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50" windowWidth="23715" windowHeight="9525" tabRatio="797" activeTab="12"/>
  </bookViews>
  <sheets>
    <sheet name="CONSOLIDADO" sheetId="1" r:id="rId1"/>
    <sheet name="ENERO" sheetId="2" r:id="rId2"/>
    <sheet name="FEBRERO" sheetId="3" r:id="rId3"/>
    <sheet name="MARZO" sheetId="4" r:id="rId4"/>
    <sheet name="ABRIL" sheetId="5" r:id="rId5"/>
    <sheet name="MAYO" sheetId="6" r:id="rId6"/>
    <sheet name="JUNIO" sheetId="7" r:id="rId7"/>
    <sheet name="JULIO" sheetId="8" r:id="rId8"/>
    <sheet name="AGOSTO" sheetId="9" r:id="rId9"/>
    <sheet name="SEPTIEMBRE" sheetId="10" r:id="rId10"/>
    <sheet name="OCTUBRE" sheetId="11" r:id="rId11"/>
    <sheet name="NOVIEMBRE" sheetId="12" r:id="rId12"/>
    <sheet name="DICIEMBRE" sheetId="1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calcPr calcId="144525"/>
</workbook>
</file>

<file path=xl/calcChain.xml><?xml version="1.0" encoding="utf-8"?>
<calcChain xmlns="http://schemas.openxmlformats.org/spreadsheetml/2006/main">
  <c r="D298" i="13" l="1"/>
  <c r="C298" i="13"/>
  <c r="B298" i="13"/>
  <c r="CA298" i="13" s="1"/>
  <c r="D297" i="13"/>
  <c r="C297" i="13"/>
  <c r="B297" i="13"/>
  <c r="DB297" i="13" s="1"/>
  <c r="D296" i="13"/>
  <c r="B296" i="13" s="1"/>
  <c r="C296" i="13"/>
  <c r="D291" i="13"/>
  <c r="B291" i="13" s="1"/>
  <c r="C291" i="13"/>
  <c r="DA290" i="13"/>
  <c r="D290" i="13"/>
  <c r="B290" i="13" s="1"/>
  <c r="C290" i="13"/>
  <c r="D285" i="13"/>
  <c r="C285" i="13"/>
  <c r="D284" i="13"/>
  <c r="C284" i="13"/>
  <c r="B284" i="13"/>
  <c r="D283" i="13"/>
  <c r="C283" i="13"/>
  <c r="B283" i="13"/>
  <c r="D282" i="13"/>
  <c r="B282" i="13" s="1"/>
  <c r="C282" i="13"/>
  <c r="D281" i="13"/>
  <c r="C281" i="13"/>
  <c r="B281" i="13" s="1"/>
  <c r="D280" i="13"/>
  <c r="C280" i="13"/>
  <c r="B280" i="13" s="1"/>
  <c r="CB274" i="13"/>
  <c r="CA274" i="13"/>
  <c r="U274" i="13" s="1"/>
  <c r="B274" i="13"/>
  <c r="DA274" i="13" s="1"/>
  <c r="B273" i="13"/>
  <c r="CB272" i="13"/>
  <c r="CA272" i="13"/>
  <c r="U272" i="13" s="1"/>
  <c r="B272" i="13"/>
  <c r="DA272" i="13" s="1"/>
  <c r="B271" i="13"/>
  <c r="CB270" i="13"/>
  <c r="CA270" i="13"/>
  <c r="B270" i="13"/>
  <c r="DA270" i="13" s="1"/>
  <c r="DB266" i="13"/>
  <c r="DA266" i="13"/>
  <c r="B266" i="13"/>
  <c r="CB265" i="13"/>
  <c r="CA265" i="13"/>
  <c r="O265" i="13" s="1"/>
  <c r="B265" i="13"/>
  <c r="DA265" i="13" s="1"/>
  <c r="DB264" i="13"/>
  <c r="DA264" i="13"/>
  <c r="B264" i="13"/>
  <c r="CB263" i="13"/>
  <c r="CA263" i="13"/>
  <c r="O263" i="13" s="1"/>
  <c r="B263" i="13"/>
  <c r="DA263" i="13" s="1"/>
  <c r="B262" i="13"/>
  <c r="DV258" i="13"/>
  <c r="DU258" i="13"/>
  <c r="DT258" i="13"/>
  <c r="DS258" i="13"/>
  <c r="DR258" i="13"/>
  <c r="DQ258" i="13"/>
  <c r="DP258" i="13"/>
  <c r="DO258" i="13"/>
  <c r="DN258" i="13"/>
  <c r="DM258" i="13"/>
  <c r="DL258" i="13"/>
  <c r="DK258" i="13"/>
  <c r="DJ258" i="13"/>
  <c r="DI258" i="13"/>
  <c r="DH258" i="13"/>
  <c r="DG258" i="13"/>
  <c r="DF258" i="13"/>
  <c r="DB258" i="13"/>
  <c r="DA258" i="13"/>
  <c r="CA258" i="13" s="1"/>
  <c r="CV258" i="13"/>
  <c r="CU258" i="13"/>
  <c r="CT258" i="13"/>
  <c r="CS258" i="13"/>
  <c r="CR258" i="13"/>
  <c r="CQ258" i="13"/>
  <c r="CP258" i="13"/>
  <c r="CO258" i="13"/>
  <c r="CN258" i="13"/>
  <c r="CM258" i="13"/>
  <c r="CL258" i="13"/>
  <c r="CK258" i="13"/>
  <c r="CJ258" i="13"/>
  <c r="CI258" i="13"/>
  <c r="CH258" i="13"/>
  <c r="CG258" i="13"/>
  <c r="CF258" i="13"/>
  <c r="CB258" i="13"/>
  <c r="D258" i="13"/>
  <c r="DX258" i="13" s="1"/>
  <c r="CX258" i="13" s="1"/>
  <c r="C258" i="13"/>
  <c r="DX257" i="13"/>
  <c r="DV257" i="13"/>
  <c r="DU257" i="13"/>
  <c r="DT257" i="13"/>
  <c r="DS257" i="13"/>
  <c r="DR257" i="13"/>
  <c r="DQ257" i="13"/>
  <c r="DP257" i="13"/>
  <c r="DO257" i="13"/>
  <c r="DN257" i="13"/>
  <c r="DM257" i="13"/>
  <c r="DL257" i="13"/>
  <c r="DK257" i="13"/>
  <c r="DJ257" i="13"/>
  <c r="DI257" i="13"/>
  <c r="DH257" i="13"/>
  <c r="DG257" i="13"/>
  <c r="DF257" i="13"/>
  <c r="DE257" i="13"/>
  <c r="DD257" i="13"/>
  <c r="DA257" i="13"/>
  <c r="CX257" i="13"/>
  <c r="CV257" i="13"/>
  <c r="CU257" i="13"/>
  <c r="CT257" i="13"/>
  <c r="CS257" i="13"/>
  <c r="CR257" i="13"/>
  <c r="CQ257" i="13"/>
  <c r="CP257" i="13"/>
  <c r="CO257" i="13"/>
  <c r="CN257" i="13"/>
  <c r="CM257" i="13"/>
  <c r="CL257" i="13"/>
  <c r="CK257" i="13"/>
  <c r="CJ257" i="13"/>
  <c r="CI257" i="13"/>
  <c r="CH257" i="13"/>
  <c r="CG257" i="13"/>
  <c r="CF257" i="13"/>
  <c r="CE257" i="13"/>
  <c r="CD257" i="13"/>
  <c r="CA257" i="13"/>
  <c r="D257" i="13"/>
  <c r="C257" i="13"/>
  <c r="DB257" i="13" s="1"/>
  <c r="DW256" i="13"/>
  <c r="DV256" i="13"/>
  <c r="DU256" i="13"/>
  <c r="DT256" i="13"/>
  <c r="CT256" i="13" s="1"/>
  <c r="DS256" i="13"/>
  <c r="DR256" i="13"/>
  <c r="DQ256" i="13"/>
  <c r="DP256" i="13"/>
  <c r="CP256" i="13" s="1"/>
  <c r="DO256" i="13"/>
  <c r="DN256" i="13"/>
  <c r="DM256" i="13"/>
  <c r="DL256" i="13"/>
  <c r="CL256" i="13" s="1"/>
  <c r="DK256" i="13"/>
  <c r="DJ256" i="13"/>
  <c r="DI256" i="13"/>
  <c r="DH256" i="13"/>
  <c r="CH256" i="13" s="1"/>
  <c r="DG256" i="13"/>
  <c r="DF256" i="13"/>
  <c r="DD256" i="13"/>
  <c r="CW256" i="13"/>
  <c r="CV256" i="13"/>
  <c r="CU256" i="13"/>
  <c r="CS256" i="13"/>
  <c r="CR256" i="13"/>
  <c r="CQ256" i="13"/>
  <c r="CO256" i="13"/>
  <c r="CN256" i="13"/>
  <c r="CM256" i="13"/>
  <c r="CK256" i="13"/>
  <c r="CJ256" i="13"/>
  <c r="CI256" i="13"/>
  <c r="CG256" i="13"/>
  <c r="CF256" i="13"/>
  <c r="CD256" i="13"/>
  <c r="D256" i="13"/>
  <c r="C256" i="13"/>
  <c r="DV255" i="13"/>
  <c r="DU255" i="13"/>
  <c r="DT255" i="13"/>
  <c r="DS255" i="13"/>
  <c r="DR255" i="13"/>
  <c r="DQ255" i="13"/>
  <c r="DP255" i="13"/>
  <c r="DO255" i="13"/>
  <c r="DN255" i="13"/>
  <c r="DM255" i="13"/>
  <c r="DL255" i="13"/>
  <c r="DK255" i="13"/>
  <c r="DJ255" i="13"/>
  <c r="DI255" i="13"/>
  <c r="DH255" i="13"/>
  <c r="DG255" i="13"/>
  <c r="DF255" i="13"/>
  <c r="DC255" i="13"/>
  <c r="DB255" i="13"/>
  <c r="CV255" i="13"/>
  <c r="CU255" i="13"/>
  <c r="CT255" i="13"/>
  <c r="CS255" i="13"/>
  <c r="CR255" i="13"/>
  <c r="CQ255" i="13"/>
  <c r="CP255" i="13"/>
  <c r="CO255" i="13"/>
  <c r="CN255" i="13"/>
  <c r="CM255" i="13"/>
  <c r="CL255" i="13"/>
  <c r="CK255" i="13"/>
  <c r="CJ255" i="13"/>
  <c r="CI255" i="13"/>
  <c r="CH255" i="13"/>
  <c r="CG255" i="13"/>
  <c r="CF255" i="13"/>
  <c r="CC255" i="13"/>
  <c r="CB255" i="13"/>
  <c r="D255" i="13"/>
  <c r="C255" i="13"/>
  <c r="DW255" i="13" s="1"/>
  <c r="CW255" i="13" s="1"/>
  <c r="DV254" i="13"/>
  <c r="CV254" i="13" s="1"/>
  <c r="DU254" i="13"/>
  <c r="CU254" i="13" s="1"/>
  <c r="DT254" i="13"/>
  <c r="DS254" i="13"/>
  <c r="DR254" i="13"/>
  <c r="CR254" i="13" s="1"/>
  <c r="DQ254" i="13"/>
  <c r="CQ254" i="13" s="1"/>
  <c r="DP254" i="13"/>
  <c r="DO254" i="13"/>
  <c r="DN254" i="13"/>
  <c r="CN254" i="13" s="1"/>
  <c r="DM254" i="13"/>
  <c r="CM254" i="13" s="1"/>
  <c r="DL254" i="13"/>
  <c r="DK254" i="13"/>
  <c r="DJ254" i="13"/>
  <c r="CJ254" i="13" s="1"/>
  <c r="DI254" i="13"/>
  <c r="CI254" i="13" s="1"/>
  <c r="DH254" i="13"/>
  <c r="DG254" i="13"/>
  <c r="DF254" i="13"/>
  <c r="CT254" i="13"/>
  <c r="CS254" i="13"/>
  <c r="CP254" i="13"/>
  <c r="CO254" i="13"/>
  <c r="CL254" i="13"/>
  <c r="CK254" i="13"/>
  <c r="CH254" i="13"/>
  <c r="CG254" i="13"/>
  <c r="CF254" i="13"/>
  <c r="D254" i="13"/>
  <c r="DX254" i="13" s="1"/>
  <c r="CX254" i="13" s="1"/>
  <c r="C254" i="13"/>
  <c r="DX253" i="13"/>
  <c r="DV253" i="13"/>
  <c r="DU253" i="13"/>
  <c r="DT253" i="13"/>
  <c r="CT253" i="13" s="1"/>
  <c r="DS253" i="13"/>
  <c r="DR253" i="13"/>
  <c r="DQ253" i="13"/>
  <c r="CQ253" i="13" s="1"/>
  <c r="DP253" i="13"/>
  <c r="CP253" i="13" s="1"/>
  <c r="DO253" i="13"/>
  <c r="DN253" i="13"/>
  <c r="DM253" i="13"/>
  <c r="CM253" i="13" s="1"/>
  <c r="DL253" i="13"/>
  <c r="CL253" i="13" s="1"/>
  <c r="DK253" i="13"/>
  <c r="DJ253" i="13"/>
  <c r="DI253" i="13"/>
  <c r="CI253" i="13" s="1"/>
  <c r="DH253" i="13"/>
  <c r="CH253" i="13" s="1"/>
  <c r="DG253" i="13"/>
  <c r="DF253" i="13"/>
  <c r="DE253" i="13"/>
  <c r="DD253" i="13"/>
  <c r="CX253" i="13"/>
  <c r="CV253" i="13"/>
  <c r="CU253" i="13"/>
  <c r="CS253" i="13"/>
  <c r="CR253" i="13"/>
  <c r="CO253" i="13"/>
  <c r="CN253" i="13"/>
  <c r="CK253" i="13"/>
  <c r="CJ253" i="13"/>
  <c r="CG253" i="13"/>
  <c r="CF253" i="13"/>
  <c r="CE253" i="13"/>
  <c r="D253" i="13"/>
  <c r="C253" i="13"/>
  <c r="DA253" i="13" s="1"/>
  <c r="CA253" i="13" s="1"/>
  <c r="DX252" i="13"/>
  <c r="CX252" i="13" s="1"/>
  <c r="DW252" i="13"/>
  <c r="DV252" i="13"/>
  <c r="DU252" i="13"/>
  <c r="CU252" i="13" s="1"/>
  <c r="DT252" i="13"/>
  <c r="CT252" i="13" s="1"/>
  <c r="DS252" i="13"/>
  <c r="DR252" i="13"/>
  <c r="DQ252" i="13"/>
  <c r="CQ252" i="13" s="1"/>
  <c r="DP252" i="13"/>
  <c r="CP252" i="13" s="1"/>
  <c r="DO252" i="13"/>
  <c r="DN252" i="13"/>
  <c r="DM252" i="13"/>
  <c r="CM252" i="13" s="1"/>
  <c r="DL252" i="13"/>
  <c r="CL252" i="13" s="1"/>
  <c r="DK252" i="13"/>
  <c r="DJ252" i="13"/>
  <c r="DI252" i="13"/>
  <c r="CI252" i="13" s="1"/>
  <c r="DH252" i="13"/>
  <c r="CH252" i="13" s="1"/>
  <c r="DG252" i="13"/>
  <c r="DF252" i="13"/>
  <c r="DD252" i="13"/>
  <c r="DC252" i="13"/>
  <c r="CW252" i="13"/>
  <c r="CV252" i="13"/>
  <c r="CS252" i="13"/>
  <c r="CR252" i="13"/>
  <c r="CO252" i="13"/>
  <c r="CN252" i="13"/>
  <c r="CK252" i="13"/>
  <c r="CJ252" i="13"/>
  <c r="CG252" i="13"/>
  <c r="CF252" i="13"/>
  <c r="CC252" i="13"/>
  <c r="D252" i="13"/>
  <c r="DE252" i="13" s="1"/>
  <c r="C252" i="13"/>
  <c r="DB252" i="13" s="1"/>
  <c r="DX251" i="13"/>
  <c r="CX251" i="13" s="1"/>
  <c r="DV251" i="13"/>
  <c r="DU251" i="13"/>
  <c r="DT251" i="13"/>
  <c r="CT251" i="13" s="1"/>
  <c r="DS251" i="13"/>
  <c r="DR251" i="13"/>
  <c r="DQ251" i="13"/>
  <c r="DP251" i="13"/>
  <c r="CP251" i="13" s="1"/>
  <c r="DO251" i="13"/>
  <c r="DN251" i="13"/>
  <c r="DM251" i="13"/>
  <c r="DL251" i="13"/>
  <c r="CL251" i="13" s="1"/>
  <c r="DK251" i="13"/>
  <c r="DJ251" i="13"/>
  <c r="DI251" i="13"/>
  <c r="DH251" i="13"/>
  <c r="CH251" i="13" s="1"/>
  <c r="DG251" i="13"/>
  <c r="DF251" i="13"/>
  <c r="DD251" i="13"/>
  <c r="DC251" i="13"/>
  <c r="CV251" i="13"/>
  <c r="CU251" i="13"/>
  <c r="CS251" i="13"/>
  <c r="CR251" i="13"/>
  <c r="CQ251" i="13"/>
  <c r="CO251" i="13"/>
  <c r="CN251" i="13"/>
  <c r="CM251" i="13"/>
  <c r="CK251" i="13"/>
  <c r="CJ251" i="13"/>
  <c r="CI251" i="13"/>
  <c r="CG251" i="13"/>
  <c r="CF251" i="13"/>
  <c r="CB251" i="13"/>
  <c r="D251" i="13"/>
  <c r="C251" i="13"/>
  <c r="DW251" i="13" s="1"/>
  <c r="CW251" i="13" s="1"/>
  <c r="DV250" i="13"/>
  <c r="CV250" i="13" s="1"/>
  <c r="DU250" i="13"/>
  <c r="DT250" i="13"/>
  <c r="DS250" i="13"/>
  <c r="CS250" i="13" s="1"/>
  <c r="DR250" i="13"/>
  <c r="CR250" i="13" s="1"/>
  <c r="DQ250" i="13"/>
  <c r="DP250" i="13"/>
  <c r="DO250" i="13"/>
  <c r="CO250" i="13" s="1"/>
  <c r="DN250" i="13"/>
  <c r="CN250" i="13" s="1"/>
  <c r="DM250" i="13"/>
  <c r="DL250" i="13"/>
  <c r="DK250" i="13"/>
  <c r="CK250" i="13" s="1"/>
  <c r="DJ250" i="13"/>
  <c r="CJ250" i="13" s="1"/>
  <c r="DI250" i="13"/>
  <c r="DH250" i="13"/>
  <c r="DG250" i="13"/>
  <c r="CG250" i="13" s="1"/>
  <c r="DF250" i="13"/>
  <c r="DA250" i="13"/>
  <c r="CA250" i="13" s="1"/>
  <c r="CU250" i="13"/>
  <c r="CT250" i="13"/>
  <c r="CQ250" i="13"/>
  <c r="CP250" i="13"/>
  <c r="CM250" i="13"/>
  <c r="CL250" i="13"/>
  <c r="CI250" i="13"/>
  <c r="CH250" i="13"/>
  <c r="CF250" i="13"/>
  <c r="CC250" i="13"/>
  <c r="D250" i="13"/>
  <c r="C250" i="13"/>
  <c r="CE250" i="13" s="1"/>
  <c r="DX249" i="13"/>
  <c r="DV249" i="13"/>
  <c r="DU249" i="13"/>
  <c r="CU249" i="13" s="1"/>
  <c r="DT249" i="13"/>
  <c r="CT249" i="13" s="1"/>
  <c r="DS249" i="13"/>
  <c r="DR249" i="13"/>
  <c r="DQ249" i="13"/>
  <c r="CQ249" i="13" s="1"/>
  <c r="DP249" i="13"/>
  <c r="CP249" i="13" s="1"/>
  <c r="DO249" i="13"/>
  <c r="DN249" i="13"/>
  <c r="DM249" i="13"/>
  <c r="CM249" i="13" s="1"/>
  <c r="DL249" i="13"/>
  <c r="CL249" i="13" s="1"/>
  <c r="DK249" i="13"/>
  <c r="DJ249" i="13"/>
  <c r="DI249" i="13"/>
  <c r="CI249" i="13" s="1"/>
  <c r="DH249" i="13"/>
  <c r="CH249" i="13" s="1"/>
  <c r="DG249" i="13"/>
  <c r="DF249" i="13"/>
  <c r="CX249" i="13"/>
  <c r="CV249" i="13"/>
  <c r="CS249" i="13"/>
  <c r="CR249" i="13"/>
  <c r="CO249" i="13"/>
  <c r="CN249" i="13"/>
  <c r="CK249" i="13"/>
  <c r="CJ249" i="13"/>
  <c r="CG249" i="13"/>
  <c r="CF249" i="13"/>
  <c r="D249" i="13"/>
  <c r="C249" i="13"/>
  <c r="DX248" i="13"/>
  <c r="CX248" i="13" s="1"/>
  <c r="DW248" i="13"/>
  <c r="DV248" i="13"/>
  <c r="DU248" i="13"/>
  <c r="CU248" i="13" s="1"/>
  <c r="DT248" i="13"/>
  <c r="DS248" i="13"/>
  <c r="DR248" i="13"/>
  <c r="DQ248" i="13"/>
  <c r="CQ248" i="13" s="1"/>
  <c r="DP248" i="13"/>
  <c r="CP248" i="13" s="1"/>
  <c r="DO248" i="13"/>
  <c r="DN248" i="13"/>
  <c r="DM248" i="13"/>
  <c r="CM248" i="13" s="1"/>
  <c r="DL248" i="13"/>
  <c r="CL248" i="13" s="1"/>
  <c r="DK248" i="13"/>
  <c r="DJ248" i="13"/>
  <c r="DI248" i="13"/>
  <c r="CI248" i="13" s="1"/>
  <c r="DH248" i="13"/>
  <c r="CH248" i="13" s="1"/>
  <c r="DG248" i="13"/>
  <c r="DF248" i="13"/>
  <c r="DE248" i="13"/>
  <c r="DD248" i="13"/>
  <c r="CW248" i="13"/>
  <c r="CV248" i="13"/>
  <c r="CT248" i="13"/>
  <c r="CS248" i="13"/>
  <c r="CR248" i="13"/>
  <c r="CO248" i="13"/>
  <c r="CN248" i="13"/>
  <c r="CK248" i="13"/>
  <c r="CJ248" i="13"/>
  <c r="CG248" i="13"/>
  <c r="CF248" i="13"/>
  <c r="CD248" i="13"/>
  <c r="CC248" i="13"/>
  <c r="D248" i="13"/>
  <c r="C248" i="13"/>
  <c r="DB248" i="13" s="1"/>
  <c r="DV247" i="13"/>
  <c r="CV247" i="13" s="1"/>
  <c r="DU247" i="13"/>
  <c r="DT247" i="13"/>
  <c r="DS247" i="13"/>
  <c r="DR247" i="13"/>
  <c r="CR247" i="13" s="1"/>
  <c r="DQ247" i="13"/>
  <c r="DP247" i="13"/>
  <c r="DO247" i="13"/>
  <c r="DN247" i="13"/>
  <c r="CN247" i="13" s="1"/>
  <c r="DM247" i="13"/>
  <c r="DL247" i="13"/>
  <c r="DK247" i="13"/>
  <c r="DJ247" i="13"/>
  <c r="CJ247" i="13" s="1"/>
  <c r="DI247" i="13"/>
  <c r="DH247" i="13"/>
  <c r="DG247" i="13"/>
  <c r="DF247" i="13"/>
  <c r="CU247" i="13"/>
  <c r="CT247" i="13"/>
  <c r="CS247" i="13"/>
  <c r="CQ247" i="13"/>
  <c r="CP247" i="13"/>
  <c r="CO247" i="13"/>
  <c r="CM247" i="13"/>
  <c r="CL247" i="13"/>
  <c r="CK247" i="13"/>
  <c r="CI247" i="13"/>
  <c r="CH247" i="13"/>
  <c r="CG247" i="13"/>
  <c r="CF247" i="13"/>
  <c r="D247" i="13"/>
  <c r="DX247" i="13" s="1"/>
  <c r="CX247" i="13" s="1"/>
  <c r="C247" i="13"/>
  <c r="DW246" i="13"/>
  <c r="CW246" i="13" s="1"/>
  <c r="DV246" i="13"/>
  <c r="DU246" i="13"/>
  <c r="DT246" i="13"/>
  <c r="DS246" i="13"/>
  <c r="CS246" i="13" s="1"/>
  <c r="DR246" i="13"/>
  <c r="DQ246" i="13"/>
  <c r="DP246" i="13"/>
  <c r="DO246" i="13"/>
  <c r="CO246" i="13" s="1"/>
  <c r="DN246" i="13"/>
  <c r="DM246" i="13"/>
  <c r="DL246" i="13"/>
  <c r="DK246" i="13"/>
  <c r="CK246" i="13" s="1"/>
  <c r="DJ246" i="13"/>
  <c r="DI246" i="13"/>
  <c r="DH246" i="13"/>
  <c r="DG246" i="13"/>
  <c r="CG246" i="13" s="1"/>
  <c r="DF246" i="13"/>
  <c r="DC246" i="13"/>
  <c r="CV246" i="13"/>
  <c r="CU246" i="13"/>
  <c r="CT246" i="13"/>
  <c r="CR246" i="13"/>
  <c r="CQ246" i="13"/>
  <c r="CP246" i="13"/>
  <c r="CN246" i="13"/>
  <c r="CM246" i="13"/>
  <c r="CL246" i="13"/>
  <c r="CJ246" i="13"/>
  <c r="CI246" i="13"/>
  <c r="CH246" i="13"/>
  <c r="CF246" i="13"/>
  <c r="D246" i="13"/>
  <c r="C246" i="13"/>
  <c r="DX245" i="13"/>
  <c r="DV245" i="13"/>
  <c r="CV245" i="13" s="1"/>
  <c r="DU245" i="13"/>
  <c r="CU245" i="13" s="1"/>
  <c r="DT245" i="13"/>
  <c r="DS245" i="13"/>
  <c r="DR245" i="13"/>
  <c r="CR245" i="13" s="1"/>
  <c r="DQ245" i="13"/>
  <c r="CQ245" i="13" s="1"/>
  <c r="DP245" i="13"/>
  <c r="DO245" i="13"/>
  <c r="DN245" i="13"/>
  <c r="CN245" i="13" s="1"/>
  <c r="DM245" i="13"/>
  <c r="CM245" i="13" s="1"/>
  <c r="DL245" i="13"/>
  <c r="DK245" i="13"/>
  <c r="DJ245" i="13"/>
  <c r="CJ245" i="13" s="1"/>
  <c r="DI245" i="13"/>
  <c r="CI245" i="13" s="1"/>
  <c r="DH245" i="13"/>
  <c r="DG245" i="13"/>
  <c r="DF245" i="13"/>
  <c r="DE245" i="13"/>
  <c r="CX245" i="13"/>
  <c r="CT245" i="13"/>
  <c r="CS245" i="13"/>
  <c r="CP245" i="13"/>
  <c r="CO245" i="13"/>
  <c r="CL245" i="13"/>
  <c r="CK245" i="13"/>
  <c r="CH245" i="13"/>
  <c r="CG245" i="13"/>
  <c r="CF245" i="13"/>
  <c r="CD245" i="13"/>
  <c r="D245" i="13"/>
  <c r="C245" i="13"/>
  <c r="DW244" i="13"/>
  <c r="CW244" i="13" s="1"/>
  <c r="DV244" i="13"/>
  <c r="DU244" i="13"/>
  <c r="DT244" i="13"/>
  <c r="DS244" i="13"/>
  <c r="CS244" i="13" s="1"/>
  <c r="DR244" i="13"/>
  <c r="DQ244" i="13"/>
  <c r="DP244" i="13"/>
  <c r="DO244" i="13"/>
  <c r="CO244" i="13" s="1"/>
  <c r="DN244" i="13"/>
  <c r="DM244" i="13"/>
  <c r="DL244" i="13"/>
  <c r="DK244" i="13"/>
  <c r="CK244" i="13" s="1"/>
  <c r="DJ244" i="13"/>
  <c r="DI244" i="13"/>
  <c r="DH244" i="13"/>
  <c r="DG244" i="13"/>
  <c r="CG244" i="13" s="1"/>
  <c r="DF244" i="13"/>
  <c r="DA244" i="13"/>
  <c r="CA244" i="13" s="1"/>
  <c r="CV244" i="13"/>
  <c r="CU244" i="13"/>
  <c r="CT244" i="13"/>
  <c r="CR244" i="13"/>
  <c r="CQ244" i="13"/>
  <c r="CP244" i="13"/>
  <c r="CN244" i="13"/>
  <c r="CM244" i="13"/>
  <c r="CL244" i="13"/>
  <c r="CJ244" i="13"/>
  <c r="CI244" i="13"/>
  <c r="CH244" i="13"/>
  <c r="CF244" i="13"/>
  <c r="CD244" i="13"/>
  <c r="D244" i="13"/>
  <c r="DE244" i="13" s="1"/>
  <c r="C244" i="13"/>
  <c r="DV243" i="13"/>
  <c r="CV243" i="13" s="1"/>
  <c r="DU243" i="13"/>
  <c r="DT243" i="13"/>
  <c r="DS243" i="13"/>
  <c r="CS243" i="13" s="1"/>
  <c r="DR243" i="13"/>
  <c r="CR243" i="13" s="1"/>
  <c r="DQ243" i="13"/>
  <c r="DP243" i="13"/>
  <c r="DO243" i="13"/>
  <c r="CO243" i="13" s="1"/>
  <c r="DN243" i="13"/>
  <c r="CN243" i="13" s="1"/>
  <c r="DM243" i="13"/>
  <c r="DL243" i="13"/>
  <c r="DK243" i="13"/>
  <c r="CK243" i="13" s="1"/>
  <c r="DJ243" i="13"/>
  <c r="CJ243" i="13" s="1"/>
  <c r="DI243" i="13"/>
  <c r="DH243" i="13"/>
  <c r="DG243" i="13"/>
  <c r="CG243" i="13" s="1"/>
  <c r="DF243" i="13"/>
  <c r="CU243" i="13"/>
  <c r="CT243" i="13"/>
  <c r="CQ243" i="13"/>
  <c r="CP243" i="13"/>
  <c r="CM243" i="13"/>
  <c r="CL243" i="13"/>
  <c r="CI243" i="13"/>
  <c r="CH243" i="13"/>
  <c r="CF243" i="13"/>
  <c r="D243" i="13"/>
  <c r="C243" i="13"/>
  <c r="DV242" i="13"/>
  <c r="DU242" i="13"/>
  <c r="CU242" i="13" s="1"/>
  <c r="DT242" i="13"/>
  <c r="DS242" i="13"/>
  <c r="DR242" i="13"/>
  <c r="DQ242" i="13"/>
  <c r="CQ242" i="13" s="1"/>
  <c r="DP242" i="13"/>
  <c r="DO242" i="13"/>
  <c r="DN242" i="13"/>
  <c r="DM242" i="13"/>
  <c r="CM242" i="13" s="1"/>
  <c r="DL242" i="13"/>
  <c r="DK242" i="13"/>
  <c r="DJ242" i="13"/>
  <c r="DI242" i="13"/>
  <c r="CI242" i="13" s="1"/>
  <c r="DH242" i="13"/>
  <c r="DG242" i="13"/>
  <c r="DF242" i="13"/>
  <c r="CV242" i="13"/>
  <c r="CT242" i="13"/>
  <c r="CS242" i="13"/>
  <c r="CR242" i="13"/>
  <c r="CP242" i="13"/>
  <c r="CO242" i="13"/>
  <c r="CN242" i="13"/>
  <c r="CL242" i="13"/>
  <c r="CK242" i="13"/>
  <c r="CJ242" i="13"/>
  <c r="CH242" i="13"/>
  <c r="CG242" i="13"/>
  <c r="CF242" i="13"/>
  <c r="D242" i="13"/>
  <c r="DX242" i="13" s="1"/>
  <c r="CX242" i="13" s="1"/>
  <c r="C242" i="13"/>
  <c r="DX241" i="13"/>
  <c r="CX241" i="13" s="1"/>
  <c r="DV241" i="13"/>
  <c r="DU241" i="13"/>
  <c r="DT241" i="13"/>
  <c r="CT241" i="13" s="1"/>
  <c r="DS241" i="13"/>
  <c r="DR241" i="13"/>
  <c r="DQ241" i="13"/>
  <c r="CQ241" i="13" s="1"/>
  <c r="DP241" i="13"/>
  <c r="CP241" i="13" s="1"/>
  <c r="DO241" i="13"/>
  <c r="DN241" i="13"/>
  <c r="DM241" i="13"/>
  <c r="CM241" i="13" s="1"/>
  <c r="DL241" i="13"/>
  <c r="CL241" i="13" s="1"/>
  <c r="DK241" i="13"/>
  <c r="DJ241" i="13"/>
  <c r="DI241" i="13"/>
  <c r="CI241" i="13" s="1"/>
  <c r="DH241" i="13"/>
  <c r="CH241" i="13" s="1"/>
  <c r="DG241" i="13"/>
  <c r="DF241" i="13"/>
  <c r="DE241" i="13"/>
  <c r="DD241" i="13"/>
  <c r="DA241" i="13"/>
  <c r="CA241" i="13" s="1"/>
  <c r="CV241" i="13"/>
  <c r="CU241" i="13"/>
  <c r="CS241" i="13"/>
  <c r="CR241" i="13"/>
  <c r="CO241" i="13"/>
  <c r="CN241" i="13"/>
  <c r="CK241" i="13"/>
  <c r="CJ241" i="13"/>
  <c r="CG241" i="13"/>
  <c r="CF241" i="13"/>
  <c r="CE241" i="13"/>
  <c r="CD241" i="13"/>
  <c r="D241" i="13"/>
  <c r="C241" i="13"/>
  <c r="DB241" i="13" s="1"/>
  <c r="DW240" i="13"/>
  <c r="DV240" i="13"/>
  <c r="DU240" i="13"/>
  <c r="DT240" i="13"/>
  <c r="DS240" i="13"/>
  <c r="DR240" i="13"/>
  <c r="DQ240" i="13"/>
  <c r="DP240" i="13"/>
  <c r="DO240" i="13"/>
  <c r="DN240" i="13"/>
  <c r="DM240" i="13"/>
  <c r="DL240" i="13"/>
  <c r="DK240" i="13"/>
  <c r="DJ240" i="13"/>
  <c r="DI240" i="13"/>
  <c r="DH240" i="13"/>
  <c r="DG240" i="13"/>
  <c r="DF240" i="13"/>
  <c r="CX240" i="13"/>
  <c r="CW240" i="13"/>
  <c r="CV240" i="13"/>
  <c r="CU240" i="13"/>
  <c r="CT240" i="13"/>
  <c r="CS240" i="13"/>
  <c r="CR240" i="13"/>
  <c r="CQ240" i="13"/>
  <c r="CP240" i="13"/>
  <c r="CO240" i="13"/>
  <c r="CN240" i="13"/>
  <c r="CM240" i="13"/>
  <c r="CL240" i="13"/>
  <c r="CK240" i="13"/>
  <c r="CJ240" i="13"/>
  <c r="CI240" i="13"/>
  <c r="CH240" i="13"/>
  <c r="CG240" i="13"/>
  <c r="CF240" i="13"/>
  <c r="CC240" i="13"/>
  <c r="D240" i="13"/>
  <c r="DX240" i="13" s="1"/>
  <c r="C240" i="13"/>
  <c r="DW239" i="13"/>
  <c r="DV239" i="13"/>
  <c r="CV239" i="13" s="1"/>
  <c r="DU239" i="13"/>
  <c r="DT239" i="13"/>
  <c r="DS239" i="13"/>
  <c r="DR239" i="13"/>
  <c r="CR239" i="13" s="1"/>
  <c r="DQ239" i="13"/>
  <c r="DP239" i="13"/>
  <c r="DO239" i="13"/>
  <c r="DN239" i="13"/>
  <c r="CN239" i="13" s="1"/>
  <c r="DM239" i="13"/>
  <c r="DL239" i="13"/>
  <c r="DK239" i="13"/>
  <c r="DJ239" i="13"/>
  <c r="CJ239" i="13" s="1"/>
  <c r="DI239" i="13"/>
  <c r="DH239" i="13"/>
  <c r="DG239" i="13"/>
  <c r="DF239" i="13"/>
  <c r="CW239" i="13"/>
  <c r="CU239" i="13"/>
  <c r="CT239" i="13"/>
  <c r="CS239" i="13"/>
  <c r="CQ239" i="13"/>
  <c r="CP239" i="13"/>
  <c r="CO239" i="13"/>
  <c r="CM239" i="13"/>
  <c r="CL239" i="13"/>
  <c r="CK239" i="13"/>
  <c r="CI239" i="13"/>
  <c r="CH239" i="13"/>
  <c r="CG239" i="13"/>
  <c r="CF239" i="13"/>
  <c r="CB239" i="13"/>
  <c r="D239" i="13"/>
  <c r="C239" i="13"/>
  <c r="DV238" i="13"/>
  <c r="CV238" i="13" s="1"/>
  <c r="DU238" i="13"/>
  <c r="DT238" i="13"/>
  <c r="DS238" i="13"/>
  <c r="CS238" i="13" s="1"/>
  <c r="DR238" i="13"/>
  <c r="CR238" i="13" s="1"/>
  <c r="DQ238" i="13"/>
  <c r="DP238" i="13"/>
  <c r="DO238" i="13"/>
  <c r="CO238" i="13" s="1"/>
  <c r="DN238" i="13"/>
  <c r="CN238" i="13" s="1"/>
  <c r="DM238" i="13"/>
  <c r="DL238" i="13"/>
  <c r="DK238" i="13"/>
  <c r="CK238" i="13" s="1"/>
  <c r="DJ238" i="13"/>
  <c r="CJ238" i="13" s="1"/>
  <c r="DI238" i="13"/>
  <c r="DH238" i="13"/>
  <c r="DG238" i="13"/>
  <c r="CG238" i="13" s="1"/>
  <c r="DF238" i="13"/>
  <c r="DB238" i="13"/>
  <c r="CU238" i="13"/>
  <c r="CT238" i="13"/>
  <c r="CQ238" i="13"/>
  <c r="CP238" i="13"/>
  <c r="CM238" i="13"/>
  <c r="CL238" i="13"/>
  <c r="CI238" i="13"/>
  <c r="CH238" i="13"/>
  <c r="CF238" i="13"/>
  <c r="CE238" i="13"/>
  <c r="CC238" i="13"/>
  <c r="D238" i="13"/>
  <c r="C238" i="13"/>
  <c r="DX237" i="13"/>
  <c r="DV237" i="13"/>
  <c r="DU237" i="13"/>
  <c r="CU237" i="13" s="1"/>
  <c r="DT237" i="13"/>
  <c r="CT237" i="13" s="1"/>
  <c r="DS237" i="13"/>
  <c r="DR237" i="13"/>
  <c r="DQ237" i="13"/>
  <c r="CQ237" i="13" s="1"/>
  <c r="DP237" i="13"/>
  <c r="CP237" i="13" s="1"/>
  <c r="DO237" i="13"/>
  <c r="DN237" i="13"/>
  <c r="DM237" i="13"/>
  <c r="CM237" i="13" s="1"/>
  <c r="DL237" i="13"/>
  <c r="CL237" i="13" s="1"/>
  <c r="DK237" i="13"/>
  <c r="DJ237" i="13"/>
  <c r="DI237" i="13"/>
  <c r="CI237" i="13" s="1"/>
  <c r="DH237" i="13"/>
  <c r="CH237" i="13" s="1"/>
  <c r="DG237" i="13"/>
  <c r="DF237" i="13"/>
  <c r="CX237" i="13"/>
  <c r="CV237" i="13"/>
  <c r="CS237" i="13"/>
  <c r="CR237" i="13"/>
  <c r="CO237" i="13"/>
  <c r="CN237" i="13"/>
  <c r="CK237" i="13"/>
  <c r="CJ237" i="13"/>
  <c r="CG237" i="13"/>
  <c r="CF237" i="13"/>
  <c r="D237" i="13"/>
  <c r="C237" i="13"/>
  <c r="DV236" i="13"/>
  <c r="DU236" i="13"/>
  <c r="CU236" i="13" s="1"/>
  <c r="DT236" i="13"/>
  <c r="DS236" i="13"/>
  <c r="DR236" i="13"/>
  <c r="DQ236" i="13"/>
  <c r="CQ236" i="13" s="1"/>
  <c r="DP236" i="13"/>
  <c r="DO236" i="13"/>
  <c r="DN236" i="13"/>
  <c r="DM236" i="13"/>
  <c r="CM236" i="13" s="1"/>
  <c r="DL236" i="13"/>
  <c r="CL236" i="13" s="1"/>
  <c r="DK236" i="13"/>
  <c r="DJ236" i="13"/>
  <c r="DI236" i="13"/>
  <c r="CI236" i="13" s="1"/>
  <c r="DH236" i="13"/>
  <c r="CH236" i="13" s="1"/>
  <c r="DG236" i="13"/>
  <c r="DF236" i="13"/>
  <c r="DE236" i="13"/>
  <c r="CV236" i="13"/>
  <c r="CT236" i="13"/>
  <c r="CS236" i="13"/>
  <c r="CR236" i="13"/>
  <c r="CP236" i="13"/>
  <c r="CO236" i="13"/>
  <c r="CN236" i="13"/>
  <c r="CK236" i="13"/>
  <c r="CJ236" i="13"/>
  <c r="CG236" i="13"/>
  <c r="CF236" i="13"/>
  <c r="D236" i="13"/>
  <c r="C236" i="13"/>
  <c r="DA236" i="13" s="1"/>
  <c r="CA236" i="13" s="1"/>
  <c r="DV231" i="13"/>
  <c r="DU231" i="13"/>
  <c r="DT231" i="13"/>
  <c r="DS231" i="13"/>
  <c r="DR231" i="13"/>
  <c r="DQ231" i="13"/>
  <c r="DP231" i="13"/>
  <c r="DO231" i="13"/>
  <c r="DN231" i="13"/>
  <c r="DM231" i="13"/>
  <c r="DL231" i="13"/>
  <c r="DK231" i="13"/>
  <c r="DJ231" i="13"/>
  <c r="DI231" i="13"/>
  <c r="DH231" i="13"/>
  <c r="DG231" i="13"/>
  <c r="DF231" i="13"/>
  <c r="CV231" i="13"/>
  <c r="CU231" i="13"/>
  <c r="CT231" i="13"/>
  <c r="CS231" i="13"/>
  <c r="CR231" i="13"/>
  <c r="CQ231" i="13"/>
  <c r="CP231" i="13"/>
  <c r="CO231" i="13"/>
  <c r="CN231" i="13"/>
  <c r="CM231" i="13"/>
  <c r="CL231" i="13"/>
  <c r="CK231" i="13"/>
  <c r="CJ231" i="13"/>
  <c r="CI231" i="13"/>
  <c r="CH231" i="13"/>
  <c r="CG231" i="13"/>
  <c r="CF231" i="13"/>
  <c r="CE231" i="13"/>
  <c r="CD231" i="13"/>
  <c r="CB231" i="13"/>
  <c r="CA231" i="13"/>
  <c r="C231" i="13"/>
  <c r="B231" i="13"/>
  <c r="CC231" i="13" s="1"/>
  <c r="DV230" i="13"/>
  <c r="DU230" i="13"/>
  <c r="DT230" i="13"/>
  <c r="DS230" i="13"/>
  <c r="DR230" i="13"/>
  <c r="DQ230" i="13"/>
  <c r="DP230" i="13"/>
  <c r="DO230" i="13"/>
  <c r="DN230" i="13"/>
  <c r="DM230" i="13"/>
  <c r="DL230" i="13"/>
  <c r="DK230" i="13"/>
  <c r="DJ230" i="13"/>
  <c r="DI230" i="13"/>
  <c r="DH230" i="13"/>
  <c r="DG230" i="13"/>
  <c r="DF230" i="13"/>
  <c r="CV230" i="13"/>
  <c r="CU230" i="13"/>
  <c r="CT230" i="13"/>
  <c r="CS230" i="13"/>
  <c r="CR230" i="13"/>
  <c r="CQ230" i="13"/>
  <c r="CP230" i="13"/>
  <c r="CO230" i="13"/>
  <c r="CN230" i="13"/>
  <c r="CM230" i="13"/>
  <c r="CL230" i="13"/>
  <c r="CK230" i="13"/>
  <c r="CJ230" i="13"/>
  <c r="CI230" i="13"/>
  <c r="CH230" i="13"/>
  <c r="CG230" i="13"/>
  <c r="CF230" i="13"/>
  <c r="CC230" i="13"/>
  <c r="CB230" i="13"/>
  <c r="C230" i="13"/>
  <c r="B230" i="13"/>
  <c r="DV229" i="13"/>
  <c r="DU229" i="13"/>
  <c r="DT229" i="13"/>
  <c r="DS229" i="13"/>
  <c r="DR229" i="13"/>
  <c r="DQ229" i="13"/>
  <c r="DP229" i="13"/>
  <c r="DO229" i="13"/>
  <c r="DN229" i="13"/>
  <c r="DM229" i="13"/>
  <c r="DL229" i="13"/>
  <c r="DK229" i="13"/>
  <c r="DJ229" i="13"/>
  <c r="DI229" i="13"/>
  <c r="DH229" i="13"/>
  <c r="DG229" i="13"/>
  <c r="DF229" i="13"/>
  <c r="CV229" i="13"/>
  <c r="CU229" i="13"/>
  <c r="CT229" i="13"/>
  <c r="CS229" i="13"/>
  <c r="CR229" i="13"/>
  <c r="CQ229" i="13"/>
  <c r="CP229" i="13"/>
  <c r="CO229" i="13"/>
  <c r="CN229" i="13"/>
  <c r="CM229" i="13"/>
  <c r="CL229" i="13"/>
  <c r="CK229" i="13"/>
  <c r="CJ229" i="13"/>
  <c r="CI229" i="13"/>
  <c r="CH229" i="13"/>
  <c r="CG229" i="13"/>
  <c r="CF229" i="13"/>
  <c r="C229" i="13"/>
  <c r="B229" i="13"/>
  <c r="DV228" i="13"/>
  <c r="DU228" i="13"/>
  <c r="DT228" i="13"/>
  <c r="DS228" i="13"/>
  <c r="DR228" i="13"/>
  <c r="DQ228" i="13"/>
  <c r="DP228" i="13"/>
  <c r="DO228" i="13"/>
  <c r="DN228" i="13"/>
  <c r="DM228" i="13"/>
  <c r="DL228" i="13"/>
  <c r="DK228" i="13"/>
  <c r="DJ228" i="13"/>
  <c r="DI228" i="13"/>
  <c r="DH228" i="13"/>
  <c r="DG228" i="13"/>
  <c r="DF228" i="13"/>
  <c r="CV228" i="13"/>
  <c r="CU228" i="13"/>
  <c r="CT228" i="13"/>
  <c r="CS228" i="13"/>
  <c r="CR228" i="13"/>
  <c r="CQ228" i="13"/>
  <c r="CP228" i="13"/>
  <c r="CO228" i="13"/>
  <c r="CN228" i="13"/>
  <c r="CM228" i="13"/>
  <c r="CL228" i="13"/>
  <c r="CK228" i="13"/>
  <c r="CJ228" i="13"/>
  <c r="CI228" i="13"/>
  <c r="CH228" i="13"/>
  <c r="CG228" i="13"/>
  <c r="CF228" i="13"/>
  <c r="CE228" i="13"/>
  <c r="CD228" i="13"/>
  <c r="C228" i="13"/>
  <c r="CA228" i="13" s="1"/>
  <c r="B228" i="13"/>
  <c r="CC228" i="13" s="1"/>
  <c r="DV227" i="13"/>
  <c r="DU227" i="13"/>
  <c r="DT227" i="13"/>
  <c r="DS227" i="13"/>
  <c r="DR227" i="13"/>
  <c r="DQ227" i="13"/>
  <c r="DP227" i="13"/>
  <c r="DO227" i="13"/>
  <c r="DN227" i="13"/>
  <c r="DM227" i="13"/>
  <c r="DL227" i="13"/>
  <c r="DK227" i="13"/>
  <c r="DJ227" i="13"/>
  <c r="DI227" i="13"/>
  <c r="DH227" i="13"/>
  <c r="DG227" i="13"/>
  <c r="DF227" i="13"/>
  <c r="CV227" i="13"/>
  <c r="CU227" i="13"/>
  <c r="CT227" i="13"/>
  <c r="CS227" i="13"/>
  <c r="CR227" i="13"/>
  <c r="CQ227" i="13"/>
  <c r="CP227" i="13"/>
  <c r="CO227" i="13"/>
  <c r="CN227" i="13"/>
  <c r="CM227" i="13"/>
  <c r="CL227" i="13"/>
  <c r="CK227" i="13"/>
  <c r="CJ227" i="13"/>
  <c r="CI227" i="13"/>
  <c r="CH227" i="13"/>
  <c r="CG227" i="13"/>
  <c r="CF227" i="13"/>
  <c r="CE227" i="13"/>
  <c r="CD227" i="13"/>
  <c r="CB227" i="13"/>
  <c r="CA227" i="13"/>
  <c r="C227" i="13"/>
  <c r="B227" i="13"/>
  <c r="CC227" i="13" s="1"/>
  <c r="DV226" i="13"/>
  <c r="DU226" i="13"/>
  <c r="DT226" i="13"/>
  <c r="DS226" i="13"/>
  <c r="DR226" i="13"/>
  <c r="DQ226" i="13"/>
  <c r="DP226" i="13"/>
  <c r="DO226" i="13"/>
  <c r="DN226" i="13"/>
  <c r="DM226" i="13"/>
  <c r="DL226" i="13"/>
  <c r="DK226" i="13"/>
  <c r="DJ226" i="13"/>
  <c r="DI226" i="13"/>
  <c r="DH226" i="13"/>
  <c r="DG226" i="13"/>
  <c r="DF226" i="13"/>
  <c r="CV226" i="13"/>
  <c r="CU226" i="13"/>
  <c r="CT226" i="13"/>
  <c r="CS226" i="13"/>
  <c r="CR226" i="13"/>
  <c r="CQ226" i="13"/>
  <c r="CP226" i="13"/>
  <c r="CO226" i="13"/>
  <c r="CN226" i="13"/>
  <c r="CM226" i="13"/>
  <c r="CL226" i="13"/>
  <c r="CK226" i="13"/>
  <c r="CJ226" i="13"/>
  <c r="CI226" i="13"/>
  <c r="CH226" i="13"/>
  <c r="CG226" i="13"/>
  <c r="CF226" i="13"/>
  <c r="CB226" i="13"/>
  <c r="C226" i="13"/>
  <c r="B226" i="13"/>
  <c r="DV225" i="13"/>
  <c r="DU225" i="13"/>
  <c r="DT225" i="13"/>
  <c r="DS225" i="13"/>
  <c r="DR225" i="13"/>
  <c r="DQ225" i="13"/>
  <c r="DP225" i="13"/>
  <c r="DO225" i="13"/>
  <c r="DN225" i="13"/>
  <c r="DM225" i="13"/>
  <c r="DL225" i="13"/>
  <c r="DK225" i="13"/>
  <c r="DJ225" i="13"/>
  <c r="DI225" i="13"/>
  <c r="DH225" i="13"/>
  <c r="DG225" i="13"/>
  <c r="DF225" i="13"/>
  <c r="CV225" i="13"/>
  <c r="CU225" i="13"/>
  <c r="CT225" i="13"/>
  <c r="CS225" i="13"/>
  <c r="CR225" i="13"/>
  <c r="CQ225" i="13"/>
  <c r="CP225" i="13"/>
  <c r="CO225" i="13"/>
  <c r="CN225" i="13"/>
  <c r="CM225" i="13"/>
  <c r="CL225" i="13"/>
  <c r="CK225" i="13"/>
  <c r="CJ225" i="13"/>
  <c r="CI225" i="13"/>
  <c r="CH225" i="13"/>
  <c r="CG225" i="13"/>
  <c r="CF225" i="13"/>
  <c r="CD225" i="13"/>
  <c r="C225" i="13"/>
  <c r="B225" i="13"/>
  <c r="DV220" i="13"/>
  <c r="DU220" i="13"/>
  <c r="DT220" i="13"/>
  <c r="DS220" i="13"/>
  <c r="DR220" i="13"/>
  <c r="DQ220" i="13"/>
  <c r="DP220" i="13"/>
  <c r="DO220" i="13"/>
  <c r="DN220" i="13"/>
  <c r="DM220" i="13"/>
  <c r="DL220" i="13"/>
  <c r="DK220" i="13"/>
  <c r="DJ220" i="13"/>
  <c r="DI220" i="13"/>
  <c r="DH220" i="13"/>
  <c r="DG220" i="13"/>
  <c r="DF220" i="13"/>
  <c r="DD220" i="13"/>
  <c r="DC220" i="13"/>
  <c r="DB220" i="13"/>
  <c r="CV220" i="13"/>
  <c r="CU220" i="13"/>
  <c r="CT220" i="13"/>
  <c r="CS220" i="13"/>
  <c r="CR220" i="13"/>
  <c r="CQ220" i="13"/>
  <c r="CP220" i="13"/>
  <c r="CO220" i="13"/>
  <c r="CN220" i="13"/>
  <c r="CM220" i="13"/>
  <c r="CL220" i="13"/>
  <c r="CK220" i="13"/>
  <c r="CJ220" i="13"/>
  <c r="CI220" i="13"/>
  <c r="CH220" i="13"/>
  <c r="CG220" i="13"/>
  <c r="CF220" i="13"/>
  <c r="CE220" i="13"/>
  <c r="CD220" i="13"/>
  <c r="CB220" i="13"/>
  <c r="CA220" i="13"/>
  <c r="C220" i="13"/>
  <c r="B220" i="13"/>
  <c r="DE220" i="13" s="1"/>
  <c r="DV219" i="13"/>
  <c r="DU219" i="13"/>
  <c r="DT219" i="13"/>
  <c r="DS219" i="13"/>
  <c r="DR219" i="13"/>
  <c r="DQ219" i="13"/>
  <c r="DP219" i="13"/>
  <c r="DO219" i="13"/>
  <c r="DN219" i="13"/>
  <c r="DM219" i="13"/>
  <c r="DL219" i="13"/>
  <c r="DK219" i="13"/>
  <c r="DJ219" i="13"/>
  <c r="DI219" i="13"/>
  <c r="DH219" i="13"/>
  <c r="DG219" i="13"/>
  <c r="DF219" i="13"/>
  <c r="CV219" i="13"/>
  <c r="CU219" i="13"/>
  <c r="CT219" i="13"/>
  <c r="CS219" i="13"/>
  <c r="CR219" i="13"/>
  <c r="CQ219" i="13"/>
  <c r="CP219" i="13"/>
  <c r="CO219" i="13"/>
  <c r="CN219" i="13"/>
  <c r="CM219" i="13"/>
  <c r="CL219" i="13"/>
  <c r="CK219" i="13"/>
  <c r="CJ219" i="13"/>
  <c r="CI219" i="13"/>
  <c r="CH219" i="13"/>
  <c r="CG219" i="13"/>
  <c r="CF219" i="13"/>
  <c r="CD219" i="13"/>
  <c r="C219" i="13"/>
  <c r="B219" i="13"/>
  <c r="DV218" i="13"/>
  <c r="DU218" i="13"/>
  <c r="DT218" i="13"/>
  <c r="DS218" i="13"/>
  <c r="DR218" i="13"/>
  <c r="DQ218" i="13"/>
  <c r="DP218" i="13"/>
  <c r="DO218" i="13"/>
  <c r="DN218" i="13"/>
  <c r="DM218" i="13"/>
  <c r="DL218" i="13"/>
  <c r="DK218" i="13"/>
  <c r="DJ218" i="13"/>
  <c r="DI218" i="13"/>
  <c r="DH218" i="13"/>
  <c r="DG218" i="13"/>
  <c r="DF218" i="13"/>
  <c r="DD218" i="13"/>
  <c r="DC218" i="13"/>
  <c r="DB218" i="13"/>
  <c r="CV218" i="13"/>
  <c r="CU218" i="13"/>
  <c r="CT218" i="13"/>
  <c r="CS218" i="13"/>
  <c r="CR218" i="13"/>
  <c r="CQ218" i="13"/>
  <c r="CP218" i="13"/>
  <c r="CO218" i="13"/>
  <c r="CN218" i="13"/>
  <c r="CM218" i="13"/>
  <c r="CL218" i="13"/>
  <c r="CK218" i="13"/>
  <c r="CJ218" i="13"/>
  <c r="CI218" i="13"/>
  <c r="CH218" i="13"/>
  <c r="CG218" i="13"/>
  <c r="CF218" i="13"/>
  <c r="CE218" i="13"/>
  <c r="CD218" i="13"/>
  <c r="CB218" i="13"/>
  <c r="CA218" i="13"/>
  <c r="C218" i="13"/>
  <c r="B218" i="13"/>
  <c r="DE218" i="13" s="1"/>
  <c r="DV217" i="13"/>
  <c r="DU217" i="13"/>
  <c r="DT217" i="13"/>
  <c r="DS217" i="13"/>
  <c r="DR217" i="13"/>
  <c r="DQ217" i="13"/>
  <c r="DP217" i="13"/>
  <c r="DO217" i="13"/>
  <c r="DN217" i="13"/>
  <c r="DM217" i="13"/>
  <c r="DL217" i="13"/>
  <c r="DK217" i="13"/>
  <c r="DJ217" i="13"/>
  <c r="DI217" i="13"/>
  <c r="DH217" i="13"/>
  <c r="DG217" i="13"/>
  <c r="DF217" i="13"/>
  <c r="CV217" i="13"/>
  <c r="CU217" i="13"/>
  <c r="CT217" i="13"/>
  <c r="CS217" i="13"/>
  <c r="CR217" i="13"/>
  <c r="CQ217" i="13"/>
  <c r="CP217" i="13"/>
  <c r="CO217" i="13"/>
  <c r="CN217" i="13"/>
  <c r="CM217" i="13"/>
  <c r="CL217" i="13"/>
  <c r="CK217" i="13"/>
  <c r="CJ217" i="13"/>
  <c r="CI217" i="13"/>
  <c r="CH217" i="13"/>
  <c r="CG217" i="13"/>
  <c r="CF217" i="13"/>
  <c r="C217" i="13"/>
  <c r="B217" i="13"/>
  <c r="DV216" i="13"/>
  <c r="DU216" i="13"/>
  <c r="DT216" i="13"/>
  <c r="DS216" i="13"/>
  <c r="DR216" i="13"/>
  <c r="DQ216" i="13"/>
  <c r="DP216" i="13"/>
  <c r="DO216" i="13"/>
  <c r="DN216" i="13"/>
  <c r="DM216" i="13"/>
  <c r="DL216" i="13"/>
  <c r="DK216" i="13"/>
  <c r="DJ216" i="13"/>
  <c r="DI216" i="13"/>
  <c r="DH216" i="13"/>
  <c r="DG216" i="13"/>
  <c r="DF216" i="13"/>
  <c r="DD216" i="13"/>
  <c r="DC216" i="13"/>
  <c r="DB216" i="13"/>
  <c r="CV216" i="13"/>
  <c r="CU216" i="13"/>
  <c r="CT216" i="13"/>
  <c r="CS216" i="13"/>
  <c r="CR216" i="13"/>
  <c r="CQ216" i="13"/>
  <c r="CP216" i="13"/>
  <c r="CO216" i="13"/>
  <c r="CN216" i="13"/>
  <c r="CM216" i="13"/>
  <c r="CL216" i="13"/>
  <c r="CK216" i="13"/>
  <c r="CJ216" i="13"/>
  <c r="CI216" i="13"/>
  <c r="CH216" i="13"/>
  <c r="CG216" i="13"/>
  <c r="CF216" i="13"/>
  <c r="CE216" i="13"/>
  <c r="CD216" i="13"/>
  <c r="CB216" i="13"/>
  <c r="CA216" i="13"/>
  <c r="C216" i="13"/>
  <c r="B216" i="13"/>
  <c r="DE216" i="13" s="1"/>
  <c r="DV215" i="13"/>
  <c r="DU215" i="13"/>
  <c r="DT215" i="13"/>
  <c r="DS215" i="13"/>
  <c r="DR215" i="13"/>
  <c r="DQ215" i="13"/>
  <c r="DP215" i="13"/>
  <c r="DO215" i="13"/>
  <c r="DN215" i="13"/>
  <c r="DM215" i="13"/>
  <c r="DL215" i="13"/>
  <c r="DK215" i="13"/>
  <c r="DJ215" i="13"/>
  <c r="DI215" i="13"/>
  <c r="DH215" i="13"/>
  <c r="DG215" i="13"/>
  <c r="DF215" i="13"/>
  <c r="DE215" i="13"/>
  <c r="DB215" i="13"/>
  <c r="DA215" i="13"/>
  <c r="CV215" i="13"/>
  <c r="CU215" i="13"/>
  <c r="CT215" i="13"/>
  <c r="CS215" i="13"/>
  <c r="CR215" i="13"/>
  <c r="CQ215" i="13"/>
  <c r="CP215" i="13"/>
  <c r="CO215" i="13"/>
  <c r="CN215" i="13"/>
  <c r="CM215" i="13"/>
  <c r="CL215" i="13"/>
  <c r="CK215" i="13"/>
  <c r="CJ215" i="13"/>
  <c r="CI215" i="13"/>
  <c r="CH215" i="13"/>
  <c r="CG215" i="13"/>
  <c r="CF215" i="13"/>
  <c r="CC215" i="13"/>
  <c r="CB215" i="13"/>
  <c r="C215" i="13"/>
  <c r="B215" i="13"/>
  <c r="DV214" i="13"/>
  <c r="DU214" i="13"/>
  <c r="DT214" i="13"/>
  <c r="DS214" i="13"/>
  <c r="DR214" i="13"/>
  <c r="DQ214" i="13"/>
  <c r="DP214" i="13"/>
  <c r="DO214" i="13"/>
  <c r="DN214" i="13"/>
  <c r="DM214" i="13"/>
  <c r="DL214" i="13"/>
  <c r="DK214" i="13"/>
  <c r="DJ214" i="13"/>
  <c r="DI214" i="13"/>
  <c r="DH214" i="13"/>
  <c r="DG214" i="13"/>
  <c r="DF214" i="13"/>
  <c r="DD214" i="13"/>
  <c r="DC214" i="13"/>
  <c r="DB214" i="13"/>
  <c r="CV214" i="13"/>
  <c r="CU214" i="13"/>
  <c r="CT214" i="13"/>
  <c r="CS214" i="13"/>
  <c r="CR214" i="13"/>
  <c r="CQ214" i="13"/>
  <c r="CP214" i="13"/>
  <c r="CO214" i="13"/>
  <c r="CN214" i="13"/>
  <c r="CM214" i="13"/>
  <c r="CL214" i="13"/>
  <c r="CK214" i="13"/>
  <c r="CJ214" i="13"/>
  <c r="CI214" i="13"/>
  <c r="CH214" i="13"/>
  <c r="CG214" i="13"/>
  <c r="CF214" i="13"/>
  <c r="CE214" i="13"/>
  <c r="CD214" i="13"/>
  <c r="CB214" i="13"/>
  <c r="CA214" i="13"/>
  <c r="C214" i="13"/>
  <c r="B214" i="13"/>
  <c r="DE214" i="13" s="1"/>
  <c r="DI209" i="13"/>
  <c r="CI209" i="13" s="1"/>
  <c r="DG209" i="13"/>
  <c r="CG209" i="13" s="1"/>
  <c r="DE209" i="13"/>
  <c r="DC209" i="13"/>
  <c r="CC209" i="13" s="1"/>
  <c r="CE209" i="13"/>
  <c r="D209" i="13"/>
  <c r="DX209" i="13" s="1"/>
  <c r="CX209" i="13" s="1"/>
  <c r="C209" i="13"/>
  <c r="DW209" i="13" s="1"/>
  <c r="CW209" i="13" s="1"/>
  <c r="DD208" i="13"/>
  <c r="CD208" i="13" s="1"/>
  <c r="D208" i="13"/>
  <c r="C208" i="13"/>
  <c r="DH207" i="13"/>
  <c r="DD207" i="13"/>
  <c r="CD207" i="13" s="1"/>
  <c r="CH207" i="13"/>
  <c r="D207" i="13"/>
  <c r="C207" i="13"/>
  <c r="DW207" i="13" s="1"/>
  <c r="CW207" i="13" s="1"/>
  <c r="DW206" i="13"/>
  <c r="CW206" i="13" s="1"/>
  <c r="DI206" i="13"/>
  <c r="CI206" i="13" s="1"/>
  <c r="DH206" i="13"/>
  <c r="DF206" i="13"/>
  <c r="CF206" i="13" s="1"/>
  <c r="DE206" i="13"/>
  <c r="DD206" i="13"/>
  <c r="DB206" i="13"/>
  <c r="CB206" i="13" s="1"/>
  <c r="DA206" i="13"/>
  <c r="CH206" i="13"/>
  <c r="CE206" i="13"/>
  <c r="CD206" i="13"/>
  <c r="CA206" i="13"/>
  <c r="D206" i="13"/>
  <c r="DX206" i="13" s="1"/>
  <c r="CX206" i="13" s="1"/>
  <c r="C206" i="13"/>
  <c r="DX205" i="13"/>
  <c r="CX205" i="13" s="1"/>
  <c r="DW205" i="13"/>
  <c r="CW205" i="13" s="1"/>
  <c r="DI205" i="13"/>
  <c r="DG205" i="13"/>
  <c r="CG205" i="13" s="1"/>
  <c r="DF205" i="13"/>
  <c r="DE205" i="13"/>
  <c r="DC205" i="13"/>
  <c r="CC205" i="13" s="1"/>
  <c r="CI205" i="13"/>
  <c r="CF205" i="13"/>
  <c r="CE205" i="13"/>
  <c r="D205" i="13"/>
  <c r="C205" i="13"/>
  <c r="DX204" i="13"/>
  <c r="DH204" i="13"/>
  <c r="CH204" i="13" s="1"/>
  <c r="DG204" i="13"/>
  <c r="CG204" i="13" s="1"/>
  <c r="DC204" i="13"/>
  <c r="CX204" i="13"/>
  <c r="CC204" i="13"/>
  <c r="D204" i="13"/>
  <c r="C204" i="13"/>
  <c r="DI203" i="13"/>
  <c r="CI203" i="13" s="1"/>
  <c r="DH203" i="13"/>
  <c r="CH203" i="13" s="1"/>
  <c r="DD203" i="13"/>
  <c r="DA203" i="13"/>
  <c r="CA203" i="13" s="1"/>
  <c r="CD203" i="13"/>
  <c r="D203" i="13"/>
  <c r="C203" i="13"/>
  <c r="DW203" i="13" s="1"/>
  <c r="CW203" i="13" s="1"/>
  <c r="DW202" i="13"/>
  <c r="CW202" i="13" s="1"/>
  <c r="DI202" i="13"/>
  <c r="DH202" i="13"/>
  <c r="DF202" i="13"/>
  <c r="CF202" i="13" s="1"/>
  <c r="DE202" i="13"/>
  <c r="CE202" i="13" s="1"/>
  <c r="DD202" i="13"/>
  <c r="DB202" i="13"/>
  <c r="CB202" i="13" s="1"/>
  <c r="DA202" i="13"/>
  <c r="CI202" i="13"/>
  <c r="CH202" i="13"/>
  <c r="CD202" i="13"/>
  <c r="CA202" i="13"/>
  <c r="D202" i="13"/>
  <c r="DX202" i="13" s="1"/>
  <c r="CX202" i="13" s="1"/>
  <c r="C202" i="13"/>
  <c r="DX201" i="13"/>
  <c r="CX201" i="13" s="1"/>
  <c r="DI201" i="13"/>
  <c r="DG201" i="13"/>
  <c r="CG201" i="13" s="1"/>
  <c r="DE201" i="13"/>
  <c r="DC201" i="13"/>
  <c r="CC201" i="13" s="1"/>
  <c r="CI201" i="13"/>
  <c r="CE201" i="13"/>
  <c r="D201" i="13"/>
  <c r="C201" i="13"/>
  <c r="DX200" i="13"/>
  <c r="CX200" i="13" s="1"/>
  <c r="D200" i="13"/>
  <c r="C200" i="13"/>
  <c r="DD200" i="13" s="1"/>
  <c r="CD200" i="13" s="1"/>
  <c r="DH199" i="13"/>
  <c r="DE199" i="13"/>
  <c r="CE199" i="13" s="1"/>
  <c r="DD199" i="13"/>
  <c r="CD199" i="13" s="1"/>
  <c r="CH199" i="13"/>
  <c r="D199" i="13"/>
  <c r="C199" i="13"/>
  <c r="DW199" i="13" s="1"/>
  <c r="CW199" i="13" s="1"/>
  <c r="DW198" i="13"/>
  <c r="CW198" i="13" s="1"/>
  <c r="DI198" i="13"/>
  <c r="CI198" i="13" s="1"/>
  <c r="DH198" i="13"/>
  <c r="DF198" i="13"/>
  <c r="CF198" i="13" s="1"/>
  <c r="DE198" i="13"/>
  <c r="DD198" i="13"/>
  <c r="DB198" i="13"/>
  <c r="CB198" i="13" s="1"/>
  <c r="DA198" i="13"/>
  <c r="CH198" i="13"/>
  <c r="CE198" i="13"/>
  <c r="CD198" i="13"/>
  <c r="CA198" i="13"/>
  <c r="D198" i="13"/>
  <c r="DX198" i="13" s="1"/>
  <c r="CX198" i="13" s="1"/>
  <c r="C198" i="13"/>
  <c r="DX197" i="13"/>
  <c r="CX197" i="13" s="1"/>
  <c r="DW197" i="13"/>
  <c r="CW197" i="13" s="1"/>
  <c r="DI197" i="13"/>
  <c r="DG197" i="13"/>
  <c r="CG197" i="13" s="1"/>
  <c r="DF197" i="13"/>
  <c r="DE197" i="13"/>
  <c r="DC197" i="13"/>
  <c r="CC197" i="13" s="1"/>
  <c r="CI197" i="13"/>
  <c r="CF197" i="13"/>
  <c r="CE197" i="13"/>
  <c r="D197" i="13"/>
  <c r="C197" i="13"/>
  <c r="DX196" i="13"/>
  <c r="DH196" i="13"/>
  <c r="CH196" i="13" s="1"/>
  <c r="DG196" i="13"/>
  <c r="CG196" i="13" s="1"/>
  <c r="DC196" i="13"/>
  <c r="CX196" i="13"/>
  <c r="CC196" i="13"/>
  <c r="D196" i="13"/>
  <c r="C196" i="13"/>
  <c r="DI195" i="13"/>
  <c r="CI195" i="13" s="1"/>
  <c r="DH195" i="13"/>
  <c r="CH195" i="13" s="1"/>
  <c r="DD195" i="13"/>
  <c r="DA195" i="13"/>
  <c r="CA195" i="13" s="1"/>
  <c r="CD195" i="13"/>
  <c r="D195" i="13"/>
  <c r="C195" i="13"/>
  <c r="DW195" i="13" s="1"/>
  <c r="CW195" i="13" s="1"/>
  <c r="DW194" i="13"/>
  <c r="CW194" i="13" s="1"/>
  <c r="DI194" i="13"/>
  <c r="DH194" i="13"/>
  <c r="DF194" i="13"/>
  <c r="CF194" i="13" s="1"/>
  <c r="DE194" i="13"/>
  <c r="CE194" i="13" s="1"/>
  <c r="DD194" i="13"/>
  <c r="DB194" i="13"/>
  <c r="CB194" i="13" s="1"/>
  <c r="DA194" i="13"/>
  <c r="CI194" i="13"/>
  <c r="CH194" i="13"/>
  <c r="CD194" i="13"/>
  <c r="CA194" i="13"/>
  <c r="D194" i="13"/>
  <c r="DX194" i="13" s="1"/>
  <c r="CX194" i="13" s="1"/>
  <c r="C194" i="13"/>
  <c r="DX193" i="13"/>
  <c r="CX193" i="13" s="1"/>
  <c r="DI193" i="13"/>
  <c r="DG193" i="13"/>
  <c r="CG193" i="13" s="1"/>
  <c r="DF193" i="13"/>
  <c r="CF193" i="13" s="1"/>
  <c r="DE193" i="13"/>
  <c r="DC193" i="13"/>
  <c r="CC193" i="13" s="1"/>
  <c r="CI193" i="13"/>
  <c r="CE193" i="13"/>
  <c r="D193" i="13"/>
  <c r="C193" i="13"/>
  <c r="DC192" i="13"/>
  <c r="CC192" i="13" s="1"/>
  <c r="D192" i="13"/>
  <c r="DX192" i="13" s="1"/>
  <c r="CX192" i="13" s="1"/>
  <c r="C192" i="13"/>
  <c r="DH191" i="13"/>
  <c r="DD191" i="13"/>
  <c r="CD191" i="13" s="1"/>
  <c r="CH191" i="13"/>
  <c r="D191" i="13"/>
  <c r="DE191" i="13" s="1"/>
  <c r="CE191" i="13" s="1"/>
  <c r="C191" i="13"/>
  <c r="DW191" i="13" s="1"/>
  <c r="CW191" i="13" s="1"/>
  <c r="DW190" i="13"/>
  <c r="CW190" i="13" s="1"/>
  <c r="DI190" i="13"/>
  <c r="CI190" i="13" s="1"/>
  <c r="DH190" i="13"/>
  <c r="DF190" i="13"/>
  <c r="CF190" i="13" s="1"/>
  <c r="DE190" i="13"/>
  <c r="DD190" i="13"/>
  <c r="DB190" i="13"/>
  <c r="CB190" i="13" s="1"/>
  <c r="DA190" i="13"/>
  <c r="CH190" i="13"/>
  <c r="CE190" i="13"/>
  <c r="CD190" i="13"/>
  <c r="CA190" i="13"/>
  <c r="D190" i="13"/>
  <c r="DX190" i="13" s="1"/>
  <c r="CX190" i="13" s="1"/>
  <c r="C190" i="13"/>
  <c r="DX189" i="13"/>
  <c r="CX189" i="13" s="1"/>
  <c r="DW189" i="13"/>
  <c r="DI189" i="13"/>
  <c r="DG189" i="13"/>
  <c r="CG189" i="13" s="1"/>
  <c r="DF189" i="13"/>
  <c r="DE189" i="13"/>
  <c r="CE189" i="13" s="1"/>
  <c r="DC189" i="13"/>
  <c r="CC189" i="13" s="1"/>
  <c r="DA189" i="13"/>
  <c r="CW189" i="13"/>
  <c r="CI189" i="13"/>
  <c r="CF189" i="13"/>
  <c r="CA189" i="13"/>
  <c r="D189" i="13"/>
  <c r="C189" i="13"/>
  <c r="DW188" i="13"/>
  <c r="CW188" i="13" s="1"/>
  <c r="DC188" i="13"/>
  <c r="CC188" i="13" s="1"/>
  <c r="D188" i="13"/>
  <c r="C188" i="13"/>
  <c r="DG187" i="13"/>
  <c r="DC187" i="13"/>
  <c r="CG187" i="13"/>
  <c r="CC187" i="13"/>
  <c r="D187" i="13"/>
  <c r="DX187" i="13" s="1"/>
  <c r="CX187" i="13" s="1"/>
  <c r="C187" i="13"/>
  <c r="DW182" i="13"/>
  <c r="CW182" i="13" s="1"/>
  <c r="DH182" i="13"/>
  <c r="DF182" i="13"/>
  <c r="CF182" i="13" s="1"/>
  <c r="DE182" i="13"/>
  <c r="CE182" i="13" s="1"/>
  <c r="DD182" i="13"/>
  <c r="DB182" i="13"/>
  <c r="CB182" i="13" s="1"/>
  <c r="DA182" i="13"/>
  <c r="CH182" i="13"/>
  <c r="CD182" i="13"/>
  <c r="CA182" i="13"/>
  <c r="D182" i="13"/>
  <c r="C182" i="13"/>
  <c r="DX181" i="13"/>
  <c r="CX181" i="13" s="1"/>
  <c r="DE181" i="13"/>
  <c r="CE181" i="13"/>
  <c r="D181" i="13"/>
  <c r="DI181" i="13" s="1"/>
  <c r="CI181" i="13" s="1"/>
  <c r="C181" i="13"/>
  <c r="DD180" i="13"/>
  <c r="CD180" i="13" s="1"/>
  <c r="D180" i="13"/>
  <c r="C180" i="13"/>
  <c r="DW179" i="13"/>
  <c r="CW179" i="13" s="1"/>
  <c r="DH179" i="13"/>
  <c r="CH179" i="13" s="1"/>
  <c r="DF179" i="13"/>
  <c r="CF179" i="13" s="1"/>
  <c r="DD179" i="13"/>
  <c r="DB179" i="13"/>
  <c r="CB179" i="13" s="1"/>
  <c r="DA179" i="13"/>
  <c r="CA179" i="13" s="1"/>
  <c r="CD179" i="13"/>
  <c r="D179" i="13"/>
  <c r="C179" i="13"/>
  <c r="DX178" i="13"/>
  <c r="CX178" i="13" s="1"/>
  <c r="DW178" i="13"/>
  <c r="CW178" i="13" s="1"/>
  <c r="DI178" i="13"/>
  <c r="CI178" i="13" s="1"/>
  <c r="DG178" i="13"/>
  <c r="CG178" i="13" s="1"/>
  <c r="DF178" i="13"/>
  <c r="CF178" i="13" s="1"/>
  <c r="DE178" i="13"/>
  <c r="DC178" i="13"/>
  <c r="CC178" i="13" s="1"/>
  <c r="DB178" i="13"/>
  <c r="CB178" i="13" s="1"/>
  <c r="DA178" i="13"/>
  <c r="CH178" i="13"/>
  <c r="CE178" i="13"/>
  <c r="CA178" i="13"/>
  <c r="D178" i="13"/>
  <c r="C178" i="13"/>
  <c r="DH178" i="13" s="1"/>
  <c r="DX177" i="13"/>
  <c r="CX177" i="13" s="1"/>
  <c r="DG177" i="13"/>
  <c r="CG177" i="13" s="1"/>
  <c r="DC177" i="13"/>
  <c r="CC177" i="13" s="1"/>
  <c r="D177" i="13"/>
  <c r="DI177" i="13" s="1"/>
  <c r="CI177" i="13" s="1"/>
  <c r="C177" i="13"/>
  <c r="DC176" i="13"/>
  <c r="CC176" i="13" s="1"/>
  <c r="D176" i="13"/>
  <c r="DX176" i="13" s="1"/>
  <c r="CX176" i="13" s="1"/>
  <c r="C176" i="13"/>
  <c r="DW175" i="13"/>
  <c r="CW175" i="13" s="1"/>
  <c r="DH175" i="13"/>
  <c r="CH175" i="13" s="1"/>
  <c r="DF175" i="13"/>
  <c r="CF175" i="13" s="1"/>
  <c r="DD175" i="13"/>
  <c r="DB175" i="13"/>
  <c r="CB175" i="13" s="1"/>
  <c r="CD175" i="13"/>
  <c r="D175" i="13"/>
  <c r="C175" i="13"/>
  <c r="DX174" i="13"/>
  <c r="CX174" i="13" s="1"/>
  <c r="DW174" i="13"/>
  <c r="CW174" i="13" s="1"/>
  <c r="DI174" i="13"/>
  <c r="CI174" i="13" s="1"/>
  <c r="DG174" i="13"/>
  <c r="CG174" i="13" s="1"/>
  <c r="DF174" i="13"/>
  <c r="CF174" i="13" s="1"/>
  <c r="DE174" i="13"/>
  <c r="DC174" i="13"/>
  <c r="CC174" i="13" s="1"/>
  <c r="DB174" i="13"/>
  <c r="CB174" i="13" s="1"/>
  <c r="DA174" i="13"/>
  <c r="CH174" i="13"/>
  <c r="CE174" i="13"/>
  <c r="CA174" i="13"/>
  <c r="D174" i="13"/>
  <c r="C174" i="13"/>
  <c r="DH174" i="13" s="1"/>
  <c r="DX173" i="13"/>
  <c r="CX173" i="13" s="1"/>
  <c r="DG173" i="13"/>
  <c r="CG173" i="13" s="1"/>
  <c r="DC173" i="13"/>
  <c r="CC173" i="13" s="1"/>
  <c r="D173" i="13"/>
  <c r="DI173" i="13" s="1"/>
  <c r="CI173" i="13" s="1"/>
  <c r="C173" i="13"/>
  <c r="DB173" i="13" s="1"/>
  <c r="CB173" i="13" s="1"/>
  <c r="DD172" i="13"/>
  <c r="CD172" i="13" s="1"/>
  <c r="D172" i="13"/>
  <c r="C172" i="13"/>
  <c r="DW171" i="13"/>
  <c r="CW171" i="13" s="1"/>
  <c r="DH171" i="13"/>
  <c r="CH171" i="13" s="1"/>
  <c r="DF171" i="13"/>
  <c r="CF171" i="13" s="1"/>
  <c r="DD171" i="13"/>
  <c r="DB171" i="13"/>
  <c r="CB171" i="13" s="1"/>
  <c r="DA171" i="13"/>
  <c r="CA171" i="13" s="1"/>
  <c r="CD171" i="13"/>
  <c r="D171" i="13"/>
  <c r="C171" i="13"/>
  <c r="DX170" i="13"/>
  <c r="CX170" i="13" s="1"/>
  <c r="DW170" i="13"/>
  <c r="CW170" i="13" s="1"/>
  <c r="DI170" i="13"/>
  <c r="CI170" i="13" s="1"/>
  <c r="DG170" i="13"/>
  <c r="CG170" i="13" s="1"/>
  <c r="DF170" i="13"/>
  <c r="CF170" i="13" s="1"/>
  <c r="DE170" i="13"/>
  <c r="DC170" i="13"/>
  <c r="CC170" i="13" s="1"/>
  <c r="DB170" i="13"/>
  <c r="CB170" i="13" s="1"/>
  <c r="DA170" i="13"/>
  <c r="CH170" i="13"/>
  <c r="CE170" i="13"/>
  <c r="CA170" i="13"/>
  <c r="D170" i="13"/>
  <c r="C170" i="13"/>
  <c r="DH170" i="13" s="1"/>
  <c r="DX169" i="13"/>
  <c r="CX169" i="13" s="1"/>
  <c r="DW169" i="13"/>
  <c r="DG169" i="13"/>
  <c r="CG169" i="13" s="1"/>
  <c r="DC169" i="13"/>
  <c r="CC169" i="13" s="1"/>
  <c r="CW169" i="13"/>
  <c r="D169" i="13"/>
  <c r="DI169" i="13" s="1"/>
  <c r="CI169" i="13" s="1"/>
  <c r="C169" i="13"/>
  <c r="DC168" i="13"/>
  <c r="CC168" i="13" s="1"/>
  <c r="D168" i="13"/>
  <c r="DX168" i="13" s="1"/>
  <c r="CX168" i="13" s="1"/>
  <c r="C168" i="13"/>
  <c r="DW167" i="13"/>
  <c r="CW167" i="13" s="1"/>
  <c r="DH167" i="13"/>
  <c r="CH167" i="13" s="1"/>
  <c r="DF167" i="13"/>
  <c r="CF167" i="13" s="1"/>
  <c r="DD167" i="13"/>
  <c r="DB167" i="13"/>
  <c r="CB167" i="13" s="1"/>
  <c r="CD167" i="13"/>
  <c r="D167" i="13"/>
  <c r="C167" i="13"/>
  <c r="DX166" i="13"/>
  <c r="CX166" i="13" s="1"/>
  <c r="DW166" i="13"/>
  <c r="CW166" i="13" s="1"/>
  <c r="DI166" i="13"/>
  <c r="CI166" i="13" s="1"/>
  <c r="DG166" i="13"/>
  <c r="CG166" i="13" s="1"/>
  <c r="DF166" i="13"/>
  <c r="CF166" i="13" s="1"/>
  <c r="DE166" i="13"/>
  <c r="DC166" i="13"/>
  <c r="CC166" i="13" s="1"/>
  <c r="DB166" i="13"/>
  <c r="CB166" i="13" s="1"/>
  <c r="DA166" i="13"/>
  <c r="CH166" i="13"/>
  <c r="CE166" i="13"/>
  <c r="CA166" i="13"/>
  <c r="D166" i="13"/>
  <c r="C166" i="13"/>
  <c r="DH166" i="13" s="1"/>
  <c r="DX165" i="13"/>
  <c r="CX165" i="13" s="1"/>
  <c r="DG165" i="13"/>
  <c r="CG165" i="13" s="1"/>
  <c r="DC165" i="13"/>
  <c r="CC165" i="13" s="1"/>
  <c r="CB165" i="13"/>
  <c r="D165" i="13"/>
  <c r="DI165" i="13" s="1"/>
  <c r="CI165" i="13" s="1"/>
  <c r="C165" i="13"/>
  <c r="DB165" i="13" s="1"/>
  <c r="DD164" i="13"/>
  <c r="CD164" i="13" s="1"/>
  <c r="D164" i="13"/>
  <c r="C164" i="13"/>
  <c r="DW163" i="13"/>
  <c r="CW163" i="13" s="1"/>
  <c r="DH163" i="13"/>
  <c r="CH163" i="13" s="1"/>
  <c r="DF163" i="13"/>
  <c r="CF163" i="13" s="1"/>
  <c r="DD163" i="13"/>
  <c r="DB163" i="13"/>
  <c r="CB163" i="13" s="1"/>
  <c r="DA163" i="13"/>
  <c r="CA163" i="13" s="1"/>
  <c r="CD163" i="13"/>
  <c r="D163" i="13"/>
  <c r="C163" i="13"/>
  <c r="DX162" i="13"/>
  <c r="CX162" i="13" s="1"/>
  <c r="DW162" i="13"/>
  <c r="CW162" i="13" s="1"/>
  <c r="DI162" i="13"/>
  <c r="CI162" i="13" s="1"/>
  <c r="DG162" i="13"/>
  <c r="CG162" i="13" s="1"/>
  <c r="DF162" i="13"/>
  <c r="CF162" i="13" s="1"/>
  <c r="DE162" i="13"/>
  <c r="DC162" i="13"/>
  <c r="CC162" i="13" s="1"/>
  <c r="DB162" i="13"/>
  <c r="CB162" i="13" s="1"/>
  <c r="DA162" i="13"/>
  <c r="CH162" i="13"/>
  <c r="CE162" i="13"/>
  <c r="CA162" i="13"/>
  <c r="D162" i="13"/>
  <c r="C162" i="13"/>
  <c r="DH162" i="13" s="1"/>
  <c r="DX161" i="13"/>
  <c r="CX161" i="13" s="1"/>
  <c r="DW161" i="13"/>
  <c r="CW161" i="13" s="1"/>
  <c r="DG161" i="13"/>
  <c r="CG161" i="13" s="1"/>
  <c r="DC161" i="13"/>
  <c r="CC161" i="13" s="1"/>
  <c r="D161" i="13"/>
  <c r="DI161" i="13" s="1"/>
  <c r="CI161" i="13" s="1"/>
  <c r="C161" i="13"/>
  <c r="DC160" i="13"/>
  <c r="CC160" i="13" s="1"/>
  <c r="D160" i="13"/>
  <c r="DX160" i="13" s="1"/>
  <c r="CX160" i="13" s="1"/>
  <c r="C160" i="13"/>
  <c r="DE155" i="13"/>
  <c r="DD155" i="13"/>
  <c r="DC155" i="13"/>
  <c r="DB155" i="13"/>
  <c r="DA155" i="13"/>
  <c r="CE155" i="13"/>
  <c r="CD155" i="13"/>
  <c r="CC155" i="13"/>
  <c r="Q155" i="13" s="1"/>
  <c r="CB155" i="13"/>
  <c r="CA155" i="13"/>
  <c r="DE154" i="13"/>
  <c r="DD154" i="13"/>
  <c r="DC154" i="13"/>
  <c r="DB154" i="13"/>
  <c r="DA154" i="13"/>
  <c r="CE154" i="13"/>
  <c r="CD154" i="13"/>
  <c r="CC154" i="13"/>
  <c r="CB154" i="13"/>
  <c r="Q154" i="13" s="1"/>
  <c r="CA154" i="13"/>
  <c r="DE153" i="13"/>
  <c r="DD153" i="13"/>
  <c r="DC153" i="13"/>
  <c r="DB153" i="13"/>
  <c r="DA153" i="13"/>
  <c r="CE153" i="13"/>
  <c r="CD153" i="13"/>
  <c r="CC153" i="13"/>
  <c r="CB153" i="13"/>
  <c r="CA153" i="13"/>
  <c r="Q153" i="13" s="1"/>
  <c r="DE152" i="13"/>
  <c r="DD152" i="13"/>
  <c r="DC152" i="13"/>
  <c r="DB152" i="13"/>
  <c r="DA152" i="13"/>
  <c r="CE152" i="13"/>
  <c r="CD152" i="13"/>
  <c r="CC152" i="13"/>
  <c r="CB152" i="13"/>
  <c r="CA152" i="13"/>
  <c r="Q152" i="13"/>
  <c r="DE151" i="13"/>
  <c r="DD151" i="13"/>
  <c r="DC151" i="13"/>
  <c r="DB151" i="13"/>
  <c r="DA151" i="13"/>
  <c r="CE151" i="13"/>
  <c r="CD151" i="13"/>
  <c r="CC151" i="13"/>
  <c r="Q151" i="13" s="1"/>
  <c r="CB151" i="13"/>
  <c r="CA151" i="13"/>
  <c r="DE147" i="13"/>
  <c r="DD147" i="13"/>
  <c r="DC147" i="13"/>
  <c r="DB147" i="13"/>
  <c r="DA147" i="13"/>
  <c r="CE147" i="13"/>
  <c r="CD147" i="13"/>
  <c r="CC147" i="13"/>
  <c r="CB147" i="13"/>
  <c r="Q147" i="13" s="1"/>
  <c r="CA147" i="13"/>
  <c r="DE146" i="13"/>
  <c r="DD146" i="13"/>
  <c r="DC146" i="13"/>
  <c r="DB146" i="13"/>
  <c r="DA146" i="13"/>
  <c r="CE146" i="13"/>
  <c r="CD146" i="13"/>
  <c r="CC146" i="13"/>
  <c r="CB146" i="13"/>
  <c r="CA146" i="13"/>
  <c r="DE145" i="13"/>
  <c r="DD145" i="13"/>
  <c r="DC145" i="13"/>
  <c r="DB145" i="13"/>
  <c r="DA145" i="13"/>
  <c r="CE145" i="13"/>
  <c r="CD145" i="13"/>
  <c r="CC145" i="13"/>
  <c r="CB145" i="13"/>
  <c r="CA145" i="13"/>
  <c r="Q145" i="13"/>
  <c r="DE144" i="13"/>
  <c r="DD144" i="13"/>
  <c r="DC144" i="13"/>
  <c r="DB144" i="13"/>
  <c r="DA144" i="13"/>
  <c r="CE144" i="13"/>
  <c r="CD144" i="13"/>
  <c r="CC144" i="13"/>
  <c r="Q144" i="13" s="1"/>
  <c r="CB144" i="13"/>
  <c r="CA144" i="13"/>
  <c r="DE143" i="13"/>
  <c r="DD143" i="13"/>
  <c r="DC143" i="13"/>
  <c r="DB143" i="13"/>
  <c r="DA143" i="13"/>
  <c r="CE143" i="13"/>
  <c r="CD143" i="13"/>
  <c r="CC143" i="13"/>
  <c r="CB143" i="13"/>
  <c r="Q143" i="13" s="1"/>
  <c r="CA143" i="13"/>
  <c r="DZ139" i="13"/>
  <c r="DY139" i="13"/>
  <c r="DX139" i="13"/>
  <c r="DW139" i="13"/>
  <c r="DV139" i="13"/>
  <c r="DU139" i="13"/>
  <c r="DT139" i="13"/>
  <c r="DS139" i="13"/>
  <c r="DR139" i="13"/>
  <c r="DQ139" i="13"/>
  <c r="DP139" i="13"/>
  <c r="DO139" i="13"/>
  <c r="DN139" i="13"/>
  <c r="DM139" i="13"/>
  <c r="DL139" i="13"/>
  <c r="DK139" i="13"/>
  <c r="DJ139" i="13"/>
  <c r="DI139" i="13"/>
  <c r="DH139" i="13"/>
  <c r="DG139" i="13"/>
  <c r="DF139" i="13"/>
  <c r="DE139" i="13"/>
  <c r="DC139" i="13"/>
  <c r="DB139" i="13"/>
  <c r="CY139" i="13"/>
  <c r="CX139" i="13"/>
  <c r="CW139" i="13"/>
  <c r="CV139" i="13"/>
  <c r="CU139" i="13"/>
  <c r="CT139" i="13"/>
  <c r="CS139" i="13"/>
  <c r="CR139" i="13"/>
  <c r="CQ139" i="13"/>
  <c r="CP139" i="13"/>
  <c r="CO139" i="13"/>
  <c r="CN139" i="13"/>
  <c r="CM139" i="13"/>
  <c r="CL139" i="13"/>
  <c r="CK139" i="13"/>
  <c r="CJ139" i="13"/>
  <c r="CI139" i="13"/>
  <c r="CH139" i="13"/>
  <c r="CG139" i="13"/>
  <c r="CF139" i="13"/>
  <c r="CE139" i="13"/>
  <c r="CD139" i="13"/>
  <c r="CC139" i="13"/>
  <c r="C139" i="13"/>
  <c r="B139" i="13"/>
  <c r="DD139" i="13" s="1"/>
  <c r="DY138" i="13"/>
  <c r="DX138" i="13"/>
  <c r="DW138" i="13"/>
  <c r="DV138" i="13"/>
  <c r="DU138" i="13"/>
  <c r="DT138" i="13"/>
  <c r="DS138" i="13"/>
  <c r="DR138" i="13"/>
  <c r="DQ138" i="13"/>
  <c r="DP138" i="13"/>
  <c r="DO138" i="13"/>
  <c r="DN138" i="13"/>
  <c r="DM138" i="13"/>
  <c r="DL138" i="13"/>
  <c r="DK138" i="13"/>
  <c r="DJ138" i="13"/>
  <c r="DI138" i="13"/>
  <c r="DH138" i="13"/>
  <c r="DG138" i="13"/>
  <c r="DF138" i="13"/>
  <c r="CY138" i="13"/>
  <c r="CX138" i="13"/>
  <c r="CW138" i="13"/>
  <c r="CV138" i="13"/>
  <c r="CU138" i="13"/>
  <c r="CT138" i="13"/>
  <c r="CS138" i="13"/>
  <c r="CR138" i="13"/>
  <c r="CQ138" i="13"/>
  <c r="CP138" i="13"/>
  <c r="CO138" i="13"/>
  <c r="CN138" i="13"/>
  <c r="CM138" i="13"/>
  <c r="CL138" i="13"/>
  <c r="CK138" i="13"/>
  <c r="CJ138" i="13"/>
  <c r="CI138" i="13"/>
  <c r="CH138" i="13"/>
  <c r="CG138" i="13"/>
  <c r="CF138" i="13"/>
  <c r="C138" i="13"/>
  <c r="B138" i="13"/>
  <c r="DY137" i="13"/>
  <c r="DX137" i="13"/>
  <c r="DW137" i="13"/>
  <c r="DV137" i="13"/>
  <c r="DU137" i="13"/>
  <c r="DT137" i="13"/>
  <c r="DS137" i="13"/>
  <c r="DR137" i="13"/>
  <c r="DQ137" i="13"/>
  <c r="DP137" i="13"/>
  <c r="DO137" i="13"/>
  <c r="DN137" i="13"/>
  <c r="DM137" i="13"/>
  <c r="DL137" i="13"/>
  <c r="DK137" i="13"/>
  <c r="DJ137" i="13"/>
  <c r="DI137" i="13"/>
  <c r="DH137" i="13"/>
  <c r="DG137" i="13"/>
  <c r="DF137" i="13"/>
  <c r="CY137" i="13"/>
  <c r="CX137" i="13"/>
  <c r="CW137" i="13"/>
  <c r="CV137" i="13"/>
  <c r="CU137" i="13"/>
  <c r="CT137" i="13"/>
  <c r="CS137" i="13"/>
  <c r="CR137" i="13"/>
  <c r="CQ137" i="13"/>
  <c r="CP137" i="13"/>
  <c r="CO137" i="13"/>
  <c r="CN137" i="13"/>
  <c r="CM137" i="13"/>
  <c r="CL137" i="13"/>
  <c r="CK137" i="13"/>
  <c r="CJ137" i="13"/>
  <c r="CI137" i="13"/>
  <c r="CH137" i="13"/>
  <c r="CG137" i="13"/>
  <c r="CF137" i="13"/>
  <c r="C137" i="13"/>
  <c r="B137" i="13"/>
  <c r="DZ136" i="13"/>
  <c r="DY136" i="13"/>
  <c r="DX136" i="13"/>
  <c r="DW136" i="13"/>
  <c r="DV136" i="13"/>
  <c r="DU136" i="13"/>
  <c r="DT136" i="13"/>
  <c r="DS136" i="13"/>
  <c r="DR136" i="13"/>
  <c r="DQ136" i="13"/>
  <c r="DP136" i="13"/>
  <c r="DO136" i="13"/>
  <c r="DN136" i="13"/>
  <c r="DM136" i="13"/>
  <c r="DL136" i="13"/>
  <c r="DK136" i="13"/>
  <c r="DJ136" i="13"/>
  <c r="DI136" i="13"/>
  <c r="DH136" i="13"/>
  <c r="DG136" i="13"/>
  <c r="DF136" i="13"/>
  <c r="DC136" i="13"/>
  <c r="DB136" i="13"/>
  <c r="CY136" i="13"/>
  <c r="CX136" i="13"/>
  <c r="CW136" i="13"/>
  <c r="CV136" i="13"/>
  <c r="CU136" i="13"/>
  <c r="CT136" i="13"/>
  <c r="CS136" i="13"/>
  <c r="CR136" i="13"/>
  <c r="CQ136" i="13"/>
  <c r="CP136" i="13"/>
  <c r="CO136" i="13"/>
  <c r="CN136" i="13"/>
  <c r="CM136" i="13"/>
  <c r="CL136" i="13"/>
  <c r="CK136" i="13"/>
  <c r="CJ136" i="13"/>
  <c r="CI136" i="13"/>
  <c r="CH136" i="13"/>
  <c r="CG136" i="13"/>
  <c r="CF136" i="13"/>
  <c r="CE136" i="13"/>
  <c r="CD136" i="13"/>
  <c r="CA136" i="13"/>
  <c r="C136" i="13"/>
  <c r="B136" i="13"/>
  <c r="DE136" i="13" s="1"/>
  <c r="DZ135" i="13"/>
  <c r="DY135" i="13"/>
  <c r="DX135" i="13"/>
  <c r="DW135" i="13"/>
  <c r="DV135" i="13"/>
  <c r="DU135" i="13"/>
  <c r="DT135" i="13"/>
  <c r="DS135" i="13"/>
  <c r="DR135" i="13"/>
  <c r="DQ135" i="13"/>
  <c r="DP135" i="13"/>
  <c r="DO135" i="13"/>
  <c r="DN135" i="13"/>
  <c r="DM135" i="13"/>
  <c r="DL135" i="13"/>
  <c r="DK135" i="13"/>
  <c r="DJ135" i="13"/>
  <c r="DI135" i="13"/>
  <c r="DH135" i="13"/>
  <c r="DG135" i="13"/>
  <c r="DF135" i="13"/>
  <c r="DE135" i="13"/>
  <c r="DC135" i="13"/>
  <c r="DB135" i="13"/>
  <c r="CY135" i="13"/>
  <c r="CX135" i="13"/>
  <c r="CW135" i="13"/>
  <c r="CV135" i="13"/>
  <c r="CU135" i="13"/>
  <c r="CT135" i="13"/>
  <c r="CS135" i="13"/>
  <c r="CR135" i="13"/>
  <c r="CQ135" i="13"/>
  <c r="CP135" i="13"/>
  <c r="CO135" i="13"/>
  <c r="CN135" i="13"/>
  <c r="CM135" i="13"/>
  <c r="CL135" i="13"/>
  <c r="CK135" i="13"/>
  <c r="CJ135" i="13"/>
  <c r="CI135" i="13"/>
  <c r="CH135" i="13"/>
  <c r="CG135" i="13"/>
  <c r="CF135" i="13"/>
  <c r="CE135" i="13"/>
  <c r="CD135" i="13"/>
  <c r="CC135" i="13"/>
  <c r="C135" i="13"/>
  <c r="B135" i="13"/>
  <c r="DD135" i="13" s="1"/>
  <c r="DY134" i="13"/>
  <c r="DX134" i="13"/>
  <c r="DW134" i="13"/>
  <c r="DV134" i="13"/>
  <c r="DU134" i="13"/>
  <c r="DT134" i="13"/>
  <c r="DS134" i="13"/>
  <c r="DR134" i="13"/>
  <c r="DQ134" i="13"/>
  <c r="DP134" i="13"/>
  <c r="DO134" i="13"/>
  <c r="DN134" i="13"/>
  <c r="DM134" i="13"/>
  <c r="DL134" i="13"/>
  <c r="DK134" i="13"/>
  <c r="DJ134" i="13"/>
  <c r="DI134" i="13"/>
  <c r="DH134" i="13"/>
  <c r="DG134" i="13"/>
  <c r="DF134" i="13"/>
  <c r="DA134" i="13"/>
  <c r="CZ134" i="13"/>
  <c r="CY134" i="13"/>
  <c r="CX134" i="13"/>
  <c r="CW134" i="13"/>
  <c r="CV134" i="13"/>
  <c r="CU134" i="13"/>
  <c r="CT134" i="13"/>
  <c r="CS134" i="13"/>
  <c r="CR134" i="13"/>
  <c r="CQ134" i="13"/>
  <c r="CP134" i="13"/>
  <c r="CO134" i="13"/>
  <c r="CN134" i="13"/>
  <c r="CM134" i="13"/>
  <c r="CL134" i="13"/>
  <c r="CK134" i="13"/>
  <c r="CJ134" i="13"/>
  <c r="CI134" i="13"/>
  <c r="CH134" i="13"/>
  <c r="CG134" i="13"/>
  <c r="CF134" i="13"/>
  <c r="C134" i="13"/>
  <c r="B134" i="13"/>
  <c r="DY133" i="13"/>
  <c r="DX133" i="13"/>
  <c r="DW133" i="13"/>
  <c r="DV133" i="13"/>
  <c r="DU133" i="13"/>
  <c r="DT133" i="13"/>
  <c r="DS133" i="13"/>
  <c r="DR133" i="13"/>
  <c r="DQ133" i="13"/>
  <c r="DP133" i="13"/>
  <c r="DO133" i="13"/>
  <c r="DN133" i="13"/>
  <c r="DM133" i="13"/>
  <c r="DL133" i="13"/>
  <c r="DK133" i="13"/>
  <c r="DJ133" i="13"/>
  <c r="DI133" i="13"/>
  <c r="DH133" i="13"/>
  <c r="DG133" i="13"/>
  <c r="DF133" i="13"/>
  <c r="CZ133" i="13"/>
  <c r="CY133" i="13"/>
  <c r="CX133" i="13"/>
  <c r="CW133" i="13"/>
  <c r="CV133" i="13"/>
  <c r="CU133" i="13"/>
  <c r="CT133" i="13"/>
  <c r="CS133" i="13"/>
  <c r="CR133" i="13"/>
  <c r="CQ133" i="13"/>
  <c r="CP133" i="13"/>
  <c r="CO133" i="13"/>
  <c r="CN133" i="13"/>
  <c r="CM133" i="13"/>
  <c r="CL133" i="13"/>
  <c r="CK133" i="13"/>
  <c r="CJ133" i="13"/>
  <c r="CI133" i="13"/>
  <c r="CH133" i="13"/>
  <c r="CG133" i="13"/>
  <c r="CF133" i="13"/>
  <c r="CE133" i="13"/>
  <c r="C133" i="13"/>
  <c r="B133" i="13"/>
  <c r="DZ132" i="13"/>
  <c r="DY132" i="13"/>
  <c r="DX132" i="13"/>
  <c r="DW132" i="13"/>
  <c r="DV132" i="13"/>
  <c r="DU132" i="13"/>
  <c r="DT132" i="13"/>
  <c r="DS132" i="13"/>
  <c r="DR132" i="13"/>
  <c r="DQ132" i="13"/>
  <c r="DP132" i="13"/>
  <c r="DO132" i="13"/>
  <c r="DN132" i="13"/>
  <c r="DM132" i="13"/>
  <c r="DL132" i="13"/>
  <c r="DK132" i="13"/>
  <c r="DJ132" i="13"/>
  <c r="DI132" i="13"/>
  <c r="DH132" i="13"/>
  <c r="DG132" i="13"/>
  <c r="DF132" i="13"/>
  <c r="DC132" i="13"/>
  <c r="DB132" i="13"/>
  <c r="CY132" i="13"/>
  <c r="CX132" i="13"/>
  <c r="CW132" i="13"/>
  <c r="CV132" i="13"/>
  <c r="CU132" i="13"/>
  <c r="CT132" i="13"/>
  <c r="CS132" i="13"/>
  <c r="CR132" i="13"/>
  <c r="CQ132" i="13"/>
  <c r="CP132" i="13"/>
  <c r="CO132" i="13"/>
  <c r="CN132" i="13"/>
  <c r="CM132" i="13"/>
  <c r="CL132" i="13"/>
  <c r="CK132" i="13"/>
  <c r="CJ132" i="13"/>
  <c r="CI132" i="13"/>
  <c r="CH132" i="13"/>
  <c r="CG132" i="13"/>
  <c r="CF132" i="13"/>
  <c r="CE132" i="13"/>
  <c r="CD132" i="13"/>
  <c r="CA132" i="13"/>
  <c r="C132" i="13"/>
  <c r="B132" i="13"/>
  <c r="DE132" i="13" s="1"/>
  <c r="DZ131" i="13"/>
  <c r="DY131" i="13"/>
  <c r="DX131" i="13"/>
  <c r="DW131" i="13"/>
  <c r="DV131" i="13"/>
  <c r="DU131" i="13"/>
  <c r="DT131" i="13"/>
  <c r="DS131" i="13"/>
  <c r="DR131" i="13"/>
  <c r="DQ131" i="13"/>
  <c r="DP131" i="13"/>
  <c r="DO131" i="13"/>
  <c r="DN131" i="13"/>
  <c r="DM131" i="13"/>
  <c r="DL131" i="13"/>
  <c r="DK131" i="13"/>
  <c r="DJ131" i="13"/>
  <c r="DI131" i="13"/>
  <c r="DH131" i="13"/>
  <c r="DG131" i="13"/>
  <c r="DF131" i="13"/>
  <c r="DE131" i="13"/>
  <c r="DC131" i="13"/>
  <c r="DB131" i="13"/>
  <c r="CY131" i="13"/>
  <c r="CX131" i="13"/>
  <c r="CW131" i="13"/>
  <c r="CV131" i="13"/>
  <c r="CU131" i="13"/>
  <c r="CT131" i="13"/>
  <c r="CS131" i="13"/>
  <c r="CR131" i="13"/>
  <c r="CQ131" i="13"/>
  <c r="CP131" i="13"/>
  <c r="CO131" i="13"/>
  <c r="CN131" i="13"/>
  <c r="CM131" i="13"/>
  <c r="CL131" i="13"/>
  <c r="CK131" i="13"/>
  <c r="CJ131" i="13"/>
  <c r="CI131" i="13"/>
  <c r="CH131" i="13"/>
  <c r="CG131" i="13"/>
  <c r="CF131" i="13"/>
  <c r="CE131" i="13"/>
  <c r="CD131" i="13"/>
  <c r="CC131" i="13"/>
  <c r="C131" i="13"/>
  <c r="B131" i="13"/>
  <c r="DD131" i="13" s="1"/>
  <c r="DY130" i="13"/>
  <c r="DX130" i="13"/>
  <c r="DW130" i="13"/>
  <c r="DV130" i="13"/>
  <c r="DU130" i="13"/>
  <c r="DT130" i="13"/>
  <c r="DS130" i="13"/>
  <c r="DR130" i="13"/>
  <c r="DQ130" i="13"/>
  <c r="DP130" i="13"/>
  <c r="DO130" i="13"/>
  <c r="DN130" i="13"/>
  <c r="DM130" i="13"/>
  <c r="DL130" i="13"/>
  <c r="DK130" i="13"/>
  <c r="DJ130" i="13"/>
  <c r="DI130" i="13"/>
  <c r="DH130" i="13"/>
  <c r="DG130" i="13"/>
  <c r="DF130" i="13"/>
  <c r="DD130" i="13"/>
  <c r="CZ130" i="13"/>
  <c r="CY130" i="13"/>
  <c r="CX130" i="13"/>
  <c r="CW130" i="13"/>
  <c r="CV130" i="13"/>
  <c r="CU130" i="13"/>
  <c r="CT130" i="13"/>
  <c r="CS130" i="13"/>
  <c r="CR130" i="13"/>
  <c r="CQ130" i="13"/>
  <c r="CP130" i="13"/>
  <c r="CO130" i="13"/>
  <c r="CN130" i="13"/>
  <c r="CM130" i="13"/>
  <c r="CL130" i="13"/>
  <c r="CK130" i="13"/>
  <c r="CJ130" i="13"/>
  <c r="CI130" i="13"/>
  <c r="CH130" i="13"/>
  <c r="CG130" i="13"/>
  <c r="CF130" i="13"/>
  <c r="CB130" i="13"/>
  <c r="C130" i="13"/>
  <c r="DA130" i="13" s="1"/>
  <c r="B130" i="13"/>
  <c r="DY129" i="13"/>
  <c r="DX129" i="13"/>
  <c r="DW129" i="13"/>
  <c r="DV129" i="13"/>
  <c r="DU129" i="13"/>
  <c r="DT129" i="13"/>
  <c r="DS129" i="13"/>
  <c r="DR129" i="13"/>
  <c r="DQ129" i="13"/>
  <c r="DP129" i="13"/>
  <c r="DO129" i="13"/>
  <c r="DN129" i="13"/>
  <c r="DM129" i="13"/>
  <c r="DL129" i="13"/>
  <c r="DK129" i="13"/>
  <c r="DJ129" i="13"/>
  <c r="DI129" i="13"/>
  <c r="DH129" i="13"/>
  <c r="DG129" i="13"/>
  <c r="DF129" i="13"/>
  <c r="DD129" i="13"/>
  <c r="CY129" i="13"/>
  <c r="CX129" i="13"/>
  <c r="CW129" i="13"/>
  <c r="CV129" i="13"/>
  <c r="CU129" i="13"/>
  <c r="CT129" i="13"/>
  <c r="CS129" i="13"/>
  <c r="CR129" i="13"/>
  <c r="CQ129" i="13"/>
  <c r="CP129" i="13"/>
  <c r="CO129" i="13"/>
  <c r="CN129" i="13"/>
  <c r="CM129" i="13"/>
  <c r="CL129" i="13"/>
  <c r="CK129" i="13"/>
  <c r="CJ129" i="13"/>
  <c r="CI129" i="13"/>
  <c r="CH129" i="13"/>
  <c r="CG129" i="13"/>
  <c r="CF129" i="13"/>
  <c r="CE129" i="13"/>
  <c r="CC129" i="13"/>
  <c r="C129" i="13"/>
  <c r="B129" i="13"/>
  <c r="DY128" i="13"/>
  <c r="DX128" i="13"/>
  <c r="DW128" i="13"/>
  <c r="DV128" i="13"/>
  <c r="DU128" i="13"/>
  <c r="DT128" i="13"/>
  <c r="DS128" i="13"/>
  <c r="DR128" i="13"/>
  <c r="DQ128" i="13"/>
  <c r="DP128" i="13"/>
  <c r="DO128" i="13"/>
  <c r="DN128" i="13"/>
  <c r="DM128" i="13"/>
  <c r="DL128" i="13"/>
  <c r="DK128" i="13"/>
  <c r="DJ128" i="13"/>
  <c r="DI128" i="13"/>
  <c r="DH128" i="13"/>
  <c r="DG128" i="13"/>
  <c r="DF128" i="13"/>
  <c r="CY128" i="13"/>
  <c r="CX128" i="13"/>
  <c r="CW128" i="13"/>
  <c r="CV128" i="13"/>
  <c r="CU128" i="13"/>
  <c r="CT128" i="13"/>
  <c r="CS128" i="13"/>
  <c r="CR128" i="13"/>
  <c r="CQ128" i="13"/>
  <c r="CP128" i="13"/>
  <c r="CO128" i="13"/>
  <c r="CN128" i="13"/>
  <c r="CM128" i="13"/>
  <c r="CL128" i="13"/>
  <c r="CK128" i="13"/>
  <c r="CJ128" i="13"/>
  <c r="CI128" i="13"/>
  <c r="CH128" i="13"/>
  <c r="CG128" i="13"/>
  <c r="CF128" i="13"/>
  <c r="CD128" i="13"/>
  <c r="C128" i="13"/>
  <c r="B128" i="13"/>
  <c r="DZ127" i="13"/>
  <c r="DY127" i="13"/>
  <c r="DX127" i="13"/>
  <c r="DW127" i="13"/>
  <c r="DV127" i="13"/>
  <c r="DU127" i="13"/>
  <c r="DT127" i="13"/>
  <c r="DS127" i="13"/>
  <c r="DR127" i="13"/>
  <c r="DQ127" i="13"/>
  <c r="DP127" i="13"/>
  <c r="DO127" i="13"/>
  <c r="DN127" i="13"/>
  <c r="DM127" i="13"/>
  <c r="DL127" i="13"/>
  <c r="DK127" i="13"/>
  <c r="DJ127" i="13"/>
  <c r="DI127" i="13"/>
  <c r="DH127" i="13"/>
  <c r="DG127" i="13"/>
  <c r="DF127" i="13"/>
  <c r="DE127" i="13"/>
  <c r="DC127" i="13"/>
  <c r="DB127" i="13"/>
  <c r="CY127" i="13"/>
  <c r="CX127" i="13"/>
  <c r="CW127" i="13"/>
  <c r="CV127" i="13"/>
  <c r="CU127" i="13"/>
  <c r="CT127" i="13"/>
  <c r="CS127" i="13"/>
  <c r="CR127" i="13"/>
  <c r="CQ127" i="13"/>
  <c r="CP127" i="13"/>
  <c r="CO127" i="13"/>
  <c r="CN127" i="13"/>
  <c r="CM127" i="13"/>
  <c r="CL127" i="13"/>
  <c r="CK127" i="13"/>
  <c r="CJ127" i="13"/>
  <c r="CI127" i="13"/>
  <c r="CH127" i="13"/>
  <c r="CG127" i="13"/>
  <c r="CF127" i="13"/>
  <c r="CE127" i="13"/>
  <c r="CD127" i="13"/>
  <c r="CC127" i="13"/>
  <c r="C127" i="13"/>
  <c r="B127" i="13"/>
  <c r="DD127" i="13" s="1"/>
  <c r="DY126" i="13"/>
  <c r="DX126" i="13"/>
  <c r="DW126" i="13"/>
  <c r="DV126" i="13"/>
  <c r="DU126" i="13"/>
  <c r="DT126" i="13"/>
  <c r="DS126" i="13"/>
  <c r="DR126" i="13"/>
  <c r="DQ126" i="13"/>
  <c r="DP126" i="13"/>
  <c r="DO126" i="13"/>
  <c r="DN126" i="13"/>
  <c r="DM126" i="13"/>
  <c r="DL126" i="13"/>
  <c r="DK126" i="13"/>
  <c r="DJ126" i="13"/>
  <c r="DI126" i="13"/>
  <c r="DH126" i="13"/>
  <c r="DG126" i="13"/>
  <c r="DF126" i="13"/>
  <c r="CY126" i="13"/>
  <c r="CX126" i="13"/>
  <c r="CW126" i="13"/>
  <c r="CV126" i="13"/>
  <c r="CU126" i="13"/>
  <c r="CT126" i="13"/>
  <c r="CS126" i="13"/>
  <c r="CR126" i="13"/>
  <c r="CQ126" i="13"/>
  <c r="CP126" i="13"/>
  <c r="CO126" i="13"/>
  <c r="CN126" i="13"/>
  <c r="CM126" i="13"/>
  <c r="CL126" i="13"/>
  <c r="CK126" i="13"/>
  <c r="CJ126" i="13"/>
  <c r="CI126" i="13"/>
  <c r="CH126" i="13"/>
  <c r="CG126" i="13"/>
  <c r="CF126" i="13"/>
  <c r="CD126" i="13"/>
  <c r="CC126" i="13"/>
  <c r="C126" i="13"/>
  <c r="B126" i="13"/>
  <c r="DD126" i="13" s="1"/>
  <c r="DY125" i="13"/>
  <c r="DX125" i="13"/>
  <c r="DW125" i="13"/>
  <c r="DV125" i="13"/>
  <c r="DU125" i="13"/>
  <c r="DT125" i="13"/>
  <c r="DS125" i="13"/>
  <c r="DR125" i="13"/>
  <c r="DQ125" i="13"/>
  <c r="DP125" i="13"/>
  <c r="DO125" i="13"/>
  <c r="DN125" i="13"/>
  <c r="DM125" i="13"/>
  <c r="DL125" i="13"/>
  <c r="DK125" i="13"/>
  <c r="DJ125" i="13"/>
  <c r="DI125" i="13"/>
  <c r="DH125" i="13"/>
  <c r="DG125" i="13"/>
  <c r="DF125" i="13"/>
  <c r="CY125" i="13"/>
  <c r="CX125" i="13"/>
  <c r="CW125" i="13"/>
  <c r="CV125" i="13"/>
  <c r="CU125" i="13"/>
  <c r="CT125" i="13"/>
  <c r="CS125" i="13"/>
  <c r="CR125" i="13"/>
  <c r="CQ125" i="13"/>
  <c r="CP125" i="13"/>
  <c r="CO125" i="13"/>
  <c r="CN125" i="13"/>
  <c r="CM125" i="13"/>
  <c r="CL125" i="13"/>
  <c r="CK125" i="13"/>
  <c r="CJ125" i="13"/>
  <c r="CI125" i="13"/>
  <c r="CH125" i="13"/>
  <c r="CG125" i="13"/>
  <c r="CF125" i="13"/>
  <c r="C125" i="13"/>
  <c r="B125" i="13"/>
  <c r="DZ124" i="13"/>
  <c r="DY124" i="13"/>
  <c r="DX124" i="13"/>
  <c r="DW124" i="13"/>
  <c r="DV124" i="13"/>
  <c r="DU124" i="13"/>
  <c r="DT124" i="13"/>
  <c r="DS124" i="13"/>
  <c r="DR124" i="13"/>
  <c r="DQ124" i="13"/>
  <c r="DP124" i="13"/>
  <c r="DO124" i="13"/>
  <c r="DN124" i="13"/>
  <c r="DM124" i="13"/>
  <c r="DL124" i="13"/>
  <c r="DK124" i="13"/>
  <c r="DJ124" i="13"/>
  <c r="DI124" i="13"/>
  <c r="DH124" i="13"/>
  <c r="DG124" i="13"/>
  <c r="DF124" i="13"/>
  <c r="DC124" i="13"/>
  <c r="DB124" i="13"/>
  <c r="DA124" i="13"/>
  <c r="CY124" i="13"/>
  <c r="CX124" i="13"/>
  <c r="CW124" i="13"/>
  <c r="CV124" i="13"/>
  <c r="CU124" i="13"/>
  <c r="CT124" i="13"/>
  <c r="CS124" i="13"/>
  <c r="CR124" i="13"/>
  <c r="CQ124" i="13"/>
  <c r="CP124" i="13"/>
  <c r="CO124" i="13"/>
  <c r="CN124" i="13"/>
  <c r="CM124" i="13"/>
  <c r="CL124" i="13"/>
  <c r="CK124" i="13"/>
  <c r="CJ124" i="13"/>
  <c r="CI124" i="13"/>
  <c r="CH124" i="13"/>
  <c r="CG124" i="13"/>
  <c r="CF124" i="13"/>
  <c r="CE124" i="13"/>
  <c r="CD124" i="13"/>
  <c r="CC124" i="13"/>
  <c r="C124" i="13"/>
  <c r="CA124" i="13" s="1"/>
  <c r="B124" i="13"/>
  <c r="DE124" i="13" s="1"/>
  <c r="DY123" i="13"/>
  <c r="DX123" i="13"/>
  <c r="DW123" i="13"/>
  <c r="DV123" i="13"/>
  <c r="DU123" i="13"/>
  <c r="DT123" i="13"/>
  <c r="DS123" i="13"/>
  <c r="DR123" i="13"/>
  <c r="DQ123" i="13"/>
  <c r="DP123" i="13"/>
  <c r="DO123" i="13"/>
  <c r="DN123" i="13"/>
  <c r="DM123" i="13"/>
  <c r="DL123" i="13"/>
  <c r="DK123" i="13"/>
  <c r="DJ123" i="13"/>
  <c r="DI123" i="13"/>
  <c r="DH123" i="13"/>
  <c r="DG123" i="13"/>
  <c r="DF123" i="13"/>
  <c r="DE123" i="13"/>
  <c r="DD123" i="13"/>
  <c r="CY123" i="13"/>
  <c r="CX123" i="13"/>
  <c r="CW123" i="13"/>
  <c r="CV123" i="13"/>
  <c r="CU123" i="13"/>
  <c r="CT123" i="13"/>
  <c r="CS123" i="13"/>
  <c r="CR123" i="13"/>
  <c r="CQ123" i="13"/>
  <c r="CP123" i="13"/>
  <c r="CO123" i="13"/>
  <c r="CN123" i="13"/>
  <c r="CM123" i="13"/>
  <c r="CL123" i="13"/>
  <c r="CK123" i="13"/>
  <c r="CJ123" i="13"/>
  <c r="CI123" i="13"/>
  <c r="CH123" i="13"/>
  <c r="CG123" i="13"/>
  <c r="CF123" i="13"/>
  <c r="CC123" i="13"/>
  <c r="CB123" i="13"/>
  <c r="C123" i="13"/>
  <c r="B123" i="13"/>
  <c r="DA123" i="13" s="1"/>
  <c r="DY122" i="13"/>
  <c r="DX122" i="13"/>
  <c r="DW122" i="13"/>
  <c r="DV122" i="13"/>
  <c r="DU122" i="13"/>
  <c r="DT122" i="13"/>
  <c r="DS122" i="13"/>
  <c r="DR122" i="13"/>
  <c r="DQ122" i="13"/>
  <c r="DP122" i="13"/>
  <c r="DO122" i="13"/>
  <c r="DN122" i="13"/>
  <c r="DM122" i="13"/>
  <c r="DL122" i="13"/>
  <c r="DK122" i="13"/>
  <c r="DJ122" i="13"/>
  <c r="DI122" i="13"/>
  <c r="DH122" i="13"/>
  <c r="DG122" i="13"/>
  <c r="DF122" i="13"/>
  <c r="DD122" i="13"/>
  <c r="DC122" i="13"/>
  <c r="CY122" i="13"/>
  <c r="CX122" i="13"/>
  <c r="CW122" i="13"/>
  <c r="CV122" i="13"/>
  <c r="CU122" i="13"/>
  <c r="CT122" i="13"/>
  <c r="CS122" i="13"/>
  <c r="CR122" i="13"/>
  <c r="CQ122" i="13"/>
  <c r="CP122" i="13"/>
  <c r="CO122" i="13"/>
  <c r="CN122" i="13"/>
  <c r="CM122" i="13"/>
  <c r="CL122" i="13"/>
  <c r="CK122" i="13"/>
  <c r="CJ122" i="13"/>
  <c r="CI122" i="13"/>
  <c r="CH122" i="13"/>
  <c r="CG122" i="13"/>
  <c r="CF122" i="13"/>
  <c r="CB122" i="13"/>
  <c r="CA122" i="13"/>
  <c r="C122" i="13"/>
  <c r="B122" i="13"/>
  <c r="CZ122" i="13" s="1"/>
  <c r="DZ117" i="13"/>
  <c r="DY117" i="13"/>
  <c r="DX117" i="13"/>
  <c r="DW117" i="13"/>
  <c r="DV117" i="13"/>
  <c r="DU117" i="13"/>
  <c r="DT117" i="13"/>
  <c r="DS117" i="13"/>
  <c r="DR117" i="13"/>
  <c r="DQ117" i="13"/>
  <c r="DP117" i="13"/>
  <c r="DO117" i="13"/>
  <c r="DN117" i="13"/>
  <c r="DM117" i="13"/>
  <c r="DL117" i="13"/>
  <c r="DK117" i="13"/>
  <c r="DJ117" i="13"/>
  <c r="DI117" i="13"/>
  <c r="DH117" i="13"/>
  <c r="DG117" i="13"/>
  <c r="DF117" i="13"/>
  <c r="DC117" i="13"/>
  <c r="DB117" i="13"/>
  <c r="CY117" i="13"/>
  <c r="CX117" i="13"/>
  <c r="CW117" i="13"/>
  <c r="CV117" i="13"/>
  <c r="CU117" i="13"/>
  <c r="CT117" i="13"/>
  <c r="CS117" i="13"/>
  <c r="CR117" i="13"/>
  <c r="CQ117" i="13"/>
  <c r="CP117" i="13"/>
  <c r="CO117" i="13"/>
  <c r="CN117" i="13"/>
  <c r="CM117" i="13"/>
  <c r="CL117" i="13"/>
  <c r="CK117" i="13"/>
  <c r="CJ117" i="13"/>
  <c r="CI117" i="13"/>
  <c r="CH117" i="13"/>
  <c r="CG117" i="13"/>
  <c r="CF117" i="13"/>
  <c r="CE117" i="13"/>
  <c r="CD117" i="13"/>
  <c r="CA117" i="13"/>
  <c r="C117" i="13"/>
  <c r="B117" i="13"/>
  <c r="DD117" i="13" s="1"/>
  <c r="DZ116" i="13"/>
  <c r="DY116" i="13"/>
  <c r="DX116" i="13"/>
  <c r="DW116" i="13"/>
  <c r="DV116" i="13"/>
  <c r="DU116" i="13"/>
  <c r="DT116" i="13"/>
  <c r="DS116" i="13"/>
  <c r="DR116" i="13"/>
  <c r="DQ116" i="13"/>
  <c r="DP116" i="13"/>
  <c r="DO116" i="13"/>
  <c r="DN116" i="13"/>
  <c r="DM116" i="13"/>
  <c r="DL116" i="13"/>
  <c r="DK116" i="13"/>
  <c r="DJ116" i="13"/>
  <c r="DI116" i="13"/>
  <c r="DH116" i="13"/>
  <c r="DG116" i="13"/>
  <c r="DF116" i="13"/>
  <c r="DE116" i="13"/>
  <c r="DC116" i="13"/>
  <c r="DB116" i="13"/>
  <c r="DA116" i="13"/>
  <c r="CY116" i="13"/>
  <c r="CX116" i="13"/>
  <c r="CW116" i="13"/>
  <c r="CV116" i="13"/>
  <c r="CU116" i="13"/>
  <c r="CT116" i="13"/>
  <c r="CS116" i="13"/>
  <c r="CR116" i="13"/>
  <c r="CQ116" i="13"/>
  <c r="CP116" i="13"/>
  <c r="CO116" i="13"/>
  <c r="CN116" i="13"/>
  <c r="CM116" i="13"/>
  <c r="CL116" i="13"/>
  <c r="CK116" i="13"/>
  <c r="CJ116" i="13"/>
  <c r="CI116" i="13"/>
  <c r="CH116" i="13"/>
  <c r="CG116" i="13"/>
  <c r="CF116" i="13"/>
  <c r="CE116" i="13"/>
  <c r="CD116" i="13"/>
  <c r="CC116" i="13"/>
  <c r="C116" i="13"/>
  <c r="CA116" i="13" s="1"/>
  <c r="B116" i="13"/>
  <c r="DD116" i="13" s="1"/>
  <c r="DY115" i="13"/>
  <c r="DX115" i="13"/>
  <c r="DW115" i="13"/>
  <c r="DV115" i="13"/>
  <c r="DU115" i="13"/>
  <c r="DT115" i="13"/>
  <c r="DS115" i="13"/>
  <c r="DR115" i="13"/>
  <c r="DQ115" i="13"/>
  <c r="DP115" i="13"/>
  <c r="DO115" i="13"/>
  <c r="DN115" i="13"/>
  <c r="DM115" i="13"/>
  <c r="DL115" i="13"/>
  <c r="DK115" i="13"/>
  <c r="DJ115" i="13"/>
  <c r="DI115" i="13"/>
  <c r="DH115" i="13"/>
  <c r="DG115" i="13"/>
  <c r="DF115" i="13"/>
  <c r="DE115" i="13"/>
  <c r="DD115" i="13"/>
  <c r="CY115" i="13"/>
  <c r="CX115" i="13"/>
  <c r="CW115" i="13"/>
  <c r="CV115" i="13"/>
  <c r="CU115" i="13"/>
  <c r="CT115" i="13"/>
  <c r="CS115" i="13"/>
  <c r="CR115" i="13"/>
  <c r="CQ115" i="13"/>
  <c r="CP115" i="13"/>
  <c r="CO115" i="13"/>
  <c r="CN115" i="13"/>
  <c r="CM115" i="13"/>
  <c r="CL115" i="13"/>
  <c r="CK115" i="13"/>
  <c r="CJ115" i="13"/>
  <c r="CI115" i="13"/>
  <c r="CH115" i="13"/>
  <c r="CG115" i="13"/>
  <c r="CF115" i="13"/>
  <c r="CC115" i="13"/>
  <c r="CB115" i="13"/>
  <c r="C115" i="13"/>
  <c r="B115" i="13"/>
  <c r="DA115" i="13" s="1"/>
  <c r="DY114" i="13"/>
  <c r="DX114" i="13"/>
  <c r="DW114" i="13"/>
  <c r="DV114" i="13"/>
  <c r="DU114" i="13"/>
  <c r="DT114" i="13"/>
  <c r="DS114" i="13"/>
  <c r="DR114" i="13"/>
  <c r="DQ114" i="13"/>
  <c r="DP114" i="13"/>
  <c r="DO114" i="13"/>
  <c r="DN114" i="13"/>
  <c r="DM114" i="13"/>
  <c r="DL114" i="13"/>
  <c r="DK114" i="13"/>
  <c r="DJ114" i="13"/>
  <c r="DI114" i="13"/>
  <c r="DH114" i="13"/>
  <c r="DG114" i="13"/>
  <c r="DF114" i="13"/>
  <c r="DD114" i="13"/>
  <c r="DC114" i="13"/>
  <c r="CY114" i="13"/>
  <c r="CX114" i="13"/>
  <c r="CW114" i="13"/>
  <c r="CV114" i="13"/>
  <c r="CU114" i="13"/>
  <c r="CT114" i="13"/>
  <c r="CS114" i="13"/>
  <c r="CR114" i="13"/>
  <c r="CQ114" i="13"/>
  <c r="CP114" i="13"/>
  <c r="CO114" i="13"/>
  <c r="CN114" i="13"/>
  <c r="CM114" i="13"/>
  <c r="CL114" i="13"/>
  <c r="CK114" i="13"/>
  <c r="CJ114" i="13"/>
  <c r="CI114" i="13"/>
  <c r="CH114" i="13"/>
  <c r="CG114" i="13"/>
  <c r="CF114" i="13"/>
  <c r="CB114" i="13"/>
  <c r="CA114" i="13"/>
  <c r="C114" i="13"/>
  <c r="B114" i="13"/>
  <c r="CZ114" i="13" s="1"/>
  <c r="DZ113" i="13"/>
  <c r="DY113" i="13"/>
  <c r="DX113" i="13"/>
  <c r="DW113" i="13"/>
  <c r="DV113" i="13"/>
  <c r="DU113" i="13"/>
  <c r="DT113" i="13"/>
  <c r="DS113" i="13"/>
  <c r="DR113" i="13"/>
  <c r="DQ113" i="13"/>
  <c r="DP113" i="13"/>
  <c r="DO113" i="13"/>
  <c r="DN113" i="13"/>
  <c r="DM113" i="13"/>
  <c r="DL113" i="13"/>
  <c r="DK113" i="13"/>
  <c r="DJ113" i="13"/>
  <c r="DI113" i="13"/>
  <c r="DH113" i="13"/>
  <c r="DG113" i="13"/>
  <c r="DF113" i="13"/>
  <c r="DC113" i="13"/>
  <c r="DB113" i="13"/>
  <c r="CY113" i="13"/>
  <c r="CX113" i="13"/>
  <c r="CW113" i="13"/>
  <c r="CV113" i="13"/>
  <c r="CU113" i="13"/>
  <c r="CT113" i="13"/>
  <c r="CS113" i="13"/>
  <c r="CR113" i="13"/>
  <c r="CQ113" i="13"/>
  <c r="CP113" i="13"/>
  <c r="CO113" i="13"/>
  <c r="CN113" i="13"/>
  <c r="CM113" i="13"/>
  <c r="CL113" i="13"/>
  <c r="CK113" i="13"/>
  <c r="CJ113" i="13"/>
  <c r="CI113" i="13"/>
  <c r="CH113" i="13"/>
  <c r="CG113" i="13"/>
  <c r="CF113" i="13"/>
  <c r="CE113" i="13"/>
  <c r="CD113" i="13"/>
  <c r="CA113" i="13"/>
  <c r="C113" i="13"/>
  <c r="B113" i="13"/>
  <c r="DD113" i="13" s="1"/>
  <c r="DZ112" i="13"/>
  <c r="DY112" i="13"/>
  <c r="DX112" i="13"/>
  <c r="DW112" i="13"/>
  <c r="DV112" i="13"/>
  <c r="DU112" i="13"/>
  <c r="DT112" i="13"/>
  <c r="DS112" i="13"/>
  <c r="DR112" i="13"/>
  <c r="DQ112" i="13"/>
  <c r="DP112" i="13"/>
  <c r="DO112" i="13"/>
  <c r="DN112" i="13"/>
  <c r="DM112" i="13"/>
  <c r="DL112" i="13"/>
  <c r="DK112" i="13"/>
  <c r="DJ112" i="13"/>
  <c r="DI112" i="13"/>
  <c r="DH112" i="13"/>
  <c r="DG112" i="13"/>
  <c r="DF112" i="13"/>
  <c r="DE112" i="13"/>
  <c r="DC112" i="13"/>
  <c r="DB112" i="13"/>
  <c r="DA112" i="13"/>
  <c r="CY112" i="13"/>
  <c r="CX112" i="13"/>
  <c r="CW112" i="13"/>
  <c r="CV112" i="13"/>
  <c r="CU112" i="13"/>
  <c r="CT112" i="13"/>
  <c r="CS112" i="13"/>
  <c r="CR112" i="13"/>
  <c r="CQ112" i="13"/>
  <c r="CP112" i="13"/>
  <c r="CO112" i="13"/>
  <c r="CN112" i="13"/>
  <c r="CM112" i="13"/>
  <c r="CL112" i="13"/>
  <c r="CK112" i="13"/>
  <c r="CJ112" i="13"/>
  <c r="CI112" i="13"/>
  <c r="CH112" i="13"/>
  <c r="CG112" i="13"/>
  <c r="CF112" i="13"/>
  <c r="CE112" i="13"/>
  <c r="CD112" i="13"/>
  <c r="CC112" i="13"/>
  <c r="C112" i="13"/>
  <c r="CA112" i="13" s="1"/>
  <c r="B112" i="13"/>
  <c r="DD112" i="13" s="1"/>
  <c r="DY111" i="13"/>
  <c r="DX111" i="13"/>
  <c r="DW111" i="13"/>
  <c r="DV111" i="13"/>
  <c r="DU111" i="13"/>
  <c r="DT111" i="13"/>
  <c r="DS111" i="13"/>
  <c r="DR111" i="13"/>
  <c r="DQ111" i="13"/>
  <c r="DP111" i="13"/>
  <c r="DO111" i="13"/>
  <c r="DN111" i="13"/>
  <c r="DM111" i="13"/>
  <c r="DL111" i="13"/>
  <c r="DK111" i="13"/>
  <c r="DJ111" i="13"/>
  <c r="DI111" i="13"/>
  <c r="DH111" i="13"/>
  <c r="DG111" i="13"/>
  <c r="DF111" i="13"/>
  <c r="DE111" i="13"/>
  <c r="DD111" i="13"/>
  <c r="CY111" i="13"/>
  <c r="CX111" i="13"/>
  <c r="CW111" i="13"/>
  <c r="CV111" i="13"/>
  <c r="CU111" i="13"/>
  <c r="CT111" i="13"/>
  <c r="CS111" i="13"/>
  <c r="CR111" i="13"/>
  <c r="CQ111" i="13"/>
  <c r="CP111" i="13"/>
  <c r="CO111" i="13"/>
  <c r="CN111" i="13"/>
  <c r="CM111" i="13"/>
  <c r="CL111" i="13"/>
  <c r="CK111" i="13"/>
  <c r="CJ111" i="13"/>
  <c r="CI111" i="13"/>
  <c r="CH111" i="13"/>
  <c r="CG111" i="13"/>
  <c r="CF111" i="13"/>
  <c r="CC111" i="13"/>
  <c r="CB111" i="13"/>
  <c r="C111" i="13"/>
  <c r="B111" i="13"/>
  <c r="DA111" i="13" s="1"/>
  <c r="DY110" i="13"/>
  <c r="DX110" i="13"/>
  <c r="DW110" i="13"/>
  <c r="DV110" i="13"/>
  <c r="DU110" i="13"/>
  <c r="DT110" i="13"/>
  <c r="DS110" i="13"/>
  <c r="DR110" i="13"/>
  <c r="DQ110" i="13"/>
  <c r="DP110" i="13"/>
  <c r="DO110" i="13"/>
  <c r="DN110" i="13"/>
  <c r="DM110" i="13"/>
  <c r="DL110" i="13"/>
  <c r="DK110" i="13"/>
  <c r="DJ110" i="13"/>
  <c r="DI110" i="13"/>
  <c r="DH110" i="13"/>
  <c r="DG110" i="13"/>
  <c r="DF110" i="13"/>
  <c r="DD110" i="13"/>
  <c r="DC110" i="13"/>
  <c r="CY110" i="13"/>
  <c r="CX110" i="13"/>
  <c r="CW110" i="13"/>
  <c r="CV110" i="13"/>
  <c r="CU110" i="13"/>
  <c r="CT110" i="13"/>
  <c r="CS110" i="13"/>
  <c r="CR110" i="13"/>
  <c r="CQ110" i="13"/>
  <c r="CP110" i="13"/>
  <c r="CO110" i="13"/>
  <c r="CN110" i="13"/>
  <c r="CM110" i="13"/>
  <c r="CL110" i="13"/>
  <c r="CK110" i="13"/>
  <c r="CJ110" i="13"/>
  <c r="CI110" i="13"/>
  <c r="CH110" i="13"/>
  <c r="CG110" i="13"/>
  <c r="CF110" i="13"/>
  <c r="CB110" i="13"/>
  <c r="CA110" i="13"/>
  <c r="C110" i="13"/>
  <c r="B110" i="13"/>
  <c r="CZ110" i="13" s="1"/>
  <c r="DZ109" i="13"/>
  <c r="DY109" i="13"/>
  <c r="DX109" i="13"/>
  <c r="DW109" i="13"/>
  <c r="DV109" i="13"/>
  <c r="DU109" i="13"/>
  <c r="DT109" i="13"/>
  <c r="DS109" i="13"/>
  <c r="DR109" i="13"/>
  <c r="DQ109" i="13"/>
  <c r="DP109" i="13"/>
  <c r="DO109" i="13"/>
  <c r="DN109" i="13"/>
  <c r="DM109" i="13"/>
  <c r="DL109" i="13"/>
  <c r="DK109" i="13"/>
  <c r="DJ109" i="13"/>
  <c r="DI109" i="13"/>
  <c r="DH109" i="13"/>
  <c r="DG109" i="13"/>
  <c r="DF109" i="13"/>
  <c r="DC109" i="13"/>
  <c r="DB109" i="13"/>
  <c r="CY109" i="13"/>
  <c r="CX109" i="13"/>
  <c r="CW109" i="13"/>
  <c r="CV109" i="13"/>
  <c r="CU109" i="13"/>
  <c r="CT109" i="13"/>
  <c r="CS109" i="13"/>
  <c r="CR109" i="13"/>
  <c r="CQ109" i="13"/>
  <c r="CP109" i="13"/>
  <c r="CO109" i="13"/>
  <c r="CN109" i="13"/>
  <c r="CM109" i="13"/>
  <c r="CL109" i="13"/>
  <c r="CK109" i="13"/>
  <c r="CJ109" i="13"/>
  <c r="CI109" i="13"/>
  <c r="CH109" i="13"/>
  <c r="CG109" i="13"/>
  <c r="CF109" i="13"/>
  <c r="CE109" i="13"/>
  <c r="CD109" i="13"/>
  <c r="CA109" i="13"/>
  <c r="C109" i="13"/>
  <c r="B109" i="13"/>
  <c r="DD109" i="13" s="1"/>
  <c r="DZ108" i="13"/>
  <c r="DY108" i="13"/>
  <c r="DX108" i="13"/>
  <c r="DW108" i="13"/>
  <c r="DV108" i="13"/>
  <c r="DU108" i="13"/>
  <c r="DT108" i="13"/>
  <c r="DS108" i="13"/>
  <c r="DR108" i="13"/>
  <c r="DQ108" i="13"/>
  <c r="DP108" i="13"/>
  <c r="DO108" i="13"/>
  <c r="DN108" i="13"/>
  <c r="DM108" i="13"/>
  <c r="DL108" i="13"/>
  <c r="DK108" i="13"/>
  <c r="DJ108" i="13"/>
  <c r="DI108" i="13"/>
  <c r="DH108" i="13"/>
  <c r="DG108" i="13"/>
  <c r="DF108" i="13"/>
  <c r="DE108" i="13"/>
  <c r="DC108" i="13"/>
  <c r="DB108" i="13"/>
  <c r="DA108" i="13"/>
  <c r="CY108" i="13"/>
  <c r="CX108" i="13"/>
  <c r="CW108" i="13"/>
  <c r="CV108" i="13"/>
  <c r="CU108" i="13"/>
  <c r="CT108" i="13"/>
  <c r="CS108" i="13"/>
  <c r="CR108" i="13"/>
  <c r="CQ108" i="13"/>
  <c r="CP108" i="13"/>
  <c r="CO108" i="13"/>
  <c r="CN108" i="13"/>
  <c r="CM108" i="13"/>
  <c r="CL108" i="13"/>
  <c r="CK108" i="13"/>
  <c r="CJ108" i="13"/>
  <c r="CI108" i="13"/>
  <c r="CH108" i="13"/>
  <c r="CG108" i="13"/>
  <c r="CF108" i="13"/>
  <c r="CE108" i="13"/>
  <c r="CD108" i="13"/>
  <c r="CC108" i="13"/>
  <c r="C108" i="13"/>
  <c r="CA108" i="13" s="1"/>
  <c r="B108" i="13"/>
  <c r="DD108" i="13" s="1"/>
  <c r="DY107" i="13"/>
  <c r="DX107" i="13"/>
  <c r="DW107" i="13"/>
  <c r="DV107" i="13"/>
  <c r="DU107" i="13"/>
  <c r="DT107" i="13"/>
  <c r="DS107" i="13"/>
  <c r="DR107" i="13"/>
  <c r="DQ107" i="13"/>
  <c r="DP107" i="13"/>
  <c r="DO107" i="13"/>
  <c r="DN107" i="13"/>
  <c r="DM107" i="13"/>
  <c r="DL107" i="13"/>
  <c r="DK107" i="13"/>
  <c r="DJ107" i="13"/>
  <c r="DI107" i="13"/>
  <c r="DH107" i="13"/>
  <c r="DG107" i="13"/>
  <c r="DF107" i="13"/>
  <c r="DE107" i="13"/>
  <c r="DD107" i="13"/>
  <c r="CY107" i="13"/>
  <c r="CX107" i="13"/>
  <c r="CW107" i="13"/>
  <c r="CV107" i="13"/>
  <c r="CU107" i="13"/>
  <c r="CT107" i="13"/>
  <c r="CS107" i="13"/>
  <c r="CR107" i="13"/>
  <c r="CQ107" i="13"/>
  <c r="CP107" i="13"/>
  <c r="CO107" i="13"/>
  <c r="CN107" i="13"/>
  <c r="CM107" i="13"/>
  <c r="CL107" i="13"/>
  <c r="CK107" i="13"/>
  <c r="CJ107" i="13"/>
  <c r="CI107" i="13"/>
  <c r="CH107" i="13"/>
  <c r="CG107" i="13"/>
  <c r="CF107" i="13"/>
  <c r="CC107" i="13"/>
  <c r="CB107" i="13"/>
  <c r="C107" i="13"/>
  <c r="B107" i="13"/>
  <c r="DA107" i="13" s="1"/>
  <c r="DY106" i="13"/>
  <c r="DX106" i="13"/>
  <c r="DW106" i="13"/>
  <c r="DV106" i="13"/>
  <c r="DU106" i="13"/>
  <c r="DT106" i="13"/>
  <c r="DS106" i="13"/>
  <c r="DR106" i="13"/>
  <c r="DQ106" i="13"/>
  <c r="DP106" i="13"/>
  <c r="DO106" i="13"/>
  <c r="DN106" i="13"/>
  <c r="DM106" i="13"/>
  <c r="DL106" i="13"/>
  <c r="DK106" i="13"/>
  <c r="DJ106" i="13"/>
  <c r="DI106" i="13"/>
  <c r="DH106" i="13"/>
  <c r="DG106" i="13"/>
  <c r="DF106" i="13"/>
  <c r="DE106" i="13"/>
  <c r="DD106" i="13"/>
  <c r="CZ106" i="13"/>
  <c r="CY106" i="13"/>
  <c r="CX106" i="13"/>
  <c r="CW106" i="13"/>
  <c r="CV106" i="13"/>
  <c r="CU106" i="13"/>
  <c r="CT106" i="13"/>
  <c r="CS106" i="13"/>
  <c r="CR106" i="13"/>
  <c r="CQ106" i="13"/>
  <c r="CP106" i="13"/>
  <c r="CO106" i="13"/>
  <c r="CN106" i="13"/>
  <c r="CM106" i="13"/>
  <c r="CL106" i="13"/>
  <c r="CK106" i="13"/>
  <c r="CJ106" i="13"/>
  <c r="CI106" i="13"/>
  <c r="CH106" i="13"/>
  <c r="CG106" i="13"/>
  <c r="CF106" i="13"/>
  <c r="CE106" i="13"/>
  <c r="CB106" i="13"/>
  <c r="C106" i="13"/>
  <c r="B106" i="13"/>
  <c r="DZ105" i="13"/>
  <c r="DY105" i="13"/>
  <c r="DX105" i="13"/>
  <c r="DW105" i="13"/>
  <c r="DV105" i="13"/>
  <c r="DU105" i="13"/>
  <c r="DT105" i="13"/>
  <c r="DS105" i="13"/>
  <c r="DR105" i="13"/>
  <c r="DQ105" i="13"/>
  <c r="DP105" i="13"/>
  <c r="DO105" i="13"/>
  <c r="DN105" i="13"/>
  <c r="DM105" i="13"/>
  <c r="DL105" i="13"/>
  <c r="DK105" i="13"/>
  <c r="DJ105" i="13"/>
  <c r="DI105" i="13"/>
  <c r="DH105" i="13"/>
  <c r="DG105" i="13"/>
  <c r="DF105" i="13"/>
  <c r="DD105" i="13"/>
  <c r="DC105" i="13"/>
  <c r="CZ105" i="13"/>
  <c r="CY105" i="13"/>
  <c r="CX105" i="13"/>
  <c r="CW105" i="13"/>
  <c r="CV105" i="13"/>
  <c r="CU105" i="13"/>
  <c r="CT105" i="13"/>
  <c r="CS105" i="13"/>
  <c r="CR105" i="13"/>
  <c r="CQ105" i="13"/>
  <c r="CP105" i="13"/>
  <c r="CO105" i="13"/>
  <c r="CN105" i="13"/>
  <c r="CM105" i="13"/>
  <c r="CL105" i="13"/>
  <c r="CK105" i="13"/>
  <c r="CJ105" i="13"/>
  <c r="CI105" i="13"/>
  <c r="CH105" i="13"/>
  <c r="CG105" i="13"/>
  <c r="CF105" i="13"/>
  <c r="CE105" i="13"/>
  <c r="CD105" i="13"/>
  <c r="CA105" i="13"/>
  <c r="C105" i="13"/>
  <c r="B105" i="13"/>
  <c r="DZ104" i="13"/>
  <c r="DY104" i="13"/>
  <c r="DX104" i="13"/>
  <c r="DW104" i="13"/>
  <c r="DV104" i="13"/>
  <c r="DU104" i="13"/>
  <c r="DT104" i="13"/>
  <c r="DS104" i="13"/>
  <c r="DR104" i="13"/>
  <c r="DQ104" i="13"/>
  <c r="DP104" i="13"/>
  <c r="DO104" i="13"/>
  <c r="DN104" i="13"/>
  <c r="DM104" i="13"/>
  <c r="DL104" i="13"/>
  <c r="DK104" i="13"/>
  <c r="DJ104" i="13"/>
  <c r="DI104" i="13"/>
  <c r="DH104" i="13"/>
  <c r="DG104" i="13"/>
  <c r="DF104" i="13"/>
  <c r="DE104" i="13"/>
  <c r="DC104" i="13"/>
  <c r="DB104" i="13"/>
  <c r="CY104" i="13"/>
  <c r="CX104" i="13"/>
  <c r="CW104" i="13"/>
  <c r="CV104" i="13"/>
  <c r="CU104" i="13"/>
  <c r="CT104" i="13"/>
  <c r="CS104" i="13"/>
  <c r="CR104" i="13"/>
  <c r="CQ104" i="13"/>
  <c r="CP104" i="13"/>
  <c r="CO104" i="13"/>
  <c r="CN104" i="13"/>
  <c r="CM104" i="13"/>
  <c r="CL104" i="13"/>
  <c r="CK104" i="13"/>
  <c r="CJ104" i="13"/>
  <c r="CI104" i="13"/>
  <c r="CH104" i="13"/>
  <c r="CG104" i="13"/>
  <c r="CF104" i="13"/>
  <c r="CE104" i="13"/>
  <c r="CD104" i="13"/>
  <c r="CC104" i="13"/>
  <c r="C104" i="13"/>
  <c r="B104" i="13"/>
  <c r="DD104" i="13" s="1"/>
  <c r="DZ103" i="13"/>
  <c r="DY103" i="13"/>
  <c r="DX103" i="13"/>
  <c r="DW103" i="13"/>
  <c r="DV103" i="13"/>
  <c r="DU103" i="13"/>
  <c r="DT103" i="13"/>
  <c r="DS103" i="13"/>
  <c r="DR103" i="13"/>
  <c r="DQ103" i="13"/>
  <c r="DP103" i="13"/>
  <c r="DO103" i="13"/>
  <c r="DN103" i="13"/>
  <c r="DM103" i="13"/>
  <c r="DL103" i="13"/>
  <c r="DK103" i="13"/>
  <c r="DJ103" i="13"/>
  <c r="DI103" i="13"/>
  <c r="DH103" i="13"/>
  <c r="DG103" i="13"/>
  <c r="DF103" i="13"/>
  <c r="DE103" i="13"/>
  <c r="DD103" i="13"/>
  <c r="CZ103" i="13"/>
  <c r="CY103" i="13"/>
  <c r="CX103" i="13"/>
  <c r="CW103" i="13"/>
  <c r="CV103" i="13"/>
  <c r="CU103" i="13"/>
  <c r="CT103" i="13"/>
  <c r="CS103" i="13"/>
  <c r="CR103" i="13"/>
  <c r="CQ103" i="13"/>
  <c r="CP103" i="13"/>
  <c r="CO103" i="13"/>
  <c r="CN103" i="13"/>
  <c r="CM103" i="13"/>
  <c r="CL103" i="13"/>
  <c r="CK103" i="13"/>
  <c r="CJ103" i="13"/>
  <c r="CI103" i="13"/>
  <c r="CH103" i="13"/>
  <c r="CG103" i="13"/>
  <c r="CF103" i="13"/>
  <c r="CD103" i="13"/>
  <c r="CB103" i="13"/>
  <c r="C103" i="13"/>
  <c r="DA103" i="13" s="1"/>
  <c r="B103" i="13"/>
  <c r="DY102" i="13"/>
  <c r="DX102" i="13"/>
  <c r="DW102" i="13"/>
  <c r="DV102" i="13"/>
  <c r="DU102" i="13"/>
  <c r="DT102" i="13"/>
  <c r="DS102" i="13"/>
  <c r="DR102" i="13"/>
  <c r="DQ102" i="13"/>
  <c r="DP102" i="13"/>
  <c r="DO102" i="13"/>
  <c r="DN102" i="13"/>
  <c r="DM102" i="13"/>
  <c r="DL102" i="13"/>
  <c r="DK102" i="13"/>
  <c r="DJ102" i="13"/>
  <c r="DI102" i="13"/>
  <c r="DH102" i="13"/>
  <c r="DG102" i="13"/>
  <c r="DF102" i="13"/>
  <c r="CY102" i="13"/>
  <c r="CX102" i="13"/>
  <c r="CW102" i="13"/>
  <c r="CV102" i="13"/>
  <c r="CU102" i="13"/>
  <c r="CT102" i="13"/>
  <c r="CS102" i="13"/>
  <c r="CR102" i="13"/>
  <c r="CQ102" i="13"/>
  <c r="CP102" i="13"/>
  <c r="CO102" i="13"/>
  <c r="CN102" i="13"/>
  <c r="CM102" i="13"/>
  <c r="CL102" i="13"/>
  <c r="CK102" i="13"/>
  <c r="CJ102" i="13"/>
  <c r="CI102" i="13"/>
  <c r="CH102" i="13"/>
  <c r="CG102" i="13"/>
  <c r="CF102" i="13"/>
  <c r="CC102" i="13"/>
  <c r="C102" i="13"/>
  <c r="B102" i="13"/>
  <c r="DC102" i="13" s="1"/>
  <c r="DY101" i="13"/>
  <c r="DX101" i="13"/>
  <c r="DW101" i="13"/>
  <c r="DV101" i="13"/>
  <c r="DU101" i="13"/>
  <c r="DT101" i="13"/>
  <c r="DS101" i="13"/>
  <c r="DR101" i="13"/>
  <c r="DQ101" i="13"/>
  <c r="DP101" i="13"/>
  <c r="DO101" i="13"/>
  <c r="DN101" i="13"/>
  <c r="DM101" i="13"/>
  <c r="DL101" i="13"/>
  <c r="DK101" i="13"/>
  <c r="DJ101" i="13"/>
  <c r="DI101" i="13"/>
  <c r="DH101" i="13"/>
  <c r="DG101" i="13"/>
  <c r="DF101" i="13"/>
  <c r="CY101" i="13"/>
  <c r="CX101" i="13"/>
  <c r="CW101" i="13"/>
  <c r="CV101" i="13"/>
  <c r="CU101" i="13"/>
  <c r="CT101" i="13"/>
  <c r="CS101" i="13"/>
  <c r="CR101" i="13"/>
  <c r="CQ101" i="13"/>
  <c r="CP101" i="13"/>
  <c r="CO101" i="13"/>
  <c r="CN101" i="13"/>
  <c r="CM101" i="13"/>
  <c r="CL101" i="13"/>
  <c r="CK101" i="13"/>
  <c r="CJ101" i="13"/>
  <c r="CI101" i="13"/>
  <c r="CH101" i="13"/>
  <c r="CG101" i="13"/>
  <c r="CF101" i="13"/>
  <c r="CB101" i="13"/>
  <c r="C101" i="13"/>
  <c r="B101" i="13"/>
  <c r="DB101" i="13" s="1"/>
  <c r="DY100" i="13"/>
  <c r="DX100" i="13"/>
  <c r="DW100" i="13"/>
  <c r="DV100" i="13"/>
  <c r="DU100" i="13"/>
  <c r="DT100" i="13"/>
  <c r="DS100" i="13"/>
  <c r="DR100" i="13"/>
  <c r="DQ100" i="13"/>
  <c r="DP100" i="13"/>
  <c r="DO100" i="13"/>
  <c r="DN100" i="13"/>
  <c r="DM100" i="13"/>
  <c r="DL100" i="13"/>
  <c r="DK100" i="13"/>
  <c r="DJ100" i="13"/>
  <c r="DI100" i="13"/>
  <c r="DH100" i="13"/>
  <c r="DG100" i="13"/>
  <c r="DF100" i="13"/>
  <c r="DC100" i="13"/>
  <c r="CY100" i="13"/>
  <c r="CX100" i="13"/>
  <c r="CW100" i="13"/>
  <c r="CV100" i="13"/>
  <c r="CU100" i="13"/>
  <c r="CT100" i="13"/>
  <c r="CS100" i="13"/>
  <c r="CR100" i="13"/>
  <c r="CQ100" i="13"/>
  <c r="CP100" i="13"/>
  <c r="CO100" i="13"/>
  <c r="CN100" i="13"/>
  <c r="CM100" i="13"/>
  <c r="CL100" i="13"/>
  <c r="CK100" i="13"/>
  <c r="CJ100" i="13"/>
  <c r="CI100" i="13"/>
  <c r="CH100" i="13"/>
  <c r="CG100" i="13"/>
  <c r="CF100" i="13"/>
  <c r="CE100" i="13"/>
  <c r="CA100" i="13"/>
  <c r="C100" i="13"/>
  <c r="B100" i="13"/>
  <c r="DE100" i="13" s="1"/>
  <c r="DZ95" i="13"/>
  <c r="DY95" i="13"/>
  <c r="DX95" i="13"/>
  <c r="DW95" i="13"/>
  <c r="DV95" i="13"/>
  <c r="DU95" i="13"/>
  <c r="DT95" i="13"/>
  <c r="DS95" i="13"/>
  <c r="DR95" i="13"/>
  <c r="DQ95" i="13"/>
  <c r="DP95" i="13"/>
  <c r="DO95" i="13"/>
  <c r="DN95" i="13"/>
  <c r="DM95" i="13"/>
  <c r="DL95" i="13"/>
  <c r="DK95" i="13"/>
  <c r="DJ95" i="13"/>
  <c r="DI95" i="13"/>
  <c r="DH95" i="13"/>
  <c r="DG95" i="13"/>
  <c r="DF95" i="13"/>
  <c r="DC95" i="13"/>
  <c r="DB95" i="13"/>
  <c r="CY95" i="13"/>
  <c r="CX95" i="13"/>
  <c r="CW95" i="13"/>
  <c r="CV95" i="13"/>
  <c r="CU95" i="13"/>
  <c r="CT95" i="13"/>
  <c r="CS95" i="13"/>
  <c r="CR95" i="13"/>
  <c r="CQ95" i="13"/>
  <c r="CP95" i="13"/>
  <c r="CO95" i="13"/>
  <c r="CN95" i="13"/>
  <c r="CM95" i="13"/>
  <c r="CL95" i="13"/>
  <c r="CK95" i="13"/>
  <c r="CJ95" i="13"/>
  <c r="CI95" i="13"/>
  <c r="CH95" i="13"/>
  <c r="CG95" i="13"/>
  <c r="CF95" i="13"/>
  <c r="CE95" i="13"/>
  <c r="CD95" i="13"/>
  <c r="CA95" i="13"/>
  <c r="C95" i="13"/>
  <c r="B95" i="13"/>
  <c r="DD95" i="13" s="1"/>
  <c r="DZ94" i="13"/>
  <c r="DY94" i="13"/>
  <c r="DX94" i="13"/>
  <c r="DW94" i="13"/>
  <c r="DV94" i="13"/>
  <c r="DU94" i="13"/>
  <c r="DT94" i="13"/>
  <c r="DS94" i="13"/>
  <c r="DR94" i="13"/>
  <c r="DQ94" i="13"/>
  <c r="DP94" i="13"/>
  <c r="DO94" i="13"/>
  <c r="DN94" i="13"/>
  <c r="DM94" i="13"/>
  <c r="DL94" i="13"/>
  <c r="DK94" i="13"/>
  <c r="DJ94" i="13"/>
  <c r="DI94" i="13"/>
  <c r="DH94" i="13"/>
  <c r="DG94" i="13"/>
  <c r="DF94" i="13"/>
  <c r="DE94" i="13"/>
  <c r="DC94" i="13"/>
  <c r="DB94" i="13"/>
  <c r="CY94" i="13"/>
  <c r="CX94" i="13"/>
  <c r="CW94" i="13"/>
  <c r="CV94" i="13"/>
  <c r="CU94" i="13"/>
  <c r="CT94" i="13"/>
  <c r="CS94" i="13"/>
  <c r="CR94" i="13"/>
  <c r="CQ94" i="13"/>
  <c r="CP94" i="13"/>
  <c r="CO94" i="13"/>
  <c r="CN94" i="13"/>
  <c r="CM94" i="13"/>
  <c r="CL94" i="13"/>
  <c r="CK94" i="13"/>
  <c r="CJ94" i="13"/>
  <c r="CI94" i="13"/>
  <c r="CH94" i="13"/>
  <c r="CG94" i="13"/>
  <c r="CF94" i="13"/>
  <c r="CE94" i="13"/>
  <c r="CD94" i="13"/>
  <c r="CC94" i="13"/>
  <c r="C94" i="13"/>
  <c r="CA94" i="13" s="1"/>
  <c r="B94" i="13"/>
  <c r="DD94" i="13" s="1"/>
  <c r="DY93" i="13"/>
  <c r="DX93" i="13"/>
  <c r="DW93" i="13"/>
  <c r="DV93" i="13"/>
  <c r="DU93" i="13"/>
  <c r="DT93" i="13"/>
  <c r="DS93" i="13"/>
  <c r="DR93" i="13"/>
  <c r="DQ93" i="13"/>
  <c r="DP93" i="13"/>
  <c r="DO93" i="13"/>
  <c r="DN93" i="13"/>
  <c r="DM93" i="13"/>
  <c r="DL93" i="13"/>
  <c r="DK93" i="13"/>
  <c r="DJ93" i="13"/>
  <c r="DI93" i="13"/>
  <c r="DH93" i="13"/>
  <c r="DG93" i="13"/>
  <c r="DF93" i="13"/>
  <c r="CZ93" i="13"/>
  <c r="CY93" i="13"/>
  <c r="CX93" i="13"/>
  <c r="CW93" i="13"/>
  <c r="CV93" i="13"/>
  <c r="CU93" i="13"/>
  <c r="CT93" i="13"/>
  <c r="CS93" i="13"/>
  <c r="CR93" i="13"/>
  <c r="CQ93" i="13"/>
  <c r="CP93" i="13"/>
  <c r="CO93" i="13"/>
  <c r="CN93" i="13"/>
  <c r="CM93" i="13"/>
  <c r="CL93" i="13"/>
  <c r="CK93" i="13"/>
  <c r="CJ93" i="13"/>
  <c r="CI93" i="13"/>
  <c r="CH93" i="13"/>
  <c r="CG93" i="13"/>
  <c r="CF93" i="13"/>
  <c r="CB93" i="13"/>
  <c r="C93" i="13"/>
  <c r="B93" i="13"/>
  <c r="DY92" i="13"/>
  <c r="DX92" i="13"/>
  <c r="DW92" i="13"/>
  <c r="DV92" i="13"/>
  <c r="DU92" i="13"/>
  <c r="DT92" i="13"/>
  <c r="DS92" i="13"/>
  <c r="DR92" i="13"/>
  <c r="DQ92" i="13"/>
  <c r="DP92" i="13"/>
  <c r="DO92" i="13"/>
  <c r="DN92" i="13"/>
  <c r="DM92" i="13"/>
  <c r="DL92" i="13"/>
  <c r="DK92" i="13"/>
  <c r="DJ92" i="13"/>
  <c r="DI92" i="13"/>
  <c r="DH92" i="13"/>
  <c r="DG92" i="13"/>
  <c r="DF92" i="13"/>
  <c r="DC92" i="13"/>
  <c r="CY92" i="13"/>
  <c r="CX92" i="13"/>
  <c r="CW92" i="13"/>
  <c r="CV92" i="13"/>
  <c r="CU92" i="13"/>
  <c r="CT92" i="13"/>
  <c r="CS92" i="13"/>
  <c r="CR92" i="13"/>
  <c r="CQ92" i="13"/>
  <c r="CP92" i="13"/>
  <c r="CO92" i="13"/>
  <c r="CN92" i="13"/>
  <c r="CM92" i="13"/>
  <c r="CL92" i="13"/>
  <c r="CK92" i="13"/>
  <c r="CJ92" i="13"/>
  <c r="CI92" i="13"/>
  <c r="CH92" i="13"/>
  <c r="CG92" i="13"/>
  <c r="CF92" i="13"/>
  <c r="CE92" i="13"/>
  <c r="CA92" i="13"/>
  <c r="C92" i="13"/>
  <c r="B92" i="13"/>
  <c r="DE92" i="13" s="1"/>
  <c r="DZ91" i="13"/>
  <c r="DY91" i="13"/>
  <c r="DX91" i="13"/>
  <c r="DW91" i="13"/>
  <c r="DV91" i="13"/>
  <c r="DU91" i="13"/>
  <c r="DT91" i="13"/>
  <c r="DS91" i="13"/>
  <c r="DR91" i="13"/>
  <c r="DQ91" i="13"/>
  <c r="DP91" i="13"/>
  <c r="DO91" i="13"/>
  <c r="DN91" i="13"/>
  <c r="DM91" i="13"/>
  <c r="DL91" i="13"/>
  <c r="DK91" i="13"/>
  <c r="DJ91" i="13"/>
  <c r="DI91" i="13"/>
  <c r="DH91" i="13"/>
  <c r="DG91" i="13"/>
  <c r="DF91" i="13"/>
  <c r="DC91" i="13"/>
  <c r="DB91" i="13"/>
  <c r="CY91" i="13"/>
  <c r="CX91" i="13"/>
  <c r="CW91" i="13"/>
  <c r="CV91" i="13"/>
  <c r="CU91" i="13"/>
  <c r="CT91" i="13"/>
  <c r="CS91" i="13"/>
  <c r="CR91" i="13"/>
  <c r="CQ91" i="13"/>
  <c r="CP91" i="13"/>
  <c r="CO91" i="13"/>
  <c r="CN91" i="13"/>
  <c r="CM91" i="13"/>
  <c r="CL91" i="13"/>
  <c r="CK91" i="13"/>
  <c r="CJ91" i="13"/>
  <c r="CI91" i="13"/>
  <c r="CH91" i="13"/>
  <c r="CG91" i="13"/>
  <c r="CF91" i="13"/>
  <c r="CE91" i="13"/>
  <c r="CD91" i="13"/>
  <c r="CA91" i="13"/>
  <c r="C91" i="13"/>
  <c r="B91" i="13"/>
  <c r="DD91" i="13" s="1"/>
  <c r="DZ90" i="13"/>
  <c r="DY90" i="13"/>
  <c r="DX90" i="13"/>
  <c r="DW90" i="13"/>
  <c r="DV90" i="13"/>
  <c r="DU90" i="13"/>
  <c r="DT90" i="13"/>
  <c r="DS90" i="13"/>
  <c r="DR90" i="13"/>
  <c r="DQ90" i="13"/>
  <c r="DP90" i="13"/>
  <c r="DO90" i="13"/>
  <c r="DN90" i="13"/>
  <c r="DM90" i="13"/>
  <c r="DL90" i="13"/>
  <c r="DK90" i="13"/>
  <c r="DJ90" i="13"/>
  <c r="DI90" i="13"/>
  <c r="DH90" i="13"/>
  <c r="DG90" i="13"/>
  <c r="DF90" i="13"/>
  <c r="DE90" i="13"/>
  <c r="DC90" i="13"/>
  <c r="DB90" i="13"/>
  <c r="DA90" i="13"/>
  <c r="CY90" i="13"/>
  <c r="CX90" i="13"/>
  <c r="CW90" i="13"/>
  <c r="CV90" i="13"/>
  <c r="CU90" i="13"/>
  <c r="CT90" i="13"/>
  <c r="CS90" i="13"/>
  <c r="CR90" i="13"/>
  <c r="CQ90" i="13"/>
  <c r="CP90" i="13"/>
  <c r="CO90" i="13"/>
  <c r="CN90" i="13"/>
  <c r="CM90" i="13"/>
  <c r="CL90" i="13"/>
  <c r="CK90" i="13"/>
  <c r="CJ90" i="13"/>
  <c r="CI90" i="13"/>
  <c r="CH90" i="13"/>
  <c r="CG90" i="13"/>
  <c r="CF90" i="13"/>
  <c r="CE90" i="13"/>
  <c r="CD90" i="13"/>
  <c r="CC90" i="13"/>
  <c r="C90" i="13"/>
  <c r="CA90" i="13" s="1"/>
  <c r="B90" i="13"/>
  <c r="DD90" i="13" s="1"/>
  <c r="DY89" i="13"/>
  <c r="DX89" i="13"/>
  <c r="DW89" i="13"/>
  <c r="DV89" i="13"/>
  <c r="DU89" i="13"/>
  <c r="DT89" i="13"/>
  <c r="DS89" i="13"/>
  <c r="DR89" i="13"/>
  <c r="DQ89" i="13"/>
  <c r="DP89" i="13"/>
  <c r="DO89" i="13"/>
  <c r="DN89" i="13"/>
  <c r="DM89" i="13"/>
  <c r="DL89" i="13"/>
  <c r="DK89" i="13"/>
  <c r="DJ89" i="13"/>
  <c r="DI89" i="13"/>
  <c r="DH89" i="13"/>
  <c r="DG89" i="13"/>
  <c r="DF89" i="13"/>
  <c r="DE89" i="13"/>
  <c r="CY89" i="13"/>
  <c r="CX89" i="13"/>
  <c r="CW89" i="13"/>
  <c r="CV89" i="13"/>
  <c r="CU89" i="13"/>
  <c r="CT89" i="13"/>
  <c r="CS89" i="13"/>
  <c r="CR89" i="13"/>
  <c r="CQ89" i="13"/>
  <c r="CP89" i="13"/>
  <c r="CO89" i="13"/>
  <c r="CN89" i="13"/>
  <c r="CM89" i="13"/>
  <c r="CL89" i="13"/>
  <c r="CK89" i="13"/>
  <c r="CJ89" i="13"/>
  <c r="CI89" i="13"/>
  <c r="CH89" i="13"/>
  <c r="CG89" i="13"/>
  <c r="CF89" i="13"/>
  <c r="CC89" i="13"/>
  <c r="C89" i="13"/>
  <c r="B89" i="13"/>
  <c r="DA89" i="13" s="1"/>
  <c r="DY88" i="13"/>
  <c r="DX88" i="13"/>
  <c r="DW88" i="13"/>
  <c r="DV88" i="13"/>
  <c r="DU88" i="13"/>
  <c r="DT88" i="13"/>
  <c r="DS88" i="13"/>
  <c r="DR88" i="13"/>
  <c r="DQ88" i="13"/>
  <c r="DP88" i="13"/>
  <c r="DO88" i="13"/>
  <c r="DN88" i="13"/>
  <c r="DM88" i="13"/>
  <c r="DL88" i="13"/>
  <c r="DK88" i="13"/>
  <c r="DJ88" i="13"/>
  <c r="DI88" i="13"/>
  <c r="DH88" i="13"/>
  <c r="DG88" i="13"/>
  <c r="DF88" i="13"/>
  <c r="DD88" i="13"/>
  <c r="CY88" i="13"/>
  <c r="CX88" i="13"/>
  <c r="CW88" i="13"/>
  <c r="CV88" i="13"/>
  <c r="CU88" i="13"/>
  <c r="CT88" i="13"/>
  <c r="CS88" i="13"/>
  <c r="CR88" i="13"/>
  <c r="CQ88" i="13"/>
  <c r="CP88" i="13"/>
  <c r="CO88" i="13"/>
  <c r="CN88" i="13"/>
  <c r="CM88" i="13"/>
  <c r="CL88" i="13"/>
  <c r="CK88" i="13"/>
  <c r="CJ88" i="13"/>
  <c r="CI88" i="13"/>
  <c r="CH88" i="13"/>
  <c r="CG88" i="13"/>
  <c r="CF88" i="13"/>
  <c r="CB88" i="13"/>
  <c r="C88" i="13"/>
  <c r="B88" i="13"/>
  <c r="CZ88" i="13" s="1"/>
  <c r="DZ87" i="13"/>
  <c r="DY87" i="13"/>
  <c r="DX87" i="13"/>
  <c r="DW87" i="13"/>
  <c r="DV87" i="13"/>
  <c r="DU87" i="13"/>
  <c r="DT87" i="13"/>
  <c r="DS87" i="13"/>
  <c r="DR87" i="13"/>
  <c r="DQ87" i="13"/>
  <c r="DP87" i="13"/>
  <c r="DO87" i="13"/>
  <c r="DN87" i="13"/>
  <c r="DM87" i="13"/>
  <c r="DL87" i="13"/>
  <c r="DK87" i="13"/>
  <c r="DJ87" i="13"/>
  <c r="DI87" i="13"/>
  <c r="DH87" i="13"/>
  <c r="DG87" i="13"/>
  <c r="DF87" i="13"/>
  <c r="DC87" i="13"/>
  <c r="DB87" i="13"/>
  <c r="CY87" i="13"/>
  <c r="CX87" i="13"/>
  <c r="CW87" i="13"/>
  <c r="CV87" i="13"/>
  <c r="CU87" i="13"/>
  <c r="CT87" i="13"/>
  <c r="CS87" i="13"/>
  <c r="CR87" i="13"/>
  <c r="CQ87" i="13"/>
  <c r="CP87" i="13"/>
  <c r="CO87" i="13"/>
  <c r="CN87" i="13"/>
  <c r="CM87" i="13"/>
  <c r="CL87" i="13"/>
  <c r="CK87" i="13"/>
  <c r="CJ87" i="13"/>
  <c r="CI87" i="13"/>
  <c r="CH87" i="13"/>
  <c r="CG87" i="13"/>
  <c r="CF87" i="13"/>
  <c r="CE87" i="13"/>
  <c r="CD87" i="13"/>
  <c r="CA87" i="13"/>
  <c r="C87" i="13"/>
  <c r="B87" i="13"/>
  <c r="DD87" i="13" s="1"/>
  <c r="DZ86" i="13"/>
  <c r="DY86" i="13"/>
  <c r="DX86" i="13"/>
  <c r="DW86" i="13"/>
  <c r="DV86" i="13"/>
  <c r="DU86" i="13"/>
  <c r="DT86" i="13"/>
  <c r="DS86" i="13"/>
  <c r="DR86" i="13"/>
  <c r="DQ86" i="13"/>
  <c r="DP86" i="13"/>
  <c r="DO86" i="13"/>
  <c r="DN86" i="13"/>
  <c r="DM86" i="13"/>
  <c r="DL86" i="13"/>
  <c r="DK86" i="13"/>
  <c r="DJ86" i="13"/>
  <c r="DI86" i="13"/>
  <c r="DH86" i="13"/>
  <c r="DG86" i="13"/>
  <c r="DF86" i="13"/>
  <c r="DE86" i="13"/>
  <c r="DC86" i="13"/>
  <c r="DB86" i="13"/>
  <c r="DA86" i="13"/>
  <c r="CY86" i="13"/>
  <c r="CX86" i="13"/>
  <c r="CW86" i="13"/>
  <c r="CV86" i="13"/>
  <c r="CU86" i="13"/>
  <c r="CT86" i="13"/>
  <c r="CS86" i="13"/>
  <c r="CR86" i="13"/>
  <c r="CQ86" i="13"/>
  <c r="CP86" i="13"/>
  <c r="CO86" i="13"/>
  <c r="CN86" i="13"/>
  <c r="CM86" i="13"/>
  <c r="CL86" i="13"/>
  <c r="CK86" i="13"/>
  <c r="CJ86" i="13"/>
  <c r="CI86" i="13"/>
  <c r="CH86" i="13"/>
  <c r="CG86" i="13"/>
  <c r="CF86" i="13"/>
  <c r="CE86" i="13"/>
  <c r="CD86" i="13"/>
  <c r="CC86" i="13"/>
  <c r="C86" i="13"/>
  <c r="CA86" i="13" s="1"/>
  <c r="B86" i="13"/>
  <c r="DD86" i="13" s="1"/>
  <c r="DY85" i="13"/>
  <c r="DX85" i="13"/>
  <c r="DW85" i="13"/>
  <c r="DV85" i="13"/>
  <c r="DU85" i="13"/>
  <c r="DT85" i="13"/>
  <c r="DS85" i="13"/>
  <c r="DR85" i="13"/>
  <c r="DQ85" i="13"/>
  <c r="DP85" i="13"/>
  <c r="DO85" i="13"/>
  <c r="DN85" i="13"/>
  <c r="DM85" i="13"/>
  <c r="DL85" i="13"/>
  <c r="DK85" i="13"/>
  <c r="DJ85" i="13"/>
  <c r="DI85" i="13"/>
  <c r="DH85" i="13"/>
  <c r="DG85" i="13"/>
  <c r="DF85" i="13"/>
  <c r="DE85" i="13"/>
  <c r="CY85" i="13"/>
  <c r="CX85" i="13"/>
  <c r="CW85" i="13"/>
  <c r="CV85" i="13"/>
  <c r="CU85" i="13"/>
  <c r="CT85" i="13"/>
  <c r="CS85" i="13"/>
  <c r="CR85" i="13"/>
  <c r="CQ85" i="13"/>
  <c r="CP85" i="13"/>
  <c r="CO85" i="13"/>
  <c r="CN85" i="13"/>
  <c r="CM85" i="13"/>
  <c r="CL85" i="13"/>
  <c r="CK85" i="13"/>
  <c r="CJ85" i="13"/>
  <c r="CI85" i="13"/>
  <c r="CH85" i="13"/>
  <c r="CG85" i="13"/>
  <c r="CF85" i="13"/>
  <c r="CC85" i="13"/>
  <c r="C85" i="13"/>
  <c r="B85" i="13"/>
  <c r="DY84" i="13"/>
  <c r="DX84" i="13"/>
  <c r="DW84" i="13"/>
  <c r="DV84" i="13"/>
  <c r="DU84" i="13"/>
  <c r="DT84" i="13"/>
  <c r="DS84" i="13"/>
  <c r="DR84" i="13"/>
  <c r="DQ84" i="13"/>
  <c r="DP84" i="13"/>
  <c r="DO84" i="13"/>
  <c r="DN84" i="13"/>
  <c r="DM84" i="13"/>
  <c r="DL84" i="13"/>
  <c r="DK84" i="13"/>
  <c r="DJ84" i="13"/>
  <c r="DI84" i="13"/>
  <c r="DH84" i="13"/>
  <c r="DG84" i="13"/>
  <c r="DF84" i="13"/>
  <c r="DD84" i="13"/>
  <c r="CY84" i="13"/>
  <c r="CX84" i="13"/>
  <c r="CW84" i="13"/>
  <c r="CV84" i="13"/>
  <c r="CU84" i="13"/>
  <c r="CT84" i="13"/>
  <c r="CS84" i="13"/>
  <c r="CR84" i="13"/>
  <c r="CQ84" i="13"/>
  <c r="CP84" i="13"/>
  <c r="CO84" i="13"/>
  <c r="CN84" i="13"/>
  <c r="CM84" i="13"/>
  <c r="CL84" i="13"/>
  <c r="CK84" i="13"/>
  <c r="CJ84" i="13"/>
  <c r="CI84" i="13"/>
  <c r="CH84" i="13"/>
  <c r="CG84" i="13"/>
  <c r="CF84" i="13"/>
  <c r="CB84" i="13"/>
  <c r="C84" i="13"/>
  <c r="B84" i="13"/>
  <c r="DZ83" i="13"/>
  <c r="DY83" i="13"/>
  <c r="DX83" i="13"/>
  <c r="DW83" i="13"/>
  <c r="DV83" i="13"/>
  <c r="DU83" i="13"/>
  <c r="DT83" i="13"/>
  <c r="DS83" i="13"/>
  <c r="DR83" i="13"/>
  <c r="DQ83" i="13"/>
  <c r="DP83" i="13"/>
  <c r="DO83" i="13"/>
  <c r="DN83" i="13"/>
  <c r="DM83" i="13"/>
  <c r="DL83" i="13"/>
  <c r="DK83" i="13"/>
  <c r="DJ83" i="13"/>
  <c r="DI83" i="13"/>
  <c r="DH83" i="13"/>
  <c r="DG83" i="13"/>
  <c r="DF83" i="13"/>
  <c r="DC83" i="13"/>
  <c r="DB83" i="13"/>
  <c r="CY83" i="13"/>
  <c r="CX83" i="13"/>
  <c r="CW83" i="13"/>
  <c r="CV83" i="13"/>
  <c r="CU83" i="13"/>
  <c r="CT83" i="13"/>
  <c r="CS83" i="13"/>
  <c r="CR83" i="13"/>
  <c r="CQ83" i="13"/>
  <c r="CP83" i="13"/>
  <c r="CO83" i="13"/>
  <c r="CN83" i="13"/>
  <c r="CM83" i="13"/>
  <c r="CL83" i="13"/>
  <c r="CK83" i="13"/>
  <c r="CJ83" i="13"/>
  <c r="CI83" i="13"/>
  <c r="CH83" i="13"/>
  <c r="CG83" i="13"/>
  <c r="CF83" i="13"/>
  <c r="CE83" i="13"/>
  <c r="CD83" i="13"/>
  <c r="CA83" i="13"/>
  <c r="C83" i="13"/>
  <c r="B83" i="13"/>
  <c r="DD83" i="13" s="1"/>
  <c r="DZ82" i="13"/>
  <c r="DY82" i="13"/>
  <c r="DX82" i="13"/>
  <c r="DW82" i="13"/>
  <c r="DV82" i="13"/>
  <c r="DU82" i="13"/>
  <c r="DT82" i="13"/>
  <c r="DS82" i="13"/>
  <c r="DR82" i="13"/>
  <c r="DQ82" i="13"/>
  <c r="DP82" i="13"/>
  <c r="DO82" i="13"/>
  <c r="DN82" i="13"/>
  <c r="DM82" i="13"/>
  <c r="DL82" i="13"/>
  <c r="DK82" i="13"/>
  <c r="DJ82" i="13"/>
  <c r="DI82" i="13"/>
  <c r="DH82" i="13"/>
  <c r="DG82" i="13"/>
  <c r="DF82" i="13"/>
  <c r="DE82" i="13"/>
  <c r="DC82" i="13"/>
  <c r="DB82" i="13"/>
  <c r="DA82" i="13"/>
  <c r="CY82" i="13"/>
  <c r="CX82" i="13"/>
  <c r="CW82" i="13"/>
  <c r="CV82" i="13"/>
  <c r="CU82" i="13"/>
  <c r="CT82" i="13"/>
  <c r="CS82" i="13"/>
  <c r="CR82" i="13"/>
  <c r="CQ82" i="13"/>
  <c r="CP82" i="13"/>
  <c r="CO82" i="13"/>
  <c r="CN82" i="13"/>
  <c r="CM82" i="13"/>
  <c r="CL82" i="13"/>
  <c r="CK82" i="13"/>
  <c r="CJ82" i="13"/>
  <c r="CI82" i="13"/>
  <c r="CH82" i="13"/>
  <c r="CG82" i="13"/>
  <c r="CF82" i="13"/>
  <c r="CE82" i="13"/>
  <c r="CD82" i="13"/>
  <c r="CC82" i="13"/>
  <c r="C82" i="13"/>
  <c r="CA82" i="13" s="1"/>
  <c r="B82" i="13"/>
  <c r="DD82" i="13" s="1"/>
  <c r="DY81" i="13"/>
  <c r="DX81" i="13"/>
  <c r="DW81" i="13"/>
  <c r="DV81" i="13"/>
  <c r="DU81" i="13"/>
  <c r="DT81" i="13"/>
  <c r="DS81" i="13"/>
  <c r="DR81" i="13"/>
  <c r="DQ81" i="13"/>
  <c r="DP81" i="13"/>
  <c r="DO81" i="13"/>
  <c r="DN81" i="13"/>
  <c r="DM81" i="13"/>
  <c r="DL81" i="13"/>
  <c r="DK81" i="13"/>
  <c r="DJ81" i="13"/>
  <c r="DI81" i="13"/>
  <c r="DH81" i="13"/>
  <c r="DG81" i="13"/>
  <c r="DF81" i="13"/>
  <c r="DE81" i="13"/>
  <c r="CY81" i="13"/>
  <c r="CX81" i="13"/>
  <c r="CW81" i="13"/>
  <c r="CV81" i="13"/>
  <c r="CU81" i="13"/>
  <c r="CT81" i="13"/>
  <c r="CS81" i="13"/>
  <c r="CR81" i="13"/>
  <c r="CQ81" i="13"/>
  <c r="CP81" i="13"/>
  <c r="CO81" i="13"/>
  <c r="CN81" i="13"/>
  <c r="CM81" i="13"/>
  <c r="CL81" i="13"/>
  <c r="CK81" i="13"/>
  <c r="CJ81" i="13"/>
  <c r="CI81" i="13"/>
  <c r="CH81" i="13"/>
  <c r="CG81" i="13"/>
  <c r="CF81" i="13"/>
  <c r="CC81" i="13"/>
  <c r="C81" i="13"/>
  <c r="B81" i="13"/>
  <c r="DA81" i="13" s="1"/>
  <c r="DY80" i="13"/>
  <c r="DX80" i="13"/>
  <c r="DW80" i="13"/>
  <c r="DV80" i="13"/>
  <c r="DU80" i="13"/>
  <c r="DT80" i="13"/>
  <c r="DS80" i="13"/>
  <c r="DR80" i="13"/>
  <c r="DQ80" i="13"/>
  <c r="DP80" i="13"/>
  <c r="DO80" i="13"/>
  <c r="DN80" i="13"/>
  <c r="DM80" i="13"/>
  <c r="DL80" i="13"/>
  <c r="DK80" i="13"/>
  <c r="DJ80" i="13"/>
  <c r="DI80" i="13"/>
  <c r="DH80" i="13"/>
  <c r="DG80" i="13"/>
  <c r="DF80" i="13"/>
  <c r="DD80" i="13"/>
  <c r="CY80" i="13"/>
  <c r="CX80" i="13"/>
  <c r="CW80" i="13"/>
  <c r="CV80" i="13"/>
  <c r="CU80" i="13"/>
  <c r="CT80" i="13"/>
  <c r="CS80" i="13"/>
  <c r="CR80" i="13"/>
  <c r="CQ80" i="13"/>
  <c r="CP80" i="13"/>
  <c r="CO80" i="13"/>
  <c r="CN80" i="13"/>
  <c r="CM80" i="13"/>
  <c r="CL80" i="13"/>
  <c r="CK80" i="13"/>
  <c r="CJ80" i="13"/>
  <c r="CI80" i="13"/>
  <c r="CH80" i="13"/>
  <c r="CG80" i="13"/>
  <c r="CF80" i="13"/>
  <c r="CB80" i="13"/>
  <c r="C80" i="13"/>
  <c r="B80" i="13"/>
  <c r="CZ80" i="13" s="1"/>
  <c r="DZ79" i="13"/>
  <c r="DY79" i="13"/>
  <c r="DX79" i="13"/>
  <c r="DW79" i="13"/>
  <c r="DV79" i="13"/>
  <c r="DU79" i="13"/>
  <c r="DT79" i="13"/>
  <c r="DS79" i="13"/>
  <c r="DR79" i="13"/>
  <c r="DQ79" i="13"/>
  <c r="DP79" i="13"/>
  <c r="DO79" i="13"/>
  <c r="DN79" i="13"/>
  <c r="DM79" i="13"/>
  <c r="DL79" i="13"/>
  <c r="DK79" i="13"/>
  <c r="DJ79" i="13"/>
  <c r="DI79" i="13"/>
  <c r="DH79" i="13"/>
  <c r="DG79" i="13"/>
  <c r="DF79" i="13"/>
  <c r="DC79" i="13"/>
  <c r="DB79" i="13"/>
  <c r="CY79" i="13"/>
  <c r="CX79" i="13"/>
  <c r="CW79" i="13"/>
  <c r="CV79" i="13"/>
  <c r="CU79" i="13"/>
  <c r="CT79" i="13"/>
  <c r="CS79" i="13"/>
  <c r="CR79" i="13"/>
  <c r="CQ79" i="13"/>
  <c r="CP79" i="13"/>
  <c r="CO79" i="13"/>
  <c r="CN79" i="13"/>
  <c r="CM79" i="13"/>
  <c r="CL79" i="13"/>
  <c r="CK79" i="13"/>
  <c r="CJ79" i="13"/>
  <c r="CI79" i="13"/>
  <c r="CH79" i="13"/>
  <c r="CG79" i="13"/>
  <c r="CF79" i="13"/>
  <c r="CE79" i="13"/>
  <c r="CD79" i="13"/>
  <c r="CA79" i="13"/>
  <c r="C79" i="13"/>
  <c r="B79" i="13"/>
  <c r="DD79" i="13" s="1"/>
  <c r="DZ78" i="13"/>
  <c r="DY78" i="13"/>
  <c r="DX78" i="13"/>
  <c r="DW78" i="13"/>
  <c r="DV78" i="13"/>
  <c r="DU78" i="13"/>
  <c r="DT78" i="13"/>
  <c r="DS78" i="13"/>
  <c r="DR78" i="13"/>
  <c r="DQ78" i="13"/>
  <c r="DP78" i="13"/>
  <c r="DO78" i="13"/>
  <c r="DN78" i="13"/>
  <c r="DM78" i="13"/>
  <c r="DL78" i="13"/>
  <c r="DK78" i="13"/>
  <c r="DJ78" i="13"/>
  <c r="DI78" i="13"/>
  <c r="DH78" i="13"/>
  <c r="DG78" i="13"/>
  <c r="DF78" i="13"/>
  <c r="DE78" i="13"/>
  <c r="DC78" i="13"/>
  <c r="DB78" i="13"/>
  <c r="DA78" i="13"/>
  <c r="CY78" i="13"/>
  <c r="CX78" i="13"/>
  <c r="CW78" i="13"/>
  <c r="CV78" i="13"/>
  <c r="CU78" i="13"/>
  <c r="CT78" i="13"/>
  <c r="CS78" i="13"/>
  <c r="CR78" i="13"/>
  <c r="CQ78" i="13"/>
  <c r="CP78" i="13"/>
  <c r="CO78" i="13"/>
  <c r="CN78" i="13"/>
  <c r="CM78" i="13"/>
  <c r="CL78" i="13"/>
  <c r="CK78" i="13"/>
  <c r="CJ78" i="13"/>
  <c r="CI78" i="13"/>
  <c r="CH78" i="13"/>
  <c r="CG78" i="13"/>
  <c r="CF78" i="13"/>
  <c r="CE78" i="13"/>
  <c r="CD78" i="13"/>
  <c r="CC78" i="13"/>
  <c r="C78" i="13"/>
  <c r="CA78" i="13" s="1"/>
  <c r="B78" i="13"/>
  <c r="DD78" i="13" s="1"/>
  <c r="DY73" i="13"/>
  <c r="DX73" i="13"/>
  <c r="DW73" i="13"/>
  <c r="DV73" i="13"/>
  <c r="DU73" i="13"/>
  <c r="DT73" i="13"/>
  <c r="DS73" i="13"/>
  <c r="DR73" i="13"/>
  <c r="DQ73" i="13"/>
  <c r="DP73" i="13"/>
  <c r="DO73" i="13"/>
  <c r="DN73" i="13"/>
  <c r="DM73" i="13"/>
  <c r="DL73" i="13"/>
  <c r="DK73" i="13"/>
  <c r="DJ73" i="13"/>
  <c r="DI73" i="13"/>
  <c r="DH73" i="13"/>
  <c r="DG73" i="13"/>
  <c r="DF73" i="13"/>
  <c r="DE73" i="13"/>
  <c r="CY73" i="13"/>
  <c r="CX73" i="13"/>
  <c r="CW73" i="13"/>
  <c r="CV73" i="13"/>
  <c r="CU73" i="13"/>
  <c r="CT73" i="13"/>
  <c r="CS73" i="13"/>
  <c r="CR73" i="13"/>
  <c r="CQ73" i="13"/>
  <c r="CP73" i="13"/>
  <c r="CO73" i="13"/>
  <c r="CN73" i="13"/>
  <c r="CM73" i="13"/>
  <c r="CL73" i="13"/>
  <c r="CK73" i="13"/>
  <c r="CJ73" i="13"/>
  <c r="CI73" i="13"/>
  <c r="CH73" i="13"/>
  <c r="CG73" i="13"/>
  <c r="CF73" i="13"/>
  <c r="CC73" i="13"/>
  <c r="C73" i="13"/>
  <c r="B73" i="13"/>
  <c r="DA73" i="13" s="1"/>
  <c r="DY72" i="13"/>
  <c r="DX72" i="13"/>
  <c r="DW72" i="13"/>
  <c r="DV72" i="13"/>
  <c r="DU72" i="13"/>
  <c r="DT72" i="13"/>
  <c r="DS72" i="13"/>
  <c r="DR72" i="13"/>
  <c r="DQ72" i="13"/>
  <c r="DP72" i="13"/>
  <c r="DO72" i="13"/>
  <c r="DN72" i="13"/>
  <c r="DM72" i="13"/>
  <c r="DL72" i="13"/>
  <c r="DK72" i="13"/>
  <c r="DJ72" i="13"/>
  <c r="DI72" i="13"/>
  <c r="DH72" i="13"/>
  <c r="DG72" i="13"/>
  <c r="DF72" i="13"/>
  <c r="DD72" i="13"/>
  <c r="CY72" i="13"/>
  <c r="CX72" i="13"/>
  <c r="CW72" i="13"/>
  <c r="CV72" i="13"/>
  <c r="CU72" i="13"/>
  <c r="CT72" i="13"/>
  <c r="CS72" i="13"/>
  <c r="CR72" i="13"/>
  <c r="CQ72" i="13"/>
  <c r="CP72" i="13"/>
  <c r="CO72" i="13"/>
  <c r="CN72" i="13"/>
  <c r="CM72" i="13"/>
  <c r="CL72" i="13"/>
  <c r="CK72" i="13"/>
  <c r="CJ72" i="13"/>
  <c r="CI72" i="13"/>
  <c r="CH72" i="13"/>
  <c r="CG72" i="13"/>
  <c r="CF72" i="13"/>
  <c r="CB72" i="13"/>
  <c r="C72" i="13"/>
  <c r="B72" i="13"/>
  <c r="DZ71" i="13"/>
  <c r="DY71" i="13"/>
  <c r="DX71" i="13"/>
  <c r="DW71" i="13"/>
  <c r="DV71" i="13"/>
  <c r="DU71" i="13"/>
  <c r="DT71" i="13"/>
  <c r="DS71" i="13"/>
  <c r="DR71" i="13"/>
  <c r="DQ71" i="13"/>
  <c r="DP71" i="13"/>
  <c r="DO71" i="13"/>
  <c r="DN71" i="13"/>
  <c r="DM71" i="13"/>
  <c r="DL71" i="13"/>
  <c r="DK71" i="13"/>
  <c r="DJ71" i="13"/>
  <c r="DI71" i="13"/>
  <c r="DH71" i="13"/>
  <c r="DG71" i="13"/>
  <c r="DF71" i="13"/>
  <c r="DC71" i="13"/>
  <c r="DB71" i="13"/>
  <c r="CY71" i="13"/>
  <c r="CX71" i="13"/>
  <c r="CW71" i="13"/>
  <c r="CV71" i="13"/>
  <c r="CU71" i="13"/>
  <c r="CT71" i="13"/>
  <c r="CS71" i="13"/>
  <c r="CR71" i="13"/>
  <c r="CQ71" i="13"/>
  <c r="CP71" i="13"/>
  <c r="CO71" i="13"/>
  <c r="CN71" i="13"/>
  <c r="CM71" i="13"/>
  <c r="CL71" i="13"/>
  <c r="CK71" i="13"/>
  <c r="CJ71" i="13"/>
  <c r="CI71" i="13"/>
  <c r="CH71" i="13"/>
  <c r="CG71" i="13"/>
  <c r="CF71" i="13"/>
  <c r="CE71" i="13"/>
  <c r="CD71" i="13"/>
  <c r="CA71" i="13"/>
  <c r="C71" i="13"/>
  <c r="B71" i="13"/>
  <c r="DD71" i="13" s="1"/>
  <c r="DZ70" i="13"/>
  <c r="DY70" i="13"/>
  <c r="DX70" i="13"/>
  <c r="DW70" i="13"/>
  <c r="DV70" i="13"/>
  <c r="DU70" i="13"/>
  <c r="DT70" i="13"/>
  <c r="DS70" i="13"/>
  <c r="DR70" i="13"/>
  <c r="DQ70" i="13"/>
  <c r="DP70" i="13"/>
  <c r="DO70" i="13"/>
  <c r="DN70" i="13"/>
  <c r="DM70" i="13"/>
  <c r="DL70" i="13"/>
  <c r="DK70" i="13"/>
  <c r="DJ70" i="13"/>
  <c r="DI70" i="13"/>
  <c r="DH70" i="13"/>
  <c r="DG70" i="13"/>
  <c r="DF70" i="13"/>
  <c r="DE70" i="13"/>
  <c r="DC70" i="13"/>
  <c r="DB70" i="13"/>
  <c r="DA70" i="13"/>
  <c r="CY70" i="13"/>
  <c r="CX70" i="13"/>
  <c r="CW70" i="13"/>
  <c r="CV70" i="13"/>
  <c r="CU70" i="13"/>
  <c r="CT70" i="13"/>
  <c r="CS70" i="13"/>
  <c r="CR70" i="13"/>
  <c r="CQ70" i="13"/>
  <c r="CP70" i="13"/>
  <c r="CO70" i="13"/>
  <c r="CN70" i="13"/>
  <c r="CM70" i="13"/>
  <c r="CL70" i="13"/>
  <c r="CK70" i="13"/>
  <c r="CJ70" i="13"/>
  <c r="CI70" i="13"/>
  <c r="CH70" i="13"/>
  <c r="CG70" i="13"/>
  <c r="CF70" i="13"/>
  <c r="CE70" i="13"/>
  <c r="CD70" i="13"/>
  <c r="CC70" i="13"/>
  <c r="C70" i="13"/>
  <c r="CA70" i="13" s="1"/>
  <c r="B70" i="13"/>
  <c r="DD70" i="13" s="1"/>
  <c r="DY69" i="13"/>
  <c r="DX69" i="13"/>
  <c r="DW69" i="13"/>
  <c r="DV69" i="13"/>
  <c r="DU69" i="13"/>
  <c r="DT69" i="13"/>
  <c r="DS69" i="13"/>
  <c r="DR69" i="13"/>
  <c r="DQ69" i="13"/>
  <c r="DP69" i="13"/>
  <c r="DO69" i="13"/>
  <c r="DN69" i="13"/>
  <c r="DM69" i="13"/>
  <c r="DL69" i="13"/>
  <c r="DK69" i="13"/>
  <c r="DJ69" i="13"/>
  <c r="DI69" i="13"/>
  <c r="DH69" i="13"/>
  <c r="DG69" i="13"/>
  <c r="DF69" i="13"/>
  <c r="DE69" i="13"/>
  <c r="CY69" i="13"/>
  <c r="CX69" i="13"/>
  <c r="CW69" i="13"/>
  <c r="CV69" i="13"/>
  <c r="CU69" i="13"/>
  <c r="CT69" i="13"/>
  <c r="CS69" i="13"/>
  <c r="CR69" i="13"/>
  <c r="CQ69" i="13"/>
  <c r="CP69" i="13"/>
  <c r="CO69" i="13"/>
  <c r="CN69" i="13"/>
  <c r="CM69" i="13"/>
  <c r="CL69" i="13"/>
  <c r="CK69" i="13"/>
  <c r="CJ69" i="13"/>
  <c r="CI69" i="13"/>
  <c r="CH69" i="13"/>
  <c r="CG69" i="13"/>
  <c r="CF69" i="13"/>
  <c r="CC69" i="13"/>
  <c r="C69" i="13"/>
  <c r="B69" i="13"/>
  <c r="DA69" i="13" s="1"/>
  <c r="DY68" i="13"/>
  <c r="DX68" i="13"/>
  <c r="DW68" i="13"/>
  <c r="DV68" i="13"/>
  <c r="DU68" i="13"/>
  <c r="DT68" i="13"/>
  <c r="DS68" i="13"/>
  <c r="DR68" i="13"/>
  <c r="DQ68" i="13"/>
  <c r="DP68" i="13"/>
  <c r="DO68" i="13"/>
  <c r="DN68" i="13"/>
  <c r="DM68" i="13"/>
  <c r="DL68" i="13"/>
  <c r="DK68" i="13"/>
  <c r="DJ68" i="13"/>
  <c r="DI68" i="13"/>
  <c r="DH68" i="13"/>
  <c r="DG68" i="13"/>
  <c r="DF68" i="13"/>
  <c r="DD68" i="13"/>
  <c r="CY68" i="13"/>
  <c r="CX68" i="13"/>
  <c r="CW68" i="13"/>
  <c r="CV68" i="13"/>
  <c r="CU68" i="13"/>
  <c r="CT68" i="13"/>
  <c r="CS68" i="13"/>
  <c r="CR68" i="13"/>
  <c r="CQ68" i="13"/>
  <c r="CP68" i="13"/>
  <c r="CO68" i="13"/>
  <c r="CN68" i="13"/>
  <c r="CM68" i="13"/>
  <c r="CL68" i="13"/>
  <c r="CK68" i="13"/>
  <c r="CJ68" i="13"/>
  <c r="CI68" i="13"/>
  <c r="CH68" i="13"/>
  <c r="CG68" i="13"/>
  <c r="CF68" i="13"/>
  <c r="CB68" i="13"/>
  <c r="C68" i="13"/>
  <c r="B68" i="13"/>
  <c r="DZ67" i="13"/>
  <c r="DY67" i="13"/>
  <c r="DX67" i="13"/>
  <c r="DW67" i="13"/>
  <c r="DV67" i="13"/>
  <c r="DU67" i="13"/>
  <c r="DT67" i="13"/>
  <c r="DS67" i="13"/>
  <c r="DR67" i="13"/>
  <c r="DQ67" i="13"/>
  <c r="DP67" i="13"/>
  <c r="DO67" i="13"/>
  <c r="DN67" i="13"/>
  <c r="DM67" i="13"/>
  <c r="DL67" i="13"/>
  <c r="DK67" i="13"/>
  <c r="DJ67" i="13"/>
  <c r="DI67" i="13"/>
  <c r="DH67" i="13"/>
  <c r="DG67" i="13"/>
  <c r="DF67" i="13"/>
  <c r="DC67" i="13"/>
  <c r="DB67" i="13"/>
  <c r="CY67" i="13"/>
  <c r="CX67" i="13"/>
  <c r="CW67" i="13"/>
  <c r="CV67" i="13"/>
  <c r="CU67" i="13"/>
  <c r="CT67" i="13"/>
  <c r="CS67" i="13"/>
  <c r="CR67" i="13"/>
  <c r="CQ67" i="13"/>
  <c r="CP67" i="13"/>
  <c r="CO67" i="13"/>
  <c r="CN67" i="13"/>
  <c r="CM67" i="13"/>
  <c r="CL67" i="13"/>
  <c r="CK67" i="13"/>
  <c r="CJ67" i="13"/>
  <c r="CI67" i="13"/>
  <c r="CH67" i="13"/>
  <c r="CG67" i="13"/>
  <c r="CF67" i="13"/>
  <c r="CE67" i="13"/>
  <c r="CD67" i="13"/>
  <c r="CA67" i="13"/>
  <c r="C67" i="13"/>
  <c r="B67" i="13"/>
  <c r="DD67" i="13" s="1"/>
  <c r="DZ66" i="13"/>
  <c r="DY66" i="13"/>
  <c r="DX66" i="13"/>
  <c r="DW66" i="13"/>
  <c r="DV66" i="13"/>
  <c r="DU66" i="13"/>
  <c r="DT66" i="13"/>
  <c r="DS66" i="13"/>
  <c r="DR66" i="13"/>
  <c r="DQ66" i="13"/>
  <c r="DP66" i="13"/>
  <c r="DO66" i="13"/>
  <c r="DN66" i="13"/>
  <c r="DM66" i="13"/>
  <c r="DL66" i="13"/>
  <c r="DK66" i="13"/>
  <c r="DJ66" i="13"/>
  <c r="DI66" i="13"/>
  <c r="DH66" i="13"/>
  <c r="DG66" i="13"/>
  <c r="DF66" i="13"/>
  <c r="DE66" i="13"/>
  <c r="DC66" i="13"/>
  <c r="DB66" i="13"/>
  <c r="DA66" i="13"/>
  <c r="CY66" i="13"/>
  <c r="CX66" i="13"/>
  <c r="CW66" i="13"/>
  <c r="CV66" i="13"/>
  <c r="CU66" i="13"/>
  <c r="CT66" i="13"/>
  <c r="CS66" i="13"/>
  <c r="CR66" i="13"/>
  <c r="CQ66" i="13"/>
  <c r="CP66" i="13"/>
  <c r="CO66" i="13"/>
  <c r="CN66" i="13"/>
  <c r="CM66" i="13"/>
  <c r="CL66" i="13"/>
  <c r="CK66" i="13"/>
  <c r="CJ66" i="13"/>
  <c r="CI66" i="13"/>
  <c r="CH66" i="13"/>
  <c r="CG66" i="13"/>
  <c r="CF66" i="13"/>
  <c r="CE66" i="13"/>
  <c r="CD66" i="13"/>
  <c r="CC66" i="13"/>
  <c r="C66" i="13"/>
  <c r="CA66" i="13" s="1"/>
  <c r="B66" i="13"/>
  <c r="DD66" i="13" s="1"/>
  <c r="DY65" i="13"/>
  <c r="DX65" i="13"/>
  <c r="DW65" i="13"/>
  <c r="DV65" i="13"/>
  <c r="DU65" i="13"/>
  <c r="DT65" i="13"/>
  <c r="DS65" i="13"/>
  <c r="DR65" i="13"/>
  <c r="DQ65" i="13"/>
  <c r="DP65" i="13"/>
  <c r="DO65" i="13"/>
  <c r="DN65" i="13"/>
  <c r="DM65" i="13"/>
  <c r="DL65" i="13"/>
  <c r="DK65" i="13"/>
  <c r="DJ65" i="13"/>
  <c r="DI65" i="13"/>
  <c r="DH65" i="13"/>
  <c r="DG65" i="13"/>
  <c r="DF65" i="13"/>
  <c r="DE65" i="13"/>
  <c r="CY65" i="13"/>
  <c r="CX65" i="13"/>
  <c r="CW65" i="13"/>
  <c r="CV65" i="13"/>
  <c r="CU65" i="13"/>
  <c r="CT65" i="13"/>
  <c r="CS65" i="13"/>
  <c r="CR65" i="13"/>
  <c r="CQ65" i="13"/>
  <c r="CP65" i="13"/>
  <c r="CO65" i="13"/>
  <c r="CN65" i="13"/>
  <c r="CM65" i="13"/>
  <c r="CL65" i="13"/>
  <c r="CK65" i="13"/>
  <c r="CJ65" i="13"/>
  <c r="CI65" i="13"/>
  <c r="CH65" i="13"/>
  <c r="CG65" i="13"/>
  <c r="CF65" i="13"/>
  <c r="CC65" i="13"/>
  <c r="C65" i="13"/>
  <c r="B65" i="13"/>
  <c r="DY64" i="13"/>
  <c r="DX64" i="13"/>
  <c r="DW64" i="13"/>
  <c r="DV64" i="13"/>
  <c r="DU64" i="13"/>
  <c r="DT64" i="13"/>
  <c r="DS64" i="13"/>
  <c r="DR64" i="13"/>
  <c r="DQ64" i="13"/>
  <c r="DP64" i="13"/>
  <c r="DO64" i="13"/>
  <c r="DN64" i="13"/>
  <c r="DM64" i="13"/>
  <c r="DL64" i="13"/>
  <c r="DK64" i="13"/>
  <c r="DJ64" i="13"/>
  <c r="DI64" i="13"/>
  <c r="DH64" i="13"/>
  <c r="DG64" i="13"/>
  <c r="DF64" i="13"/>
  <c r="DD64" i="13"/>
  <c r="CY64" i="13"/>
  <c r="CX64" i="13"/>
  <c r="CW64" i="13"/>
  <c r="CV64" i="13"/>
  <c r="CU64" i="13"/>
  <c r="CT64" i="13"/>
  <c r="CS64" i="13"/>
  <c r="CR64" i="13"/>
  <c r="CQ64" i="13"/>
  <c r="CP64" i="13"/>
  <c r="CO64" i="13"/>
  <c r="CN64" i="13"/>
  <c r="CM64" i="13"/>
  <c r="CL64" i="13"/>
  <c r="CK64" i="13"/>
  <c r="CJ64" i="13"/>
  <c r="CI64" i="13"/>
  <c r="CH64" i="13"/>
  <c r="CG64" i="13"/>
  <c r="CF64" i="13"/>
  <c r="CB64" i="13"/>
  <c r="C64" i="13"/>
  <c r="B64" i="13"/>
  <c r="DZ63" i="13"/>
  <c r="DY63" i="13"/>
  <c r="DX63" i="13"/>
  <c r="DW63" i="13"/>
  <c r="DV63" i="13"/>
  <c r="DU63" i="13"/>
  <c r="DT63" i="13"/>
  <c r="DS63" i="13"/>
  <c r="DR63" i="13"/>
  <c r="DQ63" i="13"/>
  <c r="DP63" i="13"/>
  <c r="DO63" i="13"/>
  <c r="DN63" i="13"/>
  <c r="DM63" i="13"/>
  <c r="DL63" i="13"/>
  <c r="DK63" i="13"/>
  <c r="DJ63" i="13"/>
  <c r="DI63" i="13"/>
  <c r="DH63" i="13"/>
  <c r="DG63" i="13"/>
  <c r="DF63" i="13"/>
  <c r="DC63" i="13"/>
  <c r="DB63" i="13"/>
  <c r="CY63" i="13"/>
  <c r="CX63" i="13"/>
  <c r="CW63" i="13"/>
  <c r="CV63" i="13"/>
  <c r="CU63" i="13"/>
  <c r="CT63" i="13"/>
  <c r="CS63" i="13"/>
  <c r="CR63" i="13"/>
  <c r="CQ63" i="13"/>
  <c r="CP63" i="13"/>
  <c r="CO63" i="13"/>
  <c r="CN63" i="13"/>
  <c r="CM63" i="13"/>
  <c r="CL63" i="13"/>
  <c r="CK63" i="13"/>
  <c r="CJ63" i="13"/>
  <c r="CI63" i="13"/>
  <c r="CH63" i="13"/>
  <c r="CG63" i="13"/>
  <c r="CF63" i="13"/>
  <c r="CE63" i="13"/>
  <c r="CD63" i="13"/>
  <c r="CA63" i="13"/>
  <c r="C63" i="13"/>
  <c r="B63" i="13"/>
  <c r="DD63" i="13" s="1"/>
  <c r="DZ62" i="13"/>
  <c r="DY62" i="13"/>
  <c r="DX62" i="13"/>
  <c r="DW62" i="13"/>
  <c r="DV62" i="13"/>
  <c r="DU62" i="13"/>
  <c r="DT62" i="13"/>
  <c r="DS62" i="13"/>
  <c r="DR62" i="13"/>
  <c r="DQ62" i="13"/>
  <c r="DP62" i="13"/>
  <c r="DO62" i="13"/>
  <c r="DN62" i="13"/>
  <c r="DM62" i="13"/>
  <c r="DL62" i="13"/>
  <c r="DK62" i="13"/>
  <c r="DJ62" i="13"/>
  <c r="DI62" i="13"/>
  <c r="DH62" i="13"/>
  <c r="DG62" i="13"/>
  <c r="DF62" i="13"/>
  <c r="DE62" i="13"/>
  <c r="DC62" i="13"/>
  <c r="DB62" i="13"/>
  <c r="DA62" i="13"/>
  <c r="CY62" i="13"/>
  <c r="CX62" i="13"/>
  <c r="CW62" i="13"/>
  <c r="CV62" i="13"/>
  <c r="CU62" i="13"/>
  <c r="CT62" i="13"/>
  <c r="CS62" i="13"/>
  <c r="CR62" i="13"/>
  <c r="CQ62" i="13"/>
  <c r="CP62" i="13"/>
  <c r="CO62" i="13"/>
  <c r="CN62" i="13"/>
  <c r="CM62" i="13"/>
  <c r="CL62" i="13"/>
  <c r="CK62" i="13"/>
  <c r="CJ62" i="13"/>
  <c r="CI62" i="13"/>
  <c r="CH62" i="13"/>
  <c r="CG62" i="13"/>
  <c r="CF62" i="13"/>
  <c r="CE62" i="13"/>
  <c r="CD62" i="13"/>
  <c r="CC62" i="13"/>
  <c r="C62" i="13"/>
  <c r="CA62" i="13" s="1"/>
  <c r="B62" i="13"/>
  <c r="DD62" i="13" s="1"/>
  <c r="DY61" i="13"/>
  <c r="DX61" i="13"/>
  <c r="DW61" i="13"/>
  <c r="DV61" i="13"/>
  <c r="DU61" i="13"/>
  <c r="DT61" i="13"/>
  <c r="DS61" i="13"/>
  <c r="DR61" i="13"/>
  <c r="DQ61" i="13"/>
  <c r="DP61" i="13"/>
  <c r="DO61" i="13"/>
  <c r="DN61" i="13"/>
  <c r="DM61" i="13"/>
  <c r="DL61" i="13"/>
  <c r="DK61" i="13"/>
  <c r="DJ61" i="13"/>
  <c r="DI61" i="13"/>
  <c r="DH61" i="13"/>
  <c r="DG61" i="13"/>
  <c r="DF61" i="13"/>
  <c r="DE61" i="13"/>
  <c r="CY61" i="13"/>
  <c r="CX61" i="13"/>
  <c r="CW61" i="13"/>
  <c r="CV61" i="13"/>
  <c r="CU61" i="13"/>
  <c r="CT61" i="13"/>
  <c r="CS61" i="13"/>
  <c r="CR61" i="13"/>
  <c r="CQ61" i="13"/>
  <c r="CP61" i="13"/>
  <c r="CO61" i="13"/>
  <c r="CN61" i="13"/>
  <c r="CM61" i="13"/>
  <c r="CL61" i="13"/>
  <c r="CK61" i="13"/>
  <c r="CJ61" i="13"/>
  <c r="CI61" i="13"/>
  <c r="CH61" i="13"/>
  <c r="CG61" i="13"/>
  <c r="CF61" i="13"/>
  <c r="CC61" i="13"/>
  <c r="C61" i="13"/>
  <c r="B61" i="13"/>
  <c r="DA61" i="13" s="1"/>
  <c r="DY60" i="13"/>
  <c r="DX60" i="13"/>
  <c r="DW60" i="13"/>
  <c r="DV60" i="13"/>
  <c r="DU60" i="13"/>
  <c r="DT60" i="13"/>
  <c r="DS60" i="13"/>
  <c r="DR60" i="13"/>
  <c r="DQ60" i="13"/>
  <c r="DP60" i="13"/>
  <c r="DO60" i="13"/>
  <c r="DN60" i="13"/>
  <c r="DM60" i="13"/>
  <c r="DL60" i="13"/>
  <c r="DK60" i="13"/>
  <c r="DJ60" i="13"/>
  <c r="DI60" i="13"/>
  <c r="DH60" i="13"/>
  <c r="DG60" i="13"/>
  <c r="DF60" i="13"/>
  <c r="DD60" i="13"/>
  <c r="CY60" i="13"/>
  <c r="CX60" i="13"/>
  <c r="CW60" i="13"/>
  <c r="CV60" i="13"/>
  <c r="CU60" i="13"/>
  <c r="CT60" i="13"/>
  <c r="CS60" i="13"/>
  <c r="CR60" i="13"/>
  <c r="CQ60" i="13"/>
  <c r="CP60" i="13"/>
  <c r="CO60" i="13"/>
  <c r="CN60" i="13"/>
  <c r="CM60" i="13"/>
  <c r="CL60" i="13"/>
  <c r="CK60" i="13"/>
  <c r="CJ60" i="13"/>
  <c r="CI60" i="13"/>
  <c r="CH60" i="13"/>
  <c r="CG60" i="13"/>
  <c r="CF60" i="13"/>
  <c r="CB60" i="13"/>
  <c r="C60" i="13"/>
  <c r="B60" i="13"/>
  <c r="DZ59" i="13"/>
  <c r="DY59" i="13"/>
  <c r="DX59" i="13"/>
  <c r="DW59" i="13"/>
  <c r="DV59" i="13"/>
  <c r="DU59" i="13"/>
  <c r="DT59" i="13"/>
  <c r="DS59" i="13"/>
  <c r="DR59" i="13"/>
  <c r="DQ59" i="13"/>
  <c r="DP59" i="13"/>
  <c r="DO59" i="13"/>
  <c r="DN59" i="13"/>
  <c r="DM59" i="13"/>
  <c r="DL59" i="13"/>
  <c r="DK59" i="13"/>
  <c r="DJ59" i="13"/>
  <c r="DI59" i="13"/>
  <c r="DH59" i="13"/>
  <c r="DG59" i="13"/>
  <c r="DF59" i="13"/>
  <c r="DC59" i="13"/>
  <c r="DB59" i="13"/>
  <c r="CY59" i="13"/>
  <c r="CX59" i="13"/>
  <c r="CW59" i="13"/>
  <c r="CV59" i="13"/>
  <c r="CU59" i="13"/>
  <c r="CT59" i="13"/>
  <c r="CS59" i="13"/>
  <c r="CR59" i="13"/>
  <c r="CQ59" i="13"/>
  <c r="CP59" i="13"/>
  <c r="CO59" i="13"/>
  <c r="CN59" i="13"/>
  <c r="CM59" i="13"/>
  <c r="CL59" i="13"/>
  <c r="CK59" i="13"/>
  <c r="CJ59" i="13"/>
  <c r="CI59" i="13"/>
  <c r="CH59" i="13"/>
  <c r="CG59" i="13"/>
  <c r="CF59" i="13"/>
  <c r="CE59" i="13"/>
  <c r="CD59" i="13"/>
  <c r="CA59" i="13"/>
  <c r="C59" i="13"/>
  <c r="B59" i="13"/>
  <c r="DD59" i="13" s="1"/>
  <c r="DZ58" i="13"/>
  <c r="DY58" i="13"/>
  <c r="DX58" i="13"/>
  <c r="DW58" i="13"/>
  <c r="DV58" i="13"/>
  <c r="DU58" i="13"/>
  <c r="DT58" i="13"/>
  <c r="DS58" i="13"/>
  <c r="DR58" i="13"/>
  <c r="DQ58" i="13"/>
  <c r="DP58" i="13"/>
  <c r="DO58" i="13"/>
  <c r="DN58" i="13"/>
  <c r="DM58" i="13"/>
  <c r="DL58" i="13"/>
  <c r="DK58" i="13"/>
  <c r="DJ58" i="13"/>
  <c r="DI58" i="13"/>
  <c r="DH58" i="13"/>
  <c r="DG58" i="13"/>
  <c r="DF58" i="13"/>
  <c r="DE58" i="13"/>
  <c r="DC58" i="13"/>
  <c r="DB58" i="13"/>
  <c r="DA58" i="13"/>
  <c r="CY58" i="13"/>
  <c r="CX58" i="13"/>
  <c r="CW58" i="13"/>
  <c r="CV58" i="13"/>
  <c r="CU58" i="13"/>
  <c r="CT58" i="13"/>
  <c r="CS58" i="13"/>
  <c r="CR58" i="13"/>
  <c r="CQ58" i="13"/>
  <c r="CP58" i="13"/>
  <c r="CO58" i="13"/>
  <c r="CN58" i="13"/>
  <c r="CM58" i="13"/>
  <c r="CL58" i="13"/>
  <c r="CK58" i="13"/>
  <c r="CJ58" i="13"/>
  <c r="CI58" i="13"/>
  <c r="CH58" i="13"/>
  <c r="CG58" i="13"/>
  <c r="CF58" i="13"/>
  <c r="CE58" i="13"/>
  <c r="CD58" i="13"/>
  <c r="CC58" i="13"/>
  <c r="C58" i="13"/>
  <c r="CA58" i="13" s="1"/>
  <c r="B58" i="13"/>
  <c r="DD58" i="13" s="1"/>
  <c r="DY57" i="13"/>
  <c r="DX57" i="13"/>
  <c r="DW57" i="13"/>
  <c r="DV57" i="13"/>
  <c r="DU57" i="13"/>
  <c r="DT57" i="13"/>
  <c r="DS57" i="13"/>
  <c r="DR57" i="13"/>
  <c r="DQ57" i="13"/>
  <c r="DP57" i="13"/>
  <c r="DO57" i="13"/>
  <c r="DN57" i="13"/>
  <c r="DM57" i="13"/>
  <c r="DL57" i="13"/>
  <c r="DK57" i="13"/>
  <c r="DJ57" i="13"/>
  <c r="DI57" i="13"/>
  <c r="DH57" i="13"/>
  <c r="DG57" i="13"/>
  <c r="DF57" i="13"/>
  <c r="DE57" i="13"/>
  <c r="CY57" i="13"/>
  <c r="CX57" i="13"/>
  <c r="CW57" i="13"/>
  <c r="CV57" i="13"/>
  <c r="CU57" i="13"/>
  <c r="CT57" i="13"/>
  <c r="CS57" i="13"/>
  <c r="CR57" i="13"/>
  <c r="CQ57" i="13"/>
  <c r="CP57" i="13"/>
  <c r="CO57" i="13"/>
  <c r="CN57" i="13"/>
  <c r="CM57" i="13"/>
  <c r="CL57" i="13"/>
  <c r="CK57" i="13"/>
  <c r="CJ57" i="13"/>
  <c r="CI57" i="13"/>
  <c r="CH57" i="13"/>
  <c r="CG57" i="13"/>
  <c r="CF57" i="13"/>
  <c r="CC57" i="13"/>
  <c r="C57" i="13"/>
  <c r="B57" i="13"/>
  <c r="DY56" i="13"/>
  <c r="DX56" i="13"/>
  <c r="DW56" i="13"/>
  <c r="DV56" i="13"/>
  <c r="DU56" i="13"/>
  <c r="DT56" i="13"/>
  <c r="DS56" i="13"/>
  <c r="DR56" i="13"/>
  <c r="DQ56" i="13"/>
  <c r="DP56" i="13"/>
  <c r="DO56" i="13"/>
  <c r="DN56" i="13"/>
  <c r="DM56" i="13"/>
  <c r="DL56" i="13"/>
  <c r="DK56" i="13"/>
  <c r="DJ56" i="13"/>
  <c r="DI56" i="13"/>
  <c r="DH56" i="13"/>
  <c r="DG56" i="13"/>
  <c r="DF56" i="13"/>
  <c r="DD56" i="13"/>
  <c r="CY56" i="13"/>
  <c r="CX56" i="13"/>
  <c r="CW56" i="13"/>
  <c r="CV56" i="13"/>
  <c r="CU56" i="13"/>
  <c r="CT56" i="13"/>
  <c r="CS56" i="13"/>
  <c r="CR56" i="13"/>
  <c r="CQ56" i="13"/>
  <c r="CP56" i="13"/>
  <c r="CO56" i="13"/>
  <c r="CN56" i="13"/>
  <c r="CM56" i="13"/>
  <c r="CL56" i="13"/>
  <c r="CK56" i="13"/>
  <c r="CJ56" i="13"/>
  <c r="CI56" i="13"/>
  <c r="CH56" i="13"/>
  <c r="CG56" i="13"/>
  <c r="CF56" i="13"/>
  <c r="CB56" i="13"/>
  <c r="C56" i="13"/>
  <c r="B56" i="13"/>
  <c r="DZ51" i="13"/>
  <c r="DY51" i="13"/>
  <c r="DX51" i="13"/>
  <c r="DW51" i="13"/>
  <c r="DV51" i="13"/>
  <c r="DU51" i="13"/>
  <c r="DT51" i="13"/>
  <c r="DS51" i="13"/>
  <c r="DR51" i="13"/>
  <c r="DQ51" i="13"/>
  <c r="DP51" i="13"/>
  <c r="DO51" i="13"/>
  <c r="DN51" i="13"/>
  <c r="DM51" i="13"/>
  <c r="DL51" i="13"/>
  <c r="DK51" i="13"/>
  <c r="DJ51" i="13"/>
  <c r="DI51" i="13"/>
  <c r="DH51" i="13"/>
  <c r="DG51" i="13"/>
  <c r="DF51" i="13"/>
  <c r="DC51" i="13"/>
  <c r="DB51" i="13"/>
  <c r="CY51" i="13"/>
  <c r="CX51" i="13"/>
  <c r="CW51" i="13"/>
  <c r="CV51" i="13"/>
  <c r="CU51" i="13"/>
  <c r="CT51" i="13"/>
  <c r="CS51" i="13"/>
  <c r="CR51" i="13"/>
  <c r="CQ51" i="13"/>
  <c r="CP51" i="13"/>
  <c r="CO51" i="13"/>
  <c r="CN51" i="13"/>
  <c r="CM51" i="13"/>
  <c r="CL51" i="13"/>
  <c r="CK51" i="13"/>
  <c r="CJ51" i="13"/>
  <c r="CI51" i="13"/>
  <c r="CH51" i="13"/>
  <c r="CG51" i="13"/>
  <c r="CF51" i="13"/>
  <c r="CE51" i="13"/>
  <c r="CD51" i="13"/>
  <c r="CA51" i="13"/>
  <c r="C51" i="13"/>
  <c r="B51" i="13"/>
  <c r="DD51" i="13" s="1"/>
  <c r="DZ50" i="13"/>
  <c r="DY50" i="13"/>
  <c r="DX50" i="13"/>
  <c r="DW50" i="13"/>
  <c r="DV50" i="13"/>
  <c r="DU50" i="13"/>
  <c r="DT50" i="13"/>
  <c r="DS50" i="13"/>
  <c r="DR50" i="13"/>
  <c r="DQ50" i="13"/>
  <c r="DP50" i="13"/>
  <c r="DO50" i="13"/>
  <c r="DN50" i="13"/>
  <c r="DM50" i="13"/>
  <c r="DL50" i="13"/>
  <c r="DK50" i="13"/>
  <c r="DJ50" i="13"/>
  <c r="DI50" i="13"/>
  <c r="DH50" i="13"/>
  <c r="DG50" i="13"/>
  <c r="DF50" i="13"/>
  <c r="DE50" i="13"/>
  <c r="DC50" i="13"/>
  <c r="DB50" i="13"/>
  <c r="DA50" i="13"/>
  <c r="CY50" i="13"/>
  <c r="CX50" i="13"/>
  <c r="CW50" i="13"/>
  <c r="CV50" i="13"/>
  <c r="CU50" i="13"/>
  <c r="CT50" i="13"/>
  <c r="CS50" i="13"/>
  <c r="CR50" i="13"/>
  <c r="CQ50" i="13"/>
  <c r="CP50" i="13"/>
  <c r="CO50" i="13"/>
  <c r="CN50" i="13"/>
  <c r="CM50" i="13"/>
  <c r="CL50" i="13"/>
  <c r="CK50" i="13"/>
  <c r="CJ50" i="13"/>
  <c r="CI50" i="13"/>
  <c r="CH50" i="13"/>
  <c r="CG50" i="13"/>
  <c r="CF50" i="13"/>
  <c r="CE50" i="13"/>
  <c r="CD50" i="13"/>
  <c r="CC50" i="13"/>
  <c r="C50" i="13"/>
  <c r="CA50" i="13" s="1"/>
  <c r="B50" i="13"/>
  <c r="DD50" i="13" s="1"/>
  <c r="DY49" i="13"/>
  <c r="DX49" i="13"/>
  <c r="DW49" i="13"/>
  <c r="DV49" i="13"/>
  <c r="DU49" i="13"/>
  <c r="DT49" i="13"/>
  <c r="DS49" i="13"/>
  <c r="DR49" i="13"/>
  <c r="DQ49" i="13"/>
  <c r="DP49" i="13"/>
  <c r="DO49" i="13"/>
  <c r="DN49" i="13"/>
  <c r="DM49" i="13"/>
  <c r="DL49" i="13"/>
  <c r="DK49" i="13"/>
  <c r="DJ49" i="13"/>
  <c r="DI49" i="13"/>
  <c r="DH49" i="13"/>
  <c r="DG49" i="13"/>
  <c r="DF49" i="13"/>
  <c r="DE49" i="13"/>
  <c r="CY49" i="13"/>
  <c r="CX49" i="13"/>
  <c r="CW49" i="13"/>
  <c r="CV49" i="13"/>
  <c r="CU49" i="13"/>
  <c r="CT49" i="13"/>
  <c r="CS49" i="13"/>
  <c r="CR49" i="13"/>
  <c r="CQ49" i="13"/>
  <c r="CP49" i="13"/>
  <c r="CO49" i="13"/>
  <c r="CN49" i="13"/>
  <c r="CM49" i="13"/>
  <c r="CL49" i="13"/>
  <c r="CK49" i="13"/>
  <c r="CJ49" i="13"/>
  <c r="CI49" i="13"/>
  <c r="CH49" i="13"/>
  <c r="CG49" i="13"/>
  <c r="CF49" i="13"/>
  <c r="CC49" i="13"/>
  <c r="C49" i="13"/>
  <c r="B49" i="13"/>
  <c r="DY48" i="13"/>
  <c r="DX48" i="13"/>
  <c r="DW48" i="13"/>
  <c r="DV48" i="13"/>
  <c r="DU48" i="13"/>
  <c r="DT48" i="13"/>
  <c r="DS48" i="13"/>
  <c r="DR48" i="13"/>
  <c r="DQ48" i="13"/>
  <c r="DP48" i="13"/>
  <c r="DO48" i="13"/>
  <c r="DN48" i="13"/>
  <c r="DM48" i="13"/>
  <c r="DL48" i="13"/>
  <c r="DK48" i="13"/>
  <c r="DJ48" i="13"/>
  <c r="DI48" i="13"/>
  <c r="DH48" i="13"/>
  <c r="DG48" i="13"/>
  <c r="DF48" i="13"/>
  <c r="DD48" i="13"/>
  <c r="CY48" i="13"/>
  <c r="CX48" i="13"/>
  <c r="CW48" i="13"/>
  <c r="CV48" i="13"/>
  <c r="CU48" i="13"/>
  <c r="CT48" i="13"/>
  <c r="CS48" i="13"/>
  <c r="CR48" i="13"/>
  <c r="CQ48" i="13"/>
  <c r="CP48" i="13"/>
  <c r="CO48" i="13"/>
  <c r="CN48" i="13"/>
  <c r="CM48" i="13"/>
  <c r="CL48" i="13"/>
  <c r="CK48" i="13"/>
  <c r="CJ48" i="13"/>
  <c r="CI48" i="13"/>
  <c r="CH48" i="13"/>
  <c r="CG48" i="13"/>
  <c r="CF48" i="13"/>
  <c r="CB48" i="13"/>
  <c r="C48" i="13"/>
  <c r="B48" i="13"/>
  <c r="DZ47" i="13"/>
  <c r="DY47" i="13"/>
  <c r="DX47" i="13"/>
  <c r="DW47" i="13"/>
  <c r="DV47" i="13"/>
  <c r="DU47" i="13"/>
  <c r="DT47" i="13"/>
  <c r="DS47" i="13"/>
  <c r="DR47" i="13"/>
  <c r="DQ47" i="13"/>
  <c r="DP47" i="13"/>
  <c r="DO47" i="13"/>
  <c r="DN47" i="13"/>
  <c r="DM47" i="13"/>
  <c r="DL47" i="13"/>
  <c r="DK47" i="13"/>
  <c r="DJ47" i="13"/>
  <c r="DI47" i="13"/>
  <c r="DH47" i="13"/>
  <c r="DG47" i="13"/>
  <c r="DF47" i="13"/>
  <c r="DC47" i="13"/>
  <c r="DB47" i="13"/>
  <c r="CY47" i="13"/>
  <c r="CX47" i="13"/>
  <c r="CW47" i="13"/>
  <c r="CV47" i="13"/>
  <c r="CU47" i="13"/>
  <c r="CT47" i="13"/>
  <c r="CS47" i="13"/>
  <c r="CR47" i="13"/>
  <c r="CQ47" i="13"/>
  <c r="CP47" i="13"/>
  <c r="CO47" i="13"/>
  <c r="CN47" i="13"/>
  <c r="CM47" i="13"/>
  <c r="CL47" i="13"/>
  <c r="CK47" i="13"/>
  <c r="CJ47" i="13"/>
  <c r="CI47" i="13"/>
  <c r="CH47" i="13"/>
  <c r="CG47" i="13"/>
  <c r="CF47" i="13"/>
  <c r="CE47" i="13"/>
  <c r="CD47" i="13"/>
  <c r="CA47" i="13"/>
  <c r="C47" i="13"/>
  <c r="B47" i="13"/>
  <c r="DD47" i="13" s="1"/>
  <c r="DZ46" i="13"/>
  <c r="DY46" i="13"/>
  <c r="DX46" i="13"/>
  <c r="DW46" i="13"/>
  <c r="DV46" i="13"/>
  <c r="DU46" i="13"/>
  <c r="DT46" i="13"/>
  <c r="DS46" i="13"/>
  <c r="DR46" i="13"/>
  <c r="DQ46" i="13"/>
  <c r="DP46" i="13"/>
  <c r="DO46" i="13"/>
  <c r="DN46" i="13"/>
  <c r="DM46" i="13"/>
  <c r="DL46" i="13"/>
  <c r="DK46" i="13"/>
  <c r="DJ46" i="13"/>
  <c r="DI46" i="13"/>
  <c r="DH46" i="13"/>
  <c r="DG46" i="13"/>
  <c r="DF46" i="13"/>
  <c r="DE46" i="13"/>
  <c r="DC46" i="13"/>
  <c r="DB46" i="13"/>
  <c r="DA46" i="13"/>
  <c r="CY46" i="13"/>
  <c r="CX46" i="13"/>
  <c r="CW46" i="13"/>
  <c r="CV46" i="13"/>
  <c r="CU46" i="13"/>
  <c r="CT46" i="13"/>
  <c r="CS46" i="13"/>
  <c r="CR46" i="13"/>
  <c r="CQ46" i="13"/>
  <c r="CP46" i="13"/>
  <c r="CO46" i="13"/>
  <c r="CN46" i="13"/>
  <c r="CM46" i="13"/>
  <c r="CL46" i="13"/>
  <c r="CK46" i="13"/>
  <c r="CJ46" i="13"/>
  <c r="CI46" i="13"/>
  <c r="CH46" i="13"/>
  <c r="CG46" i="13"/>
  <c r="CF46" i="13"/>
  <c r="CE46" i="13"/>
  <c r="CD46" i="13"/>
  <c r="CC46" i="13"/>
  <c r="C46" i="13"/>
  <c r="CA46" i="13" s="1"/>
  <c r="B46" i="13"/>
  <c r="DD46" i="13" s="1"/>
  <c r="DY45" i="13"/>
  <c r="DX45" i="13"/>
  <c r="DW45" i="13"/>
  <c r="DV45" i="13"/>
  <c r="DU45" i="13"/>
  <c r="DT45" i="13"/>
  <c r="DS45" i="13"/>
  <c r="DR45" i="13"/>
  <c r="DQ45" i="13"/>
  <c r="DP45" i="13"/>
  <c r="DO45" i="13"/>
  <c r="DN45" i="13"/>
  <c r="DM45" i="13"/>
  <c r="DL45" i="13"/>
  <c r="DK45" i="13"/>
  <c r="DJ45" i="13"/>
  <c r="DI45" i="13"/>
  <c r="DH45" i="13"/>
  <c r="DG45" i="13"/>
  <c r="DF45" i="13"/>
  <c r="DE45" i="13"/>
  <c r="CY45" i="13"/>
  <c r="CX45" i="13"/>
  <c r="CW45" i="13"/>
  <c r="CV45" i="13"/>
  <c r="CU45" i="13"/>
  <c r="CT45" i="13"/>
  <c r="CS45" i="13"/>
  <c r="CR45" i="13"/>
  <c r="CQ45" i="13"/>
  <c r="CP45" i="13"/>
  <c r="CO45" i="13"/>
  <c r="CN45" i="13"/>
  <c r="CM45" i="13"/>
  <c r="CL45" i="13"/>
  <c r="CK45" i="13"/>
  <c r="CJ45" i="13"/>
  <c r="CI45" i="13"/>
  <c r="CH45" i="13"/>
  <c r="CG45" i="13"/>
  <c r="CF45" i="13"/>
  <c r="CC45" i="13"/>
  <c r="C45" i="13"/>
  <c r="B45" i="13"/>
  <c r="DY44" i="13"/>
  <c r="DX44" i="13"/>
  <c r="DW44" i="13"/>
  <c r="DV44" i="13"/>
  <c r="DU44" i="13"/>
  <c r="DT44" i="13"/>
  <c r="DS44" i="13"/>
  <c r="DR44" i="13"/>
  <c r="DQ44" i="13"/>
  <c r="DP44" i="13"/>
  <c r="DO44" i="13"/>
  <c r="DN44" i="13"/>
  <c r="DM44" i="13"/>
  <c r="DL44" i="13"/>
  <c r="DK44" i="13"/>
  <c r="DJ44" i="13"/>
  <c r="DI44" i="13"/>
  <c r="DH44" i="13"/>
  <c r="DG44" i="13"/>
  <c r="DF44" i="13"/>
  <c r="DD44" i="13"/>
  <c r="CY44" i="13"/>
  <c r="CX44" i="13"/>
  <c r="CW44" i="13"/>
  <c r="CV44" i="13"/>
  <c r="CU44" i="13"/>
  <c r="CT44" i="13"/>
  <c r="CS44" i="13"/>
  <c r="CR44" i="13"/>
  <c r="CQ44" i="13"/>
  <c r="CP44" i="13"/>
  <c r="CO44" i="13"/>
  <c r="CN44" i="13"/>
  <c r="CM44" i="13"/>
  <c r="CL44" i="13"/>
  <c r="CK44" i="13"/>
  <c r="CJ44" i="13"/>
  <c r="CI44" i="13"/>
  <c r="CH44" i="13"/>
  <c r="CG44" i="13"/>
  <c r="CF44" i="13"/>
  <c r="CB44" i="13"/>
  <c r="C44" i="13"/>
  <c r="B44" i="13"/>
  <c r="DZ43" i="13"/>
  <c r="DY43" i="13"/>
  <c r="DX43" i="13"/>
  <c r="DW43" i="13"/>
  <c r="DV43" i="13"/>
  <c r="DU43" i="13"/>
  <c r="DT43" i="13"/>
  <c r="DS43" i="13"/>
  <c r="DR43" i="13"/>
  <c r="DQ43" i="13"/>
  <c r="DP43" i="13"/>
  <c r="DO43" i="13"/>
  <c r="DN43" i="13"/>
  <c r="DM43" i="13"/>
  <c r="DL43" i="13"/>
  <c r="DK43" i="13"/>
  <c r="DJ43" i="13"/>
  <c r="DI43" i="13"/>
  <c r="DH43" i="13"/>
  <c r="DG43" i="13"/>
  <c r="DF43" i="13"/>
  <c r="DC43" i="13"/>
  <c r="DB43" i="13"/>
  <c r="CY43" i="13"/>
  <c r="CX43" i="13"/>
  <c r="CW43" i="13"/>
  <c r="CV43" i="13"/>
  <c r="CU43" i="13"/>
  <c r="CT43" i="13"/>
  <c r="CS43" i="13"/>
  <c r="CR43" i="13"/>
  <c r="CQ43" i="13"/>
  <c r="CP43" i="13"/>
  <c r="CO43" i="13"/>
  <c r="CN43" i="13"/>
  <c r="CM43" i="13"/>
  <c r="CL43" i="13"/>
  <c r="CK43" i="13"/>
  <c r="CJ43" i="13"/>
  <c r="CI43" i="13"/>
  <c r="CH43" i="13"/>
  <c r="CG43" i="13"/>
  <c r="CF43" i="13"/>
  <c r="CE43" i="13"/>
  <c r="CD43" i="13"/>
  <c r="CA43" i="13"/>
  <c r="C43" i="13"/>
  <c r="B43" i="13"/>
  <c r="DD43" i="13" s="1"/>
  <c r="DZ42" i="13"/>
  <c r="DY42" i="13"/>
  <c r="DX42" i="13"/>
  <c r="DW42" i="13"/>
  <c r="DV42" i="13"/>
  <c r="DU42" i="13"/>
  <c r="DT42" i="13"/>
  <c r="DS42" i="13"/>
  <c r="DR42" i="13"/>
  <c r="DQ42" i="13"/>
  <c r="DP42" i="13"/>
  <c r="DO42" i="13"/>
  <c r="DN42" i="13"/>
  <c r="DM42" i="13"/>
  <c r="DL42" i="13"/>
  <c r="DK42" i="13"/>
  <c r="DJ42" i="13"/>
  <c r="DI42" i="13"/>
  <c r="DH42" i="13"/>
  <c r="DG42" i="13"/>
  <c r="DF42" i="13"/>
  <c r="DE42" i="13"/>
  <c r="DC42" i="13"/>
  <c r="DB42" i="13"/>
  <c r="DA42" i="13"/>
  <c r="CY42" i="13"/>
  <c r="CX42" i="13"/>
  <c r="CW42" i="13"/>
  <c r="CV42" i="13"/>
  <c r="CU42" i="13"/>
  <c r="CT42" i="13"/>
  <c r="CS42" i="13"/>
  <c r="CR42" i="13"/>
  <c r="CQ42" i="13"/>
  <c r="CP42" i="13"/>
  <c r="CO42" i="13"/>
  <c r="CN42" i="13"/>
  <c r="CM42" i="13"/>
  <c r="CL42" i="13"/>
  <c r="CK42" i="13"/>
  <c r="CJ42" i="13"/>
  <c r="CI42" i="13"/>
  <c r="CH42" i="13"/>
  <c r="CG42" i="13"/>
  <c r="CF42" i="13"/>
  <c r="CE42" i="13"/>
  <c r="CD42" i="13"/>
  <c r="CC42" i="13"/>
  <c r="C42" i="13"/>
  <c r="CA42" i="13" s="1"/>
  <c r="B42" i="13"/>
  <c r="DD42" i="13" s="1"/>
  <c r="DY41" i="13"/>
  <c r="DX41" i="13"/>
  <c r="DW41" i="13"/>
  <c r="DV41" i="13"/>
  <c r="DU41" i="13"/>
  <c r="DT41" i="13"/>
  <c r="DS41" i="13"/>
  <c r="DR41" i="13"/>
  <c r="DQ41" i="13"/>
  <c r="DP41" i="13"/>
  <c r="DO41" i="13"/>
  <c r="DN41" i="13"/>
  <c r="DM41" i="13"/>
  <c r="DL41" i="13"/>
  <c r="DK41" i="13"/>
  <c r="DJ41" i="13"/>
  <c r="DI41" i="13"/>
  <c r="DH41" i="13"/>
  <c r="DG41" i="13"/>
  <c r="DF41" i="13"/>
  <c r="DE41" i="13"/>
  <c r="CY41" i="13"/>
  <c r="CX41" i="13"/>
  <c r="CW41" i="13"/>
  <c r="CV41" i="13"/>
  <c r="CU41" i="13"/>
  <c r="CT41" i="13"/>
  <c r="CS41" i="13"/>
  <c r="CR41" i="13"/>
  <c r="CQ41" i="13"/>
  <c r="CP41" i="13"/>
  <c r="CO41" i="13"/>
  <c r="CN41" i="13"/>
  <c r="CM41" i="13"/>
  <c r="CL41" i="13"/>
  <c r="CK41" i="13"/>
  <c r="CJ41" i="13"/>
  <c r="CI41" i="13"/>
  <c r="CH41" i="13"/>
  <c r="CG41" i="13"/>
  <c r="CF41" i="13"/>
  <c r="CC41" i="13"/>
  <c r="C41" i="13"/>
  <c r="B41" i="13"/>
  <c r="DA41" i="13" s="1"/>
  <c r="DY40" i="13"/>
  <c r="DX40" i="13"/>
  <c r="DW40" i="13"/>
  <c r="DV40" i="13"/>
  <c r="DU40" i="13"/>
  <c r="DT40" i="13"/>
  <c r="DS40" i="13"/>
  <c r="DR40" i="13"/>
  <c r="DQ40" i="13"/>
  <c r="DP40" i="13"/>
  <c r="DO40" i="13"/>
  <c r="DN40" i="13"/>
  <c r="DM40" i="13"/>
  <c r="DL40" i="13"/>
  <c r="DK40" i="13"/>
  <c r="DJ40" i="13"/>
  <c r="DI40" i="13"/>
  <c r="DH40" i="13"/>
  <c r="DG40" i="13"/>
  <c r="DF40" i="13"/>
  <c r="DD40" i="13"/>
  <c r="CY40" i="13"/>
  <c r="CX40" i="13"/>
  <c r="CW40" i="13"/>
  <c r="CV40" i="13"/>
  <c r="CU40" i="13"/>
  <c r="CT40" i="13"/>
  <c r="CS40" i="13"/>
  <c r="CR40" i="13"/>
  <c r="CQ40" i="13"/>
  <c r="CP40" i="13"/>
  <c r="CO40" i="13"/>
  <c r="CN40" i="13"/>
  <c r="CM40" i="13"/>
  <c r="CL40" i="13"/>
  <c r="CK40" i="13"/>
  <c r="CJ40" i="13"/>
  <c r="CI40" i="13"/>
  <c r="CH40" i="13"/>
  <c r="CG40" i="13"/>
  <c r="CF40" i="13"/>
  <c r="CB40" i="13"/>
  <c r="C40" i="13"/>
  <c r="B40" i="13"/>
  <c r="DZ39" i="13"/>
  <c r="DY39" i="13"/>
  <c r="DX39" i="13"/>
  <c r="DW39" i="13"/>
  <c r="DV39" i="13"/>
  <c r="DU39" i="13"/>
  <c r="DT39" i="13"/>
  <c r="DS39" i="13"/>
  <c r="DR39" i="13"/>
  <c r="DQ39" i="13"/>
  <c r="DP39" i="13"/>
  <c r="DO39" i="13"/>
  <c r="DN39" i="13"/>
  <c r="DM39" i="13"/>
  <c r="DL39" i="13"/>
  <c r="DK39" i="13"/>
  <c r="DJ39" i="13"/>
  <c r="DI39" i="13"/>
  <c r="DH39" i="13"/>
  <c r="DG39" i="13"/>
  <c r="DF39" i="13"/>
  <c r="DC39" i="13"/>
  <c r="DB39" i="13"/>
  <c r="CY39" i="13"/>
  <c r="CX39" i="13"/>
  <c r="CW39" i="13"/>
  <c r="CV39" i="13"/>
  <c r="CU39" i="13"/>
  <c r="CT39" i="13"/>
  <c r="CS39" i="13"/>
  <c r="CR39" i="13"/>
  <c r="CQ39" i="13"/>
  <c r="CP39" i="13"/>
  <c r="CO39" i="13"/>
  <c r="CN39" i="13"/>
  <c r="CM39" i="13"/>
  <c r="CL39" i="13"/>
  <c r="CK39" i="13"/>
  <c r="CJ39" i="13"/>
  <c r="CI39" i="13"/>
  <c r="CH39" i="13"/>
  <c r="CG39" i="13"/>
  <c r="CF39" i="13"/>
  <c r="CE39" i="13"/>
  <c r="CD39" i="13"/>
  <c r="CA39" i="13"/>
  <c r="C39" i="13"/>
  <c r="B39" i="13"/>
  <c r="DD39" i="13" s="1"/>
  <c r="DZ38" i="13"/>
  <c r="DY38" i="13"/>
  <c r="DX38" i="13"/>
  <c r="DW38" i="13"/>
  <c r="DV38" i="13"/>
  <c r="DU38" i="13"/>
  <c r="DT38" i="13"/>
  <c r="DS38" i="13"/>
  <c r="DR38" i="13"/>
  <c r="DQ38" i="13"/>
  <c r="DP38" i="13"/>
  <c r="DO38" i="13"/>
  <c r="DN38" i="13"/>
  <c r="DM38" i="13"/>
  <c r="DL38" i="13"/>
  <c r="DK38" i="13"/>
  <c r="DJ38" i="13"/>
  <c r="DI38" i="13"/>
  <c r="DH38" i="13"/>
  <c r="DG38" i="13"/>
  <c r="DF38" i="13"/>
  <c r="DE38" i="13"/>
  <c r="DC38" i="13"/>
  <c r="DB38" i="13"/>
  <c r="DA38" i="13"/>
  <c r="CY38" i="13"/>
  <c r="CX38" i="13"/>
  <c r="CW38" i="13"/>
  <c r="CV38" i="13"/>
  <c r="CU38" i="13"/>
  <c r="CT38" i="13"/>
  <c r="CS38" i="13"/>
  <c r="CR38" i="13"/>
  <c r="CQ38" i="13"/>
  <c r="CP38" i="13"/>
  <c r="CO38" i="13"/>
  <c r="CN38" i="13"/>
  <c r="CM38" i="13"/>
  <c r="CL38" i="13"/>
  <c r="CK38" i="13"/>
  <c r="CJ38" i="13"/>
  <c r="CI38" i="13"/>
  <c r="CH38" i="13"/>
  <c r="CG38" i="13"/>
  <c r="CF38" i="13"/>
  <c r="CE38" i="13"/>
  <c r="CD38" i="13"/>
  <c r="CC38" i="13"/>
  <c r="C38" i="13"/>
  <c r="CA38" i="13" s="1"/>
  <c r="B38" i="13"/>
  <c r="DD38" i="13" s="1"/>
  <c r="DY37" i="13"/>
  <c r="DX37" i="13"/>
  <c r="DW37" i="13"/>
  <c r="DV37" i="13"/>
  <c r="DU37" i="13"/>
  <c r="DT37" i="13"/>
  <c r="DS37" i="13"/>
  <c r="DR37" i="13"/>
  <c r="DQ37" i="13"/>
  <c r="DP37" i="13"/>
  <c r="DO37" i="13"/>
  <c r="DN37" i="13"/>
  <c r="DM37" i="13"/>
  <c r="DL37" i="13"/>
  <c r="DK37" i="13"/>
  <c r="DJ37" i="13"/>
  <c r="DI37" i="13"/>
  <c r="DH37" i="13"/>
  <c r="DG37" i="13"/>
  <c r="DF37" i="13"/>
  <c r="DE37" i="13"/>
  <c r="CY37" i="13"/>
  <c r="CX37" i="13"/>
  <c r="CW37" i="13"/>
  <c r="CV37" i="13"/>
  <c r="CU37" i="13"/>
  <c r="CT37" i="13"/>
  <c r="CS37" i="13"/>
  <c r="CR37" i="13"/>
  <c r="CQ37" i="13"/>
  <c r="CP37" i="13"/>
  <c r="CO37" i="13"/>
  <c r="CN37" i="13"/>
  <c r="CM37" i="13"/>
  <c r="CL37" i="13"/>
  <c r="CK37" i="13"/>
  <c r="CJ37" i="13"/>
  <c r="CI37" i="13"/>
  <c r="CH37" i="13"/>
  <c r="CG37" i="13"/>
  <c r="CF37" i="13"/>
  <c r="CC37" i="13"/>
  <c r="C37" i="13"/>
  <c r="B37" i="13"/>
  <c r="DY36" i="13"/>
  <c r="DX36" i="13"/>
  <c r="DW36" i="13"/>
  <c r="DV36" i="13"/>
  <c r="DU36" i="13"/>
  <c r="DT36" i="13"/>
  <c r="DS36" i="13"/>
  <c r="DR36" i="13"/>
  <c r="DQ36" i="13"/>
  <c r="DP36" i="13"/>
  <c r="DO36" i="13"/>
  <c r="DN36" i="13"/>
  <c r="DM36" i="13"/>
  <c r="DL36" i="13"/>
  <c r="DK36" i="13"/>
  <c r="DJ36" i="13"/>
  <c r="DI36" i="13"/>
  <c r="DH36" i="13"/>
  <c r="DG36" i="13"/>
  <c r="DF36" i="13"/>
  <c r="DD36" i="13"/>
  <c r="CY36" i="13"/>
  <c r="CX36" i="13"/>
  <c r="CW36" i="13"/>
  <c r="CV36" i="13"/>
  <c r="CU36" i="13"/>
  <c r="CT36" i="13"/>
  <c r="CS36" i="13"/>
  <c r="CR36" i="13"/>
  <c r="CQ36" i="13"/>
  <c r="CP36" i="13"/>
  <c r="CO36" i="13"/>
  <c r="CN36" i="13"/>
  <c r="CM36" i="13"/>
  <c r="CL36" i="13"/>
  <c r="CK36" i="13"/>
  <c r="CJ36" i="13"/>
  <c r="CI36" i="13"/>
  <c r="CH36" i="13"/>
  <c r="CG36" i="13"/>
  <c r="CF36" i="13"/>
  <c r="CB36" i="13"/>
  <c r="C36" i="13"/>
  <c r="B36" i="13"/>
  <c r="CZ36" i="13" s="1"/>
  <c r="DZ35" i="13"/>
  <c r="DY35" i="13"/>
  <c r="DX35" i="13"/>
  <c r="DW35" i="13"/>
  <c r="DV35" i="13"/>
  <c r="DU35" i="13"/>
  <c r="DT35" i="13"/>
  <c r="DS35" i="13"/>
  <c r="DR35" i="13"/>
  <c r="DQ35" i="13"/>
  <c r="DP35" i="13"/>
  <c r="DO35" i="13"/>
  <c r="DN35" i="13"/>
  <c r="DM35" i="13"/>
  <c r="DL35" i="13"/>
  <c r="DK35" i="13"/>
  <c r="DJ35" i="13"/>
  <c r="DI35" i="13"/>
  <c r="DH35" i="13"/>
  <c r="DG35" i="13"/>
  <c r="DF35" i="13"/>
  <c r="DC35" i="13"/>
  <c r="DB35" i="13"/>
  <c r="CY35" i="13"/>
  <c r="CX35" i="13"/>
  <c r="CW35" i="13"/>
  <c r="CV35" i="13"/>
  <c r="CU35" i="13"/>
  <c r="CT35" i="13"/>
  <c r="CS35" i="13"/>
  <c r="CR35" i="13"/>
  <c r="CQ35" i="13"/>
  <c r="CP35" i="13"/>
  <c r="CO35" i="13"/>
  <c r="CN35" i="13"/>
  <c r="CM35" i="13"/>
  <c r="CL35" i="13"/>
  <c r="CK35" i="13"/>
  <c r="CJ35" i="13"/>
  <c r="CI35" i="13"/>
  <c r="CH35" i="13"/>
  <c r="CG35" i="13"/>
  <c r="CF35" i="13"/>
  <c r="CE35" i="13"/>
  <c r="CD35" i="13"/>
  <c r="CA35" i="13"/>
  <c r="C35" i="13"/>
  <c r="B35" i="13"/>
  <c r="DD35" i="13" s="1"/>
  <c r="DZ34" i="13"/>
  <c r="DY34" i="13"/>
  <c r="DX34" i="13"/>
  <c r="DW34" i="13"/>
  <c r="DV34" i="13"/>
  <c r="DU34" i="13"/>
  <c r="DT34" i="13"/>
  <c r="DS34" i="13"/>
  <c r="DR34" i="13"/>
  <c r="DQ34" i="13"/>
  <c r="DP34" i="13"/>
  <c r="DO34" i="13"/>
  <c r="DN34" i="13"/>
  <c r="DM34" i="13"/>
  <c r="DL34" i="13"/>
  <c r="DK34" i="13"/>
  <c r="DJ34" i="13"/>
  <c r="DI34" i="13"/>
  <c r="DH34" i="13"/>
  <c r="DG34" i="13"/>
  <c r="DF34" i="13"/>
  <c r="DE34" i="13"/>
  <c r="DC34" i="13"/>
  <c r="DB34" i="13"/>
  <c r="DA34" i="13"/>
  <c r="CY34" i="13"/>
  <c r="CX34" i="13"/>
  <c r="CW34" i="13"/>
  <c r="CV34" i="13"/>
  <c r="CU34" i="13"/>
  <c r="CT34" i="13"/>
  <c r="CS34" i="13"/>
  <c r="CR34" i="13"/>
  <c r="CQ34" i="13"/>
  <c r="CP34" i="13"/>
  <c r="CO34" i="13"/>
  <c r="CN34" i="13"/>
  <c r="CM34" i="13"/>
  <c r="CL34" i="13"/>
  <c r="CK34" i="13"/>
  <c r="CJ34" i="13"/>
  <c r="CI34" i="13"/>
  <c r="CH34" i="13"/>
  <c r="CG34" i="13"/>
  <c r="CF34" i="13"/>
  <c r="CE34" i="13"/>
  <c r="CD34" i="13"/>
  <c r="CC34" i="13"/>
  <c r="C34" i="13"/>
  <c r="CA34" i="13" s="1"/>
  <c r="B34" i="13"/>
  <c r="DD34" i="13" s="1"/>
  <c r="DY29" i="13"/>
  <c r="DX29" i="13"/>
  <c r="DW29" i="13"/>
  <c r="DV29" i="13"/>
  <c r="DU29" i="13"/>
  <c r="DT29" i="13"/>
  <c r="DS29" i="13"/>
  <c r="DR29" i="13"/>
  <c r="DQ29" i="13"/>
  <c r="DP29" i="13"/>
  <c r="DO29" i="13"/>
  <c r="DN29" i="13"/>
  <c r="DM29" i="13"/>
  <c r="DL29" i="13"/>
  <c r="DK29" i="13"/>
  <c r="DJ29" i="13"/>
  <c r="DI29" i="13"/>
  <c r="DH29" i="13"/>
  <c r="DG29" i="13"/>
  <c r="DF29" i="13"/>
  <c r="DE29" i="13"/>
  <c r="CY29" i="13"/>
  <c r="CX29" i="13"/>
  <c r="CW29" i="13"/>
  <c r="CV29" i="13"/>
  <c r="CU29" i="13"/>
  <c r="CT29" i="13"/>
  <c r="CS29" i="13"/>
  <c r="CR29" i="13"/>
  <c r="CQ29" i="13"/>
  <c r="CP29" i="13"/>
  <c r="CO29" i="13"/>
  <c r="CN29" i="13"/>
  <c r="CM29" i="13"/>
  <c r="CL29" i="13"/>
  <c r="CK29" i="13"/>
  <c r="CJ29" i="13"/>
  <c r="CI29" i="13"/>
  <c r="CH29" i="13"/>
  <c r="CG29" i="13"/>
  <c r="CF29" i="13"/>
  <c r="CC29" i="13"/>
  <c r="C29" i="13"/>
  <c r="B29" i="13"/>
  <c r="DY28" i="13"/>
  <c r="DX28" i="13"/>
  <c r="DW28" i="13"/>
  <c r="DV28" i="13"/>
  <c r="DU28" i="13"/>
  <c r="DT28" i="13"/>
  <c r="DS28" i="13"/>
  <c r="DR28" i="13"/>
  <c r="DQ28" i="13"/>
  <c r="DP28" i="13"/>
  <c r="DO28" i="13"/>
  <c r="DN28" i="13"/>
  <c r="DM28" i="13"/>
  <c r="DL28" i="13"/>
  <c r="DK28" i="13"/>
  <c r="DJ28" i="13"/>
  <c r="DI28" i="13"/>
  <c r="DH28" i="13"/>
  <c r="DG28" i="13"/>
  <c r="DF28" i="13"/>
  <c r="DD28" i="13"/>
  <c r="CY28" i="13"/>
  <c r="CX28" i="13"/>
  <c r="CW28" i="13"/>
  <c r="CV28" i="13"/>
  <c r="CU28" i="13"/>
  <c r="CT28" i="13"/>
  <c r="CS28" i="13"/>
  <c r="CR28" i="13"/>
  <c r="CQ28" i="13"/>
  <c r="CP28" i="13"/>
  <c r="CO28" i="13"/>
  <c r="CN28" i="13"/>
  <c r="CM28" i="13"/>
  <c r="CL28" i="13"/>
  <c r="CK28" i="13"/>
  <c r="CJ28" i="13"/>
  <c r="CI28" i="13"/>
  <c r="CH28" i="13"/>
  <c r="CG28" i="13"/>
  <c r="CF28" i="13"/>
  <c r="CB28" i="13"/>
  <c r="C28" i="13"/>
  <c r="B28" i="13"/>
  <c r="DZ27" i="13"/>
  <c r="DY27" i="13"/>
  <c r="DX27" i="13"/>
  <c r="DW27" i="13"/>
  <c r="DV27" i="13"/>
  <c r="DU27" i="13"/>
  <c r="DT27" i="13"/>
  <c r="DS27" i="13"/>
  <c r="DR27" i="13"/>
  <c r="DQ27" i="13"/>
  <c r="DP27" i="13"/>
  <c r="DO27" i="13"/>
  <c r="DN27" i="13"/>
  <c r="DM27" i="13"/>
  <c r="DL27" i="13"/>
  <c r="DK27" i="13"/>
  <c r="DJ27" i="13"/>
  <c r="DI27" i="13"/>
  <c r="DH27" i="13"/>
  <c r="DG27" i="13"/>
  <c r="DF27" i="13"/>
  <c r="DC27" i="13"/>
  <c r="DB27" i="13"/>
  <c r="CY27" i="13"/>
  <c r="CX27" i="13"/>
  <c r="CW27" i="13"/>
  <c r="CV27" i="13"/>
  <c r="CU27" i="13"/>
  <c r="CT27" i="13"/>
  <c r="CS27" i="13"/>
  <c r="CR27" i="13"/>
  <c r="CQ27" i="13"/>
  <c r="CP27" i="13"/>
  <c r="CO27" i="13"/>
  <c r="CN27" i="13"/>
  <c r="CM27" i="13"/>
  <c r="CL27" i="13"/>
  <c r="CK27" i="13"/>
  <c r="CJ27" i="13"/>
  <c r="CI27" i="13"/>
  <c r="CH27" i="13"/>
  <c r="CG27" i="13"/>
  <c r="CF27" i="13"/>
  <c r="CE27" i="13"/>
  <c r="CD27" i="13"/>
  <c r="CA27" i="13"/>
  <c r="C27" i="13"/>
  <c r="B27" i="13"/>
  <c r="DD27" i="13" s="1"/>
  <c r="DZ26" i="13"/>
  <c r="DY26" i="13"/>
  <c r="DX26" i="13"/>
  <c r="DW26" i="13"/>
  <c r="DV26" i="13"/>
  <c r="DU26" i="13"/>
  <c r="DT26" i="13"/>
  <c r="DS26" i="13"/>
  <c r="DR26" i="13"/>
  <c r="DQ26" i="13"/>
  <c r="DP26" i="13"/>
  <c r="DO26" i="13"/>
  <c r="DN26" i="13"/>
  <c r="DM26" i="13"/>
  <c r="DL26" i="13"/>
  <c r="DK26" i="13"/>
  <c r="DJ26" i="13"/>
  <c r="DI26" i="13"/>
  <c r="DH26" i="13"/>
  <c r="DG26" i="13"/>
  <c r="DF26" i="13"/>
  <c r="DE26" i="13"/>
  <c r="DC26" i="13"/>
  <c r="DB26" i="13"/>
  <c r="DA26" i="13"/>
  <c r="CY26" i="13"/>
  <c r="CX26" i="13"/>
  <c r="CW26" i="13"/>
  <c r="CV26" i="13"/>
  <c r="CU26" i="13"/>
  <c r="CT26" i="13"/>
  <c r="CS26" i="13"/>
  <c r="CR26" i="13"/>
  <c r="CQ26" i="13"/>
  <c r="CP26" i="13"/>
  <c r="CO26" i="13"/>
  <c r="CN26" i="13"/>
  <c r="CM26" i="13"/>
  <c r="CL26" i="13"/>
  <c r="CK26" i="13"/>
  <c r="CJ26" i="13"/>
  <c r="CI26" i="13"/>
  <c r="CH26" i="13"/>
  <c r="CG26" i="13"/>
  <c r="CF26" i="13"/>
  <c r="CE26" i="13"/>
  <c r="CD26" i="13"/>
  <c r="CC26" i="13"/>
  <c r="C26" i="13"/>
  <c r="CA26" i="13" s="1"/>
  <c r="B26" i="13"/>
  <c r="DD26" i="13" s="1"/>
  <c r="DY25" i="13"/>
  <c r="DX25" i="13"/>
  <c r="DW25" i="13"/>
  <c r="DV25" i="13"/>
  <c r="DU25" i="13"/>
  <c r="DT25" i="13"/>
  <c r="DS25" i="13"/>
  <c r="DR25" i="13"/>
  <c r="DQ25" i="13"/>
  <c r="DP25" i="13"/>
  <c r="DO25" i="13"/>
  <c r="DN25" i="13"/>
  <c r="DM25" i="13"/>
  <c r="DL25" i="13"/>
  <c r="DK25" i="13"/>
  <c r="DJ25" i="13"/>
  <c r="DI25" i="13"/>
  <c r="DH25" i="13"/>
  <c r="DG25" i="13"/>
  <c r="DF25" i="13"/>
  <c r="DE25" i="13"/>
  <c r="CY25" i="13"/>
  <c r="CX25" i="13"/>
  <c r="CW25" i="13"/>
  <c r="CV25" i="13"/>
  <c r="CU25" i="13"/>
  <c r="CT25" i="13"/>
  <c r="CS25" i="13"/>
  <c r="CR25" i="13"/>
  <c r="CQ25" i="13"/>
  <c r="CP25" i="13"/>
  <c r="CO25" i="13"/>
  <c r="CN25" i="13"/>
  <c r="CM25" i="13"/>
  <c r="CL25" i="13"/>
  <c r="CK25" i="13"/>
  <c r="CJ25" i="13"/>
  <c r="CI25" i="13"/>
  <c r="CH25" i="13"/>
  <c r="CG25" i="13"/>
  <c r="CF25" i="13"/>
  <c r="CC25" i="13"/>
  <c r="C25" i="13"/>
  <c r="B25" i="13"/>
  <c r="DA25" i="13" s="1"/>
  <c r="DY24" i="13"/>
  <c r="DX24" i="13"/>
  <c r="DW24" i="13"/>
  <c r="DV24" i="13"/>
  <c r="DU24" i="13"/>
  <c r="DT24" i="13"/>
  <c r="DS24" i="13"/>
  <c r="DR24" i="13"/>
  <c r="DQ24" i="13"/>
  <c r="DP24" i="13"/>
  <c r="DO24" i="13"/>
  <c r="DN24" i="13"/>
  <c r="DM24" i="13"/>
  <c r="DL24" i="13"/>
  <c r="DK24" i="13"/>
  <c r="DJ24" i="13"/>
  <c r="DI24" i="13"/>
  <c r="DH24" i="13"/>
  <c r="DG24" i="13"/>
  <c r="DF24" i="13"/>
  <c r="DD24" i="13"/>
  <c r="CY24" i="13"/>
  <c r="CX24" i="13"/>
  <c r="CW24" i="13"/>
  <c r="CV24" i="13"/>
  <c r="CU24" i="13"/>
  <c r="CT24" i="13"/>
  <c r="CS24" i="13"/>
  <c r="CR24" i="13"/>
  <c r="CQ24" i="13"/>
  <c r="CP24" i="13"/>
  <c r="CO24" i="13"/>
  <c r="CN24" i="13"/>
  <c r="CM24" i="13"/>
  <c r="CL24" i="13"/>
  <c r="CK24" i="13"/>
  <c r="CJ24" i="13"/>
  <c r="CI24" i="13"/>
  <c r="CH24" i="13"/>
  <c r="CG24" i="13"/>
  <c r="CF24" i="13"/>
  <c r="CB24" i="13"/>
  <c r="C24" i="13"/>
  <c r="B24" i="13"/>
  <c r="DZ23" i="13"/>
  <c r="DY23" i="13"/>
  <c r="DX23" i="13"/>
  <c r="DW23" i="13"/>
  <c r="DV23" i="13"/>
  <c r="DU23" i="13"/>
  <c r="DT23" i="13"/>
  <c r="DS23" i="13"/>
  <c r="DR23" i="13"/>
  <c r="DQ23" i="13"/>
  <c r="DP23" i="13"/>
  <c r="DO23" i="13"/>
  <c r="DN23" i="13"/>
  <c r="DM23" i="13"/>
  <c r="DL23" i="13"/>
  <c r="DK23" i="13"/>
  <c r="DJ23" i="13"/>
  <c r="DI23" i="13"/>
  <c r="DH23" i="13"/>
  <c r="DG23" i="13"/>
  <c r="DF23" i="13"/>
  <c r="DC23" i="13"/>
  <c r="DB23" i="13"/>
  <c r="CY23" i="13"/>
  <c r="CX23" i="13"/>
  <c r="CW23" i="13"/>
  <c r="CV23" i="13"/>
  <c r="CU23" i="13"/>
  <c r="CT23" i="13"/>
  <c r="CS23" i="13"/>
  <c r="CR23" i="13"/>
  <c r="CQ23" i="13"/>
  <c r="CP23" i="13"/>
  <c r="CO23" i="13"/>
  <c r="CN23" i="13"/>
  <c r="CM23" i="13"/>
  <c r="CL23" i="13"/>
  <c r="CK23" i="13"/>
  <c r="CJ23" i="13"/>
  <c r="CI23" i="13"/>
  <c r="CH23" i="13"/>
  <c r="CG23" i="13"/>
  <c r="CF23" i="13"/>
  <c r="CE23" i="13"/>
  <c r="CD23" i="13"/>
  <c r="CA23" i="13"/>
  <c r="C23" i="13"/>
  <c r="B23" i="13"/>
  <c r="DD23" i="13" s="1"/>
  <c r="DZ22" i="13"/>
  <c r="DY22" i="13"/>
  <c r="DX22" i="13"/>
  <c r="DW22" i="13"/>
  <c r="DV22" i="13"/>
  <c r="DU22" i="13"/>
  <c r="DT22" i="13"/>
  <c r="DS22" i="13"/>
  <c r="DR22" i="13"/>
  <c r="DQ22" i="13"/>
  <c r="DP22" i="13"/>
  <c r="DO22" i="13"/>
  <c r="DN22" i="13"/>
  <c r="DM22" i="13"/>
  <c r="DL22" i="13"/>
  <c r="DK22" i="13"/>
  <c r="DJ22" i="13"/>
  <c r="DI22" i="13"/>
  <c r="DH22" i="13"/>
  <c r="DG22" i="13"/>
  <c r="DF22" i="13"/>
  <c r="DE22" i="13"/>
  <c r="DC22" i="13"/>
  <c r="DB22" i="13"/>
  <c r="DA22" i="13"/>
  <c r="CY22" i="13"/>
  <c r="CX22" i="13"/>
  <c r="CW22" i="13"/>
  <c r="CV22" i="13"/>
  <c r="CU22" i="13"/>
  <c r="CT22" i="13"/>
  <c r="CS22" i="13"/>
  <c r="CR22" i="13"/>
  <c r="CQ22" i="13"/>
  <c r="CP22" i="13"/>
  <c r="CO22" i="13"/>
  <c r="CN22" i="13"/>
  <c r="CM22" i="13"/>
  <c r="CL22" i="13"/>
  <c r="CK22" i="13"/>
  <c r="CJ22" i="13"/>
  <c r="CI22" i="13"/>
  <c r="CH22" i="13"/>
  <c r="CG22" i="13"/>
  <c r="CF22" i="13"/>
  <c r="CE22" i="13"/>
  <c r="CD22" i="13"/>
  <c r="CC22" i="13"/>
  <c r="C22" i="13"/>
  <c r="CA22" i="13" s="1"/>
  <c r="B22" i="13"/>
  <c r="DD22" i="13" s="1"/>
  <c r="DY21" i="13"/>
  <c r="DX21" i="13"/>
  <c r="DW21" i="13"/>
  <c r="DV21" i="13"/>
  <c r="DU21" i="13"/>
  <c r="DT21" i="13"/>
  <c r="DS21" i="13"/>
  <c r="DR21" i="13"/>
  <c r="DQ21" i="13"/>
  <c r="DP21" i="13"/>
  <c r="DO21" i="13"/>
  <c r="DN21" i="13"/>
  <c r="DM21" i="13"/>
  <c r="DL21" i="13"/>
  <c r="DK21" i="13"/>
  <c r="DJ21" i="13"/>
  <c r="DI21" i="13"/>
  <c r="DH21" i="13"/>
  <c r="DG21" i="13"/>
  <c r="DF21" i="13"/>
  <c r="DE21" i="13"/>
  <c r="CY21" i="13"/>
  <c r="CX21" i="13"/>
  <c r="CW21" i="13"/>
  <c r="CV21" i="13"/>
  <c r="CU21" i="13"/>
  <c r="CT21" i="13"/>
  <c r="CS21" i="13"/>
  <c r="CR21" i="13"/>
  <c r="CQ21" i="13"/>
  <c r="CP21" i="13"/>
  <c r="CO21" i="13"/>
  <c r="CN21" i="13"/>
  <c r="CM21" i="13"/>
  <c r="CL21" i="13"/>
  <c r="CK21" i="13"/>
  <c r="CJ21" i="13"/>
  <c r="CI21" i="13"/>
  <c r="CH21" i="13"/>
  <c r="CG21" i="13"/>
  <c r="CF21" i="13"/>
  <c r="CC21" i="13"/>
  <c r="C21" i="13"/>
  <c r="B21" i="13"/>
  <c r="DY20" i="13"/>
  <c r="DX20" i="13"/>
  <c r="DW20" i="13"/>
  <c r="DV20" i="13"/>
  <c r="DU20" i="13"/>
  <c r="DT20" i="13"/>
  <c r="DS20" i="13"/>
  <c r="DR20" i="13"/>
  <c r="DQ20" i="13"/>
  <c r="DP20" i="13"/>
  <c r="DO20" i="13"/>
  <c r="DN20" i="13"/>
  <c r="DM20" i="13"/>
  <c r="DL20" i="13"/>
  <c r="DK20" i="13"/>
  <c r="DJ20" i="13"/>
  <c r="DI20" i="13"/>
  <c r="DH20" i="13"/>
  <c r="DG20" i="13"/>
  <c r="DF20" i="13"/>
  <c r="DD20" i="13"/>
  <c r="CY20" i="13"/>
  <c r="CX20" i="13"/>
  <c r="CW20" i="13"/>
  <c r="CV20" i="13"/>
  <c r="CU20" i="13"/>
  <c r="CT20" i="13"/>
  <c r="CS20" i="13"/>
  <c r="CR20" i="13"/>
  <c r="CQ20" i="13"/>
  <c r="CP20" i="13"/>
  <c r="CO20" i="13"/>
  <c r="CN20" i="13"/>
  <c r="CM20" i="13"/>
  <c r="CL20" i="13"/>
  <c r="CK20" i="13"/>
  <c r="CJ20" i="13"/>
  <c r="CI20" i="13"/>
  <c r="CH20" i="13"/>
  <c r="CG20" i="13"/>
  <c r="CF20" i="13"/>
  <c r="CB20" i="13"/>
  <c r="C20" i="13"/>
  <c r="B20" i="13"/>
  <c r="DZ19" i="13"/>
  <c r="DY19" i="13"/>
  <c r="DX19" i="13"/>
  <c r="DW19" i="13"/>
  <c r="DV19" i="13"/>
  <c r="DU19" i="13"/>
  <c r="DT19" i="13"/>
  <c r="DS19" i="13"/>
  <c r="DR19" i="13"/>
  <c r="DQ19" i="13"/>
  <c r="DP19" i="13"/>
  <c r="DO19" i="13"/>
  <c r="DN19" i="13"/>
  <c r="DM19" i="13"/>
  <c r="DL19" i="13"/>
  <c r="DK19" i="13"/>
  <c r="DJ19" i="13"/>
  <c r="DI19" i="13"/>
  <c r="DH19" i="13"/>
  <c r="DG19" i="13"/>
  <c r="DF19" i="13"/>
  <c r="DC19" i="13"/>
  <c r="DB19" i="13"/>
  <c r="CY19" i="13"/>
  <c r="CX19" i="13"/>
  <c r="CW19" i="13"/>
  <c r="CV19" i="13"/>
  <c r="CU19" i="13"/>
  <c r="CT19" i="13"/>
  <c r="CS19" i="13"/>
  <c r="CR19" i="13"/>
  <c r="CQ19" i="13"/>
  <c r="CP19" i="13"/>
  <c r="CO19" i="13"/>
  <c r="CN19" i="13"/>
  <c r="CM19" i="13"/>
  <c r="CL19" i="13"/>
  <c r="CK19" i="13"/>
  <c r="CJ19" i="13"/>
  <c r="CI19" i="13"/>
  <c r="CH19" i="13"/>
  <c r="CG19" i="13"/>
  <c r="CF19" i="13"/>
  <c r="CE19" i="13"/>
  <c r="CD19" i="13"/>
  <c r="CA19" i="13"/>
  <c r="C19" i="13"/>
  <c r="B19" i="13"/>
  <c r="DD19" i="13" s="1"/>
  <c r="DZ18" i="13"/>
  <c r="DY18" i="13"/>
  <c r="DX18" i="13"/>
  <c r="DW18" i="13"/>
  <c r="DV18" i="13"/>
  <c r="DU18" i="13"/>
  <c r="DT18" i="13"/>
  <c r="DS18" i="13"/>
  <c r="DR18" i="13"/>
  <c r="DQ18" i="13"/>
  <c r="DP18" i="13"/>
  <c r="DO18" i="13"/>
  <c r="DN18" i="13"/>
  <c r="DM18" i="13"/>
  <c r="DL18" i="13"/>
  <c r="DK18" i="13"/>
  <c r="DJ18" i="13"/>
  <c r="DI18" i="13"/>
  <c r="DH18" i="13"/>
  <c r="DG18" i="13"/>
  <c r="DF18" i="13"/>
  <c r="DE18" i="13"/>
  <c r="DC18" i="13"/>
  <c r="DB18" i="13"/>
  <c r="DA18" i="13"/>
  <c r="CY18" i="13"/>
  <c r="CX18" i="13"/>
  <c r="CW18" i="13"/>
  <c r="CV18" i="13"/>
  <c r="CU18" i="13"/>
  <c r="CT18" i="13"/>
  <c r="CS18" i="13"/>
  <c r="CR18" i="13"/>
  <c r="CQ18" i="13"/>
  <c r="CP18" i="13"/>
  <c r="CO18" i="13"/>
  <c r="CN18" i="13"/>
  <c r="CM18" i="13"/>
  <c r="CL18" i="13"/>
  <c r="CK18" i="13"/>
  <c r="CJ18" i="13"/>
  <c r="CI18" i="13"/>
  <c r="CH18" i="13"/>
  <c r="CG18" i="13"/>
  <c r="CF18" i="13"/>
  <c r="CE18" i="13"/>
  <c r="CD18" i="13"/>
  <c r="CC18" i="13"/>
  <c r="C18" i="13"/>
  <c r="CA18" i="13" s="1"/>
  <c r="B18" i="13"/>
  <c r="DD18" i="13" s="1"/>
  <c r="DY17" i="13"/>
  <c r="DX17" i="13"/>
  <c r="DW17" i="13"/>
  <c r="DV17" i="13"/>
  <c r="DU17" i="13"/>
  <c r="DT17" i="13"/>
  <c r="DS17" i="13"/>
  <c r="DR17" i="13"/>
  <c r="DQ17" i="13"/>
  <c r="DP17" i="13"/>
  <c r="DO17" i="13"/>
  <c r="DN17" i="13"/>
  <c r="DM17" i="13"/>
  <c r="DL17" i="13"/>
  <c r="DK17" i="13"/>
  <c r="DJ17" i="13"/>
  <c r="DI17" i="13"/>
  <c r="DH17" i="13"/>
  <c r="DG17" i="13"/>
  <c r="DF17" i="13"/>
  <c r="DE17" i="13"/>
  <c r="CY17" i="13"/>
  <c r="CX17" i="13"/>
  <c r="CW17" i="13"/>
  <c r="CV17" i="13"/>
  <c r="CU17" i="13"/>
  <c r="CT17" i="13"/>
  <c r="CS17" i="13"/>
  <c r="CR17" i="13"/>
  <c r="CQ17" i="13"/>
  <c r="CP17" i="13"/>
  <c r="CO17" i="13"/>
  <c r="CN17" i="13"/>
  <c r="CM17" i="13"/>
  <c r="CL17" i="13"/>
  <c r="CK17" i="13"/>
  <c r="CJ17" i="13"/>
  <c r="CI17" i="13"/>
  <c r="CH17" i="13"/>
  <c r="CG17" i="13"/>
  <c r="CF17" i="13"/>
  <c r="CC17" i="13"/>
  <c r="C17" i="13"/>
  <c r="B17" i="13"/>
  <c r="DY16" i="13"/>
  <c r="DX16" i="13"/>
  <c r="DW16" i="13"/>
  <c r="DV16" i="13"/>
  <c r="DU16" i="13"/>
  <c r="DT16" i="13"/>
  <c r="DS16" i="13"/>
  <c r="DR16" i="13"/>
  <c r="DQ16" i="13"/>
  <c r="DP16" i="13"/>
  <c r="DO16" i="13"/>
  <c r="DN16" i="13"/>
  <c r="DM16" i="13"/>
  <c r="DL16" i="13"/>
  <c r="DK16" i="13"/>
  <c r="DJ16" i="13"/>
  <c r="DI16" i="13"/>
  <c r="DH16" i="13"/>
  <c r="DG16" i="13"/>
  <c r="DF16" i="13"/>
  <c r="DD16" i="13"/>
  <c r="CY16" i="13"/>
  <c r="CX16" i="13"/>
  <c r="CW16" i="13"/>
  <c r="CV16" i="13"/>
  <c r="CU16" i="13"/>
  <c r="CT16" i="13"/>
  <c r="CS16" i="13"/>
  <c r="CR16" i="13"/>
  <c r="CQ16" i="13"/>
  <c r="CP16" i="13"/>
  <c r="CO16" i="13"/>
  <c r="CN16" i="13"/>
  <c r="CM16" i="13"/>
  <c r="CL16" i="13"/>
  <c r="CK16" i="13"/>
  <c r="CJ16" i="13"/>
  <c r="CI16" i="13"/>
  <c r="CH16" i="13"/>
  <c r="CG16" i="13"/>
  <c r="CF16" i="13"/>
  <c r="CB16" i="13"/>
  <c r="C16" i="13"/>
  <c r="B16" i="13"/>
  <c r="DZ15" i="13"/>
  <c r="DY15" i="13"/>
  <c r="DX15" i="13"/>
  <c r="DW15" i="13"/>
  <c r="DV15" i="13"/>
  <c r="DU15" i="13"/>
  <c r="DT15" i="13"/>
  <c r="DS15" i="13"/>
  <c r="DR15" i="13"/>
  <c r="DQ15" i="13"/>
  <c r="DP15" i="13"/>
  <c r="DO15" i="13"/>
  <c r="DN15" i="13"/>
  <c r="DM15" i="13"/>
  <c r="DL15" i="13"/>
  <c r="DK15" i="13"/>
  <c r="DJ15" i="13"/>
  <c r="DI15" i="13"/>
  <c r="DH15" i="13"/>
  <c r="DG15" i="13"/>
  <c r="DF15" i="13"/>
  <c r="DC15" i="13"/>
  <c r="DB15" i="13"/>
  <c r="CY15" i="13"/>
  <c r="CX15" i="13"/>
  <c r="CW15" i="13"/>
  <c r="CV15" i="13"/>
  <c r="CU15" i="13"/>
  <c r="CT15" i="13"/>
  <c r="CS15" i="13"/>
  <c r="CR15" i="13"/>
  <c r="CQ15" i="13"/>
  <c r="CP15" i="13"/>
  <c r="CO15" i="13"/>
  <c r="CN15" i="13"/>
  <c r="CM15" i="13"/>
  <c r="CL15" i="13"/>
  <c r="CK15" i="13"/>
  <c r="CJ15" i="13"/>
  <c r="CI15" i="13"/>
  <c r="CH15" i="13"/>
  <c r="CG15" i="13"/>
  <c r="CF15" i="13"/>
  <c r="CE15" i="13"/>
  <c r="CD15" i="13"/>
  <c r="CA15" i="13"/>
  <c r="C15" i="13"/>
  <c r="B15" i="13"/>
  <c r="CB15" i="13" s="1"/>
  <c r="DZ14" i="13"/>
  <c r="DY14" i="13"/>
  <c r="DX14" i="13"/>
  <c r="DW14" i="13"/>
  <c r="DV14" i="13"/>
  <c r="DU14" i="13"/>
  <c r="DT14" i="13"/>
  <c r="DS14" i="13"/>
  <c r="DR14" i="13"/>
  <c r="DQ14" i="13"/>
  <c r="DP14" i="13"/>
  <c r="DO14" i="13"/>
  <c r="DN14" i="13"/>
  <c r="DM14" i="13"/>
  <c r="DL14" i="13"/>
  <c r="DK14" i="13"/>
  <c r="DJ14" i="13"/>
  <c r="DI14" i="13"/>
  <c r="DH14" i="13"/>
  <c r="DG14" i="13"/>
  <c r="DF14" i="13"/>
  <c r="DE14" i="13"/>
  <c r="DC14" i="13"/>
  <c r="DB14" i="13"/>
  <c r="DA14" i="13"/>
  <c r="CY14" i="13"/>
  <c r="CX14" i="13"/>
  <c r="CW14" i="13"/>
  <c r="CV14" i="13"/>
  <c r="CU14" i="13"/>
  <c r="CT14" i="13"/>
  <c r="CS14" i="13"/>
  <c r="CR14" i="13"/>
  <c r="CQ14" i="13"/>
  <c r="CP14" i="13"/>
  <c r="CO14" i="13"/>
  <c r="CN14" i="13"/>
  <c r="CM14" i="13"/>
  <c r="CL14" i="13"/>
  <c r="CK14" i="13"/>
  <c r="CJ14" i="13"/>
  <c r="CI14" i="13"/>
  <c r="CH14" i="13"/>
  <c r="CG14" i="13"/>
  <c r="CF14" i="13"/>
  <c r="CE14" i="13"/>
  <c r="CD14" i="13"/>
  <c r="CC14" i="13"/>
  <c r="C14" i="13"/>
  <c r="CA14" i="13" s="1"/>
  <c r="B14" i="13"/>
  <c r="DD14" i="13" s="1"/>
  <c r="DY13" i="13"/>
  <c r="DX13" i="13"/>
  <c r="DW13" i="13"/>
  <c r="DV13" i="13"/>
  <c r="DU13" i="13"/>
  <c r="DT13" i="13"/>
  <c r="DS13" i="13"/>
  <c r="DR13" i="13"/>
  <c r="DQ13" i="13"/>
  <c r="DP13" i="13"/>
  <c r="DO13" i="13"/>
  <c r="DN13" i="13"/>
  <c r="DM13" i="13"/>
  <c r="DL13" i="13"/>
  <c r="DK13" i="13"/>
  <c r="DJ13" i="13"/>
  <c r="DI13" i="13"/>
  <c r="DH13" i="13"/>
  <c r="DG13" i="13"/>
  <c r="DF13" i="13"/>
  <c r="DE13" i="13"/>
  <c r="CY13" i="13"/>
  <c r="CX13" i="13"/>
  <c r="CW13" i="13"/>
  <c r="CV13" i="13"/>
  <c r="CU13" i="13"/>
  <c r="CT13" i="13"/>
  <c r="CS13" i="13"/>
  <c r="CR13" i="13"/>
  <c r="CQ13" i="13"/>
  <c r="CP13" i="13"/>
  <c r="CO13" i="13"/>
  <c r="CN13" i="13"/>
  <c r="CM13" i="13"/>
  <c r="CL13" i="13"/>
  <c r="CK13" i="13"/>
  <c r="CJ13" i="13"/>
  <c r="CI13" i="13"/>
  <c r="CH13" i="13"/>
  <c r="CG13" i="13"/>
  <c r="CF13" i="13"/>
  <c r="CC13" i="13"/>
  <c r="C13" i="13"/>
  <c r="B13" i="13"/>
  <c r="DY12" i="13"/>
  <c r="DX12" i="13"/>
  <c r="DW12" i="13"/>
  <c r="DV12" i="13"/>
  <c r="DU12" i="13"/>
  <c r="DT12" i="13"/>
  <c r="DS12" i="13"/>
  <c r="DR12" i="13"/>
  <c r="DQ12" i="13"/>
  <c r="DP12" i="13"/>
  <c r="DO12" i="13"/>
  <c r="DN12" i="13"/>
  <c r="DM12" i="13"/>
  <c r="DL12" i="13"/>
  <c r="DK12" i="13"/>
  <c r="DJ12" i="13"/>
  <c r="DI12" i="13"/>
  <c r="DH12" i="13"/>
  <c r="DG12" i="13"/>
  <c r="DF12" i="13"/>
  <c r="DD12" i="13"/>
  <c r="CY12" i="13"/>
  <c r="CX12" i="13"/>
  <c r="CW12" i="13"/>
  <c r="CV12" i="13"/>
  <c r="CU12" i="13"/>
  <c r="CT12" i="13"/>
  <c r="CS12" i="13"/>
  <c r="CR12" i="13"/>
  <c r="CQ12" i="13"/>
  <c r="CP12" i="13"/>
  <c r="CO12" i="13"/>
  <c r="CN12" i="13"/>
  <c r="CM12" i="13"/>
  <c r="CL12" i="13"/>
  <c r="CK12" i="13"/>
  <c r="CJ12" i="13"/>
  <c r="CI12" i="13"/>
  <c r="CH12" i="13"/>
  <c r="CG12" i="13"/>
  <c r="CF12" i="13"/>
  <c r="CB12" i="13"/>
  <c r="C12" i="13"/>
  <c r="B12" i="13"/>
  <c r="A5" i="13"/>
  <c r="A4" i="13"/>
  <c r="A3" i="13"/>
  <c r="A2" i="13"/>
  <c r="AX35" i="13" l="1"/>
  <c r="AX71" i="13"/>
  <c r="DA94" i="13"/>
  <c r="DZ137" i="13"/>
  <c r="DB137" i="13"/>
  <c r="CD137" i="13"/>
  <c r="DE137" i="13"/>
  <c r="DA137" i="13"/>
  <c r="CC137" i="13"/>
  <c r="DC137" i="13"/>
  <c r="CA137" i="13"/>
  <c r="DD137" i="13"/>
  <c r="CB137" i="13"/>
  <c r="CE137" i="13"/>
  <c r="CZ137" i="13"/>
  <c r="DI164" i="13"/>
  <c r="CI164" i="13" s="1"/>
  <c r="DE164" i="13"/>
  <c r="CE164" i="13" s="1"/>
  <c r="DG164" i="13"/>
  <c r="CG164" i="13" s="1"/>
  <c r="DC164" i="13"/>
  <c r="CC164" i="13" s="1"/>
  <c r="DX164" i="13"/>
  <c r="CX164" i="13" s="1"/>
  <c r="DA12" i="13"/>
  <c r="DZ12" i="13"/>
  <c r="DB12" i="13"/>
  <c r="CD12" i="13"/>
  <c r="DE12" i="13"/>
  <c r="CC12" i="13"/>
  <c r="CE12" i="13"/>
  <c r="DZ13" i="13"/>
  <c r="DB13" i="13"/>
  <c r="CD13" i="13"/>
  <c r="DC13" i="13"/>
  <c r="CE13" i="13"/>
  <c r="CA13" i="13"/>
  <c r="AX13" i="13" s="1"/>
  <c r="CC16" i="13"/>
  <c r="DZ16" i="13"/>
  <c r="DB16" i="13"/>
  <c r="CD16" i="13"/>
  <c r="DE16" i="13"/>
  <c r="DA16" i="13"/>
  <c r="DB17" i="13"/>
  <c r="CD17" i="13"/>
  <c r="DC17" i="13"/>
  <c r="CE17" i="13"/>
  <c r="CA17" i="13"/>
  <c r="DZ17" i="13"/>
  <c r="CZ17" i="13"/>
  <c r="DE20" i="13"/>
  <c r="DA20" i="13"/>
  <c r="CC20" i="13"/>
  <c r="DZ20" i="13"/>
  <c r="DB20" i="13"/>
  <c r="CD20" i="13"/>
  <c r="CE20" i="13"/>
  <c r="DZ21" i="13"/>
  <c r="DB21" i="13"/>
  <c r="CD21" i="13"/>
  <c r="DC21" i="13"/>
  <c r="CE21" i="13"/>
  <c r="CA21" i="13"/>
  <c r="DE24" i="13"/>
  <c r="DA24" i="13"/>
  <c r="CC24" i="13"/>
  <c r="DZ24" i="13"/>
  <c r="DB24" i="13"/>
  <c r="CD24" i="13"/>
  <c r="CE24" i="13"/>
  <c r="CZ25" i="13"/>
  <c r="DE28" i="13"/>
  <c r="DA28" i="13"/>
  <c r="CC28" i="13"/>
  <c r="DZ28" i="13"/>
  <c r="DB28" i="13"/>
  <c r="CD28" i="13"/>
  <c r="CE28" i="13"/>
  <c r="DZ29" i="13"/>
  <c r="DB29" i="13"/>
  <c r="CD29" i="13"/>
  <c r="DC29" i="13"/>
  <c r="CE29" i="13"/>
  <c r="CA29" i="13"/>
  <c r="CZ29" i="13"/>
  <c r="DZ37" i="13"/>
  <c r="DB37" i="13"/>
  <c r="CD37" i="13"/>
  <c r="DC37" i="13"/>
  <c r="CE37" i="13"/>
  <c r="CA37" i="13"/>
  <c r="DE40" i="13"/>
  <c r="DA40" i="13"/>
  <c r="CC40" i="13"/>
  <c r="DZ40" i="13"/>
  <c r="DB40" i="13"/>
  <c r="CD40" i="13"/>
  <c r="CE40" i="13"/>
  <c r="CZ41" i="13"/>
  <c r="DE44" i="13"/>
  <c r="DA44" i="13"/>
  <c r="CC44" i="13"/>
  <c r="DZ44" i="13"/>
  <c r="DB44" i="13"/>
  <c r="CD44" i="13"/>
  <c r="CE44" i="13"/>
  <c r="DZ45" i="13"/>
  <c r="DB45" i="13"/>
  <c r="CD45" i="13"/>
  <c r="DC45" i="13"/>
  <c r="CE45" i="13"/>
  <c r="CA45" i="13"/>
  <c r="CZ45" i="13"/>
  <c r="DE48" i="13"/>
  <c r="DA48" i="13"/>
  <c r="CC48" i="13"/>
  <c r="DZ48" i="13"/>
  <c r="DB48" i="13"/>
  <c r="CD48" i="13"/>
  <c r="CE48" i="13"/>
  <c r="DZ49" i="13"/>
  <c r="DB49" i="13"/>
  <c r="CD49" i="13"/>
  <c r="DC49" i="13"/>
  <c r="CE49" i="13"/>
  <c r="CA49" i="13"/>
  <c r="DE56" i="13"/>
  <c r="DA56" i="13"/>
  <c r="CC56" i="13"/>
  <c r="DZ56" i="13"/>
  <c r="DB56" i="13"/>
  <c r="CD56" i="13"/>
  <c r="CE56" i="13"/>
  <c r="DZ57" i="13"/>
  <c r="DB57" i="13"/>
  <c r="CD57" i="13"/>
  <c r="DC57" i="13"/>
  <c r="CE57" i="13"/>
  <c r="CA57" i="13"/>
  <c r="CZ57" i="13"/>
  <c r="DE60" i="13"/>
  <c r="DA60" i="13"/>
  <c r="CC60" i="13"/>
  <c r="DZ60" i="13"/>
  <c r="DB60" i="13"/>
  <c r="CD60" i="13"/>
  <c r="DE64" i="13"/>
  <c r="DA64" i="13"/>
  <c r="CC64" i="13"/>
  <c r="DZ64" i="13"/>
  <c r="DB64" i="13"/>
  <c r="CD64" i="13"/>
  <c r="DZ65" i="13"/>
  <c r="DB65" i="13"/>
  <c r="CD65" i="13"/>
  <c r="DC65" i="13"/>
  <c r="CE65" i="13"/>
  <c r="CA65" i="13"/>
  <c r="CZ65" i="13"/>
  <c r="DE68" i="13"/>
  <c r="DA68" i="13"/>
  <c r="CC68" i="13"/>
  <c r="DZ68" i="13"/>
  <c r="DB68" i="13"/>
  <c r="CD68" i="13"/>
  <c r="CE68" i="13"/>
  <c r="CZ69" i="13"/>
  <c r="DE72" i="13"/>
  <c r="DA72" i="13"/>
  <c r="CC72" i="13"/>
  <c r="DZ72" i="13"/>
  <c r="DB72" i="13"/>
  <c r="CD72" i="13"/>
  <c r="CZ73" i="13"/>
  <c r="CE80" i="13"/>
  <c r="DE84" i="13"/>
  <c r="DA84" i="13"/>
  <c r="CC84" i="13"/>
  <c r="DZ84" i="13"/>
  <c r="DB84" i="13"/>
  <c r="CD84" i="13"/>
  <c r="DZ85" i="13"/>
  <c r="DB85" i="13"/>
  <c r="CD85" i="13"/>
  <c r="DC85" i="13"/>
  <c r="CE85" i="13"/>
  <c r="CA85" i="13"/>
  <c r="CE88" i="13"/>
  <c r="CZ89" i="13"/>
  <c r="DA177" i="13"/>
  <c r="CA177" i="13" s="1"/>
  <c r="DH177" i="13"/>
  <c r="CH177" i="13" s="1"/>
  <c r="DD177" i="13"/>
  <c r="CD177" i="13" s="1"/>
  <c r="DF177" i="13"/>
  <c r="CF177" i="13" s="1"/>
  <c r="DB177" i="13"/>
  <c r="CB177" i="13" s="1"/>
  <c r="DI208" i="13"/>
  <c r="CI208" i="13" s="1"/>
  <c r="DE208" i="13"/>
  <c r="CE208" i="13" s="1"/>
  <c r="DG208" i="13"/>
  <c r="CG208" i="13" s="1"/>
  <c r="DC208" i="13"/>
  <c r="CC208" i="13" s="1"/>
  <c r="DX208" i="13"/>
  <c r="CX208" i="13" s="1"/>
  <c r="DW254" i="13"/>
  <c r="CW254" i="13" s="1"/>
  <c r="DC254" i="13"/>
  <c r="CC254" i="13"/>
  <c r="DD254" i="13"/>
  <c r="CD254" i="13"/>
  <c r="DA254" i="13"/>
  <c r="CA254" i="13" s="1"/>
  <c r="DB254" i="13"/>
  <c r="CB254" i="13"/>
  <c r="CE254" i="13"/>
  <c r="DE254" i="13"/>
  <c r="CZ12" i="13"/>
  <c r="DA13" i="13"/>
  <c r="CZ16" i="13"/>
  <c r="DA17" i="13"/>
  <c r="CZ20" i="13"/>
  <c r="DA21" i="13"/>
  <c r="CZ24" i="13"/>
  <c r="CZ28" i="13"/>
  <c r="DA29" i="13"/>
  <c r="DA37" i="13"/>
  <c r="CZ40" i="13"/>
  <c r="CZ44" i="13"/>
  <c r="DA45" i="13"/>
  <c r="CZ48" i="13"/>
  <c r="DA49" i="13"/>
  <c r="CZ56" i="13"/>
  <c r="DA57" i="13"/>
  <c r="CZ60" i="13"/>
  <c r="CZ64" i="13"/>
  <c r="DA65" i="13"/>
  <c r="CZ68" i="13"/>
  <c r="CZ72" i="13"/>
  <c r="CZ84" i="13"/>
  <c r="DA85" i="13"/>
  <c r="DZ93" i="13"/>
  <c r="DB93" i="13"/>
  <c r="CD93" i="13"/>
  <c r="DE93" i="13"/>
  <c r="DC93" i="13"/>
  <c r="CE93" i="13"/>
  <c r="CA93" i="13"/>
  <c r="AX93" i="13" s="1"/>
  <c r="DA93" i="13"/>
  <c r="CC93" i="13"/>
  <c r="DD93" i="13"/>
  <c r="DA106" i="13"/>
  <c r="CA106" i="13"/>
  <c r="DC138" i="13"/>
  <c r="CE138" i="13"/>
  <c r="CA138" i="13"/>
  <c r="DZ138" i="13"/>
  <c r="DB138" i="13"/>
  <c r="CD138" i="13"/>
  <c r="DD138" i="13"/>
  <c r="CB138" i="13"/>
  <c r="DE138" i="13"/>
  <c r="CC138" i="13"/>
  <c r="CZ138" i="13"/>
  <c r="DA138" i="13"/>
  <c r="DA169" i="13"/>
  <c r="CA169" i="13" s="1"/>
  <c r="DH169" i="13"/>
  <c r="CH169" i="13" s="1"/>
  <c r="DD169" i="13"/>
  <c r="CD169" i="13" s="1"/>
  <c r="DF169" i="13"/>
  <c r="CF169" i="13" s="1"/>
  <c r="DB169" i="13"/>
  <c r="CB169" i="13" s="1"/>
  <c r="AY174" i="13"/>
  <c r="DX175" i="13"/>
  <c r="CX175" i="13" s="1"/>
  <c r="DG175" i="13"/>
  <c r="CG175" i="13" s="1"/>
  <c r="DC175" i="13"/>
  <c r="CC175" i="13" s="1"/>
  <c r="DI175" i="13"/>
  <c r="CI175" i="13" s="1"/>
  <c r="DE175" i="13"/>
  <c r="CE175" i="13" s="1"/>
  <c r="DA175" i="13"/>
  <c r="CA175" i="13" s="1"/>
  <c r="DW177" i="13"/>
  <c r="CW177" i="13" s="1"/>
  <c r="DI180" i="13"/>
  <c r="CI180" i="13" s="1"/>
  <c r="DE180" i="13"/>
  <c r="CE180" i="13" s="1"/>
  <c r="DG180" i="13"/>
  <c r="CG180" i="13" s="1"/>
  <c r="DC180" i="13"/>
  <c r="CC180" i="13" s="1"/>
  <c r="DX180" i="13"/>
  <c r="CX180" i="13" s="1"/>
  <c r="AX100" i="13"/>
  <c r="DA104" i="13"/>
  <c r="CA104" i="13"/>
  <c r="CZ13" i="13"/>
  <c r="CE16" i="13"/>
  <c r="CZ21" i="13"/>
  <c r="DZ25" i="13"/>
  <c r="DB25" i="13"/>
  <c r="CD25" i="13"/>
  <c r="DC25" i="13"/>
  <c r="CE25" i="13"/>
  <c r="CA25" i="13"/>
  <c r="DE36" i="13"/>
  <c r="DA36" i="13"/>
  <c r="CC36" i="13"/>
  <c r="DZ36" i="13"/>
  <c r="DB36" i="13"/>
  <c r="CD36" i="13"/>
  <c r="CE36" i="13"/>
  <c r="CZ37" i="13"/>
  <c r="DZ41" i="13"/>
  <c r="DB41" i="13"/>
  <c r="CD41" i="13"/>
  <c r="DC41" i="13"/>
  <c r="CE41" i="13"/>
  <c r="CA41" i="13"/>
  <c r="CZ49" i="13"/>
  <c r="CE60" i="13"/>
  <c r="DZ61" i="13"/>
  <c r="DB61" i="13"/>
  <c r="CD61" i="13"/>
  <c r="DC61" i="13"/>
  <c r="CE61" i="13"/>
  <c r="CA61" i="13"/>
  <c r="CZ61" i="13"/>
  <c r="CE64" i="13"/>
  <c r="DZ69" i="13"/>
  <c r="DB69" i="13"/>
  <c r="CD69" i="13"/>
  <c r="DC69" i="13"/>
  <c r="CE69" i="13"/>
  <c r="CA69" i="13"/>
  <c r="CE72" i="13"/>
  <c r="DZ73" i="13"/>
  <c r="DB73" i="13"/>
  <c r="CD73" i="13"/>
  <c r="DC73" i="13"/>
  <c r="CE73" i="13"/>
  <c r="CA73" i="13"/>
  <c r="AX73" i="13" s="1"/>
  <c r="DE80" i="13"/>
  <c r="DA80" i="13"/>
  <c r="CC80" i="13"/>
  <c r="DZ80" i="13"/>
  <c r="DB80" i="13"/>
  <c r="CD80" i="13"/>
  <c r="DZ81" i="13"/>
  <c r="DB81" i="13"/>
  <c r="CD81" i="13"/>
  <c r="DC81" i="13"/>
  <c r="CE81" i="13"/>
  <c r="CA81" i="13"/>
  <c r="AX81" i="13" s="1"/>
  <c r="CZ81" i="13"/>
  <c r="CE84" i="13"/>
  <c r="CZ85" i="13"/>
  <c r="DE88" i="13"/>
  <c r="DA88" i="13"/>
  <c r="CC88" i="13"/>
  <c r="DZ88" i="13"/>
  <c r="DB88" i="13"/>
  <c r="CD88" i="13"/>
  <c r="DZ89" i="13"/>
  <c r="DB89" i="13"/>
  <c r="CD89" i="13"/>
  <c r="DC89" i="13"/>
  <c r="CE89" i="13"/>
  <c r="CA89" i="13"/>
  <c r="DZ125" i="13"/>
  <c r="DB125" i="13"/>
  <c r="CD125" i="13"/>
  <c r="DD125" i="13"/>
  <c r="CE125" i="13"/>
  <c r="DE125" i="13"/>
  <c r="CZ125" i="13"/>
  <c r="CA125" i="13"/>
  <c r="AX125" i="13" s="1"/>
  <c r="CB125" i="13"/>
  <c r="CC125" i="13"/>
  <c r="DC125" i="13"/>
  <c r="CA12" i="13"/>
  <c r="AX12" i="13" s="1"/>
  <c r="DC12" i="13"/>
  <c r="CB13" i="13"/>
  <c r="DD13" i="13"/>
  <c r="CA16" i="13"/>
  <c r="AX16" i="13" s="1"/>
  <c r="DC16" i="13"/>
  <c r="CB17" i="13"/>
  <c r="DD17" i="13"/>
  <c r="CA20" i="13"/>
  <c r="AX20" i="13" s="1"/>
  <c r="DC20" i="13"/>
  <c r="CB21" i="13"/>
  <c r="DD21" i="13"/>
  <c r="CA24" i="13"/>
  <c r="AX24" i="13" s="1"/>
  <c r="DC24" i="13"/>
  <c r="CB25" i="13"/>
  <c r="DD25" i="13"/>
  <c r="CA28" i="13"/>
  <c r="AX28" i="13" s="1"/>
  <c r="DC28" i="13"/>
  <c r="CB29" i="13"/>
  <c r="DD29" i="13"/>
  <c r="CA36" i="13"/>
  <c r="AX36" i="13" s="1"/>
  <c r="DC36" i="13"/>
  <c r="CB37" i="13"/>
  <c r="DD37" i="13"/>
  <c r="CA40" i="13"/>
  <c r="AX40" i="13" s="1"/>
  <c r="DC40" i="13"/>
  <c r="CB41" i="13"/>
  <c r="DD41" i="13"/>
  <c r="CA44" i="13"/>
  <c r="AX44" i="13" s="1"/>
  <c r="DC44" i="13"/>
  <c r="CB45" i="13"/>
  <c r="DD45" i="13"/>
  <c r="CA48" i="13"/>
  <c r="AX48" i="13" s="1"/>
  <c r="DC48" i="13"/>
  <c r="CB49" i="13"/>
  <c r="DD49" i="13"/>
  <c r="CA56" i="13"/>
  <c r="AX56" i="13" s="1"/>
  <c r="DC56" i="13"/>
  <c r="CB57" i="13"/>
  <c r="DD57" i="13"/>
  <c r="CA60" i="13"/>
  <c r="AX60" i="13" s="1"/>
  <c r="DC60" i="13"/>
  <c r="CB61" i="13"/>
  <c r="DD61" i="13"/>
  <c r="CA64" i="13"/>
  <c r="AX64" i="13" s="1"/>
  <c r="DC64" i="13"/>
  <c r="CB65" i="13"/>
  <c r="DD65" i="13"/>
  <c r="CA68" i="13"/>
  <c r="AX68" i="13" s="1"/>
  <c r="DC68" i="13"/>
  <c r="CB69" i="13"/>
  <c r="DD69" i="13"/>
  <c r="CA72" i="13"/>
  <c r="AX72" i="13" s="1"/>
  <c r="DC72" i="13"/>
  <c r="CB73" i="13"/>
  <c r="DD73" i="13"/>
  <c r="CA80" i="13"/>
  <c r="AX80" i="13" s="1"/>
  <c r="DC80" i="13"/>
  <c r="CB81" i="13"/>
  <c r="DD81" i="13"/>
  <c r="CA84" i="13"/>
  <c r="AX84" i="13" s="1"/>
  <c r="DC84" i="13"/>
  <c r="CB85" i="13"/>
  <c r="DD85" i="13"/>
  <c r="CA88" i="13"/>
  <c r="AX88" i="13" s="1"/>
  <c r="DC88" i="13"/>
  <c r="CB89" i="13"/>
  <c r="DD89" i="13"/>
  <c r="AX92" i="13"/>
  <c r="DE101" i="13"/>
  <c r="DA101" i="13"/>
  <c r="CC101" i="13"/>
  <c r="DD101" i="13"/>
  <c r="CE101" i="13"/>
  <c r="DZ101" i="13"/>
  <c r="CZ101" i="13"/>
  <c r="CA101" i="13"/>
  <c r="AX101" i="13" s="1"/>
  <c r="DC101" i="13"/>
  <c r="CD101" i="13"/>
  <c r="DZ102" i="13"/>
  <c r="DB102" i="13"/>
  <c r="CD102" i="13"/>
  <c r="DE102" i="13"/>
  <c r="CZ102" i="13"/>
  <c r="CA102" i="13"/>
  <c r="AX102" i="13" s="1"/>
  <c r="CE102" i="13"/>
  <c r="DA102" i="13"/>
  <c r="CB102" i="13"/>
  <c r="DD102" i="13"/>
  <c r="DA125" i="13"/>
  <c r="DA161" i="13"/>
  <c r="CA161" i="13" s="1"/>
  <c r="DH161" i="13"/>
  <c r="CH161" i="13" s="1"/>
  <c r="DD161" i="13"/>
  <c r="CD161" i="13" s="1"/>
  <c r="DF161" i="13"/>
  <c r="CF161" i="13" s="1"/>
  <c r="DB161" i="13"/>
  <c r="CB161" i="13" s="1"/>
  <c r="DX167" i="13"/>
  <c r="CX167" i="13" s="1"/>
  <c r="DG167" i="13"/>
  <c r="CG167" i="13" s="1"/>
  <c r="DC167" i="13"/>
  <c r="CC167" i="13" s="1"/>
  <c r="DI167" i="13"/>
  <c r="CI167" i="13" s="1"/>
  <c r="DE167" i="13"/>
  <c r="CE167" i="13" s="1"/>
  <c r="DA167" i="13"/>
  <c r="CA167" i="13" s="1"/>
  <c r="DI172" i="13"/>
  <c r="CI172" i="13" s="1"/>
  <c r="DE172" i="13"/>
  <c r="CE172" i="13" s="1"/>
  <c r="DG172" i="13"/>
  <c r="CG172" i="13" s="1"/>
  <c r="DC172" i="13"/>
  <c r="CC172" i="13" s="1"/>
  <c r="DX172" i="13"/>
  <c r="CX172" i="13" s="1"/>
  <c r="CB92" i="13"/>
  <c r="CZ92" i="13"/>
  <c r="CZ100" i="13"/>
  <c r="DE128" i="13"/>
  <c r="DA128" i="13"/>
  <c r="CC128" i="13"/>
  <c r="DD128" i="13"/>
  <c r="CE128" i="13"/>
  <c r="DZ128" i="13"/>
  <c r="CZ128" i="13"/>
  <c r="CA128" i="13"/>
  <c r="CA131" i="13"/>
  <c r="AX131" i="13" s="1"/>
  <c r="DA131" i="13"/>
  <c r="DW160" i="13"/>
  <c r="CW160" i="13" s="1"/>
  <c r="DF160" i="13"/>
  <c r="CF160" i="13" s="1"/>
  <c r="DB160" i="13"/>
  <c r="CB160" i="13" s="1"/>
  <c r="DA160" i="13"/>
  <c r="CA160" i="13" s="1"/>
  <c r="DH160" i="13"/>
  <c r="CH160" i="13" s="1"/>
  <c r="DW168" i="13"/>
  <c r="CW168" i="13" s="1"/>
  <c r="DF168" i="13"/>
  <c r="CF168" i="13" s="1"/>
  <c r="DB168" i="13"/>
  <c r="CB168" i="13" s="1"/>
  <c r="DA168" i="13"/>
  <c r="CA168" i="13" s="1"/>
  <c r="DH168" i="13"/>
  <c r="CH168" i="13" s="1"/>
  <c r="DW176" i="13"/>
  <c r="CW176" i="13" s="1"/>
  <c r="DF176" i="13"/>
  <c r="CF176" i="13" s="1"/>
  <c r="DB176" i="13"/>
  <c r="CB176" i="13" s="1"/>
  <c r="DA176" i="13"/>
  <c r="CA176" i="13" s="1"/>
  <c r="DH176" i="13"/>
  <c r="CH176" i="13" s="1"/>
  <c r="DI188" i="13"/>
  <c r="CI188" i="13" s="1"/>
  <c r="DE188" i="13"/>
  <c r="CE188" i="13" s="1"/>
  <c r="DG188" i="13"/>
  <c r="CG188" i="13" s="1"/>
  <c r="DX188" i="13"/>
  <c r="CX188" i="13" s="1"/>
  <c r="DH201" i="13"/>
  <c r="CH201" i="13" s="1"/>
  <c r="DD201" i="13"/>
  <c r="CD201" i="13" s="1"/>
  <c r="DA201" i="13"/>
  <c r="CA201" i="13" s="1"/>
  <c r="DW201" i="13"/>
  <c r="CW201" i="13" s="1"/>
  <c r="DF201" i="13"/>
  <c r="CF201" i="13" s="1"/>
  <c r="DB201" i="13"/>
  <c r="CB201" i="13" s="1"/>
  <c r="DX207" i="13"/>
  <c r="CX207" i="13" s="1"/>
  <c r="DG207" i="13"/>
  <c r="CG207" i="13" s="1"/>
  <c r="DC207" i="13"/>
  <c r="CC207" i="13" s="1"/>
  <c r="DI207" i="13"/>
  <c r="CI207" i="13" s="1"/>
  <c r="DA207" i="13"/>
  <c r="CA207" i="13" s="1"/>
  <c r="DE207" i="13"/>
  <c r="CE207" i="13" s="1"/>
  <c r="CZ15" i="13"/>
  <c r="DD15" i="13"/>
  <c r="CB19" i="13"/>
  <c r="AX19" i="13" s="1"/>
  <c r="CZ19" i="13"/>
  <c r="CB14" i="13"/>
  <c r="AX14" i="13" s="1"/>
  <c r="CZ14" i="13"/>
  <c r="CC15" i="13"/>
  <c r="AX15" i="13" s="1"/>
  <c r="DA15" i="13"/>
  <c r="DE15" i="13"/>
  <c r="CB18" i="13"/>
  <c r="AX18" i="13" s="1"/>
  <c r="CZ18" i="13"/>
  <c r="CC19" i="13"/>
  <c r="DA19" i="13"/>
  <c r="DE19" i="13"/>
  <c r="CB22" i="13"/>
  <c r="CZ22" i="13"/>
  <c r="CC23" i="13"/>
  <c r="DA23" i="13"/>
  <c r="DE23" i="13"/>
  <c r="CB26" i="13"/>
  <c r="CZ26" i="13"/>
  <c r="CC27" i="13"/>
  <c r="DA27" i="13"/>
  <c r="DE27" i="13"/>
  <c r="CB34" i="13"/>
  <c r="AX34" i="13" s="1"/>
  <c r="CZ34" i="13"/>
  <c r="CC35" i="13"/>
  <c r="DA35" i="13"/>
  <c r="DE35" i="13"/>
  <c r="CB38" i="13"/>
  <c r="AX38" i="13" s="1"/>
  <c r="CZ38" i="13"/>
  <c r="CC39" i="13"/>
  <c r="DA39" i="13"/>
  <c r="DE39" i="13"/>
  <c r="CB42" i="13"/>
  <c r="CZ42" i="13"/>
  <c r="CC43" i="13"/>
  <c r="AX43" i="13" s="1"/>
  <c r="DA43" i="13"/>
  <c r="DE43" i="13"/>
  <c r="CB46" i="13"/>
  <c r="CZ46" i="13"/>
  <c r="CC47" i="13"/>
  <c r="DA47" i="13"/>
  <c r="DE47" i="13"/>
  <c r="CB50" i="13"/>
  <c r="AX50" i="13" s="1"/>
  <c r="CZ50" i="13"/>
  <c r="CC51" i="13"/>
  <c r="DA51" i="13"/>
  <c r="DE51" i="13"/>
  <c r="CB58" i="13"/>
  <c r="AX58" i="13" s="1"/>
  <c r="CZ58" i="13"/>
  <c r="CC59" i="13"/>
  <c r="DA59" i="13"/>
  <c r="DE59" i="13"/>
  <c r="CB62" i="13"/>
  <c r="CZ62" i="13"/>
  <c r="CC63" i="13"/>
  <c r="DA63" i="13"/>
  <c r="DE63" i="13"/>
  <c r="CB66" i="13"/>
  <c r="CZ66" i="13"/>
  <c r="CC67" i="13"/>
  <c r="DA67" i="13"/>
  <c r="DE67" i="13"/>
  <c r="CB70" i="13"/>
  <c r="AX70" i="13" s="1"/>
  <c r="CZ70" i="13"/>
  <c r="CC71" i="13"/>
  <c r="DA71" i="13"/>
  <c r="DE71" i="13"/>
  <c r="CB78" i="13"/>
  <c r="AX78" i="13" s="1"/>
  <c r="CZ78" i="13"/>
  <c r="CC79" i="13"/>
  <c r="DA79" i="13"/>
  <c r="DE79" i="13"/>
  <c r="CB82" i="13"/>
  <c r="CZ82" i="13"/>
  <c r="CC83" i="13"/>
  <c r="AX83" i="13" s="1"/>
  <c r="DA83" i="13"/>
  <c r="DE83" i="13"/>
  <c r="CB86" i="13"/>
  <c r="CZ86" i="13"/>
  <c r="CC87" i="13"/>
  <c r="DA87" i="13"/>
  <c r="DE87" i="13"/>
  <c r="CB90" i="13"/>
  <c r="AX90" i="13" s="1"/>
  <c r="CZ90" i="13"/>
  <c r="CC91" i="13"/>
  <c r="DA91" i="13"/>
  <c r="DE91" i="13"/>
  <c r="CD92" i="13"/>
  <c r="DB92" i="13"/>
  <c r="DZ92" i="13"/>
  <c r="CB94" i="13"/>
  <c r="AX94" i="13" s="1"/>
  <c r="CZ94" i="13"/>
  <c r="CC95" i="13"/>
  <c r="DA95" i="13"/>
  <c r="DE95" i="13"/>
  <c r="CD100" i="13"/>
  <c r="DB100" i="13"/>
  <c r="DZ100" i="13"/>
  <c r="DC103" i="13"/>
  <c r="CE103" i="13"/>
  <c r="CA103" i="13"/>
  <c r="CC103" i="13"/>
  <c r="DB103" i="13"/>
  <c r="DE105" i="13"/>
  <c r="DA105" i="13"/>
  <c r="CC105" i="13"/>
  <c r="CB105" i="13"/>
  <c r="AX105" i="13" s="1"/>
  <c r="DB105" i="13"/>
  <c r="DZ106" i="13"/>
  <c r="DB106" i="13"/>
  <c r="CD106" i="13"/>
  <c r="CC106" i="13"/>
  <c r="DC106" i="13"/>
  <c r="CB128" i="13"/>
  <c r="DZ129" i="13"/>
  <c r="DB129" i="13"/>
  <c r="CD129" i="13"/>
  <c r="DE129" i="13"/>
  <c r="CZ129" i="13"/>
  <c r="CA129" i="13"/>
  <c r="DA129" i="13"/>
  <c r="CB129" i="13"/>
  <c r="DC129" i="13"/>
  <c r="CA135" i="13"/>
  <c r="DA135" i="13"/>
  <c r="DW164" i="13"/>
  <c r="CW164" i="13" s="1"/>
  <c r="DF164" i="13"/>
  <c r="CF164" i="13" s="1"/>
  <c r="DB164" i="13"/>
  <c r="CB164" i="13" s="1"/>
  <c r="DA164" i="13"/>
  <c r="CA164" i="13" s="1"/>
  <c r="DH164" i="13"/>
  <c r="CH164" i="13" s="1"/>
  <c r="DW172" i="13"/>
  <c r="CW172" i="13" s="1"/>
  <c r="DF172" i="13"/>
  <c r="CF172" i="13" s="1"/>
  <c r="DB172" i="13"/>
  <c r="CB172" i="13" s="1"/>
  <c r="DA172" i="13"/>
  <c r="CA172" i="13" s="1"/>
  <c r="DH172" i="13"/>
  <c r="CH172" i="13" s="1"/>
  <c r="DW180" i="13"/>
  <c r="CW180" i="13" s="1"/>
  <c r="DF180" i="13"/>
  <c r="CF180" i="13" s="1"/>
  <c r="DB180" i="13"/>
  <c r="CB180" i="13" s="1"/>
  <c r="DA180" i="13"/>
  <c r="CA180" i="13" s="1"/>
  <c r="AY180" i="13" s="1"/>
  <c r="DH180" i="13"/>
  <c r="CH180" i="13" s="1"/>
  <c r="DD92" i="13"/>
  <c r="CB100" i="13"/>
  <c r="DD100" i="13"/>
  <c r="DA127" i="13"/>
  <c r="CA127" i="13"/>
  <c r="DB128" i="13"/>
  <c r="CA139" i="13"/>
  <c r="DA139" i="13"/>
  <c r="CB23" i="13"/>
  <c r="AX23" i="13" s="1"/>
  <c r="CZ23" i="13"/>
  <c r="CB27" i="13"/>
  <c r="AX27" i="13" s="1"/>
  <c r="CZ27" i="13"/>
  <c r="CB35" i="13"/>
  <c r="CZ35" i="13"/>
  <c r="CB39" i="13"/>
  <c r="CZ39" i="13"/>
  <c r="AX39" i="13" s="1"/>
  <c r="CB43" i="13"/>
  <c r="CZ43" i="13"/>
  <c r="CB47" i="13"/>
  <c r="AX47" i="13" s="1"/>
  <c r="CZ47" i="13"/>
  <c r="CB51" i="13"/>
  <c r="AX51" i="13" s="1"/>
  <c r="CZ51" i="13"/>
  <c r="CB59" i="13"/>
  <c r="AX59" i="13" s="1"/>
  <c r="CZ59" i="13"/>
  <c r="CB63" i="13"/>
  <c r="AX63" i="13" s="1"/>
  <c r="CZ63" i="13"/>
  <c r="CB67" i="13"/>
  <c r="AX67" i="13" s="1"/>
  <c r="CZ67" i="13"/>
  <c r="CB71" i="13"/>
  <c r="CZ71" i="13"/>
  <c r="CB79" i="13"/>
  <c r="CZ79" i="13"/>
  <c r="AX79" i="13" s="1"/>
  <c r="CB83" i="13"/>
  <c r="CZ83" i="13"/>
  <c r="CB87" i="13"/>
  <c r="AX87" i="13" s="1"/>
  <c r="CZ87" i="13"/>
  <c r="CB91" i="13"/>
  <c r="AX91" i="13" s="1"/>
  <c r="CZ91" i="13"/>
  <c r="CC92" i="13"/>
  <c r="DA92" i="13"/>
  <c r="CB95" i="13"/>
  <c r="AX95" i="13" s="1"/>
  <c r="CZ95" i="13"/>
  <c r="CC100" i="13"/>
  <c r="DA100" i="13"/>
  <c r="DZ107" i="13"/>
  <c r="DB107" i="13"/>
  <c r="CD107" i="13"/>
  <c r="DC107" i="13"/>
  <c r="CE107" i="13"/>
  <c r="CA107" i="13"/>
  <c r="CZ107" i="13"/>
  <c r="DE110" i="13"/>
  <c r="DA110" i="13"/>
  <c r="CC110" i="13"/>
  <c r="AX110" i="13" s="1"/>
  <c r="DZ110" i="13"/>
  <c r="DB110" i="13"/>
  <c r="CD110" i="13"/>
  <c r="CE110" i="13"/>
  <c r="DZ111" i="13"/>
  <c r="DB111" i="13"/>
  <c r="CD111" i="13"/>
  <c r="DC111" i="13"/>
  <c r="CE111" i="13"/>
  <c r="CA111" i="13"/>
  <c r="AX111" i="13" s="1"/>
  <c r="CZ111" i="13"/>
  <c r="DE114" i="13"/>
  <c r="DA114" i="13"/>
  <c r="CC114" i="13"/>
  <c r="AX114" i="13" s="1"/>
  <c r="DZ114" i="13"/>
  <c r="DB114" i="13"/>
  <c r="CD114" i="13"/>
  <c r="CE114" i="13"/>
  <c r="DZ115" i="13"/>
  <c r="DB115" i="13"/>
  <c r="CD115" i="13"/>
  <c r="DC115" i="13"/>
  <c r="CE115" i="13"/>
  <c r="CA115" i="13"/>
  <c r="CZ115" i="13"/>
  <c r="DE122" i="13"/>
  <c r="DA122" i="13"/>
  <c r="CC122" i="13"/>
  <c r="AX122" i="13" s="1"/>
  <c r="DZ122" i="13"/>
  <c r="DB122" i="13"/>
  <c r="CD122" i="13"/>
  <c r="CE122" i="13"/>
  <c r="DZ123" i="13"/>
  <c r="DB123" i="13"/>
  <c r="CD123" i="13"/>
  <c r="DC123" i="13"/>
  <c r="CE123" i="13"/>
  <c r="CA123" i="13"/>
  <c r="AX123" i="13" s="1"/>
  <c r="CZ123" i="13"/>
  <c r="DC126" i="13"/>
  <c r="CE126" i="13"/>
  <c r="CA126" i="13"/>
  <c r="AX126" i="13" s="1"/>
  <c r="DE126" i="13"/>
  <c r="CZ126" i="13"/>
  <c r="DZ126" i="13"/>
  <c r="DA126" i="13"/>
  <c r="CB126" i="13"/>
  <c r="DB126" i="13"/>
  <c r="DC128" i="13"/>
  <c r="DZ133" i="13"/>
  <c r="DB133" i="13"/>
  <c r="CD133" i="13"/>
  <c r="DE133" i="13"/>
  <c r="DA133" i="13"/>
  <c r="CC133" i="13"/>
  <c r="DC133" i="13"/>
  <c r="CA133" i="13"/>
  <c r="AX133" i="13" s="1"/>
  <c r="DD133" i="13"/>
  <c r="CB133" i="13"/>
  <c r="DC134" i="13"/>
  <c r="CE134" i="13"/>
  <c r="CA134" i="13"/>
  <c r="AX134" i="13" s="1"/>
  <c r="DZ134" i="13"/>
  <c r="DB134" i="13"/>
  <c r="CD134" i="13"/>
  <c r="DD134" i="13"/>
  <c r="CB134" i="13"/>
  <c r="DE134" i="13"/>
  <c r="CC134" i="13"/>
  <c r="DI160" i="13"/>
  <c r="CI160" i="13" s="1"/>
  <c r="DE160" i="13"/>
  <c r="CE160" i="13" s="1"/>
  <c r="DG160" i="13"/>
  <c r="CG160" i="13" s="1"/>
  <c r="DD160" i="13"/>
  <c r="CD160" i="13" s="1"/>
  <c r="DX163" i="13"/>
  <c r="CX163" i="13" s="1"/>
  <c r="DG163" i="13"/>
  <c r="CG163" i="13" s="1"/>
  <c r="DC163" i="13"/>
  <c r="CC163" i="13" s="1"/>
  <c r="DI163" i="13"/>
  <c r="CI163" i="13" s="1"/>
  <c r="DE163" i="13"/>
  <c r="CE163" i="13" s="1"/>
  <c r="AY163" i="13" s="1"/>
  <c r="DA165" i="13"/>
  <c r="CA165" i="13" s="1"/>
  <c r="DH165" i="13"/>
  <c r="CH165" i="13" s="1"/>
  <c r="DD165" i="13"/>
  <c r="CD165" i="13" s="1"/>
  <c r="DF165" i="13"/>
  <c r="CF165" i="13" s="1"/>
  <c r="DW165" i="13"/>
  <c r="CW165" i="13" s="1"/>
  <c r="DI168" i="13"/>
  <c r="CI168" i="13" s="1"/>
  <c r="DE168" i="13"/>
  <c r="CE168" i="13" s="1"/>
  <c r="DG168" i="13"/>
  <c r="CG168" i="13" s="1"/>
  <c r="DD168" i="13"/>
  <c r="CD168" i="13" s="1"/>
  <c r="DX171" i="13"/>
  <c r="CX171" i="13" s="1"/>
  <c r="DG171" i="13"/>
  <c r="CG171" i="13" s="1"/>
  <c r="DC171" i="13"/>
  <c r="CC171" i="13" s="1"/>
  <c r="AY171" i="13" s="1"/>
  <c r="DI171" i="13"/>
  <c r="CI171" i="13" s="1"/>
  <c r="DE171" i="13"/>
  <c r="CE171" i="13" s="1"/>
  <c r="DA173" i="13"/>
  <c r="CA173" i="13" s="1"/>
  <c r="DH173" i="13"/>
  <c r="CH173" i="13" s="1"/>
  <c r="DD173" i="13"/>
  <c r="CD173" i="13" s="1"/>
  <c r="DF173" i="13"/>
  <c r="CF173" i="13" s="1"/>
  <c r="DW173" i="13"/>
  <c r="CW173" i="13" s="1"/>
  <c r="DI176" i="13"/>
  <c r="CI176" i="13" s="1"/>
  <c r="DE176" i="13"/>
  <c r="CE176" i="13" s="1"/>
  <c r="DG176" i="13"/>
  <c r="CG176" i="13" s="1"/>
  <c r="DD176" i="13"/>
  <c r="CD176" i="13" s="1"/>
  <c r="DX179" i="13"/>
  <c r="CX179" i="13" s="1"/>
  <c r="DG179" i="13"/>
  <c r="CG179" i="13" s="1"/>
  <c r="DC179" i="13"/>
  <c r="CC179" i="13" s="1"/>
  <c r="AY179" i="13" s="1"/>
  <c r="DI179" i="13"/>
  <c r="CI179" i="13" s="1"/>
  <c r="DE179" i="13"/>
  <c r="CE179" i="13" s="1"/>
  <c r="DH181" i="13"/>
  <c r="CH181" i="13" s="1"/>
  <c r="DD181" i="13"/>
  <c r="CD181" i="13" s="1"/>
  <c r="DB181" i="13"/>
  <c r="CB181" i="13" s="1"/>
  <c r="DF181" i="13"/>
  <c r="CF181" i="13" s="1"/>
  <c r="DW181" i="13"/>
  <c r="CW181" i="13" s="1"/>
  <c r="DA181" i="13"/>
  <c r="CA181" i="13" s="1"/>
  <c r="DW187" i="13"/>
  <c r="CW187" i="13" s="1"/>
  <c r="DF187" i="13"/>
  <c r="CF187" i="13" s="1"/>
  <c r="DB187" i="13"/>
  <c r="CB187" i="13" s="1"/>
  <c r="DD187" i="13"/>
  <c r="CD187" i="13" s="1"/>
  <c r="DH187" i="13"/>
  <c r="CH187" i="13" s="1"/>
  <c r="DA187" i="13"/>
  <c r="CA187" i="13" s="1"/>
  <c r="AY187" i="13" s="1"/>
  <c r="DA192" i="13"/>
  <c r="CA192" i="13" s="1"/>
  <c r="DW192" i="13"/>
  <c r="CW192" i="13" s="1"/>
  <c r="DF192" i="13"/>
  <c r="CF192" i="13" s="1"/>
  <c r="DB192" i="13"/>
  <c r="CB192" i="13" s="1"/>
  <c r="DH192" i="13"/>
  <c r="CH192" i="13" s="1"/>
  <c r="DD192" i="13"/>
  <c r="CD192" i="13" s="1"/>
  <c r="DH193" i="13"/>
  <c r="CH193" i="13" s="1"/>
  <c r="DD193" i="13"/>
  <c r="CD193" i="13" s="1"/>
  <c r="DA193" i="13"/>
  <c r="CA193" i="13" s="1"/>
  <c r="DW193" i="13"/>
  <c r="CW193" i="13" s="1"/>
  <c r="DB193" i="13"/>
  <c r="CB193" i="13" s="1"/>
  <c r="DA243" i="13"/>
  <c r="CA243" i="13" s="1"/>
  <c r="CE243" i="13"/>
  <c r="DC243" i="13"/>
  <c r="DD243" i="13"/>
  <c r="CB243" i="13"/>
  <c r="DB243" i="13"/>
  <c r="CC243" i="13"/>
  <c r="CD243" i="13"/>
  <c r="DW243" i="13"/>
  <c r="CW243" i="13" s="1"/>
  <c r="CB104" i="13"/>
  <c r="CZ104" i="13"/>
  <c r="CB108" i="13"/>
  <c r="CZ108" i="13"/>
  <c r="CC109" i="13"/>
  <c r="DA109" i="13"/>
  <c r="DE109" i="13"/>
  <c r="CB112" i="13"/>
  <c r="AX112" i="13" s="1"/>
  <c r="CZ112" i="13"/>
  <c r="CC113" i="13"/>
  <c r="DA113" i="13"/>
  <c r="DE113" i="13"/>
  <c r="CB116" i="13"/>
  <c r="AX116" i="13" s="1"/>
  <c r="CZ116" i="13"/>
  <c r="CC117" i="13"/>
  <c r="DA117" i="13"/>
  <c r="DE117" i="13"/>
  <c r="CB124" i="13"/>
  <c r="CZ124" i="13"/>
  <c r="DD124" i="13"/>
  <c r="DC130" i="13"/>
  <c r="CE130" i="13"/>
  <c r="CA130" i="13"/>
  <c r="DZ130" i="13"/>
  <c r="DB130" i="13"/>
  <c r="CD130" i="13"/>
  <c r="CC130" i="13"/>
  <c r="DE130" i="13"/>
  <c r="Q146" i="13"/>
  <c r="DA188" i="13"/>
  <c r="CA188" i="13" s="1"/>
  <c r="DB188" i="13"/>
  <c r="CB188" i="13" s="1"/>
  <c r="DF188" i="13"/>
  <c r="CF188" i="13" s="1"/>
  <c r="DH188" i="13"/>
  <c r="CH188" i="13" s="1"/>
  <c r="DX199" i="13"/>
  <c r="CX199" i="13" s="1"/>
  <c r="DG199" i="13"/>
  <c r="CG199" i="13" s="1"/>
  <c r="DC199" i="13"/>
  <c r="CC199" i="13" s="1"/>
  <c r="DI199" i="13"/>
  <c r="CI199" i="13" s="1"/>
  <c r="DA199" i="13"/>
  <c r="CA199" i="13" s="1"/>
  <c r="DI200" i="13"/>
  <c r="CI200" i="13" s="1"/>
  <c r="DE200" i="13"/>
  <c r="CE200" i="13" s="1"/>
  <c r="DG200" i="13"/>
  <c r="CG200" i="13" s="1"/>
  <c r="DA208" i="13"/>
  <c r="CA208" i="13" s="1"/>
  <c r="DW208" i="13"/>
  <c r="CW208" i="13" s="1"/>
  <c r="DF208" i="13"/>
  <c r="CF208" i="13" s="1"/>
  <c r="DB208" i="13"/>
  <c r="CB208" i="13" s="1"/>
  <c r="DH208" i="13"/>
  <c r="CH208" i="13" s="1"/>
  <c r="DD217" i="13"/>
  <c r="DC217" i="13"/>
  <c r="CE217" i="13"/>
  <c r="CA217" i="13"/>
  <c r="DA217" i="13"/>
  <c r="CB217" i="13"/>
  <c r="DB217" i="13"/>
  <c r="CC217" i="13"/>
  <c r="CD217" i="13"/>
  <c r="DW249" i="13"/>
  <c r="CW249" i="13" s="1"/>
  <c r="DC249" i="13"/>
  <c r="CC249" i="13"/>
  <c r="DA249" i="13"/>
  <c r="CA249" i="13" s="1"/>
  <c r="AY249" i="13" s="1"/>
  <c r="CD249" i="13"/>
  <c r="DB249" i="13"/>
  <c r="CE249" i="13"/>
  <c r="DD249" i="13"/>
  <c r="DE249" i="13"/>
  <c r="CB249" i="13"/>
  <c r="CA262" i="13"/>
  <c r="CB262" i="13"/>
  <c r="DA262" i="13"/>
  <c r="DB262" i="13"/>
  <c r="CB109" i="13"/>
  <c r="AX109" i="13" s="1"/>
  <c r="CZ109" i="13"/>
  <c r="CB113" i="13"/>
  <c r="AX113" i="13" s="1"/>
  <c r="CZ113" i="13"/>
  <c r="CB117" i="13"/>
  <c r="CZ117" i="13"/>
  <c r="AX117" i="13" s="1"/>
  <c r="DD188" i="13"/>
  <c r="CD188" i="13" s="1"/>
  <c r="DX191" i="13"/>
  <c r="CX191" i="13" s="1"/>
  <c r="DG191" i="13"/>
  <c r="CG191" i="13" s="1"/>
  <c r="DC191" i="13"/>
  <c r="CC191" i="13" s="1"/>
  <c r="DI191" i="13"/>
  <c r="CI191" i="13" s="1"/>
  <c r="DA191" i="13"/>
  <c r="CA191" i="13" s="1"/>
  <c r="DI192" i="13"/>
  <c r="CI192" i="13" s="1"/>
  <c r="DE192" i="13"/>
  <c r="CE192" i="13" s="1"/>
  <c r="DG192" i="13"/>
  <c r="CG192" i="13" s="1"/>
  <c r="DA200" i="13"/>
  <c r="CA200" i="13" s="1"/>
  <c r="DW200" i="13"/>
  <c r="CW200" i="13" s="1"/>
  <c r="DF200" i="13"/>
  <c r="CF200" i="13" s="1"/>
  <c r="DB200" i="13"/>
  <c r="CB200" i="13" s="1"/>
  <c r="DH200" i="13"/>
  <c r="CH200" i="13" s="1"/>
  <c r="DC200" i="13"/>
  <c r="CC200" i="13" s="1"/>
  <c r="DH209" i="13"/>
  <c r="CH209" i="13" s="1"/>
  <c r="DD209" i="13"/>
  <c r="CD209" i="13" s="1"/>
  <c r="DF209" i="13"/>
  <c r="CF209" i="13" s="1"/>
  <c r="DA209" i="13"/>
  <c r="CA209" i="13" s="1"/>
  <c r="DB209" i="13"/>
  <c r="CB209" i="13" s="1"/>
  <c r="DE217" i="13"/>
  <c r="CB132" i="13"/>
  <c r="CZ132" i="13"/>
  <c r="DD132" i="13"/>
  <c r="CB136" i="13"/>
  <c r="CZ136" i="13"/>
  <c r="DD136" i="13"/>
  <c r="DG181" i="13"/>
  <c r="CG181" i="13" s="1"/>
  <c r="DI187" i="13"/>
  <c r="CI187" i="13" s="1"/>
  <c r="DX195" i="13"/>
  <c r="CX195" i="13" s="1"/>
  <c r="DG195" i="13"/>
  <c r="CG195" i="13" s="1"/>
  <c r="DC195" i="13"/>
  <c r="CC195" i="13" s="1"/>
  <c r="DA196" i="13"/>
  <c r="CA196" i="13" s="1"/>
  <c r="DW196" i="13"/>
  <c r="CW196" i="13" s="1"/>
  <c r="DF196" i="13"/>
  <c r="CF196" i="13" s="1"/>
  <c r="DB196" i="13"/>
  <c r="CB196" i="13" s="1"/>
  <c r="DX203" i="13"/>
  <c r="CX203" i="13" s="1"/>
  <c r="DG203" i="13"/>
  <c r="CG203" i="13" s="1"/>
  <c r="DC203" i="13"/>
  <c r="CC203" i="13" s="1"/>
  <c r="AY203" i="13" s="1"/>
  <c r="DA204" i="13"/>
  <c r="CA204" i="13" s="1"/>
  <c r="DW204" i="13"/>
  <c r="CW204" i="13" s="1"/>
  <c r="DF204" i="13"/>
  <c r="CF204" i="13" s="1"/>
  <c r="DB204" i="13"/>
  <c r="CB204" i="13" s="1"/>
  <c r="DD219" i="13"/>
  <c r="CB219" i="13"/>
  <c r="DC219" i="13"/>
  <c r="CE219" i="13"/>
  <c r="CA219" i="13"/>
  <c r="DA219" i="13"/>
  <c r="DB219" i="13"/>
  <c r="CC219" i="13"/>
  <c r="DE219" i="13"/>
  <c r="DX236" i="13"/>
  <c r="CX236" i="13" s="1"/>
  <c r="CC236" i="13"/>
  <c r="DW237" i="13"/>
  <c r="CW237" i="13" s="1"/>
  <c r="DC237" i="13"/>
  <c r="CC237" i="13"/>
  <c r="DB237" i="13"/>
  <c r="CE237" i="13"/>
  <c r="DA237" i="13"/>
  <c r="CA237" i="13" s="1"/>
  <c r="CD237" i="13"/>
  <c r="DD237" i="13"/>
  <c r="DE237" i="13"/>
  <c r="CB237" i="13"/>
  <c r="DX246" i="13"/>
  <c r="CX246" i="13" s="1"/>
  <c r="DE246" i="13"/>
  <c r="CB246" i="13"/>
  <c r="CE246" i="13"/>
  <c r="DB246" i="13"/>
  <c r="CB127" i="13"/>
  <c r="CZ127" i="13"/>
  <c r="CB131" i="13"/>
  <c r="CZ131" i="13"/>
  <c r="CC132" i="13"/>
  <c r="DA132" i="13"/>
  <c r="CB135" i="13"/>
  <c r="CZ135" i="13"/>
  <c r="CC136" i="13"/>
  <c r="DA136" i="13"/>
  <c r="CB139" i="13"/>
  <c r="CZ139" i="13"/>
  <c r="DE161" i="13"/>
  <c r="CE161" i="13" s="1"/>
  <c r="DD162" i="13"/>
  <c r="CD162" i="13" s="1"/>
  <c r="AY162" i="13" s="1"/>
  <c r="DE165" i="13"/>
  <c r="CE165" i="13" s="1"/>
  <c r="DD166" i="13"/>
  <c r="CD166" i="13" s="1"/>
  <c r="AY166" i="13" s="1"/>
  <c r="DE169" i="13"/>
  <c r="CE169" i="13" s="1"/>
  <c r="DD170" i="13"/>
  <c r="CD170" i="13" s="1"/>
  <c r="AY170" i="13" s="1"/>
  <c r="DE173" i="13"/>
  <c r="CE173" i="13" s="1"/>
  <c r="DD174" i="13"/>
  <c r="CD174" i="13" s="1"/>
  <c r="DE177" i="13"/>
  <c r="CE177" i="13" s="1"/>
  <c r="DD178" i="13"/>
  <c r="CD178" i="13" s="1"/>
  <c r="AY178" i="13" s="1"/>
  <c r="DC181" i="13"/>
  <c r="CC181" i="13" s="1"/>
  <c r="DX182" i="13"/>
  <c r="CX182" i="13" s="1"/>
  <c r="DG182" i="13"/>
  <c r="CG182" i="13" s="1"/>
  <c r="DC182" i="13"/>
  <c r="CC182" i="13" s="1"/>
  <c r="AY182" i="13" s="1"/>
  <c r="DI182" i="13"/>
  <c r="CI182" i="13" s="1"/>
  <c r="DE187" i="13"/>
  <c r="CE187" i="13" s="1"/>
  <c r="DH189" i="13"/>
  <c r="CH189" i="13" s="1"/>
  <c r="DD189" i="13"/>
  <c r="CD189" i="13" s="1"/>
  <c r="DB189" i="13"/>
  <c r="CB189" i="13" s="1"/>
  <c r="DE195" i="13"/>
  <c r="CE195" i="13" s="1"/>
  <c r="AY195" i="13" s="1"/>
  <c r="DI196" i="13"/>
  <c r="CI196" i="13" s="1"/>
  <c r="DE196" i="13"/>
  <c r="CE196" i="13" s="1"/>
  <c r="DD196" i="13"/>
  <c r="CD196" i="13" s="1"/>
  <c r="DH197" i="13"/>
  <c r="CH197" i="13" s="1"/>
  <c r="DD197" i="13"/>
  <c r="CD197" i="13" s="1"/>
  <c r="DA197" i="13"/>
  <c r="CA197" i="13" s="1"/>
  <c r="DB197" i="13"/>
  <c r="CB197" i="13" s="1"/>
  <c r="DE203" i="13"/>
  <c r="CE203" i="13" s="1"/>
  <c r="DI204" i="13"/>
  <c r="CI204" i="13" s="1"/>
  <c r="DE204" i="13"/>
  <c r="CE204" i="13" s="1"/>
  <c r="DD204" i="13"/>
  <c r="CD204" i="13" s="1"/>
  <c r="DH205" i="13"/>
  <c r="CH205" i="13" s="1"/>
  <c r="DD205" i="13"/>
  <c r="CD205" i="13" s="1"/>
  <c r="DA205" i="13"/>
  <c r="CA205" i="13" s="1"/>
  <c r="DB205" i="13"/>
  <c r="CB205" i="13" s="1"/>
  <c r="CB225" i="13"/>
  <c r="CE225" i="13"/>
  <c r="CA225" i="13"/>
  <c r="CC225" i="13"/>
  <c r="CB229" i="13"/>
  <c r="CE229" i="13"/>
  <c r="CA229" i="13"/>
  <c r="CC229" i="13"/>
  <c r="CD229" i="13"/>
  <c r="CD236" i="13"/>
  <c r="DD236" i="13"/>
  <c r="CE226" i="13"/>
  <c r="CA226" i="13"/>
  <c r="CD226" i="13"/>
  <c r="DX238" i="13"/>
  <c r="CX238" i="13" s="1"/>
  <c r="DE238" i="13"/>
  <c r="DA238" i="13"/>
  <c r="CA238" i="13" s="1"/>
  <c r="AY238" i="13" s="1"/>
  <c r="DD242" i="13"/>
  <c r="CD242" i="13"/>
  <c r="DA242" i="13"/>
  <c r="CA242" i="13" s="1"/>
  <c r="CC242" i="13"/>
  <c r="DW242" i="13"/>
  <c r="CW242" i="13" s="1"/>
  <c r="DB242" i="13"/>
  <c r="CE242" i="13"/>
  <c r="DE242" i="13"/>
  <c r="CB242" i="13"/>
  <c r="DC242" i="13"/>
  <c r="DW245" i="13"/>
  <c r="CW245" i="13" s="1"/>
  <c r="DC245" i="13"/>
  <c r="CC245" i="13"/>
  <c r="DB245" i="13"/>
  <c r="CE245" i="13"/>
  <c r="DD245" i="13"/>
  <c r="DA245" i="13"/>
  <c r="CA245" i="13" s="1"/>
  <c r="CB245" i="13"/>
  <c r="DA247" i="13"/>
  <c r="CA247" i="13" s="1"/>
  <c r="CE247" i="13"/>
  <c r="DW247" i="13"/>
  <c r="CW247" i="13" s="1"/>
  <c r="DB247" i="13"/>
  <c r="CD247" i="13"/>
  <c r="DC247" i="13"/>
  <c r="DD247" i="13"/>
  <c r="CC247" i="13"/>
  <c r="CB247" i="13"/>
  <c r="DC190" i="13"/>
  <c r="CC190" i="13" s="1"/>
  <c r="AY190" i="13" s="1"/>
  <c r="DG190" i="13"/>
  <c r="CG190" i="13" s="1"/>
  <c r="DB191" i="13"/>
  <c r="CB191" i="13" s="1"/>
  <c r="DF191" i="13"/>
  <c r="CF191" i="13" s="1"/>
  <c r="DC194" i="13"/>
  <c r="CC194" i="13" s="1"/>
  <c r="AY194" i="13" s="1"/>
  <c r="DG194" i="13"/>
  <c r="CG194" i="13" s="1"/>
  <c r="DB195" i="13"/>
  <c r="CB195" i="13" s="1"/>
  <c r="DF195" i="13"/>
  <c r="CF195" i="13" s="1"/>
  <c r="DC198" i="13"/>
  <c r="CC198" i="13" s="1"/>
  <c r="AY198" i="13" s="1"/>
  <c r="DG198" i="13"/>
  <c r="CG198" i="13" s="1"/>
  <c r="DB199" i="13"/>
  <c r="CB199" i="13" s="1"/>
  <c r="DF199" i="13"/>
  <c r="CF199" i="13" s="1"/>
  <c r="DC202" i="13"/>
  <c r="CC202" i="13" s="1"/>
  <c r="AY202" i="13" s="1"/>
  <c r="DG202" i="13"/>
  <c r="CG202" i="13" s="1"/>
  <c r="DB203" i="13"/>
  <c r="CB203" i="13" s="1"/>
  <c r="DF203" i="13"/>
  <c r="CF203" i="13" s="1"/>
  <c r="DC206" i="13"/>
  <c r="CC206" i="13" s="1"/>
  <c r="AY206" i="13" s="1"/>
  <c r="DG206" i="13"/>
  <c r="CG206" i="13" s="1"/>
  <c r="DB207" i="13"/>
  <c r="CB207" i="13" s="1"/>
  <c r="DF207" i="13"/>
  <c r="CF207" i="13" s="1"/>
  <c r="DC215" i="13"/>
  <c r="CE215" i="13"/>
  <c r="CA215" i="13"/>
  <c r="CD215" i="13"/>
  <c r="DD215" i="13"/>
  <c r="CC226" i="13"/>
  <c r="CE230" i="13"/>
  <c r="CA230" i="13"/>
  <c r="CD230" i="13"/>
  <c r="DD238" i="13"/>
  <c r="CD238" i="13"/>
  <c r="CB238" i="13"/>
  <c r="DC238" i="13"/>
  <c r="DW238" i="13"/>
  <c r="CW238" i="13" s="1"/>
  <c r="DX250" i="13"/>
  <c r="CX250" i="13" s="1"/>
  <c r="DE250" i="13"/>
  <c r="DB250" i="13"/>
  <c r="B285" i="13"/>
  <c r="CC214" i="13"/>
  <c r="DA214" i="13"/>
  <c r="CC216" i="13"/>
  <c r="DA216" i="13"/>
  <c r="CC218" i="13"/>
  <c r="DA218" i="13"/>
  <c r="CC220" i="13"/>
  <c r="DA220" i="13"/>
  <c r="CB228" i="13"/>
  <c r="CE236" i="13"/>
  <c r="DD239" i="13"/>
  <c r="DA239" i="13"/>
  <c r="CA239" i="13" s="1"/>
  <c r="CE239" i="13"/>
  <c r="CC239" i="13"/>
  <c r="DB239" i="13"/>
  <c r="DB240" i="13"/>
  <c r="CD240" i="13"/>
  <c r="DC240" i="13"/>
  <c r="DE243" i="13"/>
  <c r="DX243" i="13"/>
  <c r="CX243" i="13" s="1"/>
  <c r="CE244" i="13"/>
  <c r="DA248" i="13"/>
  <c r="CA248" i="13" s="1"/>
  <c r="CE248" i="13"/>
  <c r="DC248" i="13"/>
  <c r="DB256" i="13"/>
  <c r="CA271" i="13"/>
  <c r="U271" i="13" s="1"/>
  <c r="CB271" i="13"/>
  <c r="DA271" i="13"/>
  <c r="A308" i="13"/>
  <c r="DB236" i="13"/>
  <c r="CB236" i="13"/>
  <c r="AY236" i="13" s="1"/>
  <c r="DC236" i="13"/>
  <c r="DW236" i="13"/>
  <c r="CW236" i="13" s="1"/>
  <c r="DX239" i="13"/>
  <c r="CX239" i="13" s="1"/>
  <c r="DE239" i="13"/>
  <c r="CD239" i="13"/>
  <c r="DC239" i="13"/>
  <c r="DE240" i="13"/>
  <c r="DA240" i="13"/>
  <c r="CA240" i="13" s="1"/>
  <c r="CE240" i="13"/>
  <c r="DD240" i="13"/>
  <c r="DC244" i="13"/>
  <c r="DX244" i="13"/>
  <c r="CX244" i="13" s="1"/>
  <c r="DD244" i="13"/>
  <c r="CC244" i="13"/>
  <c r="DD250" i="13"/>
  <c r="CD250" i="13"/>
  <c r="DC250" i="13"/>
  <c r="CB250" i="13"/>
  <c r="AY250" i="13" s="1"/>
  <c r="DW250" i="13"/>
  <c r="CW250" i="13" s="1"/>
  <c r="DE256" i="13"/>
  <c r="DA256" i="13"/>
  <c r="CA256" i="13" s="1"/>
  <c r="CE256" i="13"/>
  <c r="CC256" i="13"/>
  <c r="DC256" i="13"/>
  <c r="DX256" i="13"/>
  <c r="CX256" i="13" s="1"/>
  <c r="DB271" i="13"/>
  <c r="CA273" i="13"/>
  <c r="U273" i="13" s="1"/>
  <c r="CB273" i="13"/>
  <c r="DA273" i="13"/>
  <c r="DB273" i="13"/>
  <c r="CA291" i="13"/>
  <c r="AE291" i="13" s="1"/>
  <c r="CB291" i="13"/>
  <c r="DA291" i="13"/>
  <c r="DB291" i="13"/>
  <c r="CB298" i="13"/>
  <c r="AM298" i="13" s="1"/>
  <c r="DA298" i="13"/>
  <c r="DB298" i="13"/>
  <c r="CB240" i="13"/>
  <c r="CC241" i="13"/>
  <c r="DC241" i="13"/>
  <c r="DW241" i="13"/>
  <c r="CW241" i="13" s="1"/>
  <c r="DB244" i="13"/>
  <c r="DD246" i="13"/>
  <c r="CD246" i="13"/>
  <c r="CC246" i="13"/>
  <c r="DA246" i="13"/>
  <c r="CA246" i="13" s="1"/>
  <c r="DE251" i="13"/>
  <c r="CD251" i="13"/>
  <c r="DB251" i="13"/>
  <c r="CE252" i="13"/>
  <c r="DA252" i="13"/>
  <c r="CA252" i="13" s="1"/>
  <c r="AY252" i="13" s="1"/>
  <c r="CD253" i="13"/>
  <c r="DX255" i="13"/>
  <c r="CX255" i="13" s="1"/>
  <c r="DE255" i="13"/>
  <c r="CA264" i="13"/>
  <c r="O264" i="13" s="1"/>
  <c r="CB264" i="13"/>
  <c r="U270" i="13"/>
  <c r="CA290" i="13"/>
  <c r="CB290" i="13"/>
  <c r="CB241" i="13"/>
  <c r="DE247" i="13"/>
  <c r="DA251" i="13"/>
  <c r="CA251" i="13" s="1"/>
  <c r="CE251" i="13"/>
  <c r="CC251" i="13"/>
  <c r="CD252" i="13"/>
  <c r="DB253" i="13"/>
  <c r="DW253" i="13"/>
  <c r="CW253" i="13" s="1"/>
  <c r="DC253" i="13"/>
  <c r="CC253" i="13"/>
  <c r="CB253" i="13"/>
  <c r="AY253" i="13" s="1"/>
  <c r="DD255" i="13"/>
  <c r="CD255" i="13"/>
  <c r="DA255" i="13"/>
  <c r="CA255" i="13" s="1"/>
  <c r="CE255" i="13"/>
  <c r="DW258" i="13"/>
  <c r="CW258" i="13" s="1"/>
  <c r="DC258" i="13"/>
  <c r="CC258" i="13"/>
  <c r="DD258" i="13"/>
  <c r="CD258" i="13"/>
  <c r="AY258" i="13" s="1"/>
  <c r="CE258" i="13"/>
  <c r="DE258" i="13"/>
  <c r="CA266" i="13"/>
  <c r="CB266" i="13"/>
  <c r="DB290" i="13"/>
  <c r="CB297" i="13"/>
  <c r="DA297" i="13"/>
  <c r="CA297" i="13"/>
  <c r="AM297" i="13" s="1"/>
  <c r="CB244" i="13"/>
  <c r="AY244" i="13" s="1"/>
  <c r="CB248" i="13"/>
  <c r="CB252" i="13"/>
  <c r="CB256" i="13"/>
  <c r="CC257" i="13"/>
  <c r="DC257" i="13"/>
  <c r="DW257" i="13"/>
  <c r="CW257" i="13" s="1"/>
  <c r="AY257" i="13" s="1"/>
  <c r="DB263" i="13"/>
  <c r="DB265" i="13"/>
  <c r="DB270" i="13"/>
  <c r="DB272" i="13"/>
  <c r="DB274" i="13"/>
  <c r="CB257" i="13"/>
  <c r="D298" i="12"/>
  <c r="C298" i="12"/>
  <c r="DA297" i="12"/>
  <c r="D297" i="12"/>
  <c r="C297" i="12"/>
  <c r="B297" i="12" s="1"/>
  <c r="D296" i="12"/>
  <c r="C296" i="12"/>
  <c r="D291" i="12"/>
  <c r="C291" i="12"/>
  <c r="D290" i="12"/>
  <c r="C290" i="12"/>
  <c r="D285" i="12"/>
  <c r="C285" i="12"/>
  <c r="B285" i="12" s="1"/>
  <c r="D284" i="12"/>
  <c r="C284" i="12"/>
  <c r="B284" i="12"/>
  <c r="D283" i="12"/>
  <c r="C283" i="12"/>
  <c r="D282" i="12"/>
  <c r="C282" i="12"/>
  <c r="B282" i="12" s="1"/>
  <c r="D281" i="12"/>
  <c r="C281" i="12"/>
  <c r="B281" i="12" s="1"/>
  <c r="D280" i="12"/>
  <c r="C280" i="12"/>
  <c r="B280" i="12"/>
  <c r="DB274" i="12"/>
  <c r="CA274" i="12"/>
  <c r="B274" i="12"/>
  <c r="DA274" i="12" s="1"/>
  <c r="B273" i="12"/>
  <c r="CB273" i="12" s="1"/>
  <c r="DB272" i="12"/>
  <c r="CA272" i="12"/>
  <c r="B272" i="12"/>
  <c r="DA272" i="12" s="1"/>
  <c r="B271" i="12"/>
  <c r="DB270" i="12"/>
  <c r="CA270" i="12"/>
  <c r="B270" i="12"/>
  <c r="DA270" i="12" s="1"/>
  <c r="DA266" i="12"/>
  <c r="CB266" i="12"/>
  <c r="B266" i="12"/>
  <c r="DB265" i="12"/>
  <c r="CA265" i="12"/>
  <c r="B265" i="12"/>
  <c r="DA265" i="12" s="1"/>
  <c r="DA264" i="12"/>
  <c r="CB264" i="12"/>
  <c r="B264" i="12"/>
  <c r="DB263" i="12"/>
  <c r="CA263" i="12"/>
  <c r="B263" i="12"/>
  <c r="DA263" i="12" s="1"/>
  <c r="CB262" i="12"/>
  <c r="B262" i="12"/>
  <c r="DX258" i="12"/>
  <c r="DW258" i="12"/>
  <c r="DV258" i="12"/>
  <c r="DU258" i="12"/>
  <c r="CU258" i="12" s="1"/>
  <c r="DT258" i="12"/>
  <c r="DS258" i="12"/>
  <c r="DR258" i="12"/>
  <c r="DQ258" i="12"/>
  <c r="CQ258" i="12" s="1"/>
  <c r="DP258" i="12"/>
  <c r="DO258" i="12"/>
  <c r="DN258" i="12"/>
  <c r="DM258" i="12"/>
  <c r="CM258" i="12" s="1"/>
  <c r="DL258" i="12"/>
  <c r="DK258" i="12"/>
  <c r="DJ258" i="12"/>
  <c r="DI258" i="12"/>
  <c r="CI258" i="12" s="1"/>
  <c r="DH258" i="12"/>
  <c r="DG258" i="12"/>
  <c r="DF258" i="12"/>
  <c r="DE258" i="12"/>
  <c r="DD258" i="12"/>
  <c r="DA258" i="12"/>
  <c r="CX258" i="12"/>
  <c r="CW258" i="12"/>
  <c r="CV258" i="12"/>
  <c r="CT258" i="12"/>
  <c r="CS258" i="12"/>
  <c r="CR258" i="12"/>
  <c r="CP258" i="12"/>
  <c r="CO258" i="12"/>
  <c r="CN258" i="12"/>
  <c r="CL258" i="12"/>
  <c r="CK258" i="12"/>
  <c r="CJ258" i="12"/>
  <c r="CH258" i="12"/>
  <c r="CG258" i="12"/>
  <c r="CF258" i="12"/>
  <c r="CE258" i="12"/>
  <c r="CD258" i="12"/>
  <c r="CA258" i="12"/>
  <c r="D258" i="12"/>
  <c r="DC258" i="12" s="1"/>
  <c r="C258" i="12"/>
  <c r="DB258" i="12" s="1"/>
  <c r="DW257" i="12"/>
  <c r="CW257" i="12" s="1"/>
  <c r="DV257" i="12"/>
  <c r="DU257" i="12"/>
  <c r="DT257" i="12"/>
  <c r="CT257" i="12" s="1"/>
  <c r="DS257" i="12"/>
  <c r="CS257" i="12" s="1"/>
  <c r="DR257" i="12"/>
  <c r="DQ257" i="12"/>
  <c r="DP257" i="12"/>
  <c r="CP257" i="12" s="1"/>
  <c r="DO257" i="12"/>
  <c r="CO257" i="12" s="1"/>
  <c r="DN257" i="12"/>
  <c r="DM257" i="12"/>
  <c r="DL257" i="12"/>
  <c r="CL257" i="12" s="1"/>
  <c r="DK257" i="12"/>
  <c r="CK257" i="12" s="1"/>
  <c r="DJ257" i="12"/>
  <c r="DI257" i="12"/>
  <c r="DH257" i="12"/>
  <c r="CH257" i="12" s="1"/>
  <c r="DG257" i="12"/>
  <c r="CG257" i="12" s="1"/>
  <c r="DF257" i="12"/>
  <c r="CV257" i="12"/>
  <c r="CU257" i="12"/>
  <c r="CR257" i="12"/>
  <c r="CQ257" i="12"/>
  <c r="CN257" i="12"/>
  <c r="CM257" i="12"/>
  <c r="CJ257" i="12"/>
  <c r="CI257" i="12"/>
  <c r="CF257" i="12"/>
  <c r="D257" i="12"/>
  <c r="C257" i="12"/>
  <c r="DW256" i="12"/>
  <c r="DV256" i="12"/>
  <c r="DU256" i="12"/>
  <c r="DT256" i="12"/>
  <c r="DS256" i="12"/>
  <c r="DR256" i="12"/>
  <c r="DQ256" i="12"/>
  <c r="DP256" i="12"/>
  <c r="DO256" i="12"/>
  <c r="DN256" i="12"/>
  <c r="DM256" i="12"/>
  <c r="DL256" i="12"/>
  <c r="DK256" i="12"/>
  <c r="DJ256" i="12"/>
  <c r="DI256" i="12"/>
  <c r="DH256" i="12"/>
  <c r="DG256" i="12"/>
  <c r="DF256" i="12"/>
  <c r="DC256" i="12"/>
  <c r="DB256" i="12"/>
  <c r="CW256" i="12"/>
  <c r="CV256" i="12"/>
  <c r="CU256" i="12"/>
  <c r="CT256" i="12"/>
  <c r="CS256" i="12"/>
  <c r="CR256" i="12"/>
  <c r="CQ256" i="12"/>
  <c r="CP256" i="12"/>
  <c r="CO256" i="12"/>
  <c r="CN256" i="12"/>
  <c r="CM256" i="12"/>
  <c r="CL256" i="12"/>
  <c r="CK256" i="12"/>
  <c r="CJ256" i="12"/>
  <c r="CI256" i="12"/>
  <c r="CH256" i="12"/>
  <c r="CG256" i="12"/>
  <c r="CF256" i="12"/>
  <c r="CC256" i="12"/>
  <c r="CB256" i="12"/>
  <c r="D256" i="12"/>
  <c r="C256" i="12"/>
  <c r="DX255" i="12"/>
  <c r="DV255" i="12"/>
  <c r="CV255" i="12" s="1"/>
  <c r="DU255" i="12"/>
  <c r="CU255" i="12" s="1"/>
  <c r="DT255" i="12"/>
  <c r="DS255" i="12"/>
  <c r="DR255" i="12"/>
  <c r="CR255" i="12" s="1"/>
  <c r="DQ255" i="12"/>
  <c r="CQ255" i="12" s="1"/>
  <c r="DP255" i="12"/>
  <c r="DO255" i="12"/>
  <c r="DN255" i="12"/>
  <c r="CN255" i="12" s="1"/>
  <c r="DM255" i="12"/>
  <c r="CM255" i="12" s="1"/>
  <c r="DL255" i="12"/>
  <c r="DK255" i="12"/>
  <c r="DJ255" i="12"/>
  <c r="CJ255" i="12" s="1"/>
  <c r="DI255" i="12"/>
  <c r="CI255" i="12" s="1"/>
  <c r="DH255" i="12"/>
  <c r="DG255" i="12"/>
  <c r="DF255" i="12"/>
  <c r="DE255" i="12"/>
  <c r="DA255" i="12"/>
  <c r="CX255" i="12"/>
  <c r="CT255" i="12"/>
  <c r="CS255" i="12"/>
  <c r="CP255" i="12"/>
  <c r="CO255" i="12"/>
  <c r="CL255" i="12"/>
  <c r="CK255" i="12"/>
  <c r="CH255" i="12"/>
  <c r="CG255" i="12"/>
  <c r="CF255" i="12"/>
  <c r="CB255" i="12"/>
  <c r="CA255" i="12"/>
  <c r="D255" i="12"/>
  <c r="C255" i="12"/>
  <c r="DX254" i="12"/>
  <c r="CX254" i="12" s="1"/>
  <c r="DW254" i="12"/>
  <c r="DV254" i="12"/>
  <c r="DU254" i="12"/>
  <c r="DT254" i="12"/>
  <c r="CT254" i="12" s="1"/>
  <c r="DS254" i="12"/>
  <c r="DR254" i="12"/>
  <c r="DQ254" i="12"/>
  <c r="DP254" i="12"/>
  <c r="CP254" i="12" s="1"/>
  <c r="DO254" i="12"/>
  <c r="DN254" i="12"/>
  <c r="DM254" i="12"/>
  <c r="DL254" i="12"/>
  <c r="CL254" i="12" s="1"/>
  <c r="DK254" i="12"/>
  <c r="DJ254" i="12"/>
  <c r="DI254" i="12"/>
  <c r="DH254" i="12"/>
  <c r="CH254" i="12" s="1"/>
  <c r="DG254" i="12"/>
  <c r="DF254" i="12"/>
  <c r="DD254" i="12"/>
  <c r="DA254" i="12"/>
  <c r="CW254" i="12"/>
  <c r="CV254" i="12"/>
  <c r="CU254" i="12"/>
  <c r="CS254" i="12"/>
  <c r="CR254" i="12"/>
  <c r="CQ254" i="12"/>
  <c r="CO254" i="12"/>
  <c r="CN254" i="12"/>
  <c r="CM254" i="12"/>
  <c r="CK254" i="12"/>
  <c r="CJ254" i="12"/>
  <c r="CI254" i="12"/>
  <c r="CG254" i="12"/>
  <c r="CF254" i="12"/>
  <c r="CE254" i="12"/>
  <c r="CA254" i="12"/>
  <c r="D254" i="12"/>
  <c r="DC254" i="12" s="1"/>
  <c r="C254" i="12"/>
  <c r="DW253" i="12"/>
  <c r="CW253" i="12" s="1"/>
  <c r="DV253" i="12"/>
  <c r="DU253" i="12"/>
  <c r="DT253" i="12"/>
  <c r="CT253" i="12" s="1"/>
  <c r="DS253" i="12"/>
  <c r="CS253" i="12" s="1"/>
  <c r="DR253" i="12"/>
  <c r="DQ253" i="12"/>
  <c r="DP253" i="12"/>
  <c r="CP253" i="12" s="1"/>
  <c r="DO253" i="12"/>
  <c r="CO253" i="12" s="1"/>
  <c r="DN253" i="12"/>
  <c r="DM253" i="12"/>
  <c r="DL253" i="12"/>
  <c r="CL253" i="12" s="1"/>
  <c r="DK253" i="12"/>
  <c r="CK253" i="12" s="1"/>
  <c r="DJ253" i="12"/>
  <c r="DI253" i="12"/>
  <c r="DH253" i="12"/>
  <c r="CH253" i="12" s="1"/>
  <c r="DG253" i="12"/>
  <c r="CG253" i="12" s="1"/>
  <c r="DF253" i="12"/>
  <c r="DC253" i="12"/>
  <c r="CV253" i="12"/>
  <c r="CU253" i="12"/>
  <c r="CR253" i="12"/>
  <c r="CQ253" i="12"/>
  <c r="CN253" i="12"/>
  <c r="CM253" i="12"/>
  <c r="CJ253" i="12"/>
  <c r="CI253" i="12"/>
  <c r="CF253" i="12"/>
  <c r="CD253" i="12"/>
  <c r="D253" i="12"/>
  <c r="DE253" i="12" s="1"/>
  <c r="C253" i="12"/>
  <c r="DV252" i="12"/>
  <c r="CV252" i="12" s="1"/>
  <c r="DU252" i="12"/>
  <c r="CU252" i="12" s="1"/>
  <c r="DT252" i="12"/>
  <c r="DS252" i="12"/>
  <c r="DR252" i="12"/>
  <c r="CR252" i="12" s="1"/>
  <c r="DQ252" i="12"/>
  <c r="CQ252" i="12" s="1"/>
  <c r="DP252" i="12"/>
  <c r="DO252" i="12"/>
  <c r="DN252" i="12"/>
  <c r="CN252" i="12" s="1"/>
  <c r="DM252" i="12"/>
  <c r="CM252" i="12" s="1"/>
  <c r="DL252" i="12"/>
  <c r="DK252" i="12"/>
  <c r="DJ252" i="12"/>
  <c r="CJ252" i="12" s="1"/>
  <c r="DI252" i="12"/>
  <c r="CI252" i="12" s="1"/>
  <c r="DH252" i="12"/>
  <c r="DG252" i="12"/>
  <c r="DF252" i="12"/>
  <c r="CT252" i="12"/>
  <c r="CS252" i="12"/>
  <c r="CP252" i="12"/>
  <c r="CO252" i="12"/>
  <c r="CL252" i="12"/>
  <c r="CK252" i="12"/>
  <c r="CH252" i="12"/>
  <c r="CG252" i="12"/>
  <c r="CF252" i="12"/>
  <c r="CC252" i="12"/>
  <c r="D252" i="12"/>
  <c r="DX252" i="12" s="1"/>
  <c r="CX252" i="12" s="1"/>
  <c r="C252" i="12"/>
  <c r="DX251" i="12"/>
  <c r="CX251" i="12" s="1"/>
  <c r="DV251" i="12"/>
  <c r="DU251" i="12"/>
  <c r="DT251" i="12"/>
  <c r="CT251" i="12" s="1"/>
  <c r="DS251" i="12"/>
  <c r="DR251" i="12"/>
  <c r="DQ251" i="12"/>
  <c r="DP251" i="12"/>
  <c r="CP251" i="12" s="1"/>
  <c r="DO251" i="12"/>
  <c r="DN251" i="12"/>
  <c r="DM251" i="12"/>
  <c r="DL251" i="12"/>
  <c r="CL251" i="12" s="1"/>
  <c r="DK251" i="12"/>
  <c r="DJ251" i="12"/>
  <c r="DI251" i="12"/>
  <c r="DH251" i="12"/>
  <c r="CH251" i="12" s="1"/>
  <c r="DG251" i="12"/>
  <c r="DF251" i="12"/>
  <c r="DD251" i="12"/>
  <c r="DB251" i="12"/>
  <c r="DA251" i="12"/>
  <c r="CV251" i="12"/>
  <c r="CU251" i="12"/>
  <c r="CS251" i="12"/>
  <c r="CR251" i="12"/>
  <c r="CQ251" i="12"/>
  <c r="CO251" i="12"/>
  <c r="CN251" i="12"/>
  <c r="CM251" i="12"/>
  <c r="CK251" i="12"/>
  <c r="CJ251" i="12"/>
  <c r="CI251" i="12"/>
  <c r="CG251" i="12"/>
  <c r="CF251" i="12"/>
  <c r="CE251" i="12"/>
  <c r="CD251" i="12"/>
  <c r="CA251" i="12"/>
  <c r="D251" i="12"/>
  <c r="C251" i="12"/>
  <c r="DX250" i="12"/>
  <c r="CX250" i="12" s="1"/>
  <c r="DW250" i="12"/>
  <c r="CW250" i="12" s="1"/>
  <c r="DV250" i="12"/>
  <c r="DU250" i="12"/>
  <c r="DT250" i="12"/>
  <c r="CT250" i="12" s="1"/>
  <c r="DS250" i="12"/>
  <c r="DR250" i="12"/>
  <c r="DQ250" i="12"/>
  <c r="DP250" i="12"/>
  <c r="CP250" i="12" s="1"/>
  <c r="DO250" i="12"/>
  <c r="DN250" i="12"/>
  <c r="DM250" i="12"/>
  <c r="DL250" i="12"/>
  <c r="CL250" i="12" s="1"/>
  <c r="DK250" i="12"/>
  <c r="DJ250" i="12"/>
  <c r="DI250" i="12"/>
  <c r="DH250" i="12"/>
  <c r="CH250" i="12" s="1"/>
  <c r="DG250" i="12"/>
  <c r="CG250" i="12" s="1"/>
  <c r="DF250" i="12"/>
  <c r="DD250" i="12"/>
  <c r="DC250" i="12"/>
  <c r="DA250" i="12"/>
  <c r="CV250" i="12"/>
  <c r="CU250" i="12"/>
  <c r="CS250" i="12"/>
  <c r="CR250" i="12"/>
  <c r="CQ250" i="12"/>
  <c r="CO250" i="12"/>
  <c r="CN250" i="12"/>
  <c r="CM250" i="12"/>
  <c r="CK250" i="12"/>
  <c r="CJ250" i="12"/>
  <c r="CI250" i="12"/>
  <c r="CF250" i="12"/>
  <c r="CE250" i="12"/>
  <c r="CC250" i="12"/>
  <c r="CA250" i="12"/>
  <c r="D250" i="12"/>
  <c r="DE250" i="12" s="1"/>
  <c r="C250" i="12"/>
  <c r="DB250" i="12" s="1"/>
  <c r="DX249" i="12"/>
  <c r="CX249" i="12" s="1"/>
  <c r="DW249" i="12"/>
  <c r="DV249" i="12"/>
  <c r="DU249" i="12"/>
  <c r="DT249" i="12"/>
  <c r="CT249" i="12" s="1"/>
  <c r="DS249" i="12"/>
  <c r="DR249" i="12"/>
  <c r="DQ249" i="12"/>
  <c r="DP249" i="12"/>
  <c r="CP249" i="12" s="1"/>
  <c r="DO249" i="12"/>
  <c r="DN249" i="12"/>
  <c r="DM249" i="12"/>
  <c r="DL249" i="12"/>
  <c r="CL249" i="12" s="1"/>
  <c r="DK249" i="12"/>
  <c r="DJ249" i="12"/>
  <c r="DI249" i="12"/>
  <c r="DH249" i="12"/>
  <c r="CH249" i="12" s="1"/>
  <c r="DG249" i="12"/>
  <c r="DF249" i="12"/>
  <c r="DD249" i="12"/>
  <c r="DC249" i="12"/>
  <c r="CW249" i="12"/>
  <c r="CV249" i="12"/>
  <c r="CU249" i="12"/>
  <c r="CS249" i="12"/>
  <c r="CR249" i="12"/>
  <c r="CQ249" i="12"/>
  <c r="CO249" i="12"/>
  <c r="CN249" i="12"/>
  <c r="CM249" i="12"/>
  <c r="CK249" i="12"/>
  <c r="CJ249" i="12"/>
  <c r="CI249" i="12"/>
  <c r="CG249" i="12"/>
  <c r="CF249" i="12"/>
  <c r="CB249" i="12"/>
  <c r="D249" i="12"/>
  <c r="DE249" i="12" s="1"/>
  <c r="C249" i="12"/>
  <c r="DV248" i="12"/>
  <c r="CV248" i="12" s="1"/>
  <c r="DU248" i="12"/>
  <c r="DT248" i="12"/>
  <c r="DS248" i="12"/>
  <c r="CS248" i="12" s="1"/>
  <c r="DR248" i="12"/>
  <c r="CR248" i="12" s="1"/>
  <c r="DQ248" i="12"/>
  <c r="DP248" i="12"/>
  <c r="DO248" i="12"/>
  <c r="CO248" i="12" s="1"/>
  <c r="DN248" i="12"/>
  <c r="CN248" i="12" s="1"/>
  <c r="DM248" i="12"/>
  <c r="DL248" i="12"/>
  <c r="DK248" i="12"/>
  <c r="CK248" i="12" s="1"/>
  <c r="DJ248" i="12"/>
  <c r="CJ248" i="12" s="1"/>
  <c r="DI248" i="12"/>
  <c r="DH248" i="12"/>
  <c r="DG248" i="12"/>
  <c r="CG248" i="12" s="1"/>
  <c r="DF248" i="12"/>
  <c r="CU248" i="12"/>
  <c r="CT248" i="12"/>
  <c r="CQ248" i="12"/>
  <c r="CP248" i="12"/>
  <c r="CM248" i="12"/>
  <c r="CL248" i="12"/>
  <c r="CI248" i="12"/>
  <c r="CH248" i="12"/>
  <c r="CF248" i="12"/>
  <c r="D248" i="12"/>
  <c r="C248" i="12"/>
  <c r="DX247" i="12"/>
  <c r="DV247" i="12"/>
  <c r="DU247" i="12"/>
  <c r="DT247" i="12"/>
  <c r="CT247" i="12" s="1"/>
  <c r="DS247" i="12"/>
  <c r="DR247" i="12"/>
  <c r="DQ247" i="12"/>
  <c r="CQ247" i="12" s="1"/>
  <c r="DP247" i="12"/>
  <c r="CP247" i="12" s="1"/>
  <c r="DO247" i="12"/>
  <c r="DN247" i="12"/>
  <c r="DM247" i="12"/>
  <c r="CM247" i="12" s="1"/>
  <c r="DL247" i="12"/>
  <c r="CL247" i="12" s="1"/>
  <c r="DK247" i="12"/>
  <c r="DJ247" i="12"/>
  <c r="DI247" i="12"/>
  <c r="CI247" i="12" s="1"/>
  <c r="DH247" i="12"/>
  <c r="CH247" i="12" s="1"/>
  <c r="DG247" i="12"/>
  <c r="DF247" i="12"/>
  <c r="DE247" i="12"/>
  <c r="DD247" i="12"/>
  <c r="CX247" i="12"/>
  <c r="CV247" i="12"/>
  <c r="CU247" i="12"/>
  <c r="CS247" i="12"/>
  <c r="CR247" i="12"/>
  <c r="CO247" i="12"/>
  <c r="CN247" i="12"/>
  <c r="CK247" i="12"/>
  <c r="CJ247" i="12"/>
  <c r="CG247" i="12"/>
  <c r="CF247" i="12"/>
  <c r="CE247" i="12"/>
  <c r="D247" i="12"/>
  <c r="C247" i="12"/>
  <c r="DW246" i="12"/>
  <c r="CW246" i="12" s="1"/>
  <c r="DV246" i="12"/>
  <c r="DU246" i="12"/>
  <c r="CU246" i="12" s="1"/>
  <c r="DT246" i="12"/>
  <c r="DS246" i="12"/>
  <c r="DR246" i="12"/>
  <c r="DQ246" i="12"/>
  <c r="CQ246" i="12" s="1"/>
  <c r="DP246" i="12"/>
  <c r="DO246" i="12"/>
  <c r="DN246" i="12"/>
  <c r="DM246" i="12"/>
  <c r="CM246" i="12" s="1"/>
  <c r="DL246" i="12"/>
  <c r="DK246" i="12"/>
  <c r="CK246" i="12" s="1"/>
  <c r="DJ246" i="12"/>
  <c r="DI246" i="12"/>
  <c r="CI246" i="12" s="1"/>
  <c r="DH246" i="12"/>
  <c r="DG246" i="12"/>
  <c r="CG246" i="12" s="1"/>
  <c r="DF246" i="12"/>
  <c r="DE246" i="12"/>
  <c r="DC246" i="12"/>
  <c r="CV246" i="12"/>
  <c r="CT246" i="12"/>
  <c r="CS246" i="12"/>
  <c r="CR246" i="12"/>
  <c r="CP246" i="12"/>
  <c r="CO246" i="12"/>
  <c r="CN246" i="12"/>
  <c r="CL246" i="12"/>
  <c r="CJ246" i="12"/>
  <c r="CH246" i="12"/>
  <c r="CF246" i="12"/>
  <c r="CD246" i="12"/>
  <c r="CC246" i="12"/>
  <c r="D246" i="12"/>
  <c r="C246" i="12"/>
  <c r="DB246" i="12" s="1"/>
  <c r="DX245" i="12"/>
  <c r="DV245" i="12"/>
  <c r="CV245" i="12" s="1"/>
  <c r="DU245" i="12"/>
  <c r="DT245" i="12"/>
  <c r="CT245" i="12" s="1"/>
  <c r="DS245" i="12"/>
  <c r="DR245" i="12"/>
  <c r="CR245" i="12" s="1"/>
  <c r="DQ245" i="12"/>
  <c r="DP245" i="12"/>
  <c r="CP245" i="12" s="1"/>
  <c r="DO245" i="12"/>
  <c r="DN245" i="12"/>
  <c r="CN245" i="12" s="1"/>
  <c r="DM245" i="12"/>
  <c r="DL245" i="12"/>
  <c r="DK245" i="12"/>
  <c r="DJ245" i="12"/>
  <c r="CJ245" i="12" s="1"/>
  <c r="DI245" i="12"/>
  <c r="DH245" i="12"/>
  <c r="CH245" i="12" s="1"/>
  <c r="DG245" i="12"/>
  <c r="DF245" i="12"/>
  <c r="DC245" i="12"/>
  <c r="CX245" i="12"/>
  <c r="CU245" i="12"/>
  <c r="CS245" i="12"/>
  <c r="CQ245" i="12"/>
  <c r="CO245" i="12"/>
  <c r="CM245" i="12"/>
  <c r="CL245" i="12"/>
  <c r="CK245" i="12"/>
  <c r="CI245" i="12"/>
  <c r="CG245" i="12"/>
  <c r="CF245" i="12"/>
  <c r="CB245" i="12"/>
  <c r="D245" i="12"/>
  <c r="C245" i="12"/>
  <c r="CC245" i="12" s="1"/>
  <c r="DV244" i="12"/>
  <c r="DU244" i="12"/>
  <c r="DT244" i="12"/>
  <c r="DS244" i="12"/>
  <c r="DR244" i="12"/>
  <c r="DQ244" i="12"/>
  <c r="DP244" i="12"/>
  <c r="DO244" i="12"/>
  <c r="DN244" i="12"/>
  <c r="DM244" i="12"/>
  <c r="DL244" i="12"/>
  <c r="DK244" i="12"/>
  <c r="DJ244" i="12"/>
  <c r="DI244" i="12"/>
  <c r="DH244" i="12"/>
  <c r="DG244" i="12"/>
  <c r="DF244" i="12"/>
  <c r="DB244" i="12"/>
  <c r="CV244" i="12"/>
  <c r="CU244" i="12"/>
  <c r="CT244" i="12"/>
  <c r="CS244" i="12"/>
  <c r="CR244" i="12"/>
  <c r="CQ244" i="12"/>
  <c r="CP244" i="12"/>
  <c r="CO244" i="12"/>
  <c r="CN244" i="12"/>
  <c r="CM244" i="12"/>
  <c r="CL244" i="12"/>
  <c r="CK244" i="12"/>
  <c r="CJ244" i="12"/>
  <c r="CI244" i="12"/>
  <c r="CH244" i="12"/>
  <c r="CG244" i="12"/>
  <c r="CF244" i="12"/>
  <c r="CC244" i="12"/>
  <c r="CB244" i="12"/>
  <c r="D244" i="12"/>
  <c r="C244" i="12"/>
  <c r="DX243" i="12"/>
  <c r="CX243" i="12" s="1"/>
  <c r="DV243" i="12"/>
  <c r="DU243" i="12"/>
  <c r="DT243" i="12"/>
  <c r="CT243" i="12" s="1"/>
  <c r="DS243" i="12"/>
  <c r="DR243" i="12"/>
  <c r="DQ243" i="12"/>
  <c r="DP243" i="12"/>
  <c r="CP243" i="12" s="1"/>
  <c r="DO243" i="12"/>
  <c r="DN243" i="12"/>
  <c r="DM243" i="12"/>
  <c r="DL243" i="12"/>
  <c r="CL243" i="12" s="1"/>
  <c r="DK243" i="12"/>
  <c r="DJ243" i="12"/>
  <c r="DI243" i="12"/>
  <c r="DH243" i="12"/>
  <c r="CH243" i="12" s="1"/>
  <c r="DG243" i="12"/>
  <c r="DF243" i="12"/>
  <c r="DD243" i="12"/>
  <c r="DB243" i="12"/>
  <c r="CV243" i="12"/>
  <c r="CU243" i="12"/>
  <c r="CS243" i="12"/>
  <c r="CR243" i="12"/>
  <c r="CQ243" i="12"/>
  <c r="CO243" i="12"/>
  <c r="CN243" i="12"/>
  <c r="CM243" i="12"/>
  <c r="CK243" i="12"/>
  <c r="CJ243" i="12"/>
  <c r="CI243" i="12"/>
  <c r="CG243" i="12"/>
  <c r="CF243" i="12"/>
  <c r="CE243" i="12"/>
  <c r="D243" i="12"/>
  <c r="DE243" i="12" s="1"/>
  <c r="C243" i="12"/>
  <c r="DW242" i="12"/>
  <c r="DV242" i="12"/>
  <c r="DU242" i="12"/>
  <c r="DT242" i="12"/>
  <c r="DS242" i="12"/>
  <c r="DR242" i="12"/>
  <c r="DQ242" i="12"/>
  <c r="DP242" i="12"/>
  <c r="DO242" i="12"/>
  <c r="DN242" i="12"/>
  <c r="DM242" i="12"/>
  <c r="DL242" i="12"/>
  <c r="DK242" i="12"/>
  <c r="DJ242" i="12"/>
  <c r="DI242" i="12"/>
  <c r="DH242" i="12"/>
  <c r="DG242" i="12"/>
  <c r="DF242" i="12"/>
  <c r="CW242" i="12"/>
  <c r="CV242" i="12"/>
  <c r="CU242" i="12"/>
  <c r="CT242" i="12"/>
  <c r="CS242" i="12"/>
  <c r="CR242" i="12"/>
  <c r="CQ242" i="12"/>
  <c r="CP242" i="12"/>
  <c r="CO242" i="12"/>
  <c r="CN242" i="12"/>
  <c r="CM242" i="12"/>
  <c r="CL242" i="12"/>
  <c r="CK242" i="12"/>
  <c r="CJ242" i="12"/>
  <c r="CI242" i="12"/>
  <c r="CH242" i="12"/>
  <c r="CG242" i="12"/>
  <c r="CF242" i="12"/>
  <c r="D242" i="12"/>
  <c r="C242" i="12"/>
  <c r="DV241" i="12"/>
  <c r="CV241" i="12" s="1"/>
  <c r="DU241" i="12"/>
  <c r="DT241" i="12"/>
  <c r="DS241" i="12"/>
  <c r="DR241" i="12"/>
  <c r="CR241" i="12" s="1"/>
  <c r="DQ241" i="12"/>
  <c r="DP241" i="12"/>
  <c r="DO241" i="12"/>
  <c r="DN241" i="12"/>
  <c r="CN241" i="12" s="1"/>
  <c r="DM241" i="12"/>
  <c r="DL241" i="12"/>
  <c r="DK241" i="12"/>
  <c r="DJ241" i="12"/>
  <c r="CJ241" i="12" s="1"/>
  <c r="DI241" i="12"/>
  <c r="DH241" i="12"/>
  <c r="DG241" i="12"/>
  <c r="DF241" i="12"/>
  <c r="CU241" i="12"/>
  <c r="CT241" i="12"/>
  <c r="CS241" i="12"/>
  <c r="CQ241" i="12"/>
  <c r="CP241" i="12"/>
  <c r="CO241" i="12"/>
  <c r="CM241" i="12"/>
  <c r="CL241" i="12"/>
  <c r="CK241" i="12"/>
  <c r="CI241" i="12"/>
  <c r="CH241" i="12"/>
  <c r="CG241" i="12"/>
  <c r="CF241" i="12"/>
  <c r="D241" i="12"/>
  <c r="C241" i="12"/>
  <c r="DC241" i="12" s="1"/>
  <c r="DX240" i="12"/>
  <c r="DV240" i="12"/>
  <c r="DU240" i="12"/>
  <c r="DT240" i="12"/>
  <c r="DS240" i="12"/>
  <c r="DR240" i="12"/>
  <c r="DQ240" i="12"/>
  <c r="DP240" i="12"/>
  <c r="DO240" i="12"/>
  <c r="DN240" i="12"/>
  <c r="DM240" i="12"/>
  <c r="DL240" i="12"/>
  <c r="DK240" i="12"/>
  <c r="DJ240" i="12"/>
  <c r="DI240" i="12"/>
  <c r="DH240" i="12"/>
  <c r="DG240" i="12"/>
  <c r="DF240" i="12"/>
  <c r="DB240" i="12"/>
  <c r="DA240" i="12"/>
  <c r="CA240" i="12" s="1"/>
  <c r="CX240" i="12"/>
  <c r="CV240" i="12"/>
  <c r="CU240" i="12"/>
  <c r="CT240" i="12"/>
  <c r="CS240" i="12"/>
  <c r="CR240" i="12"/>
  <c r="CQ240" i="12"/>
  <c r="CP240" i="12"/>
  <c r="CO240" i="12"/>
  <c r="CN240" i="12"/>
  <c r="CM240" i="12"/>
  <c r="CL240" i="12"/>
  <c r="CK240" i="12"/>
  <c r="CJ240" i="12"/>
  <c r="CI240" i="12"/>
  <c r="CH240" i="12"/>
  <c r="CG240" i="12"/>
  <c r="CF240" i="12"/>
  <c r="CE240" i="12"/>
  <c r="CB240" i="12"/>
  <c r="D240" i="12"/>
  <c r="C240" i="12"/>
  <c r="DX239" i="12"/>
  <c r="CX239" i="12" s="1"/>
  <c r="DW239" i="12"/>
  <c r="DV239" i="12"/>
  <c r="DU239" i="12"/>
  <c r="CU239" i="12" s="1"/>
  <c r="DT239" i="12"/>
  <c r="CT239" i="12" s="1"/>
  <c r="DS239" i="12"/>
  <c r="DR239" i="12"/>
  <c r="DQ239" i="12"/>
  <c r="CQ239" i="12" s="1"/>
  <c r="DP239" i="12"/>
  <c r="CP239" i="12" s="1"/>
  <c r="DO239" i="12"/>
  <c r="DN239" i="12"/>
  <c r="DM239" i="12"/>
  <c r="CM239" i="12" s="1"/>
  <c r="DL239" i="12"/>
  <c r="CL239" i="12" s="1"/>
  <c r="DK239" i="12"/>
  <c r="DJ239" i="12"/>
  <c r="DI239" i="12"/>
  <c r="CI239" i="12" s="1"/>
  <c r="DH239" i="12"/>
  <c r="CH239" i="12" s="1"/>
  <c r="DG239" i="12"/>
  <c r="DF239" i="12"/>
  <c r="DE239" i="12"/>
  <c r="DD239" i="12"/>
  <c r="DA239" i="12"/>
  <c r="CW239" i="12"/>
  <c r="CV239" i="12"/>
  <c r="CS239" i="12"/>
  <c r="CR239" i="12"/>
  <c r="CO239" i="12"/>
  <c r="CN239" i="12"/>
  <c r="CK239" i="12"/>
  <c r="CJ239" i="12"/>
  <c r="CG239" i="12"/>
  <c r="CF239" i="12"/>
  <c r="CE239" i="12"/>
  <c r="CD239" i="12"/>
  <c r="CA239" i="12"/>
  <c r="D239" i="12"/>
  <c r="DC239" i="12" s="1"/>
  <c r="C239" i="12"/>
  <c r="DB239" i="12" s="1"/>
  <c r="DX238" i="12"/>
  <c r="DW238" i="12"/>
  <c r="CW238" i="12" s="1"/>
  <c r="DV238" i="12"/>
  <c r="DU238" i="12"/>
  <c r="DT238" i="12"/>
  <c r="DS238" i="12"/>
  <c r="CS238" i="12" s="1"/>
  <c r="DR238" i="12"/>
  <c r="DQ238" i="12"/>
  <c r="DP238" i="12"/>
  <c r="DO238" i="12"/>
  <c r="CO238" i="12" s="1"/>
  <c r="DN238" i="12"/>
  <c r="DM238" i="12"/>
  <c r="DL238" i="12"/>
  <c r="CL238" i="12" s="1"/>
  <c r="DK238" i="12"/>
  <c r="CK238" i="12" s="1"/>
  <c r="DJ238" i="12"/>
  <c r="DI238" i="12"/>
  <c r="DH238" i="12"/>
  <c r="DG238" i="12"/>
  <c r="CG238" i="12" s="1"/>
  <c r="DF238" i="12"/>
  <c r="DC238" i="12"/>
  <c r="CX238" i="12"/>
  <c r="CV238" i="12"/>
  <c r="CU238" i="12"/>
  <c r="CT238" i="12"/>
  <c r="CR238" i="12"/>
  <c r="CQ238" i="12"/>
  <c r="CP238" i="12"/>
  <c r="CN238" i="12"/>
  <c r="CM238" i="12"/>
  <c r="CJ238" i="12"/>
  <c r="CI238" i="12"/>
  <c r="CH238" i="12"/>
  <c r="CF238" i="12"/>
  <c r="CD238" i="12"/>
  <c r="CC238" i="12"/>
  <c r="D238" i="12"/>
  <c r="DE238" i="12" s="1"/>
  <c r="C238" i="12"/>
  <c r="DA238" i="12" s="1"/>
  <c r="CA238" i="12" s="1"/>
  <c r="DW237" i="12"/>
  <c r="CW237" i="12" s="1"/>
  <c r="DV237" i="12"/>
  <c r="DU237" i="12"/>
  <c r="DT237" i="12"/>
  <c r="DS237" i="12"/>
  <c r="CS237" i="12" s="1"/>
  <c r="DR237" i="12"/>
  <c r="DQ237" i="12"/>
  <c r="DP237" i="12"/>
  <c r="DO237" i="12"/>
  <c r="CO237" i="12" s="1"/>
  <c r="DN237" i="12"/>
  <c r="DM237" i="12"/>
  <c r="DL237" i="12"/>
  <c r="DK237" i="12"/>
  <c r="CK237" i="12" s="1"/>
  <c r="DJ237" i="12"/>
  <c r="DI237" i="12"/>
  <c r="DH237" i="12"/>
  <c r="DG237" i="12"/>
  <c r="CG237" i="12" s="1"/>
  <c r="DF237" i="12"/>
  <c r="CV237" i="12"/>
  <c r="CU237" i="12"/>
  <c r="CT237" i="12"/>
  <c r="CR237" i="12"/>
  <c r="CQ237" i="12"/>
  <c r="CP237" i="12"/>
  <c r="CN237" i="12"/>
  <c r="CM237" i="12"/>
  <c r="CL237" i="12"/>
  <c r="CJ237" i="12"/>
  <c r="CI237" i="12"/>
  <c r="CH237" i="12"/>
  <c r="CF237" i="12"/>
  <c r="CB237" i="12"/>
  <c r="D237" i="12"/>
  <c r="C237" i="12"/>
  <c r="DX236" i="12"/>
  <c r="DV236" i="12"/>
  <c r="DU236" i="12"/>
  <c r="CU236" i="12" s="1"/>
  <c r="DT236" i="12"/>
  <c r="DS236" i="12"/>
  <c r="DR236" i="12"/>
  <c r="CR236" i="12" s="1"/>
  <c r="DQ236" i="12"/>
  <c r="CQ236" i="12" s="1"/>
  <c r="DP236" i="12"/>
  <c r="DO236" i="12"/>
  <c r="DN236" i="12"/>
  <c r="CN236" i="12" s="1"/>
  <c r="DM236" i="12"/>
  <c r="CM236" i="12" s="1"/>
  <c r="DL236" i="12"/>
  <c r="DK236" i="12"/>
  <c r="DJ236" i="12"/>
  <c r="CJ236" i="12" s="1"/>
  <c r="DI236" i="12"/>
  <c r="CI236" i="12" s="1"/>
  <c r="DH236" i="12"/>
  <c r="DG236" i="12"/>
  <c r="DF236" i="12"/>
  <c r="DE236" i="12"/>
  <c r="DA236" i="12"/>
  <c r="CX236" i="12"/>
  <c r="CV236" i="12"/>
  <c r="CT236" i="12"/>
  <c r="CS236" i="12"/>
  <c r="CP236" i="12"/>
  <c r="CO236" i="12"/>
  <c r="CL236" i="12"/>
  <c r="CK236" i="12"/>
  <c r="CH236" i="12"/>
  <c r="CG236" i="12"/>
  <c r="CF236" i="12"/>
  <c r="CB236" i="12"/>
  <c r="CA236" i="12"/>
  <c r="D236" i="12"/>
  <c r="C236" i="12"/>
  <c r="DV231" i="12"/>
  <c r="DU231" i="12"/>
  <c r="DT231" i="12"/>
  <c r="DS231" i="12"/>
  <c r="DR231" i="12"/>
  <c r="DQ231" i="12"/>
  <c r="DP231" i="12"/>
  <c r="DO231" i="12"/>
  <c r="DN231" i="12"/>
  <c r="DM231" i="12"/>
  <c r="DL231" i="12"/>
  <c r="DK231" i="12"/>
  <c r="DJ231" i="12"/>
  <c r="DI231" i="12"/>
  <c r="DH231" i="12"/>
  <c r="DG231" i="12"/>
  <c r="DF231" i="12"/>
  <c r="CV231" i="12"/>
  <c r="CU231" i="12"/>
  <c r="CT231" i="12"/>
  <c r="CS231" i="12"/>
  <c r="CR231" i="12"/>
  <c r="CQ231" i="12"/>
  <c r="CP231" i="12"/>
  <c r="CO231" i="12"/>
  <c r="CN231" i="12"/>
  <c r="CM231" i="12"/>
  <c r="CL231" i="12"/>
  <c r="CK231" i="12"/>
  <c r="CJ231" i="12"/>
  <c r="CI231" i="12"/>
  <c r="CH231" i="12"/>
  <c r="CG231" i="12"/>
  <c r="CF231" i="12"/>
  <c r="CD231" i="12"/>
  <c r="C231" i="12"/>
  <c r="B231" i="12"/>
  <c r="DV230" i="12"/>
  <c r="DU230" i="12"/>
  <c r="DT230" i="12"/>
  <c r="DS230" i="12"/>
  <c r="DR230" i="12"/>
  <c r="DQ230" i="12"/>
  <c r="DP230" i="12"/>
  <c r="DO230" i="12"/>
  <c r="DN230" i="12"/>
  <c r="DM230" i="12"/>
  <c r="DL230" i="12"/>
  <c r="DK230" i="12"/>
  <c r="DJ230" i="12"/>
  <c r="DI230" i="12"/>
  <c r="DH230" i="12"/>
  <c r="DG230" i="12"/>
  <c r="DF230" i="12"/>
  <c r="CV230" i="12"/>
  <c r="CU230" i="12"/>
  <c r="CT230" i="12"/>
  <c r="CS230" i="12"/>
  <c r="CR230" i="12"/>
  <c r="CQ230" i="12"/>
  <c r="CP230" i="12"/>
  <c r="CO230" i="12"/>
  <c r="CN230" i="12"/>
  <c r="CM230" i="12"/>
  <c r="CL230" i="12"/>
  <c r="CK230" i="12"/>
  <c r="CJ230" i="12"/>
  <c r="CI230" i="12"/>
  <c r="CH230" i="12"/>
  <c r="CG230" i="12"/>
  <c r="CF230" i="12"/>
  <c r="CE230" i="12"/>
  <c r="CD230" i="12"/>
  <c r="CA230" i="12"/>
  <c r="C230" i="12"/>
  <c r="B230" i="12"/>
  <c r="CB230" i="12" s="1"/>
  <c r="DV229" i="12"/>
  <c r="DU229" i="12"/>
  <c r="DT229" i="12"/>
  <c r="DS229" i="12"/>
  <c r="DR229" i="12"/>
  <c r="DQ229" i="12"/>
  <c r="DP229" i="12"/>
  <c r="DO229" i="12"/>
  <c r="DN229" i="12"/>
  <c r="DM229" i="12"/>
  <c r="DL229" i="12"/>
  <c r="DK229" i="12"/>
  <c r="DJ229" i="12"/>
  <c r="DI229" i="12"/>
  <c r="DH229" i="12"/>
  <c r="DG229" i="12"/>
  <c r="DF229" i="12"/>
  <c r="CV229" i="12"/>
  <c r="CU229" i="12"/>
  <c r="CT229" i="12"/>
  <c r="CS229" i="12"/>
  <c r="CR229" i="12"/>
  <c r="CQ229" i="12"/>
  <c r="CP229" i="12"/>
  <c r="CO229" i="12"/>
  <c r="CN229" i="12"/>
  <c r="CM229" i="12"/>
  <c r="CL229" i="12"/>
  <c r="CK229" i="12"/>
  <c r="CJ229" i="12"/>
  <c r="CI229" i="12"/>
  <c r="CH229" i="12"/>
  <c r="CG229" i="12"/>
  <c r="CF229" i="12"/>
  <c r="CE229" i="12"/>
  <c r="CD229" i="12"/>
  <c r="CB229" i="12"/>
  <c r="CA229" i="12"/>
  <c r="C229" i="12"/>
  <c r="B229" i="12"/>
  <c r="CC229" i="12" s="1"/>
  <c r="DV228" i="12"/>
  <c r="DU228" i="12"/>
  <c r="DT228" i="12"/>
  <c r="DS228" i="12"/>
  <c r="DR228" i="12"/>
  <c r="DQ228" i="12"/>
  <c r="DP228" i="12"/>
  <c r="DO228" i="12"/>
  <c r="DN228" i="12"/>
  <c r="DM228" i="12"/>
  <c r="DL228" i="12"/>
  <c r="DK228" i="12"/>
  <c r="DJ228" i="12"/>
  <c r="DI228" i="12"/>
  <c r="DH228" i="12"/>
  <c r="DG228" i="12"/>
  <c r="DF228" i="12"/>
  <c r="CV228" i="12"/>
  <c r="CU228" i="12"/>
  <c r="CT228" i="12"/>
  <c r="CS228" i="12"/>
  <c r="CR228" i="12"/>
  <c r="CQ228" i="12"/>
  <c r="CP228" i="12"/>
  <c r="CO228" i="12"/>
  <c r="CN228" i="12"/>
  <c r="CM228" i="12"/>
  <c r="CL228" i="12"/>
  <c r="CK228" i="12"/>
  <c r="CJ228" i="12"/>
  <c r="CI228" i="12"/>
  <c r="CH228" i="12"/>
  <c r="CG228" i="12"/>
  <c r="CF228" i="12"/>
  <c r="C228" i="12"/>
  <c r="B228" i="12"/>
  <c r="DV227" i="12"/>
  <c r="DU227" i="12"/>
  <c r="DT227" i="12"/>
  <c r="DS227" i="12"/>
  <c r="DR227" i="12"/>
  <c r="DQ227" i="12"/>
  <c r="DP227" i="12"/>
  <c r="DO227" i="12"/>
  <c r="DN227" i="12"/>
  <c r="DM227" i="12"/>
  <c r="DL227" i="12"/>
  <c r="DK227" i="12"/>
  <c r="DJ227" i="12"/>
  <c r="DI227" i="12"/>
  <c r="DH227" i="12"/>
  <c r="DG227" i="12"/>
  <c r="DF227" i="12"/>
  <c r="CV227" i="12"/>
  <c r="CU227" i="12"/>
  <c r="CT227" i="12"/>
  <c r="CS227" i="12"/>
  <c r="CR227" i="12"/>
  <c r="CQ227" i="12"/>
  <c r="CP227" i="12"/>
  <c r="CO227" i="12"/>
  <c r="CN227" i="12"/>
  <c r="CM227" i="12"/>
  <c r="CL227" i="12"/>
  <c r="CK227" i="12"/>
  <c r="CJ227" i="12"/>
  <c r="CI227" i="12"/>
  <c r="CH227" i="12"/>
  <c r="CG227" i="12"/>
  <c r="CF227" i="12"/>
  <c r="CD227" i="12"/>
  <c r="CC227" i="12"/>
  <c r="C227" i="12"/>
  <c r="B227" i="12"/>
  <c r="DV226" i="12"/>
  <c r="DU226" i="12"/>
  <c r="DT226" i="12"/>
  <c r="DS226" i="12"/>
  <c r="DR226" i="12"/>
  <c r="DQ226" i="12"/>
  <c r="DP226" i="12"/>
  <c r="DO226" i="12"/>
  <c r="DN226" i="12"/>
  <c r="DM226" i="12"/>
  <c r="DL226" i="12"/>
  <c r="DK226" i="12"/>
  <c r="DJ226" i="12"/>
  <c r="DI226" i="12"/>
  <c r="DH226" i="12"/>
  <c r="DG226" i="12"/>
  <c r="DF226" i="12"/>
  <c r="CV226" i="12"/>
  <c r="CU226" i="12"/>
  <c r="CT226" i="12"/>
  <c r="CS226" i="12"/>
  <c r="CR226" i="12"/>
  <c r="CQ226" i="12"/>
  <c r="CP226" i="12"/>
  <c r="CO226" i="12"/>
  <c r="CN226" i="12"/>
  <c r="CM226" i="12"/>
  <c r="CL226" i="12"/>
  <c r="CK226" i="12"/>
  <c r="CJ226" i="12"/>
  <c r="CI226" i="12"/>
  <c r="CH226" i="12"/>
  <c r="CG226" i="12"/>
  <c r="CF226" i="12"/>
  <c r="CE226" i="12"/>
  <c r="CD226" i="12"/>
  <c r="CA226" i="12"/>
  <c r="C226" i="12"/>
  <c r="B226" i="12"/>
  <c r="CB226" i="12" s="1"/>
  <c r="DV225" i="12"/>
  <c r="DU225" i="12"/>
  <c r="DT225" i="12"/>
  <c r="DS225" i="12"/>
  <c r="DR225" i="12"/>
  <c r="DQ225" i="12"/>
  <c r="DP225" i="12"/>
  <c r="DO225" i="12"/>
  <c r="DN225" i="12"/>
  <c r="DM225" i="12"/>
  <c r="DL225" i="12"/>
  <c r="DK225" i="12"/>
  <c r="DJ225" i="12"/>
  <c r="DI225" i="12"/>
  <c r="DH225" i="12"/>
  <c r="DG225" i="12"/>
  <c r="DF225" i="12"/>
  <c r="CV225" i="12"/>
  <c r="CU225" i="12"/>
  <c r="CT225" i="12"/>
  <c r="CS225" i="12"/>
  <c r="CR225" i="12"/>
  <c r="CQ225" i="12"/>
  <c r="CP225" i="12"/>
  <c r="CO225" i="12"/>
  <c r="CN225" i="12"/>
  <c r="CM225" i="12"/>
  <c r="CL225" i="12"/>
  <c r="CK225" i="12"/>
  <c r="CJ225" i="12"/>
  <c r="CI225" i="12"/>
  <c r="CH225" i="12"/>
  <c r="CG225" i="12"/>
  <c r="CF225" i="12"/>
  <c r="CE225" i="12"/>
  <c r="CD225" i="12"/>
  <c r="CB225" i="12"/>
  <c r="CA225" i="12"/>
  <c r="C225" i="12"/>
  <c r="B225" i="12"/>
  <c r="CC225" i="12" s="1"/>
  <c r="DV220" i="12"/>
  <c r="DU220" i="12"/>
  <c r="DT220" i="12"/>
  <c r="DS220" i="12"/>
  <c r="DR220" i="12"/>
  <c r="DQ220" i="12"/>
  <c r="DP220" i="12"/>
  <c r="DO220" i="12"/>
  <c r="DN220" i="12"/>
  <c r="DM220" i="12"/>
  <c r="DL220" i="12"/>
  <c r="DK220" i="12"/>
  <c r="DJ220" i="12"/>
  <c r="DI220" i="12"/>
  <c r="DH220" i="12"/>
  <c r="DG220" i="12"/>
  <c r="DF220" i="12"/>
  <c r="DE220" i="12"/>
  <c r="DB220" i="12"/>
  <c r="CV220" i="12"/>
  <c r="CU220" i="12"/>
  <c r="CT220" i="12"/>
  <c r="CS220" i="12"/>
  <c r="CR220" i="12"/>
  <c r="CQ220" i="12"/>
  <c r="CP220" i="12"/>
  <c r="CO220" i="12"/>
  <c r="CN220" i="12"/>
  <c r="CM220" i="12"/>
  <c r="CL220" i="12"/>
  <c r="CK220" i="12"/>
  <c r="CJ220" i="12"/>
  <c r="CI220" i="12"/>
  <c r="CH220" i="12"/>
  <c r="CG220" i="12"/>
  <c r="CF220" i="12"/>
  <c r="CD220" i="12"/>
  <c r="CC220" i="12"/>
  <c r="C220" i="12"/>
  <c r="B220" i="12"/>
  <c r="DV219" i="12"/>
  <c r="DU219" i="12"/>
  <c r="DT219" i="12"/>
  <c r="DS219" i="12"/>
  <c r="DR219" i="12"/>
  <c r="DQ219" i="12"/>
  <c r="DP219" i="12"/>
  <c r="DO219" i="12"/>
  <c r="DN219" i="12"/>
  <c r="DM219" i="12"/>
  <c r="DL219" i="12"/>
  <c r="DK219" i="12"/>
  <c r="DJ219" i="12"/>
  <c r="DI219" i="12"/>
  <c r="DH219" i="12"/>
  <c r="DG219" i="12"/>
  <c r="DF219" i="12"/>
  <c r="DD219" i="12"/>
  <c r="DC219" i="12"/>
  <c r="DB219" i="12"/>
  <c r="CV219" i="12"/>
  <c r="CU219" i="12"/>
  <c r="CT219" i="12"/>
  <c r="CS219" i="12"/>
  <c r="CR219" i="12"/>
  <c r="CQ219" i="12"/>
  <c r="CP219" i="12"/>
  <c r="CO219" i="12"/>
  <c r="CN219" i="12"/>
  <c r="CM219" i="12"/>
  <c r="CL219" i="12"/>
  <c r="CK219" i="12"/>
  <c r="CJ219" i="12"/>
  <c r="CI219" i="12"/>
  <c r="CH219" i="12"/>
  <c r="CG219" i="12"/>
  <c r="CF219" i="12"/>
  <c r="CE219" i="12"/>
  <c r="CD219" i="12"/>
  <c r="CB219" i="12"/>
  <c r="CA219" i="12"/>
  <c r="C219" i="12"/>
  <c r="B219" i="12"/>
  <c r="DE219" i="12" s="1"/>
  <c r="DV218" i="12"/>
  <c r="DU218" i="12"/>
  <c r="DT218" i="12"/>
  <c r="DS218" i="12"/>
  <c r="DR218" i="12"/>
  <c r="DQ218" i="12"/>
  <c r="DP218" i="12"/>
  <c r="DO218" i="12"/>
  <c r="DN218" i="12"/>
  <c r="DM218" i="12"/>
  <c r="DL218" i="12"/>
  <c r="DK218" i="12"/>
  <c r="DJ218" i="12"/>
  <c r="DI218" i="12"/>
  <c r="DH218" i="12"/>
  <c r="DG218" i="12"/>
  <c r="DF218" i="12"/>
  <c r="DE218" i="12"/>
  <c r="DB218" i="12"/>
  <c r="CV218" i="12"/>
  <c r="CU218" i="12"/>
  <c r="CT218" i="12"/>
  <c r="CS218" i="12"/>
  <c r="CR218" i="12"/>
  <c r="CQ218" i="12"/>
  <c r="CP218" i="12"/>
  <c r="CO218" i="12"/>
  <c r="CN218" i="12"/>
  <c r="CM218" i="12"/>
  <c r="CL218" i="12"/>
  <c r="CK218" i="12"/>
  <c r="CJ218" i="12"/>
  <c r="CI218" i="12"/>
  <c r="CH218" i="12"/>
  <c r="CG218" i="12"/>
  <c r="CF218" i="12"/>
  <c r="CD218" i="12"/>
  <c r="CC218" i="12"/>
  <c r="C218" i="12"/>
  <c r="B218" i="12"/>
  <c r="DV217" i="12"/>
  <c r="DU217" i="12"/>
  <c r="DT217" i="12"/>
  <c r="DS217" i="12"/>
  <c r="DR217" i="12"/>
  <c r="DQ217" i="12"/>
  <c r="DP217" i="12"/>
  <c r="DO217" i="12"/>
  <c r="DN217" i="12"/>
  <c r="DM217" i="12"/>
  <c r="DL217" i="12"/>
  <c r="DK217" i="12"/>
  <c r="DJ217" i="12"/>
  <c r="DI217" i="12"/>
  <c r="DH217" i="12"/>
  <c r="DG217" i="12"/>
  <c r="DF217" i="12"/>
  <c r="DD217" i="12"/>
  <c r="DC217" i="12"/>
  <c r="DB217" i="12"/>
  <c r="CV217" i="12"/>
  <c r="CU217" i="12"/>
  <c r="CT217" i="12"/>
  <c r="CS217" i="12"/>
  <c r="CR217" i="12"/>
  <c r="CQ217" i="12"/>
  <c r="CP217" i="12"/>
  <c r="CO217" i="12"/>
  <c r="CN217" i="12"/>
  <c r="CM217" i="12"/>
  <c r="CL217" i="12"/>
  <c r="CK217" i="12"/>
  <c r="CJ217" i="12"/>
  <c r="CI217" i="12"/>
  <c r="CH217" i="12"/>
  <c r="CG217" i="12"/>
  <c r="CF217" i="12"/>
  <c r="CE217" i="12"/>
  <c r="CD217" i="12"/>
  <c r="CB217" i="12"/>
  <c r="CA217" i="12"/>
  <c r="C217" i="12"/>
  <c r="B217" i="12"/>
  <c r="DE217" i="12" s="1"/>
  <c r="DV216" i="12"/>
  <c r="DU216" i="12"/>
  <c r="DT216" i="12"/>
  <c r="DS216" i="12"/>
  <c r="DR216" i="12"/>
  <c r="DQ216" i="12"/>
  <c r="DP216" i="12"/>
  <c r="DO216" i="12"/>
  <c r="DN216" i="12"/>
  <c r="DM216" i="12"/>
  <c r="DL216" i="12"/>
  <c r="DK216" i="12"/>
  <c r="DJ216" i="12"/>
  <c r="DI216" i="12"/>
  <c r="DH216" i="12"/>
  <c r="DG216" i="12"/>
  <c r="DF216" i="12"/>
  <c r="DE216" i="12"/>
  <c r="DB216" i="12"/>
  <c r="CV216" i="12"/>
  <c r="CU216" i="12"/>
  <c r="CT216" i="12"/>
  <c r="CS216" i="12"/>
  <c r="CR216" i="12"/>
  <c r="CQ216" i="12"/>
  <c r="CP216" i="12"/>
  <c r="CO216" i="12"/>
  <c r="CN216" i="12"/>
  <c r="CM216" i="12"/>
  <c r="CL216" i="12"/>
  <c r="CK216" i="12"/>
  <c r="CJ216" i="12"/>
  <c r="CI216" i="12"/>
  <c r="CH216" i="12"/>
  <c r="CG216" i="12"/>
  <c r="CF216" i="12"/>
  <c r="CD216" i="12"/>
  <c r="CC216" i="12"/>
  <c r="C216" i="12"/>
  <c r="DA216" i="12" s="1"/>
  <c r="B216" i="12"/>
  <c r="DV215" i="12"/>
  <c r="DU215" i="12"/>
  <c r="DT215" i="12"/>
  <c r="DS215" i="12"/>
  <c r="DR215" i="12"/>
  <c r="DQ215" i="12"/>
  <c r="DP215" i="12"/>
  <c r="DO215" i="12"/>
  <c r="DN215" i="12"/>
  <c r="DM215" i="12"/>
  <c r="DL215" i="12"/>
  <c r="DK215" i="12"/>
  <c r="DJ215" i="12"/>
  <c r="DI215" i="12"/>
  <c r="DH215" i="12"/>
  <c r="DG215" i="12"/>
  <c r="DF215" i="12"/>
  <c r="DD215" i="12"/>
  <c r="DC215" i="12"/>
  <c r="DB215" i="12"/>
  <c r="CV215" i="12"/>
  <c r="CU215" i="12"/>
  <c r="CT215" i="12"/>
  <c r="CS215" i="12"/>
  <c r="CR215" i="12"/>
  <c r="CQ215" i="12"/>
  <c r="CP215" i="12"/>
  <c r="CO215" i="12"/>
  <c r="CN215" i="12"/>
  <c r="CM215" i="12"/>
  <c r="CL215" i="12"/>
  <c r="CK215" i="12"/>
  <c r="CJ215" i="12"/>
  <c r="CI215" i="12"/>
  <c r="CH215" i="12"/>
  <c r="CG215" i="12"/>
  <c r="CF215" i="12"/>
  <c r="CE215" i="12"/>
  <c r="CD215" i="12"/>
  <c r="CB215" i="12"/>
  <c r="CA215" i="12"/>
  <c r="C215" i="12"/>
  <c r="B215" i="12"/>
  <c r="DE215" i="12" s="1"/>
  <c r="DV214" i="12"/>
  <c r="DU214" i="12"/>
  <c r="DT214" i="12"/>
  <c r="DS214" i="12"/>
  <c r="DR214" i="12"/>
  <c r="DQ214" i="12"/>
  <c r="DP214" i="12"/>
  <c r="DO214" i="12"/>
  <c r="DN214" i="12"/>
  <c r="DM214" i="12"/>
  <c r="DL214" i="12"/>
  <c r="DK214" i="12"/>
  <c r="DJ214" i="12"/>
  <c r="DI214" i="12"/>
  <c r="DH214" i="12"/>
  <c r="DG214" i="12"/>
  <c r="DF214" i="12"/>
  <c r="DE214" i="12"/>
  <c r="DB214" i="12"/>
  <c r="CV214" i="12"/>
  <c r="CU214" i="12"/>
  <c r="CT214" i="12"/>
  <c r="CS214" i="12"/>
  <c r="CR214" i="12"/>
  <c r="CQ214" i="12"/>
  <c r="CP214" i="12"/>
  <c r="CO214" i="12"/>
  <c r="CN214" i="12"/>
  <c r="CM214" i="12"/>
  <c r="CL214" i="12"/>
  <c r="CK214" i="12"/>
  <c r="CJ214" i="12"/>
  <c r="CI214" i="12"/>
  <c r="CH214" i="12"/>
  <c r="CG214" i="12"/>
  <c r="CF214" i="12"/>
  <c r="CD214" i="12"/>
  <c r="CC214" i="12"/>
  <c r="C214" i="12"/>
  <c r="DA214" i="12" s="1"/>
  <c r="B214" i="12"/>
  <c r="DI209" i="12"/>
  <c r="CI209" i="12" s="1"/>
  <c r="DH209" i="12"/>
  <c r="CH209" i="12" s="1"/>
  <c r="DE209" i="12"/>
  <c r="CE209" i="12" s="1"/>
  <c r="DD209" i="12"/>
  <c r="DA209" i="12"/>
  <c r="CA209" i="12" s="1"/>
  <c r="CD209" i="12"/>
  <c r="D209" i="12"/>
  <c r="C209" i="12"/>
  <c r="DW209" i="12" s="1"/>
  <c r="CW209" i="12" s="1"/>
  <c r="DW208" i="12"/>
  <c r="CW208" i="12" s="1"/>
  <c r="DI208" i="12"/>
  <c r="DH208" i="12"/>
  <c r="DF208" i="12"/>
  <c r="CF208" i="12" s="1"/>
  <c r="DE208" i="12"/>
  <c r="CE208" i="12" s="1"/>
  <c r="DD208" i="12"/>
  <c r="DB208" i="12"/>
  <c r="CB208" i="12" s="1"/>
  <c r="DA208" i="12"/>
  <c r="CI208" i="12"/>
  <c r="CH208" i="12"/>
  <c r="CD208" i="12"/>
  <c r="CA208" i="12"/>
  <c r="D208" i="12"/>
  <c r="DX208" i="12" s="1"/>
  <c r="CX208" i="12" s="1"/>
  <c r="C208" i="12"/>
  <c r="DX207" i="12"/>
  <c r="CX207" i="12" s="1"/>
  <c r="DI207" i="12"/>
  <c r="DG207" i="12"/>
  <c r="CG207" i="12" s="1"/>
  <c r="DE207" i="12"/>
  <c r="DC207" i="12"/>
  <c r="CC207" i="12" s="1"/>
  <c r="CI207" i="12"/>
  <c r="CE207" i="12"/>
  <c r="D207" i="12"/>
  <c r="C207" i="12"/>
  <c r="DX206" i="12"/>
  <c r="CX206" i="12" s="1"/>
  <c r="DD206" i="12"/>
  <c r="CD206" i="12" s="1"/>
  <c r="D206" i="12"/>
  <c r="C206" i="12"/>
  <c r="DX205" i="12"/>
  <c r="DG205" i="12"/>
  <c r="DE205" i="12"/>
  <c r="CE205" i="12" s="1"/>
  <c r="DC205" i="12"/>
  <c r="CX205" i="12"/>
  <c r="CG205" i="12"/>
  <c r="CC205" i="12"/>
  <c r="D205" i="12"/>
  <c r="DI205" i="12" s="1"/>
  <c r="CI205" i="12" s="1"/>
  <c r="C205" i="12"/>
  <c r="DW204" i="12"/>
  <c r="CW204" i="12" s="1"/>
  <c r="DH204" i="12"/>
  <c r="DF204" i="12"/>
  <c r="CF204" i="12" s="1"/>
  <c r="DE204" i="12"/>
  <c r="CE204" i="12" s="1"/>
  <c r="DD204" i="12"/>
  <c r="DB204" i="12"/>
  <c r="CB204" i="12" s="1"/>
  <c r="DA204" i="12"/>
  <c r="CH204" i="12"/>
  <c r="CD204" i="12"/>
  <c r="CA204" i="12"/>
  <c r="D204" i="12"/>
  <c r="C204" i="12"/>
  <c r="DX203" i="12"/>
  <c r="CX203" i="12" s="1"/>
  <c r="DW203" i="12"/>
  <c r="DI203" i="12"/>
  <c r="DG203" i="12"/>
  <c r="CG203" i="12" s="1"/>
  <c r="DF203" i="12"/>
  <c r="CF203" i="12" s="1"/>
  <c r="DE203" i="12"/>
  <c r="DC203" i="12"/>
  <c r="CC203" i="12" s="1"/>
  <c r="DA203" i="12"/>
  <c r="CW203" i="12"/>
  <c r="CI203" i="12"/>
  <c r="CE203" i="12"/>
  <c r="CA203" i="12"/>
  <c r="D203" i="12"/>
  <c r="C203" i="12"/>
  <c r="DX202" i="12"/>
  <c r="DW202" i="12"/>
  <c r="DF202" i="12"/>
  <c r="DD202" i="12"/>
  <c r="CD202" i="12" s="1"/>
  <c r="CX202" i="12"/>
  <c r="CW202" i="12"/>
  <c r="CF202" i="12"/>
  <c r="D202" i="12"/>
  <c r="C202" i="12"/>
  <c r="DB202" i="12" s="1"/>
  <c r="CB202" i="12" s="1"/>
  <c r="DH201" i="12"/>
  <c r="CH201" i="12" s="1"/>
  <c r="D201" i="12"/>
  <c r="C201" i="12"/>
  <c r="DW200" i="12"/>
  <c r="CW200" i="12" s="1"/>
  <c r="DH200" i="12"/>
  <c r="DF200" i="12"/>
  <c r="CF200" i="12" s="1"/>
  <c r="DE200" i="12"/>
  <c r="DD200" i="12"/>
  <c r="DB200" i="12"/>
  <c r="CB200" i="12" s="1"/>
  <c r="DA200" i="12"/>
  <c r="CA200" i="12" s="1"/>
  <c r="CH200" i="12"/>
  <c r="CE200" i="12"/>
  <c r="CD200" i="12"/>
  <c r="D200" i="12"/>
  <c r="C200" i="12"/>
  <c r="DX199" i="12"/>
  <c r="CX199" i="12" s="1"/>
  <c r="DI199" i="12"/>
  <c r="DG199" i="12"/>
  <c r="CG199" i="12" s="1"/>
  <c r="DE199" i="12"/>
  <c r="DC199" i="12"/>
  <c r="CC199" i="12" s="1"/>
  <c r="DA199" i="12"/>
  <c r="CA199" i="12" s="1"/>
  <c r="CI199" i="12"/>
  <c r="CE199" i="12"/>
  <c r="D199" i="12"/>
  <c r="C199" i="12"/>
  <c r="DX198" i="12"/>
  <c r="CX198" i="12" s="1"/>
  <c r="DW198" i="12"/>
  <c r="DG198" i="12"/>
  <c r="DF198" i="12"/>
  <c r="CF198" i="12" s="1"/>
  <c r="DD198" i="12"/>
  <c r="CD198" i="12" s="1"/>
  <c r="DB198" i="12"/>
  <c r="CB198" i="12" s="1"/>
  <c r="CW198" i="12"/>
  <c r="CG198" i="12"/>
  <c r="D198" i="12"/>
  <c r="DC198" i="12" s="1"/>
  <c r="CC198" i="12" s="1"/>
  <c r="C198" i="12"/>
  <c r="DD197" i="12"/>
  <c r="CD197" i="12"/>
  <c r="D197" i="12"/>
  <c r="C197" i="12"/>
  <c r="DA197" i="12" s="1"/>
  <c r="CA197" i="12" s="1"/>
  <c r="DW196" i="12"/>
  <c r="CW196" i="12" s="1"/>
  <c r="DH196" i="12"/>
  <c r="DF196" i="12"/>
  <c r="CF196" i="12" s="1"/>
  <c r="DD196" i="12"/>
  <c r="DB196" i="12"/>
  <c r="CB196" i="12" s="1"/>
  <c r="CH196" i="12"/>
  <c r="CD196" i="12"/>
  <c r="D196" i="12"/>
  <c r="C196" i="12"/>
  <c r="DI195" i="12"/>
  <c r="CI195" i="12" s="1"/>
  <c r="DG195" i="12"/>
  <c r="CG195" i="12" s="1"/>
  <c r="DF195" i="12"/>
  <c r="CF195" i="12" s="1"/>
  <c r="DC195" i="12"/>
  <c r="CC195" i="12" s="1"/>
  <c r="DB195" i="12"/>
  <c r="CB195" i="12" s="1"/>
  <c r="D195" i="12"/>
  <c r="DX195" i="12" s="1"/>
  <c r="CX195" i="12" s="1"/>
  <c r="C195" i="12"/>
  <c r="DX194" i="12"/>
  <c r="CX194" i="12" s="1"/>
  <c r="DW194" i="12"/>
  <c r="CW194" i="12" s="1"/>
  <c r="DI194" i="12"/>
  <c r="DG194" i="12"/>
  <c r="CG194" i="12" s="1"/>
  <c r="DE194" i="12"/>
  <c r="DC194" i="12"/>
  <c r="CC194" i="12" s="1"/>
  <c r="CI194" i="12"/>
  <c r="CE194" i="12"/>
  <c r="D194" i="12"/>
  <c r="C194" i="12"/>
  <c r="DH193" i="12"/>
  <c r="CH193" i="12" s="1"/>
  <c r="DG193" i="12"/>
  <c r="CG193" i="12" s="1"/>
  <c r="DD193" i="12"/>
  <c r="CD193" i="12" s="1"/>
  <c r="D193" i="12"/>
  <c r="C193" i="12"/>
  <c r="DI192" i="12"/>
  <c r="CI192" i="12" s="1"/>
  <c r="DH192" i="12"/>
  <c r="CH192" i="12" s="1"/>
  <c r="DE192" i="12"/>
  <c r="CE192" i="12" s="1"/>
  <c r="DD192" i="12"/>
  <c r="DA192" i="12"/>
  <c r="CA192" i="12" s="1"/>
  <c r="CD192" i="12"/>
  <c r="D192" i="12"/>
  <c r="C192" i="12"/>
  <c r="DW192" i="12" s="1"/>
  <c r="CW192" i="12" s="1"/>
  <c r="DW191" i="12"/>
  <c r="CW191" i="12" s="1"/>
  <c r="DI191" i="12"/>
  <c r="DH191" i="12"/>
  <c r="DF191" i="12"/>
  <c r="CF191" i="12" s="1"/>
  <c r="DE191" i="12"/>
  <c r="CE191" i="12" s="1"/>
  <c r="DD191" i="12"/>
  <c r="DB191" i="12"/>
  <c r="CB191" i="12" s="1"/>
  <c r="DA191" i="12"/>
  <c r="CI191" i="12"/>
  <c r="CH191" i="12"/>
  <c r="CD191" i="12"/>
  <c r="CA191" i="12"/>
  <c r="D191" i="12"/>
  <c r="DX191" i="12" s="1"/>
  <c r="CX191" i="12" s="1"/>
  <c r="C191" i="12"/>
  <c r="DX190" i="12"/>
  <c r="CX190" i="12" s="1"/>
  <c r="DI190" i="12"/>
  <c r="DG190" i="12"/>
  <c r="CG190" i="12" s="1"/>
  <c r="DF190" i="12"/>
  <c r="CF190" i="12" s="1"/>
  <c r="DE190" i="12"/>
  <c r="DC190" i="12"/>
  <c r="CC190" i="12" s="1"/>
  <c r="DB190" i="12"/>
  <c r="CI190" i="12"/>
  <c r="CE190" i="12"/>
  <c r="CB190" i="12"/>
  <c r="D190" i="12"/>
  <c r="C190" i="12"/>
  <c r="DX189" i="12"/>
  <c r="CX189" i="12" s="1"/>
  <c r="DD189" i="12"/>
  <c r="CD189" i="12" s="1"/>
  <c r="D189" i="12"/>
  <c r="C189" i="12"/>
  <c r="DH188" i="12"/>
  <c r="DD188" i="12"/>
  <c r="CD188" i="12" s="1"/>
  <c r="CH188" i="12"/>
  <c r="D188" i="12"/>
  <c r="C188" i="12"/>
  <c r="DW188" i="12" s="1"/>
  <c r="CW188" i="12" s="1"/>
  <c r="DW187" i="12"/>
  <c r="CW187" i="12" s="1"/>
  <c r="DI187" i="12"/>
  <c r="CI187" i="12" s="1"/>
  <c r="DH187" i="12"/>
  <c r="DF187" i="12"/>
  <c r="CF187" i="12" s="1"/>
  <c r="DE187" i="12"/>
  <c r="DD187" i="12"/>
  <c r="DB187" i="12"/>
  <c r="CB187" i="12" s="1"/>
  <c r="DA187" i="12"/>
  <c r="CA187" i="12" s="1"/>
  <c r="CH187" i="12"/>
  <c r="CE187" i="12"/>
  <c r="CD187" i="12"/>
  <c r="D187" i="12"/>
  <c r="DX187" i="12" s="1"/>
  <c r="CX187" i="12" s="1"/>
  <c r="C187" i="12"/>
  <c r="DX182" i="12"/>
  <c r="CX182" i="12" s="1"/>
  <c r="DW182" i="12"/>
  <c r="CW182" i="12" s="1"/>
  <c r="DI182" i="12"/>
  <c r="DG182" i="12"/>
  <c r="CG182" i="12" s="1"/>
  <c r="DE182" i="12"/>
  <c r="DC182" i="12"/>
  <c r="CC182" i="12" s="1"/>
  <c r="CI182" i="12"/>
  <c r="CE182" i="12"/>
  <c r="D182" i="12"/>
  <c r="C182" i="12"/>
  <c r="DH181" i="12"/>
  <c r="CH181" i="12" s="1"/>
  <c r="DG181" i="12"/>
  <c r="CG181" i="12" s="1"/>
  <c r="DD181" i="12"/>
  <c r="CD181" i="12" s="1"/>
  <c r="D181" i="12"/>
  <c r="C181" i="12"/>
  <c r="DI180" i="12"/>
  <c r="CI180" i="12" s="1"/>
  <c r="DE180" i="12"/>
  <c r="CE180" i="12" s="1"/>
  <c r="DC180" i="12"/>
  <c r="CC180" i="12" s="1"/>
  <c r="D180" i="12"/>
  <c r="C180" i="12"/>
  <c r="DW179" i="12"/>
  <c r="CW179" i="12" s="1"/>
  <c r="DH179" i="12"/>
  <c r="DF179" i="12"/>
  <c r="CF179" i="12" s="1"/>
  <c r="DE179" i="12"/>
  <c r="CE179" i="12" s="1"/>
  <c r="DD179" i="12"/>
  <c r="DB179" i="12"/>
  <c r="CB179" i="12" s="1"/>
  <c r="DA179" i="12"/>
  <c r="CH179" i="12"/>
  <c r="CD179" i="12"/>
  <c r="CA179" i="12"/>
  <c r="D179" i="12"/>
  <c r="C179" i="12"/>
  <c r="DX178" i="12"/>
  <c r="CX178" i="12" s="1"/>
  <c r="DW178" i="12"/>
  <c r="DI178" i="12"/>
  <c r="DG178" i="12"/>
  <c r="CG178" i="12" s="1"/>
  <c r="DF178" i="12"/>
  <c r="CF178" i="12" s="1"/>
  <c r="DE178" i="12"/>
  <c r="DC178" i="12"/>
  <c r="CC178" i="12" s="1"/>
  <c r="DA178" i="12"/>
  <c r="CW178" i="12"/>
  <c r="CI178" i="12"/>
  <c r="CE178" i="12"/>
  <c r="CA178" i="12"/>
  <c r="D178" i="12"/>
  <c r="C178" i="12"/>
  <c r="DX177" i="12"/>
  <c r="CX177" i="12" s="1"/>
  <c r="DW177" i="12"/>
  <c r="DF177" i="12"/>
  <c r="DD177" i="12"/>
  <c r="CD177" i="12" s="1"/>
  <c r="CW177" i="12"/>
  <c r="CF177" i="12"/>
  <c r="D177" i="12"/>
  <c r="C177" i="12"/>
  <c r="D176" i="12"/>
  <c r="C176" i="12"/>
  <c r="DW175" i="12"/>
  <c r="CW175" i="12" s="1"/>
  <c r="DH175" i="12"/>
  <c r="DF175" i="12"/>
  <c r="CF175" i="12" s="1"/>
  <c r="DE175" i="12"/>
  <c r="DD175" i="12"/>
  <c r="DB175" i="12"/>
  <c r="CB175" i="12" s="1"/>
  <c r="DA175" i="12"/>
  <c r="CA175" i="12" s="1"/>
  <c r="CH175" i="12"/>
  <c r="CE175" i="12"/>
  <c r="CD175" i="12"/>
  <c r="D175" i="12"/>
  <c r="C175" i="12"/>
  <c r="DX174" i="12"/>
  <c r="CX174" i="12" s="1"/>
  <c r="DB174" i="12"/>
  <c r="CB174" i="12" s="1"/>
  <c r="DA174" i="12"/>
  <c r="CA174" i="12" s="1"/>
  <c r="D174" i="12"/>
  <c r="C174" i="12"/>
  <c r="DI173" i="12"/>
  <c r="CI173" i="12" s="1"/>
  <c r="DH173" i="12"/>
  <c r="CH173" i="12" s="1"/>
  <c r="DE173" i="12"/>
  <c r="CE173" i="12" s="1"/>
  <c r="DD173" i="12"/>
  <c r="DA173" i="12"/>
  <c r="CA173" i="12" s="1"/>
  <c r="CD173" i="12"/>
  <c r="D173" i="12"/>
  <c r="C173" i="12"/>
  <c r="DW173" i="12" s="1"/>
  <c r="CW173" i="12" s="1"/>
  <c r="DW172" i="12"/>
  <c r="CW172" i="12" s="1"/>
  <c r="DI172" i="12"/>
  <c r="DH172" i="12"/>
  <c r="DF172" i="12"/>
  <c r="CF172" i="12" s="1"/>
  <c r="DE172" i="12"/>
  <c r="CE172" i="12" s="1"/>
  <c r="DD172" i="12"/>
  <c r="DB172" i="12"/>
  <c r="CB172" i="12" s="1"/>
  <c r="DA172" i="12"/>
  <c r="CI172" i="12"/>
  <c r="CH172" i="12"/>
  <c r="CD172" i="12"/>
  <c r="CA172" i="12"/>
  <c r="D172" i="12"/>
  <c r="DX172" i="12" s="1"/>
  <c r="CX172" i="12" s="1"/>
  <c r="C172" i="12"/>
  <c r="DX171" i="12"/>
  <c r="CX171" i="12" s="1"/>
  <c r="DI171" i="12"/>
  <c r="DG171" i="12"/>
  <c r="CG171" i="12" s="1"/>
  <c r="DF171" i="12"/>
  <c r="CF171" i="12" s="1"/>
  <c r="DE171" i="12"/>
  <c r="DC171" i="12"/>
  <c r="CC171" i="12" s="1"/>
  <c r="DB171" i="12"/>
  <c r="CI171" i="12"/>
  <c r="CE171" i="12"/>
  <c r="CB171" i="12"/>
  <c r="D171" i="12"/>
  <c r="C171" i="12"/>
  <c r="DC170" i="12"/>
  <c r="CC170" i="12" s="1"/>
  <c r="D170" i="12"/>
  <c r="C170" i="12"/>
  <c r="DD170" i="12" s="1"/>
  <c r="CD170" i="12" s="1"/>
  <c r="DE169" i="12"/>
  <c r="CE169" i="12" s="1"/>
  <c r="DD169" i="12"/>
  <c r="CD169" i="12" s="1"/>
  <c r="D169" i="12"/>
  <c r="C169" i="12"/>
  <c r="DW168" i="12"/>
  <c r="CW168" i="12" s="1"/>
  <c r="DH168" i="12"/>
  <c r="DF168" i="12"/>
  <c r="CF168" i="12" s="1"/>
  <c r="DE168" i="12"/>
  <c r="DD168" i="12"/>
  <c r="DB168" i="12"/>
  <c r="CB168" i="12" s="1"/>
  <c r="CH168" i="12"/>
  <c r="CE168" i="12"/>
  <c r="CD168" i="12"/>
  <c r="D168" i="12"/>
  <c r="C168" i="12"/>
  <c r="DX167" i="12"/>
  <c r="CX167" i="12" s="1"/>
  <c r="DW167" i="12"/>
  <c r="CW167" i="12" s="1"/>
  <c r="DI167" i="12"/>
  <c r="DG167" i="12"/>
  <c r="CG167" i="12" s="1"/>
  <c r="DE167" i="12"/>
  <c r="CE167" i="12" s="1"/>
  <c r="DC167" i="12"/>
  <c r="CC167" i="12" s="1"/>
  <c r="CI167" i="12"/>
  <c r="D167" i="12"/>
  <c r="C167" i="12"/>
  <c r="DF167" i="12" s="1"/>
  <c r="CF167" i="12" s="1"/>
  <c r="DW166" i="12"/>
  <c r="DD166" i="12"/>
  <c r="CD166" i="12" s="1"/>
  <c r="DC166" i="12"/>
  <c r="CC166" i="12" s="1"/>
  <c r="CW166" i="12"/>
  <c r="D166" i="12"/>
  <c r="C166" i="12"/>
  <c r="DX165" i="12"/>
  <c r="DH165" i="12"/>
  <c r="CH165" i="12" s="1"/>
  <c r="DG165" i="12"/>
  <c r="DE165" i="12"/>
  <c r="CE165" i="12" s="1"/>
  <c r="DC165" i="12"/>
  <c r="DA165" i="12"/>
  <c r="CA165" i="12" s="1"/>
  <c r="CX165" i="12"/>
  <c r="CG165" i="12"/>
  <c r="CC165" i="12"/>
  <c r="D165" i="12"/>
  <c r="DI165" i="12" s="1"/>
  <c r="CI165" i="12" s="1"/>
  <c r="C165" i="12"/>
  <c r="DW164" i="12"/>
  <c r="CW164" i="12" s="1"/>
  <c r="DH164" i="12"/>
  <c r="DF164" i="12"/>
  <c r="CF164" i="12" s="1"/>
  <c r="DE164" i="12"/>
  <c r="CE164" i="12" s="1"/>
  <c r="DD164" i="12"/>
  <c r="DB164" i="12"/>
  <c r="CB164" i="12" s="1"/>
  <c r="DA164" i="12"/>
  <c r="CH164" i="12"/>
  <c r="CD164" i="12"/>
  <c r="CA164" i="12"/>
  <c r="D164" i="12"/>
  <c r="C164" i="12"/>
  <c r="DX163" i="12"/>
  <c r="CX163" i="12" s="1"/>
  <c r="DW163" i="12"/>
  <c r="DI163" i="12"/>
  <c r="DG163" i="12"/>
  <c r="CG163" i="12" s="1"/>
  <c r="DF163" i="12"/>
  <c r="CF163" i="12" s="1"/>
  <c r="DE163" i="12"/>
  <c r="DC163" i="12"/>
  <c r="CC163" i="12" s="1"/>
  <c r="DA163" i="12"/>
  <c r="CW163" i="12"/>
  <c r="CI163" i="12"/>
  <c r="CE163" i="12"/>
  <c r="CA163" i="12"/>
  <c r="D163" i="12"/>
  <c r="C163" i="12"/>
  <c r="DX162" i="12"/>
  <c r="CX162" i="12"/>
  <c r="D162" i="12"/>
  <c r="C162" i="12"/>
  <c r="DI161" i="12"/>
  <c r="CI161" i="12" s="1"/>
  <c r="DH161" i="12"/>
  <c r="CH161" i="12" s="1"/>
  <c r="DD161" i="12"/>
  <c r="DA161" i="12"/>
  <c r="CA161" i="12" s="1"/>
  <c r="CD161" i="12"/>
  <c r="D161" i="12"/>
  <c r="C161" i="12"/>
  <c r="DW161" i="12" s="1"/>
  <c r="CW161" i="12" s="1"/>
  <c r="DW160" i="12"/>
  <c r="CW160" i="12" s="1"/>
  <c r="DI160" i="12"/>
  <c r="DH160" i="12"/>
  <c r="DF160" i="12"/>
  <c r="CF160" i="12" s="1"/>
  <c r="DE160" i="12"/>
  <c r="DD160" i="12"/>
  <c r="DB160" i="12"/>
  <c r="CB160" i="12" s="1"/>
  <c r="DA160" i="12"/>
  <c r="CA160" i="12" s="1"/>
  <c r="CI160" i="12"/>
  <c r="CH160" i="12"/>
  <c r="CE160" i="12"/>
  <c r="CD160" i="12"/>
  <c r="D160" i="12"/>
  <c r="DX160" i="12" s="1"/>
  <c r="CX160" i="12" s="1"/>
  <c r="C160" i="12"/>
  <c r="DE155" i="12"/>
  <c r="DD155" i="12"/>
  <c r="DC155" i="12"/>
  <c r="DB155" i="12"/>
  <c r="DA155" i="12"/>
  <c r="CE155" i="12"/>
  <c r="CD155" i="12"/>
  <c r="CC155" i="12"/>
  <c r="CB155" i="12"/>
  <c r="CA155" i="12"/>
  <c r="DE154" i="12"/>
  <c r="DD154" i="12"/>
  <c r="DC154" i="12"/>
  <c r="DB154" i="12"/>
  <c r="DA154" i="12"/>
  <c r="CE154" i="12"/>
  <c r="CD154" i="12"/>
  <c r="CC154" i="12"/>
  <c r="CB154" i="12"/>
  <c r="CA154" i="12"/>
  <c r="Q154" i="12" s="1"/>
  <c r="DE153" i="12"/>
  <c r="DD153" i="12"/>
  <c r="DC153" i="12"/>
  <c r="DB153" i="12"/>
  <c r="DA153" i="12"/>
  <c r="CE153" i="12"/>
  <c r="CD153" i="12"/>
  <c r="CC153" i="12"/>
  <c r="CB153" i="12"/>
  <c r="CA153" i="12"/>
  <c r="Q153" i="12"/>
  <c r="DE152" i="12"/>
  <c r="DD152" i="12"/>
  <c r="DC152" i="12"/>
  <c r="DB152" i="12"/>
  <c r="DA152" i="12"/>
  <c r="CE152" i="12"/>
  <c r="CD152" i="12"/>
  <c r="CC152" i="12"/>
  <c r="CB152" i="12"/>
  <c r="CA152" i="12"/>
  <c r="DE151" i="12"/>
  <c r="DD151" i="12"/>
  <c r="DC151" i="12"/>
  <c r="DB151" i="12"/>
  <c r="DA151" i="12"/>
  <c r="CE151" i="12"/>
  <c r="CD151" i="12"/>
  <c r="CC151" i="12"/>
  <c r="CB151" i="12"/>
  <c r="CA151" i="12"/>
  <c r="Q151" i="12" s="1"/>
  <c r="DE147" i="12"/>
  <c r="DD147" i="12"/>
  <c r="DC147" i="12"/>
  <c r="DB147" i="12"/>
  <c r="DA147" i="12"/>
  <c r="CE147" i="12"/>
  <c r="CD147" i="12"/>
  <c r="CC147" i="12"/>
  <c r="CB147" i="12"/>
  <c r="CA147" i="12"/>
  <c r="Q147" i="12"/>
  <c r="DE146" i="12"/>
  <c r="DD146" i="12"/>
  <c r="DC146" i="12"/>
  <c r="DB146" i="12"/>
  <c r="DA146" i="12"/>
  <c r="CE146" i="12"/>
  <c r="CD146" i="12"/>
  <c r="CC146" i="12"/>
  <c r="Q146" i="12" s="1"/>
  <c r="CB146" i="12"/>
  <c r="CA146" i="12"/>
  <c r="DE145" i="12"/>
  <c r="DD145" i="12"/>
  <c r="DC145" i="12"/>
  <c r="DB145" i="12"/>
  <c r="DA145" i="12"/>
  <c r="CE145" i="12"/>
  <c r="CD145" i="12"/>
  <c r="CC145" i="12"/>
  <c r="CB145" i="12"/>
  <c r="CA145" i="12"/>
  <c r="Q145" i="12" s="1"/>
  <c r="DE144" i="12"/>
  <c r="DD144" i="12"/>
  <c r="DC144" i="12"/>
  <c r="DB144" i="12"/>
  <c r="DA144" i="12"/>
  <c r="CE144" i="12"/>
  <c r="CD144" i="12"/>
  <c r="CC144" i="12"/>
  <c r="CB144" i="12"/>
  <c r="CA144" i="12"/>
  <c r="DE143" i="12"/>
  <c r="DD143" i="12"/>
  <c r="DC143" i="12"/>
  <c r="DB143" i="12"/>
  <c r="DA143" i="12"/>
  <c r="CE143" i="12"/>
  <c r="CD143" i="12"/>
  <c r="CC143" i="12"/>
  <c r="CB143" i="12"/>
  <c r="CA143" i="12"/>
  <c r="Q143" i="12" s="1"/>
  <c r="DY139" i="12"/>
  <c r="DX139" i="12"/>
  <c r="DW139" i="12"/>
  <c r="DV139" i="12"/>
  <c r="DU139" i="12"/>
  <c r="DT139" i="12"/>
  <c r="DS139" i="12"/>
  <c r="DR139" i="12"/>
  <c r="DQ139" i="12"/>
  <c r="DP139" i="12"/>
  <c r="DO139" i="12"/>
  <c r="DN139" i="12"/>
  <c r="DM139" i="12"/>
  <c r="DL139" i="12"/>
  <c r="DK139" i="12"/>
  <c r="DJ139" i="12"/>
  <c r="DI139" i="12"/>
  <c r="DH139" i="12"/>
  <c r="DG139" i="12"/>
  <c r="DF139" i="12"/>
  <c r="DC139" i="12"/>
  <c r="CZ139" i="12"/>
  <c r="CY139" i="12"/>
  <c r="CX139" i="12"/>
  <c r="CW139" i="12"/>
  <c r="CV139" i="12"/>
  <c r="CU139" i="12"/>
  <c r="CT139" i="12"/>
  <c r="CS139" i="12"/>
  <c r="CR139" i="12"/>
  <c r="CQ139" i="12"/>
  <c r="CP139" i="12"/>
  <c r="CO139" i="12"/>
  <c r="CN139" i="12"/>
  <c r="CM139" i="12"/>
  <c r="CL139" i="12"/>
  <c r="CK139" i="12"/>
  <c r="CJ139" i="12"/>
  <c r="CI139" i="12"/>
  <c r="CH139" i="12"/>
  <c r="CG139" i="12"/>
  <c r="CF139" i="12"/>
  <c r="CA139" i="12"/>
  <c r="C139" i="12"/>
  <c r="B139" i="12"/>
  <c r="DD139" i="12" s="1"/>
  <c r="DZ138" i="12"/>
  <c r="DY138" i="12"/>
  <c r="DX138" i="12"/>
  <c r="DW138" i="12"/>
  <c r="DV138" i="12"/>
  <c r="DU138" i="12"/>
  <c r="DT138" i="12"/>
  <c r="DS138" i="12"/>
  <c r="DR138" i="12"/>
  <c r="DQ138" i="12"/>
  <c r="DP138" i="12"/>
  <c r="DO138" i="12"/>
  <c r="DN138" i="12"/>
  <c r="DM138" i="12"/>
  <c r="DL138" i="12"/>
  <c r="DK138" i="12"/>
  <c r="DJ138" i="12"/>
  <c r="DI138" i="12"/>
  <c r="DH138" i="12"/>
  <c r="DG138" i="12"/>
  <c r="DF138" i="12"/>
  <c r="DE138" i="12"/>
  <c r="DC138" i="12"/>
  <c r="DB138" i="12"/>
  <c r="CY138" i="12"/>
  <c r="CX138" i="12"/>
  <c r="CW138" i="12"/>
  <c r="CV138" i="12"/>
  <c r="CU138" i="12"/>
  <c r="CT138" i="12"/>
  <c r="CS138" i="12"/>
  <c r="CR138" i="12"/>
  <c r="CQ138" i="12"/>
  <c r="CP138" i="12"/>
  <c r="CO138" i="12"/>
  <c r="CN138" i="12"/>
  <c r="CM138" i="12"/>
  <c r="CL138" i="12"/>
  <c r="CK138" i="12"/>
  <c r="CJ138" i="12"/>
  <c r="CI138" i="12"/>
  <c r="CH138" i="12"/>
  <c r="CG138" i="12"/>
  <c r="CF138" i="12"/>
  <c r="CE138" i="12"/>
  <c r="CD138" i="12"/>
  <c r="CC138" i="12"/>
  <c r="CA138" i="12"/>
  <c r="C138" i="12"/>
  <c r="DA138" i="12" s="1"/>
  <c r="B138" i="12"/>
  <c r="DD138" i="12" s="1"/>
  <c r="DZ137" i="12"/>
  <c r="DY137" i="12"/>
  <c r="DX137" i="12"/>
  <c r="DW137" i="12"/>
  <c r="DV137" i="12"/>
  <c r="DU137" i="12"/>
  <c r="DT137" i="12"/>
  <c r="DS137" i="12"/>
  <c r="DR137" i="12"/>
  <c r="DQ137" i="12"/>
  <c r="DP137" i="12"/>
  <c r="DO137" i="12"/>
  <c r="DN137" i="12"/>
  <c r="DM137" i="12"/>
  <c r="DL137" i="12"/>
  <c r="DK137" i="12"/>
  <c r="DJ137" i="12"/>
  <c r="DI137" i="12"/>
  <c r="DH137" i="12"/>
  <c r="DG137" i="12"/>
  <c r="DF137" i="12"/>
  <c r="DE137" i="12"/>
  <c r="DB137" i="12"/>
  <c r="CY137" i="12"/>
  <c r="CX137" i="12"/>
  <c r="CW137" i="12"/>
  <c r="CV137" i="12"/>
  <c r="CU137" i="12"/>
  <c r="CT137" i="12"/>
  <c r="CS137" i="12"/>
  <c r="CR137" i="12"/>
  <c r="CQ137" i="12"/>
  <c r="CP137" i="12"/>
  <c r="CO137" i="12"/>
  <c r="CN137" i="12"/>
  <c r="CM137" i="12"/>
  <c r="CL137" i="12"/>
  <c r="CK137" i="12"/>
  <c r="CJ137" i="12"/>
  <c r="CI137" i="12"/>
  <c r="CH137" i="12"/>
  <c r="CG137" i="12"/>
  <c r="CF137" i="12"/>
  <c r="CD137" i="12"/>
  <c r="CC137" i="12"/>
  <c r="C137" i="12"/>
  <c r="DA137" i="12" s="1"/>
  <c r="B137" i="12"/>
  <c r="DD137" i="12" s="1"/>
  <c r="DY136" i="12"/>
  <c r="DX136" i="12"/>
  <c r="DW136" i="12"/>
  <c r="DV136" i="12"/>
  <c r="DU136" i="12"/>
  <c r="DT136" i="12"/>
  <c r="DS136" i="12"/>
  <c r="DR136" i="12"/>
  <c r="DQ136" i="12"/>
  <c r="DP136" i="12"/>
  <c r="DO136" i="12"/>
  <c r="DN136" i="12"/>
  <c r="DM136" i="12"/>
  <c r="DL136" i="12"/>
  <c r="DK136" i="12"/>
  <c r="DJ136" i="12"/>
  <c r="DI136" i="12"/>
  <c r="DH136" i="12"/>
  <c r="DG136" i="12"/>
  <c r="DF136" i="12"/>
  <c r="DD136" i="12"/>
  <c r="CY136" i="12"/>
  <c r="CX136" i="12"/>
  <c r="CW136" i="12"/>
  <c r="CV136" i="12"/>
  <c r="CU136" i="12"/>
  <c r="CT136" i="12"/>
  <c r="CS136" i="12"/>
  <c r="CR136" i="12"/>
  <c r="CQ136" i="12"/>
  <c r="CP136" i="12"/>
  <c r="CO136" i="12"/>
  <c r="CN136" i="12"/>
  <c r="CM136" i="12"/>
  <c r="CL136" i="12"/>
  <c r="CK136" i="12"/>
  <c r="CJ136" i="12"/>
  <c r="CI136" i="12"/>
  <c r="CH136" i="12"/>
  <c r="CG136" i="12"/>
  <c r="CF136" i="12"/>
  <c r="CB136" i="12"/>
  <c r="C136" i="12"/>
  <c r="DA136" i="12" s="1"/>
  <c r="B136" i="12"/>
  <c r="DE136" i="12" s="1"/>
  <c r="DY135" i="12"/>
  <c r="DX135" i="12"/>
  <c r="DW135" i="12"/>
  <c r="DV135" i="12"/>
  <c r="DU135" i="12"/>
  <c r="DT135" i="12"/>
  <c r="DS135" i="12"/>
  <c r="DR135" i="12"/>
  <c r="DQ135" i="12"/>
  <c r="DP135" i="12"/>
  <c r="DO135" i="12"/>
  <c r="DN135" i="12"/>
  <c r="DM135" i="12"/>
  <c r="DL135" i="12"/>
  <c r="DK135" i="12"/>
  <c r="DJ135" i="12"/>
  <c r="DI135" i="12"/>
  <c r="DH135" i="12"/>
  <c r="DG135" i="12"/>
  <c r="DF135" i="12"/>
  <c r="DC135" i="12"/>
  <c r="CZ135" i="12"/>
  <c r="CY135" i="12"/>
  <c r="CX135" i="12"/>
  <c r="CW135" i="12"/>
  <c r="CV135" i="12"/>
  <c r="CU135" i="12"/>
  <c r="CT135" i="12"/>
  <c r="CS135" i="12"/>
  <c r="CR135" i="12"/>
  <c r="CQ135" i="12"/>
  <c r="CP135" i="12"/>
  <c r="CO135" i="12"/>
  <c r="CN135" i="12"/>
  <c r="CM135" i="12"/>
  <c r="CL135" i="12"/>
  <c r="CK135" i="12"/>
  <c r="CJ135" i="12"/>
  <c r="CI135" i="12"/>
  <c r="CH135" i="12"/>
  <c r="CG135" i="12"/>
  <c r="CF135" i="12"/>
  <c r="CA135" i="12"/>
  <c r="C135" i="12"/>
  <c r="B135" i="12"/>
  <c r="DD135" i="12" s="1"/>
  <c r="DZ134" i="12"/>
  <c r="DY134" i="12"/>
  <c r="DX134" i="12"/>
  <c r="DW134" i="12"/>
  <c r="DV134" i="12"/>
  <c r="DU134" i="12"/>
  <c r="DT134" i="12"/>
  <c r="DS134" i="12"/>
  <c r="DR134" i="12"/>
  <c r="DQ134" i="12"/>
  <c r="DP134" i="12"/>
  <c r="DO134" i="12"/>
  <c r="DN134" i="12"/>
  <c r="DM134" i="12"/>
  <c r="DL134" i="12"/>
  <c r="DK134" i="12"/>
  <c r="DJ134" i="12"/>
  <c r="DI134" i="12"/>
  <c r="DH134" i="12"/>
  <c r="DG134" i="12"/>
  <c r="DF134" i="12"/>
  <c r="DE134" i="12"/>
  <c r="DC134" i="12"/>
  <c r="DB134" i="12"/>
  <c r="CY134" i="12"/>
  <c r="CX134" i="12"/>
  <c r="CW134" i="12"/>
  <c r="CV134" i="12"/>
  <c r="CU134" i="12"/>
  <c r="CT134" i="12"/>
  <c r="CS134" i="12"/>
  <c r="CR134" i="12"/>
  <c r="CQ134" i="12"/>
  <c r="CP134" i="12"/>
  <c r="CO134" i="12"/>
  <c r="CN134" i="12"/>
  <c r="CM134" i="12"/>
  <c r="CL134" i="12"/>
  <c r="CK134" i="12"/>
  <c r="CJ134" i="12"/>
  <c r="CI134" i="12"/>
  <c r="CH134" i="12"/>
  <c r="CG134" i="12"/>
  <c r="CF134" i="12"/>
  <c r="CE134" i="12"/>
  <c r="CD134" i="12"/>
  <c r="CC134" i="12"/>
  <c r="CA134" i="12"/>
  <c r="C134" i="12"/>
  <c r="DA134" i="12" s="1"/>
  <c r="B134" i="12"/>
  <c r="DD134" i="12" s="1"/>
  <c r="DZ133" i="12"/>
  <c r="DY133" i="12"/>
  <c r="DX133" i="12"/>
  <c r="DW133" i="12"/>
  <c r="DV133" i="12"/>
  <c r="DU133" i="12"/>
  <c r="DT133" i="12"/>
  <c r="DS133" i="12"/>
  <c r="DR133" i="12"/>
  <c r="DQ133" i="12"/>
  <c r="DP133" i="12"/>
  <c r="DO133" i="12"/>
  <c r="DN133" i="12"/>
  <c r="DM133" i="12"/>
  <c r="DL133" i="12"/>
  <c r="DK133" i="12"/>
  <c r="DJ133" i="12"/>
  <c r="DI133" i="12"/>
  <c r="DH133" i="12"/>
  <c r="DG133" i="12"/>
  <c r="DF133" i="12"/>
  <c r="DE133" i="12"/>
  <c r="DB133" i="12"/>
  <c r="CY133" i="12"/>
  <c r="CX133" i="12"/>
  <c r="CW133" i="12"/>
  <c r="CV133" i="12"/>
  <c r="CU133" i="12"/>
  <c r="CT133" i="12"/>
  <c r="CS133" i="12"/>
  <c r="CR133" i="12"/>
  <c r="CQ133" i="12"/>
  <c r="CP133" i="12"/>
  <c r="CO133" i="12"/>
  <c r="CN133" i="12"/>
  <c r="CM133" i="12"/>
  <c r="CL133" i="12"/>
  <c r="CK133" i="12"/>
  <c r="CJ133" i="12"/>
  <c r="CI133" i="12"/>
  <c r="CH133" i="12"/>
  <c r="CG133" i="12"/>
  <c r="CF133" i="12"/>
  <c r="CD133" i="12"/>
  <c r="CC133" i="12"/>
  <c r="C133" i="12"/>
  <c r="DA133" i="12" s="1"/>
  <c r="B133" i="12"/>
  <c r="DD133" i="12" s="1"/>
  <c r="DY132" i="12"/>
  <c r="DX132" i="12"/>
  <c r="DW132" i="12"/>
  <c r="DV132" i="12"/>
  <c r="DU132" i="12"/>
  <c r="DT132" i="12"/>
  <c r="DS132" i="12"/>
  <c r="DR132" i="12"/>
  <c r="DQ132" i="12"/>
  <c r="DP132" i="12"/>
  <c r="DO132" i="12"/>
  <c r="DN132" i="12"/>
  <c r="DM132" i="12"/>
  <c r="DL132" i="12"/>
  <c r="DK132" i="12"/>
  <c r="DJ132" i="12"/>
  <c r="DI132" i="12"/>
  <c r="DH132" i="12"/>
  <c r="DG132" i="12"/>
  <c r="DF132" i="12"/>
  <c r="DD132" i="12"/>
  <c r="CY132" i="12"/>
  <c r="CX132" i="12"/>
  <c r="CW132" i="12"/>
  <c r="CV132" i="12"/>
  <c r="CU132" i="12"/>
  <c r="CT132" i="12"/>
  <c r="CS132" i="12"/>
  <c r="CR132" i="12"/>
  <c r="CQ132" i="12"/>
  <c r="CP132" i="12"/>
  <c r="CO132" i="12"/>
  <c r="CN132" i="12"/>
  <c r="CM132" i="12"/>
  <c r="CL132" i="12"/>
  <c r="CK132" i="12"/>
  <c r="CJ132" i="12"/>
  <c r="CI132" i="12"/>
  <c r="CH132" i="12"/>
  <c r="CG132" i="12"/>
  <c r="CF132" i="12"/>
  <c r="CB132" i="12"/>
  <c r="C132" i="12"/>
  <c r="DA132" i="12" s="1"/>
  <c r="B132" i="12"/>
  <c r="DE132" i="12" s="1"/>
  <c r="DY131" i="12"/>
  <c r="DX131" i="12"/>
  <c r="DW131" i="12"/>
  <c r="DV131" i="12"/>
  <c r="DU131" i="12"/>
  <c r="DT131" i="12"/>
  <c r="DS131" i="12"/>
  <c r="DR131" i="12"/>
  <c r="DQ131" i="12"/>
  <c r="DP131" i="12"/>
  <c r="DO131" i="12"/>
  <c r="DN131" i="12"/>
  <c r="DM131" i="12"/>
  <c r="DL131" i="12"/>
  <c r="DK131" i="12"/>
  <c r="DJ131" i="12"/>
  <c r="DI131" i="12"/>
  <c r="DH131" i="12"/>
  <c r="DG131" i="12"/>
  <c r="DF131" i="12"/>
  <c r="DC131" i="12"/>
  <c r="CZ131" i="12"/>
  <c r="CY131" i="12"/>
  <c r="CX131" i="12"/>
  <c r="CW131" i="12"/>
  <c r="CV131" i="12"/>
  <c r="CU131" i="12"/>
  <c r="CT131" i="12"/>
  <c r="CS131" i="12"/>
  <c r="CR131" i="12"/>
  <c r="CQ131" i="12"/>
  <c r="CP131" i="12"/>
  <c r="CO131" i="12"/>
  <c r="CN131" i="12"/>
  <c r="CM131" i="12"/>
  <c r="CL131" i="12"/>
  <c r="CK131" i="12"/>
  <c r="CJ131" i="12"/>
  <c r="CI131" i="12"/>
  <c r="CH131" i="12"/>
  <c r="CG131" i="12"/>
  <c r="CF131" i="12"/>
  <c r="CA131" i="12"/>
  <c r="C131" i="12"/>
  <c r="B131" i="12"/>
  <c r="DD131" i="12" s="1"/>
  <c r="DZ130" i="12"/>
  <c r="DY130" i="12"/>
  <c r="DX130" i="12"/>
  <c r="DW130" i="12"/>
  <c r="DV130" i="12"/>
  <c r="DU130" i="12"/>
  <c r="DT130" i="12"/>
  <c r="DS130" i="12"/>
  <c r="DR130" i="12"/>
  <c r="DQ130" i="12"/>
  <c r="DP130" i="12"/>
  <c r="DO130" i="12"/>
  <c r="DN130" i="12"/>
  <c r="DM130" i="12"/>
  <c r="DL130" i="12"/>
  <c r="DK130" i="12"/>
  <c r="DJ130" i="12"/>
  <c r="DI130" i="12"/>
  <c r="DH130" i="12"/>
  <c r="DG130" i="12"/>
  <c r="DF130" i="12"/>
  <c r="DE130" i="12"/>
  <c r="DC130" i="12"/>
  <c r="DB130" i="12"/>
  <c r="CY130" i="12"/>
  <c r="CX130" i="12"/>
  <c r="CW130" i="12"/>
  <c r="CV130" i="12"/>
  <c r="CU130" i="12"/>
  <c r="CT130" i="12"/>
  <c r="CS130" i="12"/>
  <c r="CR130" i="12"/>
  <c r="CQ130" i="12"/>
  <c r="CP130" i="12"/>
  <c r="CO130" i="12"/>
  <c r="CN130" i="12"/>
  <c r="CM130" i="12"/>
  <c r="CL130" i="12"/>
  <c r="CK130" i="12"/>
  <c r="CJ130" i="12"/>
  <c r="CI130" i="12"/>
  <c r="CH130" i="12"/>
  <c r="CG130" i="12"/>
  <c r="CF130" i="12"/>
  <c r="CE130" i="12"/>
  <c r="CD130" i="12"/>
  <c r="CC130" i="12"/>
  <c r="CA130" i="12"/>
  <c r="C130" i="12"/>
  <c r="DA130" i="12" s="1"/>
  <c r="B130" i="12"/>
  <c r="DD130" i="12" s="1"/>
  <c r="DZ129" i="12"/>
  <c r="DY129" i="12"/>
  <c r="DX129" i="12"/>
  <c r="DW129" i="12"/>
  <c r="DV129" i="12"/>
  <c r="DU129" i="12"/>
  <c r="DT129" i="12"/>
  <c r="DS129" i="12"/>
  <c r="DR129" i="12"/>
  <c r="DQ129" i="12"/>
  <c r="DP129" i="12"/>
  <c r="DO129" i="12"/>
  <c r="DN129" i="12"/>
  <c r="DM129" i="12"/>
  <c r="DL129" i="12"/>
  <c r="DK129" i="12"/>
  <c r="DJ129" i="12"/>
  <c r="DI129" i="12"/>
  <c r="DH129" i="12"/>
  <c r="DG129" i="12"/>
  <c r="DF129" i="12"/>
  <c r="DE129" i="12"/>
  <c r="DB129" i="12"/>
  <c r="CY129" i="12"/>
  <c r="CX129" i="12"/>
  <c r="CW129" i="12"/>
  <c r="CV129" i="12"/>
  <c r="CU129" i="12"/>
  <c r="CT129" i="12"/>
  <c r="CS129" i="12"/>
  <c r="CR129" i="12"/>
  <c r="CQ129" i="12"/>
  <c r="CP129" i="12"/>
  <c r="CO129" i="12"/>
  <c r="CN129" i="12"/>
  <c r="CM129" i="12"/>
  <c r="CL129" i="12"/>
  <c r="CK129" i="12"/>
  <c r="CJ129" i="12"/>
  <c r="CI129" i="12"/>
  <c r="CH129" i="12"/>
  <c r="CG129" i="12"/>
  <c r="CF129" i="12"/>
  <c r="CD129" i="12"/>
  <c r="CC129" i="12"/>
  <c r="C129" i="12"/>
  <c r="DA129" i="12" s="1"/>
  <c r="B129" i="12"/>
  <c r="DD129" i="12" s="1"/>
  <c r="DY128" i="12"/>
  <c r="DX128" i="12"/>
  <c r="DW128" i="12"/>
  <c r="DV128" i="12"/>
  <c r="DU128" i="12"/>
  <c r="DT128" i="12"/>
  <c r="DS128" i="12"/>
  <c r="DR128" i="12"/>
  <c r="DQ128" i="12"/>
  <c r="DP128" i="12"/>
  <c r="DO128" i="12"/>
  <c r="DN128" i="12"/>
  <c r="DM128" i="12"/>
  <c r="DL128" i="12"/>
  <c r="DK128" i="12"/>
  <c r="DJ128" i="12"/>
  <c r="DI128" i="12"/>
  <c r="DH128" i="12"/>
  <c r="DG128" i="12"/>
  <c r="DF128" i="12"/>
  <c r="DD128" i="12"/>
  <c r="CY128" i="12"/>
  <c r="CX128" i="12"/>
  <c r="CW128" i="12"/>
  <c r="CV128" i="12"/>
  <c r="CU128" i="12"/>
  <c r="CT128" i="12"/>
  <c r="CS128" i="12"/>
  <c r="CR128" i="12"/>
  <c r="CQ128" i="12"/>
  <c r="CP128" i="12"/>
  <c r="CO128" i="12"/>
  <c r="CN128" i="12"/>
  <c r="CM128" i="12"/>
  <c r="CL128" i="12"/>
  <c r="CK128" i="12"/>
  <c r="CJ128" i="12"/>
  <c r="CI128" i="12"/>
  <c r="CH128" i="12"/>
  <c r="CG128" i="12"/>
  <c r="CF128" i="12"/>
  <c r="CB128" i="12"/>
  <c r="C128" i="12"/>
  <c r="DA128" i="12" s="1"/>
  <c r="B128" i="12"/>
  <c r="DE128" i="12" s="1"/>
  <c r="DY127" i="12"/>
  <c r="DX127" i="12"/>
  <c r="DW127" i="12"/>
  <c r="DV127" i="12"/>
  <c r="DU127" i="12"/>
  <c r="DT127" i="12"/>
  <c r="DS127" i="12"/>
  <c r="DR127" i="12"/>
  <c r="DQ127" i="12"/>
  <c r="DP127" i="12"/>
  <c r="DO127" i="12"/>
  <c r="DN127" i="12"/>
  <c r="DM127" i="12"/>
  <c r="DL127" i="12"/>
  <c r="DK127" i="12"/>
  <c r="DJ127" i="12"/>
  <c r="DI127" i="12"/>
  <c r="DH127" i="12"/>
  <c r="DG127" i="12"/>
  <c r="DF127" i="12"/>
  <c r="DC127" i="12"/>
  <c r="CZ127" i="12"/>
  <c r="CY127" i="12"/>
  <c r="CX127" i="12"/>
  <c r="CW127" i="12"/>
  <c r="CV127" i="12"/>
  <c r="CU127" i="12"/>
  <c r="CT127" i="12"/>
  <c r="CS127" i="12"/>
  <c r="CR127" i="12"/>
  <c r="CQ127" i="12"/>
  <c r="CP127" i="12"/>
  <c r="CO127" i="12"/>
  <c r="CN127" i="12"/>
  <c r="CM127" i="12"/>
  <c r="CL127" i="12"/>
  <c r="CK127" i="12"/>
  <c r="CJ127" i="12"/>
  <c r="CI127" i="12"/>
  <c r="CH127" i="12"/>
  <c r="CG127" i="12"/>
  <c r="CF127" i="12"/>
  <c r="CA127" i="12"/>
  <c r="C127" i="12"/>
  <c r="B127" i="12"/>
  <c r="DD127" i="12" s="1"/>
  <c r="DZ126" i="12"/>
  <c r="DY126" i="12"/>
  <c r="DX126" i="12"/>
  <c r="DW126" i="12"/>
  <c r="DV126" i="12"/>
  <c r="DU126" i="12"/>
  <c r="DT126" i="12"/>
  <c r="DS126" i="12"/>
  <c r="DR126" i="12"/>
  <c r="DQ126" i="12"/>
  <c r="DP126" i="12"/>
  <c r="DO126" i="12"/>
  <c r="DN126" i="12"/>
  <c r="DM126" i="12"/>
  <c r="DL126" i="12"/>
  <c r="DK126" i="12"/>
  <c r="DJ126" i="12"/>
  <c r="DI126" i="12"/>
  <c r="DH126" i="12"/>
  <c r="DG126" i="12"/>
  <c r="DF126" i="12"/>
  <c r="DE126" i="12"/>
  <c r="DC126" i="12"/>
  <c r="DB126" i="12"/>
  <c r="CY126" i="12"/>
  <c r="CX126" i="12"/>
  <c r="CW126" i="12"/>
  <c r="CV126" i="12"/>
  <c r="CU126" i="12"/>
  <c r="CT126" i="12"/>
  <c r="CS126" i="12"/>
  <c r="CR126" i="12"/>
  <c r="CQ126" i="12"/>
  <c r="CP126" i="12"/>
  <c r="CO126" i="12"/>
  <c r="CN126" i="12"/>
  <c r="CM126" i="12"/>
  <c r="CL126" i="12"/>
  <c r="CK126" i="12"/>
  <c r="CJ126" i="12"/>
  <c r="CI126" i="12"/>
  <c r="CH126" i="12"/>
  <c r="CG126" i="12"/>
  <c r="CF126" i="12"/>
  <c r="CE126" i="12"/>
  <c r="CD126" i="12"/>
  <c r="CC126" i="12"/>
  <c r="CA126" i="12"/>
  <c r="C126" i="12"/>
  <c r="DA126" i="12" s="1"/>
  <c r="B126" i="12"/>
  <c r="DD126" i="12" s="1"/>
  <c r="DZ125" i="12"/>
  <c r="DY125" i="12"/>
  <c r="DX125" i="12"/>
  <c r="DW125" i="12"/>
  <c r="DV125" i="12"/>
  <c r="DU125" i="12"/>
  <c r="DT125" i="12"/>
  <c r="DS125" i="12"/>
  <c r="DR125" i="12"/>
  <c r="DQ125" i="12"/>
  <c r="DP125" i="12"/>
  <c r="DO125" i="12"/>
  <c r="DN125" i="12"/>
  <c r="DM125" i="12"/>
  <c r="DL125" i="12"/>
  <c r="DK125" i="12"/>
  <c r="DJ125" i="12"/>
  <c r="DI125" i="12"/>
  <c r="DH125" i="12"/>
  <c r="DG125" i="12"/>
  <c r="DF125" i="12"/>
  <c r="DE125" i="12"/>
  <c r="DB125" i="12"/>
  <c r="CY125" i="12"/>
  <c r="CX125" i="12"/>
  <c r="CW125" i="12"/>
  <c r="CV125" i="12"/>
  <c r="CU125" i="12"/>
  <c r="CT125" i="12"/>
  <c r="CS125" i="12"/>
  <c r="CR125" i="12"/>
  <c r="CQ125" i="12"/>
  <c r="CP125" i="12"/>
  <c r="CO125" i="12"/>
  <c r="CN125" i="12"/>
  <c r="CM125" i="12"/>
  <c r="CL125" i="12"/>
  <c r="CK125" i="12"/>
  <c r="CJ125" i="12"/>
  <c r="CI125" i="12"/>
  <c r="CH125" i="12"/>
  <c r="CG125" i="12"/>
  <c r="CF125" i="12"/>
  <c r="CD125" i="12"/>
  <c r="CC125" i="12"/>
  <c r="C125" i="12"/>
  <c r="DA125" i="12" s="1"/>
  <c r="B125" i="12"/>
  <c r="DD125" i="12" s="1"/>
  <c r="DY124" i="12"/>
  <c r="DX124" i="12"/>
  <c r="DW124" i="12"/>
  <c r="DV124" i="12"/>
  <c r="DU124" i="12"/>
  <c r="DT124" i="12"/>
  <c r="DS124" i="12"/>
  <c r="DR124" i="12"/>
  <c r="DQ124" i="12"/>
  <c r="DP124" i="12"/>
  <c r="DO124" i="12"/>
  <c r="DN124" i="12"/>
  <c r="DM124" i="12"/>
  <c r="DL124" i="12"/>
  <c r="DK124" i="12"/>
  <c r="DJ124" i="12"/>
  <c r="DI124" i="12"/>
  <c r="DH124" i="12"/>
  <c r="DG124" i="12"/>
  <c r="DF124" i="12"/>
  <c r="DD124" i="12"/>
  <c r="CY124" i="12"/>
  <c r="CX124" i="12"/>
  <c r="CW124" i="12"/>
  <c r="CV124" i="12"/>
  <c r="CU124" i="12"/>
  <c r="CT124" i="12"/>
  <c r="CS124" i="12"/>
  <c r="CR124" i="12"/>
  <c r="CQ124" i="12"/>
  <c r="CP124" i="12"/>
  <c r="CO124" i="12"/>
  <c r="CN124" i="12"/>
  <c r="CM124" i="12"/>
  <c r="CL124" i="12"/>
  <c r="CK124" i="12"/>
  <c r="CJ124" i="12"/>
  <c r="CI124" i="12"/>
  <c r="CH124" i="12"/>
  <c r="CG124" i="12"/>
  <c r="CF124" i="12"/>
  <c r="CB124" i="12"/>
  <c r="C124" i="12"/>
  <c r="DA124" i="12" s="1"/>
  <c r="B124" i="12"/>
  <c r="DE124" i="12" s="1"/>
  <c r="DY123" i="12"/>
  <c r="DX123" i="12"/>
  <c r="DW123" i="12"/>
  <c r="DV123" i="12"/>
  <c r="DU123" i="12"/>
  <c r="DT123" i="12"/>
  <c r="DS123" i="12"/>
  <c r="DR123" i="12"/>
  <c r="DQ123" i="12"/>
  <c r="DP123" i="12"/>
  <c r="DO123" i="12"/>
  <c r="DN123" i="12"/>
  <c r="DM123" i="12"/>
  <c r="DL123" i="12"/>
  <c r="DK123" i="12"/>
  <c r="DJ123" i="12"/>
  <c r="DI123" i="12"/>
  <c r="DH123" i="12"/>
  <c r="DG123" i="12"/>
  <c r="DF123" i="12"/>
  <c r="DC123" i="12"/>
  <c r="CZ123" i="12"/>
  <c r="CY123" i="12"/>
  <c r="CX123" i="12"/>
  <c r="CW123" i="12"/>
  <c r="CV123" i="12"/>
  <c r="CU123" i="12"/>
  <c r="CT123" i="12"/>
  <c r="CS123" i="12"/>
  <c r="CR123" i="12"/>
  <c r="CQ123" i="12"/>
  <c r="CP123" i="12"/>
  <c r="CO123" i="12"/>
  <c r="CN123" i="12"/>
  <c r="CM123" i="12"/>
  <c r="CL123" i="12"/>
  <c r="CK123" i="12"/>
  <c r="CJ123" i="12"/>
  <c r="CI123" i="12"/>
  <c r="CH123" i="12"/>
  <c r="CG123" i="12"/>
  <c r="CF123" i="12"/>
  <c r="CA123" i="12"/>
  <c r="C123" i="12"/>
  <c r="B123" i="12"/>
  <c r="DD123" i="12" s="1"/>
  <c r="DZ122" i="12"/>
  <c r="DY122" i="12"/>
  <c r="DX122" i="12"/>
  <c r="DW122" i="12"/>
  <c r="DV122" i="12"/>
  <c r="DU122" i="12"/>
  <c r="DT122" i="12"/>
  <c r="DS122" i="12"/>
  <c r="DR122" i="12"/>
  <c r="DQ122" i="12"/>
  <c r="DP122" i="12"/>
  <c r="DO122" i="12"/>
  <c r="DN122" i="12"/>
  <c r="DM122" i="12"/>
  <c r="DL122" i="12"/>
  <c r="DK122" i="12"/>
  <c r="DJ122" i="12"/>
  <c r="DI122" i="12"/>
  <c r="DH122" i="12"/>
  <c r="DG122" i="12"/>
  <c r="DF122" i="12"/>
  <c r="DE122" i="12"/>
  <c r="DC122" i="12"/>
  <c r="DB122" i="12"/>
  <c r="CY122" i="12"/>
  <c r="CX122" i="12"/>
  <c r="CW122" i="12"/>
  <c r="CV122" i="12"/>
  <c r="CU122" i="12"/>
  <c r="CT122" i="12"/>
  <c r="CS122" i="12"/>
  <c r="CR122" i="12"/>
  <c r="CQ122" i="12"/>
  <c r="CP122" i="12"/>
  <c r="CO122" i="12"/>
  <c r="CN122" i="12"/>
  <c r="CM122" i="12"/>
  <c r="CL122" i="12"/>
  <c r="CK122" i="12"/>
  <c r="CJ122" i="12"/>
  <c r="CI122" i="12"/>
  <c r="CH122" i="12"/>
  <c r="CG122" i="12"/>
  <c r="CF122" i="12"/>
  <c r="CE122" i="12"/>
  <c r="CD122" i="12"/>
  <c r="CC122" i="12"/>
  <c r="CA122" i="12"/>
  <c r="C122" i="12"/>
  <c r="DA122" i="12" s="1"/>
  <c r="B122" i="12"/>
  <c r="DD122" i="12" s="1"/>
  <c r="DZ117" i="12"/>
  <c r="DY117" i="12"/>
  <c r="DX117" i="12"/>
  <c r="DW117" i="12"/>
  <c r="DV117" i="12"/>
  <c r="DU117" i="12"/>
  <c r="DT117" i="12"/>
  <c r="DS117" i="12"/>
  <c r="DR117" i="12"/>
  <c r="DQ117" i="12"/>
  <c r="DP117" i="12"/>
  <c r="DO117" i="12"/>
  <c r="DN117" i="12"/>
  <c r="DM117" i="12"/>
  <c r="DL117" i="12"/>
  <c r="DK117" i="12"/>
  <c r="DJ117" i="12"/>
  <c r="DI117" i="12"/>
  <c r="DH117" i="12"/>
  <c r="DG117" i="12"/>
  <c r="DF117" i="12"/>
  <c r="DE117" i="12"/>
  <c r="DB117" i="12"/>
  <c r="CY117" i="12"/>
  <c r="CX117" i="12"/>
  <c r="CW117" i="12"/>
  <c r="CV117" i="12"/>
  <c r="CU117" i="12"/>
  <c r="CT117" i="12"/>
  <c r="CS117" i="12"/>
  <c r="CR117" i="12"/>
  <c r="CQ117" i="12"/>
  <c r="CP117" i="12"/>
  <c r="CO117" i="12"/>
  <c r="CN117" i="12"/>
  <c r="CM117" i="12"/>
  <c r="CL117" i="12"/>
  <c r="CK117" i="12"/>
  <c r="CJ117" i="12"/>
  <c r="CI117" i="12"/>
  <c r="CH117" i="12"/>
  <c r="CG117" i="12"/>
  <c r="CF117" i="12"/>
  <c r="CD117" i="12"/>
  <c r="CC117" i="12"/>
  <c r="C117" i="12"/>
  <c r="DA117" i="12" s="1"/>
  <c r="B117" i="12"/>
  <c r="DD117" i="12" s="1"/>
  <c r="DY116" i="12"/>
  <c r="DX116" i="12"/>
  <c r="DW116" i="12"/>
  <c r="DV116" i="12"/>
  <c r="DU116" i="12"/>
  <c r="DT116" i="12"/>
  <c r="DS116" i="12"/>
  <c r="DR116" i="12"/>
  <c r="DQ116" i="12"/>
  <c r="DP116" i="12"/>
  <c r="DO116" i="12"/>
  <c r="DN116" i="12"/>
  <c r="DM116" i="12"/>
  <c r="DL116" i="12"/>
  <c r="DK116" i="12"/>
  <c r="DJ116" i="12"/>
  <c r="DI116" i="12"/>
  <c r="DH116" i="12"/>
  <c r="DG116" i="12"/>
  <c r="DF116" i="12"/>
  <c r="DD116" i="12"/>
  <c r="CY116" i="12"/>
  <c r="CX116" i="12"/>
  <c r="CW116" i="12"/>
  <c r="CV116" i="12"/>
  <c r="CU116" i="12"/>
  <c r="CT116" i="12"/>
  <c r="CS116" i="12"/>
  <c r="CR116" i="12"/>
  <c r="CQ116" i="12"/>
  <c r="CP116" i="12"/>
  <c r="CO116" i="12"/>
  <c r="CN116" i="12"/>
  <c r="CM116" i="12"/>
  <c r="CL116" i="12"/>
  <c r="CK116" i="12"/>
  <c r="CJ116" i="12"/>
  <c r="CI116" i="12"/>
  <c r="CH116" i="12"/>
  <c r="CG116" i="12"/>
  <c r="CF116" i="12"/>
  <c r="CB116" i="12"/>
  <c r="C116" i="12"/>
  <c r="DA116" i="12" s="1"/>
  <c r="B116" i="12"/>
  <c r="DE116" i="12" s="1"/>
  <c r="DY115" i="12"/>
  <c r="DX115" i="12"/>
  <c r="DW115" i="12"/>
  <c r="DV115" i="12"/>
  <c r="DU115" i="12"/>
  <c r="DT115" i="12"/>
  <c r="DS115" i="12"/>
  <c r="DR115" i="12"/>
  <c r="DQ115" i="12"/>
  <c r="DP115" i="12"/>
  <c r="DO115" i="12"/>
  <c r="DN115" i="12"/>
  <c r="DM115" i="12"/>
  <c r="DL115" i="12"/>
  <c r="DK115" i="12"/>
  <c r="DJ115" i="12"/>
  <c r="DI115" i="12"/>
  <c r="DH115" i="12"/>
  <c r="DG115" i="12"/>
  <c r="DF115" i="12"/>
  <c r="CZ115" i="12"/>
  <c r="CY115" i="12"/>
  <c r="CX115" i="12"/>
  <c r="CW115" i="12"/>
  <c r="CV115" i="12"/>
  <c r="CU115" i="12"/>
  <c r="CT115" i="12"/>
  <c r="CS115" i="12"/>
  <c r="CR115" i="12"/>
  <c r="CQ115" i="12"/>
  <c r="CP115" i="12"/>
  <c r="CO115" i="12"/>
  <c r="CN115" i="12"/>
  <c r="CM115" i="12"/>
  <c r="CL115" i="12"/>
  <c r="CK115" i="12"/>
  <c r="CJ115" i="12"/>
  <c r="CI115" i="12"/>
  <c r="CH115" i="12"/>
  <c r="CG115" i="12"/>
  <c r="CF115" i="12"/>
  <c r="CA115" i="12"/>
  <c r="C115" i="12"/>
  <c r="B115" i="12"/>
  <c r="DZ114" i="12"/>
  <c r="DY114" i="12"/>
  <c r="DX114" i="12"/>
  <c r="DW114" i="12"/>
  <c r="DV114" i="12"/>
  <c r="DU114" i="12"/>
  <c r="DT114" i="12"/>
  <c r="DS114" i="12"/>
  <c r="DR114" i="12"/>
  <c r="DQ114" i="12"/>
  <c r="DP114" i="12"/>
  <c r="DO114" i="12"/>
  <c r="DN114" i="12"/>
  <c r="DM114" i="12"/>
  <c r="DL114" i="12"/>
  <c r="DK114" i="12"/>
  <c r="DJ114" i="12"/>
  <c r="DI114" i="12"/>
  <c r="DH114" i="12"/>
  <c r="DG114" i="12"/>
  <c r="DF114" i="12"/>
  <c r="DE114" i="12"/>
  <c r="DC114" i="12"/>
  <c r="DB114" i="12"/>
  <c r="DA114" i="12"/>
  <c r="CY114" i="12"/>
  <c r="CX114" i="12"/>
  <c r="CW114" i="12"/>
  <c r="CV114" i="12"/>
  <c r="CU114" i="12"/>
  <c r="CT114" i="12"/>
  <c r="CS114" i="12"/>
  <c r="CR114" i="12"/>
  <c r="CQ114" i="12"/>
  <c r="CP114" i="12"/>
  <c r="CO114" i="12"/>
  <c r="CN114" i="12"/>
  <c r="CM114" i="12"/>
  <c r="CL114" i="12"/>
  <c r="CK114" i="12"/>
  <c r="CJ114" i="12"/>
  <c r="CI114" i="12"/>
  <c r="CH114" i="12"/>
  <c r="CG114" i="12"/>
  <c r="CF114" i="12"/>
  <c r="CE114" i="12"/>
  <c r="CD114" i="12"/>
  <c r="CC114" i="12"/>
  <c r="CA114" i="12"/>
  <c r="C114" i="12"/>
  <c r="B114" i="12"/>
  <c r="DD114" i="12" s="1"/>
  <c r="DZ113" i="12"/>
  <c r="DY113" i="12"/>
  <c r="DX113" i="12"/>
  <c r="DW113" i="12"/>
  <c r="DV113" i="12"/>
  <c r="DU113" i="12"/>
  <c r="DT113" i="12"/>
  <c r="DS113" i="12"/>
  <c r="DR113" i="12"/>
  <c r="DQ113" i="12"/>
  <c r="DP113" i="12"/>
  <c r="DO113" i="12"/>
  <c r="DN113" i="12"/>
  <c r="DM113" i="12"/>
  <c r="DL113" i="12"/>
  <c r="DK113" i="12"/>
  <c r="DJ113" i="12"/>
  <c r="DI113" i="12"/>
  <c r="DH113" i="12"/>
  <c r="DG113" i="12"/>
  <c r="DF113" i="12"/>
  <c r="DA113" i="12"/>
  <c r="CY113" i="12"/>
  <c r="CX113" i="12"/>
  <c r="CW113" i="12"/>
  <c r="CV113" i="12"/>
  <c r="CU113" i="12"/>
  <c r="CT113" i="12"/>
  <c r="CS113" i="12"/>
  <c r="CR113" i="12"/>
  <c r="CQ113" i="12"/>
  <c r="CP113" i="12"/>
  <c r="CO113" i="12"/>
  <c r="CN113" i="12"/>
  <c r="CM113" i="12"/>
  <c r="CL113" i="12"/>
  <c r="CK113" i="12"/>
  <c r="CJ113" i="12"/>
  <c r="CI113" i="12"/>
  <c r="CH113" i="12"/>
  <c r="CG113" i="12"/>
  <c r="CF113" i="12"/>
  <c r="CB113" i="12"/>
  <c r="C113" i="12"/>
  <c r="B113" i="12"/>
  <c r="DD113" i="12" s="1"/>
  <c r="DY112" i="12"/>
  <c r="DX112" i="12"/>
  <c r="DW112" i="12"/>
  <c r="DV112" i="12"/>
  <c r="DU112" i="12"/>
  <c r="DT112" i="12"/>
  <c r="DS112" i="12"/>
  <c r="DR112" i="12"/>
  <c r="DQ112" i="12"/>
  <c r="DP112" i="12"/>
  <c r="DO112" i="12"/>
  <c r="DN112" i="12"/>
  <c r="DM112" i="12"/>
  <c r="DL112" i="12"/>
  <c r="DK112" i="12"/>
  <c r="DJ112" i="12"/>
  <c r="DI112" i="12"/>
  <c r="DH112" i="12"/>
  <c r="DG112" i="12"/>
  <c r="DF112" i="12"/>
  <c r="DE112" i="12"/>
  <c r="DD112" i="12"/>
  <c r="DA112" i="12"/>
  <c r="CZ112" i="12"/>
  <c r="CY112" i="12"/>
  <c r="CX112" i="12"/>
  <c r="CW112" i="12"/>
  <c r="CV112" i="12"/>
  <c r="CU112" i="12"/>
  <c r="CT112" i="12"/>
  <c r="CS112" i="12"/>
  <c r="CR112" i="12"/>
  <c r="CQ112" i="12"/>
  <c r="CP112" i="12"/>
  <c r="CO112" i="12"/>
  <c r="CN112" i="12"/>
  <c r="CM112" i="12"/>
  <c r="CL112" i="12"/>
  <c r="CK112" i="12"/>
  <c r="CJ112" i="12"/>
  <c r="CI112" i="12"/>
  <c r="CH112" i="12"/>
  <c r="CG112" i="12"/>
  <c r="CF112" i="12"/>
  <c r="CE112" i="12"/>
  <c r="CB112" i="12"/>
  <c r="CA112" i="12"/>
  <c r="C112" i="12"/>
  <c r="B112" i="12"/>
  <c r="DZ111" i="12"/>
  <c r="DY111" i="12"/>
  <c r="DX111" i="12"/>
  <c r="DW111" i="12"/>
  <c r="DV111" i="12"/>
  <c r="DU111" i="12"/>
  <c r="DT111" i="12"/>
  <c r="DS111" i="12"/>
  <c r="DR111" i="12"/>
  <c r="DQ111" i="12"/>
  <c r="DP111" i="12"/>
  <c r="DO111" i="12"/>
  <c r="DN111" i="12"/>
  <c r="DM111" i="12"/>
  <c r="DL111" i="12"/>
  <c r="DK111" i="12"/>
  <c r="DJ111" i="12"/>
  <c r="DI111" i="12"/>
  <c r="DH111" i="12"/>
  <c r="DG111" i="12"/>
  <c r="DF111" i="12"/>
  <c r="DD111" i="12"/>
  <c r="DC111" i="12"/>
  <c r="CZ111" i="12"/>
  <c r="CY111" i="12"/>
  <c r="CX111" i="12"/>
  <c r="CW111" i="12"/>
  <c r="CV111" i="12"/>
  <c r="CU111" i="12"/>
  <c r="CT111" i="12"/>
  <c r="CS111" i="12"/>
  <c r="CR111" i="12"/>
  <c r="CQ111" i="12"/>
  <c r="CP111" i="12"/>
  <c r="CO111" i="12"/>
  <c r="CN111" i="12"/>
  <c r="CM111" i="12"/>
  <c r="CL111" i="12"/>
  <c r="CK111" i="12"/>
  <c r="CJ111" i="12"/>
  <c r="CI111" i="12"/>
  <c r="CH111" i="12"/>
  <c r="CG111" i="12"/>
  <c r="CF111" i="12"/>
  <c r="CE111" i="12"/>
  <c r="CD111" i="12"/>
  <c r="CA111" i="12"/>
  <c r="C111" i="12"/>
  <c r="B111" i="12"/>
  <c r="DZ110" i="12"/>
  <c r="DY110" i="12"/>
  <c r="DX110" i="12"/>
  <c r="DW110" i="12"/>
  <c r="DV110" i="12"/>
  <c r="DU110" i="12"/>
  <c r="DT110" i="12"/>
  <c r="DS110" i="12"/>
  <c r="DR110" i="12"/>
  <c r="DQ110" i="12"/>
  <c r="DP110" i="12"/>
  <c r="DO110" i="12"/>
  <c r="DN110" i="12"/>
  <c r="DM110" i="12"/>
  <c r="DL110" i="12"/>
  <c r="DK110" i="12"/>
  <c r="DJ110" i="12"/>
  <c r="DI110" i="12"/>
  <c r="DH110" i="12"/>
  <c r="DG110" i="12"/>
  <c r="DF110" i="12"/>
  <c r="DE110" i="12"/>
  <c r="DC110" i="12"/>
  <c r="DB110" i="12"/>
  <c r="DA110" i="12"/>
  <c r="CY110" i="12"/>
  <c r="CX110" i="12"/>
  <c r="CW110" i="12"/>
  <c r="CV110" i="12"/>
  <c r="CU110" i="12"/>
  <c r="CT110" i="12"/>
  <c r="CS110" i="12"/>
  <c r="CR110" i="12"/>
  <c r="CQ110" i="12"/>
  <c r="CP110" i="12"/>
  <c r="CO110" i="12"/>
  <c r="CN110" i="12"/>
  <c r="CM110" i="12"/>
  <c r="CL110" i="12"/>
  <c r="CK110" i="12"/>
  <c r="CJ110" i="12"/>
  <c r="CI110" i="12"/>
  <c r="CH110" i="12"/>
  <c r="CG110" i="12"/>
  <c r="CF110" i="12"/>
  <c r="CE110" i="12"/>
  <c r="CD110" i="12"/>
  <c r="CC110" i="12"/>
  <c r="CA110" i="12"/>
  <c r="C110" i="12"/>
  <c r="B110" i="12"/>
  <c r="DD110" i="12" s="1"/>
  <c r="DZ109" i="12"/>
  <c r="DY109" i="12"/>
  <c r="DX109" i="12"/>
  <c r="DW109" i="12"/>
  <c r="DV109" i="12"/>
  <c r="DU109" i="12"/>
  <c r="DT109" i="12"/>
  <c r="DS109" i="12"/>
  <c r="DR109" i="12"/>
  <c r="DQ109" i="12"/>
  <c r="DP109" i="12"/>
  <c r="DO109" i="12"/>
  <c r="DN109" i="12"/>
  <c r="DM109" i="12"/>
  <c r="DL109" i="12"/>
  <c r="DK109" i="12"/>
  <c r="DJ109" i="12"/>
  <c r="DI109" i="12"/>
  <c r="DH109" i="12"/>
  <c r="DG109" i="12"/>
  <c r="DF109" i="12"/>
  <c r="DE109" i="12"/>
  <c r="DD109" i="12"/>
  <c r="DA109" i="12"/>
  <c r="CZ109" i="12"/>
  <c r="CY109" i="12"/>
  <c r="CX109" i="12"/>
  <c r="CW109" i="12"/>
  <c r="CV109" i="12"/>
  <c r="CU109" i="12"/>
  <c r="CT109" i="12"/>
  <c r="CS109" i="12"/>
  <c r="CR109" i="12"/>
  <c r="CQ109" i="12"/>
  <c r="CP109" i="12"/>
  <c r="CO109" i="12"/>
  <c r="CN109" i="12"/>
  <c r="CM109" i="12"/>
  <c r="CL109" i="12"/>
  <c r="CK109" i="12"/>
  <c r="CJ109" i="12"/>
  <c r="CI109" i="12"/>
  <c r="CH109" i="12"/>
  <c r="CG109" i="12"/>
  <c r="CF109" i="12"/>
  <c r="CD109" i="12"/>
  <c r="CB109" i="12"/>
  <c r="C109" i="12"/>
  <c r="B109" i="12"/>
  <c r="DY108" i="12"/>
  <c r="DX108" i="12"/>
  <c r="DW108" i="12"/>
  <c r="DV108" i="12"/>
  <c r="DU108" i="12"/>
  <c r="DT108" i="12"/>
  <c r="DS108" i="12"/>
  <c r="DR108" i="12"/>
  <c r="DQ108" i="12"/>
  <c r="DP108" i="12"/>
  <c r="DO108" i="12"/>
  <c r="DN108" i="12"/>
  <c r="DM108" i="12"/>
  <c r="DL108" i="12"/>
  <c r="DK108" i="12"/>
  <c r="DJ108" i="12"/>
  <c r="DI108" i="12"/>
  <c r="DH108" i="12"/>
  <c r="DG108" i="12"/>
  <c r="DF108" i="12"/>
  <c r="DE108" i="12"/>
  <c r="DD108" i="12"/>
  <c r="CZ108" i="12"/>
  <c r="CY108" i="12"/>
  <c r="CX108" i="12"/>
  <c r="CW108" i="12"/>
  <c r="CV108" i="12"/>
  <c r="CU108" i="12"/>
  <c r="CT108" i="12"/>
  <c r="CS108" i="12"/>
  <c r="CR108" i="12"/>
  <c r="CQ108" i="12"/>
  <c r="CP108" i="12"/>
  <c r="CO108" i="12"/>
  <c r="CN108" i="12"/>
  <c r="CM108" i="12"/>
  <c r="CL108" i="12"/>
  <c r="CK108" i="12"/>
  <c r="CJ108" i="12"/>
  <c r="CI108" i="12"/>
  <c r="CH108" i="12"/>
  <c r="CG108" i="12"/>
  <c r="CF108" i="12"/>
  <c r="CE108" i="12"/>
  <c r="C108" i="12"/>
  <c r="CA108" i="12" s="1"/>
  <c r="B108" i="12"/>
  <c r="DA108" i="12" s="1"/>
  <c r="DY107" i="12"/>
  <c r="DX107" i="12"/>
  <c r="DW107" i="12"/>
  <c r="DV107" i="12"/>
  <c r="DU107" i="12"/>
  <c r="DT107" i="12"/>
  <c r="DS107" i="12"/>
  <c r="DR107" i="12"/>
  <c r="DQ107" i="12"/>
  <c r="DP107" i="12"/>
  <c r="DO107" i="12"/>
  <c r="DN107" i="12"/>
  <c r="DM107" i="12"/>
  <c r="DL107" i="12"/>
  <c r="DK107" i="12"/>
  <c r="DJ107" i="12"/>
  <c r="DI107" i="12"/>
  <c r="DH107" i="12"/>
  <c r="DG107" i="12"/>
  <c r="DF107" i="12"/>
  <c r="DD107" i="12"/>
  <c r="DC107" i="12"/>
  <c r="CY107" i="12"/>
  <c r="CX107" i="12"/>
  <c r="CW107" i="12"/>
  <c r="CV107" i="12"/>
  <c r="CU107" i="12"/>
  <c r="CT107" i="12"/>
  <c r="CS107" i="12"/>
  <c r="CR107" i="12"/>
  <c r="CQ107" i="12"/>
  <c r="CP107" i="12"/>
  <c r="CO107" i="12"/>
  <c r="CN107" i="12"/>
  <c r="CM107" i="12"/>
  <c r="CL107" i="12"/>
  <c r="CK107" i="12"/>
  <c r="CJ107" i="12"/>
  <c r="CI107" i="12"/>
  <c r="CH107" i="12"/>
  <c r="CG107" i="12"/>
  <c r="CF107" i="12"/>
  <c r="CE107" i="12"/>
  <c r="CD107" i="12"/>
  <c r="C107" i="12"/>
  <c r="B107" i="12"/>
  <c r="DZ107" i="12" s="1"/>
  <c r="DZ106" i="12"/>
  <c r="DY106" i="12"/>
  <c r="DX106" i="12"/>
  <c r="DW106" i="12"/>
  <c r="DV106" i="12"/>
  <c r="DU106" i="12"/>
  <c r="DT106" i="12"/>
  <c r="DS106" i="12"/>
  <c r="DR106" i="12"/>
  <c r="DQ106" i="12"/>
  <c r="DP106" i="12"/>
  <c r="DO106" i="12"/>
  <c r="DN106" i="12"/>
  <c r="DM106" i="12"/>
  <c r="DL106" i="12"/>
  <c r="DK106" i="12"/>
  <c r="DJ106" i="12"/>
  <c r="DI106" i="12"/>
  <c r="DH106" i="12"/>
  <c r="DG106" i="12"/>
  <c r="DF106" i="12"/>
  <c r="DE106" i="12"/>
  <c r="DC106" i="12"/>
  <c r="DB106" i="12"/>
  <c r="CY106" i="12"/>
  <c r="CX106" i="12"/>
  <c r="CW106" i="12"/>
  <c r="CV106" i="12"/>
  <c r="CU106" i="12"/>
  <c r="CT106" i="12"/>
  <c r="CS106" i="12"/>
  <c r="CR106" i="12"/>
  <c r="CQ106" i="12"/>
  <c r="CP106" i="12"/>
  <c r="CO106" i="12"/>
  <c r="CN106" i="12"/>
  <c r="CM106" i="12"/>
  <c r="CL106" i="12"/>
  <c r="CK106" i="12"/>
  <c r="CJ106" i="12"/>
  <c r="CI106" i="12"/>
  <c r="CH106" i="12"/>
  <c r="CG106" i="12"/>
  <c r="CF106" i="12"/>
  <c r="CE106" i="12"/>
  <c r="CD106" i="12"/>
  <c r="CC106" i="12"/>
  <c r="C106" i="12"/>
  <c r="DA106" i="12" s="1"/>
  <c r="B106" i="12"/>
  <c r="DD106" i="12" s="1"/>
  <c r="DY105" i="12"/>
  <c r="DX105" i="12"/>
  <c r="DW105" i="12"/>
  <c r="DV105" i="12"/>
  <c r="DU105" i="12"/>
  <c r="DT105" i="12"/>
  <c r="DS105" i="12"/>
  <c r="DR105" i="12"/>
  <c r="DQ105" i="12"/>
  <c r="DP105" i="12"/>
  <c r="DO105" i="12"/>
  <c r="DN105" i="12"/>
  <c r="DM105" i="12"/>
  <c r="DL105" i="12"/>
  <c r="DK105" i="12"/>
  <c r="DJ105" i="12"/>
  <c r="DI105" i="12"/>
  <c r="DH105" i="12"/>
  <c r="DG105" i="12"/>
  <c r="DF105" i="12"/>
  <c r="DE105" i="12"/>
  <c r="DD105" i="12"/>
  <c r="CZ105" i="12"/>
  <c r="CY105" i="12"/>
  <c r="CX105" i="12"/>
  <c r="CW105" i="12"/>
  <c r="CV105" i="12"/>
  <c r="CU105" i="12"/>
  <c r="CT105" i="12"/>
  <c r="CS105" i="12"/>
  <c r="CR105" i="12"/>
  <c r="CQ105" i="12"/>
  <c r="CP105" i="12"/>
  <c r="CO105" i="12"/>
  <c r="CN105" i="12"/>
  <c r="CM105" i="12"/>
  <c r="CL105" i="12"/>
  <c r="CK105" i="12"/>
  <c r="CJ105" i="12"/>
  <c r="CI105" i="12"/>
  <c r="CH105" i="12"/>
  <c r="CG105" i="12"/>
  <c r="CF105" i="12"/>
  <c r="CD105" i="12"/>
  <c r="C105" i="12"/>
  <c r="B105" i="12"/>
  <c r="DZ105" i="12" s="1"/>
  <c r="DY104" i="12"/>
  <c r="DX104" i="12"/>
  <c r="DW104" i="12"/>
  <c r="DV104" i="12"/>
  <c r="DU104" i="12"/>
  <c r="DT104" i="12"/>
  <c r="DS104" i="12"/>
  <c r="DR104" i="12"/>
  <c r="DQ104" i="12"/>
  <c r="DP104" i="12"/>
  <c r="DO104" i="12"/>
  <c r="DN104" i="12"/>
  <c r="DM104" i="12"/>
  <c r="DL104" i="12"/>
  <c r="DK104" i="12"/>
  <c r="DJ104" i="12"/>
  <c r="DI104" i="12"/>
  <c r="DH104" i="12"/>
  <c r="DG104" i="12"/>
  <c r="DF104" i="12"/>
  <c r="CY104" i="12"/>
  <c r="CX104" i="12"/>
  <c r="CW104" i="12"/>
  <c r="CV104" i="12"/>
  <c r="CU104" i="12"/>
  <c r="CT104" i="12"/>
  <c r="CS104" i="12"/>
  <c r="CR104" i="12"/>
  <c r="CQ104" i="12"/>
  <c r="CP104" i="12"/>
  <c r="CO104" i="12"/>
  <c r="CN104" i="12"/>
  <c r="CM104" i="12"/>
  <c r="CL104" i="12"/>
  <c r="CK104" i="12"/>
  <c r="CJ104" i="12"/>
  <c r="CI104" i="12"/>
  <c r="CH104" i="12"/>
  <c r="CG104" i="12"/>
  <c r="CF104" i="12"/>
  <c r="C104" i="12"/>
  <c r="B104" i="12"/>
  <c r="DE104" i="12" s="1"/>
  <c r="DY103" i="12"/>
  <c r="DX103" i="12"/>
  <c r="DW103" i="12"/>
  <c r="DV103" i="12"/>
  <c r="DU103" i="12"/>
  <c r="DT103" i="12"/>
  <c r="DS103" i="12"/>
  <c r="DR103" i="12"/>
  <c r="DQ103" i="12"/>
  <c r="DP103" i="12"/>
  <c r="DO103" i="12"/>
  <c r="DN103" i="12"/>
  <c r="DM103" i="12"/>
  <c r="DL103" i="12"/>
  <c r="DK103" i="12"/>
  <c r="DJ103" i="12"/>
  <c r="DI103" i="12"/>
  <c r="DH103" i="12"/>
  <c r="DG103" i="12"/>
  <c r="DF103" i="12"/>
  <c r="CY103" i="12"/>
  <c r="CX103" i="12"/>
  <c r="CW103" i="12"/>
  <c r="CV103" i="12"/>
  <c r="CU103" i="12"/>
  <c r="CT103" i="12"/>
  <c r="CS103" i="12"/>
  <c r="CR103" i="12"/>
  <c r="CQ103" i="12"/>
  <c r="CP103" i="12"/>
  <c r="CO103" i="12"/>
  <c r="CN103" i="12"/>
  <c r="CM103" i="12"/>
  <c r="CL103" i="12"/>
  <c r="CK103" i="12"/>
  <c r="CJ103" i="12"/>
  <c r="CI103" i="12"/>
  <c r="CH103" i="12"/>
  <c r="CG103" i="12"/>
  <c r="CF103" i="12"/>
  <c r="C103" i="12"/>
  <c r="B103" i="12"/>
  <c r="DZ102" i="12"/>
  <c r="DY102" i="12"/>
  <c r="DX102" i="12"/>
  <c r="DW102" i="12"/>
  <c r="DV102" i="12"/>
  <c r="DU102" i="12"/>
  <c r="DT102" i="12"/>
  <c r="DS102" i="12"/>
  <c r="DR102" i="12"/>
  <c r="DQ102" i="12"/>
  <c r="DP102" i="12"/>
  <c r="DO102" i="12"/>
  <c r="DN102" i="12"/>
  <c r="DM102" i="12"/>
  <c r="DL102" i="12"/>
  <c r="DK102" i="12"/>
  <c r="DJ102" i="12"/>
  <c r="DI102" i="12"/>
  <c r="DH102" i="12"/>
  <c r="DG102" i="12"/>
  <c r="DF102" i="12"/>
  <c r="DE102" i="12"/>
  <c r="DC102" i="12"/>
  <c r="DB102" i="12"/>
  <c r="CY102" i="12"/>
  <c r="CX102" i="12"/>
  <c r="CW102" i="12"/>
  <c r="CV102" i="12"/>
  <c r="CU102" i="12"/>
  <c r="CT102" i="12"/>
  <c r="CS102" i="12"/>
  <c r="CR102" i="12"/>
  <c r="CQ102" i="12"/>
  <c r="CP102" i="12"/>
  <c r="CO102" i="12"/>
  <c r="CN102" i="12"/>
  <c r="CM102" i="12"/>
  <c r="CL102" i="12"/>
  <c r="CK102" i="12"/>
  <c r="CJ102" i="12"/>
  <c r="CI102" i="12"/>
  <c r="CH102" i="12"/>
  <c r="CG102" i="12"/>
  <c r="CF102" i="12"/>
  <c r="CE102" i="12"/>
  <c r="CD102" i="12"/>
  <c r="CC102" i="12"/>
  <c r="C102" i="12"/>
  <c r="DA102" i="12" s="1"/>
  <c r="B102" i="12"/>
  <c r="DD102" i="12" s="1"/>
  <c r="DY101" i="12"/>
  <c r="DX101" i="12"/>
  <c r="DW101" i="12"/>
  <c r="DV101" i="12"/>
  <c r="DU101" i="12"/>
  <c r="DT101" i="12"/>
  <c r="DS101" i="12"/>
  <c r="DR101" i="12"/>
  <c r="DQ101" i="12"/>
  <c r="DP101" i="12"/>
  <c r="DO101" i="12"/>
  <c r="DN101" i="12"/>
  <c r="DM101" i="12"/>
  <c r="DL101" i="12"/>
  <c r="DK101" i="12"/>
  <c r="DJ101" i="12"/>
  <c r="DI101" i="12"/>
  <c r="DH101" i="12"/>
  <c r="DG101" i="12"/>
  <c r="DF101" i="12"/>
  <c r="CY101" i="12"/>
  <c r="CX101" i="12"/>
  <c r="CW101" i="12"/>
  <c r="CV101" i="12"/>
  <c r="CU101" i="12"/>
  <c r="CT101" i="12"/>
  <c r="CS101" i="12"/>
  <c r="CR101" i="12"/>
  <c r="CQ101" i="12"/>
  <c r="CP101" i="12"/>
  <c r="CO101" i="12"/>
  <c r="CN101" i="12"/>
  <c r="CM101" i="12"/>
  <c r="CL101" i="12"/>
  <c r="CK101" i="12"/>
  <c r="CJ101" i="12"/>
  <c r="CI101" i="12"/>
  <c r="CH101" i="12"/>
  <c r="CG101" i="12"/>
  <c r="CF101" i="12"/>
  <c r="C101" i="12"/>
  <c r="B101" i="12"/>
  <c r="DY100" i="12"/>
  <c r="DX100" i="12"/>
  <c r="DW100" i="12"/>
  <c r="DV100" i="12"/>
  <c r="DU100" i="12"/>
  <c r="DT100" i="12"/>
  <c r="DS100" i="12"/>
  <c r="DR100" i="12"/>
  <c r="DQ100" i="12"/>
  <c r="DP100" i="12"/>
  <c r="DO100" i="12"/>
  <c r="DN100" i="12"/>
  <c r="DM100" i="12"/>
  <c r="DL100" i="12"/>
  <c r="DK100" i="12"/>
  <c r="DJ100" i="12"/>
  <c r="DI100" i="12"/>
  <c r="DH100" i="12"/>
  <c r="DG100" i="12"/>
  <c r="DF100" i="12"/>
  <c r="DA100" i="12"/>
  <c r="CY100" i="12"/>
  <c r="CX100" i="12"/>
  <c r="CW100" i="12"/>
  <c r="CV100" i="12"/>
  <c r="CU100" i="12"/>
  <c r="CT100" i="12"/>
  <c r="CS100" i="12"/>
  <c r="CR100" i="12"/>
  <c r="CQ100" i="12"/>
  <c r="CP100" i="12"/>
  <c r="CO100" i="12"/>
  <c r="CN100" i="12"/>
  <c r="CM100" i="12"/>
  <c r="CL100" i="12"/>
  <c r="CK100" i="12"/>
  <c r="CJ100" i="12"/>
  <c r="CI100" i="12"/>
  <c r="CH100" i="12"/>
  <c r="CG100" i="12"/>
  <c r="CF100" i="12"/>
  <c r="CB100" i="12"/>
  <c r="C100" i="12"/>
  <c r="B100" i="12"/>
  <c r="DD100" i="12" s="1"/>
  <c r="DZ95" i="12"/>
  <c r="DY95" i="12"/>
  <c r="DX95" i="12"/>
  <c r="DW95" i="12"/>
  <c r="DV95" i="12"/>
  <c r="DU95" i="12"/>
  <c r="DT95" i="12"/>
  <c r="DS95" i="12"/>
  <c r="DR95" i="12"/>
  <c r="DQ95" i="12"/>
  <c r="DP95" i="12"/>
  <c r="DO95" i="12"/>
  <c r="DN95" i="12"/>
  <c r="DM95" i="12"/>
  <c r="DL95" i="12"/>
  <c r="DK95" i="12"/>
  <c r="DJ95" i="12"/>
  <c r="DI95" i="12"/>
  <c r="DH95" i="12"/>
  <c r="DG95" i="12"/>
  <c r="DF95" i="12"/>
  <c r="CZ95" i="12"/>
  <c r="CY95" i="12"/>
  <c r="CX95" i="12"/>
  <c r="CW95" i="12"/>
  <c r="CV95" i="12"/>
  <c r="CU95" i="12"/>
  <c r="CT95" i="12"/>
  <c r="CS95" i="12"/>
  <c r="CR95" i="12"/>
  <c r="CQ95" i="12"/>
  <c r="CP95" i="12"/>
  <c r="CO95" i="12"/>
  <c r="CN95" i="12"/>
  <c r="CM95" i="12"/>
  <c r="CL95" i="12"/>
  <c r="CK95" i="12"/>
  <c r="CJ95" i="12"/>
  <c r="CI95" i="12"/>
  <c r="CH95" i="12"/>
  <c r="CG95" i="12"/>
  <c r="CF95" i="12"/>
  <c r="CA95" i="12"/>
  <c r="C95" i="12"/>
  <c r="B95" i="12"/>
  <c r="DZ94" i="12"/>
  <c r="DY94" i="12"/>
  <c r="DX94" i="12"/>
  <c r="DW94" i="12"/>
  <c r="DV94" i="12"/>
  <c r="DU94" i="12"/>
  <c r="DT94" i="12"/>
  <c r="DS94" i="12"/>
  <c r="DR94" i="12"/>
  <c r="DQ94" i="12"/>
  <c r="DP94" i="12"/>
  <c r="DO94" i="12"/>
  <c r="DN94" i="12"/>
  <c r="DM94" i="12"/>
  <c r="DL94" i="12"/>
  <c r="DK94" i="12"/>
  <c r="DJ94" i="12"/>
  <c r="DI94" i="12"/>
  <c r="DH94" i="12"/>
  <c r="DG94" i="12"/>
  <c r="DF94" i="12"/>
  <c r="DE94" i="12"/>
  <c r="DC94" i="12"/>
  <c r="DB94" i="12"/>
  <c r="DA94" i="12"/>
  <c r="CY94" i="12"/>
  <c r="CX94" i="12"/>
  <c r="CW94" i="12"/>
  <c r="CV94" i="12"/>
  <c r="CU94" i="12"/>
  <c r="CT94" i="12"/>
  <c r="CS94" i="12"/>
  <c r="CR94" i="12"/>
  <c r="CQ94" i="12"/>
  <c r="CP94" i="12"/>
  <c r="CO94" i="12"/>
  <c r="CN94" i="12"/>
  <c r="CM94" i="12"/>
  <c r="CL94" i="12"/>
  <c r="CK94" i="12"/>
  <c r="CJ94" i="12"/>
  <c r="CI94" i="12"/>
  <c r="CH94" i="12"/>
  <c r="CG94" i="12"/>
  <c r="CF94" i="12"/>
  <c r="CE94" i="12"/>
  <c r="CD94" i="12"/>
  <c r="CC94" i="12"/>
  <c r="CA94" i="12"/>
  <c r="C94" i="12"/>
  <c r="B94" i="12"/>
  <c r="DD94" i="12" s="1"/>
  <c r="DZ93" i="12"/>
  <c r="DY93" i="12"/>
  <c r="DX93" i="12"/>
  <c r="DW93" i="12"/>
  <c r="DV93" i="12"/>
  <c r="DU93" i="12"/>
  <c r="DT93" i="12"/>
  <c r="DS93" i="12"/>
  <c r="DR93" i="12"/>
  <c r="DQ93" i="12"/>
  <c r="DP93" i="12"/>
  <c r="DO93" i="12"/>
  <c r="DN93" i="12"/>
  <c r="DM93" i="12"/>
  <c r="DL93" i="12"/>
  <c r="DK93" i="12"/>
  <c r="DJ93" i="12"/>
  <c r="DI93" i="12"/>
  <c r="DH93" i="12"/>
  <c r="DG93" i="12"/>
  <c r="DF93" i="12"/>
  <c r="DA93" i="12"/>
  <c r="CY93" i="12"/>
  <c r="CX93" i="12"/>
  <c r="CW93" i="12"/>
  <c r="CV93" i="12"/>
  <c r="CU93" i="12"/>
  <c r="CT93" i="12"/>
  <c r="CS93" i="12"/>
  <c r="CR93" i="12"/>
  <c r="CQ93" i="12"/>
  <c r="CP93" i="12"/>
  <c r="CO93" i="12"/>
  <c r="CN93" i="12"/>
  <c r="CM93" i="12"/>
  <c r="CL93" i="12"/>
  <c r="CK93" i="12"/>
  <c r="CJ93" i="12"/>
  <c r="CI93" i="12"/>
  <c r="CH93" i="12"/>
  <c r="CG93" i="12"/>
  <c r="CF93" i="12"/>
  <c r="CB93" i="12"/>
  <c r="C93" i="12"/>
  <c r="B93" i="12"/>
  <c r="DD93" i="12" s="1"/>
  <c r="DY92" i="12"/>
  <c r="DX92" i="12"/>
  <c r="DW92" i="12"/>
  <c r="DV92" i="12"/>
  <c r="DU92" i="12"/>
  <c r="DT92" i="12"/>
  <c r="DS92" i="12"/>
  <c r="DR92" i="12"/>
  <c r="DQ92" i="12"/>
  <c r="DP92" i="12"/>
  <c r="DO92" i="12"/>
  <c r="DN92" i="12"/>
  <c r="DM92" i="12"/>
  <c r="DL92" i="12"/>
  <c r="DK92" i="12"/>
  <c r="DJ92" i="12"/>
  <c r="DI92" i="12"/>
  <c r="DH92" i="12"/>
  <c r="DG92" i="12"/>
  <c r="DF92" i="12"/>
  <c r="DE92" i="12"/>
  <c r="DD92" i="12"/>
  <c r="DA92" i="12"/>
  <c r="CZ92" i="12"/>
  <c r="CY92" i="12"/>
  <c r="CX92" i="12"/>
  <c r="CW92" i="12"/>
  <c r="CV92" i="12"/>
  <c r="CU92" i="12"/>
  <c r="CT92" i="12"/>
  <c r="CS92" i="12"/>
  <c r="CR92" i="12"/>
  <c r="CQ92" i="12"/>
  <c r="CP92" i="12"/>
  <c r="CO92" i="12"/>
  <c r="CN92" i="12"/>
  <c r="CM92" i="12"/>
  <c r="CL92" i="12"/>
  <c r="CK92" i="12"/>
  <c r="CJ92" i="12"/>
  <c r="CI92" i="12"/>
  <c r="CH92" i="12"/>
  <c r="CG92" i="12"/>
  <c r="CF92" i="12"/>
  <c r="CE92" i="12"/>
  <c r="CB92" i="12"/>
  <c r="CA92" i="12"/>
  <c r="C92" i="12"/>
  <c r="B92" i="12"/>
  <c r="DZ91" i="12"/>
  <c r="DY91" i="12"/>
  <c r="DX91" i="12"/>
  <c r="DW91" i="12"/>
  <c r="DV91" i="12"/>
  <c r="DU91" i="12"/>
  <c r="DT91" i="12"/>
  <c r="DS91" i="12"/>
  <c r="DR91" i="12"/>
  <c r="DQ91" i="12"/>
  <c r="DP91" i="12"/>
  <c r="DO91" i="12"/>
  <c r="DN91" i="12"/>
  <c r="DM91" i="12"/>
  <c r="DL91" i="12"/>
  <c r="DK91" i="12"/>
  <c r="DJ91" i="12"/>
  <c r="DI91" i="12"/>
  <c r="DH91" i="12"/>
  <c r="DG91" i="12"/>
  <c r="DF91" i="12"/>
  <c r="DD91" i="12"/>
  <c r="DC91" i="12"/>
  <c r="CZ91" i="12"/>
  <c r="CY91" i="12"/>
  <c r="CX91" i="12"/>
  <c r="CW91" i="12"/>
  <c r="CV91" i="12"/>
  <c r="CU91" i="12"/>
  <c r="CT91" i="12"/>
  <c r="CS91" i="12"/>
  <c r="CR91" i="12"/>
  <c r="CQ91" i="12"/>
  <c r="CP91" i="12"/>
  <c r="CO91" i="12"/>
  <c r="CN91" i="12"/>
  <c r="CM91" i="12"/>
  <c r="CL91" i="12"/>
  <c r="CK91" i="12"/>
  <c r="CJ91" i="12"/>
  <c r="CI91" i="12"/>
  <c r="CH91" i="12"/>
  <c r="CG91" i="12"/>
  <c r="CF91" i="12"/>
  <c r="CE91" i="12"/>
  <c r="CD91" i="12"/>
  <c r="CA91" i="12"/>
  <c r="C91" i="12"/>
  <c r="B91" i="12"/>
  <c r="DZ90" i="12"/>
  <c r="DY90" i="12"/>
  <c r="DX90" i="12"/>
  <c r="DW90" i="12"/>
  <c r="DV90" i="12"/>
  <c r="DU90" i="12"/>
  <c r="DT90" i="12"/>
  <c r="DS90" i="12"/>
  <c r="DR90" i="12"/>
  <c r="DQ90" i="12"/>
  <c r="DP90" i="12"/>
  <c r="DO90" i="12"/>
  <c r="DN90" i="12"/>
  <c r="DM90" i="12"/>
  <c r="DL90" i="12"/>
  <c r="DK90" i="12"/>
  <c r="DJ90" i="12"/>
  <c r="DI90" i="12"/>
  <c r="DH90" i="12"/>
  <c r="DG90" i="12"/>
  <c r="DF90" i="12"/>
  <c r="DE90" i="12"/>
  <c r="DC90" i="12"/>
  <c r="DB90" i="12"/>
  <c r="DA90" i="12"/>
  <c r="CY90" i="12"/>
  <c r="CX90" i="12"/>
  <c r="CW90" i="12"/>
  <c r="CV90" i="12"/>
  <c r="CU90" i="12"/>
  <c r="CT90" i="12"/>
  <c r="CS90" i="12"/>
  <c r="CR90" i="12"/>
  <c r="CQ90" i="12"/>
  <c r="CP90" i="12"/>
  <c r="CO90" i="12"/>
  <c r="CN90" i="12"/>
  <c r="CM90" i="12"/>
  <c r="CL90" i="12"/>
  <c r="CK90" i="12"/>
  <c r="CJ90" i="12"/>
  <c r="CI90" i="12"/>
  <c r="CH90" i="12"/>
  <c r="CG90" i="12"/>
  <c r="CF90" i="12"/>
  <c r="CE90" i="12"/>
  <c r="CD90" i="12"/>
  <c r="CC90" i="12"/>
  <c r="CA90" i="12"/>
  <c r="C90" i="12"/>
  <c r="B90" i="12"/>
  <c r="DD90" i="12" s="1"/>
  <c r="DZ89" i="12"/>
  <c r="DY89" i="12"/>
  <c r="DX89" i="12"/>
  <c r="DW89" i="12"/>
  <c r="DV89" i="12"/>
  <c r="DU89" i="12"/>
  <c r="DT89" i="12"/>
  <c r="DS89" i="12"/>
  <c r="DR89" i="12"/>
  <c r="DQ89" i="12"/>
  <c r="DP89" i="12"/>
  <c r="DO89" i="12"/>
  <c r="DN89" i="12"/>
  <c r="DM89" i="12"/>
  <c r="DL89" i="12"/>
  <c r="DK89" i="12"/>
  <c r="DJ89" i="12"/>
  <c r="DI89" i="12"/>
  <c r="DH89" i="12"/>
  <c r="DG89" i="12"/>
  <c r="DF89" i="12"/>
  <c r="DE89" i="12"/>
  <c r="DD89" i="12"/>
  <c r="DA89" i="12"/>
  <c r="CZ89" i="12"/>
  <c r="CY89" i="12"/>
  <c r="CX89" i="12"/>
  <c r="CW89" i="12"/>
  <c r="CV89" i="12"/>
  <c r="CU89" i="12"/>
  <c r="CT89" i="12"/>
  <c r="CS89" i="12"/>
  <c r="CR89" i="12"/>
  <c r="CQ89" i="12"/>
  <c r="CP89" i="12"/>
  <c r="CO89" i="12"/>
  <c r="CN89" i="12"/>
  <c r="CM89" i="12"/>
  <c r="CL89" i="12"/>
  <c r="CK89" i="12"/>
  <c r="CJ89" i="12"/>
  <c r="CI89" i="12"/>
  <c r="CH89" i="12"/>
  <c r="CG89" i="12"/>
  <c r="CF89" i="12"/>
  <c r="CD89" i="12"/>
  <c r="CB89" i="12"/>
  <c r="C89" i="12"/>
  <c r="B89" i="12"/>
  <c r="DY88" i="12"/>
  <c r="DX88" i="12"/>
  <c r="DW88" i="12"/>
  <c r="DV88" i="12"/>
  <c r="DU88" i="12"/>
  <c r="DT88" i="12"/>
  <c r="DS88" i="12"/>
  <c r="DR88" i="12"/>
  <c r="DQ88" i="12"/>
  <c r="DP88" i="12"/>
  <c r="DO88" i="12"/>
  <c r="DN88" i="12"/>
  <c r="DM88" i="12"/>
  <c r="DL88" i="12"/>
  <c r="DK88" i="12"/>
  <c r="DJ88" i="12"/>
  <c r="DI88" i="12"/>
  <c r="DH88" i="12"/>
  <c r="DG88" i="12"/>
  <c r="DF88" i="12"/>
  <c r="DE88" i="12"/>
  <c r="DD88" i="12"/>
  <c r="CZ88" i="12"/>
  <c r="CY88" i="12"/>
  <c r="CX88" i="12"/>
  <c r="CW88" i="12"/>
  <c r="CV88" i="12"/>
  <c r="CU88" i="12"/>
  <c r="CT88" i="12"/>
  <c r="CS88" i="12"/>
  <c r="CR88" i="12"/>
  <c r="CQ88" i="12"/>
  <c r="CP88" i="12"/>
  <c r="CO88" i="12"/>
  <c r="CN88" i="12"/>
  <c r="CM88" i="12"/>
  <c r="CL88" i="12"/>
  <c r="CK88" i="12"/>
  <c r="CJ88" i="12"/>
  <c r="CI88" i="12"/>
  <c r="CH88" i="12"/>
  <c r="CG88" i="12"/>
  <c r="CF88" i="12"/>
  <c r="CE88" i="12"/>
  <c r="C88" i="12"/>
  <c r="CA88" i="12" s="1"/>
  <c r="B88" i="12"/>
  <c r="DA88" i="12" s="1"/>
  <c r="DY87" i="12"/>
  <c r="DX87" i="12"/>
  <c r="DW87" i="12"/>
  <c r="DV87" i="12"/>
  <c r="DU87" i="12"/>
  <c r="DT87" i="12"/>
  <c r="DS87" i="12"/>
  <c r="DR87" i="12"/>
  <c r="DQ87" i="12"/>
  <c r="DP87" i="12"/>
  <c r="DO87" i="12"/>
  <c r="DN87" i="12"/>
  <c r="DM87" i="12"/>
  <c r="DL87" i="12"/>
  <c r="DK87" i="12"/>
  <c r="DJ87" i="12"/>
  <c r="DI87" i="12"/>
  <c r="DH87" i="12"/>
  <c r="DG87" i="12"/>
  <c r="DF87" i="12"/>
  <c r="DD87" i="12"/>
  <c r="DC87" i="12"/>
  <c r="CY87" i="12"/>
  <c r="CX87" i="12"/>
  <c r="CW87" i="12"/>
  <c r="CV87" i="12"/>
  <c r="CU87" i="12"/>
  <c r="CT87" i="12"/>
  <c r="CS87" i="12"/>
  <c r="CR87" i="12"/>
  <c r="CQ87" i="12"/>
  <c r="CP87" i="12"/>
  <c r="CO87" i="12"/>
  <c r="CN87" i="12"/>
  <c r="CM87" i="12"/>
  <c r="CL87" i="12"/>
  <c r="CK87" i="12"/>
  <c r="CJ87" i="12"/>
  <c r="CI87" i="12"/>
  <c r="CH87" i="12"/>
  <c r="CG87" i="12"/>
  <c r="CF87" i="12"/>
  <c r="CE87" i="12"/>
  <c r="CD87" i="12"/>
  <c r="C87" i="12"/>
  <c r="B87" i="12"/>
  <c r="DZ87" i="12" s="1"/>
  <c r="DZ86" i="12"/>
  <c r="DY86" i="12"/>
  <c r="DX86" i="12"/>
  <c r="DW86" i="12"/>
  <c r="DV86" i="12"/>
  <c r="DU86" i="12"/>
  <c r="DT86" i="12"/>
  <c r="DS86" i="12"/>
  <c r="DR86" i="12"/>
  <c r="DQ86" i="12"/>
  <c r="DP86" i="12"/>
  <c r="DO86" i="12"/>
  <c r="DN86" i="12"/>
  <c r="DM86" i="12"/>
  <c r="DL86" i="12"/>
  <c r="DK86" i="12"/>
  <c r="DJ86" i="12"/>
  <c r="DI86" i="12"/>
  <c r="DH86" i="12"/>
  <c r="DG86" i="12"/>
  <c r="DF86" i="12"/>
  <c r="DE86" i="12"/>
  <c r="DC86" i="12"/>
  <c r="DB86" i="12"/>
  <c r="CY86" i="12"/>
  <c r="CX86" i="12"/>
  <c r="CW86" i="12"/>
  <c r="CV86" i="12"/>
  <c r="CU86" i="12"/>
  <c r="CT86" i="12"/>
  <c r="CS86" i="12"/>
  <c r="CR86" i="12"/>
  <c r="CQ86" i="12"/>
  <c r="CP86" i="12"/>
  <c r="CO86" i="12"/>
  <c r="CN86" i="12"/>
  <c r="CM86" i="12"/>
  <c r="CL86" i="12"/>
  <c r="CK86" i="12"/>
  <c r="CJ86" i="12"/>
  <c r="CI86" i="12"/>
  <c r="CH86" i="12"/>
  <c r="CG86" i="12"/>
  <c r="CF86" i="12"/>
  <c r="CE86" i="12"/>
  <c r="CD86" i="12"/>
  <c r="CC86" i="12"/>
  <c r="C86" i="12"/>
  <c r="DA86" i="12" s="1"/>
  <c r="B86" i="12"/>
  <c r="DD86" i="12" s="1"/>
  <c r="DY85" i="12"/>
  <c r="DX85" i="12"/>
  <c r="DW85" i="12"/>
  <c r="DV85" i="12"/>
  <c r="DU85" i="12"/>
  <c r="DT85" i="12"/>
  <c r="DS85" i="12"/>
  <c r="DR85" i="12"/>
  <c r="DQ85" i="12"/>
  <c r="DP85" i="12"/>
  <c r="DO85" i="12"/>
  <c r="DN85" i="12"/>
  <c r="DM85" i="12"/>
  <c r="DL85" i="12"/>
  <c r="DK85" i="12"/>
  <c r="DJ85" i="12"/>
  <c r="DI85" i="12"/>
  <c r="DH85" i="12"/>
  <c r="DG85" i="12"/>
  <c r="DF85" i="12"/>
  <c r="DE85" i="12"/>
  <c r="DD85" i="12"/>
  <c r="CZ85" i="12"/>
  <c r="CY85" i="12"/>
  <c r="CX85" i="12"/>
  <c r="CW85" i="12"/>
  <c r="CV85" i="12"/>
  <c r="CU85" i="12"/>
  <c r="CT85" i="12"/>
  <c r="CS85" i="12"/>
  <c r="CR85" i="12"/>
  <c r="CQ85" i="12"/>
  <c r="CP85" i="12"/>
  <c r="CO85" i="12"/>
  <c r="CN85" i="12"/>
  <c r="CM85" i="12"/>
  <c r="CL85" i="12"/>
  <c r="CK85" i="12"/>
  <c r="CJ85" i="12"/>
  <c r="CI85" i="12"/>
  <c r="CH85" i="12"/>
  <c r="CG85" i="12"/>
  <c r="CF85" i="12"/>
  <c r="CD85" i="12"/>
  <c r="C85" i="12"/>
  <c r="B85" i="12"/>
  <c r="DZ85" i="12" s="1"/>
  <c r="DY84" i="12"/>
  <c r="DX84" i="12"/>
  <c r="DW84" i="12"/>
  <c r="DV84" i="12"/>
  <c r="DU84" i="12"/>
  <c r="DT84" i="12"/>
  <c r="DS84" i="12"/>
  <c r="DR84" i="12"/>
  <c r="DQ84" i="12"/>
  <c r="DP84" i="12"/>
  <c r="DO84" i="12"/>
  <c r="DN84" i="12"/>
  <c r="DM84" i="12"/>
  <c r="DL84" i="12"/>
  <c r="DK84" i="12"/>
  <c r="DJ84" i="12"/>
  <c r="DI84" i="12"/>
  <c r="DH84" i="12"/>
  <c r="DG84" i="12"/>
  <c r="DF84" i="12"/>
  <c r="CY84" i="12"/>
  <c r="CX84" i="12"/>
  <c r="CW84" i="12"/>
  <c r="CV84" i="12"/>
  <c r="CU84" i="12"/>
  <c r="CT84" i="12"/>
  <c r="CS84" i="12"/>
  <c r="CR84" i="12"/>
  <c r="CQ84" i="12"/>
  <c r="CP84" i="12"/>
  <c r="CO84" i="12"/>
  <c r="CN84" i="12"/>
  <c r="CM84" i="12"/>
  <c r="CL84" i="12"/>
  <c r="CK84" i="12"/>
  <c r="CJ84" i="12"/>
  <c r="CI84" i="12"/>
  <c r="CH84" i="12"/>
  <c r="CG84" i="12"/>
  <c r="CF84" i="12"/>
  <c r="C84" i="12"/>
  <c r="B84" i="12"/>
  <c r="DY83" i="12"/>
  <c r="DX83" i="12"/>
  <c r="DW83" i="12"/>
  <c r="DV83" i="12"/>
  <c r="DU83" i="12"/>
  <c r="DT83" i="12"/>
  <c r="DS83" i="12"/>
  <c r="DR83" i="12"/>
  <c r="DQ83" i="12"/>
  <c r="DP83" i="12"/>
  <c r="DO83" i="12"/>
  <c r="DN83" i="12"/>
  <c r="DM83" i="12"/>
  <c r="DL83" i="12"/>
  <c r="DK83" i="12"/>
  <c r="DJ83" i="12"/>
  <c r="DI83" i="12"/>
  <c r="DH83" i="12"/>
  <c r="DG83" i="12"/>
  <c r="DF83" i="12"/>
  <c r="CY83" i="12"/>
  <c r="CX83" i="12"/>
  <c r="CW83" i="12"/>
  <c r="CV83" i="12"/>
  <c r="CU83" i="12"/>
  <c r="CT83" i="12"/>
  <c r="CS83" i="12"/>
  <c r="CR83" i="12"/>
  <c r="CQ83" i="12"/>
  <c r="CP83" i="12"/>
  <c r="CO83" i="12"/>
  <c r="CN83" i="12"/>
  <c r="CM83" i="12"/>
  <c r="CL83" i="12"/>
  <c r="CK83" i="12"/>
  <c r="CJ83" i="12"/>
  <c r="CI83" i="12"/>
  <c r="CH83" i="12"/>
  <c r="CG83" i="12"/>
  <c r="CF83" i="12"/>
  <c r="C83" i="12"/>
  <c r="B83" i="12"/>
  <c r="DZ82" i="12"/>
  <c r="DY82" i="12"/>
  <c r="DX82" i="12"/>
  <c r="DW82" i="12"/>
  <c r="DV82" i="12"/>
  <c r="DU82" i="12"/>
  <c r="DT82" i="12"/>
  <c r="DS82" i="12"/>
  <c r="DR82" i="12"/>
  <c r="DQ82" i="12"/>
  <c r="DP82" i="12"/>
  <c r="DO82" i="12"/>
  <c r="DN82" i="12"/>
  <c r="DM82" i="12"/>
  <c r="DL82" i="12"/>
  <c r="DK82" i="12"/>
  <c r="DJ82" i="12"/>
  <c r="DI82" i="12"/>
  <c r="DH82" i="12"/>
  <c r="DG82" i="12"/>
  <c r="DF82" i="12"/>
  <c r="DE82" i="12"/>
  <c r="DC82" i="12"/>
  <c r="DB82" i="12"/>
  <c r="CY82" i="12"/>
  <c r="CX82" i="12"/>
  <c r="CW82" i="12"/>
  <c r="CV82" i="12"/>
  <c r="CU82" i="12"/>
  <c r="CT82" i="12"/>
  <c r="CS82" i="12"/>
  <c r="CR82" i="12"/>
  <c r="CQ82" i="12"/>
  <c r="CP82" i="12"/>
  <c r="CO82" i="12"/>
  <c r="CN82" i="12"/>
  <c r="CM82" i="12"/>
  <c r="CL82" i="12"/>
  <c r="CK82" i="12"/>
  <c r="CJ82" i="12"/>
  <c r="CI82" i="12"/>
  <c r="CH82" i="12"/>
  <c r="CG82" i="12"/>
  <c r="CF82" i="12"/>
  <c r="CE82" i="12"/>
  <c r="CD82" i="12"/>
  <c r="CC82" i="12"/>
  <c r="C82" i="12"/>
  <c r="DA82" i="12" s="1"/>
  <c r="B82" i="12"/>
  <c r="DD82" i="12" s="1"/>
  <c r="DY81" i="12"/>
  <c r="DX81" i="12"/>
  <c r="DW81" i="12"/>
  <c r="DV81" i="12"/>
  <c r="DU81" i="12"/>
  <c r="DT81" i="12"/>
  <c r="DS81" i="12"/>
  <c r="DR81" i="12"/>
  <c r="DQ81" i="12"/>
  <c r="DP81" i="12"/>
  <c r="DO81" i="12"/>
  <c r="DN81" i="12"/>
  <c r="DM81" i="12"/>
  <c r="DL81" i="12"/>
  <c r="DK81" i="12"/>
  <c r="DJ81" i="12"/>
  <c r="DI81" i="12"/>
  <c r="DH81" i="12"/>
  <c r="DG81" i="12"/>
  <c r="DF81" i="12"/>
  <c r="CY81" i="12"/>
  <c r="CX81" i="12"/>
  <c r="CW81" i="12"/>
  <c r="CV81" i="12"/>
  <c r="CU81" i="12"/>
  <c r="CT81" i="12"/>
  <c r="CS81" i="12"/>
  <c r="CR81" i="12"/>
  <c r="CQ81" i="12"/>
  <c r="CP81" i="12"/>
  <c r="CO81" i="12"/>
  <c r="CN81" i="12"/>
  <c r="CM81" i="12"/>
  <c r="CL81" i="12"/>
  <c r="CK81" i="12"/>
  <c r="CJ81" i="12"/>
  <c r="CI81" i="12"/>
  <c r="CH81" i="12"/>
  <c r="CG81" i="12"/>
  <c r="CF81" i="12"/>
  <c r="C81" i="12"/>
  <c r="B81" i="12"/>
  <c r="DY80" i="12"/>
  <c r="DX80" i="12"/>
  <c r="DW80" i="12"/>
  <c r="DV80" i="12"/>
  <c r="DU80" i="12"/>
  <c r="DT80" i="12"/>
  <c r="DS80" i="12"/>
  <c r="DR80" i="12"/>
  <c r="DQ80" i="12"/>
  <c r="DP80" i="12"/>
  <c r="DO80" i="12"/>
  <c r="DN80" i="12"/>
  <c r="DM80" i="12"/>
  <c r="DL80" i="12"/>
  <c r="DK80" i="12"/>
  <c r="DJ80" i="12"/>
  <c r="DI80" i="12"/>
  <c r="DH80" i="12"/>
  <c r="DG80" i="12"/>
  <c r="DF80" i="12"/>
  <c r="DA80" i="12"/>
  <c r="CY80" i="12"/>
  <c r="CX80" i="12"/>
  <c r="CW80" i="12"/>
  <c r="CV80" i="12"/>
  <c r="CU80" i="12"/>
  <c r="CT80" i="12"/>
  <c r="CS80" i="12"/>
  <c r="CR80" i="12"/>
  <c r="CQ80" i="12"/>
  <c r="CP80" i="12"/>
  <c r="CO80" i="12"/>
  <c r="CN80" i="12"/>
  <c r="CM80" i="12"/>
  <c r="CL80" i="12"/>
  <c r="CK80" i="12"/>
  <c r="CJ80" i="12"/>
  <c r="CI80" i="12"/>
  <c r="CH80" i="12"/>
  <c r="CG80" i="12"/>
  <c r="CF80" i="12"/>
  <c r="CB80" i="12"/>
  <c r="C80" i="12"/>
  <c r="B80" i="12"/>
  <c r="DD80" i="12" s="1"/>
  <c r="DZ79" i="12"/>
  <c r="DY79" i="12"/>
  <c r="DX79" i="12"/>
  <c r="DW79" i="12"/>
  <c r="DV79" i="12"/>
  <c r="DU79" i="12"/>
  <c r="DT79" i="12"/>
  <c r="DS79" i="12"/>
  <c r="DR79" i="12"/>
  <c r="DQ79" i="12"/>
  <c r="DP79" i="12"/>
  <c r="DO79" i="12"/>
  <c r="DN79" i="12"/>
  <c r="DM79" i="12"/>
  <c r="DL79" i="12"/>
  <c r="DK79" i="12"/>
  <c r="DJ79" i="12"/>
  <c r="DI79" i="12"/>
  <c r="DH79" i="12"/>
  <c r="DG79" i="12"/>
  <c r="DF79" i="12"/>
  <c r="CZ79" i="12"/>
  <c r="CY79" i="12"/>
  <c r="CX79" i="12"/>
  <c r="CW79" i="12"/>
  <c r="CV79" i="12"/>
  <c r="CU79" i="12"/>
  <c r="CT79" i="12"/>
  <c r="CS79" i="12"/>
  <c r="CR79" i="12"/>
  <c r="CQ79" i="12"/>
  <c r="CP79" i="12"/>
  <c r="CO79" i="12"/>
  <c r="CN79" i="12"/>
  <c r="CM79" i="12"/>
  <c r="CL79" i="12"/>
  <c r="CK79" i="12"/>
  <c r="CJ79" i="12"/>
  <c r="CI79" i="12"/>
  <c r="CH79" i="12"/>
  <c r="CG79" i="12"/>
  <c r="CF79" i="12"/>
  <c r="CA79" i="12"/>
  <c r="C79" i="12"/>
  <c r="B79" i="12"/>
  <c r="DZ78" i="12"/>
  <c r="DY78" i="12"/>
  <c r="DX78" i="12"/>
  <c r="DW78" i="12"/>
  <c r="DV78" i="12"/>
  <c r="DU78" i="12"/>
  <c r="DT78" i="12"/>
  <c r="DS78" i="12"/>
  <c r="DR78" i="12"/>
  <c r="DQ78" i="12"/>
  <c r="DP78" i="12"/>
  <c r="DO78" i="12"/>
  <c r="DN78" i="12"/>
  <c r="DM78" i="12"/>
  <c r="DL78" i="12"/>
  <c r="DK78" i="12"/>
  <c r="DJ78" i="12"/>
  <c r="DI78" i="12"/>
  <c r="DH78" i="12"/>
  <c r="DG78" i="12"/>
  <c r="DF78" i="12"/>
  <c r="DE78" i="12"/>
  <c r="DC78" i="12"/>
  <c r="DB78" i="12"/>
  <c r="DA78" i="12"/>
  <c r="CY78" i="12"/>
  <c r="CX78" i="12"/>
  <c r="CW78" i="12"/>
  <c r="CV78" i="12"/>
  <c r="CU78" i="12"/>
  <c r="CT78" i="12"/>
  <c r="CS78" i="12"/>
  <c r="CR78" i="12"/>
  <c r="CQ78" i="12"/>
  <c r="CP78" i="12"/>
  <c r="CO78" i="12"/>
  <c r="CN78" i="12"/>
  <c r="CM78" i="12"/>
  <c r="CL78" i="12"/>
  <c r="CK78" i="12"/>
  <c r="CJ78" i="12"/>
  <c r="CI78" i="12"/>
  <c r="CH78" i="12"/>
  <c r="CG78" i="12"/>
  <c r="CF78" i="12"/>
  <c r="CE78" i="12"/>
  <c r="CD78" i="12"/>
  <c r="CC78" i="12"/>
  <c r="CA78" i="12"/>
  <c r="C78" i="12"/>
  <c r="B78" i="12"/>
  <c r="DD78" i="12" s="1"/>
  <c r="DZ73" i="12"/>
  <c r="DY73" i="12"/>
  <c r="DX73" i="12"/>
  <c r="DW73" i="12"/>
  <c r="DV73" i="12"/>
  <c r="DU73" i="12"/>
  <c r="DT73" i="12"/>
  <c r="DS73" i="12"/>
  <c r="DR73" i="12"/>
  <c r="DQ73" i="12"/>
  <c r="DP73" i="12"/>
  <c r="DO73" i="12"/>
  <c r="DN73" i="12"/>
  <c r="DM73" i="12"/>
  <c r="DL73" i="12"/>
  <c r="DK73" i="12"/>
  <c r="DJ73" i="12"/>
  <c r="DI73" i="12"/>
  <c r="DH73" i="12"/>
  <c r="DG73" i="12"/>
  <c r="DF73" i="12"/>
  <c r="DA73" i="12"/>
  <c r="CY73" i="12"/>
  <c r="CX73" i="12"/>
  <c r="CW73" i="12"/>
  <c r="CV73" i="12"/>
  <c r="CU73" i="12"/>
  <c r="CT73" i="12"/>
  <c r="CS73" i="12"/>
  <c r="CR73" i="12"/>
  <c r="CQ73" i="12"/>
  <c r="CP73" i="12"/>
  <c r="CO73" i="12"/>
  <c r="CN73" i="12"/>
  <c r="CM73" i="12"/>
  <c r="CL73" i="12"/>
  <c r="CK73" i="12"/>
  <c r="CJ73" i="12"/>
  <c r="CI73" i="12"/>
  <c r="CH73" i="12"/>
  <c r="CG73" i="12"/>
  <c r="CF73" i="12"/>
  <c r="CB73" i="12"/>
  <c r="C73" i="12"/>
  <c r="B73" i="12"/>
  <c r="DY72" i="12"/>
  <c r="DX72" i="12"/>
  <c r="DW72" i="12"/>
  <c r="DV72" i="12"/>
  <c r="DU72" i="12"/>
  <c r="DT72" i="12"/>
  <c r="DS72" i="12"/>
  <c r="DR72" i="12"/>
  <c r="DQ72" i="12"/>
  <c r="DP72" i="12"/>
  <c r="DO72" i="12"/>
  <c r="DN72" i="12"/>
  <c r="DM72" i="12"/>
  <c r="DL72" i="12"/>
  <c r="DK72" i="12"/>
  <c r="DJ72" i="12"/>
  <c r="DI72" i="12"/>
  <c r="DH72" i="12"/>
  <c r="DG72" i="12"/>
  <c r="DF72" i="12"/>
  <c r="DE72" i="12"/>
  <c r="DD72" i="12"/>
  <c r="DA72" i="12"/>
  <c r="CZ72" i="12"/>
  <c r="CY72" i="12"/>
  <c r="CX72" i="12"/>
  <c r="CW72" i="12"/>
  <c r="CV72" i="12"/>
  <c r="CU72" i="12"/>
  <c r="CT72" i="12"/>
  <c r="CS72" i="12"/>
  <c r="CR72" i="12"/>
  <c r="CQ72" i="12"/>
  <c r="CP72" i="12"/>
  <c r="CO72" i="12"/>
  <c r="CN72" i="12"/>
  <c r="CM72" i="12"/>
  <c r="CL72" i="12"/>
  <c r="CK72" i="12"/>
  <c r="CJ72" i="12"/>
  <c r="CI72" i="12"/>
  <c r="CH72" i="12"/>
  <c r="CG72" i="12"/>
  <c r="CF72" i="12"/>
  <c r="CE72" i="12"/>
  <c r="CB72" i="12"/>
  <c r="CA72" i="12"/>
  <c r="C72" i="12"/>
  <c r="B72" i="12"/>
  <c r="DZ71" i="12"/>
  <c r="DY71" i="12"/>
  <c r="DX71" i="12"/>
  <c r="DW71" i="12"/>
  <c r="DV71" i="12"/>
  <c r="DU71" i="12"/>
  <c r="DT71" i="12"/>
  <c r="DS71" i="12"/>
  <c r="DR71" i="12"/>
  <c r="DQ71" i="12"/>
  <c r="DP71" i="12"/>
  <c r="DO71" i="12"/>
  <c r="DN71" i="12"/>
  <c r="DM71" i="12"/>
  <c r="DL71" i="12"/>
  <c r="DK71" i="12"/>
  <c r="DJ71" i="12"/>
  <c r="DI71" i="12"/>
  <c r="DH71" i="12"/>
  <c r="DG71" i="12"/>
  <c r="DF71" i="12"/>
  <c r="DD71" i="12"/>
  <c r="DC71" i="12"/>
  <c r="CZ71" i="12"/>
  <c r="CY71" i="12"/>
  <c r="CX71" i="12"/>
  <c r="CW71" i="12"/>
  <c r="CV71" i="12"/>
  <c r="CU71" i="12"/>
  <c r="CT71" i="12"/>
  <c r="CS71" i="12"/>
  <c r="CR71" i="12"/>
  <c r="CQ71" i="12"/>
  <c r="CP71" i="12"/>
  <c r="CO71" i="12"/>
  <c r="CN71" i="12"/>
  <c r="CM71" i="12"/>
  <c r="CL71" i="12"/>
  <c r="CK71" i="12"/>
  <c r="CJ71" i="12"/>
  <c r="CI71" i="12"/>
  <c r="CH71" i="12"/>
  <c r="CG71" i="12"/>
  <c r="CF71" i="12"/>
  <c r="CE71" i="12"/>
  <c r="CD71" i="12"/>
  <c r="CA71" i="12"/>
  <c r="C71" i="12"/>
  <c r="B71" i="12"/>
  <c r="DZ70" i="12"/>
  <c r="DY70" i="12"/>
  <c r="DX70" i="12"/>
  <c r="DW70" i="12"/>
  <c r="DV70" i="12"/>
  <c r="DU70" i="12"/>
  <c r="DT70" i="12"/>
  <c r="DS70" i="12"/>
  <c r="DR70" i="12"/>
  <c r="DQ70" i="12"/>
  <c r="DP70" i="12"/>
  <c r="DO70" i="12"/>
  <c r="DN70" i="12"/>
  <c r="DM70" i="12"/>
  <c r="DL70" i="12"/>
  <c r="DK70" i="12"/>
  <c r="DJ70" i="12"/>
  <c r="DI70" i="12"/>
  <c r="DH70" i="12"/>
  <c r="DG70" i="12"/>
  <c r="DF70" i="12"/>
  <c r="DE70" i="12"/>
  <c r="DC70" i="12"/>
  <c r="DB70" i="12"/>
  <c r="DA70" i="12"/>
  <c r="CY70" i="12"/>
  <c r="CX70" i="12"/>
  <c r="CW70" i="12"/>
  <c r="CV70" i="12"/>
  <c r="CU70" i="12"/>
  <c r="CT70" i="12"/>
  <c r="CS70" i="12"/>
  <c r="CR70" i="12"/>
  <c r="CQ70" i="12"/>
  <c r="CP70" i="12"/>
  <c r="CO70" i="12"/>
  <c r="CN70" i="12"/>
  <c r="CM70" i="12"/>
  <c r="CL70" i="12"/>
  <c r="CK70" i="12"/>
  <c r="CJ70" i="12"/>
  <c r="CI70" i="12"/>
  <c r="CH70" i="12"/>
  <c r="CG70" i="12"/>
  <c r="CF70" i="12"/>
  <c r="CE70" i="12"/>
  <c r="CD70" i="12"/>
  <c r="CC70" i="12"/>
  <c r="CA70" i="12"/>
  <c r="C70" i="12"/>
  <c r="B70" i="12"/>
  <c r="DD70" i="12" s="1"/>
  <c r="DZ69" i="12"/>
  <c r="DY69" i="12"/>
  <c r="DX69" i="12"/>
  <c r="DW69" i="12"/>
  <c r="DV69" i="12"/>
  <c r="DU69" i="12"/>
  <c r="DT69" i="12"/>
  <c r="DS69" i="12"/>
  <c r="DR69" i="12"/>
  <c r="DQ69" i="12"/>
  <c r="DP69" i="12"/>
  <c r="DO69" i="12"/>
  <c r="DN69" i="12"/>
  <c r="DM69" i="12"/>
  <c r="DL69" i="12"/>
  <c r="DK69" i="12"/>
  <c r="DJ69" i="12"/>
  <c r="DI69" i="12"/>
  <c r="DH69" i="12"/>
  <c r="DG69" i="12"/>
  <c r="DF69" i="12"/>
  <c r="DE69" i="12"/>
  <c r="DD69" i="12"/>
  <c r="DA69" i="12"/>
  <c r="CZ69" i="12"/>
  <c r="CY69" i="12"/>
  <c r="CX69" i="12"/>
  <c r="CW69" i="12"/>
  <c r="CV69" i="12"/>
  <c r="CU69" i="12"/>
  <c r="CT69" i="12"/>
  <c r="CS69" i="12"/>
  <c r="CR69" i="12"/>
  <c r="CQ69" i="12"/>
  <c r="CP69" i="12"/>
  <c r="CO69" i="12"/>
  <c r="CN69" i="12"/>
  <c r="CM69" i="12"/>
  <c r="CL69" i="12"/>
  <c r="CK69" i="12"/>
  <c r="CJ69" i="12"/>
  <c r="CI69" i="12"/>
  <c r="CH69" i="12"/>
  <c r="CG69" i="12"/>
  <c r="CF69" i="12"/>
  <c r="CD69" i="12"/>
  <c r="CB69" i="12"/>
  <c r="C69" i="12"/>
  <c r="B69" i="12"/>
  <c r="DY68" i="12"/>
  <c r="DX68" i="12"/>
  <c r="DW68" i="12"/>
  <c r="DV68" i="12"/>
  <c r="DU68" i="12"/>
  <c r="DT68" i="12"/>
  <c r="DS68" i="12"/>
  <c r="DR68" i="12"/>
  <c r="DQ68" i="12"/>
  <c r="DP68" i="12"/>
  <c r="DO68" i="12"/>
  <c r="DN68" i="12"/>
  <c r="DM68" i="12"/>
  <c r="DL68" i="12"/>
  <c r="DK68" i="12"/>
  <c r="DJ68" i="12"/>
  <c r="DI68" i="12"/>
  <c r="DH68" i="12"/>
  <c r="DG68" i="12"/>
  <c r="DF68" i="12"/>
  <c r="DE68" i="12"/>
  <c r="DD68" i="12"/>
  <c r="CZ68" i="12"/>
  <c r="CY68" i="12"/>
  <c r="CX68" i="12"/>
  <c r="CW68" i="12"/>
  <c r="CV68" i="12"/>
  <c r="CU68" i="12"/>
  <c r="CT68" i="12"/>
  <c r="CS68" i="12"/>
  <c r="CR68" i="12"/>
  <c r="CQ68" i="12"/>
  <c r="CP68" i="12"/>
  <c r="CO68" i="12"/>
  <c r="CN68" i="12"/>
  <c r="CM68" i="12"/>
  <c r="CL68" i="12"/>
  <c r="CK68" i="12"/>
  <c r="CJ68" i="12"/>
  <c r="CI68" i="12"/>
  <c r="CH68" i="12"/>
  <c r="CG68" i="12"/>
  <c r="CF68" i="12"/>
  <c r="CE68" i="12"/>
  <c r="C68" i="12"/>
  <c r="CA68" i="12" s="1"/>
  <c r="B68" i="12"/>
  <c r="DA68" i="12" s="1"/>
  <c r="DY67" i="12"/>
  <c r="DX67" i="12"/>
  <c r="DW67" i="12"/>
  <c r="DV67" i="12"/>
  <c r="DU67" i="12"/>
  <c r="DT67" i="12"/>
  <c r="DS67" i="12"/>
  <c r="DR67" i="12"/>
  <c r="DQ67" i="12"/>
  <c r="DP67" i="12"/>
  <c r="DO67" i="12"/>
  <c r="DN67" i="12"/>
  <c r="DM67" i="12"/>
  <c r="DL67" i="12"/>
  <c r="DK67" i="12"/>
  <c r="DJ67" i="12"/>
  <c r="DI67" i="12"/>
  <c r="DH67" i="12"/>
  <c r="DG67" i="12"/>
  <c r="DF67" i="12"/>
  <c r="DD67" i="12"/>
  <c r="DC67" i="12"/>
  <c r="CY67" i="12"/>
  <c r="CX67" i="12"/>
  <c r="CW67" i="12"/>
  <c r="CV67" i="12"/>
  <c r="CU67" i="12"/>
  <c r="CT67" i="12"/>
  <c r="CS67" i="12"/>
  <c r="CR67" i="12"/>
  <c r="CQ67" i="12"/>
  <c r="CP67" i="12"/>
  <c r="CO67" i="12"/>
  <c r="CN67" i="12"/>
  <c r="CM67" i="12"/>
  <c r="CL67" i="12"/>
  <c r="CK67" i="12"/>
  <c r="CJ67" i="12"/>
  <c r="CI67" i="12"/>
  <c r="CH67" i="12"/>
  <c r="CG67" i="12"/>
  <c r="CF67" i="12"/>
  <c r="CE67" i="12"/>
  <c r="CD67" i="12"/>
  <c r="C67" i="12"/>
  <c r="B67" i="12"/>
  <c r="DZ67" i="12" s="1"/>
  <c r="DZ66" i="12"/>
  <c r="DY66" i="12"/>
  <c r="DX66" i="12"/>
  <c r="DW66" i="12"/>
  <c r="DV66" i="12"/>
  <c r="DU66" i="12"/>
  <c r="DT66" i="12"/>
  <c r="DS66" i="12"/>
  <c r="DR66" i="12"/>
  <c r="DQ66" i="12"/>
  <c r="DP66" i="12"/>
  <c r="DO66" i="12"/>
  <c r="DN66" i="12"/>
  <c r="DM66" i="12"/>
  <c r="DL66" i="12"/>
  <c r="DK66" i="12"/>
  <c r="DJ66" i="12"/>
  <c r="DI66" i="12"/>
  <c r="DH66" i="12"/>
  <c r="DG66" i="12"/>
  <c r="DF66" i="12"/>
  <c r="DE66" i="12"/>
  <c r="DC66" i="12"/>
  <c r="DB66" i="12"/>
  <c r="CY66" i="12"/>
  <c r="CX66" i="12"/>
  <c r="CW66" i="12"/>
  <c r="CV66" i="12"/>
  <c r="CU66" i="12"/>
  <c r="CT66" i="12"/>
  <c r="CS66" i="12"/>
  <c r="CR66" i="12"/>
  <c r="CQ66" i="12"/>
  <c r="CP66" i="12"/>
  <c r="CO66" i="12"/>
  <c r="CN66" i="12"/>
  <c r="CM66" i="12"/>
  <c r="CL66" i="12"/>
  <c r="CK66" i="12"/>
  <c r="CJ66" i="12"/>
  <c r="CI66" i="12"/>
  <c r="CH66" i="12"/>
  <c r="CG66" i="12"/>
  <c r="CF66" i="12"/>
  <c r="CE66" i="12"/>
  <c r="CD66" i="12"/>
  <c r="CC66" i="12"/>
  <c r="C66" i="12"/>
  <c r="DA66" i="12" s="1"/>
  <c r="B66" i="12"/>
  <c r="DD66" i="12" s="1"/>
  <c r="DY65" i="12"/>
  <c r="DX65" i="12"/>
  <c r="DW65" i="12"/>
  <c r="DV65" i="12"/>
  <c r="DU65" i="12"/>
  <c r="DT65" i="12"/>
  <c r="DS65" i="12"/>
  <c r="DR65" i="12"/>
  <c r="DQ65" i="12"/>
  <c r="DP65" i="12"/>
  <c r="DO65" i="12"/>
  <c r="DN65" i="12"/>
  <c r="DM65" i="12"/>
  <c r="DL65" i="12"/>
  <c r="DK65" i="12"/>
  <c r="DJ65" i="12"/>
  <c r="DI65" i="12"/>
  <c r="DH65" i="12"/>
  <c r="DG65" i="12"/>
  <c r="DF65" i="12"/>
  <c r="DE65" i="12"/>
  <c r="DD65" i="12"/>
  <c r="CZ65" i="12"/>
  <c r="CY65" i="12"/>
  <c r="CX65" i="12"/>
  <c r="CW65" i="12"/>
  <c r="CV65" i="12"/>
  <c r="CU65" i="12"/>
  <c r="CT65" i="12"/>
  <c r="CS65" i="12"/>
  <c r="CR65" i="12"/>
  <c r="CQ65" i="12"/>
  <c r="CP65" i="12"/>
  <c r="CO65" i="12"/>
  <c r="CN65" i="12"/>
  <c r="CM65" i="12"/>
  <c r="CL65" i="12"/>
  <c r="CK65" i="12"/>
  <c r="CJ65" i="12"/>
  <c r="CI65" i="12"/>
  <c r="CH65" i="12"/>
  <c r="CG65" i="12"/>
  <c r="CF65" i="12"/>
  <c r="CD65" i="12"/>
  <c r="C65" i="12"/>
  <c r="B65" i="12"/>
  <c r="DZ65" i="12" s="1"/>
  <c r="DY64" i="12"/>
  <c r="DX64" i="12"/>
  <c r="DW64" i="12"/>
  <c r="DV64" i="12"/>
  <c r="DU64" i="12"/>
  <c r="DT64" i="12"/>
  <c r="DS64" i="12"/>
  <c r="DR64" i="12"/>
  <c r="DQ64" i="12"/>
  <c r="DP64" i="12"/>
  <c r="DO64" i="12"/>
  <c r="DN64" i="12"/>
  <c r="DM64" i="12"/>
  <c r="DL64" i="12"/>
  <c r="DK64" i="12"/>
  <c r="DJ64" i="12"/>
  <c r="DI64" i="12"/>
  <c r="DH64" i="12"/>
  <c r="DG64" i="12"/>
  <c r="DF64" i="12"/>
  <c r="CY64" i="12"/>
  <c r="CX64" i="12"/>
  <c r="CW64" i="12"/>
  <c r="CV64" i="12"/>
  <c r="CU64" i="12"/>
  <c r="CT64" i="12"/>
  <c r="CS64" i="12"/>
  <c r="CR64" i="12"/>
  <c r="CQ64" i="12"/>
  <c r="CP64" i="12"/>
  <c r="CO64" i="12"/>
  <c r="CN64" i="12"/>
  <c r="CM64" i="12"/>
  <c r="CL64" i="12"/>
  <c r="CK64" i="12"/>
  <c r="CJ64" i="12"/>
  <c r="CI64" i="12"/>
  <c r="CH64" i="12"/>
  <c r="CG64" i="12"/>
  <c r="CF64" i="12"/>
  <c r="C64" i="12"/>
  <c r="B64" i="12"/>
  <c r="DY63" i="12"/>
  <c r="DX63" i="12"/>
  <c r="DW63" i="12"/>
  <c r="DV63" i="12"/>
  <c r="DU63" i="12"/>
  <c r="DT63" i="12"/>
  <c r="DS63" i="12"/>
  <c r="DR63" i="12"/>
  <c r="DQ63" i="12"/>
  <c r="DP63" i="12"/>
  <c r="DO63" i="12"/>
  <c r="DN63" i="12"/>
  <c r="DM63" i="12"/>
  <c r="DL63" i="12"/>
  <c r="DK63" i="12"/>
  <c r="DJ63" i="12"/>
  <c r="DI63" i="12"/>
  <c r="DH63" i="12"/>
  <c r="DG63" i="12"/>
  <c r="DF63" i="12"/>
  <c r="CY63" i="12"/>
  <c r="CX63" i="12"/>
  <c r="CW63" i="12"/>
  <c r="CV63" i="12"/>
  <c r="CU63" i="12"/>
  <c r="CT63" i="12"/>
  <c r="CS63" i="12"/>
  <c r="CR63" i="12"/>
  <c r="CQ63" i="12"/>
  <c r="CP63" i="12"/>
  <c r="CO63" i="12"/>
  <c r="CN63" i="12"/>
  <c r="CM63" i="12"/>
  <c r="CL63" i="12"/>
  <c r="CK63" i="12"/>
  <c r="CJ63" i="12"/>
  <c r="CI63" i="12"/>
  <c r="CH63" i="12"/>
  <c r="CG63" i="12"/>
  <c r="CF63" i="12"/>
  <c r="C63" i="12"/>
  <c r="B63" i="12"/>
  <c r="DZ62" i="12"/>
  <c r="DY62" i="12"/>
  <c r="DX62" i="12"/>
  <c r="DW62" i="12"/>
  <c r="DV62" i="12"/>
  <c r="DU62" i="12"/>
  <c r="DT62" i="12"/>
  <c r="DS62" i="12"/>
  <c r="DR62" i="12"/>
  <c r="DQ62" i="12"/>
  <c r="DP62" i="12"/>
  <c r="DO62" i="12"/>
  <c r="DN62" i="12"/>
  <c r="DM62" i="12"/>
  <c r="DL62" i="12"/>
  <c r="DK62" i="12"/>
  <c r="DJ62" i="12"/>
  <c r="DI62" i="12"/>
  <c r="DH62" i="12"/>
  <c r="DG62" i="12"/>
  <c r="DF62" i="12"/>
  <c r="DE62" i="12"/>
  <c r="DC62" i="12"/>
  <c r="DB62" i="12"/>
  <c r="CY62" i="12"/>
  <c r="CX62" i="12"/>
  <c r="CW62" i="12"/>
  <c r="CV62" i="12"/>
  <c r="CU62" i="12"/>
  <c r="CT62" i="12"/>
  <c r="CS62" i="12"/>
  <c r="CR62" i="12"/>
  <c r="CQ62" i="12"/>
  <c r="CP62" i="12"/>
  <c r="CO62" i="12"/>
  <c r="CN62" i="12"/>
  <c r="CM62" i="12"/>
  <c r="CL62" i="12"/>
  <c r="CK62" i="12"/>
  <c r="CJ62" i="12"/>
  <c r="CI62" i="12"/>
  <c r="CH62" i="12"/>
  <c r="CG62" i="12"/>
  <c r="CF62" i="12"/>
  <c r="CE62" i="12"/>
  <c r="CD62" i="12"/>
  <c r="CC62" i="12"/>
  <c r="C62" i="12"/>
  <c r="DA62" i="12" s="1"/>
  <c r="B62" i="12"/>
  <c r="DD62" i="12" s="1"/>
  <c r="DY61" i="12"/>
  <c r="DX61" i="12"/>
  <c r="DW61" i="12"/>
  <c r="DV61" i="12"/>
  <c r="DU61" i="12"/>
  <c r="DT61" i="12"/>
  <c r="DS61" i="12"/>
  <c r="DR61" i="12"/>
  <c r="DQ61" i="12"/>
  <c r="DP61" i="12"/>
  <c r="DO61" i="12"/>
  <c r="DN61" i="12"/>
  <c r="DM61" i="12"/>
  <c r="DL61" i="12"/>
  <c r="DK61" i="12"/>
  <c r="DJ61" i="12"/>
  <c r="DI61" i="12"/>
  <c r="DH61" i="12"/>
  <c r="DG61" i="12"/>
  <c r="DF61" i="12"/>
  <c r="CY61" i="12"/>
  <c r="CX61" i="12"/>
  <c r="CW61" i="12"/>
  <c r="CV61" i="12"/>
  <c r="CU61" i="12"/>
  <c r="CT61" i="12"/>
  <c r="CS61" i="12"/>
  <c r="CR61" i="12"/>
  <c r="CQ61" i="12"/>
  <c r="CP61" i="12"/>
  <c r="CO61" i="12"/>
  <c r="CN61" i="12"/>
  <c r="CM61" i="12"/>
  <c r="CL61" i="12"/>
  <c r="CK61" i="12"/>
  <c r="CJ61" i="12"/>
  <c r="CI61" i="12"/>
  <c r="CH61" i="12"/>
  <c r="CG61" i="12"/>
  <c r="CF61" i="12"/>
  <c r="C61" i="12"/>
  <c r="B61" i="12"/>
  <c r="DE61" i="12" s="1"/>
  <c r="DY60" i="12"/>
  <c r="DX60" i="12"/>
  <c r="DW60" i="12"/>
  <c r="DV60" i="12"/>
  <c r="DU60" i="12"/>
  <c r="DT60" i="12"/>
  <c r="DS60" i="12"/>
  <c r="DR60" i="12"/>
  <c r="DQ60" i="12"/>
  <c r="DP60" i="12"/>
  <c r="DO60" i="12"/>
  <c r="DN60" i="12"/>
  <c r="DM60" i="12"/>
  <c r="DL60" i="12"/>
  <c r="DK60" i="12"/>
  <c r="DJ60" i="12"/>
  <c r="DI60" i="12"/>
  <c r="DH60" i="12"/>
  <c r="DG60" i="12"/>
  <c r="DF60" i="12"/>
  <c r="DA60" i="12"/>
  <c r="CY60" i="12"/>
  <c r="CX60" i="12"/>
  <c r="CW60" i="12"/>
  <c r="CV60" i="12"/>
  <c r="CU60" i="12"/>
  <c r="CT60" i="12"/>
  <c r="CS60" i="12"/>
  <c r="CR60" i="12"/>
  <c r="CQ60" i="12"/>
  <c r="CP60" i="12"/>
  <c r="CO60" i="12"/>
  <c r="CN60" i="12"/>
  <c r="CM60" i="12"/>
  <c r="CL60" i="12"/>
  <c r="CK60" i="12"/>
  <c r="CJ60" i="12"/>
  <c r="CI60" i="12"/>
  <c r="CH60" i="12"/>
  <c r="CG60" i="12"/>
  <c r="CF60" i="12"/>
  <c r="CB60" i="12"/>
  <c r="C60" i="12"/>
  <c r="B60" i="12"/>
  <c r="DZ59" i="12"/>
  <c r="DY59" i="12"/>
  <c r="DX59" i="12"/>
  <c r="DW59" i="12"/>
  <c r="DV59" i="12"/>
  <c r="DU59" i="12"/>
  <c r="DT59" i="12"/>
  <c r="DS59" i="12"/>
  <c r="DR59" i="12"/>
  <c r="DQ59" i="12"/>
  <c r="DP59" i="12"/>
  <c r="DO59" i="12"/>
  <c r="DN59" i="12"/>
  <c r="DM59" i="12"/>
  <c r="DL59" i="12"/>
  <c r="DK59" i="12"/>
  <c r="DJ59" i="12"/>
  <c r="DI59" i="12"/>
  <c r="DH59" i="12"/>
  <c r="DG59" i="12"/>
  <c r="DF59" i="12"/>
  <c r="CZ59" i="12"/>
  <c r="CY59" i="12"/>
  <c r="CX59" i="12"/>
  <c r="CW59" i="12"/>
  <c r="CV59" i="12"/>
  <c r="CU59" i="12"/>
  <c r="CT59" i="12"/>
  <c r="CS59" i="12"/>
  <c r="CR59" i="12"/>
  <c r="CQ59" i="12"/>
  <c r="CP59" i="12"/>
  <c r="CO59" i="12"/>
  <c r="CN59" i="12"/>
  <c r="CM59" i="12"/>
  <c r="CL59" i="12"/>
  <c r="CK59" i="12"/>
  <c r="CJ59" i="12"/>
  <c r="CI59" i="12"/>
  <c r="CH59" i="12"/>
  <c r="CG59" i="12"/>
  <c r="CF59" i="12"/>
  <c r="CA59" i="12"/>
  <c r="C59" i="12"/>
  <c r="B59" i="12"/>
  <c r="DZ58" i="12"/>
  <c r="DY58" i="12"/>
  <c r="DX58" i="12"/>
  <c r="DW58" i="12"/>
  <c r="DV58" i="12"/>
  <c r="DU58" i="12"/>
  <c r="DT58" i="12"/>
  <c r="DS58" i="12"/>
  <c r="DR58" i="12"/>
  <c r="DQ58" i="12"/>
  <c r="DP58" i="12"/>
  <c r="DO58" i="12"/>
  <c r="DN58" i="12"/>
  <c r="DM58" i="12"/>
  <c r="DL58" i="12"/>
  <c r="DK58" i="12"/>
  <c r="DJ58" i="12"/>
  <c r="DI58" i="12"/>
  <c r="DH58" i="12"/>
  <c r="DG58" i="12"/>
  <c r="DF58" i="12"/>
  <c r="DE58" i="12"/>
  <c r="DC58" i="12"/>
  <c r="DB58" i="12"/>
  <c r="DA58" i="12"/>
  <c r="CY58" i="12"/>
  <c r="CX58" i="12"/>
  <c r="CW58" i="12"/>
  <c r="CV58" i="12"/>
  <c r="CU58" i="12"/>
  <c r="CT58" i="12"/>
  <c r="CS58" i="12"/>
  <c r="CR58" i="12"/>
  <c r="CQ58" i="12"/>
  <c r="CP58" i="12"/>
  <c r="CO58" i="12"/>
  <c r="CN58" i="12"/>
  <c r="CM58" i="12"/>
  <c r="CL58" i="12"/>
  <c r="CK58" i="12"/>
  <c r="CJ58" i="12"/>
  <c r="CI58" i="12"/>
  <c r="CH58" i="12"/>
  <c r="CG58" i="12"/>
  <c r="CF58" i="12"/>
  <c r="CE58" i="12"/>
  <c r="CD58" i="12"/>
  <c r="CC58" i="12"/>
  <c r="CA58" i="12"/>
  <c r="C58" i="12"/>
  <c r="B58" i="12"/>
  <c r="DD58" i="12" s="1"/>
  <c r="DZ57" i="12"/>
  <c r="DY57" i="12"/>
  <c r="DX57" i="12"/>
  <c r="DW57" i="12"/>
  <c r="DV57" i="12"/>
  <c r="DU57" i="12"/>
  <c r="DT57" i="12"/>
  <c r="DS57" i="12"/>
  <c r="DR57" i="12"/>
  <c r="DQ57" i="12"/>
  <c r="DP57" i="12"/>
  <c r="DO57" i="12"/>
  <c r="DN57" i="12"/>
  <c r="DM57" i="12"/>
  <c r="DL57" i="12"/>
  <c r="DK57" i="12"/>
  <c r="DJ57" i="12"/>
  <c r="DI57" i="12"/>
  <c r="DH57" i="12"/>
  <c r="DG57" i="12"/>
  <c r="DF57" i="12"/>
  <c r="DA57" i="12"/>
  <c r="CY57" i="12"/>
  <c r="CX57" i="12"/>
  <c r="CW57" i="12"/>
  <c r="CV57" i="12"/>
  <c r="CU57" i="12"/>
  <c r="CT57" i="12"/>
  <c r="CS57" i="12"/>
  <c r="CR57" i="12"/>
  <c r="CQ57" i="12"/>
  <c r="CP57" i="12"/>
  <c r="CO57" i="12"/>
  <c r="CN57" i="12"/>
  <c r="CM57" i="12"/>
  <c r="CL57" i="12"/>
  <c r="CK57" i="12"/>
  <c r="CJ57" i="12"/>
  <c r="CI57" i="12"/>
  <c r="CH57" i="12"/>
  <c r="CG57" i="12"/>
  <c r="CF57" i="12"/>
  <c r="CB57" i="12"/>
  <c r="C57" i="12"/>
  <c r="B57" i="12"/>
  <c r="DD57" i="12" s="1"/>
  <c r="DY56" i="12"/>
  <c r="DX56" i="12"/>
  <c r="DW56" i="12"/>
  <c r="DV56" i="12"/>
  <c r="DU56" i="12"/>
  <c r="DT56" i="12"/>
  <c r="DS56" i="12"/>
  <c r="DR56" i="12"/>
  <c r="DQ56" i="12"/>
  <c r="DP56" i="12"/>
  <c r="DO56" i="12"/>
  <c r="DN56" i="12"/>
  <c r="DM56" i="12"/>
  <c r="DL56" i="12"/>
  <c r="DK56" i="12"/>
  <c r="DJ56" i="12"/>
  <c r="DI56" i="12"/>
  <c r="DH56" i="12"/>
  <c r="DG56" i="12"/>
  <c r="DF56" i="12"/>
  <c r="DE56" i="12"/>
  <c r="DD56" i="12"/>
  <c r="DA56" i="12"/>
  <c r="CZ56" i="12"/>
  <c r="CY56" i="12"/>
  <c r="CX56" i="12"/>
  <c r="CW56" i="12"/>
  <c r="CV56" i="12"/>
  <c r="CU56" i="12"/>
  <c r="CT56" i="12"/>
  <c r="CS56" i="12"/>
  <c r="CR56" i="12"/>
  <c r="CQ56" i="12"/>
  <c r="CP56" i="12"/>
  <c r="CO56" i="12"/>
  <c r="CN56" i="12"/>
  <c r="CM56" i="12"/>
  <c r="CL56" i="12"/>
  <c r="CK56" i="12"/>
  <c r="CJ56" i="12"/>
  <c r="CI56" i="12"/>
  <c r="CH56" i="12"/>
  <c r="CG56" i="12"/>
  <c r="CF56" i="12"/>
  <c r="CE56" i="12"/>
  <c r="CB56" i="12"/>
  <c r="CA56" i="12"/>
  <c r="C56" i="12"/>
  <c r="B56" i="12"/>
  <c r="DZ51" i="12"/>
  <c r="DY51" i="12"/>
  <c r="DX51" i="12"/>
  <c r="DW51" i="12"/>
  <c r="DV51" i="12"/>
  <c r="DU51" i="12"/>
  <c r="DT51" i="12"/>
  <c r="DS51" i="12"/>
  <c r="DR51" i="12"/>
  <c r="DQ51" i="12"/>
  <c r="DP51" i="12"/>
  <c r="DO51" i="12"/>
  <c r="DN51" i="12"/>
  <c r="DM51" i="12"/>
  <c r="DL51" i="12"/>
  <c r="DK51" i="12"/>
  <c r="DJ51" i="12"/>
  <c r="DI51" i="12"/>
  <c r="DH51" i="12"/>
  <c r="DG51" i="12"/>
  <c r="DF51" i="12"/>
  <c r="DD51" i="12"/>
  <c r="DC51" i="12"/>
  <c r="CZ51" i="12"/>
  <c r="CY51" i="12"/>
  <c r="CX51" i="12"/>
  <c r="CW51" i="12"/>
  <c r="CV51" i="12"/>
  <c r="CU51" i="12"/>
  <c r="CT51" i="12"/>
  <c r="CS51" i="12"/>
  <c r="CR51" i="12"/>
  <c r="CQ51" i="12"/>
  <c r="CP51" i="12"/>
  <c r="CO51" i="12"/>
  <c r="CN51" i="12"/>
  <c r="CM51" i="12"/>
  <c r="CL51" i="12"/>
  <c r="CK51" i="12"/>
  <c r="CJ51" i="12"/>
  <c r="CI51" i="12"/>
  <c r="CH51" i="12"/>
  <c r="CG51" i="12"/>
  <c r="CF51" i="12"/>
  <c r="CE51" i="12"/>
  <c r="CD51" i="12"/>
  <c r="CA51" i="12"/>
  <c r="C51" i="12"/>
  <c r="B51" i="12"/>
  <c r="DZ50" i="12"/>
  <c r="DY50" i="12"/>
  <c r="DX50" i="12"/>
  <c r="DW50" i="12"/>
  <c r="DV50" i="12"/>
  <c r="DU50" i="12"/>
  <c r="DT50" i="12"/>
  <c r="DS50" i="12"/>
  <c r="DR50" i="12"/>
  <c r="DQ50" i="12"/>
  <c r="DP50" i="12"/>
  <c r="DO50" i="12"/>
  <c r="DN50" i="12"/>
  <c r="DM50" i="12"/>
  <c r="DL50" i="12"/>
  <c r="DK50" i="12"/>
  <c r="DJ50" i="12"/>
  <c r="DI50" i="12"/>
  <c r="DH50" i="12"/>
  <c r="DG50" i="12"/>
  <c r="DF50" i="12"/>
  <c r="DE50" i="12"/>
  <c r="DC50" i="12"/>
  <c r="DB50" i="12"/>
  <c r="DA50" i="12"/>
  <c r="CY50" i="12"/>
  <c r="CX50" i="12"/>
  <c r="CW50" i="12"/>
  <c r="CV50" i="12"/>
  <c r="CU50" i="12"/>
  <c r="CT50" i="12"/>
  <c r="CS50" i="12"/>
  <c r="CR50" i="12"/>
  <c r="CQ50" i="12"/>
  <c r="CP50" i="12"/>
  <c r="CO50" i="12"/>
  <c r="CN50" i="12"/>
  <c r="CM50" i="12"/>
  <c r="CL50" i="12"/>
  <c r="CK50" i="12"/>
  <c r="CJ50" i="12"/>
  <c r="CI50" i="12"/>
  <c r="CH50" i="12"/>
  <c r="CG50" i="12"/>
  <c r="CF50" i="12"/>
  <c r="CE50" i="12"/>
  <c r="CD50" i="12"/>
  <c r="CC50" i="12"/>
  <c r="CA50" i="12"/>
  <c r="C50" i="12"/>
  <c r="B50" i="12"/>
  <c r="DD50" i="12" s="1"/>
  <c r="DZ49" i="12"/>
  <c r="DY49" i="12"/>
  <c r="DX49" i="12"/>
  <c r="DW49" i="12"/>
  <c r="DV49" i="12"/>
  <c r="DU49" i="12"/>
  <c r="DT49" i="12"/>
  <c r="DS49" i="12"/>
  <c r="DR49" i="12"/>
  <c r="DQ49" i="12"/>
  <c r="DP49" i="12"/>
  <c r="DO49" i="12"/>
  <c r="DN49" i="12"/>
  <c r="DM49" i="12"/>
  <c r="DL49" i="12"/>
  <c r="DK49" i="12"/>
  <c r="DJ49" i="12"/>
  <c r="DI49" i="12"/>
  <c r="DH49" i="12"/>
  <c r="DG49" i="12"/>
  <c r="DF49" i="12"/>
  <c r="DE49" i="12"/>
  <c r="DD49" i="12"/>
  <c r="DA49" i="12"/>
  <c r="CZ49" i="12"/>
  <c r="CY49" i="12"/>
  <c r="CX49" i="12"/>
  <c r="CW49" i="12"/>
  <c r="CV49" i="12"/>
  <c r="CU49" i="12"/>
  <c r="CT49" i="12"/>
  <c r="CS49" i="12"/>
  <c r="CR49" i="12"/>
  <c r="CQ49" i="12"/>
  <c r="CP49" i="12"/>
  <c r="CO49" i="12"/>
  <c r="CN49" i="12"/>
  <c r="CM49" i="12"/>
  <c r="CL49" i="12"/>
  <c r="CK49" i="12"/>
  <c r="CJ49" i="12"/>
  <c r="CI49" i="12"/>
  <c r="CH49" i="12"/>
  <c r="CG49" i="12"/>
  <c r="CF49" i="12"/>
  <c r="CD49" i="12"/>
  <c r="CB49" i="12"/>
  <c r="C49" i="12"/>
  <c r="B49" i="12"/>
  <c r="DY48" i="12"/>
  <c r="DX48" i="12"/>
  <c r="DW48" i="12"/>
  <c r="DV48" i="12"/>
  <c r="DU48" i="12"/>
  <c r="DT48" i="12"/>
  <c r="DS48" i="12"/>
  <c r="DR48" i="12"/>
  <c r="DQ48" i="12"/>
  <c r="DP48" i="12"/>
  <c r="DO48" i="12"/>
  <c r="DN48" i="12"/>
  <c r="DM48" i="12"/>
  <c r="DL48" i="12"/>
  <c r="DK48" i="12"/>
  <c r="DJ48" i="12"/>
  <c r="DI48" i="12"/>
  <c r="DH48" i="12"/>
  <c r="DG48" i="12"/>
  <c r="DF48" i="12"/>
  <c r="DE48" i="12"/>
  <c r="DD48" i="12"/>
  <c r="CZ48" i="12"/>
  <c r="CY48" i="12"/>
  <c r="CX48" i="12"/>
  <c r="CW48" i="12"/>
  <c r="CV48" i="12"/>
  <c r="CU48" i="12"/>
  <c r="CT48" i="12"/>
  <c r="CS48" i="12"/>
  <c r="CR48" i="12"/>
  <c r="CQ48" i="12"/>
  <c r="CP48" i="12"/>
  <c r="CO48" i="12"/>
  <c r="CN48" i="12"/>
  <c r="CM48" i="12"/>
  <c r="CL48" i="12"/>
  <c r="CK48" i="12"/>
  <c r="CJ48" i="12"/>
  <c r="CI48" i="12"/>
  <c r="CH48" i="12"/>
  <c r="CG48" i="12"/>
  <c r="CF48" i="12"/>
  <c r="CE48" i="12"/>
  <c r="C48" i="12"/>
  <c r="CA48" i="12" s="1"/>
  <c r="B48" i="12"/>
  <c r="DA48" i="12" s="1"/>
  <c r="DY47" i="12"/>
  <c r="DX47" i="12"/>
  <c r="DW47" i="12"/>
  <c r="DV47" i="12"/>
  <c r="DU47" i="12"/>
  <c r="DT47" i="12"/>
  <c r="DS47" i="12"/>
  <c r="DR47" i="12"/>
  <c r="DQ47" i="12"/>
  <c r="DP47" i="12"/>
  <c r="DO47" i="12"/>
  <c r="DN47" i="12"/>
  <c r="DM47" i="12"/>
  <c r="DL47" i="12"/>
  <c r="DK47" i="12"/>
  <c r="DJ47" i="12"/>
  <c r="DI47" i="12"/>
  <c r="DH47" i="12"/>
  <c r="DG47" i="12"/>
  <c r="DF47" i="12"/>
  <c r="DD47" i="12"/>
  <c r="DC47" i="12"/>
  <c r="CY47" i="12"/>
  <c r="CX47" i="12"/>
  <c r="CW47" i="12"/>
  <c r="CV47" i="12"/>
  <c r="CU47" i="12"/>
  <c r="CT47" i="12"/>
  <c r="CS47" i="12"/>
  <c r="CR47" i="12"/>
  <c r="CQ47" i="12"/>
  <c r="CP47" i="12"/>
  <c r="CO47" i="12"/>
  <c r="CN47" i="12"/>
  <c r="CM47" i="12"/>
  <c r="CL47" i="12"/>
  <c r="CK47" i="12"/>
  <c r="CJ47" i="12"/>
  <c r="CI47" i="12"/>
  <c r="CH47" i="12"/>
  <c r="CG47" i="12"/>
  <c r="CF47" i="12"/>
  <c r="CE47" i="12"/>
  <c r="CD47" i="12"/>
  <c r="C47" i="12"/>
  <c r="B47" i="12"/>
  <c r="DZ47" i="12" s="1"/>
  <c r="DZ46" i="12"/>
  <c r="DY46" i="12"/>
  <c r="DX46" i="12"/>
  <c r="DW46" i="12"/>
  <c r="DV46" i="12"/>
  <c r="DU46" i="12"/>
  <c r="DT46" i="12"/>
  <c r="DS46" i="12"/>
  <c r="DR46" i="12"/>
  <c r="DQ46" i="12"/>
  <c r="DP46" i="12"/>
  <c r="DO46" i="12"/>
  <c r="DN46" i="12"/>
  <c r="DM46" i="12"/>
  <c r="DL46" i="12"/>
  <c r="DK46" i="12"/>
  <c r="DJ46" i="12"/>
  <c r="DI46" i="12"/>
  <c r="DH46" i="12"/>
  <c r="DG46" i="12"/>
  <c r="DF46" i="12"/>
  <c r="DE46" i="12"/>
  <c r="DC46" i="12"/>
  <c r="DB46" i="12"/>
  <c r="CY46" i="12"/>
  <c r="CX46" i="12"/>
  <c r="CW46" i="12"/>
  <c r="CV46" i="12"/>
  <c r="CU46" i="12"/>
  <c r="CT46" i="12"/>
  <c r="CS46" i="12"/>
  <c r="CR46" i="12"/>
  <c r="CQ46" i="12"/>
  <c r="CP46" i="12"/>
  <c r="CO46" i="12"/>
  <c r="CN46" i="12"/>
  <c r="CM46" i="12"/>
  <c r="CL46" i="12"/>
  <c r="CK46" i="12"/>
  <c r="CJ46" i="12"/>
  <c r="CI46" i="12"/>
  <c r="CH46" i="12"/>
  <c r="CG46" i="12"/>
  <c r="CF46" i="12"/>
  <c r="CE46" i="12"/>
  <c r="CD46" i="12"/>
  <c r="CC46" i="12"/>
  <c r="C46" i="12"/>
  <c r="DA46" i="12" s="1"/>
  <c r="B46" i="12"/>
  <c r="DD46" i="12" s="1"/>
  <c r="DY45" i="12"/>
  <c r="DX45" i="12"/>
  <c r="DW45" i="12"/>
  <c r="DV45" i="12"/>
  <c r="DU45" i="12"/>
  <c r="DT45" i="12"/>
  <c r="DS45" i="12"/>
  <c r="DR45" i="12"/>
  <c r="DQ45" i="12"/>
  <c r="DP45" i="12"/>
  <c r="DO45" i="12"/>
  <c r="DN45" i="12"/>
  <c r="DM45" i="12"/>
  <c r="DL45" i="12"/>
  <c r="DK45" i="12"/>
  <c r="DJ45" i="12"/>
  <c r="DI45" i="12"/>
  <c r="DH45" i="12"/>
  <c r="DG45" i="12"/>
  <c r="DF45" i="12"/>
  <c r="DE45" i="12"/>
  <c r="DD45" i="12"/>
  <c r="CZ45" i="12"/>
  <c r="CY45" i="12"/>
  <c r="CX45" i="12"/>
  <c r="CW45" i="12"/>
  <c r="CV45" i="12"/>
  <c r="CU45" i="12"/>
  <c r="CT45" i="12"/>
  <c r="CS45" i="12"/>
  <c r="CR45" i="12"/>
  <c r="CQ45" i="12"/>
  <c r="CP45" i="12"/>
  <c r="CO45" i="12"/>
  <c r="CN45" i="12"/>
  <c r="CM45" i="12"/>
  <c r="CL45" i="12"/>
  <c r="CK45" i="12"/>
  <c r="CJ45" i="12"/>
  <c r="CI45" i="12"/>
  <c r="CH45" i="12"/>
  <c r="CG45" i="12"/>
  <c r="CF45" i="12"/>
  <c r="CD45" i="12"/>
  <c r="C45" i="12"/>
  <c r="B45" i="12"/>
  <c r="DZ45" i="12" s="1"/>
  <c r="DY44" i="12"/>
  <c r="DX44" i="12"/>
  <c r="DW44" i="12"/>
  <c r="DV44" i="12"/>
  <c r="DU44" i="12"/>
  <c r="DT44" i="12"/>
  <c r="DS44" i="12"/>
  <c r="DR44" i="12"/>
  <c r="DQ44" i="12"/>
  <c r="DP44" i="12"/>
  <c r="DO44" i="12"/>
  <c r="DN44" i="12"/>
  <c r="DM44" i="12"/>
  <c r="DL44" i="12"/>
  <c r="DK44" i="12"/>
  <c r="DJ44" i="12"/>
  <c r="DI44" i="12"/>
  <c r="DH44" i="12"/>
  <c r="DG44" i="12"/>
  <c r="DF44" i="12"/>
  <c r="CY44" i="12"/>
  <c r="CX44" i="12"/>
  <c r="CW44" i="12"/>
  <c r="CV44" i="12"/>
  <c r="CU44" i="12"/>
  <c r="CT44" i="12"/>
  <c r="CS44" i="12"/>
  <c r="CR44" i="12"/>
  <c r="CQ44" i="12"/>
  <c r="CP44" i="12"/>
  <c r="CO44" i="12"/>
  <c r="CN44" i="12"/>
  <c r="CM44" i="12"/>
  <c r="CL44" i="12"/>
  <c r="CK44" i="12"/>
  <c r="CJ44" i="12"/>
  <c r="CI44" i="12"/>
  <c r="CH44" i="12"/>
  <c r="CG44" i="12"/>
  <c r="CF44" i="12"/>
  <c r="C44" i="12"/>
  <c r="B44" i="12"/>
  <c r="DY43" i="12"/>
  <c r="DX43" i="12"/>
  <c r="DW43" i="12"/>
  <c r="DV43" i="12"/>
  <c r="DU43" i="12"/>
  <c r="DT43" i="12"/>
  <c r="DS43" i="12"/>
  <c r="DR43" i="12"/>
  <c r="DQ43" i="12"/>
  <c r="DP43" i="12"/>
  <c r="DO43" i="12"/>
  <c r="DN43" i="12"/>
  <c r="DM43" i="12"/>
  <c r="DL43" i="12"/>
  <c r="DK43" i="12"/>
  <c r="DJ43" i="12"/>
  <c r="DI43" i="12"/>
  <c r="DH43" i="12"/>
  <c r="DG43" i="12"/>
  <c r="DF43" i="12"/>
  <c r="CY43" i="12"/>
  <c r="CX43" i="12"/>
  <c r="CW43" i="12"/>
  <c r="CV43" i="12"/>
  <c r="CU43" i="12"/>
  <c r="CT43" i="12"/>
  <c r="CS43" i="12"/>
  <c r="CR43" i="12"/>
  <c r="CQ43" i="12"/>
  <c r="CP43" i="12"/>
  <c r="CO43" i="12"/>
  <c r="CN43" i="12"/>
  <c r="CM43" i="12"/>
  <c r="CL43" i="12"/>
  <c r="CK43" i="12"/>
  <c r="CJ43" i="12"/>
  <c r="CI43" i="12"/>
  <c r="CH43" i="12"/>
  <c r="CG43" i="12"/>
  <c r="CF43" i="12"/>
  <c r="C43" i="12"/>
  <c r="B43" i="12"/>
  <c r="DD43" i="12" s="1"/>
  <c r="DZ42" i="12"/>
  <c r="DY42" i="12"/>
  <c r="DX42" i="12"/>
  <c r="DW42" i="12"/>
  <c r="DV42" i="12"/>
  <c r="DU42" i="12"/>
  <c r="DT42" i="12"/>
  <c r="DS42" i="12"/>
  <c r="DR42" i="12"/>
  <c r="DQ42" i="12"/>
  <c r="DP42" i="12"/>
  <c r="DO42" i="12"/>
  <c r="DN42" i="12"/>
  <c r="DM42" i="12"/>
  <c r="DL42" i="12"/>
  <c r="DK42" i="12"/>
  <c r="DJ42" i="12"/>
  <c r="DI42" i="12"/>
  <c r="DH42" i="12"/>
  <c r="DG42" i="12"/>
  <c r="DF42" i="12"/>
  <c r="DE42" i="12"/>
  <c r="DC42" i="12"/>
  <c r="DB42" i="12"/>
  <c r="CY42" i="12"/>
  <c r="CX42" i="12"/>
  <c r="CW42" i="12"/>
  <c r="CV42" i="12"/>
  <c r="CU42" i="12"/>
  <c r="CT42" i="12"/>
  <c r="CS42" i="12"/>
  <c r="CR42" i="12"/>
  <c r="CQ42" i="12"/>
  <c r="CP42" i="12"/>
  <c r="CO42" i="12"/>
  <c r="CN42" i="12"/>
  <c r="CM42" i="12"/>
  <c r="CL42" i="12"/>
  <c r="CK42" i="12"/>
  <c r="CJ42" i="12"/>
  <c r="CI42" i="12"/>
  <c r="CH42" i="12"/>
  <c r="CG42" i="12"/>
  <c r="CF42" i="12"/>
  <c r="CE42" i="12"/>
  <c r="CD42" i="12"/>
  <c r="CC42" i="12"/>
  <c r="C42" i="12"/>
  <c r="DA42" i="12" s="1"/>
  <c r="B42" i="12"/>
  <c r="DD42" i="12" s="1"/>
  <c r="DZ41" i="12"/>
  <c r="DY41" i="12"/>
  <c r="DX41" i="12"/>
  <c r="DW41" i="12"/>
  <c r="DV41" i="12"/>
  <c r="DU41" i="12"/>
  <c r="DT41" i="12"/>
  <c r="DS41" i="12"/>
  <c r="DR41" i="12"/>
  <c r="DQ41" i="12"/>
  <c r="DP41" i="12"/>
  <c r="DO41" i="12"/>
  <c r="DN41" i="12"/>
  <c r="DM41" i="12"/>
  <c r="DL41" i="12"/>
  <c r="DK41" i="12"/>
  <c r="DJ41" i="12"/>
  <c r="DI41" i="12"/>
  <c r="DH41" i="12"/>
  <c r="DG41" i="12"/>
  <c r="DF41" i="12"/>
  <c r="DD41" i="12"/>
  <c r="DB41" i="12"/>
  <c r="CY41" i="12"/>
  <c r="CX41" i="12"/>
  <c r="CW41" i="12"/>
  <c r="CV41" i="12"/>
  <c r="CU41" i="12"/>
  <c r="CT41" i="12"/>
  <c r="CS41" i="12"/>
  <c r="CR41" i="12"/>
  <c r="CQ41" i="12"/>
  <c r="CP41" i="12"/>
  <c r="CO41" i="12"/>
  <c r="CN41" i="12"/>
  <c r="CM41" i="12"/>
  <c r="CL41" i="12"/>
  <c r="CK41" i="12"/>
  <c r="CJ41" i="12"/>
  <c r="CI41" i="12"/>
  <c r="CH41" i="12"/>
  <c r="CG41" i="12"/>
  <c r="CF41" i="12"/>
  <c r="CE41" i="12"/>
  <c r="CD41" i="12"/>
  <c r="CC41" i="12"/>
  <c r="CA41" i="12"/>
  <c r="C41" i="12"/>
  <c r="DA41" i="12" s="1"/>
  <c r="B41" i="12"/>
  <c r="DC41" i="12" s="1"/>
  <c r="DZ40" i="12"/>
  <c r="DY40" i="12"/>
  <c r="DX40" i="12"/>
  <c r="DW40" i="12"/>
  <c r="DV40" i="12"/>
  <c r="DU40" i="12"/>
  <c r="DT40" i="12"/>
  <c r="DS40" i="12"/>
  <c r="DR40" i="12"/>
  <c r="DQ40" i="12"/>
  <c r="DP40" i="12"/>
  <c r="DO40" i="12"/>
  <c r="DN40" i="12"/>
  <c r="DM40" i="12"/>
  <c r="DL40" i="12"/>
  <c r="DK40" i="12"/>
  <c r="DJ40" i="12"/>
  <c r="DI40" i="12"/>
  <c r="DH40" i="12"/>
  <c r="DG40" i="12"/>
  <c r="DF40" i="12"/>
  <c r="DE40" i="12"/>
  <c r="DB40" i="12"/>
  <c r="CY40" i="12"/>
  <c r="CX40" i="12"/>
  <c r="CW40" i="12"/>
  <c r="CV40" i="12"/>
  <c r="CU40" i="12"/>
  <c r="CT40" i="12"/>
  <c r="CS40" i="12"/>
  <c r="CR40" i="12"/>
  <c r="CQ40" i="12"/>
  <c r="CP40" i="12"/>
  <c r="CO40" i="12"/>
  <c r="CN40" i="12"/>
  <c r="CM40" i="12"/>
  <c r="CL40" i="12"/>
  <c r="CK40" i="12"/>
  <c r="CJ40" i="12"/>
  <c r="CI40" i="12"/>
  <c r="CH40" i="12"/>
  <c r="CG40" i="12"/>
  <c r="CF40" i="12"/>
  <c r="CD40" i="12"/>
  <c r="CC40" i="12"/>
  <c r="C40" i="12"/>
  <c r="DA40" i="12" s="1"/>
  <c r="B40" i="12"/>
  <c r="DD40" i="12" s="1"/>
  <c r="DY39" i="12"/>
  <c r="DX39" i="12"/>
  <c r="DW39" i="12"/>
  <c r="DV39" i="12"/>
  <c r="DU39" i="12"/>
  <c r="DT39" i="12"/>
  <c r="DS39" i="12"/>
  <c r="DR39" i="12"/>
  <c r="DQ39" i="12"/>
  <c r="DP39" i="12"/>
  <c r="DO39" i="12"/>
  <c r="DN39" i="12"/>
  <c r="DM39" i="12"/>
  <c r="DL39" i="12"/>
  <c r="DK39" i="12"/>
  <c r="DJ39" i="12"/>
  <c r="DI39" i="12"/>
  <c r="DH39" i="12"/>
  <c r="DG39" i="12"/>
  <c r="DF39" i="12"/>
  <c r="CY39" i="12"/>
  <c r="CX39" i="12"/>
  <c r="CW39" i="12"/>
  <c r="CV39" i="12"/>
  <c r="CU39" i="12"/>
  <c r="CT39" i="12"/>
  <c r="CS39" i="12"/>
  <c r="CR39" i="12"/>
  <c r="CQ39" i="12"/>
  <c r="CP39" i="12"/>
  <c r="CO39" i="12"/>
  <c r="CN39" i="12"/>
  <c r="CM39" i="12"/>
  <c r="CL39" i="12"/>
  <c r="CK39" i="12"/>
  <c r="CJ39" i="12"/>
  <c r="CI39" i="12"/>
  <c r="CH39" i="12"/>
  <c r="CG39" i="12"/>
  <c r="CF39" i="12"/>
  <c r="C39" i="12"/>
  <c r="B39" i="12"/>
  <c r="DC39" i="12" s="1"/>
  <c r="DY38" i="12"/>
  <c r="DX38" i="12"/>
  <c r="DW38" i="12"/>
  <c r="DV38" i="12"/>
  <c r="DU38" i="12"/>
  <c r="DT38" i="12"/>
  <c r="DS38" i="12"/>
  <c r="DR38" i="12"/>
  <c r="DQ38" i="12"/>
  <c r="DP38" i="12"/>
  <c r="DO38" i="12"/>
  <c r="DN38" i="12"/>
  <c r="DM38" i="12"/>
  <c r="DL38" i="12"/>
  <c r="DK38" i="12"/>
  <c r="DJ38" i="12"/>
  <c r="DI38" i="12"/>
  <c r="DH38" i="12"/>
  <c r="DG38" i="12"/>
  <c r="DF38" i="12"/>
  <c r="DC38" i="12"/>
  <c r="CY38" i="12"/>
  <c r="CX38" i="12"/>
  <c r="CW38" i="12"/>
  <c r="CV38" i="12"/>
  <c r="CU38" i="12"/>
  <c r="CT38" i="12"/>
  <c r="CS38" i="12"/>
  <c r="CR38" i="12"/>
  <c r="CQ38" i="12"/>
  <c r="CP38" i="12"/>
  <c r="CO38" i="12"/>
  <c r="CN38" i="12"/>
  <c r="CM38" i="12"/>
  <c r="CL38" i="12"/>
  <c r="CK38" i="12"/>
  <c r="CJ38" i="12"/>
  <c r="CI38" i="12"/>
  <c r="CH38" i="12"/>
  <c r="CG38" i="12"/>
  <c r="CF38" i="12"/>
  <c r="CE38" i="12"/>
  <c r="CA38" i="12"/>
  <c r="C38" i="12"/>
  <c r="B38" i="12"/>
  <c r="DZ38" i="12" s="1"/>
  <c r="DZ37" i="12"/>
  <c r="DY37" i="12"/>
  <c r="DX37" i="12"/>
  <c r="DW37" i="12"/>
  <c r="DV37" i="12"/>
  <c r="DU37" i="12"/>
  <c r="DT37" i="12"/>
  <c r="DS37" i="12"/>
  <c r="DR37" i="12"/>
  <c r="DQ37" i="12"/>
  <c r="DP37" i="12"/>
  <c r="DO37" i="12"/>
  <c r="DN37" i="12"/>
  <c r="DM37" i="12"/>
  <c r="DL37" i="12"/>
  <c r="DK37" i="12"/>
  <c r="DJ37" i="12"/>
  <c r="DI37" i="12"/>
  <c r="DH37" i="12"/>
  <c r="DG37" i="12"/>
  <c r="DF37" i="12"/>
  <c r="DE37" i="12"/>
  <c r="DC37" i="12"/>
  <c r="DB37" i="12"/>
  <c r="CY37" i="12"/>
  <c r="CX37" i="12"/>
  <c r="CW37" i="12"/>
  <c r="CV37" i="12"/>
  <c r="CU37" i="12"/>
  <c r="CT37" i="12"/>
  <c r="CS37" i="12"/>
  <c r="CR37" i="12"/>
  <c r="CQ37" i="12"/>
  <c r="CP37" i="12"/>
  <c r="CO37" i="12"/>
  <c r="CN37" i="12"/>
  <c r="CM37" i="12"/>
  <c r="CL37" i="12"/>
  <c r="CK37" i="12"/>
  <c r="CJ37" i="12"/>
  <c r="CI37" i="12"/>
  <c r="CH37" i="12"/>
  <c r="CG37" i="12"/>
  <c r="CF37" i="12"/>
  <c r="CE37" i="12"/>
  <c r="CD37" i="12"/>
  <c r="CC37" i="12"/>
  <c r="CA37" i="12"/>
  <c r="C37" i="12"/>
  <c r="DA37" i="12" s="1"/>
  <c r="B37" i="12"/>
  <c r="DD37" i="12" s="1"/>
  <c r="DZ36" i="12"/>
  <c r="DY36" i="12"/>
  <c r="DX36" i="12"/>
  <c r="DW36" i="12"/>
  <c r="DV36" i="12"/>
  <c r="DU36" i="12"/>
  <c r="DT36" i="12"/>
  <c r="DS36" i="12"/>
  <c r="DR36" i="12"/>
  <c r="DQ36" i="12"/>
  <c r="DP36" i="12"/>
  <c r="DO36" i="12"/>
  <c r="DN36" i="12"/>
  <c r="DM36" i="12"/>
  <c r="DL36" i="12"/>
  <c r="DK36" i="12"/>
  <c r="DJ36" i="12"/>
  <c r="DI36" i="12"/>
  <c r="DH36" i="12"/>
  <c r="DG36" i="12"/>
  <c r="DF36" i="12"/>
  <c r="DE36" i="12"/>
  <c r="DB36" i="12"/>
  <c r="CY36" i="12"/>
  <c r="CX36" i="12"/>
  <c r="CW36" i="12"/>
  <c r="CV36" i="12"/>
  <c r="CU36" i="12"/>
  <c r="CT36" i="12"/>
  <c r="CS36" i="12"/>
  <c r="CR36" i="12"/>
  <c r="CQ36" i="12"/>
  <c r="CP36" i="12"/>
  <c r="CO36" i="12"/>
  <c r="CN36" i="12"/>
  <c r="CM36" i="12"/>
  <c r="CL36" i="12"/>
  <c r="CK36" i="12"/>
  <c r="CJ36" i="12"/>
  <c r="CI36" i="12"/>
  <c r="CH36" i="12"/>
  <c r="CG36" i="12"/>
  <c r="CF36" i="12"/>
  <c r="CD36" i="12"/>
  <c r="CC36" i="12"/>
  <c r="C36" i="12"/>
  <c r="DA36" i="12" s="1"/>
  <c r="B36" i="12"/>
  <c r="DD36" i="12" s="1"/>
  <c r="DY35" i="12"/>
  <c r="DX35" i="12"/>
  <c r="DW35" i="12"/>
  <c r="DV35" i="12"/>
  <c r="DU35" i="12"/>
  <c r="DT35" i="12"/>
  <c r="DS35" i="12"/>
  <c r="DR35" i="12"/>
  <c r="DQ35" i="12"/>
  <c r="DP35" i="12"/>
  <c r="DO35" i="12"/>
  <c r="DN35" i="12"/>
  <c r="DM35" i="12"/>
  <c r="DL35" i="12"/>
  <c r="DK35" i="12"/>
  <c r="DJ35" i="12"/>
  <c r="DI35" i="12"/>
  <c r="DH35" i="12"/>
  <c r="DG35" i="12"/>
  <c r="DF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CK35" i="12"/>
  <c r="CJ35" i="12"/>
  <c r="CI35" i="12"/>
  <c r="CH35" i="12"/>
  <c r="CG35" i="12"/>
  <c r="CF35" i="12"/>
  <c r="C35" i="12"/>
  <c r="B35" i="12"/>
  <c r="DC35" i="12" s="1"/>
  <c r="DY34" i="12"/>
  <c r="DX34" i="12"/>
  <c r="DW34" i="12"/>
  <c r="DV34" i="12"/>
  <c r="DU34" i="12"/>
  <c r="DT34" i="12"/>
  <c r="DS34" i="12"/>
  <c r="DR34" i="12"/>
  <c r="DQ34" i="12"/>
  <c r="DP34" i="12"/>
  <c r="DO34" i="12"/>
  <c r="DN34" i="12"/>
  <c r="DM34" i="12"/>
  <c r="DL34" i="12"/>
  <c r="DK34" i="12"/>
  <c r="DJ34" i="12"/>
  <c r="DI34" i="12"/>
  <c r="DH34" i="12"/>
  <c r="DG34" i="12"/>
  <c r="DF34" i="12"/>
  <c r="DC34" i="12"/>
  <c r="CY34" i="12"/>
  <c r="CX34" i="12"/>
  <c r="CW34" i="12"/>
  <c r="CV34" i="12"/>
  <c r="CU34" i="12"/>
  <c r="CT34" i="12"/>
  <c r="CS34" i="12"/>
  <c r="CR34" i="12"/>
  <c r="CQ34" i="12"/>
  <c r="CP34" i="12"/>
  <c r="CO34" i="12"/>
  <c r="CN34" i="12"/>
  <c r="CM34" i="12"/>
  <c r="CL34" i="12"/>
  <c r="CK34" i="12"/>
  <c r="CJ34" i="12"/>
  <c r="CI34" i="12"/>
  <c r="CH34" i="12"/>
  <c r="CG34" i="12"/>
  <c r="CF34" i="12"/>
  <c r="CE34" i="12"/>
  <c r="CA34" i="12"/>
  <c r="C34" i="12"/>
  <c r="B34" i="12"/>
  <c r="DZ34" i="12" s="1"/>
  <c r="DZ29" i="12"/>
  <c r="DY29" i="12"/>
  <c r="DX29" i="12"/>
  <c r="DW29" i="12"/>
  <c r="DV29" i="12"/>
  <c r="DU29" i="12"/>
  <c r="DT29" i="12"/>
  <c r="DS29" i="12"/>
  <c r="DR29" i="12"/>
  <c r="DQ29" i="12"/>
  <c r="DP29" i="12"/>
  <c r="DO29" i="12"/>
  <c r="DN29" i="12"/>
  <c r="DM29" i="12"/>
  <c r="DL29" i="12"/>
  <c r="DK29" i="12"/>
  <c r="DJ29" i="12"/>
  <c r="DI29" i="12"/>
  <c r="DH29" i="12"/>
  <c r="DG29" i="12"/>
  <c r="DF29" i="12"/>
  <c r="DE29" i="12"/>
  <c r="DC29" i="12"/>
  <c r="DB29" i="12"/>
  <c r="CY29" i="12"/>
  <c r="CX29" i="12"/>
  <c r="CW29" i="12"/>
  <c r="CV29" i="12"/>
  <c r="CU29" i="12"/>
  <c r="CT29" i="12"/>
  <c r="CS29" i="12"/>
  <c r="CR29" i="12"/>
  <c r="CQ29" i="12"/>
  <c r="CP29" i="12"/>
  <c r="CO29" i="12"/>
  <c r="CN29" i="12"/>
  <c r="CM29" i="12"/>
  <c r="CL29" i="12"/>
  <c r="CK29" i="12"/>
  <c r="CJ29" i="12"/>
  <c r="CI29" i="12"/>
  <c r="CH29" i="12"/>
  <c r="CG29" i="12"/>
  <c r="CF29" i="12"/>
  <c r="CE29" i="12"/>
  <c r="CD29" i="12"/>
  <c r="CC29" i="12"/>
  <c r="CA29" i="12"/>
  <c r="C29" i="12"/>
  <c r="DA29" i="12" s="1"/>
  <c r="B29" i="12"/>
  <c r="DD29" i="12" s="1"/>
  <c r="DZ28" i="12"/>
  <c r="DY28" i="12"/>
  <c r="DX28" i="12"/>
  <c r="DW28" i="12"/>
  <c r="DV28" i="12"/>
  <c r="DU28" i="12"/>
  <c r="DT28" i="12"/>
  <c r="DS28" i="12"/>
  <c r="DR28" i="12"/>
  <c r="DQ28" i="12"/>
  <c r="DP28" i="12"/>
  <c r="DO28" i="12"/>
  <c r="DN28" i="12"/>
  <c r="DM28" i="12"/>
  <c r="DL28" i="12"/>
  <c r="DK28" i="12"/>
  <c r="DJ28" i="12"/>
  <c r="DI28" i="12"/>
  <c r="DH28" i="12"/>
  <c r="DG28" i="12"/>
  <c r="DF28" i="12"/>
  <c r="DE28" i="12"/>
  <c r="DB28" i="12"/>
  <c r="CY28" i="12"/>
  <c r="CX28" i="12"/>
  <c r="CW28" i="12"/>
  <c r="CV28" i="12"/>
  <c r="CU28" i="12"/>
  <c r="CT28" i="12"/>
  <c r="CS28" i="12"/>
  <c r="CR28" i="12"/>
  <c r="CQ28" i="12"/>
  <c r="CP28" i="12"/>
  <c r="CO28" i="12"/>
  <c r="CN28" i="12"/>
  <c r="CM28" i="12"/>
  <c r="CL28" i="12"/>
  <c r="CK28" i="12"/>
  <c r="CJ28" i="12"/>
  <c r="CI28" i="12"/>
  <c r="CH28" i="12"/>
  <c r="CG28" i="12"/>
  <c r="CF28" i="12"/>
  <c r="CD28" i="12"/>
  <c r="CC28" i="12"/>
  <c r="C28" i="12"/>
  <c r="DA28" i="12" s="1"/>
  <c r="B28" i="12"/>
  <c r="DD28" i="12" s="1"/>
  <c r="DY27" i="12"/>
  <c r="DX27" i="12"/>
  <c r="DW27" i="12"/>
  <c r="DV27" i="12"/>
  <c r="DU27" i="12"/>
  <c r="DT27" i="12"/>
  <c r="DS27" i="12"/>
  <c r="DR27" i="12"/>
  <c r="DQ27" i="12"/>
  <c r="DP27" i="12"/>
  <c r="DO27" i="12"/>
  <c r="DN27" i="12"/>
  <c r="DM27" i="12"/>
  <c r="DL27" i="12"/>
  <c r="DK27" i="12"/>
  <c r="DJ27" i="12"/>
  <c r="DI27" i="12"/>
  <c r="DH27" i="12"/>
  <c r="DG27" i="12"/>
  <c r="DF27" i="12"/>
  <c r="CY27" i="12"/>
  <c r="CX27" i="12"/>
  <c r="CW27" i="12"/>
  <c r="CV27" i="12"/>
  <c r="CU27" i="12"/>
  <c r="CT27" i="12"/>
  <c r="CS27" i="12"/>
  <c r="CR27" i="12"/>
  <c r="CQ27" i="12"/>
  <c r="CP27" i="12"/>
  <c r="CO27" i="12"/>
  <c r="CN27" i="12"/>
  <c r="CM27" i="12"/>
  <c r="CL27" i="12"/>
  <c r="CK27" i="12"/>
  <c r="CJ27" i="12"/>
  <c r="CI27" i="12"/>
  <c r="CH27" i="12"/>
  <c r="CG27" i="12"/>
  <c r="CF27" i="12"/>
  <c r="C27" i="12"/>
  <c r="B27" i="12"/>
  <c r="DC27" i="12" s="1"/>
  <c r="DY26" i="12"/>
  <c r="DX26" i="12"/>
  <c r="DW26" i="12"/>
  <c r="DV26" i="12"/>
  <c r="DU26" i="12"/>
  <c r="DT26" i="12"/>
  <c r="DS26" i="12"/>
  <c r="DR26" i="12"/>
  <c r="DQ26" i="12"/>
  <c r="DP26" i="12"/>
  <c r="DO26" i="12"/>
  <c r="DN26" i="12"/>
  <c r="DM26" i="12"/>
  <c r="DL26" i="12"/>
  <c r="DK26" i="12"/>
  <c r="DJ26" i="12"/>
  <c r="DI26" i="12"/>
  <c r="DH26" i="12"/>
  <c r="DG26" i="12"/>
  <c r="DF26" i="12"/>
  <c r="DC26" i="12"/>
  <c r="CY26" i="12"/>
  <c r="CX26" i="12"/>
  <c r="CW26" i="12"/>
  <c r="CV26" i="12"/>
  <c r="CU26" i="12"/>
  <c r="CT26" i="12"/>
  <c r="CS26" i="12"/>
  <c r="CR26" i="12"/>
  <c r="CQ26" i="12"/>
  <c r="CP26" i="12"/>
  <c r="CO26" i="12"/>
  <c r="CN26" i="12"/>
  <c r="CM26" i="12"/>
  <c r="CL26" i="12"/>
  <c r="CK26" i="12"/>
  <c r="CJ26" i="12"/>
  <c r="CI26" i="12"/>
  <c r="CH26" i="12"/>
  <c r="CG26" i="12"/>
  <c r="CF26" i="12"/>
  <c r="CE26" i="12"/>
  <c r="CA26" i="12"/>
  <c r="C26" i="12"/>
  <c r="B26" i="12"/>
  <c r="DZ26" i="12" s="1"/>
  <c r="DZ25" i="12"/>
  <c r="DY25" i="12"/>
  <c r="DX25" i="12"/>
  <c r="DW25" i="12"/>
  <c r="DV25" i="12"/>
  <c r="DU25" i="12"/>
  <c r="DT25" i="12"/>
  <c r="DS25" i="12"/>
  <c r="DR25" i="12"/>
  <c r="DQ25" i="12"/>
  <c r="DP25" i="12"/>
  <c r="DO25" i="12"/>
  <c r="DN25" i="12"/>
  <c r="DM25" i="12"/>
  <c r="DL25" i="12"/>
  <c r="DK25" i="12"/>
  <c r="DJ25" i="12"/>
  <c r="DI25" i="12"/>
  <c r="DH25" i="12"/>
  <c r="DG25" i="12"/>
  <c r="DF25" i="12"/>
  <c r="DE25" i="12"/>
  <c r="DC25" i="12"/>
  <c r="DB25" i="12"/>
  <c r="CY25" i="12"/>
  <c r="CX25" i="12"/>
  <c r="CW25" i="12"/>
  <c r="CV25" i="12"/>
  <c r="CU25" i="12"/>
  <c r="CT25" i="12"/>
  <c r="CS25" i="12"/>
  <c r="CR25" i="12"/>
  <c r="CQ25" i="12"/>
  <c r="CP25" i="12"/>
  <c r="CO25" i="12"/>
  <c r="CN25" i="12"/>
  <c r="CM25" i="12"/>
  <c r="CL25" i="12"/>
  <c r="CK25" i="12"/>
  <c r="CJ25" i="12"/>
  <c r="CI25" i="12"/>
  <c r="CH25" i="12"/>
  <c r="CG25" i="12"/>
  <c r="CF25" i="12"/>
  <c r="CE25" i="12"/>
  <c r="CD25" i="12"/>
  <c r="CC25" i="12"/>
  <c r="CA25" i="12"/>
  <c r="C25" i="12"/>
  <c r="DA25" i="12" s="1"/>
  <c r="B25" i="12"/>
  <c r="DD25" i="12" s="1"/>
  <c r="DZ24" i="12"/>
  <c r="DY24" i="12"/>
  <c r="DX24" i="12"/>
  <c r="DW24" i="12"/>
  <c r="DV24" i="12"/>
  <c r="DU24" i="12"/>
  <c r="DT24" i="12"/>
  <c r="DS24" i="12"/>
  <c r="DR24" i="12"/>
  <c r="DQ24" i="12"/>
  <c r="DP24" i="12"/>
  <c r="DO24" i="12"/>
  <c r="DN24" i="12"/>
  <c r="DM24" i="12"/>
  <c r="DL24" i="12"/>
  <c r="DK24" i="12"/>
  <c r="DJ24" i="12"/>
  <c r="DI24" i="12"/>
  <c r="DH24" i="12"/>
  <c r="DG24" i="12"/>
  <c r="DF24" i="12"/>
  <c r="DE24" i="12"/>
  <c r="DB24" i="12"/>
  <c r="CY24" i="12"/>
  <c r="CX24" i="12"/>
  <c r="CW24" i="12"/>
  <c r="CV24" i="12"/>
  <c r="CU24" i="12"/>
  <c r="CT24" i="12"/>
  <c r="CS24" i="12"/>
  <c r="CR24" i="12"/>
  <c r="CQ24" i="12"/>
  <c r="CP24" i="12"/>
  <c r="CO24" i="12"/>
  <c r="CN24" i="12"/>
  <c r="CM24" i="12"/>
  <c r="CL24" i="12"/>
  <c r="CK24" i="12"/>
  <c r="CJ24" i="12"/>
  <c r="CI24" i="12"/>
  <c r="CH24" i="12"/>
  <c r="CG24" i="12"/>
  <c r="CF24" i="12"/>
  <c r="CD24" i="12"/>
  <c r="CC24" i="12"/>
  <c r="C24" i="12"/>
  <c r="DA24" i="12" s="1"/>
  <c r="B24" i="12"/>
  <c r="DD24" i="12" s="1"/>
  <c r="DY23" i="12"/>
  <c r="DX23" i="12"/>
  <c r="DW23" i="12"/>
  <c r="DV23" i="12"/>
  <c r="DU23" i="12"/>
  <c r="DT23" i="12"/>
  <c r="DS23" i="12"/>
  <c r="DR23" i="12"/>
  <c r="DQ23" i="12"/>
  <c r="DP23" i="12"/>
  <c r="DO23" i="12"/>
  <c r="DN23" i="12"/>
  <c r="DM23" i="12"/>
  <c r="DL23" i="12"/>
  <c r="DK23" i="12"/>
  <c r="DJ23" i="12"/>
  <c r="DI23" i="12"/>
  <c r="DH23" i="12"/>
  <c r="DG23" i="12"/>
  <c r="DF23" i="12"/>
  <c r="CY23" i="12"/>
  <c r="CX23" i="12"/>
  <c r="CW23" i="12"/>
  <c r="CV23" i="12"/>
  <c r="CU23" i="12"/>
  <c r="CT23" i="12"/>
  <c r="CS23" i="12"/>
  <c r="CR23" i="12"/>
  <c r="CQ23" i="12"/>
  <c r="CP23" i="12"/>
  <c r="CO23" i="12"/>
  <c r="CN23" i="12"/>
  <c r="CM23" i="12"/>
  <c r="CL23" i="12"/>
  <c r="CK23" i="12"/>
  <c r="CJ23" i="12"/>
  <c r="CI23" i="12"/>
  <c r="CH23" i="12"/>
  <c r="CG23" i="12"/>
  <c r="CF23" i="12"/>
  <c r="C23" i="12"/>
  <c r="B23" i="12"/>
  <c r="DC23" i="12" s="1"/>
  <c r="DY22" i="12"/>
  <c r="DX22" i="12"/>
  <c r="DW22" i="12"/>
  <c r="DV22" i="12"/>
  <c r="DU22" i="12"/>
  <c r="DT22" i="12"/>
  <c r="DS22" i="12"/>
  <c r="DR22" i="12"/>
  <c r="DQ22" i="12"/>
  <c r="DP22" i="12"/>
  <c r="DO22" i="12"/>
  <c r="DN22" i="12"/>
  <c r="DM22" i="12"/>
  <c r="DL22" i="12"/>
  <c r="DK22" i="12"/>
  <c r="DJ22" i="12"/>
  <c r="DI22" i="12"/>
  <c r="DH22" i="12"/>
  <c r="DG22" i="12"/>
  <c r="DF22" i="12"/>
  <c r="DC22" i="12"/>
  <c r="CY22" i="12"/>
  <c r="CX22" i="12"/>
  <c r="CW22" i="12"/>
  <c r="CV22" i="12"/>
  <c r="CU22" i="12"/>
  <c r="CT22" i="12"/>
  <c r="CS22" i="12"/>
  <c r="CR22" i="12"/>
  <c r="CQ22" i="12"/>
  <c r="CP22" i="12"/>
  <c r="CO22" i="12"/>
  <c r="CN22" i="12"/>
  <c r="CM22" i="12"/>
  <c r="CL22" i="12"/>
  <c r="CK22" i="12"/>
  <c r="CJ22" i="12"/>
  <c r="CI22" i="12"/>
  <c r="CH22" i="12"/>
  <c r="CG22" i="12"/>
  <c r="CF22" i="12"/>
  <c r="CE22" i="12"/>
  <c r="CA22" i="12"/>
  <c r="C22" i="12"/>
  <c r="B22" i="12"/>
  <c r="DZ22" i="12" s="1"/>
  <c r="DZ21" i="12"/>
  <c r="DY21" i="12"/>
  <c r="DX21" i="12"/>
  <c r="DW21" i="12"/>
  <c r="DV21" i="12"/>
  <c r="DU21" i="12"/>
  <c r="DT21" i="12"/>
  <c r="DS21" i="12"/>
  <c r="DR21" i="12"/>
  <c r="DQ21" i="12"/>
  <c r="DP21" i="12"/>
  <c r="DO21" i="12"/>
  <c r="DN21" i="12"/>
  <c r="DM21" i="12"/>
  <c r="DL21" i="12"/>
  <c r="DK21" i="12"/>
  <c r="DJ21" i="12"/>
  <c r="DI21" i="12"/>
  <c r="DH21" i="12"/>
  <c r="DG21" i="12"/>
  <c r="DF21" i="12"/>
  <c r="DE21" i="12"/>
  <c r="DC21" i="12"/>
  <c r="DB21" i="12"/>
  <c r="CY21" i="12"/>
  <c r="CX21" i="12"/>
  <c r="CW21" i="12"/>
  <c r="CV21" i="12"/>
  <c r="CU21" i="12"/>
  <c r="CT21" i="12"/>
  <c r="CS21" i="12"/>
  <c r="CR21" i="12"/>
  <c r="CQ21" i="12"/>
  <c r="CP21" i="12"/>
  <c r="CO21" i="12"/>
  <c r="CN21" i="12"/>
  <c r="CM21" i="12"/>
  <c r="CL21" i="12"/>
  <c r="CK21" i="12"/>
  <c r="CJ21" i="12"/>
  <c r="CI21" i="12"/>
  <c r="CH21" i="12"/>
  <c r="CG21" i="12"/>
  <c r="CF21" i="12"/>
  <c r="CE21" i="12"/>
  <c r="CD21" i="12"/>
  <c r="CC21" i="12"/>
  <c r="CA21" i="12"/>
  <c r="C21" i="12"/>
  <c r="DA21" i="12" s="1"/>
  <c r="B21" i="12"/>
  <c r="DD21" i="12" s="1"/>
  <c r="DZ20" i="12"/>
  <c r="DY20" i="12"/>
  <c r="DX20" i="12"/>
  <c r="DW20" i="12"/>
  <c r="DV20" i="12"/>
  <c r="DU20" i="12"/>
  <c r="DT20" i="12"/>
  <c r="DS20" i="12"/>
  <c r="DR20" i="12"/>
  <c r="DQ20" i="12"/>
  <c r="DP20" i="12"/>
  <c r="DO20" i="12"/>
  <c r="DN20" i="12"/>
  <c r="DM20" i="12"/>
  <c r="DL20" i="12"/>
  <c r="DK20" i="12"/>
  <c r="DJ20" i="12"/>
  <c r="DI20" i="12"/>
  <c r="DH20" i="12"/>
  <c r="DG20" i="12"/>
  <c r="DF20" i="12"/>
  <c r="DE20" i="12"/>
  <c r="DB20" i="12"/>
  <c r="CY20" i="12"/>
  <c r="CX20" i="12"/>
  <c r="CW20" i="12"/>
  <c r="CV20" i="12"/>
  <c r="CU20" i="12"/>
  <c r="CT20" i="12"/>
  <c r="CS20" i="12"/>
  <c r="CR20" i="12"/>
  <c r="CQ20" i="12"/>
  <c r="CP20" i="12"/>
  <c r="CO20" i="12"/>
  <c r="CN20" i="12"/>
  <c r="CM20" i="12"/>
  <c r="CL20" i="12"/>
  <c r="CK20" i="12"/>
  <c r="CJ20" i="12"/>
  <c r="CI20" i="12"/>
  <c r="CH20" i="12"/>
  <c r="CG20" i="12"/>
  <c r="CF20" i="12"/>
  <c r="CD20" i="12"/>
  <c r="CC20" i="12"/>
  <c r="C20" i="12"/>
  <c r="DA20" i="12" s="1"/>
  <c r="B20" i="12"/>
  <c r="DD20" i="12" s="1"/>
  <c r="DY19" i="12"/>
  <c r="DX19" i="12"/>
  <c r="DW19" i="12"/>
  <c r="DV19" i="12"/>
  <c r="DU19" i="12"/>
  <c r="DT19" i="12"/>
  <c r="DS19" i="12"/>
  <c r="DR19" i="12"/>
  <c r="DQ19" i="12"/>
  <c r="DP19" i="12"/>
  <c r="DO19" i="12"/>
  <c r="DN19" i="12"/>
  <c r="DM19" i="12"/>
  <c r="DL19" i="12"/>
  <c r="DK19" i="12"/>
  <c r="DJ19" i="12"/>
  <c r="DI19" i="12"/>
  <c r="DH19" i="12"/>
  <c r="DG19" i="12"/>
  <c r="DF19" i="12"/>
  <c r="CY19" i="12"/>
  <c r="CX19" i="12"/>
  <c r="CW19" i="12"/>
  <c r="CV19" i="12"/>
  <c r="CU19" i="12"/>
  <c r="CT19" i="12"/>
  <c r="CS19" i="12"/>
  <c r="CR19" i="12"/>
  <c r="CQ19" i="12"/>
  <c r="CP19" i="12"/>
  <c r="CO19" i="12"/>
  <c r="CN19" i="12"/>
  <c r="CM19" i="12"/>
  <c r="CL19" i="12"/>
  <c r="CK19" i="12"/>
  <c r="CJ19" i="12"/>
  <c r="CI19" i="12"/>
  <c r="CH19" i="12"/>
  <c r="CG19" i="12"/>
  <c r="CF19" i="12"/>
  <c r="C19" i="12"/>
  <c r="B19" i="12"/>
  <c r="DC19" i="12" s="1"/>
  <c r="DY18" i="12"/>
  <c r="DX18" i="12"/>
  <c r="DW18" i="12"/>
  <c r="DV18" i="12"/>
  <c r="DU18" i="12"/>
  <c r="DT18" i="12"/>
  <c r="DS18" i="12"/>
  <c r="DR18" i="12"/>
  <c r="DQ18" i="12"/>
  <c r="DP18" i="12"/>
  <c r="DO18" i="12"/>
  <c r="DN18" i="12"/>
  <c r="DM18" i="12"/>
  <c r="DL18" i="12"/>
  <c r="DK18" i="12"/>
  <c r="DJ18" i="12"/>
  <c r="DI18" i="12"/>
  <c r="DH18" i="12"/>
  <c r="DG18" i="12"/>
  <c r="DF18" i="12"/>
  <c r="DC18" i="12"/>
  <c r="CY18" i="12"/>
  <c r="CX18" i="12"/>
  <c r="CW18" i="12"/>
  <c r="CV18" i="12"/>
  <c r="CU18" i="12"/>
  <c r="CT18" i="12"/>
  <c r="CS18" i="12"/>
  <c r="CR18" i="12"/>
  <c r="CQ18" i="12"/>
  <c r="CP18" i="12"/>
  <c r="CO18" i="12"/>
  <c r="CN18" i="12"/>
  <c r="CM18" i="12"/>
  <c r="CL18" i="12"/>
  <c r="CK18" i="12"/>
  <c r="CJ18" i="12"/>
  <c r="CI18" i="12"/>
  <c r="CH18" i="12"/>
  <c r="CG18" i="12"/>
  <c r="CF18" i="12"/>
  <c r="CE18" i="12"/>
  <c r="CA18" i="12"/>
  <c r="C18" i="12"/>
  <c r="B18" i="12"/>
  <c r="DZ18" i="12" s="1"/>
  <c r="DZ17" i="12"/>
  <c r="DY17" i="12"/>
  <c r="DX17" i="12"/>
  <c r="DW17" i="12"/>
  <c r="DV17" i="12"/>
  <c r="DU17" i="12"/>
  <c r="DT17" i="12"/>
  <c r="DS17" i="12"/>
  <c r="DR17" i="12"/>
  <c r="DQ17" i="12"/>
  <c r="DP17" i="12"/>
  <c r="DO17" i="12"/>
  <c r="DN17" i="12"/>
  <c r="DM17" i="12"/>
  <c r="DL17" i="12"/>
  <c r="DK17" i="12"/>
  <c r="DJ17" i="12"/>
  <c r="DI17" i="12"/>
  <c r="DH17" i="12"/>
  <c r="DG17" i="12"/>
  <c r="DF17" i="12"/>
  <c r="DE17" i="12"/>
  <c r="DC17" i="12"/>
  <c r="DB17" i="12"/>
  <c r="CY17" i="12"/>
  <c r="CX17" i="12"/>
  <c r="CW17" i="12"/>
  <c r="CV17" i="12"/>
  <c r="CU17" i="12"/>
  <c r="CT17" i="12"/>
  <c r="CS17" i="12"/>
  <c r="CR17" i="12"/>
  <c r="CQ17" i="12"/>
  <c r="CP17" i="12"/>
  <c r="CO17" i="12"/>
  <c r="CN17" i="12"/>
  <c r="CM17" i="12"/>
  <c r="CL17" i="12"/>
  <c r="CK17" i="12"/>
  <c r="CJ17" i="12"/>
  <c r="CI17" i="12"/>
  <c r="CH17" i="12"/>
  <c r="CG17" i="12"/>
  <c r="CF17" i="12"/>
  <c r="CE17" i="12"/>
  <c r="CD17" i="12"/>
  <c r="CC17" i="12"/>
  <c r="CA17" i="12"/>
  <c r="C17" i="12"/>
  <c r="DA17" i="12" s="1"/>
  <c r="B17" i="12"/>
  <c r="DD17" i="12" s="1"/>
  <c r="DZ16" i="12"/>
  <c r="DY16" i="12"/>
  <c r="DX16" i="12"/>
  <c r="DW16" i="12"/>
  <c r="DV16" i="12"/>
  <c r="DU16" i="12"/>
  <c r="DT16" i="12"/>
  <c r="DS16" i="12"/>
  <c r="DR16" i="12"/>
  <c r="DQ16" i="12"/>
  <c r="DP16" i="12"/>
  <c r="DO16" i="12"/>
  <c r="DN16" i="12"/>
  <c r="DM16" i="12"/>
  <c r="DL16" i="12"/>
  <c r="DK16" i="12"/>
  <c r="DJ16" i="12"/>
  <c r="DI16" i="12"/>
  <c r="DH16" i="12"/>
  <c r="DG16" i="12"/>
  <c r="DF16" i="12"/>
  <c r="DE16" i="12"/>
  <c r="DB16" i="12"/>
  <c r="CY16" i="12"/>
  <c r="CX16" i="12"/>
  <c r="CW16" i="12"/>
  <c r="CV16" i="12"/>
  <c r="CU16" i="12"/>
  <c r="CT16" i="12"/>
  <c r="CS16" i="12"/>
  <c r="CR16" i="12"/>
  <c r="CQ16" i="12"/>
  <c r="CP16" i="12"/>
  <c r="CO16" i="12"/>
  <c r="CN16" i="12"/>
  <c r="CM16" i="12"/>
  <c r="CL16" i="12"/>
  <c r="CK16" i="12"/>
  <c r="CJ16" i="12"/>
  <c r="CI16" i="12"/>
  <c r="CH16" i="12"/>
  <c r="CG16" i="12"/>
  <c r="CF16" i="12"/>
  <c r="CD16" i="12"/>
  <c r="CC16" i="12"/>
  <c r="C16" i="12"/>
  <c r="DA16" i="12" s="1"/>
  <c r="B16" i="12"/>
  <c r="DD16" i="12" s="1"/>
  <c r="DY15" i="12"/>
  <c r="DX15" i="12"/>
  <c r="DW15" i="12"/>
  <c r="DV15" i="12"/>
  <c r="DU15" i="12"/>
  <c r="DT15" i="12"/>
  <c r="DS15" i="12"/>
  <c r="DR15" i="12"/>
  <c r="DQ15" i="12"/>
  <c r="DP15" i="12"/>
  <c r="DO15" i="12"/>
  <c r="DN15" i="12"/>
  <c r="DM15" i="12"/>
  <c r="DL15" i="12"/>
  <c r="DK15" i="12"/>
  <c r="DJ15" i="12"/>
  <c r="DI15" i="12"/>
  <c r="DH15" i="12"/>
  <c r="DG15" i="12"/>
  <c r="DF15" i="12"/>
  <c r="CY15" i="12"/>
  <c r="CX15" i="12"/>
  <c r="CW15" i="12"/>
  <c r="CV15" i="12"/>
  <c r="CU15" i="12"/>
  <c r="CT15" i="12"/>
  <c r="CS15" i="12"/>
  <c r="CR15" i="12"/>
  <c r="CQ15" i="12"/>
  <c r="CP15" i="12"/>
  <c r="CO15" i="12"/>
  <c r="CN15" i="12"/>
  <c r="CM15" i="12"/>
  <c r="CL15" i="12"/>
  <c r="CK15" i="12"/>
  <c r="CJ15" i="12"/>
  <c r="CI15" i="12"/>
  <c r="CH15" i="12"/>
  <c r="CG15" i="12"/>
  <c r="CF15" i="12"/>
  <c r="C15" i="12"/>
  <c r="B15" i="12"/>
  <c r="DC15" i="12" s="1"/>
  <c r="DY14" i="12"/>
  <c r="DX14" i="12"/>
  <c r="DW14" i="12"/>
  <c r="DV14" i="12"/>
  <c r="DU14" i="12"/>
  <c r="DT14" i="12"/>
  <c r="DS14" i="12"/>
  <c r="DR14" i="12"/>
  <c r="DQ14" i="12"/>
  <c r="DP14" i="12"/>
  <c r="DO14" i="12"/>
  <c r="DN14" i="12"/>
  <c r="DM14" i="12"/>
  <c r="DL14" i="12"/>
  <c r="DK14" i="12"/>
  <c r="DJ14" i="12"/>
  <c r="DI14" i="12"/>
  <c r="DH14" i="12"/>
  <c r="DG14" i="12"/>
  <c r="DF14" i="12"/>
  <c r="DC14" i="12"/>
  <c r="CY14" i="12"/>
  <c r="CX14" i="12"/>
  <c r="CW14" i="12"/>
  <c r="CV14" i="12"/>
  <c r="CU14" i="12"/>
  <c r="CT14" i="12"/>
  <c r="CS14" i="12"/>
  <c r="CR14" i="12"/>
  <c r="CQ14" i="12"/>
  <c r="CP14" i="12"/>
  <c r="CO14" i="12"/>
  <c r="CN14" i="12"/>
  <c r="CM14" i="12"/>
  <c r="CL14" i="12"/>
  <c r="CK14" i="12"/>
  <c r="CJ14" i="12"/>
  <c r="CI14" i="12"/>
  <c r="CH14" i="12"/>
  <c r="CG14" i="12"/>
  <c r="CF14" i="12"/>
  <c r="CE14" i="12"/>
  <c r="CA14" i="12"/>
  <c r="C14" i="12"/>
  <c r="B14" i="12"/>
  <c r="DZ14" i="12" s="1"/>
  <c r="DZ13" i="12"/>
  <c r="DY13" i="12"/>
  <c r="DX13" i="12"/>
  <c r="DW13" i="12"/>
  <c r="DV13" i="12"/>
  <c r="DU13" i="12"/>
  <c r="DT13" i="12"/>
  <c r="DS13" i="12"/>
  <c r="DR13" i="12"/>
  <c r="DQ13" i="12"/>
  <c r="DP13" i="12"/>
  <c r="DO13" i="12"/>
  <c r="DN13" i="12"/>
  <c r="DM13" i="12"/>
  <c r="DL13" i="12"/>
  <c r="DK13" i="12"/>
  <c r="DJ13" i="12"/>
  <c r="DI13" i="12"/>
  <c r="DH13" i="12"/>
  <c r="DG13" i="12"/>
  <c r="DF13" i="12"/>
  <c r="DE13" i="12"/>
  <c r="DC13" i="12"/>
  <c r="DB13" i="12"/>
  <c r="CY13" i="12"/>
  <c r="CX13" i="12"/>
  <c r="CW13" i="12"/>
  <c r="CV13" i="12"/>
  <c r="CU13" i="12"/>
  <c r="CT13" i="12"/>
  <c r="CS13" i="12"/>
  <c r="CR13" i="12"/>
  <c r="CQ13" i="12"/>
  <c r="CP13" i="12"/>
  <c r="CO13" i="12"/>
  <c r="CN13" i="12"/>
  <c r="CM13" i="12"/>
  <c r="CL13" i="12"/>
  <c r="CK13" i="12"/>
  <c r="CJ13" i="12"/>
  <c r="CI13" i="12"/>
  <c r="CH13" i="12"/>
  <c r="CG13" i="12"/>
  <c r="CF13" i="12"/>
  <c r="CE13" i="12"/>
  <c r="CD13" i="12"/>
  <c r="CC13" i="12"/>
  <c r="CA13" i="12"/>
  <c r="C13" i="12"/>
  <c r="DA13" i="12" s="1"/>
  <c r="B13" i="12"/>
  <c r="DD13" i="12" s="1"/>
  <c r="DZ12" i="12"/>
  <c r="DY12" i="12"/>
  <c r="DX12" i="12"/>
  <c r="DW12" i="12"/>
  <c r="DV12" i="12"/>
  <c r="DU12" i="12"/>
  <c r="DT12" i="12"/>
  <c r="DS12" i="12"/>
  <c r="DR12" i="12"/>
  <c r="DQ12" i="12"/>
  <c r="DP12" i="12"/>
  <c r="DO12" i="12"/>
  <c r="DN12" i="12"/>
  <c r="DM12" i="12"/>
  <c r="DL12" i="12"/>
  <c r="DK12" i="12"/>
  <c r="DJ12" i="12"/>
  <c r="DI12" i="12"/>
  <c r="DH12" i="12"/>
  <c r="DG12" i="12"/>
  <c r="DF12" i="12"/>
  <c r="DE12" i="12"/>
  <c r="DB12" i="12"/>
  <c r="CY12" i="12"/>
  <c r="CX12" i="12"/>
  <c r="CW12" i="12"/>
  <c r="CV12" i="12"/>
  <c r="CU12" i="12"/>
  <c r="CT12" i="12"/>
  <c r="CS12" i="12"/>
  <c r="CR12" i="12"/>
  <c r="CQ12" i="12"/>
  <c r="CP12" i="12"/>
  <c r="CO12" i="12"/>
  <c r="CN12" i="12"/>
  <c r="CM12" i="12"/>
  <c r="CL12" i="12"/>
  <c r="CK12" i="12"/>
  <c r="CJ12" i="12"/>
  <c r="CI12" i="12"/>
  <c r="CH12" i="12"/>
  <c r="CG12" i="12"/>
  <c r="CF12" i="12"/>
  <c r="CD12" i="12"/>
  <c r="CC12" i="12"/>
  <c r="C12" i="12"/>
  <c r="DA12" i="12" s="1"/>
  <c r="B12" i="12"/>
  <c r="DD12" i="12" s="1"/>
  <c r="A5" i="12"/>
  <c r="A4" i="12"/>
  <c r="A3" i="12"/>
  <c r="A2" i="12"/>
  <c r="B308" i="13" l="1"/>
  <c r="AY251" i="13"/>
  <c r="AE290" i="13"/>
  <c r="AY246" i="13"/>
  <c r="AY209" i="13"/>
  <c r="AY208" i="13"/>
  <c r="AX130" i="13"/>
  <c r="AY173" i="13"/>
  <c r="AY172" i="13"/>
  <c r="AX86" i="13"/>
  <c r="AX46" i="13"/>
  <c r="AX26" i="13"/>
  <c r="AX128" i="13"/>
  <c r="AY167" i="13"/>
  <c r="AX89" i="13"/>
  <c r="AX25" i="13"/>
  <c r="AY169" i="13"/>
  <c r="AX45" i="13"/>
  <c r="AX29" i="13"/>
  <c r="AX17" i="13"/>
  <c r="AY255" i="13"/>
  <c r="AY256" i="13"/>
  <c r="AY189" i="13"/>
  <c r="AY196" i="13"/>
  <c r="AX136" i="13"/>
  <c r="AY200" i="13"/>
  <c r="AY191" i="13"/>
  <c r="AY188" i="13"/>
  <c r="AX124" i="13"/>
  <c r="AY181" i="13"/>
  <c r="AX115" i="13"/>
  <c r="AX107" i="13"/>
  <c r="AX139" i="13"/>
  <c r="AY164" i="13"/>
  <c r="AX103" i="13"/>
  <c r="AX82" i="13"/>
  <c r="AX62" i="13"/>
  <c r="AX42" i="13"/>
  <c r="AX22" i="13"/>
  <c r="AY207" i="13"/>
  <c r="AY168" i="13"/>
  <c r="AX104" i="13"/>
  <c r="AY175" i="13"/>
  <c r="AY254" i="13"/>
  <c r="AY177" i="13"/>
  <c r="AX85" i="13"/>
  <c r="AX57" i="13"/>
  <c r="AX37" i="13"/>
  <c r="AX21" i="13"/>
  <c r="AX137" i="13"/>
  <c r="AY243" i="13"/>
  <c r="AX127" i="13"/>
  <c r="AY176" i="13"/>
  <c r="AY161" i="13"/>
  <c r="AX106" i="13"/>
  <c r="O266" i="13"/>
  <c r="AY248" i="13"/>
  <c r="AY247" i="13"/>
  <c r="AY242" i="13"/>
  <c r="AX132" i="13"/>
  <c r="O262" i="13"/>
  <c r="AY199" i="13"/>
  <c r="AX108" i="13"/>
  <c r="AX66" i="13"/>
  <c r="AY241" i="13"/>
  <c r="AY240" i="13"/>
  <c r="AY239" i="13"/>
  <c r="AY245" i="13"/>
  <c r="AY205" i="13"/>
  <c r="AY197" i="13"/>
  <c r="AY237" i="13"/>
  <c r="AY204" i="13"/>
  <c r="AY193" i="13"/>
  <c r="AY192" i="13"/>
  <c r="AY165" i="13"/>
  <c r="AX135" i="13"/>
  <c r="AX129" i="13"/>
  <c r="AY201" i="13"/>
  <c r="AY160" i="13"/>
  <c r="AX69" i="13"/>
  <c r="AX61" i="13"/>
  <c r="AX41" i="13"/>
  <c r="AX138" i="13"/>
  <c r="AX65" i="13"/>
  <c r="AX49" i="13"/>
  <c r="AX18" i="12"/>
  <c r="AX94" i="12"/>
  <c r="AX68" i="12"/>
  <c r="AY163" i="12"/>
  <c r="CB15" i="12"/>
  <c r="DD15" i="12"/>
  <c r="CB19" i="12"/>
  <c r="CZ19" i="12"/>
  <c r="DD19" i="12"/>
  <c r="CZ23" i="12"/>
  <c r="CB27" i="12"/>
  <c r="CZ27" i="12"/>
  <c r="CB35" i="12"/>
  <c r="DD35" i="12"/>
  <c r="CZ39" i="12"/>
  <c r="CB43" i="12"/>
  <c r="DB43" i="12"/>
  <c r="DZ44" i="12"/>
  <c r="DB44" i="12"/>
  <c r="CD44" i="12"/>
  <c r="DE63" i="12"/>
  <c r="DA63" i="12"/>
  <c r="CC63" i="12"/>
  <c r="DB63" i="12"/>
  <c r="DZ64" i="12"/>
  <c r="DB64" i="12"/>
  <c r="CD64" i="12"/>
  <c r="DC81" i="12"/>
  <c r="CE81" i="12"/>
  <c r="CA81" i="12"/>
  <c r="CC81" i="12"/>
  <c r="DB81" i="12"/>
  <c r="DE83" i="12"/>
  <c r="DA83" i="12"/>
  <c r="CC83" i="12"/>
  <c r="DB83" i="12"/>
  <c r="DZ84" i="12"/>
  <c r="DB84" i="12"/>
  <c r="CD84" i="12"/>
  <c r="DC101" i="12"/>
  <c r="CE101" i="12"/>
  <c r="CA101" i="12"/>
  <c r="CC101" i="12"/>
  <c r="DB101" i="12"/>
  <c r="DE103" i="12"/>
  <c r="DA103" i="12"/>
  <c r="CC103" i="12"/>
  <c r="CC104" i="12"/>
  <c r="DC104" i="12"/>
  <c r="DW176" i="12"/>
  <c r="CW176" i="12" s="1"/>
  <c r="DF176" i="12"/>
  <c r="CF176" i="12" s="1"/>
  <c r="DB176" i="12"/>
  <c r="CB176" i="12" s="1"/>
  <c r="DA176" i="12"/>
  <c r="CA176" i="12" s="1"/>
  <c r="DD176" i="12"/>
  <c r="CD176" i="12" s="1"/>
  <c r="DW180" i="12"/>
  <c r="CW180" i="12" s="1"/>
  <c r="DF180" i="12"/>
  <c r="CF180" i="12" s="1"/>
  <c r="DB180" i="12"/>
  <c r="CB180" i="12" s="1"/>
  <c r="DD180" i="12"/>
  <c r="CD180" i="12" s="1"/>
  <c r="DA180" i="12"/>
  <c r="CA180" i="12" s="1"/>
  <c r="DH180" i="12"/>
  <c r="CH180" i="12" s="1"/>
  <c r="DG201" i="12"/>
  <c r="CG201" i="12" s="1"/>
  <c r="DX201" i="12"/>
  <c r="CX201" i="12" s="1"/>
  <c r="DE201" i="12"/>
  <c r="CE201" i="12" s="1"/>
  <c r="DC201" i="12"/>
  <c r="CC201" i="12" s="1"/>
  <c r="AY208" i="12"/>
  <c r="CZ14" i="12"/>
  <c r="DD14" i="12"/>
  <c r="CC15" i="12"/>
  <c r="DE15" i="12"/>
  <c r="DD18" i="12"/>
  <c r="DA19" i="12"/>
  <c r="DD22" i="12"/>
  <c r="CC23" i="12"/>
  <c r="DE23" i="12"/>
  <c r="CB26" i="12"/>
  <c r="AX26" i="12" s="1"/>
  <c r="DD26" i="12"/>
  <c r="CC27" i="12"/>
  <c r="DA27" i="12"/>
  <c r="CZ34" i="12"/>
  <c r="DA35" i="12"/>
  <c r="CZ38" i="12"/>
  <c r="DD38" i="12"/>
  <c r="CC39" i="12"/>
  <c r="DA39" i="12"/>
  <c r="CD43" i="12"/>
  <c r="DC43" i="12"/>
  <c r="DB57" i="12"/>
  <c r="DE59" i="12"/>
  <c r="DA59" i="12"/>
  <c r="CC59" i="12"/>
  <c r="DB59" i="12"/>
  <c r="DZ60" i="12"/>
  <c r="DB60" i="12"/>
  <c r="CD60" i="12"/>
  <c r="DC60" i="12"/>
  <c r="DD61" i="12"/>
  <c r="CD63" i="12"/>
  <c r="DC63" i="12"/>
  <c r="CE64" i="12"/>
  <c r="DC73" i="12"/>
  <c r="CE73" i="12"/>
  <c r="CA73" i="12"/>
  <c r="CC73" i="12"/>
  <c r="DE79" i="12"/>
  <c r="DA79" i="12"/>
  <c r="CC79" i="12"/>
  <c r="CC80" i="12"/>
  <c r="DC80" i="12"/>
  <c r="CD81" i="12"/>
  <c r="DD81" i="12"/>
  <c r="CD83" i="12"/>
  <c r="DC83" i="12"/>
  <c r="CE84" i="12"/>
  <c r="DB93" i="12"/>
  <c r="DE95" i="12"/>
  <c r="DA95" i="12"/>
  <c r="CC95" i="12"/>
  <c r="CC100" i="12"/>
  <c r="DC100" i="12"/>
  <c r="CD103" i="12"/>
  <c r="DC103" i="12"/>
  <c r="CE104" i="12"/>
  <c r="DB113" i="12"/>
  <c r="DZ115" i="12"/>
  <c r="DB115" i="12"/>
  <c r="DE115" i="12"/>
  <c r="DA115" i="12"/>
  <c r="CC115" i="12"/>
  <c r="AX131" i="12"/>
  <c r="DX161" i="12"/>
  <c r="CX161" i="12" s="1"/>
  <c r="DG161" i="12"/>
  <c r="CG161" i="12" s="1"/>
  <c r="DC161" i="12"/>
  <c r="CC161" i="12" s="1"/>
  <c r="DA162" i="12"/>
  <c r="CA162" i="12" s="1"/>
  <c r="DH162" i="12"/>
  <c r="CH162" i="12" s="1"/>
  <c r="DB162" i="12"/>
  <c r="CB162" i="12" s="1"/>
  <c r="DD162" i="12"/>
  <c r="CD162" i="12" s="1"/>
  <c r="DW165" i="12"/>
  <c r="CW165" i="12" s="1"/>
  <c r="DF165" i="12"/>
  <c r="CF165" i="12" s="1"/>
  <c r="DB165" i="12"/>
  <c r="CB165" i="12" s="1"/>
  <c r="DD165" i="12"/>
  <c r="CD165" i="12" s="1"/>
  <c r="AY165" i="12" s="1"/>
  <c r="DI170" i="12"/>
  <c r="CI170" i="12" s="1"/>
  <c r="DE170" i="12"/>
  <c r="CE170" i="12" s="1"/>
  <c r="DG170" i="12"/>
  <c r="CG170" i="12" s="1"/>
  <c r="DX176" i="12"/>
  <c r="CX176" i="12" s="1"/>
  <c r="DE176" i="12"/>
  <c r="CE176" i="12" s="1"/>
  <c r="DG176" i="12"/>
  <c r="CG176" i="12" s="1"/>
  <c r="DC176" i="12"/>
  <c r="CC176" i="12" s="1"/>
  <c r="DI176" i="12"/>
  <c r="CI176" i="12" s="1"/>
  <c r="DC197" i="12"/>
  <c r="CC197" i="12" s="1"/>
  <c r="DG197" i="12"/>
  <c r="CG197" i="12" s="1"/>
  <c r="DX197" i="12"/>
  <c r="CX197" i="12" s="1"/>
  <c r="DI197" i="12"/>
  <c r="CI197" i="12" s="1"/>
  <c r="DE197" i="12"/>
  <c r="CE197" i="12" s="1"/>
  <c r="DW205" i="12"/>
  <c r="CW205" i="12" s="1"/>
  <c r="DF205" i="12"/>
  <c r="CF205" i="12" s="1"/>
  <c r="DB205" i="12"/>
  <c r="CB205" i="12" s="1"/>
  <c r="DD205" i="12"/>
  <c r="CD205" i="12" s="1"/>
  <c r="DH207" i="12"/>
  <c r="CH207" i="12" s="1"/>
  <c r="DD207" i="12"/>
  <c r="CD207" i="12" s="1"/>
  <c r="DA207" i="12"/>
  <c r="CA207" i="12" s="1"/>
  <c r="DW207" i="12"/>
  <c r="CW207" i="12" s="1"/>
  <c r="DF207" i="12"/>
  <c r="CF207" i="12" s="1"/>
  <c r="DB207" i="12"/>
  <c r="CB207" i="12" s="1"/>
  <c r="CA12" i="12"/>
  <c r="CE12" i="12"/>
  <c r="DC12" i="12"/>
  <c r="CB13" i="12"/>
  <c r="CZ13" i="12"/>
  <c r="CC14" i="12"/>
  <c r="DA14" i="12"/>
  <c r="DE14" i="12"/>
  <c r="CD15" i="12"/>
  <c r="DB15" i="12"/>
  <c r="DZ15" i="12"/>
  <c r="CA16" i="12"/>
  <c r="CE16" i="12"/>
  <c r="DC16" i="12"/>
  <c r="CB17" i="12"/>
  <c r="AX17" i="12" s="1"/>
  <c r="CZ17" i="12"/>
  <c r="CC18" i="12"/>
  <c r="DA18" i="12"/>
  <c r="DE18" i="12"/>
  <c r="CD19" i="12"/>
  <c r="DB19" i="12"/>
  <c r="DZ19" i="12"/>
  <c r="CA20" i="12"/>
  <c r="AX20" i="12" s="1"/>
  <c r="CE20" i="12"/>
  <c r="DC20" i="12"/>
  <c r="CB21" i="12"/>
  <c r="CZ21" i="12"/>
  <c r="CC22" i="12"/>
  <c r="DA22" i="12"/>
  <c r="DE22" i="12"/>
  <c r="CD23" i="12"/>
  <c r="DB23" i="12"/>
  <c r="DZ23" i="12"/>
  <c r="CA24" i="12"/>
  <c r="CE24" i="12"/>
  <c r="DC24" i="12"/>
  <c r="CB25" i="12"/>
  <c r="CZ25" i="12"/>
  <c r="CC26" i="12"/>
  <c r="DA26" i="12"/>
  <c r="DE26" i="12"/>
  <c r="CD27" i="12"/>
  <c r="DB27" i="12"/>
  <c r="DZ27" i="12"/>
  <c r="CA28" i="12"/>
  <c r="CE28" i="12"/>
  <c r="DC28" i="12"/>
  <c r="CB29" i="12"/>
  <c r="CZ29" i="12"/>
  <c r="CC34" i="12"/>
  <c r="DA34" i="12"/>
  <c r="DE34" i="12"/>
  <c r="CD35" i="12"/>
  <c r="DB35" i="12"/>
  <c r="DZ35" i="12"/>
  <c r="CA36" i="12"/>
  <c r="CE36" i="12"/>
  <c r="DC36" i="12"/>
  <c r="CB37" i="12"/>
  <c r="AX37" i="12" s="1"/>
  <c r="CZ37" i="12"/>
  <c r="CC38" i="12"/>
  <c r="DA38" i="12"/>
  <c r="DE38" i="12"/>
  <c r="CD39" i="12"/>
  <c r="DB39" i="12"/>
  <c r="DZ39" i="12"/>
  <c r="CA40" i="12"/>
  <c r="AX40" i="12" s="1"/>
  <c r="CE40" i="12"/>
  <c r="DC40" i="12"/>
  <c r="CB41" i="12"/>
  <c r="CZ41" i="12"/>
  <c r="DE41" i="12"/>
  <c r="CE43" i="12"/>
  <c r="CA44" i="12"/>
  <c r="CZ44" i="12"/>
  <c r="DE44" i="12"/>
  <c r="CB45" i="12"/>
  <c r="DA45" i="12"/>
  <c r="CA46" i="12"/>
  <c r="AX46" i="12" s="1"/>
  <c r="CA47" i="12"/>
  <c r="CZ47" i="12"/>
  <c r="CB48" i="12"/>
  <c r="AX48" i="12" s="1"/>
  <c r="DC49" i="12"/>
  <c r="CE49" i="12"/>
  <c r="CA49" i="12"/>
  <c r="CC49" i="12"/>
  <c r="DB49" i="12"/>
  <c r="DE51" i="12"/>
  <c r="DA51" i="12"/>
  <c r="CC51" i="12"/>
  <c r="CB51" i="12"/>
  <c r="AX51" i="12" s="1"/>
  <c r="DB51" i="12"/>
  <c r="DZ56" i="12"/>
  <c r="DB56" i="12"/>
  <c r="CD56" i="12"/>
  <c r="AX56" i="12" s="1"/>
  <c r="CC56" i="12"/>
  <c r="DC56" i="12"/>
  <c r="CD57" i="12"/>
  <c r="CD59" i="12"/>
  <c r="AX59" i="12" s="1"/>
  <c r="DC59" i="12"/>
  <c r="CE60" i="12"/>
  <c r="DD60" i="12"/>
  <c r="CZ61" i="12"/>
  <c r="CE63" i="12"/>
  <c r="DD63" i="12"/>
  <c r="CA64" i="12"/>
  <c r="CZ64" i="12"/>
  <c r="DE64" i="12"/>
  <c r="CB65" i="12"/>
  <c r="DA65" i="12"/>
  <c r="CA66" i="12"/>
  <c r="AX66" i="12" s="1"/>
  <c r="CA67" i="12"/>
  <c r="CZ67" i="12"/>
  <c r="CB68" i="12"/>
  <c r="DC69" i="12"/>
  <c r="CE69" i="12"/>
  <c r="CA69" i="12"/>
  <c r="CC69" i="12"/>
  <c r="DB69" i="12"/>
  <c r="DE71" i="12"/>
  <c r="DA71" i="12"/>
  <c r="CC71" i="12"/>
  <c r="CB71" i="12"/>
  <c r="AX71" i="12" s="1"/>
  <c r="DB71" i="12"/>
  <c r="DZ72" i="12"/>
  <c r="DB72" i="12"/>
  <c r="CD72" i="12"/>
  <c r="AX72" i="12" s="1"/>
  <c r="CC72" i="12"/>
  <c r="DC72" i="12"/>
  <c r="CD73" i="12"/>
  <c r="DD73" i="12"/>
  <c r="CD79" i="12"/>
  <c r="DC79" i="12"/>
  <c r="CE80" i="12"/>
  <c r="CZ81" i="12"/>
  <c r="DE81" i="12"/>
  <c r="CE83" i="12"/>
  <c r="DD83" i="12"/>
  <c r="CA84" i="12"/>
  <c r="CZ84" i="12"/>
  <c r="DE84" i="12"/>
  <c r="CB85" i="12"/>
  <c r="DA85" i="12"/>
  <c r="CA86" i="12"/>
  <c r="CA87" i="12"/>
  <c r="CZ87" i="12"/>
  <c r="CB88" i="12"/>
  <c r="AX88" i="12" s="1"/>
  <c r="DC89" i="12"/>
  <c r="CE89" i="12"/>
  <c r="CA89" i="12"/>
  <c r="CC89" i="12"/>
  <c r="DB89" i="12"/>
  <c r="DE91" i="12"/>
  <c r="DA91" i="12"/>
  <c r="CC91" i="12"/>
  <c r="CB91" i="12"/>
  <c r="DB91" i="12"/>
  <c r="DZ92" i="12"/>
  <c r="DB92" i="12"/>
  <c r="CD92" i="12"/>
  <c r="CC92" i="12"/>
  <c r="DC92" i="12"/>
  <c r="CD93" i="12"/>
  <c r="CD95" i="12"/>
  <c r="DC95" i="12"/>
  <c r="CE100" i="12"/>
  <c r="CZ101" i="12"/>
  <c r="DE101" i="12"/>
  <c r="CE103" i="12"/>
  <c r="DD103" i="12"/>
  <c r="CA104" i="12"/>
  <c r="AX104" i="12" s="1"/>
  <c r="CZ104" i="12"/>
  <c r="CB105" i="12"/>
  <c r="DA105" i="12"/>
  <c r="CA106" i="12"/>
  <c r="AX106" i="12" s="1"/>
  <c r="CA107" i="12"/>
  <c r="CZ107" i="12"/>
  <c r="CB108" i="12"/>
  <c r="AX108" i="12" s="1"/>
  <c r="DC109" i="12"/>
  <c r="CE109" i="12"/>
  <c r="CA109" i="12"/>
  <c r="CC109" i="12"/>
  <c r="DB109" i="12"/>
  <c r="DE111" i="12"/>
  <c r="DA111" i="12"/>
  <c r="CC111" i="12"/>
  <c r="CB111" i="12"/>
  <c r="AX111" i="12" s="1"/>
  <c r="DB111" i="12"/>
  <c r="DZ112" i="12"/>
  <c r="DB112" i="12"/>
  <c r="CD112" i="12"/>
  <c r="AX112" i="12" s="1"/>
  <c r="CC112" i="12"/>
  <c r="DC112" i="12"/>
  <c r="CD113" i="12"/>
  <c r="CD115" i="12"/>
  <c r="DD115" i="12"/>
  <c r="CC116" i="12"/>
  <c r="CB123" i="12"/>
  <c r="CC124" i="12"/>
  <c r="CB127" i="12"/>
  <c r="CC128" i="12"/>
  <c r="CB131" i="12"/>
  <c r="CC132" i="12"/>
  <c r="CB135" i="12"/>
  <c r="CC136" i="12"/>
  <c r="CB139" i="12"/>
  <c r="AX139" i="12" s="1"/>
  <c r="Q144" i="12"/>
  <c r="Q152" i="12"/>
  <c r="Q155" i="12"/>
  <c r="DE161" i="12"/>
  <c r="CE161" i="12" s="1"/>
  <c r="DI162" i="12"/>
  <c r="CI162" i="12" s="1"/>
  <c r="DE162" i="12"/>
  <c r="CE162" i="12" s="1"/>
  <c r="DC162" i="12"/>
  <c r="CC162" i="12" s="1"/>
  <c r="DG162" i="12"/>
  <c r="CG162" i="12" s="1"/>
  <c r="DF162" i="12"/>
  <c r="CF162" i="12" s="1"/>
  <c r="DA166" i="12"/>
  <c r="CA166" i="12" s="1"/>
  <c r="DB166" i="12"/>
  <c r="CB166" i="12" s="1"/>
  <c r="DF166" i="12"/>
  <c r="CF166" i="12" s="1"/>
  <c r="DH166" i="12"/>
  <c r="CH166" i="12" s="1"/>
  <c r="DX168" i="12"/>
  <c r="CX168" i="12" s="1"/>
  <c r="DG168" i="12"/>
  <c r="CG168" i="12" s="1"/>
  <c r="DC168" i="12"/>
  <c r="CC168" i="12" s="1"/>
  <c r="DA168" i="12"/>
  <c r="CA168" i="12" s="1"/>
  <c r="AY168" i="12" s="1"/>
  <c r="DI168" i="12"/>
  <c r="CI168" i="12" s="1"/>
  <c r="DX170" i="12"/>
  <c r="CX170" i="12" s="1"/>
  <c r="DI189" i="12"/>
  <c r="CI189" i="12" s="1"/>
  <c r="DE189" i="12"/>
  <c r="CE189" i="12" s="1"/>
  <c r="DG189" i="12"/>
  <c r="CG189" i="12" s="1"/>
  <c r="DC189" i="12"/>
  <c r="CC189" i="12" s="1"/>
  <c r="DI201" i="12"/>
  <c r="CI201" i="12" s="1"/>
  <c r="DA205" i="12"/>
  <c r="CA205" i="12" s="1"/>
  <c r="DH205" i="12"/>
  <c r="CH205" i="12" s="1"/>
  <c r="AY239" i="12"/>
  <c r="CZ15" i="12"/>
  <c r="CB23" i="12"/>
  <c r="DD23" i="12"/>
  <c r="DD27" i="12"/>
  <c r="CZ35" i="12"/>
  <c r="CB39" i="12"/>
  <c r="DD39" i="12"/>
  <c r="DE43" i="12"/>
  <c r="DA43" i="12"/>
  <c r="CC43" i="12"/>
  <c r="CC44" i="12"/>
  <c r="DC44" i="12"/>
  <c r="DC61" i="12"/>
  <c r="CE61" i="12"/>
  <c r="CA61" i="12"/>
  <c r="CC61" i="12"/>
  <c r="DB61" i="12"/>
  <c r="CB63" i="12"/>
  <c r="CC64" i="12"/>
  <c r="DC64" i="12"/>
  <c r="CB83" i="12"/>
  <c r="CC84" i="12"/>
  <c r="DC84" i="12"/>
  <c r="AX92" i="12"/>
  <c r="CB103" i="12"/>
  <c r="DB103" i="12"/>
  <c r="DZ104" i="12"/>
  <c r="DB104" i="12"/>
  <c r="CD104" i="12"/>
  <c r="DA170" i="12"/>
  <c r="CA170" i="12" s="1"/>
  <c r="DW170" i="12"/>
  <c r="CW170" i="12" s="1"/>
  <c r="DF170" i="12"/>
  <c r="CF170" i="12" s="1"/>
  <c r="DB170" i="12"/>
  <c r="CB170" i="12" s="1"/>
  <c r="DH170" i="12"/>
  <c r="CH170" i="12" s="1"/>
  <c r="DH176" i="12"/>
  <c r="CH176" i="12" s="1"/>
  <c r="CB14" i="12"/>
  <c r="AX14" i="12" s="1"/>
  <c r="DA15" i="12"/>
  <c r="CB18" i="12"/>
  <c r="CZ18" i="12"/>
  <c r="CC19" i="12"/>
  <c r="DE19" i="12"/>
  <c r="CB22" i="12"/>
  <c r="CZ22" i="12"/>
  <c r="DA23" i="12"/>
  <c r="CZ26" i="12"/>
  <c r="DE27" i="12"/>
  <c r="CB34" i="12"/>
  <c r="AX34" i="12" s="1"/>
  <c r="DD34" i="12"/>
  <c r="CC35" i="12"/>
  <c r="DE35" i="12"/>
  <c r="CB38" i="12"/>
  <c r="AX38" i="12" s="1"/>
  <c r="DE39" i="12"/>
  <c r="CE44" i="12"/>
  <c r="DD44" i="12"/>
  <c r="DC57" i="12"/>
  <c r="CE57" i="12"/>
  <c r="CA57" i="12"/>
  <c r="AX57" i="12" s="1"/>
  <c r="CC57" i="12"/>
  <c r="CB59" i="12"/>
  <c r="CC60" i="12"/>
  <c r="CD61" i="12"/>
  <c r="DD64" i="12"/>
  <c r="DB73" i="12"/>
  <c r="CB79" i="12"/>
  <c r="AX79" i="12" s="1"/>
  <c r="DB79" i="12"/>
  <c r="DZ80" i="12"/>
  <c r="DB80" i="12"/>
  <c r="CD80" i="12"/>
  <c r="DD84" i="12"/>
  <c r="DC93" i="12"/>
  <c r="CE93" i="12"/>
  <c r="CA93" i="12"/>
  <c r="CC93" i="12"/>
  <c r="CB95" i="12"/>
  <c r="AX95" i="12" s="1"/>
  <c r="DB95" i="12"/>
  <c r="DZ100" i="12"/>
  <c r="DB100" i="12"/>
  <c r="CD100" i="12"/>
  <c r="CD101" i="12"/>
  <c r="DD101" i="12"/>
  <c r="DD104" i="12"/>
  <c r="DC113" i="12"/>
  <c r="CE113" i="12"/>
  <c r="CA113" i="12"/>
  <c r="CC113" i="12"/>
  <c r="CB115" i="12"/>
  <c r="AX115" i="12" s="1"/>
  <c r="DC115" i="12"/>
  <c r="AX123" i="12"/>
  <c r="CB12" i="12"/>
  <c r="CZ12" i="12"/>
  <c r="CD14" i="12"/>
  <c r="DB14" i="12"/>
  <c r="CA15" i="12"/>
  <c r="CE15" i="12"/>
  <c r="CB16" i="12"/>
  <c r="CZ16" i="12"/>
  <c r="CD18" i="12"/>
  <c r="DB18" i="12"/>
  <c r="CA19" i="12"/>
  <c r="AX19" i="12" s="1"/>
  <c r="CE19" i="12"/>
  <c r="CB20" i="12"/>
  <c r="CZ20" i="12"/>
  <c r="CD22" i="12"/>
  <c r="AX22" i="12" s="1"/>
  <c r="DB22" i="12"/>
  <c r="CA23" i="12"/>
  <c r="CE23" i="12"/>
  <c r="CB24" i="12"/>
  <c r="CZ24" i="12"/>
  <c r="CD26" i="12"/>
  <c r="DB26" i="12"/>
  <c r="CA27" i="12"/>
  <c r="AX27" i="12" s="1"/>
  <c r="CE27" i="12"/>
  <c r="CB28" i="12"/>
  <c r="CZ28" i="12"/>
  <c r="CD34" i="12"/>
  <c r="DB34" i="12"/>
  <c r="CA35" i="12"/>
  <c r="CE35" i="12"/>
  <c r="CB36" i="12"/>
  <c r="CZ36" i="12"/>
  <c r="CD38" i="12"/>
  <c r="DB38" i="12"/>
  <c r="CA39" i="12"/>
  <c r="AX39" i="12" s="1"/>
  <c r="CE39" i="12"/>
  <c r="CB40" i="12"/>
  <c r="CZ40" i="12"/>
  <c r="CA42" i="12"/>
  <c r="CA43" i="12"/>
  <c r="CZ43" i="12"/>
  <c r="DZ43" i="12"/>
  <c r="CB44" i="12"/>
  <c r="DA44" i="12"/>
  <c r="DC45" i="12"/>
  <c r="CE45" i="12"/>
  <c r="CA45" i="12"/>
  <c r="AX45" i="12" s="1"/>
  <c r="CC45" i="12"/>
  <c r="DB45" i="12"/>
  <c r="DE47" i="12"/>
  <c r="DA47" i="12"/>
  <c r="CC47" i="12"/>
  <c r="CB47" i="12"/>
  <c r="DB47" i="12"/>
  <c r="DZ48" i="12"/>
  <c r="DB48" i="12"/>
  <c r="CD48" i="12"/>
  <c r="CC48" i="12"/>
  <c r="DC48" i="12"/>
  <c r="CZ57" i="12"/>
  <c r="DE57" i="12"/>
  <c r="CE59" i="12"/>
  <c r="DD59" i="12"/>
  <c r="CA60" i="12"/>
  <c r="CZ60" i="12"/>
  <c r="DE60" i="12"/>
  <c r="CB61" i="12"/>
  <c r="DA61" i="12"/>
  <c r="DZ61" i="12"/>
  <c r="CA62" i="12"/>
  <c r="CA63" i="12"/>
  <c r="AX63" i="12" s="1"/>
  <c r="CZ63" i="12"/>
  <c r="DZ63" i="12"/>
  <c r="CB64" i="12"/>
  <c r="DA64" i="12"/>
  <c r="DC65" i="12"/>
  <c r="CE65" i="12"/>
  <c r="CA65" i="12"/>
  <c r="CC65" i="12"/>
  <c r="DB65" i="12"/>
  <c r="DE67" i="12"/>
  <c r="DA67" i="12"/>
  <c r="CC67" i="12"/>
  <c r="CB67" i="12"/>
  <c r="DB67" i="12"/>
  <c r="DZ68" i="12"/>
  <c r="DB68" i="12"/>
  <c r="CD68" i="12"/>
  <c r="CC68" i="12"/>
  <c r="DC68" i="12"/>
  <c r="CZ73" i="12"/>
  <c r="DE73" i="12"/>
  <c r="CE79" i="12"/>
  <c r="DD79" i="12"/>
  <c r="CA80" i="12"/>
  <c r="AX80" i="12" s="1"/>
  <c r="CZ80" i="12"/>
  <c r="DE80" i="12"/>
  <c r="CB81" i="12"/>
  <c r="DA81" i="12"/>
  <c r="DZ81" i="12"/>
  <c r="CA82" i="12"/>
  <c r="CA83" i="12"/>
  <c r="CZ83" i="12"/>
  <c r="DZ83" i="12"/>
  <c r="CB84" i="12"/>
  <c r="DA84" i="12"/>
  <c r="DC85" i="12"/>
  <c r="CE85" i="12"/>
  <c r="CA85" i="12"/>
  <c r="CC85" i="12"/>
  <c r="DB85" i="12"/>
  <c r="DE87" i="12"/>
  <c r="DA87" i="12"/>
  <c r="CC87" i="12"/>
  <c r="CB87" i="12"/>
  <c r="DB87" i="12"/>
  <c r="DZ88" i="12"/>
  <c r="DB88" i="12"/>
  <c r="CD88" i="12"/>
  <c r="CC88" i="12"/>
  <c r="DC88" i="12"/>
  <c r="CZ93" i="12"/>
  <c r="DE93" i="12"/>
  <c r="CE95" i="12"/>
  <c r="DD95" i="12"/>
  <c r="CA100" i="12"/>
  <c r="CZ100" i="12"/>
  <c r="DE100" i="12"/>
  <c r="CB101" i="12"/>
  <c r="DA101" i="12"/>
  <c r="DZ101" i="12"/>
  <c r="CA102" i="12"/>
  <c r="CA103" i="12"/>
  <c r="CZ103" i="12"/>
  <c r="DZ103" i="12"/>
  <c r="CB104" i="12"/>
  <c r="DA104" i="12"/>
  <c r="DC105" i="12"/>
  <c r="CE105" i="12"/>
  <c r="CA105" i="12"/>
  <c r="CC105" i="12"/>
  <c r="DB105" i="12"/>
  <c r="DE107" i="12"/>
  <c r="DA107" i="12"/>
  <c r="CC107" i="12"/>
  <c r="CB107" i="12"/>
  <c r="DB107" i="12"/>
  <c r="DZ108" i="12"/>
  <c r="DB108" i="12"/>
  <c r="CD108" i="12"/>
  <c r="CC108" i="12"/>
  <c r="DC108" i="12"/>
  <c r="CZ113" i="12"/>
  <c r="DE113" i="12"/>
  <c r="CE115" i="12"/>
  <c r="DC116" i="12"/>
  <c r="CE116" i="12"/>
  <c r="CA116" i="12"/>
  <c r="AX116" i="12" s="1"/>
  <c r="DZ116" i="12"/>
  <c r="DB116" i="12"/>
  <c r="CD116" i="12"/>
  <c r="CZ116" i="12"/>
  <c r="DZ123" i="12"/>
  <c r="DB123" i="12"/>
  <c r="CD123" i="12"/>
  <c r="DE123" i="12"/>
  <c r="DA123" i="12"/>
  <c r="CC123" i="12"/>
  <c r="CE123" i="12"/>
  <c r="DC124" i="12"/>
  <c r="CE124" i="12"/>
  <c r="CA124" i="12"/>
  <c r="DZ124" i="12"/>
  <c r="DB124" i="12"/>
  <c r="CD124" i="12"/>
  <c r="CZ124" i="12"/>
  <c r="DZ127" i="12"/>
  <c r="DB127" i="12"/>
  <c r="CD127" i="12"/>
  <c r="AX127" i="12" s="1"/>
  <c r="DE127" i="12"/>
  <c r="DA127" i="12"/>
  <c r="CC127" i="12"/>
  <c r="CE127" i="12"/>
  <c r="DC128" i="12"/>
  <c r="CE128" i="12"/>
  <c r="CA128" i="12"/>
  <c r="AX128" i="12" s="1"/>
  <c r="DZ128" i="12"/>
  <c r="DB128" i="12"/>
  <c r="CD128" i="12"/>
  <c r="CZ128" i="12"/>
  <c r="DZ131" i="12"/>
  <c r="DB131" i="12"/>
  <c r="CD131" i="12"/>
  <c r="DE131" i="12"/>
  <c r="DA131" i="12"/>
  <c r="CC131" i="12"/>
  <c r="CE131" i="12"/>
  <c r="DC132" i="12"/>
  <c r="CE132" i="12"/>
  <c r="CA132" i="12"/>
  <c r="DZ132" i="12"/>
  <c r="DB132" i="12"/>
  <c r="CD132" i="12"/>
  <c r="CZ132" i="12"/>
  <c r="DZ135" i="12"/>
  <c r="DB135" i="12"/>
  <c r="CD135" i="12"/>
  <c r="DE135" i="12"/>
  <c r="DA135" i="12"/>
  <c r="CC135" i="12"/>
  <c r="AX135" i="12" s="1"/>
  <c r="CE135" i="12"/>
  <c r="DC136" i="12"/>
  <c r="CE136" i="12"/>
  <c r="CA136" i="12"/>
  <c r="DZ136" i="12"/>
  <c r="DB136" i="12"/>
  <c r="CD136" i="12"/>
  <c r="CZ136" i="12"/>
  <c r="DZ139" i="12"/>
  <c r="DB139" i="12"/>
  <c r="CD139" i="12"/>
  <c r="DE139" i="12"/>
  <c r="DA139" i="12"/>
  <c r="CC139" i="12"/>
  <c r="CE139" i="12"/>
  <c r="DW162" i="12"/>
  <c r="CW162" i="12" s="1"/>
  <c r="DI166" i="12"/>
  <c r="CI166" i="12" s="1"/>
  <c r="DE166" i="12"/>
  <c r="CE166" i="12" s="1"/>
  <c r="DG166" i="12"/>
  <c r="CG166" i="12" s="1"/>
  <c r="DX166" i="12"/>
  <c r="CX166" i="12" s="1"/>
  <c r="DH171" i="12"/>
  <c r="CH171" i="12" s="1"/>
  <c r="DD171" i="12"/>
  <c r="CD171" i="12" s="1"/>
  <c r="DA171" i="12"/>
  <c r="CA171" i="12" s="1"/>
  <c r="DW171" i="12"/>
  <c r="CW171" i="12" s="1"/>
  <c r="AY173" i="12"/>
  <c r="DX188" i="12"/>
  <c r="CX188" i="12" s="1"/>
  <c r="DG188" i="12"/>
  <c r="CG188" i="12" s="1"/>
  <c r="DC188" i="12"/>
  <c r="CC188" i="12" s="1"/>
  <c r="DI188" i="12"/>
  <c r="CI188" i="12" s="1"/>
  <c r="DA188" i="12"/>
  <c r="CA188" i="12" s="1"/>
  <c r="DE188" i="12"/>
  <c r="CE188" i="12" s="1"/>
  <c r="DW201" i="12"/>
  <c r="CW201" i="12" s="1"/>
  <c r="DF201" i="12"/>
  <c r="CF201" i="12" s="1"/>
  <c r="DB201" i="12"/>
  <c r="CB201" i="12" s="1"/>
  <c r="DA201" i="12"/>
  <c r="CA201" i="12" s="1"/>
  <c r="AY201" i="12" s="1"/>
  <c r="DD201" i="12"/>
  <c r="CD201" i="12" s="1"/>
  <c r="DD241" i="12"/>
  <c r="CD241" i="12"/>
  <c r="DA241" i="12"/>
  <c r="CA241" i="12" s="1"/>
  <c r="CE241" i="12"/>
  <c r="DB241" i="12"/>
  <c r="CB241" i="12"/>
  <c r="DW241" i="12"/>
  <c r="CW241" i="12" s="1"/>
  <c r="CC241" i="12"/>
  <c r="CB42" i="12"/>
  <c r="CZ42" i="12"/>
  <c r="CB46" i="12"/>
  <c r="CZ46" i="12"/>
  <c r="CB50" i="12"/>
  <c r="AX50" i="12" s="1"/>
  <c r="CZ50" i="12"/>
  <c r="CB58" i="12"/>
  <c r="AX58" i="12" s="1"/>
  <c r="CZ58" i="12"/>
  <c r="CB62" i="12"/>
  <c r="CZ62" i="12"/>
  <c r="CB66" i="12"/>
  <c r="CZ66" i="12"/>
  <c r="CB70" i="12"/>
  <c r="AX70" i="12" s="1"/>
  <c r="CZ70" i="12"/>
  <c r="CB78" i="12"/>
  <c r="AX78" i="12" s="1"/>
  <c r="CZ78" i="12"/>
  <c r="CB82" i="12"/>
  <c r="CZ82" i="12"/>
  <c r="CB86" i="12"/>
  <c r="CZ86" i="12"/>
  <c r="CB90" i="12"/>
  <c r="AX90" i="12" s="1"/>
  <c r="CZ90" i="12"/>
  <c r="CB94" i="12"/>
  <c r="CZ94" i="12"/>
  <c r="CB102" i="12"/>
  <c r="CZ102" i="12"/>
  <c r="CB106" i="12"/>
  <c r="CZ106" i="12"/>
  <c r="CB110" i="12"/>
  <c r="AX110" i="12" s="1"/>
  <c r="CZ110" i="12"/>
  <c r="CB114" i="12"/>
  <c r="AX114" i="12" s="1"/>
  <c r="CZ114" i="12"/>
  <c r="CA117" i="12"/>
  <c r="CE117" i="12"/>
  <c r="DC117" i="12"/>
  <c r="CB122" i="12"/>
  <c r="CZ122" i="12"/>
  <c r="AX122" i="12" s="1"/>
  <c r="CA125" i="12"/>
  <c r="CE125" i="12"/>
  <c r="DC125" i="12"/>
  <c r="CB126" i="12"/>
  <c r="AX126" i="12" s="1"/>
  <c r="CZ126" i="12"/>
  <c r="CA129" i="12"/>
  <c r="CE129" i="12"/>
  <c r="DC129" i="12"/>
  <c r="CB130" i="12"/>
  <c r="AX130" i="12" s="1"/>
  <c r="CZ130" i="12"/>
  <c r="CA133" i="12"/>
  <c r="CE133" i="12"/>
  <c r="DC133" i="12"/>
  <c r="CB134" i="12"/>
  <c r="CZ134" i="12"/>
  <c r="AX134" i="12" s="1"/>
  <c r="CA137" i="12"/>
  <c r="CE137" i="12"/>
  <c r="DC137" i="12"/>
  <c r="CB138" i="12"/>
  <c r="AX138" i="12" s="1"/>
  <c r="CZ138" i="12"/>
  <c r="DC160" i="12"/>
  <c r="CC160" i="12" s="1"/>
  <c r="AY160" i="12" s="1"/>
  <c r="DG160" i="12"/>
  <c r="CG160" i="12" s="1"/>
  <c r="DB161" i="12"/>
  <c r="CB161" i="12" s="1"/>
  <c r="AY161" i="12" s="1"/>
  <c r="DF161" i="12"/>
  <c r="CF161" i="12" s="1"/>
  <c r="DH163" i="12"/>
  <c r="CH163" i="12" s="1"/>
  <c r="DD163" i="12"/>
  <c r="CD163" i="12" s="1"/>
  <c r="DB163" i="12"/>
  <c r="CB163" i="12" s="1"/>
  <c r="DA167" i="12"/>
  <c r="CA167" i="12" s="1"/>
  <c r="AY167" i="12" s="1"/>
  <c r="DW169" i="12"/>
  <c r="CW169" i="12" s="1"/>
  <c r="DF169" i="12"/>
  <c r="CF169" i="12" s="1"/>
  <c r="DB169" i="12"/>
  <c r="CB169" i="12" s="1"/>
  <c r="DH169" i="12"/>
  <c r="CH169" i="12" s="1"/>
  <c r="DX173" i="12"/>
  <c r="CX173" i="12" s="1"/>
  <c r="DG173" i="12"/>
  <c r="CG173" i="12" s="1"/>
  <c r="DC173" i="12"/>
  <c r="CC173" i="12" s="1"/>
  <c r="DH174" i="12"/>
  <c r="CH174" i="12" s="1"/>
  <c r="DD174" i="12"/>
  <c r="CD174" i="12" s="1"/>
  <c r="DW174" i="12"/>
  <c r="CW174" i="12" s="1"/>
  <c r="DF174" i="12"/>
  <c r="CF174" i="12" s="1"/>
  <c r="DA190" i="12"/>
  <c r="CA190" i="12" s="1"/>
  <c r="AY190" i="12" s="1"/>
  <c r="DH190" i="12"/>
  <c r="CH190" i="12" s="1"/>
  <c r="DD190" i="12"/>
  <c r="CD190" i="12" s="1"/>
  <c r="DW190" i="12"/>
  <c r="CW190" i="12" s="1"/>
  <c r="DD248" i="12"/>
  <c r="CD248" i="12"/>
  <c r="DC248" i="12"/>
  <c r="CB248" i="12"/>
  <c r="DB248" i="12"/>
  <c r="CC248" i="12"/>
  <c r="CE248" i="12"/>
  <c r="DA248" i="12"/>
  <c r="CA248" i="12" s="1"/>
  <c r="AY248" i="12" s="1"/>
  <c r="DW248" i="12"/>
  <c r="CW248" i="12" s="1"/>
  <c r="CB117" i="12"/>
  <c r="CZ117" i="12"/>
  <c r="CB125" i="12"/>
  <c r="CZ125" i="12"/>
  <c r="CB129" i="12"/>
  <c r="CZ129" i="12"/>
  <c r="CB133" i="12"/>
  <c r="CZ133" i="12"/>
  <c r="CB137" i="12"/>
  <c r="CZ137" i="12"/>
  <c r="DX164" i="12"/>
  <c r="CX164" i="12" s="1"/>
  <c r="DG164" i="12"/>
  <c r="CG164" i="12" s="1"/>
  <c r="DC164" i="12"/>
  <c r="CC164" i="12" s="1"/>
  <c r="DI164" i="12"/>
  <c r="CI164" i="12" s="1"/>
  <c r="AY164" i="12" s="1"/>
  <c r="DH167" i="12"/>
  <c r="CH167" i="12" s="1"/>
  <c r="DD167" i="12"/>
  <c r="CD167" i="12" s="1"/>
  <c r="DB167" i="12"/>
  <c r="CB167" i="12" s="1"/>
  <c r="DX169" i="12"/>
  <c r="CX169" i="12" s="1"/>
  <c r="DG169" i="12"/>
  <c r="CG169" i="12" s="1"/>
  <c r="DC169" i="12"/>
  <c r="CC169" i="12" s="1"/>
  <c r="DA169" i="12"/>
  <c r="CA169" i="12" s="1"/>
  <c r="DI169" i="12"/>
  <c r="CI169" i="12" s="1"/>
  <c r="DI174" i="12"/>
  <c r="CI174" i="12" s="1"/>
  <c r="DC174" i="12"/>
  <c r="CC174" i="12" s="1"/>
  <c r="AY174" i="12" s="1"/>
  <c r="DE174" i="12"/>
  <c r="CE174" i="12" s="1"/>
  <c r="DG174" i="12"/>
  <c r="CG174" i="12" s="1"/>
  <c r="DI177" i="12"/>
  <c r="CI177" i="12" s="1"/>
  <c r="DE177" i="12"/>
  <c r="CE177" i="12" s="1"/>
  <c r="DG177" i="12"/>
  <c r="CG177" i="12" s="1"/>
  <c r="DC177" i="12"/>
  <c r="CC177" i="12" s="1"/>
  <c r="DW189" i="12"/>
  <c r="CW189" i="12" s="1"/>
  <c r="DF189" i="12"/>
  <c r="CF189" i="12" s="1"/>
  <c r="DB189" i="12"/>
  <c r="CB189" i="12" s="1"/>
  <c r="DA189" i="12"/>
  <c r="CA189" i="12" s="1"/>
  <c r="AY189" i="12" s="1"/>
  <c r="DH189" i="12"/>
  <c r="CH189" i="12" s="1"/>
  <c r="DX196" i="12"/>
  <c r="CX196" i="12" s="1"/>
  <c r="DG196" i="12"/>
  <c r="CG196" i="12" s="1"/>
  <c r="DC196" i="12"/>
  <c r="CC196" i="12" s="1"/>
  <c r="DA196" i="12"/>
  <c r="CA196" i="12" s="1"/>
  <c r="DE196" i="12"/>
  <c r="CE196" i="12" s="1"/>
  <c r="DI196" i="12"/>
  <c r="CI196" i="12" s="1"/>
  <c r="DH199" i="12"/>
  <c r="CH199" i="12" s="1"/>
  <c r="DD199" i="12"/>
  <c r="CD199" i="12" s="1"/>
  <c r="DW199" i="12"/>
  <c r="CW199" i="12" s="1"/>
  <c r="DB199" i="12"/>
  <c r="CB199" i="12" s="1"/>
  <c r="AY199" i="12" s="1"/>
  <c r="DF199" i="12"/>
  <c r="CF199" i="12" s="1"/>
  <c r="CD228" i="12"/>
  <c r="CE228" i="12"/>
  <c r="CA228" i="12"/>
  <c r="CC228" i="12"/>
  <c r="CB228" i="12"/>
  <c r="DX248" i="12"/>
  <c r="CX248" i="12" s="1"/>
  <c r="DE248" i="12"/>
  <c r="DE257" i="12"/>
  <c r="CC257" i="12"/>
  <c r="CD257" i="12"/>
  <c r="DD257" i="12"/>
  <c r="DX257" i="12"/>
  <c r="CX257" i="12" s="1"/>
  <c r="DC257" i="12"/>
  <c r="DA177" i="12"/>
  <c r="CA177" i="12" s="1"/>
  <c r="DH177" i="12"/>
  <c r="CH177" i="12" s="1"/>
  <c r="DX179" i="12"/>
  <c r="CX179" i="12" s="1"/>
  <c r="DG179" i="12"/>
  <c r="CG179" i="12" s="1"/>
  <c r="DC179" i="12"/>
  <c r="CC179" i="12" s="1"/>
  <c r="AY179" i="12" s="1"/>
  <c r="DI179" i="12"/>
  <c r="CI179" i="12" s="1"/>
  <c r="DI181" i="12"/>
  <c r="CI181" i="12" s="1"/>
  <c r="DE181" i="12"/>
  <c r="CE181" i="12" s="1"/>
  <c r="DA182" i="12"/>
  <c r="CA182" i="12" s="1"/>
  <c r="DH182" i="12"/>
  <c r="CH182" i="12" s="1"/>
  <c r="DD182" i="12"/>
  <c r="CD182" i="12" s="1"/>
  <c r="DB182" i="12"/>
  <c r="CB182" i="12" s="1"/>
  <c r="DI193" i="12"/>
  <c r="CI193" i="12" s="1"/>
  <c r="DE193" i="12"/>
  <c r="CE193" i="12" s="1"/>
  <c r="DA194" i="12"/>
  <c r="CA194" i="12" s="1"/>
  <c r="DH194" i="12"/>
  <c r="CH194" i="12" s="1"/>
  <c r="DD194" i="12"/>
  <c r="CD194" i="12" s="1"/>
  <c r="DB194" i="12"/>
  <c r="CB194" i="12" s="1"/>
  <c r="DI202" i="12"/>
  <c r="CI202" i="12" s="1"/>
  <c r="DE202" i="12"/>
  <c r="CE202" i="12" s="1"/>
  <c r="DC202" i="12"/>
  <c r="CC202" i="12" s="1"/>
  <c r="DG202" i="12"/>
  <c r="CG202" i="12" s="1"/>
  <c r="DI206" i="12"/>
  <c r="CI206" i="12" s="1"/>
  <c r="DE206" i="12"/>
  <c r="CE206" i="12" s="1"/>
  <c r="DG206" i="12"/>
  <c r="CG206" i="12" s="1"/>
  <c r="CE231" i="12"/>
  <c r="CA231" i="12"/>
  <c r="CB231" i="12"/>
  <c r="CC231" i="12"/>
  <c r="DX237" i="12"/>
  <c r="CX237" i="12" s="1"/>
  <c r="DE237" i="12"/>
  <c r="DC237" i="12"/>
  <c r="CC237" i="12"/>
  <c r="DB237" i="12"/>
  <c r="DE242" i="12"/>
  <c r="DX242" i="12"/>
  <c r="CX242" i="12" s="1"/>
  <c r="DC242" i="12"/>
  <c r="CD242" i="12"/>
  <c r="CC242" i="12"/>
  <c r="DD242" i="12"/>
  <c r="DC172" i="12"/>
  <c r="CC172" i="12" s="1"/>
  <c r="AY172" i="12" s="1"/>
  <c r="DG172" i="12"/>
  <c r="CG172" i="12" s="1"/>
  <c r="DB173" i="12"/>
  <c r="CB173" i="12" s="1"/>
  <c r="DF173" i="12"/>
  <c r="CF173" i="12" s="1"/>
  <c r="DX175" i="12"/>
  <c r="CX175" i="12" s="1"/>
  <c r="DG175" i="12"/>
  <c r="CG175" i="12" s="1"/>
  <c r="AY175" i="12" s="1"/>
  <c r="DC175" i="12"/>
  <c r="CC175" i="12" s="1"/>
  <c r="DI175" i="12"/>
  <c r="CI175" i="12" s="1"/>
  <c r="DB177" i="12"/>
  <c r="CB177" i="12" s="1"/>
  <c r="DH178" i="12"/>
  <c r="CH178" i="12" s="1"/>
  <c r="DD178" i="12"/>
  <c r="CD178" i="12" s="1"/>
  <c r="DB178" i="12"/>
  <c r="CB178" i="12" s="1"/>
  <c r="AY178" i="12" s="1"/>
  <c r="DX180" i="12"/>
  <c r="CX180" i="12" s="1"/>
  <c r="DG180" i="12"/>
  <c r="CG180" i="12" s="1"/>
  <c r="DW181" i="12"/>
  <c r="CW181" i="12" s="1"/>
  <c r="DF181" i="12"/>
  <c r="CF181" i="12" s="1"/>
  <c r="DB181" i="12"/>
  <c r="CB181" i="12" s="1"/>
  <c r="DA181" i="12"/>
  <c r="CA181" i="12" s="1"/>
  <c r="AY181" i="12" s="1"/>
  <c r="DC181" i="12"/>
  <c r="CC181" i="12" s="1"/>
  <c r="DX181" i="12"/>
  <c r="CX181" i="12" s="1"/>
  <c r="DF182" i="12"/>
  <c r="CF182" i="12" s="1"/>
  <c r="DX192" i="12"/>
  <c r="CX192" i="12" s="1"/>
  <c r="AY192" i="12" s="1"/>
  <c r="DG192" i="12"/>
  <c r="CG192" i="12" s="1"/>
  <c r="DC192" i="12"/>
  <c r="CC192" i="12" s="1"/>
  <c r="DW193" i="12"/>
  <c r="CW193" i="12" s="1"/>
  <c r="DF193" i="12"/>
  <c r="CF193" i="12" s="1"/>
  <c r="DB193" i="12"/>
  <c r="CB193" i="12" s="1"/>
  <c r="DA193" i="12"/>
  <c r="CA193" i="12" s="1"/>
  <c r="DC193" i="12"/>
  <c r="CC193" i="12" s="1"/>
  <c r="DX193" i="12"/>
  <c r="CX193" i="12" s="1"/>
  <c r="DF194" i="12"/>
  <c r="CF194" i="12" s="1"/>
  <c r="DA206" i="12"/>
  <c r="CA206" i="12" s="1"/>
  <c r="DW206" i="12"/>
  <c r="CW206" i="12" s="1"/>
  <c r="DF206" i="12"/>
  <c r="CF206" i="12" s="1"/>
  <c r="DB206" i="12"/>
  <c r="CB206" i="12" s="1"/>
  <c r="DH206" i="12"/>
  <c r="CH206" i="12" s="1"/>
  <c r="DC206" i="12"/>
  <c r="CC206" i="12" s="1"/>
  <c r="AY236" i="12"/>
  <c r="DW240" i="12"/>
  <c r="CW240" i="12" s="1"/>
  <c r="DC240" i="12"/>
  <c r="CC240" i="12"/>
  <c r="AY240" i="12" s="1"/>
  <c r="DD240" i="12"/>
  <c r="CD240" i="12"/>
  <c r="DE240" i="12"/>
  <c r="DC187" i="12"/>
  <c r="CC187" i="12" s="1"/>
  <c r="AY187" i="12" s="1"/>
  <c r="DG187" i="12"/>
  <c r="CG187" i="12" s="1"/>
  <c r="DB188" i="12"/>
  <c r="CB188" i="12" s="1"/>
  <c r="DF188" i="12"/>
  <c r="CF188" i="12" s="1"/>
  <c r="DC191" i="12"/>
  <c r="CC191" i="12" s="1"/>
  <c r="AY191" i="12" s="1"/>
  <c r="DG191" i="12"/>
  <c r="CG191" i="12" s="1"/>
  <c r="DB192" i="12"/>
  <c r="CB192" i="12" s="1"/>
  <c r="DF192" i="12"/>
  <c r="CF192" i="12" s="1"/>
  <c r="DH195" i="12"/>
  <c r="CH195" i="12" s="1"/>
  <c r="DD195" i="12"/>
  <c r="CD195" i="12" s="1"/>
  <c r="DE195" i="12"/>
  <c r="CE195" i="12" s="1"/>
  <c r="DW195" i="12"/>
  <c r="CW195" i="12" s="1"/>
  <c r="DA198" i="12"/>
  <c r="CA198" i="12" s="1"/>
  <c r="DH198" i="12"/>
  <c r="CH198" i="12" s="1"/>
  <c r="DX200" i="12"/>
  <c r="CX200" i="12" s="1"/>
  <c r="DG200" i="12"/>
  <c r="CG200" i="12" s="1"/>
  <c r="DC200" i="12"/>
  <c r="CC200" i="12" s="1"/>
  <c r="AY200" i="12" s="1"/>
  <c r="DI200" i="12"/>
  <c r="CI200" i="12" s="1"/>
  <c r="DH203" i="12"/>
  <c r="CH203" i="12" s="1"/>
  <c r="DD203" i="12"/>
  <c r="CD203" i="12" s="1"/>
  <c r="DB203" i="12"/>
  <c r="CB203" i="12" s="1"/>
  <c r="AY203" i="12" s="1"/>
  <c r="DX209" i="12"/>
  <c r="CX209" i="12" s="1"/>
  <c r="DG209" i="12"/>
  <c r="CG209" i="12" s="1"/>
  <c r="DC209" i="12"/>
  <c r="CC209" i="12" s="1"/>
  <c r="DC214" i="12"/>
  <c r="CE214" i="12"/>
  <c r="CA214" i="12"/>
  <c r="DD214" i="12"/>
  <c r="CB214" i="12"/>
  <c r="DC216" i="12"/>
  <c r="CE216" i="12"/>
  <c r="CA216" i="12"/>
  <c r="DD216" i="12"/>
  <c r="CB216" i="12"/>
  <c r="DC218" i="12"/>
  <c r="CE218" i="12"/>
  <c r="CA218" i="12"/>
  <c r="DD218" i="12"/>
  <c r="CB218" i="12"/>
  <c r="DC220" i="12"/>
  <c r="CE220" i="12"/>
  <c r="CA220" i="12"/>
  <c r="DD220" i="12"/>
  <c r="CB220" i="12"/>
  <c r="CE227" i="12"/>
  <c r="CA227" i="12"/>
  <c r="CB227" i="12"/>
  <c r="DD238" i="12"/>
  <c r="DX241" i="12"/>
  <c r="CX241" i="12" s="1"/>
  <c r="DE241" i="12"/>
  <c r="DD244" i="12"/>
  <c r="CD244" i="12"/>
  <c r="DC244" i="12"/>
  <c r="CE244" i="12"/>
  <c r="DW244" i="12"/>
  <c r="CW244" i="12" s="1"/>
  <c r="DD252" i="12"/>
  <c r="CD252" i="12"/>
  <c r="DW252" i="12"/>
  <c r="CW252" i="12" s="1"/>
  <c r="DB252" i="12"/>
  <c r="CE252" i="12"/>
  <c r="DC252" i="12"/>
  <c r="DA252" i="12"/>
  <c r="CA252" i="12" s="1"/>
  <c r="CB252" i="12"/>
  <c r="DE252" i="12"/>
  <c r="CA271" i="12"/>
  <c r="DB271" i="12"/>
  <c r="CB271" i="12"/>
  <c r="DA271" i="12"/>
  <c r="DA195" i="12"/>
  <c r="CA195" i="12" s="1"/>
  <c r="DW197" i="12"/>
  <c r="CW197" i="12" s="1"/>
  <c r="DF197" i="12"/>
  <c r="CF197" i="12" s="1"/>
  <c r="DB197" i="12"/>
  <c r="CB197" i="12" s="1"/>
  <c r="AY197" i="12" s="1"/>
  <c r="DH197" i="12"/>
  <c r="CH197" i="12" s="1"/>
  <c r="DI198" i="12"/>
  <c r="CI198" i="12" s="1"/>
  <c r="DE198" i="12"/>
  <c r="CE198" i="12" s="1"/>
  <c r="DA202" i="12"/>
  <c r="CA202" i="12" s="1"/>
  <c r="DH202" i="12"/>
  <c r="CH202" i="12" s="1"/>
  <c r="DX204" i="12"/>
  <c r="CX204" i="12" s="1"/>
  <c r="DG204" i="12"/>
  <c r="CG204" i="12" s="1"/>
  <c r="DC204" i="12"/>
  <c r="CC204" i="12" s="1"/>
  <c r="AY204" i="12" s="1"/>
  <c r="DI204" i="12"/>
  <c r="CI204" i="12" s="1"/>
  <c r="DA218" i="12"/>
  <c r="DA220" i="12"/>
  <c r="DW236" i="12"/>
  <c r="CW236" i="12" s="1"/>
  <c r="DC236" i="12"/>
  <c r="CC236" i="12"/>
  <c r="DD236" i="12"/>
  <c r="CD236" i="12"/>
  <c r="CE236" i="12"/>
  <c r="DB236" i="12"/>
  <c r="DD237" i="12"/>
  <c r="CD237" i="12"/>
  <c r="DA237" i="12"/>
  <c r="CA237" i="12" s="1"/>
  <c r="CE237" i="12"/>
  <c r="DA242" i="12"/>
  <c r="CA242" i="12" s="1"/>
  <c r="AY242" i="12" s="1"/>
  <c r="DA244" i="12"/>
  <c r="CA244" i="12" s="1"/>
  <c r="DA245" i="12"/>
  <c r="CA245" i="12" s="1"/>
  <c r="CE245" i="12"/>
  <c r="DW245" i="12"/>
  <c r="CW245" i="12" s="1"/>
  <c r="DB245" i="12"/>
  <c r="CD245" i="12"/>
  <c r="DD245" i="12"/>
  <c r="DB257" i="12"/>
  <c r="CC226" i="12"/>
  <c r="CC230" i="12"/>
  <c r="CB238" i="12"/>
  <c r="AY238" i="12" s="1"/>
  <c r="DB238" i="12"/>
  <c r="CC239" i="12"/>
  <c r="CB242" i="12"/>
  <c r="DB242" i="12"/>
  <c r="CD243" i="12"/>
  <c r="DA243" i="12"/>
  <c r="CA243" i="12" s="1"/>
  <c r="DW247" i="12"/>
  <c r="CW247" i="12" s="1"/>
  <c r="DC247" i="12"/>
  <c r="CC247" i="12"/>
  <c r="DA247" i="12"/>
  <c r="CA247" i="12" s="1"/>
  <c r="CD247" i="12"/>
  <c r="CB247" i="12"/>
  <c r="DB247" i="12"/>
  <c r="DB253" i="12"/>
  <c r="DX253" i="12"/>
  <c r="CX253" i="12" s="1"/>
  <c r="CA262" i="12"/>
  <c r="O262" i="12" s="1"/>
  <c r="DB262" i="12"/>
  <c r="DA262" i="12"/>
  <c r="U270" i="12"/>
  <c r="CB297" i="12"/>
  <c r="CA297" i="12"/>
  <c r="DC208" i="12"/>
  <c r="CC208" i="12" s="1"/>
  <c r="DG208" i="12"/>
  <c r="CG208" i="12" s="1"/>
  <c r="DB209" i="12"/>
  <c r="CB209" i="12" s="1"/>
  <c r="AY209" i="12" s="1"/>
  <c r="DF209" i="12"/>
  <c r="CF209" i="12" s="1"/>
  <c r="CC215" i="12"/>
  <c r="DA215" i="12"/>
  <c r="CC217" i="12"/>
  <c r="DA217" i="12"/>
  <c r="CC219" i="12"/>
  <c r="DA219" i="12"/>
  <c r="CE238" i="12"/>
  <c r="CB239" i="12"/>
  <c r="CE242" i="12"/>
  <c r="DW243" i="12"/>
  <c r="CW243" i="12" s="1"/>
  <c r="DC243" i="12"/>
  <c r="CC243" i="12"/>
  <c r="CB243" i="12"/>
  <c r="DX244" i="12"/>
  <c r="CX244" i="12" s="1"/>
  <c r="DE244" i="12"/>
  <c r="DA246" i="12"/>
  <c r="CA246" i="12" s="1"/>
  <c r="CE246" i="12"/>
  <c r="DD246" i="12"/>
  <c r="DX246" i="12"/>
  <c r="CX246" i="12" s="1"/>
  <c r="CA273" i="12"/>
  <c r="U273" i="12" s="1"/>
  <c r="DB273" i="12"/>
  <c r="DA273" i="12"/>
  <c r="DB297" i="12"/>
  <c r="CD249" i="12"/>
  <c r="DB249" i="12"/>
  <c r="DA253" i="12"/>
  <c r="CA253" i="12" s="1"/>
  <c r="CE253" i="12"/>
  <c r="CC253" i="12"/>
  <c r="CD254" i="12"/>
  <c r="DE256" i="12"/>
  <c r="DX256" i="12"/>
  <c r="CX256" i="12" s="1"/>
  <c r="CA264" i="12"/>
  <c r="O264" i="12" s="1"/>
  <c r="DB264" i="12"/>
  <c r="B283" i="12"/>
  <c r="B290" i="12"/>
  <c r="B291" i="12"/>
  <c r="B296" i="12"/>
  <c r="A308" i="12" s="1"/>
  <c r="DE245" i="12"/>
  <c r="DA249" i="12"/>
  <c r="CA249" i="12" s="1"/>
  <c r="CE249" i="12"/>
  <c r="CC249" i="12"/>
  <c r="CD250" i="12"/>
  <c r="DW251" i="12"/>
  <c r="CW251" i="12" s="1"/>
  <c r="DC251" i="12"/>
  <c r="CC251" i="12"/>
  <c r="CB251" i="12"/>
  <c r="AY251" i="12" s="1"/>
  <c r="DE251" i="12"/>
  <c r="CB253" i="12"/>
  <c r="DD253" i="12"/>
  <c r="DB254" i="12"/>
  <c r="CC254" i="12"/>
  <c r="DE254" i="12"/>
  <c r="DD255" i="12"/>
  <c r="CD255" i="12"/>
  <c r="DW255" i="12"/>
  <c r="CW255" i="12" s="1"/>
  <c r="DC255" i="12"/>
  <c r="CC255" i="12"/>
  <c r="AY255" i="12" s="1"/>
  <c r="CE255" i="12"/>
  <c r="DB255" i="12"/>
  <c r="DA256" i="12"/>
  <c r="CA256" i="12" s="1"/>
  <c r="CE256" i="12"/>
  <c r="DD256" i="12"/>
  <c r="CD256" i="12"/>
  <c r="CA266" i="12"/>
  <c r="O266" i="12" s="1"/>
  <c r="DB266" i="12"/>
  <c r="B298" i="12"/>
  <c r="CB246" i="12"/>
  <c r="CB250" i="12"/>
  <c r="AY250" i="12" s="1"/>
  <c r="CB254" i="12"/>
  <c r="AY254" i="12" s="1"/>
  <c r="CE257" i="12"/>
  <c r="DA257" i="12"/>
  <c r="CA257" i="12" s="1"/>
  <c r="CB258" i="12"/>
  <c r="AY258" i="12" s="1"/>
  <c r="CB263" i="12"/>
  <c r="O263" i="12" s="1"/>
  <c r="CB265" i="12"/>
  <c r="O265" i="12" s="1"/>
  <c r="CB270" i="12"/>
  <c r="CB272" i="12"/>
  <c r="U272" i="12" s="1"/>
  <c r="CB274" i="12"/>
  <c r="U274" i="12" s="1"/>
  <c r="CB257" i="12"/>
  <c r="CC258" i="12"/>
  <c r="D298" i="11"/>
  <c r="C298" i="11"/>
  <c r="B298" i="11"/>
  <c r="CA297" i="11"/>
  <c r="D297" i="11"/>
  <c r="B297" i="11" s="1"/>
  <c r="C297" i="11"/>
  <c r="D296" i="11"/>
  <c r="C296" i="11"/>
  <c r="B296" i="11" s="1"/>
  <c r="D291" i="11"/>
  <c r="C291" i="11"/>
  <c r="B291" i="11" s="1"/>
  <c r="DB291" i="11" s="1"/>
  <c r="CB290" i="11"/>
  <c r="D290" i="11"/>
  <c r="C290" i="11"/>
  <c r="B290" i="11" s="1"/>
  <c r="D285" i="11"/>
  <c r="C285" i="11"/>
  <c r="B285" i="11"/>
  <c r="D284" i="11"/>
  <c r="C284" i="11"/>
  <c r="B284" i="11" s="1"/>
  <c r="D283" i="11"/>
  <c r="B283" i="11" s="1"/>
  <c r="C283" i="11"/>
  <c r="D282" i="11"/>
  <c r="C282" i="11"/>
  <c r="B282" i="11" s="1"/>
  <c r="D281" i="11"/>
  <c r="C281" i="11"/>
  <c r="B281" i="11"/>
  <c r="D280" i="11"/>
  <c r="C280" i="11"/>
  <c r="B280" i="11" s="1"/>
  <c r="DB274" i="11"/>
  <c r="CB274" i="11"/>
  <c r="B274" i="11"/>
  <c r="DA274" i="11" s="1"/>
  <c r="DB273" i="11"/>
  <c r="CB273" i="11"/>
  <c r="U273" i="11" s="1"/>
  <c r="CA273" i="11"/>
  <c r="B273" i="11"/>
  <c r="DA273" i="11" s="1"/>
  <c r="DB272" i="11"/>
  <c r="CB272" i="11"/>
  <c r="B272" i="11"/>
  <c r="DA272" i="11" s="1"/>
  <c r="DB271" i="11"/>
  <c r="CB271" i="11"/>
  <c r="U271" i="11" s="1"/>
  <c r="CA271" i="11"/>
  <c r="B271" i="11"/>
  <c r="DA271" i="11" s="1"/>
  <c r="DB270" i="11"/>
  <c r="CB270" i="11"/>
  <c r="B270" i="11"/>
  <c r="DA270" i="11" s="1"/>
  <c r="DB266" i="11"/>
  <c r="CB266" i="11"/>
  <c r="O266" i="11" s="1"/>
  <c r="CA266" i="11"/>
  <c r="B266" i="11"/>
  <c r="DA266" i="11" s="1"/>
  <c r="DB265" i="11"/>
  <c r="CB265" i="11"/>
  <c r="B265" i="11"/>
  <c r="DA265" i="11" s="1"/>
  <c r="DB264" i="11"/>
  <c r="CB264" i="11"/>
  <c r="CA264" i="11"/>
  <c r="O264" i="11"/>
  <c r="B264" i="11"/>
  <c r="DA264" i="11" s="1"/>
  <c r="DB263" i="11"/>
  <c r="CB263" i="11"/>
  <c r="B263" i="11"/>
  <c r="DA263" i="11" s="1"/>
  <c r="DB262" i="11"/>
  <c r="CB262" i="11"/>
  <c r="O262" i="11" s="1"/>
  <c r="CA262" i="11"/>
  <c r="B262" i="11"/>
  <c r="DA262" i="11" s="1"/>
  <c r="DX258" i="11"/>
  <c r="CX258" i="11" s="1"/>
  <c r="DV258" i="11"/>
  <c r="DU258" i="11"/>
  <c r="DT258" i="11"/>
  <c r="DS258" i="11"/>
  <c r="DR258" i="11"/>
  <c r="DQ258" i="11"/>
  <c r="DP258" i="11"/>
  <c r="DO258" i="11"/>
  <c r="DN258" i="11"/>
  <c r="DM258" i="11"/>
  <c r="DL258" i="11"/>
  <c r="DK258" i="11"/>
  <c r="DJ258" i="11"/>
  <c r="DI258" i="11"/>
  <c r="DH258" i="11"/>
  <c r="DG258" i="11"/>
  <c r="DF258" i="11"/>
  <c r="CV258" i="11"/>
  <c r="CU258" i="11"/>
  <c r="CT258" i="11"/>
  <c r="CS258" i="11"/>
  <c r="CR258" i="11"/>
  <c r="CQ258" i="11"/>
  <c r="CP258" i="11"/>
  <c r="CO258" i="11"/>
  <c r="CN258" i="11"/>
  <c r="CM258" i="11"/>
  <c r="CL258" i="11"/>
  <c r="CK258" i="11"/>
  <c r="CJ258" i="11"/>
  <c r="CI258" i="11"/>
  <c r="CH258" i="11"/>
  <c r="CG258" i="11"/>
  <c r="CF258" i="11"/>
  <c r="D258" i="11"/>
  <c r="C258" i="11"/>
  <c r="DW257" i="11"/>
  <c r="DV257" i="11"/>
  <c r="DU257" i="11"/>
  <c r="DT257" i="11"/>
  <c r="DS257" i="11"/>
  <c r="DR257" i="11"/>
  <c r="DQ257" i="11"/>
  <c r="DP257" i="11"/>
  <c r="DO257" i="11"/>
  <c r="DN257" i="11"/>
  <c r="DM257" i="11"/>
  <c r="DL257" i="11"/>
  <c r="DK257" i="11"/>
  <c r="DJ257" i="11"/>
  <c r="DI257" i="11"/>
  <c r="DH257" i="11"/>
  <c r="DG257" i="11"/>
  <c r="DF257" i="11"/>
  <c r="DC257" i="11"/>
  <c r="CW257" i="11"/>
  <c r="CV257" i="11"/>
  <c r="CU257" i="11"/>
  <c r="CT257" i="11"/>
  <c r="CS257" i="11"/>
  <c r="CR257" i="11"/>
  <c r="CQ257" i="11"/>
  <c r="CP257" i="11"/>
  <c r="CO257" i="11"/>
  <c r="CN257" i="11"/>
  <c r="CM257" i="11"/>
  <c r="CL257" i="11"/>
  <c r="CK257" i="11"/>
  <c r="CJ257" i="11"/>
  <c r="CI257" i="11"/>
  <c r="CH257" i="11"/>
  <c r="CG257" i="11"/>
  <c r="CF257" i="11"/>
  <c r="CE257" i="11"/>
  <c r="D257" i="11"/>
  <c r="DX257" i="11" s="1"/>
  <c r="CX257" i="11" s="1"/>
  <c r="C257" i="11"/>
  <c r="DB257" i="11" s="1"/>
  <c r="DX256" i="11"/>
  <c r="DV256" i="11"/>
  <c r="CV256" i="11" s="1"/>
  <c r="DU256" i="11"/>
  <c r="DT256" i="11"/>
  <c r="DS256" i="11"/>
  <c r="DR256" i="11"/>
  <c r="CR256" i="11" s="1"/>
  <c r="DQ256" i="11"/>
  <c r="DP256" i="11"/>
  <c r="DO256" i="11"/>
  <c r="DN256" i="11"/>
  <c r="CN256" i="11" s="1"/>
  <c r="DM256" i="11"/>
  <c r="DL256" i="11"/>
  <c r="DK256" i="11"/>
  <c r="DJ256" i="11"/>
  <c r="CJ256" i="11" s="1"/>
  <c r="DI256" i="11"/>
  <c r="DH256" i="11"/>
  <c r="DG256" i="11"/>
  <c r="DF256" i="11"/>
  <c r="DB256" i="11"/>
  <c r="CX256" i="11"/>
  <c r="CU256" i="11"/>
  <c r="CT256" i="11"/>
  <c r="CS256" i="11"/>
  <c r="CQ256" i="11"/>
  <c r="CP256" i="11"/>
  <c r="CO256" i="11"/>
  <c r="CM256" i="11"/>
  <c r="CL256" i="11"/>
  <c r="CK256" i="11"/>
  <c r="CI256" i="11"/>
  <c r="CH256" i="11"/>
  <c r="CG256" i="11"/>
  <c r="CF256" i="11"/>
  <c r="CB256" i="11"/>
  <c r="D256" i="11"/>
  <c r="C256" i="11"/>
  <c r="DW255" i="11"/>
  <c r="CW255" i="11" s="1"/>
  <c r="DV255" i="11"/>
  <c r="DU255" i="11"/>
  <c r="CU255" i="11" s="1"/>
  <c r="DT255" i="11"/>
  <c r="DS255" i="11"/>
  <c r="CS255" i="11" s="1"/>
  <c r="DR255" i="11"/>
  <c r="DQ255" i="11"/>
  <c r="CQ255" i="11" s="1"/>
  <c r="DP255" i="11"/>
  <c r="DO255" i="11"/>
  <c r="CO255" i="11" s="1"/>
  <c r="DN255" i="11"/>
  <c r="DM255" i="11"/>
  <c r="CM255" i="11" s="1"/>
  <c r="DL255" i="11"/>
  <c r="DK255" i="11"/>
  <c r="CK255" i="11" s="1"/>
  <c r="DJ255" i="11"/>
  <c r="DI255" i="11"/>
  <c r="CI255" i="11" s="1"/>
  <c r="DH255" i="11"/>
  <c r="DG255" i="11"/>
  <c r="CG255" i="11" s="1"/>
  <c r="DF255" i="11"/>
  <c r="DE255" i="11"/>
  <c r="CV255" i="11"/>
  <c r="CT255" i="11"/>
  <c r="CR255" i="11"/>
  <c r="CP255" i="11"/>
  <c r="CN255" i="11"/>
  <c r="CL255" i="11"/>
  <c r="CJ255" i="11"/>
  <c r="CH255" i="11"/>
  <c r="CF255" i="11"/>
  <c r="CC255" i="11"/>
  <c r="D255" i="11"/>
  <c r="C255" i="11"/>
  <c r="DV254" i="11"/>
  <c r="DU254" i="11"/>
  <c r="DT254" i="11"/>
  <c r="DS254" i="11"/>
  <c r="DR254" i="11"/>
  <c r="DQ254" i="11"/>
  <c r="DP254" i="11"/>
  <c r="DO254" i="11"/>
  <c r="DN254" i="11"/>
  <c r="DM254" i="11"/>
  <c r="DL254" i="11"/>
  <c r="DK254" i="11"/>
  <c r="DJ254" i="11"/>
  <c r="DI254" i="11"/>
  <c r="DH254" i="11"/>
  <c r="DG254" i="11"/>
  <c r="DF254" i="11"/>
  <c r="DD254" i="11"/>
  <c r="CV254" i="11"/>
  <c r="CU254" i="11"/>
  <c r="CT254" i="11"/>
  <c r="CS254" i="11"/>
  <c r="CR254" i="11"/>
  <c r="CQ254" i="11"/>
  <c r="CP254" i="11"/>
  <c r="CO254" i="11"/>
  <c r="CN254" i="11"/>
  <c r="CM254" i="11"/>
  <c r="CL254" i="11"/>
  <c r="CK254" i="11"/>
  <c r="CJ254" i="11"/>
  <c r="CI254" i="11"/>
  <c r="CH254" i="11"/>
  <c r="CG254" i="11"/>
  <c r="CF254" i="11"/>
  <c r="CD254" i="11"/>
  <c r="CB254" i="11"/>
  <c r="D254" i="11"/>
  <c r="DE254" i="11" s="1"/>
  <c r="C254" i="11"/>
  <c r="DW253" i="11"/>
  <c r="CW253" i="11" s="1"/>
  <c r="DV253" i="11"/>
  <c r="DU253" i="11"/>
  <c r="DT253" i="11"/>
  <c r="DS253" i="11"/>
  <c r="CS253" i="11" s="1"/>
  <c r="DR253" i="11"/>
  <c r="DQ253" i="11"/>
  <c r="DP253" i="11"/>
  <c r="DO253" i="11"/>
  <c r="CO253" i="11" s="1"/>
  <c r="DN253" i="11"/>
  <c r="DM253" i="11"/>
  <c r="DL253" i="11"/>
  <c r="DK253" i="11"/>
  <c r="CK253" i="11" s="1"/>
  <c r="DJ253" i="11"/>
  <c r="DI253" i="11"/>
  <c r="DH253" i="11"/>
  <c r="DG253" i="11"/>
  <c r="CG253" i="11" s="1"/>
  <c r="DF253" i="11"/>
  <c r="CV253" i="11"/>
  <c r="CU253" i="11"/>
  <c r="CT253" i="11"/>
  <c r="CR253" i="11"/>
  <c r="CQ253" i="11"/>
  <c r="CP253" i="11"/>
  <c r="CN253" i="11"/>
  <c r="CM253" i="11"/>
  <c r="CL253" i="11"/>
  <c r="CJ253" i="11"/>
  <c r="CI253" i="11"/>
  <c r="CH253" i="11"/>
  <c r="CF253" i="11"/>
  <c r="D253" i="11"/>
  <c r="C253" i="11"/>
  <c r="DX252" i="11"/>
  <c r="DV252" i="11"/>
  <c r="CV252" i="11" s="1"/>
  <c r="DU252" i="11"/>
  <c r="CU252" i="11" s="1"/>
  <c r="DT252" i="11"/>
  <c r="DS252" i="11"/>
  <c r="DR252" i="11"/>
  <c r="CR252" i="11" s="1"/>
  <c r="DQ252" i="11"/>
  <c r="CQ252" i="11" s="1"/>
  <c r="DP252" i="11"/>
  <c r="DO252" i="11"/>
  <c r="DN252" i="11"/>
  <c r="CN252" i="11" s="1"/>
  <c r="DM252" i="11"/>
  <c r="CM252" i="11" s="1"/>
  <c r="DL252" i="11"/>
  <c r="DK252" i="11"/>
  <c r="DJ252" i="11"/>
  <c r="CJ252" i="11" s="1"/>
  <c r="DI252" i="11"/>
  <c r="DH252" i="11"/>
  <c r="DG252" i="11"/>
  <c r="DF252" i="11"/>
  <c r="DE252" i="11"/>
  <c r="CX252" i="11"/>
  <c r="CT252" i="11"/>
  <c r="CS252" i="11"/>
  <c r="CP252" i="11"/>
  <c r="CO252" i="11"/>
  <c r="CL252" i="11"/>
  <c r="CK252" i="11"/>
  <c r="CI252" i="11"/>
  <c r="CH252" i="11"/>
  <c r="CG252" i="11"/>
  <c r="CF252" i="11"/>
  <c r="CE252" i="11"/>
  <c r="CB252" i="11"/>
  <c r="D252" i="11"/>
  <c r="C252" i="11"/>
  <c r="DW251" i="11"/>
  <c r="CW251" i="11" s="1"/>
  <c r="DV251" i="11"/>
  <c r="DU251" i="11"/>
  <c r="CU251" i="11" s="1"/>
  <c r="DT251" i="11"/>
  <c r="DS251" i="11"/>
  <c r="CS251" i="11" s="1"/>
  <c r="DR251" i="11"/>
  <c r="DQ251" i="11"/>
  <c r="CQ251" i="11" s="1"/>
  <c r="DP251" i="11"/>
  <c r="DO251" i="11"/>
  <c r="CO251" i="11" s="1"/>
  <c r="DN251" i="11"/>
  <c r="DM251" i="11"/>
  <c r="CM251" i="11" s="1"/>
  <c r="DL251" i="11"/>
  <c r="DK251" i="11"/>
  <c r="CK251" i="11" s="1"/>
  <c r="DJ251" i="11"/>
  <c r="DI251" i="11"/>
  <c r="CI251" i="11" s="1"/>
  <c r="DH251" i="11"/>
  <c r="DG251" i="11"/>
  <c r="CG251" i="11" s="1"/>
  <c r="DF251" i="11"/>
  <c r="CV251" i="11"/>
  <c r="CT251" i="11"/>
  <c r="CR251" i="11"/>
  <c r="CP251" i="11"/>
  <c r="CN251" i="11"/>
  <c r="CL251" i="11"/>
  <c r="CJ251" i="11"/>
  <c r="CH251" i="11"/>
  <c r="CF251" i="11"/>
  <c r="D251" i="11"/>
  <c r="C251" i="11"/>
  <c r="DX250" i="11"/>
  <c r="DV250" i="11"/>
  <c r="CV250" i="11" s="1"/>
  <c r="DU250" i="11"/>
  <c r="DT250" i="11"/>
  <c r="DS250" i="11"/>
  <c r="CS250" i="11" s="1"/>
  <c r="DR250" i="11"/>
  <c r="CR250" i="11" s="1"/>
  <c r="DQ250" i="11"/>
  <c r="DP250" i="11"/>
  <c r="DO250" i="11"/>
  <c r="CO250" i="11" s="1"/>
  <c r="DN250" i="11"/>
  <c r="DM250" i="11"/>
  <c r="DL250" i="11"/>
  <c r="CL250" i="11" s="1"/>
  <c r="DK250" i="11"/>
  <c r="CK250" i="11" s="1"/>
  <c r="DJ250" i="11"/>
  <c r="DI250" i="11"/>
  <c r="DH250" i="11"/>
  <c r="DG250" i="11"/>
  <c r="CG250" i="11" s="1"/>
  <c r="DF250" i="11"/>
  <c r="DC250" i="11"/>
  <c r="CX250" i="11"/>
  <c r="CU250" i="11"/>
  <c r="CT250" i="11"/>
  <c r="CQ250" i="11"/>
  <c r="CP250" i="11"/>
  <c r="CN250" i="11"/>
  <c r="CM250" i="11"/>
  <c r="CJ250" i="11"/>
  <c r="CI250" i="11"/>
  <c r="CH250" i="11"/>
  <c r="CF250" i="11"/>
  <c r="CC250" i="11"/>
  <c r="D250" i="11"/>
  <c r="C250" i="11"/>
  <c r="DV249" i="11"/>
  <c r="CV249" i="11" s="1"/>
  <c r="DU249" i="11"/>
  <c r="CU249" i="11" s="1"/>
  <c r="DT249" i="11"/>
  <c r="DS249" i="11"/>
  <c r="DR249" i="11"/>
  <c r="CR249" i="11" s="1"/>
  <c r="DQ249" i="11"/>
  <c r="CQ249" i="11" s="1"/>
  <c r="DP249" i="11"/>
  <c r="DO249" i="11"/>
  <c r="DN249" i="11"/>
  <c r="CN249" i="11" s="1"/>
  <c r="DM249" i="11"/>
  <c r="CM249" i="11" s="1"/>
  <c r="DL249" i="11"/>
  <c r="DK249" i="11"/>
  <c r="DJ249" i="11"/>
  <c r="DI249" i="11"/>
  <c r="CI249" i="11" s="1"/>
  <c r="DH249" i="11"/>
  <c r="DG249" i="11"/>
  <c r="DF249" i="11"/>
  <c r="DC249" i="11"/>
  <c r="DA249" i="11"/>
  <c r="CT249" i="11"/>
  <c r="CS249" i="11"/>
  <c r="CP249" i="11"/>
  <c r="CO249" i="11"/>
  <c r="CL249" i="11"/>
  <c r="CK249" i="11"/>
  <c r="CJ249" i="11"/>
  <c r="CH249" i="11"/>
  <c r="CG249" i="11"/>
  <c r="CF249" i="11"/>
  <c r="CC249" i="11"/>
  <c r="CA249" i="11"/>
  <c r="D249" i="11"/>
  <c r="DX249" i="11" s="1"/>
  <c r="CX249" i="11" s="1"/>
  <c r="C249" i="11"/>
  <c r="DX248" i="11"/>
  <c r="CX248" i="11" s="1"/>
  <c r="DV248" i="11"/>
  <c r="DU248" i="11"/>
  <c r="DT248" i="11"/>
  <c r="DS248" i="11"/>
  <c r="DR248" i="11"/>
  <c r="DQ248" i="11"/>
  <c r="DP248" i="11"/>
  <c r="DO248" i="11"/>
  <c r="DN248" i="11"/>
  <c r="DM248" i="11"/>
  <c r="DL248" i="11"/>
  <c r="DK248" i="11"/>
  <c r="DJ248" i="11"/>
  <c r="DI248" i="11"/>
  <c r="DH248" i="11"/>
  <c r="DG248" i="11"/>
  <c r="DF248" i="11"/>
  <c r="DD248" i="11"/>
  <c r="DB248" i="11"/>
  <c r="DA248" i="11"/>
  <c r="CV248" i="11"/>
  <c r="CU248" i="11"/>
  <c r="CT248" i="11"/>
  <c r="CS248" i="11"/>
  <c r="CR248" i="11"/>
  <c r="CQ248" i="11"/>
  <c r="CP248" i="11"/>
  <c r="CO248" i="11"/>
  <c r="CN248" i="11"/>
  <c r="CM248" i="11"/>
  <c r="CL248" i="11"/>
  <c r="CK248" i="11"/>
  <c r="CJ248" i="11"/>
  <c r="CI248" i="11"/>
  <c r="CH248" i="11"/>
  <c r="CG248" i="11"/>
  <c r="CF248" i="11"/>
  <c r="CE248" i="11"/>
  <c r="CD248" i="11"/>
  <c r="CA248" i="11"/>
  <c r="D248" i="11"/>
  <c r="C248" i="11"/>
  <c r="DX247" i="11"/>
  <c r="CX247" i="11" s="1"/>
  <c r="DW247" i="11"/>
  <c r="DV247" i="11"/>
  <c r="DU247" i="11"/>
  <c r="DT247" i="11"/>
  <c r="CT247" i="11" s="1"/>
  <c r="DS247" i="11"/>
  <c r="DR247" i="11"/>
  <c r="DQ247" i="11"/>
  <c r="DP247" i="11"/>
  <c r="CP247" i="11" s="1"/>
  <c r="DO247" i="11"/>
  <c r="DN247" i="11"/>
  <c r="DM247" i="11"/>
  <c r="DL247" i="11"/>
  <c r="CL247" i="11" s="1"/>
  <c r="DK247" i="11"/>
  <c r="DJ247" i="11"/>
  <c r="DI247" i="11"/>
  <c r="DH247" i="11"/>
  <c r="CH247" i="11" s="1"/>
  <c r="DG247" i="11"/>
  <c r="DF247" i="11"/>
  <c r="DD247" i="11"/>
  <c r="DC247" i="11"/>
  <c r="DA247" i="11"/>
  <c r="CA247" i="11" s="1"/>
  <c r="CW247" i="11"/>
  <c r="CV247" i="11"/>
  <c r="CU247" i="11"/>
  <c r="CS247" i="11"/>
  <c r="CR247" i="11"/>
  <c r="CQ247" i="11"/>
  <c r="CO247" i="11"/>
  <c r="CN247" i="11"/>
  <c r="CM247" i="11"/>
  <c r="CK247" i="11"/>
  <c r="CJ247" i="11"/>
  <c r="CI247" i="11"/>
  <c r="CG247" i="11"/>
  <c r="CF247" i="11"/>
  <c r="CE247" i="11"/>
  <c r="CC247" i="11"/>
  <c r="D247" i="11"/>
  <c r="DE247" i="11" s="1"/>
  <c r="C247" i="11"/>
  <c r="DB247" i="11" s="1"/>
  <c r="DW246" i="11"/>
  <c r="DV246" i="11"/>
  <c r="DU246" i="11"/>
  <c r="DT246" i="11"/>
  <c r="CT246" i="11" s="1"/>
  <c r="DS246" i="11"/>
  <c r="CS246" i="11" s="1"/>
  <c r="DR246" i="11"/>
  <c r="DQ246" i="11"/>
  <c r="DP246" i="11"/>
  <c r="CP246" i="11" s="1"/>
  <c r="DO246" i="11"/>
  <c r="CO246" i="11" s="1"/>
  <c r="DN246" i="11"/>
  <c r="DM246" i="11"/>
  <c r="DL246" i="11"/>
  <c r="CL246" i="11" s="1"/>
  <c r="DK246" i="11"/>
  <c r="CK246" i="11" s="1"/>
  <c r="DJ246" i="11"/>
  <c r="DI246" i="11"/>
  <c r="DH246" i="11"/>
  <c r="CH246" i="11" s="1"/>
  <c r="DG246" i="11"/>
  <c r="DF246" i="11"/>
  <c r="CW246" i="11"/>
  <c r="CV246" i="11"/>
  <c r="CU246" i="11"/>
  <c r="CR246" i="11"/>
  <c r="CQ246" i="11"/>
  <c r="CN246" i="11"/>
  <c r="CM246" i="11"/>
  <c r="CJ246" i="11"/>
  <c r="CI246" i="11"/>
  <c r="CG246" i="11"/>
  <c r="CF246" i="11"/>
  <c r="D246" i="11"/>
  <c r="C246" i="11"/>
  <c r="DW245" i="11"/>
  <c r="DV245" i="11"/>
  <c r="CV245" i="11" s="1"/>
  <c r="DU245" i="11"/>
  <c r="CU245" i="11" s="1"/>
  <c r="DT245" i="11"/>
  <c r="DS245" i="11"/>
  <c r="DR245" i="11"/>
  <c r="CR245" i="11" s="1"/>
  <c r="DQ245" i="11"/>
  <c r="CQ245" i="11" s="1"/>
  <c r="DP245" i="11"/>
  <c r="DO245" i="11"/>
  <c r="DN245" i="11"/>
  <c r="CN245" i="11" s="1"/>
  <c r="DM245" i="11"/>
  <c r="CM245" i="11" s="1"/>
  <c r="DL245" i="11"/>
  <c r="DK245" i="11"/>
  <c r="DJ245" i="11"/>
  <c r="CJ245" i="11" s="1"/>
  <c r="DI245" i="11"/>
  <c r="DH245" i="11"/>
  <c r="DG245" i="11"/>
  <c r="DF245" i="11"/>
  <c r="DE245" i="11"/>
  <c r="DB245" i="11"/>
  <c r="CW245" i="11"/>
  <c r="CT245" i="11"/>
  <c r="CS245" i="11"/>
  <c r="CP245" i="11"/>
  <c r="CO245" i="11"/>
  <c r="CL245" i="11"/>
  <c r="CK245" i="11"/>
  <c r="CI245" i="11"/>
  <c r="CH245" i="11"/>
  <c r="CG245" i="11"/>
  <c r="CF245" i="11"/>
  <c r="CE245" i="11"/>
  <c r="CB245" i="11"/>
  <c r="D245" i="11"/>
  <c r="DX245" i="11" s="1"/>
  <c r="CX245" i="11" s="1"/>
  <c r="C245" i="11"/>
  <c r="DC245" i="11" s="1"/>
  <c r="DX244" i="11"/>
  <c r="CX244" i="11" s="1"/>
  <c r="DV244" i="11"/>
  <c r="DU244" i="11"/>
  <c r="DT244" i="11"/>
  <c r="CT244" i="11" s="1"/>
  <c r="DS244" i="11"/>
  <c r="DR244" i="11"/>
  <c r="DQ244" i="11"/>
  <c r="DP244" i="11"/>
  <c r="CP244" i="11" s="1"/>
  <c r="DO244" i="11"/>
  <c r="DN244" i="11"/>
  <c r="DM244" i="11"/>
  <c r="DL244" i="11"/>
  <c r="CL244" i="11" s="1"/>
  <c r="DK244" i="11"/>
  <c r="DJ244" i="11"/>
  <c r="DI244" i="11"/>
  <c r="DH244" i="11"/>
  <c r="CH244" i="11" s="1"/>
  <c r="DG244" i="11"/>
  <c r="DF244" i="11"/>
  <c r="DB244" i="11"/>
  <c r="CV244" i="11"/>
  <c r="CU244" i="11"/>
  <c r="CS244" i="11"/>
  <c r="CR244" i="11"/>
  <c r="CQ244" i="11"/>
  <c r="CO244" i="11"/>
  <c r="CN244" i="11"/>
  <c r="CM244" i="11"/>
  <c r="CK244" i="11"/>
  <c r="CJ244" i="11"/>
  <c r="CI244" i="11"/>
  <c r="CG244" i="11"/>
  <c r="CF244" i="11"/>
  <c r="CB244" i="11"/>
  <c r="D244" i="11"/>
  <c r="C244" i="11"/>
  <c r="DW243" i="11"/>
  <c r="CW243" i="11" s="1"/>
  <c r="DV243" i="11"/>
  <c r="DU243" i="11"/>
  <c r="CU243" i="11" s="1"/>
  <c r="DT243" i="11"/>
  <c r="DS243" i="11"/>
  <c r="CS243" i="11" s="1"/>
  <c r="DR243" i="11"/>
  <c r="DQ243" i="11"/>
  <c r="CQ243" i="11" s="1"/>
  <c r="DP243" i="11"/>
  <c r="DO243" i="11"/>
  <c r="CO243" i="11" s="1"/>
  <c r="DN243" i="11"/>
  <c r="DM243" i="11"/>
  <c r="CM243" i="11" s="1"/>
  <c r="DL243" i="11"/>
  <c r="DK243" i="11"/>
  <c r="CK243" i="11" s="1"/>
  <c r="DJ243" i="11"/>
  <c r="DI243" i="11"/>
  <c r="CI243" i="11" s="1"/>
  <c r="DH243" i="11"/>
  <c r="DG243" i="11"/>
  <c r="CG243" i="11" s="1"/>
  <c r="DF243" i="11"/>
  <c r="DE243" i="11"/>
  <c r="CV243" i="11"/>
  <c r="CT243" i="11"/>
  <c r="CR243" i="11"/>
  <c r="CP243" i="11"/>
  <c r="CN243" i="11"/>
  <c r="CL243" i="11"/>
  <c r="CJ243" i="11"/>
  <c r="CH243" i="11"/>
  <c r="CF243" i="11"/>
  <c r="CD243" i="11"/>
  <c r="D243" i="11"/>
  <c r="C243" i="11"/>
  <c r="DX242" i="11"/>
  <c r="CX242" i="11" s="1"/>
  <c r="DV242" i="11"/>
  <c r="DU242" i="11"/>
  <c r="DT242" i="11"/>
  <c r="CT242" i="11" s="1"/>
  <c r="DS242" i="11"/>
  <c r="DR242" i="11"/>
  <c r="DQ242" i="11"/>
  <c r="DP242" i="11"/>
  <c r="CP242" i="11" s="1"/>
  <c r="DO242" i="11"/>
  <c r="DN242" i="11"/>
  <c r="DM242" i="11"/>
  <c r="DL242" i="11"/>
  <c r="CL242" i="11" s="1"/>
  <c r="DK242" i="11"/>
  <c r="DJ242" i="11"/>
  <c r="DI242" i="11"/>
  <c r="DH242" i="11"/>
  <c r="CH242" i="11" s="1"/>
  <c r="DG242" i="11"/>
  <c r="DF242" i="11"/>
  <c r="CV242" i="11"/>
  <c r="CU242" i="11"/>
  <c r="CS242" i="11"/>
  <c r="CR242" i="11"/>
  <c r="CQ242" i="11"/>
  <c r="CO242" i="11"/>
  <c r="CN242" i="11"/>
  <c r="CM242" i="11"/>
  <c r="CK242" i="11"/>
  <c r="CJ242" i="11"/>
  <c r="CI242" i="11"/>
  <c r="CG242" i="11"/>
  <c r="CF242" i="11"/>
  <c r="D242" i="11"/>
  <c r="C242" i="11"/>
  <c r="DV241" i="11"/>
  <c r="DU241" i="11"/>
  <c r="DT241" i="11"/>
  <c r="DS241" i="11"/>
  <c r="CS241" i="11" s="1"/>
  <c r="DR241" i="11"/>
  <c r="DQ241" i="11"/>
  <c r="DP241" i="11"/>
  <c r="DO241" i="11"/>
  <c r="CO241" i="11" s="1"/>
  <c r="DN241" i="11"/>
  <c r="DM241" i="11"/>
  <c r="DL241" i="11"/>
  <c r="DK241" i="11"/>
  <c r="CK241" i="11" s="1"/>
  <c r="DJ241" i="11"/>
  <c r="DI241" i="11"/>
  <c r="DH241" i="11"/>
  <c r="DG241" i="11"/>
  <c r="CG241" i="11" s="1"/>
  <c r="DF241" i="11"/>
  <c r="DC241" i="11"/>
  <c r="DA241" i="11"/>
  <c r="CA241" i="11" s="1"/>
  <c r="CV241" i="11"/>
  <c r="CU241" i="11"/>
  <c r="CT241" i="11"/>
  <c r="CR241" i="11"/>
  <c r="CQ241" i="11"/>
  <c r="CP241" i="11"/>
  <c r="CN241" i="11"/>
  <c r="CM241" i="11"/>
  <c r="CL241" i="11"/>
  <c r="CJ241" i="11"/>
  <c r="CI241" i="11"/>
  <c r="CH241" i="11"/>
  <c r="CF241" i="11"/>
  <c r="CB241" i="11"/>
  <c r="D241" i="11"/>
  <c r="DX241" i="11" s="1"/>
  <c r="CX241" i="11" s="1"/>
  <c r="C241" i="11"/>
  <c r="DW240" i="11"/>
  <c r="DV240" i="11"/>
  <c r="DU240" i="11"/>
  <c r="CU240" i="11" s="1"/>
  <c r="DT240" i="11"/>
  <c r="DS240" i="11"/>
  <c r="DR240" i="11"/>
  <c r="DQ240" i="11"/>
  <c r="CQ240" i="11" s="1"/>
  <c r="DP240" i="11"/>
  <c r="DO240" i="11"/>
  <c r="DN240" i="11"/>
  <c r="DM240" i="11"/>
  <c r="CM240" i="11" s="1"/>
  <c r="DL240" i="11"/>
  <c r="DK240" i="11"/>
  <c r="DJ240" i="11"/>
  <c r="DI240" i="11"/>
  <c r="CI240" i="11" s="1"/>
  <c r="DH240" i="11"/>
  <c r="DG240" i="11"/>
  <c r="DF240" i="11"/>
  <c r="CW240" i="11"/>
  <c r="CV240" i="11"/>
  <c r="CT240" i="11"/>
  <c r="CS240" i="11"/>
  <c r="CR240" i="11"/>
  <c r="CP240" i="11"/>
  <c r="CO240" i="11"/>
  <c r="CN240" i="11"/>
  <c r="CL240" i="11"/>
  <c r="CK240" i="11"/>
  <c r="CJ240" i="11"/>
  <c r="CH240" i="11"/>
  <c r="CG240" i="11"/>
  <c r="CF240" i="11"/>
  <c r="D240" i="11"/>
  <c r="DE240" i="11" s="1"/>
  <c r="C240" i="11"/>
  <c r="DX239" i="11"/>
  <c r="DV239" i="11"/>
  <c r="DU239" i="11"/>
  <c r="DT239" i="11"/>
  <c r="DS239" i="11"/>
  <c r="DR239" i="11"/>
  <c r="DQ239" i="11"/>
  <c r="DP239" i="11"/>
  <c r="DO239" i="11"/>
  <c r="DN239" i="11"/>
  <c r="DM239" i="11"/>
  <c r="DL239" i="11"/>
  <c r="DK239" i="11"/>
  <c r="DJ239" i="11"/>
  <c r="DI239" i="11"/>
  <c r="DH239" i="11"/>
  <c r="DG239" i="11"/>
  <c r="DF239" i="11"/>
  <c r="DD239" i="11"/>
  <c r="CX239" i="11"/>
  <c r="CV239" i="11"/>
  <c r="CU239" i="11"/>
  <c r="CT239" i="11"/>
  <c r="CS239" i="11"/>
  <c r="CR239" i="11"/>
  <c r="CQ239" i="11"/>
  <c r="CP239" i="11"/>
  <c r="CO239" i="11"/>
  <c r="CN239" i="11"/>
  <c r="CM239" i="11"/>
  <c r="CL239" i="11"/>
  <c r="CK239" i="11"/>
  <c r="CJ239" i="11"/>
  <c r="CI239" i="11"/>
  <c r="CH239" i="11"/>
  <c r="CG239" i="11"/>
  <c r="CF239" i="11"/>
  <c r="D239" i="11"/>
  <c r="DE239" i="11" s="1"/>
  <c r="C239" i="11"/>
  <c r="CD239" i="11" s="1"/>
  <c r="DW238" i="11"/>
  <c r="DV238" i="11"/>
  <c r="DU238" i="11"/>
  <c r="DT238" i="11"/>
  <c r="DS238" i="11"/>
  <c r="DR238" i="11"/>
  <c r="DQ238" i="11"/>
  <c r="DP238" i="11"/>
  <c r="DO238" i="11"/>
  <c r="DN238" i="11"/>
  <c r="DM238" i="11"/>
  <c r="DL238" i="11"/>
  <c r="DK238" i="11"/>
  <c r="DJ238" i="11"/>
  <c r="DI238" i="11"/>
  <c r="DH238" i="11"/>
  <c r="DG238" i="11"/>
  <c r="DF238" i="11"/>
  <c r="DE238" i="11"/>
  <c r="CW238" i="11"/>
  <c r="CV238" i="11"/>
  <c r="CU238" i="11"/>
  <c r="CT238" i="11"/>
  <c r="CS238" i="11"/>
  <c r="CR238" i="11"/>
  <c r="CQ238" i="11"/>
  <c r="CP238" i="11"/>
  <c r="CO238" i="11"/>
  <c r="CN238" i="11"/>
  <c r="CM238" i="11"/>
  <c r="CL238" i="11"/>
  <c r="CK238" i="11"/>
  <c r="CJ238" i="11"/>
  <c r="CI238" i="11"/>
  <c r="CH238" i="11"/>
  <c r="CG238" i="11"/>
  <c r="CF238" i="11"/>
  <c r="CE238" i="11"/>
  <c r="D238" i="11"/>
  <c r="C238" i="11"/>
  <c r="DB238" i="11" s="1"/>
  <c r="DX237" i="11"/>
  <c r="DV237" i="11"/>
  <c r="DU237" i="11"/>
  <c r="DT237" i="11"/>
  <c r="DS237" i="11"/>
  <c r="DR237" i="11"/>
  <c r="DQ237" i="11"/>
  <c r="DP237" i="11"/>
  <c r="DO237" i="11"/>
  <c r="DN237" i="11"/>
  <c r="DM237" i="11"/>
  <c r="DL237" i="11"/>
  <c r="DK237" i="11"/>
  <c r="DJ237" i="11"/>
  <c r="DI237" i="11"/>
  <c r="DH237" i="11"/>
  <c r="DG237" i="11"/>
  <c r="DF237" i="11"/>
  <c r="DB237" i="11"/>
  <c r="CX237" i="11"/>
  <c r="CV237" i="11"/>
  <c r="CU237" i="11"/>
  <c r="CT237" i="11"/>
  <c r="CS237" i="11"/>
  <c r="CR237" i="11"/>
  <c r="CQ237" i="11"/>
  <c r="CP237" i="11"/>
  <c r="CO237" i="11"/>
  <c r="CN237" i="11"/>
  <c r="CM237" i="11"/>
  <c r="CL237" i="11"/>
  <c r="CK237" i="11"/>
  <c r="CJ237" i="11"/>
  <c r="CI237" i="11"/>
  <c r="CH237" i="11"/>
  <c r="CG237" i="11"/>
  <c r="CF237" i="11"/>
  <c r="CB237" i="11"/>
  <c r="D237" i="11"/>
  <c r="C237" i="11"/>
  <c r="DW236" i="11"/>
  <c r="CW236" i="11" s="1"/>
  <c r="DV236" i="11"/>
  <c r="DU236" i="11"/>
  <c r="DT236" i="11"/>
  <c r="DS236" i="11"/>
  <c r="CS236" i="11" s="1"/>
  <c r="DR236" i="11"/>
  <c r="DQ236" i="11"/>
  <c r="DP236" i="11"/>
  <c r="DO236" i="11"/>
  <c r="CO236" i="11" s="1"/>
  <c r="DN236" i="11"/>
  <c r="DM236" i="11"/>
  <c r="DL236" i="11"/>
  <c r="DK236" i="11"/>
  <c r="CK236" i="11" s="1"/>
  <c r="DJ236" i="11"/>
  <c r="DI236" i="11"/>
  <c r="DH236" i="11"/>
  <c r="DG236" i="11"/>
  <c r="CG236" i="11" s="1"/>
  <c r="DF236" i="11"/>
  <c r="DC236" i="11"/>
  <c r="DA236" i="11"/>
  <c r="CA236" i="11" s="1"/>
  <c r="CV236" i="11"/>
  <c r="CU236" i="11"/>
  <c r="CT236" i="11"/>
  <c r="CR236" i="11"/>
  <c r="CQ236" i="11"/>
  <c r="CP236" i="11"/>
  <c r="CN236" i="11"/>
  <c r="CM236" i="11"/>
  <c r="CL236" i="11"/>
  <c r="CJ236" i="11"/>
  <c r="CI236" i="11"/>
  <c r="CH236" i="11"/>
  <c r="CF236" i="11"/>
  <c r="CE236" i="11"/>
  <c r="CC236" i="11"/>
  <c r="D236" i="11"/>
  <c r="C236" i="11"/>
  <c r="DB236" i="11" s="1"/>
  <c r="DV231" i="11"/>
  <c r="DU231" i="11"/>
  <c r="DT231" i="11"/>
  <c r="DS231" i="11"/>
  <c r="DR231" i="11"/>
  <c r="DQ231" i="11"/>
  <c r="DP231" i="11"/>
  <c r="DO231" i="11"/>
  <c r="DN231" i="11"/>
  <c r="DM231" i="11"/>
  <c r="DL231" i="11"/>
  <c r="DK231" i="11"/>
  <c r="DJ231" i="11"/>
  <c r="DI231" i="11"/>
  <c r="DH231" i="11"/>
  <c r="DG231" i="11"/>
  <c r="DF231" i="11"/>
  <c r="CV231" i="11"/>
  <c r="CU231" i="11"/>
  <c r="CT231" i="11"/>
  <c r="CS231" i="11"/>
  <c r="CR231" i="11"/>
  <c r="CQ231" i="11"/>
  <c r="CP231" i="11"/>
  <c r="CO231" i="11"/>
  <c r="CN231" i="11"/>
  <c r="CM231" i="11"/>
  <c r="CL231" i="11"/>
  <c r="CK231" i="11"/>
  <c r="CJ231" i="11"/>
  <c r="CI231" i="11"/>
  <c r="CH231" i="11"/>
  <c r="CG231" i="11"/>
  <c r="CF231" i="11"/>
  <c r="CC231" i="11"/>
  <c r="CA231" i="11"/>
  <c r="C231" i="11"/>
  <c r="B231" i="11"/>
  <c r="DV230" i="11"/>
  <c r="DU230" i="11"/>
  <c r="DT230" i="11"/>
  <c r="DS230" i="11"/>
  <c r="DR230" i="11"/>
  <c r="DQ230" i="11"/>
  <c r="DP230" i="11"/>
  <c r="DO230" i="11"/>
  <c r="DN230" i="11"/>
  <c r="DM230" i="11"/>
  <c r="DL230" i="11"/>
  <c r="DK230" i="11"/>
  <c r="DJ230" i="11"/>
  <c r="DI230" i="11"/>
  <c r="DH230" i="11"/>
  <c r="DG230" i="11"/>
  <c r="DF230" i="11"/>
  <c r="CV230" i="11"/>
  <c r="CU230" i="11"/>
  <c r="CT230" i="11"/>
  <c r="CS230" i="11"/>
  <c r="CR230" i="11"/>
  <c r="CQ230" i="11"/>
  <c r="CP230" i="11"/>
  <c r="CO230" i="11"/>
  <c r="CN230" i="11"/>
  <c r="CM230" i="11"/>
  <c r="CL230" i="11"/>
  <c r="CK230" i="11"/>
  <c r="CJ230" i="11"/>
  <c r="CI230" i="11"/>
  <c r="CH230" i="11"/>
  <c r="CG230" i="11"/>
  <c r="CF230" i="11"/>
  <c r="CD230" i="11"/>
  <c r="CB230" i="11"/>
  <c r="C230" i="11"/>
  <c r="B230" i="11"/>
  <c r="CC230" i="11" s="1"/>
  <c r="DV229" i="11"/>
  <c r="DU229" i="11"/>
  <c r="DT229" i="11"/>
  <c r="DS229" i="11"/>
  <c r="DR229" i="11"/>
  <c r="DQ229" i="11"/>
  <c r="DP229" i="11"/>
  <c r="DO229" i="11"/>
  <c r="DN229" i="11"/>
  <c r="DM229" i="11"/>
  <c r="DL229" i="11"/>
  <c r="DK229" i="11"/>
  <c r="DJ229" i="11"/>
  <c r="DI229" i="11"/>
  <c r="DH229" i="11"/>
  <c r="DG229" i="11"/>
  <c r="DF229" i="11"/>
  <c r="CV229" i="11"/>
  <c r="CU229" i="11"/>
  <c r="CT229" i="11"/>
  <c r="CS229" i="11"/>
  <c r="CR229" i="11"/>
  <c r="CQ229" i="11"/>
  <c r="CP229" i="11"/>
  <c r="CO229" i="11"/>
  <c r="CN229" i="11"/>
  <c r="CM229" i="11"/>
  <c r="CL229" i="11"/>
  <c r="CK229" i="11"/>
  <c r="CJ229" i="11"/>
  <c r="CI229" i="11"/>
  <c r="CH229" i="11"/>
  <c r="CG229" i="11"/>
  <c r="CF229" i="11"/>
  <c r="CE229" i="11"/>
  <c r="CC229" i="11"/>
  <c r="C229" i="11"/>
  <c r="B229" i="11"/>
  <c r="DV228" i="11"/>
  <c r="DU228" i="11"/>
  <c r="DT228" i="11"/>
  <c r="DS228" i="11"/>
  <c r="DR228" i="11"/>
  <c r="DQ228" i="11"/>
  <c r="DP228" i="11"/>
  <c r="DO228" i="11"/>
  <c r="DN228" i="11"/>
  <c r="DM228" i="11"/>
  <c r="DL228" i="11"/>
  <c r="DK228" i="11"/>
  <c r="DJ228" i="11"/>
  <c r="DI228" i="11"/>
  <c r="DH228" i="11"/>
  <c r="DG228" i="11"/>
  <c r="DF228" i="11"/>
  <c r="CV228" i="11"/>
  <c r="CU228" i="11"/>
  <c r="CT228" i="11"/>
  <c r="CS228" i="11"/>
  <c r="CR228" i="11"/>
  <c r="CQ228" i="11"/>
  <c r="CP228" i="11"/>
  <c r="CO228" i="11"/>
  <c r="CN228" i="11"/>
  <c r="CM228" i="11"/>
  <c r="CL228" i="11"/>
  <c r="CK228" i="11"/>
  <c r="CJ228" i="11"/>
  <c r="CI228" i="11"/>
  <c r="CH228" i="11"/>
  <c r="CG228" i="11"/>
  <c r="CF228" i="11"/>
  <c r="CE228" i="11"/>
  <c r="CD228" i="11"/>
  <c r="CB228" i="11"/>
  <c r="C228" i="11"/>
  <c r="CA228" i="11" s="1"/>
  <c r="B228" i="11"/>
  <c r="CC228" i="11" s="1"/>
  <c r="DV227" i="11"/>
  <c r="DU227" i="11"/>
  <c r="DT227" i="11"/>
  <c r="DS227" i="11"/>
  <c r="DR227" i="11"/>
  <c r="DQ227" i="11"/>
  <c r="DP227" i="11"/>
  <c r="DO227" i="11"/>
  <c r="DN227" i="11"/>
  <c r="DM227" i="11"/>
  <c r="DL227" i="11"/>
  <c r="DK227" i="11"/>
  <c r="DJ227" i="11"/>
  <c r="DI227" i="11"/>
  <c r="DH227" i="11"/>
  <c r="DG227" i="11"/>
  <c r="DF227" i="11"/>
  <c r="CV227" i="11"/>
  <c r="CU227" i="11"/>
  <c r="CT227" i="11"/>
  <c r="CS227" i="11"/>
  <c r="CR227" i="11"/>
  <c r="CQ227" i="11"/>
  <c r="CP227" i="11"/>
  <c r="CO227" i="11"/>
  <c r="CN227" i="11"/>
  <c r="CM227" i="11"/>
  <c r="CL227" i="11"/>
  <c r="CK227" i="11"/>
  <c r="CJ227" i="11"/>
  <c r="CI227" i="11"/>
  <c r="CH227" i="11"/>
  <c r="CG227" i="11"/>
  <c r="CF227" i="11"/>
  <c r="CB227" i="11"/>
  <c r="CA227" i="11"/>
  <c r="C227" i="11"/>
  <c r="B227" i="11"/>
  <c r="CD227" i="11" s="1"/>
  <c r="DV226" i="11"/>
  <c r="DU226" i="11"/>
  <c r="DT226" i="11"/>
  <c r="DS226" i="11"/>
  <c r="DR226" i="11"/>
  <c r="DQ226" i="11"/>
  <c r="DP226" i="11"/>
  <c r="DO226" i="11"/>
  <c r="DN226" i="11"/>
  <c r="DM226" i="11"/>
  <c r="DL226" i="11"/>
  <c r="DK226" i="11"/>
  <c r="DJ226" i="11"/>
  <c r="DI226" i="11"/>
  <c r="DH226" i="11"/>
  <c r="DG226" i="11"/>
  <c r="DF226" i="11"/>
  <c r="CV226" i="11"/>
  <c r="CU226" i="11"/>
  <c r="CT226" i="11"/>
  <c r="CS226" i="11"/>
  <c r="CR226" i="11"/>
  <c r="CQ226" i="11"/>
  <c r="CP226" i="11"/>
  <c r="CO226" i="11"/>
  <c r="CN226" i="11"/>
  <c r="CM226" i="11"/>
  <c r="CL226" i="11"/>
  <c r="CK226" i="11"/>
  <c r="CJ226" i="11"/>
  <c r="CI226" i="11"/>
  <c r="CH226" i="11"/>
  <c r="CG226" i="11"/>
  <c r="CF226" i="11"/>
  <c r="CC226" i="11"/>
  <c r="CB226" i="11"/>
  <c r="C226" i="11"/>
  <c r="B226" i="11"/>
  <c r="DV225" i="11"/>
  <c r="DU225" i="11"/>
  <c r="DT225" i="11"/>
  <c r="DS225" i="11"/>
  <c r="DR225" i="11"/>
  <c r="DQ225" i="11"/>
  <c r="DP225" i="11"/>
  <c r="DO225" i="11"/>
  <c r="DN225" i="11"/>
  <c r="DM225" i="11"/>
  <c r="DL225" i="11"/>
  <c r="DK225" i="11"/>
  <c r="DJ225" i="11"/>
  <c r="DI225" i="11"/>
  <c r="DH225" i="11"/>
  <c r="DG225" i="11"/>
  <c r="DF225" i="11"/>
  <c r="CV225" i="11"/>
  <c r="CU225" i="11"/>
  <c r="CT225" i="11"/>
  <c r="CS225" i="11"/>
  <c r="CR225" i="11"/>
  <c r="CQ225" i="11"/>
  <c r="CP225" i="11"/>
  <c r="CO225" i="11"/>
  <c r="CN225" i="11"/>
  <c r="CM225" i="11"/>
  <c r="CL225" i="11"/>
  <c r="CK225" i="11"/>
  <c r="CJ225" i="11"/>
  <c r="CI225" i="11"/>
  <c r="CH225" i="11"/>
  <c r="CG225" i="11"/>
  <c r="CF225" i="11"/>
  <c r="CE225" i="11"/>
  <c r="CC225" i="11"/>
  <c r="C225" i="11"/>
  <c r="CA225" i="11" s="1"/>
  <c r="B225" i="11"/>
  <c r="CB225" i="11" s="1"/>
  <c r="DV220" i="11"/>
  <c r="DU220" i="11"/>
  <c r="DT220" i="11"/>
  <c r="DS220" i="11"/>
  <c r="DR220" i="11"/>
  <c r="DQ220" i="11"/>
  <c r="DP220" i="11"/>
  <c r="DO220" i="11"/>
  <c r="DN220" i="11"/>
  <c r="DM220" i="11"/>
  <c r="DL220" i="11"/>
  <c r="DK220" i="11"/>
  <c r="DJ220" i="11"/>
  <c r="DI220" i="11"/>
  <c r="DH220" i="11"/>
  <c r="DG220" i="11"/>
  <c r="DF220" i="11"/>
  <c r="DE220" i="11"/>
  <c r="DD220" i="11"/>
  <c r="DA220" i="11"/>
  <c r="CV220" i="11"/>
  <c r="CU220" i="11"/>
  <c r="CT220" i="11"/>
  <c r="CS220" i="11"/>
  <c r="CR220" i="11"/>
  <c r="CQ220" i="11"/>
  <c r="CP220" i="11"/>
  <c r="CO220" i="11"/>
  <c r="CN220" i="11"/>
  <c r="CM220" i="11"/>
  <c r="CL220" i="11"/>
  <c r="CK220" i="11"/>
  <c r="CJ220" i="11"/>
  <c r="CI220" i="11"/>
  <c r="CH220" i="11"/>
  <c r="CG220" i="11"/>
  <c r="CF220" i="11"/>
  <c r="CE220" i="11"/>
  <c r="CB220" i="11"/>
  <c r="CA220" i="11"/>
  <c r="C220" i="11"/>
  <c r="B220" i="11"/>
  <c r="DV219" i="11"/>
  <c r="DU219" i="11"/>
  <c r="DT219" i="11"/>
  <c r="DS219" i="11"/>
  <c r="DR219" i="11"/>
  <c r="DQ219" i="11"/>
  <c r="DP219" i="11"/>
  <c r="DO219" i="11"/>
  <c r="DN219" i="11"/>
  <c r="DM219" i="11"/>
  <c r="DL219" i="11"/>
  <c r="DK219" i="11"/>
  <c r="DJ219" i="11"/>
  <c r="DI219" i="11"/>
  <c r="DH219" i="11"/>
  <c r="DG219" i="11"/>
  <c r="DF219" i="11"/>
  <c r="DE219" i="11"/>
  <c r="DC219" i="11"/>
  <c r="CV219" i="11"/>
  <c r="CU219" i="11"/>
  <c r="CT219" i="11"/>
  <c r="CS219" i="11"/>
  <c r="CR219" i="11"/>
  <c r="CQ219" i="11"/>
  <c r="CP219" i="11"/>
  <c r="CO219" i="11"/>
  <c r="CN219" i="11"/>
  <c r="CM219" i="11"/>
  <c r="CL219" i="11"/>
  <c r="CK219" i="11"/>
  <c r="CJ219" i="11"/>
  <c r="CI219" i="11"/>
  <c r="CH219" i="11"/>
  <c r="CG219" i="11"/>
  <c r="CF219" i="11"/>
  <c r="CE219" i="11"/>
  <c r="CB219" i="11"/>
  <c r="CA219" i="11"/>
  <c r="C219" i="11"/>
  <c r="B219" i="11"/>
  <c r="DD219" i="11" s="1"/>
  <c r="DV218" i="11"/>
  <c r="DU218" i="11"/>
  <c r="DT218" i="11"/>
  <c r="DS218" i="11"/>
  <c r="DR218" i="11"/>
  <c r="DQ218" i="11"/>
  <c r="DP218" i="11"/>
  <c r="DO218" i="11"/>
  <c r="DN218" i="11"/>
  <c r="DM218" i="11"/>
  <c r="DL218" i="11"/>
  <c r="DK218" i="11"/>
  <c r="DJ218" i="11"/>
  <c r="DI218" i="11"/>
  <c r="DH218" i="11"/>
  <c r="DG218" i="11"/>
  <c r="DF218" i="11"/>
  <c r="DE218" i="11"/>
  <c r="DA218" i="11"/>
  <c r="CV218" i="11"/>
  <c r="CU218" i="11"/>
  <c r="CT218" i="11"/>
  <c r="CS218" i="11"/>
  <c r="CR218" i="11"/>
  <c r="CQ218" i="11"/>
  <c r="CP218" i="11"/>
  <c r="CO218" i="11"/>
  <c r="CN218" i="11"/>
  <c r="CM218" i="11"/>
  <c r="CL218" i="11"/>
  <c r="CK218" i="11"/>
  <c r="CJ218" i="11"/>
  <c r="CI218" i="11"/>
  <c r="CH218" i="11"/>
  <c r="CG218" i="11"/>
  <c r="CF218" i="11"/>
  <c r="CD218" i="11"/>
  <c r="C218" i="11"/>
  <c r="B218" i="11"/>
  <c r="DB218" i="11" s="1"/>
  <c r="DV217" i="11"/>
  <c r="DU217" i="11"/>
  <c r="DT217" i="11"/>
  <c r="DS217" i="11"/>
  <c r="DR217" i="11"/>
  <c r="DQ217" i="11"/>
  <c r="DP217" i="11"/>
  <c r="DO217" i="11"/>
  <c r="DN217" i="11"/>
  <c r="DM217" i="11"/>
  <c r="DL217" i="11"/>
  <c r="DK217" i="11"/>
  <c r="DJ217" i="11"/>
  <c r="DI217" i="11"/>
  <c r="DH217" i="11"/>
  <c r="DG217" i="11"/>
  <c r="DF217" i="11"/>
  <c r="DD217" i="11"/>
  <c r="DC217" i="11"/>
  <c r="CV217" i="11"/>
  <c r="CU217" i="11"/>
  <c r="CT217" i="11"/>
  <c r="CS217" i="11"/>
  <c r="CR217" i="11"/>
  <c r="CQ217" i="11"/>
  <c r="CP217" i="11"/>
  <c r="CO217" i="11"/>
  <c r="CN217" i="11"/>
  <c r="CM217" i="11"/>
  <c r="CL217" i="11"/>
  <c r="CK217" i="11"/>
  <c r="CJ217" i="11"/>
  <c r="CI217" i="11"/>
  <c r="CH217" i="11"/>
  <c r="CG217" i="11"/>
  <c r="CF217" i="11"/>
  <c r="CE217" i="11"/>
  <c r="CB217" i="11"/>
  <c r="CA217" i="11"/>
  <c r="C217" i="11"/>
  <c r="B217" i="11"/>
  <c r="DB217" i="11" s="1"/>
  <c r="DV216" i="11"/>
  <c r="DU216" i="11"/>
  <c r="DT216" i="11"/>
  <c r="DS216" i="11"/>
  <c r="DR216" i="11"/>
  <c r="DQ216" i="11"/>
  <c r="DP216" i="11"/>
  <c r="DO216" i="11"/>
  <c r="DN216" i="11"/>
  <c r="DM216" i="11"/>
  <c r="DL216" i="11"/>
  <c r="DK216" i="11"/>
  <c r="DJ216" i="11"/>
  <c r="DI216" i="11"/>
  <c r="DH216" i="11"/>
  <c r="DG216" i="11"/>
  <c r="DF216" i="11"/>
  <c r="DE216" i="11"/>
  <c r="DB216" i="11"/>
  <c r="CV216" i="11"/>
  <c r="CU216" i="11"/>
  <c r="CT216" i="11"/>
  <c r="CS216" i="11"/>
  <c r="CR216" i="11"/>
  <c r="CQ216" i="11"/>
  <c r="CP216" i="11"/>
  <c r="CO216" i="11"/>
  <c r="CN216" i="11"/>
  <c r="CM216" i="11"/>
  <c r="CL216" i="11"/>
  <c r="CK216" i="11"/>
  <c r="CJ216" i="11"/>
  <c r="CI216" i="11"/>
  <c r="CH216" i="11"/>
  <c r="CG216" i="11"/>
  <c r="CF216" i="11"/>
  <c r="CD216" i="11"/>
  <c r="CC216" i="11"/>
  <c r="C216" i="11"/>
  <c r="DA216" i="11" s="1"/>
  <c r="B216" i="11"/>
  <c r="DV215" i="11"/>
  <c r="DU215" i="11"/>
  <c r="DT215" i="11"/>
  <c r="DS215" i="11"/>
  <c r="DR215" i="11"/>
  <c r="DQ215" i="11"/>
  <c r="DP215" i="11"/>
  <c r="DO215" i="11"/>
  <c r="DN215" i="11"/>
  <c r="DM215" i="11"/>
  <c r="DL215" i="11"/>
  <c r="DK215" i="11"/>
  <c r="DJ215" i="11"/>
  <c r="DI215" i="11"/>
  <c r="DH215" i="11"/>
  <c r="DG215" i="11"/>
  <c r="DF215" i="11"/>
  <c r="DD215" i="11"/>
  <c r="DC215" i="11"/>
  <c r="CV215" i="11"/>
  <c r="CU215" i="11"/>
  <c r="CT215" i="11"/>
  <c r="CS215" i="11"/>
  <c r="CR215" i="11"/>
  <c r="CQ215" i="11"/>
  <c r="CP215" i="11"/>
  <c r="CO215" i="11"/>
  <c r="CN215" i="11"/>
  <c r="CM215" i="11"/>
  <c r="CL215" i="11"/>
  <c r="CK215" i="11"/>
  <c r="CJ215" i="11"/>
  <c r="CI215" i="11"/>
  <c r="CH215" i="11"/>
  <c r="CG215" i="11"/>
  <c r="CF215" i="11"/>
  <c r="CE215" i="11"/>
  <c r="CB215" i="11"/>
  <c r="CA215" i="11"/>
  <c r="C215" i="11"/>
  <c r="B215" i="11"/>
  <c r="DB215" i="11" s="1"/>
  <c r="DV214" i="11"/>
  <c r="DU214" i="11"/>
  <c r="DT214" i="11"/>
  <c r="DS214" i="11"/>
  <c r="DR214" i="11"/>
  <c r="DQ214" i="11"/>
  <c r="DP214" i="11"/>
  <c r="DO214" i="11"/>
  <c r="DN214" i="11"/>
  <c r="DM214" i="11"/>
  <c r="DL214" i="11"/>
  <c r="DK214" i="11"/>
  <c r="DJ214" i="11"/>
  <c r="DI214" i="11"/>
  <c r="DH214" i="11"/>
  <c r="DG214" i="11"/>
  <c r="DF214" i="11"/>
  <c r="DE214" i="11"/>
  <c r="CV214" i="11"/>
  <c r="CU214" i="11"/>
  <c r="CT214" i="11"/>
  <c r="CS214" i="11"/>
  <c r="CR214" i="11"/>
  <c r="CQ214" i="11"/>
  <c r="CP214" i="11"/>
  <c r="CO214" i="11"/>
  <c r="CN214" i="11"/>
  <c r="CM214" i="11"/>
  <c r="CL214" i="11"/>
  <c r="CK214" i="11"/>
  <c r="CJ214" i="11"/>
  <c r="CI214" i="11"/>
  <c r="CH214" i="11"/>
  <c r="CG214" i="11"/>
  <c r="CF214" i="11"/>
  <c r="CD214" i="11"/>
  <c r="C214" i="11"/>
  <c r="DA214" i="11" s="1"/>
  <c r="B214" i="11"/>
  <c r="DB214" i="11" s="1"/>
  <c r="DW209" i="11"/>
  <c r="CW209" i="11" s="1"/>
  <c r="DH209" i="11"/>
  <c r="CH209" i="11" s="1"/>
  <c r="DF209" i="11"/>
  <c r="CF209" i="11" s="1"/>
  <c r="DD209" i="11"/>
  <c r="DB209" i="11"/>
  <c r="CB209" i="11" s="1"/>
  <c r="CD209" i="11"/>
  <c r="D209" i="11"/>
  <c r="C209" i="11"/>
  <c r="DX208" i="11"/>
  <c r="CX208" i="11" s="1"/>
  <c r="DW208" i="11"/>
  <c r="CW208" i="11" s="1"/>
  <c r="DI208" i="11"/>
  <c r="CI208" i="11" s="1"/>
  <c r="DG208" i="11"/>
  <c r="CG208" i="11" s="1"/>
  <c r="DF208" i="11"/>
  <c r="CF208" i="11" s="1"/>
  <c r="DE208" i="11"/>
  <c r="DC208" i="11"/>
  <c r="CC208" i="11" s="1"/>
  <c r="DB208" i="11"/>
  <c r="CB208" i="11" s="1"/>
  <c r="DA208" i="11"/>
  <c r="CA208" i="11" s="1"/>
  <c r="CE208" i="11"/>
  <c r="D208" i="11"/>
  <c r="C208" i="11"/>
  <c r="DH208" i="11" s="1"/>
  <c r="CH208" i="11" s="1"/>
  <c r="DX207" i="11"/>
  <c r="CX207" i="11" s="1"/>
  <c r="DG207" i="11"/>
  <c r="CG207" i="11" s="1"/>
  <c r="DC207" i="11"/>
  <c r="CC207" i="11" s="1"/>
  <c r="CI207" i="11"/>
  <c r="D207" i="11"/>
  <c r="DI207" i="11" s="1"/>
  <c r="C207" i="11"/>
  <c r="DH206" i="11"/>
  <c r="CH206" i="11" s="1"/>
  <c r="DD206" i="11"/>
  <c r="CD206" i="11" s="1"/>
  <c r="D206" i="11"/>
  <c r="C206" i="11"/>
  <c r="DW205" i="11"/>
  <c r="CW205" i="11" s="1"/>
  <c r="DH205" i="11"/>
  <c r="CH205" i="11" s="1"/>
  <c r="DF205" i="11"/>
  <c r="CF205" i="11" s="1"/>
  <c r="DD205" i="11"/>
  <c r="DB205" i="11"/>
  <c r="CB205" i="11" s="1"/>
  <c r="CD205" i="11"/>
  <c r="D205" i="11"/>
  <c r="DE205" i="11" s="1"/>
  <c r="CE205" i="11" s="1"/>
  <c r="C205" i="11"/>
  <c r="DX204" i="11"/>
  <c r="CX204" i="11" s="1"/>
  <c r="DW204" i="11"/>
  <c r="CW204" i="11" s="1"/>
  <c r="DI204" i="11"/>
  <c r="CI204" i="11" s="1"/>
  <c r="DG204" i="11"/>
  <c r="CG204" i="11" s="1"/>
  <c r="DF204" i="11"/>
  <c r="CF204" i="11" s="1"/>
  <c r="DE204" i="11"/>
  <c r="DC204" i="11"/>
  <c r="CC204" i="11" s="1"/>
  <c r="DB204" i="11"/>
  <c r="CB204" i="11" s="1"/>
  <c r="DA204" i="11"/>
  <c r="CA204" i="11" s="1"/>
  <c r="CH204" i="11"/>
  <c r="CE204" i="11"/>
  <c r="D204" i="11"/>
  <c r="C204" i="11"/>
  <c r="DH204" i="11" s="1"/>
  <c r="DX203" i="11"/>
  <c r="CX203" i="11" s="1"/>
  <c r="DG203" i="11"/>
  <c r="CG203" i="11" s="1"/>
  <c r="DC203" i="11"/>
  <c r="CC203" i="11" s="1"/>
  <c r="DB203" i="11"/>
  <c r="CB203" i="11" s="1"/>
  <c r="CI203" i="11"/>
  <c r="D203" i="11"/>
  <c r="DI203" i="11" s="1"/>
  <c r="C203" i="11"/>
  <c r="DX202" i="11"/>
  <c r="DC202" i="11"/>
  <c r="CX202" i="11"/>
  <c r="CC202" i="11"/>
  <c r="D202" i="11"/>
  <c r="C202" i="11"/>
  <c r="DW201" i="11"/>
  <c r="CW201" i="11" s="1"/>
  <c r="DH201" i="11"/>
  <c r="DF201" i="11"/>
  <c r="CF201" i="11" s="1"/>
  <c r="DD201" i="11"/>
  <c r="CD201" i="11" s="1"/>
  <c r="DB201" i="11"/>
  <c r="CB201" i="11" s="1"/>
  <c r="CH201" i="11"/>
  <c r="D201" i="11"/>
  <c r="C201" i="11"/>
  <c r="DX200" i="11"/>
  <c r="CX200" i="11" s="1"/>
  <c r="DW200" i="11"/>
  <c r="DI200" i="11"/>
  <c r="CI200" i="11" s="1"/>
  <c r="DG200" i="11"/>
  <c r="CG200" i="11" s="1"/>
  <c r="DF200" i="11"/>
  <c r="DE200" i="11"/>
  <c r="DC200" i="11"/>
  <c r="CC200" i="11" s="1"/>
  <c r="DA200" i="11"/>
  <c r="CW200" i="11"/>
  <c r="CF200" i="11"/>
  <c r="CE200" i="11"/>
  <c r="CA200" i="11"/>
  <c r="D200" i="11"/>
  <c r="C200" i="11"/>
  <c r="DX199" i="11"/>
  <c r="DC199" i="11"/>
  <c r="CX199" i="11"/>
  <c r="CC199" i="11"/>
  <c r="D199" i="11"/>
  <c r="DG199" i="11" s="1"/>
  <c r="CG199" i="11" s="1"/>
  <c r="C199" i="11"/>
  <c r="DD198" i="11"/>
  <c r="CD198" i="11" s="1"/>
  <c r="DA198" i="11"/>
  <c r="CA198" i="11" s="1"/>
  <c r="D198" i="11"/>
  <c r="DG198" i="11" s="1"/>
  <c r="CG198" i="11" s="1"/>
  <c r="C198" i="11"/>
  <c r="DW197" i="11"/>
  <c r="CW197" i="11" s="1"/>
  <c r="DH197" i="11"/>
  <c r="DF197" i="11"/>
  <c r="CF197" i="11" s="1"/>
  <c r="DE197" i="11"/>
  <c r="DD197" i="11"/>
  <c r="DB197" i="11"/>
  <c r="CB197" i="11" s="1"/>
  <c r="DA197" i="11"/>
  <c r="CH197" i="11"/>
  <c r="CE197" i="11"/>
  <c r="CD197" i="11"/>
  <c r="CA197" i="11"/>
  <c r="D197" i="11"/>
  <c r="C197" i="11"/>
  <c r="DX196" i="11"/>
  <c r="CX196" i="11" s="1"/>
  <c r="DW196" i="11"/>
  <c r="CW196" i="11" s="1"/>
  <c r="DI196" i="11"/>
  <c r="DG196" i="11"/>
  <c r="CG196" i="11" s="1"/>
  <c r="DE196" i="11"/>
  <c r="CE196" i="11" s="1"/>
  <c r="DC196" i="11"/>
  <c r="CC196" i="11" s="1"/>
  <c r="CI196" i="11"/>
  <c r="D196" i="11"/>
  <c r="C196" i="11"/>
  <c r="DW195" i="11"/>
  <c r="DF195" i="11"/>
  <c r="DD195" i="11"/>
  <c r="CD195" i="11" s="1"/>
  <c r="DB195" i="11"/>
  <c r="CW195" i="11"/>
  <c r="CF195" i="11"/>
  <c r="CB195" i="11"/>
  <c r="D195" i="11"/>
  <c r="C195" i="11"/>
  <c r="DX194" i="11"/>
  <c r="DH194" i="11"/>
  <c r="DE194" i="11"/>
  <c r="CE194" i="11" s="1"/>
  <c r="DC194" i="11"/>
  <c r="CX194" i="11"/>
  <c r="CH194" i="11"/>
  <c r="CC194" i="11"/>
  <c r="D194" i="11"/>
  <c r="DI194" i="11" s="1"/>
  <c r="CI194" i="11" s="1"/>
  <c r="C194" i="11"/>
  <c r="DI193" i="11"/>
  <c r="CI193" i="11" s="1"/>
  <c r="DG193" i="11"/>
  <c r="CG193" i="11" s="1"/>
  <c r="DE193" i="11"/>
  <c r="CE193" i="11" s="1"/>
  <c r="DC193" i="11"/>
  <c r="CC193" i="11" s="1"/>
  <c r="D193" i="11"/>
  <c r="DX193" i="11" s="1"/>
  <c r="CX193" i="11" s="1"/>
  <c r="C193" i="11"/>
  <c r="DW192" i="11"/>
  <c r="CW192" i="11" s="1"/>
  <c r="DH192" i="11"/>
  <c r="CH192" i="11" s="1"/>
  <c r="DF192" i="11"/>
  <c r="CF192" i="11" s="1"/>
  <c r="DD192" i="11"/>
  <c r="CD192" i="11" s="1"/>
  <c r="DB192" i="11"/>
  <c r="CB192" i="11" s="1"/>
  <c r="D192" i="11"/>
  <c r="C192" i="11"/>
  <c r="DX191" i="11"/>
  <c r="CX191" i="11" s="1"/>
  <c r="DI191" i="11"/>
  <c r="CI191" i="11" s="1"/>
  <c r="DG191" i="11"/>
  <c r="CG191" i="11" s="1"/>
  <c r="DE191" i="11"/>
  <c r="CE191" i="11" s="1"/>
  <c r="DC191" i="11"/>
  <c r="CC191" i="11" s="1"/>
  <c r="D191" i="11"/>
  <c r="C191" i="11"/>
  <c r="DW190" i="11"/>
  <c r="CW190" i="11" s="1"/>
  <c r="DH190" i="11"/>
  <c r="CH190" i="11" s="1"/>
  <c r="DF190" i="11"/>
  <c r="CF190" i="11" s="1"/>
  <c r="DD190" i="11"/>
  <c r="CD190" i="11" s="1"/>
  <c r="DB190" i="11"/>
  <c r="CB190" i="11" s="1"/>
  <c r="D190" i="11"/>
  <c r="C190" i="11"/>
  <c r="DX189" i="11"/>
  <c r="CX189" i="11" s="1"/>
  <c r="DI189" i="11"/>
  <c r="CI189" i="11" s="1"/>
  <c r="DG189" i="11"/>
  <c r="CG189" i="11" s="1"/>
  <c r="DE189" i="11"/>
  <c r="CE189" i="11" s="1"/>
  <c r="DC189" i="11"/>
  <c r="CC189" i="11" s="1"/>
  <c r="DA189" i="11"/>
  <c r="CA189" i="11" s="1"/>
  <c r="D189" i="11"/>
  <c r="C189" i="11"/>
  <c r="DW188" i="11"/>
  <c r="CW188" i="11" s="1"/>
  <c r="DH188" i="11"/>
  <c r="CH188" i="11" s="1"/>
  <c r="DF188" i="11"/>
  <c r="CF188" i="11" s="1"/>
  <c r="DD188" i="11"/>
  <c r="CD188" i="11" s="1"/>
  <c r="DB188" i="11"/>
  <c r="CB188" i="11" s="1"/>
  <c r="D188" i="11"/>
  <c r="C188" i="11"/>
  <c r="DX187" i="11"/>
  <c r="CX187" i="11" s="1"/>
  <c r="DI187" i="11"/>
  <c r="CI187" i="11" s="1"/>
  <c r="DG187" i="11"/>
  <c r="CG187" i="11" s="1"/>
  <c r="DE187" i="11"/>
  <c r="CE187" i="11" s="1"/>
  <c r="DC187" i="11"/>
  <c r="CC187" i="11" s="1"/>
  <c r="D187" i="11"/>
  <c r="C187" i="11"/>
  <c r="DW182" i="11"/>
  <c r="CW182" i="11" s="1"/>
  <c r="DD182" i="11"/>
  <c r="CD182" i="11" s="1"/>
  <c r="D182" i="11"/>
  <c r="C182" i="11"/>
  <c r="DX181" i="11"/>
  <c r="DG181" i="11"/>
  <c r="DE181" i="11"/>
  <c r="CE181" i="11" s="1"/>
  <c r="DC181" i="11"/>
  <c r="CC181" i="11" s="1"/>
  <c r="CX181" i="11"/>
  <c r="CG181" i="11"/>
  <c r="D181" i="11"/>
  <c r="DI181" i="11" s="1"/>
  <c r="CI181" i="11" s="1"/>
  <c r="C181" i="11"/>
  <c r="DW180" i="11"/>
  <c r="CW180" i="11" s="1"/>
  <c r="DH180" i="11"/>
  <c r="DF180" i="11"/>
  <c r="CF180" i="11" s="1"/>
  <c r="DE180" i="11"/>
  <c r="CE180" i="11" s="1"/>
  <c r="DD180" i="11"/>
  <c r="DB180" i="11"/>
  <c r="CB180" i="11" s="1"/>
  <c r="DA180" i="11"/>
  <c r="CA180" i="11" s="1"/>
  <c r="CH180" i="11"/>
  <c r="CD180" i="11"/>
  <c r="D180" i="11"/>
  <c r="C180" i="11"/>
  <c r="DX179" i="11"/>
  <c r="CX179" i="11" s="1"/>
  <c r="DW179" i="11"/>
  <c r="CW179" i="11" s="1"/>
  <c r="DI179" i="11"/>
  <c r="DG179" i="11"/>
  <c r="CG179" i="11" s="1"/>
  <c r="DF179" i="11"/>
  <c r="DE179" i="11"/>
  <c r="DC179" i="11"/>
  <c r="CC179" i="11" s="1"/>
  <c r="DA179" i="11"/>
  <c r="CA179" i="11" s="1"/>
  <c r="CI179" i="11"/>
  <c r="CF179" i="11"/>
  <c r="CE179" i="11"/>
  <c r="D179" i="11"/>
  <c r="C179" i="11"/>
  <c r="DW178" i="11"/>
  <c r="CW178" i="11" s="1"/>
  <c r="DF178" i="11"/>
  <c r="DD178" i="11"/>
  <c r="CD178" i="11" s="1"/>
  <c r="CF178" i="11"/>
  <c r="D178" i="11"/>
  <c r="C178" i="11"/>
  <c r="DB178" i="11" s="1"/>
  <c r="CB178" i="11" s="1"/>
  <c r="DD177" i="11"/>
  <c r="CD177" i="11" s="1"/>
  <c r="D177" i="11"/>
  <c r="C177" i="11"/>
  <c r="DW176" i="11"/>
  <c r="CW176" i="11" s="1"/>
  <c r="DH176" i="11"/>
  <c r="CH176" i="11" s="1"/>
  <c r="DF176" i="11"/>
  <c r="CF176" i="11" s="1"/>
  <c r="DE176" i="11"/>
  <c r="DD176" i="11"/>
  <c r="DB176" i="11"/>
  <c r="CB176" i="11" s="1"/>
  <c r="DA176" i="11"/>
  <c r="CE176" i="11"/>
  <c r="CD176" i="11"/>
  <c r="CA176" i="11"/>
  <c r="D176" i="11"/>
  <c r="C176" i="11"/>
  <c r="DX175" i="11"/>
  <c r="CX175" i="11" s="1"/>
  <c r="DI175" i="11"/>
  <c r="DG175" i="11"/>
  <c r="CG175" i="11" s="1"/>
  <c r="DE175" i="11"/>
  <c r="DC175" i="11"/>
  <c r="CC175" i="11" s="1"/>
  <c r="DA175" i="11"/>
  <c r="CI175" i="11"/>
  <c r="CE175" i="11"/>
  <c r="CA175" i="11"/>
  <c r="D175" i="11"/>
  <c r="C175" i="11"/>
  <c r="DX174" i="11"/>
  <c r="CX174" i="11" s="1"/>
  <c r="DW174" i="11"/>
  <c r="DG174" i="11"/>
  <c r="DF174" i="11"/>
  <c r="DD174" i="11"/>
  <c r="CD174" i="11" s="1"/>
  <c r="DB174" i="11"/>
  <c r="CB174" i="11" s="1"/>
  <c r="CW174" i="11"/>
  <c r="CG174" i="11"/>
  <c r="CF174" i="11"/>
  <c r="D174" i="11"/>
  <c r="DC174" i="11" s="1"/>
  <c r="CC174" i="11" s="1"/>
  <c r="C174" i="11"/>
  <c r="DD173" i="11"/>
  <c r="CD173" i="11" s="1"/>
  <c r="D173" i="11"/>
  <c r="C173" i="11"/>
  <c r="DW172" i="11"/>
  <c r="CW172" i="11" s="1"/>
  <c r="DH172" i="11"/>
  <c r="CH172" i="11" s="1"/>
  <c r="DF172" i="11"/>
  <c r="CF172" i="11" s="1"/>
  <c r="DD172" i="11"/>
  <c r="CD172" i="11" s="1"/>
  <c r="DB172" i="11"/>
  <c r="CB172" i="11" s="1"/>
  <c r="D172" i="11"/>
  <c r="C172" i="11"/>
  <c r="DX171" i="11"/>
  <c r="CX171" i="11" s="1"/>
  <c r="DI171" i="11"/>
  <c r="DG171" i="11"/>
  <c r="CG171" i="11" s="1"/>
  <c r="DE171" i="11"/>
  <c r="DC171" i="11"/>
  <c r="CC171" i="11" s="1"/>
  <c r="CI171" i="11"/>
  <c r="CE171" i="11"/>
  <c r="D171" i="11"/>
  <c r="C171" i="11"/>
  <c r="DH170" i="11"/>
  <c r="DG170" i="11"/>
  <c r="CG170" i="11" s="1"/>
  <c r="DF170" i="11"/>
  <c r="CF170" i="11" s="1"/>
  <c r="DC170" i="11"/>
  <c r="CC170" i="11" s="1"/>
  <c r="DB170" i="11"/>
  <c r="CB170" i="11" s="1"/>
  <c r="CH170" i="11"/>
  <c r="D170" i="11"/>
  <c r="C170" i="11"/>
  <c r="DX169" i="11"/>
  <c r="CX169" i="11" s="1"/>
  <c r="DW169" i="11"/>
  <c r="DI169" i="11"/>
  <c r="DG169" i="11"/>
  <c r="CG169" i="11" s="1"/>
  <c r="DF169" i="11"/>
  <c r="DE169" i="11"/>
  <c r="DC169" i="11"/>
  <c r="CC169" i="11" s="1"/>
  <c r="CW169" i="11"/>
  <c r="CI169" i="11"/>
  <c r="CF169" i="11"/>
  <c r="CE169" i="11"/>
  <c r="D169" i="11"/>
  <c r="C169" i="11"/>
  <c r="DX168" i="11"/>
  <c r="CX168" i="11" s="1"/>
  <c r="DG168" i="11"/>
  <c r="CG168" i="11" s="1"/>
  <c r="DC168" i="11"/>
  <c r="CC168" i="11" s="1"/>
  <c r="D168" i="11"/>
  <c r="C168" i="11"/>
  <c r="DH167" i="11"/>
  <c r="CH167" i="11" s="1"/>
  <c r="DD167" i="11"/>
  <c r="CD167" i="11" s="1"/>
  <c r="D167" i="11"/>
  <c r="C167" i="11"/>
  <c r="DW167" i="11" s="1"/>
  <c r="CW167" i="11" s="1"/>
  <c r="DW166" i="11"/>
  <c r="CW166" i="11" s="1"/>
  <c r="DI166" i="11"/>
  <c r="DH166" i="11"/>
  <c r="DF166" i="11"/>
  <c r="CF166" i="11" s="1"/>
  <c r="DE166" i="11"/>
  <c r="CE166" i="11" s="1"/>
  <c r="DD166" i="11"/>
  <c r="DB166" i="11"/>
  <c r="CB166" i="11" s="1"/>
  <c r="DA166" i="11"/>
  <c r="CI166" i="11"/>
  <c r="CH166" i="11"/>
  <c r="CD166" i="11"/>
  <c r="CA166" i="11"/>
  <c r="D166" i="11"/>
  <c r="DX166" i="11" s="1"/>
  <c r="CX166" i="11" s="1"/>
  <c r="C166" i="11"/>
  <c r="DX165" i="11"/>
  <c r="CX165" i="11" s="1"/>
  <c r="DI165" i="11"/>
  <c r="DG165" i="11"/>
  <c r="CG165" i="11" s="1"/>
  <c r="DF165" i="11"/>
  <c r="DE165" i="11"/>
  <c r="DC165" i="11"/>
  <c r="CC165" i="11" s="1"/>
  <c r="CI165" i="11"/>
  <c r="CF165" i="11"/>
  <c r="CE165" i="11"/>
  <c r="D165" i="11"/>
  <c r="C165" i="11"/>
  <c r="DW165" i="11" s="1"/>
  <c r="CW165" i="11" s="1"/>
  <c r="DX164" i="11"/>
  <c r="CX164" i="11" s="1"/>
  <c r="DG164" i="11"/>
  <c r="CG164" i="11" s="1"/>
  <c r="DC164" i="11"/>
  <c r="CC164" i="11" s="1"/>
  <c r="D164" i="11"/>
  <c r="C164" i="11"/>
  <c r="DH163" i="11"/>
  <c r="CH163" i="11" s="1"/>
  <c r="DD163" i="11"/>
  <c r="CD163" i="11" s="1"/>
  <c r="D163" i="11"/>
  <c r="C163" i="11"/>
  <c r="DW163" i="11" s="1"/>
  <c r="CW163" i="11" s="1"/>
  <c r="DW162" i="11"/>
  <c r="CW162" i="11" s="1"/>
  <c r="DI162" i="11"/>
  <c r="DH162" i="11"/>
  <c r="DF162" i="11"/>
  <c r="CF162" i="11" s="1"/>
  <c r="DE162" i="11"/>
  <c r="CE162" i="11" s="1"/>
  <c r="DD162" i="11"/>
  <c r="DB162" i="11"/>
  <c r="CB162" i="11" s="1"/>
  <c r="DA162" i="11"/>
  <c r="CI162" i="11"/>
  <c r="CH162" i="11"/>
  <c r="CD162" i="11"/>
  <c r="CA162" i="11"/>
  <c r="D162" i="11"/>
  <c r="DX162" i="11" s="1"/>
  <c r="CX162" i="11" s="1"/>
  <c r="C162" i="11"/>
  <c r="DX161" i="11"/>
  <c r="CX161" i="11" s="1"/>
  <c r="DW161" i="11"/>
  <c r="DI161" i="11"/>
  <c r="DG161" i="11"/>
  <c r="CG161" i="11" s="1"/>
  <c r="DF161" i="11"/>
  <c r="DE161" i="11"/>
  <c r="DC161" i="11"/>
  <c r="CC161" i="11" s="1"/>
  <c r="CW161" i="11"/>
  <c r="CI161" i="11"/>
  <c r="CF161" i="11"/>
  <c r="CE161" i="11"/>
  <c r="D161" i="11"/>
  <c r="C161" i="11"/>
  <c r="DX160" i="11"/>
  <c r="CX160" i="11" s="1"/>
  <c r="DG160" i="11"/>
  <c r="CG160" i="11" s="1"/>
  <c r="DC160" i="11"/>
  <c r="CC160" i="11" s="1"/>
  <c r="D160" i="11"/>
  <c r="C160" i="11"/>
  <c r="DE155" i="11"/>
  <c r="DD155" i="11"/>
  <c r="DC155" i="11"/>
  <c r="DB155" i="11"/>
  <c r="DA155" i="11"/>
  <c r="CE155" i="11"/>
  <c r="CD155" i="11"/>
  <c r="CC155" i="11"/>
  <c r="Q155" i="11" s="1"/>
  <c r="CB155" i="11"/>
  <c r="CA155" i="11"/>
  <c r="DE154" i="11"/>
  <c r="DD154" i="11"/>
  <c r="DC154" i="11"/>
  <c r="DB154" i="11"/>
  <c r="DA154" i="11"/>
  <c r="CE154" i="11"/>
  <c r="CD154" i="11"/>
  <c r="CC154" i="11"/>
  <c r="CB154" i="11"/>
  <c r="CA154" i="11"/>
  <c r="DE153" i="11"/>
  <c r="DD153" i="11"/>
  <c r="DC153" i="11"/>
  <c r="DB153" i="11"/>
  <c r="DA153" i="11"/>
  <c r="CE153" i="11"/>
  <c r="CD153" i="11"/>
  <c r="CC153" i="11"/>
  <c r="CB153" i="11"/>
  <c r="CA153" i="11"/>
  <c r="DE152" i="11"/>
  <c r="DD152" i="11"/>
  <c r="DC152" i="11"/>
  <c r="DB152" i="11"/>
  <c r="DA152" i="11"/>
  <c r="CE152" i="11"/>
  <c r="CD152" i="11"/>
  <c r="CC152" i="11"/>
  <c r="CB152" i="11"/>
  <c r="CA152" i="11"/>
  <c r="Q152" i="11"/>
  <c r="DE151" i="11"/>
  <c r="DD151" i="11"/>
  <c r="DC151" i="11"/>
  <c r="DB151" i="11"/>
  <c r="DA151" i="11"/>
  <c r="CE151" i="11"/>
  <c r="CD151" i="11"/>
  <c r="CC151" i="11"/>
  <c r="Q151" i="11" s="1"/>
  <c r="CB151" i="11"/>
  <c r="CA151" i="11"/>
  <c r="DE147" i="11"/>
  <c r="DD147" i="11"/>
  <c r="DC147" i="11"/>
  <c r="DB147" i="11"/>
  <c r="DA147" i="11"/>
  <c r="CE147" i="11"/>
  <c r="CD147" i="11"/>
  <c r="CC147" i="11"/>
  <c r="CB147" i="11"/>
  <c r="CA147" i="11"/>
  <c r="DE146" i="11"/>
  <c r="DD146" i="11"/>
  <c r="DC146" i="11"/>
  <c r="DB146" i="11"/>
  <c r="DA146" i="11"/>
  <c r="CE146" i="11"/>
  <c r="CD146" i="11"/>
  <c r="CC146" i="11"/>
  <c r="CB146" i="11"/>
  <c r="CA146" i="11"/>
  <c r="DE145" i="11"/>
  <c r="DD145" i="11"/>
  <c r="DC145" i="11"/>
  <c r="DB145" i="11"/>
  <c r="DA145" i="11"/>
  <c r="CE145" i="11"/>
  <c r="CD145" i="11"/>
  <c r="CC145" i="11"/>
  <c r="CB145" i="11"/>
  <c r="CA145" i="11"/>
  <c r="Q145" i="11"/>
  <c r="DE144" i="11"/>
  <c r="DD144" i="11"/>
  <c r="DC144" i="11"/>
  <c r="DB144" i="11"/>
  <c r="DA144" i="11"/>
  <c r="CE144" i="11"/>
  <c r="CD144" i="11"/>
  <c r="CC144" i="11"/>
  <c r="Q144" i="11" s="1"/>
  <c r="CB144" i="11"/>
  <c r="CA144" i="11"/>
  <c r="DE143" i="11"/>
  <c r="DD143" i="11"/>
  <c r="DC143" i="11"/>
  <c r="DB143" i="11"/>
  <c r="DA143" i="11"/>
  <c r="CE143" i="11"/>
  <c r="CD143" i="11"/>
  <c r="CC143" i="11"/>
  <c r="CB143" i="11"/>
  <c r="CA143" i="11"/>
  <c r="DZ139" i="11"/>
  <c r="DY139" i="11"/>
  <c r="DX139" i="11"/>
  <c r="DW139" i="11"/>
  <c r="DV139" i="11"/>
  <c r="DU139" i="11"/>
  <c r="DT139" i="11"/>
  <c r="DS139" i="11"/>
  <c r="DR139" i="11"/>
  <c r="DQ139" i="11"/>
  <c r="DP139" i="11"/>
  <c r="DO139" i="11"/>
  <c r="DN139" i="11"/>
  <c r="DM139" i="11"/>
  <c r="DL139" i="11"/>
  <c r="DK139" i="11"/>
  <c r="DJ139" i="11"/>
  <c r="DI139" i="11"/>
  <c r="DH139" i="11"/>
  <c r="DG139" i="11"/>
  <c r="DF139" i="11"/>
  <c r="DB139" i="11"/>
  <c r="CY139" i="11"/>
  <c r="CX139" i="11"/>
  <c r="CW139" i="11"/>
  <c r="CV139" i="11"/>
  <c r="CU139" i="11"/>
  <c r="CT139" i="11"/>
  <c r="CS139" i="11"/>
  <c r="CR139" i="11"/>
  <c r="CQ139" i="11"/>
  <c r="CP139" i="11"/>
  <c r="CO139" i="11"/>
  <c r="CN139" i="11"/>
  <c r="CM139" i="11"/>
  <c r="CL139" i="11"/>
  <c r="CK139" i="11"/>
  <c r="CJ139" i="11"/>
  <c r="CI139" i="11"/>
  <c r="CH139" i="11"/>
  <c r="CG139" i="11"/>
  <c r="CF139" i="11"/>
  <c r="CD139" i="11"/>
  <c r="CB139" i="11"/>
  <c r="C139" i="11"/>
  <c r="B139" i="11"/>
  <c r="DY138" i="11"/>
  <c r="DX138" i="11"/>
  <c r="DW138" i="11"/>
  <c r="DV138" i="11"/>
  <c r="DU138" i="11"/>
  <c r="DT138" i="11"/>
  <c r="DS138" i="11"/>
  <c r="DR138" i="11"/>
  <c r="DQ138" i="11"/>
  <c r="DP138" i="11"/>
  <c r="DO138" i="11"/>
  <c r="DN138" i="11"/>
  <c r="DM138" i="11"/>
  <c r="DL138" i="11"/>
  <c r="DK138" i="11"/>
  <c r="DJ138" i="11"/>
  <c r="DI138" i="11"/>
  <c r="DH138" i="11"/>
  <c r="DG138" i="11"/>
  <c r="DF138" i="11"/>
  <c r="DE138" i="11"/>
  <c r="CY138" i="11"/>
  <c r="CX138" i="11"/>
  <c r="CW138" i="11"/>
  <c r="CV138" i="11"/>
  <c r="CU138" i="11"/>
  <c r="CT138" i="11"/>
  <c r="CS138" i="11"/>
  <c r="CR138" i="11"/>
  <c r="CQ138" i="11"/>
  <c r="CP138" i="11"/>
  <c r="CO138" i="11"/>
  <c r="CN138" i="11"/>
  <c r="CM138" i="11"/>
  <c r="CL138" i="11"/>
  <c r="CK138" i="11"/>
  <c r="CJ138" i="11"/>
  <c r="CI138" i="11"/>
  <c r="CH138" i="11"/>
  <c r="CG138" i="11"/>
  <c r="CF138" i="11"/>
  <c r="CC138" i="11"/>
  <c r="CA138" i="11"/>
  <c r="C138" i="11"/>
  <c r="B138" i="11"/>
  <c r="DY137" i="11"/>
  <c r="DX137" i="11"/>
  <c r="DW137" i="11"/>
  <c r="DV137" i="11"/>
  <c r="DU137" i="11"/>
  <c r="DT137" i="11"/>
  <c r="DS137" i="11"/>
  <c r="DR137" i="11"/>
  <c r="DQ137" i="11"/>
  <c r="DP137" i="11"/>
  <c r="DO137" i="11"/>
  <c r="DN137" i="11"/>
  <c r="DM137" i="11"/>
  <c r="DL137" i="11"/>
  <c r="DK137" i="11"/>
  <c r="DJ137" i="11"/>
  <c r="DI137" i="11"/>
  <c r="DH137" i="11"/>
  <c r="DG137" i="11"/>
  <c r="DF137" i="11"/>
  <c r="DD137" i="11"/>
  <c r="DB137" i="11"/>
  <c r="CY137" i="11"/>
  <c r="CX137" i="11"/>
  <c r="CW137" i="11"/>
  <c r="CV137" i="11"/>
  <c r="CU137" i="11"/>
  <c r="CT137" i="11"/>
  <c r="CS137" i="11"/>
  <c r="CR137" i="11"/>
  <c r="CQ137" i="11"/>
  <c r="CP137" i="11"/>
  <c r="CO137" i="11"/>
  <c r="CN137" i="11"/>
  <c r="CM137" i="11"/>
  <c r="CL137" i="11"/>
  <c r="CK137" i="11"/>
  <c r="CJ137" i="11"/>
  <c r="CI137" i="11"/>
  <c r="CH137" i="11"/>
  <c r="CG137" i="11"/>
  <c r="CF137" i="11"/>
  <c r="CB137" i="11"/>
  <c r="C137" i="11"/>
  <c r="B137" i="11"/>
  <c r="DZ136" i="11"/>
  <c r="DY136" i="11"/>
  <c r="DX136" i="11"/>
  <c r="DW136" i="11"/>
  <c r="DV136" i="11"/>
  <c r="DU136" i="11"/>
  <c r="DT136" i="11"/>
  <c r="DS136" i="11"/>
  <c r="DR136" i="11"/>
  <c r="DQ136" i="11"/>
  <c r="DP136" i="11"/>
  <c r="DO136" i="11"/>
  <c r="DN136" i="11"/>
  <c r="DM136" i="11"/>
  <c r="DL136" i="11"/>
  <c r="DK136" i="11"/>
  <c r="DJ136" i="11"/>
  <c r="DI136" i="11"/>
  <c r="DH136" i="11"/>
  <c r="DG136" i="11"/>
  <c r="DF136" i="11"/>
  <c r="DE136" i="11"/>
  <c r="DC136" i="11"/>
  <c r="DB136" i="11"/>
  <c r="CY136" i="11"/>
  <c r="CX136" i="11"/>
  <c r="CW136" i="11"/>
  <c r="CV136" i="11"/>
  <c r="CU136" i="11"/>
  <c r="CT136" i="11"/>
  <c r="CS136" i="11"/>
  <c r="CR136" i="11"/>
  <c r="CQ136" i="11"/>
  <c r="CP136" i="11"/>
  <c r="CO136" i="11"/>
  <c r="CN136" i="11"/>
  <c r="CM136" i="11"/>
  <c r="CL136" i="11"/>
  <c r="CK136" i="11"/>
  <c r="CJ136" i="11"/>
  <c r="CI136" i="11"/>
  <c r="CH136" i="11"/>
  <c r="CG136" i="11"/>
  <c r="CF136" i="11"/>
  <c r="CE136" i="11"/>
  <c r="CD136" i="11"/>
  <c r="CC136" i="11"/>
  <c r="C136" i="11"/>
  <c r="DA136" i="11" s="1"/>
  <c r="B136" i="11"/>
  <c r="DD136" i="11" s="1"/>
  <c r="DY135" i="11"/>
  <c r="DX135" i="11"/>
  <c r="DW135" i="11"/>
  <c r="DV135" i="11"/>
  <c r="DU135" i="11"/>
  <c r="DT135" i="11"/>
  <c r="DS135" i="11"/>
  <c r="DR135" i="11"/>
  <c r="DQ135" i="11"/>
  <c r="DP135" i="11"/>
  <c r="DO135" i="11"/>
  <c r="DN135" i="11"/>
  <c r="DM135" i="11"/>
  <c r="DL135" i="11"/>
  <c r="DK135" i="11"/>
  <c r="DJ135" i="11"/>
  <c r="DI135" i="11"/>
  <c r="DH135" i="11"/>
  <c r="DG135" i="11"/>
  <c r="DF135" i="11"/>
  <c r="DE135" i="11"/>
  <c r="CY135" i="11"/>
  <c r="CX135" i="11"/>
  <c r="CW135" i="11"/>
  <c r="CV135" i="11"/>
  <c r="CU135" i="11"/>
  <c r="CT135" i="11"/>
  <c r="CS135" i="11"/>
  <c r="CR135" i="11"/>
  <c r="CQ135" i="11"/>
  <c r="CP135" i="11"/>
  <c r="CO135" i="11"/>
  <c r="CN135" i="11"/>
  <c r="CM135" i="11"/>
  <c r="CL135" i="11"/>
  <c r="CK135" i="11"/>
  <c r="CJ135" i="11"/>
  <c r="CI135" i="11"/>
  <c r="CH135" i="11"/>
  <c r="CG135" i="11"/>
  <c r="CF135" i="11"/>
  <c r="CC135" i="11"/>
  <c r="C135" i="11"/>
  <c r="B135" i="11"/>
  <c r="DY134" i="11"/>
  <c r="DX134" i="11"/>
  <c r="DW134" i="11"/>
  <c r="DV134" i="11"/>
  <c r="DU134" i="11"/>
  <c r="DT134" i="11"/>
  <c r="DS134" i="11"/>
  <c r="DR134" i="11"/>
  <c r="DQ134" i="11"/>
  <c r="DP134" i="11"/>
  <c r="DO134" i="11"/>
  <c r="DN134" i="11"/>
  <c r="DM134" i="11"/>
  <c r="DL134" i="11"/>
  <c r="DK134" i="11"/>
  <c r="DJ134" i="11"/>
  <c r="DI134" i="11"/>
  <c r="DH134" i="11"/>
  <c r="DG134" i="11"/>
  <c r="DF134" i="11"/>
  <c r="DD134" i="11"/>
  <c r="DA134" i="11"/>
  <c r="CY134" i="11"/>
  <c r="CX134" i="11"/>
  <c r="CW134" i="11"/>
  <c r="CV134" i="11"/>
  <c r="CU134" i="11"/>
  <c r="CT134" i="11"/>
  <c r="CS134" i="11"/>
  <c r="CR134" i="11"/>
  <c r="CQ134" i="11"/>
  <c r="CP134" i="11"/>
  <c r="CO134" i="11"/>
  <c r="CN134" i="11"/>
  <c r="CM134" i="11"/>
  <c r="CL134" i="11"/>
  <c r="CK134" i="11"/>
  <c r="CJ134" i="11"/>
  <c r="CI134" i="11"/>
  <c r="CH134" i="11"/>
  <c r="CG134" i="11"/>
  <c r="CF134" i="11"/>
  <c r="CE134" i="11"/>
  <c r="CB134" i="11"/>
  <c r="C134" i="11"/>
  <c r="B134" i="11"/>
  <c r="DE134" i="11" s="1"/>
  <c r="DZ133" i="11"/>
  <c r="DY133" i="11"/>
  <c r="DX133" i="11"/>
  <c r="DW133" i="11"/>
  <c r="DV133" i="11"/>
  <c r="DU133" i="11"/>
  <c r="DT133" i="11"/>
  <c r="DS133" i="11"/>
  <c r="DR133" i="11"/>
  <c r="DQ133" i="11"/>
  <c r="DP133" i="11"/>
  <c r="DO133" i="11"/>
  <c r="DN133" i="11"/>
  <c r="DM133" i="11"/>
  <c r="DL133" i="11"/>
  <c r="DK133" i="11"/>
  <c r="DJ133" i="11"/>
  <c r="DI133" i="11"/>
  <c r="DH133" i="11"/>
  <c r="DG133" i="11"/>
  <c r="DF133" i="11"/>
  <c r="DC133" i="11"/>
  <c r="CZ133" i="11"/>
  <c r="CY133" i="11"/>
  <c r="CX133" i="11"/>
  <c r="CW133" i="11"/>
  <c r="CV133" i="11"/>
  <c r="CU133" i="11"/>
  <c r="CT133" i="11"/>
  <c r="CS133" i="11"/>
  <c r="CR133" i="11"/>
  <c r="CQ133" i="11"/>
  <c r="CP133" i="11"/>
  <c r="CO133" i="11"/>
  <c r="CN133" i="11"/>
  <c r="CM133" i="11"/>
  <c r="CL133" i="11"/>
  <c r="CK133" i="11"/>
  <c r="CJ133" i="11"/>
  <c r="CI133" i="11"/>
  <c r="CH133" i="11"/>
  <c r="CG133" i="11"/>
  <c r="CF133" i="11"/>
  <c r="CD133" i="11"/>
  <c r="CA133" i="11"/>
  <c r="C133" i="11"/>
  <c r="B133" i="11"/>
  <c r="DD133" i="11" s="1"/>
  <c r="DZ132" i="11"/>
  <c r="DY132" i="11"/>
  <c r="DX132" i="11"/>
  <c r="DW132" i="11"/>
  <c r="DV132" i="11"/>
  <c r="DU132" i="11"/>
  <c r="DT132" i="11"/>
  <c r="DS132" i="11"/>
  <c r="DR132" i="11"/>
  <c r="DQ132" i="11"/>
  <c r="DP132" i="11"/>
  <c r="DO132" i="11"/>
  <c r="DN132" i="11"/>
  <c r="DM132" i="11"/>
  <c r="DL132" i="11"/>
  <c r="DK132" i="11"/>
  <c r="DJ132" i="11"/>
  <c r="DI132" i="11"/>
  <c r="DH132" i="11"/>
  <c r="DG132" i="11"/>
  <c r="DF132" i="11"/>
  <c r="DE132" i="11"/>
  <c r="DC132" i="11"/>
  <c r="DB132" i="11"/>
  <c r="DA132" i="11"/>
  <c r="CY132" i="11"/>
  <c r="CX132" i="11"/>
  <c r="CW132" i="11"/>
  <c r="CV132" i="11"/>
  <c r="CU132" i="11"/>
  <c r="CT132" i="11"/>
  <c r="CS132" i="11"/>
  <c r="CR132" i="11"/>
  <c r="CQ132" i="11"/>
  <c r="CP132" i="11"/>
  <c r="CO132" i="11"/>
  <c r="CN132" i="11"/>
  <c r="CM132" i="11"/>
  <c r="CL132" i="11"/>
  <c r="CK132" i="11"/>
  <c r="CJ132" i="11"/>
  <c r="CI132" i="11"/>
  <c r="CH132" i="11"/>
  <c r="CG132" i="11"/>
  <c r="CF132" i="11"/>
  <c r="CE132" i="11"/>
  <c r="CD132" i="11"/>
  <c r="CC132" i="11"/>
  <c r="CA132" i="11"/>
  <c r="C132" i="11"/>
  <c r="B132" i="11"/>
  <c r="DD132" i="11" s="1"/>
  <c r="DZ131" i="11"/>
  <c r="DY131" i="11"/>
  <c r="DX131" i="11"/>
  <c r="DW131" i="11"/>
  <c r="DV131" i="11"/>
  <c r="DU131" i="11"/>
  <c r="DT131" i="11"/>
  <c r="DS131" i="11"/>
  <c r="DR131" i="11"/>
  <c r="DQ131" i="11"/>
  <c r="DP131" i="11"/>
  <c r="DO131" i="11"/>
  <c r="DN131" i="11"/>
  <c r="DM131" i="11"/>
  <c r="DL131" i="11"/>
  <c r="DK131" i="11"/>
  <c r="DJ131" i="11"/>
  <c r="DI131" i="11"/>
  <c r="DH131" i="11"/>
  <c r="DG131" i="11"/>
  <c r="DF131" i="11"/>
  <c r="DD131" i="11"/>
  <c r="CY131" i="11"/>
  <c r="CX131" i="11"/>
  <c r="CW131" i="11"/>
  <c r="CV131" i="11"/>
  <c r="CU131" i="11"/>
  <c r="CT131" i="11"/>
  <c r="CS131" i="11"/>
  <c r="CR131" i="11"/>
  <c r="CQ131" i="11"/>
  <c r="CP131" i="11"/>
  <c r="CO131" i="11"/>
  <c r="CN131" i="11"/>
  <c r="CM131" i="11"/>
  <c r="CL131" i="11"/>
  <c r="CK131" i="11"/>
  <c r="CJ131" i="11"/>
  <c r="CI131" i="11"/>
  <c r="CH131" i="11"/>
  <c r="CG131" i="11"/>
  <c r="CF131" i="11"/>
  <c r="CB131" i="11"/>
  <c r="C131" i="11"/>
  <c r="B131" i="11"/>
  <c r="DY130" i="11"/>
  <c r="DX130" i="11"/>
  <c r="DW130" i="11"/>
  <c r="DV130" i="11"/>
  <c r="DU130" i="11"/>
  <c r="DT130" i="11"/>
  <c r="DS130" i="11"/>
  <c r="DR130" i="11"/>
  <c r="DQ130" i="11"/>
  <c r="DP130" i="11"/>
  <c r="DO130" i="11"/>
  <c r="DN130" i="11"/>
  <c r="DM130" i="11"/>
  <c r="DL130" i="11"/>
  <c r="DK130" i="11"/>
  <c r="DJ130" i="11"/>
  <c r="DI130" i="11"/>
  <c r="DH130" i="11"/>
  <c r="DG130" i="11"/>
  <c r="DF130" i="11"/>
  <c r="DE130" i="11"/>
  <c r="DC130" i="11"/>
  <c r="CY130" i="11"/>
  <c r="CX130" i="11"/>
  <c r="CW130" i="11"/>
  <c r="CV130" i="11"/>
  <c r="CU130" i="11"/>
  <c r="CT130" i="11"/>
  <c r="CS130" i="11"/>
  <c r="CR130" i="11"/>
  <c r="CQ130" i="11"/>
  <c r="CP130" i="11"/>
  <c r="CO130" i="11"/>
  <c r="CN130" i="11"/>
  <c r="CM130" i="11"/>
  <c r="CL130" i="11"/>
  <c r="CK130" i="11"/>
  <c r="CJ130" i="11"/>
  <c r="CI130" i="11"/>
  <c r="CH130" i="11"/>
  <c r="CG130" i="11"/>
  <c r="CF130" i="11"/>
  <c r="CE130" i="11"/>
  <c r="CC130" i="11"/>
  <c r="CA130" i="11"/>
  <c r="C130" i="11"/>
  <c r="DA130" i="11" s="1"/>
  <c r="B130" i="11"/>
  <c r="DD130" i="11" s="1"/>
  <c r="DY129" i="11"/>
  <c r="DX129" i="11"/>
  <c r="DW129" i="11"/>
  <c r="DV129" i="11"/>
  <c r="DU129" i="11"/>
  <c r="DT129" i="11"/>
  <c r="DS129" i="11"/>
  <c r="DR129" i="11"/>
  <c r="DQ129" i="11"/>
  <c r="DP129" i="11"/>
  <c r="DO129" i="11"/>
  <c r="DN129" i="11"/>
  <c r="DM129" i="11"/>
  <c r="DL129" i="11"/>
  <c r="DK129" i="11"/>
  <c r="DJ129" i="11"/>
  <c r="DI129" i="11"/>
  <c r="DH129" i="11"/>
  <c r="DG129" i="11"/>
  <c r="DF129" i="11"/>
  <c r="DD129" i="11"/>
  <c r="CY129" i="11"/>
  <c r="CX129" i="11"/>
  <c r="CW129" i="11"/>
  <c r="CV129" i="11"/>
  <c r="CU129" i="11"/>
  <c r="CT129" i="11"/>
  <c r="CS129" i="11"/>
  <c r="CR129" i="11"/>
  <c r="CQ129" i="11"/>
  <c r="CP129" i="11"/>
  <c r="CO129" i="11"/>
  <c r="CN129" i="11"/>
  <c r="CM129" i="11"/>
  <c r="CL129" i="11"/>
  <c r="CK129" i="11"/>
  <c r="CJ129" i="11"/>
  <c r="CI129" i="11"/>
  <c r="CH129" i="11"/>
  <c r="CG129" i="11"/>
  <c r="CF129" i="11"/>
  <c r="CB129" i="11"/>
  <c r="C129" i="11"/>
  <c r="B129" i="11"/>
  <c r="CZ129" i="11" s="1"/>
  <c r="DY128" i="11"/>
  <c r="DX128" i="11"/>
  <c r="DW128" i="11"/>
  <c r="DV128" i="11"/>
  <c r="DU128" i="11"/>
  <c r="DT128" i="11"/>
  <c r="DS128" i="11"/>
  <c r="DR128" i="11"/>
  <c r="DQ128" i="11"/>
  <c r="DP128" i="11"/>
  <c r="DO128" i="11"/>
  <c r="DN128" i="11"/>
  <c r="DM128" i="11"/>
  <c r="DL128" i="11"/>
  <c r="DK128" i="11"/>
  <c r="DJ128" i="11"/>
  <c r="DI128" i="11"/>
  <c r="DH128" i="11"/>
  <c r="DG128" i="11"/>
  <c r="DF128" i="11"/>
  <c r="DE128" i="11"/>
  <c r="DC128" i="11"/>
  <c r="CY128" i="11"/>
  <c r="CX128" i="11"/>
  <c r="CW128" i="11"/>
  <c r="CV128" i="11"/>
  <c r="CU128" i="11"/>
  <c r="CT128" i="11"/>
  <c r="CS128" i="11"/>
  <c r="CR128" i="11"/>
  <c r="CQ128" i="11"/>
  <c r="CP128" i="11"/>
  <c r="CO128" i="11"/>
  <c r="CN128" i="11"/>
  <c r="CM128" i="11"/>
  <c r="CL128" i="11"/>
  <c r="CK128" i="11"/>
  <c r="CJ128" i="11"/>
  <c r="CI128" i="11"/>
  <c r="CH128" i="11"/>
  <c r="CG128" i="11"/>
  <c r="CF128" i="11"/>
  <c r="CE128" i="11"/>
  <c r="CC128" i="11"/>
  <c r="C128" i="11"/>
  <c r="CA128" i="11" s="1"/>
  <c r="B128" i="11"/>
  <c r="DZ128" i="11" s="1"/>
  <c r="DY127" i="11"/>
  <c r="DX127" i="11"/>
  <c r="DW127" i="11"/>
  <c r="DV127" i="11"/>
  <c r="DU127" i="11"/>
  <c r="DT127" i="11"/>
  <c r="DS127" i="11"/>
  <c r="DR127" i="11"/>
  <c r="DQ127" i="11"/>
  <c r="DP127" i="11"/>
  <c r="DO127" i="11"/>
  <c r="DN127" i="11"/>
  <c r="DM127" i="11"/>
  <c r="DL127" i="11"/>
  <c r="DK127" i="11"/>
  <c r="DJ127" i="11"/>
  <c r="DI127" i="11"/>
  <c r="DH127" i="11"/>
  <c r="DG127" i="11"/>
  <c r="DF127" i="11"/>
  <c r="CY127" i="11"/>
  <c r="CX127" i="11"/>
  <c r="CW127" i="11"/>
  <c r="CV127" i="11"/>
  <c r="CU127" i="11"/>
  <c r="CT127" i="11"/>
  <c r="CS127" i="11"/>
  <c r="CR127" i="11"/>
  <c r="CQ127" i="11"/>
  <c r="CP127" i="11"/>
  <c r="CO127" i="11"/>
  <c r="CN127" i="11"/>
  <c r="CM127" i="11"/>
  <c r="CL127" i="11"/>
  <c r="CK127" i="11"/>
  <c r="CJ127" i="11"/>
  <c r="CI127" i="11"/>
  <c r="CH127" i="11"/>
  <c r="CG127" i="11"/>
  <c r="CF127" i="11"/>
  <c r="C127" i="11"/>
  <c r="B127" i="11"/>
  <c r="DY126" i="11"/>
  <c r="DX126" i="11"/>
  <c r="DW126" i="11"/>
  <c r="DV126" i="11"/>
  <c r="DU126" i="11"/>
  <c r="DT126" i="11"/>
  <c r="DS126" i="11"/>
  <c r="DR126" i="11"/>
  <c r="DQ126" i="11"/>
  <c r="DP126" i="11"/>
  <c r="DO126" i="11"/>
  <c r="DN126" i="11"/>
  <c r="DM126" i="11"/>
  <c r="DL126" i="11"/>
  <c r="DK126" i="11"/>
  <c r="DJ126" i="11"/>
  <c r="DI126" i="11"/>
  <c r="DH126" i="11"/>
  <c r="DG126" i="11"/>
  <c r="DF126" i="11"/>
  <c r="DE126" i="11"/>
  <c r="DC126" i="11"/>
  <c r="CY126" i="11"/>
  <c r="CX126" i="11"/>
  <c r="CW126" i="11"/>
  <c r="CV126" i="11"/>
  <c r="CU126" i="11"/>
  <c r="CT126" i="11"/>
  <c r="CS126" i="11"/>
  <c r="CR126" i="11"/>
  <c r="CQ126" i="11"/>
  <c r="CP126" i="11"/>
  <c r="CO126" i="11"/>
  <c r="CN126" i="11"/>
  <c r="CM126" i="11"/>
  <c r="CL126" i="11"/>
  <c r="CK126" i="11"/>
  <c r="CJ126" i="11"/>
  <c r="CI126" i="11"/>
  <c r="CH126" i="11"/>
  <c r="CG126" i="11"/>
  <c r="CF126" i="11"/>
  <c r="CE126" i="11"/>
  <c r="CC126" i="11"/>
  <c r="C126" i="11"/>
  <c r="DA126" i="11" s="1"/>
  <c r="B126" i="11"/>
  <c r="DD126" i="11" s="1"/>
  <c r="DY125" i="11"/>
  <c r="DX125" i="11"/>
  <c r="DW125" i="11"/>
  <c r="DV125" i="11"/>
  <c r="DU125" i="11"/>
  <c r="DT125" i="11"/>
  <c r="DS125" i="11"/>
  <c r="DR125" i="11"/>
  <c r="DQ125" i="11"/>
  <c r="DP125" i="11"/>
  <c r="DO125" i="11"/>
  <c r="DN125" i="11"/>
  <c r="DM125" i="11"/>
  <c r="DL125" i="11"/>
  <c r="DK125" i="11"/>
  <c r="DJ125" i="11"/>
  <c r="DI125" i="11"/>
  <c r="DH125" i="11"/>
  <c r="DG125" i="11"/>
  <c r="DF125" i="11"/>
  <c r="DD125" i="11"/>
  <c r="DB125" i="11"/>
  <c r="CZ125" i="11"/>
  <c r="CY125" i="11"/>
  <c r="CX125" i="11"/>
  <c r="CW125" i="11"/>
  <c r="CV125" i="11"/>
  <c r="CU125" i="11"/>
  <c r="CT125" i="11"/>
  <c r="CS125" i="11"/>
  <c r="CR125" i="11"/>
  <c r="CQ125" i="11"/>
  <c r="CP125" i="11"/>
  <c r="CO125" i="11"/>
  <c r="CN125" i="11"/>
  <c r="CM125" i="11"/>
  <c r="CL125" i="11"/>
  <c r="CK125" i="11"/>
  <c r="CJ125" i="11"/>
  <c r="CI125" i="11"/>
  <c r="CH125" i="11"/>
  <c r="CG125" i="11"/>
  <c r="CF125" i="11"/>
  <c r="CB125" i="11"/>
  <c r="C125" i="11"/>
  <c r="B125" i="11"/>
  <c r="DY124" i="11"/>
  <c r="DX124" i="11"/>
  <c r="DW124" i="11"/>
  <c r="DV124" i="11"/>
  <c r="DU124" i="11"/>
  <c r="DT124" i="11"/>
  <c r="DS124" i="11"/>
  <c r="DR124" i="11"/>
  <c r="DQ124" i="11"/>
  <c r="DP124" i="11"/>
  <c r="DO124" i="11"/>
  <c r="DN124" i="11"/>
  <c r="DM124" i="11"/>
  <c r="DL124" i="11"/>
  <c r="DK124" i="11"/>
  <c r="DJ124" i="11"/>
  <c r="DI124" i="11"/>
  <c r="DH124" i="11"/>
  <c r="DG124" i="11"/>
  <c r="DF124" i="11"/>
  <c r="DE124" i="11"/>
  <c r="DC124" i="11"/>
  <c r="CY124" i="11"/>
  <c r="CX124" i="11"/>
  <c r="CW124" i="11"/>
  <c r="CV124" i="11"/>
  <c r="CU124" i="11"/>
  <c r="CT124" i="11"/>
  <c r="CS124" i="11"/>
  <c r="CR124" i="11"/>
  <c r="CQ124" i="11"/>
  <c r="CP124" i="11"/>
  <c r="CO124" i="11"/>
  <c r="CN124" i="11"/>
  <c r="CM124" i="11"/>
  <c r="CL124" i="11"/>
  <c r="CK124" i="11"/>
  <c r="CJ124" i="11"/>
  <c r="CI124" i="11"/>
  <c r="CH124" i="11"/>
  <c r="CG124" i="11"/>
  <c r="CF124" i="11"/>
  <c r="CE124" i="11"/>
  <c r="CC124" i="11"/>
  <c r="C124" i="11"/>
  <c r="CA124" i="11" s="1"/>
  <c r="B124" i="11"/>
  <c r="DZ124" i="11" s="1"/>
  <c r="DY123" i="11"/>
  <c r="DX123" i="11"/>
  <c r="DW123" i="11"/>
  <c r="DV123" i="11"/>
  <c r="DU123" i="11"/>
  <c r="DT123" i="11"/>
  <c r="DS123" i="11"/>
  <c r="DR123" i="11"/>
  <c r="DQ123" i="11"/>
  <c r="DP123" i="11"/>
  <c r="DO123" i="11"/>
  <c r="DN123" i="11"/>
  <c r="DM123" i="11"/>
  <c r="DL123" i="11"/>
  <c r="DK123" i="11"/>
  <c r="DJ123" i="11"/>
  <c r="DI123" i="11"/>
  <c r="DH123" i="11"/>
  <c r="DG123" i="11"/>
  <c r="DF123" i="11"/>
  <c r="DD123" i="11"/>
  <c r="DB123" i="11"/>
  <c r="CY123" i="11"/>
  <c r="CX123" i="11"/>
  <c r="CW123" i="11"/>
  <c r="CV123" i="11"/>
  <c r="CU123" i="11"/>
  <c r="CT123" i="11"/>
  <c r="CS123" i="11"/>
  <c r="CR123" i="11"/>
  <c r="CQ123" i="11"/>
  <c r="CP123" i="11"/>
  <c r="CO123" i="11"/>
  <c r="CN123" i="11"/>
  <c r="CM123" i="11"/>
  <c r="CL123" i="11"/>
  <c r="CK123" i="11"/>
  <c r="CJ123" i="11"/>
  <c r="CI123" i="11"/>
  <c r="CH123" i="11"/>
  <c r="CG123" i="11"/>
  <c r="CF123" i="11"/>
  <c r="CB123" i="11"/>
  <c r="C123" i="11"/>
  <c r="B123" i="11"/>
  <c r="DY122" i="11"/>
  <c r="DX122" i="11"/>
  <c r="DW122" i="11"/>
  <c r="DV122" i="11"/>
  <c r="DU122" i="11"/>
  <c r="DT122" i="11"/>
  <c r="DS122" i="11"/>
  <c r="DR122" i="11"/>
  <c r="DQ122" i="11"/>
  <c r="DP122" i="11"/>
  <c r="DO122" i="11"/>
  <c r="DN122" i="11"/>
  <c r="DM122" i="11"/>
  <c r="DL122" i="11"/>
  <c r="DK122" i="11"/>
  <c r="DJ122" i="11"/>
  <c r="DI122" i="11"/>
  <c r="DH122" i="11"/>
  <c r="DG122" i="11"/>
  <c r="DF122" i="11"/>
  <c r="DE122" i="11"/>
  <c r="DC122" i="11"/>
  <c r="CY122" i="11"/>
  <c r="CX122" i="11"/>
  <c r="CW122" i="11"/>
  <c r="CV122" i="11"/>
  <c r="CU122" i="11"/>
  <c r="CT122" i="11"/>
  <c r="CS122" i="11"/>
  <c r="CR122" i="11"/>
  <c r="CQ122" i="11"/>
  <c r="CP122" i="11"/>
  <c r="CO122" i="11"/>
  <c r="CN122" i="11"/>
  <c r="CM122" i="11"/>
  <c r="CL122" i="11"/>
  <c r="CK122" i="11"/>
  <c r="CJ122" i="11"/>
  <c r="CI122" i="11"/>
  <c r="CH122" i="11"/>
  <c r="CG122" i="11"/>
  <c r="CF122" i="11"/>
  <c r="CE122" i="11"/>
  <c r="CC122" i="11"/>
  <c r="CA122" i="11"/>
  <c r="C122" i="11"/>
  <c r="DA122" i="11" s="1"/>
  <c r="B122" i="11"/>
  <c r="DD122" i="11" s="1"/>
  <c r="DY117" i="11"/>
  <c r="DX117" i="11"/>
  <c r="DW117" i="11"/>
  <c r="DV117" i="11"/>
  <c r="DU117" i="11"/>
  <c r="DT117" i="11"/>
  <c r="DS117" i="11"/>
  <c r="DR117" i="11"/>
  <c r="DQ117" i="11"/>
  <c r="DP117" i="11"/>
  <c r="DO117" i="11"/>
  <c r="DN117" i="11"/>
  <c r="DM117" i="11"/>
  <c r="DL117" i="11"/>
  <c r="DK117" i="11"/>
  <c r="DJ117" i="11"/>
  <c r="DI117" i="11"/>
  <c r="DH117" i="11"/>
  <c r="DG117" i="11"/>
  <c r="DF117" i="11"/>
  <c r="DD117" i="11"/>
  <c r="CY117" i="11"/>
  <c r="CX117" i="11"/>
  <c r="CW117" i="11"/>
  <c r="CV117" i="11"/>
  <c r="CU117" i="11"/>
  <c r="CT117" i="11"/>
  <c r="CS117" i="11"/>
  <c r="CR117" i="11"/>
  <c r="CQ117" i="11"/>
  <c r="CP117" i="11"/>
  <c r="CO117" i="11"/>
  <c r="CN117" i="11"/>
  <c r="CM117" i="11"/>
  <c r="CL117" i="11"/>
  <c r="CK117" i="11"/>
  <c r="CJ117" i="11"/>
  <c r="CI117" i="11"/>
  <c r="CH117" i="11"/>
  <c r="CG117" i="11"/>
  <c r="CF117" i="11"/>
  <c r="CB117" i="11"/>
  <c r="C117" i="11"/>
  <c r="B117" i="11"/>
  <c r="DY116" i="11"/>
  <c r="DX116" i="11"/>
  <c r="DW116" i="11"/>
  <c r="DV116" i="11"/>
  <c r="DU116" i="11"/>
  <c r="DT116" i="11"/>
  <c r="DS116" i="11"/>
  <c r="DR116" i="11"/>
  <c r="DQ116" i="11"/>
  <c r="DP116" i="11"/>
  <c r="DO116" i="11"/>
  <c r="DN116" i="11"/>
  <c r="DM116" i="11"/>
  <c r="DL116" i="11"/>
  <c r="DK116" i="11"/>
  <c r="DJ116" i="11"/>
  <c r="DI116" i="11"/>
  <c r="DH116" i="11"/>
  <c r="DG116" i="11"/>
  <c r="DF116" i="11"/>
  <c r="DE116" i="11"/>
  <c r="DC116" i="11"/>
  <c r="CY116" i="11"/>
  <c r="CX116" i="11"/>
  <c r="CW116" i="11"/>
  <c r="CV116" i="11"/>
  <c r="CU116" i="11"/>
  <c r="CT116" i="11"/>
  <c r="CS116" i="11"/>
  <c r="CR116" i="11"/>
  <c r="CQ116" i="11"/>
  <c r="CP116" i="11"/>
  <c r="CO116" i="11"/>
  <c r="CN116" i="11"/>
  <c r="CM116" i="11"/>
  <c r="CL116" i="11"/>
  <c r="CK116" i="11"/>
  <c r="CJ116" i="11"/>
  <c r="CI116" i="11"/>
  <c r="CH116" i="11"/>
  <c r="CG116" i="11"/>
  <c r="CF116" i="11"/>
  <c r="CE116" i="11"/>
  <c r="CC116" i="11"/>
  <c r="C116" i="11"/>
  <c r="CA116" i="11" s="1"/>
  <c r="B116" i="11"/>
  <c r="DZ116" i="11" s="1"/>
  <c r="DY115" i="11"/>
  <c r="DX115" i="11"/>
  <c r="DW115" i="11"/>
  <c r="DV115" i="11"/>
  <c r="DU115" i="11"/>
  <c r="DT115" i="11"/>
  <c r="DS115" i="11"/>
  <c r="DR115" i="11"/>
  <c r="DQ115" i="11"/>
  <c r="DP115" i="11"/>
  <c r="DO115" i="11"/>
  <c r="DN115" i="11"/>
  <c r="DM115" i="11"/>
  <c r="DL115" i="11"/>
  <c r="DK115" i="11"/>
  <c r="DJ115" i="11"/>
  <c r="DI115" i="11"/>
  <c r="DH115" i="11"/>
  <c r="DG115" i="11"/>
  <c r="DF115" i="11"/>
  <c r="CY115" i="11"/>
  <c r="CX115" i="11"/>
  <c r="CW115" i="11"/>
  <c r="CV115" i="11"/>
  <c r="CU115" i="11"/>
  <c r="CT115" i="11"/>
  <c r="CS115" i="11"/>
  <c r="CR115" i="11"/>
  <c r="CQ115" i="11"/>
  <c r="CP115" i="11"/>
  <c r="CO115" i="11"/>
  <c r="CN115" i="11"/>
  <c r="CM115" i="11"/>
  <c r="CL115" i="11"/>
  <c r="CK115" i="11"/>
  <c r="CJ115" i="11"/>
  <c r="CI115" i="11"/>
  <c r="CH115" i="11"/>
  <c r="CG115" i="11"/>
  <c r="CF115" i="11"/>
  <c r="CD115" i="11"/>
  <c r="C115" i="11"/>
  <c r="B115" i="11"/>
  <c r="DZ115" i="11" s="1"/>
  <c r="DY114" i="11"/>
  <c r="DX114" i="11"/>
  <c r="DW114" i="11"/>
  <c r="DV114" i="11"/>
  <c r="DU114" i="11"/>
  <c r="DT114" i="11"/>
  <c r="DS114" i="11"/>
  <c r="DR114" i="11"/>
  <c r="DQ114" i="11"/>
  <c r="DP114" i="11"/>
  <c r="DO114" i="11"/>
  <c r="DN114" i="11"/>
  <c r="DM114" i="11"/>
  <c r="DL114" i="11"/>
  <c r="DK114" i="11"/>
  <c r="DJ114" i="11"/>
  <c r="DI114" i="11"/>
  <c r="DH114" i="11"/>
  <c r="DG114" i="11"/>
  <c r="DF114" i="11"/>
  <c r="DE114" i="11"/>
  <c r="DC114" i="11"/>
  <c r="CY114" i="11"/>
  <c r="CX114" i="11"/>
  <c r="CW114" i="11"/>
  <c r="CV114" i="11"/>
  <c r="CU114" i="11"/>
  <c r="CT114" i="11"/>
  <c r="CS114" i="11"/>
  <c r="CR114" i="11"/>
  <c r="CQ114" i="11"/>
  <c r="CP114" i="11"/>
  <c r="CO114" i="11"/>
  <c r="CN114" i="11"/>
  <c r="CM114" i="11"/>
  <c r="CL114" i="11"/>
  <c r="CK114" i="11"/>
  <c r="CJ114" i="11"/>
  <c r="CI114" i="11"/>
  <c r="CH114" i="11"/>
  <c r="CG114" i="11"/>
  <c r="CF114" i="11"/>
  <c r="CE114" i="11"/>
  <c r="CC114" i="11"/>
  <c r="C114" i="11"/>
  <c r="CA114" i="11" s="1"/>
  <c r="B114" i="11"/>
  <c r="DD114" i="11" s="1"/>
  <c r="DY113" i="11"/>
  <c r="DX113" i="11"/>
  <c r="DW113" i="11"/>
  <c r="DV113" i="11"/>
  <c r="DU113" i="11"/>
  <c r="DT113" i="11"/>
  <c r="DS113" i="11"/>
  <c r="DR113" i="11"/>
  <c r="DQ113" i="11"/>
  <c r="DP113" i="11"/>
  <c r="DO113" i="11"/>
  <c r="DN113" i="11"/>
  <c r="DM113" i="11"/>
  <c r="DL113" i="11"/>
  <c r="DK113" i="11"/>
  <c r="DJ113" i="11"/>
  <c r="DI113" i="11"/>
  <c r="DH113" i="11"/>
  <c r="DG113" i="11"/>
  <c r="DF113" i="11"/>
  <c r="DD113" i="11"/>
  <c r="DB113" i="11"/>
  <c r="CZ113" i="11"/>
  <c r="CY113" i="11"/>
  <c r="CX113" i="11"/>
  <c r="CW113" i="11"/>
  <c r="CV113" i="11"/>
  <c r="CU113" i="11"/>
  <c r="CT113" i="11"/>
  <c r="CS113" i="11"/>
  <c r="CR113" i="11"/>
  <c r="CQ113" i="11"/>
  <c r="CP113" i="11"/>
  <c r="CO113" i="11"/>
  <c r="CN113" i="11"/>
  <c r="CM113" i="11"/>
  <c r="CL113" i="11"/>
  <c r="CK113" i="11"/>
  <c r="CJ113" i="11"/>
  <c r="CI113" i="11"/>
  <c r="CH113" i="11"/>
  <c r="CG113" i="11"/>
  <c r="CF113" i="11"/>
  <c r="CB113" i="11"/>
  <c r="C113" i="11"/>
  <c r="B113" i="11"/>
  <c r="DY112" i="11"/>
  <c r="DX112" i="11"/>
  <c r="DW112" i="11"/>
  <c r="DV112" i="11"/>
  <c r="DU112" i="11"/>
  <c r="DT112" i="11"/>
  <c r="DS112" i="11"/>
  <c r="DR112" i="11"/>
  <c r="DQ112" i="11"/>
  <c r="DP112" i="11"/>
  <c r="DO112" i="11"/>
  <c r="DN112" i="11"/>
  <c r="DM112" i="11"/>
  <c r="DL112" i="11"/>
  <c r="DK112" i="11"/>
  <c r="DJ112" i="11"/>
  <c r="DI112" i="11"/>
  <c r="DH112" i="11"/>
  <c r="DG112" i="11"/>
  <c r="DF112" i="11"/>
  <c r="DE112" i="11"/>
  <c r="DC112" i="11"/>
  <c r="DA112" i="11"/>
  <c r="CY112" i="11"/>
  <c r="CX112" i="11"/>
  <c r="CW112" i="11"/>
  <c r="CV112" i="11"/>
  <c r="CU112" i="11"/>
  <c r="CT112" i="11"/>
  <c r="CS112" i="11"/>
  <c r="CR112" i="11"/>
  <c r="CQ112" i="11"/>
  <c r="CP112" i="11"/>
  <c r="CO112" i="11"/>
  <c r="CN112" i="11"/>
  <c r="CM112" i="11"/>
  <c r="CL112" i="11"/>
  <c r="CK112" i="11"/>
  <c r="CJ112" i="11"/>
  <c r="CI112" i="11"/>
  <c r="CH112" i="11"/>
  <c r="CG112" i="11"/>
  <c r="CF112" i="11"/>
  <c r="CE112" i="11"/>
  <c r="CD112" i="11"/>
  <c r="CC112" i="11"/>
  <c r="CA112" i="11"/>
  <c r="C112" i="11"/>
  <c r="B112" i="11"/>
  <c r="DZ112" i="11" s="1"/>
  <c r="DY111" i="11"/>
  <c r="DX111" i="11"/>
  <c r="DW111" i="11"/>
  <c r="DV111" i="11"/>
  <c r="DU111" i="11"/>
  <c r="DT111" i="11"/>
  <c r="DS111" i="11"/>
  <c r="DR111" i="11"/>
  <c r="DQ111" i="11"/>
  <c r="DP111" i="11"/>
  <c r="DO111" i="11"/>
  <c r="DN111" i="11"/>
  <c r="DM111" i="11"/>
  <c r="DL111" i="11"/>
  <c r="DK111" i="11"/>
  <c r="DJ111" i="11"/>
  <c r="DI111" i="11"/>
  <c r="DH111" i="11"/>
  <c r="DG111" i="11"/>
  <c r="DF111" i="11"/>
  <c r="DD111" i="11"/>
  <c r="CY111" i="11"/>
  <c r="CX111" i="11"/>
  <c r="CW111" i="11"/>
  <c r="CV111" i="11"/>
  <c r="CU111" i="11"/>
  <c r="CT111" i="11"/>
  <c r="CS111" i="11"/>
  <c r="CR111" i="11"/>
  <c r="CQ111" i="11"/>
  <c r="CP111" i="11"/>
  <c r="CO111" i="11"/>
  <c r="CN111" i="11"/>
  <c r="CM111" i="11"/>
  <c r="CL111" i="11"/>
  <c r="CK111" i="11"/>
  <c r="CJ111" i="11"/>
  <c r="CI111" i="11"/>
  <c r="CH111" i="11"/>
  <c r="CG111" i="11"/>
  <c r="CF111" i="11"/>
  <c r="CB111" i="11"/>
  <c r="C111" i="11"/>
  <c r="B111" i="11"/>
  <c r="CZ111" i="11" s="1"/>
  <c r="DY110" i="11"/>
  <c r="DX110" i="11"/>
  <c r="DW110" i="11"/>
  <c r="DV110" i="11"/>
  <c r="DU110" i="11"/>
  <c r="DT110" i="11"/>
  <c r="DS110" i="11"/>
  <c r="DR110" i="11"/>
  <c r="DQ110" i="11"/>
  <c r="DP110" i="11"/>
  <c r="DO110" i="11"/>
  <c r="DN110" i="11"/>
  <c r="DM110" i="11"/>
  <c r="DL110" i="11"/>
  <c r="DK110" i="11"/>
  <c r="DJ110" i="11"/>
  <c r="DI110" i="11"/>
  <c r="DH110" i="11"/>
  <c r="DG110" i="11"/>
  <c r="DF110" i="11"/>
  <c r="DE110" i="11"/>
  <c r="DC110" i="11"/>
  <c r="CY110" i="11"/>
  <c r="CX110" i="11"/>
  <c r="CW110" i="11"/>
  <c r="CV110" i="11"/>
  <c r="CU110" i="11"/>
  <c r="CT110" i="11"/>
  <c r="CS110" i="11"/>
  <c r="CR110" i="11"/>
  <c r="CQ110" i="11"/>
  <c r="CP110" i="11"/>
  <c r="CO110" i="11"/>
  <c r="CN110" i="11"/>
  <c r="CM110" i="11"/>
  <c r="CL110" i="11"/>
  <c r="CK110" i="11"/>
  <c r="CJ110" i="11"/>
  <c r="CI110" i="11"/>
  <c r="CH110" i="11"/>
  <c r="CG110" i="11"/>
  <c r="CF110" i="11"/>
  <c r="CE110" i="11"/>
  <c r="CC110" i="11"/>
  <c r="C110" i="11"/>
  <c r="CA110" i="11" s="1"/>
  <c r="B110" i="11"/>
  <c r="DD110" i="11" s="1"/>
  <c r="DZ109" i="11"/>
  <c r="DY109" i="11"/>
  <c r="DX109" i="11"/>
  <c r="DW109" i="11"/>
  <c r="DV109" i="11"/>
  <c r="DU109" i="11"/>
  <c r="DT109" i="11"/>
  <c r="DS109" i="11"/>
  <c r="DR109" i="11"/>
  <c r="DQ109" i="11"/>
  <c r="DP109" i="11"/>
  <c r="DO109" i="11"/>
  <c r="DN109" i="11"/>
  <c r="DM109" i="11"/>
  <c r="DL109" i="11"/>
  <c r="DK109" i="11"/>
  <c r="DJ109" i="11"/>
  <c r="DI109" i="11"/>
  <c r="DH109" i="11"/>
  <c r="DG109" i="11"/>
  <c r="DF109" i="11"/>
  <c r="CY109" i="11"/>
  <c r="CX109" i="11"/>
  <c r="CW109" i="11"/>
  <c r="CV109" i="11"/>
  <c r="CU109" i="11"/>
  <c r="CT109" i="11"/>
  <c r="CS109" i="11"/>
  <c r="CR109" i="11"/>
  <c r="CQ109" i="11"/>
  <c r="CP109" i="11"/>
  <c r="CO109" i="11"/>
  <c r="CN109" i="11"/>
  <c r="CM109" i="11"/>
  <c r="CL109" i="11"/>
  <c r="CK109" i="11"/>
  <c r="CJ109" i="11"/>
  <c r="CI109" i="11"/>
  <c r="CH109" i="11"/>
  <c r="CG109" i="11"/>
  <c r="CF109" i="11"/>
  <c r="CD109" i="11"/>
  <c r="C109" i="11"/>
  <c r="B109" i="11"/>
  <c r="DY108" i="11"/>
  <c r="DX108" i="11"/>
  <c r="DW108" i="11"/>
  <c r="DV108" i="11"/>
  <c r="DU108" i="11"/>
  <c r="DT108" i="11"/>
  <c r="DS108" i="11"/>
  <c r="DR108" i="11"/>
  <c r="DQ108" i="11"/>
  <c r="DP108" i="11"/>
  <c r="DO108" i="11"/>
  <c r="DN108" i="11"/>
  <c r="DM108" i="11"/>
  <c r="DL108" i="11"/>
  <c r="DK108" i="11"/>
  <c r="DJ108" i="11"/>
  <c r="DI108" i="11"/>
  <c r="DH108" i="11"/>
  <c r="DG108" i="11"/>
  <c r="DF108" i="11"/>
  <c r="DE108" i="11"/>
  <c r="DC108" i="11"/>
  <c r="CY108" i="11"/>
  <c r="CX108" i="11"/>
  <c r="CW108" i="11"/>
  <c r="CV108" i="11"/>
  <c r="CU108" i="11"/>
  <c r="CT108" i="11"/>
  <c r="CS108" i="11"/>
  <c r="CR108" i="11"/>
  <c r="CQ108" i="11"/>
  <c r="CP108" i="11"/>
  <c r="CO108" i="11"/>
  <c r="CN108" i="11"/>
  <c r="CM108" i="11"/>
  <c r="CL108" i="11"/>
  <c r="CK108" i="11"/>
  <c r="CJ108" i="11"/>
  <c r="CI108" i="11"/>
  <c r="CH108" i="11"/>
  <c r="CG108" i="11"/>
  <c r="CF108" i="11"/>
  <c r="CE108" i="11"/>
  <c r="CD108" i="11"/>
  <c r="CC108" i="11"/>
  <c r="C108" i="11"/>
  <c r="B108" i="11"/>
  <c r="DZ108" i="11" s="1"/>
  <c r="DY107" i="11"/>
  <c r="DX107" i="11"/>
  <c r="DW107" i="11"/>
  <c r="DV107" i="11"/>
  <c r="DU107" i="11"/>
  <c r="DT107" i="11"/>
  <c r="DS107" i="11"/>
  <c r="DR107" i="11"/>
  <c r="DQ107" i="11"/>
  <c r="DP107" i="11"/>
  <c r="DO107" i="11"/>
  <c r="DN107" i="11"/>
  <c r="DM107" i="11"/>
  <c r="DL107" i="11"/>
  <c r="DK107" i="11"/>
  <c r="DJ107" i="11"/>
  <c r="DI107" i="11"/>
  <c r="DH107" i="11"/>
  <c r="DG107" i="11"/>
  <c r="DF107" i="11"/>
  <c r="DD107" i="11"/>
  <c r="DB107" i="11"/>
  <c r="CY107" i="11"/>
  <c r="CX107" i="11"/>
  <c r="CW107" i="11"/>
  <c r="CV107" i="11"/>
  <c r="CU107" i="11"/>
  <c r="CT107" i="11"/>
  <c r="CS107" i="11"/>
  <c r="CR107" i="11"/>
  <c r="CQ107" i="11"/>
  <c r="CP107" i="11"/>
  <c r="CO107" i="11"/>
  <c r="CN107" i="11"/>
  <c r="CM107" i="11"/>
  <c r="CL107" i="11"/>
  <c r="CK107" i="11"/>
  <c r="CJ107" i="11"/>
  <c r="CI107" i="11"/>
  <c r="CH107" i="11"/>
  <c r="CG107" i="11"/>
  <c r="CF107" i="11"/>
  <c r="CB107" i="11"/>
  <c r="C107" i="11"/>
  <c r="B107" i="11"/>
  <c r="DY106" i="11"/>
  <c r="DX106" i="11"/>
  <c r="DW106" i="11"/>
  <c r="DV106" i="11"/>
  <c r="DU106" i="11"/>
  <c r="DT106" i="11"/>
  <c r="DS106" i="11"/>
  <c r="DR106" i="11"/>
  <c r="DQ106" i="11"/>
  <c r="DP106" i="11"/>
  <c r="DO106" i="11"/>
  <c r="DN106" i="11"/>
  <c r="DM106" i="11"/>
  <c r="DL106" i="11"/>
  <c r="DK106" i="11"/>
  <c r="DJ106" i="11"/>
  <c r="DI106" i="11"/>
  <c r="DH106" i="11"/>
  <c r="DG106" i="11"/>
  <c r="DF106" i="11"/>
  <c r="DE106" i="11"/>
  <c r="DC106" i="11"/>
  <c r="CY106" i="11"/>
  <c r="CX106" i="11"/>
  <c r="CW106" i="11"/>
  <c r="CV106" i="11"/>
  <c r="CU106" i="11"/>
  <c r="CT106" i="11"/>
  <c r="CS106" i="11"/>
  <c r="CR106" i="11"/>
  <c r="CQ106" i="11"/>
  <c r="CP106" i="11"/>
  <c r="CO106" i="11"/>
  <c r="CN106" i="11"/>
  <c r="CM106" i="11"/>
  <c r="CL106" i="11"/>
  <c r="CK106" i="11"/>
  <c r="CJ106" i="11"/>
  <c r="CI106" i="11"/>
  <c r="CH106" i="11"/>
  <c r="CG106" i="11"/>
  <c r="CF106" i="11"/>
  <c r="CE106" i="11"/>
  <c r="CC106" i="11"/>
  <c r="CA106" i="11"/>
  <c r="C106" i="11"/>
  <c r="DA106" i="11" s="1"/>
  <c r="B106" i="11"/>
  <c r="DD106" i="11" s="1"/>
  <c r="DY105" i="11"/>
  <c r="DX105" i="11"/>
  <c r="DW105" i="11"/>
  <c r="DV105" i="11"/>
  <c r="DU105" i="11"/>
  <c r="DT105" i="11"/>
  <c r="DS105" i="11"/>
  <c r="DR105" i="11"/>
  <c r="DQ105" i="11"/>
  <c r="DP105" i="11"/>
  <c r="DO105" i="11"/>
  <c r="DN105" i="11"/>
  <c r="DM105" i="11"/>
  <c r="DL105" i="11"/>
  <c r="DK105" i="11"/>
  <c r="DJ105" i="11"/>
  <c r="DI105" i="11"/>
  <c r="DH105" i="11"/>
  <c r="DG105" i="11"/>
  <c r="DF105" i="11"/>
  <c r="DD105" i="11"/>
  <c r="CY105" i="11"/>
  <c r="CX105" i="11"/>
  <c r="CW105" i="11"/>
  <c r="CV105" i="11"/>
  <c r="CU105" i="11"/>
  <c r="CT105" i="11"/>
  <c r="CS105" i="11"/>
  <c r="CR105" i="11"/>
  <c r="CQ105" i="11"/>
  <c r="CP105" i="11"/>
  <c r="CO105" i="11"/>
  <c r="CN105" i="11"/>
  <c r="CM105" i="11"/>
  <c r="CL105" i="11"/>
  <c r="CK105" i="11"/>
  <c r="CJ105" i="11"/>
  <c r="CI105" i="11"/>
  <c r="CH105" i="11"/>
  <c r="CG105" i="11"/>
  <c r="CF105" i="11"/>
  <c r="CB105" i="11"/>
  <c r="C105" i="11"/>
  <c r="B105" i="11"/>
  <c r="CZ105" i="11" s="1"/>
  <c r="DY104" i="11"/>
  <c r="DX104" i="11"/>
  <c r="DW104" i="11"/>
  <c r="DV104" i="11"/>
  <c r="DU104" i="11"/>
  <c r="DT104" i="11"/>
  <c r="DS104" i="11"/>
  <c r="DR104" i="11"/>
  <c r="DQ104" i="11"/>
  <c r="DP104" i="11"/>
  <c r="DO104" i="11"/>
  <c r="DN104" i="11"/>
  <c r="DM104" i="11"/>
  <c r="DL104" i="11"/>
  <c r="DK104" i="11"/>
  <c r="DJ104" i="11"/>
  <c r="DI104" i="11"/>
  <c r="DH104" i="11"/>
  <c r="DG104" i="11"/>
  <c r="DF104" i="11"/>
  <c r="DE104" i="11"/>
  <c r="DC104" i="11"/>
  <c r="CY104" i="11"/>
  <c r="CX104" i="11"/>
  <c r="CW104" i="11"/>
  <c r="CV104" i="11"/>
  <c r="CU104" i="11"/>
  <c r="CT104" i="11"/>
  <c r="CS104" i="11"/>
  <c r="CR104" i="11"/>
  <c r="CQ104" i="11"/>
  <c r="CP104" i="11"/>
  <c r="CO104" i="11"/>
  <c r="CN104" i="11"/>
  <c r="CM104" i="11"/>
  <c r="CL104" i="11"/>
  <c r="CK104" i="11"/>
  <c r="CJ104" i="11"/>
  <c r="CI104" i="11"/>
  <c r="CH104" i="11"/>
  <c r="CG104" i="11"/>
  <c r="CF104" i="11"/>
  <c r="CE104" i="11"/>
  <c r="CD104" i="11"/>
  <c r="CC104" i="11"/>
  <c r="C104" i="11"/>
  <c r="DA104" i="11" s="1"/>
  <c r="B104" i="11"/>
  <c r="DZ104" i="11" s="1"/>
  <c r="DY103" i="11"/>
  <c r="DX103" i="11"/>
  <c r="DW103" i="11"/>
  <c r="DV103" i="11"/>
  <c r="DU103" i="11"/>
  <c r="DT103" i="11"/>
  <c r="DS103" i="11"/>
  <c r="DR103" i="11"/>
  <c r="DQ103" i="11"/>
  <c r="DP103" i="11"/>
  <c r="DO103" i="11"/>
  <c r="DN103" i="11"/>
  <c r="DM103" i="11"/>
  <c r="DL103" i="11"/>
  <c r="DK103" i="11"/>
  <c r="DJ103" i="11"/>
  <c r="DI103" i="11"/>
  <c r="DH103" i="11"/>
  <c r="DG103" i="11"/>
  <c r="DF103" i="11"/>
  <c r="DD103" i="11"/>
  <c r="DB103" i="11"/>
  <c r="CZ103" i="11"/>
  <c r="CY103" i="11"/>
  <c r="CX103" i="11"/>
  <c r="CW103" i="11"/>
  <c r="CV103" i="11"/>
  <c r="CU103" i="11"/>
  <c r="CT103" i="11"/>
  <c r="CS103" i="11"/>
  <c r="CR103" i="11"/>
  <c r="CQ103" i="11"/>
  <c r="CP103" i="11"/>
  <c r="CO103" i="11"/>
  <c r="CN103" i="11"/>
  <c r="CM103" i="11"/>
  <c r="CL103" i="11"/>
  <c r="CK103" i="11"/>
  <c r="CJ103" i="11"/>
  <c r="CI103" i="11"/>
  <c r="CH103" i="11"/>
  <c r="CG103" i="11"/>
  <c r="CF103" i="11"/>
  <c r="CB103" i="11"/>
  <c r="C103" i="11"/>
  <c r="B103" i="11"/>
  <c r="DY102" i="11"/>
  <c r="DX102" i="11"/>
  <c r="DW102" i="11"/>
  <c r="DV102" i="11"/>
  <c r="DU102" i="11"/>
  <c r="DT102" i="11"/>
  <c r="DS102" i="11"/>
  <c r="DR102" i="11"/>
  <c r="DQ102" i="11"/>
  <c r="DP102" i="11"/>
  <c r="DO102" i="11"/>
  <c r="DN102" i="11"/>
  <c r="DM102" i="11"/>
  <c r="DL102" i="11"/>
  <c r="DK102" i="11"/>
  <c r="DJ102" i="11"/>
  <c r="DI102" i="11"/>
  <c r="DH102" i="11"/>
  <c r="DG102" i="11"/>
  <c r="DF102" i="11"/>
  <c r="DE102" i="11"/>
  <c r="DC102" i="11"/>
  <c r="CY102" i="11"/>
  <c r="CX102" i="11"/>
  <c r="CW102" i="11"/>
  <c r="CV102" i="11"/>
  <c r="CU102" i="11"/>
  <c r="CT102" i="11"/>
  <c r="CS102" i="11"/>
  <c r="CR102" i="11"/>
  <c r="CQ102" i="11"/>
  <c r="CP102" i="11"/>
  <c r="CO102" i="11"/>
  <c r="CN102" i="11"/>
  <c r="CM102" i="11"/>
  <c r="CL102" i="11"/>
  <c r="CK102" i="11"/>
  <c r="CJ102" i="11"/>
  <c r="CI102" i="11"/>
  <c r="CH102" i="11"/>
  <c r="CG102" i="11"/>
  <c r="CF102" i="11"/>
  <c r="CE102" i="11"/>
  <c r="CC102" i="11"/>
  <c r="C102" i="11"/>
  <c r="CA102" i="11" s="1"/>
  <c r="B102" i="11"/>
  <c r="DD102" i="11" s="1"/>
  <c r="DY101" i="11"/>
  <c r="DX101" i="11"/>
  <c r="DW101" i="11"/>
  <c r="DV101" i="11"/>
  <c r="DU101" i="11"/>
  <c r="DT101" i="11"/>
  <c r="DS101" i="11"/>
  <c r="DR101" i="11"/>
  <c r="DQ101" i="11"/>
  <c r="DP101" i="11"/>
  <c r="DO101" i="11"/>
  <c r="DN101" i="11"/>
  <c r="DM101" i="11"/>
  <c r="DL101" i="11"/>
  <c r="DK101" i="11"/>
  <c r="DJ101" i="11"/>
  <c r="DI101" i="11"/>
  <c r="DH101" i="11"/>
  <c r="DG101" i="11"/>
  <c r="DF101" i="11"/>
  <c r="DD101" i="11"/>
  <c r="DB101" i="11"/>
  <c r="CY101" i="11"/>
  <c r="CX101" i="11"/>
  <c r="CW101" i="11"/>
  <c r="CV101" i="11"/>
  <c r="CU101" i="11"/>
  <c r="CT101" i="11"/>
  <c r="CS101" i="11"/>
  <c r="CR101" i="11"/>
  <c r="CQ101" i="11"/>
  <c r="CP101" i="11"/>
  <c r="CO101" i="11"/>
  <c r="CN101" i="11"/>
  <c r="CM101" i="11"/>
  <c r="CL101" i="11"/>
  <c r="CK101" i="11"/>
  <c r="CJ101" i="11"/>
  <c r="CI101" i="11"/>
  <c r="CH101" i="11"/>
  <c r="CG101" i="11"/>
  <c r="CF101" i="11"/>
  <c r="CB101" i="11"/>
  <c r="C101" i="11"/>
  <c r="B101" i="11"/>
  <c r="DY100" i="11"/>
  <c r="DX100" i="11"/>
  <c r="DW100" i="11"/>
  <c r="DV100" i="11"/>
  <c r="DU100" i="11"/>
  <c r="DT100" i="11"/>
  <c r="DS100" i="11"/>
  <c r="DR100" i="11"/>
  <c r="DQ100" i="11"/>
  <c r="DP100" i="11"/>
  <c r="DO100" i="11"/>
  <c r="DN100" i="11"/>
  <c r="DM100" i="11"/>
  <c r="DL100" i="11"/>
  <c r="DK100" i="11"/>
  <c r="DJ100" i="11"/>
  <c r="DI100" i="11"/>
  <c r="DH100" i="11"/>
  <c r="DG100" i="11"/>
  <c r="DF100" i="11"/>
  <c r="DE100" i="11"/>
  <c r="DC100" i="11"/>
  <c r="CY100" i="11"/>
  <c r="CX100" i="11"/>
  <c r="CW100" i="11"/>
  <c r="CV100" i="11"/>
  <c r="CU100" i="11"/>
  <c r="CT100" i="11"/>
  <c r="CS100" i="11"/>
  <c r="CR100" i="11"/>
  <c r="CQ100" i="11"/>
  <c r="CP100" i="11"/>
  <c r="CO100" i="11"/>
  <c r="CN100" i="11"/>
  <c r="CM100" i="11"/>
  <c r="CL100" i="11"/>
  <c r="CK100" i="11"/>
  <c r="CJ100" i="11"/>
  <c r="CI100" i="11"/>
  <c r="CH100" i="11"/>
  <c r="CG100" i="11"/>
  <c r="CF100" i="11"/>
  <c r="CE100" i="11"/>
  <c r="CD100" i="11"/>
  <c r="CC100" i="11"/>
  <c r="C100" i="11"/>
  <c r="DA100" i="11" s="1"/>
  <c r="B100" i="11"/>
  <c r="DZ100" i="11" s="1"/>
  <c r="DY95" i="11"/>
  <c r="DX95" i="11"/>
  <c r="DW95" i="11"/>
  <c r="DV95" i="11"/>
  <c r="DU95" i="11"/>
  <c r="DT95" i="11"/>
  <c r="DS95" i="11"/>
  <c r="DR95" i="11"/>
  <c r="DQ95" i="11"/>
  <c r="DP95" i="11"/>
  <c r="DO95" i="11"/>
  <c r="DN95" i="11"/>
  <c r="DM95" i="11"/>
  <c r="DL95" i="11"/>
  <c r="DK95" i="11"/>
  <c r="DJ95" i="11"/>
  <c r="DI95" i="11"/>
  <c r="DH95" i="11"/>
  <c r="DG95" i="11"/>
  <c r="DF95" i="11"/>
  <c r="CY95" i="11"/>
  <c r="CX95" i="11"/>
  <c r="CW95" i="11"/>
  <c r="CV95" i="11"/>
  <c r="CU95" i="11"/>
  <c r="CT95" i="11"/>
  <c r="CS95" i="11"/>
  <c r="CR95" i="11"/>
  <c r="CQ95" i="11"/>
  <c r="CP95" i="11"/>
  <c r="CO95" i="11"/>
  <c r="CN95" i="11"/>
  <c r="CM95" i="11"/>
  <c r="CL95" i="11"/>
  <c r="CK95" i="11"/>
  <c r="CJ95" i="11"/>
  <c r="CI95" i="11"/>
  <c r="CH95" i="11"/>
  <c r="CG95" i="11"/>
  <c r="CF95" i="11"/>
  <c r="CD95" i="11"/>
  <c r="C95" i="11"/>
  <c r="B95" i="11"/>
  <c r="DZ95" i="11" s="1"/>
  <c r="DY94" i="11"/>
  <c r="DX94" i="11"/>
  <c r="DW94" i="11"/>
  <c r="DV94" i="11"/>
  <c r="DU94" i="11"/>
  <c r="DT94" i="11"/>
  <c r="DS94" i="11"/>
  <c r="DR94" i="11"/>
  <c r="DQ94" i="11"/>
  <c r="DP94" i="11"/>
  <c r="DO94" i="11"/>
  <c r="DN94" i="11"/>
  <c r="DM94" i="11"/>
  <c r="DL94" i="11"/>
  <c r="DK94" i="11"/>
  <c r="DJ94" i="11"/>
  <c r="DI94" i="11"/>
  <c r="DH94" i="11"/>
  <c r="DG94" i="11"/>
  <c r="DF94" i="11"/>
  <c r="DE94" i="11"/>
  <c r="DC94" i="11"/>
  <c r="CY94" i="11"/>
  <c r="CX94" i="11"/>
  <c r="CW94" i="11"/>
  <c r="CV94" i="11"/>
  <c r="CU94" i="11"/>
  <c r="CT94" i="11"/>
  <c r="CS94" i="11"/>
  <c r="CR94" i="11"/>
  <c r="CQ94" i="11"/>
  <c r="CP94" i="11"/>
  <c r="CO94" i="11"/>
  <c r="CN94" i="11"/>
  <c r="CM94" i="11"/>
  <c r="CL94" i="11"/>
  <c r="CK94" i="11"/>
  <c r="CJ94" i="11"/>
  <c r="CI94" i="11"/>
  <c r="CH94" i="11"/>
  <c r="CG94" i="11"/>
  <c r="CF94" i="11"/>
  <c r="CE94" i="11"/>
  <c r="CC94" i="11"/>
  <c r="C94" i="11"/>
  <c r="CA94" i="11" s="1"/>
  <c r="B94" i="11"/>
  <c r="DD94" i="11" s="1"/>
  <c r="DY93" i="11"/>
  <c r="DX93" i="11"/>
  <c r="DW93" i="11"/>
  <c r="DV93" i="11"/>
  <c r="DU93" i="11"/>
  <c r="DT93" i="11"/>
  <c r="DS93" i="11"/>
  <c r="DR93" i="11"/>
  <c r="DQ93" i="11"/>
  <c r="DP93" i="11"/>
  <c r="DO93" i="11"/>
  <c r="DN93" i="11"/>
  <c r="DM93" i="11"/>
  <c r="DL93" i="11"/>
  <c r="DK93" i="11"/>
  <c r="DJ93" i="11"/>
  <c r="DI93" i="11"/>
  <c r="DH93" i="11"/>
  <c r="DG93" i="11"/>
  <c r="DF93" i="11"/>
  <c r="DD93" i="11"/>
  <c r="DB93" i="11"/>
  <c r="CZ93" i="11"/>
  <c r="CY93" i="11"/>
  <c r="CX93" i="11"/>
  <c r="CW93" i="11"/>
  <c r="CV93" i="11"/>
  <c r="CU93" i="11"/>
  <c r="CT93" i="11"/>
  <c r="CS93" i="11"/>
  <c r="CR93" i="11"/>
  <c r="CQ93" i="11"/>
  <c r="CP93" i="11"/>
  <c r="CO93" i="11"/>
  <c r="CN93" i="11"/>
  <c r="CM93" i="11"/>
  <c r="CL93" i="11"/>
  <c r="CK93" i="11"/>
  <c r="CJ93" i="11"/>
  <c r="CI93" i="11"/>
  <c r="CH93" i="11"/>
  <c r="CG93" i="11"/>
  <c r="CF93" i="11"/>
  <c r="CB93" i="11"/>
  <c r="C93" i="11"/>
  <c r="B93" i="11"/>
  <c r="DY92" i="11"/>
  <c r="DX92" i="11"/>
  <c r="DW92" i="11"/>
  <c r="DV92" i="11"/>
  <c r="DU92" i="11"/>
  <c r="DT92" i="11"/>
  <c r="DS92" i="11"/>
  <c r="DR92" i="11"/>
  <c r="DQ92" i="11"/>
  <c r="DP92" i="11"/>
  <c r="DO92" i="11"/>
  <c r="DN92" i="11"/>
  <c r="DM92" i="11"/>
  <c r="DL92" i="11"/>
  <c r="DK92" i="11"/>
  <c r="DJ92" i="11"/>
  <c r="DI92" i="11"/>
  <c r="DH92" i="11"/>
  <c r="DG92" i="11"/>
  <c r="DF92" i="11"/>
  <c r="DE92" i="11"/>
  <c r="DC92" i="11"/>
  <c r="DB92" i="11"/>
  <c r="CY92" i="11"/>
  <c r="CX92" i="11"/>
  <c r="CW92" i="11"/>
  <c r="CV92" i="11"/>
  <c r="CU92" i="11"/>
  <c r="CT92" i="11"/>
  <c r="CS92" i="11"/>
  <c r="CR92" i="11"/>
  <c r="CQ92" i="11"/>
  <c r="CP92" i="11"/>
  <c r="CO92" i="11"/>
  <c r="CN92" i="11"/>
  <c r="CM92" i="11"/>
  <c r="CL92" i="11"/>
  <c r="CK92" i="11"/>
  <c r="CJ92" i="11"/>
  <c r="CI92" i="11"/>
  <c r="CH92" i="11"/>
  <c r="CG92" i="11"/>
  <c r="CF92" i="11"/>
  <c r="CE92" i="11"/>
  <c r="CD92" i="11"/>
  <c r="CC92" i="11"/>
  <c r="C92" i="11"/>
  <c r="CA92" i="11" s="1"/>
  <c r="B92" i="11"/>
  <c r="DY91" i="11"/>
  <c r="DX91" i="11"/>
  <c r="DW91" i="11"/>
  <c r="DV91" i="11"/>
  <c r="DU91" i="11"/>
  <c r="DT91" i="11"/>
  <c r="DS91" i="11"/>
  <c r="DR91" i="11"/>
  <c r="DQ91" i="11"/>
  <c r="DP91" i="11"/>
  <c r="DO91" i="11"/>
  <c r="DN91" i="11"/>
  <c r="DM91" i="11"/>
  <c r="DL91" i="11"/>
  <c r="DK91" i="11"/>
  <c r="DJ91" i="11"/>
  <c r="DI91" i="11"/>
  <c r="DH91" i="11"/>
  <c r="DG91" i="11"/>
  <c r="DF91" i="11"/>
  <c r="CZ91" i="11"/>
  <c r="CY91" i="11"/>
  <c r="CX91" i="11"/>
  <c r="CW91" i="11"/>
  <c r="CV91" i="11"/>
  <c r="CU91" i="11"/>
  <c r="CT91" i="11"/>
  <c r="CS91" i="11"/>
  <c r="CR91" i="11"/>
  <c r="CQ91" i="11"/>
  <c r="CP91" i="11"/>
  <c r="CO91" i="11"/>
  <c r="CN91" i="11"/>
  <c r="CM91" i="11"/>
  <c r="CL91" i="11"/>
  <c r="CK91" i="11"/>
  <c r="CJ91" i="11"/>
  <c r="CI91" i="11"/>
  <c r="CH91" i="11"/>
  <c r="CG91" i="11"/>
  <c r="CF91" i="11"/>
  <c r="C91" i="11"/>
  <c r="B91" i="11"/>
  <c r="DY90" i="11"/>
  <c r="DX90" i="11"/>
  <c r="DW90" i="11"/>
  <c r="DV90" i="11"/>
  <c r="DU90" i="11"/>
  <c r="DT90" i="11"/>
  <c r="DS90" i="11"/>
  <c r="DR90" i="11"/>
  <c r="DQ90" i="11"/>
  <c r="DP90" i="11"/>
  <c r="DO90" i="11"/>
  <c r="DN90" i="11"/>
  <c r="DM90" i="11"/>
  <c r="DL90" i="11"/>
  <c r="DK90" i="11"/>
  <c r="DJ90" i="11"/>
  <c r="DI90" i="11"/>
  <c r="DH90" i="11"/>
  <c r="DG90" i="11"/>
  <c r="DF90" i="11"/>
  <c r="DC90" i="11"/>
  <c r="CY90" i="11"/>
  <c r="CX90" i="11"/>
  <c r="CW90" i="11"/>
  <c r="CV90" i="11"/>
  <c r="CU90" i="11"/>
  <c r="CT90" i="11"/>
  <c r="CS90" i="11"/>
  <c r="CR90" i="11"/>
  <c r="CQ90" i="11"/>
  <c r="CP90" i="11"/>
  <c r="CO90" i="11"/>
  <c r="CN90" i="11"/>
  <c r="CM90" i="11"/>
  <c r="CL90" i="11"/>
  <c r="CK90" i="11"/>
  <c r="CJ90" i="11"/>
  <c r="CI90" i="11"/>
  <c r="CH90" i="11"/>
  <c r="CG90" i="11"/>
  <c r="CF90" i="11"/>
  <c r="CE90" i="11"/>
  <c r="CA90" i="11"/>
  <c r="C90" i="11"/>
  <c r="B90" i="11"/>
  <c r="DZ90" i="11" s="1"/>
  <c r="DZ89" i="11"/>
  <c r="DY89" i="11"/>
  <c r="DX89" i="11"/>
  <c r="DW89" i="11"/>
  <c r="DV89" i="11"/>
  <c r="DU89" i="11"/>
  <c r="DT89" i="11"/>
  <c r="DS89" i="11"/>
  <c r="DR89" i="11"/>
  <c r="DQ89" i="11"/>
  <c r="DP89" i="11"/>
  <c r="DO89" i="11"/>
  <c r="DN89" i="11"/>
  <c r="DM89" i="11"/>
  <c r="DL89" i="11"/>
  <c r="DK89" i="11"/>
  <c r="DJ89" i="11"/>
  <c r="DI89" i="11"/>
  <c r="DH89" i="11"/>
  <c r="DG89" i="11"/>
  <c r="DF89" i="11"/>
  <c r="DC89" i="11"/>
  <c r="DB89" i="11"/>
  <c r="CY89" i="11"/>
  <c r="CX89" i="11"/>
  <c r="CW89" i="11"/>
  <c r="CV89" i="11"/>
  <c r="CU89" i="11"/>
  <c r="CT89" i="11"/>
  <c r="CS89" i="11"/>
  <c r="CR89" i="11"/>
  <c r="CQ89" i="11"/>
  <c r="CP89" i="11"/>
  <c r="CO89" i="11"/>
  <c r="CN89" i="11"/>
  <c r="CM89" i="11"/>
  <c r="CL89" i="11"/>
  <c r="CK89" i="11"/>
  <c r="CJ89" i="11"/>
  <c r="CI89" i="11"/>
  <c r="CH89" i="11"/>
  <c r="CG89" i="11"/>
  <c r="CF89" i="11"/>
  <c r="CE89" i="11"/>
  <c r="CD89" i="11"/>
  <c r="CA89" i="11"/>
  <c r="C89" i="11"/>
  <c r="B89" i="11"/>
  <c r="DE89" i="11" s="1"/>
  <c r="DZ88" i="11"/>
  <c r="DY88" i="11"/>
  <c r="DX88" i="11"/>
  <c r="DW88" i="11"/>
  <c r="DV88" i="11"/>
  <c r="DU88" i="11"/>
  <c r="DT88" i="11"/>
  <c r="DS88" i="11"/>
  <c r="DR88" i="11"/>
  <c r="DQ88" i="11"/>
  <c r="DP88" i="11"/>
  <c r="DO88" i="11"/>
  <c r="DN88" i="11"/>
  <c r="DM88" i="11"/>
  <c r="DL88" i="11"/>
  <c r="DK88" i="11"/>
  <c r="DJ88" i="11"/>
  <c r="DI88" i="11"/>
  <c r="DH88" i="11"/>
  <c r="DG88" i="11"/>
  <c r="DF88" i="11"/>
  <c r="DE88" i="11"/>
  <c r="DC88" i="11"/>
  <c r="DB88" i="11"/>
  <c r="CY88" i="11"/>
  <c r="CX88" i="11"/>
  <c r="CW88" i="11"/>
  <c r="CV88" i="11"/>
  <c r="CU88" i="11"/>
  <c r="CT88" i="11"/>
  <c r="CS88" i="11"/>
  <c r="CR88" i="11"/>
  <c r="CQ88" i="11"/>
  <c r="CP88" i="11"/>
  <c r="CO88" i="11"/>
  <c r="CN88" i="11"/>
  <c r="CM88" i="11"/>
  <c r="CL88" i="11"/>
  <c r="CK88" i="11"/>
  <c r="CJ88" i="11"/>
  <c r="CI88" i="11"/>
  <c r="CH88" i="11"/>
  <c r="CG88" i="11"/>
  <c r="CF88" i="11"/>
  <c r="CE88" i="11"/>
  <c r="CD88" i="11"/>
  <c r="CC88" i="11"/>
  <c r="C88" i="11"/>
  <c r="CA88" i="11" s="1"/>
  <c r="B88" i="11"/>
  <c r="DD88" i="11" s="1"/>
  <c r="DY87" i="11"/>
  <c r="DX87" i="11"/>
  <c r="DW87" i="11"/>
  <c r="DV87" i="11"/>
  <c r="DU87" i="11"/>
  <c r="DT87" i="11"/>
  <c r="DS87" i="11"/>
  <c r="DR87" i="11"/>
  <c r="DQ87" i="11"/>
  <c r="DP87" i="11"/>
  <c r="DO87" i="11"/>
  <c r="DN87" i="11"/>
  <c r="DM87" i="11"/>
  <c r="DL87" i="11"/>
  <c r="DK87" i="11"/>
  <c r="DJ87" i="11"/>
  <c r="DI87" i="11"/>
  <c r="DH87" i="11"/>
  <c r="DG87" i="11"/>
  <c r="DF87" i="11"/>
  <c r="DD87" i="11"/>
  <c r="CY87" i="11"/>
  <c r="CX87" i="11"/>
  <c r="CW87" i="11"/>
  <c r="CV87" i="11"/>
  <c r="CU87" i="11"/>
  <c r="CT87" i="11"/>
  <c r="CS87" i="11"/>
  <c r="CR87" i="11"/>
  <c r="CQ87" i="11"/>
  <c r="CP87" i="11"/>
  <c r="CO87" i="11"/>
  <c r="CN87" i="11"/>
  <c r="CM87" i="11"/>
  <c r="CL87" i="11"/>
  <c r="CK87" i="11"/>
  <c r="CJ87" i="11"/>
  <c r="CI87" i="11"/>
  <c r="CH87" i="11"/>
  <c r="CG87" i="11"/>
  <c r="CF87" i="11"/>
  <c r="CC87" i="11"/>
  <c r="CB87" i="11"/>
  <c r="C87" i="11"/>
  <c r="B87" i="11"/>
  <c r="DY86" i="11"/>
  <c r="DX86" i="11"/>
  <c r="DW86" i="11"/>
  <c r="DV86" i="11"/>
  <c r="DU86" i="11"/>
  <c r="DT86" i="11"/>
  <c r="DS86" i="11"/>
  <c r="DR86" i="11"/>
  <c r="DQ86" i="11"/>
  <c r="DP86" i="11"/>
  <c r="DO86" i="11"/>
  <c r="DN86" i="11"/>
  <c r="DM86" i="11"/>
  <c r="DL86" i="11"/>
  <c r="DK86" i="11"/>
  <c r="DJ86" i="11"/>
  <c r="DI86" i="11"/>
  <c r="DH86" i="11"/>
  <c r="DG86" i="11"/>
  <c r="DF86" i="11"/>
  <c r="DD86" i="11"/>
  <c r="DC86" i="11"/>
  <c r="CZ86" i="11"/>
  <c r="CY86" i="11"/>
  <c r="CX86" i="11"/>
  <c r="CW86" i="11"/>
  <c r="CV86" i="11"/>
  <c r="CU86" i="11"/>
  <c r="CT86" i="11"/>
  <c r="CS86" i="11"/>
  <c r="CR86" i="11"/>
  <c r="CQ86" i="11"/>
  <c r="CP86" i="11"/>
  <c r="CO86" i="11"/>
  <c r="CN86" i="11"/>
  <c r="CM86" i="11"/>
  <c r="CL86" i="11"/>
  <c r="CK86" i="11"/>
  <c r="CJ86" i="11"/>
  <c r="CI86" i="11"/>
  <c r="CH86" i="11"/>
  <c r="CG86" i="11"/>
  <c r="CF86" i="11"/>
  <c r="CB86" i="11"/>
  <c r="CA86" i="11"/>
  <c r="C86" i="11"/>
  <c r="B86" i="11"/>
  <c r="DZ85" i="11"/>
  <c r="DY85" i="11"/>
  <c r="DX85" i="11"/>
  <c r="DW85" i="11"/>
  <c r="DV85" i="11"/>
  <c r="DU85" i="11"/>
  <c r="DT85" i="11"/>
  <c r="DS85" i="11"/>
  <c r="DR85" i="11"/>
  <c r="DQ85" i="11"/>
  <c r="DP85" i="11"/>
  <c r="DO85" i="11"/>
  <c r="DN85" i="11"/>
  <c r="DM85" i="11"/>
  <c r="DL85" i="11"/>
  <c r="DK85" i="11"/>
  <c r="DJ85" i="11"/>
  <c r="DI85" i="11"/>
  <c r="DH85" i="11"/>
  <c r="DG85" i="11"/>
  <c r="DF85" i="11"/>
  <c r="DC85" i="11"/>
  <c r="DB85" i="11"/>
  <c r="CY85" i="11"/>
  <c r="CX85" i="11"/>
  <c r="CW85" i="11"/>
  <c r="CV85" i="11"/>
  <c r="CU85" i="11"/>
  <c r="CT85" i="11"/>
  <c r="CS85" i="11"/>
  <c r="CR85" i="11"/>
  <c r="CQ85" i="11"/>
  <c r="CP85" i="11"/>
  <c r="CO85" i="11"/>
  <c r="CN85" i="11"/>
  <c r="CM85" i="11"/>
  <c r="CL85" i="11"/>
  <c r="CK85" i="11"/>
  <c r="CJ85" i="11"/>
  <c r="CI85" i="11"/>
  <c r="CH85" i="11"/>
  <c r="CG85" i="11"/>
  <c r="CF85" i="11"/>
  <c r="CE85" i="11"/>
  <c r="CD85" i="11"/>
  <c r="CA85" i="11"/>
  <c r="C85" i="11"/>
  <c r="B85" i="11"/>
  <c r="DE85" i="11" s="1"/>
  <c r="DZ84" i="11"/>
  <c r="DY84" i="11"/>
  <c r="DX84" i="11"/>
  <c r="DW84" i="11"/>
  <c r="DV84" i="11"/>
  <c r="DU84" i="11"/>
  <c r="DT84" i="11"/>
  <c r="DS84" i="11"/>
  <c r="DR84" i="11"/>
  <c r="DQ84" i="11"/>
  <c r="DP84" i="11"/>
  <c r="DO84" i="11"/>
  <c r="DN84" i="11"/>
  <c r="DM84" i="11"/>
  <c r="DL84" i="11"/>
  <c r="DK84" i="11"/>
  <c r="DJ84" i="11"/>
  <c r="DI84" i="11"/>
  <c r="DH84" i="11"/>
  <c r="DG84" i="11"/>
  <c r="DF84" i="11"/>
  <c r="DE84" i="11"/>
  <c r="DC84" i="11"/>
  <c r="DB84" i="11"/>
  <c r="CY84" i="11"/>
  <c r="CX84" i="11"/>
  <c r="CW84" i="11"/>
  <c r="CV84" i="11"/>
  <c r="CU84" i="11"/>
  <c r="CT84" i="11"/>
  <c r="CS84" i="11"/>
  <c r="CR84" i="11"/>
  <c r="CQ84" i="11"/>
  <c r="CP84" i="11"/>
  <c r="CO84" i="11"/>
  <c r="CN84" i="11"/>
  <c r="CM84" i="11"/>
  <c r="CL84" i="11"/>
  <c r="CK84" i="11"/>
  <c r="CJ84" i="11"/>
  <c r="CI84" i="11"/>
  <c r="CH84" i="11"/>
  <c r="CG84" i="11"/>
  <c r="CF84" i="11"/>
  <c r="CE84" i="11"/>
  <c r="CD84" i="11"/>
  <c r="CC84" i="11"/>
  <c r="C84" i="11"/>
  <c r="CA84" i="11" s="1"/>
  <c r="B84" i="11"/>
  <c r="DD84" i="11" s="1"/>
  <c r="DY83" i="11"/>
  <c r="DX83" i="11"/>
  <c r="DW83" i="11"/>
  <c r="DV83" i="11"/>
  <c r="DU83" i="11"/>
  <c r="DT83" i="11"/>
  <c r="DS83" i="11"/>
  <c r="DR83" i="11"/>
  <c r="DQ83" i="11"/>
  <c r="DP83" i="11"/>
  <c r="DO83" i="11"/>
  <c r="DN83" i="11"/>
  <c r="DM83" i="11"/>
  <c r="DL83" i="11"/>
  <c r="DK83" i="11"/>
  <c r="DJ83" i="11"/>
  <c r="DI83" i="11"/>
  <c r="DH83" i="11"/>
  <c r="DG83" i="11"/>
  <c r="DF83" i="11"/>
  <c r="DE83" i="11"/>
  <c r="DD83" i="11"/>
  <c r="CY83" i="11"/>
  <c r="CX83" i="11"/>
  <c r="CW83" i="11"/>
  <c r="CV83" i="11"/>
  <c r="CU83" i="11"/>
  <c r="CT83" i="11"/>
  <c r="CS83" i="11"/>
  <c r="CR83" i="11"/>
  <c r="CQ83" i="11"/>
  <c r="CP83" i="11"/>
  <c r="CO83" i="11"/>
  <c r="CN83" i="11"/>
  <c r="CM83" i="11"/>
  <c r="CL83" i="11"/>
  <c r="CK83" i="11"/>
  <c r="CJ83" i="11"/>
  <c r="CI83" i="11"/>
  <c r="CH83" i="11"/>
  <c r="CG83" i="11"/>
  <c r="CF83" i="11"/>
  <c r="CC83" i="11"/>
  <c r="CB83" i="11"/>
  <c r="C83" i="11"/>
  <c r="DA83" i="11" s="1"/>
  <c r="B83" i="11"/>
  <c r="DY82" i="11"/>
  <c r="DX82" i="11"/>
  <c r="DW82" i="11"/>
  <c r="DV82" i="11"/>
  <c r="DU82" i="11"/>
  <c r="DT82" i="11"/>
  <c r="DS82" i="11"/>
  <c r="DR82" i="11"/>
  <c r="DQ82" i="11"/>
  <c r="DP82" i="11"/>
  <c r="DO82" i="11"/>
  <c r="DN82" i="11"/>
  <c r="DM82" i="11"/>
  <c r="DL82" i="11"/>
  <c r="DK82" i="11"/>
  <c r="DJ82" i="11"/>
  <c r="DI82" i="11"/>
  <c r="DH82" i="11"/>
  <c r="DG82" i="11"/>
  <c r="DF82" i="11"/>
  <c r="DD82" i="11"/>
  <c r="DC82" i="11"/>
  <c r="CZ82" i="11"/>
  <c r="CY82" i="11"/>
  <c r="CX82" i="11"/>
  <c r="CW82" i="11"/>
  <c r="CV82" i="11"/>
  <c r="CU82" i="11"/>
  <c r="CT82" i="11"/>
  <c r="CS82" i="11"/>
  <c r="CR82" i="11"/>
  <c r="CQ82" i="11"/>
  <c r="CP82" i="11"/>
  <c r="CO82" i="11"/>
  <c r="CN82" i="11"/>
  <c r="CM82" i="11"/>
  <c r="CL82" i="11"/>
  <c r="CK82" i="11"/>
  <c r="CJ82" i="11"/>
  <c r="CI82" i="11"/>
  <c r="CH82" i="11"/>
  <c r="CG82" i="11"/>
  <c r="CF82" i="11"/>
  <c r="CB82" i="11"/>
  <c r="CA82" i="11"/>
  <c r="C82" i="11"/>
  <c r="B82" i="11"/>
  <c r="DZ81" i="11"/>
  <c r="DY81" i="11"/>
  <c r="DX81" i="11"/>
  <c r="DW81" i="11"/>
  <c r="DV81" i="11"/>
  <c r="DU81" i="11"/>
  <c r="DT81" i="11"/>
  <c r="DS81" i="11"/>
  <c r="DR81" i="11"/>
  <c r="DQ81" i="11"/>
  <c r="DP81" i="11"/>
  <c r="DO81" i="11"/>
  <c r="DN81" i="11"/>
  <c r="DM81" i="11"/>
  <c r="DL81" i="11"/>
  <c r="DK81" i="11"/>
  <c r="DJ81" i="11"/>
  <c r="DI81" i="11"/>
  <c r="DH81" i="11"/>
  <c r="DG81" i="11"/>
  <c r="DF81" i="11"/>
  <c r="DC81" i="11"/>
  <c r="DB81" i="11"/>
  <c r="CY81" i="11"/>
  <c r="CX81" i="11"/>
  <c r="CW81" i="11"/>
  <c r="CV81" i="11"/>
  <c r="CU81" i="11"/>
  <c r="CT81" i="11"/>
  <c r="CS81" i="11"/>
  <c r="CR81" i="11"/>
  <c r="CQ81" i="11"/>
  <c r="CP81" i="11"/>
  <c r="CO81" i="11"/>
  <c r="CN81" i="11"/>
  <c r="CM81" i="11"/>
  <c r="CL81" i="11"/>
  <c r="CK81" i="11"/>
  <c r="CJ81" i="11"/>
  <c r="CI81" i="11"/>
  <c r="CH81" i="11"/>
  <c r="CG81" i="11"/>
  <c r="CF81" i="11"/>
  <c r="CE81" i="11"/>
  <c r="CD81" i="11"/>
  <c r="CA81" i="11"/>
  <c r="C81" i="11"/>
  <c r="B81" i="11"/>
  <c r="DE81" i="11" s="1"/>
  <c r="DZ80" i="11"/>
  <c r="DY80" i="11"/>
  <c r="DX80" i="11"/>
  <c r="DW80" i="11"/>
  <c r="DV80" i="11"/>
  <c r="DU80" i="11"/>
  <c r="DT80" i="11"/>
  <c r="DS80" i="11"/>
  <c r="DR80" i="11"/>
  <c r="DQ80" i="11"/>
  <c r="DP80" i="11"/>
  <c r="DO80" i="11"/>
  <c r="DN80" i="11"/>
  <c r="DM80" i="11"/>
  <c r="DL80" i="11"/>
  <c r="DK80" i="11"/>
  <c r="DJ80" i="11"/>
  <c r="DI80" i="11"/>
  <c r="DH80" i="11"/>
  <c r="DG80" i="11"/>
  <c r="DF80" i="11"/>
  <c r="DE80" i="11"/>
  <c r="DC80" i="11"/>
  <c r="DB80" i="11"/>
  <c r="CY80" i="11"/>
  <c r="CX80" i="11"/>
  <c r="CW80" i="11"/>
  <c r="CV80" i="11"/>
  <c r="CU80" i="11"/>
  <c r="CT80" i="11"/>
  <c r="CS80" i="11"/>
  <c r="CR80" i="11"/>
  <c r="CQ80" i="11"/>
  <c r="CP80" i="11"/>
  <c r="CO80" i="11"/>
  <c r="CN80" i="11"/>
  <c r="CM80" i="11"/>
  <c r="CL80" i="11"/>
  <c r="CK80" i="11"/>
  <c r="CJ80" i="11"/>
  <c r="CI80" i="11"/>
  <c r="CH80" i="11"/>
  <c r="CG80" i="11"/>
  <c r="CF80" i="11"/>
  <c r="CE80" i="11"/>
  <c r="CD80" i="11"/>
  <c r="CC80" i="11"/>
  <c r="C80" i="11"/>
  <c r="CA80" i="11" s="1"/>
  <c r="B80" i="11"/>
  <c r="DD80" i="11" s="1"/>
  <c r="DY79" i="11"/>
  <c r="DX79" i="11"/>
  <c r="DW79" i="11"/>
  <c r="DV79" i="11"/>
  <c r="DU79" i="11"/>
  <c r="DT79" i="11"/>
  <c r="DS79" i="11"/>
  <c r="DR79" i="11"/>
  <c r="DQ79" i="11"/>
  <c r="DP79" i="11"/>
  <c r="DO79" i="11"/>
  <c r="DN79" i="11"/>
  <c r="DM79" i="11"/>
  <c r="DL79" i="11"/>
  <c r="DK79" i="11"/>
  <c r="DJ79" i="11"/>
  <c r="DI79" i="11"/>
  <c r="DH79" i="11"/>
  <c r="DG79" i="11"/>
  <c r="DF79" i="11"/>
  <c r="DE79" i="11"/>
  <c r="DD79" i="11"/>
  <c r="CY79" i="11"/>
  <c r="CX79" i="11"/>
  <c r="CW79" i="11"/>
  <c r="CV79" i="11"/>
  <c r="CU79" i="11"/>
  <c r="CT79" i="11"/>
  <c r="CS79" i="11"/>
  <c r="CR79" i="11"/>
  <c r="CQ79" i="11"/>
  <c r="CP79" i="11"/>
  <c r="CO79" i="11"/>
  <c r="CN79" i="11"/>
  <c r="CM79" i="11"/>
  <c r="CL79" i="11"/>
  <c r="CK79" i="11"/>
  <c r="CJ79" i="11"/>
  <c r="CI79" i="11"/>
  <c r="CH79" i="11"/>
  <c r="CG79" i="11"/>
  <c r="CF79" i="11"/>
  <c r="CC79" i="11"/>
  <c r="CB79" i="11"/>
  <c r="C79" i="11"/>
  <c r="DA79" i="11" s="1"/>
  <c r="B79" i="11"/>
  <c r="DY78" i="11"/>
  <c r="DX78" i="11"/>
  <c r="DW78" i="11"/>
  <c r="DV78" i="11"/>
  <c r="DU78" i="11"/>
  <c r="DT78" i="11"/>
  <c r="DS78" i="11"/>
  <c r="DR78" i="11"/>
  <c r="DQ78" i="11"/>
  <c r="DP78" i="11"/>
  <c r="DO78" i="11"/>
  <c r="DN78" i="11"/>
  <c r="DM78" i="11"/>
  <c r="DL78" i="11"/>
  <c r="DK78" i="11"/>
  <c r="DJ78" i="11"/>
  <c r="DI78" i="11"/>
  <c r="DH78" i="11"/>
  <c r="DG78" i="11"/>
  <c r="DF78" i="11"/>
  <c r="DD78" i="11"/>
  <c r="DC78" i="11"/>
  <c r="CZ78" i="11"/>
  <c r="CY78" i="11"/>
  <c r="CX78" i="11"/>
  <c r="CW78" i="11"/>
  <c r="CV78" i="11"/>
  <c r="CU78" i="11"/>
  <c r="CT78" i="11"/>
  <c r="CS78" i="11"/>
  <c r="CR78" i="11"/>
  <c r="CQ78" i="11"/>
  <c r="CP78" i="11"/>
  <c r="CO78" i="11"/>
  <c r="CN78" i="11"/>
  <c r="CM78" i="11"/>
  <c r="CL78" i="11"/>
  <c r="CK78" i="11"/>
  <c r="CJ78" i="11"/>
  <c r="CI78" i="11"/>
  <c r="CH78" i="11"/>
  <c r="CG78" i="11"/>
  <c r="CF78" i="11"/>
  <c r="CB78" i="11"/>
  <c r="CA78" i="11"/>
  <c r="C78" i="11"/>
  <c r="B78" i="11"/>
  <c r="DZ73" i="11"/>
  <c r="DY73" i="11"/>
  <c r="DX73" i="11"/>
  <c r="DW73" i="11"/>
  <c r="DV73" i="11"/>
  <c r="DU73" i="11"/>
  <c r="DT73" i="11"/>
  <c r="DS73" i="11"/>
  <c r="DR73" i="11"/>
  <c r="DQ73" i="11"/>
  <c r="DP73" i="11"/>
  <c r="DO73" i="11"/>
  <c r="DN73" i="11"/>
  <c r="DM73" i="11"/>
  <c r="DL73" i="11"/>
  <c r="DK73" i="11"/>
  <c r="DJ73" i="11"/>
  <c r="DI73" i="11"/>
  <c r="DH73" i="11"/>
  <c r="DG73" i="11"/>
  <c r="DF73" i="11"/>
  <c r="DC73" i="11"/>
  <c r="DB73" i="11"/>
  <c r="CY73" i="11"/>
  <c r="CX73" i="11"/>
  <c r="CW73" i="11"/>
  <c r="CV73" i="11"/>
  <c r="CU73" i="11"/>
  <c r="CT73" i="11"/>
  <c r="CS73" i="11"/>
  <c r="CR73" i="11"/>
  <c r="CQ73" i="11"/>
  <c r="CP73" i="11"/>
  <c r="CO73" i="11"/>
  <c r="CN73" i="11"/>
  <c r="CM73" i="11"/>
  <c r="CL73" i="11"/>
  <c r="CK73" i="11"/>
  <c r="CJ73" i="11"/>
  <c r="CI73" i="11"/>
  <c r="CH73" i="11"/>
  <c r="CG73" i="11"/>
  <c r="CF73" i="11"/>
  <c r="CE73" i="11"/>
  <c r="CD73" i="11"/>
  <c r="CA73" i="11"/>
  <c r="C73" i="11"/>
  <c r="B73" i="11"/>
  <c r="DE73" i="11" s="1"/>
  <c r="DZ72" i="11"/>
  <c r="DY72" i="11"/>
  <c r="DX72" i="11"/>
  <c r="DW72" i="11"/>
  <c r="DV72" i="11"/>
  <c r="DU72" i="11"/>
  <c r="DT72" i="11"/>
  <c r="DS72" i="11"/>
  <c r="DR72" i="11"/>
  <c r="DQ72" i="11"/>
  <c r="DP72" i="11"/>
  <c r="DO72" i="11"/>
  <c r="DN72" i="11"/>
  <c r="DM72" i="11"/>
  <c r="DL72" i="11"/>
  <c r="DK72" i="11"/>
  <c r="DJ72" i="11"/>
  <c r="DI72" i="11"/>
  <c r="DH72" i="11"/>
  <c r="DG72" i="11"/>
  <c r="DF72" i="11"/>
  <c r="DE72" i="11"/>
  <c r="DC72" i="11"/>
  <c r="DB72" i="11"/>
  <c r="CY72" i="11"/>
  <c r="CX72" i="11"/>
  <c r="CW72" i="11"/>
  <c r="CV72" i="11"/>
  <c r="CU72" i="11"/>
  <c r="CT72" i="11"/>
  <c r="CS72" i="11"/>
  <c r="CR72" i="11"/>
  <c r="CQ72" i="11"/>
  <c r="CP72" i="11"/>
  <c r="CO72" i="11"/>
  <c r="CN72" i="11"/>
  <c r="CM72" i="11"/>
  <c r="CL72" i="11"/>
  <c r="CK72" i="11"/>
  <c r="CJ72" i="11"/>
  <c r="CI72" i="11"/>
  <c r="CH72" i="11"/>
  <c r="CG72" i="11"/>
  <c r="CF72" i="11"/>
  <c r="CE72" i="11"/>
  <c r="CD72" i="11"/>
  <c r="CC72" i="11"/>
  <c r="C72" i="11"/>
  <c r="CA72" i="11" s="1"/>
  <c r="B72" i="11"/>
  <c r="DD72" i="11" s="1"/>
  <c r="DY71" i="11"/>
  <c r="DX71" i="11"/>
  <c r="DW71" i="11"/>
  <c r="DV71" i="11"/>
  <c r="DU71" i="11"/>
  <c r="DT71" i="11"/>
  <c r="DS71" i="11"/>
  <c r="DR71" i="11"/>
  <c r="DQ71" i="11"/>
  <c r="DP71" i="11"/>
  <c r="DO71" i="11"/>
  <c r="DN71" i="11"/>
  <c r="DM71" i="11"/>
  <c r="DL71" i="11"/>
  <c r="DK71" i="11"/>
  <c r="DJ71" i="11"/>
  <c r="DI71" i="11"/>
  <c r="DH71" i="11"/>
  <c r="DG71" i="11"/>
  <c r="DF71" i="11"/>
  <c r="DE71" i="11"/>
  <c r="DD71" i="11"/>
  <c r="CY71" i="11"/>
  <c r="CX71" i="11"/>
  <c r="CW71" i="11"/>
  <c r="CV71" i="11"/>
  <c r="CU71" i="11"/>
  <c r="CT71" i="11"/>
  <c r="CS71" i="11"/>
  <c r="CR71" i="11"/>
  <c r="CQ71" i="11"/>
  <c r="CP71" i="11"/>
  <c r="CO71" i="11"/>
  <c r="CN71" i="11"/>
  <c r="CM71" i="11"/>
  <c r="CL71" i="11"/>
  <c r="CK71" i="11"/>
  <c r="CJ71" i="11"/>
  <c r="CI71" i="11"/>
  <c r="CH71" i="11"/>
  <c r="CG71" i="11"/>
  <c r="CF71" i="11"/>
  <c r="CC71" i="11"/>
  <c r="CB71" i="11"/>
  <c r="C71" i="11"/>
  <c r="DA71" i="11" s="1"/>
  <c r="B71" i="11"/>
  <c r="DY70" i="11"/>
  <c r="DX70" i="11"/>
  <c r="DW70" i="11"/>
  <c r="DV70" i="11"/>
  <c r="DU70" i="11"/>
  <c r="DT70" i="11"/>
  <c r="DS70" i="11"/>
  <c r="DR70" i="11"/>
  <c r="DQ70" i="11"/>
  <c r="DP70" i="11"/>
  <c r="DO70" i="11"/>
  <c r="DN70" i="11"/>
  <c r="DM70" i="11"/>
  <c r="DL70" i="11"/>
  <c r="DK70" i="11"/>
  <c r="DJ70" i="11"/>
  <c r="DI70" i="11"/>
  <c r="DH70" i="11"/>
  <c r="DG70" i="11"/>
  <c r="DF70" i="11"/>
  <c r="DD70" i="11"/>
  <c r="DC70" i="11"/>
  <c r="CZ70" i="11"/>
  <c r="CY70" i="11"/>
  <c r="CX70" i="11"/>
  <c r="CW70" i="11"/>
  <c r="CV70" i="11"/>
  <c r="CU70" i="11"/>
  <c r="CT70" i="11"/>
  <c r="CS70" i="11"/>
  <c r="CR70" i="11"/>
  <c r="CQ70" i="11"/>
  <c r="CP70" i="11"/>
  <c r="CO70" i="11"/>
  <c r="CN70" i="11"/>
  <c r="CM70" i="11"/>
  <c r="CL70" i="11"/>
  <c r="CK70" i="11"/>
  <c r="CJ70" i="11"/>
  <c r="CI70" i="11"/>
  <c r="CH70" i="11"/>
  <c r="CG70" i="11"/>
  <c r="CF70" i="11"/>
  <c r="CB70" i="11"/>
  <c r="CA70" i="11"/>
  <c r="C70" i="11"/>
  <c r="B70" i="11"/>
  <c r="DZ69" i="11"/>
  <c r="DY69" i="11"/>
  <c r="DX69" i="11"/>
  <c r="DW69" i="11"/>
  <c r="DV69" i="11"/>
  <c r="DU69" i="11"/>
  <c r="DT69" i="11"/>
  <c r="DS69" i="11"/>
  <c r="DR69" i="11"/>
  <c r="DQ69" i="11"/>
  <c r="DP69" i="11"/>
  <c r="DO69" i="11"/>
  <c r="DN69" i="11"/>
  <c r="DM69" i="11"/>
  <c r="DL69" i="11"/>
  <c r="DK69" i="11"/>
  <c r="DJ69" i="11"/>
  <c r="DI69" i="11"/>
  <c r="DH69" i="11"/>
  <c r="DG69" i="11"/>
  <c r="DF69" i="11"/>
  <c r="DC69" i="11"/>
  <c r="DB69" i="11"/>
  <c r="CY69" i="11"/>
  <c r="CX69" i="11"/>
  <c r="CW69" i="11"/>
  <c r="CV69" i="11"/>
  <c r="CU69" i="11"/>
  <c r="CT69" i="11"/>
  <c r="CS69" i="11"/>
  <c r="CR69" i="11"/>
  <c r="CQ69" i="11"/>
  <c r="CP69" i="11"/>
  <c r="CO69" i="11"/>
  <c r="CN69" i="11"/>
  <c r="CM69" i="11"/>
  <c r="CL69" i="11"/>
  <c r="CK69" i="11"/>
  <c r="CJ69" i="11"/>
  <c r="CI69" i="11"/>
  <c r="CH69" i="11"/>
  <c r="CG69" i="11"/>
  <c r="CF69" i="11"/>
  <c r="CE69" i="11"/>
  <c r="CD69" i="11"/>
  <c r="CA69" i="11"/>
  <c r="C69" i="11"/>
  <c r="B69" i="11"/>
  <c r="DE69" i="11" s="1"/>
  <c r="DZ68" i="11"/>
  <c r="DY68" i="11"/>
  <c r="DX68" i="11"/>
  <c r="DW68" i="11"/>
  <c r="DV68" i="11"/>
  <c r="DU68" i="11"/>
  <c r="DT68" i="11"/>
  <c r="DS68" i="11"/>
  <c r="DR68" i="11"/>
  <c r="DQ68" i="11"/>
  <c r="DP68" i="11"/>
  <c r="DO68" i="11"/>
  <c r="DN68" i="11"/>
  <c r="DM68" i="11"/>
  <c r="DL68" i="11"/>
  <c r="DK68" i="11"/>
  <c r="DJ68" i="11"/>
  <c r="DI68" i="11"/>
  <c r="DH68" i="11"/>
  <c r="DG68" i="11"/>
  <c r="DF68" i="11"/>
  <c r="DE68" i="11"/>
  <c r="DC68" i="11"/>
  <c r="DB68" i="11"/>
  <c r="CY68" i="11"/>
  <c r="CX68" i="11"/>
  <c r="CW68" i="11"/>
  <c r="CV68" i="11"/>
  <c r="CU68" i="11"/>
  <c r="CT68" i="11"/>
  <c r="CS68" i="11"/>
  <c r="CR68" i="11"/>
  <c r="CQ68" i="11"/>
  <c r="CP68" i="11"/>
  <c r="CO68" i="11"/>
  <c r="CN68" i="11"/>
  <c r="CM68" i="11"/>
  <c r="CL68" i="11"/>
  <c r="CK68" i="11"/>
  <c r="CJ68" i="11"/>
  <c r="CI68" i="11"/>
  <c r="CH68" i="11"/>
  <c r="CG68" i="11"/>
  <c r="CF68" i="11"/>
  <c r="CE68" i="11"/>
  <c r="CD68" i="11"/>
  <c r="CC68" i="11"/>
  <c r="C68" i="11"/>
  <c r="CA68" i="11" s="1"/>
  <c r="B68" i="11"/>
  <c r="DD68" i="11" s="1"/>
  <c r="DY67" i="11"/>
  <c r="DX67" i="11"/>
  <c r="DW67" i="11"/>
  <c r="DV67" i="11"/>
  <c r="DU67" i="11"/>
  <c r="DT67" i="11"/>
  <c r="DS67" i="11"/>
  <c r="DR67" i="11"/>
  <c r="DQ67" i="11"/>
  <c r="DP67" i="11"/>
  <c r="DO67" i="11"/>
  <c r="DN67" i="11"/>
  <c r="DM67" i="11"/>
  <c r="DL67" i="11"/>
  <c r="DK67" i="11"/>
  <c r="DJ67" i="11"/>
  <c r="DI67" i="11"/>
  <c r="DH67" i="11"/>
  <c r="DG67" i="11"/>
  <c r="DF67" i="11"/>
  <c r="DE67" i="11"/>
  <c r="DD67" i="11"/>
  <c r="CY67" i="11"/>
  <c r="CX67" i="11"/>
  <c r="CW67" i="11"/>
  <c r="CV67" i="11"/>
  <c r="CU67" i="11"/>
  <c r="CT67" i="11"/>
  <c r="CS67" i="11"/>
  <c r="CR67" i="11"/>
  <c r="CQ67" i="11"/>
  <c r="CP67" i="11"/>
  <c r="CO67" i="11"/>
  <c r="CN67" i="11"/>
  <c r="CM67" i="11"/>
  <c r="CL67" i="11"/>
  <c r="CK67" i="11"/>
  <c r="CJ67" i="11"/>
  <c r="CI67" i="11"/>
  <c r="CH67" i="11"/>
  <c r="CG67" i="11"/>
  <c r="CF67" i="11"/>
  <c r="CC67" i="11"/>
  <c r="CB67" i="11"/>
  <c r="C67" i="11"/>
  <c r="DA67" i="11" s="1"/>
  <c r="B67" i="11"/>
  <c r="DY66" i="11"/>
  <c r="DX66" i="11"/>
  <c r="DW66" i="11"/>
  <c r="DV66" i="11"/>
  <c r="DU66" i="11"/>
  <c r="DT66" i="11"/>
  <c r="DS66" i="11"/>
  <c r="DR66" i="11"/>
  <c r="DQ66" i="11"/>
  <c r="DP66" i="11"/>
  <c r="DO66" i="11"/>
  <c r="DN66" i="11"/>
  <c r="DM66" i="11"/>
  <c r="DL66" i="11"/>
  <c r="DK66" i="11"/>
  <c r="DJ66" i="11"/>
  <c r="DI66" i="11"/>
  <c r="DH66" i="11"/>
  <c r="DG66" i="11"/>
  <c r="DF66" i="11"/>
  <c r="DD66" i="11"/>
  <c r="DC66" i="11"/>
  <c r="CZ66" i="11"/>
  <c r="CY66" i="11"/>
  <c r="CX66" i="11"/>
  <c r="CW66" i="11"/>
  <c r="CV66" i="11"/>
  <c r="CU66" i="11"/>
  <c r="CT66" i="11"/>
  <c r="CS66" i="11"/>
  <c r="CR66" i="11"/>
  <c r="CQ66" i="11"/>
  <c r="CP66" i="11"/>
  <c r="CO66" i="11"/>
  <c r="CN66" i="11"/>
  <c r="CM66" i="11"/>
  <c r="CL66" i="11"/>
  <c r="CK66" i="11"/>
  <c r="CJ66" i="11"/>
  <c r="CI66" i="11"/>
  <c r="CH66" i="11"/>
  <c r="CG66" i="11"/>
  <c r="CF66" i="11"/>
  <c r="CB66" i="11"/>
  <c r="CA66" i="11"/>
  <c r="C66" i="11"/>
  <c r="B66" i="11"/>
  <c r="DZ65" i="11"/>
  <c r="DY65" i="11"/>
  <c r="DX65" i="11"/>
  <c r="DW65" i="11"/>
  <c r="DV65" i="11"/>
  <c r="DU65" i="11"/>
  <c r="DT65" i="11"/>
  <c r="DS65" i="11"/>
  <c r="DR65" i="11"/>
  <c r="DQ65" i="11"/>
  <c r="DP65" i="11"/>
  <c r="DO65" i="11"/>
  <c r="DN65" i="11"/>
  <c r="DM65" i="11"/>
  <c r="DL65" i="11"/>
  <c r="DK65" i="11"/>
  <c r="DJ65" i="11"/>
  <c r="DI65" i="11"/>
  <c r="DH65" i="11"/>
  <c r="DG65" i="11"/>
  <c r="DF65" i="11"/>
  <c r="DC65" i="11"/>
  <c r="DB65" i="11"/>
  <c r="CY65" i="11"/>
  <c r="CX65" i="11"/>
  <c r="CW65" i="11"/>
  <c r="CV65" i="11"/>
  <c r="CU65" i="11"/>
  <c r="CT65" i="11"/>
  <c r="CS65" i="11"/>
  <c r="CR65" i="11"/>
  <c r="CQ65" i="11"/>
  <c r="CP65" i="11"/>
  <c r="CO65" i="11"/>
  <c r="CN65" i="11"/>
  <c r="CM65" i="11"/>
  <c r="CL65" i="11"/>
  <c r="CK65" i="11"/>
  <c r="CJ65" i="11"/>
  <c r="CI65" i="11"/>
  <c r="CH65" i="11"/>
  <c r="CG65" i="11"/>
  <c r="CF65" i="11"/>
  <c r="CE65" i="11"/>
  <c r="CD65" i="11"/>
  <c r="CA65" i="11"/>
  <c r="C65" i="11"/>
  <c r="B65" i="11"/>
  <c r="DE65" i="11" s="1"/>
  <c r="DZ64" i="11"/>
  <c r="DY64" i="11"/>
  <c r="DX64" i="11"/>
  <c r="DW64" i="11"/>
  <c r="DV64" i="11"/>
  <c r="DU64" i="11"/>
  <c r="DT64" i="11"/>
  <c r="DS64" i="11"/>
  <c r="DR64" i="11"/>
  <c r="DQ64" i="11"/>
  <c r="DP64" i="11"/>
  <c r="DO64" i="11"/>
  <c r="DN64" i="11"/>
  <c r="DM64" i="11"/>
  <c r="DL64" i="11"/>
  <c r="DK64" i="11"/>
  <c r="DJ64" i="11"/>
  <c r="DI64" i="11"/>
  <c r="DH64" i="11"/>
  <c r="DG64" i="11"/>
  <c r="DF64" i="11"/>
  <c r="DE64" i="11"/>
  <c r="DC64" i="11"/>
  <c r="DB64" i="11"/>
  <c r="CY64" i="11"/>
  <c r="CX64" i="11"/>
  <c r="CW64" i="11"/>
  <c r="CV64" i="11"/>
  <c r="CU64" i="11"/>
  <c r="CT64" i="11"/>
  <c r="CS64" i="11"/>
  <c r="CR64" i="11"/>
  <c r="CQ64" i="11"/>
  <c r="CP64" i="11"/>
  <c r="CO64" i="11"/>
  <c r="CN64" i="11"/>
  <c r="CM64" i="11"/>
  <c r="CL64" i="11"/>
  <c r="CK64" i="11"/>
  <c r="CJ64" i="11"/>
  <c r="CI64" i="11"/>
  <c r="CH64" i="11"/>
  <c r="CG64" i="11"/>
  <c r="CF64" i="11"/>
  <c r="CE64" i="11"/>
  <c r="CD64" i="11"/>
  <c r="CC64" i="11"/>
  <c r="C64" i="11"/>
  <c r="CA64" i="11" s="1"/>
  <c r="B64" i="11"/>
  <c r="DD64" i="11" s="1"/>
  <c r="DY63" i="11"/>
  <c r="DX63" i="11"/>
  <c r="DW63" i="11"/>
  <c r="DV63" i="11"/>
  <c r="DU63" i="11"/>
  <c r="DT63" i="11"/>
  <c r="DS63" i="11"/>
  <c r="DR63" i="11"/>
  <c r="DQ63" i="11"/>
  <c r="DP63" i="11"/>
  <c r="DO63" i="11"/>
  <c r="DN63" i="11"/>
  <c r="DM63" i="11"/>
  <c r="DL63" i="11"/>
  <c r="DK63" i="11"/>
  <c r="DJ63" i="11"/>
  <c r="DI63" i="11"/>
  <c r="DH63" i="11"/>
  <c r="DG63" i="11"/>
  <c r="DF63" i="11"/>
  <c r="DE63" i="11"/>
  <c r="DD63" i="11"/>
  <c r="CY63" i="11"/>
  <c r="CX63" i="11"/>
  <c r="CW63" i="11"/>
  <c r="CV63" i="11"/>
  <c r="CU63" i="11"/>
  <c r="CT63" i="11"/>
  <c r="CS63" i="11"/>
  <c r="CR63" i="11"/>
  <c r="CQ63" i="11"/>
  <c r="CP63" i="11"/>
  <c r="CO63" i="11"/>
  <c r="CN63" i="11"/>
  <c r="CM63" i="11"/>
  <c r="CL63" i="11"/>
  <c r="CK63" i="11"/>
  <c r="CJ63" i="11"/>
  <c r="CI63" i="11"/>
  <c r="CH63" i="11"/>
  <c r="CG63" i="11"/>
  <c r="CF63" i="11"/>
  <c r="CC63" i="11"/>
  <c r="CB63" i="11"/>
  <c r="C63" i="11"/>
  <c r="DA63" i="11" s="1"/>
  <c r="B63" i="11"/>
  <c r="DY62" i="11"/>
  <c r="DX62" i="11"/>
  <c r="DW62" i="11"/>
  <c r="DV62" i="11"/>
  <c r="DU62" i="11"/>
  <c r="DT62" i="11"/>
  <c r="DS62" i="11"/>
  <c r="DR62" i="11"/>
  <c r="DQ62" i="11"/>
  <c r="DP62" i="11"/>
  <c r="DO62" i="11"/>
  <c r="DN62" i="11"/>
  <c r="DM62" i="11"/>
  <c r="DL62" i="11"/>
  <c r="DK62" i="11"/>
  <c r="DJ62" i="11"/>
  <c r="DI62" i="11"/>
  <c r="DH62" i="11"/>
  <c r="DG62" i="11"/>
  <c r="DF62" i="11"/>
  <c r="DD62" i="11"/>
  <c r="DC62" i="11"/>
  <c r="CZ62" i="11"/>
  <c r="CY62" i="11"/>
  <c r="CX62" i="11"/>
  <c r="CW62" i="11"/>
  <c r="CV62" i="11"/>
  <c r="CU62" i="11"/>
  <c r="CT62" i="11"/>
  <c r="CS62" i="11"/>
  <c r="CR62" i="11"/>
  <c r="CQ62" i="11"/>
  <c r="CP62" i="11"/>
  <c r="CO62" i="11"/>
  <c r="CN62" i="11"/>
  <c r="CM62" i="11"/>
  <c r="CL62" i="11"/>
  <c r="CK62" i="11"/>
  <c r="CJ62" i="11"/>
  <c r="CI62" i="11"/>
  <c r="CH62" i="11"/>
  <c r="CG62" i="11"/>
  <c r="CF62" i="11"/>
  <c r="CB62" i="11"/>
  <c r="CA62" i="11"/>
  <c r="C62" i="11"/>
  <c r="B62" i="11"/>
  <c r="DZ61" i="11"/>
  <c r="DY61" i="11"/>
  <c r="DX61" i="11"/>
  <c r="DW61" i="11"/>
  <c r="DV61" i="11"/>
  <c r="DU61" i="11"/>
  <c r="DT61" i="11"/>
  <c r="DS61" i="11"/>
  <c r="DR61" i="11"/>
  <c r="DQ61" i="11"/>
  <c r="DP61" i="11"/>
  <c r="DO61" i="11"/>
  <c r="DN61" i="11"/>
  <c r="DM61" i="11"/>
  <c r="DL61" i="11"/>
  <c r="DK61" i="11"/>
  <c r="DJ61" i="11"/>
  <c r="DI61" i="11"/>
  <c r="DH61" i="11"/>
  <c r="DG61" i="11"/>
  <c r="DF61" i="11"/>
  <c r="DC61" i="11"/>
  <c r="DB61" i="11"/>
  <c r="CY61" i="11"/>
  <c r="CX61" i="11"/>
  <c r="CW61" i="11"/>
  <c r="CV61" i="11"/>
  <c r="CU61" i="11"/>
  <c r="CT61" i="11"/>
  <c r="CS61" i="11"/>
  <c r="CR61" i="11"/>
  <c r="CQ61" i="11"/>
  <c r="CP61" i="11"/>
  <c r="CO61" i="11"/>
  <c r="CN61" i="11"/>
  <c r="CM61" i="11"/>
  <c r="CL61" i="11"/>
  <c r="CK61" i="11"/>
  <c r="CJ61" i="11"/>
  <c r="CI61" i="11"/>
  <c r="CH61" i="11"/>
  <c r="CG61" i="11"/>
  <c r="CF61" i="11"/>
  <c r="CE61" i="11"/>
  <c r="CD61" i="11"/>
  <c r="CA61" i="11"/>
  <c r="C61" i="11"/>
  <c r="B61" i="11"/>
  <c r="DE61" i="11" s="1"/>
  <c r="DZ60" i="11"/>
  <c r="DY60" i="11"/>
  <c r="DX60" i="11"/>
  <c r="DW60" i="11"/>
  <c r="DV60" i="11"/>
  <c r="DU60" i="11"/>
  <c r="DT60" i="11"/>
  <c r="DS60" i="11"/>
  <c r="DR60" i="11"/>
  <c r="DQ60" i="11"/>
  <c r="DP60" i="11"/>
  <c r="DO60" i="11"/>
  <c r="DN60" i="11"/>
  <c r="DM60" i="11"/>
  <c r="DL60" i="11"/>
  <c r="DK60" i="11"/>
  <c r="DJ60" i="11"/>
  <c r="DI60" i="11"/>
  <c r="DH60" i="11"/>
  <c r="DG60" i="11"/>
  <c r="DF60" i="11"/>
  <c r="DE60" i="11"/>
  <c r="DC60" i="11"/>
  <c r="DB60" i="11"/>
  <c r="CY60" i="11"/>
  <c r="CX60" i="11"/>
  <c r="CW60" i="11"/>
  <c r="CV60" i="11"/>
  <c r="CU60" i="11"/>
  <c r="CT60" i="11"/>
  <c r="CS60" i="11"/>
  <c r="CR60" i="11"/>
  <c r="CQ60" i="11"/>
  <c r="CP60" i="11"/>
  <c r="CO60" i="11"/>
  <c r="CN60" i="11"/>
  <c r="CM60" i="11"/>
  <c r="CL60" i="11"/>
  <c r="CK60" i="11"/>
  <c r="CJ60" i="11"/>
  <c r="CI60" i="11"/>
  <c r="CH60" i="11"/>
  <c r="CG60" i="11"/>
  <c r="CF60" i="11"/>
  <c r="CE60" i="11"/>
  <c r="CD60" i="11"/>
  <c r="CC60" i="11"/>
  <c r="C60" i="11"/>
  <c r="CA60" i="11" s="1"/>
  <c r="B60" i="11"/>
  <c r="DD60" i="11" s="1"/>
  <c r="DY59" i="11"/>
  <c r="DX59" i="11"/>
  <c r="DW59" i="11"/>
  <c r="DV59" i="11"/>
  <c r="DU59" i="11"/>
  <c r="DT59" i="11"/>
  <c r="DS59" i="11"/>
  <c r="DR59" i="11"/>
  <c r="DQ59" i="11"/>
  <c r="DP59" i="11"/>
  <c r="DO59" i="11"/>
  <c r="DN59" i="11"/>
  <c r="DM59" i="11"/>
  <c r="DL59" i="11"/>
  <c r="DK59" i="11"/>
  <c r="DJ59" i="11"/>
  <c r="DI59" i="11"/>
  <c r="DH59" i="11"/>
  <c r="DG59" i="11"/>
  <c r="DF59" i="11"/>
  <c r="DE59" i="11"/>
  <c r="DD59" i="11"/>
  <c r="CY59" i="11"/>
  <c r="CX59" i="11"/>
  <c r="CW59" i="11"/>
  <c r="CV59" i="11"/>
  <c r="CU59" i="11"/>
  <c r="CT59" i="11"/>
  <c r="CS59" i="11"/>
  <c r="CR59" i="11"/>
  <c r="CQ59" i="11"/>
  <c r="CP59" i="11"/>
  <c r="CO59" i="11"/>
  <c r="CN59" i="11"/>
  <c r="CM59" i="11"/>
  <c r="CL59" i="11"/>
  <c r="CK59" i="11"/>
  <c r="CJ59" i="11"/>
  <c r="CI59" i="11"/>
  <c r="CH59" i="11"/>
  <c r="CG59" i="11"/>
  <c r="CF59" i="11"/>
  <c r="CC59" i="11"/>
  <c r="CB59" i="11"/>
  <c r="C59" i="11"/>
  <c r="DA59" i="11" s="1"/>
  <c r="B59" i="11"/>
  <c r="DY58" i="11"/>
  <c r="DX58" i="11"/>
  <c r="DW58" i="11"/>
  <c r="DV58" i="11"/>
  <c r="DU58" i="11"/>
  <c r="DT58" i="11"/>
  <c r="DS58" i="11"/>
  <c r="DR58" i="11"/>
  <c r="DQ58" i="11"/>
  <c r="DP58" i="11"/>
  <c r="DO58" i="11"/>
  <c r="DN58" i="11"/>
  <c r="DM58" i="11"/>
  <c r="DL58" i="11"/>
  <c r="DK58" i="11"/>
  <c r="DJ58" i="11"/>
  <c r="DI58" i="11"/>
  <c r="DH58" i="11"/>
  <c r="DG58" i="11"/>
  <c r="DF58" i="11"/>
  <c r="DD58" i="11"/>
  <c r="DC58" i="11"/>
  <c r="CZ58" i="11"/>
  <c r="CY58" i="11"/>
  <c r="CX58" i="11"/>
  <c r="CW58" i="11"/>
  <c r="CV58" i="11"/>
  <c r="CU58" i="11"/>
  <c r="CT58" i="11"/>
  <c r="CS58" i="11"/>
  <c r="CR58" i="11"/>
  <c r="CQ58" i="11"/>
  <c r="CP58" i="11"/>
  <c r="CO58" i="11"/>
  <c r="CN58" i="11"/>
  <c r="CM58" i="11"/>
  <c r="CL58" i="11"/>
  <c r="CK58" i="11"/>
  <c r="CJ58" i="11"/>
  <c r="CI58" i="11"/>
  <c r="CH58" i="11"/>
  <c r="CG58" i="11"/>
  <c r="CF58" i="11"/>
  <c r="CB58" i="11"/>
  <c r="CA58" i="11"/>
  <c r="C58" i="11"/>
  <c r="B58" i="11"/>
  <c r="DZ57" i="11"/>
  <c r="DY57" i="11"/>
  <c r="DX57" i="11"/>
  <c r="DW57" i="11"/>
  <c r="DV57" i="11"/>
  <c r="DU57" i="11"/>
  <c r="DT57" i="11"/>
  <c r="DS57" i="11"/>
  <c r="DR57" i="11"/>
  <c r="DQ57" i="11"/>
  <c r="DP57" i="11"/>
  <c r="DO57" i="11"/>
  <c r="DN57" i="11"/>
  <c r="DM57" i="11"/>
  <c r="DL57" i="11"/>
  <c r="DK57" i="11"/>
  <c r="DJ57" i="11"/>
  <c r="DI57" i="11"/>
  <c r="DH57" i="11"/>
  <c r="DG57" i="11"/>
  <c r="DF57" i="11"/>
  <c r="DC57" i="11"/>
  <c r="DB57" i="11"/>
  <c r="CY57" i="11"/>
  <c r="CX57" i="11"/>
  <c r="CW57" i="11"/>
  <c r="CV57" i="11"/>
  <c r="CU57" i="11"/>
  <c r="CT57" i="11"/>
  <c r="CS57" i="11"/>
  <c r="CR57" i="11"/>
  <c r="CQ57" i="11"/>
  <c r="CP57" i="11"/>
  <c r="CO57" i="11"/>
  <c r="CN57" i="11"/>
  <c r="CM57" i="11"/>
  <c r="CL57" i="11"/>
  <c r="CK57" i="11"/>
  <c r="CJ57" i="11"/>
  <c r="CI57" i="11"/>
  <c r="CH57" i="11"/>
  <c r="CG57" i="11"/>
  <c r="CF57" i="11"/>
  <c r="CE57" i="11"/>
  <c r="CD57" i="11"/>
  <c r="CA57" i="11"/>
  <c r="C57" i="11"/>
  <c r="B57" i="11"/>
  <c r="DE57" i="11" s="1"/>
  <c r="DZ56" i="11"/>
  <c r="DY56" i="11"/>
  <c r="DX56" i="11"/>
  <c r="DW56" i="11"/>
  <c r="DV56" i="11"/>
  <c r="DU56" i="11"/>
  <c r="DT56" i="11"/>
  <c r="DS56" i="11"/>
  <c r="DR56" i="11"/>
  <c r="DQ56" i="11"/>
  <c r="DP56" i="11"/>
  <c r="DO56" i="11"/>
  <c r="DN56" i="11"/>
  <c r="DM56" i="11"/>
  <c r="DL56" i="11"/>
  <c r="DK56" i="11"/>
  <c r="DJ56" i="11"/>
  <c r="DI56" i="11"/>
  <c r="DH56" i="11"/>
  <c r="DG56" i="11"/>
  <c r="DF56" i="11"/>
  <c r="DE56" i="11"/>
  <c r="DC56" i="11"/>
  <c r="DB56" i="11"/>
  <c r="CY56" i="11"/>
  <c r="CX56" i="11"/>
  <c r="CW56" i="11"/>
  <c r="CV56" i="11"/>
  <c r="CU56" i="11"/>
  <c r="CT56" i="11"/>
  <c r="CS56" i="11"/>
  <c r="CR56" i="11"/>
  <c r="CQ56" i="11"/>
  <c r="CP56" i="11"/>
  <c r="CO56" i="11"/>
  <c r="CN56" i="11"/>
  <c r="CM56" i="11"/>
  <c r="CL56" i="11"/>
  <c r="CK56" i="11"/>
  <c r="CJ56" i="11"/>
  <c r="CI56" i="11"/>
  <c r="CH56" i="11"/>
  <c r="CG56" i="11"/>
  <c r="CF56" i="11"/>
  <c r="CE56" i="11"/>
  <c r="CD56" i="11"/>
  <c r="CC56" i="11"/>
  <c r="C56" i="11"/>
  <c r="CA56" i="11" s="1"/>
  <c r="B56" i="11"/>
  <c r="DD56" i="11" s="1"/>
  <c r="DY51" i="11"/>
  <c r="DX51" i="11"/>
  <c r="DW51" i="11"/>
  <c r="DV51" i="11"/>
  <c r="DU51" i="11"/>
  <c r="DT51" i="11"/>
  <c r="DS51" i="11"/>
  <c r="DR51" i="11"/>
  <c r="DQ51" i="11"/>
  <c r="DP51" i="11"/>
  <c r="DO51" i="11"/>
  <c r="DN51" i="11"/>
  <c r="DM51" i="11"/>
  <c r="DL51" i="11"/>
  <c r="DK51" i="11"/>
  <c r="DJ51" i="11"/>
  <c r="DI51" i="11"/>
  <c r="DH51" i="11"/>
  <c r="DG51" i="11"/>
  <c r="DF51" i="11"/>
  <c r="DE51" i="11"/>
  <c r="DD51" i="11"/>
  <c r="CY51" i="11"/>
  <c r="CX51" i="11"/>
  <c r="CW51" i="11"/>
  <c r="CV51" i="11"/>
  <c r="CU51" i="11"/>
  <c r="CT51" i="11"/>
  <c r="CS51" i="11"/>
  <c r="CR51" i="11"/>
  <c r="CQ51" i="11"/>
  <c r="CP51" i="11"/>
  <c r="CO51" i="11"/>
  <c r="CN51" i="11"/>
  <c r="CM51" i="11"/>
  <c r="CL51" i="11"/>
  <c r="CK51" i="11"/>
  <c r="CJ51" i="11"/>
  <c r="CI51" i="11"/>
  <c r="CH51" i="11"/>
  <c r="CG51" i="11"/>
  <c r="CF51" i="11"/>
  <c r="CC51" i="11"/>
  <c r="CB51" i="11"/>
  <c r="C51" i="11"/>
  <c r="DA51" i="11" s="1"/>
  <c r="B51" i="11"/>
  <c r="DY50" i="11"/>
  <c r="DX50" i="11"/>
  <c r="DW50" i="11"/>
  <c r="DV50" i="11"/>
  <c r="DU50" i="11"/>
  <c r="DT50" i="11"/>
  <c r="DS50" i="11"/>
  <c r="DR50" i="11"/>
  <c r="DQ50" i="11"/>
  <c r="DP50" i="11"/>
  <c r="DO50" i="11"/>
  <c r="DN50" i="11"/>
  <c r="DM50" i="11"/>
  <c r="DL50" i="11"/>
  <c r="DK50" i="11"/>
  <c r="DJ50" i="11"/>
  <c r="DI50" i="11"/>
  <c r="DH50" i="11"/>
  <c r="DG50" i="11"/>
  <c r="DF50" i="11"/>
  <c r="DD50" i="11"/>
  <c r="DC50" i="11"/>
  <c r="CZ50" i="11"/>
  <c r="CY50" i="11"/>
  <c r="CX50" i="11"/>
  <c r="CW50" i="11"/>
  <c r="CV50" i="11"/>
  <c r="CU50" i="11"/>
  <c r="CT50" i="11"/>
  <c r="CS50" i="11"/>
  <c r="CR50" i="11"/>
  <c r="CQ50" i="11"/>
  <c r="CP50" i="11"/>
  <c r="CO50" i="11"/>
  <c r="CN50" i="11"/>
  <c r="CM50" i="11"/>
  <c r="CL50" i="11"/>
  <c r="CK50" i="11"/>
  <c r="CJ50" i="11"/>
  <c r="CI50" i="11"/>
  <c r="CH50" i="11"/>
  <c r="CG50" i="11"/>
  <c r="CF50" i="11"/>
  <c r="CB50" i="11"/>
  <c r="CA50" i="11"/>
  <c r="C50" i="11"/>
  <c r="B50" i="11"/>
  <c r="DZ49" i="11"/>
  <c r="DY49" i="11"/>
  <c r="DX49" i="11"/>
  <c r="DW49" i="11"/>
  <c r="DV49" i="11"/>
  <c r="DU49" i="11"/>
  <c r="DT49" i="11"/>
  <c r="DS49" i="11"/>
  <c r="DR49" i="11"/>
  <c r="DQ49" i="11"/>
  <c r="DP49" i="11"/>
  <c r="DO49" i="11"/>
  <c r="DN49" i="11"/>
  <c r="DM49" i="11"/>
  <c r="DL49" i="11"/>
  <c r="DK49" i="11"/>
  <c r="DJ49" i="11"/>
  <c r="DI49" i="11"/>
  <c r="DH49" i="11"/>
  <c r="DG49" i="11"/>
  <c r="DF49" i="11"/>
  <c r="DC49" i="11"/>
  <c r="DB49" i="11"/>
  <c r="CY49" i="11"/>
  <c r="CX49" i="11"/>
  <c r="CW49" i="11"/>
  <c r="CV49" i="11"/>
  <c r="CU49" i="11"/>
  <c r="CT49" i="11"/>
  <c r="CS49" i="11"/>
  <c r="CR49" i="11"/>
  <c r="CQ49" i="11"/>
  <c r="CP49" i="11"/>
  <c r="CO49" i="11"/>
  <c r="CN49" i="11"/>
  <c r="CM49" i="11"/>
  <c r="CL49" i="11"/>
  <c r="CK49" i="11"/>
  <c r="CJ49" i="11"/>
  <c r="CI49" i="11"/>
  <c r="CH49" i="11"/>
  <c r="CG49" i="11"/>
  <c r="CF49" i="11"/>
  <c r="CE49" i="11"/>
  <c r="CD49" i="11"/>
  <c r="CA49" i="11"/>
  <c r="C49" i="11"/>
  <c r="B49" i="11"/>
  <c r="DE49" i="11" s="1"/>
  <c r="DZ48" i="11"/>
  <c r="DY48" i="11"/>
  <c r="DX48" i="11"/>
  <c r="DW48" i="11"/>
  <c r="DV48" i="11"/>
  <c r="DU48" i="11"/>
  <c r="DT48" i="11"/>
  <c r="DS48" i="11"/>
  <c r="DR48" i="11"/>
  <c r="DQ48" i="11"/>
  <c r="DP48" i="11"/>
  <c r="DO48" i="11"/>
  <c r="DN48" i="11"/>
  <c r="DM48" i="11"/>
  <c r="DL48" i="11"/>
  <c r="DK48" i="11"/>
  <c r="DJ48" i="11"/>
  <c r="DI48" i="11"/>
  <c r="DH48" i="11"/>
  <c r="DG48" i="11"/>
  <c r="DF48" i="11"/>
  <c r="DE48" i="11"/>
  <c r="DC48" i="11"/>
  <c r="DB48" i="11"/>
  <c r="CY48" i="11"/>
  <c r="CX48" i="11"/>
  <c r="CW48" i="11"/>
  <c r="CV48" i="11"/>
  <c r="CU48" i="11"/>
  <c r="CT48" i="11"/>
  <c r="CS48" i="11"/>
  <c r="CR48" i="11"/>
  <c r="CQ48" i="11"/>
  <c r="CP48" i="11"/>
  <c r="CO48" i="11"/>
  <c r="CN48" i="11"/>
  <c r="CM48" i="11"/>
  <c r="CL48" i="11"/>
  <c r="CK48" i="11"/>
  <c r="CJ48" i="11"/>
  <c r="CI48" i="11"/>
  <c r="CH48" i="11"/>
  <c r="CG48" i="11"/>
  <c r="CF48" i="11"/>
  <c r="CE48" i="11"/>
  <c r="CD48" i="11"/>
  <c r="CC48" i="11"/>
  <c r="C48" i="11"/>
  <c r="CA48" i="11" s="1"/>
  <c r="B48" i="11"/>
  <c r="DD48" i="11" s="1"/>
  <c r="DY47" i="11"/>
  <c r="DX47" i="11"/>
  <c r="DW47" i="11"/>
  <c r="DV47" i="11"/>
  <c r="DU47" i="11"/>
  <c r="DT47" i="11"/>
  <c r="DS47" i="11"/>
  <c r="DR47" i="11"/>
  <c r="DQ47" i="11"/>
  <c r="DP47" i="11"/>
  <c r="DO47" i="11"/>
  <c r="DN47" i="11"/>
  <c r="DM47" i="11"/>
  <c r="DL47" i="11"/>
  <c r="DK47" i="11"/>
  <c r="DJ47" i="11"/>
  <c r="DI47" i="11"/>
  <c r="DH47" i="11"/>
  <c r="DG47" i="11"/>
  <c r="DF47" i="11"/>
  <c r="DE47" i="11"/>
  <c r="DD47" i="11"/>
  <c r="CY47" i="11"/>
  <c r="CX47" i="11"/>
  <c r="CW47" i="11"/>
  <c r="CV47" i="11"/>
  <c r="CU47" i="11"/>
  <c r="CT47" i="11"/>
  <c r="CS47" i="11"/>
  <c r="CR47" i="11"/>
  <c r="CQ47" i="11"/>
  <c r="CP47" i="11"/>
  <c r="CO47" i="11"/>
  <c r="CN47" i="11"/>
  <c r="CM47" i="11"/>
  <c r="CL47" i="11"/>
  <c r="CK47" i="11"/>
  <c r="CJ47" i="11"/>
  <c r="CI47" i="11"/>
  <c r="CH47" i="11"/>
  <c r="CG47" i="11"/>
  <c r="CF47" i="11"/>
  <c r="CC47" i="11"/>
  <c r="CB47" i="11"/>
  <c r="C47" i="11"/>
  <c r="DA47" i="11" s="1"/>
  <c r="B47" i="11"/>
  <c r="DY46" i="11"/>
  <c r="DX46" i="11"/>
  <c r="DW46" i="11"/>
  <c r="DV46" i="11"/>
  <c r="DU46" i="11"/>
  <c r="DT46" i="11"/>
  <c r="DS46" i="11"/>
  <c r="DR46" i="11"/>
  <c r="DQ46" i="11"/>
  <c r="DP46" i="11"/>
  <c r="DO46" i="11"/>
  <c r="DN46" i="11"/>
  <c r="DM46" i="11"/>
  <c r="DL46" i="11"/>
  <c r="DK46" i="11"/>
  <c r="DJ46" i="11"/>
  <c r="DI46" i="11"/>
  <c r="DH46" i="11"/>
  <c r="DG46" i="11"/>
  <c r="DF46" i="11"/>
  <c r="DD46" i="11"/>
  <c r="DC46" i="11"/>
  <c r="CZ46" i="11"/>
  <c r="CY46" i="11"/>
  <c r="CX46" i="11"/>
  <c r="CW46" i="11"/>
  <c r="CV46" i="11"/>
  <c r="CU46" i="11"/>
  <c r="CT46" i="11"/>
  <c r="CS46" i="11"/>
  <c r="CR46" i="11"/>
  <c r="CQ46" i="11"/>
  <c r="CP46" i="11"/>
  <c r="CO46" i="11"/>
  <c r="CN46" i="11"/>
  <c r="CM46" i="11"/>
  <c r="CL46" i="11"/>
  <c r="CK46" i="11"/>
  <c r="CJ46" i="11"/>
  <c r="CI46" i="11"/>
  <c r="CH46" i="11"/>
  <c r="CG46" i="11"/>
  <c r="CF46" i="11"/>
  <c r="CB46" i="11"/>
  <c r="CA46" i="11"/>
  <c r="C46" i="11"/>
  <c r="B46" i="11"/>
  <c r="DZ45" i="11"/>
  <c r="DY45" i="11"/>
  <c r="DX45" i="11"/>
  <c r="DW45" i="11"/>
  <c r="DV45" i="11"/>
  <c r="DU45" i="11"/>
  <c r="DT45" i="11"/>
  <c r="DS45" i="11"/>
  <c r="DR45" i="11"/>
  <c r="DQ45" i="11"/>
  <c r="DP45" i="11"/>
  <c r="DO45" i="11"/>
  <c r="DN45" i="11"/>
  <c r="DM45" i="11"/>
  <c r="DL45" i="11"/>
  <c r="DK45" i="11"/>
  <c r="DJ45" i="11"/>
  <c r="DI45" i="11"/>
  <c r="DH45" i="11"/>
  <c r="DG45" i="11"/>
  <c r="DF45" i="11"/>
  <c r="DC45" i="11"/>
  <c r="DB45" i="11"/>
  <c r="CY45" i="11"/>
  <c r="CX45" i="11"/>
  <c r="CW45" i="11"/>
  <c r="CV45" i="11"/>
  <c r="CU45" i="11"/>
  <c r="CT45" i="11"/>
  <c r="CS45" i="11"/>
  <c r="CR45" i="11"/>
  <c r="CQ45" i="11"/>
  <c r="CP45" i="11"/>
  <c r="CO45" i="11"/>
  <c r="CN45" i="11"/>
  <c r="CM45" i="11"/>
  <c r="CL45" i="11"/>
  <c r="CK45" i="11"/>
  <c r="CJ45" i="11"/>
  <c r="CI45" i="11"/>
  <c r="CH45" i="11"/>
  <c r="CG45" i="11"/>
  <c r="CF45" i="11"/>
  <c r="CE45" i="11"/>
  <c r="CD45" i="11"/>
  <c r="CA45" i="11"/>
  <c r="C45" i="11"/>
  <c r="B45" i="11"/>
  <c r="DE45" i="11" s="1"/>
  <c r="DZ44" i="11"/>
  <c r="DY44" i="11"/>
  <c r="DX44" i="11"/>
  <c r="DW44" i="11"/>
  <c r="DV44" i="11"/>
  <c r="DU44" i="11"/>
  <c r="DT44" i="11"/>
  <c r="DS44" i="11"/>
  <c r="DR44" i="11"/>
  <c r="DQ44" i="11"/>
  <c r="DP44" i="11"/>
  <c r="DO44" i="11"/>
  <c r="DN44" i="11"/>
  <c r="DM44" i="11"/>
  <c r="DL44" i="11"/>
  <c r="DK44" i="11"/>
  <c r="DJ44" i="11"/>
  <c r="DI44" i="11"/>
  <c r="DH44" i="11"/>
  <c r="DG44" i="11"/>
  <c r="DF44" i="11"/>
  <c r="DE44" i="11"/>
  <c r="DC44" i="11"/>
  <c r="DB44" i="11"/>
  <c r="CY44" i="11"/>
  <c r="CX44" i="11"/>
  <c r="CW44" i="11"/>
  <c r="CV44" i="11"/>
  <c r="CU44" i="11"/>
  <c r="CT44" i="11"/>
  <c r="CS44" i="11"/>
  <c r="CR44" i="11"/>
  <c r="CQ44" i="11"/>
  <c r="CP44" i="11"/>
  <c r="CO44" i="11"/>
  <c r="CN44" i="11"/>
  <c r="CM44" i="11"/>
  <c r="CL44" i="11"/>
  <c r="CK44" i="11"/>
  <c r="CJ44" i="11"/>
  <c r="CI44" i="11"/>
  <c r="CH44" i="11"/>
  <c r="CG44" i="11"/>
  <c r="CF44" i="11"/>
  <c r="CE44" i="11"/>
  <c r="CD44" i="11"/>
  <c r="CC44" i="11"/>
  <c r="C44" i="11"/>
  <c r="CA44" i="11" s="1"/>
  <c r="B44" i="11"/>
  <c r="DD44" i="11" s="1"/>
  <c r="DY43" i="11"/>
  <c r="DX43" i="11"/>
  <c r="DW43" i="11"/>
  <c r="DV43" i="11"/>
  <c r="DU43" i="11"/>
  <c r="DT43" i="11"/>
  <c r="DS43" i="11"/>
  <c r="DR43" i="11"/>
  <c r="DQ43" i="11"/>
  <c r="DP43" i="11"/>
  <c r="DO43" i="11"/>
  <c r="DN43" i="11"/>
  <c r="DM43" i="11"/>
  <c r="DL43" i="11"/>
  <c r="DK43" i="11"/>
  <c r="DJ43" i="11"/>
  <c r="DI43" i="11"/>
  <c r="DH43" i="11"/>
  <c r="DG43" i="11"/>
  <c r="DF43" i="11"/>
  <c r="DE43" i="11"/>
  <c r="DD43" i="11"/>
  <c r="CY43" i="11"/>
  <c r="CX43" i="11"/>
  <c r="CW43" i="11"/>
  <c r="CV43" i="11"/>
  <c r="CU43" i="11"/>
  <c r="CT43" i="11"/>
  <c r="CS43" i="11"/>
  <c r="CR43" i="11"/>
  <c r="CQ43" i="11"/>
  <c r="CP43" i="11"/>
  <c r="CO43" i="11"/>
  <c r="CN43" i="11"/>
  <c r="CM43" i="11"/>
  <c r="CL43" i="11"/>
  <c r="CK43" i="11"/>
  <c r="CJ43" i="11"/>
  <c r="CI43" i="11"/>
  <c r="CH43" i="11"/>
  <c r="CG43" i="11"/>
  <c r="CF43" i="11"/>
  <c r="CC43" i="11"/>
  <c r="CB43" i="11"/>
  <c r="C43" i="11"/>
  <c r="DA43" i="11" s="1"/>
  <c r="B43" i="11"/>
  <c r="DY42" i="11"/>
  <c r="DX42" i="11"/>
  <c r="DW42" i="11"/>
  <c r="DV42" i="11"/>
  <c r="DU42" i="11"/>
  <c r="DT42" i="11"/>
  <c r="DS42" i="11"/>
  <c r="DR42" i="11"/>
  <c r="DQ42" i="11"/>
  <c r="DP42" i="11"/>
  <c r="DO42" i="11"/>
  <c r="DN42" i="11"/>
  <c r="DM42" i="11"/>
  <c r="DL42" i="11"/>
  <c r="DK42" i="11"/>
  <c r="DJ42" i="11"/>
  <c r="DI42" i="11"/>
  <c r="DH42" i="11"/>
  <c r="DG42" i="11"/>
  <c r="DF42" i="11"/>
  <c r="DD42" i="11"/>
  <c r="DC42" i="11"/>
  <c r="CZ42" i="11"/>
  <c r="CY42" i="11"/>
  <c r="CX42" i="11"/>
  <c r="CW42" i="11"/>
  <c r="CV42" i="11"/>
  <c r="CU42" i="11"/>
  <c r="CT42" i="11"/>
  <c r="CS42" i="11"/>
  <c r="CR42" i="11"/>
  <c r="CQ42" i="11"/>
  <c r="CP42" i="11"/>
  <c r="CO42" i="11"/>
  <c r="CN42" i="11"/>
  <c r="CM42" i="11"/>
  <c r="CL42" i="11"/>
  <c r="CK42" i="11"/>
  <c r="CJ42" i="11"/>
  <c r="CI42" i="11"/>
  <c r="CH42" i="11"/>
  <c r="CG42" i="11"/>
  <c r="CF42" i="11"/>
  <c r="CB42" i="11"/>
  <c r="CA42" i="11"/>
  <c r="C42" i="11"/>
  <c r="B42" i="11"/>
  <c r="DZ41" i="11"/>
  <c r="DY41" i="11"/>
  <c r="DX41" i="11"/>
  <c r="DW41" i="11"/>
  <c r="DV41" i="11"/>
  <c r="DU41" i="11"/>
  <c r="DT41" i="11"/>
  <c r="DS41" i="11"/>
  <c r="DR41" i="11"/>
  <c r="DQ41" i="11"/>
  <c r="DP41" i="11"/>
  <c r="DO41" i="11"/>
  <c r="DN41" i="11"/>
  <c r="DM41" i="11"/>
  <c r="DL41" i="11"/>
  <c r="DK41" i="11"/>
  <c r="DJ41" i="11"/>
  <c r="DI41" i="11"/>
  <c r="DH41" i="11"/>
  <c r="DG41" i="11"/>
  <c r="DF41" i="11"/>
  <c r="DC41" i="11"/>
  <c r="DB41" i="11"/>
  <c r="CY41" i="11"/>
  <c r="CX41" i="11"/>
  <c r="CW41" i="11"/>
  <c r="CV41" i="11"/>
  <c r="CU41" i="11"/>
  <c r="CT41" i="11"/>
  <c r="CS41" i="11"/>
  <c r="CR41" i="11"/>
  <c r="CQ41" i="11"/>
  <c r="CP41" i="11"/>
  <c r="CO41" i="11"/>
  <c r="CN41" i="11"/>
  <c r="CM41" i="11"/>
  <c r="CL41" i="11"/>
  <c r="CK41" i="11"/>
  <c r="CJ41" i="11"/>
  <c r="CI41" i="11"/>
  <c r="CH41" i="11"/>
  <c r="CG41" i="11"/>
  <c r="CF41" i="11"/>
  <c r="CE41" i="11"/>
  <c r="CD41" i="11"/>
  <c r="CA41" i="11"/>
  <c r="C41" i="11"/>
  <c r="B41" i="11"/>
  <c r="DE41" i="11" s="1"/>
  <c r="DZ40" i="11"/>
  <c r="DY40" i="11"/>
  <c r="DX40" i="11"/>
  <c r="DW40" i="11"/>
  <c r="DV40" i="11"/>
  <c r="DU40" i="11"/>
  <c r="DT40" i="11"/>
  <c r="DS40" i="11"/>
  <c r="DR40" i="11"/>
  <c r="DQ40" i="11"/>
  <c r="DP40" i="11"/>
  <c r="DO40" i="11"/>
  <c r="DN40" i="11"/>
  <c r="DM40" i="11"/>
  <c r="DL40" i="11"/>
  <c r="DK40" i="11"/>
  <c r="DJ40" i="11"/>
  <c r="DI40" i="11"/>
  <c r="DH40" i="11"/>
  <c r="DG40" i="11"/>
  <c r="DF40" i="11"/>
  <c r="DE40" i="11"/>
  <c r="DC40" i="11"/>
  <c r="DB40" i="11"/>
  <c r="CY40" i="11"/>
  <c r="CX40" i="11"/>
  <c r="CW40" i="11"/>
  <c r="CV40" i="11"/>
  <c r="CU40" i="11"/>
  <c r="CT40" i="11"/>
  <c r="CS40" i="11"/>
  <c r="CR40" i="11"/>
  <c r="CQ40" i="11"/>
  <c r="CP40" i="11"/>
  <c r="CO40" i="11"/>
  <c r="CN40" i="11"/>
  <c r="CM40" i="11"/>
  <c r="CL40" i="11"/>
  <c r="CK40" i="11"/>
  <c r="CJ40" i="11"/>
  <c r="CI40" i="11"/>
  <c r="CH40" i="11"/>
  <c r="CG40" i="11"/>
  <c r="CF40" i="11"/>
  <c r="CE40" i="11"/>
  <c r="CD40" i="11"/>
  <c r="CC40" i="11"/>
  <c r="C40" i="11"/>
  <c r="CA40" i="11" s="1"/>
  <c r="B40" i="11"/>
  <c r="DD40" i="11" s="1"/>
  <c r="DY39" i="11"/>
  <c r="DX39" i="11"/>
  <c r="DW39" i="11"/>
  <c r="DV39" i="11"/>
  <c r="DU39" i="11"/>
  <c r="DT39" i="11"/>
  <c r="DS39" i="11"/>
  <c r="DR39" i="11"/>
  <c r="DQ39" i="11"/>
  <c r="DP39" i="11"/>
  <c r="DO39" i="11"/>
  <c r="DN39" i="11"/>
  <c r="DM39" i="11"/>
  <c r="DL39" i="11"/>
  <c r="DK39" i="11"/>
  <c r="DJ39" i="11"/>
  <c r="DI39" i="11"/>
  <c r="DH39" i="11"/>
  <c r="DG39" i="11"/>
  <c r="DF39" i="11"/>
  <c r="DE39" i="11"/>
  <c r="DD39" i="11"/>
  <c r="CY39" i="11"/>
  <c r="CX39" i="11"/>
  <c r="CW39" i="11"/>
  <c r="CV39" i="11"/>
  <c r="CU39" i="11"/>
  <c r="CT39" i="11"/>
  <c r="CS39" i="11"/>
  <c r="CR39" i="11"/>
  <c r="CQ39" i="11"/>
  <c r="CP39" i="11"/>
  <c r="CO39" i="11"/>
  <c r="CN39" i="11"/>
  <c r="CM39" i="11"/>
  <c r="CL39" i="11"/>
  <c r="CK39" i="11"/>
  <c r="CJ39" i="11"/>
  <c r="CI39" i="11"/>
  <c r="CH39" i="11"/>
  <c r="CG39" i="11"/>
  <c r="CF39" i="11"/>
  <c r="CC39" i="11"/>
  <c r="CB39" i="11"/>
  <c r="C39" i="11"/>
  <c r="DA39" i="11" s="1"/>
  <c r="B39" i="11"/>
  <c r="DY38" i="11"/>
  <c r="DX38" i="11"/>
  <c r="DW38" i="11"/>
  <c r="DV38" i="11"/>
  <c r="DU38" i="11"/>
  <c r="DT38" i="11"/>
  <c r="DS38" i="11"/>
  <c r="DR38" i="11"/>
  <c r="DQ38" i="11"/>
  <c r="DP38" i="11"/>
  <c r="DO38" i="11"/>
  <c r="DN38" i="11"/>
  <c r="DM38" i="11"/>
  <c r="DL38" i="11"/>
  <c r="DK38" i="11"/>
  <c r="DJ38" i="11"/>
  <c r="DI38" i="11"/>
  <c r="DH38" i="11"/>
  <c r="DG38" i="11"/>
  <c r="DF38" i="11"/>
  <c r="DD38" i="11"/>
  <c r="DC38" i="11"/>
  <c r="CZ38" i="11"/>
  <c r="CY38" i="11"/>
  <c r="CX38" i="11"/>
  <c r="CW38" i="11"/>
  <c r="CV38" i="11"/>
  <c r="CU38" i="11"/>
  <c r="CT38" i="11"/>
  <c r="CS38" i="11"/>
  <c r="CR38" i="11"/>
  <c r="CQ38" i="11"/>
  <c r="CP38" i="11"/>
  <c r="CO38" i="11"/>
  <c r="CN38" i="11"/>
  <c r="CM38" i="11"/>
  <c r="CL38" i="11"/>
  <c r="CK38" i="11"/>
  <c r="CJ38" i="11"/>
  <c r="CI38" i="11"/>
  <c r="CH38" i="11"/>
  <c r="CG38" i="11"/>
  <c r="CF38" i="11"/>
  <c r="CB38" i="11"/>
  <c r="CA38" i="11"/>
  <c r="C38" i="11"/>
  <c r="B38" i="11"/>
  <c r="DZ37" i="11"/>
  <c r="DY37" i="11"/>
  <c r="DX37" i="11"/>
  <c r="DW37" i="11"/>
  <c r="DV37" i="11"/>
  <c r="DU37" i="11"/>
  <c r="DT37" i="11"/>
  <c r="DS37" i="11"/>
  <c r="DR37" i="11"/>
  <c r="DQ37" i="11"/>
  <c r="DP37" i="11"/>
  <c r="DO37" i="11"/>
  <c r="DN37" i="11"/>
  <c r="DM37" i="11"/>
  <c r="DL37" i="11"/>
  <c r="DK37" i="11"/>
  <c r="DJ37" i="11"/>
  <c r="DI37" i="11"/>
  <c r="DH37" i="11"/>
  <c r="DG37" i="11"/>
  <c r="DF37" i="11"/>
  <c r="DC37" i="11"/>
  <c r="DB37" i="11"/>
  <c r="CY37" i="11"/>
  <c r="CX37" i="11"/>
  <c r="CW37" i="11"/>
  <c r="CV37" i="11"/>
  <c r="CU37" i="11"/>
  <c r="CT37" i="11"/>
  <c r="CS37" i="11"/>
  <c r="CR37" i="11"/>
  <c r="CQ37" i="11"/>
  <c r="CP37" i="11"/>
  <c r="CO37" i="11"/>
  <c r="CN37" i="11"/>
  <c r="CM37" i="11"/>
  <c r="CL37" i="11"/>
  <c r="CK37" i="11"/>
  <c r="CJ37" i="11"/>
  <c r="CI37" i="11"/>
  <c r="CH37" i="11"/>
  <c r="CG37" i="11"/>
  <c r="CF37" i="11"/>
  <c r="CE37" i="11"/>
  <c r="CD37" i="11"/>
  <c r="CA37" i="11"/>
  <c r="C37" i="11"/>
  <c r="B37" i="11"/>
  <c r="DE37" i="11" s="1"/>
  <c r="DZ36" i="11"/>
  <c r="DY36" i="11"/>
  <c r="DX36" i="11"/>
  <c r="DW36" i="11"/>
  <c r="DV36" i="11"/>
  <c r="DU36" i="11"/>
  <c r="DT36" i="11"/>
  <c r="DS36" i="11"/>
  <c r="DR36" i="11"/>
  <c r="DQ36" i="11"/>
  <c r="DP36" i="11"/>
  <c r="DO36" i="11"/>
  <c r="DN36" i="11"/>
  <c r="DM36" i="11"/>
  <c r="DL36" i="11"/>
  <c r="DK36" i="11"/>
  <c r="DJ36" i="11"/>
  <c r="DI36" i="11"/>
  <c r="DH36" i="11"/>
  <c r="DG36" i="11"/>
  <c r="DF36" i="11"/>
  <c r="DE36" i="11"/>
  <c r="DC36" i="11"/>
  <c r="DB36" i="11"/>
  <c r="CY36" i="11"/>
  <c r="CX36" i="11"/>
  <c r="CW36" i="11"/>
  <c r="CV36" i="11"/>
  <c r="CU36" i="11"/>
  <c r="CT36" i="11"/>
  <c r="CS36" i="11"/>
  <c r="CR36" i="11"/>
  <c r="CQ36" i="11"/>
  <c r="CP36" i="11"/>
  <c r="CO36" i="11"/>
  <c r="CN36" i="11"/>
  <c r="CM36" i="11"/>
  <c r="CL36" i="11"/>
  <c r="CK36" i="11"/>
  <c r="CJ36" i="11"/>
  <c r="CI36" i="11"/>
  <c r="CH36" i="11"/>
  <c r="CG36" i="11"/>
  <c r="CF36" i="11"/>
  <c r="CE36" i="11"/>
  <c r="CD36" i="11"/>
  <c r="CC36" i="11"/>
  <c r="C36" i="11"/>
  <c r="CA36" i="11" s="1"/>
  <c r="B36" i="11"/>
  <c r="DD36" i="11" s="1"/>
  <c r="DY35" i="11"/>
  <c r="DX35" i="11"/>
  <c r="DW35" i="11"/>
  <c r="DV35" i="11"/>
  <c r="DU35" i="11"/>
  <c r="DT35" i="11"/>
  <c r="DS35" i="11"/>
  <c r="DR35" i="11"/>
  <c r="DQ35" i="11"/>
  <c r="DP35" i="11"/>
  <c r="DO35" i="11"/>
  <c r="DN35" i="11"/>
  <c r="DM35" i="11"/>
  <c r="DL35" i="11"/>
  <c r="DK35" i="11"/>
  <c r="DJ35" i="11"/>
  <c r="DI35" i="11"/>
  <c r="DH35" i="11"/>
  <c r="DG35" i="11"/>
  <c r="DF35" i="11"/>
  <c r="DE35" i="11"/>
  <c r="DD35" i="11"/>
  <c r="CY35" i="11"/>
  <c r="CX35" i="11"/>
  <c r="CW35" i="11"/>
  <c r="CV35" i="11"/>
  <c r="CU35" i="11"/>
  <c r="CT35" i="11"/>
  <c r="CS35" i="11"/>
  <c r="CR35" i="11"/>
  <c r="CQ35" i="11"/>
  <c r="CP35" i="11"/>
  <c r="CO35" i="11"/>
  <c r="CN35" i="11"/>
  <c r="CM35" i="11"/>
  <c r="CL35" i="11"/>
  <c r="CK35" i="11"/>
  <c r="CJ35" i="11"/>
  <c r="CI35" i="11"/>
  <c r="CH35" i="11"/>
  <c r="CG35" i="11"/>
  <c r="CF35" i="11"/>
  <c r="CC35" i="11"/>
  <c r="CB35" i="11"/>
  <c r="C35" i="11"/>
  <c r="DA35" i="11" s="1"/>
  <c r="B35" i="11"/>
  <c r="DY34" i="11"/>
  <c r="DX34" i="11"/>
  <c r="DW34" i="11"/>
  <c r="DV34" i="11"/>
  <c r="DU34" i="11"/>
  <c r="DT34" i="11"/>
  <c r="DS34" i="11"/>
  <c r="DR34" i="11"/>
  <c r="DQ34" i="11"/>
  <c r="DP34" i="11"/>
  <c r="DO34" i="11"/>
  <c r="DN34" i="11"/>
  <c r="DM34" i="11"/>
  <c r="DL34" i="11"/>
  <c r="DK34" i="11"/>
  <c r="DJ34" i="11"/>
  <c r="DI34" i="11"/>
  <c r="DH34" i="11"/>
  <c r="DG34" i="11"/>
  <c r="DF34" i="11"/>
  <c r="DD34" i="11"/>
  <c r="DC34" i="11"/>
  <c r="CZ34" i="11"/>
  <c r="CY34" i="11"/>
  <c r="CX34" i="11"/>
  <c r="CW34" i="11"/>
  <c r="CV34" i="11"/>
  <c r="CU34" i="11"/>
  <c r="CT34" i="11"/>
  <c r="CS34" i="11"/>
  <c r="CR34" i="11"/>
  <c r="CQ34" i="11"/>
  <c r="CP34" i="11"/>
  <c r="CO34" i="11"/>
  <c r="CN34" i="11"/>
  <c r="CM34" i="11"/>
  <c r="CL34" i="11"/>
  <c r="CK34" i="11"/>
  <c r="CJ34" i="11"/>
  <c r="CI34" i="11"/>
  <c r="CH34" i="11"/>
  <c r="CG34" i="11"/>
  <c r="CF34" i="11"/>
  <c r="CB34" i="11"/>
  <c r="CA34" i="11"/>
  <c r="C34" i="11"/>
  <c r="B34" i="11"/>
  <c r="DZ29" i="11"/>
  <c r="DY29" i="11"/>
  <c r="DX29" i="11"/>
  <c r="DW29" i="11"/>
  <c r="DV29" i="11"/>
  <c r="DU29" i="11"/>
  <c r="DT29" i="11"/>
  <c r="DS29" i="11"/>
  <c r="DR29" i="11"/>
  <c r="DQ29" i="11"/>
  <c r="DP29" i="11"/>
  <c r="DO29" i="11"/>
  <c r="DN29" i="11"/>
  <c r="DM29" i="11"/>
  <c r="DL29" i="11"/>
  <c r="DK29" i="11"/>
  <c r="DJ29" i="11"/>
  <c r="DI29" i="11"/>
  <c r="DH29" i="11"/>
  <c r="DG29" i="11"/>
  <c r="DF29" i="11"/>
  <c r="DC29" i="11"/>
  <c r="DB29" i="11"/>
  <c r="CY29" i="11"/>
  <c r="CX29" i="11"/>
  <c r="CW29" i="11"/>
  <c r="CV29" i="11"/>
  <c r="CU29" i="11"/>
  <c r="CT29" i="11"/>
  <c r="CS29" i="11"/>
  <c r="CR29" i="11"/>
  <c r="CQ29" i="11"/>
  <c r="CP29" i="11"/>
  <c r="CO29" i="11"/>
  <c r="CN29" i="11"/>
  <c r="CM29" i="11"/>
  <c r="CL29" i="11"/>
  <c r="CK29" i="11"/>
  <c r="CJ29" i="11"/>
  <c r="CI29" i="11"/>
  <c r="CH29" i="11"/>
  <c r="CG29" i="11"/>
  <c r="CF29" i="11"/>
  <c r="CE29" i="11"/>
  <c r="CD29" i="11"/>
  <c r="CA29" i="11"/>
  <c r="C29" i="11"/>
  <c r="B29" i="11"/>
  <c r="DE29" i="11" s="1"/>
  <c r="DZ28" i="11"/>
  <c r="DY28" i="11"/>
  <c r="DX28" i="11"/>
  <c r="DW28" i="11"/>
  <c r="DV28" i="11"/>
  <c r="DU28" i="11"/>
  <c r="DT28" i="11"/>
  <c r="DS28" i="11"/>
  <c r="DR28" i="11"/>
  <c r="DQ28" i="11"/>
  <c r="DP28" i="11"/>
  <c r="DO28" i="11"/>
  <c r="DN28" i="11"/>
  <c r="DM28" i="11"/>
  <c r="DL28" i="11"/>
  <c r="DK28" i="11"/>
  <c r="DJ28" i="11"/>
  <c r="DI28" i="11"/>
  <c r="DH28" i="11"/>
  <c r="DG28" i="11"/>
  <c r="DF28" i="11"/>
  <c r="DE28" i="11"/>
  <c r="DC28" i="11"/>
  <c r="DB28" i="11"/>
  <c r="CY28" i="11"/>
  <c r="CX28" i="11"/>
  <c r="CW28" i="11"/>
  <c r="CV28" i="11"/>
  <c r="CU28" i="11"/>
  <c r="CT28" i="11"/>
  <c r="CS28" i="11"/>
  <c r="CR28" i="11"/>
  <c r="CQ28" i="11"/>
  <c r="CP28" i="11"/>
  <c r="CO28" i="11"/>
  <c r="CN28" i="11"/>
  <c r="CM28" i="11"/>
  <c r="CL28" i="11"/>
  <c r="CK28" i="11"/>
  <c r="CJ28" i="11"/>
  <c r="CI28" i="11"/>
  <c r="CH28" i="11"/>
  <c r="CG28" i="11"/>
  <c r="CF28" i="11"/>
  <c r="CE28" i="11"/>
  <c r="CD28" i="11"/>
  <c r="CC28" i="11"/>
  <c r="C28" i="11"/>
  <c r="CA28" i="11" s="1"/>
  <c r="B28" i="11"/>
  <c r="DD28" i="11" s="1"/>
  <c r="DY27" i="11"/>
  <c r="DX27" i="11"/>
  <c r="DW27" i="11"/>
  <c r="DV27" i="11"/>
  <c r="DU27" i="11"/>
  <c r="DT27" i="11"/>
  <c r="DS27" i="11"/>
  <c r="DR27" i="11"/>
  <c r="DQ27" i="11"/>
  <c r="DP27" i="11"/>
  <c r="DO27" i="11"/>
  <c r="DN27" i="11"/>
  <c r="DM27" i="11"/>
  <c r="DL27" i="11"/>
  <c r="DK27" i="11"/>
  <c r="DJ27" i="11"/>
  <c r="DI27" i="11"/>
  <c r="DH27" i="11"/>
  <c r="DG27" i="11"/>
  <c r="DF27" i="11"/>
  <c r="DE27" i="11"/>
  <c r="DD27" i="11"/>
  <c r="CY27" i="11"/>
  <c r="CX27" i="11"/>
  <c r="CW27" i="11"/>
  <c r="CV27" i="11"/>
  <c r="CU27" i="11"/>
  <c r="CT27" i="11"/>
  <c r="CS27" i="11"/>
  <c r="CR27" i="11"/>
  <c r="CQ27" i="11"/>
  <c r="CP27" i="11"/>
  <c r="CO27" i="11"/>
  <c r="CN27" i="11"/>
  <c r="CM27" i="11"/>
  <c r="CL27" i="11"/>
  <c r="CK27" i="11"/>
  <c r="CJ27" i="11"/>
  <c r="CI27" i="11"/>
  <c r="CH27" i="11"/>
  <c r="CG27" i="11"/>
  <c r="CF27" i="11"/>
  <c r="CC27" i="11"/>
  <c r="CB27" i="11"/>
  <c r="C27" i="11"/>
  <c r="DA27" i="11" s="1"/>
  <c r="B27" i="11"/>
  <c r="DY26" i="11"/>
  <c r="DX26" i="11"/>
  <c r="DW26" i="11"/>
  <c r="DV26" i="11"/>
  <c r="DU26" i="11"/>
  <c r="DT26" i="11"/>
  <c r="DS26" i="11"/>
  <c r="DR26" i="11"/>
  <c r="DQ26" i="11"/>
  <c r="DP26" i="11"/>
  <c r="DO26" i="11"/>
  <c r="DN26" i="11"/>
  <c r="DM26" i="11"/>
  <c r="DL26" i="11"/>
  <c r="DK26" i="11"/>
  <c r="DJ26" i="11"/>
  <c r="DI26" i="11"/>
  <c r="DH26" i="11"/>
  <c r="DG26" i="11"/>
  <c r="DF26" i="11"/>
  <c r="DD26" i="11"/>
  <c r="DC26" i="11"/>
  <c r="CZ26" i="11"/>
  <c r="CY26" i="11"/>
  <c r="CX26" i="11"/>
  <c r="CW26" i="11"/>
  <c r="CV26" i="11"/>
  <c r="CU26" i="11"/>
  <c r="CT26" i="11"/>
  <c r="CS26" i="11"/>
  <c r="CR26" i="11"/>
  <c r="CQ26" i="11"/>
  <c r="CP26" i="11"/>
  <c r="CO26" i="11"/>
  <c r="CN26" i="11"/>
  <c r="CM26" i="11"/>
  <c r="CL26" i="11"/>
  <c r="CK26" i="11"/>
  <c r="CJ26" i="11"/>
  <c r="CI26" i="11"/>
  <c r="CH26" i="11"/>
  <c r="CG26" i="11"/>
  <c r="CF26" i="11"/>
  <c r="CB26" i="11"/>
  <c r="CA26" i="11"/>
  <c r="C26" i="11"/>
  <c r="B26" i="11"/>
  <c r="DZ25" i="11"/>
  <c r="DY25" i="11"/>
  <c r="DX25" i="11"/>
  <c r="DW25" i="11"/>
  <c r="DV25" i="11"/>
  <c r="DU25" i="11"/>
  <c r="DT25" i="11"/>
  <c r="DS25" i="11"/>
  <c r="DR25" i="11"/>
  <c r="DQ25" i="11"/>
  <c r="DP25" i="11"/>
  <c r="DO25" i="11"/>
  <c r="DN25" i="11"/>
  <c r="DM25" i="11"/>
  <c r="DL25" i="11"/>
  <c r="DK25" i="11"/>
  <c r="DJ25" i="11"/>
  <c r="DI25" i="11"/>
  <c r="DH25" i="11"/>
  <c r="DG25" i="11"/>
  <c r="DF25" i="11"/>
  <c r="DC25" i="11"/>
  <c r="DB25" i="11"/>
  <c r="CY25" i="11"/>
  <c r="CX25" i="11"/>
  <c r="CW25" i="11"/>
  <c r="CV25" i="11"/>
  <c r="CU25" i="11"/>
  <c r="CT25" i="11"/>
  <c r="CS25" i="11"/>
  <c r="CR25" i="11"/>
  <c r="CQ25" i="11"/>
  <c r="CP25" i="11"/>
  <c r="CO25" i="11"/>
  <c r="CN25" i="11"/>
  <c r="CM25" i="11"/>
  <c r="CL25" i="11"/>
  <c r="CK25" i="11"/>
  <c r="CJ25" i="11"/>
  <c r="CI25" i="11"/>
  <c r="CH25" i="11"/>
  <c r="CG25" i="11"/>
  <c r="CF25" i="11"/>
  <c r="CE25" i="11"/>
  <c r="CD25" i="11"/>
  <c r="CA25" i="11"/>
  <c r="C25" i="11"/>
  <c r="B25" i="11"/>
  <c r="DE25" i="11" s="1"/>
  <c r="DZ24" i="11"/>
  <c r="DY24" i="11"/>
  <c r="DX24" i="11"/>
  <c r="DW24" i="11"/>
  <c r="DV24" i="11"/>
  <c r="DU24" i="11"/>
  <c r="DT24" i="11"/>
  <c r="DS24" i="11"/>
  <c r="DR24" i="11"/>
  <c r="DQ24" i="11"/>
  <c r="DP24" i="11"/>
  <c r="DO24" i="11"/>
  <c r="DN24" i="11"/>
  <c r="DM24" i="11"/>
  <c r="DL24" i="11"/>
  <c r="DK24" i="11"/>
  <c r="DJ24" i="11"/>
  <c r="DI24" i="11"/>
  <c r="DH24" i="11"/>
  <c r="DG24" i="11"/>
  <c r="DF24" i="11"/>
  <c r="DE24" i="11"/>
  <c r="DC24" i="11"/>
  <c r="DB24" i="11"/>
  <c r="CY24" i="11"/>
  <c r="CX24" i="11"/>
  <c r="CW24" i="11"/>
  <c r="CV24" i="11"/>
  <c r="CU24" i="11"/>
  <c r="CT24" i="11"/>
  <c r="CS24" i="11"/>
  <c r="CR24" i="11"/>
  <c r="CQ24" i="11"/>
  <c r="CP24" i="11"/>
  <c r="CO24" i="11"/>
  <c r="CN24" i="11"/>
  <c r="CM24" i="11"/>
  <c r="CL24" i="11"/>
  <c r="CK24" i="11"/>
  <c r="CJ24" i="11"/>
  <c r="CI24" i="11"/>
  <c r="CH24" i="11"/>
  <c r="CG24" i="11"/>
  <c r="CF24" i="11"/>
  <c r="CE24" i="11"/>
  <c r="CD24" i="11"/>
  <c r="CC24" i="11"/>
  <c r="C24" i="11"/>
  <c r="CA24" i="11" s="1"/>
  <c r="B24" i="11"/>
  <c r="DD24" i="11" s="1"/>
  <c r="DY23" i="11"/>
  <c r="DX23" i="11"/>
  <c r="DW23" i="11"/>
  <c r="DV23" i="11"/>
  <c r="DU23" i="11"/>
  <c r="DT23" i="11"/>
  <c r="DS23" i="11"/>
  <c r="DR23" i="11"/>
  <c r="DQ23" i="11"/>
  <c r="DP23" i="11"/>
  <c r="DO23" i="11"/>
  <c r="DN23" i="11"/>
  <c r="DM23" i="11"/>
  <c r="DL23" i="11"/>
  <c r="DK23" i="11"/>
  <c r="DJ23" i="11"/>
  <c r="DI23" i="11"/>
  <c r="DH23" i="11"/>
  <c r="DG23" i="11"/>
  <c r="DF23" i="11"/>
  <c r="DE23" i="11"/>
  <c r="DD23" i="11"/>
  <c r="CY23" i="11"/>
  <c r="CX23" i="11"/>
  <c r="CW23" i="11"/>
  <c r="CV23" i="11"/>
  <c r="CU23" i="11"/>
  <c r="CT23" i="11"/>
  <c r="CS23" i="11"/>
  <c r="CR23" i="11"/>
  <c r="CQ23" i="11"/>
  <c r="CP23" i="11"/>
  <c r="CO23" i="11"/>
  <c r="CN23" i="11"/>
  <c r="CM23" i="11"/>
  <c r="CL23" i="11"/>
  <c r="CK23" i="11"/>
  <c r="CJ23" i="11"/>
  <c r="CI23" i="11"/>
  <c r="CH23" i="11"/>
  <c r="CG23" i="11"/>
  <c r="CF23" i="11"/>
  <c r="CC23" i="11"/>
  <c r="CB23" i="11"/>
  <c r="C23" i="11"/>
  <c r="DA23" i="11" s="1"/>
  <c r="B23" i="11"/>
  <c r="DY22" i="11"/>
  <c r="DX22" i="11"/>
  <c r="DW22" i="11"/>
  <c r="DV22" i="11"/>
  <c r="DU22" i="11"/>
  <c r="DT22" i="11"/>
  <c r="DS22" i="11"/>
  <c r="DR22" i="11"/>
  <c r="DQ22" i="11"/>
  <c r="DP22" i="11"/>
  <c r="DO22" i="11"/>
  <c r="DN22" i="11"/>
  <c r="DM22" i="11"/>
  <c r="DL22" i="11"/>
  <c r="DK22" i="11"/>
  <c r="DJ22" i="11"/>
  <c r="DI22" i="11"/>
  <c r="DH22" i="11"/>
  <c r="DG22" i="11"/>
  <c r="DF22" i="11"/>
  <c r="DD22" i="11"/>
  <c r="DC22" i="11"/>
  <c r="CZ22" i="11"/>
  <c r="CY22" i="11"/>
  <c r="CX22" i="11"/>
  <c r="CW22" i="11"/>
  <c r="CV22" i="11"/>
  <c r="CU22" i="11"/>
  <c r="CT22" i="11"/>
  <c r="CS22" i="11"/>
  <c r="CR22" i="11"/>
  <c r="CQ22" i="11"/>
  <c r="CP22" i="11"/>
  <c r="CO22" i="11"/>
  <c r="CN22" i="11"/>
  <c r="CM22" i="11"/>
  <c r="CL22" i="11"/>
  <c r="CK22" i="11"/>
  <c r="CJ22" i="11"/>
  <c r="CI22" i="11"/>
  <c r="CH22" i="11"/>
  <c r="CG22" i="11"/>
  <c r="CF22" i="11"/>
  <c r="CB22" i="11"/>
  <c r="CA22" i="11"/>
  <c r="C22" i="11"/>
  <c r="B22" i="11"/>
  <c r="DZ21" i="11"/>
  <c r="DY21" i="11"/>
  <c r="DX21" i="11"/>
  <c r="DW21" i="11"/>
  <c r="DV21" i="11"/>
  <c r="DU21" i="11"/>
  <c r="DT21" i="11"/>
  <c r="DS21" i="11"/>
  <c r="DR21" i="11"/>
  <c r="DQ21" i="11"/>
  <c r="DP21" i="11"/>
  <c r="DO21" i="11"/>
  <c r="DN21" i="11"/>
  <c r="DM21" i="11"/>
  <c r="DL21" i="11"/>
  <c r="DK21" i="11"/>
  <c r="DJ21" i="11"/>
  <c r="DI21" i="11"/>
  <c r="DH21" i="11"/>
  <c r="DG21" i="11"/>
  <c r="DF21" i="11"/>
  <c r="DC21" i="11"/>
  <c r="DB21" i="11"/>
  <c r="CY21" i="11"/>
  <c r="CX21" i="11"/>
  <c r="CW21" i="11"/>
  <c r="CV21" i="11"/>
  <c r="CU21" i="11"/>
  <c r="CT21" i="11"/>
  <c r="CS21" i="11"/>
  <c r="CR21" i="11"/>
  <c r="CQ21" i="11"/>
  <c r="CP21" i="11"/>
  <c r="CO21" i="11"/>
  <c r="CN21" i="11"/>
  <c r="CM21" i="11"/>
  <c r="CL21" i="11"/>
  <c r="CK21" i="11"/>
  <c r="CJ21" i="11"/>
  <c r="CI21" i="11"/>
  <c r="CH21" i="11"/>
  <c r="CG21" i="11"/>
  <c r="CF21" i="11"/>
  <c r="CE21" i="11"/>
  <c r="CD21" i="11"/>
  <c r="CA21" i="11"/>
  <c r="C21" i="11"/>
  <c r="B21" i="11"/>
  <c r="DE21" i="11" s="1"/>
  <c r="DZ20" i="11"/>
  <c r="DY20" i="11"/>
  <c r="DX20" i="11"/>
  <c r="DW20" i="11"/>
  <c r="DV20" i="11"/>
  <c r="DU20" i="11"/>
  <c r="DT20" i="11"/>
  <c r="DS20" i="11"/>
  <c r="DR20" i="11"/>
  <c r="DQ20" i="11"/>
  <c r="DP20" i="11"/>
  <c r="DO20" i="11"/>
  <c r="DN20" i="11"/>
  <c r="DM20" i="11"/>
  <c r="DL20" i="11"/>
  <c r="DK20" i="11"/>
  <c r="DJ20" i="11"/>
  <c r="DI20" i="11"/>
  <c r="DH20" i="11"/>
  <c r="DG20" i="11"/>
  <c r="DF20" i="11"/>
  <c r="DE20" i="11"/>
  <c r="DC20" i="11"/>
  <c r="DB20" i="11"/>
  <c r="CY20" i="11"/>
  <c r="CX20" i="11"/>
  <c r="CW20" i="11"/>
  <c r="CV20" i="11"/>
  <c r="CU20" i="11"/>
  <c r="CT20" i="11"/>
  <c r="CS20" i="11"/>
  <c r="CR20" i="11"/>
  <c r="CQ20" i="11"/>
  <c r="CP20" i="11"/>
  <c r="CO20" i="11"/>
  <c r="CN20" i="11"/>
  <c r="CM20" i="11"/>
  <c r="CL20" i="11"/>
  <c r="CK20" i="11"/>
  <c r="CJ20" i="11"/>
  <c r="CI20" i="11"/>
  <c r="CH20" i="11"/>
  <c r="CG20" i="11"/>
  <c r="CF20" i="11"/>
  <c r="CE20" i="11"/>
  <c r="CD20" i="11"/>
  <c r="CC20" i="11"/>
  <c r="C20" i="11"/>
  <c r="CA20" i="11" s="1"/>
  <c r="B20" i="11"/>
  <c r="DD20" i="11" s="1"/>
  <c r="DY19" i="11"/>
  <c r="DX19" i="11"/>
  <c r="DW19" i="11"/>
  <c r="DV19" i="11"/>
  <c r="DU19" i="11"/>
  <c r="DT19" i="11"/>
  <c r="DS19" i="11"/>
  <c r="DR19" i="11"/>
  <c r="DQ19" i="11"/>
  <c r="DP19" i="11"/>
  <c r="DO19" i="11"/>
  <c r="DN19" i="11"/>
  <c r="DM19" i="11"/>
  <c r="DL19" i="11"/>
  <c r="DK19" i="11"/>
  <c r="DJ19" i="11"/>
  <c r="DI19" i="11"/>
  <c r="DH19" i="11"/>
  <c r="DG19" i="11"/>
  <c r="DF19" i="11"/>
  <c r="DE19" i="11"/>
  <c r="DD19" i="11"/>
  <c r="CY19" i="11"/>
  <c r="CX19" i="11"/>
  <c r="CW19" i="11"/>
  <c r="CV19" i="11"/>
  <c r="CU19" i="11"/>
  <c r="CT19" i="11"/>
  <c r="CS19" i="11"/>
  <c r="CR19" i="11"/>
  <c r="CQ19" i="11"/>
  <c r="CP19" i="11"/>
  <c r="CO19" i="11"/>
  <c r="CN19" i="11"/>
  <c r="CM19" i="11"/>
  <c r="CL19" i="11"/>
  <c r="CK19" i="11"/>
  <c r="CJ19" i="11"/>
  <c r="CI19" i="11"/>
  <c r="CH19" i="11"/>
  <c r="CG19" i="11"/>
  <c r="CF19" i="11"/>
  <c r="CC19" i="11"/>
  <c r="CB19" i="11"/>
  <c r="C19" i="11"/>
  <c r="DA19" i="11" s="1"/>
  <c r="B19" i="11"/>
  <c r="DY18" i="11"/>
  <c r="DX18" i="11"/>
  <c r="DW18" i="11"/>
  <c r="DV18" i="11"/>
  <c r="DU18" i="11"/>
  <c r="DT18" i="11"/>
  <c r="DS18" i="11"/>
  <c r="DR18" i="11"/>
  <c r="DQ18" i="11"/>
  <c r="DP18" i="11"/>
  <c r="DO18" i="11"/>
  <c r="DN18" i="11"/>
  <c r="DM18" i="11"/>
  <c r="DL18" i="11"/>
  <c r="DK18" i="11"/>
  <c r="DJ18" i="11"/>
  <c r="DI18" i="11"/>
  <c r="DH18" i="11"/>
  <c r="DG18" i="11"/>
  <c r="DF18" i="11"/>
  <c r="DD18" i="11"/>
  <c r="DC18" i="11"/>
  <c r="CZ18" i="11"/>
  <c r="CY18" i="11"/>
  <c r="CX18" i="11"/>
  <c r="CW18" i="11"/>
  <c r="CV18" i="11"/>
  <c r="CU18" i="11"/>
  <c r="CT18" i="11"/>
  <c r="CS18" i="11"/>
  <c r="CR18" i="11"/>
  <c r="CQ18" i="11"/>
  <c r="CP18" i="11"/>
  <c r="CO18" i="11"/>
  <c r="CN18" i="11"/>
  <c r="CM18" i="11"/>
  <c r="CL18" i="11"/>
  <c r="CK18" i="11"/>
  <c r="CJ18" i="11"/>
  <c r="CI18" i="11"/>
  <c r="CH18" i="11"/>
  <c r="CG18" i="11"/>
  <c r="CF18" i="11"/>
  <c r="CB18" i="11"/>
  <c r="CA18" i="11"/>
  <c r="C18" i="11"/>
  <c r="B18" i="11"/>
  <c r="DZ17" i="11"/>
  <c r="DY17" i="11"/>
  <c r="DX17" i="11"/>
  <c r="DW17" i="11"/>
  <c r="DV17" i="11"/>
  <c r="DU17" i="11"/>
  <c r="DT17" i="11"/>
  <c r="DS17" i="11"/>
  <c r="DR17" i="11"/>
  <c r="DQ17" i="11"/>
  <c r="DP17" i="11"/>
  <c r="DO17" i="11"/>
  <c r="DN17" i="11"/>
  <c r="DM17" i="11"/>
  <c r="DL17" i="11"/>
  <c r="DK17" i="11"/>
  <c r="DJ17" i="11"/>
  <c r="DI17" i="11"/>
  <c r="DH17" i="11"/>
  <c r="DG17" i="11"/>
  <c r="DF17" i="11"/>
  <c r="DC17" i="11"/>
  <c r="DB17" i="11"/>
  <c r="CY17" i="11"/>
  <c r="CX17" i="11"/>
  <c r="CW17" i="11"/>
  <c r="CV17" i="11"/>
  <c r="CU17" i="11"/>
  <c r="CT17" i="11"/>
  <c r="CS17" i="11"/>
  <c r="CR17" i="11"/>
  <c r="CQ17" i="11"/>
  <c r="CP17" i="11"/>
  <c r="CO17" i="11"/>
  <c r="CN17" i="11"/>
  <c r="CM17" i="11"/>
  <c r="CL17" i="11"/>
  <c r="CK17" i="11"/>
  <c r="CJ17" i="11"/>
  <c r="CI17" i="11"/>
  <c r="CH17" i="11"/>
  <c r="CG17" i="11"/>
  <c r="CF17" i="11"/>
  <c r="CE17" i="11"/>
  <c r="CD17" i="11"/>
  <c r="CA17" i="11"/>
  <c r="C17" i="11"/>
  <c r="B17" i="11"/>
  <c r="DE17" i="11" s="1"/>
  <c r="DZ16" i="11"/>
  <c r="DY16" i="11"/>
  <c r="DX16" i="11"/>
  <c r="DW16" i="11"/>
  <c r="DV16" i="11"/>
  <c r="DU16" i="11"/>
  <c r="DT16" i="11"/>
  <c r="DS16" i="11"/>
  <c r="DR16" i="11"/>
  <c r="DQ16" i="11"/>
  <c r="DP16" i="11"/>
  <c r="DO16" i="11"/>
  <c r="DN16" i="11"/>
  <c r="DM16" i="11"/>
  <c r="DL16" i="11"/>
  <c r="DK16" i="11"/>
  <c r="DJ16" i="11"/>
  <c r="DI16" i="11"/>
  <c r="DH16" i="11"/>
  <c r="DG16" i="11"/>
  <c r="DF16" i="11"/>
  <c r="DE16" i="11"/>
  <c r="DC16" i="11"/>
  <c r="DB16" i="11"/>
  <c r="CY16" i="11"/>
  <c r="CX16" i="11"/>
  <c r="CW16" i="11"/>
  <c r="CV16" i="11"/>
  <c r="CU16" i="11"/>
  <c r="CT16" i="11"/>
  <c r="CS16" i="11"/>
  <c r="CR16" i="11"/>
  <c r="CQ16" i="11"/>
  <c r="CP16" i="11"/>
  <c r="CO16" i="11"/>
  <c r="CN16" i="11"/>
  <c r="CM16" i="11"/>
  <c r="CL16" i="11"/>
  <c r="CK16" i="11"/>
  <c r="CJ16" i="11"/>
  <c r="CI16" i="11"/>
  <c r="CH16" i="11"/>
  <c r="CG16" i="11"/>
  <c r="CF16" i="11"/>
  <c r="CE16" i="11"/>
  <c r="CD16" i="11"/>
  <c r="CC16" i="11"/>
  <c r="C16" i="11"/>
  <c r="CA16" i="11" s="1"/>
  <c r="B16" i="11"/>
  <c r="DD16" i="11" s="1"/>
  <c r="DY15" i="11"/>
  <c r="DX15" i="11"/>
  <c r="DW15" i="11"/>
  <c r="DV15" i="11"/>
  <c r="DU15" i="11"/>
  <c r="DT15" i="11"/>
  <c r="DS15" i="11"/>
  <c r="DR15" i="11"/>
  <c r="DQ15" i="11"/>
  <c r="DP15" i="11"/>
  <c r="DO15" i="11"/>
  <c r="DN15" i="11"/>
  <c r="DM15" i="11"/>
  <c r="DL15" i="11"/>
  <c r="DK15" i="11"/>
  <c r="DJ15" i="11"/>
  <c r="DI15" i="11"/>
  <c r="DH15" i="11"/>
  <c r="DG15" i="11"/>
  <c r="DF15" i="11"/>
  <c r="DE15" i="11"/>
  <c r="DD15" i="11"/>
  <c r="CY15" i="11"/>
  <c r="CX15" i="11"/>
  <c r="CW15" i="11"/>
  <c r="CV15" i="11"/>
  <c r="CU15" i="11"/>
  <c r="CT15" i="11"/>
  <c r="CS15" i="11"/>
  <c r="CR15" i="11"/>
  <c r="CQ15" i="11"/>
  <c r="CP15" i="11"/>
  <c r="CO15" i="11"/>
  <c r="CN15" i="11"/>
  <c r="CM15" i="11"/>
  <c r="CL15" i="11"/>
  <c r="CK15" i="11"/>
  <c r="CJ15" i="11"/>
  <c r="CI15" i="11"/>
  <c r="CH15" i="11"/>
  <c r="CG15" i="11"/>
  <c r="CF15" i="11"/>
  <c r="CC15" i="11"/>
  <c r="CB15" i="11"/>
  <c r="C15" i="11"/>
  <c r="DA15" i="11" s="1"/>
  <c r="B15" i="11"/>
  <c r="DY14" i="11"/>
  <c r="DX14" i="11"/>
  <c r="DW14" i="11"/>
  <c r="DV14" i="11"/>
  <c r="DU14" i="11"/>
  <c r="DT14" i="11"/>
  <c r="DS14" i="11"/>
  <c r="DR14" i="11"/>
  <c r="DQ14" i="11"/>
  <c r="DP14" i="11"/>
  <c r="DO14" i="11"/>
  <c r="DN14" i="11"/>
  <c r="DM14" i="11"/>
  <c r="DL14" i="11"/>
  <c r="DK14" i="11"/>
  <c r="DJ14" i="11"/>
  <c r="DI14" i="11"/>
  <c r="DH14" i="11"/>
  <c r="DG14" i="11"/>
  <c r="DF14" i="11"/>
  <c r="DD14" i="11"/>
  <c r="DC14" i="11"/>
  <c r="CZ14" i="11"/>
  <c r="CY14" i="11"/>
  <c r="CX14" i="11"/>
  <c r="CW14" i="11"/>
  <c r="CV14" i="11"/>
  <c r="CU14" i="11"/>
  <c r="CT14" i="11"/>
  <c r="CS14" i="11"/>
  <c r="CR14" i="11"/>
  <c r="CQ14" i="11"/>
  <c r="CP14" i="11"/>
  <c r="CO14" i="11"/>
  <c r="CN14" i="11"/>
  <c r="CM14" i="11"/>
  <c r="CL14" i="11"/>
  <c r="CK14" i="11"/>
  <c r="CJ14" i="11"/>
  <c r="CI14" i="11"/>
  <c r="CH14" i="11"/>
  <c r="CG14" i="11"/>
  <c r="CF14" i="11"/>
  <c r="CB14" i="11"/>
  <c r="CA14" i="11"/>
  <c r="C14" i="11"/>
  <c r="B14" i="11"/>
  <c r="DZ13" i="11"/>
  <c r="DY13" i="11"/>
  <c r="DX13" i="11"/>
  <c r="DW13" i="11"/>
  <c r="DV13" i="11"/>
  <c r="DU13" i="11"/>
  <c r="DT13" i="11"/>
  <c r="DS13" i="11"/>
  <c r="DR13" i="11"/>
  <c r="DQ13" i="11"/>
  <c r="DP13" i="11"/>
  <c r="DO13" i="11"/>
  <c r="DN13" i="11"/>
  <c r="DM13" i="11"/>
  <c r="DL13" i="11"/>
  <c r="DK13" i="11"/>
  <c r="DJ13" i="11"/>
  <c r="DI13" i="11"/>
  <c r="DH13" i="11"/>
  <c r="DG13" i="11"/>
  <c r="DF13" i="11"/>
  <c r="DC13" i="11"/>
  <c r="DB13" i="11"/>
  <c r="CY13" i="11"/>
  <c r="CX13" i="11"/>
  <c r="CW13" i="11"/>
  <c r="CV13" i="11"/>
  <c r="CU13" i="11"/>
  <c r="CT13" i="11"/>
  <c r="CS13" i="11"/>
  <c r="CR13" i="11"/>
  <c r="CQ13" i="11"/>
  <c r="CP13" i="11"/>
  <c r="CO13" i="11"/>
  <c r="CN13" i="11"/>
  <c r="CM13" i="11"/>
  <c r="CL13" i="11"/>
  <c r="CK13" i="11"/>
  <c r="CJ13" i="11"/>
  <c r="CI13" i="11"/>
  <c r="CH13" i="11"/>
  <c r="CG13" i="11"/>
  <c r="CF13" i="11"/>
  <c r="CE13" i="11"/>
  <c r="CD13" i="11"/>
  <c r="CA13" i="11"/>
  <c r="C13" i="11"/>
  <c r="B13" i="11"/>
  <c r="DE13" i="11" s="1"/>
  <c r="DZ12" i="11"/>
  <c r="DY12" i="11"/>
  <c r="DX12" i="11"/>
  <c r="DW12" i="11"/>
  <c r="DV12" i="11"/>
  <c r="DU12" i="11"/>
  <c r="DT12" i="11"/>
  <c r="DS12" i="11"/>
  <c r="DR12" i="11"/>
  <c r="DQ12" i="11"/>
  <c r="DP12" i="11"/>
  <c r="DO12" i="11"/>
  <c r="DN12" i="11"/>
  <c r="DM12" i="11"/>
  <c r="DL12" i="11"/>
  <c r="DK12" i="11"/>
  <c r="DJ12" i="11"/>
  <c r="DI12" i="11"/>
  <c r="DH12" i="11"/>
  <c r="DG12" i="11"/>
  <c r="DF12" i="11"/>
  <c r="DE12" i="11"/>
  <c r="DC12" i="11"/>
  <c r="DB12" i="11"/>
  <c r="CY12" i="11"/>
  <c r="CX12" i="11"/>
  <c r="CW12" i="11"/>
  <c r="CV12" i="11"/>
  <c r="CU12" i="11"/>
  <c r="CT12" i="11"/>
  <c r="CS12" i="11"/>
  <c r="CR12" i="11"/>
  <c r="CQ12" i="11"/>
  <c r="CP12" i="11"/>
  <c r="CO12" i="11"/>
  <c r="CN12" i="11"/>
  <c r="CM12" i="11"/>
  <c r="CL12" i="11"/>
  <c r="CK12" i="11"/>
  <c r="CJ12" i="11"/>
  <c r="CI12" i="11"/>
  <c r="CH12" i="11"/>
  <c r="CG12" i="11"/>
  <c r="CF12" i="11"/>
  <c r="CE12" i="11"/>
  <c r="CD12" i="11"/>
  <c r="CC12" i="11"/>
  <c r="C12" i="11"/>
  <c r="CA12" i="11" s="1"/>
  <c r="B12" i="11"/>
  <c r="DD12" i="11" s="1"/>
  <c r="A5" i="11"/>
  <c r="A4" i="11"/>
  <c r="A3" i="11"/>
  <c r="A2" i="11"/>
  <c r="AX137" i="12" l="1"/>
  <c r="AX117" i="12"/>
  <c r="AY170" i="12"/>
  <c r="AX84" i="12"/>
  <c r="CA291" i="12"/>
  <c r="AE291" i="12" s="1"/>
  <c r="DB291" i="12"/>
  <c r="DA291" i="12"/>
  <c r="CB291" i="12"/>
  <c r="AX133" i="12"/>
  <c r="AY188" i="12"/>
  <c r="AX136" i="12"/>
  <c r="AX100" i="12"/>
  <c r="AX89" i="12"/>
  <c r="AX64" i="12"/>
  <c r="AX44" i="12"/>
  <c r="AX21" i="12"/>
  <c r="AX81" i="12"/>
  <c r="CB298" i="12"/>
  <c r="CA298" i="12"/>
  <c r="DB298" i="12"/>
  <c r="DA298" i="12"/>
  <c r="AY253" i="12"/>
  <c r="AY246" i="12"/>
  <c r="AM297" i="12"/>
  <c r="AY247" i="12"/>
  <c r="AY243" i="12"/>
  <c r="AY244" i="12"/>
  <c r="AY202" i="12"/>
  <c r="AY252" i="12"/>
  <c r="AY194" i="12"/>
  <c r="AY196" i="12"/>
  <c r="AX125" i="12"/>
  <c r="AX132" i="12"/>
  <c r="AX124" i="12"/>
  <c r="AX105" i="12"/>
  <c r="AX102" i="12"/>
  <c r="AX60" i="12"/>
  <c r="AX43" i="12"/>
  <c r="AY166" i="12"/>
  <c r="AX107" i="12"/>
  <c r="AX91" i="12"/>
  <c r="AX86" i="12"/>
  <c r="AX67" i="12"/>
  <c r="AX47" i="12"/>
  <c r="AX36" i="12"/>
  <c r="AX29" i="12"/>
  <c r="AX16" i="12"/>
  <c r="AX13" i="12"/>
  <c r="AY162" i="12"/>
  <c r="AX73" i="12"/>
  <c r="AY176" i="12"/>
  <c r="AY198" i="12"/>
  <c r="AX42" i="12"/>
  <c r="AX61" i="12"/>
  <c r="AY256" i="12"/>
  <c r="AY182" i="12"/>
  <c r="AY177" i="12"/>
  <c r="AY169" i="12"/>
  <c r="AX83" i="12"/>
  <c r="AX65" i="12"/>
  <c r="AX62" i="12"/>
  <c r="AX113" i="12"/>
  <c r="AX93" i="12"/>
  <c r="AX41" i="12"/>
  <c r="AX24" i="12"/>
  <c r="AY180" i="12"/>
  <c r="AX101" i="12"/>
  <c r="AY257" i="12"/>
  <c r="AY249" i="12"/>
  <c r="CA290" i="12"/>
  <c r="AE290" i="12" s="1"/>
  <c r="DB290" i="12"/>
  <c r="DA290" i="12"/>
  <c r="B308" i="12" s="1"/>
  <c r="CB290" i="12"/>
  <c r="AY245" i="12"/>
  <c r="AY237" i="12"/>
  <c r="AY195" i="12"/>
  <c r="U271" i="12"/>
  <c r="AY206" i="12"/>
  <c r="AY193" i="12"/>
  <c r="AX129" i="12"/>
  <c r="AY241" i="12"/>
  <c r="AY171" i="12"/>
  <c r="AX103" i="12"/>
  <c r="AX85" i="12"/>
  <c r="AX82" i="12"/>
  <c r="AX35" i="12"/>
  <c r="AX23" i="12"/>
  <c r="AX15" i="12"/>
  <c r="AY205" i="12"/>
  <c r="AX109" i="12"/>
  <c r="AX87" i="12"/>
  <c r="AX69" i="12"/>
  <c r="AX49" i="12"/>
  <c r="AX28" i="12"/>
  <c r="AX25" i="12"/>
  <c r="AX12" i="12"/>
  <c r="AY207" i="12"/>
  <c r="DA12" i="11"/>
  <c r="DA16" i="11"/>
  <c r="AX18" i="11"/>
  <c r="DA20" i="11"/>
  <c r="DA24" i="11"/>
  <c r="DA28" i="11"/>
  <c r="DA36" i="11"/>
  <c r="DA40" i="11"/>
  <c r="DA44" i="11"/>
  <c r="DA48" i="11"/>
  <c r="DA56" i="11"/>
  <c r="DA60" i="11"/>
  <c r="DA64" i="11"/>
  <c r="DA68" i="11"/>
  <c r="DA72" i="11"/>
  <c r="DA80" i="11"/>
  <c r="DA84" i="11"/>
  <c r="DC91" i="11"/>
  <c r="CE91" i="11"/>
  <c r="CA91" i="11"/>
  <c r="DA91" i="11"/>
  <c r="CC91" i="11"/>
  <c r="DZ91" i="11"/>
  <c r="DB91" i="11"/>
  <c r="CD91" i="11"/>
  <c r="DE91" i="11"/>
  <c r="DD91" i="11"/>
  <c r="DA108" i="11"/>
  <c r="CA108" i="11"/>
  <c r="DA124" i="11"/>
  <c r="DW168" i="11"/>
  <c r="CW168" i="11" s="1"/>
  <c r="DF168" i="11"/>
  <c r="CF168" i="11" s="1"/>
  <c r="DB168" i="11"/>
  <c r="CB168" i="11" s="1"/>
  <c r="DA168" i="11"/>
  <c r="CA168" i="11" s="1"/>
  <c r="DH168" i="11"/>
  <c r="CH168" i="11" s="1"/>
  <c r="DD168" i="11"/>
  <c r="CD168" i="11" s="1"/>
  <c r="DW191" i="11"/>
  <c r="CW191" i="11" s="1"/>
  <c r="DF191" i="11"/>
  <c r="CF191" i="11" s="1"/>
  <c r="DB191" i="11"/>
  <c r="CB191" i="11" s="1"/>
  <c r="DH191" i="11"/>
  <c r="CH191" i="11" s="1"/>
  <c r="DD191" i="11"/>
  <c r="CD191" i="11" s="1"/>
  <c r="DA191" i="11"/>
  <c r="CA191" i="11" s="1"/>
  <c r="AY191" i="11" s="1"/>
  <c r="DE127" i="11"/>
  <c r="DA127" i="11"/>
  <c r="CC127" i="11"/>
  <c r="DC127" i="11"/>
  <c r="CE127" i="11"/>
  <c r="CA127" i="11"/>
  <c r="DD127" i="11"/>
  <c r="CB127" i="11"/>
  <c r="DB127" i="11"/>
  <c r="CZ127" i="11"/>
  <c r="DW258" i="11"/>
  <c r="CW258" i="11" s="1"/>
  <c r="DC258" i="11"/>
  <c r="CC258" i="11"/>
  <c r="DA258" i="11"/>
  <c r="CA258" i="11" s="1"/>
  <c r="CE258" i="11"/>
  <c r="DB258" i="11"/>
  <c r="CB258" i="11"/>
  <c r="CD258" i="11"/>
  <c r="DD258" i="11"/>
  <c r="DA88" i="11"/>
  <c r="DE95" i="11"/>
  <c r="DA95" i="11"/>
  <c r="CC95" i="11"/>
  <c r="DC95" i="11"/>
  <c r="CE95" i="11"/>
  <c r="CA95" i="11"/>
  <c r="DD95" i="11"/>
  <c r="CB95" i="11"/>
  <c r="DB95" i="11"/>
  <c r="CZ95" i="11"/>
  <c r="DE115" i="11"/>
  <c r="DA115" i="11"/>
  <c r="CC115" i="11"/>
  <c r="DC115" i="11"/>
  <c r="CE115" i="11"/>
  <c r="CA115" i="11"/>
  <c r="DD115" i="11"/>
  <c r="CB115" i="11"/>
  <c r="CZ115" i="11"/>
  <c r="DB115" i="11"/>
  <c r="CD127" i="11"/>
  <c r="DX182" i="11"/>
  <c r="CX182" i="11" s="1"/>
  <c r="DI182" i="11"/>
  <c r="CI182" i="11" s="1"/>
  <c r="DE182" i="11"/>
  <c r="CE182" i="11" s="1"/>
  <c r="DG182" i="11"/>
  <c r="CG182" i="11" s="1"/>
  <c r="DC182" i="11"/>
  <c r="CC182" i="11" s="1"/>
  <c r="DX201" i="11"/>
  <c r="CX201" i="11" s="1"/>
  <c r="DG201" i="11"/>
  <c r="CG201" i="11" s="1"/>
  <c r="DC201" i="11"/>
  <c r="CC201" i="11" s="1"/>
  <c r="DE201" i="11"/>
  <c r="CE201" i="11" s="1"/>
  <c r="DI201" i="11"/>
  <c r="CI201" i="11" s="1"/>
  <c r="DA201" i="11"/>
  <c r="CA201" i="11" s="1"/>
  <c r="DZ14" i="11"/>
  <c r="DB14" i="11"/>
  <c r="CD14" i="11"/>
  <c r="DA14" i="11"/>
  <c r="DE14" i="11"/>
  <c r="CC14" i="11"/>
  <c r="AX14" i="11" s="1"/>
  <c r="CE14" i="11"/>
  <c r="DC15" i="11"/>
  <c r="CE15" i="11"/>
  <c r="CA15" i="11"/>
  <c r="DZ15" i="11"/>
  <c r="DB15" i="11"/>
  <c r="CD15" i="11"/>
  <c r="CZ15" i="11"/>
  <c r="DZ18" i="11"/>
  <c r="DB18" i="11"/>
  <c r="CD18" i="11"/>
  <c r="DA18" i="11"/>
  <c r="CC18" i="11"/>
  <c r="DE18" i="11"/>
  <c r="CE18" i="11"/>
  <c r="DC19" i="11"/>
  <c r="CE19" i="11"/>
  <c r="CA19" i="11"/>
  <c r="DZ19" i="11"/>
  <c r="DB19" i="11"/>
  <c r="CD19" i="11"/>
  <c r="CZ19" i="11"/>
  <c r="DZ22" i="11"/>
  <c r="DB22" i="11"/>
  <c r="CD22" i="11"/>
  <c r="DA22" i="11"/>
  <c r="DE22" i="11"/>
  <c r="CC22" i="11"/>
  <c r="AX22" i="11" s="1"/>
  <c r="CE22" i="11"/>
  <c r="DC23" i="11"/>
  <c r="CE23" i="11"/>
  <c r="CA23" i="11"/>
  <c r="DZ23" i="11"/>
  <c r="DB23" i="11"/>
  <c r="CD23" i="11"/>
  <c r="CZ23" i="11"/>
  <c r="DZ26" i="11"/>
  <c r="DB26" i="11"/>
  <c r="CD26" i="11"/>
  <c r="DE26" i="11"/>
  <c r="DA26" i="11"/>
  <c r="CC26" i="11"/>
  <c r="AX26" i="11" s="1"/>
  <c r="CE26" i="11"/>
  <c r="DC27" i="11"/>
  <c r="CE27" i="11"/>
  <c r="CA27" i="11"/>
  <c r="DZ27" i="11"/>
  <c r="DB27" i="11"/>
  <c r="CD27" i="11"/>
  <c r="CZ27" i="11"/>
  <c r="DZ34" i="11"/>
  <c r="DB34" i="11"/>
  <c r="CD34" i="11"/>
  <c r="DE34" i="11"/>
  <c r="DA34" i="11"/>
  <c r="CC34" i="11"/>
  <c r="AX34" i="11" s="1"/>
  <c r="CE34" i="11"/>
  <c r="DC35" i="11"/>
  <c r="CE35" i="11"/>
  <c r="CA35" i="11"/>
  <c r="DZ35" i="11"/>
  <c r="DB35" i="11"/>
  <c r="CD35" i="11"/>
  <c r="CZ35" i="11"/>
  <c r="DZ38" i="11"/>
  <c r="DB38" i="11"/>
  <c r="CD38" i="11"/>
  <c r="DE38" i="11"/>
  <c r="DA38" i="11"/>
  <c r="CC38" i="11"/>
  <c r="AX38" i="11" s="1"/>
  <c r="CE38" i="11"/>
  <c r="DC39" i="11"/>
  <c r="CE39" i="11"/>
  <c r="CA39" i="11"/>
  <c r="DZ39" i="11"/>
  <c r="DB39" i="11"/>
  <c r="CD39" i="11"/>
  <c r="CZ39" i="11"/>
  <c r="DZ42" i="11"/>
  <c r="DB42" i="11"/>
  <c r="CD42" i="11"/>
  <c r="DE42" i="11"/>
  <c r="DA42" i="11"/>
  <c r="CC42" i="11"/>
  <c r="AX42" i="11" s="1"/>
  <c r="CE42" i="11"/>
  <c r="DC43" i="11"/>
  <c r="CE43" i="11"/>
  <c r="CA43" i="11"/>
  <c r="DZ43" i="11"/>
  <c r="DB43" i="11"/>
  <c r="CD43" i="11"/>
  <c r="CZ43" i="11"/>
  <c r="DZ46" i="11"/>
  <c r="DB46" i="11"/>
  <c r="CD46" i="11"/>
  <c r="DE46" i="11"/>
  <c r="DA46" i="11"/>
  <c r="CC46" i="11"/>
  <c r="AX46" i="11" s="1"/>
  <c r="CE46" i="11"/>
  <c r="DC47" i="11"/>
  <c r="CE47" i="11"/>
  <c r="CA47" i="11"/>
  <c r="DZ47" i="11"/>
  <c r="DB47" i="11"/>
  <c r="CD47" i="11"/>
  <c r="CZ47" i="11"/>
  <c r="DZ50" i="11"/>
  <c r="DB50" i="11"/>
  <c r="CD50" i="11"/>
  <c r="DE50" i="11"/>
  <c r="DA50" i="11"/>
  <c r="CC50" i="11"/>
  <c r="AX50" i="11" s="1"/>
  <c r="CE50" i="11"/>
  <c r="DC51" i="11"/>
  <c r="CE51" i="11"/>
  <c r="CA51" i="11"/>
  <c r="DZ51" i="11"/>
  <c r="DB51" i="11"/>
  <c r="CD51" i="11"/>
  <c r="CZ51" i="11"/>
  <c r="DZ58" i="11"/>
  <c r="DB58" i="11"/>
  <c r="CD58" i="11"/>
  <c r="DE58" i="11"/>
  <c r="DA58" i="11"/>
  <c r="CC58" i="11"/>
  <c r="AX58" i="11" s="1"/>
  <c r="CE58" i="11"/>
  <c r="DC59" i="11"/>
  <c r="CE59" i="11"/>
  <c r="CA59" i="11"/>
  <c r="DZ59" i="11"/>
  <c r="DB59" i="11"/>
  <c r="CD59" i="11"/>
  <c r="CZ59" i="11"/>
  <c r="DZ62" i="11"/>
  <c r="DB62" i="11"/>
  <c r="CD62" i="11"/>
  <c r="DE62" i="11"/>
  <c r="DA62" i="11"/>
  <c r="CC62" i="11"/>
  <c r="AX62" i="11" s="1"/>
  <c r="CE62" i="11"/>
  <c r="DC63" i="11"/>
  <c r="CE63" i="11"/>
  <c r="CA63" i="11"/>
  <c r="DZ63" i="11"/>
  <c r="DB63" i="11"/>
  <c r="CD63" i="11"/>
  <c r="CZ63" i="11"/>
  <c r="DZ66" i="11"/>
  <c r="DB66" i="11"/>
  <c r="CD66" i="11"/>
  <c r="DE66" i="11"/>
  <c r="DA66" i="11"/>
  <c r="CC66" i="11"/>
  <c r="AX66" i="11" s="1"/>
  <c r="CE66" i="11"/>
  <c r="DC67" i="11"/>
  <c r="CE67" i="11"/>
  <c r="CA67" i="11"/>
  <c r="DZ67" i="11"/>
  <c r="DB67" i="11"/>
  <c r="CD67" i="11"/>
  <c r="CZ67" i="11"/>
  <c r="DZ70" i="11"/>
  <c r="DB70" i="11"/>
  <c r="CD70" i="11"/>
  <c r="DE70" i="11"/>
  <c r="DA70" i="11"/>
  <c r="CC70" i="11"/>
  <c r="AX70" i="11" s="1"/>
  <c r="CE70" i="11"/>
  <c r="DC71" i="11"/>
  <c r="CE71" i="11"/>
  <c r="CA71" i="11"/>
  <c r="DZ71" i="11"/>
  <c r="DB71" i="11"/>
  <c r="CD71" i="11"/>
  <c r="CZ71" i="11"/>
  <c r="DZ78" i="11"/>
  <c r="DB78" i="11"/>
  <c r="CD78" i="11"/>
  <c r="DE78" i="11"/>
  <c r="DA78" i="11"/>
  <c r="CC78" i="11"/>
  <c r="AX78" i="11" s="1"/>
  <c r="CE78" i="11"/>
  <c r="DC79" i="11"/>
  <c r="CE79" i="11"/>
  <c r="CA79" i="11"/>
  <c r="DZ79" i="11"/>
  <c r="DB79" i="11"/>
  <c r="CD79" i="11"/>
  <c r="CZ79" i="11"/>
  <c r="DZ82" i="11"/>
  <c r="DB82" i="11"/>
  <c r="CD82" i="11"/>
  <c r="DE82" i="11"/>
  <c r="DA82" i="11"/>
  <c r="CC82" i="11"/>
  <c r="AX82" i="11" s="1"/>
  <c r="CE82" i="11"/>
  <c r="DC83" i="11"/>
  <c r="CE83" i="11"/>
  <c r="CA83" i="11"/>
  <c r="DZ83" i="11"/>
  <c r="DB83" i="11"/>
  <c r="CD83" i="11"/>
  <c r="CZ83" i="11"/>
  <c r="DZ86" i="11"/>
  <c r="DB86" i="11"/>
  <c r="CD86" i="11"/>
  <c r="DE86" i="11"/>
  <c r="DA86" i="11"/>
  <c r="CC86" i="11"/>
  <c r="AX86" i="11" s="1"/>
  <c r="CE86" i="11"/>
  <c r="DC87" i="11"/>
  <c r="CE87" i="11"/>
  <c r="CA87" i="11"/>
  <c r="DE87" i="11"/>
  <c r="DA87" i="11"/>
  <c r="DZ87" i="11"/>
  <c r="DB87" i="11"/>
  <c r="CD87" i="11"/>
  <c r="CZ87" i="11"/>
  <c r="CB91" i="11"/>
  <c r="DA102" i="11"/>
  <c r="DC109" i="11"/>
  <c r="CE109" i="11"/>
  <c r="CA109" i="11"/>
  <c r="AX109" i="11" s="1"/>
  <c r="DE109" i="11"/>
  <c r="DA109" i="11"/>
  <c r="CC109" i="11"/>
  <c r="DD109" i="11"/>
  <c r="CB109" i="11"/>
  <c r="DB109" i="11"/>
  <c r="CZ109" i="11"/>
  <c r="DZ127" i="11"/>
  <c r="DX172" i="11"/>
  <c r="CX172" i="11" s="1"/>
  <c r="DG172" i="11"/>
  <c r="CG172" i="11" s="1"/>
  <c r="DC172" i="11"/>
  <c r="CC172" i="11" s="1"/>
  <c r="DA172" i="11"/>
  <c r="CA172" i="11" s="1"/>
  <c r="AY172" i="11" s="1"/>
  <c r="DE172" i="11"/>
  <c r="CE172" i="11" s="1"/>
  <c r="DI172" i="11"/>
  <c r="CI172" i="11" s="1"/>
  <c r="CZ90" i="11"/>
  <c r="DA94" i="11"/>
  <c r="CD105" i="11"/>
  <c r="DZ105" i="11"/>
  <c r="CD111" i="11"/>
  <c r="DZ111" i="11"/>
  <c r="DA114" i="11"/>
  <c r="DC117" i="11"/>
  <c r="CE117" i="11"/>
  <c r="CA117" i="11"/>
  <c r="AX117" i="11" s="1"/>
  <c r="DE117" i="11"/>
  <c r="DA117" i="11"/>
  <c r="CC117" i="11"/>
  <c r="CD129" i="11"/>
  <c r="DZ129" i="11"/>
  <c r="CZ13" i="11"/>
  <c r="CB17" i="11"/>
  <c r="DD17" i="11"/>
  <c r="CB21" i="11"/>
  <c r="DD21" i="11"/>
  <c r="CB25" i="11"/>
  <c r="CZ25" i="11"/>
  <c r="DD25" i="11"/>
  <c r="CB29" i="11"/>
  <c r="AX29" i="11" s="1"/>
  <c r="CZ29" i="11"/>
  <c r="DD29" i="11"/>
  <c r="CB37" i="11"/>
  <c r="CZ37" i="11"/>
  <c r="DD37" i="11"/>
  <c r="CB41" i="11"/>
  <c r="AX41" i="11" s="1"/>
  <c r="CZ41" i="11"/>
  <c r="DD41" i="11"/>
  <c r="CB45" i="11"/>
  <c r="CZ45" i="11"/>
  <c r="DD45" i="11"/>
  <c r="CB49" i="11"/>
  <c r="AX49" i="11" s="1"/>
  <c r="CZ49" i="11"/>
  <c r="DD49" i="11"/>
  <c r="CB57" i="11"/>
  <c r="CZ57" i="11"/>
  <c r="DD57" i="11"/>
  <c r="CB61" i="11"/>
  <c r="AX61" i="11" s="1"/>
  <c r="CZ61" i="11"/>
  <c r="DD61" i="11"/>
  <c r="CB65" i="11"/>
  <c r="CZ65" i="11"/>
  <c r="DD65" i="11"/>
  <c r="CB69" i="11"/>
  <c r="AX69" i="11" s="1"/>
  <c r="CZ69" i="11"/>
  <c r="DD69" i="11"/>
  <c r="CB73" i="11"/>
  <c r="CZ73" i="11"/>
  <c r="DD73" i="11"/>
  <c r="CB81" i="11"/>
  <c r="AX81" i="11" s="1"/>
  <c r="CZ81" i="11"/>
  <c r="DD81" i="11"/>
  <c r="CB85" i="11"/>
  <c r="CZ85" i="11"/>
  <c r="DD85" i="11"/>
  <c r="CB89" i="11"/>
  <c r="AX89" i="11" s="1"/>
  <c r="CZ89" i="11"/>
  <c r="DD89" i="11"/>
  <c r="CC90" i="11"/>
  <c r="DA90" i="11"/>
  <c r="DE90" i="11"/>
  <c r="DC101" i="11"/>
  <c r="CE101" i="11"/>
  <c r="CA101" i="11"/>
  <c r="DE101" i="11"/>
  <c r="DA101" i="11"/>
  <c r="CC101" i="11"/>
  <c r="CD101" i="11"/>
  <c r="DZ101" i="11"/>
  <c r="CA104" i="11"/>
  <c r="AX104" i="11" s="1"/>
  <c r="DE107" i="11"/>
  <c r="DA107" i="11"/>
  <c r="CC107" i="11"/>
  <c r="DC107" i="11"/>
  <c r="CE107" i="11"/>
  <c r="CA107" i="11"/>
  <c r="AX107" i="11" s="1"/>
  <c r="CD107" i="11"/>
  <c r="DZ107" i="11"/>
  <c r="DA110" i="11"/>
  <c r="DA116" i="11"/>
  <c r="CZ117" i="11"/>
  <c r="DE123" i="11"/>
  <c r="DA123" i="11"/>
  <c r="CC123" i="11"/>
  <c r="DC123" i="11"/>
  <c r="CE123" i="11"/>
  <c r="CA123" i="11"/>
  <c r="CD123" i="11"/>
  <c r="DZ123" i="11"/>
  <c r="CA126" i="11"/>
  <c r="AX126" i="11" s="1"/>
  <c r="DA128" i="11"/>
  <c r="DC131" i="11"/>
  <c r="CE131" i="11"/>
  <c r="DB131" i="11"/>
  <c r="CC131" i="11"/>
  <c r="DE131" i="11"/>
  <c r="CZ131" i="11"/>
  <c r="CA131" i="11"/>
  <c r="AX131" i="11" s="1"/>
  <c r="CD131" i="11"/>
  <c r="DC135" i="11"/>
  <c r="CE135" i="11"/>
  <c r="CA135" i="11"/>
  <c r="AX135" i="11" s="1"/>
  <c r="DD135" i="11"/>
  <c r="CD135" i="11"/>
  <c r="DZ135" i="11"/>
  <c r="DA135" i="11"/>
  <c r="CB135" i="11"/>
  <c r="CZ135" i="11"/>
  <c r="DZ138" i="11"/>
  <c r="DB138" i="11"/>
  <c r="CD138" i="11"/>
  <c r="DD138" i="11"/>
  <c r="CE138" i="11"/>
  <c r="DA138" i="11"/>
  <c r="CB138" i="11"/>
  <c r="CZ138" i="11"/>
  <c r="AX138" i="11" s="1"/>
  <c r="DX167" i="11"/>
  <c r="CX167" i="11" s="1"/>
  <c r="DG167" i="11"/>
  <c r="CG167" i="11" s="1"/>
  <c r="DC167" i="11"/>
  <c r="CC167" i="11" s="1"/>
  <c r="DI167" i="11"/>
  <c r="CI167" i="11" s="1"/>
  <c r="DA167" i="11"/>
  <c r="CA167" i="11" s="1"/>
  <c r="DE167" i="11"/>
  <c r="CE167" i="11" s="1"/>
  <c r="DH175" i="11"/>
  <c r="CH175" i="11" s="1"/>
  <c r="DD175" i="11"/>
  <c r="CD175" i="11" s="1"/>
  <c r="DW175" i="11"/>
  <c r="CW175" i="11" s="1"/>
  <c r="DB175" i="11"/>
  <c r="CB175" i="11" s="1"/>
  <c r="AY175" i="11" s="1"/>
  <c r="DW181" i="11"/>
  <c r="CW181" i="11" s="1"/>
  <c r="DF181" i="11"/>
  <c r="CF181" i="11" s="1"/>
  <c r="DB181" i="11"/>
  <c r="CB181" i="11" s="1"/>
  <c r="DD181" i="11"/>
  <c r="CD181" i="11" s="1"/>
  <c r="DH181" i="11"/>
  <c r="CH181" i="11" s="1"/>
  <c r="DA181" i="11"/>
  <c r="CA181" i="11" s="1"/>
  <c r="DX253" i="11"/>
  <c r="CX253" i="11" s="1"/>
  <c r="DC253" i="11"/>
  <c r="DE253" i="11"/>
  <c r="CE253" i="11"/>
  <c r="DB253" i="11"/>
  <c r="CB253" i="11"/>
  <c r="CB90" i="11"/>
  <c r="AX90" i="11" s="1"/>
  <c r="DD90" i="11"/>
  <c r="DC105" i="11"/>
  <c r="CE105" i="11"/>
  <c r="CA105" i="11"/>
  <c r="DE105" i="11"/>
  <c r="DA105" i="11"/>
  <c r="CC105" i="11"/>
  <c r="DE111" i="11"/>
  <c r="DA111" i="11"/>
  <c r="CC111" i="11"/>
  <c r="DC111" i="11"/>
  <c r="CE111" i="11"/>
  <c r="CA111" i="11"/>
  <c r="AX111" i="11" s="1"/>
  <c r="CD117" i="11"/>
  <c r="DZ117" i="11"/>
  <c r="DC129" i="11"/>
  <c r="CE129" i="11"/>
  <c r="CA129" i="11"/>
  <c r="DE129" i="11"/>
  <c r="DA129" i="11"/>
  <c r="CC129" i="11"/>
  <c r="DW160" i="11"/>
  <c r="CW160" i="11" s="1"/>
  <c r="DF160" i="11"/>
  <c r="CF160" i="11" s="1"/>
  <c r="DB160" i="11"/>
  <c r="CB160" i="11" s="1"/>
  <c r="DA160" i="11"/>
  <c r="CA160" i="11" s="1"/>
  <c r="DH160" i="11"/>
  <c r="CH160" i="11" s="1"/>
  <c r="DD160" i="11"/>
  <c r="CD160" i="11" s="1"/>
  <c r="DW164" i="11"/>
  <c r="CW164" i="11" s="1"/>
  <c r="DF164" i="11"/>
  <c r="CF164" i="11" s="1"/>
  <c r="DB164" i="11"/>
  <c r="CB164" i="11" s="1"/>
  <c r="DA164" i="11"/>
  <c r="CA164" i="11" s="1"/>
  <c r="DD164" i="11"/>
  <c r="CD164" i="11" s="1"/>
  <c r="DH164" i="11"/>
  <c r="CH164" i="11" s="1"/>
  <c r="DH171" i="11"/>
  <c r="CH171" i="11" s="1"/>
  <c r="DD171" i="11"/>
  <c r="CD171" i="11" s="1"/>
  <c r="DF171" i="11"/>
  <c r="CF171" i="11" s="1"/>
  <c r="DA171" i="11"/>
  <c r="CA171" i="11" s="1"/>
  <c r="DW171" i="11"/>
  <c r="CW171" i="11" s="1"/>
  <c r="DB171" i="11"/>
  <c r="CB171" i="11" s="1"/>
  <c r="DC173" i="11"/>
  <c r="CC173" i="11" s="1"/>
  <c r="DG173" i="11"/>
  <c r="CG173" i="11" s="1"/>
  <c r="DE173" i="11"/>
  <c r="CE173" i="11" s="1"/>
  <c r="DX173" i="11"/>
  <c r="CX173" i="11" s="1"/>
  <c r="DI173" i="11"/>
  <c r="CI173" i="11" s="1"/>
  <c r="DG177" i="11"/>
  <c r="CG177" i="11" s="1"/>
  <c r="DX177" i="11"/>
  <c r="CX177" i="11" s="1"/>
  <c r="DE177" i="11"/>
  <c r="CE177" i="11" s="1"/>
  <c r="DC177" i="11"/>
  <c r="CC177" i="11" s="1"/>
  <c r="DI177" i="11"/>
  <c r="CI177" i="11" s="1"/>
  <c r="DW194" i="11"/>
  <c r="CW194" i="11" s="1"/>
  <c r="DF194" i="11"/>
  <c r="CF194" i="11" s="1"/>
  <c r="DB194" i="11"/>
  <c r="CB194" i="11" s="1"/>
  <c r="DD194" i="11"/>
  <c r="CD194" i="11" s="1"/>
  <c r="DA194" i="11"/>
  <c r="CA194" i="11" s="1"/>
  <c r="DA199" i="11"/>
  <c r="CA199" i="11" s="1"/>
  <c r="DW199" i="11"/>
  <c r="CW199" i="11" s="1"/>
  <c r="DD199" i="11"/>
  <c r="CD199" i="11" s="1"/>
  <c r="DB199" i="11"/>
  <c r="CB199" i="11" s="1"/>
  <c r="DF199" i="11"/>
  <c r="CF199" i="11" s="1"/>
  <c r="AY204" i="11"/>
  <c r="CB13" i="11"/>
  <c r="DD13" i="11"/>
  <c r="CZ17" i="11"/>
  <c r="CZ21" i="11"/>
  <c r="CB12" i="11"/>
  <c r="AX12" i="11" s="1"/>
  <c r="CZ12" i="11"/>
  <c r="CC13" i="11"/>
  <c r="DA13" i="11"/>
  <c r="CB16" i="11"/>
  <c r="AX16" i="11" s="1"/>
  <c r="CZ16" i="11"/>
  <c r="CC17" i="11"/>
  <c r="DA17" i="11"/>
  <c r="CB20" i="11"/>
  <c r="CZ20" i="11"/>
  <c r="AX20" i="11" s="1"/>
  <c r="CC21" i="11"/>
  <c r="DA21" i="11"/>
  <c r="CB24" i="11"/>
  <c r="CZ24" i="11"/>
  <c r="AX24" i="11" s="1"/>
  <c r="CC25" i="11"/>
  <c r="DA25" i="11"/>
  <c r="CB28" i="11"/>
  <c r="AX28" i="11" s="1"/>
  <c r="CZ28" i="11"/>
  <c r="CC29" i="11"/>
  <c r="DA29" i="11"/>
  <c r="CB36" i="11"/>
  <c r="AX36" i="11" s="1"/>
  <c r="CZ36" i="11"/>
  <c r="CC37" i="11"/>
  <c r="DA37" i="11"/>
  <c r="CB40" i="11"/>
  <c r="CZ40" i="11"/>
  <c r="AX40" i="11" s="1"/>
  <c r="CC41" i="11"/>
  <c r="DA41" i="11"/>
  <c r="CB44" i="11"/>
  <c r="CZ44" i="11"/>
  <c r="AX44" i="11" s="1"/>
  <c r="CC45" i="11"/>
  <c r="DA45" i="11"/>
  <c r="CB48" i="11"/>
  <c r="AX48" i="11" s="1"/>
  <c r="CZ48" i="11"/>
  <c r="CC49" i="11"/>
  <c r="DA49" i="11"/>
  <c r="CB56" i="11"/>
  <c r="AX56" i="11" s="1"/>
  <c r="CZ56" i="11"/>
  <c r="CC57" i="11"/>
  <c r="DA57" i="11"/>
  <c r="CB60" i="11"/>
  <c r="CZ60" i="11"/>
  <c r="AX60" i="11" s="1"/>
  <c r="CC61" i="11"/>
  <c r="DA61" i="11"/>
  <c r="CB64" i="11"/>
  <c r="CZ64" i="11"/>
  <c r="AX64" i="11" s="1"/>
  <c r="CC65" i="11"/>
  <c r="DA65" i="11"/>
  <c r="CB68" i="11"/>
  <c r="AX68" i="11" s="1"/>
  <c r="CZ68" i="11"/>
  <c r="CC69" i="11"/>
  <c r="DA69" i="11"/>
  <c r="CB72" i="11"/>
  <c r="AX72" i="11" s="1"/>
  <c r="CZ72" i="11"/>
  <c r="CC73" i="11"/>
  <c r="DA73" i="11"/>
  <c r="CB80" i="11"/>
  <c r="CZ80" i="11"/>
  <c r="AX80" i="11" s="1"/>
  <c r="CC81" i="11"/>
  <c r="DA81" i="11"/>
  <c r="CB84" i="11"/>
  <c r="CZ84" i="11"/>
  <c r="AX84" i="11" s="1"/>
  <c r="CC85" i="11"/>
  <c r="DA85" i="11"/>
  <c r="CB88" i="11"/>
  <c r="AX88" i="11" s="1"/>
  <c r="CZ88" i="11"/>
  <c r="CC89" i="11"/>
  <c r="DA89" i="11"/>
  <c r="CD90" i="11"/>
  <c r="DB90" i="11"/>
  <c r="DZ92" i="11"/>
  <c r="DD92" i="11"/>
  <c r="CZ92" i="11"/>
  <c r="CB92" i="11"/>
  <c r="AX92" i="11" s="1"/>
  <c r="DA92" i="11"/>
  <c r="DC93" i="11"/>
  <c r="CE93" i="11"/>
  <c r="CA93" i="11"/>
  <c r="DE93" i="11"/>
  <c r="DA93" i="11"/>
  <c r="CC93" i="11"/>
  <c r="CD93" i="11"/>
  <c r="DZ93" i="11"/>
  <c r="CA100" i="11"/>
  <c r="CZ101" i="11"/>
  <c r="DE103" i="11"/>
  <c r="DA103" i="11"/>
  <c r="CC103" i="11"/>
  <c r="DC103" i="11"/>
  <c r="CE103" i="11"/>
  <c r="CA103" i="11"/>
  <c r="CD103" i="11"/>
  <c r="DZ103" i="11"/>
  <c r="DB105" i="11"/>
  <c r="CZ107" i="11"/>
  <c r="DB111" i="11"/>
  <c r="DC113" i="11"/>
  <c r="CE113" i="11"/>
  <c r="CA113" i="11"/>
  <c r="DE113" i="11"/>
  <c r="DA113" i="11"/>
  <c r="CC113" i="11"/>
  <c r="CD113" i="11"/>
  <c r="DZ113" i="11"/>
  <c r="DB117" i="11"/>
  <c r="CZ123" i="11"/>
  <c r="DC125" i="11"/>
  <c r="CE125" i="11"/>
  <c r="CA125" i="11"/>
  <c r="DE125" i="11"/>
  <c r="DA125" i="11"/>
  <c r="CC125" i="11"/>
  <c r="CD125" i="11"/>
  <c r="DZ125" i="11"/>
  <c r="DB129" i="11"/>
  <c r="DA131" i="11"/>
  <c r="DB135" i="11"/>
  <c r="DE137" i="11"/>
  <c r="DA137" i="11"/>
  <c r="CC137" i="11"/>
  <c r="DC137" i="11"/>
  <c r="CD137" i="11"/>
  <c r="DZ137" i="11"/>
  <c r="CZ137" i="11"/>
  <c r="CA137" i="11"/>
  <c r="AX137" i="11" s="1"/>
  <c r="CE137" i="11"/>
  <c r="DC138" i="11"/>
  <c r="DX163" i="11"/>
  <c r="CX163" i="11" s="1"/>
  <c r="DG163" i="11"/>
  <c r="CG163" i="11" s="1"/>
  <c r="DC163" i="11"/>
  <c r="CC163" i="11" s="1"/>
  <c r="DE163" i="11"/>
  <c r="CE163" i="11" s="1"/>
  <c r="DI163" i="11"/>
  <c r="CI163" i="11" s="1"/>
  <c r="DA163" i="11"/>
  <c r="CA163" i="11" s="1"/>
  <c r="DF175" i="11"/>
  <c r="CF175" i="11" s="1"/>
  <c r="DI178" i="11"/>
  <c r="CI178" i="11" s="1"/>
  <c r="DE178" i="11"/>
  <c r="CE178" i="11" s="1"/>
  <c r="DC178" i="11"/>
  <c r="CC178" i="11" s="1"/>
  <c r="DG178" i="11"/>
  <c r="CG178" i="11" s="1"/>
  <c r="DX178" i="11"/>
  <c r="CX178" i="11" s="1"/>
  <c r="DH199" i="11"/>
  <c r="CH199" i="11" s="1"/>
  <c r="DA207" i="11"/>
  <c r="CA207" i="11" s="1"/>
  <c r="DH207" i="11"/>
  <c r="CH207" i="11" s="1"/>
  <c r="DD207" i="11"/>
  <c r="CD207" i="11" s="1"/>
  <c r="DW207" i="11"/>
  <c r="CW207" i="11" s="1"/>
  <c r="DB207" i="11"/>
  <c r="CB207" i="11" s="1"/>
  <c r="DF207" i="11"/>
  <c r="CF207" i="11" s="1"/>
  <c r="AY208" i="11"/>
  <c r="DX209" i="11"/>
  <c r="CX209" i="11" s="1"/>
  <c r="DG209" i="11"/>
  <c r="CG209" i="11" s="1"/>
  <c r="DC209" i="11"/>
  <c r="CC209" i="11" s="1"/>
  <c r="DA209" i="11"/>
  <c r="CA209" i="11" s="1"/>
  <c r="DI209" i="11"/>
  <c r="CI209" i="11" s="1"/>
  <c r="DE209" i="11"/>
  <c r="CE209" i="11" s="1"/>
  <c r="CD94" i="11"/>
  <c r="DB94" i="11"/>
  <c r="DZ94" i="11"/>
  <c r="CB100" i="11"/>
  <c r="CZ100" i="11"/>
  <c r="DD100" i="11"/>
  <c r="CD102" i="11"/>
  <c r="DB102" i="11"/>
  <c r="DZ102" i="11"/>
  <c r="CB104" i="11"/>
  <c r="CZ104" i="11"/>
  <c r="DD104" i="11"/>
  <c r="CD106" i="11"/>
  <c r="DB106" i="11"/>
  <c r="DZ106" i="11"/>
  <c r="CB108" i="11"/>
  <c r="CZ108" i="11"/>
  <c r="DD108" i="11"/>
  <c r="CD110" i="11"/>
  <c r="DB110" i="11"/>
  <c r="DZ110" i="11"/>
  <c r="CB112" i="11"/>
  <c r="AX112" i="11" s="1"/>
  <c r="CZ112" i="11"/>
  <c r="DD112" i="11"/>
  <c r="CD114" i="11"/>
  <c r="DB114" i="11"/>
  <c r="DZ114" i="11"/>
  <c r="CB116" i="11"/>
  <c r="AX116" i="11" s="1"/>
  <c r="CZ116" i="11"/>
  <c r="DD116" i="11"/>
  <c r="CD122" i="11"/>
  <c r="DB122" i="11"/>
  <c r="DZ122" i="11"/>
  <c r="CB124" i="11"/>
  <c r="AX124" i="11" s="1"/>
  <c r="CZ124" i="11"/>
  <c r="DD124" i="11"/>
  <c r="CD126" i="11"/>
  <c r="DB126" i="11"/>
  <c r="DZ126" i="11"/>
  <c r="CB128" i="11"/>
  <c r="AX128" i="11" s="1"/>
  <c r="CZ128" i="11"/>
  <c r="DD128" i="11"/>
  <c r="CD130" i="11"/>
  <c r="DB130" i="11"/>
  <c r="DZ130" i="11"/>
  <c r="CE133" i="11"/>
  <c r="CA134" i="11"/>
  <c r="CZ134" i="11"/>
  <c r="CA136" i="11"/>
  <c r="DD139" i="11"/>
  <c r="CZ139" i="11"/>
  <c r="DC139" i="11"/>
  <c r="CE139" i="11"/>
  <c r="CA139" i="11"/>
  <c r="AX139" i="11" s="1"/>
  <c r="CC139" i="11"/>
  <c r="DE139" i="11"/>
  <c r="Q147" i="11"/>
  <c r="Q153" i="11"/>
  <c r="DI160" i="11"/>
  <c r="CI160" i="11" s="1"/>
  <c r="DE160" i="11"/>
  <c r="CE160" i="11" s="1"/>
  <c r="DA161" i="11"/>
  <c r="CA161" i="11" s="1"/>
  <c r="DH161" i="11"/>
  <c r="CH161" i="11" s="1"/>
  <c r="DD161" i="11"/>
  <c r="CD161" i="11" s="1"/>
  <c r="DB161" i="11"/>
  <c r="CB161" i="11" s="1"/>
  <c r="DI168" i="11"/>
  <c r="CI168" i="11" s="1"/>
  <c r="DE168" i="11"/>
  <c r="CE168" i="11" s="1"/>
  <c r="DA169" i="11"/>
  <c r="CA169" i="11" s="1"/>
  <c r="DH169" i="11"/>
  <c r="CH169" i="11" s="1"/>
  <c r="DD169" i="11"/>
  <c r="CD169" i="11" s="1"/>
  <c r="DB169" i="11"/>
  <c r="CB169" i="11" s="1"/>
  <c r="DA182" i="11"/>
  <c r="CA182" i="11" s="1"/>
  <c r="DB182" i="11"/>
  <c r="CB182" i="11" s="1"/>
  <c r="DF182" i="11"/>
  <c r="CF182" i="11" s="1"/>
  <c r="DH182" i="11"/>
  <c r="CH182" i="11" s="1"/>
  <c r="DI195" i="11"/>
  <c r="CI195" i="11" s="1"/>
  <c r="DE195" i="11"/>
  <c r="CE195" i="11" s="1"/>
  <c r="DX195" i="11"/>
  <c r="CX195" i="11" s="1"/>
  <c r="DC195" i="11"/>
  <c r="CC195" i="11" s="1"/>
  <c r="DG195" i="11"/>
  <c r="CG195" i="11" s="1"/>
  <c r="DW202" i="11"/>
  <c r="CW202" i="11" s="1"/>
  <c r="DF202" i="11"/>
  <c r="CF202" i="11" s="1"/>
  <c r="DB202" i="11"/>
  <c r="CB202" i="11" s="1"/>
  <c r="DA202" i="11"/>
  <c r="CA202" i="11" s="1"/>
  <c r="DH202" i="11"/>
  <c r="CH202" i="11" s="1"/>
  <c r="DA203" i="11"/>
  <c r="CA203" i="11" s="1"/>
  <c r="DH203" i="11"/>
  <c r="CH203" i="11" s="1"/>
  <c r="DD203" i="11"/>
  <c r="CD203" i="11" s="1"/>
  <c r="DF203" i="11"/>
  <c r="CF203" i="11" s="1"/>
  <c r="CB94" i="11"/>
  <c r="AX94" i="11" s="1"/>
  <c r="CZ94" i="11"/>
  <c r="DB100" i="11"/>
  <c r="CB102" i="11"/>
  <c r="AX102" i="11" s="1"/>
  <c r="CZ102" i="11"/>
  <c r="DB104" i="11"/>
  <c r="CB106" i="11"/>
  <c r="AX106" i="11" s="1"/>
  <c r="CZ106" i="11"/>
  <c r="DB108" i="11"/>
  <c r="CB110" i="11"/>
  <c r="CZ110" i="11"/>
  <c r="AX110" i="11" s="1"/>
  <c r="DB112" i="11"/>
  <c r="CB114" i="11"/>
  <c r="AX114" i="11" s="1"/>
  <c r="CZ114" i="11"/>
  <c r="CD116" i="11"/>
  <c r="DB116" i="11"/>
  <c r="CB122" i="11"/>
  <c r="AX122" i="11" s="1"/>
  <c r="CZ122" i="11"/>
  <c r="CD124" i="11"/>
  <c r="DB124" i="11"/>
  <c r="CB126" i="11"/>
  <c r="CZ126" i="11"/>
  <c r="CD128" i="11"/>
  <c r="DB128" i="11"/>
  <c r="CB130" i="11"/>
  <c r="AX130" i="11" s="1"/>
  <c r="CZ130" i="11"/>
  <c r="DE133" i="11"/>
  <c r="DA133" i="11"/>
  <c r="CC133" i="11"/>
  <c r="CB133" i="11"/>
  <c r="AX133" i="11" s="1"/>
  <c r="DB133" i="11"/>
  <c r="DZ134" i="11"/>
  <c r="DB134" i="11"/>
  <c r="CD134" i="11"/>
  <c r="CC134" i="11"/>
  <c r="DC134" i="11"/>
  <c r="DA139" i="11"/>
  <c r="Q143" i="11"/>
  <c r="Q146" i="11"/>
  <c r="Q154" i="11"/>
  <c r="DI164" i="11"/>
  <c r="CI164" i="11" s="1"/>
  <c r="DE164" i="11"/>
  <c r="CE164" i="11" s="1"/>
  <c r="DA165" i="11"/>
  <c r="CA165" i="11" s="1"/>
  <c r="AY165" i="11" s="1"/>
  <c r="DH165" i="11"/>
  <c r="CH165" i="11" s="1"/>
  <c r="DD165" i="11"/>
  <c r="CD165" i="11" s="1"/>
  <c r="DB165" i="11"/>
  <c r="CB165" i="11" s="1"/>
  <c r="DA173" i="11"/>
  <c r="CA173" i="11" s="1"/>
  <c r="DW177" i="11"/>
  <c r="CW177" i="11" s="1"/>
  <c r="DF177" i="11"/>
  <c r="CF177" i="11" s="1"/>
  <c r="DB177" i="11"/>
  <c r="CB177" i="11" s="1"/>
  <c r="DA177" i="11"/>
  <c r="CA177" i="11" s="1"/>
  <c r="AY177" i="11" s="1"/>
  <c r="DH177" i="11"/>
  <c r="CH177" i="11" s="1"/>
  <c r="DI188" i="11"/>
  <c r="CI188" i="11" s="1"/>
  <c r="DE188" i="11"/>
  <c r="CE188" i="11" s="1"/>
  <c r="DA188" i="11"/>
  <c r="CA188" i="11" s="1"/>
  <c r="AY188" i="11" s="1"/>
  <c r="DX188" i="11"/>
  <c r="CX188" i="11" s="1"/>
  <c r="DG188" i="11"/>
  <c r="CG188" i="11" s="1"/>
  <c r="DC188" i="11"/>
  <c r="CC188" i="11" s="1"/>
  <c r="DH189" i="11"/>
  <c r="CH189" i="11" s="1"/>
  <c r="DD189" i="11"/>
  <c r="CD189" i="11" s="1"/>
  <c r="DW189" i="11"/>
  <c r="CW189" i="11" s="1"/>
  <c r="DF189" i="11"/>
  <c r="CF189" i="11" s="1"/>
  <c r="DB189" i="11"/>
  <c r="CB189" i="11" s="1"/>
  <c r="AY189" i="11" s="1"/>
  <c r="DX190" i="11"/>
  <c r="CX190" i="11" s="1"/>
  <c r="DG190" i="11"/>
  <c r="CG190" i="11" s="1"/>
  <c r="DC190" i="11"/>
  <c r="CC190" i="11" s="1"/>
  <c r="DI190" i="11"/>
  <c r="CI190" i="11" s="1"/>
  <c r="DE190" i="11"/>
  <c r="CE190" i="11" s="1"/>
  <c r="DD202" i="11"/>
  <c r="CD202" i="11" s="1"/>
  <c r="DW203" i="11"/>
  <c r="CW203" i="11" s="1"/>
  <c r="DE246" i="11"/>
  <c r="DX246" i="11"/>
  <c r="CX246" i="11" s="1"/>
  <c r="DC246" i="11"/>
  <c r="DD246" i="11"/>
  <c r="CD246" i="11"/>
  <c r="DB246" i="11"/>
  <c r="CB246" i="11"/>
  <c r="DA251" i="11"/>
  <c r="CA251" i="11" s="1"/>
  <c r="CE251" i="11"/>
  <c r="DX251" i="11"/>
  <c r="CX251" i="11" s="1"/>
  <c r="DD251" i="11"/>
  <c r="CC251" i="11"/>
  <c r="DE251" i="11"/>
  <c r="CD251" i="11"/>
  <c r="DC251" i="11"/>
  <c r="CB132" i="11"/>
  <c r="CZ132" i="11"/>
  <c r="AX132" i="11" s="1"/>
  <c r="CB136" i="11"/>
  <c r="CZ136" i="11"/>
  <c r="DC162" i="11"/>
  <c r="CC162" i="11" s="1"/>
  <c r="AY162" i="11" s="1"/>
  <c r="DG162" i="11"/>
  <c r="CG162" i="11" s="1"/>
  <c r="DB163" i="11"/>
  <c r="CB163" i="11" s="1"/>
  <c r="DF163" i="11"/>
  <c r="CF163" i="11" s="1"/>
  <c r="DC166" i="11"/>
  <c r="CC166" i="11" s="1"/>
  <c r="AY166" i="11" s="1"/>
  <c r="DG166" i="11"/>
  <c r="CG166" i="11" s="1"/>
  <c r="DB167" i="11"/>
  <c r="CB167" i="11" s="1"/>
  <c r="DF167" i="11"/>
  <c r="CF167" i="11" s="1"/>
  <c r="DA170" i="11"/>
  <c r="CA170" i="11" s="1"/>
  <c r="DD170" i="11"/>
  <c r="CD170" i="11" s="1"/>
  <c r="DW170" i="11"/>
  <c r="CW170" i="11" s="1"/>
  <c r="DA174" i="11"/>
  <c r="CA174" i="11" s="1"/>
  <c r="AY174" i="11" s="1"/>
  <c r="DH174" i="11"/>
  <c r="CH174" i="11" s="1"/>
  <c r="DX176" i="11"/>
  <c r="CX176" i="11" s="1"/>
  <c r="DG176" i="11"/>
  <c r="CG176" i="11" s="1"/>
  <c r="DC176" i="11"/>
  <c r="CC176" i="11" s="1"/>
  <c r="AY176" i="11" s="1"/>
  <c r="DI176" i="11"/>
  <c r="CI176" i="11" s="1"/>
  <c r="DH179" i="11"/>
  <c r="CH179" i="11" s="1"/>
  <c r="DD179" i="11"/>
  <c r="CD179" i="11" s="1"/>
  <c r="DB179" i="11"/>
  <c r="CB179" i="11" s="1"/>
  <c r="AY179" i="11" s="1"/>
  <c r="DW187" i="11"/>
  <c r="CW187" i="11" s="1"/>
  <c r="DF187" i="11"/>
  <c r="CF187" i="11" s="1"/>
  <c r="DB187" i="11"/>
  <c r="CB187" i="11" s="1"/>
  <c r="DH187" i="11"/>
  <c r="CH187" i="11" s="1"/>
  <c r="DD187" i="11"/>
  <c r="CD187" i="11" s="1"/>
  <c r="DA187" i="11"/>
  <c r="CA187" i="11" s="1"/>
  <c r="DI170" i="11"/>
  <c r="CI170" i="11" s="1"/>
  <c r="DE170" i="11"/>
  <c r="CE170" i="11" s="1"/>
  <c r="DX170" i="11"/>
  <c r="CX170" i="11" s="1"/>
  <c r="DW173" i="11"/>
  <c r="CW173" i="11" s="1"/>
  <c r="DF173" i="11"/>
  <c r="CF173" i="11" s="1"/>
  <c r="DB173" i="11"/>
  <c r="CB173" i="11" s="1"/>
  <c r="DH173" i="11"/>
  <c r="CH173" i="11" s="1"/>
  <c r="DI174" i="11"/>
  <c r="CI174" i="11" s="1"/>
  <c r="DE174" i="11"/>
  <c r="CE174" i="11" s="1"/>
  <c r="DA178" i="11"/>
  <c r="CA178" i="11" s="1"/>
  <c r="AY178" i="11" s="1"/>
  <c r="DH178" i="11"/>
  <c r="CH178" i="11" s="1"/>
  <c r="DX180" i="11"/>
  <c r="CX180" i="11" s="1"/>
  <c r="DG180" i="11"/>
  <c r="CG180" i="11" s="1"/>
  <c r="DC180" i="11"/>
  <c r="CC180" i="11" s="1"/>
  <c r="AY180" i="11" s="1"/>
  <c r="DI180" i="11"/>
  <c r="CI180" i="11" s="1"/>
  <c r="DA190" i="11"/>
  <c r="CA190" i="11" s="1"/>
  <c r="DI192" i="11"/>
  <c r="CI192" i="11" s="1"/>
  <c r="DE192" i="11"/>
  <c r="CE192" i="11" s="1"/>
  <c r="DA192" i="11"/>
  <c r="CA192" i="11" s="1"/>
  <c r="DX192" i="11"/>
  <c r="CX192" i="11" s="1"/>
  <c r="DG192" i="11"/>
  <c r="CG192" i="11" s="1"/>
  <c r="DC192" i="11"/>
  <c r="CC192" i="11" s="1"/>
  <c r="DH193" i="11"/>
  <c r="CH193" i="11" s="1"/>
  <c r="DD193" i="11"/>
  <c r="CD193" i="11" s="1"/>
  <c r="DW193" i="11"/>
  <c r="CW193" i="11" s="1"/>
  <c r="DF193" i="11"/>
  <c r="CF193" i="11" s="1"/>
  <c r="DB193" i="11"/>
  <c r="CB193" i="11" s="1"/>
  <c r="DA193" i="11"/>
  <c r="CA193" i="11" s="1"/>
  <c r="DH196" i="11"/>
  <c r="CH196" i="11" s="1"/>
  <c r="DD196" i="11"/>
  <c r="CD196" i="11" s="1"/>
  <c r="DF196" i="11"/>
  <c r="CF196" i="11" s="1"/>
  <c r="DA196" i="11"/>
  <c r="CA196" i="11" s="1"/>
  <c r="DB196" i="11"/>
  <c r="CB196" i="11" s="1"/>
  <c r="DC198" i="11"/>
  <c r="CC198" i="11" s="1"/>
  <c r="DX198" i="11"/>
  <c r="CX198" i="11" s="1"/>
  <c r="DE198" i="11"/>
  <c r="CE198" i="11" s="1"/>
  <c r="DI198" i="11"/>
  <c r="CI198" i="11" s="1"/>
  <c r="DX205" i="11"/>
  <c r="CX205" i="11" s="1"/>
  <c r="DG205" i="11"/>
  <c r="CG205" i="11" s="1"/>
  <c r="DC205" i="11"/>
  <c r="CC205" i="11" s="1"/>
  <c r="DA205" i="11"/>
  <c r="CA205" i="11" s="1"/>
  <c r="DI205" i="11"/>
  <c r="CI205" i="11" s="1"/>
  <c r="DI206" i="11"/>
  <c r="CI206" i="11" s="1"/>
  <c r="DE206" i="11"/>
  <c r="CE206" i="11" s="1"/>
  <c r="DX206" i="11"/>
  <c r="CX206" i="11" s="1"/>
  <c r="DC206" i="11"/>
  <c r="CC206" i="11" s="1"/>
  <c r="DG206" i="11"/>
  <c r="CG206" i="11" s="1"/>
  <c r="DE237" i="11"/>
  <c r="DA237" i="11"/>
  <c r="CA237" i="11" s="1"/>
  <c r="CE237" i="11"/>
  <c r="DW237" i="11"/>
  <c r="CW237" i="11" s="1"/>
  <c r="DC237" i="11"/>
  <c r="CC237" i="11"/>
  <c r="DD237" i="11"/>
  <c r="CD237" i="11"/>
  <c r="DX240" i="11"/>
  <c r="CX240" i="11" s="1"/>
  <c r="DD240" i="11"/>
  <c r="CD240" i="11"/>
  <c r="DC240" i="11"/>
  <c r="CE240" i="11"/>
  <c r="DA240" i="11"/>
  <c r="CA240" i="11" s="1"/>
  <c r="AY240" i="11" s="1"/>
  <c r="CC240" i="11"/>
  <c r="DG194" i="11"/>
  <c r="CG194" i="11" s="1"/>
  <c r="DA195" i="11"/>
  <c r="CA195" i="11" s="1"/>
  <c r="DH195" i="11"/>
  <c r="CH195" i="11" s="1"/>
  <c r="DX197" i="11"/>
  <c r="CX197" i="11" s="1"/>
  <c r="DG197" i="11"/>
  <c r="CG197" i="11" s="1"/>
  <c r="DC197" i="11"/>
  <c r="CC197" i="11" s="1"/>
  <c r="DI197" i="11"/>
  <c r="CI197" i="11" s="1"/>
  <c r="DH200" i="11"/>
  <c r="CH200" i="11" s="1"/>
  <c r="DD200" i="11"/>
  <c r="CD200" i="11" s="1"/>
  <c r="DB200" i="11"/>
  <c r="CB200" i="11" s="1"/>
  <c r="AY200" i="11" s="1"/>
  <c r="DI202" i="11"/>
  <c r="CI202" i="11" s="1"/>
  <c r="DE202" i="11"/>
  <c r="CE202" i="11" s="1"/>
  <c r="DG202" i="11"/>
  <c r="CG202" i="11" s="1"/>
  <c r="CC214" i="11"/>
  <c r="DD216" i="11"/>
  <c r="CB216" i="11"/>
  <c r="DC216" i="11"/>
  <c r="CE216" i="11"/>
  <c r="CA216" i="11"/>
  <c r="CC218" i="11"/>
  <c r="CD229" i="11"/>
  <c r="CB229" i="11"/>
  <c r="CA229" i="11"/>
  <c r="DW252" i="11"/>
  <c r="CW252" i="11" s="1"/>
  <c r="DC252" i="11"/>
  <c r="CC252" i="11"/>
  <c r="DA252" i="11"/>
  <c r="CA252" i="11" s="1"/>
  <c r="AY252" i="11" s="1"/>
  <c r="CD252" i="11"/>
  <c r="DD252" i="11"/>
  <c r="DB252" i="11"/>
  <c r="CB298" i="11"/>
  <c r="DB298" i="11"/>
  <c r="CA298" i="11"/>
  <c r="DA298" i="11"/>
  <c r="DW198" i="11"/>
  <c r="CW198" i="11" s="1"/>
  <c r="DF198" i="11"/>
  <c r="CF198" i="11" s="1"/>
  <c r="DB198" i="11"/>
  <c r="CB198" i="11" s="1"/>
  <c r="AY198" i="11" s="1"/>
  <c r="DH198" i="11"/>
  <c r="CH198" i="11" s="1"/>
  <c r="DI199" i="11"/>
  <c r="CI199" i="11" s="1"/>
  <c r="DE199" i="11"/>
  <c r="CE199" i="11" s="1"/>
  <c r="DW206" i="11"/>
  <c r="CW206" i="11" s="1"/>
  <c r="DF206" i="11"/>
  <c r="CF206" i="11" s="1"/>
  <c r="DB206" i="11"/>
  <c r="CB206" i="11" s="1"/>
  <c r="DA206" i="11"/>
  <c r="CA206" i="11" s="1"/>
  <c r="DD214" i="11"/>
  <c r="CB214" i="11"/>
  <c r="DC214" i="11"/>
  <c r="CE214" i="11"/>
  <c r="CA214" i="11"/>
  <c r="DD218" i="11"/>
  <c r="CB218" i="11"/>
  <c r="DC218" i="11"/>
  <c r="CE218" i="11"/>
  <c r="CA218" i="11"/>
  <c r="DX238" i="11"/>
  <c r="CX238" i="11" s="1"/>
  <c r="DA238" i="11"/>
  <c r="CA238" i="11" s="1"/>
  <c r="CC238" i="11"/>
  <c r="DC238" i="11"/>
  <c r="DW239" i="11"/>
  <c r="CW239" i="11" s="1"/>
  <c r="DC239" i="11"/>
  <c r="CC239" i="11"/>
  <c r="DA239" i="11"/>
  <c r="CA239" i="11" s="1"/>
  <c r="CE239" i="11"/>
  <c r="DB239" i="11"/>
  <c r="CB239" i="11"/>
  <c r="DA242" i="11"/>
  <c r="CA242" i="11" s="1"/>
  <c r="CE242" i="11"/>
  <c r="DD242" i="11"/>
  <c r="CB242" i="11"/>
  <c r="DW242" i="11"/>
  <c r="CW242" i="11" s="1"/>
  <c r="DB242" i="11"/>
  <c r="CD242" i="11"/>
  <c r="CC242" i="11"/>
  <c r="DC242" i="11"/>
  <c r="DX255" i="11"/>
  <c r="CX255" i="11" s="1"/>
  <c r="DD255" i="11"/>
  <c r="CD255" i="11"/>
  <c r="DC255" i="11"/>
  <c r="CE255" i="11"/>
  <c r="DA255" i="11"/>
  <c r="CA255" i="11" s="1"/>
  <c r="CC215" i="11"/>
  <c r="DA215" i="11"/>
  <c r="DE215" i="11"/>
  <c r="CC217" i="11"/>
  <c r="DA217" i="11"/>
  <c r="DE217" i="11"/>
  <c r="CC219" i="11"/>
  <c r="DA219" i="11"/>
  <c r="CC227" i="11"/>
  <c r="CB231" i="11"/>
  <c r="CD231" i="11"/>
  <c r="CE231" i="11"/>
  <c r="DX236" i="11"/>
  <c r="CX236" i="11" s="1"/>
  <c r="DD236" i="11"/>
  <c r="CD236" i="11"/>
  <c r="DE236" i="11"/>
  <c r="DX243" i="11"/>
  <c r="CX243" i="11" s="1"/>
  <c r="DD243" i="11"/>
  <c r="CC243" i="11"/>
  <c r="DA243" i="11"/>
  <c r="CA243" i="11" s="1"/>
  <c r="AY243" i="11" s="1"/>
  <c r="CE243" i="11"/>
  <c r="DD249" i="11"/>
  <c r="CD249" i="11"/>
  <c r="DE249" i="11"/>
  <c r="CB249" i="11"/>
  <c r="DW249" i="11"/>
  <c r="CW249" i="11" s="1"/>
  <c r="AY249" i="11" s="1"/>
  <c r="DB249" i="11"/>
  <c r="CE249" i="11"/>
  <c r="DA250" i="11"/>
  <c r="CA250" i="11" s="1"/>
  <c r="CE250" i="11"/>
  <c r="DW250" i="11"/>
  <c r="CW250" i="11" s="1"/>
  <c r="DB250" i="11"/>
  <c r="CD250" i="11"/>
  <c r="DD250" i="11"/>
  <c r="CB250" i="11"/>
  <c r="DX254" i="11"/>
  <c r="CX254" i="11" s="1"/>
  <c r="CB297" i="11"/>
  <c r="DB297" i="11"/>
  <c r="DA297" i="11"/>
  <c r="DE203" i="11"/>
  <c r="CE203" i="11" s="1"/>
  <c r="DD204" i="11"/>
  <c r="CD204" i="11" s="1"/>
  <c r="DE207" i="11"/>
  <c r="CE207" i="11" s="1"/>
  <c r="DD208" i="11"/>
  <c r="CD208" i="11" s="1"/>
  <c r="CD215" i="11"/>
  <c r="CD217" i="11"/>
  <c r="CD219" i="11"/>
  <c r="DB219" i="11"/>
  <c r="DB220" i="11"/>
  <c r="CD220" i="11"/>
  <c r="CC220" i="11"/>
  <c r="DC220" i="11"/>
  <c r="CD225" i="11"/>
  <c r="CE226" i="11"/>
  <c r="CA226" i="11"/>
  <c r="CD226" i="11"/>
  <c r="CE227" i="11"/>
  <c r="DB240" i="11"/>
  <c r="DD241" i="11"/>
  <c r="DW241" i="11"/>
  <c r="CW241" i="11" s="1"/>
  <c r="DB241" i="11"/>
  <c r="CE241" i="11"/>
  <c r="CC241" i="11"/>
  <c r="AY241" i="11" s="1"/>
  <c r="CD241" i="11"/>
  <c r="DC243" i="11"/>
  <c r="DW244" i="11"/>
  <c r="CW244" i="11" s="1"/>
  <c r="DC244" i="11"/>
  <c r="CC244" i="11"/>
  <c r="DD244" i="11"/>
  <c r="DA244" i="11"/>
  <c r="CA244" i="11" s="1"/>
  <c r="CD244" i="11"/>
  <c r="CE244" i="11"/>
  <c r="DE244" i="11"/>
  <c r="CA291" i="11"/>
  <c r="AE291" i="11" s="1"/>
  <c r="DA291" i="11"/>
  <c r="CB291" i="11"/>
  <c r="A308" i="11"/>
  <c r="AM297" i="11"/>
  <c r="CA230" i="11"/>
  <c r="CE230" i="11"/>
  <c r="CB236" i="11"/>
  <c r="AY236" i="11" s="1"/>
  <c r="CD238" i="11"/>
  <c r="DD238" i="11"/>
  <c r="CB240" i="11"/>
  <c r="DE241" i="11"/>
  <c r="DE242" i="11"/>
  <c r="DA246" i="11"/>
  <c r="CA246" i="11" s="1"/>
  <c r="AY246" i="11" s="1"/>
  <c r="CE246" i="11"/>
  <c r="CC246" i="11"/>
  <c r="CD247" i="11"/>
  <c r="DW248" i="11"/>
  <c r="CW248" i="11" s="1"/>
  <c r="AY248" i="11" s="1"/>
  <c r="DC248" i="11"/>
  <c r="CC248" i="11"/>
  <c r="CB248" i="11"/>
  <c r="DE248" i="11"/>
  <c r="DB251" i="11"/>
  <c r="DD253" i="11"/>
  <c r="CD253" i="11"/>
  <c r="CC253" i="11"/>
  <c r="DA253" i="11"/>
  <c r="CA253" i="11" s="1"/>
  <c r="CC257" i="11"/>
  <c r="DA257" i="11"/>
  <c r="CA257" i="11" s="1"/>
  <c r="CA290" i="11"/>
  <c r="AE290" i="11" s="1"/>
  <c r="DA290" i="11"/>
  <c r="DB290" i="11"/>
  <c r="CB238" i="11"/>
  <c r="DB243" i="11"/>
  <c r="DD245" i="11"/>
  <c r="CD245" i="11"/>
  <c r="CC245" i="11"/>
  <c r="DA245" i="11"/>
  <c r="CA245" i="11" s="1"/>
  <c r="AY245" i="11" s="1"/>
  <c r="DE250" i="11"/>
  <c r="DW254" i="11"/>
  <c r="CW254" i="11" s="1"/>
  <c r="DC254" i="11"/>
  <c r="DA254" i="11"/>
  <c r="CA254" i="11" s="1"/>
  <c r="AY254" i="11" s="1"/>
  <c r="CE254" i="11"/>
  <c r="CC254" i="11"/>
  <c r="DB254" i="11"/>
  <c r="DB255" i="11"/>
  <c r="DE256" i="11"/>
  <c r="DA256" i="11"/>
  <c r="CA256" i="11" s="1"/>
  <c r="CE256" i="11"/>
  <c r="DW256" i="11"/>
  <c r="CW256" i="11" s="1"/>
  <c r="DC256" i="11"/>
  <c r="CC256" i="11"/>
  <c r="CD256" i="11"/>
  <c r="DD256" i="11"/>
  <c r="DE257" i="11"/>
  <c r="DE258" i="11"/>
  <c r="CB243" i="11"/>
  <c r="CB247" i="11"/>
  <c r="AY247" i="11" s="1"/>
  <c r="CB251" i="11"/>
  <c r="CB255" i="11"/>
  <c r="CD257" i="11"/>
  <c r="DD257" i="11"/>
  <c r="CA263" i="11"/>
  <c r="O263" i="11" s="1"/>
  <c r="CA265" i="11"/>
  <c r="O265" i="11" s="1"/>
  <c r="CA270" i="11"/>
  <c r="U270" i="11" s="1"/>
  <c r="CA272" i="11"/>
  <c r="U272" i="11" s="1"/>
  <c r="CA274" i="11"/>
  <c r="U274" i="11" s="1"/>
  <c r="CB257" i="11"/>
  <c r="DB298" i="10"/>
  <c r="D298" i="10"/>
  <c r="C298" i="10"/>
  <c r="B298" i="10"/>
  <c r="CB298" i="10" s="1"/>
  <c r="DB297" i="10"/>
  <c r="D297" i="10"/>
  <c r="C297" i="10"/>
  <c r="B297" i="10"/>
  <c r="CB297" i="10" s="1"/>
  <c r="D296" i="10"/>
  <c r="C296" i="10"/>
  <c r="D291" i="10"/>
  <c r="C291" i="10"/>
  <c r="D290" i="10"/>
  <c r="C290" i="10"/>
  <c r="B290" i="10" s="1"/>
  <c r="D285" i="10"/>
  <c r="C285" i="10"/>
  <c r="B285" i="10" s="1"/>
  <c r="D284" i="10"/>
  <c r="C284" i="10"/>
  <c r="B284" i="10"/>
  <c r="D283" i="10"/>
  <c r="C283" i="10"/>
  <c r="B283" i="10"/>
  <c r="D282" i="10"/>
  <c r="C282" i="10"/>
  <c r="D281" i="10"/>
  <c r="C281" i="10"/>
  <c r="B281" i="10" s="1"/>
  <c r="D280" i="10"/>
  <c r="C280" i="10"/>
  <c r="B280" i="10"/>
  <c r="CB274" i="10"/>
  <c r="CA274" i="10"/>
  <c r="U274" i="10" s="1"/>
  <c r="B274" i="10"/>
  <c r="DA274" i="10" s="1"/>
  <c r="B273" i="10"/>
  <c r="CB272" i="10"/>
  <c r="CA272" i="10"/>
  <c r="U272" i="10" s="1"/>
  <c r="B272" i="10"/>
  <c r="DA272" i="10" s="1"/>
  <c r="DA271" i="10"/>
  <c r="B271" i="10"/>
  <c r="CB270" i="10"/>
  <c r="CA270" i="10"/>
  <c r="U270" i="10" s="1"/>
  <c r="B270" i="10"/>
  <c r="DA270" i="10" s="1"/>
  <c r="DA266" i="10"/>
  <c r="B266" i="10"/>
  <c r="CB265" i="10"/>
  <c r="CA265" i="10"/>
  <c r="O265" i="10" s="1"/>
  <c r="B265" i="10"/>
  <c r="DA265" i="10" s="1"/>
  <c r="DA264" i="10"/>
  <c r="B264" i="10"/>
  <c r="CB263" i="10"/>
  <c r="CA263" i="10"/>
  <c r="O263" i="10" s="1"/>
  <c r="B263" i="10"/>
  <c r="DA263" i="10" s="1"/>
  <c r="B262" i="10"/>
  <c r="DV258" i="10"/>
  <c r="DU258" i="10"/>
  <c r="DT258" i="10"/>
  <c r="DS258" i="10"/>
  <c r="DR258" i="10"/>
  <c r="DQ258" i="10"/>
  <c r="DP258" i="10"/>
  <c r="DO258" i="10"/>
  <c r="DN258" i="10"/>
  <c r="DM258" i="10"/>
  <c r="DL258" i="10"/>
  <c r="DK258" i="10"/>
  <c r="DJ258" i="10"/>
  <c r="DI258" i="10"/>
  <c r="DH258" i="10"/>
  <c r="DG258" i="10"/>
  <c r="DF258" i="10"/>
  <c r="DE258" i="10"/>
  <c r="DA258" i="10"/>
  <c r="CV258" i="10"/>
  <c r="CU258" i="10"/>
  <c r="CT258" i="10"/>
  <c r="CS258" i="10"/>
  <c r="CR258" i="10"/>
  <c r="CQ258" i="10"/>
  <c r="CP258" i="10"/>
  <c r="CO258" i="10"/>
  <c r="CN258" i="10"/>
  <c r="CM258" i="10"/>
  <c r="CL258" i="10"/>
  <c r="CK258" i="10"/>
  <c r="CJ258" i="10"/>
  <c r="CI258" i="10"/>
  <c r="CH258" i="10"/>
  <c r="CG258" i="10"/>
  <c r="CF258" i="10"/>
  <c r="CE258" i="10"/>
  <c r="CA258" i="10"/>
  <c r="D258" i="10"/>
  <c r="DX258" i="10" s="1"/>
  <c r="CX258" i="10" s="1"/>
  <c r="C258" i="10"/>
  <c r="DW258" i="10" s="1"/>
  <c r="CW258" i="10" s="1"/>
  <c r="DX257" i="10"/>
  <c r="CX257" i="10" s="1"/>
  <c r="DV257" i="10"/>
  <c r="DU257" i="10"/>
  <c r="DT257" i="10"/>
  <c r="CT257" i="10" s="1"/>
  <c r="DS257" i="10"/>
  <c r="DR257" i="10"/>
  <c r="DQ257" i="10"/>
  <c r="DP257" i="10"/>
  <c r="CP257" i="10" s="1"/>
  <c r="DO257" i="10"/>
  <c r="DN257" i="10"/>
  <c r="DM257" i="10"/>
  <c r="DL257" i="10"/>
  <c r="CL257" i="10" s="1"/>
  <c r="DK257" i="10"/>
  <c r="DJ257" i="10"/>
  <c r="DI257" i="10"/>
  <c r="DH257" i="10"/>
  <c r="CH257" i="10" s="1"/>
  <c r="DG257" i="10"/>
  <c r="DF257" i="10"/>
  <c r="DE257" i="10"/>
  <c r="DD257" i="10"/>
  <c r="DA257" i="10"/>
  <c r="CV257" i="10"/>
  <c r="CU257" i="10"/>
  <c r="CS257" i="10"/>
  <c r="CR257" i="10"/>
  <c r="CQ257" i="10"/>
  <c r="CO257" i="10"/>
  <c r="CN257" i="10"/>
  <c r="CM257" i="10"/>
  <c r="CK257" i="10"/>
  <c r="CJ257" i="10"/>
  <c r="CI257" i="10"/>
  <c r="CG257" i="10"/>
  <c r="CF257" i="10"/>
  <c r="CE257" i="10"/>
  <c r="CD257" i="10"/>
  <c r="CA257" i="10"/>
  <c r="D257" i="10"/>
  <c r="C257" i="10"/>
  <c r="DB257" i="10" s="1"/>
  <c r="DW256" i="10"/>
  <c r="DV256" i="10"/>
  <c r="DU256" i="10"/>
  <c r="DT256" i="10"/>
  <c r="DS256" i="10"/>
  <c r="DR256" i="10"/>
  <c r="DQ256" i="10"/>
  <c r="DP256" i="10"/>
  <c r="DO256" i="10"/>
  <c r="DN256" i="10"/>
  <c r="DM256" i="10"/>
  <c r="DL256" i="10"/>
  <c r="DK256" i="10"/>
  <c r="DJ256" i="10"/>
  <c r="DI256" i="10"/>
  <c r="DH256" i="10"/>
  <c r="DG256" i="10"/>
  <c r="DF256" i="10"/>
  <c r="CW256" i="10"/>
  <c r="CV256" i="10"/>
  <c r="CU256" i="10"/>
  <c r="CT256" i="10"/>
  <c r="CS256" i="10"/>
  <c r="CR256" i="10"/>
  <c r="CQ256" i="10"/>
  <c r="CP256" i="10"/>
  <c r="CO256" i="10"/>
  <c r="CN256" i="10"/>
  <c r="CM256" i="10"/>
  <c r="CL256" i="10"/>
  <c r="CK256" i="10"/>
  <c r="CJ256" i="10"/>
  <c r="CI256" i="10"/>
  <c r="CH256" i="10"/>
  <c r="CG256" i="10"/>
  <c r="CF256" i="10"/>
  <c r="D256" i="10"/>
  <c r="DC256" i="10" s="1"/>
  <c r="C256" i="10"/>
  <c r="DV255" i="10"/>
  <c r="DU255" i="10"/>
  <c r="DT255" i="10"/>
  <c r="DS255" i="10"/>
  <c r="DR255" i="10"/>
  <c r="DQ255" i="10"/>
  <c r="DP255" i="10"/>
  <c r="DO255" i="10"/>
  <c r="DN255" i="10"/>
  <c r="DM255" i="10"/>
  <c r="DL255" i="10"/>
  <c r="DK255" i="10"/>
  <c r="DJ255" i="10"/>
  <c r="DI255" i="10"/>
  <c r="DH255" i="10"/>
  <c r="DG255" i="10"/>
  <c r="DF255" i="10"/>
  <c r="CV255" i="10"/>
  <c r="CU255" i="10"/>
  <c r="CT255" i="10"/>
  <c r="CS255" i="10"/>
  <c r="CR255" i="10"/>
  <c r="CQ255" i="10"/>
  <c r="CP255" i="10"/>
  <c r="CO255" i="10"/>
  <c r="CN255" i="10"/>
  <c r="CM255" i="10"/>
  <c r="CL255" i="10"/>
  <c r="CK255" i="10"/>
  <c r="CJ255" i="10"/>
  <c r="CI255" i="10"/>
  <c r="CH255" i="10"/>
  <c r="CG255" i="10"/>
  <c r="CF255" i="10"/>
  <c r="CB255" i="10"/>
  <c r="D255" i="10"/>
  <c r="DX255" i="10" s="1"/>
  <c r="CX255" i="10" s="1"/>
  <c r="C255" i="10"/>
  <c r="DV254" i="10"/>
  <c r="DU254" i="10"/>
  <c r="DT254" i="10"/>
  <c r="DS254" i="10"/>
  <c r="DR254" i="10"/>
  <c r="DQ254" i="10"/>
  <c r="DP254" i="10"/>
  <c r="DO254" i="10"/>
  <c r="DN254" i="10"/>
  <c r="DM254" i="10"/>
  <c r="DL254" i="10"/>
  <c r="DK254" i="10"/>
  <c r="DJ254" i="10"/>
  <c r="DI254" i="10"/>
  <c r="DH254" i="10"/>
  <c r="DG254" i="10"/>
  <c r="DF254" i="10"/>
  <c r="DE254" i="10"/>
  <c r="DA254" i="10"/>
  <c r="CV254" i="10"/>
  <c r="CU254" i="10"/>
  <c r="CT254" i="10"/>
  <c r="CS254" i="10"/>
  <c r="CR254" i="10"/>
  <c r="CQ254" i="10"/>
  <c r="CP254" i="10"/>
  <c r="CO254" i="10"/>
  <c r="CN254" i="10"/>
  <c r="CM254" i="10"/>
  <c r="CL254" i="10"/>
  <c r="CK254" i="10"/>
  <c r="CJ254" i="10"/>
  <c r="CI254" i="10"/>
  <c r="CH254" i="10"/>
  <c r="CG254" i="10"/>
  <c r="CF254" i="10"/>
  <c r="CE254" i="10"/>
  <c r="CA254" i="10"/>
  <c r="D254" i="10"/>
  <c r="DX254" i="10" s="1"/>
  <c r="CX254" i="10" s="1"/>
  <c r="C254" i="10"/>
  <c r="DW254" i="10" s="1"/>
  <c r="CW254" i="10" s="1"/>
  <c r="DX253" i="10"/>
  <c r="CX253" i="10" s="1"/>
  <c r="DV253" i="10"/>
  <c r="DU253" i="10"/>
  <c r="DT253" i="10"/>
  <c r="DS253" i="10"/>
  <c r="DR253" i="10"/>
  <c r="DQ253" i="10"/>
  <c r="DP253" i="10"/>
  <c r="DO253" i="10"/>
  <c r="DN253" i="10"/>
  <c r="DM253" i="10"/>
  <c r="DL253" i="10"/>
  <c r="DK253" i="10"/>
  <c r="DJ253" i="10"/>
  <c r="DI253" i="10"/>
  <c r="DH253" i="10"/>
  <c r="DG253" i="10"/>
  <c r="DF253" i="10"/>
  <c r="DE253" i="10"/>
  <c r="DD253" i="10"/>
  <c r="DA253" i="10"/>
  <c r="CV253" i="10"/>
  <c r="CU253" i="10"/>
  <c r="CT253" i="10"/>
  <c r="CS253" i="10"/>
  <c r="CR253" i="10"/>
  <c r="CQ253" i="10"/>
  <c r="CP253" i="10"/>
  <c r="CO253" i="10"/>
  <c r="CN253" i="10"/>
  <c r="CM253" i="10"/>
  <c r="CL253" i="10"/>
  <c r="CK253" i="10"/>
  <c r="CJ253" i="10"/>
  <c r="CI253" i="10"/>
  <c r="CH253" i="10"/>
  <c r="CG253" i="10"/>
  <c r="CF253" i="10"/>
  <c r="CE253" i="10"/>
  <c r="CD253" i="10"/>
  <c r="CA253" i="10"/>
  <c r="D253" i="10"/>
  <c r="C253" i="10"/>
  <c r="DB253" i="10" s="1"/>
  <c r="DW252" i="10"/>
  <c r="DV252" i="10"/>
  <c r="DU252" i="10"/>
  <c r="DT252" i="10"/>
  <c r="DS252" i="10"/>
  <c r="DR252" i="10"/>
  <c r="DQ252" i="10"/>
  <c r="DP252" i="10"/>
  <c r="DO252" i="10"/>
  <c r="DN252" i="10"/>
  <c r="DM252" i="10"/>
  <c r="DL252" i="10"/>
  <c r="DK252" i="10"/>
  <c r="DJ252" i="10"/>
  <c r="DI252" i="10"/>
  <c r="DH252" i="10"/>
  <c r="DG252" i="10"/>
  <c r="DF252" i="10"/>
  <c r="CW252" i="10"/>
  <c r="CV252" i="10"/>
  <c r="CU252" i="10"/>
  <c r="CT252" i="10"/>
  <c r="CS252" i="10"/>
  <c r="CR252" i="10"/>
  <c r="CQ252" i="10"/>
  <c r="CP252" i="10"/>
  <c r="CO252" i="10"/>
  <c r="CN252" i="10"/>
  <c r="CM252" i="10"/>
  <c r="CL252" i="10"/>
  <c r="CK252" i="10"/>
  <c r="CJ252" i="10"/>
  <c r="CI252" i="10"/>
  <c r="CH252" i="10"/>
  <c r="CG252" i="10"/>
  <c r="CF252" i="10"/>
  <c r="CC252" i="10"/>
  <c r="D252" i="10"/>
  <c r="C252" i="10"/>
  <c r="DA252" i="10" s="1"/>
  <c r="CA252" i="10" s="1"/>
  <c r="DV251" i="10"/>
  <c r="CV251" i="10" s="1"/>
  <c r="DU251" i="10"/>
  <c r="DT251" i="10"/>
  <c r="DS251" i="10"/>
  <c r="DR251" i="10"/>
  <c r="CR251" i="10" s="1"/>
  <c r="DQ251" i="10"/>
  <c r="DP251" i="10"/>
  <c r="DO251" i="10"/>
  <c r="DN251" i="10"/>
  <c r="CN251" i="10" s="1"/>
  <c r="DM251" i="10"/>
  <c r="DL251" i="10"/>
  <c r="DK251" i="10"/>
  <c r="DJ251" i="10"/>
  <c r="CJ251" i="10" s="1"/>
  <c r="DI251" i="10"/>
  <c r="DH251" i="10"/>
  <c r="DG251" i="10"/>
  <c r="DF251" i="10"/>
  <c r="CU251" i="10"/>
  <c r="CT251" i="10"/>
  <c r="CS251" i="10"/>
  <c r="CQ251" i="10"/>
  <c r="CP251" i="10"/>
  <c r="CO251" i="10"/>
  <c r="CM251" i="10"/>
  <c r="CL251" i="10"/>
  <c r="CK251" i="10"/>
  <c r="CI251" i="10"/>
  <c r="CH251" i="10"/>
  <c r="CG251" i="10"/>
  <c r="CF251" i="10"/>
  <c r="CB251" i="10"/>
  <c r="D251" i="10"/>
  <c r="DX251" i="10" s="1"/>
  <c r="CX251" i="10" s="1"/>
  <c r="C251" i="10"/>
  <c r="DV250" i="10"/>
  <c r="DU250" i="10"/>
  <c r="CU250" i="10" s="1"/>
  <c r="DT250" i="10"/>
  <c r="DS250" i="10"/>
  <c r="DR250" i="10"/>
  <c r="DQ250" i="10"/>
  <c r="CQ250" i="10" s="1"/>
  <c r="DP250" i="10"/>
  <c r="DO250" i="10"/>
  <c r="DN250" i="10"/>
  <c r="DM250" i="10"/>
  <c r="CM250" i="10" s="1"/>
  <c r="DL250" i="10"/>
  <c r="DK250" i="10"/>
  <c r="DJ250" i="10"/>
  <c r="DI250" i="10"/>
  <c r="CI250" i="10" s="1"/>
  <c r="DH250" i="10"/>
  <c r="DG250" i="10"/>
  <c r="DF250" i="10"/>
  <c r="DE250" i="10"/>
  <c r="DA250" i="10"/>
  <c r="CV250" i="10"/>
  <c r="CT250" i="10"/>
  <c r="CS250" i="10"/>
  <c r="CR250" i="10"/>
  <c r="CP250" i="10"/>
  <c r="CO250" i="10"/>
  <c r="CN250" i="10"/>
  <c r="CL250" i="10"/>
  <c r="CK250" i="10"/>
  <c r="CJ250" i="10"/>
  <c r="CH250" i="10"/>
  <c r="CG250" i="10"/>
  <c r="CF250" i="10"/>
  <c r="CE250" i="10"/>
  <c r="CA250" i="10"/>
  <c r="D250" i="10"/>
  <c r="DX250" i="10" s="1"/>
  <c r="CX250" i="10" s="1"/>
  <c r="C250" i="10"/>
  <c r="DW250" i="10" s="1"/>
  <c r="CW250" i="10" s="1"/>
  <c r="DX249" i="10"/>
  <c r="DV249" i="10"/>
  <c r="DU249" i="10"/>
  <c r="DT249" i="10"/>
  <c r="CT249" i="10" s="1"/>
  <c r="DS249" i="10"/>
  <c r="DR249" i="10"/>
  <c r="DQ249" i="10"/>
  <c r="DP249" i="10"/>
  <c r="DO249" i="10"/>
  <c r="DN249" i="10"/>
  <c r="DM249" i="10"/>
  <c r="DL249" i="10"/>
  <c r="DK249" i="10"/>
  <c r="DJ249" i="10"/>
  <c r="DI249" i="10"/>
  <c r="DH249" i="10"/>
  <c r="DG249" i="10"/>
  <c r="DF249" i="10"/>
  <c r="DE249" i="10"/>
  <c r="DD249" i="10"/>
  <c r="DA249" i="10"/>
  <c r="CX249" i="10"/>
  <c r="CV249" i="10"/>
  <c r="CU249" i="10"/>
  <c r="CS249" i="10"/>
  <c r="CR249" i="10"/>
  <c r="CQ249" i="10"/>
  <c r="CP249" i="10"/>
  <c r="CO249" i="10"/>
  <c r="CN249" i="10"/>
  <c r="CM249" i="10"/>
  <c r="CL249" i="10"/>
  <c r="CK249" i="10"/>
  <c r="CJ249" i="10"/>
  <c r="CI249" i="10"/>
  <c r="CH249" i="10"/>
  <c r="CG249" i="10"/>
  <c r="CF249" i="10"/>
  <c r="CE249" i="10"/>
  <c r="CD249" i="10"/>
  <c r="CA249" i="10"/>
  <c r="D249" i="10"/>
  <c r="C249" i="10"/>
  <c r="DB249" i="10" s="1"/>
  <c r="DW248" i="10"/>
  <c r="CW248" i="10" s="1"/>
  <c r="DV248" i="10"/>
  <c r="DU248" i="10"/>
  <c r="DT248" i="10"/>
  <c r="DS248" i="10"/>
  <c r="CS248" i="10" s="1"/>
  <c r="DR248" i="10"/>
  <c r="DQ248" i="10"/>
  <c r="DP248" i="10"/>
  <c r="DO248" i="10"/>
  <c r="CO248" i="10" s="1"/>
  <c r="DN248" i="10"/>
  <c r="DM248" i="10"/>
  <c r="DL248" i="10"/>
  <c r="DK248" i="10"/>
  <c r="CK248" i="10" s="1"/>
  <c r="DJ248" i="10"/>
  <c r="DI248" i="10"/>
  <c r="DH248" i="10"/>
  <c r="DG248" i="10"/>
  <c r="CG248" i="10" s="1"/>
  <c r="DF248" i="10"/>
  <c r="CV248" i="10"/>
  <c r="CU248" i="10"/>
  <c r="CT248" i="10"/>
  <c r="CR248" i="10"/>
  <c r="CQ248" i="10"/>
  <c r="CP248" i="10"/>
  <c r="CN248" i="10"/>
  <c r="CM248" i="10"/>
  <c r="CL248" i="10"/>
  <c r="CJ248" i="10"/>
  <c r="CI248" i="10"/>
  <c r="CH248" i="10"/>
  <c r="CF248" i="10"/>
  <c r="D248" i="10"/>
  <c r="C248" i="10"/>
  <c r="DV247" i="10"/>
  <c r="DU247" i="10"/>
  <c r="DT247" i="10"/>
  <c r="DS247" i="10"/>
  <c r="DR247" i="10"/>
  <c r="DQ247" i="10"/>
  <c r="DP247" i="10"/>
  <c r="DO247" i="10"/>
  <c r="DN247" i="10"/>
  <c r="DM247" i="10"/>
  <c r="DL247" i="10"/>
  <c r="DK247" i="10"/>
  <c r="DJ247" i="10"/>
  <c r="DI247" i="10"/>
  <c r="DH247" i="10"/>
  <c r="DG247" i="10"/>
  <c r="DF247" i="10"/>
  <c r="DC247" i="10"/>
  <c r="CV247" i="10"/>
  <c r="CU247" i="10"/>
  <c r="CT247" i="10"/>
  <c r="CS247" i="10"/>
  <c r="CR247" i="10"/>
  <c r="CQ247" i="10"/>
  <c r="CP247" i="10"/>
  <c r="CO247" i="10"/>
  <c r="CN247" i="10"/>
  <c r="CM247" i="10"/>
  <c r="CL247" i="10"/>
  <c r="CK247" i="10"/>
  <c r="CJ247" i="10"/>
  <c r="CI247" i="10"/>
  <c r="CH247" i="10"/>
  <c r="CG247" i="10"/>
  <c r="CF247" i="10"/>
  <c r="CC247" i="10"/>
  <c r="D247" i="10"/>
  <c r="C247" i="10"/>
  <c r="DB247" i="10" s="1"/>
  <c r="DV246" i="10"/>
  <c r="CV246" i="10" s="1"/>
  <c r="DU246" i="10"/>
  <c r="DT246" i="10"/>
  <c r="DS246" i="10"/>
  <c r="DR246" i="10"/>
  <c r="CR246" i="10" s="1"/>
  <c r="DQ246" i="10"/>
  <c r="DP246" i="10"/>
  <c r="DO246" i="10"/>
  <c r="DN246" i="10"/>
  <c r="CN246" i="10" s="1"/>
  <c r="DM246" i="10"/>
  <c r="DL246" i="10"/>
  <c r="DK246" i="10"/>
  <c r="DJ246" i="10"/>
  <c r="CJ246" i="10" s="1"/>
  <c r="DI246" i="10"/>
  <c r="DH246" i="10"/>
  <c r="DG246" i="10"/>
  <c r="DF246" i="10"/>
  <c r="CU246" i="10"/>
  <c r="CT246" i="10"/>
  <c r="CS246" i="10"/>
  <c r="CQ246" i="10"/>
  <c r="CP246" i="10"/>
  <c r="CO246" i="10"/>
  <c r="CM246" i="10"/>
  <c r="CL246" i="10"/>
  <c r="CK246" i="10"/>
  <c r="CI246" i="10"/>
  <c r="CH246" i="10"/>
  <c r="CG246" i="10"/>
  <c r="CF246" i="10"/>
  <c r="D246" i="10"/>
  <c r="DX246" i="10" s="1"/>
  <c r="CX246" i="10" s="1"/>
  <c r="C246" i="10"/>
  <c r="DB246" i="10" s="1"/>
  <c r="DX245" i="10"/>
  <c r="DV245" i="10"/>
  <c r="DU245" i="10"/>
  <c r="CU245" i="10" s="1"/>
  <c r="DT245" i="10"/>
  <c r="CT245" i="10" s="1"/>
  <c r="DS245" i="10"/>
  <c r="DR245" i="10"/>
  <c r="DQ245" i="10"/>
  <c r="CQ245" i="10" s="1"/>
  <c r="DP245" i="10"/>
  <c r="CP245" i="10" s="1"/>
  <c r="DO245" i="10"/>
  <c r="DN245" i="10"/>
  <c r="DM245" i="10"/>
  <c r="CM245" i="10" s="1"/>
  <c r="DL245" i="10"/>
  <c r="CL245" i="10" s="1"/>
  <c r="DK245" i="10"/>
  <c r="DJ245" i="10"/>
  <c r="DI245" i="10"/>
  <c r="CI245" i="10" s="1"/>
  <c r="DH245" i="10"/>
  <c r="CH245" i="10" s="1"/>
  <c r="DG245" i="10"/>
  <c r="DF245" i="10"/>
  <c r="DE245" i="10"/>
  <c r="DD245" i="10"/>
  <c r="DA245" i="10"/>
  <c r="CX245" i="10"/>
  <c r="CV245" i="10"/>
  <c r="CS245" i="10"/>
  <c r="CR245" i="10"/>
  <c r="CO245" i="10"/>
  <c r="CN245" i="10"/>
  <c r="CK245" i="10"/>
  <c r="CJ245" i="10"/>
  <c r="CG245" i="10"/>
  <c r="CF245" i="10"/>
  <c r="CE245" i="10"/>
  <c r="CD245" i="10"/>
  <c r="CA245" i="10"/>
  <c r="D245" i="10"/>
  <c r="C245" i="10"/>
  <c r="DB245" i="10" s="1"/>
  <c r="DX244" i="10"/>
  <c r="DW244" i="10"/>
  <c r="CW244" i="10" s="1"/>
  <c r="DV244" i="10"/>
  <c r="DU244" i="10"/>
  <c r="DT244" i="10"/>
  <c r="DS244" i="10"/>
  <c r="CS244" i="10" s="1"/>
  <c r="DR244" i="10"/>
  <c r="DQ244" i="10"/>
  <c r="DP244" i="10"/>
  <c r="DO244" i="10"/>
  <c r="CO244" i="10" s="1"/>
  <c r="DN244" i="10"/>
  <c r="DM244" i="10"/>
  <c r="DL244" i="10"/>
  <c r="DK244" i="10"/>
  <c r="CK244" i="10" s="1"/>
  <c r="DJ244" i="10"/>
  <c r="DI244" i="10"/>
  <c r="DH244" i="10"/>
  <c r="DG244" i="10"/>
  <c r="CG244" i="10" s="1"/>
  <c r="DF244" i="10"/>
  <c r="DC244" i="10"/>
  <c r="CX244" i="10"/>
  <c r="CV244" i="10"/>
  <c r="CU244" i="10"/>
  <c r="CT244" i="10"/>
  <c r="CR244" i="10"/>
  <c r="CQ244" i="10"/>
  <c r="CP244" i="10"/>
  <c r="CN244" i="10"/>
  <c r="CM244" i="10"/>
  <c r="CL244" i="10"/>
  <c r="CJ244" i="10"/>
  <c r="CI244" i="10"/>
  <c r="CH244" i="10"/>
  <c r="CF244" i="10"/>
  <c r="CD244" i="10"/>
  <c r="CC244" i="10"/>
  <c r="D244" i="10"/>
  <c r="DE244" i="10" s="1"/>
  <c r="C244" i="10"/>
  <c r="DA244" i="10" s="1"/>
  <c r="CA244" i="10" s="1"/>
  <c r="DW243" i="10"/>
  <c r="CW243" i="10" s="1"/>
  <c r="DV243" i="10"/>
  <c r="DU243" i="10"/>
  <c r="DT243" i="10"/>
  <c r="DS243" i="10"/>
  <c r="CS243" i="10" s="1"/>
  <c r="DR243" i="10"/>
  <c r="DQ243" i="10"/>
  <c r="DP243" i="10"/>
  <c r="DO243" i="10"/>
  <c r="CO243" i="10" s="1"/>
  <c r="DN243" i="10"/>
  <c r="DM243" i="10"/>
  <c r="DL243" i="10"/>
  <c r="DK243" i="10"/>
  <c r="CK243" i="10" s="1"/>
  <c r="DJ243" i="10"/>
  <c r="DI243" i="10"/>
  <c r="DH243" i="10"/>
  <c r="DG243" i="10"/>
  <c r="CG243" i="10" s="1"/>
  <c r="DF243" i="10"/>
  <c r="CV243" i="10"/>
  <c r="CU243" i="10"/>
  <c r="CT243" i="10"/>
  <c r="CR243" i="10"/>
  <c r="CQ243" i="10"/>
  <c r="CP243" i="10"/>
  <c r="CN243" i="10"/>
  <c r="CM243" i="10"/>
  <c r="CL243" i="10"/>
  <c r="CJ243" i="10"/>
  <c r="CI243" i="10"/>
  <c r="CH243" i="10"/>
  <c r="CF243" i="10"/>
  <c r="D243" i="10"/>
  <c r="C243" i="10"/>
  <c r="DV242" i="10"/>
  <c r="DU242" i="10"/>
  <c r="DT242" i="10"/>
  <c r="DS242" i="10"/>
  <c r="DR242" i="10"/>
  <c r="DQ242" i="10"/>
  <c r="DP242" i="10"/>
  <c r="DO242" i="10"/>
  <c r="DN242" i="10"/>
  <c r="DM242" i="10"/>
  <c r="DL242" i="10"/>
  <c r="DK242" i="10"/>
  <c r="DJ242" i="10"/>
  <c r="DI242" i="10"/>
  <c r="DH242" i="10"/>
  <c r="DG242" i="10"/>
  <c r="DF242" i="10"/>
  <c r="DB242" i="10"/>
  <c r="CV242" i="10"/>
  <c r="CU242" i="10"/>
  <c r="CT242" i="10"/>
  <c r="CS242" i="10"/>
  <c r="CR242" i="10"/>
  <c r="CQ242" i="10"/>
  <c r="CP242" i="10"/>
  <c r="CO242" i="10"/>
  <c r="CN242" i="10"/>
  <c r="CM242" i="10"/>
  <c r="CL242" i="10"/>
  <c r="CK242" i="10"/>
  <c r="CJ242" i="10"/>
  <c r="CI242" i="10"/>
  <c r="CH242" i="10"/>
  <c r="CG242" i="10"/>
  <c r="CF242" i="10"/>
  <c r="CC242" i="10"/>
  <c r="D242" i="10"/>
  <c r="C242" i="10"/>
  <c r="DV241" i="10"/>
  <c r="CV241" i="10" s="1"/>
  <c r="DU241" i="10"/>
  <c r="DT241" i="10"/>
  <c r="DS241" i="10"/>
  <c r="DR241" i="10"/>
  <c r="CR241" i="10" s="1"/>
  <c r="DQ241" i="10"/>
  <c r="DP241" i="10"/>
  <c r="DO241" i="10"/>
  <c r="DN241" i="10"/>
  <c r="CN241" i="10" s="1"/>
  <c r="DM241" i="10"/>
  <c r="DL241" i="10"/>
  <c r="DK241" i="10"/>
  <c r="DJ241" i="10"/>
  <c r="CJ241" i="10" s="1"/>
  <c r="DI241" i="10"/>
  <c r="DH241" i="10"/>
  <c r="DG241" i="10"/>
  <c r="DF241" i="10"/>
  <c r="CU241" i="10"/>
  <c r="CT241" i="10"/>
  <c r="CS241" i="10"/>
  <c r="CQ241" i="10"/>
  <c r="CP241" i="10"/>
  <c r="CO241" i="10"/>
  <c r="CM241" i="10"/>
  <c r="CL241" i="10"/>
  <c r="CK241" i="10"/>
  <c r="CI241" i="10"/>
  <c r="CH241" i="10"/>
  <c r="CG241" i="10"/>
  <c r="CF241" i="10"/>
  <c r="CB241" i="10"/>
  <c r="D241" i="10"/>
  <c r="DE241" i="10" s="1"/>
  <c r="C241" i="10"/>
  <c r="DX240" i="10"/>
  <c r="DV240" i="10"/>
  <c r="DU240" i="10"/>
  <c r="DT240" i="10"/>
  <c r="DS240" i="10"/>
  <c r="DR240" i="10"/>
  <c r="DQ240" i="10"/>
  <c r="DP240" i="10"/>
  <c r="DO240" i="10"/>
  <c r="DN240" i="10"/>
  <c r="DM240" i="10"/>
  <c r="DL240" i="10"/>
  <c r="DK240" i="10"/>
  <c r="DJ240" i="10"/>
  <c r="DI240" i="10"/>
  <c r="DH240" i="10"/>
  <c r="DG240" i="10"/>
  <c r="DF240" i="10"/>
  <c r="DE240" i="10"/>
  <c r="DA240" i="10"/>
  <c r="CX240" i="10"/>
  <c r="CV240" i="10"/>
  <c r="CU240" i="10"/>
  <c r="CT240" i="10"/>
  <c r="CS240" i="10"/>
  <c r="CR240" i="10"/>
  <c r="CQ240" i="10"/>
  <c r="CP240" i="10"/>
  <c r="CO240" i="10"/>
  <c r="CN240" i="10"/>
  <c r="CM240" i="10"/>
  <c r="CL240" i="10"/>
  <c r="CK240" i="10"/>
  <c r="CJ240" i="10"/>
  <c r="CI240" i="10"/>
  <c r="CH240" i="10"/>
  <c r="CG240" i="10"/>
  <c r="CF240" i="10"/>
  <c r="CE240" i="10"/>
  <c r="CA240" i="10"/>
  <c r="D240" i="10"/>
  <c r="C240" i="10"/>
  <c r="DB240" i="10" s="1"/>
  <c r="DX239" i="10"/>
  <c r="CX239" i="10" s="1"/>
  <c r="DW239" i="10"/>
  <c r="DV239" i="10"/>
  <c r="DU239" i="10"/>
  <c r="DT239" i="10"/>
  <c r="CT239" i="10" s="1"/>
  <c r="DS239" i="10"/>
  <c r="DR239" i="10"/>
  <c r="DQ239" i="10"/>
  <c r="DP239" i="10"/>
  <c r="CP239" i="10" s="1"/>
  <c r="DO239" i="10"/>
  <c r="DN239" i="10"/>
  <c r="DM239" i="10"/>
  <c r="DL239" i="10"/>
  <c r="CL239" i="10" s="1"/>
  <c r="DK239" i="10"/>
  <c r="DJ239" i="10"/>
  <c r="DI239" i="10"/>
  <c r="DH239" i="10"/>
  <c r="CH239" i="10" s="1"/>
  <c r="DG239" i="10"/>
  <c r="DF239" i="10"/>
  <c r="DE239" i="10"/>
  <c r="DD239" i="10"/>
  <c r="DA239" i="10"/>
  <c r="CW239" i="10"/>
  <c r="CV239" i="10"/>
  <c r="CU239" i="10"/>
  <c r="CS239" i="10"/>
  <c r="CR239" i="10"/>
  <c r="CQ239" i="10"/>
  <c r="CO239" i="10"/>
  <c r="CN239" i="10"/>
  <c r="CM239" i="10"/>
  <c r="CK239" i="10"/>
  <c r="CJ239" i="10"/>
  <c r="CI239" i="10"/>
  <c r="CG239" i="10"/>
  <c r="CF239" i="10"/>
  <c r="CE239" i="10"/>
  <c r="CD239" i="10"/>
  <c r="CA239" i="10"/>
  <c r="D239" i="10"/>
  <c r="DC239" i="10" s="1"/>
  <c r="C239" i="10"/>
  <c r="DB239" i="10" s="1"/>
  <c r="DW238" i="10"/>
  <c r="CW238" i="10" s="1"/>
  <c r="DV238" i="10"/>
  <c r="DU238" i="10"/>
  <c r="DT238" i="10"/>
  <c r="DS238" i="10"/>
  <c r="CS238" i="10" s="1"/>
  <c r="DR238" i="10"/>
  <c r="DQ238" i="10"/>
  <c r="DP238" i="10"/>
  <c r="DO238" i="10"/>
  <c r="CO238" i="10" s="1"/>
  <c r="DN238" i="10"/>
  <c r="DM238" i="10"/>
  <c r="DL238" i="10"/>
  <c r="DK238" i="10"/>
  <c r="CK238" i="10" s="1"/>
  <c r="DJ238" i="10"/>
  <c r="DI238" i="10"/>
  <c r="DH238" i="10"/>
  <c r="DG238" i="10"/>
  <c r="CG238" i="10" s="1"/>
  <c r="DF238" i="10"/>
  <c r="CV238" i="10"/>
  <c r="CU238" i="10"/>
  <c r="CT238" i="10"/>
  <c r="CR238" i="10"/>
  <c r="CQ238" i="10"/>
  <c r="CP238" i="10"/>
  <c r="CN238" i="10"/>
  <c r="CM238" i="10"/>
  <c r="CL238" i="10"/>
  <c r="CJ238" i="10"/>
  <c r="CI238" i="10"/>
  <c r="CH238" i="10"/>
  <c r="CF238" i="10"/>
  <c r="CC238" i="10"/>
  <c r="D238" i="10"/>
  <c r="C238" i="10"/>
  <c r="DV237" i="10"/>
  <c r="CV237" i="10" s="1"/>
  <c r="DU237" i="10"/>
  <c r="DT237" i="10"/>
  <c r="DS237" i="10"/>
  <c r="DR237" i="10"/>
  <c r="CR237" i="10" s="1"/>
  <c r="DQ237" i="10"/>
  <c r="DP237" i="10"/>
  <c r="DO237" i="10"/>
  <c r="DN237" i="10"/>
  <c r="CN237" i="10" s="1"/>
  <c r="DM237" i="10"/>
  <c r="DL237" i="10"/>
  <c r="DK237" i="10"/>
  <c r="DJ237" i="10"/>
  <c r="CJ237" i="10" s="1"/>
  <c r="DI237" i="10"/>
  <c r="DH237" i="10"/>
  <c r="DG237" i="10"/>
  <c r="DF237" i="10"/>
  <c r="DB237" i="10"/>
  <c r="CU237" i="10"/>
  <c r="CT237" i="10"/>
  <c r="CS237" i="10"/>
  <c r="CQ237" i="10"/>
  <c r="CP237" i="10"/>
  <c r="CO237" i="10"/>
  <c r="CM237" i="10"/>
  <c r="CL237" i="10"/>
  <c r="CK237" i="10"/>
  <c r="CI237" i="10"/>
  <c r="CH237" i="10"/>
  <c r="CG237" i="10"/>
  <c r="CF237" i="10"/>
  <c r="D237" i="10"/>
  <c r="DE237" i="10" s="1"/>
  <c r="C237" i="10"/>
  <c r="DX236" i="10"/>
  <c r="DV236" i="10"/>
  <c r="DU236" i="10"/>
  <c r="DT236" i="10"/>
  <c r="DS236" i="10"/>
  <c r="DR236" i="10"/>
  <c r="DQ236" i="10"/>
  <c r="DP236" i="10"/>
  <c r="DO236" i="10"/>
  <c r="DN236" i="10"/>
  <c r="DM236" i="10"/>
  <c r="DL236" i="10"/>
  <c r="DK236" i="10"/>
  <c r="DJ236" i="10"/>
  <c r="DI236" i="10"/>
  <c r="DH236" i="10"/>
  <c r="DG236" i="10"/>
  <c r="DF236" i="10"/>
  <c r="DE236" i="10"/>
  <c r="DA236" i="10"/>
  <c r="CX236" i="10"/>
  <c r="CV236" i="10"/>
  <c r="CU236" i="10"/>
  <c r="CT236" i="10"/>
  <c r="CS236" i="10"/>
  <c r="CR236" i="10"/>
  <c r="CQ236" i="10"/>
  <c r="CP236" i="10"/>
  <c r="CO236" i="10"/>
  <c r="CN236" i="10"/>
  <c r="CM236" i="10"/>
  <c r="CL236" i="10"/>
  <c r="CK236" i="10"/>
  <c r="CJ236" i="10"/>
  <c r="CI236" i="10"/>
  <c r="CH236" i="10"/>
  <c r="CG236" i="10"/>
  <c r="CF236" i="10"/>
  <c r="CE236" i="10"/>
  <c r="CA236" i="10"/>
  <c r="D236" i="10"/>
  <c r="C236" i="10"/>
  <c r="DB236" i="10" s="1"/>
  <c r="DV231" i="10"/>
  <c r="DU231" i="10"/>
  <c r="DT231" i="10"/>
  <c r="DS231" i="10"/>
  <c r="DR231" i="10"/>
  <c r="DQ231" i="10"/>
  <c r="DP231" i="10"/>
  <c r="DO231" i="10"/>
  <c r="DN231" i="10"/>
  <c r="DM231" i="10"/>
  <c r="DL231" i="10"/>
  <c r="DK231" i="10"/>
  <c r="DJ231" i="10"/>
  <c r="DI231" i="10"/>
  <c r="DH231" i="10"/>
  <c r="DG231" i="10"/>
  <c r="DF231" i="10"/>
  <c r="CV231" i="10"/>
  <c r="CU231" i="10"/>
  <c r="CT231" i="10"/>
  <c r="CS231" i="10"/>
  <c r="CR231" i="10"/>
  <c r="CQ231" i="10"/>
  <c r="CP231" i="10"/>
  <c r="CO231" i="10"/>
  <c r="CN231" i="10"/>
  <c r="CM231" i="10"/>
  <c r="CL231" i="10"/>
  <c r="CK231" i="10"/>
  <c r="CJ231" i="10"/>
  <c r="CI231" i="10"/>
  <c r="CH231" i="10"/>
  <c r="CG231" i="10"/>
  <c r="CF231" i="10"/>
  <c r="C231" i="10"/>
  <c r="B231" i="10"/>
  <c r="DV230" i="10"/>
  <c r="DU230" i="10"/>
  <c r="DT230" i="10"/>
  <c r="DS230" i="10"/>
  <c r="DR230" i="10"/>
  <c r="DQ230" i="10"/>
  <c r="DP230" i="10"/>
  <c r="DO230" i="10"/>
  <c r="DN230" i="10"/>
  <c r="DM230" i="10"/>
  <c r="DL230" i="10"/>
  <c r="DK230" i="10"/>
  <c r="DJ230" i="10"/>
  <c r="DI230" i="10"/>
  <c r="DH230" i="10"/>
  <c r="DG230" i="10"/>
  <c r="DF230" i="10"/>
  <c r="CV230" i="10"/>
  <c r="CU230" i="10"/>
  <c r="CT230" i="10"/>
  <c r="CS230" i="10"/>
  <c r="CR230" i="10"/>
  <c r="CQ230" i="10"/>
  <c r="CP230" i="10"/>
  <c r="CO230" i="10"/>
  <c r="CN230" i="10"/>
  <c r="CM230" i="10"/>
  <c r="CL230" i="10"/>
  <c r="CK230" i="10"/>
  <c r="CJ230" i="10"/>
  <c r="CI230" i="10"/>
  <c r="CH230" i="10"/>
  <c r="CG230" i="10"/>
  <c r="CF230" i="10"/>
  <c r="CE230" i="10"/>
  <c r="CD230" i="10"/>
  <c r="C230" i="10"/>
  <c r="CA230" i="10" s="1"/>
  <c r="B230" i="10"/>
  <c r="CC230" i="10" s="1"/>
  <c r="DV229" i="10"/>
  <c r="DU229" i="10"/>
  <c r="DT229" i="10"/>
  <c r="DS229" i="10"/>
  <c r="DR229" i="10"/>
  <c r="DQ229" i="10"/>
  <c r="DP229" i="10"/>
  <c r="DO229" i="10"/>
  <c r="DN229" i="10"/>
  <c r="DM229" i="10"/>
  <c r="DL229" i="10"/>
  <c r="DK229" i="10"/>
  <c r="DJ229" i="10"/>
  <c r="DI229" i="10"/>
  <c r="DH229" i="10"/>
  <c r="DG229" i="10"/>
  <c r="DF229" i="10"/>
  <c r="CV229" i="10"/>
  <c r="CU229" i="10"/>
  <c r="CT229" i="10"/>
  <c r="CS229" i="10"/>
  <c r="CR229" i="10"/>
  <c r="CQ229" i="10"/>
  <c r="CP229" i="10"/>
  <c r="CO229" i="10"/>
  <c r="CN229" i="10"/>
  <c r="CM229" i="10"/>
  <c r="CL229" i="10"/>
  <c r="CK229" i="10"/>
  <c r="CJ229" i="10"/>
  <c r="CI229" i="10"/>
  <c r="CH229" i="10"/>
  <c r="CG229" i="10"/>
  <c r="CF229" i="10"/>
  <c r="CE229" i="10"/>
  <c r="CD229" i="10"/>
  <c r="CB229" i="10"/>
  <c r="CA229" i="10"/>
  <c r="C229" i="10"/>
  <c r="B229" i="10"/>
  <c r="CC229" i="10" s="1"/>
  <c r="DV228" i="10"/>
  <c r="DU228" i="10"/>
  <c r="DT228" i="10"/>
  <c r="DS228" i="10"/>
  <c r="DR228" i="10"/>
  <c r="DQ228" i="10"/>
  <c r="DP228" i="10"/>
  <c r="DO228" i="10"/>
  <c r="DN228" i="10"/>
  <c r="DM228" i="10"/>
  <c r="DL228" i="10"/>
  <c r="DK228" i="10"/>
  <c r="DJ228" i="10"/>
  <c r="DI228" i="10"/>
  <c r="DH228" i="10"/>
  <c r="DG228" i="10"/>
  <c r="DF228" i="10"/>
  <c r="CV228" i="10"/>
  <c r="CU228" i="10"/>
  <c r="CT228" i="10"/>
  <c r="CS228" i="10"/>
  <c r="CR228" i="10"/>
  <c r="CQ228" i="10"/>
  <c r="CP228" i="10"/>
  <c r="CO228" i="10"/>
  <c r="CN228" i="10"/>
  <c r="CM228" i="10"/>
  <c r="CL228" i="10"/>
  <c r="CK228" i="10"/>
  <c r="CJ228" i="10"/>
  <c r="CI228" i="10"/>
  <c r="CH228" i="10"/>
  <c r="CG228" i="10"/>
  <c r="CF228" i="10"/>
  <c r="CB228" i="10"/>
  <c r="C228" i="10"/>
  <c r="B228" i="10"/>
  <c r="CC228" i="10" s="1"/>
  <c r="DV227" i="10"/>
  <c r="DU227" i="10"/>
  <c r="DT227" i="10"/>
  <c r="DS227" i="10"/>
  <c r="DR227" i="10"/>
  <c r="DQ227" i="10"/>
  <c r="DP227" i="10"/>
  <c r="DO227" i="10"/>
  <c r="DN227" i="10"/>
  <c r="DM227" i="10"/>
  <c r="DL227" i="10"/>
  <c r="DK227" i="10"/>
  <c r="DJ227" i="10"/>
  <c r="DI227" i="10"/>
  <c r="DH227" i="10"/>
  <c r="DG227" i="10"/>
  <c r="DF227" i="10"/>
  <c r="CV227" i="10"/>
  <c r="CU227" i="10"/>
  <c r="CT227" i="10"/>
  <c r="CS227" i="10"/>
  <c r="CR227" i="10"/>
  <c r="CQ227" i="10"/>
  <c r="CP227" i="10"/>
  <c r="CO227" i="10"/>
  <c r="CN227" i="10"/>
  <c r="CM227" i="10"/>
  <c r="CL227" i="10"/>
  <c r="CK227" i="10"/>
  <c r="CJ227" i="10"/>
  <c r="CI227" i="10"/>
  <c r="CH227" i="10"/>
  <c r="CG227" i="10"/>
  <c r="CF227" i="10"/>
  <c r="C227" i="10"/>
  <c r="B227" i="10"/>
  <c r="DV226" i="10"/>
  <c r="DU226" i="10"/>
  <c r="DT226" i="10"/>
  <c r="DS226" i="10"/>
  <c r="DR226" i="10"/>
  <c r="DQ226" i="10"/>
  <c r="DP226" i="10"/>
  <c r="DO226" i="10"/>
  <c r="DN226" i="10"/>
  <c r="DM226" i="10"/>
  <c r="DL226" i="10"/>
  <c r="DK226" i="10"/>
  <c r="DJ226" i="10"/>
  <c r="DI226" i="10"/>
  <c r="DH226" i="10"/>
  <c r="DG226" i="10"/>
  <c r="DF226" i="10"/>
  <c r="CV226" i="10"/>
  <c r="CU226" i="10"/>
  <c r="CT226" i="10"/>
  <c r="CS226" i="10"/>
  <c r="CR226" i="10"/>
  <c r="CQ226" i="10"/>
  <c r="CP226" i="10"/>
  <c r="CO226" i="10"/>
  <c r="CN226" i="10"/>
  <c r="CM226" i="10"/>
  <c r="CL226" i="10"/>
  <c r="CK226" i="10"/>
  <c r="CJ226" i="10"/>
  <c r="CI226" i="10"/>
  <c r="CH226" i="10"/>
  <c r="CG226" i="10"/>
  <c r="CF226" i="10"/>
  <c r="CE226" i="10"/>
  <c r="CD226" i="10"/>
  <c r="C226" i="10"/>
  <c r="CA226" i="10" s="1"/>
  <c r="B226" i="10"/>
  <c r="CC226" i="10" s="1"/>
  <c r="DV225" i="10"/>
  <c r="DU225" i="10"/>
  <c r="DT225" i="10"/>
  <c r="DS225" i="10"/>
  <c r="DR225" i="10"/>
  <c r="DQ225" i="10"/>
  <c r="DP225" i="10"/>
  <c r="DO225" i="10"/>
  <c r="DN225" i="10"/>
  <c r="DM225" i="10"/>
  <c r="DL225" i="10"/>
  <c r="DK225" i="10"/>
  <c r="DJ225" i="10"/>
  <c r="DI225" i="10"/>
  <c r="DH225" i="10"/>
  <c r="DG225" i="10"/>
  <c r="DF225" i="10"/>
  <c r="CV225" i="10"/>
  <c r="CU225" i="10"/>
  <c r="CT225" i="10"/>
  <c r="CS225" i="10"/>
  <c r="CR225" i="10"/>
  <c r="CQ225" i="10"/>
  <c r="CP225" i="10"/>
  <c r="CO225" i="10"/>
  <c r="CN225" i="10"/>
  <c r="CM225" i="10"/>
  <c r="CL225" i="10"/>
  <c r="CK225" i="10"/>
  <c r="CJ225" i="10"/>
  <c r="CI225" i="10"/>
  <c r="CH225" i="10"/>
  <c r="CG225" i="10"/>
  <c r="CF225" i="10"/>
  <c r="CE225" i="10"/>
  <c r="CD225" i="10"/>
  <c r="CB225" i="10"/>
  <c r="CA225" i="10"/>
  <c r="C225" i="10"/>
  <c r="B225" i="10"/>
  <c r="CC225" i="10" s="1"/>
  <c r="DV220" i="10"/>
  <c r="DU220" i="10"/>
  <c r="DT220" i="10"/>
  <c r="DS220" i="10"/>
  <c r="DR220" i="10"/>
  <c r="DQ220" i="10"/>
  <c r="DP220" i="10"/>
  <c r="DO220" i="10"/>
  <c r="DN220" i="10"/>
  <c r="DM220" i="10"/>
  <c r="DL220" i="10"/>
  <c r="DK220" i="10"/>
  <c r="DJ220" i="10"/>
  <c r="DI220" i="10"/>
  <c r="DH220" i="10"/>
  <c r="DG220" i="10"/>
  <c r="DF220" i="10"/>
  <c r="DA220" i="10"/>
  <c r="CV220" i="10"/>
  <c r="CU220" i="10"/>
  <c r="CT220" i="10"/>
  <c r="CS220" i="10"/>
  <c r="CR220" i="10"/>
  <c r="CQ220" i="10"/>
  <c r="CP220" i="10"/>
  <c r="CO220" i="10"/>
  <c r="CN220" i="10"/>
  <c r="CM220" i="10"/>
  <c r="CL220" i="10"/>
  <c r="CK220" i="10"/>
  <c r="CJ220" i="10"/>
  <c r="CI220" i="10"/>
  <c r="CH220" i="10"/>
  <c r="CG220" i="10"/>
  <c r="CF220" i="10"/>
  <c r="C220" i="10"/>
  <c r="B220" i="10"/>
  <c r="DV219" i="10"/>
  <c r="DU219" i="10"/>
  <c r="DT219" i="10"/>
  <c r="DS219" i="10"/>
  <c r="DR219" i="10"/>
  <c r="DQ219" i="10"/>
  <c r="DP219" i="10"/>
  <c r="DO219" i="10"/>
  <c r="DN219" i="10"/>
  <c r="DM219" i="10"/>
  <c r="DL219" i="10"/>
  <c r="DK219" i="10"/>
  <c r="DJ219" i="10"/>
  <c r="DI219" i="10"/>
  <c r="DH219" i="10"/>
  <c r="DG219" i="10"/>
  <c r="DF219" i="10"/>
  <c r="DD219" i="10"/>
  <c r="DC219" i="10"/>
  <c r="DB219" i="10"/>
  <c r="CV219" i="10"/>
  <c r="CU219" i="10"/>
  <c r="CT219" i="10"/>
  <c r="CS219" i="10"/>
  <c r="CR219" i="10"/>
  <c r="CQ219" i="10"/>
  <c r="CP219" i="10"/>
  <c r="CO219" i="10"/>
  <c r="CN219" i="10"/>
  <c r="CM219" i="10"/>
  <c r="CL219" i="10"/>
  <c r="CK219" i="10"/>
  <c r="CJ219" i="10"/>
  <c r="CI219" i="10"/>
  <c r="CH219" i="10"/>
  <c r="CG219" i="10"/>
  <c r="CF219" i="10"/>
  <c r="CE219" i="10"/>
  <c r="CD219" i="10"/>
  <c r="CB219" i="10"/>
  <c r="CA219" i="10"/>
  <c r="C219" i="10"/>
  <c r="B219" i="10"/>
  <c r="DE219" i="10" s="1"/>
  <c r="DV218" i="10"/>
  <c r="DU218" i="10"/>
  <c r="DT218" i="10"/>
  <c r="DS218" i="10"/>
  <c r="DR218" i="10"/>
  <c r="DQ218" i="10"/>
  <c r="DP218" i="10"/>
  <c r="DO218" i="10"/>
  <c r="DN218" i="10"/>
  <c r="DM218" i="10"/>
  <c r="DL218" i="10"/>
  <c r="DK218" i="10"/>
  <c r="DJ218" i="10"/>
  <c r="DI218" i="10"/>
  <c r="DH218" i="10"/>
  <c r="DG218" i="10"/>
  <c r="DF218" i="10"/>
  <c r="DE218" i="10"/>
  <c r="CV218" i="10"/>
  <c r="CU218" i="10"/>
  <c r="CT218" i="10"/>
  <c r="CS218" i="10"/>
  <c r="CR218" i="10"/>
  <c r="CQ218" i="10"/>
  <c r="CP218" i="10"/>
  <c r="CO218" i="10"/>
  <c r="CN218" i="10"/>
  <c r="CM218" i="10"/>
  <c r="CL218" i="10"/>
  <c r="CK218" i="10"/>
  <c r="CJ218" i="10"/>
  <c r="CI218" i="10"/>
  <c r="CH218" i="10"/>
  <c r="CG218" i="10"/>
  <c r="CF218" i="10"/>
  <c r="CC218" i="10"/>
  <c r="C218" i="10"/>
  <c r="B218" i="10"/>
  <c r="DV217" i="10"/>
  <c r="DU217" i="10"/>
  <c r="DT217" i="10"/>
  <c r="DS217" i="10"/>
  <c r="DR217" i="10"/>
  <c r="DQ217" i="10"/>
  <c r="DP217" i="10"/>
  <c r="DO217" i="10"/>
  <c r="DN217" i="10"/>
  <c r="DM217" i="10"/>
  <c r="DL217" i="10"/>
  <c r="DK217" i="10"/>
  <c r="DJ217" i="10"/>
  <c r="DI217" i="10"/>
  <c r="DH217" i="10"/>
  <c r="DG217" i="10"/>
  <c r="DF217" i="10"/>
  <c r="DD217" i="10"/>
  <c r="DC217" i="10"/>
  <c r="DB217" i="10"/>
  <c r="CV217" i="10"/>
  <c r="CU217" i="10"/>
  <c r="CT217" i="10"/>
  <c r="CS217" i="10"/>
  <c r="CR217" i="10"/>
  <c r="CQ217" i="10"/>
  <c r="CP217" i="10"/>
  <c r="CO217" i="10"/>
  <c r="CN217" i="10"/>
  <c r="CM217" i="10"/>
  <c r="CL217" i="10"/>
  <c r="CK217" i="10"/>
  <c r="CJ217" i="10"/>
  <c r="CI217" i="10"/>
  <c r="CH217" i="10"/>
  <c r="CG217" i="10"/>
  <c r="CF217" i="10"/>
  <c r="CE217" i="10"/>
  <c r="CD217" i="10"/>
  <c r="CB217" i="10"/>
  <c r="CA217" i="10"/>
  <c r="C217" i="10"/>
  <c r="B217" i="10"/>
  <c r="DE217" i="10" s="1"/>
  <c r="DV216" i="10"/>
  <c r="DU216" i="10"/>
  <c r="DT216" i="10"/>
  <c r="DS216" i="10"/>
  <c r="DR216" i="10"/>
  <c r="DQ216" i="10"/>
  <c r="DP216" i="10"/>
  <c r="DO216" i="10"/>
  <c r="DN216" i="10"/>
  <c r="DM216" i="10"/>
  <c r="DL216" i="10"/>
  <c r="DK216" i="10"/>
  <c r="DJ216" i="10"/>
  <c r="DI216" i="10"/>
  <c r="DH216" i="10"/>
  <c r="DG216" i="10"/>
  <c r="DF216" i="10"/>
  <c r="DE216" i="10"/>
  <c r="CV216" i="10"/>
  <c r="CU216" i="10"/>
  <c r="CT216" i="10"/>
  <c r="CS216" i="10"/>
  <c r="CR216" i="10"/>
  <c r="CQ216" i="10"/>
  <c r="CP216" i="10"/>
  <c r="CO216" i="10"/>
  <c r="CN216" i="10"/>
  <c r="CM216" i="10"/>
  <c r="CL216" i="10"/>
  <c r="CK216" i="10"/>
  <c r="CJ216" i="10"/>
  <c r="CI216" i="10"/>
  <c r="CH216" i="10"/>
  <c r="CG216" i="10"/>
  <c r="CF216" i="10"/>
  <c r="C216" i="10"/>
  <c r="B216" i="10"/>
  <c r="DV215" i="10"/>
  <c r="DU215" i="10"/>
  <c r="DT215" i="10"/>
  <c r="DS215" i="10"/>
  <c r="DR215" i="10"/>
  <c r="DQ215" i="10"/>
  <c r="DP215" i="10"/>
  <c r="DO215" i="10"/>
  <c r="DN215" i="10"/>
  <c r="DM215" i="10"/>
  <c r="DL215" i="10"/>
  <c r="DK215" i="10"/>
  <c r="DJ215" i="10"/>
  <c r="DI215" i="10"/>
  <c r="DH215" i="10"/>
  <c r="DG215" i="10"/>
  <c r="DF215" i="10"/>
  <c r="DD215" i="10"/>
  <c r="DC215" i="10"/>
  <c r="DB215" i="10"/>
  <c r="CV215" i="10"/>
  <c r="CU215" i="10"/>
  <c r="CT215" i="10"/>
  <c r="CS215" i="10"/>
  <c r="CR215" i="10"/>
  <c r="CQ215" i="10"/>
  <c r="CP215" i="10"/>
  <c r="CO215" i="10"/>
  <c r="CN215" i="10"/>
  <c r="CM215" i="10"/>
  <c r="CL215" i="10"/>
  <c r="CK215" i="10"/>
  <c r="CJ215" i="10"/>
  <c r="CI215" i="10"/>
  <c r="CH215" i="10"/>
  <c r="CG215" i="10"/>
  <c r="CF215" i="10"/>
  <c r="CE215" i="10"/>
  <c r="CD215" i="10"/>
  <c r="CB215" i="10"/>
  <c r="CA215" i="10"/>
  <c r="C215" i="10"/>
  <c r="B215" i="10"/>
  <c r="DE215" i="10" s="1"/>
  <c r="DV214" i="10"/>
  <c r="DU214" i="10"/>
  <c r="DT214" i="10"/>
  <c r="DS214" i="10"/>
  <c r="DR214" i="10"/>
  <c r="DQ214" i="10"/>
  <c r="DP214" i="10"/>
  <c r="DO214" i="10"/>
  <c r="DN214" i="10"/>
  <c r="DM214" i="10"/>
  <c r="DL214" i="10"/>
  <c r="DK214" i="10"/>
  <c r="DJ214" i="10"/>
  <c r="DI214" i="10"/>
  <c r="DH214" i="10"/>
  <c r="DG214" i="10"/>
  <c r="DF214" i="10"/>
  <c r="CV214" i="10"/>
  <c r="CU214" i="10"/>
  <c r="CT214" i="10"/>
  <c r="CS214" i="10"/>
  <c r="CR214" i="10"/>
  <c r="CQ214" i="10"/>
  <c r="CP214" i="10"/>
  <c r="CO214" i="10"/>
  <c r="CN214" i="10"/>
  <c r="CM214" i="10"/>
  <c r="CL214" i="10"/>
  <c r="CK214" i="10"/>
  <c r="CJ214" i="10"/>
  <c r="CI214" i="10"/>
  <c r="CH214" i="10"/>
  <c r="CG214" i="10"/>
  <c r="CF214" i="10"/>
  <c r="C214" i="10"/>
  <c r="B214" i="10"/>
  <c r="DH209" i="10"/>
  <c r="DD209" i="10"/>
  <c r="CD209" i="10" s="1"/>
  <c r="CH209" i="10"/>
  <c r="D209" i="10"/>
  <c r="C209" i="10"/>
  <c r="DW209" i="10" s="1"/>
  <c r="CW209" i="10" s="1"/>
  <c r="DW208" i="10"/>
  <c r="CW208" i="10" s="1"/>
  <c r="DI208" i="10"/>
  <c r="CI208" i="10" s="1"/>
  <c r="DH208" i="10"/>
  <c r="DF208" i="10"/>
  <c r="CF208" i="10" s="1"/>
  <c r="DE208" i="10"/>
  <c r="DD208" i="10"/>
  <c r="DB208" i="10"/>
  <c r="CB208" i="10" s="1"/>
  <c r="DA208" i="10"/>
  <c r="CA208" i="10" s="1"/>
  <c r="CH208" i="10"/>
  <c r="CE208" i="10"/>
  <c r="CD208" i="10"/>
  <c r="D208" i="10"/>
  <c r="DX208" i="10" s="1"/>
  <c r="CX208" i="10" s="1"/>
  <c r="C208" i="10"/>
  <c r="DX207" i="10"/>
  <c r="CX207" i="10" s="1"/>
  <c r="DW207" i="10"/>
  <c r="CW207" i="10" s="1"/>
  <c r="DI207" i="10"/>
  <c r="DG207" i="10"/>
  <c r="CG207" i="10" s="1"/>
  <c r="DE207" i="10"/>
  <c r="DC207" i="10"/>
  <c r="CC207" i="10" s="1"/>
  <c r="CI207" i="10"/>
  <c r="CE207" i="10"/>
  <c r="D207" i="10"/>
  <c r="C207" i="10"/>
  <c r="DF207" i="10" s="1"/>
  <c r="CF207" i="10" s="1"/>
  <c r="DH206" i="10"/>
  <c r="CH206" i="10" s="1"/>
  <c r="DG206" i="10"/>
  <c r="CG206" i="10" s="1"/>
  <c r="DD206" i="10"/>
  <c r="CD206" i="10" s="1"/>
  <c r="D206" i="10"/>
  <c r="DX206" i="10" s="1"/>
  <c r="CX206" i="10" s="1"/>
  <c r="C206" i="10"/>
  <c r="DI205" i="10"/>
  <c r="CI205" i="10" s="1"/>
  <c r="D205" i="10"/>
  <c r="C205" i="10"/>
  <c r="DW204" i="10"/>
  <c r="CW204" i="10" s="1"/>
  <c r="DH204" i="10"/>
  <c r="DF204" i="10"/>
  <c r="CF204" i="10" s="1"/>
  <c r="DE204" i="10"/>
  <c r="DD204" i="10"/>
  <c r="DB204" i="10"/>
  <c r="CB204" i="10" s="1"/>
  <c r="DA204" i="10"/>
  <c r="CH204" i="10"/>
  <c r="CE204" i="10"/>
  <c r="CD204" i="10"/>
  <c r="CA204" i="10"/>
  <c r="D204" i="10"/>
  <c r="C204" i="10"/>
  <c r="DX203" i="10"/>
  <c r="CX203" i="10" s="1"/>
  <c r="DI203" i="10"/>
  <c r="DG203" i="10"/>
  <c r="CG203" i="10" s="1"/>
  <c r="DE203" i="10"/>
  <c r="DC203" i="10"/>
  <c r="CC203" i="10" s="1"/>
  <c r="CI203" i="10"/>
  <c r="CE203" i="10"/>
  <c r="D203" i="10"/>
  <c r="C203" i="10"/>
  <c r="DX202" i="10"/>
  <c r="CX202" i="10" s="1"/>
  <c r="DH202" i="10"/>
  <c r="CH202" i="10" s="1"/>
  <c r="DC202" i="10"/>
  <c r="CC202" i="10" s="1"/>
  <c r="D202" i="10"/>
  <c r="C202" i="10"/>
  <c r="DI201" i="10"/>
  <c r="CI201" i="10" s="1"/>
  <c r="DH201" i="10"/>
  <c r="DD201" i="10"/>
  <c r="CD201" i="10" s="1"/>
  <c r="CH201" i="10"/>
  <c r="D201" i="10"/>
  <c r="C201" i="10"/>
  <c r="DW201" i="10" s="1"/>
  <c r="CW201" i="10" s="1"/>
  <c r="DW200" i="10"/>
  <c r="CW200" i="10" s="1"/>
  <c r="DH200" i="10"/>
  <c r="DF200" i="10"/>
  <c r="CF200" i="10" s="1"/>
  <c r="DD200" i="10"/>
  <c r="DB200" i="10"/>
  <c r="CB200" i="10" s="1"/>
  <c r="DA200" i="10"/>
  <c r="CA200" i="10" s="1"/>
  <c r="CH200" i="10"/>
  <c r="CD200" i="10"/>
  <c r="D200" i="10"/>
  <c r="C200" i="10"/>
  <c r="DX199" i="10"/>
  <c r="CX199" i="10" s="1"/>
  <c r="DI199" i="10"/>
  <c r="DG199" i="10"/>
  <c r="CG199" i="10" s="1"/>
  <c r="DF199" i="10"/>
  <c r="CF199" i="10" s="1"/>
  <c r="DE199" i="10"/>
  <c r="DC199" i="10"/>
  <c r="CC199" i="10" s="1"/>
  <c r="DB199" i="10"/>
  <c r="CB199" i="10" s="1"/>
  <c r="DA199" i="10"/>
  <c r="CA199" i="10" s="1"/>
  <c r="CI199" i="10"/>
  <c r="CE199" i="10"/>
  <c r="D199" i="10"/>
  <c r="C199" i="10"/>
  <c r="DX198" i="10"/>
  <c r="CX198" i="10" s="1"/>
  <c r="DG198" i="10"/>
  <c r="DF198" i="10"/>
  <c r="DC198" i="10"/>
  <c r="DB198" i="10"/>
  <c r="CB198" i="10" s="1"/>
  <c r="CG198" i="10"/>
  <c r="CF198" i="10"/>
  <c r="CC198" i="10"/>
  <c r="CA198" i="10"/>
  <c r="D198" i="10"/>
  <c r="C198" i="10"/>
  <c r="DA198" i="10" s="1"/>
  <c r="DE197" i="10"/>
  <c r="CE197" i="10" s="1"/>
  <c r="DD197" i="10"/>
  <c r="CD197" i="10"/>
  <c r="D197" i="10"/>
  <c r="C197" i="10"/>
  <c r="DW196" i="10"/>
  <c r="CW196" i="10" s="1"/>
  <c r="DH196" i="10"/>
  <c r="CH196" i="10" s="1"/>
  <c r="DF196" i="10"/>
  <c r="CF196" i="10" s="1"/>
  <c r="DE196" i="10"/>
  <c r="CE196" i="10" s="1"/>
  <c r="DD196" i="10"/>
  <c r="DB196" i="10"/>
  <c r="CB196" i="10" s="1"/>
  <c r="CD196" i="10"/>
  <c r="D196" i="10"/>
  <c r="C196" i="10"/>
  <c r="DX195" i="10"/>
  <c r="CX195" i="10" s="1"/>
  <c r="DI195" i="10"/>
  <c r="DG195" i="10"/>
  <c r="CG195" i="10" s="1"/>
  <c r="DE195" i="10"/>
  <c r="DC195" i="10"/>
  <c r="CC195" i="10" s="1"/>
  <c r="DB195" i="10"/>
  <c r="CB195" i="10" s="1"/>
  <c r="CI195" i="10"/>
  <c r="CE195" i="10"/>
  <c r="D195" i="10"/>
  <c r="C195" i="10"/>
  <c r="DX194" i="10"/>
  <c r="CX194" i="10" s="1"/>
  <c r="DH194" i="10"/>
  <c r="CH194" i="10" s="1"/>
  <c r="DG194" i="10"/>
  <c r="DF194" i="10"/>
  <c r="DC194" i="10"/>
  <c r="CC194" i="10" s="1"/>
  <c r="DB194" i="10"/>
  <c r="CB194" i="10" s="1"/>
  <c r="CG194" i="10"/>
  <c r="CF194" i="10"/>
  <c r="D194" i="10"/>
  <c r="C194" i="10"/>
  <c r="DX193" i="10"/>
  <c r="DG193" i="10"/>
  <c r="CG193" i="10" s="1"/>
  <c r="DD193" i="10"/>
  <c r="CX193" i="10"/>
  <c r="CD193" i="10"/>
  <c r="D193" i="10"/>
  <c r="DC193" i="10" s="1"/>
  <c r="CC193" i="10" s="1"/>
  <c r="C193" i="10"/>
  <c r="DW192" i="10"/>
  <c r="CW192" i="10" s="1"/>
  <c r="DI192" i="10"/>
  <c r="CI192" i="10" s="1"/>
  <c r="DH192" i="10"/>
  <c r="DF192" i="10"/>
  <c r="CF192" i="10" s="1"/>
  <c r="DD192" i="10"/>
  <c r="DB192" i="10"/>
  <c r="CB192" i="10" s="1"/>
  <c r="CH192" i="10"/>
  <c r="CD192" i="10"/>
  <c r="D192" i="10"/>
  <c r="C192" i="10"/>
  <c r="DX191" i="10"/>
  <c r="CX191" i="10" s="1"/>
  <c r="DI191" i="10"/>
  <c r="CI191" i="10" s="1"/>
  <c r="DG191" i="10"/>
  <c r="CG191" i="10" s="1"/>
  <c r="DE191" i="10"/>
  <c r="DC191" i="10"/>
  <c r="CC191" i="10" s="1"/>
  <c r="CE191" i="10"/>
  <c r="D191" i="10"/>
  <c r="C191" i="10"/>
  <c r="DG190" i="10"/>
  <c r="CG190" i="10" s="1"/>
  <c r="DD190" i="10"/>
  <c r="CD190" i="10" s="1"/>
  <c r="D190" i="10"/>
  <c r="C190" i="10"/>
  <c r="DX189" i="10"/>
  <c r="CX189" i="10" s="1"/>
  <c r="DH189" i="10"/>
  <c r="CH189" i="10" s="1"/>
  <c r="DG189" i="10"/>
  <c r="DE189" i="10"/>
  <c r="CE189" i="10" s="1"/>
  <c r="DC189" i="10"/>
  <c r="CC189" i="10" s="1"/>
  <c r="DA189" i="10"/>
  <c r="CA189" i="10" s="1"/>
  <c r="CG189" i="10"/>
  <c r="D189" i="10"/>
  <c r="DI189" i="10" s="1"/>
  <c r="CI189" i="10" s="1"/>
  <c r="C189" i="10"/>
  <c r="DW188" i="10"/>
  <c r="CW188" i="10" s="1"/>
  <c r="DH188" i="10"/>
  <c r="DF188" i="10"/>
  <c r="CF188" i="10" s="1"/>
  <c r="DD188" i="10"/>
  <c r="DB188" i="10"/>
  <c r="CB188" i="10" s="1"/>
  <c r="CH188" i="10"/>
  <c r="CD188" i="10"/>
  <c r="D188" i="10"/>
  <c r="DI188" i="10" s="1"/>
  <c r="CI188" i="10" s="1"/>
  <c r="C188" i="10"/>
  <c r="DX187" i="10"/>
  <c r="CX187" i="10" s="1"/>
  <c r="DI187" i="10"/>
  <c r="DE187" i="10"/>
  <c r="CE187" i="10" s="1"/>
  <c r="DC187" i="10"/>
  <c r="CC187" i="10" s="1"/>
  <c r="CI187" i="10"/>
  <c r="D187" i="10"/>
  <c r="DG187" i="10" s="1"/>
  <c r="CG187" i="10" s="1"/>
  <c r="C187" i="10"/>
  <c r="DW182" i="10"/>
  <c r="DG182" i="10"/>
  <c r="DD182" i="10"/>
  <c r="CD182" i="10" s="1"/>
  <c r="DB182" i="10"/>
  <c r="CB182" i="10" s="1"/>
  <c r="CW182" i="10"/>
  <c r="CG182" i="10"/>
  <c r="D182" i="10"/>
  <c r="DC182" i="10" s="1"/>
  <c r="CC182" i="10" s="1"/>
  <c r="C182" i="10"/>
  <c r="DX181" i="10"/>
  <c r="DG181" i="10"/>
  <c r="DE181" i="10"/>
  <c r="CE181" i="10" s="1"/>
  <c r="DC181" i="10"/>
  <c r="CX181" i="10"/>
  <c r="CG181" i="10"/>
  <c r="CC181" i="10"/>
  <c r="D181" i="10"/>
  <c r="DI181" i="10" s="1"/>
  <c r="CI181" i="10" s="1"/>
  <c r="C181" i="10"/>
  <c r="DA181" i="10" s="1"/>
  <c r="CA181" i="10" s="1"/>
  <c r="DW180" i="10"/>
  <c r="CW180" i="10" s="1"/>
  <c r="DH180" i="10"/>
  <c r="DF180" i="10"/>
  <c r="CF180" i="10" s="1"/>
  <c r="DD180" i="10"/>
  <c r="CD180" i="10" s="1"/>
  <c r="DB180" i="10"/>
  <c r="CB180" i="10" s="1"/>
  <c r="CH180" i="10"/>
  <c r="D180" i="10"/>
  <c r="C180" i="10"/>
  <c r="DX179" i="10"/>
  <c r="CX179" i="10" s="1"/>
  <c r="DW179" i="10"/>
  <c r="DI179" i="10"/>
  <c r="DG179" i="10"/>
  <c r="CG179" i="10" s="1"/>
  <c r="DF179" i="10"/>
  <c r="DE179" i="10"/>
  <c r="DC179" i="10"/>
  <c r="CC179" i="10" s="1"/>
  <c r="DA179" i="10"/>
  <c r="CW179" i="10"/>
  <c r="CI179" i="10"/>
  <c r="CF179" i="10"/>
  <c r="CE179" i="10"/>
  <c r="CA179" i="10"/>
  <c r="D179" i="10"/>
  <c r="C179" i="10"/>
  <c r="DX178" i="10"/>
  <c r="DH178" i="10"/>
  <c r="CH178" i="10" s="1"/>
  <c r="DC178" i="10"/>
  <c r="CX178" i="10"/>
  <c r="CC178" i="10"/>
  <c r="D178" i="10"/>
  <c r="C178" i="10"/>
  <c r="DG177" i="10"/>
  <c r="CG177" i="10" s="1"/>
  <c r="DD177" i="10"/>
  <c r="DA177" i="10"/>
  <c r="CA177" i="10" s="1"/>
  <c r="CD177" i="10"/>
  <c r="D177" i="10"/>
  <c r="DX177" i="10" s="1"/>
  <c r="CX177" i="10" s="1"/>
  <c r="C177" i="10"/>
  <c r="DW176" i="10"/>
  <c r="CW176" i="10" s="1"/>
  <c r="DH176" i="10"/>
  <c r="DF176" i="10"/>
  <c r="CF176" i="10" s="1"/>
  <c r="DE176" i="10"/>
  <c r="DD176" i="10"/>
  <c r="DB176" i="10"/>
  <c r="CB176" i="10" s="1"/>
  <c r="DA176" i="10"/>
  <c r="CH176" i="10"/>
  <c r="CE176" i="10"/>
  <c r="CD176" i="10"/>
  <c r="CA176" i="10"/>
  <c r="D176" i="10"/>
  <c r="C176" i="10"/>
  <c r="DX175" i="10"/>
  <c r="CX175" i="10" s="1"/>
  <c r="DW175" i="10"/>
  <c r="CW175" i="10" s="1"/>
  <c r="DI175" i="10"/>
  <c r="DG175" i="10"/>
  <c r="CG175" i="10" s="1"/>
  <c r="DE175" i="10"/>
  <c r="DC175" i="10"/>
  <c r="CC175" i="10" s="1"/>
  <c r="CI175" i="10"/>
  <c r="CE175" i="10"/>
  <c r="D175" i="10"/>
  <c r="C175" i="10"/>
  <c r="DF175" i="10" s="1"/>
  <c r="CF175" i="10" s="1"/>
  <c r="DW174" i="10"/>
  <c r="DF174" i="10"/>
  <c r="DD174" i="10"/>
  <c r="CD174" i="10" s="1"/>
  <c r="DB174" i="10"/>
  <c r="CW174" i="10"/>
  <c r="CF174" i="10"/>
  <c r="CB174" i="10"/>
  <c r="D174" i="10"/>
  <c r="C174" i="10"/>
  <c r="DX173" i="10"/>
  <c r="DE173" i="10"/>
  <c r="CE173" i="10" s="1"/>
  <c r="DC173" i="10"/>
  <c r="CC173" i="10" s="1"/>
  <c r="CX173" i="10"/>
  <c r="D173" i="10"/>
  <c r="DG173" i="10" s="1"/>
  <c r="CG173" i="10" s="1"/>
  <c r="C173" i="10"/>
  <c r="DW172" i="10"/>
  <c r="CW172" i="10" s="1"/>
  <c r="DH172" i="10"/>
  <c r="DF172" i="10"/>
  <c r="CF172" i="10" s="1"/>
  <c r="DD172" i="10"/>
  <c r="DB172" i="10"/>
  <c r="CB172" i="10" s="1"/>
  <c r="DA172" i="10"/>
  <c r="CH172" i="10"/>
  <c r="CD172" i="10"/>
  <c r="CA172" i="10"/>
  <c r="D172" i="10"/>
  <c r="C172" i="10"/>
  <c r="DX171" i="10"/>
  <c r="CX171" i="10" s="1"/>
  <c r="DI171" i="10"/>
  <c r="DG171" i="10"/>
  <c r="CG171" i="10" s="1"/>
  <c r="DF171" i="10"/>
  <c r="CF171" i="10" s="1"/>
  <c r="DE171" i="10"/>
  <c r="DC171" i="10"/>
  <c r="CC171" i="10" s="1"/>
  <c r="DA171" i="10"/>
  <c r="CI171" i="10"/>
  <c r="CE171" i="10"/>
  <c r="CA171" i="10"/>
  <c r="D171" i="10"/>
  <c r="C171" i="10"/>
  <c r="DX170" i="10"/>
  <c r="DG170" i="10"/>
  <c r="DF170" i="10"/>
  <c r="DC170" i="10"/>
  <c r="CX170" i="10"/>
  <c r="CG170" i="10"/>
  <c r="CF170" i="10"/>
  <c r="CC170" i="10"/>
  <c r="CA170" i="10"/>
  <c r="D170" i="10"/>
  <c r="C170" i="10"/>
  <c r="DA170" i="10" s="1"/>
  <c r="DD169" i="10"/>
  <c r="CD169" i="10"/>
  <c r="D169" i="10"/>
  <c r="C169" i="10"/>
  <c r="DW168" i="10"/>
  <c r="CW168" i="10" s="1"/>
  <c r="DH168" i="10"/>
  <c r="CH168" i="10" s="1"/>
  <c r="DF168" i="10"/>
  <c r="CF168" i="10" s="1"/>
  <c r="DE168" i="10"/>
  <c r="DD168" i="10"/>
  <c r="DB168" i="10"/>
  <c r="CB168" i="10" s="1"/>
  <c r="CE168" i="10"/>
  <c r="CD168" i="10"/>
  <c r="D168" i="10"/>
  <c r="C168" i="10"/>
  <c r="DX167" i="10"/>
  <c r="CX167" i="10" s="1"/>
  <c r="DI167" i="10"/>
  <c r="DG167" i="10"/>
  <c r="CG167" i="10" s="1"/>
  <c r="DE167" i="10"/>
  <c r="DC167" i="10"/>
  <c r="CC167" i="10" s="1"/>
  <c r="DB167" i="10"/>
  <c r="CI167" i="10"/>
  <c r="CE167" i="10"/>
  <c r="CB167" i="10"/>
  <c r="D167" i="10"/>
  <c r="C167" i="10"/>
  <c r="DW166" i="10"/>
  <c r="DG166" i="10"/>
  <c r="DD166" i="10"/>
  <c r="CD166" i="10" s="1"/>
  <c r="DB166" i="10"/>
  <c r="CW166" i="10"/>
  <c r="CG166" i="10"/>
  <c r="CB166" i="10"/>
  <c r="D166" i="10"/>
  <c r="DC166" i="10" s="1"/>
  <c r="CC166" i="10" s="1"/>
  <c r="C166" i="10"/>
  <c r="DX165" i="10"/>
  <c r="DG165" i="10"/>
  <c r="DE165" i="10"/>
  <c r="CE165" i="10" s="1"/>
  <c r="DC165" i="10"/>
  <c r="CX165" i="10"/>
  <c r="CG165" i="10"/>
  <c r="CC165" i="10"/>
  <c r="D165" i="10"/>
  <c r="DI165" i="10" s="1"/>
  <c r="CI165" i="10" s="1"/>
  <c r="C165" i="10"/>
  <c r="DA165" i="10" s="1"/>
  <c r="CA165" i="10" s="1"/>
  <c r="DW164" i="10"/>
  <c r="CW164" i="10" s="1"/>
  <c r="DH164" i="10"/>
  <c r="DF164" i="10"/>
  <c r="CF164" i="10" s="1"/>
  <c r="DD164" i="10"/>
  <c r="CD164" i="10" s="1"/>
  <c r="DB164" i="10"/>
  <c r="CB164" i="10" s="1"/>
  <c r="CH164" i="10"/>
  <c r="D164" i="10"/>
  <c r="DI164" i="10" s="1"/>
  <c r="CI164" i="10" s="1"/>
  <c r="C164" i="10"/>
  <c r="DX163" i="10"/>
  <c r="CX163" i="10" s="1"/>
  <c r="DW163" i="10"/>
  <c r="DI163" i="10"/>
  <c r="CI163" i="10" s="1"/>
  <c r="DG163" i="10"/>
  <c r="CG163" i="10" s="1"/>
  <c r="DF163" i="10"/>
  <c r="DE163" i="10"/>
  <c r="DC163" i="10"/>
  <c r="CC163" i="10" s="1"/>
  <c r="DA163" i="10"/>
  <c r="CW163" i="10"/>
  <c r="CF163" i="10"/>
  <c r="CE163" i="10"/>
  <c r="CA163" i="10"/>
  <c r="D163" i="10"/>
  <c r="C163" i="10"/>
  <c r="DX162" i="10"/>
  <c r="DH162" i="10"/>
  <c r="CH162" i="10" s="1"/>
  <c r="DC162" i="10"/>
  <c r="CX162" i="10"/>
  <c r="CC162" i="10"/>
  <c r="D162" i="10"/>
  <c r="C162" i="10"/>
  <c r="DG161" i="10"/>
  <c r="CG161" i="10" s="1"/>
  <c r="DD161" i="10"/>
  <c r="CD161" i="10" s="1"/>
  <c r="DB161" i="10"/>
  <c r="CB161" i="10" s="1"/>
  <c r="D161" i="10"/>
  <c r="DX161" i="10" s="1"/>
  <c r="CX161" i="10" s="1"/>
  <c r="C161" i="10"/>
  <c r="DX160" i="10"/>
  <c r="CX160" i="10" s="1"/>
  <c r="DI160" i="10"/>
  <c r="CI160" i="10" s="1"/>
  <c r="DG160" i="10"/>
  <c r="CG160" i="10" s="1"/>
  <c r="DE160" i="10"/>
  <c r="CE160" i="10" s="1"/>
  <c r="DC160" i="10"/>
  <c r="CC160" i="10" s="1"/>
  <c r="D160" i="10"/>
  <c r="C160" i="10"/>
  <c r="DE155" i="10"/>
  <c r="DD155" i="10"/>
  <c r="DC155" i="10"/>
  <c r="DB155" i="10"/>
  <c r="DA155" i="10"/>
  <c r="CE155" i="10"/>
  <c r="CD155" i="10"/>
  <c r="CC155" i="10"/>
  <c r="CB155" i="10"/>
  <c r="CA155" i="10"/>
  <c r="DE154" i="10"/>
  <c r="DD154" i="10"/>
  <c r="DC154" i="10"/>
  <c r="DB154" i="10"/>
  <c r="DA154" i="10"/>
  <c r="CE154" i="10"/>
  <c r="CD154" i="10"/>
  <c r="CC154" i="10"/>
  <c r="CB154" i="10"/>
  <c r="Q154" i="10" s="1"/>
  <c r="CA154" i="10"/>
  <c r="DE153" i="10"/>
  <c r="DD153" i="10"/>
  <c r="DC153" i="10"/>
  <c r="DB153" i="10"/>
  <c r="DA153" i="10"/>
  <c r="CE153" i="10"/>
  <c r="CD153" i="10"/>
  <c r="CC153" i="10"/>
  <c r="CB153" i="10"/>
  <c r="CA153" i="10"/>
  <c r="Q153" i="10" s="1"/>
  <c r="DE152" i="10"/>
  <c r="DD152" i="10"/>
  <c r="DC152" i="10"/>
  <c r="DB152" i="10"/>
  <c r="DA152" i="10"/>
  <c r="CE152" i="10"/>
  <c r="CD152" i="10"/>
  <c r="CC152" i="10"/>
  <c r="CB152" i="10"/>
  <c r="CA152" i="10"/>
  <c r="Q152" i="10"/>
  <c r="DE151" i="10"/>
  <c r="DD151" i="10"/>
  <c r="DC151" i="10"/>
  <c r="DB151" i="10"/>
  <c r="DA151" i="10"/>
  <c r="CE151" i="10"/>
  <c r="CD151" i="10"/>
  <c r="CC151" i="10"/>
  <c r="CB151" i="10"/>
  <c r="CA151" i="10"/>
  <c r="DE147" i="10"/>
  <c r="DD147" i="10"/>
  <c r="DC147" i="10"/>
  <c r="DB147" i="10"/>
  <c r="DA147" i="10"/>
  <c r="CE147" i="10"/>
  <c r="CD147" i="10"/>
  <c r="CC147" i="10"/>
  <c r="CB147" i="10"/>
  <c r="Q147" i="10" s="1"/>
  <c r="CA147" i="10"/>
  <c r="DE146" i="10"/>
  <c r="DD146" i="10"/>
  <c r="DC146" i="10"/>
  <c r="DB146" i="10"/>
  <c r="DA146" i="10"/>
  <c r="CE146" i="10"/>
  <c r="CD146" i="10"/>
  <c r="CC146" i="10"/>
  <c r="CB146" i="10"/>
  <c r="CA146" i="10"/>
  <c r="Q146" i="10" s="1"/>
  <c r="DE145" i="10"/>
  <c r="DD145" i="10"/>
  <c r="DC145" i="10"/>
  <c r="DB145" i="10"/>
  <c r="DA145" i="10"/>
  <c r="CE145" i="10"/>
  <c r="CD145" i="10"/>
  <c r="CC145" i="10"/>
  <c r="CB145" i="10"/>
  <c r="CA145" i="10"/>
  <c r="Q145" i="10"/>
  <c r="DE144" i="10"/>
  <c r="DD144" i="10"/>
  <c r="DC144" i="10"/>
  <c r="DB144" i="10"/>
  <c r="DA144" i="10"/>
  <c r="CE144" i="10"/>
  <c r="CD144" i="10"/>
  <c r="CC144" i="10"/>
  <c r="CB144" i="10"/>
  <c r="CA144" i="10"/>
  <c r="Q144" i="10" s="1"/>
  <c r="DE143" i="10"/>
  <c r="DD143" i="10"/>
  <c r="DC143" i="10"/>
  <c r="DB143" i="10"/>
  <c r="DA143" i="10"/>
  <c r="CE143" i="10"/>
  <c r="CD143" i="10"/>
  <c r="CC143" i="10"/>
  <c r="CB143" i="10"/>
  <c r="Q143" i="10" s="1"/>
  <c r="CA143" i="10"/>
  <c r="DZ139" i="10"/>
  <c r="DY139" i="10"/>
  <c r="DX139" i="10"/>
  <c r="DW139" i="10"/>
  <c r="DV139" i="10"/>
  <c r="DU139" i="10"/>
  <c r="DT139" i="10"/>
  <c r="DS139" i="10"/>
  <c r="DR139" i="10"/>
  <c r="DQ139" i="10"/>
  <c r="DP139" i="10"/>
  <c r="DO139" i="10"/>
  <c r="DN139" i="10"/>
  <c r="DM139" i="10"/>
  <c r="DL139" i="10"/>
  <c r="DK139" i="10"/>
  <c r="DJ139" i="10"/>
  <c r="DI139" i="10"/>
  <c r="DH139" i="10"/>
  <c r="DG139" i="10"/>
  <c r="DF139" i="10"/>
  <c r="DE139" i="10"/>
  <c r="DC139" i="10"/>
  <c r="DB139" i="10"/>
  <c r="CY139" i="10"/>
  <c r="CX139" i="10"/>
  <c r="CW139" i="10"/>
  <c r="CV139" i="10"/>
  <c r="CU139" i="10"/>
  <c r="CT139" i="10"/>
  <c r="CS139" i="10"/>
  <c r="CR139" i="10"/>
  <c r="CQ139" i="10"/>
  <c r="CP139" i="10"/>
  <c r="CO139" i="10"/>
  <c r="CN139" i="10"/>
  <c r="CM139" i="10"/>
  <c r="CL139" i="10"/>
  <c r="CK139" i="10"/>
  <c r="CJ139" i="10"/>
  <c r="CI139" i="10"/>
  <c r="CH139" i="10"/>
  <c r="CG139" i="10"/>
  <c r="CF139" i="10"/>
  <c r="CE139" i="10"/>
  <c r="CD139" i="10"/>
  <c r="CC139" i="10"/>
  <c r="C139" i="10"/>
  <c r="CA139" i="10" s="1"/>
  <c r="B139" i="10"/>
  <c r="DD139" i="10" s="1"/>
  <c r="DY138" i="10"/>
  <c r="DX138" i="10"/>
  <c r="DW138" i="10"/>
  <c r="DV138" i="10"/>
  <c r="DU138" i="10"/>
  <c r="DT138" i="10"/>
  <c r="DS138" i="10"/>
  <c r="DR138" i="10"/>
  <c r="DQ138" i="10"/>
  <c r="DP138" i="10"/>
  <c r="DO138" i="10"/>
  <c r="DN138" i="10"/>
  <c r="DM138" i="10"/>
  <c r="DL138" i="10"/>
  <c r="DK138" i="10"/>
  <c r="DJ138" i="10"/>
  <c r="DI138" i="10"/>
  <c r="DH138" i="10"/>
  <c r="DG138" i="10"/>
  <c r="DF138" i="10"/>
  <c r="CY138" i="10"/>
  <c r="CX138" i="10"/>
  <c r="CW138" i="10"/>
  <c r="CV138" i="10"/>
  <c r="CU138" i="10"/>
  <c r="CT138" i="10"/>
  <c r="CS138" i="10"/>
  <c r="CR138" i="10"/>
  <c r="CQ138" i="10"/>
  <c r="CP138" i="10"/>
  <c r="CO138" i="10"/>
  <c r="CN138" i="10"/>
  <c r="CM138" i="10"/>
  <c r="CL138" i="10"/>
  <c r="CK138" i="10"/>
  <c r="CJ138" i="10"/>
  <c r="CI138" i="10"/>
  <c r="CH138" i="10"/>
  <c r="CG138" i="10"/>
  <c r="CF138" i="10"/>
  <c r="C138" i="10"/>
  <c r="B138" i="10"/>
  <c r="DY137" i="10"/>
  <c r="DX137" i="10"/>
  <c r="DW137" i="10"/>
  <c r="DV137" i="10"/>
  <c r="DU137" i="10"/>
  <c r="DT137" i="10"/>
  <c r="DS137" i="10"/>
  <c r="DR137" i="10"/>
  <c r="DQ137" i="10"/>
  <c r="DP137" i="10"/>
  <c r="DO137" i="10"/>
  <c r="DN137" i="10"/>
  <c r="DM137" i="10"/>
  <c r="DL137" i="10"/>
  <c r="DK137" i="10"/>
  <c r="DJ137" i="10"/>
  <c r="DI137" i="10"/>
  <c r="DH137" i="10"/>
  <c r="DG137" i="10"/>
  <c r="DF137" i="10"/>
  <c r="DE137" i="10"/>
  <c r="DC137" i="10"/>
  <c r="CY137" i="10"/>
  <c r="CX137" i="10"/>
  <c r="CW137" i="10"/>
  <c r="CV137" i="10"/>
  <c r="CU137" i="10"/>
  <c r="CT137" i="10"/>
  <c r="CS137" i="10"/>
  <c r="CR137" i="10"/>
  <c r="CQ137" i="10"/>
  <c r="CP137" i="10"/>
  <c r="CO137" i="10"/>
  <c r="CN137" i="10"/>
  <c r="CM137" i="10"/>
  <c r="CL137" i="10"/>
  <c r="CK137" i="10"/>
  <c r="CJ137" i="10"/>
  <c r="CI137" i="10"/>
  <c r="CH137" i="10"/>
  <c r="CG137" i="10"/>
  <c r="CF137" i="10"/>
  <c r="CE137" i="10"/>
  <c r="CC137" i="10"/>
  <c r="CA137" i="10"/>
  <c r="C137" i="10"/>
  <c r="DA137" i="10" s="1"/>
  <c r="B137" i="10"/>
  <c r="DZ137" i="10" s="1"/>
  <c r="DZ136" i="10"/>
  <c r="DY136" i="10"/>
  <c r="DX136" i="10"/>
  <c r="DW136" i="10"/>
  <c r="DV136" i="10"/>
  <c r="DU136" i="10"/>
  <c r="DT136" i="10"/>
  <c r="DS136" i="10"/>
  <c r="DR136" i="10"/>
  <c r="DQ136" i="10"/>
  <c r="DP136" i="10"/>
  <c r="DO136" i="10"/>
  <c r="DN136" i="10"/>
  <c r="DM136" i="10"/>
  <c r="DL136" i="10"/>
  <c r="DK136" i="10"/>
  <c r="DJ136" i="10"/>
  <c r="DI136" i="10"/>
  <c r="DH136" i="10"/>
  <c r="DG136" i="10"/>
  <c r="DF136" i="10"/>
  <c r="DB136" i="10"/>
  <c r="CY136" i="10"/>
  <c r="CX136" i="10"/>
  <c r="CW136" i="10"/>
  <c r="CV136" i="10"/>
  <c r="CU136" i="10"/>
  <c r="CT136" i="10"/>
  <c r="CS136" i="10"/>
  <c r="CR136" i="10"/>
  <c r="CQ136" i="10"/>
  <c r="CP136" i="10"/>
  <c r="CO136" i="10"/>
  <c r="CN136" i="10"/>
  <c r="CM136" i="10"/>
  <c r="CL136" i="10"/>
  <c r="CK136" i="10"/>
  <c r="CJ136" i="10"/>
  <c r="CI136" i="10"/>
  <c r="CH136" i="10"/>
  <c r="CG136" i="10"/>
  <c r="CF136" i="10"/>
  <c r="CD136" i="10"/>
  <c r="C136" i="10"/>
  <c r="B136" i="10"/>
  <c r="DE136" i="10" s="1"/>
  <c r="DZ135" i="10"/>
  <c r="DY135" i="10"/>
  <c r="DX135" i="10"/>
  <c r="DW135" i="10"/>
  <c r="DV135" i="10"/>
  <c r="DU135" i="10"/>
  <c r="DT135" i="10"/>
  <c r="DS135" i="10"/>
  <c r="DR135" i="10"/>
  <c r="DQ135" i="10"/>
  <c r="DP135" i="10"/>
  <c r="DO135" i="10"/>
  <c r="DN135" i="10"/>
  <c r="DM135" i="10"/>
  <c r="DL135" i="10"/>
  <c r="DK135" i="10"/>
  <c r="DJ135" i="10"/>
  <c r="DI135" i="10"/>
  <c r="DH135" i="10"/>
  <c r="DG135" i="10"/>
  <c r="DF135" i="10"/>
  <c r="DE135" i="10"/>
  <c r="DC135" i="10"/>
  <c r="DB135" i="10"/>
  <c r="CY135" i="10"/>
  <c r="CX135" i="10"/>
  <c r="CW135" i="10"/>
  <c r="CV135" i="10"/>
  <c r="CU135" i="10"/>
  <c r="CT135" i="10"/>
  <c r="CS135" i="10"/>
  <c r="CR135" i="10"/>
  <c r="CQ135" i="10"/>
  <c r="CP135" i="10"/>
  <c r="CO135" i="10"/>
  <c r="CN135" i="10"/>
  <c r="CM135" i="10"/>
  <c r="CL135" i="10"/>
  <c r="CK135" i="10"/>
  <c r="CJ135" i="10"/>
  <c r="CI135" i="10"/>
  <c r="CH135" i="10"/>
  <c r="CG135" i="10"/>
  <c r="CF135" i="10"/>
  <c r="CE135" i="10"/>
  <c r="CD135" i="10"/>
  <c r="CC135" i="10"/>
  <c r="C135" i="10"/>
  <c r="CA135" i="10" s="1"/>
  <c r="B135" i="10"/>
  <c r="DD135" i="10" s="1"/>
  <c r="DY134" i="10"/>
  <c r="DX134" i="10"/>
  <c r="DW134" i="10"/>
  <c r="DV134" i="10"/>
  <c r="DU134" i="10"/>
  <c r="DT134" i="10"/>
  <c r="DS134" i="10"/>
  <c r="DR134" i="10"/>
  <c r="DQ134" i="10"/>
  <c r="DP134" i="10"/>
  <c r="DO134" i="10"/>
  <c r="DN134" i="10"/>
  <c r="DM134" i="10"/>
  <c r="DL134" i="10"/>
  <c r="DK134" i="10"/>
  <c r="DJ134" i="10"/>
  <c r="DI134" i="10"/>
  <c r="DH134" i="10"/>
  <c r="DG134" i="10"/>
  <c r="DF134" i="10"/>
  <c r="DD134" i="10"/>
  <c r="CY134" i="10"/>
  <c r="CX134" i="10"/>
  <c r="CW134" i="10"/>
  <c r="CV134" i="10"/>
  <c r="CU134" i="10"/>
  <c r="CT134" i="10"/>
  <c r="CS134" i="10"/>
  <c r="CR134" i="10"/>
  <c r="CQ134" i="10"/>
  <c r="CP134" i="10"/>
  <c r="CO134" i="10"/>
  <c r="CN134" i="10"/>
  <c r="CM134" i="10"/>
  <c r="CL134" i="10"/>
  <c r="CK134" i="10"/>
  <c r="CJ134" i="10"/>
  <c r="CI134" i="10"/>
  <c r="CH134" i="10"/>
  <c r="CG134" i="10"/>
  <c r="CF134" i="10"/>
  <c r="C134" i="10"/>
  <c r="B134" i="10"/>
  <c r="DY133" i="10"/>
  <c r="DX133" i="10"/>
  <c r="DW133" i="10"/>
  <c r="DV133" i="10"/>
  <c r="DU133" i="10"/>
  <c r="DT133" i="10"/>
  <c r="DS133" i="10"/>
  <c r="DR133" i="10"/>
  <c r="DQ133" i="10"/>
  <c r="DP133" i="10"/>
  <c r="DO133" i="10"/>
  <c r="DN133" i="10"/>
  <c r="DM133" i="10"/>
  <c r="DL133" i="10"/>
  <c r="DK133" i="10"/>
  <c r="DJ133" i="10"/>
  <c r="DI133" i="10"/>
  <c r="DH133" i="10"/>
  <c r="DG133" i="10"/>
  <c r="DF133" i="10"/>
  <c r="DE133" i="10"/>
  <c r="DC133" i="10"/>
  <c r="CY133" i="10"/>
  <c r="CX133" i="10"/>
  <c r="CW133" i="10"/>
  <c r="CV133" i="10"/>
  <c r="CU133" i="10"/>
  <c r="CT133" i="10"/>
  <c r="CS133" i="10"/>
  <c r="CR133" i="10"/>
  <c r="CQ133" i="10"/>
  <c r="CP133" i="10"/>
  <c r="CO133" i="10"/>
  <c r="CN133" i="10"/>
  <c r="CM133" i="10"/>
  <c r="CL133" i="10"/>
  <c r="CK133" i="10"/>
  <c r="CJ133" i="10"/>
  <c r="CI133" i="10"/>
  <c r="CH133" i="10"/>
  <c r="CG133" i="10"/>
  <c r="CF133" i="10"/>
  <c r="CE133" i="10"/>
  <c r="CC133" i="10"/>
  <c r="CA133" i="10"/>
  <c r="C133" i="10"/>
  <c r="DA133" i="10" s="1"/>
  <c r="B133" i="10"/>
  <c r="DZ133" i="10" s="1"/>
  <c r="DZ132" i="10"/>
  <c r="DY132" i="10"/>
  <c r="DX132" i="10"/>
  <c r="DW132" i="10"/>
  <c r="DV132" i="10"/>
  <c r="DU132" i="10"/>
  <c r="DT132" i="10"/>
  <c r="DS132" i="10"/>
  <c r="DR132" i="10"/>
  <c r="DQ132" i="10"/>
  <c r="DP132" i="10"/>
  <c r="DO132" i="10"/>
  <c r="DN132" i="10"/>
  <c r="DM132" i="10"/>
  <c r="DL132" i="10"/>
  <c r="DK132" i="10"/>
  <c r="DJ132" i="10"/>
  <c r="DI132" i="10"/>
  <c r="DH132" i="10"/>
  <c r="DG132" i="10"/>
  <c r="DF132" i="10"/>
  <c r="DB132" i="10"/>
  <c r="CY132" i="10"/>
  <c r="CX132" i="10"/>
  <c r="CW132" i="10"/>
  <c r="CV132" i="10"/>
  <c r="CU132" i="10"/>
  <c r="CT132" i="10"/>
  <c r="CS132" i="10"/>
  <c r="CR132" i="10"/>
  <c r="CQ132" i="10"/>
  <c r="CP132" i="10"/>
  <c r="CO132" i="10"/>
  <c r="CN132" i="10"/>
  <c r="CM132" i="10"/>
  <c r="CL132" i="10"/>
  <c r="CK132" i="10"/>
  <c r="CJ132" i="10"/>
  <c r="CI132" i="10"/>
  <c r="CH132" i="10"/>
  <c r="CG132" i="10"/>
  <c r="CF132" i="10"/>
  <c r="CD132" i="10"/>
  <c r="C132" i="10"/>
  <c r="B132" i="10"/>
  <c r="DE132" i="10" s="1"/>
  <c r="DZ131" i="10"/>
  <c r="DY131" i="10"/>
  <c r="DX131" i="10"/>
  <c r="DW131" i="10"/>
  <c r="DV131" i="10"/>
  <c r="DU131" i="10"/>
  <c r="DT131" i="10"/>
  <c r="DS131" i="10"/>
  <c r="DR131" i="10"/>
  <c r="DQ131" i="10"/>
  <c r="DP131" i="10"/>
  <c r="DO131" i="10"/>
  <c r="DN131" i="10"/>
  <c r="DM131" i="10"/>
  <c r="DL131" i="10"/>
  <c r="DK131" i="10"/>
  <c r="DJ131" i="10"/>
  <c r="DI131" i="10"/>
  <c r="DH131" i="10"/>
  <c r="DG131" i="10"/>
  <c r="DF131" i="10"/>
  <c r="DE131" i="10"/>
  <c r="DC131" i="10"/>
  <c r="DB131" i="10"/>
  <c r="CY131" i="10"/>
  <c r="CX131" i="10"/>
  <c r="CW131" i="10"/>
  <c r="CV131" i="10"/>
  <c r="CU131" i="10"/>
  <c r="CT131" i="10"/>
  <c r="CS131" i="10"/>
  <c r="CR131" i="10"/>
  <c r="CQ131" i="10"/>
  <c r="CP131" i="10"/>
  <c r="CO131" i="10"/>
  <c r="CN131" i="10"/>
  <c r="CM131" i="10"/>
  <c r="CL131" i="10"/>
  <c r="CK131" i="10"/>
  <c r="CJ131" i="10"/>
  <c r="CI131" i="10"/>
  <c r="CH131" i="10"/>
  <c r="CG131" i="10"/>
  <c r="CF131" i="10"/>
  <c r="CE131" i="10"/>
  <c r="CD131" i="10"/>
  <c r="CC131" i="10"/>
  <c r="C131" i="10"/>
  <c r="CA131" i="10" s="1"/>
  <c r="B131" i="10"/>
  <c r="DD131" i="10" s="1"/>
  <c r="DY130" i="10"/>
  <c r="DX130" i="10"/>
  <c r="DW130" i="10"/>
  <c r="DV130" i="10"/>
  <c r="DU130" i="10"/>
  <c r="DT130" i="10"/>
  <c r="DS130" i="10"/>
  <c r="DR130" i="10"/>
  <c r="DQ130" i="10"/>
  <c r="DP130" i="10"/>
  <c r="DO130" i="10"/>
  <c r="DN130" i="10"/>
  <c r="DM130" i="10"/>
  <c r="DL130" i="10"/>
  <c r="DK130" i="10"/>
  <c r="DJ130" i="10"/>
  <c r="DI130" i="10"/>
  <c r="DH130" i="10"/>
  <c r="DG130" i="10"/>
  <c r="DF130" i="10"/>
  <c r="DD130" i="10"/>
  <c r="CY130" i="10"/>
  <c r="CX130" i="10"/>
  <c r="CW130" i="10"/>
  <c r="CV130" i="10"/>
  <c r="CU130" i="10"/>
  <c r="CT130" i="10"/>
  <c r="CS130" i="10"/>
  <c r="CR130" i="10"/>
  <c r="CQ130" i="10"/>
  <c r="CP130" i="10"/>
  <c r="CO130" i="10"/>
  <c r="CN130" i="10"/>
  <c r="CM130" i="10"/>
  <c r="CL130" i="10"/>
  <c r="CK130" i="10"/>
  <c r="CJ130" i="10"/>
  <c r="CI130" i="10"/>
  <c r="CH130" i="10"/>
  <c r="CG130" i="10"/>
  <c r="CF130" i="10"/>
  <c r="C130" i="10"/>
  <c r="B130" i="10"/>
  <c r="DY129" i="10"/>
  <c r="DX129" i="10"/>
  <c r="DW129" i="10"/>
  <c r="DV129" i="10"/>
  <c r="DU129" i="10"/>
  <c r="DT129" i="10"/>
  <c r="DS129" i="10"/>
  <c r="DR129" i="10"/>
  <c r="DQ129" i="10"/>
  <c r="DP129" i="10"/>
  <c r="DO129" i="10"/>
  <c r="DN129" i="10"/>
  <c r="DM129" i="10"/>
  <c r="DL129" i="10"/>
  <c r="DK129" i="10"/>
  <c r="DJ129" i="10"/>
  <c r="DI129" i="10"/>
  <c r="DH129" i="10"/>
  <c r="DG129" i="10"/>
  <c r="DF129" i="10"/>
  <c r="DE129" i="10"/>
  <c r="DC129" i="10"/>
  <c r="CY129" i="10"/>
  <c r="CX129" i="10"/>
  <c r="CW129" i="10"/>
  <c r="CV129" i="10"/>
  <c r="CU129" i="10"/>
  <c r="CT129" i="10"/>
  <c r="CS129" i="10"/>
  <c r="CR129" i="10"/>
  <c r="CQ129" i="10"/>
  <c r="CP129" i="10"/>
  <c r="CO129" i="10"/>
  <c r="CN129" i="10"/>
  <c r="CM129" i="10"/>
  <c r="CL129" i="10"/>
  <c r="CK129" i="10"/>
  <c r="CJ129" i="10"/>
  <c r="CI129" i="10"/>
  <c r="CH129" i="10"/>
  <c r="CG129" i="10"/>
  <c r="CF129" i="10"/>
  <c r="CE129" i="10"/>
  <c r="CC129" i="10"/>
  <c r="CA129" i="10"/>
  <c r="C129" i="10"/>
  <c r="DA129" i="10" s="1"/>
  <c r="B129" i="10"/>
  <c r="DZ129" i="10" s="1"/>
  <c r="DZ128" i="10"/>
  <c r="DY128" i="10"/>
  <c r="DX128" i="10"/>
  <c r="DW128" i="10"/>
  <c r="DV128" i="10"/>
  <c r="DU128" i="10"/>
  <c r="DT128" i="10"/>
  <c r="DS128" i="10"/>
  <c r="DR128" i="10"/>
  <c r="DQ128" i="10"/>
  <c r="DP128" i="10"/>
  <c r="DO128" i="10"/>
  <c r="DN128" i="10"/>
  <c r="DM128" i="10"/>
  <c r="DL128" i="10"/>
  <c r="DK128" i="10"/>
  <c r="DJ128" i="10"/>
  <c r="DI128" i="10"/>
  <c r="DH128" i="10"/>
  <c r="DG128" i="10"/>
  <c r="DF128" i="10"/>
  <c r="DB128" i="10"/>
  <c r="CY128" i="10"/>
  <c r="CX128" i="10"/>
  <c r="CW128" i="10"/>
  <c r="CV128" i="10"/>
  <c r="CU128" i="10"/>
  <c r="CT128" i="10"/>
  <c r="CS128" i="10"/>
  <c r="CR128" i="10"/>
  <c r="CQ128" i="10"/>
  <c r="CP128" i="10"/>
  <c r="CO128" i="10"/>
  <c r="CN128" i="10"/>
  <c r="CM128" i="10"/>
  <c r="CL128" i="10"/>
  <c r="CK128" i="10"/>
  <c r="CJ128" i="10"/>
  <c r="CI128" i="10"/>
  <c r="CH128" i="10"/>
  <c r="CG128" i="10"/>
  <c r="CF128" i="10"/>
  <c r="CD128" i="10"/>
  <c r="C128" i="10"/>
  <c r="B128" i="10"/>
  <c r="DE128" i="10" s="1"/>
  <c r="DZ127" i="10"/>
  <c r="DY127" i="10"/>
  <c r="DX127" i="10"/>
  <c r="DW127" i="10"/>
  <c r="DV127" i="10"/>
  <c r="DU127" i="10"/>
  <c r="DT127" i="10"/>
  <c r="DS127" i="10"/>
  <c r="DR127" i="10"/>
  <c r="DQ127" i="10"/>
  <c r="DP127" i="10"/>
  <c r="DO127" i="10"/>
  <c r="DN127" i="10"/>
  <c r="DM127" i="10"/>
  <c r="DL127" i="10"/>
  <c r="DK127" i="10"/>
  <c r="DJ127" i="10"/>
  <c r="DI127" i="10"/>
  <c r="DH127" i="10"/>
  <c r="DG127" i="10"/>
  <c r="DF127" i="10"/>
  <c r="DE127" i="10"/>
  <c r="DC127" i="10"/>
  <c r="DB127" i="10"/>
  <c r="CY127" i="10"/>
  <c r="CX127" i="10"/>
  <c r="CW127" i="10"/>
  <c r="CV127" i="10"/>
  <c r="CU127" i="10"/>
  <c r="CT127" i="10"/>
  <c r="CS127" i="10"/>
  <c r="CR127" i="10"/>
  <c r="CQ127" i="10"/>
  <c r="CP127" i="10"/>
  <c r="CO127" i="10"/>
  <c r="CN127" i="10"/>
  <c r="CM127" i="10"/>
  <c r="CL127" i="10"/>
  <c r="CK127" i="10"/>
  <c r="CJ127" i="10"/>
  <c r="CI127" i="10"/>
  <c r="CH127" i="10"/>
  <c r="CG127" i="10"/>
  <c r="CF127" i="10"/>
  <c r="CE127" i="10"/>
  <c r="CD127" i="10"/>
  <c r="CC127" i="10"/>
  <c r="C127" i="10"/>
  <c r="CA127" i="10" s="1"/>
  <c r="B127" i="10"/>
  <c r="DD127" i="10" s="1"/>
  <c r="DY126" i="10"/>
  <c r="DX126" i="10"/>
  <c r="DW126" i="10"/>
  <c r="DV126" i="10"/>
  <c r="DU126" i="10"/>
  <c r="DT126" i="10"/>
  <c r="DS126" i="10"/>
  <c r="DR126" i="10"/>
  <c r="DQ126" i="10"/>
  <c r="DP126" i="10"/>
  <c r="DO126" i="10"/>
  <c r="DN126" i="10"/>
  <c r="DM126" i="10"/>
  <c r="DL126" i="10"/>
  <c r="DK126" i="10"/>
  <c r="DJ126" i="10"/>
  <c r="DI126" i="10"/>
  <c r="DH126" i="10"/>
  <c r="DG126" i="10"/>
  <c r="DF126" i="10"/>
  <c r="CY126" i="10"/>
  <c r="CX126" i="10"/>
  <c r="CW126" i="10"/>
  <c r="CV126" i="10"/>
  <c r="CU126" i="10"/>
  <c r="CT126" i="10"/>
  <c r="CS126" i="10"/>
  <c r="CR126" i="10"/>
  <c r="CQ126" i="10"/>
  <c r="CP126" i="10"/>
  <c r="CO126" i="10"/>
  <c r="CN126" i="10"/>
  <c r="CM126" i="10"/>
  <c r="CL126" i="10"/>
  <c r="CK126" i="10"/>
  <c r="CJ126" i="10"/>
  <c r="CI126" i="10"/>
  <c r="CH126" i="10"/>
  <c r="CG126" i="10"/>
  <c r="CF126" i="10"/>
  <c r="C126" i="10"/>
  <c r="B126" i="10"/>
  <c r="DD126" i="10" s="1"/>
  <c r="DY125" i="10"/>
  <c r="DX125" i="10"/>
  <c r="DW125" i="10"/>
  <c r="DV125" i="10"/>
  <c r="DU125" i="10"/>
  <c r="DT125" i="10"/>
  <c r="DS125" i="10"/>
  <c r="DR125" i="10"/>
  <c r="DQ125" i="10"/>
  <c r="DP125" i="10"/>
  <c r="DO125" i="10"/>
  <c r="DN125" i="10"/>
  <c r="DM125" i="10"/>
  <c r="DL125" i="10"/>
  <c r="DK125" i="10"/>
  <c r="DJ125" i="10"/>
  <c r="DI125" i="10"/>
  <c r="DH125" i="10"/>
  <c r="DG125" i="10"/>
  <c r="DF125" i="10"/>
  <c r="DE125" i="10"/>
  <c r="DC125" i="10"/>
  <c r="CY125" i="10"/>
  <c r="CX125" i="10"/>
  <c r="CW125" i="10"/>
  <c r="CV125" i="10"/>
  <c r="CU125" i="10"/>
  <c r="CT125" i="10"/>
  <c r="CS125" i="10"/>
  <c r="CR125" i="10"/>
  <c r="CQ125" i="10"/>
  <c r="CP125" i="10"/>
  <c r="CO125" i="10"/>
  <c r="CN125" i="10"/>
  <c r="CM125" i="10"/>
  <c r="CL125" i="10"/>
  <c r="CK125" i="10"/>
  <c r="CJ125" i="10"/>
  <c r="CI125" i="10"/>
  <c r="CH125" i="10"/>
  <c r="CG125" i="10"/>
  <c r="CF125" i="10"/>
  <c r="CE125" i="10"/>
  <c r="CC125" i="10"/>
  <c r="CA125" i="10"/>
  <c r="C125" i="10"/>
  <c r="DA125" i="10" s="1"/>
  <c r="B125" i="10"/>
  <c r="DZ125" i="10" s="1"/>
  <c r="DZ124" i="10"/>
  <c r="DY124" i="10"/>
  <c r="DX124" i="10"/>
  <c r="DW124" i="10"/>
  <c r="DV124" i="10"/>
  <c r="DU124" i="10"/>
  <c r="DT124" i="10"/>
  <c r="DS124" i="10"/>
  <c r="DR124" i="10"/>
  <c r="DQ124" i="10"/>
  <c r="DP124" i="10"/>
  <c r="DO124" i="10"/>
  <c r="DN124" i="10"/>
  <c r="DM124" i="10"/>
  <c r="DL124" i="10"/>
  <c r="DK124" i="10"/>
  <c r="DJ124" i="10"/>
  <c r="DI124" i="10"/>
  <c r="DH124" i="10"/>
  <c r="DG124" i="10"/>
  <c r="DF124" i="10"/>
  <c r="DB124" i="10"/>
  <c r="CY124" i="10"/>
  <c r="CX124" i="10"/>
  <c r="CW124" i="10"/>
  <c r="CV124" i="10"/>
  <c r="CU124" i="10"/>
  <c r="CT124" i="10"/>
  <c r="CS124" i="10"/>
  <c r="CR124" i="10"/>
  <c r="CQ124" i="10"/>
  <c r="CP124" i="10"/>
  <c r="CO124" i="10"/>
  <c r="CN124" i="10"/>
  <c r="CM124" i="10"/>
  <c r="CL124" i="10"/>
  <c r="CK124" i="10"/>
  <c r="CJ124" i="10"/>
  <c r="CI124" i="10"/>
  <c r="CH124" i="10"/>
  <c r="CG124" i="10"/>
  <c r="CF124" i="10"/>
  <c r="CD124" i="10"/>
  <c r="C124" i="10"/>
  <c r="B124" i="10"/>
  <c r="DE124" i="10" s="1"/>
  <c r="DZ123" i="10"/>
  <c r="DY123" i="10"/>
  <c r="DX123" i="10"/>
  <c r="DW123" i="10"/>
  <c r="DV123" i="10"/>
  <c r="DU123" i="10"/>
  <c r="DT123" i="10"/>
  <c r="DS123" i="10"/>
  <c r="DR123" i="10"/>
  <c r="DQ123" i="10"/>
  <c r="DP123" i="10"/>
  <c r="DO123" i="10"/>
  <c r="DN123" i="10"/>
  <c r="DM123" i="10"/>
  <c r="DL123" i="10"/>
  <c r="DK123" i="10"/>
  <c r="DJ123" i="10"/>
  <c r="DI123" i="10"/>
  <c r="DH123" i="10"/>
  <c r="DG123" i="10"/>
  <c r="DF123" i="10"/>
  <c r="DE123" i="10"/>
  <c r="DC123" i="10"/>
  <c r="DB123" i="10"/>
  <c r="CY123" i="10"/>
  <c r="CX123" i="10"/>
  <c r="CW123" i="10"/>
  <c r="CV123" i="10"/>
  <c r="CU123" i="10"/>
  <c r="CT123" i="10"/>
  <c r="CS123" i="10"/>
  <c r="CR123" i="10"/>
  <c r="CQ123" i="10"/>
  <c r="CP123" i="10"/>
  <c r="CO123" i="10"/>
  <c r="CN123" i="10"/>
  <c r="CM123" i="10"/>
  <c r="CL123" i="10"/>
  <c r="CK123" i="10"/>
  <c r="CJ123" i="10"/>
  <c r="CI123" i="10"/>
  <c r="CH123" i="10"/>
  <c r="CG123" i="10"/>
  <c r="CF123" i="10"/>
  <c r="CE123" i="10"/>
  <c r="CD123" i="10"/>
  <c r="CC123" i="10"/>
  <c r="C123" i="10"/>
  <c r="B123" i="10"/>
  <c r="DD123" i="10" s="1"/>
  <c r="DY122" i="10"/>
  <c r="DX122" i="10"/>
  <c r="DW122" i="10"/>
  <c r="DV122" i="10"/>
  <c r="DU122" i="10"/>
  <c r="DT122" i="10"/>
  <c r="DS122" i="10"/>
  <c r="DR122" i="10"/>
  <c r="DQ122" i="10"/>
  <c r="DP122" i="10"/>
  <c r="DO122" i="10"/>
  <c r="DN122" i="10"/>
  <c r="DM122" i="10"/>
  <c r="DL122" i="10"/>
  <c r="DK122" i="10"/>
  <c r="DJ122" i="10"/>
  <c r="DI122" i="10"/>
  <c r="DH122" i="10"/>
  <c r="DG122" i="10"/>
  <c r="DF122" i="10"/>
  <c r="DB122" i="10"/>
  <c r="CZ122" i="10"/>
  <c r="CY122" i="10"/>
  <c r="CX122" i="10"/>
  <c r="CW122" i="10"/>
  <c r="CV122" i="10"/>
  <c r="CU122" i="10"/>
  <c r="CT122" i="10"/>
  <c r="CS122" i="10"/>
  <c r="CR122" i="10"/>
  <c r="CQ122" i="10"/>
  <c r="CP122" i="10"/>
  <c r="CO122" i="10"/>
  <c r="CN122" i="10"/>
  <c r="CM122" i="10"/>
  <c r="CL122" i="10"/>
  <c r="CK122" i="10"/>
  <c r="CJ122" i="10"/>
  <c r="CI122" i="10"/>
  <c r="CH122" i="10"/>
  <c r="CG122" i="10"/>
  <c r="CF122" i="10"/>
  <c r="C122" i="10"/>
  <c r="B122" i="10"/>
  <c r="DD122" i="10" s="1"/>
  <c r="DY117" i="10"/>
  <c r="DX117" i="10"/>
  <c r="DW117" i="10"/>
  <c r="DV117" i="10"/>
  <c r="DU117" i="10"/>
  <c r="DT117" i="10"/>
  <c r="DS117" i="10"/>
  <c r="DR117" i="10"/>
  <c r="DQ117" i="10"/>
  <c r="DP117" i="10"/>
  <c r="DO117" i="10"/>
  <c r="DN117" i="10"/>
  <c r="DM117" i="10"/>
  <c r="DL117" i="10"/>
  <c r="DK117" i="10"/>
  <c r="DJ117" i="10"/>
  <c r="DI117" i="10"/>
  <c r="DH117" i="10"/>
  <c r="DG117" i="10"/>
  <c r="DF117" i="10"/>
  <c r="DE117" i="10"/>
  <c r="DC117" i="10"/>
  <c r="CY117" i="10"/>
  <c r="CX117" i="10"/>
  <c r="CW117" i="10"/>
  <c r="CV117" i="10"/>
  <c r="CU117" i="10"/>
  <c r="CT117" i="10"/>
  <c r="CS117" i="10"/>
  <c r="CR117" i="10"/>
  <c r="CQ117" i="10"/>
  <c r="CP117" i="10"/>
  <c r="CO117" i="10"/>
  <c r="CN117" i="10"/>
  <c r="CM117" i="10"/>
  <c r="CL117" i="10"/>
  <c r="CK117" i="10"/>
  <c r="CJ117" i="10"/>
  <c r="CI117" i="10"/>
  <c r="CH117" i="10"/>
  <c r="CG117" i="10"/>
  <c r="CF117" i="10"/>
  <c r="CE117" i="10"/>
  <c r="CC117" i="10"/>
  <c r="CA117" i="10"/>
  <c r="C117" i="10"/>
  <c r="DA117" i="10" s="1"/>
  <c r="B117" i="10"/>
  <c r="DZ117" i="10" s="1"/>
  <c r="DY116" i="10"/>
  <c r="DX116" i="10"/>
  <c r="DW116" i="10"/>
  <c r="DV116" i="10"/>
  <c r="DU116" i="10"/>
  <c r="DT116" i="10"/>
  <c r="DS116" i="10"/>
  <c r="DR116" i="10"/>
  <c r="DQ116" i="10"/>
  <c r="DP116" i="10"/>
  <c r="DO116" i="10"/>
  <c r="DN116" i="10"/>
  <c r="DM116" i="10"/>
  <c r="DL116" i="10"/>
  <c r="DK116" i="10"/>
  <c r="DJ116" i="10"/>
  <c r="DI116" i="10"/>
  <c r="DH116" i="10"/>
  <c r="DG116" i="10"/>
  <c r="DF116" i="10"/>
  <c r="DD116" i="10"/>
  <c r="DB116" i="10"/>
  <c r="CZ116" i="10"/>
  <c r="CY116" i="10"/>
  <c r="CX116" i="10"/>
  <c r="CW116" i="10"/>
  <c r="CV116" i="10"/>
  <c r="CU116" i="10"/>
  <c r="CT116" i="10"/>
  <c r="CS116" i="10"/>
  <c r="CR116" i="10"/>
  <c r="CQ116" i="10"/>
  <c r="CP116" i="10"/>
  <c r="CO116" i="10"/>
  <c r="CN116" i="10"/>
  <c r="CM116" i="10"/>
  <c r="CL116" i="10"/>
  <c r="CK116" i="10"/>
  <c r="CJ116" i="10"/>
  <c r="CI116" i="10"/>
  <c r="CH116" i="10"/>
  <c r="CG116" i="10"/>
  <c r="CF116" i="10"/>
  <c r="CB116" i="10"/>
  <c r="C116" i="10"/>
  <c r="B116" i="10"/>
  <c r="DZ115" i="10"/>
  <c r="DY115" i="10"/>
  <c r="DX115" i="10"/>
  <c r="DW115" i="10"/>
  <c r="DV115" i="10"/>
  <c r="DU115" i="10"/>
  <c r="DT115" i="10"/>
  <c r="DS115" i="10"/>
  <c r="DR115" i="10"/>
  <c r="DQ115" i="10"/>
  <c r="DP115" i="10"/>
  <c r="DO115" i="10"/>
  <c r="DN115" i="10"/>
  <c r="DM115" i="10"/>
  <c r="DL115" i="10"/>
  <c r="DK115" i="10"/>
  <c r="DJ115" i="10"/>
  <c r="DI115" i="10"/>
  <c r="DH115" i="10"/>
  <c r="DG115" i="10"/>
  <c r="DF115" i="10"/>
  <c r="DE115" i="10"/>
  <c r="DC115" i="10"/>
  <c r="DB115" i="10"/>
  <c r="CY115" i="10"/>
  <c r="CX115" i="10"/>
  <c r="CW115" i="10"/>
  <c r="CV115" i="10"/>
  <c r="CU115" i="10"/>
  <c r="CT115" i="10"/>
  <c r="CS115" i="10"/>
  <c r="CR115" i="10"/>
  <c r="CQ115" i="10"/>
  <c r="CP115" i="10"/>
  <c r="CO115" i="10"/>
  <c r="CN115" i="10"/>
  <c r="CM115" i="10"/>
  <c r="CL115" i="10"/>
  <c r="CK115" i="10"/>
  <c r="CJ115" i="10"/>
  <c r="CI115" i="10"/>
  <c r="CH115" i="10"/>
  <c r="CG115" i="10"/>
  <c r="CF115" i="10"/>
  <c r="CE115" i="10"/>
  <c r="CD115" i="10"/>
  <c r="CC115" i="10"/>
  <c r="C115" i="10"/>
  <c r="DA115" i="10" s="1"/>
  <c r="B115" i="10"/>
  <c r="DD115" i="10" s="1"/>
  <c r="DY114" i="10"/>
  <c r="DX114" i="10"/>
  <c r="DW114" i="10"/>
  <c r="DV114" i="10"/>
  <c r="DU114" i="10"/>
  <c r="DT114" i="10"/>
  <c r="DS114" i="10"/>
  <c r="DR114" i="10"/>
  <c r="DQ114" i="10"/>
  <c r="DP114" i="10"/>
  <c r="DO114" i="10"/>
  <c r="DN114" i="10"/>
  <c r="DM114" i="10"/>
  <c r="DL114" i="10"/>
  <c r="DK114" i="10"/>
  <c r="DJ114" i="10"/>
  <c r="DI114" i="10"/>
  <c r="DH114" i="10"/>
  <c r="DG114" i="10"/>
  <c r="DF114" i="10"/>
  <c r="DD114" i="10"/>
  <c r="DB114" i="10"/>
  <c r="CZ114" i="10"/>
  <c r="CY114" i="10"/>
  <c r="CX114" i="10"/>
  <c r="CW114" i="10"/>
  <c r="CV114" i="10"/>
  <c r="CU114" i="10"/>
  <c r="CT114" i="10"/>
  <c r="CS114" i="10"/>
  <c r="CR114" i="10"/>
  <c r="CQ114" i="10"/>
  <c r="CP114" i="10"/>
  <c r="CO114" i="10"/>
  <c r="CN114" i="10"/>
  <c r="CM114" i="10"/>
  <c r="CL114" i="10"/>
  <c r="CK114" i="10"/>
  <c r="CJ114" i="10"/>
  <c r="CI114" i="10"/>
  <c r="CH114" i="10"/>
  <c r="CG114" i="10"/>
  <c r="CF114" i="10"/>
  <c r="CB114" i="10"/>
  <c r="C114" i="10"/>
  <c r="B114" i="10"/>
  <c r="DY113" i="10"/>
  <c r="DX113" i="10"/>
  <c r="DW113" i="10"/>
  <c r="DV113" i="10"/>
  <c r="DU113" i="10"/>
  <c r="DT113" i="10"/>
  <c r="DS113" i="10"/>
  <c r="DR113" i="10"/>
  <c r="DQ113" i="10"/>
  <c r="DP113" i="10"/>
  <c r="DO113" i="10"/>
  <c r="DN113" i="10"/>
  <c r="DM113" i="10"/>
  <c r="DL113" i="10"/>
  <c r="DK113" i="10"/>
  <c r="DJ113" i="10"/>
  <c r="DI113" i="10"/>
  <c r="DH113" i="10"/>
  <c r="DG113" i="10"/>
  <c r="DF113" i="10"/>
  <c r="DE113" i="10"/>
  <c r="DC113" i="10"/>
  <c r="CY113" i="10"/>
  <c r="CX113" i="10"/>
  <c r="CW113" i="10"/>
  <c r="CV113" i="10"/>
  <c r="CU113" i="10"/>
  <c r="CT113" i="10"/>
  <c r="CS113" i="10"/>
  <c r="CR113" i="10"/>
  <c r="CQ113" i="10"/>
  <c r="CP113" i="10"/>
  <c r="CO113" i="10"/>
  <c r="CN113" i="10"/>
  <c r="CM113" i="10"/>
  <c r="CL113" i="10"/>
  <c r="CK113" i="10"/>
  <c r="CJ113" i="10"/>
  <c r="CI113" i="10"/>
  <c r="CH113" i="10"/>
  <c r="CG113" i="10"/>
  <c r="CF113" i="10"/>
  <c r="CE113" i="10"/>
  <c r="CC113" i="10"/>
  <c r="CA113" i="10"/>
  <c r="C113" i="10"/>
  <c r="DA113" i="10" s="1"/>
  <c r="B113" i="10"/>
  <c r="DZ113" i="10" s="1"/>
  <c r="DY112" i="10"/>
  <c r="DX112" i="10"/>
  <c r="DW112" i="10"/>
  <c r="DV112" i="10"/>
  <c r="DU112" i="10"/>
  <c r="DT112" i="10"/>
  <c r="DS112" i="10"/>
  <c r="DR112" i="10"/>
  <c r="DQ112" i="10"/>
  <c r="DP112" i="10"/>
  <c r="DO112" i="10"/>
  <c r="DN112" i="10"/>
  <c r="DM112" i="10"/>
  <c r="DL112" i="10"/>
  <c r="DK112" i="10"/>
  <c r="DJ112" i="10"/>
  <c r="DI112" i="10"/>
  <c r="DH112" i="10"/>
  <c r="DG112" i="10"/>
  <c r="DF112" i="10"/>
  <c r="CY112" i="10"/>
  <c r="CX112" i="10"/>
  <c r="CW112" i="10"/>
  <c r="CV112" i="10"/>
  <c r="CU112" i="10"/>
  <c r="CT112" i="10"/>
  <c r="CS112" i="10"/>
  <c r="CR112" i="10"/>
  <c r="CQ112" i="10"/>
  <c r="CP112" i="10"/>
  <c r="CO112" i="10"/>
  <c r="CN112" i="10"/>
  <c r="CM112" i="10"/>
  <c r="CL112" i="10"/>
  <c r="CK112" i="10"/>
  <c r="CJ112" i="10"/>
  <c r="CI112" i="10"/>
  <c r="CH112" i="10"/>
  <c r="CG112" i="10"/>
  <c r="CF112" i="10"/>
  <c r="C112" i="10"/>
  <c r="B112" i="10"/>
  <c r="DZ111" i="10"/>
  <c r="DY111" i="10"/>
  <c r="DX111" i="10"/>
  <c r="DW111" i="10"/>
  <c r="DV111" i="10"/>
  <c r="DU111" i="10"/>
  <c r="DT111" i="10"/>
  <c r="DS111" i="10"/>
  <c r="DR111" i="10"/>
  <c r="DQ111" i="10"/>
  <c r="DP111" i="10"/>
  <c r="DO111" i="10"/>
  <c r="DN111" i="10"/>
  <c r="DM111" i="10"/>
  <c r="DL111" i="10"/>
  <c r="DK111" i="10"/>
  <c r="DJ111" i="10"/>
  <c r="DI111" i="10"/>
  <c r="DH111" i="10"/>
  <c r="DG111" i="10"/>
  <c r="DF111" i="10"/>
  <c r="DE111" i="10"/>
  <c r="DC111" i="10"/>
  <c r="DB111" i="10"/>
  <c r="DA111" i="10"/>
  <c r="CY111" i="10"/>
  <c r="CX111" i="10"/>
  <c r="CW111" i="10"/>
  <c r="CV111" i="10"/>
  <c r="CU111" i="10"/>
  <c r="CT111" i="10"/>
  <c r="CS111" i="10"/>
  <c r="CR111" i="10"/>
  <c r="CQ111" i="10"/>
  <c r="CP111" i="10"/>
  <c r="CO111" i="10"/>
  <c r="CN111" i="10"/>
  <c r="CM111" i="10"/>
  <c r="CL111" i="10"/>
  <c r="CK111" i="10"/>
  <c r="CJ111" i="10"/>
  <c r="CI111" i="10"/>
  <c r="CH111" i="10"/>
  <c r="CG111" i="10"/>
  <c r="CF111" i="10"/>
  <c r="CE111" i="10"/>
  <c r="CD111" i="10"/>
  <c r="CC111" i="10"/>
  <c r="CA111" i="10"/>
  <c r="C111" i="10"/>
  <c r="B111" i="10"/>
  <c r="DD111" i="10" s="1"/>
  <c r="DZ110" i="10"/>
  <c r="DY110" i="10"/>
  <c r="DX110" i="10"/>
  <c r="DW110" i="10"/>
  <c r="DV110" i="10"/>
  <c r="DU110" i="10"/>
  <c r="DT110" i="10"/>
  <c r="DS110" i="10"/>
  <c r="DR110" i="10"/>
  <c r="DQ110" i="10"/>
  <c r="DP110" i="10"/>
  <c r="DO110" i="10"/>
  <c r="DN110" i="10"/>
  <c r="DM110" i="10"/>
  <c r="DL110" i="10"/>
  <c r="DK110" i="10"/>
  <c r="DJ110" i="10"/>
  <c r="DI110" i="10"/>
  <c r="DH110" i="10"/>
  <c r="DG110" i="10"/>
  <c r="DF110" i="10"/>
  <c r="CY110" i="10"/>
  <c r="CX110" i="10"/>
  <c r="CW110" i="10"/>
  <c r="CV110" i="10"/>
  <c r="CU110" i="10"/>
  <c r="CT110" i="10"/>
  <c r="CS110" i="10"/>
  <c r="CR110" i="10"/>
  <c r="CQ110" i="10"/>
  <c r="CP110" i="10"/>
  <c r="CO110" i="10"/>
  <c r="CN110" i="10"/>
  <c r="CM110" i="10"/>
  <c r="CL110" i="10"/>
  <c r="CK110" i="10"/>
  <c r="CJ110" i="10"/>
  <c r="CI110" i="10"/>
  <c r="CH110" i="10"/>
  <c r="CG110" i="10"/>
  <c r="CF110" i="10"/>
  <c r="CD110" i="10"/>
  <c r="CB110" i="10"/>
  <c r="C110" i="10"/>
  <c r="B110" i="10"/>
  <c r="DY109" i="10"/>
  <c r="DX109" i="10"/>
  <c r="DW109" i="10"/>
  <c r="DV109" i="10"/>
  <c r="DU109" i="10"/>
  <c r="DT109" i="10"/>
  <c r="DS109" i="10"/>
  <c r="DR109" i="10"/>
  <c r="DQ109" i="10"/>
  <c r="DP109" i="10"/>
  <c r="DO109" i="10"/>
  <c r="DN109" i="10"/>
  <c r="DM109" i="10"/>
  <c r="DL109" i="10"/>
  <c r="DK109" i="10"/>
  <c r="DJ109" i="10"/>
  <c r="DI109" i="10"/>
  <c r="DH109" i="10"/>
  <c r="DG109" i="10"/>
  <c r="DF109" i="10"/>
  <c r="CY109" i="10"/>
  <c r="CX109" i="10"/>
  <c r="CW109" i="10"/>
  <c r="CV109" i="10"/>
  <c r="CU109" i="10"/>
  <c r="CT109" i="10"/>
  <c r="CS109" i="10"/>
  <c r="CR109" i="10"/>
  <c r="CQ109" i="10"/>
  <c r="CP109" i="10"/>
  <c r="CO109" i="10"/>
  <c r="CN109" i="10"/>
  <c r="CM109" i="10"/>
  <c r="CL109" i="10"/>
  <c r="CK109" i="10"/>
  <c r="CJ109" i="10"/>
  <c r="CI109" i="10"/>
  <c r="CH109" i="10"/>
  <c r="CG109" i="10"/>
  <c r="CF109" i="10"/>
  <c r="CE109" i="10"/>
  <c r="CC109" i="10"/>
  <c r="C109" i="10"/>
  <c r="B109" i="10"/>
  <c r="DZ108" i="10"/>
  <c r="DY108" i="10"/>
  <c r="DX108" i="10"/>
  <c r="DW108" i="10"/>
  <c r="DV108" i="10"/>
  <c r="DU108" i="10"/>
  <c r="DT108" i="10"/>
  <c r="DS108" i="10"/>
  <c r="DR108" i="10"/>
  <c r="DQ108" i="10"/>
  <c r="DP108" i="10"/>
  <c r="DO108" i="10"/>
  <c r="DN108" i="10"/>
  <c r="DM108" i="10"/>
  <c r="DL108" i="10"/>
  <c r="DK108" i="10"/>
  <c r="DJ108" i="10"/>
  <c r="DI108" i="10"/>
  <c r="DH108" i="10"/>
  <c r="DG108" i="10"/>
  <c r="DF108" i="10"/>
  <c r="DB108" i="10"/>
  <c r="CY108" i="10"/>
  <c r="CX108" i="10"/>
  <c r="CW108" i="10"/>
  <c r="CV108" i="10"/>
  <c r="CU108" i="10"/>
  <c r="CT108" i="10"/>
  <c r="CS108" i="10"/>
  <c r="CR108" i="10"/>
  <c r="CQ108" i="10"/>
  <c r="CP108" i="10"/>
  <c r="CO108" i="10"/>
  <c r="CN108" i="10"/>
  <c r="CM108" i="10"/>
  <c r="CL108" i="10"/>
  <c r="CK108" i="10"/>
  <c r="CJ108" i="10"/>
  <c r="CI108" i="10"/>
  <c r="CH108" i="10"/>
  <c r="CG108" i="10"/>
  <c r="CF108" i="10"/>
  <c r="CB108" i="10"/>
  <c r="CA108" i="10"/>
  <c r="C108" i="10"/>
  <c r="B108" i="10"/>
  <c r="DZ107" i="10"/>
  <c r="DY107" i="10"/>
  <c r="DX107" i="10"/>
  <c r="DW107" i="10"/>
  <c r="DV107" i="10"/>
  <c r="DU107" i="10"/>
  <c r="DT107" i="10"/>
  <c r="DS107" i="10"/>
  <c r="DR107" i="10"/>
  <c r="DQ107" i="10"/>
  <c r="DP107" i="10"/>
  <c r="DO107" i="10"/>
  <c r="DN107" i="10"/>
  <c r="DM107" i="10"/>
  <c r="DL107" i="10"/>
  <c r="DK107" i="10"/>
  <c r="DJ107" i="10"/>
  <c r="DI107" i="10"/>
  <c r="DH107" i="10"/>
  <c r="DG107" i="10"/>
  <c r="DF107" i="10"/>
  <c r="DE107" i="10"/>
  <c r="DC107" i="10"/>
  <c r="DB107" i="10"/>
  <c r="DA107" i="10"/>
  <c r="CY107" i="10"/>
  <c r="CX107" i="10"/>
  <c r="CW107" i="10"/>
  <c r="CV107" i="10"/>
  <c r="CU107" i="10"/>
  <c r="CT107" i="10"/>
  <c r="CS107" i="10"/>
  <c r="CR107" i="10"/>
  <c r="CQ107" i="10"/>
  <c r="CP107" i="10"/>
  <c r="CO107" i="10"/>
  <c r="CN107" i="10"/>
  <c r="CM107" i="10"/>
  <c r="CL107" i="10"/>
  <c r="CK107" i="10"/>
  <c r="CJ107" i="10"/>
  <c r="CI107" i="10"/>
  <c r="CH107" i="10"/>
  <c r="CG107" i="10"/>
  <c r="CF107" i="10"/>
  <c r="CE107" i="10"/>
  <c r="CD107" i="10"/>
  <c r="CC107" i="10"/>
  <c r="CA107" i="10"/>
  <c r="C107" i="10"/>
  <c r="B107" i="10"/>
  <c r="DD107" i="10" s="1"/>
  <c r="DY106" i="10"/>
  <c r="DX106" i="10"/>
  <c r="DW106" i="10"/>
  <c r="DV106" i="10"/>
  <c r="DU106" i="10"/>
  <c r="DT106" i="10"/>
  <c r="DS106" i="10"/>
  <c r="DR106" i="10"/>
  <c r="DQ106" i="10"/>
  <c r="DP106" i="10"/>
  <c r="DO106" i="10"/>
  <c r="DN106" i="10"/>
  <c r="DM106" i="10"/>
  <c r="DL106" i="10"/>
  <c r="DK106" i="10"/>
  <c r="DJ106" i="10"/>
  <c r="DI106" i="10"/>
  <c r="DH106" i="10"/>
  <c r="DG106" i="10"/>
  <c r="DF106" i="10"/>
  <c r="CY106" i="10"/>
  <c r="CX106" i="10"/>
  <c r="CW106" i="10"/>
  <c r="CV106" i="10"/>
  <c r="CU106" i="10"/>
  <c r="CT106" i="10"/>
  <c r="CS106" i="10"/>
  <c r="CR106" i="10"/>
  <c r="CQ106" i="10"/>
  <c r="CP106" i="10"/>
  <c r="CO106" i="10"/>
  <c r="CN106" i="10"/>
  <c r="CM106" i="10"/>
  <c r="CL106" i="10"/>
  <c r="CK106" i="10"/>
  <c r="CJ106" i="10"/>
  <c r="CI106" i="10"/>
  <c r="CH106" i="10"/>
  <c r="CG106" i="10"/>
  <c r="CF106" i="10"/>
  <c r="CC106" i="10"/>
  <c r="C106" i="10"/>
  <c r="B106" i="10"/>
  <c r="DZ106" i="10" s="1"/>
  <c r="DY105" i="10"/>
  <c r="DX105" i="10"/>
  <c r="DW105" i="10"/>
  <c r="DV105" i="10"/>
  <c r="DU105" i="10"/>
  <c r="DT105" i="10"/>
  <c r="DS105" i="10"/>
  <c r="DR105" i="10"/>
  <c r="DQ105" i="10"/>
  <c r="DP105" i="10"/>
  <c r="DO105" i="10"/>
  <c r="DN105" i="10"/>
  <c r="DM105" i="10"/>
  <c r="DL105" i="10"/>
  <c r="DK105" i="10"/>
  <c r="DJ105" i="10"/>
  <c r="DI105" i="10"/>
  <c r="DH105" i="10"/>
  <c r="DG105" i="10"/>
  <c r="DF105" i="10"/>
  <c r="DE105" i="10"/>
  <c r="DD105" i="10"/>
  <c r="DA105" i="10"/>
  <c r="CZ105" i="10"/>
  <c r="CY105" i="10"/>
  <c r="CX105" i="10"/>
  <c r="CW105" i="10"/>
  <c r="CV105" i="10"/>
  <c r="CU105" i="10"/>
  <c r="CT105" i="10"/>
  <c r="CS105" i="10"/>
  <c r="CR105" i="10"/>
  <c r="CQ105" i="10"/>
  <c r="CP105" i="10"/>
  <c r="CO105" i="10"/>
  <c r="CN105" i="10"/>
  <c r="CM105" i="10"/>
  <c r="CL105" i="10"/>
  <c r="CK105" i="10"/>
  <c r="CJ105" i="10"/>
  <c r="CI105" i="10"/>
  <c r="CH105" i="10"/>
  <c r="CG105" i="10"/>
  <c r="CF105" i="10"/>
  <c r="CE105" i="10"/>
  <c r="CB105" i="10"/>
  <c r="CA105" i="10"/>
  <c r="C105" i="10"/>
  <c r="B105" i="10"/>
  <c r="DZ104" i="10"/>
  <c r="DY104" i="10"/>
  <c r="DX104" i="10"/>
  <c r="DW104" i="10"/>
  <c r="DV104" i="10"/>
  <c r="DU104" i="10"/>
  <c r="DT104" i="10"/>
  <c r="DS104" i="10"/>
  <c r="DR104" i="10"/>
  <c r="DQ104" i="10"/>
  <c r="DP104" i="10"/>
  <c r="DO104" i="10"/>
  <c r="DN104" i="10"/>
  <c r="DM104" i="10"/>
  <c r="DL104" i="10"/>
  <c r="DK104" i="10"/>
  <c r="DJ104" i="10"/>
  <c r="DI104" i="10"/>
  <c r="DH104" i="10"/>
  <c r="DG104" i="10"/>
  <c r="DF104" i="10"/>
  <c r="DD104" i="10"/>
  <c r="DC104" i="10"/>
  <c r="CZ104" i="10"/>
  <c r="CY104" i="10"/>
  <c r="CX104" i="10"/>
  <c r="CW104" i="10"/>
  <c r="CV104" i="10"/>
  <c r="CU104" i="10"/>
  <c r="CT104" i="10"/>
  <c r="CS104" i="10"/>
  <c r="CR104" i="10"/>
  <c r="CQ104" i="10"/>
  <c r="CP104" i="10"/>
  <c r="CO104" i="10"/>
  <c r="CN104" i="10"/>
  <c r="CM104" i="10"/>
  <c r="CL104" i="10"/>
  <c r="CK104" i="10"/>
  <c r="CJ104" i="10"/>
  <c r="CI104" i="10"/>
  <c r="CH104" i="10"/>
  <c r="CG104" i="10"/>
  <c r="CF104" i="10"/>
  <c r="CE104" i="10"/>
  <c r="CD104" i="10"/>
  <c r="CA104" i="10"/>
  <c r="C104" i="10"/>
  <c r="B104" i="10"/>
  <c r="DZ103" i="10"/>
  <c r="DY103" i="10"/>
  <c r="DX103" i="10"/>
  <c r="DW103" i="10"/>
  <c r="DV103" i="10"/>
  <c r="DU103" i="10"/>
  <c r="DT103" i="10"/>
  <c r="DS103" i="10"/>
  <c r="DR103" i="10"/>
  <c r="DQ103" i="10"/>
  <c r="DP103" i="10"/>
  <c r="DO103" i="10"/>
  <c r="DN103" i="10"/>
  <c r="DM103" i="10"/>
  <c r="DL103" i="10"/>
  <c r="DK103" i="10"/>
  <c r="DJ103" i="10"/>
  <c r="DI103" i="10"/>
  <c r="DH103" i="10"/>
  <c r="DG103" i="10"/>
  <c r="DF103" i="10"/>
  <c r="DE103" i="10"/>
  <c r="DC103" i="10"/>
  <c r="DB103" i="10"/>
  <c r="DA103" i="10"/>
  <c r="CY103" i="10"/>
  <c r="CX103" i="10"/>
  <c r="CW103" i="10"/>
  <c r="CV103" i="10"/>
  <c r="CU103" i="10"/>
  <c r="CT103" i="10"/>
  <c r="CS103" i="10"/>
  <c r="CR103" i="10"/>
  <c r="CQ103" i="10"/>
  <c r="CP103" i="10"/>
  <c r="CO103" i="10"/>
  <c r="CN103" i="10"/>
  <c r="CM103" i="10"/>
  <c r="CL103" i="10"/>
  <c r="CK103" i="10"/>
  <c r="CJ103" i="10"/>
  <c r="CI103" i="10"/>
  <c r="CH103" i="10"/>
  <c r="CG103" i="10"/>
  <c r="CF103" i="10"/>
  <c r="CE103" i="10"/>
  <c r="CD103" i="10"/>
  <c r="CC103" i="10"/>
  <c r="CA103" i="10"/>
  <c r="C103" i="10"/>
  <c r="B103" i="10"/>
  <c r="DD103" i="10" s="1"/>
  <c r="DZ102" i="10"/>
  <c r="DY102" i="10"/>
  <c r="DX102" i="10"/>
  <c r="DW102" i="10"/>
  <c r="DV102" i="10"/>
  <c r="DU102" i="10"/>
  <c r="DT102" i="10"/>
  <c r="DS102" i="10"/>
  <c r="DR102" i="10"/>
  <c r="DQ102" i="10"/>
  <c r="DP102" i="10"/>
  <c r="DO102" i="10"/>
  <c r="DN102" i="10"/>
  <c r="DM102" i="10"/>
  <c r="DL102" i="10"/>
  <c r="DK102" i="10"/>
  <c r="DJ102" i="10"/>
  <c r="DI102" i="10"/>
  <c r="DH102" i="10"/>
  <c r="DG102" i="10"/>
  <c r="DF102" i="10"/>
  <c r="DE102" i="10"/>
  <c r="DD102" i="10"/>
  <c r="DA102" i="10"/>
  <c r="CZ102" i="10"/>
  <c r="CY102" i="10"/>
  <c r="CX102" i="10"/>
  <c r="CW102" i="10"/>
  <c r="CV102" i="10"/>
  <c r="CU102" i="10"/>
  <c r="CT102" i="10"/>
  <c r="CS102" i="10"/>
  <c r="CR102" i="10"/>
  <c r="CQ102" i="10"/>
  <c r="CP102" i="10"/>
  <c r="CO102" i="10"/>
  <c r="CN102" i="10"/>
  <c r="CM102" i="10"/>
  <c r="CL102" i="10"/>
  <c r="CK102" i="10"/>
  <c r="CJ102" i="10"/>
  <c r="CI102" i="10"/>
  <c r="CH102" i="10"/>
  <c r="CG102" i="10"/>
  <c r="CF102" i="10"/>
  <c r="CD102" i="10"/>
  <c r="CB102" i="10"/>
  <c r="C102" i="10"/>
  <c r="B102" i="10"/>
  <c r="DY101" i="10"/>
  <c r="DX101" i="10"/>
  <c r="DW101" i="10"/>
  <c r="DV101" i="10"/>
  <c r="DU101" i="10"/>
  <c r="DT101" i="10"/>
  <c r="DS101" i="10"/>
  <c r="DR101" i="10"/>
  <c r="DQ101" i="10"/>
  <c r="DP101" i="10"/>
  <c r="DO101" i="10"/>
  <c r="DN101" i="10"/>
  <c r="DM101" i="10"/>
  <c r="DL101" i="10"/>
  <c r="DK101" i="10"/>
  <c r="DJ101" i="10"/>
  <c r="DI101" i="10"/>
  <c r="DH101" i="10"/>
  <c r="DG101" i="10"/>
  <c r="DF101" i="10"/>
  <c r="DE101" i="10"/>
  <c r="DD101" i="10"/>
  <c r="CZ101" i="10"/>
  <c r="CY101" i="10"/>
  <c r="CX101" i="10"/>
  <c r="CW101" i="10"/>
  <c r="CV101" i="10"/>
  <c r="CU101" i="10"/>
  <c r="CT101" i="10"/>
  <c r="CS101" i="10"/>
  <c r="CR101" i="10"/>
  <c r="CQ101" i="10"/>
  <c r="CP101" i="10"/>
  <c r="CO101" i="10"/>
  <c r="CN101" i="10"/>
  <c r="CM101" i="10"/>
  <c r="CL101" i="10"/>
  <c r="CK101" i="10"/>
  <c r="CJ101" i="10"/>
  <c r="CI101" i="10"/>
  <c r="CH101" i="10"/>
  <c r="CG101" i="10"/>
  <c r="CF101" i="10"/>
  <c r="CE101" i="10"/>
  <c r="C101" i="10"/>
  <c r="CA101" i="10" s="1"/>
  <c r="B101" i="10"/>
  <c r="DA101" i="10" s="1"/>
  <c r="DY100" i="10"/>
  <c r="DX100" i="10"/>
  <c r="DW100" i="10"/>
  <c r="DV100" i="10"/>
  <c r="DU100" i="10"/>
  <c r="DT100" i="10"/>
  <c r="DS100" i="10"/>
  <c r="DR100" i="10"/>
  <c r="DQ100" i="10"/>
  <c r="DP100" i="10"/>
  <c r="DO100" i="10"/>
  <c r="DN100" i="10"/>
  <c r="DM100" i="10"/>
  <c r="DL100" i="10"/>
  <c r="DK100" i="10"/>
  <c r="DJ100" i="10"/>
  <c r="DI100" i="10"/>
  <c r="DH100" i="10"/>
  <c r="DG100" i="10"/>
  <c r="DF100" i="10"/>
  <c r="DD100" i="10"/>
  <c r="DC100" i="10"/>
  <c r="CY100" i="10"/>
  <c r="CX100" i="10"/>
  <c r="CW100" i="10"/>
  <c r="CV100" i="10"/>
  <c r="CU100" i="10"/>
  <c r="CT100" i="10"/>
  <c r="CS100" i="10"/>
  <c r="CR100" i="10"/>
  <c r="CQ100" i="10"/>
  <c r="CP100" i="10"/>
  <c r="CO100" i="10"/>
  <c r="CN100" i="10"/>
  <c r="CM100" i="10"/>
  <c r="CL100" i="10"/>
  <c r="CK100" i="10"/>
  <c r="CJ100" i="10"/>
  <c r="CI100" i="10"/>
  <c r="CH100" i="10"/>
  <c r="CG100" i="10"/>
  <c r="CF100" i="10"/>
  <c r="CE100" i="10"/>
  <c r="CD100" i="10"/>
  <c r="C100" i="10"/>
  <c r="B100" i="10"/>
  <c r="DZ100" i="10" s="1"/>
  <c r="DZ95" i="10"/>
  <c r="DY95" i="10"/>
  <c r="DX95" i="10"/>
  <c r="DW95" i="10"/>
  <c r="DV95" i="10"/>
  <c r="DU95" i="10"/>
  <c r="DT95" i="10"/>
  <c r="DS95" i="10"/>
  <c r="DR95" i="10"/>
  <c r="DQ95" i="10"/>
  <c r="DP95" i="10"/>
  <c r="DO95" i="10"/>
  <c r="DN95" i="10"/>
  <c r="DM95" i="10"/>
  <c r="DL95" i="10"/>
  <c r="DK95" i="10"/>
  <c r="DJ95" i="10"/>
  <c r="DI95" i="10"/>
  <c r="DH95" i="10"/>
  <c r="DG95" i="10"/>
  <c r="DF95" i="10"/>
  <c r="DE95" i="10"/>
  <c r="DC95" i="10"/>
  <c r="DB95" i="10"/>
  <c r="CY95" i="10"/>
  <c r="CX95" i="10"/>
  <c r="CW95" i="10"/>
  <c r="CV95" i="10"/>
  <c r="CU95" i="10"/>
  <c r="CT95" i="10"/>
  <c r="CS95" i="10"/>
  <c r="CR95" i="10"/>
  <c r="CQ95" i="10"/>
  <c r="CP95" i="10"/>
  <c r="CO95" i="10"/>
  <c r="CN95" i="10"/>
  <c r="CM95" i="10"/>
  <c r="CL95" i="10"/>
  <c r="CK95" i="10"/>
  <c r="CJ95" i="10"/>
  <c r="CI95" i="10"/>
  <c r="CH95" i="10"/>
  <c r="CG95" i="10"/>
  <c r="CF95" i="10"/>
  <c r="CE95" i="10"/>
  <c r="CD95" i="10"/>
  <c r="CC95" i="10"/>
  <c r="C95" i="10"/>
  <c r="B95" i="10"/>
  <c r="DD95" i="10" s="1"/>
  <c r="DY94" i="10"/>
  <c r="DX94" i="10"/>
  <c r="DW94" i="10"/>
  <c r="DV94" i="10"/>
  <c r="DU94" i="10"/>
  <c r="DT94" i="10"/>
  <c r="DS94" i="10"/>
  <c r="DR94" i="10"/>
  <c r="DQ94" i="10"/>
  <c r="DP94" i="10"/>
  <c r="DO94" i="10"/>
  <c r="DN94" i="10"/>
  <c r="DM94" i="10"/>
  <c r="DL94" i="10"/>
  <c r="DK94" i="10"/>
  <c r="DJ94" i="10"/>
  <c r="DI94" i="10"/>
  <c r="DH94" i="10"/>
  <c r="DG94" i="10"/>
  <c r="DF94" i="10"/>
  <c r="DE94" i="10"/>
  <c r="DD94" i="10"/>
  <c r="CZ94" i="10"/>
  <c r="CY94" i="10"/>
  <c r="CX94" i="10"/>
  <c r="CW94" i="10"/>
  <c r="CV94" i="10"/>
  <c r="CU94" i="10"/>
  <c r="CT94" i="10"/>
  <c r="CS94" i="10"/>
  <c r="CR94" i="10"/>
  <c r="CQ94" i="10"/>
  <c r="CP94" i="10"/>
  <c r="CO94" i="10"/>
  <c r="CN94" i="10"/>
  <c r="CM94" i="10"/>
  <c r="CL94" i="10"/>
  <c r="CK94" i="10"/>
  <c r="CJ94" i="10"/>
  <c r="CI94" i="10"/>
  <c r="CH94" i="10"/>
  <c r="CG94" i="10"/>
  <c r="CF94" i="10"/>
  <c r="CD94" i="10"/>
  <c r="C94" i="10"/>
  <c r="B94" i="10"/>
  <c r="DZ94" i="10" s="1"/>
  <c r="DY93" i="10"/>
  <c r="DX93" i="10"/>
  <c r="DW93" i="10"/>
  <c r="DV93" i="10"/>
  <c r="DU93" i="10"/>
  <c r="DT93" i="10"/>
  <c r="DS93" i="10"/>
  <c r="DR93" i="10"/>
  <c r="DQ93" i="10"/>
  <c r="DP93" i="10"/>
  <c r="DO93" i="10"/>
  <c r="DN93" i="10"/>
  <c r="DM93" i="10"/>
  <c r="DL93" i="10"/>
  <c r="DK93" i="10"/>
  <c r="DJ93" i="10"/>
  <c r="DI93" i="10"/>
  <c r="DH93" i="10"/>
  <c r="DG93" i="10"/>
  <c r="DF93" i="10"/>
  <c r="DD93" i="10"/>
  <c r="CY93" i="10"/>
  <c r="CX93" i="10"/>
  <c r="CW93" i="10"/>
  <c r="CV93" i="10"/>
  <c r="CU93" i="10"/>
  <c r="CT93" i="10"/>
  <c r="CS93" i="10"/>
  <c r="CR93" i="10"/>
  <c r="CQ93" i="10"/>
  <c r="CP93" i="10"/>
  <c r="CO93" i="10"/>
  <c r="CN93" i="10"/>
  <c r="CM93" i="10"/>
  <c r="CL93" i="10"/>
  <c r="CK93" i="10"/>
  <c r="CJ93" i="10"/>
  <c r="CI93" i="10"/>
  <c r="CH93" i="10"/>
  <c r="CG93" i="10"/>
  <c r="CF93" i="10"/>
  <c r="CE93" i="10"/>
  <c r="CC93" i="10"/>
  <c r="C93" i="10"/>
  <c r="B93" i="10"/>
  <c r="DY92" i="10"/>
  <c r="DX92" i="10"/>
  <c r="DW92" i="10"/>
  <c r="DV92" i="10"/>
  <c r="DU92" i="10"/>
  <c r="DT92" i="10"/>
  <c r="DS92" i="10"/>
  <c r="DR92" i="10"/>
  <c r="DQ92" i="10"/>
  <c r="DP92" i="10"/>
  <c r="DO92" i="10"/>
  <c r="DN92" i="10"/>
  <c r="DM92" i="10"/>
  <c r="DL92" i="10"/>
  <c r="DK92" i="10"/>
  <c r="DJ92" i="10"/>
  <c r="DI92" i="10"/>
  <c r="DH92" i="10"/>
  <c r="DG92" i="10"/>
  <c r="DF92" i="10"/>
  <c r="CY92" i="10"/>
  <c r="CX92" i="10"/>
  <c r="CW92" i="10"/>
  <c r="CV92" i="10"/>
  <c r="CU92" i="10"/>
  <c r="CT92" i="10"/>
  <c r="CS92" i="10"/>
  <c r="CR92" i="10"/>
  <c r="CQ92" i="10"/>
  <c r="CP92" i="10"/>
  <c r="CO92" i="10"/>
  <c r="CN92" i="10"/>
  <c r="CM92" i="10"/>
  <c r="CL92" i="10"/>
  <c r="CK92" i="10"/>
  <c r="CJ92" i="10"/>
  <c r="CI92" i="10"/>
  <c r="CH92" i="10"/>
  <c r="CG92" i="10"/>
  <c r="CF92" i="10"/>
  <c r="CD92" i="10"/>
  <c r="C92" i="10"/>
  <c r="B92" i="10"/>
  <c r="CB92" i="10" s="1"/>
  <c r="DZ91" i="10"/>
  <c r="DY91" i="10"/>
  <c r="DX91" i="10"/>
  <c r="DW91" i="10"/>
  <c r="DV91" i="10"/>
  <c r="DU91" i="10"/>
  <c r="DT91" i="10"/>
  <c r="DS91" i="10"/>
  <c r="DR91" i="10"/>
  <c r="DQ91" i="10"/>
  <c r="DP91" i="10"/>
  <c r="DO91" i="10"/>
  <c r="DN91" i="10"/>
  <c r="DM91" i="10"/>
  <c r="DL91" i="10"/>
  <c r="DK91" i="10"/>
  <c r="DJ91" i="10"/>
  <c r="DI91" i="10"/>
  <c r="DH91" i="10"/>
  <c r="DG91" i="10"/>
  <c r="DF91" i="10"/>
  <c r="DE91" i="10"/>
  <c r="DC91" i="10"/>
  <c r="DB91" i="10"/>
  <c r="CY91" i="10"/>
  <c r="CX91" i="10"/>
  <c r="CW91" i="10"/>
  <c r="CV91" i="10"/>
  <c r="CU91" i="10"/>
  <c r="CT91" i="10"/>
  <c r="CS91" i="10"/>
  <c r="CR91" i="10"/>
  <c r="CQ91" i="10"/>
  <c r="CP91" i="10"/>
  <c r="CO91" i="10"/>
  <c r="CN91" i="10"/>
  <c r="CM91" i="10"/>
  <c r="CL91" i="10"/>
  <c r="CK91" i="10"/>
  <c r="CJ91" i="10"/>
  <c r="CI91" i="10"/>
  <c r="CH91" i="10"/>
  <c r="CG91" i="10"/>
  <c r="CF91" i="10"/>
  <c r="CE91" i="10"/>
  <c r="CD91" i="10"/>
  <c r="CC91" i="10"/>
  <c r="C91" i="10"/>
  <c r="B91" i="10"/>
  <c r="DD91" i="10" s="1"/>
  <c r="DY90" i="10"/>
  <c r="DX90" i="10"/>
  <c r="DW90" i="10"/>
  <c r="DV90" i="10"/>
  <c r="DU90" i="10"/>
  <c r="DT90" i="10"/>
  <c r="DS90" i="10"/>
  <c r="DR90" i="10"/>
  <c r="DQ90" i="10"/>
  <c r="DP90" i="10"/>
  <c r="DO90" i="10"/>
  <c r="DN90" i="10"/>
  <c r="DM90" i="10"/>
  <c r="DL90" i="10"/>
  <c r="DK90" i="10"/>
  <c r="DJ90" i="10"/>
  <c r="DI90" i="10"/>
  <c r="DH90" i="10"/>
  <c r="DG90" i="10"/>
  <c r="DF90" i="10"/>
  <c r="CY90" i="10"/>
  <c r="CX90" i="10"/>
  <c r="CW90" i="10"/>
  <c r="CV90" i="10"/>
  <c r="CU90" i="10"/>
  <c r="CT90" i="10"/>
  <c r="CS90" i="10"/>
  <c r="CR90" i="10"/>
  <c r="CQ90" i="10"/>
  <c r="CP90" i="10"/>
  <c r="CO90" i="10"/>
  <c r="CN90" i="10"/>
  <c r="CM90" i="10"/>
  <c r="CL90" i="10"/>
  <c r="CK90" i="10"/>
  <c r="CJ90" i="10"/>
  <c r="CI90" i="10"/>
  <c r="CH90" i="10"/>
  <c r="CG90" i="10"/>
  <c r="CF90" i="10"/>
  <c r="CD90" i="10"/>
  <c r="CC90" i="10"/>
  <c r="C90" i="10"/>
  <c r="B90" i="10"/>
  <c r="DY89" i="10"/>
  <c r="DX89" i="10"/>
  <c r="DW89" i="10"/>
  <c r="DV89" i="10"/>
  <c r="DU89" i="10"/>
  <c r="DT89" i="10"/>
  <c r="DS89" i="10"/>
  <c r="DR89" i="10"/>
  <c r="DQ89" i="10"/>
  <c r="DP89" i="10"/>
  <c r="DO89" i="10"/>
  <c r="DN89" i="10"/>
  <c r="DM89" i="10"/>
  <c r="DL89" i="10"/>
  <c r="DK89" i="10"/>
  <c r="DJ89" i="10"/>
  <c r="DI89" i="10"/>
  <c r="DH89" i="10"/>
  <c r="DG89" i="10"/>
  <c r="DF89" i="10"/>
  <c r="CY89" i="10"/>
  <c r="CX89" i="10"/>
  <c r="CW89" i="10"/>
  <c r="CV89" i="10"/>
  <c r="CU89" i="10"/>
  <c r="CT89" i="10"/>
  <c r="CS89" i="10"/>
  <c r="CR89" i="10"/>
  <c r="CQ89" i="10"/>
  <c r="CP89" i="10"/>
  <c r="CO89" i="10"/>
  <c r="CN89" i="10"/>
  <c r="CM89" i="10"/>
  <c r="CL89" i="10"/>
  <c r="CK89" i="10"/>
  <c r="CJ89" i="10"/>
  <c r="CI89" i="10"/>
  <c r="CH89" i="10"/>
  <c r="CG89" i="10"/>
  <c r="CF89" i="10"/>
  <c r="C89" i="10"/>
  <c r="B89" i="10"/>
  <c r="DY88" i="10"/>
  <c r="DX88" i="10"/>
  <c r="DW88" i="10"/>
  <c r="DV88" i="10"/>
  <c r="DU88" i="10"/>
  <c r="DT88" i="10"/>
  <c r="DS88" i="10"/>
  <c r="DR88" i="10"/>
  <c r="DQ88" i="10"/>
  <c r="DP88" i="10"/>
  <c r="DO88" i="10"/>
  <c r="DN88" i="10"/>
  <c r="DM88" i="10"/>
  <c r="DL88" i="10"/>
  <c r="DK88" i="10"/>
  <c r="DJ88" i="10"/>
  <c r="DI88" i="10"/>
  <c r="DH88" i="10"/>
  <c r="DG88" i="10"/>
  <c r="DF88" i="10"/>
  <c r="CY88" i="10"/>
  <c r="CX88" i="10"/>
  <c r="CW88" i="10"/>
  <c r="CV88" i="10"/>
  <c r="CU88" i="10"/>
  <c r="CT88" i="10"/>
  <c r="CS88" i="10"/>
  <c r="CR88" i="10"/>
  <c r="CQ88" i="10"/>
  <c r="CP88" i="10"/>
  <c r="CO88" i="10"/>
  <c r="CN88" i="10"/>
  <c r="CM88" i="10"/>
  <c r="CL88" i="10"/>
  <c r="CK88" i="10"/>
  <c r="CJ88" i="10"/>
  <c r="CI88" i="10"/>
  <c r="CH88" i="10"/>
  <c r="CG88" i="10"/>
  <c r="CF88" i="10"/>
  <c r="CB88" i="10"/>
  <c r="C88" i="10"/>
  <c r="B88" i="10"/>
  <c r="DZ88" i="10" s="1"/>
  <c r="DZ87" i="10"/>
  <c r="DY87" i="10"/>
  <c r="DX87" i="10"/>
  <c r="DW87" i="10"/>
  <c r="DV87" i="10"/>
  <c r="DU87" i="10"/>
  <c r="DT87" i="10"/>
  <c r="DS87" i="10"/>
  <c r="DR87" i="10"/>
  <c r="DQ87" i="10"/>
  <c r="DP87" i="10"/>
  <c r="DO87" i="10"/>
  <c r="DN87" i="10"/>
  <c r="DM87" i="10"/>
  <c r="DL87" i="10"/>
  <c r="DK87" i="10"/>
  <c r="DJ87" i="10"/>
  <c r="DI87" i="10"/>
  <c r="DH87" i="10"/>
  <c r="DG87" i="10"/>
  <c r="DF87" i="10"/>
  <c r="CY87" i="10"/>
  <c r="CX87" i="10"/>
  <c r="CW87" i="10"/>
  <c r="CV87" i="10"/>
  <c r="CU87" i="10"/>
  <c r="CT87" i="10"/>
  <c r="CS87" i="10"/>
  <c r="CR87" i="10"/>
  <c r="CQ87" i="10"/>
  <c r="CP87" i="10"/>
  <c r="CO87" i="10"/>
  <c r="CN87" i="10"/>
  <c r="CM87" i="10"/>
  <c r="CL87" i="10"/>
  <c r="CK87" i="10"/>
  <c r="CJ87" i="10"/>
  <c r="CI87" i="10"/>
  <c r="CH87" i="10"/>
  <c r="CG87" i="10"/>
  <c r="CF87" i="10"/>
  <c r="CC87" i="10"/>
  <c r="CB87" i="10"/>
  <c r="C87" i="10"/>
  <c r="B87" i="10"/>
  <c r="DY86" i="10"/>
  <c r="DX86" i="10"/>
  <c r="DW86" i="10"/>
  <c r="DV86" i="10"/>
  <c r="DU86" i="10"/>
  <c r="DT86" i="10"/>
  <c r="DS86" i="10"/>
  <c r="DR86" i="10"/>
  <c r="DQ86" i="10"/>
  <c r="DP86" i="10"/>
  <c r="DO86" i="10"/>
  <c r="DN86" i="10"/>
  <c r="DM86" i="10"/>
  <c r="DL86" i="10"/>
  <c r="DK86" i="10"/>
  <c r="DJ86" i="10"/>
  <c r="DI86" i="10"/>
  <c r="DH86" i="10"/>
  <c r="DG86" i="10"/>
  <c r="DF86" i="10"/>
  <c r="DD86" i="10"/>
  <c r="DC86" i="10"/>
  <c r="CY86" i="10"/>
  <c r="CX86" i="10"/>
  <c r="CW86" i="10"/>
  <c r="CV86" i="10"/>
  <c r="CU86" i="10"/>
  <c r="CT86" i="10"/>
  <c r="CS86" i="10"/>
  <c r="CR86" i="10"/>
  <c r="CQ86" i="10"/>
  <c r="CP86" i="10"/>
  <c r="CO86" i="10"/>
  <c r="CN86" i="10"/>
  <c r="CM86" i="10"/>
  <c r="CL86" i="10"/>
  <c r="CK86" i="10"/>
  <c r="CJ86" i="10"/>
  <c r="CI86" i="10"/>
  <c r="CH86" i="10"/>
  <c r="CG86" i="10"/>
  <c r="CF86" i="10"/>
  <c r="CB86" i="10"/>
  <c r="CA86" i="10"/>
  <c r="C86" i="10"/>
  <c r="B86" i="10"/>
  <c r="DZ85" i="10"/>
  <c r="DY85" i="10"/>
  <c r="DX85" i="10"/>
  <c r="DW85" i="10"/>
  <c r="DV85" i="10"/>
  <c r="DU85" i="10"/>
  <c r="DT85" i="10"/>
  <c r="DS85" i="10"/>
  <c r="DR85" i="10"/>
  <c r="DQ85" i="10"/>
  <c r="DP85" i="10"/>
  <c r="DO85" i="10"/>
  <c r="DN85" i="10"/>
  <c r="DM85" i="10"/>
  <c r="DL85" i="10"/>
  <c r="DK85" i="10"/>
  <c r="DJ85" i="10"/>
  <c r="DI85" i="10"/>
  <c r="DH85" i="10"/>
  <c r="DG85" i="10"/>
  <c r="DF85" i="10"/>
  <c r="DE85" i="10"/>
  <c r="DC85" i="10"/>
  <c r="DB85" i="10"/>
  <c r="CY85" i="10"/>
  <c r="CX85" i="10"/>
  <c r="CW85" i="10"/>
  <c r="CV85" i="10"/>
  <c r="CU85" i="10"/>
  <c r="CT85" i="10"/>
  <c r="CS85" i="10"/>
  <c r="CR85" i="10"/>
  <c r="CQ85" i="10"/>
  <c r="CP85" i="10"/>
  <c r="CO85" i="10"/>
  <c r="CN85" i="10"/>
  <c r="CM85" i="10"/>
  <c r="CL85" i="10"/>
  <c r="CK85" i="10"/>
  <c r="CJ85" i="10"/>
  <c r="CI85" i="10"/>
  <c r="CH85" i="10"/>
  <c r="CG85" i="10"/>
  <c r="CF85" i="10"/>
  <c r="CE85" i="10"/>
  <c r="CD85" i="10"/>
  <c r="CC85" i="10"/>
  <c r="CA85" i="10"/>
  <c r="C85" i="10"/>
  <c r="DA85" i="10" s="1"/>
  <c r="B85" i="10"/>
  <c r="DD85" i="10" s="1"/>
  <c r="DZ84" i="10"/>
  <c r="DY84" i="10"/>
  <c r="DX84" i="10"/>
  <c r="DW84" i="10"/>
  <c r="DV84" i="10"/>
  <c r="DU84" i="10"/>
  <c r="DT84" i="10"/>
  <c r="DS84" i="10"/>
  <c r="DR84" i="10"/>
  <c r="DQ84" i="10"/>
  <c r="DP84" i="10"/>
  <c r="DO84" i="10"/>
  <c r="DN84" i="10"/>
  <c r="DM84" i="10"/>
  <c r="DL84" i="10"/>
  <c r="DK84" i="10"/>
  <c r="DJ84" i="10"/>
  <c r="DI84" i="10"/>
  <c r="DH84" i="10"/>
  <c r="DG84" i="10"/>
  <c r="DF84" i="10"/>
  <c r="DE84" i="10"/>
  <c r="DB84" i="10"/>
  <c r="CY84" i="10"/>
  <c r="CX84" i="10"/>
  <c r="CW84" i="10"/>
  <c r="CV84" i="10"/>
  <c r="CU84" i="10"/>
  <c r="CT84" i="10"/>
  <c r="CS84" i="10"/>
  <c r="CR84" i="10"/>
  <c r="CQ84" i="10"/>
  <c r="CP84" i="10"/>
  <c r="CO84" i="10"/>
  <c r="CN84" i="10"/>
  <c r="CM84" i="10"/>
  <c r="CL84" i="10"/>
  <c r="CK84" i="10"/>
  <c r="CJ84" i="10"/>
  <c r="CI84" i="10"/>
  <c r="CH84" i="10"/>
  <c r="CG84" i="10"/>
  <c r="CF84" i="10"/>
  <c r="CD84" i="10"/>
  <c r="CC84" i="10"/>
  <c r="C84" i="10"/>
  <c r="DA84" i="10" s="1"/>
  <c r="B84" i="10"/>
  <c r="DD84" i="10" s="1"/>
  <c r="DY83" i="10"/>
  <c r="DX83" i="10"/>
  <c r="DW83" i="10"/>
  <c r="DV83" i="10"/>
  <c r="DU83" i="10"/>
  <c r="DT83" i="10"/>
  <c r="DS83" i="10"/>
  <c r="DR83" i="10"/>
  <c r="DQ83" i="10"/>
  <c r="DP83" i="10"/>
  <c r="DO83" i="10"/>
  <c r="DN83" i="10"/>
  <c r="DM83" i="10"/>
  <c r="DL83" i="10"/>
  <c r="DK83" i="10"/>
  <c r="DJ83" i="10"/>
  <c r="DI83" i="10"/>
  <c r="DH83" i="10"/>
  <c r="DG83" i="10"/>
  <c r="DF83" i="10"/>
  <c r="DE83" i="10"/>
  <c r="DD83" i="10"/>
  <c r="CY83" i="10"/>
  <c r="CX83" i="10"/>
  <c r="CW83" i="10"/>
  <c r="CV83" i="10"/>
  <c r="CU83" i="10"/>
  <c r="CT83" i="10"/>
  <c r="CS83" i="10"/>
  <c r="CR83" i="10"/>
  <c r="CQ83" i="10"/>
  <c r="CP83" i="10"/>
  <c r="CO83" i="10"/>
  <c r="CN83" i="10"/>
  <c r="CM83" i="10"/>
  <c r="CL83" i="10"/>
  <c r="CK83" i="10"/>
  <c r="CJ83" i="10"/>
  <c r="CI83" i="10"/>
  <c r="CH83" i="10"/>
  <c r="CG83" i="10"/>
  <c r="CF83" i="10"/>
  <c r="CC83" i="10"/>
  <c r="CB83" i="10"/>
  <c r="C83" i="10"/>
  <c r="B83" i="10"/>
  <c r="DY82" i="10"/>
  <c r="DX82" i="10"/>
  <c r="DW82" i="10"/>
  <c r="DV82" i="10"/>
  <c r="DU82" i="10"/>
  <c r="DT82" i="10"/>
  <c r="DS82" i="10"/>
  <c r="DR82" i="10"/>
  <c r="DQ82" i="10"/>
  <c r="DP82" i="10"/>
  <c r="DO82" i="10"/>
  <c r="DN82" i="10"/>
  <c r="DM82" i="10"/>
  <c r="DL82" i="10"/>
  <c r="DK82" i="10"/>
  <c r="DJ82" i="10"/>
  <c r="DI82" i="10"/>
  <c r="DH82" i="10"/>
  <c r="DG82" i="10"/>
  <c r="DF82" i="10"/>
  <c r="DD82" i="10"/>
  <c r="DC82" i="10"/>
  <c r="CY82" i="10"/>
  <c r="CX82" i="10"/>
  <c r="CW82" i="10"/>
  <c r="CV82" i="10"/>
  <c r="CU82" i="10"/>
  <c r="CT82" i="10"/>
  <c r="CS82" i="10"/>
  <c r="CR82" i="10"/>
  <c r="CQ82" i="10"/>
  <c r="CP82" i="10"/>
  <c r="CO82" i="10"/>
  <c r="CN82" i="10"/>
  <c r="CM82" i="10"/>
  <c r="CL82" i="10"/>
  <c r="CK82" i="10"/>
  <c r="CJ82" i="10"/>
  <c r="CI82" i="10"/>
  <c r="CH82" i="10"/>
  <c r="CG82" i="10"/>
  <c r="CF82" i="10"/>
  <c r="CB82" i="10"/>
  <c r="CA82" i="10"/>
  <c r="C82" i="10"/>
  <c r="B82" i="10"/>
  <c r="DZ81" i="10"/>
  <c r="DY81" i="10"/>
  <c r="DX81" i="10"/>
  <c r="DW81" i="10"/>
  <c r="DV81" i="10"/>
  <c r="DU81" i="10"/>
  <c r="DT81" i="10"/>
  <c r="DS81" i="10"/>
  <c r="DR81" i="10"/>
  <c r="DQ81" i="10"/>
  <c r="DP81" i="10"/>
  <c r="DO81" i="10"/>
  <c r="DN81" i="10"/>
  <c r="DM81" i="10"/>
  <c r="DL81" i="10"/>
  <c r="DK81" i="10"/>
  <c r="DJ81" i="10"/>
  <c r="DI81" i="10"/>
  <c r="DH81" i="10"/>
  <c r="DG81" i="10"/>
  <c r="DF81" i="10"/>
  <c r="DE81" i="10"/>
  <c r="DC81" i="10"/>
  <c r="DB81" i="10"/>
  <c r="CY81" i="10"/>
  <c r="CX81" i="10"/>
  <c r="CW81" i="10"/>
  <c r="CV81" i="10"/>
  <c r="CU81" i="10"/>
  <c r="CT81" i="10"/>
  <c r="CS81" i="10"/>
  <c r="CR81" i="10"/>
  <c r="CQ81" i="10"/>
  <c r="CP81" i="10"/>
  <c r="CO81" i="10"/>
  <c r="CN81" i="10"/>
  <c r="CM81" i="10"/>
  <c r="CL81" i="10"/>
  <c r="CK81" i="10"/>
  <c r="CJ81" i="10"/>
  <c r="CI81" i="10"/>
  <c r="CH81" i="10"/>
  <c r="CG81" i="10"/>
  <c r="CF81" i="10"/>
  <c r="CE81" i="10"/>
  <c r="CD81" i="10"/>
  <c r="CC81" i="10"/>
  <c r="CA81" i="10"/>
  <c r="C81" i="10"/>
  <c r="DA81" i="10" s="1"/>
  <c r="B81" i="10"/>
  <c r="DD81" i="10" s="1"/>
  <c r="DZ80" i="10"/>
  <c r="DY80" i="10"/>
  <c r="DX80" i="10"/>
  <c r="DW80" i="10"/>
  <c r="DV80" i="10"/>
  <c r="DU80" i="10"/>
  <c r="DT80" i="10"/>
  <c r="DS80" i="10"/>
  <c r="DR80" i="10"/>
  <c r="DQ80" i="10"/>
  <c r="DP80" i="10"/>
  <c r="DO80" i="10"/>
  <c r="DN80" i="10"/>
  <c r="DM80" i="10"/>
  <c r="DL80" i="10"/>
  <c r="DK80" i="10"/>
  <c r="DJ80" i="10"/>
  <c r="DI80" i="10"/>
  <c r="DH80" i="10"/>
  <c r="DG80" i="10"/>
  <c r="DF80" i="10"/>
  <c r="DE80" i="10"/>
  <c r="DB80" i="10"/>
  <c r="CY80" i="10"/>
  <c r="CX80" i="10"/>
  <c r="CW80" i="10"/>
  <c r="CV80" i="10"/>
  <c r="CU80" i="10"/>
  <c r="CT80" i="10"/>
  <c r="CS80" i="10"/>
  <c r="CR80" i="10"/>
  <c r="CQ80" i="10"/>
  <c r="CP80" i="10"/>
  <c r="CO80" i="10"/>
  <c r="CN80" i="10"/>
  <c r="CM80" i="10"/>
  <c r="CL80" i="10"/>
  <c r="CK80" i="10"/>
  <c r="CJ80" i="10"/>
  <c r="CI80" i="10"/>
  <c r="CH80" i="10"/>
  <c r="CG80" i="10"/>
  <c r="CF80" i="10"/>
  <c r="CD80" i="10"/>
  <c r="CC80" i="10"/>
  <c r="C80" i="10"/>
  <c r="DA80" i="10" s="1"/>
  <c r="B80" i="10"/>
  <c r="DD80" i="10" s="1"/>
  <c r="DY79" i="10"/>
  <c r="DX79" i="10"/>
  <c r="DW79" i="10"/>
  <c r="DV79" i="10"/>
  <c r="DU79" i="10"/>
  <c r="DT79" i="10"/>
  <c r="DS79" i="10"/>
  <c r="DR79" i="10"/>
  <c r="DQ79" i="10"/>
  <c r="DP79" i="10"/>
  <c r="DO79" i="10"/>
  <c r="DN79" i="10"/>
  <c r="DM79" i="10"/>
  <c r="DL79" i="10"/>
  <c r="DK79" i="10"/>
  <c r="DJ79" i="10"/>
  <c r="DI79" i="10"/>
  <c r="DH79" i="10"/>
  <c r="DG79" i="10"/>
  <c r="DF79" i="10"/>
  <c r="DE79" i="10"/>
  <c r="DD79" i="10"/>
  <c r="CY79" i="10"/>
  <c r="CX79" i="10"/>
  <c r="CW79" i="10"/>
  <c r="CV79" i="10"/>
  <c r="CU79" i="10"/>
  <c r="CT79" i="10"/>
  <c r="CS79" i="10"/>
  <c r="CR79" i="10"/>
  <c r="CQ79" i="10"/>
  <c r="CP79" i="10"/>
  <c r="CO79" i="10"/>
  <c r="CN79" i="10"/>
  <c r="CM79" i="10"/>
  <c r="CL79" i="10"/>
  <c r="CK79" i="10"/>
  <c r="CJ79" i="10"/>
  <c r="CI79" i="10"/>
  <c r="CH79" i="10"/>
  <c r="CG79" i="10"/>
  <c r="CF79" i="10"/>
  <c r="CC79" i="10"/>
  <c r="CB79" i="10"/>
  <c r="C79" i="10"/>
  <c r="B79" i="10"/>
  <c r="DY78" i="10"/>
  <c r="DX78" i="10"/>
  <c r="DW78" i="10"/>
  <c r="DV78" i="10"/>
  <c r="DU78" i="10"/>
  <c r="DT78" i="10"/>
  <c r="DS78" i="10"/>
  <c r="DR78" i="10"/>
  <c r="DQ78" i="10"/>
  <c r="DP78" i="10"/>
  <c r="DO78" i="10"/>
  <c r="DN78" i="10"/>
  <c r="DM78" i="10"/>
  <c r="DL78" i="10"/>
  <c r="DK78" i="10"/>
  <c r="DJ78" i="10"/>
  <c r="DI78" i="10"/>
  <c r="DH78" i="10"/>
  <c r="DG78" i="10"/>
  <c r="DF78" i="10"/>
  <c r="DD78" i="10"/>
  <c r="DC78" i="10"/>
  <c r="CY78" i="10"/>
  <c r="CX78" i="10"/>
  <c r="CW78" i="10"/>
  <c r="CV78" i="10"/>
  <c r="CU78" i="10"/>
  <c r="CT78" i="10"/>
  <c r="CS78" i="10"/>
  <c r="CR78" i="10"/>
  <c r="CQ78" i="10"/>
  <c r="CP78" i="10"/>
  <c r="CO78" i="10"/>
  <c r="CN78" i="10"/>
  <c r="CM78" i="10"/>
  <c r="CL78" i="10"/>
  <c r="CK78" i="10"/>
  <c r="CJ78" i="10"/>
  <c r="CI78" i="10"/>
  <c r="CH78" i="10"/>
  <c r="CG78" i="10"/>
  <c r="CF78" i="10"/>
  <c r="CB78" i="10"/>
  <c r="CA78" i="10"/>
  <c r="C78" i="10"/>
  <c r="B78" i="10"/>
  <c r="DZ73" i="10"/>
  <c r="DY73" i="10"/>
  <c r="DX73" i="10"/>
  <c r="DW73" i="10"/>
  <c r="DV73" i="10"/>
  <c r="DU73" i="10"/>
  <c r="DT73" i="10"/>
  <c r="DS73" i="10"/>
  <c r="DR73" i="10"/>
  <c r="DQ73" i="10"/>
  <c r="DP73" i="10"/>
  <c r="DO73" i="10"/>
  <c r="DN73" i="10"/>
  <c r="DM73" i="10"/>
  <c r="DL73" i="10"/>
  <c r="DK73" i="10"/>
  <c r="DJ73" i="10"/>
  <c r="DI73" i="10"/>
  <c r="DH73" i="10"/>
  <c r="DG73" i="10"/>
  <c r="DF73" i="10"/>
  <c r="DE73" i="10"/>
  <c r="DC73" i="10"/>
  <c r="DB73" i="10"/>
  <c r="CY73" i="10"/>
  <c r="CX73" i="10"/>
  <c r="CW73" i="10"/>
  <c r="CV73" i="10"/>
  <c r="CU73" i="10"/>
  <c r="CT73" i="10"/>
  <c r="CS73" i="10"/>
  <c r="CR73" i="10"/>
  <c r="CQ73" i="10"/>
  <c r="CP73" i="10"/>
  <c r="CO73" i="10"/>
  <c r="CN73" i="10"/>
  <c r="CM73" i="10"/>
  <c r="CL73" i="10"/>
  <c r="CK73" i="10"/>
  <c r="CJ73" i="10"/>
  <c r="CI73" i="10"/>
  <c r="CH73" i="10"/>
  <c r="CG73" i="10"/>
  <c r="CF73" i="10"/>
  <c r="CE73" i="10"/>
  <c r="CD73" i="10"/>
  <c r="CC73" i="10"/>
  <c r="CA73" i="10"/>
  <c r="C73" i="10"/>
  <c r="DA73" i="10" s="1"/>
  <c r="B73" i="10"/>
  <c r="DD73" i="10" s="1"/>
  <c r="DZ72" i="10"/>
  <c r="DY72" i="10"/>
  <c r="DX72" i="10"/>
  <c r="DW72" i="10"/>
  <c r="DV72" i="10"/>
  <c r="DU72" i="10"/>
  <c r="DT72" i="10"/>
  <c r="DS72" i="10"/>
  <c r="DR72" i="10"/>
  <c r="DQ72" i="10"/>
  <c r="DP72" i="10"/>
  <c r="DO72" i="10"/>
  <c r="DN72" i="10"/>
  <c r="DM72" i="10"/>
  <c r="DL72" i="10"/>
  <c r="DK72" i="10"/>
  <c r="DJ72" i="10"/>
  <c r="DI72" i="10"/>
  <c r="DH72" i="10"/>
  <c r="DG72" i="10"/>
  <c r="DF72" i="10"/>
  <c r="DE72" i="10"/>
  <c r="DB72" i="10"/>
  <c r="CY72" i="10"/>
  <c r="CX72" i="10"/>
  <c r="CW72" i="10"/>
  <c r="CV72" i="10"/>
  <c r="CU72" i="10"/>
  <c r="CT72" i="10"/>
  <c r="CS72" i="10"/>
  <c r="CR72" i="10"/>
  <c r="CQ72" i="10"/>
  <c r="CP72" i="10"/>
  <c r="CO72" i="10"/>
  <c r="CN72" i="10"/>
  <c r="CM72" i="10"/>
  <c r="CL72" i="10"/>
  <c r="CK72" i="10"/>
  <c r="CJ72" i="10"/>
  <c r="CI72" i="10"/>
  <c r="CH72" i="10"/>
  <c r="CG72" i="10"/>
  <c r="CF72" i="10"/>
  <c r="CD72" i="10"/>
  <c r="CC72" i="10"/>
  <c r="C72" i="10"/>
  <c r="DA72" i="10" s="1"/>
  <c r="B72" i="10"/>
  <c r="DD72" i="10" s="1"/>
  <c r="DY71" i="10"/>
  <c r="DX71" i="10"/>
  <c r="DW71" i="10"/>
  <c r="DV71" i="10"/>
  <c r="DU71" i="10"/>
  <c r="DT71" i="10"/>
  <c r="DS71" i="10"/>
  <c r="DR71" i="10"/>
  <c r="DQ71" i="10"/>
  <c r="DP71" i="10"/>
  <c r="DO71" i="10"/>
  <c r="DN71" i="10"/>
  <c r="DM71" i="10"/>
  <c r="DL71" i="10"/>
  <c r="DK71" i="10"/>
  <c r="DJ71" i="10"/>
  <c r="DI71" i="10"/>
  <c r="DH71" i="10"/>
  <c r="DG71" i="10"/>
  <c r="DF71" i="10"/>
  <c r="DE71" i="10"/>
  <c r="DD71" i="10"/>
  <c r="CY71" i="10"/>
  <c r="CX71" i="10"/>
  <c r="CW71" i="10"/>
  <c r="CV71" i="10"/>
  <c r="CU71" i="10"/>
  <c r="CT71" i="10"/>
  <c r="CS71" i="10"/>
  <c r="CR71" i="10"/>
  <c r="CQ71" i="10"/>
  <c r="CP71" i="10"/>
  <c r="CO71" i="10"/>
  <c r="CN71" i="10"/>
  <c r="CM71" i="10"/>
  <c r="CL71" i="10"/>
  <c r="CK71" i="10"/>
  <c r="CJ71" i="10"/>
  <c r="CI71" i="10"/>
  <c r="CH71" i="10"/>
  <c r="CG71" i="10"/>
  <c r="CF71" i="10"/>
  <c r="CC71" i="10"/>
  <c r="CB71" i="10"/>
  <c r="C71" i="10"/>
  <c r="B71" i="10"/>
  <c r="DY70" i="10"/>
  <c r="DX70" i="10"/>
  <c r="DW70" i="10"/>
  <c r="DV70" i="10"/>
  <c r="DU70" i="10"/>
  <c r="DT70" i="10"/>
  <c r="DS70" i="10"/>
  <c r="DR70" i="10"/>
  <c r="DQ70" i="10"/>
  <c r="DP70" i="10"/>
  <c r="DO70" i="10"/>
  <c r="DN70" i="10"/>
  <c r="DM70" i="10"/>
  <c r="DL70" i="10"/>
  <c r="DK70" i="10"/>
  <c r="DJ70" i="10"/>
  <c r="DI70" i="10"/>
  <c r="DH70" i="10"/>
  <c r="DG70" i="10"/>
  <c r="DF70" i="10"/>
  <c r="DD70" i="10"/>
  <c r="DC70" i="10"/>
  <c r="CY70" i="10"/>
  <c r="CX70" i="10"/>
  <c r="CW70" i="10"/>
  <c r="CV70" i="10"/>
  <c r="CU70" i="10"/>
  <c r="CT70" i="10"/>
  <c r="CS70" i="10"/>
  <c r="CR70" i="10"/>
  <c r="CQ70" i="10"/>
  <c r="CP70" i="10"/>
  <c r="CO70" i="10"/>
  <c r="CN70" i="10"/>
  <c r="CM70" i="10"/>
  <c r="CL70" i="10"/>
  <c r="CK70" i="10"/>
  <c r="CJ70" i="10"/>
  <c r="CI70" i="10"/>
  <c r="CH70" i="10"/>
  <c r="CG70" i="10"/>
  <c r="CF70" i="10"/>
  <c r="CB70" i="10"/>
  <c r="CA70" i="10"/>
  <c r="C70" i="10"/>
  <c r="B70" i="10"/>
  <c r="DZ69" i="10"/>
  <c r="DY69" i="10"/>
  <c r="DX69" i="10"/>
  <c r="DW69" i="10"/>
  <c r="DV69" i="10"/>
  <c r="DU69" i="10"/>
  <c r="DT69" i="10"/>
  <c r="DS69" i="10"/>
  <c r="DR69" i="10"/>
  <c r="DQ69" i="10"/>
  <c r="DP69" i="10"/>
  <c r="DO69" i="10"/>
  <c r="DN69" i="10"/>
  <c r="DM69" i="10"/>
  <c r="DL69" i="10"/>
  <c r="DK69" i="10"/>
  <c r="DJ69" i="10"/>
  <c r="DI69" i="10"/>
  <c r="DH69" i="10"/>
  <c r="DG69" i="10"/>
  <c r="DF69" i="10"/>
  <c r="DE69" i="10"/>
  <c r="DC69" i="10"/>
  <c r="DB69" i="10"/>
  <c r="CY69" i="10"/>
  <c r="CX69" i="10"/>
  <c r="CW69" i="10"/>
  <c r="CV69" i="10"/>
  <c r="CU69" i="10"/>
  <c r="CT69" i="10"/>
  <c r="CS69" i="10"/>
  <c r="CR69" i="10"/>
  <c r="CQ69" i="10"/>
  <c r="CP69" i="10"/>
  <c r="CO69" i="10"/>
  <c r="CN69" i="10"/>
  <c r="CM69" i="10"/>
  <c r="CL69" i="10"/>
  <c r="CK69" i="10"/>
  <c r="CJ69" i="10"/>
  <c r="CI69" i="10"/>
  <c r="CH69" i="10"/>
  <c r="CG69" i="10"/>
  <c r="CF69" i="10"/>
  <c r="CE69" i="10"/>
  <c r="CD69" i="10"/>
  <c r="CC69" i="10"/>
  <c r="CA69" i="10"/>
  <c r="C69" i="10"/>
  <c r="DA69" i="10" s="1"/>
  <c r="B69" i="10"/>
  <c r="DD69" i="10" s="1"/>
  <c r="DZ68" i="10"/>
  <c r="DY68" i="10"/>
  <c r="DX68" i="10"/>
  <c r="DW68" i="10"/>
  <c r="DV68" i="10"/>
  <c r="DU68" i="10"/>
  <c r="DT68" i="10"/>
  <c r="DS68" i="10"/>
  <c r="DR68" i="10"/>
  <c r="DQ68" i="10"/>
  <c r="DP68" i="10"/>
  <c r="DO68" i="10"/>
  <c r="DN68" i="10"/>
  <c r="DM68" i="10"/>
  <c r="DL68" i="10"/>
  <c r="DK68" i="10"/>
  <c r="DJ68" i="10"/>
  <c r="DI68" i="10"/>
  <c r="DH68" i="10"/>
  <c r="DG68" i="10"/>
  <c r="DF68" i="10"/>
  <c r="DE68" i="10"/>
  <c r="DB68" i="10"/>
  <c r="CY68" i="10"/>
  <c r="CX68" i="10"/>
  <c r="CW68" i="10"/>
  <c r="CV68" i="10"/>
  <c r="CU68" i="10"/>
  <c r="CT68" i="10"/>
  <c r="CS68" i="10"/>
  <c r="CR68" i="10"/>
  <c r="CQ68" i="10"/>
  <c r="CP68" i="10"/>
  <c r="CO68" i="10"/>
  <c r="CN68" i="10"/>
  <c r="CM68" i="10"/>
  <c r="CL68" i="10"/>
  <c r="CK68" i="10"/>
  <c r="CJ68" i="10"/>
  <c r="CI68" i="10"/>
  <c r="CH68" i="10"/>
  <c r="CG68" i="10"/>
  <c r="CF68" i="10"/>
  <c r="CD68" i="10"/>
  <c r="CC68" i="10"/>
  <c r="C68" i="10"/>
  <c r="DA68" i="10" s="1"/>
  <c r="B68" i="10"/>
  <c r="DD68" i="10" s="1"/>
  <c r="DY67" i="10"/>
  <c r="DX67" i="10"/>
  <c r="DW67" i="10"/>
  <c r="DV67" i="10"/>
  <c r="DU67" i="10"/>
  <c r="DT67" i="10"/>
  <c r="DS67" i="10"/>
  <c r="DR67" i="10"/>
  <c r="DQ67" i="10"/>
  <c r="DP67" i="10"/>
  <c r="DO67" i="10"/>
  <c r="DN67" i="10"/>
  <c r="DM67" i="10"/>
  <c r="DL67" i="10"/>
  <c r="DK67" i="10"/>
  <c r="DJ67" i="10"/>
  <c r="DI67" i="10"/>
  <c r="DH67" i="10"/>
  <c r="DG67" i="10"/>
  <c r="DF67" i="10"/>
  <c r="DE67" i="10"/>
  <c r="DD67" i="10"/>
  <c r="CY67" i="10"/>
  <c r="CX67" i="10"/>
  <c r="CW67" i="10"/>
  <c r="CV67" i="10"/>
  <c r="CU67" i="10"/>
  <c r="CT67" i="10"/>
  <c r="CS67" i="10"/>
  <c r="CR67" i="10"/>
  <c r="CQ67" i="10"/>
  <c r="CP67" i="10"/>
  <c r="CO67" i="10"/>
  <c r="CN67" i="10"/>
  <c r="CM67" i="10"/>
  <c r="CL67" i="10"/>
  <c r="CK67" i="10"/>
  <c r="CJ67" i="10"/>
  <c r="CI67" i="10"/>
  <c r="CH67" i="10"/>
  <c r="CG67" i="10"/>
  <c r="CF67" i="10"/>
  <c r="CC67" i="10"/>
  <c r="CB67" i="10"/>
  <c r="C67" i="10"/>
  <c r="B67" i="10"/>
  <c r="DY66" i="10"/>
  <c r="DX66" i="10"/>
  <c r="DW66" i="10"/>
  <c r="DV66" i="10"/>
  <c r="DU66" i="10"/>
  <c r="DT66" i="10"/>
  <c r="DS66" i="10"/>
  <c r="DR66" i="10"/>
  <c r="DQ66" i="10"/>
  <c r="DP66" i="10"/>
  <c r="DO66" i="10"/>
  <c r="DN66" i="10"/>
  <c r="DM66" i="10"/>
  <c r="DL66" i="10"/>
  <c r="DK66" i="10"/>
  <c r="DJ66" i="10"/>
  <c r="DI66" i="10"/>
  <c r="DH66" i="10"/>
  <c r="DG66" i="10"/>
  <c r="DF66" i="10"/>
  <c r="DD66" i="10"/>
  <c r="DC66" i="10"/>
  <c r="CZ66" i="10"/>
  <c r="CY66" i="10"/>
  <c r="CX66" i="10"/>
  <c r="CW66" i="10"/>
  <c r="CV66" i="10"/>
  <c r="CU66" i="10"/>
  <c r="CT66" i="10"/>
  <c r="CS66" i="10"/>
  <c r="CR66" i="10"/>
  <c r="CQ66" i="10"/>
  <c r="CP66" i="10"/>
  <c r="CO66" i="10"/>
  <c r="CN66" i="10"/>
  <c r="CM66" i="10"/>
  <c r="CL66" i="10"/>
  <c r="CK66" i="10"/>
  <c r="CJ66" i="10"/>
  <c r="CI66" i="10"/>
  <c r="CH66" i="10"/>
  <c r="CG66" i="10"/>
  <c r="CF66" i="10"/>
  <c r="CE66" i="10"/>
  <c r="CD66" i="10"/>
  <c r="CA66" i="10"/>
  <c r="C66" i="10"/>
  <c r="B66" i="10"/>
  <c r="DZ65" i="10"/>
  <c r="DY65" i="10"/>
  <c r="DX65" i="10"/>
  <c r="DW65" i="10"/>
  <c r="DV65" i="10"/>
  <c r="DU65" i="10"/>
  <c r="DT65" i="10"/>
  <c r="DS65" i="10"/>
  <c r="DR65" i="10"/>
  <c r="DQ65" i="10"/>
  <c r="DP65" i="10"/>
  <c r="DO65" i="10"/>
  <c r="DN65" i="10"/>
  <c r="DM65" i="10"/>
  <c r="DL65" i="10"/>
  <c r="DK65" i="10"/>
  <c r="DJ65" i="10"/>
  <c r="DI65" i="10"/>
  <c r="DH65" i="10"/>
  <c r="DG65" i="10"/>
  <c r="DF65" i="10"/>
  <c r="DE65" i="10"/>
  <c r="DC65" i="10"/>
  <c r="DB65" i="10"/>
  <c r="CY65" i="10"/>
  <c r="CX65" i="10"/>
  <c r="CW65" i="10"/>
  <c r="CV65" i="10"/>
  <c r="CU65" i="10"/>
  <c r="CT65" i="10"/>
  <c r="CS65" i="10"/>
  <c r="CR65" i="10"/>
  <c r="CQ65" i="10"/>
  <c r="CP65" i="10"/>
  <c r="CO65" i="10"/>
  <c r="CN65" i="10"/>
  <c r="CM65" i="10"/>
  <c r="CL65" i="10"/>
  <c r="CK65" i="10"/>
  <c r="CJ65" i="10"/>
  <c r="CI65" i="10"/>
  <c r="CH65" i="10"/>
  <c r="CG65" i="10"/>
  <c r="CF65" i="10"/>
  <c r="CE65" i="10"/>
  <c r="CD65" i="10"/>
  <c r="CC65" i="10"/>
  <c r="C65" i="10"/>
  <c r="B65" i="10"/>
  <c r="DD65" i="10" s="1"/>
  <c r="DZ64" i="10"/>
  <c r="DY64" i="10"/>
  <c r="DX64" i="10"/>
  <c r="DW64" i="10"/>
  <c r="DV64" i="10"/>
  <c r="DU64" i="10"/>
  <c r="DT64" i="10"/>
  <c r="DS64" i="10"/>
  <c r="DR64" i="10"/>
  <c r="DQ64" i="10"/>
  <c r="DP64" i="10"/>
  <c r="DO64" i="10"/>
  <c r="DN64" i="10"/>
  <c r="DM64" i="10"/>
  <c r="DL64" i="10"/>
  <c r="DK64" i="10"/>
  <c r="DJ64" i="10"/>
  <c r="DI64" i="10"/>
  <c r="DH64" i="10"/>
  <c r="DG64" i="10"/>
  <c r="DF64" i="10"/>
  <c r="DE64" i="10"/>
  <c r="DD64" i="10"/>
  <c r="CZ64" i="10"/>
  <c r="CY64" i="10"/>
  <c r="CX64" i="10"/>
  <c r="CW64" i="10"/>
  <c r="CV64" i="10"/>
  <c r="CU64" i="10"/>
  <c r="CT64" i="10"/>
  <c r="CS64" i="10"/>
  <c r="CR64" i="10"/>
  <c r="CQ64" i="10"/>
  <c r="CP64" i="10"/>
  <c r="CO64" i="10"/>
  <c r="CN64" i="10"/>
  <c r="CM64" i="10"/>
  <c r="CL64" i="10"/>
  <c r="CK64" i="10"/>
  <c r="CJ64" i="10"/>
  <c r="CI64" i="10"/>
  <c r="CH64" i="10"/>
  <c r="CG64" i="10"/>
  <c r="CF64" i="10"/>
  <c r="CD64" i="10"/>
  <c r="CB64" i="10"/>
  <c r="C64" i="10"/>
  <c r="DA64" i="10" s="1"/>
  <c r="B64" i="10"/>
  <c r="DY63" i="10"/>
  <c r="DX63" i="10"/>
  <c r="DW63" i="10"/>
  <c r="DV63" i="10"/>
  <c r="DU63" i="10"/>
  <c r="DT63" i="10"/>
  <c r="DS63" i="10"/>
  <c r="DR63" i="10"/>
  <c r="DQ63" i="10"/>
  <c r="DP63" i="10"/>
  <c r="DO63" i="10"/>
  <c r="DN63" i="10"/>
  <c r="DM63" i="10"/>
  <c r="DL63" i="10"/>
  <c r="DK63" i="10"/>
  <c r="DJ63" i="10"/>
  <c r="DI63" i="10"/>
  <c r="DH63" i="10"/>
  <c r="DG63" i="10"/>
  <c r="DF63" i="10"/>
  <c r="DC63" i="10"/>
  <c r="CY63" i="10"/>
  <c r="CX63" i="10"/>
  <c r="CW63" i="10"/>
  <c r="CV63" i="10"/>
  <c r="CU63" i="10"/>
  <c r="CT63" i="10"/>
  <c r="CS63" i="10"/>
  <c r="CR63" i="10"/>
  <c r="CQ63" i="10"/>
  <c r="CP63" i="10"/>
  <c r="CO63" i="10"/>
  <c r="CN63" i="10"/>
  <c r="CM63" i="10"/>
  <c r="CL63" i="10"/>
  <c r="CK63" i="10"/>
  <c r="CJ63" i="10"/>
  <c r="CI63" i="10"/>
  <c r="CH63" i="10"/>
  <c r="CG63" i="10"/>
  <c r="CF63" i="10"/>
  <c r="CC63" i="10"/>
  <c r="C63" i="10"/>
  <c r="B63" i="10"/>
  <c r="DY62" i="10"/>
  <c r="DX62" i="10"/>
  <c r="DW62" i="10"/>
  <c r="DV62" i="10"/>
  <c r="DU62" i="10"/>
  <c r="DT62" i="10"/>
  <c r="DS62" i="10"/>
  <c r="DR62" i="10"/>
  <c r="DQ62" i="10"/>
  <c r="DP62" i="10"/>
  <c r="DO62" i="10"/>
  <c r="DN62" i="10"/>
  <c r="DM62" i="10"/>
  <c r="DL62" i="10"/>
  <c r="DK62" i="10"/>
  <c r="DJ62" i="10"/>
  <c r="DI62" i="10"/>
  <c r="DH62" i="10"/>
  <c r="DG62" i="10"/>
  <c r="DF62" i="10"/>
  <c r="DB62" i="10"/>
  <c r="CY62" i="10"/>
  <c r="CX62" i="10"/>
  <c r="CW62" i="10"/>
  <c r="CV62" i="10"/>
  <c r="CU62" i="10"/>
  <c r="CT62" i="10"/>
  <c r="CS62" i="10"/>
  <c r="CR62" i="10"/>
  <c r="CQ62" i="10"/>
  <c r="CP62" i="10"/>
  <c r="CO62" i="10"/>
  <c r="CN62" i="10"/>
  <c r="CM62" i="10"/>
  <c r="CL62" i="10"/>
  <c r="CK62" i="10"/>
  <c r="CJ62" i="10"/>
  <c r="CI62" i="10"/>
  <c r="CH62" i="10"/>
  <c r="CG62" i="10"/>
  <c r="CF62" i="10"/>
  <c r="CB62" i="10"/>
  <c r="C62" i="10"/>
  <c r="B62" i="10"/>
  <c r="DZ61" i="10"/>
  <c r="DY61" i="10"/>
  <c r="DX61" i="10"/>
  <c r="DW61" i="10"/>
  <c r="DV61" i="10"/>
  <c r="DU61" i="10"/>
  <c r="DT61" i="10"/>
  <c r="DS61" i="10"/>
  <c r="DR61" i="10"/>
  <c r="DQ61" i="10"/>
  <c r="DP61" i="10"/>
  <c r="DO61" i="10"/>
  <c r="DN61" i="10"/>
  <c r="DM61" i="10"/>
  <c r="DL61" i="10"/>
  <c r="DK61" i="10"/>
  <c r="DJ61" i="10"/>
  <c r="DI61" i="10"/>
  <c r="DH61" i="10"/>
  <c r="DG61" i="10"/>
  <c r="DF61" i="10"/>
  <c r="DE61" i="10"/>
  <c r="DC61" i="10"/>
  <c r="DB61" i="10"/>
  <c r="CY61" i="10"/>
  <c r="CX61" i="10"/>
  <c r="CW61" i="10"/>
  <c r="CV61" i="10"/>
  <c r="CU61" i="10"/>
  <c r="CT61" i="10"/>
  <c r="CS61" i="10"/>
  <c r="CR61" i="10"/>
  <c r="CQ61" i="10"/>
  <c r="CP61" i="10"/>
  <c r="CO61" i="10"/>
  <c r="CN61" i="10"/>
  <c r="CM61" i="10"/>
  <c r="CL61" i="10"/>
  <c r="CK61" i="10"/>
  <c r="CJ61" i="10"/>
  <c r="CI61" i="10"/>
  <c r="CH61" i="10"/>
  <c r="CG61" i="10"/>
  <c r="CF61" i="10"/>
  <c r="CE61" i="10"/>
  <c r="CD61" i="10"/>
  <c r="CC61" i="10"/>
  <c r="C61" i="10"/>
  <c r="DA61" i="10" s="1"/>
  <c r="B61" i="10"/>
  <c r="DD61" i="10" s="1"/>
  <c r="DY60" i="10"/>
  <c r="DX60" i="10"/>
  <c r="DW60" i="10"/>
  <c r="DV60" i="10"/>
  <c r="DU60" i="10"/>
  <c r="DT60" i="10"/>
  <c r="DS60" i="10"/>
  <c r="DR60" i="10"/>
  <c r="DQ60" i="10"/>
  <c r="DP60" i="10"/>
  <c r="DO60" i="10"/>
  <c r="DN60" i="10"/>
  <c r="DM60" i="10"/>
  <c r="DL60" i="10"/>
  <c r="DK60" i="10"/>
  <c r="DJ60" i="10"/>
  <c r="DI60" i="10"/>
  <c r="DH60" i="10"/>
  <c r="DG60" i="10"/>
  <c r="DF60" i="10"/>
  <c r="DB60" i="10"/>
  <c r="CY60" i="10"/>
  <c r="CX60" i="10"/>
  <c r="CW60" i="10"/>
  <c r="CV60" i="10"/>
  <c r="CU60" i="10"/>
  <c r="CT60" i="10"/>
  <c r="CS60" i="10"/>
  <c r="CR60" i="10"/>
  <c r="CQ60" i="10"/>
  <c r="CP60" i="10"/>
  <c r="CO60" i="10"/>
  <c r="CN60" i="10"/>
  <c r="CM60" i="10"/>
  <c r="CL60" i="10"/>
  <c r="CK60" i="10"/>
  <c r="CJ60" i="10"/>
  <c r="CI60" i="10"/>
  <c r="CH60" i="10"/>
  <c r="CG60" i="10"/>
  <c r="CF60" i="10"/>
  <c r="CC60" i="10"/>
  <c r="C60" i="10"/>
  <c r="B60" i="10"/>
  <c r="DY59" i="10"/>
  <c r="DX59" i="10"/>
  <c r="DW59" i="10"/>
  <c r="DV59" i="10"/>
  <c r="DU59" i="10"/>
  <c r="DT59" i="10"/>
  <c r="DS59" i="10"/>
  <c r="DR59" i="10"/>
  <c r="DQ59" i="10"/>
  <c r="DP59" i="10"/>
  <c r="DO59" i="10"/>
  <c r="DN59" i="10"/>
  <c r="DM59" i="10"/>
  <c r="DL59" i="10"/>
  <c r="DK59" i="10"/>
  <c r="DJ59" i="10"/>
  <c r="DI59" i="10"/>
  <c r="DH59" i="10"/>
  <c r="DG59" i="10"/>
  <c r="DF59" i="10"/>
  <c r="DA59" i="10"/>
  <c r="CY59" i="10"/>
  <c r="CX59" i="10"/>
  <c r="CW59" i="10"/>
  <c r="CV59" i="10"/>
  <c r="CU59" i="10"/>
  <c r="CT59" i="10"/>
  <c r="CS59" i="10"/>
  <c r="CR59" i="10"/>
  <c r="CQ59" i="10"/>
  <c r="CP59" i="10"/>
  <c r="CO59" i="10"/>
  <c r="CN59" i="10"/>
  <c r="CM59" i="10"/>
  <c r="CL59" i="10"/>
  <c r="CK59" i="10"/>
  <c r="CJ59" i="10"/>
  <c r="CI59" i="10"/>
  <c r="CH59" i="10"/>
  <c r="CG59" i="10"/>
  <c r="CF59" i="10"/>
  <c r="CB59" i="10"/>
  <c r="C59" i="10"/>
  <c r="B59" i="10"/>
  <c r="DE59" i="10" s="1"/>
  <c r="DZ58" i="10"/>
  <c r="DY58" i="10"/>
  <c r="DX58" i="10"/>
  <c r="DW58" i="10"/>
  <c r="DV58" i="10"/>
  <c r="DU58" i="10"/>
  <c r="DT58" i="10"/>
  <c r="DS58" i="10"/>
  <c r="DR58" i="10"/>
  <c r="DQ58" i="10"/>
  <c r="DP58" i="10"/>
  <c r="DO58" i="10"/>
  <c r="DN58" i="10"/>
  <c r="DM58" i="10"/>
  <c r="DL58" i="10"/>
  <c r="DK58" i="10"/>
  <c r="DJ58" i="10"/>
  <c r="DI58" i="10"/>
  <c r="DH58" i="10"/>
  <c r="DG58" i="10"/>
  <c r="DF58" i="10"/>
  <c r="CZ58" i="10"/>
  <c r="CY58" i="10"/>
  <c r="CX58" i="10"/>
  <c r="CW58" i="10"/>
  <c r="CV58" i="10"/>
  <c r="CU58" i="10"/>
  <c r="CT58" i="10"/>
  <c r="CS58" i="10"/>
  <c r="CR58" i="10"/>
  <c r="CQ58" i="10"/>
  <c r="CP58" i="10"/>
  <c r="CO58" i="10"/>
  <c r="CN58" i="10"/>
  <c r="CM58" i="10"/>
  <c r="CL58" i="10"/>
  <c r="CK58" i="10"/>
  <c r="CJ58" i="10"/>
  <c r="CI58" i="10"/>
  <c r="CH58" i="10"/>
  <c r="CG58" i="10"/>
  <c r="CF58" i="10"/>
  <c r="CA58" i="10"/>
  <c r="C58" i="10"/>
  <c r="B58" i="10"/>
  <c r="DD58" i="10" s="1"/>
  <c r="DZ57" i="10"/>
  <c r="DY57" i="10"/>
  <c r="DX57" i="10"/>
  <c r="DW57" i="10"/>
  <c r="DV57" i="10"/>
  <c r="DU57" i="10"/>
  <c r="DT57" i="10"/>
  <c r="DS57" i="10"/>
  <c r="DR57" i="10"/>
  <c r="DQ57" i="10"/>
  <c r="DP57" i="10"/>
  <c r="DO57" i="10"/>
  <c r="DN57" i="10"/>
  <c r="DM57" i="10"/>
  <c r="DL57" i="10"/>
  <c r="DK57" i="10"/>
  <c r="DJ57" i="10"/>
  <c r="DI57" i="10"/>
  <c r="DH57" i="10"/>
  <c r="DG57" i="10"/>
  <c r="DF57" i="10"/>
  <c r="DE57" i="10"/>
  <c r="DC57" i="10"/>
  <c r="DB57" i="10"/>
  <c r="DA57" i="10"/>
  <c r="CY57" i="10"/>
  <c r="CX57" i="10"/>
  <c r="CW57" i="10"/>
  <c r="CV57" i="10"/>
  <c r="CU57" i="10"/>
  <c r="CT57" i="10"/>
  <c r="CS57" i="10"/>
  <c r="CR57" i="10"/>
  <c r="CQ57" i="10"/>
  <c r="CP57" i="10"/>
  <c r="CO57" i="10"/>
  <c r="CN57" i="10"/>
  <c r="CM57" i="10"/>
  <c r="CL57" i="10"/>
  <c r="CK57" i="10"/>
  <c r="CJ57" i="10"/>
  <c r="CI57" i="10"/>
  <c r="CH57" i="10"/>
  <c r="CG57" i="10"/>
  <c r="CF57" i="10"/>
  <c r="CE57" i="10"/>
  <c r="CD57" i="10"/>
  <c r="CC57" i="10"/>
  <c r="CA57" i="10"/>
  <c r="C57" i="10"/>
  <c r="B57" i="10"/>
  <c r="DD57" i="10" s="1"/>
  <c r="DZ56" i="10"/>
  <c r="DY56" i="10"/>
  <c r="DX56" i="10"/>
  <c r="DW56" i="10"/>
  <c r="DV56" i="10"/>
  <c r="DU56" i="10"/>
  <c r="DT56" i="10"/>
  <c r="DS56" i="10"/>
  <c r="DR56" i="10"/>
  <c r="DQ56" i="10"/>
  <c r="DP56" i="10"/>
  <c r="DO56" i="10"/>
  <c r="DN56" i="10"/>
  <c r="DM56" i="10"/>
  <c r="DL56" i="10"/>
  <c r="DK56" i="10"/>
  <c r="DJ56" i="10"/>
  <c r="DI56" i="10"/>
  <c r="DH56" i="10"/>
  <c r="DG56" i="10"/>
  <c r="DF56" i="10"/>
  <c r="DA56" i="10"/>
  <c r="CY56" i="10"/>
  <c r="CX56" i="10"/>
  <c r="CW56" i="10"/>
  <c r="CV56" i="10"/>
  <c r="CU56" i="10"/>
  <c r="CT56" i="10"/>
  <c r="CS56" i="10"/>
  <c r="CR56" i="10"/>
  <c r="CQ56" i="10"/>
  <c r="CP56" i="10"/>
  <c r="CO56" i="10"/>
  <c r="CN56" i="10"/>
  <c r="CM56" i="10"/>
  <c r="CL56" i="10"/>
  <c r="CK56" i="10"/>
  <c r="CJ56" i="10"/>
  <c r="CI56" i="10"/>
  <c r="CH56" i="10"/>
  <c r="CG56" i="10"/>
  <c r="CF56" i="10"/>
  <c r="CB56" i="10"/>
  <c r="C56" i="10"/>
  <c r="B56" i="10"/>
  <c r="DE56" i="10" s="1"/>
  <c r="DY51" i="10"/>
  <c r="DX51" i="10"/>
  <c r="DW51" i="10"/>
  <c r="DV51" i="10"/>
  <c r="DU51" i="10"/>
  <c r="DT51" i="10"/>
  <c r="DS51" i="10"/>
  <c r="DR51" i="10"/>
  <c r="DQ51" i="10"/>
  <c r="DP51" i="10"/>
  <c r="DO51" i="10"/>
  <c r="DN51" i="10"/>
  <c r="DM51" i="10"/>
  <c r="DL51" i="10"/>
  <c r="DK51" i="10"/>
  <c r="DJ51" i="10"/>
  <c r="DI51" i="10"/>
  <c r="DH51" i="10"/>
  <c r="DG51" i="10"/>
  <c r="DF51" i="10"/>
  <c r="DE51" i="10"/>
  <c r="DA51" i="10"/>
  <c r="CZ51" i="10"/>
  <c r="CY51" i="10"/>
  <c r="CX51" i="10"/>
  <c r="CW51" i="10"/>
  <c r="CV51" i="10"/>
  <c r="CU51" i="10"/>
  <c r="CT51" i="10"/>
  <c r="CS51" i="10"/>
  <c r="CR51" i="10"/>
  <c r="CQ51" i="10"/>
  <c r="CP51" i="10"/>
  <c r="CO51" i="10"/>
  <c r="CN51" i="10"/>
  <c r="CM51" i="10"/>
  <c r="CL51" i="10"/>
  <c r="CK51" i="10"/>
  <c r="CJ51" i="10"/>
  <c r="CI51" i="10"/>
  <c r="CH51" i="10"/>
  <c r="CG51" i="10"/>
  <c r="CF51" i="10"/>
  <c r="CB51" i="10"/>
  <c r="CA51" i="10"/>
  <c r="C51" i="10"/>
  <c r="B51" i="10"/>
  <c r="DY50" i="10"/>
  <c r="DX50" i="10"/>
  <c r="DW50" i="10"/>
  <c r="DV50" i="10"/>
  <c r="DU50" i="10"/>
  <c r="DT50" i="10"/>
  <c r="DS50" i="10"/>
  <c r="DR50" i="10"/>
  <c r="DQ50" i="10"/>
  <c r="DP50" i="10"/>
  <c r="DO50" i="10"/>
  <c r="DN50" i="10"/>
  <c r="DM50" i="10"/>
  <c r="DL50" i="10"/>
  <c r="DK50" i="10"/>
  <c r="DJ50" i="10"/>
  <c r="DI50" i="10"/>
  <c r="DH50" i="10"/>
  <c r="DG50" i="10"/>
  <c r="DF50" i="10"/>
  <c r="DD50" i="10"/>
  <c r="CY50" i="10"/>
  <c r="CX50" i="10"/>
  <c r="CW50" i="10"/>
  <c r="CV50" i="10"/>
  <c r="CU50" i="10"/>
  <c r="CT50" i="10"/>
  <c r="CS50" i="10"/>
  <c r="CR50" i="10"/>
  <c r="CQ50" i="10"/>
  <c r="CP50" i="10"/>
  <c r="CO50" i="10"/>
  <c r="CN50" i="10"/>
  <c r="CM50" i="10"/>
  <c r="CL50" i="10"/>
  <c r="CK50" i="10"/>
  <c r="CJ50" i="10"/>
  <c r="CI50" i="10"/>
  <c r="CH50" i="10"/>
  <c r="CG50" i="10"/>
  <c r="CF50" i="10"/>
  <c r="CE50" i="10"/>
  <c r="CA50" i="10"/>
  <c r="C50" i="10"/>
  <c r="B50" i="10"/>
  <c r="DC50" i="10" s="1"/>
  <c r="DZ49" i="10"/>
  <c r="DY49" i="10"/>
  <c r="DX49" i="10"/>
  <c r="DW49" i="10"/>
  <c r="DV49" i="10"/>
  <c r="DU49" i="10"/>
  <c r="DT49" i="10"/>
  <c r="DS49" i="10"/>
  <c r="DR49" i="10"/>
  <c r="DQ49" i="10"/>
  <c r="DP49" i="10"/>
  <c r="DO49" i="10"/>
  <c r="DN49" i="10"/>
  <c r="DM49" i="10"/>
  <c r="DL49" i="10"/>
  <c r="DK49" i="10"/>
  <c r="DJ49" i="10"/>
  <c r="DI49" i="10"/>
  <c r="DH49" i="10"/>
  <c r="DG49" i="10"/>
  <c r="DF49" i="10"/>
  <c r="DC49" i="10"/>
  <c r="DB49" i="10"/>
  <c r="CY49" i="10"/>
  <c r="CX49" i="10"/>
  <c r="CW49" i="10"/>
  <c r="CV49" i="10"/>
  <c r="CU49" i="10"/>
  <c r="CT49" i="10"/>
  <c r="CS49" i="10"/>
  <c r="CR49" i="10"/>
  <c r="CQ49" i="10"/>
  <c r="CP49" i="10"/>
  <c r="CO49" i="10"/>
  <c r="CN49" i="10"/>
  <c r="CM49" i="10"/>
  <c r="CL49" i="10"/>
  <c r="CK49" i="10"/>
  <c r="CJ49" i="10"/>
  <c r="CI49" i="10"/>
  <c r="CH49" i="10"/>
  <c r="CG49" i="10"/>
  <c r="CF49" i="10"/>
  <c r="CE49" i="10"/>
  <c r="CD49" i="10"/>
  <c r="CA49" i="10"/>
  <c r="C49" i="10"/>
  <c r="B49" i="10"/>
  <c r="DE49" i="10" s="1"/>
  <c r="DZ48" i="10"/>
  <c r="DY48" i="10"/>
  <c r="DX48" i="10"/>
  <c r="DW48" i="10"/>
  <c r="DV48" i="10"/>
  <c r="DU48" i="10"/>
  <c r="DT48" i="10"/>
  <c r="DS48" i="10"/>
  <c r="DR48" i="10"/>
  <c r="DQ48" i="10"/>
  <c r="DP48" i="10"/>
  <c r="DO48" i="10"/>
  <c r="DN48" i="10"/>
  <c r="DM48" i="10"/>
  <c r="DL48" i="10"/>
  <c r="DK48" i="10"/>
  <c r="DJ48" i="10"/>
  <c r="DI48" i="10"/>
  <c r="DH48" i="10"/>
  <c r="DG48" i="10"/>
  <c r="DF48" i="10"/>
  <c r="DE48" i="10"/>
  <c r="DC48" i="10"/>
  <c r="DB48" i="10"/>
  <c r="CY48" i="10"/>
  <c r="CX48" i="10"/>
  <c r="CW48" i="10"/>
  <c r="CV48" i="10"/>
  <c r="CU48" i="10"/>
  <c r="CT48" i="10"/>
  <c r="CS48" i="10"/>
  <c r="CR48" i="10"/>
  <c r="CQ48" i="10"/>
  <c r="CP48" i="10"/>
  <c r="CO48" i="10"/>
  <c r="CN48" i="10"/>
  <c r="CM48" i="10"/>
  <c r="CL48" i="10"/>
  <c r="CK48" i="10"/>
  <c r="CJ48" i="10"/>
  <c r="CI48" i="10"/>
  <c r="CH48" i="10"/>
  <c r="CG48" i="10"/>
  <c r="CF48" i="10"/>
  <c r="CE48" i="10"/>
  <c r="CD48" i="10"/>
  <c r="CC48" i="10"/>
  <c r="C48" i="10"/>
  <c r="CA48" i="10" s="1"/>
  <c r="B48" i="10"/>
  <c r="DD48" i="10" s="1"/>
  <c r="DY47" i="10"/>
  <c r="DX47" i="10"/>
  <c r="DW47" i="10"/>
  <c r="DV47" i="10"/>
  <c r="DU47" i="10"/>
  <c r="DT47" i="10"/>
  <c r="DS47" i="10"/>
  <c r="DR47" i="10"/>
  <c r="DQ47" i="10"/>
  <c r="DP47" i="10"/>
  <c r="DO47" i="10"/>
  <c r="DN47" i="10"/>
  <c r="DM47" i="10"/>
  <c r="DL47" i="10"/>
  <c r="DK47" i="10"/>
  <c r="DJ47" i="10"/>
  <c r="DI47" i="10"/>
  <c r="DH47" i="10"/>
  <c r="DG47" i="10"/>
  <c r="DF47" i="10"/>
  <c r="CZ47" i="10"/>
  <c r="CY47" i="10"/>
  <c r="CX47" i="10"/>
  <c r="CW47" i="10"/>
  <c r="CV47" i="10"/>
  <c r="CU47" i="10"/>
  <c r="CT47" i="10"/>
  <c r="CS47" i="10"/>
  <c r="CR47" i="10"/>
  <c r="CQ47" i="10"/>
  <c r="CP47" i="10"/>
  <c r="CO47" i="10"/>
  <c r="CN47" i="10"/>
  <c r="CM47" i="10"/>
  <c r="CL47" i="10"/>
  <c r="CK47" i="10"/>
  <c r="CJ47" i="10"/>
  <c r="CI47" i="10"/>
  <c r="CH47" i="10"/>
  <c r="CG47" i="10"/>
  <c r="CF47" i="10"/>
  <c r="C47" i="10"/>
  <c r="B47" i="10"/>
  <c r="DY46" i="10"/>
  <c r="DX46" i="10"/>
  <c r="DW46" i="10"/>
  <c r="DV46" i="10"/>
  <c r="DU46" i="10"/>
  <c r="DT46" i="10"/>
  <c r="DS46" i="10"/>
  <c r="DR46" i="10"/>
  <c r="DQ46" i="10"/>
  <c r="DP46" i="10"/>
  <c r="DO46" i="10"/>
  <c r="DN46" i="10"/>
  <c r="DM46" i="10"/>
  <c r="DL46" i="10"/>
  <c r="DK46" i="10"/>
  <c r="DJ46" i="10"/>
  <c r="DI46" i="10"/>
  <c r="DH46" i="10"/>
  <c r="DG46" i="10"/>
  <c r="DF46" i="10"/>
  <c r="DC46" i="10"/>
  <c r="CY46" i="10"/>
  <c r="CX46" i="10"/>
  <c r="CW46" i="10"/>
  <c r="CV46" i="10"/>
  <c r="CU46" i="10"/>
  <c r="CT46" i="10"/>
  <c r="CS46" i="10"/>
  <c r="CR46" i="10"/>
  <c r="CQ46" i="10"/>
  <c r="CP46" i="10"/>
  <c r="CO46" i="10"/>
  <c r="CN46" i="10"/>
  <c r="CM46" i="10"/>
  <c r="CL46" i="10"/>
  <c r="CK46" i="10"/>
  <c r="CJ46" i="10"/>
  <c r="CI46" i="10"/>
  <c r="CH46" i="10"/>
  <c r="CG46" i="10"/>
  <c r="CF46" i="10"/>
  <c r="CE46" i="10"/>
  <c r="CA46" i="10"/>
  <c r="C46" i="10"/>
  <c r="B46" i="10"/>
  <c r="DD46" i="10" s="1"/>
  <c r="DZ45" i="10"/>
  <c r="DY45" i="10"/>
  <c r="DX45" i="10"/>
  <c r="DW45" i="10"/>
  <c r="DV45" i="10"/>
  <c r="DU45" i="10"/>
  <c r="DT45" i="10"/>
  <c r="DS45" i="10"/>
  <c r="DR45" i="10"/>
  <c r="DQ45" i="10"/>
  <c r="DP45" i="10"/>
  <c r="DO45" i="10"/>
  <c r="DN45" i="10"/>
  <c r="DM45" i="10"/>
  <c r="DL45" i="10"/>
  <c r="DK45" i="10"/>
  <c r="DJ45" i="10"/>
  <c r="DI45" i="10"/>
  <c r="DH45" i="10"/>
  <c r="DG45" i="10"/>
  <c r="DF45" i="10"/>
  <c r="DC45" i="10"/>
  <c r="DB45" i="10"/>
  <c r="CY45" i="10"/>
  <c r="CX45" i="10"/>
  <c r="CW45" i="10"/>
  <c r="CV45" i="10"/>
  <c r="CU45" i="10"/>
  <c r="CT45" i="10"/>
  <c r="CS45" i="10"/>
  <c r="CR45" i="10"/>
  <c r="CQ45" i="10"/>
  <c r="CP45" i="10"/>
  <c r="CO45" i="10"/>
  <c r="CN45" i="10"/>
  <c r="CM45" i="10"/>
  <c r="CL45" i="10"/>
  <c r="CK45" i="10"/>
  <c r="CJ45" i="10"/>
  <c r="CI45" i="10"/>
  <c r="CH45" i="10"/>
  <c r="CG45" i="10"/>
  <c r="CF45" i="10"/>
  <c r="CE45" i="10"/>
  <c r="CD45" i="10"/>
  <c r="CA45" i="10"/>
  <c r="C45" i="10"/>
  <c r="B45" i="10"/>
  <c r="DE45" i="10" s="1"/>
  <c r="DZ44" i="10"/>
  <c r="DY44" i="10"/>
  <c r="DX44" i="10"/>
  <c r="DW44" i="10"/>
  <c r="DV44" i="10"/>
  <c r="DU44" i="10"/>
  <c r="DT44" i="10"/>
  <c r="DS44" i="10"/>
  <c r="DR44" i="10"/>
  <c r="DQ44" i="10"/>
  <c r="DP44" i="10"/>
  <c r="DO44" i="10"/>
  <c r="DN44" i="10"/>
  <c r="DM44" i="10"/>
  <c r="DL44" i="10"/>
  <c r="DK44" i="10"/>
  <c r="DJ44" i="10"/>
  <c r="DI44" i="10"/>
  <c r="DH44" i="10"/>
  <c r="DG44" i="10"/>
  <c r="DF44" i="10"/>
  <c r="DE44" i="10"/>
  <c r="DC44" i="10"/>
  <c r="DB44" i="10"/>
  <c r="CY44" i="10"/>
  <c r="CX44" i="10"/>
  <c r="CW44" i="10"/>
  <c r="CV44" i="10"/>
  <c r="CU44" i="10"/>
  <c r="CT44" i="10"/>
  <c r="CS44" i="10"/>
  <c r="CR44" i="10"/>
  <c r="CQ44" i="10"/>
  <c r="CP44" i="10"/>
  <c r="CO44" i="10"/>
  <c r="CN44" i="10"/>
  <c r="CM44" i="10"/>
  <c r="CL44" i="10"/>
  <c r="CK44" i="10"/>
  <c r="CJ44" i="10"/>
  <c r="CI44" i="10"/>
  <c r="CH44" i="10"/>
  <c r="CG44" i="10"/>
  <c r="CF44" i="10"/>
  <c r="CE44" i="10"/>
  <c r="CD44" i="10"/>
  <c r="CC44" i="10"/>
  <c r="C44" i="10"/>
  <c r="CA44" i="10" s="1"/>
  <c r="B44" i="10"/>
  <c r="DD44" i="10" s="1"/>
  <c r="DY43" i="10"/>
  <c r="DX43" i="10"/>
  <c r="DW43" i="10"/>
  <c r="DV43" i="10"/>
  <c r="DU43" i="10"/>
  <c r="DT43" i="10"/>
  <c r="DS43" i="10"/>
  <c r="DR43" i="10"/>
  <c r="DQ43" i="10"/>
  <c r="DP43" i="10"/>
  <c r="DO43" i="10"/>
  <c r="DN43" i="10"/>
  <c r="DM43" i="10"/>
  <c r="DL43" i="10"/>
  <c r="DK43" i="10"/>
  <c r="DJ43" i="10"/>
  <c r="DI43" i="10"/>
  <c r="DH43" i="10"/>
  <c r="DG43" i="10"/>
  <c r="DF43" i="10"/>
  <c r="CY43" i="10"/>
  <c r="CX43" i="10"/>
  <c r="CW43" i="10"/>
  <c r="CV43" i="10"/>
  <c r="CU43" i="10"/>
  <c r="CT43" i="10"/>
  <c r="CS43" i="10"/>
  <c r="CR43" i="10"/>
  <c r="CQ43" i="10"/>
  <c r="CP43" i="10"/>
  <c r="CO43" i="10"/>
  <c r="CN43" i="10"/>
  <c r="CM43" i="10"/>
  <c r="CL43" i="10"/>
  <c r="CK43" i="10"/>
  <c r="CJ43" i="10"/>
  <c r="CI43" i="10"/>
  <c r="CH43" i="10"/>
  <c r="CG43" i="10"/>
  <c r="CF43" i="10"/>
  <c r="C43" i="10"/>
  <c r="B43" i="10"/>
  <c r="DY42" i="10"/>
  <c r="DX42" i="10"/>
  <c r="DW42" i="10"/>
  <c r="DV42" i="10"/>
  <c r="DU42" i="10"/>
  <c r="DT42" i="10"/>
  <c r="DS42" i="10"/>
  <c r="DR42" i="10"/>
  <c r="DQ42" i="10"/>
  <c r="DP42" i="10"/>
  <c r="DO42" i="10"/>
  <c r="DN42" i="10"/>
  <c r="DM42" i="10"/>
  <c r="DL42" i="10"/>
  <c r="DK42" i="10"/>
  <c r="DJ42" i="10"/>
  <c r="DI42" i="10"/>
  <c r="DH42" i="10"/>
  <c r="DG42" i="10"/>
  <c r="DF42" i="10"/>
  <c r="DC42" i="10"/>
  <c r="CY42" i="10"/>
  <c r="CX42" i="10"/>
  <c r="CW42" i="10"/>
  <c r="CV42" i="10"/>
  <c r="CU42" i="10"/>
  <c r="CT42" i="10"/>
  <c r="CS42" i="10"/>
  <c r="CR42" i="10"/>
  <c r="CQ42" i="10"/>
  <c r="CP42" i="10"/>
  <c r="CO42" i="10"/>
  <c r="CN42" i="10"/>
  <c r="CM42" i="10"/>
  <c r="CL42" i="10"/>
  <c r="CK42" i="10"/>
  <c r="CJ42" i="10"/>
  <c r="CI42" i="10"/>
  <c r="CH42" i="10"/>
  <c r="CG42" i="10"/>
  <c r="CF42" i="10"/>
  <c r="CE42" i="10"/>
  <c r="CA42" i="10"/>
  <c r="C42" i="10"/>
  <c r="B42" i="10"/>
  <c r="DD42" i="10" s="1"/>
  <c r="DZ41" i="10"/>
  <c r="DY41" i="10"/>
  <c r="DX41" i="10"/>
  <c r="DW41" i="10"/>
  <c r="DV41" i="10"/>
  <c r="DU41" i="10"/>
  <c r="DT41" i="10"/>
  <c r="DS41" i="10"/>
  <c r="DR41" i="10"/>
  <c r="DQ41" i="10"/>
  <c r="DP41" i="10"/>
  <c r="DO41" i="10"/>
  <c r="DN41" i="10"/>
  <c r="DM41" i="10"/>
  <c r="DL41" i="10"/>
  <c r="DK41" i="10"/>
  <c r="DJ41" i="10"/>
  <c r="DI41" i="10"/>
  <c r="DH41" i="10"/>
  <c r="DG41" i="10"/>
  <c r="DF41" i="10"/>
  <c r="DC41" i="10"/>
  <c r="DB41" i="10"/>
  <c r="CY41" i="10"/>
  <c r="CX41" i="10"/>
  <c r="CW41" i="10"/>
  <c r="CV41" i="10"/>
  <c r="CU41" i="10"/>
  <c r="CT41" i="10"/>
  <c r="CS41" i="10"/>
  <c r="CR41" i="10"/>
  <c r="CQ41" i="10"/>
  <c r="CP41" i="10"/>
  <c r="CO41" i="10"/>
  <c r="CN41" i="10"/>
  <c r="CM41" i="10"/>
  <c r="CL41" i="10"/>
  <c r="CK41" i="10"/>
  <c r="CJ41" i="10"/>
  <c r="CI41" i="10"/>
  <c r="CH41" i="10"/>
  <c r="CG41" i="10"/>
  <c r="CF41" i="10"/>
  <c r="CE41" i="10"/>
  <c r="CD41" i="10"/>
  <c r="CA41" i="10"/>
  <c r="C41" i="10"/>
  <c r="B41" i="10"/>
  <c r="DE41" i="10" s="1"/>
  <c r="DZ40" i="10"/>
  <c r="DY40" i="10"/>
  <c r="DX40" i="10"/>
  <c r="DW40" i="10"/>
  <c r="DV40" i="10"/>
  <c r="DU40" i="10"/>
  <c r="DT40" i="10"/>
  <c r="DS40" i="10"/>
  <c r="DR40" i="10"/>
  <c r="DQ40" i="10"/>
  <c r="DP40" i="10"/>
  <c r="DO40" i="10"/>
  <c r="DN40" i="10"/>
  <c r="DM40" i="10"/>
  <c r="DL40" i="10"/>
  <c r="DK40" i="10"/>
  <c r="DJ40" i="10"/>
  <c r="DI40" i="10"/>
  <c r="DH40" i="10"/>
  <c r="DG40" i="10"/>
  <c r="DF40" i="10"/>
  <c r="DE40" i="10"/>
  <c r="DC40" i="10"/>
  <c r="DB40" i="10"/>
  <c r="CY40" i="10"/>
  <c r="CX40" i="10"/>
  <c r="CW40" i="10"/>
  <c r="CV40" i="10"/>
  <c r="CU40" i="10"/>
  <c r="CT40" i="10"/>
  <c r="CS40" i="10"/>
  <c r="CR40" i="10"/>
  <c r="CQ40" i="10"/>
  <c r="CP40" i="10"/>
  <c r="CO40" i="10"/>
  <c r="CN40" i="10"/>
  <c r="CM40" i="10"/>
  <c r="CL40" i="10"/>
  <c r="CK40" i="10"/>
  <c r="CJ40" i="10"/>
  <c r="CI40" i="10"/>
  <c r="CH40" i="10"/>
  <c r="CG40" i="10"/>
  <c r="CF40" i="10"/>
  <c r="CE40" i="10"/>
  <c r="CD40" i="10"/>
  <c r="CC40" i="10"/>
  <c r="C40" i="10"/>
  <c r="CA40" i="10" s="1"/>
  <c r="B40" i="10"/>
  <c r="DD40" i="10" s="1"/>
  <c r="DY39" i="10"/>
  <c r="DX39" i="10"/>
  <c r="DW39" i="10"/>
  <c r="DV39" i="10"/>
  <c r="DU39" i="10"/>
  <c r="DT39" i="10"/>
  <c r="DS39" i="10"/>
  <c r="DR39" i="10"/>
  <c r="DQ39" i="10"/>
  <c r="DP39" i="10"/>
  <c r="DO39" i="10"/>
  <c r="DN39" i="10"/>
  <c r="DM39" i="10"/>
  <c r="DL39" i="10"/>
  <c r="DK39" i="10"/>
  <c r="DJ39" i="10"/>
  <c r="DI39" i="10"/>
  <c r="DH39" i="10"/>
  <c r="DG39" i="10"/>
  <c r="DF39" i="10"/>
  <c r="CZ39" i="10"/>
  <c r="CY39" i="10"/>
  <c r="CX39" i="10"/>
  <c r="CW39" i="10"/>
  <c r="CV39" i="10"/>
  <c r="CU39" i="10"/>
  <c r="CT39" i="10"/>
  <c r="CS39" i="10"/>
  <c r="CR39" i="10"/>
  <c r="CQ39" i="10"/>
  <c r="CP39" i="10"/>
  <c r="CO39" i="10"/>
  <c r="CN39" i="10"/>
  <c r="CM39" i="10"/>
  <c r="CL39" i="10"/>
  <c r="CK39" i="10"/>
  <c r="CJ39" i="10"/>
  <c r="CI39" i="10"/>
  <c r="CH39" i="10"/>
  <c r="CG39" i="10"/>
  <c r="CF39" i="10"/>
  <c r="CB39" i="10"/>
  <c r="C39" i="10"/>
  <c r="B39" i="10"/>
  <c r="DY38" i="10"/>
  <c r="DX38" i="10"/>
  <c r="DW38" i="10"/>
  <c r="DV38" i="10"/>
  <c r="DU38" i="10"/>
  <c r="DT38" i="10"/>
  <c r="DS38" i="10"/>
  <c r="DR38" i="10"/>
  <c r="DQ38" i="10"/>
  <c r="DP38" i="10"/>
  <c r="DO38" i="10"/>
  <c r="DN38" i="10"/>
  <c r="DM38" i="10"/>
  <c r="DL38" i="10"/>
  <c r="DK38" i="10"/>
  <c r="DJ38" i="10"/>
  <c r="DI38" i="10"/>
  <c r="DH38" i="10"/>
  <c r="DG38" i="10"/>
  <c r="DF38" i="10"/>
  <c r="DC38" i="10"/>
  <c r="CY38" i="10"/>
  <c r="CX38" i="10"/>
  <c r="CW38" i="10"/>
  <c r="CV38" i="10"/>
  <c r="CU38" i="10"/>
  <c r="CT38" i="10"/>
  <c r="CS38" i="10"/>
  <c r="CR38" i="10"/>
  <c r="CQ38" i="10"/>
  <c r="CP38" i="10"/>
  <c r="CO38" i="10"/>
  <c r="CN38" i="10"/>
  <c r="CM38" i="10"/>
  <c r="CL38" i="10"/>
  <c r="CK38" i="10"/>
  <c r="CJ38" i="10"/>
  <c r="CI38" i="10"/>
  <c r="CH38" i="10"/>
  <c r="CG38" i="10"/>
  <c r="CF38" i="10"/>
  <c r="CE38" i="10"/>
  <c r="CA38" i="10"/>
  <c r="C38" i="10"/>
  <c r="B38" i="10"/>
  <c r="DD38" i="10" s="1"/>
  <c r="DZ37" i="10"/>
  <c r="DY37" i="10"/>
  <c r="DX37" i="10"/>
  <c r="DW37" i="10"/>
  <c r="DV37" i="10"/>
  <c r="DU37" i="10"/>
  <c r="DT37" i="10"/>
  <c r="DS37" i="10"/>
  <c r="DR37" i="10"/>
  <c r="DQ37" i="10"/>
  <c r="DP37" i="10"/>
  <c r="DO37" i="10"/>
  <c r="DN37" i="10"/>
  <c r="DM37" i="10"/>
  <c r="DL37" i="10"/>
  <c r="DK37" i="10"/>
  <c r="DJ37" i="10"/>
  <c r="DI37" i="10"/>
  <c r="DH37" i="10"/>
  <c r="DG37" i="10"/>
  <c r="DF37" i="10"/>
  <c r="DC37" i="10"/>
  <c r="DB37" i="10"/>
  <c r="CY37" i="10"/>
  <c r="CX37" i="10"/>
  <c r="CW37" i="10"/>
  <c r="CV37" i="10"/>
  <c r="CU37" i="10"/>
  <c r="CT37" i="10"/>
  <c r="CS37" i="10"/>
  <c r="CR37" i="10"/>
  <c r="CQ37" i="10"/>
  <c r="CP37" i="10"/>
  <c r="CO37" i="10"/>
  <c r="CN37" i="10"/>
  <c r="CM37" i="10"/>
  <c r="CL37" i="10"/>
  <c r="CK37" i="10"/>
  <c r="CJ37" i="10"/>
  <c r="CI37" i="10"/>
  <c r="CH37" i="10"/>
  <c r="CG37" i="10"/>
  <c r="CF37" i="10"/>
  <c r="CE37" i="10"/>
  <c r="CD37" i="10"/>
  <c r="CA37" i="10"/>
  <c r="C37" i="10"/>
  <c r="B37" i="10"/>
  <c r="DE37" i="10" s="1"/>
  <c r="DZ36" i="10"/>
  <c r="DY36" i="10"/>
  <c r="DX36" i="10"/>
  <c r="DW36" i="10"/>
  <c r="DV36" i="10"/>
  <c r="DU36" i="10"/>
  <c r="DT36" i="10"/>
  <c r="DS36" i="10"/>
  <c r="DR36" i="10"/>
  <c r="DQ36" i="10"/>
  <c r="DP36" i="10"/>
  <c r="DO36" i="10"/>
  <c r="DN36" i="10"/>
  <c r="DM36" i="10"/>
  <c r="DL36" i="10"/>
  <c r="DK36" i="10"/>
  <c r="DJ36" i="10"/>
  <c r="DI36" i="10"/>
  <c r="DH36" i="10"/>
  <c r="DG36" i="10"/>
  <c r="DF36" i="10"/>
  <c r="DE36" i="10"/>
  <c r="DC36" i="10"/>
  <c r="DB36" i="10"/>
  <c r="CY36" i="10"/>
  <c r="CX36" i="10"/>
  <c r="CW36" i="10"/>
  <c r="CV36" i="10"/>
  <c r="CU36" i="10"/>
  <c r="CT36" i="10"/>
  <c r="CS36" i="10"/>
  <c r="CR36" i="10"/>
  <c r="CQ36" i="10"/>
  <c r="CP36" i="10"/>
  <c r="CO36" i="10"/>
  <c r="CN36" i="10"/>
  <c r="CM36" i="10"/>
  <c r="CL36" i="10"/>
  <c r="CK36" i="10"/>
  <c r="CJ36" i="10"/>
  <c r="CI36" i="10"/>
  <c r="CH36" i="10"/>
  <c r="CG36" i="10"/>
  <c r="CF36" i="10"/>
  <c r="CE36" i="10"/>
  <c r="CD36" i="10"/>
  <c r="CC36" i="10"/>
  <c r="C36" i="10"/>
  <c r="CA36" i="10" s="1"/>
  <c r="B36" i="10"/>
  <c r="DD36" i="10" s="1"/>
  <c r="DY35" i="10"/>
  <c r="DX35" i="10"/>
  <c r="DW35" i="10"/>
  <c r="DV35" i="10"/>
  <c r="DU35" i="10"/>
  <c r="DT35" i="10"/>
  <c r="DS35" i="10"/>
  <c r="DR35" i="10"/>
  <c r="DQ35" i="10"/>
  <c r="DP35" i="10"/>
  <c r="DO35" i="10"/>
  <c r="DN35" i="10"/>
  <c r="DM35" i="10"/>
  <c r="DL35" i="10"/>
  <c r="DK35" i="10"/>
  <c r="DJ35" i="10"/>
  <c r="DI35" i="10"/>
  <c r="DH35" i="10"/>
  <c r="DG35" i="10"/>
  <c r="DF35" i="10"/>
  <c r="CZ35" i="10"/>
  <c r="CY35" i="10"/>
  <c r="CX35" i="10"/>
  <c r="CW35" i="10"/>
  <c r="CV35" i="10"/>
  <c r="CU35" i="10"/>
  <c r="CT35" i="10"/>
  <c r="CS35" i="10"/>
  <c r="CR35" i="10"/>
  <c r="CQ35" i="10"/>
  <c r="CP35" i="10"/>
  <c r="CO35" i="10"/>
  <c r="CN35" i="10"/>
  <c r="CM35" i="10"/>
  <c r="CL35" i="10"/>
  <c r="CK35" i="10"/>
  <c r="CJ35" i="10"/>
  <c r="CI35" i="10"/>
  <c r="CH35" i="10"/>
  <c r="CG35" i="10"/>
  <c r="CF35" i="10"/>
  <c r="CB35" i="10"/>
  <c r="C35" i="10"/>
  <c r="B35" i="10"/>
  <c r="DY34" i="10"/>
  <c r="DX34" i="10"/>
  <c r="DW34" i="10"/>
  <c r="DV34" i="10"/>
  <c r="DU34" i="10"/>
  <c r="DT34" i="10"/>
  <c r="DS34" i="10"/>
  <c r="DR34" i="10"/>
  <c r="DQ34" i="10"/>
  <c r="DP34" i="10"/>
  <c r="DO34" i="10"/>
  <c r="DN34" i="10"/>
  <c r="DM34" i="10"/>
  <c r="DL34" i="10"/>
  <c r="DK34" i="10"/>
  <c r="DJ34" i="10"/>
  <c r="DI34" i="10"/>
  <c r="DH34" i="10"/>
  <c r="DG34" i="10"/>
  <c r="DF34" i="10"/>
  <c r="DC34" i="10"/>
  <c r="CY34" i="10"/>
  <c r="CX34" i="10"/>
  <c r="CW34" i="10"/>
  <c r="CV34" i="10"/>
  <c r="CU34" i="10"/>
  <c r="CT34" i="10"/>
  <c r="CS34" i="10"/>
  <c r="CR34" i="10"/>
  <c r="CQ34" i="10"/>
  <c r="CP34" i="10"/>
  <c r="CO34" i="10"/>
  <c r="CN34" i="10"/>
  <c r="CM34" i="10"/>
  <c r="CL34" i="10"/>
  <c r="CK34" i="10"/>
  <c r="CJ34" i="10"/>
  <c r="CI34" i="10"/>
  <c r="CH34" i="10"/>
  <c r="CG34" i="10"/>
  <c r="CF34" i="10"/>
  <c r="CE34" i="10"/>
  <c r="CA34" i="10"/>
  <c r="C34" i="10"/>
  <c r="B34" i="10"/>
  <c r="DZ34" i="10" s="1"/>
  <c r="DZ29" i="10"/>
  <c r="DY29" i="10"/>
  <c r="DX29" i="10"/>
  <c r="DW29" i="10"/>
  <c r="DV29" i="10"/>
  <c r="DU29" i="10"/>
  <c r="DT29" i="10"/>
  <c r="DS29" i="10"/>
  <c r="DR29" i="10"/>
  <c r="DQ29" i="10"/>
  <c r="DP29" i="10"/>
  <c r="DO29" i="10"/>
  <c r="DN29" i="10"/>
  <c r="DM29" i="10"/>
  <c r="DL29" i="10"/>
  <c r="DK29" i="10"/>
  <c r="DJ29" i="10"/>
  <c r="DI29" i="10"/>
  <c r="DH29" i="10"/>
  <c r="DG29" i="10"/>
  <c r="DF29" i="10"/>
  <c r="DC29" i="10"/>
  <c r="DB29" i="10"/>
  <c r="CY29" i="10"/>
  <c r="CX29" i="10"/>
  <c r="CW29" i="10"/>
  <c r="CV29" i="10"/>
  <c r="CU29" i="10"/>
  <c r="CT29" i="10"/>
  <c r="CS29" i="10"/>
  <c r="CR29" i="10"/>
  <c r="CQ29" i="10"/>
  <c r="CP29" i="10"/>
  <c r="CO29" i="10"/>
  <c r="CN29" i="10"/>
  <c r="CM29" i="10"/>
  <c r="CL29" i="10"/>
  <c r="CK29" i="10"/>
  <c r="CJ29" i="10"/>
  <c r="CI29" i="10"/>
  <c r="CH29" i="10"/>
  <c r="CG29" i="10"/>
  <c r="CF29" i="10"/>
  <c r="CE29" i="10"/>
  <c r="CD29" i="10"/>
  <c r="CA29" i="10"/>
  <c r="C29" i="10"/>
  <c r="B29" i="10"/>
  <c r="DE29" i="10" s="1"/>
  <c r="DZ28" i="10"/>
  <c r="DY28" i="10"/>
  <c r="DX28" i="10"/>
  <c r="DW28" i="10"/>
  <c r="DV28" i="10"/>
  <c r="DU28" i="10"/>
  <c r="DT28" i="10"/>
  <c r="DS28" i="10"/>
  <c r="DR28" i="10"/>
  <c r="DQ28" i="10"/>
  <c r="DP28" i="10"/>
  <c r="DO28" i="10"/>
  <c r="DN28" i="10"/>
  <c r="DM28" i="10"/>
  <c r="DL28" i="10"/>
  <c r="DK28" i="10"/>
  <c r="DJ28" i="10"/>
  <c r="DI28" i="10"/>
  <c r="DH28" i="10"/>
  <c r="DG28" i="10"/>
  <c r="DF28" i="10"/>
  <c r="DE28" i="10"/>
  <c r="DC28" i="10"/>
  <c r="DB28" i="10"/>
  <c r="CY28" i="10"/>
  <c r="CX28" i="10"/>
  <c r="CW28" i="10"/>
  <c r="CV28" i="10"/>
  <c r="CU28" i="10"/>
  <c r="CT28" i="10"/>
  <c r="CS28" i="10"/>
  <c r="CR28" i="10"/>
  <c r="CQ28" i="10"/>
  <c r="CP28" i="10"/>
  <c r="CO28" i="10"/>
  <c r="CN28" i="10"/>
  <c r="CM28" i="10"/>
  <c r="CL28" i="10"/>
  <c r="CK28" i="10"/>
  <c r="CJ28" i="10"/>
  <c r="CI28" i="10"/>
  <c r="CH28" i="10"/>
  <c r="CG28" i="10"/>
  <c r="CF28" i="10"/>
  <c r="CE28" i="10"/>
  <c r="CD28" i="10"/>
  <c r="CC28" i="10"/>
  <c r="C28" i="10"/>
  <c r="CA28" i="10" s="1"/>
  <c r="B28" i="10"/>
  <c r="DD28" i="10" s="1"/>
  <c r="DY27" i="10"/>
  <c r="DX27" i="10"/>
  <c r="DW27" i="10"/>
  <c r="DV27" i="10"/>
  <c r="DU27" i="10"/>
  <c r="DT27" i="10"/>
  <c r="DS27" i="10"/>
  <c r="DR27" i="10"/>
  <c r="DQ27" i="10"/>
  <c r="DP27" i="10"/>
  <c r="DO27" i="10"/>
  <c r="DN27" i="10"/>
  <c r="DM27" i="10"/>
  <c r="DL27" i="10"/>
  <c r="DK27" i="10"/>
  <c r="DJ27" i="10"/>
  <c r="DI27" i="10"/>
  <c r="DH27" i="10"/>
  <c r="DG27" i="10"/>
  <c r="DF27" i="10"/>
  <c r="CZ27" i="10"/>
  <c r="CY27" i="10"/>
  <c r="CX27" i="10"/>
  <c r="CW27" i="10"/>
  <c r="CV27" i="10"/>
  <c r="CU27" i="10"/>
  <c r="CT27" i="10"/>
  <c r="CS27" i="10"/>
  <c r="CR27" i="10"/>
  <c r="CQ27" i="10"/>
  <c r="CP27" i="10"/>
  <c r="CO27" i="10"/>
  <c r="CN27" i="10"/>
  <c r="CM27" i="10"/>
  <c r="CL27" i="10"/>
  <c r="CK27" i="10"/>
  <c r="CJ27" i="10"/>
  <c r="CI27" i="10"/>
  <c r="CH27" i="10"/>
  <c r="CG27" i="10"/>
  <c r="CF27" i="10"/>
  <c r="C27" i="10"/>
  <c r="B27" i="10"/>
  <c r="DY26" i="10"/>
  <c r="DX26" i="10"/>
  <c r="DW26" i="10"/>
  <c r="DV26" i="10"/>
  <c r="DU26" i="10"/>
  <c r="DT26" i="10"/>
  <c r="DS26" i="10"/>
  <c r="DR26" i="10"/>
  <c r="DQ26" i="10"/>
  <c r="DP26" i="10"/>
  <c r="DO26" i="10"/>
  <c r="DN26" i="10"/>
  <c r="DM26" i="10"/>
  <c r="DL26" i="10"/>
  <c r="DK26" i="10"/>
  <c r="DJ26" i="10"/>
  <c r="DI26" i="10"/>
  <c r="DH26" i="10"/>
  <c r="DG26" i="10"/>
  <c r="DF26" i="10"/>
  <c r="DC26" i="10"/>
  <c r="CY26" i="10"/>
  <c r="CX26" i="10"/>
  <c r="CW26" i="10"/>
  <c r="CV26" i="10"/>
  <c r="CU26" i="10"/>
  <c r="CT26" i="10"/>
  <c r="CS26" i="10"/>
  <c r="CR26" i="10"/>
  <c r="CQ26" i="10"/>
  <c r="CP26" i="10"/>
  <c r="CO26" i="10"/>
  <c r="CN26" i="10"/>
  <c r="CM26" i="10"/>
  <c r="CL26" i="10"/>
  <c r="CK26" i="10"/>
  <c r="CJ26" i="10"/>
  <c r="CI26" i="10"/>
  <c r="CH26" i="10"/>
  <c r="CG26" i="10"/>
  <c r="CF26" i="10"/>
  <c r="CE26" i="10"/>
  <c r="CA26" i="10"/>
  <c r="C26" i="10"/>
  <c r="B26" i="10"/>
  <c r="CB26" i="10" s="1"/>
  <c r="DZ25" i="10"/>
  <c r="DY25" i="10"/>
  <c r="DX25" i="10"/>
  <c r="DW25" i="10"/>
  <c r="DV25" i="10"/>
  <c r="DU25" i="10"/>
  <c r="DT25" i="10"/>
  <c r="DS25" i="10"/>
  <c r="DR25" i="10"/>
  <c r="DQ25" i="10"/>
  <c r="DP25" i="10"/>
  <c r="DO25" i="10"/>
  <c r="DN25" i="10"/>
  <c r="DM25" i="10"/>
  <c r="DL25" i="10"/>
  <c r="DK25" i="10"/>
  <c r="DJ25" i="10"/>
  <c r="DI25" i="10"/>
  <c r="DH25" i="10"/>
  <c r="DG25" i="10"/>
  <c r="DF25" i="10"/>
  <c r="DC25" i="10"/>
  <c r="DB25" i="10"/>
  <c r="CY25" i="10"/>
  <c r="CX25" i="10"/>
  <c r="CW25" i="10"/>
  <c r="CV25" i="10"/>
  <c r="CU25" i="10"/>
  <c r="CT25" i="10"/>
  <c r="CS25" i="10"/>
  <c r="CR25" i="10"/>
  <c r="CQ25" i="10"/>
  <c r="CP25" i="10"/>
  <c r="CO25" i="10"/>
  <c r="CN25" i="10"/>
  <c r="CM25" i="10"/>
  <c r="CL25" i="10"/>
  <c r="CK25" i="10"/>
  <c r="CJ25" i="10"/>
  <c r="CI25" i="10"/>
  <c r="CH25" i="10"/>
  <c r="CG25" i="10"/>
  <c r="CF25" i="10"/>
  <c r="CE25" i="10"/>
  <c r="CD25" i="10"/>
  <c r="CA25" i="10"/>
  <c r="C25" i="10"/>
  <c r="B25" i="10"/>
  <c r="DE25" i="10" s="1"/>
  <c r="DZ24" i="10"/>
  <c r="DY24" i="10"/>
  <c r="DX24" i="10"/>
  <c r="DW24" i="10"/>
  <c r="DV24" i="10"/>
  <c r="DU24" i="10"/>
  <c r="DT24" i="10"/>
  <c r="DS24" i="10"/>
  <c r="DR24" i="10"/>
  <c r="DQ24" i="10"/>
  <c r="DP24" i="10"/>
  <c r="DO24" i="10"/>
  <c r="DN24" i="10"/>
  <c r="DM24" i="10"/>
  <c r="DL24" i="10"/>
  <c r="DK24" i="10"/>
  <c r="DJ24" i="10"/>
  <c r="DI24" i="10"/>
  <c r="DH24" i="10"/>
  <c r="DG24" i="10"/>
  <c r="DF24" i="10"/>
  <c r="DE24" i="10"/>
  <c r="DC24" i="10"/>
  <c r="DB24" i="10"/>
  <c r="CY24" i="10"/>
  <c r="CX24" i="10"/>
  <c r="CW24" i="10"/>
  <c r="CV24" i="10"/>
  <c r="CU24" i="10"/>
  <c r="CT24" i="10"/>
  <c r="CS24" i="10"/>
  <c r="CR24" i="10"/>
  <c r="CQ24" i="10"/>
  <c r="CP24" i="10"/>
  <c r="CO24" i="10"/>
  <c r="CN24" i="10"/>
  <c r="CM24" i="10"/>
  <c r="CL24" i="10"/>
  <c r="CK24" i="10"/>
  <c r="CJ24" i="10"/>
  <c r="CI24" i="10"/>
  <c r="CH24" i="10"/>
  <c r="CG24" i="10"/>
  <c r="CF24" i="10"/>
  <c r="CE24" i="10"/>
  <c r="CD24" i="10"/>
  <c r="CC24" i="10"/>
  <c r="C24" i="10"/>
  <c r="CA24" i="10" s="1"/>
  <c r="B24" i="10"/>
  <c r="DD24" i="10" s="1"/>
  <c r="DY23" i="10"/>
  <c r="DX23" i="10"/>
  <c r="DW23" i="10"/>
  <c r="DV23" i="10"/>
  <c r="DU23" i="10"/>
  <c r="DT23" i="10"/>
  <c r="DS23" i="10"/>
  <c r="DR23" i="10"/>
  <c r="DQ23" i="10"/>
  <c r="DP23" i="10"/>
  <c r="DO23" i="10"/>
  <c r="DN23" i="10"/>
  <c r="DM23" i="10"/>
  <c r="DL23" i="10"/>
  <c r="DK23" i="10"/>
  <c r="DJ23" i="10"/>
  <c r="DI23" i="10"/>
  <c r="DH23" i="10"/>
  <c r="DG23" i="10"/>
  <c r="DF23" i="10"/>
  <c r="CY23" i="10"/>
  <c r="CX23" i="10"/>
  <c r="CW23" i="10"/>
  <c r="CV23" i="10"/>
  <c r="CU23" i="10"/>
  <c r="CT23" i="10"/>
  <c r="CS23" i="10"/>
  <c r="CR23" i="10"/>
  <c r="CQ23" i="10"/>
  <c r="CP23" i="10"/>
  <c r="CO23" i="10"/>
  <c r="CN23" i="10"/>
  <c r="CM23" i="10"/>
  <c r="CL23" i="10"/>
  <c r="CK23" i="10"/>
  <c r="CJ23" i="10"/>
  <c r="CI23" i="10"/>
  <c r="CH23" i="10"/>
  <c r="CG23" i="10"/>
  <c r="CF23" i="10"/>
  <c r="C23" i="10"/>
  <c r="B23" i="10"/>
  <c r="DY22" i="10"/>
  <c r="DX22" i="10"/>
  <c r="DW22" i="10"/>
  <c r="DV22" i="10"/>
  <c r="DU22" i="10"/>
  <c r="DT22" i="10"/>
  <c r="DS22" i="10"/>
  <c r="DR22" i="10"/>
  <c r="DQ22" i="10"/>
  <c r="DP22" i="10"/>
  <c r="DO22" i="10"/>
  <c r="DN22" i="10"/>
  <c r="DM22" i="10"/>
  <c r="DL22" i="10"/>
  <c r="DK22" i="10"/>
  <c r="DJ22" i="10"/>
  <c r="DI22" i="10"/>
  <c r="DH22" i="10"/>
  <c r="DG22" i="10"/>
  <c r="DF22" i="10"/>
  <c r="DC22" i="10"/>
  <c r="CY22" i="10"/>
  <c r="CX22" i="10"/>
  <c r="CW22" i="10"/>
  <c r="CV22" i="10"/>
  <c r="CU22" i="10"/>
  <c r="CT22" i="10"/>
  <c r="CS22" i="10"/>
  <c r="CR22" i="10"/>
  <c r="CQ22" i="10"/>
  <c r="CP22" i="10"/>
  <c r="CO22" i="10"/>
  <c r="CN22" i="10"/>
  <c r="CM22" i="10"/>
  <c r="CL22" i="10"/>
  <c r="CK22" i="10"/>
  <c r="CJ22" i="10"/>
  <c r="CI22" i="10"/>
  <c r="CH22" i="10"/>
  <c r="CG22" i="10"/>
  <c r="CF22" i="10"/>
  <c r="CE22" i="10"/>
  <c r="CA22" i="10"/>
  <c r="C22" i="10"/>
  <c r="B22" i="10"/>
  <c r="CB22" i="10" s="1"/>
  <c r="DZ21" i="10"/>
  <c r="DY21" i="10"/>
  <c r="DX21" i="10"/>
  <c r="DW21" i="10"/>
  <c r="DV21" i="10"/>
  <c r="DU21" i="10"/>
  <c r="DT21" i="10"/>
  <c r="DS21" i="10"/>
  <c r="DR21" i="10"/>
  <c r="DQ21" i="10"/>
  <c r="DP21" i="10"/>
  <c r="DO21" i="10"/>
  <c r="DN21" i="10"/>
  <c r="DM21" i="10"/>
  <c r="DL21" i="10"/>
  <c r="DK21" i="10"/>
  <c r="DJ21" i="10"/>
  <c r="DI21" i="10"/>
  <c r="DH21" i="10"/>
  <c r="DG21" i="10"/>
  <c r="DF21" i="10"/>
  <c r="DC21" i="10"/>
  <c r="DB21" i="10"/>
  <c r="CY21" i="10"/>
  <c r="CX21" i="10"/>
  <c r="CW21" i="10"/>
  <c r="CV21" i="10"/>
  <c r="CU21" i="10"/>
  <c r="CT21" i="10"/>
  <c r="CS21" i="10"/>
  <c r="CR21" i="10"/>
  <c r="CQ21" i="10"/>
  <c r="CP21" i="10"/>
  <c r="CO21" i="10"/>
  <c r="CN21" i="10"/>
  <c r="CM21" i="10"/>
  <c r="CL21" i="10"/>
  <c r="CK21" i="10"/>
  <c r="CJ21" i="10"/>
  <c r="CI21" i="10"/>
  <c r="CH21" i="10"/>
  <c r="CG21" i="10"/>
  <c r="CF21" i="10"/>
  <c r="CE21" i="10"/>
  <c r="CD21" i="10"/>
  <c r="CA21" i="10"/>
  <c r="C21" i="10"/>
  <c r="B21" i="10"/>
  <c r="DE21" i="10" s="1"/>
  <c r="DZ20" i="10"/>
  <c r="DY20" i="10"/>
  <c r="DX20" i="10"/>
  <c r="DW20" i="10"/>
  <c r="DV20" i="10"/>
  <c r="DU20" i="10"/>
  <c r="DT20" i="10"/>
  <c r="DS20" i="10"/>
  <c r="DR20" i="10"/>
  <c r="DQ20" i="10"/>
  <c r="DP20" i="10"/>
  <c r="DO20" i="10"/>
  <c r="DN20" i="10"/>
  <c r="DM20" i="10"/>
  <c r="DL20" i="10"/>
  <c r="DK20" i="10"/>
  <c r="DJ20" i="10"/>
  <c r="DI20" i="10"/>
  <c r="DH20" i="10"/>
  <c r="DG20" i="10"/>
  <c r="DF20" i="10"/>
  <c r="DE20" i="10"/>
  <c r="DB20" i="10"/>
  <c r="DA20" i="10"/>
  <c r="CY20" i="10"/>
  <c r="CX20" i="10"/>
  <c r="CW20" i="10"/>
  <c r="CV20" i="10"/>
  <c r="CU20" i="10"/>
  <c r="CT20" i="10"/>
  <c r="CS20" i="10"/>
  <c r="CR20" i="10"/>
  <c r="CQ20" i="10"/>
  <c r="CP20" i="10"/>
  <c r="CO20" i="10"/>
  <c r="CN20" i="10"/>
  <c r="CM20" i="10"/>
  <c r="CL20" i="10"/>
  <c r="CK20" i="10"/>
  <c r="CJ20" i="10"/>
  <c r="CI20" i="10"/>
  <c r="CH20" i="10"/>
  <c r="CG20" i="10"/>
  <c r="CF20" i="10"/>
  <c r="CD20" i="10"/>
  <c r="CC20" i="10"/>
  <c r="C20" i="10"/>
  <c r="B20" i="10"/>
  <c r="DD20" i="10" s="1"/>
  <c r="DY19" i="10"/>
  <c r="DX19" i="10"/>
  <c r="DW19" i="10"/>
  <c r="DV19" i="10"/>
  <c r="DU19" i="10"/>
  <c r="DT19" i="10"/>
  <c r="DS19" i="10"/>
  <c r="DR19" i="10"/>
  <c r="DQ19" i="10"/>
  <c r="DP19" i="10"/>
  <c r="DO19" i="10"/>
  <c r="DN19" i="10"/>
  <c r="DM19" i="10"/>
  <c r="DL19" i="10"/>
  <c r="DK19" i="10"/>
  <c r="DJ19" i="10"/>
  <c r="DI19" i="10"/>
  <c r="DH19" i="10"/>
  <c r="DG19" i="10"/>
  <c r="DF19" i="10"/>
  <c r="CZ19" i="10"/>
  <c r="CY19" i="10"/>
  <c r="CX19" i="10"/>
  <c r="CW19" i="10"/>
  <c r="CV19" i="10"/>
  <c r="CU19" i="10"/>
  <c r="CT19" i="10"/>
  <c r="CS19" i="10"/>
  <c r="CR19" i="10"/>
  <c r="CQ19" i="10"/>
  <c r="CP19" i="10"/>
  <c r="CO19" i="10"/>
  <c r="CN19" i="10"/>
  <c r="CM19" i="10"/>
  <c r="CL19" i="10"/>
  <c r="CK19" i="10"/>
  <c r="CJ19" i="10"/>
  <c r="CI19" i="10"/>
  <c r="CH19" i="10"/>
  <c r="CG19" i="10"/>
  <c r="CF19" i="10"/>
  <c r="C19" i="10"/>
  <c r="B19" i="10"/>
  <c r="DY18" i="10"/>
  <c r="DX18" i="10"/>
  <c r="DW18" i="10"/>
  <c r="DV18" i="10"/>
  <c r="DU18" i="10"/>
  <c r="DT18" i="10"/>
  <c r="DS18" i="10"/>
  <c r="DR18" i="10"/>
  <c r="DQ18" i="10"/>
  <c r="DP18" i="10"/>
  <c r="DO18" i="10"/>
  <c r="DN18" i="10"/>
  <c r="DM18" i="10"/>
  <c r="DL18" i="10"/>
  <c r="DK18" i="10"/>
  <c r="DJ18" i="10"/>
  <c r="DI18" i="10"/>
  <c r="DH18" i="10"/>
  <c r="DG18" i="10"/>
  <c r="DF18" i="10"/>
  <c r="DC18" i="10"/>
  <c r="CY18" i="10"/>
  <c r="CX18" i="10"/>
  <c r="CW18" i="10"/>
  <c r="CV18" i="10"/>
  <c r="CU18" i="10"/>
  <c r="CT18" i="10"/>
  <c r="CS18" i="10"/>
  <c r="CR18" i="10"/>
  <c r="CQ18" i="10"/>
  <c r="CP18" i="10"/>
  <c r="CO18" i="10"/>
  <c r="CN18" i="10"/>
  <c r="CM18" i="10"/>
  <c r="CL18" i="10"/>
  <c r="CK18" i="10"/>
  <c r="CJ18" i="10"/>
  <c r="CI18" i="10"/>
  <c r="CH18" i="10"/>
  <c r="CG18" i="10"/>
  <c r="CF18" i="10"/>
  <c r="CE18" i="10"/>
  <c r="CA18" i="10"/>
  <c r="C18" i="10"/>
  <c r="B18" i="10"/>
  <c r="CB18" i="10" s="1"/>
  <c r="DZ17" i="10"/>
  <c r="DY17" i="10"/>
  <c r="DX17" i="10"/>
  <c r="DW17" i="10"/>
  <c r="DV17" i="10"/>
  <c r="DU17" i="10"/>
  <c r="DT17" i="10"/>
  <c r="DS17" i="10"/>
  <c r="DR17" i="10"/>
  <c r="DQ17" i="10"/>
  <c r="DP17" i="10"/>
  <c r="DO17" i="10"/>
  <c r="DN17" i="10"/>
  <c r="DM17" i="10"/>
  <c r="DL17" i="10"/>
  <c r="DK17" i="10"/>
  <c r="DJ17" i="10"/>
  <c r="DI17" i="10"/>
  <c r="DH17" i="10"/>
  <c r="DG17" i="10"/>
  <c r="DF17" i="10"/>
  <c r="DC17" i="10"/>
  <c r="DB17" i="10"/>
  <c r="CY17" i="10"/>
  <c r="CX17" i="10"/>
  <c r="CW17" i="10"/>
  <c r="CV17" i="10"/>
  <c r="CU17" i="10"/>
  <c r="CT17" i="10"/>
  <c r="CS17" i="10"/>
  <c r="CR17" i="10"/>
  <c r="CQ17" i="10"/>
  <c r="CP17" i="10"/>
  <c r="CO17" i="10"/>
  <c r="CN17" i="10"/>
  <c r="CM17" i="10"/>
  <c r="CL17" i="10"/>
  <c r="CK17" i="10"/>
  <c r="CJ17" i="10"/>
  <c r="CI17" i="10"/>
  <c r="CH17" i="10"/>
  <c r="CG17" i="10"/>
  <c r="CF17" i="10"/>
  <c r="CE17" i="10"/>
  <c r="CD17" i="10"/>
  <c r="CC17" i="10"/>
  <c r="CA17" i="10"/>
  <c r="C17" i="10"/>
  <c r="B17" i="10"/>
  <c r="DE17" i="10" s="1"/>
  <c r="DZ16" i="10"/>
  <c r="DY16" i="10"/>
  <c r="DX16" i="10"/>
  <c r="DW16" i="10"/>
  <c r="DV16" i="10"/>
  <c r="DU16" i="10"/>
  <c r="DT16" i="10"/>
  <c r="DS16" i="10"/>
  <c r="DR16" i="10"/>
  <c r="DQ16" i="10"/>
  <c r="DP16" i="10"/>
  <c r="DO16" i="10"/>
  <c r="DN16" i="10"/>
  <c r="DM16" i="10"/>
  <c r="DL16" i="10"/>
  <c r="DK16" i="10"/>
  <c r="DJ16" i="10"/>
  <c r="DI16" i="10"/>
  <c r="DH16" i="10"/>
  <c r="DG16" i="10"/>
  <c r="DF16" i="10"/>
  <c r="DE16" i="10"/>
  <c r="DB16" i="10"/>
  <c r="DA16" i="10"/>
  <c r="CY16" i="10"/>
  <c r="CX16" i="10"/>
  <c r="CW16" i="10"/>
  <c r="CV16" i="10"/>
  <c r="CU16" i="10"/>
  <c r="CT16" i="10"/>
  <c r="CS16" i="10"/>
  <c r="CR16" i="10"/>
  <c r="CQ16" i="10"/>
  <c r="CP16" i="10"/>
  <c r="CO16" i="10"/>
  <c r="CN16" i="10"/>
  <c r="CM16" i="10"/>
  <c r="CL16" i="10"/>
  <c r="CK16" i="10"/>
  <c r="CJ16" i="10"/>
  <c r="CI16" i="10"/>
  <c r="CH16" i="10"/>
  <c r="CG16" i="10"/>
  <c r="CF16" i="10"/>
  <c r="CD16" i="10"/>
  <c r="CC16" i="10"/>
  <c r="C16" i="10"/>
  <c r="B16" i="10"/>
  <c r="DD16" i="10" s="1"/>
  <c r="DY15" i="10"/>
  <c r="DX15" i="10"/>
  <c r="DW15" i="10"/>
  <c r="DV15" i="10"/>
  <c r="DU15" i="10"/>
  <c r="DT15" i="10"/>
  <c r="DS15" i="10"/>
  <c r="DR15" i="10"/>
  <c r="DQ15" i="10"/>
  <c r="DP15" i="10"/>
  <c r="DO15" i="10"/>
  <c r="DN15" i="10"/>
  <c r="DM15" i="10"/>
  <c r="DL15" i="10"/>
  <c r="DK15" i="10"/>
  <c r="DJ15" i="10"/>
  <c r="DI15" i="10"/>
  <c r="DH15" i="10"/>
  <c r="DG15" i="10"/>
  <c r="DF15" i="10"/>
  <c r="CZ15" i="10"/>
  <c r="CY15" i="10"/>
  <c r="CX15" i="10"/>
  <c r="CW15" i="10"/>
  <c r="CV15" i="10"/>
  <c r="CU15" i="10"/>
  <c r="CT15" i="10"/>
  <c r="CS15" i="10"/>
  <c r="CR15" i="10"/>
  <c r="CQ15" i="10"/>
  <c r="CP15" i="10"/>
  <c r="CO15" i="10"/>
  <c r="CN15" i="10"/>
  <c r="CM15" i="10"/>
  <c r="CL15" i="10"/>
  <c r="CK15" i="10"/>
  <c r="CJ15" i="10"/>
  <c r="CI15" i="10"/>
  <c r="CH15" i="10"/>
  <c r="CG15" i="10"/>
  <c r="CF15" i="10"/>
  <c r="C15" i="10"/>
  <c r="B15" i="10"/>
  <c r="DY14" i="10"/>
  <c r="DX14" i="10"/>
  <c r="DW14" i="10"/>
  <c r="DV14" i="10"/>
  <c r="DU14" i="10"/>
  <c r="DT14" i="10"/>
  <c r="DS14" i="10"/>
  <c r="DR14" i="10"/>
  <c r="DQ14" i="10"/>
  <c r="DP14" i="10"/>
  <c r="DO14" i="10"/>
  <c r="DN14" i="10"/>
  <c r="DM14" i="10"/>
  <c r="DL14" i="10"/>
  <c r="DK14" i="10"/>
  <c r="DJ14" i="10"/>
  <c r="DI14" i="10"/>
  <c r="DH14" i="10"/>
  <c r="DG14" i="10"/>
  <c r="DF14" i="10"/>
  <c r="DC14" i="10"/>
  <c r="CY14" i="10"/>
  <c r="CX14" i="10"/>
  <c r="CW14" i="10"/>
  <c r="CV14" i="10"/>
  <c r="CU14" i="10"/>
  <c r="CT14" i="10"/>
  <c r="CS14" i="10"/>
  <c r="CR14" i="10"/>
  <c r="CQ14" i="10"/>
  <c r="CP14" i="10"/>
  <c r="CO14" i="10"/>
  <c r="CN14" i="10"/>
  <c r="CM14" i="10"/>
  <c r="CL14" i="10"/>
  <c r="CK14" i="10"/>
  <c r="CJ14" i="10"/>
  <c r="CI14" i="10"/>
  <c r="CH14" i="10"/>
  <c r="CG14" i="10"/>
  <c r="CF14" i="10"/>
  <c r="CE14" i="10"/>
  <c r="CA14" i="10"/>
  <c r="C14" i="10"/>
  <c r="B14" i="10"/>
  <c r="DD14" i="10" s="1"/>
  <c r="DZ13" i="10"/>
  <c r="DY13" i="10"/>
  <c r="DX13" i="10"/>
  <c r="DW13" i="10"/>
  <c r="DV13" i="10"/>
  <c r="DU13" i="10"/>
  <c r="DT13" i="10"/>
  <c r="DS13" i="10"/>
  <c r="DR13" i="10"/>
  <c r="DQ13" i="10"/>
  <c r="DP13" i="10"/>
  <c r="DO13" i="10"/>
  <c r="DN13" i="10"/>
  <c r="DM13" i="10"/>
  <c r="DL13" i="10"/>
  <c r="DK13" i="10"/>
  <c r="DJ13" i="10"/>
  <c r="DI13" i="10"/>
  <c r="DH13" i="10"/>
  <c r="DG13" i="10"/>
  <c r="DF13" i="10"/>
  <c r="DC13" i="10"/>
  <c r="DB13" i="10"/>
  <c r="CY13" i="10"/>
  <c r="CX13" i="10"/>
  <c r="CW13" i="10"/>
  <c r="CV13" i="10"/>
  <c r="CU13" i="10"/>
  <c r="CT13" i="10"/>
  <c r="CS13" i="10"/>
  <c r="CR13" i="10"/>
  <c r="CQ13" i="10"/>
  <c r="CP13" i="10"/>
  <c r="CO13" i="10"/>
  <c r="CN13" i="10"/>
  <c r="CM13" i="10"/>
  <c r="CL13" i="10"/>
  <c r="CK13" i="10"/>
  <c r="CJ13" i="10"/>
  <c r="CI13" i="10"/>
  <c r="CH13" i="10"/>
  <c r="CG13" i="10"/>
  <c r="CF13" i="10"/>
  <c r="CE13" i="10"/>
  <c r="CD13" i="10"/>
  <c r="CC13" i="10"/>
  <c r="CA13" i="10"/>
  <c r="C13" i="10"/>
  <c r="B13" i="10"/>
  <c r="DE13" i="10" s="1"/>
  <c r="DZ12" i="10"/>
  <c r="DY12" i="10"/>
  <c r="DX12" i="10"/>
  <c r="DW12" i="10"/>
  <c r="DV12" i="10"/>
  <c r="DU12" i="10"/>
  <c r="DT12" i="10"/>
  <c r="DS12" i="10"/>
  <c r="DR12" i="10"/>
  <c r="DQ12" i="10"/>
  <c r="DP12" i="10"/>
  <c r="DO12" i="10"/>
  <c r="DN12" i="10"/>
  <c r="DM12" i="10"/>
  <c r="DL12" i="10"/>
  <c r="DK12" i="10"/>
  <c r="DJ12" i="10"/>
  <c r="DI12" i="10"/>
  <c r="DH12" i="10"/>
  <c r="DG12" i="10"/>
  <c r="DF12" i="10"/>
  <c r="DE12" i="10"/>
  <c r="DB12" i="10"/>
  <c r="DA12" i="10"/>
  <c r="CY12" i="10"/>
  <c r="CX12" i="10"/>
  <c r="CW12" i="10"/>
  <c r="CV12" i="10"/>
  <c r="CU12" i="10"/>
  <c r="CT12" i="10"/>
  <c r="CS12" i="10"/>
  <c r="CR12" i="10"/>
  <c r="CQ12" i="10"/>
  <c r="CP12" i="10"/>
  <c r="CO12" i="10"/>
  <c r="CN12" i="10"/>
  <c r="CM12" i="10"/>
  <c r="CL12" i="10"/>
  <c r="CK12" i="10"/>
  <c r="CJ12" i="10"/>
  <c r="CI12" i="10"/>
  <c r="CH12" i="10"/>
  <c r="CG12" i="10"/>
  <c r="CF12" i="10"/>
  <c r="CD12" i="10"/>
  <c r="CC12" i="10"/>
  <c r="C12" i="10"/>
  <c r="B12" i="10"/>
  <c r="DD12" i="10" s="1"/>
  <c r="A5" i="10"/>
  <c r="A4" i="10"/>
  <c r="A3" i="10"/>
  <c r="A2" i="10"/>
  <c r="AM298" i="12" l="1"/>
  <c r="AY256" i="11"/>
  <c r="AY255" i="11"/>
  <c r="AM298" i="11"/>
  <c r="AY196" i="11"/>
  <c r="AY193" i="11"/>
  <c r="AY190" i="11"/>
  <c r="AY187" i="11"/>
  <c r="AY209" i="11"/>
  <c r="AY163" i="11"/>
  <c r="AX93" i="11"/>
  <c r="AY194" i="11"/>
  <c r="AY160" i="11"/>
  <c r="AY181" i="11"/>
  <c r="AX101" i="11"/>
  <c r="AX87" i="11"/>
  <c r="AX79" i="11"/>
  <c r="AX67" i="11"/>
  <c r="AX59" i="11"/>
  <c r="AX47" i="11"/>
  <c r="AX39" i="11"/>
  <c r="AX27" i="11"/>
  <c r="AX19" i="11"/>
  <c r="AY201" i="11"/>
  <c r="AY253" i="11"/>
  <c r="AY238" i="11"/>
  <c r="AY206" i="11"/>
  <c r="AY192" i="11"/>
  <c r="AY170" i="11"/>
  <c r="AY251" i="11"/>
  <c r="AY203" i="11"/>
  <c r="AY161" i="11"/>
  <c r="AX136" i="11"/>
  <c r="AX125" i="11"/>
  <c r="AX13" i="11"/>
  <c r="AY164" i="11"/>
  <c r="AX105" i="11"/>
  <c r="AX123" i="11"/>
  <c r="AX73" i="11"/>
  <c r="AX57" i="11"/>
  <c r="AX37" i="11"/>
  <c r="AX21" i="11"/>
  <c r="AX95" i="11"/>
  <c r="AX91" i="11"/>
  <c r="AY237" i="11"/>
  <c r="AY173" i="11"/>
  <c r="AY207" i="11"/>
  <c r="AX100" i="11"/>
  <c r="AX83" i="11"/>
  <c r="AX71" i="11"/>
  <c r="AX63" i="11"/>
  <c r="AX51" i="11"/>
  <c r="AX43" i="11"/>
  <c r="AX35" i="11"/>
  <c r="AX23" i="11"/>
  <c r="AX15" i="11"/>
  <c r="AX127" i="11"/>
  <c r="AY168" i="11"/>
  <c r="AX108" i="11"/>
  <c r="AY257" i="11"/>
  <c r="AY244" i="11"/>
  <c r="AY250" i="11"/>
  <c r="AY242" i="11"/>
  <c r="AY239" i="11"/>
  <c r="AY197" i="11"/>
  <c r="AY195" i="11"/>
  <c r="AY205" i="11"/>
  <c r="AY202" i="11"/>
  <c r="AY182" i="11"/>
  <c r="AY169" i="11"/>
  <c r="AX134" i="11"/>
  <c r="AX113" i="11"/>
  <c r="AX103" i="11"/>
  <c r="AY199" i="11"/>
  <c r="AY171" i="11"/>
  <c r="AX129" i="11"/>
  <c r="AY167" i="11"/>
  <c r="AX85" i="11"/>
  <c r="AX65" i="11"/>
  <c r="AX45" i="11"/>
  <c r="AX25" i="11"/>
  <c r="AX17" i="11"/>
  <c r="AX115" i="11"/>
  <c r="AY258" i="11"/>
  <c r="B308" i="11"/>
  <c r="DA23" i="10"/>
  <c r="DC23" i="10"/>
  <c r="CE23" i="10"/>
  <c r="CA23" i="10"/>
  <c r="AX23" i="10" s="1"/>
  <c r="CC23" i="10"/>
  <c r="DZ23" i="10"/>
  <c r="DB23" i="10"/>
  <c r="CD23" i="10"/>
  <c r="DE23" i="10"/>
  <c r="DD23" i="10"/>
  <c r="DA36" i="10"/>
  <c r="DE43" i="10"/>
  <c r="DA43" i="10"/>
  <c r="CC43" i="10"/>
  <c r="DC43" i="10"/>
  <c r="CE43" i="10"/>
  <c r="CA43" i="10"/>
  <c r="DZ43" i="10"/>
  <c r="DB43" i="10"/>
  <c r="CD43" i="10"/>
  <c r="DD43" i="10"/>
  <c r="DA65" i="10"/>
  <c r="CA65" i="10"/>
  <c r="DZ89" i="10"/>
  <c r="DB89" i="10"/>
  <c r="CD89" i="10"/>
  <c r="DE89" i="10"/>
  <c r="CZ89" i="10"/>
  <c r="CA89" i="10"/>
  <c r="DD89" i="10"/>
  <c r="CE89" i="10"/>
  <c r="DC89" i="10"/>
  <c r="CC89" i="10"/>
  <c r="CB89" i="10"/>
  <c r="DE112" i="10"/>
  <c r="DA112" i="10"/>
  <c r="CC112" i="10"/>
  <c r="DC112" i="10"/>
  <c r="CE112" i="10"/>
  <c r="CA112" i="10"/>
  <c r="DB112" i="10"/>
  <c r="CZ112" i="10"/>
  <c r="DZ112" i="10"/>
  <c r="CD112" i="10"/>
  <c r="CB112" i="10"/>
  <c r="DA15" i="10"/>
  <c r="DC15" i="10"/>
  <c r="CE15" i="10"/>
  <c r="CA15" i="10"/>
  <c r="DE15" i="10"/>
  <c r="DZ15" i="10"/>
  <c r="DB15" i="10"/>
  <c r="CD15" i="10"/>
  <c r="CC15" i="10"/>
  <c r="DD15" i="10"/>
  <c r="CC19" i="10"/>
  <c r="DC19" i="10"/>
  <c r="CE19" i="10"/>
  <c r="CA19" i="10"/>
  <c r="DE19" i="10"/>
  <c r="DZ19" i="10"/>
  <c r="DB19" i="10"/>
  <c r="CD19" i="10"/>
  <c r="DA19" i="10"/>
  <c r="DD19" i="10"/>
  <c r="DA27" i="10"/>
  <c r="DC27" i="10"/>
  <c r="CE27" i="10"/>
  <c r="CA27" i="10"/>
  <c r="AX27" i="10" s="1"/>
  <c r="DE27" i="10"/>
  <c r="CC27" i="10"/>
  <c r="DZ27" i="10"/>
  <c r="DB27" i="10"/>
  <c r="CD27" i="10"/>
  <c r="DD27" i="10"/>
  <c r="DA40" i="10"/>
  <c r="DE47" i="10"/>
  <c r="DA47" i="10"/>
  <c r="CC47" i="10"/>
  <c r="DC47" i="10"/>
  <c r="CE47" i="10"/>
  <c r="CA47" i="10"/>
  <c r="DZ47" i="10"/>
  <c r="DB47" i="10"/>
  <c r="CD47" i="10"/>
  <c r="DD47" i="10"/>
  <c r="CB23" i="10"/>
  <c r="DA24" i="10"/>
  <c r="DE35" i="10"/>
  <c r="DA35" i="10"/>
  <c r="CC35" i="10"/>
  <c r="DC35" i="10"/>
  <c r="CE35" i="10"/>
  <c r="CA35" i="10"/>
  <c r="DZ35" i="10"/>
  <c r="DB35" i="10"/>
  <c r="CD35" i="10"/>
  <c r="DD35" i="10"/>
  <c r="CB43" i="10"/>
  <c r="DA44" i="10"/>
  <c r="DC60" i="10"/>
  <c r="CE60" i="10"/>
  <c r="CA60" i="10"/>
  <c r="AX60" i="10" s="1"/>
  <c r="DD60" i="10"/>
  <c r="CD60" i="10"/>
  <c r="DZ60" i="10"/>
  <c r="DA60" i="10"/>
  <c r="CB60" i="10"/>
  <c r="DE60" i="10"/>
  <c r="CZ60" i="10"/>
  <c r="DA89" i="10"/>
  <c r="DD112" i="10"/>
  <c r="CB15" i="10"/>
  <c r="CB19" i="10"/>
  <c r="CZ23" i="10"/>
  <c r="CB27" i="10"/>
  <c r="AX28" i="10"/>
  <c r="DA28" i="10"/>
  <c r="DE39" i="10"/>
  <c r="DA39" i="10"/>
  <c r="CC39" i="10"/>
  <c r="DC39" i="10"/>
  <c r="CE39" i="10"/>
  <c r="CA39" i="10"/>
  <c r="AX39" i="10" s="1"/>
  <c r="DZ39" i="10"/>
  <c r="DB39" i="10"/>
  <c r="CD39" i="10"/>
  <c r="DD39" i="10"/>
  <c r="CZ43" i="10"/>
  <c r="CB47" i="10"/>
  <c r="DA48" i="10"/>
  <c r="DE62" i="10"/>
  <c r="DA62" i="10"/>
  <c r="CC62" i="10"/>
  <c r="DC62" i="10"/>
  <c r="CD62" i="10"/>
  <c r="DZ62" i="10"/>
  <c r="CZ62" i="10"/>
  <c r="CA62" i="10"/>
  <c r="DD62" i="10"/>
  <c r="CE62" i="10"/>
  <c r="DZ63" i="10"/>
  <c r="DB63" i="10"/>
  <c r="CD63" i="10"/>
  <c r="DD63" i="10"/>
  <c r="CE63" i="10"/>
  <c r="DA63" i="10"/>
  <c r="CB63" i="10"/>
  <c r="DE63" i="10"/>
  <c r="CZ63" i="10"/>
  <c r="CA63" i="10"/>
  <c r="AX117" i="10"/>
  <c r="DA123" i="10"/>
  <c r="CA123" i="10"/>
  <c r="DC138" i="10"/>
  <c r="CE138" i="10"/>
  <c r="CA138" i="10"/>
  <c r="DZ138" i="10"/>
  <c r="DB138" i="10"/>
  <c r="CD138" i="10"/>
  <c r="DE138" i="10"/>
  <c r="DA138" i="10"/>
  <c r="CC138" i="10"/>
  <c r="CZ138" i="10"/>
  <c r="CB138" i="10"/>
  <c r="CZ14" i="10"/>
  <c r="DD18" i="10"/>
  <c r="DD22" i="10"/>
  <c r="CZ26" i="10"/>
  <c r="CB34" i="10"/>
  <c r="AX34" i="10" s="1"/>
  <c r="CZ34" i="10"/>
  <c r="CA12" i="10"/>
  <c r="CE12" i="10"/>
  <c r="DC12" i="10"/>
  <c r="CB13" i="10"/>
  <c r="CZ13" i="10"/>
  <c r="DD13" i="10"/>
  <c r="CC14" i="10"/>
  <c r="DA14" i="10"/>
  <c r="DE14" i="10"/>
  <c r="CA16" i="10"/>
  <c r="CE16" i="10"/>
  <c r="DC16" i="10"/>
  <c r="CB17" i="10"/>
  <c r="AX17" i="10" s="1"/>
  <c r="CZ17" i="10"/>
  <c r="DD17" i="10"/>
  <c r="CC18" i="10"/>
  <c r="AX18" i="10" s="1"/>
  <c r="DA18" i="10"/>
  <c r="DE18" i="10"/>
  <c r="CA20" i="10"/>
  <c r="CE20" i="10"/>
  <c r="DC20" i="10"/>
  <c r="CB21" i="10"/>
  <c r="CZ21" i="10"/>
  <c r="DD21" i="10"/>
  <c r="CC22" i="10"/>
  <c r="AX22" i="10" s="1"/>
  <c r="DA22" i="10"/>
  <c r="DE22" i="10"/>
  <c r="CB25" i="10"/>
  <c r="CZ25" i="10"/>
  <c r="DD25" i="10"/>
  <c r="CC26" i="10"/>
  <c r="AX26" i="10" s="1"/>
  <c r="DA26" i="10"/>
  <c r="DE26" i="10"/>
  <c r="CB29" i="10"/>
  <c r="CZ29" i="10"/>
  <c r="DD29" i="10"/>
  <c r="CC34" i="10"/>
  <c r="DA34" i="10"/>
  <c r="DE34" i="10"/>
  <c r="CB37" i="10"/>
  <c r="CZ37" i="10"/>
  <c r="DD37" i="10"/>
  <c r="CC38" i="10"/>
  <c r="DA38" i="10"/>
  <c r="DE38" i="10"/>
  <c r="CB41" i="10"/>
  <c r="CZ41" i="10"/>
  <c r="DD41" i="10"/>
  <c r="CC42" i="10"/>
  <c r="DA42" i="10"/>
  <c r="DE42" i="10"/>
  <c r="CB45" i="10"/>
  <c r="CZ45" i="10"/>
  <c r="DD45" i="10"/>
  <c r="CC46" i="10"/>
  <c r="DA46" i="10"/>
  <c r="DE46" i="10"/>
  <c r="CB49" i="10"/>
  <c r="CZ49" i="10"/>
  <c r="DD49" i="10"/>
  <c r="CC50" i="10"/>
  <c r="DB50" i="10"/>
  <c r="DZ51" i="10"/>
  <c r="DB51" i="10"/>
  <c r="CD51" i="10"/>
  <c r="AX51" i="10" s="1"/>
  <c r="CC51" i="10"/>
  <c r="DC51" i="10"/>
  <c r="CD56" i="10"/>
  <c r="DD56" i="10"/>
  <c r="CD58" i="10"/>
  <c r="DC58" i="10"/>
  <c r="CE59" i="10"/>
  <c r="DD59" i="10"/>
  <c r="DC67" i="10"/>
  <c r="CE67" i="10"/>
  <c r="CA67" i="10"/>
  <c r="DZ67" i="10"/>
  <c r="DB67" i="10"/>
  <c r="CD67" i="10"/>
  <c r="CZ67" i="10"/>
  <c r="DZ70" i="10"/>
  <c r="DB70" i="10"/>
  <c r="CD70" i="10"/>
  <c r="DE70" i="10"/>
  <c r="DA70" i="10"/>
  <c r="CC70" i="10"/>
  <c r="CE70" i="10"/>
  <c r="DC71" i="10"/>
  <c r="CE71" i="10"/>
  <c r="CA71" i="10"/>
  <c r="DZ71" i="10"/>
  <c r="DB71" i="10"/>
  <c r="CD71" i="10"/>
  <c r="CZ71" i="10"/>
  <c r="DZ78" i="10"/>
  <c r="DB78" i="10"/>
  <c r="CD78" i="10"/>
  <c r="AX78" i="10" s="1"/>
  <c r="DE78" i="10"/>
  <c r="DA78" i="10"/>
  <c r="CC78" i="10"/>
  <c r="CE78" i="10"/>
  <c r="DC79" i="10"/>
  <c r="CE79" i="10"/>
  <c r="CA79" i="10"/>
  <c r="DZ79" i="10"/>
  <c r="DB79" i="10"/>
  <c r="CD79" i="10"/>
  <c r="CZ79" i="10"/>
  <c r="DZ82" i="10"/>
  <c r="DB82" i="10"/>
  <c r="CD82" i="10"/>
  <c r="DE82" i="10"/>
  <c r="DA82" i="10"/>
  <c r="CC82" i="10"/>
  <c r="AX82" i="10" s="1"/>
  <c r="CE82" i="10"/>
  <c r="DC83" i="10"/>
  <c r="CE83" i="10"/>
  <c r="CA83" i="10"/>
  <c r="DZ83" i="10"/>
  <c r="DB83" i="10"/>
  <c r="CD83" i="10"/>
  <c r="CZ83" i="10"/>
  <c r="DZ86" i="10"/>
  <c r="DB86" i="10"/>
  <c r="CD86" i="10"/>
  <c r="DE86" i="10"/>
  <c r="DA86" i="10"/>
  <c r="CC86" i="10"/>
  <c r="AX86" i="10" s="1"/>
  <c r="CE86" i="10"/>
  <c r="DD87" i="10"/>
  <c r="CZ87" i="10"/>
  <c r="DE87" i="10"/>
  <c r="CE87" i="10"/>
  <c r="CA87" i="10"/>
  <c r="DC87" i="10"/>
  <c r="CD87" i="10"/>
  <c r="DA87" i="10"/>
  <c r="DB88" i="10"/>
  <c r="DC90" i="10"/>
  <c r="CE90" i="10"/>
  <c r="CA90" i="10"/>
  <c r="AX90" i="10" s="1"/>
  <c r="DZ90" i="10"/>
  <c r="DA90" i="10"/>
  <c r="CB90" i="10"/>
  <c r="DE90" i="10"/>
  <c r="CZ90" i="10"/>
  <c r="DB90" i="10"/>
  <c r="DC92" i="10"/>
  <c r="DB106" i="10"/>
  <c r="DZ109" i="10"/>
  <c r="DB109" i="10"/>
  <c r="CD109" i="10"/>
  <c r="DD109" i="10"/>
  <c r="CZ109" i="10"/>
  <c r="CB109" i="10"/>
  <c r="DC109" i="10"/>
  <c r="CA109" i="10"/>
  <c r="DA109" i="10"/>
  <c r="DE109" i="10"/>
  <c r="CA115" i="10"/>
  <c r="DC130" i="10"/>
  <c r="CE130" i="10"/>
  <c r="CA130" i="10"/>
  <c r="DZ130" i="10"/>
  <c r="DB130" i="10"/>
  <c r="CD130" i="10"/>
  <c r="DE130" i="10"/>
  <c r="DA130" i="10"/>
  <c r="CC130" i="10"/>
  <c r="CZ130" i="10"/>
  <c r="CB130" i="10"/>
  <c r="DD138" i="10"/>
  <c r="DW160" i="10"/>
  <c r="CW160" i="10" s="1"/>
  <c r="DF160" i="10"/>
  <c r="CF160" i="10" s="1"/>
  <c r="DB160" i="10"/>
  <c r="CB160" i="10" s="1"/>
  <c r="DA160" i="10"/>
  <c r="CA160" i="10" s="1"/>
  <c r="DH160" i="10"/>
  <c r="CH160" i="10" s="1"/>
  <c r="DD160" i="10"/>
  <c r="CD160" i="10" s="1"/>
  <c r="AY163" i="10"/>
  <c r="DW173" i="10"/>
  <c r="CW173" i="10" s="1"/>
  <c r="DF173" i="10"/>
  <c r="CF173" i="10" s="1"/>
  <c r="DB173" i="10"/>
  <c r="CB173" i="10" s="1"/>
  <c r="DA173" i="10"/>
  <c r="CA173" i="10" s="1"/>
  <c r="AY173" i="10" s="1"/>
  <c r="DD173" i="10"/>
  <c r="CD173" i="10" s="1"/>
  <c r="DH173" i="10"/>
  <c r="CH173" i="10" s="1"/>
  <c r="DH187" i="10"/>
  <c r="CH187" i="10" s="1"/>
  <c r="DD187" i="10"/>
  <c r="CD187" i="10" s="1"/>
  <c r="DB187" i="10"/>
  <c r="CB187" i="10" s="1"/>
  <c r="DW187" i="10"/>
  <c r="CW187" i="10" s="1"/>
  <c r="DA187" i="10"/>
  <c r="CA187" i="10" s="1"/>
  <c r="DF187" i="10"/>
  <c r="CF187" i="10" s="1"/>
  <c r="CA262" i="10"/>
  <c r="DB262" i="10"/>
  <c r="CB262" i="10"/>
  <c r="DA262" i="10"/>
  <c r="CB14" i="10"/>
  <c r="AX14" i="10" s="1"/>
  <c r="CZ18" i="10"/>
  <c r="CZ22" i="10"/>
  <c r="DD26" i="10"/>
  <c r="DD34" i="10"/>
  <c r="CB12" i="10"/>
  <c r="CZ12" i="10"/>
  <c r="DA13" i="10"/>
  <c r="CD14" i="10"/>
  <c r="DB14" i="10"/>
  <c r="DZ14" i="10"/>
  <c r="CB16" i="10"/>
  <c r="CZ16" i="10"/>
  <c r="DA17" i="10"/>
  <c r="CD18" i="10"/>
  <c r="DB18" i="10"/>
  <c r="DZ18" i="10"/>
  <c r="CB20" i="10"/>
  <c r="CZ20" i="10"/>
  <c r="CC21" i="10"/>
  <c r="DA21" i="10"/>
  <c r="CD22" i="10"/>
  <c r="DB22" i="10"/>
  <c r="DZ22" i="10"/>
  <c r="CB24" i="10"/>
  <c r="AX24" i="10" s="1"/>
  <c r="CZ24" i="10"/>
  <c r="CC25" i="10"/>
  <c r="DA25" i="10"/>
  <c r="CD26" i="10"/>
  <c r="DB26" i="10"/>
  <c r="DZ26" i="10"/>
  <c r="CB28" i="10"/>
  <c r="CZ28" i="10"/>
  <c r="CC29" i="10"/>
  <c r="DA29" i="10"/>
  <c r="CD34" i="10"/>
  <c r="DB34" i="10"/>
  <c r="CB36" i="10"/>
  <c r="AX36" i="10" s="1"/>
  <c r="CZ36" i="10"/>
  <c r="CC37" i="10"/>
  <c r="DA37" i="10"/>
  <c r="CD38" i="10"/>
  <c r="DB38" i="10"/>
  <c r="DZ38" i="10"/>
  <c r="CB40" i="10"/>
  <c r="AX40" i="10" s="1"/>
  <c r="CZ40" i="10"/>
  <c r="CC41" i="10"/>
  <c r="DA41" i="10"/>
  <c r="CD42" i="10"/>
  <c r="DB42" i="10"/>
  <c r="DZ42" i="10"/>
  <c r="CB44" i="10"/>
  <c r="AX44" i="10" s="1"/>
  <c r="CZ44" i="10"/>
  <c r="CC45" i="10"/>
  <c r="DA45" i="10"/>
  <c r="CD46" i="10"/>
  <c r="DB46" i="10"/>
  <c r="DZ46" i="10"/>
  <c r="CB48" i="10"/>
  <c r="AX48" i="10" s="1"/>
  <c r="CZ48" i="10"/>
  <c r="CC49" i="10"/>
  <c r="DA49" i="10"/>
  <c r="CD50" i="10"/>
  <c r="CE51" i="10"/>
  <c r="DD51" i="10"/>
  <c r="CZ56" i="10"/>
  <c r="CE58" i="10"/>
  <c r="CA59" i="10"/>
  <c r="CZ59" i="10"/>
  <c r="CA61" i="10"/>
  <c r="DC64" i="10"/>
  <c r="CE64" i="10"/>
  <c r="CA64" i="10"/>
  <c r="CC64" i="10"/>
  <c r="DB64" i="10"/>
  <c r="DZ66" i="10"/>
  <c r="DE66" i="10"/>
  <c r="DA66" i="10"/>
  <c r="CC66" i="10"/>
  <c r="CB66" i="10"/>
  <c r="DB66" i="10"/>
  <c r="DA67" i="10"/>
  <c r="CZ70" i="10"/>
  <c r="AX70" i="10" s="1"/>
  <c r="DA71" i="10"/>
  <c r="CZ78" i="10"/>
  <c r="DA79" i="10"/>
  <c r="CZ82" i="10"/>
  <c r="DA83" i="10"/>
  <c r="CZ86" i="10"/>
  <c r="DB87" i="10"/>
  <c r="CA88" i="10"/>
  <c r="DD90" i="10"/>
  <c r="DZ93" i="10"/>
  <c r="DB93" i="10"/>
  <c r="CD93" i="10"/>
  <c r="DA93" i="10"/>
  <c r="CB93" i="10"/>
  <c r="DE93" i="10"/>
  <c r="CZ93" i="10"/>
  <c r="CA93" i="10"/>
  <c r="DC93" i="10"/>
  <c r="CB106" i="10"/>
  <c r="DE108" i="10"/>
  <c r="DA108" i="10"/>
  <c r="CC108" i="10"/>
  <c r="DD108" i="10"/>
  <c r="CE108" i="10"/>
  <c r="AX108" i="10" s="1"/>
  <c r="DC108" i="10"/>
  <c r="CD108" i="10"/>
  <c r="CZ108" i="10"/>
  <c r="DC110" i="10"/>
  <c r="CE110" i="10"/>
  <c r="CA110" i="10"/>
  <c r="DE110" i="10"/>
  <c r="DA110" i="10"/>
  <c r="CC110" i="10"/>
  <c r="DB110" i="10"/>
  <c r="CZ110" i="10"/>
  <c r="DD110" i="10"/>
  <c r="DC134" i="10"/>
  <c r="CE134" i="10"/>
  <c r="CA134" i="10"/>
  <c r="DZ134" i="10"/>
  <c r="DB134" i="10"/>
  <c r="CD134" i="10"/>
  <c r="DE134" i="10"/>
  <c r="DA134" i="10"/>
  <c r="CC134" i="10"/>
  <c r="CZ134" i="10"/>
  <c r="CB134" i="10"/>
  <c r="DX209" i="10"/>
  <c r="CX209" i="10" s="1"/>
  <c r="DG209" i="10"/>
  <c r="CG209" i="10" s="1"/>
  <c r="DC209" i="10"/>
  <c r="CC209" i="10" s="1"/>
  <c r="DI209" i="10"/>
  <c r="CI209" i="10" s="1"/>
  <c r="DA209" i="10"/>
  <c r="CA209" i="10" s="1"/>
  <c r="DE209" i="10"/>
  <c r="CE209" i="10" s="1"/>
  <c r="DD214" i="10"/>
  <c r="CB214" i="10"/>
  <c r="DC214" i="10"/>
  <c r="CE214" i="10"/>
  <c r="CA214" i="10"/>
  <c r="DE214" i="10"/>
  <c r="CD214" i="10"/>
  <c r="DB214" i="10"/>
  <c r="CC214" i="10"/>
  <c r="DA214" i="10"/>
  <c r="DX164" i="10"/>
  <c r="CX164" i="10" s="1"/>
  <c r="DG164" i="10"/>
  <c r="CG164" i="10" s="1"/>
  <c r="DC164" i="10"/>
  <c r="CC164" i="10" s="1"/>
  <c r="DA164" i="10"/>
  <c r="CA164" i="10" s="1"/>
  <c r="DE164" i="10"/>
  <c r="CE164" i="10" s="1"/>
  <c r="CB38" i="10"/>
  <c r="AX38" i="10" s="1"/>
  <c r="CZ38" i="10"/>
  <c r="CB42" i="10"/>
  <c r="AX42" i="10" s="1"/>
  <c r="CZ42" i="10"/>
  <c r="CB46" i="10"/>
  <c r="AX46" i="10" s="1"/>
  <c r="CZ46" i="10"/>
  <c r="DE50" i="10"/>
  <c r="DA50" i="10"/>
  <c r="CB50" i="10"/>
  <c r="AX50" i="10" s="1"/>
  <c r="CZ50" i="10"/>
  <c r="DZ50" i="10"/>
  <c r="DC56" i="10"/>
  <c r="CE56" i="10"/>
  <c r="CA56" i="10"/>
  <c r="CC56" i="10"/>
  <c r="DB56" i="10"/>
  <c r="DE58" i="10"/>
  <c r="DA58" i="10"/>
  <c r="CC58" i="10"/>
  <c r="CB58" i="10"/>
  <c r="AX58" i="10" s="1"/>
  <c r="DB58" i="10"/>
  <c r="DZ59" i="10"/>
  <c r="DB59" i="10"/>
  <c r="CD59" i="10"/>
  <c r="CC59" i="10"/>
  <c r="DC59" i="10"/>
  <c r="DE88" i="10"/>
  <c r="DA88" i="10"/>
  <c r="CC88" i="10"/>
  <c r="DD88" i="10"/>
  <c r="CE88" i="10"/>
  <c r="DC88" i="10"/>
  <c r="CD88" i="10"/>
  <c r="CZ88" i="10"/>
  <c r="DA91" i="10"/>
  <c r="CA91" i="10"/>
  <c r="DE92" i="10"/>
  <c r="DA92" i="10"/>
  <c r="CC92" i="10"/>
  <c r="DZ92" i="10"/>
  <c r="CZ92" i="10"/>
  <c r="CA92" i="10"/>
  <c r="DD92" i="10"/>
  <c r="CE92" i="10"/>
  <c r="DB92" i="10"/>
  <c r="DA95" i="10"/>
  <c r="CA95" i="10"/>
  <c r="DC106" i="10"/>
  <c r="CE106" i="10"/>
  <c r="CA106" i="10"/>
  <c r="DE106" i="10"/>
  <c r="CZ106" i="10"/>
  <c r="DD106" i="10"/>
  <c r="CD106" i="10"/>
  <c r="DA106" i="10"/>
  <c r="DC126" i="10"/>
  <c r="CE126" i="10"/>
  <c r="CA126" i="10"/>
  <c r="DZ126" i="10"/>
  <c r="DB126" i="10"/>
  <c r="CD126" i="10"/>
  <c r="DE126" i="10"/>
  <c r="DA126" i="10"/>
  <c r="CC126" i="10"/>
  <c r="CZ126" i="10"/>
  <c r="CB126" i="10"/>
  <c r="CB57" i="10"/>
  <c r="AX57" i="10" s="1"/>
  <c r="CZ57" i="10"/>
  <c r="CB61" i="10"/>
  <c r="CZ61" i="10"/>
  <c r="CB65" i="10"/>
  <c r="CZ65" i="10"/>
  <c r="CA68" i="10"/>
  <c r="CE68" i="10"/>
  <c r="DC68" i="10"/>
  <c r="CB69" i="10"/>
  <c r="AX69" i="10" s="1"/>
  <c r="CZ69" i="10"/>
  <c r="CA72" i="10"/>
  <c r="CE72" i="10"/>
  <c r="DC72" i="10"/>
  <c r="CB73" i="10"/>
  <c r="CZ73" i="10"/>
  <c r="CA80" i="10"/>
  <c r="AX80" i="10" s="1"/>
  <c r="CE80" i="10"/>
  <c r="DC80" i="10"/>
  <c r="CB81" i="10"/>
  <c r="CZ81" i="10"/>
  <c r="CA84" i="10"/>
  <c r="CE84" i="10"/>
  <c r="DC84" i="10"/>
  <c r="CB85" i="10"/>
  <c r="AX85" i="10" s="1"/>
  <c r="CZ85" i="10"/>
  <c r="CB94" i="10"/>
  <c r="DA94" i="10"/>
  <c r="CA100" i="10"/>
  <c r="AX100" i="10" s="1"/>
  <c r="CZ100" i="10"/>
  <c r="CB101" i="10"/>
  <c r="AX101" i="10" s="1"/>
  <c r="DC102" i="10"/>
  <c r="CE102" i="10"/>
  <c r="CA102" i="10"/>
  <c r="CC102" i="10"/>
  <c r="DB102" i="10"/>
  <c r="DE104" i="10"/>
  <c r="DA104" i="10"/>
  <c r="CC104" i="10"/>
  <c r="CB104" i="10"/>
  <c r="AX104" i="10" s="1"/>
  <c r="DB104" i="10"/>
  <c r="DZ105" i="10"/>
  <c r="DB105" i="10"/>
  <c r="CD105" i="10"/>
  <c r="CC105" i="10"/>
  <c r="AX105" i="10" s="1"/>
  <c r="DC105" i="10"/>
  <c r="DC114" i="10"/>
  <c r="CE114" i="10"/>
  <c r="CA114" i="10"/>
  <c r="DE114" i="10"/>
  <c r="DA114" i="10"/>
  <c r="CC114" i="10"/>
  <c r="CD114" i="10"/>
  <c r="DZ114" i="10"/>
  <c r="DE116" i="10"/>
  <c r="DA116" i="10"/>
  <c r="CC116" i="10"/>
  <c r="DC116" i="10"/>
  <c r="CE116" i="10"/>
  <c r="CA116" i="10"/>
  <c r="CD116" i="10"/>
  <c r="DZ116" i="10"/>
  <c r="CB122" i="10"/>
  <c r="DA127" i="10"/>
  <c r="DA131" i="10"/>
  <c r="DA135" i="10"/>
  <c r="DA139" i="10"/>
  <c r="Q151" i="10"/>
  <c r="DH167" i="10"/>
  <c r="CH167" i="10" s="1"/>
  <c r="DD167" i="10"/>
  <c r="CD167" i="10" s="1"/>
  <c r="DF167" i="10"/>
  <c r="CF167" i="10" s="1"/>
  <c r="DA167" i="10"/>
  <c r="CA167" i="10" s="1"/>
  <c r="DW167" i="10"/>
  <c r="CW167" i="10" s="1"/>
  <c r="DI174" i="10"/>
  <c r="CI174" i="10" s="1"/>
  <c r="DE174" i="10"/>
  <c r="CE174" i="10" s="1"/>
  <c r="DC174" i="10"/>
  <c r="CC174" i="10" s="1"/>
  <c r="DG174" i="10"/>
  <c r="CG174" i="10" s="1"/>
  <c r="DX174" i="10"/>
  <c r="CX174" i="10" s="1"/>
  <c r="DA178" i="10"/>
  <c r="CA178" i="10" s="1"/>
  <c r="DB178" i="10"/>
  <c r="CB178" i="10" s="1"/>
  <c r="DF178" i="10"/>
  <c r="CF178" i="10" s="1"/>
  <c r="DW178" i="10"/>
  <c r="CW178" i="10" s="1"/>
  <c r="DD178" i="10"/>
  <c r="CD178" i="10" s="1"/>
  <c r="DX196" i="10"/>
  <c r="CX196" i="10" s="1"/>
  <c r="DG196" i="10"/>
  <c r="CG196" i="10" s="1"/>
  <c r="DC196" i="10"/>
  <c r="CC196" i="10" s="1"/>
  <c r="DI196" i="10"/>
  <c r="CI196" i="10" s="1"/>
  <c r="DA196" i="10"/>
  <c r="CA196" i="10" s="1"/>
  <c r="CB68" i="10"/>
  <c r="CZ68" i="10"/>
  <c r="CB72" i="10"/>
  <c r="CZ72" i="10"/>
  <c r="CB80" i="10"/>
  <c r="CZ80" i="10"/>
  <c r="CB84" i="10"/>
  <c r="CZ84" i="10"/>
  <c r="DC94" i="10"/>
  <c r="CE94" i="10"/>
  <c r="CA94" i="10"/>
  <c r="AX94" i="10" s="1"/>
  <c r="CC94" i="10"/>
  <c r="DB94" i="10"/>
  <c r="DE100" i="10"/>
  <c r="DA100" i="10"/>
  <c r="CC100" i="10"/>
  <c r="CB100" i="10"/>
  <c r="DB100" i="10"/>
  <c r="DZ101" i="10"/>
  <c r="DB101" i="10"/>
  <c r="CD101" i="10"/>
  <c r="CC101" i="10"/>
  <c r="DC101" i="10"/>
  <c r="DC122" i="10"/>
  <c r="CE122" i="10"/>
  <c r="CA122" i="10"/>
  <c r="DE122" i="10"/>
  <c r="DA122" i="10"/>
  <c r="CC122" i="10"/>
  <c r="CD122" i="10"/>
  <c r="DZ122" i="10"/>
  <c r="AX137" i="10"/>
  <c r="Q155" i="10"/>
  <c r="DA162" i="10"/>
  <c r="CA162" i="10" s="1"/>
  <c r="DB162" i="10"/>
  <c r="CB162" i="10" s="1"/>
  <c r="DF162" i="10"/>
  <c r="CF162" i="10" s="1"/>
  <c r="DW162" i="10"/>
  <c r="CW162" i="10" s="1"/>
  <c r="DD162" i="10"/>
  <c r="CD162" i="10" s="1"/>
  <c r="DC169" i="10"/>
  <c r="CC169" i="10" s="1"/>
  <c r="DG169" i="10"/>
  <c r="CG169" i="10" s="1"/>
  <c r="DA169" i="10"/>
  <c r="CA169" i="10" s="1"/>
  <c r="DX169" i="10"/>
  <c r="CX169" i="10" s="1"/>
  <c r="DE169" i="10"/>
  <c r="CE169" i="10" s="1"/>
  <c r="DI169" i="10"/>
  <c r="CI169" i="10" s="1"/>
  <c r="DX180" i="10"/>
  <c r="CX180" i="10" s="1"/>
  <c r="DG180" i="10"/>
  <c r="CG180" i="10" s="1"/>
  <c r="DC180" i="10"/>
  <c r="CC180" i="10" s="1"/>
  <c r="DA180" i="10"/>
  <c r="CA180" i="10" s="1"/>
  <c r="DE180" i="10"/>
  <c r="CE180" i="10" s="1"/>
  <c r="DI180" i="10"/>
  <c r="CI180" i="10" s="1"/>
  <c r="DH191" i="10"/>
  <c r="CH191" i="10" s="1"/>
  <c r="DD191" i="10"/>
  <c r="CD191" i="10" s="1"/>
  <c r="DF191" i="10"/>
  <c r="CF191" i="10" s="1"/>
  <c r="DA191" i="10"/>
  <c r="CA191" i="10" s="1"/>
  <c r="AY191" i="10" s="1"/>
  <c r="DW191" i="10"/>
  <c r="CW191" i="10" s="1"/>
  <c r="DB191" i="10"/>
  <c r="CB191" i="10" s="1"/>
  <c r="CB113" i="10"/>
  <c r="CZ113" i="10"/>
  <c r="AX113" i="10" s="1"/>
  <c r="DD113" i="10"/>
  <c r="CB117" i="10"/>
  <c r="CZ117" i="10"/>
  <c r="DD117" i="10"/>
  <c r="CA124" i="10"/>
  <c r="CE124" i="10"/>
  <c r="DC124" i="10"/>
  <c r="CB125" i="10"/>
  <c r="AX125" i="10" s="1"/>
  <c r="CZ125" i="10"/>
  <c r="DD125" i="10"/>
  <c r="CA128" i="10"/>
  <c r="CE128" i="10"/>
  <c r="DC128" i="10"/>
  <c r="CB129" i="10"/>
  <c r="AX129" i="10" s="1"/>
  <c r="CZ129" i="10"/>
  <c r="DD129" i="10"/>
  <c r="CA132" i="10"/>
  <c r="CE132" i="10"/>
  <c r="DC132" i="10"/>
  <c r="CB133" i="10"/>
  <c r="AX133" i="10" s="1"/>
  <c r="CZ133" i="10"/>
  <c r="DD133" i="10"/>
  <c r="CA136" i="10"/>
  <c r="CE136" i="10"/>
  <c r="DC136" i="10"/>
  <c r="CB137" i="10"/>
  <c r="CZ137" i="10"/>
  <c r="DD137" i="10"/>
  <c r="DW161" i="10"/>
  <c r="CW161" i="10" s="1"/>
  <c r="DF161" i="10"/>
  <c r="CF161" i="10" s="1"/>
  <c r="DC161" i="10"/>
  <c r="CC161" i="10" s="1"/>
  <c r="DH161" i="10"/>
  <c r="CH161" i="10" s="1"/>
  <c r="DI162" i="10"/>
  <c r="CI162" i="10" s="1"/>
  <c r="DE162" i="10"/>
  <c r="CE162" i="10" s="1"/>
  <c r="DA166" i="10"/>
  <c r="CA166" i="10" s="1"/>
  <c r="DH166" i="10"/>
  <c r="CH166" i="10" s="1"/>
  <c r="DX168" i="10"/>
  <c r="CX168" i="10" s="1"/>
  <c r="DG168" i="10"/>
  <c r="CG168" i="10" s="1"/>
  <c r="DC168" i="10"/>
  <c r="CC168" i="10" s="1"/>
  <c r="DI168" i="10"/>
  <c r="CI168" i="10" s="1"/>
  <c r="DB170" i="10"/>
  <c r="CB170" i="10" s="1"/>
  <c r="AY170" i="10" s="1"/>
  <c r="DH171" i="10"/>
  <c r="CH171" i="10" s="1"/>
  <c r="DD171" i="10"/>
  <c r="CD171" i="10" s="1"/>
  <c r="DB171" i="10"/>
  <c r="CB171" i="10" s="1"/>
  <c r="AY171" i="10" s="1"/>
  <c r="DI173" i="10"/>
  <c r="CI173" i="10" s="1"/>
  <c r="DA175" i="10"/>
  <c r="CA175" i="10" s="1"/>
  <c r="DW177" i="10"/>
  <c r="CW177" i="10" s="1"/>
  <c r="DF177" i="10"/>
  <c r="CF177" i="10" s="1"/>
  <c r="DB177" i="10"/>
  <c r="CB177" i="10" s="1"/>
  <c r="AY177" i="10" s="1"/>
  <c r="DC177" i="10"/>
  <c r="CC177" i="10" s="1"/>
  <c r="DH177" i="10"/>
  <c r="CH177" i="10" s="1"/>
  <c r="DI178" i="10"/>
  <c r="CI178" i="10" s="1"/>
  <c r="DE178" i="10"/>
  <c r="CE178" i="10" s="1"/>
  <c r="DA182" i="10"/>
  <c r="CA182" i="10" s="1"/>
  <c r="DH182" i="10"/>
  <c r="CH182" i="10" s="1"/>
  <c r="DX192" i="10"/>
  <c r="CX192" i="10" s="1"/>
  <c r="DG192" i="10"/>
  <c r="CG192" i="10" s="1"/>
  <c r="DC192" i="10"/>
  <c r="CC192" i="10" s="1"/>
  <c r="DA192" i="10"/>
  <c r="CA192" i="10" s="1"/>
  <c r="DA193" i="10"/>
  <c r="CA193" i="10" s="1"/>
  <c r="DI193" i="10"/>
  <c r="CI193" i="10" s="1"/>
  <c r="DC197" i="10"/>
  <c r="CC197" i="10" s="1"/>
  <c r="DG197" i="10"/>
  <c r="CG197" i="10" s="1"/>
  <c r="DA197" i="10"/>
  <c r="CA197" i="10" s="1"/>
  <c r="DX197" i="10"/>
  <c r="CX197" i="10" s="1"/>
  <c r="CB124" i="10"/>
  <c r="CZ124" i="10"/>
  <c r="DD124" i="10"/>
  <c r="CB128" i="10"/>
  <c r="CZ128" i="10"/>
  <c r="DD128" i="10"/>
  <c r="CB132" i="10"/>
  <c r="CZ132" i="10"/>
  <c r="DD132" i="10"/>
  <c r="CB136" i="10"/>
  <c r="CZ136" i="10"/>
  <c r="DD136" i="10"/>
  <c r="DI161" i="10"/>
  <c r="CI161" i="10" s="1"/>
  <c r="DW165" i="10"/>
  <c r="CW165" i="10" s="1"/>
  <c r="DF165" i="10"/>
  <c r="CF165" i="10" s="1"/>
  <c r="DB165" i="10"/>
  <c r="CB165" i="10" s="1"/>
  <c r="DH165" i="10"/>
  <c r="CH165" i="10" s="1"/>
  <c r="DI166" i="10"/>
  <c r="CI166" i="10" s="1"/>
  <c r="DE166" i="10"/>
  <c r="CE166" i="10" s="1"/>
  <c r="DH170" i="10"/>
  <c r="CH170" i="10" s="1"/>
  <c r="DX172" i="10"/>
  <c r="CX172" i="10" s="1"/>
  <c r="DG172" i="10"/>
  <c r="CG172" i="10" s="1"/>
  <c r="DC172" i="10"/>
  <c r="CC172" i="10" s="1"/>
  <c r="AY172" i="10" s="1"/>
  <c r="DI172" i="10"/>
  <c r="CI172" i="10" s="1"/>
  <c r="DH175" i="10"/>
  <c r="CH175" i="10" s="1"/>
  <c r="DD175" i="10"/>
  <c r="CD175" i="10" s="1"/>
  <c r="DB175" i="10"/>
  <c r="CB175" i="10" s="1"/>
  <c r="DI177" i="10"/>
  <c r="CI177" i="10" s="1"/>
  <c r="DW181" i="10"/>
  <c r="CW181" i="10" s="1"/>
  <c r="DF181" i="10"/>
  <c r="CF181" i="10" s="1"/>
  <c r="DB181" i="10"/>
  <c r="CB181" i="10" s="1"/>
  <c r="AY181" i="10" s="1"/>
  <c r="DH181" i="10"/>
  <c r="CH181" i="10" s="1"/>
  <c r="DI182" i="10"/>
  <c r="CI182" i="10" s="1"/>
  <c r="DE182" i="10"/>
  <c r="CE182" i="10" s="1"/>
  <c r="DX188" i="10"/>
  <c r="CX188" i="10" s="1"/>
  <c r="DG188" i="10"/>
  <c r="CG188" i="10" s="1"/>
  <c r="DC188" i="10"/>
  <c r="CC188" i="10" s="1"/>
  <c r="DE188" i="10"/>
  <c r="CE188" i="10" s="1"/>
  <c r="DA190" i="10"/>
  <c r="CA190" i="10" s="1"/>
  <c r="DF190" i="10"/>
  <c r="CF190" i="10" s="1"/>
  <c r="DB190" i="10"/>
  <c r="CB190" i="10" s="1"/>
  <c r="DH190" i="10"/>
  <c r="CH190" i="10" s="1"/>
  <c r="DH195" i="10"/>
  <c r="CH195" i="10" s="1"/>
  <c r="DD195" i="10"/>
  <c r="CD195" i="10" s="1"/>
  <c r="DW195" i="10"/>
  <c r="CW195" i="10" s="1"/>
  <c r="CD231" i="10"/>
  <c r="CB231" i="10"/>
  <c r="CE231" i="10"/>
  <c r="CA231" i="10"/>
  <c r="CC231" i="10"/>
  <c r="CB91" i="10"/>
  <c r="CZ91" i="10"/>
  <c r="CB95" i="10"/>
  <c r="CZ95" i="10"/>
  <c r="CB103" i="10"/>
  <c r="AX103" i="10" s="1"/>
  <c r="CZ103" i="10"/>
  <c r="CB107" i="10"/>
  <c r="AX107" i="10" s="1"/>
  <c r="CZ107" i="10"/>
  <c r="CB111" i="10"/>
  <c r="AX111" i="10" s="1"/>
  <c r="CZ111" i="10"/>
  <c r="CD113" i="10"/>
  <c r="DB113" i="10"/>
  <c r="CB115" i="10"/>
  <c r="CZ115" i="10"/>
  <c r="CD117" i="10"/>
  <c r="DB117" i="10"/>
  <c r="CB123" i="10"/>
  <c r="CZ123" i="10"/>
  <c r="CC124" i="10"/>
  <c r="DA124" i="10"/>
  <c r="CD125" i="10"/>
  <c r="DB125" i="10"/>
  <c r="CB127" i="10"/>
  <c r="CZ127" i="10"/>
  <c r="AX127" i="10" s="1"/>
  <c r="CC128" i="10"/>
  <c r="DA128" i="10"/>
  <c r="CD129" i="10"/>
  <c r="DB129" i="10"/>
  <c r="CB131" i="10"/>
  <c r="AX131" i="10" s="1"/>
  <c r="CZ131" i="10"/>
  <c r="CC132" i="10"/>
  <c r="DA132" i="10"/>
  <c r="CD133" i="10"/>
  <c r="DB133" i="10"/>
  <c r="CB135" i="10"/>
  <c r="CZ135" i="10"/>
  <c r="AX135" i="10" s="1"/>
  <c r="CC136" i="10"/>
  <c r="DA136" i="10"/>
  <c r="CD137" i="10"/>
  <c r="DB137" i="10"/>
  <c r="CB139" i="10"/>
  <c r="AX139" i="10" s="1"/>
  <c r="CZ139" i="10"/>
  <c r="DA161" i="10"/>
  <c r="CA161" i="10" s="1"/>
  <c r="DE161" i="10"/>
  <c r="CE161" i="10" s="1"/>
  <c r="DG162" i="10"/>
  <c r="CG162" i="10" s="1"/>
  <c r="DH163" i="10"/>
  <c r="CH163" i="10" s="1"/>
  <c r="DD163" i="10"/>
  <c r="CD163" i="10" s="1"/>
  <c r="DB163" i="10"/>
  <c r="CB163" i="10" s="1"/>
  <c r="DD165" i="10"/>
  <c r="CD165" i="10" s="1"/>
  <c r="DF166" i="10"/>
  <c r="CF166" i="10" s="1"/>
  <c r="DX166" i="10"/>
  <c r="CX166" i="10" s="1"/>
  <c r="DA168" i="10"/>
  <c r="CA168" i="10" s="1"/>
  <c r="DW169" i="10"/>
  <c r="CW169" i="10" s="1"/>
  <c r="DF169" i="10"/>
  <c r="CF169" i="10" s="1"/>
  <c r="DB169" i="10"/>
  <c r="CB169" i="10" s="1"/>
  <c r="DH169" i="10"/>
  <c r="CH169" i="10" s="1"/>
  <c r="DI170" i="10"/>
  <c r="CI170" i="10" s="1"/>
  <c r="DE170" i="10"/>
  <c r="CE170" i="10" s="1"/>
  <c r="DD170" i="10"/>
  <c r="CD170" i="10" s="1"/>
  <c r="DW170" i="10"/>
  <c r="CW170" i="10" s="1"/>
  <c r="DW171" i="10"/>
  <c r="CW171" i="10" s="1"/>
  <c r="DE172" i="10"/>
  <c r="CE172" i="10" s="1"/>
  <c r="DA174" i="10"/>
  <c r="CA174" i="10" s="1"/>
  <c r="DH174" i="10"/>
  <c r="CH174" i="10" s="1"/>
  <c r="DX176" i="10"/>
  <c r="CX176" i="10" s="1"/>
  <c r="DG176" i="10"/>
  <c r="CG176" i="10" s="1"/>
  <c r="DC176" i="10"/>
  <c r="CC176" i="10" s="1"/>
  <c r="DI176" i="10"/>
  <c r="CI176" i="10" s="1"/>
  <c r="DE177" i="10"/>
  <c r="CE177" i="10" s="1"/>
  <c r="DG178" i="10"/>
  <c r="CG178" i="10" s="1"/>
  <c r="DH179" i="10"/>
  <c r="CH179" i="10" s="1"/>
  <c r="DD179" i="10"/>
  <c r="CD179" i="10" s="1"/>
  <c r="DB179" i="10"/>
  <c r="CB179" i="10" s="1"/>
  <c r="AY179" i="10" s="1"/>
  <c r="DD181" i="10"/>
  <c r="CD181" i="10" s="1"/>
  <c r="DF182" i="10"/>
  <c r="CF182" i="10" s="1"/>
  <c r="DX182" i="10"/>
  <c r="CX182" i="10" s="1"/>
  <c r="DA188" i="10"/>
  <c r="CA188" i="10" s="1"/>
  <c r="AY188" i="10" s="1"/>
  <c r="DW189" i="10"/>
  <c r="CW189" i="10" s="1"/>
  <c r="DF189" i="10"/>
  <c r="CF189" i="10" s="1"/>
  <c r="DB189" i="10"/>
  <c r="CB189" i="10" s="1"/>
  <c r="DD189" i="10"/>
  <c r="CD189" i="10" s="1"/>
  <c r="AY189" i="10" s="1"/>
  <c r="DI190" i="10"/>
  <c r="CI190" i="10" s="1"/>
  <c r="DE190" i="10"/>
  <c r="CE190" i="10" s="1"/>
  <c r="DX190" i="10"/>
  <c r="CX190" i="10" s="1"/>
  <c r="DC190" i="10"/>
  <c r="CC190" i="10" s="1"/>
  <c r="DW190" i="10"/>
  <c r="CW190" i="10" s="1"/>
  <c r="DE192" i="10"/>
  <c r="CE192" i="10" s="1"/>
  <c r="DE193" i="10"/>
  <c r="CE193" i="10" s="1"/>
  <c r="DA194" i="10"/>
  <c r="CA194" i="10" s="1"/>
  <c r="DW194" i="10"/>
  <c r="CW194" i="10" s="1"/>
  <c r="DD194" i="10"/>
  <c r="CD194" i="10" s="1"/>
  <c r="DA195" i="10"/>
  <c r="CA195" i="10" s="1"/>
  <c r="DF195" i="10"/>
  <c r="CF195" i="10" s="1"/>
  <c r="DI197" i="10"/>
  <c r="CI197" i="10" s="1"/>
  <c r="DH199" i="10"/>
  <c r="CH199" i="10" s="1"/>
  <c r="DD199" i="10"/>
  <c r="CD199" i="10" s="1"/>
  <c r="AY199" i="10" s="1"/>
  <c r="DW199" i="10"/>
  <c r="CW199" i="10" s="1"/>
  <c r="DW205" i="10"/>
  <c r="CW205" i="10" s="1"/>
  <c r="DF205" i="10"/>
  <c r="CF205" i="10" s="1"/>
  <c r="DB205" i="10"/>
  <c r="CB205" i="10" s="1"/>
  <c r="DD205" i="10"/>
  <c r="CD205" i="10" s="1"/>
  <c r="DH205" i="10"/>
  <c r="CH205" i="10" s="1"/>
  <c r="DA205" i="10"/>
  <c r="CA205" i="10" s="1"/>
  <c r="DW193" i="10"/>
  <c r="CW193" i="10" s="1"/>
  <c r="DF193" i="10"/>
  <c r="CF193" i="10" s="1"/>
  <c r="DB193" i="10"/>
  <c r="CB193" i="10" s="1"/>
  <c r="DH193" i="10"/>
  <c r="CH193" i="10" s="1"/>
  <c r="DI194" i="10"/>
  <c r="CI194" i="10" s="1"/>
  <c r="DE194" i="10"/>
  <c r="CE194" i="10" s="1"/>
  <c r="DX201" i="10"/>
  <c r="CX201" i="10" s="1"/>
  <c r="DG201" i="10"/>
  <c r="CG201" i="10" s="1"/>
  <c r="DC201" i="10"/>
  <c r="CC201" i="10" s="1"/>
  <c r="DE201" i="10"/>
  <c r="CE201" i="10" s="1"/>
  <c r="DA201" i="10"/>
  <c r="CA201" i="10" s="1"/>
  <c r="DW202" i="10"/>
  <c r="CW202" i="10" s="1"/>
  <c r="DF202" i="10"/>
  <c r="CF202" i="10" s="1"/>
  <c r="DB202" i="10"/>
  <c r="CB202" i="10" s="1"/>
  <c r="DA202" i="10"/>
  <c r="CA202" i="10" s="1"/>
  <c r="DD202" i="10"/>
  <c r="CD202" i="10" s="1"/>
  <c r="DB216" i="10"/>
  <c r="CD216" i="10"/>
  <c r="DD216" i="10"/>
  <c r="CB216" i="10"/>
  <c r="DC216" i="10"/>
  <c r="CE216" i="10"/>
  <c r="CA216" i="10"/>
  <c r="CC216" i="10"/>
  <c r="DA216" i="10"/>
  <c r="DH198" i="10"/>
  <c r="CH198" i="10" s="1"/>
  <c r="DX200" i="10"/>
  <c r="CX200" i="10" s="1"/>
  <c r="DG200" i="10"/>
  <c r="CG200" i="10" s="1"/>
  <c r="DC200" i="10"/>
  <c r="CC200" i="10" s="1"/>
  <c r="AY200" i="10" s="1"/>
  <c r="DI200" i="10"/>
  <c r="CI200" i="10" s="1"/>
  <c r="DI202" i="10"/>
  <c r="CI202" i="10" s="1"/>
  <c r="DE202" i="10"/>
  <c r="CE202" i="10" s="1"/>
  <c r="DH203" i="10"/>
  <c r="CH203" i="10" s="1"/>
  <c r="DD203" i="10"/>
  <c r="CD203" i="10" s="1"/>
  <c r="DW203" i="10"/>
  <c r="CW203" i="10" s="1"/>
  <c r="DA203" i="10"/>
  <c r="CA203" i="10" s="1"/>
  <c r="DF203" i="10"/>
  <c r="CF203" i="10" s="1"/>
  <c r="DX205" i="10"/>
  <c r="CX205" i="10" s="1"/>
  <c r="DG205" i="10"/>
  <c r="CG205" i="10" s="1"/>
  <c r="DC205" i="10"/>
  <c r="CC205" i="10" s="1"/>
  <c r="DE205" i="10"/>
  <c r="CE205" i="10" s="1"/>
  <c r="DB220" i="10"/>
  <c r="CD220" i="10"/>
  <c r="DD220" i="10"/>
  <c r="CB220" i="10"/>
  <c r="DC220" i="10"/>
  <c r="CE220" i="10"/>
  <c r="CA220" i="10"/>
  <c r="CC220" i="10"/>
  <c r="DE220" i="10"/>
  <c r="CD227" i="10"/>
  <c r="CB227" i="10"/>
  <c r="CE227" i="10"/>
  <c r="CA227" i="10"/>
  <c r="CC227" i="10"/>
  <c r="DX243" i="10"/>
  <c r="CX243" i="10" s="1"/>
  <c r="DE243" i="10"/>
  <c r="DW197" i="10"/>
  <c r="CW197" i="10" s="1"/>
  <c r="DF197" i="10"/>
  <c r="CF197" i="10" s="1"/>
  <c r="DB197" i="10"/>
  <c r="CB197" i="10" s="1"/>
  <c r="DH197" i="10"/>
  <c r="CH197" i="10" s="1"/>
  <c r="DI198" i="10"/>
  <c r="CI198" i="10" s="1"/>
  <c r="DE198" i="10"/>
  <c r="CE198" i="10" s="1"/>
  <c r="DD198" i="10"/>
  <c r="CD198" i="10" s="1"/>
  <c r="AY198" i="10" s="1"/>
  <c r="DW198" i="10"/>
  <c r="CW198" i="10" s="1"/>
  <c r="DE200" i="10"/>
  <c r="CE200" i="10" s="1"/>
  <c r="DG202" i="10"/>
  <c r="CG202" i="10" s="1"/>
  <c r="DB203" i="10"/>
  <c r="CB203" i="10" s="1"/>
  <c r="DW237" i="10"/>
  <c r="CW237" i="10" s="1"/>
  <c r="DC237" i="10"/>
  <c r="CC237" i="10"/>
  <c r="DA237" i="10"/>
  <c r="CA237" i="10" s="1"/>
  <c r="CE237" i="10"/>
  <c r="DD237" i="10"/>
  <c r="CD237" i="10"/>
  <c r="CB237" i="10"/>
  <c r="DB201" i="10"/>
  <c r="CB201" i="10" s="1"/>
  <c r="DF201" i="10"/>
  <c r="CF201" i="10" s="1"/>
  <c r="DX204" i="10"/>
  <c r="CX204" i="10" s="1"/>
  <c r="DG204" i="10"/>
  <c r="CG204" i="10" s="1"/>
  <c r="DC204" i="10"/>
  <c r="CC204" i="10" s="1"/>
  <c r="AY204" i="10" s="1"/>
  <c r="DI204" i="10"/>
  <c r="CI204" i="10" s="1"/>
  <c r="DW206" i="10"/>
  <c r="CW206" i="10" s="1"/>
  <c r="DF206" i="10"/>
  <c r="CF206" i="10" s="1"/>
  <c r="DB206" i="10"/>
  <c r="CB206" i="10" s="1"/>
  <c r="DA206" i="10"/>
  <c r="CA206" i="10" s="1"/>
  <c r="DC206" i="10"/>
  <c r="CC206" i="10" s="1"/>
  <c r="DB218" i="10"/>
  <c r="CD218" i="10"/>
  <c r="DD218" i="10"/>
  <c r="CB218" i="10"/>
  <c r="DC218" i="10"/>
  <c r="CE218" i="10"/>
  <c r="CA218" i="10"/>
  <c r="DA218" i="10"/>
  <c r="DB238" i="10"/>
  <c r="DX242" i="10"/>
  <c r="CX242" i="10" s="1"/>
  <c r="DE242" i="10"/>
  <c r="CA290" i="10"/>
  <c r="AE290" i="10" s="1"/>
  <c r="DB290" i="10"/>
  <c r="CB290" i="10"/>
  <c r="DA290" i="10"/>
  <c r="DI206" i="10"/>
  <c r="CI206" i="10" s="1"/>
  <c r="DE206" i="10"/>
  <c r="CE206" i="10" s="1"/>
  <c r="DA207" i="10"/>
  <c r="CA207" i="10" s="1"/>
  <c r="DH207" i="10"/>
  <c r="CH207" i="10" s="1"/>
  <c r="DD207" i="10"/>
  <c r="CD207" i="10" s="1"/>
  <c r="DB207" i="10"/>
  <c r="CB207" i="10" s="1"/>
  <c r="DX238" i="10"/>
  <c r="CX238" i="10" s="1"/>
  <c r="DD238" i="10"/>
  <c r="CD238" i="10"/>
  <c r="DE238" i="10"/>
  <c r="DC238" i="10"/>
  <c r="DW241" i="10"/>
  <c r="CW241" i="10" s="1"/>
  <c r="DC241" i="10"/>
  <c r="CC241" i="10"/>
  <c r="DA241" i="10"/>
  <c r="CA241" i="10" s="1"/>
  <c r="CE241" i="10"/>
  <c r="DD241" i="10"/>
  <c r="CD241" i="10"/>
  <c r="DB241" i="10"/>
  <c r="DC243" i="10"/>
  <c r="DE248" i="10"/>
  <c r="DX248" i="10"/>
  <c r="CX248" i="10" s="1"/>
  <c r="DD248" i="10"/>
  <c r="CD248" i="10"/>
  <c r="DC248" i="10"/>
  <c r="CC248" i="10"/>
  <c r="DE256" i="10"/>
  <c r="DX256" i="10"/>
  <c r="CX256" i="10" s="1"/>
  <c r="DD256" i="10"/>
  <c r="CD256" i="10"/>
  <c r="CC256" i="10"/>
  <c r="CA273" i="10"/>
  <c r="DB273" i="10"/>
  <c r="CB273" i="10"/>
  <c r="DA273" i="10"/>
  <c r="DC208" i="10"/>
  <c r="CC208" i="10" s="1"/>
  <c r="AY208" i="10" s="1"/>
  <c r="DG208" i="10"/>
  <c r="CG208" i="10" s="1"/>
  <c r="DB209" i="10"/>
  <c r="CB209" i="10" s="1"/>
  <c r="DF209" i="10"/>
  <c r="CF209" i="10" s="1"/>
  <c r="CC215" i="10"/>
  <c r="DA215" i="10"/>
  <c r="CC217" i="10"/>
  <c r="DA217" i="10"/>
  <c r="CC219" i="10"/>
  <c r="DA219" i="10"/>
  <c r="CB226" i="10"/>
  <c r="CD228" i="10"/>
  <c r="CB230" i="10"/>
  <c r="CC236" i="10"/>
  <c r="DC236" i="10"/>
  <c r="DW236" i="10"/>
  <c r="CW236" i="10" s="1"/>
  <c r="DX237" i="10"/>
  <c r="CX237" i="10" s="1"/>
  <c r="CE238" i="10"/>
  <c r="DA238" i="10"/>
  <c r="CA238" i="10" s="1"/>
  <c r="CB239" i="10"/>
  <c r="AY239" i="10" s="1"/>
  <c r="CC240" i="10"/>
  <c r="DC240" i="10"/>
  <c r="DW240" i="10"/>
  <c r="CW240" i="10" s="1"/>
  <c r="DX241" i="10"/>
  <c r="CX241" i="10" s="1"/>
  <c r="CC243" i="10"/>
  <c r="DD244" i="10"/>
  <c r="CB246" i="10"/>
  <c r="DX247" i="10"/>
  <c r="CX247" i="10" s="1"/>
  <c r="DE247" i="10"/>
  <c r="DW247" i="10"/>
  <c r="CW247" i="10" s="1"/>
  <c r="DD251" i="10"/>
  <c r="CD251" i="10"/>
  <c r="DW251" i="10"/>
  <c r="CW251" i="10" s="1"/>
  <c r="DC251" i="10"/>
  <c r="CC251" i="10"/>
  <c r="DA251" i="10"/>
  <c r="CA251" i="10" s="1"/>
  <c r="AY251" i="10" s="1"/>
  <c r="CE251" i="10"/>
  <c r="DB251" i="10"/>
  <c r="CA266" i="10"/>
  <c r="O266" i="10" s="1"/>
  <c r="DB266" i="10"/>
  <c r="CB266" i="10"/>
  <c r="B282" i="10"/>
  <c r="B296" i="10"/>
  <c r="A308" i="10" s="1"/>
  <c r="CA228" i="10"/>
  <c r="CE228" i="10"/>
  <c r="CD236" i="10"/>
  <c r="AY236" i="10" s="1"/>
  <c r="DD236" i="10"/>
  <c r="CB238" i="10"/>
  <c r="CC239" i="10"/>
  <c r="CD240" i="10"/>
  <c r="DD240" i="10"/>
  <c r="DW242" i="10"/>
  <c r="CW242" i="10" s="1"/>
  <c r="DC242" i="10"/>
  <c r="DD242" i="10"/>
  <c r="CD242" i="10"/>
  <c r="CB242" i="10"/>
  <c r="DA242" i="10"/>
  <c r="CA242" i="10" s="1"/>
  <c r="DD243" i="10"/>
  <c r="CD243" i="10"/>
  <c r="DA243" i="10"/>
  <c r="CA243" i="10" s="1"/>
  <c r="CE243" i="10"/>
  <c r="DW246" i="10"/>
  <c r="CW246" i="10" s="1"/>
  <c r="DC246" i="10"/>
  <c r="CC246" i="10"/>
  <c r="DD246" i="10"/>
  <c r="CD246" i="10"/>
  <c r="CE246" i="10"/>
  <c r="DE246" i="10"/>
  <c r="CB247" i="10"/>
  <c r="DA248" i="10"/>
  <c r="CA248" i="10" s="1"/>
  <c r="AY254" i="10"/>
  <c r="DA256" i="10"/>
  <c r="CA256" i="10" s="1"/>
  <c r="CA271" i="10"/>
  <c r="DB271" i="10"/>
  <c r="CB271" i="10"/>
  <c r="B291" i="10"/>
  <c r="CB236" i="10"/>
  <c r="CB240" i="10"/>
  <c r="AY240" i="10" s="1"/>
  <c r="CE242" i="10"/>
  <c r="CB243" i="10"/>
  <c r="DB243" i="10"/>
  <c r="DA246" i="10"/>
  <c r="CA246" i="10" s="1"/>
  <c r="DD247" i="10"/>
  <c r="CD247" i="10"/>
  <c r="DA247" i="10"/>
  <c r="CA247" i="10" s="1"/>
  <c r="CE247" i="10"/>
  <c r="DE252" i="10"/>
  <c r="DX252" i="10"/>
  <c r="CX252" i="10" s="1"/>
  <c r="DD252" i="10"/>
  <c r="CD252" i="10"/>
  <c r="AY252" i="10" s="1"/>
  <c r="DC252" i="10"/>
  <c r="DD255" i="10"/>
  <c r="CD255" i="10"/>
  <c r="DW255" i="10"/>
  <c r="CW255" i="10" s="1"/>
  <c r="DC255" i="10"/>
  <c r="CC255" i="10"/>
  <c r="DA255" i="10"/>
  <c r="CA255" i="10" s="1"/>
  <c r="CE255" i="10"/>
  <c r="DB255" i="10"/>
  <c r="CA264" i="10"/>
  <c r="DB264" i="10"/>
  <c r="CB264" i="10"/>
  <c r="CB244" i="10"/>
  <c r="AY244" i="10" s="1"/>
  <c r="DB244" i="10"/>
  <c r="CC245" i="10"/>
  <c r="DC245" i="10"/>
  <c r="DW245" i="10"/>
  <c r="CW245" i="10" s="1"/>
  <c r="CB248" i="10"/>
  <c r="DB248" i="10"/>
  <c r="CC249" i="10"/>
  <c r="DC249" i="10"/>
  <c r="DW249" i="10"/>
  <c r="CW249" i="10" s="1"/>
  <c r="CD250" i="10"/>
  <c r="DD250" i="10"/>
  <c r="DE251" i="10"/>
  <c r="CB252" i="10"/>
  <c r="DB252" i="10"/>
  <c r="CC253" i="10"/>
  <c r="DC253" i="10"/>
  <c r="DW253" i="10"/>
  <c r="CW253" i="10" s="1"/>
  <c r="CD254" i="10"/>
  <c r="DD254" i="10"/>
  <c r="DE255" i="10"/>
  <c r="CB256" i="10"/>
  <c r="DB256" i="10"/>
  <c r="CC257" i="10"/>
  <c r="DC257" i="10"/>
  <c r="DW257" i="10"/>
  <c r="CW257" i="10" s="1"/>
  <c r="CD258" i="10"/>
  <c r="DD258" i="10"/>
  <c r="DB263" i="10"/>
  <c r="DB265" i="10"/>
  <c r="DB270" i="10"/>
  <c r="DB272" i="10"/>
  <c r="DB274" i="10"/>
  <c r="DA297" i="10"/>
  <c r="DA298" i="10"/>
  <c r="CB250" i="10"/>
  <c r="AY250" i="10" s="1"/>
  <c r="DB250" i="10"/>
  <c r="CB254" i="10"/>
  <c r="DB254" i="10"/>
  <c r="CB258" i="10"/>
  <c r="AY258" i="10" s="1"/>
  <c r="DB258" i="10"/>
  <c r="CA297" i="10"/>
  <c r="AM297" i="10" s="1"/>
  <c r="CA298" i="10"/>
  <c r="AM298" i="10" s="1"/>
  <c r="CE244" i="10"/>
  <c r="CB245" i="10"/>
  <c r="AY245" i="10" s="1"/>
  <c r="CE248" i="10"/>
  <c r="CB249" i="10"/>
  <c r="CC250" i="10"/>
  <c r="DC250" i="10"/>
  <c r="CE252" i="10"/>
  <c r="CB253" i="10"/>
  <c r="CC254" i="10"/>
  <c r="DC254" i="10"/>
  <c r="CE256" i="10"/>
  <c r="CB257" i="10"/>
  <c r="CC258" i="10"/>
  <c r="DC258" i="10"/>
  <c r="D298" i="9"/>
  <c r="B298" i="9" s="1"/>
  <c r="C298" i="9"/>
  <c r="D297" i="9"/>
  <c r="B297" i="9" s="1"/>
  <c r="C297" i="9"/>
  <c r="D296" i="9"/>
  <c r="C296" i="9"/>
  <c r="B296" i="9" s="1"/>
  <c r="DB291" i="9"/>
  <c r="D291" i="9"/>
  <c r="C291" i="9"/>
  <c r="B291" i="9" s="1"/>
  <c r="CB290" i="9"/>
  <c r="D290" i="9"/>
  <c r="C290" i="9"/>
  <c r="B290" i="9" s="1"/>
  <c r="D285" i="9"/>
  <c r="B285" i="9" s="1"/>
  <c r="C285" i="9"/>
  <c r="D284" i="9"/>
  <c r="C284" i="9"/>
  <c r="B284" i="9" s="1"/>
  <c r="D283" i="9"/>
  <c r="B283" i="9" s="1"/>
  <c r="C283" i="9"/>
  <c r="D282" i="9"/>
  <c r="C282" i="9"/>
  <c r="B282" i="9" s="1"/>
  <c r="D281" i="9"/>
  <c r="B281" i="9" s="1"/>
  <c r="C281" i="9"/>
  <c r="D280" i="9"/>
  <c r="C280" i="9"/>
  <c r="B280" i="9" s="1"/>
  <c r="DB274" i="9"/>
  <c r="CB274" i="9"/>
  <c r="B274" i="9"/>
  <c r="DA274" i="9" s="1"/>
  <c r="DB273" i="9"/>
  <c r="CB273" i="9"/>
  <c r="CA273" i="9"/>
  <c r="U273" i="9"/>
  <c r="B273" i="9"/>
  <c r="DA273" i="9" s="1"/>
  <c r="DB272" i="9"/>
  <c r="CB272" i="9"/>
  <c r="B272" i="9"/>
  <c r="DA272" i="9" s="1"/>
  <c r="DB271" i="9"/>
  <c r="CB271" i="9"/>
  <c r="U271" i="9" s="1"/>
  <c r="CA271" i="9"/>
  <c r="B271" i="9"/>
  <c r="DA271" i="9" s="1"/>
  <c r="DB270" i="9"/>
  <c r="CB270" i="9"/>
  <c r="B270" i="9"/>
  <c r="DA270" i="9" s="1"/>
  <c r="DB266" i="9"/>
  <c r="CB266" i="9"/>
  <c r="CA266" i="9"/>
  <c r="O266" i="9"/>
  <c r="B266" i="9"/>
  <c r="DA266" i="9" s="1"/>
  <c r="DB265" i="9"/>
  <c r="CB265" i="9"/>
  <c r="B265" i="9"/>
  <c r="DA265" i="9" s="1"/>
  <c r="DB264" i="9"/>
  <c r="CB264" i="9"/>
  <c r="CA264" i="9"/>
  <c r="O264" i="9"/>
  <c r="B264" i="9"/>
  <c r="DA264" i="9" s="1"/>
  <c r="DB263" i="9"/>
  <c r="CB263" i="9"/>
  <c r="B263" i="9"/>
  <c r="DA263" i="9" s="1"/>
  <c r="DB262" i="9"/>
  <c r="CB262" i="9"/>
  <c r="O262" i="9" s="1"/>
  <c r="CA262" i="9"/>
  <c r="B262" i="9"/>
  <c r="DA262" i="9" s="1"/>
  <c r="DX258" i="9"/>
  <c r="CX258" i="9" s="1"/>
  <c r="DV258" i="9"/>
  <c r="DU258" i="9"/>
  <c r="DT258" i="9"/>
  <c r="DS258" i="9"/>
  <c r="DR258" i="9"/>
  <c r="DQ258" i="9"/>
  <c r="DP258" i="9"/>
  <c r="DO258" i="9"/>
  <c r="DN258" i="9"/>
  <c r="DM258" i="9"/>
  <c r="DL258" i="9"/>
  <c r="DK258" i="9"/>
  <c r="DJ258" i="9"/>
  <c r="DI258" i="9"/>
  <c r="DH258" i="9"/>
  <c r="DG258" i="9"/>
  <c r="DF258" i="9"/>
  <c r="CV258" i="9"/>
  <c r="CU258" i="9"/>
  <c r="CT258" i="9"/>
  <c r="CS258" i="9"/>
  <c r="CR258" i="9"/>
  <c r="CQ258" i="9"/>
  <c r="CP258" i="9"/>
  <c r="CO258" i="9"/>
  <c r="CN258" i="9"/>
  <c r="CM258" i="9"/>
  <c r="CL258" i="9"/>
  <c r="CK258" i="9"/>
  <c r="CJ258" i="9"/>
  <c r="CI258" i="9"/>
  <c r="CH258" i="9"/>
  <c r="CG258" i="9"/>
  <c r="CF258" i="9"/>
  <c r="D258" i="9"/>
  <c r="C258" i="9"/>
  <c r="DW257" i="9"/>
  <c r="DV257" i="9"/>
  <c r="DU257" i="9"/>
  <c r="DT257" i="9"/>
  <c r="DS257" i="9"/>
  <c r="DR257" i="9"/>
  <c r="DQ257" i="9"/>
  <c r="DP257" i="9"/>
  <c r="DO257" i="9"/>
  <c r="DN257" i="9"/>
  <c r="DM257" i="9"/>
  <c r="DL257" i="9"/>
  <c r="DK257" i="9"/>
  <c r="DJ257" i="9"/>
  <c r="DI257" i="9"/>
  <c r="DH257" i="9"/>
  <c r="DG257" i="9"/>
  <c r="DF257" i="9"/>
  <c r="DC257" i="9"/>
  <c r="CW257" i="9"/>
  <c r="CV257" i="9"/>
  <c r="CU257" i="9"/>
  <c r="CT257" i="9"/>
  <c r="CS257" i="9"/>
  <c r="CR257" i="9"/>
  <c r="CQ257" i="9"/>
  <c r="CP257" i="9"/>
  <c r="CO257" i="9"/>
  <c r="CN257" i="9"/>
  <c r="CM257" i="9"/>
  <c r="CL257" i="9"/>
  <c r="CK257" i="9"/>
  <c r="CJ257" i="9"/>
  <c r="CI257" i="9"/>
  <c r="CH257" i="9"/>
  <c r="CG257" i="9"/>
  <c r="CF257" i="9"/>
  <c r="CE257" i="9"/>
  <c r="D257" i="9"/>
  <c r="DX257" i="9" s="1"/>
  <c r="CX257" i="9" s="1"/>
  <c r="C257" i="9"/>
  <c r="DB257" i="9" s="1"/>
  <c r="DX256" i="9"/>
  <c r="DV256" i="9"/>
  <c r="DU256" i="9"/>
  <c r="DT256" i="9"/>
  <c r="DS256" i="9"/>
  <c r="DR256" i="9"/>
  <c r="DQ256" i="9"/>
  <c r="DP256" i="9"/>
  <c r="DO256" i="9"/>
  <c r="DN256" i="9"/>
  <c r="DM256" i="9"/>
  <c r="DL256" i="9"/>
  <c r="DK256" i="9"/>
  <c r="DJ256" i="9"/>
  <c r="DI256" i="9"/>
  <c r="DH256" i="9"/>
  <c r="DG256" i="9"/>
  <c r="DF256" i="9"/>
  <c r="DB256" i="9"/>
  <c r="CX256" i="9"/>
  <c r="CV256" i="9"/>
  <c r="CU256" i="9"/>
  <c r="CT256" i="9"/>
  <c r="CS256" i="9"/>
  <c r="CR256" i="9"/>
  <c r="CQ256" i="9"/>
  <c r="CP256" i="9"/>
  <c r="CO256" i="9"/>
  <c r="CN256" i="9"/>
  <c r="CM256" i="9"/>
  <c r="CL256" i="9"/>
  <c r="CK256" i="9"/>
  <c r="CJ256" i="9"/>
  <c r="CI256" i="9"/>
  <c r="CH256" i="9"/>
  <c r="CG256" i="9"/>
  <c r="CF256" i="9"/>
  <c r="CB256" i="9"/>
  <c r="D256" i="9"/>
  <c r="C256" i="9"/>
  <c r="DW255" i="9"/>
  <c r="CW255" i="9" s="1"/>
  <c r="DV255" i="9"/>
  <c r="DU255" i="9"/>
  <c r="CU255" i="9" s="1"/>
  <c r="DT255" i="9"/>
  <c r="DS255" i="9"/>
  <c r="CS255" i="9" s="1"/>
  <c r="DR255" i="9"/>
  <c r="DQ255" i="9"/>
  <c r="CQ255" i="9" s="1"/>
  <c r="DP255" i="9"/>
  <c r="DO255" i="9"/>
  <c r="CO255" i="9" s="1"/>
  <c r="DN255" i="9"/>
  <c r="DM255" i="9"/>
  <c r="CM255" i="9" s="1"/>
  <c r="DL255" i="9"/>
  <c r="DK255" i="9"/>
  <c r="CK255" i="9" s="1"/>
  <c r="DJ255" i="9"/>
  <c r="DI255" i="9"/>
  <c r="CI255" i="9" s="1"/>
  <c r="DH255" i="9"/>
  <c r="DG255" i="9"/>
  <c r="CG255" i="9" s="1"/>
  <c r="DF255" i="9"/>
  <c r="DE255" i="9"/>
  <c r="CV255" i="9"/>
  <c r="CT255" i="9"/>
  <c r="CR255" i="9"/>
  <c r="CP255" i="9"/>
  <c r="CN255" i="9"/>
  <c r="CL255" i="9"/>
  <c r="CJ255" i="9"/>
  <c r="CH255" i="9"/>
  <c r="CF255" i="9"/>
  <c r="D255" i="9"/>
  <c r="C255" i="9"/>
  <c r="DX254" i="9"/>
  <c r="CX254" i="9" s="1"/>
  <c r="DV254" i="9"/>
  <c r="DU254" i="9"/>
  <c r="DT254" i="9"/>
  <c r="DS254" i="9"/>
  <c r="DR254" i="9"/>
  <c r="DQ254" i="9"/>
  <c r="DP254" i="9"/>
  <c r="DO254" i="9"/>
  <c r="DN254" i="9"/>
  <c r="DM254" i="9"/>
  <c r="DL254" i="9"/>
  <c r="DK254" i="9"/>
  <c r="DJ254" i="9"/>
  <c r="DI254" i="9"/>
  <c r="DH254" i="9"/>
  <c r="DG254" i="9"/>
  <c r="DF254" i="9"/>
  <c r="CV254" i="9"/>
  <c r="CU254" i="9"/>
  <c r="CT254" i="9"/>
  <c r="CS254" i="9"/>
  <c r="CR254" i="9"/>
  <c r="CQ254" i="9"/>
  <c r="CP254" i="9"/>
  <c r="CO254" i="9"/>
  <c r="CN254" i="9"/>
  <c r="CM254" i="9"/>
  <c r="CL254" i="9"/>
  <c r="CK254" i="9"/>
  <c r="CJ254" i="9"/>
  <c r="CI254" i="9"/>
  <c r="CH254" i="9"/>
  <c r="CG254" i="9"/>
  <c r="CF254" i="9"/>
  <c r="D254" i="9"/>
  <c r="C254" i="9"/>
  <c r="DW253" i="9"/>
  <c r="DV253" i="9"/>
  <c r="DU253" i="9"/>
  <c r="DT253" i="9"/>
  <c r="DS253" i="9"/>
  <c r="DR253" i="9"/>
  <c r="DQ253" i="9"/>
  <c r="DP253" i="9"/>
  <c r="DO253" i="9"/>
  <c r="DN253" i="9"/>
  <c r="DM253" i="9"/>
  <c r="DL253" i="9"/>
  <c r="DK253" i="9"/>
  <c r="DJ253" i="9"/>
  <c r="DI253" i="9"/>
  <c r="DH253" i="9"/>
  <c r="DG253" i="9"/>
  <c r="DF253" i="9"/>
  <c r="DC253" i="9"/>
  <c r="DA253" i="9"/>
  <c r="CW253" i="9"/>
  <c r="CV253" i="9"/>
  <c r="CU253" i="9"/>
  <c r="CT253" i="9"/>
  <c r="CS253" i="9"/>
  <c r="CR253" i="9"/>
  <c r="CQ253" i="9"/>
  <c r="CP253" i="9"/>
  <c r="CO253" i="9"/>
  <c r="CN253" i="9"/>
  <c r="CM253" i="9"/>
  <c r="CL253" i="9"/>
  <c r="CK253" i="9"/>
  <c r="CJ253" i="9"/>
  <c r="CI253" i="9"/>
  <c r="CH253" i="9"/>
  <c r="CG253" i="9"/>
  <c r="CF253" i="9"/>
  <c r="CE253" i="9"/>
  <c r="CC253" i="9"/>
  <c r="CA253" i="9"/>
  <c r="D253" i="9"/>
  <c r="DX253" i="9" s="1"/>
  <c r="CX253" i="9" s="1"/>
  <c r="C253" i="9"/>
  <c r="DB253" i="9" s="1"/>
  <c r="DX252" i="9"/>
  <c r="DV252" i="9"/>
  <c r="DU252" i="9"/>
  <c r="DT252" i="9"/>
  <c r="DS252" i="9"/>
  <c r="DR252" i="9"/>
  <c r="DQ252" i="9"/>
  <c r="DP252" i="9"/>
  <c r="DO252" i="9"/>
  <c r="DN252" i="9"/>
  <c r="DM252" i="9"/>
  <c r="DL252" i="9"/>
  <c r="DK252" i="9"/>
  <c r="DJ252" i="9"/>
  <c r="DI252" i="9"/>
  <c r="DH252" i="9"/>
  <c r="DG252" i="9"/>
  <c r="DF252" i="9"/>
  <c r="DB252" i="9"/>
  <c r="CX252" i="9"/>
  <c r="CV252" i="9"/>
  <c r="CU252" i="9"/>
  <c r="CT252" i="9"/>
  <c r="CS252" i="9"/>
  <c r="CR252" i="9"/>
  <c r="CQ252" i="9"/>
  <c r="CP252" i="9"/>
  <c r="CO252" i="9"/>
  <c r="CN252" i="9"/>
  <c r="CM252" i="9"/>
  <c r="CL252" i="9"/>
  <c r="CK252" i="9"/>
  <c r="CJ252" i="9"/>
  <c r="CI252" i="9"/>
  <c r="CH252" i="9"/>
  <c r="CG252" i="9"/>
  <c r="CF252" i="9"/>
  <c r="CB252" i="9"/>
  <c r="D252" i="9"/>
  <c r="C252" i="9"/>
  <c r="DW251" i="9"/>
  <c r="CW251" i="9" s="1"/>
  <c r="DV251" i="9"/>
  <c r="DU251" i="9"/>
  <c r="CU251" i="9" s="1"/>
  <c r="DT251" i="9"/>
  <c r="DS251" i="9"/>
  <c r="CS251" i="9" s="1"/>
  <c r="DR251" i="9"/>
  <c r="DQ251" i="9"/>
  <c r="CQ251" i="9" s="1"/>
  <c r="DP251" i="9"/>
  <c r="DO251" i="9"/>
  <c r="CO251" i="9" s="1"/>
  <c r="DN251" i="9"/>
  <c r="DM251" i="9"/>
  <c r="CM251" i="9" s="1"/>
  <c r="DL251" i="9"/>
  <c r="DK251" i="9"/>
  <c r="CK251" i="9" s="1"/>
  <c r="DJ251" i="9"/>
  <c r="DI251" i="9"/>
  <c r="CI251" i="9" s="1"/>
  <c r="DH251" i="9"/>
  <c r="DG251" i="9"/>
  <c r="CG251" i="9" s="1"/>
  <c r="DF251" i="9"/>
  <c r="DE251" i="9"/>
  <c r="CV251" i="9"/>
  <c r="CT251" i="9"/>
  <c r="CR251" i="9"/>
  <c r="CP251" i="9"/>
  <c r="CN251" i="9"/>
  <c r="CL251" i="9"/>
  <c r="CJ251" i="9"/>
  <c r="CH251" i="9"/>
  <c r="CF251" i="9"/>
  <c r="D251" i="9"/>
  <c r="C251" i="9"/>
  <c r="DX250" i="9"/>
  <c r="CX250" i="9" s="1"/>
  <c r="DV250" i="9"/>
  <c r="DU250" i="9"/>
  <c r="DT250" i="9"/>
  <c r="DS250" i="9"/>
  <c r="DR250" i="9"/>
  <c r="DQ250" i="9"/>
  <c r="DP250" i="9"/>
  <c r="DO250" i="9"/>
  <c r="DN250" i="9"/>
  <c r="DM250" i="9"/>
  <c r="DL250" i="9"/>
  <c r="DK250" i="9"/>
  <c r="DJ250" i="9"/>
  <c r="DI250" i="9"/>
  <c r="DH250" i="9"/>
  <c r="DG250" i="9"/>
  <c r="DF250" i="9"/>
  <c r="CV250" i="9"/>
  <c r="CU250" i="9"/>
  <c r="CT250" i="9"/>
  <c r="CS250" i="9"/>
  <c r="CR250" i="9"/>
  <c r="CQ250" i="9"/>
  <c r="CP250" i="9"/>
  <c r="CO250" i="9"/>
  <c r="CN250" i="9"/>
  <c r="CM250" i="9"/>
  <c r="CL250" i="9"/>
  <c r="CK250" i="9"/>
  <c r="CJ250" i="9"/>
  <c r="CI250" i="9"/>
  <c r="CH250" i="9"/>
  <c r="CG250" i="9"/>
  <c r="CF250" i="9"/>
  <c r="D250" i="9"/>
  <c r="C250" i="9"/>
  <c r="DW249" i="9"/>
  <c r="DV249" i="9"/>
  <c r="DU249" i="9"/>
  <c r="DT249" i="9"/>
  <c r="DS249" i="9"/>
  <c r="DR249" i="9"/>
  <c r="DQ249" i="9"/>
  <c r="DP249" i="9"/>
  <c r="DO249" i="9"/>
  <c r="DN249" i="9"/>
  <c r="DM249" i="9"/>
  <c r="DL249" i="9"/>
  <c r="DK249" i="9"/>
  <c r="DJ249" i="9"/>
  <c r="DI249" i="9"/>
  <c r="DH249" i="9"/>
  <c r="DG249" i="9"/>
  <c r="DF249" i="9"/>
  <c r="DC249" i="9"/>
  <c r="CW249" i="9"/>
  <c r="CV249" i="9"/>
  <c r="CU249" i="9"/>
  <c r="CT249" i="9"/>
  <c r="CS249" i="9"/>
  <c r="CR249" i="9"/>
  <c r="CQ249" i="9"/>
  <c r="CP249" i="9"/>
  <c r="CO249" i="9"/>
  <c r="CN249" i="9"/>
  <c r="CM249" i="9"/>
  <c r="CL249" i="9"/>
  <c r="CK249" i="9"/>
  <c r="CJ249" i="9"/>
  <c r="CI249" i="9"/>
  <c r="CH249" i="9"/>
  <c r="CG249" i="9"/>
  <c r="CF249" i="9"/>
  <c r="CE249" i="9"/>
  <c r="D249" i="9"/>
  <c r="DX249" i="9" s="1"/>
  <c r="CX249" i="9" s="1"/>
  <c r="C249" i="9"/>
  <c r="DB249" i="9" s="1"/>
  <c r="DX248" i="9"/>
  <c r="DV248" i="9"/>
  <c r="DU248" i="9"/>
  <c r="DT248" i="9"/>
  <c r="DS248" i="9"/>
  <c r="DR248" i="9"/>
  <c r="DQ248" i="9"/>
  <c r="DP248" i="9"/>
  <c r="DO248" i="9"/>
  <c r="DN248" i="9"/>
  <c r="DM248" i="9"/>
  <c r="DL248" i="9"/>
  <c r="DK248" i="9"/>
  <c r="DJ248" i="9"/>
  <c r="DI248" i="9"/>
  <c r="DH248" i="9"/>
  <c r="DG248" i="9"/>
  <c r="DF248" i="9"/>
  <c r="DB248" i="9"/>
  <c r="CX248" i="9"/>
  <c r="CV248" i="9"/>
  <c r="CU248" i="9"/>
  <c r="CT248" i="9"/>
  <c r="CS248" i="9"/>
  <c r="CR248" i="9"/>
  <c r="CQ248" i="9"/>
  <c r="CP248" i="9"/>
  <c r="CO248" i="9"/>
  <c r="CN248" i="9"/>
  <c r="CM248" i="9"/>
  <c r="CL248" i="9"/>
  <c r="CK248" i="9"/>
  <c r="CJ248" i="9"/>
  <c r="CI248" i="9"/>
  <c r="CH248" i="9"/>
  <c r="CG248" i="9"/>
  <c r="CF248" i="9"/>
  <c r="CB248" i="9"/>
  <c r="D248" i="9"/>
  <c r="C248" i="9"/>
  <c r="DW247" i="9"/>
  <c r="CW247" i="9" s="1"/>
  <c r="DV247" i="9"/>
  <c r="DU247" i="9"/>
  <c r="CU247" i="9" s="1"/>
  <c r="DT247" i="9"/>
  <c r="DS247" i="9"/>
  <c r="CS247" i="9" s="1"/>
  <c r="DR247" i="9"/>
  <c r="DQ247" i="9"/>
  <c r="CQ247" i="9" s="1"/>
  <c r="DP247" i="9"/>
  <c r="DO247" i="9"/>
  <c r="CO247" i="9" s="1"/>
  <c r="DN247" i="9"/>
  <c r="DM247" i="9"/>
  <c r="CM247" i="9" s="1"/>
  <c r="DL247" i="9"/>
  <c r="DK247" i="9"/>
  <c r="CK247" i="9" s="1"/>
  <c r="DJ247" i="9"/>
  <c r="DI247" i="9"/>
  <c r="CI247" i="9" s="1"/>
  <c r="DH247" i="9"/>
  <c r="DG247" i="9"/>
  <c r="CG247" i="9" s="1"/>
  <c r="DF247" i="9"/>
  <c r="CV247" i="9"/>
  <c r="CT247" i="9"/>
  <c r="CR247" i="9"/>
  <c r="CP247" i="9"/>
  <c r="CN247" i="9"/>
  <c r="CL247" i="9"/>
  <c r="CJ247" i="9"/>
  <c r="CH247" i="9"/>
  <c r="CF247" i="9"/>
  <c r="D247" i="9"/>
  <c r="DE247" i="9" s="1"/>
  <c r="C247" i="9"/>
  <c r="DX246" i="9"/>
  <c r="CX246" i="9" s="1"/>
  <c r="DV246" i="9"/>
  <c r="DU246" i="9"/>
  <c r="DT246" i="9"/>
  <c r="DS246" i="9"/>
  <c r="DR246" i="9"/>
  <c r="DQ246" i="9"/>
  <c r="DP246" i="9"/>
  <c r="DO246" i="9"/>
  <c r="DN246" i="9"/>
  <c r="DM246" i="9"/>
  <c r="DL246" i="9"/>
  <c r="DK246" i="9"/>
  <c r="DJ246" i="9"/>
  <c r="DI246" i="9"/>
  <c r="DH246" i="9"/>
  <c r="DG246" i="9"/>
  <c r="DF246" i="9"/>
  <c r="CV246" i="9"/>
  <c r="CU246" i="9"/>
  <c r="CT246" i="9"/>
  <c r="CS246" i="9"/>
  <c r="CR246" i="9"/>
  <c r="CQ246" i="9"/>
  <c r="CP246" i="9"/>
  <c r="CO246" i="9"/>
  <c r="CN246" i="9"/>
  <c r="CM246" i="9"/>
  <c r="CL246" i="9"/>
  <c r="CK246" i="9"/>
  <c r="CJ246" i="9"/>
  <c r="CI246" i="9"/>
  <c r="CH246" i="9"/>
  <c r="CG246" i="9"/>
  <c r="CF246" i="9"/>
  <c r="D246" i="9"/>
  <c r="C246" i="9"/>
  <c r="DV245" i="9"/>
  <c r="DU245" i="9"/>
  <c r="DT245" i="9"/>
  <c r="DS245" i="9"/>
  <c r="CS245" i="9" s="1"/>
  <c r="DR245" i="9"/>
  <c r="DQ245" i="9"/>
  <c r="DP245" i="9"/>
  <c r="DO245" i="9"/>
  <c r="CO245" i="9" s="1"/>
  <c r="DN245" i="9"/>
  <c r="DM245" i="9"/>
  <c r="DL245" i="9"/>
  <c r="DK245" i="9"/>
  <c r="CK245" i="9" s="1"/>
  <c r="DJ245" i="9"/>
  <c r="DI245" i="9"/>
  <c r="DH245" i="9"/>
  <c r="DG245" i="9"/>
  <c r="CG245" i="9" s="1"/>
  <c r="DF245" i="9"/>
  <c r="CV245" i="9"/>
  <c r="CU245" i="9"/>
  <c r="CT245" i="9"/>
  <c r="CR245" i="9"/>
  <c r="CQ245" i="9"/>
  <c r="CP245" i="9"/>
  <c r="CN245" i="9"/>
  <c r="CM245" i="9"/>
  <c r="CL245" i="9"/>
  <c r="CJ245" i="9"/>
  <c r="CI245" i="9"/>
  <c r="CH245" i="9"/>
  <c r="CF245" i="9"/>
  <c r="D245" i="9"/>
  <c r="DX245" i="9" s="1"/>
  <c r="CX245" i="9" s="1"/>
  <c r="C245" i="9"/>
  <c r="DX244" i="9"/>
  <c r="DV244" i="9"/>
  <c r="DU244" i="9"/>
  <c r="CU244" i="9" s="1"/>
  <c r="DT244" i="9"/>
  <c r="CT244" i="9" s="1"/>
  <c r="DS244" i="9"/>
  <c r="DR244" i="9"/>
  <c r="CR244" i="9" s="1"/>
  <c r="DQ244" i="9"/>
  <c r="CQ244" i="9" s="1"/>
  <c r="DP244" i="9"/>
  <c r="DO244" i="9"/>
  <c r="DN244" i="9"/>
  <c r="DM244" i="9"/>
  <c r="CM244" i="9" s="1"/>
  <c r="DL244" i="9"/>
  <c r="CL244" i="9" s="1"/>
  <c r="DK244" i="9"/>
  <c r="DJ244" i="9"/>
  <c r="CJ244" i="9" s="1"/>
  <c r="DI244" i="9"/>
  <c r="CI244" i="9" s="1"/>
  <c r="DH244" i="9"/>
  <c r="DG244" i="9"/>
  <c r="DF244" i="9"/>
  <c r="DD244" i="9"/>
  <c r="DA244" i="9"/>
  <c r="CX244" i="9"/>
  <c r="CV244" i="9"/>
  <c r="CS244" i="9"/>
  <c r="CP244" i="9"/>
  <c r="CO244" i="9"/>
  <c r="CN244" i="9"/>
  <c r="CK244" i="9"/>
  <c r="CH244" i="9"/>
  <c r="CG244" i="9"/>
  <c r="CF244" i="9"/>
  <c r="CD244" i="9"/>
  <c r="CA244" i="9"/>
  <c r="D244" i="9"/>
  <c r="C244" i="9"/>
  <c r="DB244" i="9" s="1"/>
  <c r="DX243" i="9"/>
  <c r="CX243" i="9" s="1"/>
  <c r="DW243" i="9"/>
  <c r="DV243" i="9"/>
  <c r="DU243" i="9"/>
  <c r="DT243" i="9"/>
  <c r="CT243" i="9" s="1"/>
  <c r="DS243" i="9"/>
  <c r="DR243" i="9"/>
  <c r="DQ243" i="9"/>
  <c r="DP243" i="9"/>
  <c r="CP243" i="9" s="1"/>
  <c r="DO243" i="9"/>
  <c r="DN243" i="9"/>
  <c r="DM243" i="9"/>
  <c r="DL243" i="9"/>
  <c r="CL243" i="9" s="1"/>
  <c r="DK243" i="9"/>
  <c r="DJ243" i="9"/>
  <c r="DI243" i="9"/>
  <c r="DH243" i="9"/>
  <c r="CH243" i="9" s="1"/>
  <c r="DG243" i="9"/>
  <c r="DF243" i="9"/>
  <c r="DD243" i="9"/>
  <c r="DA243" i="9"/>
  <c r="CA243" i="9" s="1"/>
  <c r="CW243" i="9"/>
  <c r="CV243" i="9"/>
  <c r="CU243" i="9"/>
  <c r="CS243" i="9"/>
  <c r="CR243" i="9"/>
  <c r="CQ243" i="9"/>
  <c r="CO243" i="9"/>
  <c r="CN243" i="9"/>
  <c r="CM243" i="9"/>
  <c r="CK243" i="9"/>
  <c r="CJ243" i="9"/>
  <c r="CI243" i="9"/>
  <c r="CG243" i="9"/>
  <c r="CF243" i="9"/>
  <c r="CE243" i="9"/>
  <c r="CC243" i="9"/>
  <c r="D243" i="9"/>
  <c r="DE243" i="9" s="1"/>
  <c r="C243" i="9"/>
  <c r="DB243" i="9" s="1"/>
  <c r="DW242" i="9"/>
  <c r="DV242" i="9"/>
  <c r="CV242" i="9" s="1"/>
  <c r="DU242" i="9"/>
  <c r="DT242" i="9"/>
  <c r="DS242" i="9"/>
  <c r="DR242" i="9"/>
  <c r="CR242" i="9" s="1"/>
  <c r="DQ242" i="9"/>
  <c r="DP242" i="9"/>
  <c r="DO242" i="9"/>
  <c r="DN242" i="9"/>
  <c r="CN242" i="9" s="1"/>
  <c r="DM242" i="9"/>
  <c r="DL242" i="9"/>
  <c r="DK242" i="9"/>
  <c r="DJ242" i="9"/>
  <c r="CJ242" i="9" s="1"/>
  <c r="DI242" i="9"/>
  <c r="DH242" i="9"/>
  <c r="DG242" i="9"/>
  <c r="DF242" i="9"/>
  <c r="DD242" i="9"/>
  <c r="DB242" i="9"/>
  <c r="CW242" i="9"/>
  <c r="CU242" i="9"/>
  <c r="CT242" i="9"/>
  <c r="CS242" i="9"/>
  <c r="CQ242" i="9"/>
  <c r="CP242" i="9"/>
  <c r="CO242" i="9"/>
  <c r="CM242" i="9"/>
  <c r="CL242" i="9"/>
  <c r="CK242" i="9"/>
  <c r="CI242" i="9"/>
  <c r="CH242" i="9"/>
  <c r="CG242" i="9"/>
  <c r="CF242" i="9"/>
  <c r="CD242" i="9"/>
  <c r="CB242" i="9"/>
  <c r="D242" i="9"/>
  <c r="C242" i="9"/>
  <c r="DC242" i="9" s="1"/>
  <c r="DW241" i="9"/>
  <c r="DV241" i="9"/>
  <c r="DU241" i="9"/>
  <c r="DT241" i="9"/>
  <c r="DS241" i="9"/>
  <c r="DR241" i="9"/>
  <c r="DQ241" i="9"/>
  <c r="DP241" i="9"/>
  <c r="DO241" i="9"/>
  <c r="DN241" i="9"/>
  <c r="DM241" i="9"/>
  <c r="DL241" i="9"/>
  <c r="DK241" i="9"/>
  <c r="DJ241" i="9"/>
  <c r="DI241" i="9"/>
  <c r="DH241" i="9"/>
  <c r="DG241" i="9"/>
  <c r="DF241" i="9"/>
  <c r="CW241" i="9"/>
  <c r="CV241" i="9"/>
  <c r="CU241" i="9"/>
  <c r="CT241" i="9"/>
  <c r="CS241" i="9"/>
  <c r="CR241" i="9"/>
  <c r="CQ241" i="9"/>
  <c r="CP241" i="9"/>
  <c r="CO241" i="9"/>
  <c r="CN241" i="9"/>
  <c r="CM241" i="9"/>
  <c r="CL241" i="9"/>
  <c r="CK241" i="9"/>
  <c r="CJ241" i="9"/>
  <c r="CI241" i="9"/>
  <c r="CH241" i="9"/>
  <c r="CG241" i="9"/>
  <c r="CF241" i="9"/>
  <c r="CC241" i="9"/>
  <c r="D241" i="9"/>
  <c r="C241" i="9"/>
  <c r="DX240" i="9"/>
  <c r="DV240" i="9"/>
  <c r="DU240" i="9"/>
  <c r="DT240" i="9"/>
  <c r="DS240" i="9"/>
  <c r="DR240" i="9"/>
  <c r="DQ240" i="9"/>
  <c r="DP240" i="9"/>
  <c r="DO240" i="9"/>
  <c r="DN240" i="9"/>
  <c r="DM240" i="9"/>
  <c r="DL240" i="9"/>
  <c r="DK240" i="9"/>
  <c r="DJ240" i="9"/>
  <c r="DI240" i="9"/>
  <c r="DH240" i="9"/>
  <c r="DG240" i="9"/>
  <c r="DF240" i="9"/>
  <c r="DD240" i="9"/>
  <c r="CX240" i="9"/>
  <c r="CV240" i="9"/>
  <c r="CU240" i="9"/>
  <c r="CT240" i="9"/>
  <c r="CS240" i="9"/>
  <c r="CR240" i="9"/>
  <c r="CQ240" i="9"/>
  <c r="CP240" i="9"/>
  <c r="CO240" i="9"/>
  <c r="CN240" i="9"/>
  <c r="CM240" i="9"/>
  <c r="CL240" i="9"/>
  <c r="CK240" i="9"/>
  <c r="CJ240" i="9"/>
  <c r="CI240" i="9"/>
  <c r="CH240" i="9"/>
  <c r="CG240" i="9"/>
  <c r="CF240" i="9"/>
  <c r="CD240" i="9"/>
  <c r="D240" i="9"/>
  <c r="C240" i="9"/>
  <c r="DW239" i="9"/>
  <c r="DV239" i="9"/>
  <c r="DU239" i="9"/>
  <c r="DT239" i="9"/>
  <c r="DS239" i="9"/>
  <c r="DR239" i="9"/>
  <c r="DQ239" i="9"/>
  <c r="DP239" i="9"/>
  <c r="DO239" i="9"/>
  <c r="DN239" i="9"/>
  <c r="DM239" i="9"/>
  <c r="DL239" i="9"/>
  <c r="DK239" i="9"/>
  <c r="DJ239" i="9"/>
  <c r="DI239" i="9"/>
  <c r="DH239" i="9"/>
  <c r="DG239" i="9"/>
  <c r="DF239" i="9"/>
  <c r="DC239" i="9"/>
  <c r="CW239" i="9"/>
  <c r="CV239" i="9"/>
  <c r="CU239" i="9"/>
  <c r="CT239" i="9"/>
  <c r="CS239" i="9"/>
  <c r="CR239" i="9"/>
  <c r="CQ239" i="9"/>
  <c r="CP239" i="9"/>
  <c r="CO239" i="9"/>
  <c r="CN239" i="9"/>
  <c r="CM239" i="9"/>
  <c r="CL239" i="9"/>
  <c r="CK239" i="9"/>
  <c r="CJ239" i="9"/>
  <c r="CI239" i="9"/>
  <c r="CH239" i="9"/>
  <c r="CG239" i="9"/>
  <c r="CF239" i="9"/>
  <c r="CE239" i="9"/>
  <c r="CA239" i="9"/>
  <c r="D239" i="9"/>
  <c r="DA239" i="9" s="1"/>
  <c r="C239" i="9"/>
  <c r="DB239" i="9" s="1"/>
  <c r="DX238" i="9"/>
  <c r="DV238" i="9"/>
  <c r="CV238" i="9" s="1"/>
  <c r="DU238" i="9"/>
  <c r="DT238" i="9"/>
  <c r="CT238" i="9" s="1"/>
  <c r="DS238" i="9"/>
  <c r="DR238" i="9"/>
  <c r="CR238" i="9" s="1"/>
  <c r="DQ238" i="9"/>
  <c r="DP238" i="9"/>
  <c r="CP238" i="9" s="1"/>
  <c r="DO238" i="9"/>
  <c r="DN238" i="9"/>
  <c r="CN238" i="9" s="1"/>
  <c r="DM238" i="9"/>
  <c r="DL238" i="9"/>
  <c r="CL238" i="9" s="1"/>
  <c r="DK238" i="9"/>
  <c r="DJ238" i="9"/>
  <c r="CJ238" i="9" s="1"/>
  <c r="DI238" i="9"/>
  <c r="DH238" i="9"/>
  <c r="CH238" i="9" s="1"/>
  <c r="DG238" i="9"/>
  <c r="DF238" i="9"/>
  <c r="DB238" i="9"/>
  <c r="CX238" i="9"/>
  <c r="CU238" i="9"/>
  <c r="CS238" i="9"/>
  <c r="CQ238" i="9"/>
  <c r="CO238" i="9"/>
  <c r="CM238" i="9"/>
  <c r="CK238" i="9"/>
  <c r="CI238" i="9"/>
  <c r="CG238" i="9"/>
  <c r="CF238" i="9"/>
  <c r="CB238" i="9"/>
  <c r="D238" i="9"/>
  <c r="DE238" i="9" s="1"/>
  <c r="C238" i="9"/>
  <c r="DW237" i="9"/>
  <c r="CW237" i="9" s="1"/>
  <c r="DV237" i="9"/>
  <c r="DU237" i="9"/>
  <c r="CU237" i="9" s="1"/>
  <c r="DT237" i="9"/>
  <c r="DS237" i="9"/>
  <c r="CS237" i="9" s="1"/>
  <c r="DR237" i="9"/>
  <c r="DQ237" i="9"/>
  <c r="CQ237" i="9" s="1"/>
  <c r="DP237" i="9"/>
  <c r="DO237" i="9"/>
  <c r="CO237" i="9" s="1"/>
  <c r="DN237" i="9"/>
  <c r="DM237" i="9"/>
  <c r="CM237" i="9" s="1"/>
  <c r="DL237" i="9"/>
  <c r="DK237" i="9"/>
  <c r="CK237" i="9" s="1"/>
  <c r="DJ237" i="9"/>
  <c r="DI237" i="9"/>
  <c r="CI237" i="9" s="1"/>
  <c r="DH237" i="9"/>
  <c r="DG237" i="9"/>
  <c r="CG237" i="9" s="1"/>
  <c r="DF237" i="9"/>
  <c r="DA237" i="9"/>
  <c r="CA237" i="9" s="1"/>
  <c r="CV237" i="9"/>
  <c r="CT237" i="9"/>
  <c r="CR237" i="9"/>
  <c r="CP237" i="9"/>
  <c r="CN237" i="9"/>
  <c r="CL237" i="9"/>
  <c r="CJ237" i="9"/>
  <c r="CH237" i="9"/>
  <c r="CF237" i="9"/>
  <c r="CC237" i="9"/>
  <c r="D237" i="9"/>
  <c r="C237" i="9"/>
  <c r="DX236" i="9"/>
  <c r="DV236" i="9"/>
  <c r="DU236" i="9"/>
  <c r="DT236" i="9"/>
  <c r="DS236" i="9"/>
  <c r="DR236" i="9"/>
  <c r="DQ236" i="9"/>
  <c r="DP236" i="9"/>
  <c r="DO236" i="9"/>
  <c r="DN236" i="9"/>
  <c r="DM236" i="9"/>
  <c r="DL236" i="9"/>
  <c r="DK236" i="9"/>
  <c r="DJ236" i="9"/>
  <c r="DI236" i="9"/>
  <c r="DH236" i="9"/>
  <c r="DG236" i="9"/>
  <c r="DF236" i="9"/>
  <c r="DD236" i="9"/>
  <c r="CX236" i="9"/>
  <c r="CV236" i="9"/>
  <c r="CU236" i="9"/>
  <c r="CT236" i="9"/>
  <c r="CS236" i="9"/>
  <c r="CR236" i="9"/>
  <c r="CQ236" i="9"/>
  <c r="CP236" i="9"/>
  <c r="CO236" i="9"/>
  <c r="CN236" i="9"/>
  <c r="CM236" i="9"/>
  <c r="CL236" i="9"/>
  <c r="CK236" i="9"/>
  <c r="CJ236" i="9"/>
  <c r="CI236" i="9"/>
  <c r="CH236" i="9"/>
  <c r="CG236" i="9"/>
  <c r="CF236" i="9"/>
  <c r="CD236" i="9"/>
  <c r="D236" i="9"/>
  <c r="C236" i="9"/>
  <c r="DV231" i="9"/>
  <c r="DU231" i="9"/>
  <c r="DT231" i="9"/>
  <c r="DS231" i="9"/>
  <c r="DR231" i="9"/>
  <c r="DQ231" i="9"/>
  <c r="DP231" i="9"/>
  <c r="DO231" i="9"/>
  <c r="DN231" i="9"/>
  <c r="DM231" i="9"/>
  <c r="DL231" i="9"/>
  <c r="DK231" i="9"/>
  <c r="DJ231" i="9"/>
  <c r="DI231" i="9"/>
  <c r="DH231" i="9"/>
  <c r="DG231" i="9"/>
  <c r="DF231" i="9"/>
  <c r="CV231" i="9"/>
  <c r="CU231" i="9"/>
  <c r="CT231" i="9"/>
  <c r="CS231" i="9"/>
  <c r="CR231" i="9"/>
  <c r="CQ231" i="9"/>
  <c r="CP231" i="9"/>
  <c r="CO231" i="9"/>
  <c r="CN231" i="9"/>
  <c r="CM231" i="9"/>
  <c r="CL231" i="9"/>
  <c r="CK231" i="9"/>
  <c r="CJ231" i="9"/>
  <c r="CI231" i="9"/>
  <c r="CH231" i="9"/>
  <c r="CG231" i="9"/>
  <c r="CF231" i="9"/>
  <c r="CD231" i="9"/>
  <c r="CB231" i="9"/>
  <c r="C231" i="9"/>
  <c r="B231" i="9"/>
  <c r="CC231" i="9" s="1"/>
  <c r="DV230" i="9"/>
  <c r="DU230" i="9"/>
  <c r="DT230" i="9"/>
  <c r="DS230" i="9"/>
  <c r="DR230" i="9"/>
  <c r="DQ230" i="9"/>
  <c r="DP230" i="9"/>
  <c r="DO230" i="9"/>
  <c r="DN230" i="9"/>
  <c r="DM230" i="9"/>
  <c r="DL230" i="9"/>
  <c r="DK230" i="9"/>
  <c r="DJ230" i="9"/>
  <c r="DI230" i="9"/>
  <c r="DH230" i="9"/>
  <c r="DG230" i="9"/>
  <c r="DF230" i="9"/>
  <c r="CV230" i="9"/>
  <c r="CU230" i="9"/>
  <c r="CT230" i="9"/>
  <c r="CS230" i="9"/>
  <c r="CR230" i="9"/>
  <c r="CQ230" i="9"/>
  <c r="CP230" i="9"/>
  <c r="CO230" i="9"/>
  <c r="CN230" i="9"/>
  <c r="CM230" i="9"/>
  <c r="CL230" i="9"/>
  <c r="CK230" i="9"/>
  <c r="CJ230" i="9"/>
  <c r="CI230" i="9"/>
  <c r="CH230" i="9"/>
  <c r="CG230" i="9"/>
  <c r="CF230" i="9"/>
  <c r="CC230" i="9"/>
  <c r="C230" i="9"/>
  <c r="B230" i="9"/>
  <c r="CA230" i="9" s="1"/>
  <c r="DV229" i="9"/>
  <c r="DU229" i="9"/>
  <c r="DT229" i="9"/>
  <c r="DS229" i="9"/>
  <c r="DR229" i="9"/>
  <c r="DQ229" i="9"/>
  <c r="DP229" i="9"/>
  <c r="DO229" i="9"/>
  <c r="DN229" i="9"/>
  <c r="DM229" i="9"/>
  <c r="DL229" i="9"/>
  <c r="DK229" i="9"/>
  <c r="DJ229" i="9"/>
  <c r="DI229" i="9"/>
  <c r="DH229" i="9"/>
  <c r="DG229" i="9"/>
  <c r="DF229" i="9"/>
  <c r="CV229" i="9"/>
  <c r="CU229" i="9"/>
  <c r="CT229" i="9"/>
  <c r="CS229" i="9"/>
  <c r="CR229" i="9"/>
  <c r="CQ229" i="9"/>
  <c r="CP229" i="9"/>
  <c r="CO229" i="9"/>
  <c r="CN229" i="9"/>
  <c r="CM229" i="9"/>
  <c r="CL229" i="9"/>
  <c r="CK229" i="9"/>
  <c r="CJ229" i="9"/>
  <c r="CI229" i="9"/>
  <c r="CH229" i="9"/>
  <c r="CG229" i="9"/>
  <c r="CF229" i="9"/>
  <c r="CE229" i="9"/>
  <c r="CD229" i="9"/>
  <c r="CB229" i="9"/>
  <c r="C229" i="9"/>
  <c r="CA229" i="9" s="1"/>
  <c r="B229" i="9"/>
  <c r="CC229" i="9" s="1"/>
  <c r="DV228" i="9"/>
  <c r="DU228" i="9"/>
  <c r="DT228" i="9"/>
  <c r="DS228" i="9"/>
  <c r="DR228" i="9"/>
  <c r="DQ228" i="9"/>
  <c r="DP228" i="9"/>
  <c r="DO228" i="9"/>
  <c r="DN228" i="9"/>
  <c r="DM228" i="9"/>
  <c r="DL228" i="9"/>
  <c r="DK228" i="9"/>
  <c r="DJ228" i="9"/>
  <c r="DI228" i="9"/>
  <c r="DH228" i="9"/>
  <c r="DG228" i="9"/>
  <c r="DF228" i="9"/>
  <c r="CV228" i="9"/>
  <c r="CU228" i="9"/>
  <c r="CT228" i="9"/>
  <c r="CS228" i="9"/>
  <c r="CR228" i="9"/>
  <c r="CQ228" i="9"/>
  <c r="CP228" i="9"/>
  <c r="CO228" i="9"/>
  <c r="CN228" i="9"/>
  <c r="CM228" i="9"/>
  <c r="CL228" i="9"/>
  <c r="CK228" i="9"/>
  <c r="CJ228" i="9"/>
  <c r="CI228" i="9"/>
  <c r="CH228" i="9"/>
  <c r="CG228" i="9"/>
  <c r="CF228" i="9"/>
  <c r="CC228" i="9"/>
  <c r="C228" i="9"/>
  <c r="B228" i="9"/>
  <c r="DV227" i="9"/>
  <c r="DU227" i="9"/>
  <c r="DT227" i="9"/>
  <c r="DS227" i="9"/>
  <c r="DR227" i="9"/>
  <c r="DQ227" i="9"/>
  <c r="DP227" i="9"/>
  <c r="DO227" i="9"/>
  <c r="DN227" i="9"/>
  <c r="DM227" i="9"/>
  <c r="DL227" i="9"/>
  <c r="DK227" i="9"/>
  <c r="DJ227" i="9"/>
  <c r="DI227" i="9"/>
  <c r="DH227" i="9"/>
  <c r="DG227" i="9"/>
  <c r="DF227" i="9"/>
  <c r="CV227" i="9"/>
  <c r="CU227" i="9"/>
  <c r="CT227" i="9"/>
  <c r="CS227" i="9"/>
  <c r="CR227" i="9"/>
  <c r="CQ227" i="9"/>
  <c r="CP227" i="9"/>
  <c r="CO227" i="9"/>
  <c r="CN227" i="9"/>
  <c r="CM227" i="9"/>
  <c r="CL227" i="9"/>
  <c r="CK227" i="9"/>
  <c r="CJ227" i="9"/>
  <c r="CI227" i="9"/>
  <c r="CH227" i="9"/>
  <c r="CG227" i="9"/>
  <c r="CF227" i="9"/>
  <c r="CD227" i="9"/>
  <c r="CB227" i="9"/>
  <c r="C227" i="9"/>
  <c r="B227" i="9"/>
  <c r="CC227" i="9" s="1"/>
  <c r="DV226" i="9"/>
  <c r="DU226" i="9"/>
  <c r="DT226" i="9"/>
  <c r="DS226" i="9"/>
  <c r="DR226" i="9"/>
  <c r="DQ226" i="9"/>
  <c r="DP226" i="9"/>
  <c r="DO226" i="9"/>
  <c r="DN226" i="9"/>
  <c r="DM226" i="9"/>
  <c r="DL226" i="9"/>
  <c r="DK226" i="9"/>
  <c r="DJ226" i="9"/>
  <c r="DI226" i="9"/>
  <c r="DH226" i="9"/>
  <c r="DG226" i="9"/>
  <c r="DF226" i="9"/>
  <c r="CV226" i="9"/>
  <c r="CU226" i="9"/>
  <c r="CT226" i="9"/>
  <c r="CS226" i="9"/>
  <c r="CR226" i="9"/>
  <c r="CQ226" i="9"/>
  <c r="CP226" i="9"/>
  <c r="CO226" i="9"/>
  <c r="CN226" i="9"/>
  <c r="CM226" i="9"/>
  <c r="CL226" i="9"/>
  <c r="CK226" i="9"/>
  <c r="CJ226" i="9"/>
  <c r="CI226" i="9"/>
  <c r="CH226" i="9"/>
  <c r="CG226" i="9"/>
  <c r="CF226" i="9"/>
  <c r="CA226" i="9"/>
  <c r="C226" i="9"/>
  <c r="B226" i="9"/>
  <c r="DV225" i="9"/>
  <c r="DU225" i="9"/>
  <c r="DT225" i="9"/>
  <c r="DS225" i="9"/>
  <c r="DR225" i="9"/>
  <c r="DQ225" i="9"/>
  <c r="DP225" i="9"/>
  <c r="DO225" i="9"/>
  <c r="DN225" i="9"/>
  <c r="DM225" i="9"/>
  <c r="DL225" i="9"/>
  <c r="DK225" i="9"/>
  <c r="DJ225" i="9"/>
  <c r="DI225" i="9"/>
  <c r="DH225" i="9"/>
  <c r="DG225" i="9"/>
  <c r="DF225" i="9"/>
  <c r="CV225" i="9"/>
  <c r="CU225" i="9"/>
  <c r="CT225" i="9"/>
  <c r="CS225" i="9"/>
  <c r="CR225" i="9"/>
  <c r="CQ225" i="9"/>
  <c r="CP225" i="9"/>
  <c r="CO225" i="9"/>
  <c r="CN225" i="9"/>
  <c r="CM225" i="9"/>
  <c r="CL225" i="9"/>
  <c r="CK225" i="9"/>
  <c r="CJ225" i="9"/>
  <c r="CI225" i="9"/>
  <c r="CH225" i="9"/>
  <c r="CG225" i="9"/>
  <c r="CF225" i="9"/>
  <c r="CE225" i="9"/>
  <c r="CD225" i="9"/>
  <c r="CB225" i="9"/>
  <c r="C225" i="9"/>
  <c r="CA225" i="9" s="1"/>
  <c r="B225" i="9"/>
  <c r="CC225" i="9" s="1"/>
  <c r="DV220" i="9"/>
  <c r="DU220" i="9"/>
  <c r="DT220" i="9"/>
  <c r="DS220" i="9"/>
  <c r="DR220" i="9"/>
  <c r="DQ220" i="9"/>
  <c r="DP220" i="9"/>
  <c r="DO220" i="9"/>
  <c r="DN220" i="9"/>
  <c r="DM220" i="9"/>
  <c r="DL220" i="9"/>
  <c r="DK220" i="9"/>
  <c r="DJ220" i="9"/>
  <c r="DI220" i="9"/>
  <c r="DH220" i="9"/>
  <c r="DG220" i="9"/>
  <c r="DF220" i="9"/>
  <c r="DD220" i="9"/>
  <c r="DB220" i="9"/>
  <c r="CV220" i="9"/>
  <c r="CU220" i="9"/>
  <c r="CT220" i="9"/>
  <c r="CS220" i="9"/>
  <c r="CR220" i="9"/>
  <c r="CQ220" i="9"/>
  <c r="CP220" i="9"/>
  <c r="CO220" i="9"/>
  <c r="CN220" i="9"/>
  <c r="CM220" i="9"/>
  <c r="CL220" i="9"/>
  <c r="CK220" i="9"/>
  <c r="CJ220" i="9"/>
  <c r="CI220" i="9"/>
  <c r="CH220" i="9"/>
  <c r="CG220" i="9"/>
  <c r="CF220" i="9"/>
  <c r="CD220" i="9"/>
  <c r="CB220" i="9"/>
  <c r="C220" i="9"/>
  <c r="B220" i="9"/>
  <c r="DE220" i="9" s="1"/>
  <c r="DV219" i="9"/>
  <c r="DU219" i="9"/>
  <c r="DT219" i="9"/>
  <c r="DS219" i="9"/>
  <c r="DR219" i="9"/>
  <c r="DQ219" i="9"/>
  <c r="DP219" i="9"/>
  <c r="DO219" i="9"/>
  <c r="DN219" i="9"/>
  <c r="DM219" i="9"/>
  <c r="DL219" i="9"/>
  <c r="DK219" i="9"/>
  <c r="DJ219" i="9"/>
  <c r="DI219" i="9"/>
  <c r="DH219" i="9"/>
  <c r="DG219" i="9"/>
  <c r="DF219" i="9"/>
  <c r="DD219" i="9"/>
  <c r="DC219" i="9"/>
  <c r="DB219" i="9"/>
  <c r="CV219" i="9"/>
  <c r="CU219" i="9"/>
  <c r="CT219" i="9"/>
  <c r="CS219" i="9"/>
  <c r="CR219" i="9"/>
  <c r="CQ219" i="9"/>
  <c r="CP219" i="9"/>
  <c r="CO219" i="9"/>
  <c r="CN219" i="9"/>
  <c r="CM219" i="9"/>
  <c r="CL219" i="9"/>
  <c r="CK219" i="9"/>
  <c r="CJ219" i="9"/>
  <c r="CI219" i="9"/>
  <c r="CH219" i="9"/>
  <c r="CG219" i="9"/>
  <c r="CF219" i="9"/>
  <c r="CE219" i="9"/>
  <c r="CD219" i="9"/>
  <c r="CB219" i="9"/>
  <c r="C219" i="9"/>
  <c r="CA219" i="9" s="1"/>
  <c r="B219" i="9"/>
  <c r="DE219" i="9" s="1"/>
  <c r="DV218" i="9"/>
  <c r="DU218" i="9"/>
  <c r="DT218" i="9"/>
  <c r="DS218" i="9"/>
  <c r="DR218" i="9"/>
  <c r="DQ218" i="9"/>
  <c r="DP218" i="9"/>
  <c r="DO218" i="9"/>
  <c r="DN218" i="9"/>
  <c r="DM218" i="9"/>
  <c r="DL218" i="9"/>
  <c r="DK218" i="9"/>
  <c r="DJ218" i="9"/>
  <c r="DI218" i="9"/>
  <c r="DH218" i="9"/>
  <c r="DG218" i="9"/>
  <c r="DF218" i="9"/>
  <c r="DA218" i="9"/>
  <c r="CV218" i="9"/>
  <c r="CU218" i="9"/>
  <c r="CT218" i="9"/>
  <c r="CS218" i="9"/>
  <c r="CR218" i="9"/>
  <c r="CQ218" i="9"/>
  <c r="CP218" i="9"/>
  <c r="CO218" i="9"/>
  <c r="CN218" i="9"/>
  <c r="CM218" i="9"/>
  <c r="CL218" i="9"/>
  <c r="CK218" i="9"/>
  <c r="CJ218" i="9"/>
  <c r="CI218" i="9"/>
  <c r="CH218" i="9"/>
  <c r="CG218" i="9"/>
  <c r="CF218" i="9"/>
  <c r="CD218" i="9"/>
  <c r="C218" i="9"/>
  <c r="B218" i="9"/>
  <c r="DV217" i="9"/>
  <c r="DU217" i="9"/>
  <c r="DT217" i="9"/>
  <c r="DS217" i="9"/>
  <c r="DR217" i="9"/>
  <c r="DQ217" i="9"/>
  <c r="DP217" i="9"/>
  <c r="DO217" i="9"/>
  <c r="DN217" i="9"/>
  <c r="DM217" i="9"/>
  <c r="DL217" i="9"/>
  <c r="DK217" i="9"/>
  <c r="DJ217" i="9"/>
  <c r="DI217" i="9"/>
  <c r="DH217" i="9"/>
  <c r="DG217" i="9"/>
  <c r="DF217" i="9"/>
  <c r="DD217" i="9"/>
  <c r="DC217" i="9"/>
  <c r="DB217" i="9"/>
  <c r="CV217" i="9"/>
  <c r="CU217" i="9"/>
  <c r="CT217" i="9"/>
  <c r="CS217" i="9"/>
  <c r="CR217" i="9"/>
  <c r="CQ217" i="9"/>
  <c r="CP217" i="9"/>
  <c r="CO217" i="9"/>
  <c r="CN217" i="9"/>
  <c r="CM217" i="9"/>
  <c r="CL217" i="9"/>
  <c r="CK217" i="9"/>
  <c r="CJ217" i="9"/>
  <c r="CI217" i="9"/>
  <c r="CH217" i="9"/>
  <c r="CG217" i="9"/>
  <c r="CF217" i="9"/>
  <c r="CE217" i="9"/>
  <c r="CD217" i="9"/>
  <c r="CB217" i="9"/>
  <c r="C217" i="9"/>
  <c r="CA217" i="9" s="1"/>
  <c r="B217" i="9"/>
  <c r="DE217" i="9" s="1"/>
  <c r="DV216" i="9"/>
  <c r="DU216" i="9"/>
  <c r="DT216" i="9"/>
  <c r="DS216" i="9"/>
  <c r="DR216" i="9"/>
  <c r="DQ216" i="9"/>
  <c r="DP216" i="9"/>
  <c r="DO216" i="9"/>
  <c r="DN216" i="9"/>
  <c r="DM216" i="9"/>
  <c r="DL216" i="9"/>
  <c r="DK216" i="9"/>
  <c r="DJ216" i="9"/>
  <c r="DI216" i="9"/>
  <c r="DH216" i="9"/>
  <c r="DG216" i="9"/>
  <c r="DF216" i="9"/>
  <c r="DD216" i="9"/>
  <c r="DA216" i="9"/>
  <c r="CV216" i="9"/>
  <c r="CU216" i="9"/>
  <c r="CT216" i="9"/>
  <c r="CS216" i="9"/>
  <c r="CR216" i="9"/>
  <c r="CQ216" i="9"/>
  <c r="CP216" i="9"/>
  <c r="CO216" i="9"/>
  <c r="CN216" i="9"/>
  <c r="CM216" i="9"/>
  <c r="CL216" i="9"/>
  <c r="CK216" i="9"/>
  <c r="CJ216" i="9"/>
  <c r="CI216" i="9"/>
  <c r="CH216" i="9"/>
  <c r="CG216" i="9"/>
  <c r="CF216" i="9"/>
  <c r="CD216" i="9"/>
  <c r="CB216" i="9"/>
  <c r="C216" i="9"/>
  <c r="B216" i="9"/>
  <c r="DV215" i="9"/>
  <c r="DU215" i="9"/>
  <c r="DT215" i="9"/>
  <c r="DS215" i="9"/>
  <c r="DR215" i="9"/>
  <c r="DQ215" i="9"/>
  <c r="DP215" i="9"/>
  <c r="DO215" i="9"/>
  <c r="DN215" i="9"/>
  <c r="DM215" i="9"/>
  <c r="DL215" i="9"/>
  <c r="DK215" i="9"/>
  <c r="DJ215" i="9"/>
  <c r="DI215" i="9"/>
  <c r="DH215" i="9"/>
  <c r="DG215" i="9"/>
  <c r="DF215" i="9"/>
  <c r="DD215" i="9"/>
  <c r="DC215" i="9"/>
  <c r="DB215" i="9"/>
  <c r="CV215" i="9"/>
  <c r="CU215" i="9"/>
  <c r="CT215" i="9"/>
  <c r="CS215" i="9"/>
  <c r="CR215" i="9"/>
  <c r="CQ215" i="9"/>
  <c r="CP215" i="9"/>
  <c r="CO215" i="9"/>
  <c r="CN215" i="9"/>
  <c r="CM215" i="9"/>
  <c r="CL215" i="9"/>
  <c r="CK215" i="9"/>
  <c r="CJ215" i="9"/>
  <c r="CI215" i="9"/>
  <c r="CH215" i="9"/>
  <c r="CG215" i="9"/>
  <c r="CF215" i="9"/>
  <c r="CE215" i="9"/>
  <c r="CD215" i="9"/>
  <c r="CB215" i="9"/>
  <c r="C215" i="9"/>
  <c r="CA215" i="9" s="1"/>
  <c r="B215" i="9"/>
  <c r="DE215" i="9" s="1"/>
  <c r="DV214" i="9"/>
  <c r="DU214" i="9"/>
  <c r="DT214" i="9"/>
  <c r="DS214" i="9"/>
  <c r="DR214" i="9"/>
  <c r="DQ214" i="9"/>
  <c r="DP214" i="9"/>
  <c r="DO214" i="9"/>
  <c r="DN214" i="9"/>
  <c r="DM214" i="9"/>
  <c r="DL214" i="9"/>
  <c r="DK214" i="9"/>
  <c r="DJ214" i="9"/>
  <c r="DI214" i="9"/>
  <c r="DH214" i="9"/>
  <c r="DG214" i="9"/>
  <c r="DF214" i="9"/>
  <c r="CV214" i="9"/>
  <c r="CU214" i="9"/>
  <c r="CT214" i="9"/>
  <c r="CS214" i="9"/>
  <c r="CR214" i="9"/>
  <c r="CQ214" i="9"/>
  <c r="CP214" i="9"/>
  <c r="CO214" i="9"/>
  <c r="CN214" i="9"/>
  <c r="CM214" i="9"/>
  <c r="CL214" i="9"/>
  <c r="CK214" i="9"/>
  <c r="CJ214" i="9"/>
  <c r="CI214" i="9"/>
  <c r="CH214" i="9"/>
  <c r="CG214" i="9"/>
  <c r="CF214" i="9"/>
  <c r="CA214" i="9"/>
  <c r="C214" i="9"/>
  <c r="B214" i="9"/>
  <c r="DW209" i="9"/>
  <c r="CW209" i="9" s="1"/>
  <c r="DH209" i="9"/>
  <c r="CH209" i="9" s="1"/>
  <c r="DF209" i="9"/>
  <c r="CF209" i="9" s="1"/>
  <c r="DD209" i="9"/>
  <c r="CD209" i="9" s="1"/>
  <c r="DB209" i="9"/>
  <c r="CB209" i="9" s="1"/>
  <c r="D209" i="9"/>
  <c r="C209" i="9"/>
  <c r="DX208" i="9"/>
  <c r="CX208" i="9" s="1"/>
  <c r="DI208" i="9"/>
  <c r="CI208" i="9" s="1"/>
  <c r="DG208" i="9"/>
  <c r="CG208" i="9" s="1"/>
  <c r="DE208" i="9"/>
  <c r="CE208" i="9" s="1"/>
  <c r="DC208" i="9"/>
  <c r="CC208" i="9" s="1"/>
  <c r="D208" i="9"/>
  <c r="C208" i="9"/>
  <c r="DW207" i="9"/>
  <c r="CW207" i="9" s="1"/>
  <c r="DH207" i="9"/>
  <c r="CH207" i="9" s="1"/>
  <c r="DF207" i="9"/>
  <c r="CF207" i="9" s="1"/>
  <c r="DD207" i="9"/>
  <c r="CD207" i="9" s="1"/>
  <c r="DB207" i="9"/>
  <c r="CB207" i="9" s="1"/>
  <c r="CA207" i="9"/>
  <c r="D207" i="9"/>
  <c r="C207" i="9"/>
  <c r="DA207" i="9" s="1"/>
  <c r="DX206" i="9"/>
  <c r="CX206" i="9" s="1"/>
  <c r="DI206" i="9"/>
  <c r="CI206" i="9" s="1"/>
  <c r="DG206" i="9"/>
  <c r="CG206" i="9" s="1"/>
  <c r="DE206" i="9"/>
  <c r="CE206" i="9" s="1"/>
  <c r="DC206" i="9"/>
  <c r="CC206" i="9" s="1"/>
  <c r="DA206" i="9"/>
  <c r="CA206" i="9" s="1"/>
  <c r="D206" i="9"/>
  <c r="C206" i="9"/>
  <c r="DW205" i="9"/>
  <c r="CW205" i="9" s="1"/>
  <c r="DH205" i="9"/>
  <c r="CH205" i="9" s="1"/>
  <c r="DF205" i="9"/>
  <c r="CF205" i="9" s="1"/>
  <c r="DD205" i="9"/>
  <c r="CD205" i="9" s="1"/>
  <c r="DB205" i="9"/>
  <c r="CB205" i="9" s="1"/>
  <c r="D205" i="9"/>
  <c r="C205" i="9"/>
  <c r="DX204" i="9"/>
  <c r="CX204" i="9" s="1"/>
  <c r="DI204" i="9"/>
  <c r="CI204" i="9" s="1"/>
  <c r="DG204" i="9"/>
  <c r="CG204" i="9" s="1"/>
  <c r="DE204" i="9"/>
  <c r="CE204" i="9" s="1"/>
  <c r="DC204" i="9"/>
  <c r="CC204" i="9" s="1"/>
  <c r="D204" i="9"/>
  <c r="C204" i="9"/>
  <c r="DW203" i="9"/>
  <c r="CW203" i="9" s="1"/>
  <c r="DH203" i="9"/>
  <c r="CH203" i="9" s="1"/>
  <c r="DF203" i="9"/>
  <c r="CF203" i="9" s="1"/>
  <c r="DD203" i="9"/>
  <c r="CD203" i="9" s="1"/>
  <c r="DB203" i="9"/>
  <c r="CB203" i="9" s="1"/>
  <c r="D203" i="9"/>
  <c r="C203" i="9"/>
  <c r="DA203" i="9" s="1"/>
  <c r="CA203" i="9" s="1"/>
  <c r="DX202" i="9"/>
  <c r="CX202" i="9" s="1"/>
  <c r="DI202" i="9"/>
  <c r="CI202" i="9" s="1"/>
  <c r="DG202" i="9"/>
  <c r="CG202" i="9" s="1"/>
  <c r="DE202" i="9"/>
  <c r="CE202" i="9" s="1"/>
  <c r="DC202" i="9"/>
  <c r="CC202" i="9" s="1"/>
  <c r="D202" i="9"/>
  <c r="C202" i="9"/>
  <c r="DW201" i="9"/>
  <c r="CW201" i="9" s="1"/>
  <c r="DH201" i="9"/>
  <c r="CH201" i="9" s="1"/>
  <c r="DF201" i="9"/>
  <c r="CF201" i="9" s="1"/>
  <c r="DD201" i="9"/>
  <c r="CD201" i="9" s="1"/>
  <c r="DB201" i="9"/>
  <c r="CB201" i="9" s="1"/>
  <c r="D201" i="9"/>
  <c r="C201" i="9"/>
  <c r="DX200" i="9"/>
  <c r="CX200" i="9" s="1"/>
  <c r="DI200" i="9"/>
  <c r="CI200" i="9" s="1"/>
  <c r="DG200" i="9"/>
  <c r="CG200" i="9" s="1"/>
  <c r="DE200" i="9"/>
  <c r="CE200" i="9" s="1"/>
  <c r="DC200" i="9"/>
  <c r="CC200" i="9" s="1"/>
  <c r="D200" i="9"/>
  <c r="C200" i="9"/>
  <c r="DW199" i="9"/>
  <c r="CW199" i="9" s="1"/>
  <c r="DH199" i="9"/>
  <c r="CH199" i="9" s="1"/>
  <c r="DF199" i="9"/>
  <c r="CF199" i="9" s="1"/>
  <c r="DD199" i="9"/>
  <c r="CD199" i="9" s="1"/>
  <c r="DB199" i="9"/>
  <c r="CB199" i="9" s="1"/>
  <c r="CA199" i="9"/>
  <c r="D199" i="9"/>
  <c r="C199" i="9"/>
  <c r="DA199" i="9" s="1"/>
  <c r="DX198" i="9"/>
  <c r="CX198" i="9" s="1"/>
  <c r="DI198" i="9"/>
  <c r="CI198" i="9" s="1"/>
  <c r="DG198" i="9"/>
  <c r="CG198" i="9" s="1"/>
  <c r="DE198" i="9"/>
  <c r="CE198" i="9" s="1"/>
  <c r="DC198" i="9"/>
  <c r="CC198" i="9" s="1"/>
  <c r="DA198" i="9"/>
  <c r="CA198" i="9" s="1"/>
  <c r="D198" i="9"/>
  <c r="C198" i="9"/>
  <c r="DW197" i="9"/>
  <c r="CW197" i="9" s="1"/>
  <c r="DH197" i="9"/>
  <c r="CH197" i="9" s="1"/>
  <c r="DF197" i="9"/>
  <c r="CF197" i="9" s="1"/>
  <c r="DD197" i="9"/>
  <c r="CD197" i="9" s="1"/>
  <c r="DB197" i="9"/>
  <c r="CB197" i="9" s="1"/>
  <c r="D197" i="9"/>
  <c r="C197" i="9"/>
  <c r="DX196" i="9"/>
  <c r="CX196" i="9" s="1"/>
  <c r="DI196" i="9"/>
  <c r="CI196" i="9" s="1"/>
  <c r="DG196" i="9"/>
  <c r="CG196" i="9" s="1"/>
  <c r="DE196" i="9"/>
  <c r="CE196" i="9" s="1"/>
  <c r="DC196" i="9"/>
  <c r="CC196" i="9" s="1"/>
  <c r="D196" i="9"/>
  <c r="C196" i="9"/>
  <c r="DW195" i="9"/>
  <c r="CW195" i="9" s="1"/>
  <c r="DH195" i="9"/>
  <c r="CH195" i="9" s="1"/>
  <c r="DF195" i="9"/>
  <c r="CF195" i="9" s="1"/>
  <c r="DD195" i="9"/>
  <c r="CD195" i="9" s="1"/>
  <c r="DB195" i="9"/>
  <c r="CB195" i="9" s="1"/>
  <c r="CA195" i="9"/>
  <c r="D195" i="9"/>
  <c r="C195" i="9"/>
  <c r="DA195" i="9" s="1"/>
  <c r="DX194" i="9"/>
  <c r="CX194" i="9" s="1"/>
  <c r="DI194" i="9"/>
  <c r="CI194" i="9" s="1"/>
  <c r="DG194" i="9"/>
  <c r="CG194" i="9" s="1"/>
  <c r="DE194" i="9"/>
  <c r="CE194" i="9" s="1"/>
  <c r="DC194" i="9"/>
  <c r="CC194" i="9" s="1"/>
  <c r="D194" i="9"/>
  <c r="C194" i="9"/>
  <c r="DW193" i="9"/>
  <c r="CW193" i="9" s="1"/>
  <c r="DH193" i="9"/>
  <c r="CH193" i="9" s="1"/>
  <c r="DF193" i="9"/>
  <c r="CF193" i="9" s="1"/>
  <c r="DD193" i="9"/>
  <c r="CD193" i="9" s="1"/>
  <c r="DB193" i="9"/>
  <c r="CB193" i="9" s="1"/>
  <c r="D193" i="9"/>
  <c r="C193" i="9"/>
  <c r="DX192" i="9"/>
  <c r="CX192" i="9" s="1"/>
  <c r="DI192" i="9"/>
  <c r="CI192" i="9" s="1"/>
  <c r="DG192" i="9"/>
  <c r="CG192" i="9" s="1"/>
  <c r="DE192" i="9"/>
  <c r="CE192" i="9" s="1"/>
  <c r="DC192" i="9"/>
  <c r="CC192" i="9" s="1"/>
  <c r="D192" i="9"/>
  <c r="C192" i="9"/>
  <c r="DW191" i="9"/>
  <c r="CW191" i="9" s="1"/>
  <c r="DH191" i="9"/>
  <c r="CH191" i="9" s="1"/>
  <c r="DF191" i="9"/>
  <c r="CF191" i="9" s="1"/>
  <c r="DD191" i="9"/>
  <c r="CD191" i="9" s="1"/>
  <c r="DB191" i="9"/>
  <c r="CB191" i="9" s="1"/>
  <c r="D191" i="9"/>
  <c r="C191" i="9"/>
  <c r="DA191" i="9" s="1"/>
  <c r="CA191" i="9" s="1"/>
  <c r="DX190" i="9"/>
  <c r="CX190" i="9" s="1"/>
  <c r="DI190" i="9"/>
  <c r="CI190" i="9" s="1"/>
  <c r="DG190" i="9"/>
  <c r="CG190" i="9" s="1"/>
  <c r="DE190" i="9"/>
  <c r="CE190" i="9" s="1"/>
  <c r="DC190" i="9"/>
  <c r="CC190" i="9" s="1"/>
  <c r="DA190" i="9"/>
  <c r="CA190" i="9" s="1"/>
  <c r="D190" i="9"/>
  <c r="C190" i="9"/>
  <c r="DW189" i="9"/>
  <c r="CW189" i="9" s="1"/>
  <c r="DH189" i="9"/>
  <c r="DF189" i="9"/>
  <c r="CF189" i="9" s="1"/>
  <c r="DE189" i="9"/>
  <c r="DD189" i="9"/>
  <c r="DB189" i="9"/>
  <c r="CB189" i="9" s="1"/>
  <c r="DA189" i="9"/>
  <c r="CH189" i="9"/>
  <c r="CE189" i="9"/>
  <c r="CD189" i="9"/>
  <c r="CA189" i="9"/>
  <c r="D189" i="9"/>
  <c r="C189" i="9"/>
  <c r="DX188" i="9"/>
  <c r="CX188" i="9" s="1"/>
  <c r="DI188" i="9"/>
  <c r="DG188" i="9"/>
  <c r="CG188" i="9" s="1"/>
  <c r="DE188" i="9"/>
  <c r="DC188" i="9"/>
  <c r="CC188" i="9" s="1"/>
  <c r="DB188" i="9"/>
  <c r="CB188" i="9" s="1"/>
  <c r="CI188" i="9"/>
  <c r="CE188" i="9"/>
  <c r="D188" i="9"/>
  <c r="C188" i="9"/>
  <c r="DW187" i="9"/>
  <c r="DG187" i="9"/>
  <c r="CG187" i="9" s="1"/>
  <c r="DF187" i="9"/>
  <c r="DD187" i="9"/>
  <c r="CD187" i="9" s="1"/>
  <c r="DB187" i="9"/>
  <c r="CW187" i="9"/>
  <c r="CF187" i="9"/>
  <c r="CB187" i="9"/>
  <c r="D187" i="9"/>
  <c r="C187" i="9"/>
  <c r="DX182" i="9"/>
  <c r="CX182" i="9" s="1"/>
  <c r="DH182" i="9"/>
  <c r="CH182" i="9" s="1"/>
  <c r="DE182" i="9"/>
  <c r="CE182" i="9" s="1"/>
  <c r="DC182" i="9"/>
  <c r="CC182" i="9" s="1"/>
  <c r="D182" i="9"/>
  <c r="DI182" i="9" s="1"/>
  <c r="CI182" i="9" s="1"/>
  <c r="C182" i="9"/>
  <c r="DW181" i="9"/>
  <c r="CW181" i="9" s="1"/>
  <c r="DH181" i="9"/>
  <c r="CH181" i="9" s="1"/>
  <c r="DF181" i="9"/>
  <c r="CF181" i="9" s="1"/>
  <c r="DD181" i="9"/>
  <c r="CD181" i="9" s="1"/>
  <c r="DB181" i="9"/>
  <c r="CB181" i="9" s="1"/>
  <c r="D181" i="9"/>
  <c r="C181" i="9"/>
  <c r="DX180" i="9"/>
  <c r="CX180" i="9" s="1"/>
  <c r="DI180" i="9"/>
  <c r="CI180" i="9" s="1"/>
  <c r="DG180" i="9"/>
  <c r="CG180" i="9" s="1"/>
  <c r="DE180" i="9"/>
  <c r="CE180" i="9" s="1"/>
  <c r="DC180" i="9"/>
  <c r="CC180" i="9" s="1"/>
  <c r="DA180" i="9"/>
  <c r="CA180" i="9" s="1"/>
  <c r="D180" i="9"/>
  <c r="C180" i="9"/>
  <c r="DW179" i="9"/>
  <c r="CW179" i="9" s="1"/>
  <c r="DH179" i="9"/>
  <c r="CH179" i="9" s="1"/>
  <c r="DF179" i="9"/>
  <c r="CF179" i="9" s="1"/>
  <c r="DD179" i="9"/>
  <c r="CD179" i="9" s="1"/>
  <c r="DB179" i="9"/>
  <c r="CB179" i="9" s="1"/>
  <c r="D179" i="9"/>
  <c r="C179" i="9"/>
  <c r="DX178" i="9"/>
  <c r="CX178" i="9" s="1"/>
  <c r="DI178" i="9"/>
  <c r="CI178" i="9" s="1"/>
  <c r="DG178" i="9"/>
  <c r="CG178" i="9" s="1"/>
  <c r="DE178" i="9"/>
  <c r="CE178" i="9" s="1"/>
  <c r="DC178" i="9"/>
  <c r="CC178" i="9" s="1"/>
  <c r="D178" i="9"/>
  <c r="C178" i="9"/>
  <c r="DW177" i="9"/>
  <c r="CW177" i="9" s="1"/>
  <c r="DH177" i="9"/>
  <c r="CH177" i="9" s="1"/>
  <c r="DF177" i="9"/>
  <c r="CF177" i="9" s="1"/>
  <c r="DD177" i="9"/>
  <c r="CD177" i="9" s="1"/>
  <c r="DB177" i="9"/>
  <c r="CB177" i="9" s="1"/>
  <c r="D177" i="9"/>
  <c r="C177" i="9"/>
  <c r="DX176" i="9"/>
  <c r="CX176" i="9" s="1"/>
  <c r="DI176" i="9"/>
  <c r="CI176" i="9" s="1"/>
  <c r="DG176" i="9"/>
  <c r="CG176" i="9" s="1"/>
  <c r="DE176" i="9"/>
  <c r="CE176" i="9" s="1"/>
  <c r="DC176" i="9"/>
  <c r="CC176" i="9" s="1"/>
  <c r="D176" i="9"/>
  <c r="C176" i="9"/>
  <c r="DW175" i="9"/>
  <c r="CW175" i="9" s="1"/>
  <c r="DH175" i="9"/>
  <c r="CH175" i="9" s="1"/>
  <c r="DF175" i="9"/>
  <c r="CF175" i="9" s="1"/>
  <c r="DD175" i="9"/>
  <c r="CD175" i="9" s="1"/>
  <c r="DB175" i="9"/>
  <c r="CB175" i="9" s="1"/>
  <c r="D175" i="9"/>
  <c r="C175" i="9"/>
  <c r="DX174" i="9"/>
  <c r="CX174" i="9" s="1"/>
  <c r="DI174" i="9"/>
  <c r="CI174" i="9" s="1"/>
  <c r="DG174" i="9"/>
  <c r="CG174" i="9" s="1"/>
  <c r="DE174" i="9"/>
  <c r="CE174" i="9" s="1"/>
  <c r="DC174" i="9"/>
  <c r="CC174" i="9" s="1"/>
  <c r="D174" i="9"/>
  <c r="C174" i="9"/>
  <c r="DW173" i="9"/>
  <c r="CW173" i="9" s="1"/>
  <c r="DH173" i="9"/>
  <c r="CH173" i="9" s="1"/>
  <c r="DF173" i="9"/>
  <c r="CF173" i="9" s="1"/>
  <c r="DD173" i="9"/>
  <c r="CD173" i="9" s="1"/>
  <c r="DB173" i="9"/>
  <c r="CB173" i="9" s="1"/>
  <c r="D173" i="9"/>
  <c r="C173" i="9"/>
  <c r="DX172" i="9"/>
  <c r="CX172" i="9" s="1"/>
  <c r="DI172" i="9"/>
  <c r="CI172" i="9" s="1"/>
  <c r="DG172" i="9"/>
  <c r="CG172" i="9" s="1"/>
  <c r="DE172" i="9"/>
  <c r="CE172" i="9" s="1"/>
  <c r="DC172" i="9"/>
  <c r="CC172" i="9" s="1"/>
  <c r="DA172" i="9"/>
  <c r="CA172" i="9" s="1"/>
  <c r="D172" i="9"/>
  <c r="C172" i="9"/>
  <c r="DW171" i="9"/>
  <c r="CW171" i="9" s="1"/>
  <c r="DH171" i="9"/>
  <c r="CH171" i="9" s="1"/>
  <c r="DF171" i="9"/>
  <c r="CF171" i="9" s="1"/>
  <c r="DD171" i="9"/>
  <c r="CD171" i="9" s="1"/>
  <c r="DB171" i="9"/>
  <c r="CB171" i="9" s="1"/>
  <c r="D171" i="9"/>
  <c r="C171" i="9"/>
  <c r="DX170" i="9"/>
  <c r="CX170" i="9" s="1"/>
  <c r="DI170" i="9"/>
  <c r="CI170" i="9" s="1"/>
  <c r="DG170" i="9"/>
  <c r="CG170" i="9" s="1"/>
  <c r="DE170" i="9"/>
  <c r="CE170" i="9" s="1"/>
  <c r="DC170" i="9"/>
  <c r="CC170" i="9" s="1"/>
  <c r="D170" i="9"/>
  <c r="C170" i="9"/>
  <c r="DW169" i="9"/>
  <c r="CW169" i="9" s="1"/>
  <c r="DH169" i="9"/>
  <c r="CH169" i="9" s="1"/>
  <c r="DF169" i="9"/>
  <c r="CF169" i="9" s="1"/>
  <c r="DD169" i="9"/>
  <c r="CD169" i="9" s="1"/>
  <c r="DB169" i="9"/>
  <c r="CB169" i="9" s="1"/>
  <c r="D169" i="9"/>
  <c r="C169" i="9"/>
  <c r="DX168" i="9"/>
  <c r="CX168" i="9" s="1"/>
  <c r="DI168" i="9"/>
  <c r="CI168" i="9" s="1"/>
  <c r="DG168" i="9"/>
  <c r="CG168" i="9" s="1"/>
  <c r="DE168" i="9"/>
  <c r="CE168" i="9" s="1"/>
  <c r="DC168" i="9"/>
  <c r="CC168" i="9" s="1"/>
  <c r="D168" i="9"/>
  <c r="C168" i="9"/>
  <c r="DW167" i="9"/>
  <c r="CW167" i="9" s="1"/>
  <c r="DH167" i="9"/>
  <c r="CH167" i="9" s="1"/>
  <c r="DF167" i="9"/>
  <c r="CF167" i="9" s="1"/>
  <c r="DD167" i="9"/>
  <c r="CD167" i="9" s="1"/>
  <c r="DB167" i="9"/>
  <c r="CB167" i="9" s="1"/>
  <c r="D167" i="9"/>
  <c r="C167" i="9"/>
  <c r="DX166" i="9"/>
  <c r="CX166" i="9" s="1"/>
  <c r="DI166" i="9"/>
  <c r="CI166" i="9" s="1"/>
  <c r="DG166" i="9"/>
  <c r="CG166" i="9" s="1"/>
  <c r="DE166" i="9"/>
  <c r="CE166" i="9" s="1"/>
  <c r="DC166" i="9"/>
  <c r="CC166" i="9" s="1"/>
  <c r="D166" i="9"/>
  <c r="C166" i="9"/>
  <c r="DW165" i="9"/>
  <c r="CW165" i="9" s="1"/>
  <c r="DH165" i="9"/>
  <c r="CH165" i="9" s="1"/>
  <c r="DF165" i="9"/>
  <c r="CF165" i="9" s="1"/>
  <c r="DD165" i="9"/>
  <c r="CD165" i="9" s="1"/>
  <c r="DB165" i="9"/>
  <c r="CB165" i="9" s="1"/>
  <c r="D165" i="9"/>
  <c r="C165" i="9"/>
  <c r="DX164" i="9"/>
  <c r="CX164" i="9" s="1"/>
  <c r="DI164" i="9"/>
  <c r="CI164" i="9" s="1"/>
  <c r="DG164" i="9"/>
  <c r="CG164" i="9" s="1"/>
  <c r="DE164" i="9"/>
  <c r="CE164" i="9" s="1"/>
  <c r="DC164" i="9"/>
  <c r="CC164" i="9" s="1"/>
  <c r="DA164" i="9"/>
  <c r="CA164" i="9" s="1"/>
  <c r="D164" i="9"/>
  <c r="C164" i="9"/>
  <c r="DH163" i="9"/>
  <c r="CH163" i="9" s="1"/>
  <c r="DF163" i="9"/>
  <c r="CF163" i="9" s="1"/>
  <c r="DD163" i="9"/>
  <c r="CD163" i="9" s="1"/>
  <c r="D163" i="9"/>
  <c r="C163" i="9"/>
  <c r="DX162" i="9"/>
  <c r="DE162" i="9"/>
  <c r="CE162" i="9" s="1"/>
  <c r="DC162" i="9"/>
  <c r="CX162" i="9"/>
  <c r="CC162" i="9"/>
  <c r="D162" i="9"/>
  <c r="DI162" i="9" s="1"/>
  <c r="CI162" i="9" s="1"/>
  <c r="C162" i="9"/>
  <c r="DW161" i="9"/>
  <c r="CW161" i="9" s="1"/>
  <c r="DI161" i="9"/>
  <c r="DH161" i="9"/>
  <c r="DF161" i="9"/>
  <c r="CF161" i="9" s="1"/>
  <c r="DD161" i="9"/>
  <c r="DB161" i="9"/>
  <c r="CB161" i="9" s="1"/>
  <c r="DA161" i="9"/>
  <c r="CI161" i="9"/>
  <c r="CH161" i="9"/>
  <c r="CD161" i="9"/>
  <c r="CA161" i="9"/>
  <c r="D161" i="9"/>
  <c r="C161" i="9"/>
  <c r="DX160" i="9"/>
  <c r="CX160" i="9" s="1"/>
  <c r="DI160" i="9"/>
  <c r="CI160" i="9" s="1"/>
  <c r="DG160" i="9"/>
  <c r="CG160" i="9" s="1"/>
  <c r="DF160" i="9"/>
  <c r="CF160" i="9" s="1"/>
  <c r="DE160" i="9"/>
  <c r="DC160" i="9"/>
  <c r="CC160" i="9" s="1"/>
  <c r="DA160" i="9"/>
  <c r="CE160" i="9"/>
  <c r="CA160" i="9"/>
  <c r="D160" i="9"/>
  <c r="C160" i="9"/>
  <c r="DW160" i="9" s="1"/>
  <c r="CW160" i="9" s="1"/>
  <c r="DE155" i="9"/>
  <c r="DD155" i="9"/>
  <c r="DC155" i="9"/>
  <c r="DB155" i="9"/>
  <c r="DA155" i="9"/>
  <c r="CE155" i="9"/>
  <c r="CD155" i="9"/>
  <c r="CC155" i="9"/>
  <c r="CB155" i="9"/>
  <c r="CA155" i="9"/>
  <c r="DE154" i="9"/>
  <c r="DD154" i="9"/>
  <c r="DC154" i="9"/>
  <c r="DB154" i="9"/>
  <c r="DA154" i="9"/>
  <c r="CE154" i="9"/>
  <c r="CD154" i="9"/>
  <c r="CC154" i="9"/>
  <c r="CB154" i="9"/>
  <c r="Q154" i="9" s="1"/>
  <c r="CA154" i="9"/>
  <c r="DE153" i="9"/>
  <c r="DD153" i="9"/>
  <c r="DC153" i="9"/>
  <c r="DB153" i="9"/>
  <c r="DA153" i="9"/>
  <c r="CE153" i="9"/>
  <c r="CD153" i="9"/>
  <c r="CC153" i="9"/>
  <c r="CB153" i="9"/>
  <c r="CA153" i="9"/>
  <c r="Q153" i="9" s="1"/>
  <c r="DE152" i="9"/>
  <c r="DD152" i="9"/>
  <c r="DC152" i="9"/>
  <c r="DB152" i="9"/>
  <c r="DA152" i="9"/>
  <c r="CE152" i="9"/>
  <c r="CD152" i="9"/>
  <c r="CC152" i="9"/>
  <c r="CB152" i="9"/>
  <c r="Q152" i="9" s="1"/>
  <c r="CA152" i="9"/>
  <c r="DE151" i="9"/>
  <c r="DD151" i="9"/>
  <c r="DC151" i="9"/>
  <c r="DB151" i="9"/>
  <c r="DA151" i="9"/>
  <c r="CE151" i="9"/>
  <c r="CD151" i="9"/>
  <c r="CC151" i="9"/>
  <c r="CB151" i="9"/>
  <c r="CA151" i="9"/>
  <c r="Q151" i="9" s="1"/>
  <c r="DE147" i="9"/>
  <c r="DD147" i="9"/>
  <c r="DC147" i="9"/>
  <c r="DB147" i="9"/>
  <c r="DA147" i="9"/>
  <c r="CE147" i="9"/>
  <c r="CD147" i="9"/>
  <c r="CC147" i="9"/>
  <c r="CB147" i="9"/>
  <c r="CA147" i="9"/>
  <c r="Q147" i="9" s="1"/>
  <c r="DE146" i="9"/>
  <c r="DD146" i="9"/>
  <c r="DC146" i="9"/>
  <c r="DB146" i="9"/>
  <c r="DA146" i="9"/>
  <c r="CE146" i="9"/>
  <c r="CD146" i="9"/>
  <c r="CC146" i="9"/>
  <c r="CB146" i="9"/>
  <c r="CA146" i="9"/>
  <c r="Q146" i="9"/>
  <c r="DE145" i="9"/>
  <c r="DD145" i="9"/>
  <c r="DC145" i="9"/>
  <c r="DB145" i="9"/>
  <c r="DA145" i="9"/>
  <c r="CE145" i="9"/>
  <c r="CD145" i="9"/>
  <c r="CC145" i="9"/>
  <c r="CB145" i="9"/>
  <c r="Q145" i="9" s="1"/>
  <c r="CA145" i="9"/>
  <c r="DE144" i="9"/>
  <c r="DD144" i="9"/>
  <c r="DC144" i="9"/>
  <c r="DB144" i="9"/>
  <c r="DA144" i="9"/>
  <c r="CE144" i="9"/>
  <c r="CD144" i="9"/>
  <c r="CC144" i="9"/>
  <c r="CB144" i="9"/>
  <c r="CA144" i="9"/>
  <c r="DE143" i="9"/>
  <c r="DD143" i="9"/>
  <c r="DC143" i="9"/>
  <c r="DB143" i="9"/>
  <c r="DA143" i="9"/>
  <c r="CE143" i="9"/>
  <c r="CD143" i="9"/>
  <c r="CC143" i="9"/>
  <c r="CB143" i="9"/>
  <c r="CA143" i="9"/>
  <c r="Q143" i="9"/>
  <c r="DY139" i="9"/>
  <c r="DX139" i="9"/>
  <c r="DW139" i="9"/>
  <c r="DV139" i="9"/>
  <c r="DU139" i="9"/>
  <c r="DT139" i="9"/>
  <c r="DS139" i="9"/>
  <c r="DR139" i="9"/>
  <c r="DQ139" i="9"/>
  <c r="DP139" i="9"/>
  <c r="DO139" i="9"/>
  <c r="DN139" i="9"/>
  <c r="DM139" i="9"/>
  <c r="DL139" i="9"/>
  <c r="DK139" i="9"/>
  <c r="DJ139" i="9"/>
  <c r="DI139" i="9"/>
  <c r="DH139" i="9"/>
  <c r="DG139" i="9"/>
  <c r="DF139" i="9"/>
  <c r="CY139" i="9"/>
  <c r="CX139" i="9"/>
  <c r="CW139" i="9"/>
  <c r="CV139" i="9"/>
  <c r="CU139" i="9"/>
  <c r="CT139" i="9"/>
  <c r="CS139" i="9"/>
  <c r="CR139" i="9"/>
  <c r="CQ139" i="9"/>
  <c r="CP139" i="9"/>
  <c r="CO139" i="9"/>
  <c r="CN139" i="9"/>
  <c r="CM139" i="9"/>
  <c r="CL139" i="9"/>
  <c r="CK139" i="9"/>
  <c r="CJ139" i="9"/>
  <c r="CI139" i="9"/>
  <c r="CH139" i="9"/>
  <c r="CG139" i="9"/>
  <c r="CF139" i="9"/>
  <c r="CD139" i="9"/>
  <c r="C139" i="9"/>
  <c r="B139" i="9"/>
  <c r="DY138" i="9"/>
  <c r="DX138" i="9"/>
  <c r="DW138" i="9"/>
  <c r="DV138" i="9"/>
  <c r="DU138" i="9"/>
  <c r="DT138" i="9"/>
  <c r="DS138" i="9"/>
  <c r="DR138" i="9"/>
  <c r="DQ138" i="9"/>
  <c r="DP138" i="9"/>
  <c r="DO138" i="9"/>
  <c r="DN138" i="9"/>
  <c r="DM138" i="9"/>
  <c r="DL138" i="9"/>
  <c r="DK138" i="9"/>
  <c r="DJ138" i="9"/>
  <c r="DI138" i="9"/>
  <c r="DH138" i="9"/>
  <c r="DG138" i="9"/>
  <c r="DF138" i="9"/>
  <c r="DE138" i="9"/>
  <c r="DC138" i="9"/>
  <c r="CY138" i="9"/>
  <c r="CX138" i="9"/>
  <c r="CW138" i="9"/>
  <c r="CV138" i="9"/>
  <c r="CU138" i="9"/>
  <c r="CT138" i="9"/>
  <c r="CS138" i="9"/>
  <c r="CR138" i="9"/>
  <c r="CQ138" i="9"/>
  <c r="CP138" i="9"/>
  <c r="CO138" i="9"/>
  <c r="CN138" i="9"/>
  <c r="CM138" i="9"/>
  <c r="CL138" i="9"/>
  <c r="CK138" i="9"/>
  <c r="CJ138" i="9"/>
  <c r="CI138" i="9"/>
  <c r="CH138" i="9"/>
  <c r="CG138" i="9"/>
  <c r="CF138" i="9"/>
  <c r="CE138" i="9"/>
  <c r="CC138" i="9"/>
  <c r="CA138" i="9"/>
  <c r="C138" i="9"/>
  <c r="DA138" i="9" s="1"/>
  <c r="B138" i="9"/>
  <c r="DD138" i="9" s="1"/>
  <c r="DY137" i="9"/>
  <c r="DX137" i="9"/>
  <c r="DW137" i="9"/>
  <c r="DV137" i="9"/>
  <c r="DU137" i="9"/>
  <c r="DT137" i="9"/>
  <c r="DS137" i="9"/>
  <c r="DR137" i="9"/>
  <c r="DQ137" i="9"/>
  <c r="DP137" i="9"/>
  <c r="DO137" i="9"/>
  <c r="DN137" i="9"/>
  <c r="DM137" i="9"/>
  <c r="DL137" i="9"/>
  <c r="DK137" i="9"/>
  <c r="DJ137" i="9"/>
  <c r="DI137" i="9"/>
  <c r="DH137" i="9"/>
  <c r="DG137" i="9"/>
  <c r="DF137" i="9"/>
  <c r="DD137" i="9"/>
  <c r="DB137" i="9"/>
  <c r="CZ137" i="9"/>
  <c r="CY137" i="9"/>
  <c r="CX137" i="9"/>
  <c r="CW137" i="9"/>
  <c r="CV137" i="9"/>
  <c r="CU137" i="9"/>
  <c r="CT137" i="9"/>
  <c r="CS137" i="9"/>
  <c r="CR137" i="9"/>
  <c r="CQ137" i="9"/>
  <c r="CP137" i="9"/>
  <c r="CO137" i="9"/>
  <c r="CN137" i="9"/>
  <c r="CM137" i="9"/>
  <c r="CL137" i="9"/>
  <c r="CK137" i="9"/>
  <c r="CJ137" i="9"/>
  <c r="CI137" i="9"/>
  <c r="CH137" i="9"/>
  <c r="CG137" i="9"/>
  <c r="CF137" i="9"/>
  <c r="CB137" i="9"/>
  <c r="C137" i="9"/>
  <c r="B137" i="9"/>
  <c r="DZ136" i="9"/>
  <c r="DY136" i="9"/>
  <c r="DX136" i="9"/>
  <c r="DW136" i="9"/>
  <c r="DV136" i="9"/>
  <c r="DU136" i="9"/>
  <c r="DT136" i="9"/>
  <c r="DS136" i="9"/>
  <c r="DR136" i="9"/>
  <c r="DQ136" i="9"/>
  <c r="DP136" i="9"/>
  <c r="DO136" i="9"/>
  <c r="DN136" i="9"/>
  <c r="DM136" i="9"/>
  <c r="DL136" i="9"/>
  <c r="DK136" i="9"/>
  <c r="DJ136" i="9"/>
  <c r="DI136" i="9"/>
  <c r="DH136" i="9"/>
  <c r="DG136" i="9"/>
  <c r="DF136" i="9"/>
  <c r="DE136" i="9"/>
  <c r="DC136" i="9"/>
  <c r="DB136" i="9"/>
  <c r="DA136" i="9"/>
  <c r="CY136" i="9"/>
  <c r="CX136" i="9"/>
  <c r="CW136" i="9"/>
  <c r="CV136" i="9"/>
  <c r="CU136" i="9"/>
  <c r="CT136" i="9"/>
  <c r="CS136" i="9"/>
  <c r="CR136" i="9"/>
  <c r="CQ136" i="9"/>
  <c r="CP136" i="9"/>
  <c r="CO136" i="9"/>
  <c r="CN136" i="9"/>
  <c r="CM136" i="9"/>
  <c r="CL136" i="9"/>
  <c r="CK136" i="9"/>
  <c r="CJ136" i="9"/>
  <c r="CI136" i="9"/>
  <c r="CH136" i="9"/>
  <c r="CG136" i="9"/>
  <c r="CF136" i="9"/>
  <c r="CE136" i="9"/>
  <c r="CD136" i="9"/>
  <c r="CC136" i="9"/>
  <c r="CA136" i="9"/>
  <c r="C136" i="9"/>
  <c r="B136" i="9"/>
  <c r="DD136" i="9" s="1"/>
  <c r="DY135" i="9"/>
  <c r="DX135" i="9"/>
  <c r="DW135" i="9"/>
  <c r="DV135" i="9"/>
  <c r="DU135" i="9"/>
  <c r="DT135" i="9"/>
  <c r="DS135" i="9"/>
  <c r="DR135" i="9"/>
  <c r="DQ135" i="9"/>
  <c r="DP135" i="9"/>
  <c r="DO135" i="9"/>
  <c r="DN135" i="9"/>
  <c r="DM135" i="9"/>
  <c r="DL135" i="9"/>
  <c r="DK135" i="9"/>
  <c r="DJ135" i="9"/>
  <c r="DI135" i="9"/>
  <c r="DH135" i="9"/>
  <c r="DG135" i="9"/>
  <c r="DF135" i="9"/>
  <c r="DD135" i="9"/>
  <c r="DB135" i="9"/>
  <c r="CZ135" i="9"/>
  <c r="CY135" i="9"/>
  <c r="CX135" i="9"/>
  <c r="CW135" i="9"/>
  <c r="CV135" i="9"/>
  <c r="CU135" i="9"/>
  <c r="CT135" i="9"/>
  <c r="CS135" i="9"/>
  <c r="CR135" i="9"/>
  <c r="CQ135" i="9"/>
  <c r="CP135" i="9"/>
  <c r="CO135" i="9"/>
  <c r="CN135" i="9"/>
  <c r="CM135" i="9"/>
  <c r="CL135" i="9"/>
  <c r="CK135" i="9"/>
  <c r="CJ135" i="9"/>
  <c r="CI135" i="9"/>
  <c r="CH135" i="9"/>
  <c r="CG135" i="9"/>
  <c r="CF135" i="9"/>
  <c r="CB135" i="9"/>
  <c r="C135" i="9"/>
  <c r="B135" i="9"/>
  <c r="DY134" i="9"/>
  <c r="DX134" i="9"/>
  <c r="DW134" i="9"/>
  <c r="DV134" i="9"/>
  <c r="DU134" i="9"/>
  <c r="DT134" i="9"/>
  <c r="DS134" i="9"/>
  <c r="DR134" i="9"/>
  <c r="DQ134" i="9"/>
  <c r="DP134" i="9"/>
  <c r="DO134" i="9"/>
  <c r="DN134" i="9"/>
  <c r="DM134" i="9"/>
  <c r="DL134" i="9"/>
  <c r="DK134" i="9"/>
  <c r="DJ134" i="9"/>
  <c r="DI134" i="9"/>
  <c r="DH134" i="9"/>
  <c r="DG134" i="9"/>
  <c r="DF134" i="9"/>
  <c r="DE134" i="9"/>
  <c r="DC134" i="9"/>
  <c r="CY134" i="9"/>
  <c r="CX134" i="9"/>
  <c r="CW134" i="9"/>
  <c r="CV134" i="9"/>
  <c r="CU134" i="9"/>
  <c r="CT134" i="9"/>
  <c r="CS134" i="9"/>
  <c r="CR134" i="9"/>
  <c r="CQ134" i="9"/>
  <c r="CP134" i="9"/>
  <c r="CO134" i="9"/>
  <c r="CN134" i="9"/>
  <c r="CM134" i="9"/>
  <c r="CL134" i="9"/>
  <c r="CK134" i="9"/>
  <c r="CJ134" i="9"/>
  <c r="CI134" i="9"/>
  <c r="CH134" i="9"/>
  <c r="CG134" i="9"/>
  <c r="CF134" i="9"/>
  <c r="CE134" i="9"/>
  <c r="CC134" i="9"/>
  <c r="C134" i="9"/>
  <c r="CA134" i="9" s="1"/>
  <c r="B134" i="9"/>
  <c r="DD134" i="9" s="1"/>
  <c r="DY133" i="9"/>
  <c r="DX133" i="9"/>
  <c r="DW133" i="9"/>
  <c r="DV133" i="9"/>
  <c r="DU133" i="9"/>
  <c r="DT133" i="9"/>
  <c r="DS133" i="9"/>
  <c r="DR133" i="9"/>
  <c r="DQ133" i="9"/>
  <c r="DP133" i="9"/>
  <c r="DO133" i="9"/>
  <c r="DN133" i="9"/>
  <c r="DM133" i="9"/>
  <c r="DL133" i="9"/>
  <c r="DK133" i="9"/>
  <c r="DJ133" i="9"/>
  <c r="DI133" i="9"/>
  <c r="DH133" i="9"/>
  <c r="DG133" i="9"/>
  <c r="DF133" i="9"/>
  <c r="DB133" i="9"/>
  <c r="CY133" i="9"/>
  <c r="CX133" i="9"/>
  <c r="CW133" i="9"/>
  <c r="CV133" i="9"/>
  <c r="CU133" i="9"/>
  <c r="CT133" i="9"/>
  <c r="CS133" i="9"/>
  <c r="CR133" i="9"/>
  <c r="CQ133" i="9"/>
  <c r="CP133" i="9"/>
  <c r="CO133" i="9"/>
  <c r="CN133" i="9"/>
  <c r="CM133" i="9"/>
  <c r="CL133" i="9"/>
  <c r="CK133" i="9"/>
  <c r="CJ133" i="9"/>
  <c r="CI133" i="9"/>
  <c r="CH133" i="9"/>
  <c r="CG133" i="9"/>
  <c r="CF133" i="9"/>
  <c r="C133" i="9"/>
  <c r="B133" i="9"/>
  <c r="DD133" i="9" s="1"/>
  <c r="DZ132" i="9"/>
  <c r="DY132" i="9"/>
  <c r="DX132" i="9"/>
  <c r="DW132" i="9"/>
  <c r="DV132" i="9"/>
  <c r="DU132" i="9"/>
  <c r="DT132" i="9"/>
  <c r="DS132" i="9"/>
  <c r="DR132" i="9"/>
  <c r="DQ132" i="9"/>
  <c r="DP132" i="9"/>
  <c r="DO132" i="9"/>
  <c r="DN132" i="9"/>
  <c r="DM132" i="9"/>
  <c r="DL132" i="9"/>
  <c r="DK132" i="9"/>
  <c r="DJ132" i="9"/>
  <c r="DI132" i="9"/>
  <c r="DH132" i="9"/>
  <c r="DG132" i="9"/>
  <c r="DF132" i="9"/>
  <c r="DE132" i="9"/>
  <c r="DC132" i="9"/>
  <c r="DB132" i="9"/>
  <c r="CY132" i="9"/>
  <c r="CX132" i="9"/>
  <c r="CW132" i="9"/>
  <c r="CV132" i="9"/>
  <c r="CU132" i="9"/>
  <c r="CT132" i="9"/>
  <c r="CS132" i="9"/>
  <c r="CR132" i="9"/>
  <c r="CQ132" i="9"/>
  <c r="CP132" i="9"/>
  <c r="CO132" i="9"/>
  <c r="CN132" i="9"/>
  <c r="CM132" i="9"/>
  <c r="CL132" i="9"/>
  <c r="CK132" i="9"/>
  <c r="CJ132" i="9"/>
  <c r="CI132" i="9"/>
  <c r="CH132" i="9"/>
  <c r="CG132" i="9"/>
  <c r="CF132" i="9"/>
  <c r="CE132" i="9"/>
  <c r="CD132" i="9"/>
  <c r="CC132" i="9"/>
  <c r="C132" i="9"/>
  <c r="B132" i="9"/>
  <c r="DD132" i="9" s="1"/>
  <c r="DY131" i="9"/>
  <c r="DX131" i="9"/>
  <c r="DW131" i="9"/>
  <c r="DV131" i="9"/>
  <c r="DU131" i="9"/>
  <c r="DT131" i="9"/>
  <c r="DS131" i="9"/>
  <c r="DR131" i="9"/>
  <c r="DQ131" i="9"/>
  <c r="DP131" i="9"/>
  <c r="DO131" i="9"/>
  <c r="DN131" i="9"/>
  <c r="DM131" i="9"/>
  <c r="DL131" i="9"/>
  <c r="DK131" i="9"/>
  <c r="DJ131" i="9"/>
  <c r="DI131" i="9"/>
  <c r="DH131" i="9"/>
  <c r="DG131" i="9"/>
  <c r="DF131" i="9"/>
  <c r="DB131" i="9"/>
  <c r="CY131" i="9"/>
  <c r="CX131" i="9"/>
  <c r="CW131" i="9"/>
  <c r="CV131" i="9"/>
  <c r="CU131" i="9"/>
  <c r="CT131" i="9"/>
  <c r="CS131" i="9"/>
  <c r="CR131" i="9"/>
  <c r="CQ131" i="9"/>
  <c r="CP131" i="9"/>
  <c r="CO131" i="9"/>
  <c r="CN131" i="9"/>
  <c r="CM131" i="9"/>
  <c r="CL131" i="9"/>
  <c r="CK131" i="9"/>
  <c r="CJ131" i="9"/>
  <c r="CI131" i="9"/>
  <c r="CH131" i="9"/>
  <c r="CG131" i="9"/>
  <c r="CF131" i="9"/>
  <c r="C131" i="9"/>
  <c r="B131" i="9"/>
  <c r="DD131" i="9" s="1"/>
  <c r="DY130" i="9"/>
  <c r="DX130" i="9"/>
  <c r="DW130" i="9"/>
  <c r="DV130" i="9"/>
  <c r="DU130" i="9"/>
  <c r="DT130" i="9"/>
  <c r="DS130" i="9"/>
  <c r="DR130" i="9"/>
  <c r="DQ130" i="9"/>
  <c r="DP130" i="9"/>
  <c r="DO130" i="9"/>
  <c r="DN130" i="9"/>
  <c r="DM130" i="9"/>
  <c r="DL130" i="9"/>
  <c r="DK130" i="9"/>
  <c r="DJ130" i="9"/>
  <c r="DI130" i="9"/>
  <c r="DH130" i="9"/>
  <c r="DG130" i="9"/>
  <c r="DF130" i="9"/>
  <c r="DE130" i="9"/>
  <c r="DC130" i="9"/>
  <c r="CY130" i="9"/>
  <c r="CX130" i="9"/>
  <c r="CW130" i="9"/>
  <c r="CV130" i="9"/>
  <c r="CU130" i="9"/>
  <c r="CT130" i="9"/>
  <c r="CS130" i="9"/>
  <c r="CR130" i="9"/>
  <c r="CQ130" i="9"/>
  <c r="CP130" i="9"/>
  <c r="CO130" i="9"/>
  <c r="CN130" i="9"/>
  <c r="CM130" i="9"/>
  <c r="CL130" i="9"/>
  <c r="CK130" i="9"/>
  <c r="CJ130" i="9"/>
  <c r="CI130" i="9"/>
  <c r="CH130" i="9"/>
  <c r="CG130" i="9"/>
  <c r="CF130" i="9"/>
  <c r="CE130" i="9"/>
  <c r="CC130" i="9"/>
  <c r="CA130" i="9"/>
  <c r="C130" i="9"/>
  <c r="DA130" i="9" s="1"/>
  <c r="B130" i="9"/>
  <c r="DD130" i="9" s="1"/>
  <c r="DY129" i="9"/>
  <c r="DX129" i="9"/>
  <c r="DW129" i="9"/>
  <c r="DV129" i="9"/>
  <c r="DU129" i="9"/>
  <c r="DT129" i="9"/>
  <c r="DS129" i="9"/>
  <c r="DR129" i="9"/>
  <c r="DQ129" i="9"/>
  <c r="DP129" i="9"/>
  <c r="DO129" i="9"/>
  <c r="DN129" i="9"/>
  <c r="DM129" i="9"/>
  <c r="DL129" i="9"/>
  <c r="DK129" i="9"/>
  <c r="DJ129" i="9"/>
  <c r="DI129" i="9"/>
  <c r="DH129" i="9"/>
  <c r="DG129" i="9"/>
  <c r="DF129" i="9"/>
  <c r="DD129" i="9"/>
  <c r="CZ129" i="9"/>
  <c r="CY129" i="9"/>
  <c r="CX129" i="9"/>
  <c r="CW129" i="9"/>
  <c r="CV129" i="9"/>
  <c r="CU129" i="9"/>
  <c r="CT129" i="9"/>
  <c r="CS129" i="9"/>
  <c r="CR129" i="9"/>
  <c r="CQ129" i="9"/>
  <c r="CP129" i="9"/>
  <c r="CO129" i="9"/>
  <c r="CN129" i="9"/>
  <c r="CM129" i="9"/>
  <c r="CL129" i="9"/>
  <c r="CK129" i="9"/>
  <c r="CJ129" i="9"/>
  <c r="CI129" i="9"/>
  <c r="CH129" i="9"/>
  <c r="CG129" i="9"/>
  <c r="CF129" i="9"/>
  <c r="CB129" i="9"/>
  <c r="C129" i="9"/>
  <c r="B129" i="9"/>
  <c r="DZ128" i="9"/>
  <c r="DY128" i="9"/>
  <c r="DX128" i="9"/>
  <c r="DW128" i="9"/>
  <c r="DV128" i="9"/>
  <c r="DU128" i="9"/>
  <c r="DT128" i="9"/>
  <c r="DS128" i="9"/>
  <c r="DR128" i="9"/>
  <c r="DQ128" i="9"/>
  <c r="DP128" i="9"/>
  <c r="DO128" i="9"/>
  <c r="DN128" i="9"/>
  <c r="DM128" i="9"/>
  <c r="DL128" i="9"/>
  <c r="DK128" i="9"/>
  <c r="DJ128" i="9"/>
  <c r="DI128" i="9"/>
  <c r="DH128" i="9"/>
  <c r="DG128" i="9"/>
  <c r="DF128" i="9"/>
  <c r="DE128" i="9"/>
  <c r="DC128" i="9"/>
  <c r="DB128" i="9"/>
  <c r="DA128" i="9"/>
  <c r="CY128" i="9"/>
  <c r="CX128" i="9"/>
  <c r="CW128" i="9"/>
  <c r="CV128" i="9"/>
  <c r="CU128" i="9"/>
  <c r="CT128" i="9"/>
  <c r="CS128" i="9"/>
  <c r="CR128" i="9"/>
  <c r="CQ128" i="9"/>
  <c r="CP128" i="9"/>
  <c r="CO128" i="9"/>
  <c r="CN128" i="9"/>
  <c r="CM128" i="9"/>
  <c r="CL128" i="9"/>
  <c r="CK128" i="9"/>
  <c r="CJ128" i="9"/>
  <c r="CI128" i="9"/>
  <c r="CH128" i="9"/>
  <c r="CG128" i="9"/>
  <c r="CF128" i="9"/>
  <c r="CE128" i="9"/>
  <c r="CD128" i="9"/>
  <c r="CC128" i="9"/>
  <c r="CA128" i="9"/>
  <c r="C128" i="9"/>
  <c r="B128" i="9"/>
  <c r="DD128" i="9" s="1"/>
  <c r="DY127" i="9"/>
  <c r="DX127" i="9"/>
  <c r="DW127" i="9"/>
  <c r="DV127" i="9"/>
  <c r="DU127" i="9"/>
  <c r="DT127" i="9"/>
  <c r="DS127" i="9"/>
  <c r="DR127" i="9"/>
  <c r="DQ127" i="9"/>
  <c r="DP127" i="9"/>
  <c r="DO127" i="9"/>
  <c r="DN127" i="9"/>
  <c r="DM127" i="9"/>
  <c r="DL127" i="9"/>
  <c r="DK127" i="9"/>
  <c r="DJ127" i="9"/>
  <c r="DI127" i="9"/>
  <c r="DH127" i="9"/>
  <c r="DG127" i="9"/>
  <c r="DF127" i="9"/>
  <c r="DD127" i="9"/>
  <c r="CZ127" i="9"/>
  <c r="CY127" i="9"/>
  <c r="CX127" i="9"/>
  <c r="CW127" i="9"/>
  <c r="CV127" i="9"/>
  <c r="CU127" i="9"/>
  <c r="CT127" i="9"/>
  <c r="CS127" i="9"/>
  <c r="CR127" i="9"/>
  <c r="CQ127" i="9"/>
  <c r="CP127" i="9"/>
  <c r="CO127" i="9"/>
  <c r="CN127" i="9"/>
  <c r="CM127" i="9"/>
  <c r="CL127" i="9"/>
  <c r="CK127" i="9"/>
  <c r="CJ127" i="9"/>
  <c r="CI127" i="9"/>
  <c r="CH127" i="9"/>
  <c r="CG127" i="9"/>
  <c r="CF127" i="9"/>
  <c r="CB127" i="9"/>
  <c r="C127" i="9"/>
  <c r="B127" i="9"/>
  <c r="DY126" i="9"/>
  <c r="DX126" i="9"/>
  <c r="DW126" i="9"/>
  <c r="DV126" i="9"/>
  <c r="DU126" i="9"/>
  <c r="DT126" i="9"/>
  <c r="DS126" i="9"/>
  <c r="DR126" i="9"/>
  <c r="DQ126" i="9"/>
  <c r="DP126" i="9"/>
  <c r="DO126" i="9"/>
  <c r="DN126" i="9"/>
  <c r="DM126" i="9"/>
  <c r="DL126" i="9"/>
  <c r="DK126" i="9"/>
  <c r="DJ126" i="9"/>
  <c r="DI126" i="9"/>
  <c r="DH126" i="9"/>
  <c r="DG126" i="9"/>
  <c r="DF126" i="9"/>
  <c r="DE126" i="9"/>
  <c r="DC126" i="9"/>
  <c r="CY126" i="9"/>
  <c r="CX126" i="9"/>
  <c r="CW126" i="9"/>
  <c r="CV126" i="9"/>
  <c r="CU126" i="9"/>
  <c r="CT126" i="9"/>
  <c r="CS126" i="9"/>
  <c r="CR126" i="9"/>
  <c r="CQ126" i="9"/>
  <c r="CP126" i="9"/>
  <c r="CO126" i="9"/>
  <c r="CN126" i="9"/>
  <c r="CM126" i="9"/>
  <c r="CL126" i="9"/>
  <c r="CK126" i="9"/>
  <c r="CJ126" i="9"/>
  <c r="CI126" i="9"/>
  <c r="CH126" i="9"/>
  <c r="CG126" i="9"/>
  <c r="CF126" i="9"/>
  <c r="CE126" i="9"/>
  <c r="CC126" i="9"/>
  <c r="C126" i="9"/>
  <c r="CA126" i="9" s="1"/>
  <c r="B126" i="9"/>
  <c r="DD126" i="9" s="1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DM125" i="9"/>
  <c r="DL125" i="9"/>
  <c r="DK125" i="9"/>
  <c r="DJ125" i="9"/>
  <c r="DI125" i="9"/>
  <c r="DH125" i="9"/>
  <c r="DG125" i="9"/>
  <c r="DF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CI125" i="9"/>
  <c r="CH125" i="9"/>
  <c r="CG125" i="9"/>
  <c r="CF125" i="9"/>
  <c r="CD125" i="9"/>
  <c r="C125" i="9"/>
  <c r="B125" i="9"/>
  <c r="DZ124" i="9"/>
  <c r="DY124" i="9"/>
  <c r="DX124" i="9"/>
  <c r="DW124" i="9"/>
  <c r="DV124" i="9"/>
  <c r="DU124" i="9"/>
  <c r="DT124" i="9"/>
  <c r="DS124" i="9"/>
  <c r="DR124" i="9"/>
  <c r="DQ124" i="9"/>
  <c r="DP124" i="9"/>
  <c r="DO124" i="9"/>
  <c r="DN124" i="9"/>
  <c r="DM124" i="9"/>
  <c r="DL124" i="9"/>
  <c r="DK124" i="9"/>
  <c r="DJ124" i="9"/>
  <c r="DI124" i="9"/>
  <c r="DH124" i="9"/>
  <c r="DG124" i="9"/>
  <c r="DF124" i="9"/>
  <c r="DE124" i="9"/>
  <c r="DC124" i="9"/>
  <c r="DB124" i="9"/>
  <c r="CY124" i="9"/>
  <c r="CX124" i="9"/>
  <c r="CW124" i="9"/>
  <c r="CV124" i="9"/>
  <c r="CU124" i="9"/>
  <c r="CT124" i="9"/>
  <c r="CS124" i="9"/>
  <c r="CR124" i="9"/>
  <c r="CQ124" i="9"/>
  <c r="CP124" i="9"/>
  <c r="CO124" i="9"/>
  <c r="CN124" i="9"/>
  <c r="CM124" i="9"/>
  <c r="CL124" i="9"/>
  <c r="CK124" i="9"/>
  <c r="CJ124" i="9"/>
  <c r="CI124" i="9"/>
  <c r="CH124" i="9"/>
  <c r="CG124" i="9"/>
  <c r="CF124" i="9"/>
  <c r="CE124" i="9"/>
  <c r="CD124" i="9"/>
  <c r="CC124" i="9"/>
  <c r="C124" i="9"/>
  <c r="DA124" i="9" s="1"/>
  <c r="B124" i="9"/>
  <c r="DD124" i="9" s="1"/>
  <c r="DZ123" i="9"/>
  <c r="DY123" i="9"/>
  <c r="DX123" i="9"/>
  <c r="DW123" i="9"/>
  <c r="DV123" i="9"/>
  <c r="DU123" i="9"/>
  <c r="DT123" i="9"/>
  <c r="DS123" i="9"/>
  <c r="DR123" i="9"/>
  <c r="DQ123" i="9"/>
  <c r="DP123" i="9"/>
  <c r="DO123" i="9"/>
  <c r="DN123" i="9"/>
  <c r="DM123" i="9"/>
  <c r="DL123" i="9"/>
  <c r="DK123" i="9"/>
  <c r="DJ123" i="9"/>
  <c r="DI123" i="9"/>
  <c r="DH123" i="9"/>
  <c r="DG123" i="9"/>
  <c r="DF123" i="9"/>
  <c r="CY123" i="9"/>
  <c r="CX123" i="9"/>
  <c r="CW123" i="9"/>
  <c r="CV123" i="9"/>
  <c r="CU123" i="9"/>
  <c r="CT123" i="9"/>
  <c r="CS123" i="9"/>
  <c r="CR123" i="9"/>
  <c r="CQ123" i="9"/>
  <c r="CP123" i="9"/>
  <c r="CO123" i="9"/>
  <c r="CN123" i="9"/>
  <c r="CM123" i="9"/>
  <c r="CL123" i="9"/>
  <c r="CK123" i="9"/>
  <c r="CJ123" i="9"/>
  <c r="CI123" i="9"/>
  <c r="CH123" i="9"/>
  <c r="CG123" i="9"/>
  <c r="CF123" i="9"/>
  <c r="C123" i="9"/>
  <c r="B123" i="9"/>
  <c r="CD123" i="9" s="1"/>
  <c r="DY122" i="9"/>
  <c r="DX122" i="9"/>
  <c r="DW122" i="9"/>
  <c r="DV122" i="9"/>
  <c r="DU122" i="9"/>
  <c r="DT122" i="9"/>
  <c r="DS122" i="9"/>
  <c r="DR122" i="9"/>
  <c r="DQ122" i="9"/>
  <c r="DP122" i="9"/>
  <c r="DO122" i="9"/>
  <c r="DN122" i="9"/>
  <c r="DM122" i="9"/>
  <c r="DL122" i="9"/>
  <c r="DK122" i="9"/>
  <c r="DJ122" i="9"/>
  <c r="DI122" i="9"/>
  <c r="DH122" i="9"/>
  <c r="DG122" i="9"/>
  <c r="DF122" i="9"/>
  <c r="DE122" i="9"/>
  <c r="DC122" i="9"/>
  <c r="CY122" i="9"/>
  <c r="CX122" i="9"/>
  <c r="CW122" i="9"/>
  <c r="CV122" i="9"/>
  <c r="CU122" i="9"/>
  <c r="CT122" i="9"/>
  <c r="CS122" i="9"/>
  <c r="CR122" i="9"/>
  <c r="CQ122" i="9"/>
  <c r="CP122" i="9"/>
  <c r="CO122" i="9"/>
  <c r="CN122" i="9"/>
  <c r="CM122" i="9"/>
  <c r="CL122" i="9"/>
  <c r="CK122" i="9"/>
  <c r="CJ122" i="9"/>
  <c r="CI122" i="9"/>
  <c r="CH122" i="9"/>
  <c r="CG122" i="9"/>
  <c r="CF122" i="9"/>
  <c r="CE122" i="9"/>
  <c r="CC122" i="9"/>
  <c r="CA122" i="9"/>
  <c r="C122" i="9"/>
  <c r="DA122" i="9" s="1"/>
  <c r="B122" i="9"/>
  <c r="DD122" i="9" s="1"/>
  <c r="DY117" i="9"/>
  <c r="DX117" i="9"/>
  <c r="DW117" i="9"/>
  <c r="DV117" i="9"/>
  <c r="DU117" i="9"/>
  <c r="DT117" i="9"/>
  <c r="DS117" i="9"/>
  <c r="DR117" i="9"/>
  <c r="DQ117" i="9"/>
  <c r="DP117" i="9"/>
  <c r="DO117" i="9"/>
  <c r="DN117" i="9"/>
  <c r="DM117" i="9"/>
  <c r="DL117" i="9"/>
  <c r="DK117" i="9"/>
  <c r="DJ117" i="9"/>
  <c r="DI117" i="9"/>
  <c r="DH117" i="9"/>
  <c r="DG117" i="9"/>
  <c r="DF117" i="9"/>
  <c r="DD117" i="9"/>
  <c r="DB117" i="9"/>
  <c r="CZ117" i="9"/>
  <c r="CY117" i="9"/>
  <c r="CX117" i="9"/>
  <c r="CW117" i="9"/>
  <c r="CV117" i="9"/>
  <c r="CU117" i="9"/>
  <c r="CT117" i="9"/>
  <c r="CS117" i="9"/>
  <c r="CR117" i="9"/>
  <c r="CQ117" i="9"/>
  <c r="CP117" i="9"/>
  <c r="CO117" i="9"/>
  <c r="CN117" i="9"/>
  <c r="CM117" i="9"/>
  <c r="CL117" i="9"/>
  <c r="CK117" i="9"/>
  <c r="CJ117" i="9"/>
  <c r="CI117" i="9"/>
  <c r="CH117" i="9"/>
  <c r="CG117" i="9"/>
  <c r="CF117" i="9"/>
  <c r="CB117" i="9"/>
  <c r="C117" i="9"/>
  <c r="B117" i="9"/>
  <c r="DZ116" i="9"/>
  <c r="DY116" i="9"/>
  <c r="DX116" i="9"/>
  <c r="DW116" i="9"/>
  <c r="DV116" i="9"/>
  <c r="DU116" i="9"/>
  <c r="DT116" i="9"/>
  <c r="DS116" i="9"/>
  <c r="DR116" i="9"/>
  <c r="DQ116" i="9"/>
  <c r="DP116" i="9"/>
  <c r="DO116" i="9"/>
  <c r="DN116" i="9"/>
  <c r="DM116" i="9"/>
  <c r="DL116" i="9"/>
  <c r="DK116" i="9"/>
  <c r="DJ116" i="9"/>
  <c r="DI116" i="9"/>
  <c r="DH116" i="9"/>
  <c r="DG116" i="9"/>
  <c r="DF116" i="9"/>
  <c r="DE116" i="9"/>
  <c r="DC116" i="9"/>
  <c r="DB116" i="9"/>
  <c r="DA116" i="9"/>
  <c r="CY116" i="9"/>
  <c r="CX116" i="9"/>
  <c r="CW116" i="9"/>
  <c r="CV116" i="9"/>
  <c r="CU116" i="9"/>
  <c r="CT116" i="9"/>
  <c r="CS116" i="9"/>
  <c r="CR116" i="9"/>
  <c r="CQ116" i="9"/>
  <c r="CP116" i="9"/>
  <c r="CO116" i="9"/>
  <c r="CN116" i="9"/>
  <c r="CM116" i="9"/>
  <c r="CL116" i="9"/>
  <c r="CK116" i="9"/>
  <c r="CJ116" i="9"/>
  <c r="CI116" i="9"/>
  <c r="CH116" i="9"/>
  <c r="CG116" i="9"/>
  <c r="CF116" i="9"/>
  <c r="CE116" i="9"/>
  <c r="CD116" i="9"/>
  <c r="CC116" i="9"/>
  <c r="CA116" i="9"/>
  <c r="C116" i="9"/>
  <c r="B116" i="9"/>
  <c r="DD116" i="9" s="1"/>
  <c r="DY115" i="9"/>
  <c r="DX115" i="9"/>
  <c r="DW115" i="9"/>
  <c r="DV115" i="9"/>
  <c r="DU115" i="9"/>
  <c r="DT115" i="9"/>
  <c r="DS115" i="9"/>
  <c r="DR115" i="9"/>
  <c r="DQ115" i="9"/>
  <c r="DP115" i="9"/>
  <c r="DO115" i="9"/>
  <c r="DN115" i="9"/>
  <c r="DM115" i="9"/>
  <c r="DL115" i="9"/>
  <c r="DK115" i="9"/>
  <c r="DJ115" i="9"/>
  <c r="DI115" i="9"/>
  <c r="DH115" i="9"/>
  <c r="DG115" i="9"/>
  <c r="DF115" i="9"/>
  <c r="DD115" i="9"/>
  <c r="DB115" i="9"/>
  <c r="CZ115" i="9"/>
  <c r="CY115" i="9"/>
  <c r="CX115" i="9"/>
  <c r="CW115" i="9"/>
  <c r="CV115" i="9"/>
  <c r="CU115" i="9"/>
  <c r="CT115" i="9"/>
  <c r="CS115" i="9"/>
  <c r="CR115" i="9"/>
  <c r="CQ115" i="9"/>
  <c r="CP115" i="9"/>
  <c r="CO115" i="9"/>
  <c r="CN115" i="9"/>
  <c r="CM115" i="9"/>
  <c r="CL115" i="9"/>
  <c r="CK115" i="9"/>
  <c r="CJ115" i="9"/>
  <c r="CI115" i="9"/>
  <c r="CH115" i="9"/>
  <c r="CG115" i="9"/>
  <c r="CF115" i="9"/>
  <c r="CB115" i="9"/>
  <c r="C115" i="9"/>
  <c r="B115" i="9"/>
  <c r="DY114" i="9"/>
  <c r="DX114" i="9"/>
  <c r="DW114" i="9"/>
  <c r="DV114" i="9"/>
  <c r="DU114" i="9"/>
  <c r="DT114" i="9"/>
  <c r="DS114" i="9"/>
  <c r="DR114" i="9"/>
  <c r="DQ114" i="9"/>
  <c r="DP114" i="9"/>
  <c r="DO114" i="9"/>
  <c r="DN114" i="9"/>
  <c r="DM114" i="9"/>
  <c r="DL114" i="9"/>
  <c r="DK114" i="9"/>
  <c r="DJ114" i="9"/>
  <c r="DI114" i="9"/>
  <c r="DH114" i="9"/>
  <c r="DG114" i="9"/>
  <c r="DF114" i="9"/>
  <c r="DE114" i="9"/>
  <c r="DC114" i="9"/>
  <c r="DA114" i="9"/>
  <c r="CY114" i="9"/>
  <c r="CX114" i="9"/>
  <c r="CW114" i="9"/>
  <c r="CV114" i="9"/>
  <c r="CU114" i="9"/>
  <c r="CT114" i="9"/>
  <c r="CS114" i="9"/>
  <c r="CR114" i="9"/>
  <c r="CQ114" i="9"/>
  <c r="CP114" i="9"/>
  <c r="CO114" i="9"/>
  <c r="CN114" i="9"/>
  <c r="CM114" i="9"/>
  <c r="CL114" i="9"/>
  <c r="CK114" i="9"/>
  <c r="CJ114" i="9"/>
  <c r="CI114" i="9"/>
  <c r="CH114" i="9"/>
  <c r="CG114" i="9"/>
  <c r="CF114" i="9"/>
  <c r="CE114" i="9"/>
  <c r="CC114" i="9"/>
  <c r="C114" i="9"/>
  <c r="CA114" i="9" s="1"/>
  <c r="B114" i="9"/>
  <c r="DD114" i="9" s="1"/>
  <c r="DY113" i="9"/>
  <c r="DX113" i="9"/>
  <c r="DW113" i="9"/>
  <c r="DV113" i="9"/>
  <c r="DU113" i="9"/>
  <c r="DT113" i="9"/>
  <c r="DS113" i="9"/>
  <c r="DR113" i="9"/>
  <c r="DQ113" i="9"/>
  <c r="DP113" i="9"/>
  <c r="DO113" i="9"/>
  <c r="DN113" i="9"/>
  <c r="DM113" i="9"/>
  <c r="DL113" i="9"/>
  <c r="DK113" i="9"/>
  <c r="DJ113" i="9"/>
  <c r="DI113" i="9"/>
  <c r="DH113" i="9"/>
  <c r="DG113" i="9"/>
  <c r="DF113" i="9"/>
  <c r="DB113" i="9"/>
  <c r="CY113" i="9"/>
  <c r="CX113" i="9"/>
  <c r="CW113" i="9"/>
  <c r="CV113" i="9"/>
  <c r="CU113" i="9"/>
  <c r="CT113" i="9"/>
  <c r="CS113" i="9"/>
  <c r="CR113" i="9"/>
  <c r="CQ113" i="9"/>
  <c r="CP113" i="9"/>
  <c r="CO113" i="9"/>
  <c r="CN113" i="9"/>
  <c r="CM113" i="9"/>
  <c r="CL113" i="9"/>
  <c r="CK113" i="9"/>
  <c r="CJ113" i="9"/>
  <c r="CI113" i="9"/>
  <c r="CH113" i="9"/>
  <c r="CG113" i="9"/>
  <c r="CF113" i="9"/>
  <c r="C113" i="9"/>
  <c r="B113" i="9"/>
  <c r="DD113" i="9" s="1"/>
  <c r="DZ112" i="9"/>
  <c r="DY112" i="9"/>
  <c r="DX112" i="9"/>
  <c r="DW112" i="9"/>
  <c r="DV112" i="9"/>
  <c r="DU112" i="9"/>
  <c r="DT112" i="9"/>
  <c r="DS112" i="9"/>
  <c r="DR112" i="9"/>
  <c r="DQ112" i="9"/>
  <c r="DP112" i="9"/>
  <c r="DO112" i="9"/>
  <c r="DN112" i="9"/>
  <c r="DM112" i="9"/>
  <c r="DL112" i="9"/>
  <c r="DK112" i="9"/>
  <c r="DJ112" i="9"/>
  <c r="DI112" i="9"/>
  <c r="DH112" i="9"/>
  <c r="DG112" i="9"/>
  <c r="DF112" i="9"/>
  <c r="DE112" i="9"/>
  <c r="DC112" i="9"/>
  <c r="DB112" i="9"/>
  <c r="CY112" i="9"/>
  <c r="CX112" i="9"/>
  <c r="CW112" i="9"/>
  <c r="CV112" i="9"/>
  <c r="CU112" i="9"/>
  <c r="CT112" i="9"/>
  <c r="CS112" i="9"/>
  <c r="CR112" i="9"/>
  <c r="CQ112" i="9"/>
  <c r="CP112" i="9"/>
  <c r="CO112" i="9"/>
  <c r="CN112" i="9"/>
  <c r="CM112" i="9"/>
  <c r="CL112" i="9"/>
  <c r="CK112" i="9"/>
  <c r="CJ112" i="9"/>
  <c r="CI112" i="9"/>
  <c r="CH112" i="9"/>
  <c r="CG112" i="9"/>
  <c r="CF112" i="9"/>
  <c r="CE112" i="9"/>
  <c r="CD112" i="9"/>
  <c r="CC112" i="9"/>
  <c r="C112" i="9"/>
  <c r="B112" i="9"/>
  <c r="DD112" i="9" s="1"/>
  <c r="DY111" i="9"/>
  <c r="DX111" i="9"/>
  <c r="DW111" i="9"/>
  <c r="DV111" i="9"/>
  <c r="DU111" i="9"/>
  <c r="DT111" i="9"/>
  <c r="DS111" i="9"/>
  <c r="DR111" i="9"/>
  <c r="DQ111" i="9"/>
  <c r="DP111" i="9"/>
  <c r="DO111" i="9"/>
  <c r="DN111" i="9"/>
  <c r="DM111" i="9"/>
  <c r="DL111" i="9"/>
  <c r="DK111" i="9"/>
  <c r="DJ111" i="9"/>
  <c r="DI111" i="9"/>
  <c r="DH111" i="9"/>
  <c r="DG111" i="9"/>
  <c r="DF111" i="9"/>
  <c r="DB111" i="9"/>
  <c r="CY111" i="9"/>
  <c r="CX111" i="9"/>
  <c r="CW111" i="9"/>
  <c r="CV111" i="9"/>
  <c r="CU111" i="9"/>
  <c r="CT111" i="9"/>
  <c r="CS111" i="9"/>
  <c r="CR111" i="9"/>
  <c r="CQ111" i="9"/>
  <c r="CP111" i="9"/>
  <c r="CO111" i="9"/>
  <c r="CN111" i="9"/>
  <c r="CM111" i="9"/>
  <c r="CL111" i="9"/>
  <c r="CK111" i="9"/>
  <c r="CJ111" i="9"/>
  <c r="CI111" i="9"/>
  <c r="CH111" i="9"/>
  <c r="CG111" i="9"/>
  <c r="CF111" i="9"/>
  <c r="C111" i="9"/>
  <c r="B111" i="9"/>
  <c r="DD111" i="9" s="1"/>
  <c r="DY110" i="9"/>
  <c r="DX110" i="9"/>
  <c r="DW110" i="9"/>
  <c r="DV110" i="9"/>
  <c r="DU110" i="9"/>
  <c r="DT110" i="9"/>
  <c r="DS110" i="9"/>
  <c r="DR110" i="9"/>
  <c r="DQ110" i="9"/>
  <c r="DP110" i="9"/>
  <c r="DO110" i="9"/>
  <c r="DN110" i="9"/>
  <c r="DM110" i="9"/>
  <c r="DL110" i="9"/>
  <c r="DK110" i="9"/>
  <c r="DJ110" i="9"/>
  <c r="DI110" i="9"/>
  <c r="DH110" i="9"/>
  <c r="DG110" i="9"/>
  <c r="DF110" i="9"/>
  <c r="DE110" i="9"/>
  <c r="DC110" i="9"/>
  <c r="CY110" i="9"/>
  <c r="CX110" i="9"/>
  <c r="CW110" i="9"/>
  <c r="CV110" i="9"/>
  <c r="CU110" i="9"/>
  <c r="CT110" i="9"/>
  <c r="CS110" i="9"/>
  <c r="CR110" i="9"/>
  <c r="CQ110" i="9"/>
  <c r="CP110" i="9"/>
  <c r="CO110" i="9"/>
  <c r="CN110" i="9"/>
  <c r="CM110" i="9"/>
  <c r="CL110" i="9"/>
  <c r="CK110" i="9"/>
  <c r="CJ110" i="9"/>
  <c r="CI110" i="9"/>
  <c r="CH110" i="9"/>
  <c r="CG110" i="9"/>
  <c r="CF110" i="9"/>
  <c r="CE110" i="9"/>
  <c r="CC110" i="9"/>
  <c r="CA110" i="9"/>
  <c r="C110" i="9"/>
  <c r="DA110" i="9" s="1"/>
  <c r="B110" i="9"/>
  <c r="DD110" i="9" s="1"/>
  <c r="DY109" i="9"/>
  <c r="DX109" i="9"/>
  <c r="DW109" i="9"/>
  <c r="DV109" i="9"/>
  <c r="DU109" i="9"/>
  <c r="DT109" i="9"/>
  <c r="DS109" i="9"/>
  <c r="DR109" i="9"/>
  <c r="DQ109" i="9"/>
  <c r="DP109" i="9"/>
  <c r="DO109" i="9"/>
  <c r="DN109" i="9"/>
  <c r="DM109" i="9"/>
  <c r="DL109" i="9"/>
  <c r="DK109" i="9"/>
  <c r="DJ109" i="9"/>
  <c r="DI109" i="9"/>
  <c r="DH109" i="9"/>
  <c r="DG109" i="9"/>
  <c r="DF109" i="9"/>
  <c r="DD109" i="9"/>
  <c r="CZ109" i="9"/>
  <c r="CY109" i="9"/>
  <c r="CX109" i="9"/>
  <c r="CW109" i="9"/>
  <c r="CV109" i="9"/>
  <c r="CU109" i="9"/>
  <c r="CT109" i="9"/>
  <c r="CS109" i="9"/>
  <c r="CR109" i="9"/>
  <c r="CQ109" i="9"/>
  <c r="CP109" i="9"/>
  <c r="CO109" i="9"/>
  <c r="CN109" i="9"/>
  <c r="CM109" i="9"/>
  <c r="CL109" i="9"/>
  <c r="CK109" i="9"/>
  <c r="CJ109" i="9"/>
  <c r="CI109" i="9"/>
  <c r="CH109" i="9"/>
  <c r="CG109" i="9"/>
  <c r="CF109" i="9"/>
  <c r="CB109" i="9"/>
  <c r="C109" i="9"/>
  <c r="B109" i="9"/>
  <c r="DZ108" i="9"/>
  <c r="DY108" i="9"/>
  <c r="DX108" i="9"/>
  <c r="DW108" i="9"/>
  <c r="DV108" i="9"/>
  <c r="DU108" i="9"/>
  <c r="DT108" i="9"/>
  <c r="DS108" i="9"/>
  <c r="DR108" i="9"/>
  <c r="DQ108" i="9"/>
  <c r="DP108" i="9"/>
  <c r="DO108" i="9"/>
  <c r="DN108" i="9"/>
  <c r="DM108" i="9"/>
  <c r="DL108" i="9"/>
  <c r="DK108" i="9"/>
  <c r="DJ108" i="9"/>
  <c r="DI108" i="9"/>
  <c r="DH108" i="9"/>
  <c r="DG108" i="9"/>
  <c r="DF108" i="9"/>
  <c r="DE108" i="9"/>
  <c r="DC108" i="9"/>
  <c r="DB108" i="9"/>
  <c r="DA108" i="9"/>
  <c r="CY108" i="9"/>
  <c r="CX108" i="9"/>
  <c r="CW108" i="9"/>
  <c r="CV108" i="9"/>
  <c r="CU108" i="9"/>
  <c r="CT108" i="9"/>
  <c r="CS108" i="9"/>
  <c r="CR108" i="9"/>
  <c r="CQ108" i="9"/>
  <c r="CP108" i="9"/>
  <c r="CO108" i="9"/>
  <c r="CN108" i="9"/>
  <c r="CM108" i="9"/>
  <c r="CL108" i="9"/>
  <c r="CK108" i="9"/>
  <c r="CJ108" i="9"/>
  <c r="CI108" i="9"/>
  <c r="CH108" i="9"/>
  <c r="CG108" i="9"/>
  <c r="CF108" i="9"/>
  <c r="CE108" i="9"/>
  <c r="CD108" i="9"/>
  <c r="CC108" i="9"/>
  <c r="CA108" i="9"/>
  <c r="C108" i="9"/>
  <c r="B108" i="9"/>
  <c r="DD108" i="9" s="1"/>
  <c r="DY107" i="9"/>
  <c r="DX107" i="9"/>
  <c r="DW107" i="9"/>
  <c r="DV107" i="9"/>
  <c r="DU107" i="9"/>
  <c r="DT107" i="9"/>
  <c r="DS107" i="9"/>
  <c r="DR107" i="9"/>
  <c r="DQ107" i="9"/>
  <c r="DP107" i="9"/>
  <c r="DO107" i="9"/>
  <c r="DN107" i="9"/>
  <c r="DM107" i="9"/>
  <c r="DL107" i="9"/>
  <c r="DK107" i="9"/>
  <c r="DJ107" i="9"/>
  <c r="DI107" i="9"/>
  <c r="DH107" i="9"/>
  <c r="DG107" i="9"/>
  <c r="DF107" i="9"/>
  <c r="DD107" i="9"/>
  <c r="CZ107" i="9"/>
  <c r="CY107" i="9"/>
  <c r="CX107" i="9"/>
  <c r="CW107" i="9"/>
  <c r="CV107" i="9"/>
  <c r="CU107" i="9"/>
  <c r="CT107" i="9"/>
  <c r="CS107" i="9"/>
  <c r="CR107" i="9"/>
  <c r="CQ107" i="9"/>
  <c r="CP107" i="9"/>
  <c r="CO107" i="9"/>
  <c r="CN107" i="9"/>
  <c r="CM107" i="9"/>
  <c r="CL107" i="9"/>
  <c r="CK107" i="9"/>
  <c r="CJ107" i="9"/>
  <c r="CI107" i="9"/>
  <c r="CH107" i="9"/>
  <c r="CG107" i="9"/>
  <c r="CF107" i="9"/>
  <c r="CB107" i="9"/>
  <c r="C107" i="9"/>
  <c r="B107" i="9"/>
  <c r="DY106" i="9"/>
  <c r="DX106" i="9"/>
  <c r="DW106" i="9"/>
  <c r="DV106" i="9"/>
  <c r="DU106" i="9"/>
  <c r="DT106" i="9"/>
  <c r="DS106" i="9"/>
  <c r="DR106" i="9"/>
  <c r="DQ106" i="9"/>
  <c r="DP106" i="9"/>
  <c r="DO106" i="9"/>
  <c r="DN106" i="9"/>
  <c r="DM106" i="9"/>
  <c r="DL106" i="9"/>
  <c r="DK106" i="9"/>
  <c r="DJ106" i="9"/>
  <c r="DI106" i="9"/>
  <c r="DH106" i="9"/>
  <c r="DG106" i="9"/>
  <c r="DF106" i="9"/>
  <c r="DE106" i="9"/>
  <c r="DC106" i="9"/>
  <c r="CY106" i="9"/>
  <c r="CX106" i="9"/>
  <c r="CW106" i="9"/>
  <c r="CV106" i="9"/>
  <c r="CU106" i="9"/>
  <c r="CT106" i="9"/>
  <c r="CS106" i="9"/>
  <c r="CR106" i="9"/>
  <c r="CQ106" i="9"/>
  <c r="CP106" i="9"/>
  <c r="CO106" i="9"/>
  <c r="CN106" i="9"/>
  <c r="CM106" i="9"/>
  <c r="CL106" i="9"/>
  <c r="CK106" i="9"/>
  <c r="CJ106" i="9"/>
  <c r="CI106" i="9"/>
  <c r="CH106" i="9"/>
  <c r="CG106" i="9"/>
  <c r="CF106" i="9"/>
  <c r="CE106" i="9"/>
  <c r="CC106" i="9"/>
  <c r="C106" i="9"/>
  <c r="CA106" i="9" s="1"/>
  <c r="B106" i="9"/>
  <c r="DD106" i="9" s="1"/>
  <c r="DZ105" i="9"/>
  <c r="DY105" i="9"/>
  <c r="DX105" i="9"/>
  <c r="DW105" i="9"/>
  <c r="DV105" i="9"/>
  <c r="DU105" i="9"/>
  <c r="DT105" i="9"/>
  <c r="DS105" i="9"/>
  <c r="DR105" i="9"/>
  <c r="DQ105" i="9"/>
  <c r="DP105" i="9"/>
  <c r="DO105" i="9"/>
  <c r="DN105" i="9"/>
  <c r="DM105" i="9"/>
  <c r="DL105" i="9"/>
  <c r="DK105" i="9"/>
  <c r="DJ105" i="9"/>
  <c r="DI105" i="9"/>
  <c r="DH105" i="9"/>
  <c r="DG105" i="9"/>
  <c r="DF105" i="9"/>
  <c r="CY105" i="9"/>
  <c r="CX105" i="9"/>
  <c r="CW105" i="9"/>
  <c r="CV105" i="9"/>
  <c r="CU105" i="9"/>
  <c r="CT105" i="9"/>
  <c r="CS105" i="9"/>
  <c r="CR105" i="9"/>
  <c r="CQ105" i="9"/>
  <c r="CP105" i="9"/>
  <c r="CO105" i="9"/>
  <c r="CN105" i="9"/>
  <c r="CM105" i="9"/>
  <c r="CL105" i="9"/>
  <c r="CK105" i="9"/>
  <c r="CJ105" i="9"/>
  <c r="CI105" i="9"/>
  <c r="CH105" i="9"/>
  <c r="CG105" i="9"/>
  <c r="CF105" i="9"/>
  <c r="C105" i="9"/>
  <c r="B105" i="9"/>
  <c r="CD105" i="9" s="1"/>
  <c r="DZ104" i="9"/>
  <c r="DY104" i="9"/>
  <c r="DX104" i="9"/>
  <c r="DW104" i="9"/>
  <c r="DV104" i="9"/>
  <c r="DU104" i="9"/>
  <c r="DT104" i="9"/>
  <c r="DS104" i="9"/>
  <c r="DR104" i="9"/>
  <c r="DQ104" i="9"/>
  <c r="DP104" i="9"/>
  <c r="DO104" i="9"/>
  <c r="DN104" i="9"/>
  <c r="DM104" i="9"/>
  <c r="DL104" i="9"/>
  <c r="DK104" i="9"/>
  <c r="DJ104" i="9"/>
  <c r="DI104" i="9"/>
  <c r="DH104" i="9"/>
  <c r="DG104" i="9"/>
  <c r="DF104" i="9"/>
  <c r="DE104" i="9"/>
  <c r="DC104" i="9"/>
  <c r="DB104" i="9"/>
  <c r="CY104" i="9"/>
  <c r="CX104" i="9"/>
  <c r="CW104" i="9"/>
  <c r="CV104" i="9"/>
  <c r="CU104" i="9"/>
  <c r="CT104" i="9"/>
  <c r="CS104" i="9"/>
  <c r="CR104" i="9"/>
  <c r="CQ104" i="9"/>
  <c r="CP104" i="9"/>
  <c r="CO104" i="9"/>
  <c r="CN104" i="9"/>
  <c r="CM104" i="9"/>
  <c r="CL104" i="9"/>
  <c r="CK104" i="9"/>
  <c r="CJ104" i="9"/>
  <c r="CI104" i="9"/>
  <c r="CH104" i="9"/>
  <c r="CG104" i="9"/>
  <c r="CF104" i="9"/>
  <c r="CE104" i="9"/>
  <c r="CD104" i="9"/>
  <c r="CC104" i="9"/>
  <c r="C104" i="9"/>
  <c r="DA104" i="9" s="1"/>
  <c r="B104" i="9"/>
  <c r="DD104" i="9" s="1"/>
  <c r="DY103" i="9"/>
  <c r="DX103" i="9"/>
  <c r="DW103" i="9"/>
  <c r="DV103" i="9"/>
  <c r="DU103" i="9"/>
  <c r="DT103" i="9"/>
  <c r="DS103" i="9"/>
  <c r="DR103" i="9"/>
  <c r="DQ103" i="9"/>
  <c r="DP103" i="9"/>
  <c r="DO103" i="9"/>
  <c r="DN103" i="9"/>
  <c r="DM103" i="9"/>
  <c r="DL103" i="9"/>
  <c r="DK103" i="9"/>
  <c r="DJ103" i="9"/>
  <c r="DI103" i="9"/>
  <c r="DH103" i="9"/>
  <c r="DG103" i="9"/>
  <c r="DF103" i="9"/>
  <c r="CY103" i="9"/>
  <c r="CX103" i="9"/>
  <c r="CW103" i="9"/>
  <c r="CV103" i="9"/>
  <c r="CU103" i="9"/>
  <c r="CT103" i="9"/>
  <c r="CS103" i="9"/>
  <c r="CR103" i="9"/>
  <c r="CQ103" i="9"/>
  <c r="CP103" i="9"/>
  <c r="CO103" i="9"/>
  <c r="CN103" i="9"/>
  <c r="CM103" i="9"/>
  <c r="CL103" i="9"/>
  <c r="CK103" i="9"/>
  <c r="CJ103" i="9"/>
  <c r="CI103" i="9"/>
  <c r="CH103" i="9"/>
  <c r="CG103" i="9"/>
  <c r="CF103" i="9"/>
  <c r="C103" i="9"/>
  <c r="B103" i="9"/>
  <c r="DY102" i="9"/>
  <c r="DX102" i="9"/>
  <c r="DW102" i="9"/>
  <c r="DV102" i="9"/>
  <c r="DU102" i="9"/>
  <c r="DT102" i="9"/>
  <c r="DS102" i="9"/>
  <c r="DR102" i="9"/>
  <c r="DQ102" i="9"/>
  <c r="DP102" i="9"/>
  <c r="DO102" i="9"/>
  <c r="DN102" i="9"/>
  <c r="DM102" i="9"/>
  <c r="DL102" i="9"/>
  <c r="DK102" i="9"/>
  <c r="DJ102" i="9"/>
  <c r="DI102" i="9"/>
  <c r="DH102" i="9"/>
  <c r="DG102" i="9"/>
  <c r="DF102" i="9"/>
  <c r="DE102" i="9"/>
  <c r="DC102" i="9"/>
  <c r="CY102" i="9"/>
  <c r="CX102" i="9"/>
  <c r="CW102" i="9"/>
  <c r="CV102" i="9"/>
  <c r="CU102" i="9"/>
  <c r="CT102" i="9"/>
  <c r="CS102" i="9"/>
  <c r="CR102" i="9"/>
  <c r="CQ102" i="9"/>
  <c r="CP102" i="9"/>
  <c r="CO102" i="9"/>
  <c r="CN102" i="9"/>
  <c r="CM102" i="9"/>
  <c r="CL102" i="9"/>
  <c r="CK102" i="9"/>
  <c r="CJ102" i="9"/>
  <c r="CI102" i="9"/>
  <c r="CH102" i="9"/>
  <c r="CG102" i="9"/>
  <c r="CF102" i="9"/>
  <c r="CE102" i="9"/>
  <c r="CC102" i="9"/>
  <c r="CA102" i="9"/>
  <c r="C102" i="9"/>
  <c r="DA102" i="9" s="1"/>
  <c r="B102" i="9"/>
  <c r="DD102" i="9" s="1"/>
  <c r="DY101" i="9"/>
  <c r="DX101" i="9"/>
  <c r="DW101" i="9"/>
  <c r="DV101" i="9"/>
  <c r="DU101" i="9"/>
  <c r="DT101" i="9"/>
  <c r="DS101" i="9"/>
  <c r="DR101" i="9"/>
  <c r="DQ101" i="9"/>
  <c r="DP101" i="9"/>
  <c r="DO101" i="9"/>
  <c r="DN101" i="9"/>
  <c r="DM101" i="9"/>
  <c r="DL101" i="9"/>
  <c r="DK101" i="9"/>
  <c r="DJ101" i="9"/>
  <c r="DI101" i="9"/>
  <c r="DH101" i="9"/>
  <c r="DG101" i="9"/>
  <c r="DF101" i="9"/>
  <c r="DD101" i="9"/>
  <c r="DB101" i="9"/>
  <c r="CZ101" i="9"/>
  <c r="CY101" i="9"/>
  <c r="CX101" i="9"/>
  <c r="CW101" i="9"/>
  <c r="CV101" i="9"/>
  <c r="CU101" i="9"/>
  <c r="CT101" i="9"/>
  <c r="CS101" i="9"/>
  <c r="CR101" i="9"/>
  <c r="CQ101" i="9"/>
  <c r="CP101" i="9"/>
  <c r="CO101" i="9"/>
  <c r="CN101" i="9"/>
  <c r="CM101" i="9"/>
  <c r="CL101" i="9"/>
  <c r="CK101" i="9"/>
  <c r="CJ101" i="9"/>
  <c r="CI101" i="9"/>
  <c r="CH101" i="9"/>
  <c r="CG101" i="9"/>
  <c r="CF101" i="9"/>
  <c r="CB101" i="9"/>
  <c r="C101" i="9"/>
  <c r="B101" i="9"/>
  <c r="DZ100" i="9"/>
  <c r="DY100" i="9"/>
  <c r="DX100" i="9"/>
  <c r="DW100" i="9"/>
  <c r="DV100" i="9"/>
  <c r="DU100" i="9"/>
  <c r="DT100" i="9"/>
  <c r="DS100" i="9"/>
  <c r="DR100" i="9"/>
  <c r="DQ100" i="9"/>
  <c r="DP100" i="9"/>
  <c r="DO100" i="9"/>
  <c r="DN100" i="9"/>
  <c r="DM100" i="9"/>
  <c r="DL100" i="9"/>
  <c r="DK100" i="9"/>
  <c r="DJ100" i="9"/>
  <c r="DI100" i="9"/>
  <c r="DH100" i="9"/>
  <c r="DG100" i="9"/>
  <c r="DF100" i="9"/>
  <c r="DE100" i="9"/>
  <c r="DC100" i="9"/>
  <c r="DB100" i="9"/>
  <c r="DA100" i="9"/>
  <c r="CY100" i="9"/>
  <c r="CX100" i="9"/>
  <c r="CW100" i="9"/>
  <c r="CV100" i="9"/>
  <c r="CU100" i="9"/>
  <c r="CT100" i="9"/>
  <c r="CS100" i="9"/>
  <c r="CR100" i="9"/>
  <c r="CQ100" i="9"/>
  <c r="CP100" i="9"/>
  <c r="CO100" i="9"/>
  <c r="CN100" i="9"/>
  <c r="CM100" i="9"/>
  <c r="CL100" i="9"/>
  <c r="CK100" i="9"/>
  <c r="CJ100" i="9"/>
  <c r="CI100" i="9"/>
  <c r="CH100" i="9"/>
  <c r="CG100" i="9"/>
  <c r="CF100" i="9"/>
  <c r="CE100" i="9"/>
  <c r="CD100" i="9"/>
  <c r="CC100" i="9"/>
  <c r="CA100" i="9"/>
  <c r="C100" i="9"/>
  <c r="B100" i="9"/>
  <c r="DD100" i="9" s="1"/>
  <c r="DY95" i="9"/>
  <c r="DX95" i="9"/>
  <c r="DW95" i="9"/>
  <c r="DV95" i="9"/>
  <c r="DU95" i="9"/>
  <c r="DT95" i="9"/>
  <c r="DS95" i="9"/>
  <c r="DR95" i="9"/>
  <c r="DQ95" i="9"/>
  <c r="DP95" i="9"/>
  <c r="DO95" i="9"/>
  <c r="DN95" i="9"/>
  <c r="DM95" i="9"/>
  <c r="DL95" i="9"/>
  <c r="DK95" i="9"/>
  <c r="DJ95" i="9"/>
  <c r="DI95" i="9"/>
  <c r="DH95" i="9"/>
  <c r="DG95" i="9"/>
  <c r="DF95" i="9"/>
  <c r="DD95" i="9"/>
  <c r="DB95" i="9"/>
  <c r="CZ95" i="9"/>
  <c r="CY95" i="9"/>
  <c r="CX95" i="9"/>
  <c r="CW95" i="9"/>
  <c r="CV95" i="9"/>
  <c r="CU95" i="9"/>
  <c r="CT95" i="9"/>
  <c r="CS95" i="9"/>
  <c r="CR95" i="9"/>
  <c r="CQ95" i="9"/>
  <c r="CP95" i="9"/>
  <c r="CO95" i="9"/>
  <c r="CN95" i="9"/>
  <c r="CM95" i="9"/>
  <c r="CL95" i="9"/>
  <c r="CK95" i="9"/>
  <c r="CJ95" i="9"/>
  <c r="CI95" i="9"/>
  <c r="CH95" i="9"/>
  <c r="CG95" i="9"/>
  <c r="CF95" i="9"/>
  <c r="CB95" i="9"/>
  <c r="C95" i="9"/>
  <c r="B95" i="9"/>
  <c r="DY94" i="9"/>
  <c r="DX94" i="9"/>
  <c r="DW94" i="9"/>
  <c r="DV94" i="9"/>
  <c r="DU94" i="9"/>
  <c r="DT94" i="9"/>
  <c r="DS94" i="9"/>
  <c r="DR94" i="9"/>
  <c r="DQ94" i="9"/>
  <c r="DP94" i="9"/>
  <c r="DO94" i="9"/>
  <c r="DN94" i="9"/>
  <c r="DM94" i="9"/>
  <c r="DL94" i="9"/>
  <c r="DK94" i="9"/>
  <c r="DJ94" i="9"/>
  <c r="DI94" i="9"/>
  <c r="DH94" i="9"/>
  <c r="DG94" i="9"/>
  <c r="DF94" i="9"/>
  <c r="DE94" i="9"/>
  <c r="DC94" i="9"/>
  <c r="CY94" i="9"/>
  <c r="CX94" i="9"/>
  <c r="CW94" i="9"/>
  <c r="CV94" i="9"/>
  <c r="CU94" i="9"/>
  <c r="CT94" i="9"/>
  <c r="CS94" i="9"/>
  <c r="CR94" i="9"/>
  <c r="CQ94" i="9"/>
  <c r="CP94" i="9"/>
  <c r="CO94" i="9"/>
  <c r="CN94" i="9"/>
  <c r="CM94" i="9"/>
  <c r="CL94" i="9"/>
  <c r="CK94" i="9"/>
  <c r="CJ94" i="9"/>
  <c r="CI94" i="9"/>
  <c r="CH94" i="9"/>
  <c r="CG94" i="9"/>
  <c r="CF94" i="9"/>
  <c r="CE94" i="9"/>
  <c r="CC94" i="9"/>
  <c r="C94" i="9"/>
  <c r="CA94" i="9" s="1"/>
  <c r="B94" i="9"/>
  <c r="DD94" i="9" s="1"/>
  <c r="DY93" i="9"/>
  <c r="DX93" i="9"/>
  <c r="DW93" i="9"/>
  <c r="DV93" i="9"/>
  <c r="DU93" i="9"/>
  <c r="DT93" i="9"/>
  <c r="DS93" i="9"/>
  <c r="DR93" i="9"/>
  <c r="DQ93" i="9"/>
  <c r="DP93" i="9"/>
  <c r="DO93" i="9"/>
  <c r="DN93" i="9"/>
  <c r="DM93" i="9"/>
  <c r="DL93" i="9"/>
  <c r="DK93" i="9"/>
  <c r="DJ93" i="9"/>
  <c r="DI93" i="9"/>
  <c r="DH93" i="9"/>
  <c r="DG93" i="9"/>
  <c r="DF93" i="9"/>
  <c r="DB93" i="9"/>
  <c r="CY93" i="9"/>
  <c r="CX93" i="9"/>
  <c r="CW93" i="9"/>
  <c r="CV93" i="9"/>
  <c r="CU93" i="9"/>
  <c r="CT93" i="9"/>
  <c r="CS93" i="9"/>
  <c r="CR93" i="9"/>
  <c r="CQ93" i="9"/>
  <c r="CP93" i="9"/>
  <c r="CO93" i="9"/>
  <c r="CN93" i="9"/>
  <c r="CM93" i="9"/>
  <c r="CL93" i="9"/>
  <c r="CK93" i="9"/>
  <c r="CJ93" i="9"/>
  <c r="CI93" i="9"/>
  <c r="CH93" i="9"/>
  <c r="CG93" i="9"/>
  <c r="CF93" i="9"/>
  <c r="C93" i="9"/>
  <c r="B93" i="9"/>
  <c r="DD93" i="9" s="1"/>
  <c r="DZ92" i="9"/>
  <c r="DY92" i="9"/>
  <c r="DX92" i="9"/>
  <c r="DW92" i="9"/>
  <c r="DV92" i="9"/>
  <c r="DU92" i="9"/>
  <c r="DT92" i="9"/>
  <c r="DS92" i="9"/>
  <c r="DR92" i="9"/>
  <c r="DQ92" i="9"/>
  <c r="DP92" i="9"/>
  <c r="DO92" i="9"/>
  <c r="DN92" i="9"/>
  <c r="DM92" i="9"/>
  <c r="DL92" i="9"/>
  <c r="DK92" i="9"/>
  <c r="DJ92" i="9"/>
  <c r="DI92" i="9"/>
  <c r="DH92" i="9"/>
  <c r="DG92" i="9"/>
  <c r="DF92" i="9"/>
  <c r="DE92" i="9"/>
  <c r="DC92" i="9"/>
  <c r="DB92" i="9"/>
  <c r="CY92" i="9"/>
  <c r="CX92" i="9"/>
  <c r="CW92" i="9"/>
  <c r="CV92" i="9"/>
  <c r="CU92" i="9"/>
  <c r="CT92" i="9"/>
  <c r="CS92" i="9"/>
  <c r="CR92" i="9"/>
  <c r="CQ92" i="9"/>
  <c r="CP92" i="9"/>
  <c r="CO92" i="9"/>
  <c r="CN92" i="9"/>
  <c r="CM92" i="9"/>
  <c r="CL92" i="9"/>
  <c r="CK92" i="9"/>
  <c r="CJ92" i="9"/>
  <c r="CI92" i="9"/>
  <c r="CH92" i="9"/>
  <c r="CG92" i="9"/>
  <c r="CF92" i="9"/>
  <c r="CE92" i="9"/>
  <c r="CD92" i="9"/>
  <c r="CC92" i="9"/>
  <c r="C92" i="9"/>
  <c r="B92" i="9"/>
  <c r="DD92" i="9" s="1"/>
  <c r="DY91" i="9"/>
  <c r="DX91" i="9"/>
  <c r="DW91" i="9"/>
  <c r="DV91" i="9"/>
  <c r="DU91" i="9"/>
  <c r="DT91" i="9"/>
  <c r="DS91" i="9"/>
  <c r="DR91" i="9"/>
  <c r="DQ91" i="9"/>
  <c r="DP91" i="9"/>
  <c r="DO91" i="9"/>
  <c r="DN91" i="9"/>
  <c r="DM91" i="9"/>
  <c r="DL91" i="9"/>
  <c r="DK91" i="9"/>
  <c r="DJ91" i="9"/>
  <c r="DI91" i="9"/>
  <c r="DH91" i="9"/>
  <c r="DG91" i="9"/>
  <c r="DF91" i="9"/>
  <c r="DB91" i="9"/>
  <c r="CY91" i="9"/>
  <c r="CX91" i="9"/>
  <c r="CW91" i="9"/>
  <c r="CV91" i="9"/>
  <c r="CU91" i="9"/>
  <c r="CT91" i="9"/>
  <c r="CS91" i="9"/>
  <c r="CR91" i="9"/>
  <c r="CQ91" i="9"/>
  <c r="CP91" i="9"/>
  <c r="CO91" i="9"/>
  <c r="CN91" i="9"/>
  <c r="CM91" i="9"/>
  <c r="CL91" i="9"/>
  <c r="CK91" i="9"/>
  <c r="CJ91" i="9"/>
  <c r="CI91" i="9"/>
  <c r="CH91" i="9"/>
  <c r="CG91" i="9"/>
  <c r="CF91" i="9"/>
  <c r="C91" i="9"/>
  <c r="B91" i="9"/>
  <c r="DD91" i="9" s="1"/>
  <c r="DY90" i="9"/>
  <c r="DX90" i="9"/>
  <c r="DW90" i="9"/>
  <c r="DV90" i="9"/>
  <c r="DU90" i="9"/>
  <c r="DT90" i="9"/>
  <c r="DS90" i="9"/>
  <c r="DR90" i="9"/>
  <c r="DQ90" i="9"/>
  <c r="DP90" i="9"/>
  <c r="DO90" i="9"/>
  <c r="DN90" i="9"/>
  <c r="DM90" i="9"/>
  <c r="DL90" i="9"/>
  <c r="DK90" i="9"/>
  <c r="DJ90" i="9"/>
  <c r="DI90" i="9"/>
  <c r="DH90" i="9"/>
  <c r="DG90" i="9"/>
  <c r="DF90" i="9"/>
  <c r="DE90" i="9"/>
  <c r="DC90" i="9"/>
  <c r="CY90" i="9"/>
  <c r="CX90" i="9"/>
  <c r="CW90" i="9"/>
  <c r="CV90" i="9"/>
  <c r="CU90" i="9"/>
  <c r="CT90" i="9"/>
  <c r="CS90" i="9"/>
  <c r="CR90" i="9"/>
  <c r="CQ90" i="9"/>
  <c r="CP90" i="9"/>
  <c r="CO90" i="9"/>
  <c r="CN90" i="9"/>
  <c r="CM90" i="9"/>
  <c r="CL90" i="9"/>
  <c r="CK90" i="9"/>
  <c r="CJ90" i="9"/>
  <c r="CI90" i="9"/>
  <c r="CH90" i="9"/>
  <c r="CG90" i="9"/>
  <c r="CF90" i="9"/>
  <c r="CE90" i="9"/>
  <c r="CC90" i="9"/>
  <c r="CA90" i="9"/>
  <c r="C90" i="9"/>
  <c r="DA90" i="9" s="1"/>
  <c r="B90" i="9"/>
  <c r="DD90" i="9" s="1"/>
  <c r="DY89" i="9"/>
  <c r="DX89" i="9"/>
  <c r="DW89" i="9"/>
  <c r="DV89" i="9"/>
  <c r="DU89" i="9"/>
  <c r="DT89" i="9"/>
  <c r="DS89" i="9"/>
  <c r="DR89" i="9"/>
  <c r="DQ89" i="9"/>
  <c r="DP89" i="9"/>
  <c r="DO89" i="9"/>
  <c r="DN89" i="9"/>
  <c r="DM89" i="9"/>
  <c r="DL89" i="9"/>
  <c r="DK89" i="9"/>
  <c r="DJ89" i="9"/>
  <c r="DI89" i="9"/>
  <c r="DH89" i="9"/>
  <c r="DG89" i="9"/>
  <c r="DF89" i="9"/>
  <c r="DD89" i="9"/>
  <c r="CZ89" i="9"/>
  <c r="CY89" i="9"/>
  <c r="CX89" i="9"/>
  <c r="CW89" i="9"/>
  <c r="CV89" i="9"/>
  <c r="CU89" i="9"/>
  <c r="CT89" i="9"/>
  <c r="CS89" i="9"/>
  <c r="CR89" i="9"/>
  <c r="CQ89" i="9"/>
  <c r="CP89" i="9"/>
  <c r="CO89" i="9"/>
  <c r="CN89" i="9"/>
  <c r="CM89" i="9"/>
  <c r="CL89" i="9"/>
  <c r="CK89" i="9"/>
  <c r="CJ89" i="9"/>
  <c r="CI89" i="9"/>
  <c r="CH89" i="9"/>
  <c r="CG89" i="9"/>
  <c r="CF89" i="9"/>
  <c r="CB89" i="9"/>
  <c r="C89" i="9"/>
  <c r="B89" i="9"/>
  <c r="DZ88" i="9"/>
  <c r="DY88" i="9"/>
  <c r="DX88" i="9"/>
  <c r="DW88" i="9"/>
  <c r="DV88" i="9"/>
  <c r="DU88" i="9"/>
  <c r="DT88" i="9"/>
  <c r="DS88" i="9"/>
  <c r="DR88" i="9"/>
  <c r="DQ88" i="9"/>
  <c r="DP88" i="9"/>
  <c r="DO88" i="9"/>
  <c r="DN88" i="9"/>
  <c r="DM88" i="9"/>
  <c r="DL88" i="9"/>
  <c r="DK88" i="9"/>
  <c r="DJ88" i="9"/>
  <c r="DI88" i="9"/>
  <c r="DH88" i="9"/>
  <c r="DG88" i="9"/>
  <c r="DF88" i="9"/>
  <c r="DE88" i="9"/>
  <c r="DC88" i="9"/>
  <c r="DB88" i="9"/>
  <c r="DA88" i="9"/>
  <c r="CY88" i="9"/>
  <c r="CX88" i="9"/>
  <c r="CW88" i="9"/>
  <c r="CV88" i="9"/>
  <c r="CU88" i="9"/>
  <c r="CT88" i="9"/>
  <c r="CS88" i="9"/>
  <c r="CR88" i="9"/>
  <c r="CQ88" i="9"/>
  <c r="CP88" i="9"/>
  <c r="CO88" i="9"/>
  <c r="CN88" i="9"/>
  <c r="CM88" i="9"/>
  <c r="CL88" i="9"/>
  <c r="CK88" i="9"/>
  <c r="CJ88" i="9"/>
  <c r="CI88" i="9"/>
  <c r="CH88" i="9"/>
  <c r="CG88" i="9"/>
  <c r="CF88" i="9"/>
  <c r="CE88" i="9"/>
  <c r="CD88" i="9"/>
  <c r="CC88" i="9"/>
  <c r="CA88" i="9"/>
  <c r="C88" i="9"/>
  <c r="B88" i="9"/>
  <c r="DD88" i="9" s="1"/>
  <c r="DY87" i="9"/>
  <c r="DX87" i="9"/>
  <c r="DW87" i="9"/>
  <c r="DV87" i="9"/>
  <c r="DU87" i="9"/>
  <c r="DT87" i="9"/>
  <c r="DS87" i="9"/>
  <c r="DR87" i="9"/>
  <c r="DQ87" i="9"/>
  <c r="DP87" i="9"/>
  <c r="DO87" i="9"/>
  <c r="DN87" i="9"/>
  <c r="DM87" i="9"/>
  <c r="DL87" i="9"/>
  <c r="DK87" i="9"/>
  <c r="DJ87" i="9"/>
  <c r="DI87" i="9"/>
  <c r="DH87" i="9"/>
  <c r="DG87" i="9"/>
  <c r="DF87" i="9"/>
  <c r="DD87" i="9"/>
  <c r="CZ87" i="9"/>
  <c r="CY87" i="9"/>
  <c r="CX87" i="9"/>
  <c r="CW87" i="9"/>
  <c r="CV87" i="9"/>
  <c r="CU87" i="9"/>
  <c r="CT87" i="9"/>
  <c r="CS87" i="9"/>
  <c r="CR87" i="9"/>
  <c r="CQ87" i="9"/>
  <c r="CP87" i="9"/>
  <c r="CO87" i="9"/>
  <c r="CN87" i="9"/>
  <c r="CM87" i="9"/>
  <c r="CL87" i="9"/>
  <c r="CK87" i="9"/>
  <c r="CJ87" i="9"/>
  <c r="CI87" i="9"/>
  <c r="CH87" i="9"/>
  <c r="CG87" i="9"/>
  <c r="CF87" i="9"/>
  <c r="CB87" i="9"/>
  <c r="C87" i="9"/>
  <c r="B87" i="9"/>
  <c r="DY86" i="9"/>
  <c r="DX86" i="9"/>
  <c r="DW86" i="9"/>
  <c r="DV86" i="9"/>
  <c r="DU86" i="9"/>
  <c r="DT86" i="9"/>
  <c r="DS86" i="9"/>
  <c r="DR86" i="9"/>
  <c r="DQ86" i="9"/>
  <c r="DP86" i="9"/>
  <c r="DO86" i="9"/>
  <c r="DN86" i="9"/>
  <c r="DM86" i="9"/>
  <c r="DL86" i="9"/>
  <c r="DK86" i="9"/>
  <c r="DJ86" i="9"/>
  <c r="DI86" i="9"/>
  <c r="DH86" i="9"/>
  <c r="DG86" i="9"/>
  <c r="DF86" i="9"/>
  <c r="DE86" i="9"/>
  <c r="DC86" i="9"/>
  <c r="CY86" i="9"/>
  <c r="CX86" i="9"/>
  <c r="CW86" i="9"/>
  <c r="CV86" i="9"/>
  <c r="CU86" i="9"/>
  <c r="CT86" i="9"/>
  <c r="CS86" i="9"/>
  <c r="CR86" i="9"/>
  <c r="CQ86" i="9"/>
  <c r="CP86" i="9"/>
  <c r="CO86" i="9"/>
  <c r="CN86" i="9"/>
  <c r="CM86" i="9"/>
  <c r="CL86" i="9"/>
  <c r="CK86" i="9"/>
  <c r="CJ86" i="9"/>
  <c r="CI86" i="9"/>
  <c r="CH86" i="9"/>
  <c r="CG86" i="9"/>
  <c r="CF86" i="9"/>
  <c r="CE86" i="9"/>
  <c r="CC86" i="9"/>
  <c r="C86" i="9"/>
  <c r="CA86" i="9" s="1"/>
  <c r="B86" i="9"/>
  <c r="DD86" i="9" s="1"/>
  <c r="DY85" i="9"/>
  <c r="DX85" i="9"/>
  <c r="DW85" i="9"/>
  <c r="DV85" i="9"/>
  <c r="DU85" i="9"/>
  <c r="DT85" i="9"/>
  <c r="DS85" i="9"/>
  <c r="DR85" i="9"/>
  <c r="DQ85" i="9"/>
  <c r="DP85" i="9"/>
  <c r="DO85" i="9"/>
  <c r="DN85" i="9"/>
  <c r="DM85" i="9"/>
  <c r="DL85" i="9"/>
  <c r="DK85" i="9"/>
  <c r="DJ85" i="9"/>
  <c r="DI85" i="9"/>
  <c r="DH85" i="9"/>
  <c r="DG85" i="9"/>
  <c r="DF85" i="9"/>
  <c r="CY85" i="9"/>
  <c r="CX85" i="9"/>
  <c r="CW85" i="9"/>
  <c r="CV85" i="9"/>
  <c r="CU85" i="9"/>
  <c r="CT85" i="9"/>
  <c r="CS85" i="9"/>
  <c r="CR85" i="9"/>
  <c r="CQ85" i="9"/>
  <c r="CP85" i="9"/>
  <c r="CO85" i="9"/>
  <c r="CN85" i="9"/>
  <c r="CM85" i="9"/>
  <c r="CL85" i="9"/>
  <c r="CK85" i="9"/>
  <c r="CJ85" i="9"/>
  <c r="CI85" i="9"/>
  <c r="CH85" i="9"/>
  <c r="CG85" i="9"/>
  <c r="CF85" i="9"/>
  <c r="C85" i="9"/>
  <c r="B85" i="9"/>
  <c r="DZ84" i="9"/>
  <c r="DY84" i="9"/>
  <c r="DX84" i="9"/>
  <c r="DW84" i="9"/>
  <c r="DV84" i="9"/>
  <c r="DU84" i="9"/>
  <c r="DT84" i="9"/>
  <c r="DS84" i="9"/>
  <c r="DR84" i="9"/>
  <c r="DQ84" i="9"/>
  <c r="DP84" i="9"/>
  <c r="DO84" i="9"/>
  <c r="DN84" i="9"/>
  <c r="DM84" i="9"/>
  <c r="DL84" i="9"/>
  <c r="DK84" i="9"/>
  <c r="DJ84" i="9"/>
  <c r="DI84" i="9"/>
  <c r="DH84" i="9"/>
  <c r="DG84" i="9"/>
  <c r="DF84" i="9"/>
  <c r="DE84" i="9"/>
  <c r="DC84" i="9"/>
  <c r="DB84" i="9"/>
  <c r="CY84" i="9"/>
  <c r="CX84" i="9"/>
  <c r="CW84" i="9"/>
  <c r="CV84" i="9"/>
  <c r="CU84" i="9"/>
  <c r="CT84" i="9"/>
  <c r="CS84" i="9"/>
  <c r="CR84" i="9"/>
  <c r="CQ84" i="9"/>
  <c r="CP84" i="9"/>
  <c r="CO84" i="9"/>
  <c r="CN84" i="9"/>
  <c r="CM84" i="9"/>
  <c r="CL84" i="9"/>
  <c r="CK84" i="9"/>
  <c r="CJ84" i="9"/>
  <c r="CI84" i="9"/>
  <c r="CH84" i="9"/>
  <c r="CG84" i="9"/>
  <c r="CF84" i="9"/>
  <c r="CE84" i="9"/>
  <c r="CD84" i="9"/>
  <c r="CC84" i="9"/>
  <c r="C84" i="9"/>
  <c r="DA84" i="9" s="1"/>
  <c r="B84" i="9"/>
  <c r="DD84" i="9" s="1"/>
  <c r="DZ83" i="9"/>
  <c r="DY83" i="9"/>
  <c r="DX83" i="9"/>
  <c r="DW83" i="9"/>
  <c r="DV83" i="9"/>
  <c r="DU83" i="9"/>
  <c r="DT83" i="9"/>
  <c r="DS83" i="9"/>
  <c r="DR83" i="9"/>
  <c r="DQ83" i="9"/>
  <c r="DP83" i="9"/>
  <c r="DO83" i="9"/>
  <c r="DN83" i="9"/>
  <c r="DM83" i="9"/>
  <c r="DL83" i="9"/>
  <c r="DK83" i="9"/>
  <c r="DJ83" i="9"/>
  <c r="DI83" i="9"/>
  <c r="DH83" i="9"/>
  <c r="DG83" i="9"/>
  <c r="DF83" i="9"/>
  <c r="CY83" i="9"/>
  <c r="CX83" i="9"/>
  <c r="CW83" i="9"/>
  <c r="CV83" i="9"/>
  <c r="CU83" i="9"/>
  <c r="CT83" i="9"/>
  <c r="CS83" i="9"/>
  <c r="CR83" i="9"/>
  <c r="CQ83" i="9"/>
  <c r="CP83" i="9"/>
  <c r="CO83" i="9"/>
  <c r="CN83" i="9"/>
  <c r="CM83" i="9"/>
  <c r="CL83" i="9"/>
  <c r="CK83" i="9"/>
  <c r="CJ83" i="9"/>
  <c r="CI83" i="9"/>
  <c r="CH83" i="9"/>
  <c r="CG83" i="9"/>
  <c r="CF83" i="9"/>
  <c r="CD83" i="9"/>
  <c r="C83" i="9"/>
  <c r="B83" i="9"/>
  <c r="DY82" i="9"/>
  <c r="DX82" i="9"/>
  <c r="DW82" i="9"/>
  <c r="DV82" i="9"/>
  <c r="DU82" i="9"/>
  <c r="DT82" i="9"/>
  <c r="DS82" i="9"/>
  <c r="DR82" i="9"/>
  <c r="DQ82" i="9"/>
  <c r="DP82" i="9"/>
  <c r="DO82" i="9"/>
  <c r="DN82" i="9"/>
  <c r="DM82" i="9"/>
  <c r="DL82" i="9"/>
  <c r="DK82" i="9"/>
  <c r="DJ82" i="9"/>
  <c r="DI82" i="9"/>
  <c r="DH82" i="9"/>
  <c r="DG82" i="9"/>
  <c r="DF82" i="9"/>
  <c r="DE82" i="9"/>
  <c r="DC82" i="9"/>
  <c r="CY82" i="9"/>
  <c r="CX82" i="9"/>
  <c r="CW82" i="9"/>
  <c r="CV82" i="9"/>
  <c r="CU82" i="9"/>
  <c r="CT82" i="9"/>
  <c r="CS82" i="9"/>
  <c r="CR82" i="9"/>
  <c r="CQ82" i="9"/>
  <c r="CP82" i="9"/>
  <c r="CO82" i="9"/>
  <c r="CN82" i="9"/>
  <c r="CM82" i="9"/>
  <c r="CL82" i="9"/>
  <c r="CK82" i="9"/>
  <c r="CJ82" i="9"/>
  <c r="CI82" i="9"/>
  <c r="CH82" i="9"/>
  <c r="CG82" i="9"/>
  <c r="CF82" i="9"/>
  <c r="CE82" i="9"/>
  <c r="CC82" i="9"/>
  <c r="CA82" i="9"/>
  <c r="C82" i="9"/>
  <c r="DA82" i="9" s="1"/>
  <c r="B82" i="9"/>
  <c r="DD82" i="9" s="1"/>
  <c r="DY81" i="9"/>
  <c r="DX81" i="9"/>
  <c r="DW81" i="9"/>
  <c r="DV81" i="9"/>
  <c r="DU81" i="9"/>
  <c r="DT81" i="9"/>
  <c r="DS81" i="9"/>
  <c r="DR81" i="9"/>
  <c r="DQ81" i="9"/>
  <c r="DP81" i="9"/>
  <c r="DO81" i="9"/>
  <c r="DN81" i="9"/>
  <c r="DM81" i="9"/>
  <c r="DL81" i="9"/>
  <c r="DK81" i="9"/>
  <c r="DJ81" i="9"/>
  <c r="DI81" i="9"/>
  <c r="DH81" i="9"/>
  <c r="DG81" i="9"/>
  <c r="DF81" i="9"/>
  <c r="DD81" i="9"/>
  <c r="DB81" i="9"/>
  <c r="CZ81" i="9"/>
  <c r="CY81" i="9"/>
  <c r="CX81" i="9"/>
  <c r="CW81" i="9"/>
  <c r="CV81" i="9"/>
  <c r="CU81" i="9"/>
  <c r="CT81" i="9"/>
  <c r="CS81" i="9"/>
  <c r="CR81" i="9"/>
  <c r="CQ81" i="9"/>
  <c r="CP81" i="9"/>
  <c r="CO81" i="9"/>
  <c r="CN81" i="9"/>
  <c r="CM81" i="9"/>
  <c r="CL81" i="9"/>
  <c r="CK81" i="9"/>
  <c r="CJ81" i="9"/>
  <c r="CI81" i="9"/>
  <c r="CH81" i="9"/>
  <c r="CG81" i="9"/>
  <c r="CF81" i="9"/>
  <c r="CB81" i="9"/>
  <c r="C81" i="9"/>
  <c r="B81" i="9"/>
  <c r="DZ80" i="9"/>
  <c r="DY80" i="9"/>
  <c r="DX80" i="9"/>
  <c r="DW80" i="9"/>
  <c r="DV80" i="9"/>
  <c r="DU80" i="9"/>
  <c r="DT80" i="9"/>
  <c r="DS80" i="9"/>
  <c r="DR80" i="9"/>
  <c r="DQ80" i="9"/>
  <c r="DP80" i="9"/>
  <c r="DO80" i="9"/>
  <c r="DN80" i="9"/>
  <c r="DM80" i="9"/>
  <c r="DL80" i="9"/>
  <c r="DK80" i="9"/>
  <c r="DJ80" i="9"/>
  <c r="DI80" i="9"/>
  <c r="DH80" i="9"/>
  <c r="DG80" i="9"/>
  <c r="DF80" i="9"/>
  <c r="DE80" i="9"/>
  <c r="DC80" i="9"/>
  <c r="DB80" i="9"/>
  <c r="DA80" i="9"/>
  <c r="CY80" i="9"/>
  <c r="CX80" i="9"/>
  <c r="CW80" i="9"/>
  <c r="CV80" i="9"/>
  <c r="CU80" i="9"/>
  <c r="CT80" i="9"/>
  <c r="CS80" i="9"/>
  <c r="CR80" i="9"/>
  <c r="CQ80" i="9"/>
  <c r="CP80" i="9"/>
  <c r="CO80" i="9"/>
  <c r="CN80" i="9"/>
  <c r="CM80" i="9"/>
  <c r="CL80" i="9"/>
  <c r="CK80" i="9"/>
  <c r="CJ80" i="9"/>
  <c r="CI80" i="9"/>
  <c r="CH80" i="9"/>
  <c r="CG80" i="9"/>
  <c r="CF80" i="9"/>
  <c r="CE80" i="9"/>
  <c r="CD80" i="9"/>
  <c r="CC80" i="9"/>
  <c r="CA80" i="9"/>
  <c r="C80" i="9"/>
  <c r="B80" i="9"/>
  <c r="DD80" i="9" s="1"/>
  <c r="DY79" i="9"/>
  <c r="DX79" i="9"/>
  <c r="DW79" i="9"/>
  <c r="DV79" i="9"/>
  <c r="DU79" i="9"/>
  <c r="DT79" i="9"/>
  <c r="DS79" i="9"/>
  <c r="DR79" i="9"/>
  <c r="DQ79" i="9"/>
  <c r="DP79" i="9"/>
  <c r="DO79" i="9"/>
  <c r="DN79" i="9"/>
  <c r="DM79" i="9"/>
  <c r="DL79" i="9"/>
  <c r="DK79" i="9"/>
  <c r="DJ79" i="9"/>
  <c r="DI79" i="9"/>
  <c r="DH79" i="9"/>
  <c r="DG79" i="9"/>
  <c r="DF79" i="9"/>
  <c r="DD79" i="9"/>
  <c r="DB79" i="9"/>
  <c r="CZ79" i="9"/>
  <c r="CY79" i="9"/>
  <c r="CX79" i="9"/>
  <c r="CW79" i="9"/>
  <c r="CV79" i="9"/>
  <c r="CU79" i="9"/>
  <c r="CT79" i="9"/>
  <c r="CS79" i="9"/>
  <c r="CR79" i="9"/>
  <c r="CQ79" i="9"/>
  <c r="CP79" i="9"/>
  <c r="CO79" i="9"/>
  <c r="CN79" i="9"/>
  <c r="CM79" i="9"/>
  <c r="CL79" i="9"/>
  <c r="CK79" i="9"/>
  <c r="CJ79" i="9"/>
  <c r="CI79" i="9"/>
  <c r="CH79" i="9"/>
  <c r="CG79" i="9"/>
  <c r="CF79" i="9"/>
  <c r="CB79" i="9"/>
  <c r="C79" i="9"/>
  <c r="B79" i="9"/>
  <c r="DY78" i="9"/>
  <c r="DX78" i="9"/>
  <c r="DW78" i="9"/>
  <c r="DV78" i="9"/>
  <c r="DU78" i="9"/>
  <c r="DT78" i="9"/>
  <c r="DS78" i="9"/>
  <c r="DR78" i="9"/>
  <c r="DQ78" i="9"/>
  <c r="DP78" i="9"/>
  <c r="DO78" i="9"/>
  <c r="DN78" i="9"/>
  <c r="DM78" i="9"/>
  <c r="DL78" i="9"/>
  <c r="DK78" i="9"/>
  <c r="DJ78" i="9"/>
  <c r="DI78" i="9"/>
  <c r="DH78" i="9"/>
  <c r="DG78" i="9"/>
  <c r="DF78" i="9"/>
  <c r="DE78" i="9"/>
  <c r="DC78" i="9"/>
  <c r="DA78" i="9"/>
  <c r="CY78" i="9"/>
  <c r="CX78" i="9"/>
  <c r="CW78" i="9"/>
  <c r="CV78" i="9"/>
  <c r="CU78" i="9"/>
  <c r="CT78" i="9"/>
  <c r="CS78" i="9"/>
  <c r="CR78" i="9"/>
  <c r="CQ78" i="9"/>
  <c r="CP78" i="9"/>
  <c r="CO78" i="9"/>
  <c r="CN78" i="9"/>
  <c r="CM78" i="9"/>
  <c r="CL78" i="9"/>
  <c r="CK78" i="9"/>
  <c r="CJ78" i="9"/>
  <c r="CI78" i="9"/>
  <c r="CH78" i="9"/>
  <c r="CG78" i="9"/>
  <c r="CF78" i="9"/>
  <c r="CE78" i="9"/>
  <c r="CC78" i="9"/>
  <c r="C78" i="9"/>
  <c r="CA78" i="9" s="1"/>
  <c r="B78" i="9"/>
  <c r="DD78" i="9" s="1"/>
  <c r="DY73" i="9"/>
  <c r="DX73" i="9"/>
  <c r="DW73" i="9"/>
  <c r="DV73" i="9"/>
  <c r="DU73" i="9"/>
  <c r="DT73" i="9"/>
  <c r="DS73" i="9"/>
  <c r="DR73" i="9"/>
  <c r="DQ73" i="9"/>
  <c r="DP73" i="9"/>
  <c r="DO73" i="9"/>
  <c r="DN73" i="9"/>
  <c r="DM73" i="9"/>
  <c r="DL73" i="9"/>
  <c r="DK73" i="9"/>
  <c r="DJ73" i="9"/>
  <c r="DI73" i="9"/>
  <c r="DH73" i="9"/>
  <c r="DG73" i="9"/>
  <c r="DF73" i="9"/>
  <c r="DB73" i="9"/>
  <c r="CY73" i="9"/>
  <c r="CX73" i="9"/>
  <c r="CW73" i="9"/>
  <c r="CV73" i="9"/>
  <c r="CU73" i="9"/>
  <c r="CT73" i="9"/>
  <c r="CS73" i="9"/>
  <c r="CR73" i="9"/>
  <c r="CQ73" i="9"/>
  <c r="CP73" i="9"/>
  <c r="CO73" i="9"/>
  <c r="CN73" i="9"/>
  <c r="CM73" i="9"/>
  <c r="CL73" i="9"/>
  <c r="CK73" i="9"/>
  <c r="CJ73" i="9"/>
  <c r="CI73" i="9"/>
  <c r="CH73" i="9"/>
  <c r="CG73" i="9"/>
  <c r="CF73" i="9"/>
  <c r="C73" i="9"/>
  <c r="B73" i="9"/>
  <c r="DD73" i="9" s="1"/>
  <c r="DZ72" i="9"/>
  <c r="DY72" i="9"/>
  <c r="DX72" i="9"/>
  <c r="DW72" i="9"/>
  <c r="DV72" i="9"/>
  <c r="DU72" i="9"/>
  <c r="DT72" i="9"/>
  <c r="DS72" i="9"/>
  <c r="DR72" i="9"/>
  <c r="DQ72" i="9"/>
  <c r="DP72" i="9"/>
  <c r="DO72" i="9"/>
  <c r="DN72" i="9"/>
  <c r="DM72" i="9"/>
  <c r="DL72" i="9"/>
  <c r="DK72" i="9"/>
  <c r="DJ72" i="9"/>
  <c r="DI72" i="9"/>
  <c r="DH72" i="9"/>
  <c r="DG72" i="9"/>
  <c r="DF72" i="9"/>
  <c r="DE72" i="9"/>
  <c r="DC72" i="9"/>
  <c r="DB72" i="9"/>
  <c r="CY72" i="9"/>
  <c r="CX72" i="9"/>
  <c r="CW72" i="9"/>
  <c r="CV72" i="9"/>
  <c r="CU72" i="9"/>
  <c r="CT72" i="9"/>
  <c r="CS72" i="9"/>
  <c r="CR72" i="9"/>
  <c r="CQ72" i="9"/>
  <c r="CP72" i="9"/>
  <c r="CO72" i="9"/>
  <c r="CN72" i="9"/>
  <c r="CM72" i="9"/>
  <c r="CL72" i="9"/>
  <c r="CK72" i="9"/>
  <c r="CJ72" i="9"/>
  <c r="CI72" i="9"/>
  <c r="CH72" i="9"/>
  <c r="CG72" i="9"/>
  <c r="CF72" i="9"/>
  <c r="CE72" i="9"/>
  <c r="CD72" i="9"/>
  <c r="CC72" i="9"/>
  <c r="C72" i="9"/>
  <c r="B72" i="9"/>
  <c r="DD72" i="9" s="1"/>
  <c r="DY71" i="9"/>
  <c r="DX71" i="9"/>
  <c r="DW71" i="9"/>
  <c r="DV71" i="9"/>
  <c r="DU71" i="9"/>
  <c r="DT71" i="9"/>
  <c r="DS71" i="9"/>
  <c r="DR71" i="9"/>
  <c r="DQ71" i="9"/>
  <c r="DP71" i="9"/>
  <c r="DO71" i="9"/>
  <c r="DN71" i="9"/>
  <c r="DM71" i="9"/>
  <c r="DL71" i="9"/>
  <c r="DK71" i="9"/>
  <c r="DJ71" i="9"/>
  <c r="DI71" i="9"/>
  <c r="DH71" i="9"/>
  <c r="DG71" i="9"/>
  <c r="DF71" i="9"/>
  <c r="DB71" i="9"/>
  <c r="CY71" i="9"/>
  <c r="CX71" i="9"/>
  <c r="CW71" i="9"/>
  <c r="CV71" i="9"/>
  <c r="CU71" i="9"/>
  <c r="CT71" i="9"/>
  <c r="CS71" i="9"/>
  <c r="CR71" i="9"/>
  <c r="CQ71" i="9"/>
  <c r="CP71" i="9"/>
  <c r="CO71" i="9"/>
  <c r="CN71" i="9"/>
  <c r="CM71" i="9"/>
  <c r="CL71" i="9"/>
  <c r="CK71" i="9"/>
  <c r="CJ71" i="9"/>
  <c r="CI71" i="9"/>
  <c r="CH71" i="9"/>
  <c r="CG71" i="9"/>
  <c r="CF71" i="9"/>
  <c r="C71" i="9"/>
  <c r="B71" i="9"/>
  <c r="DD71" i="9" s="1"/>
  <c r="DY70" i="9"/>
  <c r="DX70" i="9"/>
  <c r="DW70" i="9"/>
  <c r="DV70" i="9"/>
  <c r="DU70" i="9"/>
  <c r="DT70" i="9"/>
  <c r="DS70" i="9"/>
  <c r="DR70" i="9"/>
  <c r="DQ70" i="9"/>
  <c r="DP70" i="9"/>
  <c r="DO70" i="9"/>
  <c r="DN70" i="9"/>
  <c r="DM70" i="9"/>
  <c r="DL70" i="9"/>
  <c r="DK70" i="9"/>
  <c r="DJ70" i="9"/>
  <c r="DI70" i="9"/>
  <c r="DH70" i="9"/>
  <c r="DG70" i="9"/>
  <c r="DF70" i="9"/>
  <c r="DE70" i="9"/>
  <c r="DC70" i="9"/>
  <c r="CY70" i="9"/>
  <c r="CX70" i="9"/>
  <c r="CW70" i="9"/>
  <c r="CV70" i="9"/>
  <c r="CU70" i="9"/>
  <c r="CT70" i="9"/>
  <c r="CS70" i="9"/>
  <c r="CR70" i="9"/>
  <c r="CQ70" i="9"/>
  <c r="CP70" i="9"/>
  <c r="CO70" i="9"/>
  <c r="CN70" i="9"/>
  <c r="CM70" i="9"/>
  <c r="CL70" i="9"/>
  <c r="CK70" i="9"/>
  <c r="CJ70" i="9"/>
  <c r="CI70" i="9"/>
  <c r="CH70" i="9"/>
  <c r="CG70" i="9"/>
  <c r="CF70" i="9"/>
  <c r="CE70" i="9"/>
  <c r="CC70" i="9"/>
  <c r="CA70" i="9"/>
  <c r="C70" i="9"/>
  <c r="DA70" i="9" s="1"/>
  <c r="B70" i="9"/>
  <c r="DD70" i="9" s="1"/>
  <c r="DY69" i="9"/>
  <c r="DX69" i="9"/>
  <c r="DW69" i="9"/>
  <c r="DV69" i="9"/>
  <c r="DU69" i="9"/>
  <c r="DT69" i="9"/>
  <c r="DS69" i="9"/>
  <c r="DR69" i="9"/>
  <c r="DQ69" i="9"/>
  <c r="DP69" i="9"/>
  <c r="DO69" i="9"/>
  <c r="DN69" i="9"/>
  <c r="DM69" i="9"/>
  <c r="DL69" i="9"/>
  <c r="DK69" i="9"/>
  <c r="DJ69" i="9"/>
  <c r="DI69" i="9"/>
  <c r="DH69" i="9"/>
  <c r="DG69" i="9"/>
  <c r="DF69" i="9"/>
  <c r="DD69" i="9"/>
  <c r="CZ69" i="9"/>
  <c r="CY69" i="9"/>
  <c r="CX69" i="9"/>
  <c r="CW69" i="9"/>
  <c r="CV69" i="9"/>
  <c r="CU69" i="9"/>
  <c r="CT69" i="9"/>
  <c r="CS69" i="9"/>
  <c r="CR69" i="9"/>
  <c r="CQ69" i="9"/>
  <c r="CP69" i="9"/>
  <c r="CO69" i="9"/>
  <c r="CN69" i="9"/>
  <c r="CM69" i="9"/>
  <c r="CL69" i="9"/>
  <c r="CK69" i="9"/>
  <c r="CJ69" i="9"/>
  <c r="CI69" i="9"/>
  <c r="CH69" i="9"/>
  <c r="CG69" i="9"/>
  <c r="CF69" i="9"/>
  <c r="CB69" i="9"/>
  <c r="C69" i="9"/>
  <c r="B69" i="9"/>
  <c r="DZ68" i="9"/>
  <c r="DY68" i="9"/>
  <c r="DX68" i="9"/>
  <c r="DW68" i="9"/>
  <c r="DV68" i="9"/>
  <c r="DU68" i="9"/>
  <c r="DT68" i="9"/>
  <c r="DS68" i="9"/>
  <c r="DR68" i="9"/>
  <c r="DQ68" i="9"/>
  <c r="DP68" i="9"/>
  <c r="DO68" i="9"/>
  <c r="DN68" i="9"/>
  <c r="DM68" i="9"/>
  <c r="DL68" i="9"/>
  <c r="DK68" i="9"/>
  <c r="DJ68" i="9"/>
  <c r="DI68" i="9"/>
  <c r="DH68" i="9"/>
  <c r="DG68" i="9"/>
  <c r="DF68" i="9"/>
  <c r="DE68" i="9"/>
  <c r="DC68" i="9"/>
  <c r="DB68" i="9"/>
  <c r="DA68" i="9"/>
  <c r="CY68" i="9"/>
  <c r="CX68" i="9"/>
  <c r="CW68" i="9"/>
  <c r="CV68" i="9"/>
  <c r="CU68" i="9"/>
  <c r="CT68" i="9"/>
  <c r="CS68" i="9"/>
  <c r="CR68" i="9"/>
  <c r="CQ68" i="9"/>
  <c r="CP68" i="9"/>
  <c r="CO68" i="9"/>
  <c r="CN68" i="9"/>
  <c r="CM68" i="9"/>
  <c r="CL68" i="9"/>
  <c r="CK68" i="9"/>
  <c r="CJ68" i="9"/>
  <c r="CI68" i="9"/>
  <c r="CH68" i="9"/>
  <c r="CG68" i="9"/>
  <c r="CF68" i="9"/>
  <c r="CE68" i="9"/>
  <c r="CD68" i="9"/>
  <c r="CC68" i="9"/>
  <c r="CA68" i="9"/>
  <c r="C68" i="9"/>
  <c r="B68" i="9"/>
  <c r="DD68" i="9" s="1"/>
  <c r="DY67" i="9"/>
  <c r="DX67" i="9"/>
  <c r="DW67" i="9"/>
  <c r="DV67" i="9"/>
  <c r="DU67" i="9"/>
  <c r="DT67" i="9"/>
  <c r="DS67" i="9"/>
  <c r="DR67" i="9"/>
  <c r="DQ67" i="9"/>
  <c r="DP67" i="9"/>
  <c r="DO67" i="9"/>
  <c r="DN67" i="9"/>
  <c r="DM67" i="9"/>
  <c r="DL67" i="9"/>
  <c r="DK67" i="9"/>
  <c r="DJ67" i="9"/>
  <c r="DI67" i="9"/>
  <c r="DH67" i="9"/>
  <c r="DG67" i="9"/>
  <c r="DF67" i="9"/>
  <c r="DD67" i="9"/>
  <c r="CZ67" i="9"/>
  <c r="CY67" i="9"/>
  <c r="CX67" i="9"/>
  <c r="CW67" i="9"/>
  <c r="CV67" i="9"/>
  <c r="CU67" i="9"/>
  <c r="CT67" i="9"/>
  <c r="CS67" i="9"/>
  <c r="CR67" i="9"/>
  <c r="CQ67" i="9"/>
  <c r="CP67" i="9"/>
  <c r="CO67" i="9"/>
  <c r="CN67" i="9"/>
  <c r="CM67" i="9"/>
  <c r="CL67" i="9"/>
  <c r="CK67" i="9"/>
  <c r="CJ67" i="9"/>
  <c r="CI67" i="9"/>
  <c r="CH67" i="9"/>
  <c r="CG67" i="9"/>
  <c r="CF67" i="9"/>
  <c r="CB67" i="9"/>
  <c r="C67" i="9"/>
  <c r="B67" i="9"/>
  <c r="DY66" i="9"/>
  <c r="DX66" i="9"/>
  <c r="DW66" i="9"/>
  <c r="DV66" i="9"/>
  <c r="DU66" i="9"/>
  <c r="DT66" i="9"/>
  <c r="DS66" i="9"/>
  <c r="DR66" i="9"/>
  <c r="DQ66" i="9"/>
  <c r="DP66" i="9"/>
  <c r="DO66" i="9"/>
  <c r="DN66" i="9"/>
  <c r="DM66" i="9"/>
  <c r="DL66" i="9"/>
  <c r="DK66" i="9"/>
  <c r="DJ66" i="9"/>
  <c r="DI66" i="9"/>
  <c r="DH66" i="9"/>
  <c r="DG66" i="9"/>
  <c r="DF66" i="9"/>
  <c r="DE66" i="9"/>
  <c r="DC66" i="9"/>
  <c r="CY66" i="9"/>
  <c r="CX66" i="9"/>
  <c r="CW66" i="9"/>
  <c r="CV66" i="9"/>
  <c r="CU66" i="9"/>
  <c r="CT66" i="9"/>
  <c r="CS66" i="9"/>
  <c r="CR66" i="9"/>
  <c r="CQ66" i="9"/>
  <c r="CP66" i="9"/>
  <c r="CO66" i="9"/>
  <c r="CN66" i="9"/>
  <c r="CM66" i="9"/>
  <c r="CL66" i="9"/>
  <c r="CK66" i="9"/>
  <c r="CJ66" i="9"/>
  <c r="CI66" i="9"/>
  <c r="CH66" i="9"/>
  <c r="CG66" i="9"/>
  <c r="CF66" i="9"/>
  <c r="CE66" i="9"/>
  <c r="CC66" i="9"/>
  <c r="C66" i="9"/>
  <c r="CA66" i="9" s="1"/>
  <c r="B66" i="9"/>
  <c r="DD66" i="9" s="1"/>
  <c r="DZ65" i="9"/>
  <c r="DY65" i="9"/>
  <c r="DX65" i="9"/>
  <c r="DW65" i="9"/>
  <c r="DV65" i="9"/>
  <c r="DU65" i="9"/>
  <c r="DT65" i="9"/>
  <c r="DS65" i="9"/>
  <c r="DR65" i="9"/>
  <c r="DQ65" i="9"/>
  <c r="DP65" i="9"/>
  <c r="DO65" i="9"/>
  <c r="DN65" i="9"/>
  <c r="DM65" i="9"/>
  <c r="DL65" i="9"/>
  <c r="DK65" i="9"/>
  <c r="DJ65" i="9"/>
  <c r="DI65" i="9"/>
  <c r="DH65" i="9"/>
  <c r="DG65" i="9"/>
  <c r="DF65" i="9"/>
  <c r="CY65" i="9"/>
  <c r="CX65" i="9"/>
  <c r="CW65" i="9"/>
  <c r="CV65" i="9"/>
  <c r="CU65" i="9"/>
  <c r="CT65" i="9"/>
  <c r="CS65" i="9"/>
  <c r="CR65" i="9"/>
  <c r="CQ65" i="9"/>
  <c r="CP65" i="9"/>
  <c r="CO65" i="9"/>
  <c r="CN65" i="9"/>
  <c r="CM65" i="9"/>
  <c r="CL65" i="9"/>
  <c r="CK65" i="9"/>
  <c r="CJ65" i="9"/>
  <c r="CI65" i="9"/>
  <c r="CH65" i="9"/>
  <c r="CG65" i="9"/>
  <c r="CF65" i="9"/>
  <c r="CD65" i="9"/>
  <c r="C65" i="9"/>
  <c r="B65" i="9"/>
  <c r="DZ64" i="9"/>
  <c r="DY64" i="9"/>
  <c r="DX64" i="9"/>
  <c r="DW64" i="9"/>
  <c r="DV64" i="9"/>
  <c r="DU64" i="9"/>
  <c r="DT64" i="9"/>
  <c r="DS64" i="9"/>
  <c r="DR64" i="9"/>
  <c r="DQ64" i="9"/>
  <c r="DP64" i="9"/>
  <c r="DO64" i="9"/>
  <c r="DN64" i="9"/>
  <c r="DM64" i="9"/>
  <c r="DL64" i="9"/>
  <c r="DK64" i="9"/>
  <c r="DJ64" i="9"/>
  <c r="DI64" i="9"/>
  <c r="DH64" i="9"/>
  <c r="DG64" i="9"/>
  <c r="DF64" i="9"/>
  <c r="DE64" i="9"/>
  <c r="DC64" i="9"/>
  <c r="DB64" i="9"/>
  <c r="CY64" i="9"/>
  <c r="CX64" i="9"/>
  <c r="CW64" i="9"/>
  <c r="CV64" i="9"/>
  <c r="CU64" i="9"/>
  <c r="CT64" i="9"/>
  <c r="CS64" i="9"/>
  <c r="CR64" i="9"/>
  <c r="CQ64" i="9"/>
  <c r="CP64" i="9"/>
  <c r="CO64" i="9"/>
  <c r="CN64" i="9"/>
  <c r="CM64" i="9"/>
  <c r="CL64" i="9"/>
  <c r="CK64" i="9"/>
  <c r="CJ64" i="9"/>
  <c r="CI64" i="9"/>
  <c r="CH64" i="9"/>
  <c r="CG64" i="9"/>
  <c r="CF64" i="9"/>
  <c r="CE64" i="9"/>
  <c r="CD64" i="9"/>
  <c r="CC64" i="9"/>
  <c r="C64" i="9"/>
  <c r="DA64" i="9" s="1"/>
  <c r="B64" i="9"/>
  <c r="DD64" i="9" s="1"/>
  <c r="DY63" i="9"/>
  <c r="DX63" i="9"/>
  <c r="DW63" i="9"/>
  <c r="DV63" i="9"/>
  <c r="DU63" i="9"/>
  <c r="DT63" i="9"/>
  <c r="DS63" i="9"/>
  <c r="DR63" i="9"/>
  <c r="DQ63" i="9"/>
  <c r="DP63" i="9"/>
  <c r="DO63" i="9"/>
  <c r="DN63" i="9"/>
  <c r="DM63" i="9"/>
  <c r="DL63" i="9"/>
  <c r="DK63" i="9"/>
  <c r="DJ63" i="9"/>
  <c r="DI63" i="9"/>
  <c r="DH63" i="9"/>
  <c r="DG63" i="9"/>
  <c r="DF63" i="9"/>
  <c r="CY63" i="9"/>
  <c r="CX63" i="9"/>
  <c r="CW63" i="9"/>
  <c r="CV63" i="9"/>
  <c r="CU63" i="9"/>
  <c r="CT63" i="9"/>
  <c r="CS63" i="9"/>
  <c r="CR63" i="9"/>
  <c r="CQ63" i="9"/>
  <c r="CP63" i="9"/>
  <c r="CO63" i="9"/>
  <c r="CN63" i="9"/>
  <c r="CM63" i="9"/>
  <c r="CL63" i="9"/>
  <c r="CK63" i="9"/>
  <c r="CJ63" i="9"/>
  <c r="CI63" i="9"/>
  <c r="CH63" i="9"/>
  <c r="CG63" i="9"/>
  <c r="CF63" i="9"/>
  <c r="CD63" i="9"/>
  <c r="C63" i="9"/>
  <c r="B63" i="9"/>
  <c r="DY62" i="9"/>
  <c r="DX62" i="9"/>
  <c r="DW62" i="9"/>
  <c r="DV62" i="9"/>
  <c r="DU62" i="9"/>
  <c r="DT62" i="9"/>
  <c r="DS62" i="9"/>
  <c r="DR62" i="9"/>
  <c r="DQ62" i="9"/>
  <c r="DP62" i="9"/>
  <c r="DO62" i="9"/>
  <c r="DN62" i="9"/>
  <c r="DM62" i="9"/>
  <c r="DL62" i="9"/>
  <c r="DK62" i="9"/>
  <c r="DJ62" i="9"/>
  <c r="DI62" i="9"/>
  <c r="DH62" i="9"/>
  <c r="DG62" i="9"/>
  <c r="DF62" i="9"/>
  <c r="DE62" i="9"/>
  <c r="DC62" i="9"/>
  <c r="CY62" i="9"/>
  <c r="CX62" i="9"/>
  <c r="CW62" i="9"/>
  <c r="CV62" i="9"/>
  <c r="CU62" i="9"/>
  <c r="CT62" i="9"/>
  <c r="CS62" i="9"/>
  <c r="CR62" i="9"/>
  <c r="CQ62" i="9"/>
  <c r="CP62" i="9"/>
  <c r="CO62" i="9"/>
  <c r="CN62" i="9"/>
  <c r="CM62" i="9"/>
  <c r="CL62" i="9"/>
  <c r="CK62" i="9"/>
  <c r="CJ62" i="9"/>
  <c r="CI62" i="9"/>
  <c r="CH62" i="9"/>
  <c r="CG62" i="9"/>
  <c r="CF62" i="9"/>
  <c r="CE62" i="9"/>
  <c r="CC62" i="9"/>
  <c r="CA62" i="9"/>
  <c r="C62" i="9"/>
  <c r="DA62" i="9" s="1"/>
  <c r="B62" i="9"/>
  <c r="DD62" i="9" s="1"/>
  <c r="DY61" i="9"/>
  <c r="DX61" i="9"/>
  <c r="DW61" i="9"/>
  <c r="DV61" i="9"/>
  <c r="DU61" i="9"/>
  <c r="DT61" i="9"/>
  <c r="DS61" i="9"/>
  <c r="DR61" i="9"/>
  <c r="DQ61" i="9"/>
  <c r="DP61" i="9"/>
  <c r="DO61" i="9"/>
  <c r="DN61" i="9"/>
  <c r="DM61" i="9"/>
  <c r="DL61" i="9"/>
  <c r="DK61" i="9"/>
  <c r="DJ61" i="9"/>
  <c r="DI61" i="9"/>
  <c r="DH61" i="9"/>
  <c r="DG61" i="9"/>
  <c r="DF61" i="9"/>
  <c r="DD61" i="9"/>
  <c r="DB61" i="9"/>
  <c r="CZ61" i="9"/>
  <c r="CY61" i="9"/>
  <c r="CX61" i="9"/>
  <c r="CW61" i="9"/>
  <c r="CV61" i="9"/>
  <c r="CU61" i="9"/>
  <c r="CT61" i="9"/>
  <c r="CS61" i="9"/>
  <c r="CR61" i="9"/>
  <c r="CQ61" i="9"/>
  <c r="CP61" i="9"/>
  <c r="CO61" i="9"/>
  <c r="CN61" i="9"/>
  <c r="CM61" i="9"/>
  <c r="CL61" i="9"/>
  <c r="CK61" i="9"/>
  <c r="CJ61" i="9"/>
  <c r="CI61" i="9"/>
  <c r="CH61" i="9"/>
  <c r="CG61" i="9"/>
  <c r="CF61" i="9"/>
  <c r="CB61" i="9"/>
  <c r="C61" i="9"/>
  <c r="B61" i="9"/>
  <c r="DZ60" i="9"/>
  <c r="DY60" i="9"/>
  <c r="DX60" i="9"/>
  <c r="DW60" i="9"/>
  <c r="DV60" i="9"/>
  <c r="DU60" i="9"/>
  <c r="DT60" i="9"/>
  <c r="DS60" i="9"/>
  <c r="DR60" i="9"/>
  <c r="DQ60" i="9"/>
  <c r="DP60" i="9"/>
  <c r="DO60" i="9"/>
  <c r="DN60" i="9"/>
  <c r="DM60" i="9"/>
  <c r="DL60" i="9"/>
  <c r="DK60" i="9"/>
  <c r="DJ60" i="9"/>
  <c r="DI60" i="9"/>
  <c r="DH60" i="9"/>
  <c r="DG60" i="9"/>
  <c r="DF60" i="9"/>
  <c r="DE60" i="9"/>
  <c r="DC60" i="9"/>
  <c r="DB60" i="9"/>
  <c r="DA60" i="9"/>
  <c r="CY60" i="9"/>
  <c r="CX60" i="9"/>
  <c r="CW60" i="9"/>
  <c r="CV60" i="9"/>
  <c r="CU60" i="9"/>
  <c r="CT60" i="9"/>
  <c r="CS60" i="9"/>
  <c r="CR60" i="9"/>
  <c r="CQ60" i="9"/>
  <c r="CP60" i="9"/>
  <c r="CO60" i="9"/>
  <c r="CN60" i="9"/>
  <c r="CM60" i="9"/>
  <c r="CL60" i="9"/>
  <c r="CK60" i="9"/>
  <c r="CJ60" i="9"/>
  <c r="CI60" i="9"/>
  <c r="CH60" i="9"/>
  <c r="CG60" i="9"/>
  <c r="CF60" i="9"/>
  <c r="CE60" i="9"/>
  <c r="CD60" i="9"/>
  <c r="CC60" i="9"/>
  <c r="CA60" i="9"/>
  <c r="C60" i="9"/>
  <c r="B60" i="9"/>
  <c r="DD60" i="9" s="1"/>
  <c r="DY59" i="9"/>
  <c r="DX59" i="9"/>
  <c r="DW59" i="9"/>
  <c r="DV59" i="9"/>
  <c r="DU59" i="9"/>
  <c r="DT59" i="9"/>
  <c r="DS59" i="9"/>
  <c r="DR59" i="9"/>
  <c r="DQ59" i="9"/>
  <c r="DP59" i="9"/>
  <c r="DO59" i="9"/>
  <c r="DN59" i="9"/>
  <c r="DM59" i="9"/>
  <c r="DL59" i="9"/>
  <c r="DK59" i="9"/>
  <c r="DJ59" i="9"/>
  <c r="DI59" i="9"/>
  <c r="DH59" i="9"/>
  <c r="DG59" i="9"/>
  <c r="DF59" i="9"/>
  <c r="DD59" i="9"/>
  <c r="DA59" i="9"/>
  <c r="CY59" i="9"/>
  <c r="CX59" i="9"/>
  <c r="CW59" i="9"/>
  <c r="CV59" i="9"/>
  <c r="CU59" i="9"/>
  <c r="CT59" i="9"/>
  <c r="CS59" i="9"/>
  <c r="CR59" i="9"/>
  <c r="CQ59" i="9"/>
  <c r="CP59" i="9"/>
  <c r="CO59" i="9"/>
  <c r="CN59" i="9"/>
  <c r="CM59" i="9"/>
  <c r="CL59" i="9"/>
  <c r="CK59" i="9"/>
  <c r="CJ59" i="9"/>
  <c r="CI59" i="9"/>
  <c r="CH59" i="9"/>
  <c r="CG59" i="9"/>
  <c r="CF59" i="9"/>
  <c r="CD59" i="9"/>
  <c r="CB59" i="9"/>
  <c r="C59" i="9"/>
  <c r="B59" i="9"/>
  <c r="DY58" i="9"/>
  <c r="DX58" i="9"/>
  <c r="DW58" i="9"/>
  <c r="DV58" i="9"/>
  <c r="DU58" i="9"/>
  <c r="DT58" i="9"/>
  <c r="DS58" i="9"/>
  <c r="DR58" i="9"/>
  <c r="DQ58" i="9"/>
  <c r="DP58" i="9"/>
  <c r="DO58" i="9"/>
  <c r="DN58" i="9"/>
  <c r="DM58" i="9"/>
  <c r="DL58" i="9"/>
  <c r="DK58" i="9"/>
  <c r="DJ58" i="9"/>
  <c r="DI58" i="9"/>
  <c r="DH58" i="9"/>
  <c r="DG58" i="9"/>
  <c r="DF58" i="9"/>
  <c r="DE58" i="9"/>
  <c r="CZ58" i="9"/>
  <c r="CY58" i="9"/>
  <c r="CX58" i="9"/>
  <c r="CW58" i="9"/>
  <c r="CV58" i="9"/>
  <c r="CU58" i="9"/>
  <c r="CT58" i="9"/>
  <c r="CS58" i="9"/>
  <c r="CR58" i="9"/>
  <c r="CQ58" i="9"/>
  <c r="CP58" i="9"/>
  <c r="CO58" i="9"/>
  <c r="CN58" i="9"/>
  <c r="CM58" i="9"/>
  <c r="CL58" i="9"/>
  <c r="CK58" i="9"/>
  <c r="CJ58" i="9"/>
  <c r="CI58" i="9"/>
  <c r="CH58" i="9"/>
  <c r="CG58" i="9"/>
  <c r="CF58" i="9"/>
  <c r="CA58" i="9"/>
  <c r="C58" i="9"/>
  <c r="B58" i="9"/>
  <c r="DA58" i="9" s="1"/>
  <c r="DY57" i="9"/>
  <c r="DX57" i="9"/>
  <c r="DW57" i="9"/>
  <c r="DV57" i="9"/>
  <c r="DU57" i="9"/>
  <c r="DT57" i="9"/>
  <c r="DS57" i="9"/>
  <c r="DR57" i="9"/>
  <c r="DQ57" i="9"/>
  <c r="DP57" i="9"/>
  <c r="DO57" i="9"/>
  <c r="DN57" i="9"/>
  <c r="DM57" i="9"/>
  <c r="DL57" i="9"/>
  <c r="DK57" i="9"/>
  <c r="DJ57" i="9"/>
  <c r="DI57" i="9"/>
  <c r="DH57" i="9"/>
  <c r="DG57" i="9"/>
  <c r="DF57" i="9"/>
  <c r="DD57" i="9"/>
  <c r="CY57" i="9"/>
  <c r="CX57" i="9"/>
  <c r="CW57" i="9"/>
  <c r="CV57" i="9"/>
  <c r="CU57" i="9"/>
  <c r="CT57" i="9"/>
  <c r="CS57" i="9"/>
  <c r="CR57" i="9"/>
  <c r="CQ57" i="9"/>
  <c r="CP57" i="9"/>
  <c r="CO57" i="9"/>
  <c r="CN57" i="9"/>
  <c r="CM57" i="9"/>
  <c r="CL57" i="9"/>
  <c r="CK57" i="9"/>
  <c r="CJ57" i="9"/>
  <c r="CI57" i="9"/>
  <c r="CH57" i="9"/>
  <c r="CG57" i="9"/>
  <c r="CF57" i="9"/>
  <c r="CE57" i="9"/>
  <c r="C57" i="9"/>
  <c r="B57" i="9"/>
  <c r="DZ57" i="9" s="1"/>
  <c r="DZ56" i="9"/>
  <c r="DY56" i="9"/>
  <c r="DX56" i="9"/>
  <c r="DW56" i="9"/>
  <c r="DV56" i="9"/>
  <c r="DU56" i="9"/>
  <c r="DT56" i="9"/>
  <c r="DS56" i="9"/>
  <c r="DR56" i="9"/>
  <c r="DQ56" i="9"/>
  <c r="DP56" i="9"/>
  <c r="DO56" i="9"/>
  <c r="DN56" i="9"/>
  <c r="DM56" i="9"/>
  <c r="DL56" i="9"/>
  <c r="DK56" i="9"/>
  <c r="DJ56" i="9"/>
  <c r="DI56" i="9"/>
  <c r="DH56" i="9"/>
  <c r="DG56" i="9"/>
  <c r="DF56" i="9"/>
  <c r="DE56" i="9"/>
  <c r="DC56" i="9"/>
  <c r="DB56" i="9"/>
  <c r="DA56" i="9"/>
  <c r="CY56" i="9"/>
  <c r="CX56" i="9"/>
  <c r="CW56" i="9"/>
  <c r="CV56" i="9"/>
  <c r="CU56" i="9"/>
  <c r="CT56" i="9"/>
  <c r="CS56" i="9"/>
  <c r="CR56" i="9"/>
  <c r="CQ56" i="9"/>
  <c r="CP56" i="9"/>
  <c r="CO56" i="9"/>
  <c r="CN56" i="9"/>
  <c r="CM56" i="9"/>
  <c r="CL56" i="9"/>
  <c r="CK56" i="9"/>
  <c r="CJ56" i="9"/>
  <c r="CI56" i="9"/>
  <c r="CH56" i="9"/>
  <c r="CG56" i="9"/>
  <c r="CF56" i="9"/>
  <c r="CE56" i="9"/>
  <c r="CD56" i="9"/>
  <c r="CC56" i="9"/>
  <c r="CA56" i="9"/>
  <c r="C56" i="9"/>
  <c r="B56" i="9"/>
  <c r="DD56" i="9" s="1"/>
  <c r="DY51" i="9"/>
  <c r="DX51" i="9"/>
  <c r="DW51" i="9"/>
  <c r="DV51" i="9"/>
  <c r="DU51" i="9"/>
  <c r="DT51" i="9"/>
  <c r="DS51" i="9"/>
  <c r="DR51" i="9"/>
  <c r="DQ51" i="9"/>
  <c r="DP51" i="9"/>
  <c r="DO51" i="9"/>
  <c r="DN51" i="9"/>
  <c r="DM51" i="9"/>
  <c r="DL51" i="9"/>
  <c r="DK51" i="9"/>
  <c r="DJ51" i="9"/>
  <c r="DI51" i="9"/>
  <c r="DH51" i="9"/>
  <c r="DG51" i="9"/>
  <c r="DF51" i="9"/>
  <c r="DE51" i="9"/>
  <c r="CZ51" i="9"/>
  <c r="CY51" i="9"/>
  <c r="CX51" i="9"/>
  <c r="CW51" i="9"/>
  <c r="CV51" i="9"/>
  <c r="CU51" i="9"/>
  <c r="CT51" i="9"/>
  <c r="CS51" i="9"/>
  <c r="CR51" i="9"/>
  <c r="CQ51" i="9"/>
  <c r="CP51" i="9"/>
  <c r="CO51" i="9"/>
  <c r="CN51" i="9"/>
  <c r="CM51" i="9"/>
  <c r="CL51" i="9"/>
  <c r="CK51" i="9"/>
  <c r="CJ51" i="9"/>
  <c r="CI51" i="9"/>
  <c r="CH51" i="9"/>
  <c r="CG51" i="9"/>
  <c r="CF51" i="9"/>
  <c r="C51" i="9"/>
  <c r="B51" i="9"/>
  <c r="DZ51" i="9" s="1"/>
  <c r="DY50" i="9"/>
  <c r="DX50" i="9"/>
  <c r="DW50" i="9"/>
  <c r="DV50" i="9"/>
  <c r="DU50" i="9"/>
  <c r="DT50" i="9"/>
  <c r="DS50" i="9"/>
  <c r="DR50" i="9"/>
  <c r="DQ50" i="9"/>
  <c r="DP50" i="9"/>
  <c r="DO50" i="9"/>
  <c r="DN50" i="9"/>
  <c r="DM50" i="9"/>
  <c r="DL50" i="9"/>
  <c r="DK50" i="9"/>
  <c r="DJ50" i="9"/>
  <c r="DI50" i="9"/>
  <c r="DH50" i="9"/>
  <c r="DG50" i="9"/>
  <c r="DF50" i="9"/>
  <c r="DE50" i="9"/>
  <c r="DD50" i="9"/>
  <c r="CZ50" i="9"/>
  <c r="CY50" i="9"/>
  <c r="CX50" i="9"/>
  <c r="CW50" i="9"/>
  <c r="CV50" i="9"/>
  <c r="CU50" i="9"/>
  <c r="CT50" i="9"/>
  <c r="CS50" i="9"/>
  <c r="CR50" i="9"/>
  <c r="CQ50" i="9"/>
  <c r="CP50" i="9"/>
  <c r="CO50" i="9"/>
  <c r="CN50" i="9"/>
  <c r="CM50" i="9"/>
  <c r="CL50" i="9"/>
  <c r="CK50" i="9"/>
  <c r="CJ50" i="9"/>
  <c r="CI50" i="9"/>
  <c r="CH50" i="9"/>
  <c r="CG50" i="9"/>
  <c r="CF50" i="9"/>
  <c r="CE50" i="9"/>
  <c r="CB50" i="9"/>
  <c r="C50" i="9"/>
  <c r="B50" i="9"/>
  <c r="DZ49" i="9"/>
  <c r="DY49" i="9"/>
  <c r="DX49" i="9"/>
  <c r="DW49" i="9"/>
  <c r="DV49" i="9"/>
  <c r="DU49" i="9"/>
  <c r="DT49" i="9"/>
  <c r="DS49" i="9"/>
  <c r="DR49" i="9"/>
  <c r="DQ49" i="9"/>
  <c r="DP49" i="9"/>
  <c r="DO49" i="9"/>
  <c r="DN49" i="9"/>
  <c r="DM49" i="9"/>
  <c r="DL49" i="9"/>
  <c r="DK49" i="9"/>
  <c r="DJ49" i="9"/>
  <c r="DI49" i="9"/>
  <c r="DH49" i="9"/>
  <c r="DG49" i="9"/>
  <c r="DF49" i="9"/>
  <c r="DD49" i="9"/>
  <c r="DC49" i="9"/>
  <c r="CZ49" i="9"/>
  <c r="CY49" i="9"/>
  <c r="CX49" i="9"/>
  <c r="CW49" i="9"/>
  <c r="CV49" i="9"/>
  <c r="CU49" i="9"/>
  <c r="CT49" i="9"/>
  <c r="CS49" i="9"/>
  <c r="CR49" i="9"/>
  <c r="CQ49" i="9"/>
  <c r="CP49" i="9"/>
  <c r="CO49" i="9"/>
  <c r="CN49" i="9"/>
  <c r="CM49" i="9"/>
  <c r="CL49" i="9"/>
  <c r="CK49" i="9"/>
  <c r="CJ49" i="9"/>
  <c r="CI49" i="9"/>
  <c r="CH49" i="9"/>
  <c r="CG49" i="9"/>
  <c r="CF49" i="9"/>
  <c r="CE49" i="9"/>
  <c r="CD49" i="9"/>
  <c r="CA49" i="9"/>
  <c r="C49" i="9"/>
  <c r="B49" i="9"/>
  <c r="DZ48" i="9"/>
  <c r="DY48" i="9"/>
  <c r="DX48" i="9"/>
  <c r="DW48" i="9"/>
  <c r="DV48" i="9"/>
  <c r="DU48" i="9"/>
  <c r="DT48" i="9"/>
  <c r="DS48" i="9"/>
  <c r="DR48" i="9"/>
  <c r="DQ48" i="9"/>
  <c r="DP48" i="9"/>
  <c r="DO48" i="9"/>
  <c r="DN48" i="9"/>
  <c r="DM48" i="9"/>
  <c r="DL48" i="9"/>
  <c r="DK48" i="9"/>
  <c r="DJ48" i="9"/>
  <c r="DI48" i="9"/>
  <c r="DH48" i="9"/>
  <c r="DG48" i="9"/>
  <c r="DF48" i="9"/>
  <c r="DE48" i="9"/>
  <c r="DC48" i="9"/>
  <c r="DB48" i="9"/>
  <c r="CY48" i="9"/>
  <c r="CX48" i="9"/>
  <c r="CW48" i="9"/>
  <c r="CV48" i="9"/>
  <c r="CU48" i="9"/>
  <c r="CT48" i="9"/>
  <c r="CS48" i="9"/>
  <c r="CR48" i="9"/>
  <c r="CQ48" i="9"/>
  <c r="CP48" i="9"/>
  <c r="CO48" i="9"/>
  <c r="CN48" i="9"/>
  <c r="CM48" i="9"/>
  <c r="CL48" i="9"/>
  <c r="CK48" i="9"/>
  <c r="CJ48" i="9"/>
  <c r="CI48" i="9"/>
  <c r="CH48" i="9"/>
  <c r="CG48" i="9"/>
  <c r="CF48" i="9"/>
  <c r="CE48" i="9"/>
  <c r="CD48" i="9"/>
  <c r="CC48" i="9"/>
  <c r="C48" i="9"/>
  <c r="B48" i="9"/>
  <c r="DD48" i="9" s="1"/>
  <c r="DZ47" i="9"/>
  <c r="DY47" i="9"/>
  <c r="DX47" i="9"/>
  <c r="DW47" i="9"/>
  <c r="DV47" i="9"/>
  <c r="DU47" i="9"/>
  <c r="DT47" i="9"/>
  <c r="DS47" i="9"/>
  <c r="DR47" i="9"/>
  <c r="DQ47" i="9"/>
  <c r="DP47" i="9"/>
  <c r="DO47" i="9"/>
  <c r="DN47" i="9"/>
  <c r="DM47" i="9"/>
  <c r="DL47" i="9"/>
  <c r="DK47" i="9"/>
  <c r="DJ47" i="9"/>
  <c r="DI47" i="9"/>
  <c r="DH47" i="9"/>
  <c r="DG47" i="9"/>
  <c r="DF47" i="9"/>
  <c r="DE47" i="9"/>
  <c r="DD47" i="9"/>
  <c r="CZ47" i="9"/>
  <c r="CY47" i="9"/>
  <c r="CX47" i="9"/>
  <c r="CW47" i="9"/>
  <c r="CV47" i="9"/>
  <c r="CU47" i="9"/>
  <c r="CT47" i="9"/>
  <c r="CS47" i="9"/>
  <c r="CR47" i="9"/>
  <c r="CQ47" i="9"/>
  <c r="CP47" i="9"/>
  <c r="CO47" i="9"/>
  <c r="CN47" i="9"/>
  <c r="CM47" i="9"/>
  <c r="CL47" i="9"/>
  <c r="CK47" i="9"/>
  <c r="CJ47" i="9"/>
  <c r="CI47" i="9"/>
  <c r="CH47" i="9"/>
  <c r="CG47" i="9"/>
  <c r="CF47" i="9"/>
  <c r="CD47" i="9"/>
  <c r="CB47" i="9"/>
  <c r="C47" i="9"/>
  <c r="DA47" i="9" s="1"/>
  <c r="B47" i="9"/>
  <c r="DY46" i="9"/>
  <c r="DX46" i="9"/>
  <c r="DW46" i="9"/>
  <c r="DV46" i="9"/>
  <c r="DU46" i="9"/>
  <c r="DT46" i="9"/>
  <c r="DS46" i="9"/>
  <c r="DR46" i="9"/>
  <c r="DQ46" i="9"/>
  <c r="DP46" i="9"/>
  <c r="DO46" i="9"/>
  <c r="DN46" i="9"/>
  <c r="DM46" i="9"/>
  <c r="DL46" i="9"/>
  <c r="DK46" i="9"/>
  <c r="DJ46" i="9"/>
  <c r="DI46" i="9"/>
  <c r="DH46" i="9"/>
  <c r="DG46" i="9"/>
  <c r="DF46" i="9"/>
  <c r="CY46" i="9"/>
  <c r="CX46" i="9"/>
  <c r="CW46" i="9"/>
  <c r="CV46" i="9"/>
  <c r="CU46" i="9"/>
  <c r="CT46" i="9"/>
  <c r="CS46" i="9"/>
  <c r="CR46" i="9"/>
  <c r="CQ46" i="9"/>
  <c r="CP46" i="9"/>
  <c r="CO46" i="9"/>
  <c r="CN46" i="9"/>
  <c r="CM46" i="9"/>
  <c r="CL46" i="9"/>
  <c r="CK46" i="9"/>
  <c r="CJ46" i="9"/>
  <c r="CI46" i="9"/>
  <c r="CH46" i="9"/>
  <c r="CG46" i="9"/>
  <c r="CF46" i="9"/>
  <c r="C46" i="9"/>
  <c r="B46" i="9"/>
  <c r="DY45" i="9"/>
  <c r="DX45" i="9"/>
  <c r="DW45" i="9"/>
  <c r="DV45" i="9"/>
  <c r="DU45" i="9"/>
  <c r="DT45" i="9"/>
  <c r="DS45" i="9"/>
  <c r="DR45" i="9"/>
  <c r="DQ45" i="9"/>
  <c r="DP45" i="9"/>
  <c r="DO45" i="9"/>
  <c r="DN45" i="9"/>
  <c r="DM45" i="9"/>
  <c r="DL45" i="9"/>
  <c r="DK45" i="9"/>
  <c r="DJ45" i="9"/>
  <c r="DI45" i="9"/>
  <c r="DH45" i="9"/>
  <c r="DG45" i="9"/>
  <c r="DF45" i="9"/>
  <c r="CY45" i="9"/>
  <c r="CX45" i="9"/>
  <c r="CW45" i="9"/>
  <c r="CV45" i="9"/>
  <c r="CU45" i="9"/>
  <c r="CT45" i="9"/>
  <c r="CS45" i="9"/>
  <c r="CR45" i="9"/>
  <c r="CQ45" i="9"/>
  <c r="CP45" i="9"/>
  <c r="CO45" i="9"/>
  <c r="CN45" i="9"/>
  <c r="CM45" i="9"/>
  <c r="CL45" i="9"/>
  <c r="CK45" i="9"/>
  <c r="CJ45" i="9"/>
  <c r="CI45" i="9"/>
  <c r="CH45" i="9"/>
  <c r="CG45" i="9"/>
  <c r="CF45" i="9"/>
  <c r="C45" i="9"/>
  <c r="B45" i="9"/>
  <c r="DB45" i="9" s="1"/>
  <c r="DY44" i="9"/>
  <c r="DX44" i="9"/>
  <c r="DW44" i="9"/>
  <c r="DV44" i="9"/>
  <c r="DU44" i="9"/>
  <c r="DT44" i="9"/>
  <c r="DS44" i="9"/>
  <c r="DR44" i="9"/>
  <c r="DQ44" i="9"/>
  <c r="DP44" i="9"/>
  <c r="DO44" i="9"/>
  <c r="DN44" i="9"/>
  <c r="DM44" i="9"/>
  <c r="DL44" i="9"/>
  <c r="DK44" i="9"/>
  <c r="DJ44" i="9"/>
  <c r="DI44" i="9"/>
  <c r="DH44" i="9"/>
  <c r="DG44" i="9"/>
  <c r="DF44" i="9"/>
  <c r="DB44" i="9"/>
  <c r="CY44" i="9"/>
  <c r="CX44" i="9"/>
  <c r="CW44" i="9"/>
  <c r="CV44" i="9"/>
  <c r="CU44" i="9"/>
  <c r="CT44" i="9"/>
  <c r="CS44" i="9"/>
  <c r="CR44" i="9"/>
  <c r="CQ44" i="9"/>
  <c r="CP44" i="9"/>
  <c r="CO44" i="9"/>
  <c r="CN44" i="9"/>
  <c r="CM44" i="9"/>
  <c r="CL44" i="9"/>
  <c r="CK44" i="9"/>
  <c r="CJ44" i="9"/>
  <c r="CI44" i="9"/>
  <c r="CH44" i="9"/>
  <c r="CG44" i="9"/>
  <c r="CF44" i="9"/>
  <c r="CD44" i="9"/>
  <c r="C44" i="9"/>
  <c r="B44" i="9"/>
  <c r="DD44" i="9" s="1"/>
  <c r="DZ43" i="9"/>
  <c r="DY43" i="9"/>
  <c r="DX43" i="9"/>
  <c r="DW43" i="9"/>
  <c r="DV43" i="9"/>
  <c r="DU43" i="9"/>
  <c r="DT43" i="9"/>
  <c r="DS43" i="9"/>
  <c r="DR43" i="9"/>
  <c r="DQ43" i="9"/>
  <c r="DP43" i="9"/>
  <c r="DO43" i="9"/>
  <c r="DN43" i="9"/>
  <c r="DM43" i="9"/>
  <c r="DL43" i="9"/>
  <c r="DK43" i="9"/>
  <c r="DJ43" i="9"/>
  <c r="DI43" i="9"/>
  <c r="DH43" i="9"/>
  <c r="DG43" i="9"/>
  <c r="DF43" i="9"/>
  <c r="DE43" i="9"/>
  <c r="DC43" i="9"/>
  <c r="DB43" i="9"/>
  <c r="CY43" i="9"/>
  <c r="CX43" i="9"/>
  <c r="CW43" i="9"/>
  <c r="CV43" i="9"/>
  <c r="CU43" i="9"/>
  <c r="CT43" i="9"/>
  <c r="CS43" i="9"/>
  <c r="CR43" i="9"/>
  <c r="CQ43" i="9"/>
  <c r="CP43" i="9"/>
  <c r="CO43" i="9"/>
  <c r="CN43" i="9"/>
  <c r="CM43" i="9"/>
  <c r="CL43" i="9"/>
  <c r="CK43" i="9"/>
  <c r="CJ43" i="9"/>
  <c r="CI43" i="9"/>
  <c r="CH43" i="9"/>
  <c r="CG43" i="9"/>
  <c r="CF43" i="9"/>
  <c r="CE43" i="9"/>
  <c r="CD43" i="9"/>
  <c r="CC43" i="9"/>
  <c r="C43" i="9"/>
  <c r="CA43" i="9" s="1"/>
  <c r="B43" i="9"/>
  <c r="DD43" i="9" s="1"/>
  <c r="DY42" i="9"/>
  <c r="DX42" i="9"/>
  <c r="DW42" i="9"/>
  <c r="DV42" i="9"/>
  <c r="DU42" i="9"/>
  <c r="DT42" i="9"/>
  <c r="DS42" i="9"/>
  <c r="DR42" i="9"/>
  <c r="DQ42" i="9"/>
  <c r="DP42" i="9"/>
  <c r="DO42" i="9"/>
  <c r="DN42" i="9"/>
  <c r="DM42" i="9"/>
  <c r="DL42" i="9"/>
  <c r="DK42" i="9"/>
  <c r="DJ42" i="9"/>
  <c r="DI42" i="9"/>
  <c r="DH42" i="9"/>
  <c r="DG42" i="9"/>
  <c r="DF42" i="9"/>
  <c r="CY42" i="9"/>
  <c r="CX42" i="9"/>
  <c r="CW42" i="9"/>
  <c r="CV42" i="9"/>
  <c r="CU42" i="9"/>
  <c r="CT42" i="9"/>
  <c r="CS42" i="9"/>
  <c r="CR42" i="9"/>
  <c r="CQ42" i="9"/>
  <c r="CP42" i="9"/>
  <c r="CO42" i="9"/>
  <c r="CN42" i="9"/>
  <c r="CM42" i="9"/>
  <c r="CL42" i="9"/>
  <c r="CK42" i="9"/>
  <c r="CJ42" i="9"/>
  <c r="CI42" i="9"/>
  <c r="CH42" i="9"/>
  <c r="CG42" i="9"/>
  <c r="CF42" i="9"/>
  <c r="C42" i="9"/>
  <c r="B42" i="9"/>
  <c r="DY41" i="9"/>
  <c r="DX41" i="9"/>
  <c r="DW41" i="9"/>
  <c r="DV41" i="9"/>
  <c r="DU41" i="9"/>
  <c r="DT41" i="9"/>
  <c r="DS41" i="9"/>
  <c r="DR41" i="9"/>
  <c r="DQ41" i="9"/>
  <c r="DP41" i="9"/>
  <c r="DO41" i="9"/>
  <c r="DN41" i="9"/>
  <c r="DM41" i="9"/>
  <c r="DL41" i="9"/>
  <c r="DK41" i="9"/>
  <c r="DJ41" i="9"/>
  <c r="DI41" i="9"/>
  <c r="DH41" i="9"/>
  <c r="DG41" i="9"/>
  <c r="DF41" i="9"/>
  <c r="DE41" i="9"/>
  <c r="DC41" i="9"/>
  <c r="CY41" i="9"/>
  <c r="CX41" i="9"/>
  <c r="CW41" i="9"/>
  <c r="CV41" i="9"/>
  <c r="CU41" i="9"/>
  <c r="CT41" i="9"/>
  <c r="CS41" i="9"/>
  <c r="CR41" i="9"/>
  <c r="CQ41" i="9"/>
  <c r="CP41" i="9"/>
  <c r="CO41" i="9"/>
  <c r="CN41" i="9"/>
  <c r="CM41" i="9"/>
  <c r="CL41" i="9"/>
  <c r="CK41" i="9"/>
  <c r="CJ41" i="9"/>
  <c r="CI41" i="9"/>
  <c r="CH41" i="9"/>
  <c r="CG41" i="9"/>
  <c r="CF41" i="9"/>
  <c r="CE41" i="9"/>
  <c r="CC41" i="9"/>
  <c r="CA41" i="9"/>
  <c r="C41" i="9"/>
  <c r="DA41" i="9" s="1"/>
  <c r="B41" i="9"/>
  <c r="DZ41" i="9" s="1"/>
  <c r="DZ40" i="9"/>
  <c r="DY40" i="9"/>
  <c r="DX40" i="9"/>
  <c r="DW40" i="9"/>
  <c r="DV40" i="9"/>
  <c r="DU40" i="9"/>
  <c r="DT40" i="9"/>
  <c r="DS40" i="9"/>
  <c r="DR40" i="9"/>
  <c r="DQ40" i="9"/>
  <c r="DP40" i="9"/>
  <c r="DO40" i="9"/>
  <c r="DN40" i="9"/>
  <c r="DM40" i="9"/>
  <c r="DL40" i="9"/>
  <c r="DK40" i="9"/>
  <c r="DJ40" i="9"/>
  <c r="DI40" i="9"/>
  <c r="DH40" i="9"/>
  <c r="DG40" i="9"/>
  <c r="DF40" i="9"/>
  <c r="DB40" i="9"/>
  <c r="CY40" i="9"/>
  <c r="CX40" i="9"/>
  <c r="CW40" i="9"/>
  <c r="CV40" i="9"/>
  <c r="CU40" i="9"/>
  <c r="CT40" i="9"/>
  <c r="CS40" i="9"/>
  <c r="CR40" i="9"/>
  <c r="CQ40" i="9"/>
  <c r="CP40" i="9"/>
  <c r="CO40" i="9"/>
  <c r="CN40" i="9"/>
  <c r="CM40" i="9"/>
  <c r="CL40" i="9"/>
  <c r="CK40" i="9"/>
  <c r="CJ40" i="9"/>
  <c r="CI40" i="9"/>
  <c r="CH40" i="9"/>
  <c r="CG40" i="9"/>
  <c r="CF40" i="9"/>
  <c r="CD40" i="9"/>
  <c r="C40" i="9"/>
  <c r="B40" i="9"/>
  <c r="DE40" i="9" s="1"/>
  <c r="DZ39" i="9"/>
  <c r="DY39" i="9"/>
  <c r="DX39" i="9"/>
  <c r="DW39" i="9"/>
  <c r="DV39" i="9"/>
  <c r="DU39" i="9"/>
  <c r="DT39" i="9"/>
  <c r="DS39" i="9"/>
  <c r="DR39" i="9"/>
  <c r="DQ39" i="9"/>
  <c r="DP39" i="9"/>
  <c r="DO39" i="9"/>
  <c r="DN39" i="9"/>
  <c r="DM39" i="9"/>
  <c r="DL39" i="9"/>
  <c r="DK39" i="9"/>
  <c r="DJ39" i="9"/>
  <c r="DI39" i="9"/>
  <c r="DH39" i="9"/>
  <c r="DG39" i="9"/>
  <c r="DF39" i="9"/>
  <c r="DE39" i="9"/>
  <c r="DC39" i="9"/>
  <c r="DB39" i="9"/>
  <c r="CY39" i="9"/>
  <c r="CX39" i="9"/>
  <c r="CW39" i="9"/>
  <c r="CV39" i="9"/>
  <c r="CU39" i="9"/>
  <c r="CT39" i="9"/>
  <c r="CS39" i="9"/>
  <c r="CR39" i="9"/>
  <c r="CQ39" i="9"/>
  <c r="CP39" i="9"/>
  <c r="CO39" i="9"/>
  <c r="CN39" i="9"/>
  <c r="CM39" i="9"/>
  <c r="CL39" i="9"/>
  <c r="CK39" i="9"/>
  <c r="CJ39" i="9"/>
  <c r="CI39" i="9"/>
  <c r="CH39" i="9"/>
  <c r="CG39" i="9"/>
  <c r="CF39" i="9"/>
  <c r="CE39" i="9"/>
  <c r="CD39" i="9"/>
  <c r="CC39" i="9"/>
  <c r="C39" i="9"/>
  <c r="CA39" i="9" s="1"/>
  <c r="B39" i="9"/>
  <c r="DD39" i="9" s="1"/>
  <c r="DY38" i="9"/>
  <c r="DX38" i="9"/>
  <c r="DW38" i="9"/>
  <c r="DV38" i="9"/>
  <c r="DU38" i="9"/>
  <c r="DT38" i="9"/>
  <c r="DS38" i="9"/>
  <c r="DR38" i="9"/>
  <c r="DQ38" i="9"/>
  <c r="DP38" i="9"/>
  <c r="DO38" i="9"/>
  <c r="DN38" i="9"/>
  <c r="DM38" i="9"/>
  <c r="DL38" i="9"/>
  <c r="DK38" i="9"/>
  <c r="DJ38" i="9"/>
  <c r="DI38" i="9"/>
  <c r="DH38" i="9"/>
  <c r="DG38" i="9"/>
  <c r="DF38" i="9"/>
  <c r="CY38" i="9"/>
  <c r="CX38" i="9"/>
  <c r="CW38" i="9"/>
  <c r="CV38" i="9"/>
  <c r="CU38" i="9"/>
  <c r="CT38" i="9"/>
  <c r="CS38" i="9"/>
  <c r="CR38" i="9"/>
  <c r="CQ38" i="9"/>
  <c r="CP38" i="9"/>
  <c r="CO38" i="9"/>
  <c r="CN38" i="9"/>
  <c r="CM38" i="9"/>
  <c r="CL38" i="9"/>
  <c r="CK38" i="9"/>
  <c r="CJ38" i="9"/>
  <c r="CI38" i="9"/>
  <c r="CH38" i="9"/>
  <c r="CG38" i="9"/>
  <c r="CF38" i="9"/>
  <c r="C38" i="9"/>
  <c r="B38" i="9"/>
  <c r="DY37" i="9"/>
  <c r="DX37" i="9"/>
  <c r="DW37" i="9"/>
  <c r="DV37" i="9"/>
  <c r="DU37" i="9"/>
  <c r="DT37" i="9"/>
  <c r="DS37" i="9"/>
  <c r="DR37" i="9"/>
  <c r="DQ37" i="9"/>
  <c r="DP37" i="9"/>
  <c r="DO37" i="9"/>
  <c r="DN37" i="9"/>
  <c r="DM37" i="9"/>
  <c r="DL37" i="9"/>
  <c r="DK37" i="9"/>
  <c r="DJ37" i="9"/>
  <c r="DI37" i="9"/>
  <c r="DH37" i="9"/>
  <c r="DG37" i="9"/>
  <c r="DF37" i="9"/>
  <c r="DE37" i="9"/>
  <c r="DC37" i="9"/>
  <c r="CY37" i="9"/>
  <c r="CX37" i="9"/>
  <c r="CW37" i="9"/>
  <c r="CV37" i="9"/>
  <c r="CU37" i="9"/>
  <c r="CT37" i="9"/>
  <c r="CS37" i="9"/>
  <c r="CR37" i="9"/>
  <c r="CQ37" i="9"/>
  <c r="CP37" i="9"/>
  <c r="CO37" i="9"/>
  <c r="CN37" i="9"/>
  <c r="CM37" i="9"/>
  <c r="CL37" i="9"/>
  <c r="CK37" i="9"/>
  <c r="CJ37" i="9"/>
  <c r="CI37" i="9"/>
  <c r="CH37" i="9"/>
  <c r="CG37" i="9"/>
  <c r="CF37" i="9"/>
  <c r="CE37" i="9"/>
  <c r="CC37" i="9"/>
  <c r="C37" i="9"/>
  <c r="DA37" i="9" s="1"/>
  <c r="B37" i="9"/>
  <c r="DZ37" i="9" s="1"/>
  <c r="DY36" i="9"/>
  <c r="DX36" i="9"/>
  <c r="DW36" i="9"/>
  <c r="DV36" i="9"/>
  <c r="DU36" i="9"/>
  <c r="DT36" i="9"/>
  <c r="DS36" i="9"/>
  <c r="DR36" i="9"/>
  <c r="DQ36" i="9"/>
  <c r="DP36" i="9"/>
  <c r="DO36" i="9"/>
  <c r="DN36" i="9"/>
  <c r="DM36" i="9"/>
  <c r="DL36" i="9"/>
  <c r="DK36" i="9"/>
  <c r="DJ36" i="9"/>
  <c r="DI36" i="9"/>
  <c r="DH36" i="9"/>
  <c r="DG36" i="9"/>
  <c r="DF36" i="9"/>
  <c r="CY36" i="9"/>
  <c r="CX36" i="9"/>
  <c r="CW36" i="9"/>
  <c r="CV36" i="9"/>
  <c r="CU36" i="9"/>
  <c r="CT36" i="9"/>
  <c r="CS36" i="9"/>
  <c r="CR36" i="9"/>
  <c r="CQ36" i="9"/>
  <c r="CP36" i="9"/>
  <c r="CO36" i="9"/>
  <c r="CN36" i="9"/>
  <c r="CM36" i="9"/>
  <c r="CL36" i="9"/>
  <c r="CK36" i="9"/>
  <c r="CJ36" i="9"/>
  <c r="CI36" i="9"/>
  <c r="CH36" i="9"/>
  <c r="CG36" i="9"/>
  <c r="CF36" i="9"/>
  <c r="C36" i="9"/>
  <c r="B36" i="9"/>
  <c r="DD36" i="9" s="1"/>
  <c r="DZ35" i="9"/>
  <c r="DY35" i="9"/>
  <c r="DX35" i="9"/>
  <c r="DW35" i="9"/>
  <c r="DV35" i="9"/>
  <c r="DU35" i="9"/>
  <c r="DT35" i="9"/>
  <c r="DS35" i="9"/>
  <c r="DR35" i="9"/>
  <c r="DQ35" i="9"/>
  <c r="DP35" i="9"/>
  <c r="DO35" i="9"/>
  <c r="DN35" i="9"/>
  <c r="DM35" i="9"/>
  <c r="DL35" i="9"/>
  <c r="DK35" i="9"/>
  <c r="DJ35" i="9"/>
  <c r="DI35" i="9"/>
  <c r="DH35" i="9"/>
  <c r="DG35" i="9"/>
  <c r="DF35" i="9"/>
  <c r="DE35" i="9"/>
  <c r="DC35" i="9"/>
  <c r="DB35" i="9"/>
  <c r="CY35" i="9"/>
  <c r="CX35" i="9"/>
  <c r="CW35" i="9"/>
  <c r="CV35" i="9"/>
  <c r="CU35" i="9"/>
  <c r="CT35" i="9"/>
  <c r="CS35" i="9"/>
  <c r="CR35" i="9"/>
  <c r="CQ35" i="9"/>
  <c r="CP35" i="9"/>
  <c r="CO35" i="9"/>
  <c r="CN35" i="9"/>
  <c r="CM35" i="9"/>
  <c r="CL35" i="9"/>
  <c r="CK35" i="9"/>
  <c r="CJ35" i="9"/>
  <c r="CI35" i="9"/>
  <c r="CH35" i="9"/>
  <c r="CG35" i="9"/>
  <c r="CF35" i="9"/>
  <c r="CE35" i="9"/>
  <c r="CD35" i="9"/>
  <c r="CC35" i="9"/>
  <c r="C35" i="9"/>
  <c r="DA35" i="9" s="1"/>
  <c r="B35" i="9"/>
  <c r="DD35" i="9" s="1"/>
  <c r="DY34" i="9"/>
  <c r="DX34" i="9"/>
  <c r="DW34" i="9"/>
  <c r="DV34" i="9"/>
  <c r="DU34" i="9"/>
  <c r="DT34" i="9"/>
  <c r="DS34" i="9"/>
  <c r="DR34" i="9"/>
  <c r="DQ34" i="9"/>
  <c r="DP34" i="9"/>
  <c r="DO34" i="9"/>
  <c r="DN34" i="9"/>
  <c r="DM34" i="9"/>
  <c r="DL34" i="9"/>
  <c r="DK34" i="9"/>
  <c r="DJ34" i="9"/>
  <c r="DI34" i="9"/>
  <c r="DH34" i="9"/>
  <c r="DG34" i="9"/>
  <c r="DF34" i="9"/>
  <c r="CY34" i="9"/>
  <c r="CX34" i="9"/>
  <c r="CW34" i="9"/>
  <c r="CV34" i="9"/>
  <c r="CU34" i="9"/>
  <c r="CT34" i="9"/>
  <c r="CS34" i="9"/>
  <c r="CR34" i="9"/>
  <c r="CQ34" i="9"/>
  <c r="CP34" i="9"/>
  <c r="CO34" i="9"/>
  <c r="CN34" i="9"/>
  <c r="CM34" i="9"/>
  <c r="CL34" i="9"/>
  <c r="CK34" i="9"/>
  <c r="CJ34" i="9"/>
  <c r="CI34" i="9"/>
  <c r="CH34" i="9"/>
  <c r="CG34" i="9"/>
  <c r="CF34" i="9"/>
  <c r="C34" i="9"/>
  <c r="B34" i="9"/>
  <c r="DY29" i="9"/>
  <c r="DX29" i="9"/>
  <c r="DW29" i="9"/>
  <c r="DV29" i="9"/>
  <c r="DU29" i="9"/>
  <c r="DT29" i="9"/>
  <c r="DS29" i="9"/>
  <c r="DR29" i="9"/>
  <c r="DQ29" i="9"/>
  <c r="DP29" i="9"/>
  <c r="DO29" i="9"/>
  <c r="DN29" i="9"/>
  <c r="DM29" i="9"/>
  <c r="DL29" i="9"/>
  <c r="DK29" i="9"/>
  <c r="DJ29" i="9"/>
  <c r="DI29" i="9"/>
  <c r="DH29" i="9"/>
  <c r="DG29" i="9"/>
  <c r="DF29" i="9"/>
  <c r="DE29" i="9"/>
  <c r="DC29" i="9"/>
  <c r="CY29" i="9"/>
  <c r="CX29" i="9"/>
  <c r="CW29" i="9"/>
  <c r="CV29" i="9"/>
  <c r="CU29" i="9"/>
  <c r="CT29" i="9"/>
  <c r="CS29" i="9"/>
  <c r="CR29" i="9"/>
  <c r="CQ29" i="9"/>
  <c r="CP29" i="9"/>
  <c r="CO29" i="9"/>
  <c r="CN29" i="9"/>
  <c r="CM29" i="9"/>
  <c r="CL29" i="9"/>
  <c r="CK29" i="9"/>
  <c r="CJ29" i="9"/>
  <c r="CI29" i="9"/>
  <c r="CH29" i="9"/>
  <c r="CG29" i="9"/>
  <c r="CF29" i="9"/>
  <c r="CE29" i="9"/>
  <c r="CC29" i="9"/>
  <c r="CA29" i="9"/>
  <c r="C29" i="9"/>
  <c r="DA29" i="9" s="1"/>
  <c r="B29" i="9"/>
  <c r="DZ29" i="9" s="1"/>
  <c r="DY28" i="9"/>
  <c r="DX28" i="9"/>
  <c r="DW28" i="9"/>
  <c r="DV28" i="9"/>
  <c r="DU28" i="9"/>
  <c r="DT28" i="9"/>
  <c r="DS28" i="9"/>
  <c r="DR28" i="9"/>
  <c r="DQ28" i="9"/>
  <c r="DP28" i="9"/>
  <c r="DO28" i="9"/>
  <c r="DN28" i="9"/>
  <c r="DM28" i="9"/>
  <c r="DL28" i="9"/>
  <c r="DK28" i="9"/>
  <c r="DJ28" i="9"/>
  <c r="DI28" i="9"/>
  <c r="DH28" i="9"/>
  <c r="DG28" i="9"/>
  <c r="DF28" i="9"/>
  <c r="DD28" i="9"/>
  <c r="DB28" i="9"/>
  <c r="CZ28" i="9"/>
  <c r="CY28" i="9"/>
  <c r="CX28" i="9"/>
  <c r="CW28" i="9"/>
  <c r="CV28" i="9"/>
  <c r="CU28" i="9"/>
  <c r="CT28" i="9"/>
  <c r="CS28" i="9"/>
  <c r="CR28" i="9"/>
  <c r="CQ28" i="9"/>
  <c r="CP28" i="9"/>
  <c r="CO28" i="9"/>
  <c r="CN28" i="9"/>
  <c r="CM28" i="9"/>
  <c r="CL28" i="9"/>
  <c r="CK28" i="9"/>
  <c r="CJ28" i="9"/>
  <c r="CI28" i="9"/>
  <c r="CH28" i="9"/>
  <c r="CG28" i="9"/>
  <c r="CF28" i="9"/>
  <c r="CB28" i="9"/>
  <c r="C28" i="9"/>
  <c r="B28" i="9"/>
  <c r="DZ27" i="9"/>
  <c r="DY27" i="9"/>
  <c r="DX27" i="9"/>
  <c r="DW27" i="9"/>
  <c r="DV27" i="9"/>
  <c r="DU27" i="9"/>
  <c r="DT27" i="9"/>
  <c r="DS27" i="9"/>
  <c r="DR27" i="9"/>
  <c r="DQ27" i="9"/>
  <c r="DP27" i="9"/>
  <c r="DO27" i="9"/>
  <c r="DN27" i="9"/>
  <c r="DM27" i="9"/>
  <c r="DL27" i="9"/>
  <c r="DK27" i="9"/>
  <c r="DJ27" i="9"/>
  <c r="DI27" i="9"/>
  <c r="DH27" i="9"/>
  <c r="DG27" i="9"/>
  <c r="DF27" i="9"/>
  <c r="DE27" i="9"/>
  <c r="DC27" i="9"/>
  <c r="DB27" i="9"/>
  <c r="DA27" i="9"/>
  <c r="CY27" i="9"/>
  <c r="CX27" i="9"/>
  <c r="CW27" i="9"/>
  <c r="CV27" i="9"/>
  <c r="CU27" i="9"/>
  <c r="CT27" i="9"/>
  <c r="CS27" i="9"/>
  <c r="CR27" i="9"/>
  <c r="CQ27" i="9"/>
  <c r="CP27" i="9"/>
  <c r="CO27" i="9"/>
  <c r="CN27" i="9"/>
  <c r="CM27" i="9"/>
  <c r="CL27" i="9"/>
  <c r="CK27" i="9"/>
  <c r="CJ27" i="9"/>
  <c r="CI27" i="9"/>
  <c r="CH27" i="9"/>
  <c r="CG27" i="9"/>
  <c r="CF27" i="9"/>
  <c r="CE27" i="9"/>
  <c r="CD27" i="9"/>
  <c r="CC27" i="9"/>
  <c r="CA27" i="9"/>
  <c r="C27" i="9"/>
  <c r="B27" i="9"/>
  <c r="DD27" i="9" s="1"/>
  <c r="DY26" i="9"/>
  <c r="DX26" i="9"/>
  <c r="DW26" i="9"/>
  <c r="DV26" i="9"/>
  <c r="DU26" i="9"/>
  <c r="DT26" i="9"/>
  <c r="DS26" i="9"/>
  <c r="DR26" i="9"/>
  <c r="DQ26" i="9"/>
  <c r="DP26" i="9"/>
  <c r="DO26" i="9"/>
  <c r="DN26" i="9"/>
  <c r="DM26" i="9"/>
  <c r="DL26" i="9"/>
  <c r="DK26" i="9"/>
  <c r="DJ26" i="9"/>
  <c r="DI26" i="9"/>
  <c r="DH26" i="9"/>
  <c r="DG26" i="9"/>
  <c r="DF26" i="9"/>
  <c r="DD26" i="9"/>
  <c r="DB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B26" i="9"/>
  <c r="C26" i="9"/>
  <c r="B26" i="9"/>
  <c r="DY25" i="9"/>
  <c r="DX25" i="9"/>
  <c r="DW25" i="9"/>
  <c r="DV25" i="9"/>
  <c r="DU25" i="9"/>
  <c r="DT25" i="9"/>
  <c r="DS25" i="9"/>
  <c r="DR25" i="9"/>
  <c r="DQ25" i="9"/>
  <c r="DP25" i="9"/>
  <c r="DO25" i="9"/>
  <c r="DN25" i="9"/>
  <c r="DM25" i="9"/>
  <c r="DL25" i="9"/>
  <c r="DK25" i="9"/>
  <c r="DJ25" i="9"/>
  <c r="DI25" i="9"/>
  <c r="DH25" i="9"/>
  <c r="DG25" i="9"/>
  <c r="DF25" i="9"/>
  <c r="DE25" i="9"/>
  <c r="DC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C25" i="9"/>
  <c r="C25" i="9"/>
  <c r="CA25" i="9" s="1"/>
  <c r="B25" i="9"/>
  <c r="DZ25" i="9" s="1"/>
  <c r="DY24" i="9"/>
  <c r="DX24" i="9"/>
  <c r="DW24" i="9"/>
  <c r="DV24" i="9"/>
  <c r="DU24" i="9"/>
  <c r="DT24" i="9"/>
  <c r="DS24" i="9"/>
  <c r="DR24" i="9"/>
  <c r="DQ24" i="9"/>
  <c r="DP24" i="9"/>
  <c r="DO24" i="9"/>
  <c r="DN24" i="9"/>
  <c r="DM24" i="9"/>
  <c r="DL24" i="9"/>
  <c r="DK24" i="9"/>
  <c r="DJ24" i="9"/>
  <c r="DI24" i="9"/>
  <c r="DH24" i="9"/>
  <c r="DG24" i="9"/>
  <c r="DF24" i="9"/>
  <c r="DB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24" i="9"/>
  <c r="B24" i="9"/>
  <c r="DZ23" i="9"/>
  <c r="DY23" i="9"/>
  <c r="DX23" i="9"/>
  <c r="DW23" i="9"/>
  <c r="DV23" i="9"/>
  <c r="DU23" i="9"/>
  <c r="DT23" i="9"/>
  <c r="DS23" i="9"/>
  <c r="DR23" i="9"/>
  <c r="DQ23" i="9"/>
  <c r="DP23" i="9"/>
  <c r="DO23" i="9"/>
  <c r="DN23" i="9"/>
  <c r="DM23" i="9"/>
  <c r="DL23" i="9"/>
  <c r="DK23" i="9"/>
  <c r="DJ23" i="9"/>
  <c r="DI23" i="9"/>
  <c r="DH23" i="9"/>
  <c r="DG23" i="9"/>
  <c r="DF23" i="9"/>
  <c r="DE23" i="9"/>
  <c r="DC23" i="9"/>
  <c r="DB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23" i="9"/>
  <c r="DA23" i="9" s="1"/>
  <c r="B23" i="9"/>
  <c r="DD23" i="9" s="1"/>
  <c r="DY22" i="9"/>
  <c r="DX22" i="9"/>
  <c r="DW22" i="9"/>
  <c r="DV22" i="9"/>
  <c r="DU22" i="9"/>
  <c r="DT22" i="9"/>
  <c r="DS22" i="9"/>
  <c r="DR22" i="9"/>
  <c r="DQ22" i="9"/>
  <c r="DP22" i="9"/>
  <c r="DO22" i="9"/>
  <c r="DN22" i="9"/>
  <c r="DM22" i="9"/>
  <c r="DL22" i="9"/>
  <c r="DK22" i="9"/>
  <c r="DJ22" i="9"/>
  <c r="DI22" i="9"/>
  <c r="DH22" i="9"/>
  <c r="DG22" i="9"/>
  <c r="DF22" i="9"/>
  <c r="DB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22" i="9"/>
  <c r="B22" i="9"/>
  <c r="DY21" i="9"/>
  <c r="DX21" i="9"/>
  <c r="DW21" i="9"/>
  <c r="DV21" i="9"/>
  <c r="DU21" i="9"/>
  <c r="DT21" i="9"/>
  <c r="DS21" i="9"/>
  <c r="DR21" i="9"/>
  <c r="DQ21" i="9"/>
  <c r="DP21" i="9"/>
  <c r="DO21" i="9"/>
  <c r="DN21" i="9"/>
  <c r="DM21" i="9"/>
  <c r="DL21" i="9"/>
  <c r="DK21" i="9"/>
  <c r="DJ21" i="9"/>
  <c r="DI21" i="9"/>
  <c r="DH21" i="9"/>
  <c r="DG21" i="9"/>
  <c r="DF21" i="9"/>
  <c r="DE21" i="9"/>
  <c r="DC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C21" i="9"/>
  <c r="CA21" i="9"/>
  <c r="C21" i="9"/>
  <c r="DA21" i="9" s="1"/>
  <c r="B21" i="9"/>
  <c r="DZ21" i="9" s="1"/>
  <c r="DY20" i="9"/>
  <c r="DX20" i="9"/>
  <c r="DW20" i="9"/>
  <c r="DV20" i="9"/>
  <c r="DU20" i="9"/>
  <c r="DT20" i="9"/>
  <c r="DS20" i="9"/>
  <c r="DR20" i="9"/>
  <c r="DQ20" i="9"/>
  <c r="DP20" i="9"/>
  <c r="DO20" i="9"/>
  <c r="DN20" i="9"/>
  <c r="DM20" i="9"/>
  <c r="DL20" i="9"/>
  <c r="DK20" i="9"/>
  <c r="DJ20" i="9"/>
  <c r="DI20" i="9"/>
  <c r="DH20" i="9"/>
  <c r="DG20" i="9"/>
  <c r="DF20" i="9"/>
  <c r="DD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B20" i="9"/>
  <c r="C20" i="9"/>
  <c r="B20" i="9"/>
  <c r="DB20" i="9" s="1"/>
  <c r="DZ19" i="9"/>
  <c r="DY19" i="9"/>
  <c r="DX19" i="9"/>
  <c r="DW19" i="9"/>
  <c r="DV19" i="9"/>
  <c r="DU19" i="9"/>
  <c r="DT19" i="9"/>
  <c r="DS19" i="9"/>
  <c r="DR19" i="9"/>
  <c r="DQ19" i="9"/>
  <c r="DP19" i="9"/>
  <c r="DO19" i="9"/>
  <c r="DN19" i="9"/>
  <c r="DM19" i="9"/>
  <c r="DL19" i="9"/>
  <c r="DK19" i="9"/>
  <c r="DJ19" i="9"/>
  <c r="DI19" i="9"/>
  <c r="DH19" i="9"/>
  <c r="DG19" i="9"/>
  <c r="DF19" i="9"/>
  <c r="DE19" i="9"/>
  <c r="DC19" i="9"/>
  <c r="DB19" i="9"/>
  <c r="DA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A19" i="9"/>
  <c r="C19" i="9"/>
  <c r="B19" i="9"/>
  <c r="DD19" i="9" s="1"/>
  <c r="DY18" i="9"/>
  <c r="DX18" i="9"/>
  <c r="DW18" i="9"/>
  <c r="DV18" i="9"/>
  <c r="DU18" i="9"/>
  <c r="DT18" i="9"/>
  <c r="DS18" i="9"/>
  <c r="DR18" i="9"/>
  <c r="DQ18" i="9"/>
  <c r="DP18" i="9"/>
  <c r="DO18" i="9"/>
  <c r="DN18" i="9"/>
  <c r="DM18" i="9"/>
  <c r="DL18" i="9"/>
  <c r="DK18" i="9"/>
  <c r="DJ18" i="9"/>
  <c r="DI18" i="9"/>
  <c r="DH18" i="9"/>
  <c r="DG18" i="9"/>
  <c r="DF18" i="9"/>
  <c r="DD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B18" i="9"/>
  <c r="C18" i="9"/>
  <c r="B18" i="9"/>
  <c r="DB18" i="9" s="1"/>
  <c r="DY17" i="9"/>
  <c r="DX17" i="9"/>
  <c r="DW17" i="9"/>
  <c r="DV17" i="9"/>
  <c r="DU17" i="9"/>
  <c r="DT17" i="9"/>
  <c r="DS17" i="9"/>
  <c r="DR17" i="9"/>
  <c r="DQ17" i="9"/>
  <c r="DP17" i="9"/>
  <c r="DO17" i="9"/>
  <c r="DN17" i="9"/>
  <c r="DM17" i="9"/>
  <c r="DL17" i="9"/>
  <c r="DK17" i="9"/>
  <c r="DJ17" i="9"/>
  <c r="DI17" i="9"/>
  <c r="DH17" i="9"/>
  <c r="DG17" i="9"/>
  <c r="DF17" i="9"/>
  <c r="DE17" i="9"/>
  <c r="DC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C17" i="9"/>
  <c r="C17" i="9"/>
  <c r="CA17" i="9" s="1"/>
  <c r="B17" i="9"/>
  <c r="DZ17" i="9" s="1"/>
  <c r="DY16" i="9"/>
  <c r="DX16" i="9"/>
  <c r="DW16" i="9"/>
  <c r="DV16" i="9"/>
  <c r="DU16" i="9"/>
  <c r="DT16" i="9"/>
  <c r="DS16" i="9"/>
  <c r="DR16" i="9"/>
  <c r="DQ16" i="9"/>
  <c r="DP16" i="9"/>
  <c r="DO16" i="9"/>
  <c r="DN16" i="9"/>
  <c r="DM16" i="9"/>
  <c r="DL16" i="9"/>
  <c r="DK16" i="9"/>
  <c r="DJ16" i="9"/>
  <c r="DI16" i="9"/>
  <c r="DH16" i="9"/>
  <c r="DG16" i="9"/>
  <c r="DF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16" i="9"/>
  <c r="B16" i="9"/>
  <c r="DD16" i="9" s="1"/>
  <c r="DZ15" i="9"/>
  <c r="DY15" i="9"/>
  <c r="DX15" i="9"/>
  <c r="DW15" i="9"/>
  <c r="DV15" i="9"/>
  <c r="DU15" i="9"/>
  <c r="DT15" i="9"/>
  <c r="DS15" i="9"/>
  <c r="DR15" i="9"/>
  <c r="DQ15" i="9"/>
  <c r="DP15" i="9"/>
  <c r="DO15" i="9"/>
  <c r="DN15" i="9"/>
  <c r="DM15" i="9"/>
  <c r="DL15" i="9"/>
  <c r="DK15" i="9"/>
  <c r="DJ15" i="9"/>
  <c r="DI15" i="9"/>
  <c r="DH15" i="9"/>
  <c r="DG15" i="9"/>
  <c r="DF15" i="9"/>
  <c r="DE15" i="9"/>
  <c r="DC15" i="9"/>
  <c r="DB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15" i="9"/>
  <c r="DA15" i="9" s="1"/>
  <c r="B15" i="9"/>
  <c r="DD15" i="9" s="1"/>
  <c r="DY14" i="9"/>
  <c r="DX14" i="9"/>
  <c r="DW14" i="9"/>
  <c r="DV14" i="9"/>
  <c r="DU14" i="9"/>
  <c r="DT14" i="9"/>
  <c r="DS14" i="9"/>
  <c r="DR14" i="9"/>
  <c r="DQ14" i="9"/>
  <c r="DP14" i="9"/>
  <c r="DO14" i="9"/>
  <c r="DN14" i="9"/>
  <c r="DM14" i="9"/>
  <c r="DL14" i="9"/>
  <c r="DK14" i="9"/>
  <c r="DJ14" i="9"/>
  <c r="DI14" i="9"/>
  <c r="DH14" i="9"/>
  <c r="DG14" i="9"/>
  <c r="DF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14" i="9"/>
  <c r="B14" i="9"/>
  <c r="DY13" i="9"/>
  <c r="DX13" i="9"/>
  <c r="DW13" i="9"/>
  <c r="DV13" i="9"/>
  <c r="DU13" i="9"/>
  <c r="DT13" i="9"/>
  <c r="DS13" i="9"/>
  <c r="DR13" i="9"/>
  <c r="DQ13" i="9"/>
  <c r="DP13" i="9"/>
  <c r="DO13" i="9"/>
  <c r="DN13" i="9"/>
  <c r="DM13" i="9"/>
  <c r="DL13" i="9"/>
  <c r="DK13" i="9"/>
  <c r="DJ13" i="9"/>
  <c r="DI13" i="9"/>
  <c r="DH13" i="9"/>
  <c r="DG13" i="9"/>
  <c r="DF13" i="9"/>
  <c r="DE13" i="9"/>
  <c r="DC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C13" i="9"/>
  <c r="CA13" i="9"/>
  <c r="C13" i="9"/>
  <c r="DA13" i="9" s="1"/>
  <c r="B13" i="9"/>
  <c r="DZ13" i="9" s="1"/>
  <c r="DY12" i="9"/>
  <c r="DX12" i="9"/>
  <c r="DW12" i="9"/>
  <c r="DV12" i="9"/>
  <c r="DU12" i="9"/>
  <c r="DT12" i="9"/>
  <c r="DS12" i="9"/>
  <c r="DR12" i="9"/>
  <c r="DQ12" i="9"/>
  <c r="DP12" i="9"/>
  <c r="DO12" i="9"/>
  <c r="DN12" i="9"/>
  <c r="DM12" i="9"/>
  <c r="DL12" i="9"/>
  <c r="DK12" i="9"/>
  <c r="DJ12" i="9"/>
  <c r="DI12" i="9"/>
  <c r="DH12" i="9"/>
  <c r="DG12" i="9"/>
  <c r="DF12" i="9"/>
  <c r="DD12" i="9"/>
  <c r="DB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B12" i="9"/>
  <c r="C12" i="9"/>
  <c r="B12" i="9"/>
  <c r="A5" i="9"/>
  <c r="A4" i="9"/>
  <c r="A3" i="9"/>
  <c r="A2" i="9"/>
  <c r="AY193" i="10" l="1"/>
  <c r="AX88" i="10"/>
  <c r="AX130" i="10"/>
  <c r="AY246" i="10"/>
  <c r="AY248" i="10"/>
  <c r="AY238" i="10"/>
  <c r="AY241" i="10"/>
  <c r="AY206" i="10"/>
  <c r="AY203" i="10"/>
  <c r="AY205" i="10"/>
  <c r="AY195" i="10"/>
  <c r="AY168" i="10"/>
  <c r="AY165" i="10"/>
  <c r="AY192" i="10"/>
  <c r="AY166" i="10"/>
  <c r="AX136" i="10"/>
  <c r="AX128" i="10"/>
  <c r="AX122" i="10"/>
  <c r="AY167" i="10"/>
  <c r="AX116" i="10"/>
  <c r="AX81" i="10"/>
  <c r="AX72" i="10"/>
  <c r="AX91" i="10"/>
  <c r="AX61" i="10"/>
  <c r="AY187" i="10"/>
  <c r="AX79" i="10"/>
  <c r="AX67" i="10"/>
  <c r="AX45" i="10"/>
  <c r="AX37" i="10"/>
  <c r="AX25" i="10"/>
  <c r="AX13" i="10"/>
  <c r="AX47" i="10"/>
  <c r="AX15" i="10"/>
  <c r="AX89" i="10"/>
  <c r="AX65" i="10"/>
  <c r="AX43" i="10"/>
  <c r="AY257" i="10"/>
  <c r="AY253" i="10"/>
  <c r="AY249" i="10"/>
  <c r="AY255" i="10"/>
  <c r="AY247" i="10"/>
  <c r="U271" i="10"/>
  <c r="AY242" i="10"/>
  <c r="AY207" i="10"/>
  <c r="AY202" i="10"/>
  <c r="AY201" i="10"/>
  <c r="AY176" i="10"/>
  <c r="AY174" i="10"/>
  <c r="AY161" i="10"/>
  <c r="AY190" i="10"/>
  <c r="AY182" i="10"/>
  <c r="AY175" i="10"/>
  <c r="AY162" i="10"/>
  <c r="AX73" i="10"/>
  <c r="AX68" i="10"/>
  <c r="AX126" i="10"/>
  <c r="AX95" i="10"/>
  <c r="AY209" i="10"/>
  <c r="AX110" i="10"/>
  <c r="AX64" i="10"/>
  <c r="AX109" i="10"/>
  <c r="AX20" i="10"/>
  <c r="AX123" i="10"/>
  <c r="AX63" i="10"/>
  <c r="AX62" i="10"/>
  <c r="AX112" i="10"/>
  <c r="AY194" i="10"/>
  <c r="AY197" i="10"/>
  <c r="AY178" i="10"/>
  <c r="AX114" i="10"/>
  <c r="AX134" i="10"/>
  <c r="AX12" i="10"/>
  <c r="O264" i="10"/>
  <c r="CA291" i="10"/>
  <c r="AE291" i="10" s="1"/>
  <c r="DB291" i="10"/>
  <c r="B308" i="10" s="1"/>
  <c r="CB291" i="10"/>
  <c r="DA291" i="10"/>
  <c r="AY256" i="10"/>
  <c r="AY243" i="10"/>
  <c r="U273" i="10"/>
  <c r="AY237" i="10"/>
  <c r="AX132" i="10"/>
  <c r="AX124" i="10"/>
  <c r="AY180" i="10"/>
  <c r="AY169" i="10"/>
  <c r="AY196" i="10"/>
  <c r="AX102" i="10"/>
  <c r="AX84" i="10"/>
  <c r="AX106" i="10"/>
  <c r="AX92" i="10"/>
  <c r="AX56" i="10"/>
  <c r="AY164" i="10"/>
  <c r="AX93" i="10"/>
  <c r="AX66" i="10"/>
  <c r="AX59" i="10"/>
  <c r="O262" i="10"/>
  <c r="AY160" i="10"/>
  <c r="AX115" i="10"/>
  <c r="AX87" i="10"/>
  <c r="AX83" i="10"/>
  <c r="AX71" i="10"/>
  <c r="AX49" i="10"/>
  <c r="AX41" i="10"/>
  <c r="AX29" i="10"/>
  <c r="AX21" i="10"/>
  <c r="AX16" i="10"/>
  <c r="AX138" i="10"/>
  <c r="AX35" i="10"/>
  <c r="AX19" i="10"/>
  <c r="AX17" i="9"/>
  <c r="DC14" i="9"/>
  <c r="CE14" i="9"/>
  <c r="CA14" i="9"/>
  <c r="DE14" i="9"/>
  <c r="DA14" i="9"/>
  <c r="CC14" i="9"/>
  <c r="DZ14" i="9"/>
  <c r="CD16" i="9"/>
  <c r="DA25" i="9"/>
  <c r="DC34" i="9"/>
  <c r="CE34" i="9"/>
  <c r="CA34" i="9"/>
  <c r="DE34" i="9"/>
  <c r="DA34" i="9"/>
  <c r="CC34" i="9"/>
  <c r="CD34" i="9"/>
  <c r="DZ34" i="9"/>
  <c r="CD36" i="9"/>
  <c r="DZ36" i="9"/>
  <c r="DC38" i="9"/>
  <c r="CE38" i="9"/>
  <c r="CA38" i="9"/>
  <c r="DZ38" i="9"/>
  <c r="DB38" i="9"/>
  <c r="CD38" i="9"/>
  <c r="DE38" i="9"/>
  <c r="DA38" i="9"/>
  <c r="CC38" i="9"/>
  <c r="DD38" i="9"/>
  <c r="DC42" i="9"/>
  <c r="CE42" i="9"/>
  <c r="CA42" i="9"/>
  <c r="DZ42" i="9"/>
  <c r="DB42" i="9"/>
  <c r="CD42" i="9"/>
  <c r="DE42" i="9"/>
  <c r="DA42" i="9"/>
  <c r="CC42" i="9"/>
  <c r="DD42" i="9"/>
  <c r="DZ46" i="9"/>
  <c r="DB46" i="9"/>
  <c r="CD46" i="9"/>
  <c r="DA46" i="9"/>
  <c r="CB46" i="9"/>
  <c r="DE46" i="9"/>
  <c r="CZ46" i="9"/>
  <c r="CA46" i="9"/>
  <c r="AX46" i="9" s="1"/>
  <c r="DD46" i="9"/>
  <c r="CE46" i="9"/>
  <c r="DC85" i="9"/>
  <c r="CE85" i="9"/>
  <c r="CA85" i="9"/>
  <c r="DE85" i="9"/>
  <c r="DA85" i="9"/>
  <c r="CC85" i="9"/>
  <c r="DD85" i="9"/>
  <c r="CB85" i="9"/>
  <c r="DB85" i="9"/>
  <c r="CZ85" i="9"/>
  <c r="DE103" i="9"/>
  <c r="DA103" i="9"/>
  <c r="CC103" i="9"/>
  <c r="DC103" i="9"/>
  <c r="CE103" i="9"/>
  <c r="CA103" i="9"/>
  <c r="DD103" i="9"/>
  <c r="CB103" i="9"/>
  <c r="DB103" i="9"/>
  <c r="CZ103" i="9"/>
  <c r="DA112" i="9"/>
  <c r="CA112" i="9"/>
  <c r="DX163" i="9"/>
  <c r="CX163" i="9" s="1"/>
  <c r="DG163" i="9"/>
  <c r="CG163" i="9" s="1"/>
  <c r="DC163" i="9"/>
  <c r="CC163" i="9" s="1"/>
  <c r="DI163" i="9"/>
  <c r="CI163" i="9" s="1"/>
  <c r="DE163" i="9"/>
  <c r="CE163" i="9" s="1"/>
  <c r="DW168" i="9"/>
  <c r="CW168" i="9" s="1"/>
  <c r="DF168" i="9"/>
  <c r="CF168" i="9" s="1"/>
  <c r="DB168" i="9"/>
  <c r="CB168" i="9" s="1"/>
  <c r="DH168" i="9"/>
  <c r="CH168" i="9" s="1"/>
  <c r="DD168" i="9"/>
  <c r="CD168" i="9" s="1"/>
  <c r="DA168" i="9"/>
  <c r="CA168" i="9" s="1"/>
  <c r="DX171" i="9"/>
  <c r="CX171" i="9" s="1"/>
  <c r="DG171" i="9"/>
  <c r="CG171" i="9" s="1"/>
  <c r="DC171" i="9"/>
  <c r="CC171" i="9" s="1"/>
  <c r="DI171" i="9"/>
  <c r="CI171" i="9" s="1"/>
  <c r="DE171" i="9"/>
  <c r="CE171" i="9" s="1"/>
  <c r="DB14" i="9"/>
  <c r="DB16" i="9"/>
  <c r="DA17" i="9"/>
  <c r="DC22" i="9"/>
  <c r="CE22" i="9"/>
  <c r="CA22" i="9"/>
  <c r="DE22" i="9"/>
  <c r="DA22" i="9"/>
  <c r="CC22" i="9"/>
  <c r="CD22" i="9"/>
  <c r="DZ22" i="9"/>
  <c r="DE24" i="9"/>
  <c r="DA24" i="9"/>
  <c r="CC24" i="9"/>
  <c r="DC24" i="9"/>
  <c r="CE24" i="9"/>
  <c r="CA24" i="9"/>
  <c r="AX24" i="9" s="1"/>
  <c r="CD24" i="9"/>
  <c r="DZ24" i="9"/>
  <c r="AX29" i="9"/>
  <c r="DB34" i="9"/>
  <c r="DB36" i="9"/>
  <c r="CB38" i="9"/>
  <c r="DA39" i="9"/>
  <c r="CB42" i="9"/>
  <c r="AX43" i="9"/>
  <c r="DA43" i="9"/>
  <c r="CB45" i="9"/>
  <c r="CC46" i="9"/>
  <c r="DE63" i="9"/>
  <c r="DA63" i="9"/>
  <c r="CC63" i="9"/>
  <c r="DC63" i="9"/>
  <c r="CE63" i="9"/>
  <c r="CA63" i="9"/>
  <c r="DD63" i="9"/>
  <c r="CB63" i="9"/>
  <c r="DB63" i="9"/>
  <c r="CZ63" i="9"/>
  <c r="DA72" i="9"/>
  <c r="CA72" i="9"/>
  <c r="CD85" i="9"/>
  <c r="CD103" i="9"/>
  <c r="DC125" i="9"/>
  <c r="CE125" i="9"/>
  <c r="CA125" i="9"/>
  <c r="DE125" i="9"/>
  <c r="DA125" i="9"/>
  <c r="CC125" i="9"/>
  <c r="DD125" i="9"/>
  <c r="CB125" i="9"/>
  <c r="DB125" i="9"/>
  <c r="CZ125" i="9"/>
  <c r="DZ139" i="9"/>
  <c r="DE139" i="9"/>
  <c r="DA139" i="9"/>
  <c r="CC139" i="9"/>
  <c r="DC139" i="9"/>
  <c r="CE139" i="9"/>
  <c r="CA139" i="9"/>
  <c r="DD139" i="9"/>
  <c r="CB139" i="9"/>
  <c r="DB139" i="9"/>
  <c r="CZ139" i="9"/>
  <c r="DE12" i="9"/>
  <c r="DA12" i="9"/>
  <c r="CC12" i="9"/>
  <c r="DC12" i="9"/>
  <c r="CE12" i="9"/>
  <c r="CA12" i="9"/>
  <c r="CD12" i="9"/>
  <c r="DZ12" i="9"/>
  <c r="CB14" i="9"/>
  <c r="DD14" i="9"/>
  <c r="CA15" i="9"/>
  <c r="CB16" i="9"/>
  <c r="CZ22" i="9"/>
  <c r="CZ24" i="9"/>
  <c r="DC26" i="9"/>
  <c r="CE26" i="9"/>
  <c r="CA26" i="9"/>
  <c r="DE26" i="9"/>
  <c r="DA26" i="9"/>
  <c r="CC26" i="9"/>
  <c r="CD26" i="9"/>
  <c r="DZ26" i="9"/>
  <c r="DE28" i="9"/>
  <c r="DA28" i="9"/>
  <c r="CC28" i="9"/>
  <c r="DC28" i="9"/>
  <c r="CE28" i="9"/>
  <c r="CA28" i="9"/>
  <c r="AX28" i="9" s="1"/>
  <c r="CD28" i="9"/>
  <c r="DZ28" i="9"/>
  <c r="CB34" i="9"/>
  <c r="DD34" i="9"/>
  <c r="CA35" i="9"/>
  <c r="CB36" i="9"/>
  <c r="CA37" i="9"/>
  <c r="AX37" i="9" s="1"/>
  <c r="CZ38" i="9"/>
  <c r="CZ42" i="9"/>
  <c r="DC46" i="9"/>
  <c r="AX49" i="9"/>
  <c r="DA50" i="9"/>
  <c r="CA50" i="9"/>
  <c r="DC65" i="9"/>
  <c r="CE65" i="9"/>
  <c r="CA65" i="9"/>
  <c r="DE65" i="9"/>
  <c r="DA65" i="9"/>
  <c r="CC65" i="9"/>
  <c r="DD65" i="9"/>
  <c r="CB65" i="9"/>
  <c r="DB65" i="9"/>
  <c r="CZ65" i="9"/>
  <c r="DE83" i="9"/>
  <c r="DA83" i="9"/>
  <c r="CC83" i="9"/>
  <c r="DC83" i="9"/>
  <c r="CE83" i="9"/>
  <c r="CA83" i="9"/>
  <c r="DD83" i="9"/>
  <c r="CB83" i="9"/>
  <c r="DB83" i="9"/>
  <c r="CZ83" i="9"/>
  <c r="DZ85" i="9"/>
  <c r="DA92" i="9"/>
  <c r="CA92" i="9"/>
  <c r="DA94" i="9"/>
  <c r="DZ103" i="9"/>
  <c r="DW162" i="9"/>
  <c r="CW162" i="9" s="1"/>
  <c r="DF162" i="9"/>
  <c r="CF162" i="9" s="1"/>
  <c r="DB162" i="9"/>
  <c r="CB162" i="9" s="1"/>
  <c r="DD162" i="9"/>
  <c r="CD162" i="9" s="1"/>
  <c r="DA162" i="9"/>
  <c r="CA162" i="9" s="1"/>
  <c r="DH162" i="9"/>
  <c r="CH162" i="9" s="1"/>
  <c r="CD14" i="9"/>
  <c r="DE16" i="9"/>
  <c r="DA16" i="9"/>
  <c r="CC16" i="9"/>
  <c r="DC16" i="9"/>
  <c r="CE16" i="9"/>
  <c r="CA16" i="9"/>
  <c r="AX16" i="9" s="1"/>
  <c r="DZ16" i="9"/>
  <c r="DE36" i="9"/>
  <c r="DA36" i="9"/>
  <c r="CC36" i="9"/>
  <c r="DC36" i="9"/>
  <c r="CE36" i="9"/>
  <c r="CA36" i="9"/>
  <c r="DE45" i="9"/>
  <c r="DA45" i="9"/>
  <c r="CC45" i="9"/>
  <c r="DZ45" i="9"/>
  <c r="CZ45" i="9"/>
  <c r="CA45" i="9"/>
  <c r="DD45" i="9"/>
  <c r="CE45" i="9"/>
  <c r="DC45" i="9"/>
  <c r="CD45" i="9"/>
  <c r="CZ14" i="9"/>
  <c r="CZ16" i="9"/>
  <c r="DC18" i="9"/>
  <c r="CE18" i="9"/>
  <c r="CA18" i="9"/>
  <c r="DE18" i="9"/>
  <c r="DA18" i="9"/>
  <c r="CC18" i="9"/>
  <c r="CD18" i="9"/>
  <c r="DZ18" i="9"/>
  <c r="DE20" i="9"/>
  <c r="DA20" i="9"/>
  <c r="CC20" i="9"/>
  <c r="DC20" i="9"/>
  <c r="CE20" i="9"/>
  <c r="CA20" i="9"/>
  <c r="CD20" i="9"/>
  <c r="DZ20" i="9"/>
  <c r="CB22" i="9"/>
  <c r="DD22" i="9"/>
  <c r="CA23" i="9"/>
  <c r="CB24" i="9"/>
  <c r="DD24" i="9"/>
  <c r="CZ34" i="9"/>
  <c r="CZ36" i="9"/>
  <c r="DA48" i="9"/>
  <c r="CA48" i="9"/>
  <c r="DZ63" i="9"/>
  <c r="DC105" i="9"/>
  <c r="CE105" i="9"/>
  <c r="CA105" i="9"/>
  <c r="DE105" i="9"/>
  <c r="DA105" i="9"/>
  <c r="CC105" i="9"/>
  <c r="DD105" i="9"/>
  <c r="CB105" i="9"/>
  <c r="DB105" i="9"/>
  <c r="CZ105" i="9"/>
  <c r="DE123" i="9"/>
  <c r="DA123" i="9"/>
  <c r="CC123" i="9"/>
  <c r="DC123" i="9"/>
  <c r="CE123" i="9"/>
  <c r="CA123" i="9"/>
  <c r="DD123" i="9"/>
  <c r="CB123" i="9"/>
  <c r="DB123" i="9"/>
  <c r="CZ123" i="9"/>
  <c r="DZ125" i="9"/>
  <c r="DA132" i="9"/>
  <c r="CA132" i="9"/>
  <c r="AX132" i="9" s="1"/>
  <c r="DA134" i="9"/>
  <c r="CB13" i="9"/>
  <c r="CZ13" i="9"/>
  <c r="AX13" i="9" s="1"/>
  <c r="DD13" i="9"/>
  <c r="CB17" i="9"/>
  <c r="CZ17" i="9"/>
  <c r="DD17" i="9"/>
  <c r="CB21" i="9"/>
  <c r="AX21" i="9" s="1"/>
  <c r="CZ21" i="9"/>
  <c r="DD21" i="9"/>
  <c r="CB25" i="9"/>
  <c r="AX25" i="9" s="1"/>
  <c r="CZ25" i="9"/>
  <c r="DD25" i="9"/>
  <c r="CB29" i="9"/>
  <c r="CZ29" i="9"/>
  <c r="DD29" i="9"/>
  <c r="CB37" i="9"/>
  <c r="CZ37" i="9"/>
  <c r="DD37" i="9"/>
  <c r="CA40" i="9"/>
  <c r="AX40" i="9" s="1"/>
  <c r="CE40" i="9"/>
  <c r="DC40" i="9"/>
  <c r="CB41" i="9"/>
  <c r="AX41" i="9" s="1"/>
  <c r="CZ41" i="9"/>
  <c r="DD41" i="9"/>
  <c r="CA44" i="9"/>
  <c r="CE44" i="9"/>
  <c r="DC44" i="9"/>
  <c r="CB51" i="9"/>
  <c r="DA51" i="9"/>
  <c r="CA57" i="9"/>
  <c r="CZ57" i="9"/>
  <c r="CB58" i="9"/>
  <c r="DE59" i="9"/>
  <c r="DC59" i="9"/>
  <c r="CE59" i="9"/>
  <c r="CA59" i="9"/>
  <c r="CC59" i="9"/>
  <c r="DB59" i="9"/>
  <c r="DE67" i="9"/>
  <c r="DA67" i="9"/>
  <c r="CC67" i="9"/>
  <c r="DC67" i="9"/>
  <c r="CE67" i="9"/>
  <c r="CA67" i="9"/>
  <c r="CD67" i="9"/>
  <c r="DZ67" i="9"/>
  <c r="DC69" i="9"/>
  <c r="CE69" i="9"/>
  <c r="CA69" i="9"/>
  <c r="DE69" i="9"/>
  <c r="DA69" i="9"/>
  <c r="CC69" i="9"/>
  <c r="CD69" i="9"/>
  <c r="DZ69" i="9"/>
  <c r="CB71" i="9"/>
  <c r="CB73" i="9"/>
  <c r="DE87" i="9"/>
  <c r="DA87" i="9"/>
  <c r="CC87" i="9"/>
  <c r="DC87" i="9"/>
  <c r="CE87" i="9"/>
  <c r="CA87" i="9"/>
  <c r="CD87" i="9"/>
  <c r="DZ87" i="9"/>
  <c r="DC89" i="9"/>
  <c r="CE89" i="9"/>
  <c r="CA89" i="9"/>
  <c r="DE89" i="9"/>
  <c r="DA89" i="9"/>
  <c r="CC89" i="9"/>
  <c r="CD89" i="9"/>
  <c r="DZ89" i="9"/>
  <c r="CB91" i="9"/>
  <c r="CB93" i="9"/>
  <c r="DE107" i="9"/>
  <c r="DA107" i="9"/>
  <c r="CC107" i="9"/>
  <c r="DC107" i="9"/>
  <c r="CE107" i="9"/>
  <c r="CA107" i="9"/>
  <c r="CD107" i="9"/>
  <c r="DZ107" i="9"/>
  <c r="DC109" i="9"/>
  <c r="CE109" i="9"/>
  <c r="CA109" i="9"/>
  <c r="DE109" i="9"/>
  <c r="DA109" i="9"/>
  <c r="CC109" i="9"/>
  <c r="CD109" i="9"/>
  <c r="DZ109" i="9"/>
  <c r="CB111" i="9"/>
  <c r="CB113" i="9"/>
  <c r="DE127" i="9"/>
  <c r="DA127" i="9"/>
  <c r="CC127" i="9"/>
  <c r="DC127" i="9"/>
  <c r="CE127" i="9"/>
  <c r="CA127" i="9"/>
  <c r="CD127" i="9"/>
  <c r="DZ127" i="9"/>
  <c r="DC129" i="9"/>
  <c r="CE129" i="9"/>
  <c r="CA129" i="9"/>
  <c r="DE129" i="9"/>
  <c r="DA129" i="9"/>
  <c r="CC129" i="9"/>
  <c r="CD129" i="9"/>
  <c r="DZ129" i="9"/>
  <c r="CB131" i="9"/>
  <c r="CB133" i="9"/>
  <c r="DW172" i="9"/>
  <c r="CW172" i="9" s="1"/>
  <c r="DF172" i="9"/>
  <c r="CF172" i="9" s="1"/>
  <c r="DB172" i="9"/>
  <c r="CB172" i="9" s="1"/>
  <c r="DH172" i="9"/>
  <c r="CH172" i="9" s="1"/>
  <c r="DD172" i="9"/>
  <c r="CD172" i="9" s="1"/>
  <c r="AY172" i="9" s="1"/>
  <c r="DX175" i="9"/>
  <c r="CX175" i="9" s="1"/>
  <c r="DG175" i="9"/>
  <c r="CG175" i="9" s="1"/>
  <c r="DC175" i="9"/>
  <c r="CC175" i="9" s="1"/>
  <c r="DI175" i="9"/>
  <c r="CI175" i="9" s="1"/>
  <c r="DE175" i="9"/>
  <c r="CE175" i="9" s="1"/>
  <c r="DH202" i="9"/>
  <c r="CH202" i="9" s="1"/>
  <c r="DD202" i="9"/>
  <c r="CD202" i="9" s="1"/>
  <c r="DW202" i="9"/>
  <c r="CW202" i="9" s="1"/>
  <c r="DF202" i="9"/>
  <c r="CF202" i="9" s="1"/>
  <c r="DB202" i="9"/>
  <c r="CB202" i="9" s="1"/>
  <c r="DA202" i="9"/>
  <c r="CA202" i="9" s="1"/>
  <c r="CB40" i="9"/>
  <c r="CZ40" i="9"/>
  <c r="DD40" i="9"/>
  <c r="CB44" i="9"/>
  <c r="CZ44" i="9"/>
  <c r="DE44" i="9"/>
  <c r="DC51" i="9"/>
  <c r="CE51" i="9"/>
  <c r="CA51" i="9"/>
  <c r="CC51" i="9"/>
  <c r="DB51" i="9"/>
  <c r="DE57" i="9"/>
  <c r="DA57" i="9"/>
  <c r="CC57" i="9"/>
  <c r="CB57" i="9"/>
  <c r="DB57" i="9"/>
  <c r="DZ58" i="9"/>
  <c r="DB58" i="9"/>
  <c r="CD58" i="9"/>
  <c r="AX58" i="9" s="1"/>
  <c r="CC58" i="9"/>
  <c r="DC58" i="9"/>
  <c r="DA66" i="9"/>
  <c r="DE71" i="9"/>
  <c r="DA71" i="9"/>
  <c r="CC71" i="9"/>
  <c r="DC71" i="9"/>
  <c r="CE71" i="9"/>
  <c r="CA71" i="9"/>
  <c r="CD71" i="9"/>
  <c r="DZ71" i="9"/>
  <c r="DC73" i="9"/>
  <c r="CE73" i="9"/>
  <c r="CA73" i="9"/>
  <c r="DE73" i="9"/>
  <c r="DA73" i="9"/>
  <c r="CC73" i="9"/>
  <c r="CD73" i="9"/>
  <c r="DZ73" i="9"/>
  <c r="DA86" i="9"/>
  <c r="DE91" i="9"/>
  <c r="DA91" i="9"/>
  <c r="CC91" i="9"/>
  <c r="DC91" i="9"/>
  <c r="CE91" i="9"/>
  <c r="CA91" i="9"/>
  <c r="CD91" i="9"/>
  <c r="DZ91" i="9"/>
  <c r="DC93" i="9"/>
  <c r="CE93" i="9"/>
  <c r="CA93" i="9"/>
  <c r="DE93" i="9"/>
  <c r="DA93" i="9"/>
  <c r="CC93" i="9"/>
  <c r="CD93" i="9"/>
  <c r="DZ93" i="9"/>
  <c r="DA106" i="9"/>
  <c r="DE111" i="9"/>
  <c r="DA111" i="9"/>
  <c r="CC111" i="9"/>
  <c r="DC111" i="9"/>
  <c r="CE111" i="9"/>
  <c r="CA111" i="9"/>
  <c r="CD111" i="9"/>
  <c r="DZ111" i="9"/>
  <c r="DC113" i="9"/>
  <c r="CE113" i="9"/>
  <c r="CA113" i="9"/>
  <c r="DE113" i="9"/>
  <c r="DA113" i="9"/>
  <c r="CC113" i="9"/>
  <c r="CD113" i="9"/>
  <c r="DZ113" i="9"/>
  <c r="AX116" i="9"/>
  <c r="DA126" i="9"/>
  <c r="DE131" i="9"/>
  <c r="DA131" i="9"/>
  <c r="CC131" i="9"/>
  <c r="DC131" i="9"/>
  <c r="CE131" i="9"/>
  <c r="CA131" i="9"/>
  <c r="AX131" i="9" s="1"/>
  <c r="CD131" i="9"/>
  <c r="DZ131" i="9"/>
  <c r="DC133" i="9"/>
  <c r="CE133" i="9"/>
  <c r="CA133" i="9"/>
  <c r="DE133" i="9"/>
  <c r="DA133" i="9"/>
  <c r="CC133" i="9"/>
  <c r="CD133" i="9"/>
  <c r="DZ133" i="9"/>
  <c r="DW176" i="9"/>
  <c r="CW176" i="9" s="1"/>
  <c r="DF176" i="9"/>
  <c r="CF176" i="9" s="1"/>
  <c r="DB176" i="9"/>
  <c r="CB176" i="9" s="1"/>
  <c r="DH176" i="9"/>
  <c r="CH176" i="9" s="1"/>
  <c r="DD176" i="9"/>
  <c r="CD176" i="9" s="1"/>
  <c r="DX179" i="9"/>
  <c r="CX179" i="9" s="1"/>
  <c r="DG179" i="9"/>
  <c r="CG179" i="9" s="1"/>
  <c r="DC179" i="9"/>
  <c r="CC179" i="9" s="1"/>
  <c r="DI179" i="9"/>
  <c r="CI179" i="9" s="1"/>
  <c r="DE179" i="9"/>
  <c r="CE179" i="9" s="1"/>
  <c r="DI197" i="9"/>
  <c r="CI197" i="9" s="1"/>
  <c r="DE197" i="9"/>
  <c r="CE197" i="9" s="1"/>
  <c r="DA197" i="9"/>
  <c r="CA197" i="9" s="1"/>
  <c r="DX197" i="9"/>
  <c r="CX197" i="9" s="1"/>
  <c r="DG197" i="9"/>
  <c r="CG197" i="9" s="1"/>
  <c r="DC197" i="9"/>
  <c r="CC197" i="9" s="1"/>
  <c r="DC214" i="9"/>
  <c r="DB214" i="9"/>
  <c r="CD214" i="9"/>
  <c r="DE214" i="9"/>
  <c r="CB214" i="9"/>
  <c r="DD214" i="9"/>
  <c r="CC214" i="9"/>
  <c r="DA214" i="9"/>
  <c r="CE214" i="9"/>
  <c r="CD226" i="9"/>
  <c r="CB226" i="9"/>
  <c r="CC226" i="9"/>
  <c r="CE226" i="9"/>
  <c r="CD13" i="9"/>
  <c r="DB13" i="9"/>
  <c r="CB15" i="9"/>
  <c r="CZ15" i="9"/>
  <c r="CD17" i="9"/>
  <c r="DB17" i="9"/>
  <c r="CB19" i="9"/>
  <c r="CZ19" i="9"/>
  <c r="AX19" i="9" s="1"/>
  <c r="CD21" i="9"/>
  <c r="DB21" i="9"/>
  <c r="CB23" i="9"/>
  <c r="CZ23" i="9"/>
  <c r="CD25" i="9"/>
  <c r="DB25" i="9"/>
  <c r="CB27" i="9"/>
  <c r="AX27" i="9" s="1"/>
  <c r="CZ27" i="9"/>
  <c r="CD29" i="9"/>
  <c r="DB29" i="9"/>
  <c r="CB35" i="9"/>
  <c r="CZ35" i="9"/>
  <c r="CD37" i="9"/>
  <c r="DB37" i="9"/>
  <c r="CB39" i="9"/>
  <c r="CZ39" i="9"/>
  <c r="AX39" i="9" s="1"/>
  <c r="CC40" i="9"/>
  <c r="DA40" i="9"/>
  <c r="CD41" i="9"/>
  <c r="DB41" i="9"/>
  <c r="CB43" i="9"/>
  <c r="CZ43" i="9"/>
  <c r="CC44" i="9"/>
  <c r="DA44" i="9"/>
  <c r="DZ44" i="9"/>
  <c r="DC47" i="9"/>
  <c r="CE47" i="9"/>
  <c r="CA47" i="9"/>
  <c r="AX47" i="9" s="1"/>
  <c r="CC47" i="9"/>
  <c r="DB47" i="9"/>
  <c r="DE49" i="9"/>
  <c r="DA49" i="9"/>
  <c r="CC49" i="9"/>
  <c r="CB49" i="9"/>
  <c r="DB49" i="9"/>
  <c r="DZ50" i="9"/>
  <c r="DB50" i="9"/>
  <c r="CD50" i="9"/>
  <c r="CC50" i="9"/>
  <c r="DC50" i="9"/>
  <c r="CD51" i="9"/>
  <c r="DD51" i="9"/>
  <c r="CD57" i="9"/>
  <c r="DC57" i="9"/>
  <c r="CE58" i="9"/>
  <c r="DD58" i="9"/>
  <c r="CZ59" i="9"/>
  <c r="DZ59" i="9"/>
  <c r="DC61" i="9"/>
  <c r="CE61" i="9"/>
  <c r="CA61" i="9"/>
  <c r="DE61" i="9"/>
  <c r="DA61" i="9"/>
  <c r="CC61" i="9"/>
  <c r="CD61" i="9"/>
  <c r="DZ61" i="9"/>
  <c r="CA64" i="9"/>
  <c r="DB67" i="9"/>
  <c r="DB69" i="9"/>
  <c r="CZ71" i="9"/>
  <c r="CZ73" i="9"/>
  <c r="DE79" i="9"/>
  <c r="DA79" i="9"/>
  <c r="CC79" i="9"/>
  <c r="DC79" i="9"/>
  <c r="CE79" i="9"/>
  <c r="CA79" i="9"/>
  <c r="CD79" i="9"/>
  <c r="DZ79" i="9"/>
  <c r="DC81" i="9"/>
  <c r="CE81" i="9"/>
  <c r="CA81" i="9"/>
  <c r="DE81" i="9"/>
  <c r="DA81" i="9"/>
  <c r="CC81" i="9"/>
  <c r="CD81" i="9"/>
  <c r="DZ81" i="9"/>
  <c r="CA84" i="9"/>
  <c r="DB87" i="9"/>
  <c r="DB89" i="9"/>
  <c r="CZ91" i="9"/>
  <c r="CZ93" i="9"/>
  <c r="DE95" i="9"/>
  <c r="DA95" i="9"/>
  <c r="CC95" i="9"/>
  <c r="DC95" i="9"/>
  <c r="CE95" i="9"/>
  <c r="CA95" i="9"/>
  <c r="AX95" i="9" s="1"/>
  <c r="CD95" i="9"/>
  <c r="DZ95" i="9"/>
  <c r="DC101" i="9"/>
  <c r="CE101" i="9"/>
  <c r="CA101" i="9"/>
  <c r="DE101" i="9"/>
  <c r="DA101" i="9"/>
  <c r="CC101" i="9"/>
  <c r="CD101" i="9"/>
  <c r="DZ101" i="9"/>
  <c r="CA104" i="9"/>
  <c r="DB107" i="9"/>
  <c r="DB109" i="9"/>
  <c r="CZ111" i="9"/>
  <c r="CZ113" i="9"/>
  <c r="DE115" i="9"/>
  <c r="DA115" i="9"/>
  <c r="CC115" i="9"/>
  <c r="DC115" i="9"/>
  <c r="CE115" i="9"/>
  <c r="CA115" i="9"/>
  <c r="CD115" i="9"/>
  <c r="DZ115" i="9"/>
  <c r="DC117" i="9"/>
  <c r="CE117" i="9"/>
  <c r="CA117" i="9"/>
  <c r="DE117" i="9"/>
  <c r="DA117" i="9"/>
  <c r="CC117" i="9"/>
  <c r="CD117" i="9"/>
  <c r="DZ117" i="9"/>
  <c r="CA124" i="9"/>
  <c r="DB127" i="9"/>
  <c r="DB129" i="9"/>
  <c r="CZ131" i="9"/>
  <c r="CZ133" i="9"/>
  <c r="DE135" i="9"/>
  <c r="DA135" i="9"/>
  <c r="CC135" i="9"/>
  <c r="DC135" i="9"/>
  <c r="CE135" i="9"/>
  <c r="CA135" i="9"/>
  <c r="CD135" i="9"/>
  <c r="DZ135" i="9"/>
  <c r="DC137" i="9"/>
  <c r="CE137" i="9"/>
  <c r="CA137" i="9"/>
  <c r="DE137" i="9"/>
  <c r="DA137" i="9"/>
  <c r="CC137" i="9"/>
  <c r="CD137" i="9"/>
  <c r="DZ137" i="9"/>
  <c r="DX161" i="9"/>
  <c r="CX161" i="9" s="1"/>
  <c r="DG161" i="9"/>
  <c r="CG161" i="9" s="1"/>
  <c r="DC161" i="9"/>
  <c r="CC161" i="9" s="1"/>
  <c r="AY161" i="9" s="1"/>
  <c r="DE161" i="9"/>
  <c r="CE161" i="9" s="1"/>
  <c r="DW164" i="9"/>
  <c r="CW164" i="9" s="1"/>
  <c r="DF164" i="9"/>
  <c r="CF164" i="9" s="1"/>
  <c r="DB164" i="9"/>
  <c r="CB164" i="9" s="1"/>
  <c r="AY164" i="9" s="1"/>
  <c r="DH164" i="9"/>
  <c r="CH164" i="9" s="1"/>
  <c r="DD164" i="9"/>
  <c r="CD164" i="9" s="1"/>
  <c r="DX167" i="9"/>
  <c r="CX167" i="9" s="1"/>
  <c r="DG167" i="9"/>
  <c r="CG167" i="9" s="1"/>
  <c r="DC167" i="9"/>
  <c r="CC167" i="9" s="1"/>
  <c r="DI167" i="9"/>
  <c r="CI167" i="9" s="1"/>
  <c r="DE167" i="9"/>
  <c r="CE167" i="9" s="1"/>
  <c r="DA176" i="9"/>
  <c r="CA176" i="9" s="1"/>
  <c r="DW180" i="9"/>
  <c r="CW180" i="9" s="1"/>
  <c r="DF180" i="9"/>
  <c r="CF180" i="9" s="1"/>
  <c r="DB180" i="9"/>
  <c r="CB180" i="9" s="1"/>
  <c r="DH180" i="9"/>
  <c r="CH180" i="9" s="1"/>
  <c r="DD180" i="9"/>
  <c r="CD180" i="9" s="1"/>
  <c r="AY180" i="9" s="1"/>
  <c r="DH188" i="9"/>
  <c r="CH188" i="9" s="1"/>
  <c r="DD188" i="9"/>
  <c r="CD188" i="9" s="1"/>
  <c r="DF188" i="9"/>
  <c r="CF188" i="9" s="1"/>
  <c r="DA188" i="9"/>
  <c r="CA188" i="9" s="1"/>
  <c r="AY188" i="9" s="1"/>
  <c r="DW188" i="9"/>
  <c r="CW188" i="9" s="1"/>
  <c r="DH194" i="9"/>
  <c r="CH194" i="9" s="1"/>
  <c r="DD194" i="9"/>
  <c r="CD194" i="9" s="1"/>
  <c r="DW194" i="9"/>
  <c r="CW194" i="9" s="1"/>
  <c r="DF194" i="9"/>
  <c r="CF194" i="9" s="1"/>
  <c r="DB194" i="9"/>
  <c r="CB194" i="9" s="1"/>
  <c r="DA194" i="9"/>
  <c r="CA194" i="9" s="1"/>
  <c r="DI205" i="9"/>
  <c r="CI205" i="9" s="1"/>
  <c r="DE205" i="9"/>
  <c r="CE205" i="9" s="1"/>
  <c r="DA205" i="9"/>
  <c r="CA205" i="9" s="1"/>
  <c r="DX205" i="9"/>
  <c r="CX205" i="9" s="1"/>
  <c r="DG205" i="9"/>
  <c r="CG205" i="9" s="1"/>
  <c r="DC205" i="9"/>
  <c r="CC205" i="9" s="1"/>
  <c r="CB48" i="9"/>
  <c r="CZ48" i="9"/>
  <c r="CB56" i="9"/>
  <c r="AX56" i="9" s="1"/>
  <c r="CZ56" i="9"/>
  <c r="CB60" i="9"/>
  <c r="CZ60" i="9"/>
  <c r="AX60" i="9" s="1"/>
  <c r="CD62" i="9"/>
  <c r="AX62" i="9" s="1"/>
  <c r="DB62" i="9"/>
  <c r="DZ62" i="9"/>
  <c r="CB64" i="9"/>
  <c r="CZ64" i="9"/>
  <c r="CD66" i="9"/>
  <c r="DB66" i="9"/>
  <c r="DZ66" i="9"/>
  <c r="CB68" i="9"/>
  <c r="AX68" i="9" s="1"/>
  <c r="CZ68" i="9"/>
  <c r="CD70" i="9"/>
  <c r="DB70" i="9"/>
  <c r="DZ70" i="9"/>
  <c r="CB72" i="9"/>
  <c r="CZ72" i="9"/>
  <c r="CD78" i="9"/>
  <c r="DB78" i="9"/>
  <c r="DZ78" i="9"/>
  <c r="CB80" i="9"/>
  <c r="AX80" i="9" s="1"/>
  <c r="CZ80" i="9"/>
  <c r="CD82" i="9"/>
  <c r="AX82" i="9" s="1"/>
  <c r="DB82" i="9"/>
  <c r="DZ82" i="9"/>
  <c r="CB84" i="9"/>
  <c r="CZ84" i="9"/>
  <c r="CD86" i="9"/>
  <c r="DB86" i="9"/>
  <c r="DZ86" i="9"/>
  <c r="CB88" i="9"/>
  <c r="AX88" i="9" s="1"/>
  <c r="CZ88" i="9"/>
  <c r="CD90" i="9"/>
  <c r="DB90" i="9"/>
  <c r="DZ90" i="9"/>
  <c r="CB92" i="9"/>
  <c r="CZ92" i="9"/>
  <c r="CD94" i="9"/>
  <c r="DB94" i="9"/>
  <c r="DZ94" i="9"/>
  <c r="CB100" i="9"/>
  <c r="AX100" i="9" s="1"/>
  <c r="CZ100" i="9"/>
  <c r="CD102" i="9"/>
  <c r="DB102" i="9"/>
  <c r="DZ102" i="9"/>
  <c r="CB104" i="9"/>
  <c r="CZ104" i="9"/>
  <c r="CD106" i="9"/>
  <c r="DB106" i="9"/>
  <c r="DZ106" i="9"/>
  <c r="CB108" i="9"/>
  <c r="AX108" i="9" s="1"/>
  <c r="CZ108" i="9"/>
  <c r="CD110" i="9"/>
  <c r="DB110" i="9"/>
  <c r="DZ110" i="9"/>
  <c r="CB112" i="9"/>
  <c r="CZ112" i="9"/>
  <c r="CD114" i="9"/>
  <c r="DB114" i="9"/>
  <c r="DZ114" i="9"/>
  <c r="CB116" i="9"/>
  <c r="CZ116" i="9"/>
  <c r="CD122" i="9"/>
  <c r="DB122" i="9"/>
  <c r="DZ122" i="9"/>
  <c r="CB124" i="9"/>
  <c r="CZ124" i="9"/>
  <c r="CD126" i="9"/>
  <c r="DB126" i="9"/>
  <c r="DZ126" i="9"/>
  <c r="CB128" i="9"/>
  <c r="AX128" i="9" s="1"/>
  <c r="CZ128" i="9"/>
  <c r="CD130" i="9"/>
  <c r="DB130" i="9"/>
  <c r="DZ130" i="9"/>
  <c r="CB132" i="9"/>
  <c r="CZ132" i="9"/>
  <c r="CD134" i="9"/>
  <c r="DB134" i="9"/>
  <c r="DZ134" i="9"/>
  <c r="CB136" i="9"/>
  <c r="CZ136" i="9"/>
  <c r="AX136" i="9" s="1"/>
  <c r="CD138" i="9"/>
  <c r="AX138" i="9" s="1"/>
  <c r="DB138" i="9"/>
  <c r="DZ138" i="9"/>
  <c r="Q155" i="9"/>
  <c r="DG162" i="9"/>
  <c r="CG162" i="9" s="1"/>
  <c r="DA163" i="9"/>
  <c r="CA163" i="9" s="1"/>
  <c r="DB163" i="9"/>
  <c r="CB163" i="9" s="1"/>
  <c r="DW163" i="9"/>
  <c r="CW163" i="9" s="1"/>
  <c r="DI165" i="9"/>
  <c r="CI165" i="9" s="1"/>
  <c r="DE165" i="9"/>
  <c r="CE165" i="9" s="1"/>
  <c r="DA165" i="9"/>
  <c r="CA165" i="9" s="1"/>
  <c r="DX165" i="9"/>
  <c r="CX165" i="9" s="1"/>
  <c r="DG165" i="9"/>
  <c r="CG165" i="9" s="1"/>
  <c r="DC165" i="9"/>
  <c r="CC165" i="9" s="1"/>
  <c r="DH166" i="9"/>
  <c r="CH166" i="9" s="1"/>
  <c r="DD166" i="9"/>
  <c r="CD166" i="9" s="1"/>
  <c r="DW166" i="9"/>
  <c r="CW166" i="9" s="1"/>
  <c r="DF166" i="9"/>
  <c r="CF166" i="9" s="1"/>
  <c r="DB166" i="9"/>
  <c r="CB166" i="9" s="1"/>
  <c r="DA166" i="9"/>
  <c r="CA166" i="9" s="1"/>
  <c r="DA171" i="9"/>
  <c r="CA171" i="9" s="1"/>
  <c r="AY171" i="9" s="1"/>
  <c r="DI173" i="9"/>
  <c r="CI173" i="9" s="1"/>
  <c r="DE173" i="9"/>
  <c r="CE173" i="9" s="1"/>
  <c r="DA173" i="9"/>
  <c r="CA173" i="9" s="1"/>
  <c r="DX173" i="9"/>
  <c r="CX173" i="9" s="1"/>
  <c r="DG173" i="9"/>
  <c r="CG173" i="9" s="1"/>
  <c r="DC173" i="9"/>
  <c r="CC173" i="9" s="1"/>
  <c r="DH174" i="9"/>
  <c r="CH174" i="9" s="1"/>
  <c r="DD174" i="9"/>
  <c r="CD174" i="9" s="1"/>
  <c r="DW174" i="9"/>
  <c r="CW174" i="9" s="1"/>
  <c r="DF174" i="9"/>
  <c r="CF174" i="9" s="1"/>
  <c r="DB174" i="9"/>
  <c r="CB174" i="9" s="1"/>
  <c r="DA174" i="9"/>
  <c r="CA174" i="9" s="1"/>
  <c r="AY174" i="9" s="1"/>
  <c r="DA179" i="9"/>
  <c r="CA179" i="9" s="1"/>
  <c r="DI181" i="9"/>
  <c r="CI181" i="9" s="1"/>
  <c r="DE181" i="9"/>
  <c r="CE181" i="9" s="1"/>
  <c r="DA181" i="9"/>
  <c r="CA181" i="9" s="1"/>
  <c r="AY181" i="9" s="1"/>
  <c r="DX181" i="9"/>
  <c r="CX181" i="9" s="1"/>
  <c r="DG181" i="9"/>
  <c r="CG181" i="9" s="1"/>
  <c r="DC181" i="9"/>
  <c r="CC181" i="9" s="1"/>
  <c r="DW182" i="9"/>
  <c r="CW182" i="9" s="1"/>
  <c r="DF182" i="9"/>
  <c r="CF182" i="9" s="1"/>
  <c r="DD182" i="9"/>
  <c r="CD182" i="9" s="1"/>
  <c r="DB182" i="9"/>
  <c r="CB182" i="9" s="1"/>
  <c r="DA182" i="9"/>
  <c r="CA182" i="9" s="1"/>
  <c r="AY182" i="9" s="1"/>
  <c r="DH190" i="9"/>
  <c r="CH190" i="9" s="1"/>
  <c r="DD190" i="9"/>
  <c r="CD190" i="9" s="1"/>
  <c r="DW190" i="9"/>
  <c r="CW190" i="9" s="1"/>
  <c r="DF190" i="9"/>
  <c r="CF190" i="9" s="1"/>
  <c r="AY190" i="9" s="1"/>
  <c r="DB190" i="9"/>
  <c r="CB190" i="9" s="1"/>
  <c r="DI193" i="9"/>
  <c r="CI193" i="9" s="1"/>
  <c r="DE193" i="9"/>
  <c r="CE193" i="9" s="1"/>
  <c r="DA193" i="9"/>
  <c r="CA193" i="9" s="1"/>
  <c r="AY193" i="9" s="1"/>
  <c r="DX193" i="9"/>
  <c r="CX193" i="9" s="1"/>
  <c r="DG193" i="9"/>
  <c r="CG193" i="9" s="1"/>
  <c r="DC193" i="9"/>
  <c r="CC193" i="9" s="1"/>
  <c r="DH206" i="9"/>
  <c r="CH206" i="9" s="1"/>
  <c r="DD206" i="9"/>
  <c r="CD206" i="9" s="1"/>
  <c r="DW206" i="9"/>
  <c r="CW206" i="9" s="1"/>
  <c r="DF206" i="9"/>
  <c r="CF206" i="9" s="1"/>
  <c r="DB206" i="9"/>
  <c r="CB206" i="9" s="1"/>
  <c r="AY206" i="9" s="1"/>
  <c r="DI209" i="9"/>
  <c r="CI209" i="9" s="1"/>
  <c r="DE209" i="9"/>
  <c r="CE209" i="9" s="1"/>
  <c r="DA209" i="9"/>
  <c r="CA209" i="9" s="1"/>
  <c r="DX209" i="9"/>
  <c r="CX209" i="9" s="1"/>
  <c r="DG209" i="9"/>
  <c r="CG209" i="9" s="1"/>
  <c r="DC209" i="9"/>
  <c r="CC209" i="9" s="1"/>
  <c r="DD245" i="9"/>
  <c r="CD245" i="9"/>
  <c r="DW245" i="9"/>
  <c r="CW245" i="9" s="1"/>
  <c r="DB245" i="9"/>
  <c r="CE245" i="9"/>
  <c r="CB245" i="9"/>
  <c r="CC245" i="9"/>
  <c r="DA245" i="9"/>
  <c r="CA245" i="9" s="1"/>
  <c r="DC245" i="9"/>
  <c r="DW258" i="9"/>
  <c r="CW258" i="9" s="1"/>
  <c r="DC258" i="9"/>
  <c r="CC258" i="9"/>
  <c r="DA258" i="9"/>
  <c r="CA258" i="9" s="1"/>
  <c r="CE258" i="9"/>
  <c r="DB258" i="9"/>
  <c r="CB258" i="9"/>
  <c r="CD258" i="9"/>
  <c r="DD258" i="9"/>
  <c r="CB297" i="9"/>
  <c r="DB297" i="9"/>
  <c r="DA297" i="9"/>
  <c r="CA297" i="9"/>
  <c r="AM297" i="9" s="1"/>
  <c r="CB62" i="9"/>
  <c r="CZ62" i="9"/>
  <c r="CB66" i="9"/>
  <c r="AX66" i="9" s="1"/>
  <c r="CZ66" i="9"/>
  <c r="CB70" i="9"/>
  <c r="AX70" i="9" s="1"/>
  <c r="CZ70" i="9"/>
  <c r="CB78" i="9"/>
  <c r="AX78" i="9" s="1"/>
  <c r="CZ78" i="9"/>
  <c r="CB82" i="9"/>
  <c r="CZ82" i="9"/>
  <c r="CB86" i="9"/>
  <c r="AX86" i="9" s="1"/>
  <c r="CZ86" i="9"/>
  <c r="CB90" i="9"/>
  <c r="CZ90" i="9"/>
  <c r="AX90" i="9" s="1"/>
  <c r="CB94" i="9"/>
  <c r="AX94" i="9" s="1"/>
  <c r="CZ94" i="9"/>
  <c r="CB102" i="9"/>
  <c r="AX102" i="9" s="1"/>
  <c r="CZ102" i="9"/>
  <c r="CB106" i="9"/>
  <c r="AX106" i="9" s="1"/>
  <c r="CZ106" i="9"/>
  <c r="CB110" i="9"/>
  <c r="CZ110" i="9"/>
  <c r="AX110" i="9" s="1"/>
  <c r="CB114" i="9"/>
  <c r="AX114" i="9" s="1"/>
  <c r="CZ114" i="9"/>
  <c r="CB122" i="9"/>
  <c r="AX122" i="9" s="1"/>
  <c r="CZ122" i="9"/>
  <c r="CB126" i="9"/>
  <c r="AX126" i="9" s="1"/>
  <c r="CZ126" i="9"/>
  <c r="CB130" i="9"/>
  <c r="CZ130" i="9"/>
  <c r="AX130" i="9" s="1"/>
  <c r="CB134" i="9"/>
  <c r="AX134" i="9" s="1"/>
  <c r="CZ134" i="9"/>
  <c r="CB138" i="9"/>
  <c r="CZ138" i="9"/>
  <c r="Q144" i="9"/>
  <c r="DH160" i="9"/>
  <c r="CH160" i="9" s="1"/>
  <c r="DD160" i="9"/>
  <c r="CD160" i="9" s="1"/>
  <c r="DB160" i="9"/>
  <c r="CB160" i="9" s="1"/>
  <c r="AY160" i="9" s="1"/>
  <c r="DA167" i="9"/>
  <c r="CA167" i="9" s="1"/>
  <c r="AY167" i="9" s="1"/>
  <c r="DI169" i="9"/>
  <c r="CI169" i="9" s="1"/>
  <c r="DE169" i="9"/>
  <c r="CE169" i="9" s="1"/>
  <c r="DA169" i="9"/>
  <c r="CA169" i="9" s="1"/>
  <c r="DX169" i="9"/>
  <c r="CX169" i="9" s="1"/>
  <c r="DG169" i="9"/>
  <c r="CG169" i="9" s="1"/>
  <c r="DC169" i="9"/>
  <c r="CC169" i="9" s="1"/>
  <c r="DH170" i="9"/>
  <c r="CH170" i="9" s="1"/>
  <c r="DD170" i="9"/>
  <c r="CD170" i="9" s="1"/>
  <c r="DW170" i="9"/>
  <c r="CW170" i="9" s="1"/>
  <c r="DF170" i="9"/>
  <c r="CF170" i="9" s="1"/>
  <c r="DB170" i="9"/>
  <c r="CB170" i="9" s="1"/>
  <c r="DA170" i="9"/>
  <c r="CA170" i="9" s="1"/>
  <c r="AY170" i="9" s="1"/>
  <c r="DA175" i="9"/>
  <c r="CA175" i="9" s="1"/>
  <c r="DI177" i="9"/>
  <c r="CI177" i="9" s="1"/>
  <c r="DE177" i="9"/>
  <c r="CE177" i="9" s="1"/>
  <c r="DA177" i="9"/>
  <c r="CA177" i="9" s="1"/>
  <c r="AY177" i="9" s="1"/>
  <c r="DX177" i="9"/>
  <c r="CX177" i="9" s="1"/>
  <c r="DG177" i="9"/>
  <c r="CG177" i="9" s="1"/>
  <c r="DC177" i="9"/>
  <c r="CC177" i="9" s="1"/>
  <c r="DH178" i="9"/>
  <c r="CH178" i="9" s="1"/>
  <c r="DD178" i="9"/>
  <c r="CD178" i="9" s="1"/>
  <c r="DW178" i="9"/>
  <c r="CW178" i="9" s="1"/>
  <c r="DF178" i="9"/>
  <c r="CF178" i="9" s="1"/>
  <c r="DB178" i="9"/>
  <c r="CB178" i="9" s="1"/>
  <c r="DA178" i="9"/>
  <c r="CA178" i="9" s="1"/>
  <c r="DI187" i="9"/>
  <c r="CI187" i="9" s="1"/>
  <c r="DE187" i="9"/>
  <c r="CE187" i="9" s="1"/>
  <c r="DX187" i="9"/>
  <c r="CX187" i="9" s="1"/>
  <c r="DC187" i="9"/>
  <c r="CC187" i="9" s="1"/>
  <c r="DH198" i="9"/>
  <c r="CH198" i="9" s="1"/>
  <c r="DD198" i="9"/>
  <c r="CD198" i="9" s="1"/>
  <c r="DW198" i="9"/>
  <c r="CW198" i="9" s="1"/>
  <c r="DF198" i="9"/>
  <c r="CF198" i="9" s="1"/>
  <c r="DB198" i="9"/>
  <c r="CB198" i="9" s="1"/>
  <c r="AY198" i="9" s="1"/>
  <c r="DI201" i="9"/>
  <c r="CI201" i="9" s="1"/>
  <c r="DE201" i="9"/>
  <c r="CE201" i="9" s="1"/>
  <c r="DA201" i="9"/>
  <c r="CA201" i="9" s="1"/>
  <c r="DX201" i="9"/>
  <c r="CX201" i="9" s="1"/>
  <c r="DG201" i="9"/>
  <c r="CG201" i="9" s="1"/>
  <c r="DC201" i="9"/>
  <c r="CC201" i="9" s="1"/>
  <c r="DW246" i="9"/>
  <c r="CW246" i="9" s="1"/>
  <c r="DC246" i="9"/>
  <c r="CC246" i="9"/>
  <c r="DA246" i="9"/>
  <c r="CA246" i="9" s="1"/>
  <c r="CE246" i="9"/>
  <c r="DB246" i="9"/>
  <c r="CB246" i="9"/>
  <c r="CD246" i="9"/>
  <c r="DD246" i="9"/>
  <c r="DX247" i="9"/>
  <c r="CX247" i="9" s="1"/>
  <c r="DD247" i="9"/>
  <c r="CD247" i="9"/>
  <c r="DC247" i="9"/>
  <c r="CE247" i="9"/>
  <c r="CC247" i="9"/>
  <c r="DA247" i="9"/>
  <c r="CA247" i="9" s="1"/>
  <c r="CB298" i="9"/>
  <c r="DB298" i="9"/>
  <c r="CA298" i="9"/>
  <c r="DA298" i="9"/>
  <c r="DG182" i="9"/>
  <c r="CG182" i="9" s="1"/>
  <c r="DA187" i="9"/>
  <c r="CA187" i="9" s="1"/>
  <c r="AY187" i="9" s="1"/>
  <c r="DH187" i="9"/>
  <c r="CH187" i="9" s="1"/>
  <c r="DI189" i="9"/>
  <c r="CI189" i="9" s="1"/>
  <c r="DX189" i="9"/>
  <c r="CX189" i="9" s="1"/>
  <c r="DG189" i="9"/>
  <c r="CG189" i="9" s="1"/>
  <c r="DC189" i="9"/>
  <c r="CC189" i="9" s="1"/>
  <c r="DX191" i="9"/>
  <c r="CX191" i="9" s="1"/>
  <c r="DG191" i="9"/>
  <c r="CG191" i="9" s="1"/>
  <c r="DC191" i="9"/>
  <c r="CC191" i="9" s="1"/>
  <c r="AY191" i="9" s="1"/>
  <c r="DI191" i="9"/>
  <c r="CI191" i="9" s="1"/>
  <c r="DE191" i="9"/>
  <c r="CE191" i="9" s="1"/>
  <c r="DW192" i="9"/>
  <c r="CW192" i="9" s="1"/>
  <c r="DF192" i="9"/>
  <c r="CF192" i="9" s="1"/>
  <c r="DB192" i="9"/>
  <c r="CB192" i="9" s="1"/>
  <c r="DH192" i="9"/>
  <c r="CH192" i="9" s="1"/>
  <c r="DD192" i="9"/>
  <c r="CD192" i="9" s="1"/>
  <c r="DA192" i="9"/>
  <c r="CA192" i="9" s="1"/>
  <c r="AY192" i="9" s="1"/>
  <c r="DX199" i="9"/>
  <c r="CX199" i="9" s="1"/>
  <c r="DG199" i="9"/>
  <c r="CG199" i="9" s="1"/>
  <c r="DC199" i="9"/>
  <c r="CC199" i="9" s="1"/>
  <c r="AY199" i="9" s="1"/>
  <c r="DI199" i="9"/>
  <c r="CI199" i="9" s="1"/>
  <c r="DE199" i="9"/>
  <c r="CE199" i="9" s="1"/>
  <c r="DW200" i="9"/>
  <c r="CW200" i="9" s="1"/>
  <c r="DF200" i="9"/>
  <c r="CF200" i="9" s="1"/>
  <c r="DB200" i="9"/>
  <c r="CB200" i="9" s="1"/>
  <c r="DH200" i="9"/>
  <c r="CH200" i="9" s="1"/>
  <c r="DD200" i="9"/>
  <c r="CD200" i="9" s="1"/>
  <c r="DA200" i="9"/>
  <c r="CA200" i="9" s="1"/>
  <c r="DX207" i="9"/>
  <c r="CX207" i="9" s="1"/>
  <c r="DG207" i="9"/>
  <c r="CG207" i="9" s="1"/>
  <c r="DC207" i="9"/>
  <c r="CC207" i="9" s="1"/>
  <c r="AY207" i="9" s="1"/>
  <c r="DI207" i="9"/>
  <c r="CI207" i="9" s="1"/>
  <c r="DE207" i="9"/>
  <c r="CE207" i="9" s="1"/>
  <c r="DW208" i="9"/>
  <c r="CW208" i="9" s="1"/>
  <c r="DF208" i="9"/>
  <c r="CF208" i="9" s="1"/>
  <c r="DB208" i="9"/>
  <c r="CB208" i="9" s="1"/>
  <c r="DH208" i="9"/>
  <c r="CH208" i="9" s="1"/>
  <c r="DD208" i="9"/>
  <c r="CD208" i="9" s="1"/>
  <c r="DA208" i="9"/>
  <c r="CA208" i="9" s="1"/>
  <c r="DC218" i="9"/>
  <c r="CE218" i="9"/>
  <c r="CA218" i="9"/>
  <c r="DB218" i="9"/>
  <c r="CC218" i="9"/>
  <c r="DE218" i="9"/>
  <c r="DE236" i="9"/>
  <c r="DA236" i="9"/>
  <c r="CA236" i="9" s="1"/>
  <c r="CE236" i="9"/>
  <c r="DW236" i="9"/>
  <c r="CW236" i="9" s="1"/>
  <c r="DC236" i="9"/>
  <c r="CC236" i="9"/>
  <c r="DB236" i="9"/>
  <c r="CB236" i="9"/>
  <c r="DX241" i="9"/>
  <c r="CX241" i="9" s="1"/>
  <c r="DE241" i="9"/>
  <c r="CE241" i="9"/>
  <c r="DB241" i="9"/>
  <c r="DX195" i="9"/>
  <c r="CX195" i="9" s="1"/>
  <c r="DG195" i="9"/>
  <c r="CG195" i="9" s="1"/>
  <c r="DC195" i="9"/>
  <c r="CC195" i="9" s="1"/>
  <c r="AY195" i="9" s="1"/>
  <c r="DI195" i="9"/>
  <c r="CI195" i="9" s="1"/>
  <c r="DE195" i="9"/>
  <c r="CE195" i="9" s="1"/>
  <c r="DW196" i="9"/>
  <c r="CW196" i="9" s="1"/>
  <c r="DF196" i="9"/>
  <c r="CF196" i="9" s="1"/>
  <c r="DB196" i="9"/>
  <c r="CB196" i="9" s="1"/>
  <c r="DH196" i="9"/>
  <c r="CH196" i="9" s="1"/>
  <c r="DD196" i="9"/>
  <c r="CD196" i="9" s="1"/>
  <c r="DA196" i="9"/>
  <c r="CA196" i="9" s="1"/>
  <c r="DX203" i="9"/>
  <c r="CX203" i="9" s="1"/>
  <c r="DG203" i="9"/>
  <c r="CG203" i="9" s="1"/>
  <c r="DC203" i="9"/>
  <c r="CC203" i="9" s="1"/>
  <c r="DI203" i="9"/>
  <c r="CI203" i="9" s="1"/>
  <c r="DE203" i="9"/>
  <c r="CE203" i="9" s="1"/>
  <c r="AY203" i="9" s="1"/>
  <c r="DW204" i="9"/>
  <c r="CW204" i="9" s="1"/>
  <c r="DF204" i="9"/>
  <c r="CF204" i="9" s="1"/>
  <c r="DB204" i="9"/>
  <c r="CB204" i="9" s="1"/>
  <c r="DH204" i="9"/>
  <c r="CH204" i="9" s="1"/>
  <c r="DD204" i="9"/>
  <c r="CD204" i="9" s="1"/>
  <c r="DA204" i="9"/>
  <c r="CA204" i="9" s="1"/>
  <c r="DC216" i="9"/>
  <c r="CE216" i="9"/>
  <c r="CA216" i="9"/>
  <c r="DE216" i="9"/>
  <c r="DB216" i="9"/>
  <c r="CC216" i="9"/>
  <c r="CB218" i="9"/>
  <c r="DD218" i="9"/>
  <c r="DX237" i="9"/>
  <c r="CX237" i="9" s="1"/>
  <c r="DC237" i="9"/>
  <c r="CE237" i="9"/>
  <c r="DE237" i="9"/>
  <c r="DE240" i="9"/>
  <c r="DA240" i="9"/>
  <c r="CA240" i="9" s="1"/>
  <c r="CE240" i="9"/>
  <c r="DW240" i="9"/>
  <c r="CW240" i="9" s="1"/>
  <c r="DC240" i="9"/>
  <c r="CC240" i="9"/>
  <c r="DB240" i="9"/>
  <c r="CB240" i="9"/>
  <c r="DW250" i="9"/>
  <c r="CW250" i="9" s="1"/>
  <c r="DC250" i="9"/>
  <c r="CC250" i="9"/>
  <c r="DA250" i="9"/>
  <c r="CA250" i="9" s="1"/>
  <c r="CE250" i="9"/>
  <c r="DB250" i="9"/>
  <c r="CB250" i="9"/>
  <c r="CD250" i="9"/>
  <c r="DD250" i="9"/>
  <c r="DX251" i="9"/>
  <c r="CX251" i="9" s="1"/>
  <c r="DD251" i="9"/>
  <c r="CD251" i="9"/>
  <c r="DC251" i="9"/>
  <c r="CE251" i="9"/>
  <c r="DA251" i="9"/>
  <c r="CA251" i="9" s="1"/>
  <c r="CC251" i="9"/>
  <c r="DW254" i="9"/>
  <c r="CW254" i="9" s="1"/>
  <c r="DC254" i="9"/>
  <c r="CC254" i="9"/>
  <c r="DA254" i="9"/>
  <c r="CA254" i="9" s="1"/>
  <c r="CE254" i="9"/>
  <c r="DB254" i="9"/>
  <c r="CB254" i="9"/>
  <c r="CD254" i="9"/>
  <c r="DD254" i="9"/>
  <c r="DX255" i="9"/>
  <c r="CX255" i="9" s="1"/>
  <c r="DD255" i="9"/>
  <c r="CD255" i="9"/>
  <c r="DC255" i="9"/>
  <c r="CE255" i="9"/>
  <c r="DA255" i="9"/>
  <c r="CA255" i="9" s="1"/>
  <c r="CC255" i="9"/>
  <c r="CB228" i="9"/>
  <c r="CD228" i="9"/>
  <c r="CE228" i="9"/>
  <c r="CC239" i="9"/>
  <c r="DA241" i="9"/>
  <c r="CA241" i="9" s="1"/>
  <c r="DE242" i="9"/>
  <c r="DX242" i="9"/>
  <c r="CX242" i="9" s="1"/>
  <c r="CA228" i="9"/>
  <c r="CD230" i="9"/>
  <c r="CB230" i="9"/>
  <c r="CE230" i="9"/>
  <c r="DB237" i="9"/>
  <c r="DW238" i="9"/>
  <c r="CW238" i="9" s="1"/>
  <c r="DC238" i="9"/>
  <c r="CC238" i="9"/>
  <c r="DA238" i="9"/>
  <c r="CA238" i="9" s="1"/>
  <c r="CE238" i="9"/>
  <c r="CD238" i="9"/>
  <c r="DD238" i="9"/>
  <c r="DX239" i="9"/>
  <c r="CX239" i="9" s="1"/>
  <c r="DD239" i="9"/>
  <c r="CD239" i="9"/>
  <c r="DE239" i="9"/>
  <c r="CA291" i="9"/>
  <c r="AE291" i="9" s="1"/>
  <c r="DA291" i="9"/>
  <c r="CB291" i="9"/>
  <c r="A308" i="9"/>
  <c r="CC215" i="9"/>
  <c r="DA215" i="9"/>
  <c r="CC217" i="9"/>
  <c r="DA217" i="9"/>
  <c r="CC219" i="9"/>
  <c r="DA219" i="9"/>
  <c r="CA220" i="9"/>
  <c r="CE220" i="9"/>
  <c r="DC220" i="9"/>
  <c r="CA227" i="9"/>
  <c r="CE227" i="9"/>
  <c r="CA231" i="9"/>
  <c r="CE231" i="9"/>
  <c r="CD237" i="9"/>
  <c r="DD237" i="9"/>
  <c r="CB239" i="9"/>
  <c r="AY239" i="9" s="1"/>
  <c r="CD241" i="9"/>
  <c r="DC243" i="9"/>
  <c r="CE244" i="9"/>
  <c r="DE245" i="9"/>
  <c r="DE246" i="9"/>
  <c r="CC249" i="9"/>
  <c r="DA249" i="9"/>
  <c r="CA249" i="9" s="1"/>
  <c r="DB251" i="9"/>
  <c r="DE252" i="9"/>
  <c r="DA252" i="9"/>
  <c r="CA252" i="9" s="1"/>
  <c r="CE252" i="9"/>
  <c r="DW252" i="9"/>
  <c r="CW252" i="9" s="1"/>
  <c r="DC252" i="9"/>
  <c r="CC252" i="9"/>
  <c r="CD252" i="9"/>
  <c r="DD252" i="9"/>
  <c r="DE253" i="9"/>
  <c r="DE254" i="9"/>
  <c r="CC257" i="9"/>
  <c r="DA257" i="9"/>
  <c r="CA257" i="9" s="1"/>
  <c r="CA290" i="9"/>
  <c r="AE290" i="9" s="1"/>
  <c r="DA290" i="9"/>
  <c r="DB290" i="9"/>
  <c r="CC220" i="9"/>
  <c r="DA220" i="9"/>
  <c r="CB237" i="9"/>
  <c r="AY237" i="9" s="1"/>
  <c r="DD241" i="9"/>
  <c r="CB241" i="9"/>
  <c r="DC241" i="9"/>
  <c r="DA242" i="9"/>
  <c r="CA242" i="9" s="1"/>
  <c r="AY242" i="9" s="1"/>
  <c r="CE242" i="9"/>
  <c r="CC242" i="9"/>
  <c r="CD243" i="9"/>
  <c r="DW244" i="9"/>
  <c r="CW244" i="9" s="1"/>
  <c r="DC244" i="9"/>
  <c r="CC244" i="9"/>
  <c r="CB244" i="9"/>
  <c r="AY244" i="9" s="1"/>
  <c r="DE244" i="9"/>
  <c r="DB247" i="9"/>
  <c r="DE248" i="9"/>
  <c r="DA248" i="9"/>
  <c r="CA248" i="9" s="1"/>
  <c r="CE248" i="9"/>
  <c r="DW248" i="9"/>
  <c r="CW248" i="9" s="1"/>
  <c r="DC248" i="9"/>
  <c r="CC248" i="9"/>
  <c r="CD248" i="9"/>
  <c r="DD248" i="9"/>
  <c r="DE249" i="9"/>
  <c r="DE250" i="9"/>
  <c r="DB255" i="9"/>
  <c r="DE256" i="9"/>
  <c r="DA256" i="9"/>
  <c r="CA256" i="9" s="1"/>
  <c r="CE256" i="9"/>
  <c r="DW256" i="9"/>
  <c r="CW256" i="9" s="1"/>
  <c r="DC256" i="9"/>
  <c r="CC256" i="9"/>
  <c r="CD256" i="9"/>
  <c r="DD256" i="9"/>
  <c r="DE257" i="9"/>
  <c r="DE258" i="9"/>
  <c r="CB243" i="9"/>
  <c r="AY243" i="9" s="1"/>
  <c r="CB247" i="9"/>
  <c r="CD249" i="9"/>
  <c r="DD249" i="9"/>
  <c r="CB251" i="9"/>
  <c r="CD253" i="9"/>
  <c r="DD253" i="9"/>
  <c r="CB255" i="9"/>
  <c r="CD257" i="9"/>
  <c r="DD257" i="9"/>
  <c r="CA263" i="9"/>
  <c r="O263" i="9" s="1"/>
  <c r="CA265" i="9"/>
  <c r="O265" i="9" s="1"/>
  <c r="CA270" i="9"/>
  <c r="U270" i="9" s="1"/>
  <c r="CA272" i="9"/>
  <c r="U272" i="9" s="1"/>
  <c r="CA274" i="9"/>
  <c r="U274" i="9" s="1"/>
  <c r="CB249" i="9"/>
  <c r="CB253" i="9"/>
  <c r="AY253" i="9" s="1"/>
  <c r="CB257" i="9"/>
  <c r="D298" i="8"/>
  <c r="C298" i="8"/>
  <c r="D297" i="8"/>
  <c r="C297" i="8"/>
  <c r="D296" i="8"/>
  <c r="C296" i="8"/>
  <c r="D291" i="8"/>
  <c r="C291" i="8"/>
  <c r="B291" i="8" s="1"/>
  <c r="D290" i="8"/>
  <c r="C290" i="8"/>
  <c r="D285" i="8"/>
  <c r="C285" i="8"/>
  <c r="B285" i="8"/>
  <c r="D284" i="8"/>
  <c r="C284" i="8"/>
  <c r="B284" i="8"/>
  <c r="D283" i="8"/>
  <c r="C283" i="8"/>
  <c r="D282" i="8"/>
  <c r="C282" i="8"/>
  <c r="D281" i="8"/>
  <c r="C281" i="8"/>
  <c r="B281" i="8" s="1"/>
  <c r="D280" i="8"/>
  <c r="C280" i="8"/>
  <c r="B280" i="8"/>
  <c r="DB274" i="8"/>
  <c r="CA274" i="8"/>
  <c r="B274" i="8"/>
  <c r="DA274" i="8" s="1"/>
  <c r="B273" i="8"/>
  <c r="DB272" i="8"/>
  <c r="CA272" i="8"/>
  <c r="B272" i="8"/>
  <c r="DA272" i="8" s="1"/>
  <c r="DA271" i="8"/>
  <c r="CB271" i="8"/>
  <c r="B271" i="8"/>
  <c r="DB270" i="8"/>
  <c r="CA270" i="8"/>
  <c r="B270" i="8"/>
  <c r="DA270" i="8" s="1"/>
  <c r="DA266" i="8"/>
  <c r="CB266" i="8"/>
  <c r="B266" i="8"/>
  <c r="DB265" i="8"/>
  <c r="CA265" i="8"/>
  <c r="B265" i="8"/>
  <c r="DA265" i="8" s="1"/>
  <c r="B264" i="8"/>
  <c r="DB263" i="8"/>
  <c r="CA263" i="8"/>
  <c r="B263" i="8"/>
  <c r="DA263" i="8" s="1"/>
  <c r="B262" i="8"/>
  <c r="DX258" i="8"/>
  <c r="CX258" i="8" s="1"/>
  <c r="DW258" i="8"/>
  <c r="DV258" i="8"/>
  <c r="DU258" i="8"/>
  <c r="CU258" i="8" s="1"/>
  <c r="DT258" i="8"/>
  <c r="CT258" i="8" s="1"/>
  <c r="DS258" i="8"/>
  <c r="DR258" i="8"/>
  <c r="DQ258" i="8"/>
  <c r="CQ258" i="8" s="1"/>
  <c r="DP258" i="8"/>
  <c r="CP258" i="8" s="1"/>
  <c r="DO258" i="8"/>
  <c r="DN258" i="8"/>
  <c r="DM258" i="8"/>
  <c r="CM258" i="8" s="1"/>
  <c r="DL258" i="8"/>
  <c r="CL258" i="8" s="1"/>
  <c r="DK258" i="8"/>
  <c r="DJ258" i="8"/>
  <c r="DI258" i="8"/>
  <c r="CI258" i="8" s="1"/>
  <c r="DH258" i="8"/>
  <c r="CH258" i="8" s="1"/>
  <c r="DG258" i="8"/>
  <c r="DF258" i="8"/>
  <c r="DE258" i="8"/>
  <c r="DD258" i="8"/>
  <c r="DA258" i="8"/>
  <c r="CW258" i="8"/>
  <c r="CV258" i="8"/>
  <c r="CS258" i="8"/>
  <c r="CR258" i="8"/>
  <c r="CO258" i="8"/>
  <c r="CN258" i="8"/>
  <c r="CK258" i="8"/>
  <c r="CJ258" i="8"/>
  <c r="CG258" i="8"/>
  <c r="CF258" i="8"/>
  <c r="CE258" i="8"/>
  <c r="CD258" i="8"/>
  <c r="CA258" i="8"/>
  <c r="D258" i="8"/>
  <c r="DC258" i="8" s="1"/>
  <c r="C258" i="8"/>
  <c r="DB258" i="8" s="1"/>
  <c r="DX257" i="8"/>
  <c r="DW257" i="8"/>
  <c r="CW257" i="8" s="1"/>
  <c r="DV257" i="8"/>
  <c r="DU257" i="8"/>
  <c r="DT257" i="8"/>
  <c r="CT257" i="8" s="1"/>
  <c r="DS257" i="8"/>
  <c r="CS257" i="8" s="1"/>
  <c r="DR257" i="8"/>
  <c r="DQ257" i="8"/>
  <c r="DP257" i="8"/>
  <c r="CP257" i="8" s="1"/>
  <c r="DO257" i="8"/>
  <c r="CO257" i="8" s="1"/>
  <c r="DN257" i="8"/>
  <c r="DM257" i="8"/>
  <c r="DL257" i="8"/>
  <c r="DK257" i="8"/>
  <c r="CK257" i="8" s="1"/>
  <c r="DJ257" i="8"/>
  <c r="DI257" i="8"/>
  <c r="DH257" i="8"/>
  <c r="DG257" i="8"/>
  <c r="CG257" i="8" s="1"/>
  <c r="DF257" i="8"/>
  <c r="DC257" i="8"/>
  <c r="CX257" i="8"/>
  <c r="CV257" i="8"/>
  <c r="CU257" i="8"/>
  <c r="CR257" i="8"/>
  <c r="CQ257" i="8"/>
  <c r="CN257" i="8"/>
  <c r="CM257" i="8"/>
  <c r="CL257" i="8"/>
  <c r="CJ257" i="8"/>
  <c r="CI257" i="8"/>
  <c r="CH257" i="8"/>
  <c r="CF257" i="8"/>
  <c r="CD257" i="8"/>
  <c r="CC257" i="8"/>
  <c r="D257" i="8"/>
  <c r="DE257" i="8" s="1"/>
  <c r="C257" i="8"/>
  <c r="DB257" i="8" s="1"/>
  <c r="DW256" i="8"/>
  <c r="CW256" i="8" s="1"/>
  <c r="DV256" i="8"/>
  <c r="DU256" i="8"/>
  <c r="DT256" i="8"/>
  <c r="DS256" i="8"/>
  <c r="CS256" i="8" s="1"/>
  <c r="DR256" i="8"/>
  <c r="DQ256" i="8"/>
  <c r="DP256" i="8"/>
  <c r="DO256" i="8"/>
  <c r="CO256" i="8" s="1"/>
  <c r="DN256" i="8"/>
  <c r="DM256" i="8"/>
  <c r="DL256" i="8"/>
  <c r="DK256" i="8"/>
  <c r="CK256" i="8" s="1"/>
  <c r="DJ256" i="8"/>
  <c r="DI256" i="8"/>
  <c r="DH256" i="8"/>
  <c r="DG256" i="8"/>
  <c r="CG256" i="8" s="1"/>
  <c r="DF256" i="8"/>
  <c r="DC256" i="8"/>
  <c r="CV256" i="8"/>
  <c r="CU256" i="8"/>
  <c r="CT256" i="8"/>
  <c r="CR256" i="8"/>
  <c r="CQ256" i="8"/>
  <c r="CP256" i="8"/>
  <c r="CN256" i="8"/>
  <c r="CM256" i="8"/>
  <c r="CL256" i="8"/>
  <c r="CJ256" i="8"/>
  <c r="CI256" i="8"/>
  <c r="CH256" i="8"/>
  <c r="CF256" i="8"/>
  <c r="D256" i="8"/>
  <c r="C256" i="8"/>
  <c r="DX255" i="8"/>
  <c r="DV255" i="8"/>
  <c r="CV255" i="8" s="1"/>
  <c r="DU255" i="8"/>
  <c r="CU255" i="8" s="1"/>
  <c r="DT255" i="8"/>
  <c r="DS255" i="8"/>
  <c r="DR255" i="8"/>
  <c r="CR255" i="8" s="1"/>
  <c r="DQ255" i="8"/>
  <c r="CQ255" i="8" s="1"/>
  <c r="DP255" i="8"/>
  <c r="DO255" i="8"/>
  <c r="DN255" i="8"/>
  <c r="CN255" i="8" s="1"/>
  <c r="DM255" i="8"/>
  <c r="CM255" i="8" s="1"/>
  <c r="DL255" i="8"/>
  <c r="DK255" i="8"/>
  <c r="DJ255" i="8"/>
  <c r="CJ255" i="8" s="1"/>
  <c r="DI255" i="8"/>
  <c r="CI255" i="8" s="1"/>
  <c r="DH255" i="8"/>
  <c r="DG255" i="8"/>
  <c r="DF255" i="8"/>
  <c r="DE255" i="8"/>
  <c r="CX255" i="8"/>
  <c r="CT255" i="8"/>
  <c r="CS255" i="8"/>
  <c r="CP255" i="8"/>
  <c r="CO255" i="8"/>
  <c r="CL255" i="8"/>
  <c r="CK255" i="8"/>
  <c r="CH255" i="8"/>
  <c r="CG255" i="8"/>
  <c r="CF255" i="8"/>
  <c r="CD255" i="8"/>
  <c r="D255" i="8"/>
  <c r="C255" i="8"/>
  <c r="DW254" i="8"/>
  <c r="DV254" i="8"/>
  <c r="DU254" i="8"/>
  <c r="DT254" i="8"/>
  <c r="DS254" i="8"/>
  <c r="DR254" i="8"/>
  <c r="DQ254" i="8"/>
  <c r="DP254" i="8"/>
  <c r="DO254" i="8"/>
  <c r="DN254" i="8"/>
  <c r="DM254" i="8"/>
  <c r="DL254" i="8"/>
  <c r="DK254" i="8"/>
  <c r="DJ254" i="8"/>
  <c r="DI254" i="8"/>
  <c r="DH254" i="8"/>
  <c r="DG254" i="8"/>
  <c r="DF254" i="8"/>
  <c r="DA254" i="8"/>
  <c r="CA254" i="8" s="1"/>
  <c r="CW254" i="8"/>
  <c r="CV254" i="8"/>
  <c r="CU254" i="8"/>
  <c r="CT254" i="8"/>
  <c r="CS254" i="8"/>
  <c r="CR254" i="8"/>
  <c r="CQ254" i="8"/>
  <c r="CP254" i="8"/>
  <c r="CO254" i="8"/>
  <c r="CN254" i="8"/>
  <c r="CM254" i="8"/>
  <c r="CL254" i="8"/>
  <c r="CK254" i="8"/>
  <c r="CJ254" i="8"/>
  <c r="CI254" i="8"/>
  <c r="CH254" i="8"/>
  <c r="CG254" i="8"/>
  <c r="CF254" i="8"/>
  <c r="CE254" i="8"/>
  <c r="CD254" i="8"/>
  <c r="D254" i="8"/>
  <c r="C254" i="8"/>
  <c r="DW253" i="8"/>
  <c r="CW253" i="8" s="1"/>
  <c r="DV253" i="8"/>
  <c r="CV253" i="8" s="1"/>
  <c r="DU253" i="8"/>
  <c r="DT253" i="8"/>
  <c r="DS253" i="8"/>
  <c r="CS253" i="8" s="1"/>
  <c r="DR253" i="8"/>
  <c r="CR253" i="8" s="1"/>
  <c r="DQ253" i="8"/>
  <c r="DP253" i="8"/>
  <c r="DO253" i="8"/>
  <c r="CO253" i="8" s="1"/>
  <c r="DN253" i="8"/>
  <c r="CN253" i="8" s="1"/>
  <c r="DM253" i="8"/>
  <c r="DL253" i="8"/>
  <c r="DK253" i="8"/>
  <c r="CK253" i="8" s="1"/>
  <c r="DJ253" i="8"/>
  <c r="CJ253" i="8" s="1"/>
  <c r="DI253" i="8"/>
  <c r="DH253" i="8"/>
  <c r="DG253" i="8"/>
  <c r="CG253" i="8" s="1"/>
  <c r="DF253" i="8"/>
  <c r="CU253" i="8"/>
  <c r="CT253" i="8"/>
  <c r="CQ253" i="8"/>
  <c r="CP253" i="8"/>
  <c r="CM253" i="8"/>
  <c r="CL253" i="8"/>
  <c r="CI253" i="8"/>
  <c r="CH253" i="8"/>
  <c r="CF253" i="8"/>
  <c r="D253" i="8"/>
  <c r="C253" i="8"/>
  <c r="DW252" i="8"/>
  <c r="DV252" i="8"/>
  <c r="DU252" i="8"/>
  <c r="CU252" i="8" s="1"/>
  <c r="DT252" i="8"/>
  <c r="DS252" i="8"/>
  <c r="DR252" i="8"/>
  <c r="DQ252" i="8"/>
  <c r="CQ252" i="8" s="1"/>
  <c r="DP252" i="8"/>
  <c r="DO252" i="8"/>
  <c r="DN252" i="8"/>
  <c r="DM252" i="8"/>
  <c r="CM252" i="8" s="1"/>
  <c r="DL252" i="8"/>
  <c r="DK252" i="8"/>
  <c r="DJ252" i="8"/>
  <c r="DI252" i="8"/>
  <c r="CI252" i="8" s="1"/>
  <c r="DH252" i="8"/>
  <c r="DG252" i="8"/>
  <c r="DF252" i="8"/>
  <c r="DE252" i="8"/>
  <c r="DC252" i="8"/>
  <c r="CW252" i="8"/>
  <c r="CV252" i="8"/>
  <c r="CT252" i="8"/>
  <c r="CS252" i="8"/>
  <c r="CR252" i="8"/>
  <c r="CP252" i="8"/>
  <c r="CO252" i="8"/>
  <c r="CN252" i="8"/>
  <c r="CL252" i="8"/>
  <c r="CK252" i="8"/>
  <c r="CJ252" i="8"/>
  <c r="CH252" i="8"/>
  <c r="CG252" i="8"/>
  <c r="CF252" i="8"/>
  <c r="CB252" i="8"/>
  <c r="D252" i="8"/>
  <c r="DX252" i="8" s="1"/>
  <c r="CX252" i="8" s="1"/>
  <c r="C252" i="8"/>
  <c r="DX251" i="8"/>
  <c r="CX251" i="8" s="1"/>
  <c r="DV251" i="8"/>
  <c r="CV251" i="8" s="1"/>
  <c r="DU251" i="8"/>
  <c r="DT251" i="8"/>
  <c r="DS251" i="8"/>
  <c r="DR251" i="8"/>
  <c r="CR251" i="8" s="1"/>
  <c r="DQ251" i="8"/>
  <c r="DP251" i="8"/>
  <c r="DO251" i="8"/>
  <c r="DN251" i="8"/>
  <c r="CN251" i="8" s="1"/>
  <c r="DM251" i="8"/>
  <c r="DL251" i="8"/>
  <c r="DK251" i="8"/>
  <c r="DJ251" i="8"/>
  <c r="CJ251" i="8" s="1"/>
  <c r="DI251" i="8"/>
  <c r="DH251" i="8"/>
  <c r="DG251" i="8"/>
  <c r="DF251" i="8"/>
  <c r="DB251" i="8"/>
  <c r="DA251" i="8"/>
  <c r="CA251" i="8" s="1"/>
  <c r="CU251" i="8"/>
  <c r="CT251" i="8"/>
  <c r="CS251" i="8"/>
  <c r="CQ251" i="8"/>
  <c r="CP251" i="8"/>
  <c r="CO251" i="8"/>
  <c r="CM251" i="8"/>
  <c r="CL251" i="8"/>
  <c r="CK251" i="8"/>
  <c r="CI251" i="8"/>
  <c r="CH251" i="8"/>
  <c r="CG251" i="8"/>
  <c r="CF251" i="8"/>
  <c r="CE251" i="8"/>
  <c r="CD251" i="8"/>
  <c r="D251" i="8"/>
  <c r="C251" i="8"/>
  <c r="DD251" i="8" s="1"/>
  <c r="DW250" i="8"/>
  <c r="CW250" i="8" s="1"/>
  <c r="DV250" i="8"/>
  <c r="DU250" i="8"/>
  <c r="DT250" i="8"/>
  <c r="DS250" i="8"/>
  <c r="CS250" i="8" s="1"/>
  <c r="DR250" i="8"/>
  <c r="DQ250" i="8"/>
  <c r="DP250" i="8"/>
  <c r="DO250" i="8"/>
  <c r="CO250" i="8" s="1"/>
  <c r="DN250" i="8"/>
  <c r="DM250" i="8"/>
  <c r="DL250" i="8"/>
  <c r="DK250" i="8"/>
  <c r="CK250" i="8" s="1"/>
  <c r="DJ250" i="8"/>
  <c r="DI250" i="8"/>
  <c r="DH250" i="8"/>
  <c r="DG250" i="8"/>
  <c r="CG250" i="8" s="1"/>
  <c r="DF250" i="8"/>
  <c r="DC250" i="8"/>
  <c r="DA250" i="8"/>
  <c r="CA250" i="8" s="1"/>
  <c r="CV250" i="8"/>
  <c r="CU250" i="8"/>
  <c r="CT250" i="8"/>
  <c r="CR250" i="8"/>
  <c r="CQ250" i="8"/>
  <c r="CP250" i="8"/>
  <c r="CN250" i="8"/>
  <c r="CM250" i="8"/>
  <c r="CL250" i="8"/>
  <c r="CJ250" i="8"/>
  <c r="CI250" i="8"/>
  <c r="CH250" i="8"/>
  <c r="CF250" i="8"/>
  <c r="CE250" i="8"/>
  <c r="D250" i="8"/>
  <c r="DE250" i="8" s="1"/>
  <c r="C250" i="8"/>
  <c r="DW249" i="8"/>
  <c r="CW249" i="8" s="1"/>
  <c r="DV249" i="8"/>
  <c r="DU249" i="8"/>
  <c r="DT249" i="8"/>
  <c r="CT249" i="8" s="1"/>
  <c r="DS249" i="8"/>
  <c r="CS249" i="8" s="1"/>
  <c r="DR249" i="8"/>
  <c r="DQ249" i="8"/>
  <c r="DP249" i="8"/>
  <c r="CP249" i="8" s="1"/>
  <c r="DO249" i="8"/>
  <c r="CO249" i="8" s="1"/>
  <c r="DN249" i="8"/>
  <c r="DM249" i="8"/>
  <c r="DL249" i="8"/>
  <c r="CL249" i="8" s="1"/>
  <c r="DK249" i="8"/>
  <c r="CK249" i="8" s="1"/>
  <c r="DJ249" i="8"/>
  <c r="DI249" i="8"/>
  <c r="DH249" i="8"/>
  <c r="CH249" i="8" s="1"/>
  <c r="DG249" i="8"/>
  <c r="CG249" i="8" s="1"/>
  <c r="DF249" i="8"/>
  <c r="CV249" i="8"/>
  <c r="CU249" i="8"/>
  <c r="CR249" i="8"/>
  <c r="CQ249" i="8"/>
  <c r="CN249" i="8"/>
  <c r="CM249" i="8"/>
  <c r="CJ249" i="8"/>
  <c r="CI249" i="8"/>
  <c r="CF249" i="8"/>
  <c r="D249" i="8"/>
  <c r="C249" i="8"/>
  <c r="DV248" i="8"/>
  <c r="CV248" i="8" s="1"/>
  <c r="DU248" i="8"/>
  <c r="CU248" i="8" s="1"/>
  <c r="DT248" i="8"/>
  <c r="DS248" i="8"/>
  <c r="DR248" i="8"/>
  <c r="CR248" i="8" s="1"/>
  <c r="DQ248" i="8"/>
  <c r="CQ248" i="8" s="1"/>
  <c r="DP248" i="8"/>
  <c r="DO248" i="8"/>
  <c r="DN248" i="8"/>
  <c r="CN248" i="8" s="1"/>
  <c r="DM248" i="8"/>
  <c r="CM248" i="8" s="1"/>
  <c r="DL248" i="8"/>
  <c r="DK248" i="8"/>
  <c r="DJ248" i="8"/>
  <c r="CJ248" i="8" s="1"/>
  <c r="DI248" i="8"/>
  <c r="CI248" i="8" s="1"/>
  <c r="DH248" i="8"/>
  <c r="DG248" i="8"/>
  <c r="DF248" i="8"/>
  <c r="DA248" i="8"/>
  <c r="CA248" i="8" s="1"/>
  <c r="CT248" i="8"/>
  <c r="CS248" i="8"/>
  <c r="CP248" i="8"/>
  <c r="CO248" i="8"/>
  <c r="CL248" i="8"/>
  <c r="CK248" i="8"/>
  <c r="CH248" i="8"/>
  <c r="CG248" i="8"/>
  <c r="CF248" i="8"/>
  <c r="CB248" i="8"/>
  <c r="D248" i="8"/>
  <c r="DX248" i="8" s="1"/>
  <c r="CX248" i="8" s="1"/>
  <c r="C248" i="8"/>
  <c r="DE248" i="8" s="1"/>
  <c r="DX247" i="8"/>
  <c r="CX247" i="8" s="1"/>
  <c r="DV247" i="8"/>
  <c r="DU247" i="8"/>
  <c r="DT247" i="8"/>
  <c r="CT247" i="8" s="1"/>
  <c r="DS247" i="8"/>
  <c r="DR247" i="8"/>
  <c r="DQ247" i="8"/>
  <c r="DP247" i="8"/>
  <c r="CP247" i="8" s="1"/>
  <c r="DO247" i="8"/>
  <c r="DN247" i="8"/>
  <c r="DM247" i="8"/>
  <c r="DL247" i="8"/>
  <c r="CL247" i="8" s="1"/>
  <c r="DK247" i="8"/>
  <c r="DJ247" i="8"/>
  <c r="DI247" i="8"/>
  <c r="DH247" i="8"/>
  <c r="CH247" i="8" s="1"/>
  <c r="DG247" i="8"/>
  <c r="DF247" i="8"/>
  <c r="DD247" i="8"/>
  <c r="DB247" i="8"/>
  <c r="DA247" i="8"/>
  <c r="CV247" i="8"/>
  <c r="CU247" i="8"/>
  <c r="CS247" i="8"/>
  <c r="CR247" i="8"/>
  <c r="CQ247" i="8"/>
  <c r="CO247" i="8"/>
  <c r="CN247" i="8"/>
  <c r="CM247" i="8"/>
  <c r="CK247" i="8"/>
  <c r="CJ247" i="8"/>
  <c r="CI247" i="8"/>
  <c r="CG247" i="8"/>
  <c r="CF247" i="8"/>
  <c r="CE247" i="8"/>
  <c r="CD247" i="8"/>
  <c r="CA247" i="8"/>
  <c r="D247" i="8"/>
  <c r="C247" i="8"/>
  <c r="DX246" i="8"/>
  <c r="CX246" i="8" s="1"/>
  <c r="DW246" i="8"/>
  <c r="DV246" i="8"/>
  <c r="DU246" i="8"/>
  <c r="DT246" i="8"/>
  <c r="CT246" i="8" s="1"/>
  <c r="DS246" i="8"/>
  <c r="DR246" i="8"/>
  <c r="DQ246" i="8"/>
  <c r="DP246" i="8"/>
  <c r="CP246" i="8" s="1"/>
  <c r="DO246" i="8"/>
  <c r="CO246" i="8" s="1"/>
  <c r="DN246" i="8"/>
  <c r="DM246" i="8"/>
  <c r="DL246" i="8"/>
  <c r="CL246" i="8" s="1"/>
  <c r="DK246" i="8"/>
  <c r="CK246" i="8" s="1"/>
  <c r="DJ246" i="8"/>
  <c r="DI246" i="8"/>
  <c r="DH246" i="8"/>
  <c r="CH246" i="8" s="1"/>
  <c r="DG246" i="8"/>
  <c r="DF246" i="8"/>
  <c r="DD246" i="8"/>
  <c r="DC246" i="8"/>
  <c r="DA246" i="8"/>
  <c r="CW246" i="8"/>
  <c r="CV246" i="8"/>
  <c r="CU246" i="8"/>
  <c r="CS246" i="8"/>
  <c r="CR246" i="8"/>
  <c r="CQ246" i="8"/>
  <c r="CN246" i="8"/>
  <c r="CM246" i="8"/>
  <c r="CJ246" i="8"/>
  <c r="CI246" i="8"/>
  <c r="CG246" i="8"/>
  <c r="CF246" i="8"/>
  <c r="CE246" i="8"/>
  <c r="CC246" i="8"/>
  <c r="CA246" i="8"/>
  <c r="D246" i="8"/>
  <c r="DE246" i="8" s="1"/>
  <c r="C246" i="8"/>
  <c r="DB246" i="8" s="1"/>
  <c r="DX245" i="8"/>
  <c r="CX245" i="8" s="1"/>
  <c r="DW245" i="8"/>
  <c r="DV245" i="8"/>
  <c r="DU245" i="8"/>
  <c r="DT245" i="8"/>
  <c r="CT245" i="8" s="1"/>
  <c r="DS245" i="8"/>
  <c r="DR245" i="8"/>
  <c r="DQ245" i="8"/>
  <c r="DP245" i="8"/>
  <c r="CP245" i="8" s="1"/>
  <c r="DO245" i="8"/>
  <c r="DN245" i="8"/>
  <c r="DM245" i="8"/>
  <c r="DL245" i="8"/>
  <c r="CL245" i="8" s="1"/>
  <c r="DK245" i="8"/>
  <c r="DJ245" i="8"/>
  <c r="DI245" i="8"/>
  <c r="DH245" i="8"/>
  <c r="CH245" i="8" s="1"/>
  <c r="DG245" i="8"/>
  <c r="DF245" i="8"/>
  <c r="DD245" i="8"/>
  <c r="DC245" i="8"/>
  <c r="CW245" i="8"/>
  <c r="CV245" i="8"/>
  <c r="CU245" i="8"/>
  <c r="CS245" i="8"/>
  <c r="CR245" i="8"/>
  <c r="CQ245" i="8"/>
  <c r="CO245" i="8"/>
  <c r="CN245" i="8"/>
  <c r="CM245" i="8"/>
  <c r="CK245" i="8"/>
  <c r="CJ245" i="8"/>
  <c r="CI245" i="8"/>
  <c r="CG245" i="8"/>
  <c r="CF245" i="8"/>
  <c r="CB245" i="8"/>
  <c r="D245" i="8"/>
  <c r="DE245" i="8" s="1"/>
  <c r="C245" i="8"/>
  <c r="DV244" i="8"/>
  <c r="CV244" i="8" s="1"/>
  <c r="DU244" i="8"/>
  <c r="DT244" i="8"/>
  <c r="DS244" i="8"/>
  <c r="CS244" i="8" s="1"/>
  <c r="DR244" i="8"/>
  <c r="CR244" i="8" s="1"/>
  <c r="DQ244" i="8"/>
  <c r="DP244" i="8"/>
  <c r="DO244" i="8"/>
  <c r="CO244" i="8" s="1"/>
  <c r="DN244" i="8"/>
  <c r="CN244" i="8" s="1"/>
  <c r="DM244" i="8"/>
  <c r="DL244" i="8"/>
  <c r="DK244" i="8"/>
  <c r="CK244" i="8" s="1"/>
  <c r="DJ244" i="8"/>
  <c r="CJ244" i="8" s="1"/>
  <c r="DI244" i="8"/>
  <c r="DH244" i="8"/>
  <c r="DG244" i="8"/>
  <c r="CG244" i="8" s="1"/>
  <c r="DF244" i="8"/>
  <c r="DB244" i="8"/>
  <c r="CU244" i="8"/>
  <c r="CT244" i="8"/>
  <c r="CQ244" i="8"/>
  <c r="CP244" i="8"/>
  <c r="CM244" i="8"/>
  <c r="CL244" i="8"/>
  <c r="CI244" i="8"/>
  <c r="CH244" i="8"/>
  <c r="CF244" i="8"/>
  <c r="CE244" i="8"/>
  <c r="CC244" i="8"/>
  <c r="D244" i="8"/>
  <c r="C244" i="8"/>
  <c r="DX243" i="8"/>
  <c r="DV243" i="8"/>
  <c r="DU243" i="8"/>
  <c r="CU243" i="8" s="1"/>
  <c r="DT243" i="8"/>
  <c r="CT243" i="8" s="1"/>
  <c r="DS243" i="8"/>
  <c r="DR243" i="8"/>
  <c r="DQ243" i="8"/>
  <c r="CQ243" i="8" s="1"/>
  <c r="DP243" i="8"/>
  <c r="CP243" i="8" s="1"/>
  <c r="DO243" i="8"/>
  <c r="DN243" i="8"/>
  <c r="DM243" i="8"/>
  <c r="CM243" i="8" s="1"/>
  <c r="DL243" i="8"/>
  <c r="CL243" i="8" s="1"/>
  <c r="DK243" i="8"/>
  <c r="DJ243" i="8"/>
  <c r="DI243" i="8"/>
  <c r="CI243" i="8" s="1"/>
  <c r="DH243" i="8"/>
  <c r="CH243" i="8" s="1"/>
  <c r="DG243" i="8"/>
  <c r="DF243" i="8"/>
  <c r="CX243" i="8"/>
  <c r="CV243" i="8"/>
  <c r="CS243" i="8"/>
  <c r="CR243" i="8"/>
  <c r="CO243" i="8"/>
  <c r="CN243" i="8"/>
  <c r="CK243" i="8"/>
  <c r="CJ243" i="8"/>
  <c r="CG243" i="8"/>
  <c r="CF243" i="8"/>
  <c r="D243" i="8"/>
  <c r="C243" i="8"/>
  <c r="DX242" i="8"/>
  <c r="DW242" i="8"/>
  <c r="DV242" i="8"/>
  <c r="DU242" i="8"/>
  <c r="CU242" i="8" s="1"/>
  <c r="DT242" i="8"/>
  <c r="DS242" i="8"/>
  <c r="DR242" i="8"/>
  <c r="DQ242" i="8"/>
  <c r="CQ242" i="8" s="1"/>
  <c r="DP242" i="8"/>
  <c r="DO242" i="8"/>
  <c r="DN242" i="8"/>
  <c r="DM242" i="8"/>
  <c r="CM242" i="8" s="1"/>
  <c r="DL242" i="8"/>
  <c r="DK242" i="8"/>
  <c r="DJ242" i="8"/>
  <c r="DI242" i="8"/>
  <c r="CI242" i="8" s="1"/>
  <c r="DH242" i="8"/>
  <c r="DG242" i="8"/>
  <c r="DF242" i="8"/>
  <c r="DE242" i="8"/>
  <c r="DD242" i="8"/>
  <c r="CX242" i="8"/>
  <c r="CW242" i="8"/>
  <c r="CV242" i="8"/>
  <c r="CT242" i="8"/>
  <c r="CS242" i="8"/>
  <c r="CR242" i="8"/>
  <c r="CP242" i="8"/>
  <c r="CO242" i="8"/>
  <c r="CN242" i="8"/>
  <c r="CL242" i="8"/>
  <c r="CK242" i="8"/>
  <c r="CJ242" i="8"/>
  <c r="CH242" i="8"/>
  <c r="CG242" i="8"/>
  <c r="CF242" i="8"/>
  <c r="CD242" i="8"/>
  <c r="D242" i="8"/>
  <c r="C242" i="8"/>
  <c r="DB242" i="8" s="1"/>
  <c r="DX241" i="8"/>
  <c r="CX241" i="8" s="1"/>
  <c r="DW241" i="8"/>
  <c r="DV241" i="8"/>
  <c r="DU241" i="8"/>
  <c r="DT241" i="8"/>
  <c r="CT241" i="8" s="1"/>
  <c r="DS241" i="8"/>
  <c r="DR241" i="8"/>
  <c r="DQ241" i="8"/>
  <c r="DP241" i="8"/>
  <c r="CP241" i="8" s="1"/>
  <c r="DO241" i="8"/>
  <c r="DN241" i="8"/>
  <c r="DM241" i="8"/>
  <c r="DL241" i="8"/>
  <c r="CL241" i="8" s="1"/>
  <c r="DK241" i="8"/>
  <c r="DJ241" i="8"/>
  <c r="DI241" i="8"/>
  <c r="DH241" i="8"/>
  <c r="CH241" i="8" s="1"/>
  <c r="DG241" i="8"/>
  <c r="DF241" i="8"/>
  <c r="DD241" i="8"/>
  <c r="DC241" i="8"/>
  <c r="CW241" i="8"/>
  <c r="CV241" i="8"/>
  <c r="CU241" i="8"/>
  <c r="CS241" i="8"/>
  <c r="CR241" i="8"/>
  <c r="CQ241" i="8"/>
  <c r="CO241" i="8"/>
  <c r="CN241" i="8"/>
  <c r="CM241" i="8"/>
  <c r="CK241" i="8"/>
  <c r="CJ241" i="8"/>
  <c r="CI241" i="8"/>
  <c r="CG241" i="8"/>
  <c r="CF241" i="8"/>
  <c r="CB241" i="8"/>
  <c r="D241" i="8"/>
  <c r="DE241" i="8" s="1"/>
  <c r="C241" i="8"/>
  <c r="DV240" i="8"/>
  <c r="CV240" i="8" s="1"/>
  <c r="DU240" i="8"/>
  <c r="DT240" i="8"/>
  <c r="DS240" i="8"/>
  <c r="CS240" i="8" s="1"/>
  <c r="DR240" i="8"/>
  <c r="CR240" i="8" s="1"/>
  <c r="DQ240" i="8"/>
  <c r="DP240" i="8"/>
  <c r="DO240" i="8"/>
  <c r="CO240" i="8" s="1"/>
  <c r="DN240" i="8"/>
  <c r="CN240" i="8" s="1"/>
  <c r="DM240" i="8"/>
  <c r="DL240" i="8"/>
  <c r="DK240" i="8"/>
  <c r="CK240" i="8" s="1"/>
  <c r="DJ240" i="8"/>
  <c r="CJ240" i="8" s="1"/>
  <c r="DI240" i="8"/>
  <c r="DH240" i="8"/>
  <c r="DG240" i="8"/>
  <c r="CG240" i="8" s="1"/>
  <c r="DF240" i="8"/>
  <c r="CU240" i="8"/>
  <c r="CT240" i="8"/>
  <c r="CQ240" i="8"/>
  <c r="CP240" i="8"/>
  <c r="CM240" i="8"/>
  <c r="CL240" i="8"/>
  <c r="CI240" i="8"/>
  <c r="CH240" i="8"/>
  <c r="CF240" i="8"/>
  <c r="D240" i="8"/>
  <c r="C240" i="8"/>
  <c r="DV239" i="8"/>
  <c r="DU239" i="8"/>
  <c r="CU239" i="8" s="1"/>
  <c r="DT239" i="8"/>
  <c r="CT239" i="8" s="1"/>
  <c r="DS239" i="8"/>
  <c r="DR239" i="8"/>
  <c r="DQ239" i="8"/>
  <c r="CQ239" i="8" s="1"/>
  <c r="DP239" i="8"/>
  <c r="CP239" i="8" s="1"/>
  <c r="DO239" i="8"/>
  <c r="DN239" i="8"/>
  <c r="DM239" i="8"/>
  <c r="CM239" i="8" s="1"/>
  <c r="DL239" i="8"/>
  <c r="CL239" i="8" s="1"/>
  <c r="DK239" i="8"/>
  <c r="DJ239" i="8"/>
  <c r="DI239" i="8"/>
  <c r="CI239" i="8" s="1"/>
  <c r="DH239" i="8"/>
  <c r="CH239" i="8" s="1"/>
  <c r="DG239" i="8"/>
  <c r="DF239" i="8"/>
  <c r="CV239" i="8"/>
  <c r="CS239" i="8"/>
  <c r="CR239" i="8"/>
  <c r="CO239" i="8"/>
  <c r="CN239" i="8"/>
  <c r="CK239" i="8"/>
  <c r="CJ239" i="8"/>
  <c r="CG239" i="8"/>
  <c r="CF239" i="8"/>
  <c r="D239" i="8"/>
  <c r="C239" i="8"/>
  <c r="DX238" i="8"/>
  <c r="DV238" i="8"/>
  <c r="DU238" i="8"/>
  <c r="DT238" i="8"/>
  <c r="DS238" i="8"/>
  <c r="DR238" i="8"/>
  <c r="DQ238" i="8"/>
  <c r="DP238" i="8"/>
  <c r="DO238" i="8"/>
  <c r="DN238" i="8"/>
  <c r="DM238" i="8"/>
  <c r="DL238" i="8"/>
  <c r="DK238" i="8"/>
  <c r="DJ238" i="8"/>
  <c r="DI238" i="8"/>
  <c r="DH238" i="8"/>
  <c r="DG238" i="8"/>
  <c r="DF238" i="8"/>
  <c r="DE238" i="8"/>
  <c r="DB238" i="8"/>
  <c r="CX238" i="8"/>
  <c r="CV238" i="8"/>
  <c r="CU238" i="8"/>
  <c r="CT238" i="8"/>
  <c r="CS238" i="8"/>
  <c r="CR238" i="8"/>
  <c r="CQ238" i="8"/>
  <c r="CP238" i="8"/>
  <c r="CO238" i="8"/>
  <c r="CN238" i="8"/>
  <c r="CM238" i="8"/>
  <c r="CL238" i="8"/>
  <c r="CK238" i="8"/>
  <c r="CJ238" i="8"/>
  <c r="CI238" i="8"/>
  <c r="CH238" i="8"/>
  <c r="CG238" i="8"/>
  <c r="CF238" i="8"/>
  <c r="CE238" i="8"/>
  <c r="D238" i="8"/>
  <c r="C238" i="8"/>
  <c r="DX237" i="8"/>
  <c r="DW237" i="8"/>
  <c r="DV237" i="8"/>
  <c r="DU237" i="8"/>
  <c r="CU237" i="8" s="1"/>
  <c r="DT237" i="8"/>
  <c r="DS237" i="8"/>
  <c r="DR237" i="8"/>
  <c r="DQ237" i="8"/>
  <c r="CQ237" i="8" s="1"/>
  <c r="DP237" i="8"/>
  <c r="DO237" i="8"/>
  <c r="DN237" i="8"/>
  <c r="DM237" i="8"/>
  <c r="CM237" i="8" s="1"/>
  <c r="DL237" i="8"/>
  <c r="DK237" i="8"/>
  <c r="DJ237" i="8"/>
  <c r="DI237" i="8"/>
  <c r="CI237" i="8" s="1"/>
  <c r="DH237" i="8"/>
  <c r="DG237" i="8"/>
  <c r="DF237" i="8"/>
  <c r="DE237" i="8"/>
  <c r="DD237" i="8"/>
  <c r="DA237" i="8"/>
  <c r="CX237" i="8"/>
  <c r="CW237" i="8"/>
  <c r="CV237" i="8"/>
  <c r="CT237" i="8"/>
  <c r="CS237" i="8"/>
  <c r="CR237" i="8"/>
  <c r="CP237" i="8"/>
  <c r="CO237" i="8"/>
  <c r="CN237" i="8"/>
  <c r="CL237" i="8"/>
  <c r="CK237" i="8"/>
  <c r="CJ237" i="8"/>
  <c r="CH237" i="8"/>
  <c r="CG237" i="8"/>
  <c r="CF237" i="8"/>
  <c r="CE237" i="8"/>
  <c r="CD237" i="8"/>
  <c r="CA237" i="8"/>
  <c r="D237" i="8"/>
  <c r="DC237" i="8" s="1"/>
  <c r="C237" i="8"/>
  <c r="DB237" i="8" s="1"/>
  <c r="DW236" i="8"/>
  <c r="CW236" i="8" s="1"/>
  <c r="DV236" i="8"/>
  <c r="DU236" i="8"/>
  <c r="DT236" i="8"/>
  <c r="CT236" i="8" s="1"/>
  <c r="DS236" i="8"/>
  <c r="CS236" i="8" s="1"/>
  <c r="DR236" i="8"/>
  <c r="DQ236" i="8"/>
  <c r="DP236" i="8"/>
  <c r="CP236" i="8" s="1"/>
  <c r="DO236" i="8"/>
  <c r="CO236" i="8" s="1"/>
  <c r="DN236" i="8"/>
  <c r="DM236" i="8"/>
  <c r="DL236" i="8"/>
  <c r="CL236" i="8" s="1"/>
  <c r="DK236" i="8"/>
  <c r="CK236" i="8" s="1"/>
  <c r="DJ236" i="8"/>
  <c r="DI236" i="8"/>
  <c r="DH236" i="8"/>
  <c r="CH236" i="8" s="1"/>
  <c r="DG236" i="8"/>
  <c r="CG236" i="8" s="1"/>
  <c r="DF236" i="8"/>
  <c r="CV236" i="8"/>
  <c r="CU236" i="8"/>
  <c r="CR236" i="8"/>
  <c r="CQ236" i="8"/>
  <c r="CN236" i="8"/>
  <c r="CM236" i="8"/>
  <c r="CJ236" i="8"/>
  <c r="CI236" i="8"/>
  <c r="CF236" i="8"/>
  <c r="CD236" i="8"/>
  <c r="D236" i="8"/>
  <c r="DD236" i="8" s="1"/>
  <c r="C236" i="8"/>
  <c r="DV231" i="8"/>
  <c r="DU231" i="8"/>
  <c r="DT231" i="8"/>
  <c r="DS231" i="8"/>
  <c r="DR231" i="8"/>
  <c r="DQ231" i="8"/>
  <c r="DP231" i="8"/>
  <c r="DO231" i="8"/>
  <c r="DN231" i="8"/>
  <c r="DM231" i="8"/>
  <c r="DL231" i="8"/>
  <c r="DK231" i="8"/>
  <c r="DJ231" i="8"/>
  <c r="DI231" i="8"/>
  <c r="DH231" i="8"/>
  <c r="DG231" i="8"/>
  <c r="DF231" i="8"/>
  <c r="CV231" i="8"/>
  <c r="CU231" i="8"/>
  <c r="CT231" i="8"/>
  <c r="CS231" i="8"/>
  <c r="CR231" i="8"/>
  <c r="CQ231" i="8"/>
  <c r="CP231" i="8"/>
  <c r="CO231" i="8"/>
  <c r="CN231" i="8"/>
  <c r="CM231" i="8"/>
  <c r="CL231" i="8"/>
  <c r="CK231" i="8"/>
  <c r="CJ231" i="8"/>
  <c r="CI231" i="8"/>
  <c r="CH231" i="8"/>
  <c r="CG231" i="8"/>
  <c r="CF231" i="8"/>
  <c r="CE231" i="8"/>
  <c r="CD231" i="8"/>
  <c r="CB231" i="8"/>
  <c r="CA231" i="8"/>
  <c r="C231" i="8"/>
  <c r="B231" i="8"/>
  <c r="CC231" i="8" s="1"/>
  <c r="DV230" i="8"/>
  <c r="DU230" i="8"/>
  <c r="DT230" i="8"/>
  <c r="DS230" i="8"/>
  <c r="DR230" i="8"/>
  <c r="DQ230" i="8"/>
  <c r="DP230" i="8"/>
  <c r="DO230" i="8"/>
  <c r="DN230" i="8"/>
  <c r="DM230" i="8"/>
  <c r="DL230" i="8"/>
  <c r="DK230" i="8"/>
  <c r="DJ230" i="8"/>
  <c r="DI230" i="8"/>
  <c r="DH230" i="8"/>
  <c r="DG230" i="8"/>
  <c r="DF230" i="8"/>
  <c r="CV230" i="8"/>
  <c r="CU230" i="8"/>
  <c r="CT230" i="8"/>
  <c r="CS230" i="8"/>
  <c r="CR230" i="8"/>
  <c r="CQ230" i="8"/>
  <c r="CP230" i="8"/>
  <c r="CO230" i="8"/>
  <c r="CN230" i="8"/>
  <c r="CM230" i="8"/>
  <c r="CL230" i="8"/>
  <c r="CK230" i="8"/>
  <c r="CJ230" i="8"/>
  <c r="CI230" i="8"/>
  <c r="CH230" i="8"/>
  <c r="CG230" i="8"/>
  <c r="CF230" i="8"/>
  <c r="CC230" i="8"/>
  <c r="CB230" i="8"/>
  <c r="C230" i="8"/>
  <c r="B230" i="8"/>
  <c r="DV229" i="8"/>
  <c r="DU229" i="8"/>
  <c r="DT229" i="8"/>
  <c r="DS229" i="8"/>
  <c r="DR229" i="8"/>
  <c r="DQ229" i="8"/>
  <c r="DP229" i="8"/>
  <c r="DO229" i="8"/>
  <c r="DN229" i="8"/>
  <c r="DM229" i="8"/>
  <c r="DL229" i="8"/>
  <c r="DK229" i="8"/>
  <c r="DJ229" i="8"/>
  <c r="DI229" i="8"/>
  <c r="DH229" i="8"/>
  <c r="DG229" i="8"/>
  <c r="DF229" i="8"/>
  <c r="CV229" i="8"/>
  <c r="CU229" i="8"/>
  <c r="CT229" i="8"/>
  <c r="CS229" i="8"/>
  <c r="CR229" i="8"/>
  <c r="CQ229" i="8"/>
  <c r="CP229" i="8"/>
  <c r="CO229" i="8"/>
  <c r="CN229" i="8"/>
  <c r="CM229" i="8"/>
  <c r="CL229" i="8"/>
  <c r="CK229" i="8"/>
  <c r="CJ229" i="8"/>
  <c r="CI229" i="8"/>
  <c r="CH229" i="8"/>
  <c r="CG229" i="8"/>
  <c r="CF229" i="8"/>
  <c r="C229" i="8"/>
  <c r="B229" i="8"/>
  <c r="DV228" i="8"/>
  <c r="DU228" i="8"/>
  <c r="DT228" i="8"/>
  <c r="DS228" i="8"/>
  <c r="DR228" i="8"/>
  <c r="DQ228" i="8"/>
  <c r="DP228" i="8"/>
  <c r="DO228" i="8"/>
  <c r="DN228" i="8"/>
  <c r="DM228" i="8"/>
  <c r="DL228" i="8"/>
  <c r="DK228" i="8"/>
  <c r="DJ228" i="8"/>
  <c r="DI228" i="8"/>
  <c r="DH228" i="8"/>
  <c r="DG228" i="8"/>
  <c r="DF228" i="8"/>
  <c r="CV228" i="8"/>
  <c r="CU228" i="8"/>
  <c r="CT228" i="8"/>
  <c r="CS228" i="8"/>
  <c r="CR228" i="8"/>
  <c r="CQ228" i="8"/>
  <c r="CP228" i="8"/>
  <c r="CO228" i="8"/>
  <c r="CN228" i="8"/>
  <c r="CM228" i="8"/>
  <c r="CL228" i="8"/>
  <c r="CK228" i="8"/>
  <c r="CJ228" i="8"/>
  <c r="CI228" i="8"/>
  <c r="CH228" i="8"/>
  <c r="CG228" i="8"/>
  <c r="CF228" i="8"/>
  <c r="CE228" i="8"/>
  <c r="CD228" i="8"/>
  <c r="CA228" i="8"/>
  <c r="C228" i="8"/>
  <c r="B228" i="8"/>
  <c r="CC228" i="8" s="1"/>
  <c r="DV227" i="8"/>
  <c r="DU227" i="8"/>
  <c r="DT227" i="8"/>
  <c r="DS227" i="8"/>
  <c r="DR227" i="8"/>
  <c r="DQ227" i="8"/>
  <c r="DP227" i="8"/>
  <c r="DO227" i="8"/>
  <c r="DN227" i="8"/>
  <c r="DM227" i="8"/>
  <c r="DL227" i="8"/>
  <c r="DK227" i="8"/>
  <c r="DJ227" i="8"/>
  <c r="DI227" i="8"/>
  <c r="DH227" i="8"/>
  <c r="DG227" i="8"/>
  <c r="DF227" i="8"/>
  <c r="CV227" i="8"/>
  <c r="CU227" i="8"/>
  <c r="CT227" i="8"/>
  <c r="CS227" i="8"/>
  <c r="CR227" i="8"/>
  <c r="CQ227" i="8"/>
  <c r="CP227" i="8"/>
  <c r="CO227" i="8"/>
  <c r="CN227" i="8"/>
  <c r="CM227" i="8"/>
  <c r="CL227" i="8"/>
  <c r="CK227" i="8"/>
  <c r="CJ227" i="8"/>
  <c r="CI227" i="8"/>
  <c r="CH227" i="8"/>
  <c r="CG227" i="8"/>
  <c r="CF227" i="8"/>
  <c r="CE227" i="8"/>
  <c r="CD227" i="8"/>
  <c r="CB227" i="8"/>
  <c r="CA227" i="8"/>
  <c r="C227" i="8"/>
  <c r="B227" i="8"/>
  <c r="CC227" i="8" s="1"/>
  <c r="DV226" i="8"/>
  <c r="DU226" i="8"/>
  <c r="DT226" i="8"/>
  <c r="DS226" i="8"/>
  <c r="DR226" i="8"/>
  <c r="DQ226" i="8"/>
  <c r="DP226" i="8"/>
  <c r="DO226" i="8"/>
  <c r="DN226" i="8"/>
  <c r="DM226" i="8"/>
  <c r="DL226" i="8"/>
  <c r="DK226" i="8"/>
  <c r="DJ226" i="8"/>
  <c r="DI226" i="8"/>
  <c r="DH226" i="8"/>
  <c r="DG226" i="8"/>
  <c r="DF226" i="8"/>
  <c r="CV226" i="8"/>
  <c r="CU226" i="8"/>
  <c r="CT226" i="8"/>
  <c r="CS226" i="8"/>
  <c r="CR226" i="8"/>
  <c r="CQ226" i="8"/>
  <c r="CP226" i="8"/>
  <c r="CO226" i="8"/>
  <c r="CN226" i="8"/>
  <c r="CM226" i="8"/>
  <c r="CL226" i="8"/>
  <c r="CK226" i="8"/>
  <c r="CJ226" i="8"/>
  <c r="CI226" i="8"/>
  <c r="CH226" i="8"/>
  <c r="CG226" i="8"/>
  <c r="CF226" i="8"/>
  <c r="CB226" i="8"/>
  <c r="C226" i="8"/>
  <c r="B226" i="8"/>
  <c r="CC226" i="8" s="1"/>
  <c r="DV225" i="8"/>
  <c r="DU225" i="8"/>
  <c r="DT225" i="8"/>
  <c r="DS225" i="8"/>
  <c r="DR225" i="8"/>
  <c r="DQ225" i="8"/>
  <c r="DP225" i="8"/>
  <c r="DO225" i="8"/>
  <c r="DN225" i="8"/>
  <c r="DM225" i="8"/>
  <c r="DL225" i="8"/>
  <c r="DK225" i="8"/>
  <c r="DJ225" i="8"/>
  <c r="DI225" i="8"/>
  <c r="DH225" i="8"/>
  <c r="DG225" i="8"/>
  <c r="DF225" i="8"/>
  <c r="CV225" i="8"/>
  <c r="CU225" i="8"/>
  <c r="CT225" i="8"/>
  <c r="CS225" i="8"/>
  <c r="CR225" i="8"/>
  <c r="CQ225" i="8"/>
  <c r="CP225" i="8"/>
  <c r="CO225" i="8"/>
  <c r="CN225" i="8"/>
  <c r="CM225" i="8"/>
  <c r="CL225" i="8"/>
  <c r="CK225" i="8"/>
  <c r="CJ225" i="8"/>
  <c r="CI225" i="8"/>
  <c r="CH225" i="8"/>
  <c r="CG225" i="8"/>
  <c r="CF225" i="8"/>
  <c r="C225" i="8"/>
  <c r="B225" i="8"/>
  <c r="DV220" i="8"/>
  <c r="DU220" i="8"/>
  <c r="DT220" i="8"/>
  <c r="DS220" i="8"/>
  <c r="DR220" i="8"/>
  <c r="DQ220" i="8"/>
  <c r="DP220" i="8"/>
  <c r="DO220" i="8"/>
  <c r="DN220" i="8"/>
  <c r="DM220" i="8"/>
  <c r="DL220" i="8"/>
  <c r="DK220" i="8"/>
  <c r="DJ220" i="8"/>
  <c r="DI220" i="8"/>
  <c r="DH220" i="8"/>
  <c r="DG220" i="8"/>
  <c r="DF220" i="8"/>
  <c r="DD220" i="8"/>
  <c r="DC220" i="8"/>
  <c r="DB220" i="8"/>
  <c r="CV220" i="8"/>
  <c r="CU220" i="8"/>
  <c r="CT220" i="8"/>
  <c r="CS220" i="8"/>
  <c r="CR220" i="8"/>
  <c r="CQ220" i="8"/>
  <c r="CP220" i="8"/>
  <c r="CO220" i="8"/>
  <c r="CN220" i="8"/>
  <c r="CM220" i="8"/>
  <c r="CL220" i="8"/>
  <c r="CK220" i="8"/>
  <c r="CJ220" i="8"/>
  <c r="CI220" i="8"/>
  <c r="CH220" i="8"/>
  <c r="CG220" i="8"/>
  <c r="CF220" i="8"/>
  <c r="CE220" i="8"/>
  <c r="CD220" i="8"/>
  <c r="CB220" i="8"/>
  <c r="CA220" i="8"/>
  <c r="C220" i="8"/>
  <c r="B220" i="8"/>
  <c r="DE220" i="8" s="1"/>
  <c r="DV219" i="8"/>
  <c r="DU219" i="8"/>
  <c r="DT219" i="8"/>
  <c r="DS219" i="8"/>
  <c r="DR219" i="8"/>
  <c r="DQ219" i="8"/>
  <c r="DP219" i="8"/>
  <c r="DO219" i="8"/>
  <c r="DN219" i="8"/>
  <c r="DM219" i="8"/>
  <c r="DL219" i="8"/>
  <c r="DK219" i="8"/>
  <c r="DJ219" i="8"/>
  <c r="DI219" i="8"/>
  <c r="DH219" i="8"/>
  <c r="DG219" i="8"/>
  <c r="DF219" i="8"/>
  <c r="CV219" i="8"/>
  <c r="CU219" i="8"/>
  <c r="CT219" i="8"/>
  <c r="CS219" i="8"/>
  <c r="CR219" i="8"/>
  <c r="CQ219" i="8"/>
  <c r="CP219" i="8"/>
  <c r="CO219" i="8"/>
  <c r="CN219" i="8"/>
  <c r="CM219" i="8"/>
  <c r="CL219" i="8"/>
  <c r="CK219" i="8"/>
  <c r="CJ219" i="8"/>
  <c r="CI219" i="8"/>
  <c r="CH219" i="8"/>
  <c r="CG219" i="8"/>
  <c r="CF219" i="8"/>
  <c r="CD219" i="8"/>
  <c r="C219" i="8"/>
  <c r="B219" i="8"/>
  <c r="DV218" i="8"/>
  <c r="DU218" i="8"/>
  <c r="DT218" i="8"/>
  <c r="DS218" i="8"/>
  <c r="DR218" i="8"/>
  <c r="DQ218" i="8"/>
  <c r="DP218" i="8"/>
  <c r="DO218" i="8"/>
  <c r="DN218" i="8"/>
  <c r="DM218" i="8"/>
  <c r="DL218" i="8"/>
  <c r="DK218" i="8"/>
  <c r="DJ218" i="8"/>
  <c r="DI218" i="8"/>
  <c r="DH218" i="8"/>
  <c r="DG218" i="8"/>
  <c r="DF218" i="8"/>
  <c r="DD218" i="8"/>
  <c r="DC218" i="8"/>
  <c r="DB218" i="8"/>
  <c r="CV218" i="8"/>
  <c r="CU218" i="8"/>
  <c r="CT218" i="8"/>
  <c r="CS218" i="8"/>
  <c r="CR218" i="8"/>
  <c r="CQ218" i="8"/>
  <c r="CP218" i="8"/>
  <c r="CO218" i="8"/>
  <c r="CN218" i="8"/>
  <c r="CM218" i="8"/>
  <c r="CL218" i="8"/>
  <c r="CK218" i="8"/>
  <c r="CJ218" i="8"/>
  <c r="CI218" i="8"/>
  <c r="CH218" i="8"/>
  <c r="CG218" i="8"/>
  <c r="CF218" i="8"/>
  <c r="CE218" i="8"/>
  <c r="CD218" i="8"/>
  <c r="CB218" i="8"/>
  <c r="CA218" i="8"/>
  <c r="C218" i="8"/>
  <c r="B218" i="8"/>
  <c r="DE218" i="8" s="1"/>
  <c r="DV217" i="8"/>
  <c r="DU217" i="8"/>
  <c r="DT217" i="8"/>
  <c r="DS217" i="8"/>
  <c r="DR217" i="8"/>
  <c r="DQ217" i="8"/>
  <c r="DP217" i="8"/>
  <c r="DO217" i="8"/>
  <c r="DN217" i="8"/>
  <c r="DM217" i="8"/>
  <c r="DL217" i="8"/>
  <c r="DK217" i="8"/>
  <c r="DJ217" i="8"/>
  <c r="DI217" i="8"/>
  <c r="DH217" i="8"/>
  <c r="DG217" i="8"/>
  <c r="DF217" i="8"/>
  <c r="CV217" i="8"/>
  <c r="CU217" i="8"/>
  <c r="CT217" i="8"/>
  <c r="CS217" i="8"/>
  <c r="CR217" i="8"/>
  <c r="CQ217" i="8"/>
  <c r="CP217" i="8"/>
  <c r="CO217" i="8"/>
  <c r="CN217" i="8"/>
  <c r="CM217" i="8"/>
  <c r="CL217" i="8"/>
  <c r="CK217" i="8"/>
  <c r="CJ217" i="8"/>
  <c r="CI217" i="8"/>
  <c r="CH217" i="8"/>
  <c r="CG217" i="8"/>
  <c r="CF217" i="8"/>
  <c r="CD217" i="8"/>
  <c r="C217" i="8"/>
  <c r="B217" i="8"/>
  <c r="DV216" i="8"/>
  <c r="DU216" i="8"/>
  <c r="DT216" i="8"/>
  <c r="DS216" i="8"/>
  <c r="DR216" i="8"/>
  <c r="DQ216" i="8"/>
  <c r="DP216" i="8"/>
  <c r="DO216" i="8"/>
  <c r="DN216" i="8"/>
  <c r="DM216" i="8"/>
  <c r="DL216" i="8"/>
  <c r="DK216" i="8"/>
  <c r="DJ216" i="8"/>
  <c r="DI216" i="8"/>
  <c r="DH216" i="8"/>
  <c r="DG216" i="8"/>
  <c r="DF216" i="8"/>
  <c r="DD216" i="8"/>
  <c r="DC216" i="8"/>
  <c r="DB216" i="8"/>
  <c r="CV216" i="8"/>
  <c r="CU216" i="8"/>
  <c r="CT216" i="8"/>
  <c r="CS216" i="8"/>
  <c r="CR216" i="8"/>
  <c r="CQ216" i="8"/>
  <c r="CP216" i="8"/>
  <c r="CO216" i="8"/>
  <c r="CN216" i="8"/>
  <c r="CM216" i="8"/>
  <c r="CL216" i="8"/>
  <c r="CK216" i="8"/>
  <c r="CJ216" i="8"/>
  <c r="CI216" i="8"/>
  <c r="CH216" i="8"/>
  <c r="CG216" i="8"/>
  <c r="CF216" i="8"/>
  <c r="CE216" i="8"/>
  <c r="CD216" i="8"/>
  <c r="CB216" i="8"/>
  <c r="CA216" i="8"/>
  <c r="C216" i="8"/>
  <c r="B216" i="8"/>
  <c r="DE216" i="8" s="1"/>
  <c r="DV215" i="8"/>
  <c r="DU215" i="8"/>
  <c r="DT215" i="8"/>
  <c r="DS215" i="8"/>
  <c r="DR215" i="8"/>
  <c r="DQ215" i="8"/>
  <c r="DP215" i="8"/>
  <c r="DO215" i="8"/>
  <c r="DN215" i="8"/>
  <c r="DM215" i="8"/>
  <c r="DL215" i="8"/>
  <c r="DK215" i="8"/>
  <c r="DJ215" i="8"/>
  <c r="DI215" i="8"/>
  <c r="DH215" i="8"/>
  <c r="DG215" i="8"/>
  <c r="DF215" i="8"/>
  <c r="CV215" i="8"/>
  <c r="CU215" i="8"/>
  <c r="CT215" i="8"/>
  <c r="CS215" i="8"/>
  <c r="CR215" i="8"/>
  <c r="CQ215" i="8"/>
  <c r="CP215" i="8"/>
  <c r="CO215" i="8"/>
  <c r="CN215" i="8"/>
  <c r="CM215" i="8"/>
  <c r="CL215" i="8"/>
  <c r="CK215" i="8"/>
  <c r="CJ215" i="8"/>
  <c r="CI215" i="8"/>
  <c r="CH215" i="8"/>
  <c r="CG215" i="8"/>
  <c r="CF215" i="8"/>
  <c r="C215" i="8"/>
  <c r="B215" i="8"/>
  <c r="DV214" i="8"/>
  <c r="DU214" i="8"/>
  <c r="DT214" i="8"/>
  <c r="DS214" i="8"/>
  <c r="DR214" i="8"/>
  <c r="DQ214" i="8"/>
  <c r="DP214" i="8"/>
  <c r="DO214" i="8"/>
  <c r="DN214" i="8"/>
  <c r="DM214" i="8"/>
  <c r="DL214" i="8"/>
  <c r="DK214" i="8"/>
  <c r="DJ214" i="8"/>
  <c r="DI214" i="8"/>
  <c r="DH214" i="8"/>
  <c r="DG214" i="8"/>
  <c r="DF214" i="8"/>
  <c r="DD214" i="8"/>
  <c r="DC214" i="8"/>
  <c r="DB214" i="8"/>
  <c r="CV214" i="8"/>
  <c r="CU214" i="8"/>
  <c r="CT214" i="8"/>
  <c r="CS214" i="8"/>
  <c r="CR214" i="8"/>
  <c r="CQ214" i="8"/>
  <c r="CP214" i="8"/>
  <c r="CO214" i="8"/>
  <c r="CN214" i="8"/>
  <c r="CM214" i="8"/>
  <c r="CL214" i="8"/>
  <c r="CK214" i="8"/>
  <c r="CJ214" i="8"/>
  <c r="CI214" i="8"/>
  <c r="CH214" i="8"/>
  <c r="CG214" i="8"/>
  <c r="CF214" i="8"/>
  <c r="CE214" i="8"/>
  <c r="CD214" i="8"/>
  <c r="CB214" i="8"/>
  <c r="CA214" i="8"/>
  <c r="C214" i="8"/>
  <c r="B214" i="8"/>
  <c r="DE214" i="8" s="1"/>
  <c r="DX209" i="8"/>
  <c r="CX209" i="8" s="1"/>
  <c r="DW209" i="8"/>
  <c r="CW209" i="8" s="1"/>
  <c r="DI209" i="8"/>
  <c r="DG209" i="8"/>
  <c r="CG209" i="8" s="1"/>
  <c r="DF209" i="8"/>
  <c r="CF209" i="8" s="1"/>
  <c r="DE209" i="8"/>
  <c r="DC209" i="8"/>
  <c r="CC209" i="8" s="1"/>
  <c r="CI209" i="8"/>
  <c r="CE209" i="8"/>
  <c r="D209" i="8"/>
  <c r="C209" i="8"/>
  <c r="DX208" i="8"/>
  <c r="DG208" i="8"/>
  <c r="CG208" i="8" s="1"/>
  <c r="DC208" i="8"/>
  <c r="CX208" i="8"/>
  <c r="CC208" i="8"/>
  <c r="D208" i="8"/>
  <c r="C208" i="8"/>
  <c r="DH208" i="8" s="1"/>
  <c r="CH208" i="8" s="1"/>
  <c r="DD207" i="8"/>
  <c r="DC207" i="8"/>
  <c r="CC207" i="8" s="1"/>
  <c r="CD207" i="8"/>
  <c r="D207" i="8"/>
  <c r="DI207" i="8" s="1"/>
  <c r="CI207" i="8" s="1"/>
  <c r="C207" i="8"/>
  <c r="DW206" i="8"/>
  <c r="CW206" i="8" s="1"/>
  <c r="DH206" i="8"/>
  <c r="CH206" i="8" s="1"/>
  <c r="DF206" i="8"/>
  <c r="CF206" i="8" s="1"/>
  <c r="DE206" i="8"/>
  <c r="DD206" i="8"/>
  <c r="DB206" i="8"/>
  <c r="CB206" i="8" s="1"/>
  <c r="DA206" i="8"/>
  <c r="CE206" i="8"/>
  <c r="CD206" i="8"/>
  <c r="CA206" i="8"/>
  <c r="D206" i="8"/>
  <c r="C206" i="8"/>
  <c r="DX205" i="8"/>
  <c r="CX205" i="8" s="1"/>
  <c r="DI205" i="8"/>
  <c r="DG205" i="8"/>
  <c r="CG205" i="8" s="1"/>
  <c r="DE205" i="8"/>
  <c r="DC205" i="8"/>
  <c r="CC205" i="8" s="1"/>
  <c r="DB205" i="8"/>
  <c r="CB205" i="8" s="1"/>
  <c r="CI205" i="8"/>
  <c r="CE205" i="8"/>
  <c r="D205" i="8"/>
  <c r="C205" i="8"/>
  <c r="DX204" i="8"/>
  <c r="DW204" i="8"/>
  <c r="DG204" i="8"/>
  <c r="CG204" i="8" s="1"/>
  <c r="DF204" i="8"/>
  <c r="DD204" i="8"/>
  <c r="CD204" i="8" s="1"/>
  <c r="DB204" i="8"/>
  <c r="CX204" i="8"/>
  <c r="CW204" i="8"/>
  <c r="CF204" i="8"/>
  <c r="CB204" i="8"/>
  <c r="D204" i="8"/>
  <c r="DC204" i="8" s="1"/>
  <c r="CC204" i="8" s="1"/>
  <c r="C204" i="8"/>
  <c r="DX203" i="8"/>
  <c r="DD203" i="8"/>
  <c r="CD203" i="8" s="1"/>
  <c r="CX203" i="8"/>
  <c r="D203" i="8"/>
  <c r="DE203" i="8" s="1"/>
  <c r="CE203" i="8" s="1"/>
  <c r="C203" i="8"/>
  <c r="DW202" i="8"/>
  <c r="CW202" i="8" s="1"/>
  <c r="DI202" i="8"/>
  <c r="CI202" i="8" s="1"/>
  <c r="DH202" i="8"/>
  <c r="CH202" i="8" s="1"/>
  <c r="DF202" i="8"/>
  <c r="CF202" i="8" s="1"/>
  <c r="DD202" i="8"/>
  <c r="DB202" i="8"/>
  <c r="CB202" i="8" s="1"/>
  <c r="CD202" i="8"/>
  <c r="D202" i="8"/>
  <c r="C202" i="8"/>
  <c r="DX201" i="8"/>
  <c r="CX201" i="8" s="1"/>
  <c r="DI201" i="8"/>
  <c r="CI201" i="8" s="1"/>
  <c r="DG201" i="8"/>
  <c r="CG201" i="8" s="1"/>
  <c r="DE201" i="8"/>
  <c r="DC201" i="8"/>
  <c r="CC201" i="8" s="1"/>
  <c r="CE201" i="8"/>
  <c r="D201" i="8"/>
  <c r="C201" i="8"/>
  <c r="DB201" i="8" s="1"/>
  <c r="CB201" i="8" s="1"/>
  <c r="DX200" i="8"/>
  <c r="DG200" i="8"/>
  <c r="DC200" i="8"/>
  <c r="DB200" i="8"/>
  <c r="CB200" i="8" s="1"/>
  <c r="CX200" i="8"/>
  <c r="CG200" i="8"/>
  <c r="CC200" i="8"/>
  <c r="D200" i="8"/>
  <c r="C200" i="8"/>
  <c r="DX199" i="8"/>
  <c r="CX199" i="8" s="1"/>
  <c r="DG199" i="8"/>
  <c r="CG199" i="8" s="1"/>
  <c r="DE199" i="8"/>
  <c r="CE199" i="8" s="1"/>
  <c r="DD199" i="8"/>
  <c r="DA199" i="8"/>
  <c r="CA199" i="8" s="1"/>
  <c r="CD199" i="8"/>
  <c r="D199" i="8"/>
  <c r="DI199" i="8" s="1"/>
  <c r="CI199" i="8" s="1"/>
  <c r="C199" i="8"/>
  <c r="DW198" i="8"/>
  <c r="CW198" i="8" s="1"/>
  <c r="DH198" i="8"/>
  <c r="DF198" i="8"/>
  <c r="CF198" i="8" s="1"/>
  <c r="DD198" i="8"/>
  <c r="DB198" i="8"/>
  <c r="CB198" i="8" s="1"/>
  <c r="CH198" i="8"/>
  <c r="CD198" i="8"/>
  <c r="D198" i="8"/>
  <c r="C198" i="8"/>
  <c r="DX197" i="8"/>
  <c r="CX197" i="8" s="1"/>
  <c r="DI197" i="8"/>
  <c r="CI197" i="8" s="1"/>
  <c r="DG197" i="8"/>
  <c r="CG197" i="8" s="1"/>
  <c r="DE197" i="8"/>
  <c r="DC197" i="8"/>
  <c r="CC197" i="8" s="1"/>
  <c r="CE197" i="8"/>
  <c r="D197" i="8"/>
  <c r="C197" i="8"/>
  <c r="DW196" i="8"/>
  <c r="DG196" i="8"/>
  <c r="CG196" i="8" s="1"/>
  <c r="DD196" i="8"/>
  <c r="CD196" i="8" s="1"/>
  <c r="CW196" i="8"/>
  <c r="D196" i="8"/>
  <c r="C196" i="8"/>
  <c r="DX195" i="8"/>
  <c r="CX195" i="8" s="1"/>
  <c r="DH195" i="8"/>
  <c r="CH195" i="8" s="1"/>
  <c r="DG195" i="8"/>
  <c r="DE195" i="8"/>
  <c r="CE195" i="8" s="1"/>
  <c r="DC195" i="8"/>
  <c r="CC195" i="8" s="1"/>
  <c r="DA195" i="8"/>
  <c r="CA195" i="8" s="1"/>
  <c r="CG195" i="8"/>
  <c r="D195" i="8"/>
  <c r="DI195" i="8" s="1"/>
  <c r="CI195" i="8" s="1"/>
  <c r="C195" i="8"/>
  <c r="DW194" i="8"/>
  <c r="CW194" i="8" s="1"/>
  <c r="DI194" i="8"/>
  <c r="CI194" i="8" s="1"/>
  <c r="DF194" i="8"/>
  <c r="CF194" i="8" s="1"/>
  <c r="DE194" i="8"/>
  <c r="DD194" i="8"/>
  <c r="DB194" i="8"/>
  <c r="CB194" i="8" s="1"/>
  <c r="DA194" i="8"/>
  <c r="CA194" i="8" s="1"/>
  <c r="CE194" i="8"/>
  <c r="CD194" i="8"/>
  <c r="D194" i="8"/>
  <c r="C194" i="8"/>
  <c r="DH194" i="8" s="1"/>
  <c r="CH194" i="8" s="1"/>
  <c r="DX193" i="8"/>
  <c r="CX193" i="8" s="1"/>
  <c r="DG193" i="8"/>
  <c r="CG193" i="8" s="1"/>
  <c r="DE193" i="8"/>
  <c r="DB193" i="8"/>
  <c r="CB193" i="8" s="1"/>
  <c r="CE193" i="8"/>
  <c r="D193" i="8"/>
  <c r="DI193" i="8" s="1"/>
  <c r="CI193" i="8" s="1"/>
  <c r="C193" i="8"/>
  <c r="DG192" i="8"/>
  <c r="DD192" i="8"/>
  <c r="CD192" i="8" s="1"/>
  <c r="CG192" i="8"/>
  <c r="D192" i="8"/>
  <c r="C192" i="8"/>
  <c r="DH192" i="8" s="1"/>
  <c r="CH192" i="8" s="1"/>
  <c r="DH191" i="8"/>
  <c r="DE191" i="8"/>
  <c r="CE191" i="8" s="1"/>
  <c r="DD191" i="8"/>
  <c r="CD191" i="8" s="1"/>
  <c r="CH191" i="8"/>
  <c r="D191" i="8"/>
  <c r="DI191" i="8" s="1"/>
  <c r="CI191" i="8" s="1"/>
  <c r="C191" i="8"/>
  <c r="DW191" i="8" s="1"/>
  <c r="CW191" i="8" s="1"/>
  <c r="DW190" i="8"/>
  <c r="CW190" i="8" s="1"/>
  <c r="DI190" i="8"/>
  <c r="DH190" i="8"/>
  <c r="DF190" i="8"/>
  <c r="CF190" i="8" s="1"/>
  <c r="DE190" i="8"/>
  <c r="CE190" i="8" s="1"/>
  <c r="DD190" i="8"/>
  <c r="DB190" i="8"/>
  <c r="CB190" i="8" s="1"/>
  <c r="DA190" i="8"/>
  <c r="CI190" i="8"/>
  <c r="CH190" i="8"/>
  <c r="CD190" i="8"/>
  <c r="CA190" i="8"/>
  <c r="D190" i="8"/>
  <c r="DX190" i="8" s="1"/>
  <c r="CX190" i="8" s="1"/>
  <c r="C190" i="8"/>
  <c r="DX189" i="8"/>
  <c r="CX189" i="8" s="1"/>
  <c r="DW189" i="8"/>
  <c r="DI189" i="8"/>
  <c r="DG189" i="8"/>
  <c r="CG189" i="8" s="1"/>
  <c r="DF189" i="8"/>
  <c r="CF189" i="8" s="1"/>
  <c r="DE189" i="8"/>
  <c r="DC189" i="8"/>
  <c r="CC189" i="8" s="1"/>
  <c r="CW189" i="8"/>
  <c r="CI189" i="8"/>
  <c r="CE189" i="8"/>
  <c r="D189" i="8"/>
  <c r="C189" i="8"/>
  <c r="DX188" i="8"/>
  <c r="DH188" i="8"/>
  <c r="CH188" i="8" s="1"/>
  <c r="DG188" i="8"/>
  <c r="CG188" i="8" s="1"/>
  <c r="DC188" i="8"/>
  <c r="CX188" i="8"/>
  <c r="CC188" i="8"/>
  <c r="D188" i="8"/>
  <c r="C188" i="8"/>
  <c r="DI187" i="8"/>
  <c r="CI187" i="8" s="1"/>
  <c r="DH187" i="8"/>
  <c r="CH187" i="8" s="1"/>
  <c r="DD187" i="8"/>
  <c r="CD187" i="8"/>
  <c r="D187" i="8"/>
  <c r="DA187" i="8" s="1"/>
  <c r="CA187" i="8" s="1"/>
  <c r="C187" i="8"/>
  <c r="DW187" i="8" s="1"/>
  <c r="CW187" i="8" s="1"/>
  <c r="DW182" i="8"/>
  <c r="CW182" i="8" s="1"/>
  <c r="DI182" i="8"/>
  <c r="DH182" i="8"/>
  <c r="DF182" i="8"/>
  <c r="CF182" i="8" s="1"/>
  <c r="DE182" i="8"/>
  <c r="DD182" i="8"/>
  <c r="DB182" i="8"/>
  <c r="CB182" i="8" s="1"/>
  <c r="DA182" i="8"/>
  <c r="CA182" i="8" s="1"/>
  <c r="CI182" i="8"/>
  <c r="CH182" i="8"/>
  <c r="CE182" i="8"/>
  <c r="CD182" i="8"/>
  <c r="D182" i="8"/>
  <c r="DX182" i="8" s="1"/>
  <c r="CX182" i="8" s="1"/>
  <c r="C182" i="8"/>
  <c r="DX181" i="8"/>
  <c r="CX181" i="8" s="1"/>
  <c r="DI181" i="8"/>
  <c r="DG181" i="8"/>
  <c r="CG181" i="8" s="1"/>
  <c r="DE181" i="8"/>
  <c r="DC181" i="8"/>
  <c r="CC181" i="8" s="1"/>
  <c r="CI181" i="8"/>
  <c r="CE181" i="8"/>
  <c r="D181" i="8"/>
  <c r="C181" i="8"/>
  <c r="DG180" i="8"/>
  <c r="CG180" i="8" s="1"/>
  <c r="DD180" i="8"/>
  <c r="CD180" i="8" s="1"/>
  <c r="D180" i="8"/>
  <c r="C180" i="8"/>
  <c r="DH180" i="8" s="1"/>
  <c r="CH180" i="8" s="1"/>
  <c r="DH179" i="8"/>
  <c r="DE179" i="8"/>
  <c r="CE179" i="8" s="1"/>
  <c r="DD179" i="8"/>
  <c r="CD179" i="8" s="1"/>
  <c r="CH179" i="8"/>
  <c r="D179" i="8"/>
  <c r="DI179" i="8" s="1"/>
  <c r="CI179" i="8" s="1"/>
  <c r="C179" i="8"/>
  <c r="DW179" i="8" s="1"/>
  <c r="CW179" i="8" s="1"/>
  <c r="DW178" i="8"/>
  <c r="CW178" i="8" s="1"/>
  <c r="DI178" i="8"/>
  <c r="DH178" i="8"/>
  <c r="DF178" i="8"/>
  <c r="CF178" i="8" s="1"/>
  <c r="DE178" i="8"/>
  <c r="CE178" i="8" s="1"/>
  <c r="DD178" i="8"/>
  <c r="DB178" i="8"/>
  <c r="CB178" i="8" s="1"/>
  <c r="DA178" i="8"/>
  <c r="CI178" i="8"/>
  <c r="CH178" i="8"/>
  <c r="CD178" i="8"/>
  <c r="CA178" i="8"/>
  <c r="D178" i="8"/>
  <c r="DX178" i="8" s="1"/>
  <c r="CX178" i="8" s="1"/>
  <c r="C178" i="8"/>
  <c r="DX177" i="8"/>
  <c r="CX177" i="8" s="1"/>
  <c r="DW177" i="8"/>
  <c r="CW177" i="8" s="1"/>
  <c r="DI177" i="8"/>
  <c r="DG177" i="8"/>
  <c r="CG177" i="8" s="1"/>
  <c r="DF177" i="8"/>
  <c r="CF177" i="8" s="1"/>
  <c r="DE177" i="8"/>
  <c r="DC177" i="8"/>
  <c r="CC177" i="8" s="1"/>
  <c r="CI177" i="8"/>
  <c r="CE177" i="8"/>
  <c r="D177" i="8"/>
  <c r="C177" i="8"/>
  <c r="DX176" i="8"/>
  <c r="DG176" i="8"/>
  <c r="CG176" i="8" s="1"/>
  <c r="DC176" i="8"/>
  <c r="CC176" i="8" s="1"/>
  <c r="CX176" i="8"/>
  <c r="D176" i="8"/>
  <c r="C176" i="8"/>
  <c r="DH176" i="8" s="1"/>
  <c r="CH176" i="8" s="1"/>
  <c r="DH175" i="8"/>
  <c r="CH175" i="8" s="1"/>
  <c r="DD175" i="8"/>
  <c r="CD175" i="8" s="1"/>
  <c r="D175" i="8"/>
  <c r="C175" i="8"/>
  <c r="DW175" i="8" s="1"/>
  <c r="CW175" i="8" s="1"/>
  <c r="DW174" i="8"/>
  <c r="CW174" i="8" s="1"/>
  <c r="DI174" i="8"/>
  <c r="DH174" i="8"/>
  <c r="DF174" i="8"/>
  <c r="CF174" i="8" s="1"/>
  <c r="DE174" i="8"/>
  <c r="DD174" i="8"/>
  <c r="DB174" i="8"/>
  <c r="CB174" i="8" s="1"/>
  <c r="DA174" i="8"/>
  <c r="CA174" i="8" s="1"/>
  <c r="CI174" i="8"/>
  <c r="CH174" i="8"/>
  <c r="CE174" i="8"/>
  <c r="CD174" i="8"/>
  <c r="D174" i="8"/>
  <c r="DX174" i="8" s="1"/>
  <c r="CX174" i="8" s="1"/>
  <c r="C174" i="8"/>
  <c r="DX173" i="8"/>
  <c r="CX173" i="8" s="1"/>
  <c r="DI173" i="8"/>
  <c r="DG173" i="8"/>
  <c r="CG173" i="8" s="1"/>
  <c r="DE173" i="8"/>
  <c r="DC173" i="8"/>
  <c r="CC173" i="8" s="1"/>
  <c r="DB173" i="8"/>
  <c r="CB173" i="8" s="1"/>
  <c r="CI173" i="8"/>
  <c r="CE173" i="8"/>
  <c r="D173" i="8"/>
  <c r="C173" i="8"/>
  <c r="DD172" i="8"/>
  <c r="CD172" i="8" s="1"/>
  <c r="D172" i="8"/>
  <c r="C172" i="8"/>
  <c r="DH172" i="8" s="1"/>
  <c r="CH172" i="8" s="1"/>
  <c r="DH171" i="8"/>
  <c r="DE171" i="8"/>
  <c r="CE171" i="8" s="1"/>
  <c r="DD171" i="8"/>
  <c r="CD171" i="8" s="1"/>
  <c r="CH171" i="8"/>
  <c r="D171" i="8"/>
  <c r="DI171" i="8" s="1"/>
  <c r="CI171" i="8" s="1"/>
  <c r="C171" i="8"/>
  <c r="DW171" i="8" s="1"/>
  <c r="CW171" i="8" s="1"/>
  <c r="DW170" i="8"/>
  <c r="CW170" i="8" s="1"/>
  <c r="DI170" i="8"/>
  <c r="CI170" i="8" s="1"/>
  <c r="DH170" i="8"/>
  <c r="DF170" i="8"/>
  <c r="CF170" i="8" s="1"/>
  <c r="DE170" i="8"/>
  <c r="CE170" i="8" s="1"/>
  <c r="DD170" i="8"/>
  <c r="DB170" i="8"/>
  <c r="CB170" i="8" s="1"/>
  <c r="DA170" i="8"/>
  <c r="CH170" i="8"/>
  <c r="CD170" i="8"/>
  <c r="CA170" i="8"/>
  <c r="D170" i="8"/>
  <c r="DX170" i="8" s="1"/>
  <c r="CX170" i="8" s="1"/>
  <c r="C170" i="8"/>
  <c r="DX169" i="8"/>
  <c r="CX169" i="8" s="1"/>
  <c r="DW169" i="8"/>
  <c r="CW169" i="8" s="1"/>
  <c r="DI169" i="8"/>
  <c r="DG169" i="8"/>
  <c r="CG169" i="8" s="1"/>
  <c r="DF169" i="8"/>
  <c r="CF169" i="8" s="1"/>
  <c r="DE169" i="8"/>
  <c r="DC169" i="8"/>
  <c r="CC169" i="8" s="1"/>
  <c r="CI169" i="8"/>
  <c r="CE169" i="8"/>
  <c r="D169" i="8"/>
  <c r="C169" i="8"/>
  <c r="DX168" i="8"/>
  <c r="DG168" i="8"/>
  <c r="CG168" i="8" s="1"/>
  <c r="DC168" i="8"/>
  <c r="CC168" i="8" s="1"/>
  <c r="CX168" i="8"/>
  <c r="D168" i="8"/>
  <c r="C168" i="8"/>
  <c r="DH167" i="8"/>
  <c r="CH167" i="8" s="1"/>
  <c r="DD167" i="8"/>
  <c r="CD167" i="8" s="1"/>
  <c r="DA167" i="8"/>
  <c r="CA167" i="8" s="1"/>
  <c r="D167" i="8"/>
  <c r="C167" i="8"/>
  <c r="DW167" i="8" s="1"/>
  <c r="CW167" i="8" s="1"/>
  <c r="DW166" i="8"/>
  <c r="CW166" i="8" s="1"/>
  <c r="DI166" i="8"/>
  <c r="DH166" i="8"/>
  <c r="DF166" i="8"/>
  <c r="CF166" i="8" s="1"/>
  <c r="DE166" i="8"/>
  <c r="DD166" i="8"/>
  <c r="DB166" i="8"/>
  <c r="CB166" i="8" s="1"/>
  <c r="DA166" i="8"/>
  <c r="CA166" i="8" s="1"/>
  <c r="CI166" i="8"/>
  <c r="CH166" i="8"/>
  <c r="CE166" i="8"/>
  <c r="CD166" i="8"/>
  <c r="D166" i="8"/>
  <c r="DX166" i="8" s="1"/>
  <c r="CX166" i="8" s="1"/>
  <c r="C166" i="8"/>
  <c r="DX165" i="8"/>
  <c r="CX165" i="8" s="1"/>
  <c r="DI165" i="8"/>
  <c r="DG165" i="8"/>
  <c r="CG165" i="8" s="1"/>
  <c r="DE165" i="8"/>
  <c r="DC165" i="8"/>
  <c r="CC165" i="8" s="1"/>
  <c r="DB165" i="8"/>
  <c r="CB165" i="8" s="1"/>
  <c r="CI165" i="8"/>
  <c r="CE165" i="8"/>
  <c r="D165" i="8"/>
  <c r="C165" i="8"/>
  <c r="DD164" i="8"/>
  <c r="CD164" i="8" s="1"/>
  <c r="D164" i="8"/>
  <c r="C164" i="8"/>
  <c r="DH164" i="8" s="1"/>
  <c r="CH164" i="8" s="1"/>
  <c r="DH163" i="8"/>
  <c r="DE163" i="8"/>
  <c r="CE163" i="8" s="1"/>
  <c r="DD163" i="8"/>
  <c r="CD163" i="8" s="1"/>
  <c r="CH163" i="8"/>
  <c r="D163" i="8"/>
  <c r="DI163" i="8" s="1"/>
  <c r="CI163" i="8" s="1"/>
  <c r="C163" i="8"/>
  <c r="DW163" i="8" s="1"/>
  <c r="CW163" i="8" s="1"/>
  <c r="DW162" i="8"/>
  <c r="CW162" i="8" s="1"/>
  <c r="DI162" i="8"/>
  <c r="CI162" i="8" s="1"/>
  <c r="DH162" i="8"/>
  <c r="DF162" i="8"/>
  <c r="CF162" i="8" s="1"/>
  <c r="DE162" i="8"/>
  <c r="CE162" i="8" s="1"/>
  <c r="DD162" i="8"/>
  <c r="DB162" i="8"/>
  <c r="CB162" i="8" s="1"/>
  <c r="DA162" i="8"/>
  <c r="CH162" i="8"/>
  <c r="CD162" i="8"/>
  <c r="CA162" i="8"/>
  <c r="D162" i="8"/>
  <c r="DX162" i="8" s="1"/>
  <c r="CX162" i="8" s="1"/>
  <c r="C162" i="8"/>
  <c r="DX161" i="8"/>
  <c r="CX161" i="8" s="1"/>
  <c r="DI161" i="8"/>
  <c r="DG161" i="8"/>
  <c r="CG161" i="8" s="1"/>
  <c r="DF161" i="8"/>
  <c r="CF161" i="8" s="1"/>
  <c r="DE161" i="8"/>
  <c r="DC161" i="8"/>
  <c r="CC161" i="8" s="1"/>
  <c r="CI161" i="8"/>
  <c r="CE161" i="8"/>
  <c r="D161" i="8"/>
  <c r="C161" i="8"/>
  <c r="DX160" i="8"/>
  <c r="DH160" i="8"/>
  <c r="CH160" i="8" s="1"/>
  <c r="DG160" i="8"/>
  <c r="CG160" i="8" s="1"/>
  <c r="DC160" i="8"/>
  <c r="DB160" i="8"/>
  <c r="CX160" i="8"/>
  <c r="CC160" i="8"/>
  <c r="CB160" i="8"/>
  <c r="D160" i="8"/>
  <c r="C160" i="8"/>
  <c r="DE155" i="8"/>
  <c r="DD155" i="8"/>
  <c r="DC155" i="8"/>
  <c r="DB155" i="8"/>
  <c r="DA155" i="8"/>
  <c r="CE155" i="8"/>
  <c r="CD155" i="8"/>
  <c r="CC155" i="8"/>
  <c r="CB155" i="8"/>
  <c r="Q155" i="8" s="1"/>
  <c r="CA155" i="8"/>
  <c r="DE154" i="8"/>
  <c r="DD154" i="8"/>
  <c r="DC154" i="8"/>
  <c r="DB154" i="8"/>
  <c r="DA154" i="8"/>
  <c r="CE154" i="8"/>
  <c r="CD154" i="8"/>
  <c r="CC154" i="8"/>
  <c r="CB154" i="8"/>
  <c r="CA154" i="8"/>
  <c r="DE153" i="8"/>
  <c r="DD153" i="8"/>
  <c r="DC153" i="8"/>
  <c r="DB153" i="8"/>
  <c r="DA153" i="8"/>
  <c r="CE153" i="8"/>
  <c r="CD153" i="8"/>
  <c r="CC153" i="8"/>
  <c r="CB153" i="8"/>
  <c r="CA153" i="8"/>
  <c r="Q153" i="8"/>
  <c r="DE152" i="8"/>
  <c r="DD152" i="8"/>
  <c r="DC152" i="8"/>
  <c r="DB152" i="8"/>
  <c r="DA152" i="8"/>
  <c r="CE152" i="8"/>
  <c r="CD152" i="8"/>
  <c r="CC152" i="8"/>
  <c r="CB152" i="8"/>
  <c r="CA152" i="8"/>
  <c r="Q152" i="8" s="1"/>
  <c r="DE151" i="8"/>
  <c r="DD151" i="8"/>
  <c r="DC151" i="8"/>
  <c r="DB151" i="8"/>
  <c r="DA151" i="8"/>
  <c r="CE151" i="8"/>
  <c r="CD151" i="8"/>
  <c r="CC151" i="8"/>
  <c r="CB151" i="8"/>
  <c r="Q151" i="8" s="1"/>
  <c r="CA151" i="8"/>
  <c r="DE147" i="8"/>
  <c r="DD147" i="8"/>
  <c r="DC147" i="8"/>
  <c r="DB147" i="8"/>
  <c r="DA147" i="8"/>
  <c r="CE147" i="8"/>
  <c r="CD147" i="8"/>
  <c r="CC147" i="8"/>
  <c r="CB147" i="8"/>
  <c r="CA147" i="8"/>
  <c r="Q147" i="8" s="1"/>
  <c r="DE146" i="8"/>
  <c r="DD146" i="8"/>
  <c r="DC146" i="8"/>
  <c r="DB146" i="8"/>
  <c r="DA146" i="8"/>
  <c r="CE146" i="8"/>
  <c r="CD146" i="8"/>
  <c r="CC146" i="8"/>
  <c r="CB146" i="8"/>
  <c r="CA146" i="8"/>
  <c r="DE145" i="8"/>
  <c r="DD145" i="8"/>
  <c r="DC145" i="8"/>
  <c r="DB145" i="8"/>
  <c r="DA145" i="8"/>
  <c r="CE145" i="8"/>
  <c r="CD145" i="8"/>
  <c r="CC145" i="8"/>
  <c r="CB145" i="8"/>
  <c r="CA145" i="8"/>
  <c r="Q145" i="8" s="1"/>
  <c r="DE144" i="8"/>
  <c r="DD144" i="8"/>
  <c r="DC144" i="8"/>
  <c r="DB144" i="8"/>
  <c r="DA144" i="8"/>
  <c r="CE144" i="8"/>
  <c r="CD144" i="8"/>
  <c r="CC144" i="8"/>
  <c r="CB144" i="8"/>
  <c r="CA144" i="8"/>
  <c r="Q144" i="8"/>
  <c r="DE143" i="8"/>
  <c r="DD143" i="8"/>
  <c r="DC143" i="8"/>
  <c r="DB143" i="8"/>
  <c r="DA143" i="8"/>
  <c r="CE143" i="8"/>
  <c r="CD143" i="8"/>
  <c r="CC143" i="8"/>
  <c r="CB143" i="8"/>
  <c r="CA143" i="8"/>
  <c r="DZ139" i="8"/>
  <c r="DY139" i="8"/>
  <c r="DX139" i="8"/>
  <c r="DW139" i="8"/>
  <c r="DV139" i="8"/>
  <c r="DU139" i="8"/>
  <c r="DT139" i="8"/>
  <c r="DS139" i="8"/>
  <c r="DR139" i="8"/>
  <c r="DQ139" i="8"/>
  <c r="DP139" i="8"/>
  <c r="DO139" i="8"/>
  <c r="DN139" i="8"/>
  <c r="DM139" i="8"/>
  <c r="DL139" i="8"/>
  <c r="DK139" i="8"/>
  <c r="DJ139" i="8"/>
  <c r="DI139" i="8"/>
  <c r="DH139" i="8"/>
  <c r="DG139" i="8"/>
  <c r="DF139" i="8"/>
  <c r="DE139" i="8"/>
  <c r="DD139" i="8"/>
  <c r="DA139" i="8"/>
  <c r="CZ139" i="8"/>
  <c r="CY139" i="8"/>
  <c r="CX139" i="8"/>
  <c r="CW139" i="8"/>
  <c r="CV139" i="8"/>
  <c r="CU139" i="8"/>
  <c r="CT139" i="8"/>
  <c r="CS139" i="8"/>
  <c r="CR139" i="8"/>
  <c r="CQ139" i="8"/>
  <c r="CP139" i="8"/>
  <c r="CO139" i="8"/>
  <c r="CN139" i="8"/>
  <c r="CM139" i="8"/>
  <c r="CL139" i="8"/>
  <c r="CK139" i="8"/>
  <c r="CJ139" i="8"/>
  <c r="CI139" i="8"/>
  <c r="CH139" i="8"/>
  <c r="CG139" i="8"/>
  <c r="CF139" i="8"/>
  <c r="CD139" i="8"/>
  <c r="CB139" i="8"/>
  <c r="C139" i="8"/>
  <c r="B139" i="8"/>
  <c r="DY138" i="8"/>
  <c r="DX138" i="8"/>
  <c r="DW138" i="8"/>
  <c r="DV138" i="8"/>
  <c r="DU138" i="8"/>
  <c r="DT138" i="8"/>
  <c r="DS138" i="8"/>
  <c r="DR138" i="8"/>
  <c r="DQ138" i="8"/>
  <c r="DP138" i="8"/>
  <c r="DO138" i="8"/>
  <c r="DN138" i="8"/>
  <c r="DM138" i="8"/>
  <c r="DL138" i="8"/>
  <c r="DK138" i="8"/>
  <c r="DJ138" i="8"/>
  <c r="DI138" i="8"/>
  <c r="DH138" i="8"/>
  <c r="DG138" i="8"/>
  <c r="DF138" i="8"/>
  <c r="DE138" i="8"/>
  <c r="DD138" i="8"/>
  <c r="CZ138" i="8"/>
  <c r="CY138" i="8"/>
  <c r="CX138" i="8"/>
  <c r="CW138" i="8"/>
  <c r="CV138" i="8"/>
  <c r="CU138" i="8"/>
  <c r="CT138" i="8"/>
  <c r="CS138" i="8"/>
  <c r="CR138" i="8"/>
  <c r="CQ138" i="8"/>
  <c r="CP138" i="8"/>
  <c r="CO138" i="8"/>
  <c r="CN138" i="8"/>
  <c r="CM138" i="8"/>
  <c r="CL138" i="8"/>
  <c r="CK138" i="8"/>
  <c r="CJ138" i="8"/>
  <c r="CI138" i="8"/>
  <c r="CH138" i="8"/>
  <c r="CG138" i="8"/>
  <c r="CF138" i="8"/>
  <c r="CE138" i="8"/>
  <c r="CA138" i="8"/>
  <c r="C138" i="8"/>
  <c r="B138" i="8"/>
  <c r="DY137" i="8"/>
  <c r="DX137" i="8"/>
  <c r="DW137" i="8"/>
  <c r="DV137" i="8"/>
  <c r="DU137" i="8"/>
  <c r="DT137" i="8"/>
  <c r="DS137" i="8"/>
  <c r="DR137" i="8"/>
  <c r="DQ137" i="8"/>
  <c r="DP137" i="8"/>
  <c r="DO137" i="8"/>
  <c r="DN137" i="8"/>
  <c r="DM137" i="8"/>
  <c r="DL137" i="8"/>
  <c r="DK137" i="8"/>
  <c r="DJ137" i="8"/>
  <c r="DI137" i="8"/>
  <c r="DH137" i="8"/>
  <c r="DG137" i="8"/>
  <c r="DF137" i="8"/>
  <c r="DD137" i="8"/>
  <c r="DC137" i="8"/>
  <c r="CY137" i="8"/>
  <c r="CX137" i="8"/>
  <c r="CW137" i="8"/>
  <c r="CV137" i="8"/>
  <c r="CU137" i="8"/>
  <c r="CT137" i="8"/>
  <c r="CS137" i="8"/>
  <c r="CR137" i="8"/>
  <c r="CQ137" i="8"/>
  <c r="CP137" i="8"/>
  <c r="CO137" i="8"/>
  <c r="CN137" i="8"/>
  <c r="CM137" i="8"/>
  <c r="CL137" i="8"/>
  <c r="CK137" i="8"/>
  <c r="CJ137" i="8"/>
  <c r="CI137" i="8"/>
  <c r="CH137" i="8"/>
  <c r="CG137" i="8"/>
  <c r="CF137" i="8"/>
  <c r="CE137" i="8"/>
  <c r="CD137" i="8"/>
  <c r="C137" i="8"/>
  <c r="B137" i="8"/>
  <c r="DZ137" i="8" s="1"/>
  <c r="DZ136" i="8"/>
  <c r="DY136" i="8"/>
  <c r="DX136" i="8"/>
  <c r="DW136" i="8"/>
  <c r="DV136" i="8"/>
  <c r="DU136" i="8"/>
  <c r="DT136" i="8"/>
  <c r="DS136" i="8"/>
  <c r="DR136" i="8"/>
  <c r="DQ136" i="8"/>
  <c r="DP136" i="8"/>
  <c r="DO136" i="8"/>
  <c r="DN136" i="8"/>
  <c r="DM136" i="8"/>
  <c r="DL136" i="8"/>
  <c r="DK136" i="8"/>
  <c r="DJ136" i="8"/>
  <c r="DI136" i="8"/>
  <c r="DH136" i="8"/>
  <c r="DG136" i="8"/>
  <c r="DF136" i="8"/>
  <c r="DE136" i="8"/>
  <c r="DC136" i="8"/>
  <c r="DB136" i="8"/>
  <c r="CY136" i="8"/>
  <c r="CX136" i="8"/>
  <c r="CW136" i="8"/>
  <c r="CV136" i="8"/>
  <c r="CU136" i="8"/>
  <c r="CT136" i="8"/>
  <c r="CS136" i="8"/>
  <c r="CR136" i="8"/>
  <c r="CQ136" i="8"/>
  <c r="CP136" i="8"/>
  <c r="CO136" i="8"/>
  <c r="CN136" i="8"/>
  <c r="CM136" i="8"/>
  <c r="CL136" i="8"/>
  <c r="CK136" i="8"/>
  <c r="CJ136" i="8"/>
  <c r="CI136" i="8"/>
  <c r="CH136" i="8"/>
  <c r="CG136" i="8"/>
  <c r="CF136" i="8"/>
  <c r="CE136" i="8"/>
  <c r="CD136" i="8"/>
  <c r="CC136" i="8"/>
  <c r="C136" i="8"/>
  <c r="B136" i="8"/>
  <c r="DD136" i="8" s="1"/>
  <c r="DY135" i="8"/>
  <c r="DX135" i="8"/>
  <c r="DW135" i="8"/>
  <c r="DV135" i="8"/>
  <c r="DU135" i="8"/>
  <c r="DT135" i="8"/>
  <c r="DS135" i="8"/>
  <c r="DR135" i="8"/>
  <c r="DQ135" i="8"/>
  <c r="DP135" i="8"/>
  <c r="DO135" i="8"/>
  <c r="DN135" i="8"/>
  <c r="DM135" i="8"/>
  <c r="DL135" i="8"/>
  <c r="DK135" i="8"/>
  <c r="DJ135" i="8"/>
  <c r="DI135" i="8"/>
  <c r="DH135" i="8"/>
  <c r="DG135" i="8"/>
  <c r="DF135" i="8"/>
  <c r="DE135" i="8"/>
  <c r="DD135" i="8"/>
  <c r="CZ135" i="8"/>
  <c r="CY135" i="8"/>
  <c r="CX135" i="8"/>
  <c r="CW135" i="8"/>
  <c r="CV135" i="8"/>
  <c r="CU135" i="8"/>
  <c r="CT135" i="8"/>
  <c r="CS135" i="8"/>
  <c r="CR135" i="8"/>
  <c r="CQ135" i="8"/>
  <c r="CP135" i="8"/>
  <c r="CO135" i="8"/>
  <c r="CN135" i="8"/>
  <c r="CM135" i="8"/>
  <c r="CL135" i="8"/>
  <c r="CK135" i="8"/>
  <c r="CJ135" i="8"/>
  <c r="CI135" i="8"/>
  <c r="CH135" i="8"/>
  <c r="CG135" i="8"/>
  <c r="CF135" i="8"/>
  <c r="CD135" i="8"/>
  <c r="C135" i="8"/>
  <c r="B135" i="8"/>
  <c r="DZ135" i="8" s="1"/>
  <c r="DY134" i="8"/>
  <c r="DX134" i="8"/>
  <c r="DW134" i="8"/>
  <c r="DV134" i="8"/>
  <c r="DU134" i="8"/>
  <c r="DT134" i="8"/>
  <c r="DS134" i="8"/>
  <c r="DR134" i="8"/>
  <c r="DQ134" i="8"/>
  <c r="DP134" i="8"/>
  <c r="DO134" i="8"/>
  <c r="DN134" i="8"/>
  <c r="DM134" i="8"/>
  <c r="DL134" i="8"/>
  <c r="DK134" i="8"/>
  <c r="DJ134" i="8"/>
  <c r="DI134" i="8"/>
  <c r="DH134" i="8"/>
  <c r="DG134" i="8"/>
  <c r="DF134" i="8"/>
  <c r="DC134" i="8"/>
  <c r="CZ134" i="8"/>
  <c r="CY134" i="8"/>
  <c r="CX134" i="8"/>
  <c r="CW134" i="8"/>
  <c r="CV134" i="8"/>
  <c r="CU134" i="8"/>
  <c r="CT134" i="8"/>
  <c r="CS134" i="8"/>
  <c r="CR134" i="8"/>
  <c r="CQ134" i="8"/>
  <c r="CP134" i="8"/>
  <c r="CO134" i="8"/>
  <c r="CN134" i="8"/>
  <c r="CM134" i="8"/>
  <c r="CL134" i="8"/>
  <c r="CK134" i="8"/>
  <c r="CJ134" i="8"/>
  <c r="CI134" i="8"/>
  <c r="CH134" i="8"/>
  <c r="CG134" i="8"/>
  <c r="CF134" i="8"/>
  <c r="CA134" i="8"/>
  <c r="C134" i="8"/>
  <c r="B134" i="8"/>
  <c r="DD134" i="8" s="1"/>
  <c r="DZ133" i="8"/>
  <c r="DY133" i="8"/>
  <c r="DX133" i="8"/>
  <c r="DW133" i="8"/>
  <c r="DV133" i="8"/>
  <c r="DU133" i="8"/>
  <c r="DT133" i="8"/>
  <c r="DS133" i="8"/>
  <c r="DR133" i="8"/>
  <c r="DQ133" i="8"/>
  <c r="DP133" i="8"/>
  <c r="DO133" i="8"/>
  <c r="DN133" i="8"/>
  <c r="DM133" i="8"/>
  <c r="DL133" i="8"/>
  <c r="DK133" i="8"/>
  <c r="DJ133" i="8"/>
  <c r="DI133" i="8"/>
  <c r="DH133" i="8"/>
  <c r="DG133" i="8"/>
  <c r="DF133" i="8"/>
  <c r="DE133" i="8"/>
  <c r="DC133" i="8"/>
  <c r="DB133" i="8"/>
  <c r="CY133" i="8"/>
  <c r="CX133" i="8"/>
  <c r="CW133" i="8"/>
  <c r="CV133" i="8"/>
  <c r="CU133" i="8"/>
  <c r="CT133" i="8"/>
  <c r="CS133" i="8"/>
  <c r="CR133" i="8"/>
  <c r="CQ133" i="8"/>
  <c r="CP133" i="8"/>
  <c r="CO133" i="8"/>
  <c r="CN133" i="8"/>
  <c r="CM133" i="8"/>
  <c r="CL133" i="8"/>
  <c r="CK133" i="8"/>
  <c r="CJ133" i="8"/>
  <c r="CI133" i="8"/>
  <c r="CH133" i="8"/>
  <c r="CG133" i="8"/>
  <c r="CF133" i="8"/>
  <c r="CE133" i="8"/>
  <c r="CD133" i="8"/>
  <c r="CC133" i="8"/>
  <c r="CA133" i="8"/>
  <c r="C133" i="8"/>
  <c r="DA133" i="8" s="1"/>
  <c r="B133" i="8"/>
  <c r="DD133" i="8" s="1"/>
  <c r="DZ132" i="8"/>
  <c r="DY132" i="8"/>
  <c r="DX132" i="8"/>
  <c r="DW132" i="8"/>
  <c r="DV132" i="8"/>
  <c r="DU132" i="8"/>
  <c r="DT132" i="8"/>
  <c r="DS132" i="8"/>
  <c r="DR132" i="8"/>
  <c r="DQ132" i="8"/>
  <c r="DP132" i="8"/>
  <c r="DO132" i="8"/>
  <c r="DN132" i="8"/>
  <c r="DM132" i="8"/>
  <c r="DL132" i="8"/>
  <c r="DK132" i="8"/>
  <c r="DJ132" i="8"/>
  <c r="DI132" i="8"/>
  <c r="DH132" i="8"/>
  <c r="DG132" i="8"/>
  <c r="DF132" i="8"/>
  <c r="DE132" i="8"/>
  <c r="DB132" i="8"/>
  <c r="CY132" i="8"/>
  <c r="CX132" i="8"/>
  <c r="CW132" i="8"/>
  <c r="CV132" i="8"/>
  <c r="CU132" i="8"/>
  <c r="CT132" i="8"/>
  <c r="CS132" i="8"/>
  <c r="CR132" i="8"/>
  <c r="CQ132" i="8"/>
  <c r="CP132" i="8"/>
  <c r="CO132" i="8"/>
  <c r="CN132" i="8"/>
  <c r="CM132" i="8"/>
  <c r="CL132" i="8"/>
  <c r="CK132" i="8"/>
  <c r="CJ132" i="8"/>
  <c r="CI132" i="8"/>
  <c r="CH132" i="8"/>
  <c r="CG132" i="8"/>
  <c r="CF132" i="8"/>
  <c r="CD132" i="8"/>
  <c r="CC132" i="8"/>
  <c r="C132" i="8"/>
  <c r="DA132" i="8" s="1"/>
  <c r="B132" i="8"/>
  <c r="DD132" i="8" s="1"/>
  <c r="DY131" i="8"/>
  <c r="DX131" i="8"/>
  <c r="DW131" i="8"/>
  <c r="DV131" i="8"/>
  <c r="DU131" i="8"/>
  <c r="DT131" i="8"/>
  <c r="DS131" i="8"/>
  <c r="DR131" i="8"/>
  <c r="DQ131" i="8"/>
  <c r="DP131" i="8"/>
  <c r="DO131" i="8"/>
  <c r="DN131" i="8"/>
  <c r="DM131" i="8"/>
  <c r="DL131" i="8"/>
  <c r="DK131" i="8"/>
  <c r="DJ131" i="8"/>
  <c r="DI131" i="8"/>
  <c r="DH131" i="8"/>
  <c r="DG131" i="8"/>
  <c r="DF131" i="8"/>
  <c r="DD131" i="8"/>
  <c r="DA131" i="8"/>
  <c r="CY131" i="8"/>
  <c r="CX131" i="8"/>
  <c r="CW131" i="8"/>
  <c r="CV131" i="8"/>
  <c r="CU131" i="8"/>
  <c r="CT131" i="8"/>
  <c r="CS131" i="8"/>
  <c r="CR131" i="8"/>
  <c r="CQ131" i="8"/>
  <c r="CP131" i="8"/>
  <c r="CO131" i="8"/>
  <c r="CN131" i="8"/>
  <c r="CM131" i="8"/>
  <c r="CL131" i="8"/>
  <c r="CK131" i="8"/>
  <c r="CJ131" i="8"/>
  <c r="CI131" i="8"/>
  <c r="CH131" i="8"/>
  <c r="CG131" i="8"/>
  <c r="CF131" i="8"/>
  <c r="CB131" i="8"/>
  <c r="C131" i="8"/>
  <c r="B131" i="8"/>
  <c r="DE131" i="8" s="1"/>
  <c r="DY130" i="8"/>
  <c r="DX130" i="8"/>
  <c r="DW130" i="8"/>
  <c r="DV130" i="8"/>
  <c r="DU130" i="8"/>
  <c r="DT130" i="8"/>
  <c r="DS130" i="8"/>
  <c r="DR130" i="8"/>
  <c r="DQ130" i="8"/>
  <c r="DP130" i="8"/>
  <c r="DO130" i="8"/>
  <c r="DN130" i="8"/>
  <c r="DM130" i="8"/>
  <c r="DL130" i="8"/>
  <c r="DK130" i="8"/>
  <c r="DJ130" i="8"/>
  <c r="DI130" i="8"/>
  <c r="DH130" i="8"/>
  <c r="DG130" i="8"/>
  <c r="DF130" i="8"/>
  <c r="DC130" i="8"/>
  <c r="CZ130" i="8"/>
  <c r="CY130" i="8"/>
  <c r="CX130" i="8"/>
  <c r="CW130" i="8"/>
  <c r="CV130" i="8"/>
  <c r="CU130" i="8"/>
  <c r="CT130" i="8"/>
  <c r="CS130" i="8"/>
  <c r="CR130" i="8"/>
  <c r="CQ130" i="8"/>
  <c r="CP130" i="8"/>
  <c r="CO130" i="8"/>
  <c r="CN130" i="8"/>
  <c r="CM130" i="8"/>
  <c r="CL130" i="8"/>
  <c r="CK130" i="8"/>
  <c r="CJ130" i="8"/>
  <c r="CI130" i="8"/>
  <c r="CH130" i="8"/>
  <c r="CG130" i="8"/>
  <c r="CF130" i="8"/>
  <c r="CA130" i="8"/>
  <c r="C130" i="8"/>
  <c r="B130" i="8"/>
  <c r="DD130" i="8" s="1"/>
  <c r="DZ129" i="8"/>
  <c r="DY129" i="8"/>
  <c r="DX129" i="8"/>
  <c r="DW129" i="8"/>
  <c r="DV129" i="8"/>
  <c r="DU129" i="8"/>
  <c r="DT129" i="8"/>
  <c r="DS129" i="8"/>
  <c r="DR129" i="8"/>
  <c r="DQ129" i="8"/>
  <c r="DP129" i="8"/>
  <c r="DO129" i="8"/>
  <c r="DN129" i="8"/>
  <c r="DM129" i="8"/>
  <c r="DL129" i="8"/>
  <c r="DK129" i="8"/>
  <c r="DJ129" i="8"/>
  <c r="DI129" i="8"/>
  <c r="DH129" i="8"/>
  <c r="DG129" i="8"/>
  <c r="DF129" i="8"/>
  <c r="DE129" i="8"/>
  <c r="DC129" i="8"/>
  <c r="DB129" i="8"/>
  <c r="CY129" i="8"/>
  <c r="CX129" i="8"/>
  <c r="CW129" i="8"/>
  <c r="CV129" i="8"/>
  <c r="CU129" i="8"/>
  <c r="CT129" i="8"/>
  <c r="CS129" i="8"/>
  <c r="CR129" i="8"/>
  <c r="CQ129" i="8"/>
  <c r="CP129" i="8"/>
  <c r="CO129" i="8"/>
  <c r="CN129" i="8"/>
  <c r="CM129" i="8"/>
  <c r="CL129" i="8"/>
  <c r="CK129" i="8"/>
  <c r="CJ129" i="8"/>
  <c r="CI129" i="8"/>
  <c r="CH129" i="8"/>
  <c r="CG129" i="8"/>
  <c r="CF129" i="8"/>
  <c r="CE129" i="8"/>
  <c r="CD129" i="8"/>
  <c r="CC129" i="8"/>
  <c r="CA129" i="8"/>
  <c r="C129" i="8"/>
  <c r="DA129" i="8" s="1"/>
  <c r="B129" i="8"/>
  <c r="DD129" i="8" s="1"/>
  <c r="DZ128" i="8"/>
  <c r="DY128" i="8"/>
  <c r="DX128" i="8"/>
  <c r="DW128" i="8"/>
  <c r="DV128" i="8"/>
  <c r="DU128" i="8"/>
  <c r="DT128" i="8"/>
  <c r="DS128" i="8"/>
  <c r="DR128" i="8"/>
  <c r="DQ128" i="8"/>
  <c r="DP128" i="8"/>
  <c r="DO128" i="8"/>
  <c r="DN128" i="8"/>
  <c r="DM128" i="8"/>
  <c r="DL128" i="8"/>
  <c r="DK128" i="8"/>
  <c r="DJ128" i="8"/>
  <c r="DI128" i="8"/>
  <c r="DH128" i="8"/>
  <c r="DG128" i="8"/>
  <c r="DF128" i="8"/>
  <c r="DE128" i="8"/>
  <c r="DB128" i="8"/>
  <c r="CY128" i="8"/>
  <c r="CX128" i="8"/>
  <c r="CW128" i="8"/>
  <c r="CV128" i="8"/>
  <c r="CU128" i="8"/>
  <c r="CT128" i="8"/>
  <c r="CS128" i="8"/>
  <c r="CR128" i="8"/>
  <c r="CQ128" i="8"/>
  <c r="CP128" i="8"/>
  <c r="CO128" i="8"/>
  <c r="CN128" i="8"/>
  <c r="CM128" i="8"/>
  <c r="CL128" i="8"/>
  <c r="CK128" i="8"/>
  <c r="CJ128" i="8"/>
  <c r="CI128" i="8"/>
  <c r="CH128" i="8"/>
  <c r="CG128" i="8"/>
  <c r="CF128" i="8"/>
  <c r="CD128" i="8"/>
  <c r="CC128" i="8"/>
  <c r="C128" i="8"/>
  <c r="DA128" i="8" s="1"/>
  <c r="B128" i="8"/>
  <c r="DD128" i="8" s="1"/>
  <c r="DY127" i="8"/>
  <c r="DX127" i="8"/>
  <c r="DW127" i="8"/>
  <c r="DV127" i="8"/>
  <c r="DU127" i="8"/>
  <c r="DT127" i="8"/>
  <c r="DS127" i="8"/>
  <c r="DR127" i="8"/>
  <c r="DQ127" i="8"/>
  <c r="DP127" i="8"/>
  <c r="DO127" i="8"/>
  <c r="DN127" i="8"/>
  <c r="DM127" i="8"/>
  <c r="DL127" i="8"/>
  <c r="DK127" i="8"/>
  <c r="DJ127" i="8"/>
  <c r="DI127" i="8"/>
  <c r="DH127" i="8"/>
  <c r="DG127" i="8"/>
  <c r="DF127" i="8"/>
  <c r="DD127" i="8"/>
  <c r="DA127" i="8"/>
  <c r="CY127" i="8"/>
  <c r="CX127" i="8"/>
  <c r="CW127" i="8"/>
  <c r="CV127" i="8"/>
  <c r="CU127" i="8"/>
  <c r="CT127" i="8"/>
  <c r="CS127" i="8"/>
  <c r="CR127" i="8"/>
  <c r="CQ127" i="8"/>
  <c r="CP127" i="8"/>
  <c r="CO127" i="8"/>
  <c r="CN127" i="8"/>
  <c r="CM127" i="8"/>
  <c r="CL127" i="8"/>
  <c r="CK127" i="8"/>
  <c r="CJ127" i="8"/>
  <c r="CI127" i="8"/>
  <c r="CH127" i="8"/>
  <c r="CG127" i="8"/>
  <c r="CF127" i="8"/>
  <c r="CB127" i="8"/>
  <c r="C127" i="8"/>
  <c r="B127" i="8"/>
  <c r="DE127" i="8" s="1"/>
  <c r="DY126" i="8"/>
  <c r="DX126" i="8"/>
  <c r="DW126" i="8"/>
  <c r="DV126" i="8"/>
  <c r="DU126" i="8"/>
  <c r="DT126" i="8"/>
  <c r="DS126" i="8"/>
  <c r="DR126" i="8"/>
  <c r="DQ126" i="8"/>
  <c r="DP126" i="8"/>
  <c r="DO126" i="8"/>
  <c r="DN126" i="8"/>
  <c r="DM126" i="8"/>
  <c r="DL126" i="8"/>
  <c r="DK126" i="8"/>
  <c r="DJ126" i="8"/>
  <c r="DI126" i="8"/>
  <c r="DH126" i="8"/>
  <c r="DG126" i="8"/>
  <c r="DF126" i="8"/>
  <c r="DC126" i="8"/>
  <c r="CZ126" i="8"/>
  <c r="CY126" i="8"/>
  <c r="CX126" i="8"/>
  <c r="CW126" i="8"/>
  <c r="CV126" i="8"/>
  <c r="CU126" i="8"/>
  <c r="CT126" i="8"/>
  <c r="CS126" i="8"/>
  <c r="CR126" i="8"/>
  <c r="CQ126" i="8"/>
  <c r="CP126" i="8"/>
  <c r="CO126" i="8"/>
  <c r="CN126" i="8"/>
  <c r="CM126" i="8"/>
  <c r="CL126" i="8"/>
  <c r="CK126" i="8"/>
  <c r="CJ126" i="8"/>
  <c r="CI126" i="8"/>
  <c r="CH126" i="8"/>
  <c r="CG126" i="8"/>
  <c r="CF126" i="8"/>
  <c r="CA126" i="8"/>
  <c r="C126" i="8"/>
  <c r="B126" i="8"/>
  <c r="DD126" i="8" s="1"/>
  <c r="DZ125" i="8"/>
  <c r="DY125" i="8"/>
  <c r="DX125" i="8"/>
  <c r="DW125" i="8"/>
  <c r="DV125" i="8"/>
  <c r="DU125" i="8"/>
  <c r="DT125" i="8"/>
  <c r="DS125" i="8"/>
  <c r="DR125" i="8"/>
  <c r="DQ125" i="8"/>
  <c r="DP125" i="8"/>
  <c r="DO125" i="8"/>
  <c r="DN125" i="8"/>
  <c r="DM125" i="8"/>
  <c r="DL125" i="8"/>
  <c r="DK125" i="8"/>
  <c r="DJ125" i="8"/>
  <c r="DI125" i="8"/>
  <c r="DH125" i="8"/>
  <c r="DG125" i="8"/>
  <c r="DF125" i="8"/>
  <c r="DE125" i="8"/>
  <c r="DC125" i="8"/>
  <c r="DB125" i="8"/>
  <c r="CY125" i="8"/>
  <c r="CX125" i="8"/>
  <c r="CW125" i="8"/>
  <c r="CV125" i="8"/>
  <c r="CU125" i="8"/>
  <c r="CT125" i="8"/>
  <c r="CS125" i="8"/>
  <c r="CR125" i="8"/>
  <c r="CQ125" i="8"/>
  <c r="CP125" i="8"/>
  <c r="CO125" i="8"/>
  <c r="CN125" i="8"/>
  <c r="CM125" i="8"/>
  <c r="CL125" i="8"/>
  <c r="CK125" i="8"/>
  <c r="CJ125" i="8"/>
  <c r="CI125" i="8"/>
  <c r="CH125" i="8"/>
  <c r="CG125" i="8"/>
  <c r="CF125" i="8"/>
  <c r="CE125" i="8"/>
  <c r="CD125" i="8"/>
  <c r="CC125" i="8"/>
  <c r="CA125" i="8"/>
  <c r="C125" i="8"/>
  <c r="DA125" i="8" s="1"/>
  <c r="B125" i="8"/>
  <c r="DD125" i="8" s="1"/>
  <c r="DZ124" i="8"/>
  <c r="DY124" i="8"/>
  <c r="DX124" i="8"/>
  <c r="DW124" i="8"/>
  <c r="DV124" i="8"/>
  <c r="DU124" i="8"/>
  <c r="DT124" i="8"/>
  <c r="DS124" i="8"/>
  <c r="DR124" i="8"/>
  <c r="DQ124" i="8"/>
  <c r="DP124" i="8"/>
  <c r="DO124" i="8"/>
  <c r="DN124" i="8"/>
  <c r="DM124" i="8"/>
  <c r="DL124" i="8"/>
  <c r="DK124" i="8"/>
  <c r="DJ124" i="8"/>
  <c r="DI124" i="8"/>
  <c r="DH124" i="8"/>
  <c r="DG124" i="8"/>
  <c r="DF124" i="8"/>
  <c r="DE124" i="8"/>
  <c r="DB124" i="8"/>
  <c r="CY124" i="8"/>
  <c r="CX124" i="8"/>
  <c r="CW124" i="8"/>
  <c r="CV124" i="8"/>
  <c r="CU124" i="8"/>
  <c r="CT124" i="8"/>
  <c r="CS124" i="8"/>
  <c r="CR124" i="8"/>
  <c r="CQ124" i="8"/>
  <c r="CP124" i="8"/>
  <c r="CO124" i="8"/>
  <c r="CN124" i="8"/>
  <c r="CM124" i="8"/>
  <c r="CL124" i="8"/>
  <c r="CK124" i="8"/>
  <c r="CJ124" i="8"/>
  <c r="CI124" i="8"/>
  <c r="CH124" i="8"/>
  <c r="CG124" i="8"/>
  <c r="CF124" i="8"/>
  <c r="CD124" i="8"/>
  <c r="CC124" i="8"/>
  <c r="C124" i="8"/>
  <c r="DA124" i="8" s="1"/>
  <c r="B124" i="8"/>
  <c r="DD124" i="8" s="1"/>
  <c r="DY123" i="8"/>
  <c r="DX123" i="8"/>
  <c r="DW123" i="8"/>
  <c r="DV123" i="8"/>
  <c r="DU123" i="8"/>
  <c r="DT123" i="8"/>
  <c r="DS123" i="8"/>
  <c r="DR123" i="8"/>
  <c r="DQ123" i="8"/>
  <c r="DP123" i="8"/>
  <c r="DO123" i="8"/>
  <c r="DN123" i="8"/>
  <c r="DM123" i="8"/>
  <c r="DL123" i="8"/>
  <c r="DK123" i="8"/>
  <c r="DJ123" i="8"/>
  <c r="DI123" i="8"/>
  <c r="DH123" i="8"/>
  <c r="DG123" i="8"/>
  <c r="DF123" i="8"/>
  <c r="DD123" i="8"/>
  <c r="CY123" i="8"/>
  <c r="CX123" i="8"/>
  <c r="CW123" i="8"/>
  <c r="CV123" i="8"/>
  <c r="CU123" i="8"/>
  <c r="CT123" i="8"/>
  <c r="CS123" i="8"/>
  <c r="CR123" i="8"/>
  <c r="CQ123" i="8"/>
  <c r="CP123" i="8"/>
  <c r="CO123" i="8"/>
  <c r="CN123" i="8"/>
  <c r="CM123" i="8"/>
  <c r="CL123" i="8"/>
  <c r="CK123" i="8"/>
  <c r="CJ123" i="8"/>
  <c r="CI123" i="8"/>
  <c r="CH123" i="8"/>
  <c r="CG123" i="8"/>
  <c r="CF123" i="8"/>
  <c r="CB123" i="8"/>
  <c r="C123" i="8"/>
  <c r="DA123" i="8" s="1"/>
  <c r="B123" i="8"/>
  <c r="DE123" i="8" s="1"/>
  <c r="DY122" i="8"/>
  <c r="DX122" i="8"/>
  <c r="DW122" i="8"/>
  <c r="DV122" i="8"/>
  <c r="DU122" i="8"/>
  <c r="DT122" i="8"/>
  <c r="DS122" i="8"/>
  <c r="DR122" i="8"/>
  <c r="DQ122" i="8"/>
  <c r="DP122" i="8"/>
  <c r="DO122" i="8"/>
  <c r="DN122" i="8"/>
  <c r="DM122" i="8"/>
  <c r="DL122" i="8"/>
  <c r="DK122" i="8"/>
  <c r="DJ122" i="8"/>
  <c r="DI122" i="8"/>
  <c r="DH122" i="8"/>
  <c r="DG122" i="8"/>
  <c r="DF122" i="8"/>
  <c r="DC122" i="8"/>
  <c r="CZ122" i="8"/>
  <c r="CY122" i="8"/>
  <c r="CX122" i="8"/>
  <c r="CW122" i="8"/>
  <c r="CV122" i="8"/>
  <c r="CU122" i="8"/>
  <c r="CT122" i="8"/>
  <c r="CS122" i="8"/>
  <c r="CR122" i="8"/>
  <c r="CQ122" i="8"/>
  <c r="CP122" i="8"/>
  <c r="CO122" i="8"/>
  <c r="CN122" i="8"/>
  <c r="CM122" i="8"/>
  <c r="CL122" i="8"/>
  <c r="CK122" i="8"/>
  <c r="CJ122" i="8"/>
  <c r="CI122" i="8"/>
  <c r="CH122" i="8"/>
  <c r="CG122" i="8"/>
  <c r="CF122" i="8"/>
  <c r="CA122" i="8"/>
  <c r="C122" i="8"/>
  <c r="B122" i="8"/>
  <c r="DD122" i="8" s="1"/>
  <c r="DZ117" i="8"/>
  <c r="DY117" i="8"/>
  <c r="DX117" i="8"/>
  <c r="DW117" i="8"/>
  <c r="DV117" i="8"/>
  <c r="DU117" i="8"/>
  <c r="DT117" i="8"/>
  <c r="DS117" i="8"/>
  <c r="DR117" i="8"/>
  <c r="DQ117" i="8"/>
  <c r="DP117" i="8"/>
  <c r="DO117" i="8"/>
  <c r="DN117" i="8"/>
  <c r="DM117" i="8"/>
  <c r="DL117" i="8"/>
  <c r="DK117" i="8"/>
  <c r="DJ117" i="8"/>
  <c r="DI117" i="8"/>
  <c r="DH117" i="8"/>
  <c r="DG117" i="8"/>
  <c r="DF117" i="8"/>
  <c r="DE117" i="8"/>
  <c r="DC117" i="8"/>
  <c r="DB117" i="8"/>
  <c r="CY117" i="8"/>
  <c r="CX117" i="8"/>
  <c r="CW117" i="8"/>
  <c r="CV117" i="8"/>
  <c r="CU117" i="8"/>
  <c r="CT117" i="8"/>
  <c r="CS117" i="8"/>
  <c r="CR117" i="8"/>
  <c r="CQ117" i="8"/>
  <c r="CP117" i="8"/>
  <c r="CO117" i="8"/>
  <c r="CN117" i="8"/>
  <c r="CM117" i="8"/>
  <c r="CL117" i="8"/>
  <c r="CK117" i="8"/>
  <c r="CJ117" i="8"/>
  <c r="CI117" i="8"/>
  <c r="CH117" i="8"/>
  <c r="CG117" i="8"/>
  <c r="CF117" i="8"/>
  <c r="CE117" i="8"/>
  <c r="CD117" i="8"/>
  <c r="CC117" i="8"/>
  <c r="CA117" i="8"/>
  <c r="C117" i="8"/>
  <c r="DA117" i="8" s="1"/>
  <c r="B117" i="8"/>
  <c r="DD117" i="8" s="1"/>
  <c r="DZ116" i="8"/>
  <c r="DY116" i="8"/>
  <c r="DX116" i="8"/>
  <c r="DW116" i="8"/>
  <c r="DV116" i="8"/>
  <c r="DU116" i="8"/>
  <c r="DT116" i="8"/>
  <c r="DS116" i="8"/>
  <c r="DR116" i="8"/>
  <c r="DQ116" i="8"/>
  <c r="DP116" i="8"/>
  <c r="DO116" i="8"/>
  <c r="DN116" i="8"/>
  <c r="DM116" i="8"/>
  <c r="DL116" i="8"/>
  <c r="DK116" i="8"/>
  <c r="DJ116" i="8"/>
  <c r="DI116" i="8"/>
  <c r="DH116" i="8"/>
  <c r="DG116" i="8"/>
  <c r="DF116" i="8"/>
  <c r="DE116" i="8"/>
  <c r="DB116" i="8"/>
  <c r="CY116" i="8"/>
  <c r="CX116" i="8"/>
  <c r="CW116" i="8"/>
  <c r="CV116" i="8"/>
  <c r="CU116" i="8"/>
  <c r="CT116" i="8"/>
  <c r="CS116" i="8"/>
  <c r="CR116" i="8"/>
  <c r="CQ116" i="8"/>
  <c r="CP116" i="8"/>
  <c r="CO116" i="8"/>
  <c r="CN116" i="8"/>
  <c r="CM116" i="8"/>
  <c r="CL116" i="8"/>
  <c r="CK116" i="8"/>
  <c r="CJ116" i="8"/>
  <c r="CI116" i="8"/>
  <c r="CH116" i="8"/>
  <c r="CG116" i="8"/>
  <c r="CF116" i="8"/>
  <c r="CD116" i="8"/>
  <c r="CC116" i="8"/>
  <c r="C116" i="8"/>
  <c r="DA116" i="8" s="1"/>
  <c r="B116" i="8"/>
  <c r="DD116" i="8" s="1"/>
  <c r="DY115" i="8"/>
  <c r="DX115" i="8"/>
  <c r="DW115" i="8"/>
  <c r="DV115" i="8"/>
  <c r="DU115" i="8"/>
  <c r="DT115" i="8"/>
  <c r="DS115" i="8"/>
  <c r="DR115" i="8"/>
  <c r="DQ115" i="8"/>
  <c r="DP115" i="8"/>
  <c r="DO115" i="8"/>
  <c r="DN115" i="8"/>
  <c r="DM115" i="8"/>
  <c r="DL115" i="8"/>
  <c r="DK115" i="8"/>
  <c r="DJ115" i="8"/>
  <c r="DI115" i="8"/>
  <c r="DH115" i="8"/>
  <c r="DG115" i="8"/>
  <c r="DF115" i="8"/>
  <c r="DD115" i="8"/>
  <c r="CY115" i="8"/>
  <c r="CX115" i="8"/>
  <c r="CW115" i="8"/>
  <c r="CV115" i="8"/>
  <c r="CU115" i="8"/>
  <c r="CT115" i="8"/>
  <c r="CS115" i="8"/>
  <c r="CR115" i="8"/>
  <c r="CQ115" i="8"/>
  <c r="CP115" i="8"/>
  <c r="CO115" i="8"/>
  <c r="CN115" i="8"/>
  <c r="CM115" i="8"/>
  <c r="CL115" i="8"/>
  <c r="CK115" i="8"/>
  <c r="CJ115" i="8"/>
  <c r="CI115" i="8"/>
  <c r="CH115" i="8"/>
  <c r="CG115" i="8"/>
  <c r="CF115" i="8"/>
  <c r="CB115" i="8"/>
  <c r="C115" i="8"/>
  <c r="DA115" i="8" s="1"/>
  <c r="B115" i="8"/>
  <c r="DE115" i="8" s="1"/>
  <c r="DY114" i="8"/>
  <c r="DX114" i="8"/>
  <c r="DW114" i="8"/>
  <c r="DV114" i="8"/>
  <c r="DU114" i="8"/>
  <c r="DT114" i="8"/>
  <c r="DS114" i="8"/>
  <c r="DR114" i="8"/>
  <c r="DQ114" i="8"/>
  <c r="DP114" i="8"/>
  <c r="DO114" i="8"/>
  <c r="DN114" i="8"/>
  <c r="DM114" i="8"/>
  <c r="DL114" i="8"/>
  <c r="DK114" i="8"/>
  <c r="DJ114" i="8"/>
  <c r="DI114" i="8"/>
  <c r="DH114" i="8"/>
  <c r="DG114" i="8"/>
  <c r="DF114" i="8"/>
  <c r="DC114" i="8"/>
  <c r="CZ114" i="8"/>
  <c r="CY114" i="8"/>
  <c r="CX114" i="8"/>
  <c r="CW114" i="8"/>
  <c r="CV114" i="8"/>
  <c r="CU114" i="8"/>
  <c r="CT114" i="8"/>
  <c r="CS114" i="8"/>
  <c r="CR114" i="8"/>
  <c r="CQ114" i="8"/>
  <c r="CP114" i="8"/>
  <c r="CO114" i="8"/>
  <c r="CN114" i="8"/>
  <c r="CM114" i="8"/>
  <c r="CL114" i="8"/>
  <c r="CK114" i="8"/>
  <c r="CJ114" i="8"/>
  <c r="CI114" i="8"/>
  <c r="CH114" i="8"/>
  <c r="CG114" i="8"/>
  <c r="CF114" i="8"/>
  <c r="CA114" i="8"/>
  <c r="C114" i="8"/>
  <c r="B114" i="8"/>
  <c r="DD114" i="8" s="1"/>
  <c r="DZ113" i="8"/>
  <c r="DY113" i="8"/>
  <c r="DX113" i="8"/>
  <c r="DW113" i="8"/>
  <c r="DV113" i="8"/>
  <c r="DU113" i="8"/>
  <c r="DT113" i="8"/>
  <c r="DS113" i="8"/>
  <c r="DR113" i="8"/>
  <c r="DQ113" i="8"/>
  <c r="DP113" i="8"/>
  <c r="DO113" i="8"/>
  <c r="DN113" i="8"/>
  <c r="DM113" i="8"/>
  <c r="DL113" i="8"/>
  <c r="DK113" i="8"/>
  <c r="DJ113" i="8"/>
  <c r="DI113" i="8"/>
  <c r="DH113" i="8"/>
  <c r="DG113" i="8"/>
  <c r="DF113" i="8"/>
  <c r="DE113" i="8"/>
  <c r="DC113" i="8"/>
  <c r="DB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CJ113" i="8"/>
  <c r="CI113" i="8"/>
  <c r="CH113" i="8"/>
  <c r="CG113" i="8"/>
  <c r="CF113" i="8"/>
  <c r="CE113" i="8"/>
  <c r="CD113" i="8"/>
  <c r="CC113" i="8"/>
  <c r="CA113" i="8"/>
  <c r="C113" i="8"/>
  <c r="DA113" i="8" s="1"/>
  <c r="B113" i="8"/>
  <c r="DD113" i="8" s="1"/>
  <c r="DZ112" i="8"/>
  <c r="DY112" i="8"/>
  <c r="DX112" i="8"/>
  <c r="DW112" i="8"/>
  <c r="DV112" i="8"/>
  <c r="DU112" i="8"/>
  <c r="DT112" i="8"/>
  <c r="DS112" i="8"/>
  <c r="DR112" i="8"/>
  <c r="DQ112" i="8"/>
  <c r="DP112" i="8"/>
  <c r="DO112" i="8"/>
  <c r="DN112" i="8"/>
  <c r="DM112" i="8"/>
  <c r="DL112" i="8"/>
  <c r="DK112" i="8"/>
  <c r="DJ112" i="8"/>
  <c r="DI112" i="8"/>
  <c r="DH112" i="8"/>
  <c r="DG112" i="8"/>
  <c r="DF112" i="8"/>
  <c r="DE112" i="8"/>
  <c r="DB112" i="8"/>
  <c r="CY112" i="8"/>
  <c r="CX112" i="8"/>
  <c r="CW112" i="8"/>
  <c r="CV112" i="8"/>
  <c r="CU112" i="8"/>
  <c r="CT112" i="8"/>
  <c r="CS112" i="8"/>
  <c r="CR112" i="8"/>
  <c r="CQ112" i="8"/>
  <c r="CP112" i="8"/>
  <c r="CO112" i="8"/>
  <c r="CN112" i="8"/>
  <c r="CM112" i="8"/>
  <c r="CL112" i="8"/>
  <c r="CK112" i="8"/>
  <c r="CJ112" i="8"/>
  <c r="CI112" i="8"/>
  <c r="CH112" i="8"/>
  <c r="CG112" i="8"/>
  <c r="CF112" i="8"/>
  <c r="CD112" i="8"/>
  <c r="CC112" i="8"/>
  <c r="C112" i="8"/>
  <c r="DA112" i="8" s="1"/>
  <c r="B112" i="8"/>
  <c r="DD112" i="8" s="1"/>
  <c r="DY111" i="8"/>
  <c r="DX111" i="8"/>
  <c r="DW111" i="8"/>
  <c r="DV111" i="8"/>
  <c r="DU111" i="8"/>
  <c r="DT111" i="8"/>
  <c r="DS111" i="8"/>
  <c r="DR111" i="8"/>
  <c r="DQ111" i="8"/>
  <c r="DP111" i="8"/>
  <c r="DO111" i="8"/>
  <c r="DN111" i="8"/>
  <c r="DM111" i="8"/>
  <c r="DL111" i="8"/>
  <c r="DK111" i="8"/>
  <c r="DJ111" i="8"/>
  <c r="DI111" i="8"/>
  <c r="DH111" i="8"/>
  <c r="DG111" i="8"/>
  <c r="DF111" i="8"/>
  <c r="DD111" i="8"/>
  <c r="DA111" i="8"/>
  <c r="CZ111" i="8"/>
  <c r="CY111" i="8"/>
  <c r="CX111" i="8"/>
  <c r="CW111" i="8"/>
  <c r="CV111" i="8"/>
  <c r="CU111" i="8"/>
  <c r="CT111" i="8"/>
  <c r="CS111" i="8"/>
  <c r="CR111" i="8"/>
  <c r="CQ111" i="8"/>
  <c r="CP111" i="8"/>
  <c r="CO111" i="8"/>
  <c r="CN111" i="8"/>
  <c r="CM111" i="8"/>
  <c r="CL111" i="8"/>
  <c r="CK111" i="8"/>
  <c r="CJ111" i="8"/>
  <c r="CI111" i="8"/>
  <c r="CH111" i="8"/>
  <c r="CG111" i="8"/>
  <c r="CF111" i="8"/>
  <c r="CB111" i="8"/>
  <c r="CA111" i="8"/>
  <c r="C111" i="8"/>
  <c r="B111" i="8"/>
  <c r="DZ110" i="8"/>
  <c r="DY110" i="8"/>
  <c r="DX110" i="8"/>
  <c r="DW110" i="8"/>
  <c r="DV110" i="8"/>
  <c r="DU110" i="8"/>
  <c r="DT110" i="8"/>
  <c r="DS110" i="8"/>
  <c r="DR110" i="8"/>
  <c r="DQ110" i="8"/>
  <c r="DP110" i="8"/>
  <c r="DO110" i="8"/>
  <c r="DN110" i="8"/>
  <c r="DM110" i="8"/>
  <c r="DL110" i="8"/>
  <c r="DK110" i="8"/>
  <c r="DJ110" i="8"/>
  <c r="DI110" i="8"/>
  <c r="DH110" i="8"/>
  <c r="DG110" i="8"/>
  <c r="DF110" i="8"/>
  <c r="DD110" i="8"/>
  <c r="DC110" i="8"/>
  <c r="CZ110" i="8"/>
  <c r="CY110" i="8"/>
  <c r="CX110" i="8"/>
  <c r="CW110" i="8"/>
  <c r="CV110" i="8"/>
  <c r="CU110" i="8"/>
  <c r="CT110" i="8"/>
  <c r="CS110" i="8"/>
  <c r="CR110" i="8"/>
  <c r="CQ110" i="8"/>
  <c r="CP110" i="8"/>
  <c r="CO110" i="8"/>
  <c r="CN110" i="8"/>
  <c r="CM110" i="8"/>
  <c r="CL110" i="8"/>
  <c r="CK110" i="8"/>
  <c r="CJ110" i="8"/>
  <c r="CI110" i="8"/>
  <c r="CH110" i="8"/>
  <c r="CG110" i="8"/>
  <c r="CF110" i="8"/>
  <c r="CE110" i="8"/>
  <c r="CD110" i="8"/>
  <c r="CA110" i="8"/>
  <c r="C110" i="8"/>
  <c r="B110" i="8"/>
  <c r="DZ109" i="8"/>
  <c r="DY109" i="8"/>
  <c r="DX109" i="8"/>
  <c r="DW109" i="8"/>
  <c r="DV109" i="8"/>
  <c r="DU109" i="8"/>
  <c r="DT109" i="8"/>
  <c r="DS109" i="8"/>
  <c r="DR109" i="8"/>
  <c r="DQ109" i="8"/>
  <c r="DP109" i="8"/>
  <c r="DO109" i="8"/>
  <c r="DN109" i="8"/>
  <c r="DM109" i="8"/>
  <c r="DL109" i="8"/>
  <c r="DK109" i="8"/>
  <c r="DJ109" i="8"/>
  <c r="DI109" i="8"/>
  <c r="DH109" i="8"/>
  <c r="DG109" i="8"/>
  <c r="DF109" i="8"/>
  <c r="DE109" i="8"/>
  <c r="DC109" i="8"/>
  <c r="DB109" i="8"/>
  <c r="DA109" i="8"/>
  <c r="CY109" i="8"/>
  <c r="CX109" i="8"/>
  <c r="CW109" i="8"/>
  <c r="CV109" i="8"/>
  <c r="CU109" i="8"/>
  <c r="CT109" i="8"/>
  <c r="CS109" i="8"/>
  <c r="CR109" i="8"/>
  <c r="CQ109" i="8"/>
  <c r="CP109" i="8"/>
  <c r="CO109" i="8"/>
  <c r="CN109" i="8"/>
  <c r="CM109" i="8"/>
  <c r="CL109" i="8"/>
  <c r="CK109" i="8"/>
  <c r="CJ109" i="8"/>
  <c r="CI109" i="8"/>
  <c r="CH109" i="8"/>
  <c r="CG109" i="8"/>
  <c r="CF109" i="8"/>
  <c r="CE109" i="8"/>
  <c r="CD109" i="8"/>
  <c r="CC109" i="8"/>
  <c r="CA109" i="8"/>
  <c r="C109" i="8"/>
  <c r="B109" i="8"/>
  <c r="DD109" i="8" s="1"/>
  <c r="DZ108" i="8"/>
  <c r="DY108" i="8"/>
  <c r="DX108" i="8"/>
  <c r="DW108" i="8"/>
  <c r="DV108" i="8"/>
  <c r="DU108" i="8"/>
  <c r="DT108" i="8"/>
  <c r="DS108" i="8"/>
  <c r="DR108" i="8"/>
  <c r="DQ108" i="8"/>
  <c r="DP108" i="8"/>
  <c r="DO108" i="8"/>
  <c r="DN108" i="8"/>
  <c r="DM108" i="8"/>
  <c r="DL108" i="8"/>
  <c r="DK108" i="8"/>
  <c r="DJ108" i="8"/>
  <c r="DI108" i="8"/>
  <c r="DH108" i="8"/>
  <c r="DG108" i="8"/>
  <c r="DF108" i="8"/>
  <c r="DE108" i="8"/>
  <c r="DD108" i="8"/>
  <c r="DA108" i="8"/>
  <c r="CZ108" i="8"/>
  <c r="CY108" i="8"/>
  <c r="CX108" i="8"/>
  <c r="CW108" i="8"/>
  <c r="CV108" i="8"/>
  <c r="CU108" i="8"/>
  <c r="CT108" i="8"/>
  <c r="CS108" i="8"/>
  <c r="CR108" i="8"/>
  <c r="CQ108" i="8"/>
  <c r="CP108" i="8"/>
  <c r="CO108" i="8"/>
  <c r="CN108" i="8"/>
  <c r="CM108" i="8"/>
  <c r="CL108" i="8"/>
  <c r="CK108" i="8"/>
  <c r="CJ108" i="8"/>
  <c r="CI108" i="8"/>
  <c r="CH108" i="8"/>
  <c r="CG108" i="8"/>
  <c r="CF108" i="8"/>
  <c r="CD108" i="8"/>
  <c r="CB108" i="8"/>
  <c r="C108" i="8"/>
  <c r="B108" i="8"/>
  <c r="DY107" i="8"/>
  <c r="DX107" i="8"/>
  <c r="DW107" i="8"/>
  <c r="DV107" i="8"/>
  <c r="DU107" i="8"/>
  <c r="DT107" i="8"/>
  <c r="DS107" i="8"/>
  <c r="DR107" i="8"/>
  <c r="DQ107" i="8"/>
  <c r="DP107" i="8"/>
  <c r="DO107" i="8"/>
  <c r="DN107" i="8"/>
  <c r="DM107" i="8"/>
  <c r="DL107" i="8"/>
  <c r="DK107" i="8"/>
  <c r="DJ107" i="8"/>
  <c r="DI107" i="8"/>
  <c r="DH107" i="8"/>
  <c r="DG107" i="8"/>
  <c r="DF107" i="8"/>
  <c r="DE107" i="8"/>
  <c r="DD107" i="8"/>
  <c r="CZ107" i="8"/>
  <c r="CY107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CJ107" i="8"/>
  <c r="CI107" i="8"/>
  <c r="CH107" i="8"/>
  <c r="CG107" i="8"/>
  <c r="CF107" i="8"/>
  <c r="CE107" i="8"/>
  <c r="CA107" i="8"/>
  <c r="C107" i="8"/>
  <c r="B107" i="8"/>
  <c r="DA107" i="8" s="1"/>
  <c r="DY106" i="8"/>
  <c r="DX106" i="8"/>
  <c r="DW106" i="8"/>
  <c r="DV106" i="8"/>
  <c r="DU106" i="8"/>
  <c r="DT106" i="8"/>
  <c r="DS106" i="8"/>
  <c r="DR106" i="8"/>
  <c r="DQ106" i="8"/>
  <c r="DP106" i="8"/>
  <c r="DO106" i="8"/>
  <c r="DN106" i="8"/>
  <c r="DM106" i="8"/>
  <c r="DL106" i="8"/>
  <c r="DK106" i="8"/>
  <c r="DJ106" i="8"/>
  <c r="DI106" i="8"/>
  <c r="DH106" i="8"/>
  <c r="DG106" i="8"/>
  <c r="DF106" i="8"/>
  <c r="DD106" i="8"/>
  <c r="DC106" i="8"/>
  <c r="CY106" i="8"/>
  <c r="CX106" i="8"/>
  <c r="CW106" i="8"/>
  <c r="CV106" i="8"/>
  <c r="CU106" i="8"/>
  <c r="CT106" i="8"/>
  <c r="CS106" i="8"/>
  <c r="CR106" i="8"/>
  <c r="CQ106" i="8"/>
  <c r="CP106" i="8"/>
  <c r="CO106" i="8"/>
  <c r="CN106" i="8"/>
  <c r="CM106" i="8"/>
  <c r="CL106" i="8"/>
  <c r="CK106" i="8"/>
  <c r="CJ106" i="8"/>
  <c r="CI106" i="8"/>
  <c r="CH106" i="8"/>
  <c r="CG106" i="8"/>
  <c r="CF106" i="8"/>
  <c r="CE106" i="8"/>
  <c r="CD106" i="8"/>
  <c r="C106" i="8"/>
  <c r="B106" i="8"/>
  <c r="DZ106" i="8" s="1"/>
  <c r="DY105" i="8"/>
  <c r="DX105" i="8"/>
  <c r="DW105" i="8"/>
  <c r="DV105" i="8"/>
  <c r="DU105" i="8"/>
  <c r="DT105" i="8"/>
  <c r="DS105" i="8"/>
  <c r="DR105" i="8"/>
  <c r="DQ105" i="8"/>
  <c r="DP105" i="8"/>
  <c r="DO105" i="8"/>
  <c r="DN105" i="8"/>
  <c r="DM105" i="8"/>
  <c r="DL105" i="8"/>
  <c r="DK105" i="8"/>
  <c r="DJ105" i="8"/>
  <c r="DI105" i="8"/>
  <c r="DH105" i="8"/>
  <c r="DG105" i="8"/>
  <c r="DF105" i="8"/>
  <c r="DE105" i="8"/>
  <c r="DC105" i="8"/>
  <c r="DB105" i="8"/>
  <c r="CY105" i="8"/>
  <c r="CX105" i="8"/>
  <c r="CW105" i="8"/>
  <c r="CV105" i="8"/>
  <c r="CU105" i="8"/>
  <c r="CT105" i="8"/>
  <c r="CS105" i="8"/>
  <c r="CR105" i="8"/>
  <c r="CQ105" i="8"/>
  <c r="CP105" i="8"/>
  <c r="CO105" i="8"/>
  <c r="CN105" i="8"/>
  <c r="CM105" i="8"/>
  <c r="CL105" i="8"/>
  <c r="CK105" i="8"/>
  <c r="CJ105" i="8"/>
  <c r="CI105" i="8"/>
  <c r="CH105" i="8"/>
  <c r="CG105" i="8"/>
  <c r="CF105" i="8"/>
  <c r="CE105" i="8"/>
  <c r="CD105" i="8"/>
  <c r="CC105" i="8"/>
  <c r="CA105" i="8"/>
  <c r="C105" i="8"/>
  <c r="B105" i="8"/>
  <c r="DZ104" i="8"/>
  <c r="DY104" i="8"/>
  <c r="DX104" i="8"/>
  <c r="DW104" i="8"/>
  <c r="DV104" i="8"/>
  <c r="DU104" i="8"/>
  <c r="DT104" i="8"/>
  <c r="DS104" i="8"/>
  <c r="DR104" i="8"/>
  <c r="DQ104" i="8"/>
  <c r="DP104" i="8"/>
  <c r="DO104" i="8"/>
  <c r="DN104" i="8"/>
  <c r="DM104" i="8"/>
  <c r="DL104" i="8"/>
  <c r="DK104" i="8"/>
  <c r="DJ104" i="8"/>
  <c r="DI104" i="8"/>
  <c r="DH104" i="8"/>
  <c r="DG104" i="8"/>
  <c r="DF104" i="8"/>
  <c r="DE104" i="8"/>
  <c r="DB104" i="8"/>
  <c r="CY104" i="8"/>
  <c r="CX104" i="8"/>
  <c r="CW104" i="8"/>
  <c r="CV104" i="8"/>
  <c r="CU104" i="8"/>
  <c r="CT104" i="8"/>
  <c r="CS104" i="8"/>
  <c r="CR104" i="8"/>
  <c r="CQ104" i="8"/>
  <c r="CP104" i="8"/>
  <c r="CO104" i="8"/>
  <c r="CN104" i="8"/>
  <c r="CM104" i="8"/>
  <c r="CL104" i="8"/>
  <c r="CK104" i="8"/>
  <c r="CJ104" i="8"/>
  <c r="CI104" i="8"/>
  <c r="CH104" i="8"/>
  <c r="CG104" i="8"/>
  <c r="CF104" i="8"/>
  <c r="CD104" i="8"/>
  <c r="CC104" i="8"/>
  <c r="C104" i="8"/>
  <c r="DA104" i="8" s="1"/>
  <c r="B104" i="8"/>
  <c r="DD104" i="8" s="1"/>
  <c r="DY103" i="8"/>
  <c r="DX103" i="8"/>
  <c r="DW103" i="8"/>
  <c r="DV103" i="8"/>
  <c r="DU103" i="8"/>
  <c r="DT103" i="8"/>
  <c r="DS103" i="8"/>
  <c r="DR103" i="8"/>
  <c r="DQ103" i="8"/>
  <c r="DP103" i="8"/>
  <c r="DO103" i="8"/>
  <c r="DN103" i="8"/>
  <c r="DM103" i="8"/>
  <c r="DL103" i="8"/>
  <c r="DK103" i="8"/>
  <c r="DJ103" i="8"/>
  <c r="DI103" i="8"/>
  <c r="DH103" i="8"/>
  <c r="DG103" i="8"/>
  <c r="DF103" i="8"/>
  <c r="DD103" i="8"/>
  <c r="CY103" i="8"/>
  <c r="CX103" i="8"/>
  <c r="CW103" i="8"/>
  <c r="CV103" i="8"/>
  <c r="CU103" i="8"/>
  <c r="CT103" i="8"/>
  <c r="CS103" i="8"/>
  <c r="CR103" i="8"/>
  <c r="CQ103" i="8"/>
  <c r="CP103" i="8"/>
  <c r="CO103" i="8"/>
  <c r="CN103" i="8"/>
  <c r="CM103" i="8"/>
  <c r="CL103" i="8"/>
  <c r="CK103" i="8"/>
  <c r="CJ103" i="8"/>
  <c r="CI103" i="8"/>
  <c r="CH103" i="8"/>
  <c r="CG103" i="8"/>
  <c r="CF103" i="8"/>
  <c r="CB103" i="8"/>
  <c r="C103" i="8"/>
  <c r="DA103" i="8" s="1"/>
  <c r="B103" i="8"/>
  <c r="DE103" i="8" s="1"/>
  <c r="DY102" i="8"/>
  <c r="DX102" i="8"/>
  <c r="DW102" i="8"/>
  <c r="DV102" i="8"/>
  <c r="DU102" i="8"/>
  <c r="DT102" i="8"/>
  <c r="DS102" i="8"/>
  <c r="DR102" i="8"/>
  <c r="DQ102" i="8"/>
  <c r="DP102" i="8"/>
  <c r="DO102" i="8"/>
  <c r="DN102" i="8"/>
  <c r="DM102" i="8"/>
  <c r="DL102" i="8"/>
  <c r="DK102" i="8"/>
  <c r="DJ102" i="8"/>
  <c r="DI102" i="8"/>
  <c r="DH102" i="8"/>
  <c r="DG102" i="8"/>
  <c r="DF102" i="8"/>
  <c r="DC102" i="8"/>
  <c r="CZ102" i="8"/>
  <c r="CY102" i="8"/>
  <c r="CX102" i="8"/>
  <c r="CW102" i="8"/>
  <c r="CV102" i="8"/>
  <c r="CU102" i="8"/>
  <c r="CT102" i="8"/>
  <c r="CS102" i="8"/>
  <c r="CR102" i="8"/>
  <c r="CQ102" i="8"/>
  <c r="CP102" i="8"/>
  <c r="CO102" i="8"/>
  <c r="CN102" i="8"/>
  <c r="CM102" i="8"/>
  <c r="CL102" i="8"/>
  <c r="CK102" i="8"/>
  <c r="CJ102" i="8"/>
  <c r="CI102" i="8"/>
  <c r="CH102" i="8"/>
  <c r="CG102" i="8"/>
  <c r="CF102" i="8"/>
  <c r="CA102" i="8"/>
  <c r="C102" i="8"/>
  <c r="B102" i="8"/>
  <c r="DD102" i="8" s="1"/>
  <c r="DZ101" i="8"/>
  <c r="DY101" i="8"/>
  <c r="DX101" i="8"/>
  <c r="DW101" i="8"/>
  <c r="DV101" i="8"/>
  <c r="DU101" i="8"/>
  <c r="DT101" i="8"/>
  <c r="DS101" i="8"/>
  <c r="DR101" i="8"/>
  <c r="DQ101" i="8"/>
  <c r="DP101" i="8"/>
  <c r="DO101" i="8"/>
  <c r="DN101" i="8"/>
  <c r="DM101" i="8"/>
  <c r="DL101" i="8"/>
  <c r="DK101" i="8"/>
  <c r="DJ101" i="8"/>
  <c r="DI101" i="8"/>
  <c r="DH101" i="8"/>
  <c r="DG101" i="8"/>
  <c r="DF101" i="8"/>
  <c r="DE101" i="8"/>
  <c r="DC101" i="8"/>
  <c r="DB101" i="8"/>
  <c r="CY101" i="8"/>
  <c r="CX101" i="8"/>
  <c r="CW101" i="8"/>
  <c r="CV101" i="8"/>
  <c r="CU101" i="8"/>
  <c r="CT101" i="8"/>
  <c r="CS101" i="8"/>
  <c r="CR101" i="8"/>
  <c r="CQ101" i="8"/>
  <c r="CP101" i="8"/>
  <c r="CO101" i="8"/>
  <c r="CN101" i="8"/>
  <c r="CM101" i="8"/>
  <c r="CL101" i="8"/>
  <c r="CK101" i="8"/>
  <c r="CJ101" i="8"/>
  <c r="CI101" i="8"/>
  <c r="CH101" i="8"/>
  <c r="CG101" i="8"/>
  <c r="CF101" i="8"/>
  <c r="CE101" i="8"/>
  <c r="CD101" i="8"/>
  <c r="CC101" i="8"/>
  <c r="CA101" i="8"/>
  <c r="C101" i="8"/>
  <c r="DA101" i="8" s="1"/>
  <c r="B101" i="8"/>
  <c r="DD101" i="8" s="1"/>
  <c r="DZ100" i="8"/>
  <c r="DY100" i="8"/>
  <c r="DX100" i="8"/>
  <c r="DW100" i="8"/>
  <c r="DV100" i="8"/>
  <c r="DU100" i="8"/>
  <c r="DT100" i="8"/>
  <c r="DS100" i="8"/>
  <c r="DR100" i="8"/>
  <c r="DQ100" i="8"/>
  <c r="DP100" i="8"/>
  <c r="DO100" i="8"/>
  <c r="DN100" i="8"/>
  <c r="DM100" i="8"/>
  <c r="DL100" i="8"/>
  <c r="DK100" i="8"/>
  <c r="DJ100" i="8"/>
  <c r="DI100" i="8"/>
  <c r="DH100" i="8"/>
  <c r="DG100" i="8"/>
  <c r="DF100" i="8"/>
  <c r="DE100" i="8"/>
  <c r="DB100" i="8"/>
  <c r="CY100" i="8"/>
  <c r="CX100" i="8"/>
  <c r="CW100" i="8"/>
  <c r="CV100" i="8"/>
  <c r="CU100" i="8"/>
  <c r="CT100" i="8"/>
  <c r="CS100" i="8"/>
  <c r="CR100" i="8"/>
  <c r="CQ100" i="8"/>
  <c r="CP100" i="8"/>
  <c r="CO100" i="8"/>
  <c r="CN100" i="8"/>
  <c r="CM100" i="8"/>
  <c r="CL100" i="8"/>
  <c r="CK100" i="8"/>
  <c r="CJ100" i="8"/>
  <c r="CI100" i="8"/>
  <c r="CH100" i="8"/>
  <c r="CG100" i="8"/>
  <c r="CF100" i="8"/>
  <c r="CD100" i="8"/>
  <c r="CC100" i="8"/>
  <c r="C100" i="8"/>
  <c r="DA100" i="8" s="1"/>
  <c r="B100" i="8"/>
  <c r="DD100" i="8" s="1"/>
  <c r="DY95" i="8"/>
  <c r="DX95" i="8"/>
  <c r="DW95" i="8"/>
  <c r="DV95" i="8"/>
  <c r="DU95" i="8"/>
  <c r="DT95" i="8"/>
  <c r="DS95" i="8"/>
  <c r="DR95" i="8"/>
  <c r="DQ95" i="8"/>
  <c r="DP95" i="8"/>
  <c r="DO95" i="8"/>
  <c r="DN95" i="8"/>
  <c r="DM95" i="8"/>
  <c r="DL95" i="8"/>
  <c r="DK95" i="8"/>
  <c r="DJ95" i="8"/>
  <c r="DI95" i="8"/>
  <c r="DH95" i="8"/>
  <c r="DG95" i="8"/>
  <c r="DF95" i="8"/>
  <c r="DD95" i="8"/>
  <c r="CY95" i="8"/>
  <c r="CX95" i="8"/>
  <c r="CW95" i="8"/>
  <c r="CV95" i="8"/>
  <c r="CU95" i="8"/>
  <c r="CT95" i="8"/>
  <c r="CS95" i="8"/>
  <c r="CR95" i="8"/>
  <c r="CQ95" i="8"/>
  <c r="CP95" i="8"/>
  <c r="CO95" i="8"/>
  <c r="CN95" i="8"/>
  <c r="CM95" i="8"/>
  <c r="CL95" i="8"/>
  <c r="CK95" i="8"/>
  <c r="CJ95" i="8"/>
  <c r="CI95" i="8"/>
  <c r="CH95" i="8"/>
  <c r="CG95" i="8"/>
  <c r="CF95" i="8"/>
  <c r="CB95" i="8"/>
  <c r="C95" i="8"/>
  <c r="DA95" i="8" s="1"/>
  <c r="B95" i="8"/>
  <c r="DE95" i="8" s="1"/>
  <c r="DY94" i="8"/>
  <c r="DX94" i="8"/>
  <c r="DW94" i="8"/>
  <c r="DV94" i="8"/>
  <c r="DU94" i="8"/>
  <c r="DT94" i="8"/>
  <c r="DS94" i="8"/>
  <c r="DR94" i="8"/>
  <c r="DQ94" i="8"/>
  <c r="DP94" i="8"/>
  <c r="DO94" i="8"/>
  <c r="DN94" i="8"/>
  <c r="DM94" i="8"/>
  <c r="DL94" i="8"/>
  <c r="DK94" i="8"/>
  <c r="DJ94" i="8"/>
  <c r="DI94" i="8"/>
  <c r="DH94" i="8"/>
  <c r="DG94" i="8"/>
  <c r="DF94" i="8"/>
  <c r="DC94" i="8"/>
  <c r="CZ94" i="8"/>
  <c r="CY94" i="8"/>
  <c r="CX94" i="8"/>
  <c r="CW94" i="8"/>
  <c r="CV94" i="8"/>
  <c r="CU94" i="8"/>
  <c r="CT94" i="8"/>
  <c r="CS94" i="8"/>
  <c r="CR94" i="8"/>
  <c r="CQ94" i="8"/>
  <c r="CP94" i="8"/>
  <c r="CO94" i="8"/>
  <c r="CN94" i="8"/>
  <c r="CM94" i="8"/>
  <c r="CL94" i="8"/>
  <c r="CK94" i="8"/>
  <c r="CJ94" i="8"/>
  <c r="CI94" i="8"/>
  <c r="CH94" i="8"/>
  <c r="CG94" i="8"/>
  <c r="CF94" i="8"/>
  <c r="CA94" i="8"/>
  <c r="C94" i="8"/>
  <c r="B94" i="8"/>
  <c r="DD94" i="8" s="1"/>
  <c r="DZ93" i="8"/>
  <c r="DY93" i="8"/>
  <c r="DX93" i="8"/>
  <c r="DW93" i="8"/>
  <c r="DV93" i="8"/>
  <c r="DU93" i="8"/>
  <c r="DT93" i="8"/>
  <c r="DS93" i="8"/>
  <c r="DR93" i="8"/>
  <c r="DQ93" i="8"/>
  <c r="DP93" i="8"/>
  <c r="DO93" i="8"/>
  <c r="DN93" i="8"/>
  <c r="DM93" i="8"/>
  <c r="DL93" i="8"/>
  <c r="DK93" i="8"/>
  <c r="DJ93" i="8"/>
  <c r="DI93" i="8"/>
  <c r="DH93" i="8"/>
  <c r="DG93" i="8"/>
  <c r="DF93" i="8"/>
  <c r="DE93" i="8"/>
  <c r="DC93" i="8"/>
  <c r="DB93" i="8"/>
  <c r="CY93" i="8"/>
  <c r="CX93" i="8"/>
  <c r="CW93" i="8"/>
  <c r="CV93" i="8"/>
  <c r="CU93" i="8"/>
  <c r="CT93" i="8"/>
  <c r="CS93" i="8"/>
  <c r="CR93" i="8"/>
  <c r="CQ93" i="8"/>
  <c r="CP93" i="8"/>
  <c r="CO93" i="8"/>
  <c r="CN93" i="8"/>
  <c r="CM93" i="8"/>
  <c r="CL93" i="8"/>
  <c r="CK93" i="8"/>
  <c r="CJ93" i="8"/>
  <c r="CI93" i="8"/>
  <c r="CH93" i="8"/>
  <c r="CG93" i="8"/>
  <c r="CF93" i="8"/>
  <c r="CE93" i="8"/>
  <c r="CD93" i="8"/>
  <c r="CC93" i="8"/>
  <c r="CA93" i="8"/>
  <c r="C93" i="8"/>
  <c r="DA93" i="8" s="1"/>
  <c r="B93" i="8"/>
  <c r="DD93" i="8" s="1"/>
  <c r="DZ92" i="8"/>
  <c r="DY92" i="8"/>
  <c r="DX92" i="8"/>
  <c r="DW92" i="8"/>
  <c r="DV92" i="8"/>
  <c r="DU92" i="8"/>
  <c r="DT92" i="8"/>
  <c r="DS92" i="8"/>
  <c r="DR92" i="8"/>
  <c r="DQ92" i="8"/>
  <c r="DP92" i="8"/>
  <c r="DO92" i="8"/>
  <c r="DN92" i="8"/>
  <c r="DM92" i="8"/>
  <c r="DL92" i="8"/>
  <c r="DK92" i="8"/>
  <c r="DJ92" i="8"/>
  <c r="DI92" i="8"/>
  <c r="DH92" i="8"/>
  <c r="DG92" i="8"/>
  <c r="DF92" i="8"/>
  <c r="DE92" i="8"/>
  <c r="DB92" i="8"/>
  <c r="CY92" i="8"/>
  <c r="CX92" i="8"/>
  <c r="CW92" i="8"/>
  <c r="CV92" i="8"/>
  <c r="CU92" i="8"/>
  <c r="CT92" i="8"/>
  <c r="CS92" i="8"/>
  <c r="CR92" i="8"/>
  <c r="CQ92" i="8"/>
  <c r="CP92" i="8"/>
  <c r="CO92" i="8"/>
  <c r="CN92" i="8"/>
  <c r="CM92" i="8"/>
  <c r="CL92" i="8"/>
  <c r="CK92" i="8"/>
  <c r="CJ92" i="8"/>
  <c r="CI92" i="8"/>
  <c r="CH92" i="8"/>
  <c r="CG92" i="8"/>
  <c r="CF92" i="8"/>
  <c r="CD92" i="8"/>
  <c r="CC92" i="8"/>
  <c r="C92" i="8"/>
  <c r="DA92" i="8" s="1"/>
  <c r="B92" i="8"/>
  <c r="DD92" i="8" s="1"/>
  <c r="DY91" i="8"/>
  <c r="DX91" i="8"/>
  <c r="DW91" i="8"/>
  <c r="DV91" i="8"/>
  <c r="DU91" i="8"/>
  <c r="DT91" i="8"/>
  <c r="DS91" i="8"/>
  <c r="DR91" i="8"/>
  <c r="DQ91" i="8"/>
  <c r="DP91" i="8"/>
  <c r="DO91" i="8"/>
  <c r="DN91" i="8"/>
  <c r="DM91" i="8"/>
  <c r="DL91" i="8"/>
  <c r="DK91" i="8"/>
  <c r="DJ91" i="8"/>
  <c r="DI91" i="8"/>
  <c r="DH91" i="8"/>
  <c r="DG91" i="8"/>
  <c r="DF91" i="8"/>
  <c r="DD91" i="8"/>
  <c r="CY91" i="8"/>
  <c r="CX91" i="8"/>
  <c r="CW91" i="8"/>
  <c r="CV91" i="8"/>
  <c r="CU91" i="8"/>
  <c r="CT91" i="8"/>
  <c r="CS91" i="8"/>
  <c r="CR91" i="8"/>
  <c r="CQ91" i="8"/>
  <c r="CP91" i="8"/>
  <c r="CO91" i="8"/>
  <c r="CN91" i="8"/>
  <c r="CM91" i="8"/>
  <c r="CL91" i="8"/>
  <c r="CK91" i="8"/>
  <c r="CJ91" i="8"/>
  <c r="CI91" i="8"/>
  <c r="CH91" i="8"/>
  <c r="CG91" i="8"/>
  <c r="CF91" i="8"/>
  <c r="CB91" i="8"/>
  <c r="C91" i="8"/>
  <c r="DA91" i="8" s="1"/>
  <c r="B91" i="8"/>
  <c r="DE91" i="8" s="1"/>
  <c r="DY90" i="8"/>
  <c r="DX90" i="8"/>
  <c r="DW90" i="8"/>
  <c r="DV90" i="8"/>
  <c r="DU90" i="8"/>
  <c r="DT90" i="8"/>
  <c r="DS90" i="8"/>
  <c r="DR90" i="8"/>
  <c r="DQ90" i="8"/>
  <c r="DP90" i="8"/>
  <c r="DO90" i="8"/>
  <c r="DN90" i="8"/>
  <c r="DM90" i="8"/>
  <c r="DL90" i="8"/>
  <c r="DK90" i="8"/>
  <c r="DJ90" i="8"/>
  <c r="DI90" i="8"/>
  <c r="DH90" i="8"/>
  <c r="DG90" i="8"/>
  <c r="DF90" i="8"/>
  <c r="DC90" i="8"/>
  <c r="CZ90" i="8"/>
  <c r="CY90" i="8"/>
  <c r="CX90" i="8"/>
  <c r="CW90" i="8"/>
  <c r="CV90" i="8"/>
  <c r="CU90" i="8"/>
  <c r="CT90" i="8"/>
  <c r="CS90" i="8"/>
  <c r="CR90" i="8"/>
  <c r="CQ90" i="8"/>
  <c r="CP90" i="8"/>
  <c r="CO90" i="8"/>
  <c r="CN90" i="8"/>
  <c r="CM90" i="8"/>
  <c r="CL90" i="8"/>
  <c r="CK90" i="8"/>
  <c r="CJ90" i="8"/>
  <c r="CI90" i="8"/>
  <c r="CH90" i="8"/>
  <c r="CG90" i="8"/>
  <c r="CF90" i="8"/>
  <c r="CA90" i="8"/>
  <c r="C90" i="8"/>
  <c r="B90" i="8"/>
  <c r="DD90" i="8" s="1"/>
  <c r="DZ89" i="8"/>
  <c r="DY89" i="8"/>
  <c r="DX89" i="8"/>
  <c r="DW89" i="8"/>
  <c r="DV89" i="8"/>
  <c r="DU89" i="8"/>
  <c r="DT89" i="8"/>
  <c r="DS89" i="8"/>
  <c r="DR89" i="8"/>
  <c r="DQ89" i="8"/>
  <c r="DP89" i="8"/>
  <c r="DO89" i="8"/>
  <c r="DN89" i="8"/>
  <c r="DM89" i="8"/>
  <c r="DL89" i="8"/>
  <c r="DK89" i="8"/>
  <c r="DJ89" i="8"/>
  <c r="DI89" i="8"/>
  <c r="DH89" i="8"/>
  <c r="DG89" i="8"/>
  <c r="DF89" i="8"/>
  <c r="DE89" i="8"/>
  <c r="DC89" i="8"/>
  <c r="DB89" i="8"/>
  <c r="CY89" i="8"/>
  <c r="CX89" i="8"/>
  <c r="CW89" i="8"/>
  <c r="CV89" i="8"/>
  <c r="CU89" i="8"/>
  <c r="CT89" i="8"/>
  <c r="CS89" i="8"/>
  <c r="CR89" i="8"/>
  <c r="CQ89" i="8"/>
  <c r="CP89" i="8"/>
  <c r="CO89" i="8"/>
  <c r="CN89" i="8"/>
  <c r="CM89" i="8"/>
  <c r="CL89" i="8"/>
  <c r="CK89" i="8"/>
  <c r="CJ89" i="8"/>
  <c r="CI89" i="8"/>
  <c r="CH89" i="8"/>
  <c r="CG89" i="8"/>
  <c r="CF89" i="8"/>
  <c r="CE89" i="8"/>
  <c r="CD89" i="8"/>
  <c r="CC89" i="8"/>
  <c r="CA89" i="8"/>
  <c r="C89" i="8"/>
  <c r="DA89" i="8" s="1"/>
  <c r="B89" i="8"/>
  <c r="DD89" i="8" s="1"/>
  <c r="DZ88" i="8"/>
  <c r="DY88" i="8"/>
  <c r="DX88" i="8"/>
  <c r="DW88" i="8"/>
  <c r="DV88" i="8"/>
  <c r="DU88" i="8"/>
  <c r="DT88" i="8"/>
  <c r="DS88" i="8"/>
  <c r="DR88" i="8"/>
  <c r="DQ88" i="8"/>
  <c r="DP88" i="8"/>
  <c r="DO88" i="8"/>
  <c r="DN88" i="8"/>
  <c r="DM88" i="8"/>
  <c r="DL88" i="8"/>
  <c r="DK88" i="8"/>
  <c r="DJ88" i="8"/>
  <c r="DI88" i="8"/>
  <c r="DH88" i="8"/>
  <c r="DG88" i="8"/>
  <c r="DF88" i="8"/>
  <c r="DE88" i="8"/>
  <c r="DB88" i="8"/>
  <c r="CY88" i="8"/>
  <c r="CX88" i="8"/>
  <c r="CW88" i="8"/>
  <c r="CV88" i="8"/>
  <c r="CU88" i="8"/>
  <c r="CT88" i="8"/>
  <c r="CS88" i="8"/>
  <c r="CR88" i="8"/>
  <c r="CQ88" i="8"/>
  <c r="CP88" i="8"/>
  <c r="CO88" i="8"/>
  <c r="CN88" i="8"/>
  <c r="CM88" i="8"/>
  <c r="CL88" i="8"/>
  <c r="CK88" i="8"/>
  <c r="CJ88" i="8"/>
  <c r="CI88" i="8"/>
  <c r="CH88" i="8"/>
  <c r="CG88" i="8"/>
  <c r="CF88" i="8"/>
  <c r="CD88" i="8"/>
  <c r="CC88" i="8"/>
  <c r="C88" i="8"/>
  <c r="DA88" i="8" s="1"/>
  <c r="B88" i="8"/>
  <c r="DD88" i="8" s="1"/>
  <c r="DY87" i="8"/>
  <c r="DX87" i="8"/>
  <c r="DW87" i="8"/>
  <c r="DV87" i="8"/>
  <c r="DU87" i="8"/>
  <c r="DT87" i="8"/>
  <c r="DS87" i="8"/>
  <c r="DR87" i="8"/>
  <c r="DQ87" i="8"/>
  <c r="DP87" i="8"/>
  <c r="DO87" i="8"/>
  <c r="DN87" i="8"/>
  <c r="DM87" i="8"/>
  <c r="DL87" i="8"/>
  <c r="DK87" i="8"/>
  <c r="DJ87" i="8"/>
  <c r="DI87" i="8"/>
  <c r="DH87" i="8"/>
  <c r="DG87" i="8"/>
  <c r="DF87" i="8"/>
  <c r="DD87" i="8"/>
  <c r="CY87" i="8"/>
  <c r="CX87" i="8"/>
  <c r="CW87" i="8"/>
  <c r="CV87" i="8"/>
  <c r="CU87" i="8"/>
  <c r="CT87" i="8"/>
  <c r="CS87" i="8"/>
  <c r="CR87" i="8"/>
  <c r="CQ87" i="8"/>
  <c r="CP87" i="8"/>
  <c r="CO87" i="8"/>
  <c r="CN87" i="8"/>
  <c r="CM87" i="8"/>
  <c r="CL87" i="8"/>
  <c r="CK87" i="8"/>
  <c r="CJ87" i="8"/>
  <c r="CI87" i="8"/>
  <c r="CH87" i="8"/>
  <c r="CG87" i="8"/>
  <c r="CF87" i="8"/>
  <c r="CB87" i="8"/>
  <c r="C87" i="8"/>
  <c r="DA87" i="8" s="1"/>
  <c r="B87" i="8"/>
  <c r="DE87" i="8" s="1"/>
  <c r="DY86" i="8"/>
  <c r="DX86" i="8"/>
  <c r="DW86" i="8"/>
  <c r="DV86" i="8"/>
  <c r="DU86" i="8"/>
  <c r="DT86" i="8"/>
  <c r="DS86" i="8"/>
  <c r="DR86" i="8"/>
  <c r="DQ86" i="8"/>
  <c r="DP86" i="8"/>
  <c r="DO86" i="8"/>
  <c r="DN86" i="8"/>
  <c r="DM86" i="8"/>
  <c r="DL86" i="8"/>
  <c r="DK86" i="8"/>
  <c r="DJ86" i="8"/>
  <c r="DI86" i="8"/>
  <c r="DH86" i="8"/>
  <c r="DG86" i="8"/>
  <c r="DF86" i="8"/>
  <c r="DC86" i="8"/>
  <c r="CZ86" i="8"/>
  <c r="CY86" i="8"/>
  <c r="CX86" i="8"/>
  <c r="CW86" i="8"/>
  <c r="CV86" i="8"/>
  <c r="CU86" i="8"/>
  <c r="CT86" i="8"/>
  <c r="CS86" i="8"/>
  <c r="CR86" i="8"/>
  <c r="CQ86" i="8"/>
  <c r="CP86" i="8"/>
  <c r="CO86" i="8"/>
  <c r="CN86" i="8"/>
  <c r="CM86" i="8"/>
  <c r="CL86" i="8"/>
  <c r="CK86" i="8"/>
  <c r="CJ86" i="8"/>
  <c r="CI86" i="8"/>
  <c r="CH86" i="8"/>
  <c r="CG86" i="8"/>
  <c r="CF86" i="8"/>
  <c r="CA86" i="8"/>
  <c r="C86" i="8"/>
  <c r="B86" i="8"/>
  <c r="DD86" i="8" s="1"/>
  <c r="DZ85" i="8"/>
  <c r="DY85" i="8"/>
  <c r="DX85" i="8"/>
  <c r="DW85" i="8"/>
  <c r="DV85" i="8"/>
  <c r="DU85" i="8"/>
  <c r="DT85" i="8"/>
  <c r="DS85" i="8"/>
  <c r="DR85" i="8"/>
  <c r="DQ85" i="8"/>
  <c r="DP85" i="8"/>
  <c r="DO85" i="8"/>
  <c r="DN85" i="8"/>
  <c r="DM85" i="8"/>
  <c r="DL85" i="8"/>
  <c r="DK85" i="8"/>
  <c r="DJ85" i="8"/>
  <c r="DI85" i="8"/>
  <c r="DH85" i="8"/>
  <c r="DG85" i="8"/>
  <c r="DF85" i="8"/>
  <c r="DE85" i="8"/>
  <c r="DC85" i="8"/>
  <c r="DB85" i="8"/>
  <c r="CY85" i="8"/>
  <c r="CX85" i="8"/>
  <c r="CW85" i="8"/>
  <c r="CV85" i="8"/>
  <c r="CU85" i="8"/>
  <c r="CT85" i="8"/>
  <c r="CS85" i="8"/>
  <c r="CR85" i="8"/>
  <c r="CQ85" i="8"/>
  <c r="CP85" i="8"/>
  <c r="CO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A85" i="8"/>
  <c r="C85" i="8"/>
  <c r="DA85" i="8" s="1"/>
  <c r="B85" i="8"/>
  <c r="DD85" i="8" s="1"/>
  <c r="DZ84" i="8"/>
  <c r="DY84" i="8"/>
  <c r="DX84" i="8"/>
  <c r="DW84" i="8"/>
  <c r="DV84" i="8"/>
  <c r="DU84" i="8"/>
  <c r="DT84" i="8"/>
  <c r="DS84" i="8"/>
  <c r="DR84" i="8"/>
  <c r="DQ84" i="8"/>
  <c r="DP84" i="8"/>
  <c r="DO84" i="8"/>
  <c r="DN84" i="8"/>
  <c r="DM84" i="8"/>
  <c r="DL84" i="8"/>
  <c r="DK84" i="8"/>
  <c r="DJ84" i="8"/>
  <c r="DI84" i="8"/>
  <c r="DH84" i="8"/>
  <c r="DG84" i="8"/>
  <c r="DF84" i="8"/>
  <c r="DE84" i="8"/>
  <c r="DB84" i="8"/>
  <c r="CY84" i="8"/>
  <c r="CX84" i="8"/>
  <c r="CW84" i="8"/>
  <c r="CV84" i="8"/>
  <c r="CU84" i="8"/>
  <c r="CT84" i="8"/>
  <c r="CS84" i="8"/>
  <c r="CR84" i="8"/>
  <c r="CQ84" i="8"/>
  <c r="CP84" i="8"/>
  <c r="CO84" i="8"/>
  <c r="CN84" i="8"/>
  <c r="CM84" i="8"/>
  <c r="CL84" i="8"/>
  <c r="CK84" i="8"/>
  <c r="CJ84" i="8"/>
  <c r="CI84" i="8"/>
  <c r="CH84" i="8"/>
  <c r="CG84" i="8"/>
  <c r="CF84" i="8"/>
  <c r="CD84" i="8"/>
  <c r="CC84" i="8"/>
  <c r="C84" i="8"/>
  <c r="DA84" i="8" s="1"/>
  <c r="B84" i="8"/>
  <c r="DD84" i="8" s="1"/>
  <c r="DY83" i="8"/>
  <c r="DX83" i="8"/>
  <c r="DW83" i="8"/>
  <c r="DV83" i="8"/>
  <c r="DU83" i="8"/>
  <c r="DT83" i="8"/>
  <c r="DS83" i="8"/>
  <c r="DR83" i="8"/>
  <c r="DQ83" i="8"/>
  <c r="DP83" i="8"/>
  <c r="DO83" i="8"/>
  <c r="DN83" i="8"/>
  <c r="DM83" i="8"/>
  <c r="DL83" i="8"/>
  <c r="DK83" i="8"/>
  <c r="DJ83" i="8"/>
  <c r="DI83" i="8"/>
  <c r="DH83" i="8"/>
  <c r="DG83" i="8"/>
  <c r="DF83" i="8"/>
  <c r="DD83" i="8"/>
  <c r="CY83" i="8"/>
  <c r="CX83" i="8"/>
  <c r="CW83" i="8"/>
  <c r="CV83" i="8"/>
  <c r="CU83" i="8"/>
  <c r="CT83" i="8"/>
  <c r="CS83" i="8"/>
  <c r="CR83" i="8"/>
  <c r="CQ83" i="8"/>
  <c r="CP83" i="8"/>
  <c r="CO83" i="8"/>
  <c r="CN83" i="8"/>
  <c r="CM83" i="8"/>
  <c r="CL83" i="8"/>
  <c r="CK83" i="8"/>
  <c r="CJ83" i="8"/>
  <c r="CI83" i="8"/>
  <c r="CH83" i="8"/>
  <c r="CG83" i="8"/>
  <c r="CF83" i="8"/>
  <c r="CB83" i="8"/>
  <c r="C83" i="8"/>
  <c r="DA83" i="8" s="1"/>
  <c r="B83" i="8"/>
  <c r="DE83" i="8" s="1"/>
  <c r="DY82" i="8"/>
  <c r="DX82" i="8"/>
  <c r="DW82" i="8"/>
  <c r="DV82" i="8"/>
  <c r="DU82" i="8"/>
  <c r="DT82" i="8"/>
  <c r="DS82" i="8"/>
  <c r="DR82" i="8"/>
  <c r="DQ82" i="8"/>
  <c r="DP82" i="8"/>
  <c r="DO82" i="8"/>
  <c r="DN82" i="8"/>
  <c r="DM82" i="8"/>
  <c r="DL82" i="8"/>
  <c r="DK82" i="8"/>
  <c r="DJ82" i="8"/>
  <c r="DI82" i="8"/>
  <c r="DH82" i="8"/>
  <c r="DG82" i="8"/>
  <c r="DF82" i="8"/>
  <c r="DC82" i="8"/>
  <c r="CZ82" i="8"/>
  <c r="CY82" i="8"/>
  <c r="CX82" i="8"/>
  <c r="CW82" i="8"/>
  <c r="CV82" i="8"/>
  <c r="CU82" i="8"/>
  <c r="CT82" i="8"/>
  <c r="CS82" i="8"/>
  <c r="CR82" i="8"/>
  <c r="CQ82" i="8"/>
  <c r="CP82" i="8"/>
  <c r="CO82" i="8"/>
  <c r="CN82" i="8"/>
  <c r="CM82" i="8"/>
  <c r="CL82" i="8"/>
  <c r="CK82" i="8"/>
  <c r="CJ82" i="8"/>
  <c r="CI82" i="8"/>
  <c r="CH82" i="8"/>
  <c r="CG82" i="8"/>
  <c r="CF82" i="8"/>
  <c r="CA82" i="8"/>
  <c r="C82" i="8"/>
  <c r="B82" i="8"/>
  <c r="DD82" i="8" s="1"/>
  <c r="DZ81" i="8"/>
  <c r="DY81" i="8"/>
  <c r="DX81" i="8"/>
  <c r="DW81" i="8"/>
  <c r="DV81" i="8"/>
  <c r="DU81" i="8"/>
  <c r="DT81" i="8"/>
  <c r="DS81" i="8"/>
  <c r="DR81" i="8"/>
  <c r="DQ81" i="8"/>
  <c r="DP81" i="8"/>
  <c r="DO81" i="8"/>
  <c r="DN81" i="8"/>
  <c r="DM81" i="8"/>
  <c r="DL81" i="8"/>
  <c r="DK81" i="8"/>
  <c r="DJ81" i="8"/>
  <c r="DI81" i="8"/>
  <c r="DH81" i="8"/>
  <c r="DG81" i="8"/>
  <c r="DF81" i="8"/>
  <c r="DE81" i="8"/>
  <c r="DC81" i="8"/>
  <c r="DB81" i="8"/>
  <c r="CY81" i="8"/>
  <c r="CX81" i="8"/>
  <c r="CW81" i="8"/>
  <c r="CV81" i="8"/>
  <c r="CU81" i="8"/>
  <c r="CT81" i="8"/>
  <c r="CS81" i="8"/>
  <c r="CR81" i="8"/>
  <c r="CQ81" i="8"/>
  <c r="CP81" i="8"/>
  <c r="CO81" i="8"/>
  <c r="CN81" i="8"/>
  <c r="CM81" i="8"/>
  <c r="CL81" i="8"/>
  <c r="CK81" i="8"/>
  <c r="CJ81" i="8"/>
  <c r="CI81" i="8"/>
  <c r="CH81" i="8"/>
  <c r="CG81" i="8"/>
  <c r="CF81" i="8"/>
  <c r="CE81" i="8"/>
  <c r="CD81" i="8"/>
  <c r="CC81" i="8"/>
  <c r="CA81" i="8"/>
  <c r="C81" i="8"/>
  <c r="DA81" i="8" s="1"/>
  <c r="B81" i="8"/>
  <c r="DD81" i="8" s="1"/>
  <c r="DZ80" i="8"/>
  <c r="DY80" i="8"/>
  <c r="DX80" i="8"/>
  <c r="DW80" i="8"/>
  <c r="DV80" i="8"/>
  <c r="DU80" i="8"/>
  <c r="DT80" i="8"/>
  <c r="DS80" i="8"/>
  <c r="DR80" i="8"/>
  <c r="DQ80" i="8"/>
  <c r="DP80" i="8"/>
  <c r="DO80" i="8"/>
  <c r="DN80" i="8"/>
  <c r="DM80" i="8"/>
  <c r="DL80" i="8"/>
  <c r="DK80" i="8"/>
  <c r="DJ80" i="8"/>
  <c r="DI80" i="8"/>
  <c r="DH80" i="8"/>
  <c r="DG80" i="8"/>
  <c r="DF80" i="8"/>
  <c r="DE80" i="8"/>
  <c r="DB80" i="8"/>
  <c r="CY80" i="8"/>
  <c r="CX80" i="8"/>
  <c r="CW80" i="8"/>
  <c r="CV80" i="8"/>
  <c r="CU80" i="8"/>
  <c r="CT80" i="8"/>
  <c r="CS80" i="8"/>
  <c r="CR80" i="8"/>
  <c r="CQ80" i="8"/>
  <c r="CP80" i="8"/>
  <c r="CO80" i="8"/>
  <c r="CN80" i="8"/>
  <c r="CM80" i="8"/>
  <c r="CL80" i="8"/>
  <c r="CK80" i="8"/>
  <c r="CJ80" i="8"/>
  <c r="CI80" i="8"/>
  <c r="CH80" i="8"/>
  <c r="CG80" i="8"/>
  <c r="CF80" i="8"/>
  <c r="CD80" i="8"/>
  <c r="CC80" i="8"/>
  <c r="C80" i="8"/>
  <c r="DA80" i="8" s="1"/>
  <c r="B80" i="8"/>
  <c r="DD80" i="8" s="1"/>
  <c r="DY79" i="8"/>
  <c r="DX79" i="8"/>
  <c r="DW79" i="8"/>
  <c r="DV79" i="8"/>
  <c r="DU79" i="8"/>
  <c r="DT79" i="8"/>
  <c r="DS79" i="8"/>
  <c r="DR79" i="8"/>
  <c r="DQ79" i="8"/>
  <c r="DP79" i="8"/>
  <c r="DO79" i="8"/>
  <c r="DN79" i="8"/>
  <c r="DM79" i="8"/>
  <c r="DL79" i="8"/>
  <c r="DK79" i="8"/>
  <c r="DJ79" i="8"/>
  <c r="DI79" i="8"/>
  <c r="DH79" i="8"/>
  <c r="DG79" i="8"/>
  <c r="DF79" i="8"/>
  <c r="DD79" i="8"/>
  <c r="CY79" i="8"/>
  <c r="CX79" i="8"/>
  <c r="CW79" i="8"/>
  <c r="CV79" i="8"/>
  <c r="CU79" i="8"/>
  <c r="CT79" i="8"/>
  <c r="CS79" i="8"/>
  <c r="CR79" i="8"/>
  <c r="CQ79" i="8"/>
  <c r="CP79" i="8"/>
  <c r="CO79" i="8"/>
  <c r="CN79" i="8"/>
  <c r="CM79" i="8"/>
  <c r="CL79" i="8"/>
  <c r="CK79" i="8"/>
  <c r="CJ79" i="8"/>
  <c r="CI79" i="8"/>
  <c r="CH79" i="8"/>
  <c r="CG79" i="8"/>
  <c r="CF79" i="8"/>
  <c r="CB79" i="8"/>
  <c r="C79" i="8"/>
  <c r="DA79" i="8" s="1"/>
  <c r="B79" i="8"/>
  <c r="DE79" i="8" s="1"/>
  <c r="DY78" i="8"/>
  <c r="DX78" i="8"/>
  <c r="DW78" i="8"/>
  <c r="DV78" i="8"/>
  <c r="DU78" i="8"/>
  <c r="DT78" i="8"/>
  <c r="DS78" i="8"/>
  <c r="DR78" i="8"/>
  <c r="DQ78" i="8"/>
  <c r="DP78" i="8"/>
  <c r="DO78" i="8"/>
  <c r="DN78" i="8"/>
  <c r="DM78" i="8"/>
  <c r="DL78" i="8"/>
  <c r="DK78" i="8"/>
  <c r="DJ78" i="8"/>
  <c r="DI78" i="8"/>
  <c r="DH78" i="8"/>
  <c r="DG78" i="8"/>
  <c r="DF78" i="8"/>
  <c r="DC78" i="8"/>
  <c r="CZ78" i="8"/>
  <c r="CY78" i="8"/>
  <c r="CX78" i="8"/>
  <c r="CW78" i="8"/>
  <c r="CV78" i="8"/>
  <c r="CU78" i="8"/>
  <c r="CT78" i="8"/>
  <c r="CS78" i="8"/>
  <c r="CR78" i="8"/>
  <c r="CQ78" i="8"/>
  <c r="CP78" i="8"/>
  <c r="CO78" i="8"/>
  <c r="CN78" i="8"/>
  <c r="CM78" i="8"/>
  <c r="CL78" i="8"/>
  <c r="CK78" i="8"/>
  <c r="CJ78" i="8"/>
  <c r="CI78" i="8"/>
  <c r="CH78" i="8"/>
  <c r="CG78" i="8"/>
  <c r="CF78" i="8"/>
  <c r="CA78" i="8"/>
  <c r="C78" i="8"/>
  <c r="B78" i="8"/>
  <c r="DD78" i="8" s="1"/>
  <c r="DZ73" i="8"/>
  <c r="DY73" i="8"/>
  <c r="DX73" i="8"/>
  <c r="DW73" i="8"/>
  <c r="DV73" i="8"/>
  <c r="DU73" i="8"/>
  <c r="DT73" i="8"/>
  <c r="DS73" i="8"/>
  <c r="DR73" i="8"/>
  <c r="DQ73" i="8"/>
  <c r="DP73" i="8"/>
  <c r="DO73" i="8"/>
  <c r="DN73" i="8"/>
  <c r="DM73" i="8"/>
  <c r="DL73" i="8"/>
  <c r="DK73" i="8"/>
  <c r="DJ73" i="8"/>
  <c r="DI73" i="8"/>
  <c r="DH73" i="8"/>
  <c r="DG73" i="8"/>
  <c r="DF73" i="8"/>
  <c r="DE73" i="8"/>
  <c r="DC73" i="8"/>
  <c r="DB73" i="8"/>
  <c r="CY73" i="8"/>
  <c r="CX73" i="8"/>
  <c r="CW73" i="8"/>
  <c r="CV73" i="8"/>
  <c r="CU73" i="8"/>
  <c r="CT73" i="8"/>
  <c r="CS73" i="8"/>
  <c r="CR73" i="8"/>
  <c r="CQ73" i="8"/>
  <c r="CP73" i="8"/>
  <c r="CO73" i="8"/>
  <c r="CN73" i="8"/>
  <c r="CM73" i="8"/>
  <c r="CL73" i="8"/>
  <c r="CK73" i="8"/>
  <c r="CJ73" i="8"/>
  <c r="CI73" i="8"/>
  <c r="CH73" i="8"/>
  <c r="CG73" i="8"/>
  <c r="CF73" i="8"/>
  <c r="CE73" i="8"/>
  <c r="CD73" i="8"/>
  <c r="CC73" i="8"/>
  <c r="CA73" i="8"/>
  <c r="C73" i="8"/>
  <c r="DA73" i="8" s="1"/>
  <c r="B73" i="8"/>
  <c r="DD73" i="8" s="1"/>
  <c r="DZ72" i="8"/>
  <c r="DY72" i="8"/>
  <c r="DX72" i="8"/>
  <c r="DW72" i="8"/>
  <c r="DV72" i="8"/>
  <c r="DU72" i="8"/>
  <c r="DT72" i="8"/>
  <c r="DS72" i="8"/>
  <c r="DR72" i="8"/>
  <c r="DQ72" i="8"/>
  <c r="DP72" i="8"/>
  <c r="DO72" i="8"/>
  <c r="DN72" i="8"/>
  <c r="DM72" i="8"/>
  <c r="DL72" i="8"/>
  <c r="DK72" i="8"/>
  <c r="DJ72" i="8"/>
  <c r="DI72" i="8"/>
  <c r="DH72" i="8"/>
  <c r="DG72" i="8"/>
  <c r="DF72" i="8"/>
  <c r="DE72" i="8"/>
  <c r="DB72" i="8"/>
  <c r="CY72" i="8"/>
  <c r="CX72" i="8"/>
  <c r="CW72" i="8"/>
  <c r="CV72" i="8"/>
  <c r="CU72" i="8"/>
  <c r="CT72" i="8"/>
  <c r="CS72" i="8"/>
  <c r="CR72" i="8"/>
  <c r="CQ72" i="8"/>
  <c r="CP72" i="8"/>
  <c r="CO72" i="8"/>
  <c r="CN72" i="8"/>
  <c r="CM72" i="8"/>
  <c r="CL72" i="8"/>
  <c r="CK72" i="8"/>
  <c r="CJ72" i="8"/>
  <c r="CI72" i="8"/>
  <c r="CH72" i="8"/>
  <c r="CG72" i="8"/>
  <c r="CF72" i="8"/>
  <c r="CD72" i="8"/>
  <c r="CC72" i="8"/>
  <c r="C72" i="8"/>
  <c r="DA72" i="8" s="1"/>
  <c r="B72" i="8"/>
  <c r="DD72" i="8" s="1"/>
  <c r="DY71" i="8"/>
  <c r="DX71" i="8"/>
  <c r="DW71" i="8"/>
  <c r="DV71" i="8"/>
  <c r="DU71" i="8"/>
  <c r="DT71" i="8"/>
  <c r="DS71" i="8"/>
  <c r="DR71" i="8"/>
  <c r="DQ71" i="8"/>
  <c r="DP71" i="8"/>
  <c r="DO71" i="8"/>
  <c r="DN71" i="8"/>
  <c r="DM71" i="8"/>
  <c r="DL71" i="8"/>
  <c r="DK71" i="8"/>
  <c r="DJ71" i="8"/>
  <c r="DI71" i="8"/>
  <c r="DH71" i="8"/>
  <c r="DG71" i="8"/>
  <c r="DF71" i="8"/>
  <c r="DD71" i="8"/>
  <c r="CY71" i="8"/>
  <c r="CX71" i="8"/>
  <c r="CW71" i="8"/>
  <c r="CV71" i="8"/>
  <c r="CU71" i="8"/>
  <c r="CT71" i="8"/>
  <c r="CS71" i="8"/>
  <c r="CR71" i="8"/>
  <c r="CQ71" i="8"/>
  <c r="CP71" i="8"/>
  <c r="CO71" i="8"/>
  <c r="CN71" i="8"/>
  <c r="CM71" i="8"/>
  <c r="CL71" i="8"/>
  <c r="CK71" i="8"/>
  <c r="CJ71" i="8"/>
  <c r="CI71" i="8"/>
  <c r="CH71" i="8"/>
  <c r="CG71" i="8"/>
  <c r="CF71" i="8"/>
  <c r="CB71" i="8"/>
  <c r="C71" i="8"/>
  <c r="DA71" i="8" s="1"/>
  <c r="B71" i="8"/>
  <c r="DE71" i="8" s="1"/>
  <c r="DY70" i="8"/>
  <c r="DX70" i="8"/>
  <c r="DW70" i="8"/>
  <c r="DV70" i="8"/>
  <c r="DU70" i="8"/>
  <c r="DT70" i="8"/>
  <c r="DS70" i="8"/>
  <c r="DR70" i="8"/>
  <c r="DQ70" i="8"/>
  <c r="DP70" i="8"/>
  <c r="DO70" i="8"/>
  <c r="DN70" i="8"/>
  <c r="DM70" i="8"/>
  <c r="DL70" i="8"/>
  <c r="DK70" i="8"/>
  <c r="DJ70" i="8"/>
  <c r="DI70" i="8"/>
  <c r="DH70" i="8"/>
  <c r="DG70" i="8"/>
  <c r="DF70" i="8"/>
  <c r="DC70" i="8"/>
  <c r="CZ70" i="8"/>
  <c r="CY70" i="8"/>
  <c r="CX70" i="8"/>
  <c r="CW70" i="8"/>
  <c r="CV70" i="8"/>
  <c r="CU70" i="8"/>
  <c r="CT70" i="8"/>
  <c r="CS70" i="8"/>
  <c r="CR70" i="8"/>
  <c r="CQ70" i="8"/>
  <c r="CP70" i="8"/>
  <c r="CO70" i="8"/>
  <c r="CN70" i="8"/>
  <c r="CM70" i="8"/>
  <c r="CL70" i="8"/>
  <c r="CK70" i="8"/>
  <c r="CJ70" i="8"/>
  <c r="CI70" i="8"/>
  <c r="CH70" i="8"/>
  <c r="CG70" i="8"/>
  <c r="CF70" i="8"/>
  <c r="CA70" i="8"/>
  <c r="C70" i="8"/>
  <c r="B70" i="8"/>
  <c r="DD70" i="8" s="1"/>
  <c r="DZ69" i="8"/>
  <c r="DY69" i="8"/>
  <c r="DX69" i="8"/>
  <c r="DW69" i="8"/>
  <c r="DV69" i="8"/>
  <c r="DU69" i="8"/>
  <c r="DT69" i="8"/>
  <c r="DS69" i="8"/>
  <c r="DR69" i="8"/>
  <c r="DQ69" i="8"/>
  <c r="DP69" i="8"/>
  <c r="DO69" i="8"/>
  <c r="DN69" i="8"/>
  <c r="DM69" i="8"/>
  <c r="DL69" i="8"/>
  <c r="DK69" i="8"/>
  <c r="DJ69" i="8"/>
  <c r="DI69" i="8"/>
  <c r="DH69" i="8"/>
  <c r="DG69" i="8"/>
  <c r="DF69" i="8"/>
  <c r="DE69" i="8"/>
  <c r="DC69" i="8"/>
  <c r="DB69" i="8"/>
  <c r="CY69" i="8"/>
  <c r="CX69" i="8"/>
  <c r="CW69" i="8"/>
  <c r="CV69" i="8"/>
  <c r="CU69" i="8"/>
  <c r="CT69" i="8"/>
  <c r="CS69" i="8"/>
  <c r="CR69" i="8"/>
  <c r="CQ69" i="8"/>
  <c r="CP69" i="8"/>
  <c r="CO69" i="8"/>
  <c r="CN69" i="8"/>
  <c r="CM69" i="8"/>
  <c r="CL69" i="8"/>
  <c r="CK69" i="8"/>
  <c r="CJ69" i="8"/>
  <c r="CI69" i="8"/>
  <c r="CH69" i="8"/>
  <c r="CG69" i="8"/>
  <c r="CF69" i="8"/>
  <c r="CE69" i="8"/>
  <c r="CD69" i="8"/>
  <c r="CC69" i="8"/>
  <c r="CA69" i="8"/>
  <c r="C69" i="8"/>
  <c r="DA69" i="8" s="1"/>
  <c r="B69" i="8"/>
  <c r="DD69" i="8" s="1"/>
  <c r="DZ68" i="8"/>
  <c r="DY68" i="8"/>
  <c r="DX68" i="8"/>
  <c r="DW68" i="8"/>
  <c r="DV68" i="8"/>
  <c r="DU68" i="8"/>
  <c r="DT68" i="8"/>
  <c r="DS68" i="8"/>
  <c r="DR68" i="8"/>
  <c r="DQ68" i="8"/>
  <c r="DP68" i="8"/>
  <c r="DO68" i="8"/>
  <c r="DN68" i="8"/>
  <c r="DM68" i="8"/>
  <c r="DL68" i="8"/>
  <c r="DK68" i="8"/>
  <c r="DJ68" i="8"/>
  <c r="DI68" i="8"/>
  <c r="DH68" i="8"/>
  <c r="DG68" i="8"/>
  <c r="DF68" i="8"/>
  <c r="DE68" i="8"/>
  <c r="DB68" i="8"/>
  <c r="CY68" i="8"/>
  <c r="CX68" i="8"/>
  <c r="CW68" i="8"/>
  <c r="CV68" i="8"/>
  <c r="CU68" i="8"/>
  <c r="CT68" i="8"/>
  <c r="CS68" i="8"/>
  <c r="CR68" i="8"/>
  <c r="CQ68" i="8"/>
  <c r="CP68" i="8"/>
  <c r="CO68" i="8"/>
  <c r="CN68" i="8"/>
  <c r="CM68" i="8"/>
  <c r="CL68" i="8"/>
  <c r="CK68" i="8"/>
  <c r="CJ68" i="8"/>
  <c r="CI68" i="8"/>
  <c r="CH68" i="8"/>
  <c r="CG68" i="8"/>
  <c r="CF68" i="8"/>
  <c r="CD68" i="8"/>
  <c r="CC68" i="8"/>
  <c r="C68" i="8"/>
  <c r="DA68" i="8" s="1"/>
  <c r="B68" i="8"/>
  <c r="DD68" i="8" s="1"/>
  <c r="DY67" i="8"/>
  <c r="DX67" i="8"/>
  <c r="DW67" i="8"/>
  <c r="DV67" i="8"/>
  <c r="DU67" i="8"/>
  <c r="DT67" i="8"/>
  <c r="DS67" i="8"/>
  <c r="DR67" i="8"/>
  <c r="DQ67" i="8"/>
  <c r="DP67" i="8"/>
  <c r="DO67" i="8"/>
  <c r="DN67" i="8"/>
  <c r="DM67" i="8"/>
  <c r="DL67" i="8"/>
  <c r="DK67" i="8"/>
  <c r="DJ67" i="8"/>
  <c r="DI67" i="8"/>
  <c r="DH67" i="8"/>
  <c r="DG67" i="8"/>
  <c r="DF67" i="8"/>
  <c r="DD67" i="8"/>
  <c r="CY67" i="8"/>
  <c r="CX67" i="8"/>
  <c r="CW67" i="8"/>
  <c r="CV67" i="8"/>
  <c r="CU67" i="8"/>
  <c r="CT67" i="8"/>
  <c r="CS67" i="8"/>
  <c r="CR67" i="8"/>
  <c r="CQ67" i="8"/>
  <c r="CP67" i="8"/>
  <c r="CO67" i="8"/>
  <c r="CN67" i="8"/>
  <c r="CM67" i="8"/>
  <c r="CL67" i="8"/>
  <c r="CK67" i="8"/>
  <c r="CJ67" i="8"/>
  <c r="CI67" i="8"/>
  <c r="CH67" i="8"/>
  <c r="CG67" i="8"/>
  <c r="CF67" i="8"/>
  <c r="CB67" i="8"/>
  <c r="C67" i="8"/>
  <c r="DA67" i="8" s="1"/>
  <c r="B67" i="8"/>
  <c r="DE67" i="8" s="1"/>
  <c r="DY66" i="8"/>
  <c r="DX66" i="8"/>
  <c r="DW66" i="8"/>
  <c r="DV66" i="8"/>
  <c r="DU66" i="8"/>
  <c r="DT66" i="8"/>
  <c r="DS66" i="8"/>
  <c r="DR66" i="8"/>
  <c r="DQ66" i="8"/>
  <c r="DP66" i="8"/>
  <c r="DO66" i="8"/>
  <c r="DN66" i="8"/>
  <c r="DM66" i="8"/>
  <c r="DL66" i="8"/>
  <c r="DK66" i="8"/>
  <c r="DJ66" i="8"/>
  <c r="DI66" i="8"/>
  <c r="DH66" i="8"/>
  <c r="DG66" i="8"/>
  <c r="DF66" i="8"/>
  <c r="DC66" i="8"/>
  <c r="CZ66" i="8"/>
  <c r="CY66" i="8"/>
  <c r="CX66" i="8"/>
  <c r="CW66" i="8"/>
  <c r="CV66" i="8"/>
  <c r="CU66" i="8"/>
  <c r="CT66" i="8"/>
  <c r="CS66" i="8"/>
  <c r="CR66" i="8"/>
  <c r="CQ66" i="8"/>
  <c r="CP66" i="8"/>
  <c r="CO66" i="8"/>
  <c r="CN66" i="8"/>
  <c r="CM66" i="8"/>
  <c r="CL66" i="8"/>
  <c r="CK66" i="8"/>
  <c r="CJ66" i="8"/>
  <c r="CI66" i="8"/>
  <c r="CH66" i="8"/>
  <c r="CG66" i="8"/>
  <c r="CF66" i="8"/>
  <c r="CA66" i="8"/>
  <c r="C66" i="8"/>
  <c r="B66" i="8"/>
  <c r="DD66" i="8" s="1"/>
  <c r="DZ65" i="8"/>
  <c r="DY65" i="8"/>
  <c r="DX65" i="8"/>
  <c r="DW65" i="8"/>
  <c r="DV65" i="8"/>
  <c r="DU65" i="8"/>
  <c r="DT65" i="8"/>
  <c r="DS65" i="8"/>
  <c r="DR65" i="8"/>
  <c r="DQ65" i="8"/>
  <c r="DP65" i="8"/>
  <c r="DO65" i="8"/>
  <c r="DN65" i="8"/>
  <c r="DM65" i="8"/>
  <c r="DL65" i="8"/>
  <c r="DK65" i="8"/>
  <c r="DJ65" i="8"/>
  <c r="DI65" i="8"/>
  <c r="DH65" i="8"/>
  <c r="DG65" i="8"/>
  <c r="DF65" i="8"/>
  <c r="DE65" i="8"/>
  <c r="DC65" i="8"/>
  <c r="DB65" i="8"/>
  <c r="CY65" i="8"/>
  <c r="CX65" i="8"/>
  <c r="CW65" i="8"/>
  <c r="CV65" i="8"/>
  <c r="CU65" i="8"/>
  <c r="CT65" i="8"/>
  <c r="CS65" i="8"/>
  <c r="CR65" i="8"/>
  <c r="CQ65" i="8"/>
  <c r="CP65" i="8"/>
  <c r="CO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A65" i="8"/>
  <c r="C65" i="8"/>
  <c r="DA65" i="8" s="1"/>
  <c r="B65" i="8"/>
  <c r="DD65" i="8" s="1"/>
  <c r="DZ64" i="8"/>
  <c r="DY64" i="8"/>
  <c r="DX64" i="8"/>
  <c r="DW64" i="8"/>
  <c r="DV64" i="8"/>
  <c r="DU64" i="8"/>
  <c r="DT64" i="8"/>
  <c r="DS64" i="8"/>
  <c r="DR64" i="8"/>
  <c r="DQ64" i="8"/>
  <c r="DP64" i="8"/>
  <c r="DO64" i="8"/>
  <c r="DN64" i="8"/>
  <c r="DM64" i="8"/>
  <c r="DL64" i="8"/>
  <c r="DK64" i="8"/>
  <c r="DJ64" i="8"/>
  <c r="DI64" i="8"/>
  <c r="DH64" i="8"/>
  <c r="DG64" i="8"/>
  <c r="DF64" i="8"/>
  <c r="DE64" i="8"/>
  <c r="DB64" i="8"/>
  <c r="CY64" i="8"/>
  <c r="CX64" i="8"/>
  <c r="CW64" i="8"/>
  <c r="CV64" i="8"/>
  <c r="CU64" i="8"/>
  <c r="CT64" i="8"/>
  <c r="CS64" i="8"/>
  <c r="CR64" i="8"/>
  <c r="CQ64" i="8"/>
  <c r="CP64" i="8"/>
  <c r="CO64" i="8"/>
  <c r="CN64" i="8"/>
  <c r="CM64" i="8"/>
  <c r="CL64" i="8"/>
  <c r="CK64" i="8"/>
  <c r="CJ64" i="8"/>
  <c r="CI64" i="8"/>
  <c r="CH64" i="8"/>
  <c r="CG64" i="8"/>
  <c r="CF64" i="8"/>
  <c r="CD64" i="8"/>
  <c r="CC64" i="8"/>
  <c r="C64" i="8"/>
  <c r="DA64" i="8" s="1"/>
  <c r="B64" i="8"/>
  <c r="DD64" i="8" s="1"/>
  <c r="DY63" i="8"/>
  <c r="DX63" i="8"/>
  <c r="DW63" i="8"/>
  <c r="DV63" i="8"/>
  <c r="DU63" i="8"/>
  <c r="DT63" i="8"/>
  <c r="DS63" i="8"/>
  <c r="DR63" i="8"/>
  <c r="DQ63" i="8"/>
  <c r="DP63" i="8"/>
  <c r="DO63" i="8"/>
  <c r="DN63" i="8"/>
  <c r="DM63" i="8"/>
  <c r="DL63" i="8"/>
  <c r="DK63" i="8"/>
  <c r="DJ63" i="8"/>
  <c r="DI63" i="8"/>
  <c r="DH63" i="8"/>
  <c r="DG63" i="8"/>
  <c r="DF63" i="8"/>
  <c r="DD63" i="8"/>
  <c r="CY63" i="8"/>
  <c r="CX63" i="8"/>
  <c r="CW63" i="8"/>
  <c r="CV63" i="8"/>
  <c r="CU63" i="8"/>
  <c r="CT63" i="8"/>
  <c r="CS63" i="8"/>
  <c r="CR63" i="8"/>
  <c r="CQ63" i="8"/>
  <c r="CP63" i="8"/>
  <c r="CO63" i="8"/>
  <c r="CN63" i="8"/>
  <c r="CM63" i="8"/>
  <c r="CL63" i="8"/>
  <c r="CK63" i="8"/>
  <c r="CJ63" i="8"/>
  <c r="CI63" i="8"/>
  <c r="CH63" i="8"/>
  <c r="CG63" i="8"/>
  <c r="CF63" i="8"/>
  <c r="CB63" i="8"/>
  <c r="C63" i="8"/>
  <c r="DA63" i="8" s="1"/>
  <c r="B63" i="8"/>
  <c r="DE63" i="8" s="1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C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A62" i="8"/>
  <c r="C62" i="8"/>
  <c r="B62" i="8"/>
  <c r="DD62" i="8" s="1"/>
  <c r="DZ61" i="8"/>
  <c r="DY61" i="8"/>
  <c r="DX61" i="8"/>
  <c r="DW61" i="8"/>
  <c r="DV61" i="8"/>
  <c r="DU61" i="8"/>
  <c r="DT61" i="8"/>
  <c r="DS61" i="8"/>
  <c r="DR61" i="8"/>
  <c r="DQ61" i="8"/>
  <c r="DP61" i="8"/>
  <c r="DO61" i="8"/>
  <c r="DN61" i="8"/>
  <c r="DM61" i="8"/>
  <c r="DL61" i="8"/>
  <c r="DK61" i="8"/>
  <c r="DJ61" i="8"/>
  <c r="DI61" i="8"/>
  <c r="DH61" i="8"/>
  <c r="DG61" i="8"/>
  <c r="DF61" i="8"/>
  <c r="DE61" i="8"/>
  <c r="DC61" i="8"/>
  <c r="DB61" i="8"/>
  <c r="CY61" i="8"/>
  <c r="CX61" i="8"/>
  <c r="CW61" i="8"/>
  <c r="CV61" i="8"/>
  <c r="CU61" i="8"/>
  <c r="CT61" i="8"/>
  <c r="CS61" i="8"/>
  <c r="CR61" i="8"/>
  <c r="CQ61" i="8"/>
  <c r="CP61" i="8"/>
  <c r="CO61" i="8"/>
  <c r="CN61" i="8"/>
  <c r="CM61" i="8"/>
  <c r="CL61" i="8"/>
  <c r="CK61" i="8"/>
  <c r="CJ61" i="8"/>
  <c r="CI61" i="8"/>
  <c r="CH61" i="8"/>
  <c r="CG61" i="8"/>
  <c r="CF61" i="8"/>
  <c r="CE61" i="8"/>
  <c r="CD61" i="8"/>
  <c r="CC61" i="8"/>
  <c r="CA61" i="8"/>
  <c r="C61" i="8"/>
  <c r="DA61" i="8" s="1"/>
  <c r="B61" i="8"/>
  <c r="DD61" i="8" s="1"/>
  <c r="DZ60" i="8"/>
  <c r="DY60" i="8"/>
  <c r="DX60" i="8"/>
  <c r="DW60" i="8"/>
  <c r="DV60" i="8"/>
  <c r="DU60" i="8"/>
  <c r="DT60" i="8"/>
  <c r="DS60" i="8"/>
  <c r="DR60" i="8"/>
  <c r="DQ60" i="8"/>
  <c r="DP60" i="8"/>
  <c r="DO60" i="8"/>
  <c r="DN60" i="8"/>
  <c r="DM60" i="8"/>
  <c r="DL60" i="8"/>
  <c r="DK60" i="8"/>
  <c r="DJ60" i="8"/>
  <c r="DI60" i="8"/>
  <c r="DH60" i="8"/>
  <c r="DG60" i="8"/>
  <c r="DF60" i="8"/>
  <c r="DE60" i="8"/>
  <c r="DB60" i="8"/>
  <c r="CY60" i="8"/>
  <c r="CX60" i="8"/>
  <c r="CW60" i="8"/>
  <c r="CV60" i="8"/>
  <c r="CU60" i="8"/>
  <c r="CT60" i="8"/>
  <c r="CS60" i="8"/>
  <c r="CR60" i="8"/>
  <c r="CQ60" i="8"/>
  <c r="CP60" i="8"/>
  <c r="CO60" i="8"/>
  <c r="CN60" i="8"/>
  <c r="CM60" i="8"/>
  <c r="CL60" i="8"/>
  <c r="CK60" i="8"/>
  <c r="CJ60" i="8"/>
  <c r="CI60" i="8"/>
  <c r="CH60" i="8"/>
  <c r="CG60" i="8"/>
  <c r="CF60" i="8"/>
  <c r="CD60" i="8"/>
  <c r="CC60" i="8"/>
  <c r="C60" i="8"/>
  <c r="DA60" i="8" s="1"/>
  <c r="B60" i="8"/>
  <c r="DD60" i="8" s="1"/>
  <c r="DY59" i="8"/>
  <c r="DX59" i="8"/>
  <c r="DW59" i="8"/>
  <c r="DV59" i="8"/>
  <c r="DU59" i="8"/>
  <c r="DT59" i="8"/>
  <c r="DS59" i="8"/>
  <c r="DR59" i="8"/>
  <c r="DQ59" i="8"/>
  <c r="DP59" i="8"/>
  <c r="DO59" i="8"/>
  <c r="DN59" i="8"/>
  <c r="DM59" i="8"/>
  <c r="DL59" i="8"/>
  <c r="DK59" i="8"/>
  <c r="DJ59" i="8"/>
  <c r="DI59" i="8"/>
  <c r="DH59" i="8"/>
  <c r="DG59" i="8"/>
  <c r="DF59" i="8"/>
  <c r="DD59" i="8"/>
  <c r="CY59" i="8"/>
  <c r="CX59" i="8"/>
  <c r="CW59" i="8"/>
  <c r="CV59" i="8"/>
  <c r="CU59" i="8"/>
  <c r="CT59" i="8"/>
  <c r="CS59" i="8"/>
  <c r="CR59" i="8"/>
  <c r="CQ59" i="8"/>
  <c r="CP59" i="8"/>
  <c r="CO59" i="8"/>
  <c r="CN59" i="8"/>
  <c r="CM59" i="8"/>
  <c r="CL59" i="8"/>
  <c r="CK59" i="8"/>
  <c r="CJ59" i="8"/>
  <c r="CI59" i="8"/>
  <c r="CH59" i="8"/>
  <c r="CG59" i="8"/>
  <c r="CF59" i="8"/>
  <c r="CB59" i="8"/>
  <c r="C59" i="8"/>
  <c r="DA59" i="8" s="1"/>
  <c r="B59" i="8"/>
  <c r="DE59" i="8" s="1"/>
  <c r="DY58" i="8"/>
  <c r="DX58" i="8"/>
  <c r="DW58" i="8"/>
  <c r="DV58" i="8"/>
  <c r="DU58" i="8"/>
  <c r="DT58" i="8"/>
  <c r="DS58" i="8"/>
  <c r="DR58" i="8"/>
  <c r="DQ58" i="8"/>
  <c r="DP58" i="8"/>
  <c r="DO58" i="8"/>
  <c r="DN58" i="8"/>
  <c r="DM58" i="8"/>
  <c r="DL58" i="8"/>
  <c r="DK58" i="8"/>
  <c r="DJ58" i="8"/>
  <c r="DI58" i="8"/>
  <c r="DH58" i="8"/>
  <c r="DG58" i="8"/>
  <c r="DF58" i="8"/>
  <c r="DC58" i="8"/>
  <c r="CZ58" i="8"/>
  <c r="CY58" i="8"/>
  <c r="CX58" i="8"/>
  <c r="CW58" i="8"/>
  <c r="CV58" i="8"/>
  <c r="CU58" i="8"/>
  <c r="CT58" i="8"/>
  <c r="CS58" i="8"/>
  <c r="CR58" i="8"/>
  <c r="CQ58" i="8"/>
  <c r="CP58" i="8"/>
  <c r="CO58" i="8"/>
  <c r="CN58" i="8"/>
  <c r="CM58" i="8"/>
  <c r="CL58" i="8"/>
  <c r="CK58" i="8"/>
  <c r="CJ58" i="8"/>
  <c r="CI58" i="8"/>
  <c r="CH58" i="8"/>
  <c r="CG58" i="8"/>
  <c r="CF58" i="8"/>
  <c r="CA58" i="8"/>
  <c r="C58" i="8"/>
  <c r="B58" i="8"/>
  <c r="DD58" i="8" s="1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C57" i="8"/>
  <c r="DB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A57" i="8"/>
  <c r="C57" i="8"/>
  <c r="DA57" i="8" s="1"/>
  <c r="B57" i="8"/>
  <c r="DD57" i="8" s="1"/>
  <c r="DZ56" i="8"/>
  <c r="DY56" i="8"/>
  <c r="DX56" i="8"/>
  <c r="DW56" i="8"/>
  <c r="DV56" i="8"/>
  <c r="DU56" i="8"/>
  <c r="DT56" i="8"/>
  <c r="DS56" i="8"/>
  <c r="DR56" i="8"/>
  <c r="DQ56" i="8"/>
  <c r="DP56" i="8"/>
  <c r="DO56" i="8"/>
  <c r="DN56" i="8"/>
  <c r="DM56" i="8"/>
  <c r="DL56" i="8"/>
  <c r="DK56" i="8"/>
  <c r="DJ56" i="8"/>
  <c r="DI56" i="8"/>
  <c r="DH56" i="8"/>
  <c r="DG56" i="8"/>
  <c r="DF56" i="8"/>
  <c r="DE56" i="8"/>
  <c r="DB56" i="8"/>
  <c r="CY56" i="8"/>
  <c r="CX56" i="8"/>
  <c r="CW56" i="8"/>
  <c r="CV56" i="8"/>
  <c r="CU56" i="8"/>
  <c r="CT56" i="8"/>
  <c r="CS56" i="8"/>
  <c r="CR56" i="8"/>
  <c r="CQ56" i="8"/>
  <c r="CP56" i="8"/>
  <c r="CO56" i="8"/>
  <c r="CN56" i="8"/>
  <c r="CM56" i="8"/>
  <c r="CL56" i="8"/>
  <c r="CK56" i="8"/>
  <c r="CJ56" i="8"/>
  <c r="CI56" i="8"/>
  <c r="CH56" i="8"/>
  <c r="CG56" i="8"/>
  <c r="CF56" i="8"/>
  <c r="CD56" i="8"/>
  <c r="CC56" i="8"/>
  <c r="C56" i="8"/>
  <c r="DA56" i="8" s="1"/>
  <c r="B56" i="8"/>
  <c r="DD56" i="8" s="1"/>
  <c r="DY51" i="8"/>
  <c r="DX51" i="8"/>
  <c r="DW51" i="8"/>
  <c r="DV51" i="8"/>
  <c r="DU51" i="8"/>
  <c r="DT51" i="8"/>
  <c r="DS51" i="8"/>
  <c r="DR51" i="8"/>
  <c r="DQ51" i="8"/>
  <c r="DP51" i="8"/>
  <c r="DO51" i="8"/>
  <c r="DN51" i="8"/>
  <c r="DM51" i="8"/>
  <c r="DL51" i="8"/>
  <c r="DK51" i="8"/>
  <c r="DJ51" i="8"/>
  <c r="DI51" i="8"/>
  <c r="DH51" i="8"/>
  <c r="DG51" i="8"/>
  <c r="DF51" i="8"/>
  <c r="DD51" i="8"/>
  <c r="CY51" i="8"/>
  <c r="CX51" i="8"/>
  <c r="CW51" i="8"/>
  <c r="CV51" i="8"/>
  <c r="CU51" i="8"/>
  <c r="CT51" i="8"/>
  <c r="CS51" i="8"/>
  <c r="CR51" i="8"/>
  <c r="CQ51" i="8"/>
  <c r="CP51" i="8"/>
  <c r="CO51" i="8"/>
  <c r="CN51" i="8"/>
  <c r="CM51" i="8"/>
  <c r="CL51" i="8"/>
  <c r="CK51" i="8"/>
  <c r="CJ51" i="8"/>
  <c r="CI51" i="8"/>
  <c r="CH51" i="8"/>
  <c r="CG51" i="8"/>
  <c r="CF51" i="8"/>
  <c r="CB51" i="8"/>
  <c r="C51" i="8"/>
  <c r="DA51" i="8" s="1"/>
  <c r="B51" i="8"/>
  <c r="DE51" i="8" s="1"/>
  <c r="DY50" i="8"/>
  <c r="DX50" i="8"/>
  <c r="DW50" i="8"/>
  <c r="DV50" i="8"/>
  <c r="DU50" i="8"/>
  <c r="DT50" i="8"/>
  <c r="DS50" i="8"/>
  <c r="DR50" i="8"/>
  <c r="DQ50" i="8"/>
  <c r="DP50" i="8"/>
  <c r="DO50" i="8"/>
  <c r="DN50" i="8"/>
  <c r="DM50" i="8"/>
  <c r="DL50" i="8"/>
  <c r="DK50" i="8"/>
  <c r="DJ50" i="8"/>
  <c r="DI50" i="8"/>
  <c r="DH50" i="8"/>
  <c r="DG50" i="8"/>
  <c r="DF50" i="8"/>
  <c r="DC50" i="8"/>
  <c r="CZ50" i="8"/>
  <c r="CY50" i="8"/>
  <c r="CX50" i="8"/>
  <c r="CW50" i="8"/>
  <c r="CV50" i="8"/>
  <c r="CU50" i="8"/>
  <c r="CT50" i="8"/>
  <c r="CS50" i="8"/>
  <c r="CR50" i="8"/>
  <c r="CQ50" i="8"/>
  <c r="CP50" i="8"/>
  <c r="CO50" i="8"/>
  <c r="CN50" i="8"/>
  <c r="CM50" i="8"/>
  <c r="CL50" i="8"/>
  <c r="CK50" i="8"/>
  <c r="CJ50" i="8"/>
  <c r="CI50" i="8"/>
  <c r="CH50" i="8"/>
  <c r="CG50" i="8"/>
  <c r="CF50" i="8"/>
  <c r="CA50" i="8"/>
  <c r="C50" i="8"/>
  <c r="B50" i="8"/>
  <c r="DD50" i="8" s="1"/>
  <c r="DZ49" i="8"/>
  <c r="DY49" i="8"/>
  <c r="DX49" i="8"/>
  <c r="DW49" i="8"/>
  <c r="DV49" i="8"/>
  <c r="DU49" i="8"/>
  <c r="DT49" i="8"/>
  <c r="DS49" i="8"/>
  <c r="DR49" i="8"/>
  <c r="DQ49" i="8"/>
  <c r="DP49" i="8"/>
  <c r="DO49" i="8"/>
  <c r="DN49" i="8"/>
  <c r="DM49" i="8"/>
  <c r="DL49" i="8"/>
  <c r="DK49" i="8"/>
  <c r="DJ49" i="8"/>
  <c r="DI49" i="8"/>
  <c r="DH49" i="8"/>
  <c r="DG49" i="8"/>
  <c r="DF49" i="8"/>
  <c r="DE49" i="8"/>
  <c r="DC49" i="8"/>
  <c r="DB49" i="8"/>
  <c r="CY49" i="8"/>
  <c r="CX49" i="8"/>
  <c r="CW49" i="8"/>
  <c r="CV49" i="8"/>
  <c r="CU49" i="8"/>
  <c r="CT49" i="8"/>
  <c r="CS49" i="8"/>
  <c r="CR49" i="8"/>
  <c r="CQ49" i="8"/>
  <c r="CP49" i="8"/>
  <c r="CO49" i="8"/>
  <c r="CN49" i="8"/>
  <c r="CM49" i="8"/>
  <c r="CL49" i="8"/>
  <c r="CK49" i="8"/>
  <c r="CJ49" i="8"/>
  <c r="CI49" i="8"/>
  <c r="CH49" i="8"/>
  <c r="CG49" i="8"/>
  <c r="CF49" i="8"/>
  <c r="CE49" i="8"/>
  <c r="CD49" i="8"/>
  <c r="CC49" i="8"/>
  <c r="CA49" i="8"/>
  <c r="C49" i="8"/>
  <c r="DA49" i="8" s="1"/>
  <c r="B49" i="8"/>
  <c r="DD49" i="8" s="1"/>
  <c r="DZ48" i="8"/>
  <c r="DY48" i="8"/>
  <c r="DX48" i="8"/>
  <c r="DW48" i="8"/>
  <c r="DV48" i="8"/>
  <c r="DU48" i="8"/>
  <c r="DT48" i="8"/>
  <c r="DS48" i="8"/>
  <c r="DR48" i="8"/>
  <c r="DQ48" i="8"/>
  <c r="DP48" i="8"/>
  <c r="DO48" i="8"/>
  <c r="DN48" i="8"/>
  <c r="DM48" i="8"/>
  <c r="DL48" i="8"/>
  <c r="DK48" i="8"/>
  <c r="DJ48" i="8"/>
  <c r="DI48" i="8"/>
  <c r="DH48" i="8"/>
  <c r="DG48" i="8"/>
  <c r="DF48" i="8"/>
  <c r="DE48" i="8"/>
  <c r="DB48" i="8"/>
  <c r="CY48" i="8"/>
  <c r="CX48" i="8"/>
  <c r="CW48" i="8"/>
  <c r="CV48" i="8"/>
  <c r="CU48" i="8"/>
  <c r="CT48" i="8"/>
  <c r="CS48" i="8"/>
  <c r="CR48" i="8"/>
  <c r="CQ48" i="8"/>
  <c r="CP48" i="8"/>
  <c r="CO48" i="8"/>
  <c r="CN48" i="8"/>
  <c r="CM48" i="8"/>
  <c r="CL48" i="8"/>
  <c r="CK48" i="8"/>
  <c r="CJ48" i="8"/>
  <c r="CI48" i="8"/>
  <c r="CH48" i="8"/>
  <c r="CG48" i="8"/>
  <c r="CF48" i="8"/>
  <c r="CD48" i="8"/>
  <c r="CC48" i="8"/>
  <c r="C48" i="8"/>
  <c r="DA48" i="8" s="1"/>
  <c r="B48" i="8"/>
  <c r="DD48" i="8" s="1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D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B47" i="8"/>
  <c r="C47" i="8"/>
  <c r="DA47" i="8" s="1"/>
  <c r="B47" i="8"/>
  <c r="DE47" i="8" s="1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J46" i="8"/>
  <c r="DI46" i="8"/>
  <c r="DH46" i="8"/>
  <c r="DG46" i="8"/>
  <c r="DF46" i="8"/>
  <c r="DC46" i="8"/>
  <c r="CZ46" i="8"/>
  <c r="CY46" i="8"/>
  <c r="CX46" i="8"/>
  <c r="CW46" i="8"/>
  <c r="CV46" i="8"/>
  <c r="CU46" i="8"/>
  <c r="CT46" i="8"/>
  <c r="CS46" i="8"/>
  <c r="CR46" i="8"/>
  <c r="CQ46" i="8"/>
  <c r="CP46" i="8"/>
  <c r="CO46" i="8"/>
  <c r="CN46" i="8"/>
  <c r="CM46" i="8"/>
  <c r="CL46" i="8"/>
  <c r="CK46" i="8"/>
  <c r="CJ46" i="8"/>
  <c r="CI46" i="8"/>
  <c r="CH46" i="8"/>
  <c r="CG46" i="8"/>
  <c r="CF46" i="8"/>
  <c r="CA46" i="8"/>
  <c r="C46" i="8"/>
  <c r="B46" i="8"/>
  <c r="DD46" i="8" s="1"/>
  <c r="DZ45" i="8"/>
  <c r="DY45" i="8"/>
  <c r="DX45" i="8"/>
  <c r="DW45" i="8"/>
  <c r="DV45" i="8"/>
  <c r="DU45" i="8"/>
  <c r="DT45" i="8"/>
  <c r="DS45" i="8"/>
  <c r="DR45" i="8"/>
  <c r="DQ45" i="8"/>
  <c r="DP45" i="8"/>
  <c r="DO45" i="8"/>
  <c r="DN45" i="8"/>
  <c r="DM45" i="8"/>
  <c r="DL45" i="8"/>
  <c r="DK45" i="8"/>
  <c r="DJ45" i="8"/>
  <c r="DI45" i="8"/>
  <c r="DH45" i="8"/>
  <c r="DG45" i="8"/>
  <c r="DF45" i="8"/>
  <c r="DE45" i="8"/>
  <c r="DC45" i="8"/>
  <c r="DB45" i="8"/>
  <c r="CY45" i="8"/>
  <c r="CX45" i="8"/>
  <c r="CW45" i="8"/>
  <c r="CV45" i="8"/>
  <c r="CU45" i="8"/>
  <c r="CT45" i="8"/>
  <c r="CS45" i="8"/>
  <c r="CR45" i="8"/>
  <c r="CQ45" i="8"/>
  <c r="CP45" i="8"/>
  <c r="CO45" i="8"/>
  <c r="CN45" i="8"/>
  <c r="CM45" i="8"/>
  <c r="CL45" i="8"/>
  <c r="CK45" i="8"/>
  <c r="CJ45" i="8"/>
  <c r="CI45" i="8"/>
  <c r="CH45" i="8"/>
  <c r="CG45" i="8"/>
  <c r="CF45" i="8"/>
  <c r="CE45" i="8"/>
  <c r="CD45" i="8"/>
  <c r="CC45" i="8"/>
  <c r="CA45" i="8"/>
  <c r="C45" i="8"/>
  <c r="DA45" i="8" s="1"/>
  <c r="B45" i="8"/>
  <c r="DD45" i="8" s="1"/>
  <c r="DZ44" i="8"/>
  <c r="DY44" i="8"/>
  <c r="DX44" i="8"/>
  <c r="DW44" i="8"/>
  <c r="DV44" i="8"/>
  <c r="DU44" i="8"/>
  <c r="DT44" i="8"/>
  <c r="DS44" i="8"/>
  <c r="DR44" i="8"/>
  <c r="DQ44" i="8"/>
  <c r="DP44" i="8"/>
  <c r="DO44" i="8"/>
  <c r="DN44" i="8"/>
  <c r="DM44" i="8"/>
  <c r="DL44" i="8"/>
  <c r="DK44" i="8"/>
  <c r="DJ44" i="8"/>
  <c r="DI44" i="8"/>
  <c r="DH44" i="8"/>
  <c r="DG44" i="8"/>
  <c r="DF44" i="8"/>
  <c r="DE44" i="8"/>
  <c r="DB44" i="8"/>
  <c r="CY44" i="8"/>
  <c r="CX44" i="8"/>
  <c r="CW44" i="8"/>
  <c r="CV44" i="8"/>
  <c r="CU44" i="8"/>
  <c r="CT44" i="8"/>
  <c r="CS44" i="8"/>
  <c r="CR44" i="8"/>
  <c r="CQ44" i="8"/>
  <c r="CP44" i="8"/>
  <c r="CO44" i="8"/>
  <c r="CN44" i="8"/>
  <c r="CM44" i="8"/>
  <c r="CL44" i="8"/>
  <c r="CK44" i="8"/>
  <c r="CJ44" i="8"/>
  <c r="CI44" i="8"/>
  <c r="CH44" i="8"/>
  <c r="CG44" i="8"/>
  <c r="CF44" i="8"/>
  <c r="CD44" i="8"/>
  <c r="CC44" i="8"/>
  <c r="C44" i="8"/>
  <c r="DA44" i="8" s="1"/>
  <c r="B44" i="8"/>
  <c r="DD44" i="8" s="1"/>
  <c r="DY43" i="8"/>
  <c r="DX43" i="8"/>
  <c r="DW43" i="8"/>
  <c r="DV43" i="8"/>
  <c r="DU43" i="8"/>
  <c r="DT43" i="8"/>
  <c r="DS43" i="8"/>
  <c r="DR43" i="8"/>
  <c r="DQ43" i="8"/>
  <c r="DP43" i="8"/>
  <c r="DO43" i="8"/>
  <c r="DN43" i="8"/>
  <c r="DM43" i="8"/>
  <c r="DL43" i="8"/>
  <c r="DK43" i="8"/>
  <c r="DJ43" i="8"/>
  <c r="DI43" i="8"/>
  <c r="DH43" i="8"/>
  <c r="DG43" i="8"/>
  <c r="DF43" i="8"/>
  <c r="DD43" i="8"/>
  <c r="CY43" i="8"/>
  <c r="CX43" i="8"/>
  <c r="CW43" i="8"/>
  <c r="CV43" i="8"/>
  <c r="CU43" i="8"/>
  <c r="CT43" i="8"/>
  <c r="CS43" i="8"/>
  <c r="CR43" i="8"/>
  <c r="CQ43" i="8"/>
  <c r="CP43" i="8"/>
  <c r="CO43" i="8"/>
  <c r="CN43" i="8"/>
  <c r="CM43" i="8"/>
  <c r="CL43" i="8"/>
  <c r="CK43" i="8"/>
  <c r="CJ43" i="8"/>
  <c r="CI43" i="8"/>
  <c r="CH43" i="8"/>
  <c r="CG43" i="8"/>
  <c r="CF43" i="8"/>
  <c r="CB43" i="8"/>
  <c r="C43" i="8"/>
  <c r="DA43" i="8" s="1"/>
  <c r="B43" i="8"/>
  <c r="DE43" i="8" s="1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C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A42" i="8"/>
  <c r="C42" i="8"/>
  <c r="B42" i="8"/>
  <c r="DD42" i="8" s="1"/>
  <c r="DZ41" i="8"/>
  <c r="DY41" i="8"/>
  <c r="DX41" i="8"/>
  <c r="DW41" i="8"/>
  <c r="DV41" i="8"/>
  <c r="DU41" i="8"/>
  <c r="DT41" i="8"/>
  <c r="DS41" i="8"/>
  <c r="DR41" i="8"/>
  <c r="DQ41" i="8"/>
  <c r="DP41" i="8"/>
  <c r="DO41" i="8"/>
  <c r="DN41" i="8"/>
  <c r="DM41" i="8"/>
  <c r="DL41" i="8"/>
  <c r="DK41" i="8"/>
  <c r="DJ41" i="8"/>
  <c r="DI41" i="8"/>
  <c r="DH41" i="8"/>
  <c r="DG41" i="8"/>
  <c r="DF41" i="8"/>
  <c r="DE41" i="8"/>
  <c r="DC41" i="8"/>
  <c r="DB41" i="8"/>
  <c r="CY41" i="8"/>
  <c r="CX41" i="8"/>
  <c r="CW41" i="8"/>
  <c r="CV41" i="8"/>
  <c r="CU41" i="8"/>
  <c r="CT41" i="8"/>
  <c r="CS41" i="8"/>
  <c r="CR41" i="8"/>
  <c r="CQ41" i="8"/>
  <c r="CP41" i="8"/>
  <c r="CO41" i="8"/>
  <c r="CN41" i="8"/>
  <c r="CM41" i="8"/>
  <c r="CL41" i="8"/>
  <c r="CK41" i="8"/>
  <c r="CJ41" i="8"/>
  <c r="CI41" i="8"/>
  <c r="CH41" i="8"/>
  <c r="CG41" i="8"/>
  <c r="CF41" i="8"/>
  <c r="CE41" i="8"/>
  <c r="CD41" i="8"/>
  <c r="CC41" i="8"/>
  <c r="CA41" i="8"/>
  <c r="C41" i="8"/>
  <c r="DA41" i="8" s="1"/>
  <c r="B41" i="8"/>
  <c r="DD41" i="8" s="1"/>
  <c r="DZ40" i="8"/>
  <c r="DY40" i="8"/>
  <c r="DX40" i="8"/>
  <c r="DW40" i="8"/>
  <c r="DV40" i="8"/>
  <c r="DU40" i="8"/>
  <c r="DT40" i="8"/>
  <c r="DS40" i="8"/>
  <c r="DR40" i="8"/>
  <c r="DQ40" i="8"/>
  <c r="DP40" i="8"/>
  <c r="DO40" i="8"/>
  <c r="DN40" i="8"/>
  <c r="DM40" i="8"/>
  <c r="DL40" i="8"/>
  <c r="DK40" i="8"/>
  <c r="DJ40" i="8"/>
  <c r="DI40" i="8"/>
  <c r="DH40" i="8"/>
  <c r="DG40" i="8"/>
  <c r="DF40" i="8"/>
  <c r="DE40" i="8"/>
  <c r="DB40" i="8"/>
  <c r="CY40" i="8"/>
  <c r="CX40" i="8"/>
  <c r="CW40" i="8"/>
  <c r="CV40" i="8"/>
  <c r="CU40" i="8"/>
  <c r="CT40" i="8"/>
  <c r="CS40" i="8"/>
  <c r="CR40" i="8"/>
  <c r="CQ40" i="8"/>
  <c r="CP40" i="8"/>
  <c r="CO40" i="8"/>
  <c r="CN40" i="8"/>
  <c r="CM40" i="8"/>
  <c r="CL40" i="8"/>
  <c r="CK40" i="8"/>
  <c r="CJ40" i="8"/>
  <c r="CI40" i="8"/>
  <c r="CH40" i="8"/>
  <c r="CG40" i="8"/>
  <c r="CF40" i="8"/>
  <c r="CD40" i="8"/>
  <c r="CC40" i="8"/>
  <c r="C40" i="8"/>
  <c r="DA40" i="8" s="1"/>
  <c r="B40" i="8"/>
  <c r="DD40" i="8" s="1"/>
  <c r="DY39" i="8"/>
  <c r="DX39" i="8"/>
  <c r="DW39" i="8"/>
  <c r="DV39" i="8"/>
  <c r="DU39" i="8"/>
  <c r="DT39" i="8"/>
  <c r="DS39" i="8"/>
  <c r="DR39" i="8"/>
  <c r="DQ39" i="8"/>
  <c r="DP39" i="8"/>
  <c r="DO39" i="8"/>
  <c r="DN39" i="8"/>
  <c r="DM39" i="8"/>
  <c r="DL39" i="8"/>
  <c r="DK39" i="8"/>
  <c r="DJ39" i="8"/>
  <c r="DI39" i="8"/>
  <c r="DH39" i="8"/>
  <c r="DG39" i="8"/>
  <c r="DF39" i="8"/>
  <c r="DD39" i="8"/>
  <c r="CY39" i="8"/>
  <c r="CX39" i="8"/>
  <c r="CW39" i="8"/>
  <c r="CV39" i="8"/>
  <c r="CU39" i="8"/>
  <c r="CT39" i="8"/>
  <c r="CS39" i="8"/>
  <c r="CR39" i="8"/>
  <c r="CQ39" i="8"/>
  <c r="CP39" i="8"/>
  <c r="CO39" i="8"/>
  <c r="CN39" i="8"/>
  <c r="CM39" i="8"/>
  <c r="CL39" i="8"/>
  <c r="CK39" i="8"/>
  <c r="CJ39" i="8"/>
  <c r="CI39" i="8"/>
  <c r="CH39" i="8"/>
  <c r="CG39" i="8"/>
  <c r="CF39" i="8"/>
  <c r="CB39" i="8"/>
  <c r="C39" i="8"/>
  <c r="DA39" i="8" s="1"/>
  <c r="B39" i="8"/>
  <c r="DE39" i="8" s="1"/>
  <c r="DY38" i="8"/>
  <c r="DX38" i="8"/>
  <c r="DW38" i="8"/>
  <c r="DV38" i="8"/>
  <c r="DU38" i="8"/>
  <c r="DT38" i="8"/>
  <c r="DS38" i="8"/>
  <c r="DR38" i="8"/>
  <c r="DQ38" i="8"/>
  <c r="DP38" i="8"/>
  <c r="DO38" i="8"/>
  <c r="DN38" i="8"/>
  <c r="DM38" i="8"/>
  <c r="DL38" i="8"/>
  <c r="DK38" i="8"/>
  <c r="DJ38" i="8"/>
  <c r="DI38" i="8"/>
  <c r="DH38" i="8"/>
  <c r="DG38" i="8"/>
  <c r="DF38" i="8"/>
  <c r="DC38" i="8"/>
  <c r="CZ38" i="8"/>
  <c r="CY38" i="8"/>
  <c r="CX38" i="8"/>
  <c r="CW38" i="8"/>
  <c r="CV38" i="8"/>
  <c r="CU38" i="8"/>
  <c r="CT38" i="8"/>
  <c r="CS38" i="8"/>
  <c r="CR38" i="8"/>
  <c r="CQ38" i="8"/>
  <c r="CP38" i="8"/>
  <c r="CO38" i="8"/>
  <c r="CN38" i="8"/>
  <c r="CM38" i="8"/>
  <c r="CL38" i="8"/>
  <c r="CK38" i="8"/>
  <c r="CJ38" i="8"/>
  <c r="CI38" i="8"/>
  <c r="CH38" i="8"/>
  <c r="CG38" i="8"/>
  <c r="CF38" i="8"/>
  <c r="CA38" i="8"/>
  <c r="C38" i="8"/>
  <c r="B38" i="8"/>
  <c r="DD38" i="8" s="1"/>
  <c r="DZ37" i="8"/>
  <c r="DY37" i="8"/>
  <c r="DX37" i="8"/>
  <c r="DW37" i="8"/>
  <c r="DV37" i="8"/>
  <c r="DU37" i="8"/>
  <c r="DT37" i="8"/>
  <c r="DS37" i="8"/>
  <c r="DR37" i="8"/>
  <c r="DQ37" i="8"/>
  <c r="DP37" i="8"/>
  <c r="DO37" i="8"/>
  <c r="DN37" i="8"/>
  <c r="DM37" i="8"/>
  <c r="DL37" i="8"/>
  <c r="DK37" i="8"/>
  <c r="DJ37" i="8"/>
  <c r="DI37" i="8"/>
  <c r="DH37" i="8"/>
  <c r="DG37" i="8"/>
  <c r="DF37" i="8"/>
  <c r="DE37" i="8"/>
  <c r="DC37" i="8"/>
  <c r="DB37" i="8"/>
  <c r="CY37" i="8"/>
  <c r="CX37" i="8"/>
  <c r="CW37" i="8"/>
  <c r="CV37" i="8"/>
  <c r="CU37" i="8"/>
  <c r="CT37" i="8"/>
  <c r="CS37" i="8"/>
  <c r="CR37" i="8"/>
  <c r="CQ37" i="8"/>
  <c r="CP37" i="8"/>
  <c r="CO37" i="8"/>
  <c r="CN37" i="8"/>
  <c r="CM37" i="8"/>
  <c r="CL37" i="8"/>
  <c r="CK37" i="8"/>
  <c r="CJ37" i="8"/>
  <c r="CI37" i="8"/>
  <c r="CH37" i="8"/>
  <c r="CG37" i="8"/>
  <c r="CF37" i="8"/>
  <c r="CE37" i="8"/>
  <c r="CD37" i="8"/>
  <c r="CC37" i="8"/>
  <c r="CA37" i="8"/>
  <c r="C37" i="8"/>
  <c r="DA37" i="8" s="1"/>
  <c r="B37" i="8"/>
  <c r="DD37" i="8" s="1"/>
  <c r="DZ36" i="8"/>
  <c r="DY36" i="8"/>
  <c r="DX36" i="8"/>
  <c r="DW36" i="8"/>
  <c r="DV36" i="8"/>
  <c r="DU36" i="8"/>
  <c r="DT36" i="8"/>
  <c r="DS36" i="8"/>
  <c r="DR36" i="8"/>
  <c r="DQ36" i="8"/>
  <c r="DP36" i="8"/>
  <c r="DO36" i="8"/>
  <c r="DN36" i="8"/>
  <c r="DM36" i="8"/>
  <c r="DL36" i="8"/>
  <c r="DK36" i="8"/>
  <c r="DJ36" i="8"/>
  <c r="DI36" i="8"/>
  <c r="DH36" i="8"/>
  <c r="DG36" i="8"/>
  <c r="DF36" i="8"/>
  <c r="DE36" i="8"/>
  <c r="DB36" i="8"/>
  <c r="CY36" i="8"/>
  <c r="CX36" i="8"/>
  <c r="CW36" i="8"/>
  <c r="CV36" i="8"/>
  <c r="CU36" i="8"/>
  <c r="CT36" i="8"/>
  <c r="CS36" i="8"/>
  <c r="CR36" i="8"/>
  <c r="CQ36" i="8"/>
  <c r="CP36" i="8"/>
  <c r="CO36" i="8"/>
  <c r="CN36" i="8"/>
  <c r="CM36" i="8"/>
  <c r="CL36" i="8"/>
  <c r="CK36" i="8"/>
  <c r="CJ36" i="8"/>
  <c r="CI36" i="8"/>
  <c r="CH36" i="8"/>
  <c r="CG36" i="8"/>
  <c r="CF36" i="8"/>
  <c r="CD36" i="8"/>
  <c r="CC36" i="8"/>
  <c r="C36" i="8"/>
  <c r="DA36" i="8" s="1"/>
  <c r="B36" i="8"/>
  <c r="DD36" i="8" s="1"/>
  <c r="DY35" i="8"/>
  <c r="DX35" i="8"/>
  <c r="DW35" i="8"/>
  <c r="DV35" i="8"/>
  <c r="DU35" i="8"/>
  <c r="DT35" i="8"/>
  <c r="DS35" i="8"/>
  <c r="DR35" i="8"/>
  <c r="DQ35" i="8"/>
  <c r="DP35" i="8"/>
  <c r="DO35" i="8"/>
  <c r="DN35" i="8"/>
  <c r="DM35" i="8"/>
  <c r="DL35" i="8"/>
  <c r="DK35" i="8"/>
  <c r="DJ35" i="8"/>
  <c r="DI35" i="8"/>
  <c r="DH35" i="8"/>
  <c r="DG35" i="8"/>
  <c r="DF35" i="8"/>
  <c r="DD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CJ35" i="8"/>
  <c r="CI35" i="8"/>
  <c r="CH35" i="8"/>
  <c r="CG35" i="8"/>
  <c r="CF35" i="8"/>
  <c r="CB35" i="8"/>
  <c r="C35" i="8"/>
  <c r="DA35" i="8" s="1"/>
  <c r="B35" i="8"/>
  <c r="DE35" i="8" s="1"/>
  <c r="DY34" i="8"/>
  <c r="DX34" i="8"/>
  <c r="DW34" i="8"/>
  <c r="DV34" i="8"/>
  <c r="DU34" i="8"/>
  <c r="DT34" i="8"/>
  <c r="DS34" i="8"/>
  <c r="DR34" i="8"/>
  <c r="DQ34" i="8"/>
  <c r="DP34" i="8"/>
  <c r="DO34" i="8"/>
  <c r="DN34" i="8"/>
  <c r="DM34" i="8"/>
  <c r="DL34" i="8"/>
  <c r="DK34" i="8"/>
  <c r="DJ34" i="8"/>
  <c r="DI34" i="8"/>
  <c r="DH34" i="8"/>
  <c r="DG34" i="8"/>
  <c r="DF34" i="8"/>
  <c r="DC34" i="8"/>
  <c r="CZ34" i="8"/>
  <c r="CY34" i="8"/>
  <c r="CX34" i="8"/>
  <c r="CW34" i="8"/>
  <c r="CV34" i="8"/>
  <c r="CU34" i="8"/>
  <c r="CT34" i="8"/>
  <c r="CS34" i="8"/>
  <c r="CR34" i="8"/>
  <c r="CQ34" i="8"/>
  <c r="CP34" i="8"/>
  <c r="CO34" i="8"/>
  <c r="CN34" i="8"/>
  <c r="CM34" i="8"/>
  <c r="CL34" i="8"/>
  <c r="CK34" i="8"/>
  <c r="CJ34" i="8"/>
  <c r="CI34" i="8"/>
  <c r="CH34" i="8"/>
  <c r="CG34" i="8"/>
  <c r="CF34" i="8"/>
  <c r="CA34" i="8"/>
  <c r="C34" i="8"/>
  <c r="B34" i="8"/>
  <c r="DD34" i="8" s="1"/>
  <c r="DZ29" i="8"/>
  <c r="DY29" i="8"/>
  <c r="DX29" i="8"/>
  <c r="DW29" i="8"/>
  <c r="DV29" i="8"/>
  <c r="DU29" i="8"/>
  <c r="DT29" i="8"/>
  <c r="DS29" i="8"/>
  <c r="DR29" i="8"/>
  <c r="DQ29" i="8"/>
  <c r="DP29" i="8"/>
  <c r="DO29" i="8"/>
  <c r="DN29" i="8"/>
  <c r="DM29" i="8"/>
  <c r="DL29" i="8"/>
  <c r="DK29" i="8"/>
  <c r="DJ29" i="8"/>
  <c r="DI29" i="8"/>
  <c r="DH29" i="8"/>
  <c r="DG29" i="8"/>
  <c r="DF29" i="8"/>
  <c r="DE29" i="8"/>
  <c r="DC29" i="8"/>
  <c r="DB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A29" i="8"/>
  <c r="C29" i="8"/>
  <c r="DA29" i="8" s="1"/>
  <c r="B29" i="8"/>
  <c r="DD29" i="8" s="1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B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D28" i="8"/>
  <c r="CC28" i="8"/>
  <c r="C28" i="8"/>
  <c r="DA28" i="8" s="1"/>
  <c r="B28" i="8"/>
  <c r="DD28" i="8" s="1"/>
  <c r="DY27" i="8"/>
  <c r="DX27" i="8"/>
  <c r="DW27" i="8"/>
  <c r="DV27" i="8"/>
  <c r="DU27" i="8"/>
  <c r="DT27" i="8"/>
  <c r="DS27" i="8"/>
  <c r="DR27" i="8"/>
  <c r="DQ27" i="8"/>
  <c r="DP27" i="8"/>
  <c r="DO27" i="8"/>
  <c r="DN27" i="8"/>
  <c r="DM27" i="8"/>
  <c r="DL27" i="8"/>
  <c r="DK27" i="8"/>
  <c r="DJ27" i="8"/>
  <c r="DI27" i="8"/>
  <c r="DH27" i="8"/>
  <c r="DG27" i="8"/>
  <c r="DF27" i="8"/>
  <c r="DD27" i="8"/>
  <c r="CY27" i="8"/>
  <c r="CX27" i="8"/>
  <c r="CW27" i="8"/>
  <c r="CV27" i="8"/>
  <c r="CU27" i="8"/>
  <c r="CT27" i="8"/>
  <c r="CS27" i="8"/>
  <c r="CR27" i="8"/>
  <c r="CQ27" i="8"/>
  <c r="CP27" i="8"/>
  <c r="CO27" i="8"/>
  <c r="CN27" i="8"/>
  <c r="CM27" i="8"/>
  <c r="CL27" i="8"/>
  <c r="CK27" i="8"/>
  <c r="CJ27" i="8"/>
  <c r="CI27" i="8"/>
  <c r="CH27" i="8"/>
  <c r="CG27" i="8"/>
  <c r="CF27" i="8"/>
  <c r="CB27" i="8"/>
  <c r="C27" i="8"/>
  <c r="DA27" i="8" s="1"/>
  <c r="B27" i="8"/>
  <c r="DE27" i="8" s="1"/>
  <c r="DY26" i="8"/>
  <c r="DX26" i="8"/>
  <c r="DW26" i="8"/>
  <c r="DV26" i="8"/>
  <c r="DU26" i="8"/>
  <c r="DT26" i="8"/>
  <c r="DS26" i="8"/>
  <c r="DR26" i="8"/>
  <c r="DQ26" i="8"/>
  <c r="DP26" i="8"/>
  <c r="DO26" i="8"/>
  <c r="DN26" i="8"/>
  <c r="DM26" i="8"/>
  <c r="DL26" i="8"/>
  <c r="DK26" i="8"/>
  <c r="DJ26" i="8"/>
  <c r="DI26" i="8"/>
  <c r="DH26" i="8"/>
  <c r="DG26" i="8"/>
  <c r="DF26" i="8"/>
  <c r="DC26" i="8"/>
  <c r="CZ26" i="8"/>
  <c r="CY26" i="8"/>
  <c r="CX26" i="8"/>
  <c r="CW26" i="8"/>
  <c r="CV26" i="8"/>
  <c r="CU26" i="8"/>
  <c r="CT26" i="8"/>
  <c r="CS26" i="8"/>
  <c r="CR26" i="8"/>
  <c r="CQ26" i="8"/>
  <c r="CP26" i="8"/>
  <c r="CO26" i="8"/>
  <c r="CN26" i="8"/>
  <c r="CM26" i="8"/>
  <c r="CL26" i="8"/>
  <c r="CK26" i="8"/>
  <c r="CJ26" i="8"/>
  <c r="CI26" i="8"/>
  <c r="CH26" i="8"/>
  <c r="CG26" i="8"/>
  <c r="CF26" i="8"/>
  <c r="CA26" i="8"/>
  <c r="C26" i="8"/>
  <c r="B26" i="8"/>
  <c r="DD26" i="8" s="1"/>
  <c r="DZ25" i="8"/>
  <c r="DY25" i="8"/>
  <c r="DX25" i="8"/>
  <c r="DW25" i="8"/>
  <c r="DV25" i="8"/>
  <c r="DU25" i="8"/>
  <c r="DT25" i="8"/>
  <c r="DS25" i="8"/>
  <c r="DR25" i="8"/>
  <c r="DQ25" i="8"/>
  <c r="DP25" i="8"/>
  <c r="DO25" i="8"/>
  <c r="DN25" i="8"/>
  <c r="DM25" i="8"/>
  <c r="DL25" i="8"/>
  <c r="DK25" i="8"/>
  <c r="DJ25" i="8"/>
  <c r="DI25" i="8"/>
  <c r="DH25" i="8"/>
  <c r="DG25" i="8"/>
  <c r="DF25" i="8"/>
  <c r="DE25" i="8"/>
  <c r="DC25" i="8"/>
  <c r="DB25" i="8"/>
  <c r="CY25" i="8"/>
  <c r="CX25" i="8"/>
  <c r="CW25" i="8"/>
  <c r="CV25" i="8"/>
  <c r="CU25" i="8"/>
  <c r="CT25" i="8"/>
  <c r="CS25" i="8"/>
  <c r="CR25" i="8"/>
  <c r="CQ25" i="8"/>
  <c r="CP25" i="8"/>
  <c r="CO25" i="8"/>
  <c r="CN25" i="8"/>
  <c r="CM25" i="8"/>
  <c r="CL25" i="8"/>
  <c r="CK25" i="8"/>
  <c r="CJ25" i="8"/>
  <c r="CI25" i="8"/>
  <c r="CH25" i="8"/>
  <c r="CG25" i="8"/>
  <c r="CF25" i="8"/>
  <c r="CE25" i="8"/>
  <c r="CD25" i="8"/>
  <c r="CC25" i="8"/>
  <c r="CA25" i="8"/>
  <c r="C25" i="8"/>
  <c r="DA25" i="8" s="1"/>
  <c r="B25" i="8"/>
  <c r="DD25" i="8" s="1"/>
  <c r="DZ24" i="8"/>
  <c r="DY24" i="8"/>
  <c r="DX24" i="8"/>
  <c r="DW24" i="8"/>
  <c r="DV24" i="8"/>
  <c r="DU24" i="8"/>
  <c r="DT24" i="8"/>
  <c r="DS24" i="8"/>
  <c r="DR24" i="8"/>
  <c r="DQ24" i="8"/>
  <c r="DP24" i="8"/>
  <c r="DO24" i="8"/>
  <c r="DN24" i="8"/>
  <c r="DM24" i="8"/>
  <c r="DL24" i="8"/>
  <c r="DK24" i="8"/>
  <c r="DJ24" i="8"/>
  <c r="DI24" i="8"/>
  <c r="DH24" i="8"/>
  <c r="DG24" i="8"/>
  <c r="DF24" i="8"/>
  <c r="DE24" i="8"/>
  <c r="DB24" i="8"/>
  <c r="CY24" i="8"/>
  <c r="CX24" i="8"/>
  <c r="CW24" i="8"/>
  <c r="CV24" i="8"/>
  <c r="CU24" i="8"/>
  <c r="CT24" i="8"/>
  <c r="CS24" i="8"/>
  <c r="CR24" i="8"/>
  <c r="CQ24" i="8"/>
  <c r="CP24" i="8"/>
  <c r="CO24" i="8"/>
  <c r="CN24" i="8"/>
  <c r="CM24" i="8"/>
  <c r="CL24" i="8"/>
  <c r="CK24" i="8"/>
  <c r="CJ24" i="8"/>
  <c r="CI24" i="8"/>
  <c r="CH24" i="8"/>
  <c r="CG24" i="8"/>
  <c r="CF24" i="8"/>
  <c r="CD24" i="8"/>
  <c r="CC24" i="8"/>
  <c r="C24" i="8"/>
  <c r="DA24" i="8" s="1"/>
  <c r="B24" i="8"/>
  <c r="DD24" i="8" s="1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D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B23" i="8"/>
  <c r="C23" i="8"/>
  <c r="DA23" i="8" s="1"/>
  <c r="B23" i="8"/>
  <c r="DE23" i="8" s="1"/>
  <c r="DY22" i="8"/>
  <c r="DX22" i="8"/>
  <c r="DW22" i="8"/>
  <c r="DV22" i="8"/>
  <c r="DU22" i="8"/>
  <c r="DT22" i="8"/>
  <c r="DS22" i="8"/>
  <c r="DR22" i="8"/>
  <c r="DQ22" i="8"/>
  <c r="DP22" i="8"/>
  <c r="DO22" i="8"/>
  <c r="DN22" i="8"/>
  <c r="DM22" i="8"/>
  <c r="DL22" i="8"/>
  <c r="DK22" i="8"/>
  <c r="DJ22" i="8"/>
  <c r="DI22" i="8"/>
  <c r="DH22" i="8"/>
  <c r="DG22" i="8"/>
  <c r="DF22" i="8"/>
  <c r="DC22" i="8"/>
  <c r="CZ22" i="8"/>
  <c r="CY22" i="8"/>
  <c r="CX22" i="8"/>
  <c r="CW22" i="8"/>
  <c r="CV22" i="8"/>
  <c r="CU22" i="8"/>
  <c r="CT22" i="8"/>
  <c r="CS22" i="8"/>
  <c r="CR22" i="8"/>
  <c r="CQ22" i="8"/>
  <c r="CP22" i="8"/>
  <c r="CO22" i="8"/>
  <c r="CN22" i="8"/>
  <c r="CM22" i="8"/>
  <c r="CL22" i="8"/>
  <c r="CK22" i="8"/>
  <c r="CJ22" i="8"/>
  <c r="CI22" i="8"/>
  <c r="CH22" i="8"/>
  <c r="CG22" i="8"/>
  <c r="CF22" i="8"/>
  <c r="CA22" i="8"/>
  <c r="C22" i="8"/>
  <c r="B22" i="8"/>
  <c r="DD22" i="8" s="1"/>
  <c r="DZ21" i="8"/>
  <c r="DY21" i="8"/>
  <c r="DX21" i="8"/>
  <c r="DW21" i="8"/>
  <c r="DV21" i="8"/>
  <c r="DU21" i="8"/>
  <c r="DT21" i="8"/>
  <c r="DS21" i="8"/>
  <c r="DR21" i="8"/>
  <c r="DQ21" i="8"/>
  <c r="DP21" i="8"/>
  <c r="DO21" i="8"/>
  <c r="DN21" i="8"/>
  <c r="DM21" i="8"/>
  <c r="DL21" i="8"/>
  <c r="DK21" i="8"/>
  <c r="DJ21" i="8"/>
  <c r="DI21" i="8"/>
  <c r="DH21" i="8"/>
  <c r="DG21" i="8"/>
  <c r="DF21" i="8"/>
  <c r="DE21" i="8"/>
  <c r="DC21" i="8"/>
  <c r="DB21" i="8"/>
  <c r="CY21" i="8"/>
  <c r="CX21" i="8"/>
  <c r="CW21" i="8"/>
  <c r="CV21" i="8"/>
  <c r="CU21" i="8"/>
  <c r="CT21" i="8"/>
  <c r="CS21" i="8"/>
  <c r="CR21" i="8"/>
  <c r="CQ21" i="8"/>
  <c r="CP21" i="8"/>
  <c r="CO21" i="8"/>
  <c r="CN21" i="8"/>
  <c r="CM21" i="8"/>
  <c r="CL21" i="8"/>
  <c r="CK21" i="8"/>
  <c r="CJ21" i="8"/>
  <c r="CI21" i="8"/>
  <c r="CH21" i="8"/>
  <c r="CG21" i="8"/>
  <c r="CF21" i="8"/>
  <c r="CE21" i="8"/>
  <c r="CD21" i="8"/>
  <c r="CC21" i="8"/>
  <c r="CA21" i="8"/>
  <c r="C21" i="8"/>
  <c r="DA21" i="8" s="1"/>
  <c r="B21" i="8"/>
  <c r="DD21" i="8" s="1"/>
  <c r="DZ20" i="8"/>
  <c r="DY20" i="8"/>
  <c r="DX20" i="8"/>
  <c r="DW20" i="8"/>
  <c r="DV20" i="8"/>
  <c r="DU20" i="8"/>
  <c r="DT20" i="8"/>
  <c r="DS20" i="8"/>
  <c r="DR20" i="8"/>
  <c r="DQ20" i="8"/>
  <c r="DP20" i="8"/>
  <c r="DO20" i="8"/>
  <c r="DN20" i="8"/>
  <c r="DM20" i="8"/>
  <c r="DL20" i="8"/>
  <c r="DK20" i="8"/>
  <c r="DJ20" i="8"/>
  <c r="DI20" i="8"/>
  <c r="DH20" i="8"/>
  <c r="DG20" i="8"/>
  <c r="DF20" i="8"/>
  <c r="DE20" i="8"/>
  <c r="DB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D20" i="8"/>
  <c r="CC20" i="8"/>
  <c r="C20" i="8"/>
  <c r="DA20" i="8" s="1"/>
  <c r="B20" i="8"/>
  <c r="DD20" i="8" s="1"/>
  <c r="DY19" i="8"/>
  <c r="DX19" i="8"/>
  <c r="DW19" i="8"/>
  <c r="DV19" i="8"/>
  <c r="DU19" i="8"/>
  <c r="DT19" i="8"/>
  <c r="DS19" i="8"/>
  <c r="DR19" i="8"/>
  <c r="DQ19" i="8"/>
  <c r="DP19" i="8"/>
  <c r="DO19" i="8"/>
  <c r="DN19" i="8"/>
  <c r="DM19" i="8"/>
  <c r="DL19" i="8"/>
  <c r="DK19" i="8"/>
  <c r="DJ19" i="8"/>
  <c r="DI19" i="8"/>
  <c r="DH19" i="8"/>
  <c r="DG19" i="8"/>
  <c r="DF19" i="8"/>
  <c r="DD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B19" i="8"/>
  <c r="C19" i="8"/>
  <c r="DA19" i="8" s="1"/>
  <c r="B19" i="8"/>
  <c r="DE19" i="8" s="1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C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A18" i="8"/>
  <c r="C18" i="8"/>
  <c r="B18" i="8"/>
  <c r="DD18" i="8" s="1"/>
  <c r="DZ17" i="8"/>
  <c r="DY17" i="8"/>
  <c r="DX17" i="8"/>
  <c r="DW17" i="8"/>
  <c r="DV17" i="8"/>
  <c r="DU17" i="8"/>
  <c r="DT17" i="8"/>
  <c r="DS17" i="8"/>
  <c r="DR17" i="8"/>
  <c r="DQ17" i="8"/>
  <c r="DP17" i="8"/>
  <c r="DO17" i="8"/>
  <c r="DN17" i="8"/>
  <c r="DM17" i="8"/>
  <c r="DL17" i="8"/>
  <c r="DK17" i="8"/>
  <c r="DJ17" i="8"/>
  <c r="DI17" i="8"/>
  <c r="DH17" i="8"/>
  <c r="DG17" i="8"/>
  <c r="DF17" i="8"/>
  <c r="DE17" i="8"/>
  <c r="DC17" i="8"/>
  <c r="DB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A17" i="8"/>
  <c r="C17" i="8"/>
  <c r="DA17" i="8" s="1"/>
  <c r="B17" i="8"/>
  <c r="DD17" i="8" s="1"/>
  <c r="DZ16" i="8"/>
  <c r="DY16" i="8"/>
  <c r="DX16" i="8"/>
  <c r="DW16" i="8"/>
  <c r="DV16" i="8"/>
  <c r="DU16" i="8"/>
  <c r="DT16" i="8"/>
  <c r="DS16" i="8"/>
  <c r="DR16" i="8"/>
  <c r="DQ16" i="8"/>
  <c r="DP16" i="8"/>
  <c r="DO16" i="8"/>
  <c r="DN16" i="8"/>
  <c r="DM16" i="8"/>
  <c r="DL16" i="8"/>
  <c r="DK16" i="8"/>
  <c r="DJ16" i="8"/>
  <c r="DI16" i="8"/>
  <c r="DH16" i="8"/>
  <c r="DG16" i="8"/>
  <c r="DF16" i="8"/>
  <c r="DE16" i="8"/>
  <c r="DB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D16" i="8"/>
  <c r="CC16" i="8"/>
  <c r="C16" i="8"/>
  <c r="DA16" i="8" s="1"/>
  <c r="B16" i="8"/>
  <c r="DD16" i="8" s="1"/>
  <c r="DY15" i="8"/>
  <c r="DX15" i="8"/>
  <c r="DW15" i="8"/>
  <c r="DV15" i="8"/>
  <c r="DU15" i="8"/>
  <c r="DT15" i="8"/>
  <c r="DS15" i="8"/>
  <c r="DR15" i="8"/>
  <c r="DQ15" i="8"/>
  <c r="DP15" i="8"/>
  <c r="DO15" i="8"/>
  <c r="DN15" i="8"/>
  <c r="DM15" i="8"/>
  <c r="DL15" i="8"/>
  <c r="DK15" i="8"/>
  <c r="DJ15" i="8"/>
  <c r="DI15" i="8"/>
  <c r="DH15" i="8"/>
  <c r="DG15" i="8"/>
  <c r="DF15" i="8"/>
  <c r="DD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B15" i="8"/>
  <c r="C15" i="8"/>
  <c r="DA15" i="8" s="1"/>
  <c r="B15" i="8"/>
  <c r="DE15" i="8" s="1"/>
  <c r="DY14" i="8"/>
  <c r="DX14" i="8"/>
  <c r="DW14" i="8"/>
  <c r="DV14" i="8"/>
  <c r="DU14" i="8"/>
  <c r="DT14" i="8"/>
  <c r="DS14" i="8"/>
  <c r="DR14" i="8"/>
  <c r="DQ14" i="8"/>
  <c r="DP14" i="8"/>
  <c r="DO14" i="8"/>
  <c r="DN14" i="8"/>
  <c r="DM14" i="8"/>
  <c r="DL14" i="8"/>
  <c r="DK14" i="8"/>
  <c r="DJ14" i="8"/>
  <c r="DI14" i="8"/>
  <c r="DH14" i="8"/>
  <c r="DG14" i="8"/>
  <c r="DF14" i="8"/>
  <c r="DC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A14" i="8"/>
  <c r="C14" i="8"/>
  <c r="B14" i="8"/>
  <c r="DD14" i="8" s="1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C13" i="8"/>
  <c r="DB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A13" i="8"/>
  <c r="C13" i="8"/>
  <c r="DA13" i="8" s="1"/>
  <c r="B13" i="8"/>
  <c r="DD13" i="8" s="1"/>
  <c r="DZ12" i="8"/>
  <c r="DY12" i="8"/>
  <c r="DX12" i="8"/>
  <c r="DW12" i="8"/>
  <c r="DV12" i="8"/>
  <c r="DU12" i="8"/>
  <c r="DT12" i="8"/>
  <c r="DS12" i="8"/>
  <c r="DR12" i="8"/>
  <c r="DQ12" i="8"/>
  <c r="DP12" i="8"/>
  <c r="DO12" i="8"/>
  <c r="DN12" i="8"/>
  <c r="DM12" i="8"/>
  <c r="DL12" i="8"/>
  <c r="DK12" i="8"/>
  <c r="DJ12" i="8"/>
  <c r="DI12" i="8"/>
  <c r="DH12" i="8"/>
  <c r="DG12" i="8"/>
  <c r="DF12" i="8"/>
  <c r="DE12" i="8"/>
  <c r="DB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D12" i="8"/>
  <c r="CC12" i="8"/>
  <c r="C12" i="8"/>
  <c r="DA12" i="8" s="1"/>
  <c r="B12" i="8"/>
  <c r="DD12" i="8" s="1"/>
  <c r="A5" i="8"/>
  <c r="A4" i="8"/>
  <c r="A3" i="8"/>
  <c r="A2" i="8"/>
  <c r="AY258" i="9" l="1"/>
  <c r="AX124" i="9"/>
  <c r="AX73" i="9"/>
  <c r="AY162" i="9"/>
  <c r="AX103" i="9"/>
  <c r="AY238" i="9"/>
  <c r="AY241" i="9"/>
  <c r="AY245" i="9"/>
  <c r="AY209" i="9"/>
  <c r="AY173" i="9"/>
  <c r="AX137" i="9"/>
  <c r="AX104" i="9"/>
  <c r="AX71" i="9"/>
  <c r="AX127" i="9"/>
  <c r="AX87" i="9"/>
  <c r="AY249" i="9"/>
  <c r="AY255" i="9"/>
  <c r="AY251" i="9"/>
  <c r="AY189" i="9"/>
  <c r="AM298" i="9"/>
  <c r="AY178" i="9"/>
  <c r="AY175" i="9"/>
  <c r="AY179" i="9"/>
  <c r="AY163" i="9"/>
  <c r="AX115" i="9"/>
  <c r="AX101" i="9"/>
  <c r="AX64" i="9"/>
  <c r="AX133" i="9"/>
  <c r="AX111" i="9"/>
  <c r="AX107" i="9"/>
  <c r="AX67" i="9"/>
  <c r="AX59" i="9"/>
  <c r="AX45" i="9"/>
  <c r="AX65" i="9"/>
  <c r="AX35" i="9"/>
  <c r="AX26" i="9"/>
  <c r="AX139" i="9"/>
  <c r="AX22" i="9"/>
  <c r="AX42" i="9"/>
  <c r="AX34" i="9"/>
  <c r="AY252" i="9"/>
  <c r="AY240" i="9"/>
  <c r="AX81" i="9"/>
  <c r="AX129" i="9"/>
  <c r="AX89" i="9"/>
  <c r="AX123" i="9"/>
  <c r="AX23" i="9"/>
  <c r="AX18" i="9"/>
  <c r="AX63" i="9"/>
  <c r="AY248" i="9"/>
  <c r="AY196" i="9"/>
  <c r="AY200" i="9"/>
  <c r="AY169" i="9"/>
  <c r="AY166" i="9"/>
  <c r="AY194" i="9"/>
  <c r="AY176" i="9"/>
  <c r="AX79" i="9"/>
  <c r="AX61" i="9"/>
  <c r="AY197" i="9"/>
  <c r="AX93" i="9"/>
  <c r="AY202" i="9"/>
  <c r="AX57" i="9"/>
  <c r="AX20" i="9"/>
  <c r="AX36" i="9"/>
  <c r="AX83" i="9"/>
  <c r="AX15" i="9"/>
  <c r="AX85" i="9"/>
  <c r="AX38" i="9"/>
  <c r="AY256" i="9"/>
  <c r="AY257" i="9"/>
  <c r="AY254" i="9"/>
  <c r="AY250" i="9"/>
  <c r="AY204" i="9"/>
  <c r="AY236" i="9"/>
  <c r="AY208" i="9"/>
  <c r="AY247" i="9"/>
  <c r="AY246" i="9"/>
  <c r="AY201" i="9"/>
  <c r="AY165" i="9"/>
  <c r="AY205" i="9"/>
  <c r="AX135" i="9"/>
  <c r="AX117" i="9"/>
  <c r="AX84" i="9"/>
  <c r="AX113" i="9"/>
  <c r="AX91" i="9"/>
  <c r="AX51" i="9"/>
  <c r="AX109" i="9"/>
  <c r="AX69" i="9"/>
  <c r="AX44" i="9"/>
  <c r="AX105" i="9"/>
  <c r="AX48" i="9"/>
  <c r="AX92" i="9"/>
  <c r="AX50" i="9"/>
  <c r="AX12" i="9"/>
  <c r="B308" i="9"/>
  <c r="AX125" i="9"/>
  <c r="AX72" i="9"/>
  <c r="AY168" i="9"/>
  <c r="AX112" i="9"/>
  <c r="AX14" i="9"/>
  <c r="AX13" i="8"/>
  <c r="AX49" i="8"/>
  <c r="AX89" i="8"/>
  <c r="DI172" i="8"/>
  <c r="CI172" i="8" s="1"/>
  <c r="DE172" i="8"/>
  <c r="CE172" i="8" s="1"/>
  <c r="DX172" i="8"/>
  <c r="CX172" i="8" s="1"/>
  <c r="DC172" i="8"/>
  <c r="CC172" i="8" s="1"/>
  <c r="DG172" i="8"/>
  <c r="CG172" i="8" s="1"/>
  <c r="DD240" i="8"/>
  <c r="CD240" i="8"/>
  <c r="CB240" i="8"/>
  <c r="DC240" i="8"/>
  <c r="DB240" i="8"/>
  <c r="CC240" i="8"/>
  <c r="DA240" i="8"/>
  <c r="CA240" i="8" s="1"/>
  <c r="CE240" i="8"/>
  <c r="DW240" i="8"/>
  <c r="CW240" i="8" s="1"/>
  <c r="O265" i="8"/>
  <c r="CA291" i="8"/>
  <c r="DB291" i="8"/>
  <c r="DA291" i="8"/>
  <c r="CB291" i="8"/>
  <c r="DW168" i="8"/>
  <c r="CW168" i="8" s="1"/>
  <c r="DF168" i="8"/>
  <c r="CF168" i="8" s="1"/>
  <c r="DB168" i="8"/>
  <c r="CB168" i="8" s="1"/>
  <c r="DA168" i="8"/>
  <c r="CA168" i="8" s="1"/>
  <c r="DD168" i="8"/>
  <c r="CD168" i="8" s="1"/>
  <c r="DH168" i="8"/>
  <c r="CH168" i="8" s="1"/>
  <c r="DH193" i="8"/>
  <c r="CH193" i="8" s="1"/>
  <c r="DD193" i="8"/>
  <c r="CD193" i="8" s="1"/>
  <c r="DW193" i="8"/>
  <c r="CW193" i="8" s="1"/>
  <c r="DA193" i="8"/>
  <c r="CA193" i="8" s="1"/>
  <c r="AY193" i="8" s="1"/>
  <c r="DF193" i="8"/>
  <c r="CF193" i="8" s="1"/>
  <c r="DX198" i="8"/>
  <c r="CX198" i="8" s="1"/>
  <c r="DG198" i="8"/>
  <c r="CG198" i="8" s="1"/>
  <c r="DC198" i="8"/>
  <c r="CC198" i="8" s="1"/>
  <c r="DA198" i="8"/>
  <c r="CA198" i="8" s="1"/>
  <c r="DE198" i="8"/>
  <c r="CE198" i="8" s="1"/>
  <c r="DI198" i="8"/>
  <c r="CI198" i="8" s="1"/>
  <c r="CB14" i="8"/>
  <c r="AX14" i="8" s="1"/>
  <c r="CC15" i="8"/>
  <c r="CB18" i="8"/>
  <c r="CC19" i="8"/>
  <c r="CB22" i="8"/>
  <c r="AX22" i="8" s="1"/>
  <c r="CC23" i="8"/>
  <c r="CB26" i="8"/>
  <c r="CC27" i="8"/>
  <c r="CB34" i="8"/>
  <c r="CC35" i="8"/>
  <c r="CB38" i="8"/>
  <c r="CC39" i="8"/>
  <c r="CB42" i="8"/>
  <c r="AX42" i="8" s="1"/>
  <c r="CC43" i="8"/>
  <c r="CB46" i="8"/>
  <c r="CC47" i="8"/>
  <c r="CB50" i="8"/>
  <c r="AX50" i="8" s="1"/>
  <c r="CC51" i="8"/>
  <c r="CB58" i="8"/>
  <c r="CC59" i="8"/>
  <c r="CB62" i="8"/>
  <c r="AX62" i="8" s="1"/>
  <c r="CC63" i="8"/>
  <c r="CB66" i="8"/>
  <c r="CC67" i="8"/>
  <c r="CB70" i="8"/>
  <c r="AX70" i="8" s="1"/>
  <c r="CC71" i="8"/>
  <c r="CB78" i="8"/>
  <c r="CC79" i="8"/>
  <c r="CB82" i="8"/>
  <c r="AX82" i="8" s="1"/>
  <c r="CC83" i="8"/>
  <c r="CB86" i="8"/>
  <c r="CC87" i="8"/>
  <c r="CB90" i="8"/>
  <c r="AX90" i="8" s="1"/>
  <c r="CC91" i="8"/>
  <c r="CB94" i="8"/>
  <c r="CC95" i="8"/>
  <c r="CB102" i="8"/>
  <c r="AX102" i="8" s="1"/>
  <c r="CC103" i="8"/>
  <c r="AY190" i="8"/>
  <c r="DZ14" i="8"/>
  <c r="DB14" i="8"/>
  <c r="CD14" i="8"/>
  <c r="DE14" i="8"/>
  <c r="DA14" i="8"/>
  <c r="CC14" i="8"/>
  <c r="CE14" i="8"/>
  <c r="DC15" i="8"/>
  <c r="CE15" i="8"/>
  <c r="CA15" i="8"/>
  <c r="AX15" i="8" s="1"/>
  <c r="DZ15" i="8"/>
  <c r="DB15" i="8"/>
  <c r="CD15" i="8"/>
  <c r="CZ15" i="8"/>
  <c r="DZ18" i="8"/>
  <c r="DB18" i="8"/>
  <c r="CD18" i="8"/>
  <c r="AX18" i="8" s="1"/>
  <c r="DE18" i="8"/>
  <c r="DA18" i="8"/>
  <c r="CC18" i="8"/>
  <c r="CE18" i="8"/>
  <c r="DC19" i="8"/>
  <c r="CE19" i="8"/>
  <c r="CA19" i="8"/>
  <c r="DZ19" i="8"/>
  <c r="DB19" i="8"/>
  <c r="CD19" i="8"/>
  <c r="CZ19" i="8"/>
  <c r="DZ22" i="8"/>
  <c r="DB22" i="8"/>
  <c r="CD22" i="8"/>
  <c r="DE22" i="8"/>
  <c r="DA22" i="8"/>
  <c r="CC22" i="8"/>
  <c r="CE22" i="8"/>
  <c r="DC23" i="8"/>
  <c r="CE23" i="8"/>
  <c r="CA23" i="8"/>
  <c r="DZ23" i="8"/>
  <c r="DB23" i="8"/>
  <c r="CD23" i="8"/>
  <c r="CZ23" i="8"/>
  <c r="DZ26" i="8"/>
  <c r="DB26" i="8"/>
  <c r="CD26" i="8"/>
  <c r="AX26" i="8" s="1"/>
  <c r="DE26" i="8"/>
  <c r="DA26" i="8"/>
  <c r="CC26" i="8"/>
  <c r="CE26" i="8"/>
  <c r="DC27" i="8"/>
  <c r="CE27" i="8"/>
  <c r="CA27" i="8"/>
  <c r="DZ27" i="8"/>
  <c r="DB27" i="8"/>
  <c r="CD27" i="8"/>
  <c r="CZ27" i="8"/>
  <c r="DZ34" i="8"/>
  <c r="DB34" i="8"/>
  <c r="CD34" i="8"/>
  <c r="DE34" i="8"/>
  <c r="DA34" i="8"/>
  <c r="CC34" i="8"/>
  <c r="AX34" i="8" s="1"/>
  <c r="CE34" i="8"/>
  <c r="DC35" i="8"/>
  <c r="CE35" i="8"/>
  <c r="CA35" i="8"/>
  <c r="DZ35" i="8"/>
  <c r="DB35" i="8"/>
  <c r="CD35" i="8"/>
  <c r="CZ35" i="8"/>
  <c r="DZ38" i="8"/>
  <c r="DB38" i="8"/>
  <c r="CD38" i="8"/>
  <c r="AX38" i="8" s="1"/>
  <c r="DE38" i="8"/>
  <c r="DA38" i="8"/>
  <c r="CC38" i="8"/>
  <c r="CE38" i="8"/>
  <c r="DC39" i="8"/>
  <c r="CE39" i="8"/>
  <c r="CA39" i="8"/>
  <c r="DZ39" i="8"/>
  <c r="DB39" i="8"/>
  <c r="CD39" i="8"/>
  <c r="CZ39" i="8"/>
  <c r="DZ42" i="8"/>
  <c r="DB42" i="8"/>
  <c r="CD42" i="8"/>
  <c r="DE42" i="8"/>
  <c r="DA42" i="8"/>
  <c r="CC42" i="8"/>
  <c r="CE42" i="8"/>
  <c r="DC43" i="8"/>
  <c r="CE43" i="8"/>
  <c r="CA43" i="8"/>
  <c r="AX43" i="8" s="1"/>
  <c r="DZ43" i="8"/>
  <c r="DB43" i="8"/>
  <c r="CD43" i="8"/>
  <c r="CZ43" i="8"/>
  <c r="DZ46" i="8"/>
  <c r="DB46" i="8"/>
  <c r="CD46" i="8"/>
  <c r="AX46" i="8" s="1"/>
  <c r="DE46" i="8"/>
  <c r="DA46" i="8"/>
  <c r="CC46" i="8"/>
  <c r="CE46" i="8"/>
  <c r="DC47" i="8"/>
  <c r="CE47" i="8"/>
  <c r="CA47" i="8"/>
  <c r="DZ47" i="8"/>
  <c r="DB47" i="8"/>
  <c r="CD47" i="8"/>
  <c r="CZ47" i="8"/>
  <c r="DZ50" i="8"/>
  <c r="DB50" i="8"/>
  <c r="CD50" i="8"/>
  <c r="DE50" i="8"/>
  <c r="DA50" i="8"/>
  <c r="CC50" i="8"/>
  <c r="CE50" i="8"/>
  <c r="DC51" i="8"/>
  <c r="CE51" i="8"/>
  <c r="CA51" i="8"/>
  <c r="AX51" i="8" s="1"/>
  <c r="DZ51" i="8"/>
  <c r="DB51" i="8"/>
  <c r="CD51" i="8"/>
  <c r="CZ51" i="8"/>
  <c r="DZ58" i="8"/>
  <c r="DB58" i="8"/>
  <c r="CD58" i="8"/>
  <c r="AX58" i="8" s="1"/>
  <c r="DE58" i="8"/>
  <c r="DA58" i="8"/>
  <c r="CC58" i="8"/>
  <c r="CE58" i="8"/>
  <c r="DC59" i="8"/>
  <c r="CE59" i="8"/>
  <c r="CA59" i="8"/>
  <c r="DZ59" i="8"/>
  <c r="DB59" i="8"/>
  <c r="CD59" i="8"/>
  <c r="CZ59" i="8"/>
  <c r="DZ62" i="8"/>
  <c r="DB62" i="8"/>
  <c r="CD62" i="8"/>
  <c r="DE62" i="8"/>
  <c r="DA62" i="8"/>
  <c r="CC62" i="8"/>
  <c r="CE62" i="8"/>
  <c r="DC63" i="8"/>
  <c r="CE63" i="8"/>
  <c r="CA63" i="8"/>
  <c r="DZ63" i="8"/>
  <c r="DB63" i="8"/>
  <c r="CD63" i="8"/>
  <c r="CZ63" i="8"/>
  <c r="DZ66" i="8"/>
  <c r="DB66" i="8"/>
  <c r="CD66" i="8"/>
  <c r="DE66" i="8"/>
  <c r="DA66" i="8"/>
  <c r="CC66" i="8"/>
  <c r="AX66" i="8" s="1"/>
  <c r="CE66" i="8"/>
  <c r="DC67" i="8"/>
  <c r="CE67" i="8"/>
  <c r="CA67" i="8"/>
  <c r="DZ67" i="8"/>
  <c r="DB67" i="8"/>
  <c r="CD67" i="8"/>
  <c r="CZ67" i="8"/>
  <c r="DZ70" i="8"/>
  <c r="DB70" i="8"/>
  <c r="CD70" i="8"/>
  <c r="DE70" i="8"/>
  <c r="DA70" i="8"/>
  <c r="CC70" i="8"/>
  <c r="CE70" i="8"/>
  <c r="DC71" i="8"/>
  <c r="CE71" i="8"/>
  <c r="CA71" i="8"/>
  <c r="AX71" i="8" s="1"/>
  <c r="DZ71" i="8"/>
  <c r="DB71" i="8"/>
  <c r="CD71" i="8"/>
  <c r="CZ71" i="8"/>
  <c r="DZ78" i="8"/>
  <c r="DB78" i="8"/>
  <c r="CD78" i="8"/>
  <c r="AX78" i="8" s="1"/>
  <c r="DE78" i="8"/>
  <c r="DA78" i="8"/>
  <c r="CC78" i="8"/>
  <c r="CE78" i="8"/>
  <c r="DC79" i="8"/>
  <c r="CE79" i="8"/>
  <c r="CA79" i="8"/>
  <c r="DZ79" i="8"/>
  <c r="DB79" i="8"/>
  <c r="CD79" i="8"/>
  <c r="CZ79" i="8"/>
  <c r="DZ82" i="8"/>
  <c r="DB82" i="8"/>
  <c r="CD82" i="8"/>
  <c r="DE82" i="8"/>
  <c r="DA82" i="8"/>
  <c r="CC82" i="8"/>
  <c r="CE82" i="8"/>
  <c r="DC83" i="8"/>
  <c r="CE83" i="8"/>
  <c r="CA83" i="8"/>
  <c r="DZ83" i="8"/>
  <c r="DB83" i="8"/>
  <c r="CD83" i="8"/>
  <c r="CZ83" i="8"/>
  <c r="DZ86" i="8"/>
  <c r="DB86" i="8"/>
  <c r="CD86" i="8"/>
  <c r="DE86" i="8"/>
  <c r="DA86" i="8"/>
  <c r="CC86" i="8"/>
  <c r="AX86" i="8" s="1"/>
  <c r="CE86" i="8"/>
  <c r="DC87" i="8"/>
  <c r="CE87" i="8"/>
  <c r="CA87" i="8"/>
  <c r="DZ87" i="8"/>
  <c r="DB87" i="8"/>
  <c r="CD87" i="8"/>
  <c r="CZ87" i="8"/>
  <c r="DZ90" i="8"/>
  <c r="DB90" i="8"/>
  <c r="CD90" i="8"/>
  <c r="DE90" i="8"/>
  <c r="DA90" i="8"/>
  <c r="CC90" i="8"/>
  <c r="CE90" i="8"/>
  <c r="DC91" i="8"/>
  <c r="CE91" i="8"/>
  <c r="CA91" i="8"/>
  <c r="AX91" i="8" s="1"/>
  <c r="DZ91" i="8"/>
  <c r="DB91" i="8"/>
  <c r="CD91" i="8"/>
  <c r="CZ91" i="8"/>
  <c r="DZ94" i="8"/>
  <c r="DB94" i="8"/>
  <c r="CD94" i="8"/>
  <c r="AX94" i="8" s="1"/>
  <c r="DE94" i="8"/>
  <c r="DA94" i="8"/>
  <c r="CC94" i="8"/>
  <c r="CE94" i="8"/>
  <c r="DC95" i="8"/>
  <c r="CE95" i="8"/>
  <c r="CA95" i="8"/>
  <c r="DZ95" i="8"/>
  <c r="DB95" i="8"/>
  <c r="CD95" i="8"/>
  <c r="CZ95" i="8"/>
  <c r="DZ102" i="8"/>
  <c r="DB102" i="8"/>
  <c r="CD102" i="8"/>
  <c r="DE102" i="8"/>
  <c r="DA102" i="8"/>
  <c r="CC102" i="8"/>
  <c r="CE102" i="8"/>
  <c r="DC103" i="8"/>
  <c r="CE103" i="8"/>
  <c r="CA103" i="8"/>
  <c r="AX103" i="8" s="1"/>
  <c r="DZ103" i="8"/>
  <c r="DB103" i="8"/>
  <c r="CD103" i="8"/>
  <c r="CZ103" i="8"/>
  <c r="DX175" i="8"/>
  <c r="CX175" i="8" s="1"/>
  <c r="DG175" i="8"/>
  <c r="CG175" i="8" s="1"/>
  <c r="DC175" i="8"/>
  <c r="CC175" i="8" s="1"/>
  <c r="DE175" i="8"/>
  <c r="CE175" i="8" s="1"/>
  <c r="DA175" i="8"/>
  <c r="CA175" i="8" s="1"/>
  <c r="DI175" i="8"/>
  <c r="CI175" i="8" s="1"/>
  <c r="DI164" i="8"/>
  <c r="CI164" i="8" s="1"/>
  <c r="DE164" i="8"/>
  <c r="CE164" i="8" s="1"/>
  <c r="DX164" i="8"/>
  <c r="CX164" i="8" s="1"/>
  <c r="DC164" i="8"/>
  <c r="CC164" i="8" s="1"/>
  <c r="DX167" i="8"/>
  <c r="CX167" i="8" s="1"/>
  <c r="DG167" i="8"/>
  <c r="CG167" i="8" s="1"/>
  <c r="DC167" i="8"/>
  <c r="CC167" i="8" s="1"/>
  <c r="DE167" i="8"/>
  <c r="CE167" i="8" s="1"/>
  <c r="DA181" i="8"/>
  <c r="CA181" i="8" s="1"/>
  <c r="DH181" i="8"/>
  <c r="CH181" i="8" s="1"/>
  <c r="DD181" i="8"/>
  <c r="CD181" i="8" s="1"/>
  <c r="DF181" i="8"/>
  <c r="CF181" i="8" s="1"/>
  <c r="DW181" i="8"/>
  <c r="CW181" i="8" s="1"/>
  <c r="DH197" i="8"/>
  <c r="CH197" i="8" s="1"/>
  <c r="DD197" i="8"/>
  <c r="CD197" i="8" s="1"/>
  <c r="DF197" i="8"/>
  <c r="CF197" i="8" s="1"/>
  <c r="DA197" i="8"/>
  <c r="CA197" i="8" s="1"/>
  <c r="DW197" i="8"/>
  <c r="CW197" i="8" s="1"/>
  <c r="DB197" i="8"/>
  <c r="CB197" i="8" s="1"/>
  <c r="CB225" i="8"/>
  <c r="CE225" i="8"/>
  <c r="CA225" i="8"/>
  <c r="CC225" i="8"/>
  <c r="CD225" i="8"/>
  <c r="CB229" i="8"/>
  <c r="CE229" i="8"/>
  <c r="CA229" i="8"/>
  <c r="CD229" i="8"/>
  <c r="CC229" i="8"/>
  <c r="DX239" i="8"/>
  <c r="CX239" i="8" s="1"/>
  <c r="DE239" i="8"/>
  <c r="CA12" i="8"/>
  <c r="CE12" i="8"/>
  <c r="DC12" i="8"/>
  <c r="CB13" i="8"/>
  <c r="CZ13" i="8"/>
  <c r="CA16" i="8"/>
  <c r="CE16" i="8"/>
  <c r="DC16" i="8"/>
  <c r="CB17" i="8"/>
  <c r="AX17" i="8" s="1"/>
  <c r="CZ17" i="8"/>
  <c r="CA20" i="8"/>
  <c r="CE20" i="8"/>
  <c r="DC20" i="8"/>
  <c r="CB21" i="8"/>
  <c r="AX21" i="8" s="1"/>
  <c r="CZ21" i="8"/>
  <c r="CA24" i="8"/>
  <c r="CE24" i="8"/>
  <c r="DC24" i="8"/>
  <c r="CB25" i="8"/>
  <c r="AX25" i="8" s="1"/>
  <c r="CZ25" i="8"/>
  <c r="CA28" i="8"/>
  <c r="CE28" i="8"/>
  <c r="DC28" i="8"/>
  <c r="CB29" i="8"/>
  <c r="AX29" i="8" s="1"/>
  <c r="CZ29" i="8"/>
  <c r="CA36" i="8"/>
  <c r="CE36" i="8"/>
  <c r="DC36" i="8"/>
  <c r="CB37" i="8"/>
  <c r="CZ37" i="8"/>
  <c r="AX37" i="8" s="1"/>
  <c r="CA40" i="8"/>
  <c r="CE40" i="8"/>
  <c r="DC40" i="8"/>
  <c r="CB41" i="8"/>
  <c r="AX41" i="8" s="1"/>
  <c r="CZ41" i="8"/>
  <c r="CA44" i="8"/>
  <c r="CE44" i="8"/>
  <c r="DC44" i="8"/>
  <c r="CB45" i="8"/>
  <c r="AX45" i="8" s="1"/>
  <c r="CZ45" i="8"/>
  <c r="CA48" i="8"/>
  <c r="CE48" i="8"/>
  <c r="DC48" i="8"/>
  <c r="CB49" i="8"/>
  <c r="CZ49" i="8"/>
  <c r="CA56" i="8"/>
  <c r="CE56" i="8"/>
  <c r="DC56" i="8"/>
  <c r="CB57" i="8"/>
  <c r="AX57" i="8" s="1"/>
  <c r="CZ57" i="8"/>
  <c r="CA60" i="8"/>
  <c r="CE60" i="8"/>
  <c r="DC60" i="8"/>
  <c r="CB61" i="8"/>
  <c r="AX61" i="8" s="1"/>
  <c r="CZ61" i="8"/>
  <c r="CA64" i="8"/>
  <c r="CE64" i="8"/>
  <c r="DC64" i="8"/>
  <c r="CB65" i="8"/>
  <c r="AX65" i="8" s="1"/>
  <c r="CZ65" i="8"/>
  <c r="CA68" i="8"/>
  <c r="CE68" i="8"/>
  <c r="DC68" i="8"/>
  <c r="CB69" i="8"/>
  <c r="AX69" i="8" s="1"/>
  <c r="CZ69" i="8"/>
  <c r="CA72" i="8"/>
  <c r="CE72" i="8"/>
  <c r="DC72" i="8"/>
  <c r="CB73" i="8"/>
  <c r="CZ73" i="8"/>
  <c r="AX73" i="8" s="1"/>
  <c r="CA80" i="8"/>
  <c r="CE80" i="8"/>
  <c r="DC80" i="8"/>
  <c r="CB81" i="8"/>
  <c r="AX81" i="8" s="1"/>
  <c r="CZ81" i="8"/>
  <c r="CA84" i="8"/>
  <c r="CE84" i="8"/>
  <c r="DC84" i="8"/>
  <c r="CB85" i="8"/>
  <c r="AX85" i="8" s="1"/>
  <c r="CZ85" i="8"/>
  <c r="CA88" i="8"/>
  <c r="CE88" i="8"/>
  <c r="DC88" i="8"/>
  <c r="CB89" i="8"/>
  <c r="CZ89" i="8"/>
  <c r="CA92" i="8"/>
  <c r="CE92" i="8"/>
  <c r="DC92" i="8"/>
  <c r="CB93" i="8"/>
  <c r="AX93" i="8" s="1"/>
  <c r="CZ93" i="8"/>
  <c r="CA100" i="8"/>
  <c r="CE100" i="8"/>
  <c r="DC100" i="8"/>
  <c r="CB101" i="8"/>
  <c r="AX101" i="8" s="1"/>
  <c r="CZ101" i="8"/>
  <c r="CA104" i="8"/>
  <c r="CE104" i="8"/>
  <c r="DC104" i="8"/>
  <c r="DD105" i="8"/>
  <c r="CZ105" i="8"/>
  <c r="CB105" i="8"/>
  <c r="AX105" i="8" s="1"/>
  <c r="DA105" i="8"/>
  <c r="DZ105" i="8"/>
  <c r="CA106" i="8"/>
  <c r="CZ106" i="8"/>
  <c r="CB107" i="8"/>
  <c r="AX107" i="8" s="1"/>
  <c r="DC108" i="8"/>
  <c r="CE108" i="8"/>
  <c r="CA108" i="8"/>
  <c r="CC108" i="8"/>
  <c r="DB108" i="8"/>
  <c r="DE110" i="8"/>
  <c r="DA110" i="8"/>
  <c r="CC110" i="8"/>
  <c r="CB110" i="8"/>
  <c r="AX110" i="8" s="1"/>
  <c r="DB110" i="8"/>
  <c r="DC111" i="8"/>
  <c r="CE111" i="8"/>
  <c r="DZ111" i="8"/>
  <c r="DB111" i="8"/>
  <c r="CD111" i="8"/>
  <c r="CC111" i="8"/>
  <c r="AX111" i="8" s="1"/>
  <c r="DE111" i="8"/>
  <c r="CB114" i="8"/>
  <c r="AX114" i="8" s="1"/>
  <c r="CC115" i="8"/>
  <c r="CB122" i="8"/>
  <c r="AX122" i="8" s="1"/>
  <c r="CC123" i="8"/>
  <c r="CB126" i="8"/>
  <c r="CC127" i="8"/>
  <c r="CB130" i="8"/>
  <c r="AX130" i="8" s="1"/>
  <c r="CC131" i="8"/>
  <c r="CB134" i="8"/>
  <c r="Q154" i="8"/>
  <c r="DA160" i="8"/>
  <c r="CA160" i="8" s="1"/>
  <c r="DF160" i="8"/>
  <c r="CF160" i="8" s="1"/>
  <c r="DW160" i="8"/>
  <c r="CW160" i="8" s="1"/>
  <c r="DD160" i="8"/>
  <c r="CD160" i="8" s="1"/>
  <c r="DA161" i="8"/>
  <c r="CA161" i="8" s="1"/>
  <c r="DH161" i="8"/>
  <c r="CH161" i="8" s="1"/>
  <c r="DD161" i="8"/>
  <c r="CD161" i="8" s="1"/>
  <c r="DB161" i="8"/>
  <c r="CB161" i="8" s="1"/>
  <c r="DW161" i="8"/>
  <c r="CW161" i="8" s="1"/>
  <c r="DG164" i="8"/>
  <c r="CG164" i="8" s="1"/>
  <c r="DA173" i="8"/>
  <c r="CA173" i="8" s="1"/>
  <c r="DH173" i="8"/>
  <c r="CH173" i="8" s="1"/>
  <c r="DD173" i="8"/>
  <c r="CD173" i="8" s="1"/>
  <c r="DF173" i="8"/>
  <c r="CF173" i="8" s="1"/>
  <c r="DW173" i="8"/>
  <c r="CW173" i="8" s="1"/>
  <c r="DB181" i="8"/>
  <c r="CB181" i="8" s="1"/>
  <c r="DW188" i="8"/>
  <c r="CW188" i="8" s="1"/>
  <c r="DF188" i="8"/>
  <c r="CF188" i="8" s="1"/>
  <c r="DB188" i="8"/>
  <c r="CB188" i="8" s="1"/>
  <c r="DA188" i="8"/>
  <c r="CA188" i="8" s="1"/>
  <c r="DD188" i="8"/>
  <c r="CD188" i="8" s="1"/>
  <c r="DI192" i="8"/>
  <c r="CI192" i="8" s="1"/>
  <c r="DE192" i="8"/>
  <c r="CE192" i="8" s="1"/>
  <c r="DX192" i="8"/>
  <c r="CX192" i="8" s="1"/>
  <c r="DC192" i="8"/>
  <c r="CC192" i="8" s="1"/>
  <c r="DD215" i="8"/>
  <c r="CB215" i="8"/>
  <c r="DC215" i="8"/>
  <c r="CE215" i="8"/>
  <c r="CA215" i="8"/>
  <c r="DB215" i="8"/>
  <c r="CC215" i="8"/>
  <c r="DA215" i="8"/>
  <c r="CD215" i="8"/>
  <c r="DE215" i="8"/>
  <c r="CB12" i="8"/>
  <c r="CZ12" i="8"/>
  <c r="CB16" i="8"/>
  <c r="CZ16" i="8"/>
  <c r="CB20" i="8"/>
  <c r="CZ20" i="8"/>
  <c r="CB24" i="8"/>
  <c r="CZ24" i="8"/>
  <c r="CB28" i="8"/>
  <c r="CZ28" i="8"/>
  <c r="CB36" i="8"/>
  <c r="CZ36" i="8"/>
  <c r="CB40" i="8"/>
  <c r="CZ40" i="8"/>
  <c r="CB44" i="8"/>
  <c r="CZ44" i="8"/>
  <c r="CB48" i="8"/>
  <c r="CZ48" i="8"/>
  <c r="CB56" i="8"/>
  <c r="CZ56" i="8"/>
  <c r="CB60" i="8"/>
  <c r="CZ60" i="8"/>
  <c r="CB64" i="8"/>
  <c r="CZ64" i="8"/>
  <c r="CB68" i="8"/>
  <c r="CZ68" i="8"/>
  <c r="CB72" i="8"/>
  <c r="CZ72" i="8"/>
  <c r="CB80" i="8"/>
  <c r="CZ80" i="8"/>
  <c r="CB84" i="8"/>
  <c r="CZ84" i="8"/>
  <c r="CB88" i="8"/>
  <c r="CZ88" i="8"/>
  <c r="CB92" i="8"/>
  <c r="CZ92" i="8"/>
  <c r="CB100" i="8"/>
  <c r="CZ100" i="8"/>
  <c r="CB104" i="8"/>
  <c r="CZ104" i="8"/>
  <c r="DE106" i="8"/>
  <c r="DA106" i="8"/>
  <c r="CC106" i="8"/>
  <c r="CB106" i="8"/>
  <c r="DB106" i="8"/>
  <c r="DZ107" i="8"/>
  <c r="DB107" i="8"/>
  <c r="CD107" i="8"/>
  <c r="CC107" i="8"/>
  <c r="DC107" i="8"/>
  <c r="DZ114" i="8"/>
  <c r="DB114" i="8"/>
  <c r="CD114" i="8"/>
  <c r="DE114" i="8"/>
  <c r="DA114" i="8"/>
  <c r="CC114" i="8"/>
  <c r="CE114" i="8"/>
  <c r="DC115" i="8"/>
  <c r="CE115" i="8"/>
  <c r="CA115" i="8"/>
  <c r="DZ115" i="8"/>
  <c r="DB115" i="8"/>
  <c r="CD115" i="8"/>
  <c r="CZ115" i="8"/>
  <c r="DZ122" i="8"/>
  <c r="DB122" i="8"/>
  <c r="CD122" i="8"/>
  <c r="DE122" i="8"/>
  <c r="DA122" i="8"/>
  <c r="CC122" i="8"/>
  <c r="CE122" i="8"/>
  <c r="DC123" i="8"/>
  <c r="CE123" i="8"/>
  <c r="CA123" i="8"/>
  <c r="DZ123" i="8"/>
  <c r="DB123" i="8"/>
  <c r="CD123" i="8"/>
  <c r="CZ123" i="8"/>
  <c r="DZ126" i="8"/>
  <c r="DB126" i="8"/>
  <c r="CD126" i="8"/>
  <c r="AX126" i="8" s="1"/>
  <c r="DE126" i="8"/>
  <c r="DA126" i="8"/>
  <c r="CC126" i="8"/>
  <c r="CE126" i="8"/>
  <c r="DC127" i="8"/>
  <c r="CE127" i="8"/>
  <c r="CA127" i="8"/>
  <c r="DZ127" i="8"/>
  <c r="DB127" i="8"/>
  <c r="CD127" i="8"/>
  <c r="CZ127" i="8"/>
  <c r="DZ130" i="8"/>
  <c r="DB130" i="8"/>
  <c r="CD130" i="8"/>
  <c r="DE130" i="8"/>
  <c r="DA130" i="8"/>
  <c r="CC130" i="8"/>
  <c r="CE130" i="8"/>
  <c r="DC131" i="8"/>
  <c r="CE131" i="8"/>
  <c r="CA131" i="8"/>
  <c r="DZ131" i="8"/>
  <c r="DB131" i="8"/>
  <c r="CD131" i="8"/>
  <c r="CZ131" i="8"/>
  <c r="DZ134" i="8"/>
  <c r="DB134" i="8"/>
  <c r="CD134" i="8"/>
  <c r="DE134" i="8"/>
  <c r="DA134" i="8"/>
  <c r="CC134" i="8"/>
  <c r="AX134" i="8" s="1"/>
  <c r="CE134" i="8"/>
  <c r="DA136" i="8"/>
  <c r="CA136" i="8"/>
  <c r="DA138" i="8"/>
  <c r="Q146" i="8"/>
  <c r="DA165" i="8"/>
  <c r="CA165" i="8" s="1"/>
  <c r="DH165" i="8"/>
  <c r="CH165" i="8" s="1"/>
  <c r="DD165" i="8"/>
  <c r="CD165" i="8" s="1"/>
  <c r="DF165" i="8"/>
  <c r="CF165" i="8" s="1"/>
  <c r="DW165" i="8"/>
  <c r="CW165" i="8" s="1"/>
  <c r="DI167" i="8"/>
  <c r="CI167" i="8" s="1"/>
  <c r="DW176" i="8"/>
  <c r="CW176" i="8" s="1"/>
  <c r="DF176" i="8"/>
  <c r="CF176" i="8" s="1"/>
  <c r="DB176" i="8"/>
  <c r="CB176" i="8" s="1"/>
  <c r="DA176" i="8"/>
  <c r="CA176" i="8" s="1"/>
  <c r="DD176" i="8"/>
  <c r="CD176" i="8" s="1"/>
  <c r="DI180" i="8"/>
  <c r="CI180" i="8" s="1"/>
  <c r="DE180" i="8"/>
  <c r="CE180" i="8" s="1"/>
  <c r="DX180" i="8"/>
  <c r="CX180" i="8" s="1"/>
  <c r="DC180" i="8"/>
  <c r="CC180" i="8" s="1"/>
  <c r="DX187" i="8"/>
  <c r="CX187" i="8" s="1"/>
  <c r="DG187" i="8"/>
  <c r="CG187" i="8" s="1"/>
  <c r="DC187" i="8"/>
  <c r="CC187" i="8" s="1"/>
  <c r="DE187" i="8"/>
  <c r="CE187" i="8" s="1"/>
  <c r="DH201" i="8"/>
  <c r="CH201" i="8" s="1"/>
  <c r="DD201" i="8"/>
  <c r="CD201" i="8" s="1"/>
  <c r="DF201" i="8"/>
  <c r="CF201" i="8" s="1"/>
  <c r="DA201" i="8"/>
  <c r="CA201" i="8" s="1"/>
  <c r="AY201" i="8" s="1"/>
  <c r="DW201" i="8"/>
  <c r="CW201" i="8" s="1"/>
  <c r="CB109" i="8"/>
  <c r="CZ109" i="8"/>
  <c r="CA112" i="8"/>
  <c r="AX112" i="8" s="1"/>
  <c r="CE112" i="8"/>
  <c r="DC112" i="8"/>
  <c r="CB113" i="8"/>
  <c r="AX113" i="8" s="1"/>
  <c r="CZ113" i="8"/>
  <c r="CA116" i="8"/>
  <c r="CE116" i="8"/>
  <c r="DC116" i="8"/>
  <c r="CB117" i="8"/>
  <c r="AX117" i="8" s="1"/>
  <c r="CZ117" i="8"/>
  <c r="CA124" i="8"/>
  <c r="CE124" i="8"/>
  <c r="DC124" i="8"/>
  <c r="CB125" i="8"/>
  <c r="AX125" i="8" s="1"/>
  <c r="CZ125" i="8"/>
  <c r="CA128" i="8"/>
  <c r="CE128" i="8"/>
  <c r="DC128" i="8"/>
  <c r="CB129" i="8"/>
  <c r="AX129" i="8" s="1"/>
  <c r="CZ129" i="8"/>
  <c r="CA132" i="8"/>
  <c r="AX132" i="8" s="1"/>
  <c r="CE132" i="8"/>
  <c r="DC132" i="8"/>
  <c r="CB133" i="8"/>
  <c r="AX133" i="8" s="1"/>
  <c r="CZ133" i="8"/>
  <c r="CB135" i="8"/>
  <c r="DA135" i="8"/>
  <c r="CA137" i="8"/>
  <c r="CZ137" i="8"/>
  <c r="CB138" i="8"/>
  <c r="DC139" i="8"/>
  <c r="CE139" i="8"/>
  <c r="CA139" i="8"/>
  <c r="AX139" i="8" s="1"/>
  <c r="CC139" i="8"/>
  <c r="DB139" i="8"/>
  <c r="Q143" i="8"/>
  <c r="DI160" i="8"/>
  <c r="CI160" i="8" s="1"/>
  <c r="DE160" i="8"/>
  <c r="CE160" i="8" s="1"/>
  <c r="DA163" i="8"/>
  <c r="CA163" i="8" s="1"/>
  <c r="DI168" i="8"/>
  <c r="CI168" i="8" s="1"/>
  <c r="DE168" i="8"/>
  <c r="CE168" i="8" s="1"/>
  <c r="DA169" i="8"/>
  <c r="CA169" i="8" s="1"/>
  <c r="DH169" i="8"/>
  <c r="CH169" i="8" s="1"/>
  <c r="DD169" i="8"/>
  <c r="CD169" i="8" s="1"/>
  <c r="DB169" i="8"/>
  <c r="CB169" i="8" s="1"/>
  <c r="DA171" i="8"/>
  <c r="CA171" i="8" s="1"/>
  <c r="DI176" i="8"/>
  <c r="CI176" i="8" s="1"/>
  <c r="DE176" i="8"/>
  <c r="CE176" i="8" s="1"/>
  <c r="DA177" i="8"/>
  <c r="CA177" i="8" s="1"/>
  <c r="AY177" i="8" s="1"/>
  <c r="DH177" i="8"/>
  <c r="CH177" i="8" s="1"/>
  <c r="DD177" i="8"/>
  <c r="CD177" i="8" s="1"/>
  <c r="DB177" i="8"/>
  <c r="CB177" i="8" s="1"/>
  <c r="DA179" i="8"/>
  <c r="CA179" i="8" s="1"/>
  <c r="DI188" i="8"/>
  <c r="CI188" i="8" s="1"/>
  <c r="DE188" i="8"/>
  <c r="CE188" i="8" s="1"/>
  <c r="DA189" i="8"/>
  <c r="CA189" i="8" s="1"/>
  <c r="DH189" i="8"/>
  <c r="CH189" i="8" s="1"/>
  <c r="DD189" i="8"/>
  <c r="CD189" i="8" s="1"/>
  <c r="DB189" i="8"/>
  <c r="CB189" i="8" s="1"/>
  <c r="DA191" i="8"/>
  <c r="CA191" i="8" s="1"/>
  <c r="CB112" i="8"/>
  <c r="CZ112" i="8"/>
  <c r="CB116" i="8"/>
  <c r="CZ116" i="8"/>
  <c r="CB124" i="8"/>
  <c r="CZ124" i="8"/>
  <c r="CB128" i="8"/>
  <c r="CZ128" i="8"/>
  <c r="CB132" i="8"/>
  <c r="CZ132" i="8"/>
  <c r="DC135" i="8"/>
  <c r="CE135" i="8"/>
  <c r="CA135" i="8"/>
  <c r="CC135" i="8"/>
  <c r="DB135" i="8"/>
  <c r="DE137" i="8"/>
  <c r="DA137" i="8"/>
  <c r="CC137" i="8"/>
  <c r="CB137" i="8"/>
  <c r="DB137" i="8"/>
  <c r="DZ138" i="8"/>
  <c r="DB138" i="8"/>
  <c r="CD138" i="8"/>
  <c r="AX138" i="8" s="1"/>
  <c r="CC138" i="8"/>
  <c r="DC138" i="8"/>
  <c r="DX163" i="8"/>
  <c r="CX163" i="8" s="1"/>
  <c r="DG163" i="8"/>
  <c r="CG163" i="8" s="1"/>
  <c r="DC163" i="8"/>
  <c r="CC163" i="8" s="1"/>
  <c r="DW164" i="8"/>
  <c r="CW164" i="8" s="1"/>
  <c r="DF164" i="8"/>
  <c r="CF164" i="8" s="1"/>
  <c r="DB164" i="8"/>
  <c r="CB164" i="8" s="1"/>
  <c r="DA164" i="8"/>
  <c r="CA164" i="8" s="1"/>
  <c r="DX171" i="8"/>
  <c r="CX171" i="8" s="1"/>
  <c r="DG171" i="8"/>
  <c r="CG171" i="8" s="1"/>
  <c r="DC171" i="8"/>
  <c r="CC171" i="8" s="1"/>
  <c r="DW172" i="8"/>
  <c r="CW172" i="8" s="1"/>
  <c r="DF172" i="8"/>
  <c r="CF172" i="8" s="1"/>
  <c r="DB172" i="8"/>
  <c r="CB172" i="8" s="1"/>
  <c r="DA172" i="8"/>
  <c r="CA172" i="8" s="1"/>
  <c r="AY172" i="8" s="1"/>
  <c r="DX179" i="8"/>
  <c r="CX179" i="8" s="1"/>
  <c r="DG179" i="8"/>
  <c r="CG179" i="8" s="1"/>
  <c r="DC179" i="8"/>
  <c r="CC179" i="8" s="1"/>
  <c r="DW180" i="8"/>
  <c r="CW180" i="8" s="1"/>
  <c r="DF180" i="8"/>
  <c r="CF180" i="8" s="1"/>
  <c r="DB180" i="8"/>
  <c r="CB180" i="8" s="1"/>
  <c r="DA180" i="8"/>
  <c r="CA180" i="8" s="1"/>
  <c r="DX191" i="8"/>
  <c r="CX191" i="8" s="1"/>
  <c r="DG191" i="8"/>
  <c r="CG191" i="8" s="1"/>
  <c r="DC191" i="8"/>
  <c r="CC191" i="8" s="1"/>
  <c r="DW192" i="8"/>
  <c r="CW192" i="8" s="1"/>
  <c r="DF192" i="8"/>
  <c r="CF192" i="8" s="1"/>
  <c r="DB192" i="8"/>
  <c r="CB192" i="8" s="1"/>
  <c r="DA192" i="8"/>
  <c r="CA192" i="8" s="1"/>
  <c r="DA200" i="8"/>
  <c r="CA200" i="8" s="1"/>
  <c r="DF200" i="8"/>
  <c r="CF200" i="8" s="1"/>
  <c r="DW200" i="8"/>
  <c r="CW200" i="8" s="1"/>
  <c r="DD200" i="8"/>
  <c r="CD200" i="8" s="1"/>
  <c r="DH200" i="8"/>
  <c r="CH200" i="8" s="1"/>
  <c r="DE236" i="8"/>
  <c r="CC236" i="8"/>
  <c r="DX236" i="8"/>
  <c r="CX236" i="8" s="1"/>
  <c r="DC236" i="8"/>
  <c r="DW243" i="8"/>
  <c r="CW243" i="8" s="1"/>
  <c r="DC243" i="8"/>
  <c r="CC243" i="8"/>
  <c r="DB243" i="8"/>
  <c r="CE243" i="8"/>
  <c r="DA243" i="8"/>
  <c r="CA243" i="8" s="1"/>
  <c r="CD243" i="8"/>
  <c r="DE243" i="8"/>
  <c r="CB243" i="8"/>
  <c r="DD243" i="8"/>
  <c r="DE253" i="8"/>
  <c r="DX253" i="8"/>
  <c r="CX253" i="8" s="1"/>
  <c r="CB136" i="8"/>
  <c r="CZ136" i="8"/>
  <c r="DC162" i="8"/>
  <c r="CC162" i="8" s="1"/>
  <c r="AY162" i="8" s="1"/>
  <c r="DG162" i="8"/>
  <c r="CG162" i="8" s="1"/>
  <c r="DB163" i="8"/>
  <c r="CB163" i="8" s="1"/>
  <c r="DF163" i="8"/>
  <c r="CF163" i="8" s="1"/>
  <c r="DC166" i="8"/>
  <c r="CC166" i="8" s="1"/>
  <c r="AY166" i="8" s="1"/>
  <c r="DG166" i="8"/>
  <c r="CG166" i="8" s="1"/>
  <c r="DB167" i="8"/>
  <c r="CB167" i="8" s="1"/>
  <c r="AY167" i="8" s="1"/>
  <c r="DF167" i="8"/>
  <c r="CF167" i="8" s="1"/>
  <c r="DC170" i="8"/>
  <c r="CC170" i="8" s="1"/>
  <c r="DG170" i="8"/>
  <c r="CG170" i="8" s="1"/>
  <c r="DB171" i="8"/>
  <c r="CB171" i="8" s="1"/>
  <c r="DF171" i="8"/>
  <c r="CF171" i="8" s="1"/>
  <c r="DC174" i="8"/>
  <c r="CC174" i="8" s="1"/>
  <c r="DG174" i="8"/>
  <c r="CG174" i="8" s="1"/>
  <c r="AY174" i="8" s="1"/>
  <c r="DB175" i="8"/>
  <c r="CB175" i="8" s="1"/>
  <c r="DF175" i="8"/>
  <c r="CF175" i="8" s="1"/>
  <c r="DC178" i="8"/>
  <c r="CC178" i="8" s="1"/>
  <c r="DG178" i="8"/>
  <c r="CG178" i="8" s="1"/>
  <c r="DB179" i="8"/>
  <c r="CB179" i="8" s="1"/>
  <c r="DF179" i="8"/>
  <c r="CF179" i="8" s="1"/>
  <c r="DC182" i="8"/>
  <c r="CC182" i="8" s="1"/>
  <c r="DG182" i="8"/>
  <c r="CG182" i="8" s="1"/>
  <c r="AY182" i="8" s="1"/>
  <c r="DB187" i="8"/>
  <c r="CB187" i="8" s="1"/>
  <c r="AY187" i="8" s="1"/>
  <c r="DF187" i="8"/>
  <c r="CF187" i="8" s="1"/>
  <c r="DC190" i="8"/>
  <c r="CC190" i="8" s="1"/>
  <c r="DG190" i="8"/>
  <c r="CG190" i="8" s="1"/>
  <c r="DB191" i="8"/>
  <c r="CB191" i="8" s="1"/>
  <c r="DF191" i="8"/>
  <c r="CF191" i="8" s="1"/>
  <c r="DC193" i="8"/>
  <c r="CC193" i="8" s="1"/>
  <c r="DX194" i="8"/>
  <c r="CX194" i="8" s="1"/>
  <c r="DG194" i="8"/>
  <c r="CG194" i="8" s="1"/>
  <c r="DC194" i="8"/>
  <c r="CC194" i="8" s="1"/>
  <c r="AY194" i="8" s="1"/>
  <c r="DA196" i="8"/>
  <c r="CA196" i="8" s="1"/>
  <c r="DF196" i="8"/>
  <c r="CF196" i="8" s="1"/>
  <c r="DB196" i="8"/>
  <c r="CB196" i="8" s="1"/>
  <c r="DH196" i="8"/>
  <c r="CH196" i="8" s="1"/>
  <c r="DA203" i="8"/>
  <c r="CA203" i="8" s="1"/>
  <c r="DW207" i="8"/>
  <c r="CW207" i="8" s="1"/>
  <c r="DF207" i="8"/>
  <c r="CF207" i="8" s="1"/>
  <c r="DB207" i="8"/>
  <c r="CB207" i="8" s="1"/>
  <c r="DH207" i="8"/>
  <c r="CH207" i="8" s="1"/>
  <c r="DA207" i="8"/>
  <c r="CA207" i="8" s="1"/>
  <c r="DD217" i="8"/>
  <c r="CB217" i="8"/>
  <c r="DC217" i="8"/>
  <c r="CE217" i="8"/>
  <c r="CA217" i="8"/>
  <c r="DB217" i="8"/>
  <c r="CC217" i="8"/>
  <c r="DA217" i="8"/>
  <c r="DE217" i="8"/>
  <c r="AY237" i="8"/>
  <c r="DD238" i="8"/>
  <c r="CD238" i="8"/>
  <c r="DW238" i="8"/>
  <c r="CW238" i="8" s="1"/>
  <c r="DC238" i="8"/>
  <c r="CC238" i="8"/>
  <c r="DA238" i="8"/>
  <c r="CA238" i="8" s="1"/>
  <c r="CB238" i="8"/>
  <c r="DE249" i="8"/>
  <c r="CD249" i="8"/>
  <c r="DC249" i="8"/>
  <c r="DB249" i="8"/>
  <c r="DX249" i="8"/>
  <c r="CX249" i="8" s="1"/>
  <c r="DX256" i="8"/>
  <c r="CX256" i="8" s="1"/>
  <c r="DE256" i="8"/>
  <c r="CE256" i="8"/>
  <c r="DB256" i="8"/>
  <c r="CA262" i="8"/>
  <c r="O262" i="8" s="1"/>
  <c r="DB262" i="8"/>
  <c r="DA262" i="8"/>
  <c r="CB262" i="8"/>
  <c r="CA264" i="8"/>
  <c r="O264" i="8" s="1"/>
  <c r="DB264" i="8"/>
  <c r="DA264" i="8"/>
  <c r="CB264" i="8"/>
  <c r="DW195" i="8"/>
  <c r="CW195" i="8" s="1"/>
  <c r="DF195" i="8"/>
  <c r="CF195" i="8" s="1"/>
  <c r="DB195" i="8"/>
  <c r="CB195" i="8" s="1"/>
  <c r="AY195" i="8" s="1"/>
  <c r="DD195" i="8"/>
  <c r="CD195" i="8" s="1"/>
  <c r="DI196" i="8"/>
  <c r="CI196" i="8" s="1"/>
  <c r="DE196" i="8"/>
  <c r="CE196" i="8" s="1"/>
  <c r="DX196" i="8"/>
  <c r="CX196" i="8" s="1"/>
  <c r="DC196" i="8"/>
  <c r="CC196" i="8" s="1"/>
  <c r="DX202" i="8"/>
  <c r="CX202" i="8" s="1"/>
  <c r="DG202" i="8"/>
  <c r="CG202" i="8" s="1"/>
  <c r="DC202" i="8"/>
  <c r="CC202" i="8" s="1"/>
  <c r="DA202" i="8"/>
  <c r="CA202" i="8" s="1"/>
  <c r="DE202" i="8"/>
  <c r="CE202" i="8" s="1"/>
  <c r="DC203" i="8"/>
  <c r="CC203" i="8" s="1"/>
  <c r="DG203" i="8"/>
  <c r="CG203" i="8" s="1"/>
  <c r="DI203" i="8"/>
  <c r="CI203" i="8" s="1"/>
  <c r="DH205" i="8"/>
  <c r="CH205" i="8" s="1"/>
  <c r="DD205" i="8"/>
  <c r="CD205" i="8" s="1"/>
  <c r="DW205" i="8"/>
  <c r="CW205" i="8" s="1"/>
  <c r="DA205" i="8"/>
  <c r="CA205" i="8" s="1"/>
  <c r="DF205" i="8"/>
  <c r="CF205" i="8" s="1"/>
  <c r="DX207" i="8"/>
  <c r="CX207" i="8" s="1"/>
  <c r="DG207" i="8"/>
  <c r="CG207" i="8" s="1"/>
  <c r="DE207" i="8"/>
  <c r="CE207" i="8" s="1"/>
  <c r="DW208" i="8"/>
  <c r="CW208" i="8" s="1"/>
  <c r="DF208" i="8"/>
  <c r="CF208" i="8" s="1"/>
  <c r="DB208" i="8"/>
  <c r="CB208" i="8" s="1"/>
  <c r="DA208" i="8"/>
  <c r="CA208" i="8" s="1"/>
  <c r="DD208" i="8"/>
  <c r="CD208" i="8" s="1"/>
  <c r="DD219" i="8"/>
  <c r="CB219" i="8"/>
  <c r="DC219" i="8"/>
  <c r="CE219" i="8"/>
  <c r="CA219" i="8"/>
  <c r="DB219" i="8"/>
  <c r="CC219" i="8"/>
  <c r="DA219" i="8"/>
  <c r="DE219" i="8"/>
  <c r="DB236" i="8"/>
  <c r="DW239" i="8"/>
  <c r="CW239" i="8" s="1"/>
  <c r="DC239" i="8"/>
  <c r="DB239" i="8"/>
  <c r="CE239" i="8"/>
  <c r="DA239" i="8"/>
  <c r="CA239" i="8" s="1"/>
  <c r="CD239" i="8"/>
  <c r="CC239" i="8"/>
  <c r="DD239" i="8"/>
  <c r="CB239" i="8"/>
  <c r="DW199" i="8"/>
  <c r="CW199" i="8" s="1"/>
  <c r="DF199" i="8"/>
  <c r="CF199" i="8" s="1"/>
  <c r="DB199" i="8"/>
  <c r="CB199" i="8" s="1"/>
  <c r="DC199" i="8"/>
  <c r="CC199" i="8" s="1"/>
  <c r="DH199" i="8"/>
  <c r="CH199" i="8" s="1"/>
  <c r="AY199" i="8" s="1"/>
  <c r="DI200" i="8"/>
  <c r="CI200" i="8" s="1"/>
  <c r="DE200" i="8"/>
  <c r="CE200" i="8" s="1"/>
  <c r="DA204" i="8"/>
  <c r="CA204" i="8" s="1"/>
  <c r="DH204" i="8"/>
  <c r="CH204" i="8" s="1"/>
  <c r="DX206" i="8"/>
  <c r="CX206" i="8" s="1"/>
  <c r="DG206" i="8"/>
  <c r="CG206" i="8" s="1"/>
  <c r="DC206" i="8"/>
  <c r="CC206" i="8" s="1"/>
  <c r="AY206" i="8" s="1"/>
  <c r="DI206" i="8"/>
  <c r="CI206" i="8" s="1"/>
  <c r="DI208" i="8"/>
  <c r="CI208" i="8" s="1"/>
  <c r="DE208" i="8"/>
  <c r="CE208" i="8" s="1"/>
  <c r="DA209" i="8"/>
  <c r="CA209" i="8" s="1"/>
  <c r="DH209" i="8"/>
  <c r="CH209" i="8" s="1"/>
  <c r="DD209" i="8"/>
  <c r="CD209" i="8" s="1"/>
  <c r="DB209" i="8"/>
  <c r="CB209" i="8" s="1"/>
  <c r="CE230" i="8"/>
  <c r="CA230" i="8"/>
  <c r="CD230" i="8"/>
  <c r="DX240" i="8"/>
  <c r="CX240" i="8" s="1"/>
  <c r="DE240" i="8"/>
  <c r="DW203" i="8"/>
  <c r="CW203" i="8" s="1"/>
  <c r="DF203" i="8"/>
  <c r="CF203" i="8" s="1"/>
  <c r="DB203" i="8"/>
  <c r="CB203" i="8" s="1"/>
  <c r="DH203" i="8"/>
  <c r="CH203" i="8" s="1"/>
  <c r="DI204" i="8"/>
  <c r="CI204" i="8" s="1"/>
  <c r="DE204" i="8"/>
  <c r="CE204" i="8" s="1"/>
  <c r="CE226" i="8"/>
  <c r="CA226" i="8"/>
  <c r="CD226" i="8"/>
  <c r="DD249" i="8"/>
  <c r="DA253" i="8"/>
  <c r="CA253" i="8" s="1"/>
  <c r="CE253" i="8"/>
  <c r="DD253" i="8"/>
  <c r="CB253" i="8"/>
  <c r="DC253" i="8"/>
  <c r="CD253" i="8"/>
  <c r="DB253" i="8"/>
  <c r="CC253" i="8"/>
  <c r="DW255" i="8"/>
  <c r="CW255" i="8" s="1"/>
  <c r="DC255" i="8"/>
  <c r="CC255" i="8"/>
  <c r="DD255" i="8"/>
  <c r="DB255" i="8"/>
  <c r="CE255" i="8"/>
  <c r="DA255" i="8"/>
  <c r="CA255" i="8" s="1"/>
  <c r="CB255" i="8"/>
  <c r="CC214" i="8"/>
  <c r="DA214" i="8"/>
  <c r="CC216" i="8"/>
  <c r="DA216" i="8"/>
  <c r="CC218" i="8"/>
  <c r="DA218" i="8"/>
  <c r="CC220" i="8"/>
  <c r="DA220" i="8"/>
  <c r="CB228" i="8"/>
  <c r="CE236" i="8"/>
  <c r="DA236" i="8"/>
  <c r="CA236" i="8" s="1"/>
  <c r="CB237" i="8"/>
  <c r="DA241" i="8"/>
  <c r="CA241" i="8" s="1"/>
  <c r="CE241" i="8"/>
  <c r="CC241" i="8"/>
  <c r="DC242" i="8"/>
  <c r="CC242" i="8"/>
  <c r="CE242" i="8"/>
  <c r="DA242" i="8"/>
  <c r="CA242" i="8" s="1"/>
  <c r="DD244" i="8"/>
  <c r="CD244" i="8"/>
  <c r="CB244" i="8"/>
  <c r="DC244" i="8"/>
  <c r="DW244" i="8"/>
  <c r="CW244" i="8" s="1"/>
  <c r="CC248" i="8"/>
  <c r="AY248" i="8" s="1"/>
  <c r="DX254" i="8"/>
  <c r="CX254" i="8" s="1"/>
  <c r="DD254" i="8"/>
  <c r="CC254" i="8"/>
  <c r="DC254" i="8"/>
  <c r="DE254" i="8"/>
  <c r="CB236" i="8"/>
  <c r="CC237" i="8"/>
  <c r="CD241" i="8"/>
  <c r="DB241" i="8"/>
  <c r="DX244" i="8"/>
  <c r="CX244" i="8" s="1"/>
  <c r="DE244" i="8"/>
  <c r="DA244" i="8"/>
  <c r="CA244" i="8" s="1"/>
  <c r="DD248" i="8"/>
  <c r="CD248" i="8"/>
  <c r="DC248" i="8"/>
  <c r="DW248" i="8"/>
  <c r="CW248" i="8" s="1"/>
  <c r="DB248" i="8"/>
  <c r="CE248" i="8"/>
  <c r="CB256" i="8"/>
  <c r="CA273" i="8"/>
  <c r="U273" i="8" s="1"/>
  <c r="DB273" i="8"/>
  <c r="DA273" i="8"/>
  <c r="CB273" i="8"/>
  <c r="B283" i="8"/>
  <c r="B290" i="8"/>
  <c r="B296" i="8"/>
  <c r="CB242" i="8"/>
  <c r="DA245" i="8"/>
  <c r="CA245" i="8" s="1"/>
  <c r="AY245" i="8" s="1"/>
  <c r="CE245" i="8"/>
  <c r="CC245" i="8"/>
  <c r="CD246" i="8"/>
  <c r="DW247" i="8"/>
  <c r="CW247" i="8" s="1"/>
  <c r="DC247" i="8"/>
  <c r="CC247" i="8"/>
  <c r="CB247" i="8"/>
  <c r="DE247" i="8"/>
  <c r="CB249" i="8"/>
  <c r="DB250" i="8"/>
  <c r="CC250" i="8"/>
  <c r="DD250" i="8"/>
  <c r="DX250" i="8"/>
  <c r="CX250" i="8" s="1"/>
  <c r="DD252" i="8"/>
  <c r="CD252" i="8"/>
  <c r="CC252" i="8"/>
  <c r="DA252" i="8"/>
  <c r="CA252" i="8" s="1"/>
  <c r="DD257" i="8"/>
  <c r="CA271" i="8"/>
  <c r="U271" i="8" s="1"/>
  <c r="DB271" i="8"/>
  <c r="B282" i="8"/>
  <c r="B297" i="8"/>
  <c r="CD245" i="8"/>
  <c r="DB245" i="8"/>
  <c r="DA249" i="8"/>
  <c r="CA249" i="8" s="1"/>
  <c r="CE249" i="8"/>
  <c r="CC249" i="8"/>
  <c r="CD250" i="8"/>
  <c r="DW251" i="8"/>
  <c r="CW251" i="8" s="1"/>
  <c r="DC251" i="8"/>
  <c r="CC251" i="8"/>
  <c r="CB251" i="8"/>
  <c r="AY251" i="8" s="1"/>
  <c r="DE251" i="8"/>
  <c r="CE252" i="8"/>
  <c r="DB252" i="8"/>
  <c r="DB254" i="8"/>
  <c r="DD256" i="8"/>
  <c r="CD256" i="8"/>
  <c r="CC256" i="8"/>
  <c r="DA256" i="8"/>
  <c r="CA256" i="8" s="1"/>
  <c r="AY256" i="8" s="1"/>
  <c r="CA266" i="8"/>
  <c r="O266" i="8" s="1"/>
  <c r="DB266" i="8"/>
  <c r="B298" i="8"/>
  <c r="CB246" i="8"/>
  <c r="AY246" i="8" s="1"/>
  <c r="CB250" i="8"/>
  <c r="CB254" i="8"/>
  <c r="AY254" i="8" s="1"/>
  <c r="CE257" i="8"/>
  <c r="DA257" i="8"/>
  <c r="CA257" i="8" s="1"/>
  <c r="AY257" i="8" s="1"/>
  <c r="CB258" i="8"/>
  <c r="CB263" i="8"/>
  <c r="O263" i="8" s="1"/>
  <c r="CB265" i="8"/>
  <c r="CB270" i="8"/>
  <c r="U270" i="8" s="1"/>
  <c r="CB272" i="8"/>
  <c r="U272" i="8" s="1"/>
  <c r="CB274" i="8"/>
  <c r="U274" i="8" s="1"/>
  <c r="CB257" i="8"/>
  <c r="CC258" i="8"/>
  <c r="D298" i="7"/>
  <c r="C298" i="7"/>
  <c r="D297" i="7"/>
  <c r="C297" i="7"/>
  <c r="B297" i="7" s="1"/>
  <c r="D296" i="7"/>
  <c r="C296" i="7"/>
  <c r="D291" i="7"/>
  <c r="C291" i="7"/>
  <c r="D290" i="7"/>
  <c r="C290" i="7"/>
  <c r="D285" i="7"/>
  <c r="C285" i="7"/>
  <c r="B285" i="7"/>
  <c r="D284" i="7"/>
  <c r="C284" i="7"/>
  <c r="B284" i="7"/>
  <c r="D283" i="7"/>
  <c r="C283" i="7"/>
  <c r="D282" i="7"/>
  <c r="C282" i="7"/>
  <c r="B282" i="7" s="1"/>
  <c r="D281" i="7"/>
  <c r="C281" i="7"/>
  <c r="B281" i="7" s="1"/>
  <c r="D280" i="7"/>
  <c r="C280" i="7"/>
  <c r="B280" i="7"/>
  <c r="DB274" i="7"/>
  <c r="CA274" i="7"/>
  <c r="B274" i="7"/>
  <c r="DA274" i="7" s="1"/>
  <c r="CB273" i="7"/>
  <c r="B273" i="7"/>
  <c r="DB272" i="7"/>
  <c r="CA272" i="7"/>
  <c r="B272" i="7"/>
  <c r="DA272" i="7" s="1"/>
  <c r="B271" i="7"/>
  <c r="DB270" i="7"/>
  <c r="CA270" i="7"/>
  <c r="B270" i="7"/>
  <c r="DA270" i="7" s="1"/>
  <c r="DA266" i="7"/>
  <c r="CB266" i="7"/>
  <c r="B266" i="7"/>
  <c r="DB265" i="7"/>
  <c r="CA265" i="7"/>
  <c r="B265" i="7"/>
  <c r="DA265" i="7" s="1"/>
  <c r="DA264" i="7"/>
  <c r="CB264" i="7"/>
  <c r="B264" i="7"/>
  <c r="DB263" i="7"/>
  <c r="CA263" i="7"/>
  <c r="B263" i="7"/>
  <c r="DA263" i="7" s="1"/>
  <c r="CB262" i="7"/>
  <c r="B262" i="7"/>
  <c r="DX258" i="7"/>
  <c r="DW258" i="7"/>
  <c r="DV258" i="7"/>
  <c r="DU258" i="7"/>
  <c r="CU258" i="7" s="1"/>
  <c r="DT258" i="7"/>
  <c r="DS258" i="7"/>
  <c r="DR258" i="7"/>
  <c r="DQ258" i="7"/>
  <c r="CQ258" i="7" s="1"/>
  <c r="DP258" i="7"/>
  <c r="DO258" i="7"/>
  <c r="DN258" i="7"/>
  <c r="DM258" i="7"/>
  <c r="CM258" i="7" s="1"/>
  <c r="DL258" i="7"/>
  <c r="DK258" i="7"/>
  <c r="DJ258" i="7"/>
  <c r="DI258" i="7"/>
  <c r="CI258" i="7" s="1"/>
  <c r="DH258" i="7"/>
  <c r="DG258" i="7"/>
  <c r="DF258" i="7"/>
  <c r="DE258" i="7"/>
  <c r="DD258" i="7"/>
  <c r="DA258" i="7"/>
  <c r="CX258" i="7"/>
  <c r="CW258" i="7"/>
  <c r="CV258" i="7"/>
  <c r="CT258" i="7"/>
  <c r="CS258" i="7"/>
  <c r="CR258" i="7"/>
  <c r="CP258" i="7"/>
  <c r="CO258" i="7"/>
  <c r="CN258" i="7"/>
  <c r="CL258" i="7"/>
  <c r="CK258" i="7"/>
  <c r="CJ258" i="7"/>
  <c r="CH258" i="7"/>
  <c r="CG258" i="7"/>
  <c r="CF258" i="7"/>
  <c r="CE258" i="7"/>
  <c r="CD258" i="7"/>
  <c r="CA258" i="7"/>
  <c r="D258" i="7"/>
  <c r="DC258" i="7" s="1"/>
  <c r="C258" i="7"/>
  <c r="DB258" i="7" s="1"/>
  <c r="DX257" i="7"/>
  <c r="CX257" i="7" s="1"/>
  <c r="DW257" i="7"/>
  <c r="CW257" i="7" s="1"/>
  <c r="DV257" i="7"/>
  <c r="DU257" i="7"/>
  <c r="DT257" i="7"/>
  <c r="CT257" i="7" s="1"/>
  <c r="DS257" i="7"/>
  <c r="CS257" i="7" s="1"/>
  <c r="DR257" i="7"/>
  <c r="DQ257" i="7"/>
  <c r="DP257" i="7"/>
  <c r="CP257" i="7" s="1"/>
  <c r="DO257" i="7"/>
  <c r="CO257" i="7" s="1"/>
  <c r="DN257" i="7"/>
  <c r="DM257" i="7"/>
  <c r="DL257" i="7"/>
  <c r="CL257" i="7" s="1"/>
  <c r="DK257" i="7"/>
  <c r="CK257" i="7" s="1"/>
  <c r="DJ257" i="7"/>
  <c r="DI257" i="7"/>
  <c r="DH257" i="7"/>
  <c r="CH257" i="7" s="1"/>
  <c r="DG257" i="7"/>
  <c r="CG257" i="7" s="1"/>
  <c r="DF257" i="7"/>
  <c r="DC257" i="7"/>
  <c r="CV257" i="7"/>
  <c r="CU257" i="7"/>
  <c r="CR257" i="7"/>
  <c r="CQ257" i="7"/>
  <c r="CN257" i="7"/>
  <c r="CM257" i="7"/>
  <c r="CJ257" i="7"/>
  <c r="CI257" i="7"/>
  <c r="CF257" i="7"/>
  <c r="D257" i="7"/>
  <c r="C257" i="7"/>
  <c r="DB257" i="7" s="1"/>
  <c r="DW256" i="7"/>
  <c r="DV256" i="7"/>
  <c r="DU256" i="7"/>
  <c r="DT256" i="7"/>
  <c r="DS256" i="7"/>
  <c r="DR256" i="7"/>
  <c r="DQ256" i="7"/>
  <c r="DP256" i="7"/>
  <c r="DO256" i="7"/>
  <c r="DN256" i="7"/>
  <c r="DM256" i="7"/>
  <c r="DL256" i="7"/>
  <c r="DK256" i="7"/>
  <c r="DJ256" i="7"/>
  <c r="DI256" i="7"/>
  <c r="DH256" i="7"/>
  <c r="DG256" i="7"/>
  <c r="DF256" i="7"/>
  <c r="DC256" i="7"/>
  <c r="DB256" i="7"/>
  <c r="CW256" i="7"/>
  <c r="CV256" i="7"/>
  <c r="CU256" i="7"/>
  <c r="CT256" i="7"/>
  <c r="CS256" i="7"/>
  <c r="CR256" i="7"/>
  <c r="CQ256" i="7"/>
  <c r="CP256" i="7"/>
  <c r="CO256" i="7"/>
  <c r="CN256" i="7"/>
  <c r="CM256" i="7"/>
  <c r="CL256" i="7"/>
  <c r="CK256" i="7"/>
  <c r="CJ256" i="7"/>
  <c r="CI256" i="7"/>
  <c r="CH256" i="7"/>
  <c r="CG256" i="7"/>
  <c r="CF256" i="7"/>
  <c r="CC256" i="7"/>
  <c r="CB256" i="7"/>
  <c r="D256" i="7"/>
  <c r="C256" i="7"/>
  <c r="DX255" i="7"/>
  <c r="DV255" i="7"/>
  <c r="CV255" i="7" s="1"/>
  <c r="DU255" i="7"/>
  <c r="DT255" i="7"/>
  <c r="DS255" i="7"/>
  <c r="DR255" i="7"/>
  <c r="CR255" i="7" s="1"/>
  <c r="DQ255" i="7"/>
  <c r="DP255" i="7"/>
  <c r="DO255" i="7"/>
  <c r="DN255" i="7"/>
  <c r="CN255" i="7" s="1"/>
  <c r="DM255" i="7"/>
  <c r="DL255" i="7"/>
  <c r="DK255" i="7"/>
  <c r="DJ255" i="7"/>
  <c r="CJ255" i="7" s="1"/>
  <c r="DI255" i="7"/>
  <c r="DH255" i="7"/>
  <c r="DG255" i="7"/>
  <c r="DF255" i="7"/>
  <c r="DB255" i="7"/>
  <c r="DA255" i="7"/>
  <c r="CA255" i="7" s="1"/>
  <c r="CX255" i="7"/>
  <c r="CU255" i="7"/>
  <c r="CT255" i="7"/>
  <c r="CS255" i="7"/>
  <c r="CQ255" i="7"/>
  <c r="CP255" i="7"/>
  <c r="CO255" i="7"/>
  <c r="CM255" i="7"/>
  <c r="CL255" i="7"/>
  <c r="CK255" i="7"/>
  <c r="CI255" i="7"/>
  <c r="CH255" i="7"/>
  <c r="CG255" i="7"/>
  <c r="CF255" i="7"/>
  <c r="CE255" i="7"/>
  <c r="CD255" i="7"/>
  <c r="D255" i="7"/>
  <c r="C255" i="7"/>
  <c r="DW254" i="7"/>
  <c r="CW254" i="7" s="1"/>
  <c r="DV254" i="7"/>
  <c r="DU254" i="7"/>
  <c r="DT254" i="7"/>
  <c r="DS254" i="7"/>
  <c r="CS254" i="7" s="1"/>
  <c r="DR254" i="7"/>
  <c r="DQ254" i="7"/>
  <c r="DP254" i="7"/>
  <c r="DO254" i="7"/>
  <c r="CO254" i="7" s="1"/>
  <c r="DN254" i="7"/>
  <c r="DM254" i="7"/>
  <c r="DL254" i="7"/>
  <c r="DK254" i="7"/>
  <c r="CK254" i="7" s="1"/>
  <c r="DJ254" i="7"/>
  <c r="DI254" i="7"/>
  <c r="DH254" i="7"/>
  <c r="DG254" i="7"/>
  <c r="CG254" i="7" s="1"/>
  <c r="DF254" i="7"/>
  <c r="DC254" i="7"/>
  <c r="DA254" i="7"/>
  <c r="CA254" i="7" s="1"/>
  <c r="CV254" i="7"/>
  <c r="CU254" i="7"/>
  <c r="CT254" i="7"/>
  <c r="CR254" i="7"/>
  <c r="CQ254" i="7"/>
  <c r="CP254" i="7"/>
  <c r="CN254" i="7"/>
  <c r="CM254" i="7"/>
  <c r="CL254" i="7"/>
  <c r="CJ254" i="7"/>
  <c r="CI254" i="7"/>
  <c r="CH254" i="7"/>
  <c r="CF254" i="7"/>
  <c r="CE254" i="7"/>
  <c r="D254" i="7"/>
  <c r="DX254" i="7" s="1"/>
  <c r="CX254" i="7" s="1"/>
  <c r="C254" i="7"/>
  <c r="DW253" i="7"/>
  <c r="CW253" i="7" s="1"/>
  <c r="DV253" i="7"/>
  <c r="DU253" i="7"/>
  <c r="DT253" i="7"/>
  <c r="CT253" i="7" s="1"/>
  <c r="DS253" i="7"/>
  <c r="CS253" i="7" s="1"/>
  <c r="DR253" i="7"/>
  <c r="DQ253" i="7"/>
  <c r="DP253" i="7"/>
  <c r="CP253" i="7" s="1"/>
  <c r="DO253" i="7"/>
  <c r="CO253" i="7" s="1"/>
  <c r="DN253" i="7"/>
  <c r="DM253" i="7"/>
  <c r="DL253" i="7"/>
  <c r="CL253" i="7" s="1"/>
  <c r="DK253" i="7"/>
  <c r="CK253" i="7" s="1"/>
  <c r="DJ253" i="7"/>
  <c r="DI253" i="7"/>
  <c r="DH253" i="7"/>
  <c r="CH253" i="7" s="1"/>
  <c r="DG253" i="7"/>
  <c r="CG253" i="7" s="1"/>
  <c r="DF253" i="7"/>
  <c r="DB253" i="7"/>
  <c r="CV253" i="7"/>
  <c r="CU253" i="7"/>
  <c r="CR253" i="7"/>
  <c r="CQ253" i="7"/>
  <c r="CN253" i="7"/>
  <c r="CM253" i="7"/>
  <c r="CJ253" i="7"/>
  <c r="CI253" i="7"/>
  <c r="CF253" i="7"/>
  <c r="D253" i="7"/>
  <c r="C253" i="7"/>
  <c r="DV252" i="7"/>
  <c r="CV252" i="7" s="1"/>
  <c r="DU252" i="7"/>
  <c r="CU252" i="7" s="1"/>
  <c r="DT252" i="7"/>
  <c r="DS252" i="7"/>
  <c r="DR252" i="7"/>
  <c r="CR252" i="7" s="1"/>
  <c r="DQ252" i="7"/>
  <c r="CQ252" i="7" s="1"/>
  <c r="DP252" i="7"/>
  <c r="DO252" i="7"/>
  <c r="DN252" i="7"/>
  <c r="CN252" i="7" s="1"/>
  <c r="DM252" i="7"/>
  <c r="CM252" i="7" s="1"/>
  <c r="DL252" i="7"/>
  <c r="DK252" i="7"/>
  <c r="DJ252" i="7"/>
  <c r="CJ252" i="7" s="1"/>
  <c r="DI252" i="7"/>
  <c r="CI252" i="7" s="1"/>
  <c r="DH252" i="7"/>
  <c r="DG252" i="7"/>
  <c r="DF252" i="7"/>
  <c r="DA252" i="7"/>
  <c r="CA252" i="7" s="1"/>
  <c r="CT252" i="7"/>
  <c r="CS252" i="7"/>
  <c r="CP252" i="7"/>
  <c r="CO252" i="7"/>
  <c r="CL252" i="7"/>
  <c r="CK252" i="7"/>
  <c r="CH252" i="7"/>
  <c r="CG252" i="7"/>
  <c r="CF252" i="7"/>
  <c r="CB252" i="7"/>
  <c r="D252" i="7"/>
  <c r="DX252" i="7" s="1"/>
  <c r="CX252" i="7" s="1"/>
  <c r="C252" i="7"/>
  <c r="DE252" i="7" s="1"/>
  <c r="DX251" i="7"/>
  <c r="CX251" i="7" s="1"/>
  <c r="DV251" i="7"/>
  <c r="DU251" i="7"/>
  <c r="DT251" i="7"/>
  <c r="CT251" i="7" s="1"/>
  <c r="DS251" i="7"/>
  <c r="DR251" i="7"/>
  <c r="DQ251" i="7"/>
  <c r="DP251" i="7"/>
  <c r="CP251" i="7" s="1"/>
  <c r="DO251" i="7"/>
  <c r="DN251" i="7"/>
  <c r="DM251" i="7"/>
  <c r="DL251" i="7"/>
  <c r="CL251" i="7" s="1"/>
  <c r="DK251" i="7"/>
  <c r="DJ251" i="7"/>
  <c r="DI251" i="7"/>
  <c r="DH251" i="7"/>
  <c r="CH251" i="7" s="1"/>
  <c r="DG251" i="7"/>
  <c r="DF251" i="7"/>
  <c r="DD251" i="7"/>
  <c r="DB251" i="7"/>
  <c r="DA251" i="7"/>
  <c r="CV251" i="7"/>
  <c r="CU251" i="7"/>
  <c r="CS251" i="7"/>
  <c r="CR251" i="7"/>
  <c r="CQ251" i="7"/>
  <c r="CO251" i="7"/>
  <c r="CN251" i="7"/>
  <c r="CM251" i="7"/>
  <c r="CK251" i="7"/>
  <c r="CJ251" i="7"/>
  <c r="CI251" i="7"/>
  <c r="CG251" i="7"/>
  <c r="CF251" i="7"/>
  <c r="CE251" i="7"/>
  <c r="CD251" i="7"/>
  <c r="CA251" i="7"/>
  <c r="D251" i="7"/>
  <c r="C251" i="7"/>
  <c r="DX250" i="7"/>
  <c r="CX250" i="7" s="1"/>
  <c r="DW250" i="7"/>
  <c r="CW250" i="7" s="1"/>
  <c r="DV250" i="7"/>
  <c r="DU250" i="7"/>
  <c r="DT250" i="7"/>
  <c r="CT250" i="7" s="1"/>
  <c r="DS250" i="7"/>
  <c r="CS250" i="7" s="1"/>
  <c r="DR250" i="7"/>
  <c r="DQ250" i="7"/>
  <c r="DP250" i="7"/>
  <c r="CP250" i="7" s="1"/>
  <c r="DO250" i="7"/>
  <c r="CO250" i="7" s="1"/>
  <c r="DN250" i="7"/>
  <c r="DM250" i="7"/>
  <c r="DL250" i="7"/>
  <c r="CL250" i="7" s="1"/>
  <c r="DK250" i="7"/>
  <c r="CK250" i="7" s="1"/>
  <c r="DJ250" i="7"/>
  <c r="DI250" i="7"/>
  <c r="DH250" i="7"/>
  <c r="CH250" i="7" s="1"/>
  <c r="DG250" i="7"/>
  <c r="CG250" i="7" s="1"/>
  <c r="DF250" i="7"/>
  <c r="DD250" i="7"/>
  <c r="DC250" i="7"/>
  <c r="DA250" i="7"/>
  <c r="CV250" i="7"/>
  <c r="CU250" i="7"/>
  <c r="CR250" i="7"/>
  <c r="CQ250" i="7"/>
  <c r="CN250" i="7"/>
  <c r="CM250" i="7"/>
  <c r="CJ250" i="7"/>
  <c r="CI250" i="7"/>
  <c r="CF250" i="7"/>
  <c r="CE250" i="7"/>
  <c r="CC250" i="7"/>
  <c r="CA250" i="7"/>
  <c r="D250" i="7"/>
  <c r="DE250" i="7" s="1"/>
  <c r="C250" i="7"/>
  <c r="DB250" i="7" s="1"/>
  <c r="DW249" i="7"/>
  <c r="CW249" i="7" s="1"/>
  <c r="DV249" i="7"/>
  <c r="DU249" i="7"/>
  <c r="DT249" i="7"/>
  <c r="CT249" i="7" s="1"/>
  <c r="DS249" i="7"/>
  <c r="DR249" i="7"/>
  <c r="DQ249" i="7"/>
  <c r="DP249" i="7"/>
  <c r="CP249" i="7" s="1"/>
  <c r="DO249" i="7"/>
  <c r="DN249" i="7"/>
  <c r="DM249" i="7"/>
  <c r="DL249" i="7"/>
  <c r="CL249" i="7" s="1"/>
  <c r="DK249" i="7"/>
  <c r="DJ249" i="7"/>
  <c r="DI249" i="7"/>
  <c r="DH249" i="7"/>
  <c r="CH249" i="7" s="1"/>
  <c r="DG249" i="7"/>
  <c r="CG249" i="7" s="1"/>
  <c r="DF249" i="7"/>
  <c r="CV249" i="7"/>
  <c r="CU249" i="7"/>
  <c r="CS249" i="7"/>
  <c r="CR249" i="7"/>
  <c r="CQ249" i="7"/>
  <c r="CO249" i="7"/>
  <c r="CN249" i="7"/>
  <c r="CM249" i="7"/>
  <c r="CK249" i="7"/>
  <c r="CJ249" i="7"/>
  <c r="CI249" i="7"/>
  <c r="CF249" i="7"/>
  <c r="D249" i="7"/>
  <c r="C249" i="7"/>
  <c r="DV248" i="7"/>
  <c r="CV248" i="7" s="1"/>
  <c r="DU248" i="7"/>
  <c r="CU248" i="7" s="1"/>
  <c r="DT248" i="7"/>
  <c r="DS248" i="7"/>
  <c r="DR248" i="7"/>
  <c r="CR248" i="7" s="1"/>
  <c r="DQ248" i="7"/>
  <c r="CQ248" i="7" s="1"/>
  <c r="DP248" i="7"/>
  <c r="DO248" i="7"/>
  <c r="DN248" i="7"/>
  <c r="CN248" i="7" s="1"/>
  <c r="DM248" i="7"/>
  <c r="CM248" i="7" s="1"/>
  <c r="DL248" i="7"/>
  <c r="DK248" i="7"/>
  <c r="DJ248" i="7"/>
  <c r="CJ248" i="7" s="1"/>
  <c r="DI248" i="7"/>
  <c r="DH248" i="7"/>
  <c r="DG248" i="7"/>
  <c r="CG248" i="7" s="1"/>
  <c r="DF248" i="7"/>
  <c r="DB248" i="7"/>
  <c r="CT248" i="7"/>
  <c r="CS248" i="7"/>
  <c r="CP248" i="7"/>
  <c r="CO248" i="7"/>
  <c r="CL248" i="7"/>
  <c r="CK248" i="7"/>
  <c r="CI248" i="7"/>
  <c r="CH248" i="7"/>
  <c r="CF248" i="7"/>
  <c r="D248" i="7"/>
  <c r="DX248" i="7" s="1"/>
  <c r="CX248" i="7" s="1"/>
  <c r="C248" i="7"/>
  <c r="DX247" i="7"/>
  <c r="CX247" i="7" s="1"/>
  <c r="DV247" i="7"/>
  <c r="DU247" i="7"/>
  <c r="CU247" i="7" s="1"/>
  <c r="DT247" i="7"/>
  <c r="CT247" i="7" s="1"/>
  <c r="DS247" i="7"/>
  <c r="DR247" i="7"/>
  <c r="DQ247" i="7"/>
  <c r="CQ247" i="7" s="1"/>
  <c r="DP247" i="7"/>
  <c r="CP247" i="7" s="1"/>
  <c r="DO247" i="7"/>
  <c r="DN247" i="7"/>
  <c r="DM247" i="7"/>
  <c r="CM247" i="7" s="1"/>
  <c r="DL247" i="7"/>
  <c r="CL247" i="7" s="1"/>
  <c r="DK247" i="7"/>
  <c r="DJ247" i="7"/>
  <c r="DI247" i="7"/>
  <c r="CI247" i="7" s="1"/>
  <c r="DH247" i="7"/>
  <c r="CH247" i="7" s="1"/>
  <c r="DG247" i="7"/>
  <c r="DF247" i="7"/>
  <c r="DE247" i="7"/>
  <c r="DD247" i="7"/>
  <c r="CV247" i="7"/>
  <c r="CS247" i="7"/>
  <c r="CR247" i="7"/>
  <c r="CO247" i="7"/>
  <c r="CN247" i="7"/>
  <c r="CK247" i="7"/>
  <c r="CJ247" i="7"/>
  <c r="CG247" i="7"/>
  <c r="CF247" i="7"/>
  <c r="CE247" i="7"/>
  <c r="D247" i="7"/>
  <c r="C247" i="7"/>
  <c r="DW246" i="7"/>
  <c r="CW246" i="7" s="1"/>
  <c r="DV246" i="7"/>
  <c r="DU246" i="7"/>
  <c r="CU246" i="7" s="1"/>
  <c r="DT246" i="7"/>
  <c r="DS246" i="7"/>
  <c r="DR246" i="7"/>
  <c r="DQ246" i="7"/>
  <c r="CQ246" i="7" s="1"/>
  <c r="DP246" i="7"/>
  <c r="DO246" i="7"/>
  <c r="DN246" i="7"/>
  <c r="DM246" i="7"/>
  <c r="CM246" i="7" s="1"/>
  <c r="DL246" i="7"/>
  <c r="DK246" i="7"/>
  <c r="CK246" i="7" s="1"/>
  <c r="DJ246" i="7"/>
  <c r="DI246" i="7"/>
  <c r="CI246" i="7" s="1"/>
  <c r="DH246" i="7"/>
  <c r="DG246" i="7"/>
  <c r="CG246" i="7" s="1"/>
  <c r="DF246" i="7"/>
  <c r="DE246" i="7"/>
  <c r="DC246" i="7"/>
  <c r="CV246" i="7"/>
  <c r="CT246" i="7"/>
  <c r="CS246" i="7"/>
  <c r="CR246" i="7"/>
  <c r="CP246" i="7"/>
  <c r="CO246" i="7"/>
  <c r="CN246" i="7"/>
  <c r="CL246" i="7"/>
  <c r="CJ246" i="7"/>
  <c r="CH246" i="7"/>
  <c r="CF246" i="7"/>
  <c r="CD246" i="7"/>
  <c r="CC246" i="7"/>
  <c r="D246" i="7"/>
  <c r="C246" i="7"/>
  <c r="DB246" i="7" s="1"/>
  <c r="DV245" i="7"/>
  <c r="DU245" i="7"/>
  <c r="DT245" i="7"/>
  <c r="CT245" i="7" s="1"/>
  <c r="DS245" i="7"/>
  <c r="CS245" i="7" s="1"/>
  <c r="DR245" i="7"/>
  <c r="DQ245" i="7"/>
  <c r="DP245" i="7"/>
  <c r="CP245" i="7" s="1"/>
  <c r="DO245" i="7"/>
  <c r="CO245" i="7" s="1"/>
  <c r="DN245" i="7"/>
  <c r="DM245" i="7"/>
  <c r="DL245" i="7"/>
  <c r="CL245" i="7" s="1"/>
  <c r="DK245" i="7"/>
  <c r="CK245" i="7" s="1"/>
  <c r="DJ245" i="7"/>
  <c r="DI245" i="7"/>
  <c r="DH245" i="7"/>
  <c r="CH245" i="7" s="1"/>
  <c r="DG245" i="7"/>
  <c r="CG245" i="7" s="1"/>
  <c r="DF245" i="7"/>
  <c r="DB245" i="7"/>
  <c r="CV245" i="7"/>
  <c r="CU245" i="7"/>
  <c r="CR245" i="7"/>
  <c r="CQ245" i="7"/>
  <c r="CN245" i="7"/>
  <c r="CM245" i="7"/>
  <c r="CJ245" i="7"/>
  <c r="CI245" i="7"/>
  <c r="CF245" i="7"/>
  <c r="D245" i="7"/>
  <c r="C245" i="7"/>
  <c r="DV244" i="7"/>
  <c r="CV244" i="7" s="1"/>
  <c r="DU244" i="7"/>
  <c r="CU244" i="7" s="1"/>
  <c r="DT244" i="7"/>
  <c r="DS244" i="7"/>
  <c r="DR244" i="7"/>
  <c r="CR244" i="7" s="1"/>
  <c r="DQ244" i="7"/>
  <c r="CQ244" i="7" s="1"/>
  <c r="DP244" i="7"/>
  <c r="DO244" i="7"/>
  <c r="DN244" i="7"/>
  <c r="CN244" i="7" s="1"/>
  <c r="DM244" i="7"/>
  <c r="CM244" i="7" s="1"/>
  <c r="DL244" i="7"/>
  <c r="DK244" i="7"/>
  <c r="DJ244" i="7"/>
  <c r="CJ244" i="7" s="1"/>
  <c r="DI244" i="7"/>
  <c r="CI244" i="7" s="1"/>
  <c r="DH244" i="7"/>
  <c r="DG244" i="7"/>
  <c r="DF244" i="7"/>
  <c r="DE244" i="7"/>
  <c r="DA244" i="7"/>
  <c r="CA244" i="7" s="1"/>
  <c r="CT244" i="7"/>
  <c r="CS244" i="7"/>
  <c r="CP244" i="7"/>
  <c r="CO244" i="7"/>
  <c r="CL244" i="7"/>
  <c r="CK244" i="7"/>
  <c r="CH244" i="7"/>
  <c r="CG244" i="7"/>
  <c r="CF244" i="7"/>
  <c r="CC244" i="7"/>
  <c r="CB244" i="7"/>
  <c r="D244" i="7"/>
  <c r="DX244" i="7" s="1"/>
  <c r="CX244" i="7" s="1"/>
  <c r="C244" i="7"/>
  <c r="DX243" i="7"/>
  <c r="CX243" i="7" s="1"/>
  <c r="DV243" i="7"/>
  <c r="DU243" i="7"/>
  <c r="DT243" i="7"/>
  <c r="CT243" i="7" s="1"/>
  <c r="DS243" i="7"/>
  <c r="DR243" i="7"/>
  <c r="DQ243" i="7"/>
  <c r="DP243" i="7"/>
  <c r="CP243" i="7" s="1"/>
  <c r="DO243" i="7"/>
  <c r="DN243" i="7"/>
  <c r="DM243" i="7"/>
  <c r="DL243" i="7"/>
  <c r="CL243" i="7" s="1"/>
  <c r="DK243" i="7"/>
  <c r="DJ243" i="7"/>
  <c r="DI243" i="7"/>
  <c r="DH243" i="7"/>
  <c r="CH243" i="7" s="1"/>
  <c r="DG243" i="7"/>
  <c r="DF243" i="7"/>
  <c r="DD243" i="7"/>
  <c r="DB243" i="7"/>
  <c r="CV243" i="7"/>
  <c r="CU243" i="7"/>
  <c r="CS243" i="7"/>
  <c r="CR243" i="7"/>
  <c r="CQ243" i="7"/>
  <c r="CO243" i="7"/>
  <c r="CN243" i="7"/>
  <c r="CM243" i="7"/>
  <c r="CK243" i="7"/>
  <c r="CJ243" i="7"/>
  <c r="CI243" i="7"/>
  <c r="CG243" i="7"/>
  <c r="CF243" i="7"/>
  <c r="CE243" i="7"/>
  <c r="D243" i="7"/>
  <c r="DA243" i="7" s="1"/>
  <c r="CA243" i="7" s="1"/>
  <c r="C243" i="7"/>
  <c r="DW242" i="7"/>
  <c r="DV242" i="7"/>
  <c r="DU242" i="7"/>
  <c r="DT242" i="7"/>
  <c r="DS242" i="7"/>
  <c r="DR242" i="7"/>
  <c r="DQ242" i="7"/>
  <c r="DP242" i="7"/>
  <c r="DO242" i="7"/>
  <c r="DN242" i="7"/>
  <c r="DM242" i="7"/>
  <c r="DL242" i="7"/>
  <c r="DK242" i="7"/>
  <c r="DJ242" i="7"/>
  <c r="DI242" i="7"/>
  <c r="DH242" i="7"/>
  <c r="DG242" i="7"/>
  <c r="DF242" i="7"/>
  <c r="CW242" i="7"/>
  <c r="CV242" i="7"/>
  <c r="CU242" i="7"/>
  <c r="CT242" i="7"/>
  <c r="CS242" i="7"/>
  <c r="CR242" i="7"/>
  <c r="CQ242" i="7"/>
  <c r="CP242" i="7"/>
  <c r="CO242" i="7"/>
  <c r="CN242" i="7"/>
  <c r="CM242" i="7"/>
  <c r="CL242" i="7"/>
  <c r="CK242" i="7"/>
  <c r="CJ242" i="7"/>
  <c r="CI242" i="7"/>
  <c r="CH242" i="7"/>
  <c r="CG242" i="7"/>
  <c r="CF242" i="7"/>
  <c r="D242" i="7"/>
  <c r="C242" i="7"/>
  <c r="DV241" i="7"/>
  <c r="CV241" i="7" s="1"/>
  <c r="DU241" i="7"/>
  <c r="DT241" i="7"/>
  <c r="DS241" i="7"/>
  <c r="DR241" i="7"/>
  <c r="CR241" i="7" s="1"/>
  <c r="DQ241" i="7"/>
  <c r="DP241" i="7"/>
  <c r="DO241" i="7"/>
  <c r="DN241" i="7"/>
  <c r="CN241" i="7" s="1"/>
  <c r="DM241" i="7"/>
  <c r="DL241" i="7"/>
  <c r="DK241" i="7"/>
  <c r="DJ241" i="7"/>
  <c r="CJ241" i="7" s="1"/>
  <c r="DI241" i="7"/>
  <c r="DH241" i="7"/>
  <c r="DG241" i="7"/>
  <c r="DF241" i="7"/>
  <c r="CU241" i="7"/>
  <c r="CT241" i="7"/>
  <c r="CS241" i="7"/>
  <c r="CQ241" i="7"/>
  <c r="CP241" i="7"/>
  <c r="CO241" i="7"/>
  <c r="CM241" i="7"/>
  <c r="CL241" i="7"/>
  <c r="CK241" i="7"/>
  <c r="CI241" i="7"/>
  <c r="CH241" i="7"/>
  <c r="CG241" i="7"/>
  <c r="CF241" i="7"/>
  <c r="D241" i="7"/>
  <c r="C241" i="7"/>
  <c r="DX240" i="7"/>
  <c r="DV240" i="7"/>
  <c r="DU240" i="7"/>
  <c r="DT240" i="7"/>
  <c r="DS240" i="7"/>
  <c r="DR240" i="7"/>
  <c r="DQ240" i="7"/>
  <c r="DP240" i="7"/>
  <c r="DO240" i="7"/>
  <c r="DN240" i="7"/>
  <c r="DM240" i="7"/>
  <c r="DL240" i="7"/>
  <c r="DK240" i="7"/>
  <c r="DJ240" i="7"/>
  <c r="DI240" i="7"/>
  <c r="DH240" i="7"/>
  <c r="DG240" i="7"/>
  <c r="DF240" i="7"/>
  <c r="DB240" i="7"/>
  <c r="DA240" i="7"/>
  <c r="CA240" i="7" s="1"/>
  <c r="CX240" i="7"/>
  <c r="CV240" i="7"/>
  <c r="CU240" i="7"/>
  <c r="CT240" i="7"/>
  <c r="CS240" i="7"/>
  <c r="CR240" i="7"/>
  <c r="CQ240" i="7"/>
  <c r="CP240" i="7"/>
  <c r="CO240" i="7"/>
  <c r="CN240" i="7"/>
  <c r="CM240" i="7"/>
  <c r="CL240" i="7"/>
  <c r="CK240" i="7"/>
  <c r="CJ240" i="7"/>
  <c r="CI240" i="7"/>
  <c r="CH240" i="7"/>
  <c r="CG240" i="7"/>
  <c r="CF240" i="7"/>
  <c r="CE240" i="7"/>
  <c r="CB240" i="7"/>
  <c r="D240" i="7"/>
  <c r="C240" i="7"/>
  <c r="DX239" i="7"/>
  <c r="CX239" i="7" s="1"/>
  <c r="DW239" i="7"/>
  <c r="DV239" i="7"/>
  <c r="DU239" i="7"/>
  <c r="CU239" i="7" s="1"/>
  <c r="DT239" i="7"/>
  <c r="CT239" i="7" s="1"/>
  <c r="DS239" i="7"/>
  <c r="DR239" i="7"/>
  <c r="DQ239" i="7"/>
  <c r="CQ239" i="7" s="1"/>
  <c r="DP239" i="7"/>
  <c r="CP239" i="7" s="1"/>
  <c r="DO239" i="7"/>
  <c r="DN239" i="7"/>
  <c r="DM239" i="7"/>
  <c r="CM239" i="7" s="1"/>
  <c r="DL239" i="7"/>
  <c r="CL239" i="7" s="1"/>
  <c r="DK239" i="7"/>
  <c r="DJ239" i="7"/>
  <c r="DI239" i="7"/>
  <c r="CI239" i="7" s="1"/>
  <c r="DH239" i="7"/>
  <c r="CH239" i="7" s="1"/>
  <c r="DG239" i="7"/>
  <c r="DF239" i="7"/>
  <c r="DE239" i="7"/>
  <c r="DD239" i="7"/>
  <c r="DA239" i="7"/>
  <c r="CW239" i="7"/>
  <c r="CV239" i="7"/>
  <c r="CS239" i="7"/>
  <c r="CR239" i="7"/>
  <c r="CO239" i="7"/>
  <c r="CN239" i="7"/>
  <c r="CK239" i="7"/>
  <c r="CJ239" i="7"/>
  <c r="CG239" i="7"/>
  <c r="CF239" i="7"/>
  <c r="CE239" i="7"/>
  <c r="CD239" i="7"/>
  <c r="CA239" i="7"/>
  <c r="D239" i="7"/>
  <c r="DC239" i="7" s="1"/>
  <c r="C239" i="7"/>
  <c r="DB239" i="7" s="1"/>
  <c r="DX238" i="7"/>
  <c r="DW238" i="7"/>
  <c r="CW238" i="7" s="1"/>
  <c r="DV238" i="7"/>
  <c r="DU238" i="7"/>
  <c r="DT238" i="7"/>
  <c r="DS238" i="7"/>
  <c r="CS238" i="7" s="1"/>
  <c r="DR238" i="7"/>
  <c r="DQ238" i="7"/>
  <c r="DP238" i="7"/>
  <c r="DO238" i="7"/>
  <c r="CO238" i="7" s="1"/>
  <c r="DN238" i="7"/>
  <c r="DM238" i="7"/>
  <c r="DL238" i="7"/>
  <c r="DK238" i="7"/>
  <c r="CK238" i="7" s="1"/>
  <c r="DJ238" i="7"/>
  <c r="DI238" i="7"/>
  <c r="DH238" i="7"/>
  <c r="DG238" i="7"/>
  <c r="CG238" i="7" s="1"/>
  <c r="DF238" i="7"/>
  <c r="DC238" i="7"/>
  <c r="CX238" i="7"/>
  <c r="CV238" i="7"/>
  <c r="CU238" i="7"/>
  <c r="CT238" i="7"/>
  <c r="CR238" i="7"/>
  <c r="CQ238" i="7"/>
  <c r="CP238" i="7"/>
  <c r="CN238" i="7"/>
  <c r="CM238" i="7"/>
  <c r="CL238" i="7"/>
  <c r="CJ238" i="7"/>
  <c r="CI238" i="7"/>
  <c r="CH238" i="7"/>
  <c r="CF238" i="7"/>
  <c r="CD238" i="7"/>
  <c r="CC238" i="7"/>
  <c r="D238" i="7"/>
  <c r="DE238" i="7" s="1"/>
  <c r="C238" i="7"/>
  <c r="DB238" i="7" s="1"/>
  <c r="DW237" i="7"/>
  <c r="CW237" i="7" s="1"/>
  <c r="DV237" i="7"/>
  <c r="DU237" i="7"/>
  <c r="DT237" i="7"/>
  <c r="DS237" i="7"/>
  <c r="CS237" i="7" s="1"/>
  <c r="DR237" i="7"/>
  <c r="DQ237" i="7"/>
  <c r="DP237" i="7"/>
  <c r="DO237" i="7"/>
  <c r="CO237" i="7" s="1"/>
  <c r="DN237" i="7"/>
  <c r="DM237" i="7"/>
  <c r="DL237" i="7"/>
  <c r="DK237" i="7"/>
  <c r="CK237" i="7" s="1"/>
  <c r="DJ237" i="7"/>
  <c r="DI237" i="7"/>
  <c r="DH237" i="7"/>
  <c r="DG237" i="7"/>
  <c r="CG237" i="7" s="1"/>
  <c r="DF237" i="7"/>
  <c r="CV237" i="7"/>
  <c r="CU237" i="7"/>
  <c r="CT237" i="7"/>
  <c r="CR237" i="7"/>
  <c r="CQ237" i="7"/>
  <c r="CP237" i="7"/>
  <c r="CN237" i="7"/>
  <c r="CM237" i="7"/>
  <c r="CL237" i="7"/>
  <c r="CJ237" i="7"/>
  <c r="CI237" i="7"/>
  <c r="CH237" i="7"/>
  <c r="CF237" i="7"/>
  <c r="CB237" i="7"/>
  <c r="D237" i="7"/>
  <c r="C237" i="7"/>
  <c r="DX236" i="7"/>
  <c r="DV236" i="7"/>
  <c r="DU236" i="7"/>
  <c r="CU236" i="7" s="1"/>
  <c r="DT236" i="7"/>
  <c r="DS236" i="7"/>
  <c r="DR236" i="7"/>
  <c r="DQ236" i="7"/>
  <c r="CQ236" i="7" s="1"/>
  <c r="DP236" i="7"/>
  <c r="DO236" i="7"/>
  <c r="DN236" i="7"/>
  <c r="CN236" i="7" s="1"/>
  <c r="DM236" i="7"/>
  <c r="CM236" i="7" s="1"/>
  <c r="DL236" i="7"/>
  <c r="DK236" i="7"/>
  <c r="DJ236" i="7"/>
  <c r="CJ236" i="7" s="1"/>
  <c r="DI236" i="7"/>
  <c r="CI236" i="7" s="1"/>
  <c r="DH236" i="7"/>
  <c r="DG236" i="7"/>
  <c r="DF236" i="7"/>
  <c r="DE236" i="7"/>
  <c r="DA236" i="7"/>
  <c r="CX236" i="7"/>
  <c r="CV236" i="7"/>
  <c r="CT236" i="7"/>
  <c r="CS236" i="7"/>
  <c r="CR236" i="7"/>
  <c r="CP236" i="7"/>
  <c r="CO236" i="7"/>
  <c r="CL236" i="7"/>
  <c r="CK236" i="7"/>
  <c r="CH236" i="7"/>
  <c r="CG236" i="7"/>
  <c r="CF236" i="7"/>
  <c r="CB236" i="7"/>
  <c r="CA236" i="7"/>
  <c r="D236" i="7"/>
  <c r="C236" i="7"/>
  <c r="DV231" i="7"/>
  <c r="DU231" i="7"/>
  <c r="DT231" i="7"/>
  <c r="DS231" i="7"/>
  <c r="DR231" i="7"/>
  <c r="DQ231" i="7"/>
  <c r="DP231" i="7"/>
  <c r="DO231" i="7"/>
  <c r="DN231" i="7"/>
  <c r="DM231" i="7"/>
  <c r="DL231" i="7"/>
  <c r="DK231" i="7"/>
  <c r="DJ231" i="7"/>
  <c r="DI231" i="7"/>
  <c r="DH231" i="7"/>
  <c r="DG231" i="7"/>
  <c r="DF231" i="7"/>
  <c r="CV231" i="7"/>
  <c r="CU231" i="7"/>
  <c r="CT231" i="7"/>
  <c r="CS231" i="7"/>
  <c r="CR231" i="7"/>
  <c r="CQ231" i="7"/>
  <c r="CP231" i="7"/>
  <c r="CO231" i="7"/>
  <c r="CN231" i="7"/>
  <c r="CM231" i="7"/>
  <c r="CL231" i="7"/>
  <c r="CK231" i="7"/>
  <c r="CJ231" i="7"/>
  <c r="CI231" i="7"/>
  <c r="CH231" i="7"/>
  <c r="CG231" i="7"/>
  <c r="CF231" i="7"/>
  <c r="CD231" i="7"/>
  <c r="C231" i="7"/>
  <c r="B231" i="7"/>
  <c r="DV230" i="7"/>
  <c r="DU230" i="7"/>
  <c r="DT230" i="7"/>
  <c r="DS230" i="7"/>
  <c r="DR230" i="7"/>
  <c r="DQ230" i="7"/>
  <c r="DP230" i="7"/>
  <c r="DO230" i="7"/>
  <c r="DN230" i="7"/>
  <c r="DM230" i="7"/>
  <c r="DL230" i="7"/>
  <c r="DK230" i="7"/>
  <c r="DJ230" i="7"/>
  <c r="DI230" i="7"/>
  <c r="DH230" i="7"/>
  <c r="DG230" i="7"/>
  <c r="DF230" i="7"/>
  <c r="CV230" i="7"/>
  <c r="CU230" i="7"/>
  <c r="CT230" i="7"/>
  <c r="CS230" i="7"/>
  <c r="CR230" i="7"/>
  <c r="CQ230" i="7"/>
  <c r="CP230" i="7"/>
  <c r="CO230" i="7"/>
  <c r="CN230" i="7"/>
  <c r="CM230" i="7"/>
  <c r="CL230" i="7"/>
  <c r="CK230" i="7"/>
  <c r="CJ230" i="7"/>
  <c r="CI230" i="7"/>
  <c r="CH230" i="7"/>
  <c r="CG230" i="7"/>
  <c r="CF230" i="7"/>
  <c r="CE230" i="7"/>
  <c r="CD230" i="7"/>
  <c r="CA230" i="7"/>
  <c r="C230" i="7"/>
  <c r="B230" i="7"/>
  <c r="CC230" i="7" s="1"/>
  <c r="DV229" i="7"/>
  <c r="DU229" i="7"/>
  <c r="DT229" i="7"/>
  <c r="DS229" i="7"/>
  <c r="DR229" i="7"/>
  <c r="DQ229" i="7"/>
  <c r="DP229" i="7"/>
  <c r="DO229" i="7"/>
  <c r="DN229" i="7"/>
  <c r="DM229" i="7"/>
  <c r="DL229" i="7"/>
  <c r="DK229" i="7"/>
  <c r="DJ229" i="7"/>
  <c r="DI229" i="7"/>
  <c r="DH229" i="7"/>
  <c r="DG229" i="7"/>
  <c r="DF229" i="7"/>
  <c r="CV229" i="7"/>
  <c r="CU229" i="7"/>
  <c r="CT229" i="7"/>
  <c r="CS229" i="7"/>
  <c r="CR229" i="7"/>
  <c r="CQ229" i="7"/>
  <c r="CP229" i="7"/>
  <c r="CO229" i="7"/>
  <c r="CN229" i="7"/>
  <c r="CM229" i="7"/>
  <c r="CL229" i="7"/>
  <c r="CK229" i="7"/>
  <c r="CJ229" i="7"/>
  <c r="CI229" i="7"/>
  <c r="CH229" i="7"/>
  <c r="CG229" i="7"/>
  <c r="CF229" i="7"/>
  <c r="CE229" i="7"/>
  <c r="CD229" i="7"/>
  <c r="CB229" i="7"/>
  <c r="CA229" i="7"/>
  <c r="C229" i="7"/>
  <c r="B229" i="7"/>
  <c r="CC229" i="7" s="1"/>
  <c r="DV228" i="7"/>
  <c r="DU228" i="7"/>
  <c r="DT228" i="7"/>
  <c r="DS228" i="7"/>
  <c r="DR228" i="7"/>
  <c r="DQ228" i="7"/>
  <c r="DP228" i="7"/>
  <c r="DO228" i="7"/>
  <c r="DN228" i="7"/>
  <c r="DM228" i="7"/>
  <c r="DL228" i="7"/>
  <c r="DK228" i="7"/>
  <c r="DJ228" i="7"/>
  <c r="DI228" i="7"/>
  <c r="DH228" i="7"/>
  <c r="DG228" i="7"/>
  <c r="DF228" i="7"/>
  <c r="CV228" i="7"/>
  <c r="CU228" i="7"/>
  <c r="CT228" i="7"/>
  <c r="CS228" i="7"/>
  <c r="CR228" i="7"/>
  <c r="CQ228" i="7"/>
  <c r="CP228" i="7"/>
  <c r="CO228" i="7"/>
  <c r="CN228" i="7"/>
  <c r="CM228" i="7"/>
  <c r="CL228" i="7"/>
  <c r="CK228" i="7"/>
  <c r="CJ228" i="7"/>
  <c r="CI228" i="7"/>
  <c r="CH228" i="7"/>
  <c r="CG228" i="7"/>
  <c r="CF228" i="7"/>
  <c r="C228" i="7"/>
  <c r="B228" i="7"/>
  <c r="DV227" i="7"/>
  <c r="DU227" i="7"/>
  <c r="DT227" i="7"/>
  <c r="DS227" i="7"/>
  <c r="DR227" i="7"/>
  <c r="DQ227" i="7"/>
  <c r="DP227" i="7"/>
  <c r="DO227" i="7"/>
  <c r="DN227" i="7"/>
  <c r="DM227" i="7"/>
  <c r="DL227" i="7"/>
  <c r="DK227" i="7"/>
  <c r="DJ227" i="7"/>
  <c r="DI227" i="7"/>
  <c r="DH227" i="7"/>
  <c r="DG227" i="7"/>
  <c r="DF227" i="7"/>
  <c r="CV227" i="7"/>
  <c r="CU227" i="7"/>
  <c r="CT227" i="7"/>
  <c r="CS227" i="7"/>
  <c r="CR227" i="7"/>
  <c r="CQ227" i="7"/>
  <c r="CP227" i="7"/>
  <c r="CO227" i="7"/>
  <c r="CN227" i="7"/>
  <c r="CM227" i="7"/>
  <c r="CL227" i="7"/>
  <c r="CK227" i="7"/>
  <c r="CJ227" i="7"/>
  <c r="CI227" i="7"/>
  <c r="CH227" i="7"/>
  <c r="CG227" i="7"/>
  <c r="CF227" i="7"/>
  <c r="CD227" i="7"/>
  <c r="CC227" i="7"/>
  <c r="C227" i="7"/>
  <c r="B227" i="7"/>
  <c r="DV226" i="7"/>
  <c r="DU226" i="7"/>
  <c r="DT226" i="7"/>
  <c r="DS226" i="7"/>
  <c r="DR226" i="7"/>
  <c r="DQ226" i="7"/>
  <c r="DP226" i="7"/>
  <c r="DO226" i="7"/>
  <c r="DN226" i="7"/>
  <c r="DM226" i="7"/>
  <c r="DL226" i="7"/>
  <c r="DK226" i="7"/>
  <c r="DJ226" i="7"/>
  <c r="DI226" i="7"/>
  <c r="DH226" i="7"/>
  <c r="DG226" i="7"/>
  <c r="DF226" i="7"/>
  <c r="CV226" i="7"/>
  <c r="CU226" i="7"/>
  <c r="CT226" i="7"/>
  <c r="CS226" i="7"/>
  <c r="CR226" i="7"/>
  <c r="CQ226" i="7"/>
  <c r="CP226" i="7"/>
  <c r="CO226" i="7"/>
  <c r="CN226" i="7"/>
  <c r="CM226" i="7"/>
  <c r="CL226" i="7"/>
  <c r="CK226" i="7"/>
  <c r="CJ226" i="7"/>
  <c r="CI226" i="7"/>
  <c r="CH226" i="7"/>
  <c r="CG226" i="7"/>
  <c r="CF226" i="7"/>
  <c r="CE226" i="7"/>
  <c r="CD226" i="7"/>
  <c r="C226" i="7"/>
  <c r="CA226" i="7" s="1"/>
  <c r="B226" i="7"/>
  <c r="CC226" i="7" s="1"/>
  <c r="DV225" i="7"/>
  <c r="DU225" i="7"/>
  <c r="DT225" i="7"/>
  <c r="DS225" i="7"/>
  <c r="DR225" i="7"/>
  <c r="DQ225" i="7"/>
  <c r="DP225" i="7"/>
  <c r="DO225" i="7"/>
  <c r="DN225" i="7"/>
  <c r="DM225" i="7"/>
  <c r="DL225" i="7"/>
  <c r="DK225" i="7"/>
  <c r="DJ225" i="7"/>
  <c r="DI225" i="7"/>
  <c r="DH225" i="7"/>
  <c r="DG225" i="7"/>
  <c r="DF225" i="7"/>
  <c r="CV225" i="7"/>
  <c r="CU225" i="7"/>
  <c r="CT225" i="7"/>
  <c r="CS225" i="7"/>
  <c r="CR225" i="7"/>
  <c r="CQ225" i="7"/>
  <c r="CP225" i="7"/>
  <c r="CO225" i="7"/>
  <c r="CN225" i="7"/>
  <c r="CM225" i="7"/>
  <c r="CL225" i="7"/>
  <c r="CK225" i="7"/>
  <c r="CJ225" i="7"/>
  <c r="CI225" i="7"/>
  <c r="CH225" i="7"/>
  <c r="CG225" i="7"/>
  <c r="CF225" i="7"/>
  <c r="CE225" i="7"/>
  <c r="CD225" i="7"/>
  <c r="CB225" i="7"/>
  <c r="CA225" i="7"/>
  <c r="C225" i="7"/>
  <c r="B225" i="7"/>
  <c r="CC225" i="7" s="1"/>
  <c r="DV220" i="7"/>
  <c r="DU220" i="7"/>
  <c r="DT220" i="7"/>
  <c r="DS220" i="7"/>
  <c r="DR220" i="7"/>
  <c r="DQ220" i="7"/>
  <c r="DP220" i="7"/>
  <c r="DO220" i="7"/>
  <c r="DN220" i="7"/>
  <c r="DM220" i="7"/>
  <c r="DL220" i="7"/>
  <c r="DK220" i="7"/>
  <c r="DJ220" i="7"/>
  <c r="DI220" i="7"/>
  <c r="DH220" i="7"/>
  <c r="DG220" i="7"/>
  <c r="DF220" i="7"/>
  <c r="DE220" i="7"/>
  <c r="DB220" i="7"/>
  <c r="CV220" i="7"/>
  <c r="CU220" i="7"/>
  <c r="CT220" i="7"/>
  <c r="CS220" i="7"/>
  <c r="CR220" i="7"/>
  <c r="CQ220" i="7"/>
  <c r="CP220" i="7"/>
  <c r="CO220" i="7"/>
  <c r="CN220" i="7"/>
  <c r="CM220" i="7"/>
  <c r="CL220" i="7"/>
  <c r="CK220" i="7"/>
  <c r="CJ220" i="7"/>
  <c r="CI220" i="7"/>
  <c r="CH220" i="7"/>
  <c r="CG220" i="7"/>
  <c r="CF220" i="7"/>
  <c r="CD220" i="7"/>
  <c r="CC220" i="7"/>
  <c r="C220" i="7"/>
  <c r="B220" i="7"/>
  <c r="DV219" i="7"/>
  <c r="DU219" i="7"/>
  <c r="DT219" i="7"/>
  <c r="DS219" i="7"/>
  <c r="DR219" i="7"/>
  <c r="DQ219" i="7"/>
  <c r="DP219" i="7"/>
  <c r="DO219" i="7"/>
  <c r="DN219" i="7"/>
  <c r="DM219" i="7"/>
  <c r="DL219" i="7"/>
  <c r="DK219" i="7"/>
  <c r="DJ219" i="7"/>
  <c r="DI219" i="7"/>
  <c r="DH219" i="7"/>
  <c r="DG219" i="7"/>
  <c r="DF219" i="7"/>
  <c r="DD219" i="7"/>
  <c r="DC219" i="7"/>
  <c r="DB219" i="7"/>
  <c r="CV219" i="7"/>
  <c r="CU219" i="7"/>
  <c r="CT219" i="7"/>
  <c r="CS219" i="7"/>
  <c r="CR219" i="7"/>
  <c r="CQ219" i="7"/>
  <c r="CP219" i="7"/>
  <c r="CO219" i="7"/>
  <c r="CN219" i="7"/>
  <c r="CM219" i="7"/>
  <c r="CL219" i="7"/>
  <c r="CK219" i="7"/>
  <c r="CJ219" i="7"/>
  <c r="CI219" i="7"/>
  <c r="CH219" i="7"/>
  <c r="CG219" i="7"/>
  <c r="CF219" i="7"/>
  <c r="CE219" i="7"/>
  <c r="CD219" i="7"/>
  <c r="CB219" i="7"/>
  <c r="CA219" i="7"/>
  <c r="C219" i="7"/>
  <c r="B219" i="7"/>
  <c r="DE219" i="7" s="1"/>
  <c r="DV218" i="7"/>
  <c r="DU218" i="7"/>
  <c r="DT218" i="7"/>
  <c r="DS218" i="7"/>
  <c r="DR218" i="7"/>
  <c r="DQ218" i="7"/>
  <c r="DP218" i="7"/>
  <c r="DO218" i="7"/>
  <c r="DN218" i="7"/>
  <c r="DM218" i="7"/>
  <c r="DL218" i="7"/>
  <c r="DK218" i="7"/>
  <c r="DJ218" i="7"/>
  <c r="DI218" i="7"/>
  <c r="DH218" i="7"/>
  <c r="DG218" i="7"/>
  <c r="DF218" i="7"/>
  <c r="DE218" i="7"/>
  <c r="DB218" i="7"/>
  <c r="CV218" i="7"/>
  <c r="CU218" i="7"/>
  <c r="CT218" i="7"/>
  <c r="CS218" i="7"/>
  <c r="CR218" i="7"/>
  <c r="CQ218" i="7"/>
  <c r="CP218" i="7"/>
  <c r="CO218" i="7"/>
  <c r="CN218" i="7"/>
  <c r="CM218" i="7"/>
  <c r="CL218" i="7"/>
  <c r="CK218" i="7"/>
  <c r="CJ218" i="7"/>
  <c r="CI218" i="7"/>
  <c r="CH218" i="7"/>
  <c r="CG218" i="7"/>
  <c r="CF218" i="7"/>
  <c r="CD218" i="7"/>
  <c r="CC218" i="7"/>
  <c r="C218" i="7"/>
  <c r="DA218" i="7" s="1"/>
  <c r="B218" i="7"/>
  <c r="DV217" i="7"/>
  <c r="DU217" i="7"/>
  <c r="DT217" i="7"/>
  <c r="DS217" i="7"/>
  <c r="DR217" i="7"/>
  <c r="DQ217" i="7"/>
  <c r="DP217" i="7"/>
  <c r="DO217" i="7"/>
  <c r="DN217" i="7"/>
  <c r="DM217" i="7"/>
  <c r="DL217" i="7"/>
  <c r="DK217" i="7"/>
  <c r="DJ217" i="7"/>
  <c r="DI217" i="7"/>
  <c r="DH217" i="7"/>
  <c r="DG217" i="7"/>
  <c r="DF217" i="7"/>
  <c r="DD217" i="7"/>
  <c r="DC217" i="7"/>
  <c r="DB217" i="7"/>
  <c r="CV217" i="7"/>
  <c r="CU217" i="7"/>
  <c r="CT217" i="7"/>
  <c r="CS217" i="7"/>
  <c r="CR217" i="7"/>
  <c r="CQ217" i="7"/>
  <c r="CP217" i="7"/>
  <c r="CO217" i="7"/>
  <c r="CN217" i="7"/>
  <c r="CM217" i="7"/>
  <c r="CL217" i="7"/>
  <c r="CK217" i="7"/>
  <c r="CJ217" i="7"/>
  <c r="CI217" i="7"/>
  <c r="CH217" i="7"/>
  <c r="CG217" i="7"/>
  <c r="CF217" i="7"/>
  <c r="CE217" i="7"/>
  <c r="CD217" i="7"/>
  <c r="CB217" i="7"/>
  <c r="CA217" i="7"/>
  <c r="C217" i="7"/>
  <c r="B217" i="7"/>
  <c r="DE217" i="7" s="1"/>
  <c r="DV216" i="7"/>
  <c r="DU216" i="7"/>
  <c r="DT216" i="7"/>
  <c r="DS216" i="7"/>
  <c r="DR216" i="7"/>
  <c r="DQ216" i="7"/>
  <c r="DP216" i="7"/>
  <c r="DO216" i="7"/>
  <c r="DN216" i="7"/>
  <c r="DM216" i="7"/>
  <c r="DL216" i="7"/>
  <c r="DK216" i="7"/>
  <c r="DJ216" i="7"/>
  <c r="DI216" i="7"/>
  <c r="DH216" i="7"/>
  <c r="DG216" i="7"/>
  <c r="DF216" i="7"/>
  <c r="DE216" i="7"/>
  <c r="DB216" i="7"/>
  <c r="CV216" i="7"/>
  <c r="CU216" i="7"/>
  <c r="CT216" i="7"/>
  <c r="CS216" i="7"/>
  <c r="CR216" i="7"/>
  <c r="CQ216" i="7"/>
  <c r="CP216" i="7"/>
  <c r="CO216" i="7"/>
  <c r="CN216" i="7"/>
  <c r="CM216" i="7"/>
  <c r="CL216" i="7"/>
  <c r="CK216" i="7"/>
  <c r="CJ216" i="7"/>
  <c r="CI216" i="7"/>
  <c r="CH216" i="7"/>
  <c r="CG216" i="7"/>
  <c r="CF216" i="7"/>
  <c r="CD216" i="7"/>
  <c r="CC216" i="7"/>
  <c r="C216" i="7"/>
  <c r="DA216" i="7" s="1"/>
  <c r="B216" i="7"/>
  <c r="DV215" i="7"/>
  <c r="DU215" i="7"/>
  <c r="DT215" i="7"/>
  <c r="DS215" i="7"/>
  <c r="DR215" i="7"/>
  <c r="DQ215" i="7"/>
  <c r="DP215" i="7"/>
  <c r="DO215" i="7"/>
  <c r="DN215" i="7"/>
  <c r="DM215" i="7"/>
  <c r="DL215" i="7"/>
  <c r="DK215" i="7"/>
  <c r="DJ215" i="7"/>
  <c r="DI215" i="7"/>
  <c r="DH215" i="7"/>
  <c r="DG215" i="7"/>
  <c r="DF215" i="7"/>
  <c r="DD215" i="7"/>
  <c r="DC215" i="7"/>
  <c r="DB215" i="7"/>
  <c r="CV215" i="7"/>
  <c r="CU215" i="7"/>
  <c r="CT215" i="7"/>
  <c r="CS215" i="7"/>
  <c r="CR215" i="7"/>
  <c r="CQ215" i="7"/>
  <c r="CP215" i="7"/>
  <c r="CO215" i="7"/>
  <c r="CN215" i="7"/>
  <c r="CM215" i="7"/>
  <c r="CL215" i="7"/>
  <c r="CK215" i="7"/>
  <c r="CJ215" i="7"/>
  <c r="CI215" i="7"/>
  <c r="CH215" i="7"/>
  <c r="CG215" i="7"/>
  <c r="CF215" i="7"/>
  <c r="CE215" i="7"/>
  <c r="CD215" i="7"/>
  <c r="CB215" i="7"/>
  <c r="CA215" i="7"/>
  <c r="C215" i="7"/>
  <c r="B215" i="7"/>
  <c r="DE215" i="7" s="1"/>
  <c r="DV214" i="7"/>
  <c r="DU214" i="7"/>
  <c r="DT214" i="7"/>
  <c r="DS214" i="7"/>
  <c r="DR214" i="7"/>
  <c r="DQ214" i="7"/>
  <c r="DP214" i="7"/>
  <c r="DO214" i="7"/>
  <c r="DN214" i="7"/>
  <c r="DM214" i="7"/>
  <c r="DL214" i="7"/>
  <c r="DK214" i="7"/>
  <c r="DJ214" i="7"/>
  <c r="DI214" i="7"/>
  <c r="DH214" i="7"/>
  <c r="DG214" i="7"/>
  <c r="DF214" i="7"/>
  <c r="DE214" i="7"/>
  <c r="DB214" i="7"/>
  <c r="CV214" i="7"/>
  <c r="CU214" i="7"/>
  <c r="CT214" i="7"/>
  <c r="CS214" i="7"/>
  <c r="CR214" i="7"/>
  <c r="CQ214" i="7"/>
  <c r="CP214" i="7"/>
  <c r="CO214" i="7"/>
  <c r="CN214" i="7"/>
  <c r="CM214" i="7"/>
  <c r="CL214" i="7"/>
  <c r="CK214" i="7"/>
  <c r="CJ214" i="7"/>
  <c r="CI214" i="7"/>
  <c r="CH214" i="7"/>
  <c r="CG214" i="7"/>
  <c r="CF214" i="7"/>
  <c r="CD214" i="7"/>
  <c r="CC214" i="7"/>
  <c r="C214" i="7"/>
  <c r="DA214" i="7" s="1"/>
  <c r="B214" i="7"/>
  <c r="DI209" i="7"/>
  <c r="CI209" i="7" s="1"/>
  <c r="DH209" i="7"/>
  <c r="CH209" i="7" s="1"/>
  <c r="DE209" i="7"/>
  <c r="CE209" i="7" s="1"/>
  <c r="DD209" i="7"/>
  <c r="DA209" i="7"/>
  <c r="CA209" i="7" s="1"/>
  <c r="CD209" i="7"/>
  <c r="D209" i="7"/>
  <c r="C209" i="7"/>
  <c r="DW209" i="7" s="1"/>
  <c r="CW209" i="7" s="1"/>
  <c r="DW208" i="7"/>
  <c r="CW208" i="7" s="1"/>
  <c r="DI208" i="7"/>
  <c r="DH208" i="7"/>
  <c r="DF208" i="7"/>
  <c r="CF208" i="7" s="1"/>
  <c r="DE208" i="7"/>
  <c r="CE208" i="7" s="1"/>
  <c r="DD208" i="7"/>
  <c r="DB208" i="7"/>
  <c r="CB208" i="7" s="1"/>
  <c r="DA208" i="7"/>
  <c r="CI208" i="7"/>
  <c r="CH208" i="7"/>
  <c r="CD208" i="7"/>
  <c r="CA208" i="7"/>
  <c r="D208" i="7"/>
  <c r="DX208" i="7" s="1"/>
  <c r="CX208" i="7" s="1"/>
  <c r="C208" i="7"/>
  <c r="DX207" i="7"/>
  <c r="CX207" i="7" s="1"/>
  <c r="DI207" i="7"/>
  <c r="DG207" i="7"/>
  <c r="CG207" i="7" s="1"/>
  <c r="DE207" i="7"/>
  <c r="DC207" i="7"/>
  <c r="CC207" i="7" s="1"/>
  <c r="CI207" i="7"/>
  <c r="CE207" i="7"/>
  <c r="D207" i="7"/>
  <c r="C207" i="7"/>
  <c r="DX206" i="7"/>
  <c r="CX206" i="7" s="1"/>
  <c r="DF206" i="7"/>
  <c r="DD206" i="7"/>
  <c r="CD206" i="7" s="1"/>
  <c r="CF206" i="7"/>
  <c r="D206" i="7"/>
  <c r="C206" i="7"/>
  <c r="DB206" i="7" s="1"/>
  <c r="CB206" i="7" s="1"/>
  <c r="DD205" i="7"/>
  <c r="CD205" i="7" s="1"/>
  <c r="D205" i="7"/>
  <c r="C205" i="7"/>
  <c r="DW204" i="7"/>
  <c r="CW204" i="7" s="1"/>
  <c r="DH204" i="7"/>
  <c r="DF204" i="7"/>
  <c r="CF204" i="7" s="1"/>
  <c r="DE204" i="7"/>
  <c r="DD204" i="7"/>
  <c r="DB204" i="7"/>
  <c r="CB204" i="7" s="1"/>
  <c r="DA204" i="7"/>
  <c r="CH204" i="7"/>
  <c r="CE204" i="7"/>
  <c r="CD204" i="7"/>
  <c r="CA204" i="7"/>
  <c r="D204" i="7"/>
  <c r="C204" i="7"/>
  <c r="DX203" i="7"/>
  <c r="CX203" i="7" s="1"/>
  <c r="DI203" i="7"/>
  <c r="DG203" i="7"/>
  <c r="CG203" i="7" s="1"/>
  <c r="DE203" i="7"/>
  <c r="DC203" i="7"/>
  <c r="CC203" i="7" s="1"/>
  <c r="CI203" i="7"/>
  <c r="CE203" i="7"/>
  <c r="D203" i="7"/>
  <c r="C203" i="7"/>
  <c r="DX202" i="7"/>
  <c r="CX202" i="7" s="1"/>
  <c r="DW202" i="7"/>
  <c r="DG202" i="7"/>
  <c r="DF202" i="7"/>
  <c r="DD202" i="7"/>
  <c r="CD202" i="7" s="1"/>
  <c r="DB202" i="7"/>
  <c r="CB202" i="7" s="1"/>
  <c r="CW202" i="7"/>
  <c r="CG202" i="7"/>
  <c r="CF202" i="7"/>
  <c r="D202" i="7"/>
  <c r="DC202" i="7" s="1"/>
  <c r="CC202" i="7" s="1"/>
  <c r="C202" i="7"/>
  <c r="DE201" i="7"/>
  <c r="CE201" i="7" s="1"/>
  <c r="DD201" i="7"/>
  <c r="CD201" i="7" s="1"/>
  <c r="D201" i="7"/>
  <c r="C201" i="7"/>
  <c r="DA201" i="7" s="1"/>
  <c r="CA201" i="7" s="1"/>
  <c r="DW200" i="7"/>
  <c r="CW200" i="7" s="1"/>
  <c r="DH200" i="7"/>
  <c r="DF200" i="7"/>
  <c r="CF200" i="7" s="1"/>
  <c r="DD200" i="7"/>
  <c r="CD200" i="7" s="1"/>
  <c r="DB200" i="7"/>
  <c r="CB200" i="7" s="1"/>
  <c r="CH200" i="7"/>
  <c r="D200" i="7"/>
  <c r="C200" i="7"/>
  <c r="DX199" i="7"/>
  <c r="CX199" i="7" s="1"/>
  <c r="DI199" i="7"/>
  <c r="DG199" i="7"/>
  <c r="CG199" i="7" s="1"/>
  <c r="DE199" i="7"/>
  <c r="DC199" i="7"/>
  <c r="CC199" i="7" s="1"/>
  <c r="CI199" i="7"/>
  <c r="CE199" i="7"/>
  <c r="D199" i="7"/>
  <c r="C199" i="7"/>
  <c r="DX198" i="7"/>
  <c r="DG198" i="7"/>
  <c r="DC198" i="7"/>
  <c r="CC198" i="7" s="1"/>
  <c r="CX198" i="7"/>
  <c r="CG198" i="7"/>
  <c r="D198" i="7"/>
  <c r="C198" i="7"/>
  <c r="DH197" i="7"/>
  <c r="CH197" i="7" s="1"/>
  <c r="DD197" i="7"/>
  <c r="CD197" i="7" s="1"/>
  <c r="CG197" i="7"/>
  <c r="D197" i="7"/>
  <c r="DG197" i="7" s="1"/>
  <c r="C197" i="7"/>
  <c r="DI196" i="7"/>
  <c r="CI196" i="7" s="1"/>
  <c r="DH196" i="7"/>
  <c r="DE196" i="7"/>
  <c r="CE196" i="7" s="1"/>
  <c r="DD196" i="7"/>
  <c r="DA196" i="7"/>
  <c r="CA196" i="7" s="1"/>
  <c r="CH196" i="7"/>
  <c r="CD196" i="7"/>
  <c r="D196" i="7"/>
  <c r="C196" i="7"/>
  <c r="DW196" i="7" s="1"/>
  <c r="CW196" i="7" s="1"/>
  <c r="DW195" i="7"/>
  <c r="CW195" i="7" s="1"/>
  <c r="DI195" i="7"/>
  <c r="DH195" i="7"/>
  <c r="DF195" i="7"/>
  <c r="CF195" i="7" s="1"/>
  <c r="DE195" i="7"/>
  <c r="CE195" i="7" s="1"/>
  <c r="DD195" i="7"/>
  <c r="DB195" i="7"/>
  <c r="CB195" i="7" s="1"/>
  <c r="DA195" i="7"/>
  <c r="CI195" i="7"/>
  <c r="CH195" i="7"/>
  <c r="CD195" i="7"/>
  <c r="CA195" i="7"/>
  <c r="D195" i="7"/>
  <c r="DX195" i="7" s="1"/>
  <c r="CX195" i="7" s="1"/>
  <c r="C195" i="7"/>
  <c r="DX194" i="7"/>
  <c r="CX194" i="7" s="1"/>
  <c r="DW194" i="7"/>
  <c r="CW194" i="7" s="1"/>
  <c r="DI194" i="7"/>
  <c r="DG194" i="7"/>
  <c r="CG194" i="7" s="1"/>
  <c r="DF194" i="7"/>
  <c r="CF194" i="7" s="1"/>
  <c r="DE194" i="7"/>
  <c r="DC194" i="7"/>
  <c r="CC194" i="7" s="1"/>
  <c r="CI194" i="7"/>
  <c r="CE194" i="7"/>
  <c r="D194" i="7"/>
  <c r="C194" i="7"/>
  <c r="DX193" i="7"/>
  <c r="DC193" i="7"/>
  <c r="CC193" i="7" s="1"/>
  <c r="CX193" i="7"/>
  <c r="D193" i="7"/>
  <c r="C193" i="7"/>
  <c r="DH192" i="7"/>
  <c r="DD192" i="7"/>
  <c r="DA192" i="7"/>
  <c r="CA192" i="7" s="1"/>
  <c r="CH192" i="7"/>
  <c r="CD192" i="7"/>
  <c r="D192" i="7"/>
  <c r="C192" i="7"/>
  <c r="DW192" i="7" s="1"/>
  <c r="CW192" i="7" s="1"/>
  <c r="DW191" i="7"/>
  <c r="CW191" i="7" s="1"/>
  <c r="DI191" i="7"/>
  <c r="CI191" i="7" s="1"/>
  <c r="DH191" i="7"/>
  <c r="DF191" i="7"/>
  <c r="CF191" i="7" s="1"/>
  <c r="DE191" i="7"/>
  <c r="DD191" i="7"/>
  <c r="DB191" i="7"/>
  <c r="CB191" i="7" s="1"/>
  <c r="DA191" i="7"/>
  <c r="CA191" i="7" s="1"/>
  <c r="CH191" i="7"/>
  <c r="CE191" i="7"/>
  <c r="CD191" i="7"/>
  <c r="D191" i="7"/>
  <c r="DX191" i="7" s="1"/>
  <c r="CX191" i="7" s="1"/>
  <c r="C191" i="7"/>
  <c r="DX190" i="7"/>
  <c r="CX190" i="7" s="1"/>
  <c r="DI190" i="7"/>
  <c r="DG190" i="7"/>
  <c r="CG190" i="7" s="1"/>
  <c r="DE190" i="7"/>
  <c r="DC190" i="7"/>
  <c r="CC190" i="7" s="1"/>
  <c r="DB190" i="7"/>
  <c r="CB190" i="7" s="1"/>
  <c r="CI190" i="7"/>
  <c r="CE190" i="7"/>
  <c r="D190" i="7"/>
  <c r="C190" i="7"/>
  <c r="DH189" i="7"/>
  <c r="CH189" i="7" s="1"/>
  <c r="DD189" i="7"/>
  <c r="CD189" i="7" s="1"/>
  <c r="D189" i="7"/>
  <c r="C189" i="7"/>
  <c r="DI188" i="7"/>
  <c r="CI188" i="7" s="1"/>
  <c r="DH188" i="7"/>
  <c r="DE188" i="7"/>
  <c r="CE188" i="7" s="1"/>
  <c r="DD188" i="7"/>
  <c r="DA188" i="7"/>
  <c r="CA188" i="7" s="1"/>
  <c r="CH188" i="7"/>
  <c r="CD188" i="7"/>
  <c r="D188" i="7"/>
  <c r="C188" i="7"/>
  <c r="DW188" i="7" s="1"/>
  <c r="CW188" i="7" s="1"/>
  <c r="DW187" i="7"/>
  <c r="CW187" i="7" s="1"/>
  <c r="DI187" i="7"/>
  <c r="CI187" i="7" s="1"/>
  <c r="DH187" i="7"/>
  <c r="DF187" i="7"/>
  <c r="CF187" i="7" s="1"/>
  <c r="DE187" i="7"/>
  <c r="CE187" i="7" s="1"/>
  <c r="DD187" i="7"/>
  <c r="DB187" i="7"/>
  <c r="CB187" i="7" s="1"/>
  <c r="DA187" i="7"/>
  <c r="CH187" i="7"/>
  <c r="CD187" i="7"/>
  <c r="CA187" i="7"/>
  <c r="D187" i="7"/>
  <c r="DX187" i="7" s="1"/>
  <c r="CX187" i="7" s="1"/>
  <c r="C187" i="7"/>
  <c r="DX182" i="7"/>
  <c r="CX182" i="7" s="1"/>
  <c r="DW182" i="7"/>
  <c r="DI182" i="7"/>
  <c r="DG182" i="7"/>
  <c r="CG182" i="7" s="1"/>
  <c r="DF182" i="7"/>
  <c r="CF182" i="7" s="1"/>
  <c r="DE182" i="7"/>
  <c r="DC182" i="7"/>
  <c r="CC182" i="7" s="1"/>
  <c r="CW182" i="7"/>
  <c r="CI182" i="7"/>
  <c r="CE182" i="7"/>
  <c r="D182" i="7"/>
  <c r="C182" i="7"/>
  <c r="DX181" i="7"/>
  <c r="CX181" i="7" s="1"/>
  <c r="DH181" i="7"/>
  <c r="CH181" i="7" s="1"/>
  <c r="DC181" i="7"/>
  <c r="CC181" i="7"/>
  <c r="D181" i="7"/>
  <c r="C181" i="7"/>
  <c r="DI180" i="7"/>
  <c r="CI180" i="7" s="1"/>
  <c r="DH180" i="7"/>
  <c r="DD180" i="7"/>
  <c r="CH180" i="7"/>
  <c r="CD180" i="7"/>
  <c r="D180" i="7"/>
  <c r="C180" i="7"/>
  <c r="DW180" i="7" s="1"/>
  <c r="CW180" i="7" s="1"/>
  <c r="DW179" i="7"/>
  <c r="CW179" i="7" s="1"/>
  <c r="DI179" i="7"/>
  <c r="CI179" i="7" s="1"/>
  <c r="DH179" i="7"/>
  <c r="DF179" i="7"/>
  <c r="CF179" i="7" s="1"/>
  <c r="DE179" i="7"/>
  <c r="DD179" i="7"/>
  <c r="DB179" i="7"/>
  <c r="CB179" i="7" s="1"/>
  <c r="DA179" i="7"/>
  <c r="CA179" i="7" s="1"/>
  <c r="CH179" i="7"/>
  <c r="CE179" i="7"/>
  <c r="CD179" i="7"/>
  <c r="D179" i="7"/>
  <c r="DX179" i="7" s="1"/>
  <c r="CX179" i="7" s="1"/>
  <c r="C179" i="7"/>
  <c r="DX178" i="7"/>
  <c r="CX178" i="7" s="1"/>
  <c r="DI178" i="7"/>
  <c r="DG178" i="7"/>
  <c r="CG178" i="7" s="1"/>
  <c r="DE178" i="7"/>
  <c r="DC178" i="7"/>
  <c r="CC178" i="7" s="1"/>
  <c r="CI178" i="7"/>
  <c r="CE178" i="7"/>
  <c r="D178" i="7"/>
  <c r="C178" i="7"/>
  <c r="DG177" i="7"/>
  <c r="CG177" i="7" s="1"/>
  <c r="DD177" i="7"/>
  <c r="CD177" i="7" s="1"/>
  <c r="D177" i="7"/>
  <c r="C177" i="7"/>
  <c r="DH177" i="7" s="1"/>
  <c r="CH177" i="7" s="1"/>
  <c r="DH176" i="7"/>
  <c r="DE176" i="7"/>
  <c r="CE176" i="7" s="1"/>
  <c r="DD176" i="7"/>
  <c r="CH176" i="7"/>
  <c r="CD176" i="7"/>
  <c r="D176" i="7"/>
  <c r="DI176" i="7" s="1"/>
  <c r="CI176" i="7" s="1"/>
  <c r="C176" i="7"/>
  <c r="DW176" i="7" s="1"/>
  <c r="CW176" i="7" s="1"/>
  <c r="DW175" i="7"/>
  <c r="CW175" i="7" s="1"/>
  <c r="DI175" i="7"/>
  <c r="DH175" i="7"/>
  <c r="DF175" i="7"/>
  <c r="CF175" i="7" s="1"/>
  <c r="DE175" i="7"/>
  <c r="CE175" i="7" s="1"/>
  <c r="DD175" i="7"/>
  <c r="DB175" i="7"/>
  <c r="CB175" i="7" s="1"/>
  <c r="DA175" i="7"/>
  <c r="CI175" i="7"/>
  <c r="CH175" i="7"/>
  <c r="CD175" i="7"/>
  <c r="CA175" i="7"/>
  <c r="D175" i="7"/>
  <c r="DX175" i="7" s="1"/>
  <c r="CX175" i="7" s="1"/>
  <c r="C175" i="7"/>
  <c r="DX174" i="7"/>
  <c r="CX174" i="7" s="1"/>
  <c r="DI174" i="7"/>
  <c r="DG174" i="7"/>
  <c r="CG174" i="7" s="1"/>
  <c r="DF174" i="7"/>
  <c r="CF174" i="7" s="1"/>
  <c r="DE174" i="7"/>
  <c r="DC174" i="7"/>
  <c r="CC174" i="7" s="1"/>
  <c r="CI174" i="7"/>
  <c r="CE174" i="7"/>
  <c r="D174" i="7"/>
  <c r="C174" i="7"/>
  <c r="DX173" i="7"/>
  <c r="DG173" i="7"/>
  <c r="DF173" i="7"/>
  <c r="DB173" i="7"/>
  <c r="CX173" i="7"/>
  <c r="CG173" i="7"/>
  <c r="CF173" i="7"/>
  <c r="CB173" i="7"/>
  <c r="D173" i="7"/>
  <c r="DC173" i="7" s="1"/>
  <c r="CC173" i="7" s="1"/>
  <c r="C173" i="7"/>
  <c r="DX172" i="7"/>
  <c r="DE172" i="7"/>
  <c r="CE172" i="7" s="1"/>
  <c r="DD172" i="7"/>
  <c r="CD172" i="7" s="1"/>
  <c r="CX172" i="7"/>
  <c r="D172" i="7"/>
  <c r="C172" i="7"/>
  <c r="DA172" i="7" s="1"/>
  <c r="CA172" i="7" s="1"/>
  <c r="DW171" i="7"/>
  <c r="CW171" i="7" s="1"/>
  <c r="DI171" i="7"/>
  <c r="CI171" i="7" s="1"/>
  <c r="DH171" i="7"/>
  <c r="DF171" i="7"/>
  <c r="CF171" i="7" s="1"/>
  <c r="DD171" i="7"/>
  <c r="CD171" i="7" s="1"/>
  <c r="DB171" i="7"/>
  <c r="CB171" i="7" s="1"/>
  <c r="CH171" i="7"/>
  <c r="D171" i="7"/>
  <c r="C171" i="7"/>
  <c r="DX170" i="7"/>
  <c r="CX170" i="7" s="1"/>
  <c r="DI170" i="7"/>
  <c r="CI170" i="7" s="1"/>
  <c r="DG170" i="7"/>
  <c r="CG170" i="7" s="1"/>
  <c r="DE170" i="7"/>
  <c r="DC170" i="7"/>
  <c r="CC170" i="7" s="1"/>
  <c r="CE170" i="7"/>
  <c r="D170" i="7"/>
  <c r="C170" i="7"/>
  <c r="DX169" i="7"/>
  <c r="DG169" i="7"/>
  <c r="DC169" i="7"/>
  <c r="CC169" i="7" s="1"/>
  <c r="CX169" i="7"/>
  <c r="CG169" i="7"/>
  <c r="D169" i="7"/>
  <c r="C169" i="7"/>
  <c r="DX168" i="7"/>
  <c r="CX168" i="7" s="1"/>
  <c r="DG168" i="7"/>
  <c r="DE168" i="7"/>
  <c r="CE168" i="7" s="1"/>
  <c r="DD168" i="7"/>
  <c r="DA168" i="7"/>
  <c r="CA168" i="7" s="1"/>
  <c r="CG168" i="7"/>
  <c r="CD168" i="7"/>
  <c r="D168" i="7"/>
  <c r="DI168" i="7" s="1"/>
  <c r="CI168" i="7" s="1"/>
  <c r="C168" i="7"/>
  <c r="DW167" i="7"/>
  <c r="CW167" i="7" s="1"/>
  <c r="DH167" i="7"/>
  <c r="DF167" i="7"/>
  <c r="CF167" i="7" s="1"/>
  <c r="DD167" i="7"/>
  <c r="DB167" i="7"/>
  <c r="CB167" i="7" s="1"/>
  <c r="CH167" i="7"/>
  <c r="CD167" i="7"/>
  <c r="D167" i="7"/>
  <c r="C167" i="7"/>
  <c r="DX166" i="7"/>
  <c r="CX166" i="7" s="1"/>
  <c r="DW166" i="7"/>
  <c r="DI166" i="7"/>
  <c r="DG166" i="7"/>
  <c r="CG166" i="7" s="1"/>
  <c r="DE166" i="7"/>
  <c r="DC166" i="7"/>
  <c r="CC166" i="7" s="1"/>
  <c r="CW166" i="7"/>
  <c r="CI166" i="7"/>
  <c r="CE166" i="7"/>
  <c r="D166" i="7"/>
  <c r="C166" i="7"/>
  <c r="DF166" i="7" s="1"/>
  <c r="CF166" i="7" s="1"/>
  <c r="DD165" i="7"/>
  <c r="CD165" i="7" s="1"/>
  <c r="DC165" i="7"/>
  <c r="CC165" i="7"/>
  <c r="D165" i="7"/>
  <c r="C165" i="7"/>
  <c r="DX164" i="7"/>
  <c r="CX164" i="7" s="1"/>
  <c r="DG164" i="7"/>
  <c r="CG164" i="7" s="1"/>
  <c r="DE164" i="7"/>
  <c r="DC164" i="7"/>
  <c r="CC164" i="7" s="1"/>
  <c r="CE164" i="7"/>
  <c r="D164" i="7"/>
  <c r="DI164" i="7" s="1"/>
  <c r="CI164" i="7" s="1"/>
  <c r="C164" i="7"/>
  <c r="DH163" i="7"/>
  <c r="CH163" i="7" s="1"/>
  <c r="DG163" i="7"/>
  <c r="CG163" i="7" s="1"/>
  <c r="DD163" i="7"/>
  <c r="CD163" i="7" s="1"/>
  <c r="D163" i="7"/>
  <c r="C163" i="7"/>
  <c r="DI162" i="7"/>
  <c r="CI162" i="7" s="1"/>
  <c r="DH162" i="7"/>
  <c r="CH162" i="7" s="1"/>
  <c r="DE162" i="7"/>
  <c r="CE162" i="7" s="1"/>
  <c r="DD162" i="7"/>
  <c r="DA162" i="7"/>
  <c r="CA162" i="7" s="1"/>
  <c r="CD162" i="7"/>
  <c r="D162" i="7"/>
  <c r="C162" i="7"/>
  <c r="DW162" i="7" s="1"/>
  <c r="CW162" i="7" s="1"/>
  <c r="DW161" i="7"/>
  <c r="CW161" i="7" s="1"/>
  <c r="DI161" i="7"/>
  <c r="DH161" i="7"/>
  <c r="DF161" i="7"/>
  <c r="CF161" i="7" s="1"/>
  <c r="DE161" i="7"/>
  <c r="CE161" i="7" s="1"/>
  <c r="DD161" i="7"/>
  <c r="DB161" i="7"/>
  <c r="CB161" i="7" s="1"/>
  <c r="DA161" i="7"/>
  <c r="CI161" i="7"/>
  <c r="CH161" i="7"/>
  <c r="CD161" i="7"/>
  <c r="CA161" i="7"/>
  <c r="D161" i="7"/>
  <c r="DX161" i="7" s="1"/>
  <c r="CX161" i="7" s="1"/>
  <c r="C161" i="7"/>
  <c r="DX160" i="7"/>
  <c r="CX160" i="7" s="1"/>
  <c r="DW160" i="7"/>
  <c r="DI160" i="7"/>
  <c r="DG160" i="7"/>
  <c r="CG160" i="7" s="1"/>
  <c r="DF160" i="7"/>
  <c r="CF160" i="7" s="1"/>
  <c r="DE160" i="7"/>
  <c r="DC160" i="7"/>
  <c r="CC160" i="7" s="1"/>
  <c r="CW160" i="7"/>
  <c r="CI160" i="7"/>
  <c r="CE160" i="7"/>
  <c r="D160" i="7"/>
  <c r="C160" i="7"/>
  <c r="DE155" i="7"/>
  <c r="DD155" i="7"/>
  <c r="DC155" i="7"/>
  <c r="DB155" i="7"/>
  <c r="DA155" i="7"/>
  <c r="CE155" i="7"/>
  <c r="CD155" i="7"/>
  <c r="CC155" i="7"/>
  <c r="CB155" i="7"/>
  <c r="CA155" i="7"/>
  <c r="DE154" i="7"/>
  <c r="DD154" i="7"/>
  <c r="DC154" i="7"/>
  <c r="DB154" i="7"/>
  <c r="DA154" i="7"/>
  <c r="CE154" i="7"/>
  <c r="CD154" i="7"/>
  <c r="CC154" i="7"/>
  <c r="CB154" i="7"/>
  <c r="CA154" i="7"/>
  <c r="Q154" i="7" s="1"/>
  <c r="DE153" i="7"/>
  <c r="DD153" i="7"/>
  <c r="DC153" i="7"/>
  <c r="DB153" i="7"/>
  <c r="DA153" i="7"/>
  <c r="CE153" i="7"/>
  <c r="CD153" i="7"/>
  <c r="CC153" i="7"/>
  <c r="CB153" i="7"/>
  <c r="CA153" i="7"/>
  <c r="Q153" i="7" s="1"/>
  <c r="DE152" i="7"/>
  <c r="DD152" i="7"/>
  <c r="DC152" i="7"/>
  <c r="DB152" i="7"/>
  <c r="DA152" i="7"/>
  <c r="CE152" i="7"/>
  <c r="CD152" i="7"/>
  <c r="CC152" i="7"/>
  <c r="CB152" i="7"/>
  <c r="CA152" i="7"/>
  <c r="Q152" i="7"/>
  <c r="DE151" i="7"/>
  <c r="DD151" i="7"/>
  <c r="DC151" i="7"/>
  <c r="DB151" i="7"/>
  <c r="DA151" i="7"/>
  <c r="CE151" i="7"/>
  <c r="CD151" i="7"/>
  <c r="CC151" i="7"/>
  <c r="CB151" i="7"/>
  <c r="CA151" i="7"/>
  <c r="DE147" i="7"/>
  <c r="DD147" i="7"/>
  <c r="DC147" i="7"/>
  <c r="DB147" i="7"/>
  <c r="DA147" i="7"/>
  <c r="CE147" i="7"/>
  <c r="CD147" i="7"/>
  <c r="CC147" i="7"/>
  <c r="CB147" i="7"/>
  <c r="CA147" i="7"/>
  <c r="DE146" i="7"/>
  <c r="DD146" i="7"/>
  <c r="DC146" i="7"/>
  <c r="DB146" i="7"/>
  <c r="DA146" i="7"/>
  <c r="CE146" i="7"/>
  <c r="CD146" i="7"/>
  <c r="CC146" i="7"/>
  <c r="CB146" i="7"/>
  <c r="CA146" i="7"/>
  <c r="Q146" i="7"/>
  <c r="DE145" i="7"/>
  <c r="DD145" i="7"/>
  <c r="DC145" i="7"/>
  <c r="DB145" i="7"/>
  <c r="DA145" i="7"/>
  <c r="CE145" i="7"/>
  <c r="CD145" i="7"/>
  <c r="CC145" i="7"/>
  <c r="Q145" i="7" s="1"/>
  <c r="CB145" i="7"/>
  <c r="CA145" i="7"/>
  <c r="DE144" i="7"/>
  <c r="DD144" i="7"/>
  <c r="DC144" i="7"/>
  <c r="DB144" i="7"/>
  <c r="DA144" i="7"/>
  <c r="CE144" i="7"/>
  <c r="CD144" i="7"/>
  <c r="CC144" i="7"/>
  <c r="CB144" i="7"/>
  <c r="CA144" i="7"/>
  <c r="DE143" i="7"/>
  <c r="DD143" i="7"/>
  <c r="DC143" i="7"/>
  <c r="DB143" i="7"/>
  <c r="DA143" i="7"/>
  <c r="CE143" i="7"/>
  <c r="CD143" i="7"/>
  <c r="CC143" i="7"/>
  <c r="CB143" i="7"/>
  <c r="CA143" i="7"/>
  <c r="Q143" i="7" s="1"/>
  <c r="DY139" i="7"/>
  <c r="DX139" i="7"/>
  <c r="DW139" i="7"/>
  <c r="DV139" i="7"/>
  <c r="DU139" i="7"/>
  <c r="DT139" i="7"/>
  <c r="DS139" i="7"/>
  <c r="DR139" i="7"/>
  <c r="DQ139" i="7"/>
  <c r="DP139" i="7"/>
  <c r="DO139" i="7"/>
  <c r="DN139" i="7"/>
  <c r="DM139" i="7"/>
  <c r="DL139" i="7"/>
  <c r="DK139" i="7"/>
  <c r="DJ139" i="7"/>
  <c r="DI139" i="7"/>
  <c r="DH139" i="7"/>
  <c r="DG139" i="7"/>
  <c r="DF139" i="7"/>
  <c r="DE139" i="7"/>
  <c r="DD139" i="7"/>
  <c r="CY139" i="7"/>
  <c r="CX139" i="7"/>
  <c r="CW139" i="7"/>
  <c r="CV139" i="7"/>
  <c r="CU139" i="7"/>
  <c r="CT139" i="7"/>
  <c r="CS139" i="7"/>
  <c r="CR139" i="7"/>
  <c r="CQ139" i="7"/>
  <c r="CP139" i="7"/>
  <c r="CO139" i="7"/>
  <c r="CN139" i="7"/>
  <c r="CM139" i="7"/>
  <c r="CL139" i="7"/>
  <c r="CK139" i="7"/>
  <c r="CJ139" i="7"/>
  <c r="CI139" i="7"/>
  <c r="CH139" i="7"/>
  <c r="CG139" i="7"/>
  <c r="CF139" i="7"/>
  <c r="CC139" i="7"/>
  <c r="CB139" i="7"/>
  <c r="C139" i="7"/>
  <c r="B139" i="7"/>
  <c r="DY138" i="7"/>
  <c r="DX138" i="7"/>
  <c r="DW138" i="7"/>
  <c r="DV138" i="7"/>
  <c r="DU138" i="7"/>
  <c r="DT138" i="7"/>
  <c r="DS138" i="7"/>
  <c r="DR138" i="7"/>
  <c r="DQ138" i="7"/>
  <c r="DP138" i="7"/>
  <c r="DO138" i="7"/>
  <c r="DN138" i="7"/>
  <c r="DM138" i="7"/>
  <c r="DL138" i="7"/>
  <c r="DK138" i="7"/>
  <c r="DJ138" i="7"/>
  <c r="DI138" i="7"/>
  <c r="DH138" i="7"/>
  <c r="DG138" i="7"/>
  <c r="DF138" i="7"/>
  <c r="DD138" i="7"/>
  <c r="DC138" i="7"/>
  <c r="CY138" i="7"/>
  <c r="CX138" i="7"/>
  <c r="CW138" i="7"/>
  <c r="CV138" i="7"/>
  <c r="CU138" i="7"/>
  <c r="CT138" i="7"/>
  <c r="CS138" i="7"/>
  <c r="CR138" i="7"/>
  <c r="CQ138" i="7"/>
  <c r="CP138" i="7"/>
  <c r="CO138" i="7"/>
  <c r="CN138" i="7"/>
  <c r="CM138" i="7"/>
  <c r="CL138" i="7"/>
  <c r="CK138" i="7"/>
  <c r="CJ138" i="7"/>
  <c r="CI138" i="7"/>
  <c r="CH138" i="7"/>
  <c r="CG138" i="7"/>
  <c r="CF138" i="7"/>
  <c r="CB138" i="7"/>
  <c r="CA138" i="7"/>
  <c r="C138" i="7"/>
  <c r="B138" i="7"/>
  <c r="DZ137" i="7"/>
  <c r="DY137" i="7"/>
  <c r="DX137" i="7"/>
  <c r="DW137" i="7"/>
  <c r="DV137" i="7"/>
  <c r="DU137" i="7"/>
  <c r="DT137" i="7"/>
  <c r="DS137" i="7"/>
  <c r="DR137" i="7"/>
  <c r="DQ137" i="7"/>
  <c r="DP137" i="7"/>
  <c r="DO137" i="7"/>
  <c r="DN137" i="7"/>
  <c r="DM137" i="7"/>
  <c r="DL137" i="7"/>
  <c r="DK137" i="7"/>
  <c r="DJ137" i="7"/>
  <c r="DI137" i="7"/>
  <c r="DH137" i="7"/>
  <c r="DG137" i="7"/>
  <c r="DF137" i="7"/>
  <c r="DE137" i="7"/>
  <c r="DC137" i="7"/>
  <c r="DB137" i="7"/>
  <c r="CY137" i="7"/>
  <c r="CX137" i="7"/>
  <c r="CW137" i="7"/>
  <c r="CV137" i="7"/>
  <c r="CU137" i="7"/>
  <c r="CT137" i="7"/>
  <c r="CS137" i="7"/>
  <c r="CR137" i="7"/>
  <c r="CQ137" i="7"/>
  <c r="CP137" i="7"/>
  <c r="CO137" i="7"/>
  <c r="CN137" i="7"/>
  <c r="CM137" i="7"/>
  <c r="CL137" i="7"/>
  <c r="CK137" i="7"/>
  <c r="CJ137" i="7"/>
  <c r="CI137" i="7"/>
  <c r="CH137" i="7"/>
  <c r="CG137" i="7"/>
  <c r="CF137" i="7"/>
  <c r="CE137" i="7"/>
  <c r="CD137" i="7"/>
  <c r="CC137" i="7"/>
  <c r="CA137" i="7"/>
  <c r="C137" i="7"/>
  <c r="DA137" i="7" s="1"/>
  <c r="B137" i="7"/>
  <c r="DD137" i="7" s="1"/>
  <c r="DZ136" i="7"/>
  <c r="DY136" i="7"/>
  <c r="DX136" i="7"/>
  <c r="DW136" i="7"/>
  <c r="DV136" i="7"/>
  <c r="DU136" i="7"/>
  <c r="DT136" i="7"/>
  <c r="DS136" i="7"/>
  <c r="DR136" i="7"/>
  <c r="DQ136" i="7"/>
  <c r="DP136" i="7"/>
  <c r="DO136" i="7"/>
  <c r="DN136" i="7"/>
  <c r="DM136" i="7"/>
  <c r="DL136" i="7"/>
  <c r="DK136" i="7"/>
  <c r="DJ136" i="7"/>
  <c r="DI136" i="7"/>
  <c r="DH136" i="7"/>
  <c r="DG136" i="7"/>
  <c r="DF136" i="7"/>
  <c r="DE136" i="7"/>
  <c r="DB136" i="7"/>
  <c r="CY136" i="7"/>
  <c r="CX136" i="7"/>
  <c r="CW136" i="7"/>
  <c r="CV136" i="7"/>
  <c r="CU136" i="7"/>
  <c r="CT136" i="7"/>
  <c r="CS136" i="7"/>
  <c r="CR136" i="7"/>
  <c r="CQ136" i="7"/>
  <c r="CP136" i="7"/>
  <c r="CO136" i="7"/>
  <c r="CN136" i="7"/>
  <c r="CM136" i="7"/>
  <c r="CL136" i="7"/>
  <c r="CK136" i="7"/>
  <c r="CJ136" i="7"/>
  <c r="CI136" i="7"/>
  <c r="CH136" i="7"/>
  <c r="CG136" i="7"/>
  <c r="CF136" i="7"/>
  <c r="CD136" i="7"/>
  <c r="CC136" i="7"/>
  <c r="C136" i="7"/>
  <c r="DA136" i="7" s="1"/>
  <c r="B136" i="7"/>
  <c r="DD136" i="7" s="1"/>
  <c r="DY135" i="7"/>
  <c r="DX135" i="7"/>
  <c r="DW135" i="7"/>
  <c r="DV135" i="7"/>
  <c r="DU135" i="7"/>
  <c r="DT135" i="7"/>
  <c r="DS135" i="7"/>
  <c r="DR135" i="7"/>
  <c r="DQ135" i="7"/>
  <c r="DP135" i="7"/>
  <c r="DO135" i="7"/>
  <c r="DN135" i="7"/>
  <c r="DM135" i="7"/>
  <c r="DL135" i="7"/>
  <c r="DK135" i="7"/>
  <c r="DJ135" i="7"/>
  <c r="DI135" i="7"/>
  <c r="DH135" i="7"/>
  <c r="DG135" i="7"/>
  <c r="DF135" i="7"/>
  <c r="DE135" i="7"/>
  <c r="DD135" i="7"/>
  <c r="CY135" i="7"/>
  <c r="CX135" i="7"/>
  <c r="CW135" i="7"/>
  <c r="CV135" i="7"/>
  <c r="CU135" i="7"/>
  <c r="CT135" i="7"/>
  <c r="CS135" i="7"/>
  <c r="CR135" i="7"/>
  <c r="CQ135" i="7"/>
  <c r="CP135" i="7"/>
  <c r="CO135" i="7"/>
  <c r="CN135" i="7"/>
  <c r="CM135" i="7"/>
  <c r="CL135" i="7"/>
  <c r="CK135" i="7"/>
  <c r="CJ135" i="7"/>
  <c r="CI135" i="7"/>
  <c r="CH135" i="7"/>
  <c r="CG135" i="7"/>
  <c r="CF135" i="7"/>
  <c r="CC135" i="7"/>
  <c r="CB135" i="7"/>
  <c r="C135" i="7"/>
  <c r="B135" i="7"/>
  <c r="DY134" i="7"/>
  <c r="DX134" i="7"/>
  <c r="DW134" i="7"/>
  <c r="DV134" i="7"/>
  <c r="DU134" i="7"/>
  <c r="DT134" i="7"/>
  <c r="DS134" i="7"/>
  <c r="DR134" i="7"/>
  <c r="DQ134" i="7"/>
  <c r="DP134" i="7"/>
  <c r="DO134" i="7"/>
  <c r="DN134" i="7"/>
  <c r="DM134" i="7"/>
  <c r="DL134" i="7"/>
  <c r="DK134" i="7"/>
  <c r="DJ134" i="7"/>
  <c r="DI134" i="7"/>
  <c r="DH134" i="7"/>
  <c r="DG134" i="7"/>
  <c r="DF134" i="7"/>
  <c r="DD134" i="7"/>
  <c r="DC134" i="7"/>
  <c r="CY134" i="7"/>
  <c r="CX134" i="7"/>
  <c r="CW134" i="7"/>
  <c r="CV134" i="7"/>
  <c r="CU134" i="7"/>
  <c r="CT134" i="7"/>
  <c r="CS134" i="7"/>
  <c r="CR134" i="7"/>
  <c r="CQ134" i="7"/>
  <c r="CP134" i="7"/>
  <c r="CO134" i="7"/>
  <c r="CN134" i="7"/>
  <c r="CM134" i="7"/>
  <c r="CL134" i="7"/>
  <c r="CK134" i="7"/>
  <c r="CJ134" i="7"/>
  <c r="CI134" i="7"/>
  <c r="CH134" i="7"/>
  <c r="CG134" i="7"/>
  <c r="CF134" i="7"/>
  <c r="CB134" i="7"/>
  <c r="CA134" i="7"/>
  <c r="C134" i="7"/>
  <c r="B134" i="7"/>
  <c r="DZ133" i="7"/>
  <c r="DY133" i="7"/>
  <c r="DX133" i="7"/>
  <c r="DW133" i="7"/>
  <c r="DV133" i="7"/>
  <c r="DU133" i="7"/>
  <c r="DT133" i="7"/>
  <c r="DS133" i="7"/>
  <c r="DR133" i="7"/>
  <c r="DQ133" i="7"/>
  <c r="DP133" i="7"/>
  <c r="DO133" i="7"/>
  <c r="DN133" i="7"/>
  <c r="DM133" i="7"/>
  <c r="DL133" i="7"/>
  <c r="DK133" i="7"/>
  <c r="DJ133" i="7"/>
  <c r="DI133" i="7"/>
  <c r="DH133" i="7"/>
  <c r="DG133" i="7"/>
  <c r="DF133" i="7"/>
  <c r="DE133" i="7"/>
  <c r="DC133" i="7"/>
  <c r="DB133" i="7"/>
  <c r="CY133" i="7"/>
  <c r="CX133" i="7"/>
  <c r="CW133" i="7"/>
  <c r="CV133" i="7"/>
  <c r="CU133" i="7"/>
  <c r="CT133" i="7"/>
  <c r="CS133" i="7"/>
  <c r="CR133" i="7"/>
  <c r="CQ133" i="7"/>
  <c r="CP133" i="7"/>
  <c r="CO133" i="7"/>
  <c r="CN133" i="7"/>
  <c r="CM133" i="7"/>
  <c r="CL133" i="7"/>
  <c r="CK133" i="7"/>
  <c r="CJ133" i="7"/>
  <c r="CI133" i="7"/>
  <c r="CH133" i="7"/>
  <c r="CG133" i="7"/>
  <c r="CF133" i="7"/>
  <c r="CE133" i="7"/>
  <c r="CD133" i="7"/>
  <c r="CC133" i="7"/>
  <c r="CA133" i="7"/>
  <c r="C133" i="7"/>
  <c r="DA133" i="7" s="1"/>
  <c r="B133" i="7"/>
  <c r="DD133" i="7" s="1"/>
  <c r="DZ132" i="7"/>
  <c r="DY132" i="7"/>
  <c r="DX132" i="7"/>
  <c r="DW132" i="7"/>
  <c r="DV132" i="7"/>
  <c r="DU132" i="7"/>
  <c r="DT132" i="7"/>
  <c r="DS132" i="7"/>
  <c r="DR132" i="7"/>
  <c r="DQ132" i="7"/>
  <c r="DP132" i="7"/>
  <c r="DO132" i="7"/>
  <c r="DN132" i="7"/>
  <c r="DM132" i="7"/>
  <c r="DL132" i="7"/>
  <c r="DK132" i="7"/>
  <c r="DJ132" i="7"/>
  <c r="DI132" i="7"/>
  <c r="DH132" i="7"/>
  <c r="DG132" i="7"/>
  <c r="DF132" i="7"/>
  <c r="DE132" i="7"/>
  <c r="DB132" i="7"/>
  <c r="CY132" i="7"/>
  <c r="CX132" i="7"/>
  <c r="CW132" i="7"/>
  <c r="CV132" i="7"/>
  <c r="CU132" i="7"/>
  <c r="CT132" i="7"/>
  <c r="CS132" i="7"/>
  <c r="CR132" i="7"/>
  <c r="CQ132" i="7"/>
  <c r="CP132" i="7"/>
  <c r="CO132" i="7"/>
  <c r="CN132" i="7"/>
  <c r="CM132" i="7"/>
  <c r="CL132" i="7"/>
  <c r="CK132" i="7"/>
  <c r="CJ132" i="7"/>
  <c r="CI132" i="7"/>
  <c r="CH132" i="7"/>
  <c r="CG132" i="7"/>
  <c r="CF132" i="7"/>
  <c r="CD132" i="7"/>
  <c r="CC132" i="7"/>
  <c r="C132" i="7"/>
  <c r="DA132" i="7" s="1"/>
  <c r="B132" i="7"/>
  <c r="DD132" i="7" s="1"/>
  <c r="DY131" i="7"/>
  <c r="DX131" i="7"/>
  <c r="DW131" i="7"/>
  <c r="DV131" i="7"/>
  <c r="DU131" i="7"/>
  <c r="DT131" i="7"/>
  <c r="DS131" i="7"/>
  <c r="DR131" i="7"/>
  <c r="DQ131" i="7"/>
  <c r="DP131" i="7"/>
  <c r="DO131" i="7"/>
  <c r="DN131" i="7"/>
  <c r="DM131" i="7"/>
  <c r="DL131" i="7"/>
  <c r="DK131" i="7"/>
  <c r="DJ131" i="7"/>
  <c r="DI131" i="7"/>
  <c r="DH131" i="7"/>
  <c r="DG131" i="7"/>
  <c r="DF131" i="7"/>
  <c r="DE131" i="7"/>
  <c r="DD131" i="7"/>
  <c r="CY131" i="7"/>
  <c r="CX131" i="7"/>
  <c r="CW131" i="7"/>
  <c r="CV131" i="7"/>
  <c r="CU131" i="7"/>
  <c r="CT131" i="7"/>
  <c r="CS131" i="7"/>
  <c r="CR131" i="7"/>
  <c r="CQ131" i="7"/>
  <c r="CP131" i="7"/>
  <c r="CO131" i="7"/>
  <c r="CN131" i="7"/>
  <c r="CM131" i="7"/>
  <c r="CL131" i="7"/>
  <c r="CK131" i="7"/>
  <c r="CJ131" i="7"/>
  <c r="CI131" i="7"/>
  <c r="CH131" i="7"/>
  <c r="CG131" i="7"/>
  <c r="CF131" i="7"/>
  <c r="CC131" i="7"/>
  <c r="CB131" i="7"/>
  <c r="C131" i="7"/>
  <c r="B131" i="7"/>
  <c r="DY130" i="7"/>
  <c r="DX130" i="7"/>
  <c r="DW130" i="7"/>
  <c r="DV130" i="7"/>
  <c r="DU130" i="7"/>
  <c r="DT130" i="7"/>
  <c r="DS130" i="7"/>
  <c r="DR130" i="7"/>
  <c r="DQ130" i="7"/>
  <c r="DP130" i="7"/>
  <c r="DO130" i="7"/>
  <c r="DN130" i="7"/>
  <c r="DM130" i="7"/>
  <c r="DL130" i="7"/>
  <c r="DK130" i="7"/>
  <c r="DJ130" i="7"/>
  <c r="DI130" i="7"/>
  <c r="DH130" i="7"/>
  <c r="DG130" i="7"/>
  <c r="DF130" i="7"/>
  <c r="DD130" i="7"/>
  <c r="DC130" i="7"/>
  <c r="CY130" i="7"/>
  <c r="CX130" i="7"/>
  <c r="CW130" i="7"/>
  <c r="CV130" i="7"/>
  <c r="CU130" i="7"/>
  <c r="CT130" i="7"/>
  <c r="CS130" i="7"/>
  <c r="CR130" i="7"/>
  <c r="CQ130" i="7"/>
  <c r="CP130" i="7"/>
  <c r="CO130" i="7"/>
  <c r="CN130" i="7"/>
  <c r="CM130" i="7"/>
  <c r="CL130" i="7"/>
  <c r="CK130" i="7"/>
  <c r="CJ130" i="7"/>
  <c r="CI130" i="7"/>
  <c r="CH130" i="7"/>
  <c r="CG130" i="7"/>
  <c r="CF130" i="7"/>
  <c r="CB130" i="7"/>
  <c r="CA130" i="7"/>
  <c r="C130" i="7"/>
  <c r="B130" i="7"/>
  <c r="DZ129" i="7"/>
  <c r="DY129" i="7"/>
  <c r="DX129" i="7"/>
  <c r="DW129" i="7"/>
  <c r="DV129" i="7"/>
  <c r="DU129" i="7"/>
  <c r="DT129" i="7"/>
  <c r="DS129" i="7"/>
  <c r="DR129" i="7"/>
  <c r="DQ129" i="7"/>
  <c r="DP129" i="7"/>
  <c r="DO129" i="7"/>
  <c r="DN129" i="7"/>
  <c r="DM129" i="7"/>
  <c r="DL129" i="7"/>
  <c r="DK129" i="7"/>
  <c r="DJ129" i="7"/>
  <c r="DI129" i="7"/>
  <c r="DH129" i="7"/>
  <c r="DG129" i="7"/>
  <c r="DF129" i="7"/>
  <c r="DE129" i="7"/>
  <c r="DC129" i="7"/>
  <c r="DB129" i="7"/>
  <c r="CY129" i="7"/>
  <c r="CX129" i="7"/>
  <c r="CW129" i="7"/>
  <c r="CV129" i="7"/>
  <c r="CU129" i="7"/>
  <c r="CT129" i="7"/>
  <c r="CS129" i="7"/>
  <c r="CR129" i="7"/>
  <c r="CQ129" i="7"/>
  <c r="CP129" i="7"/>
  <c r="CO129" i="7"/>
  <c r="CN129" i="7"/>
  <c r="CM129" i="7"/>
  <c r="CL129" i="7"/>
  <c r="CK129" i="7"/>
  <c r="CJ129" i="7"/>
  <c r="CI129" i="7"/>
  <c r="CH129" i="7"/>
  <c r="CG129" i="7"/>
  <c r="CF129" i="7"/>
  <c r="CE129" i="7"/>
  <c r="CD129" i="7"/>
  <c r="CC129" i="7"/>
  <c r="CA129" i="7"/>
  <c r="C129" i="7"/>
  <c r="DA129" i="7" s="1"/>
  <c r="B129" i="7"/>
  <c r="DD129" i="7" s="1"/>
  <c r="DZ128" i="7"/>
  <c r="DY128" i="7"/>
  <c r="DX128" i="7"/>
  <c r="DW128" i="7"/>
  <c r="DV128" i="7"/>
  <c r="DU128" i="7"/>
  <c r="DT128" i="7"/>
  <c r="DS128" i="7"/>
  <c r="DR128" i="7"/>
  <c r="DQ128" i="7"/>
  <c r="DP128" i="7"/>
  <c r="DO128" i="7"/>
  <c r="DN128" i="7"/>
  <c r="DM128" i="7"/>
  <c r="DL128" i="7"/>
  <c r="DK128" i="7"/>
  <c r="DJ128" i="7"/>
  <c r="DI128" i="7"/>
  <c r="DH128" i="7"/>
  <c r="DG128" i="7"/>
  <c r="DF128" i="7"/>
  <c r="DE128" i="7"/>
  <c r="DB128" i="7"/>
  <c r="CY128" i="7"/>
  <c r="CX128" i="7"/>
  <c r="CW128" i="7"/>
  <c r="CV128" i="7"/>
  <c r="CU128" i="7"/>
  <c r="CT128" i="7"/>
  <c r="CS128" i="7"/>
  <c r="CR128" i="7"/>
  <c r="CQ128" i="7"/>
  <c r="CP128" i="7"/>
  <c r="CO128" i="7"/>
  <c r="CN128" i="7"/>
  <c r="CM128" i="7"/>
  <c r="CL128" i="7"/>
  <c r="CK128" i="7"/>
  <c r="CJ128" i="7"/>
  <c r="CI128" i="7"/>
  <c r="CH128" i="7"/>
  <c r="CG128" i="7"/>
  <c r="CF128" i="7"/>
  <c r="CD128" i="7"/>
  <c r="CC128" i="7"/>
  <c r="C128" i="7"/>
  <c r="DA128" i="7" s="1"/>
  <c r="B128" i="7"/>
  <c r="DD128" i="7" s="1"/>
  <c r="DY127" i="7"/>
  <c r="DX127" i="7"/>
  <c r="DW127" i="7"/>
  <c r="DV127" i="7"/>
  <c r="DU127" i="7"/>
  <c r="DT127" i="7"/>
  <c r="DS127" i="7"/>
  <c r="DR127" i="7"/>
  <c r="DQ127" i="7"/>
  <c r="DP127" i="7"/>
  <c r="DO127" i="7"/>
  <c r="DN127" i="7"/>
  <c r="DM127" i="7"/>
  <c r="DL127" i="7"/>
  <c r="DK127" i="7"/>
  <c r="DJ127" i="7"/>
  <c r="DI127" i="7"/>
  <c r="DH127" i="7"/>
  <c r="DG127" i="7"/>
  <c r="DF127" i="7"/>
  <c r="DE127" i="7"/>
  <c r="DD127" i="7"/>
  <c r="CY127" i="7"/>
  <c r="CX127" i="7"/>
  <c r="CW127" i="7"/>
  <c r="CV127" i="7"/>
  <c r="CU127" i="7"/>
  <c r="CT127" i="7"/>
  <c r="CS127" i="7"/>
  <c r="CR127" i="7"/>
  <c r="CQ127" i="7"/>
  <c r="CP127" i="7"/>
  <c r="CO127" i="7"/>
  <c r="CN127" i="7"/>
  <c r="CM127" i="7"/>
  <c r="CL127" i="7"/>
  <c r="CK127" i="7"/>
  <c r="CJ127" i="7"/>
  <c r="CI127" i="7"/>
  <c r="CH127" i="7"/>
  <c r="CG127" i="7"/>
  <c r="CF127" i="7"/>
  <c r="CC127" i="7"/>
  <c r="CB127" i="7"/>
  <c r="C127" i="7"/>
  <c r="B127" i="7"/>
  <c r="DY126" i="7"/>
  <c r="DX126" i="7"/>
  <c r="DW126" i="7"/>
  <c r="DV126" i="7"/>
  <c r="DU126" i="7"/>
  <c r="DT126" i="7"/>
  <c r="DS126" i="7"/>
  <c r="DR126" i="7"/>
  <c r="DQ126" i="7"/>
  <c r="DP126" i="7"/>
  <c r="DO126" i="7"/>
  <c r="DN126" i="7"/>
  <c r="DM126" i="7"/>
  <c r="DL126" i="7"/>
  <c r="DK126" i="7"/>
  <c r="DJ126" i="7"/>
  <c r="DI126" i="7"/>
  <c r="DH126" i="7"/>
  <c r="DG126" i="7"/>
  <c r="DF126" i="7"/>
  <c r="DD126" i="7"/>
  <c r="DC126" i="7"/>
  <c r="CY126" i="7"/>
  <c r="CX126" i="7"/>
  <c r="CW126" i="7"/>
  <c r="CV126" i="7"/>
  <c r="CU126" i="7"/>
  <c r="CT126" i="7"/>
  <c r="CS126" i="7"/>
  <c r="CR126" i="7"/>
  <c r="CQ126" i="7"/>
  <c r="CP126" i="7"/>
  <c r="CO126" i="7"/>
  <c r="CN126" i="7"/>
  <c r="CM126" i="7"/>
  <c r="CL126" i="7"/>
  <c r="CK126" i="7"/>
  <c r="CJ126" i="7"/>
  <c r="CI126" i="7"/>
  <c r="CH126" i="7"/>
  <c r="CG126" i="7"/>
  <c r="CF126" i="7"/>
  <c r="CB126" i="7"/>
  <c r="CA126" i="7"/>
  <c r="C126" i="7"/>
  <c r="B126" i="7"/>
  <c r="DZ125" i="7"/>
  <c r="DY125" i="7"/>
  <c r="DX125" i="7"/>
  <c r="DW125" i="7"/>
  <c r="DV125" i="7"/>
  <c r="DU125" i="7"/>
  <c r="DT125" i="7"/>
  <c r="DS125" i="7"/>
  <c r="DR125" i="7"/>
  <c r="DQ125" i="7"/>
  <c r="DP125" i="7"/>
  <c r="DO125" i="7"/>
  <c r="DN125" i="7"/>
  <c r="DM125" i="7"/>
  <c r="DL125" i="7"/>
  <c r="DK125" i="7"/>
  <c r="DJ125" i="7"/>
  <c r="DI125" i="7"/>
  <c r="DH125" i="7"/>
  <c r="DG125" i="7"/>
  <c r="DF125" i="7"/>
  <c r="DE125" i="7"/>
  <c r="DC125" i="7"/>
  <c r="DB125" i="7"/>
  <c r="CY125" i="7"/>
  <c r="CX125" i="7"/>
  <c r="CW125" i="7"/>
  <c r="CV125" i="7"/>
  <c r="CU125" i="7"/>
  <c r="CT125" i="7"/>
  <c r="CS125" i="7"/>
  <c r="CR125" i="7"/>
  <c r="CQ125" i="7"/>
  <c r="CP125" i="7"/>
  <c r="CO125" i="7"/>
  <c r="CN125" i="7"/>
  <c r="CM125" i="7"/>
  <c r="CL125" i="7"/>
  <c r="CK125" i="7"/>
  <c r="CJ125" i="7"/>
  <c r="CI125" i="7"/>
  <c r="CH125" i="7"/>
  <c r="CG125" i="7"/>
  <c r="CF125" i="7"/>
  <c r="CE125" i="7"/>
  <c r="CD125" i="7"/>
  <c r="CC125" i="7"/>
  <c r="CA125" i="7"/>
  <c r="C125" i="7"/>
  <c r="DA125" i="7" s="1"/>
  <c r="B125" i="7"/>
  <c r="DD125" i="7" s="1"/>
  <c r="DZ124" i="7"/>
  <c r="DY124" i="7"/>
  <c r="DX124" i="7"/>
  <c r="DW124" i="7"/>
  <c r="DV124" i="7"/>
  <c r="DU124" i="7"/>
  <c r="DT124" i="7"/>
  <c r="DS124" i="7"/>
  <c r="DR124" i="7"/>
  <c r="DQ124" i="7"/>
  <c r="DP124" i="7"/>
  <c r="DO124" i="7"/>
  <c r="DN124" i="7"/>
  <c r="DM124" i="7"/>
  <c r="DL124" i="7"/>
  <c r="DK124" i="7"/>
  <c r="DJ124" i="7"/>
  <c r="DI124" i="7"/>
  <c r="DH124" i="7"/>
  <c r="DG124" i="7"/>
  <c r="DF124" i="7"/>
  <c r="DE124" i="7"/>
  <c r="DB124" i="7"/>
  <c r="CY124" i="7"/>
  <c r="CX124" i="7"/>
  <c r="CW124" i="7"/>
  <c r="CV124" i="7"/>
  <c r="CU124" i="7"/>
  <c r="CT124" i="7"/>
  <c r="CS124" i="7"/>
  <c r="CR124" i="7"/>
  <c r="CQ124" i="7"/>
  <c r="CP124" i="7"/>
  <c r="CO124" i="7"/>
  <c r="CN124" i="7"/>
  <c r="CM124" i="7"/>
  <c r="CL124" i="7"/>
  <c r="CK124" i="7"/>
  <c r="CJ124" i="7"/>
  <c r="CI124" i="7"/>
  <c r="CH124" i="7"/>
  <c r="CG124" i="7"/>
  <c r="CF124" i="7"/>
  <c r="CD124" i="7"/>
  <c r="CC124" i="7"/>
  <c r="C124" i="7"/>
  <c r="DA124" i="7" s="1"/>
  <c r="B124" i="7"/>
  <c r="DD124" i="7" s="1"/>
  <c r="DY123" i="7"/>
  <c r="DX123" i="7"/>
  <c r="DW123" i="7"/>
  <c r="DV123" i="7"/>
  <c r="DU123" i="7"/>
  <c r="DT123" i="7"/>
  <c r="DS123" i="7"/>
  <c r="DR123" i="7"/>
  <c r="DQ123" i="7"/>
  <c r="DP123" i="7"/>
  <c r="DO123" i="7"/>
  <c r="DN123" i="7"/>
  <c r="DM123" i="7"/>
  <c r="DL123" i="7"/>
  <c r="DK123" i="7"/>
  <c r="DJ123" i="7"/>
  <c r="DI123" i="7"/>
  <c r="DH123" i="7"/>
  <c r="DG123" i="7"/>
  <c r="DF123" i="7"/>
  <c r="DE123" i="7"/>
  <c r="DD123" i="7"/>
  <c r="CY123" i="7"/>
  <c r="CX123" i="7"/>
  <c r="CW123" i="7"/>
  <c r="CV123" i="7"/>
  <c r="CU123" i="7"/>
  <c r="CT123" i="7"/>
  <c r="CS123" i="7"/>
  <c r="CR123" i="7"/>
  <c r="CQ123" i="7"/>
  <c r="CP123" i="7"/>
  <c r="CO123" i="7"/>
  <c r="CN123" i="7"/>
  <c r="CM123" i="7"/>
  <c r="CL123" i="7"/>
  <c r="CK123" i="7"/>
  <c r="CJ123" i="7"/>
  <c r="CI123" i="7"/>
  <c r="CH123" i="7"/>
  <c r="CG123" i="7"/>
  <c r="CF123" i="7"/>
  <c r="CC123" i="7"/>
  <c r="CB123" i="7"/>
  <c r="C123" i="7"/>
  <c r="B123" i="7"/>
  <c r="DY122" i="7"/>
  <c r="DX122" i="7"/>
  <c r="DW122" i="7"/>
  <c r="DV122" i="7"/>
  <c r="DU122" i="7"/>
  <c r="DT122" i="7"/>
  <c r="DS122" i="7"/>
  <c r="DR122" i="7"/>
  <c r="DQ122" i="7"/>
  <c r="DP122" i="7"/>
  <c r="DO122" i="7"/>
  <c r="DN122" i="7"/>
  <c r="DM122" i="7"/>
  <c r="DL122" i="7"/>
  <c r="DK122" i="7"/>
  <c r="DJ122" i="7"/>
  <c r="DI122" i="7"/>
  <c r="DH122" i="7"/>
  <c r="DG122" i="7"/>
  <c r="DF122" i="7"/>
  <c r="DD122" i="7"/>
  <c r="DC122" i="7"/>
  <c r="CY122" i="7"/>
  <c r="CX122" i="7"/>
  <c r="CW122" i="7"/>
  <c r="CV122" i="7"/>
  <c r="CU122" i="7"/>
  <c r="CT122" i="7"/>
  <c r="CS122" i="7"/>
  <c r="CR122" i="7"/>
  <c r="CQ122" i="7"/>
  <c r="CP122" i="7"/>
  <c r="CO122" i="7"/>
  <c r="CN122" i="7"/>
  <c r="CM122" i="7"/>
  <c r="CL122" i="7"/>
  <c r="CK122" i="7"/>
  <c r="CJ122" i="7"/>
  <c r="CI122" i="7"/>
  <c r="CH122" i="7"/>
  <c r="CG122" i="7"/>
  <c r="CF122" i="7"/>
  <c r="CB122" i="7"/>
  <c r="CA122" i="7"/>
  <c r="C122" i="7"/>
  <c r="B122" i="7"/>
  <c r="DZ117" i="7"/>
  <c r="DY117" i="7"/>
  <c r="DX117" i="7"/>
  <c r="DW117" i="7"/>
  <c r="DV117" i="7"/>
  <c r="DU117" i="7"/>
  <c r="DT117" i="7"/>
  <c r="DS117" i="7"/>
  <c r="DR117" i="7"/>
  <c r="DQ117" i="7"/>
  <c r="DP117" i="7"/>
  <c r="DO117" i="7"/>
  <c r="DN117" i="7"/>
  <c r="DM117" i="7"/>
  <c r="DL117" i="7"/>
  <c r="DK117" i="7"/>
  <c r="DJ117" i="7"/>
  <c r="DI117" i="7"/>
  <c r="DH117" i="7"/>
  <c r="DG117" i="7"/>
  <c r="DF117" i="7"/>
  <c r="DE117" i="7"/>
  <c r="DC117" i="7"/>
  <c r="DB117" i="7"/>
  <c r="CY117" i="7"/>
  <c r="CX117" i="7"/>
  <c r="CW117" i="7"/>
  <c r="CV117" i="7"/>
  <c r="CU117" i="7"/>
  <c r="CT117" i="7"/>
  <c r="CS117" i="7"/>
  <c r="CR117" i="7"/>
  <c r="CQ117" i="7"/>
  <c r="CP117" i="7"/>
  <c r="CO117" i="7"/>
  <c r="CN117" i="7"/>
  <c r="CM117" i="7"/>
  <c r="CL117" i="7"/>
  <c r="CK117" i="7"/>
  <c r="CJ117" i="7"/>
  <c r="CI117" i="7"/>
  <c r="CH117" i="7"/>
  <c r="CG117" i="7"/>
  <c r="CF117" i="7"/>
  <c r="CE117" i="7"/>
  <c r="CD117" i="7"/>
  <c r="CC117" i="7"/>
  <c r="CA117" i="7"/>
  <c r="C117" i="7"/>
  <c r="DA117" i="7" s="1"/>
  <c r="B117" i="7"/>
  <c r="DD117" i="7" s="1"/>
  <c r="DZ116" i="7"/>
  <c r="DY116" i="7"/>
  <c r="DX116" i="7"/>
  <c r="DW116" i="7"/>
  <c r="DV116" i="7"/>
  <c r="DU116" i="7"/>
  <c r="DT116" i="7"/>
  <c r="DS116" i="7"/>
  <c r="DR116" i="7"/>
  <c r="DQ116" i="7"/>
  <c r="DP116" i="7"/>
  <c r="DO116" i="7"/>
  <c r="DN116" i="7"/>
  <c r="DM116" i="7"/>
  <c r="DL116" i="7"/>
  <c r="DK116" i="7"/>
  <c r="DJ116" i="7"/>
  <c r="DI116" i="7"/>
  <c r="DH116" i="7"/>
  <c r="DG116" i="7"/>
  <c r="DF116" i="7"/>
  <c r="DE116" i="7"/>
  <c r="DB116" i="7"/>
  <c r="CY116" i="7"/>
  <c r="CX116" i="7"/>
  <c r="CW116" i="7"/>
  <c r="CV116" i="7"/>
  <c r="CU116" i="7"/>
  <c r="CT116" i="7"/>
  <c r="CS116" i="7"/>
  <c r="CR116" i="7"/>
  <c r="CQ116" i="7"/>
  <c r="CP116" i="7"/>
  <c r="CO116" i="7"/>
  <c r="CN116" i="7"/>
  <c r="CM116" i="7"/>
  <c r="CL116" i="7"/>
  <c r="CK116" i="7"/>
  <c r="CJ116" i="7"/>
  <c r="CI116" i="7"/>
  <c r="CH116" i="7"/>
  <c r="CG116" i="7"/>
  <c r="CF116" i="7"/>
  <c r="CD116" i="7"/>
  <c r="CC116" i="7"/>
  <c r="C116" i="7"/>
  <c r="DA116" i="7" s="1"/>
  <c r="B116" i="7"/>
  <c r="DD116" i="7" s="1"/>
  <c r="DY115" i="7"/>
  <c r="DX115" i="7"/>
  <c r="DW115" i="7"/>
  <c r="DV115" i="7"/>
  <c r="DU115" i="7"/>
  <c r="DT115" i="7"/>
  <c r="DS115" i="7"/>
  <c r="DR115" i="7"/>
  <c r="DQ115" i="7"/>
  <c r="DP115" i="7"/>
  <c r="DO115" i="7"/>
  <c r="DN115" i="7"/>
  <c r="DM115" i="7"/>
  <c r="DL115" i="7"/>
  <c r="DK115" i="7"/>
  <c r="DJ115" i="7"/>
  <c r="DI115" i="7"/>
  <c r="DH115" i="7"/>
  <c r="DG115" i="7"/>
  <c r="DF115" i="7"/>
  <c r="DE115" i="7"/>
  <c r="DD115" i="7"/>
  <c r="CY115" i="7"/>
  <c r="CX115" i="7"/>
  <c r="CW115" i="7"/>
  <c r="CV115" i="7"/>
  <c r="CU115" i="7"/>
  <c r="CT115" i="7"/>
  <c r="CS115" i="7"/>
  <c r="CR115" i="7"/>
  <c r="CQ115" i="7"/>
  <c r="CP115" i="7"/>
  <c r="CO115" i="7"/>
  <c r="CN115" i="7"/>
  <c r="CM115" i="7"/>
  <c r="CL115" i="7"/>
  <c r="CK115" i="7"/>
  <c r="CJ115" i="7"/>
  <c r="CI115" i="7"/>
  <c r="CH115" i="7"/>
  <c r="CG115" i="7"/>
  <c r="CF115" i="7"/>
  <c r="CC115" i="7"/>
  <c r="CB115" i="7"/>
  <c r="C115" i="7"/>
  <c r="B115" i="7"/>
  <c r="DY114" i="7"/>
  <c r="DX114" i="7"/>
  <c r="DW114" i="7"/>
  <c r="DV114" i="7"/>
  <c r="DU114" i="7"/>
  <c r="DT114" i="7"/>
  <c r="DS114" i="7"/>
  <c r="DR114" i="7"/>
  <c r="DQ114" i="7"/>
  <c r="DP114" i="7"/>
  <c r="DO114" i="7"/>
  <c r="DN114" i="7"/>
  <c r="DM114" i="7"/>
  <c r="DL114" i="7"/>
  <c r="DK114" i="7"/>
  <c r="DJ114" i="7"/>
  <c r="DI114" i="7"/>
  <c r="DH114" i="7"/>
  <c r="DG114" i="7"/>
  <c r="DF114" i="7"/>
  <c r="DD114" i="7"/>
  <c r="DC114" i="7"/>
  <c r="CY114" i="7"/>
  <c r="CX114" i="7"/>
  <c r="CW114" i="7"/>
  <c r="CV114" i="7"/>
  <c r="CU114" i="7"/>
  <c r="CT114" i="7"/>
  <c r="CS114" i="7"/>
  <c r="CR114" i="7"/>
  <c r="CQ114" i="7"/>
  <c r="CP114" i="7"/>
  <c r="CO114" i="7"/>
  <c r="CN114" i="7"/>
  <c r="CM114" i="7"/>
  <c r="CL114" i="7"/>
  <c r="CK114" i="7"/>
  <c r="CJ114" i="7"/>
  <c r="CI114" i="7"/>
  <c r="CH114" i="7"/>
  <c r="CG114" i="7"/>
  <c r="CF114" i="7"/>
  <c r="CB114" i="7"/>
  <c r="CA114" i="7"/>
  <c r="C114" i="7"/>
  <c r="B114" i="7"/>
  <c r="DZ113" i="7"/>
  <c r="DY113" i="7"/>
  <c r="DX113" i="7"/>
  <c r="DW113" i="7"/>
  <c r="DV113" i="7"/>
  <c r="DU113" i="7"/>
  <c r="DT113" i="7"/>
  <c r="DS113" i="7"/>
  <c r="DR113" i="7"/>
  <c r="DQ113" i="7"/>
  <c r="DP113" i="7"/>
  <c r="DO113" i="7"/>
  <c r="DN113" i="7"/>
  <c r="DM113" i="7"/>
  <c r="DL113" i="7"/>
  <c r="DK113" i="7"/>
  <c r="DJ113" i="7"/>
  <c r="DI113" i="7"/>
  <c r="DH113" i="7"/>
  <c r="DG113" i="7"/>
  <c r="DF113" i="7"/>
  <c r="DE113" i="7"/>
  <c r="DC113" i="7"/>
  <c r="DB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CJ113" i="7"/>
  <c r="CI113" i="7"/>
  <c r="CH113" i="7"/>
  <c r="CG113" i="7"/>
  <c r="CF113" i="7"/>
  <c r="CE113" i="7"/>
  <c r="CD113" i="7"/>
  <c r="CC113" i="7"/>
  <c r="CA113" i="7"/>
  <c r="C113" i="7"/>
  <c r="DA113" i="7" s="1"/>
  <c r="B113" i="7"/>
  <c r="DD113" i="7" s="1"/>
  <c r="DZ112" i="7"/>
  <c r="DY112" i="7"/>
  <c r="DX112" i="7"/>
  <c r="DW112" i="7"/>
  <c r="DV112" i="7"/>
  <c r="DU112" i="7"/>
  <c r="DT112" i="7"/>
  <c r="DS112" i="7"/>
  <c r="DR112" i="7"/>
  <c r="DQ112" i="7"/>
  <c r="DP112" i="7"/>
  <c r="DO112" i="7"/>
  <c r="DN112" i="7"/>
  <c r="DM112" i="7"/>
  <c r="DL112" i="7"/>
  <c r="DK112" i="7"/>
  <c r="DJ112" i="7"/>
  <c r="DI112" i="7"/>
  <c r="DH112" i="7"/>
  <c r="DG112" i="7"/>
  <c r="DF112" i="7"/>
  <c r="DE112" i="7"/>
  <c r="DB112" i="7"/>
  <c r="CY112" i="7"/>
  <c r="CX112" i="7"/>
  <c r="CW112" i="7"/>
  <c r="CV112" i="7"/>
  <c r="CU112" i="7"/>
  <c r="CT112" i="7"/>
  <c r="CS112" i="7"/>
  <c r="CR112" i="7"/>
  <c r="CQ112" i="7"/>
  <c r="CP112" i="7"/>
  <c r="CO112" i="7"/>
  <c r="CN112" i="7"/>
  <c r="CM112" i="7"/>
  <c r="CL112" i="7"/>
  <c r="CK112" i="7"/>
  <c r="CJ112" i="7"/>
  <c r="CI112" i="7"/>
  <c r="CH112" i="7"/>
  <c r="CG112" i="7"/>
  <c r="CF112" i="7"/>
  <c r="CD112" i="7"/>
  <c r="CC112" i="7"/>
  <c r="C112" i="7"/>
  <c r="DA112" i="7" s="1"/>
  <c r="B112" i="7"/>
  <c r="DD112" i="7" s="1"/>
  <c r="DY111" i="7"/>
  <c r="DX111" i="7"/>
  <c r="DW111" i="7"/>
  <c r="DV111" i="7"/>
  <c r="DU111" i="7"/>
  <c r="DT111" i="7"/>
  <c r="DS111" i="7"/>
  <c r="DR111" i="7"/>
  <c r="DQ111" i="7"/>
  <c r="DP111" i="7"/>
  <c r="DO111" i="7"/>
  <c r="DN111" i="7"/>
  <c r="DM111" i="7"/>
  <c r="DL111" i="7"/>
  <c r="DK111" i="7"/>
  <c r="DJ111" i="7"/>
  <c r="DI111" i="7"/>
  <c r="DH111" i="7"/>
  <c r="DG111" i="7"/>
  <c r="DF111" i="7"/>
  <c r="DE111" i="7"/>
  <c r="DD111" i="7"/>
  <c r="CY111" i="7"/>
  <c r="CX111" i="7"/>
  <c r="CW111" i="7"/>
  <c r="CV111" i="7"/>
  <c r="CU111" i="7"/>
  <c r="CT111" i="7"/>
  <c r="CS111" i="7"/>
  <c r="CR111" i="7"/>
  <c r="CQ111" i="7"/>
  <c r="CP111" i="7"/>
  <c r="CO111" i="7"/>
  <c r="CN111" i="7"/>
  <c r="CM111" i="7"/>
  <c r="CL111" i="7"/>
  <c r="CK111" i="7"/>
  <c r="CJ111" i="7"/>
  <c r="CI111" i="7"/>
  <c r="CH111" i="7"/>
  <c r="CG111" i="7"/>
  <c r="CF111" i="7"/>
  <c r="CC111" i="7"/>
  <c r="CB111" i="7"/>
  <c r="C111" i="7"/>
  <c r="B111" i="7"/>
  <c r="DY110" i="7"/>
  <c r="DX110" i="7"/>
  <c r="DW110" i="7"/>
  <c r="DV110" i="7"/>
  <c r="DU110" i="7"/>
  <c r="DT110" i="7"/>
  <c r="DS110" i="7"/>
  <c r="DR110" i="7"/>
  <c r="DQ110" i="7"/>
  <c r="DP110" i="7"/>
  <c r="DO110" i="7"/>
  <c r="DN110" i="7"/>
  <c r="DM110" i="7"/>
  <c r="DL110" i="7"/>
  <c r="DK110" i="7"/>
  <c r="DJ110" i="7"/>
  <c r="DI110" i="7"/>
  <c r="DH110" i="7"/>
  <c r="DG110" i="7"/>
  <c r="DF110" i="7"/>
  <c r="DD110" i="7"/>
  <c r="DC110" i="7"/>
  <c r="CY110" i="7"/>
  <c r="CX110" i="7"/>
  <c r="CW110" i="7"/>
  <c r="CV110" i="7"/>
  <c r="CU110" i="7"/>
  <c r="CT110" i="7"/>
  <c r="CS110" i="7"/>
  <c r="CR110" i="7"/>
  <c r="CQ110" i="7"/>
  <c r="CP110" i="7"/>
  <c r="CO110" i="7"/>
  <c r="CN110" i="7"/>
  <c r="CM110" i="7"/>
  <c r="CL110" i="7"/>
  <c r="CK110" i="7"/>
  <c r="CJ110" i="7"/>
  <c r="CI110" i="7"/>
  <c r="CH110" i="7"/>
  <c r="CG110" i="7"/>
  <c r="CF110" i="7"/>
  <c r="CB110" i="7"/>
  <c r="CA110" i="7"/>
  <c r="C110" i="7"/>
  <c r="B110" i="7"/>
  <c r="DZ109" i="7"/>
  <c r="DY109" i="7"/>
  <c r="DX109" i="7"/>
  <c r="DW109" i="7"/>
  <c r="DV109" i="7"/>
  <c r="DU109" i="7"/>
  <c r="DT109" i="7"/>
  <c r="DS109" i="7"/>
  <c r="DR109" i="7"/>
  <c r="DQ109" i="7"/>
  <c r="DP109" i="7"/>
  <c r="DO109" i="7"/>
  <c r="DN109" i="7"/>
  <c r="DM109" i="7"/>
  <c r="DL109" i="7"/>
  <c r="DK109" i="7"/>
  <c r="DJ109" i="7"/>
  <c r="DI109" i="7"/>
  <c r="DH109" i="7"/>
  <c r="DG109" i="7"/>
  <c r="DF109" i="7"/>
  <c r="DE109" i="7"/>
  <c r="DC109" i="7"/>
  <c r="DB109" i="7"/>
  <c r="CY109" i="7"/>
  <c r="CX109" i="7"/>
  <c r="CW109" i="7"/>
  <c r="CV109" i="7"/>
  <c r="CU109" i="7"/>
  <c r="CT109" i="7"/>
  <c r="CS109" i="7"/>
  <c r="CR109" i="7"/>
  <c r="CQ109" i="7"/>
  <c r="CP109" i="7"/>
  <c r="CO109" i="7"/>
  <c r="CN109" i="7"/>
  <c r="CM109" i="7"/>
  <c r="CL109" i="7"/>
  <c r="CK109" i="7"/>
  <c r="CJ109" i="7"/>
  <c r="CI109" i="7"/>
  <c r="CH109" i="7"/>
  <c r="CG109" i="7"/>
  <c r="CF109" i="7"/>
  <c r="CE109" i="7"/>
  <c r="CD109" i="7"/>
  <c r="CC109" i="7"/>
  <c r="CA109" i="7"/>
  <c r="C109" i="7"/>
  <c r="DA109" i="7" s="1"/>
  <c r="B109" i="7"/>
  <c r="DD109" i="7" s="1"/>
  <c r="DZ108" i="7"/>
  <c r="DY108" i="7"/>
  <c r="DX108" i="7"/>
  <c r="DW108" i="7"/>
  <c r="DV108" i="7"/>
  <c r="DU108" i="7"/>
  <c r="DT108" i="7"/>
  <c r="DS108" i="7"/>
  <c r="DR108" i="7"/>
  <c r="DQ108" i="7"/>
  <c r="DP108" i="7"/>
  <c r="DO108" i="7"/>
  <c r="DN108" i="7"/>
  <c r="DM108" i="7"/>
  <c r="DL108" i="7"/>
  <c r="DK108" i="7"/>
  <c r="DJ108" i="7"/>
  <c r="DI108" i="7"/>
  <c r="DH108" i="7"/>
  <c r="DG108" i="7"/>
  <c r="DF108" i="7"/>
  <c r="DE108" i="7"/>
  <c r="DB108" i="7"/>
  <c r="CY108" i="7"/>
  <c r="CX108" i="7"/>
  <c r="CW108" i="7"/>
  <c r="CV108" i="7"/>
  <c r="CU108" i="7"/>
  <c r="CT108" i="7"/>
  <c r="CS108" i="7"/>
  <c r="CR108" i="7"/>
  <c r="CQ108" i="7"/>
  <c r="CP108" i="7"/>
  <c r="CO108" i="7"/>
  <c r="CN108" i="7"/>
  <c r="CM108" i="7"/>
  <c r="CL108" i="7"/>
  <c r="CK108" i="7"/>
  <c r="CJ108" i="7"/>
  <c r="CI108" i="7"/>
  <c r="CH108" i="7"/>
  <c r="CG108" i="7"/>
  <c r="CF108" i="7"/>
  <c r="CD108" i="7"/>
  <c r="CC108" i="7"/>
  <c r="C108" i="7"/>
  <c r="DA108" i="7" s="1"/>
  <c r="B108" i="7"/>
  <c r="DD108" i="7" s="1"/>
  <c r="DY107" i="7"/>
  <c r="DX107" i="7"/>
  <c r="DW107" i="7"/>
  <c r="DV107" i="7"/>
  <c r="DU107" i="7"/>
  <c r="DT107" i="7"/>
  <c r="DS107" i="7"/>
  <c r="DR107" i="7"/>
  <c r="DQ107" i="7"/>
  <c r="DP107" i="7"/>
  <c r="DO107" i="7"/>
  <c r="DN107" i="7"/>
  <c r="DM107" i="7"/>
  <c r="DL107" i="7"/>
  <c r="DK107" i="7"/>
  <c r="DJ107" i="7"/>
  <c r="DI107" i="7"/>
  <c r="DH107" i="7"/>
  <c r="DG107" i="7"/>
  <c r="DF107" i="7"/>
  <c r="DE107" i="7"/>
  <c r="DD107" i="7"/>
  <c r="CY107" i="7"/>
  <c r="CX107" i="7"/>
  <c r="CW107" i="7"/>
  <c r="CV107" i="7"/>
  <c r="CU107" i="7"/>
  <c r="CT107" i="7"/>
  <c r="CS107" i="7"/>
  <c r="CR107" i="7"/>
  <c r="CQ107" i="7"/>
  <c r="CP107" i="7"/>
  <c r="CO107" i="7"/>
  <c r="CN107" i="7"/>
  <c r="CM107" i="7"/>
  <c r="CL107" i="7"/>
  <c r="CK107" i="7"/>
  <c r="CJ107" i="7"/>
  <c r="CI107" i="7"/>
  <c r="CH107" i="7"/>
  <c r="CG107" i="7"/>
  <c r="CF107" i="7"/>
  <c r="CC107" i="7"/>
  <c r="CB107" i="7"/>
  <c r="C107" i="7"/>
  <c r="B107" i="7"/>
  <c r="DY106" i="7"/>
  <c r="DX106" i="7"/>
  <c r="DW106" i="7"/>
  <c r="DV106" i="7"/>
  <c r="DU106" i="7"/>
  <c r="DT106" i="7"/>
  <c r="DS106" i="7"/>
  <c r="DR106" i="7"/>
  <c r="DQ106" i="7"/>
  <c r="DP106" i="7"/>
  <c r="DO106" i="7"/>
  <c r="DN106" i="7"/>
  <c r="DM106" i="7"/>
  <c r="DL106" i="7"/>
  <c r="DK106" i="7"/>
  <c r="DJ106" i="7"/>
  <c r="DI106" i="7"/>
  <c r="DH106" i="7"/>
  <c r="DG106" i="7"/>
  <c r="DF106" i="7"/>
  <c r="DD106" i="7"/>
  <c r="DC106" i="7"/>
  <c r="CY106" i="7"/>
  <c r="CX106" i="7"/>
  <c r="CW106" i="7"/>
  <c r="CV106" i="7"/>
  <c r="CU106" i="7"/>
  <c r="CT106" i="7"/>
  <c r="CS106" i="7"/>
  <c r="CR106" i="7"/>
  <c r="CQ106" i="7"/>
  <c r="CP106" i="7"/>
  <c r="CO106" i="7"/>
  <c r="CN106" i="7"/>
  <c r="CM106" i="7"/>
  <c r="CL106" i="7"/>
  <c r="CK106" i="7"/>
  <c r="CJ106" i="7"/>
  <c r="CI106" i="7"/>
  <c r="CH106" i="7"/>
  <c r="CG106" i="7"/>
  <c r="CF106" i="7"/>
  <c r="CB106" i="7"/>
  <c r="CA106" i="7"/>
  <c r="C106" i="7"/>
  <c r="B106" i="7"/>
  <c r="DZ105" i="7"/>
  <c r="DY105" i="7"/>
  <c r="DX105" i="7"/>
  <c r="DW105" i="7"/>
  <c r="DV105" i="7"/>
  <c r="DU105" i="7"/>
  <c r="DT105" i="7"/>
  <c r="DS105" i="7"/>
  <c r="DR105" i="7"/>
  <c r="DQ105" i="7"/>
  <c r="DP105" i="7"/>
  <c r="DO105" i="7"/>
  <c r="DN105" i="7"/>
  <c r="DM105" i="7"/>
  <c r="DL105" i="7"/>
  <c r="DK105" i="7"/>
  <c r="DJ105" i="7"/>
  <c r="DI105" i="7"/>
  <c r="DH105" i="7"/>
  <c r="DG105" i="7"/>
  <c r="DF105" i="7"/>
  <c r="DE105" i="7"/>
  <c r="DC105" i="7"/>
  <c r="DB105" i="7"/>
  <c r="CY105" i="7"/>
  <c r="CX105" i="7"/>
  <c r="CW105" i="7"/>
  <c r="CV105" i="7"/>
  <c r="CU105" i="7"/>
  <c r="CT105" i="7"/>
  <c r="CS105" i="7"/>
  <c r="CR105" i="7"/>
  <c r="CQ105" i="7"/>
  <c r="CP105" i="7"/>
  <c r="CO105" i="7"/>
  <c r="CN105" i="7"/>
  <c r="CM105" i="7"/>
  <c r="CL105" i="7"/>
  <c r="CK105" i="7"/>
  <c r="CJ105" i="7"/>
  <c r="CI105" i="7"/>
  <c r="CH105" i="7"/>
  <c r="CG105" i="7"/>
  <c r="CF105" i="7"/>
  <c r="CE105" i="7"/>
  <c r="CD105" i="7"/>
  <c r="CC105" i="7"/>
  <c r="CA105" i="7"/>
  <c r="C105" i="7"/>
  <c r="DA105" i="7" s="1"/>
  <c r="B105" i="7"/>
  <c r="DD105" i="7" s="1"/>
  <c r="DZ104" i="7"/>
  <c r="DY104" i="7"/>
  <c r="DX104" i="7"/>
  <c r="DW104" i="7"/>
  <c r="DV104" i="7"/>
  <c r="DU104" i="7"/>
  <c r="DT104" i="7"/>
  <c r="DS104" i="7"/>
  <c r="DR104" i="7"/>
  <c r="DQ104" i="7"/>
  <c r="DP104" i="7"/>
  <c r="DO104" i="7"/>
  <c r="DN104" i="7"/>
  <c r="DM104" i="7"/>
  <c r="DL104" i="7"/>
  <c r="DK104" i="7"/>
  <c r="DJ104" i="7"/>
  <c r="DI104" i="7"/>
  <c r="DH104" i="7"/>
  <c r="DG104" i="7"/>
  <c r="DF104" i="7"/>
  <c r="DE104" i="7"/>
  <c r="DB104" i="7"/>
  <c r="CY104" i="7"/>
  <c r="CX104" i="7"/>
  <c r="CW104" i="7"/>
  <c r="CV104" i="7"/>
  <c r="CU104" i="7"/>
  <c r="CT104" i="7"/>
  <c r="CS104" i="7"/>
  <c r="CR104" i="7"/>
  <c r="CQ104" i="7"/>
  <c r="CP104" i="7"/>
  <c r="CO104" i="7"/>
  <c r="CN104" i="7"/>
  <c r="CM104" i="7"/>
  <c r="CL104" i="7"/>
  <c r="CK104" i="7"/>
  <c r="CJ104" i="7"/>
  <c r="CI104" i="7"/>
  <c r="CH104" i="7"/>
  <c r="CG104" i="7"/>
  <c r="CF104" i="7"/>
  <c r="CD104" i="7"/>
  <c r="CC104" i="7"/>
  <c r="C104" i="7"/>
  <c r="DA104" i="7" s="1"/>
  <c r="B104" i="7"/>
  <c r="DD104" i="7" s="1"/>
  <c r="DY103" i="7"/>
  <c r="DX103" i="7"/>
  <c r="DW103" i="7"/>
  <c r="DV103" i="7"/>
  <c r="DU103" i="7"/>
  <c r="DT103" i="7"/>
  <c r="DS103" i="7"/>
  <c r="DR103" i="7"/>
  <c r="DQ103" i="7"/>
  <c r="DP103" i="7"/>
  <c r="DO103" i="7"/>
  <c r="DN103" i="7"/>
  <c r="DM103" i="7"/>
  <c r="DL103" i="7"/>
  <c r="DK103" i="7"/>
  <c r="DJ103" i="7"/>
  <c r="DI103" i="7"/>
  <c r="DH103" i="7"/>
  <c r="DG103" i="7"/>
  <c r="DF103" i="7"/>
  <c r="DE103" i="7"/>
  <c r="DD103" i="7"/>
  <c r="CY103" i="7"/>
  <c r="CX103" i="7"/>
  <c r="CW103" i="7"/>
  <c r="CV103" i="7"/>
  <c r="CU103" i="7"/>
  <c r="CT103" i="7"/>
  <c r="CS103" i="7"/>
  <c r="CR103" i="7"/>
  <c r="CQ103" i="7"/>
  <c r="CP103" i="7"/>
  <c r="CO103" i="7"/>
  <c r="CN103" i="7"/>
  <c r="CM103" i="7"/>
  <c r="CL103" i="7"/>
  <c r="CK103" i="7"/>
  <c r="CJ103" i="7"/>
  <c r="CI103" i="7"/>
  <c r="CH103" i="7"/>
  <c r="CG103" i="7"/>
  <c r="CF103" i="7"/>
  <c r="CC103" i="7"/>
  <c r="CB103" i="7"/>
  <c r="C103" i="7"/>
  <c r="B103" i="7"/>
  <c r="DY102" i="7"/>
  <c r="DX102" i="7"/>
  <c r="DW102" i="7"/>
  <c r="DV102" i="7"/>
  <c r="DU102" i="7"/>
  <c r="DT102" i="7"/>
  <c r="DS102" i="7"/>
  <c r="DR102" i="7"/>
  <c r="DQ102" i="7"/>
  <c r="DP102" i="7"/>
  <c r="DO102" i="7"/>
  <c r="DN102" i="7"/>
  <c r="DM102" i="7"/>
  <c r="DL102" i="7"/>
  <c r="DK102" i="7"/>
  <c r="DJ102" i="7"/>
  <c r="DI102" i="7"/>
  <c r="DH102" i="7"/>
  <c r="DG102" i="7"/>
  <c r="DF102" i="7"/>
  <c r="DD102" i="7"/>
  <c r="DC102" i="7"/>
  <c r="CY102" i="7"/>
  <c r="CX102" i="7"/>
  <c r="CW102" i="7"/>
  <c r="CV102" i="7"/>
  <c r="CU102" i="7"/>
  <c r="CT102" i="7"/>
  <c r="CS102" i="7"/>
  <c r="CR102" i="7"/>
  <c r="CQ102" i="7"/>
  <c r="CP102" i="7"/>
  <c r="CO102" i="7"/>
  <c r="CN102" i="7"/>
  <c r="CM102" i="7"/>
  <c r="CL102" i="7"/>
  <c r="CK102" i="7"/>
  <c r="CJ102" i="7"/>
  <c r="CI102" i="7"/>
  <c r="CH102" i="7"/>
  <c r="CG102" i="7"/>
  <c r="CF102" i="7"/>
  <c r="CB102" i="7"/>
  <c r="CA102" i="7"/>
  <c r="C102" i="7"/>
  <c r="B102" i="7"/>
  <c r="DZ101" i="7"/>
  <c r="DY101" i="7"/>
  <c r="DX101" i="7"/>
  <c r="DW101" i="7"/>
  <c r="DV101" i="7"/>
  <c r="DU101" i="7"/>
  <c r="DT101" i="7"/>
  <c r="DS101" i="7"/>
  <c r="DR101" i="7"/>
  <c r="DQ101" i="7"/>
  <c r="DP101" i="7"/>
  <c r="DO101" i="7"/>
  <c r="DN101" i="7"/>
  <c r="DM101" i="7"/>
  <c r="DL101" i="7"/>
  <c r="DK101" i="7"/>
  <c r="DJ101" i="7"/>
  <c r="DI101" i="7"/>
  <c r="DH101" i="7"/>
  <c r="DG101" i="7"/>
  <c r="DF101" i="7"/>
  <c r="DE101" i="7"/>
  <c r="DC101" i="7"/>
  <c r="DB101" i="7"/>
  <c r="CY101" i="7"/>
  <c r="CX101" i="7"/>
  <c r="CW101" i="7"/>
  <c r="CV101" i="7"/>
  <c r="CU101" i="7"/>
  <c r="CT101" i="7"/>
  <c r="CS101" i="7"/>
  <c r="CR101" i="7"/>
  <c r="CQ101" i="7"/>
  <c r="CP101" i="7"/>
  <c r="CO101" i="7"/>
  <c r="CN101" i="7"/>
  <c r="CM101" i="7"/>
  <c r="CL101" i="7"/>
  <c r="CK101" i="7"/>
  <c r="CJ101" i="7"/>
  <c r="CI101" i="7"/>
  <c r="CH101" i="7"/>
  <c r="CG101" i="7"/>
  <c r="CF101" i="7"/>
  <c r="CE101" i="7"/>
  <c r="CD101" i="7"/>
  <c r="CC101" i="7"/>
  <c r="CA101" i="7"/>
  <c r="C101" i="7"/>
  <c r="DA101" i="7" s="1"/>
  <c r="B101" i="7"/>
  <c r="DD101" i="7" s="1"/>
  <c r="DZ100" i="7"/>
  <c r="DY100" i="7"/>
  <c r="DX100" i="7"/>
  <c r="DW100" i="7"/>
  <c r="DV100" i="7"/>
  <c r="DU100" i="7"/>
  <c r="DT100" i="7"/>
  <c r="DS100" i="7"/>
  <c r="DR100" i="7"/>
  <c r="DQ100" i="7"/>
  <c r="DP100" i="7"/>
  <c r="DO100" i="7"/>
  <c r="DN100" i="7"/>
  <c r="DM100" i="7"/>
  <c r="DL100" i="7"/>
  <c r="DK100" i="7"/>
  <c r="DJ100" i="7"/>
  <c r="DI100" i="7"/>
  <c r="DH100" i="7"/>
  <c r="DG100" i="7"/>
  <c r="DF100" i="7"/>
  <c r="DE100" i="7"/>
  <c r="DB100" i="7"/>
  <c r="CY100" i="7"/>
  <c r="CX100" i="7"/>
  <c r="CW100" i="7"/>
  <c r="CV100" i="7"/>
  <c r="CU100" i="7"/>
  <c r="CT100" i="7"/>
  <c r="CS100" i="7"/>
  <c r="CR100" i="7"/>
  <c r="CQ100" i="7"/>
  <c r="CP100" i="7"/>
  <c r="CO100" i="7"/>
  <c r="CN100" i="7"/>
  <c r="CM100" i="7"/>
  <c r="CL100" i="7"/>
  <c r="CK100" i="7"/>
  <c r="CJ100" i="7"/>
  <c r="CI100" i="7"/>
  <c r="CH100" i="7"/>
  <c r="CG100" i="7"/>
  <c r="CF100" i="7"/>
  <c r="CD100" i="7"/>
  <c r="CC100" i="7"/>
  <c r="C100" i="7"/>
  <c r="DA100" i="7" s="1"/>
  <c r="B100" i="7"/>
  <c r="DD100" i="7" s="1"/>
  <c r="DY95" i="7"/>
  <c r="DX95" i="7"/>
  <c r="DW95" i="7"/>
  <c r="DV95" i="7"/>
  <c r="DU95" i="7"/>
  <c r="DT95" i="7"/>
  <c r="DS95" i="7"/>
  <c r="DR95" i="7"/>
  <c r="DQ95" i="7"/>
  <c r="DP95" i="7"/>
  <c r="DO95" i="7"/>
  <c r="DN95" i="7"/>
  <c r="DM95" i="7"/>
  <c r="DL95" i="7"/>
  <c r="DK95" i="7"/>
  <c r="DJ95" i="7"/>
  <c r="DI95" i="7"/>
  <c r="DH95" i="7"/>
  <c r="DG95" i="7"/>
  <c r="DF95" i="7"/>
  <c r="DE95" i="7"/>
  <c r="DD95" i="7"/>
  <c r="CY95" i="7"/>
  <c r="CX95" i="7"/>
  <c r="CW95" i="7"/>
  <c r="CV95" i="7"/>
  <c r="CU95" i="7"/>
  <c r="CT95" i="7"/>
  <c r="CS95" i="7"/>
  <c r="CR95" i="7"/>
  <c r="CQ95" i="7"/>
  <c r="CP95" i="7"/>
  <c r="CO95" i="7"/>
  <c r="CN95" i="7"/>
  <c r="CM95" i="7"/>
  <c r="CL95" i="7"/>
  <c r="CK95" i="7"/>
  <c r="CJ95" i="7"/>
  <c r="CI95" i="7"/>
  <c r="CH95" i="7"/>
  <c r="CG95" i="7"/>
  <c r="CF95" i="7"/>
  <c r="CC95" i="7"/>
  <c r="CB95" i="7"/>
  <c r="C95" i="7"/>
  <c r="B95" i="7"/>
  <c r="DY94" i="7"/>
  <c r="DX94" i="7"/>
  <c r="DW94" i="7"/>
  <c r="DV94" i="7"/>
  <c r="DU94" i="7"/>
  <c r="DT94" i="7"/>
  <c r="DS94" i="7"/>
  <c r="DR94" i="7"/>
  <c r="DQ94" i="7"/>
  <c r="DP94" i="7"/>
  <c r="DO94" i="7"/>
  <c r="DN94" i="7"/>
  <c r="DM94" i="7"/>
  <c r="DL94" i="7"/>
  <c r="DK94" i="7"/>
  <c r="DJ94" i="7"/>
  <c r="DI94" i="7"/>
  <c r="DH94" i="7"/>
  <c r="DG94" i="7"/>
  <c r="DF94" i="7"/>
  <c r="DD94" i="7"/>
  <c r="DC94" i="7"/>
  <c r="CY94" i="7"/>
  <c r="CX94" i="7"/>
  <c r="CW94" i="7"/>
  <c r="CV94" i="7"/>
  <c r="CU94" i="7"/>
  <c r="CT94" i="7"/>
  <c r="CS94" i="7"/>
  <c r="CR94" i="7"/>
  <c r="CQ94" i="7"/>
  <c r="CP94" i="7"/>
  <c r="CO94" i="7"/>
  <c r="CN94" i="7"/>
  <c r="CM94" i="7"/>
  <c r="CL94" i="7"/>
  <c r="CK94" i="7"/>
  <c r="CJ94" i="7"/>
  <c r="CI94" i="7"/>
  <c r="CH94" i="7"/>
  <c r="CG94" i="7"/>
  <c r="CF94" i="7"/>
  <c r="CB94" i="7"/>
  <c r="CA94" i="7"/>
  <c r="C94" i="7"/>
  <c r="B94" i="7"/>
  <c r="DZ93" i="7"/>
  <c r="DY93" i="7"/>
  <c r="DX93" i="7"/>
  <c r="DW93" i="7"/>
  <c r="DV93" i="7"/>
  <c r="DU93" i="7"/>
  <c r="DT93" i="7"/>
  <c r="DS93" i="7"/>
  <c r="DR93" i="7"/>
  <c r="DQ93" i="7"/>
  <c r="DP93" i="7"/>
  <c r="DO93" i="7"/>
  <c r="DN93" i="7"/>
  <c r="DM93" i="7"/>
  <c r="DL93" i="7"/>
  <c r="DK93" i="7"/>
  <c r="DJ93" i="7"/>
  <c r="DI93" i="7"/>
  <c r="DH93" i="7"/>
  <c r="DG93" i="7"/>
  <c r="DF93" i="7"/>
  <c r="DE93" i="7"/>
  <c r="DC93" i="7"/>
  <c r="DB93" i="7"/>
  <c r="CY93" i="7"/>
  <c r="CX93" i="7"/>
  <c r="CW93" i="7"/>
  <c r="CV93" i="7"/>
  <c r="CU93" i="7"/>
  <c r="CT93" i="7"/>
  <c r="CS93" i="7"/>
  <c r="CR93" i="7"/>
  <c r="CQ93" i="7"/>
  <c r="CP93" i="7"/>
  <c r="CO93" i="7"/>
  <c r="CN93" i="7"/>
  <c r="CM93" i="7"/>
  <c r="CL93" i="7"/>
  <c r="CK93" i="7"/>
  <c r="CJ93" i="7"/>
  <c r="CI93" i="7"/>
  <c r="CH93" i="7"/>
  <c r="CG93" i="7"/>
  <c r="CF93" i="7"/>
  <c r="CE93" i="7"/>
  <c r="CD93" i="7"/>
  <c r="CC93" i="7"/>
  <c r="CA93" i="7"/>
  <c r="C93" i="7"/>
  <c r="DA93" i="7" s="1"/>
  <c r="B93" i="7"/>
  <c r="DD93" i="7" s="1"/>
  <c r="DZ92" i="7"/>
  <c r="DY92" i="7"/>
  <c r="DX92" i="7"/>
  <c r="DW92" i="7"/>
  <c r="DV92" i="7"/>
  <c r="DU92" i="7"/>
  <c r="DT92" i="7"/>
  <c r="DS92" i="7"/>
  <c r="DR92" i="7"/>
  <c r="DQ92" i="7"/>
  <c r="DP92" i="7"/>
  <c r="DO92" i="7"/>
  <c r="DN92" i="7"/>
  <c r="DM92" i="7"/>
  <c r="DL92" i="7"/>
  <c r="DK92" i="7"/>
  <c r="DJ92" i="7"/>
  <c r="DI92" i="7"/>
  <c r="DH92" i="7"/>
  <c r="DG92" i="7"/>
  <c r="DF92" i="7"/>
  <c r="DE92" i="7"/>
  <c r="DB92" i="7"/>
  <c r="CY92" i="7"/>
  <c r="CX92" i="7"/>
  <c r="CW92" i="7"/>
  <c r="CV92" i="7"/>
  <c r="CU92" i="7"/>
  <c r="CT92" i="7"/>
  <c r="CS92" i="7"/>
  <c r="CR92" i="7"/>
  <c r="CQ92" i="7"/>
  <c r="CP92" i="7"/>
  <c r="CO92" i="7"/>
  <c r="CN92" i="7"/>
  <c r="CM92" i="7"/>
  <c r="CL92" i="7"/>
  <c r="CK92" i="7"/>
  <c r="CJ92" i="7"/>
  <c r="CI92" i="7"/>
  <c r="CH92" i="7"/>
  <c r="CG92" i="7"/>
  <c r="CF92" i="7"/>
  <c r="CD92" i="7"/>
  <c r="CC92" i="7"/>
  <c r="C92" i="7"/>
  <c r="DA92" i="7" s="1"/>
  <c r="B92" i="7"/>
  <c r="DD92" i="7" s="1"/>
  <c r="DY91" i="7"/>
  <c r="DX91" i="7"/>
  <c r="DW91" i="7"/>
  <c r="DV91" i="7"/>
  <c r="DU91" i="7"/>
  <c r="DT91" i="7"/>
  <c r="DS91" i="7"/>
  <c r="DR91" i="7"/>
  <c r="DQ91" i="7"/>
  <c r="DP91" i="7"/>
  <c r="DO91" i="7"/>
  <c r="DN91" i="7"/>
  <c r="DM91" i="7"/>
  <c r="DL91" i="7"/>
  <c r="DK91" i="7"/>
  <c r="DJ91" i="7"/>
  <c r="DI91" i="7"/>
  <c r="DH91" i="7"/>
  <c r="DG91" i="7"/>
  <c r="DF91" i="7"/>
  <c r="DE91" i="7"/>
  <c r="DD91" i="7"/>
  <c r="CY91" i="7"/>
  <c r="CX91" i="7"/>
  <c r="CW91" i="7"/>
  <c r="CV91" i="7"/>
  <c r="CU91" i="7"/>
  <c r="CT91" i="7"/>
  <c r="CS91" i="7"/>
  <c r="CR91" i="7"/>
  <c r="CQ91" i="7"/>
  <c r="CP91" i="7"/>
  <c r="CO91" i="7"/>
  <c r="CN91" i="7"/>
  <c r="CM91" i="7"/>
  <c r="CL91" i="7"/>
  <c r="CK91" i="7"/>
  <c r="CJ91" i="7"/>
  <c r="CI91" i="7"/>
  <c r="CH91" i="7"/>
  <c r="CG91" i="7"/>
  <c r="CF91" i="7"/>
  <c r="CC91" i="7"/>
  <c r="CB91" i="7"/>
  <c r="C91" i="7"/>
  <c r="B91" i="7"/>
  <c r="DY90" i="7"/>
  <c r="DX90" i="7"/>
  <c r="DW90" i="7"/>
  <c r="DV90" i="7"/>
  <c r="DU90" i="7"/>
  <c r="DT90" i="7"/>
  <c r="DS90" i="7"/>
  <c r="DR90" i="7"/>
  <c r="DQ90" i="7"/>
  <c r="DP90" i="7"/>
  <c r="DO90" i="7"/>
  <c r="DN90" i="7"/>
  <c r="DM90" i="7"/>
  <c r="DL90" i="7"/>
  <c r="DK90" i="7"/>
  <c r="DJ90" i="7"/>
  <c r="DI90" i="7"/>
  <c r="DH90" i="7"/>
  <c r="DG90" i="7"/>
  <c r="DF90" i="7"/>
  <c r="DD90" i="7"/>
  <c r="DC90" i="7"/>
  <c r="CY90" i="7"/>
  <c r="CX90" i="7"/>
  <c r="CW90" i="7"/>
  <c r="CV90" i="7"/>
  <c r="CU90" i="7"/>
  <c r="CT90" i="7"/>
  <c r="CS90" i="7"/>
  <c r="CR90" i="7"/>
  <c r="CQ90" i="7"/>
  <c r="CP90" i="7"/>
  <c r="CO90" i="7"/>
  <c r="CN90" i="7"/>
  <c r="CM90" i="7"/>
  <c r="CL90" i="7"/>
  <c r="CK90" i="7"/>
  <c r="CJ90" i="7"/>
  <c r="CI90" i="7"/>
  <c r="CH90" i="7"/>
  <c r="CG90" i="7"/>
  <c r="CF90" i="7"/>
  <c r="CB90" i="7"/>
  <c r="CA90" i="7"/>
  <c r="C90" i="7"/>
  <c r="B90" i="7"/>
  <c r="DZ89" i="7"/>
  <c r="DY89" i="7"/>
  <c r="DX89" i="7"/>
  <c r="DW89" i="7"/>
  <c r="DV89" i="7"/>
  <c r="DU89" i="7"/>
  <c r="DT89" i="7"/>
  <c r="DS89" i="7"/>
  <c r="DR89" i="7"/>
  <c r="DQ89" i="7"/>
  <c r="DP89" i="7"/>
  <c r="DO89" i="7"/>
  <c r="DN89" i="7"/>
  <c r="DM89" i="7"/>
  <c r="DL89" i="7"/>
  <c r="DK89" i="7"/>
  <c r="DJ89" i="7"/>
  <c r="DI89" i="7"/>
  <c r="DH89" i="7"/>
  <c r="DG89" i="7"/>
  <c r="DF89" i="7"/>
  <c r="DE89" i="7"/>
  <c r="DC89" i="7"/>
  <c r="DB89" i="7"/>
  <c r="CY89" i="7"/>
  <c r="CX89" i="7"/>
  <c r="CW89" i="7"/>
  <c r="CV89" i="7"/>
  <c r="CU89" i="7"/>
  <c r="CT89" i="7"/>
  <c r="CS89" i="7"/>
  <c r="CR89" i="7"/>
  <c r="CQ89" i="7"/>
  <c r="CP89" i="7"/>
  <c r="CO89" i="7"/>
  <c r="CN89" i="7"/>
  <c r="CM89" i="7"/>
  <c r="CL89" i="7"/>
  <c r="CK89" i="7"/>
  <c r="CJ89" i="7"/>
  <c r="CI89" i="7"/>
  <c r="CH89" i="7"/>
  <c r="CG89" i="7"/>
  <c r="CF89" i="7"/>
  <c r="CE89" i="7"/>
  <c r="CD89" i="7"/>
  <c r="CC89" i="7"/>
  <c r="CA89" i="7"/>
  <c r="C89" i="7"/>
  <c r="DA89" i="7" s="1"/>
  <c r="B89" i="7"/>
  <c r="DD89" i="7" s="1"/>
  <c r="DZ88" i="7"/>
  <c r="DY88" i="7"/>
  <c r="DX88" i="7"/>
  <c r="DW88" i="7"/>
  <c r="DV88" i="7"/>
  <c r="DU88" i="7"/>
  <c r="DT88" i="7"/>
  <c r="DS88" i="7"/>
  <c r="DR88" i="7"/>
  <c r="DQ88" i="7"/>
  <c r="DP88" i="7"/>
  <c r="DO88" i="7"/>
  <c r="DN88" i="7"/>
  <c r="DM88" i="7"/>
  <c r="DL88" i="7"/>
  <c r="DK88" i="7"/>
  <c r="DJ88" i="7"/>
  <c r="DI88" i="7"/>
  <c r="DH88" i="7"/>
  <c r="DG88" i="7"/>
  <c r="DF88" i="7"/>
  <c r="DE88" i="7"/>
  <c r="DB88" i="7"/>
  <c r="CY88" i="7"/>
  <c r="CX88" i="7"/>
  <c r="CW88" i="7"/>
  <c r="CV88" i="7"/>
  <c r="CU88" i="7"/>
  <c r="CT88" i="7"/>
  <c r="CS88" i="7"/>
  <c r="CR88" i="7"/>
  <c r="CQ88" i="7"/>
  <c r="CP88" i="7"/>
  <c r="CO88" i="7"/>
  <c r="CN88" i="7"/>
  <c r="CM88" i="7"/>
  <c r="CL88" i="7"/>
  <c r="CK88" i="7"/>
  <c r="CJ88" i="7"/>
  <c r="CI88" i="7"/>
  <c r="CH88" i="7"/>
  <c r="CG88" i="7"/>
  <c r="CF88" i="7"/>
  <c r="CD88" i="7"/>
  <c r="CC88" i="7"/>
  <c r="C88" i="7"/>
  <c r="DA88" i="7" s="1"/>
  <c r="B88" i="7"/>
  <c r="DD88" i="7" s="1"/>
  <c r="DY87" i="7"/>
  <c r="DX87" i="7"/>
  <c r="DW87" i="7"/>
  <c r="DV87" i="7"/>
  <c r="DU87" i="7"/>
  <c r="DT87" i="7"/>
  <c r="DS87" i="7"/>
  <c r="DR87" i="7"/>
  <c r="DQ87" i="7"/>
  <c r="DP87" i="7"/>
  <c r="DO87" i="7"/>
  <c r="DN87" i="7"/>
  <c r="DM87" i="7"/>
  <c r="DL87" i="7"/>
  <c r="DK87" i="7"/>
  <c r="DJ87" i="7"/>
  <c r="DI87" i="7"/>
  <c r="DH87" i="7"/>
  <c r="DG87" i="7"/>
  <c r="DF87" i="7"/>
  <c r="DE87" i="7"/>
  <c r="DD87" i="7"/>
  <c r="CY87" i="7"/>
  <c r="CX87" i="7"/>
  <c r="CW87" i="7"/>
  <c r="CV87" i="7"/>
  <c r="CU87" i="7"/>
  <c r="CT87" i="7"/>
  <c r="CS87" i="7"/>
  <c r="CR87" i="7"/>
  <c r="CQ87" i="7"/>
  <c r="CP87" i="7"/>
  <c r="CO87" i="7"/>
  <c r="CN87" i="7"/>
  <c r="CM87" i="7"/>
  <c r="CL87" i="7"/>
  <c r="CK87" i="7"/>
  <c r="CJ87" i="7"/>
  <c r="CI87" i="7"/>
  <c r="CH87" i="7"/>
  <c r="CG87" i="7"/>
  <c r="CF87" i="7"/>
  <c r="CC87" i="7"/>
  <c r="CB87" i="7"/>
  <c r="C87" i="7"/>
  <c r="B87" i="7"/>
  <c r="DY86" i="7"/>
  <c r="DX86" i="7"/>
  <c r="DW86" i="7"/>
  <c r="DV86" i="7"/>
  <c r="DU86" i="7"/>
  <c r="DT86" i="7"/>
  <c r="DS86" i="7"/>
  <c r="DR86" i="7"/>
  <c r="DQ86" i="7"/>
  <c r="DP86" i="7"/>
  <c r="DO86" i="7"/>
  <c r="DN86" i="7"/>
  <c r="DM86" i="7"/>
  <c r="DL86" i="7"/>
  <c r="DK86" i="7"/>
  <c r="DJ86" i="7"/>
  <c r="DI86" i="7"/>
  <c r="DH86" i="7"/>
  <c r="DG86" i="7"/>
  <c r="DF86" i="7"/>
  <c r="DD86" i="7"/>
  <c r="DC86" i="7"/>
  <c r="CY86" i="7"/>
  <c r="CX86" i="7"/>
  <c r="CW86" i="7"/>
  <c r="CV86" i="7"/>
  <c r="CU86" i="7"/>
  <c r="CT86" i="7"/>
  <c r="CS86" i="7"/>
  <c r="CR86" i="7"/>
  <c r="CQ86" i="7"/>
  <c r="CP86" i="7"/>
  <c r="CO86" i="7"/>
  <c r="CN86" i="7"/>
  <c r="CM86" i="7"/>
  <c r="CL86" i="7"/>
  <c r="CK86" i="7"/>
  <c r="CJ86" i="7"/>
  <c r="CI86" i="7"/>
  <c r="CH86" i="7"/>
  <c r="CG86" i="7"/>
  <c r="CF86" i="7"/>
  <c r="CB86" i="7"/>
  <c r="CA86" i="7"/>
  <c r="C86" i="7"/>
  <c r="B86" i="7"/>
  <c r="DZ85" i="7"/>
  <c r="DY85" i="7"/>
  <c r="DX85" i="7"/>
  <c r="DW85" i="7"/>
  <c r="DV85" i="7"/>
  <c r="DU85" i="7"/>
  <c r="DT85" i="7"/>
  <c r="DS85" i="7"/>
  <c r="DR85" i="7"/>
  <c r="DQ85" i="7"/>
  <c r="DP85" i="7"/>
  <c r="DO85" i="7"/>
  <c r="DN85" i="7"/>
  <c r="DM85" i="7"/>
  <c r="DL85" i="7"/>
  <c r="DK85" i="7"/>
  <c r="DJ85" i="7"/>
  <c r="DI85" i="7"/>
  <c r="DH85" i="7"/>
  <c r="DG85" i="7"/>
  <c r="DF85" i="7"/>
  <c r="DE85" i="7"/>
  <c r="DC85" i="7"/>
  <c r="DB85" i="7"/>
  <c r="CY85" i="7"/>
  <c r="CX85" i="7"/>
  <c r="CW85" i="7"/>
  <c r="CV85" i="7"/>
  <c r="CU85" i="7"/>
  <c r="CT85" i="7"/>
  <c r="CS85" i="7"/>
  <c r="CR85" i="7"/>
  <c r="CQ85" i="7"/>
  <c r="CP85" i="7"/>
  <c r="CO85" i="7"/>
  <c r="CN85" i="7"/>
  <c r="CM85" i="7"/>
  <c r="CL85" i="7"/>
  <c r="CK85" i="7"/>
  <c r="CJ85" i="7"/>
  <c r="CI85" i="7"/>
  <c r="CH85" i="7"/>
  <c r="CG85" i="7"/>
  <c r="CF85" i="7"/>
  <c r="CE85" i="7"/>
  <c r="CD85" i="7"/>
  <c r="CC85" i="7"/>
  <c r="CA85" i="7"/>
  <c r="C85" i="7"/>
  <c r="DA85" i="7" s="1"/>
  <c r="B85" i="7"/>
  <c r="DD85" i="7" s="1"/>
  <c r="DZ84" i="7"/>
  <c r="DY84" i="7"/>
  <c r="DX84" i="7"/>
  <c r="DW84" i="7"/>
  <c r="DV84" i="7"/>
  <c r="DU84" i="7"/>
  <c r="DT84" i="7"/>
  <c r="DS84" i="7"/>
  <c r="DR84" i="7"/>
  <c r="DQ84" i="7"/>
  <c r="DP84" i="7"/>
  <c r="DO84" i="7"/>
  <c r="DN84" i="7"/>
  <c r="DM84" i="7"/>
  <c r="DL84" i="7"/>
  <c r="DK84" i="7"/>
  <c r="DJ84" i="7"/>
  <c r="DI84" i="7"/>
  <c r="DH84" i="7"/>
  <c r="DG84" i="7"/>
  <c r="DF84" i="7"/>
  <c r="DE84" i="7"/>
  <c r="DB84" i="7"/>
  <c r="CY84" i="7"/>
  <c r="CX84" i="7"/>
  <c r="CW84" i="7"/>
  <c r="CV84" i="7"/>
  <c r="CU84" i="7"/>
  <c r="CT84" i="7"/>
  <c r="CS84" i="7"/>
  <c r="CR84" i="7"/>
  <c r="CQ84" i="7"/>
  <c r="CP84" i="7"/>
  <c r="CO84" i="7"/>
  <c r="CN84" i="7"/>
  <c r="CM84" i="7"/>
  <c r="CL84" i="7"/>
  <c r="CK84" i="7"/>
  <c r="CJ84" i="7"/>
  <c r="CI84" i="7"/>
  <c r="CH84" i="7"/>
  <c r="CG84" i="7"/>
  <c r="CF84" i="7"/>
  <c r="CD84" i="7"/>
  <c r="CC84" i="7"/>
  <c r="C84" i="7"/>
  <c r="DA84" i="7" s="1"/>
  <c r="B84" i="7"/>
  <c r="DD84" i="7" s="1"/>
  <c r="DY83" i="7"/>
  <c r="DX83" i="7"/>
  <c r="DW83" i="7"/>
  <c r="DV83" i="7"/>
  <c r="DU83" i="7"/>
  <c r="DT83" i="7"/>
  <c r="DS83" i="7"/>
  <c r="DR83" i="7"/>
  <c r="DQ83" i="7"/>
  <c r="DP83" i="7"/>
  <c r="DO83" i="7"/>
  <c r="DN83" i="7"/>
  <c r="DM83" i="7"/>
  <c r="DL83" i="7"/>
  <c r="DK83" i="7"/>
  <c r="DJ83" i="7"/>
  <c r="DI83" i="7"/>
  <c r="DH83" i="7"/>
  <c r="DG83" i="7"/>
  <c r="DF83" i="7"/>
  <c r="DE83" i="7"/>
  <c r="DD83" i="7"/>
  <c r="CY83" i="7"/>
  <c r="CX83" i="7"/>
  <c r="CW83" i="7"/>
  <c r="CV83" i="7"/>
  <c r="CU83" i="7"/>
  <c r="CT83" i="7"/>
  <c r="CS83" i="7"/>
  <c r="CR83" i="7"/>
  <c r="CQ83" i="7"/>
  <c r="CP83" i="7"/>
  <c r="CO83" i="7"/>
  <c r="CN83" i="7"/>
  <c r="CM83" i="7"/>
  <c r="CL83" i="7"/>
  <c r="CK83" i="7"/>
  <c r="CJ83" i="7"/>
  <c r="CI83" i="7"/>
  <c r="CH83" i="7"/>
  <c r="CG83" i="7"/>
  <c r="CF83" i="7"/>
  <c r="CC83" i="7"/>
  <c r="CB83" i="7"/>
  <c r="C83" i="7"/>
  <c r="B83" i="7"/>
  <c r="DY82" i="7"/>
  <c r="DX82" i="7"/>
  <c r="DW82" i="7"/>
  <c r="DV82" i="7"/>
  <c r="DU82" i="7"/>
  <c r="DT82" i="7"/>
  <c r="DS82" i="7"/>
  <c r="DR82" i="7"/>
  <c r="DQ82" i="7"/>
  <c r="DP82" i="7"/>
  <c r="DO82" i="7"/>
  <c r="DN82" i="7"/>
  <c r="DM82" i="7"/>
  <c r="DL82" i="7"/>
  <c r="DK82" i="7"/>
  <c r="DJ82" i="7"/>
  <c r="DI82" i="7"/>
  <c r="DH82" i="7"/>
  <c r="DG82" i="7"/>
  <c r="DF82" i="7"/>
  <c r="DD82" i="7"/>
  <c r="DC82" i="7"/>
  <c r="CY82" i="7"/>
  <c r="CX82" i="7"/>
  <c r="CW82" i="7"/>
  <c r="CV82" i="7"/>
  <c r="CU82" i="7"/>
  <c r="CT82" i="7"/>
  <c r="CS82" i="7"/>
  <c r="CR82" i="7"/>
  <c r="CQ82" i="7"/>
  <c r="CP82" i="7"/>
  <c r="CO82" i="7"/>
  <c r="CN82" i="7"/>
  <c r="CM82" i="7"/>
  <c r="CL82" i="7"/>
  <c r="CK82" i="7"/>
  <c r="CJ82" i="7"/>
  <c r="CI82" i="7"/>
  <c r="CH82" i="7"/>
  <c r="CG82" i="7"/>
  <c r="CF82" i="7"/>
  <c r="CB82" i="7"/>
  <c r="CA82" i="7"/>
  <c r="C82" i="7"/>
  <c r="B82" i="7"/>
  <c r="DZ81" i="7"/>
  <c r="DY81" i="7"/>
  <c r="DX81" i="7"/>
  <c r="DW81" i="7"/>
  <c r="DV81" i="7"/>
  <c r="DU81" i="7"/>
  <c r="DT81" i="7"/>
  <c r="DS81" i="7"/>
  <c r="DR81" i="7"/>
  <c r="DQ81" i="7"/>
  <c r="DP81" i="7"/>
  <c r="DO81" i="7"/>
  <c r="DN81" i="7"/>
  <c r="DM81" i="7"/>
  <c r="DL81" i="7"/>
  <c r="DK81" i="7"/>
  <c r="DJ81" i="7"/>
  <c r="DI81" i="7"/>
  <c r="DH81" i="7"/>
  <c r="DG81" i="7"/>
  <c r="DF81" i="7"/>
  <c r="DE81" i="7"/>
  <c r="DC81" i="7"/>
  <c r="DB81" i="7"/>
  <c r="CY81" i="7"/>
  <c r="CX81" i="7"/>
  <c r="CW81" i="7"/>
  <c r="CV81" i="7"/>
  <c r="CU81" i="7"/>
  <c r="CT81" i="7"/>
  <c r="CS81" i="7"/>
  <c r="CR81" i="7"/>
  <c r="CQ81" i="7"/>
  <c r="CP81" i="7"/>
  <c r="CO81" i="7"/>
  <c r="CN81" i="7"/>
  <c r="CM81" i="7"/>
  <c r="CL81" i="7"/>
  <c r="CK81" i="7"/>
  <c r="CJ81" i="7"/>
  <c r="CI81" i="7"/>
  <c r="CH81" i="7"/>
  <c r="CG81" i="7"/>
  <c r="CF81" i="7"/>
  <c r="CE81" i="7"/>
  <c r="CD81" i="7"/>
  <c r="CC81" i="7"/>
  <c r="CA81" i="7"/>
  <c r="C81" i="7"/>
  <c r="DA81" i="7" s="1"/>
  <c r="B81" i="7"/>
  <c r="DD81" i="7" s="1"/>
  <c r="DZ80" i="7"/>
  <c r="DY80" i="7"/>
  <c r="DX80" i="7"/>
  <c r="DW80" i="7"/>
  <c r="DV80" i="7"/>
  <c r="DU80" i="7"/>
  <c r="DT80" i="7"/>
  <c r="DS80" i="7"/>
  <c r="DR80" i="7"/>
  <c r="DQ80" i="7"/>
  <c r="DP80" i="7"/>
  <c r="DO80" i="7"/>
  <c r="DN80" i="7"/>
  <c r="DM80" i="7"/>
  <c r="DL80" i="7"/>
  <c r="DK80" i="7"/>
  <c r="DJ80" i="7"/>
  <c r="DI80" i="7"/>
  <c r="DH80" i="7"/>
  <c r="DG80" i="7"/>
  <c r="DF80" i="7"/>
  <c r="DE80" i="7"/>
  <c r="DB80" i="7"/>
  <c r="CY80" i="7"/>
  <c r="CX80" i="7"/>
  <c r="CW80" i="7"/>
  <c r="CV80" i="7"/>
  <c r="CU80" i="7"/>
  <c r="CT80" i="7"/>
  <c r="CS80" i="7"/>
  <c r="CR80" i="7"/>
  <c r="CQ80" i="7"/>
  <c r="CP80" i="7"/>
  <c r="CO80" i="7"/>
  <c r="CN80" i="7"/>
  <c r="CM80" i="7"/>
  <c r="CL80" i="7"/>
  <c r="CK80" i="7"/>
  <c r="CJ80" i="7"/>
  <c r="CI80" i="7"/>
  <c r="CH80" i="7"/>
  <c r="CG80" i="7"/>
  <c r="CF80" i="7"/>
  <c r="CD80" i="7"/>
  <c r="CC80" i="7"/>
  <c r="C80" i="7"/>
  <c r="DA80" i="7" s="1"/>
  <c r="B80" i="7"/>
  <c r="DD80" i="7" s="1"/>
  <c r="DY79" i="7"/>
  <c r="DX79" i="7"/>
  <c r="DW79" i="7"/>
  <c r="DV79" i="7"/>
  <c r="DU79" i="7"/>
  <c r="DT79" i="7"/>
  <c r="DS79" i="7"/>
  <c r="DR79" i="7"/>
  <c r="DQ79" i="7"/>
  <c r="DP79" i="7"/>
  <c r="DO79" i="7"/>
  <c r="DN79" i="7"/>
  <c r="DM79" i="7"/>
  <c r="DL79" i="7"/>
  <c r="DK79" i="7"/>
  <c r="DJ79" i="7"/>
  <c r="DI79" i="7"/>
  <c r="DH79" i="7"/>
  <c r="DG79" i="7"/>
  <c r="DF79" i="7"/>
  <c r="DE79" i="7"/>
  <c r="DD79" i="7"/>
  <c r="CY79" i="7"/>
  <c r="CX79" i="7"/>
  <c r="CW79" i="7"/>
  <c r="CV79" i="7"/>
  <c r="CU79" i="7"/>
  <c r="CT79" i="7"/>
  <c r="CS79" i="7"/>
  <c r="CR79" i="7"/>
  <c r="CQ79" i="7"/>
  <c r="CP79" i="7"/>
  <c r="CO79" i="7"/>
  <c r="CN79" i="7"/>
  <c r="CM79" i="7"/>
  <c r="CL79" i="7"/>
  <c r="CK79" i="7"/>
  <c r="CJ79" i="7"/>
  <c r="CI79" i="7"/>
  <c r="CH79" i="7"/>
  <c r="CG79" i="7"/>
  <c r="CF79" i="7"/>
  <c r="CC79" i="7"/>
  <c r="CB79" i="7"/>
  <c r="C79" i="7"/>
  <c r="B79" i="7"/>
  <c r="DY78" i="7"/>
  <c r="DX78" i="7"/>
  <c r="DW78" i="7"/>
  <c r="DV78" i="7"/>
  <c r="DU78" i="7"/>
  <c r="DT78" i="7"/>
  <c r="DS78" i="7"/>
  <c r="DR78" i="7"/>
  <c r="DQ78" i="7"/>
  <c r="DP78" i="7"/>
  <c r="DO78" i="7"/>
  <c r="DN78" i="7"/>
  <c r="DM78" i="7"/>
  <c r="DL78" i="7"/>
  <c r="DK78" i="7"/>
  <c r="DJ78" i="7"/>
  <c r="DI78" i="7"/>
  <c r="DH78" i="7"/>
  <c r="DG78" i="7"/>
  <c r="DF78" i="7"/>
  <c r="DD78" i="7"/>
  <c r="DC78" i="7"/>
  <c r="CY78" i="7"/>
  <c r="CX78" i="7"/>
  <c r="CW78" i="7"/>
  <c r="CV78" i="7"/>
  <c r="CU78" i="7"/>
  <c r="CT78" i="7"/>
  <c r="CS78" i="7"/>
  <c r="CR78" i="7"/>
  <c r="CQ78" i="7"/>
  <c r="CP78" i="7"/>
  <c r="CO78" i="7"/>
  <c r="CN78" i="7"/>
  <c r="CM78" i="7"/>
  <c r="CL78" i="7"/>
  <c r="CK78" i="7"/>
  <c r="CJ78" i="7"/>
  <c r="CI78" i="7"/>
  <c r="CH78" i="7"/>
  <c r="CG78" i="7"/>
  <c r="CF78" i="7"/>
  <c r="CB78" i="7"/>
  <c r="CA78" i="7"/>
  <c r="C78" i="7"/>
  <c r="B78" i="7"/>
  <c r="DZ73" i="7"/>
  <c r="DY73" i="7"/>
  <c r="DX73" i="7"/>
  <c r="DW73" i="7"/>
  <c r="DV73" i="7"/>
  <c r="DU73" i="7"/>
  <c r="DT73" i="7"/>
  <c r="DS73" i="7"/>
  <c r="DR73" i="7"/>
  <c r="DQ73" i="7"/>
  <c r="DP73" i="7"/>
  <c r="DO73" i="7"/>
  <c r="DN73" i="7"/>
  <c r="DM73" i="7"/>
  <c r="DL73" i="7"/>
  <c r="DK73" i="7"/>
  <c r="DJ73" i="7"/>
  <c r="DI73" i="7"/>
  <c r="DH73" i="7"/>
  <c r="DG73" i="7"/>
  <c r="DF73" i="7"/>
  <c r="DE73" i="7"/>
  <c r="DC73" i="7"/>
  <c r="DB73" i="7"/>
  <c r="CY73" i="7"/>
  <c r="CX73" i="7"/>
  <c r="CW73" i="7"/>
  <c r="CV73" i="7"/>
  <c r="CU73" i="7"/>
  <c r="CT73" i="7"/>
  <c r="CS73" i="7"/>
  <c r="CR73" i="7"/>
  <c r="CQ73" i="7"/>
  <c r="CP73" i="7"/>
  <c r="CO73" i="7"/>
  <c r="CN73" i="7"/>
  <c r="CM73" i="7"/>
  <c r="CL73" i="7"/>
  <c r="CK73" i="7"/>
  <c r="CJ73" i="7"/>
  <c r="CI73" i="7"/>
  <c r="CH73" i="7"/>
  <c r="CG73" i="7"/>
  <c r="CF73" i="7"/>
  <c r="CE73" i="7"/>
  <c r="CD73" i="7"/>
  <c r="CC73" i="7"/>
  <c r="CA73" i="7"/>
  <c r="C73" i="7"/>
  <c r="DA73" i="7" s="1"/>
  <c r="B73" i="7"/>
  <c r="DD73" i="7" s="1"/>
  <c r="DZ72" i="7"/>
  <c r="DY72" i="7"/>
  <c r="DX72" i="7"/>
  <c r="DW72" i="7"/>
  <c r="DV72" i="7"/>
  <c r="DU72" i="7"/>
  <c r="DT72" i="7"/>
  <c r="DS72" i="7"/>
  <c r="DR72" i="7"/>
  <c r="DQ72" i="7"/>
  <c r="DP72" i="7"/>
  <c r="DO72" i="7"/>
  <c r="DN72" i="7"/>
  <c r="DM72" i="7"/>
  <c r="DL72" i="7"/>
  <c r="DK72" i="7"/>
  <c r="DJ72" i="7"/>
  <c r="DI72" i="7"/>
  <c r="DH72" i="7"/>
  <c r="DG72" i="7"/>
  <c r="DF72" i="7"/>
  <c r="DE72" i="7"/>
  <c r="DB72" i="7"/>
  <c r="CY72" i="7"/>
  <c r="CX72" i="7"/>
  <c r="CW72" i="7"/>
  <c r="CV72" i="7"/>
  <c r="CU72" i="7"/>
  <c r="CT72" i="7"/>
  <c r="CS72" i="7"/>
  <c r="CR72" i="7"/>
  <c r="CQ72" i="7"/>
  <c r="CP72" i="7"/>
  <c r="CO72" i="7"/>
  <c r="CN72" i="7"/>
  <c r="CM72" i="7"/>
  <c r="CL72" i="7"/>
  <c r="CK72" i="7"/>
  <c r="CJ72" i="7"/>
  <c r="CI72" i="7"/>
  <c r="CH72" i="7"/>
  <c r="CG72" i="7"/>
  <c r="CF72" i="7"/>
  <c r="CD72" i="7"/>
  <c r="CC72" i="7"/>
  <c r="C72" i="7"/>
  <c r="DA72" i="7" s="1"/>
  <c r="B72" i="7"/>
  <c r="DD72" i="7" s="1"/>
  <c r="DY71" i="7"/>
  <c r="DX71" i="7"/>
  <c r="DW71" i="7"/>
  <c r="DV71" i="7"/>
  <c r="DU71" i="7"/>
  <c r="DT71" i="7"/>
  <c r="DS71" i="7"/>
  <c r="DR71" i="7"/>
  <c r="DQ71" i="7"/>
  <c r="DP71" i="7"/>
  <c r="DO71" i="7"/>
  <c r="DN71" i="7"/>
  <c r="DM71" i="7"/>
  <c r="DL71" i="7"/>
  <c r="DK71" i="7"/>
  <c r="DJ71" i="7"/>
  <c r="DI71" i="7"/>
  <c r="DH71" i="7"/>
  <c r="DG71" i="7"/>
  <c r="DF71" i="7"/>
  <c r="DE71" i="7"/>
  <c r="DD71" i="7"/>
  <c r="CY71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L71" i="7"/>
  <c r="CK71" i="7"/>
  <c r="CJ71" i="7"/>
  <c r="CI71" i="7"/>
  <c r="CH71" i="7"/>
  <c r="CG71" i="7"/>
  <c r="CF71" i="7"/>
  <c r="CC71" i="7"/>
  <c r="CB71" i="7"/>
  <c r="C71" i="7"/>
  <c r="B71" i="7"/>
  <c r="DY70" i="7"/>
  <c r="DX70" i="7"/>
  <c r="DW70" i="7"/>
  <c r="DV70" i="7"/>
  <c r="DU70" i="7"/>
  <c r="DT70" i="7"/>
  <c r="DS70" i="7"/>
  <c r="DR70" i="7"/>
  <c r="DQ70" i="7"/>
  <c r="DP70" i="7"/>
  <c r="DO70" i="7"/>
  <c r="DN70" i="7"/>
  <c r="DM70" i="7"/>
  <c r="DL70" i="7"/>
  <c r="DK70" i="7"/>
  <c r="DJ70" i="7"/>
  <c r="DI70" i="7"/>
  <c r="DH70" i="7"/>
  <c r="DG70" i="7"/>
  <c r="DF70" i="7"/>
  <c r="DD70" i="7"/>
  <c r="DC70" i="7"/>
  <c r="CY70" i="7"/>
  <c r="CX70" i="7"/>
  <c r="CW70" i="7"/>
  <c r="CV70" i="7"/>
  <c r="CU70" i="7"/>
  <c r="CT70" i="7"/>
  <c r="CS70" i="7"/>
  <c r="CR70" i="7"/>
  <c r="CQ70" i="7"/>
  <c r="CP70" i="7"/>
  <c r="CO70" i="7"/>
  <c r="CN70" i="7"/>
  <c r="CM70" i="7"/>
  <c r="CL70" i="7"/>
  <c r="CK70" i="7"/>
  <c r="CJ70" i="7"/>
  <c r="CI70" i="7"/>
  <c r="CH70" i="7"/>
  <c r="CG70" i="7"/>
  <c r="CF70" i="7"/>
  <c r="CB70" i="7"/>
  <c r="CA70" i="7"/>
  <c r="C70" i="7"/>
  <c r="B70" i="7"/>
  <c r="DZ69" i="7"/>
  <c r="DY69" i="7"/>
  <c r="DX69" i="7"/>
  <c r="DW69" i="7"/>
  <c r="DV69" i="7"/>
  <c r="DU69" i="7"/>
  <c r="DT69" i="7"/>
  <c r="DS69" i="7"/>
  <c r="DR69" i="7"/>
  <c r="DQ69" i="7"/>
  <c r="DP69" i="7"/>
  <c r="DO69" i="7"/>
  <c r="DN69" i="7"/>
  <c r="DM69" i="7"/>
  <c r="DL69" i="7"/>
  <c r="DK69" i="7"/>
  <c r="DJ69" i="7"/>
  <c r="DI69" i="7"/>
  <c r="DH69" i="7"/>
  <c r="DG69" i="7"/>
  <c r="DF69" i="7"/>
  <c r="DE69" i="7"/>
  <c r="DC69" i="7"/>
  <c r="DB69" i="7"/>
  <c r="CY69" i="7"/>
  <c r="CX69" i="7"/>
  <c r="CW69" i="7"/>
  <c r="CV69" i="7"/>
  <c r="CU69" i="7"/>
  <c r="CT69" i="7"/>
  <c r="CS69" i="7"/>
  <c r="CR69" i="7"/>
  <c r="CQ69" i="7"/>
  <c r="CP69" i="7"/>
  <c r="CO69" i="7"/>
  <c r="CN69" i="7"/>
  <c r="CM69" i="7"/>
  <c r="CL69" i="7"/>
  <c r="CK69" i="7"/>
  <c r="CJ69" i="7"/>
  <c r="CI69" i="7"/>
  <c r="CH69" i="7"/>
  <c r="CG69" i="7"/>
  <c r="CF69" i="7"/>
  <c r="CE69" i="7"/>
  <c r="CD69" i="7"/>
  <c r="CC69" i="7"/>
  <c r="CA69" i="7"/>
  <c r="C69" i="7"/>
  <c r="DA69" i="7" s="1"/>
  <c r="B69" i="7"/>
  <c r="DD69" i="7" s="1"/>
  <c r="DZ68" i="7"/>
  <c r="DY68" i="7"/>
  <c r="DX68" i="7"/>
  <c r="DW68" i="7"/>
  <c r="DV68" i="7"/>
  <c r="DU68" i="7"/>
  <c r="DT68" i="7"/>
  <c r="DS68" i="7"/>
  <c r="DR68" i="7"/>
  <c r="DQ68" i="7"/>
  <c r="DP68" i="7"/>
  <c r="DO68" i="7"/>
  <c r="DN68" i="7"/>
  <c r="DM68" i="7"/>
  <c r="DL68" i="7"/>
  <c r="DK68" i="7"/>
  <c r="DJ68" i="7"/>
  <c r="DI68" i="7"/>
  <c r="DH68" i="7"/>
  <c r="DG68" i="7"/>
  <c r="DF68" i="7"/>
  <c r="DE68" i="7"/>
  <c r="DB68" i="7"/>
  <c r="CY68" i="7"/>
  <c r="CX68" i="7"/>
  <c r="CW68" i="7"/>
  <c r="CV68" i="7"/>
  <c r="CU68" i="7"/>
  <c r="CT68" i="7"/>
  <c r="CS68" i="7"/>
  <c r="CR68" i="7"/>
  <c r="CQ68" i="7"/>
  <c r="CP68" i="7"/>
  <c r="CO68" i="7"/>
  <c r="CN68" i="7"/>
  <c r="CM68" i="7"/>
  <c r="CL68" i="7"/>
  <c r="CK68" i="7"/>
  <c r="CJ68" i="7"/>
  <c r="CI68" i="7"/>
  <c r="CH68" i="7"/>
  <c r="CG68" i="7"/>
  <c r="CF68" i="7"/>
  <c r="CD68" i="7"/>
  <c r="CC68" i="7"/>
  <c r="C68" i="7"/>
  <c r="DA68" i="7" s="1"/>
  <c r="B68" i="7"/>
  <c r="DD68" i="7" s="1"/>
  <c r="DY67" i="7"/>
  <c r="DX67" i="7"/>
  <c r="DW67" i="7"/>
  <c r="DV67" i="7"/>
  <c r="DU67" i="7"/>
  <c r="DT67" i="7"/>
  <c r="DS67" i="7"/>
  <c r="DR67" i="7"/>
  <c r="DQ67" i="7"/>
  <c r="DP67" i="7"/>
  <c r="DO67" i="7"/>
  <c r="DN67" i="7"/>
  <c r="DM67" i="7"/>
  <c r="DL67" i="7"/>
  <c r="DK67" i="7"/>
  <c r="DJ67" i="7"/>
  <c r="DI67" i="7"/>
  <c r="DH67" i="7"/>
  <c r="DG67" i="7"/>
  <c r="DF67" i="7"/>
  <c r="DE67" i="7"/>
  <c r="DD67" i="7"/>
  <c r="CY67" i="7"/>
  <c r="CX67" i="7"/>
  <c r="CW67" i="7"/>
  <c r="CV67" i="7"/>
  <c r="CU67" i="7"/>
  <c r="CT67" i="7"/>
  <c r="CS67" i="7"/>
  <c r="CR67" i="7"/>
  <c r="CQ67" i="7"/>
  <c r="CP67" i="7"/>
  <c r="CO67" i="7"/>
  <c r="CN67" i="7"/>
  <c r="CM67" i="7"/>
  <c r="CL67" i="7"/>
  <c r="CK67" i="7"/>
  <c r="CJ67" i="7"/>
  <c r="CI67" i="7"/>
  <c r="CH67" i="7"/>
  <c r="CG67" i="7"/>
  <c r="CF67" i="7"/>
  <c r="CC67" i="7"/>
  <c r="CB67" i="7"/>
  <c r="C67" i="7"/>
  <c r="B67" i="7"/>
  <c r="DY66" i="7"/>
  <c r="DX66" i="7"/>
  <c r="DW66" i="7"/>
  <c r="DV66" i="7"/>
  <c r="DU66" i="7"/>
  <c r="DT66" i="7"/>
  <c r="DS66" i="7"/>
  <c r="DR66" i="7"/>
  <c r="DQ66" i="7"/>
  <c r="DP66" i="7"/>
  <c r="DO66" i="7"/>
  <c r="DN66" i="7"/>
  <c r="DM66" i="7"/>
  <c r="DL66" i="7"/>
  <c r="DK66" i="7"/>
  <c r="DJ66" i="7"/>
  <c r="DI66" i="7"/>
  <c r="DH66" i="7"/>
  <c r="DG66" i="7"/>
  <c r="DF66" i="7"/>
  <c r="DD66" i="7"/>
  <c r="DC66" i="7"/>
  <c r="CY66" i="7"/>
  <c r="CX66" i="7"/>
  <c r="CW66" i="7"/>
  <c r="CV66" i="7"/>
  <c r="CU66" i="7"/>
  <c r="CT66" i="7"/>
  <c r="CS66" i="7"/>
  <c r="CR66" i="7"/>
  <c r="CQ66" i="7"/>
  <c r="CP66" i="7"/>
  <c r="CO66" i="7"/>
  <c r="CN66" i="7"/>
  <c r="CM66" i="7"/>
  <c r="CL66" i="7"/>
  <c r="CK66" i="7"/>
  <c r="CJ66" i="7"/>
  <c r="CI66" i="7"/>
  <c r="CH66" i="7"/>
  <c r="CG66" i="7"/>
  <c r="CF66" i="7"/>
  <c r="CB66" i="7"/>
  <c r="CA66" i="7"/>
  <c r="C66" i="7"/>
  <c r="B66" i="7"/>
  <c r="DZ65" i="7"/>
  <c r="DY65" i="7"/>
  <c r="DX65" i="7"/>
  <c r="DW65" i="7"/>
  <c r="DV65" i="7"/>
  <c r="DU65" i="7"/>
  <c r="DT65" i="7"/>
  <c r="DS65" i="7"/>
  <c r="DR65" i="7"/>
  <c r="DQ65" i="7"/>
  <c r="DP65" i="7"/>
  <c r="DO65" i="7"/>
  <c r="DN65" i="7"/>
  <c r="DM65" i="7"/>
  <c r="DL65" i="7"/>
  <c r="DK65" i="7"/>
  <c r="DJ65" i="7"/>
  <c r="DI65" i="7"/>
  <c r="DH65" i="7"/>
  <c r="DG65" i="7"/>
  <c r="DF65" i="7"/>
  <c r="DE65" i="7"/>
  <c r="DC65" i="7"/>
  <c r="DB65" i="7"/>
  <c r="CY65" i="7"/>
  <c r="CX65" i="7"/>
  <c r="CW65" i="7"/>
  <c r="CV65" i="7"/>
  <c r="CU65" i="7"/>
  <c r="CT65" i="7"/>
  <c r="CS65" i="7"/>
  <c r="CR65" i="7"/>
  <c r="CQ65" i="7"/>
  <c r="CP65" i="7"/>
  <c r="CO65" i="7"/>
  <c r="CN65" i="7"/>
  <c r="CM65" i="7"/>
  <c r="CL65" i="7"/>
  <c r="CK65" i="7"/>
  <c r="CJ65" i="7"/>
  <c r="CI65" i="7"/>
  <c r="CH65" i="7"/>
  <c r="CG65" i="7"/>
  <c r="CF65" i="7"/>
  <c r="CE65" i="7"/>
  <c r="CD65" i="7"/>
  <c r="CC65" i="7"/>
  <c r="CA65" i="7"/>
  <c r="C65" i="7"/>
  <c r="DA65" i="7" s="1"/>
  <c r="B65" i="7"/>
  <c r="DD65" i="7" s="1"/>
  <c r="DZ64" i="7"/>
  <c r="DY64" i="7"/>
  <c r="DX64" i="7"/>
  <c r="DW64" i="7"/>
  <c r="DV64" i="7"/>
  <c r="DU64" i="7"/>
  <c r="DT64" i="7"/>
  <c r="DS64" i="7"/>
  <c r="DR64" i="7"/>
  <c r="DQ64" i="7"/>
  <c r="DP64" i="7"/>
  <c r="DO64" i="7"/>
  <c r="DN64" i="7"/>
  <c r="DM64" i="7"/>
  <c r="DL64" i="7"/>
  <c r="DK64" i="7"/>
  <c r="DJ64" i="7"/>
  <c r="DI64" i="7"/>
  <c r="DH64" i="7"/>
  <c r="DG64" i="7"/>
  <c r="DF64" i="7"/>
  <c r="DE64" i="7"/>
  <c r="DD64" i="7"/>
  <c r="CZ64" i="7"/>
  <c r="CY64" i="7"/>
  <c r="CX64" i="7"/>
  <c r="CW64" i="7"/>
  <c r="CV64" i="7"/>
  <c r="CU64" i="7"/>
  <c r="CT64" i="7"/>
  <c r="CS64" i="7"/>
  <c r="CR64" i="7"/>
  <c r="CQ64" i="7"/>
  <c r="CP64" i="7"/>
  <c r="CO64" i="7"/>
  <c r="CN64" i="7"/>
  <c r="CM64" i="7"/>
  <c r="CL64" i="7"/>
  <c r="CK64" i="7"/>
  <c r="CJ64" i="7"/>
  <c r="CI64" i="7"/>
  <c r="CH64" i="7"/>
  <c r="CG64" i="7"/>
  <c r="CF64" i="7"/>
  <c r="CD64" i="7"/>
  <c r="CB64" i="7"/>
  <c r="C64" i="7"/>
  <c r="DA64" i="7" s="1"/>
  <c r="B64" i="7"/>
  <c r="DY63" i="7"/>
  <c r="DX63" i="7"/>
  <c r="DW63" i="7"/>
  <c r="DV63" i="7"/>
  <c r="DU63" i="7"/>
  <c r="DT63" i="7"/>
  <c r="DS63" i="7"/>
  <c r="DR63" i="7"/>
  <c r="DQ63" i="7"/>
  <c r="DP63" i="7"/>
  <c r="DO63" i="7"/>
  <c r="DN63" i="7"/>
  <c r="DM63" i="7"/>
  <c r="DL63" i="7"/>
  <c r="DK63" i="7"/>
  <c r="DJ63" i="7"/>
  <c r="DI63" i="7"/>
  <c r="DH63" i="7"/>
  <c r="DG63" i="7"/>
  <c r="DF63" i="7"/>
  <c r="DD63" i="7"/>
  <c r="CY63" i="7"/>
  <c r="CX63" i="7"/>
  <c r="CW63" i="7"/>
  <c r="CV63" i="7"/>
  <c r="CU63" i="7"/>
  <c r="CT63" i="7"/>
  <c r="CS63" i="7"/>
  <c r="CR63" i="7"/>
  <c r="CQ63" i="7"/>
  <c r="CP63" i="7"/>
  <c r="CO63" i="7"/>
  <c r="CN63" i="7"/>
  <c r="CM63" i="7"/>
  <c r="CL63" i="7"/>
  <c r="CK63" i="7"/>
  <c r="CJ63" i="7"/>
  <c r="CI63" i="7"/>
  <c r="CH63" i="7"/>
  <c r="CG63" i="7"/>
  <c r="CF63" i="7"/>
  <c r="CE63" i="7"/>
  <c r="CC63" i="7"/>
  <c r="C63" i="7"/>
  <c r="B63" i="7"/>
  <c r="DY62" i="7"/>
  <c r="DX62" i="7"/>
  <c r="DW62" i="7"/>
  <c r="DV62" i="7"/>
  <c r="DU62" i="7"/>
  <c r="DT62" i="7"/>
  <c r="DS62" i="7"/>
  <c r="DR62" i="7"/>
  <c r="DQ62" i="7"/>
  <c r="DP62" i="7"/>
  <c r="DO62" i="7"/>
  <c r="DN62" i="7"/>
  <c r="DM62" i="7"/>
  <c r="DL62" i="7"/>
  <c r="DK62" i="7"/>
  <c r="DJ62" i="7"/>
  <c r="DI62" i="7"/>
  <c r="DH62" i="7"/>
  <c r="DG62" i="7"/>
  <c r="DF62" i="7"/>
  <c r="CY62" i="7"/>
  <c r="CX62" i="7"/>
  <c r="CW62" i="7"/>
  <c r="CV62" i="7"/>
  <c r="CU62" i="7"/>
  <c r="CT62" i="7"/>
  <c r="CS62" i="7"/>
  <c r="CR62" i="7"/>
  <c r="CQ62" i="7"/>
  <c r="CP62" i="7"/>
  <c r="CO62" i="7"/>
  <c r="CN62" i="7"/>
  <c r="CM62" i="7"/>
  <c r="CL62" i="7"/>
  <c r="CK62" i="7"/>
  <c r="CJ62" i="7"/>
  <c r="CI62" i="7"/>
  <c r="CH62" i="7"/>
  <c r="CG62" i="7"/>
  <c r="CF62" i="7"/>
  <c r="C62" i="7"/>
  <c r="B62" i="7"/>
  <c r="CB62" i="7" s="1"/>
  <c r="DY61" i="7"/>
  <c r="DX61" i="7"/>
  <c r="DW61" i="7"/>
  <c r="DV61" i="7"/>
  <c r="DU61" i="7"/>
  <c r="DT61" i="7"/>
  <c r="DS61" i="7"/>
  <c r="DR61" i="7"/>
  <c r="DQ61" i="7"/>
  <c r="DP61" i="7"/>
  <c r="DO61" i="7"/>
  <c r="DN61" i="7"/>
  <c r="DM61" i="7"/>
  <c r="DL61" i="7"/>
  <c r="DK61" i="7"/>
  <c r="DJ61" i="7"/>
  <c r="DI61" i="7"/>
  <c r="DH61" i="7"/>
  <c r="DG61" i="7"/>
  <c r="DF61" i="7"/>
  <c r="DE61" i="7"/>
  <c r="DC61" i="7"/>
  <c r="DB61" i="7"/>
  <c r="CY61" i="7"/>
  <c r="CX61" i="7"/>
  <c r="CW61" i="7"/>
  <c r="CV61" i="7"/>
  <c r="CU61" i="7"/>
  <c r="CT61" i="7"/>
  <c r="CS61" i="7"/>
  <c r="CR61" i="7"/>
  <c r="CQ61" i="7"/>
  <c r="CP61" i="7"/>
  <c r="CO61" i="7"/>
  <c r="CN61" i="7"/>
  <c r="CM61" i="7"/>
  <c r="CL61" i="7"/>
  <c r="CK61" i="7"/>
  <c r="CJ61" i="7"/>
  <c r="CI61" i="7"/>
  <c r="CH61" i="7"/>
  <c r="CG61" i="7"/>
  <c r="CF61" i="7"/>
  <c r="CE61" i="7"/>
  <c r="CD61" i="7"/>
  <c r="CC61" i="7"/>
  <c r="C61" i="7"/>
  <c r="CA61" i="7" s="1"/>
  <c r="B61" i="7"/>
  <c r="DY60" i="7"/>
  <c r="DX60" i="7"/>
  <c r="DW60" i="7"/>
  <c r="DV60" i="7"/>
  <c r="DU60" i="7"/>
  <c r="DT60" i="7"/>
  <c r="DS60" i="7"/>
  <c r="DR60" i="7"/>
  <c r="DQ60" i="7"/>
  <c r="DP60" i="7"/>
  <c r="DO60" i="7"/>
  <c r="DN60" i="7"/>
  <c r="DM60" i="7"/>
  <c r="DL60" i="7"/>
  <c r="DK60" i="7"/>
  <c r="DJ60" i="7"/>
  <c r="DI60" i="7"/>
  <c r="DH60" i="7"/>
  <c r="DG60" i="7"/>
  <c r="DF60" i="7"/>
  <c r="DD60" i="7"/>
  <c r="CY60" i="7"/>
  <c r="CX60" i="7"/>
  <c r="CW60" i="7"/>
  <c r="CV60" i="7"/>
  <c r="CU60" i="7"/>
  <c r="CT60" i="7"/>
  <c r="CS60" i="7"/>
  <c r="CR60" i="7"/>
  <c r="CQ60" i="7"/>
  <c r="CP60" i="7"/>
  <c r="CO60" i="7"/>
  <c r="CN60" i="7"/>
  <c r="CM60" i="7"/>
  <c r="CL60" i="7"/>
  <c r="CK60" i="7"/>
  <c r="CJ60" i="7"/>
  <c r="CI60" i="7"/>
  <c r="CH60" i="7"/>
  <c r="CG60" i="7"/>
  <c r="CF60" i="7"/>
  <c r="CB60" i="7"/>
  <c r="C60" i="7"/>
  <c r="DA60" i="7" s="1"/>
  <c r="B60" i="7"/>
  <c r="DE60" i="7" s="1"/>
  <c r="DY59" i="7"/>
  <c r="DX59" i="7"/>
  <c r="DW59" i="7"/>
  <c r="DV59" i="7"/>
  <c r="DU59" i="7"/>
  <c r="DT59" i="7"/>
  <c r="DS59" i="7"/>
  <c r="DR59" i="7"/>
  <c r="DQ59" i="7"/>
  <c r="DP59" i="7"/>
  <c r="DO59" i="7"/>
  <c r="DN59" i="7"/>
  <c r="DM59" i="7"/>
  <c r="DL59" i="7"/>
  <c r="DK59" i="7"/>
  <c r="DJ59" i="7"/>
  <c r="DI59" i="7"/>
  <c r="DH59" i="7"/>
  <c r="DG59" i="7"/>
  <c r="DF59" i="7"/>
  <c r="DC59" i="7"/>
  <c r="CZ59" i="7"/>
  <c r="CY59" i="7"/>
  <c r="CX59" i="7"/>
  <c r="CW59" i="7"/>
  <c r="CV59" i="7"/>
  <c r="CU59" i="7"/>
  <c r="CT59" i="7"/>
  <c r="CS59" i="7"/>
  <c r="CR59" i="7"/>
  <c r="CQ59" i="7"/>
  <c r="CP59" i="7"/>
  <c r="CO59" i="7"/>
  <c r="CN59" i="7"/>
  <c r="CM59" i="7"/>
  <c r="CL59" i="7"/>
  <c r="CK59" i="7"/>
  <c r="CJ59" i="7"/>
  <c r="CI59" i="7"/>
  <c r="CH59" i="7"/>
  <c r="CG59" i="7"/>
  <c r="CF59" i="7"/>
  <c r="CA59" i="7"/>
  <c r="C59" i="7"/>
  <c r="B59" i="7"/>
  <c r="DD59" i="7" s="1"/>
  <c r="DZ58" i="7"/>
  <c r="DY58" i="7"/>
  <c r="DX58" i="7"/>
  <c r="DW58" i="7"/>
  <c r="DV58" i="7"/>
  <c r="DU58" i="7"/>
  <c r="DT58" i="7"/>
  <c r="DS58" i="7"/>
  <c r="DR58" i="7"/>
  <c r="DQ58" i="7"/>
  <c r="DP58" i="7"/>
  <c r="DO58" i="7"/>
  <c r="DN58" i="7"/>
  <c r="DM58" i="7"/>
  <c r="DL58" i="7"/>
  <c r="DK58" i="7"/>
  <c r="DJ58" i="7"/>
  <c r="DI58" i="7"/>
  <c r="DH58" i="7"/>
  <c r="DG58" i="7"/>
  <c r="DF58" i="7"/>
  <c r="DC58" i="7"/>
  <c r="DB58" i="7"/>
  <c r="CY58" i="7"/>
  <c r="CX58" i="7"/>
  <c r="CW58" i="7"/>
  <c r="CV58" i="7"/>
  <c r="CU58" i="7"/>
  <c r="CT58" i="7"/>
  <c r="CS58" i="7"/>
  <c r="CR58" i="7"/>
  <c r="CQ58" i="7"/>
  <c r="CP58" i="7"/>
  <c r="CO58" i="7"/>
  <c r="CN58" i="7"/>
  <c r="CM58" i="7"/>
  <c r="CL58" i="7"/>
  <c r="CK58" i="7"/>
  <c r="CJ58" i="7"/>
  <c r="CI58" i="7"/>
  <c r="CH58" i="7"/>
  <c r="CG58" i="7"/>
  <c r="CF58" i="7"/>
  <c r="CE58" i="7"/>
  <c r="CD58" i="7"/>
  <c r="CA58" i="7"/>
  <c r="C58" i="7"/>
  <c r="B58" i="7"/>
  <c r="DE58" i="7" s="1"/>
  <c r="DZ57" i="7"/>
  <c r="DY57" i="7"/>
  <c r="DX57" i="7"/>
  <c r="DW57" i="7"/>
  <c r="DV57" i="7"/>
  <c r="DU57" i="7"/>
  <c r="DT57" i="7"/>
  <c r="DS57" i="7"/>
  <c r="DR57" i="7"/>
  <c r="DQ57" i="7"/>
  <c r="DP57" i="7"/>
  <c r="DO57" i="7"/>
  <c r="DN57" i="7"/>
  <c r="DM57" i="7"/>
  <c r="DL57" i="7"/>
  <c r="DK57" i="7"/>
  <c r="DJ57" i="7"/>
  <c r="DI57" i="7"/>
  <c r="DH57" i="7"/>
  <c r="DG57" i="7"/>
  <c r="DF57" i="7"/>
  <c r="DE57" i="7"/>
  <c r="DC57" i="7"/>
  <c r="DB57" i="7"/>
  <c r="CY57" i="7"/>
  <c r="CX57" i="7"/>
  <c r="CW57" i="7"/>
  <c r="CV57" i="7"/>
  <c r="CU57" i="7"/>
  <c r="CT57" i="7"/>
  <c r="CS57" i="7"/>
  <c r="CR57" i="7"/>
  <c r="CQ57" i="7"/>
  <c r="CP57" i="7"/>
  <c r="CO57" i="7"/>
  <c r="CN57" i="7"/>
  <c r="CM57" i="7"/>
  <c r="CL57" i="7"/>
  <c r="CK57" i="7"/>
  <c r="CJ57" i="7"/>
  <c r="CI57" i="7"/>
  <c r="CH57" i="7"/>
  <c r="CG57" i="7"/>
  <c r="CF57" i="7"/>
  <c r="CE57" i="7"/>
  <c r="CD57" i="7"/>
  <c r="CC57" i="7"/>
  <c r="C57" i="7"/>
  <c r="CA57" i="7" s="1"/>
  <c r="B57" i="7"/>
  <c r="DD57" i="7" s="1"/>
  <c r="DY56" i="7"/>
  <c r="DX56" i="7"/>
  <c r="DW56" i="7"/>
  <c r="DV56" i="7"/>
  <c r="DU56" i="7"/>
  <c r="DT56" i="7"/>
  <c r="DS56" i="7"/>
  <c r="DR56" i="7"/>
  <c r="DQ56" i="7"/>
  <c r="DP56" i="7"/>
  <c r="DO56" i="7"/>
  <c r="DN56" i="7"/>
  <c r="DM56" i="7"/>
  <c r="DL56" i="7"/>
  <c r="DK56" i="7"/>
  <c r="DJ56" i="7"/>
  <c r="DI56" i="7"/>
  <c r="DH56" i="7"/>
  <c r="DG56" i="7"/>
  <c r="DF56" i="7"/>
  <c r="DD56" i="7"/>
  <c r="CY56" i="7"/>
  <c r="CX56" i="7"/>
  <c r="CW56" i="7"/>
  <c r="CV56" i="7"/>
  <c r="CU56" i="7"/>
  <c r="CT56" i="7"/>
  <c r="CS56" i="7"/>
  <c r="CR56" i="7"/>
  <c r="CQ56" i="7"/>
  <c r="CP56" i="7"/>
  <c r="CO56" i="7"/>
  <c r="CN56" i="7"/>
  <c r="CM56" i="7"/>
  <c r="CL56" i="7"/>
  <c r="CK56" i="7"/>
  <c r="CJ56" i="7"/>
  <c r="CI56" i="7"/>
  <c r="CH56" i="7"/>
  <c r="CG56" i="7"/>
  <c r="CF56" i="7"/>
  <c r="CB56" i="7"/>
  <c r="C56" i="7"/>
  <c r="DA56" i="7" s="1"/>
  <c r="B56" i="7"/>
  <c r="DE56" i="7" s="1"/>
  <c r="DY51" i="7"/>
  <c r="DX51" i="7"/>
  <c r="DW51" i="7"/>
  <c r="DV51" i="7"/>
  <c r="DU51" i="7"/>
  <c r="DT51" i="7"/>
  <c r="DS51" i="7"/>
  <c r="DR51" i="7"/>
  <c r="DQ51" i="7"/>
  <c r="DP51" i="7"/>
  <c r="DO51" i="7"/>
  <c r="DN51" i="7"/>
  <c r="DM51" i="7"/>
  <c r="DL51" i="7"/>
  <c r="DK51" i="7"/>
  <c r="DJ51" i="7"/>
  <c r="DI51" i="7"/>
  <c r="DH51" i="7"/>
  <c r="DG51" i="7"/>
  <c r="DF51" i="7"/>
  <c r="DA51" i="7"/>
  <c r="CY51" i="7"/>
  <c r="CX51" i="7"/>
  <c r="CW51" i="7"/>
  <c r="CV51" i="7"/>
  <c r="CU51" i="7"/>
  <c r="CT51" i="7"/>
  <c r="CS51" i="7"/>
  <c r="CR51" i="7"/>
  <c r="CQ51" i="7"/>
  <c r="CP51" i="7"/>
  <c r="CO51" i="7"/>
  <c r="CN51" i="7"/>
  <c r="CM51" i="7"/>
  <c r="CL51" i="7"/>
  <c r="CK51" i="7"/>
  <c r="CJ51" i="7"/>
  <c r="CI51" i="7"/>
  <c r="CH51" i="7"/>
  <c r="CG51" i="7"/>
  <c r="CF51" i="7"/>
  <c r="CB51" i="7"/>
  <c r="C51" i="7"/>
  <c r="B51" i="7"/>
  <c r="DZ50" i="7"/>
  <c r="DY50" i="7"/>
  <c r="DX50" i="7"/>
  <c r="DW50" i="7"/>
  <c r="DV50" i="7"/>
  <c r="DU50" i="7"/>
  <c r="DT50" i="7"/>
  <c r="DS50" i="7"/>
  <c r="DR50" i="7"/>
  <c r="DQ50" i="7"/>
  <c r="DP50" i="7"/>
  <c r="DO50" i="7"/>
  <c r="DN50" i="7"/>
  <c r="DM50" i="7"/>
  <c r="DL50" i="7"/>
  <c r="DK50" i="7"/>
  <c r="DJ50" i="7"/>
  <c r="DI50" i="7"/>
  <c r="DH50" i="7"/>
  <c r="DG50" i="7"/>
  <c r="DF50" i="7"/>
  <c r="CZ50" i="7"/>
  <c r="CY50" i="7"/>
  <c r="CX50" i="7"/>
  <c r="CW50" i="7"/>
  <c r="CV50" i="7"/>
  <c r="CU50" i="7"/>
  <c r="CT50" i="7"/>
  <c r="CS50" i="7"/>
  <c r="CR50" i="7"/>
  <c r="CQ50" i="7"/>
  <c r="CP50" i="7"/>
  <c r="CO50" i="7"/>
  <c r="CN50" i="7"/>
  <c r="CM50" i="7"/>
  <c r="CL50" i="7"/>
  <c r="CK50" i="7"/>
  <c r="CJ50" i="7"/>
  <c r="CI50" i="7"/>
  <c r="CH50" i="7"/>
  <c r="CG50" i="7"/>
  <c r="CF50" i="7"/>
  <c r="CA50" i="7"/>
  <c r="C50" i="7"/>
  <c r="B50" i="7"/>
  <c r="DZ49" i="7"/>
  <c r="DY49" i="7"/>
  <c r="DX49" i="7"/>
  <c r="DW49" i="7"/>
  <c r="DV49" i="7"/>
  <c r="DU49" i="7"/>
  <c r="DT49" i="7"/>
  <c r="DS49" i="7"/>
  <c r="DR49" i="7"/>
  <c r="DQ49" i="7"/>
  <c r="DP49" i="7"/>
  <c r="DO49" i="7"/>
  <c r="DN49" i="7"/>
  <c r="DM49" i="7"/>
  <c r="DL49" i="7"/>
  <c r="DK49" i="7"/>
  <c r="DJ49" i="7"/>
  <c r="DI49" i="7"/>
  <c r="DH49" i="7"/>
  <c r="DG49" i="7"/>
  <c r="DF49" i="7"/>
  <c r="DE49" i="7"/>
  <c r="DC49" i="7"/>
  <c r="DB49" i="7"/>
  <c r="DA49" i="7"/>
  <c r="CY49" i="7"/>
  <c r="CX49" i="7"/>
  <c r="CW49" i="7"/>
  <c r="CV49" i="7"/>
  <c r="CU49" i="7"/>
  <c r="CT49" i="7"/>
  <c r="CS49" i="7"/>
  <c r="CR49" i="7"/>
  <c r="CQ49" i="7"/>
  <c r="CP49" i="7"/>
  <c r="CO49" i="7"/>
  <c r="CN49" i="7"/>
  <c r="CM49" i="7"/>
  <c r="CL49" i="7"/>
  <c r="CK49" i="7"/>
  <c r="CJ49" i="7"/>
  <c r="CI49" i="7"/>
  <c r="CH49" i="7"/>
  <c r="CG49" i="7"/>
  <c r="CF49" i="7"/>
  <c r="CE49" i="7"/>
  <c r="CD49" i="7"/>
  <c r="CC49" i="7"/>
  <c r="CA49" i="7"/>
  <c r="C49" i="7"/>
  <c r="B49" i="7"/>
  <c r="DD49" i="7" s="1"/>
  <c r="DZ48" i="7"/>
  <c r="DY48" i="7"/>
  <c r="DX48" i="7"/>
  <c r="DW48" i="7"/>
  <c r="DV48" i="7"/>
  <c r="DU48" i="7"/>
  <c r="DT48" i="7"/>
  <c r="DS48" i="7"/>
  <c r="DR48" i="7"/>
  <c r="DQ48" i="7"/>
  <c r="DP48" i="7"/>
  <c r="DO48" i="7"/>
  <c r="DN48" i="7"/>
  <c r="DM48" i="7"/>
  <c r="DL48" i="7"/>
  <c r="DK48" i="7"/>
  <c r="DJ48" i="7"/>
  <c r="DI48" i="7"/>
  <c r="DH48" i="7"/>
  <c r="DG48" i="7"/>
  <c r="DF48" i="7"/>
  <c r="DA48" i="7"/>
  <c r="CY48" i="7"/>
  <c r="CX48" i="7"/>
  <c r="CW48" i="7"/>
  <c r="CV48" i="7"/>
  <c r="CU48" i="7"/>
  <c r="CT48" i="7"/>
  <c r="CS48" i="7"/>
  <c r="CR48" i="7"/>
  <c r="CQ48" i="7"/>
  <c r="CP48" i="7"/>
  <c r="CO48" i="7"/>
  <c r="CN48" i="7"/>
  <c r="CM48" i="7"/>
  <c r="CL48" i="7"/>
  <c r="CK48" i="7"/>
  <c r="CJ48" i="7"/>
  <c r="CI48" i="7"/>
  <c r="CH48" i="7"/>
  <c r="CG48" i="7"/>
  <c r="CF48" i="7"/>
  <c r="CB48" i="7"/>
  <c r="C48" i="7"/>
  <c r="B48" i="7"/>
  <c r="DY47" i="7"/>
  <c r="DX47" i="7"/>
  <c r="DW47" i="7"/>
  <c r="DV47" i="7"/>
  <c r="DU47" i="7"/>
  <c r="DT47" i="7"/>
  <c r="DS47" i="7"/>
  <c r="DR47" i="7"/>
  <c r="DQ47" i="7"/>
  <c r="DP47" i="7"/>
  <c r="DO47" i="7"/>
  <c r="DN47" i="7"/>
  <c r="DM47" i="7"/>
  <c r="DL47" i="7"/>
  <c r="DK47" i="7"/>
  <c r="DJ47" i="7"/>
  <c r="DI47" i="7"/>
  <c r="DH47" i="7"/>
  <c r="DG47" i="7"/>
  <c r="DF47" i="7"/>
  <c r="DE47" i="7"/>
  <c r="DD47" i="7"/>
  <c r="DA47" i="7"/>
  <c r="CZ47" i="7"/>
  <c r="CY47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CJ47" i="7"/>
  <c r="CI47" i="7"/>
  <c r="CH47" i="7"/>
  <c r="CG47" i="7"/>
  <c r="CF47" i="7"/>
  <c r="CE47" i="7"/>
  <c r="CB47" i="7"/>
  <c r="CA47" i="7"/>
  <c r="C47" i="7"/>
  <c r="B47" i="7"/>
  <c r="DZ46" i="7"/>
  <c r="DY46" i="7"/>
  <c r="DX46" i="7"/>
  <c r="DW46" i="7"/>
  <c r="DV46" i="7"/>
  <c r="DU46" i="7"/>
  <c r="DT46" i="7"/>
  <c r="DS46" i="7"/>
  <c r="DR46" i="7"/>
  <c r="DQ46" i="7"/>
  <c r="DP46" i="7"/>
  <c r="DO46" i="7"/>
  <c r="DN46" i="7"/>
  <c r="DM46" i="7"/>
  <c r="DL46" i="7"/>
  <c r="DK46" i="7"/>
  <c r="DJ46" i="7"/>
  <c r="DI46" i="7"/>
  <c r="DH46" i="7"/>
  <c r="DG46" i="7"/>
  <c r="DF46" i="7"/>
  <c r="DD46" i="7"/>
  <c r="DC46" i="7"/>
  <c r="CZ46" i="7"/>
  <c r="CY46" i="7"/>
  <c r="CX46" i="7"/>
  <c r="CW46" i="7"/>
  <c r="CV46" i="7"/>
  <c r="CU46" i="7"/>
  <c r="CT46" i="7"/>
  <c r="CS46" i="7"/>
  <c r="CR46" i="7"/>
  <c r="CQ46" i="7"/>
  <c r="CP46" i="7"/>
  <c r="CO46" i="7"/>
  <c r="CN46" i="7"/>
  <c r="CM46" i="7"/>
  <c r="CL46" i="7"/>
  <c r="CK46" i="7"/>
  <c r="CJ46" i="7"/>
  <c r="CI46" i="7"/>
  <c r="CH46" i="7"/>
  <c r="CG46" i="7"/>
  <c r="CF46" i="7"/>
  <c r="CE46" i="7"/>
  <c r="CD46" i="7"/>
  <c r="CA46" i="7"/>
  <c r="C46" i="7"/>
  <c r="B46" i="7"/>
  <c r="DZ45" i="7"/>
  <c r="DY45" i="7"/>
  <c r="DX45" i="7"/>
  <c r="DW45" i="7"/>
  <c r="DV45" i="7"/>
  <c r="DU45" i="7"/>
  <c r="DT45" i="7"/>
  <c r="DS45" i="7"/>
  <c r="DR45" i="7"/>
  <c r="DQ45" i="7"/>
  <c r="DP45" i="7"/>
  <c r="DO45" i="7"/>
  <c r="DN45" i="7"/>
  <c r="DM45" i="7"/>
  <c r="DL45" i="7"/>
  <c r="DK45" i="7"/>
  <c r="DJ45" i="7"/>
  <c r="DI45" i="7"/>
  <c r="DH45" i="7"/>
  <c r="DG45" i="7"/>
  <c r="DF45" i="7"/>
  <c r="DE45" i="7"/>
  <c r="DC45" i="7"/>
  <c r="DB45" i="7"/>
  <c r="DA45" i="7"/>
  <c r="CY45" i="7"/>
  <c r="CX45" i="7"/>
  <c r="CW45" i="7"/>
  <c r="CV45" i="7"/>
  <c r="CU45" i="7"/>
  <c r="CT45" i="7"/>
  <c r="CS45" i="7"/>
  <c r="CR45" i="7"/>
  <c r="CQ45" i="7"/>
  <c r="CP45" i="7"/>
  <c r="CO45" i="7"/>
  <c r="CN45" i="7"/>
  <c r="CM45" i="7"/>
  <c r="CL45" i="7"/>
  <c r="CK45" i="7"/>
  <c r="CJ45" i="7"/>
  <c r="CI45" i="7"/>
  <c r="CH45" i="7"/>
  <c r="CG45" i="7"/>
  <c r="CF45" i="7"/>
  <c r="CE45" i="7"/>
  <c r="CD45" i="7"/>
  <c r="CC45" i="7"/>
  <c r="CA45" i="7"/>
  <c r="C45" i="7"/>
  <c r="B45" i="7"/>
  <c r="DD45" i="7" s="1"/>
  <c r="DZ44" i="7"/>
  <c r="DY44" i="7"/>
  <c r="DX44" i="7"/>
  <c r="DW44" i="7"/>
  <c r="DV44" i="7"/>
  <c r="DU44" i="7"/>
  <c r="DT44" i="7"/>
  <c r="DS44" i="7"/>
  <c r="DR44" i="7"/>
  <c r="DQ44" i="7"/>
  <c r="DP44" i="7"/>
  <c r="DO44" i="7"/>
  <c r="DN44" i="7"/>
  <c r="DM44" i="7"/>
  <c r="DL44" i="7"/>
  <c r="DK44" i="7"/>
  <c r="DJ44" i="7"/>
  <c r="DI44" i="7"/>
  <c r="DH44" i="7"/>
  <c r="DG44" i="7"/>
  <c r="DF44" i="7"/>
  <c r="DE44" i="7"/>
  <c r="DD44" i="7"/>
  <c r="DA44" i="7"/>
  <c r="CZ44" i="7"/>
  <c r="CY44" i="7"/>
  <c r="CX44" i="7"/>
  <c r="CW44" i="7"/>
  <c r="CV44" i="7"/>
  <c r="CU44" i="7"/>
  <c r="CT44" i="7"/>
  <c r="CS44" i="7"/>
  <c r="CR44" i="7"/>
  <c r="CQ44" i="7"/>
  <c r="CP44" i="7"/>
  <c r="CO44" i="7"/>
  <c r="CN44" i="7"/>
  <c r="CM44" i="7"/>
  <c r="CL44" i="7"/>
  <c r="CK44" i="7"/>
  <c r="CJ44" i="7"/>
  <c r="CI44" i="7"/>
  <c r="CH44" i="7"/>
  <c r="CG44" i="7"/>
  <c r="CF44" i="7"/>
  <c r="CD44" i="7"/>
  <c r="CB44" i="7"/>
  <c r="C44" i="7"/>
  <c r="B44" i="7"/>
  <c r="DY43" i="7"/>
  <c r="DX43" i="7"/>
  <c r="DW43" i="7"/>
  <c r="DV43" i="7"/>
  <c r="DU43" i="7"/>
  <c r="DT43" i="7"/>
  <c r="DS43" i="7"/>
  <c r="DR43" i="7"/>
  <c r="DQ43" i="7"/>
  <c r="DP43" i="7"/>
  <c r="DO43" i="7"/>
  <c r="DN43" i="7"/>
  <c r="DM43" i="7"/>
  <c r="DL43" i="7"/>
  <c r="DK43" i="7"/>
  <c r="DJ43" i="7"/>
  <c r="DI43" i="7"/>
  <c r="DH43" i="7"/>
  <c r="DG43" i="7"/>
  <c r="DF43" i="7"/>
  <c r="DE43" i="7"/>
  <c r="DD43" i="7"/>
  <c r="CZ43" i="7"/>
  <c r="CY43" i="7"/>
  <c r="CX43" i="7"/>
  <c r="CW43" i="7"/>
  <c r="CV43" i="7"/>
  <c r="CU43" i="7"/>
  <c r="CT43" i="7"/>
  <c r="CS43" i="7"/>
  <c r="CR43" i="7"/>
  <c r="CQ43" i="7"/>
  <c r="CP43" i="7"/>
  <c r="CO43" i="7"/>
  <c r="CN43" i="7"/>
  <c r="CM43" i="7"/>
  <c r="CL43" i="7"/>
  <c r="CK43" i="7"/>
  <c r="CJ43" i="7"/>
  <c r="CI43" i="7"/>
  <c r="CH43" i="7"/>
  <c r="CG43" i="7"/>
  <c r="CF43" i="7"/>
  <c r="CE43" i="7"/>
  <c r="C43" i="7"/>
  <c r="CA43" i="7" s="1"/>
  <c r="B43" i="7"/>
  <c r="DA43" i="7" s="1"/>
  <c r="DY42" i="7"/>
  <c r="DX42" i="7"/>
  <c r="DW42" i="7"/>
  <c r="DV42" i="7"/>
  <c r="DU42" i="7"/>
  <c r="DT42" i="7"/>
  <c r="DS42" i="7"/>
  <c r="DR42" i="7"/>
  <c r="DQ42" i="7"/>
  <c r="DP42" i="7"/>
  <c r="DO42" i="7"/>
  <c r="DN42" i="7"/>
  <c r="DM42" i="7"/>
  <c r="DL42" i="7"/>
  <c r="DK42" i="7"/>
  <c r="DJ42" i="7"/>
  <c r="DI42" i="7"/>
  <c r="DH42" i="7"/>
  <c r="DG42" i="7"/>
  <c r="DF42" i="7"/>
  <c r="DD42" i="7"/>
  <c r="DC42" i="7"/>
  <c r="CY42" i="7"/>
  <c r="CX42" i="7"/>
  <c r="CW42" i="7"/>
  <c r="CV42" i="7"/>
  <c r="CU42" i="7"/>
  <c r="CT42" i="7"/>
  <c r="CS42" i="7"/>
  <c r="CR42" i="7"/>
  <c r="CQ42" i="7"/>
  <c r="CP42" i="7"/>
  <c r="CO42" i="7"/>
  <c r="CN42" i="7"/>
  <c r="CM42" i="7"/>
  <c r="CL42" i="7"/>
  <c r="CK42" i="7"/>
  <c r="CJ42" i="7"/>
  <c r="CI42" i="7"/>
  <c r="CH42" i="7"/>
  <c r="CG42" i="7"/>
  <c r="CF42" i="7"/>
  <c r="CE42" i="7"/>
  <c r="CD42" i="7"/>
  <c r="C42" i="7"/>
  <c r="B42" i="7"/>
  <c r="DZ42" i="7" s="1"/>
  <c r="DZ41" i="7"/>
  <c r="DY41" i="7"/>
  <c r="DX41" i="7"/>
  <c r="DW41" i="7"/>
  <c r="DV41" i="7"/>
  <c r="DU41" i="7"/>
  <c r="DT41" i="7"/>
  <c r="DS41" i="7"/>
  <c r="DR41" i="7"/>
  <c r="DQ41" i="7"/>
  <c r="DP41" i="7"/>
  <c r="DO41" i="7"/>
  <c r="DN41" i="7"/>
  <c r="DM41" i="7"/>
  <c r="DL41" i="7"/>
  <c r="DK41" i="7"/>
  <c r="DJ41" i="7"/>
  <c r="DI41" i="7"/>
  <c r="DH41" i="7"/>
  <c r="DG41" i="7"/>
  <c r="DF41" i="7"/>
  <c r="DE41" i="7"/>
  <c r="DC41" i="7"/>
  <c r="DB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CJ41" i="7"/>
  <c r="CI41" i="7"/>
  <c r="CH41" i="7"/>
  <c r="CG41" i="7"/>
  <c r="CF41" i="7"/>
  <c r="CE41" i="7"/>
  <c r="CD41" i="7"/>
  <c r="CC41" i="7"/>
  <c r="C41" i="7"/>
  <c r="DA41" i="7" s="1"/>
  <c r="B41" i="7"/>
  <c r="DD41" i="7" s="1"/>
  <c r="DY40" i="7"/>
  <c r="DX40" i="7"/>
  <c r="DW40" i="7"/>
  <c r="DV40" i="7"/>
  <c r="DU40" i="7"/>
  <c r="DT40" i="7"/>
  <c r="DS40" i="7"/>
  <c r="DR40" i="7"/>
  <c r="DQ40" i="7"/>
  <c r="DP40" i="7"/>
  <c r="DO40" i="7"/>
  <c r="DN40" i="7"/>
  <c r="DM40" i="7"/>
  <c r="DL40" i="7"/>
  <c r="DK40" i="7"/>
  <c r="DJ40" i="7"/>
  <c r="DI40" i="7"/>
  <c r="DH40" i="7"/>
  <c r="DG40" i="7"/>
  <c r="DF40" i="7"/>
  <c r="DE40" i="7"/>
  <c r="DD40" i="7"/>
  <c r="CZ40" i="7"/>
  <c r="CY40" i="7"/>
  <c r="CX40" i="7"/>
  <c r="CW40" i="7"/>
  <c r="CV40" i="7"/>
  <c r="CU40" i="7"/>
  <c r="CT40" i="7"/>
  <c r="CS40" i="7"/>
  <c r="CR40" i="7"/>
  <c r="CQ40" i="7"/>
  <c r="CP40" i="7"/>
  <c r="CO40" i="7"/>
  <c r="CN40" i="7"/>
  <c r="CM40" i="7"/>
  <c r="CL40" i="7"/>
  <c r="CK40" i="7"/>
  <c r="CJ40" i="7"/>
  <c r="CI40" i="7"/>
  <c r="CH40" i="7"/>
  <c r="CG40" i="7"/>
  <c r="CF40" i="7"/>
  <c r="CD40" i="7"/>
  <c r="C40" i="7"/>
  <c r="B40" i="7"/>
  <c r="DZ40" i="7" s="1"/>
  <c r="DY39" i="7"/>
  <c r="DX39" i="7"/>
  <c r="DW39" i="7"/>
  <c r="DV39" i="7"/>
  <c r="DU39" i="7"/>
  <c r="DT39" i="7"/>
  <c r="DS39" i="7"/>
  <c r="DR39" i="7"/>
  <c r="DQ39" i="7"/>
  <c r="DP39" i="7"/>
  <c r="DO39" i="7"/>
  <c r="DN39" i="7"/>
  <c r="DM39" i="7"/>
  <c r="DL39" i="7"/>
  <c r="DK39" i="7"/>
  <c r="DJ39" i="7"/>
  <c r="DI39" i="7"/>
  <c r="DH39" i="7"/>
  <c r="DG39" i="7"/>
  <c r="DF39" i="7"/>
  <c r="CY39" i="7"/>
  <c r="CX39" i="7"/>
  <c r="CW39" i="7"/>
  <c r="CV39" i="7"/>
  <c r="CU39" i="7"/>
  <c r="CT39" i="7"/>
  <c r="CS39" i="7"/>
  <c r="CR39" i="7"/>
  <c r="CQ39" i="7"/>
  <c r="CP39" i="7"/>
  <c r="CO39" i="7"/>
  <c r="CN39" i="7"/>
  <c r="CM39" i="7"/>
  <c r="CL39" i="7"/>
  <c r="CK39" i="7"/>
  <c r="CJ39" i="7"/>
  <c r="CI39" i="7"/>
  <c r="CH39" i="7"/>
  <c r="CG39" i="7"/>
  <c r="CF39" i="7"/>
  <c r="C39" i="7"/>
  <c r="B39" i="7"/>
  <c r="DE39" i="7" s="1"/>
  <c r="DY38" i="7"/>
  <c r="DX38" i="7"/>
  <c r="DW38" i="7"/>
  <c r="DV38" i="7"/>
  <c r="DU38" i="7"/>
  <c r="DT38" i="7"/>
  <c r="DS38" i="7"/>
  <c r="DR38" i="7"/>
  <c r="DQ38" i="7"/>
  <c r="DP38" i="7"/>
  <c r="DO38" i="7"/>
  <c r="DN38" i="7"/>
  <c r="DM38" i="7"/>
  <c r="DL38" i="7"/>
  <c r="DK38" i="7"/>
  <c r="DJ38" i="7"/>
  <c r="DI38" i="7"/>
  <c r="DH38" i="7"/>
  <c r="DG38" i="7"/>
  <c r="DF38" i="7"/>
  <c r="CY38" i="7"/>
  <c r="CX38" i="7"/>
  <c r="CW38" i="7"/>
  <c r="CV38" i="7"/>
  <c r="CU38" i="7"/>
  <c r="CT38" i="7"/>
  <c r="CS38" i="7"/>
  <c r="CR38" i="7"/>
  <c r="CQ38" i="7"/>
  <c r="CP38" i="7"/>
  <c r="CO38" i="7"/>
  <c r="CN38" i="7"/>
  <c r="CM38" i="7"/>
  <c r="CL38" i="7"/>
  <c r="CK38" i="7"/>
  <c r="CJ38" i="7"/>
  <c r="CI38" i="7"/>
  <c r="CH38" i="7"/>
  <c r="CG38" i="7"/>
  <c r="CF38" i="7"/>
  <c r="C38" i="7"/>
  <c r="B38" i="7"/>
  <c r="DD38" i="7" s="1"/>
  <c r="DZ37" i="7"/>
  <c r="DY37" i="7"/>
  <c r="DX37" i="7"/>
  <c r="DW37" i="7"/>
  <c r="DV37" i="7"/>
  <c r="DU37" i="7"/>
  <c r="DT37" i="7"/>
  <c r="DS37" i="7"/>
  <c r="DR37" i="7"/>
  <c r="DQ37" i="7"/>
  <c r="DP37" i="7"/>
  <c r="DO37" i="7"/>
  <c r="DN37" i="7"/>
  <c r="DM37" i="7"/>
  <c r="DL37" i="7"/>
  <c r="DK37" i="7"/>
  <c r="DJ37" i="7"/>
  <c r="DI37" i="7"/>
  <c r="DH37" i="7"/>
  <c r="DG37" i="7"/>
  <c r="DF37" i="7"/>
  <c r="DE37" i="7"/>
  <c r="DC37" i="7"/>
  <c r="DB37" i="7"/>
  <c r="CY37" i="7"/>
  <c r="CX37" i="7"/>
  <c r="CW37" i="7"/>
  <c r="CV37" i="7"/>
  <c r="CU37" i="7"/>
  <c r="CT37" i="7"/>
  <c r="CS37" i="7"/>
  <c r="CR37" i="7"/>
  <c r="CQ37" i="7"/>
  <c r="CP37" i="7"/>
  <c r="CO37" i="7"/>
  <c r="CN37" i="7"/>
  <c r="CM37" i="7"/>
  <c r="CL37" i="7"/>
  <c r="CK37" i="7"/>
  <c r="CJ37" i="7"/>
  <c r="CI37" i="7"/>
  <c r="CH37" i="7"/>
  <c r="CG37" i="7"/>
  <c r="CF37" i="7"/>
  <c r="CE37" i="7"/>
  <c r="CD37" i="7"/>
  <c r="CC37" i="7"/>
  <c r="C37" i="7"/>
  <c r="DA37" i="7" s="1"/>
  <c r="B37" i="7"/>
  <c r="DD37" i="7" s="1"/>
  <c r="DY36" i="7"/>
  <c r="DX36" i="7"/>
  <c r="DW36" i="7"/>
  <c r="DV36" i="7"/>
  <c r="DU36" i="7"/>
  <c r="DT36" i="7"/>
  <c r="DS36" i="7"/>
  <c r="DR36" i="7"/>
  <c r="DQ36" i="7"/>
  <c r="DP36" i="7"/>
  <c r="DO36" i="7"/>
  <c r="DN36" i="7"/>
  <c r="DM36" i="7"/>
  <c r="DL36" i="7"/>
  <c r="DK36" i="7"/>
  <c r="DJ36" i="7"/>
  <c r="DI36" i="7"/>
  <c r="DH36" i="7"/>
  <c r="DG36" i="7"/>
  <c r="DF36" i="7"/>
  <c r="CY36" i="7"/>
  <c r="CX36" i="7"/>
  <c r="CW36" i="7"/>
  <c r="CV36" i="7"/>
  <c r="CU36" i="7"/>
  <c r="CT36" i="7"/>
  <c r="CS36" i="7"/>
  <c r="CR36" i="7"/>
  <c r="CQ36" i="7"/>
  <c r="CP36" i="7"/>
  <c r="CO36" i="7"/>
  <c r="CN36" i="7"/>
  <c r="CM36" i="7"/>
  <c r="CL36" i="7"/>
  <c r="CK36" i="7"/>
  <c r="CJ36" i="7"/>
  <c r="CI36" i="7"/>
  <c r="CH36" i="7"/>
  <c r="CG36" i="7"/>
  <c r="CF36" i="7"/>
  <c r="C36" i="7"/>
  <c r="B36" i="7"/>
  <c r="DY35" i="7"/>
  <c r="DX35" i="7"/>
  <c r="DW35" i="7"/>
  <c r="DV35" i="7"/>
  <c r="DU35" i="7"/>
  <c r="DT35" i="7"/>
  <c r="DS35" i="7"/>
  <c r="DR35" i="7"/>
  <c r="DQ35" i="7"/>
  <c r="DP35" i="7"/>
  <c r="DO35" i="7"/>
  <c r="DN35" i="7"/>
  <c r="DM35" i="7"/>
  <c r="DL35" i="7"/>
  <c r="DK35" i="7"/>
  <c r="DJ35" i="7"/>
  <c r="DI35" i="7"/>
  <c r="DH35" i="7"/>
  <c r="DG35" i="7"/>
  <c r="DF35" i="7"/>
  <c r="DA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CJ35" i="7"/>
  <c r="CI35" i="7"/>
  <c r="CH35" i="7"/>
  <c r="CG35" i="7"/>
  <c r="CF35" i="7"/>
  <c r="CB35" i="7"/>
  <c r="C35" i="7"/>
  <c r="B35" i="7"/>
  <c r="DD35" i="7" s="1"/>
  <c r="DZ34" i="7"/>
  <c r="DY34" i="7"/>
  <c r="DX34" i="7"/>
  <c r="DW34" i="7"/>
  <c r="DV34" i="7"/>
  <c r="DU34" i="7"/>
  <c r="DT34" i="7"/>
  <c r="DS34" i="7"/>
  <c r="DR34" i="7"/>
  <c r="DQ34" i="7"/>
  <c r="DP34" i="7"/>
  <c r="DO34" i="7"/>
  <c r="DN34" i="7"/>
  <c r="DM34" i="7"/>
  <c r="DL34" i="7"/>
  <c r="DK34" i="7"/>
  <c r="DJ34" i="7"/>
  <c r="DI34" i="7"/>
  <c r="DH34" i="7"/>
  <c r="DG34" i="7"/>
  <c r="DF34" i="7"/>
  <c r="CZ34" i="7"/>
  <c r="CY34" i="7"/>
  <c r="CX34" i="7"/>
  <c r="CW34" i="7"/>
  <c r="CV34" i="7"/>
  <c r="CU34" i="7"/>
  <c r="CT34" i="7"/>
  <c r="CS34" i="7"/>
  <c r="CR34" i="7"/>
  <c r="CQ34" i="7"/>
  <c r="CP34" i="7"/>
  <c r="CO34" i="7"/>
  <c r="CN34" i="7"/>
  <c r="CM34" i="7"/>
  <c r="CL34" i="7"/>
  <c r="CK34" i="7"/>
  <c r="CJ34" i="7"/>
  <c r="CI34" i="7"/>
  <c r="CH34" i="7"/>
  <c r="CG34" i="7"/>
  <c r="CF34" i="7"/>
  <c r="CA34" i="7"/>
  <c r="C34" i="7"/>
  <c r="B34" i="7"/>
  <c r="DC34" i="7" s="1"/>
  <c r="DZ29" i="7"/>
  <c r="DY29" i="7"/>
  <c r="DX29" i="7"/>
  <c r="DW29" i="7"/>
  <c r="DV29" i="7"/>
  <c r="DU29" i="7"/>
  <c r="DT29" i="7"/>
  <c r="DS29" i="7"/>
  <c r="DR29" i="7"/>
  <c r="DQ29" i="7"/>
  <c r="DP29" i="7"/>
  <c r="DO29" i="7"/>
  <c r="DN29" i="7"/>
  <c r="DM29" i="7"/>
  <c r="DL29" i="7"/>
  <c r="DK29" i="7"/>
  <c r="DJ29" i="7"/>
  <c r="DI29" i="7"/>
  <c r="DH29" i="7"/>
  <c r="DG29" i="7"/>
  <c r="DF29" i="7"/>
  <c r="DE29" i="7"/>
  <c r="DC29" i="7"/>
  <c r="DB29" i="7"/>
  <c r="DA29" i="7"/>
  <c r="CY29" i="7"/>
  <c r="CX29" i="7"/>
  <c r="CW29" i="7"/>
  <c r="CV29" i="7"/>
  <c r="CU29" i="7"/>
  <c r="CT29" i="7"/>
  <c r="CS29" i="7"/>
  <c r="CR29" i="7"/>
  <c r="CQ29" i="7"/>
  <c r="CP29" i="7"/>
  <c r="CO29" i="7"/>
  <c r="CN29" i="7"/>
  <c r="CM29" i="7"/>
  <c r="CL29" i="7"/>
  <c r="CK29" i="7"/>
  <c r="CJ29" i="7"/>
  <c r="CI29" i="7"/>
  <c r="CH29" i="7"/>
  <c r="CG29" i="7"/>
  <c r="CF29" i="7"/>
  <c r="CE29" i="7"/>
  <c r="CD29" i="7"/>
  <c r="CC29" i="7"/>
  <c r="CA29" i="7"/>
  <c r="C29" i="7"/>
  <c r="B29" i="7"/>
  <c r="DD29" i="7" s="1"/>
  <c r="DZ28" i="7"/>
  <c r="DY28" i="7"/>
  <c r="DX28" i="7"/>
  <c r="DW28" i="7"/>
  <c r="DV28" i="7"/>
  <c r="DU28" i="7"/>
  <c r="DT28" i="7"/>
  <c r="DS28" i="7"/>
  <c r="DR28" i="7"/>
  <c r="DQ28" i="7"/>
  <c r="DP28" i="7"/>
  <c r="DO28" i="7"/>
  <c r="DN28" i="7"/>
  <c r="DM28" i="7"/>
  <c r="DL28" i="7"/>
  <c r="DK28" i="7"/>
  <c r="DJ28" i="7"/>
  <c r="DI28" i="7"/>
  <c r="DH28" i="7"/>
  <c r="DG28" i="7"/>
  <c r="DF28" i="7"/>
  <c r="DA28" i="7"/>
  <c r="CY28" i="7"/>
  <c r="CX28" i="7"/>
  <c r="CW28" i="7"/>
  <c r="CV28" i="7"/>
  <c r="CU28" i="7"/>
  <c r="CT28" i="7"/>
  <c r="CS28" i="7"/>
  <c r="CR28" i="7"/>
  <c r="CQ28" i="7"/>
  <c r="CP28" i="7"/>
  <c r="CO28" i="7"/>
  <c r="CN28" i="7"/>
  <c r="CM28" i="7"/>
  <c r="CL28" i="7"/>
  <c r="CK28" i="7"/>
  <c r="CJ28" i="7"/>
  <c r="CI28" i="7"/>
  <c r="CH28" i="7"/>
  <c r="CG28" i="7"/>
  <c r="CF28" i="7"/>
  <c r="CB28" i="7"/>
  <c r="C28" i="7"/>
  <c r="B28" i="7"/>
  <c r="DD28" i="7" s="1"/>
  <c r="DY27" i="7"/>
  <c r="DX27" i="7"/>
  <c r="DW27" i="7"/>
  <c r="DV27" i="7"/>
  <c r="DU27" i="7"/>
  <c r="DT27" i="7"/>
  <c r="DS27" i="7"/>
  <c r="DR27" i="7"/>
  <c r="DQ27" i="7"/>
  <c r="DP27" i="7"/>
  <c r="DO27" i="7"/>
  <c r="DN27" i="7"/>
  <c r="DM27" i="7"/>
  <c r="DL27" i="7"/>
  <c r="DK27" i="7"/>
  <c r="DJ27" i="7"/>
  <c r="DI27" i="7"/>
  <c r="DH27" i="7"/>
  <c r="DG27" i="7"/>
  <c r="DF27" i="7"/>
  <c r="DE27" i="7"/>
  <c r="DD27" i="7"/>
  <c r="DA27" i="7"/>
  <c r="CZ27" i="7"/>
  <c r="CY27" i="7"/>
  <c r="CX27" i="7"/>
  <c r="CW27" i="7"/>
  <c r="CV27" i="7"/>
  <c r="CU27" i="7"/>
  <c r="CT27" i="7"/>
  <c r="CS27" i="7"/>
  <c r="CR27" i="7"/>
  <c r="CQ27" i="7"/>
  <c r="CP27" i="7"/>
  <c r="CO27" i="7"/>
  <c r="CN27" i="7"/>
  <c r="CM27" i="7"/>
  <c r="CL27" i="7"/>
  <c r="CK27" i="7"/>
  <c r="CJ27" i="7"/>
  <c r="CI27" i="7"/>
  <c r="CH27" i="7"/>
  <c r="CG27" i="7"/>
  <c r="CF27" i="7"/>
  <c r="CE27" i="7"/>
  <c r="CB27" i="7"/>
  <c r="CA27" i="7"/>
  <c r="C27" i="7"/>
  <c r="B27" i="7"/>
  <c r="DZ26" i="7"/>
  <c r="DY26" i="7"/>
  <c r="DX26" i="7"/>
  <c r="DW26" i="7"/>
  <c r="DV26" i="7"/>
  <c r="DU26" i="7"/>
  <c r="DT26" i="7"/>
  <c r="DS26" i="7"/>
  <c r="DR26" i="7"/>
  <c r="DQ26" i="7"/>
  <c r="DP26" i="7"/>
  <c r="DO26" i="7"/>
  <c r="DN26" i="7"/>
  <c r="DM26" i="7"/>
  <c r="DL26" i="7"/>
  <c r="DK26" i="7"/>
  <c r="DJ26" i="7"/>
  <c r="DI26" i="7"/>
  <c r="DH26" i="7"/>
  <c r="DG26" i="7"/>
  <c r="DF26" i="7"/>
  <c r="DD26" i="7"/>
  <c r="DC26" i="7"/>
  <c r="CZ26" i="7"/>
  <c r="CY26" i="7"/>
  <c r="CX26" i="7"/>
  <c r="CW26" i="7"/>
  <c r="CV26" i="7"/>
  <c r="CU26" i="7"/>
  <c r="CT26" i="7"/>
  <c r="CS26" i="7"/>
  <c r="CR26" i="7"/>
  <c r="CQ26" i="7"/>
  <c r="CP26" i="7"/>
  <c r="CO26" i="7"/>
  <c r="CN26" i="7"/>
  <c r="CM26" i="7"/>
  <c r="CL26" i="7"/>
  <c r="CK26" i="7"/>
  <c r="CJ26" i="7"/>
  <c r="CI26" i="7"/>
  <c r="CH26" i="7"/>
  <c r="CG26" i="7"/>
  <c r="CF26" i="7"/>
  <c r="CE26" i="7"/>
  <c r="CD26" i="7"/>
  <c r="CA26" i="7"/>
  <c r="C26" i="7"/>
  <c r="B26" i="7"/>
  <c r="DZ25" i="7"/>
  <c r="DY25" i="7"/>
  <c r="DX25" i="7"/>
  <c r="DW25" i="7"/>
  <c r="DV25" i="7"/>
  <c r="DU25" i="7"/>
  <c r="DT25" i="7"/>
  <c r="DS25" i="7"/>
  <c r="DR25" i="7"/>
  <c r="DQ25" i="7"/>
  <c r="DP25" i="7"/>
  <c r="DO25" i="7"/>
  <c r="DN25" i="7"/>
  <c r="DM25" i="7"/>
  <c r="DL25" i="7"/>
  <c r="DK25" i="7"/>
  <c r="DJ25" i="7"/>
  <c r="DI25" i="7"/>
  <c r="DH25" i="7"/>
  <c r="DG25" i="7"/>
  <c r="DF25" i="7"/>
  <c r="DE25" i="7"/>
  <c r="DC25" i="7"/>
  <c r="DB25" i="7"/>
  <c r="DA25" i="7"/>
  <c r="CY25" i="7"/>
  <c r="CX25" i="7"/>
  <c r="CW25" i="7"/>
  <c r="CV25" i="7"/>
  <c r="CU25" i="7"/>
  <c r="CT25" i="7"/>
  <c r="CS25" i="7"/>
  <c r="CR25" i="7"/>
  <c r="CQ25" i="7"/>
  <c r="CP25" i="7"/>
  <c r="CO25" i="7"/>
  <c r="CN25" i="7"/>
  <c r="CM25" i="7"/>
  <c r="CL25" i="7"/>
  <c r="CK25" i="7"/>
  <c r="CJ25" i="7"/>
  <c r="CI25" i="7"/>
  <c r="CH25" i="7"/>
  <c r="CG25" i="7"/>
  <c r="CF25" i="7"/>
  <c r="CE25" i="7"/>
  <c r="CD25" i="7"/>
  <c r="CC25" i="7"/>
  <c r="CA25" i="7"/>
  <c r="C25" i="7"/>
  <c r="B25" i="7"/>
  <c r="DD25" i="7" s="1"/>
  <c r="DZ24" i="7"/>
  <c r="DY24" i="7"/>
  <c r="DX24" i="7"/>
  <c r="DW24" i="7"/>
  <c r="DV24" i="7"/>
  <c r="DU24" i="7"/>
  <c r="DT24" i="7"/>
  <c r="DS24" i="7"/>
  <c r="DR24" i="7"/>
  <c r="DQ24" i="7"/>
  <c r="DP24" i="7"/>
  <c r="DO24" i="7"/>
  <c r="DN24" i="7"/>
  <c r="DM24" i="7"/>
  <c r="DL24" i="7"/>
  <c r="DK24" i="7"/>
  <c r="DJ24" i="7"/>
  <c r="DI24" i="7"/>
  <c r="DH24" i="7"/>
  <c r="DG24" i="7"/>
  <c r="DF24" i="7"/>
  <c r="DE24" i="7"/>
  <c r="DD24" i="7"/>
  <c r="DA24" i="7"/>
  <c r="CZ24" i="7"/>
  <c r="CY24" i="7"/>
  <c r="CX24" i="7"/>
  <c r="CW24" i="7"/>
  <c r="CV24" i="7"/>
  <c r="CU24" i="7"/>
  <c r="CT24" i="7"/>
  <c r="CS24" i="7"/>
  <c r="CR24" i="7"/>
  <c r="CQ24" i="7"/>
  <c r="CP24" i="7"/>
  <c r="CO24" i="7"/>
  <c r="CN24" i="7"/>
  <c r="CM24" i="7"/>
  <c r="CL24" i="7"/>
  <c r="CK24" i="7"/>
  <c r="CJ24" i="7"/>
  <c r="CI24" i="7"/>
  <c r="CH24" i="7"/>
  <c r="CG24" i="7"/>
  <c r="CF24" i="7"/>
  <c r="CD24" i="7"/>
  <c r="CB24" i="7"/>
  <c r="C24" i="7"/>
  <c r="B24" i="7"/>
  <c r="DY23" i="7"/>
  <c r="DX23" i="7"/>
  <c r="DW23" i="7"/>
  <c r="DV23" i="7"/>
  <c r="DU23" i="7"/>
  <c r="DT23" i="7"/>
  <c r="DS23" i="7"/>
  <c r="DR23" i="7"/>
  <c r="DQ23" i="7"/>
  <c r="DP23" i="7"/>
  <c r="DO23" i="7"/>
  <c r="DN23" i="7"/>
  <c r="DM23" i="7"/>
  <c r="DL23" i="7"/>
  <c r="DK23" i="7"/>
  <c r="DJ23" i="7"/>
  <c r="DI23" i="7"/>
  <c r="DH23" i="7"/>
  <c r="DG23" i="7"/>
  <c r="DF23" i="7"/>
  <c r="DE23" i="7"/>
  <c r="DD23" i="7"/>
  <c r="CZ23" i="7"/>
  <c r="CY23" i="7"/>
  <c r="CX23" i="7"/>
  <c r="CW23" i="7"/>
  <c r="CV23" i="7"/>
  <c r="CU23" i="7"/>
  <c r="CT23" i="7"/>
  <c r="CS23" i="7"/>
  <c r="CR23" i="7"/>
  <c r="CQ23" i="7"/>
  <c r="CP23" i="7"/>
  <c r="CO23" i="7"/>
  <c r="CN23" i="7"/>
  <c r="CM23" i="7"/>
  <c r="CL23" i="7"/>
  <c r="CK23" i="7"/>
  <c r="CJ23" i="7"/>
  <c r="CI23" i="7"/>
  <c r="CH23" i="7"/>
  <c r="CG23" i="7"/>
  <c r="CF23" i="7"/>
  <c r="CE23" i="7"/>
  <c r="C23" i="7"/>
  <c r="CA23" i="7" s="1"/>
  <c r="B23" i="7"/>
  <c r="DA23" i="7" s="1"/>
  <c r="DY22" i="7"/>
  <c r="DX22" i="7"/>
  <c r="DW22" i="7"/>
  <c r="DV22" i="7"/>
  <c r="DU22" i="7"/>
  <c r="DT22" i="7"/>
  <c r="DS22" i="7"/>
  <c r="DR22" i="7"/>
  <c r="DQ22" i="7"/>
  <c r="DP22" i="7"/>
  <c r="DO22" i="7"/>
  <c r="DN22" i="7"/>
  <c r="DM22" i="7"/>
  <c r="DL22" i="7"/>
  <c r="DK22" i="7"/>
  <c r="DJ22" i="7"/>
  <c r="DI22" i="7"/>
  <c r="DH22" i="7"/>
  <c r="DG22" i="7"/>
  <c r="DF22" i="7"/>
  <c r="DD22" i="7"/>
  <c r="DC22" i="7"/>
  <c r="CY22" i="7"/>
  <c r="CX22" i="7"/>
  <c r="CW22" i="7"/>
  <c r="CV22" i="7"/>
  <c r="CU22" i="7"/>
  <c r="CT22" i="7"/>
  <c r="CS22" i="7"/>
  <c r="CR22" i="7"/>
  <c r="CQ22" i="7"/>
  <c r="CP22" i="7"/>
  <c r="CO22" i="7"/>
  <c r="CN22" i="7"/>
  <c r="CM22" i="7"/>
  <c r="CL22" i="7"/>
  <c r="CK22" i="7"/>
  <c r="CJ22" i="7"/>
  <c r="CI22" i="7"/>
  <c r="CH22" i="7"/>
  <c r="CG22" i="7"/>
  <c r="CF22" i="7"/>
  <c r="CE22" i="7"/>
  <c r="CD22" i="7"/>
  <c r="C22" i="7"/>
  <c r="B22" i="7"/>
  <c r="DZ22" i="7" s="1"/>
  <c r="DZ21" i="7"/>
  <c r="DY21" i="7"/>
  <c r="DX21" i="7"/>
  <c r="DW21" i="7"/>
  <c r="DV21" i="7"/>
  <c r="DU21" i="7"/>
  <c r="DT21" i="7"/>
  <c r="DS21" i="7"/>
  <c r="DR21" i="7"/>
  <c r="DQ21" i="7"/>
  <c r="DP21" i="7"/>
  <c r="DO21" i="7"/>
  <c r="DN21" i="7"/>
  <c r="DM21" i="7"/>
  <c r="DL21" i="7"/>
  <c r="DK21" i="7"/>
  <c r="DJ21" i="7"/>
  <c r="DI21" i="7"/>
  <c r="DH21" i="7"/>
  <c r="DG21" i="7"/>
  <c r="DF21" i="7"/>
  <c r="DE21" i="7"/>
  <c r="DC21" i="7"/>
  <c r="DB21" i="7"/>
  <c r="CY21" i="7"/>
  <c r="CX21" i="7"/>
  <c r="CW21" i="7"/>
  <c r="CV21" i="7"/>
  <c r="CU21" i="7"/>
  <c r="CT21" i="7"/>
  <c r="CS21" i="7"/>
  <c r="CR21" i="7"/>
  <c r="CQ21" i="7"/>
  <c r="CP21" i="7"/>
  <c r="CO21" i="7"/>
  <c r="CN21" i="7"/>
  <c r="CM21" i="7"/>
  <c r="CL21" i="7"/>
  <c r="CK21" i="7"/>
  <c r="CJ21" i="7"/>
  <c r="CI21" i="7"/>
  <c r="CH21" i="7"/>
  <c r="CG21" i="7"/>
  <c r="CF21" i="7"/>
  <c r="CE21" i="7"/>
  <c r="CD21" i="7"/>
  <c r="CC21" i="7"/>
  <c r="C21" i="7"/>
  <c r="DA21" i="7" s="1"/>
  <c r="B21" i="7"/>
  <c r="DD21" i="7" s="1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D20" i="7"/>
  <c r="C20" i="7"/>
  <c r="B20" i="7"/>
  <c r="DZ20" i="7" s="1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19" i="7"/>
  <c r="B19" i="7"/>
  <c r="DE19" i="7" s="1"/>
  <c r="DY18" i="7"/>
  <c r="DX18" i="7"/>
  <c r="DW18" i="7"/>
  <c r="DV18" i="7"/>
  <c r="DU18" i="7"/>
  <c r="DT18" i="7"/>
  <c r="DS18" i="7"/>
  <c r="DR18" i="7"/>
  <c r="DQ18" i="7"/>
  <c r="DP18" i="7"/>
  <c r="DO18" i="7"/>
  <c r="DN18" i="7"/>
  <c r="DM18" i="7"/>
  <c r="DL18" i="7"/>
  <c r="DK18" i="7"/>
  <c r="DJ18" i="7"/>
  <c r="DI18" i="7"/>
  <c r="DH18" i="7"/>
  <c r="DG18" i="7"/>
  <c r="DF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18" i="7"/>
  <c r="B18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C17" i="7"/>
  <c r="DB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17" i="7"/>
  <c r="DA17" i="7" s="1"/>
  <c r="B17" i="7"/>
  <c r="DD17" i="7" s="1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16" i="7"/>
  <c r="B16" i="7"/>
  <c r="DE16" i="7" s="1"/>
  <c r="DY15" i="7"/>
  <c r="DX15" i="7"/>
  <c r="DW15" i="7"/>
  <c r="DV15" i="7"/>
  <c r="DU15" i="7"/>
  <c r="DT15" i="7"/>
  <c r="DS15" i="7"/>
  <c r="DR15" i="7"/>
  <c r="DQ15" i="7"/>
  <c r="DP15" i="7"/>
  <c r="DO15" i="7"/>
  <c r="DN15" i="7"/>
  <c r="DM15" i="7"/>
  <c r="DL15" i="7"/>
  <c r="DK15" i="7"/>
  <c r="DJ15" i="7"/>
  <c r="DI15" i="7"/>
  <c r="DH15" i="7"/>
  <c r="DG15" i="7"/>
  <c r="DF15" i="7"/>
  <c r="DA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B15" i="7"/>
  <c r="C15" i="7"/>
  <c r="B15" i="7"/>
  <c r="DZ14" i="7"/>
  <c r="DY14" i="7"/>
  <c r="DX14" i="7"/>
  <c r="DW14" i="7"/>
  <c r="DV14" i="7"/>
  <c r="DU14" i="7"/>
  <c r="DT14" i="7"/>
  <c r="DS14" i="7"/>
  <c r="DR14" i="7"/>
  <c r="DQ14" i="7"/>
  <c r="DP14" i="7"/>
  <c r="DO14" i="7"/>
  <c r="DN14" i="7"/>
  <c r="DM14" i="7"/>
  <c r="DL14" i="7"/>
  <c r="DK14" i="7"/>
  <c r="DJ14" i="7"/>
  <c r="DI14" i="7"/>
  <c r="DH14" i="7"/>
  <c r="DG14" i="7"/>
  <c r="DF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A14" i="7"/>
  <c r="C14" i="7"/>
  <c r="B14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C13" i="7"/>
  <c r="DB13" i="7"/>
  <c r="DA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A13" i="7"/>
  <c r="C13" i="7"/>
  <c r="B13" i="7"/>
  <c r="DD13" i="7" s="1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A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B12" i="7"/>
  <c r="C12" i="7"/>
  <c r="B12" i="7"/>
  <c r="DD12" i="7" s="1"/>
  <c r="A5" i="7"/>
  <c r="A4" i="7"/>
  <c r="A3" i="7"/>
  <c r="A2" i="7"/>
  <c r="B308" i="8" l="1"/>
  <c r="AY179" i="8"/>
  <c r="AX100" i="8"/>
  <c r="AX80" i="8"/>
  <c r="AX40" i="8"/>
  <c r="AX20" i="8"/>
  <c r="AY175" i="8"/>
  <c r="AX83" i="8"/>
  <c r="AX63" i="8"/>
  <c r="AY247" i="8"/>
  <c r="AY244" i="8"/>
  <c r="AY241" i="8"/>
  <c r="AY204" i="8"/>
  <c r="AY191" i="8"/>
  <c r="AY189" i="8"/>
  <c r="AX137" i="8"/>
  <c r="AX128" i="8"/>
  <c r="AY176" i="8"/>
  <c r="AX127" i="8"/>
  <c r="AX115" i="8"/>
  <c r="AY188" i="8"/>
  <c r="AY161" i="8"/>
  <c r="AY160" i="8"/>
  <c r="AX92" i="8"/>
  <c r="AX72" i="8"/>
  <c r="AX56" i="8"/>
  <c r="AX36" i="8"/>
  <c r="AX16" i="8"/>
  <c r="AY197" i="8"/>
  <c r="AY181" i="8"/>
  <c r="CB297" i="8"/>
  <c r="CA297" i="8"/>
  <c r="AM297" i="8" s="1"/>
  <c r="DB297" i="8"/>
  <c r="DA297" i="8"/>
  <c r="A308" i="8"/>
  <c r="AY239" i="8"/>
  <c r="AY208" i="8"/>
  <c r="AY205" i="8"/>
  <c r="AY202" i="8"/>
  <c r="AY203" i="8"/>
  <c r="AY196" i="8"/>
  <c r="AY178" i="8"/>
  <c r="AY170" i="8"/>
  <c r="AY192" i="8"/>
  <c r="AX135" i="8"/>
  <c r="AY163" i="8"/>
  <c r="AX124" i="8"/>
  <c r="AX109" i="8"/>
  <c r="AX136" i="8"/>
  <c r="AX108" i="8"/>
  <c r="AX88" i="8"/>
  <c r="AX68" i="8"/>
  <c r="AX48" i="8"/>
  <c r="AX28" i="8"/>
  <c r="AX12" i="8"/>
  <c r="AX95" i="8"/>
  <c r="AX87" i="8"/>
  <c r="AX79" i="8"/>
  <c r="AX67" i="8"/>
  <c r="AX59" i="8"/>
  <c r="AX47" i="8"/>
  <c r="AX39" i="8"/>
  <c r="AX27" i="8"/>
  <c r="AX19" i="8"/>
  <c r="AY168" i="8"/>
  <c r="AE291" i="8"/>
  <c r="AX60" i="8"/>
  <c r="AX35" i="8"/>
  <c r="AX23" i="8"/>
  <c r="CB298" i="8"/>
  <c r="CA298" i="8"/>
  <c r="AM298" i="8" s="1"/>
  <c r="DB298" i="8"/>
  <c r="DA298" i="8"/>
  <c r="AY253" i="8"/>
  <c r="AY209" i="8"/>
  <c r="AY238" i="8"/>
  <c r="AY207" i="8"/>
  <c r="AY200" i="8"/>
  <c r="AY180" i="8"/>
  <c r="AY258" i="8"/>
  <c r="AY250" i="8"/>
  <c r="AY249" i="8"/>
  <c r="AY252" i="8"/>
  <c r="CA290" i="8"/>
  <c r="AE290" i="8" s="1"/>
  <c r="DB290" i="8"/>
  <c r="DA290" i="8"/>
  <c r="CB290" i="8"/>
  <c r="AY242" i="8"/>
  <c r="AY236" i="8"/>
  <c r="AY255" i="8"/>
  <c r="AY243" i="8"/>
  <c r="AY164" i="8"/>
  <c r="AY171" i="8"/>
  <c r="AY169" i="8"/>
  <c r="AX116" i="8"/>
  <c r="AY165" i="8"/>
  <c r="AX131" i="8"/>
  <c r="AX123" i="8"/>
  <c r="AY173" i="8"/>
  <c r="AX106" i="8"/>
  <c r="AX104" i="8"/>
  <c r="AX84" i="8"/>
  <c r="AX64" i="8"/>
  <c r="AX44" i="8"/>
  <c r="AX24" i="8"/>
  <c r="AY198" i="8"/>
  <c r="AY240" i="8"/>
  <c r="AX49" i="7"/>
  <c r="AX61" i="7"/>
  <c r="AX13" i="7"/>
  <c r="DE18" i="7"/>
  <c r="DA18" i="7"/>
  <c r="CC18" i="7"/>
  <c r="DB18" i="7"/>
  <c r="CC19" i="7"/>
  <c r="DC36" i="7"/>
  <c r="CE36" i="7"/>
  <c r="CA36" i="7"/>
  <c r="CB38" i="7"/>
  <c r="DB38" i="7"/>
  <c r="CC39" i="7"/>
  <c r="AX78" i="7"/>
  <c r="DE14" i="7"/>
  <c r="DA14" i="7"/>
  <c r="CC14" i="7"/>
  <c r="DZ15" i="7"/>
  <c r="DB15" i="7"/>
  <c r="CD15" i="7"/>
  <c r="DC15" i="7"/>
  <c r="CD18" i="7"/>
  <c r="DC18" i="7"/>
  <c r="CE19" i="7"/>
  <c r="DC38" i="7"/>
  <c r="CE39" i="7"/>
  <c r="DD39" i="7"/>
  <c r="DC48" i="7"/>
  <c r="CE48" i="7"/>
  <c r="CA48" i="7"/>
  <c r="CC48" i="7"/>
  <c r="DB48" i="7"/>
  <c r="DE50" i="7"/>
  <c r="DA50" i="7"/>
  <c r="CC50" i="7"/>
  <c r="DZ51" i="7"/>
  <c r="DB51" i="7"/>
  <c r="CD51" i="7"/>
  <c r="DE51" i="7"/>
  <c r="DA57" i="7"/>
  <c r="DC62" i="7"/>
  <c r="CD12" i="7"/>
  <c r="CD14" i="7"/>
  <c r="DC14" i="7"/>
  <c r="CE15" i="7"/>
  <c r="DD15" i="7"/>
  <c r="CZ16" i="7"/>
  <c r="CE18" i="7"/>
  <c r="DD18" i="7"/>
  <c r="CA19" i="7"/>
  <c r="AX19" i="7" s="1"/>
  <c r="CZ19" i="7"/>
  <c r="CB20" i="7"/>
  <c r="DA20" i="7"/>
  <c r="CA21" i="7"/>
  <c r="AX21" i="7" s="1"/>
  <c r="CA22" i="7"/>
  <c r="CZ22" i="7"/>
  <c r="CB23" i="7"/>
  <c r="AX23" i="7" s="1"/>
  <c r="DC24" i="7"/>
  <c r="CE24" i="7"/>
  <c r="CA24" i="7"/>
  <c r="CC24" i="7"/>
  <c r="DB24" i="7"/>
  <c r="DE26" i="7"/>
  <c r="DA26" i="7"/>
  <c r="CC26" i="7"/>
  <c r="CB26" i="7"/>
  <c r="AX26" i="7" s="1"/>
  <c r="DB26" i="7"/>
  <c r="DZ27" i="7"/>
  <c r="DB27" i="7"/>
  <c r="CD27" i="7"/>
  <c r="CC27" i="7"/>
  <c r="AX27" i="7" s="1"/>
  <c r="DC27" i="7"/>
  <c r="CD28" i="7"/>
  <c r="CD34" i="7"/>
  <c r="CE35" i="7"/>
  <c r="CZ36" i="7"/>
  <c r="DE36" i="7"/>
  <c r="CE38" i="7"/>
  <c r="CA39" i="7"/>
  <c r="CZ39" i="7"/>
  <c r="CB40" i="7"/>
  <c r="DA40" i="7"/>
  <c r="CA41" i="7"/>
  <c r="CA42" i="7"/>
  <c r="CZ42" i="7"/>
  <c r="CB43" i="7"/>
  <c r="AX43" i="7" s="1"/>
  <c r="DC44" i="7"/>
  <c r="CE44" i="7"/>
  <c r="CA44" i="7"/>
  <c r="CC44" i="7"/>
  <c r="DB44" i="7"/>
  <c r="DE46" i="7"/>
  <c r="DA46" i="7"/>
  <c r="CC46" i="7"/>
  <c r="CB46" i="7"/>
  <c r="DB46" i="7"/>
  <c r="DZ47" i="7"/>
  <c r="DB47" i="7"/>
  <c r="CD47" i="7"/>
  <c r="CC47" i="7"/>
  <c r="DC47" i="7"/>
  <c r="CD48" i="7"/>
  <c r="DD48" i="7"/>
  <c r="CD50" i="7"/>
  <c r="DC50" i="7"/>
  <c r="CE51" i="7"/>
  <c r="DD51" i="7"/>
  <c r="CC56" i="7"/>
  <c r="CB59" i="7"/>
  <c r="AX59" i="7" s="1"/>
  <c r="CC60" i="7"/>
  <c r="DZ63" i="7"/>
  <c r="DB63" i="7"/>
  <c r="CD63" i="7"/>
  <c r="DA63" i="7"/>
  <c r="CB63" i="7"/>
  <c r="DE63" i="7"/>
  <c r="CZ63" i="7"/>
  <c r="CA63" i="7"/>
  <c r="AX63" i="7" s="1"/>
  <c r="DC63" i="7"/>
  <c r="AX106" i="7"/>
  <c r="Q147" i="7"/>
  <c r="DX192" i="7"/>
  <c r="CX192" i="7" s="1"/>
  <c r="DG192" i="7"/>
  <c r="CG192" i="7" s="1"/>
  <c r="DC192" i="7"/>
  <c r="CC192" i="7" s="1"/>
  <c r="AY192" i="7" s="1"/>
  <c r="DE192" i="7"/>
  <c r="CE192" i="7" s="1"/>
  <c r="DI192" i="7"/>
  <c r="CI192" i="7" s="1"/>
  <c r="DC16" i="7"/>
  <c r="CE16" i="7"/>
  <c r="CA16" i="7"/>
  <c r="AX16" i="7" s="1"/>
  <c r="CC16" i="7"/>
  <c r="DB16" i="7"/>
  <c r="CB18" i="7"/>
  <c r="DZ19" i="7"/>
  <c r="DB19" i="7"/>
  <c r="CD19" i="7"/>
  <c r="DC19" i="7"/>
  <c r="CC36" i="7"/>
  <c r="DB36" i="7"/>
  <c r="DE38" i="7"/>
  <c r="DA38" i="7"/>
  <c r="CC38" i="7"/>
  <c r="DZ39" i="7"/>
  <c r="DB39" i="7"/>
  <c r="CD39" i="7"/>
  <c r="DC39" i="7"/>
  <c r="AX47" i="7"/>
  <c r="DE62" i="7"/>
  <c r="DA62" i="7"/>
  <c r="CC62" i="7"/>
  <c r="DZ62" i="7"/>
  <c r="CZ62" i="7"/>
  <c r="CA62" i="7"/>
  <c r="DD62" i="7"/>
  <c r="CE62" i="7"/>
  <c r="DB62" i="7"/>
  <c r="DA169" i="7"/>
  <c r="CA169" i="7" s="1"/>
  <c r="DF169" i="7"/>
  <c r="CF169" i="7" s="1"/>
  <c r="DW169" i="7"/>
  <c r="CW169" i="7" s="1"/>
  <c r="DD169" i="7"/>
  <c r="CD169" i="7" s="1"/>
  <c r="DH169" i="7"/>
  <c r="CH169" i="7" s="1"/>
  <c r="DB169" i="7"/>
  <c r="CB169" i="7" s="1"/>
  <c r="DW193" i="7"/>
  <c r="CW193" i="7" s="1"/>
  <c r="DF193" i="7"/>
  <c r="CF193" i="7" s="1"/>
  <c r="DB193" i="7"/>
  <c r="CB193" i="7" s="1"/>
  <c r="DA193" i="7"/>
  <c r="CA193" i="7" s="1"/>
  <c r="DD193" i="7"/>
  <c r="CD193" i="7" s="1"/>
  <c r="DH193" i="7"/>
  <c r="CH193" i="7" s="1"/>
  <c r="DA241" i="7"/>
  <c r="CA241" i="7" s="1"/>
  <c r="AY241" i="7" s="1"/>
  <c r="CE241" i="7"/>
  <c r="DD241" i="7"/>
  <c r="CD241" i="7"/>
  <c r="DB241" i="7"/>
  <c r="CB241" i="7"/>
  <c r="DW241" i="7"/>
  <c r="CW241" i="7" s="1"/>
  <c r="CC241" i="7"/>
  <c r="DC241" i="7"/>
  <c r="DC12" i="7"/>
  <c r="CE12" i="7"/>
  <c r="CA12" i="7"/>
  <c r="CC12" i="7"/>
  <c r="DB12" i="7"/>
  <c r="CB14" i="7"/>
  <c r="AX14" i="7" s="1"/>
  <c r="DB14" i="7"/>
  <c r="CC15" i="7"/>
  <c r="CD16" i="7"/>
  <c r="DD16" i="7"/>
  <c r="DD19" i="7"/>
  <c r="DC28" i="7"/>
  <c r="CE28" i="7"/>
  <c r="CA28" i="7"/>
  <c r="CC28" i="7"/>
  <c r="DB28" i="7"/>
  <c r="DE34" i="7"/>
  <c r="DA34" i="7"/>
  <c r="CC34" i="7"/>
  <c r="CB34" i="7"/>
  <c r="AX34" i="7" s="1"/>
  <c r="DB34" i="7"/>
  <c r="DZ35" i="7"/>
  <c r="DB35" i="7"/>
  <c r="CD35" i="7"/>
  <c r="CC35" i="7"/>
  <c r="DC35" i="7"/>
  <c r="CD36" i="7"/>
  <c r="DD36" i="7"/>
  <c r="CD38" i="7"/>
  <c r="CB50" i="7"/>
  <c r="AX50" i="7" s="1"/>
  <c r="DB50" i="7"/>
  <c r="CC51" i="7"/>
  <c r="DC51" i="7"/>
  <c r="CZ12" i="7"/>
  <c r="DE12" i="7"/>
  <c r="CE14" i="7"/>
  <c r="DD14" i="7"/>
  <c r="CA15" i="7"/>
  <c r="AX15" i="7" s="1"/>
  <c r="CZ15" i="7"/>
  <c r="DE15" i="7"/>
  <c r="CB16" i="7"/>
  <c r="DA16" i="7"/>
  <c r="DZ16" i="7"/>
  <c r="CA17" i="7"/>
  <c r="CA18" i="7"/>
  <c r="CZ18" i="7"/>
  <c r="DZ18" i="7"/>
  <c r="CB19" i="7"/>
  <c r="DA19" i="7"/>
  <c r="DC20" i="7"/>
  <c r="CE20" i="7"/>
  <c r="CA20" i="7"/>
  <c r="CC20" i="7"/>
  <c r="DB20" i="7"/>
  <c r="DE22" i="7"/>
  <c r="DA22" i="7"/>
  <c r="CC22" i="7"/>
  <c r="CB22" i="7"/>
  <c r="DB22" i="7"/>
  <c r="DZ23" i="7"/>
  <c r="DB23" i="7"/>
  <c r="CD23" i="7"/>
  <c r="CC23" i="7"/>
  <c r="DC23" i="7"/>
  <c r="CZ28" i="7"/>
  <c r="DE28" i="7"/>
  <c r="CE34" i="7"/>
  <c r="DD34" i="7"/>
  <c r="CA35" i="7"/>
  <c r="CZ35" i="7"/>
  <c r="DE35" i="7"/>
  <c r="CB36" i="7"/>
  <c r="DA36" i="7"/>
  <c r="DZ36" i="7"/>
  <c r="CA37" i="7"/>
  <c r="CA38" i="7"/>
  <c r="CZ38" i="7"/>
  <c r="DZ38" i="7"/>
  <c r="CB39" i="7"/>
  <c r="DA39" i="7"/>
  <c r="DC40" i="7"/>
  <c r="CE40" i="7"/>
  <c r="CA40" i="7"/>
  <c r="CC40" i="7"/>
  <c r="DB40" i="7"/>
  <c r="DE42" i="7"/>
  <c r="DA42" i="7"/>
  <c r="CC42" i="7"/>
  <c r="CB42" i="7"/>
  <c r="DB42" i="7"/>
  <c r="DZ43" i="7"/>
  <c r="DB43" i="7"/>
  <c r="CD43" i="7"/>
  <c r="CC43" i="7"/>
  <c r="DC43" i="7"/>
  <c r="CZ48" i="7"/>
  <c r="DE48" i="7"/>
  <c r="CE50" i="7"/>
  <c r="DD50" i="7"/>
  <c r="CA51" i="7"/>
  <c r="CZ51" i="7"/>
  <c r="DC56" i="7"/>
  <c r="CE56" i="7"/>
  <c r="CA56" i="7"/>
  <c r="DZ56" i="7"/>
  <c r="DB56" i="7"/>
  <c r="CD56" i="7"/>
  <c r="CZ56" i="7"/>
  <c r="DZ59" i="7"/>
  <c r="DB59" i="7"/>
  <c r="CD59" i="7"/>
  <c r="DE59" i="7"/>
  <c r="DA59" i="7"/>
  <c r="CC59" i="7"/>
  <c r="CE59" i="7"/>
  <c r="DC60" i="7"/>
  <c r="CE60" i="7"/>
  <c r="CA60" i="7"/>
  <c r="DZ60" i="7"/>
  <c r="DB60" i="7"/>
  <c r="CD60" i="7"/>
  <c r="CZ60" i="7"/>
  <c r="CD62" i="7"/>
  <c r="Q144" i="7"/>
  <c r="DH170" i="7"/>
  <c r="CH170" i="7" s="1"/>
  <c r="DD170" i="7"/>
  <c r="CD170" i="7" s="1"/>
  <c r="DF170" i="7"/>
  <c r="CF170" i="7" s="1"/>
  <c r="DA170" i="7"/>
  <c r="CA170" i="7" s="1"/>
  <c r="DW170" i="7"/>
  <c r="CW170" i="7" s="1"/>
  <c r="DB170" i="7"/>
  <c r="CB170" i="7" s="1"/>
  <c r="DI189" i="7"/>
  <c r="CI189" i="7" s="1"/>
  <c r="DE189" i="7"/>
  <c r="CE189" i="7" s="1"/>
  <c r="DX189" i="7"/>
  <c r="CX189" i="7" s="1"/>
  <c r="DC189" i="7"/>
  <c r="CC189" i="7" s="1"/>
  <c r="DG189" i="7"/>
  <c r="CG189" i="7" s="1"/>
  <c r="DW205" i="7"/>
  <c r="CW205" i="7" s="1"/>
  <c r="DF205" i="7"/>
  <c r="CF205" i="7" s="1"/>
  <c r="DB205" i="7"/>
  <c r="CB205" i="7" s="1"/>
  <c r="DA205" i="7"/>
  <c r="CA205" i="7" s="1"/>
  <c r="DH205" i="7"/>
  <c r="CH205" i="7" s="1"/>
  <c r="Q155" i="7"/>
  <c r="DI163" i="7"/>
  <c r="CI163" i="7" s="1"/>
  <c r="DE163" i="7"/>
  <c r="CE163" i="7" s="1"/>
  <c r="DW164" i="7"/>
  <c r="CW164" i="7" s="1"/>
  <c r="DF164" i="7"/>
  <c r="CF164" i="7" s="1"/>
  <c r="DA164" i="7"/>
  <c r="CA164" i="7" s="1"/>
  <c r="DD164" i="7"/>
  <c r="CD164" i="7" s="1"/>
  <c r="DB164" i="7"/>
  <c r="CB164" i="7" s="1"/>
  <c r="DH164" i="7"/>
  <c r="CH164" i="7" s="1"/>
  <c r="DA174" i="7"/>
  <c r="CA174" i="7" s="1"/>
  <c r="DH174" i="7"/>
  <c r="CH174" i="7" s="1"/>
  <c r="DD174" i="7"/>
  <c r="CD174" i="7" s="1"/>
  <c r="DB174" i="7"/>
  <c r="CB174" i="7" s="1"/>
  <c r="DW174" i="7"/>
  <c r="CW174" i="7" s="1"/>
  <c r="DI177" i="7"/>
  <c r="CI177" i="7" s="1"/>
  <c r="DE177" i="7"/>
  <c r="CE177" i="7" s="1"/>
  <c r="DX177" i="7"/>
  <c r="CX177" i="7" s="1"/>
  <c r="DC177" i="7"/>
  <c r="CC177" i="7" s="1"/>
  <c r="DA190" i="7"/>
  <c r="CA190" i="7" s="1"/>
  <c r="DH190" i="7"/>
  <c r="CH190" i="7" s="1"/>
  <c r="DD190" i="7"/>
  <c r="CD190" i="7" s="1"/>
  <c r="DF190" i="7"/>
  <c r="CF190" i="7" s="1"/>
  <c r="DW190" i="7"/>
  <c r="CW190" i="7" s="1"/>
  <c r="DI206" i="7"/>
  <c r="CI206" i="7" s="1"/>
  <c r="DE206" i="7"/>
  <c r="CE206" i="7" s="1"/>
  <c r="DC206" i="7"/>
  <c r="CC206" i="7" s="1"/>
  <c r="DG206" i="7"/>
  <c r="CG206" i="7" s="1"/>
  <c r="DA207" i="7"/>
  <c r="CA207" i="7" s="1"/>
  <c r="DH207" i="7"/>
  <c r="CH207" i="7" s="1"/>
  <c r="DD207" i="7"/>
  <c r="CD207" i="7" s="1"/>
  <c r="DW207" i="7"/>
  <c r="CW207" i="7" s="1"/>
  <c r="DB207" i="7"/>
  <c r="CB207" i="7" s="1"/>
  <c r="DF207" i="7"/>
  <c r="CF207" i="7" s="1"/>
  <c r="DE249" i="7"/>
  <c r="DB249" i="7"/>
  <c r="CB249" i="7"/>
  <c r="DD249" i="7"/>
  <c r="DX249" i="7"/>
  <c r="CX249" i="7" s="1"/>
  <c r="DC249" i="7"/>
  <c r="CD249" i="7"/>
  <c r="CB297" i="7"/>
  <c r="CA297" i="7"/>
  <c r="AM297" i="7" s="1"/>
  <c r="DB297" i="7"/>
  <c r="DA297" i="7"/>
  <c r="CB58" i="7"/>
  <c r="CZ58" i="7"/>
  <c r="DD58" i="7"/>
  <c r="DZ66" i="7"/>
  <c r="DB66" i="7"/>
  <c r="CD66" i="7"/>
  <c r="DE66" i="7"/>
  <c r="DA66" i="7"/>
  <c r="CC66" i="7"/>
  <c r="AX66" i="7" s="1"/>
  <c r="CE66" i="7"/>
  <c r="DC67" i="7"/>
  <c r="CE67" i="7"/>
  <c r="CA67" i="7"/>
  <c r="DZ67" i="7"/>
  <c r="DB67" i="7"/>
  <c r="CD67" i="7"/>
  <c r="CZ67" i="7"/>
  <c r="DZ70" i="7"/>
  <c r="DB70" i="7"/>
  <c r="CD70" i="7"/>
  <c r="DE70" i="7"/>
  <c r="DA70" i="7"/>
  <c r="CC70" i="7"/>
  <c r="AX70" i="7" s="1"/>
  <c r="CE70" i="7"/>
  <c r="DC71" i="7"/>
  <c r="CE71" i="7"/>
  <c r="CA71" i="7"/>
  <c r="DZ71" i="7"/>
  <c r="DB71" i="7"/>
  <c r="CD71" i="7"/>
  <c r="CZ71" i="7"/>
  <c r="DZ78" i="7"/>
  <c r="DB78" i="7"/>
  <c r="CD78" i="7"/>
  <c r="DE78" i="7"/>
  <c r="DA78" i="7"/>
  <c r="CC78" i="7"/>
  <c r="CE78" i="7"/>
  <c r="DC79" i="7"/>
  <c r="CE79" i="7"/>
  <c r="CA79" i="7"/>
  <c r="DZ79" i="7"/>
  <c r="DB79" i="7"/>
  <c r="CD79" i="7"/>
  <c r="CZ79" i="7"/>
  <c r="DZ82" i="7"/>
  <c r="DB82" i="7"/>
  <c r="CD82" i="7"/>
  <c r="DE82" i="7"/>
  <c r="DA82" i="7"/>
  <c r="CC82" i="7"/>
  <c r="AX82" i="7" s="1"/>
  <c r="CE82" i="7"/>
  <c r="DC83" i="7"/>
  <c r="CE83" i="7"/>
  <c r="CA83" i="7"/>
  <c r="DZ83" i="7"/>
  <c r="DB83" i="7"/>
  <c r="CD83" i="7"/>
  <c r="CZ83" i="7"/>
  <c r="DZ86" i="7"/>
  <c r="DB86" i="7"/>
  <c r="CD86" i="7"/>
  <c r="AX86" i="7" s="1"/>
  <c r="DE86" i="7"/>
  <c r="DA86" i="7"/>
  <c r="CC86" i="7"/>
  <c r="CE86" i="7"/>
  <c r="DC87" i="7"/>
  <c r="CE87" i="7"/>
  <c r="CA87" i="7"/>
  <c r="DZ87" i="7"/>
  <c r="DB87" i="7"/>
  <c r="CD87" i="7"/>
  <c r="CZ87" i="7"/>
  <c r="DZ90" i="7"/>
  <c r="DB90" i="7"/>
  <c r="CD90" i="7"/>
  <c r="DE90" i="7"/>
  <c r="DA90" i="7"/>
  <c r="CC90" i="7"/>
  <c r="AX90" i="7" s="1"/>
  <c r="CE90" i="7"/>
  <c r="DC91" i="7"/>
  <c r="CE91" i="7"/>
  <c r="CA91" i="7"/>
  <c r="DZ91" i="7"/>
  <c r="DB91" i="7"/>
  <c r="CD91" i="7"/>
  <c r="CZ91" i="7"/>
  <c r="DZ94" i="7"/>
  <c r="DB94" i="7"/>
  <c r="CD94" i="7"/>
  <c r="DE94" i="7"/>
  <c r="DA94" i="7"/>
  <c r="CC94" i="7"/>
  <c r="AX94" i="7" s="1"/>
  <c r="CE94" i="7"/>
  <c r="DC95" i="7"/>
  <c r="CE95" i="7"/>
  <c r="CA95" i="7"/>
  <c r="DZ95" i="7"/>
  <c r="DB95" i="7"/>
  <c r="CD95" i="7"/>
  <c r="CZ95" i="7"/>
  <c r="DZ102" i="7"/>
  <c r="DB102" i="7"/>
  <c r="CD102" i="7"/>
  <c r="DE102" i="7"/>
  <c r="DA102" i="7"/>
  <c r="CC102" i="7"/>
  <c r="AX102" i="7" s="1"/>
  <c r="CE102" i="7"/>
  <c r="DC103" i="7"/>
  <c r="CE103" i="7"/>
  <c r="CA103" i="7"/>
  <c r="AX103" i="7" s="1"/>
  <c r="DZ103" i="7"/>
  <c r="DB103" i="7"/>
  <c r="CD103" i="7"/>
  <c r="CZ103" i="7"/>
  <c r="DZ106" i="7"/>
  <c r="DB106" i="7"/>
  <c r="CD106" i="7"/>
  <c r="DE106" i="7"/>
  <c r="DA106" i="7"/>
  <c r="CC106" i="7"/>
  <c r="CE106" i="7"/>
  <c r="DC107" i="7"/>
  <c r="CE107" i="7"/>
  <c r="CA107" i="7"/>
  <c r="DZ107" i="7"/>
  <c r="DB107" i="7"/>
  <c r="CD107" i="7"/>
  <c r="CZ107" i="7"/>
  <c r="DZ110" i="7"/>
  <c r="DB110" i="7"/>
  <c r="CD110" i="7"/>
  <c r="DE110" i="7"/>
  <c r="DA110" i="7"/>
  <c r="CC110" i="7"/>
  <c r="AX110" i="7" s="1"/>
  <c r="CE110" i="7"/>
  <c r="DC111" i="7"/>
  <c r="CE111" i="7"/>
  <c r="CA111" i="7"/>
  <c r="DZ111" i="7"/>
  <c r="DB111" i="7"/>
  <c r="CD111" i="7"/>
  <c r="CZ111" i="7"/>
  <c r="DZ114" i="7"/>
  <c r="DB114" i="7"/>
  <c r="CD114" i="7"/>
  <c r="DE114" i="7"/>
  <c r="DA114" i="7"/>
  <c r="CC114" i="7"/>
  <c r="AX114" i="7" s="1"/>
  <c r="CE114" i="7"/>
  <c r="DC115" i="7"/>
  <c r="CE115" i="7"/>
  <c r="CA115" i="7"/>
  <c r="DZ115" i="7"/>
  <c r="DB115" i="7"/>
  <c r="CD115" i="7"/>
  <c r="CZ115" i="7"/>
  <c r="DZ122" i="7"/>
  <c r="DB122" i="7"/>
  <c r="CD122" i="7"/>
  <c r="DE122" i="7"/>
  <c r="DA122" i="7"/>
  <c r="CC122" i="7"/>
  <c r="AX122" i="7" s="1"/>
  <c r="CE122" i="7"/>
  <c r="DC123" i="7"/>
  <c r="CE123" i="7"/>
  <c r="CA123" i="7"/>
  <c r="DZ123" i="7"/>
  <c r="DB123" i="7"/>
  <c r="CD123" i="7"/>
  <c r="CZ123" i="7"/>
  <c r="DZ126" i="7"/>
  <c r="DB126" i="7"/>
  <c r="CD126" i="7"/>
  <c r="DE126" i="7"/>
  <c r="DA126" i="7"/>
  <c r="CC126" i="7"/>
  <c r="AX126" i="7" s="1"/>
  <c r="CE126" i="7"/>
  <c r="DC127" i="7"/>
  <c r="CE127" i="7"/>
  <c r="CA127" i="7"/>
  <c r="DZ127" i="7"/>
  <c r="DB127" i="7"/>
  <c r="CD127" i="7"/>
  <c r="CZ127" i="7"/>
  <c r="DZ130" i="7"/>
  <c r="DB130" i="7"/>
  <c r="CD130" i="7"/>
  <c r="DE130" i="7"/>
  <c r="DA130" i="7"/>
  <c r="CC130" i="7"/>
  <c r="AX130" i="7" s="1"/>
  <c r="CE130" i="7"/>
  <c r="DC131" i="7"/>
  <c r="CE131" i="7"/>
  <c r="CA131" i="7"/>
  <c r="DZ131" i="7"/>
  <c r="DB131" i="7"/>
  <c r="CD131" i="7"/>
  <c r="CZ131" i="7"/>
  <c r="DZ134" i="7"/>
  <c r="DB134" i="7"/>
  <c r="CD134" i="7"/>
  <c r="AX134" i="7" s="1"/>
  <c r="DE134" i="7"/>
  <c r="DA134" i="7"/>
  <c r="CC134" i="7"/>
  <c r="CE134" i="7"/>
  <c r="DC135" i="7"/>
  <c r="CE135" i="7"/>
  <c r="CA135" i="7"/>
  <c r="DZ135" i="7"/>
  <c r="DB135" i="7"/>
  <c r="CD135" i="7"/>
  <c r="CZ135" i="7"/>
  <c r="DZ138" i="7"/>
  <c r="DB138" i="7"/>
  <c r="CD138" i="7"/>
  <c r="DE138" i="7"/>
  <c r="DA138" i="7"/>
  <c r="CC138" i="7"/>
  <c r="AX138" i="7" s="1"/>
  <c r="CE138" i="7"/>
  <c r="DC139" i="7"/>
  <c r="CE139" i="7"/>
  <c r="CA139" i="7"/>
  <c r="AX139" i="7" s="1"/>
  <c r="DZ139" i="7"/>
  <c r="DB139" i="7"/>
  <c r="CD139" i="7"/>
  <c r="CZ139" i="7"/>
  <c r="Q151" i="7"/>
  <c r="DA160" i="7"/>
  <c r="CA160" i="7" s="1"/>
  <c r="DH160" i="7"/>
  <c r="CH160" i="7" s="1"/>
  <c r="DD160" i="7"/>
  <c r="CD160" i="7" s="1"/>
  <c r="DB160" i="7"/>
  <c r="CB160" i="7" s="1"/>
  <c r="DA165" i="7"/>
  <c r="CA165" i="7" s="1"/>
  <c r="DB165" i="7"/>
  <c r="CB165" i="7" s="1"/>
  <c r="DF165" i="7"/>
  <c r="CF165" i="7" s="1"/>
  <c r="DH165" i="7"/>
  <c r="CH165" i="7" s="1"/>
  <c r="DX167" i="7"/>
  <c r="CX167" i="7" s="1"/>
  <c r="DG167" i="7"/>
  <c r="CG167" i="7" s="1"/>
  <c r="DC167" i="7"/>
  <c r="CC167" i="7" s="1"/>
  <c r="DA167" i="7"/>
  <c r="CA167" i="7" s="1"/>
  <c r="DI167" i="7"/>
  <c r="CI167" i="7" s="1"/>
  <c r="DA178" i="7"/>
  <c r="CA178" i="7" s="1"/>
  <c r="DH178" i="7"/>
  <c r="CH178" i="7" s="1"/>
  <c r="DD178" i="7"/>
  <c r="CD178" i="7" s="1"/>
  <c r="DF178" i="7"/>
  <c r="CF178" i="7" s="1"/>
  <c r="DW178" i="7"/>
  <c r="CW178" i="7" s="1"/>
  <c r="DA198" i="7"/>
  <c r="CA198" i="7" s="1"/>
  <c r="DF198" i="7"/>
  <c r="CF198" i="7" s="1"/>
  <c r="DW198" i="7"/>
  <c r="CW198" i="7" s="1"/>
  <c r="DD198" i="7"/>
  <c r="CD198" i="7" s="1"/>
  <c r="DB198" i="7"/>
  <c r="CB198" i="7" s="1"/>
  <c r="DH198" i="7"/>
  <c r="CH198" i="7" s="1"/>
  <c r="DH199" i="7"/>
  <c r="CH199" i="7" s="1"/>
  <c r="DD199" i="7"/>
  <c r="CD199" i="7" s="1"/>
  <c r="DF199" i="7"/>
  <c r="CF199" i="7" s="1"/>
  <c r="DA199" i="7"/>
  <c r="CA199" i="7" s="1"/>
  <c r="DW199" i="7"/>
  <c r="CW199" i="7" s="1"/>
  <c r="DB199" i="7"/>
  <c r="CB199" i="7" s="1"/>
  <c r="CE228" i="7"/>
  <c r="CA228" i="7"/>
  <c r="CD228" i="7"/>
  <c r="CC228" i="7"/>
  <c r="CB228" i="7"/>
  <c r="CB13" i="7"/>
  <c r="CZ13" i="7"/>
  <c r="CB17" i="7"/>
  <c r="CZ17" i="7"/>
  <c r="CB21" i="7"/>
  <c r="CZ21" i="7"/>
  <c r="CB25" i="7"/>
  <c r="AX25" i="7" s="1"/>
  <c r="CZ25" i="7"/>
  <c r="CB29" i="7"/>
  <c r="AX29" i="7" s="1"/>
  <c r="CZ29" i="7"/>
  <c r="CB37" i="7"/>
  <c r="CZ37" i="7"/>
  <c r="CB41" i="7"/>
  <c r="CZ41" i="7"/>
  <c r="CB45" i="7"/>
  <c r="AX45" i="7" s="1"/>
  <c r="CZ45" i="7"/>
  <c r="CB49" i="7"/>
  <c r="CZ49" i="7"/>
  <c r="CB57" i="7"/>
  <c r="AX57" i="7" s="1"/>
  <c r="CZ57" i="7"/>
  <c r="CC58" i="7"/>
  <c r="DA58" i="7"/>
  <c r="DD61" i="7"/>
  <c r="CZ61" i="7"/>
  <c r="CB61" i="7"/>
  <c r="DA61" i="7"/>
  <c r="DZ61" i="7"/>
  <c r="DC64" i="7"/>
  <c r="CE64" i="7"/>
  <c r="CA64" i="7"/>
  <c r="CC64" i="7"/>
  <c r="DB64" i="7"/>
  <c r="CZ66" i="7"/>
  <c r="DA67" i="7"/>
  <c r="CZ70" i="7"/>
  <c r="DA71" i="7"/>
  <c r="CZ78" i="7"/>
  <c r="DA79" i="7"/>
  <c r="CZ82" i="7"/>
  <c r="DA83" i="7"/>
  <c r="CZ86" i="7"/>
  <c r="DA87" i="7"/>
  <c r="CZ90" i="7"/>
  <c r="DA91" i="7"/>
  <c r="CZ94" i="7"/>
  <c r="DA95" i="7"/>
  <c r="CZ102" i="7"/>
  <c r="DA103" i="7"/>
  <c r="CZ106" i="7"/>
  <c r="DA107" i="7"/>
  <c r="CZ110" i="7"/>
  <c r="DA111" i="7"/>
  <c r="CZ114" i="7"/>
  <c r="DA115" i="7"/>
  <c r="CZ122" i="7"/>
  <c r="DA123" i="7"/>
  <c r="CZ126" i="7"/>
  <c r="DA127" i="7"/>
  <c r="CZ130" i="7"/>
  <c r="DA131" i="7"/>
  <c r="CZ134" i="7"/>
  <c r="DA135" i="7"/>
  <c r="CZ138" i="7"/>
  <c r="DA139" i="7"/>
  <c r="DX162" i="7"/>
  <c r="CX162" i="7" s="1"/>
  <c r="DG162" i="7"/>
  <c r="CG162" i="7" s="1"/>
  <c r="DC162" i="7"/>
  <c r="CC162" i="7" s="1"/>
  <c r="DW163" i="7"/>
  <c r="CW163" i="7" s="1"/>
  <c r="DF163" i="7"/>
  <c r="CF163" i="7" s="1"/>
  <c r="DB163" i="7"/>
  <c r="CB163" i="7" s="1"/>
  <c r="DA163" i="7"/>
  <c r="CA163" i="7" s="1"/>
  <c r="AY163" i="7" s="1"/>
  <c r="DC163" i="7"/>
  <c r="CC163" i="7" s="1"/>
  <c r="DX163" i="7"/>
  <c r="CX163" i="7" s="1"/>
  <c r="DI165" i="7"/>
  <c r="CI165" i="7" s="1"/>
  <c r="DE165" i="7"/>
  <c r="CE165" i="7" s="1"/>
  <c r="DG165" i="7"/>
  <c r="CG165" i="7" s="1"/>
  <c r="DX165" i="7"/>
  <c r="CX165" i="7" s="1"/>
  <c r="DW165" i="7"/>
  <c r="CW165" i="7" s="1"/>
  <c r="DE167" i="7"/>
  <c r="CE167" i="7" s="1"/>
  <c r="DX171" i="7"/>
  <c r="CX171" i="7" s="1"/>
  <c r="DG171" i="7"/>
  <c r="CG171" i="7" s="1"/>
  <c r="DC171" i="7"/>
  <c r="CC171" i="7" s="1"/>
  <c r="DA171" i="7"/>
  <c r="CA171" i="7" s="1"/>
  <c r="AY171" i="7" s="1"/>
  <c r="DE171" i="7"/>
  <c r="CE171" i="7" s="1"/>
  <c r="DC172" i="7"/>
  <c r="CC172" i="7" s="1"/>
  <c r="DG172" i="7"/>
  <c r="CG172" i="7" s="1"/>
  <c r="DI172" i="7"/>
  <c r="CI172" i="7" s="1"/>
  <c r="DB178" i="7"/>
  <c r="CB178" i="7" s="1"/>
  <c r="DX180" i="7"/>
  <c r="CX180" i="7" s="1"/>
  <c r="DG180" i="7"/>
  <c r="CG180" i="7" s="1"/>
  <c r="DC180" i="7"/>
  <c r="CC180" i="7" s="1"/>
  <c r="DE180" i="7"/>
  <c r="CE180" i="7" s="1"/>
  <c r="DA180" i="7"/>
  <c r="CA180" i="7" s="1"/>
  <c r="DW181" i="7"/>
  <c r="CW181" i="7" s="1"/>
  <c r="DF181" i="7"/>
  <c r="CF181" i="7" s="1"/>
  <c r="DB181" i="7"/>
  <c r="CB181" i="7" s="1"/>
  <c r="DA181" i="7"/>
  <c r="CA181" i="7" s="1"/>
  <c r="DD181" i="7"/>
  <c r="CD181" i="7" s="1"/>
  <c r="DI197" i="7"/>
  <c r="CI197" i="7" s="1"/>
  <c r="DE197" i="7"/>
  <c r="CE197" i="7" s="1"/>
  <c r="DX197" i="7"/>
  <c r="CX197" i="7" s="1"/>
  <c r="DC197" i="7"/>
  <c r="CC197" i="7" s="1"/>
  <c r="CB65" i="7"/>
  <c r="CZ65" i="7"/>
  <c r="CA68" i="7"/>
  <c r="CE68" i="7"/>
  <c r="DC68" i="7"/>
  <c r="CB69" i="7"/>
  <c r="CZ69" i="7"/>
  <c r="CA72" i="7"/>
  <c r="CE72" i="7"/>
  <c r="DC72" i="7"/>
  <c r="CB73" i="7"/>
  <c r="AX73" i="7" s="1"/>
  <c r="CZ73" i="7"/>
  <c r="CA80" i="7"/>
  <c r="CE80" i="7"/>
  <c r="DC80" i="7"/>
  <c r="CB81" i="7"/>
  <c r="AX81" i="7" s="1"/>
  <c r="CZ81" i="7"/>
  <c r="CA84" i="7"/>
  <c r="CE84" i="7"/>
  <c r="DC84" i="7"/>
  <c r="CB85" i="7"/>
  <c r="CZ85" i="7"/>
  <c r="CA88" i="7"/>
  <c r="CE88" i="7"/>
  <c r="DC88" i="7"/>
  <c r="CB89" i="7"/>
  <c r="CZ89" i="7"/>
  <c r="CA92" i="7"/>
  <c r="CE92" i="7"/>
  <c r="DC92" i="7"/>
  <c r="CB93" i="7"/>
  <c r="AX93" i="7" s="1"/>
  <c r="CZ93" i="7"/>
  <c r="CA100" i="7"/>
  <c r="CE100" i="7"/>
  <c r="DC100" i="7"/>
  <c r="CB101" i="7"/>
  <c r="AX101" i="7" s="1"/>
  <c r="CZ101" i="7"/>
  <c r="CA104" i="7"/>
  <c r="CE104" i="7"/>
  <c r="DC104" i="7"/>
  <c r="CB105" i="7"/>
  <c r="CZ105" i="7"/>
  <c r="CA108" i="7"/>
  <c r="CE108" i="7"/>
  <c r="DC108" i="7"/>
  <c r="CB109" i="7"/>
  <c r="CZ109" i="7"/>
  <c r="CA112" i="7"/>
  <c r="CE112" i="7"/>
  <c r="DC112" i="7"/>
  <c r="CB113" i="7"/>
  <c r="AX113" i="7" s="1"/>
  <c r="CZ113" i="7"/>
  <c r="CA116" i="7"/>
  <c r="CE116" i="7"/>
  <c r="DC116" i="7"/>
  <c r="CB117" i="7"/>
  <c r="AX117" i="7" s="1"/>
  <c r="CZ117" i="7"/>
  <c r="CA124" i="7"/>
  <c r="CE124" i="7"/>
  <c r="DC124" i="7"/>
  <c r="CB125" i="7"/>
  <c r="CZ125" i="7"/>
  <c r="CA128" i="7"/>
  <c r="CE128" i="7"/>
  <c r="DC128" i="7"/>
  <c r="CB129" i="7"/>
  <c r="CZ129" i="7"/>
  <c r="CA132" i="7"/>
  <c r="CE132" i="7"/>
  <c r="DC132" i="7"/>
  <c r="CB133" i="7"/>
  <c r="AX133" i="7" s="1"/>
  <c r="CZ133" i="7"/>
  <c r="CA136" i="7"/>
  <c r="CE136" i="7"/>
  <c r="DC136" i="7"/>
  <c r="CB137" i="7"/>
  <c r="AX137" i="7" s="1"/>
  <c r="CZ137" i="7"/>
  <c r="DC161" i="7"/>
  <c r="CC161" i="7" s="1"/>
  <c r="AY161" i="7" s="1"/>
  <c r="DG161" i="7"/>
  <c r="CG161" i="7" s="1"/>
  <c r="DB162" i="7"/>
  <c r="CB162" i="7" s="1"/>
  <c r="DF162" i="7"/>
  <c r="CF162" i="7" s="1"/>
  <c r="DA166" i="7"/>
  <c r="CA166" i="7" s="1"/>
  <c r="DW168" i="7"/>
  <c r="CW168" i="7" s="1"/>
  <c r="DF168" i="7"/>
  <c r="CF168" i="7" s="1"/>
  <c r="DB168" i="7"/>
  <c r="CB168" i="7" s="1"/>
  <c r="DC168" i="7"/>
  <c r="CC168" i="7" s="1"/>
  <c r="AY168" i="7" s="1"/>
  <c r="DH168" i="7"/>
  <c r="CH168" i="7" s="1"/>
  <c r="DI169" i="7"/>
  <c r="CI169" i="7" s="1"/>
  <c r="DE169" i="7"/>
  <c r="CE169" i="7" s="1"/>
  <c r="DA173" i="7"/>
  <c r="CA173" i="7" s="1"/>
  <c r="DH173" i="7"/>
  <c r="CH173" i="7" s="1"/>
  <c r="DA176" i="7"/>
  <c r="CA176" i="7" s="1"/>
  <c r="DI181" i="7"/>
  <c r="CI181" i="7" s="1"/>
  <c r="DE181" i="7"/>
  <c r="CE181" i="7" s="1"/>
  <c r="DA182" i="7"/>
  <c r="CA182" i="7" s="1"/>
  <c r="AY182" i="7" s="1"/>
  <c r="DH182" i="7"/>
  <c r="CH182" i="7" s="1"/>
  <c r="DD182" i="7"/>
  <c r="CD182" i="7" s="1"/>
  <c r="DB182" i="7"/>
  <c r="CB182" i="7" s="1"/>
  <c r="DI193" i="7"/>
  <c r="CI193" i="7" s="1"/>
  <c r="DE193" i="7"/>
  <c r="CE193" i="7" s="1"/>
  <c r="DA194" i="7"/>
  <c r="CA194" i="7" s="1"/>
  <c r="DH194" i="7"/>
  <c r="CH194" i="7" s="1"/>
  <c r="DD194" i="7"/>
  <c r="CD194" i="7" s="1"/>
  <c r="DB194" i="7"/>
  <c r="CB194" i="7" s="1"/>
  <c r="DX200" i="7"/>
  <c r="CX200" i="7" s="1"/>
  <c r="DG200" i="7"/>
  <c r="CG200" i="7" s="1"/>
  <c r="DC200" i="7"/>
  <c r="CC200" i="7" s="1"/>
  <c r="DA200" i="7"/>
  <c r="CA200" i="7" s="1"/>
  <c r="DE200" i="7"/>
  <c r="CE200" i="7" s="1"/>
  <c r="DC201" i="7"/>
  <c r="CC201" i="7" s="1"/>
  <c r="AY201" i="7" s="1"/>
  <c r="DG201" i="7"/>
  <c r="CG201" i="7" s="1"/>
  <c r="DI201" i="7"/>
  <c r="CI201" i="7" s="1"/>
  <c r="DH203" i="7"/>
  <c r="CH203" i="7" s="1"/>
  <c r="DD203" i="7"/>
  <c r="CD203" i="7" s="1"/>
  <c r="DW203" i="7"/>
  <c r="CW203" i="7" s="1"/>
  <c r="DA203" i="7"/>
  <c r="CA203" i="7" s="1"/>
  <c r="DF203" i="7"/>
  <c r="CF203" i="7" s="1"/>
  <c r="DG205" i="7"/>
  <c r="CG205" i="7" s="1"/>
  <c r="DX205" i="7"/>
  <c r="CX205" i="7" s="1"/>
  <c r="DE205" i="7"/>
  <c r="CE205" i="7" s="1"/>
  <c r="DI205" i="7"/>
  <c r="CI205" i="7" s="1"/>
  <c r="DD240" i="7"/>
  <c r="CD240" i="7"/>
  <c r="DW240" i="7"/>
  <c r="CW240" i="7" s="1"/>
  <c r="DC240" i="7"/>
  <c r="CC240" i="7"/>
  <c r="AY240" i="7" s="1"/>
  <c r="DE240" i="7"/>
  <c r="DE248" i="7"/>
  <c r="CB68" i="7"/>
  <c r="CZ68" i="7"/>
  <c r="CB72" i="7"/>
  <c r="CZ72" i="7"/>
  <c r="CB80" i="7"/>
  <c r="CZ80" i="7"/>
  <c r="CB84" i="7"/>
  <c r="CZ84" i="7"/>
  <c r="CB88" i="7"/>
  <c r="CZ88" i="7"/>
  <c r="CB92" i="7"/>
  <c r="CZ92" i="7"/>
  <c r="CB100" i="7"/>
  <c r="CZ100" i="7"/>
  <c r="CB104" i="7"/>
  <c r="CZ104" i="7"/>
  <c r="CB108" i="7"/>
  <c r="CZ108" i="7"/>
  <c r="CB112" i="7"/>
  <c r="CZ112" i="7"/>
  <c r="CB116" i="7"/>
  <c r="CZ116" i="7"/>
  <c r="CB124" i="7"/>
  <c r="CZ124" i="7"/>
  <c r="CB128" i="7"/>
  <c r="CZ128" i="7"/>
  <c r="CB132" i="7"/>
  <c r="CZ132" i="7"/>
  <c r="CB136" i="7"/>
  <c r="CZ136" i="7"/>
  <c r="DH166" i="7"/>
  <c r="CH166" i="7" s="1"/>
  <c r="DD166" i="7"/>
  <c r="CD166" i="7" s="1"/>
  <c r="DB166" i="7"/>
  <c r="CB166" i="7" s="1"/>
  <c r="DW172" i="7"/>
  <c r="CW172" i="7" s="1"/>
  <c r="DF172" i="7"/>
  <c r="CF172" i="7" s="1"/>
  <c r="DB172" i="7"/>
  <c r="CB172" i="7" s="1"/>
  <c r="DH172" i="7"/>
  <c r="CH172" i="7" s="1"/>
  <c r="DI173" i="7"/>
  <c r="CI173" i="7" s="1"/>
  <c r="DE173" i="7"/>
  <c r="CE173" i="7" s="1"/>
  <c r="DD173" i="7"/>
  <c r="CD173" i="7" s="1"/>
  <c r="DW173" i="7"/>
  <c r="CW173" i="7" s="1"/>
  <c r="DX176" i="7"/>
  <c r="CX176" i="7" s="1"/>
  <c r="DG176" i="7"/>
  <c r="CG176" i="7" s="1"/>
  <c r="DC176" i="7"/>
  <c r="CC176" i="7" s="1"/>
  <c r="DW177" i="7"/>
  <c r="CW177" i="7" s="1"/>
  <c r="DF177" i="7"/>
  <c r="CF177" i="7" s="1"/>
  <c r="DB177" i="7"/>
  <c r="CB177" i="7" s="1"/>
  <c r="DA177" i="7"/>
  <c r="CA177" i="7" s="1"/>
  <c r="DG181" i="7"/>
  <c r="CG181" i="7" s="1"/>
  <c r="DX188" i="7"/>
  <c r="CX188" i="7" s="1"/>
  <c r="DG188" i="7"/>
  <c r="CG188" i="7" s="1"/>
  <c r="DC188" i="7"/>
  <c r="CC188" i="7" s="1"/>
  <c r="DW189" i="7"/>
  <c r="CW189" i="7" s="1"/>
  <c r="DF189" i="7"/>
  <c r="CF189" i="7" s="1"/>
  <c r="DB189" i="7"/>
  <c r="CB189" i="7" s="1"/>
  <c r="DA189" i="7"/>
  <c r="CA189" i="7" s="1"/>
  <c r="DG193" i="7"/>
  <c r="CG193" i="7" s="1"/>
  <c r="DX196" i="7"/>
  <c r="CX196" i="7" s="1"/>
  <c r="DG196" i="7"/>
  <c r="CG196" i="7" s="1"/>
  <c r="DC196" i="7"/>
  <c r="CC196" i="7" s="1"/>
  <c r="DW197" i="7"/>
  <c r="CW197" i="7" s="1"/>
  <c r="DF197" i="7"/>
  <c r="CF197" i="7" s="1"/>
  <c r="DB197" i="7"/>
  <c r="CB197" i="7" s="1"/>
  <c r="DA197" i="7"/>
  <c r="CA197" i="7" s="1"/>
  <c r="DI200" i="7"/>
  <c r="CI200" i="7" s="1"/>
  <c r="DX201" i="7"/>
  <c r="CX201" i="7" s="1"/>
  <c r="DB203" i="7"/>
  <c r="CB203" i="7" s="1"/>
  <c r="DC205" i="7"/>
  <c r="CC205" i="7" s="1"/>
  <c r="CB231" i="7"/>
  <c r="CE231" i="7"/>
  <c r="CA231" i="7"/>
  <c r="CC231" i="7"/>
  <c r="DE237" i="7"/>
  <c r="DX237" i="7"/>
  <c r="CX237" i="7" s="1"/>
  <c r="DC237" i="7"/>
  <c r="CC237" i="7"/>
  <c r="DB237" i="7"/>
  <c r="DE242" i="7"/>
  <c r="DX242" i="7"/>
  <c r="CX242" i="7" s="1"/>
  <c r="DC242" i="7"/>
  <c r="CD242" i="7"/>
  <c r="CC242" i="7"/>
  <c r="DD242" i="7"/>
  <c r="DE245" i="7"/>
  <c r="DX245" i="7"/>
  <c r="CX245" i="7" s="1"/>
  <c r="CD245" i="7"/>
  <c r="DC245" i="7"/>
  <c r="CE248" i="7"/>
  <c r="DC175" i="7"/>
  <c r="CC175" i="7" s="1"/>
  <c r="DG175" i="7"/>
  <c r="CG175" i="7" s="1"/>
  <c r="AY175" i="7" s="1"/>
  <c r="DB176" i="7"/>
  <c r="CB176" i="7" s="1"/>
  <c r="DF176" i="7"/>
  <c r="CF176" i="7" s="1"/>
  <c r="DC179" i="7"/>
  <c r="CC179" i="7" s="1"/>
  <c r="DG179" i="7"/>
  <c r="CG179" i="7" s="1"/>
  <c r="AY179" i="7" s="1"/>
  <c r="DB180" i="7"/>
  <c r="CB180" i="7" s="1"/>
  <c r="DF180" i="7"/>
  <c r="CF180" i="7" s="1"/>
  <c r="DC187" i="7"/>
  <c r="CC187" i="7" s="1"/>
  <c r="DG187" i="7"/>
  <c r="CG187" i="7" s="1"/>
  <c r="DB188" i="7"/>
  <c r="CB188" i="7" s="1"/>
  <c r="DF188" i="7"/>
  <c r="CF188" i="7" s="1"/>
  <c r="DC191" i="7"/>
  <c r="CC191" i="7" s="1"/>
  <c r="AY191" i="7" s="1"/>
  <c r="DG191" i="7"/>
  <c r="CG191" i="7" s="1"/>
  <c r="DB192" i="7"/>
  <c r="CB192" i="7" s="1"/>
  <c r="DF192" i="7"/>
  <c r="CF192" i="7" s="1"/>
  <c r="DC195" i="7"/>
  <c r="CC195" i="7" s="1"/>
  <c r="DG195" i="7"/>
  <c r="CG195" i="7" s="1"/>
  <c r="DB196" i="7"/>
  <c r="CB196" i="7" s="1"/>
  <c r="DF196" i="7"/>
  <c r="CF196" i="7" s="1"/>
  <c r="DI198" i="7"/>
  <c r="CI198" i="7" s="1"/>
  <c r="DE198" i="7"/>
  <c r="CE198" i="7" s="1"/>
  <c r="DA202" i="7"/>
  <c r="CA202" i="7" s="1"/>
  <c r="DH202" i="7"/>
  <c r="CH202" i="7" s="1"/>
  <c r="DX204" i="7"/>
  <c r="CX204" i="7" s="1"/>
  <c r="DG204" i="7"/>
  <c r="CG204" i="7" s="1"/>
  <c r="AY204" i="7" s="1"/>
  <c r="DC204" i="7"/>
  <c r="CC204" i="7" s="1"/>
  <c r="DI204" i="7"/>
  <c r="CI204" i="7" s="1"/>
  <c r="DX209" i="7"/>
  <c r="CX209" i="7" s="1"/>
  <c r="DG209" i="7"/>
  <c r="CG209" i="7" s="1"/>
  <c r="DC209" i="7"/>
  <c r="CC209" i="7" s="1"/>
  <c r="DD214" i="7"/>
  <c r="CB214" i="7"/>
  <c r="DC214" i="7"/>
  <c r="CE214" i="7"/>
  <c r="CA214" i="7"/>
  <c r="DD216" i="7"/>
  <c r="CB216" i="7"/>
  <c r="DC216" i="7"/>
  <c r="CE216" i="7"/>
  <c r="CA216" i="7"/>
  <c r="DD218" i="7"/>
  <c r="CB218" i="7"/>
  <c r="DC218" i="7"/>
  <c r="CE218" i="7"/>
  <c r="CA218" i="7"/>
  <c r="DD220" i="7"/>
  <c r="CB220" i="7"/>
  <c r="DC220" i="7"/>
  <c r="CE220" i="7"/>
  <c r="CA220" i="7"/>
  <c r="CB227" i="7"/>
  <c r="CE227" i="7"/>
  <c r="CA227" i="7"/>
  <c r="DD238" i="7"/>
  <c r="DE241" i="7"/>
  <c r="DX241" i="7"/>
  <c r="CX241" i="7" s="1"/>
  <c r="DD244" i="7"/>
  <c r="CD244" i="7"/>
  <c r="DC244" i="7"/>
  <c r="DW244" i="7"/>
  <c r="CW244" i="7" s="1"/>
  <c r="AY244" i="7" s="1"/>
  <c r="DB244" i="7"/>
  <c r="CE244" i="7"/>
  <c r="DE253" i="7"/>
  <c r="CD253" i="7"/>
  <c r="DC253" i="7"/>
  <c r="O263" i="7"/>
  <c r="DW201" i="7"/>
  <c r="CW201" i="7" s="1"/>
  <c r="DF201" i="7"/>
  <c r="CF201" i="7" s="1"/>
  <c r="DB201" i="7"/>
  <c r="CB201" i="7" s="1"/>
  <c r="DH201" i="7"/>
  <c r="CH201" i="7" s="1"/>
  <c r="DI202" i="7"/>
  <c r="CI202" i="7" s="1"/>
  <c r="DE202" i="7"/>
  <c r="CE202" i="7" s="1"/>
  <c r="DW206" i="7"/>
  <c r="CW206" i="7" s="1"/>
  <c r="DA206" i="7"/>
  <c r="CA206" i="7" s="1"/>
  <c r="DH206" i="7"/>
  <c r="CH206" i="7" s="1"/>
  <c r="DA220" i="7"/>
  <c r="DD236" i="7"/>
  <c r="CD236" i="7"/>
  <c r="DW236" i="7"/>
  <c r="CW236" i="7" s="1"/>
  <c r="AY236" i="7" s="1"/>
  <c r="DC236" i="7"/>
  <c r="CC236" i="7"/>
  <c r="CE236" i="7"/>
  <c r="DB236" i="7"/>
  <c r="DA237" i="7"/>
  <c r="CA237" i="7" s="1"/>
  <c r="AY237" i="7" s="1"/>
  <c r="CE237" i="7"/>
  <c r="DD237" i="7"/>
  <c r="CD237" i="7"/>
  <c r="DB242" i="7"/>
  <c r="DD245" i="7"/>
  <c r="DD248" i="7"/>
  <c r="CD248" i="7"/>
  <c r="DC248" i="7"/>
  <c r="DW248" i="7"/>
  <c r="CW248" i="7" s="1"/>
  <c r="DA248" i="7"/>
  <c r="CA248" i="7" s="1"/>
  <c r="CC248" i="7"/>
  <c r="CB248" i="7"/>
  <c r="DX253" i="7"/>
  <c r="CX253" i="7" s="1"/>
  <c r="CA262" i="7"/>
  <c r="O262" i="7" s="1"/>
  <c r="DB262" i="7"/>
  <c r="DA262" i="7"/>
  <c r="DC208" i="7"/>
  <c r="CC208" i="7" s="1"/>
  <c r="DG208" i="7"/>
  <c r="CG208" i="7" s="1"/>
  <c r="AY208" i="7" s="1"/>
  <c r="DB209" i="7"/>
  <c r="CB209" i="7" s="1"/>
  <c r="AY209" i="7" s="1"/>
  <c r="DF209" i="7"/>
  <c r="CF209" i="7" s="1"/>
  <c r="CC215" i="7"/>
  <c r="DA215" i="7"/>
  <c r="CC217" i="7"/>
  <c r="DA217" i="7"/>
  <c r="CC219" i="7"/>
  <c r="DA219" i="7"/>
  <c r="CB226" i="7"/>
  <c r="CB230" i="7"/>
  <c r="CE238" i="7"/>
  <c r="DA238" i="7"/>
  <c r="CA238" i="7" s="1"/>
  <c r="AY238" i="7" s="1"/>
  <c r="CB239" i="7"/>
  <c r="CE242" i="7"/>
  <c r="DA242" i="7"/>
  <c r="CA242" i="7" s="1"/>
  <c r="DW243" i="7"/>
  <c r="CW243" i="7" s="1"/>
  <c r="DC243" i="7"/>
  <c r="CC243" i="7"/>
  <c r="CB243" i="7"/>
  <c r="AY243" i="7" s="1"/>
  <c r="DE243" i="7"/>
  <c r="CB245" i="7"/>
  <c r="DA246" i="7"/>
  <c r="CA246" i="7" s="1"/>
  <c r="CE246" i="7"/>
  <c r="DD246" i="7"/>
  <c r="DX246" i="7"/>
  <c r="CX246" i="7" s="1"/>
  <c r="CC252" i="7"/>
  <c r="DE257" i="7"/>
  <c r="CC257" i="7"/>
  <c r="DD257" i="7"/>
  <c r="CA271" i="7"/>
  <c r="U271" i="7" s="1"/>
  <c r="DB271" i="7"/>
  <c r="CB271" i="7"/>
  <c r="DA271" i="7"/>
  <c r="CB238" i="7"/>
  <c r="CC239" i="7"/>
  <c r="CB242" i="7"/>
  <c r="CD243" i="7"/>
  <c r="DA245" i="7"/>
  <c r="CA245" i="7" s="1"/>
  <c r="CE245" i="7"/>
  <c r="DW245" i="7"/>
  <c r="CW245" i="7" s="1"/>
  <c r="CC245" i="7"/>
  <c r="DW247" i="7"/>
  <c r="CW247" i="7" s="1"/>
  <c r="DC247" i="7"/>
  <c r="CC247" i="7"/>
  <c r="DA247" i="7"/>
  <c r="CA247" i="7" s="1"/>
  <c r="CD247" i="7"/>
  <c r="CB247" i="7"/>
  <c r="DB247" i="7"/>
  <c r="DD252" i="7"/>
  <c r="CD252" i="7"/>
  <c r="AY252" i="7" s="1"/>
  <c r="DW252" i="7"/>
  <c r="CW252" i="7" s="1"/>
  <c r="DB252" i="7"/>
  <c r="CE252" i="7"/>
  <c r="DC252" i="7"/>
  <c r="CD257" i="7"/>
  <c r="CA273" i="7"/>
  <c r="U273" i="7" s="1"/>
  <c r="DB273" i="7"/>
  <c r="DA273" i="7"/>
  <c r="DA253" i="7"/>
  <c r="CA253" i="7" s="1"/>
  <c r="AY253" i="7" s="1"/>
  <c r="CE253" i="7"/>
  <c r="CC253" i="7"/>
  <c r="CD254" i="7"/>
  <c r="DE254" i="7"/>
  <c r="DW255" i="7"/>
  <c r="CW255" i="7" s="1"/>
  <c r="DC255" i="7"/>
  <c r="CC255" i="7"/>
  <c r="CB255" i="7"/>
  <c r="AY255" i="7" s="1"/>
  <c r="DE255" i="7"/>
  <c r="DE256" i="7"/>
  <c r="DX256" i="7"/>
  <c r="CX256" i="7" s="1"/>
  <c r="CA264" i="7"/>
  <c r="O264" i="7" s="1"/>
  <c r="DB264" i="7"/>
  <c r="B283" i="7"/>
  <c r="B290" i="7"/>
  <c r="B291" i="7"/>
  <c r="B296" i="7"/>
  <c r="DA249" i="7"/>
  <c r="CA249" i="7" s="1"/>
  <c r="CE249" i="7"/>
  <c r="CC249" i="7"/>
  <c r="CD250" i="7"/>
  <c r="DW251" i="7"/>
  <c r="CW251" i="7" s="1"/>
  <c r="DC251" i="7"/>
  <c r="CC251" i="7"/>
  <c r="CB251" i="7"/>
  <c r="DE251" i="7"/>
  <c r="CB253" i="7"/>
  <c r="DD253" i="7"/>
  <c r="DB254" i="7"/>
  <c r="CC254" i="7"/>
  <c r="DD254" i="7"/>
  <c r="DD255" i="7"/>
  <c r="DA256" i="7"/>
  <c r="CA256" i="7" s="1"/>
  <c r="CE256" i="7"/>
  <c r="DD256" i="7"/>
  <c r="CD256" i="7"/>
  <c r="CA266" i="7"/>
  <c r="O266" i="7" s="1"/>
  <c r="DB266" i="7"/>
  <c r="B298" i="7"/>
  <c r="CB246" i="7"/>
  <c r="CB250" i="7"/>
  <c r="AY250" i="7" s="1"/>
  <c r="CB254" i="7"/>
  <c r="AY254" i="7" s="1"/>
  <c r="CE257" i="7"/>
  <c r="DA257" i="7"/>
  <c r="CA257" i="7" s="1"/>
  <c r="AY257" i="7" s="1"/>
  <c r="CB258" i="7"/>
  <c r="CB263" i="7"/>
  <c r="CB265" i="7"/>
  <c r="O265" i="7" s="1"/>
  <c r="CB270" i="7"/>
  <c r="U270" i="7" s="1"/>
  <c r="CB272" i="7"/>
  <c r="U272" i="7" s="1"/>
  <c r="CB274" i="7"/>
  <c r="U274" i="7" s="1"/>
  <c r="CB257" i="7"/>
  <c r="CC258" i="7"/>
  <c r="AY258" i="7" s="1"/>
  <c r="D298" i="6"/>
  <c r="C298" i="6"/>
  <c r="B298" i="6"/>
  <c r="CA297" i="6"/>
  <c r="D297" i="6"/>
  <c r="B297" i="6" s="1"/>
  <c r="C297" i="6"/>
  <c r="D296" i="6"/>
  <c r="C296" i="6"/>
  <c r="B296" i="6" s="1"/>
  <c r="D291" i="6"/>
  <c r="C291" i="6"/>
  <c r="B291" i="6" s="1"/>
  <c r="DB291" i="6" s="1"/>
  <c r="CB290" i="6"/>
  <c r="D290" i="6"/>
  <c r="C290" i="6"/>
  <c r="B290" i="6" s="1"/>
  <c r="D285" i="6"/>
  <c r="C285" i="6"/>
  <c r="B285" i="6"/>
  <c r="D284" i="6"/>
  <c r="C284" i="6"/>
  <c r="B284" i="6" s="1"/>
  <c r="D283" i="6"/>
  <c r="B283" i="6" s="1"/>
  <c r="C283" i="6"/>
  <c r="D282" i="6"/>
  <c r="C282" i="6"/>
  <c r="B282" i="6" s="1"/>
  <c r="D281" i="6"/>
  <c r="C281" i="6"/>
  <c r="B281" i="6"/>
  <c r="D280" i="6"/>
  <c r="C280" i="6"/>
  <c r="B280" i="6" s="1"/>
  <c r="DB274" i="6"/>
  <c r="CB274" i="6"/>
  <c r="B274" i="6"/>
  <c r="DA274" i="6" s="1"/>
  <c r="DB273" i="6"/>
  <c r="CB273" i="6"/>
  <c r="U273" i="6" s="1"/>
  <c r="CA273" i="6"/>
  <c r="B273" i="6"/>
  <c r="DA273" i="6" s="1"/>
  <c r="DB272" i="6"/>
  <c r="CB272" i="6"/>
  <c r="B272" i="6"/>
  <c r="DA272" i="6" s="1"/>
  <c r="DB271" i="6"/>
  <c r="CB271" i="6"/>
  <c r="U271" i="6" s="1"/>
  <c r="CA271" i="6"/>
  <c r="B271" i="6"/>
  <c r="DA271" i="6" s="1"/>
  <c r="DB270" i="6"/>
  <c r="CB270" i="6"/>
  <c r="B270" i="6"/>
  <c r="DA270" i="6" s="1"/>
  <c r="DB266" i="6"/>
  <c r="CB266" i="6"/>
  <c r="O266" i="6" s="1"/>
  <c r="CA266" i="6"/>
  <c r="B266" i="6"/>
  <c r="DA266" i="6" s="1"/>
  <c r="DB265" i="6"/>
  <c r="CB265" i="6"/>
  <c r="B265" i="6"/>
  <c r="DA265" i="6" s="1"/>
  <c r="DB264" i="6"/>
  <c r="CB264" i="6"/>
  <c r="CA264" i="6"/>
  <c r="O264" i="6"/>
  <c r="B264" i="6"/>
  <c r="DA264" i="6" s="1"/>
  <c r="DB263" i="6"/>
  <c r="CB263" i="6"/>
  <c r="B263" i="6"/>
  <c r="DA263" i="6" s="1"/>
  <c r="DB262" i="6"/>
  <c r="CB262" i="6"/>
  <c r="O262" i="6" s="1"/>
  <c r="CA262" i="6"/>
  <c r="B262" i="6"/>
  <c r="DA262" i="6" s="1"/>
  <c r="DX258" i="6"/>
  <c r="CX258" i="6" s="1"/>
  <c r="DV258" i="6"/>
  <c r="DU258" i="6"/>
  <c r="DT258" i="6"/>
  <c r="DS258" i="6"/>
  <c r="DR258" i="6"/>
  <c r="DQ258" i="6"/>
  <c r="DP258" i="6"/>
  <c r="DO258" i="6"/>
  <c r="DN258" i="6"/>
  <c r="DM258" i="6"/>
  <c r="DL258" i="6"/>
  <c r="DK258" i="6"/>
  <c r="DJ258" i="6"/>
  <c r="DI258" i="6"/>
  <c r="DH258" i="6"/>
  <c r="DG258" i="6"/>
  <c r="DF258" i="6"/>
  <c r="CV258" i="6"/>
  <c r="CU258" i="6"/>
  <c r="CT258" i="6"/>
  <c r="CS258" i="6"/>
  <c r="CR258" i="6"/>
  <c r="CQ258" i="6"/>
  <c r="CP258" i="6"/>
  <c r="CO258" i="6"/>
  <c r="CN258" i="6"/>
  <c r="CM258" i="6"/>
  <c r="CL258" i="6"/>
  <c r="CK258" i="6"/>
  <c r="CJ258" i="6"/>
  <c r="CI258" i="6"/>
  <c r="CH258" i="6"/>
  <c r="CG258" i="6"/>
  <c r="CF258" i="6"/>
  <c r="D258" i="6"/>
  <c r="C258" i="6"/>
  <c r="DW257" i="6"/>
  <c r="DV257" i="6"/>
  <c r="DU257" i="6"/>
  <c r="DT257" i="6"/>
  <c r="DS257" i="6"/>
  <c r="DR257" i="6"/>
  <c r="DQ257" i="6"/>
  <c r="DP257" i="6"/>
  <c r="DO257" i="6"/>
  <c r="DN257" i="6"/>
  <c r="DM257" i="6"/>
  <c r="DL257" i="6"/>
  <c r="DK257" i="6"/>
  <c r="DJ257" i="6"/>
  <c r="DI257" i="6"/>
  <c r="DH257" i="6"/>
  <c r="DG257" i="6"/>
  <c r="DF257" i="6"/>
  <c r="DC257" i="6"/>
  <c r="CW257" i="6"/>
  <c r="CV257" i="6"/>
  <c r="CU257" i="6"/>
  <c r="CT257" i="6"/>
  <c r="CS257" i="6"/>
  <c r="CR257" i="6"/>
  <c r="CQ257" i="6"/>
  <c r="CP257" i="6"/>
  <c r="CO257" i="6"/>
  <c r="CN257" i="6"/>
  <c r="CM257" i="6"/>
  <c r="CL257" i="6"/>
  <c r="CK257" i="6"/>
  <c r="CJ257" i="6"/>
  <c r="CI257" i="6"/>
  <c r="CH257" i="6"/>
  <c r="CG257" i="6"/>
  <c r="CF257" i="6"/>
  <c r="CE257" i="6"/>
  <c r="D257" i="6"/>
  <c r="DX257" i="6" s="1"/>
  <c r="CX257" i="6" s="1"/>
  <c r="C257" i="6"/>
  <c r="DB257" i="6" s="1"/>
  <c r="DX256" i="6"/>
  <c r="DV256" i="6"/>
  <c r="CV256" i="6" s="1"/>
  <c r="DU256" i="6"/>
  <c r="DT256" i="6"/>
  <c r="DS256" i="6"/>
  <c r="DR256" i="6"/>
  <c r="CR256" i="6" s="1"/>
  <c r="DQ256" i="6"/>
  <c r="DP256" i="6"/>
  <c r="DO256" i="6"/>
  <c r="DN256" i="6"/>
  <c r="CN256" i="6" s="1"/>
  <c r="DM256" i="6"/>
  <c r="DL256" i="6"/>
  <c r="DK256" i="6"/>
  <c r="DJ256" i="6"/>
  <c r="CJ256" i="6" s="1"/>
  <c r="DI256" i="6"/>
  <c r="DH256" i="6"/>
  <c r="DG256" i="6"/>
  <c r="DF256" i="6"/>
  <c r="DB256" i="6"/>
  <c r="CX256" i="6"/>
  <c r="CU256" i="6"/>
  <c r="CT256" i="6"/>
  <c r="CS256" i="6"/>
  <c r="CQ256" i="6"/>
  <c r="CP256" i="6"/>
  <c r="CO256" i="6"/>
  <c r="CM256" i="6"/>
  <c r="CL256" i="6"/>
  <c r="CK256" i="6"/>
  <c r="CI256" i="6"/>
  <c r="CH256" i="6"/>
  <c r="CG256" i="6"/>
  <c r="CF256" i="6"/>
  <c r="CB256" i="6"/>
  <c r="D256" i="6"/>
  <c r="C256" i="6"/>
  <c r="DW255" i="6"/>
  <c r="CW255" i="6" s="1"/>
  <c r="DV255" i="6"/>
  <c r="DU255" i="6"/>
  <c r="CU255" i="6" s="1"/>
  <c r="DT255" i="6"/>
  <c r="DS255" i="6"/>
  <c r="CS255" i="6" s="1"/>
  <c r="DR255" i="6"/>
  <c r="DQ255" i="6"/>
  <c r="CQ255" i="6" s="1"/>
  <c r="DP255" i="6"/>
  <c r="DO255" i="6"/>
  <c r="CO255" i="6" s="1"/>
  <c r="DN255" i="6"/>
  <c r="DM255" i="6"/>
  <c r="CM255" i="6" s="1"/>
  <c r="DL255" i="6"/>
  <c r="DK255" i="6"/>
  <c r="CK255" i="6" s="1"/>
  <c r="DJ255" i="6"/>
  <c r="DI255" i="6"/>
  <c r="CI255" i="6" s="1"/>
  <c r="DH255" i="6"/>
  <c r="DG255" i="6"/>
  <c r="CG255" i="6" s="1"/>
  <c r="DF255" i="6"/>
  <c r="DE255" i="6"/>
  <c r="CV255" i="6"/>
  <c r="CT255" i="6"/>
  <c r="CR255" i="6"/>
  <c r="CP255" i="6"/>
  <c r="CN255" i="6"/>
  <c r="CL255" i="6"/>
  <c r="CJ255" i="6"/>
  <c r="CH255" i="6"/>
  <c r="CF255" i="6"/>
  <c r="CD255" i="6"/>
  <c r="D255" i="6"/>
  <c r="C255" i="6"/>
  <c r="DX254" i="6"/>
  <c r="CX254" i="6" s="1"/>
  <c r="DV254" i="6"/>
  <c r="DU254" i="6"/>
  <c r="DT254" i="6"/>
  <c r="DS254" i="6"/>
  <c r="CS254" i="6" s="1"/>
  <c r="DR254" i="6"/>
  <c r="CR254" i="6" s="1"/>
  <c r="DQ254" i="6"/>
  <c r="DP254" i="6"/>
  <c r="DO254" i="6"/>
  <c r="CO254" i="6" s="1"/>
  <c r="DN254" i="6"/>
  <c r="CN254" i="6" s="1"/>
  <c r="DM254" i="6"/>
  <c r="DL254" i="6"/>
  <c r="DK254" i="6"/>
  <c r="CK254" i="6" s="1"/>
  <c r="DJ254" i="6"/>
  <c r="DI254" i="6"/>
  <c r="DH254" i="6"/>
  <c r="DG254" i="6"/>
  <c r="CG254" i="6" s="1"/>
  <c r="DF254" i="6"/>
  <c r="CV254" i="6"/>
  <c r="CU254" i="6"/>
  <c r="CT254" i="6"/>
  <c r="CQ254" i="6"/>
  <c r="CP254" i="6"/>
  <c r="CM254" i="6"/>
  <c r="CL254" i="6"/>
  <c r="CJ254" i="6"/>
  <c r="CI254" i="6"/>
  <c r="CH254" i="6"/>
  <c r="CF254" i="6"/>
  <c r="CC254" i="6"/>
  <c r="D254" i="6"/>
  <c r="C254" i="6"/>
  <c r="DV253" i="6"/>
  <c r="CV253" i="6" s="1"/>
  <c r="DU253" i="6"/>
  <c r="CU253" i="6" s="1"/>
  <c r="DT253" i="6"/>
  <c r="DS253" i="6"/>
  <c r="DR253" i="6"/>
  <c r="CR253" i="6" s="1"/>
  <c r="DQ253" i="6"/>
  <c r="CQ253" i="6" s="1"/>
  <c r="DP253" i="6"/>
  <c r="DO253" i="6"/>
  <c r="DN253" i="6"/>
  <c r="CN253" i="6" s="1"/>
  <c r="DM253" i="6"/>
  <c r="CM253" i="6" s="1"/>
  <c r="DL253" i="6"/>
  <c r="DK253" i="6"/>
  <c r="DJ253" i="6"/>
  <c r="CJ253" i="6" s="1"/>
  <c r="DI253" i="6"/>
  <c r="CI253" i="6" s="1"/>
  <c r="DH253" i="6"/>
  <c r="DG253" i="6"/>
  <c r="DF253" i="6"/>
  <c r="CT253" i="6"/>
  <c r="CS253" i="6"/>
  <c r="CP253" i="6"/>
  <c r="CO253" i="6"/>
  <c r="CL253" i="6"/>
  <c r="CK253" i="6"/>
  <c r="CH253" i="6"/>
  <c r="CG253" i="6"/>
  <c r="CF253" i="6"/>
  <c r="CC253" i="6"/>
  <c r="D253" i="6"/>
  <c r="DX253" i="6" s="1"/>
  <c r="CX253" i="6" s="1"/>
  <c r="C253" i="6"/>
  <c r="DX252" i="6"/>
  <c r="CX252" i="6" s="1"/>
  <c r="DV252" i="6"/>
  <c r="DU252" i="6"/>
  <c r="DT252" i="6"/>
  <c r="DS252" i="6"/>
  <c r="DR252" i="6"/>
  <c r="DQ252" i="6"/>
  <c r="DP252" i="6"/>
  <c r="DO252" i="6"/>
  <c r="DN252" i="6"/>
  <c r="DM252" i="6"/>
  <c r="DL252" i="6"/>
  <c r="DK252" i="6"/>
  <c r="DJ252" i="6"/>
  <c r="DI252" i="6"/>
  <c r="DH252" i="6"/>
  <c r="DG252" i="6"/>
  <c r="DF252" i="6"/>
  <c r="DD252" i="6"/>
  <c r="DB252" i="6"/>
  <c r="DA252" i="6"/>
  <c r="CV252" i="6"/>
  <c r="CU252" i="6"/>
  <c r="CT252" i="6"/>
  <c r="CS252" i="6"/>
  <c r="CR252" i="6"/>
  <c r="CQ252" i="6"/>
  <c r="CP252" i="6"/>
  <c r="CO252" i="6"/>
  <c r="CN252" i="6"/>
  <c r="CM252" i="6"/>
  <c r="CL252" i="6"/>
  <c r="CK252" i="6"/>
  <c r="CJ252" i="6"/>
  <c r="CI252" i="6"/>
  <c r="CH252" i="6"/>
  <c r="CG252" i="6"/>
  <c r="CF252" i="6"/>
  <c r="CE252" i="6"/>
  <c r="CD252" i="6"/>
  <c r="CA252" i="6"/>
  <c r="D252" i="6"/>
  <c r="C252" i="6"/>
  <c r="DX251" i="6"/>
  <c r="CX251" i="6" s="1"/>
  <c r="DW251" i="6"/>
  <c r="DV251" i="6"/>
  <c r="DU251" i="6"/>
  <c r="DT251" i="6"/>
  <c r="CT251" i="6" s="1"/>
  <c r="DS251" i="6"/>
  <c r="DR251" i="6"/>
  <c r="DQ251" i="6"/>
  <c r="DP251" i="6"/>
  <c r="CP251" i="6" s="1"/>
  <c r="DO251" i="6"/>
  <c r="DN251" i="6"/>
  <c r="DM251" i="6"/>
  <c r="DL251" i="6"/>
  <c r="CL251" i="6" s="1"/>
  <c r="DK251" i="6"/>
  <c r="DJ251" i="6"/>
  <c r="DI251" i="6"/>
  <c r="DH251" i="6"/>
  <c r="CH251" i="6" s="1"/>
  <c r="DG251" i="6"/>
  <c r="DF251" i="6"/>
  <c r="DD251" i="6"/>
  <c r="DC251" i="6"/>
  <c r="DA251" i="6"/>
  <c r="CA251" i="6" s="1"/>
  <c r="CW251" i="6"/>
  <c r="CV251" i="6"/>
  <c r="CU251" i="6"/>
  <c r="CS251" i="6"/>
  <c r="CR251" i="6"/>
  <c r="CQ251" i="6"/>
  <c r="CO251" i="6"/>
  <c r="CN251" i="6"/>
  <c r="CM251" i="6"/>
  <c r="CK251" i="6"/>
  <c r="CJ251" i="6"/>
  <c r="CI251" i="6"/>
  <c r="CG251" i="6"/>
  <c r="CF251" i="6"/>
  <c r="CE251" i="6"/>
  <c r="CC251" i="6"/>
  <c r="D251" i="6"/>
  <c r="DE251" i="6" s="1"/>
  <c r="C251" i="6"/>
  <c r="DB251" i="6" s="1"/>
  <c r="DW250" i="6"/>
  <c r="CW250" i="6" s="1"/>
  <c r="DV250" i="6"/>
  <c r="DU250" i="6"/>
  <c r="DT250" i="6"/>
  <c r="CT250" i="6" s="1"/>
  <c r="DS250" i="6"/>
  <c r="CS250" i="6" s="1"/>
  <c r="DR250" i="6"/>
  <c r="DQ250" i="6"/>
  <c r="DP250" i="6"/>
  <c r="CP250" i="6" s="1"/>
  <c r="DO250" i="6"/>
  <c r="CO250" i="6" s="1"/>
  <c r="DN250" i="6"/>
  <c r="DM250" i="6"/>
  <c r="DL250" i="6"/>
  <c r="CL250" i="6" s="1"/>
  <c r="DK250" i="6"/>
  <c r="CK250" i="6" s="1"/>
  <c r="DJ250" i="6"/>
  <c r="DI250" i="6"/>
  <c r="DH250" i="6"/>
  <c r="CH250" i="6" s="1"/>
  <c r="DG250" i="6"/>
  <c r="CG250" i="6" s="1"/>
  <c r="DF250" i="6"/>
  <c r="DB250" i="6"/>
  <c r="CV250" i="6"/>
  <c r="CU250" i="6"/>
  <c r="CR250" i="6"/>
  <c r="CQ250" i="6"/>
  <c r="CN250" i="6"/>
  <c r="CM250" i="6"/>
  <c r="CJ250" i="6"/>
  <c r="CI250" i="6"/>
  <c r="CF250" i="6"/>
  <c r="D250" i="6"/>
  <c r="C250" i="6"/>
  <c r="DW249" i="6"/>
  <c r="DV249" i="6"/>
  <c r="CV249" i="6" s="1"/>
  <c r="DU249" i="6"/>
  <c r="CU249" i="6" s="1"/>
  <c r="DT249" i="6"/>
  <c r="DS249" i="6"/>
  <c r="DR249" i="6"/>
  <c r="CR249" i="6" s="1"/>
  <c r="DQ249" i="6"/>
  <c r="CQ249" i="6" s="1"/>
  <c r="DP249" i="6"/>
  <c r="DO249" i="6"/>
  <c r="DN249" i="6"/>
  <c r="CN249" i="6" s="1"/>
  <c r="DM249" i="6"/>
  <c r="CM249" i="6" s="1"/>
  <c r="DL249" i="6"/>
  <c r="DK249" i="6"/>
  <c r="DJ249" i="6"/>
  <c r="CJ249" i="6" s="1"/>
  <c r="DI249" i="6"/>
  <c r="DH249" i="6"/>
  <c r="DG249" i="6"/>
  <c r="DF249" i="6"/>
  <c r="DE249" i="6"/>
  <c r="DB249" i="6"/>
  <c r="CW249" i="6"/>
  <c r="CT249" i="6"/>
  <c r="CS249" i="6"/>
  <c r="CP249" i="6"/>
  <c r="CO249" i="6"/>
  <c r="CL249" i="6"/>
  <c r="CK249" i="6"/>
  <c r="CI249" i="6"/>
  <c r="CH249" i="6"/>
  <c r="CG249" i="6"/>
  <c r="CF249" i="6"/>
  <c r="CE249" i="6"/>
  <c r="CB249" i="6"/>
  <c r="D249" i="6"/>
  <c r="DX249" i="6" s="1"/>
  <c r="CX249" i="6" s="1"/>
  <c r="C249" i="6"/>
  <c r="DC249" i="6" s="1"/>
  <c r="DX248" i="6"/>
  <c r="CX248" i="6" s="1"/>
  <c r="DV248" i="6"/>
  <c r="DU248" i="6"/>
  <c r="DT248" i="6"/>
  <c r="CT248" i="6" s="1"/>
  <c r="DS248" i="6"/>
  <c r="DR248" i="6"/>
  <c r="DQ248" i="6"/>
  <c r="DP248" i="6"/>
  <c r="CP248" i="6" s="1"/>
  <c r="DO248" i="6"/>
  <c r="DN248" i="6"/>
  <c r="DM248" i="6"/>
  <c r="DL248" i="6"/>
  <c r="CL248" i="6" s="1"/>
  <c r="DK248" i="6"/>
  <c r="DJ248" i="6"/>
  <c r="DI248" i="6"/>
  <c r="DH248" i="6"/>
  <c r="CH248" i="6" s="1"/>
  <c r="DG248" i="6"/>
  <c r="DF248" i="6"/>
  <c r="DB248" i="6"/>
  <c r="CV248" i="6"/>
  <c r="CU248" i="6"/>
  <c r="CS248" i="6"/>
  <c r="CR248" i="6"/>
  <c r="CQ248" i="6"/>
  <c r="CO248" i="6"/>
  <c r="CN248" i="6"/>
  <c r="CM248" i="6"/>
  <c r="CK248" i="6"/>
  <c r="CJ248" i="6"/>
  <c r="CI248" i="6"/>
  <c r="CG248" i="6"/>
  <c r="CF248" i="6"/>
  <c r="CB248" i="6"/>
  <c r="D248" i="6"/>
  <c r="C248" i="6"/>
  <c r="DW247" i="6"/>
  <c r="CW247" i="6" s="1"/>
  <c r="DV247" i="6"/>
  <c r="DU247" i="6"/>
  <c r="CU247" i="6" s="1"/>
  <c r="DT247" i="6"/>
  <c r="DS247" i="6"/>
  <c r="CS247" i="6" s="1"/>
  <c r="DR247" i="6"/>
  <c r="DQ247" i="6"/>
  <c r="CQ247" i="6" s="1"/>
  <c r="DP247" i="6"/>
  <c r="DO247" i="6"/>
  <c r="CO247" i="6" s="1"/>
  <c r="DN247" i="6"/>
  <c r="DM247" i="6"/>
  <c r="CM247" i="6" s="1"/>
  <c r="DL247" i="6"/>
  <c r="DK247" i="6"/>
  <c r="CK247" i="6" s="1"/>
  <c r="DJ247" i="6"/>
  <c r="DI247" i="6"/>
  <c r="CI247" i="6" s="1"/>
  <c r="DH247" i="6"/>
  <c r="DG247" i="6"/>
  <c r="CG247" i="6" s="1"/>
  <c r="DF247" i="6"/>
  <c r="CV247" i="6"/>
  <c r="CT247" i="6"/>
  <c r="CR247" i="6"/>
  <c r="CP247" i="6"/>
  <c r="CN247" i="6"/>
  <c r="CL247" i="6"/>
  <c r="CJ247" i="6"/>
  <c r="CH247" i="6"/>
  <c r="CF247" i="6"/>
  <c r="D247" i="6"/>
  <c r="C247" i="6"/>
  <c r="DX246" i="6"/>
  <c r="DV246" i="6"/>
  <c r="DU246" i="6"/>
  <c r="DT246" i="6"/>
  <c r="CT246" i="6" s="1"/>
  <c r="DS246" i="6"/>
  <c r="DR246" i="6"/>
  <c r="DQ246" i="6"/>
  <c r="DP246" i="6"/>
  <c r="CP246" i="6" s="1"/>
  <c r="DO246" i="6"/>
  <c r="DN246" i="6"/>
  <c r="DM246" i="6"/>
  <c r="DL246" i="6"/>
  <c r="CL246" i="6" s="1"/>
  <c r="DK246" i="6"/>
  <c r="DJ246" i="6"/>
  <c r="DI246" i="6"/>
  <c r="DH246" i="6"/>
  <c r="CH246" i="6" s="1"/>
  <c r="DG246" i="6"/>
  <c r="DF246" i="6"/>
  <c r="DC246" i="6"/>
  <c r="CX246" i="6"/>
  <c r="CV246" i="6"/>
  <c r="CU246" i="6"/>
  <c r="CS246" i="6"/>
  <c r="CR246" i="6"/>
  <c r="CQ246" i="6"/>
  <c r="CO246" i="6"/>
  <c r="CN246" i="6"/>
  <c r="CM246" i="6"/>
  <c r="CK246" i="6"/>
  <c r="CJ246" i="6"/>
  <c r="CI246" i="6"/>
  <c r="CG246" i="6"/>
  <c r="CF246" i="6"/>
  <c r="D246" i="6"/>
  <c r="C246" i="6"/>
  <c r="CC246" i="6" s="1"/>
  <c r="DV245" i="6"/>
  <c r="DU245" i="6"/>
  <c r="DT245" i="6"/>
  <c r="DS245" i="6"/>
  <c r="CS245" i="6" s="1"/>
  <c r="DR245" i="6"/>
  <c r="DQ245" i="6"/>
  <c r="DP245" i="6"/>
  <c r="DO245" i="6"/>
  <c r="CO245" i="6" s="1"/>
  <c r="DN245" i="6"/>
  <c r="DM245" i="6"/>
  <c r="DL245" i="6"/>
  <c r="DK245" i="6"/>
  <c r="CK245" i="6" s="1"/>
  <c r="DJ245" i="6"/>
  <c r="DI245" i="6"/>
  <c r="DH245" i="6"/>
  <c r="DG245" i="6"/>
  <c r="CG245" i="6" s="1"/>
  <c r="DF245" i="6"/>
  <c r="DC245" i="6"/>
  <c r="DA245" i="6"/>
  <c r="CA245" i="6" s="1"/>
  <c r="CV245" i="6"/>
  <c r="CU245" i="6"/>
  <c r="CT245" i="6"/>
  <c r="CR245" i="6"/>
  <c r="CQ245" i="6"/>
  <c r="CP245" i="6"/>
  <c r="CN245" i="6"/>
  <c r="CM245" i="6"/>
  <c r="CL245" i="6"/>
  <c r="CJ245" i="6"/>
  <c r="CI245" i="6"/>
  <c r="CH245" i="6"/>
  <c r="CF245" i="6"/>
  <c r="D245" i="6"/>
  <c r="DX245" i="6" s="1"/>
  <c r="CX245" i="6" s="1"/>
  <c r="C245" i="6"/>
  <c r="CC245" i="6" s="1"/>
  <c r="DX244" i="6"/>
  <c r="DV244" i="6"/>
  <c r="DU244" i="6"/>
  <c r="CU244" i="6" s="1"/>
  <c r="DT244" i="6"/>
  <c r="DS244" i="6"/>
  <c r="DR244" i="6"/>
  <c r="CR244" i="6" s="1"/>
  <c r="DQ244" i="6"/>
  <c r="CQ244" i="6" s="1"/>
  <c r="DP244" i="6"/>
  <c r="DO244" i="6"/>
  <c r="DN244" i="6"/>
  <c r="CN244" i="6" s="1"/>
  <c r="DM244" i="6"/>
  <c r="CM244" i="6" s="1"/>
  <c r="DL244" i="6"/>
  <c r="CL244" i="6" s="1"/>
  <c r="DK244" i="6"/>
  <c r="DJ244" i="6"/>
  <c r="DI244" i="6"/>
  <c r="CI244" i="6" s="1"/>
  <c r="DH244" i="6"/>
  <c r="DG244" i="6"/>
  <c r="DF244" i="6"/>
  <c r="DD244" i="6"/>
  <c r="DA244" i="6"/>
  <c r="CX244" i="6"/>
  <c r="CV244" i="6"/>
  <c r="CT244" i="6"/>
  <c r="CS244" i="6"/>
  <c r="CP244" i="6"/>
  <c r="CO244" i="6"/>
  <c r="CK244" i="6"/>
  <c r="CJ244" i="6"/>
  <c r="CH244" i="6"/>
  <c r="CG244" i="6"/>
  <c r="CF244" i="6"/>
  <c r="CD244" i="6"/>
  <c r="CA244" i="6"/>
  <c r="D244" i="6"/>
  <c r="C244" i="6"/>
  <c r="DB244" i="6" s="1"/>
  <c r="DX243" i="6"/>
  <c r="CX243" i="6" s="1"/>
  <c r="DW243" i="6"/>
  <c r="DV243" i="6"/>
  <c r="DU243" i="6"/>
  <c r="DT243" i="6"/>
  <c r="CT243" i="6" s="1"/>
  <c r="DS243" i="6"/>
  <c r="DR243" i="6"/>
  <c r="DQ243" i="6"/>
  <c r="DP243" i="6"/>
  <c r="CP243" i="6" s="1"/>
  <c r="DO243" i="6"/>
  <c r="DN243" i="6"/>
  <c r="DM243" i="6"/>
  <c r="DL243" i="6"/>
  <c r="CL243" i="6" s="1"/>
  <c r="DK243" i="6"/>
  <c r="DJ243" i="6"/>
  <c r="DI243" i="6"/>
  <c r="DH243" i="6"/>
  <c r="CH243" i="6" s="1"/>
  <c r="DG243" i="6"/>
  <c r="DF243" i="6"/>
  <c r="DD243" i="6"/>
  <c r="DA243" i="6"/>
  <c r="CA243" i="6" s="1"/>
  <c r="CW243" i="6"/>
  <c r="CV243" i="6"/>
  <c r="CU243" i="6"/>
  <c r="CS243" i="6"/>
  <c r="CR243" i="6"/>
  <c r="CQ243" i="6"/>
  <c r="CO243" i="6"/>
  <c r="CN243" i="6"/>
  <c r="CM243" i="6"/>
  <c r="CK243" i="6"/>
  <c r="CJ243" i="6"/>
  <c r="CI243" i="6"/>
  <c r="CG243" i="6"/>
  <c r="CF243" i="6"/>
  <c r="CE243" i="6"/>
  <c r="CC243" i="6"/>
  <c r="D243" i="6"/>
  <c r="DE243" i="6" s="1"/>
  <c r="C243" i="6"/>
  <c r="DB243" i="6" s="1"/>
  <c r="DW242" i="6"/>
  <c r="CW242" i="6" s="1"/>
  <c r="DV242" i="6"/>
  <c r="CV242" i="6" s="1"/>
  <c r="DU242" i="6"/>
  <c r="DT242" i="6"/>
  <c r="DS242" i="6"/>
  <c r="CS242" i="6" s="1"/>
  <c r="DR242" i="6"/>
  <c r="CR242" i="6" s="1"/>
  <c r="DQ242" i="6"/>
  <c r="DP242" i="6"/>
  <c r="DO242" i="6"/>
  <c r="CO242" i="6" s="1"/>
  <c r="DN242" i="6"/>
  <c r="CN242" i="6" s="1"/>
  <c r="DM242" i="6"/>
  <c r="DL242" i="6"/>
  <c r="DK242" i="6"/>
  <c r="CK242" i="6" s="1"/>
  <c r="DJ242" i="6"/>
  <c r="CJ242" i="6" s="1"/>
  <c r="DI242" i="6"/>
  <c r="DH242" i="6"/>
  <c r="DG242" i="6"/>
  <c r="CG242" i="6" s="1"/>
  <c r="DF242" i="6"/>
  <c r="CU242" i="6"/>
  <c r="CT242" i="6"/>
  <c r="CQ242" i="6"/>
  <c r="CP242" i="6"/>
  <c r="CM242" i="6"/>
  <c r="CL242" i="6"/>
  <c r="CI242" i="6"/>
  <c r="CH242" i="6"/>
  <c r="CF242" i="6"/>
  <c r="D242" i="6"/>
  <c r="DB242" i="6" s="1"/>
  <c r="C242" i="6"/>
  <c r="DW241" i="6"/>
  <c r="DV241" i="6"/>
  <c r="DU241" i="6"/>
  <c r="CU241" i="6" s="1"/>
  <c r="DT241" i="6"/>
  <c r="DS241" i="6"/>
  <c r="DR241" i="6"/>
  <c r="DQ241" i="6"/>
  <c r="CQ241" i="6" s="1"/>
  <c r="DP241" i="6"/>
  <c r="DO241" i="6"/>
  <c r="DN241" i="6"/>
  <c r="DM241" i="6"/>
  <c r="CM241" i="6" s="1"/>
  <c r="DL241" i="6"/>
  <c r="DK241" i="6"/>
  <c r="DJ241" i="6"/>
  <c r="DI241" i="6"/>
  <c r="CI241" i="6" s="1"/>
  <c r="DH241" i="6"/>
  <c r="DG241" i="6"/>
  <c r="DF241" i="6"/>
  <c r="CW241" i="6"/>
  <c r="CV241" i="6"/>
  <c r="CT241" i="6"/>
  <c r="CS241" i="6"/>
  <c r="CR241" i="6"/>
  <c r="CP241" i="6"/>
  <c r="CO241" i="6"/>
  <c r="CN241" i="6"/>
  <c r="CL241" i="6"/>
  <c r="CK241" i="6"/>
  <c r="CJ241" i="6"/>
  <c r="CH241" i="6"/>
  <c r="CG241" i="6"/>
  <c r="CF241" i="6"/>
  <c r="D241" i="6"/>
  <c r="C241" i="6"/>
  <c r="DX240" i="6"/>
  <c r="DV240" i="6"/>
  <c r="DU240" i="6"/>
  <c r="DT240" i="6"/>
  <c r="DS240" i="6"/>
  <c r="DR240" i="6"/>
  <c r="DQ240" i="6"/>
  <c r="DP240" i="6"/>
  <c r="DO240" i="6"/>
  <c r="DN240" i="6"/>
  <c r="DM240" i="6"/>
  <c r="DL240" i="6"/>
  <c r="DK240" i="6"/>
  <c r="DJ240" i="6"/>
  <c r="DI240" i="6"/>
  <c r="DH240" i="6"/>
  <c r="DG240" i="6"/>
  <c r="DF240" i="6"/>
  <c r="DD240" i="6"/>
  <c r="DB240" i="6"/>
  <c r="CX240" i="6"/>
  <c r="CV240" i="6"/>
  <c r="CU240" i="6"/>
  <c r="CT240" i="6"/>
  <c r="CS240" i="6"/>
  <c r="CR240" i="6"/>
  <c r="CQ240" i="6"/>
  <c r="CP240" i="6"/>
  <c r="CO240" i="6"/>
  <c r="CN240" i="6"/>
  <c r="CM240" i="6"/>
  <c r="CL240" i="6"/>
  <c r="CK240" i="6"/>
  <c r="CJ240" i="6"/>
  <c r="CI240" i="6"/>
  <c r="CH240" i="6"/>
  <c r="CG240" i="6"/>
  <c r="CF240" i="6"/>
  <c r="CD240" i="6"/>
  <c r="CB240" i="6"/>
  <c r="D240" i="6"/>
  <c r="C240" i="6"/>
  <c r="DW239" i="6"/>
  <c r="CW239" i="6" s="1"/>
  <c r="DV239" i="6"/>
  <c r="DU239" i="6"/>
  <c r="DT239" i="6"/>
  <c r="DS239" i="6"/>
  <c r="CS239" i="6" s="1"/>
  <c r="DR239" i="6"/>
  <c r="DQ239" i="6"/>
  <c r="DP239" i="6"/>
  <c r="DO239" i="6"/>
  <c r="CO239" i="6" s="1"/>
  <c r="DN239" i="6"/>
  <c r="DM239" i="6"/>
  <c r="DL239" i="6"/>
  <c r="DK239" i="6"/>
  <c r="CK239" i="6" s="1"/>
  <c r="DJ239" i="6"/>
  <c r="DI239" i="6"/>
  <c r="DH239" i="6"/>
  <c r="DG239" i="6"/>
  <c r="CG239" i="6" s="1"/>
  <c r="DF239" i="6"/>
  <c r="DC239" i="6"/>
  <c r="DA239" i="6"/>
  <c r="CA239" i="6" s="1"/>
  <c r="CV239" i="6"/>
  <c r="CU239" i="6"/>
  <c r="CT239" i="6"/>
  <c r="CR239" i="6"/>
  <c r="CQ239" i="6"/>
  <c r="CP239" i="6"/>
  <c r="CN239" i="6"/>
  <c r="CM239" i="6"/>
  <c r="CL239" i="6"/>
  <c r="CJ239" i="6"/>
  <c r="CI239" i="6"/>
  <c r="CH239" i="6"/>
  <c r="CF239" i="6"/>
  <c r="CE239" i="6"/>
  <c r="CC239" i="6"/>
  <c r="D239" i="6"/>
  <c r="C239" i="6"/>
  <c r="DB239" i="6" s="1"/>
  <c r="DX238" i="6"/>
  <c r="DV238" i="6"/>
  <c r="DU238" i="6"/>
  <c r="DT238" i="6"/>
  <c r="CT238" i="6" s="1"/>
  <c r="DS238" i="6"/>
  <c r="DR238" i="6"/>
  <c r="DQ238" i="6"/>
  <c r="DP238" i="6"/>
  <c r="CP238" i="6" s="1"/>
  <c r="DO238" i="6"/>
  <c r="DN238" i="6"/>
  <c r="DM238" i="6"/>
  <c r="DL238" i="6"/>
  <c r="CL238" i="6" s="1"/>
  <c r="DK238" i="6"/>
  <c r="DJ238" i="6"/>
  <c r="DI238" i="6"/>
  <c r="DH238" i="6"/>
  <c r="CH238" i="6" s="1"/>
  <c r="DG238" i="6"/>
  <c r="DF238" i="6"/>
  <c r="DB238" i="6"/>
  <c r="CX238" i="6"/>
  <c r="CV238" i="6"/>
  <c r="CU238" i="6"/>
  <c r="CS238" i="6"/>
  <c r="CR238" i="6"/>
  <c r="CQ238" i="6"/>
  <c r="CO238" i="6"/>
  <c r="CN238" i="6"/>
  <c r="CM238" i="6"/>
  <c r="CK238" i="6"/>
  <c r="CJ238" i="6"/>
  <c r="CI238" i="6"/>
  <c r="CG238" i="6"/>
  <c r="CF238" i="6"/>
  <c r="CB238" i="6"/>
  <c r="D238" i="6"/>
  <c r="DE238" i="6" s="1"/>
  <c r="C238" i="6"/>
  <c r="DW237" i="6"/>
  <c r="CW237" i="6" s="1"/>
  <c r="DV237" i="6"/>
  <c r="DU237" i="6"/>
  <c r="CU237" i="6" s="1"/>
  <c r="DT237" i="6"/>
  <c r="DS237" i="6"/>
  <c r="CS237" i="6" s="1"/>
  <c r="DR237" i="6"/>
  <c r="DQ237" i="6"/>
  <c r="CQ237" i="6" s="1"/>
  <c r="DP237" i="6"/>
  <c r="DO237" i="6"/>
  <c r="CO237" i="6" s="1"/>
  <c r="DN237" i="6"/>
  <c r="DM237" i="6"/>
  <c r="CM237" i="6" s="1"/>
  <c r="DL237" i="6"/>
  <c r="DK237" i="6"/>
  <c r="DJ237" i="6"/>
  <c r="DI237" i="6"/>
  <c r="CI237" i="6" s="1"/>
  <c r="DH237" i="6"/>
  <c r="DG237" i="6"/>
  <c r="CG237" i="6" s="1"/>
  <c r="DF237" i="6"/>
  <c r="DA237" i="6"/>
  <c r="CV237" i="6"/>
  <c r="CT237" i="6"/>
  <c r="CR237" i="6"/>
  <c r="CP237" i="6"/>
  <c r="CN237" i="6"/>
  <c r="CL237" i="6"/>
  <c r="CK237" i="6"/>
  <c r="CJ237" i="6"/>
  <c r="CH237" i="6"/>
  <c r="CF237" i="6"/>
  <c r="CC237" i="6"/>
  <c r="CA237" i="6"/>
  <c r="D237" i="6"/>
  <c r="DX237" i="6" s="1"/>
  <c r="CX237" i="6" s="1"/>
  <c r="C237" i="6"/>
  <c r="DX236" i="6"/>
  <c r="DV236" i="6"/>
  <c r="CV236" i="6" s="1"/>
  <c r="DU236" i="6"/>
  <c r="DT236" i="6"/>
  <c r="DS236" i="6"/>
  <c r="DR236" i="6"/>
  <c r="CR236" i="6" s="1"/>
  <c r="DQ236" i="6"/>
  <c r="DP236" i="6"/>
  <c r="DO236" i="6"/>
  <c r="DN236" i="6"/>
  <c r="CN236" i="6" s="1"/>
  <c r="DM236" i="6"/>
  <c r="DL236" i="6"/>
  <c r="DK236" i="6"/>
  <c r="DJ236" i="6"/>
  <c r="CJ236" i="6" s="1"/>
  <c r="DI236" i="6"/>
  <c r="DH236" i="6"/>
  <c r="DG236" i="6"/>
  <c r="DF236" i="6"/>
  <c r="CX236" i="6"/>
  <c r="CU236" i="6"/>
  <c r="CT236" i="6"/>
  <c r="CS236" i="6"/>
  <c r="CQ236" i="6"/>
  <c r="CP236" i="6"/>
  <c r="CO236" i="6"/>
  <c r="CM236" i="6"/>
  <c r="CL236" i="6"/>
  <c r="CK236" i="6"/>
  <c r="CI236" i="6"/>
  <c r="CH236" i="6"/>
  <c r="CG236" i="6"/>
  <c r="CF236" i="6"/>
  <c r="D236" i="6"/>
  <c r="C236" i="6"/>
  <c r="DB236" i="6" s="1"/>
  <c r="DV231" i="6"/>
  <c r="DU231" i="6"/>
  <c r="DT231" i="6"/>
  <c r="DS231" i="6"/>
  <c r="DR231" i="6"/>
  <c r="DQ231" i="6"/>
  <c r="DP231" i="6"/>
  <c r="DO231" i="6"/>
  <c r="DN231" i="6"/>
  <c r="DM231" i="6"/>
  <c r="DL231" i="6"/>
  <c r="DK231" i="6"/>
  <c r="DJ231" i="6"/>
  <c r="DI231" i="6"/>
  <c r="DH231" i="6"/>
  <c r="DG231" i="6"/>
  <c r="DF231" i="6"/>
  <c r="CV231" i="6"/>
  <c r="CU231" i="6"/>
  <c r="CT231" i="6"/>
  <c r="CS231" i="6"/>
  <c r="CR231" i="6"/>
  <c r="CQ231" i="6"/>
  <c r="CP231" i="6"/>
  <c r="CO231" i="6"/>
  <c r="CN231" i="6"/>
  <c r="CM231" i="6"/>
  <c r="CL231" i="6"/>
  <c r="CK231" i="6"/>
  <c r="CJ231" i="6"/>
  <c r="CI231" i="6"/>
  <c r="CH231" i="6"/>
  <c r="CG231" i="6"/>
  <c r="CF231" i="6"/>
  <c r="CD231" i="6"/>
  <c r="CB231" i="6"/>
  <c r="C231" i="6"/>
  <c r="B231" i="6"/>
  <c r="CC231" i="6" s="1"/>
  <c r="DV230" i="6"/>
  <c r="DU230" i="6"/>
  <c r="DT230" i="6"/>
  <c r="DS230" i="6"/>
  <c r="DR230" i="6"/>
  <c r="DQ230" i="6"/>
  <c r="DP230" i="6"/>
  <c r="DO230" i="6"/>
  <c r="DN230" i="6"/>
  <c r="DM230" i="6"/>
  <c r="DL230" i="6"/>
  <c r="DK230" i="6"/>
  <c r="DJ230" i="6"/>
  <c r="DI230" i="6"/>
  <c r="DH230" i="6"/>
  <c r="DG230" i="6"/>
  <c r="DF230" i="6"/>
  <c r="CV230" i="6"/>
  <c r="CU230" i="6"/>
  <c r="CT230" i="6"/>
  <c r="CS230" i="6"/>
  <c r="CR230" i="6"/>
  <c r="CQ230" i="6"/>
  <c r="CP230" i="6"/>
  <c r="CO230" i="6"/>
  <c r="CN230" i="6"/>
  <c r="CM230" i="6"/>
  <c r="CL230" i="6"/>
  <c r="CK230" i="6"/>
  <c r="CJ230" i="6"/>
  <c r="CI230" i="6"/>
  <c r="CH230" i="6"/>
  <c r="CG230" i="6"/>
  <c r="CF230" i="6"/>
  <c r="CC230" i="6"/>
  <c r="CA230" i="6"/>
  <c r="C230" i="6"/>
  <c r="B230" i="6"/>
  <c r="DV229" i="6"/>
  <c r="DU229" i="6"/>
  <c r="DT229" i="6"/>
  <c r="DS229" i="6"/>
  <c r="DR229" i="6"/>
  <c r="DQ229" i="6"/>
  <c r="DP229" i="6"/>
  <c r="DO229" i="6"/>
  <c r="DN229" i="6"/>
  <c r="DM229" i="6"/>
  <c r="DL229" i="6"/>
  <c r="DK229" i="6"/>
  <c r="DJ229" i="6"/>
  <c r="DI229" i="6"/>
  <c r="DH229" i="6"/>
  <c r="DG229" i="6"/>
  <c r="DF229" i="6"/>
  <c r="CV229" i="6"/>
  <c r="CU229" i="6"/>
  <c r="CT229" i="6"/>
  <c r="CS229" i="6"/>
  <c r="CR229" i="6"/>
  <c r="CQ229" i="6"/>
  <c r="CP229" i="6"/>
  <c r="CO229" i="6"/>
  <c r="CN229" i="6"/>
  <c r="CM229" i="6"/>
  <c r="CL229" i="6"/>
  <c r="CK229" i="6"/>
  <c r="CJ229" i="6"/>
  <c r="CI229" i="6"/>
  <c r="CH229" i="6"/>
  <c r="CG229" i="6"/>
  <c r="CF229" i="6"/>
  <c r="CE229" i="6"/>
  <c r="CD229" i="6"/>
  <c r="CB229" i="6"/>
  <c r="C229" i="6"/>
  <c r="CA229" i="6" s="1"/>
  <c r="B229" i="6"/>
  <c r="CC229" i="6" s="1"/>
  <c r="DV228" i="6"/>
  <c r="DU228" i="6"/>
  <c r="DT228" i="6"/>
  <c r="DS228" i="6"/>
  <c r="DR228" i="6"/>
  <c r="DQ228" i="6"/>
  <c r="DP228" i="6"/>
  <c r="DO228" i="6"/>
  <c r="DN228" i="6"/>
  <c r="DM228" i="6"/>
  <c r="DL228" i="6"/>
  <c r="DK228" i="6"/>
  <c r="DJ228" i="6"/>
  <c r="DI228" i="6"/>
  <c r="DH228" i="6"/>
  <c r="DG228" i="6"/>
  <c r="DF228" i="6"/>
  <c r="CV228" i="6"/>
  <c r="CU228" i="6"/>
  <c r="CT228" i="6"/>
  <c r="CS228" i="6"/>
  <c r="CR228" i="6"/>
  <c r="CQ228" i="6"/>
  <c r="CP228" i="6"/>
  <c r="CO228" i="6"/>
  <c r="CN228" i="6"/>
  <c r="CM228" i="6"/>
  <c r="CL228" i="6"/>
  <c r="CK228" i="6"/>
  <c r="CJ228" i="6"/>
  <c r="CI228" i="6"/>
  <c r="CH228" i="6"/>
  <c r="CG228" i="6"/>
  <c r="CF228" i="6"/>
  <c r="C228" i="6"/>
  <c r="B228" i="6"/>
  <c r="CE228" i="6" s="1"/>
  <c r="DV227" i="6"/>
  <c r="DU227" i="6"/>
  <c r="DT227" i="6"/>
  <c r="DS227" i="6"/>
  <c r="DR227" i="6"/>
  <c r="DQ227" i="6"/>
  <c r="DP227" i="6"/>
  <c r="DO227" i="6"/>
  <c r="DN227" i="6"/>
  <c r="DM227" i="6"/>
  <c r="DL227" i="6"/>
  <c r="DK227" i="6"/>
  <c r="DJ227" i="6"/>
  <c r="DI227" i="6"/>
  <c r="DH227" i="6"/>
  <c r="DG227" i="6"/>
  <c r="DF227" i="6"/>
  <c r="CV227" i="6"/>
  <c r="CU227" i="6"/>
  <c r="CT227" i="6"/>
  <c r="CS227" i="6"/>
  <c r="CR227" i="6"/>
  <c r="CQ227" i="6"/>
  <c r="CP227" i="6"/>
  <c r="CO227" i="6"/>
  <c r="CN227" i="6"/>
  <c r="CM227" i="6"/>
  <c r="CL227" i="6"/>
  <c r="CK227" i="6"/>
  <c r="CJ227" i="6"/>
  <c r="CI227" i="6"/>
  <c r="CH227" i="6"/>
  <c r="CG227" i="6"/>
  <c r="CF227" i="6"/>
  <c r="CD227" i="6"/>
  <c r="CB227" i="6"/>
  <c r="C227" i="6"/>
  <c r="B227" i="6"/>
  <c r="DV226" i="6"/>
  <c r="DU226" i="6"/>
  <c r="DT226" i="6"/>
  <c r="DS226" i="6"/>
  <c r="DR226" i="6"/>
  <c r="DQ226" i="6"/>
  <c r="DP226" i="6"/>
  <c r="DO226" i="6"/>
  <c r="DN226" i="6"/>
  <c r="DM226" i="6"/>
  <c r="DL226" i="6"/>
  <c r="DK226" i="6"/>
  <c r="DJ226" i="6"/>
  <c r="DI226" i="6"/>
  <c r="DH226" i="6"/>
  <c r="DG226" i="6"/>
  <c r="DF226" i="6"/>
  <c r="CV226" i="6"/>
  <c r="CU226" i="6"/>
  <c r="CT226" i="6"/>
  <c r="CS226" i="6"/>
  <c r="CR226" i="6"/>
  <c r="CQ226" i="6"/>
  <c r="CP226" i="6"/>
  <c r="CO226" i="6"/>
  <c r="CN226" i="6"/>
  <c r="CM226" i="6"/>
  <c r="CL226" i="6"/>
  <c r="CK226" i="6"/>
  <c r="CJ226" i="6"/>
  <c r="CI226" i="6"/>
  <c r="CH226" i="6"/>
  <c r="CG226" i="6"/>
  <c r="CF226" i="6"/>
  <c r="CE226" i="6"/>
  <c r="CC226" i="6"/>
  <c r="CA226" i="6"/>
  <c r="C226" i="6"/>
  <c r="B226" i="6"/>
  <c r="CB226" i="6" s="1"/>
  <c r="DV225" i="6"/>
  <c r="DU225" i="6"/>
  <c r="DT225" i="6"/>
  <c r="DS225" i="6"/>
  <c r="DR225" i="6"/>
  <c r="DQ225" i="6"/>
  <c r="DP225" i="6"/>
  <c r="DO225" i="6"/>
  <c r="DN225" i="6"/>
  <c r="DM225" i="6"/>
  <c r="DL225" i="6"/>
  <c r="DK225" i="6"/>
  <c r="DJ225" i="6"/>
  <c r="DI225" i="6"/>
  <c r="DH225" i="6"/>
  <c r="DG225" i="6"/>
  <c r="DF225" i="6"/>
  <c r="CV225" i="6"/>
  <c r="CU225" i="6"/>
  <c r="CT225" i="6"/>
  <c r="CS225" i="6"/>
  <c r="CR225" i="6"/>
  <c r="CQ225" i="6"/>
  <c r="CP225" i="6"/>
  <c r="CO225" i="6"/>
  <c r="CN225" i="6"/>
  <c r="CM225" i="6"/>
  <c r="CL225" i="6"/>
  <c r="CK225" i="6"/>
  <c r="CJ225" i="6"/>
  <c r="CI225" i="6"/>
  <c r="CH225" i="6"/>
  <c r="CG225" i="6"/>
  <c r="CF225" i="6"/>
  <c r="CE225" i="6"/>
  <c r="CD225" i="6"/>
  <c r="CB225" i="6"/>
  <c r="CA225" i="6"/>
  <c r="C225" i="6"/>
  <c r="B225" i="6"/>
  <c r="CC225" i="6" s="1"/>
  <c r="DV220" i="6"/>
  <c r="DU220" i="6"/>
  <c r="DT220" i="6"/>
  <c r="DS220" i="6"/>
  <c r="DR220" i="6"/>
  <c r="DQ220" i="6"/>
  <c r="DP220" i="6"/>
  <c r="DO220" i="6"/>
  <c r="DN220" i="6"/>
  <c r="DM220" i="6"/>
  <c r="DL220" i="6"/>
  <c r="DK220" i="6"/>
  <c r="DJ220" i="6"/>
  <c r="DI220" i="6"/>
  <c r="DH220" i="6"/>
  <c r="DG220" i="6"/>
  <c r="DF220" i="6"/>
  <c r="DE220" i="6"/>
  <c r="CV220" i="6"/>
  <c r="CU220" i="6"/>
  <c r="CT220" i="6"/>
  <c r="CS220" i="6"/>
  <c r="CR220" i="6"/>
  <c r="CQ220" i="6"/>
  <c r="CP220" i="6"/>
  <c r="CO220" i="6"/>
  <c r="CN220" i="6"/>
  <c r="CM220" i="6"/>
  <c r="CL220" i="6"/>
  <c r="CK220" i="6"/>
  <c r="CJ220" i="6"/>
  <c r="CI220" i="6"/>
  <c r="CH220" i="6"/>
  <c r="CG220" i="6"/>
  <c r="CF220" i="6"/>
  <c r="CB220" i="6"/>
  <c r="C220" i="6"/>
  <c r="DA220" i="6" s="1"/>
  <c r="B220" i="6"/>
  <c r="DB220" i="6" s="1"/>
  <c r="DV219" i="6"/>
  <c r="DU219" i="6"/>
  <c r="DT219" i="6"/>
  <c r="DS219" i="6"/>
  <c r="DR219" i="6"/>
  <c r="DQ219" i="6"/>
  <c r="DP219" i="6"/>
  <c r="DO219" i="6"/>
  <c r="DN219" i="6"/>
  <c r="DM219" i="6"/>
  <c r="DL219" i="6"/>
  <c r="DK219" i="6"/>
  <c r="DJ219" i="6"/>
  <c r="DI219" i="6"/>
  <c r="DH219" i="6"/>
  <c r="DG219" i="6"/>
  <c r="DF219" i="6"/>
  <c r="DD219" i="6"/>
  <c r="DC219" i="6"/>
  <c r="DB219" i="6"/>
  <c r="CV219" i="6"/>
  <c r="CU219" i="6"/>
  <c r="CT219" i="6"/>
  <c r="CS219" i="6"/>
  <c r="CR219" i="6"/>
  <c r="CQ219" i="6"/>
  <c r="CP219" i="6"/>
  <c r="CO219" i="6"/>
  <c r="CN219" i="6"/>
  <c r="CM219" i="6"/>
  <c r="CL219" i="6"/>
  <c r="CK219" i="6"/>
  <c r="CJ219" i="6"/>
  <c r="CI219" i="6"/>
  <c r="CH219" i="6"/>
  <c r="CG219" i="6"/>
  <c r="CF219" i="6"/>
  <c r="CE219" i="6"/>
  <c r="CD219" i="6"/>
  <c r="CB219" i="6"/>
  <c r="C219" i="6"/>
  <c r="CA219" i="6" s="1"/>
  <c r="B219" i="6"/>
  <c r="DE219" i="6" s="1"/>
  <c r="DV218" i="6"/>
  <c r="DU218" i="6"/>
  <c r="DT218" i="6"/>
  <c r="DS218" i="6"/>
  <c r="DR218" i="6"/>
  <c r="DQ218" i="6"/>
  <c r="DP218" i="6"/>
  <c r="DO218" i="6"/>
  <c r="DN218" i="6"/>
  <c r="DM218" i="6"/>
  <c r="DL218" i="6"/>
  <c r="DK218" i="6"/>
  <c r="DJ218" i="6"/>
  <c r="DI218" i="6"/>
  <c r="DH218" i="6"/>
  <c r="DG218" i="6"/>
  <c r="DF218" i="6"/>
  <c r="DD218" i="6"/>
  <c r="DB218" i="6"/>
  <c r="CV218" i="6"/>
  <c r="CU218" i="6"/>
  <c r="CT218" i="6"/>
  <c r="CS218" i="6"/>
  <c r="CR218" i="6"/>
  <c r="CQ218" i="6"/>
  <c r="CP218" i="6"/>
  <c r="CO218" i="6"/>
  <c r="CN218" i="6"/>
  <c r="CM218" i="6"/>
  <c r="CL218" i="6"/>
  <c r="CK218" i="6"/>
  <c r="CJ218" i="6"/>
  <c r="CI218" i="6"/>
  <c r="CH218" i="6"/>
  <c r="CG218" i="6"/>
  <c r="CF218" i="6"/>
  <c r="CD218" i="6"/>
  <c r="CC218" i="6"/>
  <c r="C218" i="6"/>
  <c r="B218" i="6"/>
  <c r="DV217" i="6"/>
  <c r="DU217" i="6"/>
  <c r="DT217" i="6"/>
  <c r="DS217" i="6"/>
  <c r="DR217" i="6"/>
  <c r="DQ217" i="6"/>
  <c r="DP217" i="6"/>
  <c r="DO217" i="6"/>
  <c r="DN217" i="6"/>
  <c r="DM217" i="6"/>
  <c r="DL217" i="6"/>
  <c r="DK217" i="6"/>
  <c r="DJ217" i="6"/>
  <c r="DI217" i="6"/>
  <c r="DH217" i="6"/>
  <c r="DG217" i="6"/>
  <c r="DF217" i="6"/>
  <c r="DD217" i="6"/>
  <c r="DC217" i="6"/>
  <c r="DB217" i="6"/>
  <c r="CV217" i="6"/>
  <c r="CU217" i="6"/>
  <c r="CT217" i="6"/>
  <c r="CS217" i="6"/>
  <c r="CR217" i="6"/>
  <c r="CQ217" i="6"/>
  <c r="CP217" i="6"/>
  <c r="CO217" i="6"/>
  <c r="CN217" i="6"/>
  <c r="CM217" i="6"/>
  <c r="CL217" i="6"/>
  <c r="CK217" i="6"/>
  <c r="CJ217" i="6"/>
  <c r="CI217" i="6"/>
  <c r="CH217" i="6"/>
  <c r="CG217" i="6"/>
  <c r="CF217" i="6"/>
  <c r="CE217" i="6"/>
  <c r="CD217" i="6"/>
  <c r="CB217" i="6"/>
  <c r="CA217" i="6"/>
  <c r="C217" i="6"/>
  <c r="B217" i="6"/>
  <c r="DE217" i="6" s="1"/>
  <c r="DV216" i="6"/>
  <c r="DU216" i="6"/>
  <c r="DT216" i="6"/>
  <c r="DS216" i="6"/>
  <c r="DR216" i="6"/>
  <c r="DQ216" i="6"/>
  <c r="DP216" i="6"/>
  <c r="DO216" i="6"/>
  <c r="DN216" i="6"/>
  <c r="DM216" i="6"/>
  <c r="DL216" i="6"/>
  <c r="DK216" i="6"/>
  <c r="DJ216" i="6"/>
  <c r="DI216" i="6"/>
  <c r="DH216" i="6"/>
  <c r="DG216" i="6"/>
  <c r="DF216" i="6"/>
  <c r="CV216" i="6"/>
  <c r="CU216" i="6"/>
  <c r="CT216" i="6"/>
  <c r="CS216" i="6"/>
  <c r="CR216" i="6"/>
  <c r="CQ216" i="6"/>
  <c r="CP216" i="6"/>
  <c r="CO216" i="6"/>
  <c r="CN216" i="6"/>
  <c r="CM216" i="6"/>
  <c r="CL216" i="6"/>
  <c r="CK216" i="6"/>
  <c r="CJ216" i="6"/>
  <c r="CI216" i="6"/>
  <c r="CH216" i="6"/>
  <c r="CG216" i="6"/>
  <c r="CF216" i="6"/>
  <c r="CB216" i="6"/>
  <c r="C216" i="6"/>
  <c r="B216" i="6"/>
  <c r="DV215" i="6"/>
  <c r="DU215" i="6"/>
  <c r="DT215" i="6"/>
  <c r="DS215" i="6"/>
  <c r="DR215" i="6"/>
  <c r="DQ215" i="6"/>
  <c r="DP215" i="6"/>
  <c r="DO215" i="6"/>
  <c r="DN215" i="6"/>
  <c r="DM215" i="6"/>
  <c r="DL215" i="6"/>
  <c r="DK215" i="6"/>
  <c r="DJ215" i="6"/>
  <c r="DI215" i="6"/>
  <c r="DH215" i="6"/>
  <c r="DG215" i="6"/>
  <c r="DF215" i="6"/>
  <c r="DC215" i="6"/>
  <c r="DB215" i="6"/>
  <c r="CV215" i="6"/>
  <c r="CU215" i="6"/>
  <c r="CT215" i="6"/>
  <c r="CS215" i="6"/>
  <c r="CR215" i="6"/>
  <c r="CQ215" i="6"/>
  <c r="CP215" i="6"/>
  <c r="CO215" i="6"/>
  <c r="CN215" i="6"/>
  <c r="CM215" i="6"/>
  <c r="CL215" i="6"/>
  <c r="CK215" i="6"/>
  <c r="CJ215" i="6"/>
  <c r="CI215" i="6"/>
  <c r="CH215" i="6"/>
  <c r="CG215" i="6"/>
  <c r="CF215" i="6"/>
  <c r="CE215" i="6"/>
  <c r="CD215" i="6"/>
  <c r="CB215" i="6"/>
  <c r="CA215" i="6"/>
  <c r="C215" i="6"/>
  <c r="B215" i="6"/>
  <c r="DE215" i="6" s="1"/>
  <c r="DV214" i="6"/>
  <c r="DU214" i="6"/>
  <c r="DT214" i="6"/>
  <c r="DS214" i="6"/>
  <c r="DR214" i="6"/>
  <c r="DQ214" i="6"/>
  <c r="DP214" i="6"/>
  <c r="DO214" i="6"/>
  <c r="DN214" i="6"/>
  <c r="DM214" i="6"/>
  <c r="DL214" i="6"/>
  <c r="DK214" i="6"/>
  <c r="DJ214" i="6"/>
  <c r="DI214" i="6"/>
  <c r="DH214" i="6"/>
  <c r="DG214" i="6"/>
  <c r="DF214" i="6"/>
  <c r="DE214" i="6"/>
  <c r="DA214" i="6"/>
  <c r="CV214" i="6"/>
  <c r="CU214" i="6"/>
  <c r="CT214" i="6"/>
  <c r="CS214" i="6"/>
  <c r="CR214" i="6"/>
  <c r="CQ214" i="6"/>
  <c r="CP214" i="6"/>
  <c r="CO214" i="6"/>
  <c r="CN214" i="6"/>
  <c r="CM214" i="6"/>
  <c r="CL214" i="6"/>
  <c r="CK214" i="6"/>
  <c r="CJ214" i="6"/>
  <c r="CI214" i="6"/>
  <c r="CH214" i="6"/>
  <c r="CG214" i="6"/>
  <c r="CF214" i="6"/>
  <c r="CC214" i="6"/>
  <c r="C214" i="6"/>
  <c r="B214" i="6"/>
  <c r="DD214" i="6" s="1"/>
  <c r="DX209" i="6"/>
  <c r="CX209" i="6" s="1"/>
  <c r="DG209" i="6"/>
  <c r="CG209" i="6" s="1"/>
  <c r="DC209" i="6"/>
  <c r="CC209" i="6" s="1"/>
  <c r="D209" i="6"/>
  <c r="C209" i="6"/>
  <c r="DW208" i="6"/>
  <c r="CW208" i="6" s="1"/>
  <c r="DI208" i="6"/>
  <c r="CI208" i="6" s="1"/>
  <c r="DH208" i="6"/>
  <c r="DF208" i="6"/>
  <c r="CF208" i="6" s="1"/>
  <c r="DD208" i="6"/>
  <c r="DB208" i="6"/>
  <c r="CB208" i="6" s="1"/>
  <c r="DA208" i="6"/>
  <c r="CA208" i="6" s="1"/>
  <c r="CH208" i="6"/>
  <c r="CD208" i="6"/>
  <c r="D208" i="6"/>
  <c r="DE208" i="6" s="1"/>
  <c r="CE208" i="6" s="1"/>
  <c r="C208" i="6"/>
  <c r="DX207" i="6"/>
  <c r="CX207" i="6" s="1"/>
  <c r="DW207" i="6"/>
  <c r="CW207" i="6" s="1"/>
  <c r="DI207" i="6"/>
  <c r="DG207" i="6"/>
  <c r="CG207" i="6" s="1"/>
  <c r="DF207" i="6"/>
  <c r="CF207" i="6" s="1"/>
  <c r="DE207" i="6"/>
  <c r="CE207" i="6" s="1"/>
  <c r="DC207" i="6"/>
  <c r="CC207" i="6" s="1"/>
  <c r="DB207" i="6"/>
  <c r="CB207" i="6" s="1"/>
  <c r="DA207" i="6"/>
  <c r="CI207" i="6"/>
  <c r="CH207" i="6"/>
  <c r="CA207" i="6"/>
  <c r="D207" i="6"/>
  <c r="C207" i="6"/>
  <c r="DH207" i="6" s="1"/>
  <c r="DX206" i="6"/>
  <c r="CX206" i="6" s="1"/>
  <c r="DG206" i="6"/>
  <c r="CG206" i="6" s="1"/>
  <c r="DC206" i="6"/>
  <c r="CC206" i="6" s="1"/>
  <c r="D206" i="6"/>
  <c r="DI206" i="6" s="1"/>
  <c r="CI206" i="6" s="1"/>
  <c r="C206" i="6"/>
  <c r="DF206" i="6" s="1"/>
  <c r="CF206" i="6" s="1"/>
  <c r="DX205" i="6"/>
  <c r="CX205" i="6" s="1"/>
  <c r="DG205" i="6"/>
  <c r="CG205" i="6" s="1"/>
  <c r="DC205" i="6"/>
  <c r="CC205" i="6" s="1"/>
  <c r="D205" i="6"/>
  <c r="C205" i="6"/>
  <c r="DW204" i="6"/>
  <c r="CW204" i="6" s="1"/>
  <c r="DI204" i="6"/>
  <c r="CI204" i="6" s="1"/>
  <c r="DH204" i="6"/>
  <c r="DF204" i="6"/>
  <c r="CF204" i="6" s="1"/>
  <c r="DD204" i="6"/>
  <c r="DB204" i="6"/>
  <c r="CB204" i="6" s="1"/>
  <c r="DA204" i="6"/>
  <c r="CA204" i="6" s="1"/>
  <c r="CH204" i="6"/>
  <c r="CD204" i="6"/>
  <c r="D204" i="6"/>
  <c r="DE204" i="6" s="1"/>
  <c r="CE204" i="6" s="1"/>
  <c r="C204" i="6"/>
  <c r="DX203" i="6"/>
  <c r="CX203" i="6" s="1"/>
  <c r="DW203" i="6"/>
  <c r="CW203" i="6" s="1"/>
  <c r="DI203" i="6"/>
  <c r="DG203" i="6"/>
  <c r="CG203" i="6" s="1"/>
  <c r="DF203" i="6"/>
  <c r="CF203" i="6" s="1"/>
  <c r="DE203" i="6"/>
  <c r="CE203" i="6" s="1"/>
  <c r="DC203" i="6"/>
  <c r="CC203" i="6" s="1"/>
  <c r="DB203" i="6"/>
  <c r="CB203" i="6" s="1"/>
  <c r="DA203" i="6"/>
  <c r="CI203" i="6"/>
  <c r="CH203" i="6"/>
  <c r="CA203" i="6"/>
  <c r="D203" i="6"/>
  <c r="C203" i="6"/>
  <c r="DH203" i="6" s="1"/>
  <c r="DX202" i="6"/>
  <c r="DG202" i="6"/>
  <c r="CG202" i="6" s="1"/>
  <c r="DC202" i="6"/>
  <c r="CC202" i="6" s="1"/>
  <c r="CX202" i="6"/>
  <c r="D202" i="6"/>
  <c r="C202" i="6"/>
  <c r="DG201" i="6"/>
  <c r="CG201" i="6" s="1"/>
  <c r="DD201" i="6"/>
  <c r="CD201" i="6"/>
  <c r="D201" i="6"/>
  <c r="DI201" i="6" s="1"/>
  <c r="CI201" i="6" s="1"/>
  <c r="C201" i="6"/>
  <c r="DW200" i="6"/>
  <c r="CW200" i="6" s="1"/>
  <c r="DH200" i="6"/>
  <c r="DF200" i="6"/>
  <c r="CF200" i="6" s="1"/>
  <c r="DE200" i="6"/>
  <c r="CE200" i="6" s="1"/>
  <c r="DD200" i="6"/>
  <c r="DB200" i="6"/>
  <c r="CB200" i="6" s="1"/>
  <c r="CH200" i="6"/>
  <c r="CD200" i="6"/>
  <c r="D200" i="6"/>
  <c r="DA200" i="6" s="1"/>
  <c r="CA200" i="6" s="1"/>
  <c r="C200" i="6"/>
  <c r="DX199" i="6"/>
  <c r="CX199" i="6" s="1"/>
  <c r="DW199" i="6"/>
  <c r="CW199" i="6" s="1"/>
  <c r="DI199" i="6"/>
  <c r="DG199" i="6"/>
  <c r="CG199" i="6" s="1"/>
  <c r="DE199" i="6"/>
  <c r="CE199" i="6" s="1"/>
  <c r="DC199" i="6"/>
  <c r="CC199" i="6" s="1"/>
  <c r="CI199" i="6"/>
  <c r="D199" i="6"/>
  <c r="C199" i="6"/>
  <c r="DG198" i="6"/>
  <c r="CG198" i="6" s="1"/>
  <c r="DE198" i="6"/>
  <c r="CE198" i="6" s="1"/>
  <c r="DC198" i="6"/>
  <c r="CC198" i="6" s="1"/>
  <c r="D198" i="6"/>
  <c r="DI198" i="6" s="1"/>
  <c r="CI198" i="6" s="1"/>
  <c r="C198" i="6"/>
  <c r="DW197" i="6"/>
  <c r="CW197" i="6" s="1"/>
  <c r="DH197" i="6"/>
  <c r="CH197" i="6" s="1"/>
  <c r="DF197" i="6"/>
  <c r="CF197" i="6" s="1"/>
  <c r="DD197" i="6"/>
  <c r="CD197" i="6" s="1"/>
  <c r="DB197" i="6"/>
  <c r="CB197" i="6" s="1"/>
  <c r="D197" i="6"/>
  <c r="C197" i="6"/>
  <c r="DX196" i="6"/>
  <c r="CX196" i="6" s="1"/>
  <c r="DI196" i="6"/>
  <c r="CI196" i="6" s="1"/>
  <c r="DG196" i="6"/>
  <c r="CG196" i="6" s="1"/>
  <c r="DE196" i="6"/>
  <c r="CE196" i="6" s="1"/>
  <c r="DC196" i="6"/>
  <c r="CC196" i="6" s="1"/>
  <c r="D196" i="6"/>
  <c r="C196" i="6"/>
  <c r="DW195" i="6"/>
  <c r="CW195" i="6" s="1"/>
  <c r="DH195" i="6"/>
  <c r="CH195" i="6" s="1"/>
  <c r="DF195" i="6"/>
  <c r="CF195" i="6" s="1"/>
  <c r="DD195" i="6"/>
  <c r="CD195" i="6" s="1"/>
  <c r="DB195" i="6"/>
  <c r="CB195" i="6" s="1"/>
  <c r="D195" i="6"/>
  <c r="C195" i="6"/>
  <c r="DX194" i="6"/>
  <c r="CX194" i="6" s="1"/>
  <c r="DI194" i="6"/>
  <c r="CI194" i="6" s="1"/>
  <c r="DG194" i="6"/>
  <c r="CG194" i="6" s="1"/>
  <c r="DE194" i="6"/>
  <c r="CE194" i="6" s="1"/>
  <c r="DC194" i="6"/>
  <c r="CC194" i="6" s="1"/>
  <c r="DA194" i="6"/>
  <c r="CA194" i="6" s="1"/>
  <c r="D194" i="6"/>
  <c r="C194" i="6"/>
  <c r="DW193" i="6"/>
  <c r="CW193" i="6" s="1"/>
  <c r="DH193" i="6"/>
  <c r="CH193" i="6" s="1"/>
  <c r="DF193" i="6"/>
  <c r="CF193" i="6" s="1"/>
  <c r="DD193" i="6"/>
  <c r="CD193" i="6" s="1"/>
  <c r="DB193" i="6"/>
  <c r="CB193" i="6" s="1"/>
  <c r="D193" i="6"/>
  <c r="C193" i="6"/>
  <c r="DX192" i="6"/>
  <c r="CX192" i="6" s="1"/>
  <c r="DI192" i="6"/>
  <c r="CI192" i="6" s="1"/>
  <c r="DG192" i="6"/>
  <c r="CG192" i="6" s="1"/>
  <c r="DE192" i="6"/>
  <c r="CE192" i="6" s="1"/>
  <c r="DC192" i="6"/>
  <c r="CC192" i="6" s="1"/>
  <c r="DA192" i="6"/>
  <c r="CA192" i="6" s="1"/>
  <c r="D192" i="6"/>
  <c r="C192" i="6"/>
  <c r="DW191" i="6"/>
  <c r="CW191" i="6" s="1"/>
  <c r="DH191" i="6"/>
  <c r="CH191" i="6" s="1"/>
  <c r="DF191" i="6"/>
  <c r="CF191" i="6" s="1"/>
  <c r="DD191" i="6"/>
  <c r="CD191" i="6" s="1"/>
  <c r="DB191" i="6"/>
  <c r="CB191" i="6" s="1"/>
  <c r="D191" i="6"/>
  <c r="C191" i="6"/>
  <c r="DA191" i="6" s="1"/>
  <c r="CA191" i="6" s="1"/>
  <c r="DG190" i="6"/>
  <c r="CG190" i="6" s="1"/>
  <c r="DE190" i="6"/>
  <c r="CE190" i="6" s="1"/>
  <c r="D190" i="6"/>
  <c r="DX190" i="6" s="1"/>
  <c r="CX190" i="6" s="1"/>
  <c r="C190" i="6"/>
  <c r="DW189" i="6"/>
  <c r="CW189" i="6" s="1"/>
  <c r="DI189" i="6"/>
  <c r="CI189" i="6" s="1"/>
  <c r="DH189" i="6"/>
  <c r="DF189" i="6"/>
  <c r="CF189" i="6" s="1"/>
  <c r="DD189" i="6"/>
  <c r="DB189" i="6"/>
  <c r="CB189" i="6" s="1"/>
  <c r="CH189" i="6"/>
  <c r="CD189" i="6"/>
  <c r="D189" i="6"/>
  <c r="C189" i="6"/>
  <c r="DX188" i="6"/>
  <c r="CX188" i="6" s="1"/>
  <c r="DW188" i="6"/>
  <c r="DI188" i="6"/>
  <c r="CI188" i="6" s="1"/>
  <c r="DG188" i="6"/>
  <c r="CG188" i="6" s="1"/>
  <c r="DE188" i="6"/>
  <c r="CE188" i="6" s="1"/>
  <c r="DC188" i="6"/>
  <c r="CC188" i="6" s="1"/>
  <c r="CW188" i="6"/>
  <c r="D188" i="6"/>
  <c r="C188" i="6"/>
  <c r="DF188" i="6" s="1"/>
  <c r="CF188" i="6" s="1"/>
  <c r="DC187" i="6"/>
  <c r="CC187" i="6"/>
  <c r="D187" i="6"/>
  <c r="C187" i="6"/>
  <c r="DX182" i="6"/>
  <c r="DH182" i="6"/>
  <c r="CH182" i="6" s="1"/>
  <c r="DG182" i="6"/>
  <c r="DE182" i="6"/>
  <c r="CE182" i="6" s="1"/>
  <c r="DC182" i="6"/>
  <c r="DA182" i="6"/>
  <c r="CA182" i="6" s="1"/>
  <c r="CX182" i="6"/>
  <c r="CG182" i="6"/>
  <c r="CC182" i="6"/>
  <c r="D182" i="6"/>
  <c r="DI182" i="6" s="1"/>
  <c r="CI182" i="6" s="1"/>
  <c r="C182" i="6"/>
  <c r="DW181" i="6"/>
  <c r="CW181" i="6" s="1"/>
  <c r="DH181" i="6"/>
  <c r="DF181" i="6"/>
  <c r="CF181" i="6" s="1"/>
  <c r="DE181" i="6"/>
  <c r="DD181" i="6"/>
  <c r="DB181" i="6"/>
  <c r="CB181" i="6" s="1"/>
  <c r="DA181" i="6"/>
  <c r="CH181" i="6"/>
  <c r="CE181" i="6"/>
  <c r="CD181" i="6"/>
  <c r="CA181" i="6"/>
  <c r="D181" i="6"/>
  <c r="C181" i="6"/>
  <c r="DX180" i="6"/>
  <c r="CX180" i="6" s="1"/>
  <c r="DW180" i="6"/>
  <c r="DI180" i="6"/>
  <c r="DG180" i="6"/>
  <c r="CG180" i="6" s="1"/>
  <c r="DF180" i="6"/>
  <c r="CF180" i="6" s="1"/>
  <c r="DE180" i="6"/>
  <c r="DC180" i="6"/>
  <c r="CC180" i="6" s="1"/>
  <c r="DA180" i="6"/>
  <c r="CW180" i="6"/>
  <c r="CI180" i="6"/>
  <c r="CE180" i="6"/>
  <c r="CA180" i="6"/>
  <c r="D180" i="6"/>
  <c r="C180" i="6"/>
  <c r="DX179" i="6"/>
  <c r="DW179" i="6"/>
  <c r="DF179" i="6"/>
  <c r="DD179" i="6"/>
  <c r="CD179" i="6" s="1"/>
  <c r="CX179" i="6"/>
  <c r="CW179" i="6"/>
  <c r="CF179" i="6"/>
  <c r="D179" i="6"/>
  <c r="C179" i="6"/>
  <c r="DB179" i="6" s="1"/>
  <c r="CB179" i="6" s="1"/>
  <c r="DC178" i="6"/>
  <c r="CC178" i="6"/>
  <c r="D178" i="6"/>
  <c r="C178" i="6"/>
  <c r="DW177" i="6"/>
  <c r="CW177" i="6" s="1"/>
  <c r="DH177" i="6"/>
  <c r="CH177" i="6" s="1"/>
  <c r="DF177" i="6"/>
  <c r="CF177" i="6" s="1"/>
  <c r="DE177" i="6"/>
  <c r="DD177" i="6"/>
  <c r="DB177" i="6"/>
  <c r="CB177" i="6" s="1"/>
  <c r="DA177" i="6"/>
  <c r="CA177" i="6" s="1"/>
  <c r="CE177" i="6"/>
  <c r="CD177" i="6"/>
  <c r="D177" i="6"/>
  <c r="C177" i="6"/>
  <c r="DX176" i="6"/>
  <c r="CX176" i="6" s="1"/>
  <c r="DI176" i="6"/>
  <c r="DG176" i="6"/>
  <c r="CG176" i="6" s="1"/>
  <c r="DE176" i="6"/>
  <c r="DC176" i="6"/>
  <c r="CC176" i="6" s="1"/>
  <c r="DB176" i="6"/>
  <c r="CI176" i="6"/>
  <c r="CE176" i="6"/>
  <c r="CB176" i="6"/>
  <c r="D176" i="6"/>
  <c r="C176" i="6"/>
  <c r="DX175" i="6"/>
  <c r="CX175" i="6" s="1"/>
  <c r="DW175" i="6"/>
  <c r="CW175" i="6" s="1"/>
  <c r="DG175" i="6"/>
  <c r="CG175" i="6" s="1"/>
  <c r="DF175" i="6"/>
  <c r="CF175" i="6" s="1"/>
  <c r="DD175" i="6"/>
  <c r="DB175" i="6"/>
  <c r="CB175" i="6" s="1"/>
  <c r="DA175" i="6"/>
  <c r="CA175" i="6" s="1"/>
  <c r="CD175" i="6"/>
  <c r="D175" i="6"/>
  <c r="DC175" i="6" s="1"/>
  <c r="CC175" i="6" s="1"/>
  <c r="C175" i="6"/>
  <c r="DH175" i="6" s="1"/>
  <c r="CH175" i="6" s="1"/>
  <c r="DX174" i="6"/>
  <c r="CX174" i="6" s="1"/>
  <c r="DI174" i="6"/>
  <c r="DG174" i="6"/>
  <c r="CG174" i="6" s="1"/>
  <c r="DE174" i="6"/>
  <c r="DC174" i="6"/>
  <c r="CC174" i="6" s="1"/>
  <c r="CI174" i="6"/>
  <c r="CE174" i="6"/>
  <c r="D174" i="6"/>
  <c r="C174" i="6"/>
  <c r="DB174" i="6" s="1"/>
  <c r="CB174" i="6" s="1"/>
  <c r="DH173" i="6"/>
  <c r="CH173" i="6" s="1"/>
  <c r="DD173" i="6"/>
  <c r="CD173" i="6" s="1"/>
  <c r="D173" i="6"/>
  <c r="C173" i="6"/>
  <c r="DI172" i="6"/>
  <c r="CI172" i="6" s="1"/>
  <c r="DH172" i="6"/>
  <c r="DE172" i="6"/>
  <c r="CE172" i="6" s="1"/>
  <c r="DD172" i="6"/>
  <c r="DA172" i="6"/>
  <c r="CA172" i="6" s="1"/>
  <c r="CH172" i="6"/>
  <c r="CD172" i="6"/>
  <c r="D172" i="6"/>
  <c r="C172" i="6"/>
  <c r="DW172" i="6" s="1"/>
  <c r="CW172" i="6" s="1"/>
  <c r="DW171" i="6"/>
  <c r="CW171" i="6" s="1"/>
  <c r="DI171" i="6"/>
  <c r="CI171" i="6" s="1"/>
  <c r="DH171" i="6"/>
  <c r="DF171" i="6"/>
  <c r="CF171" i="6" s="1"/>
  <c r="DE171" i="6"/>
  <c r="DD171" i="6"/>
  <c r="DB171" i="6"/>
  <c r="CB171" i="6" s="1"/>
  <c r="DA171" i="6"/>
  <c r="CA171" i="6" s="1"/>
  <c r="CH171" i="6"/>
  <c r="CE171" i="6"/>
  <c r="CD171" i="6"/>
  <c r="D171" i="6"/>
  <c r="DX171" i="6" s="1"/>
  <c r="CX171" i="6" s="1"/>
  <c r="C171" i="6"/>
  <c r="DX170" i="6"/>
  <c r="CX170" i="6" s="1"/>
  <c r="DW170" i="6"/>
  <c r="CW170" i="6" s="1"/>
  <c r="DI170" i="6"/>
  <c r="DG170" i="6"/>
  <c r="CG170" i="6" s="1"/>
  <c r="DE170" i="6"/>
  <c r="DC170" i="6"/>
  <c r="CC170" i="6" s="1"/>
  <c r="CI170" i="6"/>
  <c r="CE170" i="6"/>
  <c r="D170" i="6"/>
  <c r="C170" i="6"/>
  <c r="DH169" i="6"/>
  <c r="CH169" i="6" s="1"/>
  <c r="DD169" i="6"/>
  <c r="CD169" i="6" s="1"/>
  <c r="D169" i="6"/>
  <c r="C169" i="6"/>
  <c r="DI168" i="6"/>
  <c r="CI168" i="6" s="1"/>
  <c r="DH168" i="6"/>
  <c r="DE168" i="6"/>
  <c r="CE168" i="6" s="1"/>
  <c r="DD168" i="6"/>
  <c r="DA168" i="6"/>
  <c r="CA168" i="6" s="1"/>
  <c r="CH168" i="6"/>
  <c r="CD168" i="6"/>
  <c r="D168" i="6"/>
  <c r="C168" i="6"/>
  <c r="DW168" i="6" s="1"/>
  <c r="CW168" i="6" s="1"/>
  <c r="DW167" i="6"/>
  <c r="CW167" i="6" s="1"/>
  <c r="DI167" i="6"/>
  <c r="CI167" i="6" s="1"/>
  <c r="DH167" i="6"/>
  <c r="DF167" i="6"/>
  <c r="CF167" i="6" s="1"/>
  <c r="DE167" i="6"/>
  <c r="CE167" i="6" s="1"/>
  <c r="DD167" i="6"/>
  <c r="DB167" i="6"/>
  <c r="CB167" i="6" s="1"/>
  <c r="DA167" i="6"/>
  <c r="CA167" i="6" s="1"/>
  <c r="CH167" i="6"/>
  <c r="CD167" i="6"/>
  <c r="D167" i="6"/>
  <c r="DX167" i="6" s="1"/>
  <c r="CX167" i="6" s="1"/>
  <c r="C167" i="6"/>
  <c r="DX166" i="6"/>
  <c r="CX166" i="6" s="1"/>
  <c r="DI166" i="6"/>
  <c r="DG166" i="6"/>
  <c r="CG166" i="6" s="1"/>
  <c r="DE166" i="6"/>
  <c r="DC166" i="6"/>
  <c r="CC166" i="6" s="1"/>
  <c r="CI166" i="6"/>
  <c r="CE166" i="6"/>
  <c r="D166" i="6"/>
  <c r="C166" i="6"/>
  <c r="DH165" i="6"/>
  <c r="CH165" i="6" s="1"/>
  <c r="DD165" i="6"/>
  <c r="CD165" i="6" s="1"/>
  <c r="D165" i="6"/>
  <c r="C165" i="6"/>
  <c r="DI164" i="6"/>
  <c r="CI164" i="6" s="1"/>
  <c r="DH164" i="6"/>
  <c r="DE164" i="6"/>
  <c r="CE164" i="6" s="1"/>
  <c r="DD164" i="6"/>
  <c r="DA164" i="6"/>
  <c r="CA164" i="6" s="1"/>
  <c r="CH164" i="6"/>
  <c r="CD164" i="6"/>
  <c r="D164" i="6"/>
  <c r="C164" i="6"/>
  <c r="DW164" i="6" s="1"/>
  <c r="CW164" i="6" s="1"/>
  <c r="DW163" i="6"/>
  <c r="CW163" i="6" s="1"/>
  <c r="DI163" i="6"/>
  <c r="CI163" i="6" s="1"/>
  <c r="DH163" i="6"/>
  <c r="DF163" i="6"/>
  <c r="CF163" i="6" s="1"/>
  <c r="DE163" i="6"/>
  <c r="DD163" i="6"/>
  <c r="DB163" i="6"/>
  <c r="CB163" i="6" s="1"/>
  <c r="DA163" i="6"/>
  <c r="CA163" i="6" s="1"/>
  <c r="CH163" i="6"/>
  <c r="CE163" i="6"/>
  <c r="CD163" i="6"/>
  <c r="D163" i="6"/>
  <c r="DX163" i="6" s="1"/>
  <c r="CX163" i="6" s="1"/>
  <c r="C163" i="6"/>
  <c r="DX162" i="6"/>
  <c r="CX162" i="6" s="1"/>
  <c r="DI162" i="6"/>
  <c r="DG162" i="6"/>
  <c r="CG162" i="6" s="1"/>
  <c r="DE162" i="6"/>
  <c r="DC162" i="6"/>
  <c r="CC162" i="6" s="1"/>
  <c r="CI162" i="6"/>
  <c r="CE162" i="6"/>
  <c r="D162" i="6"/>
  <c r="C162" i="6"/>
  <c r="DB162" i="6" s="1"/>
  <c r="CB162" i="6" s="1"/>
  <c r="DH161" i="6"/>
  <c r="CH161" i="6" s="1"/>
  <c r="DD161" i="6"/>
  <c r="CD161" i="6" s="1"/>
  <c r="D161" i="6"/>
  <c r="C161" i="6"/>
  <c r="DI160" i="6"/>
  <c r="CI160" i="6" s="1"/>
  <c r="DH160" i="6"/>
  <c r="DE160" i="6"/>
  <c r="CE160" i="6" s="1"/>
  <c r="DD160" i="6"/>
  <c r="DA160" i="6"/>
  <c r="CA160" i="6" s="1"/>
  <c r="CH160" i="6"/>
  <c r="CD160" i="6"/>
  <c r="D160" i="6"/>
  <c r="C160" i="6"/>
  <c r="DW160" i="6" s="1"/>
  <c r="CW160" i="6" s="1"/>
  <c r="DE155" i="6"/>
  <c r="DD155" i="6"/>
  <c r="DC155" i="6"/>
  <c r="DB155" i="6"/>
  <c r="DA155" i="6"/>
  <c r="CE155" i="6"/>
  <c r="CD155" i="6"/>
  <c r="CC155" i="6"/>
  <c r="CB155" i="6"/>
  <c r="CA155" i="6"/>
  <c r="DE154" i="6"/>
  <c r="DD154" i="6"/>
  <c r="DC154" i="6"/>
  <c r="DB154" i="6"/>
  <c r="DA154" i="6"/>
  <c r="CE154" i="6"/>
  <c r="CD154" i="6"/>
  <c r="CC154" i="6"/>
  <c r="CB154" i="6"/>
  <c r="Q154" i="6" s="1"/>
  <c r="CA154" i="6"/>
  <c r="DE153" i="6"/>
  <c r="DD153" i="6"/>
  <c r="DC153" i="6"/>
  <c r="DB153" i="6"/>
  <c r="DA153" i="6"/>
  <c r="CE153" i="6"/>
  <c r="CD153" i="6"/>
  <c r="CC153" i="6"/>
  <c r="CB153" i="6"/>
  <c r="CA153" i="6"/>
  <c r="Q153" i="6" s="1"/>
  <c r="DE152" i="6"/>
  <c r="DD152" i="6"/>
  <c r="DC152" i="6"/>
  <c r="DB152" i="6"/>
  <c r="DA152" i="6"/>
  <c r="CE152" i="6"/>
  <c r="CD152" i="6"/>
  <c r="CC152" i="6"/>
  <c r="CB152" i="6"/>
  <c r="CA152" i="6"/>
  <c r="Q152" i="6" s="1"/>
  <c r="DE151" i="6"/>
  <c r="DD151" i="6"/>
  <c r="DC151" i="6"/>
  <c r="DB151" i="6"/>
  <c r="DA151" i="6"/>
  <c r="CE151" i="6"/>
  <c r="CD151" i="6"/>
  <c r="CC151" i="6"/>
  <c r="CB151" i="6"/>
  <c r="CA151" i="6"/>
  <c r="Q151" i="6"/>
  <c r="DE147" i="6"/>
  <c r="DD147" i="6"/>
  <c r="DC147" i="6"/>
  <c r="DB147" i="6"/>
  <c r="DA147" i="6"/>
  <c r="CE147" i="6"/>
  <c r="CD147" i="6"/>
  <c r="CC147" i="6"/>
  <c r="Q147" i="6" s="1"/>
  <c r="CB147" i="6"/>
  <c r="CA147" i="6"/>
  <c r="DE146" i="6"/>
  <c r="DD146" i="6"/>
  <c r="DC146" i="6"/>
  <c r="DB146" i="6"/>
  <c r="DA146" i="6"/>
  <c r="CE146" i="6"/>
  <c r="CD146" i="6"/>
  <c r="CC146" i="6"/>
  <c r="CB146" i="6"/>
  <c r="CA146" i="6"/>
  <c r="DE145" i="6"/>
  <c r="DD145" i="6"/>
  <c r="DC145" i="6"/>
  <c r="DB145" i="6"/>
  <c r="DA145" i="6"/>
  <c r="CE145" i="6"/>
  <c r="CD145" i="6"/>
  <c r="CC145" i="6"/>
  <c r="CB145" i="6"/>
  <c r="CA145" i="6"/>
  <c r="Q145" i="6"/>
  <c r="DE144" i="6"/>
  <c r="DD144" i="6"/>
  <c r="DC144" i="6"/>
  <c r="DB144" i="6"/>
  <c r="DA144" i="6"/>
  <c r="CE144" i="6"/>
  <c r="CD144" i="6"/>
  <c r="CC144" i="6"/>
  <c r="CB144" i="6"/>
  <c r="CA144" i="6"/>
  <c r="DE143" i="6"/>
  <c r="DD143" i="6"/>
  <c r="DC143" i="6"/>
  <c r="DB143" i="6"/>
  <c r="DA143" i="6"/>
  <c r="CE143" i="6"/>
  <c r="CD143" i="6"/>
  <c r="CC143" i="6"/>
  <c r="CB143" i="6"/>
  <c r="CA143" i="6"/>
  <c r="Q143" i="6"/>
  <c r="DZ139" i="6"/>
  <c r="DY139" i="6"/>
  <c r="DX139" i="6"/>
  <c r="DW139" i="6"/>
  <c r="DV139" i="6"/>
  <c r="DU139" i="6"/>
  <c r="DT139" i="6"/>
  <c r="DS139" i="6"/>
  <c r="DR139" i="6"/>
  <c r="DQ139" i="6"/>
  <c r="DP139" i="6"/>
  <c r="DO139" i="6"/>
  <c r="DN139" i="6"/>
  <c r="DM139" i="6"/>
  <c r="DL139" i="6"/>
  <c r="DK139" i="6"/>
  <c r="DJ139" i="6"/>
  <c r="DI139" i="6"/>
  <c r="DH139" i="6"/>
  <c r="DG139" i="6"/>
  <c r="DF139" i="6"/>
  <c r="DE139" i="6"/>
  <c r="DC139" i="6"/>
  <c r="DB139" i="6"/>
  <c r="DA139" i="6"/>
  <c r="CY139" i="6"/>
  <c r="CX139" i="6"/>
  <c r="CW139" i="6"/>
  <c r="CV139" i="6"/>
  <c r="CU139" i="6"/>
  <c r="CT139" i="6"/>
  <c r="CS139" i="6"/>
  <c r="CR139" i="6"/>
  <c r="CQ139" i="6"/>
  <c r="CP139" i="6"/>
  <c r="CO139" i="6"/>
  <c r="CN139" i="6"/>
  <c r="CM139" i="6"/>
  <c r="CL139" i="6"/>
  <c r="CK139" i="6"/>
  <c r="CJ139" i="6"/>
  <c r="CI139" i="6"/>
  <c r="CH139" i="6"/>
  <c r="CG139" i="6"/>
  <c r="CF139" i="6"/>
  <c r="CE139" i="6"/>
  <c r="CD139" i="6"/>
  <c r="CC139" i="6"/>
  <c r="CA139" i="6"/>
  <c r="C139" i="6"/>
  <c r="B139" i="6"/>
  <c r="DD139" i="6" s="1"/>
  <c r="DY138" i="6"/>
  <c r="DX138" i="6"/>
  <c r="DW138" i="6"/>
  <c r="DV138" i="6"/>
  <c r="DU138" i="6"/>
  <c r="DT138" i="6"/>
  <c r="DS138" i="6"/>
  <c r="DR138" i="6"/>
  <c r="DQ138" i="6"/>
  <c r="DP138" i="6"/>
  <c r="DO138" i="6"/>
  <c r="DN138" i="6"/>
  <c r="DM138" i="6"/>
  <c r="DL138" i="6"/>
  <c r="DK138" i="6"/>
  <c r="DJ138" i="6"/>
  <c r="DI138" i="6"/>
  <c r="DH138" i="6"/>
  <c r="DG138" i="6"/>
  <c r="DF138" i="6"/>
  <c r="CY138" i="6"/>
  <c r="CX138" i="6"/>
  <c r="CW138" i="6"/>
  <c r="CV138" i="6"/>
  <c r="CU138" i="6"/>
  <c r="CT138" i="6"/>
  <c r="CS138" i="6"/>
  <c r="CR138" i="6"/>
  <c r="CQ138" i="6"/>
  <c r="CP138" i="6"/>
  <c r="CO138" i="6"/>
  <c r="CN138" i="6"/>
  <c r="CM138" i="6"/>
  <c r="CL138" i="6"/>
  <c r="CK138" i="6"/>
  <c r="CJ138" i="6"/>
  <c r="CI138" i="6"/>
  <c r="CH138" i="6"/>
  <c r="CG138" i="6"/>
  <c r="CF138" i="6"/>
  <c r="CC138" i="6"/>
  <c r="C138" i="6"/>
  <c r="B138" i="6"/>
  <c r="DB138" i="6" s="1"/>
  <c r="DY137" i="6"/>
  <c r="DX137" i="6"/>
  <c r="DW137" i="6"/>
  <c r="DV137" i="6"/>
  <c r="DU137" i="6"/>
  <c r="DT137" i="6"/>
  <c r="DS137" i="6"/>
  <c r="DR137" i="6"/>
  <c r="DQ137" i="6"/>
  <c r="DP137" i="6"/>
  <c r="DO137" i="6"/>
  <c r="DN137" i="6"/>
  <c r="DM137" i="6"/>
  <c r="DL137" i="6"/>
  <c r="DK137" i="6"/>
  <c r="DJ137" i="6"/>
  <c r="DI137" i="6"/>
  <c r="DH137" i="6"/>
  <c r="DG137" i="6"/>
  <c r="DF137" i="6"/>
  <c r="DD137" i="6"/>
  <c r="CY137" i="6"/>
  <c r="CX137" i="6"/>
  <c r="CW137" i="6"/>
  <c r="CV137" i="6"/>
  <c r="CU137" i="6"/>
  <c r="CT137" i="6"/>
  <c r="CS137" i="6"/>
  <c r="CR137" i="6"/>
  <c r="CQ137" i="6"/>
  <c r="CP137" i="6"/>
  <c r="CO137" i="6"/>
  <c r="CN137" i="6"/>
  <c r="CM137" i="6"/>
  <c r="CL137" i="6"/>
  <c r="CK137" i="6"/>
  <c r="CJ137" i="6"/>
  <c r="CI137" i="6"/>
  <c r="CH137" i="6"/>
  <c r="CG137" i="6"/>
  <c r="CF137" i="6"/>
  <c r="CB137" i="6"/>
  <c r="C137" i="6"/>
  <c r="B137" i="6"/>
  <c r="DY136" i="6"/>
  <c r="DX136" i="6"/>
  <c r="DW136" i="6"/>
  <c r="DV136" i="6"/>
  <c r="DU136" i="6"/>
  <c r="DT136" i="6"/>
  <c r="DS136" i="6"/>
  <c r="DR136" i="6"/>
  <c r="DQ136" i="6"/>
  <c r="DP136" i="6"/>
  <c r="DO136" i="6"/>
  <c r="DN136" i="6"/>
  <c r="DM136" i="6"/>
  <c r="DL136" i="6"/>
  <c r="DK136" i="6"/>
  <c r="DJ136" i="6"/>
  <c r="DI136" i="6"/>
  <c r="DH136" i="6"/>
  <c r="DG136" i="6"/>
  <c r="DF136" i="6"/>
  <c r="DE136" i="6"/>
  <c r="DC136" i="6"/>
  <c r="CY136" i="6"/>
  <c r="CX136" i="6"/>
  <c r="CW136" i="6"/>
  <c r="CV136" i="6"/>
  <c r="CU136" i="6"/>
  <c r="CT136" i="6"/>
  <c r="CS136" i="6"/>
  <c r="CR136" i="6"/>
  <c r="CQ136" i="6"/>
  <c r="CP136" i="6"/>
  <c r="CO136" i="6"/>
  <c r="CN136" i="6"/>
  <c r="CM136" i="6"/>
  <c r="CL136" i="6"/>
  <c r="CK136" i="6"/>
  <c r="CJ136" i="6"/>
  <c r="CI136" i="6"/>
  <c r="CH136" i="6"/>
  <c r="CG136" i="6"/>
  <c r="CF136" i="6"/>
  <c r="CE136" i="6"/>
  <c r="CC136" i="6"/>
  <c r="C136" i="6"/>
  <c r="CA136" i="6" s="1"/>
  <c r="B136" i="6"/>
  <c r="DD136" i="6" s="1"/>
  <c r="DZ135" i="6"/>
  <c r="DY135" i="6"/>
  <c r="DX135" i="6"/>
  <c r="DW135" i="6"/>
  <c r="DV135" i="6"/>
  <c r="DU135" i="6"/>
  <c r="DT135" i="6"/>
  <c r="DS135" i="6"/>
  <c r="DR135" i="6"/>
  <c r="DQ135" i="6"/>
  <c r="DP135" i="6"/>
  <c r="DO135" i="6"/>
  <c r="DN135" i="6"/>
  <c r="DM135" i="6"/>
  <c r="DL135" i="6"/>
  <c r="DK135" i="6"/>
  <c r="DJ135" i="6"/>
  <c r="DI135" i="6"/>
  <c r="DH135" i="6"/>
  <c r="DG135" i="6"/>
  <c r="DF135" i="6"/>
  <c r="CY135" i="6"/>
  <c r="CX135" i="6"/>
  <c r="CW135" i="6"/>
  <c r="CV135" i="6"/>
  <c r="CU135" i="6"/>
  <c r="CT135" i="6"/>
  <c r="CS135" i="6"/>
  <c r="CR135" i="6"/>
  <c r="CQ135" i="6"/>
  <c r="CP135" i="6"/>
  <c r="CO135" i="6"/>
  <c r="CN135" i="6"/>
  <c r="CM135" i="6"/>
  <c r="CL135" i="6"/>
  <c r="CK135" i="6"/>
  <c r="CJ135" i="6"/>
  <c r="CI135" i="6"/>
  <c r="CH135" i="6"/>
  <c r="CG135" i="6"/>
  <c r="CF135" i="6"/>
  <c r="C135" i="6"/>
  <c r="B135" i="6"/>
  <c r="CD135" i="6" s="1"/>
  <c r="DZ134" i="6"/>
  <c r="DY134" i="6"/>
  <c r="DX134" i="6"/>
  <c r="DW134" i="6"/>
  <c r="DV134" i="6"/>
  <c r="DU134" i="6"/>
  <c r="DT134" i="6"/>
  <c r="DS134" i="6"/>
  <c r="DR134" i="6"/>
  <c r="DQ134" i="6"/>
  <c r="DP134" i="6"/>
  <c r="DO134" i="6"/>
  <c r="DN134" i="6"/>
  <c r="DM134" i="6"/>
  <c r="DL134" i="6"/>
  <c r="DK134" i="6"/>
  <c r="DJ134" i="6"/>
  <c r="DI134" i="6"/>
  <c r="DH134" i="6"/>
  <c r="DG134" i="6"/>
  <c r="DF134" i="6"/>
  <c r="DE134" i="6"/>
  <c r="DC134" i="6"/>
  <c r="DB134" i="6"/>
  <c r="CY134" i="6"/>
  <c r="CX134" i="6"/>
  <c r="CW134" i="6"/>
  <c r="CV134" i="6"/>
  <c r="CU134" i="6"/>
  <c r="CT134" i="6"/>
  <c r="CS134" i="6"/>
  <c r="CR134" i="6"/>
  <c r="CQ134" i="6"/>
  <c r="CP134" i="6"/>
  <c r="CO134" i="6"/>
  <c r="CN134" i="6"/>
  <c r="CM134" i="6"/>
  <c r="CL134" i="6"/>
  <c r="CK134" i="6"/>
  <c r="CJ134" i="6"/>
  <c r="CI134" i="6"/>
  <c r="CH134" i="6"/>
  <c r="CG134" i="6"/>
  <c r="CF134" i="6"/>
  <c r="CE134" i="6"/>
  <c r="CD134" i="6"/>
  <c r="CC134" i="6"/>
  <c r="C134" i="6"/>
  <c r="DA134" i="6" s="1"/>
  <c r="B134" i="6"/>
  <c r="DD134" i="6" s="1"/>
  <c r="DY133" i="6"/>
  <c r="DX133" i="6"/>
  <c r="DW133" i="6"/>
  <c r="DV133" i="6"/>
  <c r="DU133" i="6"/>
  <c r="DT133" i="6"/>
  <c r="DS133" i="6"/>
  <c r="DR133" i="6"/>
  <c r="DQ133" i="6"/>
  <c r="DP133" i="6"/>
  <c r="DO133" i="6"/>
  <c r="DN133" i="6"/>
  <c r="DM133" i="6"/>
  <c r="DL133" i="6"/>
  <c r="DK133" i="6"/>
  <c r="DJ133" i="6"/>
  <c r="DI133" i="6"/>
  <c r="DH133" i="6"/>
  <c r="DG133" i="6"/>
  <c r="DF133" i="6"/>
  <c r="CY133" i="6"/>
  <c r="CX133" i="6"/>
  <c r="CW133" i="6"/>
  <c r="CV133" i="6"/>
  <c r="CU133" i="6"/>
  <c r="CT133" i="6"/>
  <c r="CS133" i="6"/>
  <c r="CR133" i="6"/>
  <c r="CQ133" i="6"/>
  <c r="CP133" i="6"/>
  <c r="CO133" i="6"/>
  <c r="CN133" i="6"/>
  <c r="CM133" i="6"/>
  <c r="CL133" i="6"/>
  <c r="CK133" i="6"/>
  <c r="CJ133" i="6"/>
  <c r="CI133" i="6"/>
  <c r="CH133" i="6"/>
  <c r="CG133" i="6"/>
  <c r="CF133" i="6"/>
  <c r="C133" i="6"/>
  <c r="B133" i="6"/>
  <c r="DY132" i="6"/>
  <c r="DX132" i="6"/>
  <c r="DW132" i="6"/>
  <c r="DV132" i="6"/>
  <c r="DU132" i="6"/>
  <c r="DT132" i="6"/>
  <c r="DS132" i="6"/>
  <c r="DR132" i="6"/>
  <c r="DQ132" i="6"/>
  <c r="DP132" i="6"/>
  <c r="DO132" i="6"/>
  <c r="DN132" i="6"/>
  <c r="DM132" i="6"/>
  <c r="DL132" i="6"/>
  <c r="DK132" i="6"/>
  <c r="DJ132" i="6"/>
  <c r="DI132" i="6"/>
  <c r="DH132" i="6"/>
  <c r="DG132" i="6"/>
  <c r="DF132" i="6"/>
  <c r="DE132" i="6"/>
  <c r="DC132" i="6"/>
  <c r="CY132" i="6"/>
  <c r="CX132" i="6"/>
  <c r="CW132" i="6"/>
  <c r="CV132" i="6"/>
  <c r="CU132" i="6"/>
  <c r="CT132" i="6"/>
  <c r="CS132" i="6"/>
  <c r="CR132" i="6"/>
  <c r="CQ132" i="6"/>
  <c r="CP132" i="6"/>
  <c r="CO132" i="6"/>
  <c r="CN132" i="6"/>
  <c r="CM132" i="6"/>
  <c r="CL132" i="6"/>
  <c r="CK132" i="6"/>
  <c r="CJ132" i="6"/>
  <c r="CI132" i="6"/>
  <c r="CH132" i="6"/>
  <c r="CG132" i="6"/>
  <c r="CF132" i="6"/>
  <c r="CE132" i="6"/>
  <c r="CC132" i="6"/>
  <c r="C132" i="6"/>
  <c r="CA132" i="6" s="1"/>
  <c r="B132" i="6"/>
  <c r="DD132" i="6" s="1"/>
  <c r="DY131" i="6"/>
  <c r="DX131" i="6"/>
  <c r="DW131" i="6"/>
  <c r="DV131" i="6"/>
  <c r="DU131" i="6"/>
  <c r="DT131" i="6"/>
  <c r="DS131" i="6"/>
  <c r="DR131" i="6"/>
  <c r="DQ131" i="6"/>
  <c r="DP131" i="6"/>
  <c r="DO131" i="6"/>
  <c r="DN131" i="6"/>
  <c r="DM131" i="6"/>
  <c r="DL131" i="6"/>
  <c r="DK131" i="6"/>
  <c r="DJ131" i="6"/>
  <c r="DI131" i="6"/>
  <c r="DH131" i="6"/>
  <c r="DG131" i="6"/>
  <c r="DF131" i="6"/>
  <c r="DD131" i="6"/>
  <c r="DB131" i="6"/>
  <c r="CZ131" i="6"/>
  <c r="CY131" i="6"/>
  <c r="CX131" i="6"/>
  <c r="CW131" i="6"/>
  <c r="CV131" i="6"/>
  <c r="CU131" i="6"/>
  <c r="CT131" i="6"/>
  <c r="CS131" i="6"/>
  <c r="CR131" i="6"/>
  <c r="CQ131" i="6"/>
  <c r="CP131" i="6"/>
  <c r="CO131" i="6"/>
  <c r="CN131" i="6"/>
  <c r="CM131" i="6"/>
  <c r="CL131" i="6"/>
  <c r="CK131" i="6"/>
  <c r="CJ131" i="6"/>
  <c r="CI131" i="6"/>
  <c r="CH131" i="6"/>
  <c r="CG131" i="6"/>
  <c r="CF131" i="6"/>
  <c r="CB131" i="6"/>
  <c r="C131" i="6"/>
  <c r="B131" i="6"/>
  <c r="DZ130" i="6"/>
  <c r="DY130" i="6"/>
  <c r="DX130" i="6"/>
  <c r="DW130" i="6"/>
  <c r="DV130" i="6"/>
  <c r="DU130" i="6"/>
  <c r="DT130" i="6"/>
  <c r="DS130" i="6"/>
  <c r="DR130" i="6"/>
  <c r="DQ130" i="6"/>
  <c r="DP130" i="6"/>
  <c r="DO130" i="6"/>
  <c r="DN130" i="6"/>
  <c r="DM130" i="6"/>
  <c r="DL130" i="6"/>
  <c r="DK130" i="6"/>
  <c r="DJ130" i="6"/>
  <c r="DI130" i="6"/>
  <c r="DH130" i="6"/>
  <c r="DG130" i="6"/>
  <c r="DF130" i="6"/>
  <c r="DE130" i="6"/>
  <c r="DC130" i="6"/>
  <c r="DB130" i="6"/>
  <c r="CY130" i="6"/>
  <c r="CX130" i="6"/>
  <c r="CW130" i="6"/>
  <c r="CV130" i="6"/>
  <c r="CU130" i="6"/>
  <c r="CT130" i="6"/>
  <c r="CS130" i="6"/>
  <c r="CR130" i="6"/>
  <c r="CQ130" i="6"/>
  <c r="CP130" i="6"/>
  <c r="CO130" i="6"/>
  <c r="CN130" i="6"/>
  <c r="CM130" i="6"/>
  <c r="CL130" i="6"/>
  <c r="CK130" i="6"/>
  <c r="CJ130" i="6"/>
  <c r="CI130" i="6"/>
  <c r="CH130" i="6"/>
  <c r="CG130" i="6"/>
  <c r="CF130" i="6"/>
  <c r="CE130" i="6"/>
  <c r="CD130" i="6"/>
  <c r="CC130" i="6"/>
  <c r="C130" i="6"/>
  <c r="DA130" i="6" s="1"/>
  <c r="B130" i="6"/>
  <c r="DD130" i="6" s="1"/>
  <c r="DY129" i="6"/>
  <c r="DX129" i="6"/>
  <c r="DW129" i="6"/>
  <c r="DV129" i="6"/>
  <c r="DU129" i="6"/>
  <c r="DT129" i="6"/>
  <c r="DS129" i="6"/>
  <c r="DR129" i="6"/>
  <c r="DQ129" i="6"/>
  <c r="DP129" i="6"/>
  <c r="DO129" i="6"/>
  <c r="DN129" i="6"/>
  <c r="DM129" i="6"/>
  <c r="DL129" i="6"/>
  <c r="DK129" i="6"/>
  <c r="DJ129" i="6"/>
  <c r="DI129" i="6"/>
  <c r="DH129" i="6"/>
  <c r="DG129" i="6"/>
  <c r="DF129" i="6"/>
  <c r="DD129" i="6"/>
  <c r="DB129" i="6"/>
  <c r="CZ129" i="6"/>
  <c r="CY129" i="6"/>
  <c r="CX129" i="6"/>
  <c r="CW129" i="6"/>
  <c r="CV129" i="6"/>
  <c r="CU129" i="6"/>
  <c r="CT129" i="6"/>
  <c r="CS129" i="6"/>
  <c r="CR129" i="6"/>
  <c r="CQ129" i="6"/>
  <c r="CP129" i="6"/>
  <c r="CO129" i="6"/>
  <c r="CN129" i="6"/>
  <c r="CM129" i="6"/>
  <c r="CL129" i="6"/>
  <c r="CK129" i="6"/>
  <c r="CJ129" i="6"/>
  <c r="CI129" i="6"/>
  <c r="CH129" i="6"/>
  <c r="CG129" i="6"/>
  <c r="CF129" i="6"/>
  <c r="CB129" i="6"/>
  <c r="C129" i="6"/>
  <c r="B129" i="6"/>
  <c r="DY128" i="6"/>
  <c r="DX128" i="6"/>
  <c r="DW128" i="6"/>
  <c r="DV128" i="6"/>
  <c r="DU128" i="6"/>
  <c r="DT128" i="6"/>
  <c r="DS128" i="6"/>
  <c r="DR128" i="6"/>
  <c r="DQ128" i="6"/>
  <c r="DP128" i="6"/>
  <c r="DO128" i="6"/>
  <c r="DN128" i="6"/>
  <c r="DM128" i="6"/>
  <c r="DL128" i="6"/>
  <c r="DK128" i="6"/>
  <c r="DJ128" i="6"/>
  <c r="DI128" i="6"/>
  <c r="DH128" i="6"/>
  <c r="DG128" i="6"/>
  <c r="DF128" i="6"/>
  <c r="DE128" i="6"/>
  <c r="DC128" i="6"/>
  <c r="DA128" i="6"/>
  <c r="CY128" i="6"/>
  <c r="CX128" i="6"/>
  <c r="CW128" i="6"/>
  <c r="CV128" i="6"/>
  <c r="CU128" i="6"/>
  <c r="CT128" i="6"/>
  <c r="CS128" i="6"/>
  <c r="CR128" i="6"/>
  <c r="CQ128" i="6"/>
  <c r="CP128" i="6"/>
  <c r="CO128" i="6"/>
  <c r="CN128" i="6"/>
  <c r="CM128" i="6"/>
  <c r="CL128" i="6"/>
  <c r="CK128" i="6"/>
  <c r="CJ128" i="6"/>
  <c r="CI128" i="6"/>
  <c r="CH128" i="6"/>
  <c r="CG128" i="6"/>
  <c r="CF128" i="6"/>
  <c r="CE128" i="6"/>
  <c r="CC128" i="6"/>
  <c r="C128" i="6"/>
  <c r="CA128" i="6" s="1"/>
  <c r="B128" i="6"/>
  <c r="DD128" i="6" s="1"/>
  <c r="DY127" i="6"/>
  <c r="DX127" i="6"/>
  <c r="DW127" i="6"/>
  <c r="DV127" i="6"/>
  <c r="DU127" i="6"/>
  <c r="DT127" i="6"/>
  <c r="DS127" i="6"/>
  <c r="DR127" i="6"/>
  <c r="DQ127" i="6"/>
  <c r="DP127" i="6"/>
  <c r="DO127" i="6"/>
  <c r="DN127" i="6"/>
  <c r="DM127" i="6"/>
  <c r="DL127" i="6"/>
  <c r="DK127" i="6"/>
  <c r="DJ127" i="6"/>
  <c r="DI127" i="6"/>
  <c r="DH127" i="6"/>
  <c r="DG127" i="6"/>
  <c r="DF127" i="6"/>
  <c r="DD127" i="6"/>
  <c r="DB127" i="6"/>
  <c r="CY127" i="6"/>
  <c r="CX127" i="6"/>
  <c r="CW127" i="6"/>
  <c r="CV127" i="6"/>
  <c r="CU127" i="6"/>
  <c r="CT127" i="6"/>
  <c r="CS127" i="6"/>
  <c r="CR127" i="6"/>
  <c r="CQ127" i="6"/>
  <c r="CP127" i="6"/>
  <c r="CO127" i="6"/>
  <c r="CN127" i="6"/>
  <c r="CM127" i="6"/>
  <c r="CL127" i="6"/>
  <c r="CK127" i="6"/>
  <c r="CJ127" i="6"/>
  <c r="CI127" i="6"/>
  <c r="CH127" i="6"/>
  <c r="CG127" i="6"/>
  <c r="CF127" i="6"/>
  <c r="CB127" i="6"/>
  <c r="C127" i="6"/>
  <c r="B127" i="6"/>
  <c r="DZ126" i="6"/>
  <c r="DY126" i="6"/>
  <c r="DX126" i="6"/>
  <c r="DW126" i="6"/>
  <c r="DV126" i="6"/>
  <c r="DU126" i="6"/>
  <c r="DT126" i="6"/>
  <c r="DS126" i="6"/>
  <c r="DR126" i="6"/>
  <c r="DQ126" i="6"/>
  <c r="DP126" i="6"/>
  <c r="DO126" i="6"/>
  <c r="DN126" i="6"/>
  <c r="DM126" i="6"/>
  <c r="DL126" i="6"/>
  <c r="DK126" i="6"/>
  <c r="DJ126" i="6"/>
  <c r="DI126" i="6"/>
  <c r="DH126" i="6"/>
  <c r="DG126" i="6"/>
  <c r="DF126" i="6"/>
  <c r="DE126" i="6"/>
  <c r="DC126" i="6"/>
  <c r="DB126" i="6"/>
  <c r="CY126" i="6"/>
  <c r="CX126" i="6"/>
  <c r="CW126" i="6"/>
  <c r="CV126" i="6"/>
  <c r="CU126" i="6"/>
  <c r="CT126" i="6"/>
  <c r="CS126" i="6"/>
  <c r="CR126" i="6"/>
  <c r="CQ126" i="6"/>
  <c r="CP126" i="6"/>
  <c r="CO126" i="6"/>
  <c r="CN126" i="6"/>
  <c r="CM126" i="6"/>
  <c r="CL126" i="6"/>
  <c r="CK126" i="6"/>
  <c r="CJ126" i="6"/>
  <c r="CI126" i="6"/>
  <c r="CH126" i="6"/>
  <c r="CG126" i="6"/>
  <c r="CF126" i="6"/>
  <c r="CE126" i="6"/>
  <c r="CD126" i="6"/>
  <c r="CC126" i="6"/>
  <c r="C126" i="6"/>
  <c r="B126" i="6"/>
  <c r="DD126" i="6" s="1"/>
  <c r="DY125" i="6"/>
  <c r="DX125" i="6"/>
  <c r="DW125" i="6"/>
  <c r="DV125" i="6"/>
  <c r="DU125" i="6"/>
  <c r="DT125" i="6"/>
  <c r="DS125" i="6"/>
  <c r="DR125" i="6"/>
  <c r="DQ125" i="6"/>
  <c r="DP125" i="6"/>
  <c r="DO125" i="6"/>
  <c r="DN125" i="6"/>
  <c r="DM125" i="6"/>
  <c r="DL125" i="6"/>
  <c r="DK125" i="6"/>
  <c r="DJ125" i="6"/>
  <c r="DI125" i="6"/>
  <c r="DH125" i="6"/>
  <c r="DG125" i="6"/>
  <c r="DF125" i="6"/>
  <c r="DD125" i="6"/>
  <c r="DB125" i="6"/>
  <c r="CY125" i="6"/>
  <c r="CX125" i="6"/>
  <c r="CW125" i="6"/>
  <c r="CV125" i="6"/>
  <c r="CU125" i="6"/>
  <c r="CT125" i="6"/>
  <c r="CS125" i="6"/>
  <c r="CR125" i="6"/>
  <c r="CQ125" i="6"/>
  <c r="CP125" i="6"/>
  <c r="CO125" i="6"/>
  <c r="CN125" i="6"/>
  <c r="CM125" i="6"/>
  <c r="CL125" i="6"/>
  <c r="CK125" i="6"/>
  <c r="CJ125" i="6"/>
  <c r="CI125" i="6"/>
  <c r="CH125" i="6"/>
  <c r="CG125" i="6"/>
  <c r="CF125" i="6"/>
  <c r="CB125" i="6"/>
  <c r="C125" i="6"/>
  <c r="B125" i="6"/>
  <c r="DY124" i="6"/>
  <c r="DX124" i="6"/>
  <c r="DW124" i="6"/>
  <c r="DV124" i="6"/>
  <c r="DU124" i="6"/>
  <c r="DT124" i="6"/>
  <c r="DS124" i="6"/>
  <c r="DR124" i="6"/>
  <c r="DQ124" i="6"/>
  <c r="DP124" i="6"/>
  <c r="DO124" i="6"/>
  <c r="DN124" i="6"/>
  <c r="DM124" i="6"/>
  <c r="DL124" i="6"/>
  <c r="DK124" i="6"/>
  <c r="DJ124" i="6"/>
  <c r="DI124" i="6"/>
  <c r="DH124" i="6"/>
  <c r="DG124" i="6"/>
  <c r="DF124" i="6"/>
  <c r="DE124" i="6"/>
  <c r="DC124" i="6"/>
  <c r="CY124" i="6"/>
  <c r="CX124" i="6"/>
  <c r="CW124" i="6"/>
  <c r="CV124" i="6"/>
  <c r="CU124" i="6"/>
  <c r="CT124" i="6"/>
  <c r="CS124" i="6"/>
  <c r="CR124" i="6"/>
  <c r="CQ124" i="6"/>
  <c r="CP124" i="6"/>
  <c r="CO124" i="6"/>
  <c r="CN124" i="6"/>
  <c r="CM124" i="6"/>
  <c r="CL124" i="6"/>
  <c r="CK124" i="6"/>
  <c r="CJ124" i="6"/>
  <c r="CI124" i="6"/>
  <c r="CH124" i="6"/>
  <c r="CG124" i="6"/>
  <c r="CF124" i="6"/>
  <c r="CE124" i="6"/>
  <c r="CC124" i="6"/>
  <c r="CA124" i="6"/>
  <c r="C124" i="6"/>
  <c r="DA124" i="6" s="1"/>
  <c r="B124" i="6"/>
  <c r="DD124" i="6" s="1"/>
  <c r="DY123" i="6"/>
  <c r="DX123" i="6"/>
  <c r="DW123" i="6"/>
  <c r="DV123" i="6"/>
  <c r="DU123" i="6"/>
  <c r="DT123" i="6"/>
  <c r="DS123" i="6"/>
  <c r="DR123" i="6"/>
  <c r="DQ123" i="6"/>
  <c r="DP123" i="6"/>
  <c r="DO123" i="6"/>
  <c r="DN123" i="6"/>
  <c r="DM123" i="6"/>
  <c r="DL123" i="6"/>
  <c r="DK123" i="6"/>
  <c r="DJ123" i="6"/>
  <c r="DI123" i="6"/>
  <c r="DH123" i="6"/>
  <c r="DG123" i="6"/>
  <c r="DF123" i="6"/>
  <c r="DD123" i="6"/>
  <c r="CY123" i="6"/>
  <c r="CX123" i="6"/>
  <c r="CW123" i="6"/>
  <c r="CV123" i="6"/>
  <c r="CU123" i="6"/>
  <c r="CT123" i="6"/>
  <c r="CS123" i="6"/>
  <c r="CR123" i="6"/>
  <c r="CQ123" i="6"/>
  <c r="CP123" i="6"/>
  <c r="CO123" i="6"/>
  <c r="CN123" i="6"/>
  <c r="CM123" i="6"/>
  <c r="CL123" i="6"/>
  <c r="CK123" i="6"/>
  <c r="CJ123" i="6"/>
  <c r="CI123" i="6"/>
  <c r="CH123" i="6"/>
  <c r="CG123" i="6"/>
  <c r="CF123" i="6"/>
  <c r="CB123" i="6"/>
  <c r="C123" i="6"/>
  <c r="B123" i="6"/>
  <c r="CZ123" i="6" s="1"/>
  <c r="DZ122" i="6"/>
  <c r="DY122" i="6"/>
  <c r="DX122" i="6"/>
  <c r="DW122" i="6"/>
  <c r="DV122" i="6"/>
  <c r="DU122" i="6"/>
  <c r="DT122" i="6"/>
  <c r="DS122" i="6"/>
  <c r="DR122" i="6"/>
  <c r="DQ122" i="6"/>
  <c r="DP122" i="6"/>
  <c r="DO122" i="6"/>
  <c r="DN122" i="6"/>
  <c r="DM122" i="6"/>
  <c r="DL122" i="6"/>
  <c r="DK122" i="6"/>
  <c r="DJ122" i="6"/>
  <c r="DI122" i="6"/>
  <c r="DH122" i="6"/>
  <c r="DG122" i="6"/>
  <c r="DF122" i="6"/>
  <c r="DE122" i="6"/>
  <c r="DC122" i="6"/>
  <c r="DB122" i="6"/>
  <c r="DA122" i="6"/>
  <c r="CY122" i="6"/>
  <c r="CX122" i="6"/>
  <c r="CW122" i="6"/>
  <c r="CV122" i="6"/>
  <c r="CU122" i="6"/>
  <c r="CT122" i="6"/>
  <c r="CS122" i="6"/>
  <c r="CR122" i="6"/>
  <c r="CQ122" i="6"/>
  <c r="CP122" i="6"/>
  <c r="CO122" i="6"/>
  <c r="CN122" i="6"/>
  <c r="CM122" i="6"/>
  <c r="CL122" i="6"/>
  <c r="CK122" i="6"/>
  <c r="CJ122" i="6"/>
  <c r="CI122" i="6"/>
  <c r="CH122" i="6"/>
  <c r="CG122" i="6"/>
  <c r="CF122" i="6"/>
  <c r="CE122" i="6"/>
  <c r="CD122" i="6"/>
  <c r="CC122" i="6"/>
  <c r="CA122" i="6"/>
  <c r="C122" i="6"/>
  <c r="B122" i="6"/>
  <c r="DD122" i="6" s="1"/>
  <c r="DY117" i="6"/>
  <c r="DX117" i="6"/>
  <c r="DW117" i="6"/>
  <c r="DV117" i="6"/>
  <c r="DU117" i="6"/>
  <c r="DT117" i="6"/>
  <c r="DS117" i="6"/>
  <c r="DR117" i="6"/>
  <c r="DQ117" i="6"/>
  <c r="DP117" i="6"/>
  <c r="DO117" i="6"/>
  <c r="DN117" i="6"/>
  <c r="DM117" i="6"/>
  <c r="DL117" i="6"/>
  <c r="DK117" i="6"/>
  <c r="DJ117" i="6"/>
  <c r="DI117" i="6"/>
  <c r="DH117" i="6"/>
  <c r="DG117" i="6"/>
  <c r="DF117" i="6"/>
  <c r="DD117" i="6"/>
  <c r="CY117" i="6"/>
  <c r="CX117" i="6"/>
  <c r="CW117" i="6"/>
  <c r="CV117" i="6"/>
  <c r="CU117" i="6"/>
  <c r="CT117" i="6"/>
  <c r="CS117" i="6"/>
  <c r="CR117" i="6"/>
  <c r="CQ117" i="6"/>
  <c r="CP117" i="6"/>
  <c r="CO117" i="6"/>
  <c r="CN117" i="6"/>
  <c r="CM117" i="6"/>
  <c r="CL117" i="6"/>
  <c r="CK117" i="6"/>
  <c r="CJ117" i="6"/>
  <c r="CI117" i="6"/>
  <c r="CH117" i="6"/>
  <c r="CG117" i="6"/>
  <c r="CF117" i="6"/>
  <c r="CB117" i="6"/>
  <c r="C117" i="6"/>
  <c r="B117" i="6"/>
  <c r="DY116" i="6"/>
  <c r="DX116" i="6"/>
  <c r="DW116" i="6"/>
  <c r="DV116" i="6"/>
  <c r="DU116" i="6"/>
  <c r="DT116" i="6"/>
  <c r="DS116" i="6"/>
  <c r="DR116" i="6"/>
  <c r="DQ116" i="6"/>
  <c r="DP116" i="6"/>
  <c r="DO116" i="6"/>
  <c r="DN116" i="6"/>
  <c r="DM116" i="6"/>
  <c r="DL116" i="6"/>
  <c r="DK116" i="6"/>
  <c r="DJ116" i="6"/>
  <c r="DI116" i="6"/>
  <c r="DH116" i="6"/>
  <c r="DG116" i="6"/>
  <c r="DF116" i="6"/>
  <c r="DE116" i="6"/>
  <c r="DC116" i="6"/>
  <c r="CY116" i="6"/>
  <c r="CX116" i="6"/>
  <c r="CW116" i="6"/>
  <c r="CV116" i="6"/>
  <c r="CU116" i="6"/>
  <c r="CT116" i="6"/>
  <c r="CS116" i="6"/>
  <c r="CR116" i="6"/>
  <c r="CQ116" i="6"/>
  <c r="CP116" i="6"/>
  <c r="CO116" i="6"/>
  <c r="CN116" i="6"/>
  <c r="CM116" i="6"/>
  <c r="CL116" i="6"/>
  <c r="CK116" i="6"/>
  <c r="CJ116" i="6"/>
  <c r="CI116" i="6"/>
  <c r="CH116" i="6"/>
  <c r="CG116" i="6"/>
  <c r="CF116" i="6"/>
  <c r="CE116" i="6"/>
  <c r="CC116" i="6"/>
  <c r="C116" i="6"/>
  <c r="CA116" i="6" s="1"/>
  <c r="B116" i="6"/>
  <c r="DD116" i="6" s="1"/>
  <c r="DZ115" i="6"/>
  <c r="DY115" i="6"/>
  <c r="DX115" i="6"/>
  <c r="DW115" i="6"/>
  <c r="DV115" i="6"/>
  <c r="DU115" i="6"/>
  <c r="DT115" i="6"/>
  <c r="DS115" i="6"/>
  <c r="DR115" i="6"/>
  <c r="DQ115" i="6"/>
  <c r="DP115" i="6"/>
  <c r="DO115" i="6"/>
  <c r="DN115" i="6"/>
  <c r="DM115" i="6"/>
  <c r="DL115" i="6"/>
  <c r="DK115" i="6"/>
  <c r="DJ115" i="6"/>
  <c r="DI115" i="6"/>
  <c r="DH115" i="6"/>
  <c r="DG115" i="6"/>
  <c r="DF115" i="6"/>
  <c r="CY115" i="6"/>
  <c r="CX115" i="6"/>
  <c r="CW115" i="6"/>
  <c r="CV115" i="6"/>
  <c r="CU115" i="6"/>
  <c r="CT115" i="6"/>
  <c r="CS115" i="6"/>
  <c r="CR115" i="6"/>
  <c r="CQ115" i="6"/>
  <c r="CP115" i="6"/>
  <c r="CO115" i="6"/>
  <c r="CN115" i="6"/>
  <c r="CM115" i="6"/>
  <c r="CL115" i="6"/>
  <c r="CK115" i="6"/>
  <c r="CJ115" i="6"/>
  <c r="CI115" i="6"/>
  <c r="CH115" i="6"/>
  <c r="CG115" i="6"/>
  <c r="CF115" i="6"/>
  <c r="C115" i="6"/>
  <c r="B115" i="6"/>
  <c r="CD115" i="6" s="1"/>
  <c r="DZ114" i="6"/>
  <c r="DY114" i="6"/>
  <c r="DX114" i="6"/>
  <c r="DW114" i="6"/>
  <c r="DV114" i="6"/>
  <c r="DU114" i="6"/>
  <c r="DT114" i="6"/>
  <c r="DS114" i="6"/>
  <c r="DR114" i="6"/>
  <c r="DQ114" i="6"/>
  <c r="DP114" i="6"/>
  <c r="DO114" i="6"/>
  <c r="DN114" i="6"/>
  <c r="DM114" i="6"/>
  <c r="DL114" i="6"/>
  <c r="DK114" i="6"/>
  <c r="DJ114" i="6"/>
  <c r="DI114" i="6"/>
  <c r="DH114" i="6"/>
  <c r="DG114" i="6"/>
  <c r="DF114" i="6"/>
  <c r="DE114" i="6"/>
  <c r="DC114" i="6"/>
  <c r="DB114" i="6"/>
  <c r="CY114" i="6"/>
  <c r="CX114" i="6"/>
  <c r="CW114" i="6"/>
  <c r="CV114" i="6"/>
  <c r="CU114" i="6"/>
  <c r="CT114" i="6"/>
  <c r="CS114" i="6"/>
  <c r="CR114" i="6"/>
  <c r="CQ114" i="6"/>
  <c r="CP114" i="6"/>
  <c r="CO114" i="6"/>
  <c r="CN114" i="6"/>
  <c r="CM114" i="6"/>
  <c r="CL114" i="6"/>
  <c r="CK114" i="6"/>
  <c r="CJ114" i="6"/>
  <c r="CI114" i="6"/>
  <c r="CH114" i="6"/>
  <c r="CG114" i="6"/>
  <c r="CF114" i="6"/>
  <c r="CE114" i="6"/>
  <c r="CD114" i="6"/>
  <c r="CC114" i="6"/>
  <c r="C114" i="6"/>
  <c r="DA114" i="6" s="1"/>
  <c r="B114" i="6"/>
  <c r="DD114" i="6" s="1"/>
  <c r="DY113" i="6"/>
  <c r="DX113" i="6"/>
  <c r="DW113" i="6"/>
  <c r="DV113" i="6"/>
  <c r="DU113" i="6"/>
  <c r="DT113" i="6"/>
  <c r="DS113" i="6"/>
  <c r="DR113" i="6"/>
  <c r="DQ113" i="6"/>
  <c r="DP113" i="6"/>
  <c r="DO113" i="6"/>
  <c r="DN113" i="6"/>
  <c r="DM113" i="6"/>
  <c r="DL113" i="6"/>
  <c r="DK113" i="6"/>
  <c r="DJ113" i="6"/>
  <c r="DI113" i="6"/>
  <c r="DH113" i="6"/>
  <c r="DG113" i="6"/>
  <c r="DF113" i="6"/>
  <c r="CY113" i="6"/>
  <c r="CX113" i="6"/>
  <c r="CW113" i="6"/>
  <c r="CV113" i="6"/>
  <c r="CU113" i="6"/>
  <c r="CT113" i="6"/>
  <c r="CS113" i="6"/>
  <c r="CR113" i="6"/>
  <c r="CQ113" i="6"/>
  <c r="CP113" i="6"/>
  <c r="CO113" i="6"/>
  <c r="CN113" i="6"/>
  <c r="CM113" i="6"/>
  <c r="CL113" i="6"/>
  <c r="CK113" i="6"/>
  <c r="CJ113" i="6"/>
  <c r="CI113" i="6"/>
  <c r="CH113" i="6"/>
  <c r="CG113" i="6"/>
  <c r="CF113" i="6"/>
  <c r="C113" i="6"/>
  <c r="B113" i="6"/>
  <c r="DY112" i="6"/>
  <c r="DX112" i="6"/>
  <c r="DW112" i="6"/>
  <c r="DV112" i="6"/>
  <c r="DU112" i="6"/>
  <c r="DT112" i="6"/>
  <c r="DS112" i="6"/>
  <c r="DR112" i="6"/>
  <c r="DQ112" i="6"/>
  <c r="DP112" i="6"/>
  <c r="DO112" i="6"/>
  <c r="DN112" i="6"/>
  <c r="DM112" i="6"/>
  <c r="DL112" i="6"/>
  <c r="DK112" i="6"/>
  <c r="DJ112" i="6"/>
  <c r="DI112" i="6"/>
  <c r="DH112" i="6"/>
  <c r="DG112" i="6"/>
  <c r="DF112" i="6"/>
  <c r="DE112" i="6"/>
  <c r="DC112" i="6"/>
  <c r="CY112" i="6"/>
  <c r="CX112" i="6"/>
  <c r="CW112" i="6"/>
  <c r="CV112" i="6"/>
  <c r="CU112" i="6"/>
  <c r="CT112" i="6"/>
  <c r="CS112" i="6"/>
  <c r="CR112" i="6"/>
  <c r="CQ112" i="6"/>
  <c r="CP112" i="6"/>
  <c r="CO112" i="6"/>
  <c r="CN112" i="6"/>
  <c r="CM112" i="6"/>
  <c r="CL112" i="6"/>
  <c r="CK112" i="6"/>
  <c r="CJ112" i="6"/>
  <c r="CI112" i="6"/>
  <c r="CH112" i="6"/>
  <c r="CG112" i="6"/>
  <c r="CF112" i="6"/>
  <c r="CE112" i="6"/>
  <c r="CC112" i="6"/>
  <c r="C112" i="6"/>
  <c r="DA112" i="6" s="1"/>
  <c r="B112" i="6"/>
  <c r="DD112" i="6" s="1"/>
  <c r="DY111" i="6"/>
  <c r="DX111" i="6"/>
  <c r="DW111" i="6"/>
  <c r="DV111" i="6"/>
  <c r="DU111" i="6"/>
  <c r="DT111" i="6"/>
  <c r="DS111" i="6"/>
  <c r="DR111" i="6"/>
  <c r="DQ111" i="6"/>
  <c r="DP111" i="6"/>
  <c r="DO111" i="6"/>
  <c r="DN111" i="6"/>
  <c r="DM111" i="6"/>
  <c r="DL111" i="6"/>
  <c r="DK111" i="6"/>
  <c r="DJ111" i="6"/>
  <c r="DI111" i="6"/>
  <c r="DH111" i="6"/>
  <c r="DG111" i="6"/>
  <c r="DF111" i="6"/>
  <c r="DD111" i="6"/>
  <c r="DB111" i="6"/>
  <c r="CZ111" i="6"/>
  <c r="CY111" i="6"/>
  <c r="CX111" i="6"/>
  <c r="CW111" i="6"/>
  <c r="CV111" i="6"/>
  <c r="CU111" i="6"/>
  <c r="CT111" i="6"/>
  <c r="CS111" i="6"/>
  <c r="CR111" i="6"/>
  <c r="CQ111" i="6"/>
  <c r="CP111" i="6"/>
  <c r="CO111" i="6"/>
  <c r="CN111" i="6"/>
  <c r="CM111" i="6"/>
  <c r="CL111" i="6"/>
  <c r="CK111" i="6"/>
  <c r="CJ111" i="6"/>
  <c r="CI111" i="6"/>
  <c r="CH111" i="6"/>
  <c r="CG111" i="6"/>
  <c r="CF111" i="6"/>
  <c r="CB111" i="6"/>
  <c r="C111" i="6"/>
  <c r="B111" i="6"/>
  <c r="DZ110" i="6"/>
  <c r="DY110" i="6"/>
  <c r="DX110" i="6"/>
  <c r="DW110" i="6"/>
  <c r="DV110" i="6"/>
  <c r="DU110" i="6"/>
  <c r="DT110" i="6"/>
  <c r="DS110" i="6"/>
  <c r="DR110" i="6"/>
  <c r="DQ110" i="6"/>
  <c r="DP110" i="6"/>
  <c r="DO110" i="6"/>
  <c r="DN110" i="6"/>
  <c r="DM110" i="6"/>
  <c r="DL110" i="6"/>
  <c r="DK110" i="6"/>
  <c r="DJ110" i="6"/>
  <c r="DI110" i="6"/>
  <c r="DH110" i="6"/>
  <c r="DG110" i="6"/>
  <c r="DF110" i="6"/>
  <c r="DE110" i="6"/>
  <c r="DC110" i="6"/>
  <c r="DB110" i="6"/>
  <c r="CY110" i="6"/>
  <c r="CX110" i="6"/>
  <c r="CW110" i="6"/>
  <c r="CV110" i="6"/>
  <c r="CU110" i="6"/>
  <c r="CT110" i="6"/>
  <c r="CS110" i="6"/>
  <c r="CR110" i="6"/>
  <c r="CQ110" i="6"/>
  <c r="CP110" i="6"/>
  <c r="CO110" i="6"/>
  <c r="CN110" i="6"/>
  <c r="CM110" i="6"/>
  <c r="CL110" i="6"/>
  <c r="CK110" i="6"/>
  <c r="CJ110" i="6"/>
  <c r="CI110" i="6"/>
  <c r="CH110" i="6"/>
  <c r="CG110" i="6"/>
  <c r="CF110" i="6"/>
  <c r="CE110" i="6"/>
  <c r="CD110" i="6"/>
  <c r="CC110" i="6"/>
  <c r="C110" i="6"/>
  <c r="DA110" i="6" s="1"/>
  <c r="B110" i="6"/>
  <c r="DD110" i="6" s="1"/>
  <c r="DY109" i="6"/>
  <c r="DX109" i="6"/>
  <c r="DW109" i="6"/>
  <c r="DV109" i="6"/>
  <c r="DU109" i="6"/>
  <c r="DT109" i="6"/>
  <c r="DS109" i="6"/>
  <c r="DR109" i="6"/>
  <c r="DQ109" i="6"/>
  <c r="DP109" i="6"/>
  <c r="DO109" i="6"/>
  <c r="DN109" i="6"/>
  <c r="DM109" i="6"/>
  <c r="DL109" i="6"/>
  <c r="DK109" i="6"/>
  <c r="DJ109" i="6"/>
  <c r="DI109" i="6"/>
  <c r="DH109" i="6"/>
  <c r="DG109" i="6"/>
  <c r="DF109" i="6"/>
  <c r="DD109" i="6"/>
  <c r="DB109" i="6"/>
  <c r="CZ109" i="6"/>
  <c r="CY109" i="6"/>
  <c r="CX109" i="6"/>
  <c r="CW109" i="6"/>
  <c r="CV109" i="6"/>
  <c r="CU109" i="6"/>
  <c r="CT109" i="6"/>
  <c r="CS109" i="6"/>
  <c r="CR109" i="6"/>
  <c r="CQ109" i="6"/>
  <c r="CP109" i="6"/>
  <c r="CO109" i="6"/>
  <c r="CN109" i="6"/>
  <c r="CM109" i="6"/>
  <c r="CL109" i="6"/>
  <c r="CK109" i="6"/>
  <c r="CJ109" i="6"/>
  <c r="CI109" i="6"/>
  <c r="CH109" i="6"/>
  <c r="CG109" i="6"/>
  <c r="CF109" i="6"/>
  <c r="CB109" i="6"/>
  <c r="C109" i="6"/>
  <c r="B109" i="6"/>
  <c r="DY108" i="6"/>
  <c r="DX108" i="6"/>
  <c r="DW108" i="6"/>
  <c r="DV108" i="6"/>
  <c r="DU108" i="6"/>
  <c r="DT108" i="6"/>
  <c r="DS108" i="6"/>
  <c r="DR108" i="6"/>
  <c r="DQ108" i="6"/>
  <c r="DP108" i="6"/>
  <c r="DO108" i="6"/>
  <c r="DN108" i="6"/>
  <c r="DM108" i="6"/>
  <c r="DL108" i="6"/>
  <c r="DK108" i="6"/>
  <c r="DJ108" i="6"/>
  <c r="DI108" i="6"/>
  <c r="DH108" i="6"/>
  <c r="DG108" i="6"/>
  <c r="DF108" i="6"/>
  <c r="DE108" i="6"/>
  <c r="DC108" i="6"/>
  <c r="DA108" i="6"/>
  <c r="CY108" i="6"/>
  <c r="CX108" i="6"/>
  <c r="CW108" i="6"/>
  <c r="CV108" i="6"/>
  <c r="CU108" i="6"/>
  <c r="CT108" i="6"/>
  <c r="CS108" i="6"/>
  <c r="CR108" i="6"/>
  <c r="CQ108" i="6"/>
  <c r="CP108" i="6"/>
  <c r="CO108" i="6"/>
  <c r="CN108" i="6"/>
  <c r="CM108" i="6"/>
  <c r="CL108" i="6"/>
  <c r="CK108" i="6"/>
  <c r="CJ108" i="6"/>
  <c r="CI108" i="6"/>
  <c r="CH108" i="6"/>
  <c r="CG108" i="6"/>
  <c r="CF108" i="6"/>
  <c r="CE108" i="6"/>
  <c r="CC108" i="6"/>
  <c r="C108" i="6"/>
  <c r="CA108" i="6" s="1"/>
  <c r="B108" i="6"/>
  <c r="DD108" i="6" s="1"/>
  <c r="DY107" i="6"/>
  <c r="DX107" i="6"/>
  <c r="DW107" i="6"/>
  <c r="DV107" i="6"/>
  <c r="DU107" i="6"/>
  <c r="DT107" i="6"/>
  <c r="DS107" i="6"/>
  <c r="DR107" i="6"/>
  <c r="DQ107" i="6"/>
  <c r="DP107" i="6"/>
  <c r="DO107" i="6"/>
  <c r="DN107" i="6"/>
  <c r="DM107" i="6"/>
  <c r="DL107" i="6"/>
  <c r="DK107" i="6"/>
  <c r="DJ107" i="6"/>
  <c r="DI107" i="6"/>
  <c r="DH107" i="6"/>
  <c r="DG107" i="6"/>
  <c r="DF107" i="6"/>
  <c r="DD107" i="6"/>
  <c r="DB107" i="6"/>
  <c r="CY107" i="6"/>
  <c r="CX107" i="6"/>
  <c r="CW107" i="6"/>
  <c r="CV107" i="6"/>
  <c r="CU107" i="6"/>
  <c r="CT107" i="6"/>
  <c r="CS107" i="6"/>
  <c r="CR107" i="6"/>
  <c r="CQ107" i="6"/>
  <c r="CP107" i="6"/>
  <c r="CO107" i="6"/>
  <c r="CN107" i="6"/>
  <c r="CM107" i="6"/>
  <c r="CL107" i="6"/>
  <c r="CK107" i="6"/>
  <c r="CJ107" i="6"/>
  <c r="CI107" i="6"/>
  <c r="CH107" i="6"/>
  <c r="CG107" i="6"/>
  <c r="CF107" i="6"/>
  <c r="CB107" i="6"/>
  <c r="C107" i="6"/>
  <c r="B107" i="6"/>
  <c r="DZ106" i="6"/>
  <c r="DY106" i="6"/>
  <c r="DX106" i="6"/>
  <c r="DW106" i="6"/>
  <c r="DV106" i="6"/>
  <c r="DU106" i="6"/>
  <c r="DT106" i="6"/>
  <c r="DS106" i="6"/>
  <c r="DR106" i="6"/>
  <c r="DQ106" i="6"/>
  <c r="DP106" i="6"/>
  <c r="DO106" i="6"/>
  <c r="DN106" i="6"/>
  <c r="DM106" i="6"/>
  <c r="DL106" i="6"/>
  <c r="DK106" i="6"/>
  <c r="DJ106" i="6"/>
  <c r="DI106" i="6"/>
  <c r="DH106" i="6"/>
  <c r="DG106" i="6"/>
  <c r="DF106" i="6"/>
  <c r="DE106" i="6"/>
  <c r="DC106" i="6"/>
  <c r="DB106" i="6"/>
  <c r="CY106" i="6"/>
  <c r="CX106" i="6"/>
  <c r="CW106" i="6"/>
  <c r="CV106" i="6"/>
  <c r="CU106" i="6"/>
  <c r="CT106" i="6"/>
  <c r="CS106" i="6"/>
  <c r="CR106" i="6"/>
  <c r="CQ106" i="6"/>
  <c r="CP106" i="6"/>
  <c r="CO106" i="6"/>
  <c r="CN106" i="6"/>
  <c r="CM106" i="6"/>
  <c r="CL106" i="6"/>
  <c r="CK106" i="6"/>
  <c r="CJ106" i="6"/>
  <c r="CI106" i="6"/>
  <c r="CH106" i="6"/>
  <c r="CG106" i="6"/>
  <c r="CF106" i="6"/>
  <c r="CE106" i="6"/>
  <c r="CD106" i="6"/>
  <c r="CC106" i="6"/>
  <c r="C106" i="6"/>
  <c r="B106" i="6"/>
  <c r="DD106" i="6" s="1"/>
  <c r="DY105" i="6"/>
  <c r="DX105" i="6"/>
  <c r="DW105" i="6"/>
  <c r="DV105" i="6"/>
  <c r="DU105" i="6"/>
  <c r="DT105" i="6"/>
  <c r="DS105" i="6"/>
  <c r="DR105" i="6"/>
  <c r="DQ105" i="6"/>
  <c r="DP105" i="6"/>
  <c r="DO105" i="6"/>
  <c r="DN105" i="6"/>
  <c r="DM105" i="6"/>
  <c r="DL105" i="6"/>
  <c r="DK105" i="6"/>
  <c r="DJ105" i="6"/>
  <c r="DI105" i="6"/>
  <c r="DH105" i="6"/>
  <c r="DG105" i="6"/>
  <c r="DF105" i="6"/>
  <c r="DD105" i="6"/>
  <c r="DB105" i="6"/>
  <c r="CY105" i="6"/>
  <c r="CX105" i="6"/>
  <c r="CW105" i="6"/>
  <c r="CV105" i="6"/>
  <c r="CU105" i="6"/>
  <c r="CT105" i="6"/>
  <c r="CS105" i="6"/>
  <c r="CR105" i="6"/>
  <c r="CQ105" i="6"/>
  <c r="CP105" i="6"/>
  <c r="CO105" i="6"/>
  <c r="CN105" i="6"/>
  <c r="CM105" i="6"/>
  <c r="CL105" i="6"/>
  <c r="CK105" i="6"/>
  <c r="CJ105" i="6"/>
  <c r="CI105" i="6"/>
  <c r="CH105" i="6"/>
  <c r="CG105" i="6"/>
  <c r="CF105" i="6"/>
  <c r="CB105" i="6"/>
  <c r="C105" i="6"/>
  <c r="B105" i="6"/>
  <c r="DY104" i="6"/>
  <c r="DX104" i="6"/>
  <c r="DW104" i="6"/>
  <c r="DV104" i="6"/>
  <c r="DU104" i="6"/>
  <c r="DT104" i="6"/>
  <c r="DS104" i="6"/>
  <c r="DR104" i="6"/>
  <c r="DQ104" i="6"/>
  <c r="DP104" i="6"/>
  <c r="DO104" i="6"/>
  <c r="DN104" i="6"/>
  <c r="DM104" i="6"/>
  <c r="DL104" i="6"/>
  <c r="DK104" i="6"/>
  <c r="DJ104" i="6"/>
  <c r="DI104" i="6"/>
  <c r="DH104" i="6"/>
  <c r="DG104" i="6"/>
  <c r="DF104" i="6"/>
  <c r="DE104" i="6"/>
  <c r="DC104" i="6"/>
  <c r="CY104" i="6"/>
  <c r="CX104" i="6"/>
  <c r="CW104" i="6"/>
  <c r="CV104" i="6"/>
  <c r="CU104" i="6"/>
  <c r="CT104" i="6"/>
  <c r="CS104" i="6"/>
  <c r="CR104" i="6"/>
  <c r="CQ104" i="6"/>
  <c r="CP104" i="6"/>
  <c r="CO104" i="6"/>
  <c r="CN104" i="6"/>
  <c r="CM104" i="6"/>
  <c r="CL104" i="6"/>
  <c r="CK104" i="6"/>
  <c r="CJ104" i="6"/>
  <c r="CI104" i="6"/>
  <c r="CH104" i="6"/>
  <c r="CG104" i="6"/>
  <c r="CF104" i="6"/>
  <c r="CE104" i="6"/>
  <c r="CC104" i="6"/>
  <c r="CA104" i="6"/>
  <c r="C104" i="6"/>
  <c r="DA104" i="6" s="1"/>
  <c r="B104" i="6"/>
  <c r="DD104" i="6" s="1"/>
  <c r="DY103" i="6"/>
  <c r="DX103" i="6"/>
  <c r="DW103" i="6"/>
  <c r="DV103" i="6"/>
  <c r="DU103" i="6"/>
  <c r="DT103" i="6"/>
  <c r="DS103" i="6"/>
  <c r="DR103" i="6"/>
  <c r="DQ103" i="6"/>
  <c r="DP103" i="6"/>
  <c r="DO103" i="6"/>
  <c r="DN103" i="6"/>
  <c r="DM103" i="6"/>
  <c r="DL103" i="6"/>
  <c r="DK103" i="6"/>
  <c r="DJ103" i="6"/>
  <c r="DI103" i="6"/>
  <c r="DH103" i="6"/>
  <c r="DG103" i="6"/>
  <c r="DF103" i="6"/>
  <c r="DD103" i="6"/>
  <c r="CY103" i="6"/>
  <c r="CX103" i="6"/>
  <c r="CW103" i="6"/>
  <c r="CV103" i="6"/>
  <c r="CU103" i="6"/>
  <c r="CT103" i="6"/>
  <c r="CS103" i="6"/>
  <c r="CR103" i="6"/>
  <c r="CQ103" i="6"/>
  <c r="CP103" i="6"/>
  <c r="CO103" i="6"/>
  <c r="CN103" i="6"/>
  <c r="CM103" i="6"/>
  <c r="CL103" i="6"/>
  <c r="CK103" i="6"/>
  <c r="CJ103" i="6"/>
  <c r="CI103" i="6"/>
  <c r="CH103" i="6"/>
  <c r="CG103" i="6"/>
  <c r="CF103" i="6"/>
  <c r="CB103" i="6"/>
  <c r="C103" i="6"/>
  <c r="B103" i="6"/>
  <c r="CZ103" i="6" s="1"/>
  <c r="DZ102" i="6"/>
  <c r="DY102" i="6"/>
  <c r="DX102" i="6"/>
  <c r="DW102" i="6"/>
  <c r="DV102" i="6"/>
  <c r="DU102" i="6"/>
  <c r="DT102" i="6"/>
  <c r="DS102" i="6"/>
  <c r="DR102" i="6"/>
  <c r="DQ102" i="6"/>
  <c r="DP102" i="6"/>
  <c r="DO102" i="6"/>
  <c r="DN102" i="6"/>
  <c r="DM102" i="6"/>
  <c r="DL102" i="6"/>
  <c r="DK102" i="6"/>
  <c r="DJ102" i="6"/>
  <c r="DI102" i="6"/>
  <c r="DH102" i="6"/>
  <c r="DG102" i="6"/>
  <c r="DF102" i="6"/>
  <c r="DE102" i="6"/>
  <c r="DC102" i="6"/>
  <c r="DB102" i="6"/>
  <c r="DA102" i="6"/>
  <c r="CY102" i="6"/>
  <c r="CX102" i="6"/>
  <c r="CW102" i="6"/>
  <c r="CV102" i="6"/>
  <c r="CU102" i="6"/>
  <c r="CT102" i="6"/>
  <c r="CS102" i="6"/>
  <c r="CR102" i="6"/>
  <c r="CQ102" i="6"/>
  <c r="CP102" i="6"/>
  <c r="CO102" i="6"/>
  <c r="CN102" i="6"/>
  <c r="CM102" i="6"/>
  <c r="CL102" i="6"/>
  <c r="CK102" i="6"/>
  <c r="CJ102" i="6"/>
  <c r="CI102" i="6"/>
  <c r="CH102" i="6"/>
  <c r="CG102" i="6"/>
  <c r="CF102" i="6"/>
  <c r="CE102" i="6"/>
  <c r="CD102" i="6"/>
  <c r="CC102" i="6"/>
  <c r="CA102" i="6"/>
  <c r="C102" i="6"/>
  <c r="B102" i="6"/>
  <c r="DD102" i="6" s="1"/>
  <c r="DY101" i="6"/>
  <c r="DX101" i="6"/>
  <c r="DW101" i="6"/>
  <c r="DV101" i="6"/>
  <c r="DU101" i="6"/>
  <c r="DT101" i="6"/>
  <c r="DS101" i="6"/>
  <c r="DR101" i="6"/>
  <c r="DQ101" i="6"/>
  <c r="DP101" i="6"/>
  <c r="DO101" i="6"/>
  <c r="DN101" i="6"/>
  <c r="DM101" i="6"/>
  <c r="DL101" i="6"/>
  <c r="DK101" i="6"/>
  <c r="DJ101" i="6"/>
  <c r="DI101" i="6"/>
  <c r="DH101" i="6"/>
  <c r="DG101" i="6"/>
  <c r="DF101" i="6"/>
  <c r="DD101" i="6"/>
  <c r="CY101" i="6"/>
  <c r="CX101" i="6"/>
  <c r="CW101" i="6"/>
  <c r="CV101" i="6"/>
  <c r="CU101" i="6"/>
  <c r="CT101" i="6"/>
  <c r="CS101" i="6"/>
  <c r="CR101" i="6"/>
  <c r="CQ101" i="6"/>
  <c r="CP101" i="6"/>
  <c r="CO101" i="6"/>
  <c r="CN101" i="6"/>
  <c r="CM101" i="6"/>
  <c r="CL101" i="6"/>
  <c r="CK101" i="6"/>
  <c r="CJ101" i="6"/>
  <c r="CI101" i="6"/>
  <c r="CH101" i="6"/>
  <c r="CG101" i="6"/>
  <c r="CF101" i="6"/>
  <c r="CB101" i="6"/>
  <c r="C101" i="6"/>
  <c r="B101" i="6"/>
  <c r="DY100" i="6"/>
  <c r="DX100" i="6"/>
  <c r="DW100" i="6"/>
  <c r="DV100" i="6"/>
  <c r="DU100" i="6"/>
  <c r="DT100" i="6"/>
  <c r="DS100" i="6"/>
  <c r="DR100" i="6"/>
  <c r="DQ100" i="6"/>
  <c r="DP100" i="6"/>
  <c r="DO100" i="6"/>
  <c r="DN100" i="6"/>
  <c r="DM100" i="6"/>
  <c r="DL100" i="6"/>
  <c r="DK100" i="6"/>
  <c r="DJ100" i="6"/>
  <c r="DI100" i="6"/>
  <c r="DH100" i="6"/>
  <c r="DG100" i="6"/>
  <c r="DF100" i="6"/>
  <c r="DE100" i="6"/>
  <c r="DC100" i="6"/>
  <c r="CY100" i="6"/>
  <c r="CX100" i="6"/>
  <c r="CW100" i="6"/>
  <c r="CV100" i="6"/>
  <c r="CU100" i="6"/>
  <c r="CT100" i="6"/>
  <c r="CS100" i="6"/>
  <c r="CR100" i="6"/>
  <c r="CQ100" i="6"/>
  <c r="CP100" i="6"/>
  <c r="CO100" i="6"/>
  <c r="CN100" i="6"/>
  <c r="CM100" i="6"/>
  <c r="CL100" i="6"/>
  <c r="CK100" i="6"/>
  <c r="CJ100" i="6"/>
  <c r="CI100" i="6"/>
  <c r="CH100" i="6"/>
  <c r="CG100" i="6"/>
  <c r="CF100" i="6"/>
  <c r="CE100" i="6"/>
  <c r="CC100" i="6"/>
  <c r="C100" i="6"/>
  <c r="CA100" i="6" s="1"/>
  <c r="B100" i="6"/>
  <c r="DD100" i="6" s="1"/>
  <c r="DZ95" i="6"/>
  <c r="DY95" i="6"/>
  <c r="DX95" i="6"/>
  <c r="DW95" i="6"/>
  <c r="DV95" i="6"/>
  <c r="DU95" i="6"/>
  <c r="DT95" i="6"/>
  <c r="DS95" i="6"/>
  <c r="DR95" i="6"/>
  <c r="DQ95" i="6"/>
  <c r="DP95" i="6"/>
  <c r="DO95" i="6"/>
  <c r="DN95" i="6"/>
  <c r="DM95" i="6"/>
  <c r="DL95" i="6"/>
  <c r="DK95" i="6"/>
  <c r="DJ95" i="6"/>
  <c r="DI95" i="6"/>
  <c r="DH95" i="6"/>
  <c r="DG95" i="6"/>
  <c r="DF95" i="6"/>
  <c r="CY95" i="6"/>
  <c r="CX95" i="6"/>
  <c r="CW95" i="6"/>
  <c r="CV95" i="6"/>
  <c r="CU95" i="6"/>
  <c r="CT95" i="6"/>
  <c r="CS95" i="6"/>
  <c r="CR95" i="6"/>
  <c r="CQ95" i="6"/>
  <c r="CP95" i="6"/>
  <c r="CO95" i="6"/>
  <c r="CN95" i="6"/>
  <c r="CM95" i="6"/>
  <c r="CL95" i="6"/>
  <c r="CK95" i="6"/>
  <c r="CJ95" i="6"/>
  <c r="CI95" i="6"/>
  <c r="CH95" i="6"/>
  <c r="CG95" i="6"/>
  <c r="CF95" i="6"/>
  <c r="C95" i="6"/>
  <c r="B95" i="6"/>
  <c r="CD95" i="6" s="1"/>
  <c r="DZ94" i="6"/>
  <c r="DY94" i="6"/>
  <c r="DX94" i="6"/>
  <c r="DW94" i="6"/>
  <c r="DV94" i="6"/>
  <c r="DU94" i="6"/>
  <c r="DT94" i="6"/>
  <c r="DS94" i="6"/>
  <c r="DR94" i="6"/>
  <c r="DQ94" i="6"/>
  <c r="DP94" i="6"/>
  <c r="DO94" i="6"/>
  <c r="DN94" i="6"/>
  <c r="DM94" i="6"/>
  <c r="DL94" i="6"/>
  <c r="DK94" i="6"/>
  <c r="DJ94" i="6"/>
  <c r="DI94" i="6"/>
  <c r="DH94" i="6"/>
  <c r="DG94" i="6"/>
  <c r="DF94" i="6"/>
  <c r="DE94" i="6"/>
  <c r="DC94" i="6"/>
  <c r="DB94" i="6"/>
  <c r="CY94" i="6"/>
  <c r="CX94" i="6"/>
  <c r="CW94" i="6"/>
  <c r="CV94" i="6"/>
  <c r="CU94" i="6"/>
  <c r="CT94" i="6"/>
  <c r="CS94" i="6"/>
  <c r="CR94" i="6"/>
  <c r="CQ94" i="6"/>
  <c r="CP94" i="6"/>
  <c r="CO94" i="6"/>
  <c r="CN94" i="6"/>
  <c r="CM94" i="6"/>
  <c r="CL94" i="6"/>
  <c r="CK94" i="6"/>
  <c r="CJ94" i="6"/>
  <c r="CI94" i="6"/>
  <c r="CH94" i="6"/>
  <c r="CG94" i="6"/>
  <c r="CF94" i="6"/>
  <c r="CE94" i="6"/>
  <c r="CD94" i="6"/>
  <c r="CC94" i="6"/>
  <c r="C94" i="6"/>
  <c r="DA94" i="6" s="1"/>
  <c r="B94" i="6"/>
  <c r="DD94" i="6" s="1"/>
  <c r="DY93" i="6"/>
  <c r="DX93" i="6"/>
  <c r="DW93" i="6"/>
  <c r="DV93" i="6"/>
  <c r="DU93" i="6"/>
  <c r="DT93" i="6"/>
  <c r="DS93" i="6"/>
  <c r="DR93" i="6"/>
  <c r="DQ93" i="6"/>
  <c r="DP93" i="6"/>
  <c r="DO93" i="6"/>
  <c r="DN93" i="6"/>
  <c r="DM93" i="6"/>
  <c r="DL93" i="6"/>
  <c r="DK93" i="6"/>
  <c r="DJ93" i="6"/>
  <c r="DI93" i="6"/>
  <c r="DH93" i="6"/>
  <c r="DG93" i="6"/>
  <c r="DF93" i="6"/>
  <c r="CY93" i="6"/>
  <c r="CX93" i="6"/>
  <c r="CW93" i="6"/>
  <c r="CV93" i="6"/>
  <c r="CU93" i="6"/>
  <c r="CT93" i="6"/>
  <c r="CS93" i="6"/>
  <c r="CR93" i="6"/>
  <c r="CQ93" i="6"/>
  <c r="CP93" i="6"/>
  <c r="CO93" i="6"/>
  <c r="CN93" i="6"/>
  <c r="CM93" i="6"/>
  <c r="CL93" i="6"/>
  <c r="CK93" i="6"/>
  <c r="CJ93" i="6"/>
  <c r="CI93" i="6"/>
  <c r="CH93" i="6"/>
  <c r="CG93" i="6"/>
  <c r="CF93" i="6"/>
  <c r="C93" i="6"/>
  <c r="B93" i="6"/>
  <c r="DY92" i="6"/>
  <c r="DX92" i="6"/>
  <c r="DW92" i="6"/>
  <c r="DV92" i="6"/>
  <c r="DU92" i="6"/>
  <c r="DT92" i="6"/>
  <c r="DS92" i="6"/>
  <c r="DR92" i="6"/>
  <c r="DQ92" i="6"/>
  <c r="DP92" i="6"/>
  <c r="DO92" i="6"/>
  <c r="DN92" i="6"/>
  <c r="DM92" i="6"/>
  <c r="DL92" i="6"/>
  <c r="DK92" i="6"/>
  <c r="DJ92" i="6"/>
  <c r="DI92" i="6"/>
  <c r="DH92" i="6"/>
  <c r="DG92" i="6"/>
  <c r="DF92" i="6"/>
  <c r="DE92" i="6"/>
  <c r="DC92" i="6"/>
  <c r="CY92" i="6"/>
  <c r="CX92" i="6"/>
  <c r="CW92" i="6"/>
  <c r="CV92" i="6"/>
  <c r="CU92" i="6"/>
  <c r="CT92" i="6"/>
  <c r="CS92" i="6"/>
  <c r="CR92" i="6"/>
  <c r="CQ92" i="6"/>
  <c r="CP92" i="6"/>
  <c r="CO92" i="6"/>
  <c r="CN92" i="6"/>
  <c r="CM92" i="6"/>
  <c r="CL92" i="6"/>
  <c r="CK92" i="6"/>
  <c r="CJ92" i="6"/>
  <c r="CI92" i="6"/>
  <c r="CH92" i="6"/>
  <c r="CG92" i="6"/>
  <c r="CF92" i="6"/>
  <c r="CE92" i="6"/>
  <c r="CC92" i="6"/>
  <c r="C92" i="6"/>
  <c r="CA92" i="6" s="1"/>
  <c r="B92" i="6"/>
  <c r="DD92" i="6" s="1"/>
  <c r="DY91" i="6"/>
  <c r="DX91" i="6"/>
  <c r="DW91" i="6"/>
  <c r="DV91" i="6"/>
  <c r="DU91" i="6"/>
  <c r="DT91" i="6"/>
  <c r="DS91" i="6"/>
  <c r="DR91" i="6"/>
  <c r="DQ91" i="6"/>
  <c r="DP91" i="6"/>
  <c r="DO91" i="6"/>
  <c r="DN91" i="6"/>
  <c r="DM91" i="6"/>
  <c r="DL91" i="6"/>
  <c r="DK91" i="6"/>
  <c r="DJ91" i="6"/>
  <c r="DI91" i="6"/>
  <c r="DH91" i="6"/>
  <c r="DG91" i="6"/>
  <c r="DF91" i="6"/>
  <c r="DD91" i="6"/>
  <c r="DB91" i="6"/>
  <c r="CZ91" i="6"/>
  <c r="CY91" i="6"/>
  <c r="CX91" i="6"/>
  <c r="CW91" i="6"/>
  <c r="CV91" i="6"/>
  <c r="CU91" i="6"/>
  <c r="CT91" i="6"/>
  <c r="CS91" i="6"/>
  <c r="CR91" i="6"/>
  <c r="CQ91" i="6"/>
  <c r="CP91" i="6"/>
  <c r="CO91" i="6"/>
  <c r="CN91" i="6"/>
  <c r="CM91" i="6"/>
  <c r="CL91" i="6"/>
  <c r="CK91" i="6"/>
  <c r="CJ91" i="6"/>
  <c r="CI91" i="6"/>
  <c r="CH91" i="6"/>
  <c r="CG91" i="6"/>
  <c r="CF91" i="6"/>
  <c r="CB91" i="6"/>
  <c r="C91" i="6"/>
  <c r="B91" i="6"/>
  <c r="DZ90" i="6"/>
  <c r="DY90" i="6"/>
  <c r="DX90" i="6"/>
  <c r="DW90" i="6"/>
  <c r="DV90" i="6"/>
  <c r="DU90" i="6"/>
  <c r="DT90" i="6"/>
  <c r="DS90" i="6"/>
  <c r="DR90" i="6"/>
  <c r="DQ90" i="6"/>
  <c r="DP90" i="6"/>
  <c r="DO90" i="6"/>
  <c r="DN90" i="6"/>
  <c r="DM90" i="6"/>
  <c r="DL90" i="6"/>
  <c r="DK90" i="6"/>
  <c r="DJ90" i="6"/>
  <c r="DI90" i="6"/>
  <c r="DH90" i="6"/>
  <c r="DG90" i="6"/>
  <c r="DF90" i="6"/>
  <c r="DE90" i="6"/>
  <c r="DC90" i="6"/>
  <c r="DB90" i="6"/>
  <c r="CY90" i="6"/>
  <c r="CX90" i="6"/>
  <c r="CW90" i="6"/>
  <c r="CV90" i="6"/>
  <c r="CU90" i="6"/>
  <c r="CT90" i="6"/>
  <c r="CS90" i="6"/>
  <c r="CR90" i="6"/>
  <c r="CQ90" i="6"/>
  <c r="CP90" i="6"/>
  <c r="CO90" i="6"/>
  <c r="CN90" i="6"/>
  <c r="CM90" i="6"/>
  <c r="CL90" i="6"/>
  <c r="CK90" i="6"/>
  <c r="CJ90" i="6"/>
  <c r="CI90" i="6"/>
  <c r="CH90" i="6"/>
  <c r="CG90" i="6"/>
  <c r="CF90" i="6"/>
  <c r="CE90" i="6"/>
  <c r="CD90" i="6"/>
  <c r="CC90" i="6"/>
  <c r="C90" i="6"/>
  <c r="DA90" i="6" s="1"/>
  <c r="B90" i="6"/>
  <c r="DD90" i="6" s="1"/>
  <c r="DY89" i="6"/>
  <c r="DX89" i="6"/>
  <c r="DW89" i="6"/>
  <c r="DV89" i="6"/>
  <c r="DU89" i="6"/>
  <c r="DT89" i="6"/>
  <c r="DS89" i="6"/>
  <c r="DR89" i="6"/>
  <c r="DQ89" i="6"/>
  <c r="DP89" i="6"/>
  <c r="DO89" i="6"/>
  <c r="DN89" i="6"/>
  <c r="DM89" i="6"/>
  <c r="DL89" i="6"/>
  <c r="DK89" i="6"/>
  <c r="DJ89" i="6"/>
  <c r="DI89" i="6"/>
  <c r="DH89" i="6"/>
  <c r="DG89" i="6"/>
  <c r="DF89" i="6"/>
  <c r="DD89" i="6"/>
  <c r="DB89" i="6"/>
  <c r="CZ89" i="6"/>
  <c r="CY89" i="6"/>
  <c r="CX89" i="6"/>
  <c r="CW89" i="6"/>
  <c r="CV89" i="6"/>
  <c r="CU89" i="6"/>
  <c r="CT89" i="6"/>
  <c r="CS89" i="6"/>
  <c r="CR89" i="6"/>
  <c r="CQ89" i="6"/>
  <c r="CP89" i="6"/>
  <c r="CO89" i="6"/>
  <c r="CN89" i="6"/>
  <c r="CM89" i="6"/>
  <c r="CL89" i="6"/>
  <c r="CK89" i="6"/>
  <c r="CJ89" i="6"/>
  <c r="CI89" i="6"/>
  <c r="CH89" i="6"/>
  <c r="CG89" i="6"/>
  <c r="CF89" i="6"/>
  <c r="CB89" i="6"/>
  <c r="C89" i="6"/>
  <c r="B89" i="6"/>
  <c r="DY88" i="6"/>
  <c r="DX88" i="6"/>
  <c r="DW88" i="6"/>
  <c r="DV88" i="6"/>
  <c r="DU88" i="6"/>
  <c r="DT88" i="6"/>
  <c r="DS88" i="6"/>
  <c r="DR88" i="6"/>
  <c r="DQ88" i="6"/>
  <c r="DP88" i="6"/>
  <c r="DO88" i="6"/>
  <c r="DN88" i="6"/>
  <c r="DM88" i="6"/>
  <c r="DL88" i="6"/>
  <c r="DK88" i="6"/>
  <c r="DJ88" i="6"/>
  <c r="DI88" i="6"/>
  <c r="DH88" i="6"/>
  <c r="DG88" i="6"/>
  <c r="DF88" i="6"/>
  <c r="DE88" i="6"/>
  <c r="DC88" i="6"/>
  <c r="DA88" i="6"/>
  <c r="CY88" i="6"/>
  <c r="CX88" i="6"/>
  <c r="CW88" i="6"/>
  <c r="CV88" i="6"/>
  <c r="CU88" i="6"/>
  <c r="CT88" i="6"/>
  <c r="CS88" i="6"/>
  <c r="CR88" i="6"/>
  <c r="CQ88" i="6"/>
  <c r="CP88" i="6"/>
  <c r="CO88" i="6"/>
  <c r="CN88" i="6"/>
  <c r="CM88" i="6"/>
  <c r="CL88" i="6"/>
  <c r="CK88" i="6"/>
  <c r="CJ88" i="6"/>
  <c r="CI88" i="6"/>
  <c r="CH88" i="6"/>
  <c r="CG88" i="6"/>
  <c r="CF88" i="6"/>
  <c r="CE88" i="6"/>
  <c r="CC88" i="6"/>
  <c r="C88" i="6"/>
  <c r="CA88" i="6" s="1"/>
  <c r="B88" i="6"/>
  <c r="DD88" i="6" s="1"/>
  <c r="DY87" i="6"/>
  <c r="DX87" i="6"/>
  <c r="DW87" i="6"/>
  <c r="DV87" i="6"/>
  <c r="DU87" i="6"/>
  <c r="DT87" i="6"/>
  <c r="DS87" i="6"/>
  <c r="DR87" i="6"/>
  <c r="DQ87" i="6"/>
  <c r="DP87" i="6"/>
  <c r="DO87" i="6"/>
  <c r="DN87" i="6"/>
  <c r="DM87" i="6"/>
  <c r="DL87" i="6"/>
  <c r="DK87" i="6"/>
  <c r="DJ87" i="6"/>
  <c r="DI87" i="6"/>
  <c r="DH87" i="6"/>
  <c r="DG87" i="6"/>
  <c r="DF87" i="6"/>
  <c r="DD87" i="6"/>
  <c r="DB87" i="6"/>
  <c r="CY87" i="6"/>
  <c r="CX87" i="6"/>
  <c r="CW87" i="6"/>
  <c r="CV87" i="6"/>
  <c r="CU87" i="6"/>
  <c r="CT87" i="6"/>
  <c r="CS87" i="6"/>
  <c r="CR87" i="6"/>
  <c r="CQ87" i="6"/>
  <c r="CP87" i="6"/>
  <c r="CO87" i="6"/>
  <c r="CN87" i="6"/>
  <c r="CM87" i="6"/>
  <c r="CL87" i="6"/>
  <c r="CK87" i="6"/>
  <c r="CJ87" i="6"/>
  <c r="CI87" i="6"/>
  <c r="CH87" i="6"/>
  <c r="CG87" i="6"/>
  <c r="CF87" i="6"/>
  <c r="CB87" i="6"/>
  <c r="C87" i="6"/>
  <c r="B87" i="6"/>
  <c r="DZ86" i="6"/>
  <c r="DY86" i="6"/>
  <c r="DX86" i="6"/>
  <c r="DW86" i="6"/>
  <c r="DV86" i="6"/>
  <c r="DU86" i="6"/>
  <c r="DT86" i="6"/>
  <c r="DS86" i="6"/>
  <c r="DR86" i="6"/>
  <c r="DQ86" i="6"/>
  <c r="DP86" i="6"/>
  <c r="DO86" i="6"/>
  <c r="DN86" i="6"/>
  <c r="DM86" i="6"/>
  <c r="DL86" i="6"/>
  <c r="DK86" i="6"/>
  <c r="DJ86" i="6"/>
  <c r="DI86" i="6"/>
  <c r="DH86" i="6"/>
  <c r="DG86" i="6"/>
  <c r="DF86" i="6"/>
  <c r="DE86" i="6"/>
  <c r="DC86" i="6"/>
  <c r="DB86" i="6"/>
  <c r="CY86" i="6"/>
  <c r="CX86" i="6"/>
  <c r="CW86" i="6"/>
  <c r="CV86" i="6"/>
  <c r="CU86" i="6"/>
  <c r="CT86" i="6"/>
  <c r="CS86" i="6"/>
  <c r="CR86" i="6"/>
  <c r="CQ86" i="6"/>
  <c r="CP86" i="6"/>
  <c r="CO86" i="6"/>
  <c r="CN86" i="6"/>
  <c r="CM86" i="6"/>
  <c r="CL86" i="6"/>
  <c r="CK86" i="6"/>
  <c r="CJ86" i="6"/>
  <c r="CI86" i="6"/>
  <c r="CH86" i="6"/>
  <c r="CG86" i="6"/>
  <c r="CF86" i="6"/>
  <c r="CE86" i="6"/>
  <c r="CD86" i="6"/>
  <c r="CC86" i="6"/>
  <c r="C86" i="6"/>
  <c r="B86" i="6"/>
  <c r="DD86" i="6" s="1"/>
  <c r="DY85" i="6"/>
  <c r="DX85" i="6"/>
  <c r="DW85" i="6"/>
  <c r="DV85" i="6"/>
  <c r="DU85" i="6"/>
  <c r="DT85" i="6"/>
  <c r="DS85" i="6"/>
  <c r="DR85" i="6"/>
  <c r="DQ85" i="6"/>
  <c r="DP85" i="6"/>
  <c r="DO85" i="6"/>
  <c r="DN85" i="6"/>
  <c r="DM85" i="6"/>
  <c r="DL85" i="6"/>
  <c r="DK85" i="6"/>
  <c r="DJ85" i="6"/>
  <c r="DI85" i="6"/>
  <c r="DH85" i="6"/>
  <c r="DG85" i="6"/>
  <c r="DF85" i="6"/>
  <c r="DD85" i="6"/>
  <c r="DB85" i="6"/>
  <c r="CY85" i="6"/>
  <c r="CX85" i="6"/>
  <c r="CW85" i="6"/>
  <c r="CV85" i="6"/>
  <c r="CU85" i="6"/>
  <c r="CT85" i="6"/>
  <c r="CS85" i="6"/>
  <c r="CR85" i="6"/>
  <c r="CQ85" i="6"/>
  <c r="CP85" i="6"/>
  <c r="CO85" i="6"/>
  <c r="CN85" i="6"/>
  <c r="CM85" i="6"/>
  <c r="CL85" i="6"/>
  <c r="CK85" i="6"/>
  <c r="CJ85" i="6"/>
  <c r="CI85" i="6"/>
  <c r="CH85" i="6"/>
  <c r="CG85" i="6"/>
  <c r="CF85" i="6"/>
  <c r="CB85" i="6"/>
  <c r="C85" i="6"/>
  <c r="B85" i="6"/>
  <c r="DY84" i="6"/>
  <c r="DX84" i="6"/>
  <c r="DW84" i="6"/>
  <c r="DV84" i="6"/>
  <c r="DU84" i="6"/>
  <c r="DT84" i="6"/>
  <c r="DS84" i="6"/>
  <c r="DR84" i="6"/>
  <c r="DQ84" i="6"/>
  <c r="DP84" i="6"/>
  <c r="DO84" i="6"/>
  <c r="DN84" i="6"/>
  <c r="DM84" i="6"/>
  <c r="DL84" i="6"/>
  <c r="DK84" i="6"/>
  <c r="DJ84" i="6"/>
  <c r="DI84" i="6"/>
  <c r="DH84" i="6"/>
  <c r="DG84" i="6"/>
  <c r="DF84" i="6"/>
  <c r="DE84" i="6"/>
  <c r="DD84" i="6"/>
  <c r="CZ84" i="6"/>
  <c r="CY84" i="6"/>
  <c r="CX84" i="6"/>
  <c r="CW84" i="6"/>
  <c r="CV84" i="6"/>
  <c r="CU84" i="6"/>
  <c r="CT84" i="6"/>
  <c r="CS84" i="6"/>
  <c r="CR84" i="6"/>
  <c r="CQ84" i="6"/>
  <c r="CP84" i="6"/>
  <c r="CO84" i="6"/>
  <c r="CN84" i="6"/>
  <c r="CM84" i="6"/>
  <c r="CL84" i="6"/>
  <c r="CK84" i="6"/>
  <c r="CJ84" i="6"/>
  <c r="CI84" i="6"/>
  <c r="CH84" i="6"/>
  <c r="CG84" i="6"/>
  <c r="CF84" i="6"/>
  <c r="CE84" i="6"/>
  <c r="CB84" i="6"/>
  <c r="C84" i="6"/>
  <c r="B84" i="6"/>
  <c r="DZ83" i="6"/>
  <c r="DY83" i="6"/>
  <c r="DX83" i="6"/>
  <c r="DW83" i="6"/>
  <c r="DV83" i="6"/>
  <c r="DU83" i="6"/>
  <c r="DT83" i="6"/>
  <c r="DS83" i="6"/>
  <c r="DR83" i="6"/>
  <c r="DQ83" i="6"/>
  <c r="DP83" i="6"/>
  <c r="DO83" i="6"/>
  <c r="DN83" i="6"/>
  <c r="DM83" i="6"/>
  <c r="DL83" i="6"/>
  <c r="DK83" i="6"/>
  <c r="DJ83" i="6"/>
  <c r="DI83" i="6"/>
  <c r="DH83" i="6"/>
  <c r="DG83" i="6"/>
  <c r="DF83" i="6"/>
  <c r="DD83" i="6"/>
  <c r="DC83" i="6"/>
  <c r="CZ83" i="6"/>
  <c r="CY83" i="6"/>
  <c r="CX83" i="6"/>
  <c r="CW83" i="6"/>
  <c r="CV83" i="6"/>
  <c r="CU83" i="6"/>
  <c r="CT83" i="6"/>
  <c r="CS83" i="6"/>
  <c r="CR83" i="6"/>
  <c r="CQ83" i="6"/>
  <c r="CP83" i="6"/>
  <c r="CO83" i="6"/>
  <c r="CN83" i="6"/>
  <c r="CM83" i="6"/>
  <c r="CL83" i="6"/>
  <c r="CK83" i="6"/>
  <c r="CJ83" i="6"/>
  <c r="CI83" i="6"/>
  <c r="CH83" i="6"/>
  <c r="CG83" i="6"/>
  <c r="CF83" i="6"/>
  <c r="CE83" i="6"/>
  <c r="CD83" i="6"/>
  <c r="CA83" i="6"/>
  <c r="C83" i="6"/>
  <c r="B83" i="6"/>
  <c r="DZ82" i="6"/>
  <c r="DY82" i="6"/>
  <c r="DX82" i="6"/>
  <c r="DW82" i="6"/>
  <c r="DV82" i="6"/>
  <c r="DU82" i="6"/>
  <c r="DT82" i="6"/>
  <c r="DS82" i="6"/>
  <c r="DR82" i="6"/>
  <c r="DQ82" i="6"/>
  <c r="DP82" i="6"/>
  <c r="DO82" i="6"/>
  <c r="DN82" i="6"/>
  <c r="DM82" i="6"/>
  <c r="DL82" i="6"/>
  <c r="DK82" i="6"/>
  <c r="DJ82" i="6"/>
  <c r="DI82" i="6"/>
  <c r="DH82" i="6"/>
  <c r="DG82" i="6"/>
  <c r="DF82" i="6"/>
  <c r="DE82" i="6"/>
  <c r="DC82" i="6"/>
  <c r="DB82" i="6"/>
  <c r="CY82" i="6"/>
  <c r="CX82" i="6"/>
  <c r="CW82" i="6"/>
  <c r="CV82" i="6"/>
  <c r="CU82" i="6"/>
  <c r="CT82" i="6"/>
  <c r="CS82" i="6"/>
  <c r="CR82" i="6"/>
  <c r="CQ82" i="6"/>
  <c r="CP82" i="6"/>
  <c r="CO82" i="6"/>
  <c r="CN82" i="6"/>
  <c r="CM82" i="6"/>
  <c r="CL82" i="6"/>
  <c r="CK82" i="6"/>
  <c r="CJ82" i="6"/>
  <c r="CI82" i="6"/>
  <c r="CH82" i="6"/>
  <c r="CG82" i="6"/>
  <c r="CF82" i="6"/>
  <c r="CE82" i="6"/>
  <c r="CD82" i="6"/>
  <c r="CC82" i="6"/>
  <c r="C82" i="6"/>
  <c r="B82" i="6"/>
  <c r="DD82" i="6" s="1"/>
  <c r="DZ81" i="6"/>
  <c r="DY81" i="6"/>
  <c r="DX81" i="6"/>
  <c r="DW81" i="6"/>
  <c r="DV81" i="6"/>
  <c r="DU81" i="6"/>
  <c r="DT81" i="6"/>
  <c r="DS81" i="6"/>
  <c r="DR81" i="6"/>
  <c r="DQ81" i="6"/>
  <c r="DP81" i="6"/>
  <c r="DO81" i="6"/>
  <c r="DN81" i="6"/>
  <c r="DM81" i="6"/>
  <c r="DL81" i="6"/>
  <c r="DK81" i="6"/>
  <c r="DJ81" i="6"/>
  <c r="DI81" i="6"/>
  <c r="DH81" i="6"/>
  <c r="DG81" i="6"/>
  <c r="DF81" i="6"/>
  <c r="DE81" i="6"/>
  <c r="DD81" i="6"/>
  <c r="CZ81" i="6"/>
  <c r="CY81" i="6"/>
  <c r="CX81" i="6"/>
  <c r="CW81" i="6"/>
  <c r="CV81" i="6"/>
  <c r="CU81" i="6"/>
  <c r="CT81" i="6"/>
  <c r="CS81" i="6"/>
  <c r="CR81" i="6"/>
  <c r="CQ81" i="6"/>
  <c r="CP81" i="6"/>
  <c r="CO81" i="6"/>
  <c r="CN81" i="6"/>
  <c r="CM81" i="6"/>
  <c r="CL81" i="6"/>
  <c r="CK81" i="6"/>
  <c r="CJ81" i="6"/>
  <c r="CI81" i="6"/>
  <c r="CH81" i="6"/>
  <c r="CG81" i="6"/>
  <c r="CF81" i="6"/>
  <c r="CD81" i="6"/>
  <c r="CB81" i="6"/>
  <c r="C81" i="6"/>
  <c r="DA81" i="6" s="1"/>
  <c r="B81" i="6"/>
  <c r="DY80" i="6"/>
  <c r="DX80" i="6"/>
  <c r="DW80" i="6"/>
  <c r="DV80" i="6"/>
  <c r="DU80" i="6"/>
  <c r="DT80" i="6"/>
  <c r="DS80" i="6"/>
  <c r="DR80" i="6"/>
  <c r="DQ80" i="6"/>
  <c r="DP80" i="6"/>
  <c r="DO80" i="6"/>
  <c r="DN80" i="6"/>
  <c r="DM80" i="6"/>
  <c r="DL80" i="6"/>
  <c r="DK80" i="6"/>
  <c r="DJ80" i="6"/>
  <c r="DI80" i="6"/>
  <c r="DH80" i="6"/>
  <c r="DG80" i="6"/>
  <c r="DF80" i="6"/>
  <c r="CY80" i="6"/>
  <c r="CX80" i="6"/>
  <c r="CW80" i="6"/>
  <c r="CV80" i="6"/>
  <c r="CU80" i="6"/>
  <c r="CT80" i="6"/>
  <c r="CS80" i="6"/>
  <c r="CR80" i="6"/>
  <c r="CQ80" i="6"/>
  <c r="CP80" i="6"/>
  <c r="CO80" i="6"/>
  <c r="CN80" i="6"/>
  <c r="CM80" i="6"/>
  <c r="CL80" i="6"/>
  <c r="CK80" i="6"/>
  <c r="CJ80" i="6"/>
  <c r="CI80" i="6"/>
  <c r="CH80" i="6"/>
  <c r="CG80" i="6"/>
  <c r="CF80" i="6"/>
  <c r="C80" i="6"/>
  <c r="B80" i="6"/>
  <c r="DY79" i="6"/>
  <c r="DX79" i="6"/>
  <c r="DW79" i="6"/>
  <c r="DV79" i="6"/>
  <c r="DU79" i="6"/>
  <c r="DT79" i="6"/>
  <c r="DS79" i="6"/>
  <c r="DR79" i="6"/>
  <c r="DQ79" i="6"/>
  <c r="DP79" i="6"/>
  <c r="DO79" i="6"/>
  <c r="DN79" i="6"/>
  <c r="DM79" i="6"/>
  <c r="DL79" i="6"/>
  <c r="DK79" i="6"/>
  <c r="DJ79" i="6"/>
  <c r="DI79" i="6"/>
  <c r="DH79" i="6"/>
  <c r="DG79" i="6"/>
  <c r="DF79" i="6"/>
  <c r="CY79" i="6"/>
  <c r="CX79" i="6"/>
  <c r="CW79" i="6"/>
  <c r="CV79" i="6"/>
  <c r="CU79" i="6"/>
  <c r="CT79" i="6"/>
  <c r="CS79" i="6"/>
  <c r="CR79" i="6"/>
  <c r="CQ79" i="6"/>
  <c r="CP79" i="6"/>
  <c r="CO79" i="6"/>
  <c r="CN79" i="6"/>
  <c r="CM79" i="6"/>
  <c r="CL79" i="6"/>
  <c r="CK79" i="6"/>
  <c r="CJ79" i="6"/>
  <c r="CI79" i="6"/>
  <c r="CH79" i="6"/>
  <c r="CG79" i="6"/>
  <c r="CF79" i="6"/>
  <c r="C79" i="6"/>
  <c r="B79" i="6"/>
  <c r="DZ78" i="6"/>
  <c r="DY78" i="6"/>
  <c r="DX78" i="6"/>
  <c r="DW78" i="6"/>
  <c r="DV78" i="6"/>
  <c r="DU78" i="6"/>
  <c r="DT78" i="6"/>
  <c r="DS78" i="6"/>
  <c r="DR78" i="6"/>
  <c r="DQ78" i="6"/>
  <c r="DP78" i="6"/>
  <c r="DO78" i="6"/>
  <c r="DN78" i="6"/>
  <c r="DM78" i="6"/>
  <c r="DL78" i="6"/>
  <c r="DK78" i="6"/>
  <c r="DJ78" i="6"/>
  <c r="DI78" i="6"/>
  <c r="DH78" i="6"/>
  <c r="DG78" i="6"/>
  <c r="DF78" i="6"/>
  <c r="DE78" i="6"/>
  <c r="DC78" i="6"/>
  <c r="DB78" i="6"/>
  <c r="CY78" i="6"/>
  <c r="CX78" i="6"/>
  <c r="CW78" i="6"/>
  <c r="CV78" i="6"/>
  <c r="CU78" i="6"/>
  <c r="CT78" i="6"/>
  <c r="CS78" i="6"/>
  <c r="CR78" i="6"/>
  <c r="CQ78" i="6"/>
  <c r="CP78" i="6"/>
  <c r="CO78" i="6"/>
  <c r="CN78" i="6"/>
  <c r="CM78" i="6"/>
  <c r="CL78" i="6"/>
  <c r="CK78" i="6"/>
  <c r="CJ78" i="6"/>
  <c r="CI78" i="6"/>
  <c r="CH78" i="6"/>
  <c r="CG78" i="6"/>
  <c r="CF78" i="6"/>
  <c r="CE78" i="6"/>
  <c r="CD78" i="6"/>
  <c r="CC78" i="6"/>
  <c r="C78" i="6"/>
  <c r="DA78" i="6" s="1"/>
  <c r="B78" i="6"/>
  <c r="DD78" i="6" s="1"/>
  <c r="DY73" i="6"/>
  <c r="DX73" i="6"/>
  <c r="DW73" i="6"/>
  <c r="DV73" i="6"/>
  <c r="DU73" i="6"/>
  <c r="DT73" i="6"/>
  <c r="DS73" i="6"/>
  <c r="DR73" i="6"/>
  <c r="DQ73" i="6"/>
  <c r="DP73" i="6"/>
  <c r="DO73" i="6"/>
  <c r="DN73" i="6"/>
  <c r="DM73" i="6"/>
  <c r="DL73" i="6"/>
  <c r="DK73" i="6"/>
  <c r="DJ73" i="6"/>
  <c r="DI73" i="6"/>
  <c r="DH73" i="6"/>
  <c r="DG73" i="6"/>
  <c r="DF73" i="6"/>
  <c r="DB73" i="6"/>
  <c r="CY73" i="6"/>
  <c r="CX73" i="6"/>
  <c r="CW73" i="6"/>
  <c r="CV73" i="6"/>
  <c r="CU73" i="6"/>
  <c r="CT73" i="6"/>
  <c r="CS73" i="6"/>
  <c r="CR73" i="6"/>
  <c r="CQ73" i="6"/>
  <c r="CP73" i="6"/>
  <c r="CO73" i="6"/>
  <c r="CN73" i="6"/>
  <c r="CM73" i="6"/>
  <c r="CL73" i="6"/>
  <c r="CK73" i="6"/>
  <c r="CJ73" i="6"/>
  <c r="CI73" i="6"/>
  <c r="CH73" i="6"/>
  <c r="CG73" i="6"/>
  <c r="CF73" i="6"/>
  <c r="CC73" i="6"/>
  <c r="C73" i="6"/>
  <c r="B73" i="6"/>
  <c r="DY72" i="6"/>
  <c r="DX72" i="6"/>
  <c r="DW72" i="6"/>
  <c r="DV72" i="6"/>
  <c r="DU72" i="6"/>
  <c r="DT72" i="6"/>
  <c r="DS72" i="6"/>
  <c r="DR72" i="6"/>
  <c r="DQ72" i="6"/>
  <c r="DP72" i="6"/>
  <c r="DO72" i="6"/>
  <c r="DN72" i="6"/>
  <c r="DM72" i="6"/>
  <c r="DL72" i="6"/>
  <c r="DK72" i="6"/>
  <c r="DJ72" i="6"/>
  <c r="DI72" i="6"/>
  <c r="DH72" i="6"/>
  <c r="DG72" i="6"/>
  <c r="DF72" i="6"/>
  <c r="DD72" i="6"/>
  <c r="DC72" i="6"/>
  <c r="CY72" i="6"/>
  <c r="CX72" i="6"/>
  <c r="CW72" i="6"/>
  <c r="CV72" i="6"/>
  <c r="CU72" i="6"/>
  <c r="CT72" i="6"/>
  <c r="CS72" i="6"/>
  <c r="CR72" i="6"/>
  <c r="CQ72" i="6"/>
  <c r="CP72" i="6"/>
  <c r="CO72" i="6"/>
  <c r="CN72" i="6"/>
  <c r="CM72" i="6"/>
  <c r="CL72" i="6"/>
  <c r="CK72" i="6"/>
  <c r="CJ72" i="6"/>
  <c r="CI72" i="6"/>
  <c r="CH72" i="6"/>
  <c r="CG72" i="6"/>
  <c r="CF72" i="6"/>
  <c r="CE72" i="6"/>
  <c r="CD72" i="6"/>
  <c r="CC72" i="6"/>
  <c r="C72" i="6"/>
  <c r="CA72" i="6" s="1"/>
  <c r="B72" i="6"/>
  <c r="DY71" i="6"/>
  <c r="DX71" i="6"/>
  <c r="DW71" i="6"/>
  <c r="DV71" i="6"/>
  <c r="DU71" i="6"/>
  <c r="DT71" i="6"/>
  <c r="DS71" i="6"/>
  <c r="DR71" i="6"/>
  <c r="DQ71" i="6"/>
  <c r="DP71" i="6"/>
  <c r="DO71" i="6"/>
  <c r="DN71" i="6"/>
  <c r="DM71" i="6"/>
  <c r="DL71" i="6"/>
  <c r="DK71" i="6"/>
  <c r="DJ71" i="6"/>
  <c r="DI71" i="6"/>
  <c r="DH71" i="6"/>
  <c r="DG71" i="6"/>
  <c r="DF71" i="6"/>
  <c r="CY71" i="6"/>
  <c r="CX71" i="6"/>
  <c r="CW71" i="6"/>
  <c r="CV71" i="6"/>
  <c r="CU71" i="6"/>
  <c r="CT71" i="6"/>
  <c r="CS71" i="6"/>
  <c r="CR71" i="6"/>
  <c r="CQ71" i="6"/>
  <c r="CP71" i="6"/>
  <c r="CO71" i="6"/>
  <c r="CN71" i="6"/>
  <c r="CM71" i="6"/>
  <c r="CL71" i="6"/>
  <c r="CK71" i="6"/>
  <c r="CJ71" i="6"/>
  <c r="CI71" i="6"/>
  <c r="CH71" i="6"/>
  <c r="CG71" i="6"/>
  <c r="CF71" i="6"/>
  <c r="CB71" i="6"/>
  <c r="C71" i="6"/>
  <c r="B71" i="6"/>
  <c r="DY70" i="6"/>
  <c r="DX70" i="6"/>
  <c r="DW70" i="6"/>
  <c r="DV70" i="6"/>
  <c r="DU70" i="6"/>
  <c r="DT70" i="6"/>
  <c r="DS70" i="6"/>
  <c r="DR70" i="6"/>
  <c r="DQ70" i="6"/>
  <c r="DP70" i="6"/>
  <c r="DO70" i="6"/>
  <c r="DN70" i="6"/>
  <c r="DM70" i="6"/>
  <c r="DL70" i="6"/>
  <c r="DK70" i="6"/>
  <c r="DJ70" i="6"/>
  <c r="DI70" i="6"/>
  <c r="DH70" i="6"/>
  <c r="DG70" i="6"/>
  <c r="DF70" i="6"/>
  <c r="DC70" i="6"/>
  <c r="CY70" i="6"/>
  <c r="CX70" i="6"/>
  <c r="CW70" i="6"/>
  <c r="CV70" i="6"/>
  <c r="CU70" i="6"/>
  <c r="CT70" i="6"/>
  <c r="CS70" i="6"/>
  <c r="CR70" i="6"/>
  <c r="CQ70" i="6"/>
  <c r="CP70" i="6"/>
  <c r="CO70" i="6"/>
  <c r="CN70" i="6"/>
  <c r="CM70" i="6"/>
  <c r="CL70" i="6"/>
  <c r="CK70" i="6"/>
  <c r="CJ70" i="6"/>
  <c r="CI70" i="6"/>
  <c r="CH70" i="6"/>
  <c r="CG70" i="6"/>
  <c r="CF70" i="6"/>
  <c r="CE70" i="6"/>
  <c r="CA70" i="6"/>
  <c r="C70" i="6"/>
  <c r="B70" i="6"/>
  <c r="DZ70" i="6" s="1"/>
  <c r="DZ69" i="6"/>
  <c r="DY69" i="6"/>
  <c r="DX69" i="6"/>
  <c r="DW69" i="6"/>
  <c r="DV69" i="6"/>
  <c r="DU69" i="6"/>
  <c r="DT69" i="6"/>
  <c r="DS69" i="6"/>
  <c r="DR69" i="6"/>
  <c r="DQ69" i="6"/>
  <c r="DP69" i="6"/>
  <c r="DO69" i="6"/>
  <c r="DN69" i="6"/>
  <c r="DM69" i="6"/>
  <c r="DL69" i="6"/>
  <c r="DK69" i="6"/>
  <c r="DJ69" i="6"/>
  <c r="DI69" i="6"/>
  <c r="DH69" i="6"/>
  <c r="DG69" i="6"/>
  <c r="DF69" i="6"/>
  <c r="DC69" i="6"/>
  <c r="DB69" i="6"/>
  <c r="CY69" i="6"/>
  <c r="CX69" i="6"/>
  <c r="CW69" i="6"/>
  <c r="CV69" i="6"/>
  <c r="CU69" i="6"/>
  <c r="CT69" i="6"/>
  <c r="CS69" i="6"/>
  <c r="CR69" i="6"/>
  <c r="CQ69" i="6"/>
  <c r="CP69" i="6"/>
  <c r="CO69" i="6"/>
  <c r="CN69" i="6"/>
  <c r="CM69" i="6"/>
  <c r="CL69" i="6"/>
  <c r="CK69" i="6"/>
  <c r="CJ69" i="6"/>
  <c r="CI69" i="6"/>
  <c r="CH69" i="6"/>
  <c r="CG69" i="6"/>
  <c r="CF69" i="6"/>
  <c r="CE69" i="6"/>
  <c r="CD69" i="6"/>
  <c r="CA69" i="6"/>
  <c r="C69" i="6"/>
  <c r="B69" i="6"/>
  <c r="DE69" i="6" s="1"/>
  <c r="DZ68" i="6"/>
  <c r="DY68" i="6"/>
  <c r="DX68" i="6"/>
  <c r="DW68" i="6"/>
  <c r="DV68" i="6"/>
  <c r="DU68" i="6"/>
  <c r="DT68" i="6"/>
  <c r="DS68" i="6"/>
  <c r="DR68" i="6"/>
  <c r="DQ68" i="6"/>
  <c r="DP68" i="6"/>
  <c r="DO68" i="6"/>
  <c r="DN68" i="6"/>
  <c r="DM68" i="6"/>
  <c r="DL68" i="6"/>
  <c r="DK68" i="6"/>
  <c r="DJ68" i="6"/>
  <c r="DI68" i="6"/>
  <c r="DH68" i="6"/>
  <c r="DG68" i="6"/>
  <c r="DF68" i="6"/>
  <c r="DE68" i="6"/>
  <c r="DC68" i="6"/>
  <c r="DB68" i="6"/>
  <c r="CY68" i="6"/>
  <c r="CX68" i="6"/>
  <c r="CW68" i="6"/>
  <c r="CV68" i="6"/>
  <c r="CU68" i="6"/>
  <c r="CT68" i="6"/>
  <c r="CS68" i="6"/>
  <c r="CR68" i="6"/>
  <c r="CQ68" i="6"/>
  <c r="CP68" i="6"/>
  <c r="CO68" i="6"/>
  <c r="CN68" i="6"/>
  <c r="CM68" i="6"/>
  <c r="CL68" i="6"/>
  <c r="CK68" i="6"/>
  <c r="CJ68" i="6"/>
  <c r="CI68" i="6"/>
  <c r="CH68" i="6"/>
  <c r="CG68" i="6"/>
  <c r="CF68" i="6"/>
  <c r="CE68" i="6"/>
  <c r="CD68" i="6"/>
  <c r="CC68" i="6"/>
  <c r="C68" i="6"/>
  <c r="CA68" i="6" s="1"/>
  <c r="B68" i="6"/>
  <c r="DD68" i="6" s="1"/>
  <c r="DY67" i="6"/>
  <c r="DX67" i="6"/>
  <c r="DW67" i="6"/>
  <c r="DV67" i="6"/>
  <c r="DU67" i="6"/>
  <c r="DT67" i="6"/>
  <c r="DS67" i="6"/>
  <c r="DR67" i="6"/>
  <c r="DQ67" i="6"/>
  <c r="DP67" i="6"/>
  <c r="DO67" i="6"/>
  <c r="DN67" i="6"/>
  <c r="DM67" i="6"/>
  <c r="DL67" i="6"/>
  <c r="DK67" i="6"/>
  <c r="DJ67" i="6"/>
  <c r="DI67" i="6"/>
  <c r="DH67" i="6"/>
  <c r="DG67" i="6"/>
  <c r="DF67" i="6"/>
  <c r="CZ67" i="6"/>
  <c r="CY67" i="6"/>
  <c r="CX67" i="6"/>
  <c r="CW67" i="6"/>
  <c r="CV67" i="6"/>
  <c r="CU67" i="6"/>
  <c r="CT67" i="6"/>
  <c r="CS67" i="6"/>
  <c r="CR67" i="6"/>
  <c r="CQ67" i="6"/>
  <c r="CP67" i="6"/>
  <c r="CO67" i="6"/>
  <c r="CN67" i="6"/>
  <c r="CM67" i="6"/>
  <c r="CL67" i="6"/>
  <c r="CK67" i="6"/>
  <c r="CJ67" i="6"/>
  <c r="CI67" i="6"/>
  <c r="CH67" i="6"/>
  <c r="CG67" i="6"/>
  <c r="CF67" i="6"/>
  <c r="C67" i="6"/>
  <c r="B67" i="6"/>
  <c r="CB67" i="6" s="1"/>
  <c r="DY66" i="6"/>
  <c r="DX66" i="6"/>
  <c r="DW66" i="6"/>
  <c r="DV66" i="6"/>
  <c r="DU66" i="6"/>
  <c r="DT66" i="6"/>
  <c r="DS66" i="6"/>
  <c r="DR66" i="6"/>
  <c r="DQ66" i="6"/>
  <c r="DP66" i="6"/>
  <c r="DO66" i="6"/>
  <c r="DN66" i="6"/>
  <c r="DM66" i="6"/>
  <c r="DL66" i="6"/>
  <c r="DK66" i="6"/>
  <c r="DJ66" i="6"/>
  <c r="DI66" i="6"/>
  <c r="DH66" i="6"/>
  <c r="DG66" i="6"/>
  <c r="DF66" i="6"/>
  <c r="DC66" i="6"/>
  <c r="CY66" i="6"/>
  <c r="CX66" i="6"/>
  <c r="CW66" i="6"/>
  <c r="CV66" i="6"/>
  <c r="CU66" i="6"/>
  <c r="CT66" i="6"/>
  <c r="CS66" i="6"/>
  <c r="CR66" i="6"/>
  <c r="CQ66" i="6"/>
  <c r="CP66" i="6"/>
  <c r="CO66" i="6"/>
  <c r="CN66" i="6"/>
  <c r="CM66" i="6"/>
  <c r="CL66" i="6"/>
  <c r="CK66" i="6"/>
  <c r="CJ66" i="6"/>
  <c r="CI66" i="6"/>
  <c r="CH66" i="6"/>
  <c r="CG66" i="6"/>
  <c r="CF66" i="6"/>
  <c r="CE66" i="6"/>
  <c r="CA66" i="6"/>
  <c r="C66" i="6"/>
  <c r="B66" i="6"/>
  <c r="DZ66" i="6" s="1"/>
  <c r="DZ65" i="6"/>
  <c r="DY65" i="6"/>
  <c r="DX65" i="6"/>
  <c r="DW65" i="6"/>
  <c r="DV65" i="6"/>
  <c r="DU65" i="6"/>
  <c r="DT65" i="6"/>
  <c r="DS65" i="6"/>
  <c r="DR65" i="6"/>
  <c r="DQ65" i="6"/>
  <c r="DP65" i="6"/>
  <c r="DO65" i="6"/>
  <c r="DN65" i="6"/>
  <c r="DM65" i="6"/>
  <c r="DL65" i="6"/>
  <c r="DK65" i="6"/>
  <c r="DJ65" i="6"/>
  <c r="DI65" i="6"/>
  <c r="DH65" i="6"/>
  <c r="DG65" i="6"/>
  <c r="DF65" i="6"/>
  <c r="DC65" i="6"/>
  <c r="DB65" i="6"/>
  <c r="CY65" i="6"/>
  <c r="CX65" i="6"/>
  <c r="CW65" i="6"/>
  <c r="CV65" i="6"/>
  <c r="CU65" i="6"/>
  <c r="CT65" i="6"/>
  <c r="CS65" i="6"/>
  <c r="CR65" i="6"/>
  <c r="CQ65" i="6"/>
  <c r="CP65" i="6"/>
  <c r="CO65" i="6"/>
  <c r="CN65" i="6"/>
  <c r="CM65" i="6"/>
  <c r="CL65" i="6"/>
  <c r="CK65" i="6"/>
  <c r="CJ65" i="6"/>
  <c r="CI65" i="6"/>
  <c r="CH65" i="6"/>
  <c r="CG65" i="6"/>
  <c r="CF65" i="6"/>
  <c r="CE65" i="6"/>
  <c r="CD65" i="6"/>
  <c r="CA65" i="6"/>
  <c r="C65" i="6"/>
  <c r="B65" i="6"/>
  <c r="DE65" i="6" s="1"/>
  <c r="DZ64" i="6"/>
  <c r="DY64" i="6"/>
  <c r="DX64" i="6"/>
  <c r="DW64" i="6"/>
  <c r="DV64" i="6"/>
  <c r="DU64" i="6"/>
  <c r="DT64" i="6"/>
  <c r="DS64" i="6"/>
  <c r="DR64" i="6"/>
  <c r="DQ64" i="6"/>
  <c r="DP64" i="6"/>
  <c r="DO64" i="6"/>
  <c r="DN64" i="6"/>
  <c r="DM64" i="6"/>
  <c r="DL64" i="6"/>
  <c r="DK64" i="6"/>
  <c r="DJ64" i="6"/>
  <c r="DI64" i="6"/>
  <c r="DH64" i="6"/>
  <c r="DG64" i="6"/>
  <c r="DF64" i="6"/>
  <c r="DE64" i="6"/>
  <c r="DC64" i="6"/>
  <c r="DB64" i="6"/>
  <c r="CY64" i="6"/>
  <c r="CX64" i="6"/>
  <c r="CW64" i="6"/>
  <c r="CV64" i="6"/>
  <c r="CU64" i="6"/>
  <c r="CT64" i="6"/>
  <c r="CS64" i="6"/>
  <c r="CR64" i="6"/>
  <c r="CQ64" i="6"/>
  <c r="CP64" i="6"/>
  <c r="CO64" i="6"/>
  <c r="CN64" i="6"/>
  <c r="CM64" i="6"/>
  <c r="CL64" i="6"/>
  <c r="CK64" i="6"/>
  <c r="CJ64" i="6"/>
  <c r="CI64" i="6"/>
  <c r="CH64" i="6"/>
  <c r="CG64" i="6"/>
  <c r="CF64" i="6"/>
  <c r="CE64" i="6"/>
  <c r="CD64" i="6"/>
  <c r="CC64" i="6"/>
  <c r="C64" i="6"/>
  <c r="CA64" i="6" s="1"/>
  <c r="B64" i="6"/>
  <c r="DD64" i="6" s="1"/>
  <c r="DY63" i="6"/>
  <c r="DX63" i="6"/>
  <c r="DW63" i="6"/>
  <c r="DV63" i="6"/>
  <c r="DU63" i="6"/>
  <c r="DT63" i="6"/>
  <c r="DS63" i="6"/>
  <c r="DR63" i="6"/>
  <c r="DQ63" i="6"/>
  <c r="DP63" i="6"/>
  <c r="DO63" i="6"/>
  <c r="DN63" i="6"/>
  <c r="DM63" i="6"/>
  <c r="DL63" i="6"/>
  <c r="DK63" i="6"/>
  <c r="DJ63" i="6"/>
  <c r="DI63" i="6"/>
  <c r="DH63" i="6"/>
  <c r="DG63" i="6"/>
  <c r="DF63" i="6"/>
  <c r="CY63" i="6"/>
  <c r="CX63" i="6"/>
  <c r="CW63" i="6"/>
  <c r="CV63" i="6"/>
  <c r="CU63" i="6"/>
  <c r="CT63" i="6"/>
  <c r="CS63" i="6"/>
  <c r="CR63" i="6"/>
  <c r="CQ63" i="6"/>
  <c r="CP63" i="6"/>
  <c r="CO63" i="6"/>
  <c r="CN63" i="6"/>
  <c r="CM63" i="6"/>
  <c r="CL63" i="6"/>
  <c r="CK63" i="6"/>
  <c r="CJ63" i="6"/>
  <c r="CI63" i="6"/>
  <c r="CH63" i="6"/>
  <c r="CG63" i="6"/>
  <c r="CF63" i="6"/>
  <c r="C63" i="6"/>
  <c r="B63" i="6"/>
  <c r="CZ63" i="6" s="1"/>
  <c r="DY62" i="6"/>
  <c r="DX62" i="6"/>
  <c r="DW62" i="6"/>
  <c r="DV62" i="6"/>
  <c r="DU62" i="6"/>
  <c r="DT62" i="6"/>
  <c r="DS62" i="6"/>
  <c r="DR62" i="6"/>
  <c r="DQ62" i="6"/>
  <c r="DP62" i="6"/>
  <c r="DO62" i="6"/>
  <c r="DN62" i="6"/>
  <c r="DM62" i="6"/>
  <c r="DL62" i="6"/>
  <c r="DK62" i="6"/>
  <c r="DJ62" i="6"/>
  <c r="DI62" i="6"/>
  <c r="DH62" i="6"/>
  <c r="DG62" i="6"/>
  <c r="DF62" i="6"/>
  <c r="DC62" i="6"/>
  <c r="CY62" i="6"/>
  <c r="CX62" i="6"/>
  <c r="CW62" i="6"/>
  <c r="CV62" i="6"/>
  <c r="CU62" i="6"/>
  <c r="CT62" i="6"/>
  <c r="CS62" i="6"/>
  <c r="CR62" i="6"/>
  <c r="CQ62" i="6"/>
  <c r="CP62" i="6"/>
  <c r="CO62" i="6"/>
  <c r="CN62" i="6"/>
  <c r="CM62" i="6"/>
  <c r="CL62" i="6"/>
  <c r="CK62" i="6"/>
  <c r="CJ62" i="6"/>
  <c r="CI62" i="6"/>
  <c r="CH62" i="6"/>
  <c r="CG62" i="6"/>
  <c r="CF62" i="6"/>
  <c r="CE62" i="6"/>
  <c r="CA62" i="6"/>
  <c r="C62" i="6"/>
  <c r="B62" i="6"/>
  <c r="DZ62" i="6" s="1"/>
  <c r="DZ61" i="6"/>
  <c r="DY61" i="6"/>
  <c r="DX61" i="6"/>
  <c r="DW61" i="6"/>
  <c r="DV61" i="6"/>
  <c r="DU61" i="6"/>
  <c r="DT61" i="6"/>
  <c r="DS61" i="6"/>
  <c r="DR61" i="6"/>
  <c r="DQ61" i="6"/>
  <c r="DP61" i="6"/>
  <c r="DO61" i="6"/>
  <c r="DN61" i="6"/>
  <c r="DM61" i="6"/>
  <c r="DL61" i="6"/>
  <c r="DK61" i="6"/>
  <c r="DJ61" i="6"/>
  <c r="DI61" i="6"/>
  <c r="DH61" i="6"/>
  <c r="DG61" i="6"/>
  <c r="DF61" i="6"/>
  <c r="DC61" i="6"/>
  <c r="DB61" i="6"/>
  <c r="CY61" i="6"/>
  <c r="CX61" i="6"/>
  <c r="CW61" i="6"/>
  <c r="CV61" i="6"/>
  <c r="CU61" i="6"/>
  <c r="CT61" i="6"/>
  <c r="CS61" i="6"/>
  <c r="CR61" i="6"/>
  <c r="CQ61" i="6"/>
  <c r="CP61" i="6"/>
  <c r="CO61" i="6"/>
  <c r="CN61" i="6"/>
  <c r="CM61" i="6"/>
  <c r="CL61" i="6"/>
  <c r="CK61" i="6"/>
  <c r="CJ61" i="6"/>
  <c r="CI61" i="6"/>
  <c r="CH61" i="6"/>
  <c r="CG61" i="6"/>
  <c r="CF61" i="6"/>
  <c r="CE61" i="6"/>
  <c r="CD61" i="6"/>
  <c r="CA61" i="6"/>
  <c r="C61" i="6"/>
  <c r="B61" i="6"/>
  <c r="DE61" i="6" s="1"/>
  <c r="DZ60" i="6"/>
  <c r="DY60" i="6"/>
  <c r="DX60" i="6"/>
  <c r="DW60" i="6"/>
  <c r="DV60" i="6"/>
  <c r="DU60" i="6"/>
  <c r="DT60" i="6"/>
  <c r="DS60" i="6"/>
  <c r="DR60" i="6"/>
  <c r="DQ60" i="6"/>
  <c r="DP60" i="6"/>
  <c r="DO60" i="6"/>
  <c r="DN60" i="6"/>
  <c r="DM60" i="6"/>
  <c r="DL60" i="6"/>
  <c r="DK60" i="6"/>
  <c r="DJ60" i="6"/>
  <c r="DI60" i="6"/>
  <c r="DH60" i="6"/>
  <c r="DG60" i="6"/>
  <c r="DF60" i="6"/>
  <c r="DE60" i="6"/>
  <c r="DC60" i="6"/>
  <c r="DB60" i="6"/>
  <c r="CY60" i="6"/>
  <c r="CX60" i="6"/>
  <c r="CW60" i="6"/>
  <c r="CV60" i="6"/>
  <c r="CU60" i="6"/>
  <c r="CT60" i="6"/>
  <c r="CS60" i="6"/>
  <c r="CR60" i="6"/>
  <c r="CQ60" i="6"/>
  <c r="CP60" i="6"/>
  <c r="CO60" i="6"/>
  <c r="CN60" i="6"/>
  <c r="CM60" i="6"/>
  <c r="CL60" i="6"/>
  <c r="CK60" i="6"/>
  <c r="CJ60" i="6"/>
  <c r="CI60" i="6"/>
  <c r="CH60" i="6"/>
  <c r="CG60" i="6"/>
  <c r="CF60" i="6"/>
  <c r="CE60" i="6"/>
  <c r="CD60" i="6"/>
  <c r="CC60" i="6"/>
  <c r="C60" i="6"/>
  <c r="CA60" i="6" s="1"/>
  <c r="B60" i="6"/>
  <c r="DD60" i="6" s="1"/>
  <c r="DY59" i="6"/>
  <c r="DX59" i="6"/>
  <c r="DW59" i="6"/>
  <c r="DV59" i="6"/>
  <c r="DU59" i="6"/>
  <c r="DT59" i="6"/>
  <c r="DS59" i="6"/>
  <c r="DR59" i="6"/>
  <c r="DQ59" i="6"/>
  <c r="DP59" i="6"/>
  <c r="DO59" i="6"/>
  <c r="DN59" i="6"/>
  <c r="DM59" i="6"/>
  <c r="DL59" i="6"/>
  <c r="DK59" i="6"/>
  <c r="DJ59" i="6"/>
  <c r="DI59" i="6"/>
  <c r="DH59" i="6"/>
  <c r="DG59" i="6"/>
  <c r="DF59" i="6"/>
  <c r="CZ59" i="6"/>
  <c r="CY59" i="6"/>
  <c r="CX59" i="6"/>
  <c r="CW59" i="6"/>
  <c r="CV59" i="6"/>
  <c r="CU59" i="6"/>
  <c r="CT59" i="6"/>
  <c r="CS59" i="6"/>
  <c r="CR59" i="6"/>
  <c r="CQ59" i="6"/>
  <c r="CP59" i="6"/>
  <c r="CO59" i="6"/>
  <c r="CN59" i="6"/>
  <c r="CM59" i="6"/>
  <c r="CL59" i="6"/>
  <c r="CK59" i="6"/>
  <c r="CJ59" i="6"/>
  <c r="CI59" i="6"/>
  <c r="CH59" i="6"/>
  <c r="CG59" i="6"/>
  <c r="CF59" i="6"/>
  <c r="CB59" i="6"/>
  <c r="C59" i="6"/>
  <c r="B59" i="6"/>
  <c r="DY58" i="6"/>
  <c r="DX58" i="6"/>
  <c r="DW58" i="6"/>
  <c r="DV58" i="6"/>
  <c r="DU58" i="6"/>
  <c r="DT58" i="6"/>
  <c r="DS58" i="6"/>
  <c r="DR58" i="6"/>
  <c r="DQ58" i="6"/>
  <c r="DP58" i="6"/>
  <c r="DO58" i="6"/>
  <c r="DN58" i="6"/>
  <c r="DM58" i="6"/>
  <c r="DL58" i="6"/>
  <c r="DK58" i="6"/>
  <c r="DJ58" i="6"/>
  <c r="DI58" i="6"/>
  <c r="DH58" i="6"/>
  <c r="DG58" i="6"/>
  <c r="DF58" i="6"/>
  <c r="DC58" i="6"/>
  <c r="CY58" i="6"/>
  <c r="CX58" i="6"/>
  <c r="CW58" i="6"/>
  <c r="CV58" i="6"/>
  <c r="CU58" i="6"/>
  <c r="CT58" i="6"/>
  <c r="CS58" i="6"/>
  <c r="CR58" i="6"/>
  <c r="CQ58" i="6"/>
  <c r="CP58" i="6"/>
  <c r="CO58" i="6"/>
  <c r="CN58" i="6"/>
  <c r="CM58" i="6"/>
  <c r="CL58" i="6"/>
  <c r="CK58" i="6"/>
  <c r="CJ58" i="6"/>
  <c r="CI58" i="6"/>
  <c r="CH58" i="6"/>
  <c r="CG58" i="6"/>
  <c r="CF58" i="6"/>
  <c r="CE58" i="6"/>
  <c r="CA58" i="6"/>
  <c r="C58" i="6"/>
  <c r="B58" i="6"/>
  <c r="DZ58" i="6" s="1"/>
  <c r="DZ57" i="6"/>
  <c r="DY57" i="6"/>
  <c r="DX57" i="6"/>
  <c r="DW57" i="6"/>
  <c r="DV57" i="6"/>
  <c r="DU57" i="6"/>
  <c r="DT57" i="6"/>
  <c r="DS57" i="6"/>
  <c r="DR57" i="6"/>
  <c r="DQ57" i="6"/>
  <c r="DP57" i="6"/>
  <c r="DO57" i="6"/>
  <c r="DN57" i="6"/>
  <c r="DM57" i="6"/>
  <c r="DL57" i="6"/>
  <c r="DK57" i="6"/>
  <c r="DJ57" i="6"/>
  <c r="DI57" i="6"/>
  <c r="DH57" i="6"/>
  <c r="DG57" i="6"/>
  <c r="DF57" i="6"/>
  <c r="DC57" i="6"/>
  <c r="DB57" i="6"/>
  <c r="CY57" i="6"/>
  <c r="CX57" i="6"/>
  <c r="CW57" i="6"/>
  <c r="CV57" i="6"/>
  <c r="CU57" i="6"/>
  <c r="CT57" i="6"/>
  <c r="CS57" i="6"/>
  <c r="CR57" i="6"/>
  <c r="CQ57" i="6"/>
  <c r="CP57" i="6"/>
  <c r="CO57" i="6"/>
  <c r="CN57" i="6"/>
  <c r="CM57" i="6"/>
  <c r="CL57" i="6"/>
  <c r="CK57" i="6"/>
  <c r="CJ57" i="6"/>
  <c r="CI57" i="6"/>
  <c r="CH57" i="6"/>
  <c r="CG57" i="6"/>
  <c r="CF57" i="6"/>
  <c r="CE57" i="6"/>
  <c r="CD57" i="6"/>
  <c r="CA57" i="6"/>
  <c r="C57" i="6"/>
  <c r="B57" i="6"/>
  <c r="DE57" i="6" s="1"/>
  <c r="DZ56" i="6"/>
  <c r="DY56" i="6"/>
  <c r="DX56" i="6"/>
  <c r="DW56" i="6"/>
  <c r="DV56" i="6"/>
  <c r="DU56" i="6"/>
  <c r="DT56" i="6"/>
  <c r="DS56" i="6"/>
  <c r="DR56" i="6"/>
  <c r="DQ56" i="6"/>
  <c r="DP56" i="6"/>
  <c r="DO56" i="6"/>
  <c r="DN56" i="6"/>
  <c r="DM56" i="6"/>
  <c r="DL56" i="6"/>
  <c r="DK56" i="6"/>
  <c r="DJ56" i="6"/>
  <c r="DI56" i="6"/>
  <c r="DH56" i="6"/>
  <c r="DG56" i="6"/>
  <c r="DF56" i="6"/>
  <c r="DE56" i="6"/>
  <c r="DC56" i="6"/>
  <c r="DB56" i="6"/>
  <c r="CY56" i="6"/>
  <c r="CX56" i="6"/>
  <c r="CW56" i="6"/>
  <c r="CV56" i="6"/>
  <c r="CU56" i="6"/>
  <c r="CT56" i="6"/>
  <c r="CS56" i="6"/>
  <c r="CR56" i="6"/>
  <c r="CQ56" i="6"/>
  <c r="CP56" i="6"/>
  <c r="CO56" i="6"/>
  <c r="CN56" i="6"/>
  <c r="CM56" i="6"/>
  <c r="CL56" i="6"/>
  <c r="CK56" i="6"/>
  <c r="CJ56" i="6"/>
  <c r="CI56" i="6"/>
  <c r="CH56" i="6"/>
  <c r="CG56" i="6"/>
  <c r="CF56" i="6"/>
  <c r="CE56" i="6"/>
  <c r="CD56" i="6"/>
  <c r="CC56" i="6"/>
  <c r="C56" i="6"/>
  <c r="CA56" i="6" s="1"/>
  <c r="B56" i="6"/>
  <c r="DD56" i="6" s="1"/>
  <c r="DY51" i="6"/>
  <c r="DX51" i="6"/>
  <c r="DW51" i="6"/>
  <c r="DV51" i="6"/>
  <c r="DU51" i="6"/>
  <c r="DT51" i="6"/>
  <c r="DS51" i="6"/>
  <c r="DR51" i="6"/>
  <c r="DQ51" i="6"/>
  <c r="DP51" i="6"/>
  <c r="DO51" i="6"/>
  <c r="DN51" i="6"/>
  <c r="DM51" i="6"/>
  <c r="DL51" i="6"/>
  <c r="DK51" i="6"/>
  <c r="DJ51" i="6"/>
  <c r="DI51" i="6"/>
  <c r="DH51" i="6"/>
  <c r="DG51" i="6"/>
  <c r="DF51" i="6"/>
  <c r="CY51" i="6"/>
  <c r="CX51" i="6"/>
  <c r="CW51" i="6"/>
  <c r="CV51" i="6"/>
  <c r="CU51" i="6"/>
  <c r="CT51" i="6"/>
  <c r="CS51" i="6"/>
  <c r="CR51" i="6"/>
  <c r="CQ51" i="6"/>
  <c r="CP51" i="6"/>
  <c r="CO51" i="6"/>
  <c r="CN51" i="6"/>
  <c r="CM51" i="6"/>
  <c r="CL51" i="6"/>
  <c r="CK51" i="6"/>
  <c r="CJ51" i="6"/>
  <c r="CI51" i="6"/>
  <c r="CH51" i="6"/>
  <c r="CG51" i="6"/>
  <c r="CF51" i="6"/>
  <c r="CB51" i="6"/>
  <c r="C51" i="6"/>
  <c r="B51" i="6"/>
  <c r="DY50" i="6"/>
  <c r="DX50" i="6"/>
  <c r="DW50" i="6"/>
  <c r="DV50" i="6"/>
  <c r="DU50" i="6"/>
  <c r="DT50" i="6"/>
  <c r="DS50" i="6"/>
  <c r="DR50" i="6"/>
  <c r="DQ50" i="6"/>
  <c r="DP50" i="6"/>
  <c r="DO50" i="6"/>
  <c r="DN50" i="6"/>
  <c r="DM50" i="6"/>
  <c r="DL50" i="6"/>
  <c r="DK50" i="6"/>
  <c r="DJ50" i="6"/>
  <c r="DI50" i="6"/>
  <c r="DH50" i="6"/>
  <c r="DG50" i="6"/>
  <c r="DF50" i="6"/>
  <c r="CY50" i="6"/>
  <c r="CX50" i="6"/>
  <c r="CW50" i="6"/>
  <c r="CV50" i="6"/>
  <c r="CU50" i="6"/>
  <c r="CT50" i="6"/>
  <c r="CS50" i="6"/>
  <c r="CR50" i="6"/>
  <c r="CQ50" i="6"/>
  <c r="CP50" i="6"/>
  <c r="CO50" i="6"/>
  <c r="CN50" i="6"/>
  <c r="CM50" i="6"/>
  <c r="CL50" i="6"/>
  <c r="CK50" i="6"/>
  <c r="CJ50" i="6"/>
  <c r="CI50" i="6"/>
  <c r="CH50" i="6"/>
  <c r="CG50" i="6"/>
  <c r="CF50" i="6"/>
  <c r="C50" i="6"/>
  <c r="B50" i="6"/>
  <c r="DZ49" i="6"/>
  <c r="DY49" i="6"/>
  <c r="DX49" i="6"/>
  <c r="DW49" i="6"/>
  <c r="DV49" i="6"/>
  <c r="DU49" i="6"/>
  <c r="DT49" i="6"/>
  <c r="DS49" i="6"/>
  <c r="DR49" i="6"/>
  <c r="DQ49" i="6"/>
  <c r="DP49" i="6"/>
  <c r="DO49" i="6"/>
  <c r="DN49" i="6"/>
  <c r="DM49" i="6"/>
  <c r="DL49" i="6"/>
  <c r="DK49" i="6"/>
  <c r="DJ49" i="6"/>
  <c r="DI49" i="6"/>
  <c r="DH49" i="6"/>
  <c r="DG49" i="6"/>
  <c r="DF49" i="6"/>
  <c r="DC49" i="6"/>
  <c r="DB49" i="6"/>
  <c r="CY49" i="6"/>
  <c r="CX49" i="6"/>
  <c r="CW49" i="6"/>
  <c r="CV49" i="6"/>
  <c r="CU49" i="6"/>
  <c r="CT49" i="6"/>
  <c r="CS49" i="6"/>
  <c r="CR49" i="6"/>
  <c r="CQ49" i="6"/>
  <c r="CP49" i="6"/>
  <c r="CO49" i="6"/>
  <c r="CN49" i="6"/>
  <c r="CM49" i="6"/>
  <c r="CL49" i="6"/>
  <c r="CK49" i="6"/>
  <c r="CJ49" i="6"/>
  <c r="CI49" i="6"/>
  <c r="CH49" i="6"/>
  <c r="CG49" i="6"/>
  <c r="CF49" i="6"/>
  <c r="CE49" i="6"/>
  <c r="CD49" i="6"/>
  <c r="CA49" i="6"/>
  <c r="C49" i="6"/>
  <c r="B49" i="6"/>
  <c r="DE49" i="6" s="1"/>
  <c r="DZ48" i="6"/>
  <c r="DY48" i="6"/>
  <c r="DX48" i="6"/>
  <c r="DW48" i="6"/>
  <c r="DV48" i="6"/>
  <c r="DU48" i="6"/>
  <c r="DT48" i="6"/>
  <c r="DS48" i="6"/>
  <c r="DR48" i="6"/>
  <c r="DQ48" i="6"/>
  <c r="DP48" i="6"/>
  <c r="DO48" i="6"/>
  <c r="DN48" i="6"/>
  <c r="DM48" i="6"/>
  <c r="DL48" i="6"/>
  <c r="DK48" i="6"/>
  <c r="DJ48" i="6"/>
  <c r="DI48" i="6"/>
  <c r="DH48" i="6"/>
  <c r="DG48" i="6"/>
  <c r="DF48" i="6"/>
  <c r="DE48" i="6"/>
  <c r="DC48" i="6"/>
  <c r="DB48" i="6"/>
  <c r="DA48" i="6"/>
  <c r="CY48" i="6"/>
  <c r="CX48" i="6"/>
  <c r="CW48" i="6"/>
  <c r="CV48" i="6"/>
  <c r="CU48" i="6"/>
  <c r="CT48" i="6"/>
  <c r="CS48" i="6"/>
  <c r="CR48" i="6"/>
  <c r="CQ48" i="6"/>
  <c r="CP48" i="6"/>
  <c r="CO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48" i="6"/>
  <c r="CA48" i="6" s="1"/>
  <c r="B48" i="6"/>
  <c r="DD48" i="6" s="1"/>
  <c r="DY47" i="6"/>
  <c r="DX47" i="6"/>
  <c r="DW47" i="6"/>
  <c r="DV47" i="6"/>
  <c r="DU47" i="6"/>
  <c r="DT47" i="6"/>
  <c r="DS47" i="6"/>
  <c r="DR47" i="6"/>
  <c r="DQ47" i="6"/>
  <c r="DP47" i="6"/>
  <c r="DO47" i="6"/>
  <c r="DN47" i="6"/>
  <c r="DM47" i="6"/>
  <c r="DL47" i="6"/>
  <c r="DK47" i="6"/>
  <c r="DJ47" i="6"/>
  <c r="DI47" i="6"/>
  <c r="DH47" i="6"/>
  <c r="DG47" i="6"/>
  <c r="DF47" i="6"/>
  <c r="CY47" i="6"/>
  <c r="CX47" i="6"/>
  <c r="CW47" i="6"/>
  <c r="CV47" i="6"/>
  <c r="CU47" i="6"/>
  <c r="CT47" i="6"/>
  <c r="CS47" i="6"/>
  <c r="CR47" i="6"/>
  <c r="CQ47" i="6"/>
  <c r="CP47" i="6"/>
  <c r="CO47" i="6"/>
  <c r="CN47" i="6"/>
  <c r="CM47" i="6"/>
  <c r="CL47" i="6"/>
  <c r="CK47" i="6"/>
  <c r="CJ47" i="6"/>
  <c r="CI47" i="6"/>
  <c r="CH47" i="6"/>
  <c r="CG47" i="6"/>
  <c r="CF47" i="6"/>
  <c r="C47" i="6"/>
  <c r="B47" i="6"/>
  <c r="DY46" i="6"/>
  <c r="DX46" i="6"/>
  <c r="DW46" i="6"/>
  <c r="DV46" i="6"/>
  <c r="DU46" i="6"/>
  <c r="DT46" i="6"/>
  <c r="DS46" i="6"/>
  <c r="DR46" i="6"/>
  <c r="DQ46" i="6"/>
  <c r="DP46" i="6"/>
  <c r="DO46" i="6"/>
  <c r="DN46" i="6"/>
  <c r="DM46" i="6"/>
  <c r="DL46" i="6"/>
  <c r="DK46" i="6"/>
  <c r="DJ46" i="6"/>
  <c r="DI46" i="6"/>
  <c r="DH46" i="6"/>
  <c r="DG46" i="6"/>
  <c r="DF46" i="6"/>
  <c r="CY46" i="6"/>
  <c r="CX46" i="6"/>
  <c r="CW46" i="6"/>
  <c r="CV46" i="6"/>
  <c r="CU46" i="6"/>
  <c r="CT46" i="6"/>
  <c r="CS46" i="6"/>
  <c r="CR46" i="6"/>
  <c r="CQ46" i="6"/>
  <c r="CP46" i="6"/>
  <c r="CO46" i="6"/>
  <c r="CN46" i="6"/>
  <c r="CM46" i="6"/>
  <c r="CL46" i="6"/>
  <c r="CK46" i="6"/>
  <c r="CJ46" i="6"/>
  <c r="CI46" i="6"/>
  <c r="CH46" i="6"/>
  <c r="CG46" i="6"/>
  <c r="CF46" i="6"/>
  <c r="C46" i="6"/>
  <c r="B46" i="6"/>
  <c r="DD46" i="6" s="1"/>
  <c r="DZ45" i="6"/>
  <c r="DY45" i="6"/>
  <c r="DX45" i="6"/>
  <c r="DW45" i="6"/>
  <c r="DV45" i="6"/>
  <c r="DU45" i="6"/>
  <c r="DT45" i="6"/>
  <c r="DS45" i="6"/>
  <c r="DR45" i="6"/>
  <c r="DQ45" i="6"/>
  <c r="DP45" i="6"/>
  <c r="DO45" i="6"/>
  <c r="DN45" i="6"/>
  <c r="DM45" i="6"/>
  <c r="DL45" i="6"/>
  <c r="DK45" i="6"/>
  <c r="DJ45" i="6"/>
  <c r="DI45" i="6"/>
  <c r="DH45" i="6"/>
  <c r="DG45" i="6"/>
  <c r="DF45" i="6"/>
  <c r="DC45" i="6"/>
  <c r="DB45" i="6"/>
  <c r="CY45" i="6"/>
  <c r="CX45" i="6"/>
  <c r="CW45" i="6"/>
  <c r="CV45" i="6"/>
  <c r="CU45" i="6"/>
  <c r="CT45" i="6"/>
  <c r="CS45" i="6"/>
  <c r="CR45" i="6"/>
  <c r="CQ45" i="6"/>
  <c r="CP45" i="6"/>
  <c r="CO45" i="6"/>
  <c r="CN45" i="6"/>
  <c r="CM45" i="6"/>
  <c r="CL45" i="6"/>
  <c r="CK45" i="6"/>
  <c r="CJ45" i="6"/>
  <c r="CI45" i="6"/>
  <c r="CH45" i="6"/>
  <c r="CG45" i="6"/>
  <c r="CF45" i="6"/>
  <c r="CE45" i="6"/>
  <c r="CD45" i="6"/>
  <c r="CA45" i="6"/>
  <c r="C45" i="6"/>
  <c r="B45" i="6"/>
  <c r="DE45" i="6" s="1"/>
  <c r="DZ44" i="6"/>
  <c r="DY44" i="6"/>
  <c r="DX44" i="6"/>
  <c r="DW44" i="6"/>
  <c r="DV44" i="6"/>
  <c r="DU44" i="6"/>
  <c r="DT44" i="6"/>
  <c r="DS44" i="6"/>
  <c r="DR44" i="6"/>
  <c r="DQ44" i="6"/>
  <c r="DP44" i="6"/>
  <c r="DO44" i="6"/>
  <c r="DN44" i="6"/>
  <c r="DM44" i="6"/>
  <c r="DL44" i="6"/>
  <c r="DK44" i="6"/>
  <c r="DJ44" i="6"/>
  <c r="DI44" i="6"/>
  <c r="DH44" i="6"/>
  <c r="DG44" i="6"/>
  <c r="DF44" i="6"/>
  <c r="DE44" i="6"/>
  <c r="DC44" i="6"/>
  <c r="DB44" i="6"/>
  <c r="DA44" i="6"/>
  <c r="CY44" i="6"/>
  <c r="CX44" i="6"/>
  <c r="CW44" i="6"/>
  <c r="CV44" i="6"/>
  <c r="CU44" i="6"/>
  <c r="CT44" i="6"/>
  <c r="CS44" i="6"/>
  <c r="CR44" i="6"/>
  <c r="CQ44" i="6"/>
  <c r="CP44" i="6"/>
  <c r="CO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44" i="6"/>
  <c r="CA44" i="6" s="1"/>
  <c r="B44" i="6"/>
  <c r="DD44" i="6" s="1"/>
  <c r="DY43" i="6"/>
  <c r="DX43" i="6"/>
  <c r="DW43" i="6"/>
  <c r="DV43" i="6"/>
  <c r="DU43" i="6"/>
  <c r="DT43" i="6"/>
  <c r="DS43" i="6"/>
  <c r="DR43" i="6"/>
  <c r="DQ43" i="6"/>
  <c r="DP43" i="6"/>
  <c r="DO43" i="6"/>
  <c r="DN43" i="6"/>
  <c r="DM43" i="6"/>
  <c r="DL43" i="6"/>
  <c r="DK43" i="6"/>
  <c r="DJ43" i="6"/>
  <c r="DI43" i="6"/>
  <c r="DH43" i="6"/>
  <c r="DG43" i="6"/>
  <c r="DF43" i="6"/>
  <c r="CY43" i="6"/>
  <c r="CX43" i="6"/>
  <c r="CW43" i="6"/>
  <c r="CV43" i="6"/>
  <c r="CU43" i="6"/>
  <c r="CT43" i="6"/>
  <c r="CS43" i="6"/>
  <c r="CR43" i="6"/>
  <c r="CQ43" i="6"/>
  <c r="CP43" i="6"/>
  <c r="CO43" i="6"/>
  <c r="CN43" i="6"/>
  <c r="CM43" i="6"/>
  <c r="CL43" i="6"/>
  <c r="CK43" i="6"/>
  <c r="CJ43" i="6"/>
  <c r="CI43" i="6"/>
  <c r="CH43" i="6"/>
  <c r="CG43" i="6"/>
  <c r="CF43" i="6"/>
  <c r="C43" i="6"/>
  <c r="B43" i="6"/>
  <c r="DE43" i="6" s="1"/>
  <c r="DY42" i="6"/>
  <c r="DX42" i="6"/>
  <c r="DW42" i="6"/>
  <c r="DV42" i="6"/>
  <c r="DU42" i="6"/>
  <c r="DT42" i="6"/>
  <c r="DS42" i="6"/>
  <c r="DR42" i="6"/>
  <c r="DQ42" i="6"/>
  <c r="DP42" i="6"/>
  <c r="DO42" i="6"/>
  <c r="DN42" i="6"/>
  <c r="DM42" i="6"/>
  <c r="DL42" i="6"/>
  <c r="DK42" i="6"/>
  <c r="DJ42" i="6"/>
  <c r="DI42" i="6"/>
  <c r="DH42" i="6"/>
  <c r="DG42" i="6"/>
  <c r="DF42" i="6"/>
  <c r="CY42" i="6"/>
  <c r="CX42" i="6"/>
  <c r="CW42" i="6"/>
  <c r="CV42" i="6"/>
  <c r="CU42" i="6"/>
  <c r="CT42" i="6"/>
  <c r="CS42" i="6"/>
  <c r="CR42" i="6"/>
  <c r="CQ42" i="6"/>
  <c r="CP42" i="6"/>
  <c r="CO42" i="6"/>
  <c r="CN42" i="6"/>
  <c r="CM42" i="6"/>
  <c r="CL42" i="6"/>
  <c r="CK42" i="6"/>
  <c r="CJ42" i="6"/>
  <c r="CI42" i="6"/>
  <c r="CH42" i="6"/>
  <c r="CG42" i="6"/>
  <c r="CF42" i="6"/>
  <c r="C42" i="6"/>
  <c r="B42" i="6"/>
  <c r="DZ41" i="6"/>
  <c r="DY41" i="6"/>
  <c r="DX41" i="6"/>
  <c r="DW41" i="6"/>
  <c r="DV41" i="6"/>
  <c r="DU41" i="6"/>
  <c r="DT41" i="6"/>
  <c r="DS41" i="6"/>
  <c r="DR41" i="6"/>
  <c r="DQ41" i="6"/>
  <c r="DP41" i="6"/>
  <c r="DO41" i="6"/>
  <c r="DN41" i="6"/>
  <c r="DM41" i="6"/>
  <c r="DL41" i="6"/>
  <c r="DK41" i="6"/>
  <c r="DJ41" i="6"/>
  <c r="DI41" i="6"/>
  <c r="DH41" i="6"/>
  <c r="DG41" i="6"/>
  <c r="DF41" i="6"/>
  <c r="DC41" i="6"/>
  <c r="DB41" i="6"/>
  <c r="CY41" i="6"/>
  <c r="CX41" i="6"/>
  <c r="CW41" i="6"/>
  <c r="CV41" i="6"/>
  <c r="CU41" i="6"/>
  <c r="CT41" i="6"/>
  <c r="CS41" i="6"/>
  <c r="CR41" i="6"/>
  <c r="CQ41" i="6"/>
  <c r="CP41" i="6"/>
  <c r="CO41" i="6"/>
  <c r="CN41" i="6"/>
  <c r="CM41" i="6"/>
  <c r="CL41" i="6"/>
  <c r="CK41" i="6"/>
  <c r="CJ41" i="6"/>
  <c r="CI41" i="6"/>
  <c r="CH41" i="6"/>
  <c r="CG41" i="6"/>
  <c r="CF41" i="6"/>
  <c r="CE41" i="6"/>
  <c r="CD41" i="6"/>
  <c r="CA41" i="6"/>
  <c r="C41" i="6"/>
  <c r="B41" i="6"/>
  <c r="DE41" i="6" s="1"/>
  <c r="DZ40" i="6"/>
  <c r="DY40" i="6"/>
  <c r="DX40" i="6"/>
  <c r="DW40" i="6"/>
  <c r="DV40" i="6"/>
  <c r="DU40" i="6"/>
  <c r="DT40" i="6"/>
  <c r="DS40" i="6"/>
  <c r="DR40" i="6"/>
  <c r="DQ40" i="6"/>
  <c r="DP40" i="6"/>
  <c r="DO40" i="6"/>
  <c r="DN40" i="6"/>
  <c r="DM40" i="6"/>
  <c r="DL40" i="6"/>
  <c r="DK40" i="6"/>
  <c r="DJ40" i="6"/>
  <c r="DI40" i="6"/>
  <c r="DH40" i="6"/>
  <c r="DG40" i="6"/>
  <c r="DF40" i="6"/>
  <c r="DE40" i="6"/>
  <c r="DC40" i="6"/>
  <c r="DB40" i="6"/>
  <c r="DA40" i="6"/>
  <c r="CY40" i="6"/>
  <c r="CX40" i="6"/>
  <c r="CW40" i="6"/>
  <c r="CV40" i="6"/>
  <c r="CU40" i="6"/>
  <c r="CT40" i="6"/>
  <c r="CS40" i="6"/>
  <c r="CR40" i="6"/>
  <c r="CQ40" i="6"/>
  <c r="CP40" i="6"/>
  <c r="CO40" i="6"/>
  <c r="CN40" i="6"/>
  <c r="CM40" i="6"/>
  <c r="CL40" i="6"/>
  <c r="CK40" i="6"/>
  <c r="CJ40" i="6"/>
  <c r="CI40" i="6"/>
  <c r="CH40" i="6"/>
  <c r="CG40" i="6"/>
  <c r="CF40" i="6"/>
  <c r="CE40" i="6"/>
  <c r="CD40" i="6"/>
  <c r="CC40" i="6"/>
  <c r="C40" i="6"/>
  <c r="CA40" i="6" s="1"/>
  <c r="B40" i="6"/>
  <c r="DD40" i="6" s="1"/>
  <c r="DY39" i="6"/>
  <c r="DX39" i="6"/>
  <c r="DW39" i="6"/>
  <c r="DV39" i="6"/>
  <c r="DU39" i="6"/>
  <c r="DT39" i="6"/>
  <c r="DS39" i="6"/>
  <c r="DR39" i="6"/>
  <c r="DQ39" i="6"/>
  <c r="DP39" i="6"/>
  <c r="DO39" i="6"/>
  <c r="DN39" i="6"/>
  <c r="DM39" i="6"/>
  <c r="DL39" i="6"/>
  <c r="DK39" i="6"/>
  <c r="DJ39" i="6"/>
  <c r="DI39" i="6"/>
  <c r="DH39" i="6"/>
  <c r="DG39" i="6"/>
  <c r="DF39" i="6"/>
  <c r="CY39" i="6"/>
  <c r="CX39" i="6"/>
  <c r="CW39" i="6"/>
  <c r="CV39" i="6"/>
  <c r="CU39" i="6"/>
  <c r="CT39" i="6"/>
  <c r="CS39" i="6"/>
  <c r="CR39" i="6"/>
  <c r="CQ39" i="6"/>
  <c r="CP39" i="6"/>
  <c r="CO39" i="6"/>
  <c r="CN39" i="6"/>
  <c r="CM39" i="6"/>
  <c r="CL39" i="6"/>
  <c r="CK39" i="6"/>
  <c r="CJ39" i="6"/>
  <c r="CI39" i="6"/>
  <c r="CH39" i="6"/>
  <c r="CG39" i="6"/>
  <c r="CF39" i="6"/>
  <c r="C39" i="6"/>
  <c r="B39" i="6"/>
  <c r="DE39" i="6" s="1"/>
  <c r="DY38" i="6"/>
  <c r="DX38" i="6"/>
  <c r="DW38" i="6"/>
  <c r="DV38" i="6"/>
  <c r="DU38" i="6"/>
  <c r="DT38" i="6"/>
  <c r="DS38" i="6"/>
  <c r="DR38" i="6"/>
  <c r="DQ38" i="6"/>
  <c r="DP38" i="6"/>
  <c r="DO38" i="6"/>
  <c r="DN38" i="6"/>
  <c r="DM38" i="6"/>
  <c r="DL38" i="6"/>
  <c r="DK38" i="6"/>
  <c r="DJ38" i="6"/>
  <c r="DI38" i="6"/>
  <c r="DH38" i="6"/>
  <c r="DG38" i="6"/>
  <c r="DF38" i="6"/>
  <c r="CY38" i="6"/>
  <c r="CX38" i="6"/>
  <c r="CW38" i="6"/>
  <c r="CV38" i="6"/>
  <c r="CU38" i="6"/>
  <c r="CT38" i="6"/>
  <c r="CS38" i="6"/>
  <c r="CR38" i="6"/>
  <c r="CQ38" i="6"/>
  <c r="CP38" i="6"/>
  <c r="CO38" i="6"/>
  <c r="CN38" i="6"/>
  <c r="CM38" i="6"/>
  <c r="CL38" i="6"/>
  <c r="CK38" i="6"/>
  <c r="CJ38" i="6"/>
  <c r="CI38" i="6"/>
  <c r="CH38" i="6"/>
  <c r="CG38" i="6"/>
  <c r="CF38" i="6"/>
  <c r="C38" i="6"/>
  <c r="B38" i="6"/>
  <c r="DZ37" i="6"/>
  <c r="DY37" i="6"/>
  <c r="DX37" i="6"/>
  <c r="DW37" i="6"/>
  <c r="DV37" i="6"/>
  <c r="DU37" i="6"/>
  <c r="DT37" i="6"/>
  <c r="DS37" i="6"/>
  <c r="DR37" i="6"/>
  <c r="DQ37" i="6"/>
  <c r="DP37" i="6"/>
  <c r="DO37" i="6"/>
  <c r="DN37" i="6"/>
  <c r="DM37" i="6"/>
  <c r="DL37" i="6"/>
  <c r="DK37" i="6"/>
  <c r="DJ37" i="6"/>
  <c r="DI37" i="6"/>
  <c r="DH37" i="6"/>
  <c r="DG37" i="6"/>
  <c r="DF37" i="6"/>
  <c r="DC37" i="6"/>
  <c r="DB37" i="6"/>
  <c r="CY37" i="6"/>
  <c r="CX37" i="6"/>
  <c r="CW37" i="6"/>
  <c r="CV37" i="6"/>
  <c r="CU37" i="6"/>
  <c r="CT37" i="6"/>
  <c r="CS37" i="6"/>
  <c r="CR37" i="6"/>
  <c r="CQ37" i="6"/>
  <c r="CP37" i="6"/>
  <c r="CO37" i="6"/>
  <c r="CN37" i="6"/>
  <c r="CM37" i="6"/>
  <c r="CL37" i="6"/>
  <c r="CK37" i="6"/>
  <c r="CJ37" i="6"/>
  <c r="CI37" i="6"/>
  <c r="CH37" i="6"/>
  <c r="CG37" i="6"/>
  <c r="CF37" i="6"/>
  <c r="CE37" i="6"/>
  <c r="CD37" i="6"/>
  <c r="CA37" i="6"/>
  <c r="C37" i="6"/>
  <c r="B37" i="6"/>
  <c r="DE37" i="6" s="1"/>
  <c r="DZ36" i="6"/>
  <c r="DY36" i="6"/>
  <c r="DX36" i="6"/>
  <c r="DW36" i="6"/>
  <c r="DV36" i="6"/>
  <c r="DU36" i="6"/>
  <c r="DT36" i="6"/>
  <c r="DS36" i="6"/>
  <c r="DR36" i="6"/>
  <c r="DQ36" i="6"/>
  <c r="DP36" i="6"/>
  <c r="DO36" i="6"/>
  <c r="DN36" i="6"/>
  <c r="DM36" i="6"/>
  <c r="DL36" i="6"/>
  <c r="DK36" i="6"/>
  <c r="DJ36" i="6"/>
  <c r="DI36" i="6"/>
  <c r="DH36" i="6"/>
  <c r="DG36" i="6"/>
  <c r="DF36" i="6"/>
  <c r="DE36" i="6"/>
  <c r="DC36" i="6"/>
  <c r="DB36" i="6"/>
  <c r="DA36" i="6"/>
  <c r="CY36" i="6"/>
  <c r="CX36" i="6"/>
  <c r="CW36" i="6"/>
  <c r="CV36" i="6"/>
  <c r="CU36" i="6"/>
  <c r="CT36" i="6"/>
  <c r="CS36" i="6"/>
  <c r="CR36" i="6"/>
  <c r="CQ36" i="6"/>
  <c r="CP36" i="6"/>
  <c r="CO36" i="6"/>
  <c r="CN36" i="6"/>
  <c r="CM36" i="6"/>
  <c r="CL36" i="6"/>
  <c r="CK36" i="6"/>
  <c r="CJ36" i="6"/>
  <c r="CI36" i="6"/>
  <c r="CH36" i="6"/>
  <c r="CG36" i="6"/>
  <c r="CF36" i="6"/>
  <c r="CE36" i="6"/>
  <c r="CD36" i="6"/>
  <c r="CC36" i="6"/>
  <c r="C36" i="6"/>
  <c r="CA36" i="6" s="1"/>
  <c r="B36" i="6"/>
  <c r="DD36" i="6" s="1"/>
  <c r="DY35" i="6"/>
  <c r="DX35" i="6"/>
  <c r="DW35" i="6"/>
  <c r="DV35" i="6"/>
  <c r="DU35" i="6"/>
  <c r="DT35" i="6"/>
  <c r="DS35" i="6"/>
  <c r="DR35" i="6"/>
  <c r="DQ35" i="6"/>
  <c r="DP35" i="6"/>
  <c r="DO35" i="6"/>
  <c r="DN35" i="6"/>
  <c r="DM35" i="6"/>
  <c r="DL35" i="6"/>
  <c r="DK35" i="6"/>
  <c r="DJ35" i="6"/>
  <c r="DI35" i="6"/>
  <c r="DH35" i="6"/>
  <c r="DG35" i="6"/>
  <c r="DF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CI35" i="6"/>
  <c r="CH35" i="6"/>
  <c r="CG35" i="6"/>
  <c r="CF35" i="6"/>
  <c r="C35" i="6"/>
  <c r="B35" i="6"/>
  <c r="DE35" i="6" s="1"/>
  <c r="DY34" i="6"/>
  <c r="DX34" i="6"/>
  <c r="DW34" i="6"/>
  <c r="DV34" i="6"/>
  <c r="DU34" i="6"/>
  <c r="DT34" i="6"/>
  <c r="DS34" i="6"/>
  <c r="DR34" i="6"/>
  <c r="DQ34" i="6"/>
  <c r="DP34" i="6"/>
  <c r="DO34" i="6"/>
  <c r="DN34" i="6"/>
  <c r="DM34" i="6"/>
  <c r="DL34" i="6"/>
  <c r="DK34" i="6"/>
  <c r="DJ34" i="6"/>
  <c r="DI34" i="6"/>
  <c r="DH34" i="6"/>
  <c r="DG34" i="6"/>
  <c r="DF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34" i="6"/>
  <c r="B34" i="6"/>
  <c r="DD34" i="6" s="1"/>
  <c r="DZ29" i="6"/>
  <c r="DY29" i="6"/>
  <c r="DX29" i="6"/>
  <c r="DW29" i="6"/>
  <c r="DV29" i="6"/>
  <c r="DU29" i="6"/>
  <c r="DT29" i="6"/>
  <c r="DS29" i="6"/>
  <c r="DR29" i="6"/>
  <c r="DQ29" i="6"/>
  <c r="DP29" i="6"/>
  <c r="DO29" i="6"/>
  <c r="DN29" i="6"/>
  <c r="DM29" i="6"/>
  <c r="DL29" i="6"/>
  <c r="DK29" i="6"/>
  <c r="DJ29" i="6"/>
  <c r="DI29" i="6"/>
  <c r="DH29" i="6"/>
  <c r="DG29" i="6"/>
  <c r="DF29" i="6"/>
  <c r="DC29" i="6"/>
  <c r="DB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A29" i="6"/>
  <c r="C29" i="6"/>
  <c r="B29" i="6"/>
  <c r="DE29" i="6" s="1"/>
  <c r="DZ28" i="6"/>
  <c r="DY28" i="6"/>
  <c r="DX28" i="6"/>
  <c r="DW28" i="6"/>
  <c r="DV28" i="6"/>
  <c r="DU28" i="6"/>
  <c r="DT28" i="6"/>
  <c r="DS28" i="6"/>
  <c r="DR28" i="6"/>
  <c r="DQ28" i="6"/>
  <c r="DP28" i="6"/>
  <c r="DO28" i="6"/>
  <c r="DN28" i="6"/>
  <c r="DM28" i="6"/>
  <c r="DL28" i="6"/>
  <c r="DK28" i="6"/>
  <c r="DJ28" i="6"/>
  <c r="DI28" i="6"/>
  <c r="DH28" i="6"/>
  <c r="DG28" i="6"/>
  <c r="DF28" i="6"/>
  <c r="DE28" i="6"/>
  <c r="DC28" i="6"/>
  <c r="DB28" i="6"/>
  <c r="DA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28" i="6"/>
  <c r="CA28" i="6" s="1"/>
  <c r="B28" i="6"/>
  <c r="DD28" i="6" s="1"/>
  <c r="DY27" i="6"/>
  <c r="DX27" i="6"/>
  <c r="DW27" i="6"/>
  <c r="DV27" i="6"/>
  <c r="DU27" i="6"/>
  <c r="DT27" i="6"/>
  <c r="DS27" i="6"/>
  <c r="DR27" i="6"/>
  <c r="DQ27" i="6"/>
  <c r="DP27" i="6"/>
  <c r="DO27" i="6"/>
  <c r="DN27" i="6"/>
  <c r="DM27" i="6"/>
  <c r="DL27" i="6"/>
  <c r="DK27" i="6"/>
  <c r="DJ27" i="6"/>
  <c r="DI27" i="6"/>
  <c r="DH27" i="6"/>
  <c r="DG27" i="6"/>
  <c r="DF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27" i="6"/>
  <c r="B27" i="6"/>
  <c r="DE27" i="6" s="1"/>
  <c r="DY26" i="6"/>
  <c r="DX26" i="6"/>
  <c r="DW26" i="6"/>
  <c r="DV26" i="6"/>
  <c r="DU26" i="6"/>
  <c r="DT26" i="6"/>
  <c r="DS26" i="6"/>
  <c r="DR26" i="6"/>
  <c r="DQ26" i="6"/>
  <c r="DP26" i="6"/>
  <c r="DO26" i="6"/>
  <c r="DN26" i="6"/>
  <c r="DM26" i="6"/>
  <c r="DL26" i="6"/>
  <c r="DK26" i="6"/>
  <c r="DJ26" i="6"/>
  <c r="DI26" i="6"/>
  <c r="DH26" i="6"/>
  <c r="DG26" i="6"/>
  <c r="DF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26" i="6"/>
  <c r="B26" i="6"/>
  <c r="DZ25" i="6"/>
  <c r="DY25" i="6"/>
  <c r="DX25" i="6"/>
  <c r="DW25" i="6"/>
  <c r="DV25" i="6"/>
  <c r="DU25" i="6"/>
  <c r="DT25" i="6"/>
  <c r="DS25" i="6"/>
  <c r="DR25" i="6"/>
  <c r="DQ25" i="6"/>
  <c r="DP25" i="6"/>
  <c r="DO25" i="6"/>
  <c r="DN25" i="6"/>
  <c r="DM25" i="6"/>
  <c r="DL25" i="6"/>
  <c r="DK25" i="6"/>
  <c r="DJ25" i="6"/>
  <c r="DI25" i="6"/>
  <c r="DH25" i="6"/>
  <c r="DG25" i="6"/>
  <c r="DF25" i="6"/>
  <c r="DC25" i="6"/>
  <c r="DB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A25" i="6"/>
  <c r="C25" i="6"/>
  <c r="B25" i="6"/>
  <c r="DE25" i="6" s="1"/>
  <c r="DZ24" i="6"/>
  <c r="DY24" i="6"/>
  <c r="DX24" i="6"/>
  <c r="DW24" i="6"/>
  <c r="DV24" i="6"/>
  <c r="DU24" i="6"/>
  <c r="DT24" i="6"/>
  <c r="DS24" i="6"/>
  <c r="DR24" i="6"/>
  <c r="DQ24" i="6"/>
  <c r="DP24" i="6"/>
  <c r="DO24" i="6"/>
  <c r="DN24" i="6"/>
  <c r="DM24" i="6"/>
  <c r="DL24" i="6"/>
  <c r="DK24" i="6"/>
  <c r="DJ24" i="6"/>
  <c r="DI24" i="6"/>
  <c r="DH24" i="6"/>
  <c r="DG24" i="6"/>
  <c r="DF24" i="6"/>
  <c r="DE24" i="6"/>
  <c r="DC24" i="6"/>
  <c r="DB24" i="6"/>
  <c r="DA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24" i="6"/>
  <c r="CA24" i="6" s="1"/>
  <c r="B24" i="6"/>
  <c r="DD24" i="6" s="1"/>
  <c r="DY23" i="6"/>
  <c r="DX23" i="6"/>
  <c r="DW23" i="6"/>
  <c r="DV23" i="6"/>
  <c r="DU23" i="6"/>
  <c r="DT23" i="6"/>
  <c r="DS23" i="6"/>
  <c r="DR23" i="6"/>
  <c r="DQ23" i="6"/>
  <c r="DP23" i="6"/>
  <c r="DO23" i="6"/>
  <c r="DN23" i="6"/>
  <c r="DM23" i="6"/>
  <c r="DL23" i="6"/>
  <c r="DK23" i="6"/>
  <c r="DJ23" i="6"/>
  <c r="DI23" i="6"/>
  <c r="DH23" i="6"/>
  <c r="DG23" i="6"/>
  <c r="DF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23" i="6"/>
  <c r="B23" i="6"/>
  <c r="DE23" i="6" s="1"/>
  <c r="DY22" i="6"/>
  <c r="DX22" i="6"/>
  <c r="DW22" i="6"/>
  <c r="DV22" i="6"/>
  <c r="DU22" i="6"/>
  <c r="DT22" i="6"/>
  <c r="DS22" i="6"/>
  <c r="DR22" i="6"/>
  <c r="DQ22" i="6"/>
  <c r="DP22" i="6"/>
  <c r="DO22" i="6"/>
  <c r="DN22" i="6"/>
  <c r="DM22" i="6"/>
  <c r="DL22" i="6"/>
  <c r="DK22" i="6"/>
  <c r="DJ22" i="6"/>
  <c r="DI22" i="6"/>
  <c r="DH22" i="6"/>
  <c r="DG22" i="6"/>
  <c r="DF22" i="6"/>
  <c r="CY22" i="6"/>
  <c r="CX22" i="6"/>
  <c r="CW22" i="6"/>
  <c r="CV22" i="6"/>
  <c r="CU22" i="6"/>
  <c r="CT22" i="6"/>
  <c r="CS22" i="6"/>
  <c r="CR22" i="6"/>
  <c r="CQ22" i="6"/>
  <c r="CP22" i="6"/>
  <c r="CO22" i="6"/>
  <c r="CN22" i="6"/>
  <c r="CM22" i="6"/>
  <c r="CL22" i="6"/>
  <c r="CK22" i="6"/>
  <c r="CJ22" i="6"/>
  <c r="CI22" i="6"/>
  <c r="CH22" i="6"/>
  <c r="CG22" i="6"/>
  <c r="CF22" i="6"/>
  <c r="C22" i="6"/>
  <c r="B22" i="6"/>
  <c r="DZ21" i="6"/>
  <c r="DY21" i="6"/>
  <c r="DX21" i="6"/>
  <c r="DW21" i="6"/>
  <c r="DV21" i="6"/>
  <c r="DU21" i="6"/>
  <c r="DT21" i="6"/>
  <c r="DS21" i="6"/>
  <c r="DR21" i="6"/>
  <c r="DQ21" i="6"/>
  <c r="DP21" i="6"/>
  <c r="DO21" i="6"/>
  <c r="DN21" i="6"/>
  <c r="DM21" i="6"/>
  <c r="DL21" i="6"/>
  <c r="DK21" i="6"/>
  <c r="DJ21" i="6"/>
  <c r="DI21" i="6"/>
  <c r="DH21" i="6"/>
  <c r="DG21" i="6"/>
  <c r="DF21" i="6"/>
  <c r="DC21" i="6"/>
  <c r="DB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A21" i="6"/>
  <c r="C21" i="6"/>
  <c r="B21" i="6"/>
  <c r="DE21" i="6" s="1"/>
  <c r="DZ20" i="6"/>
  <c r="DY20" i="6"/>
  <c r="DX20" i="6"/>
  <c r="DW20" i="6"/>
  <c r="DV20" i="6"/>
  <c r="DU20" i="6"/>
  <c r="DT20" i="6"/>
  <c r="DS20" i="6"/>
  <c r="DR20" i="6"/>
  <c r="DQ20" i="6"/>
  <c r="DP20" i="6"/>
  <c r="DO20" i="6"/>
  <c r="DN20" i="6"/>
  <c r="DM20" i="6"/>
  <c r="DL20" i="6"/>
  <c r="DK20" i="6"/>
  <c r="DJ20" i="6"/>
  <c r="DI20" i="6"/>
  <c r="DH20" i="6"/>
  <c r="DG20" i="6"/>
  <c r="DF20" i="6"/>
  <c r="DE20" i="6"/>
  <c r="DC20" i="6"/>
  <c r="DB20" i="6"/>
  <c r="DA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20" i="6"/>
  <c r="CA20" i="6" s="1"/>
  <c r="B20" i="6"/>
  <c r="DD20" i="6" s="1"/>
  <c r="DY19" i="6"/>
  <c r="DX19" i="6"/>
  <c r="DW19" i="6"/>
  <c r="DV19" i="6"/>
  <c r="DU19" i="6"/>
  <c r="DT19" i="6"/>
  <c r="DS19" i="6"/>
  <c r="DR19" i="6"/>
  <c r="DQ19" i="6"/>
  <c r="DP19" i="6"/>
  <c r="DO19" i="6"/>
  <c r="DN19" i="6"/>
  <c r="DM19" i="6"/>
  <c r="DL19" i="6"/>
  <c r="DK19" i="6"/>
  <c r="DJ19" i="6"/>
  <c r="DI19" i="6"/>
  <c r="DH19" i="6"/>
  <c r="DG19" i="6"/>
  <c r="DF19" i="6"/>
  <c r="CY19" i="6"/>
  <c r="CX19" i="6"/>
  <c r="CW19" i="6"/>
  <c r="CV19" i="6"/>
  <c r="CU19" i="6"/>
  <c r="CT19" i="6"/>
  <c r="CS19" i="6"/>
  <c r="CR19" i="6"/>
  <c r="CQ19" i="6"/>
  <c r="CP19" i="6"/>
  <c r="CO19" i="6"/>
  <c r="CN19" i="6"/>
  <c r="CM19" i="6"/>
  <c r="CL19" i="6"/>
  <c r="CK19" i="6"/>
  <c r="CJ19" i="6"/>
  <c r="CI19" i="6"/>
  <c r="CH19" i="6"/>
  <c r="CG19" i="6"/>
  <c r="CF19" i="6"/>
  <c r="C19" i="6"/>
  <c r="B19" i="6"/>
  <c r="DE19" i="6" s="1"/>
  <c r="DY18" i="6"/>
  <c r="DX18" i="6"/>
  <c r="DW18" i="6"/>
  <c r="DV18" i="6"/>
  <c r="DU18" i="6"/>
  <c r="DT18" i="6"/>
  <c r="DS18" i="6"/>
  <c r="DR18" i="6"/>
  <c r="DQ18" i="6"/>
  <c r="DP18" i="6"/>
  <c r="DO18" i="6"/>
  <c r="DN18" i="6"/>
  <c r="DM18" i="6"/>
  <c r="DL18" i="6"/>
  <c r="DK18" i="6"/>
  <c r="DJ18" i="6"/>
  <c r="DI18" i="6"/>
  <c r="DH18" i="6"/>
  <c r="DG18" i="6"/>
  <c r="DF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18" i="6"/>
  <c r="B18" i="6"/>
  <c r="DZ17" i="6"/>
  <c r="DY17" i="6"/>
  <c r="DX17" i="6"/>
  <c r="DW17" i="6"/>
  <c r="DV17" i="6"/>
  <c r="DU17" i="6"/>
  <c r="DT17" i="6"/>
  <c r="DS17" i="6"/>
  <c r="DR17" i="6"/>
  <c r="DQ17" i="6"/>
  <c r="DP17" i="6"/>
  <c r="DO17" i="6"/>
  <c r="DN17" i="6"/>
  <c r="DM17" i="6"/>
  <c r="DL17" i="6"/>
  <c r="DK17" i="6"/>
  <c r="DJ17" i="6"/>
  <c r="DI17" i="6"/>
  <c r="DH17" i="6"/>
  <c r="DG17" i="6"/>
  <c r="DF17" i="6"/>
  <c r="DC17" i="6"/>
  <c r="DB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A17" i="6"/>
  <c r="C17" i="6"/>
  <c r="B17" i="6"/>
  <c r="DE17" i="6" s="1"/>
  <c r="DZ16" i="6"/>
  <c r="DY16" i="6"/>
  <c r="DX16" i="6"/>
  <c r="DW16" i="6"/>
  <c r="DV16" i="6"/>
  <c r="DU16" i="6"/>
  <c r="DT16" i="6"/>
  <c r="DS16" i="6"/>
  <c r="DR16" i="6"/>
  <c r="DQ16" i="6"/>
  <c r="DP16" i="6"/>
  <c r="DO16" i="6"/>
  <c r="DN16" i="6"/>
  <c r="DM16" i="6"/>
  <c r="DL16" i="6"/>
  <c r="DK16" i="6"/>
  <c r="DJ16" i="6"/>
  <c r="DI16" i="6"/>
  <c r="DH16" i="6"/>
  <c r="DG16" i="6"/>
  <c r="DF16" i="6"/>
  <c r="DE16" i="6"/>
  <c r="DC16" i="6"/>
  <c r="DB16" i="6"/>
  <c r="DA16" i="6"/>
  <c r="CY16" i="6"/>
  <c r="CX16" i="6"/>
  <c r="CW16" i="6"/>
  <c r="CV16" i="6"/>
  <c r="CU16" i="6"/>
  <c r="CT16" i="6"/>
  <c r="CS16" i="6"/>
  <c r="CR16" i="6"/>
  <c r="CQ16" i="6"/>
  <c r="CP16" i="6"/>
  <c r="CO16" i="6"/>
  <c r="CN16" i="6"/>
  <c r="CM16" i="6"/>
  <c r="CL16" i="6"/>
  <c r="CK16" i="6"/>
  <c r="CJ16" i="6"/>
  <c r="CI16" i="6"/>
  <c r="CH16" i="6"/>
  <c r="CG16" i="6"/>
  <c r="CF16" i="6"/>
  <c r="CE16" i="6"/>
  <c r="CD16" i="6"/>
  <c r="CC16" i="6"/>
  <c r="C16" i="6"/>
  <c r="CA16" i="6" s="1"/>
  <c r="B16" i="6"/>
  <c r="DD16" i="6" s="1"/>
  <c r="DY15" i="6"/>
  <c r="DX15" i="6"/>
  <c r="DW15" i="6"/>
  <c r="DV15" i="6"/>
  <c r="DU15" i="6"/>
  <c r="DT15" i="6"/>
  <c r="DS15" i="6"/>
  <c r="DR15" i="6"/>
  <c r="DQ15" i="6"/>
  <c r="DP15" i="6"/>
  <c r="DO15" i="6"/>
  <c r="DN15" i="6"/>
  <c r="DM15" i="6"/>
  <c r="DL15" i="6"/>
  <c r="DK15" i="6"/>
  <c r="DJ15" i="6"/>
  <c r="DI15" i="6"/>
  <c r="DH15" i="6"/>
  <c r="DG15" i="6"/>
  <c r="DF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15" i="6"/>
  <c r="B15" i="6"/>
  <c r="DY14" i="6"/>
  <c r="DX14" i="6"/>
  <c r="DW14" i="6"/>
  <c r="DV14" i="6"/>
  <c r="DU14" i="6"/>
  <c r="DT14" i="6"/>
  <c r="DS14" i="6"/>
  <c r="DR14" i="6"/>
  <c r="DQ14" i="6"/>
  <c r="DP14" i="6"/>
  <c r="DO14" i="6"/>
  <c r="DN14" i="6"/>
  <c r="DM14" i="6"/>
  <c r="DL14" i="6"/>
  <c r="DK14" i="6"/>
  <c r="DJ14" i="6"/>
  <c r="DI14" i="6"/>
  <c r="DH14" i="6"/>
  <c r="DG14" i="6"/>
  <c r="DF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14" i="6"/>
  <c r="B14" i="6"/>
  <c r="DZ13" i="6"/>
  <c r="DY13" i="6"/>
  <c r="DX13" i="6"/>
  <c r="DW13" i="6"/>
  <c r="DV13" i="6"/>
  <c r="DU13" i="6"/>
  <c r="DT13" i="6"/>
  <c r="DS13" i="6"/>
  <c r="DR13" i="6"/>
  <c r="DQ13" i="6"/>
  <c r="DP13" i="6"/>
  <c r="DO13" i="6"/>
  <c r="DN13" i="6"/>
  <c r="DM13" i="6"/>
  <c r="DL13" i="6"/>
  <c r="DK13" i="6"/>
  <c r="DJ13" i="6"/>
  <c r="DI13" i="6"/>
  <c r="DH13" i="6"/>
  <c r="DG13" i="6"/>
  <c r="DF13" i="6"/>
  <c r="DC13" i="6"/>
  <c r="DB13" i="6"/>
  <c r="CY13" i="6"/>
  <c r="CX13" i="6"/>
  <c r="CW13" i="6"/>
  <c r="CV13" i="6"/>
  <c r="CU13" i="6"/>
  <c r="CT13" i="6"/>
  <c r="CS13" i="6"/>
  <c r="CR13" i="6"/>
  <c r="CQ13" i="6"/>
  <c r="CP13" i="6"/>
  <c r="CO13" i="6"/>
  <c r="CN13" i="6"/>
  <c r="CM13" i="6"/>
  <c r="CL13" i="6"/>
  <c r="CK13" i="6"/>
  <c r="CJ13" i="6"/>
  <c r="CI13" i="6"/>
  <c r="CH13" i="6"/>
  <c r="CG13" i="6"/>
  <c r="CF13" i="6"/>
  <c r="CE13" i="6"/>
  <c r="CD13" i="6"/>
  <c r="CA13" i="6"/>
  <c r="C13" i="6"/>
  <c r="B13" i="6"/>
  <c r="DE13" i="6" s="1"/>
  <c r="DZ12" i="6"/>
  <c r="DY12" i="6"/>
  <c r="DX12" i="6"/>
  <c r="DW12" i="6"/>
  <c r="DV12" i="6"/>
  <c r="DU12" i="6"/>
  <c r="DT12" i="6"/>
  <c r="DS12" i="6"/>
  <c r="DR12" i="6"/>
  <c r="DQ12" i="6"/>
  <c r="DP12" i="6"/>
  <c r="DO12" i="6"/>
  <c r="DN12" i="6"/>
  <c r="DM12" i="6"/>
  <c r="DL12" i="6"/>
  <c r="DK12" i="6"/>
  <c r="DJ12" i="6"/>
  <c r="DI12" i="6"/>
  <c r="DH12" i="6"/>
  <c r="DG12" i="6"/>
  <c r="DF12" i="6"/>
  <c r="DE12" i="6"/>
  <c r="DC12" i="6"/>
  <c r="DB12" i="6"/>
  <c r="DA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12" i="6"/>
  <c r="CA12" i="6" s="1"/>
  <c r="B12" i="6"/>
  <c r="DD12" i="6" s="1"/>
  <c r="A5" i="6"/>
  <c r="A4" i="6"/>
  <c r="A3" i="6"/>
  <c r="A2" i="6"/>
  <c r="AX128" i="7" l="1"/>
  <c r="AX68" i="7"/>
  <c r="AX131" i="7"/>
  <c r="AX123" i="7"/>
  <c r="AX111" i="7"/>
  <c r="AX91" i="7"/>
  <c r="AX71" i="7"/>
  <c r="AX60" i="7"/>
  <c r="AY193" i="7"/>
  <c r="AX48" i="7"/>
  <c r="AX36" i="7"/>
  <c r="CB298" i="7"/>
  <c r="CA298" i="7"/>
  <c r="DB298" i="7"/>
  <c r="DA298" i="7"/>
  <c r="AY245" i="7"/>
  <c r="AY242" i="7"/>
  <c r="AY187" i="7"/>
  <c r="AX129" i="7"/>
  <c r="AX124" i="7"/>
  <c r="AX109" i="7"/>
  <c r="AX104" i="7"/>
  <c r="AX69" i="7"/>
  <c r="AY178" i="7"/>
  <c r="AY170" i="7"/>
  <c r="AX35" i="7"/>
  <c r="AX18" i="7"/>
  <c r="AX12" i="7"/>
  <c r="AY169" i="7"/>
  <c r="AX62" i="7"/>
  <c r="AX44" i="7"/>
  <c r="AY249" i="7"/>
  <c r="AY247" i="7"/>
  <c r="AY246" i="7"/>
  <c r="AY248" i="7"/>
  <c r="AY206" i="7"/>
  <c r="AY197" i="7"/>
  <c r="AY189" i="7"/>
  <c r="AY177" i="7"/>
  <c r="AY172" i="7"/>
  <c r="AY194" i="7"/>
  <c r="AX136" i="7"/>
  <c r="AX125" i="7"/>
  <c r="AX116" i="7"/>
  <c r="AX105" i="7"/>
  <c r="AX100" i="7"/>
  <c r="AX85" i="7"/>
  <c r="AX80" i="7"/>
  <c r="AX65" i="7"/>
  <c r="AY181" i="7"/>
  <c r="AY180" i="7"/>
  <c r="AY199" i="7"/>
  <c r="AY165" i="7"/>
  <c r="AY160" i="7"/>
  <c r="AX135" i="7"/>
  <c r="AX127" i="7"/>
  <c r="AX115" i="7"/>
  <c r="AX107" i="7"/>
  <c r="AX95" i="7"/>
  <c r="AX87" i="7"/>
  <c r="AX79" i="7"/>
  <c r="AX67" i="7"/>
  <c r="AX58" i="7"/>
  <c r="AY190" i="7"/>
  <c r="AY205" i="7"/>
  <c r="AX56" i="7"/>
  <c r="AX51" i="7"/>
  <c r="AX38" i="7"/>
  <c r="AX20" i="7"/>
  <c r="AX17" i="7"/>
  <c r="AX28" i="7"/>
  <c r="AX42" i="7"/>
  <c r="AX24" i="7"/>
  <c r="CA291" i="7"/>
  <c r="AE291" i="7" s="1"/>
  <c r="DB291" i="7"/>
  <c r="DA291" i="7"/>
  <c r="CB291" i="7"/>
  <c r="AX108" i="7"/>
  <c r="AX88" i="7"/>
  <c r="AX83" i="7"/>
  <c r="CA290" i="7"/>
  <c r="DB290" i="7"/>
  <c r="DA290" i="7"/>
  <c r="B308" i="7" s="1"/>
  <c r="CB290" i="7"/>
  <c r="AY195" i="7"/>
  <c r="AY173" i="7"/>
  <c r="AY166" i="7"/>
  <c r="AX89" i="7"/>
  <c r="AX84" i="7"/>
  <c r="AX64" i="7"/>
  <c r="AY256" i="7"/>
  <c r="AY251" i="7"/>
  <c r="A308" i="7"/>
  <c r="AY239" i="7"/>
  <c r="AY202" i="7"/>
  <c r="AY196" i="7"/>
  <c r="AY188" i="7"/>
  <c r="AY203" i="7"/>
  <c r="AY200" i="7"/>
  <c r="AY176" i="7"/>
  <c r="AY162" i="7"/>
  <c r="AX132" i="7"/>
  <c r="AX112" i="7"/>
  <c r="AX92" i="7"/>
  <c r="AX72" i="7"/>
  <c r="AY198" i="7"/>
  <c r="AY167" i="7"/>
  <c r="AY207" i="7"/>
  <c r="AY174" i="7"/>
  <c r="AY164" i="7"/>
  <c r="AX40" i="7"/>
  <c r="AX37" i="7"/>
  <c r="AX46" i="7"/>
  <c r="AX41" i="7"/>
  <c r="AX39" i="7"/>
  <c r="AX22" i="7"/>
  <c r="AX17" i="6"/>
  <c r="DZ14" i="6"/>
  <c r="DB14" i="6"/>
  <c r="CD14" i="6"/>
  <c r="DA14" i="6"/>
  <c r="DE14" i="6"/>
  <c r="CC14" i="6"/>
  <c r="CE14" i="6"/>
  <c r="DC15" i="6"/>
  <c r="CE15" i="6"/>
  <c r="CA15" i="6"/>
  <c r="DZ15" i="6"/>
  <c r="DB15" i="6"/>
  <c r="CD15" i="6"/>
  <c r="CZ15" i="6"/>
  <c r="DZ18" i="6"/>
  <c r="DB18" i="6"/>
  <c r="CD18" i="6"/>
  <c r="DE18" i="6"/>
  <c r="DA18" i="6"/>
  <c r="CC18" i="6"/>
  <c r="DZ22" i="6"/>
  <c r="DB22" i="6"/>
  <c r="CD22" i="6"/>
  <c r="DE22" i="6"/>
  <c r="DA22" i="6"/>
  <c r="CC22" i="6"/>
  <c r="CE22" i="6"/>
  <c r="CZ23" i="6"/>
  <c r="DZ26" i="6"/>
  <c r="DB26" i="6"/>
  <c r="CD26" i="6"/>
  <c r="DE26" i="6"/>
  <c r="DA26" i="6"/>
  <c r="CC26" i="6"/>
  <c r="CE26" i="6"/>
  <c r="DZ38" i="6"/>
  <c r="DB38" i="6"/>
  <c r="CD38" i="6"/>
  <c r="DE38" i="6"/>
  <c r="DA38" i="6"/>
  <c r="CC38" i="6"/>
  <c r="CE38" i="6"/>
  <c r="CZ39" i="6"/>
  <c r="DZ42" i="6"/>
  <c r="DB42" i="6"/>
  <c r="CD42" i="6"/>
  <c r="DE42" i="6"/>
  <c r="DA42" i="6"/>
  <c r="CC42" i="6"/>
  <c r="CZ43" i="6"/>
  <c r="DC47" i="6"/>
  <c r="CE47" i="6"/>
  <c r="CA47" i="6"/>
  <c r="DZ47" i="6"/>
  <c r="DB47" i="6"/>
  <c r="CD47" i="6"/>
  <c r="CZ47" i="6"/>
  <c r="DZ50" i="6"/>
  <c r="DB50" i="6"/>
  <c r="CD50" i="6"/>
  <c r="DD50" i="6"/>
  <c r="DE50" i="6"/>
  <c r="DA50" i="6"/>
  <c r="CC50" i="6"/>
  <c r="CZ50" i="6"/>
  <c r="CE50" i="6"/>
  <c r="DA56" i="6"/>
  <c r="DD63" i="6"/>
  <c r="DE79" i="6"/>
  <c r="DA79" i="6"/>
  <c r="CC79" i="6"/>
  <c r="DZ79" i="6"/>
  <c r="CZ79" i="6"/>
  <c r="CA79" i="6"/>
  <c r="DD79" i="6"/>
  <c r="CE79" i="6"/>
  <c r="DC79" i="6"/>
  <c r="CD79" i="6"/>
  <c r="DZ80" i="6"/>
  <c r="DB80" i="6"/>
  <c r="CD80" i="6"/>
  <c r="DA80" i="6"/>
  <c r="CB80" i="6"/>
  <c r="DD80" i="6"/>
  <c r="DE80" i="6"/>
  <c r="CZ80" i="6"/>
  <c r="CA80" i="6"/>
  <c r="AX80" i="6" s="1"/>
  <c r="CE80" i="6"/>
  <c r="DA86" i="6"/>
  <c r="CA86" i="6"/>
  <c r="DE93" i="6"/>
  <c r="DA93" i="6"/>
  <c r="CC93" i="6"/>
  <c r="DC93" i="6"/>
  <c r="CE93" i="6"/>
  <c r="CA93" i="6"/>
  <c r="DD93" i="6"/>
  <c r="CB93" i="6"/>
  <c r="DB93" i="6"/>
  <c r="CZ93" i="6"/>
  <c r="DA106" i="6"/>
  <c r="CA106" i="6"/>
  <c r="DE113" i="6"/>
  <c r="DA113" i="6"/>
  <c r="CC113" i="6"/>
  <c r="DC113" i="6"/>
  <c r="CE113" i="6"/>
  <c r="CA113" i="6"/>
  <c r="DD113" i="6"/>
  <c r="CB113" i="6"/>
  <c r="DB113" i="6"/>
  <c r="CZ113" i="6"/>
  <c r="DA126" i="6"/>
  <c r="CA126" i="6"/>
  <c r="DE133" i="6"/>
  <c r="DA133" i="6"/>
  <c r="CC133" i="6"/>
  <c r="DC133" i="6"/>
  <c r="CE133" i="6"/>
  <c r="CA133" i="6"/>
  <c r="DD133" i="6"/>
  <c r="CB133" i="6"/>
  <c r="DB133" i="6"/>
  <c r="CZ133" i="6"/>
  <c r="CA14" i="6"/>
  <c r="DC14" i="6"/>
  <c r="CB15" i="6"/>
  <c r="DD15" i="6"/>
  <c r="CA18" i="6"/>
  <c r="DC18" i="6"/>
  <c r="CB19" i="6"/>
  <c r="DD19" i="6"/>
  <c r="CA22" i="6"/>
  <c r="DC22" i="6"/>
  <c r="CB23" i="6"/>
  <c r="DD23" i="6"/>
  <c r="CA26" i="6"/>
  <c r="DC26" i="6"/>
  <c r="CB27" i="6"/>
  <c r="DD27" i="6"/>
  <c r="CA34" i="6"/>
  <c r="DC34" i="6"/>
  <c r="CB35" i="6"/>
  <c r="DD35" i="6"/>
  <c r="CA38" i="6"/>
  <c r="DC38" i="6"/>
  <c r="CB39" i="6"/>
  <c r="DD39" i="6"/>
  <c r="CA42" i="6"/>
  <c r="DC42" i="6"/>
  <c r="CB43" i="6"/>
  <c r="DD43" i="6"/>
  <c r="CA46" i="6"/>
  <c r="DC46" i="6"/>
  <c r="CB47" i="6"/>
  <c r="DD47" i="6"/>
  <c r="CA50" i="6"/>
  <c r="DC51" i="6"/>
  <c r="CE51" i="6"/>
  <c r="CA51" i="6"/>
  <c r="DE51" i="6"/>
  <c r="DA51" i="6"/>
  <c r="CC51" i="6"/>
  <c r="DZ51" i="6"/>
  <c r="DB51" i="6"/>
  <c r="CD51" i="6"/>
  <c r="DD51" i="6"/>
  <c r="CB63" i="6"/>
  <c r="DA64" i="6"/>
  <c r="DC71" i="6"/>
  <c r="CE71" i="6"/>
  <c r="CA71" i="6"/>
  <c r="AX71" i="6" s="1"/>
  <c r="DA71" i="6"/>
  <c r="CC71" i="6"/>
  <c r="DZ71" i="6"/>
  <c r="DB71" i="6"/>
  <c r="CD71" i="6"/>
  <c r="DE71" i="6"/>
  <c r="DD71" i="6"/>
  <c r="CB79" i="6"/>
  <c r="CC80" i="6"/>
  <c r="CD93" i="6"/>
  <c r="CD113" i="6"/>
  <c r="CD133" i="6"/>
  <c r="DA166" i="6"/>
  <c r="CA166" i="6" s="1"/>
  <c r="DH166" i="6"/>
  <c r="CH166" i="6" s="1"/>
  <c r="DD166" i="6"/>
  <c r="CD166" i="6" s="1"/>
  <c r="DF166" i="6"/>
  <c r="CF166" i="6" s="1"/>
  <c r="DB166" i="6"/>
  <c r="CB166" i="6" s="1"/>
  <c r="DW166" i="6"/>
  <c r="CW166" i="6" s="1"/>
  <c r="DW258" i="6"/>
  <c r="CW258" i="6" s="1"/>
  <c r="DC258" i="6"/>
  <c r="CC258" i="6"/>
  <c r="DA258" i="6"/>
  <c r="CA258" i="6" s="1"/>
  <c r="CE258" i="6"/>
  <c r="DB258" i="6"/>
  <c r="CB258" i="6"/>
  <c r="CD258" i="6"/>
  <c r="DD258" i="6"/>
  <c r="CB14" i="6"/>
  <c r="DD14" i="6"/>
  <c r="CC15" i="6"/>
  <c r="DE15" i="6"/>
  <c r="CB18" i="6"/>
  <c r="DD18" i="6"/>
  <c r="CC19" i="6"/>
  <c r="CB22" i="6"/>
  <c r="DD22" i="6"/>
  <c r="CC23" i="6"/>
  <c r="CB26" i="6"/>
  <c r="DD26" i="6"/>
  <c r="CC27" i="6"/>
  <c r="CB34" i="6"/>
  <c r="CC35" i="6"/>
  <c r="CB38" i="6"/>
  <c r="DD38" i="6"/>
  <c r="CC39" i="6"/>
  <c r="CB42" i="6"/>
  <c r="DD42" i="6"/>
  <c r="CC43" i="6"/>
  <c r="CB46" i="6"/>
  <c r="CC47" i="6"/>
  <c r="DE47" i="6"/>
  <c r="CB50" i="6"/>
  <c r="DC59" i="6"/>
  <c r="CE59" i="6"/>
  <c r="CA59" i="6"/>
  <c r="DE59" i="6"/>
  <c r="CC59" i="6"/>
  <c r="DZ59" i="6"/>
  <c r="DB59" i="6"/>
  <c r="CD59" i="6"/>
  <c r="DA59" i="6"/>
  <c r="DD59" i="6"/>
  <c r="DA68" i="6"/>
  <c r="DC73" i="6"/>
  <c r="CE73" i="6"/>
  <c r="CA73" i="6"/>
  <c r="AX73" i="6" s="1"/>
  <c r="DZ73" i="6"/>
  <c r="DA73" i="6"/>
  <c r="CB73" i="6"/>
  <c r="DD73" i="6"/>
  <c r="CD73" i="6"/>
  <c r="DE73" i="6"/>
  <c r="CZ73" i="6"/>
  <c r="DB79" i="6"/>
  <c r="DC80" i="6"/>
  <c r="DA84" i="6"/>
  <c r="CA84" i="6"/>
  <c r="AX88" i="6"/>
  <c r="DZ93" i="6"/>
  <c r="DZ113" i="6"/>
  <c r="DZ133" i="6"/>
  <c r="CE18" i="6"/>
  <c r="DC19" i="6"/>
  <c r="CE19" i="6"/>
  <c r="CA19" i="6"/>
  <c r="DZ19" i="6"/>
  <c r="DB19" i="6"/>
  <c r="CD19" i="6"/>
  <c r="CZ19" i="6"/>
  <c r="DC23" i="6"/>
  <c r="CE23" i="6"/>
  <c r="CA23" i="6"/>
  <c r="DZ23" i="6"/>
  <c r="DB23" i="6"/>
  <c r="CD23" i="6"/>
  <c r="DC27" i="6"/>
  <c r="CE27" i="6"/>
  <c r="CA27" i="6"/>
  <c r="DZ27" i="6"/>
  <c r="DB27" i="6"/>
  <c r="CD27" i="6"/>
  <c r="CZ27" i="6"/>
  <c r="DZ34" i="6"/>
  <c r="DB34" i="6"/>
  <c r="CD34" i="6"/>
  <c r="DE34" i="6"/>
  <c r="DA34" i="6"/>
  <c r="CC34" i="6"/>
  <c r="CE34" i="6"/>
  <c r="DC35" i="6"/>
  <c r="CE35" i="6"/>
  <c r="CA35" i="6"/>
  <c r="DZ35" i="6"/>
  <c r="DB35" i="6"/>
  <c r="CD35" i="6"/>
  <c r="CZ35" i="6"/>
  <c r="DC39" i="6"/>
  <c r="CE39" i="6"/>
  <c r="CA39" i="6"/>
  <c r="AX39" i="6" s="1"/>
  <c r="DZ39" i="6"/>
  <c r="DB39" i="6"/>
  <c r="CD39" i="6"/>
  <c r="CE42" i="6"/>
  <c r="DC43" i="6"/>
  <c r="CE43" i="6"/>
  <c r="CA43" i="6"/>
  <c r="DZ43" i="6"/>
  <c r="DB43" i="6"/>
  <c r="CD43" i="6"/>
  <c r="DZ46" i="6"/>
  <c r="DB46" i="6"/>
  <c r="CD46" i="6"/>
  <c r="DE46" i="6"/>
  <c r="DA46" i="6"/>
  <c r="CC46" i="6"/>
  <c r="CE46" i="6"/>
  <c r="DC63" i="6"/>
  <c r="CE63" i="6"/>
  <c r="CA63" i="6"/>
  <c r="DA63" i="6"/>
  <c r="CC63" i="6"/>
  <c r="DZ63" i="6"/>
  <c r="DB63" i="6"/>
  <c r="CD63" i="6"/>
  <c r="DE63" i="6"/>
  <c r="DA72" i="6"/>
  <c r="CZ14" i="6"/>
  <c r="DA15" i="6"/>
  <c r="CZ18" i="6"/>
  <c r="DA19" i="6"/>
  <c r="CZ22" i="6"/>
  <c r="DA23" i="6"/>
  <c r="CZ26" i="6"/>
  <c r="DA27" i="6"/>
  <c r="CZ34" i="6"/>
  <c r="DA35" i="6"/>
  <c r="CZ38" i="6"/>
  <c r="DA39" i="6"/>
  <c r="CZ42" i="6"/>
  <c r="DA43" i="6"/>
  <c r="CZ46" i="6"/>
  <c r="DA47" i="6"/>
  <c r="DC50" i="6"/>
  <c r="CZ51" i="6"/>
  <c r="DA60" i="6"/>
  <c r="DC67" i="6"/>
  <c r="CE67" i="6"/>
  <c r="CA67" i="6"/>
  <c r="DE67" i="6"/>
  <c r="CC67" i="6"/>
  <c r="DZ67" i="6"/>
  <c r="DB67" i="6"/>
  <c r="CD67" i="6"/>
  <c r="DA67" i="6"/>
  <c r="DD67" i="6"/>
  <c r="CZ71" i="6"/>
  <c r="DA82" i="6"/>
  <c r="CA82" i="6"/>
  <c r="AX82" i="6" s="1"/>
  <c r="DC95" i="6"/>
  <c r="CE95" i="6"/>
  <c r="CA95" i="6"/>
  <c r="DE95" i="6"/>
  <c r="DA95" i="6"/>
  <c r="CC95" i="6"/>
  <c r="DD95" i="6"/>
  <c r="CB95" i="6"/>
  <c r="DB95" i="6"/>
  <c r="CZ95" i="6"/>
  <c r="DC115" i="6"/>
  <c r="CE115" i="6"/>
  <c r="CA115" i="6"/>
  <c r="DE115" i="6"/>
  <c r="DA115" i="6"/>
  <c r="CC115" i="6"/>
  <c r="DD115" i="6"/>
  <c r="CB115" i="6"/>
  <c r="CZ115" i="6"/>
  <c r="DB115" i="6"/>
  <c r="DC135" i="6"/>
  <c r="CE135" i="6"/>
  <c r="CA135" i="6"/>
  <c r="DE135" i="6"/>
  <c r="DA135" i="6"/>
  <c r="CC135" i="6"/>
  <c r="DD135" i="6"/>
  <c r="CB135" i="6"/>
  <c r="CZ135" i="6"/>
  <c r="DB135" i="6"/>
  <c r="DI169" i="6"/>
  <c r="CI169" i="6" s="1"/>
  <c r="DE169" i="6"/>
  <c r="CE169" i="6" s="1"/>
  <c r="DG169" i="6"/>
  <c r="CG169" i="6" s="1"/>
  <c r="DX169" i="6"/>
  <c r="CX169" i="6" s="1"/>
  <c r="DC169" i="6"/>
  <c r="CC169" i="6" s="1"/>
  <c r="DX189" i="6"/>
  <c r="CX189" i="6" s="1"/>
  <c r="DG189" i="6"/>
  <c r="CG189" i="6" s="1"/>
  <c r="DC189" i="6"/>
  <c r="CC189" i="6" s="1"/>
  <c r="DA189" i="6"/>
  <c r="CA189" i="6" s="1"/>
  <c r="DE189" i="6"/>
  <c r="CE189" i="6" s="1"/>
  <c r="CB58" i="6"/>
  <c r="AX58" i="6" s="1"/>
  <c r="DD58" i="6"/>
  <c r="DD62" i="6"/>
  <c r="CB66" i="6"/>
  <c r="AX66" i="6" s="1"/>
  <c r="DD66" i="6"/>
  <c r="CB70" i="6"/>
  <c r="AX70" i="6" s="1"/>
  <c r="CZ70" i="6"/>
  <c r="DA92" i="6"/>
  <c r="DE101" i="6"/>
  <c r="DA101" i="6"/>
  <c r="CC101" i="6"/>
  <c r="DC101" i="6"/>
  <c r="CE101" i="6"/>
  <c r="CA101" i="6"/>
  <c r="AX101" i="6" s="1"/>
  <c r="CD103" i="6"/>
  <c r="DZ103" i="6"/>
  <c r="DE117" i="6"/>
  <c r="DA117" i="6"/>
  <c r="CC117" i="6"/>
  <c r="DC117" i="6"/>
  <c r="CE117" i="6"/>
  <c r="CA117" i="6"/>
  <c r="AX117" i="6" s="1"/>
  <c r="DA132" i="6"/>
  <c r="DZ137" i="6"/>
  <c r="DE137" i="6"/>
  <c r="DA137" i="6"/>
  <c r="CC137" i="6"/>
  <c r="DC137" i="6"/>
  <c r="CE137" i="6"/>
  <c r="CA137" i="6"/>
  <c r="CB13" i="6"/>
  <c r="AX13" i="6" s="1"/>
  <c r="DD13" i="6"/>
  <c r="B308" i="6" s="1"/>
  <c r="CB17" i="6"/>
  <c r="CZ17" i="6"/>
  <c r="DD17" i="6"/>
  <c r="CB21" i="6"/>
  <c r="AX21" i="6" s="1"/>
  <c r="CZ21" i="6"/>
  <c r="DD21" i="6"/>
  <c r="CB25" i="6"/>
  <c r="AX25" i="6" s="1"/>
  <c r="CZ25" i="6"/>
  <c r="DD25" i="6"/>
  <c r="CB29" i="6"/>
  <c r="AX29" i="6" s="1"/>
  <c r="CZ29" i="6"/>
  <c r="DD29" i="6"/>
  <c r="CB37" i="6"/>
  <c r="CZ37" i="6"/>
  <c r="DD37" i="6"/>
  <c r="CB41" i="6"/>
  <c r="AX41" i="6" s="1"/>
  <c r="CZ41" i="6"/>
  <c r="DD41" i="6"/>
  <c r="CB45" i="6"/>
  <c r="AX45" i="6" s="1"/>
  <c r="CZ45" i="6"/>
  <c r="DD45" i="6"/>
  <c r="CB49" i="6"/>
  <c r="AX49" i="6" s="1"/>
  <c r="CZ49" i="6"/>
  <c r="DD49" i="6"/>
  <c r="CB57" i="6"/>
  <c r="CZ57" i="6"/>
  <c r="DD57" i="6"/>
  <c r="CC58" i="6"/>
  <c r="DA58" i="6"/>
  <c r="DE58" i="6"/>
  <c r="CB61" i="6"/>
  <c r="CZ61" i="6"/>
  <c r="DD61" i="6"/>
  <c r="CC62" i="6"/>
  <c r="DA62" i="6"/>
  <c r="DE62" i="6"/>
  <c r="CB65" i="6"/>
  <c r="CZ65" i="6"/>
  <c r="DD65" i="6"/>
  <c r="CC66" i="6"/>
  <c r="DA66" i="6"/>
  <c r="DE66" i="6"/>
  <c r="CB69" i="6"/>
  <c r="CZ69" i="6"/>
  <c r="DD69" i="6"/>
  <c r="CC70" i="6"/>
  <c r="DA70" i="6"/>
  <c r="DE70" i="6"/>
  <c r="DE85" i="6"/>
  <c r="DA85" i="6"/>
  <c r="CC85" i="6"/>
  <c r="DC85" i="6"/>
  <c r="CE85" i="6"/>
  <c r="CA85" i="6"/>
  <c r="AX85" i="6" s="1"/>
  <c r="CD85" i="6"/>
  <c r="DZ85" i="6"/>
  <c r="DC87" i="6"/>
  <c r="CE87" i="6"/>
  <c r="CA87" i="6"/>
  <c r="DE87" i="6"/>
  <c r="DA87" i="6"/>
  <c r="CC87" i="6"/>
  <c r="CD87" i="6"/>
  <c r="DZ87" i="6"/>
  <c r="CA90" i="6"/>
  <c r="DA100" i="6"/>
  <c r="CZ101" i="6"/>
  <c r="DE105" i="6"/>
  <c r="DA105" i="6"/>
  <c r="CC105" i="6"/>
  <c r="DC105" i="6"/>
  <c r="CE105" i="6"/>
  <c r="CA105" i="6"/>
  <c r="CD105" i="6"/>
  <c r="DZ105" i="6"/>
  <c r="DC107" i="6"/>
  <c r="CE107" i="6"/>
  <c r="CA107" i="6"/>
  <c r="DE107" i="6"/>
  <c r="DA107" i="6"/>
  <c r="CC107" i="6"/>
  <c r="CD107" i="6"/>
  <c r="DZ107" i="6"/>
  <c r="CA110" i="6"/>
  <c r="CA112" i="6"/>
  <c r="DA116" i="6"/>
  <c r="CZ117" i="6"/>
  <c r="DE125" i="6"/>
  <c r="DA125" i="6"/>
  <c r="CC125" i="6"/>
  <c r="DC125" i="6"/>
  <c r="CE125" i="6"/>
  <c r="CA125" i="6"/>
  <c r="CD125" i="6"/>
  <c r="DZ125" i="6"/>
  <c r="DC127" i="6"/>
  <c r="CE127" i="6"/>
  <c r="CA127" i="6"/>
  <c r="DE127" i="6"/>
  <c r="DA127" i="6"/>
  <c r="CC127" i="6"/>
  <c r="CD127" i="6"/>
  <c r="DZ127" i="6"/>
  <c r="CA130" i="6"/>
  <c r="DA136" i="6"/>
  <c r="CZ137" i="6"/>
  <c r="Q155" i="6"/>
  <c r="DI165" i="6"/>
  <c r="CI165" i="6" s="1"/>
  <c r="DE165" i="6"/>
  <c r="CE165" i="6" s="1"/>
  <c r="DX165" i="6"/>
  <c r="CX165" i="6" s="1"/>
  <c r="DC165" i="6"/>
  <c r="CC165" i="6" s="1"/>
  <c r="DG165" i="6"/>
  <c r="CG165" i="6" s="1"/>
  <c r="DA170" i="6"/>
  <c r="CA170" i="6" s="1"/>
  <c r="DH170" i="6"/>
  <c r="CH170" i="6" s="1"/>
  <c r="DD170" i="6"/>
  <c r="CD170" i="6" s="1"/>
  <c r="DF170" i="6"/>
  <c r="CF170" i="6" s="1"/>
  <c r="DW178" i="6"/>
  <c r="CW178" i="6" s="1"/>
  <c r="DF178" i="6"/>
  <c r="CF178" i="6" s="1"/>
  <c r="DB178" i="6"/>
  <c r="CB178" i="6" s="1"/>
  <c r="DA178" i="6"/>
  <c r="CA178" i="6" s="1"/>
  <c r="DD178" i="6"/>
  <c r="CD178" i="6" s="1"/>
  <c r="DA187" i="6"/>
  <c r="CA187" i="6" s="1"/>
  <c r="DB187" i="6"/>
  <c r="CB187" i="6" s="1"/>
  <c r="DF187" i="6"/>
  <c r="CF187" i="6" s="1"/>
  <c r="DD187" i="6"/>
  <c r="CD187" i="6" s="1"/>
  <c r="DW187" i="6"/>
  <c r="CW187" i="6" s="1"/>
  <c r="DH194" i="6"/>
  <c r="CH194" i="6" s="1"/>
  <c r="DD194" i="6"/>
  <c r="CD194" i="6" s="1"/>
  <c r="DW194" i="6"/>
  <c r="CW194" i="6" s="1"/>
  <c r="DF194" i="6"/>
  <c r="CF194" i="6" s="1"/>
  <c r="DB194" i="6"/>
  <c r="CB194" i="6" s="1"/>
  <c r="AY194" i="6" s="1"/>
  <c r="CZ58" i="6"/>
  <c r="CB62" i="6"/>
  <c r="AX62" i="6" s="1"/>
  <c r="CZ62" i="6"/>
  <c r="CZ66" i="6"/>
  <c r="DD70" i="6"/>
  <c r="CD101" i="6"/>
  <c r="DZ101" i="6"/>
  <c r="DC103" i="6"/>
  <c r="CE103" i="6"/>
  <c r="CA103" i="6"/>
  <c r="DE103" i="6"/>
  <c r="DA103" i="6"/>
  <c r="CC103" i="6"/>
  <c r="CD117" i="6"/>
  <c r="DZ117" i="6"/>
  <c r="DC123" i="6"/>
  <c r="CE123" i="6"/>
  <c r="CA123" i="6"/>
  <c r="DE123" i="6"/>
  <c r="DA123" i="6"/>
  <c r="CC123" i="6"/>
  <c r="CD123" i="6"/>
  <c r="DZ123" i="6"/>
  <c r="CD137" i="6"/>
  <c r="DC138" i="6"/>
  <c r="CE138" i="6"/>
  <c r="CA138" i="6"/>
  <c r="DZ138" i="6"/>
  <c r="DA138" i="6"/>
  <c r="CB138" i="6"/>
  <c r="DD138" i="6"/>
  <c r="CD138" i="6"/>
  <c r="CZ138" i="6"/>
  <c r="DA162" i="6"/>
  <c r="CA162" i="6" s="1"/>
  <c r="DH162" i="6"/>
  <c r="CH162" i="6" s="1"/>
  <c r="DD162" i="6"/>
  <c r="CD162" i="6" s="1"/>
  <c r="DF162" i="6"/>
  <c r="CF162" i="6" s="1"/>
  <c r="DA174" i="6"/>
  <c r="CA174" i="6" s="1"/>
  <c r="DH174" i="6"/>
  <c r="CH174" i="6" s="1"/>
  <c r="DD174" i="6"/>
  <c r="CD174" i="6" s="1"/>
  <c r="DF174" i="6"/>
  <c r="CF174" i="6" s="1"/>
  <c r="CZ13" i="6"/>
  <c r="CB12" i="6"/>
  <c r="AX12" i="6" s="1"/>
  <c r="CZ12" i="6"/>
  <c r="CC13" i="6"/>
  <c r="DA13" i="6"/>
  <c r="CB16" i="6"/>
  <c r="AX16" i="6" s="1"/>
  <c r="CZ16" i="6"/>
  <c r="CC17" i="6"/>
  <c r="DA17" i="6"/>
  <c r="CB20" i="6"/>
  <c r="AX20" i="6" s="1"/>
  <c r="CZ20" i="6"/>
  <c r="CC21" i="6"/>
  <c r="DA21" i="6"/>
  <c r="CB24" i="6"/>
  <c r="AX24" i="6" s="1"/>
  <c r="CZ24" i="6"/>
  <c r="CC25" i="6"/>
  <c r="DA25" i="6"/>
  <c r="CB28" i="6"/>
  <c r="AX28" i="6" s="1"/>
  <c r="CZ28" i="6"/>
  <c r="CC29" i="6"/>
  <c r="DA29" i="6"/>
  <c r="CB36" i="6"/>
  <c r="AX36" i="6" s="1"/>
  <c r="CZ36" i="6"/>
  <c r="CC37" i="6"/>
  <c r="AX37" i="6" s="1"/>
  <c r="DA37" i="6"/>
  <c r="CB40" i="6"/>
  <c r="AX40" i="6" s="1"/>
  <c r="CZ40" i="6"/>
  <c r="CC41" i="6"/>
  <c r="DA41" i="6"/>
  <c r="CB44" i="6"/>
  <c r="AX44" i="6" s="1"/>
  <c r="CZ44" i="6"/>
  <c r="CC45" i="6"/>
  <c r="DA45" i="6"/>
  <c r="CB48" i="6"/>
  <c r="AX48" i="6" s="1"/>
  <c r="CZ48" i="6"/>
  <c r="CC49" i="6"/>
  <c r="DA49" i="6"/>
  <c r="CB56" i="6"/>
  <c r="AX56" i="6" s="1"/>
  <c r="CZ56" i="6"/>
  <c r="CC57" i="6"/>
  <c r="DA57" i="6"/>
  <c r="CD58" i="6"/>
  <c r="DB58" i="6"/>
  <c r="CB60" i="6"/>
  <c r="AX60" i="6" s="1"/>
  <c r="CZ60" i="6"/>
  <c r="CC61" i="6"/>
  <c r="DA61" i="6"/>
  <c r="CD62" i="6"/>
  <c r="DB62" i="6"/>
  <c r="CB64" i="6"/>
  <c r="AX64" i="6" s="1"/>
  <c r="CZ64" i="6"/>
  <c r="CC65" i="6"/>
  <c r="DA65" i="6"/>
  <c r="CD66" i="6"/>
  <c r="DB66" i="6"/>
  <c r="CB68" i="6"/>
  <c r="AX68" i="6" s="1"/>
  <c r="CZ68" i="6"/>
  <c r="CC69" i="6"/>
  <c r="DA69" i="6"/>
  <c r="CD70" i="6"/>
  <c r="DB70" i="6"/>
  <c r="DZ72" i="6"/>
  <c r="DB72" i="6"/>
  <c r="CB72" i="6"/>
  <c r="AX72" i="6" s="1"/>
  <c r="CZ72" i="6"/>
  <c r="DE72" i="6"/>
  <c r="CA78" i="6"/>
  <c r="DC81" i="6"/>
  <c r="CE81" i="6"/>
  <c r="CA81" i="6"/>
  <c r="AX81" i="6" s="1"/>
  <c r="CC81" i="6"/>
  <c r="DB81" i="6"/>
  <c r="DE83" i="6"/>
  <c r="DA83" i="6"/>
  <c r="CC83" i="6"/>
  <c r="CB83" i="6"/>
  <c r="AX83" i="6" s="1"/>
  <c r="DB83" i="6"/>
  <c r="DZ84" i="6"/>
  <c r="DB84" i="6"/>
  <c r="CD84" i="6"/>
  <c r="CC84" i="6"/>
  <c r="DC84" i="6"/>
  <c r="CZ85" i="6"/>
  <c r="CZ87" i="6"/>
  <c r="DE89" i="6"/>
  <c r="DA89" i="6"/>
  <c r="CC89" i="6"/>
  <c r="DC89" i="6"/>
  <c r="CE89" i="6"/>
  <c r="CA89" i="6"/>
  <c r="AX89" i="6" s="1"/>
  <c r="CD89" i="6"/>
  <c r="DZ89" i="6"/>
  <c r="DC91" i="6"/>
  <c r="CE91" i="6"/>
  <c r="CA91" i="6"/>
  <c r="DE91" i="6"/>
  <c r="DA91" i="6"/>
  <c r="CC91" i="6"/>
  <c r="CD91" i="6"/>
  <c r="DZ91" i="6"/>
  <c r="CA94" i="6"/>
  <c r="DB101" i="6"/>
  <c r="DB103" i="6"/>
  <c r="CZ105" i="6"/>
  <c r="CZ107" i="6"/>
  <c r="DE109" i="6"/>
  <c r="DA109" i="6"/>
  <c r="CC109" i="6"/>
  <c r="DC109" i="6"/>
  <c r="CE109" i="6"/>
  <c r="CA109" i="6"/>
  <c r="CD109" i="6"/>
  <c r="DZ109" i="6"/>
  <c r="DC111" i="6"/>
  <c r="CE111" i="6"/>
  <c r="CA111" i="6"/>
  <c r="DE111" i="6"/>
  <c r="DA111" i="6"/>
  <c r="CC111" i="6"/>
  <c r="CD111" i="6"/>
  <c r="DZ111" i="6"/>
  <c r="CA114" i="6"/>
  <c r="AX114" i="6" s="1"/>
  <c r="DB117" i="6"/>
  <c r="DB123" i="6"/>
  <c r="CZ125" i="6"/>
  <c r="CZ127" i="6"/>
  <c r="DE129" i="6"/>
  <c r="DA129" i="6"/>
  <c r="CC129" i="6"/>
  <c r="DC129" i="6"/>
  <c r="CE129" i="6"/>
  <c r="CA129" i="6"/>
  <c r="AX129" i="6" s="1"/>
  <c r="CD129" i="6"/>
  <c r="DZ129" i="6"/>
  <c r="DC131" i="6"/>
  <c r="CE131" i="6"/>
  <c r="CA131" i="6"/>
  <c r="DE131" i="6"/>
  <c r="DA131" i="6"/>
  <c r="CC131" i="6"/>
  <c r="CD131" i="6"/>
  <c r="DZ131" i="6"/>
  <c r="CA134" i="6"/>
  <c r="DB137" i="6"/>
  <c r="DE138" i="6"/>
  <c r="Q144" i="6"/>
  <c r="DI161" i="6"/>
  <c r="CI161" i="6" s="1"/>
  <c r="DE161" i="6"/>
  <c r="CE161" i="6" s="1"/>
  <c r="DG161" i="6"/>
  <c r="CG161" i="6" s="1"/>
  <c r="DX161" i="6"/>
  <c r="CX161" i="6" s="1"/>
  <c r="DC161" i="6"/>
  <c r="CC161" i="6" s="1"/>
  <c r="DW162" i="6"/>
  <c r="CW162" i="6" s="1"/>
  <c r="DB170" i="6"/>
  <c r="CB170" i="6" s="1"/>
  <c r="DI173" i="6"/>
  <c r="CI173" i="6" s="1"/>
  <c r="DE173" i="6"/>
  <c r="CE173" i="6" s="1"/>
  <c r="DX173" i="6"/>
  <c r="CX173" i="6" s="1"/>
  <c r="DC173" i="6"/>
  <c r="CC173" i="6" s="1"/>
  <c r="DG173" i="6"/>
  <c r="CG173" i="6" s="1"/>
  <c r="DW174" i="6"/>
  <c r="CW174" i="6" s="1"/>
  <c r="DH178" i="6"/>
  <c r="CH178" i="6" s="1"/>
  <c r="DH187" i="6"/>
  <c r="CH187" i="6" s="1"/>
  <c r="CB78" i="6"/>
  <c r="CZ78" i="6"/>
  <c r="CB82" i="6"/>
  <c r="CZ82" i="6"/>
  <c r="CB86" i="6"/>
  <c r="CZ86" i="6"/>
  <c r="CD88" i="6"/>
  <c r="DB88" i="6"/>
  <c r="DZ88" i="6"/>
  <c r="CB90" i="6"/>
  <c r="CZ90" i="6"/>
  <c r="CD92" i="6"/>
  <c r="DB92" i="6"/>
  <c r="DZ92" i="6"/>
  <c r="CB94" i="6"/>
  <c r="CZ94" i="6"/>
  <c r="CD100" i="6"/>
  <c r="DB100" i="6"/>
  <c r="DZ100" i="6"/>
  <c r="CB102" i="6"/>
  <c r="AX102" i="6" s="1"/>
  <c r="CZ102" i="6"/>
  <c r="CD104" i="6"/>
  <c r="DB104" i="6"/>
  <c r="DZ104" i="6"/>
  <c r="CB106" i="6"/>
  <c r="CZ106" i="6"/>
  <c r="CD108" i="6"/>
  <c r="DB108" i="6"/>
  <c r="DZ108" i="6"/>
  <c r="CB110" i="6"/>
  <c r="CZ110" i="6"/>
  <c r="CD112" i="6"/>
  <c r="DB112" i="6"/>
  <c r="DZ112" i="6"/>
  <c r="CB114" i="6"/>
  <c r="CZ114" i="6"/>
  <c r="CD116" i="6"/>
  <c r="DB116" i="6"/>
  <c r="DZ116" i="6"/>
  <c r="CB122" i="6"/>
  <c r="AX122" i="6" s="1"/>
  <c r="CZ122" i="6"/>
  <c r="CD124" i="6"/>
  <c r="DB124" i="6"/>
  <c r="DZ124" i="6"/>
  <c r="CB126" i="6"/>
  <c r="CZ126" i="6"/>
  <c r="CD128" i="6"/>
  <c r="DB128" i="6"/>
  <c r="DZ128" i="6"/>
  <c r="CB130" i="6"/>
  <c r="CZ130" i="6"/>
  <c r="CD132" i="6"/>
  <c r="DB132" i="6"/>
  <c r="DZ132" i="6"/>
  <c r="CB134" i="6"/>
  <c r="CZ134" i="6"/>
  <c r="CD136" i="6"/>
  <c r="DB136" i="6"/>
  <c r="DZ136" i="6"/>
  <c r="Q146" i="6"/>
  <c r="DX160" i="6"/>
  <c r="CX160" i="6" s="1"/>
  <c r="DG160" i="6"/>
  <c r="CG160" i="6" s="1"/>
  <c r="DC160" i="6"/>
  <c r="CC160" i="6" s="1"/>
  <c r="DW161" i="6"/>
  <c r="CW161" i="6" s="1"/>
  <c r="DF161" i="6"/>
  <c r="CF161" i="6" s="1"/>
  <c r="DB161" i="6"/>
  <c r="CB161" i="6" s="1"/>
  <c r="DA161" i="6"/>
  <c r="CA161" i="6" s="1"/>
  <c r="DX168" i="6"/>
  <c r="CX168" i="6" s="1"/>
  <c r="DG168" i="6"/>
  <c r="CG168" i="6" s="1"/>
  <c r="DC168" i="6"/>
  <c r="CC168" i="6" s="1"/>
  <c r="DW169" i="6"/>
  <c r="CW169" i="6" s="1"/>
  <c r="DF169" i="6"/>
  <c r="CF169" i="6" s="1"/>
  <c r="DB169" i="6"/>
  <c r="CB169" i="6" s="1"/>
  <c r="DA169" i="6"/>
  <c r="CA169" i="6" s="1"/>
  <c r="AY169" i="6" s="1"/>
  <c r="DI179" i="6"/>
  <c r="CI179" i="6" s="1"/>
  <c r="DE179" i="6"/>
  <c r="CE179" i="6" s="1"/>
  <c r="DC179" i="6"/>
  <c r="CC179" i="6" s="1"/>
  <c r="DG179" i="6"/>
  <c r="CG179" i="6" s="1"/>
  <c r="DI187" i="6"/>
  <c r="CI187" i="6" s="1"/>
  <c r="DE187" i="6"/>
  <c r="CE187" i="6" s="1"/>
  <c r="DG187" i="6"/>
  <c r="CG187" i="6" s="1"/>
  <c r="DX187" i="6"/>
  <c r="CX187" i="6" s="1"/>
  <c r="DX241" i="6"/>
  <c r="CX241" i="6" s="1"/>
  <c r="DB241" i="6"/>
  <c r="CC241" i="6"/>
  <c r="CE241" i="6"/>
  <c r="DE241" i="6"/>
  <c r="CB88" i="6"/>
  <c r="CZ88" i="6"/>
  <c r="CB92" i="6"/>
  <c r="AX92" i="6" s="1"/>
  <c r="CZ92" i="6"/>
  <c r="CB100" i="6"/>
  <c r="AX100" i="6" s="1"/>
  <c r="CZ100" i="6"/>
  <c r="CB104" i="6"/>
  <c r="AX104" i="6" s="1"/>
  <c r="CZ104" i="6"/>
  <c r="CB108" i="6"/>
  <c r="AX108" i="6" s="1"/>
  <c r="CZ108" i="6"/>
  <c r="CB112" i="6"/>
  <c r="CZ112" i="6"/>
  <c r="CB116" i="6"/>
  <c r="AX116" i="6" s="1"/>
  <c r="CZ116" i="6"/>
  <c r="CB124" i="6"/>
  <c r="AX124" i="6" s="1"/>
  <c r="CZ124" i="6"/>
  <c r="CB128" i="6"/>
  <c r="AX128" i="6" s="1"/>
  <c r="CZ128" i="6"/>
  <c r="CB132" i="6"/>
  <c r="AX132" i="6" s="1"/>
  <c r="CZ132" i="6"/>
  <c r="CB136" i="6"/>
  <c r="AX136" i="6" s="1"/>
  <c r="CZ136" i="6"/>
  <c r="DX164" i="6"/>
  <c r="CX164" i="6" s="1"/>
  <c r="DG164" i="6"/>
  <c r="CG164" i="6" s="1"/>
  <c r="DC164" i="6"/>
  <c r="CC164" i="6" s="1"/>
  <c r="DW165" i="6"/>
  <c r="CW165" i="6" s="1"/>
  <c r="DF165" i="6"/>
  <c r="CF165" i="6" s="1"/>
  <c r="DB165" i="6"/>
  <c r="CB165" i="6" s="1"/>
  <c r="DA165" i="6"/>
  <c r="CA165" i="6" s="1"/>
  <c r="DX172" i="6"/>
  <c r="CX172" i="6" s="1"/>
  <c r="DG172" i="6"/>
  <c r="CG172" i="6" s="1"/>
  <c r="DC172" i="6"/>
  <c r="CC172" i="6" s="1"/>
  <c r="DW173" i="6"/>
  <c r="CW173" i="6" s="1"/>
  <c r="DF173" i="6"/>
  <c r="CF173" i="6" s="1"/>
  <c r="DB173" i="6"/>
  <c r="CB173" i="6" s="1"/>
  <c r="DA173" i="6"/>
  <c r="CA173" i="6" s="1"/>
  <c r="DH176" i="6"/>
  <c r="CH176" i="6" s="1"/>
  <c r="DD176" i="6"/>
  <c r="CD176" i="6" s="1"/>
  <c r="DW176" i="6"/>
  <c r="CW176" i="6" s="1"/>
  <c r="DA176" i="6"/>
  <c r="CA176" i="6" s="1"/>
  <c r="DF176" i="6"/>
  <c r="CF176" i="6" s="1"/>
  <c r="DG178" i="6"/>
  <c r="CG178" i="6" s="1"/>
  <c r="DX178" i="6"/>
  <c r="CX178" i="6" s="1"/>
  <c r="DE178" i="6"/>
  <c r="CE178" i="6" s="1"/>
  <c r="DI178" i="6"/>
  <c r="CI178" i="6" s="1"/>
  <c r="DW182" i="6"/>
  <c r="CW182" i="6" s="1"/>
  <c r="DF182" i="6"/>
  <c r="CF182" i="6" s="1"/>
  <c r="DB182" i="6"/>
  <c r="CB182" i="6" s="1"/>
  <c r="AY182" i="6" s="1"/>
  <c r="DD182" i="6"/>
  <c r="CD182" i="6" s="1"/>
  <c r="DX191" i="6"/>
  <c r="CX191" i="6" s="1"/>
  <c r="DG191" i="6"/>
  <c r="CG191" i="6" s="1"/>
  <c r="AY191" i="6" s="1"/>
  <c r="DC191" i="6"/>
  <c r="CC191" i="6" s="1"/>
  <c r="DI191" i="6"/>
  <c r="CI191" i="6" s="1"/>
  <c r="DE191" i="6"/>
  <c r="CE191" i="6" s="1"/>
  <c r="DW192" i="6"/>
  <c r="CW192" i="6" s="1"/>
  <c r="DF192" i="6"/>
  <c r="CF192" i="6" s="1"/>
  <c r="DB192" i="6"/>
  <c r="CB192" i="6" s="1"/>
  <c r="AY192" i="6" s="1"/>
  <c r="DH192" i="6"/>
  <c r="CH192" i="6" s="1"/>
  <c r="DD192" i="6"/>
  <c r="CD192" i="6" s="1"/>
  <c r="DI193" i="6"/>
  <c r="CI193" i="6" s="1"/>
  <c r="DE193" i="6"/>
  <c r="CE193" i="6" s="1"/>
  <c r="DA193" i="6"/>
  <c r="CA193" i="6" s="1"/>
  <c r="DX193" i="6"/>
  <c r="CX193" i="6" s="1"/>
  <c r="DG193" i="6"/>
  <c r="CG193" i="6" s="1"/>
  <c r="DC193" i="6"/>
  <c r="CC193" i="6" s="1"/>
  <c r="DX201" i="6"/>
  <c r="CX201" i="6" s="1"/>
  <c r="DE201" i="6"/>
  <c r="CE201" i="6" s="1"/>
  <c r="DC201" i="6"/>
  <c r="CC201" i="6" s="1"/>
  <c r="DA201" i="6"/>
  <c r="CA201" i="6" s="1"/>
  <c r="CB139" i="6"/>
  <c r="CZ139" i="6"/>
  <c r="DB160" i="6"/>
  <c r="CB160" i="6" s="1"/>
  <c r="DF160" i="6"/>
  <c r="CF160" i="6" s="1"/>
  <c r="AY160" i="6" s="1"/>
  <c r="DC163" i="6"/>
  <c r="CC163" i="6" s="1"/>
  <c r="DG163" i="6"/>
  <c r="CG163" i="6" s="1"/>
  <c r="DB164" i="6"/>
  <c r="CB164" i="6" s="1"/>
  <c r="AY164" i="6" s="1"/>
  <c r="DF164" i="6"/>
  <c r="CF164" i="6" s="1"/>
  <c r="DC167" i="6"/>
  <c r="CC167" i="6" s="1"/>
  <c r="DG167" i="6"/>
  <c r="CG167" i="6" s="1"/>
  <c r="AY167" i="6" s="1"/>
  <c r="DB168" i="6"/>
  <c r="CB168" i="6" s="1"/>
  <c r="AY168" i="6" s="1"/>
  <c r="DF168" i="6"/>
  <c r="CF168" i="6" s="1"/>
  <c r="DC171" i="6"/>
  <c r="CC171" i="6" s="1"/>
  <c r="DG171" i="6"/>
  <c r="CG171" i="6" s="1"/>
  <c r="DB172" i="6"/>
  <c r="CB172" i="6" s="1"/>
  <c r="DF172" i="6"/>
  <c r="CF172" i="6" s="1"/>
  <c r="AY172" i="6" s="1"/>
  <c r="DX177" i="6"/>
  <c r="CX177" i="6" s="1"/>
  <c r="DG177" i="6"/>
  <c r="CG177" i="6" s="1"/>
  <c r="AY177" i="6" s="1"/>
  <c r="DC177" i="6"/>
  <c r="CC177" i="6" s="1"/>
  <c r="DI177" i="6"/>
  <c r="CI177" i="6" s="1"/>
  <c r="DH180" i="6"/>
  <c r="CH180" i="6" s="1"/>
  <c r="DD180" i="6"/>
  <c r="CD180" i="6" s="1"/>
  <c r="DB180" i="6"/>
  <c r="CB180" i="6" s="1"/>
  <c r="AY180" i="6" s="1"/>
  <c r="DA188" i="6"/>
  <c r="CA188" i="6" s="1"/>
  <c r="DH190" i="6"/>
  <c r="CH190" i="6" s="1"/>
  <c r="DD190" i="6"/>
  <c r="CD190" i="6" s="1"/>
  <c r="DW190" i="6"/>
  <c r="CW190" i="6" s="1"/>
  <c r="DF190" i="6"/>
  <c r="CF190" i="6" s="1"/>
  <c r="DB190" i="6"/>
  <c r="CB190" i="6" s="1"/>
  <c r="DA190" i="6"/>
  <c r="CA190" i="6" s="1"/>
  <c r="AY190" i="6" s="1"/>
  <c r="DI190" i="6"/>
  <c r="CI190" i="6" s="1"/>
  <c r="DA195" i="6"/>
  <c r="CA195" i="6" s="1"/>
  <c r="DI197" i="6"/>
  <c r="CI197" i="6" s="1"/>
  <c r="DE197" i="6"/>
  <c r="CE197" i="6" s="1"/>
  <c r="DA197" i="6"/>
  <c r="CA197" i="6" s="1"/>
  <c r="DX197" i="6"/>
  <c r="CX197" i="6" s="1"/>
  <c r="DG197" i="6"/>
  <c r="CG197" i="6" s="1"/>
  <c r="DC197" i="6"/>
  <c r="CC197" i="6" s="1"/>
  <c r="DH198" i="6"/>
  <c r="CH198" i="6" s="1"/>
  <c r="DD198" i="6"/>
  <c r="CD198" i="6" s="1"/>
  <c r="DF198" i="6"/>
  <c r="CF198" i="6" s="1"/>
  <c r="DB198" i="6"/>
  <c r="CB198" i="6" s="1"/>
  <c r="DA198" i="6"/>
  <c r="CA198" i="6" s="1"/>
  <c r="DW198" i="6"/>
  <c r="CW198" i="6" s="1"/>
  <c r="DA202" i="6"/>
  <c r="CA202" i="6" s="1"/>
  <c r="DH202" i="6"/>
  <c r="CH202" i="6" s="1"/>
  <c r="DD202" i="6"/>
  <c r="CD202" i="6" s="1"/>
  <c r="DW202" i="6"/>
  <c r="CW202" i="6" s="1"/>
  <c r="DB202" i="6"/>
  <c r="CB202" i="6" s="1"/>
  <c r="DF202" i="6"/>
  <c r="CF202" i="6" s="1"/>
  <c r="DW209" i="6"/>
  <c r="CW209" i="6" s="1"/>
  <c r="DF209" i="6"/>
  <c r="CF209" i="6" s="1"/>
  <c r="DB209" i="6"/>
  <c r="CB209" i="6" s="1"/>
  <c r="DA209" i="6"/>
  <c r="CA209" i="6" s="1"/>
  <c r="DD209" i="6"/>
  <c r="CD209" i="6" s="1"/>
  <c r="DH209" i="6"/>
  <c r="CH209" i="6" s="1"/>
  <c r="AY245" i="6"/>
  <c r="DE250" i="6"/>
  <c r="DX250" i="6"/>
  <c r="CX250" i="6" s="1"/>
  <c r="DC250" i="6"/>
  <c r="DD250" i="6"/>
  <c r="CD250" i="6"/>
  <c r="CB250" i="6"/>
  <c r="DI175" i="6"/>
  <c r="CI175" i="6" s="1"/>
  <c r="DE175" i="6"/>
  <c r="CE175" i="6" s="1"/>
  <c r="AY175" i="6" s="1"/>
  <c r="DA179" i="6"/>
  <c r="CA179" i="6" s="1"/>
  <c r="DH179" i="6"/>
  <c r="CH179" i="6" s="1"/>
  <c r="DX181" i="6"/>
  <c r="CX181" i="6" s="1"/>
  <c r="DG181" i="6"/>
  <c r="CG181" i="6" s="1"/>
  <c r="AY181" i="6" s="1"/>
  <c r="DC181" i="6"/>
  <c r="CC181" i="6" s="1"/>
  <c r="DI181" i="6"/>
  <c r="CI181" i="6" s="1"/>
  <c r="DH188" i="6"/>
  <c r="CH188" i="6" s="1"/>
  <c r="DD188" i="6"/>
  <c r="CD188" i="6" s="1"/>
  <c r="DB188" i="6"/>
  <c r="CB188" i="6" s="1"/>
  <c r="DC190" i="6"/>
  <c r="CC190" i="6" s="1"/>
  <c r="DX195" i="6"/>
  <c r="CX195" i="6" s="1"/>
  <c r="DG195" i="6"/>
  <c r="CG195" i="6" s="1"/>
  <c r="DC195" i="6"/>
  <c r="CC195" i="6" s="1"/>
  <c r="DI195" i="6"/>
  <c r="CI195" i="6" s="1"/>
  <c r="DE195" i="6"/>
  <c r="CE195" i="6" s="1"/>
  <c r="DW196" i="6"/>
  <c r="CW196" i="6" s="1"/>
  <c r="DF196" i="6"/>
  <c r="CF196" i="6" s="1"/>
  <c r="DB196" i="6"/>
  <c r="CB196" i="6" s="1"/>
  <c r="DH196" i="6"/>
  <c r="CH196" i="6" s="1"/>
  <c r="DD196" i="6"/>
  <c r="CD196" i="6" s="1"/>
  <c r="DA196" i="6"/>
  <c r="CA196" i="6" s="1"/>
  <c r="DH199" i="6"/>
  <c r="CH199" i="6" s="1"/>
  <c r="DD199" i="6"/>
  <c r="CD199" i="6" s="1"/>
  <c r="DF199" i="6"/>
  <c r="CF199" i="6" s="1"/>
  <c r="DA199" i="6"/>
  <c r="CA199" i="6" s="1"/>
  <c r="DB199" i="6"/>
  <c r="CB199" i="6" s="1"/>
  <c r="DW205" i="6"/>
  <c r="CW205" i="6" s="1"/>
  <c r="DF205" i="6"/>
  <c r="CF205" i="6" s="1"/>
  <c r="DB205" i="6"/>
  <c r="CB205" i="6" s="1"/>
  <c r="DA205" i="6"/>
  <c r="CA205" i="6" s="1"/>
  <c r="DD205" i="6"/>
  <c r="CD205" i="6" s="1"/>
  <c r="DH205" i="6"/>
  <c r="CH205" i="6" s="1"/>
  <c r="DC216" i="6"/>
  <c r="DD216" i="6"/>
  <c r="CE216" i="6"/>
  <c r="CA216" i="6"/>
  <c r="DB216" i="6"/>
  <c r="CD216" i="6"/>
  <c r="DA216" i="6"/>
  <c r="CC216" i="6"/>
  <c r="DE216" i="6"/>
  <c r="DE242" i="6"/>
  <c r="DX242" i="6"/>
  <c r="CX242" i="6" s="1"/>
  <c r="DD242" i="6"/>
  <c r="CD242" i="6"/>
  <c r="CB242" i="6"/>
  <c r="DD253" i="6"/>
  <c r="CD253" i="6"/>
  <c r="DE253" i="6"/>
  <c r="CB253" i="6"/>
  <c r="DW253" i="6"/>
  <c r="CW253" i="6" s="1"/>
  <c r="DB253" i="6"/>
  <c r="CE253" i="6"/>
  <c r="DC253" i="6"/>
  <c r="DA253" i="6"/>
  <c r="CA253" i="6" s="1"/>
  <c r="DX198" i="6"/>
  <c r="CX198" i="6" s="1"/>
  <c r="DW201" i="6"/>
  <c r="CW201" i="6" s="1"/>
  <c r="DF201" i="6"/>
  <c r="CF201" i="6" s="1"/>
  <c r="DB201" i="6"/>
  <c r="CB201" i="6" s="1"/>
  <c r="DH201" i="6"/>
  <c r="CH201" i="6" s="1"/>
  <c r="DI202" i="6"/>
  <c r="CI202" i="6" s="1"/>
  <c r="DE202" i="6"/>
  <c r="CE202" i="6" s="1"/>
  <c r="CB214" i="6"/>
  <c r="DC218" i="6"/>
  <c r="CE218" i="6"/>
  <c r="CA218" i="6"/>
  <c r="DA218" i="6"/>
  <c r="CB218" i="6"/>
  <c r="DE218" i="6"/>
  <c r="AY239" i="6"/>
  <c r="DE240" i="6"/>
  <c r="DA240" i="6"/>
  <c r="CA240" i="6" s="1"/>
  <c r="AY240" i="6" s="1"/>
  <c r="CE240" i="6"/>
  <c r="DW240" i="6"/>
  <c r="CW240" i="6" s="1"/>
  <c r="DC240" i="6"/>
  <c r="CC240" i="6"/>
  <c r="DA254" i="6"/>
  <c r="CA254" i="6" s="1"/>
  <c r="CE254" i="6"/>
  <c r="DW254" i="6"/>
  <c r="CW254" i="6" s="1"/>
  <c r="DB254" i="6"/>
  <c r="CD254" i="6"/>
  <c r="DD254" i="6"/>
  <c r="CB254" i="6"/>
  <c r="DC254" i="6"/>
  <c r="CB298" i="6"/>
  <c r="DB298" i="6"/>
  <c r="CA298" i="6"/>
  <c r="DA298" i="6"/>
  <c r="DX200" i="6"/>
  <c r="CX200" i="6" s="1"/>
  <c r="DG200" i="6"/>
  <c r="CG200" i="6" s="1"/>
  <c r="DC200" i="6"/>
  <c r="CC200" i="6" s="1"/>
  <c r="DI200" i="6"/>
  <c r="CI200" i="6" s="1"/>
  <c r="DX204" i="6"/>
  <c r="CX204" i="6" s="1"/>
  <c r="DG204" i="6"/>
  <c r="CG204" i="6" s="1"/>
  <c r="DC204" i="6"/>
  <c r="CC204" i="6" s="1"/>
  <c r="DI205" i="6"/>
  <c r="CI205" i="6" s="1"/>
  <c r="DE205" i="6"/>
  <c r="CE205" i="6" s="1"/>
  <c r="DA206" i="6"/>
  <c r="CA206" i="6" s="1"/>
  <c r="AY206" i="6" s="1"/>
  <c r="DH206" i="6"/>
  <c r="CH206" i="6" s="1"/>
  <c r="DD206" i="6"/>
  <c r="CD206" i="6" s="1"/>
  <c r="DB206" i="6"/>
  <c r="CB206" i="6" s="1"/>
  <c r="DW206" i="6"/>
  <c r="CW206" i="6" s="1"/>
  <c r="DX208" i="6"/>
  <c r="CX208" i="6" s="1"/>
  <c r="DG208" i="6"/>
  <c r="CG208" i="6" s="1"/>
  <c r="DC208" i="6"/>
  <c r="CC208" i="6" s="1"/>
  <c r="DI209" i="6"/>
  <c r="CI209" i="6" s="1"/>
  <c r="DE209" i="6"/>
  <c r="CE209" i="6" s="1"/>
  <c r="DC214" i="6"/>
  <c r="CE214" i="6"/>
  <c r="CA214" i="6"/>
  <c r="DB214" i="6"/>
  <c r="CD214" i="6"/>
  <c r="CB228" i="6"/>
  <c r="CD228" i="6"/>
  <c r="CC228" i="6"/>
  <c r="CA228" i="6"/>
  <c r="DA241" i="6"/>
  <c r="CA241" i="6" s="1"/>
  <c r="AY243" i="6"/>
  <c r="DX247" i="6"/>
  <c r="CX247" i="6" s="1"/>
  <c r="DD247" i="6"/>
  <c r="CC247" i="6"/>
  <c r="DA247" i="6"/>
  <c r="CA247" i="6" s="1"/>
  <c r="CE247" i="6"/>
  <c r="DE247" i="6"/>
  <c r="CD247" i="6"/>
  <c r="DC247" i="6"/>
  <c r="DD215" i="6"/>
  <c r="CC220" i="6"/>
  <c r="CD226" i="6"/>
  <c r="CC227" i="6"/>
  <c r="CE227" i="6"/>
  <c r="CA227" i="6"/>
  <c r="CD230" i="6"/>
  <c r="CB230" i="6"/>
  <c r="CE230" i="6"/>
  <c r="CB236" i="6"/>
  <c r="DB237" i="6"/>
  <c r="CE237" i="6"/>
  <c r="DC237" i="6"/>
  <c r="DW238" i="6"/>
  <c r="CW238" i="6" s="1"/>
  <c r="DC238" i="6"/>
  <c r="CC238" i="6"/>
  <c r="DA238" i="6"/>
  <c r="CA238" i="6" s="1"/>
  <c r="CE238" i="6"/>
  <c r="CD238" i="6"/>
  <c r="DD238" i="6"/>
  <c r="DX239" i="6"/>
  <c r="CX239" i="6" s="1"/>
  <c r="DD239" i="6"/>
  <c r="CD239" i="6"/>
  <c r="DE239" i="6"/>
  <c r="DW248" i="6"/>
  <c r="CW248" i="6" s="1"/>
  <c r="DC248" i="6"/>
  <c r="CC248" i="6"/>
  <c r="DD248" i="6"/>
  <c r="DA248" i="6"/>
  <c r="CA248" i="6" s="1"/>
  <c r="CD248" i="6"/>
  <c r="CE248" i="6"/>
  <c r="DE248" i="6"/>
  <c r="CB297" i="6"/>
  <c r="DB297" i="6"/>
  <c r="DA297" i="6"/>
  <c r="DD203" i="6"/>
  <c r="CD203" i="6" s="1"/>
  <c r="AY203" i="6" s="1"/>
  <c r="DE206" i="6"/>
  <c r="CE206" i="6" s="1"/>
  <c r="DD207" i="6"/>
  <c r="CD207" i="6" s="1"/>
  <c r="AY207" i="6" s="1"/>
  <c r="CC215" i="6"/>
  <c r="DA215" i="6"/>
  <c r="DC220" i="6"/>
  <c r="CE220" i="6"/>
  <c r="CA220" i="6"/>
  <c r="CD220" i="6"/>
  <c r="DD220" i="6"/>
  <c r="DE236" i="6"/>
  <c r="DA236" i="6"/>
  <c r="CA236" i="6" s="1"/>
  <c r="CE236" i="6"/>
  <c r="DW236" i="6"/>
  <c r="CW236" i="6" s="1"/>
  <c r="DC236" i="6"/>
  <c r="CC236" i="6"/>
  <c r="CD236" i="6"/>
  <c r="DD236" i="6"/>
  <c r="DE237" i="6"/>
  <c r="DC242" i="6"/>
  <c r="DD245" i="6"/>
  <c r="CD245" i="6"/>
  <c r="DW245" i="6"/>
  <c r="CW245" i="6" s="1"/>
  <c r="DB245" i="6"/>
  <c r="CE245" i="6"/>
  <c r="CB245" i="6"/>
  <c r="DA246" i="6"/>
  <c r="CA246" i="6" s="1"/>
  <c r="CE246" i="6"/>
  <c r="DD246" i="6"/>
  <c r="CB246" i="6"/>
  <c r="DW246" i="6"/>
  <c r="CW246" i="6" s="1"/>
  <c r="DB246" i="6"/>
  <c r="CD246" i="6"/>
  <c r="DX255" i="6"/>
  <c r="CX255" i="6" s="1"/>
  <c r="DD255" i="6"/>
  <c r="DC255" i="6"/>
  <c r="CE255" i="6"/>
  <c r="CC255" i="6"/>
  <c r="DA255" i="6"/>
  <c r="CA255" i="6" s="1"/>
  <c r="CA291" i="6"/>
  <c r="AE291" i="6" s="1"/>
  <c r="DA291" i="6"/>
  <c r="CB291" i="6"/>
  <c r="A308" i="6"/>
  <c r="AM297" i="6"/>
  <c r="CC217" i="6"/>
  <c r="DA217" i="6"/>
  <c r="CC219" i="6"/>
  <c r="DA219" i="6"/>
  <c r="CA231" i="6"/>
  <c r="CE231" i="6"/>
  <c r="CD237" i="6"/>
  <c r="DD237" i="6"/>
  <c r="CB239" i="6"/>
  <c r="CD241" i="6"/>
  <c r="DC243" i="6"/>
  <c r="CE244" i="6"/>
  <c r="DE245" i="6"/>
  <c r="DE246" i="6"/>
  <c r="DA250" i="6"/>
  <c r="CA250" i="6" s="1"/>
  <c r="CE250" i="6"/>
  <c r="CC250" i="6"/>
  <c r="CD251" i="6"/>
  <c r="DW252" i="6"/>
  <c r="CW252" i="6" s="1"/>
  <c r="DC252" i="6"/>
  <c r="CC252" i="6"/>
  <c r="CB252" i="6"/>
  <c r="AY252" i="6" s="1"/>
  <c r="DE252" i="6"/>
  <c r="DB255" i="6"/>
  <c r="CC257" i="6"/>
  <c r="DA257" i="6"/>
  <c r="CA257" i="6" s="1"/>
  <c r="CA290" i="6"/>
  <c r="AE290" i="6" s="1"/>
  <c r="DA290" i="6"/>
  <c r="DB290" i="6"/>
  <c r="CB237" i="6"/>
  <c r="AY237" i="6" s="1"/>
  <c r="DD241" i="6"/>
  <c r="CB241" i="6"/>
  <c r="DC241" i="6"/>
  <c r="DA242" i="6"/>
  <c r="CA242" i="6" s="1"/>
  <c r="CE242" i="6"/>
  <c r="CC242" i="6"/>
  <c r="CD243" i="6"/>
  <c r="DW244" i="6"/>
  <c r="CW244" i="6" s="1"/>
  <c r="DC244" i="6"/>
  <c r="CC244" i="6"/>
  <c r="AY244" i="6" s="1"/>
  <c r="CB244" i="6"/>
  <c r="DE244" i="6"/>
  <c r="DB247" i="6"/>
  <c r="DD249" i="6"/>
  <c r="CD249" i="6"/>
  <c r="CC249" i="6"/>
  <c r="DA249" i="6"/>
  <c r="CA249" i="6" s="1"/>
  <c r="DE254" i="6"/>
  <c r="DE256" i="6"/>
  <c r="DA256" i="6"/>
  <c r="CA256" i="6" s="1"/>
  <c r="CE256" i="6"/>
  <c r="DW256" i="6"/>
  <c r="CW256" i="6" s="1"/>
  <c r="DC256" i="6"/>
  <c r="CC256" i="6"/>
  <c r="CD256" i="6"/>
  <c r="DD256" i="6"/>
  <c r="DE257" i="6"/>
  <c r="DE258" i="6"/>
  <c r="CB243" i="6"/>
  <c r="CB247" i="6"/>
  <c r="CB251" i="6"/>
  <c r="AY251" i="6" s="1"/>
  <c r="CB255" i="6"/>
  <c r="CD257" i="6"/>
  <c r="DD257" i="6"/>
  <c r="CA263" i="6"/>
  <c r="O263" i="6" s="1"/>
  <c r="CA265" i="6"/>
  <c r="O265" i="6" s="1"/>
  <c r="CA270" i="6"/>
  <c r="U270" i="6" s="1"/>
  <c r="CA272" i="6"/>
  <c r="U272" i="6" s="1"/>
  <c r="CA274" i="6"/>
  <c r="U274" i="6" s="1"/>
  <c r="CB257" i="6"/>
  <c r="D298" i="5"/>
  <c r="C298" i="5"/>
  <c r="D297" i="5"/>
  <c r="C297" i="5"/>
  <c r="D296" i="5"/>
  <c r="C296" i="5"/>
  <c r="D291" i="5"/>
  <c r="C291" i="5"/>
  <c r="B291" i="5" s="1"/>
  <c r="D290" i="5"/>
  <c r="C290" i="5"/>
  <c r="D285" i="5"/>
  <c r="C285" i="5"/>
  <c r="B285" i="5"/>
  <c r="D284" i="5"/>
  <c r="C284" i="5"/>
  <c r="B284" i="5"/>
  <c r="D283" i="5"/>
  <c r="C283" i="5"/>
  <c r="D282" i="5"/>
  <c r="C282" i="5"/>
  <c r="B282" i="5" s="1"/>
  <c r="D281" i="5"/>
  <c r="C281" i="5"/>
  <c r="B281" i="5" s="1"/>
  <c r="D280" i="5"/>
  <c r="C280" i="5"/>
  <c r="B280" i="5"/>
  <c r="DB274" i="5"/>
  <c r="CA274" i="5"/>
  <c r="B274" i="5"/>
  <c r="DA274" i="5" s="1"/>
  <c r="B273" i="5"/>
  <c r="DB272" i="5"/>
  <c r="CA272" i="5"/>
  <c r="B272" i="5"/>
  <c r="DA272" i="5" s="1"/>
  <c r="DA271" i="5"/>
  <c r="B271" i="5"/>
  <c r="DB270" i="5"/>
  <c r="CA270" i="5"/>
  <c r="B270" i="5"/>
  <c r="DA270" i="5" s="1"/>
  <c r="DA266" i="5"/>
  <c r="CB266" i="5"/>
  <c r="B266" i="5"/>
  <c r="DB265" i="5"/>
  <c r="CA265" i="5"/>
  <c r="B265" i="5"/>
  <c r="DA265" i="5" s="1"/>
  <c r="CB264" i="5"/>
  <c r="B264" i="5"/>
  <c r="DB263" i="5"/>
  <c r="CA263" i="5"/>
  <c r="B263" i="5"/>
  <c r="DA263" i="5" s="1"/>
  <c r="B262" i="5"/>
  <c r="DX258" i="5"/>
  <c r="CX258" i="5" s="1"/>
  <c r="DW258" i="5"/>
  <c r="DV258" i="5"/>
  <c r="DU258" i="5"/>
  <c r="CU258" i="5" s="1"/>
  <c r="DT258" i="5"/>
  <c r="CT258" i="5" s="1"/>
  <c r="DS258" i="5"/>
  <c r="DR258" i="5"/>
  <c r="DQ258" i="5"/>
  <c r="CQ258" i="5" s="1"/>
  <c r="DP258" i="5"/>
  <c r="CP258" i="5" s="1"/>
  <c r="DO258" i="5"/>
  <c r="DN258" i="5"/>
  <c r="DM258" i="5"/>
  <c r="CM258" i="5" s="1"/>
  <c r="DL258" i="5"/>
  <c r="CL258" i="5" s="1"/>
  <c r="DK258" i="5"/>
  <c r="DJ258" i="5"/>
  <c r="DI258" i="5"/>
  <c r="CI258" i="5" s="1"/>
  <c r="DH258" i="5"/>
  <c r="CH258" i="5" s="1"/>
  <c r="DG258" i="5"/>
  <c r="DF258" i="5"/>
  <c r="DE258" i="5"/>
  <c r="DD258" i="5"/>
  <c r="DA258" i="5"/>
  <c r="CW258" i="5"/>
  <c r="CV258" i="5"/>
  <c r="CS258" i="5"/>
  <c r="CR258" i="5"/>
  <c r="CO258" i="5"/>
  <c r="CN258" i="5"/>
  <c r="CK258" i="5"/>
  <c r="CJ258" i="5"/>
  <c r="CG258" i="5"/>
  <c r="CF258" i="5"/>
  <c r="CE258" i="5"/>
  <c r="CD258" i="5"/>
  <c r="CA258" i="5"/>
  <c r="D258" i="5"/>
  <c r="DC258" i="5" s="1"/>
  <c r="C258" i="5"/>
  <c r="DB258" i="5" s="1"/>
  <c r="DX257" i="5"/>
  <c r="DW257" i="5"/>
  <c r="CW257" i="5" s="1"/>
  <c r="DV257" i="5"/>
  <c r="DU257" i="5"/>
  <c r="DT257" i="5"/>
  <c r="DS257" i="5"/>
  <c r="CS257" i="5" s="1"/>
  <c r="DR257" i="5"/>
  <c r="DQ257" i="5"/>
  <c r="DP257" i="5"/>
  <c r="DO257" i="5"/>
  <c r="CO257" i="5" s="1"/>
  <c r="DN257" i="5"/>
  <c r="DM257" i="5"/>
  <c r="DL257" i="5"/>
  <c r="DK257" i="5"/>
  <c r="CK257" i="5" s="1"/>
  <c r="DJ257" i="5"/>
  <c r="DI257" i="5"/>
  <c r="DH257" i="5"/>
  <c r="DG257" i="5"/>
  <c r="CG257" i="5" s="1"/>
  <c r="DF257" i="5"/>
  <c r="DC257" i="5"/>
  <c r="CX257" i="5"/>
  <c r="CV257" i="5"/>
  <c r="CU257" i="5"/>
  <c r="CT257" i="5"/>
  <c r="CR257" i="5"/>
  <c r="CQ257" i="5"/>
  <c r="CP257" i="5"/>
  <c r="CN257" i="5"/>
  <c r="CM257" i="5"/>
  <c r="CL257" i="5"/>
  <c r="CJ257" i="5"/>
  <c r="CI257" i="5"/>
  <c r="CH257" i="5"/>
  <c r="CF257" i="5"/>
  <c r="CD257" i="5"/>
  <c r="CC257" i="5"/>
  <c r="D257" i="5"/>
  <c r="DE257" i="5" s="1"/>
  <c r="C257" i="5"/>
  <c r="DB257" i="5" s="1"/>
  <c r="DW256" i="5"/>
  <c r="CW256" i="5" s="1"/>
  <c r="DV256" i="5"/>
  <c r="DU256" i="5"/>
  <c r="DT256" i="5"/>
  <c r="DS256" i="5"/>
  <c r="CS256" i="5" s="1"/>
  <c r="DR256" i="5"/>
  <c r="DQ256" i="5"/>
  <c r="DP256" i="5"/>
  <c r="DO256" i="5"/>
  <c r="CO256" i="5" s="1"/>
  <c r="DN256" i="5"/>
  <c r="DM256" i="5"/>
  <c r="DL256" i="5"/>
  <c r="DK256" i="5"/>
  <c r="CK256" i="5" s="1"/>
  <c r="DJ256" i="5"/>
  <c r="DI256" i="5"/>
  <c r="DH256" i="5"/>
  <c r="DG256" i="5"/>
  <c r="CG256" i="5" s="1"/>
  <c r="DF256" i="5"/>
  <c r="DB256" i="5"/>
  <c r="CV256" i="5"/>
  <c r="CU256" i="5"/>
  <c r="CT256" i="5"/>
  <c r="CR256" i="5"/>
  <c r="CQ256" i="5"/>
  <c r="CP256" i="5"/>
  <c r="CN256" i="5"/>
  <c r="CM256" i="5"/>
  <c r="CL256" i="5"/>
  <c r="CJ256" i="5"/>
  <c r="CI256" i="5"/>
  <c r="CH256" i="5"/>
  <c r="CF256" i="5"/>
  <c r="D256" i="5"/>
  <c r="C256" i="5"/>
  <c r="DX255" i="5"/>
  <c r="DV255" i="5"/>
  <c r="CV255" i="5" s="1"/>
  <c r="DU255" i="5"/>
  <c r="CU255" i="5" s="1"/>
  <c r="DT255" i="5"/>
  <c r="DS255" i="5"/>
  <c r="DR255" i="5"/>
  <c r="CR255" i="5" s="1"/>
  <c r="DQ255" i="5"/>
  <c r="CQ255" i="5" s="1"/>
  <c r="DP255" i="5"/>
  <c r="DO255" i="5"/>
  <c r="DN255" i="5"/>
  <c r="CN255" i="5" s="1"/>
  <c r="DM255" i="5"/>
  <c r="CM255" i="5" s="1"/>
  <c r="DL255" i="5"/>
  <c r="DK255" i="5"/>
  <c r="DJ255" i="5"/>
  <c r="CJ255" i="5" s="1"/>
  <c r="DI255" i="5"/>
  <c r="CI255" i="5" s="1"/>
  <c r="DH255" i="5"/>
  <c r="DG255" i="5"/>
  <c r="DF255" i="5"/>
  <c r="DE255" i="5"/>
  <c r="DA255" i="5"/>
  <c r="CA255" i="5" s="1"/>
  <c r="CX255" i="5"/>
  <c r="CT255" i="5"/>
  <c r="CS255" i="5"/>
  <c r="CP255" i="5"/>
  <c r="CO255" i="5"/>
  <c r="CL255" i="5"/>
  <c r="CK255" i="5"/>
  <c r="CH255" i="5"/>
  <c r="CG255" i="5"/>
  <c r="CF255" i="5"/>
  <c r="CD255" i="5"/>
  <c r="CB255" i="5"/>
  <c r="D255" i="5"/>
  <c r="C255" i="5"/>
  <c r="DW254" i="5"/>
  <c r="DV254" i="5"/>
  <c r="DU254" i="5"/>
  <c r="CU254" i="5" s="1"/>
  <c r="DT254" i="5"/>
  <c r="DS254" i="5"/>
  <c r="DR254" i="5"/>
  <c r="DQ254" i="5"/>
  <c r="CQ254" i="5" s="1"/>
  <c r="DP254" i="5"/>
  <c r="DO254" i="5"/>
  <c r="DN254" i="5"/>
  <c r="DM254" i="5"/>
  <c r="CM254" i="5" s="1"/>
  <c r="DL254" i="5"/>
  <c r="DK254" i="5"/>
  <c r="DJ254" i="5"/>
  <c r="DI254" i="5"/>
  <c r="CI254" i="5" s="1"/>
  <c r="DH254" i="5"/>
  <c r="DG254" i="5"/>
  <c r="DF254" i="5"/>
  <c r="CW254" i="5"/>
  <c r="CV254" i="5"/>
  <c r="CT254" i="5"/>
  <c r="CS254" i="5"/>
  <c r="CR254" i="5"/>
  <c r="CP254" i="5"/>
  <c r="CO254" i="5"/>
  <c r="CN254" i="5"/>
  <c r="CL254" i="5"/>
  <c r="CK254" i="5"/>
  <c r="CJ254" i="5"/>
  <c r="CH254" i="5"/>
  <c r="CG254" i="5"/>
  <c r="CF254" i="5"/>
  <c r="CD254" i="5"/>
  <c r="D254" i="5"/>
  <c r="DA254" i="5" s="1"/>
  <c r="CA254" i="5" s="1"/>
  <c r="C254" i="5"/>
  <c r="DV253" i="5"/>
  <c r="CV253" i="5" s="1"/>
  <c r="DU253" i="5"/>
  <c r="DT253" i="5"/>
  <c r="DS253" i="5"/>
  <c r="CS253" i="5" s="1"/>
  <c r="DR253" i="5"/>
  <c r="CR253" i="5" s="1"/>
  <c r="DQ253" i="5"/>
  <c r="DP253" i="5"/>
  <c r="DO253" i="5"/>
  <c r="CO253" i="5" s="1"/>
  <c r="DN253" i="5"/>
  <c r="CN253" i="5" s="1"/>
  <c r="DM253" i="5"/>
  <c r="DL253" i="5"/>
  <c r="DK253" i="5"/>
  <c r="CK253" i="5" s="1"/>
  <c r="DJ253" i="5"/>
  <c r="CJ253" i="5" s="1"/>
  <c r="DI253" i="5"/>
  <c r="DH253" i="5"/>
  <c r="DG253" i="5"/>
  <c r="CG253" i="5" s="1"/>
  <c r="DF253" i="5"/>
  <c r="CU253" i="5"/>
  <c r="CT253" i="5"/>
  <c r="CQ253" i="5"/>
  <c r="CP253" i="5"/>
  <c r="CM253" i="5"/>
  <c r="CL253" i="5"/>
  <c r="CI253" i="5"/>
  <c r="CH253" i="5"/>
  <c r="CF253" i="5"/>
  <c r="D253" i="5"/>
  <c r="C253" i="5"/>
  <c r="DV252" i="5"/>
  <c r="DU252" i="5"/>
  <c r="CU252" i="5" s="1"/>
  <c r="DT252" i="5"/>
  <c r="DS252" i="5"/>
  <c r="DR252" i="5"/>
  <c r="DQ252" i="5"/>
  <c r="CQ252" i="5" s="1"/>
  <c r="DP252" i="5"/>
  <c r="DO252" i="5"/>
  <c r="DN252" i="5"/>
  <c r="DM252" i="5"/>
  <c r="CM252" i="5" s="1"/>
  <c r="DL252" i="5"/>
  <c r="DK252" i="5"/>
  <c r="DJ252" i="5"/>
  <c r="DI252" i="5"/>
  <c r="CI252" i="5" s="1"/>
  <c r="DH252" i="5"/>
  <c r="DG252" i="5"/>
  <c r="DF252" i="5"/>
  <c r="DE252" i="5"/>
  <c r="DC252" i="5"/>
  <c r="CV252" i="5"/>
  <c r="CT252" i="5"/>
  <c r="CS252" i="5"/>
  <c r="CR252" i="5"/>
  <c r="CP252" i="5"/>
  <c r="CO252" i="5"/>
  <c r="CN252" i="5"/>
  <c r="CL252" i="5"/>
  <c r="CK252" i="5"/>
  <c r="CJ252" i="5"/>
  <c r="CH252" i="5"/>
  <c r="CG252" i="5"/>
  <c r="CF252" i="5"/>
  <c r="CB252" i="5"/>
  <c r="D252" i="5"/>
  <c r="DX252" i="5" s="1"/>
  <c r="CX252" i="5" s="1"/>
  <c r="C252" i="5"/>
  <c r="DX251" i="5"/>
  <c r="CX251" i="5" s="1"/>
  <c r="DV251" i="5"/>
  <c r="CV251" i="5" s="1"/>
  <c r="DU251" i="5"/>
  <c r="DT251" i="5"/>
  <c r="DS251" i="5"/>
  <c r="DR251" i="5"/>
  <c r="CR251" i="5" s="1"/>
  <c r="DQ251" i="5"/>
  <c r="DP251" i="5"/>
  <c r="DO251" i="5"/>
  <c r="DN251" i="5"/>
  <c r="CN251" i="5" s="1"/>
  <c r="DM251" i="5"/>
  <c r="DL251" i="5"/>
  <c r="DK251" i="5"/>
  <c r="DJ251" i="5"/>
  <c r="CJ251" i="5" s="1"/>
  <c r="DI251" i="5"/>
  <c r="DH251" i="5"/>
  <c r="DG251" i="5"/>
  <c r="DF251" i="5"/>
  <c r="DB251" i="5"/>
  <c r="DA251" i="5"/>
  <c r="CA251" i="5" s="1"/>
  <c r="CU251" i="5"/>
  <c r="CT251" i="5"/>
  <c r="CS251" i="5"/>
  <c r="CQ251" i="5"/>
  <c r="CP251" i="5"/>
  <c r="CO251" i="5"/>
  <c r="CM251" i="5"/>
  <c r="CL251" i="5"/>
  <c r="CK251" i="5"/>
  <c r="CI251" i="5"/>
  <c r="CH251" i="5"/>
  <c r="CG251" i="5"/>
  <c r="CF251" i="5"/>
  <c r="CE251" i="5"/>
  <c r="CD251" i="5"/>
  <c r="D251" i="5"/>
  <c r="C251" i="5"/>
  <c r="DD251" i="5" s="1"/>
  <c r="DW250" i="5"/>
  <c r="CW250" i="5" s="1"/>
  <c r="DV250" i="5"/>
  <c r="DU250" i="5"/>
  <c r="DT250" i="5"/>
  <c r="DS250" i="5"/>
  <c r="CS250" i="5" s="1"/>
  <c r="DR250" i="5"/>
  <c r="DQ250" i="5"/>
  <c r="DP250" i="5"/>
  <c r="DO250" i="5"/>
  <c r="CO250" i="5" s="1"/>
  <c r="DN250" i="5"/>
  <c r="DM250" i="5"/>
  <c r="DL250" i="5"/>
  <c r="DK250" i="5"/>
  <c r="CK250" i="5" s="1"/>
  <c r="DJ250" i="5"/>
  <c r="DI250" i="5"/>
  <c r="DH250" i="5"/>
  <c r="DG250" i="5"/>
  <c r="CG250" i="5" s="1"/>
  <c r="DF250" i="5"/>
  <c r="DC250" i="5"/>
  <c r="DA250" i="5"/>
  <c r="CV250" i="5"/>
  <c r="CU250" i="5"/>
  <c r="CT250" i="5"/>
  <c r="CR250" i="5"/>
  <c r="CQ250" i="5"/>
  <c r="CP250" i="5"/>
  <c r="CN250" i="5"/>
  <c r="CM250" i="5"/>
  <c r="CL250" i="5"/>
  <c r="CJ250" i="5"/>
  <c r="CI250" i="5"/>
  <c r="CH250" i="5"/>
  <c r="CF250" i="5"/>
  <c r="CE250" i="5"/>
  <c r="CA250" i="5"/>
  <c r="D250" i="5"/>
  <c r="DE250" i="5" s="1"/>
  <c r="C250" i="5"/>
  <c r="DW249" i="5"/>
  <c r="CW249" i="5" s="1"/>
  <c r="DV249" i="5"/>
  <c r="DU249" i="5"/>
  <c r="DT249" i="5"/>
  <c r="CT249" i="5" s="1"/>
  <c r="DS249" i="5"/>
  <c r="CS249" i="5" s="1"/>
  <c r="DR249" i="5"/>
  <c r="DQ249" i="5"/>
  <c r="DP249" i="5"/>
  <c r="CP249" i="5" s="1"/>
  <c r="DO249" i="5"/>
  <c r="CO249" i="5" s="1"/>
  <c r="DN249" i="5"/>
  <c r="DM249" i="5"/>
  <c r="DL249" i="5"/>
  <c r="CL249" i="5" s="1"/>
  <c r="DK249" i="5"/>
  <c r="CK249" i="5" s="1"/>
  <c r="DJ249" i="5"/>
  <c r="DI249" i="5"/>
  <c r="DH249" i="5"/>
  <c r="CH249" i="5" s="1"/>
  <c r="DG249" i="5"/>
  <c r="CG249" i="5" s="1"/>
  <c r="DF249" i="5"/>
  <c r="DC249" i="5"/>
  <c r="CV249" i="5"/>
  <c r="CU249" i="5"/>
  <c r="CR249" i="5"/>
  <c r="CQ249" i="5"/>
  <c r="CN249" i="5"/>
  <c r="CM249" i="5"/>
  <c r="CJ249" i="5"/>
  <c r="CI249" i="5"/>
  <c r="CF249" i="5"/>
  <c r="CD249" i="5"/>
  <c r="D249" i="5"/>
  <c r="DE249" i="5" s="1"/>
  <c r="C249" i="5"/>
  <c r="DD249" i="5" s="1"/>
  <c r="DV248" i="5"/>
  <c r="CV248" i="5" s="1"/>
  <c r="DU248" i="5"/>
  <c r="CU248" i="5" s="1"/>
  <c r="DT248" i="5"/>
  <c r="DS248" i="5"/>
  <c r="DR248" i="5"/>
  <c r="CR248" i="5" s="1"/>
  <c r="DQ248" i="5"/>
  <c r="CQ248" i="5" s="1"/>
  <c r="DP248" i="5"/>
  <c r="DO248" i="5"/>
  <c r="DN248" i="5"/>
  <c r="CN248" i="5" s="1"/>
  <c r="DM248" i="5"/>
  <c r="CM248" i="5" s="1"/>
  <c r="DL248" i="5"/>
  <c r="DK248" i="5"/>
  <c r="DJ248" i="5"/>
  <c r="CJ248" i="5" s="1"/>
  <c r="DI248" i="5"/>
  <c r="CI248" i="5" s="1"/>
  <c r="DH248" i="5"/>
  <c r="DG248" i="5"/>
  <c r="DF248" i="5"/>
  <c r="CT248" i="5"/>
  <c r="CS248" i="5"/>
  <c r="CP248" i="5"/>
  <c r="CO248" i="5"/>
  <c r="CL248" i="5"/>
  <c r="CK248" i="5"/>
  <c r="CH248" i="5"/>
  <c r="CG248" i="5"/>
  <c r="CF248" i="5"/>
  <c r="D248" i="5"/>
  <c r="DX248" i="5" s="1"/>
  <c r="CX248" i="5" s="1"/>
  <c r="C248" i="5"/>
  <c r="DX247" i="5"/>
  <c r="CX247" i="5" s="1"/>
  <c r="DV247" i="5"/>
  <c r="DU247" i="5"/>
  <c r="DT247" i="5"/>
  <c r="CT247" i="5" s="1"/>
  <c r="DS247" i="5"/>
  <c r="DR247" i="5"/>
  <c r="DQ247" i="5"/>
  <c r="DP247" i="5"/>
  <c r="CP247" i="5" s="1"/>
  <c r="DO247" i="5"/>
  <c r="DN247" i="5"/>
  <c r="DM247" i="5"/>
  <c r="DL247" i="5"/>
  <c r="CL247" i="5" s="1"/>
  <c r="DK247" i="5"/>
  <c r="DJ247" i="5"/>
  <c r="DI247" i="5"/>
  <c r="DH247" i="5"/>
  <c r="CH247" i="5" s="1"/>
  <c r="DG247" i="5"/>
  <c r="DF247" i="5"/>
  <c r="DD247" i="5"/>
  <c r="DB247" i="5"/>
  <c r="DA247" i="5"/>
  <c r="CV247" i="5"/>
  <c r="CU247" i="5"/>
  <c r="CS247" i="5"/>
  <c r="CR247" i="5"/>
  <c r="CQ247" i="5"/>
  <c r="CO247" i="5"/>
  <c r="CN247" i="5"/>
  <c r="CM247" i="5"/>
  <c r="CK247" i="5"/>
  <c r="CJ247" i="5"/>
  <c r="CI247" i="5"/>
  <c r="CG247" i="5"/>
  <c r="CF247" i="5"/>
  <c r="CE247" i="5"/>
  <c r="CD247" i="5"/>
  <c r="CA247" i="5"/>
  <c r="D247" i="5"/>
  <c r="C247" i="5"/>
  <c r="DX246" i="5"/>
  <c r="CX246" i="5" s="1"/>
  <c r="DW246" i="5"/>
  <c r="DV246" i="5"/>
  <c r="DU246" i="5"/>
  <c r="DT246" i="5"/>
  <c r="CT246" i="5" s="1"/>
  <c r="DS246" i="5"/>
  <c r="DR246" i="5"/>
  <c r="DQ246" i="5"/>
  <c r="DP246" i="5"/>
  <c r="CP246" i="5" s="1"/>
  <c r="DO246" i="5"/>
  <c r="DN246" i="5"/>
  <c r="DM246" i="5"/>
  <c r="DL246" i="5"/>
  <c r="CL246" i="5" s="1"/>
  <c r="DK246" i="5"/>
  <c r="DJ246" i="5"/>
  <c r="DI246" i="5"/>
  <c r="DH246" i="5"/>
  <c r="CH246" i="5" s="1"/>
  <c r="DG246" i="5"/>
  <c r="CG246" i="5" s="1"/>
  <c r="DF246" i="5"/>
  <c r="DD246" i="5"/>
  <c r="DC246" i="5"/>
  <c r="DA246" i="5"/>
  <c r="CW246" i="5"/>
  <c r="CV246" i="5"/>
  <c r="CU246" i="5"/>
  <c r="CS246" i="5"/>
  <c r="CR246" i="5"/>
  <c r="CQ246" i="5"/>
  <c r="CO246" i="5"/>
  <c r="CN246" i="5"/>
  <c r="CM246" i="5"/>
  <c r="CK246" i="5"/>
  <c r="CJ246" i="5"/>
  <c r="CI246" i="5"/>
  <c r="CF246" i="5"/>
  <c r="CE246" i="5"/>
  <c r="CC246" i="5"/>
  <c r="CA246" i="5"/>
  <c r="D246" i="5"/>
  <c r="DE246" i="5" s="1"/>
  <c r="C246" i="5"/>
  <c r="DB246" i="5" s="1"/>
  <c r="DX245" i="5"/>
  <c r="CX245" i="5" s="1"/>
  <c r="DW245" i="5"/>
  <c r="DV245" i="5"/>
  <c r="DU245" i="5"/>
  <c r="DT245" i="5"/>
  <c r="CT245" i="5" s="1"/>
  <c r="DS245" i="5"/>
  <c r="DR245" i="5"/>
  <c r="DQ245" i="5"/>
  <c r="DP245" i="5"/>
  <c r="CP245" i="5" s="1"/>
  <c r="DO245" i="5"/>
  <c r="DN245" i="5"/>
  <c r="DM245" i="5"/>
  <c r="DL245" i="5"/>
  <c r="CL245" i="5" s="1"/>
  <c r="DK245" i="5"/>
  <c r="DJ245" i="5"/>
  <c r="DI245" i="5"/>
  <c r="DH245" i="5"/>
  <c r="CH245" i="5" s="1"/>
  <c r="DG245" i="5"/>
  <c r="DF245" i="5"/>
  <c r="DD245" i="5"/>
  <c r="DC245" i="5"/>
  <c r="CW245" i="5"/>
  <c r="CV245" i="5"/>
  <c r="CU245" i="5"/>
  <c r="CS245" i="5"/>
  <c r="CR245" i="5"/>
  <c r="CQ245" i="5"/>
  <c r="CO245" i="5"/>
  <c r="CN245" i="5"/>
  <c r="CM245" i="5"/>
  <c r="CK245" i="5"/>
  <c r="CJ245" i="5"/>
  <c r="CI245" i="5"/>
  <c r="CG245" i="5"/>
  <c r="CF245" i="5"/>
  <c r="CB245" i="5"/>
  <c r="D245" i="5"/>
  <c r="DE245" i="5" s="1"/>
  <c r="C245" i="5"/>
  <c r="DV244" i="5"/>
  <c r="CV244" i="5" s="1"/>
  <c r="DU244" i="5"/>
  <c r="DT244" i="5"/>
  <c r="DS244" i="5"/>
  <c r="CS244" i="5" s="1"/>
  <c r="DR244" i="5"/>
  <c r="CR244" i="5" s="1"/>
  <c r="DQ244" i="5"/>
  <c r="DP244" i="5"/>
  <c r="DO244" i="5"/>
  <c r="CO244" i="5" s="1"/>
  <c r="DN244" i="5"/>
  <c r="CN244" i="5" s="1"/>
  <c r="DM244" i="5"/>
  <c r="DL244" i="5"/>
  <c r="DK244" i="5"/>
  <c r="CK244" i="5" s="1"/>
  <c r="DJ244" i="5"/>
  <c r="CJ244" i="5" s="1"/>
  <c r="DI244" i="5"/>
  <c r="DH244" i="5"/>
  <c r="DG244" i="5"/>
  <c r="CG244" i="5" s="1"/>
  <c r="DF244" i="5"/>
  <c r="DA244" i="5"/>
  <c r="CA244" i="5" s="1"/>
  <c r="CU244" i="5"/>
  <c r="CT244" i="5"/>
  <c r="CQ244" i="5"/>
  <c r="CP244" i="5"/>
  <c r="CM244" i="5"/>
  <c r="CL244" i="5"/>
  <c r="CI244" i="5"/>
  <c r="CH244" i="5"/>
  <c r="CF244" i="5"/>
  <c r="D244" i="5"/>
  <c r="C244" i="5"/>
  <c r="DX243" i="5"/>
  <c r="DV243" i="5"/>
  <c r="DU243" i="5"/>
  <c r="CU243" i="5" s="1"/>
  <c r="DT243" i="5"/>
  <c r="CT243" i="5" s="1"/>
  <c r="DS243" i="5"/>
  <c r="DR243" i="5"/>
  <c r="DQ243" i="5"/>
  <c r="CQ243" i="5" s="1"/>
  <c r="DP243" i="5"/>
  <c r="CP243" i="5" s="1"/>
  <c r="DO243" i="5"/>
  <c r="DN243" i="5"/>
  <c r="DM243" i="5"/>
  <c r="CM243" i="5" s="1"/>
  <c r="DL243" i="5"/>
  <c r="CL243" i="5" s="1"/>
  <c r="DK243" i="5"/>
  <c r="DJ243" i="5"/>
  <c r="DI243" i="5"/>
  <c r="CI243" i="5" s="1"/>
  <c r="DH243" i="5"/>
  <c r="CH243" i="5" s="1"/>
  <c r="DG243" i="5"/>
  <c r="DF243" i="5"/>
  <c r="DE243" i="5"/>
  <c r="DD243" i="5"/>
  <c r="CX243" i="5"/>
  <c r="CV243" i="5"/>
  <c r="CS243" i="5"/>
  <c r="CR243" i="5"/>
  <c r="CO243" i="5"/>
  <c r="CN243" i="5"/>
  <c r="CK243" i="5"/>
  <c r="CJ243" i="5"/>
  <c r="CG243" i="5"/>
  <c r="CF243" i="5"/>
  <c r="CB243" i="5"/>
  <c r="D243" i="5"/>
  <c r="C243" i="5"/>
  <c r="DX242" i="5"/>
  <c r="CX242" i="5" s="1"/>
  <c r="DW242" i="5"/>
  <c r="DV242" i="5"/>
  <c r="DU242" i="5"/>
  <c r="DT242" i="5"/>
  <c r="CT242" i="5" s="1"/>
  <c r="DS242" i="5"/>
  <c r="DR242" i="5"/>
  <c r="DQ242" i="5"/>
  <c r="DP242" i="5"/>
  <c r="CP242" i="5" s="1"/>
  <c r="DO242" i="5"/>
  <c r="CO242" i="5" s="1"/>
  <c r="DN242" i="5"/>
  <c r="DM242" i="5"/>
  <c r="DL242" i="5"/>
  <c r="CL242" i="5" s="1"/>
  <c r="DK242" i="5"/>
  <c r="CK242" i="5" s="1"/>
  <c r="DJ242" i="5"/>
  <c r="DI242" i="5"/>
  <c r="DH242" i="5"/>
  <c r="CH242" i="5" s="1"/>
  <c r="DG242" i="5"/>
  <c r="DF242" i="5"/>
  <c r="DD242" i="5"/>
  <c r="DC242" i="5"/>
  <c r="DA242" i="5"/>
  <c r="CW242" i="5"/>
  <c r="CV242" i="5"/>
  <c r="CU242" i="5"/>
  <c r="CS242" i="5"/>
  <c r="CR242" i="5"/>
  <c r="CQ242" i="5"/>
  <c r="CN242" i="5"/>
  <c r="CM242" i="5"/>
  <c r="CJ242" i="5"/>
  <c r="CI242" i="5"/>
  <c r="CG242" i="5"/>
  <c r="CF242" i="5"/>
  <c r="CE242" i="5"/>
  <c r="CC242" i="5"/>
  <c r="CA242" i="5"/>
  <c r="D242" i="5"/>
  <c r="DE242" i="5" s="1"/>
  <c r="C242" i="5"/>
  <c r="DB242" i="5" s="1"/>
  <c r="DX241" i="5"/>
  <c r="CX241" i="5" s="1"/>
  <c r="DW241" i="5"/>
  <c r="DV241" i="5"/>
  <c r="DU241" i="5"/>
  <c r="DT241" i="5"/>
  <c r="CT241" i="5" s="1"/>
  <c r="DS241" i="5"/>
  <c r="DR241" i="5"/>
  <c r="DQ241" i="5"/>
  <c r="DP241" i="5"/>
  <c r="CP241" i="5" s="1"/>
  <c r="DO241" i="5"/>
  <c r="DN241" i="5"/>
  <c r="DM241" i="5"/>
  <c r="DL241" i="5"/>
  <c r="CL241" i="5" s="1"/>
  <c r="DK241" i="5"/>
  <c r="DJ241" i="5"/>
  <c r="DI241" i="5"/>
  <c r="DH241" i="5"/>
  <c r="CH241" i="5" s="1"/>
  <c r="DG241" i="5"/>
  <c r="DF241" i="5"/>
  <c r="DD241" i="5"/>
  <c r="DC241" i="5"/>
  <c r="CW241" i="5"/>
  <c r="CV241" i="5"/>
  <c r="CU241" i="5"/>
  <c r="CS241" i="5"/>
  <c r="CR241" i="5"/>
  <c r="CQ241" i="5"/>
  <c r="CO241" i="5"/>
  <c r="CN241" i="5"/>
  <c r="CM241" i="5"/>
  <c r="CK241" i="5"/>
  <c r="CJ241" i="5"/>
  <c r="CI241" i="5"/>
  <c r="CG241" i="5"/>
  <c r="CF241" i="5"/>
  <c r="CB241" i="5"/>
  <c r="D241" i="5"/>
  <c r="DE241" i="5" s="1"/>
  <c r="C241" i="5"/>
  <c r="DV240" i="5"/>
  <c r="DU240" i="5"/>
  <c r="DT240" i="5"/>
  <c r="DS240" i="5"/>
  <c r="DR240" i="5"/>
  <c r="DQ240" i="5"/>
  <c r="DP240" i="5"/>
  <c r="DO240" i="5"/>
  <c r="DN240" i="5"/>
  <c r="DM240" i="5"/>
  <c r="DL240" i="5"/>
  <c r="DK240" i="5"/>
  <c r="DJ240" i="5"/>
  <c r="DI240" i="5"/>
  <c r="DH240" i="5"/>
  <c r="DG240" i="5"/>
  <c r="DF240" i="5"/>
  <c r="CV240" i="5"/>
  <c r="CU240" i="5"/>
  <c r="CT240" i="5"/>
  <c r="CS240" i="5"/>
  <c r="CR240" i="5"/>
  <c r="CQ240" i="5"/>
  <c r="CP240" i="5"/>
  <c r="CO240" i="5"/>
  <c r="CN240" i="5"/>
  <c r="CM240" i="5"/>
  <c r="CL240" i="5"/>
  <c r="CK240" i="5"/>
  <c r="CJ240" i="5"/>
  <c r="CI240" i="5"/>
  <c r="CH240" i="5"/>
  <c r="CG240" i="5"/>
  <c r="CF240" i="5"/>
  <c r="D240" i="5"/>
  <c r="C240" i="5"/>
  <c r="DX239" i="5"/>
  <c r="DV239" i="5"/>
  <c r="DU239" i="5"/>
  <c r="DT239" i="5"/>
  <c r="DS239" i="5"/>
  <c r="DR239" i="5"/>
  <c r="DQ239" i="5"/>
  <c r="DP239" i="5"/>
  <c r="DO239" i="5"/>
  <c r="DN239" i="5"/>
  <c r="DM239" i="5"/>
  <c r="DL239" i="5"/>
  <c r="DK239" i="5"/>
  <c r="DJ239" i="5"/>
  <c r="DI239" i="5"/>
  <c r="DH239" i="5"/>
  <c r="DG239" i="5"/>
  <c r="DF239" i="5"/>
  <c r="DB239" i="5"/>
  <c r="DA239" i="5"/>
  <c r="CA239" i="5" s="1"/>
  <c r="CX239" i="5"/>
  <c r="CV239" i="5"/>
  <c r="CU239" i="5"/>
  <c r="CT239" i="5"/>
  <c r="CS239" i="5"/>
  <c r="CR239" i="5"/>
  <c r="CQ239" i="5"/>
  <c r="CP239" i="5"/>
  <c r="CO239" i="5"/>
  <c r="CN239" i="5"/>
  <c r="CM239" i="5"/>
  <c r="CL239" i="5"/>
  <c r="CK239" i="5"/>
  <c r="CJ239" i="5"/>
  <c r="CI239" i="5"/>
  <c r="CH239" i="5"/>
  <c r="CG239" i="5"/>
  <c r="CF239" i="5"/>
  <c r="CE239" i="5"/>
  <c r="CB239" i="5"/>
  <c r="D239" i="5"/>
  <c r="C239" i="5"/>
  <c r="DX238" i="5"/>
  <c r="CX238" i="5" s="1"/>
  <c r="DW238" i="5"/>
  <c r="DV238" i="5"/>
  <c r="DU238" i="5"/>
  <c r="CU238" i="5" s="1"/>
  <c r="DT238" i="5"/>
  <c r="CT238" i="5" s="1"/>
  <c r="DS238" i="5"/>
  <c r="DR238" i="5"/>
  <c r="DQ238" i="5"/>
  <c r="CQ238" i="5" s="1"/>
  <c r="DP238" i="5"/>
  <c r="CP238" i="5" s="1"/>
  <c r="DO238" i="5"/>
  <c r="DN238" i="5"/>
  <c r="DM238" i="5"/>
  <c r="CM238" i="5" s="1"/>
  <c r="DL238" i="5"/>
  <c r="CL238" i="5" s="1"/>
  <c r="DK238" i="5"/>
  <c r="DJ238" i="5"/>
  <c r="DI238" i="5"/>
  <c r="CI238" i="5" s="1"/>
  <c r="DH238" i="5"/>
  <c r="CH238" i="5" s="1"/>
  <c r="DG238" i="5"/>
  <c r="DF238" i="5"/>
  <c r="DE238" i="5"/>
  <c r="DD238" i="5"/>
  <c r="DA238" i="5"/>
  <c r="CW238" i="5"/>
  <c r="CV238" i="5"/>
  <c r="CS238" i="5"/>
  <c r="CR238" i="5"/>
  <c r="CO238" i="5"/>
  <c r="CN238" i="5"/>
  <c r="CK238" i="5"/>
  <c r="CJ238" i="5"/>
  <c r="CG238" i="5"/>
  <c r="CF238" i="5"/>
  <c r="CE238" i="5"/>
  <c r="CD238" i="5"/>
  <c r="CA238" i="5"/>
  <c r="D238" i="5"/>
  <c r="DC238" i="5" s="1"/>
  <c r="C238" i="5"/>
  <c r="DB238" i="5" s="1"/>
  <c r="DX237" i="5"/>
  <c r="DW237" i="5"/>
  <c r="CW237" i="5" s="1"/>
  <c r="DV237" i="5"/>
  <c r="DU237" i="5"/>
  <c r="DT237" i="5"/>
  <c r="CT237" i="5" s="1"/>
  <c r="DS237" i="5"/>
  <c r="CS237" i="5" s="1"/>
  <c r="DR237" i="5"/>
  <c r="DQ237" i="5"/>
  <c r="DP237" i="5"/>
  <c r="CP237" i="5" s="1"/>
  <c r="DO237" i="5"/>
  <c r="CO237" i="5" s="1"/>
  <c r="DN237" i="5"/>
  <c r="DM237" i="5"/>
  <c r="DL237" i="5"/>
  <c r="CL237" i="5" s="1"/>
  <c r="DK237" i="5"/>
  <c r="CK237" i="5" s="1"/>
  <c r="DJ237" i="5"/>
  <c r="DI237" i="5"/>
  <c r="DH237" i="5"/>
  <c r="CH237" i="5" s="1"/>
  <c r="DG237" i="5"/>
  <c r="CG237" i="5" s="1"/>
  <c r="DF237" i="5"/>
  <c r="DC237" i="5"/>
  <c r="CX237" i="5"/>
  <c r="CV237" i="5"/>
  <c r="CU237" i="5"/>
  <c r="CR237" i="5"/>
  <c r="CQ237" i="5"/>
  <c r="CN237" i="5"/>
  <c r="CM237" i="5"/>
  <c r="CJ237" i="5"/>
  <c r="CI237" i="5"/>
  <c r="CF237" i="5"/>
  <c r="CD237" i="5"/>
  <c r="CC237" i="5"/>
  <c r="D237" i="5"/>
  <c r="DE237" i="5" s="1"/>
  <c r="C237" i="5"/>
  <c r="DB237" i="5" s="1"/>
  <c r="DW236" i="5"/>
  <c r="CW236" i="5" s="1"/>
  <c r="DV236" i="5"/>
  <c r="DU236" i="5"/>
  <c r="DT236" i="5"/>
  <c r="DS236" i="5"/>
  <c r="CS236" i="5" s="1"/>
  <c r="DR236" i="5"/>
  <c r="DQ236" i="5"/>
  <c r="DP236" i="5"/>
  <c r="DO236" i="5"/>
  <c r="CO236" i="5" s="1"/>
  <c r="DN236" i="5"/>
  <c r="DM236" i="5"/>
  <c r="DL236" i="5"/>
  <c r="DK236" i="5"/>
  <c r="CK236" i="5" s="1"/>
  <c r="DJ236" i="5"/>
  <c r="DI236" i="5"/>
  <c r="DH236" i="5"/>
  <c r="DG236" i="5"/>
  <c r="CG236" i="5" s="1"/>
  <c r="DF236" i="5"/>
  <c r="DB236" i="5"/>
  <c r="CV236" i="5"/>
  <c r="CU236" i="5"/>
  <c r="CT236" i="5"/>
  <c r="CR236" i="5"/>
  <c r="CQ236" i="5"/>
  <c r="CP236" i="5"/>
  <c r="CN236" i="5"/>
  <c r="CM236" i="5"/>
  <c r="CL236" i="5"/>
  <c r="CJ236" i="5"/>
  <c r="CI236" i="5"/>
  <c r="CH236" i="5"/>
  <c r="CF236" i="5"/>
  <c r="CB236" i="5"/>
  <c r="D236" i="5"/>
  <c r="C236" i="5"/>
  <c r="DV231" i="5"/>
  <c r="DU231" i="5"/>
  <c r="DT231" i="5"/>
  <c r="DS231" i="5"/>
  <c r="DR231" i="5"/>
  <c r="DQ231" i="5"/>
  <c r="DP231" i="5"/>
  <c r="DO231" i="5"/>
  <c r="DN231" i="5"/>
  <c r="DM231" i="5"/>
  <c r="DL231" i="5"/>
  <c r="DK231" i="5"/>
  <c r="DJ231" i="5"/>
  <c r="DI231" i="5"/>
  <c r="DH231" i="5"/>
  <c r="DG231" i="5"/>
  <c r="DF231" i="5"/>
  <c r="CV231" i="5"/>
  <c r="CU231" i="5"/>
  <c r="CT231" i="5"/>
  <c r="CS231" i="5"/>
  <c r="CR231" i="5"/>
  <c r="CQ231" i="5"/>
  <c r="CP231" i="5"/>
  <c r="CO231" i="5"/>
  <c r="CN231" i="5"/>
  <c r="CM231" i="5"/>
  <c r="CL231" i="5"/>
  <c r="CK231" i="5"/>
  <c r="CJ231" i="5"/>
  <c r="CI231" i="5"/>
  <c r="CH231" i="5"/>
  <c r="CG231" i="5"/>
  <c r="CF231" i="5"/>
  <c r="CE231" i="5"/>
  <c r="CD231" i="5"/>
  <c r="C231" i="5"/>
  <c r="CA231" i="5" s="1"/>
  <c r="B231" i="5"/>
  <c r="CC231" i="5" s="1"/>
  <c r="DV230" i="5"/>
  <c r="DU230" i="5"/>
  <c r="DT230" i="5"/>
  <c r="DS230" i="5"/>
  <c r="DR230" i="5"/>
  <c r="DQ230" i="5"/>
  <c r="DP230" i="5"/>
  <c r="DO230" i="5"/>
  <c r="DN230" i="5"/>
  <c r="DM230" i="5"/>
  <c r="DL230" i="5"/>
  <c r="DK230" i="5"/>
  <c r="DJ230" i="5"/>
  <c r="DI230" i="5"/>
  <c r="DH230" i="5"/>
  <c r="DG230" i="5"/>
  <c r="DF230" i="5"/>
  <c r="CV230" i="5"/>
  <c r="CU230" i="5"/>
  <c r="CT230" i="5"/>
  <c r="CS230" i="5"/>
  <c r="CR230" i="5"/>
  <c r="CQ230" i="5"/>
  <c r="CP230" i="5"/>
  <c r="CO230" i="5"/>
  <c r="CN230" i="5"/>
  <c r="CM230" i="5"/>
  <c r="CL230" i="5"/>
  <c r="CK230" i="5"/>
  <c r="CJ230" i="5"/>
  <c r="CI230" i="5"/>
  <c r="CH230" i="5"/>
  <c r="CG230" i="5"/>
  <c r="CF230" i="5"/>
  <c r="CE230" i="5"/>
  <c r="CD230" i="5"/>
  <c r="CB230" i="5"/>
  <c r="CA230" i="5"/>
  <c r="C230" i="5"/>
  <c r="B230" i="5"/>
  <c r="CC230" i="5" s="1"/>
  <c r="DV229" i="5"/>
  <c r="DU229" i="5"/>
  <c r="DT229" i="5"/>
  <c r="DS229" i="5"/>
  <c r="DR229" i="5"/>
  <c r="DQ229" i="5"/>
  <c r="DP229" i="5"/>
  <c r="DO229" i="5"/>
  <c r="DN229" i="5"/>
  <c r="DM229" i="5"/>
  <c r="DL229" i="5"/>
  <c r="DK229" i="5"/>
  <c r="DJ229" i="5"/>
  <c r="DI229" i="5"/>
  <c r="DH229" i="5"/>
  <c r="DG229" i="5"/>
  <c r="DF229" i="5"/>
  <c r="CV229" i="5"/>
  <c r="CU229" i="5"/>
  <c r="CT229" i="5"/>
  <c r="CS229" i="5"/>
  <c r="CR229" i="5"/>
  <c r="CQ229" i="5"/>
  <c r="CP229" i="5"/>
  <c r="CO229" i="5"/>
  <c r="CN229" i="5"/>
  <c r="CM229" i="5"/>
  <c r="CL229" i="5"/>
  <c r="CK229" i="5"/>
  <c r="CJ229" i="5"/>
  <c r="CI229" i="5"/>
  <c r="CH229" i="5"/>
  <c r="CG229" i="5"/>
  <c r="CF229" i="5"/>
  <c r="CC229" i="5"/>
  <c r="CB229" i="5"/>
  <c r="C229" i="5"/>
  <c r="B229" i="5"/>
  <c r="DV228" i="5"/>
  <c r="DU228" i="5"/>
  <c r="DT228" i="5"/>
  <c r="DS228" i="5"/>
  <c r="DR228" i="5"/>
  <c r="DQ228" i="5"/>
  <c r="DP228" i="5"/>
  <c r="DO228" i="5"/>
  <c r="DN228" i="5"/>
  <c r="DM228" i="5"/>
  <c r="DL228" i="5"/>
  <c r="DK228" i="5"/>
  <c r="DJ228" i="5"/>
  <c r="DI228" i="5"/>
  <c r="DH228" i="5"/>
  <c r="DG228" i="5"/>
  <c r="DF228" i="5"/>
  <c r="CV228" i="5"/>
  <c r="CU228" i="5"/>
  <c r="CT228" i="5"/>
  <c r="CS228" i="5"/>
  <c r="CR228" i="5"/>
  <c r="CQ228" i="5"/>
  <c r="CP228" i="5"/>
  <c r="CO228" i="5"/>
  <c r="CN228" i="5"/>
  <c r="CM228" i="5"/>
  <c r="CL228" i="5"/>
  <c r="CK228" i="5"/>
  <c r="CJ228" i="5"/>
  <c r="CI228" i="5"/>
  <c r="CH228" i="5"/>
  <c r="CG228" i="5"/>
  <c r="CF228" i="5"/>
  <c r="C228" i="5"/>
  <c r="B228" i="5"/>
  <c r="DV227" i="5"/>
  <c r="DU227" i="5"/>
  <c r="DT227" i="5"/>
  <c r="DS227" i="5"/>
  <c r="DR227" i="5"/>
  <c r="DQ227" i="5"/>
  <c r="DP227" i="5"/>
  <c r="DO227" i="5"/>
  <c r="DN227" i="5"/>
  <c r="DM227" i="5"/>
  <c r="DL227" i="5"/>
  <c r="DK227" i="5"/>
  <c r="DJ227" i="5"/>
  <c r="DI227" i="5"/>
  <c r="DH227" i="5"/>
  <c r="DG227" i="5"/>
  <c r="DF227" i="5"/>
  <c r="CV227" i="5"/>
  <c r="CU227" i="5"/>
  <c r="CT227" i="5"/>
  <c r="CS227" i="5"/>
  <c r="CR227" i="5"/>
  <c r="CQ227" i="5"/>
  <c r="CP227" i="5"/>
  <c r="CO227" i="5"/>
  <c r="CN227" i="5"/>
  <c r="CM227" i="5"/>
  <c r="CL227" i="5"/>
  <c r="CK227" i="5"/>
  <c r="CJ227" i="5"/>
  <c r="CI227" i="5"/>
  <c r="CH227" i="5"/>
  <c r="CG227" i="5"/>
  <c r="CF227" i="5"/>
  <c r="CE227" i="5"/>
  <c r="CD227" i="5"/>
  <c r="C227" i="5"/>
  <c r="CA227" i="5" s="1"/>
  <c r="B227" i="5"/>
  <c r="CC227" i="5" s="1"/>
  <c r="DV226" i="5"/>
  <c r="DU226" i="5"/>
  <c r="DT226" i="5"/>
  <c r="DS226" i="5"/>
  <c r="DR226" i="5"/>
  <c r="DQ226" i="5"/>
  <c r="DP226" i="5"/>
  <c r="DO226" i="5"/>
  <c r="DN226" i="5"/>
  <c r="DM226" i="5"/>
  <c r="DL226" i="5"/>
  <c r="DK226" i="5"/>
  <c r="DJ226" i="5"/>
  <c r="DI226" i="5"/>
  <c r="DH226" i="5"/>
  <c r="DG226" i="5"/>
  <c r="DF226" i="5"/>
  <c r="CV226" i="5"/>
  <c r="CU226" i="5"/>
  <c r="CT226" i="5"/>
  <c r="CS226" i="5"/>
  <c r="CR226" i="5"/>
  <c r="CQ226" i="5"/>
  <c r="CP226" i="5"/>
  <c r="CO226" i="5"/>
  <c r="CN226" i="5"/>
  <c r="CM226" i="5"/>
  <c r="CL226" i="5"/>
  <c r="CK226" i="5"/>
  <c r="CJ226" i="5"/>
  <c r="CI226" i="5"/>
  <c r="CH226" i="5"/>
  <c r="CG226" i="5"/>
  <c r="CF226" i="5"/>
  <c r="CE226" i="5"/>
  <c r="CD226" i="5"/>
  <c r="CB226" i="5"/>
  <c r="CA226" i="5"/>
  <c r="C226" i="5"/>
  <c r="B226" i="5"/>
  <c r="CC226" i="5" s="1"/>
  <c r="DV225" i="5"/>
  <c r="DU225" i="5"/>
  <c r="DT225" i="5"/>
  <c r="DS225" i="5"/>
  <c r="DR225" i="5"/>
  <c r="DQ225" i="5"/>
  <c r="DP225" i="5"/>
  <c r="DO225" i="5"/>
  <c r="DN225" i="5"/>
  <c r="DM225" i="5"/>
  <c r="DL225" i="5"/>
  <c r="DK225" i="5"/>
  <c r="DJ225" i="5"/>
  <c r="DI225" i="5"/>
  <c r="DH225" i="5"/>
  <c r="DG225" i="5"/>
  <c r="DF225" i="5"/>
  <c r="CV225" i="5"/>
  <c r="CU225" i="5"/>
  <c r="CT225" i="5"/>
  <c r="CS225" i="5"/>
  <c r="CR225" i="5"/>
  <c r="CQ225" i="5"/>
  <c r="CP225" i="5"/>
  <c r="CO225" i="5"/>
  <c r="CN225" i="5"/>
  <c r="CM225" i="5"/>
  <c r="CL225" i="5"/>
  <c r="CK225" i="5"/>
  <c r="CJ225" i="5"/>
  <c r="CI225" i="5"/>
  <c r="CH225" i="5"/>
  <c r="CG225" i="5"/>
  <c r="CF225" i="5"/>
  <c r="CC225" i="5"/>
  <c r="CB225" i="5"/>
  <c r="C225" i="5"/>
  <c r="B225" i="5"/>
  <c r="DV220" i="5"/>
  <c r="DU220" i="5"/>
  <c r="DT220" i="5"/>
  <c r="DS220" i="5"/>
  <c r="DR220" i="5"/>
  <c r="DQ220" i="5"/>
  <c r="DP220" i="5"/>
  <c r="DO220" i="5"/>
  <c r="DN220" i="5"/>
  <c r="DM220" i="5"/>
  <c r="DL220" i="5"/>
  <c r="DK220" i="5"/>
  <c r="DJ220" i="5"/>
  <c r="DI220" i="5"/>
  <c r="DH220" i="5"/>
  <c r="DG220" i="5"/>
  <c r="DF220" i="5"/>
  <c r="DC220" i="5"/>
  <c r="DB220" i="5"/>
  <c r="CV220" i="5"/>
  <c r="CU220" i="5"/>
  <c r="CT220" i="5"/>
  <c r="CS220" i="5"/>
  <c r="CR220" i="5"/>
  <c r="CQ220" i="5"/>
  <c r="CP220" i="5"/>
  <c r="CO220" i="5"/>
  <c r="CN220" i="5"/>
  <c r="CM220" i="5"/>
  <c r="CL220" i="5"/>
  <c r="CK220" i="5"/>
  <c r="CJ220" i="5"/>
  <c r="CI220" i="5"/>
  <c r="CH220" i="5"/>
  <c r="CG220" i="5"/>
  <c r="CF220" i="5"/>
  <c r="CE220" i="5"/>
  <c r="CD220" i="5"/>
  <c r="CA220" i="5"/>
  <c r="C220" i="5"/>
  <c r="B220" i="5"/>
  <c r="DE220" i="5" s="1"/>
  <c r="DV219" i="5"/>
  <c r="DU219" i="5"/>
  <c r="DT219" i="5"/>
  <c r="DS219" i="5"/>
  <c r="DR219" i="5"/>
  <c r="DQ219" i="5"/>
  <c r="DP219" i="5"/>
  <c r="DO219" i="5"/>
  <c r="DN219" i="5"/>
  <c r="DM219" i="5"/>
  <c r="DL219" i="5"/>
  <c r="DK219" i="5"/>
  <c r="DJ219" i="5"/>
  <c r="DI219" i="5"/>
  <c r="DH219" i="5"/>
  <c r="DG219" i="5"/>
  <c r="DF219" i="5"/>
  <c r="CV219" i="5"/>
  <c r="CU219" i="5"/>
  <c r="CT219" i="5"/>
  <c r="CS219" i="5"/>
  <c r="CR219" i="5"/>
  <c r="CQ219" i="5"/>
  <c r="CP219" i="5"/>
  <c r="CO219" i="5"/>
  <c r="CN219" i="5"/>
  <c r="CM219" i="5"/>
  <c r="CL219" i="5"/>
  <c r="CK219" i="5"/>
  <c r="CJ219" i="5"/>
  <c r="CI219" i="5"/>
  <c r="CH219" i="5"/>
  <c r="CG219" i="5"/>
  <c r="CF219" i="5"/>
  <c r="C219" i="5"/>
  <c r="B219" i="5"/>
  <c r="DV218" i="5"/>
  <c r="DU218" i="5"/>
  <c r="DT218" i="5"/>
  <c r="DS218" i="5"/>
  <c r="DR218" i="5"/>
  <c r="DQ218" i="5"/>
  <c r="DP218" i="5"/>
  <c r="DO218" i="5"/>
  <c r="DN218" i="5"/>
  <c r="DM218" i="5"/>
  <c r="DL218" i="5"/>
  <c r="DK218" i="5"/>
  <c r="DJ218" i="5"/>
  <c r="DI218" i="5"/>
  <c r="DH218" i="5"/>
  <c r="DG218" i="5"/>
  <c r="DF218" i="5"/>
  <c r="DC218" i="5"/>
  <c r="DB218" i="5"/>
  <c r="CV218" i="5"/>
  <c r="CU218" i="5"/>
  <c r="CT218" i="5"/>
  <c r="CS218" i="5"/>
  <c r="CR218" i="5"/>
  <c r="CQ218" i="5"/>
  <c r="CP218" i="5"/>
  <c r="CO218" i="5"/>
  <c r="CN218" i="5"/>
  <c r="CM218" i="5"/>
  <c r="CL218" i="5"/>
  <c r="CK218" i="5"/>
  <c r="CJ218" i="5"/>
  <c r="CI218" i="5"/>
  <c r="CH218" i="5"/>
  <c r="CG218" i="5"/>
  <c r="CF218" i="5"/>
  <c r="CE218" i="5"/>
  <c r="CD218" i="5"/>
  <c r="C218" i="5"/>
  <c r="CA218" i="5" s="1"/>
  <c r="B218" i="5"/>
  <c r="DE218" i="5" s="1"/>
  <c r="DV217" i="5"/>
  <c r="DU217" i="5"/>
  <c r="DT217" i="5"/>
  <c r="DS217" i="5"/>
  <c r="DR217" i="5"/>
  <c r="DQ217" i="5"/>
  <c r="DP217" i="5"/>
  <c r="DO217" i="5"/>
  <c r="DN217" i="5"/>
  <c r="DM217" i="5"/>
  <c r="DL217" i="5"/>
  <c r="DK217" i="5"/>
  <c r="DJ217" i="5"/>
  <c r="DI217" i="5"/>
  <c r="DH217" i="5"/>
  <c r="DG217" i="5"/>
  <c r="DF217" i="5"/>
  <c r="DE217" i="5"/>
  <c r="DD217" i="5"/>
  <c r="DA217" i="5"/>
  <c r="CV217" i="5"/>
  <c r="CU217" i="5"/>
  <c r="CT217" i="5"/>
  <c r="CS217" i="5"/>
  <c r="CR217" i="5"/>
  <c r="CQ217" i="5"/>
  <c r="CP217" i="5"/>
  <c r="CO217" i="5"/>
  <c r="CN217" i="5"/>
  <c r="CM217" i="5"/>
  <c r="CL217" i="5"/>
  <c r="CK217" i="5"/>
  <c r="CJ217" i="5"/>
  <c r="CI217" i="5"/>
  <c r="CH217" i="5"/>
  <c r="CG217" i="5"/>
  <c r="CF217" i="5"/>
  <c r="CC217" i="5"/>
  <c r="CB217" i="5"/>
  <c r="C217" i="5"/>
  <c r="B217" i="5"/>
  <c r="DV216" i="5"/>
  <c r="DU216" i="5"/>
  <c r="DT216" i="5"/>
  <c r="DS216" i="5"/>
  <c r="DR216" i="5"/>
  <c r="DQ216" i="5"/>
  <c r="DP216" i="5"/>
  <c r="DO216" i="5"/>
  <c r="DN216" i="5"/>
  <c r="DM216" i="5"/>
  <c r="DL216" i="5"/>
  <c r="DK216" i="5"/>
  <c r="DJ216" i="5"/>
  <c r="DI216" i="5"/>
  <c r="DH216" i="5"/>
  <c r="DG216" i="5"/>
  <c r="DF216" i="5"/>
  <c r="DC216" i="5"/>
  <c r="DB216" i="5"/>
  <c r="CV216" i="5"/>
  <c r="CU216" i="5"/>
  <c r="CT216" i="5"/>
  <c r="CS216" i="5"/>
  <c r="CR216" i="5"/>
  <c r="CQ216" i="5"/>
  <c r="CP216" i="5"/>
  <c r="CO216" i="5"/>
  <c r="CN216" i="5"/>
  <c r="CM216" i="5"/>
  <c r="CL216" i="5"/>
  <c r="CK216" i="5"/>
  <c r="CJ216" i="5"/>
  <c r="CI216" i="5"/>
  <c r="CH216" i="5"/>
  <c r="CG216" i="5"/>
  <c r="CF216" i="5"/>
  <c r="CE216" i="5"/>
  <c r="CD216" i="5"/>
  <c r="CA216" i="5"/>
  <c r="C216" i="5"/>
  <c r="B216" i="5"/>
  <c r="DE216" i="5" s="1"/>
  <c r="DV215" i="5"/>
  <c r="DU215" i="5"/>
  <c r="DT215" i="5"/>
  <c r="DS215" i="5"/>
  <c r="DR215" i="5"/>
  <c r="DQ215" i="5"/>
  <c r="DP215" i="5"/>
  <c r="DO215" i="5"/>
  <c r="DN215" i="5"/>
  <c r="DM215" i="5"/>
  <c r="DL215" i="5"/>
  <c r="DK215" i="5"/>
  <c r="DJ215" i="5"/>
  <c r="DI215" i="5"/>
  <c r="DH215" i="5"/>
  <c r="DG215" i="5"/>
  <c r="DF215" i="5"/>
  <c r="DE215" i="5"/>
  <c r="CV215" i="5"/>
  <c r="CU215" i="5"/>
  <c r="CT215" i="5"/>
  <c r="CS215" i="5"/>
  <c r="CR215" i="5"/>
  <c r="CQ215" i="5"/>
  <c r="CP215" i="5"/>
  <c r="CO215" i="5"/>
  <c r="CN215" i="5"/>
  <c r="CM215" i="5"/>
  <c r="CL215" i="5"/>
  <c r="CK215" i="5"/>
  <c r="CJ215" i="5"/>
  <c r="CI215" i="5"/>
  <c r="CH215" i="5"/>
  <c r="CG215" i="5"/>
  <c r="CF215" i="5"/>
  <c r="C215" i="5"/>
  <c r="B215" i="5"/>
  <c r="DV214" i="5"/>
  <c r="DU214" i="5"/>
  <c r="DT214" i="5"/>
  <c r="DS214" i="5"/>
  <c r="DR214" i="5"/>
  <c r="DQ214" i="5"/>
  <c r="DP214" i="5"/>
  <c r="DO214" i="5"/>
  <c r="DN214" i="5"/>
  <c r="DM214" i="5"/>
  <c r="DL214" i="5"/>
  <c r="DK214" i="5"/>
  <c r="DJ214" i="5"/>
  <c r="DI214" i="5"/>
  <c r="DH214" i="5"/>
  <c r="DG214" i="5"/>
  <c r="DF214" i="5"/>
  <c r="DC214" i="5"/>
  <c r="DB214" i="5"/>
  <c r="CV214" i="5"/>
  <c r="CU214" i="5"/>
  <c r="CT214" i="5"/>
  <c r="CS214" i="5"/>
  <c r="CR214" i="5"/>
  <c r="CQ214" i="5"/>
  <c r="CP214" i="5"/>
  <c r="CO214" i="5"/>
  <c r="CN214" i="5"/>
  <c r="CM214" i="5"/>
  <c r="CL214" i="5"/>
  <c r="CK214" i="5"/>
  <c r="CJ214" i="5"/>
  <c r="CI214" i="5"/>
  <c r="CH214" i="5"/>
  <c r="CG214" i="5"/>
  <c r="CF214" i="5"/>
  <c r="CE214" i="5"/>
  <c r="CD214" i="5"/>
  <c r="C214" i="5"/>
  <c r="CA214" i="5" s="1"/>
  <c r="B214" i="5"/>
  <c r="DE214" i="5" s="1"/>
  <c r="DW209" i="5"/>
  <c r="CW209" i="5" s="1"/>
  <c r="DI209" i="5"/>
  <c r="CI209" i="5" s="1"/>
  <c r="DH209" i="5"/>
  <c r="DF209" i="5"/>
  <c r="CF209" i="5" s="1"/>
  <c r="DE209" i="5"/>
  <c r="DD209" i="5"/>
  <c r="DB209" i="5"/>
  <c r="CB209" i="5" s="1"/>
  <c r="DA209" i="5"/>
  <c r="CA209" i="5" s="1"/>
  <c r="CH209" i="5"/>
  <c r="CE209" i="5"/>
  <c r="CD209" i="5"/>
  <c r="D209" i="5"/>
  <c r="DX209" i="5" s="1"/>
  <c r="CX209" i="5" s="1"/>
  <c r="C209" i="5"/>
  <c r="DX208" i="5"/>
  <c r="CX208" i="5" s="1"/>
  <c r="DI208" i="5"/>
  <c r="DG208" i="5"/>
  <c r="CG208" i="5" s="1"/>
  <c r="DE208" i="5"/>
  <c r="DC208" i="5"/>
  <c r="CC208" i="5" s="1"/>
  <c r="CI208" i="5"/>
  <c r="CE208" i="5"/>
  <c r="D208" i="5"/>
  <c r="C208" i="5"/>
  <c r="DH207" i="5"/>
  <c r="CH207" i="5" s="1"/>
  <c r="DD207" i="5"/>
  <c r="CD207" i="5" s="1"/>
  <c r="D207" i="5"/>
  <c r="C207" i="5"/>
  <c r="DI206" i="5"/>
  <c r="CI206" i="5" s="1"/>
  <c r="DH206" i="5"/>
  <c r="DE206" i="5"/>
  <c r="CE206" i="5" s="1"/>
  <c r="DD206" i="5"/>
  <c r="DA206" i="5"/>
  <c r="CA206" i="5" s="1"/>
  <c r="CH206" i="5"/>
  <c r="CD206" i="5"/>
  <c r="D206" i="5"/>
  <c r="C206" i="5"/>
  <c r="DW206" i="5" s="1"/>
  <c r="CW206" i="5" s="1"/>
  <c r="DW205" i="5"/>
  <c r="CW205" i="5" s="1"/>
  <c r="DI205" i="5"/>
  <c r="DH205" i="5"/>
  <c r="DF205" i="5"/>
  <c r="CF205" i="5" s="1"/>
  <c r="DE205" i="5"/>
  <c r="CE205" i="5" s="1"/>
  <c r="DD205" i="5"/>
  <c r="DB205" i="5"/>
  <c r="CB205" i="5" s="1"/>
  <c r="DA205" i="5"/>
  <c r="CI205" i="5"/>
  <c r="CH205" i="5"/>
  <c r="CD205" i="5"/>
  <c r="CA205" i="5"/>
  <c r="D205" i="5"/>
  <c r="DX205" i="5" s="1"/>
  <c r="CX205" i="5" s="1"/>
  <c r="C205" i="5"/>
  <c r="DX204" i="5"/>
  <c r="CX204" i="5" s="1"/>
  <c r="DW204" i="5"/>
  <c r="DI204" i="5"/>
  <c r="DG204" i="5"/>
  <c r="CG204" i="5" s="1"/>
  <c r="DF204" i="5"/>
  <c r="CF204" i="5" s="1"/>
  <c r="DE204" i="5"/>
  <c r="DC204" i="5"/>
  <c r="CC204" i="5" s="1"/>
  <c r="CW204" i="5"/>
  <c r="CI204" i="5"/>
  <c r="CE204" i="5"/>
  <c r="D204" i="5"/>
  <c r="C204" i="5"/>
  <c r="DX203" i="5"/>
  <c r="DH203" i="5"/>
  <c r="CH203" i="5" s="1"/>
  <c r="DC203" i="5"/>
  <c r="CC203" i="5" s="1"/>
  <c r="CX203" i="5"/>
  <c r="D203" i="5"/>
  <c r="C203" i="5"/>
  <c r="DH202" i="5"/>
  <c r="DD202" i="5"/>
  <c r="CD202" i="5" s="1"/>
  <c r="CH202" i="5"/>
  <c r="D202" i="5"/>
  <c r="DI202" i="5" s="1"/>
  <c r="CI202" i="5" s="1"/>
  <c r="C202" i="5"/>
  <c r="DW202" i="5" s="1"/>
  <c r="CW202" i="5" s="1"/>
  <c r="DW201" i="5"/>
  <c r="CW201" i="5" s="1"/>
  <c r="DI201" i="5"/>
  <c r="CI201" i="5" s="1"/>
  <c r="DH201" i="5"/>
  <c r="DF201" i="5"/>
  <c r="CF201" i="5" s="1"/>
  <c r="DE201" i="5"/>
  <c r="DD201" i="5"/>
  <c r="DB201" i="5"/>
  <c r="CB201" i="5" s="1"/>
  <c r="DA201" i="5"/>
  <c r="CA201" i="5" s="1"/>
  <c r="CH201" i="5"/>
  <c r="CE201" i="5"/>
  <c r="CD201" i="5"/>
  <c r="D201" i="5"/>
  <c r="DX201" i="5" s="1"/>
  <c r="CX201" i="5" s="1"/>
  <c r="C201" i="5"/>
  <c r="DX200" i="5"/>
  <c r="CX200" i="5" s="1"/>
  <c r="DI200" i="5"/>
  <c r="DG200" i="5"/>
  <c r="CG200" i="5" s="1"/>
  <c r="DE200" i="5"/>
  <c r="DC200" i="5"/>
  <c r="CC200" i="5" s="1"/>
  <c r="DB200" i="5"/>
  <c r="CB200" i="5" s="1"/>
  <c r="CI200" i="5"/>
  <c r="CE200" i="5"/>
  <c r="D200" i="5"/>
  <c r="C200" i="5"/>
  <c r="DH199" i="5"/>
  <c r="CH199" i="5" s="1"/>
  <c r="DG199" i="5"/>
  <c r="DD199" i="5"/>
  <c r="CD199" i="5" s="1"/>
  <c r="CG199" i="5"/>
  <c r="D199" i="5"/>
  <c r="C199" i="5"/>
  <c r="DI198" i="5"/>
  <c r="CI198" i="5" s="1"/>
  <c r="DH198" i="5"/>
  <c r="CH198" i="5" s="1"/>
  <c r="DE198" i="5"/>
  <c r="CE198" i="5" s="1"/>
  <c r="DD198" i="5"/>
  <c r="DA198" i="5"/>
  <c r="CA198" i="5" s="1"/>
  <c r="CD198" i="5"/>
  <c r="D198" i="5"/>
  <c r="C198" i="5"/>
  <c r="DW198" i="5" s="1"/>
  <c r="CW198" i="5" s="1"/>
  <c r="DW197" i="5"/>
  <c r="CW197" i="5" s="1"/>
  <c r="DI197" i="5"/>
  <c r="CI197" i="5" s="1"/>
  <c r="DH197" i="5"/>
  <c r="DF197" i="5"/>
  <c r="CF197" i="5" s="1"/>
  <c r="DE197" i="5"/>
  <c r="CE197" i="5" s="1"/>
  <c r="DD197" i="5"/>
  <c r="DB197" i="5"/>
  <c r="CB197" i="5" s="1"/>
  <c r="CH197" i="5"/>
  <c r="CD197" i="5"/>
  <c r="D197" i="5"/>
  <c r="C197" i="5"/>
  <c r="DX196" i="5"/>
  <c r="CX196" i="5" s="1"/>
  <c r="DW196" i="5"/>
  <c r="CW196" i="5" s="1"/>
  <c r="DI196" i="5"/>
  <c r="DG196" i="5"/>
  <c r="CG196" i="5" s="1"/>
  <c r="DF196" i="5"/>
  <c r="DE196" i="5"/>
  <c r="CE196" i="5" s="1"/>
  <c r="DC196" i="5"/>
  <c r="CC196" i="5" s="1"/>
  <c r="DA196" i="5"/>
  <c r="CI196" i="5"/>
  <c r="CF196" i="5"/>
  <c r="CA196" i="5"/>
  <c r="D196" i="5"/>
  <c r="C196" i="5"/>
  <c r="D195" i="5"/>
  <c r="C195" i="5"/>
  <c r="DH194" i="5"/>
  <c r="DG194" i="5"/>
  <c r="DC194" i="5"/>
  <c r="DA194" i="5"/>
  <c r="CA194" i="5" s="1"/>
  <c r="CH194" i="5"/>
  <c r="CG194" i="5"/>
  <c r="CC194" i="5"/>
  <c r="D194" i="5"/>
  <c r="DX194" i="5" s="1"/>
  <c r="CX194" i="5" s="1"/>
  <c r="C194" i="5"/>
  <c r="DW193" i="5"/>
  <c r="CW193" i="5" s="1"/>
  <c r="DH193" i="5"/>
  <c r="DF193" i="5"/>
  <c r="CF193" i="5" s="1"/>
  <c r="DE193" i="5"/>
  <c r="DD193" i="5"/>
  <c r="DB193" i="5"/>
  <c r="CB193" i="5" s="1"/>
  <c r="DA193" i="5"/>
  <c r="CH193" i="5"/>
  <c r="CE193" i="5"/>
  <c r="CD193" i="5"/>
  <c r="CA193" i="5"/>
  <c r="D193" i="5"/>
  <c r="C193" i="5"/>
  <c r="DX192" i="5"/>
  <c r="CX192" i="5" s="1"/>
  <c r="DW192" i="5"/>
  <c r="CW192" i="5" s="1"/>
  <c r="DF192" i="5"/>
  <c r="CF192" i="5" s="1"/>
  <c r="DE192" i="5"/>
  <c r="DB192" i="5"/>
  <c r="CB192" i="5" s="1"/>
  <c r="DA192" i="5"/>
  <c r="CA192" i="5" s="1"/>
  <c r="CH192" i="5"/>
  <c r="CE192" i="5"/>
  <c r="D192" i="5"/>
  <c r="DI192" i="5" s="1"/>
  <c r="CI192" i="5" s="1"/>
  <c r="C192" i="5"/>
  <c r="DH192" i="5" s="1"/>
  <c r="DX191" i="5"/>
  <c r="CX191" i="5" s="1"/>
  <c r="DG191" i="5"/>
  <c r="CG191" i="5" s="1"/>
  <c r="DF191" i="5"/>
  <c r="CF191" i="5" s="1"/>
  <c r="DC191" i="5"/>
  <c r="CC191" i="5" s="1"/>
  <c r="CI191" i="5"/>
  <c r="D191" i="5"/>
  <c r="DI191" i="5" s="1"/>
  <c r="C191" i="5"/>
  <c r="DX190" i="5"/>
  <c r="DH190" i="5"/>
  <c r="CH190" i="5" s="1"/>
  <c r="DG190" i="5"/>
  <c r="CG190" i="5" s="1"/>
  <c r="DC190" i="5"/>
  <c r="CC190" i="5" s="1"/>
  <c r="CX190" i="5"/>
  <c r="D190" i="5"/>
  <c r="C190" i="5"/>
  <c r="DH189" i="5"/>
  <c r="CH189" i="5" s="1"/>
  <c r="DD189" i="5"/>
  <c r="CD189" i="5" s="1"/>
  <c r="D189" i="5"/>
  <c r="C189" i="5"/>
  <c r="DW189" i="5" s="1"/>
  <c r="CW189" i="5" s="1"/>
  <c r="DW188" i="5"/>
  <c r="CW188" i="5" s="1"/>
  <c r="DI188" i="5"/>
  <c r="DF188" i="5"/>
  <c r="CF188" i="5" s="1"/>
  <c r="DE188" i="5"/>
  <c r="CE188" i="5" s="1"/>
  <c r="DB188" i="5"/>
  <c r="CB188" i="5" s="1"/>
  <c r="DA188" i="5"/>
  <c r="CI188" i="5"/>
  <c r="CH188" i="5"/>
  <c r="CA188" i="5"/>
  <c r="D188" i="5"/>
  <c r="DX188" i="5" s="1"/>
  <c r="CX188" i="5" s="1"/>
  <c r="C188" i="5"/>
  <c r="DH188" i="5" s="1"/>
  <c r="DX187" i="5"/>
  <c r="CX187" i="5" s="1"/>
  <c r="DG187" i="5"/>
  <c r="CG187" i="5" s="1"/>
  <c r="DC187" i="5"/>
  <c r="CC187" i="5" s="1"/>
  <c r="DB187" i="5"/>
  <c r="CB187" i="5" s="1"/>
  <c r="D187" i="5"/>
  <c r="DI187" i="5" s="1"/>
  <c r="CI187" i="5" s="1"/>
  <c r="C187" i="5"/>
  <c r="DD182" i="5"/>
  <c r="CD182" i="5" s="1"/>
  <c r="D182" i="5"/>
  <c r="C182" i="5"/>
  <c r="DH182" i="5" s="1"/>
  <c r="CH182" i="5" s="1"/>
  <c r="DH181" i="5"/>
  <c r="CH181" i="5" s="1"/>
  <c r="DE181" i="5"/>
  <c r="CE181" i="5" s="1"/>
  <c r="DD181" i="5"/>
  <c r="CD181" i="5" s="1"/>
  <c r="D181" i="5"/>
  <c r="DI181" i="5" s="1"/>
  <c r="CI181" i="5" s="1"/>
  <c r="C181" i="5"/>
  <c r="DW181" i="5" s="1"/>
  <c r="CW181" i="5" s="1"/>
  <c r="DW180" i="5"/>
  <c r="CW180" i="5" s="1"/>
  <c r="DI180" i="5"/>
  <c r="CI180" i="5" s="1"/>
  <c r="DF180" i="5"/>
  <c r="CF180" i="5" s="1"/>
  <c r="DE180" i="5"/>
  <c r="DB180" i="5"/>
  <c r="CB180" i="5" s="1"/>
  <c r="DA180" i="5"/>
  <c r="CA180" i="5" s="1"/>
  <c r="CE180" i="5"/>
  <c r="D180" i="5"/>
  <c r="DX180" i="5" s="1"/>
  <c r="CX180" i="5" s="1"/>
  <c r="C180" i="5"/>
  <c r="DH180" i="5" s="1"/>
  <c r="CH180" i="5" s="1"/>
  <c r="DX179" i="5"/>
  <c r="CX179" i="5" s="1"/>
  <c r="DG179" i="5"/>
  <c r="CG179" i="5" s="1"/>
  <c r="DF179" i="5"/>
  <c r="CF179" i="5" s="1"/>
  <c r="DC179" i="5"/>
  <c r="CC179" i="5" s="1"/>
  <c r="CI179" i="5"/>
  <c r="D179" i="5"/>
  <c r="DI179" i="5" s="1"/>
  <c r="C179" i="5"/>
  <c r="DX178" i="5"/>
  <c r="DH178" i="5"/>
  <c r="CH178" i="5" s="1"/>
  <c r="DG178" i="5"/>
  <c r="CG178" i="5" s="1"/>
  <c r="DC178" i="5"/>
  <c r="CC178" i="5" s="1"/>
  <c r="CX178" i="5"/>
  <c r="D178" i="5"/>
  <c r="C178" i="5"/>
  <c r="DH177" i="5"/>
  <c r="CH177" i="5" s="1"/>
  <c r="DD177" i="5"/>
  <c r="CD177" i="5" s="1"/>
  <c r="D177" i="5"/>
  <c r="C177" i="5"/>
  <c r="DW177" i="5" s="1"/>
  <c r="CW177" i="5" s="1"/>
  <c r="DW176" i="5"/>
  <c r="CW176" i="5" s="1"/>
  <c r="DI176" i="5"/>
  <c r="DF176" i="5"/>
  <c r="CF176" i="5" s="1"/>
  <c r="DE176" i="5"/>
  <c r="CE176" i="5" s="1"/>
  <c r="DB176" i="5"/>
  <c r="CB176" i="5" s="1"/>
  <c r="DA176" i="5"/>
  <c r="CI176" i="5"/>
  <c r="CH176" i="5"/>
  <c r="CA176" i="5"/>
  <c r="D176" i="5"/>
  <c r="DX176" i="5" s="1"/>
  <c r="CX176" i="5" s="1"/>
  <c r="C176" i="5"/>
  <c r="DH176" i="5" s="1"/>
  <c r="DX175" i="5"/>
  <c r="CX175" i="5" s="1"/>
  <c r="DG175" i="5"/>
  <c r="CG175" i="5" s="1"/>
  <c r="DC175" i="5"/>
  <c r="CC175" i="5" s="1"/>
  <c r="DB175" i="5"/>
  <c r="CB175" i="5" s="1"/>
  <c r="D175" i="5"/>
  <c r="DI175" i="5" s="1"/>
  <c r="CI175" i="5" s="1"/>
  <c r="C175" i="5"/>
  <c r="DD174" i="5"/>
  <c r="CD174" i="5" s="1"/>
  <c r="D174" i="5"/>
  <c r="C174" i="5"/>
  <c r="DH174" i="5" s="1"/>
  <c r="CH174" i="5" s="1"/>
  <c r="DH173" i="5"/>
  <c r="CH173" i="5" s="1"/>
  <c r="DE173" i="5"/>
  <c r="CE173" i="5" s="1"/>
  <c r="DD173" i="5"/>
  <c r="CD173" i="5" s="1"/>
  <c r="D173" i="5"/>
  <c r="DI173" i="5" s="1"/>
  <c r="CI173" i="5" s="1"/>
  <c r="C173" i="5"/>
  <c r="DW173" i="5" s="1"/>
  <c r="CW173" i="5" s="1"/>
  <c r="DW172" i="5"/>
  <c r="CW172" i="5" s="1"/>
  <c r="DI172" i="5"/>
  <c r="CI172" i="5" s="1"/>
  <c r="DF172" i="5"/>
  <c r="CF172" i="5" s="1"/>
  <c r="DE172" i="5"/>
  <c r="DB172" i="5"/>
  <c r="CB172" i="5" s="1"/>
  <c r="DA172" i="5"/>
  <c r="CA172" i="5" s="1"/>
  <c r="CE172" i="5"/>
  <c r="D172" i="5"/>
  <c r="DX172" i="5" s="1"/>
  <c r="CX172" i="5" s="1"/>
  <c r="C172" i="5"/>
  <c r="DH172" i="5" s="1"/>
  <c r="CH172" i="5" s="1"/>
  <c r="DX171" i="5"/>
  <c r="CX171" i="5" s="1"/>
  <c r="DG171" i="5"/>
  <c r="CG171" i="5" s="1"/>
  <c r="DF171" i="5"/>
  <c r="CF171" i="5" s="1"/>
  <c r="DC171" i="5"/>
  <c r="CC171" i="5" s="1"/>
  <c r="CI171" i="5"/>
  <c r="D171" i="5"/>
  <c r="DI171" i="5" s="1"/>
  <c r="C171" i="5"/>
  <c r="DX170" i="5"/>
  <c r="CX170" i="5" s="1"/>
  <c r="DI170" i="5"/>
  <c r="DG170" i="5"/>
  <c r="CG170" i="5" s="1"/>
  <c r="DE170" i="5"/>
  <c r="DC170" i="5"/>
  <c r="CC170" i="5" s="1"/>
  <c r="CI170" i="5"/>
  <c r="CE170" i="5"/>
  <c r="D170" i="5"/>
  <c r="C170" i="5"/>
  <c r="DW170" i="5" s="1"/>
  <c r="CW170" i="5" s="1"/>
  <c r="DH169" i="5"/>
  <c r="CH169" i="5" s="1"/>
  <c r="DD169" i="5"/>
  <c r="CD169" i="5" s="1"/>
  <c r="D169" i="5"/>
  <c r="C169" i="5"/>
  <c r="DI168" i="5"/>
  <c r="CI168" i="5" s="1"/>
  <c r="DH168" i="5"/>
  <c r="DE168" i="5"/>
  <c r="CE168" i="5" s="1"/>
  <c r="DD168" i="5"/>
  <c r="DA168" i="5"/>
  <c r="CA168" i="5" s="1"/>
  <c r="CH168" i="5"/>
  <c r="CD168" i="5"/>
  <c r="D168" i="5"/>
  <c r="C168" i="5"/>
  <c r="DW168" i="5" s="1"/>
  <c r="CW168" i="5" s="1"/>
  <c r="DW167" i="5"/>
  <c r="CW167" i="5" s="1"/>
  <c r="DI167" i="5"/>
  <c r="CI167" i="5" s="1"/>
  <c r="DH167" i="5"/>
  <c r="DF167" i="5"/>
  <c r="CF167" i="5" s="1"/>
  <c r="DE167" i="5"/>
  <c r="CE167" i="5" s="1"/>
  <c r="DD167" i="5"/>
  <c r="DB167" i="5"/>
  <c r="CB167" i="5" s="1"/>
  <c r="DA167" i="5"/>
  <c r="CA167" i="5" s="1"/>
  <c r="CH167" i="5"/>
  <c r="CD167" i="5"/>
  <c r="D167" i="5"/>
  <c r="DX167" i="5" s="1"/>
  <c r="CX167" i="5" s="1"/>
  <c r="C167" i="5"/>
  <c r="DX166" i="5"/>
  <c r="CX166" i="5" s="1"/>
  <c r="DW166" i="5"/>
  <c r="CW166" i="5" s="1"/>
  <c r="DI166" i="5"/>
  <c r="DG166" i="5"/>
  <c r="CG166" i="5" s="1"/>
  <c r="DE166" i="5"/>
  <c r="DC166" i="5"/>
  <c r="CC166" i="5" s="1"/>
  <c r="DB166" i="5"/>
  <c r="CB166" i="5" s="1"/>
  <c r="CI166" i="5"/>
  <c r="CE166" i="5"/>
  <c r="D166" i="5"/>
  <c r="C166" i="5"/>
  <c r="DH165" i="5"/>
  <c r="CH165" i="5" s="1"/>
  <c r="DD165" i="5"/>
  <c r="CD165" i="5" s="1"/>
  <c r="D165" i="5"/>
  <c r="C165" i="5"/>
  <c r="DI164" i="5"/>
  <c r="CI164" i="5" s="1"/>
  <c r="DH164" i="5"/>
  <c r="DE164" i="5"/>
  <c r="CE164" i="5" s="1"/>
  <c r="DD164" i="5"/>
  <c r="DA164" i="5"/>
  <c r="CA164" i="5" s="1"/>
  <c r="CH164" i="5"/>
  <c r="CD164" i="5"/>
  <c r="D164" i="5"/>
  <c r="C164" i="5"/>
  <c r="DW164" i="5" s="1"/>
  <c r="CW164" i="5" s="1"/>
  <c r="DW163" i="5"/>
  <c r="CW163" i="5" s="1"/>
  <c r="DI163" i="5"/>
  <c r="CI163" i="5" s="1"/>
  <c r="DH163" i="5"/>
  <c r="DF163" i="5"/>
  <c r="CF163" i="5" s="1"/>
  <c r="DE163" i="5"/>
  <c r="DD163" i="5"/>
  <c r="DB163" i="5"/>
  <c r="CB163" i="5" s="1"/>
  <c r="DA163" i="5"/>
  <c r="CA163" i="5" s="1"/>
  <c r="CH163" i="5"/>
  <c r="CE163" i="5"/>
  <c r="CD163" i="5"/>
  <c r="D163" i="5"/>
  <c r="DX163" i="5" s="1"/>
  <c r="CX163" i="5" s="1"/>
  <c r="C163" i="5"/>
  <c r="DX162" i="5"/>
  <c r="CX162" i="5" s="1"/>
  <c r="DW162" i="5"/>
  <c r="CW162" i="5" s="1"/>
  <c r="DI162" i="5"/>
  <c r="DG162" i="5"/>
  <c r="CG162" i="5" s="1"/>
  <c r="DE162" i="5"/>
  <c r="DC162" i="5"/>
  <c r="CC162" i="5" s="1"/>
  <c r="DB162" i="5"/>
  <c r="CB162" i="5" s="1"/>
  <c r="CI162" i="5"/>
  <c r="CE162" i="5"/>
  <c r="D162" i="5"/>
  <c r="C162" i="5"/>
  <c r="DH161" i="5"/>
  <c r="CH161" i="5" s="1"/>
  <c r="DD161" i="5"/>
  <c r="CD161" i="5" s="1"/>
  <c r="D161" i="5"/>
  <c r="C161" i="5"/>
  <c r="DI160" i="5"/>
  <c r="CI160" i="5" s="1"/>
  <c r="DH160" i="5"/>
  <c r="DE160" i="5"/>
  <c r="CE160" i="5" s="1"/>
  <c r="DD160" i="5"/>
  <c r="DA160" i="5"/>
  <c r="CA160" i="5" s="1"/>
  <c r="CH160" i="5"/>
  <c r="CD160" i="5"/>
  <c r="D160" i="5"/>
  <c r="C160" i="5"/>
  <c r="DW160" i="5" s="1"/>
  <c r="CW160" i="5" s="1"/>
  <c r="DE155" i="5"/>
  <c r="DD155" i="5"/>
  <c r="DC155" i="5"/>
  <c r="DB155" i="5"/>
  <c r="DA155" i="5"/>
  <c r="CE155" i="5"/>
  <c r="CD155" i="5"/>
  <c r="CC155" i="5"/>
  <c r="CB155" i="5"/>
  <c r="CA155" i="5"/>
  <c r="Q155" i="5" s="1"/>
  <c r="DE154" i="5"/>
  <c r="DD154" i="5"/>
  <c r="DC154" i="5"/>
  <c r="DB154" i="5"/>
  <c r="DA154" i="5"/>
  <c r="CE154" i="5"/>
  <c r="CD154" i="5"/>
  <c r="CC154" i="5"/>
  <c r="CB154" i="5"/>
  <c r="CA154" i="5"/>
  <c r="Q154" i="5"/>
  <c r="DE153" i="5"/>
  <c r="DD153" i="5"/>
  <c r="DC153" i="5"/>
  <c r="DB153" i="5"/>
  <c r="DA153" i="5"/>
  <c r="CE153" i="5"/>
  <c r="CD153" i="5"/>
  <c r="CC153" i="5"/>
  <c r="CB153" i="5"/>
  <c r="CA153" i="5"/>
  <c r="DE152" i="5"/>
  <c r="DD152" i="5"/>
  <c r="DC152" i="5"/>
  <c r="DB152" i="5"/>
  <c r="DA152" i="5"/>
  <c r="CE152" i="5"/>
  <c r="CD152" i="5"/>
  <c r="CC152" i="5"/>
  <c r="CB152" i="5"/>
  <c r="CA152" i="5"/>
  <c r="Q152" i="5" s="1"/>
  <c r="DE151" i="5"/>
  <c r="DD151" i="5"/>
  <c r="DC151" i="5"/>
  <c r="DB151" i="5"/>
  <c r="DA151" i="5"/>
  <c r="CE151" i="5"/>
  <c r="CD151" i="5"/>
  <c r="CC151" i="5"/>
  <c r="CB151" i="5"/>
  <c r="CA151" i="5"/>
  <c r="Q151" i="5" s="1"/>
  <c r="DE147" i="5"/>
  <c r="DD147" i="5"/>
  <c r="DC147" i="5"/>
  <c r="DB147" i="5"/>
  <c r="DA147" i="5"/>
  <c r="CE147" i="5"/>
  <c r="CD147" i="5"/>
  <c r="CC147" i="5"/>
  <c r="CB147" i="5"/>
  <c r="CA147" i="5"/>
  <c r="Q147" i="5"/>
  <c r="DE146" i="5"/>
  <c r="DD146" i="5"/>
  <c r="DC146" i="5"/>
  <c r="DB146" i="5"/>
  <c r="DA146" i="5"/>
  <c r="CE146" i="5"/>
  <c r="CD146" i="5"/>
  <c r="CC146" i="5"/>
  <c r="CB146" i="5"/>
  <c r="CA146" i="5"/>
  <c r="DE145" i="5"/>
  <c r="DD145" i="5"/>
  <c r="DC145" i="5"/>
  <c r="DB145" i="5"/>
  <c r="DA145" i="5"/>
  <c r="CE145" i="5"/>
  <c r="CD145" i="5"/>
  <c r="CC145" i="5"/>
  <c r="CB145" i="5"/>
  <c r="CA145" i="5"/>
  <c r="Q145" i="5" s="1"/>
  <c r="DE144" i="5"/>
  <c r="DD144" i="5"/>
  <c r="DC144" i="5"/>
  <c r="DB144" i="5"/>
  <c r="DA144" i="5"/>
  <c r="CE144" i="5"/>
  <c r="CD144" i="5"/>
  <c r="CC144" i="5"/>
  <c r="CB144" i="5"/>
  <c r="CA144" i="5"/>
  <c r="Q144" i="5" s="1"/>
  <c r="DE143" i="5"/>
  <c r="DD143" i="5"/>
  <c r="DC143" i="5"/>
  <c r="DB143" i="5"/>
  <c r="DA143" i="5"/>
  <c r="CE143" i="5"/>
  <c r="CD143" i="5"/>
  <c r="CC143" i="5"/>
  <c r="CB143" i="5"/>
  <c r="CA143" i="5"/>
  <c r="Q143" i="5"/>
  <c r="DZ139" i="5"/>
  <c r="DY139" i="5"/>
  <c r="DX139" i="5"/>
  <c r="DW139" i="5"/>
  <c r="DV139" i="5"/>
  <c r="DU139" i="5"/>
  <c r="DT139" i="5"/>
  <c r="DS139" i="5"/>
  <c r="DR139" i="5"/>
  <c r="DQ139" i="5"/>
  <c r="DP139" i="5"/>
  <c r="DO139" i="5"/>
  <c r="DN139" i="5"/>
  <c r="DM139" i="5"/>
  <c r="DL139" i="5"/>
  <c r="DK139" i="5"/>
  <c r="DJ139" i="5"/>
  <c r="DI139" i="5"/>
  <c r="DH139" i="5"/>
  <c r="DG139" i="5"/>
  <c r="DF139" i="5"/>
  <c r="DE139" i="5"/>
  <c r="DC139" i="5"/>
  <c r="DB139" i="5"/>
  <c r="CY139" i="5"/>
  <c r="CX139" i="5"/>
  <c r="CW139" i="5"/>
  <c r="CV139" i="5"/>
  <c r="CU139" i="5"/>
  <c r="CT139" i="5"/>
  <c r="CS139" i="5"/>
  <c r="CR139" i="5"/>
  <c r="CQ139" i="5"/>
  <c r="CP139" i="5"/>
  <c r="CO139" i="5"/>
  <c r="CN139" i="5"/>
  <c r="CM139" i="5"/>
  <c r="CL139" i="5"/>
  <c r="CK139" i="5"/>
  <c r="CJ139" i="5"/>
  <c r="CI139" i="5"/>
  <c r="CH139" i="5"/>
  <c r="CG139" i="5"/>
  <c r="CF139" i="5"/>
  <c r="CE139" i="5"/>
  <c r="CD139" i="5"/>
  <c r="CC139" i="5"/>
  <c r="CA139" i="5"/>
  <c r="C139" i="5"/>
  <c r="DA139" i="5" s="1"/>
  <c r="B139" i="5"/>
  <c r="DD139" i="5" s="1"/>
  <c r="DZ138" i="5"/>
  <c r="DY138" i="5"/>
  <c r="DX138" i="5"/>
  <c r="DW138" i="5"/>
  <c r="DV138" i="5"/>
  <c r="DU138" i="5"/>
  <c r="DT138" i="5"/>
  <c r="DS138" i="5"/>
  <c r="DR138" i="5"/>
  <c r="DQ138" i="5"/>
  <c r="DP138" i="5"/>
  <c r="DO138" i="5"/>
  <c r="DN138" i="5"/>
  <c r="DM138" i="5"/>
  <c r="DL138" i="5"/>
  <c r="DK138" i="5"/>
  <c r="DJ138" i="5"/>
  <c r="DI138" i="5"/>
  <c r="DH138" i="5"/>
  <c r="DG138" i="5"/>
  <c r="DF138" i="5"/>
  <c r="DE138" i="5"/>
  <c r="DB138" i="5"/>
  <c r="CY138" i="5"/>
  <c r="CX138" i="5"/>
  <c r="CW138" i="5"/>
  <c r="CV138" i="5"/>
  <c r="CU138" i="5"/>
  <c r="CT138" i="5"/>
  <c r="CS138" i="5"/>
  <c r="CR138" i="5"/>
  <c r="CQ138" i="5"/>
  <c r="CP138" i="5"/>
  <c r="CO138" i="5"/>
  <c r="CN138" i="5"/>
  <c r="CM138" i="5"/>
  <c r="CL138" i="5"/>
  <c r="CK138" i="5"/>
  <c r="CJ138" i="5"/>
  <c r="CI138" i="5"/>
  <c r="CH138" i="5"/>
  <c r="CG138" i="5"/>
  <c r="CF138" i="5"/>
  <c r="CD138" i="5"/>
  <c r="CC138" i="5"/>
  <c r="C138" i="5"/>
  <c r="DA138" i="5" s="1"/>
  <c r="B138" i="5"/>
  <c r="DD138" i="5" s="1"/>
  <c r="DY137" i="5"/>
  <c r="DX137" i="5"/>
  <c r="DW137" i="5"/>
  <c r="DV137" i="5"/>
  <c r="DU137" i="5"/>
  <c r="DT137" i="5"/>
  <c r="DS137" i="5"/>
  <c r="DR137" i="5"/>
  <c r="DQ137" i="5"/>
  <c r="DP137" i="5"/>
  <c r="DO137" i="5"/>
  <c r="DN137" i="5"/>
  <c r="DM137" i="5"/>
  <c r="DL137" i="5"/>
  <c r="DK137" i="5"/>
  <c r="DJ137" i="5"/>
  <c r="DI137" i="5"/>
  <c r="DH137" i="5"/>
  <c r="DG137" i="5"/>
  <c r="DF137" i="5"/>
  <c r="CY137" i="5"/>
  <c r="CX137" i="5"/>
  <c r="CW137" i="5"/>
  <c r="CV137" i="5"/>
  <c r="CU137" i="5"/>
  <c r="CT137" i="5"/>
  <c r="CS137" i="5"/>
  <c r="CR137" i="5"/>
  <c r="CQ137" i="5"/>
  <c r="CP137" i="5"/>
  <c r="CO137" i="5"/>
  <c r="CN137" i="5"/>
  <c r="CM137" i="5"/>
  <c r="CL137" i="5"/>
  <c r="CK137" i="5"/>
  <c r="CJ137" i="5"/>
  <c r="CI137" i="5"/>
  <c r="CH137" i="5"/>
  <c r="CG137" i="5"/>
  <c r="CF137" i="5"/>
  <c r="C137" i="5"/>
  <c r="B137" i="5"/>
  <c r="DY136" i="5"/>
  <c r="DX136" i="5"/>
  <c r="DW136" i="5"/>
  <c r="DV136" i="5"/>
  <c r="DU136" i="5"/>
  <c r="DT136" i="5"/>
  <c r="DS136" i="5"/>
  <c r="DR136" i="5"/>
  <c r="DQ136" i="5"/>
  <c r="DP136" i="5"/>
  <c r="DO136" i="5"/>
  <c r="DN136" i="5"/>
  <c r="DM136" i="5"/>
  <c r="DL136" i="5"/>
  <c r="DK136" i="5"/>
  <c r="DJ136" i="5"/>
  <c r="DI136" i="5"/>
  <c r="DH136" i="5"/>
  <c r="DG136" i="5"/>
  <c r="DF136" i="5"/>
  <c r="CY136" i="5"/>
  <c r="CX136" i="5"/>
  <c r="CW136" i="5"/>
  <c r="CV136" i="5"/>
  <c r="CU136" i="5"/>
  <c r="CT136" i="5"/>
  <c r="CS136" i="5"/>
  <c r="CR136" i="5"/>
  <c r="CQ136" i="5"/>
  <c r="CP136" i="5"/>
  <c r="CO136" i="5"/>
  <c r="CN136" i="5"/>
  <c r="CM136" i="5"/>
  <c r="CL136" i="5"/>
  <c r="CK136" i="5"/>
  <c r="CJ136" i="5"/>
  <c r="CI136" i="5"/>
  <c r="CH136" i="5"/>
  <c r="CG136" i="5"/>
  <c r="CF136" i="5"/>
  <c r="CA136" i="5"/>
  <c r="C136" i="5"/>
  <c r="B136" i="5"/>
  <c r="CE136" i="5" s="1"/>
  <c r="DZ135" i="5"/>
  <c r="DY135" i="5"/>
  <c r="DX135" i="5"/>
  <c r="DW135" i="5"/>
  <c r="DV135" i="5"/>
  <c r="DU135" i="5"/>
  <c r="DT135" i="5"/>
  <c r="DS135" i="5"/>
  <c r="DR135" i="5"/>
  <c r="DQ135" i="5"/>
  <c r="DP135" i="5"/>
  <c r="DO135" i="5"/>
  <c r="DN135" i="5"/>
  <c r="DM135" i="5"/>
  <c r="DL135" i="5"/>
  <c r="DK135" i="5"/>
  <c r="DJ135" i="5"/>
  <c r="DI135" i="5"/>
  <c r="DH135" i="5"/>
  <c r="DG135" i="5"/>
  <c r="DF135" i="5"/>
  <c r="DE135" i="5"/>
  <c r="DC135" i="5"/>
  <c r="DB135" i="5"/>
  <c r="CY135" i="5"/>
  <c r="CX135" i="5"/>
  <c r="CW135" i="5"/>
  <c r="CV135" i="5"/>
  <c r="CU135" i="5"/>
  <c r="CT135" i="5"/>
  <c r="CS135" i="5"/>
  <c r="CR135" i="5"/>
  <c r="CQ135" i="5"/>
  <c r="CP135" i="5"/>
  <c r="CO135" i="5"/>
  <c r="CN135" i="5"/>
  <c r="CM135" i="5"/>
  <c r="CL135" i="5"/>
  <c r="CK135" i="5"/>
  <c r="CJ135" i="5"/>
  <c r="CI135" i="5"/>
  <c r="CH135" i="5"/>
  <c r="CG135" i="5"/>
  <c r="CF135" i="5"/>
  <c r="CE135" i="5"/>
  <c r="CD135" i="5"/>
  <c r="CC135" i="5"/>
  <c r="CA135" i="5"/>
  <c r="C135" i="5"/>
  <c r="DA135" i="5" s="1"/>
  <c r="B135" i="5"/>
  <c r="DD135" i="5" s="1"/>
  <c r="DZ134" i="5"/>
  <c r="DY134" i="5"/>
  <c r="DX134" i="5"/>
  <c r="DW134" i="5"/>
  <c r="DV134" i="5"/>
  <c r="DU134" i="5"/>
  <c r="DT134" i="5"/>
  <c r="DS134" i="5"/>
  <c r="DR134" i="5"/>
  <c r="DQ134" i="5"/>
  <c r="DP134" i="5"/>
  <c r="DO134" i="5"/>
  <c r="DN134" i="5"/>
  <c r="DM134" i="5"/>
  <c r="DL134" i="5"/>
  <c r="DK134" i="5"/>
  <c r="DJ134" i="5"/>
  <c r="DI134" i="5"/>
  <c r="DH134" i="5"/>
  <c r="DG134" i="5"/>
  <c r="DF134" i="5"/>
  <c r="DE134" i="5"/>
  <c r="DB134" i="5"/>
  <c r="CY134" i="5"/>
  <c r="CX134" i="5"/>
  <c r="CW134" i="5"/>
  <c r="CV134" i="5"/>
  <c r="CU134" i="5"/>
  <c r="CT134" i="5"/>
  <c r="CS134" i="5"/>
  <c r="CR134" i="5"/>
  <c r="CQ134" i="5"/>
  <c r="CP134" i="5"/>
  <c r="CO134" i="5"/>
  <c r="CN134" i="5"/>
  <c r="CM134" i="5"/>
  <c r="CL134" i="5"/>
  <c r="CK134" i="5"/>
  <c r="CJ134" i="5"/>
  <c r="CI134" i="5"/>
  <c r="CH134" i="5"/>
  <c r="CG134" i="5"/>
  <c r="CF134" i="5"/>
  <c r="CD134" i="5"/>
  <c r="CC134" i="5"/>
  <c r="C134" i="5"/>
  <c r="DA134" i="5" s="1"/>
  <c r="B134" i="5"/>
  <c r="DD134" i="5" s="1"/>
  <c r="DY133" i="5"/>
  <c r="DX133" i="5"/>
  <c r="DW133" i="5"/>
  <c r="DV133" i="5"/>
  <c r="DU133" i="5"/>
  <c r="DT133" i="5"/>
  <c r="DS133" i="5"/>
  <c r="DR133" i="5"/>
  <c r="DQ133" i="5"/>
  <c r="DP133" i="5"/>
  <c r="DO133" i="5"/>
  <c r="DN133" i="5"/>
  <c r="DM133" i="5"/>
  <c r="DL133" i="5"/>
  <c r="DK133" i="5"/>
  <c r="DJ133" i="5"/>
  <c r="DI133" i="5"/>
  <c r="DH133" i="5"/>
  <c r="DG133" i="5"/>
  <c r="DF133" i="5"/>
  <c r="CY133" i="5"/>
  <c r="CX133" i="5"/>
  <c r="CW133" i="5"/>
  <c r="CV133" i="5"/>
  <c r="CU133" i="5"/>
  <c r="CT133" i="5"/>
  <c r="CS133" i="5"/>
  <c r="CR133" i="5"/>
  <c r="CQ133" i="5"/>
  <c r="CP133" i="5"/>
  <c r="CO133" i="5"/>
  <c r="CN133" i="5"/>
  <c r="CM133" i="5"/>
  <c r="CL133" i="5"/>
  <c r="CK133" i="5"/>
  <c r="CJ133" i="5"/>
  <c r="CI133" i="5"/>
  <c r="CH133" i="5"/>
  <c r="CG133" i="5"/>
  <c r="CF133" i="5"/>
  <c r="C133" i="5"/>
  <c r="B133" i="5"/>
  <c r="CB133" i="5" s="1"/>
  <c r="DY132" i="5"/>
  <c r="DX132" i="5"/>
  <c r="DW132" i="5"/>
  <c r="DV132" i="5"/>
  <c r="DU132" i="5"/>
  <c r="DT132" i="5"/>
  <c r="DS132" i="5"/>
  <c r="DR132" i="5"/>
  <c r="DQ132" i="5"/>
  <c r="DP132" i="5"/>
  <c r="DO132" i="5"/>
  <c r="DN132" i="5"/>
  <c r="DM132" i="5"/>
  <c r="DL132" i="5"/>
  <c r="DK132" i="5"/>
  <c r="DJ132" i="5"/>
  <c r="DI132" i="5"/>
  <c r="DH132" i="5"/>
  <c r="DG132" i="5"/>
  <c r="DF132" i="5"/>
  <c r="CY132" i="5"/>
  <c r="CX132" i="5"/>
  <c r="CW132" i="5"/>
  <c r="CV132" i="5"/>
  <c r="CU132" i="5"/>
  <c r="CT132" i="5"/>
  <c r="CS132" i="5"/>
  <c r="CR132" i="5"/>
  <c r="CQ132" i="5"/>
  <c r="CP132" i="5"/>
  <c r="CO132" i="5"/>
  <c r="CN132" i="5"/>
  <c r="CM132" i="5"/>
  <c r="CL132" i="5"/>
  <c r="CK132" i="5"/>
  <c r="CJ132" i="5"/>
  <c r="CI132" i="5"/>
  <c r="CH132" i="5"/>
  <c r="CG132" i="5"/>
  <c r="CF132" i="5"/>
  <c r="CA132" i="5"/>
  <c r="C132" i="5"/>
  <c r="B132" i="5"/>
  <c r="CE132" i="5" s="1"/>
  <c r="DZ131" i="5"/>
  <c r="DY131" i="5"/>
  <c r="DX131" i="5"/>
  <c r="DW131" i="5"/>
  <c r="DV131" i="5"/>
  <c r="DU131" i="5"/>
  <c r="DT131" i="5"/>
  <c r="DS131" i="5"/>
  <c r="DR131" i="5"/>
  <c r="DQ131" i="5"/>
  <c r="DP131" i="5"/>
  <c r="DO131" i="5"/>
  <c r="DN131" i="5"/>
  <c r="DM131" i="5"/>
  <c r="DL131" i="5"/>
  <c r="DK131" i="5"/>
  <c r="DJ131" i="5"/>
  <c r="DI131" i="5"/>
  <c r="DH131" i="5"/>
  <c r="DG131" i="5"/>
  <c r="DF131" i="5"/>
  <c r="DE131" i="5"/>
  <c r="DC131" i="5"/>
  <c r="DB131" i="5"/>
  <c r="CY131" i="5"/>
  <c r="CX131" i="5"/>
  <c r="CW131" i="5"/>
  <c r="CV131" i="5"/>
  <c r="CU131" i="5"/>
  <c r="CT131" i="5"/>
  <c r="CS131" i="5"/>
  <c r="CR131" i="5"/>
  <c r="CQ131" i="5"/>
  <c r="CP131" i="5"/>
  <c r="CO131" i="5"/>
  <c r="CN131" i="5"/>
  <c r="CM131" i="5"/>
  <c r="CL131" i="5"/>
  <c r="CK131" i="5"/>
  <c r="CJ131" i="5"/>
  <c r="CI131" i="5"/>
  <c r="CH131" i="5"/>
  <c r="CG131" i="5"/>
  <c r="CF131" i="5"/>
  <c r="CE131" i="5"/>
  <c r="CD131" i="5"/>
  <c r="CC131" i="5"/>
  <c r="CA131" i="5"/>
  <c r="C131" i="5"/>
  <c r="DA131" i="5" s="1"/>
  <c r="B131" i="5"/>
  <c r="DD131" i="5" s="1"/>
  <c r="DZ130" i="5"/>
  <c r="DY130" i="5"/>
  <c r="DX130" i="5"/>
  <c r="DW130" i="5"/>
  <c r="DV130" i="5"/>
  <c r="DU130" i="5"/>
  <c r="DT130" i="5"/>
  <c r="DS130" i="5"/>
  <c r="DR130" i="5"/>
  <c r="DQ130" i="5"/>
  <c r="DP130" i="5"/>
  <c r="DO130" i="5"/>
  <c r="DN130" i="5"/>
  <c r="DM130" i="5"/>
  <c r="DL130" i="5"/>
  <c r="DK130" i="5"/>
  <c r="DJ130" i="5"/>
  <c r="DI130" i="5"/>
  <c r="DH130" i="5"/>
  <c r="DG130" i="5"/>
  <c r="DF130" i="5"/>
  <c r="DE130" i="5"/>
  <c r="DB130" i="5"/>
  <c r="CY130" i="5"/>
  <c r="CX130" i="5"/>
  <c r="CW130" i="5"/>
  <c r="CV130" i="5"/>
  <c r="CU130" i="5"/>
  <c r="CT130" i="5"/>
  <c r="CS130" i="5"/>
  <c r="CR130" i="5"/>
  <c r="CQ130" i="5"/>
  <c r="CP130" i="5"/>
  <c r="CO130" i="5"/>
  <c r="CN130" i="5"/>
  <c r="CM130" i="5"/>
  <c r="CL130" i="5"/>
  <c r="CK130" i="5"/>
  <c r="CJ130" i="5"/>
  <c r="CI130" i="5"/>
  <c r="CH130" i="5"/>
  <c r="CG130" i="5"/>
  <c r="CF130" i="5"/>
  <c r="CD130" i="5"/>
  <c r="CC130" i="5"/>
  <c r="C130" i="5"/>
  <c r="DA130" i="5" s="1"/>
  <c r="B130" i="5"/>
  <c r="DD130" i="5" s="1"/>
  <c r="DY129" i="5"/>
  <c r="DX129" i="5"/>
  <c r="DW129" i="5"/>
  <c r="DV129" i="5"/>
  <c r="DU129" i="5"/>
  <c r="DT129" i="5"/>
  <c r="DS129" i="5"/>
  <c r="DR129" i="5"/>
  <c r="DQ129" i="5"/>
  <c r="DP129" i="5"/>
  <c r="DO129" i="5"/>
  <c r="DN129" i="5"/>
  <c r="DM129" i="5"/>
  <c r="DL129" i="5"/>
  <c r="DK129" i="5"/>
  <c r="DJ129" i="5"/>
  <c r="DI129" i="5"/>
  <c r="DH129" i="5"/>
  <c r="DG129" i="5"/>
  <c r="DF129" i="5"/>
  <c r="CY129" i="5"/>
  <c r="CX129" i="5"/>
  <c r="CW129" i="5"/>
  <c r="CV129" i="5"/>
  <c r="CU129" i="5"/>
  <c r="CT129" i="5"/>
  <c r="CS129" i="5"/>
  <c r="CR129" i="5"/>
  <c r="CQ129" i="5"/>
  <c r="CP129" i="5"/>
  <c r="CO129" i="5"/>
  <c r="CN129" i="5"/>
  <c r="CM129" i="5"/>
  <c r="CL129" i="5"/>
  <c r="CK129" i="5"/>
  <c r="CJ129" i="5"/>
  <c r="CI129" i="5"/>
  <c r="CH129" i="5"/>
  <c r="CG129" i="5"/>
  <c r="CF129" i="5"/>
  <c r="C129" i="5"/>
  <c r="B129" i="5"/>
  <c r="CB129" i="5" s="1"/>
  <c r="DY128" i="5"/>
  <c r="DX128" i="5"/>
  <c r="DW128" i="5"/>
  <c r="DV128" i="5"/>
  <c r="DU128" i="5"/>
  <c r="DT128" i="5"/>
  <c r="DS128" i="5"/>
  <c r="DR128" i="5"/>
  <c r="DQ128" i="5"/>
  <c r="DP128" i="5"/>
  <c r="DO128" i="5"/>
  <c r="DN128" i="5"/>
  <c r="DM128" i="5"/>
  <c r="DL128" i="5"/>
  <c r="DK128" i="5"/>
  <c r="DJ128" i="5"/>
  <c r="DI128" i="5"/>
  <c r="DH128" i="5"/>
  <c r="DG128" i="5"/>
  <c r="DF128" i="5"/>
  <c r="CY128" i="5"/>
  <c r="CX128" i="5"/>
  <c r="CW128" i="5"/>
  <c r="CV128" i="5"/>
  <c r="CU128" i="5"/>
  <c r="CT128" i="5"/>
  <c r="CS128" i="5"/>
  <c r="CR128" i="5"/>
  <c r="CQ128" i="5"/>
  <c r="CP128" i="5"/>
  <c r="CO128" i="5"/>
  <c r="CN128" i="5"/>
  <c r="CM128" i="5"/>
  <c r="CL128" i="5"/>
  <c r="CK128" i="5"/>
  <c r="CJ128" i="5"/>
  <c r="CI128" i="5"/>
  <c r="CH128" i="5"/>
  <c r="CG128" i="5"/>
  <c r="CF128" i="5"/>
  <c r="CA128" i="5"/>
  <c r="C128" i="5"/>
  <c r="B128" i="5"/>
  <c r="CE128" i="5" s="1"/>
  <c r="DZ127" i="5"/>
  <c r="DY127" i="5"/>
  <c r="DX127" i="5"/>
  <c r="DW127" i="5"/>
  <c r="DV127" i="5"/>
  <c r="DU127" i="5"/>
  <c r="DT127" i="5"/>
  <c r="DS127" i="5"/>
  <c r="DR127" i="5"/>
  <c r="DQ127" i="5"/>
  <c r="DP127" i="5"/>
  <c r="DO127" i="5"/>
  <c r="DN127" i="5"/>
  <c r="DM127" i="5"/>
  <c r="DL127" i="5"/>
  <c r="DK127" i="5"/>
  <c r="DJ127" i="5"/>
  <c r="DI127" i="5"/>
  <c r="DH127" i="5"/>
  <c r="DG127" i="5"/>
  <c r="DF127" i="5"/>
  <c r="DE127" i="5"/>
  <c r="DC127" i="5"/>
  <c r="DB127" i="5"/>
  <c r="CY127" i="5"/>
  <c r="CX127" i="5"/>
  <c r="CW127" i="5"/>
  <c r="CV127" i="5"/>
  <c r="CU127" i="5"/>
  <c r="CT127" i="5"/>
  <c r="CS127" i="5"/>
  <c r="CR127" i="5"/>
  <c r="CQ127" i="5"/>
  <c r="CP127" i="5"/>
  <c r="CO127" i="5"/>
  <c r="CN127" i="5"/>
  <c r="CM127" i="5"/>
  <c r="CL127" i="5"/>
  <c r="CK127" i="5"/>
  <c r="CJ127" i="5"/>
  <c r="CI127" i="5"/>
  <c r="CH127" i="5"/>
  <c r="CG127" i="5"/>
  <c r="CF127" i="5"/>
  <c r="CE127" i="5"/>
  <c r="CD127" i="5"/>
  <c r="CC127" i="5"/>
  <c r="CA127" i="5"/>
  <c r="C127" i="5"/>
  <c r="DA127" i="5" s="1"/>
  <c r="B127" i="5"/>
  <c r="DD127" i="5" s="1"/>
  <c r="DZ126" i="5"/>
  <c r="DY126" i="5"/>
  <c r="DX126" i="5"/>
  <c r="DW126" i="5"/>
  <c r="DV126" i="5"/>
  <c r="DU126" i="5"/>
  <c r="DT126" i="5"/>
  <c r="DS126" i="5"/>
  <c r="DR126" i="5"/>
  <c r="DQ126" i="5"/>
  <c r="DP126" i="5"/>
  <c r="DO126" i="5"/>
  <c r="DN126" i="5"/>
  <c r="DM126" i="5"/>
  <c r="DL126" i="5"/>
  <c r="DK126" i="5"/>
  <c r="DJ126" i="5"/>
  <c r="DI126" i="5"/>
  <c r="DH126" i="5"/>
  <c r="DG126" i="5"/>
  <c r="DF126" i="5"/>
  <c r="DE126" i="5"/>
  <c r="DB126" i="5"/>
  <c r="CY126" i="5"/>
  <c r="CX126" i="5"/>
  <c r="CW126" i="5"/>
  <c r="CV126" i="5"/>
  <c r="CU126" i="5"/>
  <c r="CT126" i="5"/>
  <c r="CS126" i="5"/>
  <c r="CR126" i="5"/>
  <c r="CQ126" i="5"/>
  <c r="CP126" i="5"/>
  <c r="CO126" i="5"/>
  <c r="CN126" i="5"/>
  <c r="CM126" i="5"/>
  <c r="CL126" i="5"/>
  <c r="CK126" i="5"/>
  <c r="CJ126" i="5"/>
  <c r="CI126" i="5"/>
  <c r="CH126" i="5"/>
  <c r="CG126" i="5"/>
  <c r="CF126" i="5"/>
  <c r="CD126" i="5"/>
  <c r="CC126" i="5"/>
  <c r="C126" i="5"/>
  <c r="DA126" i="5" s="1"/>
  <c r="B126" i="5"/>
  <c r="DD126" i="5" s="1"/>
  <c r="DY125" i="5"/>
  <c r="DX125" i="5"/>
  <c r="DW125" i="5"/>
  <c r="DV125" i="5"/>
  <c r="DU125" i="5"/>
  <c r="DT125" i="5"/>
  <c r="DS125" i="5"/>
  <c r="DR125" i="5"/>
  <c r="DQ125" i="5"/>
  <c r="DP125" i="5"/>
  <c r="DO125" i="5"/>
  <c r="DN125" i="5"/>
  <c r="DM125" i="5"/>
  <c r="DL125" i="5"/>
  <c r="DK125" i="5"/>
  <c r="DJ125" i="5"/>
  <c r="DI125" i="5"/>
  <c r="DH125" i="5"/>
  <c r="DG125" i="5"/>
  <c r="DF125" i="5"/>
  <c r="CY125" i="5"/>
  <c r="CX125" i="5"/>
  <c r="CW125" i="5"/>
  <c r="CV125" i="5"/>
  <c r="CU125" i="5"/>
  <c r="CT125" i="5"/>
  <c r="CS125" i="5"/>
  <c r="CR125" i="5"/>
  <c r="CQ125" i="5"/>
  <c r="CP125" i="5"/>
  <c r="CO125" i="5"/>
  <c r="CN125" i="5"/>
  <c r="CM125" i="5"/>
  <c r="CL125" i="5"/>
  <c r="CK125" i="5"/>
  <c r="CJ125" i="5"/>
  <c r="CI125" i="5"/>
  <c r="CH125" i="5"/>
  <c r="CG125" i="5"/>
  <c r="CF125" i="5"/>
  <c r="C125" i="5"/>
  <c r="B125" i="5"/>
  <c r="DY124" i="5"/>
  <c r="DX124" i="5"/>
  <c r="DW124" i="5"/>
  <c r="DV124" i="5"/>
  <c r="DU124" i="5"/>
  <c r="DT124" i="5"/>
  <c r="DS124" i="5"/>
  <c r="DR124" i="5"/>
  <c r="DQ124" i="5"/>
  <c r="DP124" i="5"/>
  <c r="DO124" i="5"/>
  <c r="DN124" i="5"/>
  <c r="DM124" i="5"/>
  <c r="DL124" i="5"/>
  <c r="DK124" i="5"/>
  <c r="DJ124" i="5"/>
  <c r="DI124" i="5"/>
  <c r="DH124" i="5"/>
  <c r="DG124" i="5"/>
  <c r="DF124" i="5"/>
  <c r="CY124" i="5"/>
  <c r="CX124" i="5"/>
  <c r="CW124" i="5"/>
  <c r="CV124" i="5"/>
  <c r="CU124" i="5"/>
  <c r="CT124" i="5"/>
  <c r="CS124" i="5"/>
  <c r="CR124" i="5"/>
  <c r="CQ124" i="5"/>
  <c r="CP124" i="5"/>
  <c r="CO124" i="5"/>
  <c r="CN124" i="5"/>
  <c r="CM124" i="5"/>
  <c r="CL124" i="5"/>
  <c r="CK124" i="5"/>
  <c r="CJ124" i="5"/>
  <c r="CI124" i="5"/>
  <c r="CH124" i="5"/>
  <c r="CG124" i="5"/>
  <c r="CF124" i="5"/>
  <c r="CA124" i="5"/>
  <c r="C124" i="5"/>
  <c r="B124" i="5"/>
  <c r="CE124" i="5" s="1"/>
  <c r="DZ123" i="5"/>
  <c r="DY123" i="5"/>
  <c r="DX123" i="5"/>
  <c r="DW123" i="5"/>
  <c r="DV123" i="5"/>
  <c r="DU123" i="5"/>
  <c r="DT123" i="5"/>
  <c r="DS123" i="5"/>
  <c r="DR123" i="5"/>
  <c r="DQ123" i="5"/>
  <c r="DP123" i="5"/>
  <c r="DO123" i="5"/>
  <c r="DN123" i="5"/>
  <c r="DM123" i="5"/>
  <c r="DL123" i="5"/>
  <c r="DK123" i="5"/>
  <c r="DJ123" i="5"/>
  <c r="DI123" i="5"/>
  <c r="DH123" i="5"/>
  <c r="DG123" i="5"/>
  <c r="DF123" i="5"/>
  <c r="DE123" i="5"/>
  <c r="DC123" i="5"/>
  <c r="DB123" i="5"/>
  <c r="CY123" i="5"/>
  <c r="CX123" i="5"/>
  <c r="CW123" i="5"/>
  <c r="CV123" i="5"/>
  <c r="CU123" i="5"/>
  <c r="CT123" i="5"/>
  <c r="CS123" i="5"/>
  <c r="CR123" i="5"/>
  <c r="CQ123" i="5"/>
  <c r="CP123" i="5"/>
  <c r="CO123" i="5"/>
  <c r="CN123" i="5"/>
  <c r="CM123" i="5"/>
  <c r="CL123" i="5"/>
  <c r="CK123" i="5"/>
  <c r="CJ123" i="5"/>
  <c r="CI123" i="5"/>
  <c r="CH123" i="5"/>
  <c r="CG123" i="5"/>
  <c r="CF123" i="5"/>
  <c r="CE123" i="5"/>
  <c r="CD123" i="5"/>
  <c r="CC123" i="5"/>
  <c r="CA123" i="5"/>
  <c r="C123" i="5"/>
  <c r="DA123" i="5" s="1"/>
  <c r="B123" i="5"/>
  <c r="DD123" i="5" s="1"/>
  <c r="DZ122" i="5"/>
  <c r="DY122" i="5"/>
  <c r="DX122" i="5"/>
  <c r="DW122" i="5"/>
  <c r="DV122" i="5"/>
  <c r="DU122" i="5"/>
  <c r="DT122" i="5"/>
  <c r="DS122" i="5"/>
  <c r="DR122" i="5"/>
  <c r="DQ122" i="5"/>
  <c r="DP122" i="5"/>
  <c r="DO122" i="5"/>
  <c r="DN122" i="5"/>
  <c r="DM122" i="5"/>
  <c r="DL122" i="5"/>
  <c r="DK122" i="5"/>
  <c r="DJ122" i="5"/>
  <c r="DI122" i="5"/>
  <c r="DH122" i="5"/>
  <c r="DG122" i="5"/>
  <c r="DF122" i="5"/>
  <c r="DE122" i="5"/>
  <c r="DB122" i="5"/>
  <c r="CY122" i="5"/>
  <c r="CX122" i="5"/>
  <c r="CW122" i="5"/>
  <c r="CV122" i="5"/>
  <c r="CU122" i="5"/>
  <c r="CT122" i="5"/>
  <c r="CS122" i="5"/>
  <c r="CR122" i="5"/>
  <c r="CQ122" i="5"/>
  <c r="CP122" i="5"/>
  <c r="CO122" i="5"/>
  <c r="CN122" i="5"/>
  <c r="CM122" i="5"/>
  <c r="CL122" i="5"/>
  <c r="CK122" i="5"/>
  <c r="CJ122" i="5"/>
  <c r="CI122" i="5"/>
  <c r="CH122" i="5"/>
  <c r="CG122" i="5"/>
  <c r="CF122" i="5"/>
  <c r="CD122" i="5"/>
  <c r="CC122" i="5"/>
  <c r="C122" i="5"/>
  <c r="DA122" i="5" s="1"/>
  <c r="B122" i="5"/>
  <c r="DD122" i="5" s="1"/>
  <c r="DY117" i="5"/>
  <c r="DX117" i="5"/>
  <c r="DW117" i="5"/>
  <c r="DV117" i="5"/>
  <c r="DU117" i="5"/>
  <c r="DT117" i="5"/>
  <c r="DS117" i="5"/>
  <c r="DR117" i="5"/>
  <c r="DQ117" i="5"/>
  <c r="DP117" i="5"/>
  <c r="DO117" i="5"/>
  <c r="DN117" i="5"/>
  <c r="DM117" i="5"/>
  <c r="DL117" i="5"/>
  <c r="DK117" i="5"/>
  <c r="DJ117" i="5"/>
  <c r="DI117" i="5"/>
  <c r="DH117" i="5"/>
  <c r="DG117" i="5"/>
  <c r="DF117" i="5"/>
  <c r="CY117" i="5"/>
  <c r="CX117" i="5"/>
  <c r="CW117" i="5"/>
  <c r="CV117" i="5"/>
  <c r="CU117" i="5"/>
  <c r="CT117" i="5"/>
  <c r="CS117" i="5"/>
  <c r="CR117" i="5"/>
  <c r="CQ117" i="5"/>
  <c r="CP117" i="5"/>
  <c r="CO117" i="5"/>
  <c r="CN117" i="5"/>
  <c r="CM117" i="5"/>
  <c r="CL117" i="5"/>
  <c r="CK117" i="5"/>
  <c r="CJ117" i="5"/>
  <c r="CI117" i="5"/>
  <c r="CH117" i="5"/>
  <c r="CG117" i="5"/>
  <c r="CF117" i="5"/>
  <c r="C117" i="5"/>
  <c r="B117" i="5"/>
  <c r="DY116" i="5"/>
  <c r="DX116" i="5"/>
  <c r="DW116" i="5"/>
  <c r="DV116" i="5"/>
  <c r="DU116" i="5"/>
  <c r="DT116" i="5"/>
  <c r="DS116" i="5"/>
  <c r="DR116" i="5"/>
  <c r="DQ116" i="5"/>
  <c r="DP116" i="5"/>
  <c r="DO116" i="5"/>
  <c r="DN116" i="5"/>
  <c r="DM116" i="5"/>
  <c r="DL116" i="5"/>
  <c r="DK116" i="5"/>
  <c r="DJ116" i="5"/>
  <c r="DI116" i="5"/>
  <c r="DH116" i="5"/>
  <c r="DG116" i="5"/>
  <c r="DF116" i="5"/>
  <c r="CY116" i="5"/>
  <c r="CX116" i="5"/>
  <c r="CW116" i="5"/>
  <c r="CV116" i="5"/>
  <c r="CU116" i="5"/>
  <c r="CT116" i="5"/>
  <c r="CS116" i="5"/>
  <c r="CR116" i="5"/>
  <c r="CQ116" i="5"/>
  <c r="CP116" i="5"/>
  <c r="CO116" i="5"/>
  <c r="CN116" i="5"/>
  <c r="CM116" i="5"/>
  <c r="CL116" i="5"/>
  <c r="CK116" i="5"/>
  <c r="CJ116" i="5"/>
  <c r="CI116" i="5"/>
  <c r="CH116" i="5"/>
  <c r="CG116" i="5"/>
  <c r="CF116" i="5"/>
  <c r="CA116" i="5"/>
  <c r="C116" i="5"/>
  <c r="B116" i="5"/>
  <c r="CE116" i="5" s="1"/>
  <c r="DZ115" i="5"/>
  <c r="DY115" i="5"/>
  <c r="DX115" i="5"/>
  <c r="DW115" i="5"/>
  <c r="DV115" i="5"/>
  <c r="DU115" i="5"/>
  <c r="DT115" i="5"/>
  <c r="DS115" i="5"/>
  <c r="DR115" i="5"/>
  <c r="DQ115" i="5"/>
  <c r="DP115" i="5"/>
  <c r="DO115" i="5"/>
  <c r="DN115" i="5"/>
  <c r="DM115" i="5"/>
  <c r="DL115" i="5"/>
  <c r="DK115" i="5"/>
  <c r="DJ115" i="5"/>
  <c r="DI115" i="5"/>
  <c r="DH115" i="5"/>
  <c r="DG115" i="5"/>
  <c r="DF115" i="5"/>
  <c r="DE115" i="5"/>
  <c r="DC115" i="5"/>
  <c r="DB115" i="5"/>
  <c r="CY115" i="5"/>
  <c r="CX115" i="5"/>
  <c r="CW115" i="5"/>
  <c r="CV115" i="5"/>
  <c r="CU115" i="5"/>
  <c r="CT115" i="5"/>
  <c r="CS115" i="5"/>
  <c r="CR115" i="5"/>
  <c r="CQ115" i="5"/>
  <c r="CP115" i="5"/>
  <c r="CO115" i="5"/>
  <c r="CN115" i="5"/>
  <c r="CM115" i="5"/>
  <c r="CL115" i="5"/>
  <c r="CK115" i="5"/>
  <c r="CJ115" i="5"/>
  <c r="CI115" i="5"/>
  <c r="CH115" i="5"/>
  <c r="CG115" i="5"/>
  <c r="CF115" i="5"/>
  <c r="CE115" i="5"/>
  <c r="CD115" i="5"/>
  <c r="CC115" i="5"/>
  <c r="CA115" i="5"/>
  <c r="C115" i="5"/>
  <c r="DA115" i="5" s="1"/>
  <c r="B115" i="5"/>
  <c r="DD115" i="5" s="1"/>
  <c r="DZ114" i="5"/>
  <c r="DY114" i="5"/>
  <c r="DX114" i="5"/>
  <c r="DW114" i="5"/>
  <c r="DV114" i="5"/>
  <c r="DU114" i="5"/>
  <c r="DT114" i="5"/>
  <c r="DS114" i="5"/>
  <c r="DR114" i="5"/>
  <c r="DQ114" i="5"/>
  <c r="DP114" i="5"/>
  <c r="DO114" i="5"/>
  <c r="DN114" i="5"/>
  <c r="DM114" i="5"/>
  <c r="DL114" i="5"/>
  <c r="DK114" i="5"/>
  <c r="DJ114" i="5"/>
  <c r="DI114" i="5"/>
  <c r="DH114" i="5"/>
  <c r="DG114" i="5"/>
  <c r="DF114" i="5"/>
  <c r="DE114" i="5"/>
  <c r="DB114" i="5"/>
  <c r="CY114" i="5"/>
  <c r="CX114" i="5"/>
  <c r="CW114" i="5"/>
  <c r="CV114" i="5"/>
  <c r="CU114" i="5"/>
  <c r="CT114" i="5"/>
  <c r="CS114" i="5"/>
  <c r="CR114" i="5"/>
  <c r="CQ114" i="5"/>
  <c r="CP114" i="5"/>
  <c r="CO114" i="5"/>
  <c r="CN114" i="5"/>
  <c r="CM114" i="5"/>
  <c r="CL114" i="5"/>
  <c r="CK114" i="5"/>
  <c r="CJ114" i="5"/>
  <c r="CI114" i="5"/>
  <c r="CH114" i="5"/>
  <c r="CG114" i="5"/>
  <c r="CF114" i="5"/>
  <c r="CD114" i="5"/>
  <c r="CC114" i="5"/>
  <c r="C114" i="5"/>
  <c r="DA114" i="5" s="1"/>
  <c r="B114" i="5"/>
  <c r="DD114" i="5" s="1"/>
  <c r="DY113" i="5"/>
  <c r="DX113" i="5"/>
  <c r="DW113" i="5"/>
  <c r="DV113" i="5"/>
  <c r="DU113" i="5"/>
  <c r="DT113" i="5"/>
  <c r="DS113" i="5"/>
  <c r="DR113" i="5"/>
  <c r="DQ113" i="5"/>
  <c r="DP113" i="5"/>
  <c r="DO113" i="5"/>
  <c r="DN113" i="5"/>
  <c r="DM113" i="5"/>
  <c r="DL113" i="5"/>
  <c r="DK113" i="5"/>
  <c r="DJ113" i="5"/>
  <c r="DI113" i="5"/>
  <c r="DH113" i="5"/>
  <c r="DG113" i="5"/>
  <c r="DF113" i="5"/>
  <c r="CY113" i="5"/>
  <c r="CX113" i="5"/>
  <c r="CW113" i="5"/>
  <c r="CV113" i="5"/>
  <c r="CU113" i="5"/>
  <c r="CT113" i="5"/>
  <c r="CS113" i="5"/>
  <c r="CR113" i="5"/>
  <c r="CQ113" i="5"/>
  <c r="CP113" i="5"/>
  <c r="CO113" i="5"/>
  <c r="CN113" i="5"/>
  <c r="CM113" i="5"/>
  <c r="CL113" i="5"/>
  <c r="CK113" i="5"/>
  <c r="CJ113" i="5"/>
  <c r="CI113" i="5"/>
  <c r="CH113" i="5"/>
  <c r="CG113" i="5"/>
  <c r="CF113" i="5"/>
  <c r="C113" i="5"/>
  <c r="B113" i="5"/>
  <c r="DY112" i="5"/>
  <c r="DX112" i="5"/>
  <c r="DW112" i="5"/>
  <c r="DV112" i="5"/>
  <c r="DU112" i="5"/>
  <c r="DT112" i="5"/>
  <c r="DS112" i="5"/>
  <c r="DR112" i="5"/>
  <c r="DQ112" i="5"/>
  <c r="DP112" i="5"/>
  <c r="DO112" i="5"/>
  <c r="DN112" i="5"/>
  <c r="DM112" i="5"/>
  <c r="DL112" i="5"/>
  <c r="DK112" i="5"/>
  <c r="DJ112" i="5"/>
  <c r="DI112" i="5"/>
  <c r="DH112" i="5"/>
  <c r="DG112" i="5"/>
  <c r="DF112" i="5"/>
  <c r="CY112" i="5"/>
  <c r="CX112" i="5"/>
  <c r="CW112" i="5"/>
  <c r="CV112" i="5"/>
  <c r="CU112" i="5"/>
  <c r="CT112" i="5"/>
  <c r="CS112" i="5"/>
  <c r="CR112" i="5"/>
  <c r="CQ112" i="5"/>
  <c r="CP112" i="5"/>
  <c r="CO112" i="5"/>
  <c r="CN112" i="5"/>
  <c r="CM112" i="5"/>
  <c r="CL112" i="5"/>
  <c r="CK112" i="5"/>
  <c r="CJ112" i="5"/>
  <c r="CI112" i="5"/>
  <c r="CH112" i="5"/>
  <c r="CG112" i="5"/>
  <c r="CF112" i="5"/>
  <c r="CA112" i="5"/>
  <c r="C112" i="5"/>
  <c r="B112" i="5"/>
  <c r="CE112" i="5" s="1"/>
  <c r="DZ111" i="5"/>
  <c r="DY111" i="5"/>
  <c r="DX111" i="5"/>
  <c r="DW111" i="5"/>
  <c r="DV111" i="5"/>
  <c r="DU111" i="5"/>
  <c r="DT111" i="5"/>
  <c r="DS111" i="5"/>
  <c r="DR111" i="5"/>
  <c r="DQ111" i="5"/>
  <c r="DP111" i="5"/>
  <c r="DO111" i="5"/>
  <c r="DN111" i="5"/>
  <c r="DM111" i="5"/>
  <c r="DL111" i="5"/>
  <c r="DK111" i="5"/>
  <c r="DJ111" i="5"/>
  <c r="DI111" i="5"/>
  <c r="DH111" i="5"/>
  <c r="DG111" i="5"/>
  <c r="DF111" i="5"/>
  <c r="DE111" i="5"/>
  <c r="DC111" i="5"/>
  <c r="DB111" i="5"/>
  <c r="CY111" i="5"/>
  <c r="CX111" i="5"/>
  <c r="CW111" i="5"/>
  <c r="CV111" i="5"/>
  <c r="CU111" i="5"/>
  <c r="CT111" i="5"/>
  <c r="CS111" i="5"/>
  <c r="CR111" i="5"/>
  <c r="CQ111" i="5"/>
  <c r="CP111" i="5"/>
  <c r="CO111" i="5"/>
  <c r="CN111" i="5"/>
  <c r="CM111" i="5"/>
  <c r="CL111" i="5"/>
  <c r="CK111" i="5"/>
  <c r="CJ111" i="5"/>
  <c r="CI111" i="5"/>
  <c r="CH111" i="5"/>
  <c r="CG111" i="5"/>
  <c r="CF111" i="5"/>
  <c r="CE111" i="5"/>
  <c r="CD111" i="5"/>
  <c r="CC111" i="5"/>
  <c r="CA111" i="5"/>
  <c r="C111" i="5"/>
  <c r="DA111" i="5" s="1"/>
  <c r="B111" i="5"/>
  <c r="DD111" i="5" s="1"/>
  <c r="DZ110" i="5"/>
  <c r="DY110" i="5"/>
  <c r="DX110" i="5"/>
  <c r="DW110" i="5"/>
  <c r="DV110" i="5"/>
  <c r="DU110" i="5"/>
  <c r="DT110" i="5"/>
  <c r="DS110" i="5"/>
  <c r="DR110" i="5"/>
  <c r="DQ110" i="5"/>
  <c r="DP110" i="5"/>
  <c r="DO110" i="5"/>
  <c r="DN110" i="5"/>
  <c r="DM110" i="5"/>
  <c r="DL110" i="5"/>
  <c r="DK110" i="5"/>
  <c r="DJ110" i="5"/>
  <c r="DI110" i="5"/>
  <c r="DH110" i="5"/>
  <c r="DG110" i="5"/>
  <c r="DF110" i="5"/>
  <c r="DE110" i="5"/>
  <c r="DB110" i="5"/>
  <c r="CY110" i="5"/>
  <c r="CX110" i="5"/>
  <c r="CW110" i="5"/>
  <c r="CV110" i="5"/>
  <c r="CU110" i="5"/>
  <c r="CT110" i="5"/>
  <c r="CS110" i="5"/>
  <c r="CR110" i="5"/>
  <c r="CQ110" i="5"/>
  <c r="CP110" i="5"/>
  <c r="CO110" i="5"/>
  <c r="CN110" i="5"/>
  <c r="CM110" i="5"/>
  <c r="CL110" i="5"/>
  <c r="CK110" i="5"/>
  <c r="CJ110" i="5"/>
  <c r="CI110" i="5"/>
  <c r="CH110" i="5"/>
  <c r="CG110" i="5"/>
  <c r="CF110" i="5"/>
  <c r="CD110" i="5"/>
  <c r="CC110" i="5"/>
  <c r="C110" i="5"/>
  <c r="DA110" i="5" s="1"/>
  <c r="B110" i="5"/>
  <c r="DD110" i="5" s="1"/>
  <c r="DY109" i="5"/>
  <c r="DX109" i="5"/>
  <c r="DW109" i="5"/>
  <c r="DV109" i="5"/>
  <c r="DU109" i="5"/>
  <c r="DT109" i="5"/>
  <c r="DS109" i="5"/>
  <c r="DR109" i="5"/>
  <c r="DQ109" i="5"/>
  <c r="DP109" i="5"/>
  <c r="DO109" i="5"/>
  <c r="DN109" i="5"/>
  <c r="DM109" i="5"/>
  <c r="DL109" i="5"/>
  <c r="DK109" i="5"/>
  <c r="DJ109" i="5"/>
  <c r="DI109" i="5"/>
  <c r="DH109" i="5"/>
  <c r="DG109" i="5"/>
  <c r="DF109" i="5"/>
  <c r="CY109" i="5"/>
  <c r="CX109" i="5"/>
  <c r="CW109" i="5"/>
  <c r="CV109" i="5"/>
  <c r="CU109" i="5"/>
  <c r="CT109" i="5"/>
  <c r="CS109" i="5"/>
  <c r="CR109" i="5"/>
  <c r="CQ109" i="5"/>
  <c r="CP109" i="5"/>
  <c r="CO109" i="5"/>
  <c r="CN109" i="5"/>
  <c r="CM109" i="5"/>
  <c r="CL109" i="5"/>
  <c r="CK109" i="5"/>
  <c r="CJ109" i="5"/>
  <c r="CI109" i="5"/>
  <c r="CH109" i="5"/>
  <c r="CG109" i="5"/>
  <c r="CF109" i="5"/>
  <c r="C109" i="5"/>
  <c r="B109" i="5"/>
  <c r="DY108" i="5"/>
  <c r="DX108" i="5"/>
  <c r="DW108" i="5"/>
  <c r="DV108" i="5"/>
  <c r="DU108" i="5"/>
  <c r="DT108" i="5"/>
  <c r="DS108" i="5"/>
  <c r="DR108" i="5"/>
  <c r="DQ108" i="5"/>
  <c r="DP108" i="5"/>
  <c r="DO108" i="5"/>
  <c r="DN108" i="5"/>
  <c r="DM108" i="5"/>
  <c r="DL108" i="5"/>
  <c r="DK108" i="5"/>
  <c r="DJ108" i="5"/>
  <c r="DI108" i="5"/>
  <c r="DH108" i="5"/>
  <c r="DG108" i="5"/>
  <c r="DF108" i="5"/>
  <c r="CY108" i="5"/>
  <c r="CX108" i="5"/>
  <c r="CW108" i="5"/>
  <c r="CV108" i="5"/>
  <c r="CU108" i="5"/>
  <c r="CT108" i="5"/>
  <c r="CS108" i="5"/>
  <c r="CR108" i="5"/>
  <c r="CQ108" i="5"/>
  <c r="CP108" i="5"/>
  <c r="CO108" i="5"/>
  <c r="CN108" i="5"/>
  <c r="CM108" i="5"/>
  <c r="CL108" i="5"/>
  <c r="CK108" i="5"/>
  <c r="CJ108" i="5"/>
  <c r="CI108" i="5"/>
  <c r="CH108" i="5"/>
  <c r="CG108" i="5"/>
  <c r="CF108" i="5"/>
  <c r="CA108" i="5"/>
  <c r="C108" i="5"/>
  <c r="B108" i="5"/>
  <c r="CE108" i="5" s="1"/>
  <c r="DZ107" i="5"/>
  <c r="DY107" i="5"/>
  <c r="DX107" i="5"/>
  <c r="DW107" i="5"/>
  <c r="DV107" i="5"/>
  <c r="DU107" i="5"/>
  <c r="DT107" i="5"/>
  <c r="DS107" i="5"/>
  <c r="DR107" i="5"/>
  <c r="DQ107" i="5"/>
  <c r="DP107" i="5"/>
  <c r="DO107" i="5"/>
  <c r="DN107" i="5"/>
  <c r="DM107" i="5"/>
  <c r="DL107" i="5"/>
  <c r="DK107" i="5"/>
  <c r="DJ107" i="5"/>
  <c r="DI107" i="5"/>
  <c r="DH107" i="5"/>
  <c r="DG107" i="5"/>
  <c r="DF107" i="5"/>
  <c r="DE107" i="5"/>
  <c r="DC107" i="5"/>
  <c r="DB107" i="5"/>
  <c r="CY107" i="5"/>
  <c r="CX107" i="5"/>
  <c r="CW107" i="5"/>
  <c r="CV107" i="5"/>
  <c r="CU107" i="5"/>
  <c r="CT107" i="5"/>
  <c r="CS107" i="5"/>
  <c r="CR107" i="5"/>
  <c r="CQ107" i="5"/>
  <c r="CP107" i="5"/>
  <c r="CO107" i="5"/>
  <c r="CN107" i="5"/>
  <c r="CM107" i="5"/>
  <c r="CL107" i="5"/>
  <c r="CK107" i="5"/>
  <c r="CJ107" i="5"/>
  <c r="CI107" i="5"/>
  <c r="CH107" i="5"/>
  <c r="CG107" i="5"/>
  <c r="CF107" i="5"/>
  <c r="CE107" i="5"/>
  <c r="CD107" i="5"/>
  <c r="CC107" i="5"/>
  <c r="CA107" i="5"/>
  <c r="C107" i="5"/>
  <c r="DA107" i="5" s="1"/>
  <c r="B107" i="5"/>
  <c r="DD107" i="5" s="1"/>
  <c r="DZ106" i="5"/>
  <c r="DY106" i="5"/>
  <c r="DX106" i="5"/>
  <c r="DW106" i="5"/>
  <c r="DV106" i="5"/>
  <c r="DU106" i="5"/>
  <c r="DT106" i="5"/>
  <c r="DS106" i="5"/>
  <c r="DR106" i="5"/>
  <c r="DQ106" i="5"/>
  <c r="DP106" i="5"/>
  <c r="DO106" i="5"/>
  <c r="DN106" i="5"/>
  <c r="DM106" i="5"/>
  <c r="DL106" i="5"/>
  <c r="DK106" i="5"/>
  <c r="DJ106" i="5"/>
  <c r="DI106" i="5"/>
  <c r="DH106" i="5"/>
  <c r="DG106" i="5"/>
  <c r="DF106" i="5"/>
  <c r="DE106" i="5"/>
  <c r="DB106" i="5"/>
  <c r="CY106" i="5"/>
  <c r="CX106" i="5"/>
  <c r="CW106" i="5"/>
  <c r="CV106" i="5"/>
  <c r="CU106" i="5"/>
  <c r="CT106" i="5"/>
  <c r="CS106" i="5"/>
  <c r="CR106" i="5"/>
  <c r="CQ106" i="5"/>
  <c r="CP106" i="5"/>
  <c r="CO106" i="5"/>
  <c r="CN106" i="5"/>
  <c r="CM106" i="5"/>
  <c r="CL106" i="5"/>
  <c r="CK106" i="5"/>
  <c r="CJ106" i="5"/>
  <c r="CI106" i="5"/>
  <c r="CH106" i="5"/>
  <c r="CG106" i="5"/>
  <c r="CF106" i="5"/>
  <c r="CD106" i="5"/>
  <c r="CC106" i="5"/>
  <c r="C106" i="5"/>
  <c r="DA106" i="5" s="1"/>
  <c r="B106" i="5"/>
  <c r="DD106" i="5" s="1"/>
  <c r="DY105" i="5"/>
  <c r="DX105" i="5"/>
  <c r="DW105" i="5"/>
  <c r="DV105" i="5"/>
  <c r="DU105" i="5"/>
  <c r="DT105" i="5"/>
  <c r="DS105" i="5"/>
  <c r="DR105" i="5"/>
  <c r="DQ105" i="5"/>
  <c r="DP105" i="5"/>
  <c r="DO105" i="5"/>
  <c r="DN105" i="5"/>
  <c r="DM105" i="5"/>
  <c r="DL105" i="5"/>
  <c r="DK105" i="5"/>
  <c r="DJ105" i="5"/>
  <c r="DI105" i="5"/>
  <c r="DH105" i="5"/>
  <c r="DG105" i="5"/>
  <c r="DF105" i="5"/>
  <c r="CY105" i="5"/>
  <c r="CX105" i="5"/>
  <c r="CW105" i="5"/>
  <c r="CV105" i="5"/>
  <c r="CU105" i="5"/>
  <c r="CT105" i="5"/>
  <c r="CS105" i="5"/>
  <c r="CR105" i="5"/>
  <c r="CQ105" i="5"/>
  <c r="CP105" i="5"/>
  <c r="CO105" i="5"/>
  <c r="CN105" i="5"/>
  <c r="CM105" i="5"/>
  <c r="CL105" i="5"/>
  <c r="CK105" i="5"/>
  <c r="CJ105" i="5"/>
  <c r="CI105" i="5"/>
  <c r="CH105" i="5"/>
  <c r="CG105" i="5"/>
  <c r="CF105" i="5"/>
  <c r="C105" i="5"/>
  <c r="B105" i="5"/>
  <c r="DY104" i="5"/>
  <c r="DX104" i="5"/>
  <c r="DW104" i="5"/>
  <c r="DV104" i="5"/>
  <c r="DU104" i="5"/>
  <c r="DT104" i="5"/>
  <c r="DS104" i="5"/>
  <c r="DR104" i="5"/>
  <c r="DQ104" i="5"/>
  <c r="DP104" i="5"/>
  <c r="DO104" i="5"/>
  <c r="DN104" i="5"/>
  <c r="DM104" i="5"/>
  <c r="DL104" i="5"/>
  <c r="DK104" i="5"/>
  <c r="DJ104" i="5"/>
  <c r="DI104" i="5"/>
  <c r="DH104" i="5"/>
  <c r="DG104" i="5"/>
  <c r="DF104" i="5"/>
  <c r="CY104" i="5"/>
  <c r="CX104" i="5"/>
  <c r="CW104" i="5"/>
  <c r="CV104" i="5"/>
  <c r="CU104" i="5"/>
  <c r="CT104" i="5"/>
  <c r="CS104" i="5"/>
  <c r="CR104" i="5"/>
  <c r="CQ104" i="5"/>
  <c r="CP104" i="5"/>
  <c r="CO104" i="5"/>
  <c r="CN104" i="5"/>
  <c r="CM104" i="5"/>
  <c r="CL104" i="5"/>
  <c r="CK104" i="5"/>
  <c r="CJ104" i="5"/>
  <c r="CI104" i="5"/>
  <c r="CH104" i="5"/>
  <c r="CG104" i="5"/>
  <c r="CF104" i="5"/>
  <c r="CA104" i="5"/>
  <c r="C104" i="5"/>
  <c r="B104" i="5"/>
  <c r="CE104" i="5" s="1"/>
  <c r="DZ103" i="5"/>
  <c r="DY103" i="5"/>
  <c r="DX103" i="5"/>
  <c r="DW103" i="5"/>
  <c r="DV103" i="5"/>
  <c r="DU103" i="5"/>
  <c r="DT103" i="5"/>
  <c r="DS103" i="5"/>
  <c r="DR103" i="5"/>
  <c r="DQ103" i="5"/>
  <c r="DP103" i="5"/>
  <c r="DO103" i="5"/>
  <c r="DN103" i="5"/>
  <c r="DM103" i="5"/>
  <c r="DL103" i="5"/>
  <c r="DK103" i="5"/>
  <c r="DJ103" i="5"/>
  <c r="DI103" i="5"/>
  <c r="DH103" i="5"/>
  <c r="DG103" i="5"/>
  <c r="DF103" i="5"/>
  <c r="DE103" i="5"/>
  <c r="DC103" i="5"/>
  <c r="DB103" i="5"/>
  <c r="CY103" i="5"/>
  <c r="CX103" i="5"/>
  <c r="CW103" i="5"/>
  <c r="CV103" i="5"/>
  <c r="CU103" i="5"/>
  <c r="CT103" i="5"/>
  <c r="CS103" i="5"/>
  <c r="CR103" i="5"/>
  <c r="CQ103" i="5"/>
  <c r="CP103" i="5"/>
  <c r="CO103" i="5"/>
  <c r="CN103" i="5"/>
  <c r="CM103" i="5"/>
  <c r="CL103" i="5"/>
  <c r="CK103" i="5"/>
  <c r="CJ103" i="5"/>
  <c r="CI103" i="5"/>
  <c r="CH103" i="5"/>
  <c r="CG103" i="5"/>
  <c r="CF103" i="5"/>
  <c r="CE103" i="5"/>
  <c r="CD103" i="5"/>
  <c r="CC103" i="5"/>
  <c r="CA103" i="5"/>
  <c r="C103" i="5"/>
  <c r="DA103" i="5" s="1"/>
  <c r="B103" i="5"/>
  <c r="DD103" i="5" s="1"/>
  <c r="DZ102" i="5"/>
  <c r="DY102" i="5"/>
  <c r="DX102" i="5"/>
  <c r="DW102" i="5"/>
  <c r="DV102" i="5"/>
  <c r="DU102" i="5"/>
  <c r="DT102" i="5"/>
  <c r="DS102" i="5"/>
  <c r="DR102" i="5"/>
  <c r="DQ102" i="5"/>
  <c r="DP102" i="5"/>
  <c r="DO102" i="5"/>
  <c r="DN102" i="5"/>
  <c r="DM102" i="5"/>
  <c r="DL102" i="5"/>
  <c r="DK102" i="5"/>
  <c r="DJ102" i="5"/>
  <c r="DI102" i="5"/>
  <c r="DH102" i="5"/>
  <c r="DG102" i="5"/>
  <c r="DF102" i="5"/>
  <c r="DE102" i="5"/>
  <c r="DB102" i="5"/>
  <c r="CY102" i="5"/>
  <c r="CX102" i="5"/>
  <c r="CW102" i="5"/>
  <c r="CV102" i="5"/>
  <c r="CU102" i="5"/>
  <c r="CT102" i="5"/>
  <c r="CS102" i="5"/>
  <c r="CR102" i="5"/>
  <c r="CQ102" i="5"/>
  <c r="CP102" i="5"/>
  <c r="CO102" i="5"/>
  <c r="CN102" i="5"/>
  <c r="CM102" i="5"/>
  <c r="CL102" i="5"/>
  <c r="CK102" i="5"/>
  <c r="CJ102" i="5"/>
  <c r="CI102" i="5"/>
  <c r="CH102" i="5"/>
  <c r="CG102" i="5"/>
  <c r="CF102" i="5"/>
  <c r="CD102" i="5"/>
  <c r="CC102" i="5"/>
  <c r="C102" i="5"/>
  <c r="DA102" i="5" s="1"/>
  <c r="B102" i="5"/>
  <c r="DD102" i="5" s="1"/>
  <c r="DY101" i="5"/>
  <c r="DX101" i="5"/>
  <c r="DW101" i="5"/>
  <c r="DV101" i="5"/>
  <c r="DU101" i="5"/>
  <c r="DT101" i="5"/>
  <c r="DS101" i="5"/>
  <c r="DR101" i="5"/>
  <c r="DQ101" i="5"/>
  <c r="DP101" i="5"/>
  <c r="DO101" i="5"/>
  <c r="DN101" i="5"/>
  <c r="DM101" i="5"/>
  <c r="DL101" i="5"/>
  <c r="DK101" i="5"/>
  <c r="DJ101" i="5"/>
  <c r="DI101" i="5"/>
  <c r="DH101" i="5"/>
  <c r="DG101" i="5"/>
  <c r="DF101" i="5"/>
  <c r="CY101" i="5"/>
  <c r="CX101" i="5"/>
  <c r="CW101" i="5"/>
  <c r="CV101" i="5"/>
  <c r="CU101" i="5"/>
  <c r="CT101" i="5"/>
  <c r="CS101" i="5"/>
  <c r="CR101" i="5"/>
  <c r="CQ101" i="5"/>
  <c r="CP101" i="5"/>
  <c r="CO101" i="5"/>
  <c r="CN101" i="5"/>
  <c r="CM101" i="5"/>
  <c r="CL101" i="5"/>
  <c r="CK101" i="5"/>
  <c r="CJ101" i="5"/>
  <c r="CI101" i="5"/>
  <c r="CH101" i="5"/>
  <c r="CG101" i="5"/>
  <c r="CF101" i="5"/>
  <c r="C101" i="5"/>
  <c r="B101" i="5"/>
  <c r="CB101" i="5" s="1"/>
  <c r="DY100" i="5"/>
  <c r="DX100" i="5"/>
  <c r="DW100" i="5"/>
  <c r="DV100" i="5"/>
  <c r="DU100" i="5"/>
  <c r="DT100" i="5"/>
  <c r="DS100" i="5"/>
  <c r="DR100" i="5"/>
  <c r="DQ100" i="5"/>
  <c r="DP100" i="5"/>
  <c r="DO100" i="5"/>
  <c r="DN100" i="5"/>
  <c r="DM100" i="5"/>
  <c r="DL100" i="5"/>
  <c r="DK100" i="5"/>
  <c r="DJ100" i="5"/>
  <c r="DI100" i="5"/>
  <c r="DH100" i="5"/>
  <c r="DG100" i="5"/>
  <c r="DF100" i="5"/>
  <c r="CY100" i="5"/>
  <c r="CX100" i="5"/>
  <c r="CW100" i="5"/>
  <c r="CV100" i="5"/>
  <c r="CU100" i="5"/>
  <c r="CT100" i="5"/>
  <c r="CS100" i="5"/>
  <c r="CR100" i="5"/>
  <c r="CQ100" i="5"/>
  <c r="CP100" i="5"/>
  <c r="CO100" i="5"/>
  <c r="CN100" i="5"/>
  <c r="CM100" i="5"/>
  <c r="CL100" i="5"/>
  <c r="CK100" i="5"/>
  <c r="CJ100" i="5"/>
  <c r="CI100" i="5"/>
  <c r="CH100" i="5"/>
  <c r="CG100" i="5"/>
  <c r="CF100" i="5"/>
  <c r="CA100" i="5"/>
  <c r="C100" i="5"/>
  <c r="B100" i="5"/>
  <c r="CE100" i="5" s="1"/>
  <c r="DZ95" i="5"/>
  <c r="DY95" i="5"/>
  <c r="DX95" i="5"/>
  <c r="DW95" i="5"/>
  <c r="DV95" i="5"/>
  <c r="DU95" i="5"/>
  <c r="DT95" i="5"/>
  <c r="DS95" i="5"/>
  <c r="DR95" i="5"/>
  <c r="DQ95" i="5"/>
  <c r="DP95" i="5"/>
  <c r="DO95" i="5"/>
  <c r="DN95" i="5"/>
  <c r="DM95" i="5"/>
  <c r="DL95" i="5"/>
  <c r="DK95" i="5"/>
  <c r="DJ95" i="5"/>
  <c r="DI95" i="5"/>
  <c r="DH95" i="5"/>
  <c r="DG95" i="5"/>
  <c r="DF95" i="5"/>
  <c r="DE95" i="5"/>
  <c r="DC95" i="5"/>
  <c r="DB95" i="5"/>
  <c r="CY95" i="5"/>
  <c r="CX95" i="5"/>
  <c r="CW95" i="5"/>
  <c r="CV95" i="5"/>
  <c r="CU95" i="5"/>
  <c r="CT95" i="5"/>
  <c r="CS95" i="5"/>
  <c r="CR95" i="5"/>
  <c r="CQ95" i="5"/>
  <c r="CP95" i="5"/>
  <c r="CO95" i="5"/>
  <c r="CN95" i="5"/>
  <c r="CM95" i="5"/>
  <c r="CL95" i="5"/>
  <c r="CK95" i="5"/>
  <c r="CJ95" i="5"/>
  <c r="CI95" i="5"/>
  <c r="CH95" i="5"/>
  <c r="CG95" i="5"/>
  <c r="CF95" i="5"/>
  <c r="CE95" i="5"/>
  <c r="CD95" i="5"/>
  <c r="CC95" i="5"/>
  <c r="CA95" i="5"/>
  <c r="C95" i="5"/>
  <c r="DA95" i="5" s="1"/>
  <c r="B95" i="5"/>
  <c r="DD95" i="5" s="1"/>
  <c r="DZ94" i="5"/>
  <c r="DY94" i="5"/>
  <c r="DX94" i="5"/>
  <c r="DW94" i="5"/>
  <c r="DV94" i="5"/>
  <c r="DU94" i="5"/>
  <c r="DT94" i="5"/>
  <c r="DS94" i="5"/>
  <c r="DR94" i="5"/>
  <c r="DQ94" i="5"/>
  <c r="DP94" i="5"/>
  <c r="DO94" i="5"/>
  <c r="DN94" i="5"/>
  <c r="DM94" i="5"/>
  <c r="DL94" i="5"/>
  <c r="DK94" i="5"/>
  <c r="DJ94" i="5"/>
  <c r="DI94" i="5"/>
  <c r="DH94" i="5"/>
  <c r="DG94" i="5"/>
  <c r="DF94" i="5"/>
  <c r="DE94" i="5"/>
  <c r="DB94" i="5"/>
  <c r="CY94" i="5"/>
  <c r="CX94" i="5"/>
  <c r="CW94" i="5"/>
  <c r="CV94" i="5"/>
  <c r="CU94" i="5"/>
  <c r="CT94" i="5"/>
  <c r="CS94" i="5"/>
  <c r="CR94" i="5"/>
  <c r="CQ94" i="5"/>
  <c r="CP94" i="5"/>
  <c r="CO94" i="5"/>
  <c r="CN94" i="5"/>
  <c r="CM94" i="5"/>
  <c r="CL94" i="5"/>
  <c r="CK94" i="5"/>
  <c r="CJ94" i="5"/>
  <c r="CI94" i="5"/>
  <c r="CH94" i="5"/>
  <c r="CG94" i="5"/>
  <c r="CF94" i="5"/>
  <c r="CD94" i="5"/>
  <c r="CC94" i="5"/>
  <c r="C94" i="5"/>
  <c r="DA94" i="5" s="1"/>
  <c r="B94" i="5"/>
  <c r="DD94" i="5" s="1"/>
  <c r="DY93" i="5"/>
  <c r="DX93" i="5"/>
  <c r="DW93" i="5"/>
  <c r="DV93" i="5"/>
  <c r="DU93" i="5"/>
  <c r="DT93" i="5"/>
  <c r="DS93" i="5"/>
  <c r="DR93" i="5"/>
  <c r="DQ93" i="5"/>
  <c r="DP93" i="5"/>
  <c r="DO93" i="5"/>
  <c r="DN93" i="5"/>
  <c r="DM93" i="5"/>
  <c r="DL93" i="5"/>
  <c r="DK93" i="5"/>
  <c r="DJ93" i="5"/>
  <c r="DI93" i="5"/>
  <c r="DH93" i="5"/>
  <c r="DG93" i="5"/>
  <c r="DF93" i="5"/>
  <c r="CY93" i="5"/>
  <c r="CX93" i="5"/>
  <c r="CW93" i="5"/>
  <c r="CV93" i="5"/>
  <c r="CU93" i="5"/>
  <c r="CT93" i="5"/>
  <c r="CS93" i="5"/>
  <c r="CR93" i="5"/>
  <c r="CQ93" i="5"/>
  <c r="CP93" i="5"/>
  <c r="CO93" i="5"/>
  <c r="CN93" i="5"/>
  <c r="CM93" i="5"/>
  <c r="CL93" i="5"/>
  <c r="CK93" i="5"/>
  <c r="CJ93" i="5"/>
  <c r="CI93" i="5"/>
  <c r="CH93" i="5"/>
  <c r="CG93" i="5"/>
  <c r="CF93" i="5"/>
  <c r="C93" i="5"/>
  <c r="B93" i="5"/>
  <c r="DY92" i="5"/>
  <c r="DX92" i="5"/>
  <c r="DW92" i="5"/>
  <c r="DV92" i="5"/>
  <c r="DU92" i="5"/>
  <c r="DT92" i="5"/>
  <c r="DS92" i="5"/>
  <c r="DR92" i="5"/>
  <c r="DQ92" i="5"/>
  <c r="DP92" i="5"/>
  <c r="DO92" i="5"/>
  <c r="DN92" i="5"/>
  <c r="DM92" i="5"/>
  <c r="DL92" i="5"/>
  <c r="DK92" i="5"/>
  <c r="DJ92" i="5"/>
  <c r="DI92" i="5"/>
  <c r="DH92" i="5"/>
  <c r="DG92" i="5"/>
  <c r="DF92" i="5"/>
  <c r="CY92" i="5"/>
  <c r="CX92" i="5"/>
  <c r="CW92" i="5"/>
  <c r="CV92" i="5"/>
  <c r="CU92" i="5"/>
  <c r="CT92" i="5"/>
  <c r="CS92" i="5"/>
  <c r="CR92" i="5"/>
  <c r="CQ92" i="5"/>
  <c r="CP92" i="5"/>
  <c r="CO92" i="5"/>
  <c r="CN92" i="5"/>
  <c r="CM92" i="5"/>
  <c r="CL92" i="5"/>
  <c r="CK92" i="5"/>
  <c r="CJ92" i="5"/>
  <c r="CI92" i="5"/>
  <c r="CH92" i="5"/>
  <c r="CG92" i="5"/>
  <c r="CF92" i="5"/>
  <c r="CA92" i="5"/>
  <c r="C92" i="5"/>
  <c r="B92" i="5"/>
  <c r="CE92" i="5" s="1"/>
  <c r="DZ91" i="5"/>
  <c r="DY91" i="5"/>
  <c r="DX91" i="5"/>
  <c r="DW91" i="5"/>
  <c r="DV91" i="5"/>
  <c r="DU91" i="5"/>
  <c r="DT91" i="5"/>
  <c r="DS91" i="5"/>
  <c r="DR91" i="5"/>
  <c r="DQ91" i="5"/>
  <c r="DP91" i="5"/>
  <c r="DO91" i="5"/>
  <c r="DN91" i="5"/>
  <c r="DM91" i="5"/>
  <c r="DL91" i="5"/>
  <c r="DK91" i="5"/>
  <c r="DJ91" i="5"/>
  <c r="DI91" i="5"/>
  <c r="DH91" i="5"/>
  <c r="DG91" i="5"/>
  <c r="DF91" i="5"/>
  <c r="DE91" i="5"/>
  <c r="DC91" i="5"/>
  <c r="DB91" i="5"/>
  <c r="CY91" i="5"/>
  <c r="CX91" i="5"/>
  <c r="CW91" i="5"/>
  <c r="CV91" i="5"/>
  <c r="CU91" i="5"/>
  <c r="CT91" i="5"/>
  <c r="CS91" i="5"/>
  <c r="CR91" i="5"/>
  <c r="CQ91" i="5"/>
  <c r="CP91" i="5"/>
  <c r="CO91" i="5"/>
  <c r="CN91" i="5"/>
  <c r="CM91" i="5"/>
  <c r="CL91" i="5"/>
  <c r="CK91" i="5"/>
  <c r="CJ91" i="5"/>
  <c r="CI91" i="5"/>
  <c r="CH91" i="5"/>
  <c r="CG91" i="5"/>
  <c r="CF91" i="5"/>
  <c r="CE91" i="5"/>
  <c r="CD91" i="5"/>
  <c r="CC91" i="5"/>
  <c r="CA91" i="5"/>
  <c r="C91" i="5"/>
  <c r="DA91" i="5" s="1"/>
  <c r="B91" i="5"/>
  <c r="DD91" i="5" s="1"/>
  <c r="DZ90" i="5"/>
  <c r="DY90" i="5"/>
  <c r="DX90" i="5"/>
  <c r="DW90" i="5"/>
  <c r="DV90" i="5"/>
  <c r="DU90" i="5"/>
  <c r="DT90" i="5"/>
  <c r="DS90" i="5"/>
  <c r="DR90" i="5"/>
  <c r="DQ90" i="5"/>
  <c r="DP90" i="5"/>
  <c r="DO90" i="5"/>
  <c r="DN90" i="5"/>
  <c r="DM90" i="5"/>
  <c r="DL90" i="5"/>
  <c r="DK90" i="5"/>
  <c r="DJ90" i="5"/>
  <c r="DI90" i="5"/>
  <c r="DH90" i="5"/>
  <c r="DG90" i="5"/>
  <c r="DF90" i="5"/>
  <c r="DE90" i="5"/>
  <c r="DB90" i="5"/>
  <c r="CY90" i="5"/>
  <c r="CX90" i="5"/>
  <c r="CW90" i="5"/>
  <c r="CV90" i="5"/>
  <c r="CU90" i="5"/>
  <c r="CT90" i="5"/>
  <c r="CS90" i="5"/>
  <c r="CR90" i="5"/>
  <c r="CQ90" i="5"/>
  <c r="CP90" i="5"/>
  <c r="CO90" i="5"/>
  <c r="CN90" i="5"/>
  <c r="CM90" i="5"/>
  <c r="CL90" i="5"/>
  <c r="CK90" i="5"/>
  <c r="CJ90" i="5"/>
  <c r="CI90" i="5"/>
  <c r="CH90" i="5"/>
  <c r="CG90" i="5"/>
  <c r="CF90" i="5"/>
  <c r="CD90" i="5"/>
  <c r="CC90" i="5"/>
  <c r="C90" i="5"/>
  <c r="DA90" i="5" s="1"/>
  <c r="B90" i="5"/>
  <c r="DD90" i="5" s="1"/>
  <c r="DY89" i="5"/>
  <c r="DX89" i="5"/>
  <c r="DW89" i="5"/>
  <c r="DV89" i="5"/>
  <c r="DU89" i="5"/>
  <c r="DT89" i="5"/>
  <c r="DS89" i="5"/>
  <c r="DR89" i="5"/>
  <c r="DQ89" i="5"/>
  <c r="DP89" i="5"/>
  <c r="DO89" i="5"/>
  <c r="DN89" i="5"/>
  <c r="DM89" i="5"/>
  <c r="DL89" i="5"/>
  <c r="DK89" i="5"/>
  <c r="DJ89" i="5"/>
  <c r="DI89" i="5"/>
  <c r="DH89" i="5"/>
  <c r="DG89" i="5"/>
  <c r="DF89" i="5"/>
  <c r="CY89" i="5"/>
  <c r="CX89" i="5"/>
  <c r="CW89" i="5"/>
  <c r="CV89" i="5"/>
  <c r="CU89" i="5"/>
  <c r="CT89" i="5"/>
  <c r="CS89" i="5"/>
  <c r="CR89" i="5"/>
  <c r="CQ89" i="5"/>
  <c r="CP89" i="5"/>
  <c r="CO89" i="5"/>
  <c r="CN89" i="5"/>
  <c r="CM89" i="5"/>
  <c r="CL89" i="5"/>
  <c r="CK89" i="5"/>
  <c r="CJ89" i="5"/>
  <c r="CI89" i="5"/>
  <c r="CH89" i="5"/>
  <c r="CG89" i="5"/>
  <c r="CF89" i="5"/>
  <c r="C89" i="5"/>
  <c r="B89" i="5"/>
  <c r="DY88" i="5"/>
  <c r="DX88" i="5"/>
  <c r="DW88" i="5"/>
  <c r="DV88" i="5"/>
  <c r="DU88" i="5"/>
  <c r="DT88" i="5"/>
  <c r="DS88" i="5"/>
  <c r="DR88" i="5"/>
  <c r="DQ88" i="5"/>
  <c r="DP88" i="5"/>
  <c r="DO88" i="5"/>
  <c r="DN88" i="5"/>
  <c r="DM88" i="5"/>
  <c r="DL88" i="5"/>
  <c r="DK88" i="5"/>
  <c r="DJ88" i="5"/>
  <c r="DI88" i="5"/>
  <c r="DH88" i="5"/>
  <c r="DG88" i="5"/>
  <c r="DF88" i="5"/>
  <c r="CY88" i="5"/>
  <c r="CX88" i="5"/>
  <c r="CW88" i="5"/>
  <c r="CV88" i="5"/>
  <c r="CU88" i="5"/>
  <c r="CT88" i="5"/>
  <c r="CS88" i="5"/>
  <c r="CR88" i="5"/>
  <c r="CQ88" i="5"/>
  <c r="CP88" i="5"/>
  <c r="CO88" i="5"/>
  <c r="CN88" i="5"/>
  <c r="CM88" i="5"/>
  <c r="CL88" i="5"/>
  <c r="CK88" i="5"/>
  <c r="CJ88" i="5"/>
  <c r="CI88" i="5"/>
  <c r="CH88" i="5"/>
  <c r="CG88" i="5"/>
  <c r="CF88" i="5"/>
  <c r="CA88" i="5"/>
  <c r="C88" i="5"/>
  <c r="B88" i="5"/>
  <c r="CE88" i="5" s="1"/>
  <c r="DZ87" i="5"/>
  <c r="DY87" i="5"/>
  <c r="DX87" i="5"/>
  <c r="DW87" i="5"/>
  <c r="DV87" i="5"/>
  <c r="DU87" i="5"/>
  <c r="DT87" i="5"/>
  <c r="DS87" i="5"/>
  <c r="DR87" i="5"/>
  <c r="DQ87" i="5"/>
  <c r="DP87" i="5"/>
  <c r="DO87" i="5"/>
  <c r="DN87" i="5"/>
  <c r="DM87" i="5"/>
  <c r="DL87" i="5"/>
  <c r="DK87" i="5"/>
  <c r="DJ87" i="5"/>
  <c r="DI87" i="5"/>
  <c r="DH87" i="5"/>
  <c r="DG87" i="5"/>
  <c r="DF87" i="5"/>
  <c r="DE87" i="5"/>
  <c r="DC87" i="5"/>
  <c r="DB87" i="5"/>
  <c r="CY87" i="5"/>
  <c r="CX87" i="5"/>
  <c r="CW87" i="5"/>
  <c r="CV87" i="5"/>
  <c r="CU87" i="5"/>
  <c r="CT87" i="5"/>
  <c r="CS87" i="5"/>
  <c r="CR87" i="5"/>
  <c r="CQ87" i="5"/>
  <c r="CP87" i="5"/>
  <c r="CO87" i="5"/>
  <c r="CN87" i="5"/>
  <c r="CM87" i="5"/>
  <c r="CL87" i="5"/>
  <c r="CK87" i="5"/>
  <c r="CJ87" i="5"/>
  <c r="CI87" i="5"/>
  <c r="CH87" i="5"/>
  <c r="CG87" i="5"/>
  <c r="CF87" i="5"/>
  <c r="CE87" i="5"/>
  <c r="CD87" i="5"/>
  <c r="CC87" i="5"/>
  <c r="CA87" i="5"/>
  <c r="C87" i="5"/>
  <c r="DA87" i="5" s="1"/>
  <c r="B87" i="5"/>
  <c r="DD87" i="5" s="1"/>
  <c r="DZ86" i="5"/>
  <c r="DY86" i="5"/>
  <c r="DX86" i="5"/>
  <c r="DW86" i="5"/>
  <c r="DV86" i="5"/>
  <c r="DU86" i="5"/>
  <c r="DT86" i="5"/>
  <c r="DS86" i="5"/>
  <c r="DR86" i="5"/>
  <c r="DQ86" i="5"/>
  <c r="DP86" i="5"/>
  <c r="DO86" i="5"/>
  <c r="DN86" i="5"/>
  <c r="DM86" i="5"/>
  <c r="DL86" i="5"/>
  <c r="DK86" i="5"/>
  <c r="DJ86" i="5"/>
  <c r="DI86" i="5"/>
  <c r="DH86" i="5"/>
  <c r="DG86" i="5"/>
  <c r="DF86" i="5"/>
  <c r="DE86" i="5"/>
  <c r="DB86" i="5"/>
  <c r="CY86" i="5"/>
  <c r="CX86" i="5"/>
  <c r="CW86" i="5"/>
  <c r="CV86" i="5"/>
  <c r="CU86" i="5"/>
  <c r="CT86" i="5"/>
  <c r="CS86" i="5"/>
  <c r="CR86" i="5"/>
  <c r="CQ86" i="5"/>
  <c r="CP86" i="5"/>
  <c r="CO86" i="5"/>
  <c r="CN86" i="5"/>
  <c r="CM86" i="5"/>
  <c r="CL86" i="5"/>
  <c r="CK86" i="5"/>
  <c r="CJ86" i="5"/>
  <c r="CI86" i="5"/>
  <c r="CH86" i="5"/>
  <c r="CG86" i="5"/>
  <c r="CF86" i="5"/>
  <c r="CD86" i="5"/>
  <c r="CC86" i="5"/>
  <c r="C86" i="5"/>
  <c r="DA86" i="5" s="1"/>
  <c r="B86" i="5"/>
  <c r="DD86" i="5" s="1"/>
  <c r="DY85" i="5"/>
  <c r="DX85" i="5"/>
  <c r="DW85" i="5"/>
  <c r="DV85" i="5"/>
  <c r="DU85" i="5"/>
  <c r="DT85" i="5"/>
  <c r="DS85" i="5"/>
  <c r="DR85" i="5"/>
  <c r="DQ85" i="5"/>
  <c r="DP85" i="5"/>
  <c r="DO85" i="5"/>
  <c r="DN85" i="5"/>
  <c r="DM85" i="5"/>
  <c r="DL85" i="5"/>
  <c r="DK85" i="5"/>
  <c r="DJ85" i="5"/>
  <c r="DI85" i="5"/>
  <c r="DH85" i="5"/>
  <c r="DG85" i="5"/>
  <c r="DF85" i="5"/>
  <c r="CY85" i="5"/>
  <c r="CX85" i="5"/>
  <c r="CW85" i="5"/>
  <c r="CV85" i="5"/>
  <c r="CU85" i="5"/>
  <c r="CT85" i="5"/>
  <c r="CS85" i="5"/>
  <c r="CR85" i="5"/>
  <c r="CQ85" i="5"/>
  <c r="CP85" i="5"/>
  <c r="CO85" i="5"/>
  <c r="CN85" i="5"/>
  <c r="CM85" i="5"/>
  <c r="CL85" i="5"/>
  <c r="CK85" i="5"/>
  <c r="CJ85" i="5"/>
  <c r="CI85" i="5"/>
  <c r="CH85" i="5"/>
  <c r="CG85" i="5"/>
  <c r="CF85" i="5"/>
  <c r="CC85" i="5"/>
  <c r="C85" i="5"/>
  <c r="B85" i="5"/>
  <c r="DD85" i="5" s="1"/>
  <c r="DY84" i="5"/>
  <c r="DX84" i="5"/>
  <c r="DW84" i="5"/>
  <c r="DV84" i="5"/>
  <c r="DU84" i="5"/>
  <c r="DT84" i="5"/>
  <c r="DS84" i="5"/>
  <c r="DR84" i="5"/>
  <c r="DQ84" i="5"/>
  <c r="DP84" i="5"/>
  <c r="DO84" i="5"/>
  <c r="DN84" i="5"/>
  <c r="DM84" i="5"/>
  <c r="DL84" i="5"/>
  <c r="DK84" i="5"/>
  <c r="DJ84" i="5"/>
  <c r="DI84" i="5"/>
  <c r="DH84" i="5"/>
  <c r="DG84" i="5"/>
  <c r="DF84" i="5"/>
  <c r="DD84" i="5"/>
  <c r="DC84" i="5"/>
  <c r="CY84" i="5"/>
  <c r="CX84" i="5"/>
  <c r="CW84" i="5"/>
  <c r="CV84" i="5"/>
  <c r="CU84" i="5"/>
  <c r="CT84" i="5"/>
  <c r="CS84" i="5"/>
  <c r="CR84" i="5"/>
  <c r="CQ84" i="5"/>
  <c r="CP84" i="5"/>
  <c r="CO84" i="5"/>
  <c r="CN84" i="5"/>
  <c r="CM84" i="5"/>
  <c r="CL84" i="5"/>
  <c r="CK84" i="5"/>
  <c r="CJ84" i="5"/>
  <c r="CI84" i="5"/>
  <c r="CH84" i="5"/>
  <c r="CG84" i="5"/>
  <c r="CF84" i="5"/>
  <c r="CB84" i="5"/>
  <c r="CA84" i="5"/>
  <c r="C84" i="5"/>
  <c r="B84" i="5"/>
  <c r="DZ83" i="5"/>
  <c r="DY83" i="5"/>
  <c r="DX83" i="5"/>
  <c r="DW83" i="5"/>
  <c r="DV83" i="5"/>
  <c r="DU83" i="5"/>
  <c r="DT83" i="5"/>
  <c r="DS83" i="5"/>
  <c r="DR83" i="5"/>
  <c r="DQ83" i="5"/>
  <c r="DP83" i="5"/>
  <c r="DO83" i="5"/>
  <c r="DN83" i="5"/>
  <c r="DM83" i="5"/>
  <c r="DL83" i="5"/>
  <c r="DK83" i="5"/>
  <c r="DJ83" i="5"/>
  <c r="DI83" i="5"/>
  <c r="DH83" i="5"/>
  <c r="DG83" i="5"/>
  <c r="DF83" i="5"/>
  <c r="DE83" i="5"/>
  <c r="DC83" i="5"/>
  <c r="DB83" i="5"/>
  <c r="CY83" i="5"/>
  <c r="CX83" i="5"/>
  <c r="CW83" i="5"/>
  <c r="CV83" i="5"/>
  <c r="CU83" i="5"/>
  <c r="CT83" i="5"/>
  <c r="CS83" i="5"/>
  <c r="CR83" i="5"/>
  <c r="CQ83" i="5"/>
  <c r="CP83" i="5"/>
  <c r="CO83" i="5"/>
  <c r="CN83" i="5"/>
  <c r="CM83" i="5"/>
  <c r="CL83" i="5"/>
  <c r="CK83" i="5"/>
  <c r="CJ83" i="5"/>
  <c r="CI83" i="5"/>
  <c r="CH83" i="5"/>
  <c r="CG83" i="5"/>
  <c r="CF83" i="5"/>
  <c r="CE83" i="5"/>
  <c r="CD83" i="5"/>
  <c r="CC83" i="5"/>
  <c r="CA83" i="5"/>
  <c r="C83" i="5"/>
  <c r="DA83" i="5" s="1"/>
  <c r="B83" i="5"/>
  <c r="DD83" i="5" s="1"/>
  <c r="DZ82" i="5"/>
  <c r="DY82" i="5"/>
  <c r="DX82" i="5"/>
  <c r="DW82" i="5"/>
  <c r="DV82" i="5"/>
  <c r="DU82" i="5"/>
  <c r="DT82" i="5"/>
  <c r="DS82" i="5"/>
  <c r="DR82" i="5"/>
  <c r="DQ82" i="5"/>
  <c r="DP82" i="5"/>
  <c r="DO82" i="5"/>
  <c r="DN82" i="5"/>
  <c r="DM82" i="5"/>
  <c r="DL82" i="5"/>
  <c r="DK82" i="5"/>
  <c r="DJ82" i="5"/>
  <c r="DI82" i="5"/>
  <c r="DH82" i="5"/>
  <c r="DG82" i="5"/>
  <c r="DF82" i="5"/>
  <c r="DE82" i="5"/>
  <c r="DB82" i="5"/>
  <c r="CY82" i="5"/>
  <c r="CX82" i="5"/>
  <c r="CW82" i="5"/>
  <c r="CV82" i="5"/>
  <c r="CU82" i="5"/>
  <c r="CT82" i="5"/>
  <c r="CS82" i="5"/>
  <c r="CR82" i="5"/>
  <c r="CQ82" i="5"/>
  <c r="CP82" i="5"/>
  <c r="CO82" i="5"/>
  <c r="CN82" i="5"/>
  <c r="CM82" i="5"/>
  <c r="CL82" i="5"/>
  <c r="CK82" i="5"/>
  <c r="CJ82" i="5"/>
  <c r="CI82" i="5"/>
  <c r="CH82" i="5"/>
  <c r="CG82" i="5"/>
  <c r="CF82" i="5"/>
  <c r="CD82" i="5"/>
  <c r="CC82" i="5"/>
  <c r="C82" i="5"/>
  <c r="DA82" i="5" s="1"/>
  <c r="B82" i="5"/>
  <c r="DD82" i="5" s="1"/>
  <c r="DY81" i="5"/>
  <c r="DX81" i="5"/>
  <c r="DW81" i="5"/>
  <c r="DV81" i="5"/>
  <c r="DU81" i="5"/>
  <c r="DT81" i="5"/>
  <c r="DS81" i="5"/>
  <c r="DR81" i="5"/>
  <c r="DQ81" i="5"/>
  <c r="DP81" i="5"/>
  <c r="DO81" i="5"/>
  <c r="DN81" i="5"/>
  <c r="DM81" i="5"/>
  <c r="DL81" i="5"/>
  <c r="DK81" i="5"/>
  <c r="DJ81" i="5"/>
  <c r="DI81" i="5"/>
  <c r="DH81" i="5"/>
  <c r="DG81" i="5"/>
  <c r="DF81" i="5"/>
  <c r="CY81" i="5"/>
  <c r="CX81" i="5"/>
  <c r="CW81" i="5"/>
  <c r="CV81" i="5"/>
  <c r="CU81" i="5"/>
  <c r="CT81" i="5"/>
  <c r="CS81" i="5"/>
  <c r="CR81" i="5"/>
  <c r="CQ81" i="5"/>
  <c r="CP81" i="5"/>
  <c r="CO81" i="5"/>
  <c r="CN81" i="5"/>
  <c r="CM81" i="5"/>
  <c r="CL81" i="5"/>
  <c r="CK81" i="5"/>
  <c r="CJ81" i="5"/>
  <c r="CI81" i="5"/>
  <c r="CH81" i="5"/>
  <c r="CG81" i="5"/>
  <c r="CF81" i="5"/>
  <c r="C81" i="5"/>
  <c r="B81" i="5"/>
  <c r="DE81" i="5" s="1"/>
  <c r="DY80" i="5"/>
  <c r="DX80" i="5"/>
  <c r="DW80" i="5"/>
  <c r="DV80" i="5"/>
  <c r="DU80" i="5"/>
  <c r="DT80" i="5"/>
  <c r="DS80" i="5"/>
  <c r="DR80" i="5"/>
  <c r="DQ80" i="5"/>
  <c r="DP80" i="5"/>
  <c r="DO80" i="5"/>
  <c r="DN80" i="5"/>
  <c r="DM80" i="5"/>
  <c r="DL80" i="5"/>
  <c r="DK80" i="5"/>
  <c r="DJ80" i="5"/>
  <c r="DI80" i="5"/>
  <c r="DH80" i="5"/>
  <c r="DG80" i="5"/>
  <c r="DF80" i="5"/>
  <c r="CY80" i="5"/>
  <c r="CX80" i="5"/>
  <c r="CW80" i="5"/>
  <c r="CV80" i="5"/>
  <c r="CU80" i="5"/>
  <c r="CT80" i="5"/>
  <c r="CS80" i="5"/>
  <c r="CR80" i="5"/>
  <c r="CQ80" i="5"/>
  <c r="CP80" i="5"/>
  <c r="CO80" i="5"/>
  <c r="CN80" i="5"/>
  <c r="CM80" i="5"/>
  <c r="CL80" i="5"/>
  <c r="CK80" i="5"/>
  <c r="CJ80" i="5"/>
  <c r="CI80" i="5"/>
  <c r="CH80" i="5"/>
  <c r="CG80" i="5"/>
  <c r="CF80" i="5"/>
  <c r="C80" i="5"/>
  <c r="B80" i="5"/>
  <c r="DC80" i="5" s="1"/>
  <c r="DZ79" i="5"/>
  <c r="DY79" i="5"/>
  <c r="DX79" i="5"/>
  <c r="DW79" i="5"/>
  <c r="DV79" i="5"/>
  <c r="DU79" i="5"/>
  <c r="DT79" i="5"/>
  <c r="DS79" i="5"/>
  <c r="DR79" i="5"/>
  <c r="DQ79" i="5"/>
  <c r="DP79" i="5"/>
  <c r="DO79" i="5"/>
  <c r="DN79" i="5"/>
  <c r="DM79" i="5"/>
  <c r="DL79" i="5"/>
  <c r="DK79" i="5"/>
  <c r="DJ79" i="5"/>
  <c r="DI79" i="5"/>
  <c r="DH79" i="5"/>
  <c r="DG79" i="5"/>
  <c r="DF79" i="5"/>
  <c r="DE79" i="5"/>
  <c r="DC79" i="5"/>
  <c r="DB79" i="5"/>
  <c r="CY79" i="5"/>
  <c r="CX79" i="5"/>
  <c r="CW79" i="5"/>
  <c r="CV79" i="5"/>
  <c r="CU79" i="5"/>
  <c r="CT79" i="5"/>
  <c r="CS79" i="5"/>
  <c r="CR79" i="5"/>
  <c r="CQ79" i="5"/>
  <c r="CP79" i="5"/>
  <c r="CO79" i="5"/>
  <c r="CN79" i="5"/>
  <c r="CM79" i="5"/>
  <c r="CL79" i="5"/>
  <c r="CK79" i="5"/>
  <c r="CJ79" i="5"/>
  <c r="CI79" i="5"/>
  <c r="CH79" i="5"/>
  <c r="CG79" i="5"/>
  <c r="CF79" i="5"/>
  <c r="CE79" i="5"/>
  <c r="CD79" i="5"/>
  <c r="CC79" i="5"/>
  <c r="CA79" i="5"/>
  <c r="C79" i="5"/>
  <c r="DA79" i="5" s="1"/>
  <c r="B79" i="5"/>
  <c r="DD79" i="5" s="1"/>
  <c r="DZ78" i="5"/>
  <c r="DY78" i="5"/>
  <c r="DX78" i="5"/>
  <c r="DW78" i="5"/>
  <c r="DV78" i="5"/>
  <c r="DU78" i="5"/>
  <c r="DT78" i="5"/>
  <c r="DS78" i="5"/>
  <c r="DR78" i="5"/>
  <c r="DQ78" i="5"/>
  <c r="DP78" i="5"/>
  <c r="DO78" i="5"/>
  <c r="DN78" i="5"/>
  <c r="DM78" i="5"/>
  <c r="DL78" i="5"/>
  <c r="DK78" i="5"/>
  <c r="DJ78" i="5"/>
  <c r="DI78" i="5"/>
  <c r="DH78" i="5"/>
  <c r="DG78" i="5"/>
  <c r="DF78" i="5"/>
  <c r="DE78" i="5"/>
  <c r="DB78" i="5"/>
  <c r="CY78" i="5"/>
  <c r="CX78" i="5"/>
  <c r="CW78" i="5"/>
  <c r="CV78" i="5"/>
  <c r="CU78" i="5"/>
  <c r="CT78" i="5"/>
  <c r="CS78" i="5"/>
  <c r="CR78" i="5"/>
  <c r="CQ78" i="5"/>
  <c r="CP78" i="5"/>
  <c r="CO78" i="5"/>
  <c r="CN78" i="5"/>
  <c r="CM78" i="5"/>
  <c r="CL78" i="5"/>
  <c r="CK78" i="5"/>
  <c r="CJ78" i="5"/>
  <c r="CI78" i="5"/>
  <c r="CH78" i="5"/>
  <c r="CG78" i="5"/>
  <c r="CF78" i="5"/>
  <c r="CD78" i="5"/>
  <c r="CC78" i="5"/>
  <c r="C78" i="5"/>
  <c r="DA78" i="5" s="1"/>
  <c r="B78" i="5"/>
  <c r="DD78" i="5" s="1"/>
  <c r="DY73" i="5"/>
  <c r="DX73" i="5"/>
  <c r="DW73" i="5"/>
  <c r="DV73" i="5"/>
  <c r="DU73" i="5"/>
  <c r="DT73" i="5"/>
  <c r="DS73" i="5"/>
  <c r="DR73" i="5"/>
  <c r="DQ73" i="5"/>
  <c r="DP73" i="5"/>
  <c r="DO73" i="5"/>
  <c r="DN73" i="5"/>
  <c r="DM73" i="5"/>
  <c r="DL73" i="5"/>
  <c r="DK73" i="5"/>
  <c r="DJ73" i="5"/>
  <c r="DI73" i="5"/>
  <c r="DH73" i="5"/>
  <c r="DG73" i="5"/>
  <c r="DF73" i="5"/>
  <c r="CY73" i="5"/>
  <c r="CX73" i="5"/>
  <c r="CW73" i="5"/>
  <c r="CV73" i="5"/>
  <c r="CU73" i="5"/>
  <c r="CT73" i="5"/>
  <c r="CS73" i="5"/>
  <c r="CR73" i="5"/>
  <c r="CQ73" i="5"/>
  <c r="CP73" i="5"/>
  <c r="CO73" i="5"/>
  <c r="CN73" i="5"/>
  <c r="CM73" i="5"/>
  <c r="CL73" i="5"/>
  <c r="CK73" i="5"/>
  <c r="CJ73" i="5"/>
  <c r="CI73" i="5"/>
  <c r="CH73" i="5"/>
  <c r="CG73" i="5"/>
  <c r="CF73" i="5"/>
  <c r="C73" i="5"/>
  <c r="B73" i="5"/>
  <c r="DD73" i="5" s="1"/>
  <c r="DY72" i="5"/>
  <c r="DX72" i="5"/>
  <c r="DW72" i="5"/>
  <c r="DV72" i="5"/>
  <c r="DU72" i="5"/>
  <c r="DT72" i="5"/>
  <c r="DS72" i="5"/>
  <c r="DR72" i="5"/>
  <c r="DQ72" i="5"/>
  <c r="DP72" i="5"/>
  <c r="DO72" i="5"/>
  <c r="DN72" i="5"/>
  <c r="DM72" i="5"/>
  <c r="DL72" i="5"/>
  <c r="DK72" i="5"/>
  <c r="DJ72" i="5"/>
  <c r="DI72" i="5"/>
  <c r="DH72" i="5"/>
  <c r="DG72" i="5"/>
  <c r="DF72" i="5"/>
  <c r="CY72" i="5"/>
  <c r="CX72" i="5"/>
  <c r="CW72" i="5"/>
  <c r="CV72" i="5"/>
  <c r="CU72" i="5"/>
  <c r="CT72" i="5"/>
  <c r="CS72" i="5"/>
  <c r="CR72" i="5"/>
  <c r="CQ72" i="5"/>
  <c r="CP72" i="5"/>
  <c r="CO72" i="5"/>
  <c r="CN72" i="5"/>
  <c r="CM72" i="5"/>
  <c r="CL72" i="5"/>
  <c r="CK72" i="5"/>
  <c r="CJ72" i="5"/>
  <c r="CI72" i="5"/>
  <c r="CH72" i="5"/>
  <c r="CG72" i="5"/>
  <c r="CF72" i="5"/>
  <c r="C72" i="5"/>
  <c r="B72" i="5"/>
  <c r="DC72" i="5" s="1"/>
  <c r="DZ71" i="5"/>
  <c r="DY71" i="5"/>
  <c r="DX71" i="5"/>
  <c r="DW71" i="5"/>
  <c r="DV71" i="5"/>
  <c r="DU71" i="5"/>
  <c r="DT71" i="5"/>
  <c r="DS71" i="5"/>
  <c r="DR71" i="5"/>
  <c r="DQ71" i="5"/>
  <c r="DP71" i="5"/>
  <c r="DO71" i="5"/>
  <c r="DN71" i="5"/>
  <c r="DM71" i="5"/>
  <c r="DL71" i="5"/>
  <c r="DK71" i="5"/>
  <c r="DJ71" i="5"/>
  <c r="DI71" i="5"/>
  <c r="DH71" i="5"/>
  <c r="DG71" i="5"/>
  <c r="DF71" i="5"/>
  <c r="DE71" i="5"/>
  <c r="DC71" i="5"/>
  <c r="DB71" i="5"/>
  <c r="CY71" i="5"/>
  <c r="CX71" i="5"/>
  <c r="CW71" i="5"/>
  <c r="CV71" i="5"/>
  <c r="CU71" i="5"/>
  <c r="CT71" i="5"/>
  <c r="CS71" i="5"/>
  <c r="CR71" i="5"/>
  <c r="CQ71" i="5"/>
  <c r="CP71" i="5"/>
  <c r="CO71" i="5"/>
  <c r="CN71" i="5"/>
  <c r="CM71" i="5"/>
  <c r="CL71" i="5"/>
  <c r="CK71" i="5"/>
  <c r="CJ71" i="5"/>
  <c r="CI71" i="5"/>
  <c r="CH71" i="5"/>
  <c r="CG71" i="5"/>
  <c r="CF71" i="5"/>
  <c r="CE71" i="5"/>
  <c r="CD71" i="5"/>
  <c r="CC71" i="5"/>
  <c r="CA71" i="5"/>
  <c r="C71" i="5"/>
  <c r="DA71" i="5" s="1"/>
  <c r="B71" i="5"/>
  <c r="DD71" i="5" s="1"/>
  <c r="DZ70" i="5"/>
  <c r="DY70" i="5"/>
  <c r="DX70" i="5"/>
  <c r="DW70" i="5"/>
  <c r="DV70" i="5"/>
  <c r="DU70" i="5"/>
  <c r="DT70" i="5"/>
  <c r="DS70" i="5"/>
  <c r="DR70" i="5"/>
  <c r="DQ70" i="5"/>
  <c r="DP70" i="5"/>
  <c r="DO70" i="5"/>
  <c r="DN70" i="5"/>
  <c r="DM70" i="5"/>
  <c r="DL70" i="5"/>
  <c r="DK70" i="5"/>
  <c r="DJ70" i="5"/>
  <c r="DI70" i="5"/>
  <c r="DH70" i="5"/>
  <c r="DG70" i="5"/>
  <c r="DF70" i="5"/>
  <c r="DE70" i="5"/>
  <c r="DB70" i="5"/>
  <c r="CY70" i="5"/>
  <c r="CX70" i="5"/>
  <c r="CW70" i="5"/>
  <c r="CV70" i="5"/>
  <c r="CU70" i="5"/>
  <c r="CT70" i="5"/>
  <c r="CS70" i="5"/>
  <c r="CR70" i="5"/>
  <c r="CQ70" i="5"/>
  <c r="CP70" i="5"/>
  <c r="CO70" i="5"/>
  <c r="CN70" i="5"/>
  <c r="CM70" i="5"/>
  <c r="CL70" i="5"/>
  <c r="CK70" i="5"/>
  <c r="CJ70" i="5"/>
  <c r="CI70" i="5"/>
  <c r="CH70" i="5"/>
  <c r="CG70" i="5"/>
  <c r="CF70" i="5"/>
  <c r="CD70" i="5"/>
  <c r="CC70" i="5"/>
  <c r="C70" i="5"/>
  <c r="DA70" i="5" s="1"/>
  <c r="B70" i="5"/>
  <c r="DD70" i="5" s="1"/>
  <c r="DY69" i="5"/>
  <c r="DX69" i="5"/>
  <c r="DW69" i="5"/>
  <c r="DV69" i="5"/>
  <c r="DU69" i="5"/>
  <c r="DT69" i="5"/>
  <c r="DS69" i="5"/>
  <c r="DR69" i="5"/>
  <c r="DQ69" i="5"/>
  <c r="DP69" i="5"/>
  <c r="DO69" i="5"/>
  <c r="DN69" i="5"/>
  <c r="DM69" i="5"/>
  <c r="DL69" i="5"/>
  <c r="DK69" i="5"/>
  <c r="DJ69" i="5"/>
  <c r="DI69" i="5"/>
  <c r="DH69" i="5"/>
  <c r="DG69" i="5"/>
  <c r="DF69" i="5"/>
  <c r="CY69" i="5"/>
  <c r="CX69" i="5"/>
  <c r="CW69" i="5"/>
  <c r="CV69" i="5"/>
  <c r="CU69" i="5"/>
  <c r="CT69" i="5"/>
  <c r="CS69" i="5"/>
  <c r="CR69" i="5"/>
  <c r="CQ69" i="5"/>
  <c r="CP69" i="5"/>
  <c r="CO69" i="5"/>
  <c r="CN69" i="5"/>
  <c r="CM69" i="5"/>
  <c r="CL69" i="5"/>
  <c r="CK69" i="5"/>
  <c r="CJ69" i="5"/>
  <c r="CI69" i="5"/>
  <c r="CH69" i="5"/>
  <c r="CG69" i="5"/>
  <c r="CF69" i="5"/>
  <c r="C69" i="5"/>
  <c r="B69" i="5"/>
  <c r="DD69" i="5" s="1"/>
  <c r="DY68" i="5"/>
  <c r="DX68" i="5"/>
  <c r="DW68" i="5"/>
  <c r="DV68" i="5"/>
  <c r="DU68" i="5"/>
  <c r="DT68" i="5"/>
  <c r="DS68" i="5"/>
  <c r="DR68" i="5"/>
  <c r="DQ68" i="5"/>
  <c r="DP68" i="5"/>
  <c r="DO68" i="5"/>
  <c r="DN68" i="5"/>
  <c r="DM68" i="5"/>
  <c r="DL68" i="5"/>
  <c r="DK68" i="5"/>
  <c r="DJ68" i="5"/>
  <c r="DI68" i="5"/>
  <c r="DH68" i="5"/>
  <c r="DG68" i="5"/>
  <c r="DF68" i="5"/>
  <c r="CY68" i="5"/>
  <c r="CX68" i="5"/>
  <c r="CW68" i="5"/>
  <c r="CV68" i="5"/>
  <c r="CU68" i="5"/>
  <c r="CT68" i="5"/>
  <c r="CS68" i="5"/>
  <c r="CR68" i="5"/>
  <c r="CQ68" i="5"/>
  <c r="CP68" i="5"/>
  <c r="CO68" i="5"/>
  <c r="CN68" i="5"/>
  <c r="CM68" i="5"/>
  <c r="CL68" i="5"/>
  <c r="CK68" i="5"/>
  <c r="CJ68" i="5"/>
  <c r="CI68" i="5"/>
  <c r="CH68" i="5"/>
  <c r="CG68" i="5"/>
  <c r="CF68" i="5"/>
  <c r="C68" i="5"/>
  <c r="B68" i="5"/>
  <c r="DC68" i="5" s="1"/>
  <c r="DZ67" i="5"/>
  <c r="DY67" i="5"/>
  <c r="DX67" i="5"/>
  <c r="DW67" i="5"/>
  <c r="DV67" i="5"/>
  <c r="DU67" i="5"/>
  <c r="DT67" i="5"/>
  <c r="DS67" i="5"/>
  <c r="DR67" i="5"/>
  <c r="DQ67" i="5"/>
  <c r="DP67" i="5"/>
  <c r="DO67" i="5"/>
  <c r="DN67" i="5"/>
  <c r="DM67" i="5"/>
  <c r="DL67" i="5"/>
  <c r="DK67" i="5"/>
  <c r="DJ67" i="5"/>
  <c r="DI67" i="5"/>
  <c r="DH67" i="5"/>
  <c r="DG67" i="5"/>
  <c r="DF67" i="5"/>
  <c r="DE67" i="5"/>
  <c r="DC67" i="5"/>
  <c r="DB67" i="5"/>
  <c r="CY67" i="5"/>
  <c r="CX67" i="5"/>
  <c r="CW67" i="5"/>
  <c r="CV67" i="5"/>
  <c r="CU67" i="5"/>
  <c r="CT67" i="5"/>
  <c r="CS67" i="5"/>
  <c r="CR67" i="5"/>
  <c r="CQ67" i="5"/>
  <c r="CP67" i="5"/>
  <c r="CO67" i="5"/>
  <c r="CN67" i="5"/>
  <c r="CM67" i="5"/>
  <c r="CL67" i="5"/>
  <c r="CK67" i="5"/>
  <c r="CJ67" i="5"/>
  <c r="CI67" i="5"/>
  <c r="CH67" i="5"/>
  <c r="CG67" i="5"/>
  <c r="CF67" i="5"/>
  <c r="CE67" i="5"/>
  <c r="CD67" i="5"/>
  <c r="CC67" i="5"/>
  <c r="CA67" i="5"/>
  <c r="C67" i="5"/>
  <c r="DA67" i="5" s="1"/>
  <c r="B67" i="5"/>
  <c r="DD67" i="5" s="1"/>
  <c r="DZ66" i="5"/>
  <c r="DY66" i="5"/>
  <c r="DX66" i="5"/>
  <c r="DW66" i="5"/>
  <c r="DV66" i="5"/>
  <c r="DU66" i="5"/>
  <c r="DT66" i="5"/>
  <c r="DS66" i="5"/>
  <c r="DR66" i="5"/>
  <c r="DQ66" i="5"/>
  <c r="DP66" i="5"/>
  <c r="DO66" i="5"/>
  <c r="DN66" i="5"/>
  <c r="DM66" i="5"/>
  <c r="DL66" i="5"/>
  <c r="DK66" i="5"/>
  <c r="DJ66" i="5"/>
  <c r="DI66" i="5"/>
  <c r="DH66" i="5"/>
  <c r="DG66" i="5"/>
  <c r="DF66" i="5"/>
  <c r="DE66" i="5"/>
  <c r="DB66" i="5"/>
  <c r="CY66" i="5"/>
  <c r="CX66" i="5"/>
  <c r="CW66" i="5"/>
  <c r="CV66" i="5"/>
  <c r="CU66" i="5"/>
  <c r="CT66" i="5"/>
  <c r="CS66" i="5"/>
  <c r="CR66" i="5"/>
  <c r="CQ66" i="5"/>
  <c r="CP66" i="5"/>
  <c r="CO66" i="5"/>
  <c r="CN66" i="5"/>
  <c r="CM66" i="5"/>
  <c r="CL66" i="5"/>
  <c r="CK66" i="5"/>
  <c r="CJ66" i="5"/>
  <c r="CI66" i="5"/>
  <c r="CH66" i="5"/>
  <c r="CG66" i="5"/>
  <c r="CF66" i="5"/>
  <c r="CD66" i="5"/>
  <c r="CC66" i="5"/>
  <c r="C66" i="5"/>
  <c r="DA66" i="5" s="1"/>
  <c r="B66" i="5"/>
  <c r="DD66" i="5" s="1"/>
  <c r="DY65" i="5"/>
  <c r="DX65" i="5"/>
  <c r="DW65" i="5"/>
  <c r="DV65" i="5"/>
  <c r="DU65" i="5"/>
  <c r="DT65" i="5"/>
  <c r="DS65" i="5"/>
  <c r="DR65" i="5"/>
  <c r="DQ65" i="5"/>
  <c r="DP65" i="5"/>
  <c r="DO65" i="5"/>
  <c r="DN65" i="5"/>
  <c r="DM65" i="5"/>
  <c r="DL65" i="5"/>
  <c r="DK65" i="5"/>
  <c r="DJ65" i="5"/>
  <c r="DI65" i="5"/>
  <c r="DH65" i="5"/>
  <c r="DG65" i="5"/>
  <c r="DF65" i="5"/>
  <c r="CY65" i="5"/>
  <c r="CX65" i="5"/>
  <c r="CW65" i="5"/>
  <c r="CV65" i="5"/>
  <c r="CU65" i="5"/>
  <c r="CT65" i="5"/>
  <c r="CS65" i="5"/>
  <c r="CR65" i="5"/>
  <c r="CQ65" i="5"/>
  <c r="CP65" i="5"/>
  <c r="CO65" i="5"/>
  <c r="CN65" i="5"/>
  <c r="CM65" i="5"/>
  <c r="CL65" i="5"/>
  <c r="CK65" i="5"/>
  <c r="CJ65" i="5"/>
  <c r="CI65" i="5"/>
  <c r="CH65" i="5"/>
  <c r="CG65" i="5"/>
  <c r="CF65" i="5"/>
  <c r="C65" i="5"/>
  <c r="B65" i="5"/>
  <c r="DD65" i="5" s="1"/>
  <c r="DY64" i="5"/>
  <c r="DX64" i="5"/>
  <c r="DW64" i="5"/>
  <c r="DV64" i="5"/>
  <c r="DU64" i="5"/>
  <c r="DT64" i="5"/>
  <c r="DS64" i="5"/>
  <c r="DR64" i="5"/>
  <c r="DQ64" i="5"/>
  <c r="DP64" i="5"/>
  <c r="DO64" i="5"/>
  <c r="DN64" i="5"/>
  <c r="DM64" i="5"/>
  <c r="DL64" i="5"/>
  <c r="DK64" i="5"/>
  <c r="DJ64" i="5"/>
  <c r="DI64" i="5"/>
  <c r="DH64" i="5"/>
  <c r="DG64" i="5"/>
  <c r="DF64" i="5"/>
  <c r="CZ64" i="5"/>
  <c r="CY64" i="5"/>
  <c r="CX64" i="5"/>
  <c r="CW64" i="5"/>
  <c r="CV64" i="5"/>
  <c r="CU64" i="5"/>
  <c r="CT64" i="5"/>
  <c r="CS64" i="5"/>
  <c r="CR64" i="5"/>
  <c r="CQ64" i="5"/>
  <c r="CP64" i="5"/>
  <c r="CO64" i="5"/>
  <c r="CN64" i="5"/>
  <c r="CM64" i="5"/>
  <c r="CL64" i="5"/>
  <c r="CK64" i="5"/>
  <c r="CJ64" i="5"/>
  <c r="CI64" i="5"/>
  <c r="CH64" i="5"/>
  <c r="CG64" i="5"/>
  <c r="CF64" i="5"/>
  <c r="CA64" i="5"/>
  <c r="C64" i="5"/>
  <c r="B64" i="5"/>
  <c r="DC64" i="5" s="1"/>
  <c r="DZ63" i="5"/>
  <c r="DY63" i="5"/>
  <c r="DX63" i="5"/>
  <c r="DW63" i="5"/>
  <c r="DV63" i="5"/>
  <c r="DU63" i="5"/>
  <c r="DT63" i="5"/>
  <c r="DS63" i="5"/>
  <c r="DR63" i="5"/>
  <c r="DQ63" i="5"/>
  <c r="DP63" i="5"/>
  <c r="DO63" i="5"/>
  <c r="DN63" i="5"/>
  <c r="DM63" i="5"/>
  <c r="DL63" i="5"/>
  <c r="DK63" i="5"/>
  <c r="DJ63" i="5"/>
  <c r="DI63" i="5"/>
  <c r="DH63" i="5"/>
  <c r="DG63" i="5"/>
  <c r="DF63" i="5"/>
  <c r="DB63" i="5"/>
  <c r="CY63" i="5"/>
  <c r="CX63" i="5"/>
  <c r="CW63" i="5"/>
  <c r="CV63" i="5"/>
  <c r="CU63" i="5"/>
  <c r="CT63" i="5"/>
  <c r="CS63" i="5"/>
  <c r="CR63" i="5"/>
  <c r="CQ63" i="5"/>
  <c r="CP63" i="5"/>
  <c r="CO63" i="5"/>
  <c r="CN63" i="5"/>
  <c r="CM63" i="5"/>
  <c r="CL63" i="5"/>
  <c r="CK63" i="5"/>
  <c r="CJ63" i="5"/>
  <c r="CI63" i="5"/>
  <c r="CH63" i="5"/>
  <c r="CG63" i="5"/>
  <c r="CF63" i="5"/>
  <c r="CD63" i="5"/>
  <c r="CC63" i="5"/>
  <c r="C63" i="5"/>
  <c r="DA63" i="5" s="1"/>
  <c r="B63" i="5"/>
  <c r="DD63" i="5" s="1"/>
  <c r="DY62" i="5"/>
  <c r="DX62" i="5"/>
  <c r="DW62" i="5"/>
  <c r="DV62" i="5"/>
  <c r="DU62" i="5"/>
  <c r="DT62" i="5"/>
  <c r="DS62" i="5"/>
  <c r="DR62" i="5"/>
  <c r="DQ62" i="5"/>
  <c r="DP62" i="5"/>
  <c r="DO62" i="5"/>
  <c r="DN62" i="5"/>
  <c r="DM62" i="5"/>
  <c r="DL62" i="5"/>
  <c r="DK62" i="5"/>
  <c r="DJ62" i="5"/>
  <c r="DI62" i="5"/>
  <c r="DH62" i="5"/>
  <c r="DG62" i="5"/>
  <c r="DF62" i="5"/>
  <c r="CY62" i="5"/>
  <c r="CX62" i="5"/>
  <c r="CW62" i="5"/>
  <c r="CV62" i="5"/>
  <c r="CU62" i="5"/>
  <c r="CT62" i="5"/>
  <c r="CS62" i="5"/>
  <c r="CR62" i="5"/>
  <c r="CQ62" i="5"/>
  <c r="CP62" i="5"/>
  <c r="CO62" i="5"/>
  <c r="CN62" i="5"/>
  <c r="CM62" i="5"/>
  <c r="CL62" i="5"/>
  <c r="CK62" i="5"/>
  <c r="CJ62" i="5"/>
  <c r="CI62" i="5"/>
  <c r="CH62" i="5"/>
  <c r="CG62" i="5"/>
  <c r="CF62" i="5"/>
  <c r="C62" i="5"/>
  <c r="B62" i="5"/>
  <c r="DC62" i="5" s="1"/>
  <c r="DY61" i="5"/>
  <c r="DX61" i="5"/>
  <c r="DW61" i="5"/>
  <c r="DV61" i="5"/>
  <c r="DU61" i="5"/>
  <c r="DT61" i="5"/>
  <c r="DS61" i="5"/>
  <c r="DR61" i="5"/>
  <c r="DQ61" i="5"/>
  <c r="DP61" i="5"/>
  <c r="DO61" i="5"/>
  <c r="DN61" i="5"/>
  <c r="DM61" i="5"/>
  <c r="DL61" i="5"/>
  <c r="DK61" i="5"/>
  <c r="DJ61" i="5"/>
  <c r="DI61" i="5"/>
  <c r="DH61" i="5"/>
  <c r="DG61" i="5"/>
  <c r="DF61" i="5"/>
  <c r="DC61" i="5"/>
  <c r="CY61" i="5"/>
  <c r="CX61" i="5"/>
  <c r="CW61" i="5"/>
  <c r="CV61" i="5"/>
  <c r="CU61" i="5"/>
  <c r="CT61" i="5"/>
  <c r="CS61" i="5"/>
  <c r="CR61" i="5"/>
  <c r="CQ61" i="5"/>
  <c r="CP61" i="5"/>
  <c r="CO61" i="5"/>
  <c r="CN61" i="5"/>
  <c r="CM61" i="5"/>
  <c r="CL61" i="5"/>
  <c r="CK61" i="5"/>
  <c r="CJ61" i="5"/>
  <c r="CI61" i="5"/>
  <c r="CH61" i="5"/>
  <c r="CG61" i="5"/>
  <c r="CF61" i="5"/>
  <c r="CE61" i="5"/>
  <c r="CA61" i="5"/>
  <c r="C61" i="5"/>
  <c r="B61" i="5"/>
  <c r="DZ61" i="5" s="1"/>
  <c r="DZ60" i="5"/>
  <c r="DY60" i="5"/>
  <c r="DX60" i="5"/>
  <c r="DW60" i="5"/>
  <c r="DV60" i="5"/>
  <c r="DU60" i="5"/>
  <c r="DT60" i="5"/>
  <c r="DS60" i="5"/>
  <c r="DR60" i="5"/>
  <c r="DQ60" i="5"/>
  <c r="DP60" i="5"/>
  <c r="DO60" i="5"/>
  <c r="DN60" i="5"/>
  <c r="DM60" i="5"/>
  <c r="DL60" i="5"/>
  <c r="DK60" i="5"/>
  <c r="DJ60" i="5"/>
  <c r="DI60" i="5"/>
  <c r="DH60" i="5"/>
  <c r="DG60" i="5"/>
  <c r="DF60" i="5"/>
  <c r="DE60" i="5"/>
  <c r="DC60" i="5"/>
  <c r="DB60" i="5"/>
  <c r="CY60" i="5"/>
  <c r="CX60" i="5"/>
  <c r="CW60" i="5"/>
  <c r="CV60" i="5"/>
  <c r="CU60" i="5"/>
  <c r="CT60" i="5"/>
  <c r="CS60" i="5"/>
  <c r="CR60" i="5"/>
  <c r="CQ60" i="5"/>
  <c r="CP60" i="5"/>
  <c r="CO60" i="5"/>
  <c r="CN60" i="5"/>
  <c r="CM60" i="5"/>
  <c r="CL60" i="5"/>
  <c r="CK60" i="5"/>
  <c r="CJ60" i="5"/>
  <c r="CI60" i="5"/>
  <c r="CH60" i="5"/>
  <c r="CG60" i="5"/>
  <c r="CF60" i="5"/>
  <c r="CE60" i="5"/>
  <c r="CD60" i="5"/>
  <c r="CC60" i="5"/>
  <c r="CA60" i="5"/>
  <c r="C60" i="5"/>
  <c r="DA60" i="5" s="1"/>
  <c r="B60" i="5"/>
  <c r="DD60" i="5" s="1"/>
  <c r="DZ59" i="5"/>
  <c r="DY59" i="5"/>
  <c r="DX59" i="5"/>
  <c r="DW59" i="5"/>
  <c r="DV59" i="5"/>
  <c r="DU59" i="5"/>
  <c r="DT59" i="5"/>
  <c r="DS59" i="5"/>
  <c r="DR59" i="5"/>
  <c r="DQ59" i="5"/>
  <c r="DP59" i="5"/>
  <c r="DO59" i="5"/>
  <c r="DN59" i="5"/>
  <c r="DM59" i="5"/>
  <c r="DL59" i="5"/>
  <c r="DK59" i="5"/>
  <c r="DJ59" i="5"/>
  <c r="DI59" i="5"/>
  <c r="DH59" i="5"/>
  <c r="DG59" i="5"/>
  <c r="DF59" i="5"/>
  <c r="DE59" i="5"/>
  <c r="DB59" i="5"/>
  <c r="CY59" i="5"/>
  <c r="CX59" i="5"/>
  <c r="CW59" i="5"/>
  <c r="CV59" i="5"/>
  <c r="CU59" i="5"/>
  <c r="CT59" i="5"/>
  <c r="CS59" i="5"/>
  <c r="CR59" i="5"/>
  <c r="CQ59" i="5"/>
  <c r="CP59" i="5"/>
  <c r="CO59" i="5"/>
  <c r="CN59" i="5"/>
  <c r="CM59" i="5"/>
  <c r="CL59" i="5"/>
  <c r="CK59" i="5"/>
  <c r="CJ59" i="5"/>
  <c r="CI59" i="5"/>
  <c r="CH59" i="5"/>
  <c r="CG59" i="5"/>
  <c r="CF59" i="5"/>
  <c r="CD59" i="5"/>
  <c r="CC59" i="5"/>
  <c r="C59" i="5"/>
  <c r="DA59" i="5" s="1"/>
  <c r="B59" i="5"/>
  <c r="DD59" i="5" s="1"/>
  <c r="DY58" i="5"/>
  <c r="DX58" i="5"/>
  <c r="DW58" i="5"/>
  <c r="DV58" i="5"/>
  <c r="DU58" i="5"/>
  <c r="DT58" i="5"/>
  <c r="DS58" i="5"/>
  <c r="DR58" i="5"/>
  <c r="DQ58" i="5"/>
  <c r="DP58" i="5"/>
  <c r="DO58" i="5"/>
  <c r="DN58" i="5"/>
  <c r="DM58" i="5"/>
  <c r="DL58" i="5"/>
  <c r="DK58" i="5"/>
  <c r="DJ58" i="5"/>
  <c r="DI58" i="5"/>
  <c r="DH58" i="5"/>
  <c r="DG58" i="5"/>
  <c r="DF58" i="5"/>
  <c r="CY58" i="5"/>
  <c r="CX58" i="5"/>
  <c r="CW58" i="5"/>
  <c r="CV58" i="5"/>
  <c r="CU58" i="5"/>
  <c r="CT58" i="5"/>
  <c r="CS58" i="5"/>
  <c r="CR58" i="5"/>
  <c r="CQ58" i="5"/>
  <c r="CP58" i="5"/>
  <c r="CO58" i="5"/>
  <c r="CN58" i="5"/>
  <c r="CM58" i="5"/>
  <c r="CL58" i="5"/>
  <c r="CK58" i="5"/>
  <c r="CJ58" i="5"/>
  <c r="CI58" i="5"/>
  <c r="CH58" i="5"/>
  <c r="CG58" i="5"/>
  <c r="CF58" i="5"/>
  <c r="C58" i="5"/>
  <c r="B58" i="5"/>
  <c r="DC58" i="5" s="1"/>
  <c r="DY57" i="5"/>
  <c r="DX57" i="5"/>
  <c r="DW57" i="5"/>
  <c r="DV57" i="5"/>
  <c r="DU57" i="5"/>
  <c r="DT57" i="5"/>
  <c r="DS57" i="5"/>
  <c r="DR57" i="5"/>
  <c r="DQ57" i="5"/>
  <c r="DP57" i="5"/>
  <c r="DO57" i="5"/>
  <c r="DN57" i="5"/>
  <c r="DM57" i="5"/>
  <c r="DL57" i="5"/>
  <c r="DK57" i="5"/>
  <c r="DJ57" i="5"/>
  <c r="DI57" i="5"/>
  <c r="DH57" i="5"/>
  <c r="DG57" i="5"/>
  <c r="DF57" i="5"/>
  <c r="DC57" i="5"/>
  <c r="CY57" i="5"/>
  <c r="CX57" i="5"/>
  <c r="CW57" i="5"/>
  <c r="CV57" i="5"/>
  <c r="CU57" i="5"/>
  <c r="CT57" i="5"/>
  <c r="CS57" i="5"/>
  <c r="CR57" i="5"/>
  <c r="CQ57" i="5"/>
  <c r="CP57" i="5"/>
  <c r="CO57" i="5"/>
  <c r="CN57" i="5"/>
  <c r="CM57" i="5"/>
  <c r="CL57" i="5"/>
  <c r="CK57" i="5"/>
  <c r="CJ57" i="5"/>
  <c r="CI57" i="5"/>
  <c r="CH57" i="5"/>
  <c r="CG57" i="5"/>
  <c r="CF57" i="5"/>
  <c r="CE57" i="5"/>
  <c r="CA57" i="5"/>
  <c r="C57" i="5"/>
  <c r="B57" i="5"/>
  <c r="DZ57" i="5" s="1"/>
  <c r="DZ56" i="5"/>
  <c r="DY56" i="5"/>
  <c r="DX56" i="5"/>
  <c r="DW56" i="5"/>
  <c r="DV56" i="5"/>
  <c r="DU56" i="5"/>
  <c r="DT56" i="5"/>
  <c r="DS56" i="5"/>
  <c r="DR56" i="5"/>
  <c r="DQ56" i="5"/>
  <c r="DP56" i="5"/>
  <c r="DO56" i="5"/>
  <c r="DN56" i="5"/>
  <c r="DM56" i="5"/>
  <c r="DL56" i="5"/>
  <c r="DK56" i="5"/>
  <c r="DJ56" i="5"/>
  <c r="DI56" i="5"/>
  <c r="DH56" i="5"/>
  <c r="DG56" i="5"/>
  <c r="DF56" i="5"/>
  <c r="DE56" i="5"/>
  <c r="DC56" i="5"/>
  <c r="DB56" i="5"/>
  <c r="CY56" i="5"/>
  <c r="CX56" i="5"/>
  <c r="CW56" i="5"/>
  <c r="CV56" i="5"/>
  <c r="CU56" i="5"/>
  <c r="CT56" i="5"/>
  <c r="CS56" i="5"/>
  <c r="CR56" i="5"/>
  <c r="CQ56" i="5"/>
  <c r="CP56" i="5"/>
  <c r="CO56" i="5"/>
  <c r="CN56" i="5"/>
  <c r="CM56" i="5"/>
  <c r="CL56" i="5"/>
  <c r="CK56" i="5"/>
  <c r="CJ56" i="5"/>
  <c r="CI56" i="5"/>
  <c r="CH56" i="5"/>
  <c r="CG56" i="5"/>
  <c r="CF56" i="5"/>
  <c r="CE56" i="5"/>
  <c r="CD56" i="5"/>
  <c r="CC56" i="5"/>
  <c r="CA56" i="5"/>
  <c r="C56" i="5"/>
  <c r="DA56" i="5" s="1"/>
  <c r="B56" i="5"/>
  <c r="DD56" i="5" s="1"/>
  <c r="DZ51" i="5"/>
  <c r="DY51" i="5"/>
  <c r="DX51" i="5"/>
  <c r="DW51" i="5"/>
  <c r="DV51" i="5"/>
  <c r="DU51" i="5"/>
  <c r="DT51" i="5"/>
  <c r="DS51" i="5"/>
  <c r="DR51" i="5"/>
  <c r="DQ51" i="5"/>
  <c r="DP51" i="5"/>
  <c r="DO51" i="5"/>
  <c r="DN51" i="5"/>
  <c r="DM51" i="5"/>
  <c r="DL51" i="5"/>
  <c r="DK51" i="5"/>
  <c r="DJ51" i="5"/>
  <c r="DI51" i="5"/>
  <c r="DH51" i="5"/>
  <c r="DG51" i="5"/>
  <c r="DF51" i="5"/>
  <c r="DE51" i="5"/>
  <c r="DB51" i="5"/>
  <c r="CY51" i="5"/>
  <c r="CX51" i="5"/>
  <c r="CW51" i="5"/>
  <c r="CV51" i="5"/>
  <c r="CU51" i="5"/>
  <c r="CT51" i="5"/>
  <c r="CS51" i="5"/>
  <c r="CR51" i="5"/>
  <c r="CQ51" i="5"/>
  <c r="CP51" i="5"/>
  <c r="CO51" i="5"/>
  <c r="CN51" i="5"/>
  <c r="CM51" i="5"/>
  <c r="CL51" i="5"/>
  <c r="CK51" i="5"/>
  <c r="CJ51" i="5"/>
  <c r="CI51" i="5"/>
  <c r="CH51" i="5"/>
  <c r="CG51" i="5"/>
  <c r="CF51" i="5"/>
  <c r="CD51" i="5"/>
  <c r="CC51" i="5"/>
  <c r="C51" i="5"/>
  <c r="DA51" i="5" s="1"/>
  <c r="B51" i="5"/>
  <c r="DD51" i="5" s="1"/>
  <c r="DY50" i="5"/>
  <c r="DX50" i="5"/>
  <c r="DW50" i="5"/>
  <c r="DV50" i="5"/>
  <c r="DU50" i="5"/>
  <c r="DT50" i="5"/>
  <c r="DS50" i="5"/>
  <c r="DR50" i="5"/>
  <c r="DQ50" i="5"/>
  <c r="DP50" i="5"/>
  <c r="DO50" i="5"/>
  <c r="DN50" i="5"/>
  <c r="DM50" i="5"/>
  <c r="DL50" i="5"/>
  <c r="DK50" i="5"/>
  <c r="DJ50" i="5"/>
  <c r="DI50" i="5"/>
  <c r="DH50" i="5"/>
  <c r="DG50" i="5"/>
  <c r="DF50" i="5"/>
  <c r="CY50" i="5"/>
  <c r="CX50" i="5"/>
  <c r="CW50" i="5"/>
  <c r="CV50" i="5"/>
  <c r="CU50" i="5"/>
  <c r="CT50" i="5"/>
  <c r="CS50" i="5"/>
  <c r="CR50" i="5"/>
  <c r="CQ50" i="5"/>
  <c r="CP50" i="5"/>
  <c r="CO50" i="5"/>
  <c r="CN50" i="5"/>
  <c r="CM50" i="5"/>
  <c r="CL50" i="5"/>
  <c r="CK50" i="5"/>
  <c r="CJ50" i="5"/>
  <c r="CI50" i="5"/>
  <c r="CH50" i="5"/>
  <c r="CG50" i="5"/>
  <c r="CF50" i="5"/>
  <c r="C50" i="5"/>
  <c r="B50" i="5"/>
  <c r="DC50" i="5" s="1"/>
  <c r="DY49" i="5"/>
  <c r="DX49" i="5"/>
  <c r="DW49" i="5"/>
  <c r="DV49" i="5"/>
  <c r="DU49" i="5"/>
  <c r="DT49" i="5"/>
  <c r="DS49" i="5"/>
  <c r="DR49" i="5"/>
  <c r="DQ49" i="5"/>
  <c r="DP49" i="5"/>
  <c r="DO49" i="5"/>
  <c r="DN49" i="5"/>
  <c r="DM49" i="5"/>
  <c r="DL49" i="5"/>
  <c r="DK49" i="5"/>
  <c r="DJ49" i="5"/>
  <c r="DI49" i="5"/>
  <c r="DH49" i="5"/>
  <c r="DG49" i="5"/>
  <c r="DF49" i="5"/>
  <c r="DC49" i="5"/>
  <c r="CY49" i="5"/>
  <c r="CX49" i="5"/>
  <c r="CW49" i="5"/>
  <c r="CV49" i="5"/>
  <c r="CU49" i="5"/>
  <c r="CT49" i="5"/>
  <c r="CS49" i="5"/>
  <c r="CR49" i="5"/>
  <c r="CQ49" i="5"/>
  <c r="CP49" i="5"/>
  <c r="CO49" i="5"/>
  <c r="CN49" i="5"/>
  <c r="CM49" i="5"/>
  <c r="CL49" i="5"/>
  <c r="CK49" i="5"/>
  <c r="CJ49" i="5"/>
  <c r="CI49" i="5"/>
  <c r="CH49" i="5"/>
  <c r="CG49" i="5"/>
  <c r="CF49" i="5"/>
  <c r="CE49" i="5"/>
  <c r="CA49" i="5"/>
  <c r="C49" i="5"/>
  <c r="B49" i="5"/>
  <c r="DZ49" i="5" s="1"/>
  <c r="DZ48" i="5"/>
  <c r="DY48" i="5"/>
  <c r="DX48" i="5"/>
  <c r="DW48" i="5"/>
  <c r="DV48" i="5"/>
  <c r="DU48" i="5"/>
  <c r="DT48" i="5"/>
  <c r="DS48" i="5"/>
  <c r="DR48" i="5"/>
  <c r="DQ48" i="5"/>
  <c r="DP48" i="5"/>
  <c r="DO48" i="5"/>
  <c r="DN48" i="5"/>
  <c r="DM48" i="5"/>
  <c r="DL48" i="5"/>
  <c r="DK48" i="5"/>
  <c r="DJ48" i="5"/>
  <c r="DI48" i="5"/>
  <c r="DH48" i="5"/>
  <c r="DG48" i="5"/>
  <c r="DF48" i="5"/>
  <c r="DE48" i="5"/>
  <c r="DC48" i="5"/>
  <c r="DB48" i="5"/>
  <c r="CY48" i="5"/>
  <c r="CX48" i="5"/>
  <c r="CW48" i="5"/>
  <c r="CV48" i="5"/>
  <c r="CU48" i="5"/>
  <c r="CT48" i="5"/>
  <c r="CS48" i="5"/>
  <c r="CR48" i="5"/>
  <c r="CQ48" i="5"/>
  <c r="CP48" i="5"/>
  <c r="CO48" i="5"/>
  <c r="CN48" i="5"/>
  <c r="CM48" i="5"/>
  <c r="CL48" i="5"/>
  <c r="CK48" i="5"/>
  <c r="CJ48" i="5"/>
  <c r="CI48" i="5"/>
  <c r="CH48" i="5"/>
  <c r="CG48" i="5"/>
  <c r="CF48" i="5"/>
  <c r="CE48" i="5"/>
  <c r="CD48" i="5"/>
  <c r="CC48" i="5"/>
  <c r="CA48" i="5"/>
  <c r="C48" i="5"/>
  <c r="DA48" i="5" s="1"/>
  <c r="B48" i="5"/>
  <c r="DD48" i="5" s="1"/>
  <c r="DZ47" i="5"/>
  <c r="DY47" i="5"/>
  <c r="DX47" i="5"/>
  <c r="DW47" i="5"/>
  <c r="DV47" i="5"/>
  <c r="DU47" i="5"/>
  <c r="DT47" i="5"/>
  <c r="DS47" i="5"/>
  <c r="DR47" i="5"/>
  <c r="DQ47" i="5"/>
  <c r="DP47" i="5"/>
  <c r="DO47" i="5"/>
  <c r="DN47" i="5"/>
  <c r="DM47" i="5"/>
  <c r="DL47" i="5"/>
  <c r="DK47" i="5"/>
  <c r="DJ47" i="5"/>
  <c r="DI47" i="5"/>
  <c r="DH47" i="5"/>
  <c r="DG47" i="5"/>
  <c r="DF47" i="5"/>
  <c r="DE47" i="5"/>
  <c r="DB47" i="5"/>
  <c r="CY47" i="5"/>
  <c r="CX47" i="5"/>
  <c r="CW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CJ47" i="5"/>
  <c r="CI47" i="5"/>
  <c r="CH47" i="5"/>
  <c r="CG47" i="5"/>
  <c r="CF47" i="5"/>
  <c r="CD47" i="5"/>
  <c r="CC47" i="5"/>
  <c r="C47" i="5"/>
  <c r="DA47" i="5" s="1"/>
  <c r="B47" i="5"/>
  <c r="DD47" i="5" s="1"/>
  <c r="DY46" i="5"/>
  <c r="DX46" i="5"/>
  <c r="DW46" i="5"/>
  <c r="DV46" i="5"/>
  <c r="DU46" i="5"/>
  <c r="DT46" i="5"/>
  <c r="DS46" i="5"/>
  <c r="DR46" i="5"/>
  <c r="DQ46" i="5"/>
  <c r="DP46" i="5"/>
  <c r="DO46" i="5"/>
  <c r="DN46" i="5"/>
  <c r="DM46" i="5"/>
  <c r="DL46" i="5"/>
  <c r="DK46" i="5"/>
  <c r="DJ46" i="5"/>
  <c r="DI46" i="5"/>
  <c r="DH46" i="5"/>
  <c r="DG46" i="5"/>
  <c r="DF46" i="5"/>
  <c r="CY46" i="5"/>
  <c r="CX46" i="5"/>
  <c r="CW46" i="5"/>
  <c r="CV46" i="5"/>
  <c r="CU46" i="5"/>
  <c r="CT46" i="5"/>
  <c r="CS46" i="5"/>
  <c r="CR46" i="5"/>
  <c r="CQ46" i="5"/>
  <c r="CP46" i="5"/>
  <c r="CO46" i="5"/>
  <c r="CN46" i="5"/>
  <c r="CM46" i="5"/>
  <c r="CL46" i="5"/>
  <c r="CK46" i="5"/>
  <c r="CJ46" i="5"/>
  <c r="CI46" i="5"/>
  <c r="CH46" i="5"/>
  <c r="CG46" i="5"/>
  <c r="CF46" i="5"/>
  <c r="C46" i="5"/>
  <c r="B46" i="5"/>
  <c r="DC46" i="5" s="1"/>
  <c r="DY45" i="5"/>
  <c r="DX45" i="5"/>
  <c r="DW45" i="5"/>
  <c r="DV45" i="5"/>
  <c r="DU45" i="5"/>
  <c r="DT45" i="5"/>
  <c r="DS45" i="5"/>
  <c r="DR45" i="5"/>
  <c r="DQ45" i="5"/>
  <c r="DP45" i="5"/>
  <c r="DO45" i="5"/>
  <c r="DN45" i="5"/>
  <c r="DM45" i="5"/>
  <c r="DL45" i="5"/>
  <c r="DK45" i="5"/>
  <c r="DJ45" i="5"/>
  <c r="DI45" i="5"/>
  <c r="DH45" i="5"/>
  <c r="DG45" i="5"/>
  <c r="DF45" i="5"/>
  <c r="DC45" i="5"/>
  <c r="CY45" i="5"/>
  <c r="CX45" i="5"/>
  <c r="CW45" i="5"/>
  <c r="CV45" i="5"/>
  <c r="CU45" i="5"/>
  <c r="CT45" i="5"/>
  <c r="CS45" i="5"/>
  <c r="CR45" i="5"/>
  <c r="CQ45" i="5"/>
  <c r="CP45" i="5"/>
  <c r="CO45" i="5"/>
  <c r="CN45" i="5"/>
  <c r="CM45" i="5"/>
  <c r="CL45" i="5"/>
  <c r="CK45" i="5"/>
  <c r="CJ45" i="5"/>
  <c r="CI45" i="5"/>
  <c r="CH45" i="5"/>
  <c r="CG45" i="5"/>
  <c r="CF45" i="5"/>
  <c r="CE45" i="5"/>
  <c r="CA45" i="5"/>
  <c r="C45" i="5"/>
  <c r="B45" i="5"/>
  <c r="DZ45" i="5" s="1"/>
  <c r="DZ44" i="5"/>
  <c r="DY44" i="5"/>
  <c r="DX44" i="5"/>
  <c r="DW44" i="5"/>
  <c r="DV44" i="5"/>
  <c r="DU44" i="5"/>
  <c r="DT44" i="5"/>
  <c r="DS44" i="5"/>
  <c r="DR44" i="5"/>
  <c r="DQ44" i="5"/>
  <c r="DP44" i="5"/>
  <c r="DO44" i="5"/>
  <c r="DN44" i="5"/>
  <c r="DM44" i="5"/>
  <c r="DL44" i="5"/>
  <c r="DK44" i="5"/>
  <c r="DJ44" i="5"/>
  <c r="DI44" i="5"/>
  <c r="DH44" i="5"/>
  <c r="DG44" i="5"/>
  <c r="DF44" i="5"/>
  <c r="DE44" i="5"/>
  <c r="DC44" i="5"/>
  <c r="DB44" i="5"/>
  <c r="CY44" i="5"/>
  <c r="CX44" i="5"/>
  <c r="CW44" i="5"/>
  <c r="CV44" i="5"/>
  <c r="CU44" i="5"/>
  <c r="CT44" i="5"/>
  <c r="CS44" i="5"/>
  <c r="CR44" i="5"/>
  <c r="CQ44" i="5"/>
  <c r="CP44" i="5"/>
  <c r="CO44" i="5"/>
  <c r="CN44" i="5"/>
  <c r="CM44" i="5"/>
  <c r="CL44" i="5"/>
  <c r="CK44" i="5"/>
  <c r="CJ44" i="5"/>
  <c r="CI44" i="5"/>
  <c r="CH44" i="5"/>
  <c r="CG44" i="5"/>
  <c r="CF44" i="5"/>
  <c r="CE44" i="5"/>
  <c r="CD44" i="5"/>
  <c r="CC44" i="5"/>
  <c r="CA44" i="5"/>
  <c r="C44" i="5"/>
  <c r="DA44" i="5" s="1"/>
  <c r="B44" i="5"/>
  <c r="DD44" i="5" s="1"/>
  <c r="DZ43" i="5"/>
  <c r="DY43" i="5"/>
  <c r="DX43" i="5"/>
  <c r="DW43" i="5"/>
  <c r="DV43" i="5"/>
  <c r="DU43" i="5"/>
  <c r="DT43" i="5"/>
  <c r="DS43" i="5"/>
  <c r="DR43" i="5"/>
  <c r="DQ43" i="5"/>
  <c r="DP43" i="5"/>
  <c r="DO43" i="5"/>
  <c r="DN43" i="5"/>
  <c r="DM43" i="5"/>
  <c r="DL43" i="5"/>
  <c r="DK43" i="5"/>
  <c r="DJ43" i="5"/>
  <c r="DI43" i="5"/>
  <c r="DH43" i="5"/>
  <c r="DG43" i="5"/>
  <c r="DF43" i="5"/>
  <c r="DE43" i="5"/>
  <c r="DB43" i="5"/>
  <c r="CY43" i="5"/>
  <c r="CX43" i="5"/>
  <c r="CW43" i="5"/>
  <c r="CV43" i="5"/>
  <c r="CU43" i="5"/>
  <c r="CT43" i="5"/>
  <c r="CS43" i="5"/>
  <c r="CR43" i="5"/>
  <c r="CQ43" i="5"/>
  <c r="CP43" i="5"/>
  <c r="CO43" i="5"/>
  <c r="CN43" i="5"/>
  <c r="CM43" i="5"/>
  <c r="CL43" i="5"/>
  <c r="CK43" i="5"/>
  <c r="CJ43" i="5"/>
  <c r="CI43" i="5"/>
  <c r="CH43" i="5"/>
  <c r="CG43" i="5"/>
  <c r="CF43" i="5"/>
  <c r="CD43" i="5"/>
  <c r="CC43" i="5"/>
  <c r="C43" i="5"/>
  <c r="DA43" i="5" s="1"/>
  <c r="B43" i="5"/>
  <c r="DD43" i="5" s="1"/>
  <c r="DY42" i="5"/>
  <c r="DX42" i="5"/>
  <c r="DW42" i="5"/>
  <c r="DV42" i="5"/>
  <c r="DU42" i="5"/>
  <c r="DT42" i="5"/>
  <c r="DS42" i="5"/>
  <c r="DR42" i="5"/>
  <c r="DQ42" i="5"/>
  <c r="DP42" i="5"/>
  <c r="DO42" i="5"/>
  <c r="DN42" i="5"/>
  <c r="DM42" i="5"/>
  <c r="DL42" i="5"/>
  <c r="DK42" i="5"/>
  <c r="DJ42" i="5"/>
  <c r="DI42" i="5"/>
  <c r="DH42" i="5"/>
  <c r="DG42" i="5"/>
  <c r="DF42" i="5"/>
  <c r="CY42" i="5"/>
  <c r="CX42" i="5"/>
  <c r="CW42" i="5"/>
  <c r="CV42" i="5"/>
  <c r="CU42" i="5"/>
  <c r="CT42" i="5"/>
  <c r="CS42" i="5"/>
  <c r="CR42" i="5"/>
  <c r="CQ42" i="5"/>
  <c r="CP42" i="5"/>
  <c r="CO42" i="5"/>
  <c r="CN42" i="5"/>
  <c r="CM42" i="5"/>
  <c r="CL42" i="5"/>
  <c r="CK42" i="5"/>
  <c r="CJ42" i="5"/>
  <c r="CI42" i="5"/>
  <c r="CH42" i="5"/>
  <c r="CG42" i="5"/>
  <c r="CF42" i="5"/>
  <c r="C42" i="5"/>
  <c r="B42" i="5"/>
  <c r="DC42" i="5" s="1"/>
  <c r="DY41" i="5"/>
  <c r="DX41" i="5"/>
  <c r="DW41" i="5"/>
  <c r="DV41" i="5"/>
  <c r="DU41" i="5"/>
  <c r="DT41" i="5"/>
  <c r="DS41" i="5"/>
  <c r="DR41" i="5"/>
  <c r="DQ41" i="5"/>
  <c r="DP41" i="5"/>
  <c r="DO41" i="5"/>
  <c r="DN41" i="5"/>
  <c r="DM41" i="5"/>
  <c r="DL41" i="5"/>
  <c r="DK41" i="5"/>
  <c r="DJ41" i="5"/>
  <c r="DI41" i="5"/>
  <c r="DH41" i="5"/>
  <c r="DG41" i="5"/>
  <c r="DF41" i="5"/>
  <c r="DC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CJ41" i="5"/>
  <c r="CI41" i="5"/>
  <c r="CH41" i="5"/>
  <c r="CG41" i="5"/>
  <c r="CF41" i="5"/>
  <c r="CE41" i="5"/>
  <c r="CA41" i="5"/>
  <c r="C41" i="5"/>
  <c r="B41" i="5"/>
  <c r="DZ41" i="5" s="1"/>
  <c r="DZ40" i="5"/>
  <c r="DY40" i="5"/>
  <c r="DX40" i="5"/>
  <c r="DW40" i="5"/>
  <c r="DV40" i="5"/>
  <c r="DU40" i="5"/>
  <c r="DT40" i="5"/>
  <c r="DS40" i="5"/>
  <c r="DR40" i="5"/>
  <c r="DQ40" i="5"/>
  <c r="DP40" i="5"/>
  <c r="DO40" i="5"/>
  <c r="DN40" i="5"/>
  <c r="DM40" i="5"/>
  <c r="DL40" i="5"/>
  <c r="DK40" i="5"/>
  <c r="DJ40" i="5"/>
  <c r="DI40" i="5"/>
  <c r="DH40" i="5"/>
  <c r="DG40" i="5"/>
  <c r="DF40" i="5"/>
  <c r="DE40" i="5"/>
  <c r="DC40" i="5"/>
  <c r="DB40" i="5"/>
  <c r="CY40" i="5"/>
  <c r="CX40" i="5"/>
  <c r="CW40" i="5"/>
  <c r="CV40" i="5"/>
  <c r="CU40" i="5"/>
  <c r="CT40" i="5"/>
  <c r="CS40" i="5"/>
  <c r="CR40" i="5"/>
  <c r="CQ40" i="5"/>
  <c r="CP40" i="5"/>
  <c r="CO40" i="5"/>
  <c r="CN40" i="5"/>
  <c r="CM40" i="5"/>
  <c r="CL40" i="5"/>
  <c r="CK40" i="5"/>
  <c r="CJ40" i="5"/>
  <c r="CI40" i="5"/>
  <c r="CH40" i="5"/>
  <c r="CG40" i="5"/>
  <c r="CF40" i="5"/>
  <c r="CE40" i="5"/>
  <c r="CD40" i="5"/>
  <c r="CC40" i="5"/>
  <c r="CA40" i="5"/>
  <c r="C40" i="5"/>
  <c r="DA40" i="5" s="1"/>
  <c r="B40" i="5"/>
  <c r="DD40" i="5" s="1"/>
  <c r="DZ39" i="5"/>
  <c r="DY39" i="5"/>
  <c r="DX39" i="5"/>
  <c r="DW39" i="5"/>
  <c r="DV39" i="5"/>
  <c r="DU39" i="5"/>
  <c r="DT39" i="5"/>
  <c r="DS39" i="5"/>
  <c r="DR39" i="5"/>
  <c r="DQ39" i="5"/>
  <c r="DP39" i="5"/>
  <c r="DO39" i="5"/>
  <c r="DN39" i="5"/>
  <c r="DM39" i="5"/>
  <c r="DL39" i="5"/>
  <c r="DK39" i="5"/>
  <c r="DJ39" i="5"/>
  <c r="DI39" i="5"/>
  <c r="DH39" i="5"/>
  <c r="DG39" i="5"/>
  <c r="DF39" i="5"/>
  <c r="DE39" i="5"/>
  <c r="DB39" i="5"/>
  <c r="CY39" i="5"/>
  <c r="CX39" i="5"/>
  <c r="CW39" i="5"/>
  <c r="CV39" i="5"/>
  <c r="CU39" i="5"/>
  <c r="CT39" i="5"/>
  <c r="CS39" i="5"/>
  <c r="CR39" i="5"/>
  <c r="CQ39" i="5"/>
  <c r="CP39" i="5"/>
  <c r="CO39" i="5"/>
  <c r="CN39" i="5"/>
  <c r="CM39" i="5"/>
  <c r="CL39" i="5"/>
  <c r="CK39" i="5"/>
  <c r="CJ39" i="5"/>
  <c r="CI39" i="5"/>
  <c r="CH39" i="5"/>
  <c r="CG39" i="5"/>
  <c r="CF39" i="5"/>
  <c r="CD39" i="5"/>
  <c r="CC39" i="5"/>
  <c r="C39" i="5"/>
  <c r="DA39" i="5" s="1"/>
  <c r="B39" i="5"/>
  <c r="DD39" i="5" s="1"/>
  <c r="DY38" i="5"/>
  <c r="DX38" i="5"/>
  <c r="DW38" i="5"/>
  <c r="DV38" i="5"/>
  <c r="DU38" i="5"/>
  <c r="DT38" i="5"/>
  <c r="DS38" i="5"/>
  <c r="DR38" i="5"/>
  <c r="DQ38" i="5"/>
  <c r="DP38" i="5"/>
  <c r="DO38" i="5"/>
  <c r="DN38" i="5"/>
  <c r="DM38" i="5"/>
  <c r="DL38" i="5"/>
  <c r="DK38" i="5"/>
  <c r="DJ38" i="5"/>
  <c r="DI38" i="5"/>
  <c r="DH38" i="5"/>
  <c r="DG38" i="5"/>
  <c r="DF38" i="5"/>
  <c r="CY38" i="5"/>
  <c r="CX38" i="5"/>
  <c r="CW38" i="5"/>
  <c r="CV38" i="5"/>
  <c r="CU38" i="5"/>
  <c r="CT38" i="5"/>
  <c r="CS38" i="5"/>
  <c r="CR38" i="5"/>
  <c r="CQ38" i="5"/>
  <c r="CP38" i="5"/>
  <c r="CO38" i="5"/>
  <c r="CN38" i="5"/>
  <c r="CM38" i="5"/>
  <c r="CL38" i="5"/>
  <c r="CK38" i="5"/>
  <c r="CJ38" i="5"/>
  <c r="CI38" i="5"/>
  <c r="CH38" i="5"/>
  <c r="CG38" i="5"/>
  <c r="CF38" i="5"/>
  <c r="C38" i="5"/>
  <c r="B38" i="5"/>
  <c r="DC38" i="5" s="1"/>
  <c r="DY37" i="5"/>
  <c r="DX37" i="5"/>
  <c r="DW37" i="5"/>
  <c r="DV37" i="5"/>
  <c r="DU37" i="5"/>
  <c r="DT37" i="5"/>
  <c r="DS37" i="5"/>
  <c r="DR37" i="5"/>
  <c r="DQ37" i="5"/>
  <c r="DP37" i="5"/>
  <c r="DO37" i="5"/>
  <c r="DN37" i="5"/>
  <c r="DM37" i="5"/>
  <c r="DL37" i="5"/>
  <c r="DK37" i="5"/>
  <c r="DJ37" i="5"/>
  <c r="DI37" i="5"/>
  <c r="DH37" i="5"/>
  <c r="DG37" i="5"/>
  <c r="DF37" i="5"/>
  <c r="DC37" i="5"/>
  <c r="CY37" i="5"/>
  <c r="CX37" i="5"/>
  <c r="CW37" i="5"/>
  <c r="CV37" i="5"/>
  <c r="CU37" i="5"/>
  <c r="CT37" i="5"/>
  <c r="CS37" i="5"/>
  <c r="CR37" i="5"/>
  <c r="CQ37" i="5"/>
  <c r="CP37" i="5"/>
  <c r="CO37" i="5"/>
  <c r="CN37" i="5"/>
  <c r="CM37" i="5"/>
  <c r="CL37" i="5"/>
  <c r="CK37" i="5"/>
  <c r="CJ37" i="5"/>
  <c r="CI37" i="5"/>
  <c r="CH37" i="5"/>
  <c r="CG37" i="5"/>
  <c r="CF37" i="5"/>
  <c r="CE37" i="5"/>
  <c r="CA37" i="5"/>
  <c r="C37" i="5"/>
  <c r="B37" i="5"/>
  <c r="DZ37" i="5" s="1"/>
  <c r="DZ36" i="5"/>
  <c r="DY36" i="5"/>
  <c r="DX36" i="5"/>
  <c r="DW36" i="5"/>
  <c r="DV36" i="5"/>
  <c r="DU36" i="5"/>
  <c r="DT36" i="5"/>
  <c r="DS36" i="5"/>
  <c r="DR36" i="5"/>
  <c r="DQ36" i="5"/>
  <c r="DP36" i="5"/>
  <c r="DO36" i="5"/>
  <c r="DN36" i="5"/>
  <c r="DM36" i="5"/>
  <c r="DL36" i="5"/>
  <c r="DK36" i="5"/>
  <c r="DJ36" i="5"/>
  <c r="DI36" i="5"/>
  <c r="DH36" i="5"/>
  <c r="DG36" i="5"/>
  <c r="DF36" i="5"/>
  <c r="DE36" i="5"/>
  <c r="DC36" i="5"/>
  <c r="DB36" i="5"/>
  <c r="CY36" i="5"/>
  <c r="CX36" i="5"/>
  <c r="CW36" i="5"/>
  <c r="CV36" i="5"/>
  <c r="CU36" i="5"/>
  <c r="CT36" i="5"/>
  <c r="CS36" i="5"/>
  <c r="CR36" i="5"/>
  <c r="CQ36" i="5"/>
  <c r="CP36" i="5"/>
  <c r="CO36" i="5"/>
  <c r="CN36" i="5"/>
  <c r="CM36" i="5"/>
  <c r="CL36" i="5"/>
  <c r="CK36" i="5"/>
  <c r="CJ36" i="5"/>
  <c r="CI36" i="5"/>
  <c r="CH36" i="5"/>
  <c r="CG36" i="5"/>
  <c r="CF36" i="5"/>
  <c r="CE36" i="5"/>
  <c r="CD36" i="5"/>
  <c r="CC36" i="5"/>
  <c r="CA36" i="5"/>
  <c r="C36" i="5"/>
  <c r="DA36" i="5" s="1"/>
  <c r="B36" i="5"/>
  <c r="DD36" i="5" s="1"/>
  <c r="DZ35" i="5"/>
  <c r="DY35" i="5"/>
  <c r="DX35" i="5"/>
  <c r="DW35" i="5"/>
  <c r="DV35" i="5"/>
  <c r="DU35" i="5"/>
  <c r="DT35" i="5"/>
  <c r="DS35" i="5"/>
  <c r="DR35" i="5"/>
  <c r="DQ35" i="5"/>
  <c r="DP35" i="5"/>
  <c r="DO35" i="5"/>
  <c r="DN35" i="5"/>
  <c r="DM35" i="5"/>
  <c r="DL35" i="5"/>
  <c r="DK35" i="5"/>
  <c r="DJ35" i="5"/>
  <c r="DI35" i="5"/>
  <c r="DH35" i="5"/>
  <c r="DG35" i="5"/>
  <c r="DF35" i="5"/>
  <c r="DE35" i="5"/>
  <c r="DB35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CJ35" i="5"/>
  <c r="CI35" i="5"/>
  <c r="CH35" i="5"/>
  <c r="CG35" i="5"/>
  <c r="CF35" i="5"/>
  <c r="CD35" i="5"/>
  <c r="CC35" i="5"/>
  <c r="C35" i="5"/>
  <c r="DA35" i="5" s="1"/>
  <c r="B35" i="5"/>
  <c r="DD35" i="5" s="1"/>
  <c r="DY34" i="5"/>
  <c r="DX34" i="5"/>
  <c r="DW34" i="5"/>
  <c r="DV34" i="5"/>
  <c r="DU34" i="5"/>
  <c r="DT34" i="5"/>
  <c r="DS34" i="5"/>
  <c r="DR34" i="5"/>
  <c r="DQ34" i="5"/>
  <c r="DP34" i="5"/>
  <c r="DO34" i="5"/>
  <c r="DN34" i="5"/>
  <c r="DM34" i="5"/>
  <c r="DL34" i="5"/>
  <c r="DK34" i="5"/>
  <c r="DJ34" i="5"/>
  <c r="DI34" i="5"/>
  <c r="DH34" i="5"/>
  <c r="DG34" i="5"/>
  <c r="DF34" i="5"/>
  <c r="CY34" i="5"/>
  <c r="CX34" i="5"/>
  <c r="CW34" i="5"/>
  <c r="CV34" i="5"/>
  <c r="CU34" i="5"/>
  <c r="CT34" i="5"/>
  <c r="CS34" i="5"/>
  <c r="CR34" i="5"/>
  <c r="CQ34" i="5"/>
  <c r="CP34" i="5"/>
  <c r="CO34" i="5"/>
  <c r="CN34" i="5"/>
  <c r="CM34" i="5"/>
  <c r="CL34" i="5"/>
  <c r="CK34" i="5"/>
  <c r="CJ34" i="5"/>
  <c r="CI34" i="5"/>
  <c r="CH34" i="5"/>
  <c r="CG34" i="5"/>
  <c r="CF34" i="5"/>
  <c r="C34" i="5"/>
  <c r="B34" i="5"/>
  <c r="DC34" i="5" s="1"/>
  <c r="DY29" i="5"/>
  <c r="DX29" i="5"/>
  <c r="DW29" i="5"/>
  <c r="DV29" i="5"/>
  <c r="DU29" i="5"/>
  <c r="DT29" i="5"/>
  <c r="DS29" i="5"/>
  <c r="DR29" i="5"/>
  <c r="DQ29" i="5"/>
  <c r="DP29" i="5"/>
  <c r="DO29" i="5"/>
  <c r="DN29" i="5"/>
  <c r="DM29" i="5"/>
  <c r="DL29" i="5"/>
  <c r="DK29" i="5"/>
  <c r="DJ29" i="5"/>
  <c r="DI29" i="5"/>
  <c r="DH29" i="5"/>
  <c r="DG29" i="5"/>
  <c r="DF29" i="5"/>
  <c r="DC29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CJ29" i="5"/>
  <c r="CI29" i="5"/>
  <c r="CH29" i="5"/>
  <c r="CG29" i="5"/>
  <c r="CF29" i="5"/>
  <c r="CE29" i="5"/>
  <c r="CA29" i="5"/>
  <c r="C29" i="5"/>
  <c r="B29" i="5"/>
  <c r="DZ29" i="5" s="1"/>
  <c r="DZ28" i="5"/>
  <c r="DY28" i="5"/>
  <c r="DX28" i="5"/>
  <c r="DW28" i="5"/>
  <c r="DV28" i="5"/>
  <c r="DU28" i="5"/>
  <c r="DT28" i="5"/>
  <c r="DS28" i="5"/>
  <c r="DR28" i="5"/>
  <c r="DQ28" i="5"/>
  <c r="DP28" i="5"/>
  <c r="DO28" i="5"/>
  <c r="DN28" i="5"/>
  <c r="DM28" i="5"/>
  <c r="DL28" i="5"/>
  <c r="DK28" i="5"/>
  <c r="DJ28" i="5"/>
  <c r="DI28" i="5"/>
  <c r="DH28" i="5"/>
  <c r="DG28" i="5"/>
  <c r="DF28" i="5"/>
  <c r="DE28" i="5"/>
  <c r="DC28" i="5"/>
  <c r="DB28" i="5"/>
  <c r="CY28" i="5"/>
  <c r="CX28" i="5"/>
  <c r="CW28" i="5"/>
  <c r="CV28" i="5"/>
  <c r="CU28" i="5"/>
  <c r="CT28" i="5"/>
  <c r="CS28" i="5"/>
  <c r="CR28" i="5"/>
  <c r="CQ28" i="5"/>
  <c r="CP28" i="5"/>
  <c r="CO28" i="5"/>
  <c r="CN28" i="5"/>
  <c r="CM28" i="5"/>
  <c r="CL28" i="5"/>
  <c r="CK28" i="5"/>
  <c r="CJ28" i="5"/>
  <c r="CI28" i="5"/>
  <c r="CH28" i="5"/>
  <c r="CG28" i="5"/>
  <c r="CF28" i="5"/>
  <c r="CE28" i="5"/>
  <c r="CD28" i="5"/>
  <c r="CC28" i="5"/>
  <c r="CA28" i="5"/>
  <c r="C28" i="5"/>
  <c r="DA28" i="5" s="1"/>
  <c r="B28" i="5"/>
  <c r="DD28" i="5" s="1"/>
  <c r="DZ27" i="5"/>
  <c r="DY27" i="5"/>
  <c r="DX27" i="5"/>
  <c r="DW27" i="5"/>
  <c r="DV27" i="5"/>
  <c r="DU27" i="5"/>
  <c r="DT27" i="5"/>
  <c r="DS27" i="5"/>
  <c r="DR27" i="5"/>
  <c r="DQ27" i="5"/>
  <c r="DP27" i="5"/>
  <c r="DO27" i="5"/>
  <c r="DN27" i="5"/>
  <c r="DM27" i="5"/>
  <c r="DL27" i="5"/>
  <c r="DK27" i="5"/>
  <c r="DJ27" i="5"/>
  <c r="DI27" i="5"/>
  <c r="DH27" i="5"/>
  <c r="DG27" i="5"/>
  <c r="DF27" i="5"/>
  <c r="DE27" i="5"/>
  <c r="DB27" i="5"/>
  <c r="CY27" i="5"/>
  <c r="CX27" i="5"/>
  <c r="CW27" i="5"/>
  <c r="CV27" i="5"/>
  <c r="CU27" i="5"/>
  <c r="CT27" i="5"/>
  <c r="CS27" i="5"/>
  <c r="CR27" i="5"/>
  <c r="CQ27" i="5"/>
  <c r="CP27" i="5"/>
  <c r="CO27" i="5"/>
  <c r="CN27" i="5"/>
  <c r="CM27" i="5"/>
  <c r="CL27" i="5"/>
  <c r="CK27" i="5"/>
  <c r="CJ27" i="5"/>
  <c r="CI27" i="5"/>
  <c r="CH27" i="5"/>
  <c r="CG27" i="5"/>
  <c r="CF27" i="5"/>
  <c r="CD27" i="5"/>
  <c r="CC27" i="5"/>
  <c r="C27" i="5"/>
  <c r="DA27" i="5" s="1"/>
  <c r="B27" i="5"/>
  <c r="DD27" i="5" s="1"/>
  <c r="DY26" i="5"/>
  <c r="DX26" i="5"/>
  <c r="DW26" i="5"/>
  <c r="DV26" i="5"/>
  <c r="DU26" i="5"/>
  <c r="DT26" i="5"/>
  <c r="DS26" i="5"/>
  <c r="DR26" i="5"/>
  <c r="DQ26" i="5"/>
  <c r="DP26" i="5"/>
  <c r="DO26" i="5"/>
  <c r="DN26" i="5"/>
  <c r="DM26" i="5"/>
  <c r="DL26" i="5"/>
  <c r="DK26" i="5"/>
  <c r="DJ26" i="5"/>
  <c r="DI26" i="5"/>
  <c r="DH26" i="5"/>
  <c r="DG26" i="5"/>
  <c r="DF26" i="5"/>
  <c r="CY26" i="5"/>
  <c r="CX26" i="5"/>
  <c r="CW26" i="5"/>
  <c r="CV26" i="5"/>
  <c r="CU26" i="5"/>
  <c r="CT26" i="5"/>
  <c r="CS26" i="5"/>
  <c r="CR26" i="5"/>
  <c r="CQ26" i="5"/>
  <c r="CP26" i="5"/>
  <c r="CO26" i="5"/>
  <c r="CN26" i="5"/>
  <c r="CM26" i="5"/>
  <c r="CL26" i="5"/>
  <c r="CK26" i="5"/>
  <c r="CJ26" i="5"/>
  <c r="CI26" i="5"/>
  <c r="CH26" i="5"/>
  <c r="CG26" i="5"/>
  <c r="CF26" i="5"/>
  <c r="C26" i="5"/>
  <c r="B26" i="5"/>
  <c r="DC26" i="5" s="1"/>
  <c r="DY25" i="5"/>
  <c r="DX25" i="5"/>
  <c r="DW25" i="5"/>
  <c r="DV25" i="5"/>
  <c r="DU25" i="5"/>
  <c r="DT25" i="5"/>
  <c r="DS25" i="5"/>
  <c r="DR25" i="5"/>
  <c r="DQ25" i="5"/>
  <c r="DP25" i="5"/>
  <c r="DO25" i="5"/>
  <c r="DN25" i="5"/>
  <c r="DM25" i="5"/>
  <c r="DL25" i="5"/>
  <c r="DK25" i="5"/>
  <c r="DJ25" i="5"/>
  <c r="DI25" i="5"/>
  <c r="DH25" i="5"/>
  <c r="DG25" i="5"/>
  <c r="DF25" i="5"/>
  <c r="DC25" i="5"/>
  <c r="CY25" i="5"/>
  <c r="CX25" i="5"/>
  <c r="CW25" i="5"/>
  <c r="CV25" i="5"/>
  <c r="CU25" i="5"/>
  <c r="CT25" i="5"/>
  <c r="CS25" i="5"/>
  <c r="CR25" i="5"/>
  <c r="CQ25" i="5"/>
  <c r="CP25" i="5"/>
  <c r="CO25" i="5"/>
  <c r="CN25" i="5"/>
  <c r="CM25" i="5"/>
  <c r="CL25" i="5"/>
  <c r="CK25" i="5"/>
  <c r="CJ25" i="5"/>
  <c r="CI25" i="5"/>
  <c r="CH25" i="5"/>
  <c r="CG25" i="5"/>
  <c r="CF25" i="5"/>
  <c r="CE25" i="5"/>
  <c r="CA25" i="5"/>
  <c r="C25" i="5"/>
  <c r="B25" i="5"/>
  <c r="DZ25" i="5" s="1"/>
  <c r="DZ24" i="5"/>
  <c r="DY24" i="5"/>
  <c r="DX24" i="5"/>
  <c r="DW24" i="5"/>
  <c r="DV24" i="5"/>
  <c r="DU24" i="5"/>
  <c r="DT24" i="5"/>
  <c r="DS24" i="5"/>
  <c r="DR24" i="5"/>
  <c r="DQ24" i="5"/>
  <c r="DP24" i="5"/>
  <c r="DO24" i="5"/>
  <c r="DN24" i="5"/>
  <c r="DM24" i="5"/>
  <c r="DL24" i="5"/>
  <c r="DK24" i="5"/>
  <c r="DJ24" i="5"/>
  <c r="DI24" i="5"/>
  <c r="DH24" i="5"/>
  <c r="DG24" i="5"/>
  <c r="DF24" i="5"/>
  <c r="DE24" i="5"/>
  <c r="DC24" i="5"/>
  <c r="DB24" i="5"/>
  <c r="CY24" i="5"/>
  <c r="CX24" i="5"/>
  <c r="CW24" i="5"/>
  <c r="CV24" i="5"/>
  <c r="CU24" i="5"/>
  <c r="CT24" i="5"/>
  <c r="CS24" i="5"/>
  <c r="CR24" i="5"/>
  <c r="CQ24" i="5"/>
  <c r="CP24" i="5"/>
  <c r="CO24" i="5"/>
  <c r="CN24" i="5"/>
  <c r="CM24" i="5"/>
  <c r="CL24" i="5"/>
  <c r="CK24" i="5"/>
  <c r="CJ24" i="5"/>
  <c r="CI24" i="5"/>
  <c r="CH24" i="5"/>
  <c r="CG24" i="5"/>
  <c r="CF24" i="5"/>
  <c r="CE24" i="5"/>
  <c r="CD24" i="5"/>
  <c r="CC24" i="5"/>
  <c r="CA24" i="5"/>
  <c r="C24" i="5"/>
  <c r="DA24" i="5" s="1"/>
  <c r="B24" i="5"/>
  <c r="DD24" i="5" s="1"/>
  <c r="DZ23" i="5"/>
  <c r="DY23" i="5"/>
  <c r="DX23" i="5"/>
  <c r="DW23" i="5"/>
  <c r="DV23" i="5"/>
  <c r="DU23" i="5"/>
  <c r="DT23" i="5"/>
  <c r="DS23" i="5"/>
  <c r="DR23" i="5"/>
  <c r="DQ23" i="5"/>
  <c r="DP23" i="5"/>
  <c r="DO23" i="5"/>
  <c r="DN23" i="5"/>
  <c r="DM23" i="5"/>
  <c r="DL23" i="5"/>
  <c r="DK23" i="5"/>
  <c r="DJ23" i="5"/>
  <c r="DI23" i="5"/>
  <c r="DH23" i="5"/>
  <c r="DG23" i="5"/>
  <c r="DF23" i="5"/>
  <c r="DE23" i="5"/>
  <c r="DB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CI23" i="5"/>
  <c r="CH23" i="5"/>
  <c r="CG23" i="5"/>
  <c r="CF23" i="5"/>
  <c r="CD23" i="5"/>
  <c r="CC23" i="5"/>
  <c r="C23" i="5"/>
  <c r="DA23" i="5" s="1"/>
  <c r="B23" i="5"/>
  <c r="DD23" i="5" s="1"/>
  <c r="DY22" i="5"/>
  <c r="DX22" i="5"/>
  <c r="DW22" i="5"/>
  <c r="DV22" i="5"/>
  <c r="DU22" i="5"/>
  <c r="DT22" i="5"/>
  <c r="DS22" i="5"/>
  <c r="DR22" i="5"/>
  <c r="DQ22" i="5"/>
  <c r="DP22" i="5"/>
  <c r="DO22" i="5"/>
  <c r="DN22" i="5"/>
  <c r="DM22" i="5"/>
  <c r="DL22" i="5"/>
  <c r="DK22" i="5"/>
  <c r="DJ22" i="5"/>
  <c r="DI22" i="5"/>
  <c r="DH22" i="5"/>
  <c r="DG22" i="5"/>
  <c r="DF22" i="5"/>
  <c r="CY22" i="5"/>
  <c r="CX22" i="5"/>
  <c r="CW22" i="5"/>
  <c r="CV22" i="5"/>
  <c r="CU22" i="5"/>
  <c r="CT22" i="5"/>
  <c r="CS22" i="5"/>
  <c r="CR22" i="5"/>
  <c r="CQ22" i="5"/>
  <c r="CP22" i="5"/>
  <c r="CO22" i="5"/>
  <c r="CN22" i="5"/>
  <c r="CM22" i="5"/>
  <c r="CL22" i="5"/>
  <c r="CK22" i="5"/>
  <c r="CJ22" i="5"/>
  <c r="CI22" i="5"/>
  <c r="CH22" i="5"/>
  <c r="CG22" i="5"/>
  <c r="CF22" i="5"/>
  <c r="C22" i="5"/>
  <c r="B22" i="5"/>
  <c r="DC22" i="5" s="1"/>
  <c r="DY21" i="5"/>
  <c r="DX21" i="5"/>
  <c r="DW21" i="5"/>
  <c r="DV21" i="5"/>
  <c r="DU21" i="5"/>
  <c r="DT21" i="5"/>
  <c r="DS21" i="5"/>
  <c r="DR21" i="5"/>
  <c r="DQ21" i="5"/>
  <c r="DP21" i="5"/>
  <c r="DO21" i="5"/>
  <c r="DN21" i="5"/>
  <c r="DM21" i="5"/>
  <c r="DL21" i="5"/>
  <c r="DK21" i="5"/>
  <c r="DJ21" i="5"/>
  <c r="DI21" i="5"/>
  <c r="DH21" i="5"/>
  <c r="DG21" i="5"/>
  <c r="DF21" i="5"/>
  <c r="DC21" i="5"/>
  <c r="CY21" i="5"/>
  <c r="CX21" i="5"/>
  <c r="CW21" i="5"/>
  <c r="CV21" i="5"/>
  <c r="CU21" i="5"/>
  <c r="CT21" i="5"/>
  <c r="CS21" i="5"/>
  <c r="CR21" i="5"/>
  <c r="CQ21" i="5"/>
  <c r="CP21" i="5"/>
  <c r="CO21" i="5"/>
  <c r="CN21" i="5"/>
  <c r="CM21" i="5"/>
  <c r="CL21" i="5"/>
  <c r="CK21" i="5"/>
  <c r="CJ21" i="5"/>
  <c r="CI21" i="5"/>
  <c r="CH21" i="5"/>
  <c r="CG21" i="5"/>
  <c r="CF21" i="5"/>
  <c r="CE21" i="5"/>
  <c r="CA21" i="5"/>
  <c r="C21" i="5"/>
  <c r="B21" i="5"/>
  <c r="DZ21" i="5" s="1"/>
  <c r="DZ20" i="5"/>
  <c r="DY20" i="5"/>
  <c r="DX20" i="5"/>
  <c r="DW20" i="5"/>
  <c r="DV20" i="5"/>
  <c r="DU20" i="5"/>
  <c r="DT20" i="5"/>
  <c r="DS20" i="5"/>
  <c r="DR20" i="5"/>
  <c r="DQ20" i="5"/>
  <c r="DP20" i="5"/>
  <c r="DO20" i="5"/>
  <c r="DN20" i="5"/>
  <c r="DM20" i="5"/>
  <c r="DL20" i="5"/>
  <c r="DK20" i="5"/>
  <c r="DJ20" i="5"/>
  <c r="DI20" i="5"/>
  <c r="DH20" i="5"/>
  <c r="DG20" i="5"/>
  <c r="DF20" i="5"/>
  <c r="DE20" i="5"/>
  <c r="DC20" i="5"/>
  <c r="DB20" i="5"/>
  <c r="CY20" i="5"/>
  <c r="CX20" i="5"/>
  <c r="CW20" i="5"/>
  <c r="CV20" i="5"/>
  <c r="CU20" i="5"/>
  <c r="CT20" i="5"/>
  <c r="CS20" i="5"/>
  <c r="CR20" i="5"/>
  <c r="CQ20" i="5"/>
  <c r="CP20" i="5"/>
  <c r="CO20" i="5"/>
  <c r="CN20" i="5"/>
  <c r="CM20" i="5"/>
  <c r="CL20" i="5"/>
  <c r="CK20" i="5"/>
  <c r="CJ20" i="5"/>
  <c r="CI20" i="5"/>
  <c r="CH20" i="5"/>
  <c r="CG20" i="5"/>
  <c r="CF20" i="5"/>
  <c r="CE20" i="5"/>
  <c r="CD20" i="5"/>
  <c r="CC20" i="5"/>
  <c r="CA20" i="5"/>
  <c r="C20" i="5"/>
  <c r="DA20" i="5" s="1"/>
  <c r="B20" i="5"/>
  <c r="DD20" i="5" s="1"/>
  <c r="DZ19" i="5"/>
  <c r="DY19" i="5"/>
  <c r="DX19" i="5"/>
  <c r="DW19" i="5"/>
  <c r="DV19" i="5"/>
  <c r="DU19" i="5"/>
  <c r="DT19" i="5"/>
  <c r="DS19" i="5"/>
  <c r="DR19" i="5"/>
  <c r="DQ19" i="5"/>
  <c r="DP19" i="5"/>
  <c r="DO19" i="5"/>
  <c r="DN19" i="5"/>
  <c r="DM19" i="5"/>
  <c r="DL19" i="5"/>
  <c r="DK19" i="5"/>
  <c r="DJ19" i="5"/>
  <c r="DI19" i="5"/>
  <c r="DH19" i="5"/>
  <c r="DG19" i="5"/>
  <c r="DF19" i="5"/>
  <c r="DE19" i="5"/>
  <c r="DB19" i="5"/>
  <c r="CY19" i="5"/>
  <c r="CX19" i="5"/>
  <c r="CW19" i="5"/>
  <c r="CV19" i="5"/>
  <c r="CU19" i="5"/>
  <c r="CT19" i="5"/>
  <c r="CS19" i="5"/>
  <c r="CR19" i="5"/>
  <c r="CQ19" i="5"/>
  <c r="CP19" i="5"/>
  <c r="CO19" i="5"/>
  <c r="CN19" i="5"/>
  <c r="CM19" i="5"/>
  <c r="CL19" i="5"/>
  <c r="CK19" i="5"/>
  <c r="CJ19" i="5"/>
  <c r="CI19" i="5"/>
  <c r="CH19" i="5"/>
  <c r="CG19" i="5"/>
  <c r="CF19" i="5"/>
  <c r="CD19" i="5"/>
  <c r="CC19" i="5"/>
  <c r="C19" i="5"/>
  <c r="DA19" i="5" s="1"/>
  <c r="B19" i="5"/>
  <c r="DD19" i="5" s="1"/>
  <c r="DY18" i="5"/>
  <c r="DX18" i="5"/>
  <c r="DW18" i="5"/>
  <c r="DV18" i="5"/>
  <c r="DU18" i="5"/>
  <c r="DT18" i="5"/>
  <c r="DS18" i="5"/>
  <c r="DR18" i="5"/>
  <c r="DQ18" i="5"/>
  <c r="DP18" i="5"/>
  <c r="DO18" i="5"/>
  <c r="DN18" i="5"/>
  <c r="DM18" i="5"/>
  <c r="DL18" i="5"/>
  <c r="DK18" i="5"/>
  <c r="DJ18" i="5"/>
  <c r="DI18" i="5"/>
  <c r="DH18" i="5"/>
  <c r="DG18" i="5"/>
  <c r="DF18" i="5"/>
  <c r="CY18" i="5"/>
  <c r="CX18" i="5"/>
  <c r="CW18" i="5"/>
  <c r="CV18" i="5"/>
  <c r="CU18" i="5"/>
  <c r="CT18" i="5"/>
  <c r="CS18" i="5"/>
  <c r="CR18" i="5"/>
  <c r="CQ18" i="5"/>
  <c r="CP18" i="5"/>
  <c r="CO18" i="5"/>
  <c r="CN18" i="5"/>
  <c r="CM18" i="5"/>
  <c r="CL18" i="5"/>
  <c r="CK18" i="5"/>
  <c r="CJ18" i="5"/>
  <c r="CI18" i="5"/>
  <c r="CH18" i="5"/>
  <c r="CG18" i="5"/>
  <c r="CF18" i="5"/>
  <c r="C18" i="5"/>
  <c r="B18" i="5"/>
  <c r="DC18" i="5" s="1"/>
  <c r="DY17" i="5"/>
  <c r="DX17" i="5"/>
  <c r="DW17" i="5"/>
  <c r="DV17" i="5"/>
  <c r="DU17" i="5"/>
  <c r="DT17" i="5"/>
  <c r="DS17" i="5"/>
  <c r="DR17" i="5"/>
  <c r="DQ17" i="5"/>
  <c r="DP17" i="5"/>
  <c r="DO17" i="5"/>
  <c r="DN17" i="5"/>
  <c r="DM17" i="5"/>
  <c r="DL17" i="5"/>
  <c r="DK17" i="5"/>
  <c r="DJ17" i="5"/>
  <c r="DI17" i="5"/>
  <c r="DH17" i="5"/>
  <c r="DG17" i="5"/>
  <c r="DF17" i="5"/>
  <c r="DC17" i="5"/>
  <c r="CY17" i="5"/>
  <c r="CX17" i="5"/>
  <c r="CW17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CJ17" i="5"/>
  <c r="CI17" i="5"/>
  <c r="CH17" i="5"/>
  <c r="CG17" i="5"/>
  <c r="CF17" i="5"/>
  <c r="CE17" i="5"/>
  <c r="CA17" i="5"/>
  <c r="C17" i="5"/>
  <c r="B17" i="5"/>
  <c r="DZ17" i="5" s="1"/>
  <c r="DZ16" i="5"/>
  <c r="DY16" i="5"/>
  <c r="DX16" i="5"/>
  <c r="DW16" i="5"/>
  <c r="DV16" i="5"/>
  <c r="DU16" i="5"/>
  <c r="DT16" i="5"/>
  <c r="DS16" i="5"/>
  <c r="DR16" i="5"/>
  <c r="DQ16" i="5"/>
  <c r="DP16" i="5"/>
  <c r="DO16" i="5"/>
  <c r="DN16" i="5"/>
  <c r="DM16" i="5"/>
  <c r="DL16" i="5"/>
  <c r="DK16" i="5"/>
  <c r="DJ16" i="5"/>
  <c r="DI16" i="5"/>
  <c r="DH16" i="5"/>
  <c r="DG16" i="5"/>
  <c r="DF16" i="5"/>
  <c r="DE16" i="5"/>
  <c r="DC16" i="5"/>
  <c r="DB16" i="5"/>
  <c r="CY16" i="5"/>
  <c r="CX16" i="5"/>
  <c r="CW16" i="5"/>
  <c r="CV16" i="5"/>
  <c r="CU16" i="5"/>
  <c r="CT16" i="5"/>
  <c r="CS16" i="5"/>
  <c r="CR16" i="5"/>
  <c r="CQ16" i="5"/>
  <c r="CP16" i="5"/>
  <c r="CO16" i="5"/>
  <c r="CN16" i="5"/>
  <c r="CM16" i="5"/>
  <c r="CL16" i="5"/>
  <c r="CK16" i="5"/>
  <c r="CJ16" i="5"/>
  <c r="CI16" i="5"/>
  <c r="CH16" i="5"/>
  <c r="CG16" i="5"/>
  <c r="CF16" i="5"/>
  <c r="CE16" i="5"/>
  <c r="CD16" i="5"/>
  <c r="CC16" i="5"/>
  <c r="CA16" i="5"/>
  <c r="C16" i="5"/>
  <c r="DA16" i="5" s="1"/>
  <c r="B16" i="5"/>
  <c r="DD16" i="5" s="1"/>
  <c r="DZ15" i="5"/>
  <c r="DY15" i="5"/>
  <c r="DX15" i="5"/>
  <c r="DW15" i="5"/>
  <c r="DV15" i="5"/>
  <c r="DU15" i="5"/>
  <c r="DT15" i="5"/>
  <c r="DS15" i="5"/>
  <c r="DR15" i="5"/>
  <c r="DQ15" i="5"/>
  <c r="DP15" i="5"/>
  <c r="DO15" i="5"/>
  <c r="DN15" i="5"/>
  <c r="DM15" i="5"/>
  <c r="DL15" i="5"/>
  <c r="DK15" i="5"/>
  <c r="DJ15" i="5"/>
  <c r="DI15" i="5"/>
  <c r="DH15" i="5"/>
  <c r="DG15" i="5"/>
  <c r="DF15" i="5"/>
  <c r="DE15" i="5"/>
  <c r="DB15" i="5"/>
  <c r="CY15" i="5"/>
  <c r="CX15" i="5"/>
  <c r="CW15" i="5"/>
  <c r="CV15" i="5"/>
  <c r="CU15" i="5"/>
  <c r="CT15" i="5"/>
  <c r="CS15" i="5"/>
  <c r="CR15" i="5"/>
  <c r="CQ15" i="5"/>
  <c r="CP15" i="5"/>
  <c r="CO15" i="5"/>
  <c r="CN15" i="5"/>
  <c r="CM15" i="5"/>
  <c r="CL15" i="5"/>
  <c r="CK15" i="5"/>
  <c r="CJ15" i="5"/>
  <c r="CI15" i="5"/>
  <c r="CH15" i="5"/>
  <c r="CG15" i="5"/>
  <c r="CF15" i="5"/>
  <c r="CD15" i="5"/>
  <c r="CC15" i="5"/>
  <c r="C15" i="5"/>
  <c r="DA15" i="5" s="1"/>
  <c r="B15" i="5"/>
  <c r="DD15" i="5" s="1"/>
  <c r="DY14" i="5"/>
  <c r="DX14" i="5"/>
  <c r="DW14" i="5"/>
  <c r="DV14" i="5"/>
  <c r="DU14" i="5"/>
  <c r="DT14" i="5"/>
  <c r="DS14" i="5"/>
  <c r="DR14" i="5"/>
  <c r="DQ14" i="5"/>
  <c r="DP14" i="5"/>
  <c r="DO14" i="5"/>
  <c r="DN14" i="5"/>
  <c r="DM14" i="5"/>
  <c r="DL14" i="5"/>
  <c r="DK14" i="5"/>
  <c r="DJ14" i="5"/>
  <c r="DI14" i="5"/>
  <c r="DH14" i="5"/>
  <c r="DG14" i="5"/>
  <c r="DF14" i="5"/>
  <c r="CY14" i="5"/>
  <c r="CX14" i="5"/>
  <c r="CW14" i="5"/>
  <c r="CV14" i="5"/>
  <c r="CU14" i="5"/>
  <c r="CT14" i="5"/>
  <c r="CS14" i="5"/>
  <c r="CR14" i="5"/>
  <c r="CQ14" i="5"/>
  <c r="CP14" i="5"/>
  <c r="CO14" i="5"/>
  <c r="CN14" i="5"/>
  <c r="CM14" i="5"/>
  <c r="CL14" i="5"/>
  <c r="CK14" i="5"/>
  <c r="CJ14" i="5"/>
  <c r="CI14" i="5"/>
  <c r="CH14" i="5"/>
  <c r="CG14" i="5"/>
  <c r="CF14" i="5"/>
  <c r="C14" i="5"/>
  <c r="B14" i="5"/>
  <c r="DC14" i="5" s="1"/>
  <c r="DY13" i="5"/>
  <c r="DX13" i="5"/>
  <c r="DW13" i="5"/>
  <c r="DV13" i="5"/>
  <c r="DU13" i="5"/>
  <c r="DT13" i="5"/>
  <c r="DS13" i="5"/>
  <c r="DR13" i="5"/>
  <c r="DQ13" i="5"/>
  <c r="DP13" i="5"/>
  <c r="DO13" i="5"/>
  <c r="DN13" i="5"/>
  <c r="DM13" i="5"/>
  <c r="DL13" i="5"/>
  <c r="DK13" i="5"/>
  <c r="DJ13" i="5"/>
  <c r="DI13" i="5"/>
  <c r="DH13" i="5"/>
  <c r="DG13" i="5"/>
  <c r="DF13" i="5"/>
  <c r="DC13" i="5"/>
  <c r="CY13" i="5"/>
  <c r="CX13" i="5"/>
  <c r="CW13" i="5"/>
  <c r="CV13" i="5"/>
  <c r="CU13" i="5"/>
  <c r="CT13" i="5"/>
  <c r="CS13" i="5"/>
  <c r="CR13" i="5"/>
  <c r="CQ13" i="5"/>
  <c r="CP13" i="5"/>
  <c r="CO13" i="5"/>
  <c r="CN13" i="5"/>
  <c r="CM13" i="5"/>
  <c r="CL13" i="5"/>
  <c r="CK13" i="5"/>
  <c r="CJ13" i="5"/>
  <c r="CI13" i="5"/>
  <c r="CH13" i="5"/>
  <c r="CG13" i="5"/>
  <c r="CF13" i="5"/>
  <c r="CE13" i="5"/>
  <c r="CA13" i="5"/>
  <c r="C13" i="5"/>
  <c r="B13" i="5"/>
  <c r="DZ13" i="5" s="1"/>
  <c r="DZ12" i="5"/>
  <c r="DY12" i="5"/>
  <c r="DX12" i="5"/>
  <c r="DW12" i="5"/>
  <c r="DV12" i="5"/>
  <c r="DU12" i="5"/>
  <c r="DT12" i="5"/>
  <c r="DS12" i="5"/>
  <c r="DR12" i="5"/>
  <c r="DQ12" i="5"/>
  <c r="DP12" i="5"/>
  <c r="DO12" i="5"/>
  <c r="DN12" i="5"/>
  <c r="DM12" i="5"/>
  <c r="DL12" i="5"/>
  <c r="DK12" i="5"/>
  <c r="DJ12" i="5"/>
  <c r="DI12" i="5"/>
  <c r="DH12" i="5"/>
  <c r="DG12" i="5"/>
  <c r="DF12" i="5"/>
  <c r="DE12" i="5"/>
  <c r="DC12" i="5"/>
  <c r="DB12" i="5"/>
  <c r="CY12" i="5"/>
  <c r="CX12" i="5"/>
  <c r="CW12" i="5"/>
  <c r="CV12" i="5"/>
  <c r="CU12" i="5"/>
  <c r="CT12" i="5"/>
  <c r="CS12" i="5"/>
  <c r="CR12" i="5"/>
  <c r="CQ12" i="5"/>
  <c r="CP12" i="5"/>
  <c r="CO12" i="5"/>
  <c r="CN12" i="5"/>
  <c r="CM12" i="5"/>
  <c r="CL12" i="5"/>
  <c r="CK12" i="5"/>
  <c r="CJ12" i="5"/>
  <c r="CI12" i="5"/>
  <c r="CH12" i="5"/>
  <c r="CG12" i="5"/>
  <c r="CF12" i="5"/>
  <c r="CE12" i="5"/>
  <c r="CD12" i="5"/>
  <c r="CC12" i="5"/>
  <c r="CA12" i="5"/>
  <c r="C12" i="5"/>
  <c r="DA12" i="5" s="1"/>
  <c r="B12" i="5"/>
  <c r="DD12" i="5" s="1"/>
  <c r="A5" i="5"/>
  <c r="A4" i="5"/>
  <c r="A3" i="5"/>
  <c r="A2" i="5"/>
  <c r="AE290" i="7" l="1"/>
  <c r="AM298" i="7"/>
  <c r="AY256" i="6"/>
  <c r="AY242" i="6"/>
  <c r="AY257" i="6"/>
  <c r="AY205" i="6"/>
  <c r="AY195" i="6"/>
  <c r="AY188" i="6"/>
  <c r="AY201" i="6"/>
  <c r="AY165" i="6"/>
  <c r="AX111" i="6"/>
  <c r="AX138" i="6"/>
  <c r="AY187" i="6"/>
  <c r="AX127" i="6"/>
  <c r="AX107" i="6"/>
  <c r="AX137" i="6"/>
  <c r="AX115" i="6"/>
  <c r="AX67" i="6"/>
  <c r="AY258" i="6"/>
  <c r="AX51" i="6"/>
  <c r="AX113" i="6"/>
  <c r="AY248" i="6"/>
  <c r="AY238" i="6"/>
  <c r="AY204" i="6"/>
  <c r="AY200" i="6"/>
  <c r="AM298" i="6"/>
  <c r="AY199" i="6"/>
  <c r="AY196" i="6"/>
  <c r="AY179" i="6"/>
  <c r="AY209" i="6"/>
  <c r="AY198" i="6"/>
  <c r="AY197" i="6"/>
  <c r="AY176" i="6"/>
  <c r="AY173" i="6"/>
  <c r="AY161" i="6"/>
  <c r="AX134" i="6"/>
  <c r="AX109" i="6"/>
  <c r="AX91" i="6"/>
  <c r="AX78" i="6"/>
  <c r="AY174" i="6"/>
  <c r="AY162" i="6"/>
  <c r="AX123" i="6"/>
  <c r="AX103" i="6"/>
  <c r="AY170" i="6"/>
  <c r="AX125" i="6"/>
  <c r="AX112" i="6"/>
  <c r="AX105" i="6"/>
  <c r="AX90" i="6"/>
  <c r="AX65" i="6"/>
  <c r="AX57" i="6"/>
  <c r="AX135" i="6"/>
  <c r="AX43" i="6"/>
  <c r="AX27" i="6"/>
  <c r="AX126" i="6"/>
  <c r="AX93" i="6"/>
  <c r="AX15" i="6"/>
  <c r="AY247" i="6"/>
  <c r="AY178" i="6"/>
  <c r="AX130" i="6"/>
  <c r="AX110" i="6"/>
  <c r="AX19" i="6"/>
  <c r="AY166" i="6"/>
  <c r="AX106" i="6"/>
  <c r="AX47" i="6"/>
  <c r="AY249" i="6"/>
  <c r="AY250" i="6"/>
  <c r="AY255" i="6"/>
  <c r="AY246" i="6"/>
  <c r="AY236" i="6"/>
  <c r="AY241" i="6"/>
  <c r="AY208" i="6"/>
  <c r="AY254" i="6"/>
  <c r="AY253" i="6"/>
  <c r="AY202" i="6"/>
  <c r="AY171" i="6"/>
  <c r="AY163" i="6"/>
  <c r="AX139" i="6"/>
  <c r="AY193" i="6"/>
  <c r="AX131" i="6"/>
  <c r="AX94" i="6"/>
  <c r="AX87" i="6"/>
  <c r="AX69" i="6"/>
  <c r="AX61" i="6"/>
  <c r="AY189" i="6"/>
  <c r="AX95" i="6"/>
  <c r="AX63" i="6"/>
  <c r="AX35" i="6"/>
  <c r="AX23" i="6"/>
  <c r="AX84" i="6"/>
  <c r="AX59" i="6"/>
  <c r="AX50" i="6"/>
  <c r="AX46" i="6"/>
  <c r="AX42" i="6"/>
  <c r="AX38" i="6"/>
  <c r="AX34" i="6"/>
  <c r="AX26" i="6"/>
  <c r="AX22" i="6"/>
  <c r="AX18" i="6"/>
  <c r="AX14" i="6"/>
  <c r="AX133" i="6"/>
  <c r="AX86" i="6"/>
  <c r="AX79" i="6"/>
  <c r="AX21" i="5"/>
  <c r="AX41" i="5"/>
  <c r="AX79" i="5"/>
  <c r="DD14" i="5"/>
  <c r="CB18" i="5"/>
  <c r="CZ18" i="5"/>
  <c r="CB22" i="5"/>
  <c r="CZ22" i="5"/>
  <c r="DD26" i="5"/>
  <c r="CB34" i="5"/>
  <c r="CZ34" i="5"/>
  <c r="CZ38" i="5"/>
  <c r="CB42" i="5"/>
  <c r="DD42" i="5"/>
  <c r="CB46" i="5"/>
  <c r="CZ46" i="5"/>
  <c r="DD50" i="5"/>
  <c r="CB58" i="5"/>
  <c r="CZ58" i="5"/>
  <c r="CB62" i="5"/>
  <c r="CZ62" i="5"/>
  <c r="CZ73" i="5"/>
  <c r="CE80" i="5"/>
  <c r="DC89" i="5"/>
  <c r="CE89" i="5"/>
  <c r="CA89" i="5"/>
  <c r="DZ89" i="5"/>
  <c r="DB89" i="5"/>
  <c r="CD89" i="5"/>
  <c r="DE89" i="5"/>
  <c r="CC89" i="5"/>
  <c r="DA89" i="5"/>
  <c r="DC93" i="5"/>
  <c r="CE93" i="5"/>
  <c r="CA93" i="5"/>
  <c r="DZ93" i="5"/>
  <c r="DB93" i="5"/>
  <c r="CD93" i="5"/>
  <c r="DE93" i="5"/>
  <c r="CC93" i="5"/>
  <c r="DA93" i="5"/>
  <c r="DD93" i="5"/>
  <c r="DD101" i="5"/>
  <c r="DC105" i="5"/>
  <c r="CE105" i="5"/>
  <c r="CA105" i="5"/>
  <c r="DZ105" i="5"/>
  <c r="DB105" i="5"/>
  <c r="CD105" i="5"/>
  <c r="DE105" i="5"/>
  <c r="CC105" i="5"/>
  <c r="DA105" i="5"/>
  <c r="DC109" i="5"/>
  <c r="CE109" i="5"/>
  <c r="CA109" i="5"/>
  <c r="DZ109" i="5"/>
  <c r="DB109" i="5"/>
  <c r="CD109" i="5"/>
  <c r="DE109" i="5"/>
  <c r="CC109" i="5"/>
  <c r="DA109" i="5"/>
  <c r="DD109" i="5"/>
  <c r="DC113" i="5"/>
  <c r="CE113" i="5"/>
  <c r="CA113" i="5"/>
  <c r="DZ113" i="5"/>
  <c r="DB113" i="5"/>
  <c r="CD113" i="5"/>
  <c r="DE113" i="5"/>
  <c r="CC113" i="5"/>
  <c r="DA113" i="5"/>
  <c r="DC117" i="5"/>
  <c r="CE117" i="5"/>
  <c r="CA117" i="5"/>
  <c r="DZ117" i="5"/>
  <c r="DB117" i="5"/>
  <c r="CD117" i="5"/>
  <c r="DE117" i="5"/>
  <c r="CC117" i="5"/>
  <c r="DA117" i="5"/>
  <c r="DC125" i="5"/>
  <c r="CE125" i="5"/>
  <c r="CA125" i="5"/>
  <c r="DZ125" i="5"/>
  <c r="DB125" i="5"/>
  <c r="CD125" i="5"/>
  <c r="DE125" i="5"/>
  <c r="CC125" i="5"/>
  <c r="DA125" i="5"/>
  <c r="DD129" i="5"/>
  <c r="DC137" i="5"/>
  <c r="CE137" i="5"/>
  <c r="CA137" i="5"/>
  <c r="DZ137" i="5"/>
  <c r="DB137" i="5"/>
  <c r="CD137" i="5"/>
  <c r="DE137" i="5"/>
  <c r="CC137" i="5"/>
  <c r="DA137" i="5"/>
  <c r="DI165" i="5"/>
  <c r="CI165" i="5" s="1"/>
  <c r="DE165" i="5"/>
  <c r="CE165" i="5" s="1"/>
  <c r="DG165" i="5"/>
  <c r="CG165" i="5" s="1"/>
  <c r="DX165" i="5"/>
  <c r="CX165" i="5" s="1"/>
  <c r="DC165" i="5"/>
  <c r="CC165" i="5" s="1"/>
  <c r="AY172" i="5"/>
  <c r="DX177" i="5"/>
  <c r="CX177" i="5" s="1"/>
  <c r="DG177" i="5"/>
  <c r="CG177" i="5" s="1"/>
  <c r="DC177" i="5"/>
  <c r="CC177" i="5" s="1"/>
  <c r="DE177" i="5"/>
  <c r="CE177" i="5" s="1"/>
  <c r="DA177" i="5"/>
  <c r="CA177" i="5" s="1"/>
  <c r="DI177" i="5"/>
  <c r="CI177" i="5" s="1"/>
  <c r="DI207" i="5"/>
  <c r="CI207" i="5" s="1"/>
  <c r="DE207" i="5"/>
  <c r="CE207" i="5" s="1"/>
  <c r="DX207" i="5"/>
  <c r="CX207" i="5" s="1"/>
  <c r="DC207" i="5"/>
  <c r="CC207" i="5" s="1"/>
  <c r="DG207" i="5"/>
  <c r="CG207" i="5" s="1"/>
  <c r="CB13" i="5"/>
  <c r="AX13" i="5" s="1"/>
  <c r="CZ13" i="5"/>
  <c r="DE14" i="5"/>
  <c r="DD17" i="5"/>
  <c r="DA18" i="5"/>
  <c r="CZ21" i="5"/>
  <c r="DE22" i="5"/>
  <c r="DD25" i="5"/>
  <c r="CC26" i="5"/>
  <c r="DA26" i="5"/>
  <c r="CZ29" i="5"/>
  <c r="CC34" i="5"/>
  <c r="DA34" i="5"/>
  <c r="CZ37" i="5"/>
  <c r="DD37" i="5"/>
  <c r="CC38" i="5"/>
  <c r="DE38" i="5"/>
  <c r="CB41" i="5"/>
  <c r="DD41" i="5"/>
  <c r="DE42" i="5"/>
  <c r="CB45" i="5"/>
  <c r="CZ45" i="5"/>
  <c r="CC46" i="5"/>
  <c r="DA46" i="5"/>
  <c r="CB49" i="5"/>
  <c r="AX49" i="5" s="1"/>
  <c r="CC50" i="5"/>
  <c r="DA50" i="5"/>
  <c r="CB57" i="5"/>
  <c r="AX57" i="5" s="1"/>
  <c r="DD57" i="5"/>
  <c r="CC58" i="5"/>
  <c r="DE58" i="5"/>
  <c r="CB61" i="5"/>
  <c r="AX61" i="5" s="1"/>
  <c r="DD61" i="5"/>
  <c r="CC62" i="5"/>
  <c r="DA62" i="5"/>
  <c r="CB64" i="5"/>
  <c r="AX64" i="5" s="1"/>
  <c r="DB170" i="5"/>
  <c r="CB170" i="5" s="1"/>
  <c r="DA175" i="5"/>
  <c r="CA175" i="5" s="1"/>
  <c r="DH175" i="5"/>
  <c r="CH175" i="5" s="1"/>
  <c r="DD175" i="5"/>
  <c r="CD175" i="5" s="1"/>
  <c r="DF175" i="5"/>
  <c r="CF175" i="5" s="1"/>
  <c r="DW175" i="5"/>
  <c r="CW175" i="5" s="1"/>
  <c r="AY180" i="5"/>
  <c r="DX189" i="5"/>
  <c r="CX189" i="5" s="1"/>
  <c r="DG189" i="5"/>
  <c r="CG189" i="5" s="1"/>
  <c r="DC189" i="5"/>
  <c r="CC189" i="5" s="1"/>
  <c r="DE189" i="5"/>
  <c r="CE189" i="5" s="1"/>
  <c r="DA189" i="5"/>
  <c r="CA189" i="5" s="1"/>
  <c r="DI189" i="5"/>
  <c r="CI189" i="5" s="1"/>
  <c r="DC219" i="5"/>
  <c r="CE219" i="5"/>
  <c r="CA219" i="5"/>
  <c r="DB219" i="5"/>
  <c r="CD219" i="5"/>
  <c r="DD219" i="5"/>
  <c r="CB219" i="5"/>
  <c r="DA219" i="5"/>
  <c r="CC219" i="5"/>
  <c r="DE219" i="5"/>
  <c r="DA253" i="5"/>
  <c r="CA253" i="5" s="1"/>
  <c r="CE253" i="5"/>
  <c r="DD253" i="5"/>
  <c r="CB253" i="5"/>
  <c r="DC253" i="5"/>
  <c r="DB253" i="5"/>
  <c r="CC253" i="5"/>
  <c r="CD253" i="5"/>
  <c r="DW253" i="5"/>
  <c r="CW253" i="5" s="1"/>
  <c r="CB12" i="5"/>
  <c r="AX12" i="5" s="1"/>
  <c r="CZ12" i="5"/>
  <c r="CC13" i="5"/>
  <c r="DA13" i="5"/>
  <c r="DE13" i="5"/>
  <c r="CD14" i="5"/>
  <c r="DB14" i="5"/>
  <c r="DZ14" i="5"/>
  <c r="CA15" i="5"/>
  <c r="CE15" i="5"/>
  <c r="DC15" i="5"/>
  <c r="CB16" i="5"/>
  <c r="AX16" i="5" s="1"/>
  <c r="CZ16" i="5"/>
  <c r="CC17" i="5"/>
  <c r="DA17" i="5"/>
  <c r="DE17" i="5"/>
  <c r="CD18" i="5"/>
  <c r="DB18" i="5"/>
  <c r="DZ18" i="5"/>
  <c r="CA19" i="5"/>
  <c r="CE19" i="5"/>
  <c r="DC19" i="5"/>
  <c r="CB20" i="5"/>
  <c r="CZ20" i="5"/>
  <c r="CC21" i="5"/>
  <c r="DA21" i="5"/>
  <c r="DE21" i="5"/>
  <c r="CD22" i="5"/>
  <c r="DB22" i="5"/>
  <c r="DZ22" i="5"/>
  <c r="CA23" i="5"/>
  <c r="CE23" i="5"/>
  <c r="DC23" i="5"/>
  <c r="CB24" i="5"/>
  <c r="CZ24" i="5"/>
  <c r="CC25" i="5"/>
  <c r="AX25" i="5" s="1"/>
  <c r="DA25" i="5"/>
  <c r="DE25" i="5"/>
  <c r="CD26" i="5"/>
  <c r="DB26" i="5"/>
  <c r="DZ26" i="5"/>
  <c r="CA27" i="5"/>
  <c r="CE27" i="5"/>
  <c r="DC27" i="5"/>
  <c r="CB28" i="5"/>
  <c r="AX28" i="5" s="1"/>
  <c r="CZ28" i="5"/>
  <c r="CC29" i="5"/>
  <c r="DA29" i="5"/>
  <c r="DE29" i="5"/>
  <c r="CD34" i="5"/>
  <c r="DB34" i="5"/>
  <c r="DZ34" i="5"/>
  <c r="CA35" i="5"/>
  <c r="CE35" i="5"/>
  <c r="DC35" i="5"/>
  <c r="CB36" i="5"/>
  <c r="AX36" i="5" s="1"/>
  <c r="CZ36" i="5"/>
  <c r="CC37" i="5"/>
  <c r="DA37" i="5"/>
  <c r="DE37" i="5"/>
  <c r="CD38" i="5"/>
  <c r="DB38" i="5"/>
  <c r="DZ38" i="5"/>
  <c r="CA39" i="5"/>
  <c r="CE39" i="5"/>
  <c r="DC39" i="5"/>
  <c r="CB40" i="5"/>
  <c r="CZ40" i="5"/>
  <c r="CC41" i="5"/>
  <c r="DA41" i="5"/>
  <c r="DE41" i="5"/>
  <c r="CD42" i="5"/>
  <c r="DB42" i="5"/>
  <c r="DZ42" i="5"/>
  <c r="CA43" i="5"/>
  <c r="CE43" i="5"/>
  <c r="DC43" i="5"/>
  <c r="CB44" i="5"/>
  <c r="CZ44" i="5"/>
  <c r="CC45" i="5"/>
  <c r="AX45" i="5" s="1"/>
  <c r="DA45" i="5"/>
  <c r="DE45" i="5"/>
  <c r="CD46" i="5"/>
  <c r="DB46" i="5"/>
  <c r="DZ46" i="5"/>
  <c r="CA47" i="5"/>
  <c r="CE47" i="5"/>
  <c r="DC47" i="5"/>
  <c r="CB48" i="5"/>
  <c r="AX48" i="5" s="1"/>
  <c r="CZ48" i="5"/>
  <c r="CC49" i="5"/>
  <c r="DA49" i="5"/>
  <c r="DE49" i="5"/>
  <c r="CD50" i="5"/>
  <c r="DB50" i="5"/>
  <c r="DZ50" i="5"/>
  <c r="CA51" i="5"/>
  <c r="CE51" i="5"/>
  <c r="DC51" i="5"/>
  <c r="CB56" i="5"/>
  <c r="AX56" i="5" s="1"/>
  <c r="CZ56" i="5"/>
  <c r="CC57" i="5"/>
  <c r="DA57" i="5"/>
  <c r="DE57" i="5"/>
  <c r="CD58" i="5"/>
  <c r="DB58" i="5"/>
  <c r="DZ58" i="5"/>
  <c r="CA59" i="5"/>
  <c r="CE59" i="5"/>
  <c r="DC59" i="5"/>
  <c r="CB60" i="5"/>
  <c r="CZ60" i="5"/>
  <c r="CC61" i="5"/>
  <c r="DA61" i="5"/>
  <c r="DE61" i="5"/>
  <c r="CD62" i="5"/>
  <c r="DB62" i="5"/>
  <c r="DZ62" i="5"/>
  <c r="CA63" i="5"/>
  <c r="CE63" i="5"/>
  <c r="DC63" i="5"/>
  <c r="CD64" i="5"/>
  <c r="CB65" i="5"/>
  <c r="CA68" i="5"/>
  <c r="CB69" i="5"/>
  <c r="CA72" i="5"/>
  <c r="CB73" i="5"/>
  <c r="CA80" i="5"/>
  <c r="CB81" i="5"/>
  <c r="DZ84" i="5"/>
  <c r="DB84" i="5"/>
  <c r="CD84" i="5"/>
  <c r="AX84" i="5" s="1"/>
  <c r="DE84" i="5"/>
  <c r="DA84" i="5"/>
  <c r="CC84" i="5"/>
  <c r="CZ84" i="5"/>
  <c r="CE84" i="5"/>
  <c r="CB89" i="5"/>
  <c r="CB93" i="5"/>
  <c r="CB105" i="5"/>
  <c r="CB109" i="5"/>
  <c r="CB113" i="5"/>
  <c r="CB117" i="5"/>
  <c r="CB125" i="5"/>
  <c r="CB137" i="5"/>
  <c r="Q146" i="5"/>
  <c r="DA166" i="5"/>
  <c r="CA166" i="5" s="1"/>
  <c r="DH166" i="5"/>
  <c r="CH166" i="5" s="1"/>
  <c r="DD166" i="5"/>
  <c r="CD166" i="5" s="1"/>
  <c r="DF166" i="5"/>
  <c r="CF166" i="5" s="1"/>
  <c r="DI169" i="5"/>
  <c r="CI169" i="5" s="1"/>
  <c r="DE169" i="5"/>
  <c r="CE169" i="5" s="1"/>
  <c r="DX169" i="5"/>
  <c r="CX169" i="5" s="1"/>
  <c r="DC169" i="5"/>
  <c r="CC169" i="5" s="1"/>
  <c r="DG169" i="5"/>
  <c r="CG169" i="5" s="1"/>
  <c r="DI174" i="5"/>
  <c r="CI174" i="5" s="1"/>
  <c r="DE174" i="5"/>
  <c r="CE174" i="5" s="1"/>
  <c r="DX174" i="5"/>
  <c r="CX174" i="5" s="1"/>
  <c r="DC174" i="5"/>
  <c r="CC174" i="5" s="1"/>
  <c r="DG174" i="5"/>
  <c r="CG174" i="5" s="1"/>
  <c r="DA187" i="5"/>
  <c r="CA187" i="5" s="1"/>
  <c r="DH187" i="5"/>
  <c r="CH187" i="5" s="1"/>
  <c r="DD187" i="5"/>
  <c r="CD187" i="5" s="1"/>
  <c r="DF187" i="5"/>
  <c r="CF187" i="5" s="1"/>
  <c r="DW187" i="5"/>
  <c r="CW187" i="5" s="1"/>
  <c r="AY205" i="5"/>
  <c r="CB14" i="5"/>
  <c r="CZ14" i="5"/>
  <c r="DD18" i="5"/>
  <c r="DD22" i="5"/>
  <c r="CB26" i="5"/>
  <c r="CZ26" i="5"/>
  <c r="DD34" i="5"/>
  <c r="CB38" i="5"/>
  <c r="DD38" i="5"/>
  <c r="CZ42" i="5"/>
  <c r="DD46" i="5"/>
  <c r="CB50" i="5"/>
  <c r="CZ50" i="5"/>
  <c r="DD58" i="5"/>
  <c r="DD62" i="5"/>
  <c r="DC65" i="5"/>
  <c r="CE65" i="5"/>
  <c r="CA65" i="5"/>
  <c r="DZ65" i="5"/>
  <c r="DB65" i="5"/>
  <c r="CD65" i="5"/>
  <c r="CZ65" i="5"/>
  <c r="DZ68" i="5"/>
  <c r="DB68" i="5"/>
  <c r="CD68" i="5"/>
  <c r="DE68" i="5"/>
  <c r="DA68" i="5"/>
  <c r="CC68" i="5"/>
  <c r="CE68" i="5"/>
  <c r="DC69" i="5"/>
  <c r="CE69" i="5"/>
  <c r="CA69" i="5"/>
  <c r="DZ69" i="5"/>
  <c r="DB69" i="5"/>
  <c r="CD69" i="5"/>
  <c r="CZ69" i="5"/>
  <c r="DZ72" i="5"/>
  <c r="DB72" i="5"/>
  <c r="CD72" i="5"/>
  <c r="DE72" i="5"/>
  <c r="DA72" i="5"/>
  <c r="CC72" i="5"/>
  <c r="CE72" i="5"/>
  <c r="DC73" i="5"/>
  <c r="CE73" i="5"/>
  <c r="CA73" i="5"/>
  <c r="DZ73" i="5"/>
  <c r="DB73" i="5"/>
  <c r="CD73" i="5"/>
  <c r="DZ80" i="5"/>
  <c r="DB80" i="5"/>
  <c r="CD80" i="5"/>
  <c r="DE80" i="5"/>
  <c r="DA80" i="5"/>
  <c r="CC80" i="5"/>
  <c r="DC81" i="5"/>
  <c r="CE81" i="5"/>
  <c r="CA81" i="5"/>
  <c r="DZ81" i="5"/>
  <c r="DB81" i="5"/>
  <c r="CD81" i="5"/>
  <c r="DA81" i="5"/>
  <c r="CZ81" i="5"/>
  <c r="DD89" i="5"/>
  <c r="DC101" i="5"/>
  <c r="CE101" i="5"/>
  <c r="CA101" i="5"/>
  <c r="DZ101" i="5"/>
  <c r="DB101" i="5"/>
  <c r="CD101" i="5"/>
  <c r="DE101" i="5"/>
  <c r="CC101" i="5"/>
  <c r="DA101" i="5"/>
  <c r="DD105" i="5"/>
  <c r="DD113" i="5"/>
  <c r="DD117" i="5"/>
  <c r="DD125" i="5"/>
  <c r="DC129" i="5"/>
  <c r="CE129" i="5"/>
  <c r="CA129" i="5"/>
  <c r="DZ129" i="5"/>
  <c r="DB129" i="5"/>
  <c r="CD129" i="5"/>
  <c r="DE129" i="5"/>
  <c r="CC129" i="5"/>
  <c r="DA129" i="5"/>
  <c r="DC133" i="5"/>
  <c r="CE133" i="5"/>
  <c r="CA133" i="5"/>
  <c r="DZ133" i="5"/>
  <c r="DB133" i="5"/>
  <c r="CD133" i="5"/>
  <c r="DE133" i="5"/>
  <c r="CC133" i="5"/>
  <c r="DA133" i="5"/>
  <c r="DD133" i="5"/>
  <c r="DD137" i="5"/>
  <c r="DA170" i="5"/>
  <c r="CA170" i="5" s="1"/>
  <c r="DH170" i="5"/>
  <c r="CH170" i="5" s="1"/>
  <c r="DD170" i="5"/>
  <c r="CD170" i="5" s="1"/>
  <c r="DF170" i="5"/>
  <c r="CF170" i="5" s="1"/>
  <c r="DA195" i="5"/>
  <c r="CA195" i="5" s="1"/>
  <c r="DB195" i="5"/>
  <c r="CB195" i="5" s="1"/>
  <c r="DF195" i="5"/>
  <c r="CF195" i="5" s="1"/>
  <c r="DD195" i="5"/>
  <c r="CD195" i="5" s="1"/>
  <c r="DW195" i="5"/>
  <c r="CW195" i="5" s="1"/>
  <c r="DD13" i="5"/>
  <c r="CC14" i="5"/>
  <c r="DA14" i="5"/>
  <c r="CB17" i="5"/>
  <c r="AX17" i="5" s="1"/>
  <c r="CZ17" i="5"/>
  <c r="CC18" i="5"/>
  <c r="DE18" i="5"/>
  <c r="CB21" i="5"/>
  <c r="DD21" i="5"/>
  <c r="CC22" i="5"/>
  <c r="DA22" i="5"/>
  <c r="CB25" i="5"/>
  <c r="CZ25" i="5"/>
  <c r="DE26" i="5"/>
  <c r="CB29" i="5"/>
  <c r="AX29" i="5" s="1"/>
  <c r="DD29" i="5"/>
  <c r="DE34" i="5"/>
  <c r="CB37" i="5"/>
  <c r="AX37" i="5" s="1"/>
  <c r="DA38" i="5"/>
  <c r="CZ41" i="5"/>
  <c r="CC42" i="5"/>
  <c r="DA42" i="5"/>
  <c r="DD45" i="5"/>
  <c r="DE46" i="5"/>
  <c r="CZ49" i="5"/>
  <c r="DD49" i="5"/>
  <c r="DE50" i="5"/>
  <c r="CZ57" i="5"/>
  <c r="DA58" i="5"/>
  <c r="CZ61" i="5"/>
  <c r="DE62" i="5"/>
  <c r="DZ64" i="5"/>
  <c r="DE64" i="5"/>
  <c r="DA64" i="5"/>
  <c r="CC64" i="5"/>
  <c r="DB64" i="5"/>
  <c r="DA65" i="5"/>
  <c r="CZ68" i="5"/>
  <c r="DA69" i="5"/>
  <c r="CZ72" i="5"/>
  <c r="DA73" i="5"/>
  <c r="CZ80" i="5"/>
  <c r="DD81" i="5"/>
  <c r="DC85" i="5"/>
  <c r="CE85" i="5"/>
  <c r="CA85" i="5"/>
  <c r="DZ85" i="5"/>
  <c r="DB85" i="5"/>
  <c r="CD85" i="5"/>
  <c r="DA85" i="5"/>
  <c r="CZ85" i="5"/>
  <c r="DI161" i="5"/>
  <c r="CI161" i="5" s="1"/>
  <c r="DE161" i="5"/>
  <c r="CE161" i="5" s="1"/>
  <c r="DX161" i="5"/>
  <c r="CX161" i="5" s="1"/>
  <c r="DC161" i="5"/>
  <c r="CC161" i="5" s="1"/>
  <c r="DG161" i="5"/>
  <c r="CG161" i="5" s="1"/>
  <c r="CD13" i="5"/>
  <c r="DB13" i="5"/>
  <c r="CA14" i="5"/>
  <c r="AX14" i="5" s="1"/>
  <c r="CE14" i="5"/>
  <c r="CB15" i="5"/>
  <c r="CZ15" i="5"/>
  <c r="CD17" i="5"/>
  <c r="DB17" i="5"/>
  <c r="CA18" i="5"/>
  <c r="CE18" i="5"/>
  <c r="CB19" i="5"/>
  <c r="CZ19" i="5"/>
  <c r="CD21" i="5"/>
  <c r="DB21" i="5"/>
  <c r="CA22" i="5"/>
  <c r="AX22" i="5" s="1"/>
  <c r="CE22" i="5"/>
  <c r="CB23" i="5"/>
  <c r="CZ23" i="5"/>
  <c r="CD25" i="5"/>
  <c r="DB25" i="5"/>
  <c r="CA26" i="5"/>
  <c r="CE26" i="5"/>
  <c r="CB27" i="5"/>
  <c r="CZ27" i="5"/>
  <c r="CD29" i="5"/>
  <c r="DB29" i="5"/>
  <c r="CA34" i="5"/>
  <c r="AX34" i="5" s="1"/>
  <c r="CE34" i="5"/>
  <c r="CB35" i="5"/>
  <c r="CZ35" i="5"/>
  <c r="CD37" i="5"/>
  <c r="DB37" i="5"/>
  <c r="CA38" i="5"/>
  <c r="CE38" i="5"/>
  <c r="CB39" i="5"/>
  <c r="CZ39" i="5"/>
  <c r="CD41" i="5"/>
  <c r="DB41" i="5"/>
  <c r="CA42" i="5"/>
  <c r="AX42" i="5" s="1"/>
  <c r="CE42" i="5"/>
  <c r="CB43" i="5"/>
  <c r="CZ43" i="5"/>
  <c r="CD45" i="5"/>
  <c r="DB45" i="5"/>
  <c r="CA46" i="5"/>
  <c r="CE46" i="5"/>
  <c r="CB47" i="5"/>
  <c r="CZ47" i="5"/>
  <c r="CD49" i="5"/>
  <c r="DB49" i="5"/>
  <c r="CA50" i="5"/>
  <c r="AX50" i="5" s="1"/>
  <c r="CE50" i="5"/>
  <c r="CB51" i="5"/>
  <c r="CZ51" i="5"/>
  <c r="CD57" i="5"/>
  <c r="DB57" i="5"/>
  <c r="CA58" i="5"/>
  <c r="CE58" i="5"/>
  <c r="CB59" i="5"/>
  <c r="CZ59" i="5"/>
  <c r="CD61" i="5"/>
  <c r="DB61" i="5"/>
  <c r="CA62" i="5"/>
  <c r="AX62" i="5" s="1"/>
  <c r="CE62" i="5"/>
  <c r="CB63" i="5"/>
  <c r="CZ63" i="5"/>
  <c r="DE63" i="5"/>
  <c r="CE64" i="5"/>
  <c r="DD64" i="5"/>
  <c r="CC65" i="5"/>
  <c r="DE65" i="5"/>
  <c r="CB68" i="5"/>
  <c r="DD68" i="5"/>
  <c r="CC69" i="5"/>
  <c r="DE69" i="5"/>
  <c r="CB72" i="5"/>
  <c r="DD72" i="5"/>
  <c r="CC73" i="5"/>
  <c r="DE73" i="5"/>
  <c r="CB80" i="5"/>
  <c r="DD80" i="5"/>
  <c r="CC81" i="5"/>
  <c r="CB85" i="5"/>
  <c r="DE85" i="5"/>
  <c r="DZ88" i="5"/>
  <c r="DB88" i="5"/>
  <c r="CD88" i="5"/>
  <c r="DE88" i="5"/>
  <c r="DA88" i="5"/>
  <c r="CC88" i="5"/>
  <c r="DD88" i="5"/>
  <c r="CB88" i="5"/>
  <c r="AX88" i="5" s="1"/>
  <c r="CZ88" i="5"/>
  <c r="DC88" i="5"/>
  <c r="CZ89" i="5"/>
  <c r="DZ92" i="5"/>
  <c r="DB92" i="5"/>
  <c r="CD92" i="5"/>
  <c r="DE92" i="5"/>
  <c r="DA92" i="5"/>
  <c r="CC92" i="5"/>
  <c r="AX92" i="5" s="1"/>
  <c r="DD92" i="5"/>
  <c r="CB92" i="5"/>
  <c r="CZ92" i="5"/>
  <c r="DC92" i="5"/>
  <c r="CZ93" i="5"/>
  <c r="DZ100" i="5"/>
  <c r="DB100" i="5"/>
  <c r="CD100" i="5"/>
  <c r="AX100" i="5" s="1"/>
  <c r="DE100" i="5"/>
  <c r="DA100" i="5"/>
  <c r="CC100" i="5"/>
  <c r="DD100" i="5"/>
  <c r="CB100" i="5"/>
  <c r="CZ100" i="5"/>
  <c r="DC100" i="5"/>
  <c r="CZ101" i="5"/>
  <c r="DZ104" i="5"/>
  <c r="DB104" i="5"/>
  <c r="CD104" i="5"/>
  <c r="DE104" i="5"/>
  <c r="DA104" i="5"/>
  <c r="CC104" i="5"/>
  <c r="DD104" i="5"/>
  <c r="CB104" i="5"/>
  <c r="AX104" i="5" s="1"/>
  <c r="CZ104" i="5"/>
  <c r="DC104" i="5"/>
  <c r="CZ105" i="5"/>
  <c r="DZ108" i="5"/>
  <c r="DB108" i="5"/>
  <c r="CD108" i="5"/>
  <c r="DE108" i="5"/>
  <c r="DA108" i="5"/>
  <c r="CC108" i="5"/>
  <c r="DD108" i="5"/>
  <c r="CB108" i="5"/>
  <c r="AX108" i="5" s="1"/>
  <c r="CZ108" i="5"/>
  <c r="DC108" i="5"/>
  <c r="CZ109" i="5"/>
  <c r="DZ112" i="5"/>
  <c r="DB112" i="5"/>
  <c r="CD112" i="5"/>
  <c r="DE112" i="5"/>
  <c r="DA112" i="5"/>
  <c r="CC112" i="5"/>
  <c r="AX112" i="5" s="1"/>
  <c r="DD112" i="5"/>
  <c r="CB112" i="5"/>
  <c r="CZ112" i="5"/>
  <c r="DC112" i="5"/>
  <c r="CZ113" i="5"/>
  <c r="DZ116" i="5"/>
  <c r="DB116" i="5"/>
  <c r="CD116" i="5"/>
  <c r="AX116" i="5" s="1"/>
  <c r="DE116" i="5"/>
  <c r="DA116" i="5"/>
  <c r="CC116" i="5"/>
  <c r="DD116" i="5"/>
  <c r="CB116" i="5"/>
  <c r="CZ116" i="5"/>
  <c r="DC116" i="5"/>
  <c r="CZ117" i="5"/>
  <c r="DZ124" i="5"/>
  <c r="DB124" i="5"/>
  <c r="CD124" i="5"/>
  <c r="DE124" i="5"/>
  <c r="DA124" i="5"/>
  <c r="CC124" i="5"/>
  <c r="DD124" i="5"/>
  <c r="CB124" i="5"/>
  <c r="AX124" i="5" s="1"/>
  <c r="CZ124" i="5"/>
  <c r="DC124" i="5"/>
  <c r="CZ125" i="5"/>
  <c r="DZ128" i="5"/>
  <c r="DB128" i="5"/>
  <c r="CD128" i="5"/>
  <c r="DE128" i="5"/>
  <c r="DA128" i="5"/>
  <c r="CC128" i="5"/>
  <c r="DD128" i="5"/>
  <c r="CB128" i="5"/>
  <c r="AX128" i="5" s="1"/>
  <c r="CZ128" i="5"/>
  <c r="DC128" i="5"/>
  <c r="CZ129" i="5"/>
  <c r="DZ132" i="5"/>
  <c r="DB132" i="5"/>
  <c r="CD132" i="5"/>
  <c r="DE132" i="5"/>
  <c r="DA132" i="5"/>
  <c r="CC132" i="5"/>
  <c r="AX132" i="5" s="1"/>
  <c r="DD132" i="5"/>
  <c r="CB132" i="5"/>
  <c r="CZ132" i="5"/>
  <c r="DC132" i="5"/>
  <c r="CZ133" i="5"/>
  <c r="DZ136" i="5"/>
  <c r="DB136" i="5"/>
  <c r="CD136" i="5"/>
  <c r="AX136" i="5" s="1"/>
  <c r="DE136" i="5"/>
  <c r="DA136" i="5"/>
  <c r="CC136" i="5"/>
  <c r="DD136" i="5"/>
  <c r="CB136" i="5"/>
  <c r="CZ136" i="5"/>
  <c r="DC136" i="5"/>
  <c r="CZ137" i="5"/>
  <c r="Q153" i="5"/>
  <c r="DA162" i="5"/>
  <c r="CA162" i="5" s="1"/>
  <c r="DH162" i="5"/>
  <c r="CH162" i="5" s="1"/>
  <c r="DD162" i="5"/>
  <c r="CD162" i="5" s="1"/>
  <c r="DF162" i="5"/>
  <c r="CF162" i="5" s="1"/>
  <c r="DI182" i="5"/>
  <c r="CI182" i="5" s="1"/>
  <c r="DE182" i="5"/>
  <c r="CE182" i="5" s="1"/>
  <c r="DX182" i="5"/>
  <c r="CX182" i="5" s="1"/>
  <c r="DC182" i="5"/>
  <c r="CC182" i="5" s="1"/>
  <c r="DG182" i="5"/>
  <c r="CG182" i="5" s="1"/>
  <c r="AY188" i="5"/>
  <c r="DH195" i="5"/>
  <c r="CH195" i="5" s="1"/>
  <c r="DA208" i="5"/>
  <c r="CA208" i="5" s="1"/>
  <c r="DH208" i="5"/>
  <c r="CH208" i="5" s="1"/>
  <c r="DD208" i="5"/>
  <c r="CD208" i="5" s="1"/>
  <c r="DF208" i="5"/>
  <c r="CF208" i="5" s="1"/>
  <c r="DW208" i="5"/>
  <c r="CW208" i="5" s="1"/>
  <c r="DB208" i="5"/>
  <c r="CB208" i="5" s="1"/>
  <c r="DA240" i="5"/>
  <c r="CA240" i="5" s="1"/>
  <c r="CE240" i="5"/>
  <c r="DD240" i="5"/>
  <c r="CD240" i="5"/>
  <c r="DB240" i="5"/>
  <c r="CB240" i="5"/>
  <c r="DW240" i="5"/>
  <c r="CW240" i="5" s="1"/>
  <c r="CC240" i="5"/>
  <c r="DC240" i="5"/>
  <c r="DD248" i="5"/>
  <c r="CD248" i="5"/>
  <c r="DC248" i="5"/>
  <c r="DW248" i="5"/>
  <c r="CW248" i="5" s="1"/>
  <c r="DB248" i="5"/>
  <c r="CE248" i="5"/>
  <c r="DA248" i="5"/>
  <c r="CA248" i="5" s="1"/>
  <c r="CB248" i="5"/>
  <c r="CC248" i="5"/>
  <c r="DE248" i="5"/>
  <c r="DX164" i="5"/>
  <c r="CX164" i="5" s="1"/>
  <c r="DG164" i="5"/>
  <c r="CG164" i="5" s="1"/>
  <c r="DC164" i="5"/>
  <c r="CC164" i="5" s="1"/>
  <c r="DW165" i="5"/>
  <c r="CW165" i="5" s="1"/>
  <c r="DF165" i="5"/>
  <c r="CF165" i="5" s="1"/>
  <c r="DB165" i="5"/>
  <c r="CB165" i="5" s="1"/>
  <c r="DA165" i="5"/>
  <c r="CA165" i="5" s="1"/>
  <c r="AY165" i="5" s="1"/>
  <c r="DW178" i="5"/>
  <c r="CW178" i="5" s="1"/>
  <c r="DF178" i="5"/>
  <c r="CF178" i="5" s="1"/>
  <c r="DB178" i="5"/>
  <c r="CB178" i="5" s="1"/>
  <c r="DA178" i="5"/>
  <c r="CA178" i="5" s="1"/>
  <c r="DD178" i="5"/>
  <c r="CD178" i="5" s="1"/>
  <c r="DE236" i="5"/>
  <c r="DX236" i="5"/>
  <c r="CX236" i="5" s="1"/>
  <c r="DC236" i="5"/>
  <c r="CC236" i="5"/>
  <c r="DX160" i="5"/>
  <c r="CX160" i="5" s="1"/>
  <c r="DG160" i="5"/>
  <c r="CG160" i="5" s="1"/>
  <c r="DC160" i="5"/>
  <c r="CC160" i="5" s="1"/>
  <c r="DW161" i="5"/>
  <c r="CW161" i="5" s="1"/>
  <c r="DF161" i="5"/>
  <c r="CF161" i="5" s="1"/>
  <c r="DB161" i="5"/>
  <c r="CB161" i="5" s="1"/>
  <c r="DA161" i="5"/>
  <c r="CA161" i="5" s="1"/>
  <c r="DX168" i="5"/>
  <c r="CX168" i="5" s="1"/>
  <c r="DG168" i="5"/>
  <c r="CG168" i="5" s="1"/>
  <c r="DC168" i="5"/>
  <c r="CC168" i="5" s="1"/>
  <c r="DW169" i="5"/>
  <c r="CW169" i="5" s="1"/>
  <c r="DF169" i="5"/>
  <c r="CF169" i="5" s="1"/>
  <c r="DB169" i="5"/>
  <c r="CB169" i="5" s="1"/>
  <c r="DA169" i="5"/>
  <c r="CA169" i="5" s="1"/>
  <c r="DW190" i="5"/>
  <c r="CW190" i="5" s="1"/>
  <c r="DF190" i="5"/>
  <c r="CF190" i="5" s="1"/>
  <c r="DB190" i="5"/>
  <c r="CB190" i="5" s="1"/>
  <c r="DA190" i="5"/>
  <c r="CA190" i="5" s="1"/>
  <c r="DD190" i="5"/>
  <c r="CD190" i="5" s="1"/>
  <c r="AY192" i="5"/>
  <c r="DI195" i="5"/>
  <c r="CI195" i="5" s="1"/>
  <c r="DE195" i="5"/>
  <c r="CE195" i="5" s="1"/>
  <c r="DG195" i="5"/>
  <c r="CG195" i="5" s="1"/>
  <c r="DX195" i="5"/>
  <c r="CX195" i="5" s="1"/>
  <c r="DC195" i="5"/>
  <c r="CC195" i="5" s="1"/>
  <c r="DX197" i="5"/>
  <c r="CX197" i="5" s="1"/>
  <c r="DG197" i="5"/>
  <c r="CG197" i="5" s="1"/>
  <c r="DC197" i="5"/>
  <c r="CC197" i="5" s="1"/>
  <c r="DA197" i="5"/>
  <c r="CA197" i="5" s="1"/>
  <c r="AY197" i="5" s="1"/>
  <c r="DC215" i="5"/>
  <c r="CE215" i="5"/>
  <c r="CA215" i="5"/>
  <c r="DB215" i="5"/>
  <c r="CD215" i="5"/>
  <c r="DD215" i="5"/>
  <c r="CB215" i="5"/>
  <c r="DA215" i="5"/>
  <c r="CC215" i="5"/>
  <c r="CA66" i="5"/>
  <c r="AX66" i="5" s="1"/>
  <c r="CE66" i="5"/>
  <c r="DC66" i="5"/>
  <c r="CB67" i="5"/>
  <c r="CZ67" i="5"/>
  <c r="AX67" i="5" s="1"/>
  <c r="CA70" i="5"/>
  <c r="CE70" i="5"/>
  <c r="DC70" i="5"/>
  <c r="CB71" i="5"/>
  <c r="AX71" i="5" s="1"/>
  <c r="CZ71" i="5"/>
  <c r="CA78" i="5"/>
  <c r="CE78" i="5"/>
  <c r="DC78" i="5"/>
  <c r="CB79" i="5"/>
  <c r="CZ79" i="5"/>
  <c r="CA82" i="5"/>
  <c r="CE82" i="5"/>
  <c r="DC82" i="5"/>
  <c r="CB83" i="5"/>
  <c r="CZ83" i="5"/>
  <c r="CA86" i="5"/>
  <c r="AX86" i="5" s="1"/>
  <c r="CE86" i="5"/>
  <c r="DC86" i="5"/>
  <c r="CB87" i="5"/>
  <c r="AX87" i="5" s="1"/>
  <c r="CZ87" i="5"/>
  <c r="CA90" i="5"/>
  <c r="CE90" i="5"/>
  <c r="DC90" i="5"/>
  <c r="CB91" i="5"/>
  <c r="AX91" i="5" s="1"/>
  <c r="CZ91" i="5"/>
  <c r="CA94" i="5"/>
  <c r="CE94" i="5"/>
  <c r="DC94" i="5"/>
  <c r="CB95" i="5"/>
  <c r="AX95" i="5" s="1"/>
  <c r="CZ95" i="5"/>
  <c r="CA102" i="5"/>
  <c r="CE102" i="5"/>
  <c r="DC102" i="5"/>
  <c r="CB103" i="5"/>
  <c r="AX103" i="5" s="1"/>
  <c r="CZ103" i="5"/>
  <c r="CA106" i="5"/>
  <c r="AX106" i="5" s="1"/>
  <c r="CE106" i="5"/>
  <c r="DC106" i="5"/>
  <c r="CB107" i="5"/>
  <c r="AX107" i="5" s="1"/>
  <c r="CZ107" i="5"/>
  <c r="CA110" i="5"/>
  <c r="CE110" i="5"/>
  <c r="DC110" i="5"/>
  <c r="CB111" i="5"/>
  <c r="AX111" i="5" s="1"/>
  <c r="CZ111" i="5"/>
  <c r="CA114" i="5"/>
  <c r="CE114" i="5"/>
  <c r="DC114" i="5"/>
  <c r="CB115" i="5"/>
  <c r="AX115" i="5" s="1"/>
  <c r="CZ115" i="5"/>
  <c r="CA122" i="5"/>
  <c r="CE122" i="5"/>
  <c r="DC122" i="5"/>
  <c r="CB123" i="5"/>
  <c r="CZ123" i="5"/>
  <c r="AX123" i="5" s="1"/>
  <c r="CA126" i="5"/>
  <c r="AX126" i="5" s="1"/>
  <c r="CE126" i="5"/>
  <c r="DC126" i="5"/>
  <c r="CB127" i="5"/>
  <c r="AX127" i="5" s="1"/>
  <c r="CZ127" i="5"/>
  <c r="CA130" i="5"/>
  <c r="CE130" i="5"/>
  <c r="DC130" i="5"/>
  <c r="CB131" i="5"/>
  <c r="AX131" i="5" s="1"/>
  <c r="CZ131" i="5"/>
  <c r="CA134" i="5"/>
  <c r="CE134" i="5"/>
  <c r="DC134" i="5"/>
  <c r="CB135" i="5"/>
  <c r="AX135" i="5" s="1"/>
  <c r="CZ135" i="5"/>
  <c r="CA138" i="5"/>
  <c r="CE138" i="5"/>
  <c r="DC138" i="5"/>
  <c r="CB139" i="5"/>
  <c r="CZ139" i="5"/>
  <c r="AX139" i="5" s="1"/>
  <c r="DB160" i="5"/>
  <c r="CB160" i="5" s="1"/>
  <c r="AY160" i="5" s="1"/>
  <c r="DF160" i="5"/>
  <c r="CF160" i="5" s="1"/>
  <c r="DC163" i="5"/>
  <c r="CC163" i="5" s="1"/>
  <c r="DG163" i="5"/>
  <c r="CG163" i="5" s="1"/>
  <c r="DB164" i="5"/>
  <c r="CB164" i="5" s="1"/>
  <c r="AY164" i="5" s="1"/>
  <c r="DF164" i="5"/>
  <c r="CF164" i="5" s="1"/>
  <c r="DC167" i="5"/>
  <c r="CC167" i="5" s="1"/>
  <c r="DG167" i="5"/>
  <c r="CG167" i="5" s="1"/>
  <c r="DB168" i="5"/>
  <c r="CB168" i="5" s="1"/>
  <c r="AY168" i="5" s="1"/>
  <c r="DF168" i="5"/>
  <c r="CF168" i="5" s="1"/>
  <c r="DA171" i="5"/>
  <c r="CA171" i="5" s="1"/>
  <c r="DH171" i="5"/>
  <c r="CH171" i="5" s="1"/>
  <c r="DD171" i="5"/>
  <c r="CD171" i="5" s="1"/>
  <c r="DB171" i="5"/>
  <c r="CB171" i="5" s="1"/>
  <c r="DW171" i="5"/>
  <c r="CW171" i="5" s="1"/>
  <c r="DA173" i="5"/>
  <c r="CA173" i="5" s="1"/>
  <c r="DI178" i="5"/>
  <c r="CI178" i="5" s="1"/>
  <c r="DE178" i="5"/>
  <c r="CE178" i="5" s="1"/>
  <c r="DA179" i="5"/>
  <c r="CA179" i="5" s="1"/>
  <c r="DH179" i="5"/>
  <c r="CH179" i="5" s="1"/>
  <c r="DD179" i="5"/>
  <c r="CD179" i="5" s="1"/>
  <c r="DB179" i="5"/>
  <c r="CB179" i="5" s="1"/>
  <c r="DW179" i="5"/>
  <c r="CW179" i="5" s="1"/>
  <c r="DA181" i="5"/>
  <c r="CA181" i="5" s="1"/>
  <c r="DI190" i="5"/>
  <c r="CI190" i="5" s="1"/>
  <c r="DE190" i="5"/>
  <c r="CE190" i="5" s="1"/>
  <c r="DA191" i="5"/>
  <c r="CA191" i="5" s="1"/>
  <c r="DH191" i="5"/>
  <c r="CH191" i="5" s="1"/>
  <c r="DD191" i="5"/>
  <c r="CD191" i="5" s="1"/>
  <c r="DB191" i="5"/>
  <c r="CB191" i="5" s="1"/>
  <c r="DW191" i="5"/>
  <c r="CW191" i="5" s="1"/>
  <c r="DW194" i="5"/>
  <c r="CW194" i="5" s="1"/>
  <c r="DF194" i="5"/>
  <c r="CF194" i="5" s="1"/>
  <c r="AY194" i="5" s="1"/>
  <c r="DB194" i="5"/>
  <c r="CB194" i="5" s="1"/>
  <c r="DD194" i="5"/>
  <c r="CD194" i="5" s="1"/>
  <c r="DA200" i="5"/>
  <c r="CA200" i="5" s="1"/>
  <c r="DH200" i="5"/>
  <c r="CH200" i="5" s="1"/>
  <c r="DD200" i="5"/>
  <c r="CD200" i="5" s="1"/>
  <c r="DF200" i="5"/>
  <c r="CF200" i="5" s="1"/>
  <c r="DW200" i="5"/>
  <c r="CW200" i="5" s="1"/>
  <c r="AY201" i="5"/>
  <c r="CA262" i="5"/>
  <c r="DB262" i="5"/>
  <c r="DA262" i="5"/>
  <c r="CB262" i="5"/>
  <c r="CB66" i="5"/>
  <c r="CZ66" i="5"/>
  <c r="CB70" i="5"/>
  <c r="CZ70" i="5"/>
  <c r="CB78" i="5"/>
  <c r="CZ78" i="5"/>
  <c r="CB82" i="5"/>
  <c r="CZ82" i="5"/>
  <c r="CB86" i="5"/>
  <c r="CZ86" i="5"/>
  <c r="CB90" i="5"/>
  <c r="CZ90" i="5"/>
  <c r="CB94" i="5"/>
  <c r="CZ94" i="5"/>
  <c r="CB102" i="5"/>
  <c r="CZ102" i="5"/>
  <c r="CB106" i="5"/>
  <c r="CZ106" i="5"/>
  <c r="CB110" i="5"/>
  <c r="CZ110" i="5"/>
  <c r="CB114" i="5"/>
  <c r="CZ114" i="5"/>
  <c r="CB122" i="5"/>
  <c r="CZ122" i="5"/>
  <c r="CB126" i="5"/>
  <c r="CZ126" i="5"/>
  <c r="CB130" i="5"/>
  <c r="CZ130" i="5"/>
  <c r="CB134" i="5"/>
  <c r="CZ134" i="5"/>
  <c r="CB138" i="5"/>
  <c r="CZ138" i="5"/>
  <c r="DX173" i="5"/>
  <c r="CX173" i="5" s="1"/>
  <c r="DG173" i="5"/>
  <c r="CG173" i="5" s="1"/>
  <c r="DC173" i="5"/>
  <c r="CC173" i="5" s="1"/>
  <c r="DW174" i="5"/>
  <c r="CW174" i="5" s="1"/>
  <c r="DF174" i="5"/>
  <c r="CF174" i="5" s="1"/>
  <c r="DB174" i="5"/>
  <c r="CB174" i="5" s="1"/>
  <c r="DA174" i="5"/>
  <c r="CA174" i="5" s="1"/>
  <c r="AY174" i="5" s="1"/>
  <c r="DX181" i="5"/>
  <c r="CX181" i="5" s="1"/>
  <c r="DG181" i="5"/>
  <c r="CG181" i="5" s="1"/>
  <c r="DC181" i="5"/>
  <c r="CC181" i="5" s="1"/>
  <c r="DW182" i="5"/>
  <c r="CW182" i="5" s="1"/>
  <c r="DF182" i="5"/>
  <c r="CF182" i="5" s="1"/>
  <c r="DB182" i="5"/>
  <c r="CB182" i="5" s="1"/>
  <c r="DA182" i="5"/>
  <c r="CA182" i="5" s="1"/>
  <c r="DI199" i="5"/>
  <c r="CI199" i="5" s="1"/>
  <c r="DE199" i="5"/>
  <c r="CE199" i="5" s="1"/>
  <c r="DX199" i="5"/>
  <c r="CX199" i="5" s="1"/>
  <c r="DC199" i="5"/>
  <c r="CC199" i="5" s="1"/>
  <c r="DX202" i="5"/>
  <c r="CX202" i="5" s="1"/>
  <c r="DG202" i="5"/>
  <c r="CG202" i="5" s="1"/>
  <c r="DC202" i="5"/>
  <c r="CC202" i="5" s="1"/>
  <c r="DE202" i="5"/>
  <c r="CE202" i="5" s="1"/>
  <c r="DA202" i="5"/>
  <c r="CA202" i="5" s="1"/>
  <c r="DW203" i="5"/>
  <c r="CW203" i="5" s="1"/>
  <c r="DF203" i="5"/>
  <c r="CF203" i="5" s="1"/>
  <c r="DB203" i="5"/>
  <c r="CB203" i="5" s="1"/>
  <c r="DA203" i="5"/>
  <c r="CA203" i="5" s="1"/>
  <c r="DD203" i="5"/>
  <c r="CD203" i="5" s="1"/>
  <c r="CB228" i="5"/>
  <c r="CE228" i="5"/>
  <c r="CA228" i="5"/>
  <c r="CD228" i="5"/>
  <c r="CC228" i="5"/>
  <c r="DD239" i="5"/>
  <c r="CD239" i="5"/>
  <c r="DW239" i="5"/>
  <c r="CW239" i="5" s="1"/>
  <c r="DC239" i="5"/>
  <c r="CC239" i="5"/>
  <c r="AY239" i="5" s="1"/>
  <c r="DE239" i="5"/>
  <c r="DD244" i="5"/>
  <c r="CD244" i="5"/>
  <c r="CB244" i="5"/>
  <c r="AY244" i="5" s="1"/>
  <c r="DC244" i="5"/>
  <c r="CE244" i="5"/>
  <c r="DB244" i="5"/>
  <c r="CC244" i="5"/>
  <c r="DW244" i="5"/>
  <c r="CW244" i="5" s="1"/>
  <c r="DC172" i="5"/>
  <c r="CC172" i="5" s="1"/>
  <c r="DG172" i="5"/>
  <c r="CG172" i="5" s="1"/>
  <c r="DB173" i="5"/>
  <c r="CB173" i="5" s="1"/>
  <c r="DF173" i="5"/>
  <c r="CF173" i="5" s="1"/>
  <c r="DC176" i="5"/>
  <c r="CC176" i="5" s="1"/>
  <c r="AY176" i="5" s="1"/>
  <c r="DG176" i="5"/>
  <c r="CG176" i="5" s="1"/>
  <c r="DB177" i="5"/>
  <c r="CB177" i="5" s="1"/>
  <c r="DF177" i="5"/>
  <c r="CF177" i="5" s="1"/>
  <c r="DC180" i="5"/>
  <c r="CC180" i="5" s="1"/>
  <c r="DG180" i="5"/>
  <c r="CG180" i="5" s="1"/>
  <c r="DB181" i="5"/>
  <c r="CB181" i="5" s="1"/>
  <c r="DF181" i="5"/>
  <c r="CF181" i="5" s="1"/>
  <c r="DC188" i="5"/>
  <c r="CC188" i="5" s="1"/>
  <c r="DG188" i="5"/>
  <c r="CG188" i="5" s="1"/>
  <c r="DB189" i="5"/>
  <c r="CB189" i="5" s="1"/>
  <c r="DF189" i="5"/>
  <c r="CF189" i="5" s="1"/>
  <c r="DC192" i="5"/>
  <c r="CC192" i="5" s="1"/>
  <c r="DG192" i="5"/>
  <c r="CG192" i="5" s="1"/>
  <c r="DI194" i="5"/>
  <c r="CI194" i="5" s="1"/>
  <c r="DI203" i="5"/>
  <c r="CI203" i="5" s="1"/>
  <c r="DE203" i="5"/>
  <c r="CE203" i="5" s="1"/>
  <c r="DA204" i="5"/>
  <c r="CA204" i="5" s="1"/>
  <c r="DH204" i="5"/>
  <c r="CH204" i="5" s="1"/>
  <c r="DD204" i="5"/>
  <c r="CD204" i="5" s="1"/>
  <c r="DB204" i="5"/>
  <c r="CB204" i="5" s="1"/>
  <c r="CE229" i="5"/>
  <c r="CA229" i="5"/>
  <c r="CD229" i="5"/>
  <c r="DD237" i="5"/>
  <c r="DX240" i="5"/>
  <c r="CX240" i="5" s="1"/>
  <c r="DE240" i="5"/>
  <c r="DX244" i="5"/>
  <c r="CX244" i="5" s="1"/>
  <c r="DE244" i="5"/>
  <c r="DE171" i="5"/>
  <c r="CE171" i="5" s="1"/>
  <c r="DD172" i="5"/>
  <c r="CD172" i="5" s="1"/>
  <c r="DE175" i="5"/>
  <c r="CE175" i="5" s="1"/>
  <c r="DD176" i="5"/>
  <c r="CD176" i="5" s="1"/>
  <c r="DE179" i="5"/>
  <c r="CE179" i="5" s="1"/>
  <c r="DD180" i="5"/>
  <c r="CD180" i="5" s="1"/>
  <c r="DE187" i="5"/>
  <c r="CE187" i="5" s="1"/>
  <c r="DD188" i="5"/>
  <c r="CD188" i="5" s="1"/>
  <c r="DE191" i="5"/>
  <c r="CE191" i="5" s="1"/>
  <c r="DD192" i="5"/>
  <c r="CD192" i="5" s="1"/>
  <c r="DX193" i="5"/>
  <c r="CX193" i="5" s="1"/>
  <c r="DG193" i="5"/>
  <c r="CG193" i="5" s="1"/>
  <c r="DC193" i="5"/>
  <c r="CC193" i="5" s="1"/>
  <c r="AY193" i="5" s="1"/>
  <c r="DI193" i="5"/>
  <c r="CI193" i="5" s="1"/>
  <c r="DE194" i="5"/>
  <c r="CE194" i="5" s="1"/>
  <c r="DH196" i="5"/>
  <c r="CH196" i="5" s="1"/>
  <c r="DD196" i="5"/>
  <c r="CD196" i="5" s="1"/>
  <c r="DB196" i="5"/>
  <c r="CB196" i="5" s="1"/>
  <c r="DX198" i="5"/>
  <c r="CX198" i="5" s="1"/>
  <c r="DG198" i="5"/>
  <c r="CG198" i="5" s="1"/>
  <c r="DC198" i="5"/>
  <c r="CC198" i="5" s="1"/>
  <c r="DW199" i="5"/>
  <c r="CW199" i="5" s="1"/>
  <c r="DF199" i="5"/>
  <c r="CF199" i="5" s="1"/>
  <c r="DB199" i="5"/>
  <c r="CB199" i="5" s="1"/>
  <c r="DA199" i="5"/>
  <c r="CA199" i="5" s="1"/>
  <c r="AY199" i="5" s="1"/>
  <c r="DG203" i="5"/>
  <c r="CG203" i="5" s="1"/>
  <c r="DX206" i="5"/>
  <c r="CX206" i="5" s="1"/>
  <c r="DG206" i="5"/>
  <c r="CG206" i="5" s="1"/>
  <c r="DC206" i="5"/>
  <c r="CC206" i="5" s="1"/>
  <c r="DW207" i="5"/>
  <c r="CW207" i="5" s="1"/>
  <c r="DF207" i="5"/>
  <c r="CF207" i="5" s="1"/>
  <c r="DB207" i="5"/>
  <c r="CB207" i="5" s="1"/>
  <c r="DA207" i="5"/>
  <c r="CA207" i="5" s="1"/>
  <c r="AY207" i="5" s="1"/>
  <c r="DC217" i="5"/>
  <c r="CE217" i="5"/>
  <c r="CA217" i="5"/>
  <c r="DB217" i="5"/>
  <c r="CD217" i="5"/>
  <c r="CE225" i="5"/>
  <c r="CA225" i="5"/>
  <c r="CD225" i="5"/>
  <c r="DA236" i="5"/>
  <c r="CA236" i="5" s="1"/>
  <c r="CE236" i="5"/>
  <c r="DD236" i="5"/>
  <c r="CD236" i="5"/>
  <c r="DX256" i="5"/>
  <c r="CX256" i="5" s="1"/>
  <c r="DE256" i="5"/>
  <c r="CB256" i="5"/>
  <c r="CE256" i="5"/>
  <c r="DC256" i="5"/>
  <c r="CA291" i="5"/>
  <c r="AE291" i="5" s="1"/>
  <c r="DB291" i="5"/>
  <c r="DA291" i="5"/>
  <c r="CB291" i="5"/>
  <c r="DB198" i="5"/>
  <c r="CB198" i="5" s="1"/>
  <c r="DF198" i="5"/>
  <c r="CF198" i="5" s="1"/>
  <c r="DC201" i="5"/>
  <c r="CC201" i="5" s="1"/>
  <c r="DG201" i="5"/>
  <c r="CG201" i="5" s="1"/>
  <c r="DB202" i="5"/>
  <c r="CB202" i="5" s="1"/>
  <c r="DF202" i="5"/>
  <c r="CF202" i="5" s="1"/>
  <c r="DC205" i="5"/>
  <c r="CC205" i="5" s="1"/>
  <c r="DG205" i="5"/>
  <c r="CG205" i="5" s="1"/>
  <c r="DB206" i="5"/>
  <c r="CB206" i="5" s="1"/>
  <c r="DF206" i="5"/>
  <c r="CF206" i="5" s="1"/>
  <c r="DC209" i="5"/>
  <c r="CC209" i="5" s="1"/>
  <c r="AY209" i="5" s="1"/>
  <c r="DG209" i="5"/>
  <c r="CG209" i="5" s="1"/>
  <c r="CB214" i="5"/>
  <c r="DD214" i="5"/>
  <c r="CB216" i="5"/>
  <c r="DD216" i="5"/>
  <c r="CB218" i="5"/>
  <c r="DD218" i="5"/>
  <c r="CB220" i="5"/>
  <c r="DD220" i="5"/>
  <c r="CB227" i="5"/>
  <c r="CB231" i="5"/>
  <c r="CE237" i="5"/>
  <c r="DA237" i="5"/>
  <c r="CA237" i="5" s="1"/>
  <c r="CB238" i="5"/>
  <c r="AY238" i="5" s="1"/>
  <c r="DA241" i="5"/>
  <c r="CA241" i="5" s="1"/>
  <c r="AY241" i="5" s="1"/>
  <c r="CE241" i="5"/>
  <c r="CC241" i="5"/>
  <c r="CD242" i="5"/>
  <c r="AY242" i="5" s="1"/>
  <c r="DW243" i="5"/>
  <c r="CW243" i="5" s="1"/>
  <c r="DC243" i="5"/>
  <c r="CC243" i="5"/>
  <c r="DB243" i="5"/>
  <c r="CE243" i="5"/>
  <c r="DA243" i="5"/>
  <c r="CA243" i="5" s="1"/>
  <c r="CD243" i="5"/>
  <c r="DE253" i="5"/>
  <c r="DX253" i="5"/>
  <c r="CX253" i="5" s="1"/>
  <c r="CE254" i="5"/>
  <c r="DW255" i="5"/>
  <c r="CW255" i="5" s="1"/>
  <c r="DC255" i="5"/>
  <c r="CC255" i="5"/>
  <c r="AY255" i="5" s="1"/>
  <c r="DD255" i="5"/>
  <c r="DB255" i="5"/>
  <c r="CE255" i="5"/>
  <c r="CA264" i="5"/>
  <c r="O264" i="5" s="1"/>
  <c r="DB264" i="5"/>
  <c r="DA264" i="5"/>
  <c r="CC214" i="5"/>
  <c r="DA214" i="5"/>
  <c r="CC216" i="5"/>
  <c r="DA216" i="5"/>
  <c r="CC218" i="5"/>
  <c r="DA218" i="5"/>
  <c r="CC220" i="5"/>
  <c r="DA220" i="5"/>
  <c r="CB237" i="5"/>
  <c r="CC238" i="5"/>
  <c r="CD241" i="5"/>
  <c r="DB241" i="5"/>
  <c r="DB249" i="5"/>
  <c r="DX249" i="5"/>
  <c r="CX249" i="5" s="1"/>
  <c r="DX254" i="5"/>
  <c r="CX254" i="5" s="1"/>
  <c r="DD254" i="5"/>
  <c r="CC254" i="5"/>
  <c r="AY254" i="5" s="1"/>
  <c r="DC254" i="5"/>
  <c r="DE254" i="5"/>
  <c r="CA273" i="5"/>
  <c r="U273" i="5" s="1"/>
  <c r="DB273" i="5"/>
  <c r="DA273" i="5"/>
  <c r="CB273" i="5"/>
  <c r="B283" i="5"/>
  <c r="B290" i="5"/>
  <c r="B296" i="5"/>
  <c r="CB242" i="5"/>
  <c r="DA245" i="5"/>
  <c r="CA245" i="5" s="1"/>
  <c r="CE245" i="5"/>
  <c r="CC245" i="5"/>
  <c r="CD246" i="5"/>
  <c r="DW247" i="5"/>
  <c r="CW247" i="5" s="1"/>
  <c r="DC247" i="5"/>
  <c r="CC247" i="5"/>
  <c r="AY247" i="5" s="1"/>
  <c r="CB247" i="5"/>
  <c r="DE247" i="5"/>
  <c r="CB249" i="5"/>
  <c r="DB250" i="5"/>
  <c r="CC250" i="5"/>
  <c r="DD250" i="5"/>
  <c r="DX250" i="5"/>
  <c r="CX250" i="5" s="1"/>
  <c r="AY250" i="5" s="1"/>
  <c r="DD252" i="5"/>
  <c r="CD252" i="5"/>
  <c r="CC252" i="5"/>
  <c r="DA252" i="5"/>
  <c r="CA252" i="5" s="1"/>
  <c r="DD257" i="5"/>
  <c r="CA271" i="5"/>
  <c r="DB271" i="5"/>
  <c r="B297" i="5"/>
  <c r="CD245" i="5"/>
  <c r="DB245" i="5"/>
  <c r="DA249" i="5"/>
  <c r="CA249" i="5" s="1"/>
  <c r="CE249" i="5"/>
  <c r="CC249" i="5"/>
  <c r="CD250" i="5"/>
  <c r="DW251" i="5"/>
  <c r="CW251" i="5" s="1"/>
  <c r="DC251" i="5"/>
  <c r="CC251" i="5"/>
  <c r="CB251" i="5"/>
  <c r="DE251" i="5"/>
  <c r="CE252" i="5"/>
  <c r="DB252" i="5"/>
  <c r="DW252" i="5"/>
  <c r="CW252" i="5" s="1"/>
  <c r="DB254" i="5"/>
  <c r="DD256" i="5"/>
  <c r="CD256" i="5"/>
  <c r="CC256" i="5"/>
  <c r="DA256" i="5"/>
  <c r="CA256" i="5" s="1"/>
  <c r="CA266" i="5"/>
  <c r="O266" i="5" s="1"/>
  <c r="DB266" i="5"/>
  <c r="CB271" i="5"/>
  <c r="B298" i="5"/>
  <c r="CB246" i="5"/>
  <c r="AY246" i="5" s="1"/>
  <c r="CB250" i="5"/>
  <c r="CB254" i="5"/>
  <c r="CE257" i="5"/>
  <c r="DA257" i="5"/>
  <c r="CA257" i="5" s="1"/>
  <c r="AY257" i="5" s="1"/>
  <c r="CB258" i="5"/>
  <c r="CB263" i="5"/>
  <c r="O263" i="5" s="1"/>
  <c r="CB265" i="5"/>
  <c r="O265" i="5" s="1"/>
  <c r="CB270" i="5"/>
  <c r="U270" i="5" s="1"/>
  <c r="CB272" i="5"/>
  <c r="U272" i="5" s="1"/>
  <c r="CB274" i="5"/>
  <c r="U274" i="5" s="1"/>
  <c r="CB257" i="5"/>
  <c r="CC258" i="5"/>
  <c r="D298" i="4"/>
  <c r="C298" i="4"/>
  <c r="B298" i="4"/>
  <c r="CA298" i="4" s="1"/>
  <c r="D297" i="4"/>
  <c r="C297" i="4"/>
  <c r="B297" i="4"/>
  <c r="DB297" i="4" s="1"/>
  <c r="D296" i="4"/>
  <c r="B296" i="4" s="1"/>
  <c r="C296" i="4"/>
  <c r="D291" i="4"/>
  <c r="B291" i="4" s="1"/>
  <c r="C291" i="4"/>
  <c r="DA290" i="4"/>
  <c r="D290" i="4"/>
  <c r="B290" i="4" s="1"/>
  <c r="C290" i="4"/>
  <c r="D285" i="4"/>
  <c r="C285" i="4"/>
  <c r="D284" i="4"/>
  <c r="C284" i="4"/>
  <c r="B284" i="4"/>
  <c r="D283" i="4"/>
  <c r="C283" i="4"/>
  <c r="B283" i="4"/>
  <c r="D282" i="4"/>
  <c r="B282" i="4" s="1"/>
  <c r="C282" i="4"/>
  <c r="D281" i="4"/>
  <c r="C281" i="4"/>
  <c r="B281" i="4" s="1"/>
  <c r="D280" i="4"/>
  <c r="C280" i="4"/>
  <c r="B280" i="4" s="1"/>
  <c r="CB274" i="4"/>
  <c r="CA274" i="4"/>
  <c r="U274" i="4" s="1"/>
  <c r="B274" i="4"/>
  <c r="DA274" i="4" s="1"/>
  <c r="B273" i="4"/>
  <c r="CB272" i="4"/>
  <c r="CA272" i="4"/>
  <c r="U272" i="4" s="1"/>
  <c r="B272" i="4"/>
  <c r="DA272" i="4" s="1"/>
  <c r="B271" i="4"/>
  <c r="CB270" i="4"/>
  <c r="CA270" i="4"/>
  <c r="B270" i="4"/>
  <c r="DA270" i="4" s="1"/>
  <c r="DB266" i="4"/>
  <c r="DA266" i="4"/>
  <c r="B266" i="4"/>
  <c r="CB265" i="4"/>
  <c r="CA265" i="4"/>
  <c r="O265" i="4" s="1"/>
  <c r="B265" i="4"/>
  <c r="DA265" i="4" s="1"/>
  <c r="DB264" i="4"/>
  <c r="DA264" i="4"/>
  <c r="B264" i="4"/>
  <c r="CB263" i="4"/>
  <c r="CA263" i="4"/>
  <c r="O263" i="4" s="1"/>
  <c r="B263" i="4"/>
  <c r="DA263" i="4" s="1"/>
  <c r="B262" i="4"/>
  <c r="DV258" i="4"/>
  <c r="DU258" i="4"/>
  <c r="DT258" i="4"/>
  <c r="DS258" i="4"/>
  <c r="DR258" i="4"/>
  <c r="DQ258" i="4"/>
  <c r="DP258" i="4"/>
  <c r="DO258" i="4"/>
  <c r="DN258" i="4"/>
  <c r="DM258" i="4"/>
  <c r="DL258" i="4"/>
  <c r="DK258" i="4"/>
  <c r="DJ258" i="4"/>
  <c r="DI258" i="4"/>
  <c r="DH258" i="4"/>
  <c r="DG258" i="4"/>
  <c r="DF258" i="4"/>
  <c r="DB258" i="4"/>
  <c r="DA258" i="4"/>
  <c r="CA258" i="4" s="1"/>
  <c r="CV258" i="4"/>
  <c r="CU258" i="4"/>
  <c r="CT258" i="4"/>
  <c r="CS258" i="4"/>
  <c r="CR258" i="4"/>
  <c r="CQ258" i="4"/>
  <c r="CP258" i="4"/>
  <c r="CO258" i="4"/>
  <c r="CN258" i="4"/>
  <c r="CM258" i="4"/>
  <c r="CL258" i="4"/>
  <c r="CK258" i="4"/>
  <c r="CJ258" i="4"/>
  <c r="CI258" i="4"/>
  <c r="CH258" i="4"/>
  <c r="CG258" i="4"/>
  <c r="CF258" i="4"/>
  <c r="CB258" i="4"/>
  <c r="D258" i="4"/>
  <c r="DX258" i="4" s="1"/>
  <c r="CX258" i="4" s="1"/>
  <c r="C258" i="4"/>
  <c r="DX257" i="4"/>
  <c r="DV257" i="4"/>
  <c r="DU257" i="4"/>
  <c r="DT257" i="4"/>
  <c r="DS257" i="4"/>
  <c r="DR257" i="4"/>
  <c r="DQ257" i="4"/>
  <c r="DP257" i="4"/>
  <c r="DO257" i="4"/>
  <c r="DN257" i="4"/>
  <c r="DM257" i="4"/>
  <c r="DL257" i="4"/>
  <c r="DK257" i="4"/>
  <c r="DJ257" i="4"/>
  <c r="DI257" i="4"/>
  <c r="DH257" i="4"/>
  <c r="DG257" i="4"/>
  <c r="DF257" i="4"/>
  <c r="DE257" i="4"/>
  <c r="DD257" i="4"/>
  <c r="DA257" i="4"/>
  <c r="CX257" i="4"/>
  <c r="CV257" i="4"/>
  <c r="CU257" i="4"/>
  <c r="CT257" i="4"/>
  <c r="CS257" i="4"/>
  <c r="CR257" i="4"/>
  <c r="CQ257" i="4"/>
  <c r="CP257" i="4"/>
  <c r="CO257" i="4"/>
  <c r="CN257" i="4"/>
  <c r="CM257" i="4"/>
  <c r="CL257" i="4"/>
  <c r="CK257" i="4"/>
  <c r="CJ257" i="4"/>
  <c r="CI257" i="4"/>
  <c r="CH257" i="4"/>
  <c r="CG257" i="4"/>
  <c r="CF257" i="4"/>
  <c r="CE257" i="4"/>
  <c r="CD257" i="4"/>
  <c r="CA257" i="4"/>
  <c r="D257" i="4"/>
  <c r="C257" i="4"/>
  <c r="DB257" i="4" s="1"/>
  <c r="DW256" i="4"/>
  <c r="DV256" i="4"/>
  <c r="DU256" i="4"/>
  <c r="DT256" i="4"/>
  <c r="CT256" i="4" s="1"/>
  <c r="DS256" i="4"/>
  <c r="DR256" i="4"/>
  <c r="DQ256" i="4"/>
  <c r="DP256" i="4"/>
  <c r="CP256" i="4" s="1"/>
  <c r="DO256" i="4"/>
  <c r="DN256" i="4"/>
  <c r="DM256" i="4"/>
  <c r="DL256" i="4"/>
  <c r="CL256" i="4" s="1"/>
  <c r="DK256" i="4"/>
  <c r="DJ256" i="4"/>
  <c r="DI256" i="4"/>
  <c r="DH256" i="4"/>
  <c r="CH256" i="4" s="1"/>
  <c r="DG256" i="4"/>
  <c r="DF256" i="4"/>
  <c r="DD256" i="4"/>
  <c r="CW256" i="4"/>
  <c r="CV256" i="4"/>
  <c r="CU256" i="4"/>
  <c r="CS256" i="4"/>
  <c r="CR256" i="4"/>
  <c r="CQ256" i="4"/>
  <c r="CO256" i="4"/>
  <c r="CN256" i="4"/>
  <c r="CM256" i="4"/>
  <c r="CK256" i="4"/>
  <c r="CJ256" i="4"/>
  <c r="CI256" i="4"/>
  <c r="CG256" i="4"/>
  <c r="CF256" i="4"/>
  <c r="CD256" i="4"/>
  <c r="D256" i="4"/>
  <c r="C256" i="4"/>
  <c r="DV255" i="4"/>
  <c r="DU255" i="4"/>
  <c r="DT255" i="4"/>
  <c r="DS255" i="4"/>
  <c r="DR255" i="4"/>
  <c r="DQ255" i="4"/>
  <c r="DP255" i="4"/>
  <c r="DO255" i="4"/>
  <c r="DN255" i="4"/>
  <c r="DM255" i="4"/>
  <c r="DL255" i="4"/>
  <c r="DK255" i="4"/>
  <c r="DJ255" i="4"/>
  <c r="DI255" i="4"/>
  <c r="DH255" i="4"/>
  <c r="DG255" i="4"/>
  <c r="DF255" i="4"/>
  <c r="DC255" i="4"/>
  <c r="DB255" i="4"/>
  <c r="CV255" i="4"/>
  <c r="CU255" i="4"/>
  <c r="CT255" i="4"/>
  <c r="CS255" i="4"/>
  <c r="CR255" i="4"/>
  <c r="CQ255" i="4"/>
  <c r="CP255" i="4"/>
  <c r="CO255" i="4"/>
  <c r="CN255" i="4"/>
  <c r="CM255" i="4"/>
  <c r="CL255" i="4"/>
  <c r="CK255" i="4"/>
  <c r="CJ255" i="4"/>
  <c r="CI255" i="4"/>
  <c r="CH255" i="4"/>
  <c r="CG255" i="4"/>
  <c r="CF255" i="4"/>
  <c r="CC255" i="4"/>
  <c r="CB255" i="4"/>
  <c r="D255" i="4"/>
  <c r="C255" i="4"/>
  <c r="DW255" i="4" s="1"/>
  <c r="CW255" i="4" s="1"/>
  <c r="DV254" i="4"/>
  <c r="CV254" i="4" s="1"/>
  <c r="DU254" i="4"/>
  <c r="CU254" i="4" s="1"/>
  <c r="DT254" i="4"/>
  <c r="DS254" i="4"/>
  <c r="DR254" i="4"/>
  <c r="CR254" i="4" s="1"/>
  <c r="DQ254" i="4"/>
  <c r="CQ254" i="4" s="1"/>
  <c r="DP254" i="4"/>
  <c r="DO254" i="4"/>
  <c r="DN254" i="4"/>
  <c r="CN254" i="4" s="1"/>
  <c r="DM254" i="4"/>
  <c r="CM254" i="4" s="1"/>
  <c r="DL254" i="4"/>
  <c r="DK254" i="4"/>
  <c r="DJ254" i="4"/>
  <c r="CJ254" i="4" s="1"/>
  <c r="DI254" i="4"/>
  <c r="CI254" i="4" s="1"/>
  <c r="DH254" i="4"/>
  <c r="DG254" i="4"/>
  <c r="DF254" i="4"/>
  <c r="CT254" i="4"/>
  <c r="CS254" i="4"/>
  <c r="CP254" i="4"/>
  <c r="CO254" i="4"/>
  <c r="CL254" i="4"/>
  <c r="CK254" i="4"/>
  <c r="CH254" i="4"/>
  <c r="CG254" i="4"/>
  <c r="CF254" i="4"/>
  <c r="D254" i="4"/>
  <c r="DE254" i="4" s="1"/>
  <c r="C254" i="4"/>
  <c r="DX253" i="4"/>
  <c r="DV253" i="4"/>
  <c r="CV253" i="4" s="1"/>
  <c r="DU253" i="4"/>
  <c r="CU253" i="4" s="1"/>
  <c r="DT253" i="4"/>
  <c r="DS253" i="4"/>
  <c r="DR253" i="4"/>
  <c r="CR253" i="4" s="1"/>
  <c r="DQ253" i="4"/>
  <c r="CQ253" i="4" s="1"/>
  <c r="DP253" i="4"/>
  <c r="DO253" i="4"/>
  <c r="DN253" i="4"/>
  <c r="CN253" i="4" s="1"/>
  <c r="DM253" i="4"/>
  <c r="CM253" i="4" s="1"/>
  <c r="DL253" i="4"/>
  <c r="DK253" i="4"/>
  <c r="DJ253" i="4"/>
  <c r="CJ253" i="4" s="1"/>
  <c r="DI253" i="4"/>
  <c r="CI253" i="4" s="1"/>
  <c r="DH253" i="4"/>
  <c r="DG253" i="4"/>
  <c r="DF253" i="4"/>
  <c r="DE253" i="4"/>
  <c r="CX253" i="4"/>
  <c r="CT253" i="4"/>
  <c r="CS253" i="4"/>
  <c r="CP253" i="4"/>
  <c r="CO253" i="4"/>
  <c r="CL253" i="4"/>
  <c r="CK253" i="4"/>
  <c r="CH253" i="4"/>
  <c r="CG253" i="4"/>
  <c r="CF253" i="4"/>
  <c r="CD253" i="4"/>
  <c r="D253" i="4"/>
  <c r="C253" i="4"/>
  <c r="DW252" i="4"/>
  <c r="CW252" i="4" s="1"/>
  <c r="DV252" i="4"/>
  <c r="DU252" i="4"/>
  <c r="DT252" i="4"/>
  <c r="DS252" i="4"/>
  <c r="CS252" i="4" s="1"/>
  <c r="DR252" i="4"/>
  <c r="DQ252" i="4"/>
  <c r="DP252" i="4"/>
  <c r="DO252" i="4"/>
  <c r="CO252" i="4" s="1"/>
  <c r="DN252" i="4"/>
  <c r="DM252" i="4"/>
  <c r="DL252" i="4"/>
  <c r="DK252" i="4"/>
  <c r="CK252" i="4" s="1"/>
  <c r="DJ252" i="4"/>
  <c r="DI252" i="4"/>
  <c r="DH252" i="4"/>
  <c r="DG252" i="4"/>
  <c r="CG252" i="4" s="1"/>
  <c r="DF252" i="4"/>
  <c r="DA252" i="4"/>
  <c r="CA252" i="4" s="1"/>
  <c r="CV252" i="4"/>
  <c r="CU252" i="4"/>
  <c r="CT252" i="4"/>
  <c r="CR252" i="4"/>
  <c r="CQ252" i="4"/>
  <c r="CP252" i="4"/>
  <c r="CN252" i="4"/>
  <c r="CM252" i="4"/>
  <c r="CL252" i="4"/>
  <c r="CJ252" i="4"/>
  <c r="CI252" i="4"/>
  <c r="CH252" i="4"/>
  <c r="CF252" i="4"/>
  <c r="CD252" i="4"/>
  <c r="D252" i="4"/>
  <c r="DE252" i="4" s="1"/>
  <c r="C252" i="4"/>
  <c r="DW251" i="4"/>
  <c r="CW251" i="4" s="1"/>
  <c r="DV251" i="4"/>
  <c r="CV251" i="4" s="1"/>
  <c r="DU251" i="4"/>
  <c r="DT251" i="4"/>
  <c r="DS251" i="4"/>
  <c r="CS251" i="4" s="1"/>
  <c r="DR251" i="4"/>
  <c r="CR251" i="4" s="1"/>
  <c r="DQ251" i="4"/>
  <c r="DP251" i="4"/>
  <c r="DO251" i="4"/>
  <c r="CO251" i="4" s="1"/>
  <c r="DN251" i="4"/>
  <c r="CN251" i="4" s="1"/>
  <c r="DM251" i="4"/>
  <c r="DL251" i="4"/>
  <c r="DK251" i="4"/>
  <c r="CK251" i="4" s="1"/>
  <c r="DJ251" i="4"/>
  <c r="CJ251" i="4" s="1"/>
  <c r="DI251" i="4"/>
  <c r="DH251" i="4"/>
  <c r="DG251" i="4"/>
  <c r="CG251" i="4" s="1"/>
  <c r="DF251" i="4"/>
  <c r="CU251" i="4"/>
  <c r="CT251" i="4"/>
  <c r="CQ251" i="4"/>
  <c r="CP251" i="4"/>
  <c r="CM251" i="4"/>
  <c r="CL251" i="4"/>
  <c r="CI251" i="4"/>
  <c r="CH251" i="4"/>
  <c r="CF251" i="4"/>
  <c r="D251" i="4"/>
  <c r="C251" i="4"/>
  <c r="DV250" i="4"/>
  <c r="DU250" i="4"/>
  <c r="CU250" i="4" s="1"/>
  <c r="DT250" i="4"/>
  <c r="DS250" i="4"/>
  <c r="DR250" i="4"/>
  <c r="DQ250" i="4"/>
  <c r="CQ250" i="4" s="1"/>
  <c r="DP250" i="4"/>
  <c r="DO250" i="4"/>
  <c r="DN250" i="4"/>
  <c r="DM250" i="4"/>
  <c r="CM250" i="4" s="1"/>
  <c r="DL250" i="4"/>
  <c r="DK250" i="4"/>
  <c r="DJ250" i="4"/>
  <c r="DI250" i="4"/>
  <c r="CI250" i="4" s="1"/>
  <c r="DH250" i="4"/>
  <c r="DG250" i="4"/>
  <c r="DF250" i="4"/>
  <c r="DE250" i="4"/>
  <c r="DC250" i="4"/>
  <c r="CV250" i="4"/>
  <c r="CT250" i="4"/>
  <c r="CS250" i="4"/>
  <c r="CR250" i="4"/>
  <c r="CP250" i="4"/>
  <c r="CO250" i="4"/>
  <c r="CN250" i="4"/>
  <c r="CL250" i="4"/>
  <c r="CK250" i="4"/>
  <c r="CJ250" i="4"/>
  <c r="CH250" i="4"/>
  <c r="CG250" i="4"/>
  <c r="CF250" i="4"/>
  <c r="CB250" i="4"/>
  <c r="D250" i="4"/>
  <c r="DX250" i="4" s="1"/>
  <c r="CX250" i="4" s="1"/>
  <c r="C250" i="4"/>
  <c r="DW250" i="4" s="1"/>
  <c r="CW250" i="4" s="1"/>
  <c r="DX249" i="4"/>
  <c r="CX249" i="4" s="1"/>
  <c r="DV249" i="4"/>
  <c r="CV249" i="4" s="1"/>
  <c r="DU249" i="4"/>
  <c r="DT249" i="4"/>
  <c r="DS249" i="4"/>
  <c r="DR249" i="4"/>
  <c r="CR249" i="4" s="1"/>
  <c r="DQ249" i="4"/>
  <c r="DP249" i="4"/>
  <c r="DO249" i="4"/>
  <c r="DN249" i="4"/>
  <c r="CN249" i="4" s="1"/>
  <c r="DM249" i="4"/>
  <c r="DL249" i="4"/>
  <c r="DK249" i="4"/>
  <c r="DJ249" i="4"/>
  <c r="CJ249" i="4" s="1"/>
  <c r="DI249" i="4"/>
  <c r="DH249" i="4"/>
  <c r="DG249" i="4"/>
  <c r="DF249" i="4"/>
  <c r="DD249" i="4"/>
  <c r="DB249" i="4"/>
  <c r="DA249" i="4"/>
  <c r="CA249" i="4" s="1"/>
  <c r="CU249" i="4"/>
  <c r="CT249" i="4"/>
  <c r="CS249" i="4"/>
  <c r="CQ249" i="4"/>
  <c r="CP249" i="4"/>
  <c r="CO249" i="4"/>
  <c r="CM249" i="4"/>
  <c r="CL249" i="4"/>
  <c r="CK249" i="4"/>
  <c r="CI249" i="4"/>
  <c r="CH249" i="4"/>
  <c r="CG249" i="4"/>
  <c r="CF249" i="4"/>
  <c r="CE249" i="4"/>
  <c r="CD249" i="4"/>
  <c r="D249" i="4"/>
  <c r="C249" i="4"/>
  <c r="DX248" i="4"/>
  <c r="CX248" i="4" s="1"/>
  <c r="DW248" i="4"/>
  <c r="CW248" i="4" s="1"/>
  <c r="DV248" i="4"/>
  <c r="DU248" i="4"/>
  <c r="DT248" i="4"/>
  <c r="CT248" i="4" s="1"/>
  <c r="DS248" i="4"/>
  <c r="CS248" i="4" s="1"/>
  <c r="DR248" i="4"/>
  <c r="DQ248" i="4"/>
  <c r="DP248" i="4"/>
  <c r="CP248" i="4" s="1"/>
  <c r="DO248" i="4"/>
  <c r="CO248" i="4" s="1"/>
  <c r="DN248" i="4"/>
  <c r="DM248" i="4"/>
  <c r="DL248" i="4"/>
  <c r="CL248" i="4" s="1"/>
  <c r="DK248" i="4"/>
  <c r="CK248" i="4" s="1"/>
  <c r="DJ248" i="4"/>
  <c r="DI248" i="4"/>
  <c r="DH248" i="4"/>
  <c r="CH248" i="4" s="1"/>
  <c r="DG248" i="4"/>
  <c r="CG248" i="4" s="1"/>
  <c r="DF248" i="4"/>
  <c r="DD248" i="4"/>
  <c r="DC248" i="4"/>
  <c r="DA248" i="4"/>
  <c r="CV248" i="4"/>
  <c r="CU248" i="4"/>
  <c r="CR248" i="4"/>
  <c r="CQ248" i="4"/>
  <c r="CN248" i="4"/>
  <c r="CM248" i="4"/>
  <c r="CJ248" i="4"/>
  <c r="CI248" i="4"/>
  <c r="CF248" i="4"/>
  <c r="CE248" i="4"/>
  <c r="CC248" i="4"/>
  <c r="CA248" i="4"/>
  <c r="D248" i="4"/>
  <c r="DE248" i="4" s="1"/>
  <c r="C248" i="4"/>
  <c r="DB248" i="4" s="1"/>
  <c r="DW247" i="4"/>
  <c r="CW247" i="4" s="1"/>
  <c r="DV247" i="4"/>
  <c r="DU247" i="4"/>
  <c r="DT247" i="4"/>
  <c r="CT247" i="4" s="1"/>
  <c r="DS247" i="4"/>
  <c r="CS247" i="4" s="1"/>
  <c r="DR247" i="4"/>
  <c r="DQ247" i="4"/>
  <c r="DP247" i="4"/>
  <c r="CP247" i="4" s="1"/>
  <c r="DO247" i="4"/>
  <c r="CO247" i="4" s="1"/>
  <c r="DN247" i="4"/>
  <c r="DM247" i="4"/>
  <c r="DL247" i="4"/>
  <c r="CL247" i="4" s="1"/>
  <c r="DK247" i="4"/>
  <c r="CK247" i="4" s="1"/>
  <c r="DJ247" i="4"/>
  <c r="DI247" i="4"/>
  <c r="DH247" i="4"/>
  <c r="CH247" i="4" s="1"/>
  <c r="DG247" i="4"/>
  <c r="CG247" i="4" s="1"/>
  <c r="DF247" i="4"/>
  <c r="DC247" i="4"/>
  <c r="CV247" i="4"/>
  <c r="CU247" i="4"/>
  <c r="CR247" i="4"/>
  <c r="CQ247" i="4"/>
  <c r="CN247" i="4"/>
  <c r="CM247" i="4"/>
  <c r="CJ247" i="4"/>
  <c r="CI247" i="4"/>
  <c r="CF247" i="4"/>
  <c r="CD247" i="4"/>
  <c r="D247" i="4"/>
  <c r="C247" i="4"/>
  <c r="DV246" i="4"/>
  <c r="CV246" i="4" s="1"/>
  <c r="DU246" i="4"/>
  <c r="CU246" i="4" s="1"/>
  <c r="DT246" i="4"/>
  <c r="DS246" i="4"/>
  <c r="DR246" i="4"/>
  <c r="CR246" i="4" s="1"/>
  <c r="DQ246" i="4"/>
  <c r="CQ246" i="4" s="1"/>
  <c r="DP246" i="4"/>
  <c r="DO246" i="4"/>
  <c r="DN246" i="4"/>
  <c r="CN246" i="4" s="1"/>
  <c r="DM246" i="4"/>
  <c r="CM246" i="4" s="1"/>
  <c r="DL246" i="4"/>
  <c r="DK246" i="4"/>
  <c r="DJ246" i="4"/>
  <c r="CJ246" i="4" s="1"/>
  <c r="DI246" i="4"/>
  <c r="CI246" i="4" s="1"/>
  <c r="DH246" i="4"/>
  <c r="DG246" i="4"/>
  <c r="DF246" i="4"/>
  <c r="CT246" i="4"/>
  <c r="CS246" i="4"/>
  <c r="CP246" i="4"/>
  <c r="CO246" i="4"/>
  <c r="CL246" i="4"/>
  <c r="CK246" i="4"/>
  <c r="CH246" i="4"/>
  <c r="CG246" i="4"/>
  <c r="CF246" i="4"/>
  <c r="D246" i="4"/>
  <c r="DX246" i="4" s="1"/>
  <c r="CX246" i="4" s="1"/>
  <c r="C246" i="4"/>
  <c r="DX245" i="4"/>
  <c r="CX245" i="4" s="1"/>
  <c r="DV245" i="4"/>
  <c r="DU245" i="4"/>
  <c r="DT245" i="4"/>
  <c r="CT245" i="4" s="1"/>
  <c r="DS245" i="4"/>
  <c r="DR245" i="4"/>
  <c r="DQ245" i="4"/>
  <c r="DP245" i="4"/>
  <c r="CP245" i="4" s="1"/>
  <c r="DO245" i="4"/>
  <c r="DN245" i="4"/>
  <c r="DM245" i="4"/>
  <c r="DL245" i="4"/>
  <c r="CL245" i="4" s="1"/>
  <c r="DK245" i="4"/>
  <c r="DJ245" i="4"/>
  <c r="DI245" i="4"/>
  <c r="DH245" i="4"/>
  <c r="CH245" i="4" s="1"/>
  <c r="DG245" i="4"/>
  <c r="DF245" i="4"/>
  <c r="DD245" i="4"/>
  <c r="DB245" i="4"/>
  <c r="CV245" i="4"/>
  <c r="CU245" i="4"/>
  <c r="CS245" i="4"/>
  <c r="CR245" i="4"/>
  <c r="CQ245" i="4"/>
  <c r="CO245" i="4"/>
  <c r="CN245" i="4"/>
  <c r="CM245" i="4"/>
  <c r="CK245" i="4"/>
  <c r="CJ245" i="4"/>
  <c r="CI245" i="4"/>
  <c r="CG245" i="4"/>
  <c r="CF245" i="4"/>
  <c r="CE245" i="4"/>
  <c r="D245" i="4"/>
  <c r="C245" i="4"/>
  <c r="DA245" i="4" s="1"/>
  <c r="CA245" i="4" s="1"/>
  <c r="DX244" i="4"/>
  <c r="CX244" i="4" s="1"/>
  <c r="DW244" i="4"/>
  <c r="DV244" i="4"/>
  <c r="DU244" i="4"/>
  <c r="CU244" i="4" s="1"/>
  <c r="DT244" i="4"/>
  <c r="CT244" i="4" s="1"/>
  <c r="DS244" i="4"/>
  <c r="CS244" i="4" s="1"/>
  <c r="DR244" i="4"/>
  <c r="DQ244" i="4"/>
  <c r="CQ244" i="4" s="1"/>
  <c r="DP244" i="4"/>
  <c r="CP244" i="4" s="1"/>
  <c r="DO244" i="4"/>
  <c r="CO244" i="4" s="1"/>
  <c r="DN244" i="4"/>
  <c r="DM244" i="4"/>
  <c r="CM244" i="4" s="1"/>
  <c r="DL244" i="4"/>
  <c r="CL244" i="4" s="1"/>
  <c r="DK244" i="4"/>
  <c r="CK244" i="4" s="1"/>
  <c r="DJ244" i="4"/>
  <c r="DI244" i="4"/>
  <c r="CI244" i="4" s="1"/>
  <c r="DH244" i="4"/>
  <c r="CH244" i="4" s="1"/>
  <c r="DG244" i="4"/>
  <c r="DF244" i="4"/>
  <c r="DD244" i="4"/>
  <c r="DC244" i="4"/>
  <c r="CW244" i="4"/>
  <c r="CV244" i="4"/>
  <c r="CR244" i="4"/>
  <c r="CN244" i="4"/>
  <c r="CJ244" i="4"/>
  <c r="CG244" i="4"/>
  <c r="CF244" i="4"/>
  <c r="CC244" i="4"/>
  <c r="D244" i="4"/>
  <c r="DE244" i="4" s="1"/>
  <c r="C244" i="4"/>
  <c r="DB244" i="4" s="1"/>
  <c r="DX243" i="4"/>
  <c r="CX243" i="4" s="1"/>
  <c r="DV243" i="4"/>
  <c r="DU243" i="4"/>
  <c r="DT243" i="4"/>
  <c r="CT243" i="4" s="1"/>
  <c r="DS243" i="4"/>
  <c r="DR243" i="4"/>
  <c r="DQ243" i="4"/>
  <c r="DP243" i="4"/>
  <c r="CP243" i="4" s="1"/>
  <c r="DO243" i="4"/>
  <c r="DN243" i="4"/>
  <c r="DM243" i="4"/>
  <c r="DL243" i="4"/>
  <c r="CL243" i="4" s="1"/>
  <c r="DK243" i="4"/>
  <c r="DJ243" i="4"/>
  <c r="DI243" i="4"/>
  <c r="DH243" i="4"/>
  <c r="CH243" i="4" s="1"/>
  <c r="DG243" i="4"/>
  <c r="DF243" i="4"/>
  <c r="DD243" i="4"/>
  <c r="DC243" i="4"/>
  <c r="CW243" i="4"/>
  <c r="CV243" i="4"/>
  <c r="CU243" i="4"/>
  <c r="CS243" i="4"/>
  <c r="CR243" i="4"/>
  <c r="CQ243" i="4"/>
  <c r="CO243" i="4"/>
  <c r="CN243" i="4"/>
  <c r="CM243" i="4"/>
  <c r="CK243" i="4"/>
  <c r="CJ243" i="4"/>
  <c r="CI243" i="4"/>
  <c r="CG243" i="4"/>
  <c r="CF243" i="4"/>
  <c r="CB243" i="4"/>
  <c r="D243" i="4"/>
  <c r="C243" i="4"/>
  <c r="DW243" i="4" s="1"/>
  <c r="DW242" i="4"/>
  <c r="CW242" i="4" s="1"/>
  <c r="DV242" i="4"/>
  <c r="CV242" i="4" s="1"/>
  <c r="DU242" i="4"/>
  <c r="DT242" i="4"/>
  <c r="DS242" i="4"/>
  <c r="CS242" i="4" s="1"/>
  <c r="DR242" i="4"/>
  <c r="CR242" i="4" s="1"/>
  <c r="DQ242" i="4"/>
  <c r="DP242" i="4"/>
  <c r="DO242" i="4"/>
  <c r="CO242" i="4" s="1"/>
  <c r="DN242" i="4"/>
  <c r="CN242" i="4" s="1"/>
  <c r="DM242" i="4"/>
  <c r="DL242" i="4"/>
  <c r="DK242" i="4"/>
  <c r="CK242" i="4" s="1"/>
  <c r="DJ242" i="4"/>
  <c r="CJ242" i="4" s="1"/>
  <c r="DI242" i="4"/>
  <c r="DH242" i="4"/>
  <c r="DG242" i="4"/>
  <c r="CG242" i="4" s="1"/>
  <c r="DF242" i="4"/>
  <c r="CU242" i="4"/>
  <c r="CT242" i="4"/>
  <c r="CQ242" i="4"/>
  <c r="CP242" i="4"/>
  <c r="CM242" i="4"/>
  <c r="CL242" i="4"/>
  <c r="CI242" i="4"/>
  <c r="CH242" i="4"/>
  <c r="CF242" i="4"/>
  <c r="CE242" i="4"/>
  <c r="D242" i="4"/>
  <c r="C242" i="4"/>
  <c r="DW241" i="4"/>
  <c r="DV241" i="4"/>
  <c r="DU241" i="4"/>
  <c r="DT241" i="4"/>
  <c r="DS241" i="4"/>
  <c r="DR241" i="4"/>
  <c r="DQ241" i="4"/>
  <c r="DP241" i="4"/>
  <c r="DO241" i="4"/>
  <c r="DN241" i="4"/>
  <c r="DM241" i="4"/>
  <c r="DL241" i="4"/>
  <c r="DK241" i="4"/>
  <c r="DJ241" i="4"/>
  <c r="DI241" i="4"/>
  <c r="DH241" i="4"/>
  <c r="DG241" i="4"/>
  <c r="DF241" i="4"/>
  <c r="DC241" i="4"/>
  <c r="DB241" i="4"/>
  <c r="CW241" i="4"/>
  <c r="CV241" i="4"/>
  <c r="CU241" i="4"/>
  <c r="CT241" i="4"/>
  <c r="CS241" i="4"/>
  <c r="CR241" i="4"/>
  <c r="CQ241" i="4"/>
  <c r="CP241" i="4"/>
  <c r="CO241" i="4"/>
  <c r="CN241" i="4"/>
  <c r="CM241" i="4"/>
  <c r="CL241" i="4"/>
  <c r="CK241" i="4"/>
  <c r="CJ241" i="4"/>
  <c r="CI241" i="4"/>
  <c r="CH241" i="4"/>
  <c r="CG241" i="4"/>
  <c r="CF241" i="4"/>
  <c r="CC241" i="4"/>
  <c r="CB241" i="4"/>
  <c r="D241" i="4"/>
  <c r="C241" i="4"/>
  <c r="DV240" i="4"/>
  <c r="DU240" i="4"/>
  <c r="CU240" i="4" s="1"/>
  <c r="DT240" i="4"/>
  <c r="DS240" i="4"/>
  <c r="DR240" i="4"/>
  <c r="CR240" i="4" s="1"/>
  <c r="DQ240" i="4"/>
  <c r="CQ240" i="4" s="1"/>
  <c r="DP240" i="4"/>
  <c r="DO240" i="4"/>
  <c r="DN240" i="4"/>
  <c r="DM240" i="4"/>
  <c r="CM240" i="4" s="1"/>
  <c r="DL240" i="4"/>
  <c r="DK240" i="4"/>
  <c r="DJ240" i="4"/>
  <c r="DI240" i="4"/>
  <c r="CI240" i="4" s="1"/>
  <c r="DH240" i="4"/>
  <c r="DG240" i="4"/>
  <c r="DF240" i="4"/>
  <c r="DE240" i="4"/>
  <c r="CV240" i="4"/>
  <c r="CT240" i="4"/>
  <c r="CS240" i="4"/>
  <c r="CP240" i="4"/>
  <c r="CO240" i="4"/>
  <c r="CN240" i="4"/>
  <c r="CL240" i="4"/>
  <c r="CK240" i="4"/>
  <c r="CJ240" i="4"/>
  <c r="CH240" i="4"/>
  <c r="CG240" i="4"/>
  <c r="CF240" i="4"/>
  <c r="CB240" i="4"/>
  <c r="D240" i="4"/>
  <c r="DX240" i="4" s="1"/>
  <c r="CX240" i="4" s="1"/>
  <c r="C240" i="4"/>
  <c r="DX239" i="4"/>
  <c r="CX239" i="4" s="1"/>
  <c r="DV239" i="4"/>
  <c r="CV239" i="4" s="1"/>
  <c r="DU239" i="4"/>
  <c r="DT239" i="4"/>
  <c r="DS239" i="4"/>
  <c r="DR239" i="4"/>
  <c r="CR239" i="4" s="1"/>
  <c r="DQ239" i="4"/>
  <c r="DP239" i="4"/>
  <c r="DO239" i="4"/>
  <c r="DN239" i="4"/>
  <c r="CN239" i="4" s="1"/>
  <c r="DM239" i="4"/>
  <c r="DL239" i="4"/>
  <c r="DK239" i="4"/>
  <c r="DJ239" i="4"/>
  <c r="CJ239" i="4" s="1"/>
  <c r="DI239" i="4"/>
  <c r="DH239" i="4"/>
  <c r="DG239" i="4"/>
  <c r="DF239" i="4"/>
  <c r="DB239" i="4"/>
  <c r="DA239" i="4"/>
  <c r="CA239" i="4" s="1"/>
  <c r="CU239" i="4"/>
  <c r="CT239" i="4"/>
  <c r="CS239" i="4"/>
  <c r="CQ239" i="4"/>
  <c r="CP239" i="4"/>
  <c r="CO239" i="4"/>
  <c r="CM239" i="4"/>
  <c r="CL239" i="4"/>
  <c r="CK239" i="4"/>
  <c r="CI239" i="4"/>
  <c r="CH239" i="4"/>
  <c r="CG239" i="4"/>
  <c r="CF239" i="4"/>
  <c r="CE239" i="4"/>
  <c r="CD239" i="4"/>
  <c r="D239" i="4"/>
  <c r="C239" i="4"/>
  <c r="DD239" i="4" s="1"/>
  <c r="DW238" i="4"/>
  <c r="CW238" i="4" s="1"/>
  <c r="DV238" i="4"/>
  <c r="DU238" i="4"/>
  <c r="DT238" i="4"/>
  <c r="DS238" i="4"/>
  <c r="CS238" i="4" s="1"/>
  <c r="DR238" i="4"/>
  <c r="DQ238" i="4"/>
  <c r="DP238" i="4"/>
  <c r="DO238" i="4"/>
  <c r="CO238" i="4" s="1"/>
  <c r="DN238" i="4"/>
  <c r="DM238" i="4"/>
  <c r="DL238" i="4"/>
  <c r="DK238" i="4"/>
  <c r="CK238" i="4" s="1"/>
  <c r="DJ238" i="4"/>
  <c r="DI238" i="4"/>
  <c r="DH238" i="4"/>
  <c r="DG238" i="4"/>
  <c r="CG238" i="4" s="1"/>
  <c r="DF238" i="4"/>
  <c r="DC238" i="4"/>
  <c r="DA238" i="4"/>
  <c r="CA238" i="4" s="1"/>
  <c r="CV238" i="4"/>
  <c r="CU238" i="4"/>
  <c r="CT238" i="4"/>
  <c r="CR238" i="4"/>
  <c r="CQ238" i="4"/>
  <c r="CP238" i="4"/>
  <c r="CN238" i="4"/>
  <c r="CM238" i="4"/>
  <c r="CL238" i="4"/>
  <c r="CJ238" i="4"/>
  <c r="CI238" i="4"/>
  <c r="CH238" i="4"/>
  <c r="CF238" i="4"/>
  <c r="CE238" i="4"/>
  <c r="D238" i="4"/>
  <c r="DE238" i="4" s="1"/>
  <c r="C238" i="4"/>
  <c r="DW237" i="4"/>
  <c r="CW237" i="4" s="1"/>
  <c r="DV237" i="4"/>
  <c r="DU237" i="4"/>
  <c r="DT237" i="4"/>
  <c r="CT237" i="4" s="1"/>
  <c r="DS237" i="4"/>
  <c r="CS237" i="4" s="1"/>
  <c r="DR237" i="4"/>
  <c r="DQ237" i="4"/>
  <c r="DP237" i="4"/>
  <c r="CP237" i="4" s="1"/>
  <c r="DO237" i="4"/>
  <c r="CO237" i="4" s="1"/>
  <c r="DN237" i="4"/>
  <c r="DM237" i="4"/>
  <c r="DL237" i="4"/>
  <c r="CL237" i="4" s="1"/>
  <c r="DK237" i="4"/>
  <c r="CK237" i="4" s="1"/>
  <c r="DJ237" i="4"/>
  <c r="DI237" i="4"/>
  <c r="DH237" i="4"/>
  <c r="CH237" i="4" s="1"/>
  <c r="DG237" i="4"/>
  <c r="CG237" i="4" s="1"/>
  <c r="DF237" i="4"/>
  <c r="DC237" i="4"/>
  <c r="CV237" i="4"/>
  <c r="CU237" i="4"/>
  <c r="CR237" i="4"/>
  <c r="CQ237" i="4"/>
  <c r="CN237" i="4"/>
  <c r="CM237" i="4"/>
  <c r="CJ237" i="4"/>
  <c r="CI237" i="4"/>
  <c r="CF237" i="4"/>
  <c r="D237" i="4"/>
  <c r="DE237" i="4" s="1"/>
  <c r="C237" i="4"/>
  <c r="DD237" i="4" s="1"/>
  <c r="DV236" i="4"/>
  <c r="DU236" i="4"/>
  <c r="CU236" i="4" s="1"/>
  <c r="DT236" i="4"/>
  <c r="DS236" i="4"/>
  <c r="DR236" i="4"/>
  <c r="DQ236" i="4"/>
  <c r="CQ236" i="4" s="1"/>
  <c r="DP236" i="4"/>
  <c r="DO236" i="4"/>
  <c r="DN236" i="4"/>
  <c r="DM236" i="4"/>
  <c r="CM236" i="4" s="1"/>
  <c r="DL236" i="4"/>
  <c r="DK236" i="4"/>
  <c r="DJ236" i="4"/>
  <c r="DI236" i="4"/>
  <c r="CI236" i="4" s="1"/>
  <c r="DH236" i="4"/>
  <c r="DG236" i="4"/>
  <c r="DF236" i="4"/>
  <c r="DE236" i="4"/>
  <c r="DA236" i="4"/>
  <c r="CA236" i="4" s="1"/>
  <c r="CX236" i="4"/>
  <c r="CV236" i="4"/>
  <c r="CT236" i="4"/>
  <c r="CS236" i="4"/>
  <c r="CR236" i="4"/>
  <c r="CP236" i="4"/>
  <c r="CO236" i="4"/>
  <c r="CN236" i="4"/>
  <c r="CL236" i="4"/>
  <c r="CK236" i="4"/>
  <c r="CJ236" i="4"/>
  <c r="CH236" i="4"/>
  <c r="CG236" i="4"/>
  <c r="CF236" i="4"/>
  <c r="CB236" i="4"/>
  <c r="D236" i="4"/>
  <c r="DX236" i="4" s="1"/>
  <c r="C236" i="4"/>
  <c r="DV231" i="4"/>
  <c r="DU231" i="4"/>
  <c r="DT231" i="4"/>
  <c r="DS231" i="4"/>
  <c r="DR231" i="4"/>
  <c r="DQ231" i="4"/>
  <c r="DP231" i="4"/>
  <c r="DO231" i="4"/>
  <c r="DN231" i="4"/>
  <c r="DM231" i="4"/>
  <c r="DL231" i="4"/>
  <c r="DK231" i="4"/>
  <c r="DJ231" i="4"/>
  <c r="DI231" i="4"/>
  <c r="DH231" i="4"/>
  <c r="DG231" i="4"/>
  <c r="DF231" i="4"/>
  <c r="CV231" i="4"/>
  <c r="CU231" i="4"/>
  <c r="CT231" i="4"/>
  <c r="CS231" i="4"/>
  <c r="CR231" i="4"/>
  <c r="CQ231" i="4"/>
  <c r="CP231" i="4"/>
  <c r="CO231" i="4"/>
  <c r="CN231" i="4"/>
  <c r="CM231" i="4"/>
  <c r="CL231" i="4"/>
  <c r="CK231" i="4"/>
  <c r="CJ231" i="4"/>
  <c r="CI231" i="4"/>
  <c r="CH231" i="4"/>
  <c r="CG231" i="4"/>
  <c r="CF231" i="4"/>
  <c r="CD231" i="4"/>
  <c r="CC231" i="4"/>
  <c r="C231" i="4"/>
  <c r="B231" i="4"/>
  <c r="DV230" i="4"/>
  <c r="DU230" i="4"/>
  <c r="DT230" i="4"/>
  <c r="DS230" i="4"/>
  <c r="DR230" i="4"/>
  <c r="DQ230" i="4"/>
  <c r="DP230" i="4"/>
  <c r="DO230" i="4"/>
  <c r="DN230" i="4"/>
  <c r="DM230" i="4"/>
  <c r="DL230" i="4"/>
  <c r="DK230" i="4"/>
  <c r="DJ230" i="4"/>
  <c r="DI230" i="4"/>
  <c r="DH230" i="4"/>
  <c r="DG230" i="4"/>
  <c r="DF230" i="4"/>
  <c r="CV230" i="4"/>
  <c r="CU230" i="4"/>
  <c r="CT230" i="4"/>
  <c r="CS230" i="4"/>
  <c r="CR230" i="4"/>
  <c r="CQ230" i="4"/>
  <c r="CP230" i="4"/>
  <c r="CO230" i="4"/>
  <c r="CN230" i="4"/>
  <c r="CM230" i="4"/>
  <c r="CL230" i="4"/>
  <c r="CK230" i="4"/>
  <c r="CJ230" i="4"/>
  <c r="CI230" i="4"/>
  <c r="CH230" i="4"/>
  <c r="CG230" i="4"/>
  <c r="CF230" i="4"/>
  <c r="CE230" i="4"/>
  <c r="CD230" i="4"/>
  <c r="CA230" i="4"/>
  <c r="C230" i="4"/>
  <c r="B230" i="4"/>
  <c r="CC230" i="4" s="1"/>
  <c r="DV229" i="4"/>
  <c r="DU229" i="4"/>
  <c r="DT229" i="4"/>
  <c r="DS229" i="4"/>
  <c r="DR229" i="4"/>
  <c r="DQ229" i="4"/>
  <c r="DP229" i="4"/>
  <c r="DO229" i="4"/>
  <c r="DN229" i="4"/>
  <c r="DM229" i="4"/>
  <c r="DL229" i="4"/>
  <c r="DK229" i="4"/>
  <c r="DJ229" i="4"/>
  <c r="DI229" i="4"/>
  <c r="DH229" i="4"/>
  <c r="DG229" i="4"/>
  <c r="DF229" i="4"/>
  <c r="CV229" i="4"/>
  <c r="CU229" i="4"/>
  <c r="CT229" i="4"/>
  <c r="CS229" i="4"/>
  <c r="CR229" i="4"/>
  <c r="CQ229" i="4"/>
  <c r="CP229" i="4"/>
  <c r="CO229" i="4"/>
  <c r="CN229" i="4"/>
  <c r="CM229" i="4"/>
  <c r="CL229" i="4"/>
  <c r="CK229" i="4"/>
  <c r="CJ229" i="4"/>
  <c r="CI229" i="4"/>
  <c r="CH229" i="4"/>
  <c r="CG229" i="4"/>
  <c r="CF229" i="4"/>
  <c r="CE229" i="4"/>
  <c r="CD229" i="4"/>
  <c r="CB229" i="4"/>
  <c r="CA229" i="4"/>
  <c r="C229" i="4"/>
  <c r="B229" i="4"/>
  <c r="CC229" i="4" s="1"/>
  <c r="DV228" i="4"/>
  <c r="DU228" i="4"/>
  <c r="DT228" i="4"/>
  <c r="DS228" i="4"/>
  <c r="DR228" i="4"/>
  <c r="DQ228" i="4"/>
  <c r="DP228" i="4"/>
  <c r="DO228" i="4"/>
  <c r="DN228" i="4"/>
  <c r="DM228" i="4"/>
  <c r="DL228" i="4"/>
  <c r="DK228" i="4"/>
  <c r="DJ228" i="4"/>
  <c r="DI228" i="4"/>
  <c r="DH228" i="4"/>
  <c r="DG228" i="4"/>
  <c r="DF228" i="4"/>
  <c r="CV228" i="4"/>
  <c r="CU228" i="4"/>
  <c r="CT228" i="4"/>
  <c r="CS228" i="4"/>
  <c r="CR228" i="4"/>
  <c r="CQ228" i="4"/>
  <c r="CP228" i="4"/>
  <c r="CO228" i="4"/>
  <c r="CN228" i="4"/>
  <c r="CM228" i="4"/>
  <c r="CL228" i="4"/>
  <c r="CK228" i="4"/>
  <c r="CJ228" i="4"/>
  <c r="CI228" i="4"/>
  <c r="CH228" i="4"/>
  <c r="CG228" i="4"/>
  <c r="CF228" i="4"/>
  <c r="C228" i="4"/>
  <c r="B228" i="4"/>
  <c r="DV227" i="4"/>
  <c r="DU227" i="4"/>
  <c r="DT227" i="4"/>
  <c r="DS227" i="4"/>
  <c r="DR227" i="4"/>
  <c r="DQ227" i="4"/>
  <c r="DP227" i="4"/>
  <c r="DO227" i="4"/>
  <c r="DN227" i="4"/>
  <c r="DM227" i="4"/>
  <c r="DL227" i="4"/>
  <c r="DK227" i="4"/>
  <c r="DJ227" i="4"/>
  <c r="DI227" i="4"/>
  <c r="DH227" i="4"/>
  <c r="DG227" i="4"/>
  <c r="DF227" i="4"/>
  <c r="CV227" i="4"/>
  <c r="CU227" i="4"/>
  <c r="CT227" i="4"/>
  <c r="CS227" i="4"/>
  <c r="CR227" i="4"/>
  <c r="CQ227" i="4"/>
  <c r="CP227" i="4"/>
  <c r="CO227" i="4"/>
  <c r="CN227" i="4"/>
  <c r="CM227" i="4"/>
  <c r="CL227" i="4"/>
  <c r="CK227" i="4"/>
  <c r="CJ227" i="4"/>
  <c r="CI227" i="4"/>
  <c r="CH227" i="4"/>
  <c r="CG227" i="4"/>
  <c r="CF227" i="4"/>
  <c r="CC227" i="4"/>
  <c r="C227" i="4"/>
  <c r="B227" i="4"/>
  <c r="DV226" i="4"/>
  <c r="DU226" i="4"/>
  <c r="DT226" i="4"/>
  <c r="DS226" i="4"/>
  <c r="DR226" i="4"/>
  <c r="DQ226" i="4"/>
  <c r="DP226" i="4"/>
  <c r="DO226" i="4"/>
  <c r="DN226" i="4"/>
  <c r="DM226" i="4"/>
  <c r="DL226" i="4"/>
  <c r="DK226" i="4"/>
  <c r="DJ226" i="4"/>
  <c r="DI226" i="4"/>
  <c r="DH226" i="4"/>
  <c r="DG226" i="4"/>
  <c r="DF226" i="4"/>
  <c r="CV226" i="4"/>
  <c r="CU226" i="4"/>
  <c r="CT226" i="4"/>
  <c r="CS226" i="4"/>
  <c r="CR226" i="4"/>
  <c r="CQ226" i="4"/>
  <c r="CP226" i="4"/>
  <c r="CO226" i="4"/>
  <c r="CN226" i="4"/>
  <c r="CM226" i="4"/>
  <c r="CL226" i="4"/>
  <c r="CK226" i="4"/>
  <c r="CJ226" i="4"/>
  <c r="CI226" i="4"/>
  <c r="CH226" i="4"/>
  <c r="CG226" i="4"/>
  <c r="CF226" i="4"/>
  <c r="CE226" i="4"/>
  <c r="CD226" i="4"/>
  <c r="C226" i="4"/>
  <c r="CA226" i="4" s="1"/>
  <c r="B226" i="4"/>
  <c r="CC226" i="4" s="1"/>
  <c r="DV225" i="4"/>
  <c r="DU225" i="4"/>
  <c r="DT225" i="4"/>
  <c r="DS225" i="4"/>
  <c r="DR225" i="4"/>
  <c r="DQ225" i="4"/>
  <c r="DP225" i="4"/>
  <c r="DO225" i="4"/>
  <c r="DN225" i="4"/>
  <c r="DM225" i="4"/>
  <c r="DL225" i="4"/>
  <c r="DK225" i="4"/>
  <c r="DJ225" i="4"/>
  <c r="DI225" i="4"/>
  <c r="DH225" i="4"/>
  <c r="DG225" i="4"/>
  <c r="DF225" i="4"/>
  <c r="CV225" i="4"/>
  <c r="CU225" i="4"/>
  <c r="CT225" i="4"/>
  <c r="CS225" i="4"/>
  <c r="CR225" i="4"/>
  <c r="CQ225" i="4"/>
  <c r="CP225" i="4"/>
  <c r="CO225" i="4"/>
  <c r="CN225" i="4"/>
  <c r="CM225" i="4"/>
  <c r="CL225" i="4"/>
  <c r="CK225" i="4"/>
  <c r="CJ225" i="4"/>
  <c r="CI225" i="4"/>
  <c r="CH225" i="4"/>
  <c r="CG225" i="4"/>
  <c r="CF225" i="4"/>
  <c r="CE225" i="4"/>
  <c r="CD225" i="4"/>
  <c r="CB225" i="4"/>
  <c r="CA225" i="4"/>
  <c r="C225" i="4"/>
  <c r="B225" i="4"/>
  <c r="CC225" i="4" s="1"/>
  <c r="DV220" i="4"/>
  <c r="DU220" i="4"/>
  <c r="DT220" i="4"/>
  <c r="DS220" i="4"/>
  <c r="DR220" i="4"/>
  <c r="DQ220" i="4"/>
  <c r="DP220" i="4"/>
  <c r="DO220" i="4"/>
  <c r="DN220" i="4"/>
  <c r="DM220" i="4"/>
  <c r="DL220" i="4"/>
  <c r="DK220" i="4"/>
  <c r="DJ220" i="4"/>
  <c r="DI220" i="4"/>
  <c r="DH220" i="4"/>
  <c r="DG220" i="4"/>
  <c r="DF220" i="4"/>
  <c r="CV220" i="4"/>
  <c r="CU220" i="4"/>
  <c r="CT220" i="4"/>
  <c r="CS220" i="4"/>
  <c r="CR220" i="4"/>
  <c r="CQ220" i="4"/>
  <c r="CP220" i="4"/>
  <c r="CO220" i="4"/>
  <c r="CN220" i="4"/>
  <c r="CM220" i="4"/>
  <c r="CL220" i="4"/>
  <c r="CK220" i="4"/>
  <c r="CJ220" i="4"/>
  <c r="CI220" i="4"/>
  <c r="CH220" i="4"/>
  <c r="CG220" i="4"/>
  <c r="CF220" i="4"/>
  <c r="CC220" i="4"/>
  <c r="C220" i="4"/>
  <c r="B220" i="4"/>
  <c r="DV219" i="4"/>
  <c r="DU219" i="4"/>
  <c r="DT219" i="4"/>
  <c r="DS219" i="4"/>
  <c r="DR219" i="4"/>
  <c r="DQ219" i="4"/>
  <c r="DP219" i="4"/>
  <c r="DO219" i="4"/>
  <c r="DN219" i="4"/>
  <c r="DM219" i="4"/>
  <c r="DL219" i="4"/>
  <c r="DK219" i="4"/>
  <c r="DJ219" i="4"/>
  <c r="DI219" i="4"/>
  <c r="DH219" i="4"/>
  <c r="DG219" i="4"/>
  <c r="DF219" i="4"/>
  <c r="DD219" i="4"/>
  <c r="DC219" i="4"/>
  <c r="DB219" i="4"/>
  <c r="CV219" i="4"/>
  <c r="CU219" i="4"/>
  <c r="CT219" i="4"/>
  <c r="CS219" i="4"/>
  <c r="CR219" i="4"/>
  <c r="CQ219" i="4"/>
  <c r="CP219" i="4"/>
  <c r="CO219" i="4"/>
  <c r="CN219" i="4"/>
  <c r="CM219" i="4"/>
  <c r="CL219" i="4"/>
  <c r="CK219" i="4"/>
  <c r="CJ219" i="4"/>
  <c r="CI219" i="4"/>
  <c r="CH219" i="4"/>
  <c r="CG219" i="4"/>
  <c r="CF219" i="4"/>
  <c r="CE219" i="4"/>
  <c r="CD219" i="4"/>
  <c r="CB219" i="4"/>
  <c r="CA219" i="4"/>
  <c r="C219" i="4"/>
  <c r="B219" i="4"/>
  <c r="DE219" i="4" s="1"/>
  <c r="DV218" i="4"/>
  <c r="DU218" i="4"/>
  <c r="DT218" i="4"/>
  <c r="DS218" i="4"/>
  <c r="DR218" i="4"/>
  <c r="DQ218" i="4"/>
  <c r="DP218" i="4"/>
  <c r="DO218" i="4"/>
  <c r="DN218" i="4"/>
  <c r="DM218" i="4"/>
  <c r="DL218" i="4"/>
  <c r="DK218" i="4"/>
  <c r="DJ218" i="4"/>
  <c r="DI218" i="4"/>
  <c r="DH218" i="4"/>
  <c r="DG218" i="4"/>
  <c r="DF218" i="4"/>
  <c r="CV218" i="4"/>
  <c r="CU218" i="4"/>
  <c r="CT218" i="4"/>
  <c r="CS218" i="4"/>
  <c r="CR218" i="4"/>
  <c r="CQ218" i="4"/>
  <c r="CP218" i="4"/>
  <c r="CO218" i="4"/>
  <c r="CN218" i="4"/>
  <c r="CM218" i="4"/>
  <c r="CL218" i="4"/>
  <c r="CK218" i="4"/>
  <c r="CJ218" i="4"/>
  <c r="CI218" i="4"/>
  <c r="CH218" i="4"/>
  <c r="CG218" i="4"/>
  <c r="CF218" i="4"/>
  <c r="CC218" i="4"/>
  <c r="C218" i="4"/>
  <c r="B218" i="4"/>
  <c r="DV217" i="4"/>
  <c r="DU217" i="4"/>
  <c r="DT217" i="4"/>
  <c r="DS217" i="4"/>
  <c r="DR217" i="4"/>
  <c r="DQ217" i="4"/>
  <c r="DP217" i="4"/>
  <c r="DO217" i="4"/>
  <c r="DN217" i="4"/>
  <c r="DM217" i="4"/>
  <c r="DL217" i="4"/>
  <c r="DK217" i="4"/>
  <c r="DJ217" i="4"/>
  <c r="DI217" i="4"/>
  <c r="DH217" i="4"/>
  <c r="DG217" i="4"/>
  <c r="DF217" i="4"/>
  <c r="DD217" i="4"/>
  <c r="DC217" i="4"/>
  <c r="DB217" i="4"/>
  <c r="CV217" i="4"/>
  <c r="CU217" i="4"/>
  <c r="CT217" i="4"/>
  <c r="CS217" i="4"/>
  <c r="CR217" i="4"/>
  <c r="CQ217" i="4"/>
  <c r="CP217" i="4"/>
  <c r="CO217" i="4"/>
  <c r="CN217" i="4"/>
  <c r="CM217" i="4"/>
  <c r="CL217" i="4"/>
  <c r="CK217" i="4"/>
  <c r="CJ217" i="4"/>
  <c r="CI217" i="4"/>
  <c r="CH217" i="4"/>
  <c r="CG217" i="4"/>
  <c r="CF217" i="4"/>
  <c r="CE217" i="4"/>
  <c r="CD217" i="4"/>
  <c r="CB217" i="4"/>
  <c r="CA217" i="4"/>
  <c r="C217" i="4"/>
  <c r="B217" i="4"/>
  <c r="DE217" i="4" s="1"/>
  <c r="DV216" i="4"/>
  <c r="DU216" i="4"/>
  <c r="DT216" i="4"/>
  <c r="DS216" i="4"/>
  <c r="DR216" i="4"/>
  <c r="DQ216" i="4"/>
  <c r="DP216" i="4"/>
  <c r="DO216" i="4"/>
  <c r="DN216" i="4"/>
  <c r="DM216" i="4"/>
  <c r="DL216" i="4"/>
  <c r="DK216" i="4"/>
  <c r="DJ216" i="4"/>
  <c r="DI216" i="4"/>
  <c r="DH216" i="4"/>
  <c r="DG216" i="4"/>
  <c r="DF216" i="4"/>
  <c r="DD216" i="4"/>
  <c r="DA216" i="4"/>
  <c r="CV216" i="4"/>
  <c r="CU216" i="4"/>
  <c r="CT216" i="4"/>
  <c r="CS216" i="4"/>
  <c r="CR216" i="4"/>
  <c r="CQ216" i="4"/>
  <c r="CP216" i="4"/>
  <c r="CO216" i="4"/>
  <c r="CN216" i="4"/>
  <c r="CM216" i="4"/>
  <c r="CL216" i="4"/>
  <c r="CK216" i="4"/>
  <c r="CJ216" i="4"/>
  <c r="CI216" i="4"/>
  <c r="CH216" i="4"/>
  <c r="CG216" i="4"/>
  <c r="CF216" i="4"/>
  <c r="CD216" i="4"/>
  <c r="CB216" i="4"/>
  <c r="C216" i="4"/>
  <c r="B216" i="4"/>
  <c r="DV215" i="4"/>
  <c r="DU215" i="4"/>
  <c r="DT215" i="4"/>
  <c r="DS215" i="4"/>
  <c r="DR215" i="4"/>
  <c r="DQ215" i="4"/>
  <c r="DP215" i="4"/>
  <c r="DO215" i="4"/>
  <c r="DN215" i="4"/>
  <c r="DM215" i="4"/>
  <c r="DL215" i="4"/>
  <c r="DK215" i="4"/>
  <c r="DJ215" i="4"/>
  <c r="DI215" i="4"/>
  <c r="DH215" i="4"/>
  <c r="DG215" i="4"/>
  <c r="DF215" i="4"/>
  <c r="DD215" i="4"/>
  <c r="DC215" i="4"/>
  <c r="DB215" i="4"/>
  <c r="CV215" i="4"/>
  <c r="CU215" i="4"/>
  <c r="CT215" i="4"/>
  <c r="CS215" i="4"/>
  <c r="CR215" i="4"/>
  <c r="CQ215" i="4"/>
  <c r="CP215" i="4"/>
  <c r="CO215" i="4"/>
  <c r="CN215" i="4"/>
  <c r="CM215" i="4"/>
  <c r="CL215" i="4"/>
  <c r="CK215" i="4"/>
  <c r="CJ215" i="4"/>
  <c r="CI215" i="4"/>
  <c r="CH215" i="4"/>
  <c r="CG215" i="4"/>
  <c r="CF215" i="4"/>
  <c r="CE215" i="4"/>
  <c r="CD215" i="4"/>
  <c r="CB215" i="4"/>
  <c r="C215" i="4"/>
  <c r="CA215" i="4" s="1"/>
  <c r="B215" i="4"/>
  <c r="DE215" i="4" s="1"/>
  <c r="DV214" i="4"/>
  <c r="DU214" i="4"/>
  <c r="DT214" i="4"/>
  <c r="DS214" i="4"/>
  <c r="DR214" i="4"/>
  <c r="DQ214" i="4"/>
  <c r="DP214" i="4"/>
  <c r="DO214" i="4"/>
  <c r="DN214" i="4"/>
  <c r="DM214" i="4"/>
  <c r="DL214" i="4"/>
  <c r="DK214" i="4"/>
  <c r="DJ214" i="4"/>
  <c r="DI214" i="4"/>
  <c r="DH214" i="4"/>
  <c r="DG214" i="4"/>
  <c r="DF214" i="4"/>
  <c r="CV214" i="4"/>
  <c r="CU214" i="4"/>
  <c r="CT214" i="4"/>
  <c r="CS214" i="4"/>
  <c r="CR214" i="4"/>
  <c r="CQ214" i="4"/>
  <c r="CP214" i="4"/>
  <c r="CO214" i="4"/>
  <c r="CN214" i="4"/>
  <c r="CM214" i="4"/>
  <c r="CL214" i="4"/>
  <c r="CK214" i="4"/>
  <c r="CJ214" i="4"/>
  <c r="CI214" i="4"/>
  <c r="CH214" i="4"/>
  <c r="CG214" i="4"/>
  <c r="CF214" i="4"/>
  <c r="CD214" i="4"/>
  <c r="C214" i="4"/>
  <c r="B214" i="4"/>
  <c r="DI209" i="4"/>
  <c r="CI209" i="4" s="1"/>
  <c r="DH209" i="4"/>
  <c r="DD209" i="4"/>
  <c r="CD209" i="4" s="1"/>
  <c r="CH209" i="4"/>
  <c r="D209" i="4"/>
  <c r="C209" i="4"/>
  <c r="DX208" i="4"/>
  <c r="CX208" i="4" s="1"/>
  <c r="DI208" i="4"/>
  <c r="DG208" i="4"/>
  <c r="CG208" i="4" s="1"/>
  <c r="DE208" i="4"/>
  <c r="DC208" i="4"/>
  <c r="CC208" i="4" s="1"/>
  <c r="CI208" i="4"/>
  <c r="CE208" i="4"/>
  <c r="D208" i="4"/>
  <c r="C208" i="4"/>
  <c r="DA208" i="4" s="1"/>
  <c r="CA208" i="4" s="1"/>
  <c r="DX207" i="4"/>
  <c r="CX207" i="4" s="1"/>
  <c r="DG207" i="4"/>
  <c r="DF207" i="4"/>
  <c r="DC207" i="4"/>
  <c r="DB207" i="4"/>
  <c r="CB207" i="4" s="1"/>
  <c r="CG207" i="4"/>
  <c r="CF207" i="4"/>
  <c r="CC207" i="4"/>
  <c r="CA207" i="4"/>
  <c r="D207" i="4"/>
  <c r="C207" i="4"/>
  <c r="DA207" i="4" s="1"/>
  <c r="DE206" i="4"/>
  <c r="CE206" i="4" s="1"/>
  <c r="DD206" i="4"/>
  <c r="CD206" i="4" s="1"/>
  <c r="D206" i="4"/>
  <c r="DX206" i="4" s="1"/>
  <c r="CX206" i="4" s="1"/>
  <c r="C206" i="4"/>
  <c r="DW205" i="4"/>
  <c r="CW205" i="4" s="1"/>
  <c r="DH205" i="4"/>
  <c r="DF205" i="4"/>
  <c r="CF205" i="4" s="1"/>
  <c r="DD205" i="4"/>
  <c r="CD205" i="4" s="1"/>
  <c r="DB205" i="4"/>
  <c r="CB205" i="4" s="1"/>
  <c r="CH205" i="4"/>
  <c r="D205" i="4"/>
  <c r="DI205" i="4" s="1"/>
  <c r="CI205" i="4" s="1"/>
  <c r="C205" i="4"/>
  <c r="DX204" i="4"/>
  <c r="CX204" i="4" s="1"/>
  <c r="DI204" i="4"/>
  <c r="DG204" i="4"/>
  <c r="CG204" i="4" s="1"/>
  <c r="DE204" i="4"/>
  <c r="DC204" i="4"/>
  <c r="CC204" i="4" s="1"/>
  <c r="CI204" i="4"/>
  <c r="CE204" i="4"/>
  <c r="D204" i="4"/>
  <c r="C204" i="4"/>
  <c r="DG203" i="4"/>
  <c r="DC203" i="4"/>
  <c r="CC203" i="4" s="1"/>
  <c r="DB203" i="4"/>
  <c r="CG203" i="4"/>
  <c r="CB203" i="4"/>
  <c r="D203" i="4"/>
  <c r="DX203" i="4" s="1"/>
  <c r="CX203" i="4" s="1"/>
  <c r="C203" i="4"/>
  <c r="DH203" i="4" s="1"/>
  <c r="CH203" i="4" s="1"/>
  <c r="DX202" i="4"/>
  <c r="DG202" i="4"/>
  <c r="CG202" i="4" s="1"/>
  <c r="DE202" i="4"/>
  <c r="CE202" i="4" s="1"/>
  <c r="DC202" i="4"/>
  <c r="DA202" i="4"/>
  <c r="CA202" i="4" s="1"/>
  <c r="CX202" i="4"/>
  <c r="CC202" i="4"/>
  <c r="D202" i="4"/>
  <c r="DI202" i="4" s="1"/>
  <c r="CI202" i="4" s="1"/>
  <c r="C202" i="4"/>
  <c r="DD202" i="4" s="1"/>
  <c r="CD202" i="4" s="1"/>
  <c r="DW201" i="4"/>
  <c r="CW201" i="4" s="1"/>
  <c r="DH201" i="4"/>
  <c r="DF201" i="4"/>
  <c r="CF201" i="4" s="1"/>
  <c r="DE201" i="4"/>
  <c r="CE201" i="4" s="1"/>
  <c r="DD201" i="4"/>
  <c r="DB201" i="4"/>
  <c r="CB201" i="4" s="1"/>
  <c r="CH201" i="4"/>
  <c r="CD201" i="4"/>
  <c r="D201" i="4"/>
  <c r="C201" i="4"/>
  <c r="DX200" i="4"/>
  <c r="CX200" i="4" s="1"/>
  <c r="DW200" i="4"/>
  <c r="CW200" i="4" s="1"/>
  <c r="DI200" i="4"/>
  <c r="DG200" i="4"/>
  <c r="CG200" i="4" s="1"/>
  <c r="DF200" i="4"/>
  <c r="DE200" i="4"/>
  <c r="CE200" i="4" s="1"/>
  <c r="DC200" i="4"/>
  <c r="CC200" i="4" s="1"/>
  <c r="DA200" i="4"/>
  <c r="CI200" i="4"/>
  <c r="CF200" i="4"/>
  <c r="CA200" i="4"/>
  <c r="D200" i="4"/>
  <c r="C200" i="4"/>
  <c r="DW199" i="4"/>
  <c r="DD199" i="4"/>
  <c r="CD199" i="4" s="1"/>
  <c r="DC199" i="4"/>
  <c r="CC199" i="4" s="1"/>
  <c r="CW199" i="4"/>
  <c r="D199" i="4"/>
  <c r="C199" i="4"/>
  <c r="DG198" i="4"/>
  <c r="CG198" i="4" s="1"/>
  <c r="DC198" i="4"/>
  <c r="CC198" i="4"/>
  <c r="D198" i="4"/>
  <c r="DI198" i="4" s="1"/>
  <c r="CI198" i="4" s="1"/>
  <c r="C198" i="4"/>
  <c r="DW197" i="4"/>
  <c r="CW197" i="4" s="1"/>
  <c r="DH197" i="4"/>
  <c r="DF197" i="4"/>
  <c r="CF197" i="4" s="1"/>
  <c r="DE197" i="4"/>
  <c r="CE197" i="4" s="1"/>
  <c r="DD197" i="4"/>
  <c r="DB197" i="4"/>
  <c r="CB197" i="4" s="1"/>
  <c r="DA197" i="4"/>
  <c r="CH197" i="4"/>
  <c r="CD197" i="4"/>
  <c r="CA197" i="4"/>
  <c r="D197" i="4"/>
  <c r="C197" i="4"/>
  <c r="DX196" i="4"/>
  <c r="CX196" i="4" s="1"/>
  <c r="DW196" i="4"/>
  <c r="DI196" i="4"/>
  <c r="DG196" i="4"/>
  <c r="CG196" i="4" s="1"/>
  <c r="DF196" i="4"/>
  <c r="CF196" i="4" s="1"/>
  <c r="DE196" i="4"/>
  <c r="DC196" i="4"/>
  <c r="CC196" i="4" s="1"/>
  <c r="DA196" i="4"/>
  <c r="CW196" i="4"/>
  <c r="CI196" i="4"/>
  <c r="CE196" i="4"/>
  <c r="CA196" i="4"/>
  <c r="D196" i="4"/>
  <c r="C196" i="4"/>
  <c r="DW195" i="4"/>
  <c r="DF195" i="4"/>
  <c r="DD195" i="4"/>
  <c r="CD195" i="4" s="1"/>
  <c r="DB195" i="4"/>
  <c r="CW195" i="4"/>
  <c r="CF195" i="4"/>
  <c r="CB195" i="4"/>
  <c r="D195" i="4"/>
  <c r="DX195" i="4" s="1"/>
  <c r="CX195" i="4" s="1"/>
  <c r="C195" i="4"/>
  <c r="DD194" i="4"/>
  <c r="CD194" i="4" s="1"/>
  <c r="DC194" i="4"/>
  <c r="CC194" i="4"/>
  <c r="D194" i="4"/>
  <c r="C194" i="4"/>
  <c r="DW193" i="4"/>
  <c r="CW193" i="4" s="1"/>
  <c r="DH193" i="4"/>
  <c r="CH193" i="4" s="1"/>
  <c r="DF193" i="4"/>
  <c r="CF193" i="4" s="1"/>
  <c r="DD193" i="4"/>
  <c r="DB193" i="4"/>
  <c r="CB193" i="4" s="1"/>
  <c r="DA193" i="4"/>
  <c r="CA193" i="4" s="1"/>
  <c r="CD193" i="4"/>
  <c r="D193" i="4"/>
  <c r="DE193" i="4" s="1"/>
  <c r="CE193" i="4" s="1"/>
  <c r="C193" i="4"/>
  <c r="DX192" i="4"/>
  <c r="CX192" i="4" s="1"/>
  <c r="DI192" i="4"/>
  <c r="DG192" i="4"/>
  <c r="CG192" i="4" s="1"/>
  <c r="DE192" i="4"/>
  <c r="DC192" i="4"/>
  <c r="CC192" i="4" s="1"/>
  <c r="CI192" i="4"/>
  <c r="CE192" i="4"/>
  <c r="D192" i="4"/>
  <c r="C192" i="4"/>
  <c r="DX191" i="4"/>
  <c r="CX191" i="4" s="1"/>
  <c r="DG191" i="4"/>
  <c r="DF191" i="4"/>
  <c r="DC191" i="4"/>
  <c r="DB191" i="4"/>
  <c r="CB191" i="4" s="1"/>
  <c r="CG191" i="4"/>
  <c r="CF191" i="4"/>
  <c r="CC191" i="4"/>
  <c r="CA191" i="4"/>
  <c r="D191" i="4"/>
  <c r="C191" i="4"/>
  <c r="DA191" i="4" s="1"/>
  <c r="DE190" i="4"/>
  <c r="CE190" i="4" s="1"/>
  <c r="DD190" i="4"/>
  <c r="CD190" i="4" s="1"/>
  <c r="D190" i="4"/>
  <c r="DX190" i="4" s="1"/>
  <c r="CX190" i="4" s="1"/>
  <c r="C190" i="4"/>
  <c r="DW189" i="4"/>
  <c r="CW189" i="4" s="1"/>
  <c r="DH189" i="4"/>
  <c r="DF189" i="4"/>
  <c r="CF189" i="4" s="1"/>
  <c r="DD189" i="4"/>
  <c r="CD189" i="4" s="1"/>
  <c r="DB189" i="4"/>
  <c r="CB189" i="4" s="1"/>
  <c r="CH189" i="4"/>
  <c r="D189" i="4"/>
  <c r="DI189" i="4" s="1"/>
  <c r="CI189" i="4" s="1"/>
  <c r="C189" i="4"/>
  <c r="DX188" i="4"/>
  <c r="CX188" i="4" s="1"/>
  <c r="DI188" i="4"/>
  <c r="DG188" i="4"/>
  <c r="CG188" i="4" s="1"/>
  <c r="DE188" i="4"/>
  <c r="DC188" i="4"/>
  <c r="CC188" i="4" s="1"/>
  <c r="CI188" i="4"/>
  <c r="CE188" i="4"/>
  <c r="D188" i="4"/>
  <c r="C188" i="4"/>
  <c r="DG187" i="4"/>
  <c r="DC187" i="4"/>
  <c r="DB187" i="4"/>
  <c r="CB187" i="4" s="1"/>
  <c r="CG187" i="4"/>
  <c r="CC187" i="4"/>
  <c r="D187" i="4"/>
  <c r="DX187" i="4" s="1"/>
  <c r="CX187" i="4" s="1"/>
  <c r="C187" i="4"/>
  <c r="DH187" i="4" s="1"/>
  <c r="CH187" i="4" s="1"/>
  <c r="DX182" i="4"/>
  <c r="CX182" i="4" s="1"/>
  <c r="DG182" i="4"/>
  <c r="CG182" i="4" s="1"/>
  <c r="DE182" i="4"/>
  <c r="CE182" i="4" s="1"/>
  <c r="DC182" i="4"/>
  <c r="DA182" i="4"/>
  <c r="CA182" i="4" s="1"/>
  <c r="CC182" i="4"/>
  <c r="D182" i="4"/>
  <c r="DI182" i="4" s="1"/>
  <c r="CI182" i="4" s="1"/>
  <c r="C182" i="4"/>
  <c r="DD182" i="4" s="1"/>
  <c r="CD182" i="4" s="1"/>
  <c r="DW181" i="4"/>
  <c r="CW181" i="4" s="1"/>
  <c r="DH181" i="4"/>
  <c r="DF181" i="4"/>
  <c r="CF181" i="4" s="1"/>
  <c r="DE181" i="4"/>
  <c r="CE181" i="4" s="1"/>
  <c r="DD181" i="4"/>
  <c r="DB181" i="4"/>
  <c r="CB181" i="4" s="1"/>
  <c r="CH181" i="4"/>
  <c r="CD181" i="4"/>
  <c r="D181" i="4"/>
  <c r="C181" i="4"/>
  <c r="DX180" i="4"/>
  <c r="CX180" i="4" s="1"/>
  <c r="DW180" i="4"/>
  <c r="CW180" i="4" s="1"/>
  <c r="DI180" i="4"/>
  <c r="DG180" i="4"/>
  <c r="CG180" i="4" s="1"/>
  <c r="DF180" i="4"/>
  <c r="DE180" i="4"/>
  <c r="CE180" i="4" s="1"/>
  <c r="DC180" i="4"/>
  <c r="CC180" i="4" s="1"/>
  <c r="DA180" i="4"/>
  <c r="CI180" i="4"/>
  <c r="CF180" i="4"/>
  <c r="CA180" i="4"/>
  <c r="D180" i="4"/>
  <c r="C180" i="4"/>
  <c r="DC179" i="4"/>
  <c r="CC179" i="4" s="1"/>
  <c r="D179" i="4"/>
  <c r="C179" i="4"/>
  <c r="DW178" i="4"/>
  <c r="CW178" i="4" s="1"/>
  <c r="DH178" i="4"/>
  <c r="CH178" i="4" s="1"/>
  <c r="DF178" i="4"/>
  <c r="CF178" i="4" s="1"/>
  <c r="DE178" i="4"/>
  <c r="CE178" i="4" s="1"/>
  <c r="DD178" i="4"/>
  <c r="DB178" i="4"/>
  <c r="CB178" i="4" s="1"/>
  <c r="DA178" i="4"/>
  <c r="CA178" i="4" s="1"/>
  <c r="CD178" i="4"/>
  <c r="D178" i="4"/>
  <c r="DI178" i="4" s="1"/>
  <c r="CI178" i="4" s="1"/>
  <c r="C178" i="4"/>
  <c r="DX177" i="4"/>
  <c r="CX177" i="4" s="1"/>
  <c r="DW177" i="4"/>
  <c r="CW177" i="4" s="1"/>
  <c r="DI177" i="4"/>
  <c r="CI177" i="4" s="1"/>
  <c r="DG177" i="4"/>
  <c r="CG177" i="4" s="1"/>
  <c r="DF177" i="4"/>
  <c r="CF177" i="4" s="1"/>
  <c r="DE177" i="4"/>
  <c r="DC177" i="4"/>
  <c r="CC177" i="4" s="1"/>
  <c r="DB177" i="4"/>
  <c r="CB177" i="4" s="1"/>
  <c r="DA177" i="4"/>
  <c r="CA177" i="4" s="1"/>
  <c r="CE177" i="4"/>
  <c r="D177" i="4"/>
  <c r="C177" i="4"/>
  <c r="DH177" i="4" s="1"/>
  <c r="CH177" i="4" s="1"/>
  <c r="DX176" i="4"/>
  <c r="CX176" i="4" s="1"/>
  <c r="DG176" i="4"/>
  <c r="CG176" i="4" s="1"/>
  <c r="DF176" i="4"/>
  <c r="CF176" i="4" s="1"/>
  <c r="DC176" i="4"/>
  <c r="CC176" i="4" s="1"/>
  <c r="CI176" i="4"/>
  <c r="D176" i="4"/>
  <c r="DI176" i="4" s="1"/>
  <c r="C176" i="4"/>
  <c r="DX175" i="4"/>
  <c r="CX175" i="4" s="1"/>
  <c r="DC175" i="4"/>
  <c r="CC175" i="4" s="1"/>
  <c r="D175" i="4"/>
  <c r="DG175" i="4" s="1"/>
  <c r="CG175" i="4" s="1"/>
  <c r="C175" i="4"/>
  <c r="DW174" i="4"/>
  <c r="CW174" i="4" s="1"/>
  <c r="DH174" i="4"/>
  <c r="CH174" i="4" s="1"/>
  <c r="DF174" i="4"/>
  <c r="CF174" i="4" s="1"/>
  <c r="DE174" i="4"/>
  <c r="CE174" i="4" s="1"/>
  <c r="DD174" i="4"/>
  <c r="DB174" i="4"/>
  <c r="CB174" i="4" s="1"/>
  <c r="DA174" i="4"/>
  <c r="CA174" i="4" s="1"/>
  <c r="CD174" i="4"/>
  <c r="D174" i="4"/>
  <c r="DI174" i="4" s="1"/>
  <c r="CI174" i="4" s="1"/>
  <c r="C174" i="4"/>
  <c r="DX173" i="4"/>
  <c r="CX173" i="4" s="1"/>
  <c r="DW173" i="4"/>
  <c r="CW173" i="4" s="1"/>
  <c r="DI173" i="4"/>
  <c r="CI173" i="4" s="1"/>
  <c r="DG173" i="4"/>
  <c r="CG173" i="4" s="1"/>
  <c r="DF173" i="4"/>
  <c r="CF173" i="4" s="1"/>
  <c r="DE173" i="4"/>
  <c r="DC173" i="4"/>
  <c r="CC173" i="4" s="1"/>
  <c r="DB173" i="4"/>
  <c r="CB173" i="4" s="1"/>
  <c r="DA173" i="4"/>
  <c r="CA173" i="4" s="1"/>
  <c r="CE173" i="4"/>
  <c r="D173" i="4"/>
  <c r="C173" i="4"/>
  <c r="DH173" i="4" s="1"/>
  <c r="CH173" i="4" s="1"/>
  <c r="DX172" i="4"/>
  <c r="CX172" i="4" s="1"/>
  <c r="DG172" i="4"/>
  <c r="CG172" i="4" s="1"/>
  <c r="DF172" i="4"/>
  <c r="CF172" i="4" s="1"/>
  <c r="DC172" i="4"/>
  <c r="CC172" i="4" s="1"/>
  <c r="CI172" i="4"/>
  <c r="D172" i="4"/>
  <c r="DI172" i="4" s="1"/>
  <c r="C172" i="4"/>
  <c r="DH171" i="4"/>
  <c r="CH171" i="4" s="1"/>
  <c r="DD171" i="4"/>
  <c r="CD171" i="4"/>
  <c r="D171" i="4"/>
  <c r="C171" i="4"/>
  <c r="DW170" i="4"/>
  <c r="CW170" i="4" s="1"/>
  <c r="DH170" i="4"/>
  <c r="DF170" i="4"/>
  <c r="CF170" i="4" s="1"/>
  <c r="DD170" i="4"/>
  <c r="DB170" i="4"/>
  <c r="CB170" i="4" s="1"/>
  <c r="CH170" i="4"/>
  <c r="CD170" i="4"/>
  <c r="D170" i="4"/>
  <c r="C170" i="4"/>
  <c r="DX169" i="4"/>
  <c r="CX169" i="4" s="1"/>
  <c r="DI169" i="4"/>
  <c r="DG169" i="4"/>
  <c r="CG169" i="4" s="1"/>
  <c r="DE169" i="4"/>
  <c r="DC169" i="4"/>
  <c r="CC169" i="4" s="1"/>
  <c r="DB169" i="4"/>
  <c r="CI169" i="4"/>
  <c r="CE169" i="4"/>
  <c r="CB169" i="4"/>
  <c r="D169" i="4"/>
  <c r="C169" i="4"/>
  <c r="DG168" i="4"/>
  <c r="CG168" i="4" s="1"/>
  <c r="DC168" i="4"/>
  <c r="CC168" i="4"/>
  <c r="D168" i="4"/>
  <c r="DX168" i="4" s="1"/>
  <c r="CX168" i="4" s="1"/>
  <c r="C168" i="4"/>
  <c r="DX167" i="4"/>
  <c r="CX167" i="4" s="1"/>
  <c r="DG167" i="4"/>
  <c r="DE167" i="4"/>
  <c r="CE167" i="4" s="1"/>
  <c r="DC167" i="4"/>
  <c r="DA167" i="4"/>
  <c r="CA167" i="4" s="1"/>
  <c r="CG167" i="4"/>
  <c r="CC167" i="4"/>
  <c r="D167" i="4"/>
  <c r="DI167" i="4" s="1"/>
  <c r="CI167" i="4" s="1"/>
  <c r="C167" i="4"/>
  <c r="DD167" i="4" s="1"/>
  <c r="CD167" i="4" s="1"/>
  <c r="DX166" i="4"/>
  <c r="CX166" i="4" s="1"/>
  <c r="DG166" i="4"/>
  <c r="CG166" i="4" s="1"/>
  <c r="DF166" i="4"/>
  <c r="CF166" i="4" s="1"/>
  <c r="DC166" i="4"/>
  <c r="CC166" i="4" s="1"/>
  <c r="CI166" i="4"/>
  <c r="D166" i="4"/>
  <c r="DI166" i="4" s="1"/>
  <c r="C166" i="4"/>
  <c r="DX165" i="4"/>
  <c r="DH165" i="4"/>
  <c r="CH165" i="4" s="1"/>
  <c r="DC165" i="4"/>
  <c r="CX165" i="4"/>
  <c r="CC165" i="4"/>
  <c r="D165" i="4"/>
  <c r="DG165" i="4" s="1"/>
  <c r="CG165" i="4" s="1"/>
  <c r="C165" i="4"/>
  <c r="DW164" i="4"/>
  <c r="CW164" i="4" s="1"/>
  <c r="DH164" i="4"/>
  <c r="CH164" i="4" s="1"/>
  <c r="DF164" i="4"/>
  <c r="CF164" i="4" s="1"/>
  <c r="DE164" i="4"/>
  <c r="CE164" i="4" s="1"/>
  <c r="DD164" i="4"/>
  <c r="DB164" i="4"/>
  <c r="CB164" i="4" s="1"/>
  <c r="DA164" i="4"/>
  <c r="CA164" i="4" s="1"/>
  <c r="CD164" i="4"/>
  <c r="D164" i="4"/>
  <c r="DI164" i="4" s="1"/>
  <c r="CI164" i="4" s="1"/>
  <c r="C164" i="4"/>
  <c r="DX163" i="4"/>
  <c r="CX163" i="4" s="1"/>
  <c r="DW163" i="4"/>
  <c r="CW163" i="4" s="1"/>
  <c r="DI163" i="4"/>
  <c r="CI163" i="4" s="1"/>
  <c r="DG163" i="4"/>
  <c r="CG163" i="4" s="1"/>
  <c r="DF163" i="4"/>
  <c r="CF163" i="4" s="1"/>
  <c r="DE163" i="4"/>
  <c r="DC163" i="4"/>
  <c r="CC163" i="4" s="1"/>
  <c r="DB163" i="4"/>
  <c r="CB163" i="4" s="1"/>
  <c r="DA163" i="4"/>
  <c r="CA163" i="4" s="1"/>
  <c r="CE163" i="4"/>
  <c r="D163" i="4"/>
  <c r="C163" i="4"/>
  <c r="DH163" i="4" s="1"/>
  <c r="CH163" i="4" s="1"/>
  <c r="DX162" i="4"/>
  <c r="CX162" i="4" s="1"/>
  <c r="DG162" i="4"/>
  <c r="CG162" i="4" s="1"/>
  <c r="DF162" i="4"/>
  <c r="CF162" i="4" s="1"/>
  <c r="DC162" i="4"/>
  <c r="CC162" i="4" s="1"/>
  <c r="CI162" i="4"/>
  <c r="D162" i="4"/>
  <c r="DI162" i="4" s="1"/>
  <c r="C162" i="4"/>
  <c r="DX161" i="4"/>
  <c r="DH161" i="4"/>
  <c r="CH161" i="4" s="1"/>
  <c r="DC161" i="4"/>
  <c r="CX161" i="4"/>
  <c r="CC161" i="4"/>
  <c r="D161" i="4"/>
  <c r="DG161" i="4" s="1"/>
  <c r="CG161" i="4" s="1"/>
  <c r="C161" i="4"/>
  <c r="DW160" i="4"/>
  <c r="CW160" i="4" s="1"/>
  <c r="DH160" i="4"/>
  <c r="CH160" i="4" s="1"/>
  <c r="DF160" i="4"/>
  <c r="CF160" i="4" s="1"/>
  <c r="DE160" i="4"/>
  <c r="CE160" i="4" s="1"/>
  <c r="DD160" i="4"/>
  <c r="DB160" i="4"/>
  <c r="CB160" i="4" s="1"/>
  <c r="DA160" i="4"/>
  <c r="CA160" i="4" s="1"/>
  <c r="CD160" i="4"/>
  <c r="D160" i="4"/>
  <c r="DI160" i="4" s="1"/>
  <c r="CI160" i="4" s="1"/>
  <c r="C160" i="4"/>
  <c r="DE155" i="4"/>
  <c r="DD155" i="4"/>
  <c r="DC155" i="4"/>
  <c r="DB155" i="4"/>
  <c r="DA155" i="4"/>
  <c r="CE155" i="4"/>
  <c r="CD155" i="4"/>
  <c r="CC155" i="4"/>
  <c r="CB155" i="4"/>
  <c r="CA155" i="4"/>
  <c r="Q155" i="4"/>
  <c r="DE154" i="4"/>
  <c r="DD154" i="4"/>
  <c r="DC154" i="4"/>
  <c r="DB154" i="4"/>
  <c r="DA154" i="4"/>
  <c r="CE154" i="4"/>
  <c r="CD154" i="4"/>
  <c r="CC154" i="4"/>
  <c r="Q154" i="4" s="1"/>
  <c r="CB154" i="4"/>
  <c r="CA154" i="4"/>
  <c r="DE153" i="4"/>
  <c r="DD153" i="4"/>
  <c r="DC153" i="4"/>
  <c r="DB153" i="4"/>
  <c r="DA153" i="4"/>
  <c r="CE153" i="4"/>
  <c r="CD153" i="4"/>
  <c r="CC153" i="4"/>
  <c r="CB153" i="4"/>
  <c r="Q153" i="4" s="1"/>
  <c r="CA153" i="4"/>
  <c r="DE152" i="4"/>
  <c r="DD152" i="4"/>
  <c r="DC152" i="4"/>
  <c r="DB152" i="4"/>
  <c r="DA152" i="4"/>
  <c r="CE152" i="4"/>
  <c r="CD152" i="4"/>
  <c r="CC152" i="4"/>
  <c r="CB152" i="4"/>
  <c r="CA152" i="4"/>
  <c r="DE151" i="4"/>
  <c r="DD151" i="4"/>
  <c r="DC151" i="4"/>
  <c r="DB151" i="4"/>
  <c r="DA151" i="4"/>
  <c r="CE151" i="4"/>
  <c r="CD151" i="4"/>
  <c r="Q151" i="4" s="1"/>
  <c r="CC151" i="4"/>
  <c r="CB151" i="4"/>
  <c r="CA151" i="4"/>
  <c r="DE147" i="4"/>
  <c r="DD147" i="4"/>
  <c r="DC147" i="4"/>
  <c r="DB147" i="4"/>
  <c r="DA147" i="4"/>
  <c r="CE147" i="4"/>
  <c r="CD147" i="4"/>
  <c r="CC147" i="4"/>
  <c r="Q147" i="4" s="1"/>
  <c r="CB147" i="4"/>
  <c r="CA147" i="4"/>
  <c r="DE146" i="4"/>
  <c r="DD146" i="4"/>
  <c r="DC146" i="4"/>
  <c r="DB146" i="4"/>
  <c r="DA146" i="4"/>
  <c r="CE146" i="4"/>
  <c r="CD146" i="4"/>
  <c r="CC146" i="4"/>
  <c r="CB146" i="4"/>
  <c r="Q146" i="4" s="1"/>
  <c r="CA146" i="4"/>
  <c r="DE145" i="4"/>
  <c r="DD145" i="4"/>
  <c r="DC145" i="4"/>
  <c r="DB145" i="4"/>
  <c r="DA145" i="4"/>
  <c r="CE145" i="4"/>
  <c r="CD145" i="4"/>
  <c r="CC145" i="4"/>
  <c r="CB145" i="4"/>
  <c r="CA145" i="4"/>
  <c r="Q145" i="4" s="1"/>
  <c r="DE144" i="4"/>
  <c r="DD144" i="4"/>
  <c r="DC144" i="4"/>
  <c r="DB144" i="4"/>
  <c r="DA144" i="4"/>
  <c r="CE144" i="4"/>
  <c r="CD144" i="4"/>
  <c r="CC144" i="4"/>
  <c r="CB144" i="4"/>
  <c r="CA144" i="4"/>
  <c r="Q144" i="4"/>
  <c r="DE143" i="4"/>
  <c r="DD143" i="4"/>
  <c r="DC143" i="4"/>
  <c r="DB143" i="4"/>
  <c r="DA143" i="4"/>
  <c r="CE143" i="4"/>
  <c r="CD143" i="4"/>
  <c r="CC143" i="4"/>
  <c r="Q143" i="4" s="1"/>
  <c r="CB143" i="4"/>
  <c r="CA143" i="4"/>
  <c r="DZ139" i="4"/>
  <c r="DY139" i="4"/>
  <c r="DX139" i="4"/>
  <c r="DW139" i="4"/>
  <c r="DV139" i="4"/>
  <c r="DU139" i="4"/>
  <c r="DT139" i="4"/>
  <c r="DS139" i="4"/>
  <c r="DR139" i="4"/>
  <c r="DQ139" i="4"/>
  <c r="DP139" i="4"/>
  <c r="DO139" i="4"/>
  <c r="DN139" i="4"/>
  <c r="DM139" i="4"/>
  <c r="DL139" i="4"/>
  <c r="DK139" i="4"/>
  <c r="DJ139" i="4"/>
  <c r="DI139" i="4"/>
  <c r="DH139" i="4"/>
  <c r="DG139" i="4"/>
  <c r="DF139" i="4"/>
  <c r="DC139" i="4"/>
  <c r="DB139" i="4"/>
  <c r="CY139" i="4"/>
  <c r="CX139" i="4"/>
  <c r="CW139" i="4"/>
  <c r="CV139" i="4"/>
  <c r="CU139" i="4"/>
  <c r="CT139" i="4"/>
  <c r="CS139" i="4"/>
  <c r="CR139" i="4"/>
  <c r="CQ139" i="4"/>
  <c r="CP139" i="4"/>
  <c r="CO139" i="4"/>
  <c r="CN139" i="4"/>
  <c r="CM139" i="4"/>
  <c r="CL139" i="4"/>
  <c r="CK139" i="4"/>
  <c r="CJ139" i="4"/>
  <c r="CI139" i="4"/>
  <c r="CH139" i="4"/>
  <c r="CG139" i="4"/>
  <c r="CF139" i="4"/>
  <c r="CE139" i="4"/>
  <c r="CD139" i="4"/>
  <c r="CA139" i="4"/>
  <c r="C139" i="4"/>
  <c r="B139" i="4"/>
  <c r="DD139" i="4" s="1"/>
  <c r="DZ138" i="4"/>
  <c r="DY138" i="4"/>
  <c r="DX138" i="4"/>
  <c r="DW138" i="4"/>
  <c r="DV138" i="4"/>
  <c r="DU138" i="4"/>
  <c r="DT138" i="4"/>
  <c r="DS138" i="4"/>
  <c r="DR138" i="4"/>
  <c r="DQ138" i="4"/>
  <c r="DP138" i="4"/>
  <c r="DO138" i="4"/>
  <c r="DN138" i="4"/>
  <c r="DM138" i="4"/>
  <c r="DL138" i="4"/>
  <c r="DK138" i="4"/>
  <c r="DJ138" i="4"/>
  <c r="DI138" i="4"/>
  <c r="DH138" i="4"/>
  <c r="DG138" i="4"/>
  <c r="DF138" i="4"/>
  <c r="DE138" i="4"/>
  <c r="DC138" i="4"/>
  <c r="DB138" i="4"/>
  <c r="CY138" i="4"/>
  <c r="CX138" i="4"/>
  <c r="CW138" i="4"/>
  <c r="CV138" i="4"/>
  <c r="CU138" i="4"/>
  <c r="CT138" i="4"/>
  <c r="CS138" i="4"/>
  <c r="CR138" i="4"/>
  <c r="CQ138" i="4"/>
  <c r="CP138" i="4"/>
  <c r="CO138" i="4"/>
  <c r="CN138" i="4"/>
  <c r="CM138" i="4"/>
  <c r="CL138" i="4"/>
  <c r="CK138" i="4"/>
  <c r="CJ138" i="4"/>
  <c r="CI138" i="4"/>
  <c r="CH138" i="4"/>
  <c r="CG138" i="4"/>
  <c r="CF138" i="4"/>
  <c r="CE138" i="4"/>
  <c r="CD138" i="4"/>
  <c r="CC138" i="4"/>
  <c r="C138" i="4"/>
  <c r="CA138" i="4" s="1"/>
  <c r="B138" i="4"/>
  <c r="DD138" i="4" s="1"/>
  <c r="DY137" i="4"/>
  <c r="DX137" i="4"/>
  <c r="DW137" i="4"/>
  <c r="DV137" i="4"/>
  <c r="DU137" i="4"/>
  <c r="DT137" i="4"/>
  <c r="DS137" i="4"/>
  <c r="DR137" i="4"/>
  <c r="DQ137" i="4"/>
  <c r="DP137" i="4"/>
  <c r="DO137" i="4"/>
  <c r="DN137" i="4"/>
  <c r="DM137" i="4"/>
  <c r="DL137" i="4"/>
  <c r="DK137" i="4"/>
  <c r="DJ137" i="4"/>
  <c r="DI137" i="4"/>
  <c r="DH137" i="4"/>
  <c r="DG137" i="4"/>
  <c r="DF137" i="4"/>
  <c r="DE137" i="4"/>
  <c r="DD137" i="4"/>
  <c r="CY137" i="4"/>
  <c r="CX137" i="4"/>
  <c r="CW137" i="4"/>
  <c r="CV137" i="4"/>
  <c r="CU137" i="4"/>
  <c r="CT137" i="4"/>
  <c r="CS137" i="4"/>
  <c r="CR137" i="4"/>
  <c r="CQ137" i="4"/>
  <c r="CP137" i="4"/>
  <c r="CO137" i="4"/>
  <c r="CN137" i="4"/>
  <c r="CM137" i="4"/>
  <c r="CL137" i="4"/>
  <c r="CK137" i="4"/>
  <c r="CJ137" i="4"/>
  <c r="CI137" i="4"/>
  <c r="CH137" i="4"/>
  <c r="CG137" i="4"/>
  <c r="CF137" i="4"/>
  <c r="CC137" i="4"/>
  <c r="CB137" i="4"/>
  <c r="C137" i="4"/>
  <c r="DA137" i="4" s="1"/>
  <c r="B137" i="4"/>
  <c r="DY136" i="4"/>
  <c r="DX136" i="4"/>
  <c r="DW136" i="4"/>
  <c r="DV136" i="4"/>
  <c r="DU136" i="4"/>
  <c r="DT136" i="4"/>
  <c r="DS136" i="4"/>
  <c r="DR136" i="4"/>
  <c r="DQ136" i="4"/>
  <c r="DP136" i="4"/>
  <c r="DO136" i="4"/>
  <c r="DN136" i="4"/>
  <c r="DM136" i="4"/>
  <c r="DL136" i="4"/>
  <c r="DK136" i="4"/>
  <c r="DJ136" i="4"/>
  <c r="DI136" i="4"/>
  <c r="DH136" i="4"/>
  <c r="DG136" i="4"/>
  <c r="DF136" i="4"/>
  <c r="DD136" i="4"/>
  <c r="DC136" i="4"/>
  <c r="CZ136" i="4"/>
  <c r="CY136" i="4"/>
  <c r="CX136" i="4"/>
  <c r="CW136" i="4"/>
  <c r="CV136" i="4"/>
  <c r="CU136" i="4"/>
  <c r="CT136" i="4"/>
  <c r="CS136" i="4"/>
  <c r="CR136" i="4"/>
  <c r="CQ136" i="4"/>
  <c r="CP136" i="4"/>
  <c r="CO136" i="4"/>
  <c r="CN136" i="4"/>
  <c r="CM136" i="4"/>
  <c r="CL136" i="4"/>
  <c r="CK136" i="4"/>
  <c r="CJ136" i="4"/>
  <c r="CI136" i="4"/>
  <c r="CH136" i="4"/>
  <c r="CG136" i="4"/>
  <c r="CF136" i="4"/>
  <c r="CB136" i="4"/>
  <c r="CA136" i="4"/>
  <c r="C136" i="4"/>
  <c r="B136" i="4"/>
  <c r="DZ135" i="4"/>
  <c r="DY135" i="4"/>
  <c r="DX135" i="4"/>
  <c r="DW135" i="4"/>
  <c r="DV135" i="4"/>
  <c r="DU135" i="4"/>
  <c r="DT135" i="4"/>
  <c r="DS135" i="4"/>
  <c r="DR135" i="4"/>
  <c r="DQ135" i="4"/>
  <c r="DP135" i="4"/>
  <c r="DO135" i="4"/>
  <c r="DN135" i="4"/>
  <c r="DM135" i="4"/>
  <c r="DL135" i="4"/>
  <c r="DK135" i="4"/>
  <c r="DJ135" i="4"/>
  <c r="DI135" i="4"/>
  <c r="DH135" i="4"/>
  <c r="DG135" i="4"/>
  <c r="DF135" i="4"/>
  <c r="DC135" i="4"/>
  <c r="DB135" i="4"/>
  <c r="CY135" i="4"/>
  <c r="CX135" i="4"/>
  <c r="CW135" i="4"/>
  <c r="CV135" i="4"/>
  <c r="CU135" i="4"/>
  <c r="CT135" i="4"/>
  <c r="CS135" i="4"/>
  <c r="CR135" i="4"/>
  <c r="CQ135" i="4"/>
  <c r="CP135" i="4"/>
  <c r="CO135" i="4"/>
  <c r="CN135" i="4"/>
  <c r="CM135" i="4"/>
  <c r="CL135" i="4"/>
  <c r="CK135" i="4"/>
  <c r="CJ135" i="4"/>
  <c r="CI135" i="4"/>
  <c r="CH135" i="4"/>
  <c r="CG135" i="4"/>
  <c r="CF135" i="4"/>
  <c r="CE135" i="4"/>
  <c r="CD135" i="4"/>
  <c r="CA135" i="4"/>
  <c r="C135" i="4"/>
  <c r="B135" i="4"/>
  <c r="DD135" i="4" s="1"/>
  <c r="DZ134" i="4"/>
  <c r="DY134" i="4"/>
  <c r="DX134" i="4"/>
  <c r="DW134" i="4"/>
  <c r="DV134" i="4"/>
  <c r="DU134" i="4"/>
  <c r="DT134" i="4"/>
  <c r="DS134" i="4"/>
  <c r="DR134" i="4"/>
  <c r="DQ134" i="4"/>
  <c r="DP134" i="4"/>
  <c r="DO134" i="4"/>
  <c r="DN134" i="4"/>
  <c r="DM134" i="4"/>
  <c r="DL134" i="4"/>
  <c r="DK134" i="4"/>
  <c r="DJ134" i="4"/>
  <c r="DI134" i="4"/>
  <c r="DH134" i="4"/>
  <c r="DG134" i="4"/>
  <c r="DF134" i="4"/>
  <c r="DE134" i="4"/>
  <c r="DC134" i="4"/>
  <c r="DB134" i="4"/>
  <c r="CY134" i="4"/>
  <c r="CX134" i="4"/>
  <c r="CW134" i="4"/>
  <c r="CV134" i="4"/>
  <c r="CU134" i="4"/>
  <c r="CT134" i="4"/>
  <c r="CS134" i="4"/>
  <c r="CR134" i="4"/>
  <c r="CQ134" i="4"/>
  <c r="CP134" i="4"/>
  <c r="CO134" i="4"/>
  <c r="CN134" i="4"/>
  <c r="CM134" i="4"/>
  <c r="CL134" i="4"/>
  <c r="CK134" i="4"/>
  <c r="CJ134" i="4"/>
  <c r="CI134" i="4"/>
  <c r="CH134" i="4"/>
  <c r="CG134" i="4"/>
  <c r="CF134" i="4"/>
  <c r="CE134" i="4"/>
  <c r="CD134" i="4"/>
  <c r="CC134" i="4"/>
  <c r="C134" i="4"/>
  <c r="CA134" i="4" s="1"/>
  <c r="B134" i="4"/>
  <c r="DD134" i="4" s="1"/>
  <c r="DY133" i="4"/>
  <c r="DX133" i="4"/>
  <c r="DW133" i="4"/>
  <c r="DV133" i="4"/>
  <c r="DU133" i="4"/>
  <c r="DT133" i="4"/>
  <c r="DS133" i="4"/>
  <c r="DR133" i="4"/>
  <c r="DQ133" i="4"/>
  <c r="DP133" i="4"/>
  <c r="DO133" i="4"/>
  <c r="DN133" i="4"/>
  <c r="DM133" i="4"/>
  <c r="DL133" i="4"/>
  <c r="DK133" i="4"/>
  <c r="DJ133" i="4"/>
  <c r="DI133" i="4"/>
  <c r="DH133" i="4"/>
  <c r="DG133" i="4"/>
  <c r="DF133" i="4"/>
  <c r="DE133" i="4"/>
  <c r="DD133" i="4"/>
  <c r="CY133" i="4"/>
  <c r="CX133" i="4"/>
  <c r="CW133" i="4"/>
  <c r="CV133" i="4"/>
  <c r="CU133" i="4"/>
  <c r="CT133" i="4"/>
  <c r="CS133" i="4"/>
  <c r="CR133" i="4"/>
  <c r="CQ133" i="4"/>
  <c r="CP133" i="4"/>
  <c r="CO133" i="4"/>
  <c r="CN133" i="4"/>
  <c r="CM133" i="4"/>
  <c r="CL133" i="4"/>
  <c r="CK133" i="4"/>
  <c r="CJ133" i="4"/>
  <c r="CI133" i="4"/>
  <c r="CH133" i="4"/>
  <c r="CG133" i="4"/>
  <c r="CF133" i="4"/>
  <c r="CC133" i="4"/>
  <c r="CB133" i="4"/>
  <c r="C133" i="4"/>
  <c r="DA133" i="4" s="1"/>
  <c r="B133" i="4"/>
  <c r="DY132" i="4"/>
  <c r="DX132" i="4"/>
  <c r="DW132" i="4"/>
  <c r="DV132" i="4"/>
  <c r="DU132" i="4"/>
  <c r="DT132" i="4"/>
  <c r="DS132" i="4"/>
  <c r="DR132" i="4"/>
  <c r="DQ132" i="4"/>
  <c r="DP132" i="4"/>
  <c r="DO132" i="4"/>
  <c r="DN132" i="4"/>
  <c r="DM132" i="4"/>
  <c r="DL132" i="4"/>
  <c r="DK132" i="4"/>
  <c r="DJ132" i="4"/>
  <c r="DI132" i="4"/>
  <c r="DH132" i="4"/>
  <c r="DG132" i="4"/>
  <c r="DF132" i="4"/>
  <c r="DD132" i="4"/>
  <c r="DC132" i="4"/>
  <c r="CZ132" i="4"/>
  <c r="CY132" i="4"/>
  <c r="CX132" i="4"/>
  <c r="CW132" i="4"/>
  <c r="CV132" i="4"/>
  <c r="CU132" i="4"/>
  <c r="CT132" i="4"/>
  <c r="CS132" i="4"/>
  <c r="CR132" i="4"/>
  <c r="CQ132" i="4"/>
  <c r="CP132" i="4"/>
  <c r="CO132" i="4"/>
  <c r="CN132" i="4"/>
  <c r="CM132" i="4"/>
  <c r="CL132" i="4"/>
  <c r="CK132" i="4"/>
  <c r="CJ132" i="4"/>
  <c r="CI132" i="4"/>
  <c r="CH132" i="4"/>
  <c r="CG132" i="4"/>
  <c r="CF132" i="4"/>
  <c r="CB132" i="4"/>
  <c r="CA132" i="4"/>
  <c r="C132" i="4"/>
  <c r="B132" i="4"/>
  <c r="DZ131" i="4"/>
  <c r="DY131" i="4"/>
  <c r="DX131" i="4"/>
  <c r="DW131" i="4"/>
  <c r="DV131" i="4"/>
  <c r="DU131" i="4"/>
  <c r="DT131" i="4"/>
  <c r="DS131" i="4"/>
  <c r="DR131" i="4"/>
  <c r="DQ131" i="4"/>
  <c r="DP131" i="4"/>
  <c r="DO131" i="4"/>
  <c r="DN131" i="4"/>
  <c r="DM131" i="4"/>
  <c r="DL131" i="4"/>
  <c r="DK131" i="4"/>
  <c r="DJ131" i="4"/>
  <c r="DI131" i="4"/>
  <c r="DH131" i="4"/>
  <c r="DG131" i="4"/>
  <c r="DF131" i="4"/>
  <c r="DC131" i="4"/>
  <c r="DB131" i="4"/>
  <c r="CY131" i="4"/>
  <c r="CX131" i="4"/>
  <c r="CW131" i="4"/>
  <c r="CV131" i="4"/>
  <c r="CU131" i="4"/>
  <c r="CT131" i="4"/>
  <c r="CS131" i="4"/>
  <c r="CR131" i="4"/>
  <c r="CQ131" i="4"/>
  <c r="CP131" i="4"/>
  <c r="CO131" i="4"/>
  <c r="CN131" i="4"/>
  <c r="CM131" i="4"/>
  <c r="CL131" i="4"/>
  <c r="CK131" i="4"/>
  <c r="CJ131" i="4"/>
  <c r="CI131" i="4"/>
  <c r="CH131" i="4"/>
  <c r="CG131" i="4"/>
  <c r="CF131" i="4"/>
  <c r="CE131" i="4"/>
  <c r="CD131" i="4"/>
  <c r="CA131" i="4"/>
  <c r="C131" i="4"/>
  <c r="B131" i="4"/>
  <c r="DD131" i="4" s="1"/>
  <c r="DZ130" i="4"/>
  <c r="DY130" i="4"/>
  <c r="DX130" i="4"/>
  <c r="DW130" i="4"/>
  <c r="DV130" i="4"/>
  <c r="DU130" i="4"/>
  <c r="DT130" i="4"/>
  <c r="DS130" i="4"/>
  <c r="DR130" i="4"/>
  <c r="DQ130" i="4"/>
  <c r="DP130" i="4"/>
  <c r="DO130" i="4"/>
  <c r="DN130" i="4"/>
  <c r="DM130" i="4"/>
  <c r="DL130" i="4"/>
  <c r="DK130" i="4"/>
  <c r="DJ130" i="4"/>
  <c r="DI130" i="4"/>
  <c r="DH130" i="4"/>
  <c r="DG130" i="4"/>
  <c r="DF130" i="4"/>
  <c r="DE130" i="4"/>
  <c r="DC130" i="4"/>
  <c r="DB130" i="4"/>
  <c r="CY130" i="4"/>
  <c r="CX130" i="4"/>
  <c r="CW130" i="4"/>
  <c r="CV130" i="4"/>
  <c r="CU130" i="4"/>
  <c r="CT130" i="4"/>
  <c r="CS130" i="4"/>
  <c r="CR130" i="4"/>
  <c r="CQ130" i="4"/>
  <c r="CP130" i="4"/>
  <c r="CO130" i="4"/>
  <c r="CN130" i="4"/>
  <c r="CM130" i="4"/>
  <c r="CL130" i="4"/>
  <c r="CK130" i="4"/>
  <c r="CJ130" i="4"/>
  <c r="CI130" i="4"/>
  <c r="CH130" i="4"/>
  <c r="CG130" i="4"/>
  <c r="CF130" i="4"/>
  <c r="CE130" i="4"/>
  <c r="CD130" i="4"/>
  <c r="CC130" i="4"/>
  <c r="C130" i="4"/>
  <c r="CA130" i="4" s="1"/>
  <c r="B130" i="4"/>
  <c r="DD130" i="4" s="1"/>
  <c r="DY129" i="4"/>
  <c r="DX129" i="4"/>
  <c r="DW129" i="4"/>
  <c r="DV129" i="4"/>
  <c r="DU129" i="4"/>
  <c r="DT129" i="4"/>
  <c r="DS129" i="4"/>
  <c r="DR129" i="4"/>
  <c r="DQ129" i="4"/>
  <c r="DP129" i="4"/>
  <c r="DO129" i="4"/>
  <c r="DN129" i="4"/>
  <c r="DM129" i="4"/>
  <c r="DL129" i="4"/>
  <c r="DK129" i="4"/>
  <c r="DJ129" i="4"/>
  <c r="DI129" i="4"/>
  <c r="DH129" i="4"/>
  <c r="DG129" i="4"/>
  <c r="DF129" i="4"/>
  <c r="DE129" i="4"/>
  <c r="DD129" i="4"/>
  <c r="CY129" i="4"/>
  <c r="CX129" i="4"/>
  <c r="CW129" i="4"/>
  <c r="CV129" i="4"/>
  <c r="CU129" i="4"/>
  <c r="CT129" i="4"/>
  <c r="CS129" i="4"/>
  <c r="CR129" i="4"/>
  <c r="CQ129" i="4"/>
  <c r="CP129" i="4"/>
  <c r="CO129" i="4"/>
  <c r="CN129" i="4"/>
  <c r="CM129" i="4"/>
  <c r="CL129" i="4"/>
  <c r="CK129" i="4"/>
  <c r="CJ129" i="4"/>
  <c r="CI129" i="4"/>
  <c r="CH129" i="4"/>
  <c r="CG129" i="4"/>
  <c r="CF129" i="4"/>
  <c r="CC129" i="4"/>
  <c r="CB129" i="4"/>
  <c r="C129" i="4"/>
  <c r="DA129" i="4" s="1"/>
  <c r="B129" i="4"/>
  <c r="DY128" i="4"/>
  <c r="DX128" i="4"/>
  <c r="DW128" i="4"/>
  <c r="DV128" i="4"/>
  <c r="DU128" i="4"/>
  <c r="DT128" i="4"/>
  <c r="DS128" i="4"/>
  <c r="DR128" i="4"/>
  <c r="DQ128" i="4"/>
  <c r="DP128" i="4"/>
  <c r="DO128" i="4"/>
  <c r="DN128" i="4"/>
  <c r="DM128" i="4"/>
  <c r="DL128" i="4"/>
  <c r="DK128" i="4"/>
  <c r="DJ128" i="4"/>
  <c r="DI128" i="4"/>
  <c r="DH128" i="4"/>
  <c r="DG128" i="4"/>
  <c r="DF128" i="4"/>
  <c r="DD128" i="4"/>
  <c r="DC128" i="4"/>
  <c r="CZ128" i="4"/>
  <c r="CY128" i="4"/>
  <c r="CX128" i="4"/>
  <c r="CW128" i="4"/>
  <c r="CV128" i="4"/>
  <c r="CU128" i="4"/>
  <c r="CT128" i="4"/>
  <c r="CS128" i="4"/>
  <c r="CR128" i="4"/>
  <c r="CQ128" i="4"/>
  <c r="CP128" i="4"/>
  <c r="CO128" i="4"/>
  <c r="CN128" i="4"/>
  <c r="CM128" i="4"/>
  <c r="CL128" i="4"/>
  <c r="CK128" i="4"/>
  <c r="CJ128" i="4"/>
  <c r="CI128" i="4"/>
  <c r="CH128" i="4"/>
  <c r="CG128" i="4"/>
  <c r="CF128" i="4"/>
  <c r="CB128" i="4"/>
  <c r="CA128" i="4"/>
  <c r="C128" i="4"/>
  <c r="B128" i="4"/>
  <c r="DZ127" i="4"/>
  <c r="DY127" i="4"/>
  <c r="DX127" i="4"/>
  <c r="DW127" i="4"/>
  <c r="DV127" i="4"/>
  <c r="DU127" i="4"/>
  <c r="DT127" i="4"/>
  <c r="DS127" i="4"/>
  <c r="DR127" i="4"/>
  <c r="DQ127" i="4"/>
  <c r="DP127" i="4"/>
  <c r="DO127" i="4"/>
  <c r="DN127" i="4"/>
  <c r="DM127" i="4"/>
  <c r="DL127" i="4"/>
  <c r="DK127" i="4"/>
  <c r="DJ127" i="4"/>
  <c r="DI127" i="4"/>
  <c r="DH127" i="4"/>
  <c r="DG127" i="4"/>
  <c r="DF127" i="4"/>
  <c r="DC127" i="4"/>
  <c r="DB127" i="4"/>
  <c r="CY127" i="4"/>
  <c r="CX127" i="4"/>
  <c r="CW127" i="4"/>
  <c r="CV127" i="4"/>
  <c r="CU127" i="4"/>
  <c r="CT127" i="4"/>
  <c r="CS127" i="4"/>
  <c r="CR127" i="4"/>
  <c r="CQ127" i="4"/>
  <c r="CP127" i="4"/>
  <c r="CO127" i="4"/>
  <c r="CN127" i="4"/>
  <c r="CM127" i="4"/>
  <c r="CL127" i="4"/>
  <c r="CK127" i="4"/>
  <c r="CJ127" i="4"/>
  <c r="CI127" i="4"/>
  <c r="CH127" i="4"/>
  <c r="CG127" i="4"/>
  <c r="CF127" i="4"/>
  <c r="CE127" i="4"/>
  <c r="CD127" i="4"/>
  <c r="CA127" i="4"/>
  <c r="C127" i="4"/>
  <c r="B127" i="4"/>
  <c r="DD127" i="4" s="1"/>
  <c r="DZ126" i="4"/>
  <c r="DY126" i="4"/>
  <c r="DX126" i="4"/>
  <c r="DW126" i="4"/>
  <c r="DV126" i="4"/>
  <c r="DU126" i="4"/>
  <c r="DT126" i="4"/>
  <c r="DS126" i="4"/>
  <c r="DR126" i="4"/>
  <c r="DQ126" i="4"/>
  <c r="DP126" i="4"/>
  <c r="DO126" i="4"/>
  <c r="DN126" i="4"/>
  <c r="DM126" i="4"/>
  <c r="DL126" i="4"/>
  <c r="DK126" i="4"/>
  <c r="DJ126" i="4"/>
  <c r="DI126" i="4"/>
  <c r="DH126" i="4"/>
  <c r="DG126" i="4"/>
  <c r="DF126" i="4"/>
  <c r="DE126" i="4"/>
  <c r="DC126" i="4"/>
  <c r="DB126" i="4"/>
  <c r="CY126" i="4"/>
  <c r="CX126" i="4"/>
  <c r="CW126" i="4"/>
  <c r="CV126" i="4"/>
  <c r="CU126" i="4"/>
  <c r="CT126" i="4"/>
  <c r="CS126" i="4"/>
  <c r="CR126" i="4"/>
  <c r="CQ126" i="4"/>
  <c r="CP126" i="4"/>
  <c r="CO126" i="4"/>
  <c r="CN126" i="4"/>
  <c r="CM126" i="4"/>
  <c r="CL126" i="4"/>
  <c r="CK126" i="4"/>
  <c r="CJ126" i="4"/>
  <c r="CI126" i="4"/>
  <c r="CH126" i="4"/>
  <c r="CG126" i="4"/>
  <c r="CF126" i="4"/>
  <c r="CE126" i="4"/>
  <c r="CD126" i="4"/>
  <c r="CC126" i="4"/>
  <c r="C126" i="4"/>
  <c r="CA126" i="4" s="1"/>
  <c r="B126" i="4"/>
  <c r="DD126" i="4" s="1"/>
  <c r="DY125" i="4"/>
  <c r="DX125" i="4"/>
  <c r="DW125" i="4"/>
  <c r="DV125" i="4"/>
  <c r="DU125" i="4"/>
  <c r="DT125" i="4"/>
  <c r="DS125" i="4"/>
  <c r="DR125" i="4"/>
  <c r="DQ125" i="4"/>
  <c r="DP125" i="4"/>
  <c r="DO125" i="4"/>
  <c r="DN125" i="4"/>
  <c r="DM125" i="4"/>
  <c r="DL125" i="4"/>
  <c r="DK125" i="4"/>
  <c r="DJ125" i="4"/>
  <c r="DI125" i="4"/>
  <c r="DH125" i="4"/>
  <c r="DG125" i="4"/>
  <c r="DF125" i="4"/>
  <c r="DE125" i="4"/>
  <c r="DD125" i="4"/>
  <c r="CY125" i="4"/>
  <c r="CX125" i="4"/>
  <c r="CW125" i="4"/>
  <c r="CV125" i="4"/>
  <c r="CU125" i="4"/>
  <c r="CT125" i="4"/>
  <c r="CS125" i="4"/>
  <c r="CR125" i="4"/>
  <c r="CQ125" i="4"/>
  <c r="CP125" i="4"/>
  <c r="CO125" i="4"/>
  <c r="CN125" i="4"/>
  <c r="CM125" i="4"/>
  <c r="CL125" i="4"/>
  <c r="CK125" i="4"/>
  <c r="CJ125" i="4"/>
  <c r="CI125" i="4"/>
  <c r="CH125" i="4"/>
  <c r="CG125" i="4"/>
  <c r="CF125" i="4"/>
  <c r="CC125" i="4"/>
  <c r="CB125" i="4"/>
  <c r="C125" i="4"/>
  <c r="DA125" i="4" s="1"/>
  <c r="B125" i="4"/>
  <c r="DY124" i="4"/>
  <c r="DX124" i="4"/>
  <c r="DW124" i="4"/>
  <c r="DV124" i="4"/>
  <c r="DU124" i="4"/>
  <c r="DT124" i="4"/>
  <c r="DS124" i="4"/>
  <c r="DR124" i="4"/>
  <c r="DQ124" i="4"/>
  <c r="DP124" i="4"/>
  <c r="DO124" i="4"/>
  <c r="DN124" i="4"/>
  <c r="DM124" i="4"/>
  <c r="DL124" i="4"/>
  <c r="DK124" i="4"/>
  <c r="DJ124" i="4"/>
  <c r="DI124" i="4"/>
  <c r="DH124" i="4"/>
  <c r="DG124" i="4"/>
  <c r="DF124" i="4"/>
  <c r="DD124" i="4"/>
  <c r="DC124" i="4"/>
  <c r="CZ124" i="4"/>
  <c r="CY124" i="4"/>
  <c r="CX124" i="4"/>
  <c r="CW124" i="4"/>
  <c r="CV124" i="4"/>
  <c r="CU124" i="4"/>
  <c r="CT124" i="4"/>
  <c r="CS124" i="4"/>
  <c r="CR124" i="4"/>
  <c r="CQ124" i="4"/>
  <c r="CP124" i="4"/>
  <c r="CO124" i="4"/>
  <c r="CN124" i="4"/>
  <c r="CM124" i="4"/>
  <c r="CL124" i="4"/>
  <c r="CK124" i="4"/>
  <c r="CJ124" i="4"/>
  <c r="CI124" i="4"/>
  <c r="CH124" i="4"/>
  <c r="CG124" i="4"/>
  <c r="CF124" i="4"/>
  <c r="CB124" i="4"/>
  <c r="CA124" i="4"/>
  <c r="C124" i="4"/>
  <c r="B124" i="4"/>
  <c r="DZ123" i="4"/>
  <c r="DY123" i="4"/>
  <c r="DX123" i="4"/>
  <c r="DW123" i="4"/>
  <c r="DV123" i="4"/>
  <c r="DU123" i="4"/>
  <c r="DT123" i="4"/>
  <c r="DS123" i="4"/>
  <c r="DR123" i="4"/>
  <c r="DQ123" i="4"/>
  <c r="DP123" i="4"/>
  <c r="DO123" i="4"/>
  <c r="DN123" i="4"/>
  <c r="DM123" i="4"/>
  <c r="DL123" i="4"/>
  <c r="DK123" i="4"/>
  <c r="DJ123" i="4"/>
  <c r="DI123" i="4"/>
  <c r="DH123" i="4"/>
  <c r="DG123" i="4"/>
  <c r="DF123" i="4"/>
  <c r="DC123" i="4"/>
  <c r="DB123" i="4"/>
  <c r="CY123" i="4"/>
  <c r="CX123" i="4"/>
  <c r="CW123" i="4"/>
  <c r="CV123" i="4"/>
  <c r="CU123" i="4"/>
  <c r="CT123" i="4"/>
  <c r="CS123" i="4"/>
  <c r="CR123" i="4"/>
  <c r="CQ123" i="4"/>
  <c r="CP123" i="4"/>
  <c r="CO123" i="4"/>
  <c r="CN123" i="4"/>
  <c r="CM123" i="4"/>
  <c r="CL123" i="4"/>
  <c r="CK123" i="4"/>
  <c r="CJ123" i="4"/>
  <c r="CI123" i="4"/>
  <c r="CH123" i="4"/>
  <c r="CG123" i="4"/>
  <c r="CF123" i="4"/>
  <c r="CE123" i="4"/>
  <c r="CD123" i="4"/>
  <c r="CA123" i="4"/>
  <c r="C123" i="4"/>
  <c r="B123" i="4"/>
  <c r="DD123" i="4" s="1"/>
  <c r="DZ122" i="4"/>
  <c r="DY122" i="4"/>
  <c r="DX122" i="4"/>
  <c r="DW122" i="4"/>
  <c r="DV122" i="4"/>
  <c r="DU122" i="4"/>
  <c r="DT122" i="4"/>
  <c r="DS122" i="4"/>
  <c r="DR122" i="4"/>
  <c r="DQ122" i="4"/>
  <c r="DP122" i="4"/>
  <c r="DO122" i="4"/>
  <c r="DN122" i="4"/>
  <c r="DM122" i="4"/>
  <c r="DL122" i="4"/>
  <c r="DK122" i="4"/>
  <c r="DJ122" i="4"/>
  <c r="DI122" i="4"/>
  <c r="DH122" i="4"/>
  <c r="DG122" i="4"/>
  <c r="DF122" i="4"/>
  <c r="DE122" i="4"/>
  <c r="DC122" i="4"/>
  <c r="DB122" i="4"/>
  <c r="CY122" i="4"/>
  <c r="CX122" i="4"/>
  <c r="CW122" i="4"/>
  <c r="CV122" i="4"/>
  <c r="CU122" i="4"/>
  <c r="CT122" i="4"/>
  <c r="CS122" i="4"/>
  <c r="CR122" i="4"/>
  <c r="CQ122" i="4"/>
  <c r="CP122" i="4"/>
  <c r="CO122" i="4"/>
  <c r="CN122" i="4"/>
  <c r="CM122" i="4"/>
  <c r="CL122" i="4"/>
  <c r="CK122" i="4"/>
  <c r="CJ122" i="4"/>
  <c r="CI122" i="4"/>
  <c r="CH122" i="4"/>
  <c r="CG122" i="4"/>
  <c r="CF122" i="4"/>
  <c r="CE122" i="4"/>
  <c r="CD122" i="4"/>
  <c r="CC122" i="4"/>
  <c r="C122" i="4"/>
  <c r="CA122" i="4" s="1"/>
  <c r="B122" i="4"/>
  <c r="DD122" i="4" s="1"/>
  <c r="DY117" i="4"/>
  <c r="DX117" i="4"/>
  <c r="DW117" i="4"/>
  <c r="DV117" i="4"/>
  <c r="DU117" i="4"/>
  <c r="DT117" i="4"/>
  <c r="DS117" i="4"/>
  <c r="DR117" i="4"/>
  <c r="DQ117" i="4"/>
  <c r="DP117" i="4"/>
  <c r="DO117" i="4"/>
  <c r="DN117" i="4"/>
  <c r="DM117" i="4"/>
  <c r="DL117" i="4"/>
  <c r="DK117" i="4"/>
  <c r="DJ117" i="4"/>
  <c r="DI117" i="4"/>
  <c r="DH117" i="4"/>
  <c r="DG117" i="4"/>
  <c r="DF117" i="4"/>
  <c r="DE117" i="4"/>
  <c r="DD117" i="4"/>
  <c r="CY117" i="4"/>
  <c r="CX117" i="4"/>
  <c r="CW117" i="4"/>
  <c r="CV117" i="4"/>
  <c r="CU117" i="4"/>
  <c r="CT117" i="4"/>
  <c r="CS117" i="4"/>
  <c r="CR117" i="4"/>
  <c r="CQ117" i="4"/>
  <c r="CP117" i="4"/>
  <c r="CO117" i="4"/>
  <c r="CN117" i="4"/>
  <c r="CM117" i="4"/>
  <c r="CL117" i="4"/>
  <c r="CK117" i="4"/>
  <c r="CJ117" i="4"/>
  <c r="CI117" i="4"/>
  <c r="CH117" i="4"/>
  <c r="CG117" i="4"/>
  <c r="CF117" i="4"/>
  <c r="CC117" i="4"/>
  <c r="CB117" i="4"/>
  <c r="C117" i="4"/>
  <c r="DA117" i="4" s="1"/>
  <c r="B117" i="4"/>
  <c r="DY116" i="4"/>
  <c r="DX116" i="4"/>
  <c r="DW116" i="4"/>
  <c r="DV116" i="4"/>
  <c r="DU116" i="4"/>
  <c r="DT116" i="4"/>
  <c r="DS116" i="4"/>
  <c r="DR116" i="4"/>
  <c r="DQ116" i="4"/>
  <c r="DP116" i="4"/>
  <c r="DO116" i="4"/>
  <c r="DN116" i="4"/>
  <c r="DM116" i="4"/>
  <c r="DL116" i="4"/>
  <c r="DK116" i="4"/>
  <c r="DJ116" i="4"/>
  <c r="DI116" i="4"/>
  <c r="DH116" i="4"/>
  <c r="DG116" i="4"/>
  <c r="DF116" i="4"/>
  <c r="DD116" i="4"/>
  <c r="DC116" i="4"/>
  <c r="CZ116" i="4"/>
  <c r="CY116" i="4"/>
  <c r="CX116" i="4"/>
  <c r="CW116" i="4"/>
  <c r="CV116" i="4"/>
  <c r="CU116" i="4"/>
  <c r="CT116" i="4"/>
  <c r="CS116" i="4"/>
  <c r="CR116" i="4"/>
  <c r="CQ116" i="4"/>
  <c r="CP116" i="4"/>
  <c r="CO116" i="4"/>
  <c r="CN116" i="4"/>
  <c r="CM116" i="4"/>
  <c r="CL116" i="4"/>
  <c r="CK116" i="4"/>
  <c r="CJ116" i="4"/>
  <c r="CI116" i="4"/>
  <c r="CH116" i="4"/>
  <c r="CG116" i="4"/>
  <c r="CF116" i="4"/>
  <c r="CB116" i="4"/>
  <c r="CA116" i="4"/>
  <c r="C116" i="4"/>
  <c r="B116" i="4"/>
  <c r="DZ115" i="4"/>
  <c r="DY115" i="4"/>
  <c r="DX115" i="4"/>
  <c r="DW115" i="4"/>
  <c r="DV115" i="4"/>
  <c r="DU115" i="4"/>
  <c r="DT115" i="4"/>
  <c r="DS115" i="4"/>
  <c r="DR115" i="4"/>
  <c r="DQ115" i="4"/>
  <c r="DP115" i="4"/>
  <c r="DO115" i="4"/>
  <c r="DN115" i="4"/>
  <c r="DM115" i="4"/>
  <c r="DL115" i="4"/>
  <c r="DK115" i="4"/>
  <c r="DJ115" i="4"/>
  <c r="DI115" i="4"/>
  <c r="DH115" i="4"/>
  <c r="DG115" i="4"/>
  <c r="DF115" i="4"/>
  <c r="DC115" i="4"/>
  <c r="DB115" i="4"/>
  <c r="CY115" i="4"/>
  <c r="CX115" i="4"/>
  <c r="CW115" i="4"/>
  <c r="CV115" i="4"/>
  <c r="CU115" i="4"/>
  <c r="CT115" i="4"/>
  <c r="CS115" i="4"/>
  <c r="CR115" i="4"/>
  <c r="CQ115" i="4"/>
  <c r="CP115" i="4"/>
  <c r="CO115" i="4"/>
  <c r="CN115" i="4"/>
  <c r="CM115" i="4"/>
  <c r="CL115" i="4"/>
  <c r="CK115" i="4"/>
  <c r="CJ115" i="4"/>
  <c r="CI115" i="4"/>
  <c r="CH115" i="4"/>
  <c r="CG115" i="4"/>
  <c r="CF115" i="4"/>
  <c r="CE115" i="4"/>
  <c r="CD115" i="4"/>
  <c r="CA115" i="4"/>
  <c r="C115" i="4"/>
  <c r="B115" i="4"/>
  <c r="DD115" i="4" s="1"/>
  <c r="DZ114" i="4"/>
  <c r="DY114" i="4"/>
  <c r="DX114" i="4"/>
  <c r="DW114" i="4"/>
  <c r="DV114" i="4"/>
  <c r="DU114" i="4"/>
  <c r="DT114" i="4"/>
  <c r="DS114" i="4"/>
  <c r="DR114" i="4"/>
  <c r="DQ114" i="4"/>
  <c r="DP114" i="4"/>
  <c r="DO114" i="4"/>
  <c r="DN114" i="4"/>
  <c r="DM114" i="4"/>
  <c r="DL114" i="4"/>
  <c r="DK114" i="4"/>
  <c r="DJ114" i="4"/>
  <c r="DI114" i="4"/>
  <c r="DH114" i="4"/>
  <c r="DG114" i="4"/>
  <c r="DF114" i="4"/>
  <c r="DE114" i="4"/>
  <c r="DC114" i="4"/>
  <c r="DB114" i="4"/>
  <c r="CY114" i="4"/>
  <c r="CX114" i="4"/>
  <c r="CW114" i="4"/>
  <c r="CV114" i="4"/>
  <c r="CU114" i="4"/>
  <c r="CT114" i="4"/>
  <c r="CS114" i="4"/>
  <c r="CR114" i="4"/>
  <c r="CQ114" i="4"/>
  <c r="CP114" i="4"/>
  <c r="CO114" i="4"/>
  <c r="CN114" i="4"/>
  <c r="CM114" i="4"/>
  <c r="CL114" i="4"/>
  <c r="CK114" i="4"/>
  <c r="CJ114" i="4"/>
  <c r="CI114" i="4"/>
  <c r="CH114" i="4"/>
  <c r="CG114" i="4"/>
  <c r="CF114" i="4"/>
  <c r="CE114" i="4"/>
  <c r="CD114" i="4"/>
  <c r="CC114" i="4"/>
  <c r="C114" i="4"/>
  <c r="CA114" i="4" s="1"/>
  <c r="B114" i="4"/>
  <c r="DD114" i="4" s="1"/>
  <c r="DY113" i="4"/>
  <c r="DX113" i="4"/>
  <c r="DW113" i="4"/>
  <c r="DV113" i="4"/>
  <c r="DU113" i="4"/>
  <c r="DT113" i="4"/>
  <c r="DS113" i="4"/>
  <c r="DR113" i="4"/>
  <c r="DQ113" i="4"/>
  <c r="DP113" i="4"/>
  <c r="DO113" i="4"/>
  <c r="DN113" i="4"/>
  <c r="DM113" i="4"/>
  <c r="DL113" i="4"/>
  <c r="DK113" i="4"/>
  <c r="DJ113" i="4"/>
  <c r="DI113" i="4"/>
  <c r="DH113" i="4"/>
  <c r="DG113" i="4"/>
  <c r="DF113" i="4"/>
  <c r="DE113" i="4"/>
  <c r="DD113" i="4"/>
  <c r="CY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CJ113" i="4"/>
  <c r="CI113" i="4"/>
  <c r="CH113" i="4"/>
  <c r="CG113" i="4"/>
  <c r="CF113" i="4"/>
  <c r="CC113" i="4"/>
  <c r="CB113" i="4"/>
  <c r="C113" i="4"/>
  <c r="DA113" i="4" s="1"/>
  <c r="B113" i="4"/>
  <c r="DY112" i="4"/>
  <c r="DX112" i="4"/>
  <c r="DW112" i="4"/>
  <c r="DV112" i="4"/>
  <c r="DU112" i="4"/>
  <c r="DT112" i="4"/>
  <c r="DS112" i="4"/>
  <c r="DR112" i="4"/>
  <c r="DQ112" i="4"/>
  <c r="DP112" i="4"/>
  <c r="DO112" i="4"/>
  <c r="DN112" i="4"/>
  <c r="DM112" i="4"/>
  <c r="DL112" i="4"/>
  <c r="DK112" i="4"/>
  <c r="DJ112" i="4"/>
  <c r="DI112" i="4"/>
  <c r="DH112" i="4"/>
  <c r="DG112" i="4"/>
  <c r="DF112" i="4"/>
  <c r="DD112" i="4"/>
  <c r="DC112" i="4"/>
  <c r="CZ112" i="4"/>
  <c r="CY112" i="4"/>
  <c r="CX112" i="4"/>
  <c r="CW112" i="4"/>
  <c r="CV112" i="4"/>
  <c r="CU112" i="4"/>
  <c r="CT112" i="4"/>
  <c r="CS112" i="4"/>
  <c r="CR112" i="4"/>
  <c r="CQ112" i="4"/>
  <c r="CP112" i="4"/>
  <c r="CO112" i="4"/>
  <c r="CN112" i="4"/>
  <c r="CM112" i="4"/>
  <c r="CL112" i="4"/>
  <c r="CK112" i="4"/>
  <c r="CJ112" i="4"/>
  <c r="CI112" i="4"/>
  <c r="CH112" i="4"/>
  <c r="CG112" i="4"/>
  <c r="CF112" i="4"/>
  <c r="CB112" i="4"/>
  <c r="CA112" i="4"/>
  <c r="C112" i="4"/>
  <c r="B112" i="4"/>
  <c r="DZ111" i="4"/>
  <c r="DY111" i="4"/>
  <c r="DX111" i="4"/>
  <c r="DW111" i="4"/>
  <c r="DV111" i="4"/>
  <c r="DU111" i="4"/>
  <c r="DT111" i="4"/>
  <c r="DS111" i="4"/>
  <c r="DR111" i="4"/>
  <c r="DQ111" i="4"/>
  <c r="DP111" i="4"/>
  <c r="DO111" i="4"/>
  <c r="DN111" i="4"/>
  <c r="DM111" i="4"/>
  <c r="DL111" i="4"/>
  <c r="DK111" i="4"/>
  <c r="DJ111" i="4"/>
  <c r="DI111" i="4"/>
  <c r="DH111" i="4"/>
  <c r="DG111" i="4"/>
  <c r="DF111" i="4"/>
  <c r="DC111" i="4"/>
  <c r="DB111" i="4"/>
  <c r="CY111" i="4"/>
  <c r="CX111" i="4"/>
  <c r="CW111" i="4"/>
  <c r="CV111" i="4"/>
  <c r="CU111" i="4"/>
  <c r="CT111" i="4"/>
  <c r="CS111" i="4"/>
  <c r="CR111" i="4"/>
  <c r="CQ111" i="4"/>
  <c r="CP111" i="4"/>
  <c r="CO111" i="4"/>
  <c r="CN111" i="4"/>
  <c r="CM111" i="4"/>
  <c r="CL111" i="4"/>
  <c r="CK111" i="4"/>
  <c r="CJ111" i="4"/>
  <c r="CI111" i="4"/>
  <c r="CH111" i="4"/>
  <c r="CG111" i="4"/>
  <c r="CF111" i="4"/>
  <c r="CE111" i="4"/>
  <c r="CD111" i="4"/>
  <c r="CA111" i="4"/>
  <c r="C111" i="4"/>
  <c r="B111" i="4"/>
  <c r="DD111" i="4" s="1"/>
  <c r="DZ110" i="4"/>
  <c r="DY110" i="4"/>
  <c r="DX110" i="4"/>
  <c r="DW110" i="4"/>
  <c r="DV110" i="4"/>
  <c r="DU110" i="4"/>
  <c r="DT110" i="4"/>
  <c r="DS110" i="4"/>
  <c r="DR110" i="4"/>
  <c r="DQ110" i="4"/>
  <c r="DP110" i="4"/>
  <c r="DO110" i="4"/>
  <c r="DN110" i="4"/>
  <c r="DM110" i="4"/>
  <c r="DL110" i="4"/>
  <c r="DK110" i="4"/>
  <c r="DJ110" i="4"/>
  <c r="DI110" i="4"/>
  <c r="DH110" i="4"/>
  <c r="DG110" i="4"/>
  <c r="DF110" i="4"/>
  <c r="DE110" i="4"/>
  <c r="DC110" i="4"/>
  <c r="DB110" i="4"/>
  <c r="CY110" i="4"/>
  <c r="CX110" i="4"/>
  <c r="CW110" i="4"/>
  <c r="CV110" i="4"/>
  <c r="CU110" i="4"/>
  <c r="CT110" i="4"/>
  <c r="CS110" i="4"/>
  <c r="CR110" i="4"/>
  <c r="CQ110" i="4"/>
  <c r="CP110" i="4"/>
  <c r="CO110" i="4"/>
  <c r="CN110" i="4"/>
  <c r="CM110" i="4"/>
  <c r="CL110" i="4"/>
  <c r="CK110" i="4"/>
  <c r="CJ110" i="4"/>
  <c r="CI110" i="4"/>
  <c r="CH110" i="4"/>
  <c r="CG110" i="4"/>
  <c r="CF110" i="4"/>
  <c r="CE110" i="4"/>
  <c r="CD110" i="4"/>
  <c r="CC110" i="4"/>
  <c r="C110" i="4"/>
  <c r="CA110" i="4" s="1"/>
  <c r="B110" i="4"/>
  <c r="DD110" i="4" s="1"/>
  <c r="DY109" i="4"/>
  <c r="DX109" i="4"/>
  <c r="DW109" i="4"/>
  <c r="DV109" i="4"/>
  <c r="DU109" i="4"/>
  <c r="DT109" i="4"/>
  <c r="DS109" i="4"/>
  <c r="DR109" i="4"/>
  <c r="DQ109" i="4"/>
  <c r="DP109" i="4"/>
  <c r="DO109" i="4"/>
  <c r="DN109" i="4"/>
  <c r="DM109" i="4"/>
  <c r="DL109" i="4"/>
  <c r="DK109" i="4"/>
  <c r="DJ109" i="4"/>
  <c r="DI109" i="4"/>
  <c r="DH109" i="4"/>
  <c r="DG109" i="4"/>
  <c r="DF109" i="4"/>
  <c r="DE109" i="4"/>
  <c r="DD109" i="4"/>
  <c r="CY109" i="4"/>
  <c r="CX109" i="4"/>
  <c r="CW109" i="4"/>
  <c r="CV109" i="4"/>
  <c r="CU109" i="4"/>
  <c r="CT109" i="4"/>
  <c r="CS109" i="4"/>
  <c r="CR109" i="4"/>
  <c r="CQ109" i="4"/>
  <c r="CP109" i="4"/>
  <c r="CO109" i="4"/>
  <c r="CN109" i="4"/>
  <c r="CM109" i="4"/>
  <c r="CL109" i="4"/>
  <c r="CK109" i="4"/>
  <c r="CJ109" i="4"/>
  <c r="CI109" i="4"/>
  <c r="CH109" i="4"/>
  <c r="CG109" i="4"/>
  <c r="CF109" i="4"/>
  <c r="CC109" i="4"/>
  <c r="CB109" i="4"/>
  <c r="C109" i="4"/>
  <c r="DA109" i="4" s="1"/>
  <c r="B109" i="4"/>
  <c r="DY108" i="4"/>
  <c r="DX108" i="4"/>
  <c r="DW108" i="4"/>
  <c r="DV108" i="4"/>
  <c r="DU108" i="4"/>
  <c r="DT108" i="4"/>
  <c r="DS108" i="4"/>
  <c r="DR108" i="4"/>
  <c r="DQ108" i="4"/>
  <c r="DP108" i="4"/>
  <c r="DO108" i="4"/>
  <c r="DN108" i="4"/>
  <c r="DM108" i="4"/>
  <c r="DL108" i="4"/>
  <c r="DK108" i="4"/>
  <c r="DJ108" i="4"/>
  <c r="DI108" i="4"/>
  <c r="DH108" i="4"/>
  <c r="DG108" i="4"/>
  <c r="DF108" i="4"/>
  <c r="DD108" i="4"/>
  <c r="DC108" i="4"/>
  <c r="CZ108" i="4"/>
  <c r="CY108" i="4"/>
  <c r="CX108" i="4"/>
  <c r="CW108" i="4"/>
  <c r="CV108" i="4"/>
  <c r="CU108" i="4"/>
  <c r="CT108" i="4"/>
  <c r="CS108" i="4"/>
  <c r="CR108" i="4"/>
  <c r="CQ108" i="4"/>
  <c r="CP108" i="4"/>
  <c r="CO108" i="4"/>
  <c r="CN108" i="4"/>
  <c r="CM108" i="4"/>
  <c r="CL108" i="4"/>
  <c r="CK108" i="4"/>
  <c r="CJ108" i="4"/>
  <c r="CI108" i="4"/>
  <c r="CH108" i="4"/>
  <c r="CG108" i="4"/>
  <c r="CF108" i="4"/>
  <c r="CB108" i="4"/>
  <c r="CA108" i="4"/>
  <c r="C108" i="4"/>
  <c r="B108" i="4"/>
  <c r="DZ107" i="4"/>
  <c r="DY107" i="4"/>
  <c r="DX107" i="4"/>
  <c r="DW107" i="4"/>
  <c r="DV107" i="4"/>
  <c r="DU107" i="4"/>
  <c r="DT107" i="4"/>
  <c r="DS107" i="4"/>
  <c r="DR107" i="4"/>
  <c r="DQ107" i="4"/>
  <c r="DP107" i="4"/>
  <c r="DO107" i="4"/>
  <c r="DN107" i="4"/>
  <c r="DM107" i="4"/>
  <c r="DL107" i="4"/>
  <c r="DK107" i="4"/>
  <c r="DJ107" i="4"/>
  <c r="DI107" i="4"/>
  <c r="DH107" i="4"/>
  <c r="DG107" i="4"/>
  <c r="DF107" i="4"/>
  <c r="DC107" i="4"/>
  <c r="DB107" i="4"/>
  <c r="CY107" i="4"/>
  <c r="CX107" i="4"/>
  <c r="CW107" i="4"/>
  <c r="CV107" i="4"/>
  <c r="CU107" i="4"/>
  <c r="CT107" i="4"/>
  <c r="CS107" i="4"/>
  <c r="CR107" i="4"/>
  <c r="CQ107" i="4"/>
  <c r="CP107" i="4"/>
  <c r="CO107" i="4"/>
  <c r="CN107" i="4"/>
  <c r="CM107" i="4"/>
  <c r="CL107" i="4"/>
  <c r="CK107" i="4"/>
  <c r="CJ107" i="4"/>
  <c r="CI107" i="4"/>
  <c r="CH107" i="4"/>
  <c r="CG107" i="4"/>
  <c r="CF107" i="4"/>
  <c r="CE107" i="4"/>
  <c r="CD107" i="4"/>
  <c r="CA107" i="4"/>
  <c r="C107" i="4"/>
  <c r="B107" i="4"/>
  <c r="DD107" i="4" s="1"/>
  <c r="DZ106" i="4"/>
  <c r="DY106" i="4"/>
  <c r="DX106" i="4"/>
  <c r="DW106" i="4"/>
  <c r="DV106" i="4"/>
  <c r="DU106" i="4"/>
  <c r="DT106" i="4"/>
  <c r="DS106" i="4"/>
  <c r="DR106" i="4"/>
  <c r="DQ106" i="4"/>
  <c r="DP106" i="4"/>
  <c r="DO106" i="4"/>
  <c r="DN106" i="4"/>
  <c r="DM106" i="4"/>
  <c r="DL106" i="4"/>
  <c r="DK106" i="4"/>
  <c r="DJ106" i="4"/>
  <c r="DI106" i="4"/>
  <c r="DH106" i="4"/>
  <c r="DG106" i="4"/>
  <c r="DF106" i="4"/>
  <c r="DE106" i="4"/>
  <c r="DC106" i="4"/>
  <c r="DB106" i="4"/>
  <c r="CY106" i="4"/>
  <c r="CX106" i="4"/>
  <c r="CW106" i="4"/>
  <c r="CV106" i="4"/>
  <c r="CU106" i="4"/>
  <c r="CT106" i="4"/>
  <c r="CS106" i="4"/>
  <c r="CR106" i="4"/>
  <c r="CQ106" i="4"/>
  <c r="CP106" i="4"/>
  <c r="CO106" i="4"/>
  <c r="CN106" i="4"/>
  <c r="CM106" i="4"/>
  <c r="CL106" i="4"/>
  <c r="CK106" i="4"/>
  <c r="CJ106" i="4"/>
  <c r="CI106" i="4"/>
  <c r="CH106" i="4"/>
  <c r="CG106" i="4"/>
  <c r="CF106" i="4"/>
  <c r="CE106" i="4"/>
  <c r="CD106" i="4"/>
  <c r="CC106" i="4"/>
  <c r="C106" i="4"/>
  <c r="CA106" i="4" s="1"/>
  <c r="B106" i="4"/>
  <c r="DD106" i="4" s="1"/>
  <c r="DY105" i="4"/>
  <c r="DX105" i="4"/>
  <c r="DW105" i="4"/>
  <c r="DV105" i="4"/>
  <c r="DU105" i="4"/>
  <c r="DT105" i="4"/>
  <c r="DS105" i="4"/>
  <c r="DR105" i="4"/>
  <c r="DQ105" i="4"/>
  <c r="DP105" i="4"/>
  <c r="DO105" i="4"/>
  <c r="DN105" i="4"/>
  <c r="DM105" i="4"/>
  <c r="DL105" i="4"/>
  <c r="DK105" i="4"/>
  <c r="DJ105" i="4"/>
  <c r="DI105" i="4"/>
  <c r="DH105" i="4"/>
  <c r="DG105" i="4"/>
  <c r="DF105" i="4"/>
  <c r="DE105" i="4"/>
  <c r="DD105" i="4"/>
  <c r="CY105" i="4"/>
  <c r="CX105" i="4"/>
  <c r="CW105" i="4"/>
  <c r="CV105" i="4"/>
  <c r="CU105" i="4"/>
  <c r="CT105" i="4"/>
  <c r="CS105" i="4"/>
  <c r="CR105" i="4"/>
  <c r="CQ105" i="4"/>
  <c r="CP105" i="4"/>
  <c r="CO105" i="4"/>
  <c r="CN105" i="4"/>
  <c r="CM105" i="4"/>
  <c r="CL105" i="4"/>
  <c r="CK105" i="4"/>
  <c r="CJ105" i="4"/>
  <c r="CI105" i="4"/>
  <c r="CH105" i="4"/>
  <c r="CG105" i="4"/>
  <c r="CF105" i="4"/>
  <c r="CC105" i="4"/>
  <c r="CB105" i="4"/>
  <c r="C105" i="4"/>
  <c r="DA105" i="4" s="1"/>
  <c r="B105" i="4"/>
  <c r="DY104" i="4"/>
  <c r="DX104" i="4"/>
  <c r="DW104" i="4"/>
  <c r="DV104" i="4"/>
  <c r="DU104" i="4"/>
  <c r="DT104" i="4"/>
  <c r="DS104" i="4"/>
  <c r="DR104" i="4"/>
  <c r="DQ104" i="4"/>
  <c r="DP104" i="4"/>
  <c r="DO104" i="4"/>
  <c r="DN104" i="4"/>
  <c r="DM104" i="4"/>
  <c r="DL104" i="4"/>
  <c r="DK104" i="4"/>
  <c r="DJ104" i="4"/>
  <c r="DI104" i="4"/>
  <c r="DH104" i="4"/>
  <c r="DG104" i="4"/>
  <c r="DF104" i="4"/>
  <c r="DD104" i="4"/>
  <c r="DC104" i="4"/>
  <c r="CZ104" i="4"/>
  <c r="CY104" i="4"/>
  <c r="CX104" i="4"/>
  <c r="CW104" i="4"/>
  <c r="CV104" i="4"/>
  <c r="CU104" i="4"/>
  <c r="CT104" i="4"/>
  <c r="CS104" i="4"/>
  <c r="CR104" i="4"/>
  <c r="CQ104" i="4"/>
  <c r="CP104" i="4"/>
  <c r="CO104" i="4"/>
  <c r="CN104" i="4"/>
  <c r="CM104" i="4"/>
  <c r="CL104" i="4"/>
  <c r="CK104" i="4"/>
  <c r="CJ104" i="4"/>
  <c r="CI104" i="4"/>
  <c r="CH104" i="4"/>
  <c r="CG104" i="4"/>
  <c r="CF104" i="4"/>
  <c r="CB104" i="4"/>
  <c r="CA104" i="4"/>
  <c r="C104" i="4"/>
  <c r="B104" i="4"/>
  <c r="DZ103" i="4"/>
  <c r="DY103" i="4"/>
  <c r="DX103" i="4"/>
  <c r="DW103" i="4"/>
  <c r="DV103" i="4"/>
  <c r="DU103" i="4"/>
  <c r="DT103" i="4"/>
  <c r="DS103" i="4"/>
  <c r="DR103" i="4"/>
  <c r="DQ103" i="4"/>
  <c r="DP103" i="4"/>
  <c r="DO103" i="4"/>
  <c r="DN103" i="4"/>
  <c r="DM103" i="4"/>
  <c r="DL103" i="4"/>
  <c r="DK103" i="4"/>
  <c r="DJ103" i="4"/>
  <c r="DI103" i="4"/>
  <c r="DH103" i="4"/>
  <c r="DG103" i="4"/>
  <c r="DF103" i="4"/>
  <c r="DC103" i="4"/>
  <c r="DB103" i="4"/>
  <c r="CY103" i="4"/>
  <c r="CX103" i="4"/>
  <c r="CW103" i="4"/>
  <c r="CV103" i="4"/>
  <c r="CU103" i="4"/>
  <c r="CT103" i="4"/>
  <c r="CS103" i="4"/>
  <c r="CR103" i="4"/>
  <c r="CQ103" i="4"/>
  <c r="CP103" i="4"/>
  <c r="CO103" i="4"/>
  <c r="CN103" i="4"/>
  <c r="CM103" i="4"/>
  <c r="CL103" i="4"/>
  <c r="CK103" i="4"/>
  <c r="CJ103" i="4"/>
  <c r="CI103" i="4"/>
  <c r="CH103" i="4"/>
  <c r="CG103" i="4"/>
  <c r="CF103" i="4"/>
  <c r="CE103" i="4"/>
  <c r="CD103" i="4"/>
  <c r="CA103" i="4"/>
  <c r="C103" i="4"/>
  <c r="B103" i="4"/>
  <c r="DD103" i="4" s="1"/>
  <c r="DZ102" i="4"/>
  <c r="DY102" i="4"/>
  <c r="DX102" i="4"/>
  <c r="DW102" i="4"/>
  <c r="DV102" i="4"/>
  <c r="DU102" i="4"/>
  <c r="DT102" i="4"/>
  <c r="DS102" i="4"/>
  <c r="DR102" i="4"/>
  <c r="DQ102" i="4"/>
  <c r="DP102" i="4"/>
  <c r="DO102" i="4"/>
  <c r="DN102" i="4"/>
  <c r="DM102" i="4"/>
  <c r="DL102" i="4"/>
  <c r="DK102" i="4"/>
  <c r="DJ102" i="4"/>
  <c r="DI102" i="4"/>
  <c r="DH102" i="4"/>
  <c r="DG102" i="4"/>
  <c r="DF102" i="4"/>
  <c r="DE102" i="4"/>
  <c r="DC102" i="4"/>
  <c r="DB102" i="4"/>
  <c r="CY102" i="4"/>
  <c r="CX102" i="4"/>
  <c r="CW102" i="4"/>
  <c r="CV102" i="4"/>
  <c r="CU102" i="4"/>
  <c r="CT102" i="4"/>
  <c r="CS102" i="4"/>
  <c r="CR102" i="4"/>
  <c r="CQ102" i="4"/>
  <c r="CP102" i="4"/>
  <c r="CO102" i="4"/>
  <c r="CN102" i="4"/>
  <c r="CM102" i="4"/>
  <c r="CL102" i="4"/>
  <c r="CK102" i="4"/>
  <c r="CJ102" i="4"/>
  <c r="CI102" i="4"/>
  <c r="CH102" i="4"/>
  <c r="CG102" i="4"/>
  <c r="CF102" i="4"/>
  <c r="CE102" i="4"/>
  <c r="CD102" i="4"/>
  <c r="CC102" i="4"/>
  <c r="C102" i="4"/>
  <c r="CA102" i="4" s="1"/>
  <c r="B102" i="4"/>
  <c r="DD102" i="4" s="1"/>
  <c r="DY101" i="4"/>
  <c r="DX101" i="4"/>
  <c r="DW101" i="4"/>
  <c r="DV101" i="4"/>
  <c r="DU101" i="4"/>
  <c r="DT101" i="4"/>
  <c r="DS101" i="4"/>
  <c r="DR101" i="4"/>
  <c r="DQ101" i="4"/>
  <c r="DP101" i="4"/>
  <c r="DO101" i="4"/>
  <c r="DN101" i="4"/>
  <c r="DM101" i="4"/>
  <c r="DL101" i="4"/>
  <c r="DK101" i="4"/>
  <c r="DJ101" i="4"/>
  <c r="DI101" i="4"/>
  <c r="DH101" i="4"/>
  <c r="DG101" i="4"/>
  <c r="DF101" i="4"/>
  <c r="DE101" i="4"/>
  <c r="DD101" i="4"/>
  <c r="CY101" i="4"/>
  <c r="CX101" i="4"/>
  <c r="CW101" i="4"/>
  <c r="CV101" i="4"/>
  <c r="CU101" i="4"/>
  <c r="CT101" i="4"/>
  <c r="CS101" i="4"/>
  <c r="CR101" i="4"/>
  <c r="CQ101" i="4"/>
  <c r="CP101" i="4"/>
  <c r="CO101" i="4"/>
  <c r="CN101" i="4"/>
  <c r="CM101" i="4"/>
  <c r="CL101" i="4"/>
  <c r="CK101" i="4"/>
  <c r="CJ101" i="4"/>
  <c r="CI101" i="4"/>
  <c r="CH101" i="4"/>
  <c r="CG101" i="4"/>
  <c r="CF101" i="4"/>
  <c r="CC101" i="4"/>
  <c r="CB101" i="4"/>
  <c r="C101" i="4"/>
  <c r="DA101" i="4" s="1"/>
  <c r="B101" i="4"/>
  <c r="DY100" i="4"/>
  <c r="DX100" i="4"/>
  <c r="DW100" i="4"/>
  <c r="DV100" i="4"/>
  <c r="DU100" i="4"/>
  <c r="DT100" i="4"/>
  <c r="DS100" i="4"/>
  <c r="DR100" i="4"/>
  <c r="DQ100" i="4"/>
  <c r="DP100" i="4"/>
  <c r="DO100" i="4"/>
  <c r="DN100" i="4"/>
  <c r="DM100" i="4"/>
  <c r="DL100" i="4"/>
  <c r="DK100" i="4"/>
  <c r="DJ100" i="4"/>
  <c r="DI100" i="4"/>
  <c r="DH100" i="4"/>
  <c r="DG100" i="4"/>
  <c r="DF100" i="4"/>
  <c r="DD100" i="4"/>
  <c r="DC100" i="4"/>
  <c r="CZ100" i="4"/>
  <c r="CY100" i="4"/>
  <c r="CX100" i="4"/>
  <c r="CW100" i="4"/>
  <c r="CV100" i="4"/>
  <c r="CU100" i="4"/>
  <c r="CT100" i="4"/>
  <c r="CS100" i="4"/>
  <c r="CR100" i="4"/>
  <c r="CQ100" i="4"/>
  <c r="CP100" i="4"/>
  <c r="CO100" i="4"/>
  <c r="CN100" i="4"/>
  <c r="CM100" i="4"/>
  <c r="CL100" i="4"/>
  <c r="CK100" i="4"/>
  <c r="CJ100" i="4"/>
  <c r="CI100" i="4"/>
  <c r="CH100" i="4"/>
  <c r="CG100" i="4"/>
  <c r="CF100" i="4"/>
  <c r="CB100" i="4"/>
  <c r="CA100" i="4"/>
  <c r="C100" i="4"/>
  <c r="B100" i="4"/>
  <c r="DZ95" i="4"/>
  <c r="DY95" i="4"/>
  <c r="DX95" i="4"/>
  <c r="DW95" i="4"/>
  <c r="DV95" i="4"/>
  <c r="DU95" i="4"/>
  <c r="DT95" i="4"/>
  <c r="DS95" i="4"/>
  <c r="DR95" i="4"/>
  <c r="DQ95" i="4"/>
  <c r="DP95" i="4"/>
  <c r="DO95" i="4"/>
  <c r="DN95" i="4"/>
  <c r="DM95" i="4"/>
  <c r="DL95" i="4"/>
  <c r="DK95" i="4"/>
  <c r="DJ95" i="4"/>
  <c r="DI95" i="4"/>
  <c r="DH95" i="4"/>
  <c r="DG95" i="4"/>
  <c r="DF95" i="4"/>
  <c r="DC95" i="4"/>
  <c r="DB95" i="4"/>
  <c r="CY95" i="4"/>
  <c r="CX95" i="4"/>
  <c r="CW95" i="4"/>
  <c r="CV95" i="4"/>
  <c r="CU95" i="4"/>
  <c r="CT95" i="4"/>
  <c r="CS95" i="4"/>
  <c r="CR95" i="4"/>
  <c r="CQ95" i="4"/>
  <c r="CP95" i="4"/>
  <c r="CO95" i="4"/>
  <c r="CN95" i="4"/>
  <c r="CM95" i="4"/>
  <c r="CL95" i="4"/>
  <c r="CK95" i="4"/>
  <c r="CJ95" i="4"/>
  <c r="CI95" i="4"/>
  <c r="CH95" i="4"/>
  <c r="CG95" i="4"/>
  <c r="CF95" i="4"/>
  <c r="CE95" i="4"/>
  <c r="CD95" i="4"/>
  <c r="CA95" i="4"/>
  <c r="C95" i="4"/>
  <c r="B95" i="4"/>
  <c r="DD95" i="4" s="1"/>
  <c r="DZ94" i="4"/>
  <c r="DY94" i="4"/>
  <c r="DX94" i="4"/>
  <c r="DW94" i="4"/>
  <c r="DV94" i="4"/>
  <c r="DU94" i="4"/>
  <c r="DT94" i="4"/>
  <c r="DS94" i="4"/>
  <c r="DR94" i="4"/>
  <c r="DQ94" i="4"/>
  <c r="DP94" i="4"/>
  <c r="DO94" i="4"/>
  <c r="DN94" i="4"/>
  <c r="DM94" i="4"/>
  <c r="DL94" i="4"/>
  <c r="DK94" i="4"/>
  <c r="DJ94" i="4"/>
  <c r="DI94" i="4"/>
  <c r="DH94" i="4"/>
  <c r="DG94" i="4"/>
  <c r="DF94" i="4"/>
  <c r="DE94" i="4"/>
  <c r="DC94" i="4"/>
  <c r="DB94" i="4"/>
  <c r="CY94" i="4"/>
  <c r="CX94" i="4"/>
  <c r="CW94" i="4"/>
  <c r="CV94" i="4"/>
  <c r="CU94" i="4"/>
  <c r="CT94" i="4"/>
  <c r="CS94" i="4"/>
  <c r="CR94" i="4"/>
  <c r="CQ94" i="4"/>
  <c r="CP94" i="4"/>
  <c r="CO94" i="4"/>
  <c r="CN94" i="4"/>
  <c r="CM94" i="4"/>
  <c r="CL94" i="4"/>
  <c r="CK94" i="4"/>
  <c r="CJ94" i="4"/>
  <c r="CI94" i="4"/>
  <c r="CH94" i="4"/>
  <c r="CG94" i="4"/>
  <c r="CF94" i="4"/>
  <c r="CE94" i="4"/>
  <c r="CD94" i="4"/>
  <c r="CC94" i="4"/>
  <c r="C94" i="4"/>
  <c r="CA94" i="4" s="1"/>
  <c r="B94" i="4"/>
  <c r="DD94" i="4" s="1"/>
  <c r="DY93" i="4"/>
  <c r="DX93" i="4"/>
  <c r="DW93" i="4"/>
  <c r="DV93" i="4"/>
  <c r="DU93" i="4"/>
  <c r="DT93" i="4"/>
  <c r="DS93" i="4"/>
  <c r="DR93" i="4"/>
  <c r="DQ93" i="4"/>
  <c r="DP93" i="4"/>
  <c r="DO93" i="4"/>
  <c r="DN93" i="4"/>
  <c r="DM93" i="4"/>
  <c r="DL93" i="4"/>
  <c r="DK93" i="4"/>
  <c r="DJ93" i="4"/>
  <c r="DI93" i="4"/>
  <c r="DH93" i="4"/>
  <c r="DG93" i="4"/>
  <c r="DF93" i="4"/>
  <c r="DE93" i="4"/>
  <c r="DD93" i="4"/>
  <c r="CY93" i="4"/>
  <c r="CX93" i="4"/>
  <c r="CW93" i="4"/>
  <c r="CV93" i="4"/>
  <c r="CU93" i="4"/>
  <c r="CT93" i="4"/>
  <c r="CS93" i="4"/>
  <c r="CR93" i="4"/>
  <c r="CQ93" i="4"/>
  <c r="CP93" i="4"/>
  <c r="CO93" i="4"/>
  <c r="CN93" i="4"/>
  <c r="CM93" i="4"/>
  <c r="CL93" i="4"/>
  <c r="CK93" i="4"/>
  <c r="CJ93" i="4"/>
  <c r="CI93" i="4"/>
  <c r="CH93" i="4"/>
  <c r="CG93" i="4"/>
  <c r="CF93" i="4"/>
  <c r="CC93" i="4"/>
  <c r="CB93" i="4"/>
  <c r="C93" i="4"/>
  <c r="DA93" i="4" s="1"/>
  <c r="B93" i="4"/>
  <c r="DY92" i="4"/>
  <c r="DX92" i="4"/>
  <c r="DW92" i="4"/>
  <c r="DV92" i="4"/>
  <c r="DU92" i="4"/>
  <c r="DT92" i="4"/>
  <c r="DS92" i="4"/>
  <c r="DR92" i="4"/>
  <c r="DQ92" i="4"/>
  <c r="DP92" i="4"/>
  <c r="DO92" i="4"/>
  <c r="DN92" i="4"/>
  <c r="DM92" i="4"/>
  <c r="DL92" i="4"/>
  <c r="DK92" i="4"/>
  <c r="DJ92" i="4"/>
  <c r="DI92" i="4"/>
  <c r="DH92" i="4"/>
  <c r="DG92" i="4"/>
  <c r="DF92" i="4"/>
  <c r="DD92" i="4"/>
  <c r="DC92" i="4"/>
  <c r="CZ92" i="4"/>
  <c r="CY92" i="4"/>
  <c r="CX92" i="4"/>
  <c r="CW92" i="4"/>
  <c r="CV92" i="4"/>
  <c r="CU92" i="4"/>
  <c r="CT92" i="4"/>
  <c r="CS92" i="4"/>
  <c r="CR92" i="4"/>
  <c r="CQ92" i="4"/>
  <c r="CP92" i="4"/>
  <c r="CO92" i="4"/>
  <c r="CN92" i="4"/>
  <c r="CM92" i="4"/>
  <c r="CL92" i="4"/>
  <c r="CK92" i="4"/>
  <c r="CJ92" i="4"/>
  <c r="CI92" i="4"/>
  <c r="CH92" i="4"/>
  <c r="CG92" i="4"/>
  <c r="CF92" i="4"/>
  <c r="CB92" i="4"/>
  <c r="CA92" i="4"/>
  <c r="C92" i="4"/>
  <c r="B92" i="4"/>
  <c r="DZ91" i="4"/>
  <c r="DY91" i="4"/>
  <c r="DX91" i="4"/>
  <c r="DW91" i="4"/>
  <c r="DV91" i="4"/>
  <c r="DU91" i="4"/>
  <c r="DT91" i="4"/>
  <c r="DS91" i="4"/>
  <c r="DR91" i="4"/>
  <c r="DQ91" i="4"/>
  <c r="DP91" i="4"/>
  <c r="DO91" i="4"/>
  <c r="DN91" i="4"/>
  <c r="DM91" i="4"/>
  <c r="DL91" i="4"/>
  <c r="DK91" i="4"/>
  <c r="DJ91" i="4"/>
  <c r="DI91" i="4"/>
  <c r="DH91" i="4"/>
  <c r="DG91" i="4"/>
  <c r="DF91" i="4"/>
  <c r="DC91" i="4"/>
  <c r="DB91" i="4"/>
  <c r="CY91" i="4"/>
  <c r="CX91" i="4"/>
  <c r="CW91" i="4"/>
  <c r="CV91" i="4"/>
  <c r="CU91" i="4"/>
  <c r="CT91" i="4"/>
  <c r="CS91" i="4"/>
  <c r="CR91" i="4"/>
  <c r="CQ91" i="4"/>
  <c r="CP91" i="4"/>
  <c r="CO91" i="4"/>
  <c r="CN91" i="4"/>
  <c r="CM91" i="4"/>
  <c r="CL91" i="4"/>
  <c r="CK91" i="4"/>
  <c r="CJ91" i="4"/>
  <c r="CI91" i="4"/>
  <c r="CH91" i="4"/>
  <c r="CG91" i="4"/>
  <c r="CF91" i="4"/>
  <c r="CE91" i="4"/>
  <c r="CD91" i="4"/>
  <c r="CA91" i="4"/>
  <c r="C91" i="4"/>
  <c r="B91" i="4"/>
  <c r="DD91" i="4" s="1"/>
  <c r="DZ90" i="4"/>
  <c r="DY90" i="4"/>
  <c r="DX90" i="4"/>
  <c r="DW90" i="4"/>
  <c r="DV90" i="4"/>
  <c r="DU90" i="4"/>
  <c r="DT90" i="4"/>
  <c r="DS90" i="4"/>
  <c r="DR90" i="4"/>
  <c r="DQ90" i="4"/>
  <c r="DP90" i="4"/>
  <c r="DO90" i="4"/>
  <c r="DN90" i="4"/>
  <c r="DM90" i="4"/>
  <c r="DL90" i="4"/>
  <c r="DK90" i="4"/>
  <c r="DJ90" i="4"/>
  <c r="DI90" i="4"/>
  <c r="DH90" i="4"/>
  <c r="DG90" i="4"/>
  <c r="DF90" i="4"/>
  <c r="DE90" i="4"/>
  <c r="DC90" i="4"/>
  <c r="DB90" i="4"/>
  <c r="CY90" i="4"/>
  <c r="CX90" i="4"/>
  <c r="CW90" i="4"/>
  <c r="CV90" i="4"/>
  <c r="CU90" i="4"/>
  <c r="CT90" i="4"/>
  <c r="CS90" i="4"/>
  <c r="CR90" i="4"/>
  <c r="CQ90" i="4"/>
  <c r="CP90" i="4"/>
  <c r="CO90" i="4"/>
  <c r="CN90" i="4"/>
  <c r="CM90" i="4"/>
  <c r="CL90" i="4"/>
  <c r="CK90" i="4"/>
  <c r="CJ90" i="4"/>
  <c r="CI90" i="4"/>
  <c r="CH90" i="4"/>
  <c r="CG90" i="4"/>
  <c r="CF90" i="4"/>
  <c r="CE90" i="4"/>
  <c r="CD90" i="4"/>
  <c r="CC90" i="4"/>
  <c r="C90" i="4"/>
  <c r="CA90" i="4" s="1"/>
  <c r="B90" i="4"/>
  <c r="DD90" i="4" s="1"/>
  <c r="DY89" i="4"/>
  <c r="DX89" i="4"/>
  <c r="DW89" i="4"/>
  <c r="DV89" i="4"/>
  <c r="DU89" i="4"/>
  <c r="DT89" i="4"/>
  <c r="DS89" i="4"/>
  <c r="DR89" i="4"/>
  <c r="DQ89" i="4"/>
  <c r="DP89" i="4"/>
  <c r="DO89" i="4"/>
  <c r="DN89" i="4"/>
  <c r="DM89" i="4"/>
  <c r="DL89" i="4"/>
  <c r="DK89" i="4"/>
  <c r="DJ89" i="4"/>
  <c r="DI89" i="4"/>
  <c r="DH89" i="4"/>
  <c r="DG89" i="4"/>
  <c r="DF89" i="4"/>
  <c r="DE89" i="4"/>
  <c r="DD89" i="4"/>
  <c r="CY89" i="4"/>
  <c r="CX89" i="4"/>
  <c r="CW89" i="4"/>
  <c r="CV89" i="4"/>
  <c r="CU89" i="4"/>
  <c r="CT89" i="4"/>
  <c r="CS89" i="4"/>
  <c r="CR89" i="4"/>
  <c r="CQ89" i="4"/>
  <c r="CP89" i="4"/>
  <c r="CO89" i="4"/>
  <c r="CN89" i="4"/>
  <c r="CM89" i="4"/>
  <c r="CL89" i="4"/>
  <c r="CK89" i="4"/>
  <c r="CJ89" i="4"/>
  <c r="CI89" i="4"/>
  <c r="CH89" i="4"/>
  <c r="CG89" i="4"/>
  <c r="CF89" i="4"/>
  <c r="CC89" i="4"/>
  <c r="CB89" i="4"/>
  <c r="C89" i="4"/>
  <c r="DA89" i="4" s="1"/>
  <c r="B89" i="4"/>
  <c r="DY88" i="4"/>
  <c r="DX88" i="4"/>
  <c r="DW88" i="4"/>
  <c r="DV88" i="4"/>
  <c r="DU88" i="4"/>
  <c r="DT88" i="4"/>
  <c r="DS88" i="4"/>
  <c r="DR88" i="4"/>
  <c r="DQ88" i="4"/>
  <c r="DP88" i="4"/>
  <c r="DO88" i="4"/>
  <c r="DN88" i="4"/>
  <c r="DM88" i="4"/>
  <c r="DL88" i="4"/>
  <c r="DK88" i="4"/>
  <c r="DJ88" i="4"/>
  <c r="DI88" i="4"/>
  <c r="DH88" i="4"/>
  <c r="DG88" i="4"/>
  <c r="DF88" i="4"/>
  <c r="DD88" i="4"/>
  <c r="DC88" i="4"/>
  <c r="CZ88" i="4"/>
  <c r="CY88" i="4"/>
  <c r="CX88" i="4"/>
  <c r="CW88" i="4"/>
  <c r="CV88" i="4"/>
  <c r="CU88" i="4"/>
  <c r="CT88" i="4"/>
  <c r="CS88" i="4"/>
  <c r="CR88" i="4"/>
  <c r="CQ88" i="4"/>
  <c r="CP88" i="4"/>
  <c r="CO88" i="4"/>
  <c r="CN88" i="4"/>
  <c r="CM88" i="4"/>
  <c r="CL88" i="4"/>
  <c r="CK88" i="4"/>
  <c r="CJ88" i="4"/>
  <c r="CI88" i="4"/>
  <c r="CH88" i="4"/>
  <c r="CG88" i="4"/>
  <c r="CF88" i="4"/>
  <c r="CB88" i="4"/>
  <c r="CA88" i="4"/>
  <c r="C88" i="4"/>
  <c r="B88" i="4"/>
  <c r="DZ87" i="4"/>
  <c r="DY87" i="4"/>
  <c r="DX87" i="4"/>
  <c r="DW87" i="4"/>
  <c r="DV87" i="4"/>
  <c r="DU87" i="4"/>
  <c r="DT87" i="4"/>
  <c r="DS87" i="4"/>
  <c r="DR87" i="4"/>
  <c r="DQ87" i="4"/>
  <c r="DP87" i="4"/>
  <c r="DO87" i="4"/>
  <c r="DN87" i="4"/>
  <c r="DM87" i="4"/>
  <c r="DL87" i="4"/>
  <c r="DK87" i="4"/>
  <c r="DJ87" i="4"/>
  <c r="DI87" i="4"/>
  <c r="DH87" i="4"/>
  <c r="DG87" i="4"/>
  <c r="DF87" i="4"/>
  <c r="DC87" i="4"/>
  <c r="DB87" i="4"/>
  <c r="CY87" i="4"/>
  <c r="CX87" i="4"/>
  <c r="CW87" i="4"/>
  <c r="CV87" i="4"/>
  <c r="CU87" i="4"/>
  <c r="CT87" i="4"/>
  <c r="CS87" i="4"/>
  <c r="CR87" i="4"/>
  <c r="CQ87" i="4"/>
  <c r="CP87" i="4"/>
  <c r="CO87" i="4"/>
  <c r="CN87" i="4"/>
  <c r="CM87" i="4"/>
  <c r="CL87" i="4"/>
  <c r="CK87" i="4"/>
  <c r="CJ87" i="4"/>
  <c r="CI87" i="4"/>
  <c r="CH87" i="4"/>
  <c r="CG87" i="4"/>
  <c r="CF87" i="4"/>
  <c r="CE87" i="4"/>
  <c r="CD87" i="4"/>
  <c r="CA87" i="4"/>
  <c r="C87" i="4"/>
  <c r="B87" i="4"/>
  <c r="DD87" i="4" s="1"/>
  <c r="DZ86" i="4"/>
  <c r="DY86" i="4"/>
  <c r="DX86" i="4"/>
  <c r="DW86" i="4"/>
  <c r="DV86" i="4"/>
  <c r="DU86" i="4"/>
  <c r="DT86" i="4"/>
  <c r="DS86" i="4"/>
  <c r="DR86" i="4"/>
  <c r="DQ86" i="4"/>
  <c r="DP86" i="4"/>
  <c r="DO86" i="4"/>
  <c r="DN86" i="4"/>
  <c r="DM86" i="4"/>
  <c r="DL86" i="4"/>
  <c r="DK86" i="4"/>
  <c r="DJ86" i="4"/>
  <c r="DI86" i="4"/>
  <c r="DH86" i="4"/>
  <c r="DG86" i="4"/>
  <c r="DF86" i="4"/>
  <c r="DE86" i="4"/>
  <c r="DC86" i="4"/>
  <c r="DB86" i="4"/>
  <c r="CY86" i="4"/>
  <c r="CX86" i="4"/>
  <c r="CW86" i="4"/>
  <c r="CV86" i="4"/>
  <c r="CU86" i="4"/>
  <c r="CT86" i="4"/>
  <c r="CS86" i="4"/>
  <c r="CR86" i="4"/>
  <c r="CQ86" i="4"/>
  <c r="CP86" i="4"/>
  <c r="CO86" i="4"/>
  <c r="CN86" i="4"/>
  <c r="CM86" i="4"/>
  <c r="CL86" i="4"/>
  <c r="CK86" i="4"/>
  <c r="CJ86" i="4"/>
  <c r="CI86" i="4"/>
  <c r="CH86" i="4"/>
  <c r="CG86" i="4"/>
  <c r="CF86" i="4"/>
  <c r="CE86" i="4"/>
  <c r="CD86" i="4"/>
  <c r="CC86" i="4"/>
  <c r="C86" i="4"/>
  <c r="CA86" i="4" s="1"/>
  <c r="B86" i="4"/>
  <c r="DD86" i="4" s="1"/>
  <c r="DY85" i="4"/>
  <c r="DX85" i="4"/>
  <c r="DW85" i="4"/>
  <c r="DV85" i="4"/>
  <c r="DU85" i="4"/>
  <c r="DT85" i="4"/>
  <c r="DS85" i="4"/>
  <c r="DR85" i="4"/>
  <c r="DQ85" i="4"/>
  <c r="DP85" i="4"/>
  <c r="DO85" i="4"/>
  <c r="DN85" i="4"/>
  <c r="DM85" i="4"/>
  <c r="DL85" i="4"/>
  <c r="DK85" i="4"/>
  <c r="DJ85" i="4"/>
  <c r="DI85" i="4"/>
  <c r="DH85" i="4"/>
  <c r="DG85" i="4"/>
  <c r="DF85" i="4"/>
  <c r="DE85" i="4"/>
  <c r="DD85" i="4"/>
  <c r="CY85" i="4"/>
  <c r="CX85" i="4"/>
  <c r="CW85" i="4"/>
  <c r="CV85" i="4"/>
  <c r="CU85" i="4"/>
  <c r="CT85" i="4"/>
  <c r="CS85" i="4"/>
  <c r="CR85" i="4"/>
  <c r="CQ85" i="4"/>
  <c r="CP85" i="4"/>
  <c r="CO85" i="4"/>
  <c r="CN85" i="4"/>
  <c r="CM85" i="4"/>
  <c r="CL85" i="4"/>
  <c r="CK85" i="4"/>
  <c r="CJ85" i="4"/>
  <c r="CI85" i="4"/>
  <c r="CH85" i="4"/>
  <c r="CG85" i="4"/>
  <c r="CF85" i="4"/>
  <c r="CC85" i="4"/>
  <c r="CB85" i="4"/>
  <c r="C85" i="4"/>
  <c r="DA85" i="4" s="1"/>
  <c r="B85" i="4"/>
  <c r="DY84" i="4"/>
  <c r="DX84" i="4"/>
  <c r="DW84" i="4"/>
  <c r="DV84" i="4"/>
  <c r="DU84" i="4"/>
  <c r="DT84" i="4"/>
  <c r="DS84" i="4"/>
  <c r="DR84" i="4"/>
  <c r="DQ84" i="4"/>
  <c r="DP84" i="4"/>
  <c r="DO84" i="4"/>
  <c r="DN84" i="4"/>
  <c r="DM84" i="4"/>
  <c r="DL84" i="4"/>
  <c r="DK84" i="4"/>
  <c r="DJ84" i="4"/>
  <c r="DI84" i="4"/>
  <c r="DH84" i="4"/>
  <c r="DG84" i="4"/>
  <c r="DF84" i="4"/>
  <c r="DD84" i="4"/>
  <c r="DC84" i="4"/>
  <c r="CZ84" i="4"/>
  <c r="CY84" i="4"/>
  <c r="CX84" i="4"/>
  <c r="CW84" i="4"/>
  <c r="CV84" i="4"/>
  <c r="CU84" i="4"/>
  <c r="CT84" i="4"/>
  <c r="CS84" i="4"/>
  <c r="CR84" i="4"/>
  <c r="CQ84" i="4"/>
  <c r="CP84" i="4"/>
  <c r="CO84" i="4"/>
  <c r="CN84" i="4"/>
  <c r="CM84" i="4"/>
  <c r="CL84" i="4"/>
  <c r="CK84" i="4"/>
  <c r="CJ84" i="4"/>
  <c r="CI84" i="4"/>
  <c r="CH84" i="4"/>
  <c r="CG84" i="4"/>
  <c r="CF84" i="4"/>
  <c r="CB84" i="4"/>
  <c r="CA84" i="4"/>
  <c r="C84" i="4"/>
  <c r="B84" i="4"/>
  <c r="DZ83" i="4"/>
  <c r="DY83" i="4"/>
  <c r="DX83" i="4"/>
  <c r="DW83" i="4"/>
  <c r="DV83" i="4"/>
  <c r="DU83" i="4"/>
  <c r="DT83" i="4"/>
  <c r="DS83" i="4"/>
  <c r="DR83" i="4"/>
  <c r="DQ83" i="4"/>
  <c r="DP83" i="4"/>
  <c r="DO83" i="4"/>
  <c r="DN83" i="4"/>
  <c r="DM83" i="4"/>
  <c r="DL83" i="4"/>
  <c r="DK83" i="4"/>
  <c r="DJ83" i="4"/>
  <c r="DI83" i="4"/>
  <c r="DH83" i="4"/>
  <c r="DG83" i="4"/>
  <c r="DF83" i="4"/>
  <c r="DC83" i="4"/>
  <c r="DB83" i="4"/>
  <c r="CY83" i="4"/>
  <c r="CX83" i="4"/>
  <c r="CW83" i="4"/>
  <c r="CV83" i="4"/>
  <c r="CU83" i="4"/>
  <c r="CT83" i="4"/>
  <c r="CS83" i="4"/>
  <c r="CR83" i="4"/>
  <c r="CQ83" i="4"/>
  <c r="CP83" i="4"/>
  <c r="CO83" i="4"/>
  <c r="CN83" i="4"/>
  <c r="CM83" i="4"/>
  <c r="CL83" i="4"/>
  <c r="CK83" i="4"/>
  <c r="CJ83" i="4"/>
  <c r="CI83" i="4"/>
  <c r="CH83" i="4"/>
  <c r="CG83" i="4"/>
  <c r="CF83" i="4"/>
  <c r="CE83" i="4"/>
  <c r="CD83" i="4"/>
  <c r="CA83" i="4"/>
  <c r="C83" i="4"/>
  <c r="B83" i="4"/>
  <c r="DD83" i="4" s="1"/>
  <c r="DZ82" i="4"/>
  <c r="DY82" i="4"/>
  <c r="DX82" i="4"/>
  <c r="DW82" i="4"/>
  <c r="DV82" i="4"/>
  <c r="DU82" i="4"/>
  <c r="DT82" i="4"/>
  <c r="DS82" i="4"/>
  <c r="DR82" i="4"/>
  <c r="DQ82" i="4"/>
  <c r="DP82" i="4"/>
  <c r="DO82" i="4"/>
  <c r="DN82" i="4"/>
  <c r="DM82" i="4"/>
  <c r="DL82" i="4"/>
  <c r="DK82" i="4"/>
  <c r="DJ82" i="4"/>
  <c r="DI82" i="4"/>
  <c r="DH82" i="4"/>
  <c r="DG82" i="4"/>
  <c r="DF82" i="4"/>
  <c r="DE82" i="4"/>
  <c r="DC82" i="4"/>
  <c r="DB82" i="4"/>
  <c r="CY82" i="4"/>
  <c r="CX82" i="4"/>
  <c r="CW82" i="4"/>
  <c r="CV82" i="4"/>
  <c r="CU82" i="4"/>
  <c r="CT82" i="4"/>
  <c r="CS82" i="4"/>
  <c r="CR82" i="4"/>
  <c r="CQ82" i="4"/>
  <c r="CP82" i="4"/>
  <c r="CO82" i="4"/>
  <c r="CN82" i="4"/>
  <c r="CM82" i="4"/>
  <c r="CL82" i="4"/>
  <c r="CK82" i="4"/>
  <c r="CJ82" i="4"/>
  <c r="CI82" i="4"/>
  <c r="CH82" i="4"/>
  <c r="CG82" i="4"/>
  <c r="CF82" i="4"/>
  <c r="CE82" i="4"/>
  <c r="CD82" i="4"/>
  <c r="CC82" i="4"/>
  <c r="C82" i="4"/>
  <c r="CA82" i="4" s="1"/>
  <c r="B82" i="4"/>
  <c r="DD82" i="4" s="1"/>
  <c r="DY81" i="4"/>
  <c r="DX81" i="4"/>
  <c r="DW81" i="4"/>
  <c r="DV81" i="4"/>
  <c r="DU81" i="4"/>
  <c r="DT81" i="4"/>
  <c r="DS81" i="4"/>
  <c r="DR81" i="4"/>
  <c r="DQ81" i="4"/>
  <c r="DP81" i="4"/>
  <c r="DO81" i="4"/>
  <c r="DN81" i="4"/>
  <c r="DM81" i="4"/>
  <c r="DL81" i="4"/>
  <c r="DK81" i="4"/>
  <c r="DJ81" i="4"/>
  <c r="DI81" i="4"/>
  <c r="DH81" i="4"/>
  <c r="DG81" i="4"/>
  <c r="DF81" i="4"/>
  <c r="DE81" i="4"/>
  <c r="DD81" i="4"/>
  <c r="CY81" i="4"/>
  <c r="CX81" i="4"/>
  <c r="CW81" i="4"/>
  <c r="CV81" i="4"/>
  <c r="CU81" i="4"/>
  <c r="CT81" i="4"/>
  <c r="CS81" i="4"/>
  <c r="CR81" i="4"/>
  <c r="CQ81" i="4"/>
  <c r="CP81" i="4"/>
  <c r="CO81" i="4"/>
  <c r="CN81" i="4"/>
  <c r="CM81" i="4"/>
  <c r="CL81" i="4"/>
  <c r="CK81" i="4"/>
  <c r="CJ81" i="4"/>
  <c r="CI81" i="4"/>
  <c r="CH81" i="4"/>
  <c r="CG81" i="4"/>
  <c r="CF81" i="4"/>
  <c r="CC81" i="4"/>
  <c r="CB81" i="4"/>
  <c r="C81" i="4"/>
  <c r="DA81" i="4" s="1"/>
  <c r="B81" i="4"/>
  <c r="DY80" i="4"/>
  <c r="DX80" i="4"/>
  <c r="DW80" i="4"/>
  <c r="DV80" i="4"/>
  <c r="DU80" i="4"/>
  <c r="DT80" i="4"/>
  <c r="DS80" i="4"/>
  <c r="DR80" i="4"/>
  <c r="DQ80" i="4"/>
  <c r="DP80" i="4"/>
  <c r="DO80" i="4"/>
  <c r="DN80" i="4"/>
  <c r="DM80" i="4"/>
  <c r="DL80" i="4"/>
  <c r="DK80" i="4"/>
  <c r="DJ80" i="4"/>
  <c r="DI80" i="4"/>
  <c r="DH80" i="4"/>
  <c r="DG80" i="4"/>
  <c r="DF80" i="4"/>
  <c r="DD80" i="4"/>
  <c r="DC80" i="4"/>
  <c r="CZ80" i="4"/>
  <c r="CY80" i="4"/>
  <c r="CX80" i="4"/>
  <c r="CW80" i="4"/>
  <c r="CV80" i="4"/>
  <c r="CU80" i="4"/>
  <c r="CT80" i="4"/>
  <c r="CS80" i="4"/>
  <c r="CR80" i="4"/>
  <c r="CQ80" i="4"/>
  <c r="CP80" i="4"/>
  <c r="CO80" i="4"/>
  <c r="CN80" i="4"/>
  <c r="CM80" i="4"/>
  <c r="CL80" i="4"/>
  <c r="CK80" i="4"/>
  <c r="CJ80" i="4"/>
  <c r="CI80" i="4"/>
  <c r="CH80" i="4"/>
  <c r="CG80" i="4"/>
  <c r="CF80" i="4"/>
  <c r="CB80" i="4"/>
  <c r="CA80" i="4"/>
  <c r="C80" i="4"/>
  <c r="B80" i="4"/>
  <c r="DZ79" i="4"/>
  <c r="DY79" i="4"/>
  <c r="DX79" i="4"/>
  <c r="DW79" i="4"/>
  <c r="DV79" i="4"/>
  <c r="DU79" i="4"/>
  <c r="DT79" i="4"/>
  <c r="DS79" i="4"/>
  <c r="DR79" i="4"/>
  <c r="DQ79" i="4"/>
  <c r="DP79" i="4"/>
  <c r="DO79" i="4"/>
  <c r="DN79" i="4"/>
  <c r="DM79" i="4"/>
  <c r="DL79" i="4"/>
  <c r="DK79" i="4"/>
  <c r="DJ79" i="4"/>
  <c r="DI79" i="4"/>
  <c r="DH79" i="4"/>
  <c r="DG79" i="4"/>
  <c r="DF79" i="4"/>
  <c r="DC79" i="4"/>
  <c r="DB79" i="4"/>
  <c r="CY79" i="4"/>
  <c r="CX79" i="4"/>
  <c r="CW79" i="4"/>
  <c r="CV79" i="4"/>
  <c r="CU79" i="4"/>
  <c r="CT79" i="4"/>
  <c r="CS79" i="4"/>
  <c r="CR79" i="4"/>
  <c r="CQ79" i="4"/>
  <c r="CP79" i="4"/>
  <c r="CO79" i="4"/>
  <c r="CN79" i="4"/>
  <c r="CM79" i="4"/>
  <c r="CL79" i="4"/>
  <c r="CK79" i="4"/>
  <c r="CJ79" i="4"/>
  <c r="CI79" i="4"/>
  <c r="CH79" i="4"/>
  <c r="CG79" i="4"/>
  <c r="CF79" i="4"/>
  <c r="CE79" i="4"/>
  <c r="CD79" i="4"/>
  <c r="CA79" i="4"/>
  <c r="C79" i="4"/>
  <c r="B79" i="4"/>
  <c r="DD79" i="4" s="1"/>
  <c r="DZ78" i="4"/>
  <c r="DY78" i="4"/>
  <c r="DX78" i="4"/>
  <c r="DW78" i="4"/>
  <c r="DV78" i="4"/>
  <c r="DU78" i="4"/>
  <c r="DT78" i="4"/>
  <c r="DS78" i="4"/>
  <c r="DR78" i="4"/>
  <c r="DQ78" i="4"/>
  <c r="DP78" i="4"/>
  <c r="DO78" i="4"/>
  <c r="DN78" i="4"/>
  <c r="DM78" i="4"/>
  <c r="DL78" i="4"/>
  <c r="DK78" i="4"/>
  <c r="DJ78" i="4"/>
  <c r="DI78" i="4"/>
  <c r="DH78" i="4"/>
  <c r="DG78" i="4"/>
  <c r="DF78" i="4"/>
  <c r="DE78" i="4"/>
  <c r="DC78" i="4"/>
  <c r="DB78" i="4"/>
  <c r="DA78" i="4"/>
  <c r="CY78" i="4"/>
  <c r="CX78" i="4"/>
  <c r="CW78" i="4"/>
  <c r="CV78" i="4"/>
  <c r="CU78" i="4"/>
  <c r="CT78" i="4"/>
  <c r="CS78" i="4"/>
  <c r="CR78" i="4"/>
  <c r="CQ78" i="4"/>
  <c r="CP78" i="4"/>
  <c r="CO78" i="4"/>
  <c r="CN78" i="4"/>
  <c r="CM78" i="4"/>
  <c r="CL78" i="4"/>
  <c r="CK78" i="4"/>
  <c r="CJ78" i="4"/>
  <c r="CI78" i="4"/>
  <c r="CH78" i="4"/>
  <c r="CG78" i="4"/>
  <c r="CF78" i="4"/>
  <c r="CE78" i="4"/>
  <c r="CD78" i="4"/>
  <c r="CC78" i="4"/>
  <c r="CA78" i="4"/>
  <c r="C78" i="4"/>
  <c r="B78" i="4"/>
  <c r="DD78" i="4" s="1"/>
  <c r="DZ73" i="4"/>
  <c r="DY73" i="4"/>
  <c r="DX73" i="4"/>
  <c r="DW73" i="4"/>
  <c r="DV73" i="4"/>
  <c r="DU73" i="4"/>
  <c r="DT73" i="4"/>
  <c r="DS73" i="4"/>
  <c r="DR73" i="4"/>
  <c r="DQ73" i="4"/>
  <c r="DP73" i="4"/>
  <c r="DO73" i="4"/>
  <c r="DN73" i="4"/>
  <c r="DM73" i="4"/>
  <c r="DL73" i="4"/>
  <c r="DK73" i="4"/>
  <c r="DJ73" i="4"/>
  <c r="DI73" i="4"/>
  <c r="DH73" i="4"/>
  <c r="DG73" i="4"/>
  <c r="DF73" i="4"/>
  <c r="DE73" i="4"/>
  <c r="DA73" i="4"/>
  <c r="CZ73" i="4"/>
  <c r="CY73" i="4"/>
  <c r="CX73" i="4"/>
  <c r="CW73" i="4"/>
  <c r="CV73" i="4"/>
  <c r="CU73" i="4"/>
  <c r="CT73" i="4"/>
  <c r="CS73" i="4"/>
  <c r="CR73" i="4"/>
  <c r="CQ73" i="4"/>
  <c r="CP73" i="4"/>
  <c r="CO73" i="4"/>
  <c r="CN73" i="4"/>
  <c r="CM73" i="4"/>
  <c r="CL73" i="4"/>
  <c r="CK73" i="4"/>
  <c r="CJ73" i="4"/>
  <c r="CI73" i="4"/>
  <c r="CH73" i="4"/>
  <c r="CG73" i="4"/>
  <c r="CF73" i="4"/>
  <c r="CB73" i="4"/>
  <c r="C73" i="4"/>
  <c r="B73" i="4"/>
  <c r="DD73" i="4" s="1"/>
  <c r="DY72" i="4"/>
  <c r="DX72" i="4"/>
  <c r="DW72" i="4"/>
  <c r="DV72" i="4"/>
  <c r="DU72" i="4"/>
  <c r="DT72" i="4"/>
  <c r="DS72" i="4"/>
  <c r="DR72" i="4"/>
  <c r="DQ72" i="4"/>
  <c r="DP72" i="4"/>
  <c r="DO72" i="4"/>
  <c r="DN72" i="4"/>
  <c r="DM72" i="4"/>
  <c r="DL72" i="4"/>
  <c r="DK72" i="4"/>
  <c r="DJ72" i="4"/>
  <c r="DI72" i="4"/>
  <c r="DH72" i="4"/>
  <c r="DG72" i="4"/>
  <c r="DF72" i="4"/>
  <c r="DE72" i="4"/>
  <c r="DD72" i="4"/>
  <c r="CZ72" i="4"/>
  <c r="CY72" i="4"/>
  <c r="CX72" i="4"/>
  <c r="CW72" i="4"/>
  <c r="CV72" i="4"/>
  <c r="CU72" i="4"/>
  <c r="CT72" i="4"/>
  <c r="CS72" i="4"/>
  <c r="CR72" i="4"/>
  <c r="CQ72" i="4"/>
  <c r="CP72" i="4"/>
  <c r="CO72" i="4"/>
  <c r="CN72" i="4"/>
  <c r="CM72" i="4"/>
  <c r="CL72" i="4"/>
  <c r="CK72" i="4"/>
  <c r="CJ72" i="4"/>
  <c r="CI72" i="4"/>
  <c r="CH72" i="4"/>
  <c r="CG72" i="4"/>
  <c r="CF72" i="4"/>
  <c r="CE72" i="4"/>
  <c r="CB72" i="4"/>
  <c r="C72" i="4"/>
  <c r="DA72" i="4" s="1"/>
  <c r="B72" i="4"/>
  <c r="DZ71" i="4"/>
  <c r="DY71" i="4"/>
  <c r="DX71" i="4"/>
  <c r="DW71" i="4"/>
  <c r="DV71" i="4"/>
  <c r="DU71" i="4"/>
  <c r="DT71" i="4"/>
  <c r="DS71" i="4"/>
  <c r="DR71" i="4"/>
  <c r="DQ71" i="4"/>
  <c r="DP71" i="4"/>
  <c r="DO71" i="4"/>
  <c r="DN71" i="4"/>
  <c r="DM71" i="4"/>
  <c r="DL71" i="4"/>
  <c r="DK71" i="4"/>
  <c r="DJ71" i="4"/>
  <c r="DI71" i="4"/>
  <c r="DH71" i="4"/>
  <c r="DG71" i="4"/>
  <c r="DF71" i="4"/>
  <c r="DD71" i="4"/>
  <c r="DC71" i="4"/>
  <c r="CZ71" i="4"/>
  <c r="CY71" i="4"/>
  <c r="CX71" i="4"/>
  <c r="CW71" i="4"/>
  <c r="CV71" i="4"/>
  <c r="CU71" i="4"/>
  <c r="CT71" i="4"/>
  <c r="CS71" i="4"/>
  <c r="CR71" i="4"/>
  <c r="CQ71" i="4"/>
  <c r="CP71" i="4"/>
  <c r="CO71" i="4"/>
  <c r="CN71" i="4"/>
  <c r="CM71" i="4"/>
  <c r="CL71" i="4"/>
  <c r="CK71" i="4"/>
  <c r="CJ71" i="4"/>
  <c r="CI71" i="4"/>
  <c r="CH71" i="4"/>
  <c r="CG71" i="4"/>
  <c r="CF71" i="4"/>
  <c r="CE71" i="4"/>
  <c r="CD71" i="4"/>
  <c r="CA71" i="4"/>
  <c r="C71" i="4"/>
  <c r="B71" i="4"/>
  <c r="DZ70" i="4"/>
  <c r="DY70" i="4"/>
  <c r="DX70" i="4"/>
  <c r="DW70" i="4"/>
  <c r="DV70" i="4"/>
  <c r="DU70" i="4"/>
  <c r="DT70" i="4"/>
  <c r="DS70" i="4"/>
  <c r="DR70" i="4"/>
  <c r="DQ70" i="4"/>
  <c r="DP70" i="4"/>
  <c r="DO70" i="4"/>
  <c r="DN70" i="4"/>
  <c r="DM70" i="4"/>
  <c r="DL70" i="4"/>
  <c r="DK70" i="4"/>
  <c r="DJ70" i="4"/>
  <c r="DI70" i="4"/>
  <c r="DH70" i="4"/>
  <c r="DG70" i="4"/>
  <c r="DF70" i="4"/>
  <c r="DE70" i="4"/>
  <c r="DC70" i="4"/>
  <c r="DB70" i="4"/>
  <c r="CY70" i="4"/>
  <c r="CX70" i="4"/>
  <c r="CW70" i="4"/>
  <c r="CV70" i="4"/>
  <c r="CU70" i="4"/>
  <c r="CT70" i="4"/>
  <c r="CS70" i="4"/>
  <c r="CR70" i="4"/>
  <c r="CQ70" i="4"/>
  <c r="CP70" i="4"/>
  <c r="CO70" i="4"/>
  <c r="CN70" i="4"/>
  <c r="CM70" i="4"/>
  <c r="CL70" i="4"/>
  <c r="CK70" i="4"/>
  <c r="CJ70" i="4"/>
  <c r="CI70" i="4"/>
  <c r="CH70" i="4"/>
  <c r="CG70" i="4"/>
  <c r="CF70" i="4"/>
  <c r="CE70" i="4"/>
  <c r="CD70" i="4"/>
  <c r="CC70" i="4"/>
  <c r="C70" i="4"/>
  <c r="DA70" i="4" s="1"/>
  <c r="B70" i="4"/>
  <c r="DD70" i="4" s="1"/>
  <c r="DZ69" i="4"/>
  <c r="DY69" i="4"/>
  <c r="DX69" i="4"/>
  <c r="DW69" i="4"/>
  <c r="DV69" i="4"/>
  <c r="DU69" i="4"/>
  <c r="DT69" i="4"/>
  <c r="DS69" i="4"/>
  <c r="DR69" i="4"/>
  <c r="DQ69" i="4"/>
  <c r="DP69" i="4"/>
  <c r="DO69" i="4"/>
  <c r="DN69" i="4"/>
  <c r="DM69" i="4"/>
  <c r="DL69" i="4"/>
  <c r="DK69" i="4"/>
  <c r="DJ69" i="4"/>
  <c r="DI69" i="4"/>
  <c r="DH69" i="4"/>
  <c r="DG69" i="4"/>
  <c r="DF69" i="4"/>
  <c r="DE69" i="4"/>
  <c r="DD69" i="4"/>
  <c r="CZ69" i="4"/>
  <c r="CY69" i="4"/>
  <c r="CX69" i="4"/>
  <c r="CW69" i="4"/>
  <c r="CV69" i="4"/>
  <c r="CU69" i="4"/>
  <c r="CT69" i="4"/>
  <c r="CS69" i="4"/>
  <c r="CR69" i="4"/>
  <c r="CQ69" i="4"/>
  <c r="CP69" i="4"/>
  <c r="CO69" i="4"/>
  <c r="CN69" i="4"/>
  <c r="CM69" i="4"/>
  <c r="CL69" i="4"/>
  <c r="CK69" i="4"/>
  <c r="CJ69" i="4"/>
  <c r="CI69" i="4"/>
  <c r="CH69" i="4"/>
  <c r="CG69" i="4"/>
  <c r="CF69" i="4"/>
  <c r="CD69" i="4"/>
  <c r="CB69" i="4"/>
  <c r="C69" i="4"/>
  <c r="DA69" i="4" s="1"/>
  <c r="B69" i="4"/>
  <c r="DY68" i="4"/>
  <c r="DX68" i="4"/>
  <c r="DW68" i="4"/>
  <c r="DV68" i="4"/>
  <c r="DU68" i="4"/>
  <c r="DT68" i="4"/>
  <c r="DS68" i="4"/>
  <c r="DR68" i="4"/>
  <c r="DQ68" i="4"/>
  <c r="DP68" i="4"/>
  <c r="DO68" i="4"/>
  <c r="DN68" i="4"/>
  <c r="DM68" i="4"/>
  <c r="DL68" i="4"/>
  <c r="DK68" i="4"/>
  <c r="DJ68" i="4"/>
  <c r="DI68" i="4"/>
  <c r="DH68" i="4"/>
  <c r="DG68" i="4"/>
  <c r="DF68" i="4"/>
  <c r="CY68" i="4"/>
  <c r="CX68" i="4"/>
  <c r="CW68" i="4"/>
  <c r="CV68" i="4"/>
  <c r="CU68" i="4"/>
  <c r="CT68" i="4"/>
  <c r="CS68" i="4"/>
  <c r="CR68" i="4"/>
  <c r="CQ68" i="4"/>
  <c r="CP68" i="4"/>
  <c r="CO68" i="4"/>
  <c r="CN68" i="4"/>
  <c r="CM68" i="4"/>
  <c r="CL68" i="4"/>
  <c r="CK68" i="4"/>
  <c r="CJ68" i="4"/>
  <c r="CI68" i="4"/>
  <c r="CH68" i="4"/>
  <c r="CG68" i="4"/>
  <c r="CF68" i="4"/>
  <c r="C68" i="4"/>
  <c r="B68" i="4"/>
  <c r="DA68" i="4" s="1"/>
  <c r="DY67" i="4"/>
  <c r="DX67" i="4"/>
  <c r="DW67" i="4"/>
  <c r="DV67" i="4"/>
  <c r="DU67" i="4"/>
  <c r="DT67" i="4"/>
  <c r="DS67" i="4"/>
  <c r="DR67" i="4"/>
  <c r="DQ67" i="4"/>
  <c r="DP67" i="4"/>
  <c r="DO67" i="4"/>
  <c r="DN67" i="4"/>
  <c r="DM67" i="4"/>
  <c r="DL67" i="4"/>
  <c r="DK67" i="4"/>
  <c r="DJ67" i="4"/>
  <c r="DI67" i="4"/>
  <c r="DH67" i="4"/>
  <c r="DG67" i="4"/>
  <c r="DF67" i="4"/>
  <c r="CY67" i="4"/>
  <c r="CX67" i="4"/>
  <c r="CW67" i="4"/>
  <c r="CV67" i="4"/>
  <c r="CU67" i="4"/>
  <c r="CT67" i="4"/>
  <c r="CS67" i="4"/>
  <c r="CR67" i="4"/>
  <c r="CQ67" i="4"/>
  <c r="CP67" i="4"/>
  <c r="CO67" i="4"/>
  <c r="CN67" i="4"/>
  <c r="CM67" i="4"/>
  <c r="CL67" i="4"/>
  <c r="CK67" i="4"/>
  <c r="CJ67" i="4"/>
  <c r="CI67" i="4"/>
  <c r="CH67" i="4"/>
  <c r="CG67" i="4"/>
  <c r="CF67" i="4"/>
  <c r="C67" i="4"/>
  <c r="B67" i="4"/>
  <c r="DZ67" i="4" s="1"/>
  <c r="DZ66" i="4"/>
  <c r="DY66" i="4"/>
  <c r="DX66" i="4"/>
  <c r="DW66" i="4"/>
  <c r="DV66" i="4"/>
  <c r="DU66" i="4"/>
  <c r="DT66" i="4"/>
  <c r="DS66" i="4"/>
  <c r="DR66" i="4"/>
  <c r="DQ66" i="4"/>
  <c r="DP66" i="4"/>
  <c r="DO66" i="4"/>
  <c r="DN66" i="4"/>
  <c r="DM66" i="4"/>
  <c r="DL66" i="4"/>
  <c r="DK66" i="4"/>
  <c r="DJ66" i="4"/>
  <c r="DI66" i="4"/>
  <c r="DH66" i="4"/>
  <c r="DG66" i="4"/>
  <c r="DF66" i="4"/>
  <c r="DE66" i="4"/>
  <c r="DC66" i="4"/>
  <c r="DB66" i="4"/>
  <c r="CY66" i="4"/>
  <c r="CX66" i="4"/>
  <c r="CW66" i="4"/>
  <c r="CV66" i="4"/>
  <c r="CU66" i="4"/>
  <c r="CT66" i="4"/>
  <c r="CS66" i="4"/>
  <c r="CR66" i="4"/>
  <c r="CQ66" i="4"/>
  <c r="CP66" i="4"/>
  <c r="CO66" i="4"/>
  <c r="CN66" i="4"/>
  <c r="CM66" i="4"/>
  <c r="CL66" i="4"/>
  <c r="CK66" i="4"/>
  <c r="CJ66" i="4"/>
  <c r="CI66" i="4"/>
  <c r="CH66" i="4"/>
  <c r="CG66" i="4"/>
  <c r="CF66" i="4"/>
  <c r="CE66" i="4"/>
  <c r="CD66" i="4"/>
  <c r="CC66" i="4"/>
  <c r="C66" i="4"/>
  <c r="DA66" i="4" s="1"/>
  <c r="B66" i="4"/>
  <c r="DD66" i="4" s="1"/>
  <c r="DY65" i="4"/>
  <c r="DX65" i="4"/>
  <c r="DW65" i="4"/>
  <c r="DV65" i="4"/>
  <c r="DU65" i="4"/>
  <c r="DT65" i="4"/>
  <c r="DS65" i="4"/>
  <c r="DR65" i="4"/>
  <c r="DQ65" i="4"/>
  <c r="DP65" i="4"/>
  <c r="DO65" i="4"/>
  <c r="DN65" i="4"/>
  <c r="DM65" i="4"/>
  <c r="DL65" i="4"/>
  <c r="DK65" i="4"/>
  <c r="DJ65" i="4"/>
  <c r="DI65" i="4"/>
  <c r="DH65" i="4"/>
  <c r="DG65" i="4"/>
  <c r="DF65" i="4"/>
  <c r="CY65" i="4"/>
  <c r="CX65" i="4"/>
  <c r="CW65" i="4"/>
  <c r="CV65" i="4"/>
  <c r="CU65" i="4"/>
  <c r="CT65" i="4"/>
  <c r="CS65" i="4"/>
  <c r="CR65" i="4"/>
  <c r="CQ65" i="4"/>
  <c r="CP65" i="4"/>
  <c r="CO65" i="4"/>
  <c r="CN65" i="4"/>
  <c r="CM65" i="4"/>
  <c r="CL65" i="4"/>
  <c r="CK65" i="4"/>
  <c r="CJ65" i="4"/>
  <c r="CI65" i="4"/>
  <c r="CH65" i="4"/>
  <c r="CG65" i="4"/>
  <c r="CF65" i="4"/>
  <c r="C65" i="4"/>
  <c r="B65" i="4"/>
  <c r="DY64" i="4"/>
  <c r="DX64" i="4"/>
  <c r="DW64" i="4"/>
  <c r="DV64" i="4"/>
  <c r="DU64" i="4"/>
  <c r="DT64" i="4"/>
  <c r="DS64" i="4"/>
  <c r="DR64" i="4"/>
  <c r="DQ64" i="4"/>
  <c r="DP64" i="4"/>
  <c r="DO64" i="4"/>
  <c r="DN64" i="4"/>
  <c r="DM64" i="4"/>
  <c r="DL64" i="4"/>
  <c r="DK64" i="4"/>
  <c r="DJ64" i="4"/>
  <c r="DI64" i="4"/>
  <c r="DH64" i="4"/>
  <c r="DG64" i="4"/>
  <c r="DF64" i="4"/>
  <c r="DA64" i="4"/>
  <c r="CY64" i="4"/>
  <c r="CX64" i="4"/>
  <c r="CW64" i="4"/>
  <c r="CV64" i="4"/>
  <c r="CU64" i="4"/>
  <c r="CT64" i="4"/>
  <c r="CS64" i="4"/>
  <c r="CR64" i="4"/>
  <c r="CQ64" i="4"/>
  <c r="CP64" i="4"/>
  <c r="CO64" i="4"/>
  <c r="CN64" i="4"/>
  <c r="CM64" i="4"/>
  <c r="CL64" i="4"/>
  <c r="CK64" i="4"/>
  <c r="CJ64" i="4"/>
  <c r="CI64" i="4"/>
  <c r="CH64" i="4"/>
  <c r="CG64" i="4"/>
  <c r="CF64" i="4"/>
  <c r="CB64" i="4"/>
  <c r="C64" i="4"/>
  <c r="B64" i="4"/>
  <c r="DE64" i="4" s="1"/>
  <c r="DZ63" i="4"/>
  <c r="DY63" i="4"/>
  <c r="DX63" i="4"/>
  <c r="DW63" i="4"/>
  <c r="DV63" i="4"/>
  <c r="DU63" i="4"/>
  <c r="DT63" i="4"/>
  <c r="DS63" i="4"/>
  <c r="DR63" i="4"/>
  <c r="DQ63" i="4"/>
  <c r="DP63" i="4"/>
  <c r="DO63" i="4"/>
  <c r="DN63" i="4"/>
  <c r="DM63" i="4"/>
  <c r="DL63" i="4"/>
  <c r="DK63" i="4"/>
  <c r="DJ63" i="4"/>
  <c r="DI63" i="4"/>
  <c r="DH63" i="4"/>
  <c r="DG63" i="4"/>
  <c r="DF63" i="4"/>
  <c r="CZ63" i="4"/>
  <c r="CY63" i="4"/>
  <c r="CX63" i="4"/>
  <c r="CW63" i="4"/>
  <c r="CV63" i="4"/>
  <c r="CU63" i="4"/>
  <c r="CT63" i="4"/>
  <c r="CS63" i="4"/>
  <c r="CR63" i="4"/>
  <c r="CQ63" i="4"/>
  <c r="CP63" i="4"/>
  <c r="CO63" i="4"/>
  <c r="CN63" i="4"/>
  <c r="CM63" i="4"/>
  <c r="CL63" i="4"/>
  <c r="CK63" i="4"/>
  <c r="CJ63" i="4"/>
  <c r="CI63" i="4"/>
  <c r="CH63" i="4"/>
  <c r="CG63" i="4"/>
  <c r="CF63" i="4"/>
  <c r="CA63" i="4"/>
  <c r="C63" i="4"/>
  <c r="B63" i="4"/>
  <c r="DZ62" i="4"/>
  <c r="DY62" i="4"/>
  <c r="DX62" i="4"/>
  <c r="DW62" i="4"/>
  <c r="DV62" i="4"/>
  <c r="DU62" i="4"/>
  <c r="DT62" i="4"/>
  <c r="DS62" i="4"/>
  <c r="DR62" i="4"/>
  <c r="DQ62" i="4"/>
  <c r="DP62" i="4"/>
  <c r="DO62" i="4"/>
  <c r="DN62" i="4"/>
  <c r="DM62" i="4"/>
  <c r="DL62" i="4"/>
  <c r="DK62" i="4"/>
  <c r="DJ62" i="4"/>
  <c r="DI62" i="4"/>
  <c r="DH62" i="4"/>
  <c r="DG62" i="4"/>
  <c r="DF62" i="4"/>
  <c r="DC62" i="4"/>
  <c r="DB62" i="4"/>
  <c r="CY62" i="4"/>
  <c r="CX62" i="4"/>
  <c r="CW62" i="4"/>
  <c r="CV62" i="4"/>
  <c r="CU62" i="4"/>
  <c r="CT62" i="4"/>
  <c r="CS62" i="4"/>
  <c r="CR62" i="4"/>
  <c r="CQ62" i="4"/>
  <c r="CP62" i="4"/>
  <c r="CO62" i="4"/>
  <c r="CN62" i="4"/>
  <c r="CM62" i="4"/>
  <c r="CL62" i="4"/>
  <c r="CK62" i="4"/>
  <c r="CJ62" i="4"/>
  <c r="CI62" i="4"/>
  <c r="CH62" i="4"/>
  <c r="CG62" i="4"/>
  <c r="CF62" i="4"/>
  <c r="CE62" i="4"/>
  <c r="CD62" i="4"/>
  <c r="CA62" i="4"/>
  <c r="C62" i="4"/>
  <c r="B62" i="4"/>
  <c r="DD62" i="4" s="1"/>
  <c r="DZ61" i="4"/>
  <c r="DY61" i="4"/>
  <c r="DX61" i="4"/>
  <c r="DW61" i="4"/>
  <c r="DV61" i="4"/>
  <c r="DU61" i="4"/>
  <c r="DT61" i="4"/>
  <c r="DS61" i="4"/>
  <c r="DR61" i="4"/>
  <c r="DQ61" i="4"/>
  <c r="DP61" i="4"/>
  <c r="DO61" i="4"/>
  <c r="DN61" i="4"/>
  <c r="DM61" i="4"/>
  <c r="DL61" i="4"/>
  <c r="DK61" i="4"/>
  <c r="DJ61" i="4"/>
  <c r="DI61" i="4"/>
  <c r="DH61" i="4"/>
  <c r="DG61" i="4"/>
  <c r="DF61" i="4"/>
  <c r="DE61" i="4"/>
  <c r="DC61" i="4"/>
  <c r="DB61" i="4"/>
  <c r="CY61" i="4"/>
  <c r="CX61" i="4"/>
  <c r="CW61" i="4"/>
  <c r="CV61" i="4"/>
  <c r="CU61" i="4"/>
  <c r="CT61" i="4"/>
  <c r="CS61" i="4"/>
  <c r="CR61" i="4"/>
  <c r="CQ61" i="4"/>
  <c r="CP61" i="4"/>
  <c r="CO61" i="4"/>
  <c r="CN61" i="4"/>
  <c r="CM61" i="4"/>
  <c r="CL61" i="4"/>
  <c r="CK61" i="4"/>
  <c r="CJ61" i="4"/>
  <c r="CI61" i="4"/>
  <c r="CH61" i="4"/>
  <c r="CG61" i="4"/>
  <c r="CF61" i="4"/>
  <c r="CE61" i="4"/>
  <c r="CD61" i="4"/>
  <c r="CC61" i="4"/>
  <c r="C61" i="4"/>
  <c r="CA61" i="4" s="1"/>
  <c r="B61" i="4"/>
  <c r="DD61" i="4" s="1"/>
  <c r="DY60" i="4"/>
  <c r="DX60" i="4"/>
  <c r="DW60" i="4"/>
  <c r="DV60" i="4"/>
  <c r="DU60" i="4"/>
  <c r="DT60" i="4"/>
  <c r="DS60" i="4"/>
  <c r="DR60" i="4"/>
  <c r="DQ60" i="4"/>
  <c r="DP60" i="4"/>
  <c r="DO60" i="4"/>
  <c r="DN60" i="4"/>
  <c r="DM60" i="4"/>
  <c r="DL60" i="4"/>
  <c r="DK60" i="4"/>
  <c r="DJ60" i="4"/>
  <c r="DI60" i="4"/>
  <c r="DH60" i="4"/>
  <c r="DG60" i="4"/>
  <c r="DF60" i="4"/>
  <c r="CY60" i="4"/>
  <c r="CX60" i="4"/>
  <c r="CW60" i="4"/>
  <c r="CV60" i="4"/>
  <c r="CU60" i="4"/>
  <c r="CT60" i="4"/>
  <c r="CS60" i="4"/>
  <c r="CR60" i="4"/>
  <c r="CQ60" i="4"/>
  <c r="CP60" i="4"/>
  <c r="CO60" i="4"/>
  <c r="CN60" i="4"/>
  <c r="CM60" i="4"/>
  <c r="CL60" i="4"/>
  <c r="CK60" i="4"/>
  <c r="CJ60" i="4"/>
  <c r="CI60" i="4"/>
  <c r="CH60" i="4"/>
  <c r="CG60" i="4"/>
  <c r="CF60" i="4"/>
  <c r="C60" i="4"/>
  <c r="B60" i="4"/>
  <c r="DZ60" i="4" s="1"/>
  <c r="DY59" i="4"/>
  <c r="DX59" i="4"/>
  <c r="DW59" i="4"/>
  <c r="DV59" i="4"/>
  <c r="DU59" i="4"/>
  <c r="DT59" i="4"/>
  <c r="DS59" i="4"/>
  <c r="DR59" i="4"/>
  <c r="DQ59" i="4"/>
  <c r="DP59" i="4"/>
  <c r="DO59" i="4"/>
  <c r="DN59" i="4"/>
  <c r="DM59" i="4"/>
  <c r="DL59" i="4"/>
  <c r="DK59" i="4"/>
  <c r="DJ59" i="4"/>
  <c r="DI59" i="4"/>
  <c r="DH59" i="4"/>
  <c r="DG59" i="4"/>
  <c r="DF59" i="4"/>
  <c r="DC59" i="4"/>
  <c r="CY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CJ59" i="4"/>
  <c r="CI59" i="4"/>
  <c r="CH59" i="4"/>
  <c r="CG59" i="4"/>
  <c r="CF59" i="4"/>
  <c r="CE59" i="4"/>
  <c r="CA59" i="4"/>
  <c r="C59" i="4"/>
  <c r="B59" i="4"/>
  <c r="DE59" i="4" s="1"/>
  <c r="DZ58" i="4"/>
  <c r="DY58" i="4"/>
  <c r="DX58" i="4"/>
  <c r="DW58" i="4"/>
  <c r="DV58" i="4"/>
  <c r="DU58" i="4"/>
  <c r="DT58" i="4"/>
  <c r="DS58" i="4"/>
  <c r="DR58" i="4"/>
  <c r="DQ58" i="4"/>
  <c r="DP58" i="4"/>
  <c r="DO58" i="4"/>
  <c r="DN58" i="4"/>
  <c r="DM58" i="4"/>
  <c r="DL58" i="4"/>
  <c r="DK58" i="4"/>
  <c r="DJ58" i="4"/>
  <c r="DI58" i="4"/>
  <c r="DH58" i="4"/>
  <c r="DG58" i="4"/>
  <c r="DF58" i="4"/>
  <c r="DC58" i="4"/>
  <c r="DB58" i="4"/>
  <c r="CY58" i="4"/>
  <c r="CX58" i="4"/>
  <c r="CW58" i="4"/>
  <c r="CV58" i="4"/>
  <c r="CU58" i="4"/>
  <c r="CT58" i="4"/>
  <c r="CS58" i="4"/>
  <c r="CR58" i="4"/>
  <c r="CQ58" i="4"/>
  <c r="CP58" i="4"/>
  <c r="CO58" i="4"/>
  <c r="CN58" i="4"/>
  <c r="CM58" i="4"/>
  <c r="CL58" i="4"/>
  <c r="CK58" i="4"/>
  <c r="CJ58" i="4"/>
  <c r="CI58" i="4"/>
  <c r="CH58" i="4"/>
  <c r="CG58" i="4"/>
  <c r="CF58" i="4"/>
  <c r="CE58" i="4"/>
  <c r="CD58" i="4"/>
  <c r="CA58" i="4"/>
  <c r="C58" i="4"/>
  <c r="B58" i="4"/>
  <c r="DD58" i="4" s="1"/>
  <c r="DZ57" i="4"/>
  <c r="DY57" i="4"/>
  <c r="DX57" i="4"/>
  <c r="DW57" i="4"/>
  <c r="DV57" i="4"/>
  <c r="DU57" i="4"/>
  <c r="DT57" i="4"/>
  <c r="DS57" i="4"/>
  <c r="DR57" i="4"/>
  <c r="DQ57" i="4"/>
  <c r="DP57" i="4"/>
  <c r="DO57" i="4"/>
  <c r="DN57" i="4"/>
  <c r="DM57" i="4"/>
  <c r="DL57" i="4"/>
  <c r="DK57" i="4"/>
  <c r="DJ57" i="4"/>
  <c r="DI57" i="4"/>
  <c r="DH57" i="4"/>
  <c r="DG57" i="4"/>
  <c r="DF57" i="4"/>
  <c r="DE57" i="4"/>
  <c r="DC57" i="4"/>
  <c r="DB57" i="4"/>
  <c r="CY57" i="4"/>
  <c r="CX57" i="4"/>
  <c r="CW57" i="4"/>
  <c r="CV57" i="4"/>
  <c r="CU57" i="4"/>
  <c r="CT57" i="4"/>
  <c r="CS57" i="4"/>
  <c r="CR57" i="4"/>
  <c r="CQ57" i="4"/>
  <c r="CP57" i="4"/>
  <c r="CO57" i="4"/>
  <c r="CN57" i="4"/>
  <c r="CM57" i="4"/>
  <c r="CL57" i="4"/>
  <c r="CK57" i="4"/>
  <c r="CJ57" i="4"/>
  <c r="CI57" i="4"/>
  <c r="CH57" i="4"/>
  <c r="CG57" i="4"/>
  <c r="CF57" i="4"/>
  <c r="CE57" i="4"/>
  <c r="CD57" i="4"/>
  <c r="CC57" i="4"/>
  <c r="C57" i="4"/>
  <c r="CA57" i="4" s="1"/>
  <c r="B57" i="4"/>
  <c r="DD57" i="4" s="1"/>
  <c r="DY56" i="4"/>
  <c r="DX56" i="4"/>
  <c r="DW56" i="4"/>
  <c r="DV56" i="4"/>
  <c r="DU56" i="4"/>
  <c r="DT56" i="4"/>
  <c r="DS56" i="4"/>
  <c r="DR56" i="4"/>
  <c r="DQ56" i="4"/>
  <c r="DP56" i="4"/>
  <c r="DO56" i="4"/>
  <c r="DN56" i="4"/>
  <c r="DM56" i="4"/>
  <c r="DL56" i="4"/>
  <c r="DK56" i="4"/>
  <c r="DJ56" i="4"/>
  <c r="DI56" i="4"/>
  <c r="DH56" i="4"/>
  <c r="DG56" i="4"/>
  <c r="DF56" i="4"/>
  <c r="CY56" i="4"/>
  <c r="CX56" i="4"/>
  <c r="CW56" i="4"/>
  <c r="CV56" i="4"/>
  <c r="CU56" i="4"/>
  <c r="CT56" i="4"/>
  <c r="CS56" i="4"/>
  <c r="CR56" i="4"/>
  <c r="CQ56" i="4"/>
  <c r="CP56" i="4"/>
  <c r="CO56" i="4"/>
  <c r="CN56" i="4"/>
  <c r="CM56" i="4"/>
  <c r="CL56" i="4"/>
  <c r="CK56" i="4"/>
  <c r="CJ56" i="4"/>
  <c r="CI56" i="4"/>
  <c r="CH56" i="4"/>
  <c r="CG56" i="4"/>
  <c r="CF56" i="4"/>
  <c r="C56" i="4"/>
  <c r="B56" i="4"/>
  <c r="DZ56" i="4" s="1"/>
  <c r="DY51" i="4"/>
  <c r="DX51" i="4"/>
  <c r="DW51" i="4"/>
  <c r="DV51" i="4"/>
  <c r="DU51" i="4"/>
  <c r="DT51" i="4"/>
  <c r="DS51" i="4"/>
  <c r="DR51" i="4"/>
  <c r="DQ51" i="4"/>
  <c r="DP51" i="4"/>
  <c r="DO51" i="4"/>
  <c r="DN51" i="4"/>
  <c r="DM51" i="4"/>
  <c r="DL51" i="4"/>
  <c r="DK51" i="4"/>
  <c r="DJ51" i="4"/>
  <c r="DI51" i="4"/>
  <c r="DH51" i="4"/>
  <c r="DG51" i="4"/>
  <c r="DF51" i="4"/>
  <c r="DC51" i="4"/>
  <c r="CY51" i="4"/>
  <c r="CX51" i="4"/>
  <c r="CW51" i="4"/>
  <c r="CV51" i="4"/>
  <c r="CU51" i="4"/>
  <c r="CT51" i="4"/>
  <c r="CS51" i="4"/>
  <c r="CR51" i="4"/>
  <c r="CQ51" i="4"/>
  <c r="CP51" i="4"/>
  <c r="CO51" i="4"/>
  <c r="CN51" i="4"/>
  <c r="CM51" i="4"/>
  <c r="CL51" i="4"/>
  <c r="CK51" i="4"/>
  <c r="CJ51" i="4"/>
  <c r="CI51" i="4"/>
  <c r="CH51" i="4"/>
  <c r="CG51" i="4"/>
  <c r="CF51" i="4"/>
  <c r="CE51" i="4"/>
  <c r="CA51" i="4"/>
  <c r="C51" i="4"/>
  <c r="B51" i="4"/>
  <c r="DE51" i="4" s="1"/>
  <c r="DZ50" i="4"/>
  <c r="DY50" i="4"/>
  <c r="DX50" i="4"/>
  <c r="DW50" i="4"/>
  <c r="DV50" i="4"/>
  <c r="DU50" i="4"/>
  <c r="DT50" i="4"/>
  <c r="DS50" i="4"/>
  <c r="DR50" i="4"/>
  <c r="DQ50" i="4"/>
  <c r="DP50" i="4"/>
  <c r="DO50" i="4"/>
  <c r="DN50" i="4"/>
  <c r="DM50" i="4"/>
  <c r="DL50" i="4"/>
  <c r="DK50" i="4"/>
  <c r="DJ50" i="4"/>
  <c r="DI50" i="4"/>
  <c r="DH50" i="4"/>
  <c r="DG50" i="4"/>
  <c r="DF50" i="4"/>
  <c r="DC50" i="4"/>
  <c r="DB50" i="4"/>
  <c r="CY50" i="4"/>
  <c r="CX50" i="4"/>
  <c r="CW50" i="4"/>
  <c r="CV50" i="4"/>
  <c r="CU50" i="4"/>
  <c r="CT50" i="4"/>
  <c r="CS50" i="4"/>
  <c r="CR50" i="4"/>
  <c r="CQ50" i="4"/>
  <c r="CP50" i="4"/>
  <c r="CO50" i="4"/>
  <c r="CN50" i="4"/>
  <c r="CM50" i="4"/>
  <c r="CL50" i="4"/>
  <c r="CK50" i="4"/>
  <c r="CJ50" i="4"/>
  <c r="CI50" i="4"/>
  <c r="CH50" i="4"/>
  <c r="CG50" i="4"/>
  <c r="CF50" i="4"/>
  <c r="CE50" i="4"/>
  <c r="CD50" i="4"/>
  <c r="CA50" i="4"/>
  <c r="C50" i="4"/>
  <c r="B50" i="4"/>
  <c r="DD50" i="4" s="1"/>
  <c r="DZ49" i="4"/>
  <c r="DY49" i="4"/>
  <c r="DX49" i="4"/>
  <c r="DW49" i="4"/>
  <c r="DV49" i="4"/>
  <c r="DU49" i="4"/>
  <c r="DT49" i="4"/>
  <c r="DS49" i="4"/>
  <c r="DR49" i="4"/>
  <c r="DQ49" i="4"/>
  <c r="DP49" i="4"/>
  <c r="DO49" i="4"/>
  <c r="DN49" i="4"/>
  <c r="DM49" i="4"/>
  <c r="DL49" i="4"/>
  <c r="DK49" i="4"/>
  <c r="DJ49" i="4"/>
  <c r="DI49" i="4"/>
  <c r="DH49" i="4"/>
  <c r="DG49" i="4"/>
  <c r="DF49" i="4"/>
  <c r="DE49" i="4"/>
  <c r="DC49" i="4"/>
  <c r="DB49" i="4"/>
  <c r="CY49" i="4"/>
  <c r="CX49" i="4"/>
  <c r="CW49" i="4"/>
  <c r="CV49" i="4"/>
  <c r="CU49" i="4"/>
  <c r="CT49" i="4"/>
  <c r="CS49" i="4"/>
  <c r="CR49" i="4"/>
  <c r="CQ49" i="4"/>
  <c r="CP49" i="4"/>
  <c r="CO49" i="4"/>
  <c r="CN49" i="4"/>
  <c r="CM49" i="4"/>
  <c r="CL49" i="4"/>
  <c r="CK49" i="4"/>
  <c r="CJ49" i="4"/>
  <c r="CI49" i="4"/>
  <c r="CH49" i="4"/>
  <c r="CG49" i="4"/>
  <c r="CF49" i="4"/>
  <c r="CE49" i="4"/>
  <c r="CD49" i="4"/>
  <c r="CC49" i="4"/>
  <c r="C49" i="4"/>
  <c r="CA49" i="4" s="1"/>
  <c r="B49" i="4"/>
  <c r="DD49" i="4" s="1"/>
  <c r="DY48" i="4"/>
  <c r="DX48" i="4"/>
  <c r="DW48" i="4"/>
  <c r="DV48" i="4"/>
  <c r="DU48" i="4"/>
  <c r="DT48" i="4"/>
  <c r="DS48" i="4"/>
  <c r="DR48" i="4"/>
  <c r="DQ48" i="4"/>
  <c r="DP48" i="4"/>
  <c r="DO48" i="4"/>
  <c r="DN48" i="4"/>
  <c r="DM48" i="4"/>
  <c r="DL48" i="4"/>
  <c r="DK48" i="4"/>
  <c r="DJ48" i="4"/>
  <c r="DI48" i="4"/>
  <c r="DH48" i="4"/>
  <c r="DG48" i="4"/>
  <c r="DF48" i="4"/>
  <c r="CY48" i="4"/>
  <c r="CX48" i="4"/>
  <c r="CW48" i="4"/>
  <c r="CV48" i="4"/>
  <c r="CU48" i="4"/>
  <c r="CT48" i="4"/>
  <c r="CS48" i="4"/>
  <c r="CR48" i="4"/>
  <c r="CQ48" i="4"/>
  <c r="CP48" i="4"/>
  <c r="CO48" i="4"/>
  <c r="CN48" i="4"/>
  <c r="CM48" i="4"/>
  <c r="CL48" i="4"/>
  <c r="CK48" i="4"/>
  <c r="CJ48" i="4"/>
  <c r="CI48" i="4"/>
  <c r="CH48" i="4"/>
  <c r="CG48" i="4"/>
  <c r="CF48" i="4"/>
  <c r="C48" i="4"/>
  <c r="B48" i="4"/>
  <c r="DZ48" i="4" s="1"/>
  <c r="DY47" i="4"/>
  <c r="DX47" i="4"/>
  <c r="DW47" i="4"/>
  <c r="DV47" i="4"/>
  <c r="DU47" i="4"/>
  <c r="DT47" i="4"/>
  <c r="DS47" i="4"/>
  <c r="DR47" i="4"/>
  <c r="DQ47" i="4"/>
  <c r="DP47" i="4"/>
  <c r="DO47" i="4"/>
  <c r="DN47" i="4"/>
  <c r="DM47" i="4"/>
  <c r="DL47" i="4"/>
  <c r="DK47" i="4"/>
  <c r="DJ47" i="4"/>
  <c r="DI47" i="4"/>
  <c r="DH47" i="4"/>
  <c r="DG47" i="4"/>
  <c r="DF47" i="4"/>
  <c r="DC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CJ47" i="4"/>
  <c r="CI47" i="4"/>
  <c r="CH47" i="4"/>
  <c r="CG47" i="4"/>
  <c r="CF47" i="4"/>
  <c r="CE47" i="4"/>
  <c r="CA47" i="4"/>
  <c r="C47" i="4"/>
  <c r="B47" i="4"/>
  <c r="DE47" i="4" s="1"/>
  <c r="DZ46" i="4"/>
  <c r="DY46" i="4"/>
  <c r="DX46" i="4"/>
  <c r="DW46" i="4"/>
  <c r="DV46" i="4"/>
  <c r="DU46" i="4"/>
  <c r="DT46" i="4"/>
  <c r="DS46" i="4"/>
  <c r="DR46" i="4"/>
  <c r="DQ46" i="4"/>
  <c r="DP46" i="4"/>
  <c r="DO46" i="4"/>
  <c r="DN46" i="4"/>
  <c r="DM46" i="4"/>
  <c r="DL46" i="4"/>
  <c r="DK46" i="4"/>
  <c r="DJ46" i="4"/>
  <c r="DI46" i="4"/>
  <c r="DH46" i="4"/>
  <c r="DG46" i="4"/>
  <c r="DF46" i="4"/>
  <c r="DC46" i="4"/>
  <c r="DB46" i="4"/>
  <c r="CY46" i="4"/>
  <c r="CX46" i="4"/>
  <c r="CW46" i="4"/>
  <c r="CV46" i="4"/>
  <c r="CU46" i="4"/>
  <c r="CT46" i="4"/>
  <c r="CS46" i="4"/>
  <c r="CR46" i="4"/>
  <c r="CQ46" i="4"/>
  <c r="CP46" i="4"/>
  <c r="CO46" i="4"/>
  <c r="CN46" i="4"/>
  <c r="CM46" i="4"/>
  <c r="CL46" i="4"/>
  <c r="CK46" i="4"/>
  <c r="CJ46" i="4"/>
  <c r="CI46" i="4"/>
  <c r="CH46" i="4"/>
  <c r="CG46" i="4"/>
  <c r="CF46" i="4"/>
  <c r="CE46" i="4"/>
  <c r="CD46" i="4"/>
  <c r="CA46" i="4"/>
  <c r="C46" i="4"/>
  <c r="B46" i="4"/>
  <c r="DD46" i="4" s="1"/>
  <c r="DZ45" i="4"/>
  <c r="DY45" i="4"/>
  <c r="DX45" i="4"/>
  <c r="DW45" i="4"/>
  <c r="DV45" i="4"/>
  <c r="DU45" i="4"/>
  <c r="DT45" i="4"/>
  <c r="DS45" i="4"/>
  <c r="DR45" i="4"/>
  <c r="DQ45" i="4"/>
  <c r="DP45" i="4"/>
  <c r="DO45" i="4"/>
  <c r="DN45" i="4"/>
  <c r="DM45" i="4"/>
  <c r="DL45" i="4"/>
  <c r="DK45" i="4"/>
  <c r="DJ45" i="4"/>
  <c r="DI45" i="4"/>
  <c r="DH45" i="4"/>
  <c r="DG45" i="4"/>
  <c r="DF45" i="4"/>
  <c r="DE45" i="4"/>
  <c r="DC45" i="4"/>
  <c r="DB45" i="4"/>
  <c r="CY45" i="4"/>
  <c r="CX45" i="4"/>
  <c r="CW45" i="4"/>
  <c r="CV45" i="4"/>
  <c r="CU45" i="4"/>
  <c r="CT45" i="4"/>
  <c r="CS45" i="4"/>
  <c r="CR45" i="4"/>
  <c r="CQ45" i="4"/>
  <c r="CP45" i="4"/>
  <c r="CO45" i="4"/>
  <c r="CN45" i="4"/>
  <c r="CM45" i="4"/>
  <c r="CL45" i="4"/>
  <c r="CK45" i="4"/>
  <c r="CJ45" i="4"/>
  <c r="CI45" i="4"/>
  <c r="CH45" i="4"/>
  <c r="CG45" i="4"/>
  <c r="CF45" i="4"/>
  <c r="CE45" i="4"/>
  <c r="CD45" i="4"/>
  <c r="CC45" i="4"/>
  <c r="C45" i="4"/>
  <c r="CA45" i="4" s="1"/>
  <c r="B45" i="4"/>
  <c r="DD45" i="4" s="1"/>
  <c r="DY44" i="4"/>
  <c r="DX44" i="4"/>
  <c r="DW44" i="4"/>
  <c r="DV44" i="4"/>
  <c r="DU44" i="4"/>
  <c r="DT44" i="4"/>
  <c r="DS44" i="4"/>
  <c r="DR44" i="4"/>
  <c r="DQ44" i="4"/>
  <c r="DP44" i="4"/>
  <c r="DO44" i="4"/>
  <c r="DN44" i="4"/>
  <c r="DM44" i="4"/>
  <c r="DL44" i="4"/>
  <c r="DK44" i="4"/>
  <c r="DJ44" i="4"/>
  <c r="DI44" i="4"/>
  <c r="DH44" i="4"/>
  <c r="DG44" i="4"/>
  <c r="DF44" i="4"/>
  <c r="CY44" i="4"/>
  <c r="CX44" i="4"/>
  <c r="CW44" i="4"/>
  <c r="CV44" i="4"/>
  <c r="CU44" i="4"/>
  <c r="CT44" i="4"/>
  <c r="CS44" i="4"/>
  <c r="CR44" i="4"/>
  <c r="CQ44" i="4"/>
  <c r="CP44" i="4"/>
  <c r="CO44" i="4"/>
  <c r="CN44" i="4"/>
  <c r="CM44" i="4"/>
  <c r="CL44" i="4"/>
  <c r="CK44" i="4"/>
  <c r="CJ44" i="4"/>
  <c r="CI44" i="4"/>
  <c r="CH44" i="4"/>
  <c r="CG44" i="4"/>
  <c r="CF44" i="4"/>
  <c r="C44" i="4"/>
  <c r="B44" i="4"/>
  <c r="DZ44" i="4" s="1"/>
  <c r="DY43" i="4"/>
  <c r="DX43" i="4"/>
  <c r="DW43" i="4"/>
  <c r="DV43" i="4"/>
  <c r="DU43" i="4"/>
  <c r="DT43" i="4"/>
  <c r="DS43" i="4"/>
  <c r="DR43" i="4"/>
  <c r="DQ43" i="4"/>
  <c r="DP43" i="4"/>
  <c r="DO43" i="4"/>
  <c r="DN43" i="4"/>
  <c r="DM43" i="4"/>
  <c r="DL43" i="4"/>
  <c r="DK43" i="4"/>
  <c r="DJ43" i="4"/>
  <c r="DI43" i="4"/>
  <c r="DH43" i="4"/>
  <c r="DG43" i="4"/>
  <c r="DF43" i="4"/>
  <c r="DC43" i="4"/>
  <c r="CY43" i="4"/>
  <c r="CX43" i="4"/>
  <c r="CW43" i="4"/>
  <c r="CV43" i="4"/>
  <c r="CU43" i="4"/>
  <c r="CT43" i="4"/>
  <c r="CS43" i="4"/>
  <c r="CR43" i="4"/>
  <c r="CQ43" i="4"/>
  <c r="CP43" i="4"/>
  <c r="CO43" i="4"/>
  <c r="CN43" i="4"/>
  <c r="CM43" i="4"/>
  <c r="CL43" i="4"/>
  <c r="CK43" i="4"/>
  <c r="CJ43" i="4"/>
  <c r="CI43" i="4"/>
  <c r="CH43" i="4"/>
  <c r="CG43" i="4"/>
  <c r="CF43" i="4"/>
  <c r="CE43" i="4"/>
  <c r="CA43" i="4"/>
  <c r="C43" i="4"/>
  <c r="B43" i="4"/>
  <c r="DE43" i="4" s="1"/>
  <c r="DZ42" i="4"/>
  <c r="DY42" i="4"/>
  <c r="DX42" i="4"/>
  <c r="DW42" i="4"/>
  <c r="DV42" i="4"/>
  <c r="DU42" i="4"/>
  <c r="DT42" i="4"/>
  <c r="DS42" i="4"/>
  <c r="DR42" i="4"/>
  <c r="DQ42" i="4"/>
  <c r="DP42" i="4"/>
  <c r="DO42" i="4"/>
  <c r="DN42" i="4"/>
  <c r="DM42" i="4"/>
  <c r="DL42" i="4"/>
  <c r="DK42" i="4"/>
  <c r="DJ42" i="4"/>
  <c r="DI42" i="4"/>
  <c r="DH42" i="4"/>
  <c r="DG42" i="4"/>
  <c r="DF42" i="4"/>
  <c r="DC42" i="4"/>
  <c r="DB42" i="4"/>
  <c r="CY42" i="4"/>
  <c r="CX42" i="4"/>
  <c r="CW42" i="4"/>
  <c r="CV42" i="4"/>
  <c r="CU42" i="4"/>
  <c r="CT42" i="4"/>
  <c r="CS42" i="4"/>
  <c r="CR42" i="4"/>
  <c r="CQ42" i="4"/>
  <c r="CP42" i="4"/>
  <c r="CO42" i="4"/>
  <c r="CN42" i="4"/>
  <c r="CM42" i="4"/>
  <c r="CL42" i="4"/>
  <c r="CK42" i="4"/>
  <c r="CJ42" i="4"/>
  <c r="CI42" i="4"/>
  <c r="CH42" i="4"/>
  <c r="CG42" i="4"/>
  <c r="CF42" i="4"/>
  <c r="CE42" i="4"/>
  <c r="CD42" i="4"/>
  <c r="CA42" i="4"/>
  <c r="C42" i="4"/>
  <c r="B42" i="4"/>
  <c r="DD42" i="4" s="1"/>
  <c r="DZ41" i="4"/>
  <c r="DY41" i="4"/>
  <c r="DX41" i="4"/>
  <c r="DW41" i="4"/>
  <c r="DV41" i="4"/>
  <c r="DU41" i="4"/>
  <c r="DT41" i="4"/>
  <c r="DS41" i="4"/>
  <c r="DR41" i="4"/>
  <c r="DQ41" i="4"/>
  <c r="DP41" i="4"/>
  <c r="DO41" i="4"/>
  <c r="DN41" i="4"/>
  <c r="DM41" i="4"/>
  <c r="DL41" i="4"/>
  <c r="DK41" i="4"/>
  <c r="DJ41" i="4"/>
  <c r="DI41" i="4"/>
  <c r="DH41" i="4"/>
  <c r="DG41" i="4"/>
  <c r="DF41" i="4"/>
  <c r="DE41" i="4"/>
  <c r="DC41" i="4"/>
  <c r="DB41" i="4"/>
  <c r="CY41" i="4"/>
  <c r="CX41" i="4"/>
  <c r="CW41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CJ41" i="4"/>
  <c r="CI41" i="4"/>
  <c r="CH41" i="4"/>
  <c r="CG41" i="4"/>
  <c r="CF41" i="4"/>
  <c r="CE41" i="4"/>
  <c r="CD41" i="4"/>
  <c r="CC41" i="4"/>
  <c r="C41" i="4"/>
  <c r="CA41" i="4" s="1"/>
  <c r="B41" i="4"/>
  <c r="DD41" i="4" s="1"/>
  <c r="DY40" i="4"/>
  <c r="DX40" i="4"/>
  <c r="DW40" i="4"/>
  <c r="DV40" i="4"/>
  <c r="DU40" i="4"/>
  <c r="DT40" i="4"/>
  <c r="DS40" i="4"/>
  <c r="DR40" i="4"/>
  <c r="DQ40" i="4"/>
  <c r="DP40" i="4"/>
  <c r="DO40" i="4"/>
  <c r="DN40" i="4"/>
  <c r="DM40" i="4"/>
  <c r="DL40" i="4"/>
  <c r="DK40" i="4"/>
  <c r="DJ40" i="4"/>
  <c r="DI40" i="4"/>
  <c r="DH40" i="4"/>
  <c r="DG40" i="4"/>
  <c r="DF40" i="4"/>
  <c r="CY40" i="4"/>
  <c r="CX40" i="4"/>
  <c r="CW40" i="4"/>
  <c r="CV40" i="4"/>
  <c r="CU40" i="4"/>
  <c r="CT40" i="4"/>
  <c r="CS40" i="4"/>
  <c r="CR40" i="4"/>
  <c r="CQ40" i="4"/>
  <c r="CP40" i="4"/>
  <c r="CO40" i="4"/>
  <c r="CN40" i="4"/>
  <c r="CM40" i="4"/>
  <c r="CL40" i="4"/>
  <c r="CK40" i="4"/>
  <c r="CJ40" i="4"/>
  <c r="CI40" i="4"/>
  <c r="CH40" i="4"/>
  <c r="CG40" i="4"/>
  <c r="CF40" i="4"/>
  <c r="C40" i="4"/>
  <c r="B40" i="4"/>
  <c r="DZ40" i="4" s="1"/>
  <c r="DY39" i="4"/>
  <c r="DX39" i="4"/>
  <c r="DW39" i="4"/>
  <c r="DV39" i="4"/>
  <c r="DU39" i="4"/>
  <c r="DT39" i="4"/>
  <c r="DS39" i="4"/>
  <c r="DR39" i="4"/>
  <c r="DQ39" i="4"/>
  <c r="DP39" i="4"/>
  <c r="DO39" i="4"/>
  <c r="DN39" i="4"/>
  <c r="DM39" i="4"/>
  <c r="DL39" i="4"/>
  <c r="DK39" i="4"/>
  <c r="DJ39" i="4"/>
  <c r="DI39" i="4"/>
  <c r="DH39" i="4"/>
  <c r="DG39" i="4"/>
  <c r="DF39" i="4"/>
  <c r="DC39" i="4"/>
  <c r="CY39" i="4"/>
  <c r="CX39" i="4"/>
  <c r="CW39" i="4"/>
  <c r="CV39" i="4"/>
  <c r="CU39" i="4"/>
  <c r="CT39" i="4"/>
  <c r="CS39" i="4"/>
  <c r="CR39" i="4"/>
  <c r="CQ39" i="4"/>
  <c r="CP39" i="4"/>
  <c r="CO39" i="4"/>
  <c r="CN39" i="4"/>
  <c r="CM39" i="4"/>
  <c r="CL39" i="4"/>
  <c r="CK39" i="4"/>
  <c r="CJ39" i="4"/>
  <c r="CI39" i="4"/>
  <c r="CH39" i="4"/>
  <c r="CG39" i="4"/>
  <c r="CF39" i="4"/>
  <c r="CE39" i="4"/>
  <c r="CA39" i="4"/>
  <c r="C39" i="4"/>
  <c r="B39" i="4"/>
  <c r="DE39" i="4" s="1"/>
  <c r="DZ38" i="4"/>
  <c r="DY38" i="4"/>
  <c r="DX38" i="4"/>
  <c r="DW38" i="4"/>
  <c r="DV38" i="4"/>
  <c r="DU38" i="4"/>
  <c r="DT38" i="4"/>
  <c r="DS38" i="4"/>
  <c r="DR38" i="4"/>
  <c r="DQ38" i="4"/>
  <c r="DP38" i="4"/>
  <c r="DO38" i="4"/>
  <c r="DN38" i="4"/>
  <c r="DM38" i="4"/>
  <c r="DL38" i="4"/>
  <c r="DK38" i="4"/>
  <c r="DJ38" i="4"/>
  <c r="DI38" i="4"/>
  <c r="DH38" i="4"/>
  <c r="DG38" i="4"/>
  <c r="DF38" i="4"/>
  <c r="DC38" i="4"/>
  <c r="DB38" i="4"/>
  <c r="CY38" i="4"/>
  <c r="CX38" i="4"/>
  <c r="CW38" i="4"/>
  <c r="CV38" i="4"/>
  <c r="CU38" i="4"/>
  <c r="CT38" i="4"/>
  <c r="CS38" i="4"/>
  <c r="CR38" i="4"/>
  <c r="CQ38" i="4"/>
  <c r="CP38" i="4"/>
  <c r="CO38" i="4"/>
  <c r="CN38" i="4"/>
  <c r="CM38" i="4"/>
  <c r="CL38" i="4"/>
  <c r="CK38" i="4"/>
  <c r="CJ38" i="4"/>
  <c r="CI38" i="4"/>
  <c r="CH38" i="4"/>
  <c r="CG38" i="4"/>
  <c r="CF38" i="4"/>
  <c r="CE38" i="4"/>
  <c r="CD38" i="4"/>
  <c r="CA38" i="4"/>
  <c r="C38" i="4"/>
  <c r="B38" i="4"/>
  <c r="DD38" i="4" s="1"/>
  <c r="DZ37" i="4"/>
  <c r="DY37" i="4"/>
  <c r="DX37" i="4"/>
  <c r="DW37" i="4"/>
  <c r="DV37" i="4"/>
  <c r="DU37" i="4"/>
  <c r="DT37" i="4"/>
  <c r="DS37" i="4"/>
  <c r="DR37" i="4"/>
  <c r="DQ37" i="4"/>
  <c r="DP37" i="4"/>
  <c r="DO37" i="4"/>
  <c r="DN37" i="4"/>
  <c r="DM37" i="4"/>
  <c r="DL37" i="4"/>
  <c r="DK37" i="4"/>
  <c r="DJ37" i="4"/>
  <c r="DI37" i="4"/>
  <c r="DH37" i="4"/>
  <c r="DG37" i="4"/>
  <c r="DF37" i="4"/>
  <c r="DE37" i="4"/>
  <c r="DC37" i="4"/>
  <c r="DB37" i="4"/>
  <c r="CY37" i="4"/>
  <c r="CX37" i="4"/>
  <c r="CW37" i="4"/>
  <c r="CV37" i="4"/>
  <c r="CU37" i="4"/>
  <c r="CT37" i="4"/>
  <c r="CS37" i="4"/>
  <c r="CR37" i="4"/>
  <c r="CQ37" i="4"/>
  <c r="CP37" i="4"/>
  <c r="CO37" i="4"/>
  <c r="CN37" i="4"/>
  <c r="CM37" i="4"/>
  <c r="CL37" i="4"/>
  <c r="CK37" i="4"/>
  <c r="CJ37" i="4"/>
  <c r="CI37" i="4"/>
  <c r="CH37" i="4"/>
  <c r="CG37" i="4"/>
  <c r="CF37" i="4"/>
  <c r="CE37" i="4"/>
  <c r="CD37" i="4"/>
  <c r="CC37" i="4"/>
  <c r="C37" i="4"/>
  <c r="CA37" i="4" s="1"/>
  <c r="B37" i="4"/>
  <c r="DD37" i="4" s="1"/>
  <c r="DY36" i="4"/>
  <c r="DX36" i="4"/>
  <c r="DW36" i="4"/>
  <c r="DV36" i="4"/>
  <c r="DU36" i="4"/>
  <c r="DT36" i="4"/>
  <c r="DS36" i="4"/>
  <c r="DR36" i="4"/>
  <c r="DQ36" i="4"/>
  <c r="DP36" i="4"/>
  <c r="DO36" i="4"/>
  <c r="DN36" i="4"/>
  <c r="DM36" i="4"/>
  <c r="DL36" i="4"/>
  <c r="DK36" i="4"/>
  <c r="DJ36" i="4"/>
  <c r="DI36" i="4"/>
  <c r="DH36" i="4"/>
  <c r="DG36" i="4"/>
  <c r="DF36" i="4"/>
  <c r="CY36" i="4"/>
  <c r="CX36" i="4"/>
  <c r="CW36" i="4"/>
  <c r="CV36" i="4"/>
  <c r="CU36" i="4"/>
  <c r="CT36" i="4"/>
  <c r="CS36" i="4"/>
  <c r="CR36" i="4"/>
  <c r="CQ36" i="4"/>
  <c r="CP36" i="4"/>
  <c r="CO36" i="4"/>
  <c r="CN36" i="4"/>
  <c r="CM36" i="4"/>
  <c r="CL36" i="4"/>
  <c r="CK36" i="4"/>
  <c r="CJ36" i="4"/>
  <c r="CI36" i="4"/>
  <c r="CH36" i="4"/>
  <c r="CG36" i="4"/>
  <c r="CF36" i="4"/>
  <c r="C36" i="4"/>
  <c r="B36" i="4"/>
  <c r="DZ36" i="4" s="1"/>
  <c r="DY35" i="4"/>
  <c r="DX35" i="4"/>
  <c r="DW35" i="4"/>
  <c r="DV35" i="4"/>
  <c r="DU35" i="4"/>
  <c r="DT35" i="4"/>
  <c r="DS35" i="4"/>
  <c r="DR35" i="4"/>
  <c r="DQ35" i="4"/>
  <c r="DP35" i="4"/>
  <c r="DO35" i="4"/>
  <c r="DN35" i="4"/>
  <c r="DM35" i="4"/>
  <c r="DL35" i="4"/>
  <c r="DK35" i="4"/>
  <c r="DJ35" i="4"/>
  <c r="DI35" i="4"/>
  <c r="DH35" i="4"/>
  <c r="DG35" i="4"/>
  <c r="DF35" i="4"/>
  <c r="DC35" i="4"/>
  <c r="CY35" i="4"/>
  <c r="CX35" i="4"/>
  <c r="CW35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CJ35" i="4"/>
  <c r="CI35" i="4"/>
  <c r="CH35" i="4"/>
  <c r="CG35" i="4"/>
  <c r="CF35" i="4"/>
  <c r="CE35" i="4"/>
  <c r="CA35" i="4"/>
  <c r="C35" i="4"/>
  <c r="B35" i="4"/>
  <c r="DE35" i="4" s="1"/>
  <c r="DZ34" i="4"/>
  <c r="DY34" i="4"/>
  <c r="DX34" i="4"/>
  <c r="DW34" i="4"/>
  <c r="DV34" i="4"/>
  <c r="DU34" i="4"/>
  <c r="DT34" i="4"/>
  <c r="DS34" i="4"/>
  <c r="DR34" i="4"/>
  <c r="DQ34" i="4"/>
  <c r="DP34" i="4"/>
  <c r="DO34" i="4"/>
  <c r="DN34" i="4"/>
  <c r="DM34" i="4"/>
  <c r="DL34" i="4"/>
  <c r="DK34" i="4"/>
  <c r="DJ34" i="4"/>
  <c r="DI34" i="4"/>
  <c r="DH34" i="4"/>
  <c r="DG34" i="4"/>
  <c r="DF34" i="4"/>
  <c r="DC34" i="4"/>
  <c r="DB34" i="4"/>
  <c r="CY34" i="4"/>
  <c r="CX34" i="4"/>
  <c r="CW34" i="4"/>
  <c r="CV34" i="4"/>
  <c r="CU34" i="4"/>
  <c r="CT34" i="4"/>
  <c r="CS34" i="4"/>
  <c r="CR34" i="4"/>
  <c r="CQ34" i="4"/>
  <c r="CP34" i="4"/>
  <c r="CO34" i="4"/>
  <c r="CN34" i="4"/>
  <c r="CM34" i="4"/>
  <c r="CL34" i="4"/>
  <c r="CK34" i="4"/>
  <c r="CJ34" i="4"/>
  <c r="CI34" i="4"/>
  <c r="CH34" i="4"/>
  <c r="CG34" i="4"/>
  <c r="CF34" i="4"/>
  <c r="CE34" i="4"/>
  <c r="CD34" i="4"/>
  <c r="CA34" i="4"/>
  <c r="C34" i="4"/>
  <c r="B34" i="4"/>
  <c r="DD34" i="4" s="1"/>
  <c r="DZ29" i="4"/>
  <c r="DY29" i="4"/>
  <c r="DX29" i="4"/>
  <c r="DW29" i="4"/>
  <c r="DV29" i="4"/>
  <c r="DU29" i="4"/>
  <c r="DT29" i="4"/>
  <c r="DS29" i="4"/>
  <c r="DR29" i="4"/>
  <c r="DQ29" i="4"/>
  <c r="DP29" i="4"/>
  <c r="DO29" i="4"/>
  <c r="DN29" i="4"/>
  <c r="DM29" i="4"/>
  <c r="DL29" i="4"/>
  <c r="DK29" i="4"/>
  <c r="DJ29" i="4"/>
  <c r="DI29" i="4"/>
  <c r="DH29" i="4"/>
  <c r="DG29" i="4"/>
  <c r="DF29" i="4"/>
  <c r="DE29" i="4"/>
  <c r="DC29" i="4"/>
  <c r="DB29" i="4"/>
  <c r="CY29" i="4"/>
  <c r="CX29" i="4"/>
  <c r="CW29" i="4"/>
  <c r="CV29" i="4"/>
  <c r="CU29" i="4"/>
  <c r="CT29" i="4"/>
  <c r="CS29" i="4"/>
  <c r="CR29" i="4"/>
  <c r="CQ29" i="4"/>
  <c r="CP29" i="4"/>
  <c r="CO29" i="4"/>
  <c r="CN29" i="4"/>
  <c r="CM29" i="4"/>
  <c r="CL29" i="4"/>
  <c r="CK29" i="4"/>
  <c r="CJ29" i="4"/>
  <c r="CI29" i="4"/>
  <c r="CH29" i="4"/>
  <c r="CG29" i="4"/>
  <c r="CF29" i="4"/>
  <c r="CE29" i="4"/>
  <c r="CD29" i="4"/>
  <c r="CC29" i="4"/>
  <c r="C29" i="4"/>
  <c r="CA29" i="4" s="1"/>
  <c r="B29" i="4"/>
  <c r="DD29" i="4" s="1"/>
  <c r="DY28" i="4"/>
  <c r="DX28" i="4"/>
  <c r="DW28" i="4"/>
  <c r="DV28" i="4"/>
  <c r="DU28" i="4"/>
  <c r="DT28" i="4"/>
  <c r="DS28" i="4"/>
  <c r="DR28" i="4"/>
  <c r="DQ28" i="4"/>
  <c r="DP28" i="4"/>
  <c r="DO28" i="4"/>
  <c r="DN28" i="4"/>
  <c r="DM28" i="4"/>
  <c r="DL28" i="4"/>
  <c r="DK28" i="4"/>
  <c r="DJ28" i="4"/>
  <c r="DI28" i="4"/>
  <c r="DH28" i="4"/>
  <c r="DG28" i="4"/>
  <c r="DF28" i="4"/>
  <c r="CY28" i="4"/>
  <c r="CX28" i="4"/>
  <c r="CW28" i="4"/>
  <c r="CV28" i="4"/>
  <c r="CU28" i="4"/>
  <c r="CT28" i="4"/>
  <c r="CS28" i="4"/>
  <c r="CR28" i="4"/>
  <c r="CQ28" i="4"/>
  <c r="CP28" i="4"/>
  <c r="CO28" i="4"/>
  <c r="CN28" i="4"/>
  <c r="CM28" i="4"/>
  <c r="CL28" i="4"/>
  <c r="CK28" i="4"/>
  <c r="CJ28" i="4"/>
  <c r="CI28" i="4"/>
  <c r="CH28" i="4"/>
  <c r="CG28" i="4"/>
  <c r="CF28" i="4"/>
  <c r="C28" i="4"/>
  <c r="B28" i="4"/>
  <c r="DZ28" i="4" s="1"/>
  <c r="DY27" i="4"/>
  <c r="DX27" i="4"/>
  <c r="DW27" i="4"/>
  <c r="DV27" i="4"/>
  <c r="DU27" i="4"/>
  <c r="DT27" i="4"/>
  <c r="DS27" i="4"/>
  <c r="DR27" i="4"/>
  <c r="DQ27" i="4"/>
  <c r="DP27" i="4"/>
  <c r="DO27" i="4"/>
  <c r="DN27" i="4"/>
  <c r="DM27" i="4"/>
  <c r="DL27" i="4"/>
  <c r="DK27" i="4"/>
  <c r="DJ27" i="4"/>
  <c r="DI27" i="4"/>
  <c r="DH27" i="4"/>
  <c r="DG27" i="4"/>
  <c r="DF27" i="4"/>
  <c r="DC27" i="4"/>
  <c r="CY27" i="4"/>
  <c r="CX27" i="4"/>
  <c r="CW27" i="4"/>
  <c r="CV27" i="4"/>
  <c r="CU27" i="4"/>
  <c r="CT27" i="4"/>
  <c r="CS27" i="4"/>
  <c r="CR27" i="4"/>
  <c r="CQ27" i="4"/>
  <c r="CP27" i="4"/>
  <c r="CO27" i="4"/>
  <c r="CN27" i="4"/>
  <c r="CM27" i="4"/>
  <c r="CL27" i="4"/>
  <c r="CK27" i="4"/>
  <c r="CJ27" i="4"/>
  <c r="CI27" i="4"/>
  <c r="CH27" i="4"/>
  <c r="CG27" i="4"/>
  <c r="CF27" i="4"/>
  <c r="CE27" i="4"/>
  <c r="CA27" i="4"/>
  <c r="C27" i="4"/>
  <c r="B27" i="4"/>
  <c r="DE27" i="4" s="1"/>
  <c r="DZ26" i="4"/>
  <c r="DY26" i="4"/>
  <c r="DX26" i="4"/>
  <c r="DW26" i="4"/>
  <c r="DV26" i="4"/>
  <c r="DU26" i="4"/>
  <c r="DT26" i="4"/>
  <c r="DS26" i="4"/>
  <c r="DR26" i="4"/>
  <c r="DQ26" i="4"/>
  <c r="DP26" i="4"/>
  <c r="DO26" i="4"/>
  <c r="DN26" i="4"/>
  <c r="DM26" i="4"/>
  <c r="DL26" i="4"/>
  <c r="DK26" i="4"/>
  <c r="DJ26" i="4"/>
  <c r="DI26" i="4"/>
  <c r="DH26" i="4"/>
  <c r="DG26" i="4"/>
  <c r="DF26" i="4"/>
  <c r="DC26" i="4"/>
  <c r="DB26" i="4"/>
  <c r="CY26" i="4"/>
  <c r="CX26" i="4"/>
  <c r="CW26" i="4"/>
  <c r="CV26" i="4"/>
  <c r="CU26" i="4"/>
  <c r="CT26" i="4"/>
  <c r="CS26" i="4"/>
  <c r="CR26" i="4"/>
  <c r="CQ26" i="4"/>
  <c r="CP26" i="4"/>
  <c r="CO26" i="4"/>
  <c r="CN26" i="4"/>
  <c r="CM26" i="4"/>
  <c r="CL26" i="4"/>
  <c r="CK26" i="4"/>
  <c r="CJ26" i="4"/>
  <c r="CI26" i="4"/>
  <c r="CH26" i="4"/>
  <c r="CG26" i="4"/>
  <c r="CF26" i="4"/>
  <c r="CE26" i="4"/>
  <c r="CD26" i="4"/>
  <c r="CA26" i="4"/>
  <c r="C26" i="4"/>
  <c r="B26" i="4"/>
  <c r="DD26" i="4" s="1"/>
  <c r="DZ25" i="4"/>
  <c r="DY25" i="4"/>
  <c r="DX25" i="4"/>
  <c r="DW25" i="4"/>
  <c r="DV25" i="4"/>
  <c r="DU25" i="4"/>
  <c r="DT25" i="4"/>
  <c r="DS25" i="4"/>
  <c r="DR25" i="4"/>
  <c r="DQ25" i="4"/>
  <c r="DP25" i="4"/>
  <c r="DO25" i="4"/>
  <c r="DN25" i="4"/>
  <c r="DM25" i="4"/>
  <c r="DL25" i="4"/>
  <c r="DK25" i="4"/>
  <c r="DJ25" i="4"/>
  <c r="DI25" i="4"/>
  <c r="DH25" i="4"/>
  <c r="DG25" i="4"/>
  <c r="DF25" i="4"/>
  <c r="DE25" i="4"/>
  <c r="DC25" i="4"/>
  <c r="DB25" i="4"/>
  <c r="CY25" i="4"/>
  <c r="CX25" i="4"/>
  <c r="CW25" i="4"/>
  <c r="CV25" i="4"/>
  <c r="CU25" i="4"/>
  <c r="CT25" i="4"/>
  <c r="CS25" i="4"/>
  <c r="CR25" i="4"/>
  <c r="CQ25" i="4"/>
  <c r="CP25" i="4"/>
  <c r="CO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25" i="4"/>
  <c r="CA25" i="4" s="1"/>
  <c r="B25" i="4"/>
  <c r="DD25" i="4" s="1"/>
  <c r="DY24" i="4"/>
  <c r="DX24" i="4"/>
  <c r="DW24" i="4"/>
  <c r="DV24" i="4"/>
  <c r="DU24" i="4"/>
  <c r="DT24" i="4"/>
  <c r="DS24" i="4"/>
  <c r="DR24" i="4"/>
  <c r="DQ24" i="4"/>
  <c r="DP24" i="4"/>
  <c r="DO24" i="4"/>
  <c r="DN24" i="4"/>
  <c r="DM24" i="4"/>
  <c r="DL24" i="4"/>
  <c r="DK24" i="4"/>
  <c r="DJ24" i="4"/>
  <c r="DI24" i="4"/>
  <c r="DH24" i="4"/>
  <c r="DG24" i="4"/>
  <c r="DF24" i="4"/>
  <c r="CY24" i="4"/>
  <c r="CX24" i="4"/>
  <c r="CW24" i="4"/>
  <c r="CV24" i="4"/>
  <c r="CU24" i="4"/>
  <c r="CT24" i="4"/>
  <c r="CS24" i="4"/>
  <c r="CR24" i="4"/>
  <c r="CQ24" i="4"/>
  <c r="CP24" i="4"/>
  <c r="CO24" i="4"/>
  <c r="CN24" i="4"/>
  <c r="CM24" i="4"/>
  <c r="CL24" i="4"/>
  <c r="CK24" i="4"/>
  <c r="CJ24" i="4"/>
  <c r="CI24" i="4"/>
  <c r="CH24" i="4"/>
  <c r="CG24" i="4"/>
  <c r="CF24" i="4"/>
  <c r="C24" i="4"/>
  <c r="B24" i="4"/>
  <c r="DZ24" i="4" s="1"/>
  <c r="DY23" i="4"/>
  <c r="DX23" i="4"/>
  <c r="DW23" i="4"/>
  <c r="DV23" i="4"/>
  <c r="DU23" i="4"/>
  <c r="DT23" i="4"/>
  <c r="DS23" i="4"/>
  <c r="DR23" i="4"/>
  <c r="DQ23" i="4"/>
  <c r="DP23" i="4"/>
  <c r="DO23" i="4"/>
  <c r="DN23" i="4"/>
  <c r="DM23" i="4"/>
  <c r="DL23" i="4"/>
  <c r="DK23" i="4"/>
  <c r="DJ23" i="4"/>
  <c r="DI23" i="4"/>
  <c r="DH23" i="4"/>
  <c r="DG23" i="4"/>
  <c r="DF23" i="4"/>
  <c r="DC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CJ23" i="4"/>
  <c r="CI23" i="4"/>
  <c r="CH23" i="4"/>
  <c r="CG23" i="4"/>
  <c r="CF23" i="4"/>
  <c r="CE23" i="4"/>
  <c r="CA23" i="4"/>
  <c r="C23" i="4"/>
  <c r="B23" i="4"/>
  <c r="DE23" i="4" s="1"/>
  <c r="DZ22" i="4"/>
  <c r="DY22" i="4"/>
  <c r="DX22" i="4"/>
  <c r="DW22" i="4"/>
  <c r="DV22" i="4"/>
  <c r="DU22" i="4"/>
  <c r="DT22" i="4"/>
  <c r="DS22" i="4"/>
  <c r="DR22" i="4"/>
  <c r="DQ22" i="4"/>
  <c r="DP22" i="4"/>
  <c r="DO22" i="4"/>
  <c r="DN22" i="4"/>
  <c r="DM22" i="4"/>
  <c r="DL22" i="4"/>
  <c r="DK22" i="4"/>
  <c r="DJ22" i="4"/>
  <c r="DI22" i="4"/>
  <c r="DH22" i="4"/>
  <c r="DG22" i="4"/>
  <c r="DF22" i="4"/>
  <c r="DC22" i="4"/>
  <c r="DB22" i="4"/>
  <c r="CY22" i="4"/>
  <c r="CX22" i="4"/>
  <c r="CW22" i="4"/>
  <c r="CV22" i="4"/>
  <c r="CU22" i="4"/>
  <c r="CT22" i="4"/>
  <c r="CS22" i="4"/>
  <c r="CR22" i="4"/>
  <c r="CQ22" i="4"/>
  <c r="CP22" i="4"/>
  <c r="CO22" i="4"/>
  <c r="CN22" i="4"/>
  <c r="CM22" i="4"/>
  <c r="CL22" i="4"/>
  <c r="CK22" i="4"/>
  <c r="CJ22" i="4"/>
  <c r="CI22" i="4"/>
  <c r="CH22" i="4"/>
  <c r="CG22" i="4"/>
  <c r="CF22" i="4"/>
  <c r="CE22" i="4"/>
  <c r="CD22" i="4"/>
  <c r="CA22" i="4"/>
  <c r="C22" i="4"/>
  <c r="B22" i="4"/>
  <c r="DD22" i="4" s="1"/>
  <c r="DZ21" i="4"/>
  <c r="DY21" i="4"/>
  <c r="DX21" i="4"/>
  <c r="DW21" i="4"/>
  <c r="DV21" i="4"/>
  <c r="DU21" i="4"/>
  <c r="DT21" i="4"/>
  <c r="DS21" i="4"/>
  <c r="DR21" i="4"/>
  <c r="DQ21" i="4"/>
  <c r="DP21" i="4"/>
  <c r="DO21" i="4"/>
  <c r="DN21" i="4"/>
  <c r="DM21" i="4"/>
  <c r="DL21" i="4"/>
  <c r="DK21" i="4"/>
  <c r="DJ21" i="4"/>
  <c r="DI21" i="4"/>
  <c r="DH21" i="4"/>
  <c r="DG21" i="4"/>
  <c r="DF21" i="4"/>
  <c r="DE21" i="4"/>
  <c r="DC21" i="4"/>
  <c r="DB21" i="4"/>
  <c r="CY21" i="4"/>
  <c r="CX21" i="4"/>
  <c r="CW21" i="4"/>
  <c r="CV21" i="4"/>
  <c r="CU21" i="4"/>
  <c r="CT21" i="4"/>
  <c r="CS21" i="4"/>
  <c r="CR21" i="4"/>
  <c r="CQ21" i="4"/>
  <c r="CP21" i="4"/>
  <c r="CO21" i="4"/>
  <c r="CN21" i="4"/>
  <c r="CM21" i="4"/>
  <c r="CL21" i="4"/>
  <c r="CK21" i="4"/>
  <c r="CJ21" i="4"/>
  <c r="CI21" i="4"/>
  <c r="CH21" i="4"/>
  <c r="CG21" i="4"/>
  <c r="CF21" i="4"/>
  <c r="CE21" i="4"/>
  <c r="CD21" i="4"/>
  <c r="CC21" i="4"/>
  <c r="C21" i="4"/>
  <c r="DA21" i="4" s="1"/>
  <c r="B21" i="4"/>
  <c r="DD21" i="4" s="1"/>
  <c r="DY20" i="4"/>
  <c r="DX20" i="4"/>
  <c r="DW20" i="4"/>
  <c r="DV20" i="4"/>
  <c r="DU20" i="4"/>
  <c r="DT20" i="4"/>
  <c r="DS20" i="4"/>
  <c r="DR20" i="4"/>
  <c r="DQ20" i="4"/>
  <c r="DP20" i="4"/>
  <c r="DO20" i="4"/>
  <c r="DN20" i="4"/>
  <c r="DM20" i="4"/>
  <c r="DL20" i="4"/>
  <c r="DK20" i="4"/>
  <c r="DJ20" i="4"/>
  <c r="DI20" i="4"/>
  <c r="DH20" i="4"/>
  <c r="DG20" i="4"/>
  <c r="DF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20" i="4"/>
  <c r="B20" i="4"/>
  <c r="CD20" i="4" s="1"/>
  <c r="DY19" i="4"/>
  <c r="DX19" i="4"/>
  <c r="DW19" i="4"/>
  <c r="DV19" i="4"/>
  <c r="DU19" i="4"/>
  <c r="DT19" i="4"/>
  <c r="DS19" i="4"/>
  <c r="DR19" i="4"/>
  <c r="DQ19" i="4"/>
  <c r="DP19" i="4"/>
  <c r="DO19" i="4"/>
  <c r="DN19" i="4"/>
  <c r="DM19" i="4"/>
  <c r="DL19" i="4"/>
  <c r="DK19" i="4"/>
  <c r="DJ19" i="4"/>
  <c r="DI19" i="4"/>
  <c r="DH19" i="4"/>
  <c r="DG19" i="4"/>
  <c r="DF19" i="4"/>
  <c r="DC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A19" i="4"/>
  <c r="C19" i="4"/>
  <c r="B19" i="4"/>
  <c r="CC19" i="4" s="1"/>
  <c r="DZ18" i="4"/>
  <c r="DY18" i="4"/>
  <c r="DX18" i="4"/>
  <c r="DW18" i="4"/>
  <c r="DV18" i="4"/>
  <c r="DU18" i="4"/>
  <c r="DT18" i="4"/>
  <c r="DS18" i="4"/>
  <c r="DR18" i="4"/>
  <c r="DQ18" i="4"/>
  <c r="DP18" i="4"/>
  <c r="DO18" i="4"/>
  <c r="DN18" i="4"/>
  <c r="DM18" i="4"/>
  <c r="DL18" i="4"/>
  <c r="DK18" i="4"/>
  <c r="DJ18" i="4"/>
  <c r="DI18" i="4"/>
  <c r="DH18" i="4"/>
  <c r="DG18" i="4"/>
  <c r="DF18" i="4"/>
  <c r="DC18" i="4"/>
  <c r="DB18" i="4"/>
  <c r="CY18" i="4"/>
  <c r="CX18" i="4"/>
  <c r="CW18" i="4"/>
  <c r="CV18" i="4"/>
  <c r="CU18" i="4"/>
  <c r="CT18" i="4"/>
  <c r="CS18" i="4"/>
  <c r="CR18" i="4"/>
  <c r="CQ18" i="4"/>
  <c r="CP18" i="4"/>
  <c r="CO18" i="4"/>
  <c r="CN18" i="4"/>
  <c r="CM18" i="4"/>
  <c r="CL18" i="4"/>
  <c r="CK18" i="4"/>
  <c r="CJ18" i="4"/>
  <c r="CI18" i="4"/>
  <c r="CH18" i="4"/>
  <c r="CG18" i="4"/>
  <c r="CF18" i="4"/>
  <c r="CE18" i="4"/>
  <c r="CD18" i="4"/>
  <c r="CA18" i="4"/>
  <c r="C18" i="4"/>
  <c r="B18" i="4"/>
  <c r="CZ18" i="4" s="1"/>
  <c r="DZ17" i="4"/>
  <c r="DY17" i="4"/>
  <c r="DX17" i="4"/>
  <c r="DW17" i="4"/>
  <c r="DV17" i="4"/>
  <c r="DU17" i="4"/>
  <c r="DT17" i="4"/>
  <c r="DS17" i="4"/>
  <c r="DR17" i="4"/>
  <c r="DQ17" i="4"/>
  <c r="DP17" i="4"/>
  <c r="DO17" i="4"/>
  <c r="DN17" i="4"/>
  <c r="DM17" i="4"/>
  <c r="DL17" i="4"/>
  <c r="DK17" i="4"/>
  <c r="DJ17" i="4"/>
  <c r="DI17" i="4"/>
  <c r="DH17" i="4"/>
  <c r="DG17" i="4"/>
  <c r="DF17" i="4"/>
  <c r="DE17" i="4"/>
  <c r="DC17" i="4"/>
  <c r="DB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17" i="4"/>
  <c r="CA17" i="4" s="1"/>
  <c r="B17" i="4"/>
  <c r="DD17" i="4" s="1"/>
  <c r="DY16" i="4"/>
  <c r="DX16" i="4"/>
  <c r="DW16" i="4"/>
  <c r="DV16" i="4"/>
  <c r="DU16" i="4"/>
  <c r="DT16" i="4"/>
  <c r="DS16" i="4"/>
  <c r="DR16" i="4"/>
  <c r="DQ16" i="4"/>
  <c r="DP16" i="4"/>
  <c r="DO16" i="4"/>
  <c r="DN16" i="4"/>
  <c r="DM16" i="4"/>
  <c r="DL16" i="4"/>
  <c r="DK16" i="4"/>
  <c r="DJ16" i="4"/>
  <c r="DI16" i="4"/>
  <c r="DH16" i="4"/>
  <c r="DG16" i="4"/>
  <c r="DF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16" i="4"/>
  <c r="B16" i="4"/>
  <c r="DZ16" i="4" s="1"/>
  <c r="DY15" i="4"/>
  <c r="DX15" i="4"/>
  <c r="DW15" i="4"/>
  <c r="DV15" i="4"/>
  <c r="DU15" i="4"/>
  <c r="DT15" i="4"/>
  <c r="DS15" i="4"/>
  <c r="DR15" i="4"/>
  <c r="DQ15" i="4"/>
  <c r="DP15" i="4"/>
  <c r="DO15" i="4"/>
  <c r="DN15" i="4"/>
  <c r="DM15" i="4"/>
  <c r="DL15" i="4"/>
  <c r="DK15" i="4"/>
  <c r="DJ15" i="4"/>
  <c r="DI15" i="4"/>
  <c r="DH15" i="4"/>
  <c r="DG15" i="4"/>
  <c r="DF15" i="4"/>
  <c r="DC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A15" i="4"/>
  <c r="C15" i="4"/>
  <c r="B15" i="4"/>
  <c r="DA15" i="4" s="1"/>
  <c r="DZ14" i="4"/>
  <c r="DY14" i="4"/>
  <c r="DX14" i="4"/>
  <c r="DW14" i="4"/>
  <c r="DV14" i="4"/>
  <c r="DU14" i="4"/>
  <c r="DT14" i="4"/>
  <c r="DS14" i="4"/>
  <c r="DR14" i="4"/>
  <c r="DQ14" i="4"/>
  <c r="DP14" i="4"/>
  <c r="DO14" i="4"/>
  <c r="DN14" i="4"/>
  <c r="DM14" i="4"/>
  <c r="DL14" i="4"/>
  <c r="DK14" i="4"/>
  <c r="DJ14" i="4"/>
  <c r="DI14" i="4"/>
  <c r="DH14" i="4"/>
  <c r="DG14" i="4"/>
  <c r="DF14" i="4"/>
  <c r="DC14" i="4"/>
  <c r="DB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A14" i="4"/>
  <c r="C14" i="4"/>
  <c r="B14" i="4"/>
  <c r="DD14" i="4" s="1"/>
  <c r="DZ13" i="4"/>
  <c r="DY13" i="4"/>
  <c r="DX13" i="4"/>
  <c r="DW13" i="4"/>
  <c r="DV13" i="4"/>
  <c r="DU13" i="4"/>
  <c r="DT13" i="4"/>
  <c r="DS13" i="4"/>
  <c r="DR13" i="4"/>
  <c r="DQ13" i="4"/>
  <c r="DP13" i="4"/>
  <c r="DO13" i="4"/>
  <c r="DN13" i="4"/>
  <c r="DM13" i="4"/>
  <c r="DL13" i="4"/>
  <c r="DK13" i="4"/>
  <c r="DJ13" i="4"/>
  <c r="DI13" i="4"/>
  <c r="DH13" i="4"/>
  <c r="DG13" i="4"/>
  <c r="DF13" i="4"/>
  <c r="DE13" i="4"/>
  <c r="DC13" i="4"/>
  <c r="DB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13" i="4"/>
  <c r="CA13" i="4" s="1"/>
  <c r="B13" i="4"/>
  <c r="DD13" i="4" s="1"/>
  <c r="DY12" i="4"/>
  <c r="DX12" i="4"/>
  <c r="DW12" i="4"/>
  <c r="DV12" i="4"/>
  <c r="DU12" i="4"/>
  <c r="DT12" i="4"/>
  <c r="DS12" i="4"/>
  <c r="DR12" i="4"/>
  <c r="DQ12" i="4"/>
  <c r="DP12" i="4"/>
  <c r="DO12" i="4"/>
  <c r="DN12" i="4"/>
  <c r="DM12" i="4"/>
  <c r="DL12" i="4"/>
  <c r="DK12" i="4"/>
  <c r="DJ12" i="4"/>
  <c r="DI12" i="4"/>
  <c r="DH12" i="4"/>
  <c r="DG12" i="4"/>
  <c r="DF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12" i="4"/>
  <c r="B12" i="4"/>
  <c r="DB12" i="4" s="1"/>
  <c r="A5" i="4"/>
  <c r="A4" i="4"/>
  <c r="A3" i="4"/>
  <c r="A2" i="4"/>
  <c r="CA290" i="5" l="1"/>
  <c r="DB290" i="5"/>
  <c r="DA290" i="5"/>
  <c r="B308" i="5" s="1"/>
  <c r="CB290" i="5"/>
  <c r="AY202" i="5"/>
  <c r="AY178" i="5"/>
  <c r="AX80" i="5"/>
  <c r="AX68" i="5"/>
  <c r="AX59" i="5"/>
  <c r="AY189" i="5"/>
  <c r="AX137" i="5"/>
  <c r="AY256" i="5"/>
  <c r="AY181" i="5"/>
  <c r="AX138" i="5"/>
  <c r="AY208" i="5"/>
  <c r="AX101" i="5"/>
  <c r="AX63" i="5"/>
  <c r="AX43" i="5"/>
  <c r="AX40" i="5"/>
  <c r="AX23" i="5"/>
  <c r="AX20" i="5"/>
  <c r="AY251" i="5"/>
  <c r="U271" i="5"/>
  <c r="AY237" i="5"/>
  <c r="AY204" i="5"/>
  <c r="O262" i="5"/>
  <c r="AY191" i="5"/>
  <c r="AY179" i="5"/>
  <c r="AY171" i="5"/>
  <c r="AY167" i="5"/>
  <c r="AY163" i="5"/>
  <c r="AX134" i="5"/>
  <c r="AX114" i="5"/>
  <c r="AX94" i="5"/>
  <c r="AX83" i="5"/>
  <c r="AX78" i="5"/>
  <c r="AY161" i="5"/>
  <c r="AY248" i="5"/>
  <c r="AY240" i="5"/>
  <c r="AX58" i="5"/>
  <c r="AX46" i="5"/>
  <c r="AX38" i="5"/>
  <c r="AX26" i="5"/>
  <c r="AX18" i="5"/>
  <c r="AY195" i="5"/>
  <c r="AY170" i="5"/>
  <c r="AY187" i="5"/>
  <c r="AX72" i="5"/>
  <c r="AX47" i="5"/>
  <c r="AX44" i="5"/>
  <c r="AX27" i="5"/>
  <c r="AX24" i="5"/>
  <c r="AY175" i="5"/>
  <c r="AX125" i="5"/>
  <c r="AX109" i="5"/>
  <c r="AX93" i="5"/>
  <c r="CB297" i="5"/>
  <c r="CA297" i="5"/>
  <c r="AM297" i="5" s="1"/>
  <c r="DB297" i="5"/>
  <c r="DA297" i="5"/>
  <c r="AY252" i="5"/>
  <c r="AY203" i="5"/>
  <c r="AX85" i="5"/>
  <c r="AX129" i="5"/>
  <c r="AX39" i="5"/>
  <c r="AX19" i="5"/>
  <c r="AY253" i="5"/>
  <c r="AX113" i="5"/>
  <c r="CB298" i="5"/>
  <c r="CA298" i="5"/>
  <c r="AM298" i="5" s="1"/>
  <c r="DB298" i="5"/>
  <c r="DA298" i="5"/>
  <c r="AY249" i="5"/>
  <c r="AY245" i="5"/>
  <c r="AY206" i="5"/>
  <c r="AY198" i="5"/>
  <c r="AY182" i="5"/>
  <c r="AY200" i="5"/>
  <c r="AY173" i="5"/>
  <c r="AX122" i="5"/>
  <c r="AX102" i="5"/>
  <c r="AX82" i="5"/>
  <c r="AY162" i="5"/>
  <c r="AX69" i="5"/>
  <c r="AY166" i="5"/>
  <c r="AX60" i="5"/>
  <c r="AY258" i="5"/>
  <c r="A308" i="5"/>
  <c r="AY243" i="5"/>
  <c r="AY236" i="5"/>
  <c r="AY196" i="5"/>
  <c r="AX130" i="5"/>
  <c r="AX110" i="5"/>
  <c r="AX90" i="5"/>
  <c r="AX70" i="5"/>
  <c r="AY190" i="5"/>
  <c r="AY169" i="5"/>
  <c r="AX133" i="5"/>
  <c r="AX81" i="5"/>
  <c r="AX73" i="5"/>
  <c r="AX65" i="5"/>
  <c r="AX51" i="5"/>
  <c r="AX35" i="5"/>
  <c r="AX15" i="5"/>
  <c r="AY177" i="5"/>
  <c r="AX117" i="5"/>
  <c r="AX105" i="5"/>
  <c r="AX89" i="5"/>
  <c r="AX110" i="4"/>
  <c r="AX43" i="4"/>
  <c r="AX86" i="4"/>
  <c r="AX126" i="4"/>
  <c r="AX17" i="4"/>
  <c r="CB12" i="4"/>
  <c r="DD12" i="4"/>
  <c r="CB16" i="4"/>
  <c r="CZ16" i="4"/>
  <c r="DA17" i="4"/>
  <c r="DD20" i="4"/>
  <c r="CZ24" i="4"/>
  <c r="CB28" i="4"/>
  <c r="DD28" i="4"/>
  <c r="DA29" i="4"/>
  <c r="CB36" i="4"/>
  <c r="DD36" i="4"/>
  <c r="CB40" i="4"/>
  <c r="DD40" i="4"/>
  <c r="DA41" i="4"/>
  <c r="CZ44" i="4"/>
  <c r="DA45" i="4"/>
  <c r="CB48" i="4"/>
  <c r="DD48" i="4"/>
  <c r="CB56" i="4"/>
  <c r="CZ56" i="4"/>
  <c r="DA57" i="4"/>
  <c r="CB60" i="4"/>
  <c r="DD60" i="4"/>
  <c r="DC65" i="4"/>
  <c r="CE65" i="4"/>
  <c r="CA65" i="4"/>
  <c r="CB67" i="4"/>
  <c r="DB67" i="4"/>
  <c r="CC68" i="4"/>
  <c r="DC68" i="4"/>
  <c r="DA12" i="4"/>
  <c r="DE12" i="4"/>
  <c r="CB15" i="4"/>
  <c r="AX15" i="4" s="1"/>
  <c r="DD15" i="4"/>
  <c r="DA16" i="4"/>
  <c r="CB19" i="4"/>
  <c r="AX19" i="4" s="1"/>
  <c r="DD19" i="4"/>
  <c r="DA20" i="4"/>
  <c r="DE20" i="4"/>
  <c r="CZ23" i="4"/>
  <c r="CC24" i="4"/>
  <c r="DE24" i="4"/>
  <c r="CB27" i="4"/>
  <c r="DD27" i="4"/>
  <c r="CC28" i="4"/>
  <c r="DE28" i="4"/>
  <c r="CZ35" i="4"/>
  <c r="CC36" i="4"/>
  <c r="DA36" i="4"/>
  <c r="CB39" i="4"/>
  <c r="AX39" i="4" s="1"/>
  <c r="CZ39" i="4"/>
  <c r="CC40" i="4"/>
  <c r="DA40" i="4"/>
  <c r="DD43" i="4"/>
  <c r="CC44" i="4"/>
  <c r="DE44" i="4"/>
  <c r="CB47" i="4"/>
  <c r="CZ47" i="4"/>
  <c r="DE48" i="4"/>
  <c r="CB51" i="4"/>
  <c r="AX51" i="4" s="1"/>
  <c r="CZ51" i="4"/>
  <c r="DA56" i="4"/>
  <c r="CZ59" i="4"/>
  <c r="DD59" i="4"/>
  <c r="DE60" i="4"/>
  <c r="DE63" i="4"/>
  <c r="DA63" i="4"/>
  <c r="CC63" i="4"/>
  <c r="AX63" i="4" s="1"/>
  <c r="CB63" i="4"/>
  <c r="CC64" i="4"/>
  <c r="DC64" i="4"/>
  <c r="CD65" i="4"/>
  <c r="CD67" i="4"/>
  <c r="CA72" i="4"/>
  <c r="AX80" i="4"/>
  <c r="DA82" i="4"/>
  <c r="DA86" i="4"/>
  <c r="AX88" i="4"/>
  <c r="DA90" i="4"/>
  <c r="DA94" i="4"/>
  <c r="DA106" i="4"/>
  <c r="DA110" i="4"/>
  <c r="DA114" i="4"/>
  <c r="DA122" i="4"/>
  <c r="DA126" i="4"/>
  <c r="DA130" i="4"/>
  <c r="DA134" i="4"/>
  <c r="AX136" i="4"/>
  <c r="DA165" i="4"/>
  <c r="CA165" i="4" s="1"/>
  <c r="DW165" i="4"/>
  <c r="CW165" i="4" s="1"/>
  <c r="DF165" i="4"/>
  <c r="CF165" i="4" s="1"/>
  <c r="DB165" i="4"/>
  <c r="CB165" i="4" s="1"/>
  <c r="DA168" i="4"/>
  <c r="CA168" i="4" s="1"/>
  <c r="DW168" i="4"/>
  <c r="CW168" i="4" s="1"/>
  <c r="DD168" i="4"/>
  <c r="CD168" i="4" s="1"/>
  <c r="DF168" i="4"/>
  <c r="CF168" i="4" s="1"/>
  <c r="DX170" i="4"/>
  <c r="CX170" i="4" s="1"/>
  <c r="DG170" i="4"/>
  <c r="CG170" i="4" s="1"/>
  <c r="DC170" i="4"/>
  <c r="CC170" i="4" s="1"/>
  <c r="DE170" i="4"/>
  <c r="CE170" i="4" s="1"/>
  <c r="DA170" i="4"/>
  <c r="CA170" i="4" s="1"/>
  <c r="AY170" i="4" s="1"/>
  <c r="DI171" i="4"/>
  <c r="CI171" i="4" s="1"/>
  <c r="DE171" i="4"/>
  <c r="CE171" i="4" s="1"/>
  <c r="DG171" i="4"/>
  <c r="CG171" i="4" s="1"/>
  <c r="DX171" i="4"/>
  <c r="CX171" i="4" s="1"/>
  <c r="DA175" i="4"/>
  <c r="CA175" i="4" s="1"/>
  <c r="DW175" i="4"/>
  <c r="CW175" i="4" s="1"/>
  <c r="DF175" i="4"/>
  <c r="CF175" i="4" s="1"/>
  <c r="DB175" i="4"/>
  <c r="CB175" i="4" s="1"/>
  <c r="DD175" i="4"/>
  <c r="CD175" i="4" s="1"/>
  <c r="DH188" i="4"/>
  <c r="CH188" i="4" s="1"/>
  <c r="DD188" i="4"/>
  <c r="CD188" i="4" s="1"/>
  <c r="DW188" i="4"/>
  <c r="CW188" i="4" s="1"/>
  <c r="DF188" i="4"/>
  <c r="CF188" i="4" s="1"/>
  <c r="DA188" i="4"/>
  <c r="CA188" i="4" s="1"/>
  <c r="DB188" i="4"/>
  <c r="CB188" i="4" s="1"/>
  <c r="DH192" i="4"/>
  <c r="CH192" i="4" s="1"/>
  <c r="DD192" i="4"/>
  <c r="CD192" i="4" s="1"/>
  <c r="DW192" i="4"/>
  <c r="CW192" i="4" s="1"/>
  <c r="DB192" i="4"/>
  <c r="CB192" i="4" s="1"/>
  <c r="DF192" i="4"/>
  <c r="CF192" i="4" s="1"/>
  <c r="CD12" i="4"/>
  <c r="DZ12" i="4"/>
  <c r="CZ14" i="4"/>
  <c r="CC15" i="4"/>
  <c r="DE15" i="4"/>
  <c r="DD18" i="4"/>
  <c r="DA19" i="4"/>
  <c r="DE19" i="4"/>
  <c r="DB20" i="4"/>
  <c r="DZ20" i="4"/>
  <c r="CA21" i="4"/>
  <c r="CB22" i="4"/>
  <c r="AX22" i="4" s="1"/>
  <c r="CZ22" i="4"/>
  <c r="CC23" i="4"/>
  <c r="CA12" i="4"/>
  <c r="CE12" i="4"/>
  <c r="DC12" i="4"/>
  <c r="CB13" i="4"/>
  <c r="AX13" i="4" s="1"/>
  <c r="CZ13" i="4"/>
  <c r="CC14" i="4"/>
  <c r="DA14" i="4"/>
  <c r="DE14" i="4"/>
  <c r="CD15" i="4"/>
  <c r="DB15" i="4"/>
  <c r="DZ15" i="4"/>
  <c r="CA16" i="4"/>
  <c r="CE16" i="4"/>
  <c r="DC16" i="4"/>
  <c r="CB17" i="4"/>
  <c r="CZ17" i="4"/>
  <c r="CC18" i="4"/>
  <c r="DA18" i="4"/>
  <c r="DE18" i="4"/>
  <c r="CD19" i="4"/>
  <c r="DB19" i="4"/>
  <c r="DZ19" i="4"/>
  <c r="CA20" i="4"/>
  <c r="CE20" i="4"/>
  <c r="DC20" i="4"/>
  <c r="CB21" i="4"/>
  <c r="CZ21" i="4"/>
  <c r="CC22" i="4"/>
  <c r="DA22" i="4"/>
  <c r="DE22" i="4"/>
  <c r="CD23" i="4"/>
  <c r="DB23" i="4"/>
  <c r="DZ23" i="4"/>
  <c r="CA24" i="4"/>
  <c r="AX24" i="4" s="1"/>
  <c r="CE24" i="4"/>
  <c r="DC24" i="4"/>
  <c r="CB25" i="4"/>
  <c r="CZ25" i="4"/>
  <c r="AX25" i="4" s="1"/>
  <c r="CC26" i="4"/>
  <c r="DA26" i="4"/>
  <c r="DE26" i="4"/>
  <c r="CD27" i="4"/>
  <c r="AX27" i="4" s="1"/>
  <c r="DB27" i="4"/>
  <c r="DZ27" i="4"/>
  <c r="CA28" i="4"/>
  <c r="CE28" i="4"/>
  <c r="DC28" i="4"/>
  <c r="CB29" i="4"/>
  <c r="AX29" i="4" s="1"/>
  <c r="CZ29" i="4"/>
  <c r="CC34" i="4"/>
  <c r="DA34" i="4"/>
  <c r="DE34" i="4"/>
  <c r="CD35" i="4"/>
  <c r="DB35" i="4"/>
  <c r="DZ35" i="4"/>
  <c r="CA36" i="4"/>
  <c r="CE36" i="4"/>
  <c r="DC36" i="4"/>
  <c r="CB37" i="4"/>
  <c r="AX37" i="4" s="1"/>
  <c r="CZ37" i="4"/>
  <c r="CC38" i="4"/>
  <c r="DA38" i="4"/>
  <c r="DE38" i="4"/>
  <c r="CD39" i="4"/>
  <c r="DB39" i="4"/>
  <c r="DZ39" i="4"/>
  <c r="CA40" i="4"/>
  <c r="CE40" i="4"/>
  <c r="DC40" i="4"/>
  <c r="CB41" i="4"/>
  <c r="AX41" i="4" s="1"/>
  <c r="CZ41" i="4"/>
  <c r="CC42" i="4"/>
  <c r="DA42" i="4"/>
  <c r="DE42" i="4"/>
  <c r="CD43" i="4"/>
  <c r="DB43" i="4"/>
  <c r="DZ43" i="4"/>
  <c r="CA44" i="4"/>
  <c r="AX44" i="4" s="1"/>
  <c r="CE44" i="4"/>
  <c r="DC44" i="4"/>
  <c r="CB45" i="4"/>
  <c r="CZ45" i="4"/>
  <c r="AX45" i="4" s="1"/>
  <c r="CC46" i="4"/>
  <c r="DA46" i="4"/>
  <c r="DE46" i="4"/>
  <c r="CD47" i="4"/>
  <c r="AX47" i="4" s="1"/>
  <c r="DB47" i="4"/>
  <c r="DZ47" i="4"/>
  <c r="CA48" i="4"/>
  <c r="CE48" i="4"/>
  <c r="DC48" i="4"/>
  <c r="CB49" i="4"/>
  <c r="AX49" i="4" s="1"/>
  <c r="CZ49" i="4"/>
  <c r="CC50" i="4"/>
  <c r="DA50" i="4"/>
  <c r="DE50" i="4"/>
  <c r="CD51" i="4"/>
  <c r="DB51" i="4"/>
  <c r="DZ51" i="4"/>
  <c r="CA56" i="4"/>
  <c r="CE56" i="4"/>
  <c r="DC56" i="4"/>
  <c r="CB57" i="4"/>
  <c r="AX57" i="4" s="1"/>
  <c r="CZ57" i="4"/>
  <c r="CC58" i="4"/>
  <c r="DA58" i="4"/>
  <c r="DE58" i="4"/>
  <c r="CD59" i="4"/>
  <c r="DB59" i="4"/>
  <c r="DZ59" i="4"/>
  <c r="CA60" i="4"/>
  <c r="CE60" i="4"/>
  <c r="DC60" i="4"/>
  <c r="CB61" i="4"/>
  <c r="AX61" i="4" s="1"/>
  <c r="CZ61" i="4"/>
  <c r="CC62" i="4"/>
  <c r="DA62" i="4"/>
  <c r="DE62" i="4"/>
  <c r="CE63" i="4"/>
  <c r="DD63" i="4"/>
  <c r="CA64" i="4"/>
  <c r="CZ64" i="4"/>
  <c r="CB65" i="4"/>
  <c r="DA65" i="4"/>
  <c r="DZ65" i="4"/>
  <c r="CA66" i="4"/>
  <c r="CA67" i="4"/>
  <c r="CZ67" i="4"/>
  <c r="CB68" i="4"/>
  <c r="DC69" i="4"/>
  <c r="CE69" i="4"/>
  <c r="CA69" i="4"/>
  <c r="CC69" i="4"/>
  <c r="DB69" i="4"/>
  <c r="DE71" i="4"/>
  <c r="DA71" i="4"/>
  <c r="CC71" i="4"/>
  <c r="CB71" i="4"/>
  <c r="AX71" i="4" s="1"/>
  <c r="DB71" i="4"/>
  <c r="DZ72" i="4"/>
  <c r="DB72" i="4"/>
  <c r="CD72" i="4"/>
  <c r="CC72" i="4"/>
  <c r="DC72" i="4"/>
  <c r="CD73" i="4"/>
  <c r="DE80" i="4"/>
  <c r="DA80" i="4"/>
  <c r="CC80" i="4"/>
  <c r="DZ80" i="4"/>
  <c r="DB80" i="4"/>
  <c r="CD80" i="4"/>
  <c r="CE80" i="4"/>
  <c r="DZ81" i="4"/>
  <c r="DB81" i="4"/>
  <c r="CD81" i="4"/>
  <c r="DC81" i="4"/>
  <c r="CE81" i="4"/>
  <c r="CA81" i="4"/>
  <c r="AX81" i="4" s="1"/>
  <c r="CZ81" i="4"/>
  <c r="DE84" i="4"/>
  <c r="DA84" i="4"/>
  <c r="CC84" i="4"/>
  <c r="AX84" i="4" s="1"/>
  <c r="DZ84" i="4"/>
  <c r="DB84" i="4"/>
  <c r="CD84" i="4"/>
  <c r="CE84" i="4"/>
  <c r="DZ85" i="4"/>
  <c r="DB85" i="4"/>
  <c r="CD85" i="4"/>
  <c r="DC85" i="4"/>
  <c r="CE85" i="4"/>
  <c r="CA85" i="4"/>
  <c r="CZ85" i="4"/>
  <c r="DE88" i="4"/>
  <c r="DA88" i="4"/>
  <c r="CC88" i="4"/>
  <c r="DZ88" i="4"/>
  <c r="DB88" i="4"/>
  <c r="CD88" i="4"/>
  <c r="CE88" i="4"/>
  <c r="DZ89" i="4"/>
  <c r="DB89" i="4"/>
  <c r="CD89" i="4"/>
  <c r="DC89" i="4"/>
  <c r="CE89" i="4"/>
  <c r="CA89" i="4"/>
  <c r="AX89" i="4" s="1"/>
  <c r="CZ89" i="4"/>
  <c r="DE92" i="4"/>
  <c r="DA92" i="4"/>
  <c r="CC92" i="4"/>
  <c r="AX92" i="4" s="1"/>
  <c r="DZ92" i="4"/>
  <c r="DB92" i="4"/>
  <c r="CD92" i="4"/>
  <c r="CE92" i="4"/>
  <c r="DZ93" i="4"/>
  <c r="DB93" i="4"/>
  <c r="CD93" i="4"/>
  <c r="DC93" i="4"/>
  <c r="CE93" i="4"/>
  <c r="CA93" i="4"/>
  <c r="CZ93" i="4"/>
  <c r="DE100" i="4"/>
  <c r="DA100" i="4"/>
  <c r="CC100" i="4"/>
  <c r="DZ100" i="4"/>
  <c r="DB100" i="4"/>
  <c r="CD100" i="4"/>
  <c r="CE100" i="4"/>
  <c r="DZ101" i="4"/>
  <c r="DB101" i="4"/>
  <c r="CD101" i="4"/>
  <c r="DC101" i="4"/>
  <c r="CE101" i="4"/>
  <c r="CA101" i="4"/>
  <c r="AX101" i="4" s="1"/>
  <c r="CZ101" i="4"/>
  <c r="DE104" i="4"/>
  <c r="DA104" i="4"/>
  <c r="CC104" i="4"/>
  <c r="AX104" i="4" s="1"/>
  <c r="DZ104" i="4"/>
  <c r="DB104" i="4"/>
  <c r="CD104" i="4"/>
  <c r="CE104" i="4"/>
  <c r="DZ105" i="4"/>
  <c r="DB105" i="4"/>
  <c r="CD105" i="4"/>
  <c r="DC105" i="4"/>
  <c r="CE105" i="4"/>
  <c r="CA105" i="4"/>
  <c r="CZ105" i="4"/>
  <c r="DE108" i="4"/>
  <c r="DA108" i="4"/>
  <c r="CC108" i="4"/>
  <c r="AX108" i="4" s="1"/>
  <c r="DZ108" i="4"/>
  <c r="DB108" i="4"/>
  <c r="CD108" i="4"/>
  <c r="CE108" i="4"/>
  <c r="DZ109" i="4"/>
  <c r="DB109" i="4"/>
  <c r="CD109" i="4"/>
  <c r="DC109" i="4"/>
  <c r="CE109" i="4"/>
  <c r="CA109" i="4"/>
  <c r="AX109" i="4" s="1"/>
  <c r="CZ109" i="4"/>
  <c r="DE112" i="4"/>
  <c r="DA112" i="4"/>
  <c r="CC112" i="4"/>
  <c r="AX112" i="4" s="1"/>
  <c r="DZ112" i="4"/>
  <c r="DB112" i="4"/>
  <c r="CD112" i="4"/>
  <c r="CE112" i="4"/>
  <c r="DZ113" i="4"/>
  <c r="DB113" i="4"/>
  <c r="CD113" i="4"/>
  <c r="DC113" i="4"/>
  <c r="CE113" i="4"/>
  <c r="CA113" i="4"/>
  <c r="CZ113" i="4"/>
  <c r="DE116" i="4"/>
  <c r="DA116" i="4"/>
  <c r="CC116" i="4"/>
  <c r="AX116" i="4" s="1"/>
  <c r="DZ116" i="4"/>
  <c r="DB116" i="4"/>
  <c r="CD116" i="4"/>
  <c r="CE116" i="4"/>
  <c r="DZ117" i="4"/>
  <c r="DB117" i="4"/>
  <c r="CD117" i="4"/>
  <c r="DC117" i="4"/>
  <c r="CE117" i="4"/>
  <c r="CA117" i="4"/>
  <c r="AX117" i="4" s="1"/>
  <c r="CZ117" i="4"/>
  <c r="DE124" i="4"/>
  <c r="DA124" i="4"/>
  <c r="CC124" i="4"/>
  <c r="AX124" i="4" s="1"/>
  <c r="DZ124" i="4"/>
  <c r="DB124" i="4"/>
  <c r="CD124" i="4"/>
  <c r="CE124" i="4"/>
  <c r="DZ125" i="4"/>
  <c r="DB125" i="4"/>
  <c r="CD125" i="4"/>
  <c r="DC125" i="4"/>
  <c r="CE125" i="4"/>
  <c r="CA125" i="4"/>
  <c r="CZ125" i="4"/>
  <c r="DE128" i="4"/>
  <c r="DA128" i="4"/>
  <c r="CC128" i="4"/>
  <c r="DZ128" i="4"/>
  <c r="DB128" i="4"/>
  <c r="CD128" i="4"/>
  <c r="CE128" i="4"/>
  <c r="DZ129" i="4"/>
  <c r="DB129" i="4"/>
  <c r="CD129" i="4"/>
  <c r="DC129" i="4"/>
  <c r="CE129" i="4"/>
  <c r="CA129" i="4"/>
  <c r="AX129" i="4" s="1"/>
  <c r="CZ129" i="4"/>
  <c r="DE132" i="4"/>
  <c r="DA132" i="4"/>
  <c r="CC132" i="4"/>
  <c r="AX132" i="4" s="1"/>
  <c r="DZ132" i="4"/>
  <c r="DB132" i="4"/>
  <c r="CD132" i="4"/>
  <c r="CE132" i="4"/>
  <c r="DZ133" i="4"/>
  <c r="DB133" i="4"/>
  <c r="CD133" i="4"/>
  <c r="DC133" i="4"/>
  <c r="CE133" i="4"/>
  <c r="CA133" i="4"/>
  <c r="CZ133" i="4"/>
  <c r="DE136" i="4"/>
  <c r="DA136" i="4"/>
  <c r="CC136" i="4"/>
  <c r="DZ136" i="4"/>
  <c r="DB136" i="4"/>
  <c r="CD136" i="4"/>
  <c r="CE136" i="4"/>
  <c r="DZ137" i="4"/>
  <c r="DB137" i="4"/>
  <c r="CD137" i="4"/>
  <c r="DC137" i="4"/>
  <c r="CE137" i="4"/>
  <c r="CA137" i="4"/>
  <c r="AX137" i="4" s="1"/>
  <c r="CZ137" i="4"/>
  <c r="Q152" i="4"/>
  <c r="DB168" i="4"/>
  <c r="CB168" i="4" s="1"/>
  <c r="DH169" i="4"/>
  <c r="CH169" i="4" s="1"/>
  <c r="DD169" i="4"/>
  <c r="CD169" i="4" s="1"/>
  <c r="DW169" i="4"/>
  <c r="CW169" i="4" s="1"/>
  <c r="DF169" i="4"/>
  <c r="CF169" i="4" s="1"/>
  <c r="DA169" i="4"/>
  <c r="CA169" i="4" s="1"/>
  <c r="AY169" i="4" s="1"/>
  <c r="DH175" i="4"/>
  <c r="CH175" i="4" s="1"/>
  <c r="DW198" i="4"/>
  <c r="CW198" i="4" s="1"/>
  <c r="DF198" i="4"/>
  <c r="CF198" i="4" s="1"/>
  <c r="DB198" i="4"/>
  <c r="CB198" i="4" s="1"/>
  <c r="DD198" i="4"/>
  <c r="CD198" i="4" s="1"/>
  <c r="DH198" i="4"/>
  <c r="CH198" i="4" s="1"/>
  <c r="DA198" i="4"/>
  <c r="CA198" i="4" s="1"/>
  <c r="AY198" i="4" s="1"/>
  <c r="CE228" i="4"/>
  <c r="CA228" i="4"/>
  <c r="CD228" i="4"/>
  <c r="CC228" i="4"/>
  <c r="CB228" i="4"/>
  <c r="CZ12" i="4"/>
  <c r="DA13" i="4"/>
  <c r="DD16" i="4"/>
  <c r="CB20" i="4"/>
  <c r="CZ20" i="4"/>
  <c r="CB24" i="4"/>
  <c r="DD24" i="4"/>
  <c r="DA25" i="4"/>
  <c r="CZ28" i="4"/>
  <c r="CZ36" i="4"/>
  <c r="DA37" i="4"/>
  <c r="CZ40" i="4"/>
  <c r="CB44" i="4"/>
  <c r="DD44" i="4"/>
  <c r="CZ48" i="4"/>
  <c r="DA49" i="4"/>
  <c r="DD56" i="4"/>
  <c r="CZ60" i="4"/>
  <c r="DA61" i="4"/>
  <c r="CC65" i="4"/>
  <c r="DB65" i="4"/>
  <c r="DE67" i="4"/>
  <c r="DA67" i="4"/>
  <c r="CC67" i="4"/>
  <c r="DZ68" i="4"/>
  <c r="DB68" i="4"/>
  <c r="CD68" i="4"/>
  <c r="DF179" i="4"/>
  <c r="CF179" i="4" s="1"/>
  <c r="DA179" i="4"/>
  <c r="CA179" i="4" s="1"/>
  <c r="DB179" i="4"/>
  <c r="CB179" i="4" s="1"/>
  <c r="DD179" i="4"/>
  <c r="CD179" i="4" s="1"/>
  <c r="DH179" i="4"/>
  <c r="CH179" i="4" s="1"/>
  <c r="CC12" i="4"/>
  <c r="CZ15" i="4"/>
  <c r="CC16" i="4"/>
  <c r="DE16" i="4"/>
  <c r="CZ19" i="4"/>
  <c r="CC20" i="4"/>
  <c r="CB23" i="4"/>
  <c r="AX23" i="4" s="1"/>
  <c r="DD23" i="4"/>
  <c r="DA24" i="4"/>
  <c r="CZ27" i="4"/>
  <c r="DA28" i="4"/>
  <c r="CB35" i="4"/>
  <c r="AX35" i="4" s="1"/>
  <c r="DD35" i="4"/>
  <c r="DE36" i="4"/>
  <c r="DD39" i="4"/>
  <c r="DE40" i="4"/>
  <c r="CB43" i="4"/>
  <c r="CZ43" i="4"/>
  <c r="DA44" i="4"/>
  <c r="DD47" i="4"/>
  <c r="CC48" i="4"/>
  <c r="DA48" i="4"/>
  <c r="DD51" i="4"/>
  <c r="CC56" i="4"/>
  <c r="DE56" i="4"/>
  <c r="CB59" i="4"/>
  <c r="AX59" i="4" s="1"/>
  <c r="CC60" i="4"/>
  <c r="DA60" i="4"/>
  <c r="DB63" i="4"/>
  <c r="DZ64" i="4"/>
  <c r="DB64" i="4"/>
  <c r="CD64" i="4"/>
  <c r="DD65" i="4"/>
  <c r="DC67" i="4"/>
  <c r="CE68" i="4"/>
  <c r="DD68" i="4"/>
  <c r="AX100" i="4"/>
  <c r="DA102" i="4"/>
  <c r="AX128" i="4"/>
  <c r="DA138" i="4"/>
  <c r="DA161" i="4"/>
  <c r="CA161" i="4" s="1"/>
  <c r="DW161" i="4"/>
  <c r="CW161" i="4" s="1"/>
  <c r="DF161" i="4"/>
  <c r="CF161" i="4" s="1"/>
  <c r="DB161" i="4"/>
  <c r="CB161" i="4" s="1"/>
  <c r="CB14" i="4"/>
  <c r="CD16" i="4"/>
  <c r="DB16" i="4"/>
  <c r="CB18" i="4"/>
  <c r="DA23" i="4"/>
  <c r="CD24" i="4"/>
  <c r="DB24" i="4"/>
  <c r="CB26" i="4"/>
  <c r="AX26" i="4" s="1"/>
  <c r="CZ26" i="4"/>
  <c r="CC27" i="4"/>
  <c r="DA27" i="4"/>
  <c r="CD28" i="4"/>
  <c r="DB28" i="4"/>
  <c r="CB34" i="4"/>
  <c r="CZ34" i="4"/>
  <c r="CC35" i="4"/>
  <c r="DA35" i="4"/>
  <c r="CD36" i="4"/>
  <c r="DB36" i="4"/>
  <c r="CB38" i="4"/>
  <c r="CZ38" i="4"/>
  <c r="CC39" i="4"/>
  <c r="DA39" i="4"/>
  <c r="CD40" i="4"/>
  <c r="DB40" i="4"/>
  <c r="CB42" i="4"/>
  <c r="CZ42" i="4"/>
  <c r="CC43" i="4"/>
  <c r="DA43" i="4"/>
  <c r="CD44" i="4"/>
  <c r="DB44" i="4"/>
  <c r="CB46" i="4"/>
  <c r="AX46" i="4" s="1"/>
  <c r="CZ46" i="4"/>
  <c r="CC47" i="4"/>
  <c r="DA47" i="4"/>
  <c r="CD48" i="4"/>
  <c r="DB48" i="4"/>
  <c r="CB50" i="4"/>
  <c r="CZ50" i="4"/>
  <c r="CC51" i="4"/>
  <c r="DA51" i="4"/>
  <c r="CD56" i="4"/>
  <c r="DB56" i="4"/>
  <c r="CB58" i="4"/>
  <c r="CZ58" i="4"/>
  <c r="CC59" i="4"/>
  <c r="DA59" i="4"/>
  <c r="CD60" i="4"/>
  <c r="DB60" i="4"/>
  <c r="CB62" i="4"/>
  <c r="CZ62" i="4"/>
  <c r="CD63" i="4"/>
  <c r="DC63" i="4"/>
  <c r="CE64" i="4"/>
  <c r="DD64" i="4"/>
  <c r="CZ65" i="4"/>
  <c r="DE65" i="4"/>
  <c r="CE67" i="4"/>
  <c r="DD67" i="4"/>
  <c r="CA68" i="4"/>
  <c r="CZ68" i="4"/>
  <c r="DE68" i="4"/>
  <c r="CA70" i="4"/>
  <c r="AX70" i="4" s="1"/>
  <c r="DC73" i="4"/>
  <c r="CE73" i="4"/>
  <c r="CA73" i="4"/>
  <c r="CC73" i="4"/>
  <c r="DB73" i="4"/>
  <c r="DX160" i="4"/>
  <c r="CX160" i="4" s="1"/>
  <c r="DG160" i="4"/>
  <c r="CG160" i="4" s="1"/>
  <c r="DC160" i="4"/>
  <c r="CC160" i="4" s="1"/>
  <c r="AY160" i="4" s="1"/>
  <c r="DI161" i="4"/>
  <c r="CI161" i="4" s="1"/>
  <c r="DE161" i="4"/>
  <c r="CE161" i="4" s="1"/>
  <c r="DD161" i="4"/>
  <c r="CD161" i="4" s="1"/>
  <c r="DH162" i="4"/>
  <c r="CH162" i="4" s="1"/>
  <c r="DD162" i="4"/>
  <c r="CD162" i="4" s="1"/>
  <c r="DA162" i="4"/>
  <c r="CA162" i="4" s="1"/>
  <c r="DB162" i="4"/>
  <c r="CB162" i="4" s="1"/>
  <c r="DW162" i="4"/>
  <c r="CW162" i="4" s="1"/>
  <c r="DX164" i="4"/>
  <c r="CX164" i="4" s="1"/>
  <c r="DG164" i="4"/>
  <c r="CG164" i="4" s="1"/>
  <c r="DC164" i="4"/>
  <c r="CC164" i="4" s="1"/>
  <c r="AY164" i="4" s="1"/>
  <c r="DI165" i="4"/>
  <c r="CI165" i="4" s="1"/>
  <c r="DE165" i="4"/>
  <c r="CE165" i="4" s="1"/>
  <c r="DD165" i="4"/>
  <c r="CD165" i="4" s="1"/>
  <c r="DH166" i="4"/>
  <c r="CH166" i="4" s="1"/>
  <c r="DD166" i="4"/>
  <c r="CD166" i="4" s="1"/>
  <c r="DA166" i="4"/>
  <c r="CA166" i="4" s="1"/>
  <c r="DB166" i="4"/>
  <c r="CB166" i="4" s="1"/>
  <c r="DW166" i="4"/>
  <c r="CW166" i="4" s="1"/>
  <c r="DH168" i="4"/>
  <c r="CH168" i="4" s="1"/>
  <c r="DI170" i="4"/>
  <c r="CI170" i="4" s="1"/>
  <c r="DC171" i="4"/>
  <c r="CC171" i="4" s="1"/>
  <c r="DW179" i="4"/>
  <c r="CW179" i="4" s="1"/>
  <c r="DA192" i="4"/>
  <c r="CA192" i="4" s="1"/>
  <c r="DI195" i="4"/>
  <c r="CI195" i="4" s="1"/>
  <c r="DE195" i="4"/>
  <c r="CE195" i="4" s="1"/>
  <c r="DG195" i="4"/>
  <c r="CG195" i="4" s="1"/>
  <c r="DC195" i="4"/>
  <c r="CC195" i="4" s="1"/>
  <c r="DI199" i="4"/>
  <c r="CI199" i="4" s="1"/>
  <c r="DE199" i="4"/>
  <c r="CE199" i="4" s="1"/>
  <c r="DX199" i="4"/>
  <c r="CX199" i="4" s="1"/>
  <c r="DG199" i="4"/>
  <c r="CG199" i="4" s="1"/>
  <c r="DH204" i="4"/>
  <c r="CH204" i="4" s="1"/>
  <c r="DD204" i="4"/>
  <c r="CD204" i="4" s="1"/>
  <c r="DW204" i="4"/>
  <c r="CW204" i="4" s="1"/>
  <c r="DF204" i="4"/>
  <c r="CF204" i="4" s="1"/>
  <c r="DA204" i="4"/>
  <c r="CA204" i="4" s="1"/>
  <c r="DB204" i="4"/>
  <c r="CB204" i="4" s="1"/>
  <c r="DH208" i="4"/>
  <c r="CH208" i="4" s="1"/>
  <c r="DD208" i="4"/>
  <c r="CD208" i="4" s="1"/>
  <c r="DW208" i="4"/>
  <c r="CW208" i="4" s="1"/>
  <c r="DB208" i="4"/>
  <c r="CB208" i="4" s="1"/>
  <c r="AY208" i="4" s="1"/>
  <c r="DF208" i="4"/>
  <c r="CF208" i="4" s="1"/>
  <c r="CB66" i="4"/>
  <c r="CZ66" i="4"/>
  <c r="CB70" i="4"/>
  <c r="CZ70" i="4"/>
  <c r="CB78" i="4"/>
  <c r="CZ78" i="4"/>
  <c r="CC79" i="4"/>
  <c r="DA79" i="4"/>
  <c r="DE79" i="4"/>
  <c r="CB82" i="4"/>
  <c r="AX82" i="4" s="1"/>
  <c r="CZ82" i="4"/>
  <c r="CC83" i="4"/>
  <c r="DA83" i="4"/>
  <c r="DE83" i="4"/>
  <c r="CB86" i="4"/>
  <c r="CZ86" i="4"/>
  <c r="CC87" i="4"/>
  <c r="DA87" i="4"/>
  <c r="DE87" i="4"/>
  <c r="CB90" i="4"/>
  <c r="AX90" i="4" s="1"/>
  <c r="CZ90" i="4"/>
  <c r="CC91" i="4"/>
  <c r="DA91" i="4"/>
  <c r="DE91" i="4"/>
  <c r="CB94" i="4"/>
  <c r="CZ94" i="4"/>
  <c r="AX94" i="4" s="1"/>
  <c r="CC95" i="4"/>
  <c r="DA95" i="4"/>
  <c r="DE95" i="4"/>
  <c r="CB102" i="4"/>
  <c r="AX102" i="4" s="1"/>
  <c r="CZ102" i="4"/>
  <c r="CC103" i="4"/>
  <c r="DA103" i="4"/>
  <c r="DE103" i="4"/>
  <c r="CB106" i="4"/>
  <c r="AX106" i="4" s="1"/>
  <c r="CZ106" i="4"/>
  <c r="CC107" i="4"/>
  <c r="DA107" i="4"/>
  <c r="DE107" i="4"/>
  <c r="CB110" i="4"/>
  <c r="CZ110" i="4"/>
  <c r="CC111" i="4"/>
  <c r="DA111" i="4"/>
  <c r="DE111" i="4"/>
  <c r="CB114" i="4"/>
  <c r="AX114" i="4" s="1"/>
  <c r="CZ114" i="4"/>
  <c r="CC115" i="4"/>
  <c r="DA115" i="4"/>
  <c r="DE115" i="4"/>
  <c r="CB122" i="4"/>
  <c r="AX122" i="4" s="1"/>
  <c r="CZ122" i="4"/>
  <c r="CC123" i="4"/>
  <c r="DA123" i="4"/>
  <c r="DE123" i="4"/>
  <c r="CB126" i="4"/>
  <c r="CZ126" i="4"/>
  <c r="CC127" i="4"/>
  <c r="DA127" i="4"/>
  <c r="DE127" i="4"/>
  <c r="CB130" i="4"/>
  <c r="AX130" i="4" s="1"/>
  <c r="CZ130" i="4"/>
  <c r="CC131" i="4"/>
  <c r="DA131" i="4"/>
  <c r="DE131" i="4"/>
  <c r="CB134" i="4"/>
  <c r="CZ134" i="4"/>
  <c r="AX134" i="4" s="1"/>
  <c r="CC135" i="4"/>
  <c r="DA135" i="4"/>
  <c r="DE135" i="4"/>
  <c r="CB138" i="4"/>
  <c r="AX138" i="4" s="1"/>
  <c r="CZ138" i="4"/>
  <c r="CC139" i="4"/>
  <c r="DA139" i="4"/>
  <c r="DE139" i="4"/>
  <c r="DE162" i="4"/>
  <c r="CE162" i="4" s="1"/>
  <c r="DD163" i="4"/>
  <c r="CD163" i="4" s="1"/>
  <c r="AY163" i="4" s="1"/>
  <c r="DE166" i="4"/>
  <c r="CE166" i="4" s="1"/>
  <c r="DA171" i="4"/>
  <c r="CA171" i="4" s="1"/>
  <c r="AY171" i="4" s="1"/>
  <c r="DW171" i="4"/>
  <c r="CW171" i="4" s="1"/>
  <c r="DF171" i="4"/>
  <c r="CF171" i="4" s="1"/>
  <c r="DB171" i="4"/>
  <c r="CB171" i="4" s="1"/>
  <c r="DX181" i="4"/>
  <c r="CX181" i="4" s="1"/>
  <c r="DG181" i="4"/>
  <c r="CG181" i="4" s="1"/>
  <c r="DC181" i="4"/>
  <c r="CC181" i="4" s="1"/>
  <c r="DA181" i="4"/>
  <c r="CA181" i="4" s="1"/>
  <c r="DI181" i="4"/>
  <c r="CI181" i="4" s="1"/>
  <c r="DX194" i="4"/>
  <c r="CX194" i="4" s="1"/>
  <c r="DE194" i="4"/>
  <c r="CE194" i="4" s="1"/>
  <c r="DG194" i="4"/>
  <c r="CG194" i="4" s="1"/>
  <c r="DI194" i="4"/>
  <c r="CI194" i="4" s="1"/>
  <c r="DA199" i="4"/>
  <c r="CA199" i="4" s="1"/>
  <c r="DF199" i="4"/>
  <c r="CF199" i="4" s="1"/>
  <c r="DB199" i="4"/>
  <c r="CB199" i="4" s="1"/>
  <c r="DH199" i="4"/>
  <c r="CH199" i="4" s="1"/>
  <c r="DX201" i="4"/>
  <c r="CX201" i="4" s="1"/>
  <c r="DG201" i="4"/>
  <c r="CG201" i="4" s="1"/>
  <c r="DC201" i="4"/>
  <c r="CC201" i="4" s="1"/>
  <c r="DA201" i="4"/>
  <c r="CA201" i="4" s="1"/>
  <c r="AY201" i="4" s="1"/>
  <c r="DI201" i="4"/>
  <c r="CI201" i="4" s="1"/>
  <c r="CB79" i="4"/>
  <c r="CZ79" i="4"/>
  <c r="CB83" i="4"/>
  <c r="AX83" i="4" s="1"/>
  <c r="CZ83" i="4"/>
  <c r="CB87" i="4"/>
  <c r="CZ87" i="4"/>
  <c r="CB91" i="4"/>
  <c r="AX91" i="4" s="1"/>
  <c r="CZ91" i="4"/>
  <c r="CB95" i="4"/>
  <c r="CZ95" i="4"/>
  <c r="CB103" i="4"/>
  <c r="AX103" i="4" s="1"/>
  <c r="CZ103" i="4"/>
  <c r="CB107" i="4"/>
  <c r="CZ107" i="4"/>
  <c r="CB111" i="4"/>
  <c r="AX111" i="4" s="1"/>
  <c r="CZ111" i="4"/>
  <c r="CB115" i="4"/>
  <c r="CZ115" i="4"/>
  <c r="CB123" i="4"/>
  <c r="AX123" i="4" s="1"/>
  <c r="CZ123" i="4"/>
  <c r="CB127" i="4"/>
  <c r="CZ127" i="4"/>
  <c r="CB131" i="4"/>
  <c r="AX131" i="4" s="1"/>
  <c r="CZ131" i="4"/>
  <c r="CB135" i="4"/>
  <c r="CZ135" i="4"/>
  <c r="CB139" i="4"/>
  <c r="AX139" i="4" s="1"/>
  <c r="CZ139" i="4"/>
  <c r="DW167" i="4"/>
  <c r="CW167" i="4" s="1"/>
  <c r="DF167" i="4"/>
  <c r="CF167" i="4" s="1"/>
  <c r="DB167" i="4"/>
  <c r="CB167" i="4" s="1"/>
  <c r="AY167" i="4" s="1"/>
  <c r="DH167" i="4"/>
  <c r="CH167" i="4" s="1"/>
  <c r="DI168" i="4"/>
  <c r="CI168" i="4" s="1"/>
  <c r="DE168" i="4"/>
  <c r="CE168" i="4" s="1"/>
  <c r="DH172" i="4"/>
  <c r="CH172" i="4" s="1"/>
  <c r="DD172" i="4"/>
  <c r="CD172" i="4" s="1"/>
  <c r="DA172" i="4"/>
  <c r="CA172" i="4" s="1"/>
  <c r="DB172" i="4"/>
  <c r="CB172" i="4" s="1"/>
  <c r="DW172" i="4"/>
  <c r="CW172" i="4" s="1"/>
  <c r="DX174" i="4"/>
  <c r="CX174" i="4" s="1"/>
  <c r="DG174" i="4"/>
  <c r="CG174" i="4" s="1"/>
  <c r="DC174" i="4"/>
  <c r="CC174" i="4" s="1"/>
  <c r="AY174" i="4" s="1"/>
  <c r="DI175" i="4"/>
  <c r="CI175" i="4" s="1"/>
  <c r="DE175" i="4"/>
  <c r="CE175" i="4" s="1"/>
  <c r="DH176" i="4"/>
  <c r="CH176" i="4" s="1"/>
  <c r="DD176" i="4"/>
  <c r="CD176" i="4" s="1"/>
  <c r="DA176" i="4"/>
  <c r="CA176" i="4" s="1"/>
  <c r="AY176" i="4" s="1"/>
  <c r="DB176" i="4"/>
  <c r="CB176" i="4" s="1"/>
  <c r="DW176" i="4"/>
  <c r="CW176" i="4" s="1"/>
  <c r="DX178" i="4"/>
  <c r="CX178" i="4" s="1"/>
  <c r="DG178" i="4"/>
  <c r="CG178" i="4" s="1"/>
  <c r="DC178" i="4"/>
  <c r="CC178" i="4" s="1"/>
  <c r="AY178" i="4" s="1"/>
  <c r="DI179" i="4"/>
  <c r="CI179" i="4" s="1"/>
  <c r="DE179" i="4"/>
  <c r="CE179" i="4" s="1"/>
  <c r="DX179" i="4"/>
  <c r="CX179" i="4" s="1"/>
  <c r="DG179" i="4"/>
  <c r="CG179" i="4" s="1"/>
  <c r="DA187" i="4"/>
  <c r="CA187" i="4" s="1"/>
  <c r="DW187" i="4"/>
  <c r="CW187" i="4" s="1"/>
  <c r="DD187" i="4"/>
  <c r="CD187" i="4" s="1"/>
  <c r="DF187" i="4"/>
  <c r="CF187" i="4" s="1"/>
  <c r="DX189" i="4"/>
  <c r="CX189" i="4" s="1"/>
  <c r="DG189" i="4"/>
  <c r="CG189" i="4" s="1"/>
  <c r="DC189" i="4"/>
  <c r="CC189" i="4" s="1"/>
  <c r="DE189" i="4"/>
  <c r="CE189" i="4" s="1"/>
  <c r="DA189" i="4"/>
  <c r="CA189" i="4" s="1"/>
  <c r="DG190" i="4"/>
  <c r="CG190" i="4" s="1"/>
  <c r="DA190" i="4"/>
  <c r="CA190" i="4" s="1"/>
  <c r="DC190" i="4"/>
  <c r="CC190" i="4" s="1"/>
  <c r="DI190" i="4"/>
  <c r="CI190" i="4" s="1"/>
  <c r="DW194" i="4"/>
  <c r="CW194" i="4" s="1"/>
  <c r="DF194" i="4"/>
  <c r="CF194" i="4" s="1"/>
  <c r="DB194" i="4"/>
  <c r="CB194" i="4" s="1"/>
  <c r="DA194" i="4"/>
  <c r="CA194" i="4" s="1"/>
  <c r="DH194" i="4"/>
  <c r="CH194" i="4" s="1"/>
  <c r="DA203" i="4"/>
  <c r="CA203" i="4" s="1"/>
  <c r="DW203" i="4"/>
  <c r="CW203" i="4" s="1"/>
  <c r="DD203" i="4"/>
  <c r="CD203" i="4" s="1"/>
  <c r="DF203" i="4"/>
  <c r="CF203" i="4" s="1"/>
  <c r="DX205" i="4"/>
  <c r="CX205" i="4" s="1"/>
  <c r="DG205" i="4"/>
  <c r="CG205" i="4" s="1"/>
  <c r="DC205" i="4"/>
  <c r="CC205" i="4" s="1"/>
  <c r="DE205" i="4"/>
  <c r="CE205" i="4" s="1"/>
  <c r="DA205" i="4"/>
  <c r="CA205" i="4" s="1"/>
  <c r="DG206" i="4"/>
  <c r="CG206" i="4" s="1"/>
  <c r="DA206" i="4"/>
  <c r="CA206" i="4" s="1"/>
  <c r="DC206" i="4"/>
  <c r="CC206" i="4" s="1"/>
  <c r="DI206" i="4"/>
  <c r="CI206" i="4" s="1"/>
  <c r="DX209" i="4"/>
  <c r="CX209" i="4" s="1"/>
  <c r="DE209" i="4"/>
  <c r="CE209" i="4" s="1"/>
  <c r="DC209" i="4"/>
  <c r="CC209" i="4" s="1"/>
  <c r="DG209" i="4"/>
  <c r="CG209" i="4" s="1"/>
  <c r="DA209" i="4"/>
  <c r="CA209" i="4" s="1"/>
  <c r="DC214" i="4"/>
  <c r="CE214" i="4"/>
  <c r="CA214" i="4"/>
  <c r="DB214" i="4"/>
  <c r="CC214" i="4"/>
  <c r="DE214" i="4"/>
  <c r="DA214" i="4"/>
  <c r="DD214" i="4"/>
  <c r="CB214" i="4"/>
  <c r="DE172" i="4"/>
  <c r="CE172" i="4" s="1"/>
  <c r="DD173" i="4"/>
  <c r="CD173" i="4" s="1"/>
  <c r="AY173" i="4" s="1"/>
  <c r="DE176" i="4"/>
  <c r="CE176" i="4" s="1"/>
  <c r="DD177" i="4"/>
  <c r="CD177" i="4" s="1"/>
  <c r="AY177" i="4" s="1"/>
  <c r="DH180" i="4"/>
  <c r="CH180" i="4" s="1"/>
  <c r="DD180" i="4"/>
  <c r="CD180" i="4" s="1"/>
  <c r="DB180" i="4"/>
  <c r="CB180" i="4" s="1"/>
  <c r="AY180" i="4" s="1"/>
  <c r="DW190" i="4"/>
  <c r="CW190" i="4" s="1"/>
  <c r="DF190" i="4"/>
  <c r="CF190" i="4" s="1"/>
  <c r="DB190" i="4"/>
  <c r="CB190" i="4" s="1"/>
  <c r="DH190" i="4"/>
  <c r="CH190" i="4" s="1"/>
  <c r="DI191" i="4"/>
  <c r="CI191" i="4" s="1"/>
  <c r="AY191" i="4" s="1"/>
  <c r="DE191" i="4"/>
  <c r="CE191" i="4" s="1"/>
  <c r="DD191" i="4"/>
  <c r="CD191" i="4" s="1"/>
  <c r="DW191" i="4"/>
  <c r="CW191" i="4" s="1"/>
  <c r="DA195" i="4"/>
  <c r="CA195" i="4" s="1"/>
  <c r="AY195" i="4" s="1"/>
  <c r="DH195" i="4"/>
  <c r="CH195" i="4" s="1"/>
  <c r="DX197" i="4"/>
  <c r="CX197" i="4" s="1"/>
  <c r="DG197" i="4"/>
  <c r="CG197" i="4" s="1"/>
  <c r="DC197" i="4"/>
  <c r="CC197" i="4" s="1"/>
  <c r="AY197" i="4" s="1"/>
  <c r="DI197" i="4"/>
  <c r="CI197" i="4" s="1"/>
  <c r="DE198" i="4"/>
  <c r="CE198" i="4" s="1"/>
  <c r="DX198" i="4"/>
  <c r="CX198" i="4" s="1"/>
  <c r="DH200" i="4"/>
  <c r="CH200" i="4" s="1"/>
  <c r="DD200" i="4"/>
  <c r="CD200" i="4" s="1"/>
  <c r="DB200" i="4"/>
  <c r="CB200" i="4" s="1"/>
  <c r="DW206" i="4"/>
  <c r="CW206" i="4" s="1"/>
  <c r="DF206" i="4"/>
  <c r="CF206" i="4" s="1"/>
  <c r="DB206" i="4"/>
  <c r="CB206" i="4" s="1"/>
  <c r="DH206" i="4"/>
  <c r="CH206" i="4" s="1"/>
  <c r="DI207" i="4"/>
  <c r="CI207" i="4" s="1"/>
  <c r="DE207" i="4"/>
  <c r="CE207" i="4" s="1"/>
  <c r="DD207" i="4"/>
  <c r="CD207" i="4" s="1"/>
  <c r="AY207" i="4" s="1"/>
  <c r="DW207" i="4"/>
  <c r="CW207" i="4" s="1"/>
  <c r="DC216" i="4"/>
  <c r="CE216" i="4"/>
  <c r="CA216" i="4"/>
  <c r="DE216" i="4"/>
  <c r="DB216" i="4"/>
  <c r="CC216" i="4"/>
  <c r="DD220" i="4"/>
  <c r="CB220" i="4"/>
  <c r="DC220" i="4"/>
  <c r="CE220" i="4"/>
  <c r="CA220" i="4"/>
  <c r="DE220" i="4"/>
  <c r="CD220" i="4"/>
  <c r="DA220" i="4"/>
  <c r="DB220" i="4"/>
  <c r="CB227" i="4"/>
  <c r="CE227" i="4"/>
  <c r="CA227" i="4"/>
  <c r="CD227" i="4"/>
  <c r="DW182" i="4"/>
  <c r="CW182" i="4" s="1"/>
  <c r="DF182" i="4"/>
  <c r="CF182" i="4" s="1"/>
  <c r="AY182" i="4" s="1"/>
  <c r="DB182" i="4"/>
  <c r="CB182" i="4" s="1"/>
  <c r="DH182" i="4"/>
  <c r="CH182" i="4" s="1"/>
  <c r="DI187" i="4"/>
  <c r="CI187" i="4" s="1"/>
  <c r="DE187" i="4"/>
  <c r="CE187" i="4" s="1"/>
  <c r="DH191" i="4"/>
  <c r="CH191" i="4" s="1"/>
  <c r="DX193" i="4"/>
  <c r="CX193" i="4" s="1"/>
  <c r="DG193" i="4"/>
  <c r="CG193" i="4" s="1"/>
  <c r="DC193" i="4"/>
  <c r="CC193" i="4" s="1"/>
  <c r="AY193" i="4" s="1"/>
  <c r="DI193" i="4"/>
  <c r="CI193" i="4" s="1"/>
  <c r="DH196" i="4"/>
  <c r="CH196" i="4" s="1"/>
  <c r="DD196" i="4"/>
  <c r="CD196" i="4" s="1"/>
  <c r="DB196" i="4"/>
  <c r="CB196" i="4" s="1"/>
  <c r="AY196" i="4" s="1"/>
  <c r="DW202" i="4"/>
  <c r="CW202" i="4" s="1"/>
  <c r="DF202" i="4"/>
  <c r="CF202" i="4" s="1"/>
  <c r="DB202" i="4"/>
  <c r="CB202" i="4" s="1"/>
  <c r="AY202" i="4" s="1"/>
  <c r="DH202" i="4"/>
  <c r="CH202" i="4" s="1"/>
  <c r="DI203" i="4"/>
  <c r="CI203" i="4" s="1"/>
  <c r="DE203" i="4"/>
  <c r="CE203" i="4" s="1"/>
  <c r="DH207" i="4"/>
  <c r="CH207" i="4" s="1"/>
  <c r="DD218" i="4"/>
  <c r="CB218" i="4"/>
  <c r="DC218" i="4"/>
  <c r="CE218" i="4"/>
  <c r="CA218" i="4"/>
  <c r="DE218" i="4"/>
  <c r="CD218" i="4"/>
  <c r="DA218" i="4"/>
  <c r="DB218" i="4"/>
  <c r="DW253" i="4"/>
  <c r="CW253" i="4" s="1"/>
  <c r="DC253" i="4"/>
  <c r="CC253" i="4"/>
  <c r="DB253" i="4"/>
  <c r="CE253" i="4"/>
  <c r="DD253" i="4"/>
  <c r="DA253" i="4"/>
  <c r="CA253" i="4" s="1"/>
  <c r="CB253" i="4"/>
  <c r="DD236" i="4"/>
  <c r="CD236" i="4"/>
  <c r="DW236" i="4"/>
  <c r="CW236" i="4" s="1"/>
  <c r="DC236" i="4"/>
  <c r="CC236" i="4"/>
  <c r="AY236" i="4" s="1"/>
  <c r="CE236" i="4"/>
  <c r="DB236" i="4"/>
  <c r="DB237" i="4"/>
  <c r="DX237" i="4"/>
  <c r="CX237" i="4" s="1"/>
  <c r="DX242" i="4"/>
  <c r="CX242" i="4" s="1"/>
  <c r="DC242" i="4"/>
  <c r="DE242" i="4"/>
  <c r="DB242" i="4"/>
  <c r="CC242" i="4"/>
  <c r="DA242" i="4"/>
  <c r="CA242" i="4" s="1"/>
  <c r="DD246" i="4"/>
  <c r="CD246" i="4"/>
  <c r="DW246" i="4"/>
  <c r="CW246" i="4" s="1"/>
  <c r="DB246" i="4"/>
  <c r="CE246" i="4"/>
  <c r="DC246" i="4"/>
  <c r="DA246" i="4"/>
  <c r="CA246" i="4" s="1"/>
  <c r="CB246" i="4"/>
  <c r="DE246" i="4"/>
  <c r="DA251" i="4"/>
  <c r="CA251" i="4" s="1"/>
  <c r="CE251" i="4"/>
  <c r="DC251" i="4"/>
  <c r="DD251" i="4"/>
  <c r="CB251" i="4"/>
  <c r="DB251" i="4"/>
  <c r="CC251" i="4"/>
  <c r="DX254" i="4"/>
  <c r="CX254" i="4" s="1"/>
  <c r="DA254" i="4"/>
  <c r="CA254" i="4" s="1"/>
  <c r="CB254" i="4"/>
  <c r="CE254" i="4"/>
  <c r="CA262" i="4"/>
  <c r="O262" i="4" s="1"/>
  <c r="CB262" i="4"/>
  <c r="DA262" i="4"/>
  <c r="DB262" i="4"/>
  <c r="DW209" i="4"/>
  <c r="CW209" i="4" s="1"/>
  <c r="DF209" i="4"/>
  <c r="CF209" i="4" s="1"/>
  <c r="DB209" i="4"/>
  <c r="CB209" i="4" s="1"/>
  <c r="CB231" i="4"/>
  <c r="CE231" i="4"/>
  <c r="CA231" i="4"/>
  <c r="CD237" i="4"/>
  <c r="CC246" i="4"/>
  <c r="CD251" i="4"/>
  <c r="B285" i="4"/>
  <c r="CC215" i="4"/>
  <c r="DA215" i="4"/>
  <c r="CC217" i="4"/>
  <c r="DA217" i="4"/>
  <c r="CC219" i="4"/>
  <c r="DA219" i="4"/>
  <c r="CB226" i="4"/>
  <c r="CB230" i="4"/>
  <c r="CB237" i="4"/>
  <c r="DB238" i="4"/>
  <c r="CC238" i="4"/>
  <c r="DD238" i="4"/>
  <c r="DX238" i="4"/>
  <c r="CX238" i="4" s="1"/>
  <c r="DW240" i="4"/>
  <c r="CW240" i="4" s="1"/>
  <c r="DC240" i="4"/>
  <c r="DD240" i="4"/>
  <c r="CD240" i="4"/>
  <c r="CC240" i="4"/>
  <c r="DA240" i="4"/>
  <c r="CA240" i="4" s="1"/>
  <c r="DD241" i="4"/>
  <c r="CD241" i="4"/>
  <c r="DA241" i="4"/>
  <c r="CA241" i="4" s="1"/>
  <c r="CE241" i="4"/>
  <c r="DE251" i="4"/>
  <c r="DX251" i="4"/>
  <c r="CX251" i="4" s="1"/>
  <c r="CE252" i="4"/>
  <c r="DB256" i="4"/>
  <c r="CA271" i="4"/>
  <c r="U271" i="4" s="1"/>
  <c r="CB271" i="4"/>
  <c r="DA271" i="4"/>
  <c r="A308" i="4"/>
  <c r="DA237" i="4"/>
  <c r="CA237" i="4" s="1"/>
  <c r="AY237" i="4" s="1"/>
  <c r="CE237" i="4"/>
  <c r="CC237" i="4"/>
  <c r="CD238" i="4"/>
  <c r="DW239" i="4"/>
  <c r="CW239" i="4" s="1"/>
  <c r="DC239" i="4"/>
  <c r="CC239" i="4"/>
  <c r="CB239" i="4"/>
  <c r="DE239" i="4"/>
  <c r="CE240" i="4"/>
  <c r="DB240" i="4"/>
  <c r="DX241" i="4"/>
  <c r="CX241" i="4" s="1"/>
  <c r="DE241" i="4"/>
  <c r="DE247" i="4"/>
  <c r="DD247" i="4"/>
  <c r="CB247" i="4"/>
  <c r="DB247" i="4"/>
  <c r="DX247" i="4"/>
  <c r="CX247" i="4" s="1"/>
  <c r="DC252" i="4"/>
  <c r="DX252" i="4"/>
  <c r="CX252" i="4" s="1"/>
  <c r="DD252" i="4"/>
  <c r="CC252" i="4"/>
  <c r="DE256" i="4"/>
  <c r="DA256" i="4"/>
  <c r="CA256" i="4" s="1"/>
  <c r="CE256" i="4"/>
  <c r="CC256" i="4"/>
  <c r="DC256" i="4"/>
  <c r="DX256" i="4"/>
  <c r="CX256" i="4" s="1"/>
  <c r="DB271" i="4"/>
  <c r="CA273" i="4"/>
  <c r="U273" i="4" s="1"/>
  <c r="CB273" i="4"/>
  <c r="DA273" i="4"/>
  <c r="DB273" i="4"/>
  <c r="CA291" i="4"/>
  <c r="AE291" i="4" s="1"/>
  <c r="CB291" i="4"/>
  <c r="DA291" i="4"/>
  <c r="DB291" i="4"/>
  <c r="CB298" i="4"/>
  <c r="AM298" i="4" s="1"/>
  <c r="DA298" i="4"/>
  <c r="DB298" i="4"/>
  <c r="CB238" i="4"/>
  <c r="AY238" i="4" s="1"/>
  <c r="DD242" i="4"/>
  <c r="CD242" i="4"/>
  <c r="CB242" i="4"/>
  <c r="DE243" i="4"/>
  <c r="CD243" i="4"/>
  <c r="DB243" i="4"/>
  <c r="CE244" i="4"/>
  <c r="DA244" i="4"/>
  <c r="CA244" i="4" s="1"/>
  <c r="AY244" i="4" s="1"/>
  <c r="CD245" i="4"/>
  <c r="DA247" i="4"/>
  <c r="CA247" i="4" s="1"/>
  <c r="CE247" i="4"/>
  <c r="CC247" i="4"/>
  <c r="CD248" i="4"/>
  <c r="AY248" i="4" s="1"/>
  <c r="DW249" i="4"/>
  <c r="CW249" i="4" s="1"/>
  <c r="DC249" i="4"/>
  <c r="CC249" i="4"/>
  <c r="CB249" i="4"/>
  <c r="DE249" i="4"/>
  <c r="CE250" i="4"/>
  <c r="DB250" i="4"/>
  <c r="DB252" i="4"/>
  <c r="DW254" i="4"/>
  <c r="CW254" i="4" s="1"/>
  <c r="DC254" i="4"/>
  <c r="DD254" i="4"/>
  <c r="CD254" i="4"/>
  <c r="CC254" i="4"/>
  <c r="DB254" i="4"/>
  <c r="DX255" i="4"/>
  <c r="CX255" i="4" s="1"/>
  <c r="DE255" i="4"/>
  <c r="CA264" i="4"/>
  <c r="CB264" i="4"/>
  <c r="U270" i="4"/>
  <c r="CA290" i="4"/>
  <c r="AE290" i="4" s="1"/>
  <c r="CB290" i="4"/>
  <c r="DA243" i="4"/>
  <c r="CA243" i="4" s="1"/>
  <c r="CE243" i="4"/>
  <c r="CC243" i="4"/>
  <c r="CD244" i="4"/>
  <c r="DW245" i="4"/>
  <c r="CW245" i="4" s="1"/>
  <c r="DC245" i="4"/>
  <c r="CC245" i="4"/>
  <c r="CB245" i="4"/>
  <c r="DE245" i="4"/>
  <c r="DD250" i="4"/>
  <c r="CD250" i="4"/>
  <c r="CC250" i="4"/>
  <c r="DA250" i="4"/>
  <c r="CA250" i="4" s="1"/>
  <c r="AY250" i="4" s="1"/>
  <c r="DD255" i="4"/>
  <c r="CD255" i="4"/>
  <c r="DA255" i="4"/>
  <c r="CA255" i="4" s="1"/>
  <c r="CE255" i="4"/>
  <c r="DW258" i="4"/>
  <c r="CW258" i="4" s="1"/>
  <c r="DC258" i="4"/>
  <c r="CC258" i="4"/>
  <c r="DD258" i="4"/>
  <c r="CD258" i="4"/>
  <c r="AY258" i="4" s="1"/>
  <c r="CE258" i="4"/>
  <c r="DE258" i="4"/>
  <c r="CA266" i="4"/>
  <c r="CB266" i="4"/>
  <c r="DB290" i="4"/>
  <c r="CB297" i="4"/>
  <c r="DA297" i="4"/>
  <c r="CA297" i="4"/>
  <c r="AM297" i="4" s="1"/>
  <c r="CB244" i="4"/>
  <c r="CB248" i="4"/>
  <c r="CB252" i="4"/>
  <c r="AY252" i="4" s="1"/>
  <c r="CB256" i="4"/>
  <c r="CC257" i="4"/>
  <c r="DC257" i="4"/>
  <c r="DW257" i="4"/>
  <c r="CW257" i="4" s="1"/>
  <c r="AY257" i="4" s="1"/>
  <c r="DB263" i="4"/>
  <c r="DB265" i="4"/>
  <c r="DB270" i="4"/>
  <c r="DB272" i="4"/>
  <c r="DB274" i="4"/>
  <c r="CB257" i="4"/>
  <c r="D298" i="3"/>
  <c r="C298" i="3"/>
  <c r="D297" i="3"/>
  <c r="C297" i="3"/>
  <c r="B297" i="3" s="1"/>
  <c r="D296" i="3"/>
  <c r="C296" i="3"/>
  <c r="D291" i="3"/>
  <c r="C291" i="3"/>
  <c r="D290" i="3"/>
  <c r="C290" i="3"/>
  <c r="D285" i="3"/>
  <c r="C285" i="3"/>
  <c r="B285" i="3"/>
  <c r="D284" i="3"/>
  <c r="C284" i="3"/>
  <c r="B284" i="3"/>
  <c r="D283" i="3"/>
  <c r="C283" i="3"/>
  <c r="D282" i="3"/>
  <c r="C282" i="3"/>
  <c r="B282" i="3" s="1"/>
  <c r="D281" i="3"/>
  <c r="C281" i="3"/>
  <c r="B281" i="3" s="1"/>
  <c r="D280" i="3"/>
  <c r="C280" i="3"/>
  <c r="B280" i="3"/>
  <c r="DB274" i="3"/>
  <c r="CA274" i="3"/>
  <c r="B274" i="3"/>
  <c r="DA274" i="3" s="1"/>
  <c r="CB273" i="3"/>
  <c r="B273" i="3"/>
  <c r="DB272" i="3"/>
  <c r="CA272" i="3"/>
  <c r="B272" i="3"/>
  <c r="DA272" i="3" s="1"/>
  <c r="B271" i="3"/>
  <c r="DB270" i="3"/>
  <c r="CA270" i="3"/>
  <c r="B270" i="3"/>
  <c r="DA270" i="3" s="1"/>
  <c r="DA266" i="3"/>
  <c r="CB266" i="3"/>
  <c r="B266" i="3"/>
  <c r="DB265" i="3"/>
  <c r="CA265" i="3"/>
  <c r="B265" i="3"/>
  <c r="DA265" i="3" s="1"/>
  <c r="DA264" i="3"/>
  <c r="CB264" i="3"/>
  <c r="B264" i="3"/>
  <c r="DB263" i="3"/>
  <c r="CA263" i="3"/>
  <c r="B263" i="3"/>
  <c r="DA263" i="3" s="1"/>
  <c r="CB262" i="3"/>
  <c r="B262" i="3"/>
  <c r="DX258" i="3"/>
  <c r="DW258" i="3"/>
  <c r="DV258" i="3"/>
  <c r="DU258" i="3"/>
  <c r="CU258" i="3" s="1"/>
  <c r="DT258" i="3"/>
  <c r="DS258" i="3"/>
  <c r="DR258" i="3"/>
  <c r="DQ258" i="3"/>
  <c r="CQ258" i="3" s="1"/>
  <c r="DP258" i="3"/>
  <c r="DO258" i="3"/>
  <c r="DN258" i="3"/>
  <c r="DM258" i="3"/>
  <c r="CM258" i="3" s="1"/>
  <c r="DL258" i="3"/>
  <c r="DK258" i="3"/>
  <c r="DJ258" i="3"/>
  <c r="DI258" i="3"/>
  <c r="CI258" i="3" s="1"/>
  <c r="DH258" i="3"/>
  <c r="DG258" i="3"/>
  <c r="DF258" i="3"/>
  <c r="DE258" i="3"/>
  <c r="DD258" i="3"/>
  <c r="DA258" i="3"/>
  <c r="CX258" i="3"/>
  <c r="CW258" i="3"/>
  <c r="CV258" i="3"/>
  <c r="CT258" i="3"/>
  <c r="CS258" i="3"/>
  <c r="CR258" i="3"/>
  <c r="CP258" i="3"/>
  <c r="CO258" i="3"/>
  <c r="CN258" i="3"/>
  <c r="CL258" i="3"/>
  <c r="CK258" i="3"/>
  <c r="CJ258" i="3"/>
  <c r="CH258" i="3"/>
  <c r="CG258" i="3"/>
  <c r="CF258" i="3"/>
  <c r="CE258" i="3"/>
  <c r="CD258" i="3"/>
  <c r="CA258" i="3"/>
  <c r="D258" i="3"/>
  <c r="DC258" i="3" s="1"/>
  <c r="C258" i="3"/>
  <c r="DB258" i="3" s="1"/>
  <c r="DX257" i="3"/>
  <c r="CX257" i="3" s="1"/>
  <c r="DW257" i="3"/>
  <c r="CW257" i="3" s="1"/>
  <c r="DV257" i="3"/>
  <c r="DU257" i="3"/>
  <c r="DT257" i="3"/>
  <c r="CT257" i="3" s="1"/>
  <c r="DS257" i="3"/>
  <c r="CS257" i="3" s="1"/>
  <c r="DR257" i="3"/>
  <c r="DQ257" i="3"/>
  <c r="DP257" i="3"/>
  <c r="CP257" i="3" s="1"/>
  <c r="DO257" i="3"/>
  <c r="CO257" i="3" s="1"/>
  <c r="DN257" i="3"/>
  <c r="DM257" i="3"/>
  <c r="DL257" i="3"/>
  <c r="CL257" i="3" s="1"/>
  <c r="DK257" i="3"/>
  <c r="CK257" i="3" s="1"/>
  <c r="DJ257" i="3"/>
  <c r="DI257" i="3"/>
  <c r="DH257" i="3"/>
  <c r="CH257" i="3" s="1"/>
  <c r="DG257" i="3"/>
  <c r="CG257" i="3" s="1"/>
  <c r="DF257" i="3"/>
  <c r="DC257" i="3"/>
  <c r="CV257" i="3"/>
  <c r="CU257" i="3"/>
  <c r="CR257" i="3"/>
  <c r="CQ257" i="3"/>
  <c r="CN257" i="3"/>
  <c r="CM257" i="3"/>
  <c r="CJ257" i="3"/>
  <c r="CI257" i="3"/>
  <c r="CF257" i="3"/>
  <c r="CD257" i="3"/>
  <c r="D257" i="3"/>
  <c r="C257" i="3"/>
  <c r="DB257" i="3" s="1"/>
  <c r="DW256" i="3"/>
  <c r="DV256" i="3"/>
  <c r="DU256" i="3"/>
  <c r="DT256" i="3"/>
  <c r="DS256" i="3"/>
  <c r="DR256" i="3"/>
  <c r="DQ256" i="3"/>
  <c r="DP256" i="3"/>
  <c r="DO256" i="3"/>
  <c r="DN256" i="3"/>
  <c r="DM256" i="3"/>
  <c r="DL256" i="3"/>
  <c r="DK256" i="3"/>
  <c r="DJ256" i="3"/>
  <c r="DI256" i="3"/>
  <c r="DH256" i="3"/>
  <c r="DG256" i="3"/>
  <c r="DF256" i="3"/>
  <c r="DC256" i="3"/>
  <c r="DB256" i="3"/>
  <c r="CW256" i="3"/>
  <c r="CV256" i="3"/>
  <c r="CU256" i="3"/>
  <c r="CT256" i="3"/>
  <c r="CS256" i="3"/>
  <c r="CR256" i="3"/>
  <c r="CQ256" i="3"/>
  <c r="CP256" i="3"/>
  <c r="CO256" i="3"/>
  <c r="CN256" i="3"/>
  <c r="CM256" i="3"/>
  <c r="CL256" i="3"/>
  <c r="CK256" i="3"/>
  <c r="CJ256" i="3"/>
  <c r="CI256" i="3"/>
  <c r="CH256" i="3"/>
  <c r="CG256" i="3"/>
  <c r="CF256" i="3"/>
  <c r="CC256" i="3"/>
  <c r="CB256" i="3"/>
  <c r="D256" i="3"/>
  <c r="C256" i="3"/>
  <c r="DX255" i="3"/>
  <c r="DV255" i="3"/>
  <c r="CV255" i="3" s="1"/>
  <c r="DU255" i="3"/>
  <c r="DT255" i="3"/>
  <c r="DS255" i="3"/>
  <c r="DR255" i="3"/>
  <c r="CR255" i="3" s="1"/>
  <c r="DQ255" i="3"/>
  <c r="DP255" i="3"/>
  <c r="DO255" i="3"/>
  <c r="DN255" i="3"/>
  <c r="CN255" i="3" s="1"/>
  <c r="DM255" i="3"/>
  <c r="DL255" i="3"/>
  <c r="DK255" i="3"/>
  <c r="DJ255" i="3"/>
  <c r="CJ255" i="3" s="1"/>
  <c r="DI255" i="3"/>
  <c r="DH255" i="3"/>
  <c r="DG255" i="3"/>
  <c r="DF255" i="3"/>
  <c r="DB255" i="3"/>
  <c r="DA255" i="3"/>
  <c r="CA255" i="3" s="1"/>
  <c r="CX255" i="3"/>
  <c r="CU255" i="3"/>
  <c r="CT255" i="3"/>
  <c r="CS255" i="3"/>
  <c r="CQ255" i="3"/>
  <c r="CP255" i="3"/>
  <c r="CO255" i="3"/>
  <c r="CM255" i="3"/>
  <c r="CL255" i="3"/>
  <c r="CK255" i="3"/>
  <c r="CI255" i="3"/>
  <c r="CH255" i="3"/>
  <c r="CG255" i="3"/>
  <c r="CF255" i="3"/>
  <c r="CE255" i="3"/>
  <c r="CD255" i="3"/>
  <c r="D255" i="3"/>
  <c r="C255" i="3"/>
  <c r="DW254" i="3"/>
  <c r="CW254" i="3" s="1"/>
  <c r="DV254" i="3"/>
  <c r="DU254" i="3"/>
  <c r="DT254" i="3"/>
  <c r="DS254" i="3"/>
  <c r="CS254" i="3" s="1"/>
  <c r="DR254" i="3"/>
  <c r="DQ254" i="3"/>
  <c r="DP254" i="3"/>
  <c r="DO254" i="3"/>
  <c r="CO254" i="3" s="1"/>
  <c r="DN254" i="3"/>
  <c r="DM254" i="3"/>
  <c r="DL254" i="3"/>
  <c r="DK254" i="3"/>
  <c r="CK254" i="3" s="1"/>
  <c r="DJ254" i="3"/>
  <c r="DI254" i="3"/>
  <c r="DH254" i="3"/>
  <c r="DG254" i="3"/>
  <c r="CG254" i="3" s="1"/>
  <c r="DF254" i="3"/>
  <c r="DC254" i="3"/>
  <c r="DA254" i="3"/>
  <c r="CA254" i="3" s="1"/>
  <c r="CV254" i="3"/>
  <c r="CU254" i="3"/>
  <c r="CT254" i="3"/>
  <c r="CR254" i="3"/>
  <c r="CQ254" i="3"/>
  <c r="CP254" i="3"/>
  <c r="CN254" i="3"/>
  <c r="CM254" i="3"/>
  <c r="CL254" i="3"/>
  <c r="CJ254" i="3"/>
  <c r="CI254" i="3"/>
  <c r="CH254" i="3"/>
  <c r="CF254" i="3"/>
  <c r="CE254" i="3"/>
  <c r="D254" i="3"/>
  <c r="DX254" i="3" s="1"/>
  <c r="CX254" i="3" s="1"/>
  <c r="C254" i="3"/>
  <c r="DW253" i="3"/>
  <c r="CW253" i="3" s="1"/>
  <c r="DV253" i="3"/>
  <c r="DU253" i="3"/>
  <c r="DT253" i="3"/>
  <c r="CT253" i="3" s="1"/>
  <c r="DS253" i="3"/>
  <c r="CS253" i="3" s="1"/>
  <c r="DR253" i="3"/>
  <c r="DQ253" i="3"/>
  <c r="DP253" i="3"/>
  <c r="CP253" i="3" s="1"/>
  <c r="DO253" i="3"/>
  <c r="CO253" i="3" s="1"/>
  <c r="DN253" i="3"/>
  <c r="DM253" i="3"/>
  <c r="DL253" i="3"/>
  <c r="CL253" i="3" s="1"/>
  <c r="DK253" i="3"/>
  <c r="CK253" i="3" s="1"/>
  <c r="DJ253" i="3"/>
  <c r="DI253" i="3"/>
  <c r="DH253" i="3"/>
  <c r="CH253" i="3" s="1"/>
  <c r="DG253" i="3"/>
  <c r="CG253" i="3" s="1"/>
  <c r="DF253" i="3"/>
  <c r="CV253" i="3"/>
  <c r="CU253" i="3"/>
  <c r="CR253" i="3"/>
  <c r="CQ253" i="3"/>
  <c r="CN253" i="3"/>
  <c r="CM253" i="3"/>
  <c r="CJ253" i="3"/>
  <c r="CI253" i="3"/>
  <c r="CF253" i="3"/>
  <c r="D253" i="3"/>
  <c r="C253" i="3"/>
  <c r="DV252" i="3"/>
  <c r="CV252" i="3" s="1"/>
  <c r="DU252" i="3"/>
  <c r="CU252" i="3" s="1"/>
  <c r="DT252" i="3"/>
  <c r="DS252" i="3"/>
  <c r="DR252" i="3"/>
  <c r="CR252" i="3" s="1"/>
  <c r="DQ252" i="3"/>
  <c r="CQ252" i="3" s="1"/>
  <c r="DP252" i="3"/>
  <c r="DO252" i="3"/>
  <c r="DN252" i="3"/>
  <c r="CN252" i="3" s="1"/>
  <c r="DM252" i="3"/>
  <c r="CM252" i="3" s="1"/>
  <c r="DL252" i="3"/>
  <c r="DK252" i="3"/>
  <c r="DJ252" i="3"/>
  <c r="CJ252" i="3" s="1"/>
  <c r="DI252" i="3"/>
  <c r="CI252" i="3" s="1"/>
  <c r="DH252" i="3"/>
  <c r="DG252" i="3"/>
  <c r="DF252" i="3"/>
  <c r="DA252" i="3"/>
  <c r="CA252" i="3" s="1"/>
  <c r="CT252" i="3"/>
  <c r="CS252" i="3"/>
  <c r="CP252" i="3"/>
  <c r="CO252" i="3"/>
  <c r="CL252" i="3"/>
  <c r="CK252" i="3"/>
  <c r="CH252" i="3"/>
  <c r="CG252" i="3"/>
  <c r="CF252" i="3"/>
  <c r="CB252" i="3"/>
  <c r="D252" i="3"/>
  <c r="DX252" i="3" s="1"/>
  <c r="CX252" i="3" s="1"/>
  <c r="C252" i="3"/>
  <c r="DE252" i="3" s="1"/>
  <c r="DX251" i="3"/>
  <c r="CX251" i="3" s="1"/>
  <c r="DV251" i="3"/>
  <c r="DU251" i="3"/>
  <c r="DT251" i="3"/>
  <c r="CT251" i="3" s="1"/>
  <c r="DS251" i="3"/>
  <c r="DR251" i="3"/>
  <c r="DQ251" i="3"/>
  <c r="DP251" i="3"/>
  <c r="CP251" i="3" s="1"/>
  <c r="DO251" i="3"/>
  <c r="DN251" i="3"/>
  <c r="DM251" i="3"/>
  <c r="DL251" i="3"/>
  <c r="CL251" i="3" s="1"/>
  <c r="DK251" i="3"/>
  <c r="DJ251" i="3"/>
  <c r="DI251" i="3"/>
  <c r="DH251" i="3"/>
  <c r="CH251" i="3" s="1"/>
  <c r="DG251" i="3"/>
  <c r="DF251" i="3"/>
  <c r="DD251" i="3"/>
  <c r="DB251" i="3"/>
  <c r="DA251" i="3"/>
  <c r="CV251" i="3"/>
  <c r="CU251" i="3"/>
  <c r="CS251" i="3"/>
  <c r="CR251" i="3"/>
  <c r="CQ251" i="3"/>
  <c r="CO251" i="3"/>
  <c r="CN251" i="3"/>
  <c r="CM251" i="3"/>
  <c r="CK251" i="3"/>
  <c r="CJ251" i="3"/>
  <c r="CI251" i="3"/>
  <c r="CG251" i="3"/>
  <c r="CF251" i="3"/>
  <c r="CE251" i="3"/>
  <c r="CD251" i="3"/>
  <c r="CA251" i="3"/>
  <c r="D251" i="3"/>
  <c r="C251" i="3"/>
  <c r="DX250" i="3"/>
  <c r="CX250" i="3" s="1"/>
  <c r="DW250" i="3"/>
  <c r="DV250" i="3"/>
  <c r="DU250" i="3"/>
  <c r="DT250" i="3"/>
  <c r="CT250" i="3" s="1"/>
  <c r="DS250" i="3"/>
  <c r="DR250" i="3"/>
  <c r="DQ250" i="3"/>
  <c r="DP250" i="3"/>
  <c r="CP250" i="3" s="1"/>
  <c r="DO250" i="3"/>
  <c r="CO250" i="3" s="1"/>
  <c r="DN250" i="3"/>
  <c r="DM250" i="3"/>
  <c r="DL250" i="3"/>
  <c r="CL250" i="3" s="1"/>
  <c r="DK250" i="3"/>
  <c r="CK250" i="3" s="1"/>
  <c r="DJ250" i="3"/>
  <c r="DI250" i="3"/>
  <c r="DH250" i="3"/>
  <c r="CH250" i="3" s="1"/>
  <c r="DG250" i="3"/>
  <c r="CG250" i="3" s="1"/>
  <c r="DF250" i="3"/>
  <c r="DD250" i="3"/>
  <c r="DC250" i="3"/>
  <c r="DA250" i="3"/>
  <c r="CW250" i="3"/>
  <c r="CV250" i="3"/>
  <c r="CU250" i="3"/>
  <c r="CS250" i="3"/>
  <c r="CR250" i="3"/>
  <c r="CQ250" i="3"/>
  <c r="CN250" i="3"/>
  <c r="CM250" i="3"/>
  <c r="CJ250" i="3"/>
  <c r="CI250" i="3"/>
  <c r="CF250" i="3"/>
  <c r="CE250" i="3"/>
  <c r="CC250" i="3"/>
  <c r="CA250" i="3"/>
  <c r="D250" i="3"/>
  <c r="DE250" i="3" s="1"/>
  <c r="C250" i="3"/>
  <c r="DB250" i="3" s="1"/>
  <c r="DX249" i="3"/>
  <c r="CX249" i="3" s="1"/>
  <c r="DW249" i="3"/>
  <c r="DV249" i="3"/>
  <c r="DU249" i="3"/>
  <c r="DT249" i="3"/>
  <c r="CT249" i="3" s="1"/>
  <c r="DS249" i="3"/>
  <c r="DR249" i="3"/>
  <c r="DQ249" i="3"/>
  <c r="DP249" i="3"/>
  <c r="CP249" i="3" s="1"/>
  <c r="DO249" i="3"/>
  <c r="DN249" i="3"/>
  <c r="DM249" i="3"/>
  <c r="DL249" i="3"/>
  <c r="CL249" i="3" s="1"/>
  <c r="DK249" i="3"/>
  <c r="CK249" i="3" s="1"/>
  <c r="DJ249" i="3"/>
  <c r="DI249" i="3"/>
  <c r="DH249" i="3"/>
  <c r="CH249" i="3" s="1"/>
  <c r="DG249" i="3"/>
  <c r="CG249" i="3" s="1"/>
  <c r="DF249" i="3"/>
  <c r="DC249" i="3"/>
  <c r="DB249" i="3"/>
  <c r="CW249" i="3"/>
  <c r="CV249" i="3"/>
  <c r="CU249" i="3"/>
  <c r="CS249" i="3"/>
  <c r="CR249" i="3"/>
  <c r="CQ249" i="3"/>
  <c r="CO249" i="3"/>
  <c r="CN249" i="3"/>
  <c r="CM249" i="3"/>
  <c r="CJ249" i="3"/>
  <c r="CI249" i="3"/>
  <c r="CF249" i="3"/>
  <c r="CD249" i="3"/>
  <c r="CB249" i="3"/>
  <c r="D249" i="3"/>
  <c r="DE249" i="3" s="1"/>
  <c r="C249" i="3"/>
  <c r="DV248" i="3"/>
  <c r="CV248" i="3" s="1"/>
  <c r="DU248" i="3"/>
  <c r="DT248" i="3"/>
  <c r="DS248" i="3"/>
  <c r="DR248" i="3"/>
  <c r="CR248" i="3" s="1"/>
  <c r="DQ248" i="3"/>
  <c r="DP248" i="3"/>
  <c r="DO248" i="3"/>
  <c r="DN248" i="3"/>
  <c r="CN248" i="3" s="1"/>
  <c r="DM248" i="3"/>
  <c r="DL248" i="3"/>
  <c r="DK248" i="3"/>
  <c r="CK248" i="3" s="1"/>
  <c r="DJ248" i="3"/>
  <c r="CJ248" i="3" s="1"/>
  <c r="DI248" i="3"/>
  <c r="DH248" i="3"/>
  <c r="DG248" i="3"/>
  <c r="CG248" i="3" s="1"/>
  <c r="DF248" i="3"/>
  <c r="DB248" i="3"/>
  <c r="DA248" i="3"/>
  <c r="CA248" i="3" s="1"/>
  <c r="CU248" i="3"/>
  <c r="CT248" i="3"/>
  <c r="CS248" i="3"/>
  <c r="CQ248" i="3"/>
  <c r="CP248" i="3"/>
  <c r="CO248" i="3"/>
  <c r="CM248" i="3"/>
  <c r="CL248" i="3"/>
  <c r="CI248" i="3"/>
  <c r="CH248" i="3"/>
  <c r="CF248" i="3"/>
  <c r="CE248" i="3"/>
  <c r="D248" i="3"/>
  <c r="DX248" i="3" s="1"/>
  <c r="CX248" i="3" s="1"/>
  <c r="C248" i="3"/>
  <c r="DX247" i="3"/>
  <c r="CX247" i="3" s="1"/>
  <c r="DV247" i="3"/>
  <c r="DU247" i="3"/>
  <c r="DT247" i="3"/>
  <c r="CT247" i="3" s="1"/>
  <c r="DS247" i="3"/>
  <c r="DR247" i="3"/>
  <c r="DQ247" i="3"/>
  <c r="DP247" i="3"/>
  <c r="CP247" i="3" s="1"/>
  <c r="DO247" i="3"/>
  <c r="DN247" i="3"/>
  <c r="DM247" i="3"/>
  <c r="DL247" i="3"/>
  <c r="CL247" i="3" s="1"/>
  <c r="DK247" i="3"/>
  <c r="DJ247" i="3"/>
  <c r="DI247" i="3"/>
  <c r="DH247" i="3"/>
  <c r="CH247" i="3" s="1"/>
  <c r="DG247" i="3"/>
  <c r="DF247" i="3"/>
  <c r="CV247" i="3"/>
  <c r="CU247" i="3"/>
  <c r="CS247" i="3"/>
  <c r="CR247" i="3"/>
  <c r="CQ247" i="3"/>
  <c r="CO247" i="3"/>
  <c r="CN247" i="3"/>
  <c r="CM247" i="3"/>
  <c r="CK247" i="3"/>
  <c r="CJ247" i="3"/>
  <c r="CI247" i="3"/>
  <c r="CG247" i="3"/>
  <c r="CF247" i="3"/>
  <c r="D247" i="3"/>
  <c r="C247" i="3"/>
  <c r="DW246" i="3"/>
  <c r="DV246" i="3"/>
  <c r="DU246" i="3"/>
  <c r="CU246" i="3" s="1"/>
  <c r="DT246" i="3"/>
  <c r="CT246" i="3" s="1"/>
  <c r="DS246" i="3"/>
  <c r="DR246" i="3"/>
  <c r="DQ246" i="3"/>
  <c r="CQ246" i="3" s="1"/>
  <c r="DP246" i="3"/>
  <c r="DO246" i="3"/>
  <c r="DN246" i="3"/>
  <c r="DM246" i="3"/>
  <c r="CM246" i="3" s="1"/>
  <c r="DL246" i="3"/>
  <c r="DK246" i="3"/>
  <c r="DJ246" i="3"/>
  <c r="DI246" i="3"/>
  <c r="CI246" i="3" s="1"/>
  <c r="DH246" i="3"/>
  <c r="DG246" i="3"/>
  <c r="DF246" i="3"/>
  <c r="DE246" i="3"/>
  <c r="CW246" i="3"/>
  <c r="CV246" i="3"/>
  <c r="CS246" i="3"/>
  <c r="CR246" i="3"/>
  <c r="CP246" i="3"/>
  <c r="CO246" i="3"/>
  <c r="CN246" i="3"/>
  <c r="CL246" i="3"/>
  <c r="CK246" i="3"/>
  <c r="CJ246" i="3"/>
  <c r="CH246" i="3"/>
  <c r="CG246" i="3"/>
  <c r="CF246" i="3"/>
  <c r="CC246" i="3"/>
  <c r="D246" i="3"/>
  <c r="DC246" i="3" s="1"/>
  <c r="C246" i="3"/>
  <c r="DV245" i="3"/>
  <c r="CV245" i="3" s="1"/>
  <c r="DU245" i="3"/>
  <c r="DT245" i="3"/>
  <c r="DS245" i="3"/>
  <c r="CS245" i="3" s="1"/>
  <c r="DR245" i="3"/>
  <c r="CR245" i="3" s="1"/>
  <c r="DQ245" i="3"/>
  <c r="DP245" i="3"/>
  <c r="DO245" i="3"/>
  <c r="CO245" i="3" s="1"/>
  <c r="DN245" i="3"/>
  <c r="CN245" i="3" s="1"/>
  <c r="DM245" i="3"/>
  <c r="DL245" i="3"/>
  <c r="DK245" i="3"/>
  <c r="CK245" i="3" s="1"/>
  <c r="DJ245" i="3"/>
  <c r="CJ245" i="3" s="1"/>
  <c r="DI245" i="3"/>
  <c r="DH245" i="3"/>
  <c r="DG245" i="3"/>
  <c r="CG245" i="3" s="1"/>
  <c r="DF245" i="3"/>
  <c r="DB245" i="3"/>
  <c r="CU245" i="3"/>
  <c r="CT245" i="3"/>
  <c r="CQ245" i="3"/>
  <c r="CP245" i="3"/>
  <c r="CM245" i="3"/>
  <c r="CL245" i="3"/>
  <c r="CI245" i="3"/>
  <c r="CH245" i="3"/>
  <c r="CF245" i="3"/>
  <c r="CD245" i="3"/>
  <c r="CC245" i="3"/>
  <c r="D245" i="3"/>
  <c r="C245" i="3"/>
  <c r="DW244" i="3"/>
  <c r="DV244" i="3"/>
  <c r="DU244" i="3"/>
  <c r="CU244" i="3" s="1"/>
  <c r="DT244" i="3"/>
  <c r="DS244" i="3"/>
  <c r="DR244" i="3"/>
  <c r="DQ244" i="3"/>
  <c r="CQ244" i="3" s="1"/>
  <c r="DP244" i="3"/>
  <c r="DO244" i="3"/>
  <c r="DN244" i="3"/>
  <c r="DM244" i="3"/>
  <c r="CM244" i="3" s="1"/>
  <c r="DL244" i="3"/>
  <c r="DK244" i="3"/>
  <c r="DJ244" i="3"/>
  <c r="DI244" i="3"/>
  <c r="CI244" i="3" s="1"/>
  <c r="DH244" i="3"/>
  <c r="DG244" i="3"/>
  <c r="DF244" i="3"/>
  <c r="DE244" i="3"/>
  <c r="DC244" i="3"/>
  <c r="CW244" i="3"/>
  <c r="CV244" i="3"/>
  <c r="CT244" i="3"/>
  <c r="CS244" i="3"/>
  <c r="CR244" i="3"/>
  <c r="CP244" i="3"/>
  <c r="CO244" i="3"/>
  <c r="CN244" i="3"/>
  <c r="CL244" i="3"/>
  <c r="CK244" i="3"/>
  <c r="CJ244" i="3"/>
  <c r="CH244" i="3"/>
  <c r="CG244" i="3"/>
  <c r="CF244" i="3"/>
  <c r="CB244" i="3"/>
  <c r="D244" i="3"/>
  <c r="DX244" i="3" s="1"/>
  <c r="CX244" i="3" s="1"/>
  <c r="C244" i="3"/>
  <c r="DV243" i="3"/>
  <c r="CV243" i="3" s="1"/>
  <c r="DU243" i="3"/>
  <c r="DT243" i="3"/>
  <c r="DS243" i="3"/>
  <c r="DR243" i="3"/>
  <c r="CR243" i="3" s="1"/>
  <c r="DQ243" i="3"/>
  <c r="DP243" i="3"/>
  <c r="DO243" i="3"/>
  <c r="DN243" i="3"/>
  <c r="CN243" i="3" s="1"/>
  <c r="DM243" i="3"/>
  <c r="DL243" i="3"/>
  <c r="DK243" i="3"/>
  <c r="DJ243" i="3"/>
  <c r="CJ243" i="3" s="1"/>
  <c r="DI243" i="3"/>
  <c r="DH243" i="3"/>
  <c r="DG243" i="3"/>
  <c r="DF243" i="3"/>
  <c r="DB243" i="3"/>
  <c r="DA243" i="3"/>
  <c r="CA243" i="3" s="1"/>
  <c r="CU243" i="3"/>
  <c r="CT243" i="3"/>
  <c r="CS243" i="3"/>
  <c r="CQ243" i="3"/>
  <c r="CP243" i="3"/>
  <c r="CO243" i="3"/>
  <c r="CM243" i="3"/>
  <c r="CL243" i="3"/>
  <c r="CK243" i="3"/>
  <c r="CI243" i="3"/>
  <c r="CH243" i="3"/>
  <c r="CG243" i="3"/>
  <c r="CF243" i="3"/>
  <c r="CE243" i="3"/>
  <c r="CD243" i="3"/>
  <c r="D243" i="3"/>
  <c r="DE243" i="3" s="1"/>
  <c r="C243" i="3"/>
  <c r="DD243" i="3" s="1"/>
  <c r="DV242" i="3"/>
  <c r="CV242" i="3" s="1"/>
  <c r="DU242" i="3"/>
  <c r="DT242" i="3"/>
  <c r="DS242" i="3"/>
  <c r="DR242" i="3"/>
  <c r="CR242" i="3" s="1"/>
  <c r="DQ242" i="3"/>
  <c r="DP242" i="3"/>
  <c r="DO242" i="3"/>
  <c r="DN242" i="3"/>
  <c r="CN242" i="3" s="1"/>
  <c r="DM242" i="3"/>
  <c r="DL242" i="3"/>
  <c r="DK242" i="3"/>
  <c r="DJ242" i="3"/>
  <c r="CJ242" i="3" s="1"/>
  <c r="DI242" i="3"/>
  <c r="DH242" i="3"/>
  <c r="DG242" i="3"/>
  <c r="DF242" i="3"/>
  <c r="CU242" i="3"/>
  <c r="CT242" i="3"/>
  <c r="CS242" i="3"/>
  <c r="CQ242" i="3"/>
  <c r="CP242" i="3"/>
  <c r="CO242" i="3"/>
  <c r="CM242" i="3"/>
  <c r="CL242" i="3"/>
  <c r="CK242" i="3"/>
  <c r="CI242" i="3"/>
  <c r="CH242" i="3"/>
  <c r="CG242" i="3"/>
  <c r="CF242" i="3"/>
  <c r="D242" i="3"/>
  <c r="C242" i="3"/>
  <c r="DX241" i="3"/>
  <c r="DV241" i="3"/>
  <c r="DU241" i="3"/>
  <c r="DT241" i="3"/>
  <c r="DS241" i="3"/>
  <c r="DR241" i="3"/>
  <c r="DQ241" i="3"/>
  <c r="DP241" i="3"/>
  <c r="DO241" i="3"/>
  <c r="DN241" i="3"/>
  <c r="DM241" i="3"/>
  <c r="DL241" i="3"/>
  <c r="DK241" i="3"/>
  <c r="DJ241" i="3"/>
  <c r="DI241" i="3"/>
  <c r="DH241" i="3"/>
  <c r="DG241" i="3"/>
  <c r="DF241" i="3"/>
  <c r="CX241" i="3"/>
  <c r="CV241" i="3"/>
  <c r="CU241" i="3"/>
  <c r="CT241" i="3"/>
  <c r="CS241" i="3"/>
  <c r="CR241" i="3"/>
  <c r="CQ241" i="3"/>
  <c r="CP241" i="3"/>
  <c r="CO241" i="3"/>
  <c r="CN241" i="3"/>
  <c r="CM241" i="3"/>
  <c r="CL241" i="3"/>
  <c r="CK241" i="3"/>
  <c r="CJ241" i="3"/>
  <c r="CI241" i="3"/>
  <c r="CH241" i="3"/>
  <c r="CG241" i="3"/>
  <c r="CF241" i="3"/>
  <c r="D241" i="3"/>
  <c r="C241" i="3"/>
  <c r="DX240" i="3"/>
  <c r="DW240" i="3"/>
  <c r="DV240" i="3"/>
  <c r="DU240" i="3"/>
  <c r="CU240" i="3" s="1"/>
  <c r="DT240" i="3"/>
  <c r="DS240" i="3"/>
  <c r="DR240" i="3"/>
  <c r="DQ240" i="3"/>
  <c r="CQ240" i="3" s="1"/>
  <c r="DP240" i="3"/>
  <c r="DO240" i="3"/>
  <c r="DN240" i="3"/>
  <c r="DM240" i="3"/>
  <c r="CM240" i="3" s="1"/>
  <c r="DL240" i="3"/>
  <c r="DK240" i="3"/>
  <c r="DJ240" i="3"/>
  <c r="DI240" i="3"/>
  <c r="CI240" i="3" s="1"/>
  <c r="DH240" i="3"/>
  <c r="DG240" i="3"/>
  <c r="DF240" i="3"/>
  <c r="DE240" i="3"/>
  <c r="DD240" i="3"/>
  <c r="DA240" i="3"/>
  <c r="CX240" i="3"/>
  <c r="CW240" i="3"/>
  <c r="CV240" i="3"/>
  <c r="CT240" i="3"/>
  <c r="CS240" i="3"/>
  <c r="CR240" i="3"/>
  <c r="CP240" i="3"/>
  <c r="CO240" i="3"/>
  <c r="CN240" i="3"/>
  <c r="CL240" i="3"/>
  <c r="CK240" i="3"/>
  <c r="CJ240" i="3"/>
  <c r="CH240" i="3"/>
  <c r="CG240" i="3"/>
  <c r="CF240" i="3"/>
  <c r="CE240" i="3"/>
  <c r="CD240" i="3"/>
  <c r="CA240" i="3"/>
  <c r="D240" i="3"/>
  <c r="DC240" i="3" s="1"/>
  <c r="C240" i="3"/>
  <c r="DB240" i="3" s="1"/>
  <c r="DX239" i="3"/>
  <c r="CX239" i="3" s="1"/>
  <c r="DW239" i="3"/>
  <c r="DV239" i="3"/>
  <c r="DU239" i="3"/>
  <c r="DT239" i="3"/>
  <c r="CT239" i="3" s="1"/>
  <c r="DS239" i="3"/>
  <c r="DR239" i="3"/>
  <c r="DQ239" i="3"/>
  <c r="DP239" i="3"/>
  <c r="CP239" i="3" s="1"/>
  <c r="DO239" i="3"/>
  <c r="DN239" i="3"/>
  <c r="DM239" i="3"/>
  <c r="DL239" i="3"/>
  <c r="CL239" i="3" s="1"/>
  <c r="DK239" i="3"/>
  <c r="DJ239" i="3"/>
  <c r="DI239" i="3"/>
  <c r="DH239" i="3"/>
  <c r="CH239" i="3" s="1"/>
  <c r="DG239" i="3"/>
  <c r="DF239" i="3"/>
  <c r="DC239" i="3"/>
  <c r="CW239" i="3"/>
  <c r="CV239" i="3"/>
  <c r="CU239" i="3"/>
  <c r="CS239" i="3"/>
  <c r="CR239" i="3"/>
  <c r="CQ239" i="3"/>
  <c r="CO239" i="3"/>
  <c r="CN239" i="3"/>
  <c r="CM239" i="3"/>
  <c r="CK239" i="3"/>
  <c r="CJ239" i="3"/>
  <c r="CI239" i="3"/>
  <c r="CG239" i="3"/>
  <c r="CF239" i="3"/>
  <c r="D239" i="3"/>
  <c r="C239" i="3"/>
  <c r="DB239" i="3" s="1"/>
  <c r="DV238" i="3"/>
  <c r="DU238" i="3"/>
  <c r="DT238" i="3"/>
  <c r="DS238" i="3"/>
  <c r="DR238" i="3"/>
  <c r="DQ238" i="3"/>
  <c r="DP238" i="3"/>
  <c r="DO238" i="3"/>
  <c r="DN238" i="3"/>
  <c r="DM238" i="3"/>
  <c r="DL238" i="3"/>
  <c r="DK238" i="3"/>
  <c r="DJ238" i="3"/>
  <c r="DI238" i="3"/>
  <c r="DH238" i="3"/>
  <c r="DG238" i="3"/>
  <c r="DF238" i="3"/>
  <c r="DC238" i="3"/>
  <c r="DB238" i="3"/>
  <c r="CV238" i="3"/>
  <c r="CU238" i="3"/>
  <c r="CT238" i="3"/>
  <c r="CS238" i="3"/>
  <c r="CR238" i="3"/>
  <c r="CQ238" i="3"/>
  <c r="CP238" i="3"/>
  <c r="CO238" i="3"/>
  <c r="CN238" i="3"/>
  <c r="CM238" i="3"/>
  <c r="CL238" i="3"/>
  <c r="CK238" i="3"/>
  <c r="CJ238" i="3"/>
  <c r="CI238" i="3"/>
  <c r="CH238" i="3"/>
  <c r="CG238" i="3"/>
  <c r="CF238" i="3"/>
  <c r="CC238" i="3"/>
  <c r="CB238" i="3"/>
  <c r="D238" i="3"/>
  <c r="C238" i="3"/>
  <c r="DW238" i="3" s="1"/>
  <c r="CW238" i="3" s="1"/>
  <c r="DX237" i="3"/>
  <c r="DV237" i="3"/>
  <c r="CV237" i="3" s="1"/>
  <c r="DU237" i="3"/>
  <c r="DT237" i="3"/>
  <c r="DS237" i="3"/>
  <c r="DR237" i="3"/>
  <c r="CR237" i="3" s="1"/>
  <c r="DQ237" i="3"/>
  <c r="DP237" i="3"/>
  <c r="DO237" i="3"/>
  <c r="DN237" i="3"/>
  <c r="CN237" i="3" s="1"/>
  <c r="DM237" i="3"/>
  <c r="DL237" i="3"/>
  <c r="DK237" i="3"/>
  <c r="DJ237" i="3"/>
  <c r="CJ237" i="3" s="1"/>
  <c r="DI237" i="3"/>
  <c r="DH237" i="3"/>
  <c r="DG237" i="3"/>
  <c r="DF237" i="3"/>
  <c r="DA237" i="3"/>
  <c r="CX237" i="3"/>
  <c r="CU237" i="3"/>
  <c r="CT237" i="3"/>
  <c r="CS237" i="3"/>
  <c r="CQ237" i="3"/>
  <c r="CP237" i="3"/>
  <c r="CO237" i="3"/>
  <c r="CM237" i="3"/>
  <c r="CL237" i="3"/>
  <c r="CK237" i="3"/>
  <c r="CI237" i="3"/>
  <c r="CH237" i="3"/>
  <c r="CG237" i="3"/>
  <c r="CF237" i="3"/>
  <c r="CB237" i="3"/>
  <c r="CA237" i="3"/>
  <c r="D237" i="3"/>
  <c r="C237" i="3"/>
  <c r="DE237" i="3" s="1"/>
  <c r="DX236" i="3"/>
  <c r="CX236" i="3" s="1"/>
  <c r="DW236" i="3"/>
  <c r="DV236" i="3"/>
  <c r="DU236" i="3"/>
  <c r="DT236" i="3"/>
  <c r="CT236" i="3" s="1"/>
  <c r="DS236" i="3"/>
  <c r="DR236" i="3"/>
  <c r="DQ236" i="3"/>
  <c r="DP236" i="3"/>
  <c r="CP236" i="3" s="1"/>
  <c r="DO236" i="3"/>
  <c r="DN236" i="3"/>
  <c r="DM236" i="3"/>
  <c r="DL236" i="3"/>
  <c r="CL236" i="3" s="1"/>
  <c r="DK236" i="3"/>
  <c r="DJ236" i="3"/>
  <c r="DI236" i="3"/>
  <c r="DH236" i="3"/>
  <c r="CH236" i="3" s="1"/>
  <c r="DG236" i="3"/>
  <c r="DF236" i="3"/>
  <c r="DE236" i="3"/>
  <c r="DD236" i="3"/>
  <c r="DA236" i="3"/>
  <c r="CA236" i="3" s="1"/>
  <c r="CW236" i="3"/>
  <c r="CV236" i="3"/>
  <c r="CU236" i="3"/>
  <c r="CS236" i="3"/>
  <c r="CR236" i="3"/>
  <c r="CQ236" i="3"/>
  <c r="CO236" i="3"/>
  <c r="CN236" i="3"/>
  <c r="CM236" i="3"/>
  <c r="CK236" i="3"/>
  <c r="CJ236" i="3"/>
  <c r="CI236" i="3"/>
  <c r="CG236" i="3"/>
  <c r="CF236" i="3"/>
  <c r="CE236" i="3"/>
  <c r="CD236" i="3"/>
  <c r="D236" i="3"/>
  <c r="DC236" i="3" s="1"/>
  <c r="C236" i="3"/>
  <c r="DB236" i="3" s="1"/>
  <c r="DV231" i="3"/>
  <c r="DU231" i="3"/>
  <c r="DT231" i="3"/>
  <c r="DS231" i="3"/>
  <c r="DR231" i="3"/>
  <c r="DQ231" i="3"/>
  <c r="DP231" i="3"/>
  <c r="DO231" i="3"/>
  <c r="DN231" i="3"/>
  <c r="DM231" i="3"/>
  <c r="DL231" i="3"/>
  <c r="DK231" i="3"/>
  <c r="DJ231" i="3"/>
  <c r="DI231" i="3"/>
  <c r="DH231" i="3"/>
  <c r="DG231" i="3"/>
  <c r="DF231" i="3"/>
  <c r="CV231" i="3"/>
  <c r="CU231" i="3"/>
  <c r="CT231" i="3"/>
  <c r="CS231" i="3"/>
  <c r="CR231" i="3"/>
  <c r="CQ231" i="3"/>
  <c r="CP231" i="3"/>
  <c r="CO231" i="3"/>
  <c r="CN231" i="3"/>
  <c r="CM231" i="3"/>
  <c r="CL231" i="3"/>
  <c r="CK231" i="3"/>
  <c r="CJ231" i="3"/>
  <c r="CI231" i="3"/>
  <c r="CH231" i="3"/>
  <c r="CG231" i="3"/>
  <c r="CF231" i="3"/>
  <c r="C231" i="3"/>
  <c r="B231" i="3"/>
  <c r="DV230" i="3"/>
  <c r="DU230" i="3"/>
  <c r="DT230" i="3"/>
  <c r="DS230" i="3"/>
  <c r="DR230" i="3"/>
  <c r="DQ230" i="3"/>
  <c r="DP230" i="3"/>
  <c r="DO230" i="3"/>
  <c r="DN230" i="3"/>
  <c r="DM230" i="3"/>
  <c r="DL230" i="3"/>
  <c r="DK230" i="3"/>
  <c r="DJ230" i="3"/>
  <c r="DI230" i="3"/>
  <c r="DH230" i="3"/>
  <c r="DG230" i="3"/>
  <c r="DF230" i="3"/>
  <c r="CV230" i="3"/>
  <c r="CU230" i="3"/>
  <c r="CT230" i="3"/>
  <c r="CS230" i="3"/>
  <c r="CR230" i="3"/>
  <c r="CQ230" i="3"/>
  <c r="CP230" i="3"/>
  <c r="CO230" i="3"/>
  <c r="CN230" i="3"/>
  <c r="CM230" i="3"/>
  <c r="CL230" i="3"/>
  <c r="CK230" i="3"/>
  <c r="CJ230" i="3"/>
  <c r="CI230" i="3"/>
  <c r="CH230" i="3"/>
  <c r="CG230" i="3"/>
  <c r="CF230" i="3"/>
  <c r="CD230" i="3"/>
  <c r="CC230" i="3"/>
  <c r="C230" i="3"/>
  <c r="B230" i="3"/>
  <c r="DV229" i="3"/>
  <c r="DU229" i="3"/>
  <c r="DT229" i="3"/>
  <c r="DS229" i="3"/>
  <c r="DR229" i="3"/>
  <c r="DQ229" i="3"/>
  <c r="DP229" i="3"/>
  <c r="DO229" i="3"/>
  <c r="DN229" i="3"/>
  <c r="DM229" i="3"/>
  <c r="DL229" i="3"/>
  <c r="DK229" i="3"/>
  <c r="DJ229" i="3"/>
  <c r="DI229" i="3"/>
  <c r="DH229" i="3"/>
  <c r="DG229" i="3"/>
  <c r="DF229" i="3"/>
  <c r="CV229" i="3"/>
  <c r="CU229" i="3"/>
  <c r="CT229" i="3"/>
  <c r="CS229" i="3"/>
  <c r="CR229" i="3"/>
  <c r="CQ229" i="3"/>
  <c r="CP229" i="3"/>
  <c r="CO229" i="3"/>
  <c r="CN229" i="3"/>
  <c r="CM229" i="3"/>
  <c r="CL229" i="3"/>
  <c r="CK229" i="3"/>
  <c r="CJ229" i="3"/>
  <c r="CI229" i="3"/>
  <c r="CH229" i="3"/>
  <c r="CG229" i="3"/>
  <c r="CF229" i="3"/>
  <c r="CE229" i="3"/>
  <c r="CD229" i="3"/>
  <c r="C229" i="3"/>
  <c r="CA229" i="3" s="1"/>
  <c r="B229" i="3"/>
  <c r="CC229" i="3" s="1"/>
  <c r="DV228" i="3"/>
  <c r="DU228" i="3"/>
  <c r="DT228" i="3"/>
  <c r="DS228" i="3"/>
  <c r="DR228" i="3"/>
  <c r="DQ228" i="3"/>
  <c r="DP228" i="3"/>
  <c r="DO228" i="3"/>
  <c r="DN228" i="3"/>
  <c r="DM228" i="3"/>
  <c r="DL228" i="3"/>
  <c r="DK228" i="3"/>
  <c r="DJ228" i="3"/>
  <c r="DI228" i="3"/>
  <c r="DH228" i="3"/>
  <c r="DG228" i="3"/>
  <c r="DF228" i="3"/>
  <c r="CV228" i="3"/>
  <c r="CU228" i="3"/>
  <c r="CT228" i="3"/>
  <c r="CS228" i="3"/>
  <c r="CR228" i="3"/>
  <c r="CQ228" i="3"/>
  <c r="CP228" i="3"/>
  <c r="CO228" i="3"/>
  <c r="CN228" i="3"/>
  <c r="CM228" i="3"/>
  <c r="CL228" i="3"/>
  <c r="CK228" i="3"/>
  <c r="CJ228" i="3"/>
  <c r="CI228" i="3"/>
  <c r="CH228" i="3"/>
  <c r="CG228" i="3"/>
  <c r="CF228" i="3"/>
  <c r="CE228" i="3"/>
  <c r="CD228" i="3"/>
  <c r="CB228" i="3"/>
  <c r="CA228" i="3"/>
  <c r="C228" i="3"/>
  <c r="B228" i="3"/>
  <c r="CC228" i="3" s="1"/>
  <c r="DV227" i="3"/>
  <c r="DU227" i="3"/>
  <c r="DT227" i="3"/>
  <c r="DS227" i="3"/>
  <c r="DR227" i="3"/>
  <c r="DQ227" i="3"/>
  <c r="DP227" i="3"/>
  <c r="DO227" i="3"/>
  <c r="DN227" i="3"/>
  <c r="DM227" i="3"/>
  <c r="DL227" i="3"/>
  <c r="DK227" i="3"/>
  <c r="DJ227" i="3"/>
  <c r="DI227" i="3"/>
  <c r="DH227" i="3"/>
  <c r="DG227" i="3"/>
  <c r="DF227" i="3"/>
  <c r="CV227" i="3"/>
  <c r="CU227" i="3"/>
  <c r="CT227" i="3"/>
  <c r="CS227" i="3"/>
  <c r="CR227" i="3"/>
  <c r="CQ227" i="3"/>
  <c r="CP227" i="3"/>
  <c r="CO227" i="3"/>
  <c r="CN227" i="3"/>
  <c r="CM227" i="3"/>
  <c r="CL227" i="3"/>
  <c r="CK227" i="3"/>
  <c r="CJ227" i="3"/>
  <c r="CI227" i="3"/>
  <c r="CH227" i="3"/>
  <c r="CG227" i="3"/>
  <c r="CF227" i="3"/>
  <c r="CC227" i="3"/>
  <c r="CB227" i="3"/>
  <c r="C227" i="3"/>
  <c r="B227" i="3"/>
  <c r="DV226" i="3"/>
  <c r="DU226" i="3"/>
  <c r="DT226" i="3"/>
  <c r="DS226" i="3"/>
  <c r="DR226" i="3"/>
  <c r="DQ226" i="3"/>
  <c r="DP226" i="3"/>
  <c r="DO226" i="3"/>
  <c r="DN226" i="3"/>
  <c r="DM226" i="3"/>
  <c r="DL226" i="3"/>
  <c r="DK226" i="3"/>
  <c r="DJ226" i="3"/>
  <c r="DI226" i="3"/>
  <c r="DH226" i="3"/>
  <c r="DG226" i="3"/>
  <c r="DF226" i="3"/>
  <c r="CV226" i="3"/>
  <c r="CU226" i="3"/>
  <c r="CT226" i="3"/>
  <c r="CS226" i="3"/>
  <c r="CR226" i="3"/>
  <c r="CQ226" i="3"/>
  <c r="CP226" i="3"/>
  <c r="CO226" i="3"/>
  <c r="CN226" i="3"/>
  <c r="CM226" i="3"/>
  <c r="CL226" i="3"/>
  <c r="CK226" i="3"/>
  <c r="CJ226" i="3"/>
  <c r="CI226" i="3"/>
  <c r="CH226" i="3"/>
  <c r="CG226" i="3"/>
  <c r="CF226" i="3"/>
  <c r="C226" i="3"/>
  <c r="B226" i="3"/>
  <c r="DV225" i="3"/>
  <c r="DU225" i="3"/>
  <c r="DT225" i="3"/>
  <c r="DS225" i="3"/>
  <c r="DR225" i="3"/>
  <c r="DQ225" i="3"/>
  <c r="DP225" i="3"/>
  <c r="DO225" i="3"/>
  <c r="DN225" i="3"/>
  <c r="DM225" i="3"/>
  <c r="DL225" i="3"/>
  <c r="DK225" i="3"/>
  <c r="DJ225" i="3"/>
  <c r="DI225" i="3"/>
  <c r="DH225" i="3"/>
  <c r="DG225" i="3"/>
  <c r="DF225" i="3"/>
  <c r="CV225" i="3"/>
  <c r="CU225" i="3"/>
  <c r="CT225" i="3"/>
  <c r="CS225" i="3"/>
  <c r="CR225" i="3"/>
  <c r="CQ225" i="3"/>
  <c r="CP225" i="3"/>
  <c r="CO225" i="3"/>
  <c r="CN225" i="3"/>
  <c r="CM225" i="3"/>
  <c r="CL225" i="3"/>
  <c r="CK225" i="3"/>
  <c r="CJ225" i="3"/>
  <c r="CI225" i="3"/>
  <c r="CH225" i="3"/>
  <c r="CG225" i="3"/>
  <c r="CF225" i="3"/>
  <c r="CE225" i="3"/>
  <c r="CD225" i="3"/>
  <c r="C225" i="3"/>
  <c r="CA225" i="3" s="1"/>
  <c r="B225" i="3"/>
  <c r="CC225" i="3" s="1"/>
  <c r="DV220" i="3"/>
  <c r="DU220" i="3"/>
  <c r="DT220" i="3"/>
  <c r="DS220" i="3"/>
  <c r="DR220" i="3"/>
  <c r="DQ220" i="3"/>
  <c r="DP220" i="3"/>
  <c r="DO220" i="3"/>
  <c r="DN220" i="3"/>
  <c r="DM220" i="3"/>
  <c r="DL220" i="3"/>
  <c r="DK220" i="3"/>
  <c r="DJ220" i="3"/>
  <c r="DI220" i="3"/>
  <c r="DH220" i="3"/>
  <c r="DG220" i="3"/>
  <c r="DF220" i="3"/>
  <c r="CV220" i="3"/>
  <c r="CU220" i="3"/>
  <c r="CT220" i="3"/>
  <c r="CS220" i="3"/>
  <c r="CR220" i="3"/>
  <c r="CQ220" i="3"/>
  <c r="CP220" i="3"/>
  <c r="CO220" i="3"/>
  <c r="CN220" i="3"/>
  <c r="CM220" i="3"/>
  <c r="CL220" i="3"/>
  <c r="CK220" i="3"/>
  <c r="CJ220" i="3"/>
  <c r="CI220" i="3"/>
  <c r="CH220" i="3"/>
  <c r="CG220" i="3"/>
  <c r="CF220" i="3"/>
  <c r="C220" i="3"/>
  <c r="B220" i="3"/>
  <c r="DV219" i="3"/>
  <c r="DU219" i="3"/>
  <c r="DT219" i="3"/>
  <c r="DS219" i="3"/>
  <c r="DR219" i="3"/>
  <c r="DQ219" i="3"/>
  <c r="DP219" i="3"/>
  <c r="DO219" i="3"/>
  <c r="DN219" i="3"/>
  <c r="DM219" i="3"/>
  <c r="DL219" i="3"/>
  <c r="DK219" i="3"/>
  <c r="DJ219" i="3"/>
  <c r="DI219" i="3"/>
  <c r="DH219" i="3"/>
  <c r="DG219" i="3"/>
  <c r="DF219" i="3"/>
  <c r="DC219" i="3"/>
  <c r="DB219" i="3"/>
  <c r="CV219" i="3"/>
  <c r="CU219" i="3"/>
  <c r="CT219" i="3"/>
  <c r="CS219" i="3"/>
  <c r="CR219" i="3"/>
  <c r="CQ219" i="3"/>
  <c r="CP219" i="3"/>
  <c r="CO219" i="3"/>
  <c r="CN219" i="3"/>
  <c r="CM219" i="3"/>
  <c r="CL219" i="3"/>
  <c r="CK219" i="3"/>
  <c r="CJ219" i="3"/>
  <c r="CI219" i="3"/>
  <c r="CH219" i="3"/>
  <c r="CG219" i="3"/>
  <c r="CF219" i="3"/>
  <c r="CE219" i="3"/>
  <c r="CD219" i="3"/>
  <c r="CA219" i="3"/>
  <c r="C219" i="3"/>
  <c r="B219" i="3"/>
  <c r="DE219" i="3" s="1"/>
  <c r="DV218" i="3"/>
  <c r="DU218" i="3"/>
  <c r="DT218" i="3"/>
  <c r="DS218" i="3"/>
  <c r="DR218" i="3"/>
  <c r="DQ218" i="3"/>
  <c r="DP218" i="3"/>
  <c r="DO218" i="3"/>
  <c r="DN218" i="3"/>
  <c r="DM218" i="3"/>
  <c r="DL218" i="3"/>
  <c r="DK218" i="3"/>
  <c r="DJ218" i="3"/>
  <c r="DI218" i="3"/>
  <c r="DH218" i="3"/>
  <c r="DG218" i="3"/>
  <c r="DF218" i="3"/>
  <c r="DE218" i="3"/>
  <c r="DD218" i="3"/>
  <c r="CV218" i="3"/>
  <c r="CU218" i="3"/>
  <c r="CT218" i="3"/>
  <c r="CS218" i="3"/>
  <c r="CR218" i="3"/>
  <c r="CQ218" i="3"/>
  <c r="CP218" i="3"/>
  <c r="CO218" i="3"/>
  <c r="CN218" i="3"/>
  <c r="CM218" i="3"/>
  <c r="CL218" i="3"/>
  <c r="CK218" i="3"/>
  <c r="CJ218" i="3"/>
  <c r="CI218" i="3"/>
  <c r="CH218" i="3"/>
  <c r="CG218" i="3"/>
  <c r="CF218" i="3"/>
  <c r="CC218" i="3"/>
  <c r="CB218" i="3"/>
  <c r="C218" i="3"/>
  <c r="B218" i="3"/>
  <c r="DA218" i="3" s="1"/>
  <c r="DV217" i="3"/>
  <c r="DU217" i="3"/>
  <c r="DT217" i="3"/>
  <c r="DS217" i="3"/>
  <c r="DR217" i="3"/>
  <c r="DQ217" i="3"/>
  <c r="DP217" i="3"/>
  <c r="DO217" i="3"/>
  <c r="DN217" i="3"/>
  <c r="DM217" i="3"/>
  <c r="DL217" i="3"/>
  <c r="DK217" i="3"/>
  <c r="DJ217" i="3"/>
  <c r="DI217" i="3"/>
  <c r="DH217" i="3"/>
  <c r="DG217" i="3"/>
  <c r="DF217" i="3"/>
  <c r="DC217" i="3"/>
  <c r="DB217" i="3"/>
  <c r="CV217" i="3"/>
  <c r="CU217" i="3"/>
  <c r="CT217" i="3"/>
  <c r="CS217" i="3"/>
  <c r="CR217" i="3"/>
  <c r="CQ217" i="3"/>
  <c r="CP217" i="3"/>
  <c r="CO217" i="3"/>
  <c r="CN217" i="3"/>
  <c r="CM217" i="3"/>
  <c r="CL217" i="3"/>
  <c r="CK217" i="3"/>
  <c r="CJ217" i="3"/>
  <c r="CI217" i="3"/>
  <c r="CH217" i="3"/>
  <c r="CG217" i="3"/>
  <c r="CF217" i="3"/>
  <c r="CE217" i="3"/>
  <c r="CD217" i="3"/>
  <c r="C217" i="3"/>
  <c r="CA217" i="3" s="1"/>
  <c r="B217" i="3"/>
  <c r="DE217" i="3" s="1"/>
  <c r="DV216" i="3"/>
  <c r="DU216" i="3"/>
  <c r="DT216" i="3"/>
  <c r="DS216" i="3"/>
  <c r="DR216" i="3"/>
  <c r="DQ216" i="3"/>
  <c r="DP216" i="3"/>
  <c r="DO216" i="3"/>
  <c r="DN216" i="3"/>
  <c r="DM216" i="3"/>
  <c r="DL216" i="3"/>
  <c r="DK216" i="3"/>
  <c r="DJ216" i="3"/>
  <c r="DI216" i="3"/>
  <c r="DH216" i="3"/>
  <c r="DG216" i="3"/>
  <c r="DF216" i="3"/>
  <c r="DA216" i="3"/>
  <c r="CV216" i="3"/>
  <c r="CU216" i="3"/>
  <c r="CT216" i="3"/>
  <c r="CS216" i="3"/>
  <c r="CR216" i="3"/>
  <c r="CQ216" i="3"/>
  <c r="CP216" i="3"/>
  <c r="CO216" i="3"/>
  <c r="CN216" i="3"/>
  <c r="CM216" i="3"/>
  <c r="CL216" i="3"/>
  <c r="CK216" i="3"/>
  <c r="CJ216" i="3"/>
  <c r="CI216" i="3"/>
  <c r="CH216" i="3"/>
  <c r="CG216" i="3"/>
  <c r="CF216" i="3"/>
  <c r="C216" i="3"/>
  <c r="B216" i="3"/>
  <c r="DV215" i="3"/>
  <c r="DU215" i="3"/>
  <c r="DT215" i="3"/>
  <c r="DS215" i="3"/>
  <c r="DR215" i="3"/>
  <c r="DQ215" i="3"/>
  <c r="DP215" i="3"/>
  <c r="DO215" i="3"/>
  <c r="DN215" i="3"/>
  <c r="DM215" i="3"/>
  <c r="DL215" i="3"/>
  <c r="DK215" i="3"/>
  <c r="DJ215" i="3"/>
  <c r="DI215" i="3"/>
  <c r="DH215" i="3"/>
  <c r="DG215" i="3"/>
  <c r="DF215" i="3"/>
  <c r="DC215" i="3"/>
  <c r="DB215" i="3"/>
  <c r="CV215" i="3"/>
  <c r="CU215" i="3"/>
  <c r="CT215" i="3"/>
  <c r="CS215" i="3"/>
  <c r="CR215" i="3"/>
  <c r="CQ215" i="3"/>
  <c r="CP215" i="3"/>
  <c r="CO215" i="3"/>
  <c r="CN215" i="3"/>
  <c r="CM215" i="3"/>
  <c r="CL215" i="3"/>
  <c r="CK215" i="3"/>
  <c r="CJ215" i="3"/>
  <c r="CI215" i="3"/>
  <c r="CH215" i="3"/>
  <c r="CG215" i="3"/>
  <c r="CF215" i="3"/>
  <c r="CE215" i="3"/>
  <c r="CD215" i="3"/>
  <c r="C215" i="3"/>
  <c r="CA215" i="3" s="1"/>
  <c r="B215" i="3"/>
  <c r="DE215" i="3" s="1"/>
  <c r="DV214" i="3"/>
  <c r="DU214" i="3"/>
  <c r="DT214" i="3"/>
  <c r="DS214" i="3"/>
  <c r="DR214" i="3"/>
  <c r="DQ214" i="3"/>
  <c r="DP214" i="3"/>
  <c r="DO214" i="3"/>
  <c r="DN214" i="3"/>
  <c r="DM214" i="3"/>
  <c r="DL214" i="3"/>
  <c r="DK214" i="3"/>
  <c r="DJ214" i="3"/>
  <c r="DI214" i="3"/>
  <c r="DH214" i="3"/>
  <c r="DG214" i="3"/>
  <c r="DF214" i="3"/>
  <c r="DE214" i="3"/>
  <c r="DD214" i="3"/>
  <c r="CV214" i="3"/>
  <c r="CU214" i="3"/>
  <c r="CT214" i="3"/>
  <c r="CS214" i="3"/>
  <c r="CR214" i="3"/>
  <c r="CQ214" i="3"/>
  <c r="CP214" i="3"/>
  <c r="CO214" i="3"/>
  <c r="CN214" i="3"/>
  <c r="CM214" i="3"/>
  <c r="CL214" i="3"/>
  <c r="CK214" i="3"/>
  <c r="CJ214" i="3"/>
  <c r="CI214" i="3"/>
  <c r="CH214" i="3"/>
  <c r="CG214" i="3"/>
  <c r="CF214" i="3"/>
  <c r="CC214" i="3"/>
  <c r="CB214" i="3"/>
  <c r="C214" i="3"/>
  <c r="B214" i="3"/>
  <c r="DA214" i="3" s="1"/>
  <c r="DX209" i="3"/>
  <c r="CX209" i="3" s="1"/>
  <c r="DC209" i="3"/>
  <c r="CC209" i="3" s="1"/>
  <c r="D209" i="3"/>
  <c r="DG209" i="3" s="1"/>
  <c r="CG209" i="3" s="1"/>
  <c r="C209" i="3"/>
  <c r="DH208" i="3"/>
  <c r="DD208" i="3"/>
  <c r="CH208" i="3"/>
  <c r="CD208" i="3"/>
  <c r="D208" i="3"/>
  <c r="C208" i="3"/>
  <c r="DW208" i="3" s="1"/>
  <c r="CW208" i="3" s="1"/>
  <c r="DW207" i="3"/>
  <c r="CW207" i="3" s="1"/>
  <c r="DI207" i="3"/>
  <c r="CI207" i="3" s="1"/>
  <c r="DH207" i="3"/>
  <c r="DF207" i="3"/>
  <c r="CF207" i="3" s="1"/>
  <c r="DE207" i="3"/>
  <c r="DD207" i="3"/>
  <c r="DB207" i="3"/>
  <c r="CB207" i="3" s="1"/>
  <c r="DA207" i="3"/>
  <c r="CA207" i="3" s="1"/>
  <c r="CH207" i="3"/>
  <c r="CE207" i="3"/>
  <c r="CD207" i="3"/>
  <c r="D207" i="3"/>
  <c r="DX207" i="3" s="1"/>
  <c r="CX207" i="3" s="1"/>
  <c r="C207" i="3"/>
  <c r="DX206" i="3"/>
  <c r="CX206" i="3" s="1"/>
  <c r="DI206" i="3"/>
  <c r="DG206" i="3"/>
  <c r="CG206" i="3" s="1"/>
  <c r="DE206" i="3"/>
  <c r="DC206" i="3"/>
  <c r="CC206" i="3" s="1"/>
  <c r="CI206" i="3"/>
  <c r="CE206" i="3"/>
  <c r="D206" i="3"/>
  <c r="C206" i="3"/>
  <c r="DH205" i="3"/>
  <c r="CH205" i="3" s="1"/>
  <c r="DD205" i="3"/>
  <c r="CD205" i="3" s="1"/>
  <c r="D205" i="3"/>
  <c r="C205" i="3"/>
  <c r="DI204" i="3"/>
  <c r="CI204" i="3" s="1"/>
  <c r="DH204" i="3"/>
  <c r="DE204" i="3"/>
  <c r="CE204" i="3" s="1"/>
  <c r="DD204" i="3"/>
  <c r="DA204" i="3"/>
  <c r="CA204" i="3" s="1"/>
  <c r="CH204" i="3"/>
  <c r="CD204" i="3"/>
  <c r="D204" i="3"/>
  <c r="C204" i="3"/>
  <c r="DW204" i="3" s="1"/>
  <c r="CW204" i="3" s="1"/>
  <c r="DW203" i="3"/>
  <c r="CW203" i="3" s="1"/>
  <c r="DI203" i="3"/>
  <c r="CI203" i="3" s="1"/>
  <c r="DH203" i="3"/>
  <c r="DF203" i="3"/>
  <c r="CF203" i="3" s="1"/>
  <c r="DE203" i="3"/>
  <c r="CE203" i="3" s="1"/>
  <c r="DD203" i="3"/>
  <c r="DB203" i="3"/>
  <c r="CB203" i="3" s="1"/>
  <c r="DA203" i="3"/>
  <c r="CH203" i="3"/>
  <c r="CD203" i="3"/>
  <c r="CA203" i="3"/>
  <c r="D203" i="3"/>
  <c r="DX203" i="3" s="1"/>
  <c r="CX203" i="3" s="1"/>
  <c r="C203" i="3"/>
  <c r="DX202" i="3"/>
  <c r="CX202" i="3" s="1"/>
  <c r="DI202" i="3"/>
  <c r="DG202" i="3"/>
  <c r="CG202" i="3" s="1"/>
  <c r="DF202" i="3"/>
  <c r="CF202" i="3" s="1"/>
  <c r="DE202" i="3"/>
  <c r="DC202" i="3"/>
  <c r="CC202" i="3" s="1"/>
  <c r="DB202" i="3"/>
  <c r="CB202" i="3" s="1"/>
  <c r="DA202" i="3"/>
  <c r="CA202" i="3" s="1"/>
  <c r="CI202" i="3"/>
  <c r="CE202" i="3"/>
  <c r="D202" i="3"/>
  <c r="C202" i="3"/>
  <c r="DW201" i="3"/>
  <c r="CW201" i="3" s="1"/>
  <c r="DF201" i="3"/>
  <c r="DD201" i="3"/>
  <c r="CD201" i="3" s="1"/>
  <c r="DB201" i="3"/>
  <c r="CB201" i="3" s="1"/>
  <c r="CF201" i="3"/>
  <c r="D201" i="3"/>
  <c r="C201" i="3"/>
  <c r="DH200" i="3"/>
  <c r="CH200" i="3" s="1"/>
  <c r="DC200" i="3"/>
  <c r="CC200" i="3" s="1"/>
  <c r="D200" i="3"/>
  <c r="C200" i="3"/>
  <c r="DW199" i="3"/>
  <c r="CW199" i="3" s="1"/>
  <c r="DH199" i="3"/>
  <c r="CH199" i="3" s="1"/>
  <c r="DF199" i="3"/>
  <c r="CF199" i="3" s="1"/>
  <c r="DD199" i="3"/>
  <c r="DB199" i="3"/>
  <c r="CB199" i="3" s="1"/>
  <c r="DA199" i="3"/>
  <c r="CA199" i="3" s="1"/>
  <c r="CD199" i="3"/>
  <c r="D199" i="3"/>
  <c r="C199" i="3"/>
  <c r="DX198" i="3"/>
  <c r="CX198" i="3" s="1"/>
  <c r="DI198" i="3"/>
  <c r="DG198" i="3"/>
  <c r="CG198" i="3" s="1"/>
  <c r="DF198" i="3"/>
  <c r="CF198" i="3" s="1"/>
  <c r="DE198" i="3"/>
  <c r="DC198" i="3"/>
  <c r="CC198" i="3" s="1"/>
  <c r="CI198" i="3"/>
  <c r="CE198" i="3"/>
  <c r="D198" i="3"/>
  <c r="C198" i="3"/>
  <c r="DX197" i="3"/>
  <c r="DG197" i="3"/>
  <c r="CG197" i="3" s="1"/>
  <c r="DF197" i="3"/>
  <c r="CF197" i="3" s="1"/>
  <c r="DC197" i="3"/>
  <c r="CX197" i="3"/>
  <c r="CC197" i="3"/>
  <c r="D197" i="3"/>
  <c r="C197" i="3"/>
  <c r="DX196" i="3"/>
  <c r="CX196" i="3" s="1"/>
  <c r="DG196" i="3"/>
  <c r="DE196" i="3"/>
  <c r="CE196" i="3" s="1"/>
  <c r="DD196" i="3"/>
  <c r="CD196" i="3" s="1"/>
  <c r="CG196" i="3"/>
  <c r="D196" i="3"/>
  <c r="DC196" i="3" s="1"/>
  <c r="CC196" i="3" s="1"/>
  <c r="C196" i="3"/>
  <c r="DI195" i="3"/>
  <c r="DB195" i="3"/>
  <c r="CB195" i="3" s="1"/>
  <c r="CI195" i="3"/>
  <c r="D195" i="3"/>
  <c r="C195" i="3"/>
  <c r="DG194" i="3"/>
  <c r="DD194" i="3"/>
  <c r="CD194" i="3" s="1"/>
  <c r="CG194" i="3"/>
  <c r="D194" i="3"/>
  <c r="C194" i="3"/>
  <c r="DW193" i="3"/>
  <c r="CW193" i="3" s="1"/>
  <c r="DH193" i="3"/>
  <c r="DF193" i="3"/>
  <c r="CF193" i="3" s="1"/>
  <c r="DD193" i="3"/>
  <c r="CD193" i="3" s="1"/>
  <c r="DB193" i="3"/>
  <c r="CB193" i="3" s="1"/>
  <c r="CH193" i="3"/>
  <c r="D193" i="3"/>
  <c r="C193" i="3"/>
  <c r="DX192" i="3"/>
  <c r="CX192" i="3" s="1"/>
  <c r="DW192" i="3"/>
  <c r="CW192" i="3" s="1"/>
  <c r="DI192" i="3"/>
  <c r="DG192" i="3"/>
  <c r="CG192" i="3" s="1"/>
  <c r="DF192" i="3"/>
  <c r="CF192" i="3" s="1"/>
  <c r="DE192" i="3"/>
  <c r="CE192" i="3" s="1"/>
  <c r="DC192" i="3"/>
  <c r="CC192" i="3" s="1"/>
  <c r="DB192" i="3"/>
  <c r="CB192" i="3" s="1"/>
  <c r="DA192" i="3"/>
  <c r="CI192" i="3"/>
  <c r="CH192" i="3"/>
  <c r="CA192" i="3"/>
  <c r="D192" i="3"/>
  <c r="C192" i="3"/>
  <c r="DH192" i="3" s="1"/>
  <c r="DX191" i="3"/>
  <c r="CX191" i="3" s="1"/>
  <c r="DW191" i="3"/>
  <c r="CW191" i="3" s="1"/>
  <c r="DG191" i="3"/>
  <c r="CG191" i="3" s="1"/>
  <c r="DC191" i="3"/>
  <c r="CC191" i="3" s="1"/>
  <c r="D191" i="3"/>
  <c r="DI191" i="3" s="1"/>
  <c r="CI191" i="3" s="1"/>
  <c r="C191" i="3"/>
  <c r="DG190" i="3"/>
  <c r="CG190" i="3" s="1"/>
  <c r="DD190" i="3"/>
  <c r="CD190" i="3" s="1"/>
  <c r="D190" i="3"/>
  <c r="C190" i="3"/>
  <c r="DW189" i="3"/>
  <c r="CW189" i="3" s="1"/>
  <c r="DH189" i="3"/>
  <c r="DF189" i="3"/>
  <c r="CF189" i="3" s="1"/>
  <c r="DD189" i="3"/>
  <c r="CD189" i="3" s="1"/>
  <c r="DB189" i="3"/>
  <c r="CB189" i="3" s="1"/>
  <c r="CH189" i="3"/>
  <c r="D189" i="3"/>
  <c r="DI189" i="3" s="1"/>
  <c r="CI189" i="3" s="1"/>
  <c r="C189" i="3"/>
  <c r="DX188" i="3"/>
  <c r="CX188" i="3" s="1"/>
  <c r="DW188" i="3"/>
  <c r="CW188" i="3" s="1"/>
  <c r="DI188" i="3"/>
  <c r="CI188" i="3" s="1"/>
  <c r="DG188" i="3"/>
  <c r="CG188" i="3" s="1"/>
  <c r="DF188" i="3"/>
  <c r="CF188" i="3" s="1"/>
  <c r="DE188" i="3"/>
  <c r="CE188" i="3" s="1"/>
  <c r="DC188" i="3"/>
  <c r="CC188" i="3" s="1"/>
  <c r="DB188" i="3"/>
  <c r="CB188" i="3" s="1"/>
  <c r="DA188" i="3"/>
  <c r="CH188" i="3"/>
  <c r="CA188" i="3"/>
  <c r="D188" i="3"/>
  <c r="C188" i="3"/>
  <c r="DH188" i="3" s="1"/>
  <c r="DX187" i="3"/>
  <c r="CX187" i="3" s="1"/>
  <c r="DG187" i="3"/>
  <c r="CG187" i="3" s="1"/>
  <c r="DC187" i="3"/>
  <c r="CC187" i="3" s="1"/>
  <c r="D187" i="3"/>
  <c r="DI187" i="3" s="1"/>
  <c r="CI187" i="3" s="1"/>
  <c r="C187" i="3"/>
  <c r="DG182" i="3"/>
  <c r="DD182" i="3"/>
  <c r="CD182" i="3" s="1"/>
  <c r="CG182" i="3"/>
  <c r="D182" i="3"/>
  <c r="C182" i="3"/>
  <c r="DW181" i="3"/>
  <c r="CW181" i="3" s="1"/>
  <c r="DH181" i="3"/>
  <c r="DF181" i="3"/>
  <c r="CF181" i="3" s="1"/>
  <c r="DD181" i="3"/>
  <c r="CD181" i="3" s="1"/>
  <c r="DB181" i="3"/>
  <c r="CB181" i="3" s="1"/>
  <c r="CH181" i="3"/>
  <c r="D181" i="3"/>
  <c r="C181" i="3"/>
  <c r="DX180" i="3"/>
  <c r="CX180" i="3" s="1"/>
  <c r="DW180" i="3"/>
  <c r="CW180" i="3" s="1"/>
  <c r="DI180" i="3"/>
  <c r="DG180" i="3"/>
  <c r="CG180" i="3" s="1"/>
  <c r="DF180" i="3"/>
  <c r="CF180" i="3" s="1"/>
  <c r="DE180" i="3"/>
  <c r="CE180" i="3" s="1"/>
  <c r="DC180" i="3"/>
  <c r="CC180" i="3" s="1"/>
  <c r="DB180" i="3"/>
  <c r="CB180" i="3" s="1"/>
  <c r="DA180" i="3"/>
  <c r="CI180" i="3"/>
  <c r="CH180" i="3"/>
  <c r="CA180" i="3"/>
  <c r="D180" i="3"/>
  <c r="C180" i="3"/>
  <c r="DH180" i="3" s="1"/>
  <c r="DW179" i="3"/>
  <c r="CW179" i="3" s="1"/>
  <c r="DC179" i="3"/>
  <c r="CC179" i="3" s="1"/>
  <c r="D179" i="3"/>
  <c r="C179" i="3"/>
  <c r="DX178" i="3"/>
  <c r="DH178" i="3"/>
  <c r="CH178" i="3" s="1"/>
  <c r="DG178" i="3"/>
  <c r="CG178" i="3" s="1"/>
  <c r="DE178" i="3"/>
  <c r="CE178" i="3" s="1"/>
  <c r="DC178" i="3"/>
  <c r="DA178" i="3"/>
  <c r="CA178" i="3" s="1"/>
  <c r="CX178" i="3"/>
  <c r="CC178" i="3"/>
  <c r="D178" i="3"/>
  <c r="DI178" i="3" s="1"/>
  <c r="CI178" i="3" s="1"/>
  <c r="C178" i="3"/>
  <c r="DW177" i="3"/>
  <c r="CW177" i="3" s="1"/>
  <c r="DH177" i="3"/>
  <c r="DF177" i="3"/>
  <c r="CF177" i="3" s="1"/>
  <c r="DE177" i="3"/>
  <c r="DD177" i="3"/>
  <c r="DB177" i="3"/>
  <c r="CB177" i="3" s="1"/>
  <c r="DA177" i="3"/>
  <c r="CH177" i="3"/>
  <c r="CE177" i="3"/>
  <c r="CD177" i="3"/>
  <c r="CA177" i="3"/>
  <c r="D177" i="3"/>
  <c r="C177" i="3"/>
  <c r="DX176" i="3"/>
  <c r="CX176" i="3" s="1"/>
  <c r="DW176" i="3"/>
  <c r="CW176" i="3" s="1"/>
  <c r="DI176" i="3"/>
  <c r="DG176" i="3"/>
  <c r="CG176" i="3" s="1"/>
  <c r="DF176" i="3"/>
  <c r="CF176" i="3" s="1"/>
  <c r="DE176" i="3"/>
  <c r="CE176" i="3" s="1"/>
  <c r="DC176" i="3"/>
  <c r="CC176" i="3" s="1"/>
  <c r="DA176" i="3"/>
  <c r="CI176" i="3"/>
  <c r="CA176" i="3"/>
  <c r="D176" i="3"/>
  <c r="C176" i="3"/>
  <c r="DW175" i="3"/>
  <c r="DF175" i="3"/>
  <c r="DD175" i="3"/>
  <c r="CD175" i="3" s="1"/>
  <c r="CW175" i="3"/>
  <c r="CF175" i="3"/>
  <c r="D175" i="3"/>
  <c r="DX175" i="3" s="1"/>
  <c r="CX175" i="3" s="1"/>
  <c r="C175" i="3"/>
  <c r="DD174" i="3"/>
  <c r="CD174" i="3" s="1"/>
  <c r="DC174" i="3"/>
  <c r="CC174" i="3"/>
  <c r="D174" i="3"/>
  <c r="C174" i="3"/>
  <c r="DW173" i="3"/>
  <c r="CW173" i="3" s="1"/>
  <c r="DH173" i="3"/>
  <c r="DF173" i="3"/>
  <c r="CF173" i="3" s="1"/>
  <c r="DE173" i="3"/>
  <c r="DD173" i="3"/>
  <c r="DB173" i="3"/>
  <c r="CB173" i="3" s="1"/>
  <c r="DA173" i="3"/>
  <c r="CH173" i="3"/>
  <c r="CE173" i="3"/>
  <c r="CD173" i="3"/>
  <c r="CA173" i="3"/>
  <c r="D173" i="3"/>
  <c r="C173" i="3"/>
  <c r="DX172" i="3"/>
  <c r="CX172" i="3" s="1"/>
  <c r="DI172" i="3"/>
  <c r="DG172" i="3"/>
  <c r="CG172" i="3" s="1"/>
  <c r="DE172" i="3"/>
  <c r="DC172" i="3"/>
  <c r="CC172" i="3" s="1"/>
  <c r="DB172" i="3"/>
  <c r="CI172" i="3"/>
  <c r="CE172" i="3"/>
  <c r="CB172" i="3"/>
  <c r="D172" i="3"/>
  <c r="C172" i="3"/>
  <c r="DX171" i="3"/>
  <c r="CX171" i="3" s="1"/>
  <c r="DW171" i="3"/>
  <c r="DG171" i="3"/>
  <c r="DF171" i="3"/>
  <c r="DD171" i="3"/>
  <c r="CD171" i="3" s="1"/>
  <c r="DB171" i="3"/>
  <c r="CB171" i="3" s="1"/>
  <c r="CW171" i="3"/>
  <c r="CG171" i="3"/>
  <c r="CF171" i="3"/>
  <c r="D171" i="3"/>
  <c r="C171" i="3"/>
  <c r="DX170" i="3"/>
  <c r="DE170" i="3"/>
  <c r="CE170" i="3" s="1"/>
  <c r="DD170" i="3"/>
  <c r="CD170" i="3" s="1"/>
  <c r="CX170" i="3"/>
  <c r="D170" i="3"/>
  <c r="C170" i="3"/>
  <c r="DW169" i="3"/>
  <c r="CW169" i="3" s="1"/>
  <c r="DI169" i="3"/>
  <c r="CI169" i="3" s="1"/>
  <c r="DH169" i="3"/>
  <c r="DF169" i="3"/>
  <c r="CF169" i="3" s="1"/>
  <c r="DD169" i="3"/>
  <c r="DB169" i="3"/>
  <c r="CB169" i="3" s="1"/>
  <c r="CH169" i="3"/>
  <c r="CD169" i="3"/>
  <c r="D169" i="3"/>
  <c r="C169" i="3"/>
  <c r="DB168" i="3"/>
  <c r="CB168" i="3" s="1"/>
  <c r="D168" i="3"/>
  <c r="C168" i="3"/>
  <c r="DH167" i="3"/>
  <c r="DE167" i="3"/>
  <c r="CE167" i="3" s="1"/>
  <c r="DD167" i="3"/>
  <c r="CD167" i="3" s="1"/>
  <c r="CH167" i="3"/>
  <c r="D167" i="3"/>
  <c r="DI167" i="3" s="1"/>
  <c r="CI167" i="3" s="1"/>
  <c r="C167" i="3"/>
  <c r="DW167" i="3" s="1"/>
  <c r="CW167" i="3" s="1"/>
  <c r="DW166" i="3"/>
  <c r="CW166" i="3" s="1"/>
  <c r="DI166" i="3"/>
  <c r="CI166" i="3" s="1"/>
  <c r="DH166" i="3"/>
  <c r="DF166" i="3"/>
  <c r="CF166" i="3" s="1"/>
  <c r="DE166" i="3"/>
  <c r="CE166" i="3" s="1"/>
  <c r="DD166" i="3"/>
  <c r="DB166" i="3"/>
  <c r="CB166" i="3" s="1"/>
  <c r="DA166" i="3"/>
  <c r="CH166" i="3"/>
  <c r="CD166" i="3"/>
  <c r="CA166" i="3"/>
  <c r="D166" i="3"/>
  <c r="DX166" i="3" s="1"/>
  <c r="CX166" i="3" s="1"/>
  <c r="C166" i="3"/>
  <c r="DX165" i="3"/>
  <c r="CX165" i="3" s="1"/>
  <c r="DW165" i="3"/>
  <c r="DI165" i="3"/>
  <c r="DG165" i="3"/>
  <c r="CG165" i="3" s="1"/>
  <c r="DF165" i="3"/>
  <c r="CF165" i="3" s="1"/>
  <c r="DE165" i="3"/>
  <c r="DC165" i="3"/>
  <c r="CC165" i="3" s="1"/>
  <c r="CW165" i="3"/>
  <c r="CI165" i="3"/>
  <c r="CE165" i="3"/>
  <c r="D165" i="3"/>
  <c r="C165" i="3"/>
  <c r="DX164" i="3"/>
  <c r="CX164" i="3" s="1"/>
  <c r="DH164" i="3"/>
  <c r="CH164" i="3" s="1"/>
  <c r="DG164" i="3"/>
  <c r="CG164" i="3" s="1"/>
  <c r="DC164" i="3"/>
  <c r="CC164" i="3"/>
  <c r="D164" i="3"/>
  <c r="C164" i="3"/>
  <c r="DI163" i="3"/>
  <c r="CI163" i="3" s="1"/>
  <c r="DH163" i="3"/>
  <c r="CH163" i="3" s="1"/>
  <c r="DD163" i="3"/>
  <c r="DA163" i="3"/>
  <c r="CA163" i="3" s="1"/>
  <c r="CD163" i="3"/>
  <c r="D163" i="3"/>
  <c r="C163" i="3"/>
  <c r="DW163" i="3" s="1"/>
  <c r="CW163" i="3" s="1"/>
  <c r="DW162" i="3"/>
  <c r="CW162" i="3" s="1"/>
  <c r="DI162" i="3"/>
  <c r="DH162" i="3"/>
  <c r="DF162" i="3"/>
  <c r="CF162" i="3" s="1"/>
  <c r="DE162" i="3"/>
  <c r="DD162" i="3"/>
  <c r="DB162" i="3"/>
  <c r="CB162" i="3" s="1"/>
  <c r="DA162" i="3"/>
  <c r="CA162" i="3" s="1"/>
  <c r="CI162" i="3"/>
  <c r="CH162" i="3"/>
  <c r="CE162" i="3"/>
  <c r="CD162" i="3"/>
  <c r="D162" i="3"/>
  <c r="DX162" i="3" s="1"/>
  <c r="CX162" i="3" s="1"/>
  <c r="C162" i="3"/>
  <c r="DX161" i="3"/>
  <c r="CX161" i="3" s="1"/>
  <c r="DI161" i="3"/>
  <c r="DG161" i="3"/>
  <c r="CG161" i="3" s="1"/>
  <c r="DE161" i="3"/>
  <c r="DC161" i="3"/>
  <c r="CC161" i="3" s="1"/>
  <c r="CI161" i="3"/>
  <c r="CE161" i="3"/>
  <c r="D161" i="3"/>
  <c r="C161" i="3"/>
  <c r="DG160" i="3"/>
  <c r="DD160" i="3"/>
  <c r="CD160" i="3" s="1"/>
  <c r="CG160" i="3"/>
  <c r="D160" i="3"/>
  <c r="C160" i="3"/>
  <c r="DH160" i="3" s="1"/>
  <c r="CH160" i="3" s="1"/>
  <c r="DE155" i="3"/>
  <c r="DD155" i="3"/>
  <c r="DC155" i="3"/>
  <c r="DB155" i="3"/>
  <c r="DA155" i="3"/>
  <c r="CE155" i="3"/>
  <c r="CD155" i="3"/>
  <c r="CC155" i="3"/>
  <c r="CB155" i="3"/>
  <c r="CA155" i="3"/>
  <c r="Q155" i="3"/>
  <c r="DE154" i="3"/>
  <c r="DD154" i="3"/>
  <c r="DC154" i="3"/>
  <c r="DB154" i="3"/>
  <c r="DA154" i="3"/>
  <c r="CE154" i="3"/>
  <c r="CD154" i="3"/>
  <c r="CC154" i="3"/>
  <c r="CB154" i="3"/>
  <c r="CA154" i="3"/>
  <c r="DE153" i="3"/>
  <c r="DD153" i="3"/>
  <c r="DC153" i="3"/>
  <c r="DB153" i="3"/>
  <c r="DA153" i="3"/>
  <c r="CE153" i="3"/>
  <c r="CD153" i="3"/>
  <c r="CC153" i="3"/>
  <c r="CB153" i="3"/>
  <c r="CA153" i="3"/>
  <c r="DE152" i="3"/>
  <c r="DD152" i="3"/>
  <c r="DC152" i="3"/>
  <c r="DB152" i="3"/>
  <c r="DA152" i="3"/>
  <c r="CE152" i="3"/>
  <c r="CD152" i="3"/>
  <c r="CC152" i="3"/>
  <c r="CB152" i="3"/>
  <c r="CA152" i="3"/>
  <c r="Q152" i="3"/>
  <c r="DE151" i="3"/>
  <c r="DD151" i="3"/>
  <c r="DC151" i="3"/>
  <c r="DB151" i="3"/>
  <c r="DA151" i="3"/>
  <c r="CE151" i="3"/>
  <c r="CD151" i="3"/>
  <c r="CC151" i="3"/>
  <c r="Q151" i="3" s="1"/>
  <c r="CB151" i="3"/>
  <c r="CA151" i="3"/>
  <c r="DE147" i="3"/>
  <c r="DD147" i="3"/>
  <c r="DC147" i="3"/>
  <c r="DB147" i="3"/>
  <c r="DA147" i="3"/>
  <c r="CE147" i="3"/>
  <c r="CD147" i="3"/>
  <c r="CC147" i="3"/>
  <c r="CB147" i="3"/>
  <c r="CA147" i="3"/>
  <c r="DE146" i="3"/>
  <c r="DD146" i="3"/>
  <c r="DC146" i="3"/>
  <c r="DB146" i="3"/>
  <c r="DA146" i="3"/>
  <c r="CE146" i="3"/>
  <c r="CD146" i="3"/>
  <c r="CC146" i="3"/>
  <c r="CB146" i="3"/>
  <c r="CA146" i="3"/>
  <c r="DE145" i="3"/>
  <c r="DD145" i="3"/>
  <c r="DC145" i="3"/>
  <c r="DB145" i="3"/>
  <c r="DA145" i="3"/>
  <c r="CE145" i="3"/>
  <c r="CD145" i="3"/>
  <c r="CC145" i="3"/>
  <c r="CB145" i="3"/>
  <c r="CA145" i="3"/>
  <c r="Q145" i="3" s="1"/>
  <c r="DE144" i="3"/>
  <c r="DD144" i="3"/>
  <c r="DC144" i="3"/>
  <c r="DB144" i="3"/>
  <c r="DA144" i="3"/>
  <c r="CE144" i="3"/>
  <c r="CD144" i="3"/>
  <c r="Q144" i="3" s="1"/>
  <c r="CC144" i="3"/>
  <c r="CB144" i="3"/>
  <c r="CA144" i="3"/>
  <c r="DE143" i="3"/>
  <c r="DD143" i="3"/>
  <c r="DC143" i="3"/>
  <c r="DB143" i="3"/>
  <c r="DA143" i="3"/>
  <c r="CE143" i="3"/>
  <c r="CD143" i="3"/>
  <c r="CC143" i="3"/>
  <c r="CB143" i="3"/>
  <c r="CA143" i="3"/>
  <c r="DZ139" i="3"/>
  <c r="DY139" i="3"/>
  <c r="DX139" i="3"/>
  <c r="DW139" i="3"/>
  <c r="DV139" i="3"/>
  <c r="DU139" i="3"/>
  <c r="DT139" i="3"/>
  <c r="DS139" i="3"/>
  <c r="DR139" i="3"/>
  <c r="DQ139" i="3"/>
  <c r="DP139" i="3"/>
  <c r="DO139" i="3"/>
  <c r="DN139" i="3"/>
  <c r="DM139" i="3"/>
  <c r="DL139" i="3"/>
  <c r="DK139" i="3"/>
  <c r="DJ139" i="3"/>
  <c r="DI139" i="3"/>
  <c r="DH139" i="3"/>
  <c r="DG139" i="3"/>
  <c r="DF139" i="3"/>
  <c r="DE139" i="3"/>
  <c r="DB139" i="3"/>
  <c r="CY139" i="3"/>
  <c r="CX139" i="3"/>
  <c r="CW139" i="3"/>
  <c r="CV139" i="3"/>
  <c r="CU139" i="3"/>
  <c r="CT139" i="3"/>
  <c r="CS139" i="3"/>
  <c r="CR139" i="3"/>
  <c r="CQ139" i="3"/>
  <c r="CP139" i="3"/>
  <c r="CO139" i="3"/>
  <c r="CN139" i="3"/>
  <c r="CM139" i="3"/>
  <c r="CL139" i="3"/>
  <c r="CK139" i="3"/>
  <c r="CJ139" i="3"/>
  <c r="CI139" i="3"/>
  <c r="CH139" i="3"/>
  <c r="CG139" i="3"/>
  <c r="CF139" i="3"/>
  <c r="CD139" i="3"/>
  <c r="CC139" i="3"/>
  <c r="C139" i="3"/>
  <c r="DA139" i="3" s="1"/>
  <c r="B139" i="3"/>
  <c r="DC139" i="3" s="1"/>
  <c r="DY138" i="3"/>
  <c r="DX138" i="3"/>
  <c r="DW138" i="3"/>
  <c r="DV138" i="3"/>
  <c r="DU138" i="3"/>
  <c r="DT138" i="3"/>
  <c r="DS138" i="3"/>
  <c r="DR138" i="3"/>
  <c r="DQ138" i="3"/>
  <c r="DP138" i="3"/>
  <c r="DO138" i="3"/>
  <c r="DN138" i="3"/>
  <c r="DM138" i="3"/>
  <c r="DL138" i="3"/>
  <c r="DK138" i="3"/>
  <c r="DJ138" i="3"/>
  <c r="DI138" i="3"/>
  <c r="DH138" i="3"/>
  <c r="DG138" i="3"/>
  <c r="DF138" i="3"/>
  <c r="CZ138" i="3"/>
  <c r="CY138" i="3"/>
  <c r="CX138" i="3"/>
  <c r="CW138" i="3"/>
  <c r="CV138" i="3"/>
  <c r="CU138" i="3"/>
  <c r="CT138" i="3"/>
  <c r="CS138" i="3"/>
  <c r="CR138" i="3"/>
  <c r="CQ138" i="3"/>
  <c r="CP138" i="3"/>
  <c r="CO138" i="3"/>
  <c r="CN138" i="3"/>
  <c r="CM138" i="3"/>
  <c r="CL138" i="3"/>
  <c r="CK138" i="3"/>
  <c r="CJ138" i="3"/>
  <c r="CI138" i="3"/>
  <c r="CH138" i="3"/>
  <c r="CG138" i="3"/>
  <c r="CF138" i="3"/>
  <c r="CC138" i="3"/>
  <c r="C138" i="3"/>
  <c r="B138" i="3"/>
  <c r="DY137" i="3"/>
  <c r="DX137" i="3"/>
  <c r="DW137" i="3"/>
  <c r="DV137" i="3"/>
  <c r="DU137" i="3"/>
  <c r="DT137" i="3"/>
  <c r="DS137" i="3"/>
  <c r="DR137" i="3"/>
  <c r="DQ137" i="3"/>
  <c r="DP137" i="3"/>
  <c r="DO137" i="3"/>
  <c r="DN137" i="3"/>
  <c r="DM137" i="3"/>
  <c r="DL137" i="3"/>
  <c r="DK137" i="3"/>
  <c r="DJ137" i="3"/>
  <c r="DI137" i="3"/>
  <c r="DH137" i="3"/>
  <c r="DG137" i="3"/>
  <c r="DF137" i="3"/>
  <c r="CY137" i="3"/>
  <c r="CX137" i="3"/>
  <c r="CW137" i="3"/>
  <c r="CV137" i="3"/>
  <c r="CU137" i="3"/>
  <c r="CT137" i="3"/>
  <c r="CS137" i="3"/>
  <c r="CR137" i="3"/>
  <c r="CQ137" i="3"/>
  <c r="CP137" i="3"/>
  <c r="CO137" i="3"/>
  <c r="CN137" i="3"/>
  <c r="CM137" i="3"/>
  <c r="CL137" i="3"/>
  <c r="CK137" i="3"/>
  <c r="CJ137" i="3"/>
  <c r="CI137" i="3"/>
  <c r="CH137" i="3"/>
  <c r="CG137" i="3"/>
  <c r="CF137" i="3"/>
  <c r="CE137" i="3"/>
  <c r="C137" i="3"/>
  <c r="B137" i="3"/>
  <c r="CB137" i="3" s="1"/>
  <c r="DZ136" i="3"/>
  <c r="DY136" i="3"/>
  <c r="DX136" i="3"/>
  <c r="DW136" i="3"/>
  <c r="DV136" i="3"/>
  <c r="DU136" i="3"/>
  <c r="DT136" i="3"/>
  <c r="DS136" i="3"/>
  <c r="DR136" i="3"/>
  <c r="DQ136" i="3"/>
  <c r="DP136" i="3"/>
  <c r="DO136" i="3"/>
  <c r="DN136" i="3"/>
  <c r="DM136" i="3"/>
  <c r="DL136" i="3"/>
  <c r="DK136" i="3"/>
  <c r="DJ136" i="3"/>
  <c r="DI136" i="3"/>
  <c r="DH136" i="3"/>
  <c r="DG136" i="3"/>
  <c r="DF136" i="3"/>
  <c r="DE136" i="3"/>
  <c r="DC136" i="3"/>
  <c r="DB136" i="3"/>
  <c r="CY136" i="3"/>
  <c r="CX136" i="3"/>
  <c r="CW136" i="3"/>
  <c r="CV136" i="3"/>
  <c r="CU136" i="3"/>
  <c r="CT136" i="3"/>
  <c r="CS136" i="3"/>
  <c r="CR136" i="3"/>
  <c r="CQ136" i="3"/>
  <c r="CP136" i="3"/>
  <c r="CO136" i="3"/>
  <c r="CN136" i="3"/>
  <c r="CM136" i="3"/>
  <c r="CL136" i="3"/>
  <c r="CK136" i="3"/>
  <c r="CJ136" i="3"/>
  <c r="CI136" i="3"/>
  <c r="CH136" i="3"/>
  <c r="CG136" i="3"/>
  <c r="CF136" i="3"/>
  <c r="CE136" i="3"/>
  <c r="CD136" i="3"/>
  <c r="CC136" i="3"/>
  <c r="CA136" i="3"/>
  <c r="C136" i="3"/>
  <c r="DA136" i="3" s="1"/>
  <c r="B136" i="3"/>
  <c r="DD136" i="3" s="1"/>
  <c r="DZ135" i="3"/>
  <c r="DY135" i="3"/>
  <c r="DX135" i="3"/>
  <c r="DW135" i="3"/>
  <c r="DV135" i="3"/>
  <c r="DU135" i="3"/>
  <c r="DT135" i="3"/>
  <c r="DS135" i="3"/>
  <c r="DR135" i="3"/>
  <c r="DQ135" i="3"/>
  <c r="DP135" i="3"/>
  <c r="DO135" i="3"/>
  <c r="DN135" i="3"/>
  <c r="DM135" i="3"/>
  <c r="DL135" i="3"/>
  <c r="DK135" i="3"/>
  <c r="DJ135" i="3"/>
  <c r="DI135" i="3"/>
  <c r="DH135" i="3"/>
  <c r="DG135" i="3"/>
  <c r="DF135" i="3"/>
  <c r="DE135" i="3"/>
  <c r="DB135" i="3"/>
  <c r="CY135" i="3"/>
  <c r="CX135" i="3"/>
  <c r="CW135" i="3"/>
  <c r="CV135" i="3"/>
  <c r="CU135" i="3"/>
  <c r="CT135" i="3"/>
  <c r="CS135" i="3"/>
  <c r="CR135" i="3"/>
  <c r="CQ135" i="3"/>
  <c r="CP135" i="3"/>
  <c r="CO135" i="3"/>
  <c r="CN135" i="3"/>
  <c r="CM135" i="3"/>
  <c r="CL135" i="3"/>
  <c r="CK135" i="3"/>
  <c r="CJ135" i="3"/>
  <c r="CI135" i="3"/>
  <c r="CH135" i="3"/>
  <c r="CG135" i="3"/>
  <c r="CF135" i="3"/>
  <c r="CD135" i="3"/>
  <c r="CC135" i="3"/>
  <c r="C135" i="3"/>
  <c r="DA135" i="3" s="1"/>
  <c r="B135" i="3"/>
  <c r="DC135" i="3" s="1"/>
  <c r="DY134" i="3"/>
  <c r="DX134" i="3"/>
  <c r="DW134" i="3"/>
  <c r="DV134" i="3"/>
  <c r="DU134" i="3"/>
  <c r="DT134" i="3"/>
  <c r="DS134" i="3"/>
  <c r="DR134" i="3"/>
  <c r="DQ134" i="3"/>
  <c r="DP134" i="3"/>
  <c r="DO134" i="3"/>
  <c r="DN134" i="3"/>
  <c r="DM134" i="3"/>
  <c r="DL134" i="3"/>
  <c r="DK134" i="3"/>
  <c r="DJ134" i="3"/>
  <c r="DI134" i="3"/>
  <c r="DH134" i="3"/>
  <c r="DG134" i="3"/>
  <c r="DF134" i="3"/>
  <c r="CZ134" i="3"/>
  <c r="CY134" i="3"/>
  <c r="CX134" i="3"/>
  <c r="CW134" i="3"/>
  <c r="CV134" i="3"/>
  <c r="CU134" i="3"/>
  <c r="CT134" i="3"/>
  <c r="CS134" i="3"/>
  <c r="CR134" i="3"/>
  <c r="CQ134" i="3"/>
  <c r="CP134" i="3"/>
  <c r="CO134" i="3"/>
  <c r="CN134" i="3"/>
  <c r="CM134" i="3"/>
  <c r="CL134" i="3"/>
  <c r="CK134" i="3"/>
  <c r="CJ134" i="3"/>
  <c r="CI134" i="3"/>
  <c r="CH134" i="3"/>
  <c r="CG134" i="3"/>
  <c r="CF134" i="3"/>
  <c r="CC134" i="3"/>
  <c r="C134" i="3"/>
  <c r="B134" i="3"/>
  <c r="DY133" i="3"/>
  <c r="DX133" i="3"/>
  <c r="DW133" i="3"/>
  <c r="DV133" i="3"/>
  <c r="DU133" i="3"/>
  <c r="DT133" i="3"/>
  <c r="DS133" i="3"/>
  <c r="DR133" i="3"/>
  <c r="DQ133" i="3"/>
  <c r="DP133" i="3"/>
  <c r="DO133" i="3"/>
  <c r="DN133" i="3"/>
  <c r="DM133" i="3"/>
  <c r="DL133" i="3"/>
  <c r="DK133" i="3"/>
  <c r="DJ133" i="3"/>
  <c r="DI133" i="3"/>
  <c r="DH133" i="3"/>
  <c r="DG133" i="3"/>
  <c r="DF133" i="3"/>
  <c r="CY133" i="3"/>
  <c r="CX133" i="3"/>
  <c r="CW133" i="3"/>
  <c r="CV133" i="3"/>
  <c r="CU133" i="3"/>
  <c r="CT133" i="3"/>
  <c r="CS133" i="3"/>
  <c r="CR133" i="3"/>
  <c r="CQ133" i="3"/>
  <c r="CP133" i="3"/>
  <c r="CO133" i="3"/>
  <c r="CN133" i="3"/>
  <c r="CM133" i="3"/>
  <c r="CL133" i="3"/>
  <c r="CK133" i="3"/>
  <c r="CJ133" i="3"/>
  <c r="CI133" i="3"/>
  <c r="CH133" i="3"/>
  <c r="CG133" i="3"/>
  <c r="CF133" i="3"/>
  <c r="CE133" i="3"/>
  <c r="C133" i="3"/>
  <c r="B133" i="3"/>
  <c r="CB133" i="3" s="1"/>
  <c r="DZ132" i="3"/>
  <c r="DY132" i="3"/>
  <c r="DX132" i="3"/>
  <c r="DW132" i="3"/>
  <c r="DV132" i="3"/>
  <c r="DU132" i="3"/>
  <c r="DT132" i="3"/>
  <c r="DS132" i="3"/>
  <c r="DR132" i="3"/>
  <c r="DQ132" i="3"/>
  <c r="DP132" i="3"/>
  <c r="DO132" i="3"/>
  <c r="DN132" i="3"/>
  <c r="DM132" i="3"/>
  <c r="DL132" i="3"/>
  <c r="DK132" i="3"/>
  <c r="DJ132" i="3"/>
  <c r="DI132" i="3"/>
  <c r="DH132" i="3"/>
  <c r="DG132" i="3"/>
  <c r="DF132" i="3"/>
  <c r="DE132" i="3"/>
  <c r="DC132" i="3"/>
  <c r="DB132" i="3"/>
  <c r="CY132" i="3"/>
  <c r="CX132" i="3"/>
  <c r="CW132" i="3"/>
  <c r="CV132" i="3"/>
  <c r="CU132" i="3"/>
  <c r="CT132" i="3"/>
  <c r="CS132" i="3"/>
  <c r="CR132" i="3"/>
  <c r="CQ132" i="3"/>
  <c r="CP132" i="3"/>
  <c r="CO132" i="3"/>
  <c r="CN132" i="3"/>
  <c r="CM132" i="3"/>
  <c r="CL132" i="3"/>
  <c r="CK132" i="3"/>
  <c r="CJ132" i="3"/>
  <c r="CI132" i="3"/>
  <c r="CH132" i="3"/>
  <c r="CG132" i="3"/>
  <c r="CF132" i="3"/>
  <c r="CE132" i="3"/>
  <c r="CD132" i="3"/>
  <c r="CC132" i="3"/>
  <c r="CA132" i="3"/>
  <c r="C132" i="3"/>
  <c r="DA132" i="3" s="1"/>
  <c r="B132" i="3"/>
  <c r="DD132" i="3" s="1"/>
  <c r="DZ131" i="3"/>
  <c r="DY131" i="3"/>
  <c r="DX131" i="3"/>
  <c r="DW131" i="3"/>
  <c r="DV131" i="3"/>
  <c r="DU131" i="3"/>
  <c r="DT131" i="3"/>
  <c r="DS131" i="3"/>
  <c r="DR131" i="3"/>
  <c r="DQ131" i="3"/>
  <c r="DP131" i="3"/>
  <c r="DO131" i="3"/>
  <c r="DN131" i="3"/>
  <c r="DM131" i="3"/>
  <c r="DL131" i="3"/>
  <c r="DK131" i="3"/>
  <c r="DJ131" i="3"/>
  <c r="DI131" i="3"/>
  <c r="DH131" i="3"/>
  <c r="DG131" i="3"/>
  <c r="DF131" i="3"/>
  <c r="DE131" i="3"/>
  <c r="DB131" i="3"/>
  <c r="CY131" i="3"/>
  <c r="CX131" i="3"/>
  <c r="CW131" i="3"/>
  <c r="CV131" i="3"/>
  <c r="CU131" i="3"/>
  <c r="CT131" i="3"/>
  <c r="CS131" i="3"/>
  <c r="CR131" i="3"/>
  <c r="CQ131" i="3"/>
  <c r="CP131" i="3"/>
  <c r="CO131" i="3"/>
  <c r="CN131" i="3"/>
  <c r="CM131" i="3"/>
  <c r="CL131" i="3"/>
  <c r="CK131" i="3"/>
  <c r="CJ131" i="3"/>
  <c r="CI131" i="3"/>
  <c r="CH131" i="3"/>
  <c r="CG131" i="3"/>
  <c r="CF131" i="3"/>
  <c r="CD131" i="3"/>
  <c r="CC131" i="3"/>
  <c r="C131" i="3"/>
  <c r="DA131" i="3" s="1"/>
  <c r="B131" i="3"/>
  <c r="DC131" i="3" s="1"/>
  <c r="DY130" i="3"/>
  <c r="DX130" i="3"/>
  <c r="DW130" i="3"/>
  <c r="DV130" i="3"/>
  <c r="DU130" i="3"/>
  <c r="DT130" i="3"/>
  <c r="DS130" i="3"/>
  <c r="DR130" i="3"/>
  <c r="DQ130" i="3"/>
  <c r="DP130" i="3"/>
  <c r="DO130" i="3"/>
  <c r="DN130" i="3"/>
  <c r="DM130" i="3"/>
  <c r="DL130" i="3"/>
  <c r="DK130" i="3"/>
  <c r="DJ130" i="3"/>
  <c r="DI130" i="3"/>
  <c r="DH130" i="3"/>
  <c r="DG130" i="3"/>
  <c r="DF130" i="3"/>
  <c r="CZ130" i="3"/>
  <c r="CY130" i="3"/>
  <c r="CX130" i="3"/>
  <c r="CW130" i="3"/>
  <c r="CV130" i="3"/>
  <c r="CU130" i="3"/>
  <c r="CT130" i="3"/>
  <c r="CS130" i="3"/>
  <c r="CR130" i="3"/>
  <c r="CQ130" i="3"/>
  <c r="CP130" i="3"/>
  <c r="CO130" i="3"/>
  <c r="CN130" i="3"/>
  <c r="CM130" i="3"/>
  <c r="CL130" i="3"/>
  <c r="CK130" i="3"/>
  <c r="CJ130" i="3"/>
  <c r="CI130" i="3"/>
  <c r="CH130" i="3"/>
  <c r="CG130" i="3"/>
  <c r="CF130" i="3"/>
  <c r="CC130" i="3"/>
  <c r="C130" i="3"/>
  <c r="B130" i="3"/>
  <c r="DY129" i="3"/>
  <c r="DX129" i="3"/>
  <c r="DW129" i="3"/>
  <c r="DV129" i="3"/>
  <c r="DU129" i="3"/>
  <c r="DT129" i="3"/>
  <c r="DS129" i="3"/>
  <c r="DR129" i="3"/>
  <c r="DQ129" i="3"/>
  <c r="DP129" i="3"/>
  <c r="DO129" i="3"/>
  <c r="DN129" i="3"/>
  <c r="DM129" i="3"/>
  <c r="DL129" i="3"/>
  <c r="DK129" i="3"/>
  <c r="DJ129" i="3"/>
  <c r="DI129" i="3"/>
  <c r="DH129" i="3"/>
  <c r="DG129" i="3"/>
  <c r="DF129" i="3"/>
  <c r="CY129" i="3"/>
  <c r="CX129" i="3"/>
  <c r="CW129" i="3"/>
  <c r="CV129" i="3"/>
  <c r="CU129" i="3"/>
  <c r="CT129" i="3"/>
  <c r="CS129" i="3"/>
  <c r="CR129" i="3"/>
  <c r="CQ129" i="3"/>
  <c r="CP129" i="3"/>
  <c r="CO129" i="3"/>
  <c r="CN129" i="3"/>
  <c r="CM129" i="3"/>
  <c r="CL129" i="3"/>
  <c r="CK129" i="3"/>
  <c r="CJ129" i="3"/>
  <c r="CI129" i="3"/>
  <c r="CH129" i="3"/>
  <c r="CG129" i="3"/>
  <c r="CF129" i="3"/>
  <c r="CE129" i="3"/>
  <c r="C129" i="3"/>
  <c r="B129" i="3"/>
  <c r="CB129" i="3" s="1"/>
  <c r="DZ128" i="3"/>
  <c r="DY128" i="3"/>
  <c r="DX128" i="3"/>
  <c r="DW128" i="3"/>
  <c r="DV128" i="3"/>
  <c r="DU128" i="3"/>
  <c r="DT128" i="3"/>
  <c r="DS128" i="3"/>
  <c r="DR128" i="3"/>
  <c r="DQ128" i="3"/>
  <c r="DP128" i="3"/>
  <c r="DO128" i="3"/>
  <c r="DN128" i="3"/>
  <c r="DM128" i="3"/>
  <c r="DL128" i="3"/>
  <c r="DK128" i="3"/>
  <c r="DJ128" i="3"/>
  <c r="DI128" i="3"/>
  <c r="DH128" i="3"/>
  <c r="DG128" i="3"/>
  <c r="DF128" i="3"/>
  <c r="DE128" i="3"/>
  <c r="DC128" i="3"/>
  <c r="DB128" i="3"/>
  <c r="CY128" i="3"/>
  <c r="CX128" i="3"/>
  <c r="CW128" i="3"/>
  <c r="CV128" i="3"/>
  <c r="CU128" i="3"/>
  <c r="CT128" i="3"/>
  <c r="CS128" i="3"/>
  <c r="CR128" i="3"/>
  <c r="CQ128" i="3"/>
  <c r="CP128" i="3"/>
  <c r="CO128" i="3"/>
  <c r="CN128" i="3"/>
  <c r="CM128" i="3"/>
  <c r="CL128" i="3"/>
  <c r="CK128" i="3"/>
  <c r="CJ128" i="3"/>
  <c r="CI128" i="3"/>
  <c r="CH128" i="3"/>
  <c r="CG128" i="3"/>
  <c r="CF128" i="3"/>
  <c r="CE128" i="3"/>
  <c r="CD128" i="3"/>
  <c r="CC128" i="3"/>
  <c r="CA128" i="3"/>
  <c r="C128" i="3"/>
  <c r="DA128" i="3" s="1"/>
  <c r="B128" i="3"/>
  <c r="DD128" i="3" s="1"/>
  <c r="DZ127" i="3"/>
  <c r="DY127" i="3"/>
  <c r="DX127" i="3"/>
  <c r="DW127" i="3"/>
  <c r="DV127" i="3"/>
  <c r="DU127" i="3"/>
  <c r="DT127" i="3"/>
  <c r="DS127" i="3"/>
  <c r="DR127" i="3"/>
  <c r="DQ127" i="3"/>
  <c r="DP127" i="3"/>
  <c r="DO127" i="3"/>
  <c r="DN127" i="3"/>
  <c r="DM127" i="3"/>
  <c r="DL127" i="3"/>
  <c r="DK127" i="3"/>
  <c r="DJ127" i="3"/>
  <c r="DI127" i="3"/>
  <c r="DH127" i="3"/>
  <c r="DG127" i="3"/>
  <c r="DF127" i="3"/>
  <c r="DE127" i="3"/>
  <c r="DB127" i="3"/>
  <c r="CY127" i="3"/>
  <c r="CX127" i="3"/>
  <c r="CW127" i="3"/>
  <c r="CV127" i="3"/>
  <c r="CU127" i="3"/>
  <c r="CT127" i="3"/>
  <c r="CS127" i="3"/>
  <c r="CR127" i="3"/>
  <c r="CQ127" i="3"/>
  <c r="CP127" i="3"/>
  <c r="CO127" i="3"/>
  <c r="CN127" i="3"/>
  <c r="CM127" i="3"/>
  <c r="CL127" i="3"/>
  <c r="CK127" i="3"/>
  <c r="CJ127" i="3"/>
  <c r="CI127" i="3"/>
  <c r="CH127" i="3"/>
  <c r="CG127" i="3"/>
  <c r="CF127" i="3"/>
  <c r="CD127" i="3"/>
  <c r="CC127" i="3"/>
  <c r="C127" i="3"/>
  <c r="DA127" i="3" s="1"/>
  <c r="B127" i="3"/>
  <c r="DC127" i="3" s="1"/>
  <c r="DY126" i="3"/>
  <c r="DX126" i="3"/>
  <c r="DW126" i="3"/>
  <c r="DV126" i="3"/>
  <c r="DU126" i="3"/>
  <c r="DT126" i="3"/>
  <c r="DS126" i="3"/>
  <c r="DR126" i="3"/>
  <c r="DQ126" i="3"/>
  <c r="DP126" i="3"/>
  <c r="DO126" i="3"/>
  <c r="DN126" i="3"/>
  <c r="DM126" i="3"/>
  <c r="DL126" i="3"/>
  <c r="DK126" i="3"/>
  <c r="DJ126" i="3"/>
  <c r="DI126" i="3"/>
  <c r="DH126" i="3"/>
  <c r="DG126" i="3"/>
  <c r="DF126" i="3"/>
  <c r="CZ126" i="3"/>
  <c r="CY126" i="3"/>
  <c r="CX126" i="3"/>
  <c r="CW126" i="3"/>
  <c r="CV126" i="3"/>
  <c r="CU126" i="3"/>
  <c r="CT126" i="3"/>
  <c r="CS126" i="3"/>
  <c r="CR126" i="3"/>
  <c r="CQ126" i="3"/>
  <c r="CP126" i="3"/>
  <c r="CO126" i="3"/>
  <c r="CN126" i="3"/>
  <c r="CM126" i="3"/>
  <c r="CL126" i="3"/>
  <c r="CK126" i="3"/>
  <c r="CJ126" i="3"/>
  <c r="CI126" i="3"/>
  <c r="CH126" i="3"/>
  <c r="CG126" i="3"/>
  <c r="CF126" i="3"/>
  <c r="CC126" i="3"/>
  <c r="C126" i="3"/>
  <c r="B126" i="3"/>
  <c r="DY125" i="3"/>
  <c r="DX125" i="3"/>
  <c r="DW125" i="3"/>
  <c r="DV125" i="3"/>
  <c r="DU125" i="3"/>
  <c r="DT125" i="3"/>
  <c r="DS125" i="3"/>
  <c r="DR125" i="3"/>
  <c r="DQ125" i="3"/>
  <c r="DP125" i="3"/>
  <c r="DO125" i="3"/>
  <c r="DN125" i="3"/>
  <c r="DM125" i="3"/>
  <c r="DL125" i="3"/>
  <c r="DK125" i="3"/>
  <c r="DJ125" i="3"/>
  <c r="DI125" i="3"/>
  <c r="DH125" i="3"/>
  <c r="DG125" i="3"/>
  <c r="DF125" i="3"/>
  <c r="CY125" i="3"/>
  <c r="CX125" i="3"/>
  <c r="CW125" i="3"/>
  <c r="CV125" i="3"/>
  <c r="CU125" i="3"/>
  <c r="CT125" i="3"/>
  <c r="CS125" i="3"/>
  <c r="CR125" i="3"/>
  <c r="CQ125" i="3"/>
  <c r="CP125" i="3"/>
  <c r="CO125" i="3"/>
  <c r="CN125" i="3"/>
  <c r="CM125" i="3"/>
  <c r="CL125" i="3"/>
  <c r="CK125" i="3"/>
  <c r="CJ125" i="3"/>
  <c r="CI125" i="3"/>
  <c r="CH125" i="3"/>
  <c r="CG125" i="3"/>
  <c r="CF125" i="3"/>
  <c r="CE125" i="3"/>
  <c r="C125" i="3"/>
  <c r="B125" i="3"/>
  <c r="CB125" i="3" s="1"/>
  <c r="DZ124" i="3"/>
  <c r="DY124" i="3"/>
  <c r="DX124" i="3"/>
  <c r="DW124" i="3"/>
  <c r="DV124" i="3"/>
  <c r="DU124" i="3"/>
  <c r="DT124" i="3"/>
  <c r="DS124" i="3"/>
  <c r="DR124" i="3"/>
  <c r="DQ124" i="3"/>
  <c r="DP124" i="3"/>
  <c r="DO124" i="3"/>
  <c r="DN124" i="3"/>
  <c r="DM124" i="3"/>
  <c r="DL124" i="3"/>
  <c r="DK124" i="3"/>
  <c r="DJ124" i="3"/>
  <c r="DI124" i="3"/>
  <c r="DH124" i="3"/>
  <c r="DG124" i="3"/>
  <c r="DF124" i="3"/>
  <c r="DE124" i="3"/>
  <c r="DC124" i="3"/>
  <c r="DB124" i="3"/>
  <c r="CY124" i="3"/>
  <c r="CX124" i="3"/>
  <c r="CW124" i="3"/>
  <c r="CV124" i="3"/>
  <c r="CU124" i="3"/>
  <c r="CT124" i="3"/>
  <c r="CS124" i="3"/>
  <c r="CR124" i="3"/>
  <c r="CQ124" i="3"/>
  <c r="CP124" i="3"/>
  <c r="CO124" i="3"/>
  <c r="CN124" i="3"/>
  <c r="CM124" i="3"/>
  <c r="CL124" i="3"/>
  <c r="CK124" i="3"/>
  <c r="CJ124" i="3"/>
  <c r="CI124" i="3"/>
  <c r="CH124" i="3"/>
  <c r="CG124" i="3"/>
  <c r="CF124" i="3"/>
  <c r="CE124" i="3"/>
  <c r="CD124" i="3"/>
  <c r="CC124" i="3"/>
  <c r="CA124" i="3"/>
  <c r="C124" i="3"/>
  <c r="DA124" i="3" s="1"/>
  <c r="B124" i="3"/>
  <c r="DD124" i="3" s="1"/>
  <c r="DZ123" i="3"/>
  <c r="DY123" i="3"/>
  <c r="DX123" i="3"/>
  <c r="DW123" i="3"/>
  <c r="DV123" i="3"/>
  <c r="DU123" i="3"/>
  <c r="DT123" i="3"/>
  <c r="DS123" i="3"/>
  <c r="DR123" i="3"/>
  <c r="DQ123" i="3"/>
  <c r="DP123" i="3"/>
  <c r="DO123" i="3"/>
  <c r="DN123" i="3"/>
  <c r="DM123" i="3"/>
  <c r="DL123" i="3"/>
  <c r="DK123" i="3"/>
  <c r="DJ123" i="3"/>
  <c r="DI123" i="3"/>
  <c r="DH123" i="3"/>
  <c r="DG123" i="3"/>
  <c r="DF123" i="3"/>
  <c r="DE123" i="3"/>
  <c r="DB123" i="3"/>
  <c r="CY123" i="3"/>
  <c r="CX123" i="3"/>
  <c r="CW123" i="3"/>
  <c r="CV123" i="3"/>
  <c r="CU123" i="3"/>
  <c r="CT123" i="3"/>
  <c r="CS123" i="3"/>
  <c r="CR123" i="3"/>
  <c r="CQ123" i="3"/>
  <c r="CP123" i="3"/>
  <c r="CO123" i="3"/>
  <c r="CN123" i="3"/>
  <c r="CM123" i="3"/>
  <c r="CL123" i="3"/>
  <c r="CK123" i="3"/>
  <c r="CJ123" i="3"/>
  <c r="CI123" i="3"/>
  <c r="CH123" i="3"/>
  <c r="CG123" i="3"/>
  <c r="CF123" i="3"/>
  <c r="CD123" i="3"/>
  <c r="CC123" i="3"/>
  <c r="C123" i="3"/>
  <c r="DA123" i="3" s="1"/>
  <c r="B123" i="3"/>
  <c r="DC123" i="3" s="1"/>
  <c r="DY122" i="3"/>
  <c r="DX122" i="3"/>
  <c r="DW122" i="3"/>
  <c r="DV122" i="3"/>
  <c r="DU122" i="3"/>
  <c r="DT122" i="3"/>
  <c r="DS122" i="3"/>
  <c r="DR122" i="3"/>
  <c r="DQ122" i="3"/>
  <c r="DP122" i="3"/>
  <c r="DO122" i="3"/>
  <c r="DN122" i="3"/>
  <c r="DM122" i="3"/>
  <c r="DL122" i="3"/>
  <c r="DK122" i="3"/>
  <c r="DJ122" i="3"/>
  <c r="DI122" i="3"/>
  <c r="DH122" i="3"/>
  <c r="DG122" i="3"/>
  <c r="DF122" i="3"/>
  <c r="CZ122" i="3"/>
  <c r="CY122" i="3"/>
  <c r="CX122" i="3"/>
  <c r="CW122" i="3"/>
  <c r="CV122" i="3"/>
  <c r="CU122" i="3"/>
  <c r="CT122" i="3"/>
  <c r="CS122" i="3"/>
  <c r="CR122" i="3"/>
  <c r="CQ122" i="3"/>
  <c r="CP122" i="3"/>
  <c r="CO122" i="3"/>
  <c r="CN122" i="3"/>
  <c r="CM122" i="3"/>
  <c r="CL122" i="3"/>
  <c r="CK122" i="3"/>
  <c r="CJ122" i="3"/>
  <c r="CI122" i="3"/>
  <c r="CH122" i="3"/>
  <c r="CG122" i="3"/>
  <c r="CF122" i="3"/>
  <c r="CC122" i="3"/>
  <c r="C122" i="3"/>
  <c r="B122" i="3"/>
  <c r="DY117" i="3"/>
  <c r="DX117" i="3"/>
  <c r="DW117" i="3"/>
  <c r="DV117" i="3"/>
  <c r="DU117" i="3"/>
  <c r="DT117" i="3"/>
  <c r="DS117" i="3"/>
  <c r="DR117" i="3"/>
  <c r="DQ117" i="3"/>
  <c r="DP117" i="3"/>
  <c r="DO117" i="3"/>
  <c r="DN117" i="3"/>
  <c r="DM117" i="3"/>
  <c r="DL117" i="3"/>
  <c r="DK117" i="3"/>
  <c r="DJ117" i="3"/>
  <c r="DI117" i="3"/>
  <c r="DH117" i="3"/>
  <c r="DG117" i="3"/>
  <c r="DF117" i="3"/>
  <c r="CY117" i="3"/>
  <c r="CX117" i="3"/>
  <c r="CW117" i="3"/>
  <c r="CV117" i="3"/>
  <c r="CU117" i="3"/>
  <c r="CT117" i="3"/>
  <c r="CS117" i="3"/>
  <c r="CR117" i="3"/>
  <c r="CQ117" i="3"/>
  <c r="CP117" i="3"/>
  <c r="CO117" i="3"/>
  <c r="CN117" i="3"/>
  <c r="CM117" i="3"/>
  <c r="CL117" i="3"/>
  <c r="CK117" i="3"/>
  <c r="CJ117" i="3"/>
  <c r="CI117" i="3"/>
  <c r="CH117" i="3"/>
  <c r="CG117" i="3"/>
  <c r="CF117" i="3"/>
  <c r="CE117" i="3"/>
  <c r="C117" i="3"/>
  <c r="B117" i="3"/>
  <c r="CB117" i="3" s="1"/>
  <c r="DZ116" i="3"/>
  <c r="DY116" i="3"/>
  <c r="DX116" i="3"/>
  <c r="DW116" i="3"/>
  <c r="DV116" i="3"/>
  <c r="DU116" i="3"/>
  <c r="DT116" i="3"/>
  <c r="DS116" i="3"/>
  <c r="DR116" i="3"/>
  <c r="DQ116" i="3"/>
  <c r="DP116" i="3"/>
  <c r="DO116" i="3"/>
  <c r="DN116" i="3"/>
  <c r="DM116" i="3"/>
  <c r="DL116" i="3"/>
  <c r="DK116" i="3"/>
  <c r="DJ116" i="3"/>
  <c r="DI116" i="3"/>
  <c r="DH116" i="3"/>
  <c r="DG116" i="3"/>
  <c r="DF116" i="3"/>
  <c r="DE116" i="3"/>
  <c r="DC116" i="3"/>
  <c r="DB116" i="3"/>
  <c r="CY116" i="3"/>
  <c r="CX116" i="3"/>
  <c r="CW116" i="3"/>
  <c r="CV116" i="3"/>
  <c r="CU116" i="3"/>
  <c r="CT116" i="3"/>
  <c r="CS116" i="3"/>
  <c r="CR116" i="3"/>
  <c r="CQ116" i="3"/>
  <c r="CP116" i="3"/>
  <c r="CO116" i="3"/>
  <c r="CN116" i="3"/>
  <c r="CM116" i="3"/>
  <c r="CL116" i="3"/>
  <c r="CK116" i="3"/>
  <c r="CJ116" i="3"/>
  <c r="CI116" i="3"/>
  <c r="CH116" i="3"/>
  <c r="CG116" i="3"/>
  <c r="CF116" i="3"/>
  <c r="CE116" i="3"/>
  <c r="CD116" i="3"/>
  <c r="CC116" i="3"/>
  <c r="CA116" i="3"/>
  <c r="C116" i="3"/>
  <c r="DA116" i="3" s="1"/>
  <c r="B116" i="3"/>
  <c r="DD116" i="3" s="1"/>
  <c r="DZ115" i="3"/>
  <c r="DY115" i="3"/>
  <c r="DX115" i="3"/>
  <c r="DW115" i="3"/>
  <c r="DV115" i="3"/>
  <c r="DU115" i="3"/>
  <c r="DT115" i="3"/>
  <c r="DS115" i="3"/>
  <c r="DR115" i="3"/>
  <c r="DQ115" i="3"/>
  <c r="DP115" i="3"/>
  <c r="DO115" i="3"/>
  <c r="DN115" i="3"/>
  <c r="DM115" i="3"/>
  <c r="DL115" i="3"/>
  <c r="DK115" i="3"/>
  <c r="DJ115" i="3"/>
  <c r="DI115" i="3"/>
  <c r="DH115" i="3"/>
  <c r="DG115" i="3"/>
  <c r="DF115" i="3"/>
  <c r="DE115" i="3"/>
  <c r="CZ115" i="3"/>
  <c r="CY115" i="3"/>
  <c r="CX115" i="3"/>
  <c r="CW115" i="3"/>
  <c r="CV115" i="3"/>
  <c r="CU115" i="3"/>
  <c r="CT115" i="3"/>
  <c r="CS115" i="3"/>
  <c r="CR115" i="3"/>
  <c r="CQ115" i="3"/>
  <c r="CP115" i="3"/>
  <c r="CO115" i="3"/>
  <c r="CN115" i="3"/>
  <c r="CM115" i="3"/>
  <c r="CL115" i="3"/>
  <c r="CK115" i="3"/>
  <c r="CJ115" i="3"/>
  <c r="CI115" i="3"/>
  <c r="CH115" i="3"/>
  <c r="CG115" i="3"/>
  <c r="CF115" i="3"/>
  <c r="CD115" i="3"/>
  <c r="C115" i="3"/>
  <c r="B115" i="3"/>
  <c r="DY114" i="3"/>
  <c r="DX114" i="3"/>
  <c r="DW114" i="3"/>
  <c r="DV114" i="3"/>
  <c r="DU114" i="3"/>
  <c r="DT114" i="3"/>
  <c r="DS114" i="3"/>
  <c r="DR114" i="3"/>
  <c r="DQ114" i="3"/>
  <c r="DP114" i="3"/>
  <c r="DO114" i="3"/>
  <c r="DN114" i="3"/>
  <c r="DM114" i="3"/>
  <c r="DL114" i="3"/>
  <c r="DK114" i="3"/>
  <c r="DJ114" i="3"/>
  <c r="DI114" i="3"/>
  <c r="DH114" i="3"/>
  <c r="DG114" i="3"/>
  <c r="DF114" i="3"/>
  <c r="CY114" i="3"/>
  <c r="CX114" i="3"/>
  <c r="CW114" i="3"/>
  <c r="CV114" i="3"/>
  <c r="CU114" i="3"/>
  <c r="CT114" i="3"/>
  <c r="CS114" i="3"/>
  <c r="CR114" i="3"/>
  <c r="CQ114" i="3"/>
  <c r="CP114" i="3"/>
  <c r="CO114" i="3"/>
  <c r="CN114" i="3"/>
  <c r="CM114" i="3"/>
  <c r="CL114" i="3"/>
  <c r="CK114" i="3"/>
  <c r="CJ114" i="3"/>
  <c r="CI114" i="3"/>
  <c r="CH114" i="3"/>
  <c r="CG114" i="3"/>
  <c r="CF114" i="3"/>
  <c r="CE114" i="3"/>
  <c r="C114" i="3"/>
  <c r="B114" i="3"/>
  <c r="CC114" i="3" s="1"/>
  <c r="DY113" i="3"/>
  <c r="DX113" i="3"/>
  <c r="DW113" i="3"/>
  <c r="DV113" i="3"/>
  <c r="DU113" i="3"/>
  <c r="DT113" i="3"/>
  <c r="DS113" i="3"/>
  <c r="DR113" i="3"/>
  <c r="DQ113" i="3"/>
  <c r="DP113" i="3"/>
  <c r="DO113" i="3"/>
  <c r="DN113" i="3"/>
  <c r="DM113" i="3"/>
  <c r="DL113" i="3"/>
  <c r="DK113" i="3"/>
  <c r="DJ113" i="3"/>
  <c r="DI113" i="3"/>
  <c r="DH113" i="3"/>
  <c r="DG113" i="3"/>
  <c r="DF113" i="3"/>
  <c r="DC113" i="3"/>
  <c r="DB113" i="3"/>
  <c r="CY113" i="3"/>
  <c r="CX113" i="3"/>
  <c r="CW113" i="3"/>
  <c r="CV113" i="3"/>
  <c r="CU113" i="3"/>
  <c r="CT113" i="3"/>
  <c r="CS113" i="3"/>
  <c r="CR113" i="3"/>
  <c r="CQ113" i="3"/>
  <c r="CP113" i="3"/>
  <c r="CO113" i="3"/>
  <c r="CN113" i="3"/>
  <c r="CM113" i="3"/>
  <c r="CL113" i="3"/>
  <c r="CK113" i="3"/>
  <c r="CJ113" i="3"/>
  <c r="CI113" i="3"/>
  <c r="CH113" i="3"/>
  <c r="CG113" i="3"/>
  <c r="CF113" i="3"/>
  <c r="CD113" i="3"/>
  <c r="CC113" i="3"/>
  <c r="C113" i="3"/>
  <c r="B113" i="3"/>
  <c r="DD113" i="3" s="1"/>
  <c r="DY112" i="3"/>
  <c r="DX112" i="3"/>
  <c r="DW112" i="3"/>
  <c r="DV112" i="3"/>
  <c r="DU112" i="3"/>
  <c r="DT112" i="3"/>
  <c r="DS112" i="3"/>
  <c r="DR112" i="3"/>
  <c r="DQ112" i="3"/>
  <c r="DP112" i="3"/>
  <c r="DO112" i="3"/>
  <c r="DN112" i="3"/>
  <c r="DM112" i="3"/>
  <c r="DL112" i="3"/>
  <c r="DK112" i="3"/>
  <c r="DJ112" i="3"/>
  <c r="DI112" i="3"/>
  <c r="DH112" i="3"/>
  <c r="DG112" i="3"/>
  <c r="DF112" i="3"/>
  <c r="DE112" i="3"/>
  <c r="DD112" i="3"/>
  <c r="CY112" i="3"/>
  <c r="CX112" i="3"/>
  <c r="CW112" i="3"/>
  <c r="CV112" i="3"/>
  <c r="CU112" i="3"/>
  <c r="CT112" i="3"/>
  <c r="CS112" i="3"/>
  <c r="CR112" i="3"/>
  <c r="CQ112" i="3"/>
  <c r="CP112" i="3"/>
  <c r="CO112" i="3"/>
  <c r="CN112" i="3"/>
  <c r="CM112" i="3"/>
  <c r="CL112" i="3"/>
  <c r="CK112" i="3"/>
  <c r="CJ112" i="3"/>
  <c r="CI112" i="3"/>
  <c r="CH112" i="3"/>
  <c r="CG112" i="3"/>
  <c r="CF112" i="3"/>
  <c r="CC112" i="3"/>
  <c r="CB112" i="3"/>
  <c r="C112" i="3"/>
  <c r="DA112" i="3" s="1"/>
  <c r="B112" i="3"/>
  <c r="DY111" i="3"/>
  <c r="DX111" i="3"/>
  <c r="DW111" i="3"/>
  <c r="DV111" i="3"/>
  <c r="DU111" i="3"/>
  <c r="DT111" i="3"/>
  <c r="DS111" i="3"/>
  <c r="DR111" i="3"/>
  <c r="DQ111" i="3"/>
  <c r="DP111" i="3"/>
  <c r="DO111" i="3"/>
  <c r="DN111" i="3"/>
  <c r="DM111" i="3"/>
  <c r="DL111" i="3"/>
  <c r="DK111" i="3"/>
  <c r="DJ111" i="3"/>
  <c r="DI111" i="3"/>
  <c r="DH111" i="3"/>
  <c r="DG111" i="3"/>
  <c r="DF111" i="3"/>
  <c r="DD111" i="3"/>
  <c r="DC111" i="3"/>
  <c r="CZ111" i="3"/>
  <c r="CY111" i="3"/>
  <c r="CX111" i="3"/>
  <c r="CW111" i="3"/>
  <c r="CV111" i="3"/>
  <c r="CU111" i="3"/>
  <c r="CT111" i="3"/>
  <c r="CS111" i="3"/>
  <c r="CR111" i="3"/>
  <c r="CQ111" i="3"/>
  <c r="CP111" i="3"/>
  <c r="CO111" i="3"/>
  <c r="CN111" i="3"/>
  <c r="CM111" i="3"/>
  <c r="CL111" i="3"/>
  <c r="CK111" i="3"/>
  <c r="CJ111" i="3"/>
  <c r="CI111" i="3"/>
  <c r="CH111" i="3"/>
  <c r="CG111" i="3"/>
  <c r="CF111" i="3"/>
  <c r="CB111" i="3"/>
  <c r="CA111" i="3"/>
  <c r="C111" i="3"/>
  <c r="B111" i="3"/>
  <c r="DZ110" i="3"/>
  <c r="DY110" i="3"/>
  <c r="DX110" i="3"/>
  <c r="DW110" i="3"/>
  <c r="DV110" i="3"/>
  <c r="DU110" i="3"/>
  <c r="DT110" i="3"/>
  <c r="DS110" i="3"/>
  <c r="DR110" i="3"/>
  <c r="DQ110" i="3"/>
  <c r="DP110" i="3"/>
  <c r="DO110" i="3"/>
  <c r="DN110" i="3"/>
  <c r="DM110" i="3"/>
  <c r="DL110" i="3"/>
  <c r="DK110" i="3"/>
  <c r="DJ110" i="3"/>
  <c r="DI110" i="3"/>
  <c r="DH110" i="3"/>
  <c r="DG110" i="3"/>
  <c r="DF110" i="3"/>
  <c r="DE110" i="3"/>
  <c r="DC110" i="3"/>
  <c r="DB110" i="3"/>
  <c r="CY110" i="3"/>
  <c r="CX110" i="3"/>
  <c r="CW110" i="3"/>
  <c r="CV110" i="3"/>
  <c r="CU110" i="3"/>
  <c r="CT110" i="3"/>
  <c r="CS110" i="3"/>
  <c r="CR110" i="3"/>
  <c r="CQ110" i="3"/>
  <c r="CP110" i="3"/>
  <c r="CO110" i="3"/>
  <c r="CN110" i="3"/>
  <c r="CM110" i="3"/>
  <c r="CL110" i="3"/>
  <c r="CK110" i="3"/>
  <c r="CJ110" i="3"/>
  <c r="CI110" i="3"/>
  <c r="CH110" i="3"/>
  <c r="CG110" i="3"/>
  <c r="CF110" i="3"/>
  <c r="CE110" i="3"/>
  <c r="CD110" i="3"/>
  <c r="CC110" i="3"/>
  <c r="CA110" i="3"/>
  <c r="C110" i="3"/>
  <c r="DA110" i="3" s="1"/>
  <c r="B110" i="3"/>
  <c r="DD110" i="3" s="1"/>
  <c r="DZ109" i="3"/>
  <c r="DY109" i="3"/>
  <c r="DX109" i="3"/>
  <c r="DW109" i="3"/>
  <c r="DV109" i="3"/>
  <c r="DU109" i="3"/>
  <c r="DT109" i="3"/>
  <c r="DS109" i="3"/>
  <c r="DR109" i="3"/>
  <c r="DQ109" i="3"/>
  <c r="DP109" i="3"/>
  <c r="DO109" i="3"/>
  <c r="DN109" i="3"/>
  <c r="DM109" i="3"/>
  <c r="DL109" i="3"/>
  <c r="DK109" i="3"/>
  <c r="DJ109" i="3"/>
  <c r="DI109" i="3"/>
  <c r="DH109" i="3"/>
  <c r="DG109" i="3"/>
  <c r="DF109" i="3"/>
  <c r="DE109" i="3"/>
  <c r="DB109" i="3"/>
  <c r="CY109" i="3"/>
  <c r="CX109" i="3"/>
  <c r="CW109" i="3"/>
  <c r="CV109" i="3"/>
  <c r="CU109" i="3"/>
  <c r="CT109" i="3"/>
  <c r="CS109" i="3"/>
  <c r="CR109" i="3"/>
  <c r="CQ109" i="3"/>
  <c r="CP109" i="3"/>
  <c r="CO109" i="3"/>
  <c r="CN109" i="3"/>
  <c r="CM109" i="3"/>
  <c r="CL109" i="3"/>
  <c r="CK109" i="3"/>
  <c r="CJ109" i="3"/>
  <c r="CI109" i="3"/>
  <c r="CH109" i="3"/>
  <c r="CG109" i="3"/>
  <c r="CF109" i="3"/>
  <c r="CD109" i="3"/>
  <c r="CC109" i="3"/>
  <c r="C109" i="3"/>
  <c r="DA109" i="3" s="1"/>
  <c r="B109" i="3"/>
  <c r="DD109" i="3" s="1"/>
  <c r="DY108" i="3"/>
  <c r="DX108" i="3"/>
  <c r="DW108" i="3"/>
  <c r="DV108" i="3"/>
  <c r="DU108" i="3"/>
  <c r="DT108" i="3"/>
  <c r="DS108" i="3"/>
  <c r="DR108" i="3"/>
  <c r="DQ108" i="3"/>
  <c r="DP108" i="3"/>
  <c r="DO108" i="3"/>
  <c r="DN108" i="3"/>
  <c r="DM108" i="3"/>
  <c r="DL108" i="3"/>
  <c r="DK108" i="3"/>
  <c r="DJ108" i="3"/>
  <c r="DI108" i="3"/>
  <c r="DH108" i="3"/>
  <c r="DG108" i="3"/>
  <c r="DF108" i="3"/>
  <c r="DE108" i="3"/>
  <c r="DD108" i="3"/>
  <c r="CY108" i="3"/>
  <c r="CX108" i="3"/>
  <c r="CW108" i="3"/>
  <c r="CV108" i="3"/>
  <c r="CU108" i="3"/>
  <c r="CT108" i="3"/>
  <c r="CS108" i="3"/>
  <c r="CR108" i="3"/>
  <c r="CQ108" i="3"/>
  <c r="CP108" i="3"/>
  <c r="CO108" i="3"/>
  <c r="CN108" i="3"/>
  <c r="CM108" i="3"/>
  <c r="CL108" i="3"/>
  <c r="CK108" i="3"/>
  <c r="CJ108" i="3"/>
  <c r="CI108" i="3"/>
  <c r="CH108" i="3"/>
  <c r="CG108" i="3"/>
  <c r="CF108" i="3"/>
  <c r="CC108" i="3"/>
  <c r="CB108" i="3"/>
  <c r="C108" i="3"/>
  <c r="B108" i="3"/>
  <c r="DA108" i="3" s="1"/>
  <c r="DY107" i="3"/>
  <c r="DX107" i="3"/>
  <c r="DW107" i="3"/>
  <c r="DV107" i="3"/>
  <c r="DU107" i="3"/>
  <c r="DT107" i="3"/>
  <c r="DS107" i="3"/>
  <c r="DR107" i="3"/>
  <c r="DQ107" i="3"/>
  <c r="DP107" i="3"/>
  <c r="DO107" i="3"/>
  <c r="DN107" i="3"/>
  <c r="DM107" i="3"/>
  <c r="DL107" i="3"/>
  <c r="DK107" i="3"/>
  <c r="DJ107" i="3"/>
  <c r="DI107" i="3"/>
  <c r="DH107" i="3"/>
  <c r="DG107" i="3"/>
  <c r="DF107" i="3"/>
  <c r="DD107" i="3"/>
  <c r="DC107" i="3"/>
  <c r="CY107" i="3"/>
  <c r="CX107" i="3"/>
  <c r="CW107" i="3"/>
  <c r="CV107" i="3"/>
  <c r="CU107" i="3"/>
  <c r="CT107" i="3"/>
  <c r="CS107" i="3"/>
  <c r="CR107" i="3"/>
  <c r="CQ107" i="3"/>
  <c r="CP107" i="3"/>
  <c r="CO107" i="3"/>
  <c r="CN107" i="3"/>
  <c r="CM107" i="3"/>
  <c r="CL107" i="3"/>
  <c r="CK107" i="3"/>
  <c r="CJ107" i="3"/>
  <c r="CI107" i="3"/>
  <c r="CH107" i="3"/>
  <c r="CG107" i="3"/>
  <c r="CF107" i="3"/>
  <c r="CB107" i="3"/>
  <c r="CA107" i="3"/>
  <c r="C107" i="3"/>
  <c r="B107" i="3"/>
  <c r="CZ107" i="3" s="1"/>
  <c r="DZ106" i="3"/>
  <c r="DY106" i="3"/>
  <c r="DX106" i="3"/>
  <c r="DW106" i="3"/>
  <c r="DV106" i="3"/>
  <c r="DU106" i="3"/>
  <c r="DT106" i="3"/>
  <c r="DS106" i="3"/>
  <c r="DR106" i="3"/>
  <c r="DQ106" i="3"/>
  <c r="DP106" i="3"/>
  <c r="DO106" i="3"/>
  <c r="DN106" i="3"/>
  <c r="DM106" i="3"/>
  <c r="DL106" i="3"/>
  <c r="DK106" i="3"/>
  <c r="DJ106" i="3"/>
  <c r="DI106" i="3"/>
  <c r="DH106" i="3"/>
  <c r="DG106" i="3"/>
  <c r="DF106" i="3"/>
  <c r="DE106" i="3"/>
  <c r="DC106" i="3"/>
  <c r="DB106" i="3"/>
  <c r="CY106" i="3"/>
  <c r="CX106" i="3"/>
  <c r="CW106" i="3"/>
  <c r="CV106" i="3"/>
  <c r="CU106" i="3"/>
  <c r="CT106" i="3"/>
  <c r="CS106" i="3"/>
  <c r="CR106" i="3"/>
  <c r="CQ106" i="3"/>
  <c r="CP106" i="3"/>
  <c r="CO106" i="3"/>
  <c r="CN106" i="3"/>
  <c r="CM106" i="3"/>
  <c r="CL106" i="3"/>
  <c r="CK106" i="3"/>
  <c r="CJ106" i="3"/>
  <c r="CI106" i="3"/>
  <c r="CH106" i="3"/>
  <c r="CG106" i="3"/>
  <c r="CF106" i="3"/>
  <c r="CE106" i="3"/>
  <c r="CD106" i="3"/>
  <c r="CC106" i="3"/>
  <c r="CA106" i="3"/>
  <c r="C106" i="3"/>
  <c r="DA106" i="3" s="1"/>
  <c r="B106" i="3"/>
  <c r="DD106" i="3" s="1"/>
  <c r="DZ105" i="3"/>
  <c r="DY105" i="3"/>
  <c r="DX105" i="3"/>
  <c r="DW105" i="3"/>
  <c r="DV105" i="3"/>
  <c r="DU105" i="3"/>
  <c r="DT105" i="3"/>
  <c r="DS105" i="3"/>
  <c r="DR105" i="3"/>
  <c r="DQ105" i="3"/>
  <c r="DP105" i="3"/>
  <c r="DO105" i="3"/>
  <c r="DN105" i="3"/>
  <c r="DM105" i="3"/>
  <c r="DL105" i="3"/>
  <c r="DK105" i="3"/>
  <c r="DJ105" i="3"/>
  <c r="DI105" i="3"/>
  <c r="DH105" i="3"/>
  <c r="DG105" i="3"/>
  <c r="DF105" i="3"/>
  <c r="DE105" i="3"/>
  <c r="DB105" i="3"/>
  <c r="CY105" i="3"/>
  <c r="CX105" i="3"/>
  <c r="CW105" i="3"/>
  <c r="CV105" i="3"/>
  <c r="CU105" i="3"/>
  <c r="CT105" i="3"/>
  <c r="CS105" i="3"/>
  <c r="CR105" i="3"/>
  <c r="CQ105" i="3"/>
  <c r="CP105" i="3"/>
  <c r="CO105" i="3"/>
  <c r="CN105" i="3"/>
  <c r="CM105" i="3"/>
  <c r="CL105" i="3"/>
  <c r="CK105" i="3"/>
  <c r="CJ105" i="3"/>
  <c r="CI105" i="3"/>
  <c r="CH105" i="3"/>
  <c r="CG105" i="3"/>
  <c r="CF105" i="3"/>
  <c r="CD105" i="3"/>
  <c r="CC105" i="3"/>
  <c r="C105" i="3"/>
  <c r="DA105" i="3" s="1"/>
  <c r="B105" i="3"/>
  <c r="DD105" i="3" s="1"/>
  <c r="DY104" i="3"/>
  <c r="DX104" i="3"/>
  <c r="DW104" i="3"/>
  <c r="DV104" i="3"/>
  <c r="DU104" i="3"/>
  <c r="DT104" i="3"/>
  <c r="DS104" i="3"/>
  <c r="DR104" i="3"/>
  <c r="DQ104" i="3"/>
  <c r="DP104" i="3"/>
  <c r="DO104" i="3"/>
  <c r="DN104" i="3"/>
  <c r="DM104" i="3"/>
  <c r="DL104" i="3"/>
  <c r="DK104" i="3"/>
  <c r="DJ104" i="3"/>
  <c r="DI104" i="3"/>
  <c r="DH104" i="3"/>
  <c r="DG104" i="3"/>
  <c r="DF104" i="3"/>
  <c r="DE104" i="3"/>
  <c r="DD104" i="3"/>
  <c r="CY104" i="3"/>
  <c r="CX104" i="3"/>
  <c r="CW104" i="3"/>
  <c r="CV104" i="3"/>
  <c r="CU104" i="3"/>
  <c r="CT104" i="3"/>
  <c r="CS104" i="3"/>
  <c r="CR104" i="3"/>
  <c r="CQ104" i="3"/>
  <c r="CP104" i="3"/>
  <c r="CO104" i="3"/>
  <c r="CN104" i="3"/>
  <c r="CM104" i="3"/>
  <c r="CL104" i="3"/>
  <c r="CK104" i="3"/>
  <c r="CJ104" i="3"/>
  <c r="CI104" i="3"/>
  <c r="CH104" i="3"/>
  <c r="CG104" i="3"/>
  <c r="CF104" i="3"/>
  <c r="CC104" i="3"/>
  <c r="CB104" i="3"/>
  <c r="C104" i="3"/>
  <c r="B104" i="3"/>
  <c r="DA104" i="3" s="1"/>
  <c r="DY103" i="3"/>
  <c r="DX103" i="3"/>
  <c r="DW103" i="3"/>
  <c r="DV103" i="3"/>
  <c r="DU103" i="3"/>
  <c r="DT103" i="3"/>
  <c r="DS103" i="3"/>
  <c r="DR103" i="3"/>
  <c r="DQ103" i="3"/>
  <c r="DP103" i="3"/>
  <c r="DO103" i="3"/>
  <c r="DN103" i="3"/>
  <c r="DM103" i="3"/>
  <c r="DL103" i="3"/>
  <c r="DK103" i="3"/>
  <c r="DJ103" i="3"/>
  <c r="DI103" i="3"/>
  <c r="DH103" i="3"/>
  <c r="DG103" i="3"/>
  <c r="DF103" i="3"/>
  <c r="DD103" i="3"/>
  <c r="DC103" i="3"/>
  <c r="CY103" i="3"/>
  <c r="CX103" i="3"/>
  <c r="CW103" i="3"/>
  <c r="CV103" i="3"/>
  <c r="CU103" i="3"/>
  <c r="CT103" i="3"/>
  <c r="CS103" i="3"/>
  <c r="CR103" i="3"/>
  <c r="CQ103" i="3"/>
  <c r="CP103" i="3"/>
  <c r="CO103" i="3"/>
  <c r="CN103" i="3"/>
  <c r="CM103" i="3"/>
  <c r="CL103" i="3"/>
  <c r="CK103" i="3"/>
  <c r="CJ103" i="3"/>
  <c r="CI103" i="3"/>
  <c r="CH103" i="3"/>
  <c r="CG103" i="3"/>
  <c r="CF103" i="3"/>
  <c r="CB103" i="3"/>
  <c r="CA103" i="3"/>
  <c r="C103" i="3"/>
  <c r="B103" i="3"/>
  <c r="CZ103" i="3" s="1"/>
  <c r="DZ102" i="3"/>
  <c r="DY102" i="3"/>
  <c r="DX102" i="3"/>
  <c r="DW102" i="3"/>
  <c r="DV102" i="3"/>
  <c r="DU102" i="3"/>
  <c r="DT102" i="3"/>
  <c r="DS102" i="3"/>
  <c r="DR102" i="3"/>
  <c r="DQ102" i="3"/>
  <c r="DP102" i="3"/>
  <c r="DO102" i="3"/>
  <c r="DN102" i="3"/>
  <c r="DM102" i="3"/>
  <c r="DL102" i="3"/>
  <c r="DK102" i="3"/>
  <c r="DJ102" i="3"/>
  <c r="DI102" i="3"/>
  <c r="DH102" i="3"/>
  <c r="DG102" i="3"/>
  <c r="DF102" i="3"/>
  <c r="DE102" i="3"/>
  <c r="DC102" i="3"/>
  <c r="DB102" i="3"/>
  <c r="CY102" i="3"/>
  <c r="CX102" i="3"/>
  <c r="CW102" i="3"/>
  <c r="CV102" i="3"/>
  <c r="CU102" i="3"/>
  <c r="CT102" i="3"/>
  <c r="CS102" i="3"/>
  <c r="CR102" i="3"/>
  <c r="CQ102" i="3"/>
  <c r="CP102" i="3"/>
  <c r="CO102" i="3"/>
  <c r="CN102" i="3"/>
  <c r="CM102" i="3"/>
  <c r="CL102" i="3"/>
  <c r="CK102" i="3"/>
  <c r="CJ102" i="3"/>
  <c r="CI102" i="3"/>
  <c r="CH102" i="3"/>
  <c r="CG102" i="3"/>
  <c r="CF102" i="3"/>
  <c r="CE102" i="3"/>
  <c r="CD102" i="3"/>
  <c r="CC102" i="3"/>
  <c r="CA102" i="3"/>
  <c r="C102" i="3"/>
  <c r="DA102" i="3" s="1"/>
  <c r="B102" i="3"/>
  <c r="DD102" i="3" s="1"/>
  <c r="DZ101" i="3"/>
  <c r="DY101" i="3"/>
  <c r="DX101" i="3"/>
  <c r="DW101" i="3"/>
  <c r="DV101" i="3"/>
  <c r="DU101" i="3"/>
  <c r="DT101" i="3"/>
  <c r="DS101" i="3"/>
  <c r="DR101" i="3"/>
  <c r="DQ101" i="3"/>
  <c r="DP101" i="3"/>
  <c r="DO101" i="3"/>
  <c r="DN101" i="3"/>
  <c r="DM101" i="3"/>
  <c r="DL101" i="3"/>
  <c r="DK101" i="3"/>
  <c r="DJ101" i="3"/>
  <c r="DI101" i="3"/>
  <c r="DH101" i="3"/>
  <c r="DG101" i="3"/>
  <c r="DF101" i="3"/>
  <c r="DE101" i="3"/>
  <c r="DB101" i="3"/>
  <c r="CY101" i="3"/>
  <c r="CX101" i="3"/>
  <c r="CW101" i="3"/>
  <c r="CV101" i="3"/>
  <c r="CU101" i="3"/>
  <c r="CT101" i="3"/>
  <c r="CS101" i="3"/>
  <c r="CR101" i="3"/>
  <c r="CQ101" i="3"/>
  <c r="CP101" i="3"/>
  <c r="CO101" i="3"/>
  <c r="CN101" i="3"/>
  <c r="CM101" i="3"/>
  <c r="CL101" i="3"/>
  <c r="CK101" i="3"/>
  <c r="CJ101" i="3"/>
  <c r="CI101" i="3"/>
  <c r="CH101" i="3"/>
  <c r="CG101" i="3"/>
  <c r="CF101" i="3"/>
  <c r="CD101" i="3"/>
  <c r="CC101" i="3"/>
  <c r="C101" i="3"/>
  <c r="DA101" i="3" s="1"/>
  <c r="B101" i="3"/>
  <c r="DD101" i="3" s="1"/>
  <c r="DY100" i="3"/>
  <c r="DX100" i="3"/>
  <c r="DW100" i="3"/>
  <c r="DV100" i="3"/>
  <c r="DU100" i="3"/>
  <c r="DT100" i="3"/>
  <c r="DS100" i="3"/>
  <c r="DR100" i="3"/>
  <c r="DQ100" i="3"/>
  <c r="DP100" i="3"/>
  <c r="DO100" i="3"/>
  <c r="DN100" i="3"/>
  <c r="DM100" i="3"/>
  <c r="DL100" i="3"/>
  <c r="DK100" i="3"/>
  <c r="DJ100" i="3"/>
  <c r="DI100" i="3"/>
  <c r="DH100" i="3"/>
  <c r="DG100" i="3"/>
  <c r="DF100" i="3"/>
  <c r="DE100" i="3"/>
  <c r="DD100" i="3"/>
  <c r="CY100" i="3"/>
  <c r="CX100" i="3"/>
  <c r="CW100" i="3"/>
  <c r="CV100" i="3"/>
  <c r="CU100" i="3"/>
  <c r="CT100" i="3"/>
  <c r="CS100" i="3"/>
  <c r="CR100" i="3"/>
  <c r="CQ100" i="3"/>
  <c r="CP100" i="3"/>
  <c r="CO100" i="3"/>
  <c r="CN100" i="3"/>
  <c r="CM100" i="3"/>
  <c r="CL100" i="3"/>
  <c r="CK100" i="3"/>
  <c r="CJ100" i="3"/>
  <c r="CI100" i="3"/>
  <c r="CH100" i="3"/>
  <c r="CG100" i="3"/>
  <c r="CF100" i="3"/>
  <c r="CC100" i="3"/>
  <c r="CB100" i="3"/>
  <c r="C100" i="3"/>
  <c r="B100" i="3"/>
  <c r="DA100" i="3" s="1"/>
  <c r="DY95" i="3"/>
  <c r="DX95" i="3"/>
  <c r="DW95" i="3"/>
  <c r="DV95" i="3"/>
  <c r="DU95" i="3"/>
  <c r="DT95" i="3"/>
  <c r="DS95" i="3"/>
  <c r="DR95" i="3"/>
  <c r="DQ95" i="3"/>
  <c r="DP95" i="3"/>
  <c r="DO95" i="3"/>
  <c r="DN95" i="3"/>
  <c r="DM95" i="3"/>
  <c r="DL95" i="3"/>
  <c r="DK95" i="3"/>
  <c r="DJ95" i="3"/>
  <c r="DI95" i="3"/>
  <c r="DH95" i="3"/>
  <c r="DG95" i="3"/>
  <c r="DF95" i="3"/>
  <c r="DD95" i="3"/>
  <c r="DC95" i="3"/>
  <c r="CY95" i="3"/>
  <c r="CX95" i="3"/>
  <c r="CW95" i="3"/>
  <c r="CV95" i="3"/>
  <c r="CU95" i="3"/>
  <c r="CT95" i="3"/>
  <c r="CS95" i="3"/>
  <c r="CR95" i="3"/>
  <c r="CQ95" i="3"/>
  <c r="CP95" i="3"/>
  <c r="CO95" i="3"/>
  <c r="CN95" i="3"/>
  <c r="CM95" i="3"/>
  <c r="CL95" i="3"/>
  <c r="CK95" i="3"/>
  <c r="CJ95" i="3"/>
  <c r="CI95" i="3"/>
  <c r="CH95" i="3"/>
  <c r="CG95" i="3"/>
  <c r="CF95" i="3"/>
  <c r="CB95" i="3"/>
  <c r="CA95" i="3"/>
  <c r="C95" i="3"/>
  <c r="B95" i="3"/>
  <c r="CZ95" i="3" s="1"/>
  <c r="DZ94" i="3"/>
  <c r="DY94" i="3"/>
  <c r="DX94" i="3"/>
  <c r="DW94" i="3"/>
  <c r="DV94" i="3"/>
  <c r="DU94" i="3"/>
  <c r="DT94" i="3"/>
  <c r="DS94" i="3"/>
  <c r="DR94" i="3"/>
  <c r="DQ94" i="3"/>
  <c r="DP94" i="3"/>
  <c r="DO94" i="3"/>
  <c r="DN94" i="3"/>
  <c r="DM94" i="3"/>
  <c r="DL94" i="3"/>
  <c r="DK94" i="3"/>
  <c r="DJ94" i="3"/>
  <c r="DI94" i="3"/>
  <c r="DH94" i="3"/>
  <c r="DG94" i="3"/>
  <c r="DF94" i="3"/>
  <c r="DE94" i="3"/>
  <c r="DC94" i="3"/>
  <c r="DB94" i="3"/>
  <c r="CY94" i="3"/>
  <c r="CX94" i="3"/>
  <c r="CW94" i="3"/>
  <c r="CV94" i="3"/>
  <c r="CU94" i="3"/>
  <c r="CT94" i="3"/>
  <c r="CS94" i="3"/>
  <c r="CR94" i="3"/>
  <c r="CQ94" i="3"/>
  <c r="CP94" i="3"/>
  <c r="CO94" i="3"/>
  <c r="CN94" i="3"/>
  <c r="CM94" i="3"/>
  <c r="CL94" i="3"/>
  <c r="CK94" i="3"/>
  <c r="CJ94" i="3"/>
  <c r="CI94" i="3"/>
  <c r="CH94" i="3"/>
  <c r="CG94" i="3"/>
  <c r="CF94" i="3"/>
  <c r="CE94" i="3"/>
  <c r="CD94" i="3"/>
  <c r="CC94" i="3"/>
  <c r="CA94" i="3"/>
  <c r="C94" i="3"/>
  <c r="DA94" i="3" s="1"/>
  <c r="B94" i="3"/>
  <c r="DD94" i="3" s="1"/>
  <c r="DZ93" i="3"/>
  <c r="DY93" i="3"/>
  <c r="DX93" i="3"/>
  <c r="DW93" i="3"/>
  <c r="DV93" i="3"/>
  <c r="DU93" i="3"/>
  <c r="DT93" i="3"/>
  <c r="DS93" i="3"/>
  <c r="DR93" i="3"/>
  <c r="DQ93" i="3"/>
  <c r="DP93" i="3"/>
  <c r="DO93" i="3"/>
  <c r="DN93" i="3"/>
  <c r="DM93" i="3"/>
  <c r="DL93" i="3"/>
  <c r="DK93" i="3"/>
  <c r="DJ93" i="3"/>
  <c r="DI93" i="3"/>
  <c r="DH93" i="3"/>
  <c r="DG93" i="3"/>
  <c r="DF93" i="3"/>
  <c r="DE93" i="3"/>
  <c r="DB93" i="3"/>
  <c r="CY93" i="3"/>
  <c r="CX93" i="3"/>
  <c r="CW93" i="3"/>
  <c r="CV93" i="3"/>
  <c r="CU93" i="3"/>
  <c r="CT93" i="3"/>
  <c r="CS93" i="3"/>
  <c r="CR93" i="3"/>
  <c r="CQ93" i="3"/>
  <c r="CP93" i="3"/>
  <c r="CO93" i="3"/>
  <c r="CN93" i="3"/>
  <c r="CM93" i="3"/>
  <c r="CL93" i="3"/>
  <c r="CK93" i="3"/>
  <c r="CJ93" i="3"/>
  <c r="CI93" i="3"/>
  <c r="CH93" i="3"/>
  <c r="CG93" i="3"/>
  <c r="CF93" i="3"/>
  <c r="CD93" i="3"/>
  <c r="CC93" i="3"/>
  <c r="C93" i="3"/>
  <c r="DA93" i="3" s="1"/>
  <c r="B93" i="3"/>
  <c r="DD93" i="3" s="1"/>
  <c r="DY92" i="3"/>
  <c r="DX92" i="3"/>
  <c r="DW92" i="3"/>
  <c r="DV92" i="3"/>
  <c r="DU92" i="3"/>
  <c r="DT92" i="3"/>
  <c r="DS92" i="3"/>
  <c r="DR92" i="3"/>
  <c r="DQ92" i="3"/>
  <c r="DP92" i="3"/>
  <c r="DO92" i="3"/>
  <c r="DN92" i="3"/>
  <c r="DM92" i="3"/>
  <c r="DL92" i="3"/>
  <c r="DK92" i="3"/>
  <c r="DJ92" i="3"/>
  <c r="DI92" i="3"/>
  <c r="DH92" i="3"/>
  <c r="DG92" i="3"/>
  <c r="DF92" i="3"/>
  <c r="DE92" i="3"/>
  <c r="DD92" i="3"/>
  <c r="CY92" i="3"/>
  <c r="CX92" i="3"/>
  <c r="CW92" i="3"/>
  <c r="CV92" i="3"/>
  <c r="CU92" i="3"/>
  <c r="CT92" i="3"/>
  <c r="CS92" i="3"/>
  <c r="CR92" i="3"/>
  <c r="CQ92" i="3"/>
  <c r="CP92" i="3"/>
  <c r="CO92" i="3"/>
  <c r="CN92" i="3"/>
  <c r="CM92" i="3"/>
  <c r="CL92" i="3"/>
  <c r="CK92" i="3"/>
  <c r="CJ92" i="3"/>
  <c r="CI92" i="3"/>
  <c r="CH92" i="3"/>
  <c r="CG92" i="3"/>
  <c r="CF92" i="3"/>
  <c r="CC92" i="3"/>
  <c r="CB92" i="3"/>
  <c r="C92" i="3"/>
  <c r="B92" i="3"/>
  <c r="DA92" i="3" s="1"/>
  <c r="DY91" i="3"/>
  <c r="DX91" i="3"/>
  <c r="DW91" i="3"/>
  <c r="DV91" i="3"/>
  <c r="DU91" i="3"/>
  <c r="DT91" i="3"/>
  <c r="DS91" i="3"/>
  <c r="DR91" i="3"/>
  <c r="DQ91" i="3"/>
  <c r="DP91" i="3"/>
  <c r="DO91" i="3"/>
  <c r="DN91" i="3"/>
  <c r="DM91" i="3"/>
  <c r="DL91" i="3"/>
  <c r="DK91" i="3"/>
  <c r="DJ91" i="3"/>
  <c r="DI91" i="3"/>
  <c r="DH91" i="3"/>
  <c r="DG91" i="3"/>
  <c r="DF91" i="3"/>
  <c r="DD91" i="3"/>
  <c r="DC91" i="3"/>
  <c r="CY91" i="3"/>
  <c r="CX91" i="3"/>
  <c r="CW91" i="3"/>
  <c r="CV91" i="3"/>
  <c r="CU91" i="3"/>
  <c r="CT91" i="3"/>
  <c r="CS91" i="3"/>
  <c r="CR91" i="3"/>
  <c r="CQ91" i="3"/>
  <c r="CP91" i="3"/>
  <c r="CO91" i="3"/>
  <c r="CN91" i="3"/>
  <c r="CM91" i="3"/>
  <c r="CL91" i="3"/>
  <c r="CK91" i="3"/>
  <c r="CJ91" i="3"/>
  <c r="CI91" i="3"/>
  <c r="CH91" i="3"/>
  <c r="CG91" i="3"/>
  <c r="CF91" i="3"/>
  <c r="CB91" i="3"/>
  <c r="CA91" i="3"/>
  <c r="C91" i="3"/>
  <c r="B91" i="3"/>
  <c r="CZ91" i="3" s="1"/>
  <c r="DZ90" i="3"/>
  <c r="DY90" i="3"/>
  <c r="DX90" i="3"/>
  <c r="DW90" i="3"/>
  <c r="DV90" i="3"/>
  <c r="DU90" i="3"/>
  <c r="DT90" i="3"/>
  <c r="DS90" i="3"/>
  <c r="DR90" i="3"/>
  <c r="DQ90" i="3"/>
  <c r="DP90" i="3"/>
  <c r="DO90" i="3"/>
  <c r="DN90" i="3"/>
  <c r="DM90" i="3"/>
  <c r="DL90" i="3"/>
  <c r="DK90" i="3"/>
  <c r="DJ90" i="3"/>
  <c r="DI90" i="3"/>
  <c r="DH90" i="3"/>
  <c r="DG90" i="3"/>
  <c r="DF90" i="3"/>
  <c r="DE90" i="3"/>
  <c r="DC90" i="3"/>
  <c r="DB90" i="3"/>
  <c r="CY90" i="3"/>
  <c r="CX90" i="3"/>
  <c r="CW90" i="3"/>
  <c r="CV90" i="3"/>
  <c r="CU90" i="3"/>
  <c r="CT90" i="3"/>
  <c r="CS90" i="3"/>
  <c r="CR90" i="3"/>
  <c r="CQ90" i="3"/>
  <c r="CP90" i="3"/>
  <c r="CO90" i="3"/>
  <c r="CN90" i="3"/>
  <c r="CM90" i="3"/>
  <c r="CL90" i="3"/>
  <c r="CK90" i="3"/>
  <c r="CJ90" i="3"/>
  <c r="CI90" i="3"/>
  <c r="CH90" i="3"/>
  <c r="CG90" i="3"/>
  <c r="CF90" i="3"/>
  <c r="CE90" i="3"/>
  <c r="CD90" i="3"/>
  <c r="CC90" i="3"/>
  <c r="CA90" i="3"/>
  <c r="C90" i="3"/>
  <c r="DA90" i="3" s="1"/>
  <c r="B90" i="3"/>
  <c r="DD90" i="3" s="1"/>
  <c r="DZ89" i="3"/>
  <c r="DY89" i="3"/>
  <c r="DX89" i="3"/>
  <c r="DW89" i="3"/>
  <c r="DV89" i="3"/>
  <c r="DU89" i="3"/>
  <c r="DT89" i="3"/>
  <c r="DS89" i="3"/>
  <c r="DR89" i="3"/>
  <c r="DQ89" i="3"/>
  <c r="DP89" i="3"/>
  <c r="DO89" i="3"/>
  <c r="DN89" i="3"/>
  <c r="DM89" i="3"/>
  <c r="DL89" i="3"/>
  <c r="DK89" i="3"/>
  <c r="DJ89" i="3"/>
  <c r="DI89" i="3"/>
  <c r="DH89" i="3"/>
  <c r="DG89" i="3"/>
  <c r="DF89" i="3"/>
  <c r="DE89" i="3"/>
  <c r="DB89" i="3"/>
  <c r="CY89" i="3"/>
  <c r="CX89" i="3"/>
  <c r="CW89" i="3"/>
  <c r="CV89" i="3"/>
  <c r="CU89" i="3"/>
  <c r="CT89" i="3"/>
  <c r="CS89" i="3"/>
  <c r="CR89" i="3"/>
  <c r="CQ89" i="3"/>
  <c r="CP89" i="3"/>
  <c r="CO89" i="3"/>
  <c r="CN89" i="3"/>
  <c r="CM89" i="3"/>
  <c r="CL89" i="3"/>
  <c r="CK89" i="3"/>
  <c r="CJ89" i="3"/>
  <c r="CI89" i="3"/>
  <c r="CH89" i="3"/>
  <c r="CG89" i="3"/>
  <c r="CF89" i="3"/>
  <c r="CD89" i="3"/>
  <c r="CC89" i="3"/>
  <c r="C89" i="3"/>
  <c r="DA89" i="3" s="1"/>
  <c r="B89" i="3"/>
  <c r="DD89" i="3" s="1"/>
  <c r="DY88" i="3"/>
  <c r="DX88" i="3"/>
  <c r="DW88" i="3"/>
  <c r="DV88" i="3"/>
  <c r="DU88" i="3"/>
  <c r="DT88" i="3"/>
  <c r="DS88" i="3"/>
  <c r="DR88" i="3"/>
  <c r="DQ88" i="3"/>
  <c r="DP88" i="3"/>
  <c r="DO88" i="3"/>
  <c r="DN88" i="3"/>
  <c r="DM88" i="3"/>
  <c r="DL88" i="3"/>
  <c r="DK88" i="3"/>
  <c r="DJ88" i="3"/>
  <c r="DI88" i="3"/>
  <c r="DH88" i="3"/>
  <c r="DG88" i="3"/>
  <c r="DF88" i="3"/>
  <c r="DE88" i="3"/>
  <c r="DD88" i="3"/>
  <c r="CY88" i="3"/>
  <c r="CX88" i="3"/>
  <c r="CW88" i="3"/>
  <c r="CV88" i="3"/>
  <c r="CU88" i="3"/>
  <c r="CT88" i="3"/>
  <c r="CS88" i="3"/>
  <c r="CR88" i="3"/>
  <c r="CQ88" i="3"/>
  <c r="CP88" i="3"/>
  <c r="CO88" i="3"/>
  <c r="CN88" i="3"/>
  <c r="CM88" i="3"/>
  <c r="CL88" i="3"/>
  <c r="CK88" i="3"/>
  <c r="CJ88" i="3"/>
  <c r="CI88" i="3"/>
  <c r="CH88" i="3"/>
  <c r="CG88" i="3"/>
  <c r="CF88" i="3"/>
  <c r="CC88" i="3"/>
  <c r="CB88" i="3"/>
  <c r="C88" i="3"/>
  <c r="B88" i="3"/>
  <c r="DA88" i="3" s="1"/>
  <c r="DY87" i="3"/>
  <c r="DX87" i="3"/>
  <c r="DW87" i="3"/>
  <c r="DV87" i="3"/>
  <c r="DU87" i="3"/>
  <c r="DT87" i="3"/>
  <c r="DS87" i="3"/>
  <c r="DR87" i="3"/>
  <c r="DQ87" i="3"/>
  <c r="DP87" i="3"/>
  <c r="DO87" i="3"/>
  <c r="DN87" i="3"/>
  <c r="DM87" i="3"/>
  <c r="DL87" i="3"/>
  <c r="DK87" i="3"/>
  <c r="DJ87" i="3"/>
  <c r="DI87" i="3"/>
  <c r="DH87" i="3"/>
  <c r="DG87" i="3"/>
  <c r="DF87" i="3"/>
  <c r="DD87" i="3"/>
  <c r="DC87" i="3"/>
  <c r="CY87" i="3"/>
  <c r="CX87" i="3"/>
  <c r="CW87" i="3"/>
  <c r="CV87" i="3"/>
  <c r="CU87" i="3"/>
  <c r="CT87" i="3"/>
  <c r="CS87" i="3"/>
  <c r="CR87" i="3"/>
  <c r="CQ87" i="3"/>
  <c r="CP87" i="3"/>
  <c r="CO87" i="3"/>
  <c r="CN87" i="3"/>
  <c r="CM87" i="3"/>
  <c r="CL87" i="3"/>
  <c r="CK87" i="3"/>
  <c r="CJ87" i="3"/>
  <c r="CI87" i="3"/>
  <c r="CH87" i="3"/>
  <c r="CG87" i="3"/>
  <c r="CF87" i="3"/>
  <c r="CB87" i="3"/>
  <c r="CA87" i="3"/>
  <c r="C87" i="3"/>
  <c r="B87" i="3"/>
  <c r="CZ87" i="3" s="1"/>
  <c r="DZ86" i="3"/>
  <c r="DY86" i="3"/>
  <c r="DX86" i="3"/>
  <c r="DW86" i="3"/>
  <c r="DV86" i="3"/>
  <c r="DU86" i="3"/>
  <c r="DT86" i="3"/>
  <c r="DS86" i="3"/>
  <c r="DR86" i="3"/>
  <c r="DQ86" i="3"/>
  <c r="DP86" i="3"/>
  <c r="DO86" i="3"/>
  <c r="DN86" i="3"/>
  <c r="DM86" i="3"/>
  <c r="DL86" i="3"/>
  <c r="DK86" i="3"/>
  <c r="DJ86" i="3"/>
  <c r="DI86" i="3"/>
  <c r="DH86" i="3"/>
  <c r="DG86" i="3"/>
  <c r="DF86" i="3"/>
  <c r="DE86" i="3"/>
  <c r="DC86" i="3"/>
  <c r="DB86" i="3"/>
  <c r="CY86" i="3"/>
  <c r="CX86" i="3"/>
  <c r="CW86" i="3"/>
  <c r="CV86" i="3"/>
  <c r="CU86" i="3"/>
  <c r="CT86" i="3"/>
  <c r="CS86" i="3"/>
  <c r="CR86" i="3"/>
  <c r="CQ86" i="3"/>
  <c r="CP86" i="3"/>
  <c r="CO86" i="3"/>
  <c r="CN86" i="3"/>
  <c r="CM86" i="3"/>
  <c r="CL86" i="3"/>
  <c r="CK86" i="3"/>
  <c r="CJ86" i="3"/>
  <c r="CI86" i="3"/>
  <c r="CH86" i="3"/>
  <c r="CG86" i="3"/>
  <c r="CF86" i="3"/>
  <c r="CE86" i="3"/>
  <c r="CD86" i="3"/>
  <c r="CC86" i="3"/>
  <c r="CA86" i="3"/>
  <c r="C86" i="3"/>
  <c r="DA86" i="3" s="1"/>
  <c r="B86" i="3"/>
  <c r="DD86" i="3" s="1"/>
  <c r="DZ85" i="3"/>
  <c r="DY85" i="3"/>
  <c r="DX85" i="3"/>
  <c r="DW85" i="3"/>
  <c r="DV85" i="3"/>
  <c r="DU85" i="3"/>
  <c r="DT85" i="3"/>
  <c r="DS85" i="3"/>
  <c r="DR85" i="3"/>
  <c r="DQ85" i="3"/>
  <c r="DP85" i="3"/>
  <c r="DO85" i="3"/>
  <c r="DN85" i="3"/>
  <c r="DM85" i="3"/>
  <c r="DL85" i="3"/>
  <c r="DK85" i="3"/>
  <c r="DJ85" i="3"/>
  <c r="DI85" i="3"/>
  <c r="DH85" i="3"/>
  <c r="DG85" i="3"/>
  <c r="DF85" i="3"/>
  <c r="DE85" i="3"/>
  <c r="DB85" i="3"/>
  <c r="CY85" i="3"/>
  <c r="CX85" i="3"/>
  <c r="CW85" i="3"/>
  <c r="CV85" i="3"/>
  <c r="CU85" i="3"/>
  <c r="CT85" i="3"/>
  <c r="CS85" i="3"/>
  <c r="CR85" i="3"/>
  <c r="CQ85" i="3"/>
  <c r="CP85" i="3"/>
  <c r="CO85" i="3"/>
  <c r="CN85" i="3"/>
  <c r="CM85" i="3"/>
  <c r="CL85" i="3"/>
  <c r="CK85" i="3"/>
  <c r="CJ85" i="3"/>
  <c r="CI85" i="3"/>
  <c r="CH85" i="3"/>
  <c r="CG85" i="3"/>
  <c r="CF85" i="3"/>
  <c r="CD85" i="3"/>
  <c r="CC85" i="3"/>
  <c r="C85" i="3"/>
  <c r="DA85" i="3" s="1"/>
  <c r="B85" i="3"/>
  <c r="DD85" i="3" s="1"/>
  <c r="DY84" i="3"/>
  <c r="DX84" i="3"/>
  <c r="DW84" i="3"/>
  <c r="DV84" i="3"/>
  <c r="DU84" i="3"/>
  <c r="DT84" i="3"/>
  <c r="DS84" i="3"/>
  <c r="DR84" i="3"/>
  <c r="DQ84" i="3"/>
  <c r="DP84" i="3"/>
  <c r="DO84" i="3"/>
  <c r="DN84" i="3"/>
  <c r="DM84" i="3"/>
  <c r="DL84" i="3"/>
  <c r="DK84" i="3"/>
  <c r="DJ84" i="3"/>
  <c r="DI84" i="3"/>
  <c r="DH84" i="3"/>
  <c r="DG84" i="3"/>
  <c r="DF84" i="3"/>
  <c r="DE84" i="3"/>
  <c r="DD84" i="3"/>
  <c r="CY84" i="3"/>
  <c r="CX84" i="3"/>
  <c r="CW84" i="3"/>
  <c r="CV84" i="3"/>
  <c r="CU84" i="3"/>
  <c r="CT84" i="3"/>
  <c r="CS84" i="3"/>
  <c r="CR84" i="3"/>
  <c r="CQ84" i="3"/>
  <c r="CP84" i="3"/>
  <c r="CO84" i="3"/>
  <c r="CN84" i="3"/>
  <c r="CM84" i="3"/>
  <c r="CL84" i="3"/>
  <c r="CK84" i="3"/>
  <c r="CJ84" i="3"/>
  <c r="CI84" i="3"/>
  <c r="CH84" i="3"/>
  <c r="CG84" i="3"/>
  <c r="CF84" i="3"/>
  <c r="CC84" i="3"/>
  <c r="CB84" i="3"/>
  <c r="C84" i="3"/>
  <c r="B84" i="3"/>
  <c r="DA84" i="3" s="1"/>
  <c r="DY83" i="3"/>
  <c r="DX83" i="3"/>
  <c r="DW83" i="3"/>
  <c r="DV83" i="3"/>
  <c r="DU83" i="3"/>
  <c r="DT83" i="3"/>
  <c r="DS83" i="3"/>
  <c r="DR83" i="3"/>
  <c r="DQ83" i="3"/>
  <c r="DP83" i="3"/>
  <c r="DO83" i="3"/>
  <c r="DN83" i="3"/>
  <c r="DM83" i="3"/>
  <c r="DL83" i="3"/>
  <c r="DK83" i="3"/>
  <c r="DJ83" i="3"/>
  <c r="DI83" i="3"/>
  <c r="DH83" i="3"/>
  <c r="DG83" i="3"/>
  <c r="DF83" i="3"/>
  <c r="DD83" i="3"/>
  <c r="DC83" i="3"/>
  <c r="CY83" i="3"/>
  <c r="CX83" i="3"/>
  <c r="CW83" i="3"/>
  <c r="CV83" i="3"/>
  <c r="CU83" i="3"/>
  <c r="CT83" i="3"/>
  <c r="CS83" i="3"/>
  <c r="CR83" i="3"/>
  <c r="CQ83" i="3"/>
  <c r="CP83" i="3"/>
  <c r="CO83" i="3"/>
  <c r="CN83" i="3"/>
  <c r="CM83" i="3"/>
  <c r="CL83" i="3"/>
  <c r="CK83" i="3"/>
  <c r="CJ83" i="3"/>
  <c r="CI83" i="3"/>
  <c r="CH83" i="3"/>
  <c r="CG83" i="3"/>
  <c r="CF83" i="3"/>
  <c r="CB83" i="3"/>
  <c r="CA83" i="3"/>
  <c r="C83" i="3"/>
  <c r="B83" i="3"/>
  <c r="CZ83" i="3" s="1"/>
  <c r="DZ82" i="3"/>
  <c r="DY82" i="3"/>
  <c r="DX82" i="3"/>
  <c r="DW82" i="3"/>
  <c r="DV82" i="3"/>
  <c r="DU82" i="3"/>
  <c r="DT82" i="3"/>
  <c r="DS82" i="3"/>
  <c r="DR82" i="3"/>
  <c r="DQ82" i="3"/>
  <c r="DP82" i="3"/>
  <c r="DO82" i="3"/>
  <c r="DN82" i="3"/>
  <c r="DM82" i="3"/>
  <c r="DL82" i="3"/>
  <c r="DK82" i="3"/>
  <c r="DJ82" i="3"/>
  <c r="DI82" i="3"/>
  <c r="DH82" i="3"/>
  <c r="DG82" i="3"/>
  <c r="DF82" i="3"/>
  <c r="DE82" i="3"/>
  <c r="DC82" i="3"/>
  <c r="DB82" i="3"/>
  <c r="CY82" i="3"/>
  <c r="CX82" i="3"/>
  <c r="CW82" i="3"/>
  <c r="CV82" i="3"/>
  <c r="CU82" i="3"/>
  <c r="CT82" i="3"/>
  <c r="CS82" i="3"/>
  <c r="CR82" i="3"/>
  <c r="CQ82" i="3"/>
  <c r="CP82" i="3"/>
  <c r="CO82" i="3"/>
  <c r="CN82" i="3"/>
  <c r="CM82" i="3"/>
  <c r="CL82" i="3"/>
  <c r="CK82" i="3"/>
  <c r="CJ82" i="3"/>
  <c r="CI82" i="3"/>
  <c r="CH82" i="3"/>
  <c r="CG82" i="3"/>
  <c r="CF82" i="3"/>
  <c r="CE82" i="3"/>
  <c r="CD82" i="3"/>
  <c r="CC82" i="3"/>
  <c r="CA82" i="3"/>
  <c r="C82" i="3"/>
  <c r="DA82" i="3" s="1"/>
  <c r="B82" i="3"/>
  <c r="DD82" i="3" s="1"/>
  <c r="DZ81" i="3"/>
  <c r="DY81" i="3"/>
  <c r="DX81" i="3"/>
  <c r="DW81" i="3"/>
  <c r="DV81" i="3"/>
  <c r="DU81" i="3"/>
  <c r="DT81" i="3"/>
  <c r="DS81" i="3"/>
  <c r="DR81" i="3"/>
  <c r="DQ81" i="3"/>
  <c r="DP81" i="3"/>
  <c r="DO81" i="3"/>
  <c r="DN81" i="3"/>
  <c r="DM81" i="3"/>
  <c r="DL81" i="3"/>
  <c r="DK81" i="3"/>
  <c r="DJ81" i="3"/>
  <c r="DI81" i="3"/>
  <c r="DH81" i="3"/>
  <c r="DG81" i="3"/>
  <c r="DF81" i="3"/>
  <c r="DE81" i="3"/>
  <c r="DB81" i="3"/>
  <c r="CY81" i="3"/>
  <c r="CX81" i="3"/>
  <c r="CW81" i="3"/>
  <c r="CV81" i="3"/>
  <c r="CU81" i="3"/>
  <c r="CT81" i="3"/>
  <c r="CS81" i="3"/>
  <c r="CR81" i="3"/>
  <c r="CQ81" i="3"/>
  <c r="CP81" i="3"/>
  <c r="CO81" i="3"/>
  <c r="CN81" i="3"/>
  <c r="CM81" i="3"/>
  <c r="CL81" i="3"/>
  <c r="CK81" i="3"/>
  <c r="CJ81" i="3"/>
  <c r="CI81" i="3"/>
  <c r="CH81" i="3"/>
  <c r="CG81" i="3"/>
  <c r="CF81" i="3"/>
  <c r="CD81" i="3"/>
  <c r="CC81" i="3"/>
  <c r="C81" i="3"/>
  <c r="DA81" i="3" s="1"/>
  <c r="B81" i="3"/>
  <c r="DD81" i="3" s="1"/>
  <c r="DY80" i="3"/>
  <c r="DX80" i="3"/>
  <c r="DW80" i="3"/>
  <c r="DV80" i="3"/>
  <c r="DU80" i="3"/>
  <c r="DT80" i="3"/>
  <c r="DS80" i="3"/>
  <c r="DR80" i="3"/>
  <c r="DQ80" i="3"/>
  <c r="DP80" i="3"/>
  <c r="DO80" i="3"/>
  <c r="DN80" i="3"/>
  <c r="DM80" i="3"/>
  <c r="DL80" i="3"/>
  <c r="DK80" i="3"/>
  <c r="DJ80" i="3"/>
  <c r="DI80" i="3"/>
  <c r="DH80" i="3"/>
  <c r="DG80" i="3"/>
  <c r="DF80" i="3"/>
  <c r="DE80" i="3"/>
  <c r="DD80" i="3"/>
  <c r="CY80" i="3"/>
  <c r="CX80" i="3"/>
  <c r="CW80" i="3"/>
  <c r="CV80" i="3"/>
  <c r="CU80" i="3"/>
  <c r="CT80" i="3"/>
  <c r="CS80" i="3"/>
  <c r="CR80" i="3"/>
  <c r="CQ80" i="3"/>
  <c r="CP80" i="3"/>
  <c r="CO80" i="3"/>
  <c r="CN80" i="3"/>
  <c r="CM80" i="3"/>
  <c r="CL80" i="3"/>
  <c r="CK80" i="3"/>
  <c r="CJ80" i="3"/>
  <c r="CI80" i="3"/>
  <c r="CH80" i="3"/>
  <c r="CG80" i="3"/>
  <c r="CF80" i="3"/>
  <c r="CC80" i="3"/>
  <c r="CB80" i="3"/>
  <c r="C80" i="3"/>
  <c r="B80" i="3"/>
  <c r="DA80" i="3" s="1"/>
  <c r="DY79" i="3"/>
  <c r="DX79" i="3"/>
  <c r="DW79" i="3"/>
  <c r="DV79" i="3"/>
  <c r="DU79" i="3"/>
  <c r="DT79" i="3"/>
  <c r="DS79" i="3"/>
  <c r="DR79" i="3"/>
  <c r="DQ79" i="3"/>
  <c r="DP79" i="3"/>
  <c r="DO79" i="3"/>
  <c r="DN79" i="3"/>
  <c r="DM79" i="3"/>
  <c r="DL79" i="3"/>
  <c r="DK79" i="3"/>
  <c r="DJ79" i="3"/>
  <c r="DI79" i="3"/>
  <c r="DH79" i="3"/>
  <c r="DG79" i="3"/>
  <c r="DF79" i="3"/>
  <c r="DD79" i="3"/>
  <c r="DC79" i="3"/>
  <c r="CY79" i="3"/>
  <c r="CX79" i="3"/>
  <c r="CW79" i="3"/>
  <c r="CV79" i="3"/>
  <c r="CU79" i="3"/>
  <c r="CT79" i="3"/>
  <c r="CS79" i="3"/>
  <c r="CR79" i="3"/>
  <c r="CQ79" i="3"/>
  <c r="CP79" i="3"/>
  <c r="CO79" i="3"/>
  <c r="CN79" i="3"/>
  <c r="CM79" i="3"/>
  <c r="CL79" i="3"/>
  <c r="CK79" i="3"/>
  <c r="CJ79" i="3"/>
  <c r="CI79" i="3"/>
  <c r="CH79" i="3"/>
  <c r="CG79" i="3"/>
  <c r="CF79" i="3"/>
  <c r="CB79" i="3"/>
  <c r="CA79" i="3"/>
  <c r="C79" i="3"/>
  <c r="B79" i="3"/>
  <c r="CZ79" i="3" s="1"/>
  <c r="DZ78" i="3"/>
  <c r="DY78" i="3"/>
  <c r="DX78" i="3"/>
  <c r="DW78" i="3"/>
  <c r="DV78" i="3"/>
  <c r="DU78" i="3"/>
  <c r="DT78" i="3"/>
  <c r="DS78" i="3"/>
  <c r="DR78" i="3"/>
  <c r="DQ78" i="3"/>
  <c r="DP78" i="3"/>
  <c r="DO78" i="3"/>
  <c r="DN78" i="3"/>
  <c r="DM78" i="3"/>
  <c r="DL78" i="3"/>
  <c r="DK78" i="3"/>
  <c r="DJ78" i="3"/>
  <c r="DI78" i="3"/>
  <c r="DH78" i="3"/>
  <c r="DG78" i="3"/>
  <c r="DF78" i="3"/>
  <c r="DE78" i="3"/>
  <c r="DC78" i="3"/>
  <c r="DB78" i="3"/>
  <c r="CY78" i="3"/>
  <c r="CX78" i="3"/>
  <c r="CW78" i="3"/>
  <c r="CV78" i="3"/>
  <c r="CU78" i="3"/>
  <c r="CT78" i="3"/>
  <c r="CS78" i="3"/>
  <c r="CR78" i="3"/>
  <c r="CQ78" i="3"/>
  <c r="CP78" i="3"/>
  <c r="CO78" i="3"/>
  <c r="CN78" i="3"/>
  <c r="CM78" i="3"/>
  <c r="CL78" i="3"/>
  <c r="CK78" i="3"/>
  <c r="CJ78" i="3"/>
  <c r="CI78" i="3"/>
  <c r="CH78" i="3"/>
  <c r="CG78" i="3"/>
  <c r="CF78" i="3"/>
  <c r="CE78" i="3"/>
  <c r="CD78" i="3"/>
  <c r="CC78" i="3"/>
  <c r="CA78" i="3"/>
  <c r="C78" i="3"/>
  <c r="DA78" i="3" s="1"/>
  <c r="B78" i="3"/>
  <c r="DD78" i="3" s="1"/>
  <c r="DZ73" i="3"/>
  <c r="DY73" i="3"/>
  <c r="DX73" i="3"/>
  <c r="DW73" i="3"/>
  <c r="DV73" i="3"/>
  <c r="DU73" i="3"/>
  <c r="DT73" i="3"/>
  <c r="DS73" i="3"/>
  <c r="DR73" i="3"/>
  <c r="DQ73" i="3"/>
  <c r="DP73" i="3"/>
  <c r="DO73" i="3"/>
  <c r="DN73" i="3"/>
  <c r="DM73" i="3"/>
  <c r="DL73" i="3"/>
  <c r="DK73" i="3"/>
  <c r="DJ73" i="3"/>
  <c r="DI73" i="3"/>
  <c r="DH73" i="3"/>
  <c r="DG73" i="3"/>
  <c r="DF73" i="3"/>
  <c r="DE73" i="3"/>
  <c r="DB73" i="3"/>
  <c r="CY73" i="3"/>
  <c r="CX73" i="3"/>
  <c r="CW73" i="3"/>
  <c r="CV73" i="3"/>
  <c r="CU73" i="3"/>
  <c r="CT73" i="3"/>
  <c r="CS73" i="3"/>
  <c r="CR73" i="3"/>
  <c r="CQ73" i="3"/>
  <c r="CP73" i="3"/>
  <c r="CO73" i="3"/>
  <c r="CN73" i="3"/>
  <c r="CM73" i="3"/>
  <c r="CL73" i="3"/>
  <c r="CK73" i="3"/>
  <c r="CJ73" i="3"/>
  <c r="CI73" i="3"/>
  <c r="CH73" i="3"/>
  <c r="CG73" i="3"/>
  <c r="CF73" i="3"/>
  <c r="CD73" i="3"/>
  <c r="CC73" i="3"/>
  <c r="C73" i="3"/>
  <c r="DA73" i="3" s="1"/>
  <c r="B73" i="3"/>
  <c r="DD73" i="3" s="1"/>
  <c r="DY72" i="3"/>
  <c r="DX72" i="3"/>
  <c r="DW72" i="3"/>
  <c r="DV72" i="3"/>
  <c r="DU72" i="3"/>
  <c r="DT72" i="3"/>
  <c r="DS72" i="3"/>
  <c r="DR72" i="3"/>
  <c r="DQ72" i="3"/>
  <c r="DP72" i="3"/>
  <c r="DO72" i="3"/>
  <c r="DN72" i="3"/>
  <c r="DM72" i="3"/>
  <c r="DL72" i="3"/>
  <c r="DK72" i="3"/>
  <c r="DJ72" i="3"/>
  <c r="DI72" i="3"/>
  <c r="DH72" i="3"/>
  <c r="DG72" i="3"/>
  <c r="DF72" i="3"/>
  <c r="DE72" i="3"/>
  <c r="DD72" i="3"/>
  <c r="CY72" i="3"/>
  <c r="CX72" i="3"/>
  <c r="CW72" i="3"/>
  <c r="CV72" i="3"/>
  <c r="CU72" i="3"/>
  <c r="CT72" i="3"/>
  <c r="CS72" i="3"/>
  <c r="CR72" i="3"/>
  <c r="CQ72" i="3"/>
  <c r="CP72" i="3"/>
  <c r="CO72" i="3"/>
  <c r="CN72" i="3"/>
  <c r="CM72" i="3"/>
  <c r="CL72" i="3"/>
  <c r="CK72" i="3"/>
  <c r="CJ72" i="3"/>
  <c r="CI72" i="3"/>
  <c r="CH72" i="3"/>
  <c r="CG72" i="3"/>
  <c r="CF72" i="3"/>
  <c r="CC72" i="3"/>
  <c r="CB72" i="3"/>
  <c r="C72" i="3"/>
  <c r="B72" i="3"/>
  <c r="DA72" i="3" s="1"/>
  <c r="DY71" i="3"/>
  <c r="DX71" i="3"/>
  <c r="DW71" i="3"/>
  <c r="DV71" i="3"/>
  <c r="DU71" i="3"/>
  <c r="DT71" i="3"/>
  <c r="DS71" i="3"/>
  <c r="DR71" i="3"/>
  <c r="DQ71" i="3"/>
  <c r="DP71" i="3"/>
  <c r="DO71" i="3"/>
  <c r="DN71" i="3"/>
  <c r="DM71" i="3"/>
  <c r="DL71" i="3"/>
  <c r="DK71" i="3"/>
  <c r="DJ71" i="3"/>
  <c r="DI71" i="3"/>
  <c r="DH71" i="3"/>
  <c r="DG71" i="3"/>
  <c r="DF71" i="3"/>
  <c r="DD71" i="3"/>
  <c r="DC71" i="3"/>
  <c r="CY71" i="3"/>
  <c r="CX71" i="3"/>
  <c r="CW71" i="3"/>
  <c r="CV71" i="3"/>
  <c r="CU71" i="3"/>
  <c r="CT71" i="3"/>
  <c r="CS71" i="3"/>
  <c r="CR71" i="3"/>
  <c r="CQ71" i="3"/>
  <c r="CP71" i="3"/>
  <c r="CO71" i="3"/>
  <c r="CN71" i="3"/>
  <c r="CM71" i="3"/>
  <c r="CL71" i="3"/>
  <c r="CK71" i="3"/>
  <c r="CJ71" i="3"/>
  <c r="CI71" i="3"/>
  <c r="CH71" i="3"/>
  <c r="CG71" i="3"/>
  <c r="CF71" i="3"/>
  <c r="CB71" i="3"/>
  <c r="CA71" i="3"/>
  <c r="C71" i="3"/>
  <c r="B71" i="3"/>
  <c r="CZ71" i="3" s="1"/>
  <c r="DZ70" i="3"/>
  <c r="DY70" i="3"/>
  <c r="DX70" i="3"/>
  <c r="DW70" i="3"/>
  <c r="DV70" i="3"/>
  <c r="DU70" i="3"/>
  <c r="DT70" i="3"/>
  <c r="DS70" i="3"/>
  <c r="DR70" i="3"/>
  <c r="DQ70" i="3"/>
  <c r="DP70" i="3"/>
  <c r="DO70" i="3"/>
  <c r="DN70" i="3"/>
  <c r="DM70" i="3"/>
  <c r="DL70" i="3"/>
  <c r="DK70" i="3"/>
  <c r="DJ70" i="3"/>
  <c r="DI70" i="3"/>
  <c r="DH70" i="3"/>
  <c r="DG70" i="3"/>
  <c r="DF70" i="3"/>
  <c r="DE70" i="3"/>
  <c r="DC70" i="3"/>
  <c r="DB70" i="3"/>
  <c r="CY70" i="3"/>
  <c r="CX70" i="3"/>
  <c r="CW70" i="3"/>
  <c r="CV70" i="3"/>
  <c r="CU70" i="3"/>
  <c r="CT70" i="3"/>
  <c r="CS70" i="3"/>
  <c r="CR70" i="3"/>
  <c r="CQ70" i="3"/>
  <c r="CP70" i="3"/>
  <c r="CO70" i="3"/>
  <c r="CN70" i="3"/>
  <c r="CM70" i="3"/>
  <c r="CL70" i="3"/>
  <c r="CK70" i="3"/>
  <c r="CJ70" i="3"/>
  <c r="CI70" i="3"/>
  <c r="CH70" i="3"/>
  <c r="CG70" i="3"/>
  <c r="CF70" i="3"/>
  <c r="CE70" i="3"/>
  <c r="CD70" i="3"/>
  <c r="CC70" i="3"/>
  <c r="CA70" i="3"/>
  <c r="C70" i="3"/>
  <c r="DA70" i="3" s="1"/>
  <c r="B70" i="3"/>
  <c r="DD70" i="3" s="1"/>
  <c r="DZ69" i="3"/>
  <c r="DY69" i="3"/>
  <c r="DX69" i="3"/>
  <c r="DW69" i="3"/>
  <c r="DV69" i="3"/>
  <c r="DU69" i="3"/>
  <c r="DT69" i="3"/>
  <c r="DS69" i="3"/>
  <c r="DR69" i="3"/>
  <c r="DQ69" i="3"/>
  <c r="DP69" i="3"/>
  <c r="DO69" i="3"/>
  <c r="DN69" i="3"/>
  <c r="DM69" i="3"/>
  <c r="DL69" i="3"/>
  <c r="DK69" i="3"/>
  <c r="DJ69" i="3"/>
  <c r="DI69" i="3"/>
  <c r="DH69" i="3"/>
  <c r="DG69" i="3"/>
  <c r="DF69" i="3"/>
  <c r="DE69" i="3"/>
  <c r="DB69" i="3"/>
  <c r="CY69" i="3"/>
  <c r="CX69" i="3"/>
  <c r="CW69" i="3"/>
  <c r="CV69" i="3"/>
  <c r="CU69" i="3"/>
  <c r="CT69" i="3"/>
  <c r="CS69" i="3"/>
  <c r="CR69" i="3"/>
  <c r="CQ69" i="3"/>
  <c r="CP69" i="3"/>
  <c r="CO69" i="3"/>
  <c r="CN69" i="3"/>
  <c r="CM69" i="3"/>
  <c r="CL69" i="3"/>
  <c r="CK69" i="3"/>
  <c r="CJ69" i="3"/>
  <c r="CI69" i="3"/>
  <c r="CH69" i="3"/>
  <c r="CG69" i="3"/>
  <c r="CF69" i="3"/>
  <c r="CD69" i="3"/>
  <c r="CC69" i="3"/>
  <c r="C69" i="3"/>
  <c r="DA69" i="3" s="1"/>
  <c r="B69" i="3"/>
  <c r="DD69" i="3" s="1"/>
  <c r="DY68" i="3"/>
  <c r="DX68" i="3"/>
  <c r="DW68" i="3"/>
  <c r="DV68" i="3"/>
  <c r="DU68" i="3"/>
  <c r="DT68" i="3"/>
  <c r="DS68" i="3"/>
  <c r="DR68" i="3"/>
  <c r="DQ68" i="3"/>
  <c r="DP68" i="3"/>
  <c r="DO68" i="3"/>
  <c r="DN68" i="3"/>
  <c r="DM68" i="3"/>
  <c r="DL68" i="3"/>
  <c r="DK68" i="3"/>
  <c r="DJ68" i="3"/>
  <c r="DI68" i="3"/>
  <c r="DH68" i="3"/>
  <c r="DG68" i="3"/>
  <c r="DF68" i="3"/>
  <c r="DE68" i="3"/>
  <c r="DD68" i="3"/>
  <c r="CY68" i="3"/>
  <c r="CX68" i="3"/>
  <c r="CW68" i="3"/>
  <c r="CV68" i="3"/>
  <c r="CU68" i="3"/>
  <c r="CT68" i="3"/>
  <c r="CS68" i="3"/>
  <c r="CR68" i="3"/>
  <c r="CQ68" i="3"/>
  <c r="CP68" i="3"/>
  <c r="CO68" i="3"/>
  <c r="CN68" i="3"/>
  <c r="CM68" i="3"/>
  <c r="CL68" i="3"/>
  <c r="CK68" i="3"/>
  <c r="CJ68" i="3"/>
  <c r="CI68" i="3"/>
  <c r="CH68" i="3"/>
  <c r="CG68" i="3"/>
  <c r="CF68" i="3"/>
  <c r="CC68" i="3"/>
  <c r="CB68" i="3"/>
  <c r="C68" i="3"/>
  <c r="B68" i="3"/>
  <c r="DA68" i="3" s="1"/>
  <c r="DY67" i="3"/>
  <c r="DX67" i="3"/>
  <c r="DW67" i="3"/>
  <c r="DV67" i="3"/>
  <c r="DU67" i="3"/>
  <c r="DT67" i="3"/>
  <c r="DS67" i="3"/>
  <c r="DR67" i="3"/>
  <c r="DQ67" i="3"/>
  <c r="DP67" i="3"/>
  <c r="DO67" i="3"/>
  <c r="DN67" i="3"/>
  <c r="DM67" i="3"/>
  <c r="DL67" i="3"/>
  <c r="DK67" i="3"/>
  <c r="DJ67" i="3"/>
  <c r="DI67" i="3"/>
  <c r="DH67" i="3"/>
  <c r="DG67" i="3"/>
  <c r="DF67" i="3"/>
  <c r="DD67" i="3"/>
  <c r="DC67" i="3"/>
  <c r="CY67" i="3"/>
  <c r="CX67" i="3"/>
  <c r="CW67" i="3"/>
  <c r="CV67" i="3"/>
  <c r="CU67" i="3"/>
  <c r="CT67" i="3"/>
  <c r="CS67" i="3"/>
  <c r="CR67" i="3"/>
  <c r="CQ67" i="3"/>
  <c r="CP67" i="3"/>
  <c r="CO67" i="3"/>
  <c r="CN67" i="3"/>
  <c r="CM67" i="3"/>
  <c r="CL67" i="3"/>
  <c r="CK67" i="3"/>
  <c r="CJ67" i="3"/>
  <c r="CI67" i="3"/>
  <c r="CH67" i="3"/>
  <c r="CG67" i="3"/>
  <c r="CF67" i="3"/>
  <c r="CB67" i="3"/>
  <c r="CA67" i="3"/>
  <c r="C67" i="3"/>
  <c r="B67" i="3"/>
  <c r="CZ67" i="3" s="1"/>
  <c r="DZ66" i="3"/>
  <c r="DY66" i="3"/>
  <c r="DX66" i="3"/>
  <c r="DW66" i="3"/>
  <c r="DV66" i="3"/>
  <c r="DU66" i="3"/>
  <c r="DT66" i="3"/>
  <c r="DS66" i="3"/>
  <c r="DR66" i="3"/>
  <c r="DQ66" i="3"/>
  <c r="DP66" i="3"/>
  <c r="DO66" i="3"/>
  <c r="DN66" i="3"/>
  <c r="DM66" i="3"/>
  <c r="DL66" i="3"/>
  <c r="DK66" i="3"/>
  <c r="DJ66" i="3"/>
  <c r="DI66" i="3"/>
  <c r="DH66" i="3"/>
  <c r="DG66" i="3"/>
  <c r="DF66" i="3"/>
  <c r="DE66" i="3"/>
  <c r="DC66" i="3"/>
  <c r="DB66" i="3"/>
  <c r="CY66" i="3"/>
  <c r="CX66" i="3"/>
  <c r="CW66" i="3"/>
  <c r="CV66" i="3"/>
  <c r="CU66" i="3"/>
  <c r="CT66" i="3"/>
  <c r="CS66" i="3"/>
  <c r="CR66" i="3"/>
  <c r="CQ66" i="3"/>
  <c r="CP66" i="3"/>
  <c r="CO66" i="3"/>
  <c r="CN66" i="3"/>
  <c r="CM66" i="3"/>
  <c r="CL66" i="3"/>
  <c r="CK66" i="3"/>
  <c r="CJ66" i="3"/>
  <c r="CI66" i="3"/>
  <c r="CH66" i="3"/>
  <c r="CG66" i="3"/>
  <c r="CF66" i="3"/>
  <c r="CE66" i="3"/>
  <c r="CD66" i="3"/>
  <c r="CC66" i="3"/>
  <c r="CA66" i="3"/>
  <c r="C66" i="3"/>
  <c r="DA66" i="3" s="1"/>
  <c r="B66" i="3"/>
  <c r="DD66" i="3" s="1"/>
  <c r="DZ65" i="3"/>
  <c r="DY65" i="3"/>
  <c r="DX65" i="3"/>
  <c r="DW65" i="3"/>
  <c r="DV65" i="3"/>
  <c r="DU65" i="3"/>
  <c r="DT65" i="3"/>
  <c r="DS65" i="3"/>
  <c r="DR65" i="3"/>
  <c r="DQ65" i="3"/>
  <c r="DP65" i="3"/>
  <c r="DO65" i="3"/>
  <c r="DN65" i="3"/>
  <c r="DM65" i="3"/>
  <c r="DL65" i="3"/>
  <c r="DK65" i="3"/>
  <c r="DJ65" i="3"/>
  <c r="DI65" i="3"/>
  <c r="DH65" i="3"/>
  <c r="DG65" i="3"/>
  <c r="DF65" i="3"/>
  <c r="DE65" i="3"/>
  <c r="DB65" i="3"/>
  <c r="CY65" i="3"/>
  <c r="CX65" i="3"/>
  <c r="CW65" i="3"/>
  <c r="CV65" i="3"/>
  <c r="CU65" i="3"/>
  <c r="CT65" i="3"/>
  <c r="CS65" i="3"/>
  <c r="CR65" i="3"/>
  <c r="CQ65" i="3"/>
  <c r="CP65" i="3"/>
  <c r="CO65" i="3"/>
  <c r="CN65" i="3"/>
  <c r="CM65" i="3"/>
  <c r="CL65" i="3"/>
  <c r="CK65" i="3"/>
  <c r="CJ65" i="3"/>
  <c r="CI65" i="3"/>
  <c r="CH65" i="3"/>
  <c r="CG65" i="3"/>
  <c r="CF65" i="3"/>
  <c r="CD65" i="3"/>
  <c r="CC65" i="3"/>
  <c r="C65" i="3"/>
  <c r="DA65" i="3" s="1"/>
  <c r="B65" i="3"/>
  <c r="DD65" i="3" s="1"/>
  <c r="DY64" i="3"/>
  <c r="DX64" i="3"/>
  <c r="DW64" i="3"/>
  <c r="DV64" i="3"/>
  <c r="DU64" i="3"/>
  <c r="DT64" i="3"/>
  <c r="DS64" i="3"/>
  <c r="DR64" i="3"/>
  <c r="DQ64" i="3"/>
  <c r="DP64" i="3"/>
  <c r="DO64" i="3"/>
  <c r="DN64" i="3"/>
  <c r="DM64" i="3"/>
  <c r="DL64" i="3"/>
  <c r="DK64" i="3"/>
  <c r="DJ64" i="3"/>
  <c r="DI64" i="3"/>
  <c r="DH64" i="3"/>
  <c r="DG64" i="3"/>
  <c r="DF64" i="3"/>
  <c r="DE64" i="3"/>
  <c r="DD64" i="3"/>
  <c r="CY64" i="3"/>
  <c r="CX64" i="3"/>
  <c r="CW64" i="3"/>
  <c r="CV64" i="3"/>
  <c r="CU64" i="3"/>
  <c r="CT64" i="3"/>
  <c r="CS64" i="3"/>
  <c r="CR64" i="3"/>
  <c r="CQ64" i="3"/>
  <c r="CP64" i="3"/>
  <c r="CO64" i="3"/>
  <c r="CN64" i="3"/>
  <c r="CM64" i="3"/>
  <c r="CL64" i="3"/>
  <c r="CK64" i="3"/>
  <c r="CJ64" i="3"/>
  <c r="CI64" i="3"/>
  <c r="CH64" i="3"/>
  <c r="CG64" i="3"/>
  <c r="CF64" i="3"/>
  <c r="CC64" i="3"/>
  <c r="CB64" i="3"/>
  <c r="C64" i="3"/>
  <c r="B64" i="3"/>
  <c r="DA64" i="3" s="1"/>
  <c r="DY63" i="3"/>
  <c r="DX63" i="3"/>
  <c r="DW63" i="3"/>
  <c r="DV63" i="3"/>
  <c r="DU63" i="3"/>
  <c r="DT63" i="3"/>
  <c r="DS63" i="3"/>
  <c r="DR63" i="3"/>
  <c r="DQ63" i="3"/>
  <c r="DP63" i="3"/>
  <c r="DO63" i="3"/>
  <c r="DN63" i="3"/>
  <c r="DM63" i="3"/>
  <c r="DL63" i="3"/>
  <c r="DK63" i="3"/>
  <c r="DJ63" i="3"/>
  <c r="DI63" i="3"/>
  <c r="DH63" i="3"/>
  <c r="DG63" i="3"/>
  <c r="DF63" i="3"/>
  <c r="DD63" i="3"/>
  <c r="DC63" i="3"/>
  <c r="CY63" i="3"/>
  <c r="CX63" i="3"/>
  <c r="CW63" i="3"/>
  <c r="CV63" i="3"/>
  <c r="CU63" i="3"/>
  <c r="CT63" i="3"/>
  <c r="CS63" i="3"/>
  <c r="CR63" i="3"/>
  <c r="CQ63" i="3"/>
  <c r="CP63" i="3"/>
  <c r="CO63" i="3"/>
  <c r="CN63" i="3"/>
  <c r="CM63" i="3"/>
  <c r="CL63" i="3"/>
  <c r="CK63" i="3"/>
  <c r="CJ63" i="3"/>
  <c r="CI63" i="3"/>
  <c r="CH63" i="3"/>
  <c r="CG63" i="3"/>
  <c r="CF63" i="3"/>
  <c r="CB63" i="3"/>
  <c r="CA63" i="3"/>
  <c r="C63" i="3"/>
  <c r="B63" i="3"/>
  <c r="CZ63" i="3" s="1"/>
  <c r="DZ62" i="3"/>
  <c r="DY62" i="3"/>
  <c r="DX62" i="3"/>
  <c r="DW62" i="3"/>
  <c r="DV62" i="3"/>
  <c r="DU62" i="3"/>
  <c r="DT62" i="3"/>
  <c r="DS62" i="3"/>
  <c r="DR62" i="3"/>
  <c r="DQ62" i="3"/>
  <c r="DP62" i="3"/>
  <c r="DO62" i="3"/>
  <c r="DN62" i="3"/>
  <c r="DM62" i="3"/>
  <c r="DL62" i="3"/>
  <c r="DK62" i="3"/>
  <c r="DJ62" i="3"/>
  <c r="DI62" i="3"/>
  <c r="DH62" i="3"/>
  <c r="DG62" i="3"/>
  <c r="DF62" i="3"/>
  <c r="DE62" i="3"/>
  <c r="DC62" i="3"/>
  <c r="DB62" i="3"/>
  <c r="CY62" i="3"/>
  <c r="CX62" i="3"/>
  <c r="CW62" i="3"/>
  <c r="CV62" i="3"/>
  <c r="CU62" i="3"/>
  <c r="CT62" i="3"/>
  <c r="CS62" i="3"/>
  <c r="CR62" i="3"/>
  <c r="CQ62" i="3"/>
  <c r="CP62" i="3"/>
  <c r="CO62" i="3"/>
  <c r="CN62" i="3"/>
  <c r="CM62" i="3"/>
  <c r="CL62" i="3"/>
  <c r="CK62" i="3"/>
  <c r="CJ62" i="3"/>
  <c r="CI62" i="3"/>
  <c r="CH62" i="3"/>
  <c r="CG62" i="3"/>
  <c r="CF62" i="3"/>
  <c r="CE62" i="3"/>
  <c r="CD62" i="3"/>
  <c r="CC62" i="3"/>
  <c r="CA62" i="3"/>
  <c r="C62" i="3"/>
  <c r="DA62" i="3" s="1"/>
  <c r="B62" i="3"/>
  <c r="DD62" i="3" s="1"/>
  <c r="DZ61" i="3"/>
  <c r="DY61" i="3"/>
  <c r="DX61" i="3"/>
  <c r="DW61" i="3"/>
  <c r="DV61" i="3"/>
  <c r="DU61" i="3"/>
  <c r="DT61" i="3"/>
  <c r="DS61" i="3"/>
  <c r="DR61" i="3"/>
  <c r="DQ61" i="3"/>
  <c r="DP61" i="3"/>
  <c r="DO61" i="3"/>
  <c r="DN61" i="3"/>
  <c r="DM61" i="3"/>
  <c r="DL61" i="3"/>
  <c r="DK61" i="3"/>
  <c r="DJ61" i="3"/>
  <c r="DI61" i="3"/>
  <c r="DH61" i="3"/>
  <c r="DG61" i="3"/>
  <c r="DF61" i="3"/>
  <c r="DE61" i="3"/>
  <c r="DB61" i="3"/>
  <c r="CY61" i="3"/>
  <c r="CX61" i="3"/>
  <c r="CW61" i="3"/>
  <c r="CV61" i="3"/>
  <c r="CU61" i="3"/>
  <c r="CT61" i="3"/>
  <c r="CS61" i="3"/>
  <c r="CR61" i="3"/>
  <c r="CQ61" i="3"/>
  <c r="CP61" i="3"/>
  <c r="CO61" i="3"/>
  <c r="CN61" i="3"/>
  <c r="CM61" i="3"/>
  <c r="CL61" i="3"/>
  <c r="CK61" i="3"/>
  <c r="CJ61" i="3"/>
  <c r="CI61" i="3"/>
  <c r="CH61" i="3"/>
  <c r="CG61" i="3"/>
  <c r="CF61" i="3"/>
  <c r="CD61" i="3"/>
  <c r="CC61" i="3"/>
  <c r="C61" i="3"/>
  <c r="DA61" i="3" s="1"/>
  <c r="B61" i="3"/>
  <c r="DD61" i="3" s="1"/>
  <c r="DY60" i="3"/>
  <c r="DX60" i="3"/>
  <c r="DW60" i="3"/>
  <c r="DV60" i="3"/>
  <c r="DU60" i="3"/>
  <c r="DT60" i="3"/>
  <c r="DS60" i="3"/>
  <c r="DR60" i="3"/>
  <c r="DQ60" i="3"/>
  <c r="DP60" i="3"/>
  <c r="DO60" i="3"/>
  <c r="DN60" i="3"/>
  <c r="DM60" i="3"/>
  <c r="DL60" i="3"/>
  <c r="DK60" i="3"/>
  <c r="DJ60" i="3"/>
  <c r="DI60" i="3"/>
  <c r="DH60" i="3"/>
  <c r="DG60" i="3"/>
  <c r="DF60" i="3"/>
  <c r="DE60" i="3"/>
  <c r="DD60" i="3"/>
  <c r="CY60" i="3"/>
  <c r="CX60" i="3"/>
  <c r="CW60" i="3"/>
  <c r="CV60" i="3"/>
  <c r="CU60" i="3"/>
  <c r="CT60" i="3"/>
  <c r="CS60" i="3"/>
  <c r="CR60" i="3"/>
  <c r="CQ60" i="3"/>
  <c r="CP60" i="3"/>
  <c r="CO60" i="3"/>
  <c r="CN60" i="3"/>
  <c r="CM60" i="3"/>
  <c r="CL60" i="3"/>
  <c r="CK60" i="3"/>
  <c r="CJ60" i="3"/>
  <c r="CI60" i="3"/>
  <c r="CH60" i="3"/>
  <c r="CG60" i="3"/>
  <c r="CF60" i="3"/>
  <c r="CC60" i="3"/>
  <c r="CB60" i="3"/>
  <c r="C60" i="3"/>
  <c r="B60" i="3"/>
  <c r="DA60" i="3" s="1"/>
  <c r="DY59" i="3"/>
  <c r="DX59" i="3"/>
  <c r="DW59" i="3"/>
  <c r="DV59" i="3"/>
  <c r="DU59" i="3"/>
  <c r="DT59" i="3"/>
  <c r="DS59" i="3"/>
  <c r="DR59" i="3"/>
  <c r="DQ59" i="3"/>
  <c r="DP59" i="3"/>
  <c r="DO59" i="3"/>
  <c r="DN59" i="3"/>
  <c r="DM59" i="3"/>
  <c r="DL59" i="3"/>
  <c r="DK59" i="3"/>
  <c r="DJ59" i="3"/>
  <c r="DI59" i="3"/>
  <c r="DH59" i="3"/>
  <c r="DG59" i="3"/>
  <c r="DF59" i="3"/>
  <c r="DD59" i="3"/>
  <c r="DC59" i="3"/>
  <c r="CY59" i="3"/>
  <c r="CX59" i="3"/>
  <c r="CW59" i="3"/>
  <c r="CV59" i="3"/>
  <c r="CU59" i="3"/>
  <c r="CT59" i="3"/>
  <c r="CS59" i="3"/>
  <c r="CR59" i="3"/>
  <c r="CQ59" i="3"/>
  <c r="CP59" i="3"/>
  <c r="CO59" i="3"/>
  <c r="CN59" i="3"/>
  <c r="CM59" i="3"/>
  <c r="CL59" i="3"/>
  <c r="CK59" i="3"/>
  <c r="CJ59" i="3"/>
  <c r="CI59" i="3"/>
  <c r="CH59" i="3"/>
  <c r="CG59" i="3"/>
  <c r="CF59" i="3"/>
  <c r="CB59" i="3"/>
  <c r="CA59" i="3"/>
  <c r="C59" i="3"/>
  <c r="B59" i="3"/>
  <c r="CZ59" i="3" s="1"/>
  <c r="DZ58" i="3"/>
  <c r="DY58" i="3"/>
  <c r="DX58" i="3"/>
  <c r="DW58" i="3"/>
  <c r="DV58" i="3"/>
  <c r="DU58" i="3"/>
  <c r="DT58" i="3"/>
  <c r="DS58" i="3"/>
  <c r="DR58" i="3"/>
  <c r="DQ58" i="3"/>
  <c r="DP58" i="3"/>
  <c r="DO58" i="3"/>
  <c r="DN58" i="3"/>
  <c r="DM58" i="3"/>
  <c r="DL58" i="3"/>
  <c r="DK58" i="3"/>
  <c r="DJ58" i="3"/>
  <c r="DI58" i="3"/>
  <c r="DH58" i="3"/>
  <c r="DG58" i="3"/>
  <c r="DF58" i="3"/>
  <c r="DE58" i="3"/>
  <c r="DC58" i="3"/>
  <c r="DB58" i="3"/>
  <c r="CY58" i="3"/>
  <c r="CX58" i="3"/>
  <c r="CW58" i="3"/>
  <c r="CV58" i="3"/>
  <c r="CU58" i="3"/>
  <c r="CT58" i="3"/>
  <c r="CS58" i="3"/>
  <c r="CR58" i="3"/>
  <c r="CQ58" i="3"/>
  <c r="CP58" i="3"/>
  <c r="CO58" i="3"/>
  <c r="CN58" i="3"/>
  <c r="CM58" i="3"/>
  <c r="CL58" i="3"/>
  <c r="CK58" i="3"/>
  <c r="CJ58" i="3"/>
  <c r="CI58" i="3"/>
  <c r="CH58" i="3"/>
  <c r="CG58" i="3"/>
  <c r="CF58" i="3"/>
  <c r="CE58" i="3"/>
  <c r="CD58" i="3"/>
  <c r="CC58" i="3"/>
  <c r="CA58" i="3"/>
  <c r="C58" i="3"/>
  <c r="DA58" i="3" s="1"/>
  <c r="B58" i="3"/>
  <c r="DD58" i="3" s="1"/>
  <c r="DZ57" i="3"/>
  <c r="DY57" i="3"/>
  <c r="DX57" i="3"/>
  <c r="DW57" i="3"/>
  <c r="DV57" i="3"/>
  <c r="DU57" i="3"/>
  <c r="DT57" i="3"/>
  <c r="DS57" i="3"/>
  <c r="DR57" i="3"/>
  <c r="DQ57" i="3"/>
  <c r="DP57" i="3"/>
  <c r="DO57" i="3"/>
  <c r="DN57" i="3"/>
  <c r="DM57" i="3"/>
  <c r="DL57" i="3"/>
  <c r="DK57" i="3"/>
  <c r="DJ57" i="3"/>
  <c r="DI57" i="3"/>
  <c r="DH57" i="3"/>
  <c r="DG57" i="3"/>
  <c r="DF57" i="3"/>
  <c r="DE57" i="3"/>
  <c r="DB57" i="3"/>
  <c r="CY57" i="3"/>
  <c r="CX57" i="3"/>
  <c r="CW57" i="3"/>
  <c r="CV57" i="3"/>
  <c r="CU57" i="3"/>
  <c r="CT57" i="3"/>
  <c r="CS57" i="3"/>
  <c r="CR57" i="3"/>
  <c r="CQ57" i="3"/>
  <c r="CP57" i="3"/>
  <c r="CO57" i="3"/>
  <c r="CN57" i="3"/>
  <c r="CM57" i="3"/>
  <c r="CL57" i="3"/>
  <c r="CK57" i="3"/>
  <c r="CJ57" i="3"/>
  <c r="CI57" i="3"/>
  <c r="CH57" i="3"/>
  <c r="CG57" i="3"/>
  <c r="CF57" i="3"/>
  <c r="CD57" i="3"/>
  <c r="CC57" i="3"/>
  <c r="C57" i="3"/>
  <c r="DA57" i="3" s="1"/>
  <c r="B57" i="3"/>
  <c r="DD57" i="3" s="1"/>
  <c r="DY56" i="3"/>
  <c r="DX56" i="3"/>
  <c r="DW56" i="3"/>
  <c r="DV56" i="3"/>
  <c r="DU56" i="3"/>
  <c r="DT56" i="3"/>
  <c r="DS56" i="3"/>
  <c r="DR56" i="3"/>
  <c r="DQ56" i="3"/>
  <c r="DP56" i="3"/>
  <c r="DO56" i="3"/>
  <c r="DN56" i="3"/>
  <c r="DM56" i="3"/>
  <c r="DL56" i="3"/>
  <c r="DK56" i="3"/>
  <c r="DJ56" i="3"/>
  <c r="DI56" i="3"/>
  <c r="DH56" i="3"/>
  <c r="DG56" i="3"/>
  <c r="DF56" i="3"/>
  <c r="DE56" i="3"/>
  <c r="DD56" i="3"/>
  <c r="CY56" i="3"/>
  <c r="CX56" i="3"/>
  <c r="CW56" i="3"/>
  <c r="CV56" i="3"/>
  <c r="CU56" i="3"/>
  <c r="CT56" i="3"/>
  <c r="CS56" i="3"/>
  <c r="CR56" i="3"/>
  <c r="CQ56" i="3"/>
  <c r="CP56" i="3"/>
  <c r="CO56" i="3"/>
  <c r="CN56" i="3"/>
  <c r="CM56" i="3"/>
  <c r="CL56" i="3"/>
  <c r="CK56" i="3"/>
  <c r="CJ56" i="3"/>
  <c r="CI56" i="3"/>
  <c r="CH56" i="3"/>
  <c r="CG56" i="3"/>
  <c r="CF56" i="3"/>
  <c r="CC56" i="3"/>
  <c r="CB56" i="3"/>
  <c r="C56" i="3"/>
  <c r="B56" i="3"/>
  <c r="DA56" i="3" s="1"/>
  <c r="DY51" i="3"/>
  <c r="DX51" i="3"/>
  <c r="DW51" i="3"/>
  <c r="DV51" i="3"/>
  <c r="DU51" i="3"/>
  <c r="DT51" i="3"/>
  <c r="DS51" i="3"/>
  <c r="DR51" i="3"/>
  <c r="DQ51" i="3"/>
  <c r="DP51" i="3"/>
  <c r="DO51" i="3"/>
  <c r="DN51" i="3"/>
  <c r="DM51" i="3"/>
  <c r="DL51" i="3"/>
  <c r="DK51" i="3"/>
  <c r="DJ51" i="3"/>
  <c r="DI51" i="3"/>
  <c r="DH51" i="3"/>
  <c r="DG51" i="3"/>
  <c r="DF51" i="3"/>
  <c r="DD51" i="3"/>
  <c r="DC51" i="3"/>
  <c r="CY51" i="3"/>
  <c r="CX51" i="3"/>
  <c r="CW51" i="3"/>
  <c r="CV51" i="3"/>
  <c r="CU51" i="3"/>
  <c r="CT51" i="3"/>
  <c r="CS51" i="3"/>
  <c r="CR51" i="3"/>
  <c r="CQ51" i="3"/>
  <c r="CP51" i="3"/>
  <c r="CO51" i="3"/>
  <c r="CN51" i="3"/>
  <c r="CM51" i="3"/>
  <c r="CL51" i="3"/>
  <c r="CK51" i="3"/>
  <c r="CJ51" i="3"/>
  <c r="CI51" i="3"/>
  <c r="CH51" i="3"/>
  <c r="CG51" i="3"/>
  <c r="CF51" i="3"/>
  <c r="CB51" i="3"/>
  <c r="CA51" i="3"/>
  <c r="C51" i="3"/>
  <c r="B51" i="3"/>
  <c r="CZ51" i="3" s="1"/>
  <c r="DZ50" i="3"/>
  <c r="DY50" i="3"/>
  <c r="DX50" i="3"/>
  <c r="DW50" i="3"/>
  <c r="DV50" i="3"/>
  <c r="DU50" i="3"/>
  <c r="DT50" i="3"/>
  <c r="DS50" i="3"/>
  <c r="DR50" i="3"/>
  <c r="DQ50" i="3"/>
  <c r="DP50" i="3"/>
  <c r="DO50" i="3"/>
  <c r="DN50" i="3"/>
  <c r="DM50" i="3"/>
  <c r="DL50" i="3"/>
  <c r="DK50" i="3"/>
  <c r="DJ50" i="3"/>
  <c r="DI50" i="3"/>
  <c r="DH50" i="3"/>
  <c r="DG50" i="3"/>
  <c r="DF50" i="3"/>
  <c r="DE50" i="3"/>
  <c r="DC50" i="3"/>
  <c r="DB50" i="3"/>
  <c r="CY50" i="3"/>
  <c r="CX50" i="3"/>
  <c r="CW50" i="3"/>
  <c r="CV50" i="3"/>
  <c r="CU50" i="3"/>
  <c r="CT50" i="3"/>
  <c r="CS50" i="3"/>
  <c r="CR50" i="3"/>
  <c r="CQ50" i="3"/>
  <c r="CP50" i="3"/>
  <c r="CO50" i="3"/>
  <c r="CN50" i="3"/>
  <c r="CM50" i="3"/>
  <c r="CL50" i="3"/>
  <c r="CK50" i="3"/>
  <c r="CJ50" i="3"/>
  <c r="CI50" i="3"/>
  <c r="CH50" i="3"/>
  <c r="CG50" i="3"/>
  <c r="CF50" i="3"/>
  <c r="CE50" i="3"/>
  <c r="CD50" i="3"/>
  <c r="CC50" i="3"/>
  <c r="CA50" i="3"/>
  <c r="C50" i="3"/>
  <c r="DA50" i="3" s="1"/>
  <c r="B50" i="3"/>
  <c r="DD50" i="3" s="1"/>
  <c r="DZ49" i="3"/>
  <c r="DY49" i="3"/>
  <c r="DX49" i="3"/>
  <c r="DW49" i="3"/>
  <c r="DV49" i="3"/>
  <c r="DU49" i="3"/>
  <c r="DT49" i="3"/>
  <c r="DS49" i="3"/>
  <c r="DR49" i="3"/>
  <c r="DQ49" i="3"/>
  <c r="DP49" i="3"/>
  <c r="DO49" i="3"/>
  <c r="DN49" i="3"/>
  <c r="DM49" i="3"/>
  <c r="DL49" i="3"/>
  <c r="DK49" i="3"/>
  <c r="DJ49" i="3"/>
  <c r="DI49" i="3"/>
  <c r="DH49" i="3"/>
  <c r="DG49" i="3"/>
  <c r="DF49" i="3"/>
  <c r="DE49" i="3"/>
  <c r="DB49" i="3"/>
  <c r="CY49" i="3"/>
  <c r="CX49" i="3"/>
  <c r="CW49" i="3"/>
  <c r="CV49" i="3"/>
  <c r="CU49" i="3"/>
  <c r="CT49" i="3"/>
  <c r="CS49" i="3"/>
  <c r="CR49" i="3"/>
  <c r="CQ49" i="3"/>
  <c r="CP49" i="3"/>
  <c r="CO49" i="3"/>
  <c r="CN49" i="3"/>
  <c r="CM49" i="3"/>
  <c r="CL49" i="3"/>
  <c r="CK49" i="3"/>
  <c r="CJ49" i="3"/>
  <c r="CI49" i="3"/>
  <c r="CH49" i="3"/>
  <c r="CG49" i="3"/>
  <c r="CF49" i="3"/>
  <c r="CD49" i="3"/>
  <c r="CC49" i="3"/>
  <c r="C49" i="3"/>
  <c r="DA49" i="3" s="1"/>
  <c r="B49" i="3"/>
  <c r="DD49" i="3" s="1"/>
  <c r="DY48" i="3"/>
  <c r="DX48" i="3"/>
  <c r="DW48" i="3"/>
  <c r="DV48" i="3"/>
  <c r="DU48" i="3"/>
  <c r="DT48" i="3"/>
  <c r="DS48" i="3"/>
  <c r="DR48" i="3"/>
  <c r="DQ48" i="3"/>
  <c r="DP48" i="3"/>
  <c r="DO48" i="3"/>
  <c r="DN48" i="3"/>
  <c r="DM48" i="3"/>
  <c r="DL48" i="3"/>
  <c r="DK48" i="3"/>
  <c r="DJ48" i="3"/>
  <c r="DI48" i="3"/>
  <c r="DH48" i="3"/>
  <c r="DG48" i="3"/>
  <c r="DF48" i="3"/>
  <c r="DE48" i="3"/>
  <c r="DD48" i="3"/>
  <c r="CY48" i="3"/>
  <c r="CX48" i="3"/>
  <c r="CW48" i="3"/>
  <c r="CV48" i="3"/>
  <c r="CU48" i="3"/>
  <c r="CT48" i="3"/>
  <c r="CS48" i="3"/>
  <c r="CR48" i="3"/>
  <c r="CQ48" i="3"/>
  <c r="CP48" i="3"/>
  <c r="CO48" i="3"/>
  <c r="CN48" i="3"/>
  <c r="CM48" i="3"/>
  <c r="CL48" i="3"/>
  <c r="CK48" i="3"/>
  <c r="CJ48" i="3"/>
  <c r="CI48" i="3"/>
  <c r="CH48" i="3"/>
  <c r="CG48" i="3"/>
  <c r="CF48" i="3"/>
  <c r="CC48" i="3"/>
  <c r="CB48" i="3"/>
  <c r="C48" i="3"/>
  <c r="B48" i="3"/>
  <c r="DA48" i="3" s="1"/>
  <c r="DY47" i="3"/>
  <c r="DX47" i="3"/>
  <c r="DW47" i="3"/>
  <c r="DV47" i="3"/>
  <c r="DU47" i="3"/>
  <c r="DT47" i="3"/>
  <c r="DS47" i="3"/>
  <c r="DR47" i="3"/>
  <c r="DQ47" i="3"/>
  <c r="DP47" i="3"/>
  <c r="DO47" i="3"/>
  <c r="DN47" i="3"/>
  <c r="DM47" i="3"/>
  <c r="DL47" i="3"/>
  <c r="DK47" i="3"/>
  <c r="DJ47" i="3"/>
  <c r="DI47" i="3"/>
  <c r="DH47" i="3"/>
  <c r="DG47" i="3"/>
  <c r="DF47" i="3"/>
  <c r="DD47" i="3"/>
  <c r="DC47" i="3"/>
  <c r="CY47" i="3"/>
  <c r="CX47" i="3"/>
  <c r="CW47" i="3"/>
  <c r="CV47" i="3"/>
  <c r="CU47" i="3"/>
  <c r="CT47" i="3"/>
  <c r="CS47" i="3"/>
  <c r="CR47" i="3"/>
  <c r="CQ47" i="3"/>
  <c r="CP47" i="3"/>
  <c r="CO47" i="3"/>
  <c r="CN47" i="3"/>
  <c r="CM47" i="3"/>
  <c r="CL47" i="3"/>
  <c r="CK47" i="3"/>
  <c r="CJ47" i="3"/>
  <c r="CI47" i="3"/>
  <c r="CH47" i="3"/>
  <c r="CG47" i="3"/>
  <c r="CF47" i="3"/>
  <c r="CB47" i="3"/>
  <c r="CA47" i="3"/>
  <c r="C47" i="3"/>
  <c r="B47" i="3"/>
  <c r="CZ47" i="3" s="1"/>
  <c r="DZ46" i="3"/>
  <c r="DY46" i="3"/>
  <c r="DX46" i="3"/>
  <c r="DW46" i="3"/>
  <c r="DV46" i="3"/>
  <c r="DU46" i="3"/>
  <c r="DT46" i="3"/>
  <c r="DS46" i="3"/>
  <c r="DR46" i="3"/>
  <c r="DQ46" i="3"/>
  <c r="DP46" i="3"/>
  <c r="DO46" i="3"/>
  <c r="DN46" i="3"/>
  <c r="DM46" i="3"/>
  <c r="DL46" i="3"/>
  <c r="DK46" i="3"/>
  <c r="DJ46" i="3"/>
  <c r="DI46" i="3"/>
  <c r="DH46" i="3"/>
  <c r="DG46" i="3"/>
  <c r="DF46" i="3"/>
  <c r="DE46" i="3"/>
  <c r="DC46" i="3"/>
  <c r="DB46" i="3"/>
  <c r="CY46" i="3"/>
  <c r="CX46" i="3"/>
  <c r="CW46" i="3"/>
  <c r="CV46" i="3"/>
  <c r="CU46" i="3"/>
  <c r="CT46" i="3"/>
  <c r="CS46" i="3"/>
  <c r="CR46" i="3"/>
  <c r="CQ46" i="3"/>
  <c r="CP46" i="3"/>
  <c r="CO46" i="3"/>
  <c r="CN46" i="3"/>
  <c r="CM46" i="3"/>
  <c r="CL46" i="3"/>
  <c r="CK46" i="3"/>
  <c r="CJ46" i="3"/>
  <c r="CI46" i="3"/>
  <c r="CH46" i="3"/>
  <c r="CG46" i="3"/>
  <c r="CF46" i="3"/>
  <c r="CE46" i="3"/>
  <c r="CD46" i="3"/>
  <c r="CC46" i="3"/>
  <c r="CA46" i="3"/>
  <c r="C46" i="3"/>
  <c r="DA46" i="3" s="1"/>
  <c r="B46" i="3"/>
  <c r="DD46" i="3" s="1"/>
  <c r="DZ45" i="3"/>
  <c r="DY45" i="3"/>
  <c r="DX45" i="3"/>
  <c r="DW45" i="3"/>
  <c r="DV45" i="3"/>
  <c r="DU45" i="3"/>
  <c r="DT45" i="3"/>
  <c r="DS45" i="3"/>
  <c r="DR45" i="3"/>
  <c r="DQ45" i="3"/>
  <c r="DP45" i="3"/>
  <c r="DO45" i="3"/>
  <c r="DN45" i="3"/>
  <c r="DM45" i="3"/>
  <c r="DL45" i="3"/>
  <c r="DK45" i="3"/>
  <c r="DJ45" i="3"/>
  <c r="DI45" i="3"/>
  <c r="DH45" i="3"/>
  <c r="DG45" i="3"/>
  <c r="DF45" i="3"/>
  <c r="DE45" i="3"/>
  <c r="DB45" i="3"/>
  <c r="CY45" i="3"/>
  <c r="CX45" i="3"/>
  <c r="CW45" i="3"/>
  <c r="CV45" i="3"/>
  <c r="CU45" i="3"/>
  <c r="CT45" i="3"/>
  <c r="CS45" i="3"/>
  <c r="CR45" i="3"/>
  <c r="CQ45" i="3"/>
  <c r="CP45" i="3"/>
  <c r="CO45" i="3"/>
  <c r="CN45" i="3"/>
  <c r="CM45" i="3"/>
  <c r="CL45" i="3"/>
  <c r="CK45" i="3"/>
  <c r="CJ45" i="3"/>
  <c r="CI45" i="3"/>
  <c r="CH45" i="3"/>
  <c r="CG45" i="3"/>
  <c r="CF45" i="3"/>
  <c r="CD45" i="3"/>
  <c r="CC45" i="3"/>
  <c r="C45" i="3"/>
  <c r="DA45" i="3" s="1"/>
  <c r="B45" i="3"/>
  <c r="DD45" i="3" s="1"/>
  <c r="DY44" i="3"/>
  <c r="DX44" i="3"/>
  <c r="DW44" i="3"/>
  <c r="DV44" i="3"/>
  <c r="DU44" i="3"/>
  <c r="DT44" i="3"/>
  <c r="DS44" i="3"/>
  <c r="DR44" i="3"/>
  <c r="DQ44" i="3"/>
  <c r="DP44" i="3"/>
  <c r="DO44" i="3"/>
  <c r="DN44" i="3"/>
  <c r="DM44" i="3"/>
  <c r="DL44" i="3"/>
  <c r="DK44" i="3"/>
  <c r="DJ44" i="3"/>
  <c r="DI44" i="3"/>
  <c r="DH44" i="3"/>
  <c r="DG44" i="3"/>
  <c r="DF44" i="3"/>
  <c r="DE44" i="3"/>
  <c r="DD44" i="3"/>
  <c r="CY44" i="3"/>
  <c r="CX44" i="3"/>
  <c r="CW44" i="3"/>
  <c r="CV44" i="3"/>
  <c r="CU44" i="3"/>
  <c r="CT44" i="3"/>
  <c r="CS44" i="3"/>
  <c r="CR44" i="3"/>
  <c r="CQ44" i="3"/>
  <c r="CP44" i="3"/>
  <c r="CO44" i="3"/>
  <c r="CN44" i="3"/>
  <c r="CM44" i="3"/>
  <c r="CL44" i="3"/>
  <c r="CK44" i="3"/>
  <c r="CJ44" i="3"/>
  <c r="CI44" i="3"/>
  <c r="CH44" i="3"/>
  <c r="CG44" i="3"/>
  <c r="CF44" i="3"/>
  <c r="CC44" i="3"/>
  <c r="CB44" i="3"/>
  <c r="C44" i="3"/>
  <c r="B44" i="3"/>
  <c r="DA44" i="3" s="1"/>
  <c r="DY43" i="3"/>
  <c r="DX43" i="3"/>
  <c r="DW43" i="3"/>
  <c r="DV43" i="3"/>
  <c r="DU43" i="3"/>
  <c r="DT43" i="3"/>
  <c r="DS43" i="3"/>
  <c r="DR43" i="3"/>
  <c r="DQ43" i="3"/>
  <c r="DP43" i="3"/>
  <c r="DO43" i="3"/>
  <c r="DN43" i="3"/>
  <c r="DM43" i="3"/>
  <c r="DL43" i="3"/>
  <c r="DK43" i="3"/>
  <c r="DJ43" i="3"/>
  <c r="DI43" i="3"/>
  <c r="DH43" i="3"/>
  <c r="DG43" i="3"/>
  <c r="DF43" i="3"/>
  <c r="DD43" i="3"/>
  <c r="DC43" i="3"/>
  <c r="CY43" i="3"/>
  <c r="CX43" i="3"/>
  <c r="CW43" i="3"/>
  <c r="CV43" i="3"/>
  <c r="CU43" i="3"/>
  <c r="CT43" i="3"/>
  <c r="CS43" i="3"/>
  <c r="CR43" i="3"/>
  <c r="CQ43" i="3"/>
  <c r="CP43" i="3"/>
  <c r="CO43" i="3"/>
  <c r="CN43" i="3"/>
  <c r="CM43" i="3"/>
  <c r="CL43" i="3"/>
  <c r="CK43" i="3"/>
  <c r="CJ43" i="3"/>
  <c r="CI43" i="3"/>
  <c r="CH43" i="3"/>
  <c r="CG43" i="3"/>
  <c r="CF43" i="3"/>
  <c r="CB43" i="3"/>
  <c r="CA43" i="3"/>
  <c r="C43" i="3"/>
  <c r="B43" i="3"/>
  <c r="CZ43" i="3" s="1"/>
  <c r="DZ42" i="3"/>
  <c r="DY42" i="3"/>
  <c r="DX42" i="3"/>
  <c r="DW42" i="3"/>
  <c r="DV42" i="3"/>
  <c r="DU42" i="3"/>
  <c r="DT42" i="3"/>
  <c r="DS42" i="3"/>
  <c r="DR42" i="3"/>
  <c r="DQ42" i="3"/>
  <c r="DP42" i="3"/>
  <c r="DO42" i="3"/>
  <c r="DN42" i="3"/>
  <c r="DM42" i="3"/>
  <c r="DL42" i="3"/>
  <c r="DK42" i="3"/>
  <c r="DJ42" i="3"/>
  <c r="DI42" i="3"/>
  <c r="DH42" i="3"/>
  <c r="DG42" i="3"/>
  <c r="DF42" i="3"/>
  <c r="DE42" i="3"/>
  <c r="DC42" i="3"/>
  <c r="DB42" i="3"/>
  <c r="CY42" i="3"/>
  <c r="CX42" i="3"/>
  <c r="CW42" i="3"/>
  <c r="CV42" i="3"/>
  <c r="CU42" i="3"/>
  <c r="CT42" i="3"/>
  <c r="CS42" i="3"/>
  <c r="CR42" i="3"/>
  <c r="CQ42" i="3"/>
  <c r="CP42" i="3"/>
  <c r="CO42" i="3"/>
  <c r="CN42" i="3"/>
  <c r="CM42" i="3"/>
  <c r="CL42" i="3"/>
  <c r="CK42" i="3"/>
  <c r="CJ42" i="3"/>
  <c r="CI42" i="3"/>
  <c r="CH42" i="3"/>
  <c r="CG42" i="3"/>
  <c r="CF42" i="3"/>
  <c r="CE42" i="3"/>
  <c r="CD42" i="3"/>
  <c r="CC42" i="3"/>
  <c r="CA42" i="3"/>
  <c r="C42" i="3"/>
  <c r="DA42" i="3" s="1"/>
  <c r="B42" i="3"/>
  <c r="DD42" i="3" s="1"/>
  <c r="DZ41" i="3"/>
  <c r="DY41" i="3"/>
  <c r="DX41" i="3"/>
  <c r="DW41" i="3"/>
  <c r="DV41" i="3"/>
  <c r="DU41" i="3"/>
  <c r="DT41" i="3"/>
  <c r="DS41" i="3"/>
  <c r="DR41" i="3"/>
  <c r="DQ41" i="3"/>
  <c r="DP41" i="3"/>
  <c r="DO41" i="3"/>
  <c r="DN41" i="3"/>
  <c r="DM41" i="3"/>
  <c r="DL41" i="3"/>
  <c r="DK41" i="3"/>
  <c r="DJ41" i="3"/>
  <c r="DI41" i="3"/>
  <c r="DH41" i="3"/>
  <c r="DG41" i="3"/>
  <c r="DF41" i="3"/>
  <c r="DE41" i="3"/>
  <c r="DB41" i="3"/>
  <c r="CY41" i="3"/>
  <c r="CX41" i="3"/>
  <c r="CW41" i="3"/>
  <c r="CV41" i="3"/>
  <c r="CU41" i="3"/>
  <c r="CT41" i="3"/>
  <c r="CS41" i="3"/>
  <c r="CR41" i="3"/>
  <c r="CQ41" i="3"/>
  <c r="CP41" i="3"/>
  <c r="CO41" i="3"/>
  <c r="CN41" i="3"/>
  <c r="CM41" i="3"/>
  <c r="CL41" i="3"/>
  <c r="CK41" i="3"/>
  <c r="CJ41" i="3"/>
  <c r="CI41" i="3"/>
  <c r="CH41" i="3"/>
  <c r="CG41" i="3"/>
  <c r="CF41" i="3"/>
  <c r="CD41" i="3"/>
  <c r="CC41" i="3"/>
  <c r="C41" i="3"/>
  <c r="DA41" i="3" s="1"/>
  <c r="B41" i="3"/>
  <c r="DD41" i="3" s="1"/>
  <c r="DY40" i="3"/>
  <c r="DX40" i="3"/>
  <c r="DW40" i="3"/>
  <c r="DV40" i="3"/>
  <c r="DU40" i="3"/>
  <c r="DT40" i="3"/>
  <c r="DS40" i="3"/>
  <c r="DR40" i="3"/>
  <c r="DQ40" i="3"/>
  <c r="DP40" i="3"/>
  <c r="DO40" i="3"/>
  <c r="DN40" i="3"/>
  <c r="DM40" i="3"/>
  <c r="DL40" i="3"/>
  <c r="DK40" i="3"/>
  <c r="DJ40" i="3"/>
  <c r="DI40" i="3"/>
  <c r="DH40" i="3"/>
  <c r="DG40" i="3"/>
  <c r="DF40" i="3"/>
  <c r="DE40" i="3"/>
  <c r="DD40" i="3"/>
  <c r="CY40" i="3"/>
  <c r="CX40" i="3"/>
  <c r="CW40" i="3"/>
  <c r="CV40" i="3"/>
  <c r="CU40" i="3"/>
  <c r="CT40" i="3"/>
  <c r="CS40" i="3"/>
  <c r="CR40" i="3"/>
  <c r="CQ40" i="3"/>
  <c r="CP40" i="3"/>
  <c r="CO40" i="3"/>
  <c r="CN40" i="3"/>
  <c r="CM40" i="3"/>
  <c r="CL40" i="3"/>
  <c r="CK40" i="3"/>
  <c r="CJ40" i="3"/>
  <c r="CI40" i="3"/>
  <c r="CH40" i="3"/>
  <c r="CG40" i="3"/>
  <c r="CF40" i="3"/>
  <c r="CC40" i="3"/>
  <c r="CB40" i="3"/>
  <c r="C40" i="3"/>
  <c r="B40" i="3"/>
  <c r="DA40" i="3" s="1"/>
  <c r="DY39" i="3"/>
  <c r="DX39" i="3"/>
  <c r="DW39" i="3"/>
  <c r="DV39" i="3"/>
  <c r="DU39" i="3"/>
  <c r="DT39" i="3"/>
  <c r="DS39" i="3"/>
  <c r="DR39" i="3"/>
  <c r="DQ39" i="3"/>
  <c r="DP39" i="3"/>
  <c r="DO39" i="3"/>
  <c r="DN39" i="3"/>
  <c r="DM39" i="3"/>
  <c r="DL39" i="3"/>
  <c r="DK39" i="3"/>
  <c r="DJ39" i="3"/>
  <c r="DI39" i="3"/>
  <c r="DH39" i="3"/>
  <c r="DG39" i="3"/>
  <c r="DF39" i="3"/>
  <c r="DD39" i="3"/>
  <c r="DC39" i="3"/>
  <c r="CY39" i="3"/>
  <c r="CX39" i="3"/>
  <c r="CW39" i="3"/>
  <c r="CV39" i="3"/>
  <c r="CU39" i="3"/>
  <c r="CT39" i="3"/>
  <c r="CS39" i="3"/>
  <c r="CR39" i="3"/>
  <c r="CQ39" i="3"/>
  <c r="CP39" i="3"/>
  <c r="CO39" i="3"/>
  <c r="CN39" i="3"/>
  <c r="CM39" i="3"/>
  <c r="CL39" i="3"/>
  <c r="CK39" i="3"/>
  <c r="CJ39" i="3"/>
  <c r="CI39" i="3"/>
  <c r="CH39" i="3"/>
  <c r="CG39" i="3"/>
  <c r="CF39" i="3"/>
  <c r="CB39" i="3"/>
  <c r="CA39" i="3"/>
  <c r="C39" i="3"/>
  <c r="B39" i="3"/>
  <c r="CZ39" i="3" s="1"/>
  <c r="DZ38" i="3"/>
  <c r="DY38" i="3"/>
  <c r="DX38" i="3"/>
  <c r="DW38" i="3"/>
  <c r="DV38" i="3"/>
  <c r="DU38" i="3"/>
  <c r="DT38" i="3"/>
  <c r="DS38" i="3"/>
  <c r="DR38" i="3"/>
  <c r="DQ38" i="3"/>
  <c r="DP38" i="3"/>
  <c r="DO38" i="3"/>
  <c r="DN38" i="3"/>
  <c r="DM38" i="3"/>
  <c r="DL38" i="3"/>
  <c r="DK38" i="3"/>
  <c r="DJ38" i="3"/>
  <c r="DI38" i="3"/>
  <c r="DH38" i="3"/>
  <c r="DG38" i="3"/>
  <c r="DF38" i="3"/>
  <c r="DE38" i="3"/>
  <c r="DC38" i="3"/>
  <c r="DB38" i="3"/>
  <c r="CY38" i="3"/>
  <c r="CX38" i="3"/>
  <c r="CW38" i="3"/>
  <c r="CV38" i="3"/>
  <c r="CU38" i="3"/>
  <c r="CT38" i="3"/>
  <c r="CS38" i="3"/>
  <c r="CR38" i="3"/>
  <c r="CQ38" i="3"/>
  <c r="CP38" i="3"/>
  <c r="CO38" i="3"/>
  <c r="CN38" i="3"/>
  <c r="CM38" i="3"/>
  <c r="CL38" i="3"/>
  <c r="CK38" i="3"/>
  <c r="CJ38" i="3"/>
  <c r="CI38" i="3"/>
  <c r="CH38" i="3"/>
  <c r="CG38" i="3"/>
  <c r="CF38" i="3"/>
  <c r="CE38" i="3"/>
  <c r="CD38" i="3"/>
  <c r="CC38" i="3"/>
  <c r="CA38" i="3"/>
  <c r="C38" i="3"/>
  <c r="DA38" i="3" s="1"/>
  <c r="B38" i="3"/>
  <c r="DD38" i="3" s="1"/>
  <c r="DZ37" i="3"/>
  <c r="DY37" i="3"/>
  <c r="DX37" i="3"/>
  <c r="DW37" i="3"/>
  <c r="DV37" i="3"/>
  <c r="DU37" i="3"/>
  <c r="DT37" i="3"/>
  <c r="DS37" i="3"/>
  <c r="DR37" i="3"/>
  <c r="DQ37" i="3"/>
  <c r="DP37" i="3"/>
  <c r="DO37" i="3"/>
  <c r="DN37" i="3"/>
  <c r="DM37" i="3"/>
  <c r="DL37" i="3"/>
  <c r="DK37" i="3"/>
  <c r="DJ37" i="3"/>
  <c r="DI37" i="3"/>
  <c r="DH37" i="3"/>
  <c r="DG37" i="3"/>
  <c r="DF37" i="3"/>
  <c r="DE37" i="3"/>
  <c r="DB37" i="3"/>
  <c r="CY37" i="3"/>
  <c r="CX37" i="3"/>
  <c r="CW37" i="3"/>
  <c r="CV37" i="3"/>
  <c r="CU37" i="3"/>
  <c r="CT37" i="3"/>
  <c r="CS37" i="3"/>
  <c r="CR37" i="3"/>
  <c r="CQ37" i="3"/>
  <c r="CP37" i="3"/>
  <c r="CO37" i="3"/>
  <c r="CN37" i="3"/>
  <c r="CM37" i="3"/>
  <c r="CL37" i="3"/>
  <c r="CK37" i="3"/>
  <c r="CJ37" i="3"/>
  <c r="CI37" i="3"/>
  <c r="CH37" i="3"/>
  <c r="CG37" i="3"/>
  <c r="CF37" i="3"/>
  <c r="CD37" i="3"/>
  <c r="CC37" i="3"/>
  <c r="C37" i="3"/>
  <c r="DA37" i="3" s="1"/>
  <c r="B37" i="3"/>
  <c r="DD37" i="3" s="1"/>
  <c r="DY36" i="3"/>
  <c r="DX36" i="3"/>
  <c r="DW36" i="3"/>
  <c r="DV36" i="3"/>
  <c r="DU36" i="3"/>
  <c r="DT36" i="3"/>
  <c r="DS36" i="3"/>
  <c r="DR36" i="3"/>
  <c r="DQ36" i="3"/>
  <c r="DP36" i="3"/>
  <c r="DO36" i="3"/>
  <c r="DN36" i="3"/>
  <c r="DM36" i="3"/>
  <c r="DL36" i="3"/>
  <c r="DK36" i="3"/>
  <c r="DJ36" i="3"/>
  <c r="DI36" i="3"/>
  <c r="DH36" i="3"/>
  <c r="DG36" i="3"/>
  <c r="DF36" i="3"/>
  <c r="DE36" i="3"/>
  <c r="DD36" i="3"/>
  <c r="CY36" i="3"/>
  <c r="CX36" i="3"/>
  <c r="CW36" i="3"/>
  <c r="CV36" i="3"/>
  <c r="CU36" i="3"/>
  <c r="CT36" i="3"/>
  <c r="CS36" i="3"/>
  <c r="CR36" i="3"/>
  <c r="CQ36" i="3"/>
  <c r="CP36" i="3"/>
  <c r="CO36" i="3"/>
  <c r="CN36" i="3"/>
  <c r="CM36" i="3"/>
  <c r="CL36" i="3"/>
  <c r="CK36" i="3"/>
  <c r="CJ36" i="3"/>
  <c r="CI36" i="3"/>
  <c r="CH36" i="3"/>
  <c r="CG36" i="3"/>
  <c r="CF36" i="3"/>
  <c r="CC36" i="3"/>
  <c r="CB36" i="3"/>
  <c r="C36" i="3"/>
  <c r="B36" i="3"/>
  <c r="DA36" i="3" s="1"/>
  <c r="DY35" i="3"/>
  <c r="DX35" i="3"/>
  <c r="DW35" i="3"/>
  <c r="DV35" i="3"/>
  <c r="DU35" i="3"/>
  <c r="DT35" i="3"/>
  <c r="DS35" i="3"/>
  <c r="DR35" i="3"/>
  <c r="DQ35" i="3"/>
  <c r="DP35" i="3"/>
  <c r="DO35" i="3"/>
  <c r="DN35" i="3"/>
  <c r="DM35" i="3"/>
  <c r="DL35" i="3"/>
  <c r="DK35" i="3"/>
  <c r="DJ35" i="3"/>
  <c r="DI35" i="3"/>
  <c r="DH35" i="3"/>
  <c r="DG35" i="3"/>
  <c r="DF35" i="3"/>
  <c r="DD35" i="3"/>
  <c r="DC35" i="3"/>
  <c r="CY35" i="3"/>
  <c r="CX35" i="3"/>
  <c r="CW35" i="3"/>
  <c r="CV35" i="3"/>
  <c r="CU35" i="3"/>
  <c r="CT35" i="3"/>
  <c r="CS35" i="3"/>
  <c r="CR35" i="3"/>
  <c r="CQ35" i="3"/>
  <c r="CP35" i="3"/>
  <c r="CO35" i="3"/>
  <c r="CN35" i="3"/>
  <c r="CM35" i="3"/>
  <c r="CL35" i="3"/>
  <c r="CK35" i="3"/>
  <c r="CJ35" i="3"/>
  <c r="CI35" i="3"/>
  <c r="CH35" i="3"/>
  <c r="CG35" i="3"/>
  <c r="CF35" i="3"/>
  <c r="CB35" i="3"/>
  <c r="CA35" i="3"/>
  <c r="C35" i="3"/>
  <c r="B35" i="3"/>
  <c r="CZ35" i="3" s="1"/>
  <c r="DZ34" i="3"/>
  <c r="DY34" i="3"/>
  <c r="DX34" i="3"/>
  <c r="DW34" i="3"/>
  <c r="DV34" i="3"/>
  <c r="DU34" i="3"/>
  <c r="DT34" i="3"/>
  <c r="DS34" i="3"/>
  <c r="DR34" i="3"/>
  <c r="DQ34" i="3"/>
  <c r="DP34" i="3"/>
  <c r="DO34" i="3"/>
  <c r="DN34" i="3"/>
  <c r="DM34" i="3"/>
  <c r="DL34" i="3"/>
  <c r="DK34" i="3"/>
  <c r="DJ34" i="3"/>
  <c r="DI34" i="3"/>
  <c r="DH34" i="3"/>
  <c r="DG34" i="3"/>
  <c r="DF34" i="3"/>
  <c r="DE34" i="3"/>
  <c r="DC34" i="3"/>
  <c r="DB34" i="3"/>
  <c r="CY34" i="3"/>
  <c r="CX34" i="3"/>
  <c r="CW34" i="3"/>
  <c r="CV34" i="3"/>
  <c r="CU34" i="3"/>
  <c r="CT34" i="3"/>
  <c r="CS34" i="3"/>
  <c r="CR34" i="3"/>
  <c r="CQ34" i="3"/>
  <c r="CP34" i="3"/>
  <c r="CO34" i="3"/>
  <c r="CN34" i="3"/>
  <c r="CM34" i="3"/>
  <c r="CL34" i="3"/>
  <c r="CK34" i="3"/>
  <c r="CJ34" i="3"/>
  <c r="CI34" i="3"/>
  <c r="CH34" i="3"/>
  <c r="CG34" i="3"/>
  <c r="CF34" i="3"/>
  <c r="CE34" i="3"/>
  <c r="CD34" i="3"/>
  <c r="CC34" i="3"/>
  <c r="CA34" i="3"/>
  <c r="C34" i="3"/>
  <c r="DA34" i="3" s="1"/>
  <c r="B34" i="3"/>
  <c r="DD34" i="3" s="1"/>
  <c r="DZ29" i="3"/>
  <c r="DY29" i="3"/>
  <c r="DX29" i="3"/>
  <c r="DW29" i="3"/>
  <c r="DV29" i="3"/>
  <c r="DU29" i="3"/>
  <c r="DT29" i="3"/>
  <c r="DS29" i="3"/>
  <c r="DR29" i="3"/>
  <c r="DQ29" i="3"/>
  <c r="DP29" i="3"/>
  <c r="DO29" i="3"/>
  <c r="DN29" i="3"/>
  <c r="DM29" i="3"/>
  <c r="DL29" i="3"/>
  <c r="DK29" i="3"/>
  <c r="DJ29" i="3"/>
  <c r="DI29" i="3"/>
  <c r="DH29" i="3"/>
  <c r="DG29" i="3"/>
  <c r="DF29" i="3"/>
  <c r="DE29" i="3"/>
  <c r="DB29" i="3"/>
  <c r="CY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CJ29" i="3"/>
  <c r="CI29" i="3"/>
  <c r="CH29" i="3"/>
  <c r="CG29" i="3"/>
  <c r="CF29" i="3"/>
  <c r="CD29" i="3"/>
  <c r="CC29" i="3"/>
  <c r="C29" i="3"/>
  <c r="DA29" i="3" s="1"/>
  <c r="B29" i="3"/>
  <c r="DD29" i="3" s="1"/>
  <c r="DY28" i="3"/>
  <c r="DX28" i="3"/>
  <c r="DW28" i="3"/>
  <c r="DV28" i="3"/>
  <c r="DU28" i="3"/>
  <c r="DT28" i="3"/>
  <c r="DS28" i="3"/>
  <c r="DR28" i="3"/>
  <c r="DQ28" i="3"/>
  <c r="DP28" i="3"/>
  <c r="DO28" i="3"/>
  <c r="DN28" i="3"/>
  <c r="DM28" i="3"/>
  <c r="DL28" i="3"/>
  <c r="DK28" i="3"/>
  <c r="DJ28" i="3"/>
  <c r="DI28" i="3"/>
  <c r="DH28" i="3"/>
  <c r="DG28" i="3"/>
  <c r="DF28" i="3"/>
  <c r="DE28" i="3"/>
  <c r="DD28" i="3"/>
  <c r="CZ28" i="3"/>
  <c r="CY28" i="3"/>
  <c r="CX28" i="3"/>
  <c r="CW28" i="3"/>
  <c r="CV28" i="3"/>
  <c r="CU28" i="3"/>
  <c r="CT28" i="3"/>
  <c r="CS28" i="3"/>
  <c r="CR28" i="3"/>
  <c r="CQ28" i="3"/>
  <c r="CP28" i="3"/>
  <c r="CO28" i="3"/>
  <c r="CN28" i="3"/>
  <c r="CM28" i="3"/>
  <c r="CL28" i="3"/>
  <c r="CK28" i="3"/>
  <c r="CJ28" i="3"/>
  <c r="CI28" i="3"/>
  <c r="CH28" i="3"/>
  <c r="CG28" i="3"/>
  <c r="CF28" i="3"/>
  <c r="CE28" i="3"/>
  <c r="CB28" i="3"/>
  <c r="C28" i="3"/>
  <c r="DA28" i="3" s="1"/>
  <c r="B28" i="3"/>
  <c r="DZ27" i="3"/>
  <c r="DY27" i="3"/>
  <c r="DX27" i="3"/>
  <c r="DW27" i="3"/>
  <c r="DV27" i="3"/>
  <c r="DU27" i="3"/>
  <c r="DT27" i="3"/>
  <c r="DS27" i="3"/>
  <c r="DR27" i="3"/>
  <c r="DQ27" i="3"/>
  <c r="DP27" i="3"/>
  <c r="DO27" i="3"/>
  <c r="DN27" i="3"/>
  <c r="DM27" i="3"/>
  <c r="DL27" i="3"/>
  <c r="DK27" i="3"/>
  <c r="DJ27" i="3"/>
  <c r="DI27" i="3"/>
  <c r="DH27" i="3"/>
  <c r="DG27" i="3"/>
  <c r="DF27" i="3"/>
  <c r="DD27" i="3"/>
  <c r="DC27" i="3"/>
  <c r="CZ27" i="3"/>
  <c r="CY27" i="3"/>
  <c r="CX27" i="3"/>
  <c r="CW27" i="3"/>
  <c r="CV27" i="3"/>
  <c r="CU27" i="3"/>
  <c r="CT27" i="3"/>
  <c r="CS27" i="3"/>
  <c r="CR27" i="3"/>
  <c r="CQ27" i="3"/>
  <c r="CP27" i="3"/>
  <c r="CO27" i="3"/>
  <c r="CN27" i="3"/>
  <c r="CM27" i="3"/>
  <c r="CL27" i="3"/>
  <c r="CK27" i="3"/>
  <c r="CJ27" i="3"/>
  <c r="CI27" i="3"/>
  <c r="CH27" i="3"/>
  <c r="CG27" i="3"/>
  <c r="CF27" i="3"/>
  <c r="CE27" i="3"/>
  <c r="CD27" i="3"/>
  <c r="CA27" i="3"/>
  <c r="C27" i="3"/>
  <c r="B27" i="3"/>
  <c r="DZ26" i="3"/>
  <c r="DY26" i="3"/>
  <c r="DX26" i="3"/>
  <c r="DW26" i="3"/>
  <c r="DV26" i="3"/>
  <c r="DU26" i="3"/>
  <c r="DT26" i="3"/>
  <c r="DS26" i="3"/>
  <c r="DR26" i="3"/>
  <c r="DQ26" i="3"/>
  <c r="DP26" i="3"/>
  <c r="DO26" i="3"/>
  <c r="DN26" i="3"/>
  <c r="DM26" i="3"/>
  <c r="DL26" i="3"/>
  <c r="DK26" i="3"/>
  <c r="DJ26" i="3"/>
  <c r="DI26" i="3"/>
  <c r="DH26" i="3"/>
  <c r="DG26" i="3"/>
  <c r="DF26" i="3"/>
  <c r="DE26" i="3"/>
  <c r="DC26" i="3"/>
  <c r="DB26" i="3"/>
  <c r="CY26" i="3"/>
  <c r="CX26" i="3"/>
  <c r="CW26" i="3"/>
  <c r="CV26" i="3"/>
  <c r="CU26" i="3"/>
  <c r="CT26" i="3"/>
  <c r="CS26" i="3"/>
  <c r="CR26" i="3"/>
  <c r="CQ26" i="3"/>
  <c r="CP26" i="3"/>
  <c r="CO26" i="3"/>
  <c r="CN26" i="3"/>
  <c r="CM26" i="3"/>
  <c r="CL26" i="3"/>
  <c r="CK26" i="3"/>
  <c r="CJ26" i="3"/>
  <c r="CI26" i="3"/>
  <c r="CH26" i="3"/>
  <c r="CG26" i="3"/>
  <c r="CF26" i="3"/>
  <c r="CE26" i="3"/>
  <c r="CD26" i="3"/>
  <c r="CC26" i="3"/>
  <c r="C26" i="3"/>
  <c r="DA26" i="3" s="1"/>
  <c r="B26" i="3"/>
  <c r="DD26" i="3" s="1"/>
  <c r="DZ25" i="3"/>
  <c r="DY25" i="3"/>
  <c r="DX25" i="3"/>
  <c r="DW25" i="3"/>
  <c r="DV25" i="3"/>
  <c r="DU25" i="3"/>
  <c r="DT25" i="3"/>
  <c r="DS25" i="3"/>
  <c r="DR25" i="3"/>
  <c r="DQ25" i="3"/>
  <c r="DP25" i="3"/>
  <c r="DO25" i="3"/>
  <c r="DN25" i="3"/>
  <c r="DM25" i="3"/>
  <c r="DL25" i="3"/>
  <c r="DK25" i="3"/>
  <c r="DJ25" i="3"/>
  <c r="DI25" i="3"/>
  <c r="DH25" i="3"/>
  <c r="DG25" i="3"/>
  <c r="DF25" i="3"/>
  <c r="DE25" i="3"/>
  <c r="DD25" i="3"/>
  <c r="CZ25" i="3"/>
  <c r="CY25" i="3"/>
  <c r="CX25" i="3"/>
  <c r="CW25" i="3"/>
  <c r="CV25" i="3"/>
  <c r="CU25" i="3"/>
  <c r="CT25" i="3"/>
  <c r="CS25" i="3"/>
  <c r="CR25" i="3"/>
  <c r="CQ25" i="3"/>
  <c r="CP25" i="3"/>
  <c r="CO25" i="3"/>
  <c r="CN25" i="3"/>
  <c r="CM25" i="3"/>
  <c r="CL25" i="3"/>
  <c r="CK25" i="3"/>
  <c r="CJ25" i="3"/>
  <c r="CI25" i="3"/>
  <c r="CH25" i="3"/>
  <c r="CG25" i="3"/>
  <c r="CF25" i="3"/>
  <c r="CD25" i="3"/>
  <c r="CB25" i="3"/>
  <c r="C25" i="3"/>
  <c r="DA25" i="3" s="1"/>
  <c r="B25" i="3"/>
  <c r="DY24" i="3"/>
  <c r="DX24" i="3"/>
  <c r="DW24" i="3"/>
  <c r="DV24" i="3"/>
  <c r="DU24" i="3"/>
  <c r="DT24" i="3"/>
  <c r="DS24" i="3"/>
  <c r="DR24" i="3"/>
  <c r="DQ24" i="3"/>
  <c r="DP24" i="3"/>
  <c r="DO24" i="3"/>
  <c r="DN24" i="3"/>
  <c r="DM24" i="3"/>
  <c r="DL24" i="3"/>
  <c r="DK24" i="3"/>
  <c r="DJ24" i="3"/>
  <c r="DI24" i="3"/>
  <c r="DH24" i="3"/>
  <c r="DG24" i="3"/>
  <c r="DF24" i="3"/>
  <c r="CY24" i="3"/>
  <c r="CX24" i="3"/>
  <c r="CW24" i="3"/>
  <c r="CV24" i="3"/>
  <c r="CU24" i="3"/>
  <c r="CT24" i="3"/>
  <c r="CS24" i="3"/>
  <c r="CR24" i="3"/>
  <c r="CQ24" i="3"/>
  <c r="CP24" i="3"/>
  <c r="CO24" i="3"/>
  <c r="CN24" i="3"/>
  <c r="CM24" i="3"/>
  <c r="CL24" i="3"/>
  <c r="CK24" i="3"/>
  <c r="CJ24" i="3"/>
  <c r="CI24" i="3"/>
  <c r="CH24" i="3"/>
  <c r="CG24" i="3"/>
  <c r="CF24" i="3"/>
  <c r="C24" i="3"/>
  <c r="B24" i="3"/>
  <c r="DA24" i="3" s="1"/>
  <c r="DY23" i="3"/>
  <c r="DX23" i="3"/>
  <c r="DW23" i="3"/>
  <c r="DV23" i="3"/>
  <c r="DU23" i="3"/>
  <c r="DT23" i="3"/>
  <c r="DS23" i="3"/>
  <c r="DR23" i="3"/>
  <c r="DQ23" i="3"/>
  <c r="DP23" i="3"/>
  <c r="DO23" i="3"/>
  <c r="DN23" i="3"/>
  <c r="DM23" i="3"/>
  <c r="DL23" i="3"/>
  <c r="DK23" i="3"/>
  <c r="DJ23" i="3"/>
  <c r="DI23" i="3"/>
  <c r="DH23" i="3"/>
  <c r="DG23" i="3"/>
  <c r="DF23" i="3"/>
  <c r="CY23" i="3"/>
  <c r="CX23" i="3"/>
  <c r="CW23" i="3"/>
  <c r="CV23" i="3"/>
  <c r="CU23" i="3"/>
  <c r="CT23" i="3"/>
  <c r="CS23" i="3"/>
  <c r="CR23" i="3"/>
  <c r="CQ23" i="3"/>
  <c r="CP23" i="3"/>
  <c r="CO23" i="3"/>
  <c r="CN23" i="3"/>
  <c r="CM23" i="3"/>
  <c r="CL23" i="3"/>
  <c r="CK23" i="3"/>
  <c r="CJ23" i="3"/>
  <c r="CI23" i="3"/>
  <c r="CH23" i="3"/>
  <c r="CG23" i="3"/>
  <c r="CF23" i="3"/>
  <c r="C23" i="3"/>
  <c r="B23" i="3"/>
  <c r="DZ23" i="3" s="1"/>
  <c r="DZ22" i="3"/>
  <c r="DY22" i="3"/>
  <c r="DX22" i="3"/>
  <c r="DW22" i="3"/>
  <c r="DV22" i="3"/>
  <c r="DU22" i="3"/>
  <c r="DT22" i="3"/>
  <c r="DS22" i="3"/>
  <c r="DR22" i="3"/>
  <c r="DQ22" i="3"/>
  <c r="DP22" i="3"/>
  <c r="DO22" i="3"/>
  <c r="DN22" i="3"/>
  <c r="DM22" i="3"/>
  <c r="DL22" i="3"/>
  <c r="DK22" i="3"/>
  <c r="DJ22" i="3"/>
  <c r="DI22" i="3"/>
  <c r="DH22" i="3"/>
  <c r="DG22" i="3"/>
  <c r="DF22" i="3"/>
  <c r="DE22" i="3"/>
  <c r="DC22" i="3"/>
  <c r="DB22" i="3"/>
  <c r="CY22" i="3"/>
  <c r="CX22" i="3"/>
  <c r="CW22" i="3"/>
  <c r="CV22" i="3"/>
  <c r="CU22" i="3"/>
  <c r="CT22" i="3"/>
  <c r="CS22" i="3"/>
  <c r="CR22" i="3"/>
  <c r="CQ22" i="3"/>
  <c r="CP22" i="3"/>
  <c r="CO22" i="3"/>
  <c r="CN22" i="3"/>
  <c r="CM22" i="3"/>
  <c r="CL22" i="3"/>
  <c r="CK22" i="3"/>
  <c r="CJ22" i="3"/>
  <c r="CI22" i="3"/>
  <c r="CH22" i="3"/>
  <c r="CG22" i="3"/>
  <c r="CF22" i="3"/>
  <c r="CE22" i="3"/>
  <c r="CD22" i="3"/>
  <c r="CC22" i="3"/>
  <c r="C22" i="3"/>
  <c r="DA22" i="3" s="1"/>
  <c r="B22" i="3"/>
  <c r="DD22" i="3" s="1"/>
  <c r="DY21" i="3"/>
  <c r="DX21" i="3"/>
  <c r="DW21" i="3"/>
  <c r="DV21" i="3"/>
  <c r="DU21" i="3"/>
  <c r="DT21" i="3"/>
  <c r="DS21" i="3"/>
  <c r="DR21" i="3"/>
  <c r="DQ21" i="3"/>
  <c r="DP21" i="3"/>
  <c r="DO21" i="3"/>
  <c r="DN21" i="3"/>
  <c r="DM21" i="3"/>
  <c r="DL21" i="3"/>
  <c r="DK21" i="3"/>
  <c r="DJ21" i="3"/>
  <c r="DI21" i="3"/>
  <c r="DH21" i="3"/>
  <c r="DG21" i="3"/>
  <c r="DF21" i="3"/>
  <c r="CY21" i="3"/>
  <c r="CX21" i="3"/>
  <c r="CW21" i="3"/>
  <c r="CV21" i="3"/>
  <c r="CU21" i="3"/>
  <c r="CT21" i="3"/>
  <c r="CS21" i="3"/>
  <c r="CR21" i="3"/>
  <c r="CQ21" i="3"/>
  <c r="CP21" i="3"/>
  <c r="CO21" i="3"/>
  <c r="CN21" i="3"/>
  <c r="CM21" i="3"/>
  <c r="CL21" i="3"/>
  <c r="CK21" i="3"/>
  <c r="CJ21" i="3"/>
  <c r="CI21" i="3"/>
  <c r="CH21" i="3"/>
  <c r="CG21" i="3"/>
  <c r="CF21" i="3"/>
  <c r="C21" i="3"/>
  <c r="B21" i="3"/>
  <c r="DY20" i="3"/>
  <c r="DX20" i="3"/>
  <c r="DW20" i="3"/>
  <c r="DV20" i="3"/>
  <c r="DU20" i="3"/>
  <c r="DT20" i="3"/>
  <c r="DS20" i="3"/>
  <c r="DR20" i="3"/>
  <c r="DQ20" i="3"/>
  <c r="DP20" i="3"/>
  <c r="DO20" i="3"/>
  <c r="DN20" i="3"/>
  <c r="DM20" i="3"/>
  <c r="DL20" i="3"/>
  <c r="DK20" i="3"/>
  <c r="DJ20" i="3"/>
  <c r="DI20" i="3"/>
  <c r="DH20" i="3"/>
  <c r="DG20" i="3"/>
  <c r="DF20" i="3"/>
  <c r="DA20" i="3"/>
  <c r="CY20" i="3"/>
  <c r="CX20" i="3"/>
  <c r="CW20" i="3"/>
  <c r="CV20" i="3"/>
  <c r="CU20" i="3"/>
  <c r="CT20" i="3"/>
  <c r="CS20" i="3"/>
  <c r="CR20" i="3"/>
  <c r="CQ20" i="3"/>
  <c r="CP20" i="3"/>
  <c r="CO20" i="3"/>
  <c r="CN20" i="3"/>
  <c r="CM20" i="3"/>
  <c r="CL20" i="3"/>
  <c r="CK20" i="3"/>
  <c r="CJ20" i="3"/>
  <c r="CI20" i="3"/>
  <c r="CH20" i="3"/>
  <c r="CG20" i="3"/>
  <c r="CF20" i="3"/>
  <c r="CB20" i="3"/>
  <c r="C20" i="3"/>
  <c r="B20" i="3"/>
  <c r="DZ19" i="3"/>
  <c r="DY19" i="3"/>
  <c r="DX19" i="3"/>
  <c r="DW19" i="3"/>
  <c r="DV19" i="3"/>
  <c r="DU19" i="3"/>
  <c r="DT19" i="3"/>
  <c r="DS19" i="3"/>
  <c r="DR19" i="3"/>
  <c r="DQ19" i="3"/>
  <c r="DP19" i="3"/>
  <c r="DO19" i="3"/>
  <c r="DN19" i="3"/>
  <c r="DM19" i="3"/>
  <c r="DL19" i="3"/>
  <c r="DK19" i="3"/>
  <c r="DJ19" i="3"/>
  <c r="DI19" i="3"/>
  <c r="DH19" i="3"/>
  <c r="DG19" i="3"/>
  <c r="DF19" i="3"/>
  <c r="CZ19" i="3"/>
  <c r="CY19" i="3"/>
  <c r="CX19" i="3"/>
  <c r="CW19" i="3"/>
  <c r="CV19" i="3"/>
  <c r="CU19" i="3"/>
  <c r="CT19" i="3"/>
  <c r="CS19" i="3"/>
  <c r="CR19" i="3"/>
  <c r="CQ19" i="3"/>
  <c r="CP19" i="3"/>
  <c r="CO19" i="3"/>
  <c r="CN19" i="3"/>
  <c r="CM19" i="3"/>
  <c r="CL19" i="3"/>
  <c r="CK19" i="3"/>
  <c r="CJ19" i="3"/>
  <c r="CI19" i="3"/>
  <c r="CH19" i="3"/>
  <c r="CG19" i="3"/>
  <c r="CF19" i="3"/>
  <c r="CA19" i="3"/>
  <c r="C19" i="3"/>
  <c r="B19" i="3"/>
  <c r="DD19" i="3" s="1"/>
  <c r="DZ18" i="3"/>
  <c r="DY18" i="3"/>
  <c r="DX18" i="3"/>
  <c r="DW18" i="3"/>
  <c r="DV18" i="3"/>
  <c r="DU18" i="3"/>
  <c r="DT18" i="3"/>
  <c r="DS18" i="3"/>
  <c r="DR18" i="3"/>
  <c r="DQ18" i="3"/>
  <c r="DP18" i="3"/>
  <c r="DO18" i="3"/>
  <c r="DN18" i="3"/>
  <c r="DM18" i="3"/>
  <c r="DL18" i="3"/>
  <c r="DK18" i="3"/>
  <c r="DJ18" i="3"/>
  <c r="DI18" i="3"/>
  <c r="DH18" i="3"/>
  <c r="DG18" i="3"/>
  <c r="DF18" i="3"/>
  <c r="DE18" i="3"/>
  <c r="DC18" i="3"/>
  <c r="DB18" i="3"/>
  <c r="DA18" i="3"/>
  <c r="CY18" i="3"/>
  <c r="CX18" i="3"/>
  <c r="CW18" i="3"/>
  <c r="CV18" i="3"/>
  <c r="CU18" i="3"/>
  <c r="CT18" i="3"/>
  <c r="CS18" i="3"/>
  <c r="CR18" i="3"/>
  <c r="CQ18" i="3"/>
  <c r="CP18" i="3"/>
  <c r="CO18" i="3"/>
  <c r="CN18" i="3"/>
  <c r="CM18" i="3"/>
  <c r="CL18" i="3"/>
  <c r="CK18" i="3"/>
  <c r="CJ18" i="3"/>
  <c r="CI18" i="3"/>
  <c r="CH18" i="3"/>
  <c r="CG18" i="3"/>
  <c r="CF18" i="3"/>
  <c r="CE18" i="3"/>
  <c r="CD18" i="3"/>
  <c r="CC18" i="3"/>
  <c r="CA18" i="3"/>
  <c r="C18" i="3"/>
  <c r="B18" i="3"/>
  <c r="DD18" i="3" s="1"/>
  <c r="DZ17" i="3"/>
  <c r="DY17" i="3"/>
  <c r="DX17" i="3"/>
  <c r="DW17" i="3"/>
  <c r="DV17" i="3"/>
  <c r="DU17" i="3"/>
  <c r="DT17" i="3"/>
  <c r="DS17" i="3"/>
  <c r="DR17" i="3"/>
  <c r="DQ17" i="3"/>
  <c r="DP17" i="3"/>
  <c r="DO17" i="3"/>
  <c r="DN17" i="3"/>
  <c r="DM17" i="3"/>
  <c r="DL17" i="3"/>
  <c r="DK17" i="3"/>
  <c r="DJ17" i="3"/>
  <c r="DI17" i="3"/>
  <c r="DH17" i="3"/>
  <c r="DG17" i="3"/>
  <c r="DF17" i="3"/>
  <c r="DA17" i="3"/>
  <c r="CY17" i="3"/>
  <c r="CX17" i="3"/>
  <c r="CW17" i="3"/>
  <c r="CV17" i="3"/>
  <c r="CU17" i="3"/>
  <c r="CT17" i="3"/>
  <c r="CS17" i="3"/>
  <c r="CR17" i="3"/>
  <c r="CQ17" i="3"/>
  <c r="CP17" i="3"/>
  <c r="CO17" i="3"/>
  <c r="CN17" i="3"/>
  <c r="CM17" i="3"/>
  <c r="CL17" i="3"/>
  <c r="CK17" i="3"/>
  <c r="CJ17" i="3"/>
  <c r="CI17" i="3"/>
  <c r="CH17" i="3"/>
  <c r="CG17" i="3"/>
  <c r="CF17" i="3"/>
  <c r="CB17" i="3"/>
  <c r="C17" i="3"/>
  <c r="B17" i="3"/>
  <c r="DY16" i="3"/>
  <c r="DX16" i="3"/>
  <c r="DW16" i="3"/>
  <c r="DV16" i="3"/>
  <c r="DU16" i="3"/>
  <c r="DT16" i="3"/>
  <c r="DS16" i="3"/>
  <c r="DR16" i="3"/>
  <c r="DQ16" i="3"/>
  <c r="DP16" i="3"/>
  <c r="DO16" i="3"/>
  <c r="DN16" i="3"/>
  <c r="DM16" i="3"/>
  <c r="DL16" i="3"/>
  <c r="DK16" i="3"/>
  <c r="DJ16" i="3"/>
  <c r="DI16" i="3"/>
  <c r="DH16" i="3"/>
  <c r="DG16" i="3"/>
  <c r="DF16" i="3"/>
  <c r="DE16" i="3"/>
  <c r="DA16" i="3"/>
  <c r="CZ16" i="3"/>
  <c r="CY16" i="3"/>
  <c r="CX16" i="3"/>
  <c r="CW16" i="3"/>
  <c r="CV16" i="3"/>
  <c r="CU16" i="3"/>
  <c r="CT16" i="3"/>
  <c r="CS16" i="3"/>
  <c r="CR16" i="3"/>
  <c r="CQ16" i="3"/>
  <c r="CP16" i="3"/>
  <c r="CO16" i="3"/>
  <c r="CN16" i="3"/>
  <c r="CM16" i="3"/>
  <c r="CL16" i="3"/>
  <c r="CK16" i="3"/>
  <c r="CJ16" i="3"/>
  <c r="CI16" i="3"/>
  <c r="CH16" i="3"/>
  <c r="CG16" i="3"/>
  <c r="CF16" i="3"/>
  <c r="CB16" i="3"/>
  <c r="CA16" i="3"/>
  <c r="C16" i="3"/>
  <c r="B16" i="3"/>
  <c r="DD16" i="3" s="1"/>
  <c r="DZ15" i="3"/>
  <c r="DY15" i="3"/>
  <c r="DX15" i="3"/>
  <c r="DW15" i="3"/>
  <c r="DV15" i="3"/>
  <c r="DU15" i="3"/>
  <c r="DT15" i="3"/>
  <c r="DS15" i="3"/>
  <c r="DR15" i="3"/>
  <c r="DQ15" i="3"/>
  <c r="DP15" i="3"/>
  <c r="DO15" i="3"/>
  <c r="DN15" i="3"/>
  <c r="DM15" i="3"/>
  <c r="DL15" i="3"/>
  <c r="DK15" i="3"/>
  <c r="DJ15" i="3"/>
  <c r="DI15" i="3"/>
  <c r="DH15" i="3"/>
  <c r="DG15" i="3"/>
  <c r="DF15" i="3"/>
  <c r="DD15" i="3"/>
  <c r="CZ15" i="3"/>
  <c r="CY15" i="3"/>
  <c r="CX15" i="3"/>
  <c r="CW15" i="3"/>
  <c r="CV15" i="3"/>
  <c r="CU15" i="3"/>
  <c r="CT15" i="3"/>
  <c r="CS15" i="3"/>
  <c r="CR15" i="3"/>
  <c r="CQ15" i="3"/>
  <c r="CP15" i="3"/>
  <c r="CO15" i="3"/>
  <c r="CN15" i="3"/>
  <c r="CM15" i="3"/>
  <c r="CL15" i="3"/>
  <c r="CK15" i="3"/>
  <c r="CJ15" i="3"/>
  <c r="CI15" i="3"/>
  <c r="CH15" i="3"/>
  <c r="CG15" i="3"/>
  <c r="CF15" i="3"/>
  <c r="CE15" i="3"/>
  <c r="CA15" i="3"/>
  <c r="C15" i="3"/>
  <c r="B15" i="3"/>
  <c r="DZ14" i="3"/>
  <c r="DY14" i="3"/>
  <c r="DX14" i="3"/>
  <c r="DW14" i="3"/>
  <c r="DV14" i="3"/>
  <c r="DU14" i="3"/>
  <c r="DT14" i="3"/>
  <c r="DS14" i="3"/>
  <c r="DR14" i="3"/>
  <c r="DQ14" i="3"/>
  <c r="DP14" i="3"/>
  <c r="DO14" i="3"/>
  <c r="DN14" i="3"/>
  <c r="DM14" i="3"/>
  <c r="DL14" i="3"/>
  <c r="DK14" i="3"/>
  <c r="DJ14" i="3"/>
  <c r="DI14" i="3"/>
  <c r="DH14" i="3"/>
  <c r="DG14" i="3"/>
  <c r="DF14" i="3"/>
  <c r="DE14" i="3"/>
  <c r="DA14" i="3"/>
  <c r="CY14" i="3"/>
  <c r="CX14" i="3"/>
  <c r="CW14" i="3"/>
  <c r="CV14" i="3"/>
  <c r="CU14" i="3"/>
  <c r="CT14" i="3"/>
  <c r="CS14" i="3"/>
  <c r="CR14" i="3"/>
  <c r="CQ14" i="3"/>
  <c r="CP14" i="3"/>
  <c r="CO14" i="3"/>
  <c r="CN14" i="3"/>
  <c r="CM14" i="3"/>
  <c r="CL14" i="3"/>
  <c r="CK14" i="3"/>
  <c r="CJ14" i="3"/>
  <c r="CI14" i="3"/>
  <c r="CH14" i="3"/>
  <c r="CG14" i="3"/>
  <c r="CF14" i="3"/>
  <c r="CE14" i="3"/>
  <c r="CA14" i="3"/>
  <c r="C14" i="3"/>
  <c r="B14" i="3"/>
  <c r="DZ13" i="3"/>
  <c r="DY13" i="3"/>
  <c r="DX13" i="3"/>
  <c r="DW13" i="3"/>
  <c r="DV13" i="3"/>
  <c r="DU13" i="3"/>
  <c r="DT13" i="3"/>
  <c r="DS13" i="3"/>
  <c r="DR13" i="3"/>
  <c r="DQ13" i="3"/>
  <c r="DP13" i="3"/>
  <c r="DO13" i="3"/>
  <c r="DN13" i="3"/>
  <c r="DM13" i="3"/>
  <c r="DL13" i="3"/>
  <c r="DK13" i="3"/>
  <c r="DJ13" i="3"/>
  <c r="DI13" i="3"/>
  <c r="DH13" i="3"/>
  <c r="DG13" i="3"/>
  <c r="DF13" i="3"/>
  <c r="DE13" i="3"/>
  <c r="DC13" i="3"/>
  <c r="DB13" i="3"/>
  <c r="CY13" i="3"/>
  <c r="CX13" i="3"/>
  <c r="CW13" i="3"/>
  <c r="CV13" i="3"/>
  <c r="CU13" i="3"/>
  <c r="CT13" i="3"/>
  <c r="CS13" i="3"/>
  <c r="CR13" i="3"/>
  <c r="CQ13" i="3"/>
  <c r="CP13" i="3"/>
  <c r="CO13" i="3"/>
  <c r="CN13" i="3"/>
  <c r="CM13" i="3"/>
  <c r="CL13" i="3"/>
  <c r="CK13" i="3"/>
  <c r="CJ13" i="3"/>
  <c r="CI13" i="3"/>
  <c r="CH13" i="3"/>
  <c r="CG13" i="3"/>
  <c r="CF13" i="3"/>
  <c r="CE13" i="3"/>
  <c r="CD13" i="3"/>
  <c r="CC13" i="3"/>
  <c r="C13" i="3"/>
  <c r="DA13" i="3" s="1"/>
  <c r="B13" i="3"/>
  <c r="DD13" i="3" s="1"/>
  <c r="DY12" i="3"/>
  <c r="DX12" i="3"/>
  <c r="DW12" i="3"/>
  <c r="DV12" i="3"/>
  <c r="DU12" i="3"/>
  <c r="DT12" i="3"/>
  <c r="DS12" i="3"/>
  <c r="DR12" i="3"/>
  <c r="DQ12" i="3"/>
  <c r="DP12" i="3"/>
  <c r="DO12" i="3"/>
  <c r="DN12" i="3"/>
  <c r="DM12" i="3"/>
  <c r="DL12" i="3"/>
  <c r="DK12" i="3"/>
  <c r="DJ12" i="3"/>
  <c r="DI12" i="3"/>
  <c r="DH12" i="3"/>
  <c r="DG12" i="3"/>
  <c r="DF12" i="3"/>
  <c r="CY12" i="3"/>
  <c r="CX12" i="3"/>
  <c r="CW12" i="3"/>
  <c r="CV12" i="3"/>
  <c r="CU12" i="3"/>
  <c r="CT12" i="3"/>
  <c r="CS12" i="3"/>
  <c r="CR12" i="3"/>
  <c r="CQ12" i="3"/>
  <c r="CP12" i="3"/>
  <c r="CO12" i="3"/>
  <c r="CN12" i="3"/>
  <c r="CM12" i="3"/>
  <c r="CL12" i="3"/>
  <c r="CK12" i="3"/>
  <c r="CJ12" i="3"/>
  <c r="CI12" i="3"/>
  <c r="CH12" i="3"/>
  <c r="CG12" i="3"/>
  <c r="CF12" i="3"/>
  <c r="C12" i="3"/>
  <c r="B12" i="3"/>
  <c r="DB12" i="3" s="1"/>
  <c r="A5" i="3"/>
  <c r="A4" i="3"/>
  <c r="A3" i="3"/>
  <c r="A2" i="3"/>
  <c r="AE290" i="5" l="1"/>
  <c r="AX66" i="4"/>
  <c r="AY168" i="4"/>
  <c r="AY165" i="4"/>
  <c r="O266" i="4"/>
  <c r="AY243" i="4"/>
  <c r="AY256" i="4"/>
  <c r="AY239" i="4"/>
  <c r="AY242" i="4"/>
  <c r="AY253" i="4"/>
  <c r="AY209" i="4"/>
  <c r="AY194" i="4"/>
  <c r="AY181" i="4"/>
  <c r="AX78" i="4"/>
  <c r="AY204" i="4"/>
  <c r="AX73" i="4"/>
  <c r="AX62" i="4"/>
  <c r="AX50" i="4"/>
  <c r="AX42" i="4"/>
  <c r="AX34" i="4"/>
  <c r="AY179" i="4"/>
  <c r="AX64" i="4"/>
  <c r="AX48" i="4"/>
  <c r="AX28" i="4"/>
  <c r="AX12" i="4"/>
  <c r="AX21" i="4"/>
  <c r="AY188" i="4"/>
  <c r="B308" i="4"/>
  <c r="AY255" i="4"/>
  <c r="AY245" i="4"/>
  <c r="O264" i="4"/>
  <c r="AY247" i="4"/>
  <c r="AY240" i="4"/>
  <c r="AY254" i="4"/>
  <c r="AY251" i="4"/>
  <c r="AY246" i="4"/>
  <c r="AY200" i="4"/>
  <c r="AY189" i="4"/>
  <c r="AY187" i="4"/>
  <c r="AY172" i="4"/>
  <c r="AX135" i="4"/>
  <c r="AX127" i="4"/>
  <c r="AX115" i="4"/>
  <c r="AX107" i="4"/>
  <c r="AX95" i="4"/>
  <c r="AX87" i="4"/>
  <c r="AX79" i="4"/>
  <c r="AY162" i="4"/>
  <c r="AX14" i="4"/>
  <c r="AY161" i="4"/>
  <c r="AX133" i="4"/>
  <c r="AX125" i="4"/>
  <c r="AX113" i="4"/>
  <c r="AX105" i="4"/>
  <c r="AX93" i="4"/>
  <c r="AX85" i="4"/>
  <c r="AX69" i="4"/>
  <c r="AX56" i="4"/>
  <c r="AX36" i="4"/>
  <c r="AX16" i="4"/>
  <c r="AX72" i="4"/>
  <c r="AX65" i="4"/>
  <c r="AY190" i="4"/>
  <c r="AY206" i="4"/>
  <c r="AY249" i="4"/>
  <c r="AY241" i="4"/>
  <c r="AY205" i="4"/>
  <c r="AY203" i="4"/>
  <c r="AY199" i="4"/>
  <c r="AY192" i="4"/>
  <c r="AY166" i="4"/>
  <c r="AX68" i="4"/>
  <c r="AX58" i="4"/>
  <c r="AX38" i="4"/>
  <c r="AX18" i="4"/>
  <c r="AX67" i="4"/>
  <c r="AX60" i="4"/>
  <c r="AX40" i="4"/>
  <c r="AX20" i="4"/>
  <c r="AY175" i="4"/>
  <c r="AY176" i="3"/>
  <c r="CB12" i="3"/>
  <c r="CZ12" i="3"/>
  <c r="DC21" i="3"/>
  <c r="CE21" i="3"/>
  <c r="CA21" i="3"/>
  <c r="CB23" i="3"/>
  <c r="CC24" i="3"/>
  <c r="AX67" i="3"/>
  <c r="DH161" i="3"/>
  <c r="CH161" i="3" s="1"/>
  <c r="DD161" i="3"/>
  <c r="CD161" i="3" s="1"/>
  <c r="DA161" i="3"/>
  <c r="CA161" i="3" s="1"/>
  <c r="DF161" i="3"/>
  <c r="CF161" i="3" s="1"/>
  <c r="DW161" i="3"/>
  <c r="CW161" i="3" s="1"/>
  <c r="CC12" i="3"/>
  <c r="DA12" i="3"/>
  <c r="DC17" i="3"/>
  <c r="CE17" i="3"/>
  <c r="CA17" i="3"/>
  <c r="CC17" i="3"/>
  <c r="CB19" i="3"/>
  <c r="AX19" i="3" s="1"/>
  <c r="DB19" i="3"/>
  <c r="DZ20" i="3"/>
  <c r="DB20" i="3"/>
  <c r="CD20" i="3"/>
  <c r="CD21" i="3"/>
  <c r="DD21" i="3"/>
  <c r="CE24" i="3"/>
  <c r="DD24" i="3"/>
  <c r="DD125" i="3"/>
  <c r="DD133" i="3"/>
  <c r="DD137" i="3"/>
  <c r="DB161" i="3"/>
  <c r="CB161" i="3" s="1"/>
  <c r="DA187" i="3"/>
  <c r="CA187" i="3" s="1"/>
  <c r="DH187" i="3"/>
  <c r="CH187" i="3" s="1"/>
  <c r="DD187" i="3"/>
  <c r="CD187" i="3" s="1"/>
  <c r="DF187" i="3"/>
  <c r="CF187" i="3" s="1"/>
  <c r="DW187" i="3"/>
  <c r="CW187" i="3" s="1"/>
  <c r="DF195" i="3"/>
  <c r="CF195" i="3" s="1"/>
  <c r="DH195" i="3"/>
  <c r="CH195" i="3" s="1"/>
  <c r="DA195" i="3"/>
  <c r="CA195" i="3" s="1"/>
  <c r="DW195" i="3"/>
  <c r="CW195" i="3" s="1"/>
  <c r="DD195" i="3"/>
  <c r="CD195" i="3" s="1"/>
  <c r="DH198" i="3"/>
  <c r="CH198" i="3" s="1"/>
  <c r="DD198" i="3"/>
  <c r="CD198" i="3" s="1"/>
  <c r="DW198" i="3"/>
  <c r="CW198" i="3" s="1"/>
  <c r="DB198" i="3"/>
  <c r="CB198" i="3" s="1"/>
  <c r="DA198" i="3"/>
  <c r="CA198" i="3" s="1"/>
  <c r="DI205" i="3"/>
  <c r="CI205" i="3" s="1"/>
  <c r="DE205" i="3"/>
  <c r="CE205" i="3" s="1"/>
  <c r="DX205" i="3"/>
  <c r="CX205" i="3" s="1"/>
  <c r="DC205" i="3"/>
  <c r="CC205" i="3" s="1"/>
  <c r="DG205" i="3"/>
  <c r="CG205" i="3" s="1"/>
  <c r="DX208" i="3"/>
  <c r="CX208" i="3" s="1"/>
  <c r="DG208" i="3"/>
  <c r="CG208" i="3" s="1"/>
  <c r="DC208" i="3"/>
  <c r="CC208" i="3" s="1"/>
  <c r="DE208" i="3"/>
  <c r="CE208" i="3" s="1"/>
  <c r="DI208" i="3"/>
  <c r="CI208" i="3" s="1"/>
  <c r="DA208" i="3"/>
  <c r="CA208" i="3" s="1"/>
  <c r="DZ12" i="3"/>
  <c r="CA13" i="3"/>
  <c r="AX13" i="3" s="1"/>
  <c r="DD14" i="3"/>
  <c r="CZ14" i="3"/>
  <c r="CB14" i="3"/>
  <c r="DE15" i="3"/>
  <c r="DA15" i="3"/>
  <c r="CC15" i="3"/>
  <c r="CB15" i="3"/>
  <c r="CC16" i="3"/>
  <c r="AX16" i="3" s="1"/>
  <c r="CD17" i="3"/>
  <c r="DD17" i="3"/>
  <c r="CD19" i="3"/>
  <c r="DC19" i="3"/>
  <c r="CE20" i="3"/>
  <c r="DD20" i="3"/>
  <c r="CA12" i="3"/>
  <c r="CE12" i="3"/>
  <c r="DC12" i="3"/>
  <c r="CB13" i="3"/>
  <c r="CZ13" i="3"/>
  <c r="CD14" i="3"/>
  <c r="DC14" i="3"/>
  <c r="CD15" i="3"/>
  <c r="DC15" i="3"/>
  <c r="CE16" i="3"/>
  <c r="CZ17" i="3"/>
  <c r="DE17" i="3"/>
  <c r="CE19" i="3"/>
  <c r="CA20" i="3"/>
  <c r="CZ20" i="3"/>
  <c r="DE20" i="3"/>
  <c r="CB21" i="3"/>
  <c r="DA21" i="3"/>
  <c r="DZ21" i="3"/>
  <c r="CA22" i="3"/>
  <c r="CA23" i="3"/>
  <c r="CZ23" i="3"/>
  <c r="CB24" i="3"/>
  <c r="DC25" i="3"/>
  <c r="CE25" i="3"/>
  <c r="CA25" i="3"/>
  <c r="CC25" i="3"/>
  <c r="DB25" i="3"/>
  <c r="DE27" i="3"/>
  <c r="DA27" i="3"/>
  <c r="CC27" i="3"/>
  <c r="CB27" i="3"/>
  <c r="DB27" i="3"/>
  <c r="DZ28" i="3"/>
  <c r="DB28" i="3"/>
  <c r="CD28" i="3"/>
  <c r="CC28" i="3"/>
  <c r="DC28" i="3"/>
  <c r="DA115" i="3"/>
  <c r="Q147" i="3"/>
  <c r="DW174" i="3"/>
  <c r="CW174" i="3" s="1"/>
  <c r="DF174" i="3"/>
  <c r="CF174" i="3" s="1"/>
  <c r="DB174" i="3"/>
  <c r="CB174" i="3" s="1"/>
  <c r="DA174" i="3"/>
  <c r="CA174" i="3" s="1"/>
  <c r="DB187" i="3"/>
  <c r="CB187" i="3" s="1"/>
  <c r="DI201" i="3"/>
  <c r="CI201" i="3" s="1"/>
  <c r="DE201" i="3"/>
  <c r="CE201" i="3" s="1"/>
  <c r="DC201" i="3"/>
  <c r="CC201" i="3" s="1"/>
  <c r="DG201" i="3"/>
  <c r="CG201" i="3" s="1"/>
  <c r="DX201" i="3"/>
  <c r="CX201" i="3" s="1"/>
  <c r="DW247" i="3"/>
  <c r="CW247" i="3" s="1"/>
  <c r="DC247" i="3"/>
  <c r="CC247" i="3"/>
  <c r="DA247" i="3"/>
  <c r="CA247" i="3" s="1"/>
  <c r="CD247" i="3"/>
  <c r="DE247" i="3"/>
  <c r="DD247" i="3"/>
  <c r="CB247" i="3"/>
  <c r="CE247" i="3"/>
  <c r="DB247" i="3"/>
  <c r="DD12" i="3"/>
  <c r="CC21" i="3"/>
  <c r="DB21" i="3"/>
  <c r="DE23" i="3"/>
  <c r="DA23" i="3"/>
  <c r="CC23" i="3"/>
  <c r="DB23" i="3"/>
  <c r="DZ24" i="3"/>
  <c r="DB24" i="3"/>
  <c r="CD24" i="3"/>
  <c r="DC24" i="3"/>
  <c r="AX79" i="3"/>
  <c r="AX107" i="3"/>
  <c r="DI175" i="3"/>
  <c r="CI175" i="3" s="1"/>
  <c r="DE175" i="3"/>
  <c r="CE175" i="3" s="1"/>
  <c r="DG175" i="3"/>
  <c r="CG175" i="3" s="1"/>
  <c r="DC175" i="3"/>
  <c r="CC175" i="3" s="1"/>
  <c r="DE12" i="3"/>
  <c r="DB17" i="3"/>
  <c r="DE19" i="3"/>
  <c r="DA19" i="3"/>
  <c r="CC19" i="3"/>
  <c r="CC20" i="3"/>
  <c r="DC20" i="3"/>
  <c r="CD23" i="3"/>
  <c r="DC23" i="3"/>
  <c r="CA28" i="3"/>
  <c r="AX28" i="3" s="1"/>
  <c r="DZ114" i="3"/>
  <c r="DB114" i="3"/>
  <c r="CD114" i="3"/>
  <c r="DA114" i="3"/>
  <c r="CB114" i="3"/>
  <c r="DE114" i="3"/>
  <c r="CZ114" i="3"/>
  <c r="CA114" i="3"/>
  <c r="DC114" i="3"/>
  <c r="DE117" i="3"/>
  <c r="DA117" i="3"/>
  <c r="CC117" i="3"/>
  <c r="DZ117" i="3"/>
  <c r="DB117" i="3"/>
  <c r="CD117" i="3"/>
  <c r="DC117" i="3"/>
  <c r="CA117" i="3"/>
  <c r="AX117" i="3" s="1"/>
  <c r="CZ117" i="3"/>
  <c r="DD117" i="3"/>
  <c r="DE125" i="3"/>
  <c r="DA125" i="3"/>
  <c r="CC125" i="3"/>
  <c r="DZ125" i="3"/>
  <c r="DB125" i="3"/>
  <c r="CD125" i="3"/>
  <c r="DC125" i="3"/>
  <c r="CA125" i="3"/>
  <c r="CZ125" i="3"/>
  <c r="DE129" i="3"/>
  <c r="DA129" i="3"/>
  <c r="CC129" i="3"/>
  <c r="DZ129" i="3"/>
  <c r="DB129" i="3"/>
  <c r="CD129" i="3"/>
  <c r="DC129" i="3"/>
  <c r="CA129" i="3"/>
  <c r="CZ129" i="3"/>
  <c r="DD129" i="3"/>
  <c r="DE133" i="3"/>
  <c r="DA133" i="3"/>
  <c r="CC133" i="3"/>
  <c r="DZ133" i="3"/>
  <c r="DB133" i="3"/>
  <c r="CD133" i="3"/>
  <c r="DC133" i="3"/>
  <c r="CA133" i="3"/>
  <c r="CZ133" i="3"/>
  <c r="DE137" i="3"/>
  <c r="DA137" i="3"/>
  <c r="CC137" i="3"/>
  <c r="DZ137" i="3"/>
  <c r="DB137" i="3"/>
  <c r="CD137" i="3"/>
  <c r="DC137" i="3"/>
  <c r="CA137" i="3"/>
  <c r="CZ137" i="3"/>
  <c r="DA164" i="3"/>
  <c r="CA164" i="3" s="1"/>
  <c r="DW164" i="3"/>
  <c r="CW164" i="3" s="1"/>
  <c r="DF164" i="3"/>
  <c r="CF164" i="3" s="1"/>
  <c r="DB164" i="3"/>
  <c r="CB164" i="3" s="1"/>
  <c r="DD164" i="3"/>
  <c r="CD164" i="3" s="1"/>
  <c r="DE168" i="3"/>
  <c r="CE168" i="3" s="1"/>
  <c r="DX168" i="3"/>
  <c r="CX168" i="3" s="1"/>
  <c r="DG168" i="3"/>
  <c r="CG168" i="3" s="1"/>
  <c r="DC168" i="3"/>
  <c r="CC168" i="3" s="1"/>
  <c r="DI168" i="3"/>
  <c r="CI168" i="3" s="1"/>
  <c r="AY188" i="3"/>
  <c r="DX189" i="3"/>
  <c r="CX189" i="3" s="1"/>
  <c r="DG189" i="3"/>
  <c r="CG189" i="3" s="1"/>
  <c r="DC189" i="3"/>
  <c r="CC189" i="3" s="1"/>
  <c r="DE189" i="3"/>
  <c r="CE189" i="3" s="1"/>
  <c r="DA189" i="3"/>
  <c r="CA189" i="3" s="1"/>
  <c r="AY189" i="3" s="1"/>
  <c r="DA206" i="3"/>
  <c r="CA206" i="3" s="1"/>
  <c r="DH206" i="3"/>
  <c r="CH206" i="3" s="1"/>
  <c r="DD206" i="3"/>
  <c r="CD206" i="3" s="1"/>
  <c r="DW206" i="3"/>
  <c r="CW206" i="3" s="1"/>
  <c r="DF206" i="3"/>
  <c r="CF206" i="3" s="1"/>
  <c r="DB206" i="3"/>
  <c r="CB206" i="3" s="1"/>
  <c r="CD12" i="3"/>
  <c r="CC14" i="3"/>
  <c r="DB14" i="3"/>
  <c r="DB15" i="3"/>
  <c r="DZ16" i="3"/>
  <c r="DB16" i="3"/>
  <c r="CD16" i="3"/>
  <c r="DC16" i="3"/>
  <c r="CZ21" i="3"/>
  <c r="DE21" i="3"/>
  <c r="CE23" i="3"/>
  <c r="DD23" i="3"/>
  <c r="CA24" i="3"/>
  <c r="CZ24" i="3"/>
  <c r="DE24" i="3"/>
  <c r="CA26" i="3"/>
  <c r="DZ35" i="3"/>
  <c r="DB35" i="3"/>
  <c r="CD35" i="3"/>
  <c r="DE35" i="3"/>
  <c r="DA35" i="3"/>
  <c r="CC35" i="3"/>
  <c r="AX35" i="3" s="1"/>
  <c r="CE35" i="3"/>
  <c r="DC36" i="3"/>
  <c r="CE36" i="3"/>
  <c r="CA36" i="3"/>
  <c r="AX36" i="3" s="1"/>
  <c r="DZ36" i="3"/>
  <c r="DB36" i="3"/>
  <c r="CD36" i="3"/>
  <c r="CZ36" i="3"/>
  <c r="DZ39" i="3"/>
  <c r="DB39" i="3"/>
  <c r="CD39" i="3"/>
  <c r="AX39" i="3" s="1"/>
  <c r="DE39" i="3"/>
  <c r="DA39" i="3"/>
  <c r="CC39" i="3"/>
  <c r="CE39" i="3"/>
  <c r="DC40" i="3"/>
  <c r="CE40" i="3"/>
  <c r="CA40" i="3"/>
  <c r="DZ40" i="3"/>
  <c r="DB40" i="3"/>
  <c r="CD40" i="3"/>
  <c r="CZ40" i="3"/>
  <c r="DZ43" i="3"/>
  <c r="DB43" i="3"/>
  <c r="CD43" i="3"/>
  <c r="DE43" i="3"/>
  <c r="DA43" i="3"/>
  <c r="CC43" i="3"/>
  <c r="AX43" i="3" s="1"/>
  <c r="CE43" i="3"/>
  <c r="DC44" i="3"/>
  <c r="CE44" i="3"/>
  <c r="CA44" i="3"/>
  <c r="DZ44" i="3"/>
  <c r="DB44" i="3"/>
  <c r="CD44" i="3"/>
  <c r="CZ44" i="3"/>
  <c r="DZ47" i="3"/>
  <c r="DB47" i="3"/>
  <c r="CD47" i="3"/>
  <c r="DE47" i="3"/>
  <c r="DA47" i="3"/>
  <c r="CC47" i="3"/>
  <c r="AX47" i="3" s="1"/>
  <c r="CE47" i="3"/>
  <c r="DC48" i="3"/>
  <c r="CE48" i="3"/>
  <c r="CA48" i="3"/>
  <c r="DZ48" i="3"/>
  <c r="DB48" i="3"/>
  <c r="CD48" i="3"/>
  <c r="CZ48" i="3"/>
  <c r="DZ51" i="3"/>
  <c r="DB51" i="3"/>
  <c r="CD51" i="3"/>
  <c r="DE51" i="3"/>
  <c r="DA51" i="3"/>
  <c r="CC51" i="3"/>
  <c r="AX51" i="3" s="1"/>
  <c r="CE51" i="3"/>
  <c r="DC56" i="3"/>
  <c r="CE56" i="3"/>
  <c r="CA56" i="3"/>
  <c r="DZ56" i="3"/>
  <c r="DB56" i="3"/>
  <c r="CD56" i="3"/>
  <c r="CZ56" i="3"/>
  <c r="DZ59" i="3"/>
  <c r="DB59" i="3"/>
  <c r="CD59" i="3"/>
  <c r="AX59" i="3" s="1"/>
  <c r="DE59" i="3"/>
  <c r="DA59" i="3"/>
  <c r="CC59" i="3"/>
  <c r="CE59" i="3"/>
  <c r="DC60" i="3"/>
  <c r="CE60" i="3"/>
  <c r="CA60" i="3"/>
  <c r="DZ60" i="3"/>
  <c r="DB60" i="3"/>
  <c r="CD60" i="3"/>
  <c r="CZ60" i="3"/>
  <c r="DZ63" i="3"/>
  <c r="DB63" i="3"/>
  <c r="CD63" i="3"/>
  <c r="DE63" i="3"/>
  <c r="DA63" i="3"/>
  <c r="CC63" i="3"/>
  <c r="AX63" i="3" s="1"/>
  <c r="CE63" i="3"/>
  <c r="DC64" i="3"/>
  <c r="CE64" i="3"/>
  <c r="CA64" i="3"/>
  <c r="DZ64" i="3"/>
  <c r="DB64" i="3"/>
  <c r="CD64" i="3"/>
  <c r="CZ64" i="3"/>
  <c r="DZ67" i="3"/>
  <c r="DB67" i="3"/>
  <c r="CD67" i="3"/>
  <c r="DE67" i="3"/>
  <c r="DA67" i="3"/>
  <c r="CC67" i="3"/>
  <c r="CE67" i="3"/>
  <c r="DC68" i="3"/>
  <c r="CE68" i="3"/>
  <c r="CA68" i="3"/>
  <c r="DZ68" i="3"/>
  <c r="DB68" i="3"/>
  <c r="CD68" i="3"/>
  <c r="CZ68" i="3"/>
  <c r="DZ71" i="3"/>
  <c r="DB71" i="3"/>
  <c r="CD71" i="3"/>
  <c r="DE71" i="3"/>
  <c r="DA71" i="3"/>
  <c r="CC71" i="3"/>
  <c r="AX71" i="3" s="1"/>
  <c r="CE71" i="3"/>
  <c r="DC72" i="3"/>
  <c r="CE72" i="3"/>
  <c r="CA72" i="3"/>
  <c r="DZ72" i="3"/>
  <c r="DB72" i="3"/>
  <c r="CD72" i="3"/>
  <c r="CZ72" i="3"/>
  <c r="DZ79" i="3"/>
  <c r="DB79" i="3"/>
  <c r="CD79" i="3"/>
  <c r="DE79" i="3"/>
  <c r="DA79" i="3"/>
  <c r="CC79" i="3"/>
  <c r="CE79" i="3"/>
  <c r="DC80" i="3"/>
  <c r="CE80" i="3"/>
  <c r="CA80" i="3"/>
  <c r="DZ80" i="3"/>
  <c r="DB80" i="3"/>
  <c r="CD80" i="3"/>
  <c r="CZ80" i="3"/>
  <c r="DZ83" i="3"/>
  <c r="DB83" i="3"/>
  <c r="CD83" i="3"/>
  <c r="DE83" i="3"/>
  <c r="DA83" i="3"/>
  <c r="CC83" i="3"/>
  <c r="AX83" i="3" s="1"/>
  <c r="CE83" i="3"/>
  <c r="DC84" i="3"/>
  <c r="CE84" i="3"/>
  <c r="CA84" i="3"/>
  <c r="DZ84" i="3"/>
  <c r="DB84" i="3"/>
  <c r="CD84" i="3"/>
  <c r="CZ84" i="3"/>
  <c r="DZ87" i="3"/>
  <c r="DB87" i="3"/>
  <c r="CD87" i="3"/>
  <c r="DE87" i="3"/>
  <c r="DA87" i="3"/>
  <c r="CC87" i="3"/>
  <c r="AX87" i="3" s="1"/>
  <c r="CE87" i="3"/>
  <c r="DC88" i="3"/>
  <c r="CE88" i="3"/>
  <c r="CA88" i="3"/>
  <c r="DZ88" i="3"/>
  <c r="DB88" i="3"/>
  <c r="CD88" i="3"/>
  <c r="CZ88" i="3"/>
  <c r="DZ91" i="3"/>
  <c r="DB91" i="3"/>
  <c r="CD91" i="3"/>
  <c r="DE91" i="3"/>
  <c r="DA91" i="3"/>
  <c r="CC91" i="3"/>
  <c r="AX91" i="3" s="1"/>
  <c r="CE91" i="3"/>
  <c r="DC92" i="3"/>
  <c r="CE92" i="3"/>
  <c r="CA92" i="3"/>
  <c r="DZ92" i="3"/>
  <c r="DB92" i="3"/>
  <c r="CD92" i="3"/>
  <c r="CZ92" i="3"/>
  <c r="DZ95" i="3"/>
  <c r="DB95" i="3"/>
  <c r="CD95" i="3"/>
  <c r="DE95" i="3"/>
  <c r="DA95" i="3"/>
  <c r="CC95" i="3"/>
  <c r="AX95" i="3" s="1"/>
  <c r="CE95" i="3"/>
  <c r="DC100" i="3"/>
  <c r="CE100" i="3"/>
  <c r="CA100" i="3"/>
  <c r="DZ100" i="3"/>
  <c r="DB100" i="3"/>
  <c r="CD100" i="3"/>
  <c r="CZ100" i="3"/>
  <c r="DZ103" i="3"/>
  <c r="DB103" i="3"/>
  <c r="CD103" i="3"/>
  <c r="DE103" i="3"/>
  <c r="DA103" i="3"/>
  <c r="CC103" i="3"/>
  <c r="AX103" i="3" s="1"/>
  <c r="CE103" i="3"/>
  <c r="DC104" i="3"/>
  <c r="CE104" i="3"/>
  <c r="CA104" i="3"/>
  <c r="AX104" i="3" s="1"/>
  <c r="DZ104" i="3"/>
  <c r="DB104" i="3"/>
  <c r="CD104" i="3"/>
  <c r="CZ104" i="3"/>
  <c r="DZ107" i="3"/>
  <c r="DB107" i="3"/>
  <c r="CD107" i="3"/>
  <c r="DE107" i="3"/>
  <c r="DA107" i="3"/>
  <c r="CC107" i="3"/>
  <c r="CE107" i="3"/>
  <c r="DC108" i="3"/>
  <c r="CE108" i="3"/>
  <c r="CA108" i="3"/>
  <c r="DZ108" i="3"/>
  <c r="DB108" i="3"/>
  <c r="CD108" i="3"/>
  <c r="CZ108" i="3"/>
  <c r="DZ111" i="3"/>
  <c r="DB111" i="3"/>
  <c r="CD111" i="3"/>
  <c r="DE111" i="3"/>
  <c r="DA111" i="3"/>
  <c r="CC111" i="3"/>
  <c r="AX111" i="3" s="1"/>
  <c r="CE111" i="3"/>
  <c r="DC112" i="3"/>
  <c r="CE112" i="3"/>
  <c r="CA112" i="3"/>
  <c r="AX112" i="3" s="1"/>
  <c r="DZ112" i="3"/>
  <c r="DB112" i="3"/>
  <c r="CD112" i="3"/>
  <c r="CZ112" i="3"/>
  <c r="DD114" i="3"/>
  <c r="DZ122" i="3"/>
  <c r="DB122" i="3"/>
  <c r="CD122" i="3"/>
  <c r="DC122" i="3"/>
  <c r="CE122" i="3"/>
  <c r="CA122" i="3"/>
  <c r="DD122" i="3"/>
  <c r="CB122" i="3"/>
  <c r="DA122" i="3"/>
  <c r="DE122" i="3"/>
  <c r="DZ126" i="3"/>
  <c r="DB126" i="3"/>
  <c r="CD126" i="3"/>
  <c r="DC126" i="3"/>
  <c r="CE126" i="3"/>
  <c r="CA126" i="3"/>
  <c r="DD126" i="3"/>
  <c r="CB126" i="3"/>
  <c r="DA126" i="3"/>
  <c r="DE126" i="3"/>
  <c r="DZ130" i="3"/>
  <c r="DB130" i="3"/>
  <c r="CD130" i="3"/>
  <c r="DC130" i="3"/>
  <c r="CE130" i="3"/>
  <c r="CA130" i="3"/>
  <c r="DD130" i="3"/>
  <c r="CB130" i="3"/>
  <c r="DA130" i="3"/>
  <c r="DE130" i="3"/>
  <c r="DZ134" i="3"/>
  <c r="DB134" i="3"/>
  <c r="CD134" i="3"/>
  <c r="DC134" i="3"/>
  <c r="CE134" i="3"/>
  <c r="CA134" i="3"/>
  <c r="DD134" i="3"/>
  <c r="CB134" i="3"/>
  <c r="DA134" i="3"/>
  <c r="DE134" i="3"/>
  <c r="DZ138" i="3"/>
  <c r="DB138" i="3"/>
  <c r="CD138" i="3"/>
  <c r="DC138" i="3"/>
  <c r="CE138" i="3"/>
  <c r="CA138" i="3"/>
  <c r="DD138" i="3"/>
  <c r="CB138" i="3"/>
  <c r="DA138" i="3"/>
  <c r="DE138" i="3"/>
  <c r="Q153" i="3"/>
  <c r="DI160" i="3"/>
  <c r="CI160" i="3" s="1"/>
  <c r="DE160" i="3"/>
  <c r="CE160" i="3" s="1"/>
  <c r="DX160" i="3"/>
  <c r="CX160" i="3" s="1"/>
  <c r="DC160" i="3"/>
  <c r="CC160" i="3" s="1"/>
  <c r="DX163" i="3"/>
  <c r="CX163" i="3" s="1"/>
  <c r="DG163" i="3"/>
  <c r="CG163" i="3" s="1"/>
  <c r="DC163" i="3"/>
  <c r="CC163" i="3" s="1"/>
  <c r="AY163" i="3" s="1"/>
  <c r="DE163" i="3"/>
  <c r="CE163" i="3" s="1"/>
  <c r="DH174" i="3"/>
  <c r="CH174" i="3" s="1"/>
  <c r="DI179" i="3"/>
  <c r="CI179" i="3" s="1"/>
  <c r="DE179" i="3"/>
  <c r="CE179" i="3" s="1"/>
  <c r="DG179" i="3"/>
  <c r="CG179" i="3" s="1"/>
  <c r="DX179" i="3"/>
  <c r="CX179" i="3" s="1"/>
  <c r="DI190" i="3"/>
  <c r="CI190" i="3" s="1"/>
  <c r="DE190" i="3"/>
  <c r="CE190" i="3" s="1"/>
  <c r="DX190" i="3"/>
  <c r="CX190" i="3" s="1"/>
  <c r="DC190" i="3"/>
  <c r="CC190" i="3" s="1"/>
  <c r="CB18" i="3"/>
  <c r="AX18" i="3" s="1"/>
  <c r="CZ18" i="3"/>
  <c r="CB22" i="3"/>
  <c r="CZ22" i="3"/>
  <c r="CB26" i="3"/>
  <c r="CZ26" i="3"/>
  <c r="CA29" i="3"/>
  <c r="CE29" i="3"/>
  <c r="DC29" i="3"/>
  <c r="CB34" i="3"/>
  <c r="AX34" i="3" s="1"/>
  <c r="CZ34" i="3"/>
  <c r="CA37" i="3"/>
  <c r="CE37" i="3"/>
  <c r="DC37" i="3"/>
  <c r="CB38" i="3"/>
  <c r="CZ38" i="3"/>
  <c r="CA41" i="3"/>
  <c r="AX41" i="3" s="1"/>
  <c r="CE41" i="3"/>
  <c r="DC41" i="3"/>
  <c r="CB42" i="3"/>
  <c r="CZ42" i="3"/>
  <c r="CA45" i="3"/>
  <c r="CE45" i="3"/>
  <c r="DC45" i="3"/>
  <c r="CB46" i="3"/>
  <c r="AX46" i="3" s="1"/>
  <c r="CZ46" i="3"/>
  <c r="CA49" i="3"/>
  <c r="CE49" i="3"/>
  <c r="DC49" i="3"/>
  <c r="CB50" i="3"/>
  <c r="AX50" i="3" s="1"/>
  <c r="CZ50" i="3"/>
  <c r="CA57" i="3"/>
  <c r="CE57" i="3"/>
  <c r="DC57" i="3"/>
  <c r="CB58" i="3"/>
  <c r="CZ58" i="3"/>
  <c r="CA61" i="3"/>
  <c r="AX61" i="3" s="1"/>
  <c r="CE61" i="3"/>
  <c r="DC61" i="3"/>
  <c r="CB62" i="3"/>
  <c r="CZ62" i="3"/>
  <c r="CA65" i="3"/>
  <c r="CE65" i="3"/>
  <c r="DC65" i="3"/>
  <c r="CB66" i="3"/>
  <c r="AX66" i="3" s="1"/>
  <c r="CZ66" i="3"/>
  <c r="CA69" i="3"/>
  <c r="CE69" i="3"/>
  <c r="DC69" i="3"/>
  <c r="CB70" i="3"/>
  <c r="AX70" i="3" s="1"/>
  <c r="CZ70" i="3"/>
  <c r="CA73" i="3"/>
  <c r="CE73" i="3"/>
  <c r="DC73" i="3"/>
  <c r="CB78" i="3"/>
  <c r="CZ78" i="3"/>
  <c r="CA81" i="3"/>
  <c r="AX81" i="3" s="1"/>
  <c r="CE81" i="3"/>
  <c r="DC81" i="3"/>
  <c r="CB82" i="3"/>
  <c r="CZ82" i="3"/>
  <c r="CA85" i="3"/>
  <c r="CE85" i="3"/>
  <c r="DC85" i="3"/>
  <c r="CB86" i="3"/>
  <c r="AX86" i="3" s="1"/>
  <c r="CZ86" i="3"/>
  <c r="CA89" i="3"/>
  <c r="CE89" i="3"/>
  <c r="DC89" i="3"/>
  <c r="CB90" i="3"/>
  <c r="AX90" i="3" s="1"/>
  <c r="CZ90" i="3"/>
  <c r="CA93" i="3"/>
  <c r="CE93" i="3"/>
  <c r="DC93" i="3"/>
  <c r="CB94" i="3"/>
  <c r="CZ94" i="3"/>
  <c r="CA101" i="3"/>
  <c r="AX101" i="3" s="1"/>
  <c r="CE101" i="3"/>
  <c r="DC101" i="3"/>
  <c r="CB102" i="3"/>
  <c r="CZ102" i="3"/>
  <c r="CA105" i="3"/>
  <c r="CE105" i="3"/>
  <c r="DC105" i="3"/>
  <c r="CB106" i="3"/>
  <c r="AX106" i="3" s="1"/>
  <c r="CZ106" i="3"/>
  <c r="CA109" i="3"/>
  <c r="CE109" i="3"/>
  <c r="DC109" i="3"/>
  <c r="CB110" i="3"/>
  <c r="AX110" i="3" s="1"/>
  <c r="CZ110" i="3"/>
  <c r="CA113" i="3"/>
  <c r="CE113" i="3"/>
  <c r="CB115" i="3"/>
  <c r="Q143" i="3"/>
  <c r="Q146" i="3"/>
  <c r="Q154" i="3"/>
  <c r="DI164" i="3"/>
  <c r="CI164" i="3" s="1"/>
  <c r="DE164" i="3"/>
  <c r="CE164" i="3" s="1"/>
  <c r="DH165" i="3"/>
  <c r="CH165" i="3" s="1"/>
  <c r="DD165" i="3"/>
  <c r="CD165" i="3" s="1"/>
  <c r="DA165" i="3"/>
  <c r="CA165" i="3" s="1"/>
  <c r="DB165" i="3"/>
  <c r="CB165" i="3" s="1"/>
  <c r="DA167" i="3"/>
  <c r="CA167" i="3" s="1"/>
  <c r="DX169" i="3"/>
  <c r="CX169" i="3" s="1"/>
  <c r="DG169" i="3"/>
  <c r="CG169" i="3" s="1"/>
  <c r="DC169" i="3"/>
  <c r="CC169" i="3" s="1"/>
  <c r="DE169" i="3"/>
  <c r="CE169" i="3" s="1"/>
  <c r="DA169" i="3"/>
  <c r="CA169" i="3" s="1"/>
  <c r="DG170" i="3"/>
  <c r="CG170" i="3" s="1"/>
  <c r="DC170" i="3"/>
  <c r="CC170" i="3" s="1"/>
  <c r="DI170" i="3"/>
  <c r="CI170" i="3" s="1"/>
  <c r="DH172" i="3"/>
  <c r="CH172" i="3" s="1"/>
  <c r="DD172" i="3"/>
  <c r="CD172" i="3" s="1"/>
  <c r="DW172" i="3"/>
  <c r="CW172" i="3" s="1"/>
  <c r="DA172" i="3"/>
  <c r="CA172" i="3" s="1"/>
  <c r="DF172" i="3"/>
  <c r="CF172" i="3" s="1"/>
  <c r="DX174" i="3"/>
  <c r="CX174" i="3" s="1"/>
  <c r="DE174" i="3"/>
  <c r="CE174" i="3" s="1"/>
  <c r="DG174" i="3"/>
  <c r="CG174" i="3" s="1"/>
  <c r="DI174" i="3"/>
  <c r="CI174" i="3" s="1"/>
  <c r="DW178" i="3"/>
  <c r="CW178" i="3" s="1"/>
  <c r="DF178" i="3"/>
  <c r="CF178" i="3" s="1"/>
  <c r="DB178" i="3"/>
  <c r="CB178" i="3" s="1"/>
  <c r="AY178" i="3" s="1"/>
  <c r="DD178" i="3"/>
  <c r="CD178" i="3" s="1"/>
  <c r="DI182" i="3"/>
  <c r="CI182" i="3" s="1"/>
  <c r="DE182" i="3"/>
  <c r="CE182" i="3" s="1"/>
  <c r="DX182" i="3"/>
  <c r="CX182" i="3" s="1"/>
  <c r="DC182" i="3"/>
  <c r="CC182" i="3" s="1"/>
  <c r="DA191" i="3"/>
  <c r="CA191" i="3" s="1"/>
  <c r="DH191" i="3"/>
  <c r="CH191" i="3" s="1"/>
  <c r="DD191" i="3"/>
  <c r="CD191" i="3" s="1"/>
  <c r="DF191" i="3"/>
  <c r="CF191" i="3" s="1"/>
  <c r="DB191" i="3"/>
  <c r="CB191" i="3" s="1"/>
  <c r="DI194" i="3"/>
  <c r="CI194" i="3" s="1"/>
  <c r="DE194" i="3"/>
  <c r="CE194" i="3" s="1"/>
  <c r="DX194" i="3"/>
  <c r="CX194" i="3" s="1"/>
  <c r="DC194" i="3"/>
  <c r="CC194" i="3" s="1"/>
  <c r="CB29" i="3"/>
  <c r="CZ29" i="3"/>
  <c r="CB37" i="3"/>
  <c r="CZ37" i="3"/>
  <c r="CB41" i="3"/>
  <c r="CZ41" i="3"/>
  <c r="CB45" i="3"/>
  <c r="CZ45" i="3"/>
  <c r="CB49" i="3"/>
  <c r="CZ49" i="3"/>
  <c r="CB57" i="3"/>
  <c r="CZ57" i="3"/>
  <c r="CB61" i="3"/>
  <c r="CZ61" i="3"/>
  <c r="CB65" i="3"/>
  <c r="CZ65" i="3"/>
  <c r="CB69" i="3"/>
  <c r="CZ69" i="3"/>
  <c r="CB73" i="3"/>
  <c r="CZ73" i="3"/>
  <c r="CB81" i="3"/>
  <c r="CZ81" i="3"/>
  <c r="CB85" i="3"/>
  <c r="CZ85" i="3"/>
  <c r="CB89" i="3"/>
  <c r="CZ89" i="3"/>
  <c r="CB93" i="3"/>
  <c r="CZ93" i="3"/>
  <c r="CB101" i="3"/>
  <c r="CZ101" i="3"/>
  <c r="CB105" i="3"/>
  <c r="CZ105" i="3"/>
  <c r="CB109" i="3"/>
  <c r="CZ109" i="3"/>
  <c r="DE113" i="3"/>
  <c r="DA113" i="3"/>
  <c r="CB113" i="3"/>
  <c r="CZ113" i="3"/>
  <c r="DZ113" i="3"/>
  <c r="DC115" i="3"/>
  <c r="CE115" i="3"/>
  <c r="CA115" i="3"/>
  <c r="AX115" i="3" s="1"/>
  <c r="DD115" i="3"/>
  <c r="CC115" i="3"/>
  <c r="DB115" i="3"/>
  <c r="DA160" i="3"/>
  <c r="CA160" i="3" s="1"/>
  <c r="DW160" i="3"/>
  <c r="CW160" i="3" s="1"/>
  <c r="DF160" i="3"/>
  <c r="CF160" i="3" s="1"/>
  <c r="DB160" i="3"/>
  <c r="CB160" i="3" s="1"/>
  <c r="DX167" i="3"/>
  <c r="CX167" i="3" s="1"/>
  <c r="DG167" i="3"/>
  <c r="CG167" i="3" s="1"/>
  <c r="DC167" i="3"/>
  <c r="CC167" i="3" s="1"/>
  <c r="DH168" i="3"/>
  <c r="CH168" i="3" s="1"/>
  <c r="DD168" i="3"/>
  <c r="CD168" i="3" s="1"/>
  <c r="DW168" i="3"/>
  <c r="CW168" i="3" s="1"/>
  <c r="DF168" i="3"/>
  <c r="CF168" i="3" s="1"/>
  <c r="DA168" i="3"/>
  <c r="CA168" i="3" s="1"/>
  <c r="DA179" i="3"/>
  <c r="CA179" i="3" s="1"/>
  <c r="DH179" i="3"/>
  <c r="CH179" i="3" s="1"/>
  <c r="DD179" i="3"/>
  <c r="CD179" i="3" s="1"/>
  <c r="DF179" i="3"/>
  <c r="CF179" i="3" s="1"/>
  <c r="DB179" i="3"/>
  <c r="CB179" i="3" s="1"/>
  <c r="DX181" i="3"/>
  <c r="CX181" i="3" s="1"/>
  <c r="DG181" i="3"/>
  <c r="CG181" i="3" s="1"/>
  <c r="DC181" i="3"/>
  <c r="CC181" i="3" s="1"/>
  <c r="DE181" i="3"/>
  <c r="CE181" i="3" s="1"/>
  <c r="DA181" i="3"/>
  <c r="CA181" i="3" s="1"/>
  <c r="AY181" i="3" s="1"/>
  <c r="DI181" i="3"/>
  <c r="CI181" i="3" s="1"/>
  <c r="DX193" i="3"/>
  <c r="CX193" i="3" s="1"/>
  <c r="DG193" i="3"/>
  <c r="CG193" i="3" s="1"/>
  <c r="DC193" i="3"/>
  <c r="CC193" i="3" s="1"/>
  <c r="DE193" i="3"/>
  <c r="CE193" i="3" s="1"/>
  <c r="DA193" i="3"/>
  <c r="CA193" i="3" s="1"/>
  <c r="DI193" i="3"/>
  <c r="CI193" i="3" s="1"/>
  <c r="DG200" i="3"/>
  <c r="CG200" i="3" s="1"/>
  <c r="DE200" i="3"/>
  <c r="CE200" i="3" s="1"/>
  <c r="DX200" i="3"/>
  <c r="CX200" i="3" s="1"/>
  <c r="DI200" i="3"/>
  <c r="CI200" i="3" s="1"/>
  <c r="CB123" i="3"/>
  <c r="CZ123" i="3"/>
  <c r="DD123" i="3"/>
  <c r="CB127" i="3"/>
  <c r="CZ127" i="3"/>
  <c r="DD127" i="3"/>
  <c r="CB131" i="3"/>
  <c r="CZ131" i="3"/>
  <c r="DD131" i="3"/>
  <c r="CB135" i="3"/>
  <c r="CZ135" i="3"/>
  <c r="DD135" i="3"/>
  <c r="CB139" i="3"/>
  <c r="CZ139" i="3"/>
  <c r="DD139" i="3"/>
  <c r="DW170" i="3"/>
  <c r="CW170" i="3" s="1"/>
  <c r="DF170" i="3"/>
  <c r="CF170" i="3" s="1"/>
  <c r="DB170" i="3"/>
  <c r="CB170" i="3" s="1"/>
  <c r="DH170" i="3"/>
  <c r="CH170" i="3" s="1"/>
  <c r="DI171" i="3"/>
  <c r="CI171" i="3" s="1"/>
  <c r="DE171" i="3"/>
  <c r="CE171" i="3" s="1"/>
  <c r="DA175" i="3"/>
  <c r="CA175" i="3" s="1"/>
  <c r="DH175" i="3"/>
  <c r="CH175" i="3" s="1"/>
  <c r="DX177" i="3"/>
  <c r="CX177" i="3" s="1"/>
  <c r="DG177" i="3"/>
  <c r="CG177" i="3" s="1"/>
  <c r="DC177" i="3"/>
  <c r="CC177" i="3" s="1"/>
  <c r="DI177" i="3"/>
  <c r="CI177" i="3" s="1"/>
  <c r="DW182" i="3"/>
  <c r="CW182" i="3" s="1"/>
  <c r="DF182" i="3"/>
  <c r="CF182" i="3" s="1"/>
  <c r="DB182" i="3"/>
  <c r="CB182" i="3" s="1"/>
  <c r="DA182" i="3"/>
  <c r="CA182" i="3" s="1"/>
  <c r="DW190" i="3"/>
  <c r="CW190" i="3" s="1"/>
  <c r="DF190" i="3"/>
  <c r="CF190" i="3" s="1"/>
  <c r="DB190" i="3"/>
  <c r="CB190" i="3" s="1"/>
  <c r="DA190" i="3"/>
  <c r="CA190" i="3" s="1"/>
  <c r="AY190" i="3" s="1"/>
  <c r="DW194" i="3"/>
  <c r="CW194" i="3" s="1"/>
  <c r="DF194" i="3"/>
  <c r="CF194" i="3" s="1"/>
  <c r="DB194" i="3"/>
  <c r="CB194" i="3" s="1"/>
  <c r="DA194" i="3"/>
  <c r="CA194" i="3" s="1"/>
  <c r="AY194" i="3" s="1"/>
  <c r="DW200" i="3"/>
  <c r="CW200" i="3" s="1"/>
  <c r="DF200" i="3"/>
  <c r="CF200" i="3" s="1"/>
  <c r="DB200" i="3"/>
  <c r="CB200" i="3" s="1"/>
  <c r="DA200" i="3"/>
  <c r="CA200" i="3" s="1"/>
  <c r="AY200" i="3" s="1"/>
  <c r="DD200" i="3"/>
  <c r="CD200" i="3" s="1"/>
  <c r="DW209" i="3"/>
  <c r="CW209" i="3" s="1"/>
  <c r="DF209" i="3"/>
  <c r="CF209" i="3" s="1"/>
  <c r="DB209" i="3"/>
  <c r="CB209" i="3" s="1"/>
  <c r="DA209" i="3"/>
  <c r="CA209" i="3" s="1"/>
  <c r="DD209" i="3"/>
  <c r="CD209" i="3" s="1"/>
  <c r="DH209" i="3"/>
  <c r="CH209" i="3" s="1"/>
  <c r="DC220" i="3"/>
  <c r="CE220" i="3"/>
  <c r="CA220" i="3"/>
  <c r="DB220" i="3"/>
  <c r="CD220" i="3"/>
  <c r="DD220" i="3"/>
  <c r="CB220" i="3"/>
  <c r="DE220" i="3"/>
  <c r="CC220" i="3"/>
  <c r="DA220" i="3"/>
  <c r="CE231" i="3"/>
  <c r="CA231" i="3"/>
  <c r="CD231" i="3"/>
  <c r="CB231" i="3"/>
  <c r="CC231" i="3"/>
  <c r="DD241" i="3"/>
  <c r="CD241" i="3"/>
  <c r="DW241" i="3"/>
  <c r="CW241" i="3" s="1"/>
  <c r="DC241" i="3"/>
  <c r="CC241" i="3"/>
  <c r="DA241" i="3"/>
  <c r="CA241" i="3" s="1"/>
  <c r="CB241" i="3"/>
  <c r="DE241" i="3"/>
  <c r="CE241" i="3"/>
  <c r="DB241" i="3"/>
  <c r="CB116" i="3"/>
  <c r="AX116" i="3" s="1"/>
  <c r="CZ116" i="3"/>
  <c r="CA123" i="3"/>
  <c r="CE123" i="3"/>
  <c r="CB124" i="3"/>
  <c r="AX124" i="3" s="1"/>
  <c r="CZ124" i="3"/>
  <c r="CA127" i="3"/>
  <c r="CE127" i="3"/>
  <c r="CB128" i="3"/>
  <c r="AX128" i="3" s="1"/>
  <c r="CZ128" i="3"/>
  <c r="CA131" i="3"/>
  <c r="CE131" i="3"/>
  <c r="CB132" i="3"/>
  <c r="AX132" i="3" s="1"/>
  <c r="CZ132" i="3"/>
  <c r="CA135" i="3"/>
  <c r="CE135" i="3"/>
  <c r="CB136" i="3"/>
  <c r="AX136" i="3" s="1"/>
  <c r="CZ136" i="3"/>
  <c r="CA139" i="3"/>
  <c r="CE139" i="3"/>
  <c r="DC162" i="3"/>
  <c r="CC162" i="3" s="1"/>
  <c r="AY162" i="3" s="1"/>
  <c r="DG162" i="3"/>
  <c r="CG162" i="3" s="1"/>
  <c r="DB163" i="3"/>
  <c r="CB163" i="3" s="1"/>
  <c r="DF163" i="3"/>
  <c r="CF163" i="3" s="1"/>
  <c r="DC166" i="3"/>
  <c r="CC166" i="3" s="1"/>
  <c r="AY166" i="3" s="1"/>
  <c r="DG166" i="3"/>
  <c r="CG166" i="3" s="1"/>
  <c r="DB167" i="3"/>
  <c r="CB167" i="3" s="1"/>
  <c r="DF167" i="3"/>
  <c r="CF167" i="3" s="1"/>
  <c r="DA170" i="3"/>
  <c r="CA170" i="3" s="1"/>
  <c r="AY170" i="3" s="1"/>
  <c r="DA171" i="3"/>
  <c r="CA171" i="3" s="1"/>
  <c r="DC171" i="3"/>
  <c r="CC171" i="3" s="1"/>
  <c r="DH171" i="3"/>
  <c r="CH171" i="3" s="1"/>
  <c r="DX173" i="3"/>
  <c r="CX173" i="3" s="1"/>
  <c r="DG173" i="3"/>
  <c r="CG173" i="3" s="1"/>
  <c r="DC173" i="3"/>
  <c r="CC173" i="3" s="1"/>
  <c r="AY173" i="3" s="1"/>
  <c r="DI173" i="3"/>
  <c r="CI173" i="3" s="1"/>
  <c r="DB175" i="3"/>
  <c r="CB175" i="3" s="1"/>
  <c r="DH176" i="3"/>
  <c r="CH176" i="3" s="1"/>
  <c r="DD176" i="3"/>
  <c r="CD176" i="3" s="1"/>
  <c r="DB176" i="3"/>
  <c r="CB176" i="3" s="1"/>
  <c r="DH182" i="3"/>
  <c r="CH182" i="3" s="1"/>
  <c r="DH190" i="3"/>
  <c r="CH190" i="3" s="1"/>
  <c r="DH194" i="3"/>
  <c r="CH194" i="3" s="1"/>
  <c r="DA197" i="3"/>
  <c r="CA197" i="3" s="1"/>
  <c r="DW197" i="3"/>
  <c r="CW197" i="3" s="1"/>
  <c r="DD197" i="3"/>
  <c r="CD197" i="3" s="1"/>
  <c r="DH197" i="3"/>
  <c r="CH197" i="3" s="1"/>
  <c r="DB197" i="3"/>
  <c r="CB197" i="3" s="1"/>
  <c r="DE239" i="3"/>
  <c r="CC239" i="3"/>
  <c r="DD239" i="3"/>
  <c r="CD239" i="3"/>
  <c r="DA242" i="3"/>
  <c r="CA242" i="3" s="1"/>
  <c r="CE242" i="3"/>
  <c r="DD242" i="3"/>
  <c r="CD242" i="3"/>
  <c r="DB242" i="3"/>
  <c r="CB242" i="3"/>
  <c r="DC242" i="3"/>
  <c r="CC242" i="3"/>
  <c r="DW242" i="3"/>
  <c r="CW242" i="3" s="1"/>
  <c r="DX195" i="3"/>
  <c r="CX195" i="3" s="1"/>
  <c r="DG195" i="3"/>
  <c r="CG195" i="3" s="1"/>
  <c r="DC195" i="3"/>
  <c r="CC195" i="3" s="1"/>
  <c r="DE195" i="3"/>
  <c r="CE195" i="3" s="1"/>
  <c r="DX199" i="3"/>
  <c r="CX199" i="3" s="1"/>
  <c r="DG199" i="3"/>
  <c r="CG199" i="3" s="1"/>
  <c r="DC199" i="3"/>
  <c r="CC199" i="3" s="1"/>
  <c r="AY199" i="3" s="1"/>
  <c r="DE199" i="3"/>
  <c r="CE199" i="3" s="1"/>
  <c r="DI199" i="3"/>
  <c r="CI199" i="3" s="1"/>
  <c r="DH202" i="3"/>
  <c r="CH202" i="3" s="1"/>
  <c r="DD202" i="3"/>
  <c r="CD202" i="3" s="1"/>
  <c r="AY202" i="3" s="1"/>
  <c r="DC216" i="3"/>
  <c r="CE216" i="3"/>
  <c r="CA216" i="3"/>
  <c r="DB216" i="3"/>
  <c r="CD216" i="3"/>
  <c r="DD216" i="3"/>
  <c r="CB216" i="3"/>
  <c r="DE216" i="3"/>
  <c r="CC216" i="3"/>
  <c r="DE242" i="3"/>
  <c r="DX242" i="3"/>
  <c r="CX242" i="3" s="1"/>
  <c r="DE253" i="3"/>
  <c r="CD253" i="3"/>
  <c r="DC253" i="3"/>
  <c r="DB253" i="3"/>
  <c r="DX253" i="3"/>
  <c r="CX253" i="3" s="1"/>
  <c r="DD180" i="3"/>
  <c r="CD180" i="3" s="1"/>
  <c r="AY180" i="3" s="1"/>
  <c r="DE187" i="3"/>
  <c r="CE187" i="3" s="1"/>
  <c r="DD188" i="3"/>
  <c r="CD188" i="3" s="1"/>
  <c r="DE191" i="3"/>
  <c r="CE191" i="3" s="1"/>
  <c r="DD192" i="3"/>
  <c r="CD192" i="3" s="1"/>
  <c r="AY192" i="3" s="1"/>
  <c r="DA196" i="3"/>
  <c r="CA196" i="3" s="1"/>
  <c r="DI196" i="3"/>
  <c r="CI196" i="3" s="1"/>
  <c r="DW202" i="3"/>
  <c r="CW202" i="3" s="1"/>
  <c r="CB226" i="3"/>
  <c r="CE226" i="3"/>
  <c r="CA226" i="3"/>
  <c r="CC226" i="3"/>
  <c r="CD226" i="3"/>
  <c r="DD248" i="3"/>
  <c r="CD248" i="3"/>
  <c r="DC248" i="3"/>
  <c r="CB248" i="3"/>
  <c r="DW248" i="3"/>
  <c r="CW248" i="3" s="1"/>
  <c r="AY248" i="3" s="1"/>
  <c r="CC248" i="3"/>
  <c r="DW196" i="3"/>
  <c r="CW196" i="3" s="1"/>
  <c r="DF196" i="3"/>
  <c r="CF196" i="3" s="1"/>
  <c r="DB196" i="3"/>
  <c r="CB196" i="3" s="1"/>
  <c r="DH196" i="3"/>
  <c r="CH196" i="3" s="1"/>
  <c r="DI197" i="3"/>
  <c r="CI197" i="3" s="1"/>
  <c r="DE197" i="3"/>
  <c r="CE197" i="3" s="1"/>
  <c r="DA201" i="3"/>
  <c r="CA201" i="3" s="1"/>
  <c r="DH201" i="3"/>
  <c r="CH201" i="3" s="1"/>
  <c r="DX204" i="3"/>
  <c r="CX204" i="3" s="1"/>
  <c r="DG204" i="3"/>
  <c r="CG204" i="3" s="1"/>
  <c r="DC204" i="3"/>
  <c r="CC204" i="3" s="1"/>
  <c r="DW205" i="3"/>
  <c r="CW205" i="3" s="1"/>
  <c r="DF205" i="3"/>
  <c r="CF205" i="3" s="1"/>
  <c r="DB205" i="3"/>
  <c r="CB205" i="3" s="1"/>
  <c r="DA205" i="3"/>
  <c r="CA205" i="3" s="1"/>
  <c r="CB230" i="3"/>
  <c r="CE230" i="3"/>
  <c r="CA230" i="3"/>
  <c r="DE238" i="3"/>
  <c r="DX238" i="3"/>
  <c r="CX238" i="3" s="1"/>
  <c r="DX243" i="3"/>
  <c r="CX243" i="3" s="1"/>
  <c r="DE245" i="3"/>
  <c r="AY250" i="3"/>
  <c r="CB297" i="3"/>
  <c r="CA297" i="3"/>
  <c r="AM297" i="3" s="1"/>
  <c r="DB297" i="3"/>
  <c r="DA297" i="3"/>
  <c r="DI209" i="3"/>
  <c r="CI209" i="3" s="1"/>
  <c r="DE209" i="3"/>
  <c r="CE209" i="3" s="1"/>
  <c r="DC214" i="3"/>
  <c r="CE214" i="3"/>
  <c r="CA214" i="3"/>
  <c r="DB214" i="3"/>
  <c r="CD214" i="3"/>
  <c r="DC218" i="3"/>
  <c r="CE218" i="3"/>
  <c r="CA218" i="3"/>
  <c r="DB218" i="3"/>
  <c r="CD218" i="3"/>
  <c r="CE227" i="3"/>
  <c r="CA227" i="3"/>
  <c r="CD227" i="3"/>
  <c r="DD237" i="3"/>
  <c r="CD237" i="3"/>
  <c r="DW237" i="3"/>
  <c r="CW237" i="3" s="1"/>
  <c r="AY237" i="3" s="1"/>
  <c r="DC237" i="3"/>
  <c r="CC237" i="3"/>
  <c r="CE237" i="3"/>
  <c r="DB237" i="3"/>
  <c r="DA238" i="3"/>
  <c r="CA238" i="3" s="1"/>
  <c r="CE238" i="3"/>
  <c r="DD238" i="3"/>
  <c r="CD238" i="3"/>
  <c r="DA245" i="3"/>
  <c r="CA245" i="3" s="1"/>
  <c r="CE245" i="3"/>
  <c r="DW245" i="3"/>
  <c r="CW245" i="3" s="1"/>
  <c r="DD245" i="3"/>
  <c r="CB245" i="3"/>
  <c r="DC245" i="3"/>
  <c r="DX245" i="3"/>
  <c r="CX245" i="3" s="1"/>
  <c r="AY258" i="3"/>
  <c r="CA262" i="3"/>
  <c r="O262" i="3" s="1"/>
  <c r="DB262" i="3"/>
  <c r="DA262" i="3"/>
  <c r="DC203" i="3"/>
  <c r="CC203" i="3" s="1"/>
  <c r="AY203" i="3" s="1"/>
  <c r="DG203" i="3"/>
  <c r="CG203" i="3" s="1"/>
  <c r="DB204" i="3"/>
  <c r="CB204" i="3" s="1"/>
  <c r="DF204" i="3"/>
  <c r="CF204" i="3" s="1"/>
  <c r="DC207" i="3"/>
  <c r="CC207" i="3" s="1"/>
  <c r="AY207" i="3" s="1"/>
  <c r="DG207" i="3"/>
  <c r="CG207" i="3" s="1"/>
  <c r="DB208" i="3"/>
  <c r="CB208" i="3" s="1"/>
  <c r="DF208" i="3"/>
  <c r="CF208" i="3" s="1"/>
  <c r="CB215" i="3"/>
  <c r="DD215" i="3"/>
  <c r="CB217" i="3"/>
  <c r="DD217" i="3"/>
  <c r="CB219" i="3"/>
  <c r="DD219" i="3"/>
  <c r="CB225" i="3"/>
  <c r="CB229" i="3"/>
  <c r="CB236" i="3"/>
  <c r="AY236" i="3" s="1"/>
  <c r="CE239" i="3"/>
  <c r="DA239" i="3"/>
  <c r="CA239" i="3" s="1"/>
  <c r="CB240" i="3"/>
  <c r="AY240" i="3" s="1"/>
  <c r="DD244" i="3"/>
  <c r="CD244" i="3"/>
  <c r="CC244" i="3"/>
  <c r="DA244" i="3"/>
  <c r="CA244" i="3" s="1"/>
  <c r="AY244" i="3" s="1"/>
  <c r="DB246" i="3"/>
  <c r="CD246" i="3"/>
  <c r="DE248" i="3"/>
  <c r="DD249" i="3"/>
  <c r="CC252" i="3"/>
  <c r="AY252" i="3" s="1"/>
  <c r="DE257" i="3"/>
  <c r="CC257" i="3"/>
  <c r="DD257" i="3"/>
  <c r="CA271" i="3"/>
  <c r="DB271" i="3"/>
  <c r="CB271" i="3"/>
  <c r="DA271" i="3"/>
  <c r="CC215" i="3"/>
  <c r="DA215" i="3"/>
  <c r="CC217" i="3"/>
  <c r="DA217" i="3"/>
  <c r="CC219" i="3"/>
  <c r="DA219" i="3"/>
  <c r="CC236" i="3"/>
  <c r="CB239" i="3"/>
  <c r="CC240" i="3"/>
  <c r="DW243" i="3"/>
  <c r="CW243" i="3" s="1"/>
  <c r="DC243" i="3"/>
  <c r="CC243" i="3"/>
  <c r="CB243" i="3"/>
  <c r="CE244" i="3"/>
  <c r="DB244" i="3"/>
  <c r="DA246" i="3"/>
  <c r="CA246" i="3" s="1"/>
  <c r="AY246" i="3" s="1"/>
  <c r="CE246" i="3"/>
  <c r="DD246" i="3"/>
  <c r="DX246" i="3"/>
  <c r="CX246" i="3" s="1"/>
  <c r="DD252" i="3"/>
  <c r="CD252" i="3"/>
  <c r="DW252" i="3"/>
  <c r="CW252" i="3" s="1"/>
  <c r="DB252" i="3"/>
  <c r="CE252" i="3"/>
  <c r="DC252" i="3"/>
  <c r="CA273" i="3"/>
  <c r="U273" i="3" s="1"/>
  <c r="DB273" i="3"/>
  <c r="DA273" i="3"/>
  <c r="DA253" i="3"/>
  <c r="CA253" i="3" s="1"/>
  <c r="CE253" i="3"/>
  <c r="CC253" i="3"/>
  <c r="CD254" i="3"/>
  <c r="DE254" i="3"/>
  <c r="DW255" i="3"/>
  <c r="CW255" i="3" s="1"/>
  <c r="DC255" i="3"/>
  <c r="CC255" i="3"/>
  <c r="CB255" i="3"/>
  <c r="DE255" i="3"/>
  <c r="DE256" i="3"/>
  <c r="DX256" i="3"/>
  <c r="CX256" i="3" s="1"/>
  <c r="CA264" i="3"/>
  <c r="O264" i="3" s="1"/>
  <c r="DB264" i="3"/>
  <c r="B283" i="3"/>
  <c r="B290" i="3"/>
  <c r="B291" i="3"/>
  <c r="B296" i="3"/>
  <c r="DA249" i="3"/>
  <c r="CA249" i="3" s="1"/>
  <c r="CE249" i="3"/>
  <c r="CC249" i="3"/>
  <c r="CD250" i="3"/>
  <c r="DW251" i="3"/>
  <c r="CW251" i="3" s="1"/>
  <c r="DC251" i="3"/>
  <c r="CC251" i="3"/>
  <c r="CB251" i="3"/>
  <c r="DE251" i="3"/>
  <c r="CB253" i="3"/>
  <c r="DD253" i="3"/>
  <c r="DB254" i="3"/>
  <c r="CC254" i="3"/>
  <c r="DD254" i="3"/>
  <c r="DD255" i="3"/>
  <c r="DA256" i="3"/>
  <c r="CA256" i="3" s="1"/>
  <c r="CE256" i="3"/>
  <c r="DD256" i="3"/>
  <c r="CD256" i="3"/>
  <c r="CA266" i="3"/>
  <c r="O266" i="3" s="1"/>
  <c r="DB266" i="3"/>
  <c r="B298" i="3"/>
  <c r="CB246" i="3"/>
  <c r="CB250" i="3"/>
  <c r="CB254" i="3"/>
  <c r="AY254" i="3" s="1"/>
  <c r="CE257" i="3"/>
  <c r="DA257" i="3"/>
  <c r="CA257" i="3" s="1"/>
  <c r="CB258" i="3"/>
  <c r="CB263" i="3"/>
  <c r="O263" i="3" s="1"/>
  <c r="CB265" i="3"/>
  <c r="O265" i="3" s="1"/>
  <c r="CB270" i="3"/>
  <c r="U270" i="3" s="1"/>
  <c r="CB272" i="3"/>
  <c r="U272" i="3" s="1"/>
  <c r="CB274" i="3"/>
  <c r="U274" i="3" s="1"/>
  <c r="CB257" i="3"/>
  <c r="CC258" i="3"/>
  <c r="D298" i="2"/>
  <c r="C298" i="2"/>
  <c r="D297" i="2"/>
  <c r="C297" i="2"/>
  <c r="B297" i="2" s="1"/>
  <c r="D296" i="2"/>
  <c r="C296" i="2"/>
  <c r="D291" i="2"/>
  <c r="C291" i="2"/>
  <c r="D290" i="2"/>
  <c r="C290" i="2"/>
  <c r="D285" i="2"/>
  <c r="C285" i="2"/>
  <c r="B285" i="2"/>
  <c r="D284" i="2"/>
  <c r="C284" i="2"/>
  <c r="B284" i="2"/>
  <c r="D283" i="2"/>
  <c r="C283" i="2"/>
  <c r="D282" i="2"/>
  <c r="C282" i="2"/>
  <c r="B282" i="2" s="1"/>
  <c r="D281" i="2"/>
  <c r="C281" i="2"/>
  <c r="B281" i="2" s="1"/>
  <c r="D280" i="2"/>
  <c r="C280" i="2"/>
  <c r="B280" i="2"/>
  <c r="DB274" i="2"/>
  <c r="CA274" i="2"/>
  <c r="B274" i="2"/>
  <c r="DA274" i="2" s="1"/>
  <c r="CB273" i="2"/>
  <c r="B273" i="2"/>
  <c r="DB272" i="2"/>
  <c r="CA272" i="2"/>
  <c r="B272" i="2"/>
  <c r="DA272" i="2" s="1"/>
  <c r="B271" i="2"/>
  <c r="DB270" i="2"/>
  <c r="CA270" i="2"/>
  <c r="B270" i="2"/>
  <c r="DA270" i="2" s="1"/>
  <c r="DA266" i="2"/>
  <c r="CB266" i="2"/>
  <c r="B266" i="2"/>
  <c r="DB265" i="2"/>
  <c r="CA265" i="2"/>
  <c r="B265" i="2"/>
  <c r="DA265" i="2" s="1"/>
  <c r="DA264" i="2"/>
  <c r="CB264" i="2"/>
  <c r="B264" i="2"/>
  <c r="DB263" i="2"/>
  <c r="CA263" i="2"/>
  <c r="B263" i="2"/>
  <c r="DA263" i="2" s="1"/>
  <c r="CB262" i="2"/>
  <c r="B262" i="2"/>
  <c r="DX258" i="2"/>
  <c r="DW258" i="2"/>
  <c r="DV258" i="2"/>
  <c r="DU258" i="2"/>
  <c r="CU258" i="2" s="1"/>
  <c r="DT258" i="2"/>
  <c r="DS258" i="2"/>
  <c r="DR258" i="2"/>
  <c r="DQ258" i="2"/>
  <c r="CQ258" i="2" s="1"/>
  <c r="DP258" i="2"/>
  <c r="DO258" i="2"/>
  <c r="DN258" i="2"/>
  <c r="DM258" i="2"/>
  <c r="CM258" i="2" s="1"/>
  <c r="DL258" i="2"/>
  <c r="DK258" i="2"/>
  <c r="DJ258" i="2"/>
  <c r="DI258" i="2"/>
  <c r="CI258" i="2" s="1"/>
  <c r="DH258" i="2"/>
  <c r="DG258" i="2"/>
  <c r="DF258" i="2"/>
  <c r="DE258" i="2"/>
  <c r="DD258" i="2"/>
  <c r="DA258" i="2"/>
  <c r="CX258" i="2"/>
  <c r="CW258" i="2"/>
  <c r="CV258" i="2"/>
  <c r="CT258" i="2"/>
  <c r="CS258" i="2"/>
  <c r="CR258" i="2"/>
  <c r="CP258" i="2"/>
  <c r="CO258" i="2"/>
  <c r="CN258" i="2"/>
  <c r="CL258" i="2"/>
  <c r="CK258" i="2"/>
  <c r="CJ258" i="2"/>
  <c r="CH258" i="2"/>
  <c r="CG258" i="2"/>
  <c r="CF258" i="2"/>
  <c r="CE258" i="2"/>
  <c r="CD258" i="2"/>
  <c r="CA258" i="2"/>
  <c r="D258" i="2"/>
  <c r="DC258" i="2" s="1"/>
  <c r="C258" i="2"/>
  <c r="DB258" i="2" s="1"/>
  <c r="DX257" i="2"/>
  <c r="CX257" i="2" s="1"/>
  <c r="DW257" i="2"/>
  <c r="CW257" i="2" s="1"/>
  <c r="DV257" i="2"/>
  <c r="DU257" i="2"/>
  <c r="DT257" i="2"/>
  <c r="CT257" i="2" s="1"/>
  <c r="DS257" i="2"/>
  <c r="CS257" i="2" s="1"/>
  <c r="DR257" i="2"/>
  <c r="DQ257" i="2"/>
  <c r="DP257" i="2"/>
  <c r="CP257" i="2" s="1"/>
  <c r="DO257" i="2"/>
  <c r="CO257" i="2" s="1"/>
  <c r="DN257" i="2"/>
  <c r="DM257" i="2"/>
  <c r="DL257" i="2"/>
  <c r="CL257" i="2" s="1"/>
  <c r="DK257" i="2"/>
  <c r="CK257" i="2" s="1"/>
  <c r="DJ257" i="2"/>
  <c r="DI257" i="2"/>
  <c r="DH257" i="2"/>
  <c r="CH257" i="2" s="1"/>
  <c r="DG257" i="2"/>
  <c r="CG257" i="2" s="1"/>
  <c r="DF257" i="2"/>
  <c r="DC257" i="2"/>
  <c r="CV257" i="2"/>
  <c r="CU257" i="2"/>
  <c r="CR257" i="2"/>
  <c r="CQ257" i="2"/>
  <c r="CN257" i="2"/>
  <c r="CM257" i="2"/>
  <c r="CJ257" i="2"/>
  <c r="CI257" i="2"/>
  <c r="CF257" i="2"/>
  <c r="D257" i="2"/>
  <c r="C257" i="2"/>
  <c r="DB257" i="2" s="1"/>
  <c r="DW256" i="2"/>
  <c r="DV256" i="2"/>
  <c r="DU256" i="2"/>
  <c r="DT256" i="2"/>
  <c r="DS256" i="2"/>
  <c r="DR256" i="2"/>
  <c r="DQ256" i="2"/>
  <c r="DP256" i="2"/>
  <c r="DO256" i="2"/>
  <c r="DN256" i="2"/>
  <c r="DM256" i="2"/>
  <c r="DL256" i="2"/>
  <c r="DK256" i="2"/>
  <c r="DJ256" i="2"/>
  <c r="DI256" i="2"/>
  <c r="DH256" i="2"/>
  <c r="DG256" i="2"/>
  <c r="DF256" i="2"/>
  <c r="DC256" i="2"/>
  <c r="DB256" i="2"/>
  <c r="CW256" i="2"/>
  <c r="CV256" i="2"/>
  <c r="CU256" i="2"/>
  <c r="CT256" i="2"/>
  <c r="CS256" i="2"/>
  <c r="CR256" i="2"/>
  <c r="CQ256" i="2"/>
  <c r="CP256" i="2"/>
  <c r="CO256" i="2"/>
  <c r="CN256" i="2"/>
  <c r="CM256" i="2"/>
  <c r="CL256" i="2"/>
  <c r="CK256" i="2"/>
  <c r="CJ256" i="2"/>
  <c r="CI256" i="2"/>
  <c r="CH256" i="2"/>
  <c r="CG256" i="2"/>
  <c r="CF256" i="2"/>
  <c r="CC256" i="2"/>
  <c r="CB256" i="2"/>
  <c r="D256" i="2"/>
  <c r="C256" i="2"/>
  <c r="DX255" i="2"/>
  <c r="DV255" i="2"/>
  <c r="CV255" i="2" s="1"/>
  <c r="DU255" i="2"/>
  <c r="CU255" i="2" s="1"/>
  <c r="DT255" i="2"/>
  <c r="DS255" i="2"/>
  <c r="DR255" i="2"/>
  <c r="CR255" i="2" s="1"/>
  <c r="DQ255" i="2"/>
  <c r="CQ255" i="2" s="1"/>
  <c r="DP255" i="2"/>
  <c r="DO255" i="2"/>
  <c r="DN255" i="2"/>
  <c r="CN255" i="2" s="1"/>
  <c r="DM255" i="2"/>
  <c r="CM255" i="2" s="1"/>
  <c r="DL255" i="2"/>
  <c r="DK255" i="2"/>
  <c r="DJ255" i="2"/>
  <c r="CJ255" i="2" s="1"/>
  <c r="DI255" i="2"/>
  <c r="CI255" i="2" s="1"/>
  <c r="DH255" i="2"/>
  <c r="DG255" i="2"/>
  <c r="DF255" i="2"/>
  <c r="DA255" i="2"/>
  <c r="CA255" i="2" s="1"/>
  <c r="CX255" i="2"/>
  <c r="CT255" i="2"/>
  <c r="CS255" i="2"/>
  <c r="CP255" i="2"/>
  <c r="CO255" i="2"/>
  <c r="CL255" i="2"/>
  <c r="CK255" i="2"/>
  <c r="CH255" i="2"/>
  <c r="CG255" i="2"/>
  <c r="CF255" i="2"/>
  <c r="CD255" i="2"/>
  <c r="CB255" i="2"/>
  <c r="D255" i="2"/>
  <c r="C255" i="2"/>
  <c r="DW254" i="2"/>
  <c r="DV254" i="2"/>
  <c r="DU254" i="2"/>
  <c r="DT254" i="2"/>
  <c r="DS254" i="2"/>
  <c r="DR254" i="2"/>
  <c r="DQ254" i="2"/>
  <c r="DP254" i="2"/>
  <c r="DO254" i="2"/>
  <c r="DN254" i="2"/>
  <c r="DM254" i="2"/>
  <c r="DL254" i="2"/>
  <c r="DK254" i="2"/>
  <c r="DJ254" i="2"/>
  <c r="DI254" i="2"/>
  <c r="DH254" i="2"/>
  <c r="DG254" i="2"/>
  <c r="DF254" i="2"/>
  <c r="DA254" i="2"/>
  <c r="CA254" i="2" s="1"/>
  <c r="CW254" i="2"/>
  <c r="CV254" i="2"/>
  <c r="CU254" i="2"/>
  <c r="CT254" i="2"/>
  <c r="CS254" i="2"/>
  <c r="CR254" i="2"/>
  <c r="CQ254" i="2"/>
  <c r="CP254" i="2"/>
  <c r="CO254" i="2"/>
  <c r="CN254" i="2"/>
  <c r="CM254" i="2"/>
  <c r="CL254" i="2"/>
  <c r="CK254" i="2"/>
  <c r="CJ254" i="2"/>
  <c r="CI254" i="2"/>
  <c r="CH254" i="2"/>
  <c r="CG254" i="2"/>
  <c r="CF254" i="2"/>
  <c r="CE254" i="2"/>
  <c r="CD254" i="2"/>
  <c r="D254" i="2"/>
  <c r="C254" i="2"/>
  <c r="DV253" i="2"/>
  <c r="CV253" i="2" s="1"/>
  <c r="DU253" i="2"/>
  <c r="DT253" i="2"/>
  <c r="DS253" i="2"/>
  <c r="CS253" i="2" s="1"/>
  <c r="DR253" i="2"/>
  <c r="CR253" i="2" s="1"/>
  <c r="DQ253" i="2"/>
  <c r="DP253" i="2"/>
  <c r="DO253" i="2"/>
  <c r="CO253" i="2" s="1"/>
  <c r="DN253" i="2"/>
  <c r="CN253" i="2" s="1"/>
  <c r="DM253" i="2"/>
  <c r="DL253" i="2"/>
  <c r="DK253" i="2"/>
  <c r="CK253" i="2" s="1"/>
  <c r="DJ253" i="2"/>
  <c r="CJ253" i="2" s="1"/>
  <c r="DI253" i="2"/>
  <c r="DH253" i="2"/>
  <c r="DG253" i="2"/>
  <c r="CG253" i="2" s="1"/>
  <c r="DF253" i="2"/>
  <c r="CU253" i="2"/>
  <c r="CT253" i="2"/>
  <c r="CQ253" i="2"/>
  <c r="CP253" i="2"/>
  <c r="CM253" i="2"/>
  <c r="CL253" i="2"/>
  <c r="CI253" i="2"/>
  <c r="CH253" i="2"/>
  <c r="CF253" i="2"/>
  <c r="D253" i="2"/>
  <c r="C253" i="2"/>
  <c r="DW252" i="2"/>
  <c r="DV252" i="2"/>
  <c r="DU252" i="2"/>
  <c r="CU252" i="2" s="1"/>
  <c r="DT252" i="2"/>
  <c r="DS252" i="2"/>
  <c r="DR252" i="2"/>
  <c r="DQ252" i="2"/>
  <c r="CQ252" i="2" s="1"/>
  <c r="DP252" i="2"/>
  <c r="DO252" i="2"/>
  <c r="DN252" i="2"/>
  <c r="DM252" i="2"/>
  <c r="CM252" i="2" s="1"/>
  <c r="DL252" i="2"/>
  <c r="DK252" i="2"/>
  <c r="DJ252" i="2"/>
  <c r="DI252" i="2"/>
  <c r="CI252" i="2" s="1"/>
  <c r="DH252" i="2"/>
  <c r="DG252" i="2"/>
  <c r="DF252" i="2"/>
  <c r="DE252" i="2"/>
  <c r="DC252" i="2"/>
  <c r="CW252" i="2"/>
  <c r="CV252" i="2"/>
  <c r="CT252" i="2"/>
  <c r="CS252" i="2"/>
  <c r="CR252" i="2"/>
  <c r="CP252" i="2"/>
  <c r="CO252" i="2"/>
  <c r="CN252" i="2"/>
  <c r="CL252" i="2"/>
  <c r="CK252" i="2"/>
  <c r="CJ252" i="2"/>
  <c r="CH252" i="2"/>
  <c r="CG252" i="2"/>
  <c r="CF252" i="2"/>
  <c r="CB252" i="2"/>
  <c r="D252" i="2"/>
  <c r="DX252" i="2" s="1"/>
  <c r="CX252" i="2" s="1"/>
  <c r="C252" i="2"/>
  <c r="DX251" i="2"/>
  <c r="CX251" i="2" s="1"/>
  <c r="DV251" i="2"/>
  <c r="CV251" i="2" s="1"/>
  <c r="DU251" i="2"/>
  <c r="DT251" i="2"/>
  <c r="DS251" i="2"/>
  <c r="DR251" i="2"/>
  <c r="CR251" i="2" s="1"/>
  <c r="DQ251" i="2"/>
  <c r="DP251" i="2"/>
  <c r="DO251" i="2"/>
  <c r="DN251" i="2"/>
  <c r="CN251" i="2" s="1"/>
  <c r="DM251" i="2"/>
  <c r="DL251" i="2"/>
  <c r="DK251" i="2"/>
  <c r="DJ251" i="2"/>
  <c r="CJ251" i="2" s="1"/>
  <c r="DI251" i="2"/>
  <c r="DH251" i="2"/>
  <c r="DG251" i="2"/>
  <c r="DF251" i="2"/>
  <c r="DB251" i="2"/>
  <c r="DA251" i="2"/>
  <c r="CA251" i="2" s="1"/>
  <c r="CU251" i="2"/>
  <c r="CT251" i="2"/>
  <c r="CS251" i="2"/>
  <c r="CQ251" i="2"/>
  <c r="CP251" i="2"/>
  <c r="CO251" i="2"/>
  <c r="CM251" i="2"/>
  <c r="CL251" i="2"/>
  <c r="CK251" i="2"/>
  <c r="CI251" i="2"/>
  <c r="CH251" i="2"/>
  <c r="CG251" i="2"/>
  <c r="CF251" i="2"/>
  <c r="CE251" i="2"/>
  <c r="CD251" i="2"/>
  <c r="D251" i="2"/>
  <c r="C251" i="2"/>
  <c r="DW250" i="2"/>
  <c r="CW250" i="2" s="1"/>
  <c r="DV250" i="2"/>
  <c r="DU250" i="2"/>
  <c r="DT250" i="2"/>
  <c r="DS250" i="2"/>
  <c r="CS250" i="2" s="1"/>
  <c r="DR250" i="2"/>
  <c r="DQ250" i="2"/>
  <c r="DP250" i="2"/>
  <c r="DO250" i="2"/>
  <c r="CO250" i="2" s="1"/>
  <c r="DN250" i="2"/>
  <c r="DM250" i="2"/>
  <c r="DL250" i="2"/>
  <c r="DK250" i="2"/>
  <c r="CK250" i="2" s="1"/>
  <c r="DJ250" i="2"/>
  <c r="DI250" i="2"/>
  <c r="DH250" i="2"/>
  <c r="DG250" i="2"/>
  <c r="CG250" i="2" s="1"/>
  <c r="DF250" i="2"/>
  <c r="DC250" i="2"/>
  <c r="DA250" i="2"/>
  <c r="CA250" i="2" s="1"/>
  <c r="CV250" i="2"/>
  <c r="CU250" i="2"/>
  <c r="CT250" i="2"/>
  <c r="CR250" i="2"/>
  <c r="CQ250" i="2"/>
  <c r="CP250" i="2"/>
  <c r="CN250" i="2"/>
  <c r="CM250" i="2"/>
  <c r="CL250" i="2"/>
  <c r="CJ250" i="2"/>
  <c r="CI250" i="2"/>
  <c r="CH250" i="2"/>
  <c r="CF250" i="2"/>
  <c r="CE250" i="2"/>
  <c r="D250" i="2"/>
  <c r="DX250" i="2" s="1"/>
  <c r="CX250" i="2" s="1"/>
  <c r="C250" i="2"/>
  <c r="DW249" i="2"/>
  <c r="CW249" i="2" s="1"/>
  <c r="DV249" i="2"/>
  <c r="DU249" i="2"/>
  <c r="DT249" i="2"/>
  <c r="DS249" i="2"/>
  <c r="CS249" i="2" s="1"/>
  <c r="DR249" i="2"/>
  <c r="DQ249" i="2"/>
  <c r="DP249" i="2"/>
  <c r="CP249" i="2" s="1"/>
  <c r="DO249" i="2"/>
  <c r="CO249" i="2" s="1"/>
  <c r="DN249" i="2"/>
  <c r="CN249" i="2" s="1"/>
  <c r="DM249" i="2"/>
  <c r="DL249" i="2"/>
  <c r="DK249" i="2"/>
  <c r="CK249" i="2" s="1"/>
  <c r="DJ249" i="2"/>
  <c r="CJ249" i="2" s="1"/>
  <c r="DI249" i="2"/>
  <c r="DH249" i="2"/>
  <c r="DG249" i="2"/>
  <c r="CG249" i="2" s="1"/>
  <c r="DF249" i="2"/>
  <c r="CV249" i="2"/>
  <c r="CU249" i="2"/>
  <c r="CT249" i="2"/>
  <c r="CR249" i="2"/>
  <c r="CQ249" i="2"/>
  <c r="CM249" i="2"/>
  <c r="CL249" i="2"/>
  <c r="CI249" i="2"/>
  <c r="CH249" i="2"/>
  <c r="CF249" i="2"/>
  <c r="D249" i="2"/>
  <c r="C249" i="2"/>
  <c r="DV248" i="2"/>
  <c r="DU248" i="2"/>
  <c r="CU248" i="2" s="1"/>
  <c r="DT248" i="2"/>
  <c r="DS248" i="2"/>
  <c r="DR248" i="2"/>
  <c r="DQ248" i="2"/>
  <c r="CQ248" i="2" s="1"/>
  <c r="DP248" i="2"/>
  <c r="DO248" i="2"/>
  <c r="DN248" i="2"/>
  <c r="CN248" i="2" s="1"/>
  <c r="DM248" i="2"/>
  <c r="CM248" i="2" s="1"/>
  <c r="DL248" i="2"/>
  <c r="DK248" i="2"/>
  <c r="DJ248" i="2"/>
  <c r="DI248" i="2"/>
  <c r="CI248" i="2" s="1"/>
  <c r="DH248" i="2"/>
  <c r="DG248" i="2"/>
  <c r="DF248" i="2"/>
  <c r="CV248" i="2"/>
  <c r="CT248" i="2"/>
  <c r="CS248" i="2"/>
  <c r="CR248" i="2"/>
  <c r="CP248" i="2"/>
  <c r="CO248" i="2"/>
  <c r="CL248" i="2"/>
  <c r="CK248" i="2"/>
  <c r="CJ248" i="2"/>
  <c r="CH248" i="2"/>
  <c r="CG248" i="2"/>
  <c r="CF248" i="2"/>
  <c r="CC248" i="2"/>
  <c r="D248" i="2"/>
  <c r="DX248" i="2" s="1"/>
  <c r="CX248" i="2" s="1"/>
  <c r="C248" i="2"/>
  <c r="DX247" i="2"/>
  <c r="CX247" i="2" s="1"/>
  <c r="DV247" i="2"/>
  <c r="DU247" i="2"/>
  <c r="DT247" i="2"/>
  <c r="DS247" i="2"/>
  <c r="DR247" i="2"/>
  <c r="DQ247" i="2"/>
  <c r="DP247" i="2"/>
  <c r="DO247" i="2"/>
  <c r="DN247" i="2"/>
  <c r="DM247" i="2"/>
  <c r="DL247" i="2"/>
  <c r="DK247" i="2"/>
  <c r="DJ247" i="2"/>
  <c r="DI247" i="2"/>
  <c r="DH247" i="2"/>
  <c r="DG247" i="2"/>
  <c r="DF247" i="2"/>
  <c r="DD247" i="2"/>
  <c r="DB247" i="2"/>
  <c r="DA247" i="2"/>
  <c r="CV247" i="2"/>
  <c r="CU247" i="2"/>
  <c r="CT247" i="2"/>
  <c r="CS247" i="2"/>
  <c r="CR247" i="2"/>
  <c r="CQ247" i="2"/>
  <c r="CP247" i="2"/>
  <c r="CO247" i="2"/>
  <c r="CN247" i="2"/>
  <c r="CM247" i="2"/>
  <c r="CL247" i="2"/>
  <c r="CK247" i="2"/>
  <c r="CJ247" i="2"/>
  <c r="CI247" i="2"/>
  <c r="CH247" i="2"/>
  <c r="CG247" i="2"/>
  <c r="CF247" i="2"/>
  <c r="CE247" i="2"/>
  <c r="CD247" i="2"/>
  <c r="CA247" i="2"/>
  <c r="D247" i="2"/>
  <c r="C247" i="2"/>
  <c r="DX246" i="2"/>
  <c r="CX246" i="2" s="1"/>
  <c r="DW246" i="2"/>
  <c r="DV246" i="2"/>
  <c r="DU246" i="2"/>
  <c r="DT246" i="2"/>
  <c r="CT246" i="2" s="1"/>
  <c r="DS246" i="2"/>
  <c r="DR246" i="2"/>
  <c r="DQ246" i="2"/>
  <c r="DP246" i="2"/>
  <c r="CP246" i="2" s="1"/>
  <c r="DO246" i="2"/>
  <c r="CO246" i="2" s="1"/>
  <c r="DN246" i="2"/>
  <c r="DM246" i="2"/>
  <c r="DL246" i="2"/>
  <c r="CL246" i="2" s="1"/>
  <c r="DK246" i="2"/>
  <c r="DJ246" i="2"/>
  <c r="DI246" i="2"/>
  <c r="DH246" i="2"/>
  <c r="CH246" i="2" s="1"/>
  <c r="DG246" i="2"/>
  <c r="DF246" i="2"/>
  <c r="DD246" i="2"/>
  <c r="DC246" i="2"/>
  <c r="DA246" i="2"/>
  <c r="CW246" i="2"/>
  <c r="CV246" i="2"/>
  <c r="CU246" i="2"/>
  <c r="CS246" i="2"/>
  <c r="CR246" i="2"/>
  <c r="CQ246" i="2"/>
  <c r="CN246" i="2"/>
  <c r="CM246" i="2"/>
  <c r="CK246" i="2"/>
  <c r="CJ246" i="2"/>
  <c r="CI246" i="2"/>
  <c r="CG246" i="2"/>
  <c r="CF246" i="2"/>
  <c r="CE246" i="2"/>
  <c r="CC246" i="2"/>
  <c r="CA246" i="2"/>
  <c r="D246" i="2"/>
  <c r="DE246" i="2" s="1"/>
  <c r="C246" i="2"/>
  <c r="DB246" i="2" s="1"/>
  <c r="DX245" i="2"/>
  <c r="CX245" i="2" s="1"/>
  <c r="DW245" i="2"/>
  <c r="CW245" i="2" s="1"/>
  <c r="DV245" i="2"/>
  <c r="DU245" i="2"/>
  <c r="DT245" i="2"/>
  <c r="CT245" i="2" s="1"/>
  <c r="DS245" i="2"/>
  <c r="CS245" i="2" s="1"/>
  <c r="DR245" i="2"/>
  <c r="DQ245" i="2"/>
  <c r="DP245" i="2"/>
  <c r="CP245" i="2" s="1"/>
  <c r="DO245" i="2"/>
  <c r="DN245" i="2"/>
  <c r="DM245" i="2"/>
  <c r="DL245" i="2"/>
  <c r="CL245" i="2" s="1"/>
  <c r="DK245" i="2"/>
  <c r="CK245" i="2" s="1"/>
  <c r="DJ245" i="2"/>
  <c r="DI245" i="2"/>
  <c r="DH245" i="2"/>
  <c r="CH245" i="2" s="1"/>
  <c r="DG245" i="2"/>
  <c r="CG245" i="2" s="1"/>
  <c r="DF245" i="2"/>
  <c r="DC245" i="2"/>
  <c r="DB245" i="2"/>
  <c r="CV245" i="2"/>
  <c r="CU245" i="2"/>
  <c r="CR245" i="2"/>
  <c r="CQ245" i="2"/>
  <c r="CO245" i="2"/>
  <c r="CN245" i="2"/>
  <c r="CM245" i="2"/>
  <c r="CJ245" i="2"/>
  <c r="CI245" i="2"/>
  <c r="CF245" i="2"/>
  <c r="CD245" i="2"/>
  <c r="CB245" i="2"/>
  <c r="D245" i="2"/>
  <c r="DE245" i="2" s="1"/>
  <c r="C245" i="2"/>
  <c r="DV244" i="2"/>
  <c r="DU244" i="2"/>
  <c r="DT244" i="2"/>
  <c r="DS244" i="2"/>
  <c r="CS244" i="2" s="1"/>
  <c r="DR244" i="2"/>
  <c r="DQ244" i="2"/>
  <c r="DP244" i="2"/>
  <c r="DO244" i="2"/>
  <c r="CO244" i="2" s="1"/>
  <c r="DN244" i="2"/>
  <c r="DM244" i="2"/>
  <c r="DL244" i="2"/>
  <c r="DK244" i="2"/>
  <c r="CK244" i="2" s="1"/>
  <c r="DJ244" i="2"/>
  <c r="DI244" i="2"/>
  <c r="DH244" i="2"/>
  <c r="DG244" i="2"/>
  <c r="CG244" i="2" s="1"/>
  <c r="DF244" i="2"/>
  <c r="DB244" i="2"/>
  <c r="CV244" i="2"/>
  <c r="CU244" i="2"/>
  <c r="CT244" i="2"/>
  <c r="CR244" i="2"/>
  <c r="CQ244" i="2"/>
  <c r="CP244" i="2"/>
  <c r="CN244" i="2"/>
  <c r="CM244" i="2"/>
  <c r="CL244" i="2"/>
  <c r="CJ244" i="2"/>
  <c r="CI244" i="2"/>
  <c r="CH244" i="2"/>
  <c r="CF244" i="2"/>
  <c r="CE244" i="2"/>
  <c r="CC244" i="2"/>
  <c r="D244" i="2"/>
  <c r="C244" i="2"/>
  <c r="DA244" i="2" s="1"/>
  <c r="CA244" i="2" s="1"/>
  <c r="DV243" i="2"/>
  <c r="DU243" i="2"/>
  <c r="CU243" i="2" s="1"/>
  <c r="DT243" i="2"/>
  <c r="CT243" i="2" s="1"/>
  <c r="DS243" i="2"/>
  <c r="DR243" i="2"/>
  <c r="DQ243" i="2"/>
  <c r="CQ243" i="2" s="1"/>
  <c r="DP243" i="2"/>
  <c r="CP243" i="2" s="1"/>
  <c r="DO243" i="2"/>
  <c r="DN243" i="2"/>
  <c r="DM243" i="2"/>
  <c r="CM243" i="2" s="1"/>
  <c r="DL243" i="2"/>
  <c r="CL243" i="2" s="1"/>
  <c r="DK243" i="2"/>
  <c r="DJ243" i="2"/>
  <c r="DI243" i="2"/>
  <c r="CI243" i="2" s="1"/>
  <c r="DH243" i="2"/>
  <c r="CH243" i="2" s="1"/>
  <c r="DG243" i="2"/>
  <c r="DF243" i="2"/>
  <c r="CV243" i="2"/>
  <c r="CS243" i="2"/>
  <c r="CR243" i="2"/>
  <c r="CO243" i="2"/>
  <c r="CN243" i="2"/>
  <c r="CK243" i="2"/>
  <c r="CJ243" i="2"/>
  <c r="CG243" i="2"/>
  <c r="CF243" i="2"/>
  <c r="CB243" i="2"/>
  <c r="D243" i="2"/>
  <c r="DX243" i="2" s="1"/>
  <c r="CX243" i="2" s="1"/>
  <c r="C243" i="2"/>
  <c r="DX242" i="2"/>
  <c r="CX242" i="2" s="1"/>
  <c r="DV242" i="2"/>
  <c r="DU242" i="2"/>
  <c r="DT242" i="2"/>
  <c r="DS242" i="2"/>
  <c r="DR242" i="2"/>
  <c r="DQ242" i="2"/>
  <c r="DP242" i="2"/>
  <c r="DO242" i="2"/>
  <c r="DN242" i="2"/>
  <c r="DM242" i="2"/>
  <c r="DL242" i="2"/>
  <c r="DK242" i="2"/>
  <c r="DJ242" i="2"/>
  <c r="DI242" i="2"/>
  <c r="DH242" i="2"/>
  <c r="DG242" i="2"/>
  <c r="DF242" i="2"/>
  <c r="DE242" i="2"/>
  <c r="DD242" i="2"/>
  <c r="DA242" i="2"/>
  <c r="CA242" i="2" s="1"/>
  <c r="CV242" i="2"/>
  <c r="CU242" i="2"/>
  <c r="CT242" i="2"/>
  <c r="CS242" i="2"/>
  <c r="CR242" i="2"/>
  <c r="CQ242" i="2"/>
  <c r="CP242" i="2"/>
  <c r="CO242" i="2"/>
  <c r="CN242" i="2"/>
  <c r="CM242" i="2"/>
  <c r="CL242" i="2"/>
  <c r="CK242" i="2"/>
  <c r="CJ242" i="2"/>
  <c r="CI242" i="2"/>
  <c r="CH242" i="2"/>
  <c r="CG242" i="2"/>
  <c r="CF242" i="2"/>
  <c r="CE242" i="2"/>
  <c r="CD242" i="2"/>
  <c r="D242" i="2"/>
  <c r="C242" i="2"/>
  <c r="DW242" i="2" s="1"/>
  <c r="CW242" i="2" s="1"/>
  <c r="DW241" i="2"/>
  <c r="DV241" i="2"/>
  <c r="DU241" i="2"/>
  <c r="DT241" i="2"/>
  <c r="DS241" i="2"/>
  <c r="DR241" i="2"/>
  <c r="DQ241" i="2"/>
  <c r="DP241" i="2"/>
  <c r="DO241" i="2"/>
  <c r="DN241" i="2"/>
  <c r="DM241" i="2"/>
  <c r="DL241" i="2"/>
  <c r="DK241" i="2"/>
  <c r="DJ241" i="2"/>
  <c r="DI241" i="2"/>
  <c r="DH241" i="2"/>
  <c r="DG241" i="2"/>
  <c r="DF241" i="2"/>
  <c r="CW241" i="2"/>
  <c r="CV241" i="2"/>
  <c r="CU241" i="2"/>
  <c r="CT241" i="2"/>
  <c r="CS241" i="2"/>
  <c r="CR241" i="2"/>
  <c r="CQ241" i="2"/>
  <c r="CP241" i="2"/>
  <c r="CO241" i="2"/>
  <c r="CN241" i="2"/>
  <c r="CM241" i="2"/>
  <c r="CL241" i="2"/>
  <c r="CK241" i="2"/>
  <c r="CJ241" i="2"/>
  <c r="CI241" i="2"/>
  <c r="CH241" i="2"/>
  <c r="CG241" i="2"/>
  <c r="CF241" i="2"/>
  <c r="D241" i="2"/>
  <c r="C241" i="2"/>
  <c r="DV240" i="2"/>
  <c r="CV240" i="2" s="1"/>
  <c r="DU240" i="2"/>
  <c r="DT240" i="2"/>
  <c r="DS240" i="2"/>
  <c r="DR240" i="2"/>
  <c r="CR240" i="2" s="1"/>
  <c r="DQ240" i="2"/>
  <c r="DP240" i="2"/>
  <c r="DO240" i="2"/>
  <c r="DN240" i="2"/>
  <c r="CN240" i="2" s="1"/>
  <c r="DM240" i="2"/>
  <c r="DL240" i="2"/>
  <c r="DK240" i="2"/>
  <c r="DJ240" i="2"/>
  <c r="CJ240" i="2" s="1"/>
  <c r="DI240" i="2"/>
  <c r="DH240" i="2"/>
  <c r="DG240" i="2"/>
  <c r="DF240" i="2"/>
  <c r="CU240" i="2"/>
  <c r="CT240" i="2"/>
  <c r="CS240" i="2"/>
  <c r="CQ240" i="2"/>
  <c r="CP240" i="2"/>
  <c r="CO240" i="2"/>
  <c r="CM240" i="2"/>
  <c r="CL240" i="2"/>
  <c r="CK240" i="2"/>
  <c r="CI240" i="2"/>
  <c r="CH240" i="2"/>
  <c r="CG240" i="2"/>
  <c r="CF240" i="2"/>
  <c r="CC240" i="2"/>
  <c r="D240" i="2"/>
  <c r="C240" i="2"/>
  <c r="DV239" i="2"/>
  <c r="DU239" i="2"/>
  <c r="DT239" i="2"/>
  <c r="DS239" i="2"/>
  <c r="DR239" i="2"/>
  <c r="DQ239" i="2"/>
  <c r="DP239" i="2"/>
  <c r="DO239" i="2"/>
  <c r="DN239" i="2"/>
  <c r="DM239" i="2"/>
  <c r="DL239" i="2"/>
  <c r="DK239" i="2"/>
  <c r="DJ239" i="2"/>
  <c r="DI239" i="2"/>
  <c r="DH239" i="2"/>
  <c r="DG239" i="2"/>
  <c r="DF239" i="2"/>
  <c r="DB239" i="2"/>
  <c r="DA239" i="2"/>
  <c r="CA239" i="2" s="1"/>
  <c r="CV239" i="2"/>
  <c r="CU239" i="2"/>
  <c r="CT239" i="2"/>
  <c r="CS239" i="2"/>
  <c r="CR239" i="2"/>
  <c r="CQ239" i="2"/>
  <c r="CP239" i="2"/>
  <c r="CO239" i="2"/>
  <c r="CN239" i="2"/>
  <c r="CM239" i="2"/>
  <c r="CL239" i="2"/>
  <c r="CK239" i="2"/>
  <c r="CJ239" i="2"/>
  <c r="CI239" i="2"/>
  <c r="CH239" i="2"/>
  <c r="CG239" i="2"/>
  <c r="CF239" i="2"/>
  <c r="CB239" i="2"/>
  <c r="D239" i="2"/>
  <c r="DX239" i="2" s="1"/>
  <c r="CX239" i="2" s="1"/>
  <c r="C239" i="2"/>
  <c r="DX238" i="2"/>
  <c r="DV238" i="2"/>
  <c r="DU238" i="2"/>
  <c r="CU238" i="2" s="1"/>
  <c r="DT238" i="2"/>
  <c r="DS238" i="2"/>
  <c r="DR238" i="2"/>
  <c r="DQ238" i="2"/>
  <c r="CQ238" i="2" s="1"/>
  <c r="DP238" i="2"/>
  <c r="DO238" i="2"/>
  <c r="DN238" i="2"/>
  <c r="DM238" i="2"/>
  <c r="CM238" i="2" s="1"/>
  <c r="DL238" i="2"/>
  <c r="DK238" i="2"/>
  <c r="DJ238" i="2"/>
  <c r="DI238" i="2"/>
  <c r="CI238" i="2" s="1"/>
  <c r="DH238" i="2"/>
  <c r="DG238" i="2"/>
  <c r="DF238" i="2"/>
  <c r="DE238" i="2"/>
  <c r="DD238" i="2"/>
  <c r="DA238" i="2"/>
  <c r="CX238" i="2"/>
  <c r="CV238" i="2"/>
  <c r="CT238" i="2"/>
  <c r="CS238" i="2"/>
  <c r="CR238" i="2"/>
  <c r="CP238" i="2"/>
  <c r="CO238" i="2"/>
  <c r="CN238" i="2"/>
  <c r="CL238" i="2"/>
  <c r="CK238" i="2"/>
  <c r="CJ238" i="2"/>
  <c r="CH238" i="2"/>
  <c r="CG238" i="2"/>
  <c r="CF238" i="2"/>
  <c r="CE238" i="2"/>
  <c r="CD238" i="2"/>
  <c r="CA238" i="2"/>
  <c r="D238" i="2"/>
  <c r="C238" i="2"/>
  <c r="DW238" i="2" s="1"/>
  <c r="CW238" i="2" s="1"/>
  <c r="DX237" i="2"/>
  <c r="DW237" i="2"/>
  <c r="CW237" i="2" s="1"/>
  <c r="DV237" i="2"/>
  <c r="DU237" i="2"/>
  <c r="DT237" i="2"/>
  <c r="CT237" i="2" s="1"/>
  <c r="DS237" i="2"/>
  <c r="CS237" i="2" s="1"/>
  <c r="DR237" i="2"/>
  <c r="DQ237" i="2"/>
  <c r="DP237" i="2"/>
  <c r="CP237" i="2" s="1"/>
  <c r="DO237" i="2"/>
  <c r="CO237" i="2" s="1"/>
  <c r="DN237" i="2"/>
  <c r="DM237" i="2"/>
  <c r="DL237" i="2"/>
  <c r="DK237" i="2"/>
  <c r="CK237" i="2" s="1"/>
  <c r="DJ237" i="2"/>
  <c r="DI237" i="2"/>
  <c r="DH237" i="2"/>
  <c r="DG237" i="2"/>
  <c r="CG237" i="2" s="1"/>
  <c r="DF237" i="2"/>
  <c r="DC237" i="2"/>
  <c r="CX237" i="2"/>
  <c r="CV237" i="2"/>
  <c r="CU237" i="2"/>
  <c r="CR237" i="2"/>
  <c r="CQ237" i="2"/>
  <c r="CN237" i="2"/>
  <c r="CM237" i="2"/>
  <c r="CL237" i="2"/>
  <c r="CJ237" i="2"/>
  <c r="CI237" i="2"/>
  <c r="CH237" i="2"/>
  <c r="CF237" i="2"/>
  <c r="CD237" i="2"/>
  <c r="CC237" i="2"/>
  <c r="D237" i="2"/>
  <c r="C237" i="2"/>
  <c r="DB237" i="2" s="1"/>
  <c r="DW236" i="2"/>
  <c r="DV236" i="2"/>
  <c r="DU236" i="2"/>
  <c r="DT236" i="2"/>
  <c r="DS236" i="2"/>
  <c r="DR236" i="2"/>
  <c r="DQ236" i="2"/>
  <c r="DP236" i="2"/>
  <c r="DO236" i="2"/>
  <c r="DN236" i="2"/>
  <c r="DM236" i="2"/>
  <c r="DL236" i="2"/>
  <c r="DK236" i="2"/>
  <c r="DJ236" i="2"/>
  <c r="DI236" i="2"/>
  <c r="DH236" i="2"/>
  <c r="DG236" i="2"/>
  <c r="DF236" i="2"/>
  <c r="DB236" i="2"/>
  <c r="CW236" i="2"/>
  <c r="CV236" i="2"/>
  <c r="CU236" i="2"/>
  <c r="CT236" i="2"/>
  <c r="CS236" i="2"/>
  <c r="CR236" i="2"/>
  <c r="CQ236" i="2"/>
  <c r="CP236" i="2"/>
  <c r="CO236" i="2"/>
  <c r="CN236" i="2"/>
  <c r="CM236" i="2"/>
  <c r="CL236" i="2"/>
  <c r="CK236" i="2"/>
  <c r="CJ236" i="2"/>
  <c r="CI236" i="2"/>
  <c r="CH236" i="2"/>
  <c r="CG236" i="2"/>
  <c r="CF236" i="2"/>
  <c r="D236" i="2"/>
  <c r="C236" i="2"/>
  <c r="DV231" i="2"/>
  <c r="DU231" i="2"/>
  <c r="DT231" i="2"/>
  <c r="DS231" i="2"/>
  <c r="DR231" i="2"/>
  <c r="DQ231" i="2"/>
  <c r="DP231" i="2"/>
  <c r="DO231" i="2"/>
  <c r="DN231" i="2"/>
  <c r="DM231" i="2"/>
  <c r="DL231" i="2"/>
  <c r="DK231" i="2"/>
  <c r="DJ231" i="2"/>
  <c r="DI231" i="2"/>
  <c r="DH231" i="2"/>
  <c r="DG231" i="2"/>
  <c r="DF231" i="2"/>
  <c r="CV231" i="2"/>
  <c r="CU231" i="2"/>
  <c r="CT231" i="2"/>
  <c r="CS231" i="2"/>
  <c r="CR231" i="2"/>
  <c r="CQ231" i="2"/>
  <c r="CP231" i="2"/>
  <c r="CO231" i="2"/>
  <c r="CN231" i="2"/>
  <c r="CM231" i="2"/>
  <c r="CL231" i="2"/>
  <c r="CK231" i="2"/>
  <c r="CJ231" i="2"/>
  <c r="CI231" i="2"/>
  <c r="CH231" i="2"/>
  <c r="CG231" i="2"/>
  <c r="CF231" i="2"/>
  <c r="CE231" i="2"/>
  <c r="CD231" i="2"/>
  <c r="CB231" i="2"/>
  <c r="C231" i="2"/>
  <c r="CA231" i="2" s="1"/>
  <c r="B231" i="2"/>
  <c r="CC231" i="2" s="1"/>
  <c r="DV230" i="2"/>
  <c r="DU230" i="2"/>
  <c r="DT230" i="2"/>
  <c r="DS230" i="2"/>
  <c r="DR230" i="2"/>
  <c r="DQ230" i="2"/>
  <c r="DP230" i="2"/>
  <c r="DO230" i="2"/>
  <c r="DN230" i="2"/>
  <c r="DM230" i="2"/>
  <c r="DL230" i="2"/>
  <c r="DK230" i="2"/>
  <c r="DJ230" i="2"/>
  <c r="DI230" i="2"/>
  <c r="DH230" i="2"/>
  <c r="DG230" i="2"/>
  <c r="DF230" i="2"/>
  <c r="CV230" i="2"/>
  <c r="CU230" i="2"/>
  <c r="CT230" i="2"/>
  <c r="CS230" i="2"/>
  <c r="CR230" i="2"/>
  <c r="CQ230" i="2"/>
  <c r="CP230" i="2"/>
  <c r="CO230" i="2"/>
  <c r="CN230" i="2"/>
  <c r="CM230" i="2"/>
  <c r="CL230" i="2"/>
  <c r="CK230" i="2"/>
  <c r="CJ230" i="2"/>
  <c r="CI230" i="2"/>
  <c r="CH230" i="2"/>
  <c r="CG230" i="2"/>
  <c r="CF230" i="2"/>
  <c r="CE230" i="2"/>
  <c r="CB230" i="2"/>
  <c r="CA230" i="2"/>
  <c r="C230" i="2"/>
  <c r="B230" i="2"/>
  <c r="CD230" i="2" s="1"/>
  <c r="DV229" i="2"/>
  <c r="DU229" i="2"/>
  <c r="DT229" i="2"/>
  <c r="DS229" i="2"/>
  <c r="DR229" i="2"/>
  <c r="DQ229" i="2"/>
  <c r="DP229" i="2"/>
  <c r="DO229" i="2"/>
  <c r="DN229" i="2"/>
  <c r="DM229" i="2"/>
  <c r="DL229" i="2"/>
  <c r="DK229" i="2"/>
  <c r="DJ229" i="2"/>
  <c r="DI229" i="2"/>
  <c r="DH229" i="2"/>
  <c r="DG229" i="2"/>
  <c r="DF229" i="2"/>
  <c r="CV229" i="2"/>
  <c r="CU229" i="2"/>
  <c r="CT229" i="2"/>
  <c r="CS229" i="2"/>
  <c r="CR229" i="2"/>
  <c r="CQ229" i="2"/>
  <c r="CP229" i="2"/>
  <c r="CO229" i="2"/>
  <c r="CN229" i="2"/>
  <c r="CM229" i="2"/>
  <c r="CL229" i="2"/>
  <c r="CK229" i="2"/>
  <c r="CJ229" i="2"/>
  <c r="CI229" i="2"/>
  <c r="CH229" i="2"/>
  <c r="CG229" i="2"/>
  <c r="CF229" i="2"/>
  <c r="CC229" i="2"/>
  <c r="CB229" i="2"/>
  <c r="C229" i="2"/>
  <c r="B229" i="2"/>
  <c r="DV228" i="2"/>
  <c r="DU228" i="2"/>
  <c r="DT228" i="2"/>
  <c r="DS228" i="2"/>
  <c r="DR228" i="2"/>
  <c r="DQ228" i="2"/>
  <c r="DP228" i="2"/>
  <c r="DO228" i="2"/>
  <c r="DN228" i="2"/>
  <c r="DM228" i="2"/>
  <c r="DL228" i="2"/>
  <c r="DK228" i="2"/>
  <c r="DJ228" i="2"/>
  <c r="DI228" i="2"/>
  <c r="DH228" i="2"/>
  <c r="DG228" i="2"/>
  <c r="DF228" i="2"/>
  <c r="CV228" i="2"/>
  <c r="CU228" i="2"/>
  <c r="CT228" i="2"/>
  <c r="CS228" i="2"/>
  <c r="CR228" i="2"/>
  <c r="CQ228" i="2"/>
  <c r="CP228" i="2"/>
  <c r="CO228" i="2"/>
  <c r="CN228" i="2"/>
  <c r="CM228" i="2"/>
  <c r="CL228" i="2"/>
  <c r="CK228" i="2"/>
  <c r="CJ228" i="2"/>
  <c r="CI228" i="2"/>
  <c r="CH228" i="2"/>
  <c r="CG228" i="2"/>
  <c r="CF228" i="2"/>
  <c r="C228" i="2"/>
  <c r="B228" i="2"/>
  <c r="DV227" i="2"/>
  <c r="DU227" i="2"/>
  <c r="DT227" i="2"/>
  <c r="DS227" i="2"/>
  <c r="DR227" i="2"/>
  <c r="DQ227" i="2"/>
  <c r="DP227" i="2"/>
  <c r="DO227" i="2"/>
  <c r="DN227" i="2"/>
  <c r="DM227" i="2"/>
  <c r="DL227" i="2"/>
  <c r="DK227" i="2"/>
  <c r="DJ227" i="2"/>
  <c r="DI227" i="2"/>
  <c r="DH227" i="2"/>
  <c r="DG227" i="2"/>
  <c r="DF227" i="2"/>
  <c r="CV227" i="2"/>
  <c r="CU227" i="2"/>
  <c r="CT227" i="2"/>
  <c r="CS227" i="2"/>
  <c r="CR227" i="2"/>
  <c r="CQ227" i="2"/>
  <c r="CP227" i="2"/>
  <c r="CO227" i="2"/>
  <c r="CN227" i="2"/>
  <c r="CM227" i="2"/>
  <c r="CL227" i="2"/>
  <c r="CK227" i="2"/>
  <c r="CJ227" i="2"/>
  <c r="CI227" i="2"/>
  <c r="CH227" i="2"/>
  <c r="CG227" i="2"/>
  <c r="CF227" i="2"/>
  <c r="CE227" i="2"/>
  <c r="CD227" i="2"/>
  <c r="CB227" i="2"/>
  <c r="C227" i="2"/>
  <c r="CA227" i="2" s="1"/>
  <c r="B227" i="2"/>
  <c r="CC227" i="2" s="1"/>
  <c r="DV226" i="2"/>
  <c r="DU226" i="2"/>
  <c r="DT226" i="2"/>
  <c r="DS226" i="2"/>
  <c r="DR226" i="2"/>
  <c r="DQ226" i="2"/>
  <c r="DP226" i="2"/>
  <c r="DO226" i="2"/>
  <c r="DN226" i="2"/>
  <c r="DM226" i="2"/>
  <c r="DL226" i="2"/>
  <c r="DK226" i="2"/>
  <c r="DJ226" i="2"/>
  <c r="DI226" i="2"/>
  <c r="DH226" i="2"/>
  <c r="DG226" i="2"/>
  <c r="DF226" i="2"/>
  <c r="CV226" i="2"/>
  <c r="CU226" i="2"/>
  <c r="CT226" i="2"/>
  <c r="CS226" i="2"/>
  <c r="CR226" i="2"/>
  <c r="CQ226" i="2"/>
  <c r="CP226" i="2"/>
  <c r="CO226" i="2"/>
  <c r="CN226" i="2"/>
  <c r="CM226" i="2"/>
  <c r="CL226" i="2"/>
  <c r="CK226" i="2"/>
  <c r="CJ226" i="2"/>
  <c r="CI226" i="2"/>
  <c r="CH226" i="2"/>
  <c r="CG226" i="2"/>
  <c r="CF226" i="2"/>
  <c r="CE226" i="2"/>
  <c r="CB226" i="2"/>
  <c r="CA226" i="2"/>
  <c r="C226" i="2"/>
  <c r="B226" i="2"/>
  <c r="CD226" i="2" s="1"/>
  <c r="DV225" i="2"/>
  <c r="DU225" i="2"/>
  <c r="DT225" i="2"/>
  <c r="DS225" i="2"/>
  <c r="DR225" i="2"/>
  <c r="DQ225" i="2"/>
  <c r="DP225" i="2"/>
  <c r="DO225" i="2"/>
  <c r="DN225" i="2"/>
  <c r="DM225" i="2"/>
  <c r="DL225" i="2"/>
  <c r="DK225" i="2"/>
  <c r="DJ225" i="2"/>
  <c r="DI225" i="2"/>
  <c r="DH225" i="2"/>
  <c r="DG225" i="2"/>
  <c r="DF225" i="2"/>
  <c r="CV225" i="2"/>
  <c r="CU225" i="2"/>
  <c r="CT225" i="2"/>
  <c r="CS225" i="2"/>
  <c r="CR225" i="2"/>
  <c r="CQ225" i="2"/>
  <c r="CP225" i="2"/>
  <c r="CO225" i="2"/>
  <c r="CN225" i="2"/>
  <c r="CM225" i="2"/>
  <c r="CL225" i="2"/>
  <c r="CK225" i="2"/>
  <c r="CJ225" i="2"/>
  <c r="CI225" i="2"/>
  <c r="CH225" i="2"/>
  <c r="CG225" i="2"/>
  <c r="CF225" i="2"/>
  <c r="CB225" i="2"/>
  <c r="C225" i="2"/>
  <c r="B225" i="2"/>
  <c r="DV220" i="2"/>
  <c r="DU220" i="2"/>
  <c r="DT220" i="2"/>
  <c r="DS220" i="2"/>
  <c r="DR220" i="2"/>
  <c r="DQ220" i="2"/>
  <c r="DP220" i="2"/>
  <c r="DO220" i="2"/>
  <c r="DN220" i="2"/>
  <c r="DM220" i="2"/>
  <c r="DL220" i="2"/>
  <c r="DK220" i="2"/>
  <c r="DJ220" i="2"/>
  <c r="DI220" i="2"/>
  <c r="DH220" i="2"/>
  <c r="DG220" i="2"/>
  <c r="DF220" i="2"/>
  <c r="DD220" i="2"/>
  <c r="DC220" i="2"/>
  <c r="DB220" i="2"/>
  <c r="CV220" i="2"/>
  <c r="CU220" i="2"/>
  <c r="CT220" i="2"/>
  <c r="CS220" i="2"/>
  <c r="CR220" i="2"/>
  <c r="CQ220" i="2"/>
  <c r="CP220" i="2"/>
  <c r="CO220" i="2"/>
  <c r="CN220" i="2"/>
  <c r="CM220" i="2"/>
  <c r="CL220" i="2"/>
  <c r="CK220" i="2"/>
  <c r="CJ220" i="2"/>
  <c r="CI220" i="2"/>
  <c r="CH220" i="2"/>
  <c r="CG220" i="2"/>
  <c r="CF220" i="2"/>
  <c r="CE220" i="2"/>
  <c r="CD220" i="2"/>
  <c r="CB220" i="2"/>
  <c r="C220" i="2"/>
  <c r="CA220" i="2" s="1"/>
  <c r="B220" i="2"/>
  <c r="DE220" i="2" s="1"/>
  <c r="DV219" i="2"/>
  <c r="DU219" i="2"/>
  <c r="DT219" i="2"/>
  <c r="DS219" i="2"/>
  <c r="DR219" i="2"/>
  <c r="DQ219" i="2"/>
  <c r="DP219" i="2"/>
  <c r="DO219" i="2"/>
  <c r="DN219" i="2"/>
  <c r="DM219" i="2"/>
  <c r="DL219" i="2"/>
  <c r="DK219" i="2"/>
  <c r="DJ219" i="2"/>
  <c r="DI219" i="2"/>
  <c r="DH219" i="2"/>
  <c r="DG219" i="2"/>
  <c r="DF219" i="2"/>
  <c r="DD219" i="2"/>
  <c r="DA219" i="2"/>
  <c r="CV219" i="2"/>
  <c r="CU219" i="2"/>
  <c r="CT219" i="2"/>
  <c r="CS219" i="2"/>
  <c r="CR219" i="2"/>
  <c r="CQ219" i="2"/>
  <c r="CP219" i="2"/>
  <c r="CO219" i="2"/>
  <c r="CN219" i="2"/>
  <c r="CM219" i="2"/>
  <c r="CL219" i="2"/>
  <c r="CK219" i="2"/>
  <c r="CJ219" i="2"/>
  <c r="CI219" i="2"/>
  <c r="CH219" i="2"/>
  <c r="CG219" i="2"/>
  <c r="CF219" i="2"/>
  <c r="CB219" i="2"/>
  <c r="C219" i="2"/>
  <c r="B219" i="2"/>
  <c r="DV218" i="2"/>
  <c r="DU218" i="2"/>
  <c r="DT218" i="2"/>
  <c r="DS218" i="2"/>
  <c r="DR218" i="2"/>
  <c r="DQ218" i="2"/>
  <c r="DP218" i="2"/>
  <c r="DO218" i="2"/>
  <c r="DN218" i="2"/>
  <c r="DM218" i="2"/>
  <c r="DL218" i="2"/>
  <c r="DK218" i="2"/>
  <c r="DJ218" i="2"/>
  <c r="DI218" i="2"/>
  <c r="DH218" i="2"/>
  <c r="DG218" i="2"/>
  <c r="DF218" i="2"/>
  <c r="DD218" i="2"/>
  <c r="DC218" i="2"/>
  <c r="DB218" i="2"/>
  <c r="CV218" i="2"/>
  <c r="CU218" i="2"/>
  <c r="CT218" i="2"/>
  <c r="CS218" i="2"/>
  <c r="CR218" i="2"/>
  <c r="CQ218" i="2"/>
  <c r="CP218" i="2"/>
  <c r="CO218" i="2"/>
  <c r="CN218" i="2"/>
  <c r="CM218" i="2"/>
  <c r="CL218" i="2"/>
  <c r="CK218" i="2"/>
  <c r="CJ218" i="2"/>
  <c r="CI218" i="2"/>
  <c r="CH218" i="2"/>
  <c r="CG218" i="2"/>
  <c r="CF218" i="2"/>
  <c r="CE218" i="2"/>
  <c r="CD218" i="2"/>
  <c r="CB218" i="2"/>
  <c r="C218" i="2"/>
  <c r="CA218" i="2" s="1"/>
  <c r="B218" i="2"/>
  <c r="DE218" i="2" s="1"/>
  <c r="DV217" i="2"/>
  <c r="DU217" i="2"/>
  <c r="DT217" i="2"/>
  <c r="DS217" i="2"/>
  <c r="DR217" i="2"/>
  <c r="DQ217" i="2"/>
  <c r="DP217" i="2"/>
  <c r="DO217" i="2"/>
  <c r="DN217" i="2"/>
  <c r="DM217" i="2"/>
  <c r="DL217" i="2"/>
  <c r="DK217" i="2"/>
  <c r="DJ217" i="2"/>
  <c r="DI217" i="2"/>
  <c r="DH217" i="2"/>
  <c r="DG217" i="2"/>
  <c r="DF217" i="2"/>
  <c r="DD217" i="2"/>
  <c r="DA217" i="2"/>
  <c r="CV217" i="2"/>
  <c r="CU217" i="2"/>
  <c r="CT217" i="2"/>
  <c r="CS217" i="2"/>
  <c r="CR217" i="2"/>
  <c r="CQ217" i="2"/>
  <c r="CP217" i="2"/>
  <c r="CO217" i="2"/>
  <c r="CN217" i="2"/>
  <c r="CM217" i="2"/>
  <c r="CL217" i="2"/>
  <c r="CK217" i="2"/>
  <c r="CJ217" i="2"/>
  <c r="CI217" i="2"/>
  <c r="CH217" i="2"/>
  <c r="CG217" i="2"/>
  <c r="CF217" i="2"/>
  <c r="CB217" i="2"/>
  <c r="C217" i="2"/>
  <c r="B217" i="2"/>
  <c r="DV216" i="2"/>
  <c r="DU216" i="2"/>
  <c r="DT216" i="2"/>
  <c r="DS216" i="2"/>
  <c r="DR216" i="2"/>
  <c r="DQ216" i="2"/>
  <c r="DP216" i="2"/>
  <c r="DO216" i="2"/>
  <c r="DN216" i="2"/>
  <c r="DM216" i="2"/>
  <c r="DL216" i="2"/>
  <c r="DK216" i="2"/>
  <c r="DJ216" i="2"/>
  <c r="DI216" i="2"/>
  <c r="DH216" i="2"/>
  <c r="DG216" i="2"/>
  <c r="DF216" i="2"/>
  <c r="DD216" i="2"/>
  <c r="DC216" i="2"/>
  <c r="DB216" i="2"/>
  <c r="CV216" i="2"/>
  <c r="CU216" i="2"/>
  <c r="CT216" i="2"/>
  <c r="CS216" i="2"/>
  <c r="CR216" i="2"/>
  <c r="CQ216" i="2"/>
  <c r="CP216" i="2"/>
  <c r="CO216" i="2"/>
  <c r="CN216" i="2"/>
  <c r="CM216" i="2"/>
  <c r="CL216" i="2"/>
  <c r="CK216" i="2"/>
  <c r="CJ216" i="2"/>
  <c r="CI216" i="2"/>
  <c r="CH216" i="2"/>
  <c r="CG216" i="2"/>
  <c r="CF216" i="2"/>
  <c r="CE216" i="2"/>
  <c r="CD216" i="2"/>
  <c r="CB216" i="2"/>
  <c r="C216" i="2"/>
  <c r="CA216" i="2" s="1"/>
  <c r="B216" i="2"/>
  <c r="DE216" i="2" s="1"/>
  <c r="DV215" i="2"/>
  <c r="DU215" i="2"/>
  <c r="DT215" i="2"/>
  <c r="DS215" i="2"/>
  <c r="DR215" i="2"/>
  <c r="DQ215" i="2"/>
  <c r="DP215" i="2"/>
  <c r="DO215" i="2"/>
  <c r="DN215" i="2"/>
  <c r="DM215" i="2"/>
  <c r="DL215" i="2"/>
  <c r="DK215" i="2"/>
  <c r="DJ215" i="2"/>
  <c r="DI215" i="2"/>
  <c r="DH215" i="2"/>
  <c r="DG215" i="2"/>
  <c r="DF215" i="2"/>
  <c r="DD215" i="2"/>
  <c r="DA215" i="2"/>
  <c r="CV215" i="2"/>
  <c r="CU215" i="2"/>
  <c r="CT215" i="2"/>
  <c r="CS215" i="2"/>
  <c r="CR215" i="2"/>
  <c r="CQ215" i="2"/>
  <c r="CP215" i="2"/>
  <c r="CO215" i="2"/>
  <c r="CN215" i="2"/>
  <c r="CM215" i="2"/>
  <c r="CL215" i="2"/>
  <c r="CK215" i="2"/>
  <c r="CJ215" i="2"/>
  <c r="CI215" i="2"/>
  <c r="CH215" i="2"/>
  <c r="CG215" i="2"/>
  <c r="CF215" i="2"/>
  <c r="CB215" i="2"/>
  <c r="C215" i="2"/>
  <c r="B215" i="2"/>
  <c r="DV214" i="2"/>
  <c r="DU214" i="2"/>
  <c r="DT214" i="2"/>
  <c r="DS214" i="2"/>
  <c r="DR214" i="2"/>
  <c r="DQ214" i="2"/>
  <c r="DP214" i="2"/>
  <c r="DO214" i="2"/>
  <c r="DN214" i="2"/>
  <c r="DM214" i="2"/>
  <c r="DL214" i="2"/>
  <c r="DK214" i="2"/>
  <c r="DJ214" i="2"/>
  <c r="DI214" i="2"/>
  <c r="DH214" i="2"/>
  <c r="DG214" i="2"/>
  <c r="DF214" i="2"/>
  <c r="DD214" i="2"/>
  <c r="DC214" i="2"/>
  <c r="DB214" i="2"/>
  <c r="CV214" i="2"/>
  <c r="CU214" i="2"/>
  <c r="CT214" i="2"/>
  <c r="CS214" i="2"/>
  <c r="CR214" i="2"/>
  <c r="CQ214" i="2"/>
  <c r="CP214" i="2"/>
  <c r="CO214" i="2"/>
  <c r="CN214" i="2"/>
  <c r="CM214" i="2"/>
  <c r="CL214" i="2"/>
  <c r="CK214" i="2"/>
  <c r="CJ214" i="2"/>
  <c r="CI214" i="2"/>
  <c r="CH214" i="2"/>
  <c r="CG214" i="2"/>
  <c r="CF214" i="2"/>
  <c r="CE214" i="2"/>
  <c r="CD214" i="2"/>
  <c r="CB214" i="2"/>
  <c r="C214" i="2"/>
  <c r="CA214" i="2" s="1"/>
  <c r="B214" i="2"/>
  <c r="DE214" i="2" s="1"/>
  <c r="DX209" i="2"/>
  <c r="CX209" i="2" s="1"/>
  <c r="DW209" i="2"/>
  <c r="CW209" i="2" s="1"/>
  <c r="DI209" i="2"/>
  <c r="CI209" i="2" s="1"/>
  <c r="DG209" i="2"/>
  <c r="CG209" i="2" s="1"/>
  <c r="DF209" i="2"/>
  <c r="CF209" i="2" s="1"/>
  <c r="DE209" i="2"/>
  <c r="DC209" i="2"/>
  <c r="CC209" i="2" s="1"/>
  <c r="DB209" i="2"/>
  <c r="CB209" i="2" s="1"/>
  <c r="DA209" i="2"/>
  <c r="CA209" i="2" s="1"/>
  <c r="CH209" i="2"/>
  <c r="CE209" i="2"/>
  <c r="D209" i="2"/>
  <c r="C209" i="2"/>
  <c r="DH209" i="2" s="1"/>
  <c r="DX208" i="2"/>
  <c r="CX208" i="2" s="1"/>
  <c r="DW208" i="2"/>
  <c r="DG208" i="2"/>
  <c r="CG208" i="2" s="1"/>
  <c r="DC208" i="2"/>
  <c r="CC208" i="2" s="1"/>
  <c r="DB208" i="2"/>
  <c r="CW208" i="2"/>
  <c r="CI208" i="2"/>
  <c r="CB208" i="2"/>
  <c r="D208" i="2"/>
  <c r="DI208" i="2" s="1"/>
  <c r="C208" i="2"/>
  <c r="DX207" i="2"/>
  <c r="CX207" i="2" s="1"/>
  <c r="DD207" i="2"/>
  <c r="CD207" i="2" s="1"/>
  <c r="D207" i="2"/>
  <c r="C207" i="2"/>
  <c r="DW206" i="2"/>
  <c r="CW206" i="2" s="1"/>
  <c r="DH206" i="2"/>
  <c r="CH206" i="2" s="1"/>
  <c r="DF206" i="2"/>
  <c r="CF206" i="2" s="1"/>
  <c r="DD206" i="2"/>
  <c r="DB206" i="2"/>
  <c r="CB206" i="2" s="1"/>
  <c r="DA206" i="2"/>
  <c r="CA206" i="2" s="1"/>
  <c r="CD206" i="2"/>
  <c r="D206" i="2"/>
  <c r="C206" i="2"/>
  <c r="DX205" i="2"/>
  <c r="CX205" i="2" s="1"/>
  <c r="DW205" i="2"/>
  <c r="CW205" i="2" s="1"/>
  <c r="DI205" i="2"/>
  <c r="CI205" i="2" s="1"/>
  <c r="DG205" i="2"/>
  <c r="CG205" i="2" s="1"/>
  <c r="DF205" i="2"/>
  <c r="CF205" i="2" s="1"/>
  <c r="DE205" i="2"/>
  <c r="DC205" i="2"/>
  <c r="CC205" i="2" s="1"/>
  <c r="DB205" i="2"/>
  <c r="CB205" i="2" s="1"/>
  <c r="DA205" i="2"/>
  <c r="CA205" i="2" s="1"/>
  <c r="CH205" i="2"/>
  <c r="CE205" i="2"/>
  <c r="D205" i="2"/>
  <c r="C205" i="2"/>
  <c r="DH205" i="2" s="1"/>
  <c r="DX204" i="2"/>
  <c r="CX204" i="2" s="1"/>
  <c r="DG204" i="2"/>
  <c r="CG204" i="2" s="1"/>
  <c r="DC204" i="2"/>
  <c r="CC204" i="2" s="1"/>
  <c r="CI204" i="2"/>
  <c r="D204" i="2"/>
  <c r="DI204" i="2" s="1"/>
  <c r="C204" i="2"/>
  <c r="DX203" i="2"/>
  <c r="CX203" i="2" s="1"/>
  <c r="DC203" i="2"/>
  <c r="CC203" i="2" s="1"/>
  <c r="D203" i="2"/>
  <c r="C203" i="2"/>
  <c r="DW202" i="2"/>
  <c r="CW202" i="2" s="1"/>
  <c r="DH202" i="2"/>
  <c r="CH202" i="2" s="1"/>
  <c r="DF202" i="2"/>
  <c r="CF202" i="2" s="1"/>
  <c r="DD202" i="2"/>
  <c r="DB202" i="2"/>
  <c r="CB202" i="2" s="1"/>
  <c r="CD202" i="2"/>
  <c r="D202" i="2"/>
  <c r="C202" i="2"/>
  <c r="DX201" i="2"/>
  <c r="CX201" i="2" s="1"/>
  <c r="DI201" i="2"/>
  <c r="DG201" i="2"/>
  <c r="CG201" i="2" s="1"/>
  <c r="DE201" i="2"/>
  <c r="DC201" i="2"/>
  <c r="CC201" i="2" s="1"/>
  <c r="DB201" i="2"/>
  <c r="CI201" i="2"/>
  <c r="CE201" i="2"/>
  <c r="CB201" i="2"/>
  <c r="D201" i="2"/>
  <c r="C201" i="2"/>
  <c r="DX200" i="2"/>
  <c r="DH200" i="2"/>
  <c r="CH200" i="2" s="1"/>
  <c r="DG200" i="2"/>
  <c r="CG200" i="2" s="1"/>
  <c r="DC200" i="2"/>
  <c r="DB200" i="2"/>
  <c r="CB200" i="2" s="1"/>
  <c r="CX200" i="2"/>
  <c r="CC200" i="2"/>
  <c r="D200" i="2"/>
  <c r="C200" i="2"/>
  <c r="DX199" i="2"/>
  <c r="CX199" i="2" s="1"/>
  <c r="DG199" i="2"/>
  <c r="CG199" i="2" s="1"/>
  <c r="DE199" i="2"/>
  <c r="CE199" i="2" s="1"/>
  <c r="DD199" i="2"/>
  <c r="DA199" i="2"/>
  <c r="CA199" i="2" s="1"/>
  <c r="CD199" i="2"/>
  <c r="D199" i="2"/>
  <c r="DC199" i="2" s="1"/>
  <c r="CC199" i="2" s="1"/>
  <c r="C199" i="2"/>
  <c r="DW198" i="2"/>
  <c r="CW198" i="2" s="1"/>
  <c r="DH198" i="2"/>
  <c r="DF198" i="2"/>
  <c r="CF198" i="2" s="1"/>
  <c r="DE198" i="2"/>
  <c r="CE198" i="2" s="1"/>
  <c r="DD198" i="2"/>
  <c r="DB198" i="2"/>
  <c r="CB198" i="2" s="1"/>
  <c r="CH198" i="2"/>
  <c r="CD198" i="2"/>
  <c r="D198" i="2"/>
  <c r="C198" i="2"/>
  <c r="DX197" i="2"/>
  <c r="CX197" i="2" s="1"/>
  <c r="DW197" i="2"/>
  <c r="CW197" i="2" s="1"/>
  <c r="DI197" i="2"/>
  <c r="CI197" i="2" s="1"/>
  <c r="DG197" i="2"/>
  <c r="CG197" i="2" s="1"/>
  <c r="DE197" i="2"/>
  <c r="CE197" i="2" s="1"/>
  <c r="DC197" i="2"/>
  <c r="CC197" i="2" s="1"/>
  <c r="D197" i="2"/>
  <c r="C197" i="2"/>
  <c r="DW196" i="2"/>
  <c r="CW196" i="2"/>
  <c r="CC196" i="2"/>
  <c r="D196" i="2"/>
  <c r="DC196" i="2" s="1"/>
  <c r="C196" i="2"/>
  <c r="DG195" i="2"/>
  <c r="CG195" i="2" s="1"/>
  <c r="DD195" i="2"/>
  <c r="CD195" i="2" s="1"/>
  <c r="D195" i="2"/>
  <c r="C195" i="2"/>
  <c r="DH194" i="2"/>
  <c r="DE194" i="2"/>
  <c r="CE194" i="2" s="1"/>
  <c r="DD194" i="2"/>
  <c r="CD194" i="2" s="1"/>
  <c r="CH194" i="2"/>
  <c r="D194" i="2"/>
  <c r="C194" i="2"/>
  <c r="DW194" i="2" s="1"/>
  <c r="CW194" i="2" s="1"/>
  <c r="DW193" i="2"/>
  <c r="CW193" i="2" s="1"/>
  <c r="DI193" i="2"/>
  <c r="CI193" i="2" s="1"/>
  <c r="DF193" i="2"/>
  <c r="CF193" i="2" s="1"/>
  <c r="DE193" i="2"/>
  <c r="DB193" i="2"/>
  <c r="CB193" i="2" s="1"/>
  <c r="DA193" i="2"/>
  <c r="CA193" i="2" s="1"/>
  <c r="CE193" i="2"/>
  <c r="D193" i="2"/>
  <c r="DX193" i="2" s="1"/>
  <c r="CX193" i="2" s="1"/>
  <c r="C193" i="2"/>
  <c r="DH193" i="2" s="1"/>
  <c r="CH193" i="2" s="1"/>
  <c r="DX192" i="2"/>
  <c r="CX192" i="2" s="1"/>
  <c r="DG192" i="2"/>
  <c r="CG192" i="2" s="1"/>
  <c r="DF192" i="2"/>
  <c r="CF192" i="2" s="1"/>
  <c r="DE192" i="2"/>
  <c r="DC192" i="2"/>
  <c r="CC192" i="2" s="1"/>
  <c r="DA192" i="2"/>
  <c r="CE192" i="2"/>
  <c r="CA192" i="2"/>
  <c r="D192" i="2"/>
  <c r="DI192" i="2" s="1"/>
  <c r="CI192" i="2" s="1"/>
  <c r="C192" i="2"/>
  <c r="DX191" i="2"/>
  <c r="DC191" i="2"/>
  <c r="CC191" i="2" s="1"/>
  <c r="CX191" i="2"/>
  <c r="D191" i="2"/>
  <c r="C191" i="2"/>
  <c r="DH190" i="2"/>
  <c r="CH190" i="2" s="1"/>
  <c r="DD190" i="2"/>
  <c r="CD190" i="2" s="1"/>
  <c r="DA190" i="2"/>
  <c r="CA190" i="2" s="1"/>
  <c r="D190" i="2"/>
  <c r="C190" i="2"/>
  <c r="DW190" i="2" s="1"/>
  <c r="CW190" i="2" s="1"/>
  <c r="DW189" i="2"/>
  <c r="CW189" i="2" s="1"/>
  <c r="DI189" i="2"/>
  <c r="DH189" i="2"/>
  <c r="DF189" i="2"/>
  <c r="CF189" i="2" s="1"/>
  <c r="DE189" i="2"/>
  <c r="DD189" i="2"/>
  <c r="DB189" i="2"/>
  <c r="CB189" i="2" s="1"/>
  <c r="DA189" i="2"/>
  <c r="CA189" i="2" s="1"/>
  <c r="CI189" i="2"/>
  <c r="CH189" i="2"/>
  <c r="CE189" i="2"/>
  <c r="CD189" i="2"/>
  <c r="D189" i="2"/>
  <c r="DX189" i="2" s="1"/>
  <c r="CX189" i="2" s="1"/>
  <c r="C189" i="2"/>
  <c r="DX188" i="2"/>
  <c r="CX188" i="2" s="1"/>
  <c r="DI188" i="2"/>
  <c r="DG188" i="2"/>
  <c r="CG188" i="2" s="1"/>
  <c r="DE188" i="2"/>
  <c r="DC188" i="2"/>
  <c r="CC188" i="2" s="1"/>
  <c r="DB188" i="2"/>
  <c r="CB188" i="2" s="1"/>
  <c r="CI188" i="2"/>
  <c r="CE188" i="2"/>
  <c r="D188" i="2"/>
  <c r="C188" i="2"/>
  <c r="DD187" i="2"/>
  <c r="CD187" i="2" s="1"/>
  <c r="D187" i="2"/>
  <c r="C187" i="2"/>
  <c r="DH187" i="2" s="1"/>
  <c r="CH187" i="2" s="1"/>
  <c r="DH182" i="2"/>
  <c r="DE182" i="2"/>
  <c r="CE182" i="2" s="1"/>
  <c r="DD182" i="2"/>
  <c r="CD182" i="2" s="1"/>
  <c r="CH182" i="2"/>
  <c r="D182" i="2"/>
  <c r="DI182" i="2" s="1"/>
  <c r="CI182" i="2" s="1"/>
  <c r="C182" i="2"/>
  <c r="DW182" i="2" s="1"/>
  <c r="CW182" i="2" s="1"/>
  <c r="DW181" i="2"/>
  <c r="CW181" i="2" s="1"/>
  <c r="DI181" i="2"/>
  <c r="CI181" i="2" s="1"/>
  <c r="DH181" i="2"/>
  <c r="DF181" i="2"/>
  <c r="CF181" i="2" s="1"/>
  <c r="DE181" i="2"/>
  <c r="CE181" i="2" s="1"/>
  <c r="DD181" i="2"/>
  <c r="DB181" i="2"/>
  <c r="CB181" i="2" s="1"/>
  <c r="DA181" i="2"/>
  <c r="CH181" i="2"/>
  <c r="CD181" i="2"/>
  <c r="CA181" i="2"/>
  <c r="D181" i="2"/>
  <c r="DX181" i="2" s="1"/>
  <c r="CX181" i="2" s="1"/>
  <c r="C181" i="2"/>
  <c r="DX180" i="2"/>
  <c r="CX180" i="2" s="1"/>
  <c r="DW180" i="2"/>
  <c r="DI180" i="2"/>
  <c r="DG180" i="2"/>
  <c r="CG180" i="2" s="1"/>
  <c r="DF180" i="2"/>
  <c r="CF180" i="2" s="1"/>
  <c r="DE180" i="2"/>
  <c r="DC180" i="2"/>
  <c r="CC180" i="2" s="1"/>
  <c r="CW180" i="2"/>
  <c r="CI180" i="2"/>
  <c r="CE180" i="2"/>
  <c r="D180" i="2"/>
  <c r="C180" i="2"/>
  <c r="DX179" i="2"/>
  <c r="DH179" i="2"/>
  <c r="CH179" i="2" s="1"/>
  <c r="DG179" i="2"/>
  <c r="CG179" i="2" s="1"/>
  <c r="DC179" i="2"/>
  <c r="CX179" i="2"/>
  <c r="CC179" i="2"/>
  <c r="D179" i="2"/>
  <c r="C179" i="2"/>
  <c r="DI178" i="2"/>
  <c r="CI178" i="2" s="1"/>
  <c r="DH178" i="2"/>
  <c r="CH178" i="2" s="1"/>
  <c r="DD178" i="2"/>
  <c r="DA178" i="2"/>
  <c r="CA178" i="2" s="1"/>
  <c r="CD178" i="2"/>
  <c r="D178" i="2"/>
  <c r="C178" i="2"/>
  <c r="DW178" i="2" s="1"/>
  <c r="CW178" i="2" s="1"/>
  <c r="DW177" i="2"/>
  <c r="CW177" i="2" s="1"/>
  <c r="DI177" i="2"/>
  <c r="DH177" i="2"/>
  <c r="DF177" i="2"/>
  <c r="CF177" i="2" s="1"/>
  <c r="DE177" i="2"/>
  <c r="DD177" i="2"/>
  <c r="DB177" i="2"/>
  <c r="CB177" i="2" s="1"/>
  <c r="DA177" i="2"/>
  <c r="CA177" i="2" s="1"/>
  <c r="CI177" i="2"/>
  <c r="CH177" i="2"/>
  <c r="CE177" i="2"/>
  <c r="CD177" i="2"/>
  <c r="D177" i="2"/>
  <c r="DX177" i="2" s="1"/>
  <c r="CX177" i="2" s="1"/>
  <c r="C177" i="2"/>
  <c r="DX176" i="2"/>
  <c r="CX176" i="2" s="1"/>
  <c r="DI176" i="2"/>
  <c r="DG176" i="2"/>
  <c r="CG176" i="2" s="1"/>
  <c r="DE176" i="2"/>
  <c r="DC176" i="2"/>
  <c r="CC176" i="2" s="1"/>
  <c r="CI176" i="2"/>
  <c r="CE176" i="2"/>
  <c r="D176" i="2"/>
  <c r="C176" i="2"/>
  <c r="DG175" i="2"/>
  <c r="DD175" i="2"/>
  <c r="CD175" i="2" s="1"/>
  <c r="CG175" i="2"/>
  <c r="D175" i="2"/>
  <c r="C175" i="2"/>
  <c r="DH175" i="2" s="1"/>
  <c r="CH175" i="2" s="1"/>
  <c r="DH174" i="2"/>
  <c r="CH174" i="2" s="1"/>
  <c r="DE174" i="2"/>
  <c r="CE174" i="2" s="1"/>
  <c r="DD174" i="2"/>
  <c r="CD174" i="2" s="1"/>
  <c r="D174" i="2"/>
  <c r="DI174" i="2" s="1"/>
  <c r="CI174" i="2" s="1"/>
  <c r="C174" i="2"/>
  <c r="DW174" i="2" s="1"/>
  <c r="CW174" i="2" s="1"/>
  <c r="DW173" i="2"/>
  <c r="CW173" i="2" s="1"/>
  <c r="DI173" i="2"/>
  <c r="DH173" i="2"/>
  <c r="DF173" i="2"/>
  <c r="CF173" i="2" s="1"/>
  <c r="DE173" i="2"/>
  <c r="CE173" i="2" s="1"/>
  <c r="DD173" i="2"/>
  <c r="DB173" i="2"/>
  <c r="CB173" i="2" s="1"/>
  <c r="DA173" i="2"/>
  <c r="CI173" i="2"/>
  <c r="CH173" i="2"/>
  <c r="CD173" i="2"/>
  <c r="CA173" i="2"/>
  <c r="D173" i="2"/>
  <c r="DX173" i="2" s="1"/>
  <c r="CX173" i="2" s="1"/>
  <c r="C173" i="2"/>
  <c r="DX172" i="2"/>
  <c r="CX172" i="2" s="1"/>
  <c r="DW172" i="2"/>
  <c r="DI172" i="2"/>
  <c r="DG172" i="2"/>
  <c r="CG172" i="2" s="1"/>
  <c r="DF172" i="2"/>
  <c r="CF172" i="2" s="1"/>
  <c r="DE172" i="2"/>
  <c r="DC172" i="2"/>
  <c r="CC172" i="2" s="1"/>
  <c r="CW172" i="2"/>
  <c r="CI172" i="2"/>
  <c r="CE172" i="2"/>
  <c r="D172" i="2"/>
  <c r="C172" i="2"/>
  <c r="DX171" i="2"/>
  <c r="DH171" i="2"/>
  <c r="CH171" i="2" s="1"/>
  <c r="DG171" i="2"/>
  <c r="CG171" i="2" s="1"/>
  <c r="DC171" i="2"/>
  <c r="CX171" i="2"/>
  <c r="CC171" i="2"/>
  <c r="D171" i="2"/>
  <c r="C171" i="2"/>
  <c r="DI170" i="2"/>
  <c r="CI170" i="2" s="1"/>
  <c r="DH170" i="2"/>
  <c r="CH170" i="2" s="1"/>
  <c r="DD170" i="2"/>
  <c r="CD170" i="2"/>
  <c r="D170" i="2"/>
  <c r="DA170" i="2" s="1"/>
  <c r="CA170" i="2" s="1"/>
  <c r="C170" i="2"/>
  <c r="DW170" i="2" s="1"/>
  <c r="CW170" i="2" s="1"/>
  <c r="DW169" i="2"/>
  <c r="CW169" i="2" s="1"/>
  <c r="DI169" i="2"/>
  <c r="DH169" i="2"/>
  <c r="DF169" i="2"/>
  <c r="CF169" i="2" s="1"/>
  <c r="DE169" i="2"/>
  <c r="DD169" i="2"/>
  <c r="DB169" i="2"/>
  <c r="CB169" i="2" s="1"/>
  <c r="DA169" i="2"/>
  <c r="CA169" i="2" s="1"/>
  <c r="CI169" i="2"/>
  <c r="CH169" i="2"/>
  <c r="CE169" i="2"/>
  <c r="CD169" i="2"/>
  <c r="D169" i="2"/>
  <c r="DX169" i="2" s="1"/>
  <c r="CX169" i="2" s="1"/>
  <c r="C169" i="2"/>
  <c r="DX168" i="2"/>
  <c r="CX168" i="2" s="1"/>
  <c r="DI168" i="2"/>
  <c r="DG168" i="2"/>
  <c r="CG168" i="2" s="1"/>
  <c r="DE168" i="2"/>
  <c r="DC168" i="2"/>
  <c r="CC168" i="2" s="1"/>
  <c r="CI168" i="2"/>
  <c r="CE168" i="2"/>
  <c r="D168" i="2"/>
  <c r="C168" i="2"/>
  <c r="DG167" i="2"/>
  <c r="CG167" i="2" s="1"/>
  <c r="DD167" i="2"/>
  <c r="CD167" i="2" s="1"/>
  <c r="D167" i="2"/>
  <c r="C167" i="2"/>
  <c r="DH167" i="2" s="1"/>
  <c r="CH167" i="2" s="1"/>
  <c r="DH166" i="2"/>
  <c r="DE166" i="2"/>
  <c r="CE166" i="2" s="1"/>
  <c r="DD166" i="2"/>
  <c r="CD166" i="2" s="1"/>
  <c r="CH166" i="2"/>
  <c r="D166" i="2"/>
  <c r="DI166" i="2" s="1"/>
  <c r="CI166" i="2" s="1"/>
  <c r="C166" i="2"/>
  <c r="DW166" i="2" s="1"/>
  <c r="CW166" i="2" s="1"/>
  <c r="DW165" i="2"/>
  <c r="CW165" i="2" s="1"/>
  <c r="DI165" i="2"/>
  <c r="DH165" i="2"/>
  <c r="DF165" i="2"/>
  <c r="CF165" i="2" s="1"/>
  <c r="DE165" i="2"/>
  <c r="CE165" i="2" s="1"/>
  <c r="DD165" i="2"/>
  <c r="DB165" i="2"/>
  <c r="CB165" i="2" s="1"/>
  <c r="DA165" i="2"/>
  <c r="CI165" i="2"/>
  <c r="CH165" i="2"/>
  <c r="CD165" i="2"/>
  <c r="CA165" i="2"/>
  <c r="D165" i="2"/>
  <c r="DX165" i="2" s="1"/>
  <c r="CX165" i="2" s="1"/>
  <c r="C165" i="2"/>
  <c r="DX164" i="2"/>
  <c r="CX164" i="2" s="1"/>
  <c r="DW164" i="2"/>
  <c r="CW164" i="2" s="1"/>
  <c r="DI164" i="2"/>
  <c r="DG164" i="2"/>
  <c r="CG164" i="2" s="1"/>
  <c r="DF164" i="2"/>
  <c r="CF164" i="2" s="1"/>
  <c r="DE164" i="2"/>
  <c r="DC164" i="2"/>
  <c r="CC164" i="2" s="1"/>
  <c r="CI164" i="2"/>
  <c r="CE164" i="2"/>
  <c r="D164" i="2"/>
  <c r="C164" i="2"/>
  <c r="DX163" i="2"/>
  <c r="DG163" i="2"/>
  <c r="CG163" i="2" s="1"/>
  <c r="DC163" i="2"/>
  <c r="CC163" i="2" s="1"/>
  <c r="CX163" i="2"/>
  <c r="D163" i="2"/>
  <c r="C163" i="2"/>
  <c r="DH163" i="2" s="1"/>
  <c r="CH163" i="2" s="1"/>
  <c r="DH162" i="2"/>
  <c r="CH162" i="2" s="1"/>
  <c r="DD162" i="2"/>
  <c r="CD162" i="2" s="1"/>
  <c r="D162" i="2"/>
  <c r="C162" i="2"/>
  <c r="DW162" i="2" s="1"/>
  <c r="CW162" i="2" s="1"/>
  <c r="DW161" i="2"/>
  <c r="CW161" i="2" s="1"/>
  <c r="DI161" i="2"/>
  <c r="DH161" i="2"/>
  <c r="DF161" i="2"/>
  <c r="CF161" i="2" s="1"/>
  <c r="DE161" i="2"/>
  <c r="DD161" i="2"/>
  <c r="DB161" i="2"/>
  <c r="CB161" i="2" s="1"/>
  <c r="DA161" i="2"/>
  <c r="CA161" i="2" s="1"/>
  <c r="CI161" i="2"/>
  <c r="CH161" i="2"/>
  <c r="CE161" i="2"/>
  <c r="CD161" i="2"/>
  <c r="D161" i="2"/>
  <c r="DX161" i="2" s="1"/>
  <c r="CX161" i="2" s="1"/>
  <c r="C161" i="2"/>
  <c r="DX160" i="2"/>
  <c r="CX160" i="2" s="1"/>
  <c r="DI160" i="2"/>
  <c r="DG160" i="2"/>
  <c r="CG160" i="2" s="1"/>
  <c r="DE160" i="2"/>
  <c r="DC160" i="2"/>
  <c r="CC160" i="2" s="1"/>
  <c r="DB160" i="2"/>
  <c r="CB160" i="2" s="1"/>
  <c r="CI160" i="2"/>
  <c r="CE160" i="2"/>
  <c r="D160" i="2"/>
  <c r="C160" i="2"/>
  <c r="DE155" i="2"/>
  <c r="DD155" i="2"/>
  <c r="DC155" i="2"/>
  <c r="DB155" i="2"/>
  <c r="DA155" i="2"/>
  <c r="CE155" i="2"/>
  <c r="CD155" i="2"/>
  <c r="CC155" i="2"/>
  <c r="CB155" i="2"/>
  <c r="CA155" i="2"/>
  <c r="DE154" i="2"/>
  <c r="DD154" i="2"/>
  <c r="DC154" i="2"/>
  <c r="DB154" i="2"/>
  <c r="DA154" i="2"/>
  <c r="CE154" i="2"/>
  <c r="CD154" i="2"/>
  <c r="CC154" i="2"/>
  <c r="CB154" i="2"/>
  <c r="CA154" i="2"/>
  <c r="DE153" i="2"/>
  <c r="DD153" i="2"/>
  <c r="DC153" i="2"/>
  <c r="DB153" i="2"/>
  <c r="DA153" i="2"/>
  <c r="CE153" i="2"/>
  <c r="CD153" i="2"/>
  <c r="CC153" i="2"/>
  <c r="CB153" i="2"/>
  <c r="CA153" i="2"/>
  <c r="Q153" i="2"/>
  <c r="DE152" i="2"/>
  <c r="DD152" i="2"/>
  <c r="DC152" i="2"/>
  <c r="DB152" i="2"/>
  <c r="DA152" i="2"/>
  <c r="CE152" i="2"/>
  <c r="CD152" i="2"/>
  <c r="CC152" i="2"/>
  <c r="Q152" i="2" s="1"/>
  <c r="CB152" i="2"/>
  <c r="CA152" i="2"/>
  <c r="DE151" i="2"/>
  <c r="DD151" i="2"/>
  <c r="DC151" i="2"/>
  <c r="DB151" i="2"/>
  <c r="DA151" i="2"/>
  <c r="CE151" i="2"/>
  <c r="CD151" i="2"/>
  <c r="CC151" i="2"/>
  <c r="CB151" i="2"/>
  <c r="CA151" i="2"/>
  <c r="DE147" i="2"/>
  <c r="DD147" i="2"/>
  <c r="DC147" i="2"/>
  <c r="DB147" i="2"/>
  <c r="DA147" i="2"/>
  <c r="CE147" i="2"/>
  <c r="CD147" i="2"/>
  <c r="CC147" i="2"/>
  <c r="CB147" i="2"/>
  <c r="CA147" i="2"/>
  <c r="DE146" i="2"/>
  <c r="DD146" i="2"/>
  <c r="DC146" i="2"/>
  <c r="DB146" i="2"/>
  <c r="DA146" i="2"/>
  <c r="CE146" i="2"/>
  <c r="CD146" i="2"/>
  <c r="CC146" i="2"/>
  <c r="CB146" i="2"/>
  <c r="CA146" i="2"/>
  <c r="Q146" i="2" s="1"/>
  <c r="DE145" i="2"/>
  <c r="DD145" i="2"/>
  <c r="DC145" i="2"/>
  <c r="DB145" i="2"/>
  <c r="DA145" i="2"/>
  <c r="CE145" i="2"/>
  <c r="CD145" i="2"/>
  <c r="CC145" i="2"/>
  <c r="CB145" i="2"/>
  <c r="CA145" i="2"/>
  <c r="Q145" i="2"/>
  <c r="DE144" i="2"/>
  <c r="DD144" i="2"/>
  <c r="DC144" i="2"/>
  <c r="DB144" i="2"/>
  <c r="DA144" i="2"/>
  <c r="CE144" i="2"/>
  <c r="CD144" i="2"/>
  <c r="CC144" i="2"/>
  <c r="CB144" i="2"/>
  <c r="CA144" i="2"/>
  <c r="DE143" i="2"/>
  <c r="DD143" i="2"/>
  <c r="DC143" i="2"/>
  <c r="DB143" i="2"/>
  <c r="DA143" i="2"/>
  <c r="CE143" i="2"/>
  <c r="CD143" i="2"/>
  <c r="CC143" i="2"/>
  <c r="CB143" i="2"/>
  <c r="CA143" i="2"/>
  <c r="Q143" i="2" s="1"/>
  <c r="DY139" i="2"/>
  <c r="DX139" i="2"/>
  <c r="DW139" i="2"/>
  <c r="DV139" i="2"/>
  <c r="DU139" i="2"/>
  <c r="DT139" i="2"/>
  <c r="DS139" i="2"/>
  <c r="DR139" i="2"/>
  <c r="DQ139" i="2"/>
  <c r="DP139" i="2"/>
  <c r="DO139" i="2"/>
  <c r="DN139" i="2"/>
  <c r="DM139" i="2"/>
  <c r="DL139" i="2"/>
  <c r="DK139" i="2"/>
  <c r="DJ139" i="2"/>
  <c r="DI139" i="2"/>
  <c r="DH139" i="2"/>
  <c r="DG139" i="2"/>
  <c r="DF139" i="2"/>
  <c r="CY139" i="2"/>
  <c r="CX139" i="2"/>
  <c r="CW139" i="2"/>
  <c r="CV139" i="2"/>
  <c r="CU139" i="2"/>
  <c r="CT139" i="2"/>
  <c r="CS139" i="2"/>
  <c r="CR139" i="2"/>
  <c r="CQ139" i="2"/>
  <c r="CP139" i="2"/>
  <c r="CO139" i="2"/>
  <c r="CN139" i="2"/>
  <c r="CM139" i="2"/>
  <c r="CL139" i="2"/>
  <c r="CK139" i="2"/>
  <c r="CJ139" i="2"/>
  <c r="CI139" i="2"/>
  <c r="CH139" i="2"/>
  <c r="CG139" i="2"/>
  <c r="CF139" i="2"/>
  <c r="C139" i="2"/>
  <c r="B139" i="2"/>
  <c r="DY138" i="2"/>
  <c r="DX138" i="2"/>
  <c r="DW138" i="2"/>
  <c r="DV138" i="2"/>
  <c r="DU138" i="2"/>
  <c r="DT138" i="2"/>
  <c r="DS138" i="2"/>
  <c r="DR138" i="2"/>
  <c r="DQ138" i="2"/>
  <c r="DP138" i="2"/>
  <c r="DO138" i="2"/>
  <c r="DN138" i="2"/>
  <c r="DM138" i="2"/>
  <c r="DL138" i="2"/>
  <c r="DK138" i="2"/>
  <c r="DJ138" i="2"/>
  <c r="DI138" i="2"/>
  <c r="DH138" i="2"/>
  <c r="DG138" i="2"/>
  <c r="DF138" i="2"/>
  <c r="CY138" i="2"/>
  <c r="CX138" i="2"/>
  <c r="CW138" i="2"/>
  <c r="CV138" i="2"/>
  <c r="CU138" i="2"/>
  <c r="CT138" i="2"/>
  <c r="CS138" i="2"/>
  <c r="CR138" i="2"/>
  <c r="CQ138" i="2"/>
  <c r="CP138" i="2"/>
  <c r="CO138" i="2"/>
  <c r="CN138" i="2"/>
  <c r="CM138" i="2"/>
  <c r="CL138" i="2"/>
  <c r="CK138" i="2"/>
  <c r="CJ138" i="2"/>
  <c r="CI138" i="2"/>
  <c r="CH138" i="2"/>
  <c r="CG138" i="2"/>
  <c r="CF138" i="2"/>
  <c r="C138" i="2"/>
  <c r="B138" i="2"/>
  <c r="DZ137" i="2"/>
  <c r="DY137" i="2"/>
  <c r="DX137" i="2"/>
  <c r="DW137" i="2"/>
  <c r="DV137" i="2"/>
  <c r="DU137" i="2"/>
  <c r="DT137" i="2"/>
  <c r="DS137" i="2"/>
  <c r="DR137" i="2"/>
  <c r="DQ137" i="2"/>
  <c r="DP137" i="2"/>
  <c r="DO137" i="2"/>
  <c r="DN137" i="2"/>
  <c r="DM137" i="2"/>
  <c r="DL137" i="2"/>
  <c r="DK137" i="2"/>
  <c r="DJ137" i="2"/>
  <c r="DI137" i="2"/>
  <c r="DH137" i="2"/>
  <c r="DG137" i="2"/>
  <c r="DF137" i="2"/>
  <c r="DE137" i="2"/>
  <c r="DC137" i="2"/>
  <c r="DB137" i="2"/>
  <c r="CY137" i="2"/>
  <c r="CX137" i="2"/>
  <c r="CW137" i="2"/>
  <c r="CV137" i="2"/>
  <c r="CU137" i="2"/>
  <c r="CT137" i="2"/>
  <c r="CS137" i="2"/>
  <c r="CR137" i="2"/>
  <c r="CQ137" i="2"/>
  <c r="CP137" i="2"/>
  <c r="CO137" i="2"/>
  <c r="CN137" i="2"/>
  <c r="CM137" i="2"/>
  <c r="CL137" i="2"/>
  <c r="CK137" i="2"/>
  <c r="CJ137" i="2"/>
  <c r="CI137" i="2"/>
  <c r="CH137" i="2"/>
  <c r="CG137" i="2"/>
  <c r="CF137" i="2"/>
  <c r="CE137" i="2"/>
  <c r="CD137" i="2"/>
  <c r="CC137" i="2"/>
  <c r="C137" i="2"/>
  <c r="B137" i="2"/>
  <c r="DD137" i="2" s="1"/>
  <c r="DY136" i="2"/>
  <c r="DX136" i="2"/>
  <c r="DW136" i="2"/>
  <c r="DV136" i="2"/>
  <c r="DU136" i="2"/>
  <c r="DT136" i="2"/>
  <c r="DS136" i="2"/>
  <c r="DR136" i="2"/>
  <c r="DQ136" i="2"/>
  <c r="DP136" i="2"/>
  <c r="DO136" i="2"/>
  <c r="DN136" i="2"/>
  <c r="DM136" i="2"/>
  <c r="DL136" i="2"/>
  <c r="DK136" i="2"/>
  <c r="DJ136" i="2"/>
  <c r="DI136" i="2"/>
  <c r="DH136" i="2"/>
  <c r="DG136" i="2"/>
  <c r="DF136" i="2"/>
  <c r="CY136" i="2"/>
  <c r="CX136" i="2"/>
  <c r="CW136" i="2"/>
  <c r="CV136" i="2"/>
  <c r="CU136" i="2"/>
  <c r="CT136" i="2"/>
  <c r="CS136" i="2"/>
  <c r="CR136" i="2"/>
  <c r="CQ136" i="2"/>
  <c r="CP136" i="2"/>
  <c r="CO136" i="2"/>
  <c r="CN136" i="2"/>
  <c r="CM136" i="2"/>
  <c r="CL136" i="2"/>
  <c r="CK136" i="2"/>
  <c r="CJ136" i="2"/>
  <c r="CI136" i="2"/>
  <c r="CH136" i="2"/>
  <c r="CG136" i="2"/>
  <c r="CF136" i="2"/>
  <c r="CD136" i="2"/>
  <c r="C136" i="2"/>
  <c r="B136" i="2"/>
  <c r="DY135" i="2"/>
  <c r="DX135" i="2"/>
  <c r="DW135" i="2"/>
  <c r="DV135" i="2"/>
  <c r="DU135" i="2"/>
  <c r="DT135" i="2"/>
  <c r="DS135" i="2"/>
  <c r="DR135" i="2"/>
  <c r="DQ135" i="2"/>
  <c r="DP135" i="2"/>
  <c r="DO135" i="2"/>
  <c r="DN135" i="2"/>
  <c r="DM135" i="2"/>
  <c r="DL135" i="2"/>
  <c r="DK135" i="2"/>
  <c r="DJ135" i="2"/>
  <c r="DI135" i="2"/>
  <c r="DH135" i="2"/>
  <c r="DG135" i="2"/>
  <c r="DF135" i="2"/>
  <c r="DC135" i="2"/>
  <c r="CY135" i="2"/>
  <c r="CX135" i="2"/>
  <c r="CW135" i="2"/>
  <c r="CV135" i="2"/>
  <c r="CU135" i="2"/>
  <c r="CT135" i="2"/>
  <c r="CS135" i="2"/>
  <c r="CR135" i="2"/>
  <c r="CQ135" i="2"/>
  <c r="CP135" i="2"/>
  <c r="CO135" i="2"/>
  <c r="CN135" i="2"/>
  <c r="CM135" i="2"/>
  <c r="CL135" i="2"/>
  <c r="CK135" i="2"/>
  <c r="CJ135" i="2"/>
  <c r="CI135" i="2"/>
  <c r="CH135" i="2"/>
  <c r="CG135" i="2"/>
  <c r="CF135" i="2"/>
  <c r="CB135" i="2"/>
  <c r="C135" i="2"/>
  <c r="B135" i="2"/>
  <c r="CC135" i="2" s="1"/>
  <c r="DY134" i="2"/>
  <c r="DX134" i="2"/>
  <c r="DW134" i="2"/>
  <c r="DV134" i="2"/>
  <c r="DU134" i="2"/>
  <c r="DT134" i="2"/>
  <c r="DS134" i="2"/>
  <c r="DR134" i="2"/>
  <c r="DQ134" i="2"/>
  <c r="DP134" i="2"/>
  <c r="DO134" i="2"/>
  <c r="DN134" i="2"/>
  <c r="DM134" i="2"/>
  <c r="DL134" i="2"/>
  <c r="DK134" i="2"/>
  <c r="DJ134" i="2"/>
  <c r="DI134" i="2"/>
  <c r="DH134" i="2"/>
  <c r="DG134" i="2"/>
  <c r="DF134" i="2"/>
  <c r="CZ134" i="2"/>
  <c r="CY134" i="2"/>
  <c r="CX134" i="2"/>
  <c r="CW134" i="2"/>
  <c r="CV134" i="2"/>
  <c r="CU134" i="2"/>
  <c r="CT134" i="2"/>
  <c r="CS134" i="2"/>
  <c r="CR134" i="2"/>
  <c r="CQ134" i="2"/>
  <c r="CP134" i="2"/>
  <c r="CO134" i="2"/>
  <c r="CN134" i="2"/>
  <c r="CM134" i="2"/>
  <c r="CL134" i="2"/>
  <c r="CK134" i="2"/>
  <c r="CJ134" i="2"/>
  <c r="CI134" i="2"/>
  <c r="CH134" i="2"/>
  <c r="CG134" i="2"/>
  <c r="CF134" i="2"/>
  <c r="C134" i="2"/>
  <c r="B134" i="2"/>
  <c r="DZ133" i="2"/>
  <c r="DY133" i="2"/>
  <c r="DX133" i="2"/>
  <c r="DW133" i="2"/>
  <c r="DV133" i="2"/>
  <c r="DU133" i="2"/>
  <c r="DT133" i="2"/>
  <c r="DS133" i="2"/>
  <c r="DR133" i="2"/>
  <c r="DQ133" i="2"/>
  <c r="DP133" i="2"/>
  <c r="DO133" i="2"/>
  <c r="DN133" i="2"/>
  <c r="DM133" i="2"/>
  <c r="DL133" i="2"/>
  <c r="DK133" i="2"/>
  <c r="DJ133" i="2"/>
  <c r="DI133" i="2"/>
  <c r="DH133" i="2"/>
  <c r="DG133" i="2"/>
  <c r="DF133" i="2"/>
  <c r="DE133" i="2"/>
  <c r="DC133" i="2"/>
  <c r="DB133" i="2"/>
  <c r="DA133" i="2"/>
  <c r="CY133" i="2"/>
  <c r="CX133" i="2"/>
  <c r="CW133" i="2"/>
  <c r="CV133" i="2"/>
  <c r="CU133" i="2"/>
  <c r="CT133" i="2"/>
  <c r="CS133" i="2"/>
  <c r="CR133" i="2"/>
  <c r="CQ133" i="2"/>
  <c r="CP133" i="2"/>
  <c r="CO133" i="2"/>
  <c r="CN133" i="2"/>
  <c r="CM133" i="2"/>
  <c r="CL133" i="2"/>
  <c r="CK133" i="2"/>
  <c r="CJ133" i="2"/>
  <c r="CI133" i="2"/>
  <c r="CH133" i="2"/>
  <c r="CG133" i="2"/>
  <c r="CF133" i="2"/>
  <c r="CE133" i="2"/>
  <c r="CD133" i="2"/>
  <c r="CC133" i="2"/>
  <c r="CA133" i="2"/>
  <c r="C133" i="2"/>
  <c r="B133" i="2"/>
  <c r="DD133" i="2" s="1"/>
  <c r="DZ132" i="2"/>
  <c r="DY132" i="2"/>
  <c r="DX132" i="2"/>
  <c r="DW132" i="2"/>
  <c r="DV132" i="2"/>
  <c r="DU132" i="2"/>
  <c r="DT132" i="2"/>
  <c r="DS132" i="2"/>
  <c r="DR132" i="2"/>
  <c r="DQ132" i="2"/>
  <c r="DP132" i="2"/>
  <c r="DO132" i="2"/>
  <c r="DN132" i="2"/>
  <c r="DM132" i="2"/>
  <c r="DL132" i="2"/>
  <c r="DK132" i="2"/>
  <c r="DJ132" i="2"/>
  <c r="DI132" i="2"/>
  <c r="DH132" i="2"/>
  <c r="DG132" i="2"/>
  <c r="DF132" i="2"/>
  <c r="DB132" i="2"/>
  <c r="CY132" i="2"/>
  <c r="CX132" i="2"/>
  <c r="CW132" i="2"/>
  <c r="CV132" i="2"/>
  <c r="CU132" i="2"/>
  <c r="CT132" i="2"/>
  <c r="CS132" i="2"/>
  <c r="CR132" i="2"/>
  <c r="CQ132" i="2"/>
  <c r="CP132" i="2"/>
  <c r="CO132" i="2"/>
  <c r="CN132" i="2"/>
  <c r="CM132" i="2"/>
  <c r="CL132" i="2"/>
  <c r="CK132" i="2"/>
  <c r="CJ132" i="2"/>
  <c r="CI132" i="2"/>
  <c r="CH132" i="2"/>
  <c r="CG132" i="2"/>
  <c r="CF132" i="2"/>
  <c r="CC132" i="2"/>
  <c r="CB132" i="2"/>
  <c r="C132" i="2"/>
  <c r="B132" i="2"/>
  <c r="DY131" i="2"/>
  <c r="DX131" i="2"/>
  <c r="DW131" i="2"/>
  <c r="DV131" i="2"/>
  <c r="DU131" i="2"/>
  <c r="DT131" i="2"/>
  <c r="DS131" i="2"/>
  <c r="DR131" i="2"/>
  <c r="DQ131" i="2"/>
  <c r="DP131" i="2"/>
  <c r="DO131" i="2"/>
  <c r="DN131" i="2"/>
  <c r="DM131" i="2"/>
  <c r="DL131" i="2"/>
  <c r="DK131" i="2"/>
  <c r="DJ131" i="2"/>
  <c r="DI131" i="2"/>
  <c r="DH131" i="2"/>
  <c r="DG131" i="2"/>
  <c r="DF131" i="2"/>
  <c r="DE131" i="2"/>
  <c r="DD131" i="2"/>
  <c r="DA131" i="2"/>
  <c r="CZ131" i="2"/>
  <c r="CY131" i="2"/>
  <c r="CX131" i="2"/>
  <c r="CW131" i="2"/>
  <c r="CV131" i="2"/>
  <c r="CU131" i="2"/>
  <c r="CT131" i="2"/>
  <c r="CS131" i="2"/>
  <c r="CR131" i="2"/>
  <c r="CQ131" i="2"/>
  <c r="CP131" i="2"/>
  <c r="CO131" i="2"/>
  <c r="CN131" i="2"/>
  <c r="CM131" i="2"/>
  <c r="CL131" i="2"/>
  <c r="CK131" i="2"/>
  <c r="CJ131" i="2"/>
  <c r="CI131" i="2"/>
  <c r="CH131" i="2"/>
  <c r="CG131" i="2"/>
  <c r="CF131" i="2"/>
  <c r="CE131" i="2"/>
  <c r="CB131" i="2"/>
  <c r="CA131" i="2"/>
  <c r="C131" i="2"/>
  <c r="B131" i="2"/>
  <c r="DZ130" i="2"/>
  <c r="DY130" i="2"/>
  <c r="DX130" i="2"/>
  <c r="DW130" i="2"/>
  <c r="DV130" i="2"/>
  <c r="DU130" i="2"/>
  <c r="DT130" i="2"/>
  <c r="DS130" i="2"/>
  <c r="DR130" i="2"/>
  <c r="DQ130" i="2"/>
  <c r="DP130" i="2"/>
  <c r="DO130" i="2"/>
  <c r="DN130" i="2"/>
  <c r="DM130" i="2"/>
  <c r="DL130" i="2"/>
  <c r="DK130" i="2"/>
  <c r="DJ130" i="2"/>
  <c r="DI130" i="2"/>
  <c r="DH130" i="2"/>
  <c r="DG130" i="2"/>
  <c r="DF130" i="2"/>
  <c r="DD130" i="2"/>
  <c r="DC130" i="2"/>
  <c r="CZ130" i="2"/>
  <c r="CY130" i="2"/>
  <c r="CX130" i="2"/>
  <c r="CW130" i="2"/>
  <c r="CV130" i="2"/>
  <c r="CU130" i="2"/>
  <c r="CT130" i="2"/>
  <c r="CS130" i="2"/>
  <c r="CR130" i="2"/>
  <c r="CQ130" i="2"/>
  <c r="CP130" i="2"/>
  <c r="CO130" i="2"/>
  <c r="CN130" i="2"/>
  <c r="CM130" i="2"/>
  <c r="CL130" i="2"/>
  <c r="CK130" i="2"/>
  <c r="CJ130" i="2"/>
  <c r="CI130" i="2"/>
  <c r="CH130" i="2"/>
  <c r="CG130" i="2"/>
  <c r="CF130" i="2"/>
  <c r="CE130" i="2"/>
  <c r="CD130" i="2"/>
  <c r="CA130" i="2"/>
  <c r="C130" i="2"/>
  <c r="B130" i="2"/>
  <c r="DZ129" i="2"/>
  <c r="DY129" i="2"/>
  <c r="DX129" i="2"/>
  <c r="DW129" i="2"/>
  <c r="DV129" i="2"/>
  <c r="DU129" i="2"/>
  <c r="DT129" i="2"/>
  <c r="DS129" i="2"/>
  <c r="DR129" i="2"/>
  <c r="DQ129" i="2"/>
  <c r="DP129" i="2"/>
  <c r="DO129" i="2"/>
  <c r="DN129" i="2"/>
  <c r="DM129" i="2"/>
  <c r="DL129" i="2"/>
  <c r="DK129" i="2"/>
  <c r="DJ129" i="2"/>
  <c r="DI129" i="2"/>
  <c r="DH129" i="2"/>
  <c r="DG129" i="2"/>
  <c r="DF129" i="2"/>
  <c r="DE129" i="2"/>
  <c r="DC129" i="2"/>
  <c r="DB129" i="2"/>
  <c r="DA129" i="2"/>
  <c r="CY129" i="2"/>
  <c r="CX129" i="2"/>
  <c r="CW129" i="2"/>
  <c r="CV129" i="2"/>
  <c r="CU129" i="2"/>
  <c r="CT129" i="2"/>
  <c r="CS129" i="2"/>
  <c r="CR129" i="2"/>
  <c r="CQ129" i="2"/>
  <c r="CP129" i="2"/>
  <c r="CO129" i="2"/>
  <c r="CN129" i="2"/>
  <c r="CM129" i="2"/>
  <c r="CL129" i="2"/>
  <c r="CK129" i="2"/>
  <c r="CJ129" i="2"/>
  <c r="CI129" i="2"/>
  <c r="CH129" i="2"/>
  <c r="CG129" i="2"/>
  <c r="CF129" i="2"/>
  <c r="CE129" i="2"/>
  <c r="CD129" i="2"/>
  <c r="CC129" i="2"/>
  <c r="CA129" i="2"/>
  <c r="C129" i="2"/>
  <c r="B129" i="2"/>
  <c r="DD129" i="2" s="1"/>
  <c r="DY128" i="2"/>
  <c r="DX128" i="2"/>
  <c r="DW128" i="2"/>
  <c r="DV128" i="2"/>
  <c r="DU128" i="2"/>
  <c r="DT128" i="2"/>
  <c r="DS128" i="2"/>
  <c r="DR128" i="2"/>
  <c r="DQ128" i="2"/>
  <c r="DP128" i="2"/>
  <c r="DO128" i="2"/>
  <c r="DN128" i="2"/>
  <c r="DM128" i="2"/>
  <c r="DL128" i="2"/>
  <c r="DK128" i="2"/>
  <c r="DJ128" i="2"/>
  <c r="DI128" i="2"/>
  <c r="DH128" i="2"/>
  <c r="DG128" i="2"/>
  <c r="DF128" i="2"/>
  <c r="DE128" i="2"/>
  <c r="CY128" i="2"/>
  <c r="CX128" i="2"/>
  <c r="CW128" i="2"/>
  <c r="CV128" i="2"/>
  <c r="CU128" i="2"/>
  <c r="CT128" i="2"/>
  <c r="CS128" i="2"/>
  <c r="CR128" i="2"/>
  <c r="CQ128" i="2"/>
  <c r="CP128" i="2"/>
  <c r="CO128" i="2"/>
  <c r="CN128" i="2"/>
  <c r="CM128" i="2"/>
  <c r="CL128" i="2"/>
  <c r="CK128" i="2"/>
  <c r="CJ128" i="2"/>
  <c r="CI128" i="2"/>
  <c r="CH128" i="2"/>
  <c r="CG128" i="2"/>
  <c r="CF128" i="2"/>
  <c r="CB128" i="2"/>
  <c r="C128" i="2"/>
  <c r="DA128" i="2" s="1"/>
  <c r="B128" i="2"/>
  <c r="DZ128" i="2" s="1"/>
  <c r="DY127" i="2"/>
  <c r="DX127" i="2"/>
  <c r="DW127" i="2"/>
  <c r="DV127" i="2"/>
  <c r="DU127" i="2"/>
  <c r="DT127" i="2"/>
  <c r="DS127" i="2"/>
  <c r="DR127" i="2"/>
  <c r="DQ127" i="2"/>
  <c r="DP127" i="2"/>
  <c r="DO127" i="2"/>
  <c r="DN127" i="2"/>
  <c r="DM127" i="2"/>
  <c r="DL127" i="2"/>
  <c r="DK127" i="2"/>
  <c r="DJ127" i="2"/>
  <c r="DI127" i="2"/>
  <c r="DH127" i="2"/>
  <c r="DG127" i="2"/>
  <c r="DF127" i="2"/>
  <c r="DC127" i="2"/>
  <c r="CZ127" i="2"/>
  <c r="CY127" i="2"/>
  <c r="CX127" i="2"/>
  <c r="CW127" i="2"/>
  <c r="CV127" i="2"/>
  <c r="CU127" i="2"/>
  <c r="CT127" i="2"/>
  <c r="CS127" i="2"/>
  <c r="CR127" i="2"/>
  <c r="CQ127" i="2"/>
  <c r="CP127" i="2"/>
  <c r="CO127" i="2"/>
  <c r="CN127" i="2"/>
  <c r="CM127" i="2"/>
  <c r="CL127" i="2"/>
  <c r="CK127" i="2"/>
  <c r="CJ127" i="2"/>
  <c r="CI127" i="2"/>
  <c r="CH127" i="2"/>
  <c r="CG127" i="2"/>
  <c r="CF127" i="2"/>
  <c r="CA127" i="2"/>
  <c r="C127" i="2"/>
  <c r="B127" i="2"/>
  <c r="DD127" i="2" s="1"/>
  <c r="DZ126" i="2"/>
  <c r="DY126" i="2"/>
  <c r="DX126" i="2"/>
  <c r="DW126" i="2"/>
  <c r="DV126" i="2"/>
  <c r="DU126" i="2"/>
  <c r="DT126" i="2"/>
  <c r="DS126" i="2"/>
  <c r="DR126" i="2"/>
  <c r="DQ126" i="2"/>
  <c r="DP126" i="2"/>
  <c r="DO126" i="2"/>
  <c r="DN126" i="2"/>
  <c r="DM126" i="2"/>
  <c r="DL126" i="2"/>
  <c r="DK126" i="2"/>
  <c r="DJ126" i="2"/>
  <c r="DI126" i="2"/>
  <c r="DH126" i="2"/>
  <c r="DG126" i="2"/>
  <c r="DF126" i="2"/>
  <c r="DE126" i="2"/>
  <c r="DC126" i="2"/>
  <c r="DB126" i="2"/>
  <c r="CY126" i="2"/>
  <c r="CX126" i="2"/>
  <c r="CW126" i="2"/>
  <c r="CV126" i="2"/>
  <c r="CU126" i="2"/>
  <c r="CT126" i="2"/>
  <c r="CS126" i="2"/>
  <c r="CR126" i="2"/>
  <c r="CQ126" i="2"/>
  <c r="CP126" i="2"/>
  <c r="CO126" i="2"/>
  <c r="CN126" i="2"/>
  <c r="CM126" i="2"/>
  <c r="CL126" i="2"/>
  <c r="CK126" i="2"/>
  <c r="CJ126" i="2"/>
  <c r="CI126" i="2"/>
  <c r="CH126" i="2"/>
  <c r="CG126" i="2"/>
  <c r="CF126" i="2"/>
  <c r="CE126" i="2"/>
  <c r="CD126" i="2"/>
  <c r="CC126" i="2"/>
  <c r="CA126" i="2"/>
  <c r="C126" i="2"/>
  <c r="DA126" i="2" s="1"/>
  <c r="B126" i="2"/>
  <c r="DD126" i="2" s="1"/>
  <c r="DZ125" i="2"/>
  <c r="DY125" i="2"/>
  <c r="DX125" i="2"/>
  <c r="DW125" i="2"/>
  <c r="DV125" i="2"/>
  <c r="DU125" i="2"/>
  <c r="DT125" i="2"/>
  <c r="DS125" i="2"/>
  <c r="DR125" i="2"/>
  <c r="DQ125" i="2"/>
  <c r="DP125" i="2"/>
  <c r="DO125" i="2"/>
  <c r="DN125" i="2"/>
  <c r="DM125" i="2"/>
  <c r="DL125" i="2"/>
  <c r="DK125" i="2"/>
  <c r="DJ125" i="2"/>
  <c r="DI125" i="2"/>
  <c r="DH125" i="2"/>
  <c r="DG125" i="2"/>
  <c r="DF125" i="2"/>
  <c r="DE125" i="2"/>
  <c r="DB125" i="2"/>
  <c r="DA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CI125" i="2"/>
  <c r="CH125" i="2"/>
  <c r="CG125" i="2"/>
  <c r="CF125" i="2"/>
  <c r="CD125" i="2"/>
  <c r="CC125" i="2"/>
  <c r="C125" i="2"/>
  <c r="B125" i="2"/>
  <c r="DD125" i="2" s="1"/>
  <c r="DY124" i="2"/>
  <c r="DX124" i="2"/>
  <c r="DW124" i="2"/>
  <c r="DV124" i="2"/>
  <c r="DU124" i="2"/>
  <c r="DT124" i="2"/>
  <c r="DS124" i="2"/>
  <c r="DR124" i="2"/>
  <c r="DQ124" i="2"/>
  <c r="DP124" i="2"/>
  <c r="DO124" i="2"/>
  <c r="DN124" i="2"/>
  <c r="DM124" i="2"/>
  <c r="DL124" i="2"/>
  <c r="DK124" i="2"/>
  <c r="DJ124" i="2"/>
  <c r="DI124" i="2"/>
  <c r="DH124" i="2"/>
  <c r="DG124" i="2"/>
  <c r="DF124" i="2"/>
  <c r="DD124" i="2"/>
  <c r="CY124" i="2"/>
  <c r="CX124" i="2"/>
  <c r="CW124" i="2"/>
  <c r="CV124" i="2"/>
  <c r="CU124" i="2"/>
  <c r="CT124" i="2"/>
  <c r="CS124" i="2"/>
  <c r="CR124" i="2"/>
  <c r="CQ124" i="2"/>
  <c r="CP124" i="2"/>
  <c r="CO124" i="2"/>
  <c r="CN124" i="2"/>
  <c r="CM124" i="2"/>
  <c r="CL124" i="2"/>
  <c r="CK124" i="2"/>
  <c r="CJ124" i="2"/>
  <c r="CI124" i="2"/>
  <c r="CH124" i="2"/>
  <c r="CG124" i="2"/>
  <c r="CF124" i="2"/>
  <c r="CB124" i="2"/>
  <c r="C124" i="2"/>
  <c r="DA124" i="2" s="1"/>
  <c r="B124" i="2"/>
  <c r="DE124" i="2" s="1"/>
  <c r="DY123" i="2"/>
  <c r="DX123" i="2"/>
  <c r="DW123" i="2"/>
  <c r="DV123" i="2"/>
  <c r="DU123" i="2"/>
  <c r="DT123" i="2"/>
  <c r="DS123" i="2"/>
  <c r="DR123" i="2"/>
  <c r="DQ123" i="2"/>
  <c r="DP123" i="2"/>
  <c r="DO123" i="2"/>
  <c r="DN123" i="2"/>
  <c r="DM123" i="2"/>
  <c r="DL123" i="2"/>
  <c r="DK123" i="2"/>
  <c r="DJ123" i="2"/>
  <c r="DI123" i="2"/>
  <c r="DH123" i="2"/>
  <c r="DG123" i="2"/>
  <c r="DF123" i="2"/>
  <c r="DC123" i="2"/>
  <c r="CZ123" i="2"/>
  <c r="CY123" i="2"/>
  <c r="CX123" i="2"/>
  <c r="CW123" i="2"/>
  <c r="CV123" i="2"/>
  <c r="CU123" i="2"/>
  <c r="CT123" i="2"/>
  <c r="CS123" i="2"/>
  <c r="CR123" i="2"/>
  <c r="CQ123" i="2"/>
  <c r="CP123" i="2"/>
  <c r="CO123" i="2"/>
  <c r="CN123" i="2"/>
  <c r="CM123" i="2"/>
  <c r="CL123" i="2"/>
  <c r="CK123" i="2"/>
  <c r="CJ123" i="2"/>
  <c r="CI123" i="2"/>
  <c r="CH123" i="2"/>
  <c r="CG123" i="2"/>
  <c r="CF123" i="2"/>
  <c r="CA123" i="2"/>
  <c r="C123" i="2"/>
  <c r="B123" i="2"/>
  <c r="DD123" i="2" s="1"/>
  <c r="DZ122" i="2"/>
  <c r="DY122" i="2"/>
  <c r="DX122" i="2"/>
  <c r="DW122" i="2"/>
  <c r="DV122" i="2"/>
  <c r="DU122" i="2"/>
  <c r="DT122" i="2"/>
  <c r="DS122" i="2"/>
  <c r="DR122" i="2"/>
  <c r="DQ122" i="2"/>
  <c r="DP122" i="2"/>
  <c r="DO122" i="2"/>
  <c r="DN122" i="2"/>
  <c r="DM122" i="2"/>
  <c r="DL122" i="2"/>
  <c r="DK122" i="2"/>
  <c r="DJ122" i="2"/>
  <c r="DI122" i="2"/>
  <c r="DH122" i="2"/>
  <c r="DG122" i="2"/>
  <c r="DF122" i="2"/>
  <c r="DE122" i="2"/>
  <c r="DC122" i="2"/>
  <c r="DB122" i="2"/>
  <c r="CY122" i="2"/>
  <c r="CX122" i="2"/>
  <c r="CW122" i="2"/>
  <c r="CV122" i="2"/>
  <c r="CU122" i="2"/>
  <c r="CT122" i="2"/>
  <c r="CS122" i="2"/>
  <c r="CR122" i="2"/>
  <c r="CQ122" i="2"/>
  <c r="CP122" i="2"/>
  <c r="CO122" i="2"/>
  <c r="CN122" i="2"/>
  <c r="CM122" i="2"/>
  <c r="CL122" i="2"/>
  <c r="CK122" i="2"/>
  <c r="CJ122" i="2"/>
  <c r="CI122" i="2"/>
  <c r="CH122" i="2"/>
  <c r="CG122" i="2"/>
  <c r="CF122" i="2"/>
  <c r="CE122" i="2"/>
  <c r="CD122" i="2"/>
  <c r="CC122" i="2"/>
  <c r="CA122" i="2"/>
  <c r="C122" i="2"/>
  <c r="DA122" i="2" s="1"/>
  <c r="B122" i="2"/>
  <c r="DD122" i="2" s="1"/>
  <c r="DZ117" i="2"/>
  <c r="DY117" i="2"/>
  <c r="DX117" i="2"/>
  <c r="DW117" i="2"/>
  <c r="DV117" i="2"/>
  <c r="DU117" i="2"/>
  <c r="DT117" i="2"/>
  <c r="DS117" i="2"/>
  <c r="DR117" i="2"/>
  <c r="DQ117" i="2"/>
  <c r="DP117" i="2"/>
  <c r="DO117" i="2"/>
  <c r="DN117" i="2"/>
  <c r="DM117" i="2"/>
  <c r="DL117" i="2"/>
  <c r="DK117" i="2"/>
  <c r="DJ117" i="2"/>
  <c r="DI117" i="2"/>
  <c r="DH117" i="2"/>
  <c r="DG117" i="2"/>
  <c r="DF117" i="2"/>
  <c r="DE117" i="2"/>
  <c r="DB117" i="2"/>
  <c r="DA117" i="2"/>
  <c r="CY117" i="2"/>
  <c r="CX117" i="2"/>
  <c r="CW117" i="2"/>
  <c r="CV117" i="2"/>
  <c r="CU117" i="2"/>
  <c r="CT117" i="2"/>
  <c r="CS117" i="2"/>
  <c r="CR117" i="2"/>
  <c r="CQ117" i="2"/>
  <c r="CP117" i="2"/>
  <c r="CO117" i="2"/>
  <c r="CN117" i="2"/>
  <c r="CM117" i="2"/>
  <c r="CL117" i="2"/>
  <c r="CK117" i="2"/>
  <c r="CJ117" i="2"/>
  <c r="CI117" i="2"/>
  <c r="CH117" i="2"/>
  <c r="CG117" i="2"/>
  <c r="CF117" i="2"/>
  <c r="CD117" i="2"/>
  <c r="CC117" i="2"/>
  <c r="C117" i="2"/>
  <c r="B117" i="2"/>
  <c r="DD117" i="2" s="1"/>
  <c r="DY116" i="2"/>
  <c r="DX116" i="2"/>
  <c r="DW116" i="2"/>
  <c r="DV116" i="2"/>
  <c r="DU116" i="2"/>
  <c r="DT116" i="2"/>
  <c r="DS116" i="2"/>
  <c r="DR116" i="2"/>
  <c r="DQ116" i="2"/>
  <c r="DP116" i="2"/>
  <c r="DO116" i="2"/>
  <c r="DN116" i="2"/>
  <c r="DM116" i="2"/>
  <c r="DL116" i="2"/>
  <c r="DK116" i="2"/>
  <c r="DJ116" i="2"/>
  <c r="DI116" i="2"/>
  <c r="DH116" i="2"/>
  <c r="DG116" i="2"/>
  <c r="DF116" i="2"/>
  <c r="DD116" i="2"/>
  <c r="CY116" i="2"/>
  <c r="CX116" i="2"/>
  <c r="CW116" i="2"/>
  <c r="CV116" i="2"/>
  <c r="CU116" i="2"/>
  <c r="CT116" i="2"/>
  <c r="CS116" i="2"/>
  <c r="CR116" i="2"/>
  <c r="CQ116" i="2"/>
  <c r="CP116" i="2"/>
  <c r="CO116" i="2"/>
  <c r="CN116" i="2"/>
  <c r="CM116" i="2"/>
  <c r="CL116" i="2"/>
  <c r="CK116" i="2"/>
  <c r="CJ116" i="2"/>
  <c r="CI116" i="2"/>
  <c r="CH116" i="2"/>
  <c r="CG116" i="2"/>
  <c r="CF116" i="2"/>
  <c r="CB116" i="2"/>
  <c r="C116" i="2"/>
  <c r="DA116" i="2" s="1"/>
  <c r="B116" i="2"/>
  <c r="DE116" i="2" s="1"/>
  <c r="DY115" i="2"/>
  <c r="DX115" i="2"/>
  <c r="DW115" i="2"/>
  <c r="DV115" i="2"/>
  <c r="DU115" i="2"/>
  <c r="DT115" i="2"/>
  <c r="DS115" i="2"/>
  <c r="DR115" i="2"/>
  <c r="DQ115" i="2"/>
  <c r="DP115" i="2"/>
  <c r="DO115" i="2"/>
  <c r="DN115" i="2"/>
  <c r="DM115" i="2"/>
  <c r="DL115" i="2"/>
  <c r="DK115" i="2"/>
  <c r="DJ115" i="2"/>
  <c r="DI115" i="2"/>
  <c r="DH115" i="2"/>
  <c r="DG115" i="2"/>
  <c r="DF115" i="2"/>
  <c r="DC115" i="2"/>
  <c r="CZ115" i="2"/>
  <c r="CY115" i="2"/>
  <c r="CX115" i="2"/>
  <c r="CW115" i="2"/>
  <c r="CV115" i="2"/>
  <c r="CU115" i="2"/>
  <c r="CT115" i="2"/>
  <c r="CS115" i="2"/>
  <c r="CR115" i="2"/>
  <c r="CQ115" i="2"/>
  <c r="CP115" i="2"/>
  <c r="CO115" i="2"/>
  <c r="CN115" i="2"/>
  <c r="CM115" i="2"/>
  <c r="CL115" i="2"/>
  <c r="CK115" i="2"/>
  <c r="CJ115" i="2"/>
  <c r="CI115" i="2"/>
  <c r="CH115" i="2"/>
  <c r="CG115" i="2"/>
  <c r="CF115" i="2"/>
  <c r="CA115" i="2"/>
  <c r="C115" i="2"/>
  <c r="B115" i="2"/>
  <c r="DD115" i="2" s="1"/>
  <c r="DZ114" i="2"/>
  <c r="DY114" i="2"/>
  <c r="DX114" i="2"/>
  <c r="DW114" i="2"/>
  <c r="DV114" i="2"/>
  <c r="DU114" i="2"/>
  <c r="DT114" i="2"/>
  <c r="DS114" i="2"/>
  <c r="DR114" i="2"/>
  <c r="DQ114" i="2"/>
  <c r="DP114" i="2"/>
  <c r="DO114" i="2"/>
  <c r="DN114" i="2"/>
  <c r="DM114" i="2"/>
  <c r="DL114" i="2"/>
  <c r="DK114" i="2"/>
  <c r="DJ114" i="2"/>
  <c r="DI114" i="2"/>
  <c r="DH114" i="2"/>
  <c r="DG114" i="2"/>
  <c r="DF114" i="2"/>
  <c r="DE114" i="2"/>
  <c r="DC114" i="2"/>
  <c r="DB114" i="2"/>
  <c r="CY114" i="2"/>
  <c r="CX114" i="2"/>
  <c r="CW114" i="2"/>
  <c r="CV114" i="2"/>
  <c r="CU114" i="2"/>
  <c r="CT114" i="2"/>
  <c r="CS114" i="2"/>
  <c r="CR114" i="2"/>
  <c r="CQ114" i="2"/>
  <c r="CP114" i="2"/>
  <c r="CO114" i="2"/>
  <c r="CN114" i="2"/>
  <c r="CM114" i="2"/>
  <c r="CL114" i="2"/>
  <c r="CK114" i="2"/>
  <c r="CJ114" i="2"/>
  <c r="CI114" i="2"/>
  <c r="CH114" i="2"/>
  <c r="CG114" i="2"/>
  <c r="CF114" i="2"/>
  <c r="CE114" i="2"/>
  <c r="CD114" i="2"/>
  <c r="CC114" i="2"/>
  <c r="CA114" i="2"/>
  <c r="C114" i="2"/>
  <c r="DA114" i="2" s="1"/>
  <c r="B114" i="2"/>
  <c r="DD114" i="2" s="1"/>
  <c r="DZ113" i="2"/>
  <c r="DY113" i="2"/>
  <c r="DX113" i="2"/>
  <c r="DW113" i="2"/>
  <c r="DV113" i="2"/>
  <c r="DU113" i="2"/>
  <c r="DT113" i="2"/>
  <c r="DS113" i="2"/>
  <c r="DR113" i="2"/>
  <c r="DQ113" i="2"/>
  <c r="DP113" i="2"/>
  <c r="DO113" i="2"/>
  <c r="DN113" i="2"/>
  <c r="DM113" i="2"/>
  <c r="DL113" i="2"/>
  <c r="DK113" i="2"/>
  <c r="DJ113" i="2"/>
  <c r="DI113" i="2"/>
  <c r="DH113" i="2"/>
  <c r="DG113" i="2"/>
  <c r="DF113" i="2"/>
  <c r="DE113" i="2"/>
  <c r="DB113" i="2"/>
  <c r="DA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CI113" i="2"/>
  <c r="CH113" i="2"/>
  <c r="CG113" i="2"/>
  <c r="CF113" i="2"/>
  <c r="CD113" i="2"/>
  <c r="CC113" i="2"/>
  <c r="C113" i="2"/>
  <c r="B113" i="2"/>
  <c r="DD113" i="2" s="1"/>
  <c r="DY112" i="2"/>
  <c r="DX112" i="2"/>
  <c r="DW112" i="2"/>
  <c r="DV112" i="2"/>
  <c r="DU112" i="2"/>
  <c r="DT112" i="2"/>
  <c r="DS112" i="2"/>
  <c r="DR112" i="2"/>
  <c r="DQ112" i="2"/>
  <c r="DP112" i="2"/>
  <c r="DO112" i="2"/>
  <c r="DN112" i="2"/>
  <c r="DM112" i="2"/>
  <c r="DL112" i="2"/>
  <c r="DK112" i="2"/>
  <c r="DJ112" i="2"/>
  <c r="DI112" i="2"/>
  <c r="DH112" i="2"/>
  <c r="DG112" i="2"/>
  <c r="DF112" i="2"/>
  <c r="DD112" i="2"/>
  <c r="CY112" i="2"/>
  <c r="CX112" i="2"/>
  <c r="CW112" i="2"/>
  <c r="CV112" i="2"/>
  <c r="CU112" i="2"/>
  <c r="CT112" i="2"/>
  <c r="CS112" i="2"/>
  <c r="CR112" i="2"/>
  <c r="CQ112" i="2"/>
  <c r="CP112" i="2"/>
  <c r="CO112" i="2"/>
  <c r="CN112" i="2"/>
  <c r="CM112" i="2"/>
  <c r="CL112" i="2"/>
  <c r="CK112" i="2"/>
  <c r="CJ112" i="2"/>
  <c r="CI112" i="2"/>
  <c r="CH112" i="2"/>
  <c r="CG112" i="2"/>
  <c r="CF112" i="2"/>
  <c r="CB112" i="2"/>
  <c r="C112" i="2"/>
  <c r="DA112" i="2" s="1"/>
  <c r="B112" i="2"/>
  <c r="DE112" i="2" s="1"/>
  <c r="DY111" i="2"/>
  <c r="DX111" i="2"/>
  <c r="DW111" i="2"/>
  <c r="DV111" i="2"/>
  <c r="DU111" i="2"/>
  <c r="DT111" i="2"/>
  <c r="DS111" i="2"/>
  <c r="DR111" i="2"/>
  <c r="DQ111" i="2"/>
  <c r="DP111" i="2"/>
  <c r="DO111" i="2"/>
  <c r="DN111" i="2"/>
  <c r="DM111" i="2"/>
  <c r="DL111" i="2"/>
  <c r="DK111" i="2"/>
  <c r="DJ111" i="2"/>
  <c r="DI111" i="2"/>
  <c r="DH111" i="2"/>
  <c r="DG111" i="2"/>
  <c r="DF111" i="2"/>
  <c r="DC111" i="2"/>
  <c r="CZ111" i="2"/>
  <c r="CY111" i="2"/>
  <c r="CX111" i="2"/>
  <c r="CW111" i="2"/>
  <c r="CV111" i="2"/>
  <c r="CU111" i="2"/>
  <c r="CT111" i="2"/>
  <c r="CS111" i="2"/>
  <c r="CR111" i="2"/>
  <c r="CQ111" i="2"/>
  <c r="CP111" i="2"/>
  <c r="CO111" i="2"/>
  <c r="CN111" i="2"/>
  <c r="CM111" i="2"/>
  <c r="CL111" i="2"/>
  <c r="CK111" i="2"/>
  <c r="CJ111" i="2"/>
  <c r="CI111" i="2"/>
  <c r="CH111" i="2"/>
  <c r="CG111" i="2"/>
  <c r="CF111" i="2"/>
  <c r="CA111" i="2"/>
  <c r="C111" i="2"/>
  <c r="B111" i="2"/>
  <c r="DD111" i="2" s="1"/>
  <c r="DZ110" i="2"/>
  <c r="DY110" i="2"/>
  <c r="DX110" i="2"/>
  <c r="DW110" i="2"/>
  <c r="DV110" i="2"/>
  <c r="DU110" i="2"/>
  <c r="DT110" i="2"/>
  <c r="DS110" i="2"/>
  <c r="DR110" i="2"/>
  <c r="DQ110" i="2"/>
  <c r="DP110" i="2"/>
  <c r="DO110" i="2"/>
  <c r="DN110" i="2"/>
  <c r="DM110" i="2"/>
  <c r="DL110" i="2"/>
  <c r="DK110" i="2"/>
  <c r="DJ110" i="2"/>
  <c r="DI110" i="2"/>
  <c r="DH110" i="2"/>
  <c r="DG110" i="2"/>
  <c r="DF110" i="2"/>
  <c r="DE110" i="2"/>
  <c r="DC110" i="2"/>
  <c r="DB110" i="2"/>
  <c r="CY110" i="2"/>
  <c r="CX110" i="2"/>
  <c r="CW110" i="2"/>
  <c r="CV110" i="2"/>
  <c r="CU110" i="2"/>
  <c r="CT110" i="2"/>
  <c r="CS110" i="2"/>
  <c r="CR110" i="2"/>
  <c r="CQ110" i="2"/>
  <c r="CP110" i="2"/>
  <c r="CO110" i="2"/>
  <c r="CN110" i="2"/>
  <c r="CM110" i="2"/>
  <c r="CL110" i="2"/>
  <c r="CK110" i="2"/>
  <c r="CJ110" i="2"/>
  <c r="CI110" i="2"/>
  <c r="CH110" i="2"/>
  <c r="CG110" i="2"/>
  <c r="CF110" i="2"/>
  <c r="CE110" i="2"/>
  <c r="CD110" i="2"/>
  <c r="CC110" i="2"/>
  <c r="CA110" i="2"/>
  <c r="C110" i="2"/>
  <c r="DA110" i="2" s="1"/>
  <c r="B110" i="2"/>
  <c r="DD110" i="2" s="1"/>
  <c r="DZ109" i="2"/>
  <c r="DY109" i="2"/>
  <c r="DX109" i="2"/>
  <c r="DW109" i="2"/>
  <c r="DV109" i="2"/>
  <c r="DU109" i="2"/>
  <c r="DT109" i="2"/>
  <c r="DS109" i="2"/>
  <c r="DR109" i="2"/>
  <c r="DQ109" i="2"/>
  <c r="DP109" i="2"/>
  <c r="DO109" i="2"/>
  <c r="DN109" i="2"/>
  <c r="DM109" i="2"/>
  <c r="DL109" i="2"/>
  <c r="DK109" i="2"/>
  <c r="DJ109" i="2"/>
  <c r="DI109" i="2"/>
  <c r="DH109" i="2"/>
  <c r="DG109" i="2"/>
  <c r="DF109" i="2"/>
  <c r="DE109" i="2"/>
  <c r="DB109" i="2"/>
  <c r="DA109" i="2"/>
  <c r="CY109" i="2"/>
  <c r="CX109" i="2"/>
  <c r="CW109" i="2"/>
  <c r="CV109" i="2"/>
  <c r="CU109" i="2"/>
  <c r="CT109" i="2"/>
  <c r="CS109" i="2"/>
  <c r="CR109" i="2"/>
  <c r="CQ109" i="2"/>
  <c r="CP109" i="2"/>
  <c r="CO109" i="2"/>
  <c r="CN109" i="2"/>
  <c r="CM109" i="2"/>
  <c r="CL109" i="2"/>
  <c r="CK109" i="2"/>
  <c r="CJ109" i="2"/>
  <c r="CI109" i="2"/>
  <c r="CH109" i="2"/>
  <c r="CG109" i="2"/>
  <c r="CF109" i="2"/>
  <c r="CD109" i="2"/>
  <c r="CC109" i="2"/>
  <c r="C109" i="2"/>
  <c r="B109" i="2"/>
  <c r="DD109" i="2" s="1"/>
  <c r="DY108" i="2"/>
  <c r="DX108" i="2"/>
  <c r="DW108" i="2"/>
  <c r="DV108" i="2"/>
  <c r="DU108" i="2"/>
  <c r="DT108" i="2"/>
  <c r="DS108" i="2"/>
  <c r="DR108" i="2"/>
  <c r="DQ108" i="2"/>
  <c r="DP108" i="2"/>
  <c r="DO108" i="2"/>
  <c r="DN108" i="2"/>
  <c r="DM108" i="2"/>
  <c r="DL108" i="2"/>
  <c r="DK108" i="2"/>
  <c r="DJ108" i="2"/>
  <c r="DI108" i="2"/>
  <c r="DH108" i="2"/>
  <c r="DG108" i="2"/>
  <c r="DF108" i="2"/>
  <c r="DA108" i="2"/>
  <c r="CY108" i="2"/>
  <c r="CX108" i="2"/>
  <c r="CW108" i="2"/>
  <c r="CV108" i="2"/>
  <c r="CU108" i="2"/>
  <c r="CT108" i="2"/>
  <c r="CS108" i="2"/>
  <c r="CR108" i="2"/>
  <c r="CQ108" i="2"/>
  <c r="CP108" i="2"/>
  <c r="CO108" i="2"/>
  <c r="CN108" i="2"/>
  <c r="CM108" i="2"/>
  <c r="CL108" i="2"/>
  <c r="CK108" i="2"/>
  <c r="CJ108" i="2"/>
  <c r="CI108" i="2"/>
  <c r="CH108" i="2"/>
  <c r="CG108" i="2"/>
  <c r="CF108" i="2"/>
  <c r="CB108" i="2"/>
  <c r="C108" i="2"/>
  <c r="B108" i="2"/>
  <c r="DE108" i="2" s="1"/>
  <c r="DZ107" i="2"/>
  <c r="DY107" i="2"/>
  <c r="DX107" i="2"/>
  <c r="DW107" i="2"/>
  <c r="DV107" i="2"/>
  <c r="DU107" i="2"/>
  <c r="DT107" i="2"/>
  <c r="DS107" i="2"/>
  <c r="DR107" i="2"/>
  <c r="DQ107" i="2"/>
  <c r="DP107" i="2"/>
  <c r="DO107" i="2"/>
  <c r="DN107" i="2"/>
  <c r="DM107" i="2"/>
  <c r="DL107" i="2"/>
  <c r="DK107" i="2"/>
  <c r="DJ107" i="2"/>
  <c r="DI107" i="2"/>
  <c r="DH107" i="2"/>
  <c r="DG107" i="2"/>
  <c r="DF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CI107" i="2"/>
  <c r="CH107" i="2"/>
  <c r="CG107" i="2"/>
  <c r="CF107" i="2"/>
  <c r="CA107" i="2"/>
  <c r="C107" i="2"/>
  <c r="B107" i="2"/>
  <c r="DZ106" i="2"/>
  <c r="DY106" i="2"/>
  <c r="DX106" i="2"/>
  <c r="DW106" i="2"/>
  <c r="DV106" i="2"/>
  <c r="DU106" i="2"/>
  <c r="DT106" i="2"/>
  <c r="DS106" i="2"/>
  <c r="DR106" i="2"/>
  <c r="DQ106" i="2"/>
  <c r="DP106" i="2"/>
  <c r="DO106" i="2"/>
  <c r="DN106" i="2"/>
  <c r="DM106" i="2"/>
  <c r="DL106" i="2"/>
  <c r="DK106" i="2"/>
  <c r="DJ106" i="2"/>
  <c r="DI106" i="2"/>
  <c r="DH106" i="2"/>
  <c r="DG106" i="2"/>
  <c r="DF106" i="2"/>
  <c r="DE106" i="2"/>
  <c r="DC106" i="2"/>
  <c r="DB106" i="2"/>
  <c r="DA106" i="2"/>
  <c r="CY106" i="2"/>
  <c r="CX106" i="2"/>
  <c r="CW106" i="2"/>
  <c r="CV106" i="2"/>
  <c r="CU106" i="2"/>
  <c r="CT106" i="2"/>
  <c r="CS106" i="2"/>
  <c r="CR106" i="2"/>
  <c r="CQ106" i="2"/>
  <c r="CP106" i="2"/>
  <c r="CO106" i="2"/>
  <c r="CN106" i="2"/>
  <c r="CM106" i="2"/>
  <c r="CL106" i="2"/>
  <c r="CK106" i="2"/>
  <c r="CJ106" i="2"/>
  <c r="CI106" i="2"/>
  <c r="CH106" i="2"/>
  <c r="CG106" i="2"/>
  <c r="CF106" i="2"/>
  <c r="CE106" i="2"/>
  <c r="CD106" i="2"/>
  <c r="CC106" i="2"/>
  <c r="CA106" i="2"/>
  <c r="C106" i="2"/>
  <c r="B106" i="2"/>
  <c r="DD106" i="2" s="1"/>
  <c r="DZ105" i="2"/>
  <c r="DY105" i="2"/>
  <c r="DX105" i="2"/>
  <c r="DW105" i="2"/>
  <c r="DV105" i="2"/>
  <c r="DU105" i="2"/>
  <c r="DT105" i="2"/>
  <c r="DS105" i="2"/>
  <c r="DR105" i="2"/>
  <c r="DQ105" i="2"/>
  <c r="DP105" i="2"/>
  <c r="DO105" i="2"/>
  <c r="DN105" i="2"/>
  <c r="DM105" i="2"/>
  <c r="DL105" i="2"/>
  <c r="DK105" i="2"/>
  <c r="DJ105" i="2"/>
  <c r="DI105" i="2"/>
  <c r="DH105" i="2"/>
  <c r="DG105" i="2"/>
  <c r="DF105" i="2"/>
  <c r="CY105" i="2"/>
  <c r="CX105" i="2"/>
  <c r="CW105" i="2"/>
  <c r="CV105" i="2"/>
  <c r="CU105" i="2"/>
  <c r="CT105" i="2"/>
  <c r="CS105" i="2"/>
  <c r="CR105" i="2"/>
  <c r="CQ105" i="2"/>
  <c r="CP105" i="2"/>
  <c r="CO105" i="2"/>
  <c r="CN105" i="2"/>
  <c r="CM105" i="2"/>
  <c r="CL105" i="2"/>
  <c r="CK105" i="2"/>
  <c r="CJ105" i="2"/>
  <c r="CI105" i="2"/>
  <c r="CH105" i="2"/>
  <c r="CG105" i="2"/>
  <c r="CF105" i="2"/>
  <c r="CB105" i="2"/>
  <c r="C105" i="2"/>
  <c r="B105" i="2"/>
  <c r="CC105" i="2" s="1"/>
  <c r="DY104" i="2"/>
  <c r="DX104" i="2"/>
  <c r="DW104" i="2"/>
  <c r="DV104" i="2"/>
  <c r="DU104" i="2"/>
  <c r="DT104" i="2"/>
  <c r="DS104" i="2"/>
  <c r="DR104" i="2"/>
  <c r="DQ104" i="2"/>
  <c r="DP104" i="2"/>
  <c r="DO104" i="2"/>
  <c r="DN104" i="2"/>
  <c r="DM104" i="2"/>
  <c r="DL104" i="2"/>
  <c r="DK104" i="2"/>
  <c r="DJ104" i="2"/>
  <c r="DI104" i="2"/>
  <c r="DH104" i="2"/>
  <c r="DG104" i="2"/>
  <c r="DF104" i="2"/>
  <c r="DE104" i="2"/>
  <c r="DD104" i="2"/>
  <c r="DA104" i="2"/>
  <c r="CZ104" i="2"/>
  <c r="CY104" i="2"/>
  <c r="CX104" i="2"/>
  <c r="CW104" i="2"/>
  <c r="CV104" i="2"/>
  <c r="CU104" i="2"/>
  <c r="CT104" i="2"/>
  <c r="CS104" i="2"/>
  <c r="CR104" i="2"/>
  <c r="CQ104" i="2"/>
  <c r="CP104" i="2"/>
  <c r="CO104" i="2"/>
  <c r="CN104" i="2"/>
  <c r="CM104" i="2"/>
  <c r="CL104" i="2"/>
  <c r="CK104" i="2"/>
  <c r="CJ104" i="2"/>
  <c r="CI104" i="2"/>
  <c r="CH104" i="2"/>
  <c r="CG104" i="2"/>
  <c r="CF104" i="2"/>
  <c r="CE104" i="2"/>
  <c r="CB104" i="2"/>
  <c r="CA104" i="2"/>
  <c r="C104" i="2"/>
  <c r="B104" i="2"/>
  <c r="DZ103" i="2"/>
  <c r="DY103" i="2"/>
  <c r="DX103" i="2"/>
  <c r="DW103" i="2"/>
  <c r="DV103" i="2"/>
  <c r="DU103" i="2"/>
  <c r="DT103" i="2"/>
  <c r="DS103" i="2"/>
  <c r="DR103" i="2"/>
  <c r="DQ103" i="2"/>
  <c r="DP103" i="2"/>
  <c r="DO103" i="2"/>
  <c r="DN103" i="2"/>
  <c r="DM103" i="2"/>
  <c r="DL103" i="2"/>
  <c r="DK103" i="2"/>
  <c r="DJ103" i="2"/>
  <c r="DI103" i="2"/>
  <c r="DH103" i="2"/>
  <c r="DG103" i="2"/>
  <c r="DF103" i="2"/>
  <c r="DD103" i="2"/>
  <c r="DC103" i="2"/>
  <c r="CZ103" i="2"/>
  <c r="CY103" i="2"/>
  <c r="CX103" i="2"/>
  <c r="CW103" i="2"/>
  <c r="CV103" i="2"/>
  <c r="CU103" i="2"/>
  <c r="CT103" i="2"/>
  <c r="CS103" i="2"/>
  <c r="CR103" i="2"/>
  <c r="CQ103" i="2"/>
  <c r="CP103" i="2"/>
  <c r="CO103" i="2"/>
  <c r="CN103" i="2"/>
  <c r="CM103" i="2"/>
  <c r="CL103" i="2"/>
  <c r="CK103" i="2"/>
  <c r="CJ103" i="2"/>
  <c r="CI103" i="2"/>
  <c r="CH103" i="2"/>
  <c r="CG103" i="2"/>
  <c r="CF103" i="2"/>
  <c r="CE103" i="2"/>
  <c r="CD103" i="2"/>
  <c r="CA103" i="2"/>
  <c r="C103" i="2"/>
  <c r="B103" i="2"/>
  <c r="DZ102" i="2"/>
  <c r="DY102" i="2"/>
  <c r="DX102" i="2"/>
  <c r="DW102" i="2"/>
  <c r="DV102" i="2"/>
  <c r="DU102" i="2"/>
  <c r="DT102" i="2"/>
  <c r="DS102" i="2"/>
  <c r="DR102" i="2"/>
  <c r="DQ102" i="2"/>
  <c r="DP102" i="2"/>
  <c r="DO102" i="2"/>
  <c r="DN102" i="2"/>
  <c r="DM102" i="2"/>
  <c r="DL102" i="2"/>
  <c r="DK102" i="2"/>
  <c r="DJ102" i="2"/>
  <c r="DI102" i="2"/>
  <c r="DH102" i="2"/>
  <c r="DG102" i="2"/>
  <c r="DF102" i="2"/>
  <c r="DE102" i="2"/>
  <c r="DC102" i="2"/>
  <c r="DB102" i="2"/>
  <c r="DA102" i="2"/>
  <c r="CY102" i="2"/>
  <c r="CX102" i="2"/>
  <c r="CW102" i="2"/>
  <c r="CV102" i="2"/>
  <c r="CU102" i="2"/>
  <c r="CT102" i="2"/>
  <c r="CS102" i="2"/>
  <c r="CR102" i="2"/>
  <c r="CQ102" i="2"/>
  <c r="CP102" i="2"/>
  <c r="CO102" i="2"/>
  <c r="CN102" i="2"/>
  <c r="CM102" i="2"/>
  <c r="CL102" i="2"/>
  <c r="CK102" i="2"/>
  <c r="CJ102" i="2"/>
  <c r="CI102" i="2"/>
  <c r="CH102" i="2"/>
  <c r="CG102" i="2"/>
  <c r="CF102" i="2"/>
  <c r="CE102" i="2"/>
  <c r="CD102" i="2"/>
  <c r="CC102" i="2"/>
  <c r="CA102" i="2"/>
  <c r="C102" i="2"/>
  <c r="B102" i="2"/>
  <c r="DD102" i="2" s="1"/>
  <c r="DY101" i="2"/>
  <c r="DX101" i="2"/>
  <c r="DW101" i="2"/>
  <c r="DV101" i="2"/>
  <c r="DU101" i="2"/>
  <c r="DT101" i="2"/>
  <c r="DS101" i="2"/>
  <c r="DR101" i="2"/>
  <c r="DQ101" i="2"/>
  <c r="DP101" i="2"/>
  <c r="DO101" i="2"/>
  <c r="DN101" i="2"/>
  <c r="DM101" i="2"/>
  <c r="DL101" i="2"/>
  <c r="DK101" i="2"/>
  <c r="DJ101" i="2"/>
  <c r="DI101" i="2"/>
  <c r="DH101" i="2"/>
  <c r="DG101" i="2"/>
  <c r="DF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CM101" i="2"/>
  <c r="CL101" i="2"/>
  <c r="CK101" i="2"/>
  <c r="CJ101" i="2"/>
  <c r="CI101" i="2"/>
  <c r="CH101" i="2"/>
  <c r="CG101" i="2"/>
  <c r="CF101" i="2"/>
  <c r="C101" i="2"/>
  <c r="B101" i="2"/>
  <c r="DY100" i="2"/>
  <c r="DX100" i="2"/>
  <c r="DW100" i="2"/>
  <c r="DV100" i="2"/>
  <c r="DU100" i="2"/>
  <c r="DT100" i="2"/>
  <c r="DS100" i="2"/>
  <c r="DR100" i="2"/>
  <c r="DQ100" i="2"/>
  <c r="DP100" i="2"/>
  <c r="DO100" i="2"/>
  <c r="DN100" i="2"/>
  <c r="DM100" i="2"/>
  <c r="DL100" i="2"/>
  <c r="DK100" i="2"/>
  <c r="DJ100" i="2"/>
  <c r="DI100" i="2"/>
  <c r="DH100" i="2"/>
  <c r="DG100" i="2"/>
  <c r="DF100" i="2"/>
  <c r="CY100" i="2"/>
  <c r="CX100" i="2"/>
  <c r="CW100" i="2"/>
  <c r="CV100" i="2"/>
  <c r="CU100" i="2"/>
  <c r="CT100" i="2"/>
  <c r="CS100" i="2"/>
  <c r="CR100" i="2"/>
  <c r="CQ100" i="2"/>
  <c r="CP100" i="2"/>
  <c r="CO100" i="2"/>
  <c r="CN100" i="2"/>
  <c r="CM100" i="2"/>
  <c r="CL100" i="2"/>
  <c r="CK100" i="2"/>
  <c r="CJ100" i="2"/>
  <c r="CI100" i="2"/>
  <c r="CH100" i="2"/>
  <c r="CG100" i="2"/>
  <c r="CF100" i="2"/>
  <c r="C100" i="2"/>
  <c r="B100" i="2"/>
  <c r="DZ95" i="2"/>
  <c r="DY95" i="2"/>
  <c r="DX95" i="2"/>
  <c r="DW95" i="2"/>
  <c r="DV95" i="2"/>
  <c r="DU95" i="2"/>
  <c r="DT95" i="2"/>
  <c r="DS95" i="2"/>
  <c r="DR95" i="2"/>
  <c r="DQ95" i="2"/>
  <c r="DP95" i="2"/>
  <c r="DO95" i="2"/>
  <c r="DN95" i="2"/>
  <c r="DM95" i="2"/>
  <c r="DL95" i="2"/>
  <c r="DK95" i="2"/>
  <c r="DJ95" i="2"/>
  <c r="DI95" i="2"/>
  <c r="DH95" i="2"/>
  <c r="DG95" i="2"/>
  <c r="DF95" i="2"/>
  <c r="DE95" i="2"/>
  <c r="DC95" i="2"/>
  <c r="DB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CJ95" i="2"/>
  <c r="CI95" i="2"/>
  <c r="CH95" i="2"/>
  <c r="CG95" i="2"/>
  <c r="CF95" i="2"/>
  <c r="CE95" i="2"/>
  <c r="CD95" i="2"/>
  <c r="CC95" i="2"/>
  <c r="CA95" i="2"/>
  <c r="C95" i="2"/>
  <c r="DA95" i="2" s="1"/>
  <c r="B95" i="2"/>
  <c r="DD95" i="2" s="1"/>
  <c r="DZ94" i="2"/>
  <c r="DY94" i="2"/>
  <c r="DX94" i="2"/>
  <c r="DW94" i="2"/>
  <c r="DV94" i="2"/>
  <c r="DU94" i="2"/>
  <c r="DT94" i="2"/>
  <c r="DS94" i="2"/>
  <c r="DR94" i="2"/>
  <c r="DQ94" i="2"/>
  <c r="DP94" i="2"/>
  <c r="DO94" i="2"/>
  <c r="DN94" i="2"/>
  <c r="DM94" i="2"/>
  <c r="DL94" i="2"/>
  <c r="DK94" i="2"/>
  <c r="DJ94" i="2"/>
  <c r="DI94" i="2"/>
  <c r="DH94" i="2"/>
  <c r="DG94" i="2"/>
  <c r="DF94" i="2"/>
  <c r="DE94" i="2"/>
  <c r="DB94" i="2"/>
  <c r="CY94" i="2"/>
  <c r="CX94" i="2"/>
  <c r="CW94" i="2"/>
  <c r="CV94" i="2"/>
  <c r="CU94" i="2"/>
  <c r="CT94" i="2"/>
  <c r="CS94" i="2"/>
  <c r="CR94" i="2"/>
  <c r="CQ94" i="2"/>
  <c r="CP94" i="2"/>
  <c r="CO94" i="2"/>
  <c r="CN94" i="2"/>
  <c r="CM94" i="2"/>
  <c r="CL94" i="2"/>
  <c r="CK94" i="2"/>
  <c r="CJ94" i="2"/>
  <c r="CI94" i="2"/>
  <c r="CH94" i="2"/>
  <c r="CG94" i="2"/>
  <c r="CF94" i="2"/>
  <c r="CD94" i="2"/>
  <c r="CC94" i="2"/>
  <c r="C94" i="2"/>
  <c r="DA94" i="2" s="1"/>
  <c r="B94" i="2"/>
  <c r="DD94" i="2" s="1"/>
  <c r="DY93" i="2"/>
  <c r="DX93" i="2"/>
  <c r="DW93" i="2"/>
  <c r="DV93" i="2"/>
  <c r="DU93" i="2"/>
  <c r="DT93" i="2"/>
  <c r="DS93" i="2"/>
  <c r="DR93" i="2"/>
  <c r="DQ93" i="2"/>
  <c r="DP93" i="2"/>
  <c r="DO93" i="2"/>
  <c r="DN93" i="2"/>
  <c r="DM93" i="2"/>
  <c r="DL93" i="2"/>
  <c r="DK93" i="2"/>
  <c r="DJ93" i="2"/>
  <c r="DI93" i="2"/>
  <c r="DH93" i="2"/>
  <c r="DG93" i="2"/>
  <c r="DF93" i="2"/>
  <c r="CY93" i="2"/>
  <c r="CX93" i="2"/>
  <c r="CW93" i="2"/>
  <c r="CV93" i="2"/>
  <c r="CU93" i="2"/>
  <c r="CT93" i="2"/>
  <c r="CS93" i="2"/>
  <c r="CR93" i="2"/>
  <c r="CQ93" i="2"/>
  <c r="CP93" i="2"/>
  <c r="CO93" i="2"/>
  <c r="CN93" i="2"/>
  <c r="CM93" i="2"/>
  <c r="CL93" i="2"/>
  <c r="CK93" i="2"/>
  <c r="CJ93" i="2"/>
  <c r="CI93" i="2"/>
  <c r="CH93" i="2"/>
  <c r="CG93" i="2"/>
  <c r="CF93" i="2"/>
  <c r="C93" i="2"/>
  <c r="B93" i="2"/>
  <c r="DY92" i="2"/>
  <c r="DX92" i="2"/>
  <c r="DW92" i="2"/>
  <c r="DV92" i="2"/>
  <c r="DU92" i="2"/>
  <c r="DT92" i="2"/>
  <c r="DS92" i="2"/>
  <c r="DR92" i="2"/>
  <c r="DQ92" i="2"/>
  <c r="DP92" i="2"/>
  <c r="DO92" i="2"/>
  <c r="DN92" i="2"/>
  <c r="DM92" i="2"/>
  <c r="DL92" i="2"/>
  <c r="DK92" i="2"/>
  <c r="DJ92" i="2"/>
  <c r="DI92" i="2"/>
  <c r="DH92" i="2"/>
  <c r="DG92" i="2"/>
  <c r="DF92" i="2"/>
  <c r="CY92" i="2"/>
  <c r="CX92" i="2"/>
  <c r="CW92" i="2"/>
  <c r="CV92" i="2"/>
  <c r="CU92" i="2"/>
  <c r="CT92" i="2"/>
  <c r="CS92" i="2"/>
  <c r="CR92" i="2"/>
  <c r="CQ92" i="2"/>
  <c r="CP92" i="2"/>
  <c r="CO92" i="2"/>
  <c r="CN92" i="2"/>
  <c r="CM92" i="2"/>
  <c r="CL92" i="2"/>
  <c r="CK92" i="2"/>
  <c r="CJ92" i="2"/>
  <c r="CI92" i="2"/>
  <c r="CH92" i="2"/>
  <c r="CG92" i="2"/>
  <c r="CF92" i="2"/>
  <c r="CE92" i="2"/>
  <c r="C92" i="2"/>
  <c r="B92" i="2"/>
  <c r="DZ91" i="2"/>
  <c r="DY91" i="2"/>
  <c r="DX91" i="2"/>
  <c r="DW91" i="2"/>
  <c r="DV91" i="2"/>
  <c r="DU91" i="2"/>
  <c r="DT91" i="2"/>
  <c r="DS91" i="2"/>
  <c r="DR91" i="2"/>
  <c r="DQ91" i="2"/>
  <c r="DP91" i="2"/>
  <c r="DO91" i="2"/>
  <c r="DN91" i="2"/>
  <c r="DM91" i="2"/>
  <c r="DL91" i="2"/>
  <c r="DK91" i="2"/>
  <c r="DJ91" i="2"/>
  <c r="DI91" i="2"/>
  <c r="DH91" i="2"/>
  <c r="DG91" i="2"/>
  <c r="DF91" i="2"/>
  <c r="DE91" i="2"/>
  <c r="DC91" i="2"/>
  <c r="DB91" i="2"/>
  <c r="CY91" i="2"/>
  <c r="CX91" i="2"/>
  <c r="CW91" i="2"/>
  <c r="CV91" i="2"/>
  <c r="CU91" i="2"/>
  <c r="CT91" i="2"/>
  <c r="CS91" i="2"/>
  <c r="CR91" i="2"/>
  <c r="CQ91" i="2"/>
  <c r="CP91" i="2"/>
  <c r="CO91" i="2"/>
  <c r="CN91" i="2"/>
  <c r="CM91" i="2"/>
  <c r="CL91" i="2"/>
  <c r="CK91" i="2"/>
  <c r="CJ91" i="2"/>
  <c r="CI91" i="2"/>
  <c r="CH91" i="2"/>
  <c r="CG91" i="2"/>
  <c r="CF91" i="2"/>
  <c r="CE91" i="2"/>
  <c r="CD91" i="2"/>
  <c r="CC91" i="2"/>
  <c r="CA91" i="2"/>
  <c r="C91" i="2"/>
  <c r="DA91" i="2" s="1"/>
  <c r="B91" i="2"/>
  <c r="DD91" i="2" s="1"/>
  <c r="DZ90" i="2"/>
  <c r="DY90" i="2"/>
  <c r="DX90" i="2"/>
  <c r="DW90" i="2"/>
  <c r="DV90" i="2"/>
  <c r="DU90" i="2"/>
  <c r="DT90" i="2"/>
  <c r="DS90" i="2"/>
  <c r="DR90" i="2"/>
  <c r="DQ90" i="2"/>
  <c r="DP90" i="2"/>
  <c r="DO90" i="2"/>
  <c r="DN90" i="2"/>
  <c r="DM90" i="2"/>
  <c r="DL90" i="2"/>
  <c r="DK90" i="2"/>
  <c r="DJ90" i="2"/>
  <c r="DI90" i="2"/>
  <c r="DH90" i="2"/>
  <c r="DG90" i="2"/>
  <c r="DF90" i="2"/>
  <c r="DE90" i="2"/>
  <c r="DB90" i="2"/>
  <c r="CY90" i="2"/>
  <c r="CX90" i="2"/>
  <c r="CW90" i="2"/>
  <c r="CV90" i="2"/>
  <c r="CU90" i="2"/>
  <c r="CT90" i="2"/>
  <c r="CS90" i="2"/>
  <c r="CR90" i="2"/>
  <c r="CQ90" i="2"/>
  <c r="CP90" i="2"/>
  <c r="CO90" i="2"/>
  <c r="CN90" i="2"/>
  <c r="CM90" i="2"/>
  <c r="CL90" i="2"/>
  <c r="CK90" i="2"/>
  <c r="CJ90" i="2"/>
  <c r="CI90" i="2"/>
  <c r="CH90" i="2"/>
  <c r="CG90" i="2"/>
  <c r="CF90" i="2"/>
  <c r="CD90" i="2"/>
  <c r="CC90" i="2"/>
  <c r="C90" i="2"/>
  <c r="DA90" i="2" s="1"/>
  <c r="B90" i="2"/>
  <c r="DD90" i="2" s="1"/>
  <c r="DY89" i="2"/>
  <c r="DX89" i="2"/>
  <c r="DW89" i="2"/>
  <c r="DV89" i="2"/>
  <c r="DU89" i="2"/>
  <c r="DT89" i="2"/>
  <c r="DS89" i="2"/>
  <c r="DR89" i="2"/>
  <c r="DQ89" i="2"/>
  <c r="DP89" i="2"/>
  <c r="DO89" i="2"/>
  <c r="DN89" i="2"/>
  <c r="DM89" i="2"/>
  <c r="DL89" i="2"/>
  <c r="DK89" i="2"/>
  <c r="DJ89" i="2"/>
  <c r="DI89" i="2"/>
  <c r="DH89" i="2"/>
  <c r="DG89" i="2"/>
  <c r="DF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K89" i="2"/>
  <c r="CJ89" i="2"/>
  <c r="CI89" i="2"/>
  <c r="CH89" i="2"/>
  <c r="CG89" i="2"/>
  <c r="CF89" i="2"/>
  <c r="C89" i="2"/>
  <c r="B89" i="2"/>
  <c r="DY88" i="2"/>
  <c r="DX88" i="2"/>
  <c r="DW88" i="2"/>
  <c r="DV88" i="2"/>
  <c r="DU88" i="2"/>
  <c r="DT88" i="2"/>
  <c r="DS88" i="2"/>
  <c r="DR88" i="2"/>
  <c r="DQ88" i="2"/>
  <c r="DP88" i="2"/>
  <c r="DO88" i="2"/>
  <c r="DN88" i="2"/>
  <c r="DM88" i="2"/>
  <c r="DL88" i="2"/>
  <c r="DK88" i="2"/>
  <c r="DJ88" i="2"/>
  <c r="DI88" i="2"/>
  <c r="DH88" i="2"/>
  <c r="DG88" i="2"/>
  <c r="DF88" i="2"/>
  <c r="CY88" i="2"/>
  <c r="CX88" i="2"/>
  <c r="CW88" i="2"/>
  <c r="CV88" i="2"/>
  <c r="CU88" i="2"/>
  <c r="CT88" i="2"/>
  <c r="CS88" i="2"/>
  <c r="CR88" i="2"/>
  <c r="CQ88" i="2"/>
  <c r="CP88" i="2"/>
  <c r="CO88" i="2"/>
  <c r="CN88" i="2"/>
  <c r="CM88" i="2"/>
  <c r="CL88" i="2"/>
  <c r="CK88" i="2"/>
  <c r="CJ88" i="2"/>
  <c r="CI88" i="2"/>
  <c r="CH88" i="2"/>
  <c r="CG88" i="2"/>
  <c r="CF88" i="2"/>
  <c r="C88" i="2"/>
  <c r="B88" i="2"/>
  <c r="DZ87" i="2"/>
  <c r="DY87" i="2"/>
  <c r="DX87" i="2"/>
  <c r="DW87" i="2"/>
  <c r="DV87" i="2"/>
  <c r="DU87" i="2"/>
  <c r="DT87" i="2"/>
  <c r="DS87" i="2"/>
  <c r="DR87" i="2"/>
  <c r="DQ87" i="2"/>
  <c r="DP87" i="2"/>
  <c r="DO87" i="2"/>
  <c r="DN87" i="2"/>
  <c r="DM87" i="2"/>
  <c r="DL87" i="2"/>
  <c r="DK87" i="2"/>
  <c r="DJ87" i="2"/>
  <c r="DI87" i="2"/>
  <c r="DH87" i="2"/>
  <c r="DG87" i="2"/>
  <c r="DF87" i="2"/>
  <c r="DE87" i="2"/>
  <c r="DC87" i="2"/>
  <c r="DB87" i="2"/>
  <c r="CY87" i="2"/>
  <c r="CX87" i="2"/>
  <c r="CW87" i="2"/>
  <c r="CV87" i="2"/>
  <c r="CU87" i="2"/>
  <c r="CT87" i="2"/>
  <c r="CS87" i="2"/>
  <c r="CR87" i="2"/>
  <c r="CQ87" i="2"/>
  <c r="CP87" i="2"/>
  <c r="CO87" i="2"/>
  <c r="CN87" i="2"/>
  <c r="CM87" i="2"/>
  <c r="CL87" i="2"/>
  <c r="CK87" i="2"/>
  <c r="CJ87" i="2"/>
  <c r="CI87" i="2"/>
  <c r="CH87" i="2"/>
  <c r="CG87" i="2"/>
  <c r="CF87" i="2"/>
  <c r="CE87" i="2"/>
  <c r="CD87" i="2"/>
  <c r="CC87" i="2"/>
  <c r="CA87" i="2"/>
  <c r="C87" i="2"/>
  <c r="DA87" i="2" s="1"/>
  <c r="B87" i="2"/>
  <c r="DD87" i="2" s="1"/>
  <c r="DZ86" i="2"/>
  <c r="DY86" i="2"/>
  <c r="DX86" i="2"/>
  <c r="DW86" i="2"/>
  <c r="DV86" i="2"/>
  <c r="DU86" i="2"/>
  <c r="DT86" i="2"/>
  <c r="DS86" i="2"/>
  <c r="DR86" i="2"/>
  <c r="DQ86" i="2"/>
  <c r="DP86" i="2"/>
  <c r="DO86" i="2"/>
  <c r="DN86" i="2"/>
  <c r="DM86" i="2"/>
  <c r="DL86" i="2"/>
  <c r="DK86" i="2"/>
  <c r="DJ86" i="2"/>
  <c r="DI86" i="2"/>
  <c r="DH86" i="2"/>
  <c r="DG86" i="2"/>
  <c r="DF86" i="2"/>
  <c r="DE86" i="2"/>
  <c r="DB86" i="2"/>
  <c r="CY86" i="2"/>
  <c r="CX86" i="2"/>
  <c r="CW86" i="2"/>
  <c r="CV86" i="2"/>
  <c r="CU86" i="2"/>
  <c r="CT86" i="2"/>
  <c r="CS86" i="2"/>
  <c r="CR86" i="2"/>
  <c r="CQ86" i="2"/>
  <c r="CP86" i="2"/>
  <c r="CO86" i="2"/>
  <c r="CN86" i="2"/>
  <c r="CM86" i="2"/>
  <c r="CL86" i="2"/>
  <c r="CK86" i="2"/>
  <c r="CJ86" i="2"/>
  <c r="CI86" i="2"/>
  <c r="CH86" i="2"/>
  <c r="CG86" i="2"/>
  <c r="CF86" i="2"/>
  <c r="CD86" i="2"/>
  <c r="CC86" i="2"/>
  <c r="C86" i="2"/>
  <c r="DA86" i="2" s="1"/>
  <c r="B86" i="2"/>
  <c r="DD86" i="2" s="1"/>
  <c r="DY85" i="2"/>
  <c r="DX85" i="2"/>
  <c r="DW85" i="2"/>
  <c r="DV85" i="2"/>
  <c r="DU85" i="2"/>
  <c r="DT85" i="2"/>
  <c r="DS85" i="2"/>
  <c r="DR85" i="2"/>
  <c r="DQ85" i="2"/>
  <c r="DP85" i="2"/>
  <c r="DO85" i="2"/>
  <c r="DN85" i="2"/>
  <c r="DM85" i="2"/>
  <c r="DL85" i="2"/>
  <c r="DK85" i="2"/>
  <c r="DJ85" i="2"/>
  <c r="DI85" i="2"/>
  <c r="DH85" i="2"/>
  <c r="DG85" i="2"/>
  <c r="DF85" i="2"/>
  <c r="CY85" i="2"/>
  <c r="CX85" i="2"/>
  <c r="CW85" i="2"/>
  <c r="CV85" i="2"/>
  <c r="CU85" i="2"/>
  <c r="CT85" i="2"/>
  <c r="CS85" i="2"/>
  <c r="CR85" i="2"/>
  <c r="CQ85" i="2"/>
  <c r="CP85" i="2"/>
  <c r="CO85" i="2"/>
  <c r="CN85" i="2"/>
  <c r="CM85" i="2"/>
  <c r="CL85" i="2"/>
  <c r="CK85" i="2"/>
  <c r="CJ85" i="2"/>
  <c r="CI85" i="2"/>
  <c r="CH85" i="2"/>
  <c r="CG85" i="2"/>
  <c r="CF85" i="2"/>
  <c r="C85" i="2"/>
  <c r="B85" i="2"/>
  <c r="DY84" i="2"/>
  <c r="DX84" i="2"/>
  <c r="DW84" i="2"/>
  <c r="DV84" i="2"/>
  <c r="DU84" i="2"/>
  <c r="DT84" i="2"/>
  <c r="DS84" i="2"/>
  <c r="DR84" i="2"/>
  <c r="DQ84" i="2"/>
  <c r="DP84" i="2"/>
  <c r="DO84" i="2"/>
  <c r="DN84" i="2"/>
  <c r="DM84" i="2"/>
  <c r="DL84" i="2"/>
  <c r="DK84" i="2"/>
  <c r="DJ84" i="2"/>
  <c r="DI84" i="2"/>
  <c r="DH84" i="2"/>
  <c r="DG84" i="2"/>
  <c r="DF84" i="2"/>
  <c r="CY84" i="2"/>
  <c r="CX84" i="2"/>
  <c r="CW84" i="2"/>
  <c r="CV84" i="2"/>
  <c r="CU84" i="2"/>
  <c r="CT84" i="2"/>
  <c r="CS84" i="2"/>
  <c r="CR84" i="2"/>
  <c r="CQ84" i="2"/>
  <c r="CP84" i="2"/>
  <c r="CO84" i="2"/>
  <c r="CN84" i="2"/>
  <c r="CM84" i="2"/>
  <c r="CL84" i="2"/>
  <c r="CK84" i="2"/>
  <c r="CJ84" i="2"/>
  <c r="CI84" i="2"/>
  <c r="CH84" i="2"/>
  <c r="CG84" i="2"/>
  <c r="CF84" i="2"/>
  <c r="C84" i="2"/>
  <c r="B84" i="2"/>
  <c r="DZ83" i="2"/>
  <c r="DY83" i="2"/>
  <c r="DX83" i="2"/>
  <c r="DW83" i="2"/>
  <c r="DV83" i="2"/>
  <c r="DU83" i="2"/>
  <c r="DT83" i="2"/>
  <c r="DS83" i="2"/>
  <c r="DR83" i="2"/>
  <c r="DQ83" i="2"/>
  <c r="DP83" i="2"/>
  <c r="DO83" i="2"/>
  <c r="DN83" i="2"/>
  <c r="DM83" i="2"/>
  <c r="DL83" i="2"/>
  <c r="DK83" i="2"/>
  <c r="DJ83" i="2"/>
  <c r="DI83" i="2"/>
  <c r="DH83" i="2"/>
  <c r="DG83" i="2"/>
  <c r="DF83" i="2"/>
  <c r="DE83" i="2"/>
  <c r="DC83" i="2"/>
  <c r="DB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CJ83" i="2"/>
  <c r="CI83" i="2"/>
  <c r="CH83" i="2"/>
  <c r="CG83" i="2"/>
  <c r="CF83" i="2"/>
  <c r="CE83" i="2"/>
  <c r="CD83" i="2"/>
  <c r="CC83" i="2"/>
  <c r="CA83" i="2"/>
  <c r="C83" i="2"/>
  <c r="DA83" i="2" s="1"/>
  <c r="B83" i="2"/>
  <c r="DD83" i="2" s="1"/>
  <c r="DZ82" i="2"/>
  <c r="DY82" i="2"/>
  <c r="DX82" i="2"/>
  <c r="DW82" i="2"/>
  <c r="DV82" i="2"/>
  <c r="DU82" i="2"/>
  <c r="DT82" i="2"/>
  <c r="DS82" i="2"/>
  <c r="DR82" i="2"/>
  <c r="DQ82" i="2"/>
  <c r="DP82" i="2"/>
  <c r="DO82" i="2"/>
  <c r="DN82" i="2"/>
  <c r="DM82" i="2"/>
  <c r="DL82" i="2"/>
  <c r="DK82" i="2"/>
  <c r="DJ82" i="2"/>
  <c r="DI82" i="2"/>
  <c r="DH82" i="2"/>
  <c r="DG82" i="2"/>
  <c r="DF82" i="2"/>
  <c r="DE82" i="2"/>
  <c r="DB82" i="2"/>
  <c r="CY82" i="2"/>
  <c r="CX82" i="2"/>
  <c r="CW82" i="2"/>
  <c r="CV82" i="2"/>
  <c r="CU82" i="2"/>
  <c r="CT82" i="2"/>
  <c r="CS82" i="2"/>
  <c r="CR82" i="2"/>
  <c r="CQ82" i="2"/>
  <c r="CP82" i="2"/>
  <c r="CO82" i="2"/>
  <c r="CN82" i="2"/>
  <c r="CM82" i="2"/>
  <c r="CL82" i="2"/>
  <c r="CK82" i="2"/>
  <c r="CJ82" i="2"/>
  <c r="CI82" i="2"/>
  <c r="CH82" i="2"/>
  <c r="CG82" i="2"/>
  <c r="CF82" i="2"/>
  <c r="CD82" i="2"/>
  <c r="CC82" i="2"/>
  <c r="C82" i="2"/>
  <c r="DA82" i="2" s="1"/>
  <c r="B82" i="2"/>
  <c r="DD82" i="2" s="1"/>
  <c r="DY81" i="2"/>
  <c r="DX81" i="2"/>
  <c r="DW81" i="2"/>
  <c r="DV81" i="2"/>
  <c r="DU81" i="2"/>
  <c r="DT81" i="2"/>
  <c r="DS81" i="2"/>
  <c r="DR81" i="2"/>
  <c r="DQ81" i="2"/>
  <c r="DP81" i="2"/>
  <c r="DO81" i="2"/>
  <c r="DN81" i="2"/>
  <c r="DM81" i="2"/>
  <c r="DL81" i="2"/>
  <c r="DK81" i="2"/>
  <c r="DJ81" i="2"/>
  <c r="DI81" i="2"/>
  <c r="DH81" i="2"/>
  <c r="DG81" i="2"/>
  <c r="DF81" i="2"/>
  <c r="CY81" i="2"/>
  <c r="CX81" i="2"/>
  <c r="CW81" i="2"/>
  <c r="CV81" i="2"/>
  <c r="CU81" i="2"/>
  <c r="CT81" i="2"/>
  <c r="CS81" i="2"/>
  <c r="CR81" i="2"/>
  <c r="CQ81" i="2"/>
  <c r="CP81" i="2"/>
  <c r="CO81" i="2"/>
  <c r="CN81" i="2"/>
  <c r="CM81" i="2"/>
  <c r="CL81" i="2"/>
  <c r="CK81" i="2"/>
  <c r="CJ81" i="2"/>
  <c r="CI81" i="2"/>
  <c r="CH81" i="2"/>
  <c r="CG81" i="2"/>
  <c r="CF81" i="2"/>
  <c r="C81" i="2"/>
  <c r="B81" i="2"/>
  <c r="DD81" i="2" s="1"/>
  <c r="DY80" i="2"/>
  <c r="DX80" i="2"/>
  <c r="DW80" i="2"/>
  <c r="DV80" i="2"/>
  <c r="DU80" i="2"/>
  <c r="DT80" i="2"/>
  <c r="DS80" i="2"/>
  <c r="DR80" i="2"/>
  <c r="DQ80" i="2"/>
  <c r="DP80" i="2"/>
  <c r="DO80" i="2"/>
  <c r="DN80" i="2"/>
  <c r="DM80" i="2"/>
  <c r="DL80" i="2"/>
  <c r="DK80" i="2"/>
  <c r="DJ80" i="2"/>
  <c r="DI80" i="2"/>
  <c r="DH80" i="2"/>
  <c r="DG80" i="2"/>
  <c r="DF80" i="2"/>
  <c r="CY80" i="2"/>
  <c r="CX80" i="2"/>
  <c r="CW80" i="2"/>
  <c r="CV80" i="2"/>
  <c r="CU80" i="2"/>
  <c r="CT80" i="2"/>
  <c r="CS80" i="2"/>
  <c r="CR80" i="2"/>
  <c r="CQ80" i="2"/>
  <c r="CP80" i="2"/>
  <c r="CO80" i="2"/>
  <c r="CN80" i="2"/>
  <c r="CM80" i="2"/>
  <c r="CL80" i="2"/>
  <c r="CK80" i="2"/>
  <c r="CJ80" i="2"/>
  <c r="CI80" i="2"/>
  <c r="CH80" i="2"/>
  <c r="CG80" i="2"/>
  <c r="CF80" i="2"/>
  <c r="C80" i="2"/>
  <c r="B80" i="2"/>
  <c r="DZ79" i="2"/>
  <c r="DY79" i="2"/>
  <c r="DX79" i="2"/>
  <c r="DW79" i="2"/>
  <c r="DV79" i="2"/>
  <c r="DU79" i="2"/>
  <c r="DT79" i="2"/>
  <c r="DS79" i="2"/>
  <c r="DR79" i="2"/>
  <c r="DQ79" i="2"/>
  <c r="DP79" i="2"/>
  <c r="DO79" i="2"/>
  <c r="DN79" i="2"/>
  <c r="DM79" i="2"/>
  <c r="DL79" i="2"/>
  <c r="DK79" i="2"/>
  <c r="DJ79" i="2"/>
  <c r="DI79" i="2"/>
  <c r="DH79" i="2"/>
  <c r="DG79" i="2"/>
  <c r="DF79" i="2"/>
  <c r="DE79" i="2"/>
  <c r="DC79" i="2"/>
  <c r="DB79" i="2"/>
  <c r="CY79" i="2"/>
  <c r="CX79" i="2"/>
  <c r="CW79" i="2"/>
  <c r="CV79" i="2"/>
  <c r="CU79" i="2"/>
  <c r="CT79" i="2"/>
  <c r="CS79" i="2"/>
  <c r="CR79" i="2"/>
  <c r="CQ79" i="2"/>
  <c r="CP79" i="2"/>
  <c r="CO79" i="2"/>
  <c r="CN79" i="2"/>
  <c r="CM79" i="2"/>
  <c r="CL79" i="2"/>
  <c r="CK79" i="2"/>
  <c r="CJ79" i="2"/>
  <c r="CI79" i="2"/>
  <c r="CH79" i="2"/>
  <c r="CG79" i="2"/>
  <c r="CF79" i="2"/>
  <c r="CE79" i="2"/>
  <c r="CD79" i="2"/>
  <c r="CC79" i="2"/>
  <c r="CA79" i="2"/>
  <c r="C79" i="2"/>
  <c r="DA79" i="2" s="1"/>
  <c r="B79" i="2"/>
  <c r="DD79" i="2" s="1"/>
  <c r="DZ78" i="2"/>
  <c r="DY78" i="2"/>
  <c r="DX78" i="2"/>
  <c r="DW78" i="2"/>
  <c r="DV78" i="2"/>
  <c r="DU78" i="2"/>
  <c r="DT78" i="2"/>
  <c r="DS78" i="2"/>
  <c r="DR78" i="2"/>
  <c r="DQ78" i="2"/>
  <c r="DP78" i="2"/>
  <c r="DO78" i="2"/>
  <c r="DN78" i="2"/>
  <c r="DM78" i="2"/>
  <c r="DL78" i="2"/>
  <c r="DK78" i="2"/>
  <c r="DJ78" i="2"/>
  <c r="DI78" i="2"/>
  <c r="DH78" i="2"/>
  <c r="DG78" i="2"/>
  <c r="DF78" i="2"/>
  <c r="DE78" i="2"/>
  <c r="DB78" i="2"/>
  <c r="CY78" i="2"/>
  <c r="CX78" i="2"/>
  <c r="CW78" i="2"/>
  <c r="CV78" i="2"/>
  <c r="CU78" i="2"/>
  <c r="CT78" i="2"/>
  <c r="CS78" i="2"/>
  <c r="CR78" i="2"/>
  <c r="CQ78" i="2"/>
  <c r="CP78" i="2"/>
  <c r="CO78" i="2"/>
  <c r="CN78" i="2"/>
  <c r="CM78" i="2"/>
  <c r="CL78" i="2"/>
  <c r="CK78" i="2"/>
  <c r="CJ78" i="2"/>
  <c r="CI78" i="2"/>
  <c r="CH78" i="2"/>
  <c r="CG78" i="2"/>
  <c r="CF78" i="2"/>
  <c r="CD78" i="2"/>
  <c r="CC78" i="2"/>
  <c r="C78" i="2"/>
  <c r="DA78" i="2" s="1"/>
  <c r="B78" i="2"/>
  <c r="DD78" i="2" s="1"/>
  <c r="DY73" i="2"/>
  <c r="DX73" i="2"/>
  <c r="DW73" i="2"/>
  <c r="DV73" i="2"/>
  <c r="DU73" i="2"/>
  <c r="DT73" i="2"/>
  <c r="DS73" i="2"/>
  <c r="DR73" i="2"/>
  <c r="DQ73" i="2"/>
  <c r="DP73" i="2"/>
  <c r="DO73" i="2"/>
  <c r="DN73" i="2"/>
  <c r="DM73" i="2"/>
  <c r="DL73" i="2"/>
  <c r="DK73" i="2"/>
  <c r="DJ73" i="2"/>
  <c r="DI73" i="2"/>
  <c r="DH73" i="2"/>
  <c r="DG73" i="2"/>
  <c r="DF73" i="2"/>
  <c r="CY73" i="2"/>
  <c r="CX73" i="2"/>
  <c r="CW73" i="2"/>
  <c r="CV73" i="2"/>
  <c r="CU73" i="2"/>
  <c r="CT73" i="2"/>
  <c r="CS73" i="2"/>
  <c r="CR73" i="2"/>
  <c r="CQ73" i="2"/>
  <c r="CP73" i="2"/>
  <c r="CO73" i="2"/>
  <c r="CN73" i="2"/>
  <c r="CM73" i="2"/>
  <c r="CL73" i="2"/>
  <c r="CK73" i="2"/>
  <c r="CJ73" i="2"/>
  <c r="CI73" i="2"/>
  <c r="CH73" i="2"/>
  <c r="CG73" i="2"/>
  <c r="CF73" i="2"/>
  <c r="C73" i="2"/>
  <c r="B73" i="2"/>
  <c r="DY72" i="2"/>
  <c r="DX72" i="2"/>
  <c r="DW72" i="2"/>
  <c r="DV72" i="2"/>
  <c r="DU72" i="2"/>
  <c r="DT72" i="2"/>
  <c r="DS72" i="2"/>
  <c r="DR72" i="2"/>
  <c r="DQ72" i="2"/>
  <c r="DP72" i="2"/>
  <c r="DO72" i="2"/>
  <c r="DN72" i="2"/>
  <c r="DM72" i="2"/>
  <c r="DL72" i="2"/>
  <c r="DK72" i="2"/>
  <c r="DJ72" i="2"/>
  <c r="DI72" i="2"/>
  <c r="DH72" i="2"/>
  <c r="DG72" i="2"/>
  <c r="DF72" i="2"/>
  <c r="CY72" i="2"/>
  <c r="CX72" i="2"/>
  <c r="CW72" i="2"/>
  <c r="CV72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CI72" i="2"/>
  <c r="CH72" i="2"/>
  <c r="CG72" i="2"/>
  <c r="CF72" i="2"/>
  <c r="C72" i="2"/>
  <c r="B72" i="2"/>
  <c r="DZ71" i="2"/>
  <c r="DY71" i="2"/>
  <c r="DX71" i="2"/>
  <c r="DW71" i="2"/>
  <c r="DV71" i="2"/>
  <c r="DU71" i="2"/>
  <c r="DT71" i="2"/>
  <c r="DS71" i="2"/>
  <c r="DR71" i="2"/>
  <c r="DQ71" i="2"/>
  <c r="DP71" i="2"/>
  <c r="DO71" i="2"/>
  <c r="DN71" i="2"/>
  <c r="DM71" i="2"/>
  <c r="DL71" i="2"/>
  <c r="DK71" i="2"/>
  <c r="DJ71" i="2"/>
  <c r="DI71" i="2"/>
  <c r="DH71" i="2"/>
  <c r="DG71" i="2"/>
  <c r="DF71" i="2"/>
  <c r="DE71" i="2"/>
  <c r="DC71" i="2"/>
  <c r="DB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CI71" i="2"/>
  <c r="CH71" i="2"/>
  <c r="CG71" i="2"/>
  <c r="CF71" i="2"/>
  <c r="CE71" i="2"/>
  <c r="CD71" i="2"/>
  <c r="CC71" i="2"/>
  <c r="CA71" i="2"/>
  <c r="C71" i="2"/>
  <c r="DA71" i="2" s="1"/>
  <c r="B71" i="2"/>
  <c r="DD71" i="2" s="1"/>
  <c r="DZ70" i="2"/>
  <c r="DY70" i="2"/>
  <c r="DX70" i="2"/>
  <c r="DW70" i="2"/>
  <c r="DV70" i="2"/>
  <c r="DU70" i="2"/>
  <c r="DT70" i="2"/>
  <c r="DS70" i="2"/>
  <c r="DR70" i="2"/>
  <c r="DQ70" i="2"/>
  <c r="DP70" i="2"/>
  <c r="DO70" i="2"/>
  <c r="DN70" i="2"/>
  <c r="DM70" i="2"/>
  <c r="DL70" i="2"/>
  <c r="DK70" i="2"/>
  <c r="DJ70" i="2"/>
  <c r="DI70" i="2"/>
  <c r="DH70" i="2"/>
  <c r="DG70" i="2"/>
  <c r="DF70" i="2"/>
  <c r="DE70" i="2"/>
  <c r="DB70" i="2"/>
  <c r="CY70" i="2"/>
  <c r="CX70" i="2"/>
  <c r="CW70" i="2"/>
  <c r="CV70" i="2"/>
  <c r="CU70" i="2"/>
  <c r="CT70" i="2"/>
  <c r="CS70" i="2"/>
  <c r="CR70" i="2"/>
  <c r="CQ70" i="2"/>
  <c r="CP70" i="2"/>
  <c r="CO70" i="2"/>
  <c r="CN70" i="2"/>
  <c r="CM70" i="2"/>
  <c r="CL70" i="2"/>
  <c r="CK70" i="2"/>
  <c r="CJ70" i="2"/>
  <c r="CI70" i="2"/>
  <c r="CH70" i="2"/>
  <c r="CG70" i="2"/>
  <c r="CF70" i="2"/>
  <c r="CD70" i="2"/>
  <c r="CC70" i="2"/>
  <c r="C70" i="2"/>
  <c r="DA70" i="2" s="1"/>
  <c r="B70" i="2"/>
  <c r="DD70" i="2" s="1"/>
  <c r="DY69" i="2"/>
  <c r="DX69" i="2"/>
  <c r="DW69" i="2"/>
  <c r="DV69" i="2"/>
  <c r="DU69" i="2"/>
  <c r="DT69" i="2"/>
  <c r="DS69" i="2"/>
  <c r="DR69" i="2"/>
  <c r="DQ69" i="2"/>
  <c r="DP69" i="2"/>
  <c r="DO69" i="2"/>
  <c r="DN69" i="2"/>
  <c r="DM69" i="2"/>
  <c r="DL69" i="2"/>
  <c r="DK69" i="2"/>
  <c r="DJ69" i="2"/>
  <c r="DI69" i="2"/>
  <c r="DH69" i="2"/>
  <c r="DG69" i="2"/>
  <c r="DF69" i="2"/>
  <c r="CY69" i="2"/>
  <c r="CX69" i="2"/>
  <c r="CW69" i="2"/>
  <c r="CV69" i="2"/>
  <c r="CU69" i="2"/>
  <c r="CT69" i="2"/>
  <c r="CS69" i="2"/>
  <c r="CR69" i="2"/>
  <c r="CQ69" i="2"/>
  <c r="CP69" i="2"/>
  <c r="CO69" i="2"/>
  <c r="CN69" i="2"/>
  <c r="CM69" i="2"/>
  <c r="CL69" i="2"/>
  <c r="CK69" i="2"/>
  <c r="CJ69" i="2"/>
  <c r="CI69" i="2"/>
  <c r="CH69" i="2"/>
  <c r="CG69" i="2"/>
  <c r="CF69" i="2"/>
  <c r="C69" i="2"/>
  <c r="B69" i="2"/>
  <c r="DY68" i="2"/>
  <c r="DX68" i="2"/>
  <c r="DW68" i="2"/>
  <c r="DV68" i="2"/>
  <c r="DU68" i="2"/>
  <c r="DT68" i="2"/>
  <c r="DS68" i="2"/>
  <c r="DR68" i="2"/>
  <c r="DQ68" i="2"/>
  <c r="DP68" i="2"/>
  <c r="DO68" i="2"/>
  <c r="DN68" i="2"/>
  <c r="DM68" i="2"/>
  <c r="DL68" i="2"/>
  <c r="DK68" i="2"/>
  <c r="DJ68" i="2"/>
  <c r="DI68" i="2"/>
  <c r="DH68" i="2"/>
  <c r="DG68" i="2"/>
  <c r="DF68" i="2"/>
  <c r="CY68" i="2"/>
  <c r="CX68" i="2"/>
  <c r="CW68" i="2"/>
  <c r="CV68" i="2"/>
  <c r="CU68" i="2"/>
  <c r="CT68" i="2"/>
  <c r="CS68" i="2"/>
  <c r="CR68" i="2"/>
  <c r="CQ68" i="2"/>
  <c r="CP68" i="2"/>
  <c r="CO68" i="2"/>
  <c r="CN68" i="2"/>
  <c r="CM68" i="2"/>
  <c r="CL68" i="2"/>
  <c r="CK68" i="2"/>
  <c r="CJ68" i="2"/>
  <c r="CI68" i="2"/>
  <c r="CH68" i="2"/>
  <c r="CG68" i="2"/>
  <c r="CF68" i="2"/>
  <c r="C68" i="2"/>
  <c r="B68" i="2"/>
  <c r="DZ67" i="2"/>
  <c r="DY67" i="2"/>
  <c r="DX67" i="2"/>
  <c r="DW67" i="2"/>
  <c r="DV67" i="2"/>
  <c r="DU67" i="2"/>
  <c r="DT67" i="2"/>
  <c r="DS67" i="2"/>
  <c r="DR67" i="2"/>
  <c r="DQ67" i="2"/>
  <c r="DP67" i="2"/>
  <c r="DO67" i="2"/>
  <c r="DN67" i="2"/>
  <c r="DM67" i="2"/>
  <c r="DL67" i="2"/>
  <c r="DK67" i="2"/>
  <c r="DJ67" i="2"/>
  <c r="DI67" i="2"/>
  <c r="DH67" i="2"/>
  <c r="DG67" i="2"/>
  <c r="DF67" i="2"/>
  <c r="DE67" i="2"/>
  <c r="DC67" i="2"/>
  <c r="DB67" i="2"/>
  <c r="CY67" i="2"/>
  <c r="CX67" i="2"/>
  <c r="CW67" i="2"/>
  <c r="CV67" i="2"/>
  <c r="CU67" i="2"/>
  <c r="CT67" i="2"/>
  <c r="CS67" i="2"/>
  <c r="CR67" i="2"/>
  <c r="CQ67" i="2"/>
  <c r="CP67" i="2"/>
  <c r="CO67" i="2"/>
  <c r="CN67" i="2"/>
  <c r="CM67" i="2"/>
  <c r="CL67" i="2"/>
  <c r="CK67" i="2"/>
  <c r="CJ67" i="2"/>
  <c r="CI67" i="2"/>
  <c r="CH67" i="2"/>
  <c r="CG67" i="2"/>
  <c r="CF67" i="2"/>
  <c r="CE67" i="2"/>
  <c r="CD67" i="2"/>
  <c r="CC67" i="2"/>
  <c r="CA67" i="2"/>
  <c r="C67" i="2"/>
  <c r="DA67" i="2" s="1"/>
  <c r="B67" i="2"/>
  <c r="DD67" i="2" s="1"/>
  <c r="DZ66" i="2"/>
  <c r="DY66" i="2"/>
  <c r="DX66" i="2"/>
  <c r="DW66" i="2"/>
  <c r="DV66" i="2"/>
  <c r="DU66" i="2"/>
  <c r="DT66" i="2"/>
  <c r="DS66" i="2"/>
  <c r="DR66" i="2"/>
  <c r="DQ66" i="2"/>
  <c r="DP66" i="2"/>
  <c r="DO66" i="2"/>
  <c r="DN66" i="2"/>
  <c r="DM66" i="2"/>
  <c r="DL66" i="2"/>
  <c r="DK66" i="2"/>
  <c r="DJ66" i="2"/>
  <c r="DI66" i="2"/>
  <c r="DH66" i="2"/>
  <c r="DG66" i="2"/>
  <c r="DF66" i="2"/>
  <c r="DE66" i="2"/>
  <c r="DB66" i="2"/>
  <c r="CY66" i="2"/>
  <c r="CX66" i="2"/>
  <c r="CW66" i="2"/>
  <c r="CV66" i="2"/>
  <c r="CU66" i="2"/>
  <c r="CT66" i="2"/>
  <c r="CS66" i="2"/>
  <c r="CR66" i="2"/>
  <c r="CQ66" i="2"/>
  <c r="CP66" i="2"/>
  <c r="CO66" i="2"/>
  <c r="CN66" i="2"/>
  <c r="CM66" i="2"/>
  <c r="CL66" i="2"/>
  <c r="CK66" i="2"/>
  <c r="CJ66" i="2"/>
  <c r="CI66" i="2"/>
  <c r="CH66" i="2"/>
  <c r="CG66" i="2"/>
  <c r="CF66" i="2"/>
  <c r="CD66" i="2"/>
  <c r="CC66" i="2"/>
  <c r="C66" i="2"/>
  <c r="DA66" i="2" s="1"/>
  <c r="B66" i="2"/>
  <c r="DD66" i="2" s="1"/>
  <c r="DY65" i="2"/>
  <c r="DX65" i="2"/>
  <c r="DW65" i="2"/>
  <c r="DV65" i="2"/>
  <c r="DU65" i="2"/>
  <c r="DT65" i="2"/>
  <c r="DS65" i="2"/>
  <c r="DR65" i="2"/>
  <c r="DQ65" i="2"/>
  <c r="DP65" i="2"/>
  <c r="DO65" i="2"/>
  <c r="DN65" i="2"/>
  <c r="DM65" i="2"/>
  <c r="DL65" i="2"/>
  <c r="DK65" i="2"/>
  <c r="DJ65" i="2"/>
  <c r="DI65" i="2"/>
  <c r="DH65" i="2"/>
  <c r="DG65" i="2"/>
  <c r="DF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CJ65" i="2"/>
  <c r="CI65" i="2"/>
  <c r="CH65" i="2"/>
  <c r="CG65" i="2"/>
  <c r="CF65" i="2"/>
  <c r="C65" i="2"/>
  <c r="B65" i="2"/>
  <c r="DD65" i="2" s="1"/>
  <c r="DY64" i="2"/>
  <c r="DX64" i="2"/>
  <c r="DW64" i="2"/>
  <c r="DV64" i="2"/>
  <c r="DU64" i="2"/>
  <c r="DT64" i="2"/>
  <c r="DS64" i="2"/>
  <c r="DR64" i="2"/>
  <c r="DQ64" i="2"/>
  <c r="DP64" i="2"/>
  <c r="DO64" i="2"/>
  <c r="DN64" i="2"/>
  <c r="DM64" i="2"/>
  <c r="DL64" i="2"/>
  <c r="DK64" i="2"/>
  <c r="DJ64" i="2"/>
  <c r="DI64" i="2"/>
  <c r="DH64" i="2"/>
  <c r="DG64" i="2"/>
  <c r="DF64" i="2"/>
  <c r="CY64" i="2"/>
  <c r="CX64" i="2"/>
  <c r="CW64" i="2"/>
  <c r="CV64" i="2"/>
  <c r="CU64" i="2"/>
  <c r="CT64" i="2"/>
  <c r="CS64" i="2"/>
  <c r="CR64" i="2"/>
  <c r="CQ64" i="2"/>
  <c r="CP64" i="2"/>
  <c r="CO64" i="2"/>
  <c r="CN64" i="2"/>
  <c r="CM64" i="2"/>
  <c r="CL64" i="2"/>
  <c r="CK64" i="2"/>
  <c r="CJ64" i="2"/>
  <c r="CI64" i="2"/>
  <c r="CH64" i="2"/>
  <c r="CG64" i="2"/>
  <c r="CF64" i="2"/>
  <c r="C64" i="2"/>
  <c r="B64" i="2"/>
  <c r="DC64" i="2" s="1"/>
  <c r="DZ63" i="2"/>
  <c r="DY63" i="2"/>
  <c r="DX63" i="2"/>
  <c r="DW63" i="2"/>
  <c r="DV63" i="2"/>
  <c r="DU63" i="2"/>
  <c r="DT63" i="2"/>
  <c r="DS63" i="2"/>
  <c r="DR63" i="2"/>
  <c r="DQ63" i="2"/>
  <c r="DP63" i="2"/>
  <c r="DO63" i="2"/>
  <c r="DN63" i="2"/>
  <c r="DM63" i="2"/>
  <c r="DL63" i="2"/>
  <c r="DK63" i="2"/>
  <c r="DJ63" i="2"/>
  <c r="DI63" i="2"/>
  <c r="DH63" i="2"/>
  <c r="DG63" i="2"/>
  <c r="DF63" i="2"/>
  <c r="DE63" i="2"/>
  <c r="DC63" i="2"/>
  <c r="DB63" i="2"/>
  <c r="CY63" i="2"/>
  <c r="CX63" i="2"/>
  <c r="CW63" i="2"/>
  <c r="CV63" i="2"/>
  <c r="CU63" i="2"/>
  <c r="CT63" i="2"/>
  <c r="CS63" i="2"/>
  <c r="CR63" i="2"/>
  <c r="CQ63" i="2"/>
  <c r="CP63" i="2"/>
  <c r="CO63" i="2"/>
  <c r="CN63" i="2"/>
  <c r="CM63" i="2"/>
  <c r="CL63" i="2"/>
  <c r="CK63" i="2"/>
  <c r="CJ63" i="2"/>
  <c r="CI63" i="2"/>
  <c r="CH63" i="2"/>
  <c r="CG63" i="2"/>
  <c r="CF63" i="2"/>
  <c r="CE63" i="2"/>
  <c r="CD63" i="2"/>
  <c r="CC63" i="2"/>
  <c r="CA63" i="2"/>
  <c r="C63" i="2"/>
  <c r="DA63" i="2" s="1"/>
  <c r="B63" i="2"/>
  <c r="DD63" i="2" s="1"/>
  <c r="DZ62" i="2"/>
  <c r="DY62" i="2"/>
  <c r="DX62" i="2"/>
  <c r="DW62" i="2"/>
  <c r="DV62" i="2"/>
  <c r="DU62" i="2"/>
  <c r="DT62" i="2"/>
  <c r="DS62" i="2"/>
  <c r="DR62" i="2"/>
  <c r="DQ62" i="2"/>
  <c r="DP62" i="2"/>
  <c r="DO62" i="2"/>
  <c r="DN62" i="2"/>
  <c r="DM62" i="2"/>
  <c r="DL62" i="2"/>
  <c r="DK62" i="2"/>
  <c r="DJ62" i="2"/>
  <c r="DI62" i="2"/>
  <c r="DH62" i="2"/>
  <c r="DG62" i="2"/>
  <c r="DF62" i="2"/>
  <c r="DE62" i="2"/>
  <c r="DB62" i="2"/>
  <c r="CY62" i="2"/>
  <c r="CX62" i="2"/>
  <c r="CW62" i="2"/>
  <c r="CV62" i="2"/>
  <c r="CU62" i="2"/>
  <c r="CT62" i="2"/>
  <c r="CS62" i="2"/>
  <c r="CR62" i="2"/>
  <c r="CQ62" i="2"/>
  <c r="CP62" i="2"/>
  <c r="CO62" i="2"/>
  <c r="CN62" i="2"/>
  <c r="CM62" i="2"/>
  <c r="CL62" i="2"/>
  <c r="CK62" i="2"/>
  <c r="CJ62" i="2"/>
  <c r="CI62" i="2"/>
  <c r="CH62" i="2"/>
  <c r="CG62" i="2"/>
  <c r="CF62" i="2"/>
  <c r="CD62" i="2"/>
  <c r="CC62" i="2"/>
  <c r="C62" i="2"/>
  <c r="DA62" i="2" s="1"/>
  <c r="B62" i="2"/>
  <c r="DD62" i="2" s="1"/>
  <c r="DY61" i="2"/>
  <c r="DX61" i="2"/>
  <c r="DW61" i="2"/>
  <c r="DV61" i="2"/>
  <c r="DU61" i="2"/>
  <c r="DT61" i="2"/>
  <c r="DS61" i="2"/>
  <c r="DR61" i="2"/>
  <c r="DQ61" i="2"/>
  <c r="DP61" i="2"/>
  <c r="DO61" i="2"/>
  <c r="DN61" i="2"/>
  <c r="DM61" i="2"/>
  <c r="DL61" i="2"/>
  <c r="DK61" i="2"/>
  <c r="DJ61" i="2"/>
  <c r="DI61" i="2"/>
  <c r="DH61" i="2"/>
  <c r="DG61" i="2"/>
  <c r="DF61" i="2"/>
  <c r="CY61" i="2"/>
  <c r="CX61" i="2"/>
  <c r="CW61" i="2"/>
  <c r="CV61" i="2"/>
  <c r="CU61" i="2"/>
  <c r="CT61" i="2"/>
  <c r="CS61" i="2"/>
  <c r="CR61" i="2"/>
  <c r="CQ61" i="2"/>
  <c r="CP61" i="2"/>
  <c r="CO61" i="2"/>
  <c r="CN61" i="2"/>
  <c r="CM61" i="2"/>
  <c r="CL61" i="2"/>
  <c r="CK61" i="2"/>
  <c r="CJ61" i="2"/>
  <c r="CI61" i="2"/>
  <c r="CH61" i="2"/>
  <c r="CG61" i="2"/>
  <c r="CF61" i="2"/>
  <c r="C61" i="2"/>
  <c r="B61" i="2"/>
  <c r="DD61" i="2" s="1"/>
  <c r="DY60" i="2"/>
  <c r="DX60" i="2"/>
  <c r="DW60" i="2"/>
  <c r="DV60" i="2"/>
  <c r="DU60" i="2"/>
  <c r="DT60" i="2"/>
  <c r="DS60" i="2"/>
  <c r="DR60" i="2"/>
  <c r="DQ60" i="2"/>
  <c r="DP60" i="2"/>
  <c r="DO60" i="2"/>
  <c r="DN60" i="2"/>
  <c r="DM60" i="2"/>
  <c r="DL60" i="2"/>
  <c r="DK60" i="2"/>
  <c r="DJ60" i="2"/>
  <c r="DI60" i="2"/>
  <c r="DH60" i="2"/>
  <c r="DG60" i="2"/>
  <c r="DF60" i="2"/>
  <c r="CY60" i="2"/>
  <c r="CX60" i="2"/>
  <c r="CW60" i="2"/>
  <c r="CV60" i="2"/>
  <c r="CU60" i="2"/>
  <c r="CT60" i="2"/>
  <c r="CS60" i="2"/>
  <c r="CR60" i="2"/>
  <c r="CQ60" i="2"/>
  <c r="CP60" i="2"/>
  <c r="CO60" i="2"/>
  <c r="CN60" i="2"/>
  <c r="CM60" i="2"/>
  <c r="CL60" i="2"/>
  <c r="CK60" i="2"/>
  <c r="CJ60" i="2"/>
  <c r="CI60" i="2"/>
  <c r="CH60" i="2"/>
  <c r="CG60" i="2"/>
  <c r="CF60" i="2"/>
  <c r="C60" i="2"/>
  <c r="B60" i="2"/>
  <c r="DZ59" i="2"/>
  <c r="DY59" i="2"/>
  <c r="DX59" i="2"/>
  <c r="DW59" i="2"/>
  <c r="DV59" i="2"/>
  <c r="DU59" i="2"/>
  <c r="DT59" i="2"/>
  <c r="DS59" i="2"/>
  <c r="DR59" i="2"/>
  <c r="DQ59" i="2"/>
  <c r="DP59" i="2"/>
  <c r="DO59" i="2"/>
  <c r="DN59" i="2"/>
  <c r="DM59" i="2"/>
  <c r="DL59" i="2"/>
  <c r="DK59" i="2"/>
  <c r="DJ59" i="2"/>
  <c r="DI59" i="2"/>
  <c r="DH59" i="2"/>
  <c r="DG59" i="2"/>
  <c r="DF59" i="2"/>
  <c r="DE59" i="2"/>
  <c r="DC59" i="2"/>
  <c r="DB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CJ59" i="2"/>
  <c r="CI59" i="2"/>
  <c r="CH59" i="2"/>
  <c r="CG59" i="2"/>
  <c r="CF59" i="2"/>
  <c r="CE59" i="2"/>
  <c r="CD59" i="2"/>
  <c r="CC59" i="2"/>
  <c r="CA59" i="2"/>
  <c r="C59" i="2"/>
  <c r="DA59" i="2" s="1"/>
  <c r="B59" i="2"/>
  <c r="DD59" i="2" s="1"/>
  <c r="DZ58" i="2"/>
  <c r="DY58" i="2"/>
  <c r="DX58" i="2"/>
  <c r="DW58" i="2"/>
  <c r="DV58" i="2"/>
  <c r="DU58" i="2"/>
  <c r="DT58" i="2"/>
  <c r="DS58" i="2"/>
  <c r="DR58" i="2"/>
  <c r="DQ58" i="2"/>
  <c r="DP58" i="2"/>
  <c r="DO58" i="2"/>
  <c r="DN58" i="2"/>
  <c r="DM58" i="2"/>
  <c r="DL58" i="2"/>
  <c r="DK58" i="2"/>
  <c r="DJ58" i="2"/>
  <c r="DI58" i="2"/>
  <c r="DH58" i="2"/>
  <c r="DG58" i="2"/>
  <c r="DF58" i="2"/>
  <c r="DE58" i="2"/>
  <c r="DB58" i="2"/>
  <c r="CY58" i="2"/>
  <c r="CX58" i="2"/>
  <c r="CW58" i="2"/>
  <c r="CV58" i="2"/>
  <c r="CU58" i="2"/>
  <c r="CT58" i="2"/>
  <c r="CS58" i="2"/>
  <c r="CR58" i="2"/>
  <c r="CQ58" i="2"/>
  <c r="CP58" i="2"/>
  <c r="CO58" i="2"/>
  <c r="CN58" i="2"/>
  <c r="CM58" i="2"/>
  <c r="CL58" i="2"/>
  <c r="CK58" i="2"/>
  <c r="CJ58" i="2"/>
  <c r="CI58" i="2"/>
  <c r="CH58" i="2"/>
  <c r="CG58" i="2"/>
  <c r="CF58" i="2"/>
  <c r="CD58" i="2"/>
  <c r="CC58" i="2"/>
  <c r="C58" i="2"/>
  <c r="DA58" i="2" s="1"/>
  <c r="B58" i="2"/>
  <c r="DD58" i="2" s="1"/>
  <c r="DY57" i="2"/>
  <c r="DX57" i="2"/>
  <c r="DW57" i="2"/>
  <c r="DV57" i="2"/>
  <c r="DU57" i="2"/>
  <c r="DT57" i="2"/>
  <c r="DS57" i="2"/>
  <c r="DR57" i="2"/>
  <c r="DQ57" i="2"/>
  <c r="DP57" i="2"/>
  <c r="DO57" i="2"/>
  <c r="DN57" i="2"/>
  <c r="DM57" i="2"/>
  <c r="DL57" i="2"/>
  <c r="DK57" i="2"/>
  <c r="DJ57" i="2"/>
  <c r="DI57" i="2"/>
  <c r="DH57" i="2"/>
  <c r="DG57" i="2"/>
  <c r="DF57" i="2"/>
  <c r="CY57" i="2"/>
  <c r="CX57" i="2"/>
  <c r="CW57" i="2"/>
  <c r="CV57" i="2"/>
  <c r="CU57" i="2"/>
  <c r="CT57" i="2"/>
  <c r="CS57" i="2"/>
  <c r="CR57" i="2"/>
  <c r="CQ57" i="2"/>
  <c r="CP57" i="2"/>
  <c r="CO57" i="2"/>
  <c r="CN57" i="2"/>
  <c r="CM57" i="2"/>
  <c r="CL57" i="2"/>
  <c r="CK57" i="2"/>
  <c r="CJ57" i="2"/>
  <c r="CI57" i="2"/>
  <c r="CH57" i="2"/>
  <c r="CG57" i="2"/>
  <c r="CF57" i="2"/>
  <c r="C57" i="2"/>
  <c r="B57" i="2"/>
  <c r="DY56" i="2"/>
  <c r="DX56" i="2"/>
  <c r="DW56" i="2"/>
  <c r="DV56" i="2"/>
  <c r="DU56" i="2"/>
  <c r="DT56" i="2"/>
  <c r="DS56" i="2"/>
  <c r="DR56" i="2"/>
  <c r="DQ56" i="2"/>
  <c r="DP56" i="2"/>
  <c r="DO56" i="2"/>
  <c r="DN56" i="2"/>
  <c r="DM56" i="2"/>
  <c r="DL56" i="2"/>
  <c r="DK56" i="2"/>
  <c r="DJ56" i="2"/>
  <c r="DI56" i="2"/>
  <c r="DH56" i="2"/>
  <c r="DG56" i="2"/>
  <c r="DF56" i="2"/>
  <c r="CY56" i="2"/>
  <c r="CX56" i="2"/>
  <c r="CW56" i="2"/>
  <c r="CV56" i="2"/>
  <c r="CU56" i="2"/>
  <c r="CT56" i="2"/>
  <c r="CS56" i="2"/>
  <c r="CR56" i="2"/>
  <c r="CQ56" i="2"/>
  <c r="CP56" i="2"/>
  <c r="CO56" i="2"/>
  <c r="CN56" i="2"/>
  <c r="CM56" i="2"/>
  <c r="CL56" i="2"/>
  <c r="CK56" i="2"/>
  <c r="CJ56" i="2"/>
  <c r="CI56" i="2"/>
  <c r="CH56" i="2"/>
  <c r="CG56" i="2"/>
  <c r="CF56" i="2"/>
  <c r="C56" i="2"/>
  <c r="B56" i="2"/>
  <c r="DZ51" i="2"/>
  <c r="DY51" i="2"/>
  <c r="DX51" i="2"/>
  <c r="DW51" i="2"/>
  <c r="DV51" i="2"/>
  <c r="DU51" i="2"/>
  <c r="DT51" i="2"/>
  <c r="DS51" i="2"/>
  <c r="DR51" i="2"/>
  <c r="DQ51" i="2"/>
  <c r="DP51" i="2"/>
  <c r="DO51" i="2"/>
  <c r="DN51" i="2"/>
  <c r="DM51" i="2"/>
  <c r="DL51" i="2"/>
  <c r="DK51" i="2"/>
  <c r="DJ51" i="2"/>
  <c r="DI51" i="2"/>
  <c r="DH51" i="2"/>
  <c r="DG51" i="2"/>
  <c r="DF51" i="2"/>
  <c r="DE51" i="2"/>
  <c r="DC51" i="2"/>
  <c r="DB51" i="2"/>
  <c r="CY51" i="2"/>
  <c r="CX51" i="2"/>
  <c r="CW51" i="2"/>
  <c r="CV51" i="2"/>
  <c r="CU51" i="2"/>
  <c r="CT51" i="2"/>
  <c r="CS51" i="2"/>
  <c r="CR51" i="2"/>
  <c r="CQ51" i="2"/>
  <c r="CP51" i="2"/>
  <c r="CO51" i="2"/>
  <c r="CN51" i="2"/>
  <c r="CM51" i="2"/>
  <c r="CL51" i="2"/>
  <c r="CK51" i="2"/>
  <c r="CJ51" i="2"/>
  <c r="CI51" i="2"/>
  <c r="CH51" i="2"/>
  <c r="CG51" i="2"/>
  <c r="CF51" i="2"/>
  <c r="CE51" i="2"/>
  <c r="CD51" i="2"/>
  <c r="CC51" i="2"/>
  <c r="CA51" i="2"/>
  <c r="C51" i="2"/>
  <c r="DA51" i="2" s="1"/>
  <c r="B51" i="2"/>
  <c r="DD51" i="2" s="1"/>
  <c r="DZ50" i="2"/>
  <c r="DY50" i="2"/>
  <c r="DX50" i="2"/>
  <c r="DW50" i="2"/>
  <c r="DV50" i="2"/>
  <c r="DU50" i="2"/>
  <c r="DT50" i="2"/>
  <c r="DS50" i="2"/>
  <c r="DR50" i="2"/>
  <c r="DQ50" i="2"/>
  <c r="DP50" i="2"/>
  <c r="DO50" i="2"/>
  <c r="DN50" i="2"/>
  <c r="DM50" i="2"/>
  <c r="DL50" i="2"/>
  <c r="DK50" i="2"/>
  <c r="DJ50" i="2"/>
  <c r="DI50" i="2"/>
  <c r="DH50" i="2"/>
  <c r="DG50" i="2"/>
  <c r="DF50" i="2"/>
  <c r="DE50" i="2"/>
  <c r="DB50" i="2"/>
  <c r="CY50" i="2"/>
  <c r="CX50" i="2"/>
  <c r="CW50" i="2"/>
  <c r="CV50" i="2"/>
  <c r="CU50" i="2"/>
  <c r="CT50" i="2"/>
  <c r="CS50" i="2"/>
  <c r="CR50" i="2"/>
  <c r="CQ50" i="2"/>
  <c r="CP50" i="2"/>
  <c r="CO50" i="2"/>
  <c r="CN50" i="2"/>
  <c r="CM50" i="2"/>
  <c r="CL50" i="2"/>
  <c r="CK50" i="2"/>
  <c r="CJ50" i="2"/>
  <c r="CI50" i="2"/>
  <c r="CH50" i="2"/>
  <c r="CG50" i="2"/>
  <c r="CF50" i="2"/>
  <c r="CD50" i="2"/>
  <c r="CC50" i="2"/>
  <c r="C50" i="2"/>
  <c r="DA50" i="2" s="1"/>
  <c r="B50" i="2"/>
  <c r="DD50" i="2" s="1"/>
  <c r="DY49" i="2"/>
  <c r="DX49" i="2"/>
  <c r="DW49" i="2"/>
  <c r="DV49" i="2"/>
  <c r="DU49" i="2"/>
  <c r="DT49" i="2"/>
  <c r="DS49" i="2"/>
  <c r="DR49" i="2"/>
  <c r="DQ49" i="2"/>
  <c r="DP49" i="2"/>
  <c r="DO49" i="2"/>
  <c r="DN49" i="2"/>
  <c r="DM49" i="2"/>
  <c r="DL49" i="2"/>
  <c r="DK49" i="2"/>
  <c r="DJ49" i="2"/>
  <c r="DI49" i="2"/>
  <c r="DH49" i="2"/>
  <c r="DG49" i="2"/>
  <c r="DF49" i="2"/>
  <c r="CY49" i="2"/>
  <c r="CX49" i="2"/>
  <c r="CW49" i="2"/>
  <c r="CV49" i="2"/>
  <c r="CU49" i="2"/>
  <c r="CT49" i="2"/>
  <c r="CS49" i="2"/>
  <c r="CR49" i="2"/>
  <c r="CQ49" i="2"/>
  <c r="CP49" i="2"/>
  <c r="CO49" i="2"/>
  <c r="CN49" i="2"/>
  <c r="CM49" i="2"/>
  <c r="CL49" i="2"/>
  <c r="CK49" i="2"/>
  <c r="CJ49" i="2"/>
  <c r="CI49" i="2"/>
  <c r="CH49" i="2"/>
  <c r="CG49" i="2"/>
  <c r="CF49" i="2"/>
  <c r="C49" i="2"/>
  <c r="B49" i="2"/>
  <c r="DD49" i="2" s="1"/>
  <c r="DY48" i="2"/>
  <c r="DX48" i="2"/>
  <c r="DW48" i="2"/>
  <c r="DV48" i="2"/>
  <c r="DU48" i="2"/>
  <c r="DT48" i="2"/>
  <c r="DS48" i="2"/>
  <c r="DR48" i="2"/>
  <c r="DQ48" i="2"/>
  <c r="DP48" i="2"/>
  <c r="DO48" i="2"/>
  <c r="DN48" i="2"/>
  <c r="DM48" i="2"/>
  <c r="DL48" i="2"/>
  <c r="DK48" i="2"/>
  <c r="DJ48" i="2"/>
  <c r="DI48" i="2"/>
  <c r="DH48" i="2"/>
  <c r="DG48" i="2"/>
  <c r="DF48" i="2"/>
  <c r="CY48" i="2"/>
  <c r="CX48" i="2"/>
  <c r="CW48" i="2"/>
  <c r="CV48" i="2"/>
  <c r="CU48" i="2"/>
  <c r="CT48" i="2"/>
  <c r="CS48" i="2"/>
  <c r="CR48" i="2"/>
  <c r="CQ48" i="2"/>
  <c r="CP48" i="2"/>
  <c r="CO48" i="2"/>
  <c r="CN48" i="2"/>
  <c r="CM48" i="2"/>
  <c r="CL48" i="2"/>
  <c r="CK48" i="2"/>
  <c r="CJ48" i="2"/>
  <c r="CI48" i="2"/>
  <c r="CH48" i="2"/>
  <c r="CG48" i="2"/>
  <c r="CF48" i="2"/>
  <c r="C48" i="2"/>
  <c r="B48" i="2"/>
  <c r="DZ47" i="2"/>
  <c r="DY47" i="2"/>
  <c r="DX47" i="2"/>
  <c r="DW47" i="2"/>
  <c r="DV47" i="2"/>
  <c r="DU47" i="2"/>
  <c r="DT47" i="2"/>
  <c r="DS47" i="2"/>
  <c r="DR47" i="2"/>
  <c r="DQ47" i="2"/>
  <c r="DP47" i="2"/>
  <c r="DO47" i="2"/>
  <c r="DN47" i="2"/>
  <c r="DM47" i="2"/>
  <c r="DL47" i="2"/>
  <c r="DK47" i="2"/>
  <c r="DJ47" i="2"/>
  <c r="DI47" i="2"/>
  <c r="DH47" i="2"/>
  <c r="DG47" i="2"/>
  <c r="DF47" i="2"/>
  <c r="DE47" i="2"/>
  <c r="DC47" i="2"/>
  <c r="DB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CJ47" i="2"/>
  <c r="CI47" i="2"/>
  <c r="CH47" i="2"/>
  <c r="CG47" i="2"/>
  <c r="CF47" i="2"/>
  <c r="CE47" i="2"/>
  <c r="CD47" i="2"/>
  <c r="CC47" i="2"/>
  <c r="CA47" i="2"/>
  <c r="C47" i="2"/>
  <c r="DA47" i="2" s="1"/>
  <c r="B47" i="2"/>
  <c r="DD47" i="2" s="1"/>
  <c r="DZ46" i="2"/>
  <c r="DY46" i="2"/>
  <c r="DX46" i="2"/>
  <c r="DW46" i="2"/>
  <c r="DV46" i="2"/>
  <c r="DU46" i="2"/>
  <c r="DT46" i="2"/>
  <c r="DS46" i="2"/>
  <c r="DR46" i="2"/>
  <c r="DQ46" i="2"/>
  <c r="DP46" i="2"/>
  <c r="DO46" i="2"/>
  <c r="DN46" i="2"/>
  <c r="DM46" i="2"/>
  <c r="DL46" i="2"/>
  <c r="DK46" i="2"/>
  <c r="DJ46" i="2"/>
  <c r="DI46" i="2"/>
  <c r="DH46" i="2"/>
  <c r="DG46" i="2"/>
  <c r="DF46" i="2"/>
  <c r="DE46" i="2"/>
  <c r="DB46" i="2"/>
  <c r="CY46" i="2"/>
  <c r="CX46" i="2"/>
  <c r="CW46" i="2"/>
  <c r="CV46" i="2"/>
  <c r="CU46" i="2"/>
  <c r="CT46" i="2"/>
  <c r="CS46" i="2"/>
  <c r="CR46" i="2"/>
  <c r="CQ46" i="2"/>
  <c r="CP46" i="2"/>
  <c r="CO46" i="2"/>
  <c r="CN46" i="2"/>
  <c r="CM46" i="2"/>
  <c r="CL46" i="2"/>
  <c r="CK46" i="2"/>
  <c r="CJ46" i="2"/>
  <c r="CI46" i="2"/>
  <c r="CH46" i="2"/>
  <c r="CG46" i="2"/>
  <c r="CF46" i="2"/>
  <c r="CD46" i="2"/>
  <c r="CC46" i="2"/>
  <c r="C46" i="2"/>
  <c r="DA46" i="2" s="1"/>
  <c r="B46" i="2"/>
  <c r="DD46" i="2" s="1"/>
  <c r="DY45" i="2"/>
  <c r="DX45" i="2"/>
  <c r="DW45" i="2"/>
  <c r="DV45" i="2"/>
  <c r="DU45" i="2"/>
  <c r="DT45" i="2"/>
  <c r="DS45" i="2"/>
  <c r="DR45" i="2"/>
  <c r="DQ45" i="2"/>
  <c r="DP45" i="2"/>
  <c r="DO45" i="2"/>
  <c r="DN45" i="2"/>
  <c r="DM45" i="2"/>
  <c r="DL45" i="2"/>
  <c r="DK45" i="2"/>
  <c r="DJ45" i="2"/>
  <c r="DI45" i="2"/>
  <c r="DH45" i="2"/>
  <c r="DG45" i="2"/>
  <c r="DF45" i="2"/>
  <c r="CY45" i="2"/>
  <c r="CX45" i="2"/>
  <c r="CW45" i="2"/>
  <c r="CV45" i="2"/>
  <c r="CU45" i="2"/>
  <c r="CT45" i="2"/>
  <c r="CS45" i="2"/>
  <c r="CR45" i="2"/>
  <c r="CQ45" i="2"/>
  <c r="CP45" i="2"/>
  <c r="CO45" i="2"/>
  <c r="CN45" i="2"/>
  <c r="CM45" i="2"/>
  <c r="CL45" i="2"/>
  <c r="CK45" i="2"/>
  <c r="CJ45" i="2"/>
  <c r="CI45" i="2"/>
  <c r="CH45" i="2"/>
  <c r="CG45" i="2"/>
  <c r="CF45" i="2"/>
  <c r="C45" i="2"/>
  <c r="B45" i="2"/>
  <c r="DY44" i="2"/>
  <c r="DX44" i="2"/>
  <c r="DW44" i="2"/>
  <c r="DV44" i="2"/>
  <c r="DU44" i="2"/>
  <c r="DT44" i="2"/>
  <c r="DS44" i="2"/>
  <c r="DR44" i="2"/>
  <c r="DQ44" i="2"/>
  <c r="DP44" i="2"/>
  <c r="DO44" i="2"/>
  <c r="DN44" i="2"/>
  <c r="DM44" i="2"/>
  <c r="DL44" i="2"/>
  <c r="DK44" i="2"/>
  <c r="DJ44" i="2"/>
  <c r="DI44" i="2"/>
  <c r="DH44" i="2"/>
  <c r="DG44" i="2"/>
  <c r="DF44" i="2"/>
  <c r="CY44" i="2"/>
  <c r="CX44" i="2"/>
  <c r="CW44" i="2"/>
  <c r="CV44" i="2"/>
  <c r="CU44" i="2"/>
  <c r="CT44" i="2"/>
  <c r="CS44" i="2"/>
  <c r="CR44" i="2"/>
  <c r="CQ44" i="2"/>
  <c r="CP44" i="2"/>
  <c r="CO44" i="2"/>
  <c r="CN44" i="2"/>
  <c r="CM44" i="2"/>
  <c r="CL44" i="2"/>
  <c r="CK44" i="2"/>
  <c r="CJ44" i="2"/>
  <c r="CI44" i="2"/>
  <c r="CH44" i="2"/>
  <c r="CG44" i="2"/>
  <c r="CF44" i="2"/>
  <c r="C44" i="2"/>
  <c r="B44" i="2"/>
  <c r="DZ43" i="2"/>
  <c r="DY43" i="2"/>
  <c r="DX43" i="2"/>
  <c r="DW43" i="2"/>
  <c r="DV43" i="2"/>
  <c r="DU43" i="2"/>
  <c r="DT43" i="2"/>
  <c r="DS43" i="2"/>
  <c r="DR43" i="2"/>
  <c r="DQ43" i="2"/>
  <c r="DP43" i="2"/>
  <c r="DO43" i="2"/>
  <c r="DN43" i="2"/>
  <c r="DM43" i="2"/>
  <c r="DL43" i="2"/>
  <c r="DK43" i="2"/>
  <c r="DJ43" i="2"/>
  <c r="DI43" i="2"/>
  <c r="DH43" i="2"/>
  <c r="DG43" i="2"/>
  <c r="DF43" i="2"/>
  <c r="DE43" i="2"/>
  <c r="DC43" i="2"/>
  <c r="DB43" i="2"/>
  <c r="CY43" i="2"/>
  <c r="CX43" i="2"/>
  <c r="CW43" i="2"/>
  <c r="CV43" i="2"/>
  <c r="CU43" i="2"/>
  <c r="CT43" i="2"/>
  <c r="CS43" i="2"/>
  <c r="CR43" i="2"/>
  <c r="CQ43" i="2"/>
  <c r="CP43" i="2"/>
  <c r="CO43" i="2"/>
  <c r="CN43" i="2"/>
  <c r="CM43" i="2"/>
  <c r="CL43" i="2"/>
  <c r="CK43" i="2"/>
  <c r="CJ43" i="2"/>
  <c r="CI43" i="2"/>
  <c r="CH43" i="2"/>
  <c r="CG43" i="2"/>
  <c r="CF43" i="2"/>
  <c r="CE43" i="2"/>
  <c r="CD43" i="2"/>
  <c r="CC43" i="2"/>
  <c r="CA43" i="2"/>
  <c r="C43" i="2"/>
  <c r="DA43" i="2" s="1"/>
  <c r="B43" i="2"/>
  <c r="DD43" i="2" s="1"/>
  <c r="DZ42" i="2"/>
  <c r="DY42" i="2"/>
  <c r="DX42" i="2"/>
  <c r="DW42" i="2"/>
  <c r="DV42" i="2"/>
  <c r="DU42" i="2"/>
  <c r="DT42" i="2"/>
  <c r="DS42" i="2"/>
  <c r="DR42" i="2"/>
  <c r="DQ42" i="2"/>
  <c r="DP42" i="2"/>
  <c r="DO42" i="2"/>
  <c r="DN42" i="2"/>
  <c r="DM42" i="2"/>
  <c r="DL42" i="2"/>
  <c r="DK42" i="2"/>
  <c r="DJ42" i="2"/>
  <c r="DI42" i="2"/>
  <c r="DH42" i="2"/>
  <c r="DG42" i="2"/>
  <c r="DF42" i="2"/>
  <c r="DE42" i="2"/>
  <c r="DB42" i="2"/>
  <c r="CY42" i="2"/>
  <c r="CX42" i="2"/>
  <c r="CW42" i="2"/>
  <c r="CV42" i="2"/>
  <c r="CU42" i="2"/>
  <c r="CT42" i="2"/>
  <c r="CS42" i="2"/>
  <c r="CR42" i="2"/>
  <c r="CQ42" i="2"/>
  <c r="CP42" i="2"/>
  <c r="CO42" i="2"/>
  <c r="CN42" i="2"/>
  <c r="CM42" i="2"/>
  <c r="CL42" i="2"/>
  <c r="CK42" i="2"/>
  <c r="CJ42" i="2"/>
  <c r="CI42" i="2"/>
  <c r="CH42" i="2"/>
  <c r="CG42" i="2"/>
  <c r="CF42" i="2"/>
  <c r="CD42" i="2"/>
  <c r="CC42" i="2"/>
  <c r="C42" i="2"/>
  <c r="DA42" i="2" s="1"/>
  <c r="B42" i="2"/>
  <c r="DD42" i="2" s="1"/>
  <c r="DY41" i="2"/>
  <c r="DX41" i="2"/>
  <c r="DW41" i="2"/>
  <c r="DV41" i="2"/>
  <c r="DU41" i="2"/>
  <c r="DT41" i="2"/>
  <c r="DS41" i="2"/>
  <c r="DR41" i="2"/>
  <c r="DQ41" i="2"/>
  <c r="DP41" i="2"/>
  <c r="DO41" i="2"/>
  <c r="DN41" i="2"/>
  <c r="DM41" i="2"/>
  <c r="DL41" i="2"/>
  <c r="DK41" i="2"/>
  <c r="DJ41" i="2"/>
  <c r="DI41" i="2"/>
  <c r="DH41" i="2"/>
  <c r="DG41" i="2"/>
  <c r="DF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CJ41" i="2"/>
  <c r="CI41" i="2"/>
  <c r="CH41" i="2"/>
  <c r="CG41" i="2"/>
  <c r="CF41" i="2"/>
  <c r="C41" i="2"/>
  <c r="B41" i="2"/>
  <c r="DY40" i="2"/>
  <c r="DX40" i="2"/>
  <c r="DW40" i="2"/>
  <c r="DV40" i="2"/>
  <c r="DU40" i="2"/>
  <c r="DT40" i="2"/>
  <c r="DS40" i="2"/>
  <c r="DR40" i="2"/>
  <c r="DQ40" i="2"/>
  <c r="DP40" i="2"/>
  <c r="DO40" i="2"/>
  <c r="DN40" i="2"/>
  <c r="DM40" i="2"/>
  <c r="DL40" i="2"/>
  <c r="DK40" i="2"/>
  <c r="DJ40" i="2"/>
  <c r="DI40" i="2"/>
  <c r="DH40" i="2"/>
  <c r="DG40" i="2"/>
  <c r="DF40" i="2"/>
  <c r="CY40" i="2"/>
  <c r="CX40" i="2"/>
  <c r="CW40" i="2"/>
  <c r="CV40" i="2"/>
  <c r="CU40" i="2"/>
  <c r="CT40" i="2"/>
  <c r="CS40" i="2"/>
  <c r="CR40" i="2"/>
  <c r="CQ40" i="2"/>
  <c r="CP40" i="2"/>
  <c r="CO40" i="2"/>
  <c r="CN40" i="2"/>
  <c r="CM40" i="2"/>
  <c r="CL40" i="2"/>
  <c r="CK40" i="2"/>
  <c r="CJ40" i="2"/>
  <c r="CI40" i="2"/>
  <c r="CH40" i="2"/>
  <c r="CG40" i="2"/>
  <c r="CF40" i="2"/>
  <c r="C40" i="2"/>
  <c r="B40" i="2"/>
  <c r="DC40" i="2" s="1"/>
  <c r="DZ39" i="2"/>
  <c r="DY39" i="2"/>
  <c r="DX39" i="2"/>
  <c r="DW39" i="2"/>
  <c r="DV39" i="2"/>
  <c r="DU39" i="2"/>
  <c r="DT39" i="2"/>
  <c r="DS39" i="2"/>
  <c r="DR39" i="2"/>
  <c r="DQ39" i="2"/>
  <c r="DP39" i="2"/>
  <c r="DO39" i="2"/>
  <c r="DN39" i="2"/>
  <c r="DM39" i="2"/>
  <c r="DL39" i="2"/>
  <c r="DK39" i="2"/>
  <c r="DJ39" i="2"/>
  <c r="DI39" i="2"/>
  <c r="DH39" i="2"/>
  <c r="DG39" i="2"/>
  <c r="DF39" i="2"/>
  <c r="DE39" i="2"/>
  <c r="DC39" i="2"/>
  <c r="DB39" i="2"/>
  <c r="CY39" i="2"/>
  <c r="CX39" i="2"/>
  <c r="CW39" i="2"/>
  <c r="CV39" i="2"/>
  <c r="CU39" i="2"/>
  <c r="CT39" i="2"/>
  <c r="CS39" i="2"/>
  <c r="CR39" i="2"/>
  <c r="CQ39" i="2"/>
  <c r="CP39" i="2"/>
  <c r="CO39" i="2"/>
  <c r="CN39" i="2"/>
  <c r="CM39" i="2"/>
  <c r="CL39" i="2"/>
  <c r="CK39" i="2"/>
  <c r="CJ39" i="2"/>
  <c r="CI39" i="2"/>
  <c r="CH39" i="2"/>
  <c r="CG39" i="2"/>
  <c r="CF39" i="2"/>
  <c r="CE39" i="2"/>
  <c r="CD39" i="2"/>
  <c r="CC39" i="2"/>
  <c r="CA39" i="2"/>
  <c r="C39" i="2"/>
  <c r="DA39" i="2" s="1"/>
  <c r="B39" i="2"/>
  <c r="DD39" i="2" s="1"/>
  <c r="DZ38" i="2"/>
  <c r="DY38" i="2"/>
  <c r="DX38" i="2"/>
  <c r="DW38" i="2"/>
  <c r="DV38" i="2"/>
  <c r="DU38" i="2"/>
  <c r="DT38" i="2"/>
  <c r="DS38" i="2"/>
  <c r="DR38" i="2"/>
  <c r="DQ38" i="2"/>
  <c r="DP38" i="2"/>
  <c r="DO38" i="2"/>
  <c r="DN38" i="2"/>
  <c r="DM38" i="2"/>
  <c r="DL38" i="2"/>
  <c r="DK38" i="2"/>
  <c r="DJ38" i="2"/>
  <c r="DI38" i="2"/>
  <c r="DH38" i="2"/>
  <c r="DG38" i="2"/>
  <c r="DF38" i="2"/>
  <c r="DE38" i="2"/>
  <c r="DB38" i="2"/>
  <c r="CY38" i="2"/>
  <c r="CX38" i="2"/>
  <c r="CW38" i="2"/>
  <c r="CV38" i="2"/>
  <c r="CU38" i="2"/>
  <c r="CT38" i="2"/>
  <c r="CS38" i="2"/>
  <c r="CR38" i="2"/>
  <c r="CQ38" i="2"/>
  <c r="CP38" i="2"/>
  <c r="CO38" i="2"/>
  <c r="CN38" i="2"/>
  <c r="CM38" i="2"/>
  <c r="CL38" i="2"/>
  <c r="CK38" i="2"/>
  <c r="CJ38" i="2"/>
  <c r="CI38" i="2"/>
  <c r="CH38" i="2"/>
  <c r="CG38" i="2"/>
  <c r="CF38" i="2"/>
  <c r="CD38" i="2"/>
  <c r="CC38" i="2"/>
  <c r="C38" i="2"/>
  <c r="DA38" i="2" s="1"/>
  <c r="B38" i="2"/>
  <c r="DD38" i="2" s="1"/>
  <c r="DY37" i="2"/>
  <c r="DX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CY37" i="2"/>
  <c r="CX37" i="2"/>
  <c r="CW37" i="2"/>
  <c r="CV37" i="2"/>
  <c r="CU37" i="2"/>
  <c r="CT37" i="2"/>
  <c r="CS37" i="2"/>
  <c r="CR37" i="2"/>
  <c r="CQ37" i="2"/>
  <c r="CP37" i="2"/>
  <c r="CO37" i="2"/>
  <c r="CN37" i="2"/>
  <c r="CM37" i="2"/>
  <c r="CL37" i="2"/>
  <c r="CK37" i="2"/>
  <c r="CJ37" i="2"/>
  <c r="CI37" i="2"/>
  <c r="CH37" i="2"/>
  <c r="CG37" i="2"/>
  <c r="CF37" i="2"/>
  <c r="C37" i="2"/>
  <c r="B37" i="2"/>
  <c r="DD37" i="2" s="1"/>
  <c r="DY36" i="2"/>
  <c r="DX36" i="2"/>
  <c r="DW36" i="2"/>
  <c r="DV36" i="2"/>
  <c r="DU36" i="2"/>
  <c r="DT36" i="2"/>
  <c r="DS36" i="2"/>
  <c r="DR36" i="2"/>
  <c r="DQ36" i="2"/>
  <c r="DP36" i="2"/>
  <c r="DO36" i="2"/>
  <c r="DN36" i="2"/>
  <c r="DM36" i="2"/>
  <c r="DL36" i="2"/>
  <c r="DK36" i="2"/>
  <c r="DJ36" i="2"/>
  <c r="DI36" i="2"/>
  <c r="DH36" i="2"/>
  <c r="DG36" i="2"/>
  <c r="DF36" i="2"/>
  <c r="CY36" i="2"/>
  <c r="CX36" i="2"/>
  <c r="CW36" i="2"/>
  <c r="CV36" i="2"/>
  <c r="CU36" i="2"/>
  <c r="CT36" i="2"/>
  <c r="CS36" i="2"/>
  <c r="CR36" i="2"/>
  <c r="CQ36" i="2"/>
  <c r="CP36" i="2"/>
  <c r="CO36" i="2"/>
  <c r="CN36" i="2"/>
  <c r="CM36" i="2"/>
  <c r="CL36" i="2"/>
  <c r="CK36" i="2"/>
  <c r="CJ36" i="2"/>
  <c r="CI36" i="2"/>
  <c r="CH36" i="2"/>
  <c r="CG36" i="2"/>
  <c r="CF36" i="2"/>
  <c r="C36" i="2"/>
  <c r="B36" i="2"/>
  <c r="DZ35" i="2"/>
  <c r="DY35" i="2"/>
  <c r="DX35" i="2"/>
  <c r="DW35" i="2"/>
  <c r="DV35" i="2"/>
  <c r="DU35" i="2"/>
  <c r="DT35" i="2"/>
  <c r="DS35" i="2"/>
  <c r="DR35" i="2"/>
  <c r="DQ35" i="2"/>
  <c r="DP35" i="2"/>
  <c r="DO35" i="2"/>
  <c r="DN35" i="2"/>
  <c r="DM35" i="2"/>
  <c r="DL35" i="2"/>
  <c r="DK35" i="2"/>
  <c r="DJ35" i="2"/>
  <c r="DI35" i="2"/>
  <c r="DH35" i="2"/>
  <c r="DG35" i="2"/>
  <c r="DF35" i="2"/>
  <c r="DE35" i="2"/>
  <c r="DC35" i="2"/>
  <c r="DB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CI35" i="2"/>
  <c r="CH35" i="2"/>
  <c r="CG35" i="2"/>
  <c r="CF35" i="2"/>
  <c r="CE35" i="2"/>
  <c r="CD35" i="2"/>
  <c r="CC35" i="2"/>
  <c r="CA35" i="2"/>
  <c r="C35" i="2"/>
  <c r="DA35" i="2" s="1"/>
  <c r="B35" i="2"/>
  <c r="DD35" i="2" s="1"/>
  <c r="DZ34" i="2"/>
  <c r="DY34" i="2"/>
  <c r="DX34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B34" i="2"/>
  <c r="CY34" i="2"/>
  <c r="CX34" i="2"/>
  <c r="CW34" i="2"/>
  <c r="CV34" i="2"/>
  <c r="CU34" i="2"/>
  <c r="CT34" i="2"/>
  <c r="CS34" i="2"/>
  <c r="CR34" i="2"/>
  <c r="CQ34" i="2"/>
  <c r="CP34" i="2"/>
  <c r="CO34" i="2"/>
  <c r="CN34" i="2"/>
  <c r="CM34" i="2"/>
  <c r="CL34" i="2"/>
  <c r="CK34" i="2"/>
  <c r="CJ34" i="2"/>
  <c r="CI34" i="2"/>
  <c r="CH34" i="2"/>
  <c r="CG34" i="2"/>
  <c r="CF34" i="2"/>
  <c r="CD34" i="2"/>
  <c r="CC34" i="2"/>
  <c r="C34" i="2"/>
  <c r="DA34" i="2" s="1"/>
  <c r="B34" i="2"/>
  <c r="DD34" i="2" s="1"/>
  <c r="DY29" i="2"/>
  <c r="DX29" i="2"/>
  <c r="DW29" i="2"/>
  <c r="DV29" i="2"/>
  <c r="DU29" i="2"/>
  <c r="DT29" i="2"/>
  <c r="DS29" i="2"/>
  <c r="DR29" i="2"/>
  <c r="DQ29" i="2"/>
  <c r="DP29" i="2"/>
  <c r="DO29" i="2"/>
  <c r="DN29" i="2"/>
  <c r="DM29" i="2"/>
  <c r="DL29" i="2"/>
  <c r="DK29" i="2"/>
  <c r="DJ29" i="2"/>
  <c r="DI29" i="2"/>
  <c r="DH29" i="2"/>
  <c r="DG29" i="2"/>
  <c r="DF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CJ29" i="2"/>
  <c r="CI29" i="2"/>
  <c r="CH29" i="2"/>
  <c r="CG29" i="2"/>
  <c r="CF29" i="2"/>
  <c r="C29" i="2"/>
  <c r="B29" i="2"/>
  <c r="DY28" i="2"/>
  <c r="DX28" i="2"/>
  <c r="DW28" i="2"/>
  <c r="DV28" i="2"/>
  <c r="DU28" i="2"/>
  <c r="DT28" i="2"/>
  <c r="DS28" i="2"/>
  <c r="DR28" i="2"/>
  <c r="DQ28" i="2"/>
  <c r="DP28" i="2"/>
  <c r="DO28" i="2"/>
  <c r="DN28" i="2"/>
  <c r="DM28" i="2"/>
  <c r="DL28" i="2"/>
  <c r="DK28" i="2"/>
  <c r="DJ28" i="2"/>
  <c r="DI28" i="2"/>
  <c r="DH28" i="2"/>
  <c r="DG28" i="2"/>
  <c r="DF28" i="2"/>
  <c r="CY28" i="2"/>
  <c r="CX28" i="2"/>
  <c r="CW28" i="2"/>
  <c r="CV28" i="2"/>
  <c r="CU28" i="2"/>
  <c r="CT28" i="2"/>
  <c r="CS28" i="2"/>
  <c r="CR28" i="2"/>
  <c r="CQ28" i="2"/>
  <c r="CP28" i="2"/>
  <c r="CO28" i="2"/>
  <c r="CN28" i="2"/>
  <c r="CM28" i="2"/>
  <c r="CL28" i="2"/>
  <c r="CK28" i="2"/>
  <c r="CJ28" i="2"/>
  <c r="CI28" i="2"/>
  <c r="CH28" i="2"/>
  <c r="CG28" i="2"/>
  <c r="CF28" i="2"/>
  <c r="C28" i="2"/>
  <c r="B28" i="2"/>
  <c r="DZ27" i="2"/>
  <c r="DY27" i="2"/>
  <c r="DX27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C27" i="2"/>
  <c r="DB27" i="2"/>
  <c r="CY27" i="2"/>
  <c r="CX27" i="2"/>
  <c r="CW27" i="2"/>
  <c r="CV27" i="2"/>
  <c r="CU27" i="2"/>
  <c r="CT27" i="2"/>
  <c r="CS27" i="2"/>
  <c r="CR27" i="2"/>
  <c r="CQ27" i="2"/>
  <c r="CP27" i="2"/>
  <c r="CO27" i="2"/>
  <c r="CN27" i="2"/>
  <c r="CM27" i="2"/>
  <c r="CL27" i="2"/>
  <c r="CK27" i="2"/>
  <c r="CJ27" i="2"/>
  <c r="CI27" i="2"/>
  <c r="CH27" i="2"/>
  <c r="CG27" i="2"/>
  <c r="CF27" i="2"/>
  <c r="CE27" i="2"/>
  <c r="CD27" i="2"/>
  <c r="CC27" i="2"/>
  <c r="CA27" i="2"/>
  <c r="C27" i="2"/>
  <c r="DA27" i="2" s="1"/>
  <c r="B27" i="2"/>
  <c r="DD27" i="2" s="1"/>
  <c r="DZ26" i="2"/>
  <c r="DY26" i="2"/>
  <c r="DX26" i="2"/>
  <c r="DW26" i="2"/>
  <c r="DV26" i="2"/>
  <c r="DU26" i="2"/>
  <c r="DT26" i="2"/>
  <c r="DS26" i="2"/>
  <c r="DR26" i="2"/>
  <c r="DQ26" i="2"/>
  <c r="DP26" i="2"/>
  <c r="DO26" i="2"/>
  <c r="DN26" i="2"/>
  <c r="DM26" i="2"/>
  <c r="DL26" i="2"/>
  <c r="DK26" i="2"/>
  <c r="DJ26" i="2"/>
  <c r="DI26" i="2"/>
  <c r="DH26" i="2"/>
  <c r="DG26" i="2"/>
  <c r="DF26" i="2"/>
  <c r="DE26" i="2"/>
  <c r="DB26" i="2"/>
  <c r="CY26" i="2"/>
  <c r="CX26" i="2"/>
  <c r="CW26" i="2"/>
  <c r="CV26" i="2"/>
  <c r="CU26" i="2"/>
  <c r="CT26" i="2"/>
  <c r="CS26" i="2"/>
  <c r="CR26" i="2"/>
  <c r="CQ26" i="2"/>
  <c r="CP26" i="2"/>
  <c r="CO26" i="2"/>
  <c r="CN26" i="2"/>
  <c r="CM26" i="2"/>
  <c r="CL26" i="2"/>
  <c r="CK26" i="2"/>
  <c r="CJ26" i="2"/>
  <c r="CI26" i="2"/>
  <c r="CH26" i="2"/>
  <c r="CG26" i="2"/>
  <c r="CF26" i="2"/>
  <c r="CD26" i="2"/>
  <c r="CC26" i="2"/>
  <c r="C26" i="2"/>
  <c r="DA26" i="2" s="1"/>
  <c r="B26" i="2"/>
  <c r="DD26" i="2" s="1"/>
  <c r="DY25" i="2"/>
  <c r="DX25" i="2"/>
  <c r="DW25" i="2"/>
  <c r="DV25" i="2"/>
  <c r="DU25" i="2"/>
  <c r="DT25" i="2"/>
  <c r="DS25" i="2"/>
  <c r="DR25" i="2"/>
  <c r="DQ25" i="2"/>
  <c r="DP25" i="2"/>
  <c r="DO25" i="2"/>
  <c r="DN25" i="2"/>
  <c r="DM25" i="2"/>
  <c r="DL25" i="2"/>
  <c r="DK25" i="2"/>
  <c r="DJ25" i="2"/>
  <c r="DI25" i="2"/>
  <c r="DH25" i="2"/>
  <c r="DG25" i="2"/>
  <c r="DF25" i="2"/>
  <c r="CY25" i="2"/>
  <c r="CX25" i="2"/>
  <c r="CW25" i="2"/>
  <c r="CV25" i="2"/>
  <c r="CU25" i="2"/>
  <c r="CT25" i="2"/>
  <c r="CS25" i="2"/>
  <c r="CR25" i="2"/>
  <c r="CQ25" i="2"/>
  <c r="CP25" i="2"/>
  <c r="CO25" i="2"/>
  <c r="CN25" i="2"/>
  <c r="CM25" i="2"/>
  <c r="CL25" i="2"/>
  <c r="CK25" i="2"/>
  <c r="CJ25" i="2"/>
  <c r="CI25" i="2"/>
  <c r="CH25" i="2"/>
  <c r="CG25" i="2"/>
  <c r="CF25" i="2"/>
  <c r="C25" i="2"/>
  <c r="B25" i="2"/>
  <c r="DY24" i="2"/>
  <c r="DX24" i="2"/>
  <c r="DW24" i="2"/>
  <c r="DV24" i="2"/>
  <c r="DU24" i="2"/>
  <c r="DT24" i="2"/>
  <c r="DS24" i="2"/>
  <c r="DR24" i="2"/>
  <c r="DQ24" i="2"/>
  <c r="DP24" i="2"/>
  <c r="DO24" i="2"/>
  <c r="DN24" i="2"/>
  <c r="DM24" i="2"/>
  <c r="DL24" i="2"/>
  <c r="DK24" i="2"/>
  <c r="DJ24" i="2"/>
  <c r="DI24" i="2"/>
  <c r="DH24" i="2"/>
  <c r="DG24" i="2"/>
  <c r="DF24" i="2"/>
  <c r="CY24" i="2"/>
  <c r="CX24" i="2"/>
  <c r="CW24" i="2"/>
  <c r="CV24" i="2"/>
  <c r="CU24" i="2"/>
  <c r="CT24" i="2"/>
  <c r="CS24" i="2"/>
  <c r="CR24" i="2"/>
  <c r="CQ24" i="2"/>
  <c r="CP24" i="2"/>
  <c r="CO24" i="2"/>
  <c r="CN24" i="2"/>
  <c r="CM24" i="2"/>
  <c r="CL24" i="2"/>
  <c r="CK24" i="2"/>
  <c r="CJ24" i="2"/>
  <c r="CI24" i="2"/>
  <c r="CH24" i="2"/>
  <c r="CG24" i="2"/>
  <c r="CF24" i="2"/>
  <c r="C24" i="2"/>
  <c r="B24" i="2"/>
  <c r="DZ23" i="2"/>
  <c r="DY23" i="2"/>
  <c r="DX23" i="2"/>
  <c r="DW23" i="2"/>
  <c r="DV23" i="2"/>
  <c r="DU23" i="2"/>
  <c r="DT23" i="2"/>
  <c r="DS23" i="2"/>
  <c r="DR23" i="2"/>
  <c r="DQ23" i="2"/>
  <c r="DP23" i="2"/>
  <c r="DO23" i="2"/>
  <c r="DN23" i="2"/>
  <c r="DM23" i="2"/>
  <c r="DL23" i="2"/>
  <c r="DK23" i="2"/>
  <c r="DJ23" i="2"/>
  <c r="DI23" i="2"/>
  <c r="DH23" i="2"/>
  <c r="DG23" i="2"/>
  <c r="DF23" i="2"/>
  <c r="DE23" i="2"/>
  <c r="DC23" i="2"/>
  <c r="DB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CJ23" i="2"/>
  <c r="CI23" i="2"/>
  <c r="CH23" i="2"/>
  <c r="CG23" i="2"/>
  <c r="CF23" i="2"/>
  <c r="CE23" i="2"/>
  <c r="CD23" i="2"/>
  <c r="CC23" i="2"/>
  <c r="CA23" i="2"/>
  <c r="C23" i="2"/>
  <c r="DA23" i="2" s="1"/>
  <c r="B23" i="2"/>
  <c r="DD23" i="2" s="1"/>
  <c r="DZ22" i="2"/>
  <c r="DY22" i="2"/>
  <c r="DX22" i="2"/>
  <c r="DW22" i="2"/>
  <c r="DV22" i="2"/>
  <c r="DU22" i="2"/>
  <c r="DT22" i="2"/>
  <c r="DS22" i="2"/>
  <c r="DR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DE22" i="2"/>
  <c r="DB22" i="2"/>
  <c r="CY22" i="2"/>
  <c r="CX22" i="2"/>
  <c r="CW22" i="2"/>
  <c r="CV22" i="2"/>
  <c r="CU22" i="2"/>
  <c r="CT22" i="2"/>
  <c r="CS22" i="2"/>
  <c r="CR22" i="2"/>
  <c r="CQ22" i="2"/>
  <c r="CP22" i="2"/>
  <c r="CO22" i="2"/>
  <c r="CN22" i="2"/>
  <c r="CM22" i="2"/>
  <c r="CL22" i="2"/>
  <c r="CK22" i="2"/>
  <c r="CJ22" i="2"/>
  <c r="CI22" i="2"/>
  <c r="CH22" i="2"/>
  <c r="CG22" i="2"/>
  <c r="CF22" i="2"/>
  <c r="CD22" i="2"/>
  <c r="CC22" i="2"/>
  <c r="C22" i="2"/>
  <c r="DA22" i="2" s="1"/>
  <c r="B22" i="2"/>
  <c r="DD22" i="2" s="1"/>
  <c r="DY21" i="2"/>
  <c r="DX21" i="2"/>
  <c r="DW21" i="2"/>
  <c r="DV21" i="2"/>
  <c r="DU21" i="2"/>
  <c r="DT21" i="2"/>
  <c r="DS21" i="2"/>
  <c r="DR21" i="2"/>
  <c r="DQ21" i="2"/>
  <c r="DP21" i="2"/>
  <c r="DO21" i="2"/>
  <c r="DN21" i="2"/>
  <c r="DM21" i="2"/>
  <c r="DL21" i="2"/>
  <c r="DK21" i="2"/>
  <c r="DJ21" i="2"/>
  <c r="DI21" i="2"/>
  <c r="DH21" i="2"/>
  <c r="DG21" i="2"/>
  <c r="DF21" i="2"/>
  <c r="CY21" i="2"/>
  <c r="CX21" i="2"/>
  <c r="CW21" i="2"/>
  <c r="CV21" i="2"/>
  <c r="CU21" i="2"/>
  <c r="CT21" i="2"/>
  <c r="CS21" i="2"/>
  <c r="CR21" i="2"/>
  <c r="CQ21" i="2"/>
  <c r="CP21" i="2"/>
  <c r="CO21" i="2"/>
  <c r="CN21" i="2"/>
  <c r="CM21" i="2"/>
  <c r="CL21" i="2"/>
  <c r="CK21" i="2"/>
  <c r="CJ21" i="2"/>
  <c r="CI21" i="2"/>
  <c r="CH21" i="2"/>
  <c r="CG21" i="2"/>
  <c r="CF21" i="2"/>
  <c r="C21" i="2"/>
  <c r="B21" i="2"/>
  <c r="DY20" i="2"/>
  <c r="DX20" i="2"/>
  <c r="DW20" i="2"/>
  <c r="DV20" i="2"/>
  <c r="DU20" i="2"/>
  <c r="DT20" i="2"/>
  <c r="DS20" i="2"/>
  <c r="DR20" i="2"/>
  <c r="DQ20" i="2"/>
  <c r="DP20" i="2"/>
  <c r="DO20" i="2"/>
  <c r="DN20" i="2"/>
  <c r="DM20" i="2"/>
  <c r="DL20" i="2"/>
  <c r="DK20" i="2"/>
  <c r="DJ20" i="2"/>
  <c r="DI20" i="2"/>
  <c r="DH20" i="2"/>
  <c r="DG20" i="2"/>
  <c r="DF20" i="2"/>
  <c r="CY20" i="2"/>
  <c r="CX20" i="2"/>
  <c r="CW20" i="2"/>
  <c r="CV20" i="2"/>
  <c r="CU20" i="2"/>
  <c r="CT20" i="2"/>
  <c r="CS20" i="2"/>
  <c r="CR20" i="2"/>
  <c r="CQ20" i="2"/>
  <c r="CP20" i="2"/>
  <c r="CO20" i="2"/>
  <c r="CN20" i="2"/>
  <c r="CM20" i="2"/>
  <c r="CL20" i="2"/>
  <c r="CK20" i="2"/>
  <c r="CJ20" i="2"/>
  <c r="CI20" i="2"/>
  <c r="CH20" i="2"/>
  <c r="CG20" i="2"/>
  <c r="CF20" i="2"/>
  <c r="C20" i="2"/>
  <c r="B20" i="2"/>
  <c r="DC20" i="2" s="1"/>
  <c r="DZ19" i="2"/>
  <c r="DY19" i="2"/>
  <c r="DX19" i="2"/>
  <c r="DW19" i="2"/>
  <c r="DV19" i="2"/>
  <c r="DU19" i="2"/>
  <c r="DT19" i="2"/>
  <c r="DS19" i="2"/>
  <c r="DR19" i="2"/>
  <c r="DQ19" i="2"/>
  <c r="DP19" i="2"/>
  <c r="DO19" i="2"/>
  <c r="DN19" i="2"/>
  <c r="DM19" i="2"/>
  <c r="DL19" i="2"/>
  <c r="DK19" i="2"/>
  <c r="DJ19" i="2"/>
  <c r="DI19" i="2"/>
  <c r="DH19" i="2"/>
  <c r="DG19" i="2"/>
  <c r="DF19" i="2"/>
  <c r="DE19" i="2"/>
  <c r="DC19" i="2"/>
  <c r="DB19" i="2"/>
  <c r="CY19" i="2"/>
  <c r="CX19" i="2"/>
  <c r="CW19" i="2"/>
  <c r="CV19" i="2"/>
  <c r="CU19" i="2"/>
  <c r="CT19" i="2"/>
  <c r="CS19" i="2"/>
  <c r="CR19" i="2"/>
  <c r="CQ19" i="2"/>
  <c r="CP19" i="2"/>
  <c r="CO19" i="2"/>
  <c r="CN19" i="2"/>
  <c r="CM19" i="2"/>
  <c r="CL19" i="2"/>
  <c r="CK19" i="2"/>
  <c r="CJ19" i="2"/>
  <c r="CI19" i="2"/>
  <c r="CH19" i="2"/>
  <c r="CG19" i="2"/>
  <c r="CF19" i="2"/>
  <c r="CE19" i="2"/>
  <c r="CD19" i="2"/>
  <c r="CC19" i="2"/>
  <c r="CA19" i="2"/>
  <c r="C19" i="2"/>
  <c r="DA19" i="2" s="1"/>
  <c r="B19" i="2"/>
  <c r="DD19" i="2" s="1"/>
  <c r="DZ18" i="2"/>
  <c r="DY18" i="2"/>
  <c r="DX18" i="2"/>
  <c r="DW18" i="2"/>
  <c r="DV18" i="2"/>
  <c r="DU18" i="2"/>
  <c r="DT18" i="2"/>
  <c r="DS18" i="2"/>
  <c r="DR18" i="2"/>
  <c r="DQ18" i="2"/>
  <c r="DP18" i="2"/>
  <c r="DO18" i="2"/>
  <c r="DN18" i="2"/>
  <c r="DM18" i="2"/>
  <c r="DL18" i="2"/>
  <c r="DK18" i="2"/>
  <c r="DJ18" i="2"/>
  <c r="DI18" i="2"/>
  <c r="DH18" i="2"/>
  <c r="DG18" i="2"/>
  <c r="DF18" i="2"/>
  <c r="DE18" i="2"/>
  <c r="DB18" i="2"/>
  <c r="CY18" i="2"/>
  <c r="CX18" i="2"/>
  <c r="CW18" i="2"/>
  <c r="CV18" i="2"/>
  <c r="CU18" i="2"/>
  <c r="CT18" i="2"/>
  <c r="CS18" i="2"/>
  <c r="CR18" i="2"/>
  <c r="CQ18" i="2"/>
  <c r="CP18" i="2"/>
  <c r="CO18" i="2"/>
  <c r="CN18" i="2"/>
  <c r="CM18" i="2"/>
  <c r="CL18" i="2"/>
  <c r="CK18" i="2"/>
  <c r="CJ18" i="2"/>
  <c r="CI18" i="2"/>
  <c r="CH18" i="2"/>
  <c r="CG18" i="2"/>
  <c r="CF18" i="2"/>
  <c r="CD18" i="2"/>
  <c r="CC18" i="2"/>
  <c r="C18" i="2"/>
  <c r="DA18" i="2" s="1"/>
  <c r="B18" i="2"/>
  <c r="DD18" i="2" s="1"/>
  <c r="DY17" i="2"/>
  <c r="DX17" i="2"/>
  <c r="DW17" i="2"/>
  <c r="DV17" i="2"/>
  <c r="DU17" i="2"/>
  <c r="DT17" i="2"/>
  <c r="DS17" i="2"/>
  <c r="DR17" i="2"/>
  <c r="DQ17" i="2"/>
  <c r="DP17" i="2"/>
  <c r="DO17" i="2"/>
  <c r="DN17" i="2"/>
  <c r="DM17" i="2"/>
  <c r="DL17" i="2"/>
  <c r="DK17" i="2"/>
  <c r="DJ17" i="2"/>
  <c r="DI17" i="2"/>
  <c r="DH17" i="2"/>
  <c r="DG17" i="2"/>
  <c r="DF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CJ17" i="2"/>
  <c r="CI17" i="2"/>
  <c r="CH17" i="2"/>
  <c r="CG17" i="2"/>
  <c r="CF17" i="2"/>
  <c r="C17" i="2"/>
  <c r="B17" i="2"/>
  <c r="DY16" i="2"/>
  <c r="DX16" i="2"/>
  <c r="DW16" i="2"/>
  <c r="DV16" i="2"/>
  <c r="DU16" i="2"/>
  <c r="DT16" i="2"/>
  <c r="DS16" i="2"/>
  <c r="DR16" i="2"/>
  <c r="DQ16" i="2"/>
  <c r="DP16" i="2"/>
  <c r="DO16" i="2"/>
  <c r="DN16" i="2"/>
  <c r="DM16" i="2"/>
  <c r="DL16" i="2"/>
  <c r="DK16" i="2"/>
  <c r="DJ16" i="2"/>
  <c r="DI16" i="2"/>
  <c r="DH16" i="2"/>
  <c r="DG16" i="2"/>
  <c r="DF16" i="2"/>
  <c r="CY16" i="2"/>
  <c r="CX16" i="2"/>
  <c r="CW16" i="2"/>
  <c r="CV16" i="2"/>
  <c r="CU16" i="2"/>
  <c r="CT16" i="2"/>
  <c r="CS16" i="2"/>
  <c r="CR16" i="2"/>
  <c r="CQ16" i="2"/>
  <c r="CP16" i="2"/>
  <c r="CO16" i="2"/>
  <c r="CN16" i="2"/>
  <c r="CM16" i="2"/>
  <c r="CL16" i="2"/>
  <c r="CK16" i="2"/>
  <c r="CJ16" i="2"/>
  <c r="CI16" i="2"/>
  <c r="CH16" i="2"/>
  <c r="CG16" i="2"/>
  <c r="CF16" i="2"/>
  <c r="C16" i="2"/>
  <c r="B16" i="2"/>
  <c r="DZ15" i="2"/>
  <c r="DY15" i="2"/>
  <c r="DX15" i="2"/>
  <c r="DW15" i="2"/>
  <c r="DV15" i="2"/>
  <c r="DU15" i="2"/>
  <c r="DT15" i="2"/>
  <c r="DS15" i="2"/>
  <c r="DR15" i="2"/>
  <c r="DQ15" i="2"/>
  <c r="DP15" i="2"/>
  <c r="DO15" i="2"/>
  <c r="DN15" i="2"/>
  <c r="DM15" i="2"/>
  <c r="DL15" i="2"/>
  <c r="DK15" i="2"/>
  <c r="DJ15" i="2"/>
  <c r="DI15" i="2"/>
  <c r="DH15" i="2"/>
  <c r="DG15" i="2"/>
  <c r="DF15" i="2"/>
  <c r="DE15" i="2"/>
  <c r="DC15" i="2"/>
  <c r="DB15" i="2"/>
  <c r="CY15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E15" i="2"/>
  <c r="CD15" i="2"/>
  <c r="CC15" i="2"/>
  <c r="CA15" i="2"/>
  <c r="C15" i="2"/>
  <c r="DA15" i="2" s="1"/>
  <c r="B15" i="2"/>
  <c r="DD15" i="2" s="1"/>
  <c r="DZ14" i="2"/>
  <c r="DY14" i="2"/>
  <c r="DX14" i="2"/>
  <c r="DW14" i="2"/>
  <c r="DV14" i="2"/>
  <c r="DU14" i="2"/>
  <c r="DT14" i="2"/>
  <c r="DS14" i="2"/>
  <c r="DR14" i="2"/>
  <c r="DQ14" i="2"/>
  <c r="DP14" i="2"/>
  <c r="DO14" i="2"/>
  <c r="DN14" i="2"/>
  <c r="DM14" i="2"/>
  <c r="DL14" i="2"/>
  <c r="DK14" i="2"/>
  <c r="DJ14" i="2"/>
  <c r="DI14" i="2"/>
  <c r="DH14" i="2"/>
  <c r="DG14" i="2"/>
  <c r="DF14" i="2"/>
  <c r="DE14" i="2"/>
  <c r="DB14" i="2"/>
  <c r="CY14" i="2"/>
  <c r="CX14" i="2"/>
  <c r="CW14" i="2"/>
  <c r="CV14" i="2"/>
  <c r="CU14" i="2"/>
  <c r="CT14" i="2"/>
  <c r="CS14" i="2"/>
  <c r="CR14" i="2"/>
  <c r="CQ14" i="2"/>
  <c r="CP14" i="2"/>
  <c r="CO14" i="2"/>
  <c r="CN14" i="2"/>
  <c r="CM14" i="2"/>
  <c r="CL14" i="2"/>
  <c r="CK14" i="2"/>
  <c r="CJ14" i="2"/>
  <c r="CI14" i="2"/>
  <c r="CH14" i="2"/>
  <c r="CG14" i="2"/>
  <c r="CF14" i="2"/>
  <c r="CD14" i="2"/>
  <c r="CC14" i="2"/>
  <c r="C14" i="2"/>
  <c r="DA14" i="2" s="1"/>
  <c r="B14" i="2"/>
  <c r="DD14" i="2" s="1"/>
  <c r="DY13" i="2"/>
  <c r="DX13" i="2"/>
  <c r="DW13" i="2"/>
  <c r="DV13" i="2"/>
  <c r="DU13" i="2"/>
  <c r="DT13" i="2"/>
  <c r="DS13" i="2"/>
  <c r="DR13" i="2"/>
  <c r="DQ13" i="2"/>
  <c r="DP13" i="2"/>
  <c r="DO13" i="2"/>
  <c r="DN13" i="2"/>
  <c r="DM13" i="2"/>
  <c r="DL13" i="2"/>
  <c r="DK13" i="2"/>
  <c r="DJ13" i="2"/>
  <c r="DI13" i="2"/>
  <c r="DH13" i="2"/>
  <c r="DG13" i="2"/>
  <c r="DF13" i="2"/>
  <c r="CY13" i="2"/>
  <c r="CX13" i="2"/>
  <c r="CW13" i="2"/>
  <c r="CV13" i="2"/>
  <c r="CU13" i="2"/>
  <c r="CT13" i="2"/>
  <c r="CS13" i="2"/>
  <c r="CR13" i="2"/>
  <c r="CQ13" i="2"/>
  <c r="CP13" i="2"/>
  <c r="CO13" i="2"/>
  <c r="CN13" i="2"/>
  <c r="CM13" i="2"/>
  <c r="CL13" i="2"/>
  <c r="CK13" i="2"/>
  <c r="CJ13" i="2"/>
  <c r="CI13" i="2"/>
  <c r="CH13" i="2"/>
  <c r="CG13" i="2"/>
  <c r="CF13" i="2"/>
  <c r="C13" i="2"/>
  <c r="B13" i="2"/>
  <c r="DY12" i="2"/>
  <c r="DX12" i="2"/>
  <c r="DW12" i="2"/>
  <c r="DV12" i="2"/>
  <c r="DU12" i="2"/>
  <c r="DT12" i="2"/>
  <c r="DS12" i="2"/>
  <c r="DR12" i="2"/>
  <c r="DQ12" i="2"/>
  <c r="DP12" i="2"/>
  <c r="DO12" i="2"/>
  <c r="DN12" i="2"/>
  <c r="DM12" i="2"/>
  <c r="DL12" i="2"/>
  <c r="DK12" i="2"/>
  <c r="DJ12" i="2"/>
  <c r="DI12" i="2"/>
  <c r="DH12" i="2"/>
  <c r="DG12" i="2"/>
  <c r="DF12" i="2"/>
  <c r="CY12" i="2"/>
  <c r="CX12" i="2"/>
  <c r="CW12" i="2"/>
  <c r="CV12" i="2"/>
  <c r="CU12" i="2"/>
  <c r="CT12" i="2"/>
  <c r="CS12" i="2"/>
  <c r="CR12" i="2"/>
  <c r="CQ12" i="2"/>
  <c r="CP12" i="2"/>
  <c r="CO12" i="2"/>
  <c r="CN12" i="2"/>
  <c r="CM12" i="2"/>
  <c r="CL12" i="2"/>
  <c r="CK12" i="2"/>
  <c r="CJ12" i="2"/>
  <c r="CI12" i="2"/>
  <c r="CH12" i="2"/>
  <c r="CG12" i="2"/>
  <c r="CF12" i="2"/>
  <c r="C12" i="2"/>
  <c r="B12" i="2"/>
  <c r="A5" i="2"/>
  <c r="A4" i="2"/>
  <c r="A3" i="2"/>
  <c r="A2" i="2"/>
  <c r="CB298" i="3" l="1"/>
  <c r="CA298" i="3"/>
  <c r="DB298" i="3"/>
  <c r="DA298" i="3"/>
  <c r="AY196" i="3"/>
  <c r="AY169" i="3"/>
  <c r="AX84" i="3"/>
  <c r="AX72" i="3"/>
  <c r="AX64" i="3"/>
  <c r="AX56" i="3"/>
  <c r="AX44" i="3"/>
  <c r="AY187" i="3"/>
  <c r="AY249" i="3"/>
  <c r="AY197" i="3"/>
  <c r="AY241" i="3"/>
  <c r="AY175" i="3"/>
  <c r="AY172" i="3"/>
  <c r="AX113" i="3"/>
  <c r="AX102" i="3"/>
  <c r="AX93" i="3"/>
  <c r="AX62" i="3"/>
  <c r="AX57" i="3"/>
  <c r="AX129" i="3"/>
  <c r="AX114" i="3"/>
  <c r="AX25" i="3"/>
  <c r="AX20" i="3"/>
  <c r="AY256" i="3"/>
  <c r="AY251" i="3"/>
  <c r="A308" i="3"/>
  <c r="AY239" i="3"/>
  <c r="AY204" i="3"/>
  <c r="AX139" i="3"/>
  <c r="AX135" i="3"/>
  <c r="AX131" i="3"/>
  <c r="AX127" i="3"/>
  <c r="AX123" i="3"/>
  <c r="AY193" i="3"/>
  <c r="AY168" i="3"/>
  <c r="AX109" i="3"/>
  <c r="AX94" i="3"/>
  <c r="AX89" i="3"/>
  <c r="AX78" i="3"/>
  <c r="AX69" i="3"/>
  <c r="AX58" i="3"/>
  <c r="AX49" i="3"/>
  <c r="AX38" i="3"/>
  <c r="AX29" i="3"/>
  <c r="AX108" i="3"/>
  <c r="AX100" i="3"/>
  <c r="AX88" i="3"/>
  <c r="AX80" i="3"/>
  <c r="AX68" i="3"/>
  <c r="AX60" i="3"/>
  <c r="AX48" i="3"/>
  <c r="AX40" i="3"/>
  <c r="AX26" i="3"/>
  <c r="AX137" i="3"/>
  <c r="AX125" i="3"/>
  <c r="AX23" i="3"/>
  <c r="AX12" i="3"/>
  <c r="AX15" i="3"/>
  <c r="AX14" i="3"/>
  <c r="AY198" i="3"/>
  <c r="AX21" i="3"/>
  <c r="CA290" i="3"/>
  <c r="DB290" i="3"/>
  <c r="DA290" i="3"/>
  <c r="CB290" i="3"/>
  <c r="AY182" i="3"/>
  <c r="AX92" i="3"/>
  <c r="AX17" i="3"/>
  <c r="AY209" i="3"/>
  <c r="AY177" i="3"/>
  <c r="AY179" i="3"/>
  <c r="AY160" i="3"/>
  <c r="AY167" i="3"/>
  <c r="AX82" i="3"/>
  <c r="AX73" i="3"/>
  <c r="AX42" i="3"/>
  <c r="AX37" i="3"/>
  <c r="AX138" i="3"/>
  <c r="AX130" i="3"/>
  <c r="AX122" i="3"/>
  <c r="AX24" i="3"/>
  <c r="AY195" i="3"/>
  <c r="AY257" i="3"/>
  <c r="CA291" i="3"/>
  <c r="AE291" i="3" s="1"/>
  <c r="DB291" i="3"/>
  <c r="DA291" i="3"/>
  <c r="CB291" i="3"/>
  <c r="AY255" i="3"/>
  <c r="AY253" i="3"/>
  <c r="AY243" i="3"/>
  <c r="U271" i="3"/>
  <c r="AY245" i="3"/>
  <c r="AY238" i="3"/>
  <c r="AY205" i="3"/>
  <c r="AY201" i="3"/>
  <c r="AY242" i="3"/>
  <c r="AY171" i="3"/>
  <c r="AY191" i="3"/>
  <c r="AY165" i="3"/>
  <c r="AX105" i="3"/>
  <c r="AX85" i="3"/>
  <c r="AX65" i="3"/>
  <c r="AX45" i="3"/>
  <c r="AX134" i="3"/>
  <c r="AX126" i="3"/>
  <c r="AY206" i="3"/>
  <c r="AY164" i="3"/>
  <c r="AX133" i="3"/>
  <c r="AY247" i="3"/>
  <c r="AY174" i="3"/>
  <c r="AX27" i="3"/>
  <c r="AX22" i="3"/>
  <c r="AY208" i="3"/>
  <c r="AY161" i="3"/>
  <c r="AX83" i="2"/>
  <c r="AX47" i="2"/>
  <c r="AX67" i="2"/>
  <c r="AX102" i="2"/>
  <c r="DZ12" i="2"/>
  <c r="DB12" i="2"/>
  <c r="CD12" i="2"/>
  <c r="DE12" i="2"/>
  <c r="DA12" i="2"/>
  <c r="CC12" i="2"/>
  <c r="CE12" i="2"/>
  <c r="DC13" i="2"/>
  <c r="CE13" i="2"/>
  <c r="CA13" i="2"/>
  <c r="DZ13" i="2"/>
  <c r="DB13" i="2"/>
  <c r="CD13" i="2"/>
  <c r="DZ16" i="2"/>
  <c r="DB16" i="2"/>
  <c r="CD16" i="2"/>
  <c r="DE16" i="2"/>
  <c r="DA16" i="2"/>
  <c r="CC16" i="2"/>
  <c r="CE16" i="2"/>
  <c r="DC17" i="2"/>
  <c r="CE17" i="2"/>
  <c r="CA17" i="2"/>
  <c r="DZ17" i="2"/>
  <c r="DB17" i="2"/>
  <c r="CD17" i="2"/>
  <c r="CZ17" i="2"/>
  <c r="DC21" i="2"/>
  <c r="CE21" i="2"/>
  <c r="CA21" i="2"/>
  <c r="DZ21" i="2"/>
  <c r="DB21" i="2"/>
  <c r="CD21" i="2"/>
  <c r="CZ21" i="2"/>
  <c r="DZ24" i="2"/>
  <c r="DB24" i="2"/>
  <c r="CD24" i="2"/>
  <c r="DE24" i="2"/>
  <c r="DA24" i="2"/>
  <c r="CC24" i="2"/>
  <c r="CE24" i="2"/>
  <c r="DC25" i="2"/>
  <c r="CE25" i="2"/>
  <c r="CA25" i="2"/>
  <c r="AX25" i="2" s="1"/>
  <c r="DZ25" i="2"/>
  <c r="DB25" i="2"/>
  <c r="CD25" i="2"/>
  <c r="DZ28" i="2"/>
  <c r="DB28" i="2"/>
  <c r="CD28" i="2"/>
  <c r="DE28" i="2"/>
  <c r="DA28" i="2"/>
  <c r="CC28" i="2"/>
  <c r="DC29" i="2"/>
  <c r="CE29" i="2"/>
  <c r="CA29" i="2"/>
  <c r="DZ29" i="2"/>
  <c r="DB29" i="2"/>
  <c r="CD29" i="2"/>
  <c r="DZ36" i="2"/>
  <c r="DB36" i="2"/>
  <c r="CD36" i="2"/>
  <c r="DE36" i="2"/>
  <c r="DA36" i="2"/>
  <c r="CC36" i="2"/>
  <c r="CE36" i="2"/>
  <c r="CE40" i="2"/>
  <c r="DC41" i="2"/>
  <c r="CE41" i="2"/>
  <c r="CA41" i="2"/>
  <c r="DZ41" i="2"/>
  <c r="DB41" i="2"/>
  <c r="CD41" i="2"/>
  <c r="DZ44" i="2"/>
  <c r="DB44" i="2"/>
  <c r="CD44" i="2"/>
  <c r="DE44" i="2"/>
  <c r="DA44" i="2"/>
  <c r="CC44" i="2"/>
  <c r="DC45" i="2"/>
  <c r="CE45" i="2"/>
  <c r="CA45" i="2"/>
  <c r="DZ45" i="2"/>
  <c r="DB45" i="2"/>
  <c r="CD45" i="2"/>
  <c r="CZ45" i="2"/>
  <c r="DZ48" i="2"/>
  <c r="DB48" i="2"/>
  <c r="CD48" i="2"/>
  <c r="DE48" i="2"/>
  <c r="DA48" i="2"/>
  <c r="CC48" i="2"/>
  <c r="CE48" i="2"/>
  <c r="DZ56" i="2"/>
  <c r="DB56" i="2"/>
  <c r="CD56" i="2"/>
  <c r="DE56" i="2"/>
  <c r="DA56" i="2"/>
  <c r="CC56" i="2"/>
  <c r="CE56" i="2"/>
  <c r="DC57" i="2"/>
  <c r="CE57" i="2"/>
  <c r="CA57" i="2"/>
  <c r="DZ57" i="2"/>
  <c r="DB57" i="2"/>
  <c r="CD57" i="2"/>
  <c r="CZ57" i="2"/>
  <c r="DZ60" i="2"/>
  <c r="DB60" i="2"/>
  <c r="CD60" i="2"/>
  <c r="DE60" i="2"/>
  <c r="DA60" i="2"/>
  <c r="CC60" i="2"/>
  <c r="CE60" i="2"/>
  <c r="CZ65" i="2"/>
  <c r="DZ68" i="2"/>
  <c r="DB68" i="2"/>
  <c r="CD68" i="2"/>
  <c r="DE68" i="2"/>
  <c r="DA68" i="2"/>
  <c r="CC68" i="2"/>
  <c r="DC69" i="2"/>
  <c r="CE69" i="2"/>
  <c r="CA69" i="2"/>
  <c r="DZ69" i="2"/>
  <c r="DB69" i="2"/>
  <c r="CD69" i="2"/>
  <c r="CZ69" i="2"/>
  <c r="DZ72" i="2"/>
  <c r="DB72" i="2"/>
  <c r="CD72" i="2"/>
  <c r="DE72" i="2"/>
  <c r="DA72" i="2"/>
  <c r="CC72" i="2"/>
  <c r="DC73" i="2"/>
  <c r="CE73" i="2"/>
  <c r="CA73" i="2"/>
  <c r="DZ73" i="2"/>
  <c r="DB73" i="2"/>
  <c r="CD73" i="2"/>
  <c r="DZ80" i="2"/>
  <c r="DB80" i="2"/>
  <c r="CD80" i="2"/>
  <c r="DE80" i="2"/>
  <c r="DA80" i="2"/>
  <c r="CC80" i="2"/>
  <c r="DZ84" i="2"/>
  <c r="DB84" i="2"/>
  <c r="CD84" i="2"/>
  <c r="DE84" i="2"/>
  <c r="DA84" i="2"/>
  <c r="CC84" i="2"/>
  <c r="CE84" i="2"/>
  <c r="DC85" i="2"/>
  <c r="CE85" i="2"/>
  <c r="CA85" i="2"/>
  <c r="DZ85" i="2"/>
  <c r="DB85" i="2"/>
  <c r="CD85" i="2"/>
  <c r="CZ85" i="2"/>
  <c r="DZ88" i="2"/>
  <c r="DB88" i="2"/>
  <c r="CD88" i="2"/>
  <c r="DE88" i="2"/>
  <c r="DA88" i="2"/>
  <c r="CC88" i="2"/>
  <c r="CE88" i="2"/>
  <c r="DC89" i="2"/>
  <c r="CE89" i="2"/>
  <c r="CA89" i="2"/>
  <c r="DZ89" i="2"/>
  <c r="DB89" i="2"/>
  <c r="CD89" i="2"/>
  <c r="CZ89" i="2"/>
  <c r="DZ92" i="2"/>
  <c r="DB92" i="2"/>
  <c r="CD92" i="2"/>
  <c r="DE92" i="2"/>
  <c r="DA92" i="2"/>
  <c r="CC92" i="2"/>
  <c r="DC93" i="2"/>
  <c r="CE93" i="2"/>
  <c r="CA93" i="2"/>
  <c r="DZ93" i="2"/>
  <c r="DB93" i="2"/>
  <c r="CD93" i="2"/>
  <c r="CZ93" i="2"/>
  <c r="DZ100" i="2"/>
  <c r="DB100" i="2"/>
  <c r="CD100" i="2"/>
  <c r="DE100" i="2"/>
  <c r="DA100" i="2"/>
  <c r="CC100" i="2"/>
  <c r="CE100" i="2"/>
  <c r="DC101" i="2"/>
  <c r="DD101" i="2"/>
  <c r="CE101" i="2"/>
  <c r="CA101" i="2"/>
  <c r="DB101" i="2"/>
  <c r="CD101" i="2"/>
  <c r="CZ101" i="2"/>
  <c r="DZ139" i="2"/>
  <c r="DB139" i="2"/>
  <c r="CD139" i="2"/>
  <c r="DC139" i="2"/>
  <c r="CE139" i="2"/>
  <c r="CA139" i="2"/>
  <c r="DE139" i="2"/>
  <c r="CC139" i="2"/>
  <c r="DD139" i="2"/>
  <c r="CB139" i="2"/>
  <c r="DA139" i="2"/>
  <c r="CZ139" i="2"/>
  <c r="CZ12" i="2"/>
  <c r="DA13" i="2"/>
  <c r="CZ16" i="2"/>
  <c r="DA17" i="2"/>
  <c r="CZ20" i="2"/>
  <c r="DA21" i="2"/>
  <c r="CZ24" i="2"/>
  <c r="DA25" i="2"/>
  <c r="CZ28" i="2"/>
  <c r="DA29" i="2"/>
  <c r="CZ36" i="2"/>
  <c r="DA37" i="2"/>
  <c r="DA41" i="2"/>
  <c r="CZ44" i="2"/>
  <c r="DA45" i="2"/>
  <c r="CZ48" i="2"/>
  <c r="DA49" i="2"/>
  <c r="DA57" i="2"/>
  <c r="CZ60" i="2"/>
  <c r="DA61" i="2"/>
  <c r="DA65" i="2"/>
  <c r="CZ68" i="2"/>
  <c r="DA69" i="2"/>
  <c r="CZ72" i="2"/>
  <c r="DA73" i="2"/>
  <c r="CZ80" i="2"/>
  <c r="DA81" i="2"/>
  <c r="CZ84" i="2"/>
  <c r="DA85" i="2"/>
  <c r="CZ88" i="2"/>
  <c r="DA89" i="2"/>
  <c r="CZ92" i="2"/>
  <c r="DA93" i="2"/>
  <c r="CZ100" i="2"/>
  <c r="DA101" i="2"/>
  <c r="DX162" i="2"/>
  <c r="CX162" i="2" s="1"/>
  <c r="DG162" i="2"/>
  <c r="CG162" i="2" s="1"/>
  <c r="DC162" i="2"/>
  <c r="CC162" i="2" s="1"/>
  <c r="DE162" i="2"/>
  <c r="CE162" i="2" s="1"/>
  <c r="DA162" i="2"/>
  <c r="CA162" i="2" s="1"/>
  <c r="DI162" i="2"/>
  <c r="CI162" i="2" s="1"/>
  <c r="DA191" i="2"/>
  <c r="CA191" i="2" s="1"/>
  <c r="DW191" i="2"/>
  <c r="CW191" i="2" s="1"/>
  <c r="DF191" i="2"/>
  <c r="CF191" i="2" s="1"/>
  <c r="DB191" i="2"/>
  <c r="CB191" i="2" s="1"/>
  <c r="DD191" i="2"/>
  <c r="CD191" i="2" s="1"/>
  <c r="DH191" i="2"/>
  <c r="CH191" i="2" s="1"/>
  <c r="CA12" i="2"/>
  <c r="DC12" i="2"/>
  <c r="CB13" i="2"/>
  <c r="DD13" i="2"/>
  <c r="CA16" i="2"/>
  <c r="DC16" i="2"/>
  <c r="CB17" i="2"/>
  <c r="DD17" i="2"/>
  <c r="CA20" i="2"/>
  <c r="CB21" i="2"/>
  <c r="DD21" i="2"/>
  <c r="CA24" i="2"/>
  <c r="DC24" i="2"/>
  <c r="CB25" i="2"/>
  <c r="DD25" i="2"/>
  <c r="CA28" i="2"/>
  <c r="DC28" i="2"/>
  <c r="CB29" i="2"/>
  <c r="DD29" i="2"/>
  <c r="CA36" i="2"/>
  <c r="AX36" i="2" s="1"/>
  <c r="DC36" i="2"/>
  <c r="CB37" i="2"/>
  <c r="CA40" i="2"/>
  <c r="AX40" i="2" s="1"/>
  <c r="CB41" i="2"/>
  <c r="DD41" i="2"/>
  <c r="CA44" i="2"/>
  <c r="DC44" i="2"/>
  <c r="CB45" i="2"/>
  <c r="DD45" i="2"/>
  <c r="CA48" i="2"/>
  <c r="DC48" i="2"/>
  <c r="CB49" i="2"/>
  <c r="CA56" i="2"/>
  <c r="DC56" i="2"/>
  <c r="CB57" i="2"/>
  <c r="DD57" i="2"/>
  <c r="CA60" i="2"/>
  <c r="DC60" i="2"/>
  <c r="CB61" i="2"/>
  <c r="CA64" i="2"/>
  <c r="CB65" i="2"/>
  <c r="CA68" i="2"/>
  <c r="DC68" i="2"/>
  <c r="CB69" i="2"/>
  <c r="DD69" i="2"/>
  <c r="CA72" i="2"/>
  <c r="DC72" i="2"/>
  <c r="CB73" i="2"/>
  <c r="DD73" i="2"/>
  <c r="CA80" i="2"/>
  <c r="DC80" i="2"/>
  <c r="CB81" i="2"/>
  <c r="CA84" i="2"/>
  <c r="DC84" i="2"/>
  <c r="CB85" i="2"/>
  <c r="DD85" i="2"/>
  <c r="CA88" i="2"/>
  <c r="DC88" i="2"/>
  <c r="CB89" i="2"/>
  <c r="DD89" i="2"/>
  <c r="CA92" i="2"/>
  <c r="DC92" i="2"/>
  <c r="CB93" i="2"/>
  <c r="DD93" i="2"/>
  <c r="CA100" i="2"/>
  <c r="DC100" i="2"/>
  <c r="CB101" i="2"/>
  <c r="DE101" i="2"/>
  <c r="DA137" i="2"/>
  <c r="CA137" i="2"/>
  <c r="AX137" i="2" s="1"/>
  <c r="DE138" i="2"/>
  <c r="DA138" i="2"/>
  <c r="CC138" i="2"/>
  <c r="DZ138" i="2"/>
  <c r="DB138" i="2"/>
  <c r="CD138" i="2"/>
  <c r="DD138" i="2"/>
  <c r="CB138" i="2"/>
  <c r="DC138" i="2"/>
  <c r="CA138" i="2"/>
  <c r="CZ138" i="2"/>
  <c r="CE138" i="2"/>
  <c r="AY181" i="2"/>
  <c r="CZ13" i="2"/>
  <c r="DZ20" i="2"/>
  <c r="DB20" i="2"/>
  <c r="CD20" i="2"/>
  <c r="DE20" i="2"/>
  <c r="DA20" i="2"/>
  <c r="CC20" i="2"/>
  <c r="CE20" i="2"/>
  <c r="CZ25" i="2"/>
  <c r="CE28" i="2"/>
  <c r="CZ29" i="2"/>
  <c r="DC37" i="2"/>
  <c r="CE37" i="2"/>
  <c r="CA37" i="2"/>
  <c r="DZ37" i="2"/>
  <c r="DB37" i="2"/>
  <c r="CD37" i="2"/>
  <c r="CZ37" i="2"/>
  <c r="DZ40" i="2"/>
  <c r="DB40" i="2"/>
  <c r="CD40" i="2"/>
  <c r="DE40" i="2"/>
  <c r="DA40" i="2"/>
  <c r="CC40" i="2"/>
  <c r="CZ41" i="2"/>
  <c r="CE44" i="2"/>
  <c r="DC49" i="2"/>
  <c r="CE49" i="2"/>
  <c r="CA49" i="2"/>
  <c r="DZ49" i="2"/>
  <c r="DB49" i="2"/>
  <c r="CD49" i="2"/>
  <c r="CZ49" i="2"/>
  <c r="DC61" i="2"/>
  <c r="CE61" i="2"/>
  <c r="CA61" i="2"/>
  <c r="DZ61" i="2"/>
  <c r="DB61" i="2"/>
  <c r="CD61" i="2"/>
  <c r="CZ61" i="2"/>
  <c r="DZ64" i="2"/>
  <c r="DB64" i="2"/>
  <c r="CD64" i="2"/>
  <c r="DE64" i="2"/>
  <c r="DA64" i="2"/>
  <c r="CC64" i="2"/>
  <c r="CE64" i="2"/>
  <c r="DC65" i="2"/>
  <c r="CE65" i="2"/>
  <c r="CA65" i="2"/>
  <c r="DZ65" i="2"/>
  <c r="DB65" i="2"/>
  <c r="CD65" i="2"/>
  <c r="CE68" i="2"/>
  <c r="CE72" i="2"/>
  <c r="CZ73" i="2"/>
  <c r="CE80" i="2"/>
  <c r="DC81" i="2"/>
  <c r="CE81" i="2"/>
  <c r="CA81" i="2"/>
  <c r="DZ81" i="2"/>
  <c r="DB81" i="2"/>
  <c r="CD81" i="2"/>
  <c r="CZ81" i="2"/>
  <c r="CZ40" i="2"/>
  <c r="CZ56" i="2"/>
  <c r="CZ64" i="2"/>
  <c r="CB12" i="2"/>
  <c r="DD12" i="2"/>
  <c r="CC13" i="2"/>
  <c r="DE13" i="2"/>
  <c r="CB16" i="2"/>
  <c r="DD16" i="2"/>
  <c r="CC17" i="2"/>
  <c r="DE17" i="2"/>
  <c r="CB20" i="2"/>
  <c r="DD20" i="2"/>
  <c r="CC21" i="2"/>
  <c r="DE21" i="2"/>
  <c r="CB24" i="2"/>
  <c r="DD24" i="2"/>
  <c r="CC25" i="2"/>
  <c r="DE25" i="2"/>
  <c r="CB28" i="2"/>
  <c r="DD28" i="2"/>
  <c r="CC29" i="2"/>
  <c r="DE29" i="2"/>
  <c r="CB36" i="2"/>
  <c r="DD36" i="2"/>
  <c r="CC37" i="2"/>
  <c r="DE37" i="2"/>
  <c r="CB40" i="2"/>
  <c r="DD40" i="2"/>
  <c r="CC41" i="2"/>
  <c r="DE41" i="2"/>
  <c r="CB44" i="2"/>
  <c r="DD44" i="2"/>
  <c r="CC45" i="2"/>
  <c r="DE45" i="2"/>
  <c r="CB48" i="2"/>
  <c r="DD48" i="2"/>
  <c r="CC49" i="2"/>
  <c r="DE49" i="2"/>
  <c r="CB56" i="2"/>
  <c r="DD56" i="2"/>
  <c r="CC57" i="2"/>
  <c r="DE57" i="2"/>
  <c r="CB60" i="2"/>
  <c r="DD60" i="2"/>
  <c r="CC61" i="2"/>
  <c r="DE61" i="2"/>
  <c r="CB64" i="2"/>
  <c r="DD64" i="2"/>
  <c r="CC65" i="2"/>
  <c r="DE65" i="2"/>
  <c r="CB68" i="2"/>
  <c r="DD68" i="2"/>
  <c r="CC69" i="2"/>
  <c r="DE69" i="2"/>
  <c r="CB72" i="2"/>
  <c r="DD72" i="2"/>
  <c r="CC73" i="2"/>
  <c r="DE73" i="2"/>
  <c r="CB80" i="2"/>
  <c r="DD80" i="2"/>
  <c r="CC81" i="2"/>
  <c r="DE81" i="2"/>
  <c r="CB84" i="2"/>
  <c r="DD84" i="2"/>
  <c r="CC85" i="2"/>
  <c r="DE85" i="2"/>
  <c r="CB88" i="2"/>
  <c r="DD88" i="2"/>
  <c r="CC89" i="2"/>
  <c r="DE89" i="2"/>
  <c r="CB92" i="2"/>
  <c r="DD92" i="2"/>
  <c r="CC93" i="2"/>
  <c r="DE93" i="2"/>
  <c r="CB100" i="2"/>
  <c r="DD100" i="2"/>
  <c r="CC101" i="2"/>
  <c r="DZ101" i="2"/>
  <c r="DC105" i="2"/>
  <c r="CE105" i="2"/>
  <c r="CA105" i="2"/>
  <c r="DE105" i="2"/>
  <c r="CZ105" i="2"/>
  <c r="DD105" i="2"/>
  <c r="CD105" i="2"/>
  <c r="DB105" i="2"/>
  <c r="DA105" i="2"/>
  <c r="AX114" i="2"/>
  <c r="DE134" i="2"/>
  <c r="DA134" i="2"/>
  <c r="CC134" i="2"/>
  <c r="DD134" i="2"/>
  <c r="CE134" i="2"/>
  <c r="DC134" i="2"/>
  <c r="CD134" i="2"/>
  <c r="CB134" i="2"/>
  <c r="DZ134" i="2"/>
  <c r="CA134" i="2"/>
  <c r="AX134" i="2" s="1"/>
  <c r="DB134" i="2"/>
  <c r="DH176" i="2"/>
  <c r="CH176" i="2" s="1"/>
  <c r="DD176" i="2"/>
  <c r="CD176" i="2" s="1"/>
  <c r="DA176" i="2"/>
  <c r="CA176" i="2" s="1"/>
  <c r="AY176" i="2" s="1"/>
  <c r="DF176" i="2"/>
  <c r="CF176" i="2" s="1"/>
  <c r="DW176" i="2"/>
  <c r="CW176" i="2" s="1"/>
  <c r="DB176" i="2"/>
  <c r="CB176" i="2" s="1"/>
  <c r="DE107" i="2"/>
  <c r="DA107" i="2"/>
  <c r="CC107" i="2"/>
  <c r="CB107" i="2"/>
  <c r="CC108" i="2"/>
  <c r="DC136" i="2"/>
  <c r="CE136" i="2"/>
  <c r="CA136" i="2"/>
  <c r="DZ136" i="2"/>
  <c r="DA136" i="2"/>
  <c r="CB136" i="2"/>
  <c r="DE136" i="2"/>
  <c r="CZ136" i="2"/>
  <c r="DB136" i="2"/>
  <c r="DH168" i="2"/>
  <c r="CH168" i="2" s="1"/>
  <c r="DD168" i="2"/>
  <c r="CD168" i="2" s="1"/>
  <c r="DA168" i="2"/>
  <c r="CA168" i="2" s="1"/>
  <c r="AY168" i="2" s="1"/>
  <c r="DF168" i="2"/>
  <c r="CF168" i="2" s="1"/>
  <c r="DW168" i="2"/>
  <c r="CW168" i="2" s="1"/>
  <c r="DA179" i="2"/>
  <c r="CA179" i="2" s="1"/>
  <c r="DW179" i="2"/>
  <c r="CW179" i="2" s="1"/>
  <c r="DF179" i="2"/>
  <c r="CF179" i="2" s="1"/>
  <c r="DB179" i="2"/>
  <c r="CB179" i="2" s="1"/>
  <c r="DD179" i="2"/>
  <c r="CD179" i="2" s="1"/>
  <c r="DI187" i="2"/>
  <c r="CI187" i="2" s="1"/>
  <c r="DE187" i="2"/>
  <c r="CE187" i="2" s="1"/>
  <c r="DX187" i="2"/>
  <c r="CX187" i="2" s="1"/>
  <c r="DC187" i="2"/>
  <c r="CC187" i="2" s="1"/>
  <c r="DX190" i="2"/>
  <c r="CX190" i="2" s="1"/>
  <c r="DG190" i="2"/>
  <c r="CG190" i="2" s="1"/>
  <c r="DC190" i="2"/>
  <c r="CC190" i="2" s="1"/>
  <c r="DE190" i="2"/>
  <c r="CE190" i="2" s="1"/>
  <c r="DX202" i="2"/>
  <c r="CX202" i="2" s="1"/>
  <c r="DG202" i="2"/>
  <c r="CG202" i="2" s="1"/>
  <c r="DC202" i="2"/>
  <c r="CC202" i="2" s="1"/>
  <c r="DI202" i="2"/>
  <c r="CI202" i="2" s="1"/>
  <c r="DE202" i="2"/>
  <c r="CE202" i="2" s="1"/>
  <c r="DA202" i="2"/>
  <c r="CA202" i="2" s="1"/>
  <c r="DA204" i="2"/>
  <c r="CA204" i="2" s="1"/>
  <c r="DH204" i="2"/>
  <c r="CH204" i="2" s="1"/>
  <c r="DD204" i="2"/>
  <c r="CD204" i="2" s="1"/>
  <c r="DF204" i="2"/>
  <c r="CF204" i="2" s="1"/>
  <c r="DB204" i="2"/>
  <c r="CB204" i="2" s="1"/>
  <c r="DW204" i="2"/>
  <c r="CW204" i="2" s="1"/>
  <c r="CA14" i="2"/>
  <c r="AX14" i="2" s="1"/>
  <c r="CE14" i="2"/>
  <c r="DC14" i="2"/>
  <c r="CB15" i="2"/>
  <c r="CZ15" i="2"/>
  <c r="AX15" i="2" s="1"/>
  <c r="CA18" i="2"/>
  <c r="CE18" i="2"/>
  <c r="DC18" i="2"/>
  <c r="CB19" i="2"/>
  <c r="AX19" i="2" s="1"/>
  <c r="CZ19" i="2"/>
  <c r="CA22" i="2"/>
  <c r="CE22" i="2"/>
  <c r="DC22" i="2"/>
  <c r="CB23" i="2"/>
  <c r="AX23" i="2" s="1"/>
  <c r="CZ23" i="2"/>
  <c r="CA26" i="2"/>
  <c r="CE26" i="2"/>
  <c r="DC26" i="2"/>
  <c r="CB27" i="2"/>
  <c r="AX27" i="2" s="1"/>
  <c r="CZ27" i="2"/>
  <c r="CA34" i="2"/>
  <c r="AX34" i="2" s="1"/>
  <c r="CE34" i="2"/>
  <c r="DC34" i="2"/>
  <c r="CB35" i="2"/>
  <c r="CZ35" i="2"/>
  <c r="AX35" i="2" s="1"/>
  <c r="CA38" i="2"/>
  <c r="CE38" i="2"/>
  <c r="DC38" i="2"/>
  <c r="CB39" i="2"/>
  <c r="AX39" i="2" s="1"/>
  <c r="CZ39" i="2"/>
  <c r="CA42" i="2"/>
  <c r="CE42" i="2"/>
  <c r="DC42" i="2"/>
  <c r="CB43" i="2"/>
  <c r="AX43" i="2" s="1"/>
  <c r="CZ43" i="2"/>
  <c r="CA46" i="2"/>
  <c r="CE46" i="2"/>
  <c r="DC46" i="2"/>
  <c r="CB47" i="2"/>
  <c r="CZ47" i="2"/>
  <c r="CA50" i="2"/>
  <c r="AX50" i="2" s="1"/>
  <c r="CE50" i="2"/>
  <c r="DC50" i="2"/>
  <c r="CB51" i="2"/>
  <c r="CZ51" i="2"/>
  <c r="CA58" i="2"/>
  <c r="CE58" i="2"/>
  <c r="DC58" i="2"/>
  <c r="CB59" i="2"/>
  <c r="AX59" i="2" s="1"/>
  <c r="CZ59" i="2"/>
  <c r="CA62" i="2"/>
  <c r="CE62" i="2"/>
  <c r="DC62" i="2"/>
  <c r="CB63" i="2"/>
  <c r="AX63" i="2" s="1"/>
  <c r="CZ63" i="2"/>
  <c r="CA66" i="2"/>
  <c r="CE66" i="2"/>
  <c r="DC66" i="2"/>
  <c r="CB67" i="2"/>
  <c r="CZ67" i="2"/>
  <c r="CA70" i="2"/>
  <c r="AX70" i="2" s="1"/>
  <c r="CE70" i="2"/>
  <c r="DC70" i="2"/>
  <c r="CB71" i="2"/>
  <c r="CZ71" i="2"/>
  <c r="CA78" i="2"/>
  <c r="CE78" i="2"/>
  <c r="DC78" i="2"/>
  <c r="CB79" i="2"/>
  <c r="AX79" i="2" s="1"/>
  <c r="CZ79" i="2"/>
  <c r="CA82" i="2"/>
  <c r="CE82" i="2"/>
  <c r="DC82" i="2"/>
  <c r="CB83" i="2"/>
  <c r="CZ83" i="2"/>
  <c r="CA86" i="2"/>
  <c r="CE86" i="2"/>
  <c r="DC86" i="2"/>
  <c r="CB87" i="2"/>
  <c r="AX87" i="2" s="1"/>
  <c r="CZ87" i="2"/>
  <c r="CA90" i="2"/>
  <c r="AX90" i="2" s="1"/>
  <c r="CE90" i="2"/>
  <c r="DC90" i="2"/>
  <c r="CB91" i="2"/>
  <c r="CZ91" i="2"/>
  <c r="AX91" i="2" s="1"/>
  <c r="CA94" i="2"/>
  <c r="CE94" i="2"/>
  <c r="DC94" i="2"/>
  <c r="CB95" i="2"/>
  <c r="AX95" i="2" s="1"/>
  <c r="CZ95" i="2"/>
  <c r="DE103" i="2"/>
  <c r="DA103" i="2"/>
  <c r="CC103" i="2"/>
  <c r="CB103" i="2"/>
  <c r="DB103" i="2"/>
  <c r="DZ104" i="2"/>
  <c r="DB104" i="2"/>
  <c r="CD104" i="2"/>
  <c r="CC104" i="2"/>
  <c r="DC104" i="2"/>
  <c r="CD107" i="2"/>
  <c r="DC107" i="2"/>
  <c r="CE108" i="2"/>
  <c r="CB111" i="2"/>
  <c r="CC112" i="2"/>
  <c r="CB115" i="2"/>
  <c r="CC116" i="2"/>
  <c r="CB123" i="2"/>
  <c r="CC124" i="2"/>
  <c r="CB127" i="2"/>
  <c r="AX127" i="2" s="1"/>
  <c r="CC128" i="2"/>
  <c r="DC132" i="2"/>
  <c r="CE132" i="2"/>
  <c r="CA132" i="2"/>
  <c r="DE132" i="2"/>
  <c r="CZ132" i="2"/>
  <c r="DD132" i="2"/>
  <c r="CD132" i="2"/>
  <c r="DA132" i="2"/>
  <c r="DD136" i="2"/>
  <c r="Q154" i="2"/>
  <c r="DH160" i="2"/>
  <c r="CH160" i="2" s="1"/>
  <c r="DD160" i="2"/>
  <c r="CD160" i="2" s="1"/>
  <c r="DA160" i="2"/>
  <c r="CA160" i="2" s="1"/>
  <c r="DF160" i="2"/>
  <c r="CF160" i="2" s="1"/>
  <c r="DW160" i="2"/>
  <c r="CW160" i="2" s="1"/>
  <c r="DB168" i="2"/>
  <c r="CB168" i="2" s="1"/>
  <c r="DA171" i="2"/>
  <c r="CA171" i="2" s="1"/>
  <c r="DW171" i="2"/>
  <c r="CW171" i="2" s="1"/>
  <c r="DF171" i="2"/>
  <c r="CF171" i="2" s="1"/>
  <c r="DB171" i="2"/>
  <c r="CB171" i="2" s="1"/>
  <c r="DD171" i="2"/>
  <c r="CD171" i="2" s="1"/>
  <c r="DI175" i="2"/>
  <c r="CI175" i="2" s="1"/>
  <c r="DE175" i="2"/>
  <c r="CE175" i="2" s="1"/>
  <c r="DX175" i="2"/>
  <c r="CX175" i="2" s="1"/>
  <c r="DC175" i="2"/>
  <c r="CC175" i="2" s="1"/>
  <c r="DX178" i="2"/>
  <c r="CX178" i="2" s="1"/>
  <c r="DG178" i="2"/>
  <c r="CG178" i="2" s="1"/>
  <c r="DC178" i="2"/>
  <c r="CC178" i="2" s="1"/>
  <c r="DE178" i="2"/>
  <c r="CE178" i="2" s="1"/>
  <c r="DG187" i="2"/>
  <c r="CG187" i="2" s="1"/>
  <c r="DI195" i="2"/>
  <c r="CI195" i="2" s="1"/>
  <c r="DE195" i="2"/>
  <c r="CE195" i="2" s="1"/>
  <c r="DX195" i="2"/>
  <c r="CX195" i="2" s="1"/>
  <c r="DC195" i="2"/>
  <c r="CC195" i="2" s="1"/>
  <c r="DB107" i="2"/>
  <c r="DC108" i="2"/>
  <c r="DZ108" i="2"/>
  <c r="DB108" i="2"/>
  <c r="CD108" i="2"/>
  <c r="DD108" i="2"/>
  <c r="CB14" i="2"/>
  <c r="CZ14" i="2"/>
  <c r="CB18" i="2"/>
  <c r="CZ18" i="2"/>
  <c r="CB22" i="2"/>
  <c r="CZ22" i="2"/>
  <c r="CB26" i="2"/>
  <c r="CZ26" i="2"/>
  <c r="CB34" i="2"/>
  <c r="CZ34" i="2"/>
  <c r="CB38" i="2"/>
  <c r="CZ38" i="2"/>
  <c r="CB42" i="2"/>
  <c r="CZ42" i="2"/>
  <c r="CB46" i="2"/>
  <c r="CZ46" i="2"/>
  <c r="CB50" i="2"/>
  <c r="CZ50" i="2"/>
  <c r="CB58" i="2"/>
  <c r="CZ58" i="2"/>
  <c r="CB62" i="2"/>
  <c r="CZ62" i="2"/>
  <c r="CB66" i="2"/>
  <c r="CZ66" i="2"/>
  <c r="CB70" i="2"/>
  <c r="CZ70" i="2"/>
  <c r="CB78" i="2"/>
  <c r="CZ78" i="2"/>
  <c r="CB82" i="2"/>
  <c r="CZ82" i="2"/>
  <c r="CB86" i="2"/>
  <c r="CZ86" i="2"/>
  <c r="CB90" i="2"/>
  <c r="CZ90" i="2"/>
  <c r="CB94" i="2"/>
  <c r="CZ94" i="2"/>
  <c r="CE107" i="2"/>
  <c r="DD107" i="2"/>
  <c r="CA108" i="2"/>
  <c r="CZ108" i="2"/>
  <c r="DZ111" i="2"/>
  <c r="DB111" i="2"/>
  <c r="CD111" i="2"/>
  <c r="DE111" i="2"/>
  <c r="DA111" i="2"/>
  <c r="CC111" i="2"/>
  <c r="AX111" i="2" s="1"/>
  <c r="CE111" i="2"/>
  <c r="DC112" i="2"/>
  <c r="CE112" i="2"/>
  <c r="CA112" i="2"/>
  <c r="DZ112" i="2"/>
  <c r="DB112" i="2"/>
  <c r="CD112" i="2"/>
  <c r="CZ112" i="2"/>
  <c r="DZ115" i="2"/>
  <c r="DB115" i="2"/>
  <c r="CD115" i="2"/>
  <c r="DE115" i="2"/>
  <c r="DA115" i="2"/>
  <c r="CC115" i="2"/>
  <c r="CE115" i="2"/>
  <c r="DC116" i="2"/>
  <c r="CE116" i="2"/>
  <c r="CA116" i="2"/>
  <c r="DZ116" i="2"/>
  <c r="DB116" i="2"/>
  <c r="CD116" i="2"/>
  <c r="CZ116" i="2"/>
  <c r="DZ123" i="2"/>
  <c r="DB123" i="2"/>
  <c r="CD123" i="2"/>
  <c r="AX123" i="2" s="1"/>
  <c r="DE123" i="2"/>
  <c r="DA123" i="2"/>
  <c r="CC123" i="2"/>
  <c r="CE123" i="2"/>
  <c r="DC124" i="2"/>
  <c r="CE124" i="2"/>
  <c r="CA124" i="2"/>
  <c r="DZ124" i="2"/>
  <c r="DB124" i="2"/>
  <c r="CD124" i="2"/>
  <c r="CZ124" i="2"/>
  <c r="DZ127" i="2"/>
  <c r="DB127" i="2"/>
  <c r="CD127" i="2"/>
  <c r="DE127" i="2"/>
  <c r="DA127" i="2"/>
  <c r="CC127" i="2"/>
  <c r="CE127" i="2"/>
  <c r="DC128" i="2"/>
  <c r="DD128" i="2"/>
  <c r="CE128" i="2"/>
  <c r="CA128" i="2"/>
  <c r="DB128" i="2"/>
  <c r="CD128" i="2"/>
  <c r="CZ128" i="2"/>
  <c r="DZ135" i="2"/>
  <c r="DB135" i="2"/>
  <c r="CD135" i="2"/>
  <c r="DE135" i="2"/>
  <c r="CZ135" i="2"/>
  <c r="CA135" i="2"/>
  <c r="AX135" i="2" s="1"/>
  <c r="DD135" i="2"/>
  <c r="CE135" i="2"/>
  <c r="DA135" i="2"/>
  <c r="CC136" i="2"/>
  <c r="Q151" i="2"/>
  <c r="DA163" i="2"/>
  <c r="CA163" i="2" s="1"/>
  <c r="DW163" i="2"/>
  <c r="CW163" i="2" s="1"/>
  <c r="DF163" i="2"/>
  <c r="CF163" i="2" s="1"/>
  <c r="DB163" i="2"/>
  <c r="CB163" i="2" s="1"/>
  <c r="DD163" i="2"/>
  <c r="CD163" i="2" s="1"/>
  <c r="DI167" i="2"/>
  <c r="CI167" i="2" s="1"/>
  <c r="DE167" i="2"/>
  <c r="CE167" i="2" s="1"/>
  <c r="DX167" i="2"/>
  <c r="CX167" i="2" s="1"/>
  <c r="DC167" i="2"/>
  <c r="CC167" i="2" s="1"/>
  <c r="DX170" i="2"/>
  <c r="CX170" i="2" s="1"/>
  <c r="DG170" i="2"/>
  <c r="CG170" i="2" s="1"/>
  <c r="DC170" i="2"/>
  <c r="CC170" i="2" s="1"/>
  <c r="DE170" i="2"/>
  <c r="CE170" i="2" s="1"/>
  <c r="DH188" i="2"/>
  <c r="CH188" i="2" s="1"/>
  <c r="DD188" i="2"/>
  <c r="CD188" i="2" s="1"/>
  <c r="DA188" i="2"/>
  <c r="CA188" i="2" s="1"/>
  <c r="DF188" i="2"/>
  <c r="CF188" i="2" s="1"/>
  <c r="DW188" i="2"/>
  <c r="CW188" i="2" s="1"/>
  <c r="DI190" i="2"/>
  <c r="CI190" i="2" s="1"/>
  <c r="DI207" i="2"/>
  <c r="CI207" i="2" s="1"/>
  <c r="DE207" i="2"/>
  <c r="CE207" i="2" s="1"/>
  <c r="DG207" i="2"/>
  <c r="CG207" i="2" s="1"/>
  <c r="DC207" i="2"/>
  <c r="CC207" i="2" s="1"/>
  <c r="CB102" i="2"/>
  <c r="CZ102" i="2"/>
  <c r="CB106" i="2"/>
  <c r="AX106" i="2" s="1"/>
  <c r="CZ106" i="2"/>
  <c r="CA109" i="2"/>
  <c r="CE109" i="2"/>
  <c r="DC109" i="2"/>
  <c r="CB110" i="2"/>
  <c r="AX110" i="2" s="1"/>
  <c r="CZ110" i="2"/>
  <c r="CA113" i="2"/>
  <c r="CE113" i="2"/>
  <c r="DC113" i="2"/>
  <c r="CB114" i="2"/>
  <c r="CZ114" i="2"/>
  <c r="CA117" i="2"/>
  <c r="AX117" i="2" s="1"/>
  <c r="CE117" i="2"/>
  <c r="DC117" i="2"/>
  <c r="CB122" i="2"/>
  <c r="AX122" i="2" s="1"/>
  <c r="CZ122" i="2"/>
  <c r="CA125" i="2"/>
  <c r="CE125" i="2"/>
  <c r="DC125" i="2"/>
  <c r="CB126" i="2"/>
  <c r="AX126" i="2" s="1"/>
  <c r="CZ126" i="2"/>
  <c r="DE130" i="2"/>
  <c r="DA130" i="2"/>
  <c r="CC130" i="2"/>
  <c r="CB130" i="2"/>
  <c r="DB130" i="2"/>
  <c r="DZ131" i="2"/>
  <c r="DB131" i="2"/>
  <c r="CD131" i="2"/>
  <c r="CC131" i="2"/>
  <c r="AX131" i="2" s="1"/>
  <c r="DC131" i="2"/>
  <c r="Q144" i="2"/>
  <c r="Q147" i="2"/>
  <c r="Q155" i="2"/>
  <c r="DI163" i="2"/>
  <c r="CI163" i="2" s="1"/>
  <c r="DE163" i="2"/>
  <c r="CE163" i="2" s="1"/>
  <c r="DH164" i="2"/>
  <c r="CH164" i="2" s="1"/>
  <c r="DD164" i="2"/>
  <c r="CD164" i="2" s="1"/>
  <c r="DA164" i="2"/>
  <c r="CA164" i="2" s="1"/>
  <c r="DB164" i="2"/>
  <c r="CB164" i="2" s="1"/>
  <c r="DA166" i="2"/>
  <c r="CA166" i="2" s="1"/>
  <c r="DI171" i="2"/>
  <c r="CI171" i="2" s="1"/>
  <c r="DE171" i="2"/>
  <c r="CE171" i="2" s="1"/>
  <c r="DH172" i="2"/>
  <c r="CH172" i="2" s="1"/>
  <c r="DD172" i="2"/>
  <c r="CD172" i="2" s="1"/>
  <c r="DA172" i="2"/>
  <c r="CA172" i="2" s="1"/>
  <c r="DB172" i="2"/>
  <c r="CB172" i="2" s="1"/>
  <c r="DA174" i="2"/>
  <c r="CA174" i="2" s="1"/>
  <c r="DI179" i="2"/>
  <c r="CI179" i="2" s="1"/>
  <c r="DE179" i="2"/>
  <c r="CE179" i="2" s="1"/>
  <c r="DH180" i="2"/>
  <c r="CH180" i="2" s="1"/>
  <c r="DD180" i="2"/>
  <c r="CD180" i="2" s="1"/>
  <c r="DA180" i="2"/>
  <c r="CA180" i="2" s="1"/>
  <c r="DB180" i="2"/>
  <c r="CB180" i="2" s="1"/>
  <c r="DA182" i="2"/>
  <c r="CA182" i="2" s="1"/>
  <c r="DI191" i="2"/>
  <c r="CI191" i="2" s="1"/>
  <c r="DE191" i="2"/>
  <c r="CE191" i="2" s="1"/>
  <c r="DH192" i="2"/>
  <c r="CH192" i="2" s="1"/>
  <c r="DD192" i="2"/>
  <c r="CD192" i="2" s="1"/>
  <c r="DW192" i="2"/>
  <c r="CW192" i="2" s="1"/>
  <c r="DB192" i="2"/>
  <c r="CB192" i="2" s="1"/>
  <c r="DE236" i="2"/>
  <c r="DX236" i="2"/>
  <c r="CX236" i="2" s="1"/>
  <c r="CB236" i="2"/>
  <c r="DA253" i="2"/>
  <c r="CA253" i="2" s="1"/>
  <c r="CE253" i="2"/>
  <c r="DC253" i="2"/>
  <c r="DD253" i="2"/>
  <c r="CB253" i="2"/>
  <c r="DB253" i="2"/>
  <c r="CC253" i="2"/>
  <c r="DW253" i="2"/>
  <c r="CW253" i="2" s="1"/>
  <c r="CD253" i="2"/>
  <c r="U270" i="2"/>
  <c r="CB109" i="2"/>
  <c r="CZ109" i="2"/>
  <c r="CB113" i="2"/>
  <c r="CZ113" i="2"/>
  <c r="CB117" i="2"/>
  <c r="CZ117" i="2"/>
  <c r="CB125" i="2"/>
  <c r="CZ125" i="2"/>
  <c r="DX166" i="2"/>
  <c r="CX166" i="2" s="1"/>
  <c r="DG166" i="2"/>
  <c r="CG166" i="2" s="1"/>
  <c r="DC166" i="2"/>
  <c r="CC166" i="2" s="1"/>
  <c r="DA167" i="2"/>
  <c r="CA167" i="2" s="1"/>
  <c r="AY167" i="2" s="1"/>
  <c r="DW167" i="2"/>
  <c r="CW167" i="2" s="1"/>
  <c r="DF167" i="2"/>
  <c r="CF167" i="2" s="1"/>
  <c r="DB167" i="2"/>
  <c r="CB167" i="2" s="1"/>
  <c r="DX174" i="2"/>
  <c r="CX174" i="2" s="1"/>
  <c r="DG174" i="2"/>
  <c r="CG174" i="2" s="1"/>
  <c r="DC174" i="2"/>
  <c r="CC174" i="2" s="1"/>
  <c r="DA175" i="2"/>
  <c r="CA175" i="2" s="1"/>
  <c r="DW175" i="2"/>
  <c r="CW175" i="2" s="1"/>
  <c r="DF175" i="2"/>
  <c r="CF175" i="2" s="1"/>
  <c r="DB175" i="2"/>
  <c r="CB175" i="2" s="1"/>
  <c r="DX182" i="2"/>
  <c r="CX182" i="2" s="1"/>
  <c r="DG182" i="2"/>
  <c r="CG182" i="2" s="1"/>
  <c r="DC182" i="2"/>
  <c r="CC182" i="2" s="1"/>
  <c r="DA187" i="2"/>
  <c r="CA187" i="2" s="1"/>
  <c r="DW187" i="2"/>
  <c r="CW187" i="2" s="1"/>
  <c r="DF187" i="2"/>
  <c r="CF187" i="2" s="1"/>
  <c r="DB187" i="2"/>
  <c r="CB187" i="2" s="1"/>
  <c r="DG191" i="2"/>
  <c r="CG191" i="2" s="1"/>
  <c r="DI196" i="2"/>
  <c r="CI196" i="2" s="1"/>
  <c r="DE196" i="2"/>
  <c r="CE196" i="2" s="1"/>
  <c r="DX196" i="2"/>
  <c r="CX196" i="2" s="1"/>
  <c r="DG196" i="2"/>
  <c r="CG196" i="2" s="1"/>
  <c r="DW203" i="2"/>
  <c r="CW203" i="2" s="1"/>
  <c r="DF203" i="2"/>
  <c r="CF203" i="2" s="1"/>
  <c r="DB203" i="2"/>
  <c r="CB203" i="2" s="1"/>
  <c r="DA203" i="2"/>
  <c r="CA203" i="2" s="1"/>
  <c r="DH203" i="2"/>
  <c r="CH203" i="2" s="1"/>
  <c r="DD203" i="2"/>
  <c r="CD203" i="2" s="1"/>
  <c r="DX194" i="2"/>
  <c r="CX194" i="2" s="1"/>
  <c r="DG194" i="2"/>
  <c r="CG194" i="2" s="1"/>
  <c r="DC194" i="2"/>
  <c r="CC194" i="2" s="1"/>
  <c r="DW195" i="2"/>
  <c r="CW195" i="2" s="1"/>
  <c r="DA195" i="2"/>
  <c r="CA195" i="2" s="1"/>
  <c r="DF195" i="2"/>
  <c r="CF195" i="2" s="1"/>
  <c r="DB195" i="2"/>
  <c r="CB195" i="2" s="1"/>
  <c r="DA196" i="2"/>
  <c r="CA196" i="2" s="1"/>
  <c r="DF196" i="2"/>
  <c r="CF196" i="2" s="1"/>
  <c r="DB196" i="2"/>
  <c r="CB196" i="2" s="1"/>
  <c r="DH196" i="2"/>
  <c r="CH196" i="2" s="1"/>
  <c r="DX198" i="2"/>
  <c r="CX198" i="2" s="1"/>
  <c r="DG198" i="2"/>
  <c r="CG198" i="2" s="1"/>
  <c r="DC198" i="2"/>
  <c r="CC198" i="2" s="1"/>
  <c r="DA198" i="2"/>
  <c r="CA198" i="2" s="1"/>
  <c r="DI198" i="2"/>
  <c r="CI198" i="2" s="1"/>
  <c r="DW207" i="2"/>
  <c r="CW207" i="2" s="1"/>
  <c r="DF207" i="2"/>
  <c r="CF207" i="2" s="1"/>
  <c r="DB207" i="2"/>
  <c r="CB207" i="2" s="1"/>
  <c r="DA207" i="2"/>
  <c r="CA207" i="2" s="1"/>
  <c r="DH207" i="2"/>
  <c r="CH207" i="2" s="1"/>
  <c r="CB228" i="2"/>
  <c r="CE228" i="2"/>
  <c r="CA228" i="2"/>
  <c r="CC228" i="2"/>
  <c r="CD228" i="2"/>
  <c r="DA240" i="2"/>
  <c r="CA240" i="2" s="1"/>
  <c r="CE240" i="2"/>
  <c r="DD240" i="2"/>
  <c r="CD240" i="2"/>
  <c r="DW240" i="2"/>
  <c r="CW240" i="2" s="1"/>
  <c r="DB240" i="2"/>
  <c r="CB240" i="2"/>
  <c r="DC240" i="2"/>
  <c r="DW243" i="2"/>
  <c r="CW243" i="2" s="1"/>
  <c r="DC243" i="2"/>
  <c r="CC243" i="2"/>
  <c r="DB243" i="2"/>
  <c r="CE243" i="2"/>
  <c r="DA243" i="2"/>
  <c r="CA243" i="2" s="1"/>
  <c r="CD243" i="2"/>
  <c r="DD243" i="2"/>
  <c r="DE243" i="2"/>
  <c r="CB129" i="2"/>
  <c r="CZ129" i="2"/>
  <c r="CB133" i="2"/>
  <c r="AX133" i="2" s="1"/>
  <c r="CZ133" i="2"/>
  <c r="CB137" i="2"/>
  <c r="CZ137" i="2"/>
  <c r="DC161" i="2"/>
  <c r="CC161" i="2" s="1"/>
  <c r="AY161" i="2" s="1"/>
  <c r="DG161" i="2"/>
  <c r="CG161" i="2" s="1"/>
  <c r="DB162" i="2"/>
  <c r="CB162" i="2" s="1"/>
  <c r="DF162" i="2"/>
  <c r="CF162" i="2" s="1"/>
  <c r="DC165" i="2"/>
  <c r="CC165" i="2" s="1"/>
  <c r="AY165" i="2" s="1"/>
  <c r="DG165" i="2"/>
  <c r="CG165" i="2" s="1"/>
  <c r="DB166" i="2"/>
  <c r="CB166" i="2" s="1"/>
  <c r="DF166" i="2"/>
  <c r="CF166" i="2" s="1"/>
  <c r="DC169" i="2"/>
  <c r="CC169" i="2" s="1"/>
  <c r="AY169" i="2" s="1"/>
  <c r="DG169" i="2"/>
  <c r="CG169" i="2" s="1"/>
  <c r="DB170" i="2"/>
  <c r="CB170" i="2" s="1"/>
  <c r="AY170" i="2" s="1"/>
  <c r="DF170" i="2"/>
  <c r="CF170" i="2" s="1"/>
  <c r="DC173" i="2"/>
  <c r="CC173" i="2" s="1"/>
  <c r="AY173" i="2" s="1"/>
  <c r="DG173" i="2"/>
  <c r="CG173" i="2" s="1"/>
  <c r="DB174" i="2"/>
  <c r="CB174" i="2" s="1"/>
  <c r="DF174" i="2"/>
  <c r="CF174" i="2" s="1"/>
  <c r="DC177" i="2"/>
  <c r="CC177" i="2" s="1"/>
  <c r="AY177" i="2" s="1"/>
  <c r="DG177" i="2"/>
  <c r="CG177" i="2" s="1"/>
  <c r="DB178" i="2"/>
  <c r="CB178" i="2" s="1"/>
  <c r="DF178" i="2"/>
  <c r="CF178" i="2" s="1"/>
  <c r="DC181" i="2"/>
  <c r="CC181" i="2" s="1"/>
  <c r="DG181" i="2"/>
  <c r="CG181" i="2" s="1"/>
  <c r="DB182" i="2"/>
  <c r="CB182" i="2" s="1"/>
  <c r="DF182" i="2"/>
  <c r="CF182" i="2" s="1"/>
  <c r="DC189" i="2"/>
  <c r="CC189" i="2" s="1"/>
  <c r="AY189" i="2" s="1"/>
  <c r="DG189" i="2"/>
  <c r="CG189" i="2" s="1"/>
  <c r="DB190" i="2"/>
  <c r="CB190" i="2" s="1"/>
  <c r="AY190" i="2" s="1"/>
  <c r="DF190" i="2"/>
  <c r="CF190" i="2" s="1"/>
  <c r="DA194" i="2"/>
  <c r="CA194" i="2" s="1"/>
  <c r="AY194" i="2" s="1"/>
  <c r="DI194" i="2"/>
  <c r="CI194" i="2" s="1"/>
  <c r="DH195" i="2"/>
  <c r="CH195" i="2" s="1"/>
  <c r="DD196" i="2"/>
  <c r="CD196" i="2" s="1"/>
  <c r="DA200" i="2"/>
  <c r="CA200" i="2" s="1"/>
  <c r="DW200" i="2"/>
  <c r="CW200" i="2" s="1"/>
  <c r="DD200" i="2"/>
  <c r="CD200" i="2" s="1"/>
  <c r="DF200" i="2"/>
  <c r="CF200" i="2" s="1"/>
  <c r="DH201" i="2"/>
  <c r="CH201" i="2" s="1"/>
  <c r="DD201" i="2"/>
  <c r="CD201" i="2" s="1"/>
  <c r="DW201" i="2"/>
  <c r="CW201" i="2" s="1"/>
  <c r="DF201" i="2"/>
  <c r="CF201" i="2" s="1"/>
  <c r="DA201" i="2"/>
  <c r="CA201" i="2" s="1"/>
  <c r="DI203" i="2"/>
  <c r="CI203" i="2" s="1"/>
  <c r="DE203" i="2"/>
  <c r="CE203" i="2" s="1"/>
  <c r="DG203" i="2"/>
  <c r="CG203" i="2" s="1"/>
  <c r="DX206" i="2"/>
  <c r="CX206" i="2" s="1"/>
  <c r="DG206" i="2"/>
  <c r="CG206" i="2" s="1"/>
  <c r="DC206" i="2"/>
  <c r="CC206" i="2" s="1"/>
  <c r="DI206" i="2"/>
  <c r="CI206" i="2" s="1"/>
  <c r="DE206" i="2"/>
  <c r="CE206" i="2" s="1"/>
  <c r="DA208" i="2"/>
  <c r="CA208" i="2" s="1"/>
  <c r="DH208" i="2"/>
  <c r="CH208" i="2" s="1"/>
  <c r="DD208" i="2"/>
  <c r="CD208" i="2" s="1"/>
  <c r="DF208" i="2"/>
  <c r="CF208" i="2" s="1"/>
  <c r="DE241" i="2"/>
  <c r="DA241" i="2"/>
  <c r="CA241" i="2" s="1"/>
  <c r="CE241" i="2"/>
  <c r="CC241" i="2"/>
  <c r="DX241" i="2"/>
  <c r="CX241" i="2" s="1"/>
  <c r="DC241" i="2"/>
  <c r="CD241" i="2"/>
  <c r="DD241" i="2"/>
  <c r="DD193" i="2"/>
  <c r="CD193" i="2" s="1"/>
  <c r="DH197" i="2"/>
  <c r="CH197" i="2" s="1"/>
  <c r="DD197" i="2"/>
  <c r="CD197" i="2" s="1"/>
  <c r="DB197" i="2"/>
  <c r="CB197" i="2" s="1"/>
  <c r="DI199" i="2"/>
  <c r="CI199" i="2" s="1"/>
  <c r="DC215" i="2"/>
  <c r="CE215" i="2"/>
  <c r="CA215" i="2"/>
  <c r="DB215" i="2"/>
  <c r="CD215" i="2"/>
  <c r="DC217" i="2"/>
  <c r="CE217" i="2"/>
  <c r="CA217" i="2"/>
  <c r="DB217" i="2"/>
  <c r="CD217" i="2"/>
  <c r="DC219" i="2"/>
  <c r="CE219" i="2"/>
  <c r="CA219" i="2"/>
  <c r="DB219" i="2"/>
  <c r="CD219" i="2"/>
  <c r="CE225" i="2"/>
  <c r="CA225" i="2"/>
  <c r="CD225" i="2"/>
  <c r="DA236" i="2"/>
  <c r="CA236" i="2" s="1"/>
  <c r="CE236" i="2"/>
  <c r="DD236" i="2"/>
  <c r="CD236" i="2"/>
  <c r="DD239" i="2"/>
  <c r="CD239" i="2"/>
  <c r="DW239" i="2"/>
  <c r="CW239" i="2" s="1"/>
  <c r="DC239" i="2"/>
  <c r="CC239" i="2"/>
  <c r="CE239" i="2"/>
  <c r="DE239" i="2"/>
  <c r="DB241" i="2"/>
  <c r="DX244" i="2"/>
  <c r="CX244" i="2" s="1"/>
  <c r="DE244" i="2"/>
  <c r="DD248" i="2"/>
  <c r="CD248" i="2"/>
  <c r="DW248" i="2"/>
  <c r="CW248" i="2" s="1"/>
  <c r="DB248" i="2"/>
  <c r="CE248" i="2"/>
  <c r="DA248" i="2"/>
  <c r="CA248" i="2" s="1"/>
  <c r="CB248" i="2"/>
  <c r="DE248" i="2"/>
  <c r="CB297" i="2"/>
  <c r="CA297" i="2"/>
  <c r="DB297" i="2"/>
  <c r="DA297" i="2"/>
  <c r="DC193" i="2"/>
  <c r="CC193" i="2" s="1"/>
  <c r="AY193" i="2" s="1"/>
  <c r="DG193" i="2"/>
  <c r="CG193" i="2" s="1"/>
  <c r="DB194" i="2"/>
  <c r="CB194" i="2" s="1"/>
  <c r="DF194" i="2"/>
  <c r="CF194" i="2" s="1"/>
  <c r="DA197" i="2"/>
  <c r="CA197" i="2" s="1"/>
  <c r="AY197" i="2" s="1"/>
  <c r="DF197" i="2"/>
  <c r="CF197" i="2" s="1"/>
  <c r="DW199" i="2"/>
  <c r="CW199" i="2" s="1"/>
  <c r="DF199" i="2"/>
  <c r="CF199" i="2" s="1"/>
  <c r="DB199" i="2"/>
  <c r="CB199" i="2" s="1"/>
  <c r="AY199" i="2" s="1"/>
  <c r="DH199" i="2"/>
  <c r="CH199" i="2" s="1"/>
  <c r="DI200" i="2"/>
  <c r="CI200" i="2" s="1"/>
  <c r="DE200" i="2"/>
  <c r="CE200" i="2" s="1"/>
  <c r="CC215" i="2"/>
  <c r="DE215" i="2"/>
  <c r="CC217" i="2"/>
  <c r="DE217" i="2"/>
  <c r="CC219" i="2"/>
  <c r="DE219" i="2"/>
  <c r="CC225" i="2"/>
  <c r="CE229" i="2"/>
  <c r="CA229" i="2"/>
  <c r="CD229" i="2"/>
  <c r="CC236" i="2"/>
  <c r="DC236" i="2"/>
  <c r="DE237" i="2"/>
  <c r="DA237" i="2"/>
  <c r="CA237" i="2" s="1"/>
  <c r="CE237" i="2"/>
  <c r="DD237" i="2"/>
  <c r="DE240" i="2"/>
  <c r="DX240" i="2"/>
  <c r="CX240" i="2" s="1"/>
  <c r="DD244" i="2"/>
  <c r="CD244" i="2"/>
  <c r="DC244" i="2"/>
  <c r="CB244" i="2"/>
  <c r="AY244" i="2" s="1"/>
  <c r="DW244" i="2"/>
  <c r="CW244" i="2" s="1"/>
  <c r="DC248" i="2"/>
  <c r="DE249" i="2"/>
  <c r="DX249" i="2"/>
  <c r="CX249" i="2" s="1"/>
  <c r="DB249" i="2"/>
  <c r="CC249" i="2"/>
  <c r="AY258" i="2"/>
  <c r="CA262" i="2"/>
  <c r="O262" i="2" s="1"/>
  <c r="DB262" i="2"/>
  <c r="DA262" i="2"/>
  <c r="CC226" i="2"/>
  <c r="CC230" i="2"/>
  <c r="CB238" i="2"/>
  <c r="DB238" i="2"/>
  <c r="CB242" i="2"/>
  <c r="AY242" i="2" s="1"/>
  <c r="DB242" i="2"/>
  <c r="DD245" i="2"/>
  <c r="DE253" i="2"/>
  <c r="DX253" i="2"/>
  <c r="CX253" i="2" s="1"/>
  <c r="DD255" i="2"/>
  <c r="DW255" i="2"/>
  <c r="CW255" i="2" s="1"/>
  <c r="DC255" i="2"/>
  <c r="CC255" i="2"/>
  <c r="AY255" i="2" s="1"/>
  <c r="DB255" i="2"/>
  <c r="CE255" i="2"/>
  <c r="DE255" i="2"/>
  <c r="DE257" i="2"/>
  <c r="CC257" i="2"/>
  <c r="DD257" i="2"/>
  <c r="CA271" i="2"/>
  <c r="U271" i="2" s="1"/>
  <c r="DB271" i="2"/>
  <c r="CB271" i="2"/>
  <c r="DA271" i="2"/>
  <c r="DE204" i="2"/>
  <c r="CE204" i="2" s="1"/>
  <c r="DD205" i="2"/>
  <c r="CD205" i="2" s="1"/>
  <c r="AY205" i="2" s="1"/>
  <c r="DE208" i="2"/>
  <c r="CE208" i="2" s="1"/>
  <c r="DD209" i="2"/>
  <c r="CD209" i="2" s="1"/>
  <c r="AY209" i="2" s="1"/>
  <c r="CC214" i="2"/>
  <c r="DA214" i="2"/>
  <c r="CC216" i="2"/>
  <c r="DA216" i="2"/>
  <c r="CC218" i="2"/>
  <c r="DA218" i="2"/>
  <c r="CC220" i="2"/>
  <c r="DA220" i="2"/>
  <c r="CB237" i="2"/>
  <c r="CC238" i="2"/>
  <c r="DC238" i="2"/>
  <c r="CB241" i="2"/>
  <c r="CC242" i="2"/>
  <c r="DC242" i="2"/>
  <c r="DA249" i="2"/>
  <c r="CA249" i="2" s="1"/>
  <c r="CE249" i="2"/>
  <c r="DD249" i="2"/>
  <c r="CB249" i="2"/>
  <c r="CD249" i="2"/>
  <c r="DC249" i="2"/>
  <c r="DC254" i="2"/>
  <c r="DX254" i="2"/>
  <c r="CX254" i="2" s="1"/>
  <c r="DD254" i="2"/>
  <c r="CC254" i="2"/>
  <c r="DE254" i="2"/>
  <c r="CD257" i="2"/>
  <c r="CA273" i="2"/>
  <c r="U273" i="2" s="1"/>
  <c r="DB273" i="2"/>
  <c r="DA273" i="2"/>
  <c r="CD250" i="2"/>
  <c r="DE250" i="2"/>
  <c r="DW251" i="2"/>
  <c r="CW251" i="2" s="1"/>
  <c r="DC251" i="2"/>
  <c r="CC251" i="2"/>
  <c r="CB251" i="2"/>
  <c r="DE251" i="2"/>
  <c r="CE252" i="2"/>
  <c r="DB252" i="2"/>
  <c r="DB254" i="2"/>
  <c r="DE256" i="2"/>
  <c r="DX256" i="2"/>
  <c r="CX256" i="2" s="1"/>
  <c r="CA264" i="2"/>
  <c r="O264" i="2" s="1"/>
  <c r="DB264" i="2"/>
  <c r="B283" i="2"/>
  <c r="B290" i="2"/>
  <c r="B291" i="2"/>
  <c r="B296" i="2"/>
  <c r="DA245" i="2"/>
  <c r="CA245" i="2" s="1"/>
  <c r="CE245" i="2"/>
  <c r="CC245" i="2"/>
  <c r="CD246" i="2"/>
  <c r="DW247" i="2"/>
  <c r="CW247" i="2" s="1"/>
  <c r="DC247" i="2"/>
  <c r="CC247" i="2"/>
  <c r="CB247" i="2"/>
  <c r="DE247" i="2"/>
  <c r="DB250" i="2"/>
  <c r="CC250" i="2"/>
  <c r="DD250" i="2"/>
  <c r="DD251" i="2"/>
  <c r="DD252" i="2"/>
  <c r="CD252" i="2"/>
  <c r="CC252" i="2"/>
  <c r="DA252" i="2"/>
  <c r="CA252" i="2" s="1"/>
  <c r="DA256" i="2"/>
  <c r="CA256" i="2" s="1"/>
  <c r="CE256" i="2"/>
  <c r="DD256" i="2"/>
  <c r="CD256" i="2"/>
  <c r="CA266" i="2"/>
  <c r="O266" i="2" s="1"/>
  <c r="DB266" i="2"/>
  <c r="B298" i="2"/>
  <c r="CB246" i="2"/>
  <c r="CB250" i="2"/>
  <c r="CB254" i="2"/>
  <c r="AY254" i="2" s="1"/>
  <c r="CE257" i="2"/>
  <c r="DA257" i="2"/>
  <c r="CA257" i="2" s="1"/>
  <c r="CB258" i="2"/>
  <c r="CB263" i="2"/>
  <c r="O263" i="2" s="1"/>
  <c r="CB265" i="2"/>
  <c r="O265" i="2" s="1"/>
  <c r="CB270" i="2"/>
  <c r="CB272" i="2"/>
  <c r="U272" i="2" s="1"/>
  <c r="CB274" i="2"/>
  <c r="U274" i="2" s="1"/>
  <c r="CB257" i="2"/>
  <c r="CC258" i="2"/>
  <c r="AL298" i="1"/>
  <c r="AK298" i="1"/>
  <c r="AJ298" i="1"/>
  <c r="AI298" i="1"/>
  <c r="AH298" i="1"/>
  <c r="AG298" i="1"/>
  <c r="AF298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AL297" i="1"/>
  <c r="AK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AL296" i="1"/>
  <c r="AK296" i="1"/>
  <c r="AJ296" i="1"/>
  <c r="AI296" i="1"/>
  <c r="AH296" i="1"/>
  <c r="AG296" i="1"/>
  <c r="AF296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AJ285" i="1"/>
  <c r="AI285" i="1"/>
  <c r="AH285" i="1"/>
  <c r="AG285" i="1"/>
  <c r="AF285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AJ284" i="1"/>
  <c r="AI284" i="1"/>
  <c r="AH284" i="1"/>
  <c r="AG284" i="1"/>
  <c r="AF284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AJ283" i="1"/>
  <c r="AI283" i="1"/>
  <c r="AH283" i="1"/>
  <c r="AG283" i="1"/>
  <c r="AF283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AJ282" i="1"/>
  <c r="AI282" i="1"/>
  <c r="AH282" i="1"/>
  <c r="AG282" i="1"/>
  <c r="AF282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AJ281" i="1"/>
  <c r="AI281" i="1"/>
  <c r="AH281" i="1"/>
  <c r="AG281" i="1"/>
  <c r="AF281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AJ280" i="1"/>
  <c r="AI280" i="1"/>
  <c r="AH280" i="1"/>
  <c r="AG280" i="1"/>
  <c r="AF280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AX253" i="1"/>
  <c r="AW253" i="1"/>
  <c r="AV253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AX251" i="1"/>
  <c r="AW251" i="1"/>
  <c r="AV251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AX250" i="1"/>
  <c r="AW250" i="1"/>
  <c r="AV250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AX249" i="1"/>
  <c r="AW249" i="1"/>
  <c r="AV249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AX241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AX237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AX236" i="1"/>
  <c r="AW236" i="1"/>
  <c r="AV236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AQ225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CM225" i="1" s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AQ215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AQ214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AX187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AX182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AX181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AX180" i="1"/>
  <c r="AW180" i="1"/>
  <c r="AV180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AX179" i="1"/>
  <c r="AW179" i="1"/>
  <c r="AV179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AX178" i="1"/>
  <c r="AW178" i="1"/>
  <c r="AV178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AX176" i="1"/>
  <c r="AW176" i="1"/>
  <c r="AV176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AX175" i="1"/>
  <c r="AW175" i="1"/>
  <c r="AV175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AX174" i="1"/>
  <c r="AW174" i="1"/>
  <c r="AV174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AX170" i="1"/>
  <c r="AW170" i="1"/>
  <c r="AV170" i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AX169" i="1"/>
  <c r="AW169" i="1"/>
  <c r="AV169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AX163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AX160" i="1"/>
  <c r="AW160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P147" i="1"/>
  <c r="O147" i="1"/>
  <c r="N147" i="1"/>
  <c r="M147" i="1"/>
  <c r="L147" i="1"/>
  <c r="K147" i="1"/>
  <c r="J147" i="1"/>
  <c r="I147" i="1"/>
  <c r="H147" i="1"/>
  <c r="G147" i="1"/>
  <c r="CB147" i="1" s="1"/>
  <c r="F147" i="1"/>
  <c r="E147" i="1"/>
  <c r="D147" i="1"/>
  <c r="C147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P145" i="1"/>
  <c r="O145" i="1"/>
  <c r="N145" i="1"/>
  <c r="M145" i="1"/>
  <c r="L145" i="1"/>
  <c r="K145" i="1"/>
  <c r="J145" i="1"/>
  <c r="I145" i="1"/>
  <c r="H145" i="1"/>
  <c r="G145" i="1"/>
  <c r="DB145" i="1" s="1"/>
  <c r="F145" i="1"/>
  <c r="E145" i="1"/>
  <c r="D145" i="1"/>
  <c r="C145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F138" i="1" s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AW129" i="1"/>
  <c r="AV129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CI105" i="1" s="1"/>
  <c r="I105" i="1"/>
  <c r="H105" i="1"/>
  <c r="G105" i="1"/>
  <c r="F105" i="1"/>
  <c r="E105" i="1"/>
  <c r="D105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CV100" i="1" s="1"/>
  <c r="AI100" i="1"/>
  <c r="AH100" i="1"/>
  <c r="AG100" i="1"/>
  <c r="AF100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V83" i="1"/>
  <c r="CO83" i="1" s="1"/>
  <c r="U83" i="1"/>
  <c r="T83" i="1"/>
  <c r="S83" i="1"/>
  <c r="R83" i="1"/>
  <c r="Q83" i="1"/>
  <c r="P83" i="1"/>
  <c r="O83" i="1"/>
  <c r="N83" i="1"/>
  <c r="M83" i="1"/>
  <c r="L83" i="1"/>
  <c r="K83" i="1"/>
  <c r="J83" i="1"/>
  <c r="DI83" i="1" s="1"/>
  <c r="I83" i="1"/>
  <c r="H83" i="1"/>
  <c r="G83" i="1"/>
  <c r="F83" i="1"/>
  <c r="E83" i="1"/>
  <c r="D83" i="1"/>
  <c r="AW82" i="1"/>
  <c r="AV82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V69" i="1"/>
  <c r="CO69" i="1" s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DV35" i="1" s="1"/>
  <c r="AJ35" i="1"/>
  <c r="AI35" i="1"/>
  <c r="AH35" i="1"/>
  <c r="CU35" i="1" s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CU15" i="1" s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CQ13" i="1" s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DV246" i="1"/>
  <c r="CV246" i="1" s="1"/>
  <c r="DO231" i="1"/>
  <c r="DU230" i="1"/>
  <c r="CK230" i="1"/>
  <c r="CK229" i="1"/>
  <c r="CQ228" i="1"/>
  <c r="CU227" i="1"/>
  <c r="CU226" i="1"/>
  <c r="DO225" i="1"/>
  <c r="DS220" i="1"/>
  <c r="DS219" i="1"/>
  <c r="CG219" i="1"/>
  <c r="CM218" i="1"/>
  <c r="CM217" i="1"/>
  <c r="CQ216" i="1"/>
  <c r="DG215" i="1"/>
  <c r="CU214" i="1"/>
  <c r="DC154" i="1"/>
  <c r="CE144" i="1"/>
  <c r="CR139" i="1"/>
  <c r="DM138" i="1"/>
  <c r="DV137" i="1"/>
  <c r="CJ137" i="1"/>
  <c r="CY136" i="1"/>
  <c r="DR135" i="1"/>
  <c r="CF135" i="1"/>
  <c r="CS134" i="1"/>
  <c r="DN133" i="1"/>
  <c r="DW132" i="1"/>
  <c r="CQ132" i="1"/>
  <c r="DH131" i="1"/>
  <c r="DQ130" i="1"/>
  <c r="CK130" i="1"/>
  <c r="CX129" i="1"/>
  <c r="DM128" i="1"/>
  <c r="DX127" i="1"/>
  <c r="CR127" i="1"/>
  <c r="DG126" i="1"/>
  <c r="DR125" i="1"/>
  <c r="CL125" i="1"/>
  <c r="CU124" i="1"/>
  <c r="DL123" i="1"/>
  <c r="CF123" i="1"/>
  <c r="CO122" i="1"/>
  <c r="DF117" i="1"/>
  <c r="DK116" i="1"/>
  <c r="DF115" i="1"/>
  <c r="CI114" i="1"/>
  <c r="CR111" i="1"/>
  <c r="DK108" i="1"/>
  <c r="DN105" i="1"/>
  <c r="DU102" i="1"/>
  <c r="CM100" i="1"/>
  <c r="CP93" i="1"/>
  <c r="CW90" i="1"/>
  <c r="DJ87" i="1"/>
  <c r="DS84" i="1"/>
  <c r="CS82" i="1"/>
  <c r="CO80" i="1"/>
  <c r="CI78" i="1"/>
  <c r="CG72" i="1"/>
  <c r="DT69" i="1"/>
  <c r="DV67" i="1"/>
  <c r="DP65" i="1"/>
  <c r="DJ63" i="1"/>
  <c r="DF61" i="1"/>
  <c r="CT59" i="1"/>
  <c r="DK56" i="1"/>
  <c r="DR49" i="1"/>
  <c r="DW46" i="1"/>
  <c r="CK44" i="1"/>
  <c r="DW40" i="1"/>
  <c r="CU38" i="1"/>
  <c r="CT27" i="1"/>
  <c r="A5" i="1"/>
  <c r="A4" i="1"/>
  <c r="A3" i="1"/>
  <c r="A2" i="1"/>
  <c r="CF21" i="1" l="1"/>
  <c r="DK34" i="1"/>
  <c r="CP37" i="1"/>
  <c r="DL39" i="1"/>
  <c r="CW42" i="1"/>
  <c r="DH45" i="1"/>
  <c r="CS48" i="1"/>
  <c r="CL51" i="1"/>
  <c r="CI58" i="1"/>
  <c r="DS60" i="1"/>
  <c r="DI62" i="1"/>
  <c r="DO64" i="1"/>
  <c r="DS66" i="1"/>
  <c r="DY68" i="1"/>
  <c r="DW70" i="1"/>
  <c r="CH73" i="1"/>
  <c r="CJ79" i="1"/>
  <c r="CP81" i="1"/>
  <c r="CV83" i="1"/>
  <c r="CO86" i="1"/>
  <c r="CH89" i="1"/>
  <c r="DT91" i="1"/>
  <c r="DM94" i="1"/>
  <c r="CX101" i="1"/>
  <c r="CS104" i="1"/>
  <c r="CN107" i="1"/>
  <c r="DX109" i="1"/>
  <c r="DO112" i="1"/>
  <c r="CF115" i="1"/>
  <c r="CI116" i="1"/>
  <c r="CJ117" i="1"/>
  <c r="DV117" i="1"/>
  <c r="DK122" i="1"/>
  <c r="CP123" i="1"/>
  <c r="CI124" i="1"/>
  <c r="DQ124" i="1"/>
  <c r="CV125" i="1"/>
  <c r="CO126" i="1"/>
  <c r="DW126" i="1"/>
  <c r="DH127" i="1"/>
  <c r="CU128" i="1"/>
  <c r="CH129" i="1"/>
  <c r="DN129" i="1"/>
  <c r="DG130" i="1"/>
  <c r="CL131" i="1"/>
  <c r="DT131" i="1"/>
  <c r="DM132" i="1"/>
  <c r="CR133" i="1"/>
  <c r="DX133" i="1"/>
  <c r="DO134" i="1"/>
  <c r="CV135" i="1"/>
  <c r="CI136" i="1"/>
  <c r="DU136" i="1"/>
  <c r="DF137" i="1"/>
  <c r="CQ138" i="1"/>
  <c r="CH139" i="1"/>
  <c r="DN139" i="1"/>
  <c r="DA151" i="1"/>
  <c r="CK214" i="1"/>
  <c r="CG215" i="1"/>
  <c r="DQ215" i="1"/>
  <c r="DQ216" i="1"/>
  <c r="DM217" i="1"/>
  <c r="DG218" i="1"/>
  <c r="DG219" i="1"/>
  <c r="CS220" i="1"/>
  <c r="CM226" i="1"/>
  <c r="DU226" i="1"/>
  <c r="DQ227" i="1"/>
  <c r="DQ228" i="1"/>
  <c r="DK229" i="1"/>
  <c r="CU230" i="1"/>
  <c r="CU231" i="1"/>
  <c r="DH240" i="1"/>
  <c r="CH240" i="1" s="1"/>
  <c r="CN214" i="1"/>
  <c r="DR214" i="1"/>
  <c r="CH217" i="1"/>
  <c r="CT217" i="1"/>
  <c r="DH225" i="1"/>
  <c r="DS236" i="1"/>
  <c r="CS236" i="1" s="1"/>
  <c r="DG240" i="1"/>
  <c r="CG240" i="1" s="1"/>
  <c r="DL243" i="1"/>
  <c r="CL243" i="1" s="1"/>
  <c r="DK246" i="1"/>
  <c r="CK246" i="1" s="1"/>
  <c r="DK248" i="1"/>
  <c r="CK248" i="1" s="1"/>
  <c r="DP249" i="1"/>
  <c r="CP249" i="1" s="1"/>
  <c r="DG254" i="1"/>
  <c r="CG254" i="1" s="1"/>
  <c r="DQ256" i="1"/>
  <c r="CQ256" i="1" s="1"/>
  <c r="CW12" i="1"/>
  <c r="DY14" i="1"/>
  <c r="DH17" i="1"/>
  <c r="DO18" i="1"/>
  <c r="CK24" i="1"/>
  <c r="CK34" i="1"/>
  <c r="CP35" i="1"/>
  <c r="DG36" i="1"/>
  <c r="DP37" i="1"/>
  <c r="CH39" i="1"/>
  <c r="CM40" i="1"/>
  <c r="DF41" i="1"/>
  <c r="CT43" i="1"/>
  <c r="DQ44" i="1"/>
  <c r="CQ46" i="1"/>
  <c r="DL47" i="1"/>
  <c r="CF49" i="1"/>
  <c r="CY50" i="1"/>
  <c r="DX51" i="1"/>
  <c r="CP57" i="1"/>
  <c r="DO58" i="1"/>
  <c r="CM60" i="1"/>
  <c r="CN61" i="1"/>
  <c r="CG62" i="1"/>
  <c r="CJ63" i="1"/>
  <c r="CM64" i="1"/>
  <c r="CN65" i="1"/>
  <c r="CS66" i="1"/>
  <c r="CT67" i="1"/>
  <c r="CY68" i="1"/>
  <c r="CR69" i="1"/>
  <c r="CW70" i="1"/>
  <c r="CX71" i="1"/>
  <c r="DG72" i="1"/>
  <c r="DH73" i="1"/>
  <c r="DI78" i="1"/>
  <c r="DL79" i="1"/>
  <c r="DO80" i="1"/>
  <c r="DR81" i="1"/>
  <c r="DU82" i="1"/>
  <c r="CK84" i="1"/>
  <c r="DF85" i="1"/>
  <c r="DY86" i="1"/>
  <c r="CU88" i="1"/>
  <c r="DP89" i="1"/>
  <c r="CL91" i="1"/>
  <c r="DI92" i="1"/>
  <c r="CG94" i="1"/>
  <c r="CV95" i="1"/>
  <c r="DO100" i="1"/>
  <c r="CM102" i="1"/>
  <c r="DH103" i="1"/>
  <c r="DY104" i="1"/>
  <c r="CY106" i="1"/>
  <c r="DT107" i="1"/>
  <c r="CR109" i="1"/>
  <c r="DM110" i="1"/>
  <c r="DX111" i="1"/>
  <c r="CX113" i="1"/>
  <c r="DS114" i="1"/>
  <c r="CV115" i="1"/>
  <c r="CY116" i="1"/>
  <c r="CF117" i="1"/>
  <c r="DL117" i="1"/>
  <c r="CV117" i="1"/>
  <c r="CI122" i="1"/>
  <c r="DO122" i="1"/>
  <c r="CY122" i="1"/>
  <c r="DH123" i="1"/>
  <c r="CL123" i="1"/>
  <c r="DR123" i="1"/>
  <c r="DK124" i="1"/>
  <c r="CO124" i="1"/>
  <c r="DU124" i="1"/>
  <c r="DL125" i="1"/>
  <c r="CP125" i="1"/>
  <c r="DX125" i="1"/>
  <c r="DQ126" i="1"/>
  <c r="CU126" i="1"/>
  <c r="CF127" i="1"/>
  <c r="DR127" i="1"/>
  <c r="CV127" i="1"/>
  <c r="DG128" i="1"/>
  <c r="CK128" i="1"/>
  <c r="DW128" i="1"/>
  <c r="DH129" i="1"/>
  <c r="CL129" i="1"/>
  <c r="DX129" i="1"/>
  <c r="DM130" i="1"/>
  <c r="CQ130" i="1"/>
  <c r="CH131" i="1"/>
  <c r="DN131" i="1"/>
  <c r="CR131" i="1"/>
  <c r="CK132" i="1"/>
  <c r="DQ132" i="1"/>
  <c r="CU132" i="1"/>
  <c r="CL133" i="1"/>
  <c r="DT133" i="1"/>
  <c r="CX133" i="1"/>
  <c r="CO134" i="1"/>
  <c r="DU134" i="1"/>
  <c r="CY134" i="1"/>
  <c r="DF135" i="1"/>
  <c r="CP135" i="1"/>
  <c r="DV135" i="1"/>
  <c r="DK136" i="1"/>
  <c r="CS136" i="1"/>
  <c r="CF137" i="1"/>
  <c r="DL137" i="1"/>
  <c r="DT137" i="1"/>
  <c r="CV137" i="1"/>
  <c r="CX137" i="1"/>
  <c r="CG138" i="1"/>
  <c r="DI138" i="1"/>
  <c r="CK138" i="1"/>
  <c r="CM138" i="1"/>
  <c r="DO138" i="1"/>
  <c r="DQ138" i="1"/>
  <c r="CS138" i="1"/>
  <c r="DU138" i="1"/>
  <c r="DW138" i="1"/>
  <c r="DF139" i="1"/>
  <c r="DH139" i="1"/>
  <c r="CJ139" i="1"/>
  <c r="DL139" i="1"/>
  <c r="CT139" i="1"/>
  <c r="DV139" i="1"/>
  <c r="DX139" i="1"/>
  <c r="CA144" i="1"/>
  <c r="CA151" i="1"/>
  <c r="CE151" i="1"/>
  <c r="CC152" i="1"/>
  <c r="DA153" i="1"/>
  <c r="CA155" i="1"/>
  <c r="DE155" i="1"/>
  <c r="CG214" i="1"/>
  <c r="DI214" i="1"/>
  <c r="DK214" i="1"/>
  <c r="CQ214" i="1"/>
  <c r="CK215" i="1"/>
  <c r="CQ215" i="1"/>
  <c r="CG216" i="1"/>
  <c r="DK216" i="1"/>
  <c r="CG217" i="1"/>
  <c r="CI217" i="1"/>
  <c r="DK217" i="1"/>
  <c r="CQ217" i="1"/>
  <c r="DS217" i="1"/>
  <c r="CG218" i="1"/>
  <c r="DM218" i="1"/>
  <c r="DS218" i="1"/>
  <c r="DM219" i="1"/>
  <c r="CS219" i="1"/>
  <c r="CI220" i="1"/>
  <c r="DM220" i="1"/>
  <c r="DI225" i="1"/>
  <c r="CS225" i="1"/>
  <c r="DG226" i="1"/>
  <c r="CI226" i="1"/>
  <c r="DK226" i="1"/>
  <c r="DM226" i="1"/>
  <c r="CO226" i="1"/>
  <c r="CQ226" i="1"/>
  <c r="CG227" i="1"/>
  <c r="DI227" i="1"/>
  <c r="CK227" i="1"/>
  <c r="CK228" i="1"/>
  <c r="DU228" i="1"/>
  <c r="DQ229" i="1"/>
  <c r="CU229" i="1"/>
  <c r="DQ230" i="1"/>
  <c r="DI231" i="1"/>
  <c r="CK231" i="1"/>
  <c r="DO237" i="1"/>
  <c r="CO237" i="1" s="1"/>
  <c r="DT240" i="1"/>
  <c r="CT240" i="1" s="1"/>
  <c r="DM253" i="1"/>
  <c r="CM253" i="1" s="1"/>
  <c r="DV115" i="1"/>
  <c r="CE155" i="1"/>
  <c r="DQ214" i="1"/>
  <c r="DK215" i="1"/>
  <c r="DG216" i="1"/>
  <c r="DG217" i="1"/>
  <c r="CS218" i="1"/>
  <c r="CM219" i="1"/>
  <c r="CM220" i="1"/>
  <c r="CI225" i="1"/>
  <c r="DS225" i="1"/>
  <c r="DO226" i="1"/>
  <c r="DK227" i="1"/>
  <c r="CU228" i="1"/>
  <c r="CQ230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7" i="1"/>
  <c r="C28" i="1"/>
  <c r="C42" i="1"/>
  <c r="C46" i="1"/>
  <c r="C48" i="1"/>
  <c r="C49" i="1"/>
  <c r="C51" i="1"/>
  <c r="C56" i="1"/>
  <c r="C59" i="1"/>
  <c r="C60" i="1"/>
  <c r="C61" i="1"/>
  <c r="C62" i="1"/>
  <c r="C64" i="1"/>
  <c r="C66" i="1"/>
  <c r="C68" i="1"/>
  <c r="C69" i="1"/>
  <c r="C70" i="1"/>
  <c r="C71" i="1"/>
  <c r="C72" i="1"/>
  <c r="C78" i="1"/>
  <c r="C80" i="1"/>
  <c r="C81" i="1"/>
  <c r="C82" i="1"/>
  <c r="C84" i="1"/>
  <c r="C85" i="1"/>
  <c r="C86" i="1"/>
  <c r="C87" i="1"/>
  <c r="C88" i="1"/>
  <c r="C90" i="1"/>
  <c r="C92" i="1"/>
  <c r="C94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25" i="1"/>
  <c r="C126" i="1"/>
  <c r="C128" i="1"/>
  <c r="DA128" i="1" s="1"/>
  <c r="C129" i="1"/>
  <c r="C132" i="1"/>
  <c r="C134" i="1"/>
  <c r="C135" i="1"/>
  <c r="C137" i="1"/>
  <c r="C138" i="1"/>
  <c r="D181" i="1"/>
  <c r="DX181" i="1" s="1"/>
  <c r="CX181" i="1" s="1"/>
  <c r="D187" i="1"/>
  <c r="DE187" i="1" s="1"/>
  <c r="CE187" i="1" s="1"/>
  <c r="D188" i="1"/>
  <c r="DC188" i="1" s="1"/>
  <c r="CC188" i="1" s="1"/>
  <c r="D189" i="1"/>
  <c r="DC189" i="1" s="1"/>
  <c r="CC189" i="1" s="1"/>
  <c r="D190" i="1"/>
  <c r="DC190" i="1" s="1"/>
  <c r="CC190" i="1" s="1"/>
  <c r="D192" i="1"/>
  <c r="DG192" i="1" s="1"/>
  <c r="CG192" i="1" s="1"/>
  <c r="D193" i="1"/>
  <c r="DX193" i="1" s="1"/>
  <c r="CX193" i="1" s="1"/>
  <c r="D194" i="1"/>
  <c r="DE194" i="1" s="1"/>
  <c r="CE194" i="1" s="1"/>
  <c r="D195" i="1"/>
  <c r="DG195" i="1" s="1"/>
  <c r="CG195" i="1" s="1"/>
  <c r="D196" i="1"/>
  <c r="DC196" i="1" s="1"/>
  <c r="CC196" i="1" s="1"/>
  <c r="D197" i="1"/>
  <c r="DC197" i="1" s="1"/>
  <c r="CC197" i="1" s="1"/>
  <c r="D198" i="1"/>
  <c r="DX198" i="1" s="1"/>
  <c r="CX198" i="1" s="1"/>
  <c r="D199" i="1"/>
  <c r="DI199" i="1" s="1"/>
  <c r="CI199" i="1" s="1"/>
  <c r="D200" i="1"/>
  <c r="DC200" i="1" s="1"/>
  <c r="CC200" i="1" s="1"/>
  <c r="D201" i="1"/>
  <c r="DE201" i="1" s="1"/>
  <c r="CE201" i="1" s="1"/>
  <c r="D202" i="1"/>
  <c r="DX202" i="1" s="1"/>
  <c r="CX202" i="1" s="1"/>
  <c r="D203" i="1"/>
  <c r="DE203" i="1" s="1"/>
  <c r="CE203" i="1" s="1"/>
  <c r="D204" i="1"/>
  <c r="DX204" i="1" s="1"/>
  <c r="CX204" i="1" s="1"/>
  <c r="D205" i="1"/>
  <c r="DE205" i="1" s="1"/>
  <c r="CE205" i="1" s="1"/>
  <c r="D206" i="1"/>
  <c r="DX206" i="1" s="1"/>
  <c r="CX206" i="1" s="1"/>
  <c r="D207" i="1"/>
  <c r="DG207" i="1" s="1"/>
  <c r="CG207" i="1" s="1"/>
  <c r="D208" i="1"/>
  <c r="DG208" i="1" s="1"/>
  <c r="CG208" i="1" s="1"/>
  <c r="D209" i="1"/>
  <c r="DE209" i="1" s="1"/>
  <c r="CE209" i="1" s="1"/>
  <c r="C214" i="1"/>
  <c r="C215" i="1"/>
  <c r="C216" i="1"/>
  <c r="C217" i="1"/>
  <c r="C218" i="1"/>
  <c r="C219" i="1"/>
  <c r="C220" i="1"/>
  <c r="C225" i="1"/>
  <c r="C226" i="1"/>
  <c r="C227" i="1"/>
  <c r="C228" i="1"/>
  <c r="C229" i="1"/>
  <c r="D239" i="1"/>
  <c r="DX239" i="1" s="1"/>
  <c r="CX239" i="1" s="1"/>
  <c r="D241" i="1"/>
  <c r="DX241" i="1" s="1"/>
  <c r="CX241" i="1" s="1"/>
  <c r="D245" i="1"/>
  <c r="DX245" i="1" s="1"/>
  <c r="CX245" i="1" s="1"/>
  <c r="D280" i="1"/>
  <c r="D281" i="1"/>
  <c r="D282" i="1"/>
  <c r="D285" i="1"/>
  <c r="D290" i="1"/>
  <c r="D291" i="1"/>
  <c r="DG138" i="1"/>
  <c r="CL139" i="1"/>
  <c r="DT139" i="1"/>
  <c r="CK216" i="1"/>
  <c r="DI220" i="1"/>
  <c r="D283" i="1"/>
  <c r="CO227" i="1"/>
  <c r="DU227" i="1"/>
  <c r="DK228" i="1"/>
  <c r="CQ229" i="1"/>
  <c r="DU229" i="1"/>
  <c r="DG12" i="1"/>
  <c r="DI12" i="1"/>
  <c r="CK12" i="1"/>
  <c r="DM12" i="1"/>
  <c r="CO12" i="1"/>
  <c r="CQ12" i="1"/>
  <c r="DS12" i="1"/>
  <c r="DU12" i="1"/>
  <c r="DF13" i="1"/>
  <c r="CJ13" i="1"/>
  <c r="CL13" i="1"/>
  <c r="CP13" i="1"/>
  <c r="DT13" i="1"/>
  <c r="DV13" i="1"/>
  <c r="CX13" i="1"/>
  <c r="DI14" i="1"/>
  <c r="DQ14" i="1"/>
  <c r="CU14" i="1"/>
  <c r="CY14" i="1"/>
  <c r="CF15" i="1"/>
  <c r="CH15" i="1"/>
  <c r="CL15" i="1"/>
  <c r="CP15" i="1"/>
  <c r="DR15" i="1"/>
  <c r="CT15" i="1"/>
  <c r="CV15" i="1"/>
  <c r="CX15" i="1"/>
  <c r="DG16" i="1"/>
  <c r="CM16" i="1"/>
  <c r="CQ16" i="1"/>
  <c r="CS16" i="1"/>
  <c r="CU16" i="1"/>
  <c r="DW16" i="1"/>
  <c r="DF17" i="1"/>
  <c r="DJ17" i="1"/>
  <c r="CL17" i="1"/>
  <c r="DN17" i="1"/>
  <c r="CT17" i="1"/>
  <c r="DX17" i="1"/>
  <c r="CG18" i="1"/>
  <c r="DK18" i="1"/>
  <c r="CW18" i="1"/>
  <c r="CJ19" i="1"/>
  <c r="CP19" i="1"/>
  <c r="DR19" i="1"/>
  <c r="DT19" i="1"/>
  <c r="CV19" i="1"/>
  <c r="CK20" i="1"/>
  <c r="CQ20" i="1"/>
  <c r="CU20" i="1"/>
  <c r="DW20" i="1"/>
  <c r="CJ21" i="1"/>
  <c r="DP21" i="1"/>
  <c r="DV21" i="1"/>
  <c r="DO22" i="1"/>
  <c r="DW22" i="1"/>
  <c r="CF23" i="1"/>
  <c r="CJ23" i="1"/>
  <c r="CN23" i="1"/>
  <c r="CP23" i="1"/>
  <c r="CR23" i="1"/>
  <c r="DK24" i="1"/>
  <c r="CW24" i="1"/>
  <c r="DF25" i="1"/>
  <c r="CH25" i="1"/>
  <c r="DN25" i="1"/>
  <c r="CP25" i="1"/>
  <c r="DR25" i="1"/>
  <c r="CT25" i="1"/>
  <c r="DV25" i="1"/>
  <c r="CX25" i="1"/>
  <c r="CG26" i="1"/>
  <c r="DS26" i="1"/>
  <c r="CW26" i="1"/>
  <c r="CF27" i="1"/>
  <c r="DH27" i="1"/>
  <c r="CJ27" i="1"/>
  <c r="DL27" i="1"/>
  <c r="CN27" i="1"/>
  <c r="CR27" i="1"/>
  <c r="DT27" i="1"/>
  <c r="DV27" i="1"/>
  <c r="DX27" i="1"/>
  <c r="DG28" i="1"/>
  <c r="CI28" i="1"/>
  <c r="DK28" i="1"/>
  <c r="CM28" i="1"/>
  <c r="CQ28" i="1"/>
  <c r="DS28" i="1"/>
  <c r="DW28" i="1"/>
  <c r="CJ29" i="1"/>
  <c r="CN29" i="1"/>
  <c r="DP29" i="1"/>
  <c r="CG34" i="1"/>
  <c r="DI34" i="1"/>
  <c r="DM34" i="1"/>
  <c r="DS34" i="1"/>
  <c r="CU34" i="1"/>
  <c r="DW34" i="1"/>
  <c r="DY34" i="1"/>
  <c r="DH35" i="1"/>
  <c r="CJ35" i="1"/>
  <c r="DP35" i="1"/>
  <c r="DR35" i="1"/>
  <c r="CT35" i="1"/>
  <c r="CV35" i="1"/>
  <c r="DX35" i="1"/>
  <c r="CG36" i="1"/>
  <c r="CI36" i="1"/>
  <c r="DO36" i="1"/>
  <c r="DS36" i="1"/>
  <c r="DU36" i="1"/>
  <c r="CW36" i="1"/>
  <c r="CY36" i="1"/>
  <c r="DJ37" i="1"/>
  <c r="CN37" i="1"/>
  <c r="DR37" i="1"/>
  <c r="CV37" i="1"/>
  <c r="DX37" i="1"/>
  <c r="DI38" i="1"/>
  <c r="CK38" i="1"/>
  <c r="DM38" i="1"/>
  <c r="CQ38" i="1"/>
  <c r="CS38" i="1"/>
  <c r="DU38" i="1"/>
  <c r="DW38" i="1"/>
  <c r="DH39" i="1"/>
  <c r="CL39" i="1"/>
  <c r="DN39" i="1"/>
  <c r="CP39" i="1"/>
  <c r="DT39" i="1"/>
  <c r="DX39" i="1"/>
  <c r="DG40" i="1"/>
  <c r="CI40" i="1"/>
  <c r="DK40" i="1"/>
  <c r="DM40" i="1"/>
  <c r="CO40" i="1"/>
  <c r="CQ40" i="1"/>
  <c r="CW40" i="1"/>
  <c r="DY40" i="1"/>
  <c r="CF41" i="1"/>
  <c r="DH41" i="1"/>
  <c r="DJ41" i="1"/>
  <c r="CL41" i="1"/>
  <c r="DN41" i="1"/>
  <c r="CT41" i="1"/>
  <c r="DX41" i="1"/>
  <c r="DG42" i="1"/>
  <c r="DI42" i="1"/>
  <c r="DO42" i="1"/>
  <c r="CS42" i="1"/>
  <c r="DU42" i="1"/>
  <c r="DW42" i="1"/>
  <c r="DF43" i="1"/>
  <c r="DJ43" i="1"/>
  <c r="CL43" i="1"/>
  <c r="DR43" i="1"/>
  <c r="DT43" i="1"/>
  <c r="CX43" i="1"/>
  <c r="CG44" i="1"/>
  <c r="DK44" i="1"/>
  <c r="CM44" i="1"/>
  <c r="CQ44" i="1"/>
  <c r="CH45" i="1"/>
  <c r="DL45" i="1"/>
  <c r="CN45" i="1"/>
  <c r="DR45" i="1"/>
  <c r="CT45" i="1"/>
  <c r="DK46" i="1"/>
  <c r="CM46" i="1"/>
  <c r="DQ46" i="1"/>
  <c r="DU46" i="1"/>
  <c r="CW46" i="1"/>
  <c r="DJ47" i="1"/>
  <c r="CL47" i="1"/>
  <c r="DP47" i="1"/>
  <c r="CR47" i="1"/>
  <c r="CV47" i="1"/>
  <c r="CO48" i="1"/>
  <c r="DS48" i="1"/>
  <c r="CU48" i="1"/>
  <c r="DY48" i="1"/>
  <c r="DF49" i="1"/>
  <c r="CH49" i="1"/>
  <c r="DP49" i="1"/>
  <c r="CR49" i="1"/>
  <c r="DV49" i="1"/>
  <c r="CX49" i="1"/>
  <c r="DI50" i="1"/>
  <c r="CK50" i="1"/>
  <c r="CU50" i="1"/>
  <c r="DY50" i="1"/>
  <c r="DF51" i="1"/>
  <c r="CH51" i="1"/>
  <c r="DL51" i="1"/>
  <c r="DV51" i="1"/>
  <c r="CX51" i="1"/>
  <c r="DI56" i="1"/>
  <c r="CK56" i="1"/>
  <c r="DO56" i="1"/>
  <c r="CQ56" i="1"/>
  <c r="DY56" i="1"/>
  <c r="DF57" i="1"/>
  <c r="CH57" i="1"/>
  <c r="CL57" i="1"/>
  <c r="DP57" i="1"/>
  <c r="CR57" i="1"/>
  <c r="DI58" i="1"/>
  <c r="CO58" i="1"/>
  <c r="DS58" i="1"/>
  <c r="DJ59" i="1"/>
  <c r="DN59" i="1"/>
  <c r="CP59" i="1"/>
  <c r="DT59" i="1"/>
  <c r="CV59" i="1"/>
  <c r="DM60" i="1"/>
  <c r="CO60" i="1"/>
  <c r="CS60" i="1"/>
  <c r="DW60" i="1"/>
  <c r="CY60" i="1"/>
  <c r="CF61" i="1"/>
  <c r="DN61" i="1"/>
  <c r="DT61" i="1"/>
  <c r="CV61" i="1"/>
  <c r="DG62" i="1"/>
  <c r="CI62" i="1"/>
  <c r="DW62" i="1"/>
  <c r="CY62" i="1"/>
  <c r="CF63" i="1"/>
  <c r="DG64" i="1"/>
  <c r="CI64" i="1"/>
  <c r="DM64" i="1"/>
  <c r="CO64" i="1"/>
  <c r="CJ65" i="1"/>
  <c r="DN65" i="1"/>
  <c r="CP65" i="1"/>
  <c r="DM66" i="1"/>
  <c r="CO66" i="1"/>
  <c r="DN67" i="1"/>
  <c r="CP67" i="1"/>
  <c r="DT67" i="1"/>
  <c r="CV67" i="1"/>
  <c r="DS68" i="1"/>
  <c r="CU68" i="1"/>
  <c r="DR69" i="1"/>
  <c r="CT69" i="1"/>
  <c r="DX69" i="1"/>
  <c r="CG70" i="1"/>
  <c r="DH71" i="1"/>
  <c r="CJ71" i="1"/>
  <c r="DX71" i="1"/>
  <c r="DK72" i="1"/>
  <c r="CM72" i="1"/>
  <c r="CL73" i="1"/>
  <c r="DM78" i="1"/>
  <c r="CO78" i="1"/>
  <c r="DJ79" i="1"/>
  <c r="CL79" i="1"/>
  <c r="DP79" i="1"/>
  <c r="CR79" i="1"/>
  <c r="DS80" i="1"/>
  <c r="CU80" i="1"/>
  <c r="DP81" i="1"/>
  <c r="CR81" i="1"/>
  <c r="CV81" i="1"/>
  <c r="DS82" i="1"/>
  <c r="CU82" i="1"/>
  <c r="DY82" i="1"/>
  <c r="DF83" i="1"/>
  <c r="CH83" i="1"/>
  <c r="DL83" i="1"/>
  <c r="DV83" i="1"/>
  <c r="DK84" i="1"/>
  <c r="CQ84" i="1"/>
  <c r="CS84" i="1"/>
  <c r="CY84" i="1"/>
  <c r="CF85" i="1"/>
  <c r="CH85" i="1"/>
  <c r="CN85" i="1"/>
  <c r="DR85" i="1"/>
  <c r="DK86" i="1"/>
  <c r="DO86" i="1"/>
  <c r="DU86" i="1"/>
  <c r="DW86" i="1"/>
  <c r="CY86" i="1"/>
  <c r="CJ87" i="1"/>
  <c r="DL87" i="1"/>
  <c r="CR87" i="1"/>
  <c r="CX87" i="1"/>
  <c r="CI88" i="1"/>
  <c r="DO88" i="1"/>
  <c r="DU88" i="1"/>
  <c r="CY88" i="1"/>
  <c r="DH89" i="1"/>
  <c r="DL89" i="1"/>
  <c r="DN89" i="1"/>
  <c r="CP89" i="1"/>
  <c r="CT89" i="1"/>
  <c r="DV89" i="1"/>
  <c r="CK90" i="1"/>
  <c r="DO90" i="1"/>
  <c r="DW90" i="1"/>
  <c r="DF91" i="1"/>
  <c r="DL91" i="1"/>
  <c r="CR91" i="1"/>
  <c r="CT91" i="1"/>
  <c r="DG92" i="1"/>
  <c r="CI92" i="1"/>
  <c r="CK92" i="1"/>
  <c r="CQ92" i="1"/>
  <c r="DU92" i="1"/>
  <c r="DL93" i="1"/>
  <c r="DP93" i="1"/>
  <c r="DV93" i="1"/>
  <c r="DX93" i="1"/>
  <c r="DG94" i="1"/>
  <c r="CM94" i="1"/>
  <c r="DO94" i="1"/>
  <c r="CU94" i="1"/>
  <c r="DF95" i="1"/>
  <c r="CJ95" i="1"/>
  <c r="CR95" i="1"/>
  <c r="DV95" i="1"/>
  <c r="DM100" i="1"/>
  <c r="CO100" i="1"/>
  <c r="DQ100" i="1"/>
  <c r="CW100" i="1"/>
  <c r="DH101" i="1"/>
  <c r="CL101" i="1"/>
  <c r="DR101" i="1"/>
  <c r="DX101" i="1"/>
  <c r="DK102" i="1"/>
  <c r="DM102" i="1"/>
  <c r="DS102" i="1"/>
  <c r="CU102" i="1"/>
  <c r="CW102" i="1"/>
  <c r="CH103" i="1"/>
  <c r="CN103" i="1"/>
  <c r="CP103" i="1"/>
  <c r="DX103" i="1"/>
  <c r="CG104" i="1"/>
  <c r="DQ104" i="1"/>
  <c r="DS104" i="1"/>
  <c r="CY104" i="1"/>
  <c r="CF105" i="1"/>
  <c r="DH105" i="1"/>
  <c r="CN105" i="1"/>
  <c r="DP105" i="1"/>
  <c r="CV105" i="1"/>
  <c r="DI106" i="1"/>
  <c r="CM106" i="1"/>
  <c r="CU106" i="1"/>
  <c r="DY106" i="1"/>
  <c r="CL107" i="1"/>
  <c r="DN107" i="1"/>
  <c r="DR107" i="1"/>
  <c r="CT107" i="1"/>
  <c r="DV107" i="1"/>
  <c r="DI108" i="1"/>
  <c r="CK108" i="1"/>
  <c r="DO108" i="1"/>
  <c r="CS108" i="1"/>
  <c r="DY108" i="1"/>
  <c r="DF109" i="1"/>
  <c r="DP109" i="1"/>
  <c r="DR109" i="1"/>
  <c r="CX109" i="1"/>
  <c r="DG110" i="1"/>
  <c r="CM110" i="1"/>
  <c r="DQ110" i="1"/>
  <c r="CS110" i="1"/>
  <c r="DF111" i="1"/>
  <c r="DP111" i="1"/>
  <c r="DR111" i="1"/>
  <c r="CX111" i="1"/>
  <c r="DI112" i="1"/>
  <c r="DM112" i="1"/>
  <c r="CO112" i="1"/>
  <c r="DS112" i="1"/>
  <c r="CW112" i="1"/>
  <c r="CH113" i="1"/>
  <c r="DJ113" i="1"/>
  <c r="CV113" i="1"/>
  <c r="DX113" i="1"/>
  <c r="DI114" i="1"/>
  <c r="CM114" i="1"/>
  <c r="DQ114" i="1"/>
  <c r="CS114" i="1"/>
  <c r="DW114" i="1"/>
  <c r="DJ115" i="1"/>
  <c r="CL115" i="1"/>
  <c r="DP115" i="1"/>
  <c r="CR115" i="1"/>
  <c r="DI116" i="1"/>
  <c r="CK116" i="1"/>
  <c r="DO116" i="1"/>
  <c r="DS116" i="1"/>
  <c r="CU116" i="1"/>
  <c r="DY116" i="1"/>
  <c r="DJ117" i="1"/>
  <c r="CL117" i="1"/>
  <c r="DP117" i="1"/>
  <c r="CR117" i="1"/>
  <c r="DI122" i="1"/>
  <c r="CK122" i="1"/>
  <c r="DS122" i="1"/>
  <c r="CU122" i="1"/>
  <c r="DY122" i="1"/>
  <c r="DF123" i="1"/>
  <c r="CH123" i="1"/>
  <c r="DP123" i="1"/>
  <c r="CR123" i="1"/>
  <c r="DV123" i="1"/>
  <c r="CX123" i="1"/>
  <c r="DI124" i="1"/>
  <c r="CK124" i="1"/>
  <c r="DO124" i="1"/>
  <c r="CQ124" i="1"/>
  <c r="DY124" i="1"/>
  <c r="DF125" i="1"/>
  <c r="CH125" i="1"/>
  <c r="DP125" i="1"/>
  <c r="CR125" i="1"/>
  <c r="DV125" i="1"/>
  <c r="CX125" i="1"/>
  <c r="CG126" i="1"/>
  <c r="DK126" i="1"/>
  <c r="DO126" i="1"/>
  <c r="CQ126" i="1"/>
  <c r="DU126" i="1"/>
  <c r="CW126" i="1"/>
  <c r="DF127" i="1"/>
  <c r="CH127" i="1"/>
  <c r="DL127" i="1"/>
  <c r="CN127" i="1"/>
  <c r="DV127" i="1"/>
  <c r="CX127" i="1"/>
  <c r="CG128" i="1"/>
  <c r="DK128" i="1"/>
  <c r="CM128" i="1"/>
  <c r="DQ128" i="1"/>
  <c r="DU128" i="1"/>
  <c r="CW128" i="1"/>
  <c r="DL129" i="1"/>
  <c r="CN129" i="1"/>
  <c r="DR129" i="1"/>
  <c r="CT129" i="1"/>
  <c r="CG130" i="1"/>
  <c r="DK130" i="1"/>
  <c r="CM130" i="1"/>
  <c r="DU130" i="1"/>
  <c r="CW130" i="1"/>
  <c r="DL131" i="1"/>
  <c r="CN131" i="1"/>
  <c r="DR131" i="1"/>
  <c r="CT131" i="1"/>
  <c r="DX131" i="1"/>
  <c r="CG132" i="1"/>
  <c r="DK132" i="1"/>
  <c r="CM132" i="1"/>
  <c r="DU132" i="1"/>
  <c r="CW132" i="1"/>
  <c r="DH133" i="1"/>
  <c r="DL133" i="1"/>
  <c r="CN133" i="1"/>
  <c r="DR133" i="1"/>
  <c r="CT133" i="1"/>
  <c r="DI134" i="1"/>
  <c r="CK134" i="1"/>
  <c r="DS134" i="1"/>
  <c r="CU134" i="1"/>
  <c r="DY134" i="1"/>
  <c r="DJ135" i="1"/>
  <c r="CL135" i="1"/>
  <c r="DP135" i="1"/>
  <c r="CR135" i="1"/>
  <c r="DI136" i="1"/>
  <c r="CK136" i="1"/>
  <c r="DO136" i="1"/>
  <c r="CQ136" i="1"/>
  <c r="DS136" i="1"/>
  <c r="CH137" i="1"/>
  <c r="DJ137" i="1"/>
  <c r="CP137" i="1"/>
  <c r="CR137" i="1"/>
  <c r="C193" i="1"/>
  <c r="DW193" i="1" s="1"/>
  <c r="CW193" i="1" s="1"/>
  <c r="DK230" i="1"/>
  <c r="DG231" i="1"/>
  <c r="CI231" i="1"/>
  <c r="DK231" i="1"/>
  <c r="CM231" i="1"/>
  <c r="DQ231" i="1"/>
  <c r="CS231" i="1"/>
  <c r="DG237" i="1"/>
  <c r="CG237" i="1" s="1"/>
  <c r="DS237" i="1"/>
  <c r="CS237" i="1" s="1"/>
  <c r="DP240" i="1"/>
  <c r="CP240" i="1" s="1"/>
  <c r="DH242" i="1"/>
  <c r="CH242" i="1" s="1"/>
  <c r="DU243" i="1"/>
  <c r="CU243" i="1" s="1"/>
  <c r="DG245" i="1"/>
  <c r="CG245" i="1" s="1"/>
  <c r="DH248" i="1"/>
  <c r="CH248" i="1" s="1"/>
  <c r="DS249" i="1"/>
  <c r="CS249" i="1" s="1"/>
  <c r="DR254" i="1"/>
  <c r="CR254" i="1" s="1"/>
  <c r="DJ256" i="1"/>
  <c r="CJ256" i="1" s="1"/>
  <c r="CH13" i="1"/>
  <c r="DH13" i="1"/>
  <c r="CM14" i="1"/>
  <c r="DM14" i="1"/>
  <c r="CJ15" i="1"/>
  <c r="DJ15" i="1"/>
  <c r="CO16" i="1"/>
  <c r="DO16" i="1"/>
  <c r="CN19" i="1"/>
  <c r="DN19" i="1"/>
  <c r="DG20" i="1"/>
  <c r="CG20" i="1"/>
  <c r="CT21" i="1"/>
  <c r="DT21" i="1"/>
  <c r="DT23" i="1"/>
  <c r="CT23" i="1"/>
  <c r="CQ24" i="1"/>
  <c r="DQ24" i="1"/>
  <c r="CK26" i="1"/>
  <c r="DK26" i="1"/>
  <c r="CO26" i="1"/>
  <c r="DO26" i="1"/>
  <c r="DX13" i="1"/>
  <c r="DP25" i="1"/>
  <c r="CS28" i="1"/>
  <c r="CW34" i="1"/>
  <c r="DJ35" i="1"/>
  <c r="CO36" i="1"/>
  <c r="DW36" i="1"/>
  <c r="CX37" i="1"/>
  <c r="CI38" i="1"/>
  <c r="DQ38" i="1"/>
  <c r="CT39" i="1"/>
  <c r="CG40" i="1"/>
  <c r="DI40" i="1"/>
  <c r="CN41" i="1"/>
  <c r="CG42" i="1"/>
  <c r="DL43" i="1"/>
  <c r="DG44" i="1"/>
  <c r="CL45" i="1"/>
  <c r="DT45" i="1"/>
  <c r="DM46" i="1"/>
  <c r="CP47" i="1"/>
  <c r="DV47" i="1"/>
  <c r="DO48" i="1"/>
  <c r="CV49" i="1"/>
  <c r="CI50" i="1"/>
  <c r="DU50" i="1"/>
  <c r="DH51" i="1"/>
  <c r="CO56" i="1"/>
  <c r="CF57" i="1"/>
  <c r="DL57" i="1"/>
  <c r="CS58" i="1"/>
  <c r="CJ59" i="1"/>
  <c r="DP59" i="1"/>
  <c r="CW60" i="1"/>
  <c r="DO12" i="1"/>
  <c r="CS12" i="1"/>
  <c r="CQ14" i="1"/>
  <c r="DU16" i="1"/>
  <c r="DQ20" i="1"/>
  <c r="DR23" i="1"/>
  <c r="DT25" i="1"/>
  <c r="CP29" i="1"/>
  <c r="CY34" i="1"/>
  <c r="DT35" i="1"/>
  <c r="CU36" i="1"/>
  <c r="DY36" i="1"/>
  <c r="DN37" i="1"/>
  <c r="DS38" i="1"/>
  <c r="CK40" i="1"/>
  <c r="DO40" i="1"/>
  <c r="CX41" i="1"/>
  <c r="CO42" i="1"/>
  <c r="CF43" i="1"/>
  <c r="DX43" i="1"/>
  <c r="DM44" i="1"/>
  <c r="CR45" i="1"/>
  <c r="CK46" i="1"/>
  <c r="DU48" i="1"/>
  <c r="DH49" i="1"/>
  <c r="CF51" i="1"/>
  <c r="CY56" i="1"/>
  <c r="DR57" i="1"/>
  <c r="CN59" i="1"/>
  <c r="DV59" i="1"/>
  <c r="DO60" i="1"/>
  <c r="CT61" i="1"/>
  <c r="CW62" i="1"/>
  <c r="DF63" i="1"/>
  <c r="DI64" i="1"/>
  <c r="DJ65" i="1"/>
  <c r="DO66" i="1"/>
  <c r="DP67" i="1"/>
  <c r="DU68" i="1"/>
  <c r="CX69" i="1"/>
  <c r="DG70" i="1"/>
  <c r="DJ71" i="1"/>
  <c r="DM72" i="1"/>
  <c r="DL73" i="1"/>
  <c r="DO78" i="1"/>
  <c r="DR79" i="1"/>
  <c r="DU80" i="1"/>
  <c r="DV81" i="1"/>
  <c r="CF83" i="1"/>
  <c r="DN85" i="1"/>
  <c r="DI88" i="1"/>
  <c r="DT89" i="1"/>
  <c r="DQ92" i="1"/>
  <c r="DJ95" i="1"/>
  <c r="DW100" i="1"/>
  <c r="CS102" i="1"/>
  <c r="DP103" i="1"/>
  <c r="DM106" i="1"/>
  <c r="CI108" i="1"/>
  <c r="DS110" i="1"/>
  <c r="CM112" i="1"/>
  <c r="DH113" i="1"/>
  <c r="CY12" i="1"/>
  <c r="DY12" i="1"/>
  <c r="DR17" i="1"/>
  <c r="CR17" i="1"/>
  <c r="DV17" i="1"/>
  <c r="CV17" i="1"/>
  <c r="DS22" i="1"/>
  <c r="CS22" i="1"/>
  <c r="DV23" i="1"/>
  <c r="CV23" i="1"/>
  <c r="CU24" i="1"/>
  <c r="DU24" i="1"/>
  <c r="DO28" i="1"/>
  <c r="CO28" i="1"/>
  <c r="CY28" i="1"/>
  <c r="DY28" i="1"/>
  <c r="DT29" i="1"/>
  <c r="CT29" i="1"/>
  <c r="CO34" i="1"/>
  <c r="DO34" i="1"/>
  <c r="DQ34" i="1"/>
  <c r="CQ34" i="1"/>
  <c r="DF35" i="1"/>
  <c r="CF35" i="1"/>
  <c r="CL35" i="1"/>
  <c r="DL35" i="1"/>
  <c r="DN35" i="1"/>
  <c r="CN35" i="1"/>
  <c r="CK36" i="1"/>
  <c r="DK36" i="1"/>
  <c r="DM36" i="1"/>
  <c r="CM36" i="1"/>
  <c r="CQ36" i="1"/>
  <c r="DQ36" i="1"/>
  <c r="CF37" i="1"/>
  <c r="DF37" i="1"/>
  <c r="DH37" i="1"/>
  <c r="CH37" i="1"/>
  <c r="DL37" i="1"/>
  <c r="CL37" i="1"/>
  <c r="CT37" i="1"/>
  <c r="DT37" i="1"/>
  <c r="DG38" i="1"/>
  <c r="CG38" i="1"/>
  <c r="DO38" i="1"/>
  <c r="CO38" i="1"/>
  <c r="DY38" i="1"/>
  <c r="CY38" i="1"/>
  <c r="DF39" i="1"/>
  <c r="CF39" i="1"/>
  <c r="CJ39" i="1"/>
  <c r="DJ39" i="1"/>
  <c r="CR39" i="1"/>
  <c r="DR39" i="1"/>
  <c r="DV39" i="1"/>
  <c r="CV39" i="1"/>
  <c r="DS40" i="1"/>
  <c r="CS40" i="1"/>
  <c r="DU40" i="1"/>
  <c r="CU40" i="1"/>
  <c r="DP41" i="1"/>
  <c r="CP41" i="1"/>
  <c r="CR41" i="1"/>
  <c r="DR41" i="1"/>
  <c r="CV41" i="1"/>
  <c r="DV41" i="1"/>
  <c r="CK42" i="1"/>
  <c r="DK42" i="1"/>
  <c r="DM42" i="1"/>
  <c r="CM42" i="1"/>
  <c r="DQ42" i="1"/>
  <c r="CQ42" i="1"/>
  <c r="CY42" i="1"/>
  <c r="DY42" i="1"/>
  <c r="CH43" i="1"/>
  <c r="DH43" i="1"/>
  <c r="DN43" i="1"/>
  <c r="CN43" i="1"/>
  <c r="DP43" i="1"/>
  <c r="CP43" i="1"/>
  <c r="CV43" i="1"/>
  <c r="DV43" i="1"/>
  <c r="DI44" i="1"/>
  <c r="CI44" i="1"/>
  <c r="CO44" i="1"/>
  <c r="DO44" i="1"/>
  <c r="DS44" i="1"/>
  <c r="CS44" i="1"/>
  <c r="DU44" i="1"/>
  <c r="CU44" i="1"/>
  <c r="CW44" i="1"/>
  <c r="DW44" i="1"/>
  <c r="DY44" i="1"/>
  <c r="CY44" i="1"/>
  <c r="CF45" i="1"/>
  <c r="DF45" i="1"/>
  <c r="DJ45" i="1"/>
  <c r="CJ45" i="1"/>
  <c r="DP45" i="1"/>
  <c r="CP45" i="1"/>
  <c r="CV45" i="1"/>
  <c r="DV45" i="1"/>
  <c r="DX45" i="1"/>
  <c r="CX45" i="1"/>
  <c r="CG46" i="1"/>
  <c r="DG46" i="1"/>
  <c r="DI46" i="1"/>
  <c r="CI46" i="1"/>
  <c r="CO46" i="1"/>
  <c r="DO46" i="1"/>
  <c r="DS46" i="1"/>
  <c r="CS46" i="1"/>
  <c r="DY46" i="1"/>
  <c r="CY46" i="1"/>
  <c r="DF47" i="1"/>
  <c r="CF47" i="1"/>
  <c r="DH47" i="1"/>
  <c r="CH47" i="1"/>
  <c r="DN47" i="1"/>
  <c r="CN47" i="1"/>
  <c r="CT47" i="1"/>
  <c r="DT47" i="1"/>
  <c r="DX47" i="1"/>
  <c r="CX47" i="1"/>
  <c r="DG48" i="1"/>
  <c r="CG48" i="1"/>
  <c r="DI48" i="1"/>
  <c r="CI48" i="1"/>
  <c r="CK48" i="1"/>
  <c r="DK48" i="1"/>
  <c r="CM48" i="1"/>
  <c r="DM48" i="1"/>
  <c r="DQ48" i="1"/>
  <c r="CQ48" i="1"/>
  <c r="DW48" i="1"/>
  <c r="CW48" i="1"/>
  <c r="CJ49" i="1"/>
  <c r="DJ49" i="1"/>
  <c r="DL49" i="1"/>
  <c r="CL49" i="1"/>
  <c r="DN49" i="1"/>
  <c r="CN49" i="1"/>
  <c r="DT49" i="1"/>
  <c r="CT49" i="1"/>
  <c r="DG50" i="1"/>
  <c r="CG50" i="1"/>
  <c r="DM50" i="1"/>
  <c r="CM50" i="1"/>
  <c r="DO50" i="1"/>
  <c r="CO50" i="1"/>
  <c r="CQ50" i="1"/>
  <c r="DQ50" i="1"/>
  <c r="CS50" i="1"/>
  <c r="DS50" i="1"/>
  <c r="DW50" i="1"/>
  <c r="CW50" i="1"/>
  <c r="CJ51" i="1"/>
  <c r="DJ51" i="1"/>
  <c r="DN51" i="1"/>
  <c r="CN51" i="1"/>
  <c r="DP51" i="1"/>
  <c r="CP51" i="1"/>
  <c r="CR51" i="1"/>
  <c r="DR51" i="1"/>
  <c r="DT51" i="1"/>
  <c r="CT51" i="1"/>
  <c r="DG56" i="1"/>
  <c r="CG56" i="1"/>
  <c r="DM56" i="1"/>
  <c r="CM56" i="1"/>
  <c r="CS56" i="1"/>
  <c r="DS56" i="1"/>
  <c r="DU56" i="1"/>
  <c r="CU56" i="1"/>
  <c r="DW56" i="1"/>
  <c r="CW56" i="1"/>
  <c r="CJ57" i="1"/>
  <c r="DJ57" i="1"/>
  <c r="DN57" i="1"/>
  <c r="CN57" i="1"/>
  <c r="DT57" i="1"/>
  <c r="CT57" i="1"/>
  <c r="DV57" i="1"/>
  <c r="CV57" i="1"/>
  <c r="CX57" i="1"/>
  <c r="DX57" i="1"/>
  <c r="DG58" i="1"/>
  <c r="CG58" i="1"/>
  <c r="CK58" i="1"/>
  <c r="DK58" i="1"/>
  <c r="DM58" i="1"/>
  <c r="CM58" i="1"/>
  <c r="DQ58" i="1"/>
  <c r="CQ58" i="1"/>
  <c r="DU58" i="1"/>
  <c r="CU58" i="1"/>
  <c r="DW58" i="1"/>
  <c r="CW58" i="1"/>
  <c r="CY58" i="1"/>
  <c r="DY58" i="1"/>
  <c r="CF59" i="1"/>
  <c r="DF59" i="1"/>
  <c r="CH59" i="1"/>
  <c r="DH59" i="1"/>
  <c r="DL59" i="1"/>
  <c r="CL59" i="1"/>
  <c r="DR59" i="1"/>
  <c r="CR59" i="1"/>
  <c r="CX59" i="1"/>
  <c r="DX59" i="1"/>
  <c r="DG60" i="1"/>
  <c r="CG60" i="1"/>
  <c r="CI60" i="1"/>
  <c r="DI60" i="1"/>
  <c r="DK60" i="1"/>
  <c r="CK60" i="1"/>
  <c r="CQ60" i="1"/>
  <c r="DQ60" i="1"/>
  <c r="DU60" i="1"/>
  <c r="CU60" i="1"/>
  <c r="CH61" i="1"/>
  <c r="DH61" i="1"/>
  <c r="DJ61" i="1"/>
  <c r="CJ61" i="1"/>
  <c r="DL61" i="1"/>
  <c r="CL61" i="1"/>
  <c r="CP61" i="1"/>
  <c r="DP61" i="1"/>
  <c r="DR61" i="1"/>
  <c r="CR61" i="1"/>
  <c r="CX61" i="1"/>
  <c r="DX61" i="1"/>
  <c r="DK62" i="1"/>
  <c r="CK62" i="1"/>
  <c r="DM62" i="1"/>
  <c r="CM62" i="1"/>
  <c r="CO62" i="1"/>
  <c r="DO62" i="1"/>
  <c r="CQ62" i="1"/>
  <c r="DQ62" i="1"/>
  <c r="DS62" i="1"/>
  <c r="CS62" i="1"/>
  <c r="DU62" i="1"/>
  <c r="CU62" i="1"/>
  <c r="CH63" i="1"/>
  <c r="DH63" i="1"/>
  <c r="DL63" i="1"/>
  <c r="CL63" i="1"/>
  <c r="DN63" i="1"/>
  <c r="CN63" i="1"/>
  <c r="CP63" i="1"/>
  <c r="DP63" i="1"/>
  <c r="DR63" i="1"/>
  <c r="CR63" i="1"/>
  <c r="DT63" i="1"/>
  <c r="CT63" i="1"/>
  <c r="CV63" i="1"/>
  <c r="DV63" i="1"/>
  <c r="CX63" i="1"/>
  <c r="DX63" i="1"/>
  <c r="DK64" i="1"/>
  <c r="CK64" i="1"/>
  <c r="CQ64" i="1"/>
  <c r="DQ64" i="1"/>
  <c r="DS64" i="1"/>
  <c r="CS64" i="1"/>
  <c r="DU64" i="1"/>
  <c r="CU64" i="1"/>
  <c r="DW64" i="1"/>
  <c r="CW64" i="1"/>
  <c r="CY64" i="1"/>
  <c r="DY64" i="1"/>
  <c r="CF65" i="1"/>
  <c r="DF65" i="1"/>
  <c r="CH65" i="1"/>
  <c r="DH65" i="1"/>
  <c r="DL65" i="1"/>
  <c r="CL65" i="1"/>
  <c r="DR65" i="1"/>
  <c r="CR65" i="1"/>
  <c r="DT65" i="1"/>
  <c r="CT65" i="1"/>
  <c r="CV65" i="1"/>
  <c r="DV65" i="1"/>
  <c r="CX65" i="1"/>
  <c r="DX65" i="1"/>
  <c r="DG66" i="1"/>
  <c r="CG66" i="1"/>
  <c r="CI66" i="1"/>
  <c r="DI66" i="1"/>
  <c r="DK66" i="1"/>
  <c r="CK66" i="1"/>
  <c r="CQ66" i="1"/>
  <c r="DQ66" i="1"/>
  <c r="DU66" i="1"/>
  <c r="CU66" i="1"/>
  <c r="DW66" i="1"/>
  <c r="CW66" i="1"/>
  <c r="CY66" i="1"/>
  <c r="DY66" i="1"/>
  <c r="CF67" i="1"/>
  <c r="DF67" i="1"/>
  <c r="CH67" i="1"/>
  <c r="DH67" i="1"/>
  <c r="DJ67" i="1"/>
  <c r="CJ67" i="1"/>
  <c r="CL67" i="1"/>
  <c r="DL67" i="1"/>
  <c r="DR67" i="1"/>
  <c r="CR67" i="1"/>
  <c r="CX67" i="1"/>
  <c r="DX67" i="1"/>
  <c r="CG68" i="1"/>
  <c r="DG68" i="1"/>
  <c r="DI68" i="1"/>
  <c r="CI68" i="1"/>
  <c r="DK68" i="1"/>
  <c r="CK68" i="1"/>
  <c r="DM68" i="1"/>
  <c r="CM68" i="1"/>
  <c r="CO68" i="1"/>
  <c r="DO68" i="1"/>
  <c r="DQ68" i="1"/>
  <c r="CQ68" i="1"/>
  <c r="CW68" i="1"/>
  <c r="DW68" i="1"/>
  <c r="CF69" i="1"/>
  <c r="DF69" i="1"/>
  <c r="DH69" i="1"/>
  <c r="CH69" i="1"/>
  <c r="DJ69" i="1"/>
  <c r="CJ69" i="1"/>
  <c r="DL69" i="1"/>
  <c r="CL69" i="1"/>
  <c r="CN69" i="1"/>
  <c r="DN69" i="1"/>
  <c r="DP69" i="1"/>
  <c r="CP69" i="1"/>
  <c r="DV69" i="1"/>
  <c r="CV69" i="1"/>
  <c r="DI70" i="1"/>
  <c r="CI70" i="1"/>
  <c r="DK70" i="1"/>
  <c r="CK70" i="1"/>
  <c r="CM70" i="1"/>
  <c r="DM70" i="1"/>
  <c r="DO70" i="1"/>
  <c r="CO70" i="1"/>
  <c r="DQ70" i="1"/>
  <c r="CQ70" i="1"/>
  <c r="CS70" i="1"/>
  <c r="DS70" i="1"/>
  <c r="CU70" i="1"/>
  <c r="DU70" i="1"/>
  <c r="DY70" i="1"/>
  <c r="CY70" i="1"/>
  <c r="DF71" i="1"/>
  <c r="CF71" i="1"/>
  <c r="CL71" i="1"/>
  <c r="DL71" i="1"/>
  <c r="DN71" i="1"/>
  <c r="CN71" i="1"/>
  <c r="DP71" i="1"/>
  <c r="CP71" i="1"/>
  <c r="DR71" i="1"/>
  <c r="CR71" i="1"/>
  <c r="CT71" i="1"/>
  <c r="DT71" i="1"/>
  <c r="DV71" i="1"/>
  <c r="CV71" i="1"/>
  <c r="DI72" i="1"/>
  <c r="CI72" i="1"/>
  <c r="DO72" i="1"/>
  <c r="CO72" i="1"/>
  <c r="DQ72" i="1"/>
  <c r="CQ72" i="1"/>
  <c r="CS72" i="1"/>
  <c r="DS72" i="1"/>
  <c r="CU72" i="1"/>
  <c r="DU72" i="1"/>
  <c r="DW72" i="1"/>
  <c r="CW72" i="1"/>
  <c r="DY72" i="1"/>
  <c r="CY72" i="1"/>
  <c r="DF73" i="1"/>
  <c r="CF73" i="1"/>
  <c r="DJ73" i="1"/>
  <c r="CJ73" i="1"/>
  <c r="DN73" i="1"/>
  <c r="CN73" i="1"/>
  <c r="DP73" i="1"/>
  <c r="CP73" i="1"/>
  <c r="CR73" i="1"/>
  <c r="DR73" i="1"/>
  <c r="DT73" i="1"/>
  <c r="CT73" i="1"/>
  <c r="DV73" i="1"/>
  <c r="CV73" i="1"/>
  <c r="DX73" i="1"/>
  <c r="CX73" i="1"/>
  <c r="CG78" i="1"/>
  <c r="DG78" i="1"/>
  <c r="DK78" i="1"/>
  <c r="CK78" i="1"/>
  <c r="DQ78" i="1"/>
  <c r="CQ78" i="1"/>
  <c r="DS78" i="1"/>
  <c r="CS78" i="1"/>
  <c r="CU78" i="1"/>
  <c r="DU78" i="1"/>
  <c r="CW78" i="1"/>
  <c r="DW78" i="1"/>
  <c r="DY78" i="1"/>
  <c r="CY78" i="1"/>
  <c r="DF79" i="1"/>
  <c r="CF79" i="1"/>
  <c r="DH79" i="1"/>
  <c r="CH79" i="1"/>
  <c r="DN79" i="1"/>
  <c r="CN79" i="1"/>
  <c r="CT79" i="1"/>
  <c r="DT79" i="1"/>
  <c r="DV79" i="1"/>
  <c r="CV79" i="1"/>
  <c r="DX79" i="1"/>
  <c r="CX79" i="1"/>
  <c r="DG80" i="1"/>
  <c r="CG80" i="1"/>
  <c r="DI80" i="1"/>
  <c r="CI80" i="1"/>
  <c r="CK80" i="1"/>
  <c r="DK80" i="1"/>
  <c r="CM80" i="1"/>
  <c r="DM80" i="1"/>
  <c r="DQ80" i="1"/>
  <c r="CQ80" i="1"/>
  <c r="DW80" i="1"/>
  <c r="CW80" i="1"/>
  <c r="DY80" i="1"/>
  <c r="CY80" i="1"/>
  <c r="DF81" i="1"/>
  <c r="CF81" i="1"/>
  <c r="DH81" i="1"/>
  <c r="CH81" i="1"/>
  <c r="DJ81" i="1"/>
  <c r="CJ81" i="1"/>
  <c r="CL81" i="1"/>
  <c r="DL81" i="1"/>
  <c r="DN81" i="1"/>
  <c r="CN81" i="1"/>
  <c r="CT81" i="1"/>
  <c r="DT81" i="1"/>
  <c r="DX81" i="1"/>
  <c r="CX81" i="1"/>
  <c r="DG82" i="1"/>
  <c r="CG82" i="1"/>
  <c r="DI82" i="1"/>
  <c r="CI82" i="1"/>
  <c r="CK82" i="1"/>
  <c r="DK82" i="1"/>
  <c r="CM82" i="1"/>
  <c r="DM82" i="1"/>
  <c r="DO82" i="1"/>
  <c r="CO82" i="1"/>
  <c r="DQ82" i="1"/>
  <c r="CQ82" i="1"/>
  <c r="DW82" i="1"/>
  <c r="CW82" i="1"/>
  <c r="DJ83" i="1"/>
  <c r="CJ83" i="1"/>
  <c r="DN83" i="1"/>
  <c r="CN83" i="1"/>
  <c r="DP83" i="1"/>
  <c r="CP83" i="1"/>
  <c r="CR83" i="1"/>
  <c r="DR83" i="1"/>
  <c r="DT83" i="1"/>
  <c r="CT83" i="1"/>
  <c r="DX83" i="1"/>
  <c r="CX83" i="1"/>
  <c r="DG84" i="1"/>
  <c r="CG84" i="1"/>
  <c r="CI84" i="1"/>
  <c r="DI84" i="1"/>
  <c r="DM84" i="1"/>
  <c r="CM84" i="1"/>
  <c r="CO84" i="1"/>
  <c r="DO84" i="1"/>
  <c r="DU84" i="1"/>
  <c r="CU84" i="1"/>
  <c r="DW84" i="1"/>
  <c r="CW84" i="1"/>
  <c r="CJ85" i="1"/>
  <c r="DJ85" i="1"/>
  <c r="DL85" i="1"/>
  <c r="CL85" i="1"/>
  <c r="CP85" i="1"/>
  <c r="DP85" i="1"/>
  <c r="DT85" i="1"/>
  <c r="CT85" i="1"/>
  <c r="CV85" i="1"/>
  <c r="DV85" i="1"/>
  <c r="CX85" i="1"/>
  <c r="DX85" i="1"/>
  <c r="DG86" i="1"/>
  <c r="CG86" i="1"/>
  <c r="CI86" i="1"/>
  <c r="DI86" i="1"/>
  <c r="DM86" i="1"/>
  <c r="CM86" i="1"/>
  <c r="CQ86" i="1"/>
  <c r="DQ86" i="1"/>
  <c r="DS86" i="1"/>
  <c r="CS86" i="1"/>
  <c r="CF87" i="1"/>
  <c r="DF87" i="1"/>
  <c r="CH87" i="1"/>
  <c r="DH87" i="1"/>
  <c r="DN87" i="1"/>
  <c r="CN87" i="1"/>
  <c r="CP87" i="1"/>
  <c r="DP87" i="1"/>
  <c r="DT87" i="1"/>
  <c r="CT87" i="1"/>
  <c r="CV87" i="1"/>
  <c r="DV87" i="1"/>
  <c r="DG88" i="1"/>
  <c r="CG88" i="1"/>
  <c r="DK88" i="1"/>
  <c r="CK88" i="1"/>
  <c r="DM88" i="1"/>
  <c r="CM88" i="1"/>
  <c r="CQ88" i="1"/>
  <c r="DQ88" i="1"/>
  <c r="DS88" i="1"/>
  <c r="CS88" i="1"/>
  <c r="CW88" i="1"/>
  <c r="DW88" i="1"/>
  <c r="DF89" i="1"/>
  <c r="CF89" i="1"/>
  <c r="DJ89" i="1"/>
  <c r="CJ89" i="1"/>
  <c r="CR89" i="1"/>
  <c r="DR89" i="1"/>
  <c r="DX89" i="1"/>
  <c r="CX89" i="1"/>
  <c r="DG90" i="1"/>
  <c r="CG90" i="1"/>
  <c r="DI90" i="1"/>
  <c r="CI90" i="1"/>
  <c r="DM90" i="1"/>
  <c r="CM90" i="1"/>
  <c r="DQ90" i="1"/>
  <c r="CQ90" i="1"/>
  <c r="CS90" i="1"/>
  <c r="DS90" i="1"/>
  <c r="CU90" i="1"/>
  <c r="DU90" i="1"/>
  <c r="CY90" i="1"/>
  <c r="DY90" i="1"/>
  <c r="DH91" i="1"/>
  <c r="CH91" i="1"/>
  <c r="CJ91" i="1"/>
  <c r="DJ91" i="1"/>
  <c r="DN91" i="1"/>
  <c r="CN91" i="1"/>
  <c r="CP91" i="1"/>
  <c r="DP91" i="1"/>
  <c r="DV91" i="1"/>
  <c r="CV91" i="1"/>
  <c r="DX91" i="1"/>
  <c r="CX91" i="1"/>
  <c r="CM92" i="1"/>
  <c r="DM92" i="1"/>
  <c r="DO92" i="1"/>
  <c r="CO92" i="1"/>
  <c r="CS92" i="1"/>
  <c r="DS92" i="1"/>
  <c r="DW92" i="1"/>
  <c r="CW92" i="1"/>
  <c r="CY92" i="1"/>
  <c r="DY92" i="1"/>
  <c r="DF93" i="1"/>
  <c r="CF93" i="1"/>
  <c r="DH93" i="1"/>
  <c r="CH93" i="1"/>
  <c r="CJ93" i="1"/>
  <c r="DJ93" i="1"/>
  <c r="DN93" i="1"/>
  <c r="CN93" i="1"/>
  <c r="CR93" i="1"/>
  <c r="DR93" i="1"/>
  <c r="DT93" i="1"/>
  <c r="CT93" i="1"/>
  <c r="CI94" i="1"/>
  <c r="DI94" i="1"/>
  <c r="CK94" i="1"/>
  <c r="DK94" i="1"/>
  <c r="DQ94" i="1"/>
  <c r="CQ94" i="1"/>
  <c r="CS94" i="1"/>
  <c r="DS94" i="1"/>
  <c r="DW94" i="1"/>
  <c r="CW94" i="1"/>
  <c r="CY94" i="1"/>
  <c r="DY94" i="1"/>
  <c r="DH95" i="1"/>
  <c r="CH95" i="1"/>
  <c r="DL95" i="1"/>
  <c r="CL95" i="1"/>
  <c r="DN95" i="1"/>
  <c r="CN95" i="1"/>
  <c r="CP95" i="1"/>
  <c r="DP95" i="1"/>
  <c r="CT95" i="1"/>
  <c r="DT95" i="1"/>
  <c r="CX95" i="1"/>
  <c r="DX95" i="1"/>
  <c r="CG100" i="1"/>
  <c r="DG100" i="1"/>
  <c r="CI100" i="1"/>
  <c r="DI100" i="1"/>
  <c r="CU100" i="1"/>
  <c r="DU100" i="1"/>
  <c r="CY100" i="1"/>
  <c r="DY100" i="1"/>
  <c r="CF101" i="1"/>
  <c r="DF101" i="1"/>
  <c r="DJ101" i="1"/>
  <c r="CJ101" i="1"/>
  <c r="CN101" i="1"/>
  <c r="DN101" i="1"/>
  <c r="DP101" i="1"/>
  <c r="CP101" i="1"/>
  <c r="DT101" i="1"/>
  <c r="CT101" i="1"/>
  <c r="CV101" i="1"/>
  <c r="DV101" i="1"/>
  <c r="CG102" i="1"/>
  <c r="DG102" i="1"/>
  <c r="CI102" i="1"/>
  <c r="DI102" i="1"/>
  <c r="CO102" i="1"/>
  <c r="DO102" i="1"/>
  <c r="DQ102" i="1"/>
  <c r="CQ102" i="1"/>
  <c r="CY102" i="1"/>
  <c r="DY102" i="1"/>
  <c r="CF103" i="1"/>
  <c r="DF103" i="1"/>
  <c r="DJ103" i="1"/>
  <c r="CJ103" i="1"/>
  <c r="CL103" i="1"/>
  <c r="DL103" i="1"/>
  <c r="DR103" i="1"/>
  <c r="CR103" i="1"/>
  <c r="DT103" i="1"/>
  <c r="CT103" i="1"/>
  <c r="CV103" i="1"/>
  <c r="DV103" i="1"/>
  <c r="DI104" i="1"/>
  <c r="CI104" i="1"/>
  <c r="DK104" i="1"/>
  <c r="CK104" i="1"/>
  <c r="CM104" i="1"/>
  <c r="DM104" i="1"/>
  <c r="CO104" i="1"/>
  <c r="DO104" i="1"/>
  <c r="CU104" i="1"/>
  <c r="DU104" i="1"/>
  <c r="CW104" i="1"/>
  <c r="DW104" i="1"/>
  <c r="CJ105" i="1"/>
  <c r="DJ105" i="1"/>
  <c r="CL105" i="1"/>
  <c r="DL105" i="1"/>
  <c r="DR105" i="1"/>
  <c r="CR105" i="1"/>
  <c r="CT105" i="1"/>
  <c r="DT105" i="1"/>
  <c r="DX105" i="1"/>
  <c r="CX105" i="1"/>
  <c r="CG106" i="1"/>
  <c r="DG106" i="1"/>
  <c r="DK106" i="1"/>
  <c r="CK106" i="1"/>
  <c r="DO106" i="1"/>
  <c r="CO106" i="1"/>
  <c r="DQ106" i="1"/>
  <c r="CQ106" i="1"/>
  <c r="CS106" i="1"/>
  <c r="DS106" i="1"/>
  <c r="CW106" i="1"/>
  <c r="DW106" i="1"/>
  <c r="DF107" i="1"/>
  <c r="CF107" i="1"/>
  <c r="DH107" i="1"/>
  <c r="CH107" i="1"/>
  <c r="CJ107" i="1"/>
  <c r="DJ107" i="1"/>
  <c r="DP107" i="1"/>
  <c r="CP107" i="1"/>
  <c r="DX107" i="1"/>
  <c r="CX107" i="1"/>
  <c r="DG108" i="1"/>
  <c r="CG108" i="1"/>
  <c r="CM108" i="1"/>
  <c r="DM108" i="1"/>
  <c r="DQ108" i="1"/>
  <c r="CQ108" i="1"/>
  <c r="CU108" i="1"/>
  <c r="DU108" i="1"/>
  <c r="DW108" i="1"/>
  <c r="CW108" i="1"/>
  <c r="DH109" i="1"/>
  <c r="CH109" i="1"/>
  <c r="DJ109" i="1"/>
  <c r="CJ109" i="1"/>
  <c r="CL109" i="1"/>
  <c r="DL109" i="1"/>
  <c r="CN109" i="1"/>
  <c r="DN109" i="1"/>
  <c r="CT109" i="1"/>
  <c r="DT109" i="1"/>
  <c r="DV109" i="1"/>
  <c r="CV109" i="1"/>
  <c r="DI110" i="1"/>
  <c r="CI110" i="1"/>
  <c r="CK110" i="1"/>
  <c r="DK110" i="1"/>
  <c r="CO110" i="1"/>
  <c r="DO110" i="1"/>
  <c r="DU110" i="1"/>
  <c r="CU110" i="1"/>
  <c r="DW110" i="1"/>
  <c r="CW110" i="1"/>
  <c r="DY110" i="1"/>
  <c r="CY110" i="1"/>
  <c r="DH111" i="1"/>
  <c r="CH111" i="1"/>
  <c r="DJ111" i="1"/>
  <c r="CJ111" i="1"/>
  <c r="CL111" i="1"/>
  <c r="DL111" i="1"/>
  <c r="CN111" i="1"/>
  <c r="DN111" i="1"/>
  <c r="CT111" i="1"/>
  <c r="DT111" i="1"/>
  <c r="CV111" i="1"/>
  <c r="DV111" i="1"/>
  <c r="CG112" i="1"/>
  <c r="DG112" i="1"/>
  <c r="DK112" i="1"/>
  <c r="CK112" i="1"/>
  <c r="CQ112" i="1"/>
  <c r="DQ112" i="1"/>
  <c r="DU112" i="1"/>
  <c r="CU112" i="1"/>
  <c r="DY112" i="1"/>
  <c r="CY112" i="1"/>
  <c r="CF113" i="1"/>
  <c r="DF113" i="1"/>
  <c r="DL113" i="1"/>
  <c r="CL113" i="1"/>
  <c r="CN113" i="1"/>
  <c r="DN113" i="1"/>
  <c r="DP113" i="1"/>
  <c r="CP113" i="1"/>
  <c r="DR113" i="1"/>
  <c r="CR113" i="1"/>
  <c r="CT113" i="1"/>
  <c r="DT113" i="1"/>
  <c r="CG114" i="1"/>
  <c r="DG114" i="1"/>
  <c r="CK114" i="1"/>
  <c r="DK114" i="1"/>
  <c r="DO114" i="1"/>
  <c r="CO114" i="1"/>
  <c r="CU114" i="1"/>
  <c r="DU114" i="1"/>
  <c r="DY114" i="1"/>
  <c r="CY114" i="1"/>
  <c r="DQ12" i="1"/>
  <c r="DL15" i="1"/>
  <c r="DG18" i="1"/>
  <c r="CO22" i="1"/>
  <c r="CV25" i="1"/>
  <c r="DJ27" i="1"/>
  <c r="CM34" i="1"/>
  <c r="DU34" i="1"/>
  <c r="CX35" i="1"/>
  <c r="CR37" i="1"/>
  <c r="B38" i="1"/>
  <c r="CZ38" i="1" s="1"/>
  <c r="DK38" i="1"/>
  <c r="DP39" i="1"/>
  <c r="CJ41" i="1"/>
  <c r="DL41" i="1"/>
  <c r="DN45" i="1"/>
  <c r="CU46" i="1"/>
  <c r="CJ47" i="1"/>
  <c r="DR47" i="1"/>
  <c r="CY48" i="1"/>
  <c r="CP49" i="1"/>
  <c r="DX49" i="1"/>
  <c r="DK50" i="1"/>
  <c r="CV51" i="1"/>
  <c r="CI56" i="1"/>
  <c r="DQ56" i="1"/>
  <c r="DH57" i="1"/>
  <c r="DY60" i="1"/>
  <c r="DV61" i="1"/>
  <c r="DY62" i="1"/>
  <c r="CG64" i="1"/>
  <c r="CM66" i="1"/>
  <c r="CN67" i="1"/>
  <c r="CS68" i="1"/>
  <c r="CH71" i="1"/>
  <c r="CK72" i="1"/>
  <c r="CM78" i="1"/>
  <c r="CP79" i="1"/>
  <c r="CS80" i="1"/>
  <c r="CY82" i="1"/>
  <c r="DH83" i="1"/>
  <c r="DY84" i="1"/>
  <c r="CW86" i="1"/>
  <c r="DR87" i="1"/>
  <c r="CN89" i="1"/>
  <c r="DK90" i="1"/>
  <c r="CG92" i="1"/>
  <c r="CX93" i="1"/>
  <c r="DU94" i="1"/>
  <c r="CQ100" i="1"/>
  <c r="DL101" i="1"/>
  <c r="DV105" i="1"/>
  <c r="CR107" i="1"/>
  <c r="DS108" i="1"/>
  <c r="DW112" i="1"/>
  <c r="CQ114" i="1"/>
  <c r="CP115" i="1"/>
  <c r="DR115" i="1"/>
  <c r="CS116" i="1"/>
  <c r="DU116" i="1"/>
  <c r="B42" i="1"/>
  <c r="DD42" i="1" s="1"/>
  <c r="B78" i="1"/>
  <c r="CD78" i="1" s="1"/>
  <c r="B128" i="1"/>
  <c r="CC128" i="1" s="1"/>
  <c r="C170" i="1"/>
  <c r="DH170" i="1" s="1"/>
  <c r="CH170" i="1" s="1"/>
  <c r="C202" i="1"/>
  <c r="DW202" i="1" s="1"/>
  <c r="CW202" i="1" s="1"/>
  <c r="B220" i="1"/>
  <c r="DE220" i="1" s="1"/>
  <c r="DH115" i="1"/>
  <c r="CH115" i="1"/>
  <c r="DN115" i="1"/>
  <c r="CN115" i="1"/>
  <c r="CT115" i="1"/>
  <c r="DT115" i="1"/>
  <c r="DX115" i="1"/>
  <c r="CX115" i="1"/>
  <c r="DG116" i="1"/>
  <c r="CG116" i="1"/>
  <c r="CM116" i="1"/>
  <c r="DM116" i="1"/>
  <c r="DQ116" i="1"/>
  <c r="CQ116" i="1"/>
  <c r="DW116" i="1"/>
  <c r="CW116" i="1"/>
  <c r="DH117" i="1"/>
  <c r="CH117" i="1"/>
  <c r="DN117" i="1"/>
  <c r="CN117" i="1"/>
  <c r="CT117" i="1"/>
  <c r="DT117" i="1"/>
  <c r="DX117" i="1"/>
  <c r="CX117" i="1"/>
  <c r="DG122" i="1"/>
  <c r="CG122" i="1"/>
  <c r="CM122" i="1"/>
  <c r="DM122" i="1"/>
  <c r="DQ122" i="1"/>
  <c r="CQ122" i="1"/>
  <c r="DW122" i="1"/>
  <c r="CW122" i="1"/>
  <c r="CJ123" i="1"/>
  <c r="DJ123" i="1"/>
  <c r="DN123" i="1"/>
  <c r="CN123" i="1"/>
  <c r="DT123" i="1"/>
  <c r="CT123" i="1"/>
  <c r="DG124" i="1"/>
  <c r="CG124" i="1"/>
  <c r="DM124" i="1"/>
  <c r="CM124" i="1"/>
  <c r="CS124" i="1"/>
  <c r="DS124" i="1"/>
  <c r="DW124" i="1"/>
  <c r="CW124" i="1"/>
  <c r="CJ125" i="1"/>
  <c r="DJ125" i="1"/>
  <c r="DN125" i="1"/>
  <c r="CN125" i="1"/>
  <c r="DT125" i="1"/>
  <c r="CT125" i="1"/>
  <c r="CI126" i="1"/>
  <c r="DI126" i="1"/>
  <c r="DM126" i="1"/>
  <c r="CM126" i="1"/>
  <c r="DS126" i="1"/>
  <c r="CS126" i="1"/>
  <c r="CY126" i="1"/>
  <c r="DY126" i="1"/>
  <c r="DJ127" i="1"/>
  <c r="CJ127" i="1"/>
  <c r="CP127" i="1"/>
  <c r="DP127" i="1"/>
  <c r="DT127" i="1"/>
  <c r="CT127" i="1"/>
  <c r="DI128" i="1"/>
  <c r="CI128" i="1"/>
  <c r="CO128" i="1"/>
  <c r="DO128" i="1"/>
  <c r="DS128" i="1"/>
  <c r="CS128" i="1"/>
  <c r="DY128" i="1"/>
  <c r="CY128" i="1"/>
  <c r="CF129" i="1"/>
  <c r="DF129" i="1"/>
  <c r="DJ129" i="1"/>
  <c r="CJ129" i="1"/>
  <c r="DP129" i="1"/>
  <c r="CP129" i="1"/>
  <c r="CV129" i="1"/>
  <c r="DV129" i="1"/>
  <c r="DI130" i="1"/>
  <c r="CI130" i="1"/>
  <c r="CO130" i="1"/>
  <c r="DO130" i="1"/>
  <c r="DS130" i="1"/>
  <c r="CS130" i="1"/>
  <c r="DY130" i="1"/>
  <c r="CY130" i="1"/>
  <c r="CF131" i="1"/>
  <c r="DF131" i="1"/>
  <c r="DJ131" i="1"/>
  <c r="CJ131" i="1"/>
  <c r="DP131" i="1"/>
  <c r="CP131" i="1"/>
  <c r="CV131" i="1"/>
  <c r="DV131" i="1"/>
  <c r="DI132" i="1"/>
  <c r="CI132" i="1"/>
  <c r="CO132" i="1"/>
  <c r="DO132" i="1"/>
  <c r="DS132" i="1"/>
  <c r="CS132" i="1"/>
  <c r="DY132" i="1"/>
  <c r="CY132" i="1"/>
  <c r="CF133" i="1"/>
  <c r="DF133" i="1"/>
  <c r="DJ133" i="1"/>
  <c r="CJ133" i="1"/>
  <c r="DP133" i="1"/>
  <c r="CP133" i="1"/>
  <c r="CV133" i="1"/>
  <c r="DV133" i="1"/>
  <c r="DG134" i="1"/>
  <c r="CG134" i="1"/>
  <c r="CM134" i="1"/>
  <c r="DM134" i="1"/>
  <c r="DQ134" i="1"/>
  <c r="CQ134" i="1"/>
  <c r="DW134" i="1"/>
  <c r="CW134" i="1"/>
  <c r="DH135" i="1"/>
  <c r="CH135" i="1"/>
  <c r="DN135" i="1"/>
  <c r="CN135" i="1"/>
  <c r="CT135" i="1"/>
  <c r="DT135" i="1"/>
  <c r="DX135" i="1"/>
  <c r="CX135" i="1"/>
  <c r="DG136" i="1"/>
  <c r="CG136" i="1"/>
  <c r="CM136" i="1"/>
  <c r="DM136" i="1"/>
  <c r="DW136" i="1"/>
  <c r="CW136" i="1"/>
  <c r="DN137" i="1"/>
  <c r="CN137" i="1"/>
  <c r="DY138" i="1"/>
  <c r="CY138" i="1"/>
  <c r="DP139" i="1"/>
  <c r="CP139" i="1"/>
  <c r="DE153" i="1"/>
  <c r="CE153" i="1"/>
  <c r="CM214" i="1"/>
  <c r="DM214" i="1"/>
  <c r="DS214" i="1"/>
  <c r="CS214" i="1"/>
  <c r="DI215" i="1"/>
  <c r="CI215" i="1"/>
  <c r="CO215" i="1"/>
  <c r="DO215" i="1"/>
  <c r="DS215" i="1"/>
  <c r="CS215" i="1"/>
  <c r="DI216" i="1"/>
  <c r="CI216" i="1"/>
  <c r="CO216" i="1"/>
  <c r="DO216" i="1"/>
  <c r="DS216" i="1"/>
  <c r="CS216" i="1"/>
  <c r="CO217" i="1"/>
  <c r="DO217" i="1"/>
  <c r="DU217" i="1"/>
  <c r="CU217" i="1"/>
  <c r="DK218" i="1"/>
  <c r="CK218" i="1"/>
  <c r="CO218" i="1"/>
  <c r="DO218" i="1"/>
  <c r="DU218" i="1"/>
  <c r="CU218" i="1"/>
  <c r="DK219" i="1"/>
  <c r="CK219" i="1"/>
  <c r="CO219" i="1"/>
  <c r="DO219" i="1"/>
  <c r="DU219" i="1"/>
  <c r="CU219" i="1"/>
  <c r="DK220" i="1"/>
  <c r="CK220" i="1"/>
  <c r="CQ220" i="1"/>
  <c r="DQ220" i="1"/>
  <c r="DU220" i="1"/>
  <c r="CU220" i="1"/>
  <c r="DK225" i="1"/>
  <c r="CK225" i="1"/>
  <c r="CQ225" i="1"/>
  <c r="DQ225" i="1"/>
  <c r="DU225" i="1"/>
  <c r="CU225" i="1"/>
  <c r="DS226" i="1"/>
  <c r="CS226" i="1"/>
  <c r="CM227" i="1"/>
  <c r="DM227" i="1"/>
  <c r="DS227" i="1"/>
  <c r="CS227" i="1"/>
  <c r="DI228" i="1"/>
  <c r="CI228" i="1"/>
  <c r="CM228" i="1"/>
  <c r="DM228" i="1"/>
  <c r="DS228" i="1"/>
  <c r="CS228" i="1"/>
  <c r="DI229" i="1"/>
  <c r="CI229" i="1"/>
  <c r="CM229" i="1"/>
  <c r="DM229" i="1"/>
  <c r="DS229" i="1"/>
  <c r="CS229" i="1"/>
  <c r="DI230" i="1"/>
  <c r="CI230" i="1"/>
  <c r="CM230" i="1"/>
  <c r="DM230" i="1"/>
  <c r="DS230" i="1"/>
  <c r="CS230" i="1"/>
  <c r="CJ115" i="1"/>
  <c r="DL115" i="1"/>
  <c r="CO116" i="1"/>
  <c r="CP117" i="1"/>
  <c r="DR117" i="1"/>
  <c r="CS122" i="1"/>
  <c r="DU122" i="1"/>
  <c r="CV123" i="1"/>
  <c r="DX123" i="1"/>
  <c r="CY124" i="1"/>
  <c r="CF125" i="1"/>
  <c r="DH125" i="1"/>
  <c r="CK126" i="1"/>
  <c r="CL127" i="1"/>
  <c r="DN127" i="1"/>
  <c r="CQ128" i="1"/>
  <c r="CR129" i="1"/>
  <c r="DT129" i="1"/>
  <c r="CU130" i="1"/>
  <c r="DW130" i="1"/>
  <c r="CX131" i="1"/>
  <c r="DG132" i="1"/>
  <c r="CH133" i="1"/>
  <c r="CI134" i="1"/>
  <c r="DK134" i="1"/>
  <c r="CJ135" i="1"/>
  <c r="DL135" i="1"/>
  <c r="CO136" i="1"/>
  <c r="DR137" i="1"/>
  <c r="CU138" i="1"/>
  <c r="CX139" i="1"/>
  <c r="DC152" i="1"/>
  <c r="CG226" i="1"/>
  <c r="CQ231" i="1"/>
  <c r="DS231" i="1"/>
  <c r="CB151" i="1"/>
  <c r="DD152" i="1"/>
  <c r="DB153" i="1"/>
  <c r="CF12" i="1"/>
  <c r="C26" i="1"/>
  <c r="CR58" i="1"/>
  <c r="DI67" i="1"/>
  <c r="CK73" i="1"/>
  <c r="DP78" i="1"/>
  <c r="DH100" i="1"/>
  <c r="DO109" i="1"/>
  <c r="CG111" i="1"/>
  <c r="CQ123" i="1"/>
  <c r="CH126" i="1"/>
  <c r="DF128" i="1"/>
  <c r="DV134" i="1"/>
  <c r="CJ138" i="1"/>
  <c r="CC144" i="1"/>
  <c r="CE147" i="1"/>
  <c r="D191" i="1"/>
  <c r="DI191" i="1" s="1"/>
  <c r="CI191" i="1" s="1"/>
  <c r="DT225" i="1"/>
  <c r="DJ227" i="1"/>
  <c r="DU236" i="1"/>
  <c r="CU236" i="1" s="1"/>
  <c r="DJ237" i="1"/>
  <c r="CJ237" i="1" s="1"/>
  <c r="DG238" i="1"/>
  <c r="CG238" i="1" s="1"/>
  <c r="DT239" i="1"/>
  <c r="CT239" i="1" s="1"/>
  <c r="DM240" i="1"/>
  <c r="CM240" i="1" s="1"/>
  <c r="DK242" i="1"/>
  <c r="CK242" i="1" s="1"/>
  <c r="DK244" i="1"/>
  <c r="CK244" i="1" s="1"/>
  <c r="DQ246" i="1"/>
  <c r="CQ246" i="1" s="1"/>
  <c r="DL247" i="1"/>
  <c r="CL247" i="1" s="1"/>
  <c r="DM248" i="1"/>
  <c r="CM248" i="1" s="1"/>
  <c r="DQ250" i="1"/>
  <c r="CQ250" i="1" s="1"/>
  <c r="DV251" i="1"/>
  <c r="CV251" i="1" s="1"/>
  <c r="DK252" i="1"/>
  <c r="CK252" i="1" s="1"/>
  <c r="DQ252" i="1"/>
  <c r="CQ252" i="1" s="1"/>
  <c r="DR253" i="1"/>
  <c r="CR253" i="1" s="1"/>
  <c r="DL255" i="1"/>
  <c r="CL255" i="1" s="1"/>
  <c r="DJ257" i="1"/>
  <c r="CJ257" i="1" s="1"/>
  <c r="DO258" i="1"/>
  <c r="CO258" i="1" s="1"/>
  <c r="D297" i="1"/>
  <c r="B134" i="1"/>
  <c r="DB134" i="1" s="1"/>
  <c r="DQ136" i="1"/>
  <c r="CU136" i="1"/>
  <c r="DY136" i="1"/>
  <c r="DH137" i="1"/>
  <c r="CL137" i="1"/>
  <c r="DP137" i="1"/>
  <c r="CT137" i="1"/>
  <c r="DX137" i="1"/>
  <c r="CI138" i="1"/>
  <c r="DK138" i="1"/>
  <c r="CO138" i="1"/>
  <c r="DS138" i="1"/>
  <c r="CW138" i="1"/>
  <c r="CF139" i="1"/>
  <c r="DJ139" i="1"/>
  <c r="CN139" i="1"/>
  <c r="DR139" i="1"/>
  <c r="CV139" i="1"/>
  <c r="CC143" i="1"/>
  <c r="DE151" i="1"/>
  <c r="CA153" i="1"/>
  <c r="CC154" i="1"/>
  <c r="DA155" i="1"/>
  <c r="DG214" i="1"/>
  <c r="CI214" i="1"/>
  <c r="DU214" i="1"/>
  <c r="DI217" i="1"/>
  <c r="CK217" i="1"/>
  <c r="DQ217" i="1"/>
  <c r="CS217" i="1"/>
  <c r="DM225" i="1"/>
  <c r="CO225" i="1"/>
  <c r="DI226" i="1"/>
  <c r="CK226" i="1"/>
  <c r="DQ226" i="1"/>
  <c r="DG227" i="1"/>
  <c r="CI227" i="1"/>
  <c r="DO227" i="1"/>
  <c r="CQ227" i="1"/>
  <c r="CG231" i="1"/>
  <c r="DM231" i="1"/>
  <c r="CO231" i="1"/>
  <c r="DU231" i="1"/>
  <c r="DK237" i="1"/>
  <c r="CK237" i="1" s="1"/>
  <c r="DT238" i="1"/>
  <c r="CT238" i="1" s="1"/>
  <c r="DL240" i="1"/>
  <c r="CL240" i="1" s="1"/>
  <c r="DL244" i="1"/>
  <c r="CL244" i="1" s="1"/>
  <c r="DI247" i="1"/>
  <c r="CI247" i="1" s="1"/>
  <c r="DO39" i="1"/>
  <c r="DU73" i="1"/>
  <c r="DN88" i="1"/>
  <c r="DN110" i="1"/>
  <c r="CF114" i="1"/>
  <c r="DT122" i="1"/>
  <c r="DX122" i="1"/>
  <c r="DY129" i="1"/>
  <c r="DY135" i="1"/>
  <c r="DR138" i="1"/>
  <c r="CP218" i="1"/>
  <c r="CR226" i="1"/>
  <c r="CV226" i="1"/>
  <c r="CN228" i="1"/>
  <c r="CF230" i="1"/>
  <c r="CV231" i="1"/>
  <c r="DP237" i="1"/>
  <c r="CP237" i="1" s="1"/>
  <c r="DI238" i="1"/>
  <c r="CI238" i="1" s="1"/>
  <c r="DU238" i="1"/>
  <c r="CU238" i="1" s="1"/>
  <c r="DN239" i="1"/>
  <c r="CN239" i="1" s="1"/>
  <c r="DJ241" i="1"/>
  <c r="CJ241" i="1" s="1"/>
  <c r="DT241" i="1"/>
  <c r="CT241" i="1" s="1"/>
  <c r="DM242" i="1"/>
  <c r="CM242" i="1" s="1"/>
  <c r="DR243" i="1"/>
  <c r="CR243" i="1" s="1"/>
  <c r="DH245" i="1"/>
  <c r="CH245" i="1" s="1"/>
  <c r="DR245" i="1"/>
  <c r="CR245" i="1" s="1"/>
  <c r="DV247" i="1"/>
  <c r="CV247" i="1" s="1"/>
  <c r="DN249" i="1"/>
  <c r="CN249" i="1" s="1"/>
  <c r="DV249" i="1"/>
  <c r="CV249" i="1" s="1"/>
  <c r="DK250" i="1"/>
  <c r="CK250" i="1" s="1"/>
  <c r="DL251" i="1"/>
  <c r="CL251" i="1" s="1"/>
  <c r="DQ254" i="1"/>
  <c r="CQ254" i="1" s="1"/>
  <c r="DJ255" i="1"/>
  <c r="CJ255" i="1" s="1"/>
  <c r="DS256" i="1"/>
  <c r="CS256" i="1" s="1"/>
  <c r="DH257" i="1"/>
  <c r="CH257" i="1" s="1"/>
  <c r="DQ258" i="1"/>
  <c r="CQ258" i="1" s="1"/>
  <c r="B138" i="1"/>
  <c r="DE138" i="1" s="1"/>
  <c r="CD152" i="1"/>
  <c r="CP21" i="1"/>
  <c r="C35" i="1"/>
  <c r="C63" i="1"/>
  <c r="D284" i="1"/>
  <c r="DK100" i="1"/>
  <c r="CK100" i="1"/>
  <c r="DS100" i="1"/>
  <c r="CS100" i="1"/>
  <c r="DO214" i="1"/>
  <c r="CO214" i="1"/>
  <c r="DM215" i="1"/>
  <c r="CM215" i="1"/>
  <c r="DU215" i="1"/>
  <c r="CU215" i="1"/>
  <c r="DM216" i="1"/>
  <c r="CM216" i="1"/>
  <c r="DU216" i="1"/>
  <c r="CU216" i="1"/>
  <c r="DI218" i="1"/>
  <c r="CI218" i="1"/>
  <c r="DQ218" i="1"/>
  <c r="CQ218" i="1"/>
  <c r="DI219" i="1"/>
  <c r="CI219" i="1"/>
  <c r="DQ219" i="1"/>
  <c r="CQ219" i="1"/>
  <c r="DG220" i="1"/>
  <c r="CG220" i="1"/>
  <c r="DO220" i="1"/>
  <c r="CO220" i="1"/>
  <c r="DG225" i="1"/>
  <c r="CG225" i="1"/>
  <c r="DG228" i="1"/>
  <c r="CG228" i="1"/>
  <c r="DO228" i="1"/>
  <c r="CO228" i="1"/>
  <c r="DG229" i="1"/>
  <c r="CG229" i="1"/>
  <c r="DO229" i="1"/>
  <c r="CO229" i="1"/>
  <c r="DG230" i="1"/>
  <c r="CG230" i="1"/>
  <c r="DO230" i="1"/>
  <c r="CO230" i="1"/>
  <c r="C29" i="1"/>
  <c r="C89" i="1"/>
  <c r="CK89" i="1"/>
  <c r="DF227" i="1"/>
  <c r="CN13" i="1"/>
  <c r="DN13" i="1"/>
  <c r="DI16" i="1"/>
  <c r="CI16" i="1"/>
  <c r="DK22" i="1"/>
  <c r="CK22" i="1"/>
  <c r="CJ25" i="1"/>
  <c r="DJ25" i="1"/>
  <c r="CP27" i="1"/>
  <c r="DP27" i="1"/>
  <c r="DU28" i="1"/>
  <c r="CU28" i="1"/>
  <c r="CG12" i="1"/>
  <c r="CF17" i="1"/>
  <c r="DL17" i="1"/>
  <c r="CF25" i="1"/>
  <c r="CS26" i="1"/>
  <c r="DF27" i="1"/>
  <c r="DI28" i="1"/>
  <c r="CI34" i="1"/>
  <c r="CS34" i="1"/>
  <c r="DG34" i="1"/>
  <c r="CH35" i="1"/>
  <c r="CR35" i="1"/>
  <c r="CS36" i="1"/>
  <c r="DI36" i="1"/>
  <c r="CJ37" i="1"/>
  <c r="DV37" i="1"/>
  <c r="CM38" i="1"/>
  <c r="CW38" i="1"/>
  <c r="CN39" i="1"/>
  <c r="CX39" i="1"/>
  <c r="DQ40" i="1"/>
  <c r="CH41" i="1"/>
  <c r="DT41" i="1"/>
  <c r="CI42" i="1"/>
  <c r="CU42" i="1"/>
  <c r="DS42" i="1"/>
  <c r="CJ43" i="1"/>
  <c r="CR43" i="1"/>
  <c r="B47" i="1"/>
  <c r="CB47" i="1" s="1"/>
  <c r="CL83" i="1"/>
  <c r="DQ84" i="1"/>
  <c r="CR85" i="1"/>
  <c r="DH85" i="1"/>
  <c r="CK86" i="1"/>
  <c r="CU86" i="1"/>
  <c r="CL87" i="1"/>
  <c r="DX87" i="1"/>
  <c r="CO88" i="1"/>
  <c r="DY88" i="1"/>
  <c r="CL89" i="1"/>
  <c r="CV89" i="1"/>
  <c r="CO90" i="1"/>
  <c r="CF91" i="1"/>
  <c r="DR91" i="1"/>
  <c r="CU92" i="1"/>
  <c r="DK92" i="1"/>
  <c r="CL93" i="1"/>
  <c r="CV93" i="1"/>
  <c r="CO94" i="1"/>
  <c r="CF95" i="1"/>
  <c r="DR95" i="1"/>
  <c r="CH101" i="1"/>
  <c r="CR101" i="1"/>
  <c r="CK102" i="1"/>
  <c r="DW102" i="1"/>
  <c r="CX103" i="1"/>
  <c r="DN103" i="1"/>
  <c r="CQ104" i="1"/>
  <c r="DG104" i="1"/>
  <c r="CH105" i="1"/>
  <c r="CP105" i="1"/>
  <c r="DF105" i="1"/>
  <c r="CI106" i="1"/>
  <c r="DU106" i="1"/>
  <c r="CV107" i="1"/>
  <c r="DL107" i="1"/>
  <c r="CO108" i="1"/>
  <c r="CY108" i="1"/>
  <c r="CF109" i="1"/>
  <c r="CP109" i="1"/>
  <c r="CG110" i="1"/>
  <c r="CQ110" i="1"/>
  <c r="CF111" i="1"/>
  <c r="CP111" i="1"/>
  <c r="CI112" i="1"/>
  <c r="CS112" i="1"/>
  <c r="CJ113" i="1"/>
  <c r="DV113" i="1"/>
  <c r="CW114" i="1"/>
  <c r="DM114" i="1"/>
  <c r="CI12" i="1"/>
  <c r="CT13" i="1"/>
  <c r="DP19" i="1"/>
  <c r="CV27" i="1"/>
  <c r="DP12" i="1"/>
  <c r="CY13" i="1"/>
  <c r="CS17" i="1"/>
  <c r="DV18" i="1"/>
  <c r="B28" i="1"/>
  <c r="CE28" i="1" s="1"/>
  <c r="B34" i="1"/>
  <c r="CE34" i="1" s="1"/>
  <c r="CV34" i="1"/>
  <c r="B35" i="1"/>
  <c r="DD35" i="1" s="1"/>
  <c r="DU35" i="1"/>
  <c r="CR36" i="1"/>
  <c r="DX36" i="1"/>
  <c r="DU37" i="1"/>
  <c r="DL38" i="1"/>
  <c r="DP38" i="1"/>
  <c r="CY39" i="1"/>
  <c r="DJ40" i="1"/>
  <c r="B40" i="1"/>
  <c r="CE40" i="1" s="1"/>
  <c r="DV40" i="1"/>
  <c r="B41" i="1"/>
  <c r="DB41" i="1" s="1"/>
  <c r="DM41" i="1"/>
  <c r="DF42" i="1"/>
  <c r="B43" i="1"/>
  <c r="DC43" i="1" s="1"/>
  <c r="CO43" i="1"/>
  <c r="DP44" i="1"/>
  <c r="CX44" i="1"/>
  <c r="DM45" i="1"/>
  <c r="DQ45" i="1"/>
  <c r="DJ46" i="1"/>
  <c r="DV46" i="1"/>
  <c r="CK47" i="1"/>
  <c r="CO47" i="1"/>
  <c r="CG49" i="1"/>
  <c r="DI49" i="1"/>
  <c r="CO49" i="1"/>
  <c r="CS49" i="1"/>
  <c r="CJ50" i="1"/>
  <c r="DN50" i="1"/>
  <c r="CR50" i="1"/>
  <c r="CV50" i="1"/>
  <c r="CG51" i="1"/>
  <c r="DI51" i="1"/>
  <c r="DU51" i="1"/>
  <c r="DY51" i="1"/>
  <c r="DF56" i="1"/>
  <c r="DH56" i="1"/>
  <c r="DJ56" i="1"/>
  <c r="B56" i="1"/>
  <c r="DC56" i="1" s="1"/>
  <c r="DP56" i="1"/>
  <c r="CX56" i="1"/>
  <c r="DG57" i="1"/>
  <c r="CI57" i="1"/>
  <c r="CM57" i="1"/>
  <c r="DO57" i="1"/>
  <c r="CQ57" i="1"/>
  <c r="DS57" i="1"/>
  <c r="CU57" i="1"/>
  <c r="DW57" i="1"/>
  <c r="CY57" i="1"/>
  <c r="CJ58" i="1"/>
  <c r="B58" i="1"/>
  <c r="CD58" i="1" s="1"/>
  <c r="DR58" i="1"/>
  <c r="CG59" i="1"/>
  <c r="DI59" i="1"/>
  <c r="DM59" i="1"/>
  <c r="CO59" i="1"/>
  <c r="DQ59" i="1"/>
  <c r="CS59" i="1"/>
  <c r="DU59" i="1"/>
  <c r="CW59" i="1"/>
  <c r="DY59" i="1"/>
  <c r="CF60" i="1"/>
  <c r="CJ60" i="1"/>
  <c r="CN60" i="1"/>
  <c r="DP60" i="1"/>
  <c r="CR60" i="1"/>
  <c r="CX60" i="1"/>
  <c r="DI61" i="1"/>
  <c r="DM61" i="1"/>
  <c r="CO61" i="1"/>
  <c r="CS61" i="1"/>
  <c r="DY61" i="1"/>
  <c r="DJ62" i="1"/>
  <c r="CN62" i="1"/>
  <c r="CR62" i="1"/>
  <c r="DI63" i="1"/>
  <c r="B63" i="1"/>
  <c r="CC63" i="1" s="1"/>
  <c r="DM63" i="1"/>
  <c r="CO63" i="1"/>
  <c r="CS63" i="1"/>
  <c r="DY63" i="1"/>
  <c r="CH64" i="1"/>
  <c r="DP64" i="1"/>
  <c r="CX64" i="1"/>
  <c r="DI65" i="1"/>
  <c r="DM65" i="1"/>
  <c r="CO65" i="1"/>
  <c r="CS65" i="1"/>
  <c r="CF66" i="1"/>
  <c r="CJ66" i="1"/>
  <c r="DR66" i="1"/>
  <c r="DV66" i="1"/>
  <c r="B68" i="1"/>
  <c r="CE68" i="1" s="1"/>
  <c r="DH68" i="1"/>
  <c r="CL68" i="1"/>
  <c r="DT68" i="1"/>
  <c r="DX68" i="1"/>
  <c r="CS69" i="1"/>
  <c r="DY69" i="1"/>
  <c r="CR70" i="1"/>
  <c r="CV70" i="1"/>
  <c r="CG71" i="1"/>
  <c r="CH72" i="1"/>
  <c r="DJ72" i="1"/>
  <c r="DV72" i="1"/>
  <c r="CO73" i="1"/>
  <c r="DY73" i="1"/>
  <c r="CL78" i="1"/>
  <c r="CP78" i="1"/>
  <c r="DG79" i="1"/>
  <c r="CM79" i="1"/>
  <c r="CQ79" i="1"/>
  <c r="DW79" i="1"/>
  <c r="B80" i="1"/>
  <c r="CD80" i="1" s="1"/>
  <c r="DP80" i="1"/>
  <c r="CG81" i="1"/>
  <c r="CO81" i="1"/>
  <c r="DQ81" i="1"/>
  <c r="CN82" i="1"/>
  <c r="DR82" i="1"/>
  <c r="CG83" i="1"/>
  <c r="B83" i="1"/>
  <c r="DE83" i="1" s="1"/>
  <c r="CS83" i="1"/>
  <c r="DF84" i="1"/>
  <c r="CH84" i="1"/>
  <c r="DJ84" i="1"/>
  <c r="DV84" i="1"/>
  <c r="CK85" i="1"/>
  <c r="DY85" i="1"/>
  <c r="DJ86" i="1"/>
  <c r="CR86" i="1"/>
  <c r="DG89" i="1"/>
  <c r="B89" i="1"/>
  <c r="DE89" i="1" s="1"/>
  <c r="CO89" i="1"/>
  <c r="B90" i="1"/>
  <c r="CD90" i="1" s="1"/>
  <c r="DH90" i="1"/>
  <c r="DL90" i="1"/>
  <c r="CP90" i="1"/>
  <c r="CT90" i="1"/>
  <c r="DX90" i="1"/>
  <c r="DQ91" i="1"/>
  <c r="CU91" i="1"/>
  <c r="DP92" i="1"/>
  <c r="CT92" i="1"/>
  <c r="DX92" i="1"/>
  <c r="B93" i="1"/>
  <c r="DC93" i="1" s="1"/>
  <c r="DK93" i="1"/>
  <c r="CM93" i="1"/>
  <c r="CQ93" i="1"/>
  <c r="B94" i="1"/>
  <c r="CD94" i="1" s="1"/>
  <c r="CH94" i="1"/>
  <c r="DN94" i="1"/>
  <c r="DG95" i="1"/>
  <c r="CH100" i="1"/>
  <c r="DR100" i="1"/>
  <c r="DV100" i="1"/>
  <c r="DK101" i="1"/>
  <c r="CO101" i="1"/>
  <c r="DP102" i="1"/>
  <c r="DT102" i="1"/>
  <c r="CG103" i="1"/>
  <c r="DK103" i="1"/>
  <c r="DM103" i="1"/>
  <c r="CS103" i="1"/>
  <c r="CJ104" i="1"/>
  <c r="CL104" i="1"/>
  <c r="DT104" i="1"/>
  <c r="DX104" i="1"/>
  <c r="DI105" i="1"/>
  <c r="DK105" i="1"/>
  <c r="CO105" i="1"/>
  <c r="CP106" i="1"/>
  <c r="CK107" i="1"/>
  <c r="DO107" i="1"/>
  <c r="DX108" i="1"/>
  <c r="B109" i="1"/>
  <c r="DZ109" i="1" s="1"/>
  <c r="CO109" i="1"/>
  <c r="CN110" i="1"/>
  <c r="DG111" i="1"/>
  <c r="DM113" i="1"/>
  <c r="DF114" i="1"/>
  <c r="DL114" i="1"/>
  <c r="CQ115" i="1"/>
  <c r="CG117" i="1"/>
  <c r="DH122" i="1"/>
  <c r="DB143" i="1"/>
  <c r="DD144" i="1"/>
  <c r="CB145" i="1"/>
  <c r="DB147" i="1"/>
  <c r="DD151" i="1"/>
  <c r="DI188" i="1"/>
  <c r="CI188" i="1" s="1"/>
  <c r="DJ104" i="1"/>
  <c r="CO107" i="1"/>
  <c r="CH34" i="1"/>
  <c r="CL34" i="1"/>
  <c r="CP34" i="1"/>
  <c r="CT34" i="1"/>
  <c r="CX34" i="1"/>
  <c r="DO35" i="1"/>
  <c r="DS35" i="1"/>
  <c r="CW35" i="1"/>
  <c r="CH36" i="1"/>
  <c r="CL36" i="1"/>
  <c r="CP36" i="1"/>
  <c r="CT36" i="1"/>
  <c r="CX36" i="1"/>
  <c r="CI37" i="1"/>
  <c r="CM37" i="1"/>
  <c r="CQ37" i="1"/>
  <c r="CU37" i="1"/>
  <c r="CY37" i="1"/>
  <c r="DF38" i="1"/>
  <c r="DJ38" i="1"/>
  <c r="DN38" i="1"/>
  <c r="DR38" i="1"/>
  <c r="DV38" i="1"/>
  <c r="CG39" i="1"/>
  <c r="CO39" i="1"/>
  <c r="CS39" i="1"/>
  <c r="CW39" i="1"/>
  <c r="DH40" i="1"/>
  <c r="DP40" i="1"/>
  <c r="CV40" i="1"/>
  <c r="CI41" i="1"/>
  <c r="CM41" i="1"/>
  <c r="CQ41" i="1"/>
  <c r="CU41" i="1"/>
  <c r="CY41" i="1"/>
  <c r="DJ42" i="1"/>
  <c r="CN42" i="1"/>
  <c r="CR42" i="1"/>
  <c r="CV42" i="1"/>
  <c r="DK43" i="1"/>
  <c r="CQ43" i="1"/>
  <c r="C231" i="1"/>
  <c r="DO101" i="1"/>
  <c r="CT104" i="1"/>
  <c r="DO105" i="1"/>
  <c r="CR100" i="1"/>
  <c r="CM103" i="1"/>
  <c r="DG103" i="1"/>
  <c r="CX104" i="1"/>
  <c r="DF34" i="1"/>
  <c r="DJ34" i="1"/>
  <c r="DN34" i="1"/>
  <c r="DR34" i="1"/>
  <c r="DV34" i="1"/>
  <c r="DG35" i="1"/>
  <c r="CY35" i="1"/>
  <c r="DF36" i="1"/>
  <c r="DJ36" i="1"/>
  <c r="DN36" i="1"/>
  <c r="DR36" i="1"/>
  <c r="DV36" i="1"/>
  <c r="DG37" i="1"/>
  <c r="DO37" i="1"/>
  <c r="DS37" i="1"/>
  <c r="DW37" i="1"/>
  <c r="DH38" i="1"/>
  <c r="CL38" i="1"/>
  <c r="CP38" i="1"/>
  <c r="DT38" i="1"/>
  <c r="DX38" i="1"/>
  <c r="DI39" i="1"/>
  <c r="DM39" i="1"/>
  <c r="CQ39" i="1"/>
  <c r="DU39" i="1"/>
  <c r="DY39" i="1"/>
  <c r="CF40" i="1"/>
  <c r="CJ40" i="1"/>
  <c r="CN40" i="1"/>
  <c r="CR40" i="1"/>
  <c r="DT40" i="1"/>
  <c r="DX40" i="1"/>
  <c r="DG41" i="1"/>
  <c r="DK41" i="1"/>
  <c r="DO41" i="1"/>
  <c r="DS41" i="1"/>
  <c r="DW41" i="1"/>
  <c r="CI43" i="1"/>
  <c r="CM43" i="1"/>
  <c r="C91" i="1"/>
  <c r="B308" i="3"/>
  <c r="DX44" i="1"/>
  <c r="B51" i="1"/>
  <c r="CC51" i="1" s="1"/>
  <c r="DQ115" i="1"/>
  <c r="DP15" i="1"/>
  <c r="DF23" i="1"/>
  <c r="CY40" i="1"/>
  <c r="DJ58" i="1"/>
  <c r="CP80" i="1"/>
  <c r="CT102" i="1"/>
  <c r="CB153" i="1"/>
  <c r="CF216" i="1"/>
  <c r="DK12" i="1"/>
  <c r="CM12" i="1"/>
  <c r="CU12" i="1"/>
  <c r="DW12" i="1"/>
  <c r="DJ13" i="1"/>
  <c r="DR13" i="1"/>
  <c r="CI14" i="1"/>
  <c r="DF15" i="1"/>
  <c r="DN15" i="1"/>
  <c r="DV15" i="1"/>
  <c r="CK16" i="1"/>
  <c r="DS16" i="1"/>
  <c r="CH17" i="1"/>
  <c r="CP17" i="1"/>
  <c r="CX17" i="1"/>
  <c r="CF19" i="1"/>
  <c r="CR19" i="1"/>
  <c r="DK20" i="1"/>
  <c r="DJ21" i="1"/>
  <c r="CG22" i="1"/>
  <c r="CW22" i="1"/>
  <c r="DP23" i="1"/>
  <c r="DG24" i="1"/>
  <c r="DW24" i="1"/>
  <c r="AM298" i="3"/>
  <c r="DP122" i="1"/>
  <c r="CI123" i="1"/>
  <c r="B123" i="1"/>
  <c r="DE123" i="1" s="1"/>
  <c r="CM123" i="1"/>
  <c r="DO123" i="1"/>
  <c r="CU123" i="1"/>
  <c r="CY123" i="1"/>
  <c r="DJ124" i="1"/>
  <c r="B124" i="1"/>
  <c r="DB124" i="1" s="1"/>
  <c r="B125" i="1"/>
  <c r="DC125" i="1" s="1"/>
  <c r="DS125" i="1"/>
  <c r="CP126" i="1"/>
  <c r="CT126" i="1"/>
  <c r="CX126" i="1"/>
  <c r="B127" i="1"/>
  <c r="DE127" i="1" s="1"/>
  <c r="CS127" i="1"/>
  <c r="DU127" i="1"/>
  <c r="DR128" i="1"/>
  <c r="DI129" i="1"/>
  <c r="B129" i="1"/>
  <c r="CD129" i="1" s="1"/>
  <c r="DM129" i="1"/>
  <c r="CO129" i="1"/>
  <c r="DQ129" i="1"/>
  <c r="DU129" i="1"/>
  <c r="B130" i="1"/>
  <c r="CC130" i="1" s="1"/>
  <c r="CN130" i="1"/>
  <c r="B131" i="1"/>
  <c r="CC131" i="1" s="1"/>
  <c r="DY131" i="1"/>
  <c r="B132" i="1"/>
  <c r="CA132" i="1" s="1"/>
  <c r="DN132" i="1"/>
  <c r="B133" i="1"/>
  <c r="CE133" i="1" s="1"/>
  <c r="CQ133" i="1"/>
  <c r="DF134" i="1"/>
  <c r="CJ134" i="1"/>
  <c r="DI135" i="1"/>
  <c r="DM135" i="1"/>
  <c r="CO135" i="1"/>
  <c r="DQ135" i="1"/>
  <c r="DU135" i="1"/>
  <c r="CF136" i="1"/>
  <c r="B136" i="1"/>
  <c r="CC136" i="1" s="1"/>
  <c r="CV136" i="1"/>
  <c r="CK137" i="1"/>
  <c r="CO137" i="1"/>
  <c r="CS137" i="1"/>
  <c r="DF138" i="1"/>
  <c r="DJ138" i="1"/>
  <c r="CR138" i="1"/>
  <c r="CV138" i="1"/>
  <c r="B139" i="1"/>
  <c r="DC139" i="1" s="1"/>
  <c r="DO139" i="1"/>
  <c r="CY139" i="1"/>
  <c r="DE143" i="1"/>
  <c r="DC144" i="1"/>
  <c r="CA145" i="1"/>
  <c r="DE147" i="1"/>
  <c r="DC151" i="1"/>
  <c r="DA152" i="1"/>
  <c r="DE152" i="1"/>
  <c r="DC153" i="1"/>
  <c r="DA154" i="1"/>
  <c r="DE154" i="1"/>
  <c r="DC155" i="1"/>
  <c r="C160" i="1"/>
  <c r="DH160" i="1" s="1"/>
  <c r="CH160" i="1" s="1"/>
  <c r="C161" i="1"/>
  <c r="DD161" i="1" s="1"/>
  <c r="CD161" i="1" s="1"/>
  <c r="C162" i="1"/>
  <c r="DD162" i="1" s="1"/>
  <c r="CD162" i="1" s="1"/>
  <c r="C163" i="1"/>
  <c r="DF163" i="1" s="1"/>
  <c r="CF163" i="1" s="1"/>
  <c r="C164" i="1"/>
  <c r="DD164" i="1" s="1"/>
  <c r="CD164" i="1" s="1"/>
  <c r="C165" i="1"/>
  <c r="DW165" i="1" s="1"/>
  <c r="CW165" i="1" s="1"/>
  <c r="C166" i="1"/>
  <c r="DF166" i="1" s="1"/>
  <c r="CF166" i="1" s="1"/>
  <c r="C167" i="1"/>
  <c r="DD167" i="1" s="1"/>
  <c r="CD167" i="1" s="1"/>
  <c r="C168" i="1"/>
  <c r="DW168" i="1" s="1"/>
  <c r="CW168" i="1" s="1"/>
  <c r="C169" i="1"/>
  <c r="DD169" i="1" s="1"/>
  <c r="CD169" i="1" s="1"/>
  <c r="C171" i="1"/>
  <c r="DH171" i="1" s="1"/>
  <c r="CH171" i="1" s="1"/>
  <c r="C172" i="1"/>
  <c r="DB172" i="1" s="1"/>
  <c r="CB172" i="1" s="1"/>
  <c r="C173" i="1"/>
  <c r="DH173" i="1" s="1"/>
  <c r="CH173" i="1" s="1"/>
  <c r="C174" i="1"/>
  <c r="DB174" i="1" s="1"/>
  <c r="CB174" i="1" s="1"/>
  <c r="C175" i="1"/>
  <c r="DD175" i="1" s="1"/>
  <c r="CD175" i="1" s="1"/>
  <c r="C176" i="1"/>
  <c r="DF176" i="1" s="1"/>
  <c r="CF176" i="1" s="1"/>
  <c r="C177" i="1"/>
  <c r="DW177" i="1" s="1"/>
  <c r="CW177" i="1" s="1"/>
  <c r="C178" i="1"/>
  <c r="DH178" i="1" s="1"/>
  <c r="CH178" i="1" s="1"/>
  <c r="C179" i="1"/>
  <c r="DH179" i="1" s="1"/>
  <c r="CH179" i="1" s="1"/>
  <c r="C180" i="1"/>
  <c r="C181" i="1"/>
  <c r="DW181" i="1" s="1"/>
  <c r="CW181" i="1" s="1"/>
  <c r="C182" i="1"/>
  <c r="DB182" i="1" s="1"/>
  <c r="CB182" i="1" s="1"/>
  <c r="C187" i="1"/>
  <c r="DW187" i="1" s="1"/>
  <c r="CW187" i="1" s="1"/>
  <c r="C188" i="1"/>
  <c r="DD188" i="1" s="1"/>
  <c r="CD188" i="1" s="1"/>
  <c r="C189" i="1"/>
  <c r="DW189" i="1" s="1"/>
  <c r="CW189" i="1" s="1"/>
  <c r="C190" i="1"/>
  <c r="DF190" i="1" s="1"/>
  <c r="CF190" i="1" s="1"/>
  <c r="C191" i="1"/>
  <c r="DD191" i="1" s="1"/>
  <c r="CD191" i="1" s="1"/>
  <c r="C192" i="1"/>
  <c r="DF192" i="1" s="1"/>
  <c r="CF192" i="1" s="1"/>
  <c r="C194" i="1"/>
  <c r="DD194" i="1" s="1"/>
  <c r="CD194" i="1" s="1"/>
  <c r="C195" i="1"/>
  <c r="DW195" i="1" s="1"/>
  <c r="CW195" i="1" s="1"/>
  <c r="C196" i="1"/>
  <c r="DW196" i="1" s="1"/>
  <c r="CW196" i="1" s="1"/>
  <c r="C197" i="1"/>
  <c r="DD197" i="1" s="1"/>
  <c r="CD197" i="1" s="1"/>
  <c r="C198" i="1"/>
  <c r="DD198" i="1" s="1"/>
  <c r="CD198" i="1" s="1"/>
  <c r="C199" i="1"/>
  <c r="DD199" i="1" s="1"/>
  <c r="CD199" i="1" s="1"/>
  <c r="C200" i="1"/>
  <c r="C201" i="1"/>
  <c r="DF201" i="1" s="1"/>
  <c r="CF201" i="1" s="1"/>
  <c r="C203" i="1"/>
  <c r="DW203" i="1" s="1"/>
  <c r="CW203" i="1" s="1"/>
  <c r="C204" i="1"/>
  <c r="C205" i="1"/>
  <c r="DF205" i="1" s="1"/>
  <c r="CF205" i="1" s="1"/>
  <c r="C206" i="1"/>
  <c r="DD206" i="1" s="1"/>
  <c r="CD206" i="1" s="1"/>
  <c r="C207" i="1"/>
  <c r="C208" i="1"/>
  <c r="DF208" i="1" s="1"/>
  <c r="CF208" i="1" s="1"/>
  <c r="C209" i="1"/>
  <c r="DH209" i="1" s="1"/>
  <c r="CH209" i="1" s="1"/>
  <c r="DH214" i="1"/>
  <c r="DL214" i="1"/>
  <c r="DN214" i="1"/>
  <c r="DP214" i="1"/>
  <c r="CR214" i="1"/>
  <c r="DT214" i="1"/>
  <c r="CF215" i="1"/>
  <c r="DH215" i="1"/>
  <c r="CJ215" i="1"/>
  <c r="DL215" i="1"/>
  <c r="CN215" i="1"/>
  <c r="DP215" i="1"/>
  <c r="CR215" i="1"/>
  <c r="DT215" i="1"/>
  <c r="CV215" i="1"/>
  <c r="DF216" i="1"/>
  <c r="CH216" i="1"/>
  <c r="CL216" i="1"/>
  <c r="CP216" i="1"/>
  <c r="CT216" i="1"/>
  <c r="DH217" i="1"/>
  <c r="DJ217" i="1"/>
  <c r="DN217" i="1"/>
  <c r="DR217" i="1"/>
  <c r="DT217" i="1"/>
  <c r="DV217" i="1"/>
  <c r="CJ218" i="1"/>
  <c r="CN218" i="1"/>
  <c r="DP218" i="1"/>
  <c r="CR218" i="1"/>
  <c r="CV218" i="1"/>
  <c r="DF219" i="1"/>
  <c r="CH219" i="1"/>
  <c r="DJ219" i="1"/>
  <c r="CL219" i="1"/>
  <c r="DN219" i="1"/>
  <c r="CP219" i="1"/>
  <c r="DR219" i="1"/>
  <c r="CT219" i="1"/>
  <c r="DV219" i="1"/>
  <c r="CF220" i="1"/>
  <c r="CJ220" i="1"/>
  <c r="CN220" i="1"/>
  <c r="CR220" i="1"/>
  <c r="CV220" i="1"/>
  <c r="DF225" i="1"/>
  <c r="CH225" i="1"/>
  <c r="DJ225" i="1"/>
  <c r="DN225" i="1"/>
  <c r="DR225" i="1"/>
  <c r="CT225" i="1"/>
  <c r="DV225" i="1"/>
  <c r="DH226" i="1"/>
  <c r="DL226" i="1"/>
  <c r="DP226" i="1"/>
  <c r="DR226" i="1"/>
  <c r="DT226" i="1"/>
  <c r="DV226" i="1"/>
  <c r="CF227" i="1"/>
  <c r="DH227" i="1"/>
  <c r="CJ227" i="1"/>
  <c r="DL227" i="1"/>
  <c r="DP227" i="1"/>
  <c r="DT227" i="1"/>
  <c r="DH228" i="1"/>
  <c r="DL228" i="1"/>
  <c r="DN228" i="1"/>
  <c r="DP228" i="1"/>
  <c r="DT228" i="1"/>
  <c r="DF229" i="1"/>
  <c r="DJ229" i="1"/>
  <c r="DN229" i="1"/>
  <c r="DR229" i="1"/>
  <c r="DV229" i="1"/>
  <c r="B230" i="1"/>
  <c r="CE230" i="1" s="1"/>
  <c r="DH230" i="1"/>
  <c r="DL230" i="1"/>
  <c r="DP230" i="1"/>
  <c r="DT230" i="1"/>
  <c r="DH231" i="1"/>
  <c r="DL231" i="1"/>
  <c r="DP231" i="1"/>
  <c r="DT231" i="1"/>
  <c r="DV231" i="1"/>
  <c r="DG236" i="1"/>
  <c r="CG236" i="1" s="1"/>
  <c r="DI236" i="1"/>
  <c r="CI236" i="1" s="1"/>
  <c r="DK236" i="1"/>
  <c r="CK236" i="1" s="1"/>
  <c r="DM236" i="1"/>
  <c r="CM236" i="1" s="1"/>
  <c r="DO236" i="1"/>
  <c r="CO236" i="1" s="1"/>
  <c r="DQ236" i="1"/>
  <c r="CQ236" i="1" s="1"/>
  <c r="DH237" i="1"/>
  <c r="CH237" i="1" s="1"/>
  <c r="DL237" i="1"/>
  <c r="CL237" i="1" s="1"/>
  <c r="DN237" i="1"/>
  <c r="CN237" i="1" s="1"/>
  <c r="DR237" i="1"/>
  <c r="CR237" i="1" s="1"/>
  <c r="DT237" i="1"/>
  <c r="CT237" i="1" s="1"/>
  <c r="DV237" i="1"/>
  <c r="CV237" i="1" s="1"/>
  <c r="DK238" i="1"/>
  <c r="CK238" i="1" s="1"/>
  <c r="DM238" i="1"/>
  <c r="CM238" i="1" s="1"/>
  <c r="DO238" i="1"/>
  <c r="CO238" i="1" s="1"/>
  <c r="DQ238" i="1"/>
  <c r="CQ238" i="1" s="1"/>
  <c r="DS238" i="1"/>
  <c r="CS238" i="1" s="1"/>
  <c r="DH239" i="1"/>
  <c r="CH239" i="1" s="1"/>
  <c r="DJ239" i="1"/>
  <c r="CJ239" i="1" s="1"/>
  <c r="DL239" i="1"/>
  <c r="CL239" i="1" s="1"/>
  <c r="DP239" i="1"/>
  <c r="CP239" i="1" s="1"/>
  <c r="DR239" i="1"/>
  <c r="CR239" i="1" s="1"/>
  <c r="DV239" i="1"/>
  <c r="CV239" i="1" s="1"/>
  <c r="DI240" i="1"/>
  <c r="CI240" i="1" s="1"/>
  <c r="DO240" i="1"/>
  <c r="CO240" i="1" s="1"/>
  <c r="DQ240" i="1"/>
  <c r="CQ240" i="1" s="1"/>
  <c r="DS240" i="1"/>
  <c r="CS240" i="1" s="1"/>
  <c r="DU240" i="1"/>
  <c r="CU240" i="1" s="1"/>
  <c r="DH241" i="1"/>
  <c r="CH241" i="1" s="1"/>
  <c r="DL241" i="1"/>
  <c r="CL241" i="1" s="1"/>
  <c r="DN241" i="1"/>
  <c r="CN241" i="1" s="1"/>
  <c r="DP241" i="1"/>
  <c r="CP241" i="1" s="1"/>
  <c r="DR241" i="1"/>
  <c r="CR241" i="1" s="1"/>
  <c r="DV241" i="1"/>
  <c r="CV241" i="1" s="1"/>
  <c r="DG242" i="1"/>
  <c r="CG242" i="1" s="1"/>
  <c r="DI242" i="1"/>
  <c r="CI242" i="1" s="1"/>
  <c r="C242" i="1"/>
  <c r="DO242" i="1"/>
  <c r="CO242" i="1" s="1"/>
  <c r="DQ242" i="1"/>
  <c r="CQ242" i="1" s="1"/>
  <c r="DS242" i="1"/>
  <c r="CS242" i="1" s="1"/>
  <c r="DU242" i="1"/>
  <c r="CU242" i="1" s="1"/>
  <c r="DJ243" i="1"/>
  <c r="CJ243" i="1" s="1"/>
  <c r="DN243" i="1"/>
  <c r="CN243" i="1" s="1"/>
  <c r="DP243" i="1"/>
  <c r="CP243" i="1" s="1"/>
  <c r="DT243" i="1"/>
  <c r="CT243" i="1" s="1"/>
  <c r="DV243" i="1"/>
  <c r="CV243" i="1" s="1"/>
  <c r="DG244" i="1"/>
  <c r="CG244" i="1" s="1"/>
  <c r="DI244" i="1"/>
  <c r="CI244" i="1" s="1"/>
  <c r="DM244" i="1"/>
  <c r="CM244" i="1" s="1"/>
  <c r="DO244" i="1"/>
  <c r="CO244" i="1" s="1"/>
  <c r="DQ244" i="1"/>
  <c r="CQ244" i="1" s="1"/>
  <c r="DS244" i="1"/>
  <c r="CS244" i="1" s="1"/>
  <c r="DU244" i="1"/>
  <c r="CU244" i="1" s="1"/>
  <c r="DJ245" i="1"/>
  <c r="CJ245" i="1" s="1"/>
  <c r="DN245" i="1"/>
  <c r="CN245" i="1" s="1"/>
  <c r="DP245" i="1"/>
  <c r="CP245" i="1" s="1"/>
  <c r="DT245" i="1"/>
  <c r="CT245" i="1" s="1"/>
  <c r="DV245" i="1"/>
  <c r="CV245" i="1" s="1"/>
  <c r="DG246" i="1"/>
  <c r="CG246" i="1" s="1"/>
  <c r="DI246" i="1"/>
  <c r="CI246" i="1" s="1"/>
  <c r="DF246" i="1"/>
  <c r="DM246" i="1"/>
  <c r="CM246" i="1" s="1"/>
  <c r="DO246" i="1"/>
  <c r="CO246" i="1" s="1"/>
  <c r="DS246" i="1"/>
  <c r="CS246" i="1" s="1"/>
  <c r="DU246" i="1"/>
  <c r="CU246" i="1" s="1"/>
  <c r="DH247" i="1"/>
  <c r="CH247" i="1" s="1"/>
  <c r="DJ247" i="1"/>
  <c r="CJ247" i="1" s="1"/>
  <c r="DN247" i="1"/>
  <c r="CN247" i="1" s="1"/>
  <c r="DP247" i="1"/>
  <c r="CP247" i="1" s="1"/>
  <c r="DR247" i="1"/>
  <c r="CR247" i="1" s="1"/>
  <c r="DT247" i="1"/>
  <c r="CT247" i="1" s="1"/>
  <c r="DG248" i="1"/>
  <c r="CG248" i="1" s="1"/>
  <c r="DI248" i="1"/>
  <c r="CI248" i="1" s="1"/>
  <c r="CF248" i="1"/>
  <c r="DO248" i="1"/>
  <c r="CO248" i="1" s="1"/>
  <c r="DQ248" i="1"/>
  <c r="CQ248" i="1" s="1"/>
  <c r="DS248" i="1"/>
  <c r="CS248" i="1" s="1"/>
  <c r="DU248" i="1"/>
  <c r="CU248" i="1" s="1"/>
  <c r="DH249" i="1"/>
  <c r="CH249" i="1" s="1"/>
  <c r="DJ249" i="1"/>
  <c r="CJ249" i="1" s="1"/>
  <c r="DL249" i="1"/>
  <c r="CL249" i="1" s="1"/>
  <c r="DR249" i="1"/>
  <c r="CR249" i="1" s="1"/>
  <c r="DT249" i="1"/>
  <c r="CT249" i="1" s="1"/>
  <c r="DG250" i="1"/>
  <c r="CG250" i="1" s="1"/>
  <c r="DI250" i="1"/>
  <c r="CI250" i="1" s="1"/>
  <c r="DM250" i="1"/>
  <c r="CM250" i="1" s="1"/>
  <c r="DO250" i="1"/>
  <c r="CO250" i="1" s="1"/>
  <c r="DS250" i="1"/>
  <c r="CS250" i="1" s="1"/>
  <c r="DU250" i="1"/>
  <c r="CU250" i="1" s="1"/>
  <c r="DH251" i="1"/>
  <c r="CH251" i="1" s="1"/>
  <c r="DJ251" i="1"/>
  <c r="CJ251" i="1" s="1"/>
  <c r="DN251" i="1"/>
  <c r="CN251" i="1" s="1"/>
  <c r="DP251" i="1"/>
  <c r="CP251" i="1" s="1"/>
  <c r="DR251" i="1"/>
  <c r="CR251" i="1" s="1"/>
  <c r="DT251" i="1"/>
  <c r="CT251" i="1" s="1"/>
  <c r="DG252" i="1"/>
  <c r="CG252" i="1" s="1"/>
  <c r="DI252" i="1"/>
  <c r="CI252" i="1" s="1"/>
  <c r="C252" i="1"/>
  <c r="DW252" i="1" s="1"/>
  <c r="CW252" i="1" s="1"/>
  <c r="DM252" i="1"/>
  <c r="CM252" i="1" s="1"/>
  <c r="DO252" i="1"/>
  <c r="CO252" i="1" s="1"/>
  <c r="DS252" i="1"/>
  <c r="CS252" i="1" s="1"/>
  <c r="DU252" i="1"/>
  <c r="CU252" i="1" s="1"/>
  <c r="DH253" i="1"/>
  <c r="CH253" i="1" s="1"/>
  <c r="DJ253" i="1"/>
  <c r="CJ253" i="1" s="1"/>
  <c r="DN253" i="1"/>
  <c r="CN253" i="1" s="1"/>
  <c r="DP253" i="1"/>
  <c r="CP253" i="1" s="1"/>
  <c r="DT253" i="1"/>
  <c r="CT253" i="1" s="1"/>
  <c r="DV253" i="1"/>
  <c r="CV253" i="1" s="1"/>
  <c r="DI254" i="1"/>
  <c r="CI254" i="1" s="1"/>
  <c r="DK254" i="1"/>
  <c r="CK254" i="1" s="1"/>
  <c r="DM254" i="1"/>
  <c r="CM254" i="1" s="1"/>
  <c r="DO254" i="1"/>
  <c r="CO254" i="1" s="1"/>
  <c r="DS254" i="1"/>
  <c r="CS254" i="1" s="1"/>
  <c r="DU254" i="1"/>
  <c r="CU254" i="1" s="1"/>
  <c r="DH255" i="1"/>
  <c r="CH255" i="1" s="1"/>
  <c r="DN255" i="1"/>
  <c r="CN255" i="1" s="1"/>
  <c r="DP255" i="1"/>
  <c r="CP255" i="1" s="1"/>
  <c r="DR255" i="1"/>
  <c r="CR255" i="1" s="1"/>
  <c r="DT255" i="1"/>
  <c r="CT255" i="1" s="1"/>
  <c r="DV255" i="1"/>
  <c r="CV255" i="1" s="1"/>
  <c r="DG256" i="1"/>
  <c r="CG256" i="1" s="1"/>
  <c r="DI256" i="1"/>
  <c r="CI256" i="1" s="1"/>
  <c r="DK256" i="1"/>
  <c r="CK256" i="1" s="1"/>
  <c r="DM256" i="1"/>
  <c r="CM256" i="1" s="1"/>
  <c r="DO256" i="1"/>
  <c r="CO256" i="1" s="1"/>
  <c r="DU256" i="1"/>
  <c r="CU256" i="1" s="1"/>
  <c r="DL257" i="1"/>
  <c r="CL257" i="1" s="1"/>
  <c r="DN257" i="1"/>
  <c r="CN257" i="1" s="1"/>
  <c r="DP257" i="1"/>
  <c r="CP257" i="1" s="1"/>
  <c r="DR257" i="1"/>
  <c r="CR257" i="1" s="1"/>
  <c r="DT257" i="1"/>
  <c r="CT257" i="1" s="1"/>
  <c r="DV257" i="1"/>
  <c r="CV257" i="1" s="1"/>
  <c r="DG258" i="1"/>
  <c r="CG258" i="1" s="1"/>
  <c r="DI258" i="1"/>
  <c r="CI258" i="1" s="1"/>
  <c r="DK258" i="1"/>
  <c r="CK258" i="1" s="1"/>
  <c r="DM258" i="1"/>
  <c r="CM258" i="1" s="1"/>
  <c r="DS258" i="1"/>
  <c r="CS258" i="1" s="1"/>
  <c r="DU258" i="1"/>
  <c r="CU258" i="1" s="1"/>
  <c r="B262" i="1"/>
  <c r="DB262" i="1" s="1"/>
  <c r="C280" i="1"/>
  <c r="C281" i="1"/>
  <c r="B281" i="1" s="1"/>
  <c r="C282" i="1"/>
  <c r="C283" i="1"/>
  <c r="C284" i="1"/>
  <c r="C285" i="1"/>
  <c r="B285" i="1" s="1"/>
  <c r="C291" i="1"/>
  <c r="C296" i="1"/>
  <c r="C297" i="1"/>
  <c r="C298" i="1"/>
  <c r="AE290" i="3"/>
  <c r="DH12" i="1"/>
  <c r="CJ12" i="1"/>
  <c r="DJ12" i="1"/>
  <c r="CL12" i="1"/>
  <c r="DN12" i="1"/>
  <c r="CP12" i="1"/>
  <c r="DT12" i="1"/>
  <c r="CT12" i="1"/>
  <c r="DX12" i="1"/>
  <c r="DK13" i="1"/>
  <c r="DQ13" i="1"/>
  <c r="CS13" i="1"/>
  <c r="DS13" i="1"/>
  <c r="DY13" i="1"/>
  <c r="DH14" i="1"/>
  <c r="CJ14" i="1"/>
  <c r="DJ14" i="1"/>
  <c r="DN14" i="1"/>
  <c r="CN14" i="1"/>
  <c r="CT14" i="1"/>
  <c r="DV14" i="1"/>
  <c r="CG15" i="1"/>
  <c r="DK15" i="1"/>
  <c r="CK15" i="1"/>
  <c r="DU15" i="1"/>
  <c r="CY15" i="1"/>
  <c r="CH16" i="1"/>
  <c r="DL16" i="1"/>
  <c r="CL16" i="1"/>
  <c r="CP16" i="1"/>
  <c r="DP16" i="1"/>
  <c r="CX16" i="1"/>
  <c r="B17" i="1"/>
  <c r="DB17" i="1" s="1"/>
  <c r="DK17" i="1"/>
  <c r="DS17" i="1"/>
  <c r="DY17" i="1"/>
  <c r="DF18" i="1"/>
  <c r="DP18" i="1"/>
  <c r="CP18" i="1"/>
  <c r="CV18" i="1"/>
  <c r="CK19" i="1"/>
  <c r="DK19" i="1"/>
  <c r="DS19" i="1"/>
  <c r="CS19" i="1"/>
  <c r="CJ20" i="1"/>
  <c r="DJ20" i="1"/>
  <c r="CR20" i="1"/>
  <c r="DT20" i="1"/>
  <c r="DM21" i="1"/>
  <c r="CM21" i="1"/>
  <c r="DW21" i="1"/>
  <c r="DH22" i="1"/>
  <c r="DT22" i="1"/>
  <c r="CT22" i="1"/>
  <c r="DO23" i="1"/>
  <c r="DY23" i="1"/>
  <c r="CY23" i="1"/>
  <c r="CH24" i="1"/>
  <c r="DH24" i="1"/>
  <c r="DN24" i="1"/>
  <c r="CM25" i="1"/>
  <c r="DM25" i="1"/>
  <c r="DU25" i="1"/>
  <c r="DL26" i="1"/>
  <c r="CX26" i="1"/>
  <c r="DX26" i="1"/>
  <c r="DG27" i="1"/>
  <c r="CS27" i="1"/>
  <c r="DP28" i="1"/>
  <c r="CR28" i="1"/>
  <c r="DX28" i="1"/>
  <c r="CX28" i="1"/>
  <c r="CI29" i="1"/>
  <c r="DQ29" i="1"/>
  <c r="CY29" i="1"/>
  <c r="DY29" i="1"/>
  <c r="CF34" i="1"/>
  <c r="DH34" i="1"/>
  <c r="CJ34" i="1"/>
  <c r="CN34" i="1"/>
  <c r="DP34" i="1"/>
  <c r="CR34" i="1"/>
  <c r="DT34" i="1"/>
  <c r="DX34" i="1"/>
  <c r="DI35" i="1"/>
  <c r="CM35" i="1"/>
  <c r="DM35" i="1"/>
  <c r="CQ35" i="1"/>
  <c r="DQ35" i="1"/>
  <c r="DY35" i="1"/>
  <c r="CF36" i="1"/>
  <c r="DH36" i="1"/>
  <c r="CJ36" i="1"/>
  <c r="DL36" i="1"/>
  <c r="CN36" i="1"/>
  <c r="DP36" i="1"/>
  <c r="DT36" i="1"/>
  <c r="CV36" i="1"/>
  <c r="CG37" i="1"/>
  <c r="B37" i="1"/>
  <c r="DD37" i="1" s="1"/>
  <c r="CK37" i="1"/>
  <c r="DQ37" i="1"/>
  <c r="CW37" i="1"/>
  <c r="CF38" i="1"/>
  <c r="CJ38" i="1"/>
  <c r="CN38" i="1"/>
  <c r="CR38" i="1"/>
  <c r="CV38" i="1"/>
  <c r="DG39" i="1"/>
  <c r="CI39" i="1"/>
  <c r="DK39" i="1"/>
  <c r="B39" i="1"/>
  <c r="DE39" i="1" s="1"/>
  <c r="CM39" i="1"/>
  <c r="DS39" i="1"/>
  <c r="DW39" i="1"/>
  <c r="DF40" i="1"/>
  <c r="CH40" i="1"/>
  <c r="DN40" i="1"/>
  <c r="CP40" i="1"/>
  <c r="DR40" i="1"/>
  <c r="CT40" i="1"/>
  <c r="CX40" i="1"/>
  <c r="DI41" i="1"/>
  <c r="CO41" i="1"/>
  <c r="CS41" i="1"/>
  <c r="DY41" i="1"/>
  <c r="CF42" i="1"/>
  <c r="CJ42" i="1"/>
  <c r="DR42" i="1"/>
  <c r="DV42" i="1"/>
  <c r="DI43" i="1"/>
  <c r="CK43" i="1"/>
  <c r="CH44" i="1"/>
  <c r="DH44" i="1"/>
  <c r="B44" i="1"/>
  <c r="DD44" i="1" s="1"/>
  <c r="DL44" i="1"/>
  <c r="DT44" i="1"/>
  <c r="CT44" i="1"/>
  <c r="B46" i="1"/>
  <c r="DZ46" i="1" s="1"/>
  <c r="CF46" i="1"/>
  <c r="CL48" i="1"/>
  <c r="B48" i="1"/>
  <c r="DP48" i="1"/>
  <c r="CP48" i="1"/>
  <c r="B50" i="1"/>
  <c r="DD50" i="1" s="1"/>
  <c r="CF50" i="1"/>
  <c r="CT56" i="1"/>
  <c r="DT56" i="1"/>
  <c r="DK57" i="1"/>
  <c r="B57" i="1"/>
  <c r="CC57" i="1" s="1"/>
  <c r="CF58" i="1"/>
  <c r="DF58" i="1"/>
  <c r="CN58" i="1"/>
  <c r="DN58" i="1"/>
  <c r="CV58" i="1"/>
  <c r="DV58" i="1"/>
  <c r="CK59" i="1"/>
  <c r="B59" i="1"/>
  <c r="CC59" i="1" s="1"/>
  <c r="B60" i="1"/>
  <c r="CE60" i="1" s="1"/>
  <c r="DL60" i="1"/>
  <c r="DL64" i="1"/>
  <c r="CL64" i="1"/>
  <c r="DF72" i="1"/>
  <c r="B72" i="1"/>
  <c r="CH78" i="1"/>
  <c r="DH78" i="1"/>
  <c r="DT78" i="1"/>
  <c r="CT78" i="1"/>
  <c r="CX78" i="1"/>
  <c r="DX78" i="1"/>
  <c r="DK79" i="1"/>
  <c r="B79" i="1"/>
  <c r="DE79" i="1" s="1"/>
  <c r="DT80" i="1"/>
  <c r="CT80" i="1"/>
  <c r="CK81" i="1"/>
  <c r="B81" i="1"/>
  <c r="DZ81" i="1" s="1"/>
  <c r="CL84" i="1"/>
  <c r="B84" i="1"/>
  <c r="DE84" i="1" s="1"/>
  <c r="CG87" i="1"/>
  <c r="B87" i="1"/>
  <c r="B91" i="1"/>
  <c r="DC91" i="1" s="1"/>
  <c r="DM91" i="1"/>
  <c r="B92" i="1"/>
  <c r="CZ92" i="1" s="1"/>
  <c r="DL92" i="1"/>
  <c r="B95" i="1"/>
  <c r="CZ95" i="1" s="1"/>
  <c r="CG95" i="1"/>
  <c r="DF100" i="1"/>
  <c r="CF100" i="1"/>
  <c r="DJ100" i="1"/>
  <c r="CJ100" i="1"/>
  <c r="CL100" i="1"/>
  <c r="DL100" i="1"/>
  <c r="B100" i="1"/>
  <c r="CZ100" i="1" s="1"/>
  <c r="DN100" i="1"/>
  <c r="CN100" i="1"/>
  <c r="CP100" i="1"/>
  <c r="DP100" i="1"/>
  <c r="CT100" i="1"/>
  <c r="DT100" i="1"/>
  <c r="CX100" i="1"/>
  <c r="DX100" i="1"/>
  <c r="CG101" i="1"/>
  <c r="DG101" i="1"/>
  <c r="DI101" i="1"/>
  <c r="CI101" i="1"/>
  <c r="CK101" i="1"/>
  <c r="B101" i="1"/>
  <c r="DZ101" i="1" s="1"/>
  <c r="DM101" i="1"/>
  <c r="CM101" i="1"/>
  <c r="DQ101" i="1"/>
  <c r="CQ101" i="1"/>
  <c r="CS101" i="1"/>
  <c r="DS101" i="1"/>
  <c r="DU101" i="1"/>
  <c r="CU101" i="1"/>
  <c r="CW101" i="1"/>
  <c r="DW101" i="1"/>
  <c r="DY101" i="1"/>
  <c r="CY101" i="1"/>
  <c r="CH102" i="1"/>
  <c r="DH102" i="1"/>
  <c r="CL102" i="1"/>
  <c r="B102" i="1"/>
  <c r="DL102" i="1"/>
  <c r="CX102" i="1"/>
  <c r="DX102" i="1"/>
  <c r="DI103" i="1"/>
  <c r="CI103" i="1"/>
  <c r="CO103" i="1"/>
  <c r="DO103" i="1"/>
  <c r="DQ103" i="1"/>
  <c r="CQ103" i="1"/>
  <c r="DU103" i="1"/>
  <c r="CU103" i="1"/>
  <c r="CW103" i="1"/>
  <c r="DW103" i="1"/>
  <c r="DY103" i="1"/>
  <c r="CY103" i="1"/>
  <c r="CF104" i="1"/>
  <c r="DF104" i="1"/>
  <c r="DH104" i="1"/>
  <c r="CH104" i="1"/>
  <c r="CN104" i="1"/>
  <c r="DN104" i="1"/>
  <c r="DP104" i="1"/>
  <c r="CP104" i="1"/>
  <c r="CG105" i="1"/>
  <c r="DG105" i="1"/>
  <c r="DM105" i="1"/>
  <c r="CM105" i="1"/>
  <c r="DQ105" i="1"/>
  <c r="CQ105" i="1"/>
  <c r="CS105" i="1"/>
  <c r="DS105" i="1"/>
  <c r="DU105" i="1"/>
  <c r="CU105" i="1"/>
  <c r="CW105" i="1"/>
  <c r="DW105" i="1"/>
  <c r="DY105" i="1"/>
  <c r="CY105" i="1"/>
  <c r="CH106" i="1"/>
  <c r="DH106" i="1"/>
  <c r="DJ106" i="1"/>
  <c r="CJ106" i="1"/>
  <c r="CL106" i="1"/>
  <c r="DL106" i="1"/>
  <c r="B106" i="1"/>
  <c r="CC106" i="1" s="1"/>
  <c r="DN106" i="1"/>
  <c r="CN106" i="1"/>
  <c r="CT106" i="1"/>
  <c r="DT106" i="1"/>
  <c r="CX106" i="1"/>
  <c r="DX106" i="1"/>
  <c r="DG107" i="1"/>
  <c r="CG107" i="1"/>
  <c r="CQ107" i="1"/>
  <c r="DQ107" i="1"/>
  <c r="DS107" i="1"/>
  <c r="CS107" i="1"/>
  <c r="CU107" i="1"/>
  <c r="DU107" i="1"/>
  <c r="DW107" i="1"/>
  <c r="CW107" i="1"/>
  <c r="CF108" i="1"/>
  <c r="DF108" i="1"/>
  <c r="B108" i="1"/>
  <c r="CC108" i="1" s="1"/>
  <c r="DH108" i="1"/>
  <c r="CH108" i="1"/>
  <c r="DL108" i="1"/>
  <c r="CL108" i="1"/>
  <c r="CR108" i="1"/>
  <c r="DR108" i="1"/>
  <c r="CV108" i="1"/>
  <c r="DV108" i="1"/>
  <c r="DI109" i="1"/>
  <c r="CI109" i="1"/>
  <c r="DM109" i="1"/>
  <c r="CM109" i="1"/>
  <c r="CS109" i="1"/>
  <c r="DS109" i="1"/>
  <c r="DY109" i="1"/>
  <c r="CY109" i="1"/>
  <c r="DR110" i="1"/>
  <c r="CR110" i="1"/>
  <c r="CM111" i="1"/>
  <c r="DM111" i="1"/>
  <c r="DW111" i="1"/>
  <c r="CW111" i="1"/>
  <c r="CJ112" i="1"/>
  <c r="DJ112" i="1"/>
  <c r="DP112" i="1"/>
  <c r="CP112" i="1"/>
  <c r="DG113" i="1"/>
  <c r="CG113" i="1"/>
  <c r="DW113" i="1"/>
  <c r="CW113" i="1"/>
  <c r="DV114" i="1"/>
  <c r="CV114" i="1"/>
  <c r="DP116" i="1"/>
  <c r="CP116" i="1"/>
  <c r="CT116" i="1"/>
  <c r="DT116" i="1"/>
  <c r="CQ117" i="1"/>
  <c r="DQ117" i="1"/>
  <c r="DW117" i="1"/>
  <c r="CW117" i="1"/>
  <c r="DL122" i="1"/>
  <c r="B122" i="1"/>
  <c r="CB122" i="1" s="1"/>
  <c r="B126" i="1"/>
  <c r="DE126" i="1" s="1"/>
  <c r="CL126" i="1"/>
  <c r="DM131" i="1"/>
  <c r="CM131" i="1"/>
  <c r="CG137" i="1"/>
  <c r="DG137" i="1"/>
  <c r="B137" i="1"/>
  <c r="DZ137" i="1" s="1"/>
  <c r="DW137" i="1"/>
  <c r="CW137" i="1"/>
  <c r="CN138" i="1"/>
  <c r="DN138" i="1"/>
  <c r="CA143" i="1"/>
  <c r="DA143" i="1"/>
  <c r="CE145" i="1"/>
  <c r="DE145" i="1"/>
  <c r="CC146" i="1"/>
  <c r="DC146" i="1"/>
  <c r="DD146" i="1"/>
  <c r="CD146" i="1"/>
  <c r="CA147" i="1"/>
  <c r="DA147" i="1"/>
  <c r="CB152" i="1"/>
  <c r="DB152" i="1"/>
  <c r="CD153" i="1"/>
  <c r="DD153" i="1"/>
  <c r="CB154" i="1"/>
  <c r="DB154" i="1"/>
  <c r="CD155" i="1"/>
  <c r="DD155" i="1"/>
  <c r="B214" i="1"/>
  <c r="DB214" i="1" s="1"/>
  <c r="DF214" i="1"/>
  <c r="CF214" i="1"/>
  <c r="DJ214" i="1"/>
  <c r="CJ214" i="1"/>
  <c r="DV214" i="1"/>
  <c r="CV214" i="1"/>
  <c r="DJ216" i="1"/>
  <c r="CJ216" i="1"/>
  <c r="DN216" i="1"/>
  <c r="CN216" i="1"/>
  <c r="DR216" i="1"/>
  <c r="CR216" i="1"/>
  <c r="DV216" i="1"/>
  <c r="CV216" i="1"/>
  <c r="DF217" i="1"/>
  <c r="B217" i="1"/>
  <c r="CB217" i="1" s="1"/>
  <c r="DL217" i="1"/>
  <c r="CL217" i="1"/>
  <c r="DP217" i="1"/>
  <c r="CP217" i="1"/>
  <c r="CF218" i="1"/>
  <c r="B218" i="1"/>
  <c r="CE218" i="1" s="1"/>
  <c r="DH218" i="1"/>
  <c r="CH218" i="1"/>
  <c r="DL218" i="1"/>
  <c r="CL218" i="1"/>
  <c r="DT218" i="1"/>
  <c r="CT218" i="1"/>
  <c r="DH220" i="1"/>
  <c r="CH220" i="1"/>
  <c r="DL220" i="1"/>
  <c r="CL220" i="1"/>
  <c r="DP220" i="1"/>
  <c r="CP220" i="1"/>
  <c r="DT220" i="1"/>
  <c r="CT220" i="1"/>
  <c r="CL225" i="1"/>
  <c r="DL225" i="1"/>
  <c r="CP225" i="1"/>
  <c r="DP225" i="1"/>
  <c r="B226" i="1"/>
  <c r="CE226" i="1" s="1"/>
  <c r="CF226" i="1"/>
  <c r="DJ226" i="1"/>
  <c r="CJ226" i="1"/>
  <c r="DN226" i="1"/>
  <c r="CN226" i="1"/>
  <c r="CN227" i="1"/>
  <c r="DN227" i="1"/>
  <c r="CR227" i="1"/>
  <c r="DR227" i="1"/>
  <c r="CV227" i="1"/>
  <c r="DV227" i="1"/>
  <c r="DF228" i="1"/>
  <c r="CF228" i="1"/>
  <c r="DJ228" i="1"/>
  <c r="CJ228" i="1"/>
  <c r="DR228" i="1"/>
  <c r="CR228" i="1"/>
  <c r="DV228" i="1"/>
  <c r="CV228" i="1"/>
  <c r="CH229" i="1"/>
  <c r="DH229" i="1"/>
  <c r="CL229" i="1"/>
  <c r="DL229" i="1"/>
  <c r="CP229" i="1"/>
  <c r="DP229" i="1"/>
  <c r="CT229" i="1"/>
  <c r="DT229" i="1"/>
  <c r="DJ230" i="1"/>
  <c r="CJ230" i="1"/>
  <c r="DN230" i="1"/>
  <c r="CN230" i="1"/>
  <c r="DR230" i="1"/>
  <c r="CR230" i="1"/>
  <c r="DV230" i="1"/>
  <c r="CV230" i="1"/>
  <c r="B231" i="1"/>
  <c r="CE231" i="1" s="1"/>
  <c r="CF231" i="1"/>
  <c r="DJ231" i="1"/>
  <c r="CJ231" i="1"/>
  <c r="DN231" i="1"/>
  <c r="CN231" i="1"/>
  <c r="DR231" i="1"/>
  <c r="CR231" i="1"/>
  <c r="DK240" i="1"/>
  <c r="CK240" i="1" s="1"/>
  <c r="CF240" i="1"/>
  <c r="DH243" i="1"/>
  <c r="CH243" i="1" s="1"/>
  <c r="C243" i="1"/>
  <c r="C245" i="1"/>
  <c r="DL245" i="1"/>
  <c r="CL245" i="1" s="1"/>
  <c r="DF253" i="1"/>
  <c r="DL253" i="1"/>
  <c r="CL253" i="1" s="1"/>
  <c r="CA291" i="2"/>
  <c r="AE291" i="2" s="1"/>
  <c r="DB291" i="2"/>
  <c r="DA291" i="2"/>
  <c r="CB291" i="2"/>
  <c r="AY191" i="2"/>
  <c r="DK37" i="1"/>
  <c r="C37" i="1"/>
  <c r="CK39" i="1"/>
  <c r="C39" i="1"/>
  <c r="DL40" i="1"/>
  <c r="C40" i="1"/>
  <c r="DG43" i="1"/>
  <c r="C43" i="1"/>
  <c r="DI209" i="1"/>
  <c r="CI209" i="1" s="1"/>
  <c r="CN12" i="1"/>
  <c r="DF12" i="1"/>
  <c r="CF18" i="1"/>
  <c r="CI35" i="1"/>
  <c r="CL40" i="1"/>
  <c r="DI193" i="1"/>
  <c r="CI193" i="1" s="1"/>
  <c r="AY178" i="2"/>
  <c r="DI29" i="1"/>
  <c r="DL34" i="1"/>
  <c r="B36" i="1"/>
  <c r="DE36" i="1" s="1"/>
  <c r="DL48" i="1"/>
  <c r="CP56" i="1"/>
  <c r="DN62" i="1"/>
  <c r="DL78" i="1"/>
  <c r="CP102" i="1"/>
  <c r="DS103" i="1"/>
  <c r="DP106" i="1"/>
  <c r="CX108" i="1"/>
  <c r="B135" i="1"/>
  <c r="DE135" i="1" s="1"/>
  <c r="DV138" i="1"/>
  <c r="CE143" i="1"/>
  <c r="DA145" i="1"/>
  <c r="CS43" i="1"/>
  <c r="CW43" i="1"/>
  <c r="CP44" i="1"/>
  <c r="DI45" i="1"/>
  <c r="DU45" i="1"/>
  <c r="DY45" i="1"/>
  <c r="DN46" i="1"/>
  <c r="CR46" i="1"/>
  <c r="CV46" i="1"/>
  <c r="CG47" i="1"/>
  <c r="CS47" i="1"/>
  <c r="CW47" i="1"/>
  <c r="CH48" i="1"/>
  <c r="DJ48" i="1"/>
  <c r="DN48" i="1"/>
  <c r="DT48" i="1"/>
  <c r="CX48" i="1"/>
  <c r="DM49" i="1"/>
  <c r="CW49" i="1"/>
  <c r="DY49" i="1"/>
  <c r="DJ50" i="1"/>
  <c r="CN50" i="1"/>
  <c r="DM51" i="1"/>
  <c r="DQ51" i="1"/>
  <c r="CW51" i="1"/>
  <c r="CN56" i="1"/>
  <c r="CR56" i="1"/>
  <c r="CV56" i="1"/>
  <c r="CG57" i="1"/>
  <c r="CK57" i="1"/>
  <c r="CO57" i="1"/>
  <c r="CS57" i="1"/>
  <c r="CW57" i="1"/>
  <c r="DH58" i="1"/>
  <c r="DL58" i="1"/>
  <c r="C58" i="1"/>
  <c r="DP58" i="1"/>
  <c r="DT58" i="1"/>
  <c r="DX58" i="1"/>
  <c r="DO59" i="1"/>
  <c r="DS59" i="1"/>
  <c r="DW59" i="1"/>
  <c r="DH60" i="1"/>
  <c r="CL60" i="1"/>
  <c r="CP60" i="1"/>
  <c r="DT60" i="1"/>
  <c r="DX60" i="1"/>
  <c r="CW61" i="1"/>
  <c r="DQ63" i="1"/>
  <c r="CW63" i="1"/>
  <c r="DH64" i="1"/>
  <c r="CP64" i="1"/>
  <c r="DT64" i="1"/>
  <c r="DX64" i="1"/>
  <c r="CW65" i="1"/>
  <c r="DU67" i="1"/>
  <c r="DL68" i="1"/>
  <c r="DI69" i="1"/>
  <c r="CF70" i="1"/>
  <c r="DN70" i="1"/>
  <c r="DR70" i="1"/>
  <c r="DQ71" i="1"/>
  <c r="DU71" i="1"/>
  <c r="DN72" i="1"/>
  <c r="DR72" i="1"/>
  <c r="CX72" i="1"/>
  <c r="DI73" i="1"/>
  <c r="DV78" i="1"/>
  <c r="DI79" i="1"/>
  <c r="DM79" i="1"/>
  <c r="DQ79" i="1"/>
  <c r="DU79" i="1"/>
  <c r="DY79" i="1"/>
  <c r="DH80" i="1"/>
  <c r="DX80" i="1"/>
  <c r="DI81" i="1"/>
  <c r="DM81" i="1"/>
  <c r="DU81" i="1"/>
  <c r="DY81" i="1"/>
  <c r="DF82" i="1"/>
  <c r="CJ82" i="1"/>
  <c r="DN82" i="1"/>
  <c r="DM83" i="1"/>
  <c r="DQ83" i="1"/>
  <c r="DU83" i="1"/>
  <c r="DN84" i="1"/>
  <c r="CX84" i="1"/>
  <c r="DI85" i="1"/>
  <c r="DU85" i="1"/>
  <c r="DQ87" i="1"/>
  <c r="CW87" i="1"/>
  <c r="CH88" i="1"/>
  <c r="DR88" i="1"/>
  <c r="CT88" i="1"/>
  <c r="DO89" i="1"/>
  <c r="DS89" i="1"/>
  <c r="CW89" i="1"/>
  <c r="CH90" i="1"/>
  <c r="DP90" i="1"/>
  <c r="CH92" i="1"/>
  <c r="CP92" i="1"/>
  <c r="DG93" i="1"/>
  <c r="C93" i="1"/>
  <c r="DW93" i="1"/>
  <c r="CL94" i="1"/>
  <c r="CP94" i="1"/>
  <c r="CT94" i="1"/>
  <c r="CX94" i="1"/>
  <c r="DO95" i="1"/>
  <c r="DF122" i="1"/>
  <c r="DJ122" i="1"/>
  <c r="DN122" i="1"/>
  <c r="DR122" i="1"/>
  <c r="DV122" i="1"/>
  <c r="DG123" i="1"/>
  <c r="CF124" i="1"/>
  <c r="CJ124" i="1"/>
  <c r="DN124" i="1"/>
  <c r="DR124" i="1"/>
  <c r="DT124" i="1"/>
  <c r="DX124" i="1"/>
  <c r="CI125" i="1"/>
  <c r="CM125" i="1"/>
  <c r="CQ125" i="1"/>
  <c r="CU125" i="1"/>
  <c r="CY125" i="1"/>
  <c r="CF126" i="1"/>
  <c r="DJ126" i="1"/>
  <c r="DN126" i="1"/>
  <c r="CR126" i="1"/>
  <c r="DV126" i="1"/>
  <c r="DK127" i="1"/>
  <c r="DO127" i="1"/>
  <c r="DS127" i="1"/>
  <c r="CH128" i="1"/>
  <c r="CP128" i="1"/>
  <c r="CT128" i="1"/>
  <c r="CX128" i="1"/>
  <c r="CI129" i="1"/>
  <c r="CM129" i="1"/>
  <c r="CQ129" i="1"/>
  <c r="CU129" i="1"/>
  <c r="CY129" i="1"/>
  <c r="CF130" i="1"/>
  <c r="CJ130" i="1"/>
  <c r="DN130" i="1"/>
  <c r="DR130" i="1"/>
  <c r="CV130" i="1"/>
  <c r="CK131" i="1"/>
  <c r="CO131" i="1"/>
  <c r="CS131" i="1"/>
  <c r="CW131" i="1"/>
  <c r="CH132" i="1"/>
  <c r="DJ132" i="1"/>
  <c r="DR132" i="1"/>
  <c r="DV132" i="1"/>
  <c r="CG133" i="1"/>
  <c r="CO133" i="1"/>
  <c r="CS133" i="1"/>
  <c r="CW133" i="1"/>
  <c r="DJ134" i="1"/>
  <c r="DN134" i="1"/>
  <c r="CR134" i="1"/>
  <c r="CV134" i="1"/>
  <c r="DG135" i="1"/>
  <c r="DK135" i="1"/>
  <c r="DO135" i="1"/>
  <c r="DS135" i="1"/>
  <c r="DW135" i="1"/>
  <c r="CH136" i="1"/>
  <c r="CL136" i="1"/>
  <c r="CP136" i="1"/>
  <c r="CT136" i="1"/>
  <c r="CX136" i="1"/>
  <c r="DI137" i="1"/>
  <c r="DM137" i="1"/>
  <c r="DQ137" i="1"/>
  <c r="DU137" i="1"/>
  <c r="DY137" i="1"/>
  <c r="CG139" i="1"/>
  <c r="DK139" i="1"/>
  <c r="DS139" i="1"/>
  <c r="DW139" i="1"/>
  <c r="AY237" i="2"/>
  <c r="AM297" i="2"/>
  <c r="AY248" i="2"/>
  <c r="AY195" i="2"/>
  <c r="AY174" i="2"/>
  <c r="AX108" i="2"/>
  <c r="AX132" i="2"/>
  <c r="AX115" i="2"/>
  <c r="AX103" i="2"/>
  <c r="AX94" i="2"/>
  <c r="AX78" i="2"/>
  <c r="AX58" i="2"/>
  <c r="AX38" i="2"/>
  <c r="AX18" i="2"/>
  <c r="AY202" i="2"/>
  <c r="AX136" i="2"/>
  <c r="AX64" i="2"/>
  <c r="AX28" i="2"/>
  <c r="AX24" i="2"/>
  <c r="CY43" i="1"/>
  <c r="DF44" i="1"/>
  <c r="DJ44" i="1"/>
  <c r="DN44" i="1"/>
  <c r="DR44" i="1"/>
  <c r="DV44" i="1"/>
  <c r="CG45" i="1"/>
  <c r="CK45" i="1"/>
  <c r="C45" i="1"/>
  <c r="CO45" i="1"/>
  <c r="CS45" i="1"/>
  <c r="CW45" i="1"/>
  <c r="CJ46" i="1"/>
  <c r="DI47" i="1"/>
  <c r="DM47" i="1"/>
  <c r="C47" i="1"/>
  <c r="DQ47" i="1"/>
  <c r="DU47" i="1"/>
  <c r="DY47" i="1"/>
  <c r="DF48" i="1"/>
  <c r="DR48" i="1"/>
  <c r="DV48" i="1"/>
  <c r="CK49" i="1"/>
  <c r="DQ49" i="1"/>
  <c r="DU49" i="1"/>
  <c r="DF50" i="1"/>
  <c r="C50" i="1"/>
  <c r="DR50" i="1"/>
  <c r="DV50" i="1"/>
  <c r="CK51" i="1"/>
  <c r="CO51" i="1"/>
  <c r="CS51" i="1"/>
  <c r="DX56" i="1"/>
  <c r="DI57" i="1"/>
  <c r="DM57" i="1"/>
  <c r="DQ57" i="1"/>
  <c r="DU57" i="1"/>
  <c r="DY57" i="1"/>
  <c r="DG59" i="1"/>
  <c r="CI59" i="1"/>
  <c r="CM59" i="1"/>
  <c r="CQ59" i="1"/>
  <c r="CU59" i="1"/>
  <c r="CY59" i="1"/>
  <c r="CG61" i="1"/>
  <c r="CK61" i="1"/>
  <c r="DQ61" i="1"/>
  <c r="DU61" i="1"/>
  <c r="CF62" i="1"/>
  <c r="CJ62" i="1"/>
  <c r="DR62" i="1"/>
  <c r="CV62" i="1"/>
  <c r="CG63" i="1"/>
  <c r="DU63" i="1"/>
  <c r="CG65" i="1"/>
  <c r="C65" i="1"/>
  <c r="CK65" i="1"/>
  <c r="DQ65" i="1"/>
  <c r="DF66" i="1"/>
  <c r="CV66" i="1"/>
  <c r="CK67" i="1"/>
  <c r="CO67" i="1"/>
  <c r="DY67" i="1"/>
  <c r="CP68" i="1"/>
  <c r="CK71" i="1"/>
  <c r="CW71" i="1"/>
  <c r="CL72" i="1"/>
  <c r="DF78" i="1"/>
  <c r="DJ78" i="1"/>
  <c r="DN78" i="1"/>
  <c r="DR78" i="1"/>
  <c r="CG79" i="1"/>
  <c r="CO79" i="1"/>
  <c r="CS79" i="1"/>
  <c r="CW79" i="1"/>
  <c r="CF80" i="1"/>
  <c r="CJ80" i="1"/>
  <c r="CN80" i="1"/>
  <c r="CR80" i="1"/>
  <c r="CV80" i="1"/>
  <c r="CS81" i="1"/>
  <c r="CW81" i="1"/>
  <c r="CR82" i="1"/>
  <c r="DV82" i="1"/>
  <c r="CW83" i="1"/>
  <c r="DR84" i="1"/>
  <c r="CO85" i="1"/>
  <c r="CN86" i="1"/>
  <c r="DM87" i="1"/>
  <c r="CS87" i="1"/>
  <c r="CX88" i="1"/>
  <c r="CG89" i="1"/>
  <c r="CL90" i="1"/>
  <c r="DT90" i="1"/>
  <c r="CX90" i="1"/>
  <c r="CQ91" i="1"/>
  <c r="DU91" i="1"/>
  <c r="DT92" i="1"/>
  <c r="CX92" i="1"/>
  <c r="DR94" i="1"/>
  <c r="CK95" i="1"/>
  <c r="DS95" i="1"/>
  <c r="CW95" i="1"/>
  <c r="CH122" i="1"/>
  <c r="CL122" i="1"/>
  <c r="CP122" i="1"/>
  <c r="CT122" i="1"/>
  <c r="CX122" i="1"/>
  <c r="CK123" i="1"/>
  <c r="CO123" i="1"/>
  <c r="DS123" i="1"/>
  <c r="CW123" i="1"/>
  <c r="DH124" i="1"/>
  <c r="DL124" i="1"/>
  <c r="C124" i="1"/>
  <c r="DP124" i="1"/>
  <c r="DV124" i="1"/>
  <c r="DG125" i="1"/>
  <c r="DO125" i="1"/>
  <c r="DW125" i="1"/>
  <c r="DI127" i="1"/>
  <c r="DM127" i="1"/>
  <c r="DQ127" i="1"/>
  <c r="DY127" i="1"/>
  <c r="CF128" i="1"/>
  <c r="DJ128" i="1"/>
  <c r="CN128" i="1"/>
  <c r="CR128" i="1"/>
  <c r="DV128" i="1"/>
  <c r="DG129" i="1"/>
  <c r="DO129" i="1"/>
  <c r="DS129" i="1"/>
  <c r="DW129" i="1"/>
  <c r="DH130" i="1"/>
  <c r="DL130" i="1"/>
  <c r="DP130" i="1"/>
  <c r="DT130" i="1"/>
  <c r="DX130" i="1"/>
  <c r="DI131" i="1"/>
  <c r="DQ131" i="1"/>
  <c r="CU131" i="1"/>
  <c r="CY131" i="1"/>
  <c r="DF132" i="1"/>
  <c r="CP132" i="1"/>
  <c r="CT132" i="1"/>
  <c r="CX132" i="1"/>
  <c r="CI133" i="1"/>
  <c r="CM133" i="1"/>
  <c r="DQ133" i="1"/>
  <c r="DU133" i="1"/>
  <c r="CY133" i="1"/>
  <c r="CI135" i="1"/>
  <c r="CM135" i="1"/>
  <c r="CQ135" i="1"/>
  <c r="CU135" i="1"/>
  <c r="CY135" i="1"/>
  <c r="DF136" i="1"/>
  <c r="DJ136" i="1"/>
  <c r="DN136" i="1"/>
  <c r="DR136" i="1"/>
  <c r="DV136" i="1"/>
  <c r="DK137" i="1"/>
  <c r="DO137" i="1"/>
  <c r="DS137" i="1"/>
  <c r="DH138" i="1"/>
  <c r="DL138" i="1"/>
  <c r="DP138" i="1"/>
  <c r="DT138" i="1"/>
  <c r="DX138" i="1"/>
  <c r="CI139" i="1"/>
  <c r="CM139" i="1"/>
  <c r="CQ139" i="1"/>
  <c r="CU139" i="1"/>
  <c r="DD154" i="1"/>
  <c r="CD154" i="1"/>
  <c r="DB155" i="1"/>
  <c r="CB155" i="1"/>
  <c r="C230" i="1"/>
  <c r="D249" i="1"/>
  <c r="DX249" i="1" s="1"/>
  <c r="CX249" i="1" s="1"/>
  <c r="B271" i="1"/>
  <c r="CA271" i="1" s="1"/>
  <c r="B273" i="1"/>
  <c r="DA273" i="1" s="1"/>
  <c r="B274" i="1"/>
  <c r="DB274" i="1" s="1"/>
  <c r="AY250" i="2"/>
  <c r="AY256" i="2"/>
  <c r="CA290" i="2"/>
  <c r="DB290" i="2"/>
  <c r="DA290" i="2"/>
  <c r="CB290" i="2"/>
  <c r="AY175" i="2"/>
  <c r="AY171" i="2"/>
  <c r="AX71" i="2"/>
  <c r="AX51" i="2"/>
  <c r="AX107" i="2"/>
  <c r="AX85" i="2"/>
  <c r="AX69" i="2"/>
  <c r="AX29" i="2"/>
  <c r="DB151" i="1"/>
  <c r="AY239" i="2"/>
  <c r="AY206" i="2"/>
  <c r="AY201" i="2"/>
  <c r="AY200" i="2"/>
  <c r="AY192" i="2"/>
  <c r="AY180" i="2"/>
  <c r="AY166" i="2"/>
  <c r="AX130" i="2"/>
  <c r="AX125" i="2"/>
  <c r="AY163" i="2"/>
  <c r="AX116" i="2"/>
  <c r="AX104" i="2"/>
  <c r="AY204" i="2"/>
  <c r="AX105" i="2"/>
  <c r="AX65" i="2"/>
  <c r="AX37" i="2"/>
  <c r="AY162" i="2"/>
  <c r="AX139" i="2"/>
  <c r="AX93" i="2"/>
  <c r="AX57" i="2"/>
  <c r="AX17" i="2"/>
  <c r="DC143" i="1"/>
  <c r="DD143" i="1"/>
  <c r="DA144" i="1"/>
  <c r="DB144" i="1"/>
  <c r="DE144" i="1"/>
  <c r="DC145" i="1"/>
  <c r="DD145" i="1"/>
  <c r="DA146" i="1"/>
  <c r="DB146" i="1"/>
  <c r="DE146" i="1"/>
  <c r="DC147" i="1"/>
  <c r="DD147" i="1"/>
  <c r="DH236" i="1"/>
  <c r="CH236" i="1" s="1"/>
  <c r="DJ236" i="1"/>
  <c r="CJ236" i="1" s="1"/>
  <c r="DL236" i="1"/>
  <c r="CL236" i="1" s="1"/>
  <c r="DN236" i="1"/>
  <c r="CN236" i="1" s="1"/>
  <c r="DP236" i="1"/>
  <c r="CP236" i="1" s="1"/>
  <c r="DR236" i="1"/>
  <c r="CR236" i="1" s="1"/>
  <c r="DT236" i="1"/>
  <c r="CT236" i="1" s="1"/>
  <c r="DV236" i="1"/>
  <c r="CV236" i="1" s="1"/>
  <c r="DI237" i="1"/>
  <c r="CI237" i="1" s="1"/>
  <c r="DM237" i="1"/>
  <c r="CM237" i="1" s="1"/>
  <c r="DQ237" i="1"/>
  <c r="CQ237" i="1" s="1"/>
  <c r="DU237" i="1"/>
  <c r="CU237" i="1" s="1"/>
  <c r="DH238" i="1"/>
  <c r="CH238" i="1" s="1"/>
  <c r="DJ238" i="1"/>
  <c r="CJ238" i="1" s="1"/>
  <c r="DF238" i="1"/>
  <c r="DN238" i="1"/>
  <c r="CN238" i="1" s="1"/>
  <c r="DP238" i="1"/>
  <c r="CP238" i="1" s="1"/>
  <c r="DR238" i="1"/>
  <c r="CR238" i="1" s="1"/>
  <c r="DV238" i="1"/>
  <c r="CV238" i="1" s="1"/>
  <c r="DG239" i="1"/>
  <c r="CG239" i="1" s="1"/>
  <c r="DI239" i="1"/>
  <c r="CI239" i="1" s="1"/>
  <c r="DK239" i="1"/>
  <c r="CK239" i="1" s="1"/>
  <c r="C239" i="1"/>
  <c r="DW239" i="1" s="1"/>
  <c r="CW239" i="1" s="1"/>
  <c r="DO239" i="1"/>
  <c r="CO239" i="1" s="1"/>
  <c r="DQ239" i="1"/>
  <c r="CQ239" i="1" s="1"/>
  <c r="DS239" i="1"/>
  <c r="CS239" i="1" s="1"/>
  <c r="DU239" i="1"/>
  <c r="CU239" i="1" s="1"/>
  <c r="C240" i="1"/>
  <c r="DJ240" i="1"/>
  <c r="CJ240" i="1" s="1"/>
  <c r="DF240" i="1"/>
  <c r="DN240" i="1"/>
  <c r="CN240" i="1" s="1"/>
  <c r="DR240" i="1"/>
  <c r="CR240" i="1" s="1"/>
  <c r="DV240" i="1"/>
  <c r="CV240" i="1" s="1"/>
  <c r="DG241" i="1"/>
  <c r="CG241" i="1" s="1"/>
  <c r="DI241" i="1"/>
  <c r="CI241" i="1" s="1"/>
  <c r="DM241" i="1"/>
  <c r="CM241" i="1" s="1"/>
  <c r="DO241" i="1"/>
  <c r="CO241" i="1" s="1"/>
  <c r="DQ241" i="1"/>
  <c r="CQ241" i="1" s="1"/>
  <c r="DS241" i="1"/>
  <c r="CS241" i="1" s="1"/>
  <c r="DU241" i="1"/>
  <c r="CU241" i="1" s="1"/>
  <c r="DJ242" i="1"/>
  <c r="CJ242" i="1" s="1"/>
  <c r="DN242" i="1"/>
  <c r="CN242" i="1" s="1"/>
  <c r="DP242" i="1"/>
  <c r="CP242" i="1" s="1"/>
  <c r="DR242" i="1"/>
  <c r="CR242" i="1" s="1"/>
  <c r="DT242" i="1"/>
  <c r="CT242" i="1" s="1"/>
  <c r="DV242" i="1"/>
  <c r="CV242" i="1" s="1"/>
  <c r="DG243" i="1"/>
  <c r="CG243" i="1" s="1"/>
  <c r="DI243" i="1"/>
  <c r="CI243" i="1" s="1"/>
  <c r="DK243" i="1"/>
  <c r="CK243" i="1" s="1"/>
  <c r="DM243" i="1"/>
  <c r="CM243" i="1" s="1"/>
  <c r="DO243" i="1"/>
  <c r="CO243" i="1" s="1"/>
  <c r="DQ243" i="1"/>
  <c r="CQ243" i="1" s="1"/>
  <c r="DS243" i="1"/>
  <c r="CS243" i="1" s="1"/>
  <c r="DH244" i="1"/>
  <c r="CH244" i="1" s="1"/>
  <c r="DJ244" i="1"/>
  <c r="CJ244" i="1" s="1"/>
  <c r="CF244" i="1"/>
  <c r="DN244" i="1"/>
  <c r="CN244" i="1" s="1"/>
  <c r="DP244" i="1"/>
  <c r="CP244" i="1" s="1"/>
  <c r="DR244" i="1"/>
  <c r="CR244" i="1" s="1"/>
  <c r="DT244" i="1"/>
  <c r="CT244" i="1" s="1"/>
  <c r="DV244" i="1"/>
  <c r="CV244" i="1" s="1"/>
  <c r="DI245" i="1"/>
  <c r="CI245" i="1" s="1"/>
  <c r="DM245" i="1"/>
  <c r="CM245" i="1" s="1"/>
  <c r="DO245" i="1"/>
  <c r="CO245" i="1" s="1"/>
  <c r="DQ245" i="1"/>
  <c r="CQ245" i="1" s="1"/>
  <c r="DS245" i="1"/>
  <c r="CS245" i="1" s="1"/>
  <c r="DU245" i="1"/>
  <c r="CU245" i="1" s="1"/>
  <c r="DJ246" i="1"/>
  <c r="CJ246" i="1" s="1"/>
  <c r="DN246" i="1"/>
  <c r="CN246" i="1" s="1"/>
  <c r="DP246" i="1"/>
  <c r="CP246" i="1" s="1"/>
  <c r="DR246" i="1"/>
  <c r="CR246" i="1" s="1"/>
  <c r="DT246" i="1"/>
  <c r="CT246" i="1" s="1"/>
  <c r="DG247" i="1"/>
  <c r="CG247" i="1" s="1"/>
  <c r="DK247" i="1"/>
  <c r="CK247" i="1" s="1"/>
  <c r="C247" i="1"/>
  <c r="DW247" i="1" s="1"/>
  <c r="CW247" i="1" s="1"/>
  <c r="DO247" i="1"/>
  <c r="CO247" i="1" s="1"/>
  <c r="DQ247" i="1"/>
  <c r="CQ247" i="1" s="1"/>
  <c r="DS247" i="1"/>
  <c r="CS247" i="1" s="1"/>
  <c r="DU247" i="1"/>
  <c r="CU247" i="1" s="1"/>
  <c r="DJ248" i="1"/>
  <c r="CJ248" i="1" s="1"/>
  <c r="DN248" i="1"/>
  <c r="CN248" i="1" s="1"/>
  <c r="DP248" i="1"/>
  <c r="CP248" i="1" s="1"/>
  <c r="DR248" i="1"/>
  <c r="CR248" i="1" s="1"/>
  <c r="DT248" i="1"/>
  <c r="CT248" i="1" s="1"/>
  <c r="DV248" i="1"/>
  <c r="CV248" i="1" s="1"/>
  <c r="DG249" i="1"/>
  <c r="CG249" i="1" s="1"/>
  <c r="DI249" i="1"/>
  <c r="CI249" i="1" s="1"/>
  <c r="DM249" i="1"/>
  <c r="CM249" i="1" s="1"/>
  <c r="DO249" i="1"/>
  <c r="CO249" i="1" s="1"/>
  <c r="DQ249" i="1"/>
  <c r="CQ249" i="1" s="1"/>
  <c r="DU249" i="1"/>
  <c r="CU249" i="1" s="1"/>
  <c r="DH250" i="1"/>
  <c r="CH250" i="1" s="1"/>
  <c r="DJ250" i="1"/>
  <c r="CJ250" i="1" s="1"/>
  <c r="CF250" i="1"/>
  <c r="DN250" i="1"/>
  <c r="CN250" i="1" s="1"/>
  <c r="DP250" i="1"/>
  <c r="CP250" i="1" s="1"/>
  <c r="DR250" i="1"/>
  <c r="CR250" i="1" s="1"/>
  <c r="DT250" i="1"/>
  <c r="CT250" i="1" s="1"/>
  <c r="DV250" i="1"/>
  <c r="CV250" i="1" s="1"/>
  <c r="DG251" i="1"/>
  <c r="CG251" i="1" s="1"/>
  <c r="DI251" i="1"/>
  <c r="CI251" i="1" s="1"/>
  <c r="DM251" i="1"/>
  <c r="CM251" i="1" s="1"/>
  <c r="DO251" i="1"/>
  <c r="CO251" i="1" s="1"/>
  <c r="DQ251" i="1"/>
  <c r="CQ251" i="1" s="1"/>
  <c r="DS251" i="1"/>
  <c r="CS251" i="1" s="1"/>
  <c r="DU251" i="1"/>
  <c r="CU251" i="1" s="1"/>
  <c r="DH252" i="1"/>
  <c r="CH252" i="1" s="1"/>
  <c r="DJ252" i="1"/>
  <c r="CJ252" i="1" s="1"/>
  <c r="DN252" i="1"/>
  <c r="CN252" i="1" s="1"/>
  <c r="DP252" i="1"/>
  <c r="CP252" i="1" s="1"/>
  <c r="DR252" i="1"/>
  <c r="CR252" i="1" s="1"/>
  <c r="DT252" i="1"/>
  <c r="CT252" i="1" s="1"/>
  <c r="DV252" i="1"/>
  <c r="CV252" i="1" s="1"/>
  <c r="DG253" i="1"/>
  <c r="CG253" i="1" s="1"/>
  <c r="DI253" i="1"/>
  <c r="CI253" i="1" s="1"/>
  <c r="DO253" i="1"/>
  <c r="CO253" i="1" s="1"/>
  <c r="DQ253" i="1"/>
  <c r="CQ253" i="1" s="1"/>
  <c r="DS253" i="1"/>
  <c r="CS253" i="1" s="1"/>
  <c r="DU253" i="1"/>
  <c r="CU253" i="1" s="1"/>
  <c r="DH254" i="1"/>
  <c r="CH254" i="1" s="1"/>
  <c r="DJ254" i="1"/>
  <c r="CJ254" i="1" s="1"/>
  <c r="DN254" i="1"/>
  <c r="CN254" i="1" s="1"/>
  <c r="DP254" i="1"/>
  <c r="CP254" i="1" s="1"/>
  <c r="DT254" i="1"/>
  <c r="CT254" i="1" s="1"/>
  <c r="DV254" i="1"/>
  <c r="CV254" i="1" s="1"/>
  <c r="DI255" i="1"/>
  <c r="CI255" i="1" s="1"/>
  <c r="CF255" i="1"/>
  <c r="DM255" i="1"/>
  <c r="CM255" i="1" s="1"/>
  <c r="DO255" i="1"/>
  <c r="CO255" i="1" s="1"/>
  <c r="DQ255" i="1"/>
  <c r="CQ255" i="1" s="1"/>
  <c r="DS255" i="1"/>
  <c r="CS255" i="1" s="1"/>
  <c r="DU255" i="1"/>
  <c r="CU255" i="1" s="1"/>
  <c r="DF256" i="1"/>
  <c r="DN256" i="1"/>
  <c r="CN256" i="1" s="1"/>
  <c r="DP256" i="1"/>
  <c r="CP256" i="1" s="1"/>
  <c r="DR256" i="1"/>
  <c r="CR256" i="1" s="1"/>
  <c r="DT256" i="1"/>
  <c r="CT256" i="1" s="1"/>
  <c r="DV256" i="1"/>
  <c r="CV256" i="1" s="1"/>
  <c r="DI257" i="1"/>
  <c r="CI257" i="1" s="1"/>
  <c r="DK257" i="1"/>
  <c r="CK257" i="1" s="1"/>
  <c r="DM257" i="1"/>
  <c r="CM257" i="1" s="1"/>
  <c r="DO257" i="1"/>
  <c r="CO257" i="1" s="1"/>
  <c r="DQ257" i="1"/>
  <c r="CQ257" i="1" s="1"/>
  <c r="DS257" i="1"/>
  <c r="CS257" i="1" s="1"/>
  <c r="DU257" i="1"/>
  <c r="CU257" i="1" s="1"/>
  <c r="C258" i="1"/>
  <c r="DJ258" i="1"/>
  <c r="CJ258" i="1" s="1"/>
  <c r="DN258" i="1"/>
  <c r="CN258" i="1" s="1"/>
  <c r="DP258" i="1"/>
  <c r="CP258" i="1" s="1"/>
  <c r="DR258" i="1"/>
  <c r="CR258" i="1" s="1"/>
  <c r="DT258" i="1"/>
  <c r="CT258" i="1" s="1"/>
  <c r="DV258" i="1"/>
  <c r="CV258" i="1" s="1"/>
  <c r="B263" i="1"/>
  <c r="CA263" i="1" s="1"/>
  <c r="B264" i="1"/>
  <c r="B265" i="1"/>
  <c r="CB265" i="1" s="1"/>
  <c r="B266" i="1"/>
  <c r="DA266" i="1" s="1"/>
  <c r="B270" i="1"/>
  <c r="DB270" i="1" s="1"/>
  <c r="B272" i="1"/>
  <c r="C290" i="1"/>
  <c r="B290" i="1" s="1"/>
  <c r="AY257" i="2"/>
  <c r="AY246" i="2"/>
  <c r="AY252" i="2"/>
  <c r="AY245" i="2"/>
  <c r="AY241" i="2"/>
  <c r="AX129" i="2"/>
  <c r="AY243" i="2"/>
  <c r="AY207" i="2"/>
  <c r="AY196" i="2"/>
  <c r="AY203" i="2"/>
  <c r="AY187" i="2"/>
  <c r="AY253" i="2"/>
  <c r="AY182" i="2"/>
  <c r="AY164" i="2"/>
  <c r="AX113" i="2"/>
  <c r="AY188" i="2"/>
  <c r="AX124" i="2"/>
  <c r="AX112" i="2"/>
  <c r="AY160" i="2"/>
  <c r="AX86" i="2"/>
  <c r="AX66" i="2"/>
  <c r="AX46" i="2"/>
  <c r="AX26" i="2"/>
  <c r="AX49" i="2"/>
  <c r="AX80" i="2"/>
  <c r="AX72" i="2"/>
  <c r="AX68" i="2"/>
  <c r="AX48" i="2"/>
  <c r="AX44" i="2"/>
  <c r="AX101" i="2"/>
  <c r="AX89" i="2"/>
  <c r="AX45" i="2"/>
  <c r="AX41" i="2"/>
  <c r="AX21" i="2"/>
  <c r="AX13" i="2"/>
  <c r="CB143" i="1"/>
  <c r="CD144" i="1"/>
  <c r="D160" i="1"/>
  <c r="DC160" i="1" s="1"/>
  <c r="CC160" i="1" s="1"/>
  <c r="D161" i="1"/>
  <c r="DI161" i="1" s="1"/>
  <c r="CI161" i="1" s="1"/>
  <c r="D162" i="1"/>
  <c r="DX162" i="1" s="1"/>
  <c r="CX162" i="1" s="1"/>
  <c r="D163" i="1"/>
  <c r="D164" i="1"/>
  <c r="DC164" i="1" s="1"/>
  <c r="CC164" i="1" s="1"/>
  <c r="D165" i="1"/>
  <c r="DE165" i="1" s="1"/>
  <c r="CE165" i="1" s="1"/>
  <c r="D166" i="1"/>
  <c r="DX166" i="1" s="1"/>
  <c r="CX166" i="1" s="1"/>
  <c r="D167" i="1"/>
  <c r="D168" i="1"/>
  <c r="DG168" i="1" s="1"/>
  <c r="CG168" i="1" s="1"/>
  <c r="D169" i="1"/>
  <c r="DE169" i="1" s="1"/>
  <c r="CE169" i="1" s="1"/>
  <c r="D170" i="1"/>
  <c r="D171" i="1"/>
  <c r="DI171" i="1" s="1"/>
  <c r="CI171" i="1" s="1"/>
  <c r="D172" i="1"/>
  <c r="DX172" i="1" s="1"/>
  <c r="CX172" i="1" s="1"/>
  <c r="D173" i="1"/>
  <c r="DG173" i="1" s="1"/>
  <c r="CG173" i="1" s="1"/>
  <c r="D174" i="1"/>
  <c r="DX174" i="1" s="1"/>
  <c r="CX174" i="1" s="1"/>
  <c r="D175" i="1"/>
  <c r="D176" i="1"/>
  <c r="DG176" i="1" s="1"/>
  <c r="CG176" i="1" s="1"/>
  <c r="D177" i="1"/>
  <c r="DC177" i="1" s="1"/>
  <c r="CC177" i="1" s="1"/>
  <c r="D178" i="1"/>
  <c r="DI178" i="1" s="1"/>
  <c r="CI178" i="1" s="1"/>
  <c r="D179" i="1"/>
  <c r="DG179" i="1" s="1"/>
  <c r="CG179" i="1" s="1"/>
  <c r="D180" i="1"/>
  <c r="DC180" i="1" s="1"/>
  <c r="CC180" i="1" s="1"/>
  <c r="D182" i="1"/>
  <c r="DE182" i="1" s="1"/>
  <c r="CE182" i="1" s="1"/>
  <c r="D236" i="1"/>
  <c r="DX236" i="1" s="1"/>
  <c r="CX236" i="1" s="1"/>
  <c r="D237" i="1"/>
  <c r="DX237" i="1" s="1"/>
  <c r="CX237" i="1" s="1"/>
  <c r="D238" i="1"/>
  <c r="DX238" i="1" s="1"/>
  <c r="CX238" i="1" s="1"/>
  <c r="D242" i="1"/>
  <c r="DX242" i="1" s="1"/>
  <c r="CX242" i="1" s="1"/>
  <c r="D243" i="1"/>
  <c r="DX243" i="1" s="1"/>
  <c r="CX243" i="1" s="1"/>
  <c r="D244" i="1"/>
  <c r="DX244" i="1" s="1"/>
  <c r="CX244" i="1" s="1"/>
  <c r="D246" i="1"/>
  <c r="DX246" i="1" s="1"/>
  <c r="CX246" i="1" s="1"/>
  <c r="D247" i="1"/>
  <c r="DX247" i="1" s="1"/>
  <c r="CX247" i="1" s="1"/>
  <c r="D248" i="1"/>
  <c r="DX248" i="1" s="1"/>
  <c r="CX248" i="1" s="1"/>
  <c r="D250" i="1"/>
  <c r="DX250" i="1" s="1"/>
  <c r="CX250" i="1" s="1"/>
  <c r="D251" i="1"/>
  <c r="DX251" i="1" s="1"/>
  <c r="CX251" i="1" s="1"/>
  <c r="D252" i="1"/>
  <c r="D253" i="1"/>
  <c r="DX253" i="1" s="1"/>
  <c r="CX253" i="1" s="1"/>
  <c r="D254" i="1"/>
  <c r="DX254" i="1" s="1"/>
  <c r="CX254" i="1" s="1"/>
  <c r="D255" i="1"/>
  <c r="DX255" i="1" s="1"/>
  <c r="CX255" i="1" s="1"/>
  <c r="D256" i="1"/>
  <c r="D257" i="1"/>
  <c r="DX257" i="1" s="1"/>
  <c r="CX257" i="1" s="1"/>
  <c r="D258" i="1"/>
  <c r="D296" i="1"/>
  <c r="D298" i="1"/>
  <c r="CB298" i="2"/>
  <c r="CA298" i="2"/>
  <c r="AM298" i="2" s="1"/>
  <c r="DB298" i="2"/>
  <c r="DA298" i="2"/>
  <c r="AY247" i="2"/>
  <c r="A308" i="2"/>
  <c r="AY251" i="2"/>
  <c r="AY249" i="2"/>
  <c r="AY238" i="2"/>
  <c r="AY236" i="2"/>
  <c r="AY208" i="2"/>
  <c r="AY240" i="2"/>
  <c r="AY198" i="2"/>
  <c r="AY172" i="2"/>
  <c r="AX109" i="2"/>
  <c r="AX128" i="2"/>
  <c r="AX82" i="2"/>
  <c r="AX62" i="2"/>
  <c r="AX42" i="2"/>
  <c r="AX22" i="2"/>
  <c r="AY179" i="2"/>
  <c r="AX81" i="2"/>
  <c r="AX61" i="2"/>
  <c r="AX138" i="2"/>
  <c r="AX100" i="2"/>
  <c r="AX92" i="2"/>
  <c r="AX88" i="2"/>
  <c r="AX84" i="2"/>
  <c r="AX60" i="2"/>
  <c r="AX56" i="2"/>
  <c r="AX20" i="2"/>
  <c r="AX16" i="2"/>
  <c r="AX12" i="2"/>
  <c r="AX73" i="2"/>
  <c r="B308" i="2"/>
  <c r="DF237" i="1"/>
  <c r="CF237" i="1"/>
  <c r="DF245" i="1"/>
  <c r="CF245" i="1"/>
  <c r="DF249" i="1"/>
  <c r="CF249" i="1"/>
  <c r="CF251" i="1"/>
  <c r="C251" i="1"/>
  <c r="DL252" i="1"/>
  <c r="CL252" i="1" s="1"/>
  <c r="CF252" i="1"/>
  <c r="DK253" i="1"/>
  <c r="CK253" i="1" s="1"/>
  <c r="C253" i="1"/>
  <c r="DG257" i="1"/>
  <c r="CG257" i="1" s="1"/>
  <c r="C257" i="1"/>
  <c r="DF258" i="1"/>
  <c r="DL258" i="1"/>
  <c r="CL258" i="1" s="1"/>
  <c r="CF258" i="1"/>
  <c r="C236" i="1"/>
  <c r="DW236" i="1" s="1"/>
  <c r="CW236" i="1" s="1"/>
  <c r="CF239" i="1"/>
  <c r="CF243" i="1"/>
  <c r="DF243" i="1"/>
  <c r="CF257" i="1"/>
  <c r="D240" i="1"/>
  <c r="DX240" i="1" s="1"/>
  <c r="CX240" i="1" s="1"/>
  <c r="C237" i="1"/>
  <c r="C238" i="1"/>
  <c r="DL238" i="1"/>
  <c r="CL238" i="1" s="1"/>
  <c r="DF239" i="1"/>
  <c r="CF247" i="1"/>
  <c r="DF247" i="1"/>
  <c r="DK249" i="1"/>
  <c r="CK249" i="1" s="1"/>
  <c r="DK255" i="1"/>
  <c r="CK255" i="1" s="1"/>
  <c r="DF257" i="1"/>
  <c r="DF241" i="1"/>
  <c r="CF241" i="1"/>
  <c r="DF242" i="1"/>
  <c r="CF242" i="1"/>
  <c r="DF244" i="1"/>
  <c r="C244" i="1"/>
  <c r="DH246" i="1"/>
  <c r="CH246" i="1" s="1"/>
  <c r="C246" i="1"/>
  <c r="CF246" i="1"/>
  <c r="DL246" i="1"/>
  <c r="CL246" i="1" s="1"/>
  <c r="DF248" i="1"/>
  <c r="C248" i="1"/>
  <c r="DF250" i="1"/>
  <c r="C250" i="1"/>
  <c r="DL254" i="1"/>
  <c r="CL254" i="1" s="1"/>
  <c r="C254" i="1"/>
  <c r="DG255" i="1"/>
  <c r="CG255" i="1" s="1"/>
  <c r="C255" i="1"/>
  <c r="DH256" i="1"/>
  <c r="CH256" i="1" s="1"/>
  <c r="C256" i="1"/>
  <c r="DW256" i="1" s="1"/>
  <c r="CW256" i="1" s="1"/>
  <c r="DL256" i="1"/>
  <c r="CL256" i="1" s="1"/>
  <c r="CF256" i="1"/>
  <c r="DF236" i="1"/>
  <c r="CF238" i="1"/>
  <c r="DM239" i="1"/>
  <c r="CM239" i="1" s="1"/>
  <c r="DK241" i="1"/>
  <c r="CK241" i="1" s="1"/>
  <c r="DF251" i="1"/>
  <c r="DK251" i="1"/>
  <c r="CK251" i="1" s="1"/>
  <c r="CF254" i="1"/>
  <c r="CF236" i="1"/>
  <c r="C241" i="1"/>
  <c r="CD241" i="1" s="1"/>
  <c r="DL242" i="1"/>
  <c r="CL242" i="1" s="1"/>
  <c r="DK245" i="1"/>
  <c r="CK245" i="1" s="1"/>
  <c r="DM247" i="1"/>
  <c r="CM247" i="1" s="1"/>
  <c r="DL248" i="1"/>
  <c r="CL248" i="1" s="1"/>
  <c r="C249" i="1"/>
  <c r="DL250" i="1"/>
  <c r="CL250" i="1" s="1"/>
  <c r="DF252" i="1"/>
  <c r="CF253" i="1"/>
  <c r="DF254" i="1"/>
  <c r="DF255" i="1"/>
  <c r="DH258" i="1"/>
  <c r="CH258" i="1" s="1"/>
  <c r="CF225" i="1"/>
  <c r="CJ225" i="1"/>
  <c r="CN225" i="1"/>
  <c r="CR225" i="1"/>
  <c r="CV225" i="1"/>
  <c r="DF226" i="1"/>
  <c r="CH227" i="1"/>
  <c r="CL227" i="1"/>
  <c r="CP227" i="1"/>
  <c r="CT227" i="1"/>
  <c r="B228" i="1"/>
  <c r="CE228" i="1" s="1"/>
  <c r="CF229" i="1"/>
  <c r="CJ229" i="1"/>
  <c r="CN229" i="1"/>
  <c r="CR229" i="1"/>
  <c r="CV229" i="1"/>
  <c r="DF230" i="1"/>
  <c r="DF231" i="1"/>
  <c r="B225" i="1"/>
  <c r="CC225" i="1" s="1"/>
  <c r="CH226" i="1"/>
  <c r="CL226" i="1"/>
  <c r="CP226" i="1"/>
  <c r="CT226" i="1"/>
  <c r="B227" i="1"/>
  <c r="CB227" i="1" s="1"/>
  <c r="CH228" i="1"/>
  <c r="CL228" i="1"/>
  <c r="CP228" i="1"/>
  <c r="CT228" i="1"/>
  <c r="B229" i="1"/>
  <c r="CC229" i="1" s="1"/>
  <c r="CH230" i="1"/>
  <c r="CL230" i="1"/>
  <c r="CP230" i="1"/>
  <c r="CT230" i="1"/>
  <c r="CH231" i="1"/>
  <c r="CL231" i="1"/>
  <c r="CP231" i="1"/>
  <c r="CT231" i="1"/>
  <c r="DC220" i="1"/>
  <c r="B215" i="1"/>
  <c r="DE215" i="1" s="1"/>
  <c r="CH215" i="1"/>
  <c r="CL215" i="1"/>
  <c r="CP215" i="1"/>
  <c r="CT215" i="1"/>
  <c r="DF215" i="1"/>
  <c r="DJ215" i="1"/>
  <c r="DN215" i="1"/>
  <c r="DR215" i="1"/>
  <c r="DV215" i="1"/>
  <c r="DH216" i="1"/>
  <c r="DL216" i="1"/>
  <c r="DP216" i="1"/>
  <c r="DT216" i="1"/>
  <c r="DF218" i="1"/>
  <c r="DJ218" i="1"/>
  <c r="DN218" i="1"/>
  <c r="DR218" i="1"/>
  <c r="DV218" i="1"/>
  <c r="CF219" i="1"/>
  <c r="CJ219" i="1"/>
  <c r="CN219" i="1"/>
  <c r="CR219" i="1"/>
  <c r="CV219" i="1"/>
  <c r="DH219" i="1"/>
  <c r="DL219" i="1"/>
  <c r="DP219" i="1"/>
  <c r="DT219" i="1"/>
  <c r="DF220" i="1"/>
  <c r="DJ220" i="1"/>
  <c r="DN220" i="1"/>
  <c r="DR220" i="1"/>
  <c r="DV220" i="1"/>
  <c r="CH214" i="1"/>
  <c r="CL214" i="1"/>
  <c r="CP214" i="1"/>
  <c r="CT214" i="1"/>
  <c r="B216" i="1"/>
  <c r="CC216" i="1" s="1"/>
  <c r="CF217" i="1"/>
  <c r="CJ217" i="1"/>
  <c r="CN217" i="1"/>
  <c r="CR217" i="1"/>
  <c r="CV217" i="1"/>
  <c r="B219" i="1"/>
  <c r="DB219" i="1" s="1"/>
  <c r="DB220" i="1"/>
  <c r="DG197" i="1"/>
  <c r="CG197" i="1" s="1"/>
  <c r="DF193" i="1"/>
  <c r="CF193" i="1" s="1"/>
  <c r="DB189" i="1"/>
  <c r="CB189" i="1" s="1"/>
  <c r="DW191" i="1"/>
  <c r="CW191" i="1" s="1"/>
  <c r="DH198" i="1"/>
  <c r="CH198" i="1" s="1"/>
  <c r="DX194" i="1"/>
  <c r="CX194" i="1" s="1"/>
  <c r="DX201" i="1"/>
  <c r="CX201" i="1" s="1"/>
  <c r="DG201" i="1"/>
  <c r="CG201" i="1" s="1"/>
  <c r="DI205" i="1"/>
  <c r="CI205" i="1" s="1"/>
  <c r="DI190" i="1"/>
  <c r="CI190" i="1" s="1"/>
  <c r="DI194" i="1"/>
  <c r="CI194" i="1" s="1"/>
  <c r="DB202" i="1"/>
  <c r="CB202" i="1" s="1"/>
  <c r="DI206" i="1"/>
  <c r="CI206" i="1" s="1"/>
  <c r="DG193" i="1"/>
  <c r="CG193" i="1" s="1"/>
  <c r="DI202" i="1"/>
  <c r="CI202" i="1" s="1"/>
  <c r="DG209" i="1"/>
  <c r="CG209" i="1" s="1"/>
  <c r="DX160" i="1"/>
  <c r="CX160" i="1" s="1"/>
  <c r="DI164" i="1"/>
  <c r="CI164" i="1" s="1"/>
  <c r="DW175" i="1"/>
  <c r="CW175" i="1" s="1"/>
  <c r="DB181" i="1"/>
  <c r="CB181" i="1" s="1"/>
  <c r="DI181" i="1"/>
  <c r="CI181" i="1" s="1"/>
  <c r="DC181" i="1"/>
  <c r="CC181" i="1" s="1"/>
  <c r="DI180" i="1"/>
  <c r="CI180" i="1" s="1"/>
  <c r="DB173" i="1"/>
  <c r="CB173" i="1" s="1"/>
  <c r="DF173" i="1"/>
  <c r="CF173" i="1" s="1"/>
  <c r="CC151" i="1"/>
  <c r="CD151" i="1"/>
  <c r="CA152" i="1"/>
  <c r="CE152" i="1"/>
  <c r="CC153" i="1"/>
  <c r="CA154" i="1"/>
  <c r="CE154" i="1"/>
  <c r="CC155" i="1"/>
  <c r="CD143" i="1"/>
  <c r="CB144" i="1"/>
  <c r="CC145" i="1"/>
  <c r="CA146" i="1"/>
  <c r="CE146" i="1"/>
  <c r="CC147" i="1"/>
  <c r="CD145" i="1"/>
  <c r="CB146" i="1"/>
  <c r="CD147" i="1"/>
  <c r="DE128" i="1"/>
  <c r="DG127" i="1"/>
  <c r="CG127" i="1"/>
  <c r="DW127" i="1"/>
  <c r="CW127" i="1"/>
  <c r="DN128" i="1"/>
  <c r="C122" i="1"/>
  <c r="C123" i="1"/>
  <c r="CN124" i="1"/>
  <c r="DF126" i="1"/>
  <c r="DR126" i="1"/>
  <c r="CJ128" i="1"/>
  <c r="CV128" i="1"/>
  <c r="DB128" i="1"/>
  <c r="CS129" i="1"/>
  <c r="CR130" i="1"/>
  <c r="CQ131" i="1"/>
  <c r="CL132" i="1"/>
  <c r="CU133" i="1"/>
  <c r="DI133" i="1"/>
  <c r="DM133" i="1"/>
  <c r="DY133" i="1"/>
  <c r="CN134" i="1"/>
  <c r="CS135" i="1"/>
  <c r="CJ136" i="1"/>
  <c r="C130" i="1"/>
  <c r="C131" i="1"/>
  <c r="CG131" i="1"/>
  <c r="C133" i="1"/>
  <c r="CK133" i="1"/>
  <c r="DH134" i="1"/>
  <c r="CH134" i="1"/>
  <c r="DL134" i="1"/>
  <c r="CL134" i="1"/>
  <c r="DP134" i="1"/>
  <c r="CP134" i="1"/>
  <c r="DT134" i="1"/>
  <c r="CT134" i="1"/>
  <c r="DX134" i="1"/>
  <c r="CX134" i="1"/>
  <c r="C139" i="1"/>
  <c r="CF122" i="1"/>
  <c r="CJ122" i="1"/>
  <c r="CN122" i="1"/>
  <c r="CR122" i="1"/>
  <c r="CV122" i="1"/>
  <c r="DK123" i="1"/>
  <c r="DW123" i="1"/>
  <c r="CV124" i="1"/>
  <c r="DF124" i="1"/>
  <c r="CO127" i="1"/>
  <c r="CL128" i="1"/>
  <c r="CK129" i="1"/>
  <c r="DF130" i="1"/>
  <c r="DJ130" i="1"/>
  <c r="DV130" i="1"/>
  <c r="CI131" i="1"/>
  <c r="DU131" i="1"/>
  <c r="DG133" i="1"/>
  <c r="DK133" i="1"/>
  <c r="DO133" i="1"/>
  <c r="DS133" i="1"/>
  <c r="DW133" i="1"/>
  <c r="CF134" i="1"/>
  <c r="DR134" i="1"/>
  <c r="CK135" i="1"/>
  <c r="CR136" i="1"/>
  <c r="CG123" i="1"/>
  <c r="CS123" i="1"/>
  <c r="CR124" i="1"/>
  <c r="DK125" i="1"/>
  <c r="CJ126" i="1"/>
  <c r="CN126" i="1"/>
  <c r="CV126" i="1"/>
  <c r="C127" i="1"/>
  <c r="CK127" i="1"/>
  <c r="CG129" i="1"/>
  <c r="CW129" i="1"/>
  <c r="DK129" i="1"/>
  <c r="CG135" i="1"/>
  <c r="CW135" i="1"/>
  <c r="C136" i="1"/>
  <c r="CN136" i="1"/>
  <c r="CI137" i="1"/>
  <c r="CM137" i="1"/>
  <c r="CQ137" i="1"/>
  <c r="CU137" i="1"/>
  <c r="CY137" i="1"/>
  <c r="CH138" i="1"/>
  <c r="CL138" i="1"/>
  <c r="CP138" i="1"/>
  <c r="CT138" i="1"/>
  <c r="CX138" i="1"/>
  <c r="DG139" i="1"/>
  <c r="DI123" i="1"/>
  <c r="DM123" i="1"/>
  <c r="DQ123" i="1"/>
  <c r="DU123" i="1"/>
  <c r="DY123" i="1"/>
  <c r="CH124" i="1"/>
  <c r="CL124" i="1"/>
  <c r="CP124" i="1"/>
  <c r="CT124" i="1"/>
  <c r="CX124" i="1"/>
  <c r="CG125" i="1"/>
  <c r="DI125" i="1"/>
  <c r="CK125" i="1"/>
  <c r="DM125" i="1"/>
  <c r="CO125" i="1"/>
  <c r="DQ125" i="1"/>
  <c r="CS125" i="1"/>
  <c r="DU125" i="1"/>
  <c r="CW125" i="1"/>
  <c r="DY125" i="1"/>
  <c r="DH126" i="1"/>
  <c r="DL126" i="1"/>
  <c r="DP126" i="1"/>
  <c r="DT126" i="1"/>
  <c r="DX126" i="1"/>
  <c r="CI127" i="1"/>
  <c r="CM127" i="1"/>
  <c r="CQ127" i="1"/>
  <c r="CU127" i="1"/>
  <c r="CY127" i="1"/>
  <c r="DH128" i="1"/>
  <c r="DL128" i="1"/>
  <c r="DP128" i="1"/>
  <c r="DT128" i="1"/>
  <c r="DX128" i="1"/>
  <c r="CH130" i="1"/>
  <c r="CL130" i="1"/>
  <c r="CP130" i="1"/>
  <c r="CT130" i="1"/>
  <c r="CX130" i="1"/>
  <c r="DG131" i="1"/>
  <c r="DK131" i="1"/>
  <c r="DO131" i="1"/>
  <c r="DS131" i="1"/>
  <c r="DW131" i="1"/>
  <c r="CF132" i="1"/>
  <c r="DH132" i="1"/>
  <c r="CJ132" i="1"/>
  <c r="DL132" i="1"/>
  <c r="CN132" i="1"/>
  <c r="DP132" i="1"/>
  <c r="CR132" i="1"/>
  <c r="DT132" i="1"/>
  <c r="CV132" i="1"/>
  <c r="DX132" i="1"/>
  <c r="DH136" i="1"/>
  <c r="DL136" i="1"/>
  <c r="DP136" i="1"/>
  <c r="DT136" i="1"/>
  <c r="DX136" i="1"/>
  <c r="DI139" i="1"/>
  <c r="CK139" i="1"/>
  <c r="DM139" i="1"/>
  <c r="CO139" i="1"/>
  <c r="DQ139" i="1"/>
  <c r="CS139" i="1"/>
  <c r="DU139" i="1"/>
  <c r="CW139" i="1"/>
  <c r="DY139" i="1"/>
  <c r="DF102" i="1"/>
  <c r="CF102" i="1"/>
  <c r="DJ102" i="1"/>
  <c r="CJ102" i="1"/>
  <c r="DN102" i="1"/>
  <c r="CN102" i="1"/>
  <c r="DR102" i="1"/>
  <c r="CR102" i="1"/>
  <c r="DV102" i="1"/>
  <c r="CV102" i="1"/>
  <c r="CK103" i="1"/>
  <c r="B103" i="1"/>
  <c r="CD103" i="1" s="1"/>
  <c r="DL104" i="1"/>
  <c r="B104" i="1"/>
  <c r="CB104" i="1" s="1"/>
  <c r="DR104" i="1"/>
  <c r="CR104" i="1"/>
  <c r="CV104" i="1"/>
  <c r="DV104" i="1"/>
  <c r="CK105" i="1"/>
  <c r="B105" i="1"/>
  <c r="CZ105" i="1" s="1"/>
  <c r="DF106" i="1"/>
  <c r="CF106" i="1"/>
  <c r="CR106" i="1"/>
  <c r="DR106" i="1"/>
  <c r="DV106" i="1"/>
  <c r="CV106" i="1"/>
  <c r="DI107" i="1"/>
  <c r="CI107" i="1"/>
  <c r="DK107" i="1"/>
  <c r="B107" i="1"/>
  <c r="CD107" i="1" s="1"/>
  <c r="CM107" i="1"/>
  <c r="DM107" i="1"/>
  <c r="DY107" i="1"/>
  <c r="CY107" i="1"/>
  <c r="CJ108" i="1"/>
  <c r="DJ108" i="1"/>
  <c r="CN108" i="1"/>
  <c r="DN108" i="1"/>
  <c r="DP108" i="1"/>
  <c r="CP108" i="1"/>
  <c r="DT108" i="1"/>
  <c r="CT108" i="1"/>
  <c r="CG109" i="1"/>
  <c r="DG109" i="1"/>
  <c r="CK109" i="1"/>
  <c r="DK109" i="1"/>
  <c r="DQ109" i="1"/>
  <c r="CQ109" i="1"/>
  <c r="DU109" i="1"/>
  <c r="CU109" i="1"/>
  <c r="CW109" i="1"/>
  <c r="DW109" i="1"/>
  <c r="DF110" i="1"/>
  <c r="CF110" i="1"/>
  <c r="DH110" i="1"/>
  <c r="CH110" i="1"/>
  <c r="DJ110" i="1"/>
  <c r="CJ110" i="1"/>
  <c r="DL110" i="1"/>
  <c r="CL110" i="1"/>
  <c r="B110" i="1"/>
  <c r="DE110" i="1" s="1"/>
  <c r="DP110" i="1"/>
  <c r="CP110" i="1"/>
  <c r="DT110" i="1"/>
  <c r="CT110" i="1"/>
  <c r="DV110" i="1"/>
  <c r="CV110" i="1"/>
  <c r="DX110" i="1"/>
  <c r="CX110" i="1"/>
  <c r="CI111" i="1"/>
  <c r="DI111" i="1"/>
  <c r="DK111" i="1"/>
  <c r="CK111" i="1"/>
  <c r="B111" i="1"/>
  <c r="CB111" i="1" s="1"/>
  <c r="DO111" i="1"/>
  <c r="CO111" i="1"/>
  <c r="CQ111" i="1"/>
  <c r="DQ111" i="1"/>
  <c r="DS111" i="1"/>
  <c r="CS111" i="1"/>
  <c r="CU111" i="1"/>
  <c r="DU111" i="1"/>
  <c r="CY111" i="1"/>
  <c r="DY111" i="1"/>
  <c r="CF112" i="1"/>
  <c r="B112" i="1"/>
  <c r="DF112" i="1"/>
  <c r="DH112" i="1"/>
  <c r="CH112" i="1"/>
  <c r="DL112" i="1"/>
  <c r="CL112" i="1"/>
  <c r="CN112" i="1"/>
  <c r="DN112" i="1"/>
  <c r="CR112" i="1"/>
  <c r="DR112" i="1"/>
  <c r="DT112" i="1"/>
  <c r="CT112" i="1"/>
  <c r="CV112" i="1"/>
  <c r="DV112" i="1"/>
  <c r="DX112" i="1"/>
  <c r="CX112" i="1"/>
  <c r="CI113" i="1"/>
  <c r="DI113" i="1"/>
  <c r="DK113" i="1"/>
  <c r="CK113" i="1"/>
  <c r="CM113" i="1"/>
  <c r="B113" i="1"/>
  <c r="DD113" i="1" s="1"/>
  <c r="DO113" i="1"/>
  <c r="CO113" i="1"/>
  <c r="CQ113" i="1"/>
  <c r="DQ113" i="1"/>
  <c r="DS113" i="1"/>
  <c r="CS113" i="1"/>
  <c r="CU113" i="1"/>
  <c r="DU113" i="1"/>
  <c r="CY113" i="1"/>
  <c r="DY113" i="1"/>
  <c r="CH114" i="1"/>
  <c r="DH114" i="1"/>
  <c r="DJ114" i="1"/>
  <c r="CJ114" i="1"/>
  <c r="CL114" i="1"/>
  <c r="B114" i="1"/>
  <c r="DE114" i="1" s="1"/>
  <c r="DN114" i="1"/>
  <c r="CN114" i="1"/>
  <c r="CP114" i="1"/>
  <c r="DP114" i="1"/>
  <c r="DR114" i="1"/>
  <c r="CR114" i="1"/>
  <c r="CT114" i="1"/>
  <c r="DT114" i="1"/>
  <c r="CX114" i="1"/>
  <c r="DX114" i="1"/>
  <c r="DG115" i="1"/>
  <c r="CG115" i="1"/>
  <c r="B115" i="1"/>
  <c r="DZ115" i="1" s="1"/>
  <c r="DI115" i="1"/>
  <c r="CI115" i="1"/>
  <c r="DK115" i="1"/>
  <c r="CK115" i="1"/>
  <c r="DM115" i="1"/>
  <c r="CM115" i="1"/>
  <c r="DO115" i="1"/>
  <c r="CO115" i="1"/>
  <c r="DS115" i="1"/>
  <c r="CS115" i="1"/>
  <c r="DU115" i="1"/>
  <c r="CU115" i="1"/>
  <c r="DW115" i="1"/>
  <c r="CW115" i="1"/>
  <c r="DY115" i="1"/>
  <c r="CY115" i="1"/>
  <c r="CF116" i="1"/>
  <c r="DF116" i="1"/>
  <c r="B116" i="1"/>
  <c r="CZ116" i="1" s="1"/>
  <c r="DH116" i="1"/>
  <c r="CH116" i="1"/>
  <c r="CJ116" i="1"/>
  <c r="DJ116" i="1"/>
  <c r="DL116" i="1"/>
  <c r="CL116" i="1"/>
  <c r="CN116" i="1"/>
  <c r="DN116" i="1"/>
  <c r="CR116" i="1"/>
  <c r="DR116" i="1"/>
  <c r="CV116" i="1"/>
  <c r="DV116" i="1"/>
  <c r="DX116" i="1"/>
  <c r="CX116" i="1"/>
  <c r="DG117" i="1"/>
  <c r="B117" i="1"/>
  <c r="CB117" i="1" s="1"/>
  <c r="CI117" i="1"/>
  <c r="DI117" i="1"/>
  <c r="DK117" i="1"/>
  <c r="CK117" i="1"/>
  <c r="CM117" i="1"/>
  <c r="DM117" i="1"/>
  <c r="DO117" i="1"/>
  <c r="CO117" i="1"/>
  <c r="DS117" i="1"/>
  <c r="CS117" i="1"/>
  <c r="CU117" i="1"/>
  <c r="DU117" i="1"/>
  <c r="CY117" i="1"/>
  <c r="DY117" i="1"/>
  <c r="DC109" i="1"/>
  <c r="C79" i="1"/>
  <c r="CK79" i="1"/>
  <c r="C83" i="1"/>
  <c r="CK83" i="1"/>
  <c r="DI91" i="1"/>
  <c r="CI91" i="1"/>
  <c r="DY91" i="1"/>
  <c r="CY91" i="1"/>
  <c r="C95" i="1"/>
  <c r="CF78" i="1"/>
  <c r="CJ78" i="1"/>
  <c r="CN78" i="1"/>
  <c r="CR78" i="1"/>
  <c r="CV78" i="1"/>
  <c r="CI79" i="1"/>
  <c r="CY79" i="1"/>
  <c r="DS79" i="1"/>
  <c r="CL80" i="1"/>
  <c r="DL80" i="1"/>
  <c r="CI81" i="1"/>
  <c r="CM81" i="1"/>
  <c r="CV82" i="1"/>
  <c r="DH92" i="1"/>
  <c r="DW95" i="1"/>
  <c r="CU79" i="1"/>
  <c r="DO79" i="1"/>
  <c r="CH80" i="1"/>
  <c r="CX80" i="1"/>
  <c r="CF82" i="1"/>
  <c r="DJ82" i="1"/>
  <c r="DN86" i="1"/>
  <c r="CS89" i="1"/>
  <c r="DK89" i="1"/>
  <c r="DW89" i="1"/>
  <c r="CM91" i="1"/>
  <c r="CL92" i="1"/>
  <c r="DK95" i="1"/>
  <c r="DF80" i="1"/>
  <c r="DJ80" i="1"/>
  <c r="DN80" i="1"/>
  <c r="DR80" i="1"/>
  <c r="DV80" i="1"/>
  <c r="DG81" i="1"/>
  <c r="DK81" i="1"/>
  <c r="DO81" i="1"/>
  <c r="CQ81" i="1"/>
  <c r="DS81" i="1"/>
  <c r="CU81" i="1"/>
  <c r="DW81" i="1"/>
  <c r="CY81" i="1"/>
  <c r="DH82" i="1"/>
  <c r="CH82" i="1"/>
  <c r="DL82" i="1"/>
  <c r="CL82" i="1"/>
  <c r="B82" i="1"/>
  <c r="CD82" i="1" s="1"/>
  <c r="DP82" i="1"/>
  <c r="CP82" i="1"/>
  <c r="DT82" i="1"/>
  <c r="CT82" i="1"/>
  <c r="DX82" i="1"/>
  <c r="CX82" i="1"/>
  <c r="DG83" i="1"/>
  <c r="CI83" i="1"/>
  <c r="DK83" i="1"/>
  <c r="CM83" i="1"/>
  <c r="DO83" i="1"/>
  <c r="CQ83" i="1"/>
  <c r="DS83" i="1"/>
  <c r="CU83" i="1"/>
  <c r="DW83" i="1"/>
  <c r="DY83" i="1"/>
  <c r="CY83" i="1"/>
  <c r="CF84" i="1"/>
  <c r="DH84" i="1"/>
  <c r="CJ84" i="1"/>
  <c r="DL84" i="1"/>
  <c r="CN84" i="1"/>
  <c r="DP84" i="1"/>
  <c r="CP84" i="1"/>
  <c r="CR84" i="1"/>
  <c r="DT84" i="1"/>
  <c r="CT84" i="1"/>
  <c r="CV84" i="1"/>
  <c r="DX84" i="1"/>
  <c r="DG85" i="1"/>
  <c r="CG85" i="1"/>
  <c r="CI85" i="1"/>
  <c r="DK85" i="1"/>
  <c r="B85" i="1"/>
  <c r="CZ85" i="1" s="1"/>
  <c r="CM85" i="1"/>
  <c r="DM85" i="1"/>
  <c r="DO85" i="1"/>
  <c r="CQ85" i="1"/>
  <c r="DQ85" i="1"/>
  <c r="DS85" i="1"/>
  <c r="CS85" i="1"/>
  <c r="CU85" i="1"/>
  <c r="DW85" i="1"/>
  <c r="CW85" i="1"/>
  <c r="CY85" i="1"/>
  <c r="B86" i="1"/>
  <c r="DA86" i="1" s="1"/>
  <c r="CF86" i="1"/>
  <c r="DF86" i="1"/>
  <c r="DH86" i="1"/>
  <c r="CH86" i="1"/>
  <c r="CJ86" i="1"/>
  <c r="DL86" i="1"/>
  <c r="CL86" i="1"/>
  <c r="DP86" i="1"/>
  <c r="CP86" i="1"/>
  <c r="DR86" i="1"/>
  <c r="DT86" i="1"/>
  <c r="CT86" i="1"/>
  <c r="CV86" i="1"/>
  <c r="DV86" i="1"/>
  <c r="DX86" i="1"/>
  <c r="CX86" i="1"/>
  <c r="DG87" i="1"/>
  <c r="CI87" i="1"/>
  <c r="DI87" i="1"/>
  <c r="DK87" i="1"/>
  <c r="CK87" i="1"/>
  <c r="CM87" i="1"/>
  <c r="DO87" i="1"/>
  <c r="CO87" i="1"/>
  <c r="CQ87" i="1"/>
  <c r="DS87" i="1"/>
  <c r="CU87" i="1"/>
  <c r="DU87" i="1"/>
  <c r="DW87" i="1"/>
  <c r="CY87" i="1"/>
  <c r="DY87" i="1"/>
  <c r="CF88" i="1"/>
  <c r="DF88" i="1"/>
  <c r="DH88" i="1"/>
  <c r="CJ88" i="1"/>
  <c r="DJ88" i="1"/>
  <c r="DL88" i="1"/>
  <c r="CL88" i="1"/>
  <c r="B88" i="1"/>
  <c r="CN88" i="1"/>
  <c r="DP88" i="1"/>
  <c r="CP88" i="1"/>
  <c r="CR88" i="1"/>
  <c r="DT88" i="1"/>
  <c r="CV88" i="1"/>
  <c r="DV88" i="1"/>
  <c r="DX88" i="1"/>
  <c r="DI89" i="1"/>
  <c r="CI89" i="1"/>
  <c r="DM89" i="1"/>
  <c r="CM89" i="1"/>
  <c r="DQ89" i="1"/>
  <c r="CQ89" i="1"/>
  <c r="DU89" i="1"/>
  <c r="CU89" i="1"/>
  <c r="DY89" i="1"/>
  <c r="CY89" i="1"/>
  <c r="DF90" i="1"/>
  <c r="CF90" i="1"/>
  <c r="DJ90" i="1"/>
  <c r="CJ90" i="1"/>
  <c r="DN90" i="1"/>
  <c r="CN90" i="1"/>
  <c r="DR90" i="1"/>
  <c r="CR90" i="1"/>
  <c r="DV90" i="1"/>
  <c r="CV90" i="1"/>
  <c r="DG91" i="1"/>
  <c r="CG91" i="1"/>
  <c r="DK91" i="1"/>
  <c r="CK91" i="1"/>
  <c r="DO91" i="1"/>
  <c r="CO91" i="1"/>
  <c r="DS91" i="1"/>
  <c r="CS91" i="1"/>
  <c r="DW91" i="1"/>
  <c r="CW91" i="1"/>
  <c r="DF92" i="1"/>
  <c r="CF92" i="1"/>
  <c r="DJ92" i="1"/>
  <c r="CJ92" i="1"/>
  <c r="DN92" i="1"/>
  <c r="CN92" i="1"/>
  <c r="DR92" i="1"/>
  <c r="CR92" i="1"/>
  <c r="DV92" i="1"/>
  <c r="CV92" i="1"/>
  <c r="CG93" i="1"/>
  <c r="DI93" i="1"/>
  <c r="CI93" i="1"/>
  <c r="CK93" i="1"/>
  <c r="DM93" i="1"/>
  <c r="CO93" i="1"/>
  <c r="DO93" i="1"/>
  <c r="DQ93" i="1"/>
  <c r="CS93" i="1"/>
  <c r="DS93" i="1"/>
  <c r="DU93" i="1"/>
  <c r="CU93" i="1"/>
  <c r="CW93" i="1"/>
  <c r="DY93" i="1"/>
  <c r="CY93" i="1"/>
  <c r="DF94" i="1"/>
  <c r="CF94" i="1"/>
  <c r="DH94" i="1"/>
  <c r="DJ94" i="1"/>
  <c r="CJ94" i="1"/>
  <c r="DL94" i="1"/>
  <c r="CN94" i="1"/>
  <c r="DP94" i="1"/>
  <c r="CR94" i="1"/>
  <c r="DT94" i="1"/>
  <c r="DV94" i="1"/>
  <c r="CV94" i="1"/>
  <c r="DX94" i="1"/>
  <c r="CI95" i="1"/>
  <c r="DI95" i="1"/>
  <c r="CM95" i="1"/>
  <c r="DM95" i="1"/>
  <c r="CO95" i="1"/>
  <c r="CQ95" i="1"/>
  <c r="DQ95" i="1"/>
  <c r="CS95" i="1"/>
  <c r="CU95" i="1"/>
  <c r="DU95" i="1"/>
  <c r="CY95" i="1"/>
  <c r="DY95" i="1"/>
  <c r="DE87" i="1"/>
  <c r="CH56" i="1"/>
  <c r="CL56" i="1"/>
  <c r="DB72" i="1"/>
  <c r="C73" i="1"/>
  <c r="DL56" i="1"/>
  <c r="C57" i="1"/>
  <c r="DK59" i="1"/>
  <c r="CH60" i="1"/>
  <c r="CT60" i="1"/>
  <c r="DF62" i="1"/>
  <c r="DV62" i="1"/>
  <c r="CK63" i="1"/>
  <c r="CT64" i="1"/>
  <c r="DP68" i="1"/>
  <c r="DM69" i="1"/>
  <c r="CF56" i="1"/>
  <c r="CJ56" i="1"/>
  <c r="CH58" i="1"/>
  <c r="CL58" i="1"/>
  <c r="CP58" i="1"/>
  <c r="CT58" i="1"/>
  <c r="CX58" i="1"/>
  <c r="C67" i="1"/>
  <c r="DN56" i="1"/>
  <c r="DR56" i="1"/>
  <c r="DV56" i="1"/>
  <c r="DF60" i="1"/>
  <c r="DJ60" i="1"/>
  <c r="DN60" i="1"/>
  <c r="DR60" i="1"/>
  <c r="CV60" i="1"/>
  <c r="DV60" i="1"/>
  <c r="DG61" i="1"/>
  <c r="CI61" i="1"/>
  <c r="DK61" i="1"/>
  <c r="B61" i="1"/>
  <c r="CB61" i="1" s="1"/>
  <c r="CM61" i="1"/>
  <c r="DO61" i="1"/>
  <c r="CQ61" i="1"/>
  <c r="DS61" i="1"/>
  <c r="CU61" i="1"/>
  <c r="DW61" i="1"/>
  <c r="CY61" i="1"/>
  <c r="DH62" i="1"/>
  <c r="CH62" i="1"/>
  <c r="DL62" i="1"/>
  <c r="CL62" i="1"/>
  <c r="B62" i="1"/>
  <c r="CZ62" i="1" s="1"/>
  <c r="DP62" i="1"/>
  <c r="CP62" i="1"/>
  <c r="DT62" i="1"/>
  <c r="CT62" i="1"/>
  <c r="DX62" i="1"/>
  <c r="CX62" i="1"/>
  <c r="DG63" i="1"/>
  <c r="CI63" i="1"/>
  <c r="DK63" i="1"/>
  <c r="CM63" i="1"/>
  <c r="DO63" i="1"/>
  <c r="CQ63" i="1"/>
  <c r="DS63" i="1"/>
  <c r="CU63" i="1"/>
  <c r="DW63" i="1"/>
  <c r="CY63" i="1"/>
  <c r="CF64" i="1"/>
  <c r="DF64" i="1"/>
  <c r="B64" i="1"/>
  <c r="CJ64" i="1"/>
  <c r="DJ64" i="1"/>
  <c r="CN64" i="1"/>
  <c r="DN64" i="1"/>
  <c r="CR64" i="1"/>
  <c r="DR64" i="1"/>
  <c r="CV64" i="1"/>
  <c r="DV64" i="1"/>
  <c r="DG65" i="1"/>
  <c r="B65" i="1"/>
  <c r="CB65" i="1" s="1"/>
  <c r="CI65" i="1"/>
  <c r="DK65" i="1"/>
  <c r="CM65" i="1"/>
  <c r="DO65" i="1"/>
  <c r="CQ65" i="1"/>
  <c r="DS65" i="1"/>
  <c r="DU65" i="1"/>
  <c r="CU65" i="1"/>
  <c r="DW65" i="1"/>
  <c r="CY65" i="1"/>
  <c r="DY65" i="1"/>
  <c r="DH66" i="1"/>
  <c r="CH66" i="1"/>
  <c r="DJ66" i="1"/>
  <c r="DL66" i="1"/>
  <c r="CL66" i="1"/>
  <c r="B66" i="1"/>
  <c r="DD66" i="1" s="1"/>
  <c r="CN66" i="1"/>
  <c r="DN66" i="1"/>
  <c r="DP66" i="1"/>
  <c r="CP66" i="1"/>
  <c r="CR66" i="1"/>
  <c r="DT66" i="1"/>
  <c r="CT66" i="1"/>
  <c r="DX66" i="1"/>
  <c r="CX66" i="1"/>
  <c r="DG67" i="1"/>
  <c r="CG67" i="1"/>
  <c r="CI67" i="1"/>
  <c r="DK67" i="1"/>
  <c r="B67" i="1"/>
  <c r="CE67" i="1" s="1"/>
  <c r="CM67" i="1"/>
  <c r="DM67" i="1"/>
  <c r="DO67" i="1"/>
  <c r="CQ67" i="1"/>
  <c r="DQ67" i="1"/>
  <c r="DS67" i="1"/>
  <c r="CS67" i="1"/>
  <c r="CU67" i="1"/>
  <c r="DW67" i="1"/>
  <c r="CW67" i="1"/>
  <c r="CY67" i="1"/>
  <c r="CF68" i="1"/>
  <c r="DF68" i="1"/>
  <c r="CH68" i="1"/>
  <c r="CJ68" i="1"/>
  <c r="DJ68" i="1"/>
  <c r="CN68" i="1"/>
  <c r="DN68" i="1"/>
  <c r="CR68" i="1"/>
  <c r="DR68" i="1"/>
  <c r="CT68" i="1"/>
  <c r="CV68" i="1"/>
  <c r="DV68" i="1"/>
  <c r="CX68" i="1"/>
  <c r="DG69" i="1"/>
  <c r="CG69" i="1"/>
  <c r="CI69" i="1"/>
  <c r="DK69" i="1"/>
  <c r="CK69" i="1"/>
  <c r="CM69" i="1"/>
  <c r="B69" i="1"/>
  <c r="CZ69" i="1" s="1"/>
  <c r="DO69" i="1"/>
  <c r="CQ69" i="1"/>
  <c r="DQ69" i="1"/>
  <c r="DS69" i="1"/>
  <c r="CU69" i="1"/>
  <c r="DU69" i="1"/>
  <c r="DW69" i="1"/>
  <c r="CW69" i="1"/>
  <c r="CY69" i="1"/>
  <c r="DF70" i="1"/>
  <c r="DH70" i="1"/>
  <c r="CH70" i="1"/>
  <c r="CJ70" i="1"/>
  <c r="DJ70" i="1"/>
  <c r="DL70" i="1"/>
  <c r="CL70" i="1"/>
  <c r="B70" i="1"/>
  <c r="CZ70" i="1" s="1"/>
  <c r="CN70" i="1"/>
  <c r="DP70" i="1"/>
  <c r="CP70" i="1"/>
  <c r="DT70" i="1"/>
  <c r="CT70" i="1"/>
  <c r="DV70" i="1"/>
  <c r="DX70" i="1"/>
  <c r="CX70" i="1"/>
  <c r="DG71" i="1"/>
  <c r="B71" i="1"/>
  <c r="CB71" i="1" s="1"/>
  <c r="CI71" i="1"/>
  <c r="DI71" i="1"/>
  <c r="DK71" i="1"/>
  <c r="CM71" i="1"/>
  <c r="DM71" i="1"/>
  <c r="DO71" i="1"/>
  <c r="CO71" i="1"/>
  <c r="CQ71" i="1"/>
  <c r="DS71" i="1"/>
  <c r="CS71" i="1"/>
  <c r="CU71" i="1"/>
  <c r="DW71" i="1"/>
  <c r="CY71" i="1"/>
  <c r="DY71" i="1"/>
  <c r="CF72" i="1"/>
  <c r="DH72" i="1"/>
  <c r="CJ72" i="1"/>
  <c r="DL72" i="1"/>
  <c r="CN72" i="1"/>
  <c r="DP72" i="1"/>
  <c r="CP72" i="1"/>
  <c r="CR72" i="1"/>
  <c r="DT72" i="1"/>
  <c r="CT72" i="1"/>
  <c r="CV72" i="1"/>
  <c r="DX72" i="1"/>
  <c r="DG73" i="1"/>
  <c r="B73" i="1"/>
  <c r="CZ73" i="1" s="1"/>
  <c r="CG73" i="1"/>
  <c r="CI73" i="1"/>
  <c r="DK73" i="1"/>
  <c r="CM73" i="1"/>
  <c r="DM73" i="1"/>
  <c r="DO73" i="1"/>
  <c r="CQ73" i="1"/>
  <c r="DQ73" i="1"/>
  <c r="DS73" i="1"/>
  <c r="CS73" i="1"/>
  <c r="CU73" i="1"/>
  <c r="DW73" i="1"/>
  <c r="CW73" i="1"/>
  <c r="CY73" i="1"/>
  <c r="DE47" i="1"/>
  <c r="DH42" i="1"/>
  <c r="CH42" i="1"/>
  <c r="DL42" i="1"/>
  <c r="CL42" i="1"/>
  <c r="DP42" i="1"/>
  <c r="CP42" i="1"/>
  <c r="DT42" i="1"/>
  <c r="CT42" i="1"/>
  <c r="DX42" i="1"/>
  <c r="CX42" i="1"/>
  <c r="DU43" i="1"/>
  <c r="CU43" i="1"/>
  <c r="CG35" i="1"/>
  <c r="CK35" i="1"/>
  <c r="CO35" i="1"/>
  <c r="CS35" i="1"/>
  <c r="DK35" i="1"/>
  <c r="DW35" i="1"/>
  <c r="C36" i="1"/>
  <c r="CS37" i="1"/>
  <c r="DM37" i="1"/>
  <c r="C38" i="1"/>
  <c r="CH38" i="1"/>
  <c r="CT38" i="1"/>
  <c r="CX38" i="1"/>
  <c r="CU39" i="1"/>
  <c r="DQ39" i="1"/>
  <c r="CK41" i="1"/>
  <c r="DU41" i="1"/>
  <c r="DN42" i="1"/>
  <c r="CG43" i="1"/>
  <c r="DQ43" i="1"/>
  <c r="CN46" i="1"/>
  <c r="DF46" i="1"/>
  <c r="DR46" i="1"/>
  <c r="DH48" i="1"/>
  <c r="DX48" i="1"/>
  <c r="C44" i="1"/>
  <c r="CL44" i="1"/>
  <c r="C34" i="1"/>
  <c r="CO37" i="1"/>
  <c r="DI37" i="1"/>
  <c r="DY37" i="1"/>
  <c r="C41" i="1"/>
  <c r="CG41" i="1"/>
  <c r="CW41" i="1"/>
  <c r="DQ41" i="1"/>
  <c r="DM43" i="1"/>
  <c r="DY43" i="1"/>
  <c r="DA47" i="1"/>
  <c r="CT48" i="1"/>
  <c r="DO43" i="1"/>
  <c r="DS43" i="1"/>
  <c r="DW43" i="1"/>
  <c r="CF44" i="1"/>
  <c r="CJ44" i="1"/>
  <c r="CN44" i="1"/>
  <c r="CR44" i="1"/>
  <c r="CV44" i="1"/>
  <c r="DG45" i="1"/>
  <c r="CI45" i="1"/>
  <c r="DK45" i="1"/>
  <c r="B45" i="1"/>
  <c r="DD45" i="1" s="1"/>
  <c r="CM45" i="1"/>
  <c r="DO45" i="1"/>
  <c r="CQ45" i="1"/>
  <c r="DS45" i="1"/>
  <c r="CU45" i="1"/>
  <c r="DW45" i="1"/>
  <c r="CY45" i="1"/>
  <c r="DH46" i="1"/>
  <c r="CH46" i="1"/>
  <c r="DL46" i="1"/>
  <c r="CL46" i="1"/>
  <c r="DP46" i="1"/>
  <c r="CP46" i="1"/>
  <c r="DT46" i="1"/>
  <c r="CT46" i="1"/>
  <c r="DX46" i="1"/>
  <c r="CX46" i="1"/>
  <c r="DG47" i="1"/>
  <c r="CI47" i="1"/>
  <c r="DK47" i="1"/>
  <c r="CM47" i="1"/>
  <c r="DO47" i="1"/>
  <c r="CQ47" i="1"/>
  <c r="DS47" i="1"/>
  <c r="CU47" i="1"/>
  <c r="DW47" i="1"/>
  <c r="CY47" i="1"/>
  <c r="CF48" i="1"/>
  <c r="CJ48" i="1"/>
  <c r="CN48" i="1"/>
  <c r="CR48" i="1"/>
  <c r="CV48" i="1"/>
  <c r="DG49" i="1"/>
  <c r="B49" i="1"/>
  <c r="CZ49" i="1" s="1"/>
  <c r="CI49" i="1"/>
  <c r="DK49" i="1"/>
  <c r="CM49" i="1"/>
  <c r="DO49" i="1"/>
  <c r="CQ49" i="1"/>
  <c r="DS49" i="1"/>
  <c r="CU49" i="1"/>
  <c r="DW49" i="1"/>
  <c r="CY49" i="1"/>
  <c r="DH50" i="1"/>
  <c r="CH50" i="1"/>
  <c r="DL50" i="1"/>
  <c r="CL50" i="1"/>
  <c r="DP50" i="1"/>
  <c r="CP50" i="1"/>
  <c r="DT50" i="1"/>
  <c r="CT50" i="1"/>
  <c r="DX50" i="1"/>
  <c r="CX50" i="1"/>
  <c r="DG51" i="1"/>
  <c r="CI51" i="1"/>
  <c r="DK51" i="1"/>
  <c r="CM51" i="1"/>
  <c r="DO51" i="1"/>
  <c r="CQ51" i="1"/>
  <c r="DS51" i="1"/>
  <c r="CU51" i="1"/>
  <c r="DW51" i="1"/>
  <c r="CY51" i="1"/>
  <c r="CR12" i="1"/>
  <c r="DR12" i="1"/>
  <c r="DV12" i="1"/>
  <c r="CV12" i="1"/>
  <c r="DG13" i="1"/>
  <c r="CG13" i="1"/>
  <c r="DI13" i="1"/>
  <c r="CI13" i="1"/>
  <c r="DM13" i="1"/>
  <c r="CM13" i="1"/>
  <c r="CO13" i="1"/>
  <c r="DO13" i="1"/>
  <c r="DU13" i="1"/>
  <c r="CU13" i="1"/>
  <c r="DW13" i="1"/>
  <c r="CW13" i="1"/>
  <c r="DF14" i="1"/>
  <c r="CF14" i="1"/>
  <c r="DL14" i="1"/>
  <c r="B14" i="1"/>
  <c r="CD14" i="1" s="1"/>
  <c r="CL14" i="1"/>
  <c r="DP14" i="1"/>
  <c r="CP14" i="1"/>
  <c r="DR14" i="1"/>
  <c r="CR14" i="1"/>
  <c r="DX14" i="1"/>
  <c r="CX14" i="1"/>
  <c r="DI15" i="1"/>
  <c r="CI15" i="1"/>
  <c r="DM15" i="1"/>
  <c r="CM15" i="1"/>
  <c r="DO15" i="1"/>
  <c r="CO15" i="1"/>
  <c r="DQ15" i="1"/>
  <c r="CQ15" i="1"/>
  <c r="CS15" i="1"/>
  <c r="DS15" i="1"/>
  <c r="DW15" i="1"/>
  <c r="CW15" i="1"/>
  <c r="DF16" i="1"/>
  <c r="CF16" i="1"/>
  <c r="CJ16" i="1"/>
  <c r="DJ16" i="1"/>
  <c r="CN16" i="1"/>
  <c r="DN16" i="1"/>
  <c r="CR16" i="1"/>
  <c r="DR16" i="1"/>
  <c r="DT16" i="1"/>
  <c r="CT16" i="1"/>
  <c r="DV16" i="1"/>
  <c r="CV16" i="1"/>
  <c r="CG17" i="1"/>
  <c r="DG17" i="1"/>
  <c r="CI17" i="1"/>
  <c r="DI17" i="1"/>
  <c r="DM17" i="1"/>
  <c r="CM17" i="1"/>
  <c r="DO17" i="1"/>
  <c r="CO17" i="1"/>
  <c r="CQ17" i="1"/>
  <c r="DQ17" i="1"/>
  <c r="DU17" i="1"/>
  <c r="CU17" i="1"/>
  <c r="CW17" i="1"/>
  <c r="DW17" i="1"/>
  <c r="CH18" i="1"/>
  <c r="DH18" i="1"/>
  <c r="DJ18" i="1"/>
  <c r="CJ18" i="1"/>
  <c r="B18" i="1"/>
  <c r="DL18" i="1"/>
  <c r="CL18" i="1"/>
  <c r="CN18" i="1"/>
  <c r="DN18" i="1"/>
  <c r="DR18" i="1"/>
  <c r="CR18" i="1"/>
  <c r="DT18" i="1"/>
  <c r="CT18" i="1"/>
  <c r="CX18" i="1"/>
  <c r="DX18" i="1"/>
  <c r="CG19" i="1"/>
  <c r="DG19" i="1"/>
  <c r="DI19" i="1"/>
  <c r="CI19" i="1"/>
  <c r="DM19" i="1"/>
  <c r="CM19" i="1"/>
  <c r="DO19" i="1"/>
  <c r="CO19" i="1"/>
  <c r="DQ19" i="1"/>
  <c r="CQ19" i="1"/>
  <c r="DU19" i="1"/>
  <c r="CU19" i="1"/>
  <c r="DW19" i="1"/>
  <c r="CW19" i="1"/>
  <c r="DY19" i="1"/>
  <c r="CY19" i="1"/>
  <c r="DF20" i="1"/>
  <c r="CF20" i="1"/>
  <c r="DH20" i="1"/>
  <c r="CH20" i="1"/>
  <c r="DL20" i="1"/>
  <c r="CL20" i="1"/>
  <c r="DN20" i="1"/>
  <c r="CN20" i="1"/>
  <c r="CP20" i="1"/>
  <c r="DP20" i="1"/>
  <c r="DV20" i="1"/>
  <c r="CV20" i="1"/>
  <c r="DX20" i="1"/>
  <c r="CX20" i="1"/>
  <c r="DG21" i="1"/>
  <c r="CG21" i="1"/>
  <c r="DI21" i="1"/>
  <c r="CI21" i="1"/>
  <c r="CK21" i="1"/>
  <c r="DK21" i="1"/>
  <c r="DO21" i="1"/>
  <c r="CO21" i="1"/>
  <c r="DQ21" i="1"/>
  <c r="CQ21" i="1"/>
  <c r="CS21" i="1"/>
  <c r="DS21" i="1"/>
  <c r="DU21" i="1"/>
  <c r="CU21" i="1"/>
  <c r="DY21" i="1"/>
  <c r="CY21" i="1"/>
  <c r="CF22" i="1"/>
  <c r="DF22" i="1"/>
  <c r="DJ22" i="1"/>
  <c r="CJ22" i="1"/>
  <c r="CL22" i="1"/>
  <c r="B22" i="1"/>
  <c r="DE22" i="1" s="1"/>
  <c r="DN22" i="1"/>
  <c r="CN22" i="1"/>
  <c r="DP22" i="1"/>
  <c r="CP22" i="1"/>
  <c r="DR22" i="1"/>
  <c r="CR22" i="1"/>
  <c r="CV22" i="1"/>
  <c r="DV22" i="1"/>
  <c r="DX22" i="1"/>
  <c r="CX22" i="1"/>
  <c r="DG23" i="1"/>
  <c r="CG23" i="1"/>
  <c r="DI23" i="1"/>
  <c r="CI23" i="1"/>
  <c r="CK23" i="1"/>
  <c r="DK23" i="1"/>
  <c r="DM23" i="1"/>
  <c r="CM23" i="1"/>
  <c r="DQ23" i="1"/>
  <c r="CQ23" i="1"/>
  <c r="CS23" i="1"/>
  <c r="DS23" i="1"/>
  <c r="DU23" i="1"/>
  <c r="CU23" i="1"/>
  <c r="CW23" i="1"/>
  <c r="DW23" i="1"/>
  <c r="DF24" i="1"/>
  <c r="CF24" i="1"/>
  <c r="CJ24" i="1"/>
  <c r="DJ24" i="1"/>
  <c r="CL24" i="1"/>
  <c r="DL24" i="1"/>
  <c r="DP24" i="1"/>
  <c r="CP24" i="1"/>
  <c r="DR24" i="1"/>
  <c r="CR24" i="1"/>
  <c r="DT24" i="1"/>
  <c r="CT24" i="1"/>
  <c r="CV24" i="1"/>
  <c r="DV24" i="1"/>
  <c r="DX24" i="1"/>
  <c r="CX24" i="1"/>
  <c r="DG25" i="1"/>
  <c r="CG25" i="1"/>
  <c r="DI25" i="1"/>
  <c r="CI25" i="1"/>
  <c r="DK25" i="1"/>
  <c r="CK25" i="1"/>
  <c r="CO25" i="1"/>
  <c r="DO25" i="1"/>
  <c r="DQ25" i="1"/>
  <c r="CQ25" i="1"/>
  <c r="DS25" i="1"/>
  <c r="CS25" i="1"/>
  <c r="DW25" i="1"/>
  <c r="CW25" i="1"/>
  <c r="CY25" i="1"/>
  <c r="DY25" i="1"/>
  <c r="DF26" i="1"/>
  <c r="CF26" i="1"/>
  <c r="DH26" i="1"/>
  <c r="CH26" i="1"/>
  <c r="DJ26" i="1"/>
  <c r="CJ26" i="1"/>
  <c r="DN26" i="1"/>
  <c r="CN26" i="1"/>
  <c r="DP26" i="1"/>
  <c r="CP26" i="1"/>
  <c r="DR26" i="1"/>
  <c r="CR26" i="1"/>
  <c r="DT26" i="1"/>
  <c r="CT26" i="1"/>
  <c r="DV26" i="1"/>
  <c r="CV26" i="1"/>
  <c r="B27" i="1"/>
  <c r="CG27" i="1"/>
  <c r="DI27" i="1"/>
  <c r="CI27" i="1"/>
  <c r="CK27" i="1"/>
  <c r="DK27" i="1"/>
  <c r="CM27" i="1"/>
  <c r="DM27" i="1"/>
  <c r="DO27" i="1"/>
  <c r="CO27" i="1"/>
  <c r="DQ27" i="1"/>
  <c r="CQ27" i="1"/>
  <c r="CU27" i="1"/>
  <c r="DU27" i="1"/>
  <c r="DW27" i="1"/>
  <c r="CW27" i="1"/>
  <c r="CY27" i="1"/>
  <c r="DY27" i="1"/>
  <c r="DF28" i="1"/>
  <c r="CF28" i="1"/>
  <c r="DH28" i="1"/>
  <c r="CH28" i="1"/>
  <c r="CJ28" i="1"/>
  <c r="DJ28" i="1"/>
  <c r="DL28" i="1"/>
  <c r="CL28" i="1"/>
  <c r="DN28" i="1"/>
  <c r="CN28" i="1"/>
  <c r="CT28" i="1"/>
  <c r="DT28" i="1"/>
  <c r="CV28" i="1"/>
  <c r="DV28" i="1"/>
  <c r="DG29" i="1"/>
  <c r="CG29" i="1"/>
  <c r="DK29" i="1"/>
  <c r="CK29" i="1"/>
  <c r="DM29" i="1"/>
  <c r="CM29" i="1"/>
  <c r="DO29" i="1"/>
  <c r="CO29" i="1"/>
  <c r="CS29" i="1"/>
  <c r="DS29" i="1"/>
  <c r="DU29" i="1"/>
  <c r="CU29" i="1"/>
  <c r="DW29" i="1"/>
  <c r="CW29" i="1"/>
  <c r="CH12" i="1"/>
  <c r="CX12" i="1"/>
  <c r="DL12" i="1"/>
  <c r="CK13" i="1"/>
  <c r="DY15" i="1"/>
  <c r="CK17" i="1"/>
  <c r="CY17" i="1"/>
  <c r="DR20" i="1"/>
  <c r="CW21" i="1"/>
  <c r="CH22" i="1"/>
  <c r="CO23" i="1"/>
  <c r="CU25" i="1"/>
  <c r="DS27" i="1"/>
  <c r="CP28" i="1"/>
  <c r="DR28" i="1"/>
  <c r="CQ29" i="1"/>
  <c r="B12" i="1"/>
  <c r="CD12" i="1" s="1"/>
  <c r="CH14" i="1"/>
  <c r="CV14" i="1"/>
  <c r="DT14" i="1"/>
  <c r="DG15" i="1"/>
  <c r="DH16" i="1"/>
  <c r="DX16" i="1"/>
  <c r="CT20" i="1"/>
  <c r="DL22" i="1"/>
  <c r="CN24" i="1"/>
  <c r="CL26" i="1"/>
  <c r="DY16" i="1"/>
  <c r="CY16" i="1"/>
  <c r="CZ18" i="1"/>
  <c r="CS18" i="1"/>
  <c r="DS18" i="1"/>
  <c r="DH19" i="1"/>
  <c r="CH19" i="1"/>
  <c r="DL19" i="1"/>
  <c r="B19" i="1"/>
  <c r="DA19" i="1" s="1"/>
  <c r="CL19" i="1"/>
  <c r="DX19" i="1"/>
  <c r="CX19" i="1"/>
  <c r="CI20" i="1"/>
  <c r="DI20" i="1"/>
  <c r="CM20" i="1"/>
  <c r="DM20" i="1"/>
  <c r="CY20" i="1"/>
  <c r="DY20" i="1"/>
  <c r="DF21" i="1"/>
  <c r="B21" i="1"/>
  <c r="DD21" i="1" s="1"/>
  <c r="CX21" i="1"/>
  <c r="DX21" i="1"/>
  <c r="DI22" i="1"/>
  <c r="CI22" i="1"/>
  <c r="DM22" i="1"/>
  <c r="CM22" i="1"/>
  <c r="DQ22" i="1"/>
  <c r="CQ22" i="1"/>
  <c r="DU22" i="1"/>
  <c r="CU22" i="1"/>
  <c r="DL23" i="1"/>
  <c r="B23" i="1"/>
  <c r="DZ23" i="1" s="1"/>
  <c r="CL23" i="1"/>
  <c r="DX23" i="1"/>
  <c r="CX23" i="1"/>
  <c r="CI24" i="1"/>
  <c r="DI24" i="1"/>
  <c r="CM24" i="1"/>
  <c r="DM24" i="1"/>
  <c r="DO24" i="1"/>
  <c r="CO24" i="1"/>
  <c r="DS24" i="1"/>
  <c r="CS24" i="1"/>
  <c r="B25" i="1"/>
  <c r="CB25" i="1" s="1"/>
  <c r="CL25" i="1"/>
  <c r="DI26" i="1"/>
  <c r="CI26" i="1"/>
  <c r="B26" i="1"/>
  <c r="CD26" i="1" s="1"/>
  <c r="DM26" i="1"/>
  <c r="CM26" i="1"/>
  <c r="DQ26" i="1"/>
  <c r="CQ26" i="1"/>
  <c r="B13" i="1"/>
  <c r="CZ13" i="1" s="1"/>
  <c r="CF13" i="1"/>
  <c r="CV13" i="1"/>
  <c r="DP13" i="1"/>
  <c r="DU14" i="1"/>
  <c r="B15" i="1"/>
  <c r="DB15" i="1" s="1"/>
  <c r="CR15" i="1"/>
  <c r="DH15" i="1"/>
  <c r="DX15" i="1"/>
  <c r="DQ16" i="1"/>
  <c r="CN17" i="1"/>
  <c r="DT17" i="1"/>
  <c r="CO18" i="1"/>
  <c r="DJ19" i="1"/>
  <c r="B20" i="1"/>
  <c r="CE20" i="1" s="1"/>
  <c r="DG22" i="1"/>
  <c r="DN23" i="1"/>
  <c r="CG24" i="1"/>
  <c r="CR25" i="1"/>
  <c r="DL25" i="1"/>
  <c r="DG26" i="1"/>
  <c r="DW26" i="1"/>
  <c r="CL27" i="1"/>
  <c r="DR27" i="1"/>
  <c r="CK28" i="1"/>
  <c r="DQ28" i="1"/>
  <c r="DN29" i="1"/>
  <c r="CR13" i="1"/>
  <c r="DL13" i="1"/>
  <c r="CN15" i="1"/>
  <c r="DT15" i="1"/>
  <c r="CG16" i="1"/>
  <c r="CW16" i="1"/>
  <c r="DM16" i="1"/>
  <c r="CJ17" i="1"/>
  <c r="DP17" i="1"/>
  <c r="CK18" i="1"/>
  <c r="DW18" i="1"/>
  <c r="CT19" i="1"/>
  <c r="DF19" i="1"/>
  <c r="DV19" i="1"/>
  <c r="CW20" i="1"/>
  <c r="DU20" i="1"/>
  <c r="CV21" i="1"/>
  <c r="DJ23" i="1"/>
  <c r="B24" i="1"/>
  <c r="CN25" i="1"/>
  <c r="DH25" i="1"/>
  <c r="DX25" i="1"/>
  <c r="CH27" i="1"/>
  <c r="CX27" i="1"/>
  <c r="DN27" i="1"/>
  <c r="CG28" i="1"/>
  <c r="CW28" i="1"/>
  <c r="DM28" i="1"/>
  <c r="DJ29" i="1"/>
  <c r="DD28" i="1"/>
  <c r="DG14" i="1"/>
  <c r="CG14" i="1"/>
  <c r="DK14" i="1"/>
  <c r="CK14" i="1"/>
  <c r="DO14" i="1"/>
  <c r="CO14" i="1"/>
  <c r="DS14" i="1"/>
  <c r="CS14" i="1"/>
  <c r="DW14" i="1"/>
  <c r="CW14" i="1"/>
  <c r="B16" i="1"/>
  <c r="DK16" i="1"/>
  <c r="DI18" i="1"/>
  <c r="CI18" i="1"/>
  <c r="DM18" i="1"/>
  <c r="CM18" i="1"/>
  <c r="DQ18" i="1"/>
  <c r="CQ18" i="1"/>
  <c r="DU18" i="1"/>
  <c r="CU18" i="1"/>
  <c r="DY18" i="1"/>
  <c r="CY18" i="1"/>
  <c r="DO20" i="1"/>
  <c r="CO20" i="1"/>
  <c r="DS20" i="1"/>
  <c r="CS20" i="1"/>
  <c r="CH21" i="1"/>
  <c r="DH21" i="1"/>
  <c r="CL21" i="1"/>
  <c r="DL21" i="1"/>
  <c r="DN21" i="1"/>
  <c r="CN21" i="1"/>
  <c r="DR21" i="1"/>
  <c r="CR21" i="1"/>
  <c r="DY22" i="1"/>
  <c r="CY22" i="1"/>
  <c r="DH23" i="1"/>
  <c r="CH23" i="1"/>
  <c r="CY24" i="1"/>
  <c r="DY24" i="1"/>
  <c r="DU26" i="1"/>
  <c r="CU26" i="1"/>
  <c r="DY26" i="1"/>
  <c r="CY26" i="1"/>
  <c r="CF29" i="1"/>
  <c r="DF29" i="1"/>
  <c r="B29" i="1"/>
  <c r="DD29" i="1" s="1"/>
  <c r="DH29" i="1"/>
  <c r="CH29" i="1"/>
  <c r="DL29" i="1"/>
  <c r="CL29" i="1"/>
  <c r="CR29" i="1"/>
  <c r="DR29" i="1"/>
  <c r="CV29" i="1"/>
  <c r="DV29" i="1"/>
  <c r="DX29" i="1"/>
  <c r="CX29" i="1"/>
  <c r="DE78" i="1"/>
  <c r="CE78" i="1"/>
  <c r="CZ78" i="1"/>
  <c r="DE134" i="1"/>
  <c r="CA134" i="1"/>
  <c r="DB22" i="1"/>
  <c r="DE38" i="1"/>
  <c r="CC38" i="1"/>
  <c r="CC215" i="1"/>
  <c r="DG191" i="1"/>
  <c r="CG191" i="1" s="1"/>
  <c r="DD196" i="1"/>
  <c r="CD196" i="1" s="1"/>
  <c r="DE207" i="1"/>
  <c r="CE207" i="1" s="1"/>
  <c r="DX207" i="1"/>
  <c r="CX207" i="1" s="1"/>
  <c r="CB78" i="1"/>
  <c r="CB134" i="1"/>
  <c r="DI187" i="1"/>
  <c r="CI187" i="1" s="1"/>
  <c r="DW200" i="1"/>
  <c r="CW200" i="1" s="1"/>
  <c r="DI203" i="1"/>
  <c r="CI203" i="1" s="1"/>
  <c r="DD43" i="1"/>
  <c r="DC40" i="1"/>
  <c r="DB43" i="1"/>
  <c r="CD47" i="1"/>
  <c r="CB128" i="1"/>
  <c r="DE164" i="1"/>
  <c r="CE164" i="1" s="1"/>
  <c r="DE176" i="1"/>
  <c r="CE176" i="1" s="1"/>
  <c r="DB179" i="1"/>
  <c r="CB179" i="1" s="1"/>
  <c r="DC194" i="1"/>
  <c r="CC194" i="1" s="1"/>
  <c r="DG198" i="1"/>
  <c r="CG198" i="1" s="1"/>
  <c r="CC220" i="1"/>
  <c r="DE192" i="1" l="1"/>
  <c r="CE192" i="1" s="1"/>
  <c r="CC73" i="1"/>
  <c r="DB191" i="1"/>
  <c r="CB191" i="1" s="1"/>
  <c r="DZ71" i="1"/>
  <c r="DC203" i="1"/>
  <c r="CC203" i="1" s="1"/>
  <c r="DX195" i="1"/>
  <c r="CX195" i="1" s="1"/>
  <c r="DG199" i="1"/>
  <c r="CG199" i="1" s="1"/>
  <c r="DZ38" i="1"/>
  <c r="DZ134" i="1"/>
  <c r="CA24" i="1"/>
  <c r="DE63" i="1"/>
  <c r="CD128" i="1"/>
  <c r="DC128" i="1"/>
  <c r="DE190" i="1"/>
  <c r="CE190" i="1" s="1"/>
  <c r="DX196" i="1"/>
  <c r="CX196" i="1" s="1"/>
  <c r="DZ125" i="1"/>
  <c r="CA104" i="1"/>
  <c r="CB23" i="1"/>
  <c r="DF187" i="1"/>
  <c r="CF187" i="1" s="1"/>
  <c r="CZ128" i="1"/>
  <c r="CD63" i="1"/>
  <c r="CZ63" i="1"/>
  <c r="DG203" i="1"/>
  <c r="CG203" i="1" s="1"/>
  <c r="DE195" i="1"/>
  <c r="CE195" i="1" s="1"/>
  <c r="CZ26" i="1"/>
  <c r="DX199" i="1"/>
  <c r="CX199" i="1" s="1"/>
  <c r="DD38" i="1"/>
  <c r="DA38" i="1"/>
  <c r="DD128" i="1"/>
  <c r="DW179" i="1"/>
  <c r="CW179" i="1" s="1"/>
  <c r="DB193" i="1"/>
  <c r="CB193" i="1" s="1"/>
  <c r="DI204" i="1"/>
  <c r="CI204" i="1" s="1"/>
  <c r="DD125" i="1"/>
  <c r="DX203" i="1"/>
  <c r="CX203" i="1" s="1"/>
  <c r="DC195" i="1"/>
  <c r="CC195" i="1" s="1"/>
  <c r="DI195" i="1"/>
  <c r="CI195" i="1" s="1"/>
  <c r="DI207" i="1"/>
  <c r="CI207" i="1" s="1"/>
  <c r="DE199" i="1"/>
  <c r="CE199" i="1" s="1"/>
  <c r="CE38" i="1"/>
  <c r="CD38" i="1"/>
  <c r="CE134" i="1"/>
  <c r="CA62" i="1"/>
  <c r="DA16" i="1"/>
  <c r="DZ128" i="1"/>
  <c r="DE181" i="1"/>
  <c r="CE181" i="1" s="1"/>
  <c r="DD171" i="1"/>
  <c r="CD171" i="1" s="1"/>
  <c r="DW162" i="1"/>
  <c r="CW162" i="1" s="1"/>
  <c r="DX190" i="1"/>
  <c r="CX190" i="1" s="1"/>
  <c r="DH193" i="1"/>
  <c r="CH193" i="1" s="1"/>
  <c r="CB38" i="1"/>
  <c r="DA87" i="1"/>
  <c r="CA72" i="1"/>
  <c r="DE41" i="1"/>
  <c r="B283" i="1"/>
  <c r="DA204" i="1"/>
  <c r="CA204" i="1" s="1"/>
  <c r="DA26" i="1"/>
  <c r="CA108" i="1"/>
  <c r="DE196" i="1"/>
  <c r="CE196" i="1" s="1"/>
  <c r="DG190" i="1"/>
  <c r="CG190" i="1" s="1"/>
  <c r="DD61" i="1"/>
  <c r="DC207" i="1"/>
  <c r="CC207" i="1" s="1"/>
  <c r="DE204" i="1"/>
  <c r="CE204" i="1" s="1"/>
  <c r="DD193" i="1"/>
  <c r="CD193" i="1" s="1"/>
  <c r="DA89" i="1"/>
  <c r="CZ89" i="1"/>
  <c r="DD91" i="1"/>
  <c r="DC187" i="1"/>
  <c r="CC187" i="1" s="1"/>
  <c r="CC34" i="1"/>
  <c r="DC199" i="1"/>
  <c r="CC199" i="1" s="1"/>
  <c r="DC38" i="1"/>
  <c r="DB38" i="1"/>
  <c r="DA134" i="1"/>
  <c r="CE128" i="1"/>
  <c r="DE125" i="1"/>
  <c r="DG181" i="1"/>
  <c r="CG181" i="1" s="1"/>
  <c r="DI192" i="1"/>
  <c r="CI192" i="1" s="1"/>
  <c r="DC208" i="1"/>
  <c r="CC208" i="1" s="1"/>
  <c r="DI200" i="1"/>
  <c r="CI200" i="1" s="1"/>
  <c r="DW205" i="1"/>
  <c r="CW205" i="1" s="1"/>
  <c r="CB231" i="1"/>
  <c r="DW166" i="1"/>
  <c r="CW166" i="1" s="1"/>
  <c r="B282" i="1"/>
  <c r="DA207" i="1"/>
  <c r="CA207" i="1" s="1"/>
  <c r="DG206" i="1"/>
  <c r="CG206" i="1" s="1"/>
  <c r="DE160" i="1"/>
  <c r="CE160" i="1" s="1"/>
  <c r="DD216" i="1"/>
  <c r="CB135" i="1"/>
  <c r="DB78" i="1"/>
  <c r="DE202" i="1"/>
  <c r="CE202" i="1" s="1"/>
  <c r="DC192" i="1"/>
  <c r="CC192" i="1" s="1"/>
  <c r="DI198" i="1"/>
  <c r="CI198" i="1" s="1"/>
  <c r="DX189" i="1"/>
  <c r="CX189" i="1" s="1"/>
  <c r="CA220" i="1"/>
  <c r="CC231" i="1"/>
  <c r="CB263" i="1"/>
  <c r="O263" i="1" s="1"/>
  <c r="DI189" i="1"/>
  <c r="CI189" i="1" s="1"/>
  <c r="CC40" i="1"/>
  <c r="CA100" i="1"/>
  <c r="DC202" i="1"/>
  <c r="CC202" i="1" s="1"/>
  <c r="DE172" i="1"/>
  <c r="CE172" i="1" s="1"/>
  <c r="CE47" i="1"/>
  <c r="DD109" i="1"/>
  <c r="DX187" i="1"/>
  <c r="CX187" i="1" s="1"/>
  <c r="CB50" i="1"/>
  <c r="CD66" i="1"/>
  <c r="CD110" i="1"/>
  <c r="CC78" i="1"/>
  <c r="CC28" i="1"/>
  <c r="CA112" i="1"/>
  <c r="DE132" i="1"/>
  <c r="CA133" i="1"/>
  <c r="CA128" i="1"/>
  <c r="DI174" i="1"/>
  <c r="CI174" i="1" s="1"/>
  <c r="DE206" i="1"/>
  <c r="CE206" i="1" s="1"/>
  <c r="DX208" i="1"/>
  <c r="CX208" i="1" s="1"/>
  <c r="DX200" i="1"/>
  <c r="CX200" i="1" s="1"/>
  <c r="DI196" i="1"/>
  <c r="CI196" i="1" s="1"/>
  <c r="DE255" i="1"/>
  <c r="CD40" i="1"/>
  <c r="DE208" i="1"/>
  <c r="CE208" i="1" s="1"/>
  <c r="DG202" i="1"/>
  <c r="CG202" i="1" s="1"/>
  <c r="DC198" i="1"/>
  <c r="CC198" i="1" s="1"/>
  <c r="CA71" i="1"/>
  <c r="DZ131" i="1"/>
  <c r="CA20" i="1"/>
  <c r="DD47" i="1"/>
  <c r="DG187" i="1"/>
  <c r="CG187" i="1" s="1"/>
  <c r="DH172" i="1"/>
  <c r="CH172" i="1" s="1"/>
  <c r="CC66" i="1"/>
  <c r="DD78" i="1"/>
  <c r="CA78" i="1"/>
  <c r="AX78" i="1" s="1"/>
  <c r="DA78" i="1"/>
  <c r="DZ78" i="1"/>
  <c r="DB28" i="1"/>
  <c r="CC47" i="1"/>
  <c r="CA88" i="1"/>
  <c r="DE93" i="1"/>
  <c r="DE109" i="1"/>
  <c r="DG204" i="1"/>
  <c r="CG204" i="1" s="1"/>
  <c r="DC204" i="1"/>
  <c r="CC204" i="1" s="1"/>
  <c r="DX192" i="1"/>
  <c r="CX192" i="1" s="1"/>
  <c r="DI208" i="1"/>
  <c r="CI208" i="1" s="1"/>
  <c r="DG200" i="1"/>
  <c r="CG200" i="1" s="1"/>
  <c r="DE198" i="1"/>
  <c r="CE198" i="1" s="1"/>
  <c r="DG196" i="1"/>
  <c r="CG196" i="1" s="1"/>
  <c r="DE189" i="1"/>
  <c r="CE189" i="1" s="1"/>
  <c r="CE220" i="1"/>
  <c r="DB245" i="1"/>
  <c r="DA100" i="1"/>
  <c r="DZ40" i="1"/>
  <c r="B291" i="1"/>
  <c r="CB291" i="1" s="1"/>
  <c r="DA20" i="1"/>
  <c r="DA220" i="1"/>
  <c r="DC206" i="1"/>
  <c r="CC206" i="1" s="1"/>
  <c r="DE200" i="1"/>
  <c r="CE200" i="1" s="1"/>
  <c r="DG194" i="1"/>
  <c r="CG194" i="1" s="1"/>
  <c r="CC37" i="1"/>
  <c r="DD220" i="1"/>
  <c r="DB123" i="1"/>
  <c r="DB87" i="1"/>
  <c r="DB47" i="1"/>
  <c r="DC28" i="1"/>
  <c r="DC245" i="1"/>
  <c r="CZ67" i="1"/>
  <c r="DA28" i="1"/>
  <c r="DB94" i="1"/>
  <c r="DC14" i="1"/>
  <c r="DB62" i="1"/>
  <c r="DC78" i="1"/>
  <c r="DA23" i="1"/>
  <c r="CZ94" i="1"/>
  <c r="CE109" i="1"/>
  <c r="DG189" i="1"/>
  <c r="CG189" i="1" s="1"/>
  <c r="CB220" i="1"/>
  <c r="CD220" i="1"/>
  <c r="B297" i="1"/>
  <c r="CA297" i="1" s="1"/>
  <c r="DA200" i="1"/>
  <c r="CA200" i="1" s="1"/>
  <c r="DD22" i="1"/>
  <c r="B284" i="1"/>
  <c r="DE242" i="1"/>
  <c r="CB87" i="1"/>
  <c r="DA42" i="1"/>
  <c r="DA27" i="1"/>
  <c r="CC72" i="1"/>
  <c r="CA81" i="1"/>
  <c r="DC193" i="1"/>
  <c r="CC193" i="1" s="1"/>
  <c r="DX209" i="1"/>
  <c r="CX209" i="1" s="1"/>
  <c r="DA202" i="1"/>
  <c r="CA202" i="1" s="1"/>
  <c r="DX205" i="1"/>
  <c r="CX205" i="1" s="1"/>
  <c r="DC201" i="1"/>
  <c r="CC201" i="1" s="1"/>
  <c r="DI197" i="1"/>
  <c r="CI197" i="1" s="1"/>
  <c r="DA48" i="1"/>
  <c r="DE188" i="1"/>
  <c r="CE188" i="1" s="1"/>
  <c r="DC162" i="1"/>
  <c r="CC162" i="1" s="1"/>
  <c r="CE127" i="1"/>
  <c r="CA79" i="1"/>
  <c r="DB167" i="1"/>
  <c r="CB167" i="1" s="1"/>
  <c r="CA23" i="1"/>
  <c r="CZ137" i="1"/>
  <c r="DZ123" i="1"/>
  <c r="CB131" i="1"/>
  <c r="DZ42" i="1"/>
  <c r="CD239" i="1"/>
  <c r="DE81" i="1"/>
  <c r="DI172" i="1"/>
  <c r="CI172" i="1" s="1"/>
  <c r="DX176" i="1"/>
  <c r="CX176" i="1" s="1"/>
  <c r="DC209" i="1"/>
  <c r="CC209" i="1" s="1"/>
  <c r="DG188" i="1"/>
  <c r="CG188" i="1" s="1"/>
  <c r="DC205" i="1"/>
  <c r="CC205" i="1" s="1"/>
  <c r="DG205" i="1"/>
  <c r="CG205" i="1" s="1"/>
  <c r="DI201" i="1"/>
  <c r="CI201" i="1" s="1"/>
  <c r="DW197" i="1"/>
  <c r="CW197" i="1" s="1"/>
  <c r="DA193" i="1"/>
  <c r="CA193" i="1" s="1"/>
  <c r="DX197" i="1"/>
  <c r="CX197" i="1" s="1"/>
  <c r="DE197" i="1"/>
  <c r="CE197" i="1" s="1"/>
  <c r="CC251" i="1"/>
  <c r="DE238" i="1"/>
  <c r="DA163" i="1"/>
  <c r="CA163" i="1" s="1"/>
  <c r="DE193" i="1"/>
  <c r="CE193" i="1" s="1"/>
  <c r="DX188" i="1"/>
  <c r="CX188" i="1" s="1"/>
  <c r="CE236" i="1"/>
  <c r="CA87" i="1"/>
  <c r="CD127" i="1"/>
  <c r="DD81" i="1"/>
  <c r="CB236" i="1"/>
  <c r="DW192" i="1"/>
  <c r="CW192" i="1" s="1"/>
  <c r="DA176" i="1"/>
  <c r="CA176" i="1" s="1"/>
  <c r="CA42" i="1"/>
  <c r="DB122" i="1"/>
  <c r="DG160" i="1"/>
  <c r="CG160" i="1" s="1"/>
  <c r="DA270" i="1"/>
  <c r="B280" i="1"/>
  <c r="DA29" i="1"/>
  <c r="DB135" i="1"/>
  <c r="CB93" i="1"/>
  <c r="CA12" i="1"/>
  <c r="CA229" i="1"/>
  <c r="CD138" i="1"/>
  <c r="DD26" i="1"/>
  <c r="DC250" i="1"/>
  <c r="DC244" i="1"/>
  <c r="DB40" i="1"/>
  <c r="CZ112" i="1"/>
  <c r="CZ56" i="1"/>
  <c r="DW208" i="1"/>
  <c r="CW208" i="1" s="1"/>
  <c r="CB219" i="1"/>
  <c r="CD215" i="1"/>
  <c r="DC135" i="1"/>
  <c r="DB80" i="1"/>
  <c r="CE107" i="1"/>
  <c r="CB12" i="1"/>
  <c r="CB41" i="1"/>
  <c r="CZ21" i="1"/>
  <c r="CZ15" i="1"/>
  <c r="CC94" i="1"/>
  <c r="CA219" i="1"/>
  <c r="DC215" i="1"/>
  <c r="CC56" i="1"/>
  <c r="CE80" i="1"/>
  <c r="DB93" i="1"/>
  <c r="CC83" i="1"/>
  <c r="CB241" i="1"/>
  <c r="DB187" i="1"/>
  <c r="CB187" i="1" s="1"/>
  <c r="DZ139" i="1"/>
  <c r="CZ125" i="1"/>
  <c r="DD139" i="1"/>
  <c r="CB42" i="1"/>
  <c r="DB196" i="1"/>
  <c r="CB196" i="1" s="1"/>
  <c r="DH196" i="1"/>
  <c r="CH196" i="1" s="1"/>
  <c r="DX191" i="1"/>
  <c r="CX191" i="1" s="1"/>
  <c r="CE42" i="1"/>
  <c r="DE42" i="1"/>
  <c r="CE46" i="1"/>
  <c r="DZ60" i="1"/>
  <c r="DB125" i="1"/>
  <c r="DB166" i="1"/>
  <c r="CB166" i="1" s="1"/>
  <c r="DD166" i="1"/>
  <c r="CD166" i="1" s="1"/>
  <c r="DW171" i="1"/>
  <c r="CW171" i="1" s="1"/>
  <c r="DA169" i="1"/>
  <c r="CA169" i="1" s="1"/>
  <c r="DF162" i="1"/>
  <c r="CF162" i="1" s="1"/>
  <c r="DB209" i="1"/>
  <c r="CB209" i="1" s="1"/>
  <c r="DD202" i="1"/>
  <c r="CD202" i="1" s="1"/>
  <c r="DA209" i="1"/>
  <c r="CA209" i="1" s="1"/>
  <c r="DD187" i="1"/>
  <c r="CD187" i="1" s="1"/>
  <c r="DB205" i="1"/>
  <c r="CB205" i="1" s="1"/>
  <c r="DH166" i="1"/>
  <c r="CH166" i="1" s="1"/>
  <c r="CE125" i="1"/>
  <c r="CE240" i="1"/>
  <c r="DD209" i="1"/>
  <c r="CD209" i="1" s="1"/>
  <c r="DD205" i="1"/>
  <c r="CD205" i="1" s="1"/>
  <c r="DE180" i="1"/>
  <c r="CE180" i="1" s="1"/>
  <c r="DF175" i="1"/>
  <c r="CF175" i="1" s="1"/>
  <c r="DB171" i="1"/>
  <c r="CB171" i="1" s="1"/>
  <c r="CC125" i="1"/>
  <c r="DA61" i="1"/>
  <c r="CC45" i="1"/>
  <c r="DA241" i="1"/>
  <c r="CA241" i="1" s="1"/>
  <c r="DA191" i="1"/>
  <c r="CA191" i="1" s="1"/>
  <c r="DB139" i="1"/>
  <c r="CB125" i="1"/>
  <c r="DC104" i="1"/>
  <c r="DZ67" i="1"/>
  <c r="CD59" i="1"/>
  <c r="CD35" i="1"/>
  <c r="DC241" i="1"/>
  <c r="CZ139" i="1"/>
  <c r="CB83" i="1"/>
  <c r="DA60" i="1"/>
  <c r="DB200" i="1"/>
  <c r="CB200" i="1" s="1"/>
  <c r="DH200" i="1"/>
  <c r="CH200" i="1" s="1"/>
  <c r="DF196" i="1"/>
  <c r="CF196" i="1" s="1"/>
  <c r="DA196" i="1"/>
  <c r="CA196" i="1" s="1"/>
  <c r="DE191" i="1"/>
  <c r="CE191" i="1" s="1"/>
  <c r="DE70" i="1"/>
  <c r="DD62" i="1"/>
  <c r="DC42" i="1"/>
  <c r="CD42" i="1"/>
  <c r="DA14" i="1"/>
  <c r="CE130" i="1"/>
  <c r="CE22" i="1"/>
  <c r="DZ62" i="1"/>
  <c r="CZ14" i="1"/>
  <c r="DE46" i="1"/>
  <c r="CC12" i="1"/>
  <c r="CD125" i="1"/>
  <c r="CC139" i="1"/>
  <c r="CA125" i="1"/>
  <c r="DA139" i="1"/>
  <c r="DE139" i="1"/>
  <c r="DD179" i="1"/>
  <c r="CD179" i="1" s="1"/>
  <c r="DD170" i="1"/>
  <c r="CD170" i="1" s="1"/>
  <c r="DH175" i="1"/>
  <c r="CH175" i="1" s="1"/>
  <c r="DB162" i="1"/>
  <c r="CB162" i="1" s="1"/>
  <c r="DX168" i="1"/>
  <c r="CX168" i="1" s="1"/>
  <c r="DI176" i="1"/>
  <c r="CI176" i="1" s="1"/>
  <c r="DW209" i="1"/>
  <c r="CW209" i="1" s="1"/>
  <c r="DH187" i="1"/>
  <c r="CH187" i="1" s="1"/>
  <c r="DA205" i="1"/>
  <c r="CA205" i="1" s="1"/>
  <c r="DH205" i="1"/>
  <c r="CH205" i="1" s="1"/>
  <c r="DH191" i="1"/>
  <c r="CH191" i="1" s="1"/>
  <c r="CD226" i="1"/>
  <c r="DE249" i="1"/>
  <c r="DA263" i="1"/>
  <c r="DZ124" i="1"/>
  <c r="DF171" i="1"/>
  <c r="CF171" i="1" s="1"/>
  <c r="CE139" i="1"/>
  <c r="DA125" i="1"/>
  <c r="DA65" i="1"/>
  <c r="DD200" i="1"/>
  <c r="CD200" i="1" s="1"/>
  <c r="DF191" i="1"/>
  <c r="CF191" i="1" s="1"/>
  <c r="DF179" i="1"/>
  <c r="CF179" i="1" s="1"/>
  <c r="DB175" i="1"/>
  <c r="CB175" i="1" s="1"/>
  <c r="DE168" i="1"/>
  <c r="CE168" i="1" s="1"/>
  <c r="CB116" i="1"/>
  <c r="CZ60" i="1"/>
  <c r="CZ44" i="1"/>
  <c r="CA19" i="1"/>
  <c r="CE241" i="1"/>
  <c r="DA187" i="1"/>
  <c r="CA187" i="1" s="1"/>
  <c r="CD139" i="1"/>
  <c r="CZ101" i="1"/>
  <c r="DB67" i="1"/>
  <c r="CD51" i="1"/>
  <c r="CE12" i="1"/>
  <c r="CC241" i="1"/>
  <c r="CB139" i="1"/>
  <c r="DD107" i="1"/>
  <c r="DD67" i="1"/>
  <c r="DD51" i="1"/>
  <c r="DF200" i="1"/>
  <c r="CF200" i="1" s="1"/>
  <c r="DD94" i="1"/>
  <c r="CB70" i="1"/>
  <c r="DF204" i="1"/>
  <c r="CF204" i="1" s="1"/>
  <c r="DC191" i="1"/>
  <c r="CC191" i="1" s="1"/>
  <c r="CD70" i="1"/>
  <c r="DC58" i="1"/>
  <c r="CC42" i="1"/>
  <c r="DB42" i="1"/>
  <c r="CZ42" i="1"/>
  <c r="DD12" i="1"/>
  <c r="DF170" i="1"/>
  <c r="CF170" i="1" s="1"/>
  <c r="DH162" i="1"/>
  <c r="CH162" i="1" s="1"/>
  <c r="DI168" i="1"/>
  <c r="CI168" i="1" s="1"/>
  <c r="DF209" i="1"/>
  <c r="CF209" i="1" s="1"/>
  <c r="DH202" i="1"/>
  <c r="CH202" i="1" s="1"/>
  <c r="DF202" i="1"/>
  <c r="CF202" i="1" s="1"/>
  <c r="CA270" i="1"/>
  <c r="DH182" i="1"/>
  <c r="CH182" i="1" s="1"/>
  <c r="DB136" i="1"/>
  <c r="DF195" i="1"/>
  <c r="CF195" i="1" s="1"/>
  <c r="CZ136" i="1"/>
  <c r="CZ124" i="1"/>
  <c r="CB112" i="1"/>
  <c r="CA107" i="1"/>
  <c r="CC93" i="1"/>
  <c r="CE83" i="1"/>
  <c r="CB56" i="1"/>
  <c r="DA41" i="1"/>
  <c r="DA25" i="1"/>
  <c r="DA21" i="1"/>
  <c r="CB16" i="1"/>
  <c r="DC132" i="1"/>
  <c r="DZ111" i="1"/>
  <c r="DZ107" i="1"/>
  <c r="CE104" i="1"/>
  <c r="CD95" i="1"/>
  <c r="DZ91" i="1"/>
  <c r="DZ83" i="1"/>
  <c r="DZ79" i="1"/>
  <c r="DD25" i="1"/>
  <c r="DB23" i="1"/>
  <c r="CB21" i="1"/>
  <c r="DA112" i="1"/>
  <c r="CB107" i="1"/>
  <c r="DA80" i="1"/>
  <c r="DA56" i="1"/>
  <c r="CB138" i="1"/>
  <c r="CA94" i="1"/>
  <c r="DA94" i="1"/>
  <c r="DZ94" i="1"/>
  <c r="DD204" i="1"/>
  <c r="CD204" i="1" s="1"/>
  <c r="DD82" i="1"/>
  <c r="DZ130" i="1"/>
  <c r="CB26" i="1"/>
  <c r="DA247" i="1"/>
  <c r="CA247" i="1" s="1"/>
  <c r="CA26" i="1"/>
  <c r="DE26" i="1"/>
  <c r="DB56" i="1"/>
  <c r="CD56" i="1"/>
  <c r="DE56" i="1"/>
  <c r="CE56" i="1"/>
  <c r="CB94" i="1"/>
  <c r="DZ80" i="1"/>
  <c r="DZ93" i="1"/>
  <c r="DC83" i="1"/>
  <c r="DA83" i="1"/>
  <c r="DB132" i="1"/>
  <c r="DI182" i="1"/>
  <c r="CI182" i="1" s="1"/>
  <c r="DW170" i="1"/>
  <c r="CW170" i="1" s="1"/>
  <c r="DW169" i="1"/>
  <c r="CW169" i="1" s="1"/>
  <c r="B296" i="1"/>
  <c r="CA56" i="1"/>
  <c r="DA93" i="1"/>
  <c r="DE80" i="1"/>
  <c r="CE132" i="1"/>
  <c r="DC80" i="1"/>
  <c r="CA231" i="1"/>
  <c r="DB195" i="1"/>
  <c r="CB195" i="1" s="1"/>
  <c r="DD165" i="1"/>
  <c r="CD165" i="1" s="1"/>
  <c r="CZ132" i="1"/>
  <c r="CB124" i="1"/>
  <c r="CE111" i="1"/>
  <c r="CZ104" i="1"/>
  <c r="CZ80" i="1"/>
  <c r="CC61" i="1"/>
  <c r="CC41" i="1"/>
  <c r="CC25" i="1"/>
  <c r="CZ20" i="1"/>
  <c r="CC230" i="1"/>
  <c r="DB111" i="1"/>
  <c r="DB107" i="1"/>
  <c r="DD93" i="1"/>
  <c r="DB91" i="1"/>
  <c r="DB83" i="1"/>
  <c r="DB79" i="1"/>
  <c r="CD67" i="1"/>
  <c r="CZ61" i="1"/>
  <c r="DD41" i="1"/>
  <c r="CZ25" i="1"/>
  <c r="CD23" i="1"/>
  <c r="DC20" i="1"/>
  <c r="DD111" i="1"/>
  <c r="DA104" i="1"/>
  <c r="DD83" i="1"/>
  <c r="DD79" i="1"/>
  <c r="CB67" i="1"/>
  <c r="DD23" i="1"/>
  <c r="DA297" i="1"/>
  <c r="CE94" i="1"/>
  <c r="DE94" i="1"/>
  <c r="CB82" i="1"/>
  <c r="CE70" i="1"/>
  <c r="DA82" i="1"/>
  <c r="CC62" i="1"/>
  <c r="CE26" i="1"/>
  <c r="DB26" i="1"/>
  <c r="CA41" i="1"/>
  <c r="DC41" i="1"/>
  <c r="DZ56" i="1"/>
  <c r="DD80" i="1"/>
  <c r="CD93" i="1"/>
  <c r="CA93" i="1"/>
  <c r="CD100" i="1"/>
  <c r="DZ136" i="1"/>
  <c r="DG180" i="1"/>
  <c r="CG180" i="1" s="1"/>
  <c r="DG172" i="1"/>
  <c r="CG172" i="1" s="1"/>
  <c r="DB170" i="1"/>
  <c r="CB170" i="1" s="1"/>
  <c r="DG164" i="1"/>
  <c r="CG164" i="1" s="1"/>
  <c r="DC176" i="1"/>
  <c r="CC176" i="1" s="1"/>
  <c r="DI160" i="1"/>
  <c r="CI160" i="1" s="1"/>
  <c r="CB246" i="1"/>
  <c r="CB238" i="1"/>
  <c r="DB263" i="1"/>
  <c r="CB270" i="1"/>
  <c r="DB240" i="1"/>
  <c r="CA230" i="1"/>
  <c r="CC80" i="1"/>
  <c r="CD41" i="1"/>
  <c r="DA180" i="1"/>
  <c r="CA180" i="1" s="1"/>
  <c r="DA216" i="1"/>
  <c r="CB132" i="1"/>
  <c r="CA111" i="1"/>
  <c r="CB80" i="1"/>
  <c r="CE23" i="1"/>
  <c r="CB20" i="1"/>
  <c r="CD111" i="1"/>
  <c r="CE100" i="1"/>
  <c r="CZ93" i="1"/>
  <c r="CD83" i="1"/>
  <c r="DD65" i="1"/>
  <c r="CZ41" i="1"/>
  <c r="CB29" i="1"/>
  <c r="CB95" i="1"/>
  <c r="CZ83" i="1"/>
  <c r="CB79" i="1"/>
  <c r="CZ23" i="1"/>
  <c r="DC94" i="1"/>
  <c r="DD138" i="1"/>
  <c r="DC70" i="1"/>
  <c r="DC110" i="1"/>
  <c r="DC138" i="1"/>
  <c r="DA62" i="1"/>
  <c r="CC26" i="1"/>
  <c r="DZ26" i="1"/>
  <c r="CE41" i="1"/>
  <c r="CE72" i="1"/>
  <c r="DD56" i="1"/>
  <c r="CE93" i="1"/>
  <c r="DE100" i="1"/>
  <c r="DX180" i="1"/>
  <c r="CX180" i="1" s="1"/>
  <c r="DC172" i="1"/>
  <c r="CC172" i="1" s="1"/>
  <c r="DC168" i="1"/>
  <c r="CC168" i="1" s="1"/>
  <c r="DX164" i="1"/>
  <c r="CX164" i="1" s="1"/>
  <c r="DD190" i="1"/>
  <c r="CD190" i="1" s="1"/>
  <c r="DA170" i="1"/>
  <c r="CA170" i="1" s="1"/>
  <c r="CA80" i="1"/>
  <c r="DZ44" i="1"/>
  <c r="DZ41" i="1"/>
  <c r="CC137" i="1"/>
  <c r="CC89" i="1"/>
  <c r="DD240" i="1"/>
  <c r="CB89" i="1"/>
  <c r="CD43" i="1"/>
  <c r="CB266" i="1"/>
  <c r="DB110" i="1"/>
  <c r="DX179" i="1"/>
  <c r="CX179" i="1" s="1"/>
  <c r="CC138" i="1"/>
  <c r="DB138" i="1"/>
  <c r="DZ17" i="1"/>
  <c r="DZ68" i="1"/>
  <c r="DC137" i="1"/>
  <c r="CB245" i="1"/>
  <c r="DC170" i="1"/>
  <c r="CC170" i="1" s="1"/>
  <c r="DA109" i="1"/>
  <c r="DA105" i="1"/>
  <c r="CB100" i="1"/>
  <c r="CE91" i="1"/>
  <c r="CZ72" i="1"/>
  <c r="CB68" i="1"/>
  <c r="CA63" i="1"/>
  <c r="CZ40" i="1"/>
  <c r="CZ28" i="1"/>
  <c r="CB24" i="1"/>
  <c r="DA257" i="1"/>
  <c r="CA257" i="1" s="1"/>
  <c r="CD240" i="1"/>
  <c r="CC226" i="1"/>
  <c r="DD133" i="1"/>
  <c r="DB131" i="1"/>
  <c r="CZ109" i="1"/>
  <c r="DZ95" i="1"/>
  <c r="CD91" i="1"/>
  <c r="CD79" i="1"/>
  <c r="DZ63" i="1"/>
  <c r="DD49" i="1"/>
  <c r="CD39" i="1"/>
  <c r="DD17" i="1"/>
  <c r="CC257" i="1"/>
  <c r="CB91" i="1"/>
  <c r="DA72" i="1"/>
  <c r="CZ47" i="1"/>
  <c r="CZ39" i="1"/>
  <c r="DA252" i="1"/>
  <c r="CA252" i="1" s="1"/>
  <c r="DW180" i="1"/>
  <c r="CW180" i="1" s="1"/>
  <c r="DB164" i="1"/>
  <c r="CB164" i="1" s="1"/>
  <c r="DD34" i="1"/>
  <c r="DB34" i="1"/>
  <c r="DF160" i="1"/>
  <c r="CF160" i="1" s="1"/>
  <c r="DB66" i="1"/>
  <c r="DE50" i="1"/>
  <c r="CE126" i="1"/>
  <c r="CA110" i="1"/>
  <c r="DA110" i="1"/>
  <c r="DZ110" i="1"/>
  <c r="CA138" i="1"/>
  <c r="DA138" i="1"/>
  <c r="DZ138" i="1"/>
  <c r="DC134" i="1"/>
  <c r="CD134" i="1"/>
  <c r="DC236" i="1"/>
  <c r="DZ28" i="1"/>
  <c r="DE17" i="1"/>
  <c r="CD28" i="1"/>
  <c r="DA12" i="1"/>
  <c r="DC47" i="1"/>
  <c r="DB68" i="1"/>
  <c r="DA63" i="1"/>
  <c r="CC95" i="1"/>
  <c r="DC89" i="1"/>
  <c r="DZ84" i="1"/>
  <c r="DB109" i="1"/>
  <c r="CE108" i="1"/>
  <c r="DZ100" i="1"/>
  <c r="CA131" i="1"/>
  <c r="CZ138" i="1"/>
  <c r="DA123" i="1"/>
  <c r="DW173" i="1"/>
  <c r="CW173" i="1" s="1"/>
  <c r="DF177" i="1"/>
  <c r="CF177" i="1" s="1"/>
  <c r="DI170" i="1"/>
  <c r="CI170" i="1" s="1"/>
  <c r="DB254" i="1"/>
  <c r="CB248" i="1"/>
  <c r="DC257" i="1"/>
  <c r="B298" i="1"/>
  <c r="DE256" i="1"/>
  <c r="CD252" i="1"/>
  <c r="DD258" i="1"/>
  <c r="CA47" i="1"/>
  <c r="DE40" i="1"/>
  <c r="CA40" i="1"/>
  <c r="CD109" i="1"/>
  <c r="DD40" i="1"/>
  <c r="CZ134" i="1"/>
  <c r="CZ68" i="1"/>
  <c r="CE63" i="1"/>
  <c r="CC17" i="1"/>
  <c r="CB69" i="1"/>
  <c r="CB63" i="1"/>
  <c r="CZ43" i="1"/>
  <c r="DE34" i="1"/>
  <c r="DD168" i="1"/>
  <c r="CD168" i="1" s="1"/>
  <c r="CE50" i="1"/>
  <c r="DD110" i="1"/>
  <c r="CC110" i="1"/>
  <c r="CA36" i="1"/>
  <c r="DH203" i="1"/>
  <c r="CH203" i="1" s="1"/>
  <c r="CA68" i="1"/>
  <c r="CB34" i="1"/>
  <c r="DB203" i="1"/>
  <c r="CB203" i="1" s="1"/>
  <c r="DC178" i="1"/>
  <c r="CC178" i="1" s="1"/>
  <c r="CC133" i="1"/>
  <c r="CC109" i="1"/>
  <c r="CE95" i="1"/>
  <c r="CA91" i="1"/>
  <c r="CB84" i="1"/>
  <c r="CE79" i="1"/>
  <c r="CB72" i="1"/>
  <c r="CE43" i="1"/>
  <c r="CB40" i="1"/>
  <c r="CB28" i="1"/>
  <c r="CZ12" i="1"/>
  <c r="DD236" i="1"/>
  <c r="DA179" i="1"/>
  <c r="CA179" i="1" s="1"/>
  <c r="CZ133" i="1"/>
  <c r="CZ129" i="1"/>
  <c r="CB109" i="1"/>
  <c r="DD105" i="1"/>
  <c r="DC100" i="1"/>
  <c r="DB95" i="1"/>
  <c r="DD89" i="1"/>
  <c r="CB85" i="1"/>
  <c r="CB73" i="1"/>
  <c r="DB63" i="1"/>
  <c r="DZ47" i="1"/>
  <c r="DZ43" i="1"/>
  <c r="DC12" i="1"/>
  <c r="CC249" i="1"/>
  <c r="CB127" i="1"/>
  <c r="DA108" i="1"/>
  <c r="DD71" i="1"/>
  <c r="DD63" i="1"/>
  <c r="DA36" i="1"/>
  <c r="CE243" i="1"/>
  <c r="DD180" i="1"/>
  <c r="CD180" i="1" s="1"/>
  <c r="DH164" i="1"/>
  <c r="CH164" i="1" s="1"/>
  <c r="DA160" i="1"/>
  <c r="CA160" i="1" s="1"/>
  <c r="DC66" i="1"/>
  <c r="DE239" i="1"/>
  <c r="DC122" i="1"/>
  <c r="CE110" i="1"/>
  <c r="CE138" i="1"/>
  <c r="DD134" i="1"/>
  <c r="CC134" i="1"/>
  <c r="CZ66" i="1"/>
  <c r="DG171" i="1"/>
  <c r="CG171" i="1" s="1"/>
  <c r="CA28" i="1"/>
  <c r="DE28" i="1"/>
  <c r="DE12" i="1"/>
  <c r="CA67" i="1"/>
  <c r="DC63" i="1"/>
  <c r="DC84" i="1"/>
  <c r="CA109" i="1"/>
  <c r="DD108" i="1"/>
  <c r="DF181" i="1"/>
  <c r="CF181" i="1" s="1"/>
  <c r="DE166" i="1"/>
  <c r="CE166" i="1" s="1"/>
  <c r="DD207" i="1"/>
  <c r="CD207" i="1" s="1"/>
  <c r="DB194" i="1"/>
  <c r="CB194" i="1" s="1"/>
  <c r="CA226" i="1"/>
  <c r="DE245" i="1"/>
  <c r="DA174" i="1"/>
  <c r="CA174" i="1" s="1"/>
  <c r="CB255" i="1"/>
  <c r="DD255" i="1"/>
  <c r="CC255" i="1"/>
  <c r="DB255" i="1"/>
  <c r="DW255" i="1"/>
  <c r="CW255" i="1" s="1"/>
  <c r="DA255" i="1"/>
  <c r="CA255" i="1" s="1"/>
  <c r="DC251" i="1"/>
  <c r="CE251" i="1"/>
  <c r="CB251" i="1"/>
  <c r="CD251" i="1"/>
  <c r="DE251" i="1"/>
  <c r="DC173" i="1"/>
  <c r="CC173" i="1" s="1"/>
  <c r="DE173" i="1"/>
  <c r="CE173" i="1" s="1"/>
  <c r="DC161" i="1"/>
  <c r="CC161" i="1" s="1"/>
  <c r="DX161" i="1"/>
  <c r="CX161" i="1" s="1"/>
  <c r="DA272" i="1"/>
  <c r="CA272" i="1"/>
  <c r="DB264" i="1"/>
  <c r="CA264" i="1"/>
  <c r="DB218" i="1"/>
  <c r="DE218" i="1"/>
  <c r="CZ102" i="1"/>
  <c r="DD102" i="1"/>
  <c r="CD102" i="1"/>
  <c r="DC102" i="1"/>
  <c r="CD92" i="1"/>
  <c r="CE92" i="1"/>
  <c r="DZ92" i="1"/>
  <c r="DB90" i="1"/>
  <c r="CC90" i="1"/>
  <c r="DD90" i="1"/>
  <c r="CZ90" i="1"/>
  <c r="DE90" i="1"/>
  <c r="CE90" i="1"/>
  <c r="DG182" i="1"/>
  <c r="CG182" i="1" s="1"/>
  <c r="DD115" i="1"/>
  <c r="DD103" i="1"/>
  <c r="DC255" i="1"/>
  <c r="CA90" i="1"/>
  <c r="DZ90" i="1"/>
  <c r="DB92" i="1"/>
  <c r="CA92" i="1"/>
  <c r="DH208" i="1"/>
  <c r="CH208" i="1" s="1"/>
  <c r="DB208" i="1"/>
  <c r="CB208" i="1" s="1"/>
  <c r="DH199" i="1"/>
  <c r="CH199" i="1" s="1"/>
  <c r="DW199" i="1"/>
  <c r="CW199" i="1" s="1"/>
  <c r="DD178" i="1"/>
  <c r="CD178" i="1" s="1"/>
  <c r="DB178" i="1"/>
  <c r="CB178" i="1" s="1"/>
  <c r="DW178" i="1"/>
  <c r="CW178" i="1" s="1"/>
  <c r="DC258" i="1"/>
  <c r="CC218" i="1"/>
  <c r="DF199" i="1"/>
  <c r="CF199" i="1" s="1"/>
  <c r="CB136" i="1"/>
  <c r="CA123" i="1"/>
  <c r="CA51" i="1"/>
  <c r="CA35" i="1"/>
  <c r="DB242" i="1"/>
  <c r="DA199" i="1"/>
  <c r="CA199" i="1" s="1"/>
  <c r="DB115" i="1"/>
  <c r="DC92" i="1"/>
  <c r="DZ51" i="1"/>
  <c r="DZ35" i="1"/>
  <c r="DD59" i="1"/>
  <c r="DD208" i="1"/>
  <c r="CD208" i="1" s="1"/>
  <c r="DB251" i="1"/>
  <c r="DD251" i="1"/>
  <c r="CC102" i="1"/>
  <c r="DA264" i="1"/>
  <c r="CD255" i="1"/>
  <c r="DC90" i="1"/>
  <c r="CB22" i="1"/>
  <c r="CZ22" i="1"/>
  <c r="DZ22" i="1"/>
  <c r="DA22" i="1"/>
  <c r="CA22" i="1"/>
  <c r="CD22" i="1"/>
  <c r="DC22" i="1"/>
  <c r="DD14" i="1"/>
  <c r="DE14" i="1"/>
  <c r="CE14" i="1"/>
  <c r="CB14" i="1"/>
  <c r="DB14" i="1"/>
  <c r="CC14" i="1"/>
  <c r="CZ64" i="1"/>
  <c r="DA64" i="1"/>
  <c r="CA57" i="1"/>
  <c r="DD92" i="1"/>
  <c r="DA111" i="1"/>
  <c r="CZ111" i="1"/>
  <c r="CZ107" i="1"/>
  <c r="DA107" i="1"/>
  <c r="CD132" i="1"/>
  <c r="DA165" i="1"/>
  <c r="CA165" i="1" s="1"/>
  <c r="DF178" i="1"/>
  <c r="CF178" i="1" s="1"/>
  <c r="DG175" i="1"/>
  <c r="CG175" i="1" s="1"/>
  <c r="DX175" i="1"/>
  <c r="CX175" i="1" s="1"/>
  <c r="DX167" i="1"/>
  <c r="CX167" i="1" s="1"/>
  <c r="DE167" i="1"/>
  <c r="CE167" i="1" s="1"/>
  <c r="DI163" i="1"/>
  <c r="CI163" i="1" s="1"/>
  <c r="DG163" i="1"/>
  <c r="CG163" i="1" s="1"/>
  <c r="DW240" i="1"/>
  <c r="CW240" i="1" s="1"/>
  <c r="DC240" i="1"/>
  <c r="DE240" i="1"/>
  <c r="CC240" i="1"/>
  <c r="CB274" i="1"/>
  <c r="CA274" i="1"/>
  <c r="DB217" i="1"/>
  <c r="CA217" i="1"/>
  <c r="CE214" i="1"/>
  <c r="DD214" i="1"/>
  <c r="CC100" i="1"/>
  <c r="DB100" i="1"/>
  <c r="DD100" i="1"/>
  <c r="DC95" i="1"/>
  <c r="DD95" i="1"/>
  <c r="DE95" i="1"/>
  <c r="DE91" i="1"/>
  <c r="CC91" i="1"/>
  <c r="DA91" i="1"/>
  <c r="CZ91" i="1"/>
  <c r="CC79" i="1"/>
  <c r="DC79" i="1"/>
  <c r="CZ79" i="1"/>
  <c r="DC72" i="1"/>
  <c r="DD72" i="1"/>
  <c r="CD72" i="1"/>
  <c r="DZ89" i="1"/>
  <c r="CD89" i="1"/>
  <c r="CE89" i="1"/>
  <c r="CA89" i="1"/>
  <c r="DB89" i="1"/>
  <c r="CD68" i="1"/>
  <c r="DA68" i="1"/>
  <c r="DC68" i="1"/>
  <c r="DE68" i="1"/>
  <c r="DD68" i="1"/>
  <c r="CC68" i="1"/>
  <c r="DE43" i="1"/>
  <c r="CB43" i="1"/>
  <c r="CC43" i="1"/>
  <c r="CZ34" i="1"/>
  <c r="DZ34" i="1"/>
  <c r="DA34" i="1"/>
  <c r="CA34" i="1"/>
  <c r="CD34" i="1"/>
  <c r="DC34" i="1"/>
  <c r="CB18" i="1"/>
  <c r="DC18" i="1"/>
  <c r="CC252" i="1"/>
  <c r="DX252" i="1"/>
  <c r="CX252" i="1" s="1"/>
  <c r="DE177" i="1"/>
  <c r="CE177" i="1" s="1"/>
  <c r="DI177" i="1"/>
  <c r="CI177" i="1" s="1"/>
  <c r="DC169" i="1"/>
  <c r="CC169" i="1" s="1"/>
  <c r="DI169" i="1"/>
  <c r="CI169" i="1" s="1"/>
  <c r="DI165" i="1"/>
  <c r="CI165" i="1" s="1"/>
  <c r="DG165" i="1"/>
  <c r="CG165" i="1" s="1"/>
  <c r="CZ106" i="1"/>
  <c r="CD106" i="1"/>
  <c r="CB106" i="1"/>
  <c r="DC106" i="1"/>
  <c r="DC101" i="1"/>
  <c r="CD101" i="1"/>
  <c r="CE57" i="1"/>
  <c r="DC57" i="1"/>
  <c r="DZ57" i="1"/>
  <c r="CA48" i="1"/>
  <c r="DZ48" i="1"/>
  <c r="DE51" i="1"/>
  <c r="CZ51" i="1"/>
  <c r="DA51" i="1"/>
  <c r="DC51" i="1"/>
  <c r="DE58" i="1"/>
  <c r="CE58" i="1"/>
  <c r="CB58" i="1"/>
  <c r="DD58" i="1"/>
  <c r="DB58" i="1"/>
  <c r="CC58" i="1"/>
  <c r="DE35" i="1"/>
  <c r="DA35" i="1"/>
  <c r="DC35" i="1"/>
  <c r="CZ35" i="1"/>
  <c r="CE51" i="1"/>
  <c r="CE35" i="1"/>
  <c r="CB57" i="1"/>
  <c r="CB51" i="1"/>
  <c r="DB106" i="1"/>
  <c r="DW251" i="1"/>
  <c r="CW251" i="1" s="1"/>
  <c r="DA58" i="1"/>
  <c r="CC48" i="1"/>
  <c r="CZ82" i="1"/>
  <c r="DE82" i="1"/>
  <c r="CA82" i="1"/>
  <c r="DZ82" i="1"/>
  <c r="DC82" i="1"/>
  <c r="CB272" i="1"/>
  <c r="DE137" i="1"/>
  <c r="DB137" i="1"/>
  <c r="CZ126" i="1"/>
  <c r="CB126" i="1"/>
  <c r="DZ126" i="1"/>
  <c r="CA126" i="1"/>
  <c r="DA126" i="1"/>
  <c r="CC35" i="1"/>
  <c r="DA262" i="1"/>
  <c r="CB262" i="1"/>
  <c r="CD230" i="1"/>
  <c r="CB230" i="1"/>
  <c r="DW204" i="1"/>
  <c r="CW204" i="1" s="1"/>
  <c r="DH204" i="1"/>
  <c r="CH204" i="1" s="1"/>
  <c r="DB204" i="1"/>
  <c r="CB204" i="1" s="1"/>
  <c r="DD195" i="1"/>
  <c r="CD195" i="1" s="1"/>
  <c r="DH195" i="1"/>
  <c r="CH195" i="1" s="1"/>
  <c r="DH190" i="1"/>
  <c r="CH190" i="1" s="1"/>
  <c r="DW190" i="1"/>
  <c r="CW190" i="1" s="1"/>
  <c r="DA190" i="1"/>
  <c r="CA190" i="1" s="1"/>
  <c r="DW182" i="1"/>
  <c r="CW182" i="1" s="1"/>
  <c r="DF182" i="1"/>
  <c r="CF182" i="1" s="1"/>
  <c r="DH174" i="1"/>
  <c r="CH174" i="1" s="1"/>
  <c r="DF174" i="1"/>
  <c r="CF174" i="1" s="1"/>
  <c r="DW174" i="1"/>
  <c r="CW174" i="1" s="1"/>
  <c r="DF169" i="1"/>
  <c r="CF169" i="1" s="1"/>
  <c r="DB169" i="1"/>
  <c r="CB169" i="1" s="1"/>
  <c r="DH169" i="1"/>
  <c r="CH169" i="1" s="1"/>
  <c r="DB165" i="1"/>
  <c r="CB165" i="1" s="1"/>
  <c r="DF165" i="1"/>
  <c r="CF165" i="1" s="1"/>
  <c r="DW161" i="1"/>
  <c r="CW161" i="1" s="1"/>
  <c r="DH161" i="1"/>
  <c r="CH161" i="1" s="1"/>
  <c r="DA161" i="1"/>
  <c r="CA161" i="1" s="1"/>
  <c r="DF161" i="1"/>
  <c r="CF161" i="1" s="1"/>
  <c r="DE136" i="1"/>
  <c r="DC136" i="1"/>
  <c r="CD136" i="1"/>
  <c r="CC132" i="1"/>
  <c r="DA132" i="1"/>
  <c r="DZ132" i="1"/>
  <c r="DD132" i="1"/>
  <c r="DE130" i="1"/>
  <c r="DD130" i="1"/>
  <c r="CB130" i="1"/>
  <c r="DB130" i="1"/>
  <c r="DC130" i="1"/>
  <c r="CC124" i="1"/>
  <c r="DD124" i="1"/>
  <c r="CE124" i="1"/>
  <c r="DC124" i="1"/>
  <c r="CD124" i="1"/>
  <c r="DB199" i="1"/>
  <c r="CB199" i="1" s="1"/>
  <c r="DA137" i="1"/>
  <c r="CE103" i="1"/>
  <c r="CB48" i="1"/>
  <c r="CB242" i="1"/>
  <c r="DA195" i="1"/>
  <c r="CA195" i="1" s="1"/>
  <c r="DD137" i="1"/>
  <c r="DD101" i="1"/>
  <c r="DB59" i="1"/>
  <c r="DB51" i="1"/>
  <c r="DB35" i="1"/>
  <c r="CB35" i="1"/>
  <c r="CA262" i="1"/>
  <c r="CA225" i="1"/>
  <c r="DA208" i="1"/>
  <c r="CA208" i="1" s="1"/>
  <c r="DD106" i="1"/>
  <c r="DE18" i="1"/>
  <c r="DA251" i="1"/>
  <c r="CA251" i="1" s="1"/>
  <c r="DB102" i="1"/>
  <c r="CA58" i="1"/>
  <c r="DZ58" i="1"/>
  <c r="CA14" i="1"/>
  <c r="DZ14" i="1"/>
  <c r="CE255" i="1"/>
  <c r="CD130" i="1"/>
  <c r="CB90" i="1"/>
  <c r="CC22" i="1"/>
  <c r="CE82" i="1"/>
  <c r="DA90" i="1"/>
  <c r="CZ58" i="1"/>
  <c r="DE57" i="1"/>
  <c r="CZ86" i="1"/>
  <c r="DZ86" i="1"/>
  <c r="CA86" i="1"/>
  <c r="CA136" i="1"/>
  <c r="CZ130" i="1"/>
  <c r="DD136" i="1"/>
  <c r="CE136" i="1"/>
  <c r="DE124" i="1"/>
  <c r="DD182" i="1"/>
  <c r="CD182" i="1" s="1"/>
  <c r="DB161" i="1"/>
  <c r="CB161" i="1" s="1"/>
  <c r="DD174" i="1"/>
  <c r="CD174" i="1" s="1"/>
  <c r="DH165" i="1"/>
  <c r="CH165" i="1" s="1"/>
  <c r="DE161" i="1"/>
  <c r="CE161" i="1" s="1"/>
  <c r="DA274" i="1"/>
  <c r="DB190" i="1"/>
  <c r="CB190" i="1" s="1"/>
  <c r="DW242" i="1"/>
  <c r="CW242" i="1" s="1"/>
  <c r="DA242" i="1"/>
  <c r="CA242" i="1" s="1"/>
  <c r="DA206" i="1"/>
  <c r="CA206" i="1" s="1"/>
  <c r="DF206" i="1"/>
  <c r="CF206" i="1" s="1"/>
  <c r="DH206" i="1"/>
  <c r="CH206" i="1" s="1"/>
  <c r="DW201" i="1"/>
  <c r="CW201" i="1" s="1"/>
  <c r="DA201" i="1"/>
  <c r="CA201" i="1" s="1"/>
  <c r="DF197" i="1"/>
  <c r="CF197" i="1" s="1"/>
  <c r="DB197" i="1"/>
  <c r="CB197" i="1" s="1"/>
  <c r="DH192" i="1"/>
  <c r="CH192" i="1" s="1"/>
  <c r="DA192" i="1"/>
  <c r="CA192" i="1" s="1"/>
  <c r="DW188" i="1"/>
  <c r="CW188" i="1" s="1"/>
  <c r="DB188" i="1"/>
  <c r="CB188" i="1" s="1"/>
  <c r="DH188" i="1"/>
  <c r="CH188" i="1" s="1"/>
  <c r="DH176" i="1"/>
  <c r="CH176" i="1" s="1"/>
  <c r="DW176" i="1"/>
  <c r="CW176" i="1" s="1"/>
  <c r="DW172" i="1"/>
  <c r="CW172" i="1" s="1"/>
  <c r="DD172" i="1"/>
  <c r="CD172" i="1" s="1"/>
  <c r="DH167" i="1"/>
  <c r="CH167" i="1" s="1"/>
  <c r="DW167" i="1"/>
  <c r="CW167" i="1" s="1"/>
  <c r="DH163" i="1"/>
  <c r="CH163" i="1" s="1"/>
  <c r="DW163" i="1"/>
  <c r="CW163" i="1" s="1"/>
  <c r="DC133" i="1"/>
  <c r="CD133" i="1"/>
  <c r="DZ133" i="1"/>
  <c r="CC123" i="1"/>
  <c r="DD123" i="1"/>
  <c r="DA95" i="1"/>
  <c r="DA79" i="1"/>
  <c r="DD237" i="1"/>
  <c r="DA43" i="1"/>
  <c r="DC26" i="1"/>
  <c r="DA45" i="1"/>
  <c r="DA130" i="1"/>
  <c r="DA240" i="1"/>
  <c r="CA240" i="1" s="1"/>
  <c r="CD253" i="1"/>
  <c r="DC247" i="1"/>
  <c r="CA124" i="1"/>
  <c r="Q143" i="1"/>
  <c r="DD189" i="1"/>
  <c r="CD189" i="1" s="1"/>
  <c r="DD177" i="1"/>
  <c r="CD177" i="1" s="1"/>
  <c r="DG174" i="1"/>
  <c r="CG174" i="1" s="1"/>
  <c r="DG166" i="1"/>
  <c r="CG166" i="1" s="1"/>
  <c r="CA103" i="1"/>
  <c r="DA85" i="1"/>
  <c r="CC69" i="1"/>
  <c r="CB44" i="1"/>
  <c r="CZ36" i="1"/>
  <c r="CD248" i="1"/>
  <c r="CD236" i="1"/>
  <c r="DZ103" i="1"/>
  <c r="CD87" i="1"/>
  <c r="CZ81" i="1"/>
  <c r="DC24" i="1"/>
  <c r="CZ115" i="1"/>
  <c r="DC243" i="1"/>
  <c r="DA164" i="1"/>
  <c r="CA164" i="1" s="1"/>
  <c r="DH168" i="1"/>
  <c r="CH168" i="1" s="1"/>
  <c r="DW160" i="1"/>
  <c r="CW160" i="1" s="1"/>
  <c r="DB239" i="1"/>
  <c r="DD239" i="1"/>
  <c r="CD247" i="1"/>
  <c r="CD46" i="1"/>
  <c r="DE44" i="1"/>
  <c r="CE44" i="1"/>
  <c r="CC87" i="1"/>
  <c r="CE81" i="1"/>
  <c r="DC81" i="1"/>
  <c r="DA173" i="1"/>
  <c r="CA173" i="1" s="1"/>
  <c r="DI162" i="1"/>
  <c r="CI162" i="1" s="1"/>
  <c r="DB177" i="1"/>
  <c r="CB177" i="1" s="1"/>
  <c r="DH181" i="1"/>
  <c r="CH181" i="1" s="1"/>
  <c r="DA162" i="1"/>
  <c r="CA162" i="1" s="1"/>
  <c r="DX170" i="1"/>
  <c r="CX170" i="1" s="1"/>
  <c r="DI166" i="1"/>
  <c r="CI166" i="1" s="1"/>
  <c r="DE174" i="1"/>
  <c r="CE174" i="1" s="1"/>
  <c r="DD203" i="1"/>
  <c r="CD203" i="1" s="1"/>
  <c r="DH207" i="1"/>
  <c r="CH207" i="1" s="1"/>
  <c r="DA194" i="1"/>
  <c r="CA194" i="1" s="1"/>
  <c r="DH194" i="1"/>
  <c r="CH194" i="1" s="1"/>
  <c r="CA218" i="1"/>
  <c r="DD257" i="1"/>
  <c r="CB239" i="1"/>
  <c r="DC254" i="1"/>
  <c r="DC242" i="1"/>
  <c r="DC238" i="1"/>
  <c r="DB207" i="1"/>
  <c r="CB207" i="1" s="1"/>
  <c r="DC182" i="1"/>
  <c r="CC182" i="1" s="1"/>
  <c r="DC174" i="1"/>
  <c r="CC174" i="1" s="1"/>
  <c r="DC166" i="1"/>
  <c r="CC166" i="1" s="1"/>
  <c r="DB163" i="1"/>
  <c r="CB163" i="1" s="1"/>
  <c r="CC129" i="1"/>
  <c r="CA127" i="1"/>
  <c r="CE115" i="1"/>
  <c r="DA101" i="1"/>
  <c r="CB92" i="1"/>
  <c r="CC85" i="1"/>
  <c r="CC81" i="1"/>
  <c r="CE59" i="1"/>
  <c r="CC49" i="1"/>
  <c r="CB36" i="1"/>
  <c r="CC29" i="1"/>
  <c r="CB254" i="1"/>
  <c r="DA245" i="1"/>
  <c r="CA245" i="1" s="1"/>
  <c r="DB238" i="1"/>
  <c r="DA203" i="1"/>
  <c r="CA203" i="1" s="1"/>
  <c r="CB137" i="1"/>
  <c r="CB133" i="1"/>
  <c r="CD131" i="1"/>
  <c r="DZ127" i="1"/>
  <c r="CD123" i="1"/>
  <c r="CZ113" i="1"/>
  <c r="CB105" i="1"/>
  <c r="DB103" i="1"/>
  <c r="CB101" i="1"/>
  <c r="DD85" i="1"/>
  <c r="CB81" i="1"/>
  <c r="DD73" i="1"/>
  <c r="DB71" i="1"/>
  <c r="DD57" i="1"/>
  <c r="CB49" i="1"/>
  <c r="CE24" i="1"/>
  <c r="CE16" i="1"/>
  <c r="DB252" i="1"/>
  <c r="CC245" i="1"/>
  <c r="CB240" i="1"/>
  <c r="DD131" i="1"/>
  <c r="DD127" i="1"/>
  <c r="CZ123" i="1"/>
  <c r="CB115" i="1"/>
  <c r="CB103" i="1"/>
  <c r="DA92" i="1"/>
  <c r="DD87" i="1"/>
  <c r="CZ71" i="1"/>
  <c r="CZ59" i="1"/>
  <c r="DB273" i="1"/>
  <c r="DC248" i="1"/>
  <c r="DA236" i="1"/>
  <c r="CA236" i="1" s="1"/>
  <c r="DD192" i="1"/>
  <c r="CD192" i="1" s="1"/>
  <c r="DB180" i="1"/>
  <c r="CB180" i="1" s="1"/>
  <c r="DH180" i="1"/>
  <c r="CH180" i="1" s="1"/>
  <c r="DF172" i="1"/>
  <c r="CF172" i="1" s="1"/>
  <c r="DA172" i="1"/>
  <c r="CA172" i="1" s="1"/>
  <c r="DW164" i="1"/>
  <c r="CW164" i="1" s="1"/>
  <c r="CA106" i="1"/>
  <c r="DA106" i="1"/>
  <c r="DZ106" i="1"/>
  <c r="CB46" i="1"/>
  <c r="CD18" i="1"/>
  <c r="DX256" i="1"/>
  <c r="CX256" i="1" s="1"/>
  <c r="DF188" i="1"/>
  <c r="CF188" i="1" s="1"/>
  <c r="DA188" i="1"/>
  <c r="CA188" i="1" s="1"/>
  <c r="DD176" i="1"/>
  <c r="CD176" i="1" s="1"/>
  <c r="DF168" i="1"/>
  <c r="CF168" i="1" s="1"/>
  <c r="DA168" i="1"/>
  <c r="CA168" i="1" s="1"/>
  <c r="DD160" i="1"/>
  <c r="CD160" i="1" s="1"/>
  <c r="CA102" i="1"/>
  <c r="DA102" i="1"/>
  <c r="DZ102" i="1"/>
  <c r="DC86" i="1"/>
  <c r="CD86" i="1"/>
  <c r="CA66" i="1"/>
  <c r="DA66" i="1"/>
  <c r="DZ66" i="1"/>
  <c r="CB247" i="1"/>
  <c r="CE239" i="1"/>
  <c r="DC239" i="1"/>
  <c r="CA130" i="1"/>
  <c r="DC126" i="1"/>
  <c r="CD126" i="1"/>
  <c r="DA256" i="1"/>
  <c r="CA256" i="1" s="1"/>
  <c r="DB247" i="1"/>
  <c r="CC247" i="1"/>
  <c r="DD247" i="1"/>
  <c r="DE236" i="1"/>
  <c r="CB264" i="1"/>
  <c r="CC46" i="1"/>
  <c r="DB46" i="1"/>
  <c r="DB44" i="1"/>
  <c r="CE36" i="1"/>
  <c r="DC48" i="1"/>
  <c r="DB48" i="1"/>
  <c r="DD60" i="1"/>
  <c r="DA59" i="1"/>
  <c r="DB57" i="1"/>
  <c r="DC87" i="1"/>
  <c r="CC92" i="1"/>
  <c r="CD81" i="1"/>
  <c r="CA101" i="1"/>
  <c r="DE101" i="1"/>
  <c r="DE131" i="1"/>
  <c r="DB129" i="1"/>
  <c r="DA127" i="1"/>
  <c r="DC123" i="1"/>
  <c r="DB133" i="1"/>
  <c r="DC131" i="1"/>
  <c r="CC127" i="1"/>
  <c r="Q153" i="1"/>
  <c r="DA166" i="1"/>
  <c r="CA166" i="1" s="1"/>
  <c r="DX182" i="1"/>
  <c r="CX182" i="1" s="1"/>
  <c r="DE178" i="1"/>
  <c r="CE178" i="1" s="1"/>
  <c r="DX177" i="1"/>
  <c r="CX177" i="1" s="1"/>
  <c r="DH177" i="1"/>
  <c r="CH177" i="1" s="1"/>
  <c r="DD163" i="1"/>
  <c r="CD163" i="1" s="1"/>
  <c r="DA181" i="1"/>
  <c r="CA181" i="1" s="1"/>
  <c r="DX173" i="1"/>
  <c r="CX173" i="1" s="1"/>
  <c r="DX169" i="1"/>
  <c r="CX169" i="1" s="1"/>
  <c r="DE162" i="1"/>
  <c r="CE162" i="1" s="1"/>
  <c r="DC165" i="1"/>
  <c r="CC165" i="1" s="1"/>
  <c r="DG161" i="1"/>
  <c r="CG161" i="1" s="1"/>
  <c r="DW207" i="1"/>
  <c r="CW207" i="1" s="1"/>
  <c r="DW206" i="1"/>
  <c r="CW206" i="1" s="1"/>
  <c r="DB201" i="1"/>
  <c r="CB201" i="1" s="1"/>
  <c r="DH201" i="1"/>
  <c r="CH201" i="1" s="1"/>
  <c r="DW198" i="1"/>
  <c r="CW198" i="1" s="1"/>
  <c r="DF198" i="1"/>
  <c r="CF198" i="1" s="1"/>
  <c r="DH197" i="1"/>
  <c r="CH197" i="1" s="1"/>
  <c r="DF194" i="1"/>
  <c r="CF194" i="1" s="1"/>
  <c r="DF189" i="1"/>
  <c r="CF189" i="1" s="1"/>
  <c r="CD218" i="1"/>
  <c r="CB218" i="1"/>
  <c r="CD231" i="1"/>
  <c r="CB226" i="1"/>
  <c r="CD245" i="1"/>
  <c r="DD242" i="1"/>
  <c r="CD242" i="1"/>
  <c r="DD253" i="1"/>
  <c r="DB265" i="1"/>
  <c r="DB272" i="1"/>
  <c r="DZ129" i="1"/>
  <c r="DZ36" i="1"/>
  <c r="DD243" i="1"/>
  <c r="DC129" i="1"/>
  <c r="CB257" i="1"/>
  <c r="DF207" i="1"/>
  <c r="CF207" i="1" s="1"/>
  <c r="DA129" i="1"/>
  <c r="CC105" i="1"/>
  <c r="DA81" i="1"/>
  <c r="CB60" i="1"/>
  <c r="DA49" i="1"/>
  <c r="CE257" i="1"/>
  <c r="CB129" i="1"/>
  <c r="CD115" i="1"/>
  <c r="CB256" i="1"/>
  <c r="CZ103" i="1"/>
  <c r="CB273" i="1"/>
  <c r="DF164" i="1"/>
  <c r="CF164" i="1" s="1"/>
  <c r="DB168" i="1"/>
  <c r="CB168" i="1" s="1"/>
  <c r="CE86" i="1"/>
  <c r="DE86" i="1"/>
  <c r="CC239" i="1"/>
  <c r="DE252" i="1"/>
  <c r="DE247" i="1"/>
  <c r="CZ46" i="1"/>
  <c r="DC46" i="1"/>
  <c r="DA24" i="1"/>
  <c r="DB60" i="1"/>
  <c r="CE129" i="1"/>
  <c r="DA198" i="1"/>
  <c r="CA198" i="1" s="1"/>
  <c r="DA189" i="1"/>
  <c r="CA189" i="1" s="1"/>
  <c r="DH189" i="1"/>
  <c r="CH189" i="1" s="1"/>
  <c r="CA265" i="1"/>
  <c r="O265" i="1" s="1"/>
  <c r="CE252" i="1"/>
  <c r="CC242" i="1"/>
  <c r="CC238" i="1"/>
  <c r="DA218" i="1"/>
  <c r="DF203" i="1"/>
  <c r="CF203" i="1" s="1"/>
  <c r="DD201" i="1"/>
  <c r="CD201" i="1" s="1"/>
  <c r="DD181" i="1"/>
  <c r="CD181" i="1" s="1"/>
  <c r="DG178" i="1"/>
  <c r="CG178" i="1" s="1"/>
  <c r="DD173" i="1"/>
  <c r="CD173" i="1" s="1"/>
  <c r="DG170" i="1"/>
  <c r="CG170" i="1" s="1"/>
  <c r="DF167" i="1"/>
  <c r="CF167" i="1" s="1"/>
  <c r="DG162" i="1"/>
  <c r="CG162" i="1" s="1"/>
  <c r="CE131" i="1"/>
  <c r="CE123" i="1"/>
  <c r="CA115" i="1"/>
  <c r="CC101" i="1"/>
  <c r="CE87" i="1"/>
  <c r="DA73" i="1"/>
  <c r="CE71" i="1"/>
  <c r="CB64" i="1"/>
  <c r="CA59" i="1"/>
  <c r="CZ48" i="1"/>
  <c r="CA43" i="1"/>
  <c r="CZ24" i="1"/>
  <c r="DD252" i="1"/>
  <c r="CE245" i="1"/>
  <c r="CA228" i="1"/>
  <c r="DD218" i="1"/>
  <c r="DD129" i="1"/>
  <c r="DB127" i="1"/>
  <c r="DZ87" i="1"/>
  <c r="CD71" i="1"/>
  <c r="DZ59" i="1"/>
  <c r="CZ57" i="1"/>
  <c r="DC36" i="1"/>
  <c r="CZ29" i="1"/>
  <c r="CA16" i="1"/>
  <c r="CB252" i="1"/>
  <c r="DB236" i="1"/>
  <c r="CZ131" i="1"/>
  <c r="CZ127" i="1"/>
  <c r="CB123" i="1"/>
  <c r="CZ87" i="1"/>
  <c r="CB59" i="1"/>
  <c r="CA273" i="1"/>
  <c r="DB192" i="1"/>
  <c r="CB192" i="1" s="1"/>
  <c r="DF180" i="1"/>
  <c r="CF180" i="1" s="1"/>
  <c r="CE106" i="1"/>
  <c r="DE106" i="1"/>
  <c r="CB102" i="1"/>
  <c r="CB86" i="1"/>
  <c r="CB66" i="1"/>
  <c r="CE18" i="1"/>
  <c r="DB176" i="1"/>
  <c r="CB176" i="1" s="1"/>
  <c r="DB160" i="1"/>
  <c r="CB160" i="1" s="1"/>
  <c r="CE102" i="1"/>
  <c r="DE102" i="1"/>
  <c r="DD86" i="1"/>
  <c r="CC86" i="1"/>
  <c r="DB86" i="1"/>
  <c r="CE66" i="1"/>
  <c r="DE66" i="1"/>
  <c r="DD46" i="1"/>
  <c r="DA271" i="1"/>
  <c r="DA239" i="1"/>
  <c r="CA239" i="1" s="1"/>
  <c r="DD126" i="1"/>
  <c r="CC126" i="1"/>
  <c r="DB126" i="1"/>
  <c r="CA38" i="1"/>
  <c r="CB271" i="1"/>
  <c r="U271" i="1" s="1"/>
  <c r="DC252" i="1"/>
  <c r="CE247" i="1"/>
  <c r="CA46" i="1"/>
  <c r="DA46" i="1"/>
  <c r="DZ12" i="1"/>
  <c r="DB12" i="1"/>
  <c r="DD48" i="1"/>
  <c r="CA44" i="1"/>
  <c r="CD57" i="1"/>
  <c r="DE92" i="1"/>
  <c r="DB81" i="1"/>
  <c r="DE129" i="1"/>
  <c r="DE133" i="1"/>
  <c r="DC127" i="1"/>
  <c r="DA131" i="1"/>
  <c r="Q155" i="1"/>
  <c r="DA182" i="1"/>
  <c r="CA182" i="1" s="1"/>
  <c r="DX178" i="1"/>
  <c r="CX178" i="1" s="1"/>
  <c r="DG177" i="1"/>
  <c r="CG177" i="1" s="1"/>
  <c r="DA177" i="1"/>
  <c r="CA177" i="1" s="1"/>
  <c r="DG169" i="1"/>
  <c r="CG169" i="1" s="1"/>
  <c r="DA178" i="1"/>
  <c r="CA178" i="1" s="1"/>
  <c r="DI173" i="1"/>
  <c r="CI173" i="1" s="1"/>
  <c r="DE170" i="1"/>
  <c r="CE170" i="1" s="1"/>
  <c r="DX165" i="1"/>
  <c r="CX165" i="1" s="1"/>
  <c r="DA197" i="1"/>
  <c r="CA197" i="1" s="1"/>
  <c r="DB206" i="1"/>
  <c r="CB206" i="1" s="1"/>
  <c r="DB198" i="1"/>
  <c r="CB198" i="1" s="1"/>
  <c r="DW194" i="1"/>
  <c r="CW194" i="1" s="1"/>
  <c r="DC218" i="1"/>
  <c r="DD245" i="1"/>
  <c r="DW245" i="1"/>
  <c r="CW245" i="1" s="1"/>
  <c r="DE257" i="1"/>
  <c r="DA265" i="1"/>
  <c r="CE258" i="1"/>
  <c r="Q144" i="1"/>
  <c r="CA129" i="1"/>
  <c r="CC256" i="1"/>
  <c r="CC258" i="1"/>
  <c r="CC254" i="1"/>
  <c r="CC250" i="1"/>
  <c r="CE135" i="1"/>
  <c r="CZ88" i="1"/>
  <c r="CC65" i="1"/>
  <c r="CE39" i="1"/>
  <c r="DB258" i="1"/>
  <c r="DD256" i="1"/>
  <c r="DA253" i="1"/>
  <c r="CA253" i="1" s="1"/>
  <c r="DB250" i="1"/>
  <c r="DA175" i="1"/>
  <c r="CA175" i="1" s="1"/>
  <c r="CD135" i="1"/>
  <c r="CZ65" i="1"/>
  <c r="CZ45" i="1"/>
  <c r="CZ17" i="1"/>
  <c r="CB13" i="1"/>
  <c r="DC253" i="1"/>
  <c r="CC228" i="1"/>
  <c r="DA136" i="1"/>
  <c r="DA124" i="1"/>
  <c r="CB39" i="1"/>
  <c r="DB266" i="1"/>
  <c r="DA243" i="1"/>
  <c r="CA243" i="1" s="1"/>
  <c r="DW243" i="1"/>
  <c r="CW243" i="1" s="1"/>
  <c r="CE225" i="1"/>
  <c r="DE175" i="1"/>
  <c r="CE175" i="1" s="1"/>
  <c r="DC167" i="1"/>
  <c r="CC167" i="1" s="1"/>
  <c r="DI167" i="1"/>
  <c r="CI167" i="1" s="1"/>
  <c r="DC50" i="1"/>
  <c r="CD50" i="1"/>
  <c r="DD219" i="1"/>
  <c r="CE219" i="1"/>
  <c r="CC122" i="1"/>
  <c r="DZ122" i="1"/>
  <c r="DB271" i="1"/>
  <c r="DE179" i="1"/>
  <c r="CE179" i="1" s="1"/>
  <c r="DX163" i="1"/>
  <c r="CX163" i="1" s="1"/>
  <c r="DA215" i="1"/>
  <c r="DB215" i="1"/>
  <c r="DD217" i="1"/>
  <c r="CE217" i="1"/>
  <c r="DX171" i="1"/>
  <c r="CX171" i="1" s="1"/>
  <c r="CD17" i="1"/>
  <c r="CC27" i="1"/>
  <c r="CC84" i="1"/>
  <c r="DB84" i="1"/>
  <c r="CA116" i="1"/>
  <c r="DE108" i="1"/>
  <c r="Q145" i="1"/>
  <c r="Q152" i="1"/>
  <c r="CD214" i="1"/>
  <c r="DE214" i="1"/>
  <c r="CD258" i="1"/>
  <c r="DE258" i="1"/>
  <c r="DD36" i="1"/>
  <c r="DB36" i="1"/>
  <c r="CD36" i="1"/>
  <c r="CC36" i="1"/>
  <c r="DE72" i="1"/>
  <c r="DZ72" i="1"/>
  <c r="DE37" i="1"/>
  <c r="DC37" i="1"/>
  <c r="DB37" i="1"/>
  <c r="DZ37" i="1"/>
  <c r="CD37" i="1"/>
  <c r="CB253" i="1"/>
  <c r="CE248" i="1"/>
  <c r="DA214" i="1"/>
  <c r="CA135" i="1"/>
  <c r="CZ108" i="1"/>
  <c r="CB88" i="1"/>
  <c r="CA83" i="1"/>
  <c r="CA39" i="1"/>
  <c r="CB258" i="1"/>
  <c r="CD256" i="1"/>
  <c r="CE253" i="1"/>
  <c r="CB250" i="1"/>
  <c r="DA171" i="1"/>
  <c r="CA171" i="1" s="1"/>
  <c r="DC88" i="1"/>
  <c r="CB45" i="1"/>
  <c r="DZ39" i="1"/>
  <c r="CZ37" i="1"/>
  <c r="CB17" i="1"/>
  <c r="CC253" i="1"/>
  <c r="DB248" i="1"/>
  <c r="CC237" i="1"/>
  <c r="DD135" i="1"/>
  <c r="DA40" i="1"/>
  <c r="CA266" i="1"/>
  <c r="DE248" i="1"/>
  <c r="DE243" i="1"/>
  <c r="CD243" i="1"/>
  <c r="CB225" i="1"/>
  <c r="CC217" i="1"/>
  <c r="DC175" i="1"/>
  <c r="CC175" i="1" s="1"/>
  <c r="DI175" i="1"/>
  <c r="CI175" i="1" s="1"/>
  <c r="DG167" i="1"/>
  <c r="CG167" i="1" s="1"/>
  <c r="CB62" i="1"/>
  <c r="DD18" i="1"/>
  <c r="CC18" i="1"/>
  <c r="DB18" i="1"/>
  <c r="CC70" i="1"/>
  <c r="DB70" i="1"/>
  <c r="CC50" i="1"/>
  <c r="DB50" i="1"/>
  <c r="CD219" i="1"/>
  <c r="DC219" i="1"/>
  <c r="DD122" i="1"/>
  <c r="DE122" i="1"/>
  <c r="DC114" i="1"/>
  <c r="DC179" i="1"/>
  <c r="CC179" i="1" s="1"/>
  <c r="DI179" i="1"/>
  <c r="CI179" i="1" s="1"/>
  <c r="DE163" i="1"/>
  <c r="CE163" i="1" s="1"/>
  <c r="CC82" i="1"/>
  <c r="DB82" i="1"/>
  <c r="CE62" i="1"/>
  <c r="DE62" i="1"/>
  <c r="CB215" i="1"/>
  <c r="CA215" i="1"/>
  <c r="CZ50" i="1"/>
  <c r="CD217" i="1"/>
  <c r="DC217" i="1"/>
  <c r="DE171" i="1"/>
  <c r="CE171" i="1" s="1"/>
  <c r="DD70" i="1"/>
  <c r="CA17" i="1"/>
  <c r="CE17" i="1"/>
  <c r="DC39" i="1"/>
  <c r="CD84" i="1"/>
  <c r="DD84" i="1"/>
  <c r="DZ108" i="1"/>
  <c r="CC135" i="1"/>
  <c r="Q147" i="1"/>
  <c r="Q151" i="1"/>
  <c r="CA214" i="1"/>
  <c r="DC214" i="1"/>
  <c r="CB243" i="1"/>
  <c r="DX258" i="1"/>
  <c r="CX258" i="1" s="1"/>
  <c r="DE241" i="1"/>
  <c r="CA84" i="1"/>
  <c r="CC39" i="1"/>
  <c r="CA37" i="1"/>
  <c r="DC60" i="1"/>
  <c r="CD60" i="1"/>
  <c r="CC60" i="1"/>
  <c r="DE60" i="1"/>
  <c r="DC44" i="1"/>
  <c r="CD44" i="1"/>
  <c r="CC44" i="1"/>
  <c r="CA60" i="1"/>
  <c r="CE256" i="1"/>
  <c r="CC246" i="1"/>
  <c r="CC214" i="1"/>
  <c r="AX128" i="1"/>
  <c r="CC113" i="1"/>
  <c r="CB108" i="1"/>
  <c r="CZ84" i="1"/>
  <c r="DA57" i="1"/>
  <c r="DA37" i="1"/>
  <c r="DA17" i="1"/>
  <c r="DD248" i="1"/>
  <c r="DA237" i="1"/>
  <c r="CA237" i="1" s="1"/>
  <c r="DA167" i="1"/>
  <c r="CA167" i="1" s="1"/>
  <c r="DZ135" i="1"/>
  <c r="DC108" i="1"/>
  <c r="DB39" i="1"/>
  <c r="CB37" i="1"/>
  <c r="DZ27" i="1"/>
  <c r="DZ19" i="1"/>
  <c r="DB256" i="1"/>
  <c r="CZ135" i="1"/>
  <c r="DA88" i="1"/>
  <c r="DA84" i="1"/>
  <c r="DD39" i="1"/>
  <c r="DD27" i="1"/>
  <c r="CB19" i="1"/>
  <c r="DB243" i="1"/>
  <c r="CC243" i="1"/>
  <c r="CD225" i="1"/>
  <c r="CA18" i="1"/>
  <c r="DA18" i="1"/>
  <c r="DZ18" i="1"/>
  <c r="CA70" i="1"/>
  <c r="DA70" i="1"/>
  <c r="DZ70" i="1"/>
  <c r="CA50" i="1"/>
  <c r="DA50" i="1"/>
  <c r="DZ50" i="1"/>
  <c r="DA219" i="1"/>
  <c r="DE217" i="1"/>
  <c r="CE122" i="1"/>
  <c r="CD122" i="1"/>
  <c r="CD114" i="1"/>
  <c r="DC256" i="1"/>
  <c r="DC163" i="1"/>
  <c r="CC163" i="1" s="1"/>
  <c r="DC62" i="1"/>
  <c r="CD62" i="1"/>
  <c r="DD215" i="1"/>
  <c r="CE215" i="1"/>
  <c r="DA217" i="1"/>
  <c r="DC171" i="1"/>
  <c r="CC171" i="1" s="1"/>
  <c r="DC17" i="1"/>
  <c r="CE37" i="1"/>
  <c r="CE84" i="1"/>
  <c r="CD108" i="1"/>
  <c r="DB108" i="1"/>
  <c r="DA135" i="1"/>
  <c r="DA122" i="1"/>
  <c r="CB214" i="1"/>
  <c r="DE253" i="1"/>
  <c r="DW258" i="1"/>
  <c r="CW258" i="1" s="1"/>
  <c r="DA258" i="1"/>
  <c r="CA258" i="1" s="1"/>
  <c r="CE242" i="1"/>
  <c r="AE290" i="2"/>
  <c r="CZ122" i="1"/>
  <c r="DA39" i="1"/>
  <c r="CD137" i="1"/>
  <c r="CA137" i="1"/>
  <c r="CE137" i="1"/>
  <c r="CE101" i="1"/>
  <c r="DB101" i="1"/>
  <c r="DC59" i="1"/>
  <c r="DE59" i="1"/>
  <c r="CE48" i="1"/>
  <c r="CD48" i="1"/>
  <c r="DE48" i="1"/>
  <c r="DC246" i="1"/>
  <c r="CE249" i="1"/>
  <c r="CD244" i="1"/>
  <c r="DC249" i="1"/>
  <c r="DC237" i="1"/>
  <c r="DW250" i="1"/>
  <c r="CW250" i="1" s="1"/>
  <c r="DD250" i="1"/>
  <c r="CD250" i="1"/>
  <c r="DA250" i="1"/>
  <c r="CA250" i="1" s="1"/>
  <c r="DA248" i="1"/>
  <c r="CA248" i="1" s="1"/>
  <c r="DW248" i="1"/>
  <c r="CW248" i="1" s="1"/>
  <c r="DW238" i="1"/>
  <c r="CW238" i="1" s="1"/>
  <c r="DA238" i="1"/>
  <c r="CA238" i="1" s="1"/>
  <c r="CD238" i="1"/>
  <c r="DD238" i="1"/>
  <c r="CE238" i="1"/>
  <c r="DB249" i="1"/>
  <c r="DW249" i="1"/>
  <c r="CW249" i="1" s="1"/>
  <c r="DW246" i="1"/>
  <c r="CW246" i="1" s="1"/>
  <c r="DD246" i="1"/>
  <c r="DA246" i="1"/>
  <c r="CA246" i="1" s="1"/>
  <c r="CD246" i="1"/>
  <c r="DA244" i="1"/>
  <c r="CA244" i="1" s="1"/>
  <c r="DW244" i="1"/>
  <c r="CW244" i="1" s="1"/>
  <c r="CB249" i="1"/>
  <c r="CB237" i="1"/>
  <c r="CE237" i="1"/>
  <c r="DB244" i="1"/>
  <c r="CC244" i="1"/>
  <c r="DE244" i="1"/>
  <c r="DW254" i="1"/>
  <c r="CW254" i="1" s="1"/>
  <c r="DA254" i="1"/>
  <c r="CA254" i="1" s="1"/>
  <c r="CD254" i="1"/>
  <c r="DD254" i="1"/>
  <c r="CE254" i="1"/>
  <c r="CD249" i="1"/>
  <c r="CE246" i="1"/>
  <c r="DE246" i="1"/>
  <c r="DB253" i="1"/>
  <c r="DW253" i="1"/>
  <c r="CW253" i="1" s="1"/>
  <c r="DE254" i="1"/>
  <c r="CE250" i="1"/>
  <c r="DB237" i="1"/>
  <c r="DW237" i="1"/>
  <c r="CW237" i="1" s="1"/>
  <c r="CD237" i="1"/>
  <c r="DE237" i="1"/>
  <c r="CE244" i="1"/>
  <c r="DA249" i="1"/>
  <c r="CA249" i="1" s="1"/>
  <c r="DB246" i="1"/>
  <c r="DD244" i="1"/>
  <c r="CB244" i="1"/>
  <c r="DB241" i="1"/>
  <c r="DW241" i="1"/>
  <c r="CW241" i="1" s="1"/>
  <c r="DD241" i="1"/>
  <c r="DD249" i="1"/>
  <c r="DB257" i="1"/>
  <c r="DW257" i="1"/>
  <c r="CW257" i="1" s="1"/>
  <c r="CD257" i="1"/>
  <c r="DE250" i="1"/>
  <c r="CC248" i="1"/>
  <c r="CC236" i="1"/>
  <c r="CB229" i="1"/>
  <c r="CB228" i="1"/>
  <c r="CD228" i="1"/>
  <c r="CE229" i="1"/>
  <c r="CC227" i="1"/>
  <c r="CE227" i="1"/>
  <c r="CD227" i="1"/>
  <c r="CA227" i="1"/>
  <c r="CD229" i="1"/>
  <c r="DE216" i="1"/>
  <c r="CE216" i="1"/>
  <c r="DC216" i="1"/>
  <c r="CD216" i="1"/>
  <c r="DB216" i="1"/>
  <c r="CB216" i="1"/>
  <c r="CA216" i="1"/>
  <c r="DE219" i="1"/>
  <c r="CC219" i="1"/>
  <c r="Q154" i="1"/>
  <c r="Q146" i="1"/>
  <c r="DA133" i="1"/>
  <c r="CA139" i="1"/>
  <c r="CA122" i="1"/>
  <c r="DA113" i="1"/>
  <c r="CE114" i="1"/>
  <c r="DC115" i="1"/>
  <c r="DE115" i="1"/>
  <c r="CC115" i="1"/>
  <c r="DE105" i="1"/>
  <c r="DB105" i="1"/>
  <c r="DZ105" i="1"/>
  <c r="CA105" i="1"/>
  <c r="DC105" i="1"/>
  <c r="CE105" i="1"/>
  <c r="CD105" i="1"/>
  <c r="DC103" i="1"/>
  <c r="DE103" i="1"/>
  <c r="DA103" i="1"/>
  <c r="CC103" i="1"/>
  <c r="DE117" i="1"/>
  <c r="CE117" i="1"/>
  <c r="DZ117" i="1"/>
  <c r="CD117" i="1"/>
  <c r="DC117" i="1"/>
  <c r="DB117" i="1"/>
  <c r="CA117" i="1"/>
  <c r="CZ114" i="1"/>
  <c r="CB114" i="1"/>
  <c r="DE113" i="1"/>
  <c r="DB113" i="1"/>
  <c r="CE113" i="1"/>
  <c r="DZ113" i="1"/>
  <c r="DC113" i="1"/>
  <c r="CD113" i="1"/>
  <c r="CA113" i="1"/>
  <c r="DA117" i="1"/>
  <c r="DD117" i="1"/>
  <c r="CB113" i="1"/>
  <c r="DD114" i="1"/>
  <c r="CC114" i="1"/>
  <c r="DB114" i="1"/>
  <c r="DA115" i="1"/>
  <c r="DD112" i="1"/>
  <c r="DC112" i="1"/>
  <c r="CC112" i="1"/>
  <c r="DB112" i="1"/>
  <c r="CD112" i="1"/>
  <c r="DZ112" i="1"/>
  <c r="DE112" i="1"/>
  <c r="CE112" i="1"/>
  <c r="DC111" i="1"/>
  <c r="CC111" i="1"/>
  <c r="DE111" i="1"/>
  <c r="DC107" i="1"/>
  <c r="CC107" i="1"/>
  <c r="DE107" i="1"/>
  <c r="DD104" i="1"/>
  <c r="DB104" i="1"/>
  <c r="CD104" i="1"/>
  <c r="DE104" i="1"/>
  <c r="CC104" i="1"/>
  <c r="DZ104" i="1"/>
  <c r="DD116" i="1"/>
  <c r="DB116" i="1"/>
  <c r="DZ116" i="1"/>
  <c r="CE116" i="1"/>
  <c r="CC116" i="1"/>
  <c r="DE116" i="1"/>
  <c r="DC116" i="1"/>
  <c r="CD116" i="1"/>
  <c r="CC117" i="1"/>
  <c r="CZ117" i="1"/>
  <c r="DA116" i="1"/>
  <c r="CA114" i="1"/>
  <c r="DA114" i="1"/>
  <c r="DZ114" i="1"/>
  <c r="CB110" i="1"/>
  <c r="CZ110" i="1"/>
  <c r="DE85" i="1"/>
  <c r="CE85" i="1"/>
  <c r="CA85" i="1"/>
  <c r="DB85" i="1"/>
  <c r="DZ85" i="1"/>
  <c r="DC85" i="1"/>
  <c r="CD85" i="1"/>
  <c r="DD88" i="1"/>
  <c r="DB88" i="1"/>
  <c r="DZ88" i="1"/>
  <c r="DE88" i="1"/>
  <c r="CE88" i="1"/>
  <c r="CC88" i="1"/>
  <c r="CD88" i="1"/>
  <c r="CA95" i="1"/>
  <c r="DA69" i="1"/>
  <c r="DC67" i="1"/>
  <c r="CC67" i="1"/>
  <c r="DA67" i="1"/>
  <c r="DE67" i="1"/>
  <c r="DE61" i="1"/>
  <c r="CE61" i="1"/>
  <c r="DZ61" i="1"/>
  <c r="CD61" i="1"/>
  <c r="DC61" i="1"/>
  <c r="DB61" i="1"/>
  <c r="CA61" i="1"/>
  <c r="DD64" i="1"/>
  <c r="DB64" i="1"/>
  <c r="DZ64" i="1"/>
  <c r="CE64" i="1"/>
  <c r="DC64" i="1"/>
  <c r="CD64" i="1"/>
  <c r="DE64" i="1"/>
  <c r="CC64" i="1"/>
  <c r="DE73" i="1"/>
  <c r="CE73" i="1"/>
  <c r="CA73" i="1"/>
  <c r="DC73" i="1"/>
  <c r="DB73" i="1"/>
  <c r="DZ73" i="1"/>
  <c r="CD73" i="1"/>
  <c r="DC71" i="1"/>
  <c r="CC71" i="1"/>
  <c r="DA71" i="1"/>
  <c r="DE71" i="1"/>
  <c r="CA64" i="1"/>
  <c r="DE69" i="1"/>
  <c r="CE69" i="1"/>
  <c r="DZ69" i="1"/>
  <c r="DC69" i="1"/>
  <c r="CD69" i="1"/>
  <c r="DB69" i="1"/>
  <c r="CA69" i="1"/>
  <c r="DD69" i="1"/>
  <c r="DE65" i="1"/>
  <c r="DZ65" i="1"/>
  <c r="CE65" i="1"/>
  <c r="CD65" i="1"/>
  <c r="DC65" i="1"/>
  <c r="DB65" i="1"/>
  <c r="CA65" i="1"/>
  <c r="DE49" i="1"/>
  <c r="CE49" i="1"/>
  <c r="DZ49" i="1"/>
  <c r="DC49" i="1"/>
  <c r="DB49" i="1"/>
  <c r="CA49" i="1"/>
  <c r="CD49" i="1"/>
  <c r="DA44" i="1"/>
  <c r="DE45" i="1"/>
  <c r="CE45" i="1"/>
  <c r="DB45" i="1"/>
  <c r="CD45" i="1"/>
  <c r="CA45" i="1"/>
  <c r="DZ45" i="1"/>
  <c r="DC45" i="1"/>
  <c r="CA27" i="1"/>
  <c r="DE27" i="1"/>
  <c r="DB27" i="1"/>
  <c r="CZ27" i="1"/>
  <c r="DC27" i="1"/>
  <c r="CE27" i="1"/>
  <c r="CD27" i="1"/>
  <c r="CB27" i="1"/>
  <c r="DA13" i="1"/>
  <c r="CC13" i="1"/>
  <c r="DB19" i="1"/>
  <c r="DD13" i="1"/>
  <c r="DD19" i="1"/>
  <c r="CE19" i="1"/>
  <c r="CZ16" i="1"/>
  <c r="CD19" i="1"/>
  <c r="DC16" i="1"/>
  <c r="CZ19" i="1"/>
  <c r="DZ15" i="1"/>
  <c r="CB15" i="1"/>
  <c r="DE29" i="1"/>
  <c r="DB29" i="1"/>
  <c r="CA29" i="1"/>
  <c r="DZ29" i="1"/>
  <c r="DC29" i="1"/>
  <c r="CE29" i="1"/>
  <c r="CD29" i="1"/>
  <c r="DD16" i="1"/>
  <c r="DB16" i="1"/>
  <c r="CD16" i="1"/>
  <c r="DE16" i="1"/>
  <c r="CC16" i="1"/>
  <c r="DZ16" i="1"/>
  <c r="DE13" i="1"/>
  <c r="DZ13" i="1"/>
  <c r="CD13" i="1"/>
  <c r="DB13" i="1"/>
  <c r="CE13" i="1"/>
  <c r="CA13" i="1"/>
  <c r="DC13" i="1"/>
  <c r="CE15" i="1"/>
  <c r="DD24" i="1"/>
  <c r="CD24" i="1"/>
  <c r="DB24" i="1"/>
  <c r="CC24" i="1"/>
  <c r="DZ24" i="1"/>
  <c r="DE24" i="1"/>
  <c r="DC19" i="1"/>
  <c r="DE19" i="1"/>
  <c r="CC19" i="1"/>
  <c r="DC15" i="1"/>
  <c r="DE15" i="1"/>
  <c r="DA15" i="1"/>
  <c r="CC15" i="1"/>
  <c r="CA15" i="1"/>
  <c r="CD15" i="1"/>
  <c r="DD15" i="1"/>
  <c r="DD20" i="1"/>
  <c r="CD20" i="1"/>
  <c r="DB20" i="1"/>
  <c r="CC20" i="1"/>
  <c r="DE20" i="1"/>
  <c r="DZ20" i="1"/>
  <c r="DE25" i="1"/>
  <c r="CE25" i="1"/>
  <c r="CD25" i="1"/>
  <c r="DZ25" i="1"/>
  <c r="CA25" i="1"/>
  <c r="DC25" i="1"/>
  <c r="DB25" i="1"/>
  <c r="DC23" i="1"/>
  <c r="DE23" i="1"/>
  <c r="CC23" i="1"/>
  <c r="DE21" i="1"/>
  <c r="DZ21" i="1"/>
  <c r="CD21" i="1"/>
  <c r="CC21" i="1"/>
  <c r="CA21" i="1"/>
  <c r="CE21" i="1"/>
  <c r="DC21" i="1"/>
  <c r="DB21" i="1"/>
  <c r="CA290" i="1"/>
  <c r="DB290" i="1"/>
  <c r="CB290" i="1"/>
  <c r="DA290" i="1"/>
  <c r="AX28" i="1" l="1"/>
  <c r="A308" i="1"/>
  <c r="AX134" i="1"/>
  <c r="AY202" i="1"/>
  <c r="AX42" i="1"/>
  <c r="AY191" i="1"/>
  <c r="CB297" i="1"/>
  <c r="AM297" i="1" s="1"/>
  <c r="DB297" i="1"/>
  <c r="AY200" i="1"/>
  <c r="AY241" i="1"/>
  <c r="AX38" i="1"/>
  <c r="DB291" i="1"/>
  <c r="O262" i="1"/>
  <c r="U272" i="1"/>
  <c r="AX22" i="1"/>
  <c r="CA291" i="1"/>
  <c r="AX129" i="1"/>
  <c r="CB298" i="1"/>
  <c r="DB298" i="1"/>
  <c r="DA291" i="1"/>
  <c r="B308" i="1" s="1"/>
  <c r="DA298" i="1"/>
  <c r="AX80" i="1"/>
  <c r="AX23" i="1"/>
  <c r="AX26" i="1"/>
  <c r="AX12" i="1"/>
  <c r="AY193" i="1"/>
  <c r="AX139" i="1"/>
  <c r="AX131" i="1"/>
  <c r="AX127" i="1"/>
  <c r="AY164" i="1"/>
  <c r="AY204" i="1"/>
  <c r="U274" i="1"/>
  <c r="AX94" i="1"/>
  <c r="AX56" i="1"/>
  <c r="U270" i="1"/>
  <c r="AY187" i="1"/>
  <c r="AY205" i="1"/>
  <c r="AX125" i="1"/>
  <c r="AY196" i="1"/>
  <c r="AY209" i="1"/>
  <c r="AY206" i="1"/>
  <c r="AX104" i="1"/>
  <c r="AX107" i="1"/>
  <c r="O266" i="1"/>
  <c r="AY166" i="1"/>
  <c r="AX95" i="1"/>
  <c r="AX47" i="1"/>
  <c r="AX70" i="1"/>
  <c r="AY162" i="1"/>
  <c r="AX124" i="1"/>
  <c r="AX86" i="1"/>
  <c r="AY199" i="1"/>
  <c r="AY190" i="1"/>
  <c r="AX35" i="1"/>
  <c r="AX106" i="1"/>
  <c r="AX100" i="1"/>
  <c r="O264" i="1"/>
  <c r="AX133" i="1"/>
  <c r="AX63" i="1"/>
  <c r="AX109" i="1"/>
  <c r="AX93" i="1"/>
  <c r="AX41" i="1"/>
  <c r="AX84" i="1"/>
  <c r="AX83" i="1"/>
  <c r="AY169" i="1"/>
  <c r="AY188" i="1"/>
  <c r="AY255" i="1"/>
  <c r="AX138" i="1"/>
  <c r="AX72" i="1"/>
  <c r="AX123" i="1"/>
  <c r="AX67" i="1"/>
  <c r="AX39" i="1"/>
  <c r="U273" i="1"/>
  <c r="AX59" i="1"/>
  <c r="AY197" i="1"/>
  <c r="AY181" i="1"/>
  <c r="AX101" i="1"/>
  <c r="AX102" i="1"/>
  <c r="AY180" i="1"/>
  <c r="AX40" i="1"/>
  <c r="AX111" i="1"/>
  <c r="AX58" i="1"/>
  <c r="AX68" i="1"/>
  <c r="AX79" i="1"/>
  <c r="AY247" i="1"/>
  <c r="AX87" i="1"/>
  <c r="AY182" i="1"/>
  <c r="AX130" i="1"/>
  <c r="AY174" i="1"/>
  <c r="AX51" i="1"/>
  <c r="AX92" i="1"/>
  <c r="AX103" i="1"/>
  <c r="CA298" i="1"/>
  <c r="AX114" i="1"/>
  <c r="AY254" i="1"/>
  <c r="AX50" i="1"/>
  <c r="AY198" i="1"/>
  <c r="AY170" i="1"/>
  <c r="AY177" i="1"/>
  <c r="AY176" i="1"/>
  <c r="AY192" i="1"/>
  <c r="AY252" i="1"/>
  <c r="AY189" i="1"/>
  <c r="AY168" i="1"/>
  <c r="AY256" i="1"/>
  <c r="AY161" i="1"/>
  <c r="AX126" i="1"/>
  <c r="AX66" i="1"/>
  <c r="AY172" i="1"/>
  <c r="AX71" i="1"/>
  <c r="AX115" i="1"/>
  <c r="AY240" i="1"/>
  <c r="AY203" i="1"/>
  <c r="AY207" i="1"/>
  <c r="AY160" i="1"/>
  <c r="AX90" i="1"/>
  <c r="AX14" i="1"/>
  <c r="AY251" i="1"/>
  <c r="AY195" i="1"/>
  <c r="AX136" i="1"/>
  <c r="AY165" i="1"/>
  <c r="AX57" i="1"/>
  <c r="AX34" i="1"/>
  <c r="AX43" i="1"/>
  <c r="AX89" i="1"/>
  <c r="AX91" i="1"/>
  <c r="AX132" i="1"/>
  <c r="AY178" i="1"/>
  <c r="AY208" i="1"/>
  <c r="AY194" i="1"/>
  <c r="AY167" i="1"/>
  <c r="AY175" i="1"/>
  <c r="AX46" i="1"/>
  <c r="AY173" i="1"/>
  <c r="AY245" i="1"/>
  <c r="AX81" i="1"/>
  <c r="AY163" i="1"/>
  <c r="AY239" i="1"/>
  <c r="AY179" i="1"/>
  <c r="AY201" i="1"/>
  <c r="AX18" i="1"/>
  <c r="AX36" i="1"/>
  <c r="AX49" i="1"/>
  <c r="AX64" i="1"/>
  <c r="AX122" i="1"/>
  <c r="AY258" i="1"/>
  <c r="AY171" i="1"/>
  <c r="AY243" i="1"/>
  <c r="AX37" i="1"/>
  <c r="AX17" i="1"/>
  <c r="AX82" i="1"/>
  <c r="AY236" i="1"/>
  <c r="AX24" i="1"/>
  <c r="AX16" i="1"/>
  <c r="AX61" i="1"/>
  <c r="AX113" i="1"/>
  <c r="AY237" i="1"/>
  <c r="AY249" i="1"/>
  <c r="AY248" i="1"/>
  <c r="AX48" i="1"/>
  <c r="AX137" i="1"/>
  <c r="AY242" i="1"/>
  <c r="AX108" i="1"/>
  <c r="AX44" i="1"/>
  <c r="AX60" i="1"/>
  <c r="AX62" i="1"/>
  <c r="AY250" i="1"/>
  <c r="AY253" i="1"/>
  <c r="AE290" i="1"/>
  <c r="AX45" i="1"/>
  <c r="AX65" i="1"/>
  <c r="AX88" i="1"/>
  <c r="AX110" i="1"/>
  <c r="AY246" i="1"/>
  <c r="AY238" i="1"/>
  <c r="AX69" i="1"/>
  <c r="AX116" i="1"/>
  <c r="AX112" i="1"/>
  <c r="AX105" i="1"/>
  <c r="AX27" i="1"/>
  <c r="AX117" i="1"/>
  <c r="AY257" i="1"/>
  <c r="AX135" i="1"/>
  <c r="AE291" i="1"/>
  <c r="AY244" i="1"/>
  <c r="AX85" i="1"/>
  <c r="AX73" i="1"/>
  <c r="AX25" i="1"/>
  <c r="AX20" i="1"/>
  <c r="AX13" i="1"/>
  <c r="AX29" i="1"/>
  <c r="AX21" i="1"/>
  <c r="AX19" i="1"/>
  <c r="AX15" i="1"/>
  <c r="AM298" i="1" l="1"/>
</calcChain>
</file>

<file path=xl/sharedStrings.xml><?xml version="1.0" encoding="utf-8"?>
<sst xmlns="http://schemas.openxmlformats.org/spreadsheetml/2006/main" count="16757" uniqueCount="204">
  <si>
    <t>SERVICIO DE SALUD</t>
  </si>
  <si>
    <t xml:space="preserve">REM-A11.  EXÁMENES DE PESQUISA DE ENFERMEDADES TRASMISIBLES </t>
  </si>
  <si>
    <t>SECCION A: EXÁMENES DE SÍFILIS</t>
  </si>
  <si>
    <r>
      <t xml:space="preserve">SECCIÓN A.1: EXAMEN VDRL POR GRUPO DE USUARIOS </t>
    </r>
    <r>
      <rPr>
        <b/>
        <sz val="10"/>
        <rFont val="Verdana"/>
        <family val="2"/>
      </rPr>
      <t>(Uso exclusivo de establecimientos con Laboratorio que procesan)</t>
    </r>
  </si>
  <si>
    <t>GRUPO DE PESQUISA</t>
  </si>
  <si>
    <t>TOTAL</t>
  </si>
  <si>
    <t>POR EDAD (en meses - años)</t>
  </si>
  <si>
    <t>POR SEXO
(Procesados)</t>
  </si>
  <si>
    <t>TRANS</t>
  </si>
  <si>
    <t>Pueblos Originarios</t>
  </si>
  <si>
    <t>Migrantes</t>
  </si>
  <si>
    <t>Menor de 6 meses</t>
  </si>
  <si>
    <t>6 a 11 meses</t>
  </si>
  <si>
    <t>12-24 meses</t>
  </si>
  <si>
    <t>3 a 4 años</t>
  </si>
  <si>
    <t>5 a 9 años</t>
  </si>
  <si>
    <t>10 - 14 años</t>
  </si>
  <si>
    <t>15 - 19 años</t>
  </si>
  <si>
    <t>20 - 24 años</t>
  </si>
  <si>
    <t>25 a 29 años</t>
  </si>
  <si>
    <t>30 a 34 años</t>
  </si>
  <si>
    <t>35 a 39 años</t>
  </si>
  <si>
    <t>40 a 44 años</t>
  </si>
  <si>
    <t>45 a 49 años</t>
  </si>
  <si>
    <t>50 a 54 años</t>
  </si>
  <si>
    <t>55 a 59 años</t>
  </si>
  <si>
    <t>60 a 64 años</t>
  </si>
  <si>
    <t>65 a 69 años</t>
  </si>
  <si>
    <t>70 a 74 años</t>
  </si>
  <si>
    <t>75 a 79 años</t>
  </si>
  <si>
    <t>80 y más años</t>
  </si>
  <si>
    <t>Hombres</t>
  </si>
  <si>
    <t>Mujeres</t>
  </si>
  <si>
    <t>Procesados</t>
  </si>
  <si>
    <t>Reactivos</t>
  </si>
  <si>
    <t>Masculino</t>
  </si>
  <si>
    <t>Femenino</t>
  </si>
  <si>
    <t>GESTANTES PRIMER TRIMESTRE EMBARAZO</t>
  </si>
  <si>
    <t>GESTANTES SEGUNDO TRIMESTRE EMBARAZO</t>
  </si>
  <si>
    <t>GESTANTES TERCER TRIMESTRE EMBARAZO</t>
  </si>
  <si>
    <t>GESTANTES TRIMESTRE EMBARAZO IGNORADO</t>
  </si>
  <si>
    <t>GESTANTES EN SEGUIMIENTO POR DIAGNÓSTICO SÍFILIS</t>
  </si>
  <si>
    <t>PAREJA DE GESTANTE CON SEROLOGÍA REACTIVA</t>
  </si>
  <si>
    <t>MUJERES QUE INGRESAN A MATERNIDAD POR PARTO</t>
  </si>
  <si>
    <t>MUJERES QUE INGRESAN POR ABORTO</t>
  </si>
  <si>
    <t>MUJERES EN CONTROL GINECOLÓGICO</t>
  </si>
  <si>
    <t>RECIÉN NACIDO Y LACTANTE PARA DETECCIÓN DE SÍFILIS CONGÉNITA</t>
  </si>
  <si>
    <t>PERSONAS EN CONTROL POR COMERCIO SEXUAL</t>
  </si>
  <si>
    <t>PERSONAS EN CONTROL FECUNDIDAD</t>
  </si>
  <si>
    <t>CONSULTANTES POR ITS</t>
  </si>
  <si>
    <t xml:space="preserve">PERSONAS EMP/EMPAM </t>
  </si>
  <si>
    <t>DONANTES DE SANGRE</t>
  </si>
  <si>
    <t>DONANTES DE ÓRGANOS Y/O TEJIDOS</t>
  </si>
  <si>
    <t>PACIENTES EN DIÁLISIS</t>
  </si>
  <si>
    <t>VÍCTIMA DE VIOLENCIA SEXUAL</t>
  </si>
  <si>
    <t>SECCIÓN A.2: EXAMEN VDRL POR GRUPO DE USUARIOS (Uso exclusivo de establecimientos que Compran Servicio)</t>
  </si>
  <si>
    <r>
      <t xml:space="preserve">SECCIÓN A.3: EXAMEN RPR POR GRUPO DE USUARIOS </t>
    </r>
    <r>
      <rPr>
        <b/>
        <sz val="10"/>
        <rFont val="Verdana"/>
        <family val="2"/>
      </rPr>
      <t>(Uso exclusivo de establecimientos con Laboratorio que procesan)</t>
    </r>
  </si>
  <si>
    <t>SECCIÓN A.4: EXAMEN RPR POR GRUPO DE USUARIOS (Uso exclusivo de establecimientos que Compran Servicio)</t>
  </si>
  <si>
    <t xml:space="preserve">                   </t>
  </si>
  <si>
    <r>
      <t xml:space="preserve">SECCIÓN A.5: EXAMEN MHA-TP POR GRUPO DE USUARIOS </t>
    </r>
    <r>
      <rPr>
        <b/>
        <sz val="10"/>
        <rFont val="Verdana"/>
        <family val="2"/>
      </rPr>
      <t>(Uso exclusivo de establecimientos con Laboratorio que procesan)</t>
    </r>
  </si>
  <si>
    <t>SECCIÓN A.6: EXAMEN MHA-TP POR GRUPO DE USUARIOS (Uso exclusivo de establecimientos que Compran Servicio)</t>
  </si>
  <si>
    <t>SECCIÓN B.1: EXÁMENES SEGÚN GRUPOS DE USUARIOS POR CONDICIÓN DE HEPATITIS B, HEPATITIS C, CHAGAS, HTLV 1 Y SIFILIS (Uso exclusivo de establecimientos con Laboratorio que procesan)</t>
  </si>
  <si>
    <t>GRUPO DE USUARIOS</t>
  </si>
  <si>
    <t>HEPATITIS  B</t>
  </si>
  <si>
    <t>HEPATITIS  C</t>
  </si>
  <si>
    <t>CHAGAS</t>
  </si>
  <si>
    <t>HTLV1</t>
  </si>
  <si>
    <t>SÍFILIS</t>
  </si>
  <si>
    <t>Confirmados</t>
  </si>
  <si>
    <t>USUARIOS</t>
  </si>
  <si>
    <t>DONANTES</t>
  </si>
  <si>
    <t>ALTRUISTA NUEVO</t>
  </si>
  <si>
    <t>ALTRUISTA REPETIDO</t>
  </si>
  <si>
    <t>FAMILIAR O REPOSICIÓN</t>
  </si>
  <si>
    <t>SECCIÓN B.2: EXÁMENES SEGÚN GRUPOS DE USUARIOS POR CONDICIÓN DE HEPATITIS B, HEPATITIS C, CHAGAS, HTLV 1 Y SIFILIS (Uso exclusivo de establecimientos que Compran Servicio)</t>
  </si>
  <si>
    <t xml:space="preserve">DONANTES DE ÓRGANOS Y/O TEJIDOS </t>
  </si>
  <si>
    <t>SECCIÓN C.1: EXÁMENES  DE  VIH POR GRUPOS DE USUARIOS (Uso exclusivo de establecimientos con Laboratorio que procesan)</t>
  </si>
  <si>
    <t>GRUPO DE EDAD (En años)</t>
  </si>
  <si>
    <t>POR SEXO</t>
  </si>
  <si>
    <t>Pueblos originarios</t>
  </si>
  <si>
    <t>14-18 años</t>
  </si>
  <si>
    <t>Menor de 12 meses</t>
  </si>
  <si>
    <t>10 a 14 años</t>
  </si>
  <si>
    <t>15 a 19 años</t>
  </si>
  <si>
    <t>20 a 24 años</t>
  </si>
  <si>
    <t xml:space="preserve"> 65 y más años</t>
  </si>
  <si>
    <t>Confirmados positivos por ISP</t>
  </si>
  <si>
    <t>GESTANTES PRIMER EXAMEN</t>
  </si>
  <si>
    <t>GESTANTES SEGUNDO EXAMEN</t>
  </si>
  <si>
    <t>MUJER EN TRABAJO DE PRE PARTO O PARTO</t>
  </si>
  <si>
    <t>POR CONSULTA ITS</t>
  </si>
  <si>
    <t>PERSONAS EN CONTROL DE REGULACIÓN FECUNDIDAD, GINECOLOGICO, CLIMATERIO</t>
  </si>
  <si>
    <t>PERSONAS EN CONTROL DE SALUD SEGÚN CICLO VITAL</t>
  </si>
  <si>
    <t>PERSONA EN CONTROL POR TBC</t>
  </si>
  <si>
    <t>PAREJA SERODISCORDANTE</t>
  </si>
  <si>
    <t>PAREJA DE GESTANTE VIH POSITIVO</t>
  </si>
  <si>
    <t>PERSONAL DE SALUD EXPUESTO A ACCIDENTE CORTOPUNZANTE</t>
  </si>
  <si>
    <t>PACIENTES FUENTE DE ACCIDENTE CORTOPUNZANTE</t>
  </si>
  <si>
    <t>PERSONA EN CONTROL POR HEPATITIS B</t>
  </si>
  <si>
    <t>PERSONA EN CONTROL POR HEPATITIS C</t>
  </si>
  <si>
    <t>CONSULTANTES POR MORBILIDAD</t>
  </si>
  <si>
    <t>POR CONSULTA ESPONTÁNEA</t>
  </si>
  <si>
    <t>SECCIÓN C.2: EXÁMENES  DE  VIH POR GRUPOS DE USUARIOS (Uso exclusivo de establecimientos que Compran Servicio)</t>
  </si>
  <si>
    <t xml:space="preserve">SECCIÓN D: EXÁMENES DE GONORREA POR GRUPOS DE USUARIOS </t>
  </si>
  <si>
    <t>0 a 4 años</t>
  </si>
  <si>
    <t>GESTANTES</t>
  </si>
  <si>
    <t>COMERCIO SEXUAL</t>
  </si>
  <si>
    <t>PERSONAS VIH (+)</t>
  </si>
  <si>
    <t>CONSULTANTE ITS AMBULATORIO (nivel1º y 2º)</t>
  </si>
  <si>
    <t>CONSULTANTE ITS HOSPITALARIO (nivel 3º y urgencia)</t>
  </si>
  <si>
    <t>VICTIMA DE VIOLENCIA SEXUAL</t>
  </si>
  <si>
    <t>OTROS</t>
  </si>
  <si>
    <t xml:space="preserve">SECCIÓN E: EXÁMENES DE CHLAMYIDIA TRACHOMATIS POR GRUPOS DE USUARIOS </t>
  </si>
  <si>
    <t>SECCIÓN F: EXÁMENES  DE  VIH POR TECNICA VISUAL/RAPIDA Y GRUPOS DE USUARIOS (Uso exclusivo de establecimientos NO LABORATORIOS)</t>
  </si>
  <si>
    <t>GRUPOS DE USUARIOS POR INSTANCIA</t>
  </si>
  <si>
    <t>65 y Mas años</t>
  </si>
  <si>
    <t>INTERIOR ESTABLECIMIENTO SALUD (INTRAMURO)</t>
  </si>
  <si>
    <t>EXTERIOR ESTABLECIMIENTO DE SALUD (EXTRAMURO)</t>
  </si>
  <si>
    <t>CENTROS PENITENCIARIOS</t>
  </si>
  <si>
    <t>CENTROS SENAME</t>
  </si>
  <si>
    <t>CENTROS EDUCACIONALES</t>
  </si>
  <si>
    <t xml:space="preserve">OTROS </t>
  </si>
  <si>
    <t>SECCIÓN G: SCREENING ENFERMEDAD DE CHAGAS PARA EMABARAZADAS, PUERPERAS Y MUJERES EN EDAD FÉRTIL</t>
  </si>
  <si>
    <t>CONDICIÓN</t>
  </si>
  <si>
    <t xml:space="preserve">GRUPO DE EDAD </t>
  </si>
  <si>
    <t>55 y más años</t>
  </si>
  <si>
    <t>Gestantes con examen de Chagas solicitado</t>
  </si>
  <si>
    <t>Gestantes con examen de Chagas informado</t>
  </si>
  <si>
    <t>Gestantes con examen de Chagas confirmado</t>
  </si>
  <si>
    <t>Gestantes que ingresan a maternidad sin examen de enfermedad de Chagas</t>
  </si>
  <si>
    <t>Mujeres en Control Preconcepcional</t>
  </si>
  <si>
    <t xml:space="preserve">SECCIÓN H: DIAGNÓSTICO TRANSMISIÓN VERTICAL MADRE HIJO/A CON ENFERMEDAD DE CHAGAS </t>
  </si>
  <si>
    <t xml:space="preserve"> CONDICIÓN</t>
  </si>
  <si>
    <t>GRUPO DE EDAD</t>
  </si>
  <si>
    <t>Menos de 1 mes</t>
  </si>
  <si>
    <t>1 mes</t>
  </si>
  <si>
    <t>2 meses</t>
  </si>
  <si>
    <t>3 meses</t>
  </si>
  <si>
    <t>4 meses</t>
  </si>
  <si>
    <t>5 meses</t>
  </si>
  <si>
    <t>6 meses</t>
  </si>
  <si>
    <t>7 meses</t>
  </si>
  <si>
    <t>8 meses</t>
  </si>
  <si>
    <t>9 meses</t>
  </si>
  <si>
    <t>10 meses</t>
  </si>
  <si>
    <t>11 meses</t>
  </si>
  <si>
    <t>12 meses</t>
  </si>
  <si>
    <t>13 meses</t>
  </si>
  <si>
    <t>14 meses</t>
  </si>
  <si>
    <t>15 meses</t>
  </si>
  <si>
    <t xml:space="preserve">Hijos/as de Madre con Enfermedad de Chagas nacidos en el periodo </t>
  </si>
  <si>
    <t>Hijos/as de Madre con Enfermedad de Chagas con diagnóstico directo realizado</t>
  </si>
  <si>
    <t xml:space="preserve">Hijos/as de Madre con Enfermedad de Chagas con diagnóstico finalizado e informado (1° muestra) </t>
  </si>
  <si>
    <t xml:space="preserve">Hijos/as de Madre con Enfermedad de Chagas con diagnóstico finalizado e informado (2° muestra) </t>
  </si>
  <si>
    <t xml:space="preserve">Hijos/as de Madre con enfermedad de Chagas con diagnóstico finalizado e informado (3° muestra) </t>
  </si>
  <si>
    <t>SECCION I: TRATAMIENTOS FAMACOLÓGICOS</t>
  </si>
  <si>
    <t>GRUPO DE EDAD Y SEXO</t>
  </si>
  <si>
    <t xml:space="preserve">menor 1 </t>
  </si>
  <si>
    <t>1-4</t>
  </si>
  <si>
    <t>5-9</t>
  </si>
  <si>
    <t>10-14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</si>
  <si>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</si>
  <si>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</si>
  <si>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</si>
  <si>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</si>
  <si>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</si>
  <si>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</si>
  <si>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</si>
  <si>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</si>
  <si>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55-59</t>
  </si>
  <si>
    <t>60-64</t>
  </si>
  <si>
    <t>65-69</t>
  </si>
  <si>
    <t>mayor 70</t>
  </si>
  <si>
    <t>Ambos sexos</t>
  </si>
  <si>
    <t>menor 1 año</t>
  </si>
  <si>
    <t>1-4 años</t>
  </si>
  <si>
    <t>5-9 años</t>
  </si>
  <si>
    <t>10-14 años</t>
  </si>
  <si>
    <t>25 - 29 años</t>
  </si>
  <si>
    <t>30 - 34 años</t>
  </si>
  <si>
    <t>35 - 39 años</t>
  </si>
  <si>
    <t>40 - 44 años</t>
  </si>
  <si>
    <t>45 - 49 años</t>
  </si>
  <si>
    <t>50 - 54 años</t>
  </si>
  <si>
    <t>55-59 años</t>
  </si>
  <si>
    <t>60-64 años</t>
  </si>
  <si>
    <t>65-69 años</t>
  </si>
  <si>
    <t>mayor 70 años</t>
  </si>
  <si>
    <t>Personas con enfermedad de Chagas que ingresan a tratamiento farmacológico en el periodo (nifurtimox)</t>
  </si>
  <si>
    <t>Personas con enfermedad de Chagas que suspenden o rechazan tratamiento farmacológico en el periodo (nifurtimox)</t>
  </si>
  <si>
    <t>Personas con enfermedad de Chagas que finalizan tratamiento farmacológico en el periodo (nifurtimox)</t>
  </si>
  <si>
    <t>Personas con enfermedad de Chagas que ingresan a tratamiento farmacológico en el periodo (benznidazol)</t>
  </si>
  <si>
    <t>Personas con enfermedad de Chagas que suspenden o rechazan tratamiento farmacológico en el periodo (benznidazol)</t>
  </si>
  <si>
    <t>Personas con enfermedad de Chagas que finalizan tratamiento farmacológico en el periodo (benznidazol)</t>
  </si>
  <si>
    <t>SECCION J: DONANTES CONFIRMADOS ENFERMERDAD DE CHAGAS</t>
  </si>
  <si>
    <t>GRUPO DE EDAD y SEXO</t>
  </si>
  <si>
    <t>18-19 años</t>
  </si>
  <si>
    <t>mayor a 70 años</t>
  </si>
  <si>
    <t>Donantes confirmados con enfermedad de Chagas en el periodo</t>
  </si>
  <si>
    <t>Donantes confirmados e  informados de su condición serologica para enfermedad de Chagas</t>
  </si>
  <si>
    <t>SECCIÓN K: SEGUIMIENTO DE CASOS</t>
  </si>
  <si>
    <t>Control de las personas con Chagas crónico en Atencion Primaria de Salud</t>
  </si>
  <si>
    <t>Estudio de  contactos familiares de un caso por Infección por T cruzi</t>
  </si>
  <si>
    <t>Casos contactos familiares confirmados por Infección por T cruzi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</si>
</sst>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name val="Verdana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Verdana"/>
      <family val="2"/>
    </font>
    <font>
      <sz val="12"/>
      <name val="Verdana"/>
      <family val="2"/>
    </font>
    <font>
      <sz val="8"/>
      <name val="Verdana"/>
      <family val="2"/>
    </font>
    <font>
      <b/>
      <sz val="11"/>
      <name val="Verdana"/>
      <family val="2"/>
    </font>
    <font>
      <b/>
      <sz val="10"/>
      <name val="Verdana"/>
      <family val="2"/>
    </font>
    <font>
      <sz val="1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115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thin">
        <color auto="1"/>
      </top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 style="double">
        <color indexed="64"/>
      </left>
      <right/>
      <top/>
      <bottom style="thin">
        <color auto="1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/>
      <top/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double">
        <color auto="1"/>
      </left>
      <right style="hair">
        <color auto="1"/>
      </right>
      <top style="hair">
        <color auto="1"/>
      </top>
      <bottom/>
      <diagonal/>
    </border>
    <border>
      <left/>
      <right style="double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double">
        <color auto="1"/>
      </right>
      <top style="hair">
        <color auto="1"/>
      </top>
      <bottom style="thin">
        <color auto="1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auto="1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auto="1"/>
      </top>
      <bottom style="hair">
        <color indexed="64"/>
      </bottom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rgb="FF3F3F3F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rgb="FF3F3F3F"/>
      </bottom>
      <diagonal/>
    </border>
    <border>
      <left/>
      <right style="hair">
        <color indexed="64"/>
      </right>
      <top style="thin">
        <color indexed="64"/>
      </top>
      <bottom style="hair">
        <color rgb="FF3F3F3F"/>
      </bottom>
      <diagonal/>
    </border>
    <border>
      <left style="thin">
        <color indexed="64"/>
      </left>
      <right style="hair">
        <color indexed="64"/>
      </right>
      <top/>
      <bottom style="hair">
        <color rgb="FF3F3F3F"/>
      </bottom>
      <diagonal/>
    </border>
    <border>
      <left style="hair">
        <color indexed="64"/>
      </left>
      <right style="thin">
        <color indexed="64"/>
      </right>
      <top/>
      <bottom style="hair">
        <color rgb="FF3F3F3F"/>
      </bottom>
      <diagonal/>
    </border>
    <border>
      <left/>
      <right style="hair">
        <color indexed="64"/>
      </right>
      <top/>
      <bottom style="hair">
        <color rgb="FF3F3F3F"/>
      </bottom>
      <diagonal/>
    </border>
    <border>
      <left/>
      <right style="hair">
        <color indexed="64"/>
      </right>
      <top style="hair">
        <color indexed="64"/>
      </top>
      <bottom style="hair">
        <color rgb="FF3F3F3F"/>
      </bottom>
      <diagonal/>
    </border>
    <border>
      <left/>
      <right style="thin">
        <color indexed="64"/>
      </right>
      <top style="hair">
        <color indexed="64"/>
      </top>
      <bottom style="hair">
        <color rgb="FF3F3F3F"/>
      </bottom>
      <diagonal/>
    </border>
    <border>
      <left/>
      <right style="hair">
        <color rgb="FF3F3F3F"/>
      </right>
      <top/>
      <bottom style="hair">
        <color rgb="FF3F3F3F"/>
      </bottom>
      <diagonal/>
    </border>
    <border>
      <left style="hair">
        <color rgb="FF3F3F3F"/>
      </left>
      <right style="thin">
        <color rgb="FF3F3F3F"/>
      </right>
      <top/>
      <bottom style="hair">
        <color rgb="FF3F3F3F"/>
      </bottom>
      <diagonal/>
    </border>
    <border>
      <left style="thin">
        <color indexed="64"/>
      </left>
      <right style="hair">
        <color rgb="FF3F3F3F"/>
      </right>
      <top style="hair">
        <color indexed="64"/>
      </top>
      <bottom style="hair">
        <color indexed="64"/>
      </bottom>
      <diagonal/>
    </border>
    <border>
      <left style="hair">
        <color rgb="FF3F3F3F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rgb="FF3F3F3F"/>
      </top>
      <bottom style="hair">
        <color rgb="FF3F3F3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</borders>
  <cellStyleXfs count="2">
    <xf numFmtId="0" fontId="0" fillId="0" borderId="0"/>
    <xf numFmtId="0" fontId="1" fillId="2" borderId="1" applyNumberFormat="0" applyAlignment="0" applyProtection="0"/>
  </cellStyleXfs>
  <cellXfs count="606">
    <xf numFmtId="0" fontId="0" fillId="0" borderId="0" xfId="0"/>
    <xf numFmtId="1" fontId="2" fillId="3" borderId="0" xfId="0" applyNumberFormat="1" applyFont="1" applyFill="1"/>
    <xf numFmtId="1" fontId="3" fillId="3" borderId="0" xfId="0" applyNumberFormat="1" applyFont="1" applyFill="1"/>
    <xf numFmtId="1" fontId="3" fillId="4" borderId="0" xfId="0" applyNumberFormat="1" applyFont="1" applyFill="1"/>
    <xf numFmtId="1" fontId="3" fillId="4" borderId="0" xfId="0" applyNumberFormat="1" applyFont="1" applyFill="1" applyProtection="1">
      <protection locked="0"/>
    </xf>
    <xf numFmtId="1" fontId="4" fillId="5" borderId="0" xfId="0" applyNumberFormat="1" applyFont="1" applyFill="1" applyProtection="1">
      <protection locked="0"/>
    </xf>
    <xf numFmtId="1" fontId="4" fillId="6" borderId="0" xfId="0" applyNumberFormat="1" applyFont="1" applyFill="1" applyProtection="1">
      <protection locked="0"/>
    </xf>
    <xf numFmtId="1" fontId="6" fillId="3" borderId="0" xfId="0" applyNumberFormat="1" applyFont="1" applyFill="1"/>
    <xf numFmtId="1" fontId="7" fillId="3" borderId="0" xfId="0" applyNumberFormat="1" applyFont="1" applyFill="1"/>
    <xf numFmtId="1" fontId="4" fillId="3" borderId="0" xfId="0" applyNumberFormat="1" applyFont="1" applyFill="1"/>
    <xf numFmtId="1" fontId="4" fillId="4" borderId="0" xfId="0" applyNumberFormat="1" applyFont="1" applyFill="1"/>
    <xf numFmtId="1" fontId="4" fillId="4" borderId="0" xfId="0" applyNumberFormat="1" applyFont="1" applyFill="1" applyProtection="1">
      <protection locked="0"/>
    </xf>
    <xf numFmtId="1" fontId="8" fillId="4" borderId="0" xfId="0" applyNumberFormat="1" applyFont="1" applyFill="1" applyAlignment="1">
      <alignment horizontal="left"/>
    </xf>
    <xf numFmtId="1" fontId="5" fillId="3" borderId="0" xfId="0" applyNumberFormat="1" applyFont="1" applyFill="1" applyAlignment="1">
      <alignment horizontal="center" vertical="center" wrapText="1"/>
    </xf>
    <xf numFmtId="1" fontId="4" fillId="3" borderId="0" xfId="0" applyNumberFormat="1" applyFont="1" applyFill="1" applyProtection="1">
      <protection locked="0"/>
    </xf>
    <xf numFmtId="1" fontId="8" fillId="0" borderId="2" xfId="0" applyNumberFormat="1" applyFont="1" applyBorder="1"/>
    <xf numFmtId="1" fontId="8" fillId="0" borderId="0" xfId="0" applyNumberFormat="1" applyFont="1"/>
    <xf numFmtId="1" fontId="7" fillId="3" borderId="0" xfId="0" applyNumberFormat="1" applyFont="1" applyFill="1" applyAlignment="1">
      <alignment wrapText="1"/>
    </xf>
    <xf numFmtId="1" fontId="7" fillId="0" borderId="18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1" fontId="7" fillId="0" borderId="20" xfId="0" applyNumberFormat="1" applyFont="1" applyBorder="1" applyAlignment="1">
      <alignment horizontal="center" vertical="center" wrapText="1"/>
    </xf>
    <xf numFmtId="1" fontId="7" fillId="0" borderId="21" xfId="0" applyNumberFormat="1" applyFont="1" applyBorder="1" applyAlignment="1">
      <alignment horizontal="center" vertical="center" wrapText="1"/>
    </xf>
    <xf numFmtId="1" fontId="7" fillId="0" borderId="13" xfId="0" applyNumberFormat="1" applyFont="1" applyBorder="1" applyAlignment="1">
      <alignment horizontal="center" vertical="center" wrapText="1"/>
    </xf>
    <xf numFmtId="1" fontId="7" fillId="0" borderId="22" xfId="0" applyNumberFormat="1" applyFont="1" applyBorder="1" applyAlignment="1">
      <alignment horizontal="center" vertical="center" wrapText="1"/>
    </xf>
    <xf numFmtId="1" fontId="7" fillId="0" borderId="23" xfId="0" applyNumberFormat="1" applyFont="1" applyBorder="1" applyAlignment="1">
      <alignment horizontal="center" vertical="center" wrapText="1"/>
    </xf>
    <xf numFmtId="1" fontId="7" fillId="0" borderId="24" xfId="0" applyNumberFormat="1" applyFont="1" applyBorder="1" applyAlignment="1">
      <alignment horizontal="center" vertical="center" wrapText="1"/>
    </xf>
    <xf numFmtId="1" fontId="7" fillId="0" borderId="25" xfId="0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1" fontId="7" fillId="0" borderId="28" xfId="0" applyNumberFormat="1" applyFont="1" applyBorder="1"/>
    <xf numFmtId="1" fontId="7" fillId="0" borderId="29" xfId="0" applyNumberFormat="1" applyFont="1" applyBorder="1"/>
    <xf numFmtId="1" fontId="7" fillId="0" borderId="30" xfId="0" applyNumberFormat="1" applyFont="1" applyBorder="1"/>
    <xf numFmtId="1" fontId="7" fillId="7" borderId="31" xfId="0" applyNumberFormat="1" applyFont="1" applyFill="1" applyBorder="1"/>
    <xf numFmtId="1" fontId="7" fillId="7" borderId="32" xfId="0" applyNumberFormat="1" applyFont="1" applyFill="1" applyBorder="1"/>
    <xf numFmtId="1" fontId="7" fillId="7" borderId="33" xfId="0" applyNumberFormat="1" applyFont="1" applyFill="1" applyBorder="1"/>
    <xf numFmtId="1" fontId="7" fillId="7" borderId="34" xfId="0" applyNumberFormat="1" applyFont="1" applyFill="1" applyBorder="1"/>
    <xf numFmtId="1" fontId="7" fillId="8" borderId="31" xfId="0" applyNumberFormat="1" applyFont="1" applyFill="1" applyBorder="1" applyProtection="1">
      <protection locked="0"/>
    </xf>
    <xf numFmtId="1" fontId="7" fillId="8" borderId="32" xfId="0" applyNumberFormat="1" applyFont="1" applyFill="1" applyBorder="1" applyProtection="1">
      <protection locked="0"/>
    </xf>
    <xf numFmtId="1" fontId="7" fillId="8" borderId="33" xfId="0" applyNumberFormat="1" applyFont="1" applyFill="1" applyBorder="1" applyProtection="1">
      <protection locked="0"/>
    </xf>
    <xf numFmtId="1" fontId="7" fillId="8" borderId="35" xfId="0" applyNumberFormat="1" applyFont="1" applyFill="1" applyBorder="1" applyProtection="1">
      <protection locked="0"/>
    </xf>
    <xf numFmtId="1" fontId="7" fillId="9" borderId="31" xfId="0" applyNumberFormat="1" applyFont="1" applyFill="1" applyBorder="1"/>
    <xf numFmtId="1" fontId="7" fillId="8" borderId="34" xfId="0" applyNumberFormat="1" applyFont="1" applyFill="1" applyBorder="1" applyProtection="1">
      <protection locked="0"/>
    </xf>
    <xf numFmtId="1" fontId="7" fillId="4" borderId="0" xfId="0" applyNumberFormat="1" applyFont="1" applyFill="1" applyAlignment="1">
      <alignment vertical="center"/>
    </xf>
    <xf numFmtId="1" fontId="4" fillId="5" borderId="0" xfId="0" applyNumberFormat="1" applyFont="1" applyFill="1"/>
    <xf numFmtId="1" fontId="4" fillId="6" borderId="0" xfId="0" applyNumberFormat="1" applyFont="1" applyFill="1"/>
    <xf numFmtId="1" fontId="7" fillId="0" borderId="36" xfId="0" applyNumberFormat="1" applyFont="1" applyBorder="1"/>
    <xf numFmtId="1" fontId="7" fillId="0" borderId="33" xfId="0" applyNumberFormat="1" applyFont="1" applyBorder="1"/>
    <xf numFmtId="1" fontId="7" fillId="0" borderId="37" xfId="0" applyNumberFormat="1" applyFont="1" applyBorder="1"/>
    <xf numFmtId="1" fontId="7" fillId="0" borderId="36" xfId="0" applyNumberFormat="1" applyFont="1" applyBorder="1" applyAlignment="1">
      <alignment wrapText="1"/>
    </xf>
    <xf numFmtId="1" fontId="7" fillId="9" borderId="33" xfId="0" applyNumberFormat="1" applyFont="1" applyFill="1" applyBorder="1"/>
    <xf numFmtId="1" fontId="7" fillId="9" borderId="32" xfId="0" applyNumberFormat="1" applyFont="1" applyFill="1" applyBorder="1"/>
    <xf numFmtId="1" fontId="7" fillId="9" borderId="35" xfId="0" applyNumberFormat="1" applyFont="1" applyFill="1" applyBorder="1"/>
    <xf numFmtId="1" fontId="7" fillId="9" borderId="34" xfId="0" applyNumberFormat="1" applyFont="1" applyFill="1" applyBorder="1"/>
    <xf numFmtId="1" fontId="7" fillId="7" borderId="35" xfId="0" applyNumberFormat="1" applyFont="1" applyFill="1" applyBorder="1"/>
    <xf numFmtId="1" fontId="7" fillId="0" borderId="2" xfId="0" applyNumberFormat="1" applyFont="1" applyBorder="1"/>
    <xf numFmtId="1" fontId="7" fillId="0" borderId="38" xfId="0" applyNumberFormat="1" applyFont="1" applyBorder="1"/>
    <xf numFmtId="1" fontId="7" fillId="0" borderId="11" xfId="0" applyNumberFormat="1" applyFont="1" applyBorder="1"/>
    <xf numFmtId="1" fontId="7" fillId="8" borderId="39" xfId="0" applyNumberFormat="1" applyFont="1" applyFill="1" applyBorder="1" applyProtection="1">
      <protection locked="0"/>
    </xf>
    <xf numFmtId="1" fontId="7" fillId="8" borderId="40" xfId="0" applyNumberFormat="1" applyFont="1" applyFill="1" applyBorder="1" applyProtection="1">
      <protection locked="0"/>
    </xf>
    <xf numFmtId="1" fontId="7" fillId="8" borderId="41" xfId="0" applyNumberFormat="1" applyFont="1" applyFill="1" applyBorder="1" applyProtection="1">
      <protection locked="0"/>
    </xf>
    <xf numFmtId="1" fontId="7" fillId="8" borderId="42" xfId="0" applyNumberFormat="1" applyFont="1" applyFill="1" applyBorder="1" applyProtection="1">
      <protection locked="0"/>
    </xf>
    <xf numFmtId="1" fontId="7" fillId="8" borderId="43" xfId="0" applyNumberFormat="1" applyFont="1" applyFill="1" applyBorder="1" applyProtection="1">
      <protection locked="0"/>
    </xf>
    <xf numFmtId="1" fontId="8" fillId="0" borderId="7" xfId="0" applyNumberFormat="1" applyFont="1" applyBorder="1"/>
    <xf numFmtId="1" fontId="7" fillId="0" borderId="44" xfId="0" applyNumberFormat="1" applyFont="1" applyBorder="1" applyAlignment="1">
      <alignment horizontal="center" vertical="center" wrapText="1"/>
    </xf>
    <xf numFmtId="1" fontId="7" fillId="0" borderId="45" xfId="0" applyNumberFormat="1" applyFont="1" applyBorder="1"/>
    <xf numFmtId="1" fontId="7" fillId="0" borderId="46" xfId="0" applyNumberFormat="1" applyFont="1" applyBorder="1"/>
    <xf numFmtId="1" fontId="7" fillId="0" borderId="46" xfId="0" applyNumberFormat="1" applyFont="1" applyBorder="1" applyAlignment="1">
      <alignment wrapText="1"/>
    </xf>
    <xf numFmtId="1" fontId="7" fillId="0" borderId="0" xfId="0" applyNumberFormat="1" applyFont="1"/>
    <xf numFmtId="1" fontId="7" fillId="0" borderId="0" xfId="0" applyNumberFormat="1" applyFont="1" applyAlignment="1">
      <alignment wrapText="1"/>
    </xf>
    <xf numFmtId="1" fontId="7" fillId="3" borderId="15" xfId="0" applyNumberFormat="1" applyFont="1" applyFill="1" applyBorder="1"/>
    <xf numFmtId="1" fontId="7" fillId="0" borderId="12" xfId="0" applyNumberFormat="1" applyFont="1" applyBorder="1" applyAlignment="1">
      <alignment horizontal="center" vertical="center" wrapText="1"/>
    </xf>
    <xf numFmtId="1" fontId="7" fillId="4" borderId="0" xfId="0" applyNumberFormat="1" applyFont="1" applyFill="1"/>
    <xf numFmtId="1" fontId="7" fillId="8" borderId="19" xfId="0" applyNumberFormat="1" applyFont="1" applyFill="1" applyBorder="1" applyProtection="1">
      <protection locked="0"/>
    </xf>
    <xf numFmtId="1" fontId="7" fillId="8" borderId="20" xfId="0" applyNumberFormat="1" applyFont="1" applyFill="1" applyBorder="1" applyProtection="1">
      <protection locked="0"/>
    </xf>
    <xf numFmtId="1" fontId="7" fillId="8" borderId="16" xfId="0" applyNumberFormat="1" applyFont="1" applyFill="1" applyBorder="1" applyProtection="1">
      <protection locked="0"/>
    </xf>
    <xf numFmtId="1" fontId="7" fillId="8" borderId="21" xfId="0" applyNumberFormat="1" applyFont="1" applyFill="1" applyBorder="1" applyProtection="1">
      <protection locked="0"/>
    </xf>
    <xf numFmtId="1" fontId="7" fillId="4" borderId="15" xfId="0" applyNumberFormat="1" applyFont="1" applyFill="1" applyBorder="1" applyAlignment="1">
      <alignment vertical="center"/>
    </xf>
    <xf numFmtId="1" fontId="7" fillId="0" borderId="45" xfId="0" applyNumberFormat="1" applyFont="1" applyBorder="1" applyAlignment="1">
      <alignment vertical="center" wrapText="1"/>
    </xf>
    <xf numFmtId="1" fontId="7" fillId="8" borderId="29" xfId="0" applyNumberFormat="1" applyFont="1" applyFill="1" applyBorder="1" applyProtection="1">
      <protection locked="0"/>
    </xf>
    <xf numFmtId="1" fontId="7" fillId="8" borderId="48" xfId="0" applyNumberFormat="1" applyFont="1" applyFill="1" applyBorder="1" applyProtection="1">
      <protection locked="0"/>
    </xf>
    <xf numFmtId="1" fontId="7" fillId="8" borderId="30" xfId="0" applyNumberFormat="1" applyFont="1" applyFill="1" applyBorder="1" applyProtection="1">
      <protection locked="0"/>
    </xf>
    <xf numFmtId="1" fontId="7" fillId="8" borderId="49" xfId="0" applyNumberFormat="1" applyFont="1" applyFill="1" applyBorder="1" applyProtection="1">
      <protection locked="0"/>
    </xf>
    <xf numFmtId="1" fontId="7" fillId="0" borderId="46" xfId="0" applyNumberFormat="1" applyFont="1" applyBorder="1" applyAlignment="1">
      <alignment vertical="center" wrapText="1"/>
    </xf>
    <xf numFmtId="1" fontId="7" fillId="8" borderId="50" xfId="0" applyNumberFormat="1" applyFont="1" applyFill="1" applyBorder="1" applyProtection="1">
      <protection locked="0"/>
    </xf>
    <xf numFmtId="1" fontId="7" fillId="8" borderId="51" xfId="0" applyNumberFormat="1" applyFont="1" applyFill="1" applyBorder="1" applyProtection="1">
      <protection locked="0"/>
    </xf>
    <xf numFmtId="1" fontId="7" fillId="8" borderId="52" xfId="0" applyNumberFormat="1" applyFont="1" applyFill="1" applyBorder="1" applyProtection="1">
      <protection locked="0"/>
    </xf>
    <xf numFmtId="1" fontId="7" fillId="8" borderId="53" xfId="0" applyNumberFormat="1" applyFont="1" applyFill="1" applyBorder="1" applyProtection="1">
      <protection locked="0"/>
    </xf>
    <xf numFmtId="1" fontId="7" fillId="0" borderId="11" xfId="0" applyNumberFormat="1" applyFont="1" applyBorder="1" applyAlignment="1">
      <alignment vertical="center" wrapText="1"/>
    </xf>
    <xf numFmtId="1" fontId="7" fillId="8" borderId="38" xfId="0" applyNumberFormat="1" applyFont="1" applyFill="1" applyBorder="1" applyProtection="1">
      <protection locked="0"/>
    </xf>
    <xf numFmtId="1" fontId="7" fillId="8" borderId="55" xfId="0" applyNumberFormat="1" applyFont="1" applyFill="1" applyBorder="1" applyProtection="1">
      <protection locked="0"/>
    </xf>
    <xf numFmtId="1" fontId="7" fillId="8" borderId="11" xfId="0" applyNumberFormat="1" applyFont="1" applyFill="1" applyBorder="1" applyProtection="1">
      <protection locked="0"/>
    </xf>
    <xf numFmtId="1" fontId="7" fillId="8" borderId="56" xfId="0" applyNumberFormat="1" applyFont="1" applyFill="1" applyBorder="1" applyProtection="1">
      <protection locked="0"/>
    </xf>
    <xf numFmtId="1" fontId="7" fillId="0" borderId="38" xfId="0" applyNumberFormat="1" applyFont="1" applyBorder="1"/>
    <xf numFmtId="1" fontId="7" fillId="0" borderId="5" xfId="0" applyNumberFormat="1" applyFont="1" applyBorder="1" applyAlignment="1">
      <alignment vertical="center" wrapText="1"/>
    </xf>
    <xf numFmtId="1" fontId="7" fillId="0" borderId="57" xfId="0" applyNumberFormat="1" applyFont="1" applyBorder="1" applyAlignment="1">
      <alignment vertical="center" wrapText="1"/>
    </xf>
    <xf numFmtId="1" fontId="7" fillId="0" borderId="54" xfId="0" applyNumberFormat="1" applyFont="1" applyBorder="1" applyAlignment="1">
      <alignment vertical="center" wrapText="1"/>
    </xf>
    <xf numFmtId="0" fontId="4" fillId="4" borderId="0" xfId="0" applyFont="1" applyFill="1"/>
    <xf numFmtId="1" fontId="7" fillId="0" borderId="64" xfId="0" applyNumberFormat="1" applyFont="1" applyBorder="1" applyAlignment="1">
      <alignment horizontal="center" vertical="center" wrapText="1"/>
    </xf>
    <xf numFmtId="1" fontId="7" fillId="0" borderId="49" xfId="0" applyNumberFormat="1" applyFont="1" applyBorder="1"/>
    <xf numFmtId="1" fontId="7" fillId="7" borderId="29" xfId="0" applyNumberFormat="1" applyFont="1" applyFill="1" applyBorder="1"/>
    <xf numFmtId="1" fontId="7" fillId="7" borderId="48" xfId="0" applyNumberFormat="1" applyFont="1" applyFill="1" applyBorder="1"/>
    <xf numFmtId="1" fontId="7" fillId="7" borderId="49" xfId="0" applyNumberFormat="1" applyFont="1" applyFill="1" applyBorder="1"/>
    <xf numFmtId="1" fontId="7" fillId="7" borderId="66" xfId="0" applyNumberFormat="1" applyFont="1" applyFill="1" applyBorder="1"/>
    <xf numFmtId="1" fontId="7" fillId="9" borderId="67" xfId="0" applyNumberFormat="1" applyFont="1" applyFill="1" applyBorder="1"/>
    <xf numFmtId="1" fontId="7" fillId="9" borderId="52" xfId="0" applyNumberFormat="1" applyFont="1" applyFill="1" applyBorder="1"/>
    <xf numFmtId="1" fontId="7" fillId="8" borderId="68" xfId="0" applyNumberFormat="1" applyFont="1" applyFill="1" applyBorder="1" applyProtection="1">
      <protection locked="0"/>
    </xf>
    <xf numFmtId="1" fontId="7" fillId="8" borderId="69" xfId="0" applyNumberFormat="1" applyFont="1" applyFill="1" applyBorder="1" applyProtection="1">
      <protection locked="0"/>
    </xf>
    <xf numFmtId="1" fontId="7" fillId="8" borderId="37" xfId="0" applyNumberFormat="1" applyFont="1" applyFill="1" applyBorder="1" applyProtection="1">
      <protection locked="0"/>
    </xf>
    <xf numFmtId="1" fontId="7" fillId="8" borderId="70" xfId="0" applyNumberFormat="1" applyFont="1" applyFill="1" applyBorder="1" applyProtection="1">
      <protection locked="0"/>
    </xf>
    <xf numFmtId="1" fontId="7" fillId="0" borderId="53" xfId="0" applyNumberFormat="1" applyFont="1" applyBorder="1"/>
    <xf numFmtId="1" fontId="7" fillId="9" borderId="37" xfId="0" applyNumberFormat="1" applyFont="1" applyFill="1" applyBorder="1"/>
    <xf numFmtId="1" fontId="7" fillId="0" borderId="34" xfId="0" applyNumberFormat="1" applyFont="1" applyBorder="1"/>
    <xf numFmtId="1" fontId="7" fillId="8" borderId="69" xfId="0" applyNumberFormat="1" applyFont="1" applyFill="1" applyBorder="1" applyAlignment="1" applyProtection="1">
      <alignment wrapText="1"/>
      <protection locked="0"/>
    </xf>
    <xf numFmtId="1" fontId="7" fillId="8" borderId="37" xfId="0" applyNumberFormat="1" applyFont="1" applyFill="1" applyBorder="1" applyAlignment="1" applyProtection="1">
      <alignment wrapText="1"/>
      <protection locked="0"/>
    </xf>
    <xf numFmtId="1" fontId="7" fillId="8" borderId="33" xfId="0" applyNumberFormat="1" applyFont="1" applyFill="1" applyBorder="1" applyAlignment="1" applyProtection="1">
      <alignment wrapText="1"/>
      <protection locked="0"/>
    </xf>
    <xf numFmtId="1" fontId="7" fillId="0" borderId="41" xfId="0" applyNumberFormat="1" applyFont="1" applyBorder="1"/>
    <xf numFmtId="1" fontId="7" fillId="0" borderId="73" xfId="0" applyNumberFormat="1" applyFont="1" applyBorder="1"/>
    <xf numFmtId="1" fontId="7" fillId="8" borderId="74" xfId="0" applyNumberFormat="1" applyFont="1" applyFill="1" applyBorder="1" applyProtection="1">
      <protection locked="0"/>
    </xf>
    <xf numFmtId="1" fontId="7" fillId="8" borderId="75" xfId="0" applyNumberFormat="1" applyFont="1" applyFill="1" applyBorder="1" applyProtection="1">
      <protection locked="0"/>
    </xf>
    <xf numFmtId="1" fontId="7" fillId="8" borderId="76" xfId="0" applyNumberFormat="1" applyFont="1" applyFill="1" applyBorder="1" applyProtection="1">
      <protection locked="0"/>
    </xf>
    <xf numFmtId="1" fontId="7" fillId="8" borderId="72" xfId="0" applyNumberFormat="1" applyFont="1" applyFill="1" applyBorder="1" applyProtection="1">
      <protection locked="0"/>
    </xf>
    <xf numFmtId="1" fontId="7" fillId="8" borderId="77" xfId="0" applyNumberFormat="1" applyFont="1" applyFill="1" applyBorder="1" applyProtection="1">
      <protection locked="0"/>
    </xf>
    <xf numFmtId="1" fontId="7" fillId="8" borderId="78" xfId="0" applyNumberFormat="1" applyFont="1" applyFill="1" applyBorder="1" applyProtection="1">
      <protection locked="0"/>
    </xf>
    <xf numFmtId="1" fontId="7" fillId="8" borderId="79" xfId="0" applyNumberFormat="1" applyFont="1" applyFill="1" applyBorder="1" applyProtection="1">
      <protection locked="0"/>
    </xf>
    <xf numFmtId="1" fontId="7" fillId="8" borderId="80" xfId="0" applyNumberFormat="1" applyFont="1" applyFill="1" applyBorder="1" applyProtection="1">
      <protection locked="0"/>
    </xf>
    <xf numFmtId="1" fontId="7" fillId="0" borderId="3" xfId="0" applyNumberFormat="1" applyFont="1" applyBorder="1" applyAlignment="1">
      <alignment vertical="center" wrapText="1"/>
    </xf>
    <xf numFmtId="1" fontId="7" fillId="0" borderId="50" xfId="0" applyNumberFormat="1" applyFont="1" applyBorder="1"/>
    <xf numFmtId="1" fontId="7" fillId="7" borderId="19" xfId="0" applyNumberFormat="1" applyFont="1" applyFill="1" applyBorder="1"/>
    <xf numFmtId="1" fontId="7" fillId="7" borderId="21" xfId="0" applyNumberFormat="1" applyFont="1" applyFill="1" applyBorder="1"/>
    <xf numFmtId="1" fontId="7" fillId="8" borderId="81" xfId="0" applyNumberFormat="1" applyFont="1" applyFill="1" applyBorder="1" applyProtection="1">
      <protection locked="0"/>
    </xf>
    <xf numFmtId="1" fontId="7" fillId="8" borderId="82" xfId="0" applyNumberFormat="1" applyFont="1" applyFill="1" applyBorder="1" applyProtection="1">
      <protection locked="0"/>
    </xf>
    <xf numFmtId="1" fontId="7" fillId="8" borderId="83" xfId="0" applyNumberFormat="1" applyFont="1" applyFill="1" applyBorder="1" applyProtection="1">
      <protection locked="0"/>
    </xf>
    <xf numFmtId="1" fontId="7" fillId="8" borderId="84" xfId="0" applyNumberFormat="1" applyFont="1" applyFill="1" applyBorder="1" applyProtection="1">
      <protection locked="0"/>
    </xf>
    <xf numFmtId="1" fontId="7" fillId="9" borderId="81" xfId="0" applyNumberFormat="1" applyFont="1" applyFill="1" applyBorder="1"/>
    <xf numFmtId="1" fontId="7" fillId="9" borderId="30" xfId="0" applyNumberFormat="1" applyFont="1" applyFill="1" applyBorder="1"/>
    <xf numFmtId="1" fontId="7" fillId="9" borderId="69" xfId="0" applyNumberFormat="1" applyFont="1" applyFill="1" applyBorder="1"/>
    <xf numFmtId="1" fontId="7" fillId="0" borderId="42" xfId="0" applyNumberFormat="1" applyFont="1" applyBorder="1"/>
    <xf numFmtId="1" fontId="7" fillId="7" borderId="41" xfId="0" applyNumberFormat="1" applyFont="1" applyFill="1" applyBorder="1"/>
    <xf numFmtId="1" fontId="7" fillId="7" borderId="40" xfId="0" applyNumberFormat="1" applyFont="1" applyFill="1" applyBorder="1"/>
    <xf numFmtId="1" fontId="7" fillId="7" borderId="43" xfId="0" applyNumberFormat="1" applyFont="1" applyFill="1" applyBorder="1"/>
    <xf numFmtId="1" fontId="7" fillId="8" borderId="85" xfId="0" applyNumberFormat="1" applyFont="1" applyFill="1" applyBorder="1" applyProtection="1">
      <protection locked="0"/>
    </xf>
    <xf numFmtId="1" fontId="7" fillId="9" borderId="79" xfId="0" applyNumberFormat="1" applyFont="1" applyFill="1" applyBorder="1"/>
    <xf numFmtId="1" fontId="7" fillId="9" borderId="85" xfId="0" applyNumberFormat="1" applyFont="1" applyFill="1" applyBorder="1"/>
    <xf numFmtId="1" fontId="7" fillId="8" borderId="86" xfId="0" applyNumberFormat="1" applyFont="1" applyFill="1" applyBorder="1" applyProtection="1">
      <protection locked="0"/>
    </xf>
    <xf numFmtId="1" fontId="7" fillId="8" borderId="87" xfId="0" applyNumberFormat="1" applyFont="1" applyFill="1" applyBorder="1" applyProtection="1">
      <protection locked="0"/>
    </xf>
    <xf numFmtId="1" fontId="7" fillId="8" borderId="88" xfId="0" applyNumberFormat="1" applyFont="1" applyFill="1" applyBorder="1" applyProtection="1">
      <protection locked="0"/>
    </xf>
    <xf numFmtId="1" fontId="7" fillId="8" borderId="67" xfId="0" applyNumberFormat="1" applyFont="1" applyFill="1" applyBorder="1" applyProtection="1">
      <protection locked="0"/>
    </xf>
    <xf numFmtId="1" fontId="7" fillId="8" borderId="89" xfId="0" applyNumberFormat="1" applyFont="1" applyFill="1" applyBorder="1" applyProtection="1">
      <protection locked="0"/>
    </xf>
    <xf numFmtId="1" fontId="7" fillId="8" borderId="90" xfId="0" applyNumberFormat="1" applyFont="1" applyFill="1" applyBorder="1" applyProtection="1">
      <protection locked="0"/>
    </xf>
    <xf numFmtId="1" fontId="7" fillId="0" borderId="90" xfId="0" applyNumberFormat="1" applyFont="1" applyBorder="1"/>
    <xf numFmtId="1" fontId="7" fillId="4" borderId="36" xfId="0" applyNumberFormat="1" applyFont="1" applyFill="1" applyBorder="1" applyAlignment="1">
      <alignment horizontal="left"/>
    </xf>
    <xf numFmtId="1" fontId="7" fillId="4" borderId="37" xfId="0" applyNumberFormat="1" applyFont="1" applyFill="1" applyBorder="1" applyAlignment="1">
      <alignment horizontal="left"/>
    </xf>
    <xf numFmtId="1" fontId="7" fillId="8" borderId="92" xfId="0" applyNumberFormat="1" applyFont="1" applyFill="1" applyBorder="1" applyProtection="1">
      <protection locked="0"/>
    </xf>
    <xf numFmtId="0" fontId="4" fillId="0" borderId="0" xfId="0" applyFont="1"/>
    <xf numFmtId="1" fontId="7" fillId="8" borderId="31" xfId="0" applyNumberFormat="1" applyFont="1" applyFill="1" applyBorder="1" applyAlignment="1" applyProtection="1">
      <alignment wrapText="1"/>
      <protection locked="0"/>
    </xf>
    <xf numFmtId="1" fontId="7" fillId="9" borderId="29" xfId="0" applyNumberFormat="1" applyFont="1" applyFill="1" applyBorder="1"/>
    <xf numFmtId="1" fontId="7" fillId="9" borderId="48" xfId="0" applyNumberFormat="1" applyFont="1" applyFill="1" applyBorder="1"/>
    <xf numFmtId="1" fontId="7" fillId="9" borderId="41" xfId="0" applyNumberFormat="1" applyFont="1" applyFill="1" applyBorder="1"/>
    <xf numFmtId="1" fontId="7" fillId="9" borderId="40" xfId="0" applyNumberFormat="1" applyFont="1" applyFill="1" applyBorder="1"/>
    <xf numFmtId="1" fontId="8" fillId="3" borderId="4" xfId="0" applyNumberFormat="1" applyFont="1" applyFill="1" applyBorder="1"/>
    <xf numFmtId="1" fontId="4" fillId="3" borderId="2" xfId="0" applyNumberFormat="1" applyFont="1" applyFill="1" applyBorder="1"/>
    <xf numFmtId="0" fontId="7" fillId="0" borderId="19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1" fontId="7" fillId="0" borderId="36" xfId="0" applyNumberFormat="1" applyFont="1" applyBorder="1" applyAlignment="1">
      <alignment horizontal="left"/>
    </xf>
    <xf numFmtId="1" fontId="7" fillId="8" borderId="66" xfId="0" applyNumberFormat="1" applyFont="1" applyFill="1" applyBorder="1" applyProtection="1">
      <protection locked="0"/>
    </xf>
    <xf numFmtId="1" fontId="7" fillId="8" borderId="46" xfId="0" applyNumberFormat="1" applyFont="1" applyFill="1" applyBorder="1" applyProtection="1">
      <protection locked="0"/>
    </xf>
    <xf numFmtId="1" fontId="7" fillId="4" borderId="0" xfId="0" applyNumberFormat="1" applyFont="1" applyFill="1" applyAlignment="1" applyProtection="1">
      <alignment vertical="center"/>
      <protection locked="0"/>
    </xf>
    <xf numFmtId="1" fontId="7" fillId="4" borderId="15" xfId="0" applyNumberFormat="1" applyFont="1" applyFill="1" applyBorder="1" applyAlignment="1" applyProtection="1">
      <alignment vertical="center"/>
      <protection locked="0"/>
    </xf>
    <xf numFmtId="1" fontId="7" fillId="0" borderId="36" xfId="0" applyNumberFormat="1" applyFont="1" applyBorder="1" applyAlignment="1">
      <alignment horizontal="left" wrapText="1"/>
    </xf>
    <xf numFmtId="1" fontId="7" fillId="0" borderId="91" xfId="0" applyNumberFormat="1" applyFont="1" applyBorder="1" applyAlignment="1">
      <alignment horizontal="left"/>
    </xf>
    <xf numFmtId="1" fontId="7" fillId="8" borderId="54" xfId="0" applyNumberFormat="1" applyFont="1" applyFill="1" applyBorder="1" applyProtection="1">
      <protection locked="0"/>
    </xf>
    <xf numFmtId="0" fontId="7" fillId="0" borderId="5" xfId="0" applyFont="1" applyBorder="1" applyAlignment="1">
      <alignment horizontal="center" vertical="center" wrapText="1"/>
    </xf>
    <xf numFmtId="1" fontId="7" fillId="0" borderId="83" xfId="0" applyNumberFormat="1" applyFont="1" applyBorder="1"/>
    <xf numFmtId="1" fontId="4" fillId="0" borderId="30" xfId="0" applyNumberFormat="1" applyFont="1" applyBorder="1"/>
    <xf numFmtId="0" fontId="3" fillId="9" borderId="95" xfId="1" applyFont="1" applyFill="1" applyBorder="1"/>
    <xf numFmtId="0" fontId="3" fillId="9" borderId="96" xfId="1" applyFont="1" applyFill="1" applyBorder="1"/>
    <xf numFmtId="0" fontId="3" fillId="9" borderId="97" xfId="1" applyFont="1" applyFill="1" applyBorder="1"/>
    <xf numFmtId="1" fontId="7" fillId="9" borderId="70" xfId="0" applyNumberFormat="1" applyFont="1" applyFill="1" applyBorder="1"/>
    <xf numFmtId="1" fontId="7" fillId="0" borderId="31" xfId="0" applyNumberFormat="1" applyFont="1" applyBorder="1"/>
    <xf numFmtId="1" fontId="4" fillId="0" borderId="37" xfId="0" applyNumberFormat="1" applyFont="1" applyBorder="1"/>
    <xf numFmtId="0" fontId="3" fillId="9" borderId="98" xfId="1" applyFont="1" applyFill="1" applyBorder="1"/>
    <xf numFmtId="0" fontId="3" fillId="9" borderId="99" xfId="1" applyFont="1" applyFill="1" applyBorder="1"/>
    <xf numFmtId="0" fontId="3" fillId="9" borderId="100" xfId="1" applyFont="1" applyFill="1" applyBorder="1"/>
    <xf numFmtId="1" fontId="7" fillId="8" borderId="101" xfId="0" applyNumberFormat="1" applyFont="1" applyFill="1" applyBorder="1" applyProtection="1">
      <protection locked="0"/>
    </xf>
    <xf numFmtId="1" fontId="7" fillId="8" borderId="102" xfId="0" applyNumberFormat="1" applyFont="1" applyFill="1" applyBorder="1" applyProtection="1">
      <protection locked="0"/>
    </xf>
    <xf numFmtId="0" fontId="3" fillId="9" borderId="103" xfId="1" applyFont="1" applyFill="1" applyBorder="1"/>
    <xf numFmtId="0" fontId="3" fillId="9" borderId="104" xfId="1" applyFont="1" applyFill="1" applyBorder="1"/>
    <xf numFmtId="0" fontId="4" fillId="0" borderId="37" xfId="0" applyFont="1" applyBorder="1"/>
    <xf numFmtId="1" fontId="7" fillId="0" borderId="31" xfId="0" applyNumberFormat="1" applyFont="1" applyBorder="1" applyAlignment="1">
      <alignment wrapText="1"/>
    </xf>
    <xf numFmtId="0" fontId="3" fillId="9" borderId="105" xfId="1" applyFont="1" applyFill="1" applyBorder="1"/>
    <xf numFmtId="0" fontId="3" fillId="9" borderId="106" xfId="1" applyFont="1" applyFill="1" applyBorder="1"/>
    <xf numFmtId="0" fontId="7" fillId="0" borderId="31" xfId="0" applyFont="1" applyBorder="1"/>
    <xf numFmtId="0" fontId="3" fillId="9" borderId="107" xfId="1" applyFont="1" applyFill="1" applyBorder="1"/>
    <xf numFmtId="1" fontId="7" fillId="0" borderId="31" xfId="0" applyNumberFormat="1" applyFont="1" applyBorder="1" applyAlignment="1">
      <alignment horizontal="right"/>
    </xf>
    <xf numFmtId="1" fontId="7" fillId="0" borderId="54" xfId="0" applyNumberFormat="1" applyFont="1" applyBorder="1"/>
    <xf numFmtId="1" fontId="7" fillId="0" borderId="39" xfId="0" applyNumberFormat="1" applyFont="1" applyBorder="1"/>
    <xf numFmtId="1" fontId="4" fillId="0" borderId="85" xfId="0" applyNumberFormat="1" applyFont="1" applyBorder="1"/>
    <xf numFmtId="0" fontId="3" fillId="9" borderId="38" xfId="1" applyFont="1" applyFill="1" applyBorder="1"/>
    <xf numFmtId="0" fontId="3" fillId="9" borderId="56" xfId="1" applyFont="1" applyFill="1" applyBorder="1"/>
    <xf numFmtId="0" fontId="3" fillId="9" borderId="25" xfId="1" applyFont="1" applyFill="1" applyBorder="1"/>
    <xf numFmtId="1" fontId="7" fillId="0" borderId="108" xfId="0" applyNumberFormat="1" applyFont="1" applyBorder="1"/>
    <xf numFmtId="0" fontId="4" fillId="0" borderId="67" xfId="0" applyFont="1" applyBorder="1"/>
    <xf numFmtId="0" fontId="4" fillId="0" borderId="52" xfId="0" applyFont="1" applyBorder="1"/>
    <xf numFmtId="1" fontId="7" fillId="8" borderId="109" xfId="0" applyNumberFormat="1" applyFont="1" applyFill="1" applyBorder="1" applyProtection="1">
      <protection locked="0"/>
    </xf>
    <xf numFmtId="0" fontId="4" fillId="0" borderId="31" xfId="0" applyFont="1" applyBorder="1"/>
    <xf numFmtId="0" fontId="7" fillId="0" borderId="54" xfId="0" applyFont="1" applyBorder="1"/>
    <xf numFmtId="0" fontId="4" fillId="0" borderId="39" xfId="0" applyFont="1" applyBorder="1"/>
    <xf numFmtId="0" fontId="4" fillId="0" borderId="85" xfId="0" applyFont="1" applyBorder="1"/>
    <xf numFmtId="0" fontId="10" fillId="0" borderId="18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7" fillId="0" borderId="45" xfId="0" applyFont="1" applyBorder="1" applyAlignment="1">
      <alignment horizontal="left" vertical="center" wrapText="1"/>
    </xf>
    <xf numFmtId="1" fontId="10" fillId="0" borderId="45" xfId="0" applyNumberFormat="1" applyFont="1" applyBorder="1" applyAlignment="1">
      <alignment horizontal="right" vertical="center" wrapText="1"/>
    </xf>
    <xf numFmtId="1" fontId="7" fillId="8" borderId="108" xfId="0" applyNumberFormat="1" applyFont="1" applyFill="1" applyBorder="1" applyProtection="1">
      <protection locked="0"/>
    </xf>
    <xf numFmtId="0" fontId="7" fillId="0" borderId="46" xfId="0" applyFont="1" applyBorder="1" applyAlignment="1">
      <alignment horizontal="left" vertical="center" wrapText="1"/>
    </xf>
    <xf numFmtId="3" fontId="10" fillId="0" borderId="46" xfId="0" applyNumberFormat="1" applyFont="1" applyBorder="1" applyAlignment="1">
      <alignment horizontal="right" wrapText="1"/>
    </xf>
    <xf numFmtId="0" fontId="10" fillId="0" borderId="46" xfId="0" applyFont="1" applyBorder="1" applyAlignment="1">
      <alignment horizontal="right"/>
    </xf>
    <xf numFmtId="0" fontId="7" fillId="0" borderId="17" xfId="0" applyFont="1" applyBorder="1" applyAlignment="1">
      <alignment horizontal="left" vertical="center" wrapText="1"/>
    </xf>
    <xf numFmtId="0" fontId="10" fillId="0" borderId="54" xfId="0" applyFont="1" applyBorder="1" applyAlignment="1">
      <alignment horizontal="right"/>
    </xf>
    <xf numFmtId="0" fontId="10" fillId="0" borderId="23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1" fontId="7" fillId="8" borderId="112" xfId="0" applyNumberFormat="1" applyFont="1" applyFill="1" applyBorder="1" applyProtection="1">
      <protection locked="0"/>
    </xf>
    <xf numFmtId="0" fontId="10" fillId="0" borderId="46" xfId="0" applyFont="1" applyBorder="1" applyAlignment="1">
      <alignment horizontal="right" vertical="center" wrapText="1"/>
    </xf>
    <xf numFmtId="1" fontId="7" fillId="8" borderId="113" xfId="0" applyNumberFormat="1" applyFont="1" applyFill="1" applyBorder="1" applyProtection="1">
      <protection locked="0"/>
    </xf>
    <xf numFmtId="0" fontId="7" fillId="0" borderId="46" xfId="0" applyFont="1" applyBorder="1" applyAlignment="1">
      <alignment horizontal="left" wrapText="1"/>
    </xf>
    <xf numFmtId="0" fontId="7" fillId="0" borderId="46" xfId="0" applyFont="1" applyBorder="1" applyAlignment="1">
      <alignment wrapText="1"/>
    </xf>
    <xf numFmtId="0" fontId="7" fillId="0" borderId="17" xfId="0" applyFont="1" applyBorder="1" applyAlignment="1">
      <alignment wrapText="1"/>
    </xf>
    <xf numFmtId="0" fontId="10" fillId="0" borderId="17" xfId="0" applyFont="1" applyBorder="1" applyAlignment="1">
      <alignment horizontal="right"/>
    </xf>
    <xf numFmtId="1" fontId="7" fillId="8" borderId="62" xfId="0" applyNumberFormat="1" applyFont="1" applyFill="1" applyBorder="1" applyProtection="1">
      <protection locked="0"/>
    </xf>
    <xf numFmtId="1" fontId="7" fillId="8" borderId="111" xfId="0" applyNumberFormat="1" applyFont="1" applyFill="1" applyBorder="1" applyProtection="1">
      <protection locked="0"/>
    </xf>
    <xf numFmtId="1" fontId="4" fillId="10" borderId="0" xfId="0" applyNumberFormat="1" applyFont="1" applyFill="1"/>
    <xf numFmtId="1" fontId="7" fillId="0" borderId="19" xfId="0" applyNumberFormat="1" applyFont="1" applyBorder="1" applyAlignment="1">
      <alignment horizontal="center" vertical="center" wrapText="1"/>
    </xf>
    <xf numFmtId="1" fontId="7" fillId="0" borderId="7" xfId="0" applyNumberFormat="1" applyFont="1" applyBorder="1" applyAlignment="1">
      <alignment horizontal="center" vertical="center" wrapText="1"/>
    </xf>
    <xf numFmtId="1" fontId="7" fillId="0" borderId="6" xfId="0" applyNumberFormat="1" applyFont="1" applyBorder="1" applyAlignment="1">
      <alignment horizontal="center" vertical="center" wrapText="1"/>
    </xf>
    <xf numFmtId="0" fontId="7" fillId="0" borderId="45" xfId="0" applyFont="1" applyBorder="1" applyAlignment="1">
      <alignment wrapText="1"/>
    </xf>
    <xf numFmtId="1" fontId="7" fillId="0" borderId="45" xfId="0" applyNumberFormat="1" applyFont="1" applyBorder="1" applyAlignment="1">
      <alignment wrapText="1"/>
    </xf>
    <xf numFmtId="1" fontId="7" fillId="0" borderId="29" xfId="0" applyNumberFormat="1" applyFont="1" applyBorder="1" applyAlignment="1">
      <alignment wrapText="1"/>
    </xf>
    <xf numFmtId="1" fontId="10" fillId="0" borderId="30" xfId="0" applyNumberFormat="1" applyFont="1" applyBorder="1" applyAlignment="1">
      <alignment horizontal="right"/>
    </xf>
    <xf numFmtId="0" fontId="7" fillId="0" borderId="46" xfId="0" applyFont="1" applyBorder="1" applyAlignment="1">
      <alignment horizontal="right" wrapText="1"/>
    </xf>
    <xf numFmtId="0" fontId="7" fillId="0" borderId="33" xfId="0" applyFont="1" applyBorder="1" applyAlignment="1">
      <alignment horizontal="right" wrapText="1"/>
    </xf>
    <xf numFmtId="0" fontId="10" fillId="0" borderId="37" xfId="0" applyFont="1" applyBorder="1" applyAlignment="1">
      <alignment horizontal="right"/>
    </xf>
    <xf numFmtId="0" fontId="7" fillId="0" borderId="108" xfId="0" applyFont="1" applyBorder="1" applyAlignment="1">
      <alignment horizontal="right" wrapText="1"/>
    </xf>
    <xf numFmtId="0" fontId="7" fillId="0" borderId="50" xfId="0" applyFont="1" applyBorder="1" applyAlignment="1">
      <alignment horizontal="right" wrapText="1"/>
    </xf>
    <xf numFmtId="0" fontId="10" fillId="0" borderId="52" xfId="0" applyFont="1" applyBorder="1" applyAlignment="1">
      <alignment horizontal="right"/>
    </xf>
    <xf numFmtId="0" fontId="7" fillId="0" borderId="17" xfId="0" applyFont="1" applyBorder="1" applyAlignment="1">
      <alignment horizontal="left" wrapText="1"/>
    </xf>
    <xf numFmtId="0" fontId="7" fillId="0" borderId="17" xfId="0" applyFont="1" applyBorder="1" applyAlignment="1">
      <alignment horizontal="right" wrapText="1"/>
    </xf>
    <xf numFmtId="0" fontId="7" fillId="0" borderId="38" xfId="0" applyFont="1" applyBorder="1" applyAlignment="1">
      <alignment horizontal="right" wrapText="1"/>
    </xf>
    <xf numFmtId="0" fontId="10" fillId="0" borderId="85" xfId="0" applyFont="1" applyBorder="1" applyAlignment="1">
      <alignment horizontal="right"/>
    </xf>
    <xf numFmtId="0" fontId="10" fillId="0" borderId="8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/>
    </xf>
    <xf numFmtId="0" fontId="7" fillId="0" borderId="45" xfId="0" applyFont="1" applyBorder="1" applyAlignment="1">
      <alignment horizontal="left" wrapText="1"/>
    </xf>
    <xf numFmtId="1" fontId="10" fillId="0" borderId="45" xfId="0" applyNumberFormat="1" applyFont="1" applyBorder="1" applyAlignment="1">
      <alignment horizontal="right" wrapText="1"/>
    </xf>
    <xf numFmtId="1" fontId="10" fillId="0" borderId="29" xfId="0" applyNumberFormat="1" applyFont="1" applyBorder="1" applyAlignment="1">
      <alignment horizontal="right" wrapText="1"/>
    </xf>
    <xf numFmtId="0" fontId="10" fillId="0" borderId="30" xfId="0" applyFont="1" applyBorder="1" applyAlignment="1">
      <alignment horizontal="right"/>
    </xf>
    <xf numFmtId="0" fontId="10" fillId="0" borderId="17" xfId="0" applyFont="1" applyBorder="1" applyAlignment="1">
      <alignment horizontal="right" wrapText="1"/>
    </xf>
    <xf numFmtId="0" fontId="10" fillId="0" borderId="38" xfId="0" applyFont="1" applyBorder="1" applyAlignment="1">
      <alignment horizontal="right" wrapText="1"/>
    </xf>
    <xf numFmtId="1" fontId="10" fillId="0" borderId="11" xfId="0" applyNumberFormat="1" applyFont="1" applyBorder="1" applyAlignment="1">
      <alignment horizontal="right" wrapText="1"/>
    </xf>
    <xf numFmtId="1" fontId="7" fillId="0" borderId="8" xfId="0" applyNumberFormat="1" applyFont="1" applyBorder="1" applyAlignment="1">
      <alignment horizontal="center" vertical="center" wrapText="1"/>
    </xf>
    <xf numFmtId="1" fontId="10" fillId="0" borderId="29" xfId="0" applyNumberFormat="1" applyFont="1" applyBorder="1" applyAlignment="1">
      <alignment horizontal="right" vertical="center" wrapText="1"/>
    </xf>
    <xf numFmtId="1" fontId="7" fillId="9" borderId="49" xfId="0" applyNumberFormat="1" applyFont="1" applyFill="1" applyBorder="1"/>
    <xf numFmtId="0" fontId="10" fillId="0" borderId="46" xfId="0" applyFont="1" applyBorder="1" applyAlignment="1">
      <alignment horizontal="right" wrapText="1"/>
    </xf>
    <xf numFmtId="0" fontId="10" fillId="0" borderId="33" xfId="0" applyFont="1" applyBorder="1" applyAlignment="1">
      <alignment horizontal="right" wrapText="1"/>
    </xf>
    <xf numFmtId="0" fontId="7" fillId="0" borderId="54" xfId="0" applyFont="1" applyBorder="1" applyAlignment="1">
      <alignment horizontal="left" wrapText="1"/>
    </xf>
    <xf numFmtId="0" fontId="4" fillId="0" borderId="17" xfId="0" applyFont="1" applyBorder="1" applyAlignment="1">
      <alignment horizontal="right"/>
    </xf>
    <xf numFmtId="0" fontId="4" fillId="0" borderId="38" xfId="0" applyFont="1" applyBorder="1" applyAlignment="1">
      <alignment horizontal="right"/>
    </xf>
    <xf numFmtId="1" fontId="4" fillId="0" borderId="11" xfId="0" applyNumberFormat="1" applyFont="1" applyBorder="1" applyAlignment="1">
      <alignment horizontal="right"/>
    </xf>
    <xf numFmtId="1" fontId="7" fillId="8" borderId="26" xfId="0" applyNumberFormat="1" applyFont="1" applyFill="1" applyBorder="1" applyProtection="1">
      <protection locked="0"/>
    </xf>
    <xf numFmtId="1" fontId="7" fillId="8" borderId="25" xfId="0" applyNumberFormat="1" applyFont="1" applyFill="1" applyBorder="1" applyProtection="1">
      <protection locked="0"/>
    </xf>
    <xf numFmtId="0" fontId="10" fillId="0" borderId="8" xfId="0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1" fontId="7" fillId="0" borderId="6" xfId="0" applyNumberFormat="1" applyFont="1" applyBorder="1" applyAlignment="1">
      <alignment horizontal="center" vertical="center" wrapText="1"/>
    </xf>
    <xf numFmtId="1" fontId="7" fillId="0" borderId="7" xfId="0" applyNumberFormat="1" applyFont="1" applyBorder="1" applyAlignment="1">
      <alignment horizontal="center" vertical="center" wrapText="1"/>
    </xf>
    <xf numFmtId="1" fontId="7" fillId="0" borderId="13" xfId="0" applyNumberFormat="1" applyFont="1" applyBorder="1" applyAlignment="1">
      <alignment horizontal="center" vertical="center" wrapText="1"/>
    </xf>
    <xf numFmtId="1" fontId="7" fillId="0" borderId="25" xfId="0" applyNumberFormat="1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1" fontId="7" fillId="0" borderId="12" xfId="0" applyNumberFormat="1" applyFont="1" applyBorder="1" applyAlignment="1">
      <alignment horizontal="center" vertical="center" wrapText="1"/>
    </xf>
    <xf numFmtId="1" fontId="7" fillId="0" borderId="91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 wrapText="1"/>
    </xf>
    <xf numFmtId="1" fontId="7" fillId="0" borderId="38" xfId="0" applyNumberFormat="1" applyFont="1" applyBorder="1"/>
    <xf numFmtId="1" fontId="7" fillId="0" borderId="8" xfId="0" applyNumberFormat="1" applyFont="1" applyBorder="1" applyAlignment="1">
      <alignment horizontal="center" vertical="center" wrapText="1"/>
    </xf>
    <xf numFmtId="1" fontId="5" fillId="3" borderId="0" xfId="0" applyNumberFormat="1" applyFont="1" applyFill="1" applyAlignment="1">
      <alignment horizontal="center" vertical="center" wrapText="1"/>
    </xf>
    <xf numFmtId="1" fontId="5" fillId="3" borderId="0" xfId="0" applyNumberFormat="1" applyFont="1" applyFill="1" applyAlignment="1">
      <alignment horizontal="center" vertical="center" wrapText="1"/>
    </xf>
    <xf numFmtId="1" fontId="7" fillId="0" borderId="7" xfId="0" applyNumberFormat="1" applyFont="1" applyBorder="1" applyAlignment="1">
      <alignment horizontal="center" vertical="center" wrapText="1"/>
    </xf>
    <xf numFmtId="1" fontId="7" fillId="0" borderId="8" xfId="0" applyNumberFormat="1" applyFont="1" applyBorder="1" applyAlignment="1">
      <alignment horizontal="center" vertical="center" wrapText="1"/>
    </xf>
    <xf numFmtId="1" fontId="7" fillId="0" borderId="6" xfId="0" applyNumberFormat="1" applyFont="1" applyBorder="1" applyAlignment="1">
      <alignment horizontal="center" vertical="center" wrapText="1"/>
    </xf>
    <xf numFmtId="1" fontId="7" fillId="0" borderId="12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1" fontId="7" fillId="0" borderId="13" xfId="0" applyNumberFormat="1" applyFont="1" applyBorder="1" applyAlignment="1">
      <alignment horizontal="center" vertical="center" wrapText="1"/>
    </xf>
    <xf numFmtId="1" fontId="7" fillId="0" borderId="25" xfId="0" applyNumberFormat="1" applyFont="1" applyBorder="1" applyAlignment="1">
      <alignment horizontal="center" vertical="center" wrapText="1"/>
    </xf>
    <xf numFmtId="1" fontId="7" fillId="0" borderId="38" xfId="0" applyNumberFormat="1" applyFont="1" applyBorder="1"/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1" fontId="7" fillId="0" borderId="36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 wrapText="1"/>
    </xf>
    <xf numFmtId="1" fontId="7" fillId="0" borderId="91" xfId="0" applyNumberFormat="1" applyFont="1" applyBorder="1" applyAlignment="1">
      <alignment horizontal="left"/>
    </xf>
    <xf numFmtId="0" fontId="7" fillId="0" borderId="5" xfId="0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1" fontId="7" fillId="0" borderId="6" xfId="0" applyNumberFormat="1" applyFont="1" applyBorder="1" applyAlignment="1">
      <alignment horizontal="center" vertical="center" wrapText="1"/>
    </xf>
    <xf numFmtId="1" fontId="7" fillId="0" borderId="7" xfId="0" applyNumberFormat="1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1" fontId="7" fillId="0" borderId="13" xfId="0" applyNumberFormat="1" applyFont="1" applyBorder="1" applyAlignment="1">
      <alignment horizontal="center" vertical="center" wrapText="1"/>
    </xf>
    <xf numFmtId="1" fontId="7" fillId="0" borderId="25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1" fontId="7" fillId="0" borderId="12" xfId="0" applyNumberFormat="1" applyFont="1" applyBorder="1" applyAlignment="1">
      <alignment horizontal="center" vertical="center" wrapText="1"/>
    </xf>
    <xf numFmtId="1" fontId="7" fillId="0" borderId="91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 wrapText="1"/>
    </xf>
    <xf numFmtId="1" fontId="7" fillId="0" borderId="38" xfId="0" applyNumberFormat="1" applyFont="1" applyBorder="1"/>
    <xf numFmtId="1" fontId="7" fillId="0" borderId="8" xfId="0" applyNumberFormat="1" applyFont="1" applyBorder="1" applyAlignment="1">
      <alignment horizontal="center" vertical="center" wrapText="1"/>
    </xf>
    <xf numFmtId="1" fontId="5" fillId="3" borderId="0" xfId="0" applyNumberFormat="1" applyFont="1" applyFill="1" applyAlignment="1">
      <alignment horizontal="center" vertical="center" wrapText="1"/>
    </xf>
    <xf numFmtId="1" fontId="5" fillId="3" borderId="0" xfId="0" applyNumberFormat="1" applyFont="1" applyFill="1" applyAlignment="1">
      <alignment horizontal="center" vertical="center" wrapText="1"/>
    </xf>
    <xf numFmtId="1" fontId="7" fillId="0" borderId="7" xfId="0" applyNumberFormat="1" applyFont="1" applyBorder="1" applyAlignment="1">
      <alignment horizontal="center" vertical="center" wrapText="1"/>
    </xf>
    <xf numFmtId="1" fontId="7" fillId="0" borderId="8" xfId="0" applyNumberFormat="1" applyFont="1" applyBorder="1" applyAlignment="1">
      <alignment horizontal="center" vertical="center" wrapText="1"/>
    </xf>
    <xf numFmtId="1" fontId="7" fillId="0" borderId="6" xfId="0" applyNumberFormat="1" applyFont="1" applyBorder="1" applyAlignment="1">
      <alignment horizontal="center" vertical="center" wrapText="1"/>
    </xf>
    <xf numFmtId="1" fontId="7" fillId="0" borderId="12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1" fontId="7" fillId="0" borderId="13" xfId="0" applyNumberFormat="1" applyFont="1" applyBorder="1" applyAlignment="1">
      <alignment horizontal="center" vertical="center" wrapText="1"/>
    </xf>
    <xf numFmtId="1" fontId="7" fillId="0" borderId="25" xfId="0" applyNumberFormat="1" applyFont="1" applyBorder="1" applyAlignment="1">
      <alignment horizontal="center" vertical="center" wrapText="1"/>
    </xf>
    <xf numFmtId="1" fontId="7" fillId="0" borderId="38" xfId="0" applyNumberFormat="1" applyFont="1" applyBorder="1"/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1" fontId="7" fillId="0" borderId="36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 wrapText="1"/>
    </xf>
    <xf numFmtId="1" fontId="7" fillId="0" borderId="91" xfId="0" applyNumberFormat="1" applyFont="1" applyBorder="1" applyAlignment="1">
      <alignment horizontal="left"/>
    </xf>
    <xf numFmtId="0" fontId="7" fillId="0" borderId="5" xfId="0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7" fillId="8" borderId="33" xfId="0" applyFont="1" applyFill="1" applyBorder="1" applyProtection="1">
      <protection locked="0"/>
    </xf>
    <xf numFmtId="0" fontId="7" fillId="8" borderId="32" xfId="0" applyFont="1" applyFill="1" applyBorder="1" applyProtection="1">
      <protection locked="0"/>
    </xf>
    <xf numFmtId="0" fontId="7" fillId="8" borderId="41" xfId="0" applyFont="1" applyFill="1" applyBorder="1" applyProtection="1">
      <protection locked="0"/>
    </xf>
    <xf numFmtId="0" fontId="7" fillId="8" borderId="40" xfId="0" applyFont="1" applyFill="1" applyBorder="1" applyProtection="1">
      <protection locked="0"/>
    </xf>
    <xf numFmtId="0" fontId="10" fillId="0" borderId="8" xfId="0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1" fontId="7" fillId="0" borderId="6" xfId="0" applyNumberFormat="1" applyFont="1" applyBorder="1" applyAlignment="1">
      <alignment horizontal="center" vertical="center" wrapText="1"/>
    </xf>
    <xf numFmtId="1" fontId="7" fillId="0" borderId="7" xfId="0" applyNumberFormat="1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1" fontId="7" fillId="0" borderId="12" xfId="0" applyNumberFormat="1" applyFont="1" applyBorder="1" applyAlignment="1">
      <alignment horizontal="center" vertical="center" wrapText="1"/>
    </xf>
    <xf numFmtId="1" fontId="7" fillId="0" borderId="13" xfId="0" applyNumberFormat="1" applyFont="1" applyBorder="1" applyAlignment="1">
      <alignment horizontal="center" vertical="center" wrapText="1"/>
    </xf>
    <xf numFmtId="1" fontId="7" fillId="0" borderId="25" xfId="0" applyNumberFormat="1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1" fontId="7" fillId="0" borderId="91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 wrapText="1"/>
    </xf>
    <xf numFmtId="1" fontId="7" fillId="0" borderId="38" xfId="0" applyNumberFormat="1" applyFont="1" applyBorder="1"/>
    <xf numFmtId="1" fontId="7" fillId="0" borderId="8" xfId="0" applyNumberFormat="1" applyFont="1" applyBorder="1" applyAlignment="1">
      <alignment horizontal="center" vertical="center" wrapText="1"/>
    </xf>
    <xf numFmtId="1" fontId="5" fillId="3" borderId="0" xfId="0" applyNumberFormat="1" applyFont="1" applyFill="1" applyAlignment="1">
      <alignment horizontal="center" vertical="center" wrapText="1"/>
    </xf>
    <xf numFmtId="1" fontId="5" fillId="3" borderId="0" xfId="0" applyNumberFormat="1" applyFont="1" applyFill="1" applyAlignment="1">
      <alignment horizontal="center" vertical="center" wrapText="1"/>
    </xf>
    <xf numFmtId="1" fontId="7" fillId="0" borderId="7" xfId="0" applyNumberFormat="1" applyFont="1" applyBorder="1" applyAlignment="1">
      <alignment horizontal="center" vertical="center" wrapText="1"/>
    </xf>
    <xf numFmtId="1" fontId="7" fillId="0" borderId="8" xfId="0" applyNumberFormat="1" applyFont="1" applyBorder="1" applyAlignment="1">
      <alignment horizontal="center" vertical="center" wrapText="1"/>
    </xf>
    <xf numFmtId="1" fontId="7" fillId="0" borderId="6" xfId="0" applyNumberFormat="1" applyFont="1" applyBorder="1" applyAlignment="1">
      <alignment horizontal="center" vertical="center" wrapText="1"/>
    </xf>
    <xf numFmtId="1" fontId="7" fillId="0" borderId="12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1" fontId="7" fillId="0" borderId="13" xfId="0" applyNumberFormat="1" applyFont="1" applyBorder="1" applyAlignment="1">
      <alignment horizontal="center" vertical="center" wrapText="1"/>
    </xf>
    <xf numFmtId="1" fontId="7" fillId="0" borderId="25" xfId="0" applyNumberFormat="1" applyFont="1" applyBorder="1" applyAlignment="1">
      <alignment horizontal="center" vertical="center" wrapText="1"/>
    </xf>
    <xf numFmtId="1" fontId="7" fillId="0" borderId="38" xfId="0" applyNumberFormat="1" applyFont="1" applyBorder="1"/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1" fontId="7" fillId="0" borderId="36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 wrapText="1"/>
    </xf>
    <xf numFmtId="1" fontId="7" fillId="0" borderId="91" xfId="0" applyNumberFormat="1" applyFont="1" applyBorder="1" applyAlignment="1">
      <alignment horizontal="left"/>
    </xf>
    <xf numFmtId="0" fontId="7" fillId="0" borderId="5" xfId="0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1" fontId="7" fillId="0" borderId="6" xfId="0" applyNumberFormat="1" applyFont="1" applyBorder="1" applyAlignment="1">
      <alignment horizontal="center" vertical="center" wrapText="1"/>
    </xf>
    <xf numFmtId="1" fontId="7" fillId="0" borderId="7" xfId="0" applyNumberFormat="1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1" fontId="7" fillId="0" borderId="12" xfId="0" applyNumberFormat="1" applyFont="1" applyBorder="1" applyAlignment="1">
      <alignment horizontal="center" vertical="center" wrapText="1"/>
    </xf>
    <xf numFmtId="1" fontId="7" fillId="0" borderId="13" xfId="0" applyNumberFormat="1" applyFont="1" applyBorder="1" applyAlignment="1">
      <alignment horizontal="center" vertical="center" wrapText="1"/>
    </xf>
    <xf numFmtId="1" fontId="7" fillId="0" borderId="25" xfId="0" applyNumberFormat="1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1" fontId="7" fillId="0" borderId="91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 wrapText="1"/>
    </xf>
    <xf numFmtId="1" fontId="7" fillId="0" borderId="38" xfId="0" applyNumberFormat="1" applyFont="1" applyBorder="1"/>
    <xf numFmtId="1" fontId="7" fillId="0" borderId="8" xfId="0" applyNumberFormat="1" applyFont="1" applyBorder="1" applyAlignment="1">
      <alignment horizontal="center" vertical="center" wrapText="1"/>
    </xf>
    <xf numFmtId="1" fontId="5" fillId="3" borderId="0" xfId="0" applyNumberFormat="1" applyFont="1" applyFill="1" applyAlignment="1">
      <alignment horizontal="center" vertical="center" wrapText="1"/>
    </xf>
    <xf numFmtId="1" fontId="5" fillId="3" borderId="0" xfId="0" applyNumberFormat="1" applyFont="1" applyFill="1" applyAlignment="1">
      <alignment horizontal="center" vertical="center" wrapText="1"/>
    </xf>
    <xf numFmtId="1" fontId="7" fillId="0" borderId="7" xfId="0" applyNumberFormat="1" applyFont="1" applyBorder="1" applyAlignment="1">
      <alignment horizontal="center" vertical="center" wrapText="1"/>
    </xf>
    <xf numFmtId="1" fontId="7" fillId="0" borderId="8" xfId="0" applyNumberFormat="1" applyFont="1" applyBorder="1" applyAlignment="1">
      <alignment horizontal="center" vertical="center" wrapText="1"/>
    </xf>
    <xf numFmtId="1" fontId="7" fillId="0" borderId="6" xfId="0" applyNumberFormat="1" applyFont="1" applyBorder="1" applyAlignment="1">
      <alignment horizontal="center" vertical="center" wrapText="1"/>
    </xf>
    <xf numFmtId="1" fontId="7" fillId="0" borderId="12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1" fontId="7" fillId="0" borderId="13" xfId="0" applyNumberFormat="1" applyFont="1" applyBorder="1" applyAlignment="1">
      <alignment horizontal="center" vertical="center" wrapText="1"/>
    </xf>
    <xf numFmtId="1" fontId="7" fillId="0" borderId="25" xfId="0" applyNumberFormat="1" applyFont="1" applyBorder="1" applyAlignment="1">
      <alignment horizontal="center" vertical="center" wrapText="1"/>
    </xf>
    <xf numFmtId="1" fontId="7" fillId="0" borderId="38" xfId="0" applyNumberFormat="1" applyFont="1" applyBorder="1"/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1" fontId="7" fillId="0" borderId="36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 wrapText="1"/>
    </xf>
    <xf numFmtId="1" fontId="7" fillId="0" borderId="91" xfId="0" applyNumberFormat="1" applyFont="1" applyBorder="1" applyAlignment="1">
      <alignment horizontal="left"/>
    </xf>
    <xf numFmtId="0" fontId="7" fillId="0" borderId="5" xfId="0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1" fontId="7" fillId="0" borderId="6" xfId="0" applyNumberFormat="1" applyFont="1" applyBorder="1" applyAlignment="1">
      <alignment horizontal="center" vertical="center" wrapText="1"/>
    </xf>
    <xf numFmtId="1" fontId="7" fillId="0" borderId="7" xfId="0" applyNumberFormat="1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1" fontId="7" fillId="0" borderId="12" xfId="0" applyNumberFormat="1" applyFont="1" applyBorder="1" applyAlignment="1">
      <alignment horizontal="center" vertical="center" wrapText="1"/>
    </xf>
    <xf numFmtId="1" fontId="7" fillId="0" borderId="13" xfId="0" applyNumberFormat="1" applyFont="1" applyBorder="1" applyAlignment="1">
      <alignment horizontal="center" vertical="center" wrapText="1"/>
    </xf>
    <xf numFmtId="1" fontId="7" fillId="0" borderId="25" xfId="0" applyNumberFormat="1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1" fontId="7" fillId="0" borderId="91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 wrapText="1"/>
    </xf>
    <xf numFmtId="1" fontId="7" fillId="0" borderId="38" xfId="0" applyNumberFormat="1" applyFont="1" applyBorder="1"/>
    <xf numFmtId="1" fontId="7" fillId="0" borderId="8" xfId="0" applyNumberFormat="1" applyFont="1" applyBorder="1" applyAlignment="1">
      <alignment horizontal="center" vertical="center" wrapText="1"/>
    </xf>
    <xf numFmtId="1" fontId="5" fillId="3" borderId="0" xfId="0" applyNumberFormat="1" applyFont="1" applyFill="1" applyAlignment="1">
      <alignment horizontal="center" vertical="center" wrapText="1"/>
    </xf>
    <xf numFmtId="1" fontId="5" fillId="3" borderId="0" xfId="0" applyNumberFormat="1" applyFont="1" applyFill="1" applyAlignment="1">
      <alignment horizontal="center" vertical="center" wrapText="1"/>
    </xf>
    <xf numFmtId="1" fontId="7" fillId="0" borderId="7" xfId="0" applyNumberFormat="1" applyFont="1" applyBorder="1" applyAlignment="1">
      <alignment horizontal="center" vertical="center" wrapText="1"/>
    </xf>
    <xf numFmtId="1" fontId="7" fillId="0" borderId="8" xfId="0" applyNumberFormat="1" applyFont="1" applyBorder="1" applyAlignment="1">
      <alignment horizontal="center" vertical="center" wrapText="1"/>
    </xf>
    <xf numFmtId="1" fontId="7" fillId="0" borderId="6" xfId="0" applyNumberFormat="1" applyFont="1" applyBorder="1" applyAlignment="1">
      <alignment horizontal="center" vertical="center" wrapText="1"/>
    </xf>
    <xf numFmtId="1" fontId="7" fillId="0" borderId="12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1" fontId="7" fillId="0" borderId="13" xfId="0" applyNumberFormat="1" applyFont="1" applyBorder="1" applyAlignment="1">
      <alignment horizontal="center" vertical="center" wrapText="1"/>
    </xf>
    <xf numFmtId="1" fontId="7" fillId="0" borderId="25" xfId="0" applyNumberFormat="1" applyFont="1" applyBorder="1" applyAlignment="1">
      <alignment horizontal="center" vertical="center" wrapText="1"/>
    </xf>
    <xf numFmtId="1" fontId="7" fillId="0" borderId="38" xfId="0" applyNumberFormat="1" applyFont="1" applyBorder="1"/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1" fontId="7" fillId="0" borderId="36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 wrapText="1"/>
    </xf>
    <xf numFmtId="1" fontId="7" fillId="0" borderId="91" xfId="0" applyNumberFormat="1" applyFont="1" applyBorder="1" applyAlignment="1">
      <alignment horizontal="left"/>
    </xf>
    <xf numFmtId="0" fontId="7" fillId="0" borderId="5" xfId="0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1" fontId="7" fillId="0" borderId="6" xfId="0" applyNumberFormat="1" applyFont="1" applyBorder="1" applyAlignment="1">
      <alignment horizontal="center" vertical="center" wrapText="1"/>
    </xf>
    <xf numFmtId="1" fontId="7" fillId="0" borderId="7" xfId="0" applyNumberFormat="1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1" fontId="7" fillId="0" borderId="12" xfId="0" applyNumberFormat="1" applyFont="1" applyBorder="1" applyAlignment="1">
      <alignment horizontal="center" vertical="center" wrapText="1"/>
    </xf>
    <xf numFmtId="1" fontId="7" fillId="0" borderId="13" xfId="0" applyNumberFormat="1" applyFont="1" applyBorder="1" applyAlignment="1">
      <alignment horizontal="center" vertical="center" wrapText="1"/>
    </xf>
    <xf numFmtId="1" fontId="7" fillId="0" borderId="25" xfId="0" applyNumberFormat="1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1" fontId="7" fillId="0" borderId="91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 wrapText="1"/>
    </xf>
    <xf numFmtId="1" fontId="7" fillId="0" borderId="38" xfId="0" applyNumberFormat="1" applyFont="1" applyBorder="1"/>
    <xf numFmtId="1" fontId="7" fillId="0" borderId="8" xfId="0" applyNumberFormat="1" applyFont="1" applyBorder="1" applyAlignment="1">
      <alignment horizontal="center" vertical="center" wrapText="1"/>
    </xf>
    <xf numFmtId="1" fontId="5" fillId="3" borderId="0" xfId="0" applyNumberFormat="1" applyFont="1" applyFill="1" applyAlignment="1">
      <alignment horizontal="center" vertical="center" wrapText="1"/>
    </xf>
    <xf numFmtId="1" fontId="5" fillId="3" borderId="0" xfId="0" applyNumberFormat="1" applyFont="1" applyFill="1" applyAlignment="1">
      <alignment horizontal="center" vertical="center" wrapText="1"/>
    </xf>
    <xf numFmtId="1" fontId="7" fillId="0" borderId="3" xfId="0" applyNumberFormat="1" applyFont="1" applyBorder="1" applyAlignment="1">
      <alignment horizontal="center" vertical="center" wrapText="1"/>
    </xf>
    <xf numFmtId="1" fontId="7" fillId="0" borderId="10" xfId="0" applyNumberFormat="1" applyFont="1" applyBorder="1" applyAlignment="1">
      <alignment horizontal="center" vertical="center" wrapText="1"/>
    </xf>
    <xf numFmtId="1" fontId="7" fillId="0" borderId="17" xfId="0" applyNumberFormat="1" applyFont="1" applyBorder="1" applyAlignment="1">
      <alignment horizontal="center" vertical="center" wrapText="1"/>
    </xf>
    <xf numFmtId="1" fontId="7" fillId="0" borderId="4" xfId="0" applyNumberFormat="1" applyFont="1" applyBorder="1" applyAlignment="1">
      <alignment horizontal="center" vertical="center"/>
    </xf>
    <xf numFmtId="1" fontId="7" fillId="0" borderId="5" xfId="0" applyNumberFormat="1" applyFont="1" applyBorder="1" applyAlignment="1">
      <alignment horizontal="center" vertical="center"/>
    </xf>
    <xf numFmtId="1" fontId="7" fillId="0" borderId="2" xfId="0" applyNumberFormat="1" applyFont="1" applyBorder="1" applyAlignment="1">
      <alignment horizontal="center" vertical="center"/>
    </xf>
    <xf numFmtId="1" fontId="7" fillId="0" borderId="11" xfId="0" applyNumberFormat="1" applyFont="1" applyBorder="1" applyAlignment="1">
      <alignment horizontal="center" vertical="center"/>
    </xf>
    <xf numFmtId="1" fontId="7" fillId="0" borderId="6" xfId="0" applyNumberFormat="1" applyFont="1" applyBorder="1" applyAlignment="1">
      <alignment horizontal="center" vertical="center"/>
    </xf>
    <xf numFmtId="1" fontId="7" fillId="0" borderId="7" xfId="0" applyNumberFormat="1" applyFont="1" applyBorder="1" applyAlignment="1">
      <alignment horizontal="center" vertical="center"/>
    </xf>
    <xf numFmtId="1" fontId="7" fillId="0" borderId="8" xfId="0" applyNumberFormat="1" applyFont="1" applyBorder="1" applyAlignment="1">
      <alignment horizontal="center" vertical="center"/>
    </xf>
    <xf numFmtId="1" fontId="7" fillId="0" borderId="7" xfId="0" applyNumberFormat="1" applyFont="1" applyBorder="1" applyAlignment="1">
      <alignment horizontal="center" vertical="center" wrapText="1"/>
    </xf>
    <xf numFmtId="1" fontId="7" fillId="0" borderId="8" xfId="0" applyNumberFormat="1" applyFont="1" applyBorder="1" applyAlignment="1">
      <alignment horizontal="center" vertical="center" wrapText="1"/>
    </xf>
    <xf numFmtId="1" fontId="7" fillId="4" borderId="4" xfId="0" applyNumberFormat="1" applyFont="1" applyFill="1" applyBorder="1" applyAlignment="1">
      <alignment horizontal="center" vertical="center" wrapText="1"/>
    </xf>
    <xf numFmtId="1" fontId="7" fillId="4" borderId="5" xfId="0" applyNumberFormat="1" applyFont="1" applyFill="1" applyBorder="1" applyAlignment="1">
      <alignment horizontal="center" vertical="center" wrapText="1"/>
    </xf>
    <xf numFmtId="1" fontId="7" fillId="4" borderId="2" xfId="0" applyNumberFormat="1" applyFont="1" applyFill="1" applyBorder="1" applyAlignment="1">
      <alignment horizontal="center" vertical="center" wrapText="1"/>
    </xf>
    <xf numFmtId="1" fontId="7" fillId="4" borderId="11" xfId="0" applyNumberFormat="1" applyFont="1" applyFill="1" applyBorder="1" applyAlignment="1">
      <alignment horizontal="center" vertical="center" wrapText="1"/>
    </xf>
    <xf numFmtId="1" fontId="7" fillId="0" borderId="6" xfId="0" applyNumberFormat="1" applyFont="1" applyBorder="1" applyAlignment="1">
      <alignment horizontal="center" vertical="center" wrapText="1"/>
    </xf>
    <xf numFmtId="1" fontId="7" fillId="0" borderId="12" xfId="0" applyNumberFormat="1" applyFont="1" applyBorder="1" applyAlignment="1">
      <alignment horizontal="center" vertical="center" wrapText="1"/>
    </xf>
    <xf numFmtId="1" fontId="7" fillId="0" borderId="9" xfId="0" applyNumberFormat="1" applyFont="1" applyBorder="1" applyAlignment="1">
      <alignment horizontal="center" vertical="center" wrapText="1"/>
    </xf>
    <xf numFmtId="1" fontId="7" fillId="0" borderId="15" xfId="0" applyNumberFormat="1" applyFont="1" applyBorder="1" applyAlignment="1">
      <alignment horizontal="center" vertical="center" wrapText="1"/>
    </xf>
    <xf numFmtId="1" fontId="7" fillId="0" borderId="27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16" xfId="0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1" fontId="7" fillId="0" borderId="13" xfId="0" applyNumberFormat="1" applyFont="1" applyBorder="1" applyAlignment="1">
      <alignment horizontal="center" vertical="center" wrapText="1"/>
    </xf>
    <xf numFmtId="1" fontId="7" fillId="0" borderId="25" xfId="0" applyNumberFormat="1" applyFont="1" applyBorder="1" applyAlignment="1">
      <alignment horizontal="center" vertical="center" wrapText="1"/>
    </xf>
    <xf numFmtId="1" fontId="7" fillId="0" borderId="14" xfId="0" applyNumberFormat="1" applyFont="1" applyBorder="1" applyAlignment="1">
      <alignment horizontal="center" vertical="center" wrapText="1"/>
    </xf>
    <xf numFmtId="1" fontId="7" fillId="0" borderId="26" xfId="0" applyNumberFormat="1" applyFont="1" applyBorder="1" applyAlignment="1">
      <alignment horizontal="center" vertical="center" wrapText="1"/>
    </xf>
    <xf numFmtId="1" fontId="8" fillId="3" borderId="2" xfId="0" applyNumberFormat="1" applyFont="1" applyFill="1" applyBorder="1" applyAlignment="1">
      <alignment horizontal="left" wrapText="1"/>
    </xf>
    <xf numFmtId="1" fontId="8" fillId="3" borderId="0" xfId="0" applyNumberFormat="1" applyFont="1" applyFill="1" applyAlignment="1">
      <alignment horizontal="left" wrapText="1"/>
    </xf>
    <xf numFmtId="1" fontId="7" fillId="0" borderId="12" xfId="0" applyNumberFormat="1" applyFont="1" applyBorder="1" applyAlignment="1">
      <alignment horizontal="center" vertical="center"/>
    </xf>
    <xf numFmtId="1" fontId="7" fillId="0" borderId="47" xfId="0" applyNumberFormat="1" applyFont="1" applyBorder="1" applyAlignment="1">
      <alignment horizontal="center" vertical="center"/>
    </xf>
    <xf numFmtId="1" fontId="7" fillId="0" borderId="19" xfId="0" applyNumberFormat="1" applyFont="1" applyBorder="1"/>
    <xf numFmtId="1" fontId="7" fillId="0" borderId="21" xfId="0" applyNumberFormat="1" applyFont="1" applyBorder="1"/>
    <xf numFmtId="1" fontId="7" fillId="0" borderId="45" xfId="0" applyNumberFormat="1" applyFont="1" applyBorder="1" applyAlignment="1">
      <alignment horizontal="center" vertical="center" wrapText="1"/>
    </xf>
    <xf numFmtId="1" fontId="7" fillId="0" borderId="46" xfId="0" applyNumberFormat="1" applyFont="1" applyBorder="1" applyAlignment="1">
      <alignment horizontal="center" vertical="center" wrapText="1"/>
    </xf>
    <xf numFmtId="1" fontId="7" fillId="0" borderId="54" xfId="0" applyNumberFormat="1" applyFont="1" applyBorder="1" applyAlignment="1">
      <alignment horizontal="center" vertical="center" wrapText="1"/>
    </xf>
    <xf numFmtId="1" fontId="7" fillId="0" borderId="38" xfId="0" applyNumberFormat="1" applyFont="1" applyBorder="1"/>
    <xf numFmtId="1" fontId="7" fillId="0" borderId="56" xfId="0" applyNumberFormat="1" applyFont="1" applyBorder="1"/>
    <xf numFmtId="1" fontId="7" fillId="0" borderId="4" xfId="0" applyNumberFormat="1" applyFont="1" applyBorder="1" applyAlignment="1">
      <alignment horizontal="center" vertical="center" wrapText="1"/>
    </xf>
    <xf numFmtId="1" fontId="7" fillId="0" borderId="0" xfId="0" applyNumberFormat="1" applyFont="1" applyAlignment="1">
      <alignment horizontal="center" vertical="center" wrapText="1"/>
    </xf>
    <xf numFmtId="1" fontId="7" fillId="0" borderId="2" xfId="0" applyNumberFormat="1" applyFont="1" applyBorder="1" applyAlignment="1">
      <alignment horizontal="center" vertical="center" wrapText="1"/>
    </xf>
    <xf numFmtId="1" fontId="7" fillId="4" borderId="7" xfId="0" applyNumberFormat="1" applyFont="1" applyFill="1" applyBorder="1" applyAlignment="1">
      <alignment horizontal="center" vertical="center" wrapText="1"/>
    </xf>
    <xf numFmtId="1" fontId="7" fillId="4" borderId="8" xfId="0" applyNumberFormat="1" applyFont="1" applyFill="1" applyBorder="1" applyAlignment="1">
      <alignment horizontal="center" vertical="center" wrapText="1"/>
    </xf>
    <xf numFmtId="1" fontId="7" fillId="4" borderId="58" xfId="0" applyNumberFormat="1" applyFont="1" applyFill="1" applyBorder="1" applyAlignment="1">
      <alignment horizontal="center" vertical="center" wrapText="1"/>
    </xf>
    <xf numFmtId="1" fontId="7" fillId="4" borderId="59" xfId="0" applyNumberFormat="1" applyFont="1" applyFill="1" applyBorder="1" applyAlignment="1">
      <alignment horizontal="center" vertical="center" wrapText="1"/>
    </xf>
    <xf numFmtId="1" fontId="7" fillId="4" borderId="60" xfId="0" applyNumberFormat="1" applyFont="1" applyFill="1" applyBorder="1" applyAlignment="1">
      <alignment horizontal="center" vertical="center" wrapText="1"/>
    </xf>
    <xf numFmtId="1" fontId="7" fillId="4" borderId="61" xfId="0" applyNumberFormat="1" applyFont="1" applyFill="1" applyBorder="1" applyAlignment="1">
      <alignment horizontal="center" vertical="center" wrapText="1"/>
    </xf>
    <xf numFmtId="1" fontId="7" fillId="4" borderId="62" xfId="0" applyNumberFormat="1" applyFont="1" applyFill="1" applyBorder="1" applyAlignment="1">
      <alignment horizontal="center" vertical="center" wrapText="1"/>
    </xf>
    <xf numFmtId="1" fontId="7" fillId="4" borderId="63" xfId="0" applyNumberFormat="1" applyFont="1" applyFill="1" applyBorder="1" applyAlignment="1">
      <alignment horizontal="center" vertical="center" wrapText="1"/>
    </xf>
    <xf numFmtId="1" fontId="7" fillId="4" borderId="16" xfId="0" applyNumberFormat="1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1" fontId="7" fillId="0" borderId="65" xfId="0" applyNumberFormat="1" applyFont="1" applyBorder="1" applyAlignment="1">
      <alignment horizontal="left"/>
    </xf>
    <xf numFmtId="1" fontId="7" fillId="0" borderId="52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/>
    </xf>
    <xf numFmtId="1" fontId="7" fillId="0" borderId="37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 wrapText="1"/>
    </xf>
    <xf numFmtId="1" fontId="7" fillId="0" borderId="37" xfId="0" applyNumberFormat="1" applyFont="1" applyBorder="1" applyAlignment="1">
      <alignment horizontal="left" wrapText="1"/>
    </xf>
    <xf numFmtId="1" fontId="7" fillId="0" borderId="71" xfId="0" applyNumberFormat="1" applyFont="1" applyBorder="1" applyAlignment="1">
      <alignment horizontal="left"/>
    </xf>
    <xf numFmtId="1" fontId="7" fillId="0" borderId="72" xfId="0" applyNumberFormat="1" applyFont="1" applyBorder="1" applyAlignment="1">
      <alignment horizontal="left"/>
    </xf>
    <xf numFmtId="1" fontId="7" fillId="0" borderId="45" xfId="0" applyNumberFormat="1" applyFont="1" applyBorder="1" applyAlignment="1">
      <alignment horizontal="center" vertical="center"/>
    </xf>
    <xf numFmtId="1" fontId="7" fillId="0" borderId="46" xfId="0" applyNumberFormat="1" applyFont="1" applyBorder="1" applyAlignment="1">
      <alignment horizontal="center" vertical="center"/>
    </xf>
    <xf numFmtId="1" fontId="7" fillId="0" borderId="54" xfId="0" applyNumberFormat="1" applyFont="1" applyBorder="1" applyAlignment="1">
      <alignment horizontal="center" vertical="center"/>
    </xf>
    <xf numFmtId="1" fontId="7" fillId="0" borderId="91" xfId="0" applyNumberFormat="1" applyFont="1" applyBorder="1" applyAlignment="1">
      <alignment horizontal="left"/>
    </xf>
    <xf numFmtId="1" fontId="7" fillId="0" borderId="85" xfId="0" applyNumberFormat="1" applyFont="1" applyBorder="1" applyAlignment="1">
      <alignment horizontal="left"/>
    </xf>
    <xf numFmtId="0" fontId="4" fillId="0" borderId="3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7" fillId="0" borderId="47" xfId="0" applyFont="1" applyBorder="1" applyAlignment="1">
      <alignment horizontal="center" vertical="center"/>
    </xf>
    <xf numFmtId="0" fontId="7" fillId="0" borderId="93" xfId="0" applyFont="1" applyBorder="1" applyAlignment="1">
      <alignment horizontal="center" vertical="center"/>
    </xf>
    <xf numFmtId="0" fontId="7" fillId="0" borderId="93" xfId="0" applyFont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94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0" fontId="7" fillId="0" borderId="83" xfId="0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7" fillId="0" borderId="66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1" fontId="7" fillId="4" borderId="3" xfId="0" applyNumberFormat="1" applyFont="1" applyFill="1" applyBorder="1" applyAlignment="1">
      <alignment horizontal="center" vertical="center" wrapText="1"/>
    </xf>
    <xf numFmtId="1" fontId="7" fillId="4" borderId="17" xfId="0" applyNumberFormat="1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1" fontId="7" fillId="4" borderId="12" xfId="0" applyNumberFormat="1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93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110" xfId="0" applyFont="1" applyBorder="1" applyAlignment="1">
      <alignment horizontal="center" vertical="center" wrapText="1"/>
    </xf>
    <xf numFmtId="0" fontId="10" fillId="0" borderId="111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49" fontId="10" fillId="0" borderId="6" xfId="0" applyNumberFormat="1" applyFont="1" applyBorder="1" applyAlignment="1">
      <alignment horizontal="center"/>
    </xf>
    <xf numFmtId="49" fontId="10" fillId="0" borderId="12" xfId="0" applyNumberFormat="1" applyFont="1" applyBorder="1" applyAlignment="1">
      <alignment horizontal="center"/>
    </xf>
    <xf numFmtId="1" fontId="7" fillId="0" borderId="19" xfId="0" applyNumberFormat="1" applyFont="1" applyBorder="1" applyAlignment="1">
      <alignment horizontal="center" vertical="center" wrapText="1"/>
    </xf>
    <xf numFmtId="1" fontId="7" fillId="0" borderId="38" xfId="0" applyNumberFormat="1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114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/>
    </xf>
    <xf numFmtId="0" fontId="10" fillId="0" borderId="93" xfId="0" applyFont="1" applyBorder="1" applyAlignment="1">
      <alignment horizontal="center" vertical="center"/>
    </xf>
  </cellXfs>
  <cellStyles count="2">
    <cellStyle name="Celda de comprobación" xfId="1" builtinId="2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REM%20A\SA_23_V1.3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SEPTIEMBRE/116108A09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OCTUBRE/116108A10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NOVIEMBRE/116108A11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DICIEMBRE/116108A1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ENERO/REM%20NUEVA%20VERSI&#211;N/116108A0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FEBRERO/REM%20NUEVA%20VERSI&#211;N/116108A0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MARZO/REM%20A/116108A03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ABRIL/116108A04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MAYO/116108A05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JUNIO/116108A06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JULIO/116108A07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AGOSTO/116108A0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OCTUBRE</v>
          </cell>
          <cell r="C6">
            <v>1</v>
          </cell>
          <cell r="D6">
            <v>0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NOVIEMBRE</v>
          </cell>
          <cell r="C6">
            <v>1</v>
          </cell>
          <cell r="D6">
            <v>1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DICIEMBRE</v>
          </cell>
          <cell r="C6">
            <v>1</v>
          </cell>
          <cell r="D6">
            <v>2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FEBRERO</v>
          </cell>
          <cell r="C6">
            <v>0</v>
          </cell>
          <cell r="D6">
            <v>2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ABRIL</v>
          </cell>
          <cell r="C6">
            <v>0</v>
          </cell>
          <cell r="D6">
            <v>4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08"/>
  <sheetViews>
    <sheetView workbookViewId="0">
      <selection activeCell="A6" sqref="A6:P6"/>
    </sheetView>
  </sheetViews>
  <sheetFormatPr baseColWidth="10" defaultColWidth="11.42578125" defaultRowHeight="15" x14ac:dyDescent="0.25"/>
  <cols>
    <col min="1" max="1" width="43.140625" style="9" customWidth="1"/>
    <col min="2" max="2" width="35.85546875" style="9" customWidth="1"/>
    <col min="3" max="3" width="16.85546875" style="9" customWidth="1"/>
    <col min="4" max="4" width="14.85546875" style="9" customWidth="1"/>
    <col min="5" max="5" width="14.5703125" style="9" customWidth="1"/>
    <col min="6" max="43" width="11.42578125" style="9"/>
    <col min="44" max="44" width="13.42578125" style="9" customWidth="1"/>
    <col min="45" max="45" width="11.42578125" style="9"/>
    <col min="46" max="46" width="12.85546875" style="9" customWidth="1"/>
    <col min="47" max="47" width="11.42578125" style="9"/>
    <col min="48" max="48" width="12.42578125" style="9" customWidth="1"/>
    <col min="49" max="49" width="11.42578125" style="9"/>
    <col min="50" max="50" width="12.140625" style="9" customWidth="1"/>
    <col min="51" max="61" width="11.42578125" style="9"/>
    <col min="62" max="73" width="11.42578125" style="9" customWidth="1"/>
    <col min="74" max="75" width="11.42578125" style="10" customWidth="1"/>
    <col min="76" max="77" width="8.140625" style="11" customWidth="1"/>
    <col min="78" max="78" width="9.42578125" style="11" customWidth="1"/>
    <col min="79" max="79" width="6.85546875" style="5" hidden="1" customWidth="1"/>
    <col min="80" max="104" width="5.42578125" style="5" hidden="1" customWidth="1"/>
    <col min="105" max="130" width="5.42578125" style="6" hidden="1" customWidth="1"/>
    <col min="131" max="131" width="9.42578125" style="9" customWidth="1"/>
    <col min="132" max="133" width="8.140625" style="9" customWidth="1"/>
    <col min="134" max="16384" width="11.42578125" style="9"/>
  </cols>
  <sheetData>
    <row r="1" spans="1:130" s="2" customFormat="1" x14ac:dyDescent="0.25">
      <c r="A1" s="1" t="s">
        <v>0</v>
      </c>
      <c r="BV1" s="3"/>
      <c r="BW1" s="3"/>
      <c r="BX1" s="4"/>
      <c r="BY1" s="4"/>
      <c r="BZ1" s="4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x14ac:dyDescent="0.25">
      <c r="A2" s="1" t="str">
        <f>CONCATENATE("COMUNA: ",[1]NOMBRE!B2," - ","( ",[1]NOMBRE!C2,[1]NOMBRE!D2,[1]NOMBRE!E2,[1]NOMBRE!F2,[1]NOMBRE!G2," )")</f>
        <v>COMUNA:  - (  )</v>
      </c>
      <c r="BV2" s="3"/>
      <c r="BW2" s="3"/>
      <c r="BX2" s="4"/>
      <c r="BY2" s="4"/>
      <c r="BZ2" s="4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x14ac:dyDescent="0.25">
      <c r="A3" s="1" t="str">
        <f>CONCATENATE("ESTABLECIMIENTO/ESTRATEGIA: ",[1]NOMBRE!B3," - ","( ",[1]NOMBRE!C3,[1]NOMBRE!D3,[1]NOMBRE!E3,[1]NOMBRE!F3,[1]NOMBRE!G3,[1]NOMBRE!H3," )")</f>
        <v>ESTABLECIMIENTO/ESTRATEGIA:  - (  )</v>
      </c>
      <c r="BV3" s="3"/>
      <c r="BW3" s="3"/>
      <c r="BX3" s="4"/>
      <c r="BY3" s="4"/>
      <c r="BZ3" s="4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x14ac:dyDescent="0.25">
      <c r="A4" s="1" t="str">
        <f>CONCATENATE("MES: ",[1]NOMBRE!B6," - ","( ",[1]NOMBRE!C6,[1]NOMBRE!D6," )")</f>
        <v>MES:  - (  )</v>
      </c>
      <c r="BV4" s="3"/>
      <c r="BW4" s="3"/>
      <c r="BX4" s="4"/>
      <c r="BY4" s="4"/>
      <c r="BZ4" s="4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x14ac:dyDescent="0.25">
      <c r="A5" s="1" t="str">
        <f>CONCATENATE("AÑO: ",[1]NOMBRE!B7)</f>
        <v>AÑO: 2023</v>
      </c>
      <c r="BV5" s="3"/>
      <c r="BW5" s="3"/>
      <c r="BX5" s="4"/>
      <c r="BY5" s="4"/>
      <c r="BZ5" s="4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5.75" x14ac:dyDescent="0.25">
      <c r="A6" s="474" t="s">
        <v>1</v>
      </c>
      <c r="B6" s="474"/>
      <c r="C6" s="474"/>
      <c r="D6" s="474"/>
      <c r="E6" s="474"/>
      <c r="F6" s="474"/>
      <c r="G6" s="474"/>
      <c r="H6" s="474"/>
      <c r="I6" s="474"/>
      <c r="J6" s="474"/>
      <c r="K6" s="474"/>
      <c r="L6" s="474"/>
      <c r="M6" s="474"/>
      <c r="N6" s="474"/>
      <c r="O6" s="474"/>
      <c r="P6" s="474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8"/>
      <c r="AG6" s="8"/>
      <c r="AH6" s="8"/>
      <c r="AI6" s="8"/>
      <c r="AJ6" s="8"/>
      <c r="AK6" s="8"/>
      <c r="AL6" s="8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15.75" x14ac:dyDescent="0.25">
      <c r="A7" s="12" t="s">
        <v>2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8"/>
      <c r="AG7" s="8"/>
      <c r="AH7" s="8"/>
      <c r="AI7" s="8"/>
      <c r="AJ7" s="8"/>
      <c r="AK7" s="8"/>
      <c r="AL7" s="8"/>
      <c r="AR7" s="14"/>
      <c r="AS7" s="14"/>
      <c r="AT7" s="14"/>
      <c r="AU7" s="14"/>
      <c r="AV7" s="14"/>
      <c r="AW7" s="14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x14ac:dyDescent="0.25">
      <c r="A8" s="15" t="s">
        <v>3</v>
      </c>
      <c r="B8" s="15"/>
      <c r="C8" s="15"/>
      <c r="D8" s="16"/>
      <c r="E8" s="16"/>
      <c r="F8" s="16"/>
      <c r="G8" s="16"/>
      <c r="H8" s="2"/>
      <c r="I8" s="16"/>
      <c r="J8" s="17"/>
      <c r="K8" s="17"/>
      <c r="L8" s="17"/>
      <c r="M8" s="17"/>
      <c r="N8" s="17"/>
      <c r="O8" s="17"/>
      <c r="P8" s="17"/>
      <c r="Q8" s="8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4"/>
      <c r="BU8" s="14"/>
      <c r="BV8" s="11"/>
      <c r="BW8" s="11"/>
    </row>
    <row r="9" spans="1:130" x14ac:dyDescent="0.25">
      <c r="A9" s="475" t="s">
        <v>4</v>
      </c>
      <c r="B9" s="478" t="s">
        <v>5</v>
      </c>
      <c r="C9" s="479"/>
      <c r="D9" s="482" t="s">
        <v>6</v>
      </c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  <c r="P9" s="483"/>
      <c r="Q9" s="483"/>
      <c r="R9" s="483"/>
      <c r="S9" s="483"/>
      <c r="T9" s="483"/>
      <c r="U9" s="483"/>
      <c r="V9" s="483"/>
      <c r="W9" s="483"/>
      <c r="X9" s="483"/>
      <c r="Y9" s="483"/>
      <c r="Z9" s="483"/>
      <c r="AA9" s="483"/>
      <c r="AB9" s="483"/>
      <c r="AC9" s="483"/>
      <c r="AD9" s="483"/>
      <c r="AE9" s="483"/>
      <c r="AF9" s="483"/>
      <c r="AG9" s="483"/>
      <c r="AH9" s="483"/>
      <c r="AI9" s="483"/>
      <c r="AJ9" s="483"/>
      <c r="AK9" s="483"/>
      <c r="AL9" s="483"/>
      <c r="AM9" s="483"/>
      <c r="AN9" s="483"/>
      <c r="AO9" s="483"/>
      <c r="AP9" s="483"/>
      <c r="AQ9" s="484"/>
      <c r="AR9" s="485" t="s">
        <v>7</v>
      </c>
      <c r="AS9" s="486"/>
      <c r="AT9" s="487" t="s">
        <v>8</v>
      </c>
      <c r="AU9" s="488"/>
      <c r="AV9" s="493" t="s">
        <v>9</v>
      </c>
      <c r="AW9" s="496" t="s">
        <v>10</v>
      </c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U9" s="10"/>
      <c r="BV9" s="11"/>
      <c r="BW9" s="11"/>
    </row>
    <row r="10" spans="1:130" x14ac:dyDescent="0.25">
      <c r="A10" s="476"/>
      <c r="B10" s="480"/>
      <c r="C10" s="481"/>
      <c r="D10" s="491" t="s">
        <v>11</v>
      </c>
      <c r="E10" s="485"/>
      <c r="F10" s="491" t="s">
        <v>12</v>
      </c>
      <c r="G10" s="485"/>
      <c r="H10" s="491" t="s">
        <v>13</v>
      </c>
      <c r="I10" s="492"/>
      <c r="J10" s="485" t="s">
        <v>14</v>
      </c>
      <c r="K10" s="485"/>
      <c r="L10" s="491" t="s">
        <v>15</v>
      </c>
      <c r="M10" s="485"/>
      <c r="N10" s="491" t="s">
        <v>16</v>
      </c>
      <c r="O10" s="485"/>
      <c r="P10" s="491" t="s">
        <v>17</v>
      </c>
      <c r="Q10" s="485"/>
      <c r="R10" s="491" t="s">
        <v>18</v>
      </c>
      <c r="S10" s="485"/>
      <c r="T10" s="491" t="s">
        <v>19</v>
      </c>
      <c r="U10" s="492"/>
      <c r="V10" s="491" t="s">
        <v>20</v>
      </c>
      <c r="W10" s="492"/>
      <c r="X10" s="491" t="s">
        <v>21</v>
      </c>
      <c r="Y10" s="492"/>
      <c r="Z10" s="491" t="s">
        <v>22</v>
      </c>
      <c r="AA10" s="492"/>
      <c r="AB10" s="491" t="s">
        <v>23</v>
      </c>
      <c r="AC10" s="492"/>
      <c r="AD10" s="491" t="s">
        <v>24</v>
      </c>
      <c r="AE10" s="492"/>
      <c r="AF10" s="491" t="s">
        <v>25</v>
      </c>
      <c r="AG10" s="492"/>
      <c r="AH10" s="491" t="s">
        <v>26</v>
      </c>
      <c r="AI10" s="492"/>
      <c r="AJ10" s="491" t="s">
        <v>27</v>
      </c>
      <c r="AK10" s="492"/>
      <c r="AL10" s="491" t="s">
        <v>28</v>
      </c>
      <c r="AM10" s="492"/>
      <c r="AN10" s="491" t="s">
        <v>29</v>
      </c>
      <c r="AO10" s="492"/>
      <c r="AP10" s="491" t="s">
        <v>30</v>
      </c>
      <c r="AQ10" s="486"/>
      <c r="AR10" s="499" t="s">
        <v>31</v>
      </c>
      <c r="AS10" s="501" t="s">
        <v>32</v>
      </c>
      <c r="AT10" s="489"/>
      <c r="AU10" s="490"/>
      <c r="AV10" s="494"/>
      <c r="AW10" s="497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U10" s="10"/>
    </row>
    <row r="11" spans="1:130" x14ac:dyDescent="0.25">
      <c r="A11" s="477"/>
      <c r="B11" s="18" t="s">
        <v>33</v>
      </c>
      <c r="C11" s="19" t="s">
        <v>34</v>
      </c>
      <c r="D11" s="20" t="s">
        <v>33</v>
      </c>
      <c r="E11" s="21" t="s">
        <v>34</v>
      </c>
      <c r="F11" s="20" t="s">
        <v>33</v>
      </c>
      <c r="G11" s="21" t="s">
        <v>34</v>
      </c>
      <c r="H11" s="20" t="s">
        <v>33</v>
      </c>
      <c r="I11" s="22" t="s">
        <v>34</v>
      </c>
      <c r="J11" s="23" t="s">
        <v>33</v>
      </c>
      <c r="K11" s="21" t="s">
        <v>34</v>
      </c>
      <c r="L11" s="20" t="s">
        <v>33</v>
      </c>
      <c r="M11" s="22" t="s">
        <v>34</v>
      </c>
      <c r="N11" s="24" t="s">
        <v>33</v>
      </c>
      <c r="O11" s="25" t="s">
        <v>34</v>
      </c>
      <c r="P11" s="18" t="s">
        <v>33</v>
      </c>
      <c r="Q11" s="25" t="s">
        <v>34</v>
      </c>
      <c r="R11" s="18" t="s">
        <v>33</v>
      </c>
      <c r="S11" s="25" t="s">
        <v>34</v>
      </c>
      <c r="T11" s="18" t="s">
        <v>33</v>
      </c>
      <c r="U11" s="25" t="s">
        <v>34</v>
      </c>
      <c r="V11" s="18" t="s">
        <v>33</v>
      </c>
      <c r="W11" s="25" t="s">
        <v>34</v>
      </c>
      <c r="X11" s="18" t="s">
        <v>33</v>
      </c>
      <c r="Y11" s="25" t="s">
        <v>34</v>
      </c>
      <c r="Z11" s="18" t="s">
        <v>33</v>
      </c>
      <c r="AA11" s="25" t="s">
        <v>34</v>
      </c>
      <c r="AB11" s="18" t="s">
        <v>33</v>
      </c>
      <c r="AC11" s="25" t="s">
        <v>34</v>
      </c>
      <c r="AD11" s="18" t="s">
        <v>33</v>
      </c>
      <c r="AE11" s="25" t="s">
        <v>34</v>
      </c>
      <c r="AF11" s="18" t="s">
        <v>33</v>
      </c>
      <c r="AG11" s="25" t="s">
        <v>34</v>
      </c>
      <c r="AH11" s="18" t="s">
        <v>33</v>
      </c>
      <c r="AI11" s="25" t="s">
        <v>34</v>
      </c>
      <c r="AJ11" s="18" t="s">
        <v>33</v>
      </c>
      <c r="AK11" s="25" t="s">
        <v>34</v>
      </c>
      <c r="AL11" s="18" t="s">
        <v>33</v>
      </c>
      <c r="AM11" s="25" t="s">
        <v>34</v>
      </c>
      <c r="AN11" s="18" t="s">
        <v>33</v>
      </c>
      <c r="AO11" s="25" t="s">
        <v>34</v>
      </c>
      <c r="AP11" s="18" t="s">
        <v>33</v>
      </c>
      <c r="AQ11" s="26" t="s">
        <v>34</v>
      </c>
      <c r="AR11" s="500"/>
      <c r="AS11" s="502"/>
      <c r="AT11" s="27" t="s">
        <v>35</v>
      </c>
      <c r="AU11" s="28" t="s">
        <v>36</v>
      </c>
      <c r="AV11" s="495"/>
      <c r="AW11" s="498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U11" s="10"/>
    </row>
    <row r="12" spans="1:130" x14ac:dyDescent="0.25">
      <c r="A12" s="30" t="s">
        <v>37</v>
      </c>
      <c r="B12" s="31">
        <f t="shared" ref="B12:C19" si="0">+N12+P12+R12+T12+V12+X12+Z12+AB12+AD12+AF12+AH12+AJ12+AL12+AN12+AP12</f>
        <v>1368</v>
      </c>
      <c r="C12" s="32">
        <f>+O12+Q12+S12+U12+W12+Y12+AA12+AC12+AE12+AG12+AI12+AK12+AM12+AO12+AQ12</f>
        <v>11</v>
      </c>
      <c r="D12" s="38">
        <f>SUM(ENERO:DICIEMBRE!D12)</f>
        <v>0</v>
      </c>
      <c r="E12" s="38">
        <f>SUM(ENERO:DICIEMBRE!E12)</f>
        <v>0</v>
      </c>
      <c r="F12" s="38">
        <f>SUM(ENERO:DICIEMBRE!F12)</f>
        <v>0</v>
      </c>
      <c r="G12" s="38">
        <f>SUM(ENERO:DICIEMBRE!G12)</f>
        <v>0</v>
      </c>
      <c r="H12" s="38">
        <f>SUM(ENERO:DICIEMBRE!H12)</f>
        <v>0</v>
      </c>
      <c r="I12" s="38">
        <f>SUM(ENERO:DICIEMBRE!I12)</f>
        <v>0</v>
      </c>
      <c r="J12" s="38">
        <f>SUM(ENERO:DICIEMBRE!J12)</f>
        <v>0</v>
      </c>
      <c r="K12" s="38">
        <f>SUM(ENERO:DICIEMBRE!K12)</f>
        <v>0</v>
      </c>
      <c r="L12" s="38">
        <f>SUM(ENERO:DICIEMBRE!L12)</f>
        <v>0</v>
      </c>
      <c r="M12" s="38">
        <f>SUM(ENERO:DICIEMBRE!M12)</f>
        <v>0</v>
      </c>
      <c r="N12" s="38">
        <f>SUM(ENERO:DICIEMBRE!N12)</f>
        <v>5</v>
      </c>
      <c r="O12" s="38">
        <f>SUM(ENERO:DICIEMBRE!O12)</f>
        <v>0</v>
      </c>
      <c r="P12" s="38">
        <f>SUM(ENERO:DICIEMBRE!P12)</f>
        <v>77</v>
      </c>
      <c r="Q12" s="38">
        <f>SUM(ENERO:DICIEMBRE!Q12)</f>
        <v>1</v>
      </c>
      <c r="R12" s="38">
        <f>SUM(ENERO:DICIEMBRE!R12)</f>
        <v>273</v>
      </c>
      <c r="S12" s="38">
        <f>SUM(ENERO:DICIEMBRE!S12)</f>
        <v>1</v>
      </c>
      <c r="T12" s="38">
        <f>SUM(ENERO:DICIEMBRE!T12)</f>
        <v>361</v>
      </c>
      <c r="U12" s="38">
        <f>SUM(ENERO:DICIEMBRE!U12)</f>
        <v>5</v>
      </c>
      <c r="V12" s="38">
        <f>SUM(ENERO:DICIEMBRE!V12)</f>
        <v>378</v>
      </c>
      <c r="W12" s="38">
        <f>SUM(ENERO:DICIEMBRE!W12)</f>
        <v>0</v>
      </c>
      <c r="X12" s="38">
        <f>SUM(ENERO:DICIEMBRE!X12)</f>
        <v>216</v>
      </c>
      <c r="Y12" s="38">
        <f>SUM(ENERO:DICIEMBRE!Y12)</f>
        <v>2</v>
      </c>
      <c r="Z12" s="38">
        <f>SUM(ENERO:DICIEMBRE!Z12)</f>
        <v>56</v>
      </c>
      <c r="AA12" s="38">
        <f>SUM(ENERO:DICIEMBRE!AA12)</f>
        <v>2</v>
      </c>
      <c r="AB12" s="38">
        <f>SUM(ENERO:DICIEMBRE!AB12)</f>
        <v>1</v>
      </c>
      <c r="AC12" s="38">
        <f>SUM(ENERO:DICIEMBRE!AC12)</f>
        <v>0</v>
      </c>
      <c r="AD12" s="38">
        <f>SUM(ENERO:DICIEMBRE!AD12)</f>
        <v>0</v>
      </c>
      <c r="AE12" s="38">
        <f>SUM(ENERO:DICIEMBRE!AE12)</f>
        <v>0</v>
      </c>
      <c r="AF12" s="38">
        <f>SUM(ENERO:DICIEMBRE!AF12)</f>
        <v>1</v>
      </c>
      <c r="AG12" s="38">
        <f>SUM(ENERO:DICIEMBRE!AG12)</f>
        <v>0</v>
      </c>
      <c r="AH12" s="38">
        <f>SUM(ENERO:DICIEMBRE!AH12)</f>
        <v>0</v>
      </c>
      <c r="AI12" s="38">
        <f>SUM(ENERO:DICIEMBRE!AI12)</f>
        <v>0</v>
      </c>
      <c r="AJ12" s="38">
        <f>SUM(ENERO:DICIEMBRE!AJ12)</f>
        <v>0</v>
      </c>
      <c r="AK12" s="38">
        <f>SUM(ENERO:DICIEMBRE!AK12)</f>
        <v>0</v>
      </c>
      <c r="AL12" s="38">
        <f>SUM(ENERO:DICIEMBRE!AL12)</f>
        <v>0</v>
      </c>
      <c r="AM12" s="38">
        <f>SUM(ENERO:DICIEMBRE!AM12)</f>
        <v>0</v>
      </c>
      <c r="AN12" s="38">
        <f>SUM(ENERO:DICIEMBRE!AN12)</f>
        <v>0</v>
      </c>
      <c r="AO12" s="38">
        <f>SUM(ENERO:DICIEMBRE!AO12)</f>
        <v>0</v>
      </c>
      <c r="AP12" s="38">
        <f>SUM(ENERO:DICIEMBRE!AP12)</f>
        <v>0</v>
      </c>
      <c r="AQ12" s="38">
        <f>SUM(ENERO:DICIEMBRE!AQ12)</f>
        <v>0</v>
      </c>
      <c r="AR12" s="38">
        <f>SUM(ENERO:DICIEMBRE!AR12)</f>
        <v>0</v>
      </c>
      <c r="AS12" s="38">
        <f>SUM(ENERO:DICIEMBRE!AS12)</f>
        <v>1368</v>
      </c>
      <c r="AT12" s="38">
        <f>SUM(ENERO:DICIEMBRE!AT12)</f>
        <v>0</v>
      </c>
      <c r="AU12" s="38">
        <f>SUM(ENERO:DICIEMBRE!AU12)</f>
        <v>0</v>
      </c>
      <c r="AV12" s="38">
        <f>SUM(ENERO:DICIEMBRE!AV12)</f>
        <v>15</v>
      </c>
      <c r="AW12" s="38">
        <f>SUM(ENERO:DICIEMBRE!AW12)</f>
        <v>33</v>
      </c>
      <c r="AX12" s="43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10"/>
      <c r="BJ12" s="10"/>
      <c r="BK12" s="10"/>
      <c r="BL12" s="10"/>
      <c r="BU12" s="10"/>
      <c r="BW12" s="11"/>
      <c r="CA12" s="44" t="str">
        <f>IF(B12&lt;C12,"* El total de Reactivos NO DEBE ser superior al total de Procesados. ","")</f>
        <v/>
      </c>
      <c r="CB12" s="44" t="str">
        <f>IF(B12&lt;&gt;(AR12+ AS12),"* La suma de las columnas Sexo DEBE SER IGUAL a los Procesados. ","")</f>
        <v/>
      </c>
      <c r="CC12" s="44" t="str">
        <f>IF(B12&lt;(AT12+ AU12),"* La suma de las columna Trans NO DEBE ser superior al total de Procesados. ","")</f>
        <v/>
      </c>
      <c r="CD12" s="44" t="str">
        <f>IF(B12&lt;AV12,"* La columna Pueblos Originarios NO DEBE ser superior al total de Procesados. ","")</f>
        <v/>
      </c>
      <c r="CE12" s="44" t="str">
        <f>IF(B12&lt;AW12,"* La columna Migrantes NO DEBE ser superior al total de Procesados. ","")</f>
        <v/>
      </c>
      <c r="CF12" s="44" t="str">
        <f>IF(D12&lt;E12,CONCATENATE("* El total de procesados debe ser mayor o igual al total de Reactivos en el grupo de edad ",$D$10),"")</f>
        <v/>
      </c>
      <c r="CG12" s="44" t="str">
        <f>IF(F12&lt;G12,CONCATENATE("* El total de procesados debe ser mayor o igual al total de Reactivos en el grupo de edad ",$F$10),"")</f>
        <v/>
      </c>
      <c r="CH12" s="44" t="str">
        <f>IF(H12&lt;I12,CONCATENATE("* El total de procesados debe ser mayor o igual al total de Reactivos en el grupo de edad ",$H$10),"")</f>
        <v/>
      </c>
      <c r="CI12" s="44" t="str">
        <f>IF(J12&lt;K12,CONCATENATE("* El total de procesados debe ser mayor o igual al total de Reactivos en el grupo de edad ",$J$10),"")</f>
        <v/>
      </c>
      <c r="CJ12" s="44" t="str">
        <f>IF(L12&lt;M12,CONCATENATE("* El total de procesados debe ser mayor o igual al total de Reactivos en el grupo de edad ",$L$10),"")</f>
        <v/>
      </c>
      <c r="CK12" s="44" t="str">
        <f>IF(N12&lt;O12,CONCATENATE("* El total de procesados debe ser mayor o igual al total de Reactivos en el grupo de edad ",$N$10),"")</f>
        <v/>
      </c>
      <c r="CL12" s="44" t="str">
        <f>IF(P12&lt;Q12,CONCATENATE("* El total de procesados debe ser mayor o igual al total de Reactivos en el grupo de edad ",$P$10),"")</f>
        <v/>
      </c>
      <c r="CM12" s="44" t="str">
        <f>IF(R12&lt;S12,CONCATENATE("* El total de procesados debe ser mayor o igual al total de Reactivos en el grupo de edad ",$R$10),"")</f>
        <v/>
      </c>
      <c r="CN12" s="44" t="str">
        <f>IF(T12&lt;U12,CONCATENATE("* El total de procesados debe ser mayor o igual al total de Reactivos en el grupo de edad ",$T$10),"")</f>
        <v/>
      </c>
      <c r="CO12" s="44" t="str">
        <f>IF(V12&lt;W12,CONCATENATE("* El total de procesados debe ser mayor o igual al total de Reactivos en el grupo de edad ",$V$10),"")</f>
        <v/>
      </c>
      <c r="CP12" s="44" t="str">
        <f>IF(X12&lt;Y12,CONCATENATE("* El total de procesados debe ser mayor o igual al total de Reactivos en el grupo de edad ",$X$10),"")</f>
        <v/>
      </c>
      <c r="CQ12" s="44" t="str">
        <f>IF(Z12&lt;AA12,CONCATENATE("* El total de procesados debe ser mayor o igual al total de Reactivos en el grupo de edad ",$Z$10),"")</f>
        <v/>
      </c>
      <c r="CR12" s="44" t="str">
        <f>IF(AB12&lt;AC12,CONCATENATE("* El total de procesados debe ser mayor o igual al total de Reactivos en el grupo de edad ",$AB$10),"")</f>
        <v/>
      </c>
      <c r="CS12" s="44" t="str">
        <f>IF(AD12&lt;AE12,CONCATENATE("* El total de procesados debe ser mayor o igual al total de Reactivos en el grupo de edad ",$AD$10),"")</f>
        <v/>
      </c>
      <c r="CT12" s="44" t="str">
        <f>IF(AF12&lt;AG12,CONCATENATE("* El total de procesados debe ser mayor o igual al total de Reactivos en el grupo de edad ",$AF$10),"")</f>
        <v/>
      </c>
      <c r="CU12" s="44" t="str">
        <f>IF(AH12&lt;AI12,CONCATENATE("* El total de procesados debe ser mayor o igual al total de Reactivos en el grupo de edad ",$AH$10),"")</f>
        <v/>
      </c>
      <c r="CV12" s="44" t="str">
        <f>IF(AJ12&lt;AK12,CONCATENATE("* El total de procesados debe ser mayor o igual al total de Reactivos en el grupo de edad ",$AJ$10),"")</f>
        <v/>
      </c>
      <c r="CW12" s="44" t="str">
        <f>IF(AL12&lt;AM12,CONCATENATE("* El total de procesados debe ser mayor o igual al total de Reactivos en el grupo de edad ",$AL$10),"")</f>
        <v/>
      </c>
      <c r="CX12" s="44" t="str">
        <f>IF(AN12&lt;AO12,CONCATENATE("* El total de procesados debe ser mayor o igual al total de Reactivos en el grupo de edad ",$AN$10),"")</f>
        <v/>
      </c>
      <c r="CY12" s="44" t="str">
        <f>IF(AP12&lt;AQ12,CONCATENATE("* El total de procesados debe ser mayor o igual al total de Reactivos en el grupo de edad ",$AP$10),"")</f>
        <v/>
      </c>
      <c r="CZ12" s="44" t="str">
        <f t="shared" ref="CZ12:CZ29" si="1">IF(AND(B12&lt;&gt;0,OR(AT12="",AU12="",AV12="",AW12="")),"* No olvide digitar la columna Trans y/o Pueblos Originarios y/o Migrantes (Digite Cero si no tiene). ","")</f>
        <v/>
      </c>
      <c r="DA12" s="45">
        <f t="shared" ref="DA12:DA29" si="2">IF(B12&lt;   C12,1,0)</f>
        <v>0</v>
      </c>
      <c r="DB12" s="45">
        <f t="shared" ref="DB12:DB29" si="3">IF(B12&lt;&gt; AR12+AS12,1,0)</f>
        <v>0</v>
      </c>
      <c r="DC12" s="45">
        <f t="shared" ref="DC12:DC29" si="4">IF(B12&lt;  AT12+AU12,1,0)</f>
        <v>0</v>
      </c>
      <c r="DD12" s="45">
        <f t="shared" ref="DD12:DD29" si="5">IF(B12&lt;  AV12,1,0)</f>
        <v>0</v>
      </c>
      <c r="DE12" s="45">
        <f t="shared" ref="DE12:DE29" si="6">IF(B12&lt;  AW12,1,0)</f>
        <v>0</v>
      </c>
      <c r="DF12" s="45">
        <f>IF(D12&lt;E12,1,0)</f>
        <v>0</v>
      </c>
      <c r="DG12" s="45">
        <f>IF(F12&lt;G12,1,0)</f>
        <v>0</v>
      </c>
      <c r="DH12" s="45">
        <f>IF(H12&lt;I12,1,0)</f>
        <v>0</v>
      </c>
      <c r="DI12" s="45">
        <f>IF(J12&lt;K12,1,0)</f>
        <v>0</v>
      </c>
      <c r="DJ12" s="45">
        <f>IF(L12&lt;M12,1,0)</f>
        <v>0</v>
      </c>
      <c r="DK12" s="45">
        <f>IF(N12&lt;O12,1,0)</f>
        <v>0</v>
      </c>
      <c r="DL12" s="45">
        <f>IF(P12&lt;Q12,1,0)</f>
        <v>0</v>
      </c>
      <c r="DM12" s="45">
        <f>IF(R12&lt;S12,1,0)</f>
        <v>0</v>
      </c>
      <c r="DN12" s="45">
        <f>IF(T12&lt;U12,1,0)</f>
        <v>0</v>
      </c>
      <c r="DO12" s="45">
        <f>IF(V12&lt;W12,1,0)</f>
        <v>0</v>
      </c>
      <c r="DP12" s="45">
        <f>IF(X12&lt;Y12,1,0)</f>
        <v>0</v>
      </c>
      <c r="DQ12" s="45">
        <f>IF(Z12&lt;AA12,1,0)</f>
        <v>0</v>
      </c>
      <c r="DR12" s="45">
        <f>IF(AB12&lt;AC12,1,0)</f>
        <v>0</v>
      </c>
      <c r="DS12" s="45">
        <f>IF(AD12&lt;AE12,1,0)</f>
        <v>0</v>
      </c>
      <c r="DT12" s="45">
        <f>IF(AF12&lt;AG12,1,0)</f>
        <v>0</v>
      </c>
      <c r="DU12" s="45">
        <f>IF(AH12&lt;AI12,1,0)</f>
        <v>0</v>
      </c>
      <c r="DV12" s="45">
        <f>IF(AJ12&lt;AK12,1,0)</f>
        <v>0</v>
      </c>
      <c r="DW12" s="45">
        <f>IF(AL12&lt;AM12,1,0)</f>
        <v>0</v>
      </c>
      <c r="DX12" s="45">
        <f>IF(AN12&lt;AO12,1,0)</f>
        <v>0</v>
      </c>
      <c r="DY12" s="45">
        <f>IF(AP12&lt;AQ12,1,0)</f>
        <v>0</v>
      </c>
      <c r="DZ12" s="45">
        <f>IF(AND(B12&lt;&gt;0,OR(AT12="",AU12="",AV12="",AW12="")),1,0)</f>
        <v>0</v>
      </c>
    </row>
    <row r="13" spans="1:130" x14ac:dyDescent="0.25">
      <c r="A13" s="46" t="s">
        <v>38</v>
      </c>
      <c r="B13" s="47">
        <f t="shared" si="0"/>
        <v>1397</v>
      </c>
      <c r="C13" s="48">
        <f t="shared" si="0"/>
        <v>6</v>
      </c>
      <c r="D13" s="38">
        <f>SUM(ENERO:DICIEMBRE!D13)</f>
        <v>0</v>
      </c>
      <c r="E13" s="38">
        <f>SUM(ENERO:DICIEMBRE!E13)</f>
        <v>0</v>
      </c>
      <c r="F13" s="38">
        <f>SUM(ENERO:DICIEMBRE!F13)</f>
        <v>0</v>
      </c>
      <c r="G13" s="38">
        <f>SUM(ENERO:DICIEMBRE!G13)</f>
        <v>0</v>
      </c>
      <c r="H13" s="38">
        <f>SUM(ENERO:DICIEMBRE!H13)</f>
        <v>0</v>
      </c>
      <c r="I13" s="38">
        <f>SUM(ENERO:DICIEMBRE!I13)</f>
        <v>0</v>
      </c>
      <c r="J13" s="38">
        <f>SUM(ENERO:DICIEMBRE!J13)</f>
        <v>0</v>
      </c>
      <c r="K13" s="38">
        <f>SUM(ENERO:DICIEMBRE!K13)</f>
        <v>0</v>
      </c>
      <c r="L13" s="38">
        <f>SUM(ENERO:DICIEMBRE!L13)</f>
        <v>0</v>
      </c>
      <c r="M13" s="38">
        <f>SUM(ENERO:DICIEMBRE!M13)</f>
        <v>0</v>
      </c>
      <c r="N13" s="38">
        <f>SUM(ENERO:DICIEMBRE!N13)</f>
        <v>0</v>
      </c>
      <c r="O13" s="38">
        <f>SUM(ENERO:DICIEMBRE!O13)</f>
        <v>0</v>
      </c>
      <c r="P13" s="38">
        <f>SUM(ENERO:DICIEMBRE!P13)</f>
        <v>59</v>
      </c>
      <c r="Q13" s="38">
        <f>SUM(ENERO:DICIEMBRE!Q13)</f>
        <v>0</v>
      </c>
      <c r="R13" s="38">
        <f>SUM(ENERO:DICIEMBRE!R13)</f>
        <v>256</v>
      </c>
      <c r="S13" s="38">
        <f>SUM(ENERO:DICIEMBRE!S13)</f>
        <v>1</v>
      </c>
      <c r="T13" s="38">
        <f>SUM(ENERO:DICIEMBRE!T13)</f>
        <v>421</v>
      </c>
      <c r="U13" s="38">
        <f>SUM(ENERO:DICIEMBRE!U13)</f>
        <v>3</v>
      </c>
      <c r="V13" s="38">
        <f>SUM(ENERO:DICIEMBRE!V13)</f>
        <v>367</v>
      </c>
      <c r="W13" s="38">
        <f>SUM(ENERO:DICIEMBRE!W13)</f>
        <v>1</v>
      </c>
      <c r="X13" s="38">
        <f>SUM(ENERO:DICIEMBRE!X13)</f>
        <v>229</v>
      </c>
      <c r="Y13" s="38">
        <f>SUM(ENERO:DICIEMBRE!Y13)</f>
        <v>0</v>
      </c>
      <c r="Z13" s="38">
        <f>SUM(ENERO:DICIEMBRE!Z13)</f>
        <v>63</v>
      </c>
      <c r="AA13" s="38">
        <f>SUM(ENERO:DICIEMBRE!AA13)</f>
        <v>1</v>
      </c>
      <c r="AB13" s="38">
        <f>SUM(ENERO:DICIEMBRE!AB13)</f>
        <v>1</v>
      </c>
      <c r="AC13" s="38">
        <f>SUM(ENERO:DICIEMBRE!AC13)</f>
        <v>0</v>
      </c>
      <c r="AD13" s="38">
        <f>SUM(ENERO:DICIEMBRE!AD13)</f>
        <v>1</v>
      </c>
      <c r="AE13" s="38">
        <f>SUM(ENERO:DICIEMBRE!AE13)</f>
        <v>0</v>
      </c>
      <c r="AF13" s="38">
        <f>SUM(ENERO:DICIEMBRE!AF13)</f>
        <v>0</v>
      </c>
      <c r="AG13" s="38">
        <f>SUM(ENERO:DICIEMBRE!AG13)</f>
        <v>0</v>
      </c>
      <c r="AH13" s="38">
        <f>SUM(ENERO:DICIEMBRE!AH13)</f>
        <v>0</v>
      </c>
      <c r="AI13" s="38">
        <f>SUM(ENERO:DICIEMBRE!AI13)</f>
        <v>0</v>
      </c>
      <c r="AJ13" s="38">
        <f>SUM(ENERO:DICIEMBRE!AJ13)</f>
        <v>0</v>
      </c>
      <c r="AK13" s="38">
        <f>SUM(ENERO:DICIEMBRE!AK13)</f>
        <v>0</v>
      </c>
      <c r="AL13" s="38">
        <f>SUM(ENERO:DICIEMBRE!AL13)</f>
        <v>0</v>
      </c>
      <c r="AM13" s="38">
        <f>SUM(ENERO:DICIEMBRE!AM13)</f>
        <v>0</v>
      </c>
      <c r="AN13" s="38">
        <f>SUM(ENERO:DICIEMBRE!AN13)</f>
        <v>0</v>
      </c>
      <c r="AO13" s="38">
        <f>SUM(ENERO:DICIEMBRE!AO13)</f>
        <v>0</v>
      </c>
      <c r="AP13" s="38">
        <f>SUM(ENERO:DICIEMBRE!AP13)</f>
        <v>0</v>
      </c>
      <c r="AQ13" s="38">
        <f>SUM(ENERO:DICIEMBRE!AQ13)</f>
        <v>0</v>
      </c>
      <c r="AR13" s="38">
        <f>SUM(ENERO:DICIEMBRE!AR13)</f>
        <v>0</v>
      </c>
      <c r="AS13" s="38">
        <f>SUM(ENERO:DICIEMBRE!AS13)</f>
        <v>1397</v>
      </c>
      <c r="AT13" s="38">
        <f>SUM(ENERO:DICIEMBRE!AT13)</f>
        <v>0</v>
      </c>
      <c r="AU13" s="38">
        <f>SUM(ENERO:DICIEMBRE!AU13)</f>
        <v>0</v>
      </c>
      <c r="AV13" s="38">
        <f>SUM(ENERO:DICIEMBRE!AV13)</f>
        <v>22</v>
      </c>
      <c r="AW13" s="38">
        <f>SUM(ENERO:DICIEMBRE!AW13)</f>
        <v>26</v>
      </c>
      <c r="AX13" s="43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10"/>
      <c r="BJ13" s="10"/>
      <c r="BK13" s="10"/>
      <c r="BL13" s="10"/>
      <c r="BU13" s="10"/>
      <c r="BW13" s="11"/>
      <c r="CA13" s="44" t="str">
        <f t="shared" ref="CA13:CA29" si="8">IF(B13&lt;C13,"* El total de Reactivos NO DEBE ser superior al total de Procesados. ","")</f>
        <v/>
      </c>
      <c r="CB13" s="44" t="str">
        <f t="shared" ref="CB13:CB29" si="9">IF(B13&lt;&gt;(AR13+ AS13),"* La suma de las columnas Sexo DEBE SER IGUAL a los Procesados. ","")</f>
        <v/>
      </c>
      <c r="CC13" s="44" t="str">
        <f t="shared" ref="CC13:CC29" si="10">IF(B13&lt;(AT13+ AU13),"* La suma de las columna Trans NO DEBE ser superior al total de Procesados. ","")</f>
        <v/>
      </c>
      <c r="CD13" s="44" t="str">
        <f t="shared" ref="CD13:CD29" si="11">IF(B13&lt;AV13,"* La columna Pueblos Originarios NO DEBE ser superior al total de Procesados. ","")</f>
        <v/>
      </c>
      <c r="CE13" s="44" t="str">
        <f t="shared" ref="CE13:CE29" si="12">IF(B13&lt;AW13,"* La columna Migrantes NO DEBE ser superior al total de Procesados. ","")</f>
        <v/>
      </c>
      <c r="CF13" s="44" t="str">
        <f t="shared" ref="CF13:CF29" si="13">IF(D13&lt;E13,CONCATENATE("* El total de procesados debe ser mayor o igual al total de Reactivos en el grupo de edad ",$D$10),"")</f>
        <v/>
      </c>
      <c r="CG13" s="44" t="str">
        <f t="shared" ref="CG13:CG29" si="14">IF(F13&lt;G13,CONCATENATE("* El total de procesados debe ser mayor o igual al total de Reactivos en el grupo de edad ",$F$10),"")</f>
        <v/>
      </c>
      <c r="CH13" s="44" t="str">
        <f t="shared" ref="CH13:CH29" si="15">IF(H13&lt;I13,CONCATENATE("* El total de procesados debe ser mayor o igual al total de Reactivos en el grupo de edad ",$H$10),"")</f>
        <v/>
      </c>
      <c r="CI13" s="44" t="str">
        <f t="shared" ref="CI13:CI29" si="16">IF(J13&lt;K13,CONCATENATE("* El total de procesados debe ser mayor o igual al total de Reactivos en el grupo de edad ",$J$10),"")</f>
        <v/>
      </c>
      <c r="CJ13" s="44" t="str">
        <f t="shared" ref="CJ13:CJ29" si="17">IF(L13&lt;M13,CONCATENATE("* El total de procesados debe ser mayor o igual al total de Reactivos en el grupo de edad ",$L$10),"")</f>
        <v/>
      </c>
      <c r="CK13" s="44" t="str">
        <f t="shared" ref="CK13:CK29" si="18">IF(N13&lt;O13,CONCATENATE("* El total de procesados debe ser mayor o igual al total de Reactivos en el grupo de edad ",$N$10),"")</f>
        <v/>
      </c>
      <c r="CL13" s="44" t="str">
        <f t="shared" ref="CL13:CL29" si="19">IF(P13&lt;Q13,CONCATENATE("* El total de procesados debe ser mayor o igual al total de Reactivos en el grupo de edad ",$P$10),"")</f>
        <v/>
      </c>
      <c r="CM13" s="44" t="str">
        <f t="shared" ref="CM13:CM29" si="20">IF(R13&lt;S13,CONCATENATE("* El total de procesados debe ser mayor o igual al total de Reactivos en el grupo de edad ",$R$10),"")</f>
        <v/>
      </c>
      <c r="CN13" s="44" t="str">
        <f t="shared" ref="CN13:CN29" si="21">IF(T13&lt;U13,CONCATENATE("* El total de procesados debe ser mayor o igual al total de Reactivos en el grupo de edad ",$T$10),"")</f>
        <v/>
      </c>
      <c r="CO13" s="44" t="str">
        <f t="shared" ref="CO13:CO29" si="22">IF(V13&lt;W13,CONCATENATE("* El total de procesados debe ser mayor o igual al total de Reactivos en el grupo de edad ",$V$10),"")</f>
        <v/>
      </c>
      <c r="CP13" s="44" t="str">
        <f t="shared" ref="CP13:CP29" si="23">IF(X13&lt;Y13,CONCATENATE("* El total de procesados debe ser mayor o igual al total de Reactivos en el grupo de edad ",$X$10),"")</f>
        <v/>
      </c>
      <c r="CQ13" s="44" t="str">
        <f t="shared" ref="CQ13:CQ29" si="24">IF(Z13&lt;AA13,CONCATENATE("* El total de procesados debe ser mayor o igual al total de Reactivos en el grupo de edad ",$Z$10),"")</f>
        <v/>
      </c>
      <c r="CR13" s="44" t="str">
        <f t="shared" ref="CR13:CR29" si="25">IF(AB13&lt;AC13,CONCATENATE("* El total de procesados debe ser mayor o igual al total de Reactivos en el grupo de edad ",$AB$10),"")</f>
        <v/>
      </c>
      <c r="CS13" s="44" t="str">
        <f t="shared" ref="CS13:CS29" si="26">IF(AD13&lt;AE13,CONCATENATE("* El total de procesados debe ser mayor o igual al total de Reactivos en el grupo de edad ",$AD$10),"")</f>
        <v/>
      </c>
      <c r="CT13" s="44" t="str">
        <f t="shared" ref="CT13:CT29" si="27">IF(AF13&lt;AG13,CONCATENATE("* El total de procesados debe ser mayor o igual al total de Reactivos en el grupo de edad ",$AF$10),"")</f>
        <v/>
      </c>
      <c r="CU13" s="44" t="str">
        <f t="shared" ref="CU13:CU29" si="28">IF(AH13&lt;AI13,CONCATENATE("* El total de procesados debe ser mayor o igual al total de Reactivos en el grupo de edad ",$AH$10),"")</f>
        <v/>
      </c>
      <c r="CV13" s="44" t="str">
        <f t="shared" ref="CV13:CV29" si="29">IF(AJ13&lt;AK13,CONCATENATE("* El total de procesados debe ser mayor o igual al total de Reactivos en el grupo de edad ",$AJ$10),"")</f>
        <v/>
      </c>
      <c r="CW13" s="44" t="str">
        <f t="shared" ref="CW13:CW29" si="30">IF(AL13&lt;AM13,CONCATENATE("* El total de procesados debe ser mayor o igual al total de Reactivos en el grupo de edad ",$AL$10),"")</f>
        <v/>
      </c>
      <c r="CX13" s="44" t="str">
        <f t="shared" ref="CX13:CX29" si="31">IF(AN13&lt;AO13,CONCATENATE("* El total de procesados debe ser mayor o igual al total de Reactivos en el grupo de edad ",$AN$10),"")</f>
        <v/>
      </c>
      <c r="CY13" s="44" t="str">
        <f t="shared" ref="CY13:CY29" si="32">IF(AP13&lt;AQ13,CONCATENATE("* El total de procesados debe ser mayor o igual al total de Reactivos en el grupo de edad ",$AP$10),"")</f>
        <v/>
      </c>
      <c r="CZ13" s="44" t="str">
        <f t="shared" si="1"/>
        <v/>
      </c>
      <c r="DA13" s="45">
        <f t="shared" si="2"/>
        <v>0</v>
      </c>
      <c r="DB13" s="45">
        <f t="shared" si="3"/>
        <v>0</v>
      </c>
      <c r="DC13" s="45">
        <f t="shared" si="4"/>
        <v>0</v>
      </c>
      <c r="DD13" s="45">
        <f t="shared" si="5"/>
        <v>0</v>
      </c>
      <c r="DE13" s="45">
        <f t="shared" si="6"/>
        <v>0</v>
      </c>
      <c r="DF13" s="45">
        <f t="shared" ref="DF13:DF29" si="33">IF(D13&lt;E13,1,0)</f>
        <v>0</v>
      </c>
      <c r="DG13" s="45">
        <f t="shared" ref="DG13:DG29" si="34">IF(F13&lt;G13,1,0)</f>
        <v>0</v>
      </c>
      <c r="DH13" s="45">
        <f t="shared" ref="DH13:DH29" si="35">IF(H13&lt;I13,1,0)</f>
        <v>0</v>
      </c>
      <c r="DI13" s="45">
        <f t="shared" ref="DI13:DI29" si="36">IF(J13&lt;K13,1,0)</f>
        <v>0</v>
      </c>
      <c r="DJ13" s="45">
        <f t="shared" ref="DJ13:DJ29" si="37">IF(L13&lt;M13,1,0)</f>
        <v>0</v>
      </c>
      <c r="DK13" s="45">
        <f t="shared" ref="DK13:DK29" si="38">IF(N13&lt;O13,1,0)</f>
        <v>0</v>
      </c>
      <c r="DL13" s="45">
        <f t="shared" ref="DL13:DL29" si="39">IF(P13&lt;Q13,1,0)</f>
        <v>0</v>
      </c>
      <c r="DM13" s="45">
        <f t="shared" ref="DM13:DM29" si="40">IF(R13&lt;S13,1,0)</f>
        <v>0</v>
      </c>
      <c r="DN13" s="45">
        <f t="shared" ref="DN13:DN29" si="41">IF(T13&lt;U13,1,0)</f>
        <v>0</v>
      </c>
      <c r="DO13" s="45">
        <f t="shared" ref="DO13:DO29" si="42">IF(V13&lt;W13,1,0)</f>
        <v>0</v>
      </c>
      <c r="DP13" s="45">
        <f t="shared" ref="DP13:DP29" si="43">IF(X13&lt;Y13,1,0)</f>
        <v>0</v>
      </c>
      <c r="DQ13" s="45">
        <f t="shared" ref="DQ13:DQ29" si="44">IF(Z13&lt;AA13,1,0)</f>
        <v>0</v>
      </c>
      <c r="DR13" s="45">
        <f t="shared" ref="DR13:DR29" si="45">IF(AB13&lt;AC13,1,0)</f>
        <v>0</v>
      </c>
      <c r="DS13" s="45">
        <f t="shared" ref="DS13:DS29" si="46">IF(AD13&lt;AE13,1,0)</f>
        <v>0</v>
      </c>
      <c r="DT13" s="45">
        <f t="shared" ref="DT13:DT29" si="47">IF(AF13&lt;AG13,1,0)</f>
        <v>0</v>
      </c>
      <c r="DU13" s="45">
        <f t="shared" ref="DU13:DU29" si="48">IF(AH13&lt;AI13,1,0)</f>
        <v>0</v>
      </c>
      <c r="DV13" s="45">
        <f t="shared" ref="DV13:DV29" si="49">IF(AJ13&lt;AK13,1,0)</f>
        <v>0</v>
      </c>
      <c r="DW13" s="45">
        <f t="shared" ref="DW13:DW29" si="50">IF(AL13&lt;AM13,1,0)</f>
        <v>0</v>
      </c>
      <c r="DX13" s="45">
        <f t="shared" ref="DX13:DX29" si="51">IF(AN13&lt;AO13,1,0)</f>
        <v>0</v>
      </c>
      <c r="DY13" s="45">
        <f t="shared" ref="DY13:DY29" si="52">IF(AP13&lt;AQ13,1,0)</f>
        <v>0</v>
      </c>
      <c r="DZ13" s="45">
        <f t="shared" ref="DZ13:DZ29" si="53">IF(AND(B13&lt;&gt;0,OR(AT13="",AU13="",AV13="",AW13="")),1,0)</f>
        <v>0</v>
      </c>
    </row>
    <row r="14" spans="1:130" x14ac:dyDescent="0.25">
      <c r="A14" s="46" t="s">
        <v>39</v>
      </c>
      <c r="B14" s="47">
        <f t="shared" si="0"/>
        <v>1335</v>
      </c>
      <c r="C14" s="48">
        <f t="shared" si="0"/>
        <v>5</v>
      </c>
      <c r="D14" s="38">
        <f>SUM(ENERO:DICIEMBRE!D14)</f>
        <v>0</v>
      </c>
      <c r="E14" s="38">
        <f>SUM(ENERO:DICIEMBRE!E14)</f>
        <v>0</v>
      </c>
      <c r="F14" s="38">
        <f>SUM(ENERO:DICIEMBRE!F14)</f>
        <v>0</v>
      </c>
      <c r="G14" s="38">
        <f>SUM(ENERO:DICIEMBRE!G14)</f>
        <v>0</v>
      </c>
      <c r="H14" s="38">
        <f>SUM(ENERO:DICIEMBRE!H14)</f>
        <v>0</v>
      </c>
      <c r="I14" s="38">
        <f>SUM(ENERO:DICIEMBRE!I14)</f>
        <v>0</v>
      </c>
      <c r="J14" s="38">
        <f>SUM(ENERO:DICIEMBRE!J14)</f>
        <v>0</v>
      </c>
      <c r="K14" s="38">
        <f>SUM(ENERO:DICIEMBRE!K14)</f>
        <v>0</v>
      </c>
      <c r="L14" s="38">
        <f>SUM(ENERO:DICIEMBRE!L14)</f>
        <v>0</v>
      </c>
      <c r="M14" s="38">
        <f>SUM(ENERO:DICIEMBRE!M14)</f>
        <v>0</v>
      </c>
      <c r="N14" s="38">
        <f>SUM(ENERO:DICIEMBRE!N14)</f>
        <v>0</v>
      </c>
      <c r="O14" s="38">
        <f>SUM(ENERO:DICIEMBRE!O14)</f>
        <v>0</v>
      </c>
      <c r="P14" s="38">
        <f>SUM(ENERO:DICIEMBRE!P14)</f>
        <v>68</v>
      </c>
      <c r="Q14" s="38">
        <f>SUM(ENERO:DICIEMBRE!Q14)</f>
        <v>1</v>
      </c>
      <c r="R14" s="38">
        <f>SUM(ENERO:DICIEMBRE!R14)</f>
        <v>266</v>
      </c>
      <c r="S14" s="38">
        <f>SUM(ENERO:DICIEMBRE!S14)</f>
        <v>1</v>
      </c>
      <c r="T14" s="38">
        <f>SUM(ENERO:DICIEMBRE!T14)</f>
        <v>393</v>
      </c>
      <c r="U14" s="38">
        <f>SUM(ENERO:DICIEMBRE!U14)</f>
        <v>1</v>
      </c>
      <c r="V14" s="38">
        <f>SUM(ENERO:DICIEMBRE!V14)</f>
        <v>350</v>
      </c>
      <c r="W14" s="38">
        <f>SUM(ENERO:DICIEMBRE!W14)</f>
        <v>0</v>
      </c>
      <c r="X14" s="38">
        <f>SUM(ENERO:DICIEMBRE!X14)</f>
        <v>187</v>
      </c>
      <c r="Y14" s="38">
        <f>SUM(ENERO:DICIEMBRE!Y14)</f>
        <v>1</v>
      </c>
      <c r="Z14" s="38">
        <f>SUM(ENERO:DICIEMBRE!Z14)</f>
        <v>67</v>
      </c>
      <c r="AA14" s="38">
        <f>SUM(ENERO:DICIEMBRE!AA14)</f>
        <v>1</v>
      </c>
      <c r="AB14" s="38">
        <f>SUM(ENERO:DICIEMBRE!AB14)</f>
        <v>3</v>
      </c>
      <c r="AC14" s="38">
        <f>SUM(ENERO:DICIEMBRE!AC14)</f>
        <v>0</v>
      </c>
      <c r="AD14" s="38">
        <f>SUM(ENERO:DICIEMBRE!AD14)</f>
        <v>1</v>
      </c>
      <c r="AE14" s="38">
        <f>SUM(ENERO:DICIEMBRE!AE14)</f>
        <v>0</v>
      </c>
      <c r="AF14" s="38">
        <f>SUM(ENERO:DICIEMBRE!AF14)</f>
        <v>0</v>
      </c>
      <c r="AG14" s="38">
        <f>SUM(ENERO:DICIEMBRE!AG14)</f>
        <v>0</v>
      </c>
      <c r="AH14" s="38">
        <f>SUM(ENERO:DICIEMBRE!AH14)</f>
        <v>0</v>
      </c>
      <c r="AI14" s="38">
        <f>SUM(ENERO:DICIEMBRE!AI14)</f>
        <v>0</v>
      </c>
      <c r="AJ14" s="38">
        <f>SUM(ENERO:DICIEMBRE!AJ14)</f>
        <v>0</v>
      </c>
      <c r="AK14" s="38">
        <f>SUM(ENERO:DICIEMBRE!AK14)</f>
        <v>0</v>
      </c>
      <c r="AL14" s="38">
        <f>SUM(ENERO:DICIEMBRE!AL14)</f>
        <v>0</v>
      </c>
      <c r="AM14" s="38">
        <f>SUM(ENERO:DICIEMBRE!AM14)</f>
        <v>0</v>
      </c>
      <c r="AN14" s="38">
        <f>SUM(ENERO:DICIEMBRE!AN14)</f>
        <v>0</v>
      </c>
      <c r="AO14" s="38">
        <f>SUM(ENERO:DICIEMBRE!AO14)</f>
        <v>0</v>
      </c>
      <c r="AP14" s="38">
        <f>SUM(ENERO:DICIEMBRE!AP14)</f>
        <v>0</v>
      </c>
      <c r="AQ14" s="38">
        <f>SUM(ENERO:DICIEMBRE!AQ14)</f>
        <v>0</v>
      </c>
      <c r="AR14" s="38">
        <f>SUM(ENERO:DICIEMBRE!AR14)</f>
        <v>0</v>
      </c>
      <c r="AS14" s="38">
        <f>SUM(ENERO:DICIEMBRE!AS14)</f>
        <v>1335</v>
      </c>
      <c r="AT14" s="38">
        <f>SUM(ENERO:DICIEMBRE!AT14)</f>
        <v>0</v>
      </c>
      <c r="AU14" s="38">
        <f>SUM(ENERO:DICIEMBRE!AU14)</f>
        <v>0</v>
      </c>
      <c r="AV14" s="38">
        <f>SUM(ENERO:DICIEMBRE!AV14)</f>
        <v>18</v>
      </c>
      <c r="AW14" s="38">
        <f>SUM(ENERO:DICIEMBRE!AW14)</f>
        <v>36</v>
      </c>
      <c r="AX14" s="43" t="str">
        <f t="shared" si="7"/>
        <v/>
      </c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10"/>
      <c r="BJ14" s="10"/>
      <c r="BK14" s="10"/>
      <c r="BL14" s="10"/>
      <c r="BU14" s="10"/>
      <c r="BW14" s="11"/>
      <c r="CA14" s="44" t="str">
        <f t="shared" si="8"/>
        <v/>
      </c>
      <c r="CB14" s="44" t="str">
        <f t="shared" si="9"/>
        <v/>
      </c>
      <c r="CC14" s="44" t="str">
        <f t="shared" si="10"/>
        <v/>
      </c>
      <c r="CD14" s="44" t="str">
        <f t="shared" si="11"/>
        <v/>
      </c>
      <c r="CE14" s="44" t="str">
        <f t="shared" si="12"/>
        <v/>
      </c>
      <c r="CF14" s="44" t="str">
        <f t="shared" si="13"/>
        <v/>
      </c>
      <c r="CG14" s="44" t="str">
        <f t="shared" si="14"/>
        <v/>
      </c>
      <c r="CH14" s="44" t="str">
        <f t="shared" si="15"/>
        <v/>
      </c>
      <c r="CI14" s="44" t="str">
        <f t="shared" si="16"/>
        <v/>
      </c>
      <c r="CJ14" s="44" t="str">
        <f t="shared" si="17"/>
        <v/>
      </c>
      <c r="CK14" s="44" t="str">
        <f t="shared" si="18"/>
        <v/>
      </c>
      <c r="CL14" s="44" t="str">
        <f t="shared" si="19"/>
        <v/>
      </c>
      <c r="CM14" s="44" t="str">
        <f t="shared" si="20"/>
        <v/>
      </c>
      <c r="CN14" s="44" t="str">
        <f t="shared" si="21"/>
        <v/>
      </c>
      <c r="CO14" s="44" t="str">
        <f t="shared" si="22"/>
        <v/>
      </c>
      <c r="CP14" s="44" t="str">
        <f t="shared" si="23"/>
        <v/>
      </c>
      <c r="CQ14" s="44" t="str">
        <f t="shared" si="24"/>
        <v/>
      </c>
      <c r="CR14" s="44" t="str">
        <f t="shared" si="25"/>
        <v/>
      </c>
      <c r="CS14" s="44" t="str">
        <f t="shared" si="26"/>
        <v/>
      </c>
      <c r="CT14" s="44" t="str">
        <f t="shared" si="27"/>
        <v/>
      </c>
      <c r="CU14" s="44" t="str">
        <f t="shared" si="28"/>
        <v/>
      </c>
      <c r="CV14" s="44" t="str">
        <f t="shared" si="29"/>
        <v/>
      </c>
      <c r="CW14" s="44" t="str">
        <f t="shared" si="30"/>
        <v/>
      </c>
      <c r="CX14" s="44" t="str">
        <f t="shared" si="31"/>
        <v/>
      </c>
      <c r="CY14" s="44" t="str">
        <f t="shared" si="32"/>
        <v/>
      </c>
      <c r="CZ14" s="44" t="str">
        <f t="shared" si="1"/>
        <v/>
      </c>
      <c r="DA14" s="45">
        <f t="shared" si="2"/>
        <v>0</v>
      </c>
      <c r="DB14" s="45">
        <f t="shared" si="3"/>
        <v>0</v>
      </c>
      <c r="DC14" s="45">
        <f t="shared" si="4"/>
        <v>0</v>
      </c>
      <c r="DD14" s="45">
        <f t="shared" si="5"/>
        <v>0</v>
      </c>
      <c r="DE14" s="45">
        <f t="shared" si="6"/>
        <v>0</v>
      </c>
      <c r="DF14" s="45">
        <f t="shared" si="33"/>
        <v>0</v>
      </c>
      <c r="DG14" s="45">
        <f t="shared" si="34"/>
        <v>0</v>
      </c>
      <c r="DH14" s="45">
        <f t="shared" si="35"/>
        <v>0</v>
      </c>
      <c r="DI14" s="45">
        <f t="shared" si="36"/>
        <v>0</v>
      </c>
      <c r="DJ14" s="45">
        <f t="shared" si="37"/>
        <v>0</v>
      </c>
      <c r="DK14" s="45">
        <f t="shared" si="38"/>
        <v>0</v>
      </c>
      <c r="DL14" s="45">
        <f t="shared" si="39"/>
        <v>0</v>
      </c>
      <c r="DM14" s="45">
        <f t="shared" si="40"/>
        <v>0</v>
      </c>
      <c r="DN14" s="45">
        <f t="shared" si="41"/>
        <v>0</v>
      </c>
      <c r="DO14" s="45">
        <f t="shared" si="42"/>
        <v>0</v>
      </c>
      <c r="DP14" s="45">
        <f t="shared" si="43"/>
        <v>0</v>
      </c>
      <c r="DQ14" s="45">
        <f t="shared" si="44"/>
        <v>0</v>
      </c>
      <c r="DR14" s="45">
        <f t="shared" si="45"/>
        <v>0</v>
      </c>
      <c r="DS14" s="45">
        <f t="shared" si="46"/>
        <v>0</v>
      </c>
      <c r="DT14" s="45">
        <f t="shared" si="47"/>
        <v>0</v>
      </c>
      <c r="DU14" s="45">
        <f t="shared" si="48"/>
        <v>0</v>
      </c>
      <c r="DV14" s="45">
        <f t="shared" si="49"/>
        <v>0</v>
      </c>
      <c r="DW14" s="45">
        <f t="shared" si="50"/>
        <v>0</v>
      </c>
      <c r="DX14" s="45">
        <f t="shared" si="51"/>
        <v>0</v>
      </c>
      <c r="DY14" s="45">
        <f t="shared" si="52"/>
        <v>0</v>
      </c>
      <c r="DZ14" s="45">
        <f t="shared" si="53"/>
        <v>0</v>
      </c>
    </row>
    <row r="15" spans="1:130" x14ac:dyDescent="0.25">
      <c r="A15" s="46" t="s">
        <v>40</v>
      </c>
      <c r="B15" s="47">
        <f t="shared" si="0"/>
        <v>25</v>
      </c>
      <c r="C15" s="48">
        <f t="shared" si="0"/>
        <v>0</v>
      </c>
      <c r="D15" s="38">
        <f>SUM(ENERO:DICIEMBRE!D15)</f>
        <v>0</v>
      </c>
      <c r="E15" s="38">
        <f>SUM(ENERO:DICIEMBRE!E15)</f>
        <v>0</v>
      </c>
      <c r="F15" s="38">
        <f>SUM(ENERO:DICIEMBRE!F15)</f>
        <v>0</v>
      </c>
      <c r="G15" s="38">
        <f>SUM(ENERO:DICIEMBRE!G15)</f>
        <v>0</v>
      </c>
      <c r="H15" s="38">
        <f>SUM(ENERO:DICIEMBRE!H15)</f>
        <v>0</v>
      </c>
      <c r="I15" s="38">
        <f>SUM(ENERO:DICIEMBRE!I15)</f>
        <v>0</v>
      </c>
      <c r="J15" s="38">
        <f>SUM(ENERO:DICIEMBRE!J15)</f>
        <v>0</v>
      </c>
      <c r="K15" s="38">
        <f>SUM(ENERO:DICIEMBRE!K15)</f>
        <v>0</v>
      </c>
      <c r="L15" s="38">
        <f>SUM(ENERO:DICIEMBRE!L15)</f>
        <v>0</v>
      </c>
      <c r="M15" s="38">
        <f>SUM(ENERO:DICIEMBRE!M15)</f>
        <v>0</v>
      </c>
      <c r="N15" s="38">
        <f>SUM(ENERO:DICIEMBRE!N15)</f>
        <v>0</v>
      </c>
      <c r="O15" s="38">
        <f>SUM(ENERO:DICIEMBRE!O15)</f>
        <v>0</v>
      </c>
      <c r="P15" s="38">
        <f>SUM(ENERO:DICIEMBRE!P15)</f>
        <v>1</v>
      </c>
      <c r="Q15" s="38">
        <f>SUM(ENERO:DICIEMBRE!Q15)</f>
        <v>0</v>
      </c>
      <c r="R15" s="38">
        <f>SUM(ENERO:DICIEMBRE!R15)</f>
        <v>5</v>
      </c>
      <c r="S15" s="38">
        <f>SUM(ENERO:DICIEMBRE!S15)</f>
        <v>0</v>
      </c>
      <c r="T15" s="38">
        <f>SUM(ENERO:DICIEMBRE!T15)</f>
        <v>4</v>
      </c>
      <c r="U15" s="38">
        <f>SUM(ENERO:DICIEMBRE!U15)</f>
        <v>0</v>
      </c>
      <c r="V15" s="38">
        <f>SUM(ENERO:DICIEMBRE!V15)</f>
        <v>7</v>
      </c>
      <c r="W15" s="38">
        <f>SUM(ENERO:DICIEMBRE!W15)</f>
        <v>0</v>
      </c>
      <c r="X15" s="38">
        <f>SUM(ENERO:DICIEMBRE!X15)</f>
        <v>5</v>
      </c>
      <c r="Y15" s="38">
        <f>SUM(ENERO:DICIEMBRE!Y15)</f>
        <v>0</v>
      </c>
      <c r="Z15" s="38">
        <f>SUM(ENERO:DICIEMBRE!Z15)</f>
        <v>3</v>
      </c>
      <c r="AA15" s="38">
        <f>SUM(ENERO:DICIEMBRE!AA15)</f>
        <v>0</v>
      </c>
      <c r="AB15" s="38">
        <f>SUM(ENERO:DICIEMBRE!AB15)</f>
        <v>0</v>
      </c>
      <c r="AC15" s="38">
        <f>SUM(ENERO:DICIEMBRE!AC15)</f>
        <v>0</v>
      </c>
      <c r="AD15" s="38">
        <f>SUM(ENERO:DICIEMBRE!AD15)</f>
        <v>0</v>
      </c>
      <c r="AE15" s="38">
        <f>SUM(ENERO:DICIEMBRE!AE15)</f>
        <v>0</v>
      </c>
      <c r="AF15" s="38">
        <f>SUM(ENERO:DICIEMBRE!AF15)</f>
        <v>0</v>
      </c>
      <c r="AG15" s="38">
        <f>SUM(ENERO:DICIEMBRE!AG15)</f>
        <v>0</v>
      </c>
      <c r="AH15" s="38">
        <f>SUM(ENERO:DICIEMBRE!AH15)</f>
        <v>0</v>
      </c>
      <c r="AI15" s="38">
        <f>SUM(ENERO:DICIEMBRE!AI15)</f>
        <v>0</v>
      </c>
      <c r="AJ15" s="38">
        <f>SUM(ENERO:DICIEMBRE!AJ15)</f>
        <v>0</v>
      </c>
      <c r="AK15" s="38">
        <f>SUM(ENERO:DICIEMBRE!AK15)</f>
        <v>0</v>
      </c>
      <c r="AL15" s="38">
        <f>SUM(ENERO:DICIEMBRE!AL15)</f>
        <v>0</v>
      </c>
      <c r="AM15" s="38">
        <f>SUM(ENERO:DICIEMBRE!AM15)</f>
        <v>0</v>
      </c>
      <c r="AN15" s="38">
        <f>SUM(ENERO:DICIEMBRE!AN15)</f>
        <v>0</v>
      </c>
      <c r="AO15" s="38">
        <f>SUM(ENERO:DICIEMBRE!AO15)</f>
        <v>0</v>
      </c>
      <c r="AP15" s="38">
        <f>SUM(ENERO:DICIEMBRE!AP15)</f>
        <v>0</v>
      </c>
      <c r="AQ15" s="38">
        <f>SUM(ENERO:DICIEMBRE!AQ15)</f>
        <v>0</v>
      </c>
      <c r="AR15" s="38">
        <f>SUM(ENERO:DICIEMBRE!AR15)</f>
        <v>0</v>
      </c>
      <c r="AS15" s="38">
        <f>SUM(ENERO:DICIEMBRE!AS15)</f>
        <v>25</v>
      </c>
      <c r="AT15" s="38">
        <f>SUM(ENERO:DICIEMBRE!AT15)</f>
        <v>0</v>
      </c>
      <c r="AU15" s="38">
        <f>SUM(ENERO:DICIEMBRE!AU15)</f>
        <v>0</v>
      </c>
      <c r="AV15" s="38">
        <f>SUM(ENERO:DICIEMBRE!AV15)</f>
        <v>2</v>
      </c>
      <c r="AW15" s="38">
        <f>SUM(ENERO:DICIEMBRE!AW15)</f>
        <v>0</v>
      </c>
      <c r="AX15" s="43" t="str">
        <f t="shared" si="7"/>
        <v/>
      </c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10"/>
      <c r="BJ15" s="10"/>
      <c r="BK15" s="10"/>
      <c r="BL15" s="10"/>
      <c r="BU15" s="10"/>
      <c r="BW15" s="11"/>
      <c r="CA15" s="44" t="str">
        <f t="shared" si="8"/>
        <v/>
      </c>
      <c r="CB15" s="44" t="str">
        <f t="shared" si="9"/>
        <v/>
      </c>
      <c r="CC15" s="44" t="str">
        <f t="shared" si="10"/>
        <v/>
      </c>
      <c r="CD15" s="44" t="str">
        <f t="shared" si="11"/>
        <v/>
      </c>
      <c r="CE15" s="44" t="str">
        <f t="shared" si="12"/>
        <v/>
      </c>
      <c r="CF15" s="44" t="str">
        <f t="shared" si="13"/>
        <v/>
      </c>
      <c r="CG15" s="44" t="str">
        <f t="shared" si="14"/>
        <v/>
      </c>
      <c r="CH15" s="44" t="str">
        <f t="shared" si="15"/>
        <v/>
      </c>
      <c r="CI15" s="44" t="str">
        <f t="shared" si="16"/>
        <v/>
      </c>
      <c r="CJ15" s="44" t="str">
        <f t="shared" si="17"/>
        <v/>
      </c>
      <c r="CK15" s="44" t="str">
        <f t="shared" si="18"/>
        <v/>
      </c>
      <c r="CL15" s="44" t="str">
        <f t="shared" si="19"/>
        <v/>
      </c>
      <c r="CM15" s="44" t="str">
        <f t="shared" si="20"/>
        <v/>
      </c>
      <c r="CN15" s="44" t="str">
        <f t="shared" si="21"/>
        <v/>
      </c>
      <c r="CO15" s="44" t="str">
        <f t="shared" si="22"/>
        <v/>
      </c>
      <c r="CP15" s="44" t="str">
        <f t="shared" si="23"/>
        <v/>
      </c>
      <c r="CQ15" s="44" t="str">
        <f t="shared" si="24"/>
        <v/>
      </c>
      <c r="CR15" s="44" t="str">
        <f t="shared" si="25"/>
        <v/>
      </c>
      <c r="CS15" s="44" t="str">
        <f t="shared" si="26"/>
        <v/>
      </c>
      <c r="CT15" s="44" t="str">
        <f t="shared" si="27"/>
        <v/>
      </c>
      <c r="CU15" s="44" t="str">
        <f t="shared" si="28"/>
        <v/>
      </c>
      <c r="CV15" s="44" t="str">
        <f t="shared" si="29"/>
        <v/>
      </c>
      <c r="CW15" s="44" t="str">
        <f t="shared" si="30"/>
        <v/>
      </c>
      <c r="CX15" s="44" t="str">
        <f t="shared" si="31"/>
        <v/>
      </c>
      <c r="CY15" s="44" t="str">
        <f t="shared" si="32"/>
        <v/>
      </c>
      <c r="CZ15" s="44" t="str">
        <f t="shared" si="1"/>
        <v/>
      </c>
      <c r="DA15" s="45">
        <f t="shared" si="2"/>
        <v>0</v>
      </c>
      <c r="DB15" s="45">
        <f t="shared" si="3"/>
        <v>0</v>
      </c>
      <c r="DC15" s="45">
        <f t="shared" si="4"/>
        <v>0</v>
      </c>
      <c r="DD15" s="45">
        <f t="shared" si="5"/>
        <v>0</v>
      </c>
      <c r="DE15" s="45">
        <f t="shared" si="6"/>
        <v>0</v>
      </c>
      <c r="DF15" s="45">
        <f t="shared" si="33"/>
        <v>0</v>
      </c>
      <c r="DG15" s="45">
        <f t="shared" si="34"/>
        <v>0</v>
      </c>
      <c r="DH15" s="45">
        <f t="shared" si="35"/>
        <v>0</v>
      </c>
      <c r="DI15" s="45">
        <f t="shared" si="36"/>
        <v>0</v>
      </c>
      <c r="DJ15" s="45">
        <f t="shared" si="37"/>
        <v>0</v>
      </c>
      <c r="DK15" s="45">
        <f t="shared" si="38"/>
        <v>0</v>
      </c>
      <c r="DL15" s="45">
        <f t="shared" si="39"/>
        <v>0</v>
      </c>
      <c r="DM15" s="45">
        <f t="shared" si="40"/>
        <v>0</v>
      </c>
      <c r="DN15" s="45">
        <f t="shared" si="41"/>
        <v>0</v>
      </c>
      <c r="DO15" s="45">
        <f t="shared" si="42"/>
        <v>0</v>
      </c>
      <c r="DP15" s="45">
        <f t="shared" si="43"/>
        <v>0</v>
      </c>
      <c r="DQ15" s="45">
        <f t="shared" si="44"/>
        <v>0</v>
      </c>
      <c r="DR15" s="45">
        <f t="shared" si="45"/>
        <v>0</v>
      </c>
      <c r="DS15" s="45">
        <f t="shared" si="46"/>
        <v>0</v>
      </c>
      <c r="DT15" s="45">
        <f t="shared" si="47"/>
        <v>0</v>
      </c>
      <c r="DU15" s="45">
        <f t="shared" si="48"/>
        <v>0</v>
      </c>
      <c r="DV15" s="45">
        <f t="shared" si="49"/>
        <v>0</v>
      </c>
      <c r="DW15" s="45">
        <f t="shared" si="50"/>
        <v>0</v>
      </c>
      <c r="DX15" s="45">
        <f t="shared" si="51"/>
        <v>0</v>
      </c>
      <c r="DY15" s="45">
        <f t="shared" si="52"/>
        <v>0</v>
      </c>
      <c r="DZ15" s="45">
        <f t="shared" si="53"/>
        <v>0</v>
      </c>
    </row>
    <row r="16" spans="1:130" ht="22.5" x14ac:dyDescent="0.25">
      <c r="A16" s="49" t="s">
        <v>41</v>
      </c>
      <c r="B16" s="47">
        <f t="shared" si="0"/>
        <v>12</v>
      </c>
      <c r="C16" s="48">
        <f t="shared" si="0"/>
        <v>11</v>
      </c>
      <c r="D16" s="38">
        <f>SUM(ENERO:DICIEMBRE!D16)</f>
        <v>0</v>
      </c>
      <c r="E16" s="38">
        <f>SUM(ENERO:DICIEMBRE!E16)</f>
        <v>0</v>
      </c>
      <c r="F16" s="38">
        <f>SUM(ENERO:DICIEMBRE!F16)</f>
        <v>0</v>
      </c>
      <c r="G16" s="38">
        <f>SUM(ENERO:DICIEMBRE!G16)</f>
        <v>0</v>
      </c>
      <c r="H16" s="38">
        <f>SUM(ENERO:DICIEMBRE!H16)</f>
        <v>0</v>
      </c>
      <c r="I16" s="38">
        <f>SUM(ENERO:DICIEMBRE!I16)</f>
        <v>0</v>
      </c>
      <c r="J16" s="38">
        <f>SUM(ENERO:DICIEMBRE!J16)</f>
        <v>0</v>
      </c>
      <c r="K16" s="38">
        <f>SUM(ENERO:DICIEMBRE!K16)</f>
        <v>0</v>
      </c>
      <c r="L16" s="38">
        <f>SUM(ENERO:DICIEMBRE!L16)</f>
        <v>0</v>
      </c>
      <c r="M16" s="38">
        <f>SUM(ENERO:DICIEMBRE!M16)</f>
        <v>0</v>
      </c>
      <c r="N16" s="38">
        <f>SUM(ENERO:DICIEMBRE!N16)</f>
        <v>0</v>
      </c>
      <c r="O16" s="38">
        <f>SUM(ENERO:DICIEMBRE!O16)</f>
        <v>0</v>
      </c>
      <c r="P16" s="38">
        <f>SUM(ENERO:DICIEMBRE!P16)</f>
        <v>0</v>
      </c>
      <c r="Q16" s="38">
        <f>SUM(ENERO:DICIEMBRE!Q16)</f>
        <v>0</v>
      </c>
      <c r="R16" s="38">
        <f>SUM(ENERO:DICIEMBRE!R16)</f>
        <v>3</v>
      </c>
      <c r="S16" s="38">
        <f>SUM(ENERO:DICIEMBRE!S16)</f>
        <v>3</v>
      </c>
      <c r="T16" s="38">
        <f>SUM(ENERO:DICIEMBRE!T16)</f>
        <v>8</v>
      </c>
      <c r="U16" s="38">
        <f>SUM(ENERO:DICIEMBRE!U16)</f>
        <v>7</v>
      </c>
      <c r="V16" s="38">
        <f>SUM(ENERO:DICIEMBRE!V16)</f>
        <v>1</v>
      </c>
      <c r="W16" s="38">
        <f>SUM(ENERO:DICIEMBRE!W16)</f>
        <v>1</v>
      </c>
      <c r="X16" s="38">
        <f>SUM(ENERO:DICIEMBRE!X16)</f>
        <v>0</v>
      </c>
      <c r="Y16" s="38">
        <f>SUM(ENERO:DICIEMBRE!Y16)</f>
        <v>0</v>
      </c>
      <c r="Z16" s="38">
        <f>SUM(ENERO:DICIEMBRE!Z16)</f>
        <v>0</v>
      </c>
      <c r="AA16" s="38">
        <f>SUM(ENERO:DICIEMBRE!AA16)</f>
        <v>0</v>
      </c>
      <c r="AB16" s="38">
        <f>SUM(ENERO:DICIEMBRE!AB16)</f>
        <v>0</v>
      </c>
      <c r="AC16" s="38">
        <f>SUM(ENERO:DICIEMBRE!AC16)</f>
        <v>0</v>
      </c>
      <c r="AD16" s="38">
        <f>SUM(ENERO:DICIEMBRE!AD16)</f>
        <v>0</v>
      </c>
      <c r="AE16" s="38">
        <f>SUM(ENERO:DICIEMBRE!AE16)</f>
        <v>0</v>
      </c>
      <c r="AF16" s="38">
        <f>SUM(ENERO:DICIEMBRE!AF16)</f>
        <v>0</v>
      </c>
      <c r="AG16" s="38">
        <f>SUM(ENERO:DICIEMBRE!AG16)</f>
        <v>0</v>
      </c>
      <c r="AH16" s="38">
        <f>SUM(ENERO:DICIEMBRE!AH16)</f>
        <v>0</v>
      </c>
      <c r="AI16" s="38">
        <f>SUM(ENERO:DICIEMBRE!AI16)</f>
        <v>0</v>
      </c>
      <c r="AJ16" s="38">
        <f>SUM(ENERO:DICIEMBRE!AJ16)</f>
        <v>0</v>
      </c>
      <c r="AK16" s="38">
        <f>SUM(ENERO:DICIEMBRE!AK16)</f>
        <v>0</v>
      </c>
      <c r="AL16" s="38">
        <f>SUM(ENERO:DICIEMBRE!AL16)</f>
        <v>0</v>
      </c>
      <c r="AM16" s="38">
        <f>SUM(ENERO:DICIEMBRE!AM16)</f>
        <v>0</v>
      </c>
      <c r="AN16" s="38">
        <f>SUM(ENERO:DICIEMBRE!AN16)</f>
        <v>0</v>
      </c>
      <c r="AO16" s="38">
        <f>SUM(ENERO:DICIEMBRE!AO16)</f>
        <v>0</v>
      </c>
      <c r="AP16" s="38">
        <f>SUM(ENERO:DICIEMBRE!AP16)</f>
        <v>0</v>
      </c>
      <c r="AQ16" s="38">
        <f>SUM(ENERO:DICIEMBRE!AQ16)</f>
        <v>0</v>
      </c>
      <c r="AR16" s="38">
        <f>SUM(ENERO:DICIEMBRE!AR16)</f>
        <v>0</v>
      </c>
      <c r="AS16" s="38">
        <f>SUM(ENERO:DICIEMBRE!AS16)</f>
        <v>12</v>
      </c>
      <c r="AT16" s="38">
        <f>SUM(ENERO:DICIEMBRE!AT16)</f>
        <v>0</v>
      </c>
      <c r="AU16" s="38">
        <f>SUM(ENERO:DICIEMBRE!AU16)</f>
        <v>0</v>
      </c>
      <c r="AV16" s="38">
        <f>SUM(ENERO:DICIEMBRE!AV16)</f>
        <v>0</v>
      </c>
      <c r="AW16" s="38">
        <f>SUM(ENERO:DICIEMBRE!AW16)</f>
        <v>2</v>
      </c>
      <c r="AX16" s="43" t="str">
        <f t="shared" si="7"/>
        <v/>
      </c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10"/>
      <c r="BJ16" s="10"/>
      <c r="BK16" s="10"/>
      <c r="BL16" s="10"/>
      <c r="BU16" s="10"/>
      <c r="BW16" s="11"/>
      <c r="CA16" s="44" t="str">
        <f t="shared" si="8"/>
        <v/>
      </c>
      <c r="CB16" s="44" t="str">
        <f t="shared" si="9"/>
        <v/>
      </c>
      <c r="CC16" s="44" t="str">
        <f t="shared" si="10"/>
        <v/>
      </c>
      <c r="CD16" s="44" t="str">
        <f t="shared" si="11"/>
        <v/>
      </c>
      <c r="CE16" s="44" t="str">
        <f t="shared" si="12"/>
        <v/>
      </c>
      <c r="CF16" s="44" t="str">
        <f t="shared" si="13"/>
        <v/>
      </c>
      <c r="CG16" s="44" t="str">
        <f t="shared" si="14"/>
        <v/>
      </c>
      <c r="CH16" s="44" t="str">
        <f t="shared" si="15"/>
        <v/>
      </c>
      <c r="CI16" s="44" t="str">
        <f t="shared" si="16"/>
        <v/>
      </c>
      <c r="CJ16" s="44" t="str">
        <f t="shared" si="17"/>
        <v/>
      </c>
      <c r="CK16" s="44" t="str">
        <f t="shared" si="18"/>
        <v/>
      </c>
      <c r="CL16" s="44" t="str">
        <f t="shared" si="19"/>
        <v/>
      </c>
      <c r="CM16" s="44" t="str">
        <f t="shared" si="20"/>
        <v/>
      </c>
      <c r="CN16" s="44" t="str">
        <f t="shared" si="21"/>
        <v/>
      </c>
      <c r="CO16" s="44" t="str">
        <f t="shared" si="22"/>
        <v/>
      </c>
      <c r="CP16" s="44" t="str">
        <f t="shared" si="23"/>
        <v/>
      </c>
      <c r="CQ16" s="44" t="str">
        <f t="shared" si="24"/>
        <v/>
      </c>
      <c r="CR16" s="44" t="str">
        <f t="shared" si="25"/>
        <v/>
      </c>
      <c r="CS16" s="44" t="str">
        <f t="shared" si="26"/>
        <v/>
      </c>
      <c r="CT16" s="44" t="str">
        <f t="shared" si="27"/>
        <v/>
      </c>
      <c r="CU16" s="44" t="str">
        <f t="shared" si="28"/>
        <v/>
      </c>
      <c r="CV16" s="44" t="str">
        <f t="shared" si="29"/>
        <v/>
      </c>
      <c r="CW16" s="44" t="str">
        <f t="shared" si="30"/>
        <v/>
      </c>
      <c r="CX16" s="44" t="str">
        <f t="shared" si="31"/>
        <v/>
      </c>
      <c r="CY16" s="44" t="str">
        <f t="shared" si="32"/>
        <v/>
      </c>
      <c r="CZ16" s="44" t="str">
        <f t="shared" si="1"/>
        <v/>
      </c>
      <c r="DA16" s="45">
        <f t="shared" si="2"/>
        <v>0</v>
      </c>
      <c r="DB16" s="45">
        <f t="shared" si="3"/>
        <v>0</v>
      </c>
      <c r="DC16" s="45">
        <f t="shared" si="4"/>
        <v>0</v>
      </c>
      <c r="DD16" s="45">
        <f t="shared" si="5"/>
        <v>0</v>
      </c>
      <c r="DE16" s="45">
        <f t="shared" si="6"/>
        <v>0</v>
      </c>
      <c r="DF16" s="45">
        <f t="shared" si="33"/>
        <v>0</v>
      </c>
      <c r="DG16" s="45">
        <f t="shared" si="34"/>
        <v>0</v>
      </c>
      <c r="DH16" s="45">
        <f t="shared" si="35"/>
        <v>0</v>
      </c>
      <c r="DI16" s="45">
        <f t="shared" si="36"/>
        <v>0</v>
      </c>
      <c r="DJ16" s="45">
        <f t="shared" si="37"/>
        <v>0</v>
      </c>
      <c r="DK16" s="45">
        <f t="shared" si="38"/>
        <v>0</v>
      </c>
      <c r="DL16" s="45">
        <f t="shared" si="39"/>
        <v>0</v>
      </c>
      <c r="DM16" s="45">
        <f t="shared" si="40"/>
        <v>0</v>
      </c>
      <c r="DN16" s="45">
        <f t="shared" si="41"/>
        <v>0</v>
      </c>
      <c r="DO16" s="45">
        <f t="shared" si="42"/>
        <v>0</v>
      </c>
      <c r="DP16" s="45">
        <f t="shared" si="43"/>
        <v>0</v>
      </c>
      <c r="DQ16" s="45">
        <f t="shared" si="44"/>
        <v>0</v>
      </c>
      <c r="DR16" s="45">
        <f t="shared" si="45"/>
        <v>0</v>
      </c>
      <c r="DS16" s="45">
        <f t="shared" si="46"/>
        <v>0</v>
      </c>
      <c r="DT16" s="45">
        <f t="shared" si="47"/>
        <v>0</v>
      </c>
      <c r="DU16" s="45">
        <f t="shared" si="48"/>
        <v>0</v>
      </c>
      <c r="DV16" s="45">
        <f t="shared" si="49"/>
        <v>0</v>
      </c>
      <c r="DW16" s="45">
        <f t="shared" si="50"/>
        <v>0</v>
      </c>
      <c r="DX16" s="45">
        <f t="shared" si="51"/>
        <v>0</v>
      </c>
      <c r="DY16" s="45">
        <f t="shared" si="52"/>
        <v>0</v>
      </c>
      <c r="DZ16" s="45">
        <f t="shared" si="53"/>
        <v>0</v>
      </c>
    </row>
    <row r="17" spans="1:130" ht="22.5" x14ac:dyDescent="0.25">
      <c r="A17" s="49" t="s">
        <v>42</v>
      </c>
      <c r="B17" s="47">
        <f t="shared" si="0"/>
        <v>2</v>
      </c>
      <c r="C17" s="48">
        <f t="shared" si="0"/>
        <v>0</v>
      </c>
      <c r="D17" s="38">
        <f>SUM(ENERO:DICIEMBRE!D17)</f>
        <v>0</v>
      </c>
      <c r="E17" s="38">
        <f>SUM(ENERO:DICIEMBRE!E17)</f>
        <v>0</v>
      </c>
      <c r="F17" s="38">
        <f>SUM(ENERO:DICIEMBRE!F17)</f>
        <v>0</v>
      </c>
      <c r="G17" s="38">
        <f>SUM(ENERO:DICIEMBRE!G17)</f>
        <v>0</v>
      </c>
      <c r="H17" s="38">
        <f>SUM(ENERO:DICIEMBRE!H17)</f>
        <v>0</v>
      </c>
      <c r="I17" s="38">
        <f>SUM(ENERO:DICIEMBRE!I17)</f>
        <v>0</v>
      </c>
      <c r="J17" s="38">
        <f>SUM(ENERO:DICIEMBRE!J17)</f>
        <v>0</v>
      </c>
      <c r="K17" s="38">
        <f>SUM(ENERO:DICIEMBRE!K17)</f>
        <v>0</v>
      </c>
      <c r="L17" s="38">
        <f>SUM(ENERO:DICIEMBRE!L17)</f>
        <v>0</v>
      </c>
      <c r="M17" s="38">
        <f>SUM(ENERO:DICIEMBRE!M17)</f>
        <v>0</v>
      </c>
      <c r="N17" s="38">
        <f>SUM(ENERO:DICIEMBRE!N17)</f>
        <v>0</v>
      </c>
      <c r="O17" s="38">
        <f>SUM(ENERO:DICIEMBRE!O17)</f>
        <v>0</v>
      </c>
      <c r="P17" s="38">
        <f>SUM(ENERO:DICIEMBRE!P17)</f>
        <v>0</v>
      </c>
      <c r="Q17" s="38">
        <f>SUM(ENERO:DICIEMBRE!Q17)</f>
        <v>0</v>
      </c>
      <c r="R17" s="38">
        <f>SUM(ENERO:DICIEMBRE!R17)</f>
        <v>0</v>
      </c>
      <c r="S17" s="38">
        <f>SUM(ENERO:DICIEMBRE!S17)</f>
        <v>0</v>
      </c>
      <c r="T17" s="38">
        <f>SUM(ENERO:DICIEMBRE!T17)</f>
        <v>0</v>
      </c>
      <c r="U17" s="38">
        <f>SUM(ENERO:DICIEMBRE!U17)</f>
        <v>0</v>
      </c>
      <c r="V17" s="38">
        <f>SUM(ENERO:DICIEMBRE!V17)</f>
        <v>1</v>
      </c>
      <c r="W17" s="38">
        <f>SUM(ENERO:DICIEMBRE!W17)</f>
        <v>0</v>
      </c>
      <c r="X17" s="38">
        <f>SUM(ENERO:DICIEMBRE!X17)</f>
        <v>0</v>
      </c>
      <c r="Y17" s="38">
        <f>SUM(ENERO:DICIEMBRE!Y17)</f>
        <v>0</v>
      </c>
      <c r="Z17" s="38">
        <f>SUM(ENERO:DICIEMBRE!Z17)</f>
        <v>1</v>
      </c>
      <c r="AA17" s="38">
        <f>SUM(ENERO:DICIEMBRE!AA17)</f>
        <v>0</v>
      </c>
      <c r="AB17" s="38">
        <f>SUM(ENERO:DICIEMBRE!AB17)</f>
        <v>0</v>
      </c>
      <c r="AC17" s="38">
        <f>SUM(ENERO:DICIEMBRE!AC17)</f>
        <v>0</v>
      </c>
      <c r="AD17" s="38">
        <f>SUM(ENERO:DICIEMBRE!AD17)</f>
        <v>0</v>
      </c>
      <c r="AE17" s="38">
        <f>SUM(ENERO:DICIEMBRE!AE17)</f>
        <v>0</v>
      </c>
      <c r="AF17" s="38">
        <f>SUM(ENERO:DICIEMBRE!AF17)</f>
        <v>0</v>
      </c>
      <c r="AG17" s="38">
        <f>SUM(ENERO:DICIEMBRE!AG17)</f>
        <v>0</v>
      </c>
      <c r="AH17" s="38">
        <f>SUM(ENERO:DICIEMBRE!AH17)</f>
        <v>0</v>
      </c>
      <c r="AI17" s="38">
        <f>SUM(ENERO:DICIEMBRE!AI17)</f>
        <v>0</v>
      </c>
      <c r="AJ17" s="38">
        <f>SUM(ENERO:DICIEMBRE!AJ17)</f>
        <v>0</v>
      </c>
      <c r="AK17" s="38">
        <f>SUM(ENERO:DICIEMBRE!AK17)</f>
        <v>0</v>
      </c>
      <c r="AL17" s="38">
        <f>SUM(ENERO:DICIEMBRE!AL17)</f>
        <v>0</v>
      </c>
      <c r="AM17" s="38">
        <f>SUM(ENERO:DICIEMBRE!AM17)</f>
        <v>0</v>
      </c>
      <c r="AN17" s="38">
        <f>SUM(ENERO:DICIEMBRE!AN17)</f>
        <v>0</v>
      </c>
      <c r="AO17" s="38">
        <f>SUM(ENERO:DICIEMBRE!AO17)</f>
        <v>0</v>
      </c>
      <c r="AP17" s="38">
        <f>SUM(ENERO:DICIEMBRE!AP17)</f>
        <v>0</v>
      </c>
      <c r="AQ17" s="38">
        <f>SUM(ENERO:DICIEMBRE!AQ17)</f>
        <v>0</v>
      </c>
      <c r="AR17" s="38">
        <f>SUM(ENERO:DICIEMBRE!AR17)</f>
        <v>0</v>
      </c>
      <c r="AS17" s="38">
        <f>SUM(ENERO:DICIEMBRE!AS17)</f>
        <v>2</v>
      </c>
      <c r="AT17" s="38">
        <f>SUM(ENERO:DICIEMBRE!AT17)</f>
        <v>0</v>
      </c>
      <c r="AU17" s="38">
        <f>SUM(ENERO:DICIEMBRE!AU17)</f>
        <v>0</v>
      </c>
      <c r="AV17" s="38">
        <f>SUM(ENERO:DICIEMBRE!AV17)</f>
        <v>0</v>
      </c>
      <c r="AW17" s="38">
        <f>SUM(ENERO:DICIEMBRE!AW17)</f>
        <v>0</v>
      </c>
      <c r="AX17" s="43" t="str">
        <f t="shared" si="7"/>
        <v/>
      </c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10"/>
      <c r="BJ17" s="10"/>
      <c r="BK17" s="10"/>
      <c r="BL17" s="10"/>
      <c r="BU17" s="10"/>
      <c r="BW17" s="11"/>
      <c r="CA17" s="44" t="str">
        <f t="shared" si="8"/>
        <v/>
      </c>
      <c r="CB17" s="44" t="str">
        <f t="shared" si="9"/>
        <v/>
      </c>
      <c r="CC17" s="44" t="str">
        <f t="shared" si="10"/>
        <v/>
      </c>
      <c r="CD17" s="44" t="str">
        <f t="shared" si="11"/>
        <v/>
      </c>
      <c r="CE17" s="44" t="str">
        <f t="shared" si="12"/>
        <v/>
      </c>
      <c r="CF17" s="44" t="str">
        <f t="shared" si="13"/>
        <v/>
      </c>
      <c r="CG17" s="44" t="str">
        <f t="shared" si="14"/>
        <v/>
      </c>
      <c r="CH17" s="44" t="str">
        <f t="shared" si="15"/>
        <v/>
      </c>
      <c r="CI17" s="44" t="str">
        <f t="shared" si="16"/>
        <v/>
      </c>
      <c r="CJ17" s="44" t="str">
        <f t="shared" si="17"/>
        <v/>
      </c>
      <c r="CK17" s="44" t="str">
        <f t="shared" si="18"/>
        <v/>
      </c>
      <c r="CL17" s="44" t="str">
        <f t="shared" si="19"/>
        <v/>
      </c>
      <c r="CM17" s="44" t="str">
        <f t="shared" si="20"/>
        <v/>
      </c>
      <c r="CN17" s="44" t="str">
        <f t="shared" si="21"/>
        <v/>
      </c>
      <c r="CO17" s="44" t="str">
        <f t="shared" si="22"/>
        <v/>
      </c>
      <c r="CP17" s="44" t="str">
        <f t="shared" si="23"/>
        <v/>
      </c>
      <c r="CQ17" s="44" t="str">
        <f t="shared" si="24"/>
        <v/>
      </c>
      <c r="CR17" s="44" t="str">
        <f t="shared" si="25"/>
        <v/>
      </c>
      <c r="CS17" s="44" t="str">
        <f t="shared" si="26"/>
        <v/>
      </c>
      <c r="CT17" s="44" t="str">
        <f t="shared" si="27"/>
        <v/>
      </c>
      <c r="CU17" s="44" t="str">
        <f t="shared" si="28"/>
        <v/>
      </c>
      <c r="CV17" s="44" t="str">
        <f t="shared" si="29"/>
        <v/>
      </c>
      <c r="CW17" s="44" t="str">
        <f t="shared" si="30"/>
        <v/>
      </c>
      <c r="CX17" s="44" t="str">
        <f t="shared" si="31"/>
        <v/>
      </c>
      <c r="CY17" s="44" t="str">
        <f t="shared" si="32"/>
        <v/>
      </c>
      <c r="CZ17" s="44" t="str">
        <f t="shared" si="1"/>
        <v/>
      </c>
      <c r="DA17" s="45">
        <f t="shared" si="2"/>
        <v>0</v>
      </c>
      <c r="DB17" s="45">
        <f t="shared" si="3"/>
        <v>0</v>
      </c>
      <c r="DC17" s="45">
        <f t="shared" si="4"/>
        <v>0</v>
      </c>
      <c r="DD17" s="45">
        <f t="shared" si="5"/>
        <v>0</v>
      </c>
      <c r="DE17" s="45">
        <f t="shared" si="6"/>
        <v>0</v>
      </c>
      <c r="DF17" s="45">
        <f t="shared" si="33"/>
        <v>0</v>
      </c>
      <c r="DG17" s="45">
        <f t="shared" si="34"/>
        <v>0</v>
      </c>
      <c r="DH17" s="45">
        <f t="shared" si="35"/>
        <v>0</v>
      </c>
      <c r="DI17" s="45">
        <f t="shared" si="36"/>
        <v>0</v>
      </c>
      <c r="DJ17" s="45">
        <f t="shared" si="37"/>
        <v>0</v>
      </c>
      <c r="DK17" s="45">
        <f t="shared" si="38"/>
        <v>0</v>
      </c>
      <c r="DL17" s="45">
        <f t="shared" si="39"/>
        <v>0</v>
      </c>
      <c r="DM17" s="45">
        <f t="shared" si="40"/>
        <v>0</v>
      </c>
      <c r="DN17" s="45">
        <f t="shared" si="41"/>
        <v>0</v>
      </c>
      <c r="DO17" s="45">
        <f t="shared" si="42"/>
        <v>0</v>
      </c>
      <c r="DP17" s="45">
        <f t="shared" si="43"/>
        <v>0</v>
      </c>
      <c r="DQ17" s="45">
        <f t="shared" si="44"/>
        <v>0</v>
      </c>
      <c r="DR17" s="45">
        <f t="shared" si="45"/>
        <v>0</v>
      </c>
      <c r="DS17" s="45">
        <f t="shared" si="46"/>
        <v>0</v>
      </c>
      <c r="DT17" s="45">
        <f t="shared" si="47"/>
        <v>0</v>
      </c>
      <c r="DU17" s="45">
        <f t="shared" si="48"/>
        <v>0</v>
      </c>
      <c r="DV17" s="45">
        <f t="shared" si="49"/>
        <v>0</v>
      </c>
      <c r="DW17" s="45">
        <f t="shared" si="50"/>
        <v>0</v>
      </c>
      <c r="DX17" s="45">
        <f t="shared" si="51"/>
        <v>0</v>
      </c>
      <c r="DY17" s="45">
        <f t="shared" si="52"/>
        <v>0</v>
      </c>
      <c r="DZ17" s="45">
        <f t="shared" si="53"/>
        <v>0</v>
      </c>
    </row>
    <row r="18" spans="1:130" ht="22.5" x14ac:dyDescent="0.25">
      <c r="A18" s="49" t="s">
        <v>43</v>
      </c>
      <c r="B18" s="47">
        <f t="shared" si="0"/>
        <v>338</v>
      </c>
      <c r="C18" s="48">
        <f t="shared" si="0"/>
        <v>20</v>
      </c>
      <c r="D18" s="38">
        <f>SUM(ENERO:DICIEMBRE!D18)</f>
        <v>0</v>
      </c>
      <c r="E18" s="38">
        <f>SUM(ENERO:DICIEMBRE!E18)</f>
        <v>0</v>
      </c>
      <c r="F18" s="38">
        <f>SUM(ENERO:DICIEMBRE!F18)</f>
        <v>0</v>
      </c>
      <c r="G18" s="38">
        <f>SUM(ENERO:DICIEMBRE!G18)</f>
        <v>0</v>
      </c>
      <c r="H18" s="38">
        <f>SUM(ENERO:DICIEMBRE!H18)</f>
        <v>0</v>
      </c>
      <c r="I18" s="38">
        <f>SUM(ENERO:DICIEMBRE!I18)</f>
        <v>0</v>
      </c>
      <c r="J18" s="38">
        <f>SUM(ENERO:DICIEMBRE!J18)</f>
        <v>0</v>
      </c>
      <c r="K18" s="38">
        <f>SUM(ENERO:DICIEMBRE!K18)</f>
        <v>0</v>
      </c>
      <c r="L18" s="38">
        <f>SUM(ENERO:DICIEMBRE!L18)</f>
        <v>0</v>
      </c>
      <c r="M18" s="38">
        <f>SUM(ENERO:DICIEMBRE!M18)</f>
        <v>0</v>
      </c>
      <c r="N18" s="38">
        <f>SUM(ENERO:DICIEMBRE!N18)</f>
        <v>0</v>
      </c>
      <c r="O18" s="38">
        <f>SUM(ENERO:DICIEMBRE!O18)</f>
        <v>0</v>
      </c>
      <c r="P18" s="38">
        <f>SUM(ENERO:DICIEMBRE!P18)</f>
        <v>16</v>
      </c>
      <c r="Q18" s="38">
        <f>SUM(ENERO:DICIEMBRE!Q18)</f>
        <v>1</v>
      </c>
      <c r="R18" s="38">
        <f>SUM(ENERO:DICIEMBRE!R18)</f>
        <v>53</v>
      </c>
      <c r="S18" s="38">
        <f>SUM(ENERO:DICIEMBRE!S18)</f>
        <v>4</v>
      </c>
      <c r="T18" s="38">
        <f>SUM(ENERO:DICIEMBRE!T18)</f>
        <v>107</v>
      </c>
      <c r="U18" s="38">
        <f>SUM(ENERO:DICIEMBRE!U18)</f>
        <v>9</v>
      </c>
      <c r="V18" s="38">
        <f>SUM(ENERO:DICIEMBRE!V18)</f>
        <v>92</v>
      </c>
      <c r="W18" s="38">
        <f>SUM(ENERO:DICIEMBRE!W18)</f>
        <v>3</v>
      </c>
      <c r="X18" s="38">
        <f>SUM(ENERO:DICIEMBRE!X18)</f>
        <v>47</v>
      </c>
      <c r="Y18" s="38">
        <f>SUM(ENERO:DICIEMBRE!Y18)</f>
        <v>1</v>
      </c>
      <c r="Z18" s="38">
        <f>SUM(ENERO:DICIEMBRE!Z18)</f>
        <v>23</v>
      </c>
      <c r="AA18" s="38">
        <f>SUM(ENERO:DICIEMBRE!AA18)</f>
        <v>2</v>
      </c>
      <c r="AB18" s="38">
        <f>SUM(ENERO:DICIEMBRE!AB18)</f>
        <v>0</v>
      </c>
      <c r="AC18" s="38">
        <f>SUM(ENERO:DICIEMBRE!AC18)</f>
        <v>0</v>
      </c>
      <c r="AD18" s="38">
        <f>SUM(ENERO:DICIEMBRE!AD18)</f>
        <v>0</v>
      </c>
      <c r="AE18" s="38">
        <f>SUM(ENERO:DICIEMBRE!AE18)</f>
        <v>0</v>
      </c>
      <c r="AF18" s="38">
        <f>SUM(ENERO:DICIEMBRE!AF18)</f>
        <v>0</v>
      </c>
      <c r="AG18" s="38">
        <f>SUM(ENERO:DICIEMBRE!AG18)</f>
        <v>0</v>
      </c>
      <c r="AH18" s="38">
        <f>SUM(ENERO:DICIEMBRE!AH18)</f>
        <v>0</v>
      </c>
      <c r="AI18" s="38">
        <f>SUM(ENERO:DICIEMBRE!AI18)</f>
        <v>0</v>
      </c>
      <c r="AJ18" s="38">
        <f>SUM(ENERO:DICIEMBRE!AJ18)</f>
        <v>0</v>
      </c>
      <c r="AK18" s="38">
        <f>SUM(ENERO:DICIEMBRE!AK18)</f>
        <v>0</v>
      </c>
      <c r="AL18" s="38">
        <f>SUM(ENERO:DICIEMBRE!AL18)</f>
        <v>0</v>
      </c>
      <c r="AM18" s="38">
        <f>SUM(ENERO:DICIEMBRE!AM18)</f>
        <v>0</v>
      </c>
      <c r="AN18" s="38">
        <f>SUM(ENERO:DICIEMBRE!AN18)</f>
        <v>0</v>
      </c>
      <c r="AO18" s="38">
        <f>SUM(ENERO:DICIEMBRE!AO18)</f>
        <v>0</v>
      </c>
      <c r="AP18" s="38">
        <f>SUM(ENERO:DICIEMBRE!AP18)</f>
        <v>0</v>
      </c>
      <c r="AQ18" s="38">
        <f>SUM(ENERO:DICIEMBRE!AQ18)</f>
        <v>0</v>
      </c>
      <c r="AR18" s="38">
        <f>SUM(ENERO:DICIEMBRE!AR18)</f>
        <v>0</v>
      </c>
      <c r="AS18" s="38">
        <f>SUM(ENERO:DICIEMBRE!AS18)</f>
        <v>338</v>
      </c>
      <c r="AT18" s="38">
        <f>SUM(ENERO:DICIEMBRE!AT18)</f>
        <v>0</v>
      </c>
      <c r="AU18" s="38">
        <f>SUM(ENERO:DICIEMBRE!AU18)</f>
        <v>0</v>
      </c>
      <c r="AV18" s="38">
        <f>SUM(ENERO:DICIEMBRE!AV18)</f>
        <v>4</v>
      </c>
      <c r="AW18" s="38">
        <f>SUM(ENERO:DICIEMBRE!AW18)</f>
        <v>11</v>
      </c>
      <c r="AX18" s="43" t="str">
        <f t="shared" si="7"/>
        <v/>
      </c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10"/>
      <c r="BJ18" s="10"/>
      <c r="BK18" s="10"/>
      <c r="BL18" s="10"/>
      <c r="BU18" s="10"/>
      <c r="BW18" s="11"/>
      <c r="CA18" s="44" t="str">
        <f t="shared" si="8"/>
        <v/>
      </c>
      <c r="CB18" s="44" t="str">
        <f t="shared" si="9"/>
        <v/>
      </c>
      <c r="CC18" s="44" t="str">
        <f t="shared" si="10"/>
        <v/>
      </c>
      <c r="CD18" s="44" t="str">
        <f t="shared" si="11"/>
        <v/>
      </c>
      <c r="CE18" s="44" t="str">
        <f t="shared" si="12"/>
        <v/>
      </c>
      <c r="CF18" s="44" t="str">
        <f t="shared" si="13"/>
        <v/>
      </c>
      <c r="CG18" s="44" t="str">
        <f t="shared" si="14"/>
        <v/>
      </c>
      <c r="CH18" s="44" t="str">
        <f t="shared" si="15"/>
        <v/>
      </c>
      <c r="CI18" s="44" t="str">
        <f t="shared" si="16"/>
        <v/>
      </c>
      <c r="CJ18" s="44" t="str">
        <f t="shared" si="17"/>
        <v/>
      </c>
      <c r="CK18" s="44" t="str">
        <f t="shared" si="18"/>
        <v/>
      </c>
      <c r="CL18" s="44" t="str">
        <f t="shared" si="19"/>
        <v/>
      </c>
      <c r="CM18" s="44" t="str">
        <f t="shared" si="20"/>
        <v/>
      </c>
      <c r="CN18" s="44" t="str">
        <f t="shared" si="21"/>
        <v/>
      </c>
      <c r="CO18" s="44" t="str">
        <f t="shared" si="22"/>
        <v/>
      </c>
      <c r="CP18" s="44" t="str">
        <f t="shared" si="23"/>
        <v/>
      </c>
      <c r="CQ18" s="44" t="str">
        <f t="shared" si="24"/>
        <v/>
      </c>
      <c r="CR18" s="44" t="str">
        <f t="shared" si="25"/>
        <v/>
      </c>
      <c r="CS18" s="44" t="str">
        <f t="shared" si="26"/>
        <v/>
      </c>
      <c r="CT18" s="44" t="str">
        <f t="shared" si="27"/>
        <v/>
      </c>
      <c r="CU18" s="44" t="str">
        <f t="shared" si="28"/>
        <v/>
      </c>
      <c r="CV18" s="44" t="str">
        <f t="shared" si="29"/>
        <v/>
      </c>
      <c r="CW18" s="44" t="str">
        <f t="shared" si="30"/>
        <v/>
      </c>
      <c r="CX18" s="44" t="str">
        <f t="shared" si="31"/>
        <v/>
      </c>
      <c r="CY18" s="44" t="str">
        <f t="shared" si="32"/>
        <v/>
      </c>
      <c r="CZ18" s="44" t="str">
        <f t="shared" si="1"/>
        <v/>
      </c>
      <c r="DA18" s="45">
        <f t="shared" si="2"/>
        <v>0</v>
      </c>
      <c r="DB18" s="45">
        <f t="shared" si="3"/>
        <v>0</v>
      </c>
      <c r="DC18" s="45">
        <f t="shared" si="4"/>
        <v>0</v>
      </c>
      <c r="DD18" s="45">
        <f t="shared" si="5"/>
        <v>0</v>
      </c>
      <c r="DE18" s="45">
        <f t="shared" si="6"/>
        <v>0</v>
      </c>
      <c r="DF18" s="45">
        <f t="shared" si="33"/>
        <v>0</v>
      </c>
      <c r="DG18" s="45">
        <f t="shared" si="34"/>
        <v>0</v>
      </c>
      <c r="DH18" s="45">
        <f t="shared" si="35"/>
        <v>0</v>
      </c>
      <c r="DI18" s="45">
        <f t="shared" si="36"/>
        <v>0</v>
      </c>
      <c r="DJ18" s="45">
        <f t="shared" si="37"/>
        <v>0</v>
      </c>
      <c r="DK18" s="45">
        <f t="shared" si="38"/>
        <v>0</v>
      </c>
      <c r="DL18" s="45">
        <f t="shared" si="39"/>
        <v>0</v>
      </c>
      <c r="DM18" s="45">
        <f t="shared" si="40"/>
        <v>0</v>
      </c>
      <c r="DN18" s="45">
        <f t="shared" si="41"/>
        <v>0</v>
      </c>
      <c r="DO18" s="45">
        <f t="shared" si="42"/>
        <v>0</v>
      </c>
      <c r="DP18" s="45">
        <f t="shared" si="43"/>
        <v>0</v>
      </c>
      <c r="DQ18" s="45">
        <f t="shared" si="44"/>
        <v>0</v>
      </c>
      <c r="DR18" s="45">
        <f t="shared" si="45"/>
        <v>0</v>
      </c>
      <c r="DS18" s="45">
        <f t="shared" si="46"/>
        <v>0</v>
      </c>
      <c r="DT18" s="45">
        <f t="shared" si="47"/>
        <v>0</v>
      </c>
      <c r="DU18" s="45">
        <f t="shared" si="48"/>
        <v>0</v>
      </c>
      <c r="DV18" s="45">
        <f t="shared" si="49"/>
        <v>0</v>
      </c>
      <c r="DW18" s="45">
        <f t="shared" si="50"/>
        <v>0</v>
      </c>
      <c r="DX18" s="45">
        <f t="shared" si="51"/>
        <v>0</v>
      </c>
      <c r="DY18" s="45">
        <f t="shared" si="52"/>
        <v>0</v>
      </c>
      <c r="DZ18" s="45">
        <f t="shared" si="53"/>
        <v>0</v>
      </c>
    </row>
    <row r="19" spans="1:130" x14ac:dyDescent="0.25">
      <c r="A19" s="46" t="s">
        <v>44</v>
      </c>
      <c r="B19" s="47">
        <f t="shared" si="0"/>
        <v>24</v>
      </c>
      <c r="C19" s="48">
        <f t="shared" si="0"/>
        <v>0</v>
      </c>
      <c r="D19" s="38">
        <f>SUM(ENERO:DICIEMBRE!D19)</f>
        <v>0</v>
      </c>
      <c r="E19" s="38">
        <f>SUM(ENERO:DICIEMBRE!E19)</f>
        <v>0</v>
      </c>
      <c r="F19" s="38">
        <f>SUM(ENERO:DICIEMBRE!F19)</f>
        <v>0</v>
      </c>
      <c r="G19" s="38">
        <f>SUM(ENERO:DICIEMBRE!G19)</f>
        <v>0</v>
      </c>
      <c r="H19" s="38">
        <f>SUM(ENERO:DICIEMBRE!H19)</f>
        <v>0</v>
      </c>
      <c r="I19" s="38">
        <f>SUM(ENERO:DICIEMBRE!I19)</f>
        <v>0</v>
      </c>
      <c r="J19" s="38">
        <f>SUM(ENERO:DICIEMBRE!J19)</f>
        <v>0</v>
      </c>
      <c r="K19" s="38">
        <f>SUM(ENERO:DICIEMBRE!K19)</f>
        <v>0</v>
      </c>
      <c r="L19" s="38">
        <f>SUM(ENERO:DICIEMBRE!L19)</f>
        <v>0</v>
      </c>
      <c r="M19" s="38">
        <f>SUM(ENERO:DICIEMBRE!M19)</f>
        <v>0</v>
      </c>
      <c r="N19" s="38">
        <f>SUM(ENERO:DICIEMBRE!N19)</f>
        <v>0</v>
      </c>
      <c r="O19" s="38">
        <f>SUM(ENERO:DICIEMBRE!O19)</f>
        <v>0</v>
      </c>
      <c r="P19" s="38">
        <f>SUM(ENERO:DICIEMBRE!P19)</f>
        <v>0</v>
      </c>
      <c r="Q19" s="38">
        <f>SUM(ENERO:DICIEMBRE!Q19)</f>
        <v>0</v>
      </c>
      <c r="R19" s="38">
        <f>SUM(ENERO:DICIEMBRE!R19)</f>
        <v>5</v>
      </c>
      <c r="S19" s="38">
        <f>SUM(ENERO:DICIEMBRE!S19)</f>
        <v>0</v>
      </c>
      <c r="T19" s="38">
        <f>SUM(ENERO:DICIEMBRE!T19)</f>
        <v>4</v>
      </c>
      <c r="U19" s="38">
        <f>SUM(ENERO:DICIEMBRE!U19)</f>
        <v>0</v>
      </c>
      <c r="V19" s="38">
        <f>SUM(ENERO:DICIEMBRE!V19)</f>
        <v>8</v>
      </c>
      <c r="W19" s="38">
        <f>SUM(ENERO:DICIEMBRE!W19)</f>
        <v>0</v>
      </c>
      <c r="X19" s="38">
        <f>SUM(ENERO:DICIEMBRE!X19)</f>
        <v>2</v>
      </c>
      <c r="Y19" s="38">
        <f>SUM(ENERO:DICIEMBRE!Y19)</f>
        <v>0</v>
      </c>
      <c r="Z19" s="38">
        <f>SUM(ENERO:DICIEMBRE!Z19)</f>
        <v>4</v>
      </c>
      <c r="AA19" s="38">
        <f>SUM(ENERO:DICIEMBRE!AA19)</f>
        <v>0</v>
      </c>
      <c r="AB19" s="38">
        <f>SUM(ENERO:DICIEMBRE!AB19)</f>
        <v>1</v>
      </c>
      <c r="AC19" s="38">
        <f>SUM(ENERO:DICIEMBRE!AC19)</f>
        <v>0</v>
      </c>
      <c r="AD19" s="38">
        <f>SUM(ENERO:DICIEMBRE!AD19)</f>
        <v>0</v>
      </c>
      <c r="AE19" s="38">
        <f>SUM(ENERO:DICIEMBRE!AE19)</f>
        <v>0</v>
      </c>
      <c r="AF19" s="38">
        <f>SUM(ENERO:DICIEMBRE!AF19)</f>
        <v>0</v>
      </c>
      <c r="AG19" s="38">
        <f>SUM(ENERO:DICIEMBRE!AG19)</f>
        <v>0</v>
      </c>
      <c r="AH19" s="38">
        <f>SUM(ENERO:DICIEMBRE!AH19)</f>
        <v>0</v>
      </c>
      <c r="AI19" s="38">
        <f>SUM(ENERO:DICIEMBRE!AI19)</f>
        <v>0</v>
      </c>
      <c r="AJ19" s="38">
        <f>SUM(ENERO:DICIEMBRE!AJ19)</f>
        <v>0</v>
      </c>
      <c r="AK19" s="38">
        <f>SUM(ENERO:DICIEMBRE!AK19)</f>
        <v>0</v>
      </c>
      <c r="AL19" s="38">
        <f>SUM(ENERO:DICIEMBRE!AL19)</f>
        <v>0</v>
      </c>
      <c r="AM19" s="38">
        <f>SUM(ENERO:DICIEMBRE!AM19)</f>
        <v>0</v>
      </c>
      <c r="AN19" s="38">
        <f>SUM(ENERO:DICIEMBRE!AN19)</f>
        <v>0</v>
      </c>
      <c r="AO19" s="38">
        <f>SUM(ENERO:DICIEMBRE!AO19)</f>
        <v>0</v>
      </c>
      <c r="AP19" s="38">
        <f>SUM(ENERO:DICIEMBRE!AP19)</f>
        <v>0</v>
      </c>
      <c r="AQ19" s="38">
        <f>SUM(ENERO:DICIEMBRE!AQ19)</f>
        <v>0</v>
      </c>
      <c r="AR19" s="38">
        <f>SUM(ENERO:DICIEMBRE!AR19)</f>
        <v>0</v>
      </c>
      <c r="AS19" s="38">
        <f>SUM(ENERO:DICIEMBRE!AS19)</f>
        <v>24</v>
      </c>
      <c r="AT19" s="38">
        <f>SUM(ENERO:DICIEMBRE!AT19)</f>
        <v>0</v>
      </c>
      <c r="AU19" s="38">
        <f>SUM(ENERO:DICIEMBRE!AU19)</f>
        <v>0</v>
      </c>
      <c r="AV19" s="38">
        <f>SUM(ENERO:DICIEMBRE!AV19)</f>
        <v>1</v>
      </c>
      <c r="AW19" s="38">
        <f>SUM(ENERO:DICIEMBRE!AW19)</f>
        <v>0</v>
      </c>
      <c r="AX19" s="43" t="str">
        <f t="shared" si="7"/>
        <v/>
      </c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10"/>
      <c r="BJ19" s="10"/>
      <c r="BK19" s="10"/>
      <c r="BL19" s="10"/>
      <c r="BU19" s="10"/>
      <c r="BW19" s="11"/>
      <c r="CA19" s="44" t="str">
        <f t="shared" si="8"/>
        <v/>
      </c>
      <c r="CB19" s="44" t="str">
        <f t="shared" si="9"/>
        <v/>
      </c>
      <c r="CC19" s="44" t="str">
        <f t="shared" si="10"/>
        <v/>
      </c>
      <c r="CD19" s="44" t="str">
        <f t="shared" si="11"/>
        <v/>
      </c>
      <c r="CE19" s="44" t="str">
        <f t="shared" si="12"/>
        <v/>
      </c>
      <c r="CF19" s="44" t="str">
        <f t="shared" si="13"/>
        <v/>
      </c>
      <c r="CG19" s="44" t="str">
        <f t="shared" si="14"/>
        <v/>
      </c>
      <c r="CH19" s="44" t="str">
        <f t="shared" si="15"/>
        <v/>
      </c>
      <c r="CI19" s="44" t="str">
        <f t="shared" si="16"/>
        <v/>
      </c>
      <c r="CJ19" s="44" t="str">
        <f t="shared" si="17"/>
        <v/>
      </c>
      <c r="CK19" s="44" t="str">
        <f t="shared" si="18"/>
        <v/>
      </c>
      <c r="CL19" s="44" t="str">
        <f t="shared" si="19"/>
        <v/>
      </c>
      <c r="CM19" s="44" t="str">
        <f t="shared" si="20"/>
        <v/>
      </c>
      <c r="CN19" s="44" t="str">
        <f t="shared" si="21"/>
        <v/>
      </c>
      <c r="CO19" s="44" t="str">
        <f t="shared" si="22"/>
        <v/>
      </c>
      <c r="CP19" s="44" t="str">
        <f t="shared" si="23"/>
        <v/>
      </c>
      <c r="CQ19" s="44" t="str">
        <f t="shared" si="24"/>
        <v/>
      </c>
      <c r="CR19" s="44" t="str">
        <f t="shared" si="25"/>
        <v/>
      </c>
      <c r="CS19" s="44" t="str">
        <f t="shared" si="26"/>
        <v/>
      </c>
      <c r="CT19" s="44" t="str">
        <f t="shared" si="27"/>
        <v/>
      </c>
      <c r="CU19" s="44" t="str">
        <f t="shared" si="28"/>
        <v/>
      </c>
      <c r="CV19" s="44" t="str">
        <f t="shared" si="29"/>
        <v/>
      </c>
      <c r="CW19" s="44" t="str">
        <f t="shared" si="30"/>
        <v/>
      </c>
      <c r="CX19" s="44" t="str">
        <f t="shared" si="31"/>
        <v/>
      </c>
      <c r="CY19" s="44" t="str">
        <f t="shared" si="32"/>
        <v/>
      </c>
      <c r="CZ19" s="44" t="str">
        <f t="shared" si="1"/>
        <v/>
      </c>
      <c r="DA19" s="45">
        <f t="shared" si="2"/>
        <v>0</v>
      </c>
      <c r="DB19" s="45">
        <f t="shared" si="3"/>
        <v>0</v>
      </c>
      <c r="DC19" s="45">
        <f t="shared" si="4"/>
        <v>0</v>
      </c>
      <c r="DD19" s="45">
        <f t="shared" si="5"/>
        <v>0</v>
      </c>
      <c r="DE19" s="45">
        <f t="shared" si="6"/>
        <v>0</v>
      </c>
      <c r="DF19" s="45">
        <f t="shared" si="33"/>
        <v>0</v>
      </c>
      <c r="DG19" s="45">
        <f t="shared" si="34"/>
        <v>0</v>
      </c>
      <c r="DH19" s="45">
        <f t="shared" si="35"/>
        <v>0</v>
      </c>
      <c r="DI19" s="45">
        <f t="shared" si="36"/>
        <v>0</v>
      </c>
      <c r="DJ19" s="45">
        <f t="shared" si="37"/>
        <v>0</v>
      </c>
      <c r="DK19" s="45">
        <f t="shared" si="38"/>
        <v>0</v>
      </c>
      <c r="DL19" s="45">
        <f t="shared" si="39"/>
        <v>0</v>
      </c>
      <c r="DM19" s="45">
        <f t="shared" si="40"/>
        <v>0</v>
      </c>
      <c r="DN19" s="45">
        <f t="shared" si="41"/>
        <v>0</v>
      </c>
      <c r="DO19" s="45">
        <f t="shared" si="42"/>
        <v>0</v>
      </c>
      <c r="DP19" s="45">
        <f t="shared" si="43"/>
        <v>0</v>
      </c>
      <c r="DQ19" s="45">
        <f t="shared" si="44"/>
        <v>0</v>
      </c>
      <c r="DR19" s="45">
        <f t="shared" si="45"/>
        <v>0</v>
      </c>
      <c r="DS19" s="45">
        <f t="shared" si="46"/>
        <v>0</v>
      </c>
      <c r="DT19" s="45">
        <f t="shared" si="47"/>
        <v>0</v>
      </c>
      <c r="DU19" s="45">
        <f t="shared" si="48"/>
        <v>0</v>
      </c>
      <c r="DV19" s="45">
        <f t="shared" si="49"/>
        <v>0</v>
      </c>
      <c r="DW19" s="45">
        <f t="shared" si="50"/>
        <v>0</v>
      </c>
      <c r="DX19" s="45">
        <f t="shared" si="51"/>
        <v>0</v>
      </c>
      <c r="DY19" s="45">
        <f t="shared" si="52"/>
        <v>0</v>
      </c>
      <c r="DZ19" s="45">
        <f t="shared" si="53"/>
        <v>0</v>
      </c>
    </row>
    <row r="20" spans="1:130" x14ac:dyDescent="0.25">
      <c r="A20" s="46" t="s">
        <v>45</v>
      </c>
      <c r="B20" s="47">
        <f>+D20+F20+H20+J20+L20+N20+P20+R20+T20+V20+X20+Z20+AB20+AD20+AF20+AH20+AJ20+AL20+AN20+AP20</f>
        <v>5273</v>
      </c>
      <c r="C20" s="48">
        <f>+E20+G20+I20+K20+M20+O20+Q20+S20+U20+W20+Y20+AA20+AC20+AE20+AG20+AI20+AK20+AM20+AO20+AQ20</f>
        <v>53</v>
      </c>
      <c r="D20" s="38">
        <f>SUM(ENERO:DICIEMBRE!D20)</f>
        <v>0</v>
      </c>
      <c r="E20" s="38">
        <f>SUM(ENERO:DICIEMBRE!E20)</f>
        <v>0</v>
      </c>
      <c r="F20" s="38">
        <f>SUM(ENERO:DICIEMBRE!F20)</f>
        <v>0</v>
      </c>
      <c r="G20" s="38">
        <f>SUM(ENERO:DICIEMBRE!G20)</f>
        <v>0</v>
      </c>
      <c r="H20" s="38">
        <f>SUM(ENERO:DICIEMBRE!H20)</f>
        <v>0</v>
      </c>
      <c r="I20" s="38">
        <f>SUM(ENERO:DICIEMBRE!I20)</f>
        <v>0</v>
      </c>
      <c r="J20" s="38">
        <f>SUM(ENERO:DICIEMBRE!J20)</f>
        <v>0</v>
      </c>
      <c r="K20" s="38">
        <f>SUM(ENERO:DICIEMBRE!K20)</f>
        <v>0</v>
      </c>
      <c r="L20" s="38">
        <f>SUM(ENERO:DICIEMBRE!L20)</f>
        <v>0</v>
      </c>
      <c r="M20" s="38">
        <f>SUM(ENERO:DICIEMBRE!M20)</f>
        <v>0</v>
      </c>
      <c r="N20" s="38">
        <f>SUM(ENERO:DICIEMBRE!N20)</f>
        <v>3</v>
      </c>
      <c r="O20" s="38">
        <f>SUM(ENERO:DICIEMBRE!O20)</f>
        <v>0</v>
      </c>
      <c r="P20" s="38">
        <f>SUM(ENERO:DICIEMBRE!P20)</f>
        <v>46</v>
      </c>
      <c r="Q20" s="38">
        <f>SUM(ENERO:DICIEMBRE!Q20)</f>
        <v>2</v>
      </c>
      <c r="R20" s="38">
        <f>SUM(ENERO:DICIEMBRE!R20)</f>
        <v>143</v>
      </c>
      <c r="S20" s="38">
        <f>SUM(ENERO:DICIEMBRE!S20)</f>
        <v>3</v>
      </c>
      <c r="T20" s="38">
        <f>SUM(ENERO:DICIEMBRE!T20)</f>
        <v>270</v>
      </c>
      <c r="U20" s="38">
        <f>SUM(ENERO:DICIEMBRE!U20)</f>
        <v>8</v>
      </c>
      <c r="V20" s="38">
        <f>SUM(ENERO:DICIEMBRE!V20)</f>
        <v>367</v>
      </c>
      <c r="W20" s="38">
        <f>SUM(ENERO:DICIEMBRE!W20)</f>
        <v>5</v>
      </c>
      <c r="X20" s="38">
        <f>SUM(ENERO:DICIEMBRE!X20)</f>
        <v>455</v>
      </c>
      <c r="Y20" s="38">
        <f>SUM(ENERO:DICIEMBRE!Y20)</f>
        <v>6</v>
      </c>
      <c r="Z20" s="38">
        <f>SUM(ENERO:DICIEMBRE!Z20)</f>
        <v>632</v>
      </c>
      <c r="AA20" s="38">
        <f>SUM(ENERO:DICIEMBRE!AA20)</f>
        <v>3</v>
      </c>
      <c r="AB20" s="38">
        <f>SUM(ENERO:DICIEMBRE!AB20)</f>
        <v>720</v>
      </c>
      <c r="AC20" s="38">
        <f>SUM(ENERO:DICIEMBRE!AC20)</f>
        <v>8</v>
      </c>
      <c r="AD20" s="38">
        <f>SUM(ENERO:DICIEMBRE!AD20)</f>
        <v>883</v>
      </c>
      <c r="AE20" s="38">
        <f>SUM(ENERO:DICIEMBRE!AE20)</f>
        <v>7</v>
      </c>
      <c r="AF20" s="38">
        <f>SUM(ENERO:DICIEMBRE!AF20)</f>
        <v>838</v>
      </c>
      <c r="AG20" s="38">
        <f>SUM(ENERO:DICIEMBRE!AG20)</f>
        <v>5</v>
      </c>
      <c r="AH20" s="38">
        <f>SUM(ENERO:DICIEMBRE!AH20)</f>
        <v>626</v>
      </c>
      <c r="AI20" s="38">
        <f>SUM(ENERO:DICIEMBRE!AI20)</f>
        <v>2</v>
      </c>
      <c r="AJ20" s="38">
        <f>SUM(ENERO:DICIEMBRE!AJ20)</f>
        <v>225</v>
      </c>
      <c r="AK20" s="38">
        <f>SUM(ENERO:DICIEMBRE!AK20)</f>
        <v>2</v>
      </c>
      <c r="AL20" s="38">
        <f>SUM(ENERO:DICIEMBRE!AL20)</f>
        <v>46</v>
      </c>
      <c r="AM20" s="38">
        <f>SUM(ENERO:DICIEMBRE!AM20)</f>
        <v>1</v>
      </c>
      <c r="AN20" s="38">
        <f>SUM(ENERO:DICIEMBRE!AN20)</f>
        <v>13</v>
      </c>
      <c r="AO20" s="38">
        <f>SUM(ENERO:DICIEMBRE!AO20)</f>
        <v>1</v>
      </c>
      <c r="AP20" s="38">
        <f>SUM(ENERO:DICIEMBRE!AP20)</f>
        <v>6</v>
      </c>
      <c r="AQ20" s="38">
        <f>SUM(ENERO:DICIEMBRE!AQ20)</f>
        <v>0</v>
      </c>
      <c r="AR20" s="38">
        <f>SUM(ENERO:DICIEMBRE!AR20)</f>
        <v>0</v>
      </c>
      <c r="AS20" s="38">
        <f>SUM(ENERO:DICIEMBRE!AS20)</f>
        <v>5273</v>
      </c>
      <c r="AT20" s="38">
        <f>SUM(ENERO:DICIEMBRE!AT20)</f>
        <v>0</v>
      </c>
      <c r="AU20" s="38">
        <f>SUM(ENERO:DICIEMBRE!AU20)</f>
        <v>0</v>
      </c>
      <c r="AV20" s="38">
        <f>SUM(ENERO:DICIEMBRE!AV20)</f>
        <v>62</v>
      </c>
      <c r="AW20" s="38">
        <f>SUM(ENERO:DICIEMBRE!AW20)</f>
        <v>32</v>
      </c>
      <c r="AX20" s="43" t="str">
        <f t="shared" si="7"/>
        <v/>
      </c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10"/>
      <c r="BJ20" s="10"/>
      <c r="BK20" s="10"/>
      <c r="BL20" s="10"/>
      <c r="BU20" s="10"/>
      <c r="BW20" s="11"/>
      <c r="CA20" s="44" t="str">
        <f t="shared" si="8"/>
        <v/>
      </c>
      <c r="CB20" s="44" t="str">
        <f t="shared" si="9"/>
        <v/>
      </c>
      <c r="CC20" s="44" t="str">
        <f t="shared" si="10"/>
        <v/>
      </c>
      <c r="CD20" s="44" t="str">
        <f t="shared" si="11"/>
        <v/>
      </c>
      <c r="CE20" s="44" t="str">
        <f t="shared" si="12"/>
        <v/>
      </c>
      <c r="CF20" s="44" t="str">
        <f t="shared" si="13"/>
        <v/>
      </c>
      <c r="CG20" s="44" t="str">
        <f t="shared" si="14"/>
        <v/>
      </c>
      <c r="CH20" s="44" t="str">
        <f t="shared" si="15"/>
        <v/>
      </c>
      <c r="CI20" s="44" t="str">
        <f t="shared" si="16"/>
        <v/>
      </c>
      <c r="CJ20" s="44" t="str">
        <f t="shared" si="17"/>
        <v/>
      </c>
      <c r="CK20" s="44" t="str">
        <f t="shared" si="18"/>
        <v/>
      </c>
      <c r="CL20" s="44" t="str">
        <f t="shared" si="19"/>
        <v/>
      </c>
      <c r="CM20" s="44" t="str">
        <f t="shared" si="20"/>
        <v/>
      </c>
      <c r="CN20" s="44" t="str">
        <f t="shared" si="21"/>
        <v/>
      </c>
      <c r="CO20" s="44" t="str">
        <f t="shared" si="22"/>
        <v/>
      </c>
      <c r="CP20" s="44" t="str">
        <f t="shared" si="23"/>
        <v/>
      </c>
      <c r="CQ20" s="44" t="str">
        <f t="shared" si="24"/>
        <v/>
      </c>
      <c r="CR20" s="44" t="str">
        <f t="shared" si="25"/>
        <v/>
      </c>
      <c r="CS20" s="44" t="str">
        <f t="shared" si="26"/>
        <v/>
      </c>
      <c r="CT20" s="44" t="str">
        <f t="shared" si="27"/>
        <v/>
      </c>
      <c r="CU20" s="44" t="str">
        <f t="shared" si="28"/>
        <v/>
      </c>
      <c r="CV20" s="44" t="str">
        <f t="shared" si="29"/>
        <v/>
      </c>
      <c r="CW20" s="44" t="str">
        <f t="shared" si="30"/>
        <v/>
      </c>
      <c r="CX20" s="44" t="str">
        <f t="shared" si="31"/>
        <v/>
      </c>
      <c r="CY20" s="44" t="str">
        <f t="shared" si="32"/>
        <v/>
      </c>
      <c r="CZ20" s="44" t="str">
        <f t="shared" si="1"/>
        <v/>
      </c>
      <c r="DA20" s="45">
        <f t="shared" si="2"/>
        <v>0</v>
      </c>
      <c r="DB20" s="45">
        <f t="shared" si="3"/>
        <v>0</v>
      </c>
      <c r="DC20" s="45">
        <f t="shared" si="4"/>
        <v>0</v>
      </c>
      <c r="DD20" s="45">
        <f t="shared" si="5"/>
        <v>0</v>
      </c>
      <c r="DE20" s="45">
        <f t="shared" si="6"/>
        <v>0</v>
      </c>
      <c r="DF20" s="45">
        <f t="shared" si="33"/>
        <v>0</v>
      </c>
      <c r="DG20" s="45">
        <f t="shared" si="34"/>
        <v>0</v>
      </c>
      <c r="DH20" s="45">
        <f t="shared" si="35"/>
        <v>0</v>
      </c>
      <c r="DI20" s="45">
        <f t="shared" si="36"/>
        <v>0</v>
      </c>
      <c r="DJ20" s="45">
        <f t="shared" si="37"/>
        <v>0</v>
      </c>
      <c r="DK20" s="45">
        <f t="shared" si="38"/>
        <v>0</v>
      </c>
      <c r="DL20" s="45">
        <f t="shared" si="39"/>
        <v>0</v>
      </c>
      <c r="DM20" s="45">
        <f t="shared" si="40"/>
        <v>0</v>
      </c>
      <c r="DN20" s="45">
        <f t="shared" si="41"/>
        <v>0</v>
      </c>
      <c r="DO20" s="45">
        <f t="shared" si="42"/>
        <v>0</v>
      </c>
      <c r="DP20" s="45">
        <f t="shared" si="43"/>
        <v>0</v>
      </c>
      <c r="DQ20" s="45">
        <f t="shared" si="44"/>
        <v>0</v>
      </c>
      <c r="DR20" s="45">
        <f t="shared" si="45"/>
        <v>0</v>
      </c>
      <c r="DS20" s="45">
        <f t="shared" si="46"/>
        <v>0</v>
      </c>
      <c r="DT20" s="45">
        <f t="shared" si="47"/>
        <v>0</v>
      </c>
      <c r="DU20" s="45">
        <f t="shared" si="48"/>
        <v>0</v>
      </c>
      <c r="DV20" s="45">
        <f t="shared" si="49"/>
        <v>0</v>
      </c>
      <c r="DW20" s="45">
        <f t="shared" si="50"/>
        <v>0</v>
      </c>
      <c r="DX20" s="45">
        <f t="shared" si="51"/>
        <v>0</v>
      </c>
      <c r="DY20" s="45">
        <f t="shared" si="52"/>
        <v>0</v>
      </c>
      <c r="DZ20" s="45">
        <f t="shared" si="53"/>
        <v>0</v>
      </c>
    </row>
    <row r="21" spans="1:130" ht="22.5" x14ac:dyDescent="0.25">
      <c r="A21" s="49" t="s">
        <v>46</v>
      </c>
      <c r="B21" s="47">
        <f>+D21+F21+H21</f>
        <v>38</v>
      </c>
      <c r="C21" s="48">
        <f>+E21+G21+I21</f>
        <v>15</v>
      </c>
      <c r="D21" s="38">
        <f>SUM(ENERO:DICIEMBRE!D21)</f>
        <v>32</v>
      </c>
      <c r="E21" s="38">
        <f>SUM(ENERO:DICIEMBRE!E21)</f>
        <v>15</v>
      </c>
      <c r="F21" s="38">
        <f>SUM(ENERO:DICIEMBRE!F21)</f>
        <v>3</v>
      </c>
      <c r="G21" s="38">
        <f>SUM(ENERO:DICIEMBRE!G21)</f>
        <v>0</v>
      </c>
      <c r="H21" s="38">
        <f>SUM(ENERO:DICIEMBRE!H21)</f>
        <v>3</v>
      </c>
      <c r="I21" s="38">
        <f>SUM(ENERO:DICIEMBRE!I21)</f>
        <v>0</v>
      </c>
      <c r="J21" s="38">
        <f>SUM(ENERO:DICIEMBRE!J21)</f>
        <v>0</v>
      </c>
      <c r="K21" s="38">
        <f>SUM(ENERO:DICIEMBRE!K21)</f>
        <v>0</v>
      </c>
      <c r="L21" s="38">
        <f>SUM(ENERO:DICIEMBRE!L21)</f>
        <v>0</v>
      </c>
      <c r="M21" s="38">
        <f>SUM(ENERO:DICIEMBRE!M21)</f>
        <v>0</v>
      </c>
      <c r="N21" s="38">
        <f>SUM(ENERO:DICIEMBRE!N21)</f>
        <v>0</v>
      </c>
      <c r="O21" s="38">
        <f>SUM(ENERO:DICIEMBRE!O21)</f>
        <v>0</v>
      </c>
      <c r="P21" s="38">
        <f>SUM(ENERO:DICIEMBRE!P21)</f>
        <v>0</v>
      </c>
      <c r="Q21" s="38">
        <f>SUM(ENERO:DICIEMBRE!Q21)</f>
        <v>0</v>
      </c>
      <c r="R21" s="38">
        <f>SUM(ENERO:DICIEMBRE!R21)</f>
        <v>0</v>
      </c>
      <c r="S21" s="38">
        <f>SUM(ENERO:DICIEMBRE!S21)</f>
        <v>0</v>
      </c>
      <c r="T21" s="38">
        <f>SUM(ENERO:DICIEMBRE!T21)</f>
        <v>0</v>
      </c>
      <c r="U21" s="38">
        <f>SUM(ENERO:DICIEMBRE!U21)</f>
        <v>0</v>
      </c>
      <c r="V21" s="38">
        <f>SUM(ENERO:DICIEMBRE!V21)</f>
        <v>0</v>
      </c>
      <c r="W21" s="38">
        <f>SUM(ENERO:DICIEMBRE!W21)</f>
        <v>0</v>
      </c>
      <c r="X21" s="38">
        <f>SUM(ENERO:DICIEMBRE!X21)</f>
        <v>0</v>
      </c>
      <c r="Y21" s="38">
        <f>SUM(ENERO:DICIEMBRE!Y21)</f>
        <v>0</v>
      </c>
      <c r="Z21" s="38">
        <f>SUM(ENERO:DICIEMBRE!Z21)</f>
        <v>0</v>
      </c>
      <c r="AA21" s="38">
        <f>SUM(ENERO:DICIEMBRE!AA21)</f>
        <v>0</v>
      </c>
      <c r="AB21" s="38">
        <f>SUM(ENERO:DICIEMBRE!AB21)</f>
        <v>0</v>
      </c>
      <c r="AC21" s="38">
        <f>SUM(ENERO:DICIEMBRE!AC21)</f>
        <v>0</v>
      </c>
      <c r="AD21" s="38">
        <f>SUM(ENERO:DICIEMBRE!AD21)</f>
        <v>0</v>
      </c>
      <c r="AE21" s="38">
        <f>SUM(ENERO:DICIEMBRE!AE21)</f>
        <v>0</v>
      </c>
      <c r="AF21" s="38">
        <f>SUM(ENERO:DICIEMBRE!AF21)</f>
        <v>0</v>
      </c>
      <c r="AG21" s="38">
        <f>SUM(ENERO:DICIEMBRE!AG21)</f>
        <v>0</v>
      </c>
      <c r="AH21" s="38">
        <f>SUM(ENERO:DICIEMBRE!AH21)</f>
        <v>0</v>
      </c>
      <c r="AI21" s="38">
        <f>SUM(ENERO:DICIEMBRE!AI21)</f>
        <v>0</v>
      </c>
      <c r="AJ21" s="38">
        <f>SUM(ENERO:DICIEMBRE!AJ21)</f>
        <v>0</v>
      </c>
      <c r="AK21" s="38">
        <f>SUM(ENERO:DICIEMBRE!AK21)</f>
        <v>0</v>
      </c>
      <c r="AL21" s="38">
        <f>SUM(ENERO:DICIEMBRE!AL21)</f>
        <v>0</v>
      </c>
      <c r="AM21" s="38">
        <f>SUM(ENERO:DICIEMBRE!AM21)</f>
        <v>0</v>
      </c>
      <c r="AN21" s="38">
        <f>SUM(ENERO:DICIEMBRE!AN21)</f>
        <v>0</v>
      </c>
      <c r="AO21" s="38">
        <f>SUM(ENERO:DICIEMBRE!AO21)</f>
        <v>0</v>
      </c>
      <c r="AP21" s="38">
        <f>SUM(ENERO:DICIEMBRE!AP21)</f>
        <v>0</v>
      </c>
      <c r="AQ21" s="38">
        <f>SUM(ENERO:DICIEMBRE!AQ21)</f>
        <v>0</v>
      </c>
      <c r="AR21" s="38">
        <f>SUM(ENERO:DICIEMBRE!AR21)</f>
        <v>24</v>
      </c>
      <c r="AS21" s="38">
        <f>SUM(ENERO:DICIEMBRE!AS21)</f>
        <v>14</v>
      </c>
      <c r="AT21" s="38">
        <f>SUM(ENERO:DICIEMBRE!AT21)</f>
        <v>0</v>
      </c>
      <c r="AU21" s="38">
        <f>SUM(ENERO:DICIEMBRE!AU21)</f>
        <v>0</v>
      </c>
      <c r="AV21" s="38">
        <f>SUM(ENERO:DICIEMBRE!AV21)</f>
        <v>0</v>
      </c>
      <c r="AW21" s="38">
        <f>SUM(ENERO:DICIEMBRE!AW21)</f>
        <v>0</v>
      </c>
      <c r="AX21" s="43" t="str">
        <f t="shared" si="7"/>
        <v/>
      </c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10"/>
      <c r="BJ21" s="10"/>
      <c r="BK21" s="10"/>
      <c r="BL21" s="10"/>
      <c r="BU21" s="10"/>
      <c r="BW21" s="11"/>
      <c r="CA21" s="44" t="str">
        <f t="shared" si="8"/>
        <v/>
      </c>
      <c r="CB21" s="44" t="str">
        <f t="shared" si="9"/>
        <v/>
      </c>
      <c r="CC21" s="44" t="str">
        <f t="shared" si="10"/>
        <v/>
      </c>
      <c r="CD21" s="44" t="str">
        <f t="shared" si="11"/>
        <v/>
      </c>
      <c r="CE21" s="44" t="str">
        <f t="shared" si="12"/>
        <v/>
      </c>
      <c r="CF21" s="44" t="str">
        <f t="shared" si="13"/>
        <v/>
      </c>
      <c r="CG21" s="44" t="str">
        <f t="shared" si="14"/>
        <v/>
      </c>
      <c r="CH21" s="44" t="str">
        <f t="shared" si="15"/>
        <v/>
      </c>
      <c r="CI21" s="44" t="str">
        <f t="shared" si="16"/>
        <v/>
      </c>
      <c r="CJ21" s="44" t="str">
        <f t="shared" si="17"/>
        <v/>
      </c>
      <c r="CK21" s="44" t="str">
        <f t="shared" si="18"/>
        <v/>
      </c>
      <c r="CL21" s="44" t="str">
        <f t="shared" si="19"/>
        <v/>
      </c>
      <c r="CM21" s="44" t="str">
        <f t="shared" si="20"/>
        <v/>
      </c>
      <c r="CN21" s="44" t="str">
        <f t="shared" si="21"/>
        <v/>
      </c>
      <c r="CO21" s="44" t="str">
        <f t="shared" si="22"/>
        <v/>
      </c>
      <c r="CP21" s="44" t="str">
        <f t="shared" si="23"/>
        <v/>
      </c>
      <c r="CQ21" s="44" t="str">
        <f t="shared" si="24"/>
        <v/>
      </c>
      <c r="CR21" s="44" t="str">
        <f t="shared" si="25"/>
        <v/>
      </c>
      <c r="CS21" s="44" t="str">
        <f t="shared" si="26"/>
        <v/>
      </c>
      <c r="CT21" s="44" t="str">
        <f t="shared" si="27"/>
        <v/>
      </c>
      <c r="CU21" s="44" t="str">
        <f t="shared" si="28"/>
        <v/>
      </c>
      <c r="CV21" s="44" t="str">
        <f t="shared" si="29"/>
        <v/>
      </c>
      <c r="CW21" s="44" t="str">
        <f t="shared" si="30"/>
        <v/>
      </c>
      <c r="CX21" s="44" t="str">
        <f t="shared" si="31"/>
        <v/>
      </c>
      <c r="CY21" s="44" t="str">
        <f t="shared" si="32"/>
        <v/>
      </c>
      <c r="CZ21" s="44" t="str">
        <f t="shared" si="1"/>
        <v/>
      </c>
      <c r="DA21" s="45">
        <f t="shared" si="2"/>
        <v>0</v>
      </c>
      <c r="DB21" s="45">
        <f t="shared" si="3"/>
        <v>0</v>
      </c>
      <c r="DC21" s="45">
        <f t="shared" si="4"/>
        <v>0</v>
      </c>
      <c r="DD21" s="45">
        <f t="shared" si="5"/>
        <v>0</v>
      </c>
      <c r="DE21" s="45">
        <f t="shared" si="6"/>
        <v>0</v>
      </c>
      <c r="DF21" s="45">
        <f t="shared" si="33"/>
        <v>0</v>
      </c>
      <c r="DG21" s="45">
        <f t="shared" si="34"/>
        <v>0</v>
      </c>
      <c r="DH21" s="45">
        <f t="shared" si="35"/>
        <v>0</v>
      </c>
      <c r="DI21" s="45">
        <f t="shared" si="36"/>
        <v>0</v>
      </c>
      <c r="DJ21" s="45">
        <f t="shared" si="37"/>
        <v>0</v>
      </c>
      <c r="DK21" s="45">
        <f t="shared" si="38"/>
        <v>0</v>
      </c>
      <c r="DL21" s="45">
        <f t="shared" si="39"/>
        <v>0</v>
      </c>
      <c r="DM21" s="45">
        <f t="shared" si="40"/>
        <v>0</v>
      </c>
      <c r="DN21" s="45">
        <f t="shared" si="41"/>
        <v>0</v>
      </c>
      <c r="DO21" s="45">
        <f t="shared" si="42"/>
        <v>0</v>
      </c>
      <c r="DP21" s="45">
        <f t="shared" si="43"/>
        <v>0</v>
      </c>
      <c r="DQ21" s="45">
        <f t="shared" si="44"/>
        <v>0</v>
      </c>
      <c r="DR21" s="45">
        <f t="shared" si="45"/>
        <v>0</v>
      </c>
      <c r="DS21" s="45">
        <f t="shared" si="46"/>
        <v>0</v>
      </c>
      <c r="DT21" s="45">
        <f t="shared" si="47"/>
        <v>0</v>
      </c>
      <c r="DU21" s="45">
        <f t="shared" si="48"/>
        <v>0</v>
      </c>
      <c r="DV21" s="45">
        <f t="shared" si="49"/>
        <v>0</v>
      </c>
      <c r="DW21" s="45">
        <f t="shared" si="50"/>
        <v>0</v>
      </c>
      <c r="DX21" s="45">
        <f t="shared" si="51"/>
        <v>0</v>
      </c>
      <c r="DY21" s="45">
        <f t="shared" si="52"/>
        <v>0</v>
      </c>
      <c r="DZ21" s="45">
        <f t="shared" si="53"/>
        <v>0</v>
      </c>
    </row>
    <row r="22" spans="1:130" x14ac:dyDescent="0.25">
      <c r="A22" s="49" t="s">
        <v>47</v>
      </c>
      <c r="B22" s="47">
        <f>+P22+R22+T22+V22+X22+Z22+AB22+AD22+AF22+AH22+AJ22+AL22+AN22+AP22</f>
        <v>8</v>
      </c>
      <c r="C22" s="48">
        <f>+Q22+S22+U22+W22+Y22+AA22+AC22+AE22+AG22+AI22+AK22+AM22+AO22+AQ22</f>
        <v>2</v>
      </c>
      <c r="D22" s="38">
        <f>SUM(ENERO:DICIEMBRE!D22)</f>
        <v>0</v>
      </c>
      <c r="E22" s="38">
        <f>SUM(ENERO:DICIEMBRE!E22)</f>
        <v>0</v>
      </c>
      <c r="F22" s="38">
        <f>SUM(ENERO:DICIEMBRE!F22)</f>
        <v>0</v>
      </c>
      <c r="G22" s="38">
        <f>SUM(ENERO:DICIEMBRE!G22)</f>
        <v>0</v>
      </c>
      <c r="H22" s="38">
        <f>SUM(ENERO:DICIEMBRE!H22)</f>
        <v>0</v>
      </c>
      <c r="I22" s="38">
        <f>SUM(ENERO:DICIEMBRE!I22)</f>
        <v>0</v>
      </c>
      <c r="J22" s="38">
        <f>SUM(ENERO:DICIEMBRE!J22)</f>
        <v>0</v>
      </c>
      <c r="K22" s="38">
        <f>SUM(ENERO:DICIEMBRE!K22)</f>
        <v>0</v>
      </c>
      <c r="L22" s="38">
        <f>SUM(ENERO:DICIEMBRE!L22)</f>
        <v>0</v>
      </c>
      <c r="M22" s="38">
        <f>SUM(ENERO:DICIEMBRE!M22)</f>
        <v>0</v>
      </c>
      <c r="N22" s="38">
        <f>SUM(ENERO:DICIEMBRE!N22)</f>
        <v>0</v>
      </c>
      <c r="O22" s="38">
        <f>SUM(ENERO:DICIEMBRE!O22)</f>
        <v>0</v>
      </c>
      <c r="P22" s="38">
        <f>SUM(ENERO:DICIEMBRE!P22)</f>
        <v>0</v>
      </c>
      <c r="Q22" s="38">
        <f>SUM(ENERO:DICIEMBRE!Q22)</f>
        <v>0</v>
      </c>
      <c r="R22" s="38">
        <f>SUM(ENERO:DICIEMBRE!R22)</f>
        <v>0</v>
      </c>
      <c r="S22" s="38">
        <f>SUM(ENERO:DICIEMBRE!S22)</f>
        <v>0</v>
      </c>
      <c r="T22" s="38">
        <f>SUM(ENERO:DICIEMBRE!T22)</f>
        <v>0</v>
      </c>
      <c r="U22" s="38">
        <f>SUM(ENERO:DICIEMBRE!U22)</f>
        <v>0</v>
      </c>
      <c r="V22" s="38">
        <f>SUM(ENERO:DICIEMBRE!V22)</f>
        <v>0</v>
      </c>
      <c r="W22" s="38">
        <f>SUM(ENERO:DICIEMBRE!W22)</f>
        <v>0</v>
      </c>
      <c r="X22" s="38">
        <f>SUM(ENERO:DICIEMBRE!X22)</f>
        <v>3</v>
      </c>
      <c r="Y22" s="38">
        <f>SUM(ENERO:DICIEMBRE!Y22)</f>
        <v>2</v>
      </c>
      <c r="Z22" s="38">
        <f>SUM(ENERO:DICIEMBRE!Z22)</f>
        <v>4</v>
      </c>
      <c r="AA22" s="38">
        <f>SUM(ENERO:DICIEMBRE!AA22)</f>
        <v>0</v>
      </c>
      <c r="AB22" s="38">
        <f>SUM(ENERO:DICIEMBRE!AB22)</f>
        <v>1</v>
      </c>
      <c r="AC22" s="38">
        <f>SUM(ENERO:DICIEMBRE!AC22)</f>
        <v>0</v>
      </c>
      <c r="AD22" s="38">
        <f>SUM(ENERO:DICIEMBRE!AD22)</f>
        <v>0</v>
      </c>
      <c r="AE22" s="38">
        <f>SUM(ENERO:DICIEMBRE!AE22)</f>
        <v>0</v>
      </c>
      <c r="AF22" s="38">
        <f>SUM(ENERO:DICIEMBRE!AF22)</f>
        <v>0</v>
      </c>
      <c r="AG22" s="38">
        <f>SUM(ENERO:DICIEMBRE!AG22)</f>
        <v>0</v>
      </c>
      <c r="AH22" s="38">
        <f>SUM(ENERO:DICIEMBRE!AH22)</f>
        <v>0</v>
      </c>
      <c r="AI22" s="38">
        <f>SUM(ENERO:DICIEMBRE!AI22)</f>
        <v>0</v>
      </c>
      <c r="AJ22" s="38">
        <f>SUM(ENERO:DICIEMBRE!AJ22)</f>
        <v>0</v>
      </c>
      <c r="AK22" s="38">
        <f>SUM(ENERO:DICIEMBRE!AK22)</f>
        <v>0</v>
      </c>
      <c r="AL22" s="38">
        <f>SUM(ENERO:DICIEMBRE!AL22)</f>
        <v>0</v>
      </c>
      <c r="AM22" s="38">
        <f>SUM(ENERO:DICIEMBRE!AM22)</f>
        <v>0</v>
      </c>
      <c r="AN22" s="38">
        <f>SUM(ENERO:DICIEMBRE!AN22)</f>
        <v>0</v>
      </c>
      <c r="AO22" s="38">
        <f>SUM(ENERO:DICIEMBRE!AO22)</f>
        <v>0</v>
      </c>
      <c r="AP22" s="38">
        <f>SUM(ENERO:DICIEMBRE!AP22)</f>
        <v>0</v>
      </c>
      <c r="AQ22" s="38">
        <f>SUM(ENERO:DICIEMBRE!AQ22)</f>
        <v>0</v>
      </c>
      <c r="AR22" s="38">
        <f>SUM(ENERO:DICIEMBRE!AR22)</f>
        <v>0</v>
      </c>
      <c r="AS22" s="38">
        <f>SUM(ENERO:DICIEMBRE!AS22)</f>
        <v>8</v>
      </c>
      <c r="AT22" s="38">
        <f>SUM(ENERO:DICIEMBRE!AT22)</f>
        <v>0</v>
      </c>
      <c r="AU22" s="38">
        <f>SUM(ENERO:DICIEMBRE!AU22)</f>
        <v>0</v>
      </c>
      <c r="AV22" s="38">
        <f>SUM(ENERO:DICIEMBRE!AV22)</f>
        <v>0</v>
      </c>
      <c r="AW22" s="38">
        <f>SUM(ENERO:DICIEMBRE!AW22)</f>
        <v>1</v>
      </c>
      <c r="AX22" s="43" t="str">
        <f t="shared" si="7"/>
        <v/>
      </c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10"/>
      <c r="BJ22" s="10"/>
      <c r="BK22" s="10"/>
      <c r="BL22" s="10"/>
      <c r="BU22" s="10"/>
      <c r="BW22" s="11"/>
      <c r="CA22" s="44" t="str">
        <f t="shared" si="8"/>
        <v/>
      </c>
      <c r="CB22" s="44" t="str">
        <f t="shared" si="9"/>
        <v/>
      </c>
      <c r="CC22" s="44" t="str">
        <f t="shared" si="10"/>
        <v/>
      </c>
      <c r="CD22" s="44" t="str">
        <f t="shared" si="11"/>
        <v/>
      </c>
      <c r="CE22" s="44" t="str">
        <f t="shared" si="12"/>
        <v/>
      </c>
      <c r="CF22" s="44" t="str">
        <f t="shared" si="13"/>
        <v/>
      </c>
      <c r="CG22" s="44" t="str">
        <f t="shared" si="14"/>
        <v/>
      </c>
      <c r="CH22" s="44" t="str">
        <f t="shared" si="15"/>
        <v/>
      </c>
      <c r="CI22" s="44" t="str">
        <f t="shared" si="16"/>
        <v/>
      </c>
      <c r="CJ22" s="44" t="str">
        <f t="shared" si="17"/>
        <v/>
      </c>
      <c r="CK22" s="44" t="str">
        <f t="shared" si="18"/>
        <v/>
      </c>
      <c r="CL22" s="44" t="str">
        <f t="shared" si="19"/>
        <v/>
      </c>
      <c r="CM22" s="44" t="str">
        <f t="shared" si="20"/>
        <v/>
      </c>
      <c r="CN22" s="44" t="str">
        <f t="shared" si="21"/>
        <v/>
      </c>
      <c r="CO22" s="44" t="str">
        <f t="shared" si="22"/>
        <v/>
      </c>
      <c r="CP22" s="44" t="str">
        <f t="shared" si="23"/>
        <v/>
      </c>
      <c r="CQ22" s="44" t="str">
        <f t="shared" si="24"/>
        <v/>
      </c>
      <c r="CR22" s="44" t="str">
        <f t="shared" si="25"/>
        <v/>
      </c>
      <c r="CS22" s="44" t="str">
        <f t="shared" si="26"/>
        <v/>
      </c>
      <c r="CT22" s="44" t="str">
        <f t="shared" si="27"/>
        <v/>
      </c>
      <c r="CU22" s="44" t="str">
        <f t="shared" si="28"/>
        <v/>
      </c>
      <c r="CV22" s="44" t="str">
        <f t="shared" si="29"/>
        <v/>
      </c>
      <c r="CW22" s="44" t="str">
        <f t="shared" si="30"/>
        <v/>
      </c>
      <c r="CX22" s="44" t="str">
        <f t="shared" si="31"/>
        <v/>
      </c>
      <c r="CY22" s="44" t="str">
        <f t="shared" si="32"/>
        <v/>
      </c>
      <c r="CZ22" s="44" t="str">
        <f t="shared" si="1"/>
        <v/>
      </c>
      <c r="DA22" s="45">
        <f t="shared" si="2"/>
        <v>0</v>
      </c>
      <c r="DB22" s="45">
        <f t="shared" si="3"/>
        <v>0</v>
      </c>
      <c r="DC22" s="45">
        <f t="shared" si="4"/>
        <v>0</v>
      </c>
      <c r="DD22" s="45">
        <f t="shared" si="5"/>
        <v>0</v>
      </c>
      <c r="DE22" s="45">
        <f t="shared" si="6"/>
        <v>0</v>
      </c>
      <c r="DF22" s="45">
        <f t="shared" si="33"/>
        <v>0</v>
      </c>
      <c r="DG22" s="45">
        <f t="shared" si="34"/>
        <v>0</v>
      </c>
      <c r="DH22" s="45">
        <f t="shared" si="35"/>
        <v>0</v>
      </c>
      <c r="DI22" s="45">
        <f t="shared" si="36"/>
        <v>0</v>
      </c>
      <c r="DJ22" s="45">
        <f t="shared" si="37"/>
        <v>0</v>
      </c>
      <c r="DK22" s="45">
        <f t="shared" si="38"/>
        <v>0</v>
      </c>
      <c r="DL22" s="45">
        <f t="shared" si="39"/>
        <v>0</v>
      </c>
      <c r="DM22" s="45">
        <f t="shared" si="40"/>
        <v>0</v>
      </c>
      <c r="DN22" s="45">
        <f t="shared" si="41"/>
        <v>0</v>
      </c>
      <c r="DO22" s="45">
        <f t="shared" si="42"/>
        <v>0</v>
      </c>
      <c r="DP22" s="45">
        <f t="shared" si="43"/>
        <v>0</v>
      </c>
      <c r="DQ22" s="45">
        <f t="shared" si="44"/>
        <v>0</v>
      </c>
      <c r="DR22" s="45">
        <f t="shared" si="45"/>
        <v>0</v>
      </c>
      <c r="DS22" s="45">
        <f t="shared" si="46"/>
        <v>0</v>
      </c>
      <c r="DT22" s="45">
        <f t="shared" si="47"/>
        <v>0</v>
      </c>
      <c r="DU22" s="45">
        <f t="shared" si="48"/>
        <v>0</v>
      </c>
      <c r="DV22" s="45">
        <f t="shared" si="49"/>
        <v>0</v>
      </c>
      <c r="DW22" s="45">
        <f t="shared" si="50"/>
        <v>0</v>
      </c>
      <c r="DX22" s="45">
        <f t="shared" si="51"/>
        <v>0</v>
      </c>
      <c r="DY22" s="45">
        <f t="shared" si="52"/>
        <v>0</v>
      </c>
      <c r="DZ22" s="45">
        <f t="shared" si="53"/>
        <v>0</v>
      </c>
    </row>
    <row r="23" spans="1:130" x14ac:dyDescent="0.25">
      <c r="A23" s="46" t="s">
        <v>48</v>
      </c>
      <c r="B23" s="47">
        <f>+N23+P23+R23+T23+V23+X23+Z23+AB23+AD23+AF23+AH23+AJ23+AL23+AN23+AP23</f>
        <v>5860</v>
      </c>
      <c r="C23" s="48">
        <f>+O23+Q23+S23+U23+W23+Y23+AA23+AC23+AE23+AG23+AI23+AK23+AM23+AO23+AQ23</f>
        <v>40</v>
      </c>
      <c r="D23" s="38">
        <f>SUM(ENERO:DICIEMBRE!D23)</f>
        <v>0</v>
      </c>
      <c r="E23" s="38">
        <f>SUM(ENERO:DICIEMBRE!E23)</f>
        <v>0</v>
      </c>
      <c r="F23" s="38">
        <f>SUM(ENERO:DICIEMBRE!F23)</f>
        <v>0</v>
      </c>
      <c r="G23" s="38">
        <f>SUM(ENERO:DICIEMBRE!G23)</f>
        <v>0</v>
      </c>
      <c r="H23" s="38">
        <f>SUM(ENERO:DICIEMBRE!H23)</f>
        <v>0</v>
      </c>
      <c r="I23" s="38">
        <f>SUM(ENERO:DICIEMBRE!I23)</f>
        <v>0</v>
      </c>
      <c r="J23" s="38">
        <f>SUM(ENERO:DICIEMBRE!J23)</f>
        <v>0</v>
      </c>
      <c r="K23" s="38">
        <f>SUM(ENERO:DICIEMBRE!K23)</f>
        <v>0</v>
      </c>
      <c r="L23" s="38">
        <f>SUM(ENERO:DICIEMBRE!L23)</f>
        <v>0</v>
      </c>
      <c r="M23" s="38">
        <f>SUM(ENERO:DICIEMBRE!M23)</f>
        <v>0</v>
      </c>
      <c r="N23" s="38">
        <f>SUM(ENERO:DICIEMBRE!N23)</f>
        <v>23</v>
      </c>
      <c r="O23" s="38">
        <f>SUM(ENERO:DICIEMBRE!O23)</f>
        <v>0</v>
      </c>
      <c r="P23" s="38">
        <f>SUM(ENERO:DICIEMBRE!P23)</f>
        <v>518</v>
      </c>
      <c r="Q23" s="38">
        <f>SUM(ENERO:DICIEMBRE!Q23)</f>
        <v>6</v>
      </c>
      <c r="R23" s="38">
        <f>SUM(ENERO:DICIEMBRE!R23)</f>
        <v>876</v>
      </c>
      <c r="S23" s="38">
        <f>SUM(ENERO:DICIEMBRE!S23)</f>
        <v>8</v>
      </c>
      <c r="T23" s="38">
        <f>SUM(ENERO:DICIEMBRE!T23)</f>
        <v>983</v>
      </c>
      <c r="U23" s="38">
        <f>SUM(ENERO:DICIEMBRE!U23)</f>
        <v>10</v>
      </c>
      <c r="V23" s="38">
        <f>SUM(ENERO:DICIEMBRE!V23)</f>
        <v>1055</v>
      </c>
      <c r="W23" s="38">
        <f>SUM(ENERO:DICIEMBRE!W23)</f>
        <v>9</v>
      </c>
      <c r="X23" s="38">
        <f>SUM(ENERO:DICIEMBRE!X23)</f>
        <v>884</v>
      </c>
      <c r="Y23" s="38">
        <f>SUM(ENERO:DICIEMBRE!Y23)</f>
        <v>6</v>
      </c>
      <c r="Z23" s="38">
        <f>SUM(ENERO:DICIEMBRE!Z23)</f>
        <v>733</v>
      </c>
      <c r="AA23" s="38">
        <f>SUM(ENERO:DICIEMBRE!AA23)</f>
        <v>0</v>
      </c>
      <c r="AB23" s="38">
        <f>SUM(ENERO:DICIEMBRE!AB23)</f>
        <v>550</v>
      </c>
      <c r="AC23" s="38">
        <f>SUM(ENERO:DICIEMBRE!AC23)</f>
        <v>1</v>
      </c>
      <c r="AD23" s="38">
        <f>SUM(ENERO:DICIEMBRE!AD23)</f>
        <v>210</v>
      </c>
      <c r="AE23" s="38">
        <f>SUM(ENERO:DICIEMBRE!AE23)</f>
        <v>0</v>
      </c>
      <c r="AF23" s="38">
        <f>SUM(ENERO:DICIEMBRE!AF23)</f>
        <v>15</v>
      </c>
      <c r="AG23" s="38">
        <f>SUM(ENERO:DICIEMBRE!AG23)</f>
        <v>0</v>
      </c>
      <c r="AH23" s="38">
        <f>SUM(ENERO:DICIEMBRE!AH23)</f>
        <v>6</v>
      </c>
      <c r="AI23" s="38">
        <f>SUM(ENERO:DICIEMBRE!AI23)</f>
        <v>0</v>
      </c>
      <c r="AJ23" s="38">
        <f>SUM(ENERO:DICIEMBRE!AJ23)</f>
        <v>4</v>
      </c>
      <c r="AK23" s="38">
        <f>SUM(ENERO:DICIEMBRE!AK23)</f>
        <v>0</v>
      </c>
      <c r="AL23" s="38">
        <f>SUM(ENERO:DICIEMBRE!AL23)</f>
        <v>2</v>
      </c>
      <c r="AM23" s="38">
        <f>SUM(ENERO:DICIEMBRE!AM23)</f>
        <v>0</v>
      </c>
      <c r="AN23" s="38">
        <f>SUM(ENERO:DICIEMBRE!AN23)</f>
        <v>0</v>
      </c>
      <c r="AO23" s="38">
        <f>SUM(ENERO:DICIEMBRE!AO23)</f>
        <v>0</v>
      </c>
      <c r="AP23" s="38">
        <f>SUM(ENERO:DICIEMBRE!AP23)</f>
        <v>1</v>
      </c>
      <c r="AQ23" s="38">
        <f>SUM(ENERO:DICIEMBRE!AQ23)</f>
        <v>0</v>
      </c>
      <c r="AR23" s="38">
        <f>SUM(ENERO:DICIEMBRE!AR23)</f>
        <v>29</v>
      </c>
      <c r="AS23" s="38">
        <f>SUM(ENERO:DICIEMBRE!AS23)</f>
        <v>5831</v>
      </c>
      <c r="AT23" s="38">
        <f>SUM(ENERO:DICIEMBRE!AT23)</f>
        <v>0</v>
      </c>
      <c r="AU23" s="38">
        <f>SUM(ENERO:DICIEMBRE!AU23)</f>
        <v>1</v>
      </c>
      <c r="AV23" s="38">
        <f>SUM(ENERO:DICIEMBRE!AV23)</f>
        <v>94</v>
      </c>
      <c r="AW23" s="38">
        <f>SUM(ENERO:DICIEMBRE!AW23)</f>
        <v>60</v>
      </c>
      <c r="AX23" s="43" t="str">
        <f t="shared" si="7"/>
        <v/>
      </c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10"/>
      <c r="BJ23" s="10"/>
      <c r="BK23" s="10"/>
      <c r="BL23" s="10"/>
      <c r="BU23" s="10"/>
      <c r="BW23" s="11"/>
      <c r="CA23" s="44" t="str">
        <f t="shared" si="8"/>
        <v/>
      </c>
      <c r="CB23" s="44" t="str">
        <f t="shared" si="9"/>
        <v/>
      </c>
      <c r="CC23" s="44" t="str">
        <f t="shared" si="10"/>
        <v/>
      </c>
      <c r="CD23" s="44" t="str">
        <f t="shared" si="11"/>
        <v/>
      </c>
      <c r="CE23" s="44" t="str">
        <f t="shared" si="12"/>
        <v/>
      </c>
      <c r="CF23" s="44" t="str">
        <f t="shared" si="13"/>
        <v/>
      </c>
      <c r="CG23" s="44" t="str">
        <f t="shared" si="14"/>
        <v/>
      </c>
      <c r="CH23" s="44" t="str">
        <f t="shared" si="15"/>
        <v/>
      </c>
      <c r="CI23" s="44" t="str">
        <f t="shared" si="16"/>
        <v/>
      </c>
      <c r="CJ23" s="44" t="str">
        <f t="shared" si="17"/>
        <v/>
      </c>
      <c r="CK23" s="44" t="str">
        <f t="shared" si="18"/>
        <v/>
      </c>
      <c r="CL23" s="44" t="str">
        <f t="shared" si="19"/>
        <v/>
      </c>
      <c r="CM23" s="44" t="str">
        <f t="shared" si="20"/>
        <v/>
      </c>
      <c r="CN23" s="44" t="str">
        <f t="shared" si="21"/>
        <v/>
      </c>
      <c r="CO23" s="44" t="str">
        <f t="shared" si="22"/>
        <v/>
      </c>
      <c r="CP23" s="44" t="str">
        <f t="shared" si="23"/>
        <v/>
      </c>
      <c r="CQ23" s="44" t="str">
        <f t="shared" si="24"/>
        <v/>
      </c>
      <c r="CR23" s="44" t="str">
        <f t="shared" si="25"/>
        <v/>
      </c>
      <c r="CS23" s="44" t="str">
        <f t="shared" si="26"/>
        <v/>
      </c>
      <c r="CT23" s="44" t="str">
        <f t="shared" si="27"/>
        <v/>
      </c>
      <c r="CU23" s="44" t="str">
        <f t="shared" si="28"/>
        <v/>
      </c>
      <c r="CV23" s="44" t="str">
        <f t="shared" si="29"/>
        <v/>
      </c>
      <c r="CW23" s="44" t="str">
        <f t="shared" si="30"/>
        <v/>
      </c>
      <c r="CX23" s="44" t="str">
        <f t="shared" si="31"/>
        <v/>
      </c>
      <c r="CY23" s="44" t="str">
        <f t="shared" si="32"/>
        <v/>
      </c>
      <c r="CZ23" s="44" t="str">
        <f t="shared" si="1"/>
        <v/>
      </c>
      <c r="DA23" s="45">
        <f t="shared" si="2"/>
        <v>0</v>
      </c>
      <c r="DB23" s="45">
        <f t="shared" si="3"/>
        <v>0</v>
      </c>
      <c r="DC23" s="45">
        <f t="shared" si="4"/>
        <v>0</v>
      </c>
      <c r="DD23" s="45">
        <f t="shared" si="5"/>
        <v>0</v>
      </c>
      <c r="DE23" s="45">
        <f t="shared" si="6"/>
        <v>0</v>
      </c>
      <c r="DF23" s="45">
        <f t="shared" si="33"/>
        <v>0</v>
      </c>
      <c r="DG23" s="45">
        <f t="shared" si="34"/>
        <v>0</v>
      </c>
      <c r="DH23" s="45">
        <f t="shared" si="35"/>
        <v>0</v>
      </c>
      <c r="DI23" s="45">
        <f t="shared" si="36"/>
        <v>0</v>
      </c>
      <c r="DJ23" s="45">
        <f t="shared" si="37"/>
        <v>0</v>
      </c>
      <c r="DK23" s="45">
        <f t="shared" si="38"/>
        <v>0</v>
      </c>
      <c r="DL23" s="45">
        <f t="shared" si="39"/>
        <v>0</v>
      </c>
      <c r="DM23" s="45">
        <f t="shared" si="40"/>
        <v>0</v>
      </c>
      <c r="DN23" s="45">
        <f t="shared" si="41"/>
        <v>0</v>
      </c>
      <c r="DO23" s="45">
        <f t="shared" si="42"/>
        <v>0</v>
      </c>
      <c r="DP23" s="45">
        <f t="shared" si="43"/>
        <v>0</v>
      </c>
      <c r="DQ23" s="45">
        <f t="shared" si="44"/>
        <v>0</v>
      </c>
      <c r="DR23" s="45">
        <f t="shared" si="45"/>
        <v>0</v>
      </c>
      <c r="DS23" s="45">
        <f t="shared" si="46"/>
        <v>0</v>
      </c>
      <c r="DT23" s="45">
        <f t="shared" si="47"/>
        <v>0</v>
      </c>
      <c r="DU23" s="45">
        <f t="shared" si="48"/>
        <v>0</v>
      </c>
      <c r="DV23" s="45">
        <f t="shared" si="49"/>
        <v>0</v>
      </c>
      <c r="DW23" s="45">
        <f t="shared" si="50"/>
        <v>0</v>
      </c>
      <c r="DX23" s="45">
        <f t="shared" si="51"/>
        <v>0</v>
      </c>
      <c r="DY23" s="45">
        <f t="shared" si="52"/>
        <v>0</v>
      </c>
      <c r="DZ23" s="45">
        <f t="shared" si="53"/>
        <v>0</v>
      </c>
    </row>
    <row r="24" spans="1:130" x14ac:dyDescent="0.25">
      <c r="A24" s="46" t="s">
        <v>49</v>
      </c>
      <c r="B24" s="47">
        <f>+D24+F24+H24+J24+L24+N24+P24+R24+T24+V24+X24+Z24+AB24+AD24+AF24+AH24+AJ24+AL24+AN24+AP24</f>
        <v>768</v>
      </c>
      <c r="C24" s="48">
        <f>+E24+G24+I24+K24+M24+O24+Q24+S24+U24+W24+Y24+AA24+AC24+AE24+AG24+AI24+AK24+AM24+AO24+AQ24</f>
        <v>187</v>
      </c>
      <c r="D24" s="38">
        <f>SUM(ENERO:DICIEMBRE!D24)</f>
        <v>3</v>
      </c>
      <c r="E24" s="38">
        <f>SUM(ENERO:DICIEMBRE!E24)</f>
        <v>0</v>
      </c>
      <c r="F24" s="38">
        <f>SUM(ENERO:DICIEMBRE!F24)</f>
        <v>1</v>
      </c>
      <c r="G24" s="38">
        <f>SUM(ENERO:DICIEMBRE!G24)</f>
        <v>0</v>
      </c>
      <c r="H24" s="38">
        <f>SUM(ENERO:DICIEMBRE!H24)</f>
        <v>0</v>
      </c>
      <c r="I24" s="38">
        <f>SUM(ENERO:DICIEMBRE!I24)</f>
        <v>0</v>
      </c>
      <c r="J24" s="38">
        <f>SUM(ENERO:DICIEMBRE!J24)</f>
        <v>0</v>
      </c>
      <c r="K24" s="38">
        <f>SUM(ENERO:DICIEMBRE!K24)</f>
        <v>0</v>
      </c>
      <c r="L24" s="38">
        <f>SUM(ENERO:DICIEMBRE!L24)</f>
        <v>2</v>
      </c>
      <c r="M24" s="38">
        <f>SUM(ENERO:DICIEMBRE!M24)</f>
        <v>0</v>
      </c>
      <c r="N24" s="38">
        <f>SUM(ENERO:DICIEMBRE!N24)</f>
        <v>9</v>
      </c>
      <c r="O24" s="38">
        <f>SUM(ENERO:DICIEMBRE!O24)</f>
        <v>0</v>
      </c>
      <c r="P24" s="38">
        <f>SUM(ENERO:DICIEMBRE!P24)</f>
        <v>35</v>
      </c>
      <c r="Q24" s="38">
        <f>SUM(ENERO:DICIEMBRE!Q24)</f>
        <v>6</v>
      </c>
      <c r="R24" s="38">
        <f>SUM(ENERO:DICIEMBRE!R24)</f>
        <v>91</v>
      </c>
      <c r="S24" s="38">
        <f>SUM(ENERO:DICIEMBRE!S24)</f>
        <v>28</v>
      </c>
      <c r="T24" s="38">
        <f>SUM(ENERO:DICIEMBRE!T24)</f>
        <v>122</v>
      </c>
      <c r="U24" s="38">
        <f>SUM(ENERO:DICIEMBRE!U24)</f>
        <v>36</v>
      </c>
      <c r="V24" s="38">
        <f>SUM(ENERO:DICIEMBRE!V24)</f>
        <v>122</v>
      </c>
      <c r="W24" s="38">
        <f>SUM(ENERO:DICIEMBRE!W24)</f>
        <v>30</v>
      </c>
      <c r="X24" s="38">
        <f>SUM(ENERO:DICIEMBRE!X24)</f>
        <v>99</v>
      </c>
      <c r="Y24" s="38">
        <f>SUM(ENERO:DICIEMBRE!Y24)</f>
        <v>34</v>
      </c>
      <c r="Z24" s="38">
        <f>SUM(ENERO:DICIEMBRE!Z24)</f>
        <v>85</v>
      </c>
      <c r="AA24" s="38">
        <f>SUM(ENERO:DICIEMBRE!AA24)</f>
        <v>18</v>
      </c>
      <c r="AB24" s="38">
        <f>SUM(ENERO:DICIEMBRE!AB24)</f>
        <v>64</v>
      </c>
      <c r="AC24" s="38">
        <f>SUM(ENERO:DICIEMBRE!AC24)</f>
        <v>10</v>
      </c>
      <c r="AD24" s="38">
        <f>SUM(ENERO:DICIEMBRE!AD24)</f>
        <v>53</v>
      </c>
      <c r="AE24" s="38">
        <f>SUM(ENERO:DICIEMBRE!AE24)</f>
        <v>12</v>
      </c>
      <c r="AF24" s="38">
        <f>SUM(ENERO:DICIEMBRE!AF24)</f>
        <v>32</v>
      </c>
      <c r="AG24" s="38">
        <f>SUM(ENERO:DICIEMBRE!AG24)</f>
        <v>6</v>
      </c>
      <c r="AH24" s="38">
        <f>SUM(ENERO:DICIEMBRE!AH24)</f>
        <v>15</v>
      </c>
      <c r="AI24" s="38">
        <f>SUM(ENERO:DICIEMBRE!AI24)</f>
        <v>0</v>
      </c>
      <c r="AJ24" s="38">
        <f>SUM(ENERO:DICIEMBRE!AJ24)</f>
        <v>12</v>
      </c>
      <c r="AK24" s="38">
        <f>SUM(ENERO:DICIEMBRE!AK24)</f>
        <v>1</v>
      </c>
      <c r="AL24" s="38">
        <f>SUM(ENERO:DICIEMBRE!AL24)</f>
        <v>12</v>
      </c>
      <c r="AM24" s="38">
        <f>SUM(ENERO:DICIEMBRE!AM24)</f>
        <v>4</v>
      </c>
      <c r="AN24" s="38">
        <f>SUM(ENERO:DICIEMBRE!AN24)</f>
        <v>7</v>
      </c>
      <c r="AO24" s="38">
        <f>SUM(ENERO:DICIEMBRE!AO24)</f>
        <v>2</v>
      </c>
      <c r="AP24" s="38">
        <f>SUM(ENERO:DICIEMBRE!AP24)</f>
        <v>4</v>
      </c>
      <c r="AQ24" s="38">
        <f>SUM(ENERO:DICIEMBRE!AQ24)</f>
        <v>0</v>
      </c>
      <c r="AR24" s="38">
        <f>SUM(ENERO:DICIEMBRE!AR24)</f>
        <v>496</v>
      </c>
      <c r="AS24" s="38">
        <f>SUM(ENERO:DICIEMBRE!AS24)</f>
        <v>272</v>
      </c>
      <c r="AT24" s="38">
        <f>SUM(ENERO:DICIEMBRE!AT24)</f>
        <v>1</v>
      </c>
      <c r="AU24" s="38">
        <f>SUM(ENERO:DICIEMBRE!AU24)</f>
        <v>1</v>
      </c>
      <c r="AV24" s="38">
        <f>SUM(ENERO:DICIEMBRE!AV24)</f>
        <v>9</v>
      </c>
      <c r="AW24" s="38">
        <f>SUM(ENERO:DICIEMBRE!AW24)</f>
        <v>31</v>
      </c>
      <c r="AX24" s="43" t="str">
        <f t="shared" si="7"/>
        <v/>
      </c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10"/>
      <c r="BJ24" s="10"/>
      <c r="BK24" s="10"/>
      <c r="BL24" s="10"/>
      <c r="BU24" s="10"/>
      <c r="BW24" s="11"/>
      <c r="CA24" s="44" t="str">
        <f t="shared" si="8"/>
        <v/>
      </c>
      <c r="CB24" s="44" t="str">
        <f t="shared" si="9"/>
        <v/>
      </c>
      <c r="CC24" s="44" t="str">
        <f t="shared" si="10"/>
        <v/>
      </c>
      <c r="CD24" s="44" t="str">
        <f t="shared" si="11"/>
        <v/>
      </c>
      <c r="CE24" s="44" t="str">
        <f t="shared" si="12"/>
        <v/>
      </c>
      <c r="CF24" s="44" t="str">
        <f t="shared" si="13"/>
        <v/>
      </c>
      <c r="CG24" s="44" t="str">
        <f t="shared" si="14"/>
        <v/>
      </c>
      <c r="CH24" s="44" t="str">
        <f t="shared" si="15"/>
        <v/>
      </c>
      <c r="CI24" s="44" t="str">
        <f t="shared" si="16"/>
        <v/>
      </c>
      <c r="CJ24" s="44" t="str">
        <f t="shared" si="17"/>
        <v/>
      </c>
      <c r="CK24" s="44" t="str">
        <f t="shared" si="18"/>
        <v/>
      </c>
      <c r="CL24" s="44" t="str">
        <f t="shared" si="19"/>
        <v/>
      </c>
      <c r="CM24" s="44" t="str">
        <f t="shared" si="20"/>
        <v/>
      </c>
      <c r="CN24" s="44" t="str">
        <f t="shared" si="21"/>
        <v/>
      </c>
      <c r="CO24" s="44" t="str">
        <f t="shared" si="22"/>
        <v/>
      </c>
      <c r="CP24" s="44" t="str">
        <f t="shared" si="23"/>
        <v/>
      </c>
      <c r="CQ24" s="44" t="str">
        <f t="shared" si="24"/>
        <v/>
      </c>
      <c r="CR24" s="44" t="str">
        <f t="shared" si="25"/>
        <v/>
      </c>
      <c r="CS24" s="44" t="str">
        <f t="shared" si="26"/>
        <v/>
      </c>
      <c r="CT24" s="44" t="str">
        <f t="shared" si="27"/>
        <v/>
      </c>
      <c r="CU24" s="44" t="str">
        <f t="shared" si="28"/>
        <v/>
      </c>
      <c r="CV24" s="44" t="str">
        <f t="shared" si="29"/>
        <v/>
      </c>
      <c r="CW24" s="44" t="str">
        <f t="shared" si="30"/>
        <v/>
      </c>
      <c r="CX24" s="44" t="str">
        <f t="shared" si="31"/>
        <v/>
      </c>
      <c r="CY24" s="44" t="str">
        <f t="shared" si="32"/>
        <v/>
      </c>
      <c r="CZ24" s="44" t="str">
        <f t="shared" si="1"/>
        <v/>
      </c>
      <c r="DA24" s="45">
        <f t="shared" si="2"/>
        <v>0</v>
      </c>
      <c r="DB24" s="45">
        <f t="shared" si="3"/>
        <v>0</v>
      </c>
      <c r="DC24" s="45">
        <f t="shared" si="4"/>
        <v>0</v>
      </c>
      <c r="DD24" s="45">
        <f t="shared" si="5"/>
        <v>0</v>
      </c>
      <c r="DE24" s="45">
        <f t="shared" si="6"/>
        <v>0</v>
      </c>
      <c r="DF24" s="45">
        <f t="shared" si="33"/>
        <v>0</v>
      </c>
      <c r="DG24" s="45">
        <f t="shared" si="34"/>
        <v>0</v>
      </c>
      <c r="DH24" s="45">
        <f t="shared" si="35"/>
        <v>0</v>
      </c>
      <c r="DI24" s="45">
        <f t="shared" si="36"/>
        <v>0</v>
      </c>
      <c r="DJ24" s="45">
        <f t="shared" si="37"/>
        <v>0</v>
      </c>
      <c r="DK24" s="45">
        <f t="shared" si="38"/>
        <v>0</v>
      </c>
      <c r="DL24" s="45">
        <f t="shared" si="39"/>
        <v>0</v>
      </c>
      <c r="DM24" s="45">
        <f t="shared" si="40"/>
        <v>0</v>
      </c>
      <c r="DN24" s="45">
        <f t="shared" si="41"/>
        <v>0</v>
      </c>
      <c r="DO24" s="45">
        <f t="shared" si="42"/>
        <v>0</v>
      </c>
      <c r="DP24" s="45">
        <f t="shared" si="43"/>
        <v>0</v>
      </c>
      <c r="DQ24" s="45">
        <f t="shared" si="44"/>
        <v>0</v>
      </c>
      <c r="DR24" s="45">
        <f t="shared" si="45"/>
        <v>0</v>
      </c>
      <c r="DS24" s="45">
        <f t="shared" si="46"/>
        <v>0</v>
      </c>
      <c r="DT24" s="45">
        <f t="shared" si="47"/>
        <v>0</v>
      </c>
      <c r="DU24" s="45">
        <f t="shared" si="48"/>
        <v>0</v>
      </c>
      <c r="DV24" s="45">
        <f t="shared" si="49"/>
        <v>0</v>
      </c>
      <c r="DW24" s="45">
        <f t="shared" si="50"/>
        <v>0</v>
      </c>
      <c r="DX24" s="45">
        <f t="shared" si="51"/>
        <v>0</v>
      </c>
      <c r="DY24" s="45">
        <f t="shared" si="52"/>
        <v>0</v>
      </c>
      <c r="DZ24" s="45">
        <f t="shared" si="53"/>
        <v>0</v>
      </c>
    </row>
    <row r="25" spans="1:130" x14ac:dyDescent="0.25">
      <c r="A25" s="46" t="s">
        <v>50</v>
      </c>
      <c r="B25" s="47">
        <f>+P25+R25+T25+V25+X25+Z25+AB25+AD25+AF25+AH25+AJ25+AL25+AN25+AP25</f>
        <v>2960</v>
      </c>
      <c r="C25" s="48">
        <f>+Q25+S25+U25+W25+Y25+AA25+AC25+AE25+AG25+AI25+AK25+AM25+AO25+AQ25</f>
        <v>51</v>
      </c>
      <c r="D25" s="38">
        <f>SUM(ENERO:DICIEMBRE!D25)</f>
        <v>0</v>
      </c>
      <c r="E25" s="38">
        <f>SUM(ENERO:DICIEMBRE!E25)</f>
        <v>0</v>
      </c>
      <c r="F25" s="38">
        <f>SUM(ENERO:DICIEMBRE!F25)</f>
        <v>0</v>
      </c>
      <c r="G25" s="38">
        <f>SUM(ENERO:DICIEMBRE!G25)</f>
        <v>0</v>
      </c>
      <c r="H25" s="38">
        <f>SUM(ENERO:DICIEMBRE!H25)</f>
        <v>0</v>
      </c>
      <c r="I25" s="38">
        <f>SUM(ENERO:DICIEMBRE!I25)</f>
        <v>0</v>
      </c>
      <c r="J25" s="38">
        <f>SUM(ENERO:DICIEMBRE!J25)</f>
        <v>0</v>
      </c>
      <c r="K25" s="38">
        <f>SUM(ENERO:DICIEMBRE!K25)</f>
        <v>0</v>
      </c>
      <c r="L25" s="38">
        <f>SUM(ENERO:DICIEMBRE!L25)</f>
        <v>0</v>
      </c>
      <c r="M25" s="38">
        <f>SUM(ENERO:DICIEMBRE!M25)</f>
        <v>0</v>
      </c>
      <c r="N25" s="38">
        <f>SUM(ENERO:DICIEMBRE!N25)</f>
        <v>0</v>
      </c>
      <c r="O25" s="38">
        <f>SUM(ENERO:DICIEMBRE!O25)</f>
        <v>0</v>
      </c>
      <c r="P25" s="38">
        <f>SUM(ENERO:DICIEMBRE!P25)</f>
        <v>86</v>
      </c>
      <c r="Q25" s="38">
        <f>SUM(ENERO:DICIEMBRE!Q25)</f>
        <v>2</v>
      </c>
      <c r="R25" s="38">
        <f>SUM(ENERO:DICIEMBRE!R25)</f>
        <v>293</v>
      </c>
      <c r="S25" s="38">
        <f>SUM(ENERO:DICIEMBRE!S25)</f>
        <v>5</v>
      </c>
      <c r="T25" s="38">
        <f>SUM(ENERO:DICIEMBRE!T25)</f>
        <v>397</v>
      </c>
      <c r="U25" s="38">
        <f>SUM(ENERO:DICIEMBRE!U25)</f>
        <v>8</v>
      </c>
      <c r="V25" s="38">
        <f>SUM(ENERO:DICIEMBRE!V25)</f>
        <v>323</v>
      </c>
      <c r="W25" s="38">
        <f>SUM(ENERO:DICIEMBRE!W25)</f>
        <v>6</v>
      </c>
      <c r="X25" s="38">
        <f>SUM(ENERO:DICIEMBRE!X25)</f>
        <v>229</v>
      </c>
      <c r="Y25" s="38">
        <f>SUM(ENERO:DICIEMBRE!Y25)</f>
        <v>3</v>
      </c>
      <c r="Z25" s="38">
        <f>SUM(ENERO:DICIEMBRE!Z25)</f>
        <v>179</v>
      </c>
      <c r="AA25" s="38">
        <f>SUM(ENERO:DICIEMBRE!AA25)</f>
        <v>0</v>
      </c>
      <c r="AB25" s="38">
        <f>SUM(ENERO:DICIEMBRE!AB25)</f>
        <v>128</v>
      </c>
      <c r="AC25" s="38">
        <f>SUM(ENERO:DICIEMBRE!AC25)</f>
        <v>5</v>
      </c>
      <c r="AD25" s="38">
        <f>SUM(ENERO:DICIEMBRE!AD25)</f>
        <v>128</v>
      </c>
      <c r="AE25" s="38">
        <f>SUM(ENERO:DICIEMBRE!AE25)</f>
        <v>6</v>
      </c>
      <c r="AF25" s="38">
        <f>SUM(ENERO:DICIEMBRE!AF25)</f>
        <v>81</v>
      </c>
      <c r="AG25" s="38">
        <f>SUM(ENERO:DICIEMBRE!AG25)</f>
        <v>0</v>
      </c>
      <c r="AH25" s="38">
        <f>SUM(ENERO:DICIEMBRE!AH25)</f>
        <v>66</v>
      </c>
      <c r="AI25" s="38">
        <f>SUM(ENERO:DICIEMBRE!AI25)</f>
        <v>0</v>
      </c>
      <c r="AJ25" s="38">
        <f>SUM(ENERO:DICIEMBRE!AJ25)</f>
        <v>375</v>
      </c>
      <c r="AK25" s="38">
        <f>SUM(ENERO:DICIEMBRE!AK25)</f>
        <v>7</v>
      </c>
      <c r="AL25" s="38">
        <f>SUM(ENERO:DICIEMBRE!AL25)</f>
        <v>295</v>
      </c>
      <c r="AM25" s="38">
        <f>SUM(ENERO:DICIEMBRE!AM25)</f>
        <v>2</v>
      </c>
      <c r="AN25" s="38">
        <f>SUM(ENERO:DICIEMBRE!AN25)</f>
        <v>194</v>
      </c>
      <c r="AO25" s="38">
        <f>SUM(ENERO:DICIEMBRE!AO25)</f>
        <v>2</v>
      </c>
      <c r="AP25" s="38">
        <f>SUM(ENERO:DICIEMBRE!AP25)</f>
        <v>186</v>
      </c>
      <c r="AQ25" s="38">
        <f>SUM(ENERO:DICIEMBRE!AQ25)</f>
        <v>5</v>
      </c>
      <c r="AR25" s="38">
        <f>SUM(ENERO:DICIEMBRE!AR25)</f>
        <v>1127</v>
      </c>
      <c r="AS25" s="38">
        <f>SUM(ENERO:DICIEMBRE!AS25)</f>
        <v>1833</v>
      </c>
      <c r="AT25" s="38">
        <f>SUM(ENERO:DICIEMBRE!AT25)</f>
        <v>0</v>
      </c>
      <c r="AU25" s="38">
        <f>SUM(ENERO:DICIEMBRE!AU25)</f>
        <v>0</v>
      </c>
      <c r="AV25" s="38">
        <f>SUM(ENERO:DICIEMBRE!AV25)</f>
        <v>48</v>
      </c>
      <c r="AW25" s="38">
        <f>SUM(ENERO:DICIEMBRE!AW25)</f>
        <v>18</v>
      </c>
      <c r="AX25" s="43" t="str">
        <f t="shared" si="7"/>
        <v/>
      </c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10"/>
      <c r="BJ25" s="10"/>
      <c r="BK25" s="10"/>
      <c r="BL25" s="10"/>
      <c r="BU25" s="10"/>
      <c r="BW25" s="11"/>
      <c r="CA25" s="44" t="str">
        <f t="shared" si="8"/>
        <v/>
      </c>
      <c r="CB25" s="44" t="str">
        <f t="shared" si="9"/>
        <v/>
      </c>
      <c r="CC25" s="44" t="str">
        <f t="shared" si="10"/>
        <v/>
      </c>
      <c r="CD25" s="44" t="str">
        <f t="shared" si="11"/>
        <v/>
      </c>
      <c r="CE25" s="44" t="str">
        <f t="shared" si="12"/>
        <v/>
      </c>
      <c r="CF25" s="44" t="str">
        <f t="shared" si="13"/>
        <v/>
      </c>
      <c r="CG25" s="44" t="str">
        <f t="shared" si="14"/>
        <v/>
      </c>
      <c r="CH25" s="44" t="str">
        <f t="shared" si="15"/>
        <v/>
      </c>
      <c r="CI25" s="44" t="str">
        <f t="shared" si="16"/>
        <v/>
      </c>
      <c r="CJ25" s="44" t="str">
        <f t="shared" si="17"/>
        <v/>
      </c>
      <c r="CK25" s="44" t="str">
        <f t="shared" si="18"/>
        <v/>
      </c>
      <c r="CL25" s="44" t="str">
        <f t="shared" si="19"/>
        <v/>
      </c>
      <c r="CM25" s="44" t="str">
        <f t="shared" si="20"/>
        <v/>
      </c>
      <c r="CN25" s="44" t="str">
        <f t="shared" si="21"/>
        <v/>
      </c>
      <c r="CO25" s="44" t="str">
        <f t="shared" si="22"/>
        <v/>
      </c>
      <c r="CP25" s="44" t="str">
        <f t="shared" si="23"/>
        <v/>
      </c>
      <c r="CQ25" s="44" t="str">
        <f t="shared" si="24"/>
        <v/>
      </c>
      <c r="CR25" s="44" t="str">
        <f t="shared" si="25"/>
        <v/>
      </c>
      <c r="CS25" s="44" t="str">
        <f t="shared" si="26"/>
        <v/>
      </c>
      <c r="CT25" s="44" t="str">
        <f t="shared" si="27"/>
        <v/>
      </c>
      <c r="CU25" s="44" t="str">
        <f t="shared" si="28"/>
        <v/>
      </c>
      <c r="CV25" s="44" t="str">
        <f t="shared" si="29"/>
        <v/>
      </c>
      <c r="CW25" s="44" t="str">
        <f t="shared" si="30"/>
        <v/>
      </c>
      <c r="CX25" s="44" t="str">
        <f t="shared" si="31"/>
        <v/>
      </c>
      <c r="CY25" s="44" t="str">
        <f t="shared" si="32"/>
        <v/>
      </c>
      <c r="CZ25" s="44" t="str">
        <f t="shared" si="1"/>
        <v/>
      </c>
      <c r="DA25" s="45">
        <f t="shared" si="2"/>
        <v>0</v>
      </c>
      <c r="DB25" s="45">
        <f t="shared" si="3"/>
        <v>0</v>
      </c>
      <c r="DC25" s="45">
        <f t="shared" si="4"/>
        <v>0</v>
      </c>
      <c r="DD25" s="45">
        <f t="shared" si="5"/>
        <v>0</v>
      </c>
      <c r="DE25" s="45">
        <f t="shared" si="6"/>
        <v>0</v>
      </c>
      <c r="DF25" s="45">
        <f t="shared" si="33"/>
        <v>0</v>
      </c>
      <c r="DG25" s="45">
        <f t="shared" si="34"/>
        <v>0</v>
      </c>
      <c r="DH25" s="45">
        <f t="shared" si="35"/>
        <v>0</v>
      </c>
      <c r="DI25" s="45">
        <f t="shared" si="36"/>
        <v>0</v>
      </c>
      <c r="DJ25" s="45">
        <f t="shared" si="37"/>
        <v>0</v>
      </c>
      <c r="DK25" s="45">
        <f t="shared" si="38"/>
        <v>0</v>
      </c>
      <c r="DL25" s="45">
        <f t="shared" si="39"/>
        <v>0</v>
      </c>
      <c r="DM25" s="45">
        <f t="shared" si="40"/>
        <v>0</v>
      </c>
      <c r="DN25" s="45">
        <f t="shared" si="41"/>
        <v>0</v>
      </c>
      <c r="DO25" s="45">
        <f t="shared" si="42"/>
        <v>0</v>
      </c>
      <c r="DP25" s="45">
        <f t="shared" si="43"/>
        <v>0</v>
      </c>
      <c r="DQ25" s="45">
        <f t="shared" si="44"/>
        <v>0</v>
      </c>
      <c r="DR25" s="45">
        <f t="shared" si="45"/>
        <v>0</v>
      </c>
      <c r="DS25" s="45">
        <f t="shared" si="46"/>
        <v>0</v>
      </c>
      <c r="DT25" s="45">
        <f t="shared" si="47"/>
        <v>0</v>
      </c>
      <c r="DU25" s="45">
        <f t="shared" si="48"/>
        <v>0</v>
      </c>
      <c r="DV25" s="45">
        <f t="shared" si="49"/>
        <v>0</v>
      </c>
      <c r="DW25" s="45">
        <f t="shared" si="50"/>
        <v>0</v>
      </c>
      <c r="DX25" s="45">
        <f t="shared" si="51"/>
        <v>0</v>
      </c>
      <c r="DY25" s="45">
        <f t="shared" si="52"/>
        <v>0</v>
      </c>
      <c r="DZ25" s="45">
        <f t="shared" si="53"/>
        <v>0</v>
      </c>
    </row>
    <row r="26" spans="1:130" x14ac:dyDescent="0.25">
      <c r="A26" s="46" t="s">
        <v>51</v>
      </c>
      <c r="B26" s="47">
        <f>+P26+R26+T26+V26+X26+Z26+AB26+AD26+AF26+AH26</f>
        <v>6</v>
      </c>
      <c r="C26" s="48">
        <f>+Q26+S26+U26+W26+Y26+AA26+AC26+AE26+AG26+AI26</f>
        <v>0</v>
      </c>
      <c r="D26" s="38">
        <f>SUM(ENERO:DICIEMBRE!D26)</f>
        <v>0</v>
      </c>
      <c r="E26" s="38">
        <f>SUM(ENERO:DICIEMBRE!E26)</f>
        <v>0</v>
      </c>
      <c r="F26" s="38">
        <f>SUM(ENERO:DICIEMBRE!F26)</f>
        <v>0</v>
      </c>
      <c r="G26" s="38">
        <f>SUM(ENERO:DICIEMBRE!G26)</f>
        <v>0</v>
      </c>
      <c r="H26" s="38">
        <f>SUM(ENERO:DICIEMBRE!H26)</f>
        <v>0</v>
      </c>
      <c r="I26" s="38">
        <f>SUM(ENERO:DICIEMBRE!I26)</f>
        <v>0</v>
      </c>
      <c r="J26" s="38">
        <f>SUM(ENERO:DICIEMBRE!J26)</f>
        <v>0</v>
      </c>
      <c r="K26" s="38">
        <f>SUM(ENERO:DICIEMBRE!K26)</f>
        <v>0</v>
      </c>
      <c r="L26" s="38">
        <f>SUM(ENERO:DICIEMBRE!L26)</f>
        <v>0</v>
      </c>
      <c r="M26" s="38">
        <f>SUM(ENERO:DICIEMBRE!M26)</f>
        <v>0</v>
      </c>
      <c r="N26" s="38">
        <f>SUM(ENERO:DICIEMBRE!N26)</f>
        <v>0</v>
      </c>
      <c r="O26" s="38">
        <f>SUM(ENERO:DICIEMBRE!O26)</f>
        <v>0</v>
      </c>
      <c r="P26" s="38">
        <f>SUM(ENERO:DICIEMBRE!P26)</f>
        <v>0</v>
      </c>
      <c r="Q26" s="38">
        <f>SUM(ENERO:DICIEMBRE!Q26)</f>
        <v>0</v>
      </c>
      <c r="R26" s="38">
        <f>SUM(ENERO:DICIEMBRE!R26)</f>
        <v>2</v>
      </c>
      <c r="S26" s="38">
        <f>SUM(ENERO:DICIEMBRE!S26)</f>
        <v>0</v>
      </c>
      <c r="T26" s="38">
        <f>SUM(ENERO:DICIEMBRE!T26)</f>
        <v>2</v>
      </c>
      <c r="U26" s="38">
        <f>SUM(ENERO:DICIEMBRE!U26)</f>
        <v>0</v>
      </c>
      <c r="V26" s="38">
        <f>SUM(ENERO:DICIEMBRE!V26)</f>
        <v>0</v>
      </c>
      <c r="W26" s="38">
        <f>SUM(ENERO:DICIEMBRE!W26)</f>
        <v>0</v>
      </c>
      <c r="X26" s="38">
        <f>SUM(ENERO:DICIEMBRE!X26)</f>
        <v>0</v>
      </c>
      <c r="Y26" s="38">
        <f>SUM(ENERO:DICIEMBRE!Y26)</f>
        <v>0</v>
      </c>
      <c r="Z26" s="38">
        <f>SUM(ENERO:DICIEMBRE!Z26)</f>
        <v>2</v>
      </c>
      <c r="AA26" s="38">
        <f>SUM(ENERO:DICIEMBRE!AA26)</f>
        <v>0</v>
      </c>
      <c r="AB26" s="38">
        <f>SUM(ENERO:DICIEMBRE!AB26)</f>
        <v>0</v>
      </c>
      <c r="AC26" s="38">
        <f>SUM(ENERO:DICIEMBRE!AC26)</f>
        <v>0</v>
      </c>
      <c r="AD26" s="38">
        <f>SUM(ENERO:DICIEMBRE!AD26)</f>
        <v>0</v>
      </c>
      <c r="AE26" s="38">
        <f>SUM(ENERO:DICIEMBRE!AE26)</f>
        <v>0</v>
      </c>
      <c r="AF26" s="38">
        <f>SUM(ENERO:DICIEMBRE!AF26)</f>
        <v>0</v>
      </c>
      <c r="AG26" s="38">
        <f>SUM(ENERO:DICIEMBRE!AG26)</f>
        <v>0</v>
      </c>
      <c r="AH26" s="38">
        <f>SUM(ENERO:DICIEMBRE!AH26)</f>
        <v>0</v>
      </c>
      <c r="AI26" s="38">
        <f>SUM(ENERO:DICIEMBRE!AI26)</f>
        <v>0</v>
      </c>
      <c r="AJ26" s="38">
        <f>SUM(ENERO:DICIEMBRE!AJ26)</f>
        <v>0</v>
      </c>
      <c r="AK26" s="38">
        <f>SUM(ENERO:DICIEMBRE!AK26)</f>
        <v>0</v>
      </c>
      <c r="AL26" s="38">
        <f>SUM(ENERO:DICIEMBRE!AL26)</f>
        <v>0</v>
      </c>
      <c r="AM26" s="38">
        <f>SUM(ENERO:DICIEMBRE!AM26)</f>
        <v>0</v>
      </c>
      <c r="AN26" s="38">
        <f>SUM(ENERO:DICIEMBRE!AN26)</f>
        <v>0</v>
      </c>
      <c r="AO26" s="38">
        <f>SUM(ENERO:DICIEMBRE!AO26)</f>
        <v>0</v>
      </c>
      <c r="AP26" s="38">
        <f>SUM(ENERO:DICIEMBRE!AP26)</f>
        <v>0</v>
      </c>
      <c r="AQ26" s="38">
        <f>SUM(ENERO:DICIEMBRE!AQ26)</f>
        <v>0</v>
      </c>
      <c r="AR26" s="38">
        <f>SUM(ENERO:DICIEMBRE!AR26)</f>
        <v>2</v>
      </c>
      <c r="AS26" s="38">
        <f>SUM(ENERO:DICIEMBRE!AS26)</f>
        <v>4</v>
      </c>
      <c r="AT26" s="38">
        <f>SUM(ENERO:DICIEMBRE!AT26)</f>
        <v>0</v>
      </c>
      <c r="AU26" s="38">
        <f>SUM(ENERO:DICIEMBRE!AU26)</f>
        <v>0</v>
      </c>
      <c r="AV26" s="38">
        <f>SUM(ENERO:DICIEMBRE!AV26)</f>
        <v>0</v>
      </c>
      <c r="AW26" s="38">
        <f>SUM(ENERO:DICIEMBRE!AW26)</f>
        <v>0</v>
      </c>
      <c r="AX26" s="43" t="str">
        <f t="shared" si="7"/>
        <v/>
      </c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10"/>
      <c r="BJ26" s="10"/>
      <c r="BK26" s="10"/>
      <c r="BL26" s="10"/>
      <c r="BU26" s="10"/>
      <c r="BW26" s="11"/>
      <c r="CA26" s="44" t="str">
        <f t="shared" si="8"/>
        <v/>
      </c>
      <c r="CB26" s="44" t="str">
        <f t="shared" si="9"/>
        <v/>
      </c>
      <c r="CC26" s="44" t="str">
        <f t="shared" si="10"/>
        <v/>
      </c>
      <c r="CD26" s="44" t="str">
        <f t="shared" si="11"/>
        <v/>
      </c>
      <c r="CE26" s="44" t="str">
        <f t="shared" si="12"/>
        <v/>
      </c>
      <c r="CF26" s="44" t="str">
        <f t="shared" si="13"/>
        <v/>
      </c>
      <c r="CG26" s="44" t="str">
        <f t="shared" si="14"/>
        <v/>
      </c>
      <c r="CH26" s="44" t="str">
        <f t="shared" si="15"/>
        <v/>
      </c>
      <c r="CI26" s="44" t="str">
        <f t="shared" si="16"/>
        <v/>
      </c>
      <c r="CJ26" s="44" t="str">
        <f t="shared" si="17"/>
        <v/>
      </c>
      <c r="CK26" s="44" t="str">
        <f t="shared" si="18"/>
        <v/>
      </c>
      <c r="CL26" s="44" t="str">
        <f t="shared" si="19"/>
        <v/>
      </c>
      <c r="CM26" s="44" t="str">
        <f t="shared" si="20"/>
        <v/>
      </c>
      <c r="CN26" s="44" t="str">
        <f t="shared" si="21"/>
        <v/>
      </c>
      <c r="CO26" s="44" t="str">
        <f t="shared" si="22"/>
        <v/>
      </c>
      <c r="CP26" s="44" t="str">
        <f t="shared" si="23"/>
        <v/>
      </c>
      <c r="CQ26" s="44" t="str">
        <f t="shared" si="24"/>
        <v/>
      </c>
      <c r="CR26" s="44" t="str">
        <f t="shared" si="25"/>
        <v/>
      </c>
      <c r="CS26" s="44" t="str">
        <f t="shared" si="26"/>
        <v/>
      </c>
      <c r="CT26" s="44" t="str">
        <f t="shared" si="27"/>
        <v/>
      </c>
      <c r="CU26" s="44" t="str">
        <f t="shared" si="28"/>
        <v/>
      </c>
      <c r="CV26" s="44" t="str">
        <f t="shared" si="29"/>
        <v/>
      </c>
      <c r="CW26" s="44" t="str">
        <f t="shared" si="30"/>
        <v/>
      </c>
      <c r="CX26" s="44" t="str">
        <f t="shared" si="31"/>
        <v/>
      </c>
      <c r="CY26" s="44" t="str">
        <f t="shared" si="32"/>
        <v/>
      </c>
      <c r="CZ26" s="44" t="str">
        <f t="shared" si="1"/>
        <v/>
      </c>
      <c r="DA26" s="45">
        <f t="shared" si="2"/>
        <v>0</v>
      </c>
      <c r="DB26" s="45">
        <f t="shared" si="3"/>
        <v>0</v>
      </c>
      <c r="DC26" s="45">
        <f t="shared" si="4"/>
        <v>0</v>
      </c>
      <c r="DD26" s="45">
        <f t="shared" si="5"/>
        <v>0</v>
      </c>
      <c r="DE26" s="45">
        <f t="shared" si="6"/>
        <v>0</v>
      </c>
      <c r="DF26" s="45">
        <f t="shared" si="33"/>
        <v>0</v>
      </c>
      <c r="DG26" s="45">
        <f t="shared" si="34"/>
        <v>0</v>
      </c>
      <c r="DH26" s="45">
        <f t="shared" si="35"/>
        <v>0</v>
      </c>
      <c r="DI26" s="45">
        <f t="shared" si="36"/>
        <v>0</v>
      </c>
      <c r="DJ26" s="45">
        <f t="shared" si="37"/>
        <v>0</v>
      </c>
      <c r="DK26" s="45">
        <f t="shared" si="38"/>
        <v>0</v>
      </c>
      <c r="DL26" s="45">
        <f t="shared" si="39"/>
        <v>0</v>
      </c>
      <c r="DM26" s="45">
        <f t="shared" si="40"/>
        <v>0</v>
      </c>
      <c r="DN26" s="45">
        <f t="shared" si="41"/>
        <v>0</v>
      </c>
      <c r="DO26" s="45">
        <f t="shared" si="42"/>
        <v>0</v>
      </c>
      <c r="DP26" s="45">
        <f t="shared" si="43"/>
        <v>0</v>
      </c>
      <c r="DQ26" s="45">
        <f t="shared" si="44"/>
        <v>0</v>
      </c>
      <c r="DR26" s="45">
        <f t="shared" si="45"/>
        <v>0</v>
      </c>
      <c r="DS26" s="45">
        <f t="shared" si="46"/>
        <v>0</v>
      </c>
      <c r="DT26" s="45">
        <f t="shared" si="47"/>
        <v>0</v>
      </c>
      <c r="DU26" s="45">
        <f t="shared" si="48"/>
        <v>0</v>
      </c>
      <c r="DV26" s="45">
        <f t="shared" si="49"/>
        <v>0</v>
      </c>
      <c r="DW26" s="45">
        <f t="shared" si="50"/>
        <v>0</v>
      </c>
      <c r="DX26" s="45">
        <f t="shared" si="51"/>
        <v>0</v>
      </c>
      <c r="DY26" s="45">
        <f t="shared" si="52"/>
        <v>0</v>
      </c>
      <c r="DZ26" s="45">
        <f t="shared" si="53"/>
        <v>0</v>
      </c>
    </row>
    <row r="27" spans="1:130" x14ac:dyDescent="0.25">
      <c r="A27" s="46" t="s">
        <v>52</v>
      </c>
      <c r="B27" s="47">
        <f t="shared" ref="B27:C29" si="54">+D27+F27+H27+J27+L27+N27+P27+R27+T27+V27+X27+Z27+AB27+AD27+AF27+AH27+AJ27+AL27+AN27+AP27</f>
        <v>6</v>
      </c>
      <c r="C27" s="48">
        <f t="shared" si="54"/>
        <v>0</v>
      </c>
      <c r="D27" s="38">
        <f>SUM(ENERO:DICIEMBRE!D27)</f>
        <v>0</v>
      </c>
      <c r="E27" s="38">
        <f>SUM(ENERO:DICIEMBRE!E27)</f>
        <v>0</v>
      </c>
      <c r="F27" s="38">
        <f>SUM(ENERO:DICIEMBRE!F27)</f>
        <v>0</v>
      </c>
      <c r="G27" s="38">
        <f>SUM(ENERO:DICIEMBRE!G27)</f>
        <v>0</v>
      </c>
      <c r="H27" s="38">
        <f>SUM(ENERO:DICIEMBRE!H27)</f>
        <v>0</v>
      </c>
      <c r="I27" s="38">
        <f>SUM(ENERO:DICIEMBRE!I27)</f>
        <v>0</v>
      </c>
      <c r="J27" s="38">
        <f>SUM(ENERO:DICIEMBRE!J27)</f>
        <v>0</v>
      </c>
      <c r="K27" s="38">
        <f>SUM(ENERO:DICIEMBRE!K27)</f>
        <v>0</v>
      </c>
      <c r="L27" s="38">
        <f>SUM(ENERO:DICIEMBRE!L27)</f>
        <v>0</v>
      </c>
      <c r="M27" s="38">
        <f>SUM(ENERO:DICIEMBRE!M27)</f>
        <v>0</v>
      </c>
      <c r="N27" s="38">
        <f>SUM(ENERO:DICIEMBRE!N27)</f>
        <v>0</v>
      </c>
      <c r="O27" s="38">
        <f>SUM(ENERO:DICIEMBRE!O27)</f>
        <v>0</v>
      </c>
      <c r="P27" s="38">
        <f>SUM(ENERO:DICIEMBRE!P27)</f>
        <v>0</v>
      </c>
      <c r="Q27" s="38">
        <f>SUM(ENERO:DICIEMBRE!Q27)</f>
        <v>0</v>
      </c>
      <c r="R27" s="38">
        <f>SUM(ENERO:DICIEMBRE!R27)</f>
        <v>0</v>
      </c>
      <c r="S27" s="38">
        <f>SUM(ENERO:DICIEMBRE!S27)</f>
        <v>0</v>
      </c>
      <c r="T27" s="38">
        <f>SUM(ENERO:DICIEMBRE!T27)</f>
        <v>2</v>
      </c>
      <c r="U27" s="38">
        <f>SUM(ENERO:DICIEMBRE!U27)</f>
        <v>0</v>
      </c>
      <c r="V27" s="38">
        <f>SUM(ENERO:DICIEMBRE!V27)</f>
        <v>1</v>
      </c>
      <c r="W27" s="38">
        <f>SUM(ENERO:DICIEMBRE!W27)</f>
        <v>0</v>
      </c>
      <c r="X27" s="38">
        <f>SUM(ENERO:DICIEMBRE!X27)</f>
        <v>0</v>
      </c>
      <c r="Y27" s="38">
        <f>SUM(ENERO:DICIEMBRE!Y27)</f>
        <v>0</v>
      </c>
      <c r="Z27" s="38">
        <f>SUM(ENERO:DICIEMBRE!Z27)</f>
        <v>1</v>
      </c>
      <c r="AA27" s="38">
        <f>SUM(ENERO:DICIEMBRE!AA27)</f>
        <v>0</v>
      </c>
      <c r="AB27" s="38">
        <f>SUM(ENERO:DICIEMBRE!AB27)</f>
        <v>0</v>
      </c>
      <c r="AC27" s="38">
        <f>SUM(ENERO:DICIEMBRE!AC27)</f>
        <v>0</v>
      </c>
      <c r="AD27" s="38">
        <f>SUM(ENERO:DICIEMBRE!AD27)</f>
        <v>2</v>
      </c>
      <c r="AE27" s="38">
        <f>SUM(ENERO:DICIEMBRE!AE27)</f>
        <v>0</v>
      </c>
      <c r="AF27" s="38">
        <f>SUM(ENERO:DICIEMBRE!AF27)</f>
        <v>0</v>
      </c>
      <c r="AG27" s="38">
        <f>SUM(ENERO:DICIEMBRE!AG27)</f>
        <v>0</v>
      </c>
      <c r="AH27" s="38">
        <f>SUM(ENERO:DICIEMBRE!AH27)</f>
        <v>0</v>
      </c>
      <c r="AI27" s="38">
        <f>SUM(ENERO:DICIEMBRE!AI27)</f>
        <v>0</v>
      </c>
      <c r="AJ27" s="38">
        <f>SUM(ENERO:DICIEMBRE!AJ27)</f>
        <v>0</v>
      </c>
      <c r="AK27" s="38">
        <f>SUM(ENERO:DICIEMBRE!AK27)</f>
        <v>0</v>
      </c>
      <c r="AL27" s="38">
        <f>SUM(ENERO:DICIEMBRE!AL27)</f>
        <v>0</v>
      </c>
      <c r="AM27" s="38">
        <f>SUM(ENERO:DICIEMBRE!AM27)</f>
        <v>0</v>
      </c>
      <c r="AN27" s="38">
        <f>SUM(ENERO:DICIEMBRE!AN27)</f>
        <v>0</v>
      </c>
      <c r="AO27" s="38">
        <f>SUM(ENERO:DICIEMBRE!AO27)</f>
        <v>0</v>
      </c>
      <c r="AP27" s="38">
        <f>SUM(ENERO:DICIEMBRE!AP27)</f>
        <v>0</v>
      </c>
      <c r="AQ27" s="38">
        <f>SUM(ENERO:DICIEMBRE!AQ27)</f>
        <v>0</v>
      </c>
      <c r="AR27" s="38">
        <f>SUM(ENERO:DICIEMBRE!AR27)</f>
        <v>4</v>
      </c>
      <c r="AS27" s="38">
        <f>SUM(ENERO:DICIEMBRE!AS27)</f>
        <v>2</v>
      </c>
      <c r="AT27" s="38">
        <f>SUM(ENERO:DICIEMBRE!AT27)</f>
        <v>0</v>
      </c>
      <c r="AU27" s="38">
        <f>SUM(ENERO:DICIEMBRE!AU27)</f>
        <v>0</v>
      </c>
      <c r="AV27" s="38">
        <f>SUM(ENERO:DICIEMBRE!AV27)</f>
        <v>0</v>
      </c>
      <c r="AW27" s="38">
        <f>SUM(ENERO:DICIEMBRE!AW27)</f>
        <v>0</v>
      </c>
      <c r="AX27" s="43" t="str">
        <f t="shared" si="7"/>
        <v/>
      </c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10"/>
      <c r="BJ27" s="10"/>
      <c r="BK27" s="10"/>
      <c r="BL27" s="10"/>
      <c r="BU27" s="10"/>
      <c r="BW27" s="11"/>
      <c r="CA27" s="44" t="str">
        <f t="shared" si="8"/>
        <v/>
      </c>
      <c r="CB27" s="44" t="str">
        <f t="shared" si="9"/>
        <v/>
      </c>
      <c r="CC27" s="44" t="str">
        <f t="shared" si="10"/>
        <v/>
      </c>
      <c r="CD27" s="44" t="str">
        <f t="shared" si="11"/>
        <v/>
      </c>
      <c r="CE27" s="44" t="str">
        <f t="shared" si="12"/>
        <v/>
      </c>
      <c r="CF27" s="44" t="str">
        <f t="shared" si="13"/>
        <v/>
      </c>
      <c r="CG27" s="44" t="str">
        <f t="shared" si="14"/>
        <v/>
      </c>
      <c r="CH27" s="44" t="str">
        <f t="shared" si="15"/>
        <v/>
      </c>
      <c r="CI27" s="44" t="str">
        <f t="shared" si="16"/>
        <v/>
      </c>
      <c r="CJ27" s="44" t="str">
        <f t="shared" si="17"/>
        <v/>
      </c>
      <c r="CK27" s="44" t="str">
        <f t="shared" si="18"/>
        <v/>
      </c>
      <c r="CL27" s="44" t="str">
        <f t="shared" si="19"/>
        <v/>
      </c>
      <c r="CM27" s="44" t="str">
        <f t="shared" si="20"/>
        <v/>
      </c>
      <c r="CN27" s="44" t="str">
        <f t="shared" si="21"/>
        <v/>
      </c>
      <c r="CO27" s="44" t="str">
        <f t="shared" si="22"/>
        <v/>
      </c>
      <c r="CP27" s="44" t="str">
        <f t="shared" si="23"/>
        <v/>
      </c>
      <c r="CQ27" s="44" t="str">
        <f t="shared" si="24"/>
        <v/>
      </c>
      <c r="CR27" s="44" t="str">
        <f t="shared" si="25"/>
        <v/>
      </c>
      <c r="CS27" s="44" t="str">
        <f t="shared" si="26"/>
        <v/>
      </c>
      <c r="CT27" s="44" t="str">
        <f t="shared" si="27"/>
        <v/>
      </c>
      <c r="CU27" s="44" t="str">
        <f t="shared" si="28"/>
        <v/>
      </c>
      <c r="CV27" s="44" t="str">
        <f t="shared" si="29"/>
        <v/>
      </c>
      <c r="CW27" s="44" t="str">
        <f t="shared" si="30"/>
        <v/>
      </c>
      <c r="CX27" s="44" t="str">
        <f t="shared" si="31"/>
        <v/>
      </c>
      <c r="CY27" s="44" t="str">
        <f t="shared" si="32"/>
        <v/>
      </c>
      <c r="CZ27" s="44" t="str">
        <f t="shared" si="1"/>
        <v/>
      </c>
      <c r="DA27" s="45">
        <f t="shared" si="2"/>
        <v>0</v>
      </c>
      <c r="DB27" s="45">
        <f t="shared" si="3"/>
        <v>0</v>
      </c>
      <c r="DC27" s="45">
        <f t="shared" si="4"/>
        <v>0</v>
      </c>
      <c r="DD27" s="45">
        <f t="shared" si="5"/>
        <v>0</v>
      </c>
      <c r="DE27" s="45">
        <f t="shared" si="6"/>
        <v>0</v>
      </c>
      <c r="DF27" s="45">
        <f t="shared" si="33"/>
        <v>0</v>
      </c>
      <c r="DG27" s="45">
        <f t="shared" si="34"/>
        <v>0</v>
      </c>
      <c r="DH27" s="45">
        <f t="shared" si="35"/>
        <v>0</v>
      </c>
      <c r="DI27" s="45">
        <f t="shared" si="36"/>
        <v>0</v>
      </c>
      <c r="DJ27" s="45">
        <f t="shared" si="37"/>
        <v>0</v>
      </c>
      <c r="DK27" s="45">
        <f t="shared" si="38"/>
        <v>0</v>
      </c>
      <c r="DL27" s="45">
        <f t="shared" si="39"/>
        <v>0</v>
      </c>
      <c r="DM27" s="45">
        <f t="shared" si="40"/>
        <v>0</v>
      </c>
      <c r="DN27" s="45">
        <f t="shared" si="41"/>
        <v>0</v>
      </c>
      <c r="DO27" s="45">
        <f t="shared" si="42"/>
        <v>0</v>
      </c>
      <c r="DP27" s="45">
        <f t="shared" si="43"/>
        <v>0</v>
      </c>
      <c r="DQ27" s="45">
        <f t="shared" si="44"/>
        <v>0</v>
      </c>
      <c r="DR27" s="45">
        <f t="shared" si="45"/>
        <v>0</v>
      </c>
      <c r="DS27" s="45">
        <f t="shared" si="46"/>
        <v>0</v>
      </c>
      <c r="DT27" s="45">
        <f t="shared" si="47"/>
        <v>0</v>
      </c>
      <c r="DU27" s="45">
        <f t="shared" si="48"/>
        <v>0</v>
      </c>
      <c r="DV27" s="45">
        <f t="shared" si="49"/>
        <v>0</v>
      </c>
      <c r="DW27" s="45">
        <f t="shared" si="50"/>
        <v>0</v>
      </c>
      <c r="DX27" s="45">
        <f t="shared" si="51"/>
        <v>0</v>
      </c>
      <c r="DY27" s="45">
        <f t="shared" si="52"/>
        <v>0</v>
      </c>
      <c r="DZ27" s="45">
        <f t="shared" si="53"/>
        <v>0</v>
      </c>
    </row>
    <row r="28" spans="1:130" x14ac:dyDescent="0.25">
      <c r="A28" s="46" t="s">
        <v>53</v>
      </c>
      <c r="B28" s="47">
        <f t="shared" si="54"/>
        <v>5</v>
      </c>
      <c r="C28" s="48">
        <f t="shared" si="54"/>
        <v>0</v>
      </c>
      <c r="D28" s="38">
        <f>SUM(ENERO:DICIEMBRE!D28)</f>
        <v>0</v>
      </c>
      <c r="E28" s="38">
        <f>SUM(ENERO:DICIEMBRE!E28)</f>
        <v>0</v>
      </c>
      <c r="F28" s="38">
        <f>SUM(ENERO:DICIEMBRE!F28)</f>
        <v>0</v>
      </c>
      <c r="G28" s="38">
        <f>SUM(ENERO:DICIEMBRE!G28)</f>
        <v>0</v>
      </c>
      <c r="H28" s="38">
        <f>SUM(ENERO:DICIEMBRE!H28)</f>
        <v>0</v>
      </c>
      <c r="I28" s="38">
        <f>SUM(ENERO:DICIEMBRE!I28)</f>
        <v>0</v>
      </c>
      <c r="J28" s="38">
        <f>SUM(ENERO:DICIEMBRE!J28)</f>
        <v>0</v>
      </c>
      <c r="K28" s="38">
        <f>SUM(ENERO:DICIEMBRE!K28)</f>
        <v>0</v>
      </c>
      <c r="L28" s="38">
        <f>SUM(ENERO:DICIEMBRE!L28)</f>
        <v>0</v>
      </c>
      <c r="M28" s="38">
        <f>SUM(ENERO:DICIEMBRE!M28)</f>
        <v>0</v>
      </c>
      <c r="N28" s="38">
        <f>SUM(ENERO:DICIEMBRE!N28)</f>
        <v>0</v>
      </c>
      <c r="O28" s="38">
        <f>SUM(ENERO:DICIEMBRE!O28)</f>
        <v>0</v>
      </c>
      <c r="P28" s="38">
        <f>SUM(ENERO:DICIEMBRE!P28)</f>
        <v>0</v>
      </c>
      <c r="Q28" s="38">
        <f>SUM(ENERO:DICIEMBRE!Q28)</f>
        <v>0</v>
      </c>
      <c r="R28" s="38">
        <f>SUM(ENERO:DICIEMBRE!R28)</f>
        <v>0</v>
      </c>
      <c r="S28" s="38">
        <f>SUM(ENERO:DICIEMBRE!S28)</f>
        <v>0</v>
      </c>
      <c r="T28" s="38">
        <f>SUM(ENERO:DICIEMBRE!T28)</f>
        <v>0</v>
      </c>
      <c r="U28" s="38">
        <f>SUM(ENERO:DICIEMBRE!U28)</f>
        <v>0</v>
      </c>
      <c r="V28" s="38">
        <f>SUM(ENERO:DICIEMBRE!V28)</f>
        <v>1</v>
      </c>
      <c r="W28" s="38">
        <f>SUM(ENERO:DICIEMBRE!W28)</f>
        <v>0</v>
      </c>
      <c r="X28" s="38">
        <f>SUM(ENERO:DICIEMBRE!X28)</f>
        <v>0</v>
      </c>
      <c r="Y28" s="38">
        <f>SUM(ENERO:DICIEMBRE!Y28)</f>
        <v>0</v>
      </c>
      <c r="Z28" s="38">
        <f>SUM(ENERO:DICIEMBRE!Z28)</f>
        <v>0</v>
      </c>
      <c r="AA28" s="38">
        <f>SUM(ENERO:DICIEMBRE!AA28)</f>
        <v>0</v>
      </c>
      <c r="AB28" s="38">
        <f>SUM(ENERO:DICIEMBRE!AB28)</f>
        <v>0</v>
      </c>
      <c r="AC28" s="38">
        <f>SUM(ENERO:DICIEMBRE!AC28)</f>
        <v>0</v>
      </c>
      <c r="AD28" s="38">
        <f>SUM(ENERO:DICIEMBRE!AD28)</f>
        <v>0</v>
      </c>
      <c r="AE28" s="38">
        <f>SUM(ENERO:DICIEMBRE!AE28)</f>
        <v>0</v>
      </c>
      <c r="AF28" s="38">
        <f>SUM(ENERO:DICIEMBRE!AF28)</f>
        <v>2</v>
      </c>
      <c r="AG28" s="38">
        <f>SUM(ENERO:DICIEMBRE!AG28)</f>
        <v>0</v>
      </c>
      <c r="AH28" s="38">
        <f>SUM(ENERO:DICIEMBRE!AH28)</f>
        <v>1</v>
      </c>
      <c r="AI28" s="38">
        <f>SUM(ENERO:DICIEMBRE!AI28)</f>
        <v>0</v>
      </c>
      <c r="AJ28" s="38">
        <f>SUM(ENERO:DICIEMBRE!AJ28)</f>
        <v>0</v>
      </c>
      <c r="AK28" s="38">
        <f>SUM(ENERO:DICIEMBRE!AK28)</f>
        <v>0</v>
      </c>
      <c r="AL28" s="38">
        <f>SUM(ENERO:DICIEMBRE!AL28)</f>
        <v>1</v>
      </c>
      <c r="AM28" s="38">
        <f>SUM(ENERO:DICIEMBRE!AM28)</f>
        <v>0</v>
      </c>
      <c r="AN28" s="38">
        <f>SUM(ENERO:DICIEMBRE!AN28)</f>
        <v>0</v>
      </c>
      <c r="AO28" s="38">
        <f>SUM(ENERO:DICIEMBRE!AO28)</f>
        <v>0</v>
      </c>
      <c r="AP28" s="38">
        <f>SUM(ENERO:DICIEMBRE!AP28)</f>
        <v>0</v>
      </c>
      <c r="AQ28" s="38">
        <f>SUM(ENERO:DICIEMBRE!AQ28)</f>
        <v>0</v>
      </c>
      <c r="AR28" s="38">
        <f>SUM(ENERO:DICIEMBRE!AR28)</f>
        <v>3</v>
      </c>
      <c r="AS28" s="38">
        <f>SUM(ENERO:DICIEMBRE!AS28)</f>
        <v>2</v>
      </c>
      <c r="AT28" s="38">
        <f>SUM(ENERO:DICIEMBRE!AT28)</f>
        <v>0</v>
      </c>
      <c r="AU28" s="38">
        <f>SUM(ENERO:DICIEMBRE!AU28)</f>
        <v>0</v>
      </c>
      <c r="AV28" s="38">
        <f>SUM(ENERO:DICIEMBRE!AV28)</f>
        <v>0</v>
      </c>
      <c r="AW28" s="38">
        <f>SUM(ENERO:DICIEMBRE!AW28)</f>
        <v>0</v>
      </c>
      <c r="AX28" s="43" t="str">
        <f t="shared" si="7"/>
        <v/>
      </c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10"/>
      <c r="BJ28" s="10"/>
      <c r="BK28" s="10"/>
      <c r="BL28" s="10"/>
      <c r="BU28" s="10"/>
      <c r="BW28" s="11"/>
      <c r="CA28" s="44" t="str">
        <f t="shared" si="8"/>
        <v/>
      </c>
      <c r="CB28" s="44" t="str">
        <f t="shared" si="9"/>
        <v/>
      </c>
      <c r="CC28" s="44" t="str">
        <f t="shared" si="10"/>
        <v/>
      </c>
      <c r="CD28" s="44" t="str">
        <f t="shared" si="11"/>
        <v/>
      </c>
      <c r="CE28" s="44" t="str">
        <f t="shared" si="12"/>
        <v/>
      </c>
      <c r="CF28" s="44" t="str">
        <f t="shared" si="13"/>
        <v/>
      </c>
      <c r="CG28" s="44" t="str">
        <f t="shared" si="14"/>
        <v/>
      </c>
      <c r="CH28" s="44" t="str">
        <f t="shared" si="15"/>
        <v/>
      </c>
      <c r="CI28" s="44" t="str">
        <f t="shared" si="16"/>
        <v/>
      </c>
      <c r="CJ28" s="44" t="str">
        <f t="shared" si="17"/>
        <v/>
      </c>
      <c r="CK28" s="44" t="str">
        <f t="shared" si="18"/>
        <v/>
      </c>
      <c r="CL28" s="44" t="str">
        <f t="shared" si="19"/>
        <v/>
      </c>
      <c r="CM28" s="44" t="str">
        <f t="shared" si="20"/>
        <v/>
      </c>
      <c r="CN28" s="44" t="str">
        <f t="shared" si="21"/>
        <v/>
      </c>
      <c r="CO28" s="44" t="str">
        <f t="shared" si="22"/>
        <v/>
      </c>
      <c r="CP28" s="44" t="str">
        <f t="shared" si="23"/>
        <v/>
      </c>
      <c r="CQ28" s="44" t="str">
        <f t="shared" si="24"/>
        <v/>
      </c>
      <c r="CR28" s="44" t="str">
        <f t="shared" si="25"/>
        <v/>
      </c>
      <c r="CS28" s="44" t="str">
        <f t="shared" si="26"/>
        <v/>
      </c>
      <c r="CT28" s="44" t="str">
        <f t="shared" si="27"/>
        <v/>
      </c>
      <c r="CU28" s="44" t="str">
        <f t="shared" si="28"/>
        <v/>
      </c>
      <c r="CV28" s="44" t="str">
        <f t="shared" si="29"/>
        <v/>
      </c>
      <c r="CW28" s="44" t="str">
        <f t="shared" si="30"/>
        <v/>
      </c>
      <c r="CX28" s="44" t="str">
        <f t="shared" si="31"/>
        <v/>
      </c>
      <c r="CY28" s="44" t="str">
        <f t="shared" si="32"/>
        <v/>
      </c>
      <c r="CZ28" s="44" t="str">
        <f t="shared" si="1"/>
        <v/>
      </c>
      <c r="DA28" s="45">
        <f t="shared" si="2"/>
        <v>0</v>
      </c>
      <c r="DB28" s="45">
        <f t="shared" si="3"/>
        <v>0</v>
      </c>
      <c r="DC28" s="45">
        <f t="shared" si="4"/>
        <v>0</v>
      </c>
      <c r="DD28" s="45">
        <f t="shared" si="5"/>
        <v>0</v>
      </c>
      <c r="DE28" s="45">
        <f t="shared" si="6"/>
        <v>0</v>
      </c>
      <c r="DF28" s="45">
        <f t="shared" si="33"/>
        <v>0</v>
      </c>
      <c r="DG28" s="45">
        <f t="shared" si="34"/>
        <v>0</v>
      </c>
      <c r="DH28" s="45">
        <f t="shared" si="35"/>
        <v>0</v>
      </c>
      <c r="DI28" s="45">
        <f t="shared" si="36"/>
        <v>0</v>
      </c>
      <c r="DJ28" s="45">
        <f t="shared" si="37"/>
        <v>0</v>
      </c>
      <c r="DK28" s="45">
        <f t="shared" si="38"/>
        <v>0</v>
      </c>
      <c r="DL28" s="45">
        <f t="shared" si="39"/>
        <v>0</v>
      </c>
      <c r="DM28" s="45">
        <f t="shared" si="40"/>
        <v>0</v>
      </c>
      <c r="DN28" s="45">
        <f t="shared" si="41"/>
        <v>0</v>
      </c>
      <c r="DO28" s="45">
        <f t="shared" si="42"/>
        <v>0</v>
      </c>
      <c r="DP28" s="45">
        <f t="shared" si="43"/>
        <v>0</v>
      </c>
      <c r="DQ28" s="45">
        <f t="shared" si="44"/>
        <v>0</v>
      </c>
      <c r="DR28" s="45">
        <f t="shared" si="45"/>
        <v>0</v>
      </c>
      <c r="DS28" s="45">
        <f t="shared" si="46"/>
        <v>0</v>
      </c>
      <c r="DT28" s="45">
        <f t="shared" si="47"/>
        <v>0</v>
      </c>
      <c r="DU28" s="45">
        <f t="shared" si="48"/>
        <v>0</v>
      </c>
      <c r="DV28" s="45">
        <f t="shared" si="49"/>
        <v>0</v>
      </c>
      <c r="DW28" s="45">
        <f t="shared" si="50"/>
        <v>0</v>
      </c>
      <c r="DX28" s="45">
        <f t="shared" si="51"/>
        <v>0</v>
      </c>
      <c r="DY28" s="45">
        <f t="shared" si="52"/>
        <v>0</v>
      </c>
      <c r="DZ28" s="45">
        <f t="shared" si="53"/>
        <v>0</v>
      </c>
    </row>
    <row r="29" spans="1:130" x14ac:dyDescent="0.25">
      <c r="A29" s="55" t="s">
        <v>54</v>
      </c>
      <c r="B29" s="56">
        <f t="shared" si="54"/>
        <v>41</v>
      </c>
      <c r="C29" s="57">
        <f t="shared" si="54"/>
        <v>0</v>
      </c>
      <c r="D29" s="38">
        <f>SUM(ENERO:DICIEMBRE!D29)</f>
        <v>0</v>
      </c>
      <c r="E29" s="38">
        <f>SUM(ENERO:DICIEMBRE!E29)</f>
        <v>0</v>
      </c>
      <c r="F29" s="38">
        <f>SUM(ENERO:DICIEMBRE!F29)</f>
        <v>0</v>
      </c>
      <c r="G29" s="38">
        <f>SUM(ENERO:DICIEMBRE!G29)</f>
        <v>0</v>
      </c>
      <c r="H29" s="38">
        <f>SUM(ENERO:DICIEMBRE!H29)</f>
        <v>0</v>
      </c>
      <c r="I29" s="38">
        <f>SUM(ENERO:DICIEMBRE!I29)</f>
        <v>0</v>
      </c>
      <c r="J29" s="38">
        <f>SUM(ENERO:DICIEMBRE!J29)</f>
        <v>0</v>
      </c>
      <c r="K29" s="38">
        <f>SUM(ENERO:DICIEMBRE!K29)</f>
        <v>0</v>
      </c>
      <c r="L29" s="38">
        <f>SUM(ENERO:DICIEMBRE!L29)</f>
        <v>2</v>
      </c>
      <c r="M29" s="38">
        <f>SUM(ENERO:DICIEMBRE!M29)</f>
        <v>0</v>
      </c>
      <c r="N29" s="38">
        <f>SUM(ENERO:DICIEMBRE!N29)</f>
        <v>22</v>
      </c>
      <c r="O29" s="38">
        <f>SUM(ENERO:DICIEMBRE!O29)</f>
        <v>0</v>
      </c>
      <c r="P29" s="38">
        <f>SUM(ENERO:DICIEMBRE!P29)</f>
        <v>8</v>
      </c>
      <c r="Q29" s="38">
        <f>SUM(ENERO:DICIEMBRE!Q29)</f>
        <v>0</v>
      </c>
      <c r="R29" s="38">
        <f>SUM(ENERO:DICIEMBRE!R29)</f>
        <v>2</v>
      </c>
      <c r="S29" s="38">
        <f>SUM(ENERO:DICIEMBRE!S29)</f>
        <v>0</v>
      </c>
      <c r="T29" s="38">
        <f>SUM(ENERO:DICIEMBRE!T29)</f>
        <v>3</v>
      </c>
      <c r="U29" s="38">
        <f>SUM(ENERO:DICIEMBRE!U29)</f>
        <v>0</v>
      </c>
      <c r="V29" s="38">
        <f>SUM(ENERO:DICIEMBRE!V29)</f>
        <v>0</v>
      </c>
      <c r="W29" s="38">
        <f>SUM(ENERO:DICIEMBRE!W29)</f>
        <v>0</v>
      </c>
      <c r="X29" s="38">
        <f>SUM(ENERO:DICIEMBRE!X29)</f>
        <v>3</v>
      </c>
      <c r="Y29" s="38">
        <f>SUM(ENERO:DICIEMBRE!Y29)</f>
        <v>0</v>
      </c>
      <c r="Z29" s="38">
        <f>SUM(ENERO:DICIEMBRE!Z29)</f>
        <v>0</v>
      </c>
      <c r="AA29" s="38">
        <f>SUM(ENERO:DICIEMBRE!AA29)</f>
        <v>0</v>
      </c>
      <c r="AB29" s="38">
        <f>SUM(ENERO:DICIEMBRE!AB29)</f>
        <v>0</v>
      </c>
      <c r="AC29" s="38">
        <f>SUM(ENERO:DICIEMBRE!AC29)</f>
        <v>0</v>
      </c>
      <c r="AD29" s="38">
        <f>SUM(ENERO:DICIEMBRE!AD29)</f>
        <v>0</v>
      </c>
      <c r="AE29" s="38">
        <f>SUM(ENERO:DICIEMBRE!AE29)</f>
        <v>0</v>
      </c>
      <c r="AF29" s="38">
        <f>SUM(ENERO:DICIEMBRE!AF29)</f>
        <v>1</v>
      </c>
      <c r="AG29" s="38">
        <f>SUM(ENERO:DICIEMBRE!AG29)</f>
        <v>0</v>
      </c>
      <c r="AH29" s="38">
        <f>SUM(ENERO:DICIEMBRE!AH29)</f>
        <v>0</v>
      </c>
      <c r="AI29" s="38">
        <f>SUM(ENERO:DICIEMBRE!AI29)</f>
        <v>0</v>
      </c>
      <c r="AJ29" s="38">
        <f>SUM(ENERO:DICIEMBRE!AJ29)</f>
        <v>0</v>
      </c>
      <c r="AK29" s="38">
        <f>SUM(ENERO:DICIEMBRE!AK29)</f>
        <v>0</v>
      </c>
      <c r="AL29" s="38">
        <f>SUM(ENERO:DICIEMBRE!AL29)</f>
        <v>0</v>
      </c>
      <c r="AM29" s="38">
        <f>SUM(ENERO:DICIEMBRE!AM29)</f>
        <v>0</v>
      </c>
      <c r="AN29" s="38">
        <f>SUM(ENERO:DICIEMBRE!AN29)</f>
        <v>0</v>
      </c>
      <c r="AO29" s="38">
        <f>SUM(ENERO:DICIEMBRE!AO29)</f>
        <v>0</v>
      </c>
      <c r="AP29" s="38">
        <f>SUM(ENERO:DICIEMBRE!AP29)</f>
        <v>0</v>
      </c>
      <c r="AQ29" s="38">
        <f>SUM(ENERO:DICIEMBRE!AQ29)</f>
        <v>0</v>
      </c>
      <c r="AR29" s="38">
        <f>SUM(ENERO:DICIEMBRE!AR29)</f>
        <v>6</v>
      </c>
      <c r="AS29" s="38">
        <f>SUM(ENERO:DICIEMBRE!AS29)</f>
        <v>35</v>
      </c>
      <c r="AT29" s="38">
        <f>SUM(ENERO:DICIEMBRE!AT29)</f>
        <v>0</v>
      </c>
      <c r="AU29" s="38">
        <f>SUM(ENERO:DICIEMBRE!AU29)</f>
        <v>0</v>
      </c>
      <c r="AV29" s="38">
        <f>SUM(ENERO:DICIEMBRE!AV29)</f>
        <v>1</v>
      </c>
      <c r="AW29" s="38">
        <f>SUM(ENERO:DICIEMBRE!AW29)</f>
        <v>0</v>
      </c>
      <c r="AX29" s="43" t="str">
        <f t="shared" si="7"/>
        <v/>
      </c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10"/>
      <c r="BJ29" s="10"/>
      <c r="BK29" s="10"/>
      <c r="BL29" s="10"/>
      <c r="BU29" s="10"/>
      <c r="BW29" s="11"/>
      <c r="CA29" s="44" t="str">
        <f t="shared" si="8"/>
        <v/>
      </c>
      <c r="CB29" s="44" t="str">
        <f t="shared" si="9"/>
        <v/>
      </c>
      <c r="CC29" s="44" t="str">
        <f t="shared" si="10"/>
        <v/>
      </c>
      <c r="CD29" s="44" t="str">
        <f t="shared" si="11"/>
        <v/>
      </c>
      <c r="CE29" s="44" t="str">
        <f t="shared" si="12"/>
        <v/>
      </c>
      <c r="CF29" s="44" t="str">
        <f t="shared" si="13"/>
        <v/>
      </c>
      <c r="CG29" s="44" t="str">
        <f t="shared" si="14"/>
        <v/>
      </c>
      <c r="CH29" s="44" t="str">
        <f t="shared" si="15"/>
        <v/>
      </c>
      <c r="CI29" s="44" t="str">
        <f t="shared" si="16"/>
        <v/>
      </c>
      <c r="CJ29" s="44" t="str">
        <f t="shared" si="17"/>
        <v/>
      </c>
      <c r="CK29" s="44" t="str">
        <f t="shared" si="18"/>
        <v/>
      </c>
      <c r="CL29" s="44" t="str">
        <f t="shared" si="19"/>
        <v/>
      </c>
      <c r="CM29" s="44" t="str">
        <f t="shared" si="20"/>
        <v/>
      </c>
      <c r="CN29" s="44" t="str">
        <f t="shared" si="21"/>
        <v/>
      </c>
      <c r="CO29" s="44" t="str">
        <f t="shared" si="22"/>
        <v/>
      </c>
      <c r="CP29" s="44" t="str">
        <f t="shared" si="23"/>
        <v/>
      </c>
      <c r="CQ29" s="44" t="str">
        <f t="shared" si="24"/>
        <v/>
      </c>
      <c r="CR29" s="44" t="str">
        <f t="shared" si="25"/>
        <v/>
      </c>
      <c r="CS29" s="44" t="str">
        <f t="shared" si="26"/>
        <v/>
      </c>
      <c r="CT29" s="44" t="str">
        <f t="shared" si="27"/>
        <v/>
      </c>
      <c r="CU29" s="44" t="str">
        <f t="shared" si="28"/>
        <v/>
      </c>
      <c r="CV29" s="44" t="str">
        <f t="shared" si="29"/>
        <v/>
      </c>
      <c r="CW29" s="44" t="str">
        <f t="shared" si="30"/>
        <v/>
      </c>
      <c r="CX29" s="44" t="str">
        <f t="shared" si="31"/>
        <v/>
      </c>
      <c r="CY29" s="44" t="str">
        <f t="shared" si="32"/>
        <v/>
      </c>
      <c r="CZ29" s="44" t="str">
        <f t="shared" si="1"/>
        <v/>
      </c>
      <c r="DA29" s="45">
        <f t="shared" si="2"/>
        <v>0</v>
      </c>
      <c r="DB29" s="45">
        <f t="shared" si="3"/>
        <v>0</v>
      </c>
      <c r="DC29" s="45">
        <f t="shared" si="4"/>
        <v>0</v>
      </c>
      <c r="DD29" s="45">
        <f t="shared" si="5"/>
        <v>0</v>
      </c>
      <c r="DE29" s="45">
        <f t="shared" si="6"/>
        <v>0</v>
      </c>
      <c r="DF29" s="45">
        <f t="shared" si="33"/>
        <v>0</v>
      </c>
      <c r="DG29" s="45">
        <f t="shared" si="34"/>
        <v>0</v>
      </c>
      <c r="DH29" s="45">
        <f t="shared" si="35"/>
        <v>0</v>
      </c>
      <c r="DI29" s="45">
        <f t="shared" si="36"/>
        <v>0</v>
      </c>
      <c r="DJ29" s="45">
        <f t="shared" si="37"/>
        <v>0</v>
      </c>
      <c r="DK29" s="45">
        <f t="shared" si="38"/>
        <v>0</v>
      </c>
      <c r="DL29" s="45">
        <f t="shared" si="39"/>
        <v>0</v>
      </c>
      <c r="DM29" s="45">
        <f t="shared" si="40"/>
        <v>0</v>
      </c>
      <c r="DN29" s="45">
        <f t="shared" si="41"/>
        <v>0</v>
      </c>
      <c r="DO29" s="45">
        <f t="shared" si="42"/>
        <v>0</v>
      </c>
      <c r="DP29" s="45">
        <f t="shared" si="43"/>
        <v>0</v>
      </c>
      <c r="DQ29" s="45">
        <f t="shared" si="44"/>
        <v>0</v>
      </c>
      <c r="DR29" s="45">
        <f t="shared" si="45"/>
        <v>0</v>
      </c>
      <c r="DS29" s="45">
        <f t="shared" si="46"/>
        <v>0</v>
      </c>
      <c r="DT29" s="45">
        <f t="shared" si="47"/>
        <v>0</v>
      </c>
      <c r="DU29" s="45">
        <f t="shared" si="48"/>
        <v>0</v>
      </c>
      <c r="DV29" s="45">
        <f t="shared" si="49"/>
        <v>0</v>
      </c>
      <c r="DW29" s="45">
        <f t="shared" si="50"/>
        <v>0</v>
      </c>
      <c r="DX29" s="45">
        <f t="shared" si="51"/>
        <v>0</v>
      </c>
      <c r="DY29" s="45">
        <f t="shared" si="52"/>
        <v>0</v>
      </c>
      <c r="DZ29" s="45">
        <f t="shared" si="53"/>
        <v>0</v>
      </c>
    </row>
    <row r="30" spans="1:130" x14ac:dyDescent="0.25">
      <c r="A30" s="63" t="s">
        <v>55</v>
      </c>
      <c r="B30" s="15"/>
      <c r="C30" s="15"/>
      <c r="D30" s="15"/>
      <c r="E30" s="15"/>
      <c r="F30" s="15"/>
      <c r="G30" s="15"/>
      <c r="H30" s="16"/>
      <c r="I30" s="16"/>
      <c r="J30" s="17"/>
      <c r="K30" s="17"/>
      <c r="L30" s="17"/>
      <c r="M30" s="17"/>
      <c r="N30" s="17"/>
      <c r="O30" s="17"/>
      <c r="P30" s="17"/>
      <c r="Q30" s="8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T30" s="14"/>
      <c r="BU30" s="14"/>
      <c r="BV30" s="11"/>
      <c r="BW30" s="11"/>
    </row>
    <row r="31" spans="1:130" x14ac:dyDescent="0.25">
      <c r="A31" s="475" t="s">
        <v>4</v>
      </c>
      <c r="B31" s="478" t="s">
        <v>5</v>
      </c>
      <c r="C31" s="479"/>
      <c r="D31" s="482" t="s">
        <v>6</v>
      </c>
      <c r="E31" s="483"/>
      <c r="F31" s="483"/>
      <c r="G31" s="483"/>
      <c r="H31" s="483"/>
      <c r="I31" s="483"/>
      <c r="J31" s="483"/>
      <c r="K31" s="483"/>
      <c r="L31" s="483"/>
      <c r="M31" s="483"/>
      <c r="N31" s="483"/>
      <c r="O31" s="483"/>
      <c r="P31" s="483"/>
      <c r="Q31" s="483"/>
      <c r="R31" s="483"/>
      <c r="S31" s="483"/>
      <c r="T31" s="483"/>
      <c r="U31" s="483"/>
      <c r="V31" s="483"/>
      <c r="W31" s="483"/>
      <c r="X31" s="483"/>
      <c r="Y31" s="483"/>
      <c r="Z31" s="483"/>
      <c r="AA31" s="483"/>
      <c r="AB31" s="483"/>
      <c r="AC31" s="483"/>
      <c r="AD31" s="483"/>
      <c r="AE31" s="483"/>
      <c r="AF31" s="483"/>
      <c r="AG31" s="483"/>
      <c r="AH31" s="483"/>
      <c r="AI31" s="483"/>
      <c r="AJ31" s="483"/>
      <c r="AK31" s="483"/>
      <c r="AL31" s="483"/>
      <c r="AM31" s="483"/>
      <c r="AN31" s="483"/>
      <c r="AO31" s="483"/>
      <c r="AP31" s="483"/>
      <c r="AQ31" s="484"/>
      <c r="AR31" s="485" t="s">
        <v>7</v>
      </c>
      <c r="AS31" s="486"/>
      <c r="AT31" s="487" t="s">
        <v>8</v>
      </c>
      <c r="AU31" s="488"/>
      <c r="AV31" s="493" t="s">
        <v>9</v>
      </c>
      <c r="AW31" s="496" t="s">
        <v>10</v>
      </c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U31" s="10"/>
      <c r="BV31" s="11"/>
      <c r="BW31" s="11"/>
    </row>
    <row r="32" spans="1:130" x14ac:dyDescent="0.25">
      <c r="A32" s="476"/>
      <c r="B32" s="480"/>
      <c r="C32" s="481"/>
      <c r="D32" s="491" t="s">
        <v>11</v>
      </c>
      <c r="E32" s="485"/>
      <c r="F32" s="491" t="s">
        <v>12</v>
      </c>
      <c r="G32" s="485"/>
      <c r="H32" s="491" t="s">
        <v>13</v>
      </c>
      <c r="I32" s="492"/>
      <c r="J32" s="485" t="s">
        <v>14</v>
      </c>
      <c r="K32" s="485"/>
      <c r="L32" s="491" t="s">
        <v>15</v>
      </c>
      <c r="M32" s="485"/>
      <c r="N32" s="491" t="s">
        <v>16</v>
      </c>
      <c r="O32" s="485"/>
      <c r="P32" s="491" t="s">
        <v>17</v>
      </c>
      <c r="Q32" s="485"/>
      <c r="R32" s="491" t="s">
        <v>18</v>
      </c>
      <c r="S32" s="485"/>
      <c r="T32" s="491" t="s">
        <v>19</v>
      </c>
      <c r="U32" s="492"/>
      <c r="V32" s="491" t="s">
        <v>20</v>
      </c>
      <c r="W32" s="492"/>
      <c r="X32" s="491" t="s">
        <v>21</v>
      </c>
      <c r="Y32" s="492"/>
      <c r="Z32" s="491" t="s">
        <v>22</v>
      </c>
      <c r="AA32" s="492"/>
      <c r="AB32" s="491" t="s">
        <v>23</v>
      </c>
      <c r="AC32" s="492"/>
      <c r="AD32" s="491" t="s">
        <v>24</v>
      </c>
      <c r="AE32" s="492"/>
      <c r="AF32" s="491" t="s">
        <v>25</v>
      </c>
      <c r="AG32" s="492"/>
      <c r="AH32" s="491" t="s">
        <v>26</v>
      </c>
      <c r="AI32" s="492"/>
      <c r="AJ32" s="491" t="s">
        <v>27</v>
      </c>
      <c r="AK32" s="492"/>
      <c r="AL32" s="491" t="s">
        <v>28</v>
      </c>
      <c r="AM32" s="492"/>
      <c r="AN32" s="491" t="s">
        <v>29</v>
      </c>
      <c r="AO32" s="492"/>
      <c r="AP32" s="491" t="s">
        <v>30</v>
      </c>
      <c r="AQ32" s="486"/>
      <c r="AR32" s="499" t="s">
        <v>31</v>
      </c>
      <c r="AS32" s="501" t="s">
        <v>32</v>
      </c>
      <c r="AT32" s="489"/>
      <c r="AU32" s="490"/>
      <c r="AV32" s="494"/>
      <c r="AW32" s="497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U32" s="10"/>
      <c r="BV32" s="11"/>
      <c r="BW32" s="11"/>
    </row>
    <row r="33" spans="1:130" x14ac:dyDescent="0.25">
      <c r="A33" s="477"/>
      <c r="B33" s="24" t="s">
        <v>33</v>
      </c>
      <c r="C33" s="64" t="s">
        <v>34</v>
      </c>
      <c r="D33" s="18" t="s">
        <v>33</v>
      </c>
      <c r="E33" s="25" t="s">
        <v>34</v>
      </c>
      <c r="F33" s="18" t="s">
        <v>33</v>
      </c>
      <c r="G33" s="25" t="s">
        <v>34</v>
      </c>
      <c r="H33" s="18" t="s">
        <v>33</v>
      </c>
      <c r="I33" s="64" t="s">
        <v>34</v>
      </c>
      <c r="J33" s="24" t="s">
        <v>33</v>
      </c>
      <c r="K33" s="25" t="s">
        <v>34</v>
      </c>
      <c r="L33" s="18" t="s">
        <v>33</v>
      </c>
      <c r="M33" s="25" t="s">
        <v>34</v>
      </c>
      <c r="N33" s="18" t="s">
        <v>33</v>
      </c>
      <c r="O33" s="25" t="s">
        <v>34</v>
      </c>
      <c r="P33" s="18" t="s">
        <v>33</v>
      </c>
      <c r="Q33" s="25" t="s">
        <v>34</v>
      </c>
      <c r="R33" s="18" t="s">
        <v>33</v>
      </c>
      <c r="S33" s="25" t="s">
        <v>34</v>
      </c>
      <c r="T33" s="18" t="s">
        <v>33</v>
      </c>
      <c r="U33" s="25" t="s">
        <v>34</v>
      </c>
      <c r="V33" s="18" t="s">
        <v>33</v>
      </c>
      <c r="W33" s="25" t="s">
        <v>34</v>
      </c>
      <c r="X33" s="18" t="s">
        <v>33</v>
      </c>
      <c r="Y33" s="25" t="s">
        <v>34</v>
      </c>
      <c r="Z33" s="18" t="s">
        <v>33</v>
      </c>
      <c r="AA33" s="25" t="s">
        <v>34</v>
      </c>
      <c r="AB33" s="18" t="s">
        <v>33</v>
      </c>
      <c r="AC33" s="25" t="s">
        <v>34</v>
      </c>
      <c r="AD33" s="18" t="s">
        <v>33</v>
      </c>
      <c r="AE33" s="25" t="s">
        <v>34</v>
      </c>
      <c r="AF33" s="18" t="s">
        <v>33</v>
      </c>
      <c r="AG33" s="25" t="s">
        <v>34</v>
      </c>
      <c r="AH33" s="18" t="s">
        <v>33</v>
      </c>
      <c r="AI33" s="25" t="s">
        <v>34</v>
      </c>
      <c r="AJ33" s="18" t="s">
        <v>33</v>
      </c>
      <c r="AK33" s="25" t="s">
        <v>34</v>
      </c>
      <c r="AL33" s="18" t="s">
        <v>33</v>
      </c>
      <c r="AM33" s="25" t="s">
        <v>34</v>
      </c>
      <c r="AN33" s="18" t="s">
        <v>33</v>
      </c>
      <c r="AO33" s="25" t="s">
        <v>34</v>
      </c>
      <c r="AP33" s="18" t="s">
        <v>33</v>
      </c>
      <c r="AQ33" s="26" t="s">
        <v>34</v>
      </c>
      <c r="AR33" s="500"/>
      <c r="AS33" s="502"/>
      <c r="AT33" s="27" t="s">
        <v>35</v>
      </c>
      <c r="AU33" s="28" t="s">
        <v>36</v>
      </c>
      <c r="AV33" s="495"/>
      <c r="AW33" s="498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U33" s="10"/>
      <c r="BV33" s="11"/>
      <c r="BW33" s="11"/>
    </row>
    <row r="34" spans="1:130" x14ac:dyDescent="0.25">
      <c r="A34" s="65" t="s">
        <v>37</v>
      </c>
      <c r="B34" s="31">
        <f t="shared" ref="B34:C41" si="55">+N34+P34+R34+T34+V34+X34+Z34+AB34+AD34+AF34+AH34+AJ34+AL34+AN34+AP34</f>
        <v>0</v>
      </c>
      <c r="C34" s="32">
        <f t="shared" si="55"/>
        <v>0</v>
      </c>
      <c r="D34" s="38">
        <f>SUM(ENERO:DICIEMBRE!D34)</f>
        <v>0</v>
      </c>
      <c r="E34" s="38">
        <f>SUM(ENERO:DICIEMBRE!E34)</f>
        <v>0</v>
      </c>
      <c r="F34" s="38">
        <f>SUM(ENERO:DICIEMBRE!F34)</f>
        <v>0</v>
      </c>
      <c r="G34" s="38">
        <f>SUM(ENERO:DICIEMBRE!G34)</f>
        <v>0</v>
      </c>
      <c r="H34" s="38">
        <f>SUM(ENERO:DICIEMBRE!H34)</f>
        <v>0</v>
      </c>
      <c r="I34" s="38">
        <f>SUM(ENERO:DICIEMBRE!I34)</f>
        <v>0</v>
      </c>
      <c r="J34" s="38">
        <f>SUM(ENERO:DICIEMBRE!J34)</f>
        <v>0</v>
      </c>
      <c r="K34" s="38">
        <f>SUM(ENERO:DICIEMBRE!K34)</f>
        <v>0</v>
      </c>
      <c r="L34" s="38">
        <f>SUM(ENERO:DICIEMBRE!L34)</f>
        <v>0</v>
      </c>
      <c r="M34" s="38">
        <f>SUM(ENERO:DICIEMBRE!M34)</f>
        <v>0</v>
      </c>
      <c r="N34" s="38">
        <f>SUM(ENERO:DICIEMBRE!N34)</f>
        <v>0</v>
      </c>
      <c r="O34" s="38">
        <f>SUM(ENERO:DICIEMBRE!O34)</f>
        <v>0</v>
      </c>
      <c r="P34" s="38">
        <f>SUM(ENERO:DICIEMBRE!P34)</f>
        <v>0</v>
      </c>
      <c r="Q34" s="38">
        <f>SUM(ENERO:DICIEMBRE!Q34)</f>
        <v>0</v>
      </c>
      <c r="R34" s="38">
        <f>SUM(ENERO:DICIEMBRE!R34)</f>
        <v>0</v>
      </c>
      <c r="S34" s="38">
        <f>SUM(ENERO:DICIEMBRE!S34)</f>
        <v>0</v>
      </c>
      <c r="T34" s="38">
        <f>SUM(ENERO:DICIEMBRE!T34)</f>
        <v>0</v>
      </c>
      <c r="U34" s="38">
        <f>SUM(ENERO:DICIEMBRE!U34)</f>
        <v>0</v>
      </c>
      <c r="V34" s="38">
        <f>SUM(ENERO:DICIEMBRE!V34)</f>
        <v>0</v>
      </c>
      <c r="W34" s="38">
        <f>SUM(ENERO:DICIEMBRE!W34)</f>
        <v>0</v>
      </c>
      <c r="X34" s="38">
        <f>SUM(ENERO:DICIEMBRE!X34)</f>
        <v>0</v>
      </c>
      <c r="Y34" s="38">
        <f>SUM(ENERO:DICIEMBRE!Y34)</f>
        <v>0</v>
      </c>
      <c r="Z34" s="38">
        <f>SUM(ENERO:DICIEMBRE!Z34)</f>
        <v>0</v>
      </c>
      <c r="AA34" s="38">
        <f>SUM(ENERO:DICIEMBRE!AA34)</f>
        <v>0</v>
      </c>
      <c r="AB34" s="38">
        <f>SUM(ENERO:DICIEMBRE!AB34)</f>
        <v>0</v>
      </c>
      <c r="AC34" s="38">
        <f>SUM(ENERO:DICIEMBRE!AC34)</f>
        <v>0</v>
      </c>
      <c r="AD34" s="38">
        <f>SUM(ENERO:DICIEMBRE!AD34)</f>
        <v>0</v>
      </c>
      <c r="AE34" s="38">
        <f>SUM(ENERO:DICIEMBRE!AE34)</f>
        <v>0</v>
      </c>
      <c r="AF34" s="38">
        <f>SUM(ENERO:DICIEMBRE!AF34)</f>
        <v>0</v>
      </c>
      <c r="AG34" s="38">
        <f>SUM(ENERO:DICIEMBRE!AG34)</f>
        <v>0</v>
      </c>
      <c r="AH34" s="38">
        <f>SUM(ENERO:DICIEMBRE!AH34)</f>
        <v>0</v>
      </c>
      <c r="AI34" s="38">
        <f>SUM(ENERO:DICIEMBRE!AI34)</f>
        <v>0</v>
      </c>
      <c r="AJ34" s="38">
        <f>SUM(ENERO:DICIEMBRE!AJ34)</f>
        <v>0</v>
      </c>
      <c r="AK34" s="38">
        <f>SUM(ENERO:DICIEMBRE!AK34)</f>
        <v>0</v>
      </c>
      <c r="AL34" s="38">
        <f>SUM(ENERO:DICIEMBRE!AL34)</f>
        <v>0</v>
      </c>
      <c r="AM34" s="38">
        <f>SUM(ENERO:DICIEMBRE!AM34)</f>
        <v>0</v>
      </c>
      <c r="AN34" s="38">
        <f>SUM(ENERO:DICIEMBRE!AN34)</f>
        <v>0</v>
      </c>
      <c r="AO34" s="38">
        <f>SUM(ENERO:DICIEMBRE!AO34)</f>
        <v>0</v>
      </c>
      <c r="AP34" s="38">
        <f>SUM(ENERO:DICIEMBRE!AP34)</f>
        <v>0</v>
      </c>
      <c r="AQ34" s="38">
        <f>SUM(ENERO:DICIEMBRE!AQ34)</f>
        <v>0</v>
      </c>
      <c r="AR34" s="38">
        <f>SUM(ENERO:DICIEMBRE!AR34)</f>
        <v>0</v>
      </c>
      <c r="AS34" s="38">
        <f>SUM(ENERO:DICIEMBRE!AS34)</f>
        <v>0</v>
      </c>
      <c r="AT34" s="38">
        <f>SUM(ENERO:DICIEMBRE!AT34)</f>
        <v>0</v>
      </c>
      <c r="AU34" s="38">
        <f>SUM(ENERO:DICIEMBRE!AU34)</f>
        <v>0</v>
      </c>
      <c r="AV34" s="38">
        <f>SUM(ENERO:DICIEMBRE!AV34)</f>
        <v>0</v>
      </c>
      <c r="AW34" s="38">
        <f>SUM(ENERO:DICIEMBRE!AW34)</f>
        <v>0</v>
      </c>
      <c r="AX34" s="43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10"/>
      <c r="BJ34" s="10"/>
      <c r="BK34" s="10"/>
      <c r="BL34" s="10"/>
      <c r="BU34" s="11"/>
      <c r="BV34" s="11"/>
      <c r="BW34" s="11"/>
      <c r="CA34" s="44" t="str">
        <f t="shared" ref="CA34:CA51" si="57">IF(B34&lt;C34,"* El total de Reactivos NO DEBE ser superior al total de Procesados. ","")</f>
        <v/>
      </c>
      <c r="CB34" s="44" t="str">
        <f t="shared" ref="CB34:CB51" si="58">IF(B34&lt;&gt;(AR34+ AS34),"* La suma de las columnas Sexo DEBE SER IGUAL a los Procesados. ","")</f>
        <v/>
      </c>
      <c r="CC34" s="44" t="str">
        <f t="shared" ref="CC34:CC51" si="59">IF(B34&lt;(AT34+ AU34),"* La suma de las columna Trans NO DEBE ser superior al total de Procesados. ","")</f>
        <v/>
      </c>
      <c r="CD34" s="44" t="str">
        <f t="shared" ref="CD34:CD51" si="60">IF(B34&lt;AV34,"* La columna Pueblos Originarios NO DEBE ser superior al total de Procesados. ","")</f>
        <v/>
      </c>
      <c r="CE34" s="44" t="str">
        <f t="shared" ref="CE34:CE51" si="61">IF(B34&lt;AW34,"* La columna Migrantes NO DEBE ser superior al total de Procesados. ","")</f>
        <v/>
      </c>
      <c r="CF34" s="44" t="str">
        <f>IF(D34&lt;E34,CONCATENATE("* El total de procesados debe ser mayor o igual al total de Reactivos en el grupo de edad ",$D$32),"")</f>
        <v/>
      </c>
      <c r="CG34" s="44" t="str">
        <f>IF(F34&lt;G34,CONCATENATE("* El total de procesados debe ser mayor o igual al total de Reactivos en el grupo de edad ",$F$32),"")</f>
        <v/>
      </c>
      <c r="CH34" s="44" t="str">
        <f>IF(H34&lt;I34,CONCATENATE("* El total de procesados debe ser mayor o igual al total de Reactivos en el grupo de edad ",$H$32),"")</f>
        <v/>
      </c>
      <c r="CI34" s="44" t="str">
        <f>IF(J34&lt;K34,CONCATENATE("* El total de procesados debe ser mayor o igual al total de Reactivos en el grupo de edad ",$J$32),"")</f>
        <v/>
      </c>
      <c r="CJ34" s="44" t="str">
        <f>IF(L34&lt;M34,CONCATENATE("* El total de procesados debe ser mayor o igual al total de Reactivos en el grupo de edad ",$L$32),"")</f>
        <v/>
      </c>
      <c r="CK34" s="44" t="str">
        <f>IF(N34&lt;O34,CONCATENATE("* El total de procesados debe ser mayor o igual al total de Reactivos en el grupo de edad ",$N$32),"")</f>
        <v/>
      </c>
      <c r="CL34" s="44" t="str">
        <f>IF(P34&lt;Q34,CONCATENATE("* El total de procesados debe ser mayor o igual al total de Reactivos en el grupo de edad ",$P$32),"")</f>
        <v/>
      </c>
      <c r="CM34" s="44" t="str">
        <f>IF(R34&lt;S34,CONCATENATE("* El total de procesados debe ser mayor o igual al total de Reactivos en el grupo de edad ",$R$32),"")</f>
        <v/>
      </c>
      <c r="CN34" s="44" t="str">
        <f>IF(T34&lt;U34,CONCATENATE("* El total de procesados debe ser mayor o igual al total de Reactivos en el grupo de edad ",$T$32),"")</f>
        <v/>
      </c>
      <c r="CO34" s="44" t="str">
        <f>IF(V34&lt;W34,CONCATENATE("* El total de procesados debe ser mayor o igual al total de Reactivos en el grupo de edad ",$V$32),"")</f>
        <v/>
      </c>
      <c r="CP34" s="44" t="str">
        <f>IF(X34&lt;Y34,CONCATENATE("* El total de procesados debe ser mayor o igual al total de Reactivos en el grupo de edad ",$X$32),"")</f>
        <v/>
      </c>
      <c r="CQ34" s="44" t="str">
        <f>IF(Z34&lt;AA34,CONCATENATE("* El total de procesados debe ser mayor o igual al total de Reactivos en el grupo de edad ",$Z$32),"")</f>
        <v/>
      </c>
      <c r="CR34" s="44" t="str">
        <f>IF(AB34&lt;AC34,CONCATENATE("* El total de procesados debe ser mayor o igual al total de Reactivos en el grupo de edad ",$AB$32),"")</f>
        <v/>
      </c>
      <c r="CS34" s="44" t="str">
        <f>IF(AD34&lt;AE34,CONCATENATE("* El total de procesados debe ser mayor o igual al total de Reactivos en el grupo de edad ",$AD$32),"")</f>
        <v/>
      </c>
      <c r="CT34" s="44" t="str">
        <f>IF(AF34&lt;AG34,CONCATENATE("* El total de procesados debe ser mayor o igual al total de Reactivos en el grupo de edad ",$AF$32),"")</f>
        <v/>
      </c>
      <c r="CU34" s="44" t="str">
        <f>IF(AH34&lt;AI34,CONCATENATE("* El total de procesados debe ser mayor o igual al total de Reactivos en el grupo de edad ",$AH$32),"")</f>
        <v/>
      </c>
      <c r="CV34" s="44" t="str">
        <f>IF(AJ34&lt;AK34,CONCATENATE("* El total de procesados debe ser mayor o igual al total de Reactivos en el grupo de edad ",$AJ$32),"")</f>
        <v/>
      </c>
      <c r="CW34" s="44" t="str">
        <f>IF(AL34&lt;AM34,CONCATENATE("* El total de procesados debe ser mayor o igual al total de Reactivos en el grupo de edad ",$AL$32),"")</f>
        <v/>
      </c>
      <c r="CX34" s="44" t="str">
        <f>IF(AN34&lt;AO34,CONCATENATE("* El total de procesados debe ser mayor o igual al total de Reactivos en el grupo de edad ",$AN$32),"")</f>
        <v/>
      </c>
      <c r="CY34" s="44" t="str">
        <f>IF(AP34&lt;AQ34,CONCATENATE("* El total de procesados debe ser mayor o igual al total de Reactivos en el grupo de edad ",$AP$32),"")</f>
        <v/>
      </c>
      <c r="CZ34" s="44" t="str">
        <f>IF(AND(B34&lt;&gt;0,OR(AT34="",AU34="",AV34="",AW34="")),"* No olvide digitar la columna Trans y/o Pueblos Originarios y/o Migrantes (Digite Cero si no tiene). ","")</f>
        <v/>
      </c>
      <c r="DA34" s="45">
        <f>IF(B34&lt;   C34,1,0)</f>
        <v>0</v>
      </c>
      <c r="DB34" s="45">
        <f>IF(B34&lt;&gt; AR34+AS34,1,0)</f>
        <v>0</v>
      </c>
      <c r="DC34" s="45">
        <f>IF(B34&lt;  AT34+AU34,1,0)</f>
        <v>0</v>
      </c>
      <c r="DD34" s="45">
        <f>IF(B34&lt;  AV34,1,0)</f>
        <v>0</v>
      </c>
      <c r="DE34" s="45">
        <f>IF(B34&lt;  AW34,1,0)</f>
        <v>0</v>
      </c>
      <c r="DF34" s="45">
        <f t="shared" ref="DF34:DF51" si="62">IF(D34&lt;E34,1,0)</f>
        <v>0</v>
      </c>
      <c r="DG34" s="45">
        <f t="shared" ref="DG34:DG51" si="63">IF(F34&lt;G34,1,0)</f>
        <v>0</v>
      </c>
      <c r="DH34" s="45">
        <f t="shared" ref="DH34:DH51" si="64">IF(H34&lt;I34,1,0)</f>
        <v>0</v>
      </c>
      <c r="DI34" s="45">
        <f t="shared" ref="DI34:DI51" si="65">IF(J34&lt;K34,1,0)</f>
        <v>0</v>
      </c>
      <c r="DJ34" s="45">
        <f t="shared" ref="DJ34:DJ51" si="66">IF(L34&lt;M34,1,0)</f>
        <v>0</v>
      </c>
      <c r="DK34" s="45">
        <f t="shared" ref="DK34:DK51" si="67">IF(N34&lt;O34,1,0)</f>
        <v>0</v>
      </c>
      <c r="DL34" s="45">
        <f t="shared" ref="DL34:DL51" si="68">IF(P34&lt;Q34,1,0)</f>
        <v>0</v>
      </c>
      <c r="DM34" s="45">
        <f t="shared" ref="DM34:DM51" si="69">IF(R34&lt;S34,1,0)</f>
        <v>0</v>
      </c>
      <c r="DN34" s="45">
        <f t="shared" ref="DN34:DN51" si="70">IF(T34&lt;U34,1,0)</f>
        <v>0</v>
      </c>
      <c r="DO34" s="45">
        <f t="shared" ref="DO34:DO51" si="71">IF(V34&lt;W34,1,0)</f>
        <v>0</v>
      </c>
      <c r="DP34" s="45">
        <f t="shared" ref="DP34:DP51" si="72">IF(X34&lt;Y34,1,0)</f>
        <v>0</v>
      </c>
      <c r="DQ34" s="45">
        <f t="shared" ref="DQ34:DQ51" si="73">IF(Z34&lt;AA34,1,0)</f>
        <v>0</v>
      </c>
      <c r="DR34" s="45">
        <f t="shared" ref="DR34:DR51" si="74">IF(AB34&lt;AC34,1,0)</f>
        <v>0</v>
      </c>
      <c r="DS34" s="45">
        <f t="shared" ref="DS34:DS51" si="75">IF(AD34&lt;AE34,1,0)</f>
        <v>0</v>
      </c>
      <c r="DT34" s="45">
        <f t="shared" ref="DT34:DT51" si="76">IF(AF34&lt;AG34,1,0)</f>
        <v>0</v>
      </c>
      <c r="DU34" s="45">
        <f t="shared" ref="DU34:DU51" si="77">IF(AH34&lt;AI34,1,0)</f>
        <v>0</v>
      </c>
      <c r="DV34" s="45">
        <f t="shared" ref="DV34:DV51" si="78">IF(AJ34&lt;AK34,1,0)</f>
        <v>0</v>
      </c>
      <c r="DW34" s="45">
        <f t="shared" ref="DW34:DW51" si="79">IF(AL34&lt;AM34,1,0)</f>
        <v>0</v>
      </c>
      <c r="DX34" s="45">
        <f t="shared" ref="DX34:DX51" si="80">IF(AN34&lt;AO34,1,0)</f>
        <v>0</v>
      </c>
      <c r="DY34" s="45">
        <f t="shared" ref="DY34:DY51" si="81">IF(AP34&lt;AQ34,1,0)</f>
        <v>0</v>
      </c>
      <c r="DZ34" s="45">
        <f t="shared" ref="DZ34:DZ51" si="82">IF(AND(B34&lt;&gt;0,OR(AT34="",AU34="",AV34="",AW34="")),1,0)</f>
        <v>0</v>
      </c>
    </row>
    <row r="35" spans="1:130" x14ac:dyDescent="0.25">
      <c r="A35" s="66" t="s">
        <v>38</v>
      </c>
      <c r="B35" s="47">
        <f t="shared" si="55"/>
        <v>0</v>
      </c>
      <c r="C35" s="48">
        <f t="shared" si="55"/>
        <v>0</v>
      </c>
      <c r="D35" s="38">
        <f>SUM(ENERO:DICIEMBRE!D35)</f>
        <v>0</v>
      </c>
      <c r="E35" s="38">
        <f>SUM(ENERO:DICIEMBRE!E35)</f>
        <v>0</v>
      </c>
      <c r="F35" s="38">
        <f>SUM(ENERO:DICIEMBRE!F35)</f>
        <v>0</v>
      </c>
      <c r="G35" s="38">
        <f>SUM(ENERO:DICIEMBRE!G35)</f>
        <v>0</v>
      </c>
      <c r="H35" s="38">
        <f>SUM(ENERO:DICIEMBRE!H35)</f>
        <v>0</v>
      </c>
      <c r="I35" s="38">
        <f>SUM(ENERO:DICIEMBRE!I35)</f>
        <v>0</v>
      </c>
      <c r="J35" s="38">
        <f>SUM(ENERO:DICIEMBRE!J35)</f>
        <v>0</v>
      </c>
      <c r="K35" s="38">
        <f>SUM(ENERO:DICIEMBRE!K35)</f>
        <v>0</v>
      </c>
      <c r="L35" s="38">
        <f>SUM(ENERO:DICIEMBRE!L35)</f>
        <v>0</v>
      </c>
      <c r="M35" s="38">
        <f>SUM(ENERO:DICIEMBRE!M35)</f>
        <v>0</v>
      </c>
      <c r="N35" s="38">
        <f>SUM(ENERO:DICIEMBRE!N35)</f>
        <v>0</v>
      </c>
      <c r="O35" s="38">
        <f>SUM(ENERO:DICIEMBRE!O35)</f>
        <v>0</v>
      </c>
      <c r="P35" s="38">
        <f>SUM(ENERO:DICIEMBRE!P35)</f>
        <v>0</v>
      </c>
      <c r="Q35" s="38">
        <f>SUM(ENERO:DICIEMBRE!Q35)</f>
        <v>0</v>
      </c>
      <c r="R35" s="38">
        <f>SUM(ENERO:DICIEMBRE!R35)</f>
        <v>0</v>
      </c>
      <c r="S35" s="38">
        <f>SUM(ENERO:DICIEMBRE!S35)</f>
        <v>0</v>
      </c>
      <c r="T35" s="38">
        <f>SUM(ENERO:DICIEMBRE!T35)</f>
        <v>0</v>
      </c>
      <c r="U35" s="38">
        <f>SUM(ENERO:DICIEMBRE!U35)</f>
        <v>0</v>
      </c>
      <c r="V35" s="38">
        <f>SUM(ENERO:DICIEMBRE!V35)</f>
        <v>0</v>
      </c>
      <c r="W35" s="38">
        <f>SUM(ENERO:DICIEMBRE!W35)</f>
        <v>0</v>
      </c>
      <c r="X35" s="38">
        <f>SUM(ENERO:DICIEMBRE!X35)</f>
        <v>0</v>
      </c>
      <c r="Y35" s="38">
        <f>SUM(ENERO:DICIEMBRE!Y35)</f>
        <v>0</v>
      </c>
      <c r="Z35" s="38">
        <f>SUM(ENERO:DICIEMBRE!Z35)</f>
        <v>0</v>
      </c>
      <c r="AA35" s="38">
        <f>SUM(ENERO:DICIEMBRE!AA35)</f>
        <v>0</v>
      </c>
      <c r="AB35" s="38">
        <f>SUM(ENERO:DICIEMBRE!AB35)</f>
        <v>0</v>
      </c>
      <c r="AC35" s="38">
        <f>SUM(ENERO:DICIEMBRE!AC35)</f>
        <v>0</v>
      </c>
      <c r="AD35" s="38">
        <f>SUM(ENERO:DICIEMBRE!AD35)</f>
        <v>0</v>
      </c>
      <c r="AE35" s="38">
        <f>SUM(ENERO:DICIEMBRE!AE35)</f>
        <v>0</v>
      </c>
      <c r="AF35" s="38">
        <f>SUM(ENERO:DICIEMBRE!AF35)</f>
        <v>0</v>
      </c>
      <c r="AG35" s="38">
        <f>SUM(ENERO:DICIEMBRE!AG35)</f>
        <v>0</v>
      </c>
      <c r="AH35" s="38">
        <f>SUM(ENERO:DICIEMBRE!AH35)</f>
        <v>0</v>
      </c>
      <c r="AI35" s="38">
        <f>SUM(ENERO:DICIEMBRE!AI35)</f>
        <v>0</v>
      </c>
      <c r="AJ35" s="38">
        <f>SUM(ENERO:DICIEMBRE!AJ35)</f>
        <v>0</v>
      </c>
      <c r="AK35" s="38">
        <f>SUM(ENERO:DICIEMBRE!AK35)</f>
        <v>0</v>
      </c>
      <c r="AL35" s="38">
        <f>SUM(ENERO:DICIEMBRE!AL35)</f>
        <v>0</v>
      </c>
      <c r="AM35" s="38">
        <f>SUM(ENERO:DICIEMBRE!AM35)</f>
        <v>0</v>
      </c>
      <c r="AN35" s="38">
        <f>SUM(ENERO:DICIEMBRE!AN35)</f>
        <v>0</v>
      </c>
      <c r="AO35" s="38">
        <f>SUM(ENERO:DICIEMBRE!AO35)</f>
        <v>0</v>
      </c>
      <c r="AP35" s="38">
        <f>SUM(ENERO:DICIEMBRE!AP35)</f>
        <v>0</v>
      </c>
      <c r="AQ35" s="38">
        <f>SUM(ENERO:DICIEMBRE!AQ35)</f>
        <v>0</v>
      </c>
      <c r="AR35" s="38">
        <f>SUM(ENERO:DICIEMBRE!AR35)</f>
        <v>0</v>
      </c>
      <c r="AS35" s="38">
        <f>SUM(ENERO:DICIEMBRE!AS35)</f>
        <v>0</v>
      </c>
      <c r="AT35" s="38">
        <f>SUM(ENERO:DICIEMBRE!AT35)</f>
        <v>0</v>
      </c>
      <c r="AU35" s="38">
        <f>SUM(ENERO:DICIEMBRE!AU35)</f>
        <v>0</v>
      </c>
      <c r="AV35" s="38">
        <f>SUM(ENERO:DICIEMBRE!AV35)</f>
        <v>0</v>
      </c>
      <c r="AW35" s="38">
        <f>SUM(ENERO:DICIEMBRE!AW35)</f>
        <v>0</v>
      </c>
      <c r="AX35" s="43" t="str">
        <f t="shared" si="56"/>
        <v/>
      </c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10"/>
      <c r="BJ35" s="10"/>
      <c r="BK35" s="10"/>
      <c r="BL35" s="10"/>
      <c r="BU35" s="11"/>
      <c r="BV35" s="11"/>
      <c r="BW35" s="11"/>
      <c r="CA35" s="44" t="str">
        <f t="shared" si="57"/>
        <v/>
      </c>
      <c r="CB35" s="44" t="str">
        <f t="shared" si="58"/>
        <v/>
      </c>
      <c r="CC35" s="44" t="str">
        <f t="shared" si="59"/>
        <v/>
      </c>
      <c r="CD35" s="44" t="str">
        <f t="shared" si="60"/>
        <v/>
      </c>
      <c r="CE35" s="44" t="str">
        <f t="shared" si="61"/>
        <v/>
      </c>
      <c r="CF35" s="44" t="str">
        <f t="shared" ref="CF35:CF51" si="83">IF(D35&lt;E35,CONCATENATE("* El total de procesados debe ser mayor o igual al total de Reactivos en el grupo de edad ",$D$32),"")</f>
        <v/>
      </c>
      <c r="CG35" s="44" t="str">
        <f t="shared" ref="CG35:CG51" si="84">IF(F35&lt;G35,CONCATENATE("* El total de procesados debe ser mayor o igual al total de Reactivos en el grupo de edad ",$F$32),"")</f>
        <v/>
      </c>
      <c r="CH35" s="44" t="str">
        <f t="shared" ref="CH35:CH51" si="85">IF(H35&lt;I35,CONCATENATE("* El total de procesados debe ser mayor o igual al total de Reactivos en el grupo de edad ",$H$32),"")</f>
        <v/>
      </c>
      <c r="CI35" s="44" t="str">
        <f t="shared" ref="CI35:CI51" si="86">IF(J35&lt;K35,CONCATENATE("* El total de procesados debe ser mayor o igual al total de Reactivos en el grupo de edad ",$J$32),"")</f>
        <v/>
      </c>
      <c r="CJ35" s="44" t="str">
        <f t="shared" ref="CJ35:CJ51" si="87">IF(L35&lt;M35,CONCATENATE("* El total de procesados debe ser mayor o igual al total de Reactivos en el grupo de edad ",$L$32),"")</f>
        <v/>
      </c>
      <c r="CK35" s="44" t="str">
        <f t="shared" ref="CK35:CK51" si="88">IF(N35&lt;O35,CONCATENATE("* El total de procesados debe ser mayor o igual al total de Reactivos en el grupo de edad ",$N$32),"")</f>
        <v/>
      </c>
      <c r="CL35" s="44" t="str">
        <f t="shared" ref="CL35:CL51" si="89">IF(P35&lt;Q35,CONCATENATE("* El total de procesados debe ser mayor o igual al total de Reactivos en el grupo de edad ",$P$32),"")</f>
        <v/>
      </c>
      <c r="CM35" s="44" t="str">
        <f t="shared" ref="CM35:CM51" si="90">IF(R35&lt;S35,CONCATENATE("* El total de procesados debe ser mayor o igual al total de Reactivos en el grupo de edad ",$R$32),"")</f>
        <v/>
      </c>
      <c r="CN35" s="44" t="str">
        <f t="shared" ref="CN35:CN51" si="91">IF(T35&lt;U35,CONCATENATE("* El total de procesados debe ser mayor o igual al total de Reactivos en el grupo de edad ",$T$32),"")</f>
        <v/>
      </c>
      <c r="CO35" s="44" t="str">
        <f t="shared" ref="CO35:CO51" si="92">IF(V35&lt;W35,CONCATENATE("* El total de procesados debe ser mayor o igual al total de Reactivos en el grupo de edad ",$V$32),"")</f>
        <v/>
      </c>
      <c r="CP35" s="44" t="str">
        <f t="shared" ref="CP35:CP51" si="93">IF(X35&lt;Y35,CONCATENATE("* El total de procesados debe ser mayor o igual al total de Reactivos en el grupo de edad ",$X$32),"")</f>
        <v/>
      </c>
      <c r="CQ35" s="44" t="str">
        <f t="shared" ref="CQ35:CQ51" si="94">IF(Z35&lt;AA35,CONCATENATE("* El total de procesados debe ser mayor o igual al total de Reactivos en el grupo de edad ",$Z$32),"")</f>
        <v/>
      </c>
      <c r="CR35" s="44" t="str">
        <f t="shared" ref="CR35:CR51" si="95">IF(AB35&lt;AC35,CONCATENATE("* El total de procesados debe ser mayor o igual al total de Reactivos en el grupo de edad ",$AB$32),"")</f>
        <v/>
      </c>
      <c r="CS35" s="44" t="str">
        <f t="shared" ref="CS35:CS51" si="96">IF(AD35&lt;AE35,CONCATENATE("* El total de procesados debe ser mayor o igual al total de Reactivos en el grupo de edad ",$AD$32),"")</f>
        <v/>
      </c>
      <c r="CT35" s="44" t="str">
        <f t="shared" ref="CT35:CT51" si="97">IF(AF35&lt;AG35,CONCATENATE("* El total de procesados debe ser mayor o igual al total de Reactivos en el grupo de edad ",$AF$32),"")</f>
        <v/>
      </c>
      <c r="CU35" s="44" t="str">
        <f t="shared" ref="CU35:CU51" si="98">IF(AH35&lt;AI35,CONCATENATE("* El total de procesados debe ser mayor o igual al total de Reactivos en el grupo de edad ",$AH$32),"")</f>
        <v/>
      </c>
      <c r="CV35" s="44" t="str">
        <f t="shared" ref="CV35:CV51" si="99">IF(AJ35&lt;AK35,CONCATENATE("* El total de procesados debe ser mayor o igual al total de Reactivos en el grupo de edad ",$AJ$32),"")</f>
        <v/>
      </c>
      <c r="CW35" s="44" t="str">
        <f t="shared" ref="CW35:CW51" si="100">IF(AL35&lt;AM35,CONCATENATE("* El total de procesados debe ser mayor o igual al total de Reactivos en el grupo de edad ",$AL$32),"")</f>
        <v/>
      </c>
      <c r="CX35" s="44" t="str">
        <f t="shared" ref="CX35:CX51" si="101">IF(AN35&lt;AO35,CONCATENATE("* El total de procesados debe ser mayor o igual al total de Reactivos en el grupo de edad ",$AN$32),"")</f>
        <v/>
      </c>
      <c r="CY35" s="44" t="str">
        <f t="shared" ref="CY35:CY51" si="102">IF(AP35&lt;AQ35,CONCATENATE("* El total de procesados debe ser mayor o igual al total de Reactivos en el grupo de edad ",$AP$32),"")</f>
        <v/>
      </c>
      <c r="CZ35" s="44" t="str">
        <f t="shared" ref="CZ35:CZ51" si="103">IF(AND(B35&lt;&gt;0,OR(AT35="",AU35="",AV35="",AW35="")),"* No olvide digitar la columna Trans y/o Pueblos Originarios y/o Migrantes (Digite Cero si no tiene). ","")</f>
        <v/>
      </c>
      <c r="DA35" s="45">
        <f t="shared" ref="DA35:DA51" si="104">IF(B35&lt;   C35,1,0)</f>
        <v>0</v>
      </c>
      <c r="DB35" s="45">
        <f t="shared" ref="DB35:DB51" si="105">IF(B35&lt;&gt; AR35+AS35,1,0)</f>
        <v>0</v>
      </c>
      <c r="DC35" s="45">
        <f t="shared" ref="DC35:DC51" si="106">IF(B35&lt;  AT35+AU35,1,0)</f>
        <v>0</v>
      </c>
      <c r="DD35" s="45">
        <f t="shared" ref="DD35:DD51" si="107">IF(B35&lt;  AV35,1,0)</f>
        <v>0</v>
      </c>
      <c r="DE35" s="45">
        <f t="shared" ref="DE35:DE51" si="108">IF(B35&lt;  AW35,1,0)</f>
        <v>0</v>
      </c>
      <c r="DF35" s="45">
        <f t="shared" si="62"/>
        <v>0</v>
      </c>
      <c r="DG35" s="45">
        <f t="shared" si="63"/>
        <v>0</v>
      </c>
      <c r="DH35" s="45">
        <f t="shared" si="64"/>
        <v>0</v>
      </c>
      <c r="DI35" s="45">
        <f t="shared" si="65"/>
        <v>0</v>
      </c>
      <c r="DJ35" s="45">
        <f t="shared" si="66"/>
        <v>0</v>
      </c>
      <c r="DK35" s="45">
        <f t="shared" si="67"/>
        <v>0</v>
      </c>
      <c r="DL35" s="45">
        <f t="shared" si="68"/>
        <v>0</v>
      </c>
      <c r="DM35" s="45">
        <f t="shared" si="69"/>
        <v>0</v>
      </c>
      <c r="DN35" s="45">
        <f t="shared" si="70"/>
        <v>0</v>
      </c>
      <c r="DO35" s="45">
        <f t="shared" si="71"/>
        <v>0</v>
      </c>
      <c r="DP35" s="45">
        <f t="shared" si="72"/>
        <v>0</v>
      </c>
      <c r="DQ35" s="45">
        <f t="shared" si="73"/>
        <v>0</v>
      </c>
      <c r="DR35" s="45">
        <f t="shared" si="74"/>
        <v>0</v>
      </c>
      <c r="DS35" s="45">
        <f t="shared" si="75"/>
        <v>0</v>
      </c>
      <c r="DT35" s="45">
        <f t="shared" si="76"/>
        <v>0</v>
      </c>
      <c r="DU35" s="45">
        <f t="shared" si="77"/>
        <v>0</v>
      </c>
      <c r="DV35" s="45">
        <f t="shared" si="78"/>
        <v>0</v>
      </c>
      <c r="DW35" s="45">
        <f t="shared" si="79"/>
        <v>0</v>
      </c>
      <c r="DX35" s="45">
        <f t="shared" si="80"/>
        <v>0</v>
      </c>
      <c r="DY35" s="45">
        <f t="shared" si="81"/>
        <v>0</v>
      </c>
      <c r="DZ35" s="45">
        <f t="shared" si="82"/>
        <v>0</v>
      </c>
    </row>
    <row r="36" spans="1:130" x14ac:dyDescent="0.25">
      <c r="A36" s="66" t="s">
        <v>39</v>
      </c>
      <c r="B36" s="47">
        <f t="shared" si="55"/>
        <v>0</v>
      </c>
      <c r="C36" s="48">
        <f t="shared" si="55"/>
        <v>0</v>
      </c>
      <c r="D36" s="38">
        <f>SUM(ENERO:DICIEMBRE!D36)</f>
        <v>0</v>
      </c>
      <c r="E36" s="38">
        <f>SUM(ENERO:DICIEMBRE!E36)</f>
        <v>0</v>
      </c>
      <c r="F36" s="38">
        <f>SUM(ENERO:DICIEMBRE!F36)</f>
        <v>0</v>
      </c>
      <c r="G36" s="38">
        <f>SUM(ENERO:DICIEMBRE!G36)</f>
        <v>0</v>
      </c>
      <c r="H36" s="38">
        <f>SUM(ENERO:DICIEMBRE!H36)</f>
        <v>0</v>
      </c>
      <c r="I36" s="38">
        <f>SUM(ENERO:DICIEMBRE!I36)</f>
        <v>0</v>
      </c>
      <c r="J36" s="38">
        <f>SUM(ENERO:DICIEMBRE!J36)</f>
        <v>0</v>
      </c>
      <c r="K36" s="38">
        <f>SUM(ENERO:DICIEMBRE!K36)</f>
        <v>0</v>
      </c>
      <c r="L36" s="38">
        <f>SUM(ENERO:DICIEMBRE!L36)</f>
        <v>0</v>
      </c>
      <c r="M36" s="38">
        <f>SUM(ENERO:DICIEMBRE!M36)</f>
        <v>0</v>
      </c>
      <c r="N36" s="38">
        <f>SUM(ENERO:DICIEMBRE!N36)</f>
        <v>0</v>
      </c>
      <c r="O36" s="38">
        <f>SUM(ENERO:DICIEMBRE!O36)</f>
        <v>0</v>
      </c>
      <c r="P36" s="38">
        <f>SUM(ENERO:DICIEMBRE!P36)</f>
        <v>0</v>
      </c>
      <c r="Q36" s="38">
        <f>SUM(ENERO:DICIEMBRE!Q36)</f>
        <v>0</v>
      </c>
      <c r="R36" s="38">
        <f>SUM(ENERO:DICIEMBRE!R36)</f>
        <v>0</v>
      </c>
      <c r="S36" s="38">
        <f>SUM(ENERO:DICIEMBRE!S36)</f>
        <v>0</v>
      </c>
      <c r="T36" s="38">
        <f>SUM(ENERO:DICIEMBRE!T36)</f>
        <v>0</v>
      </c>
      <c r="U36" s="38">
        <f>SUM(ENERO:DICIEMBRE!U36)</f>
        <v>0</v>
      </c>
      <c r="V36" s="38">
        <f>SUM(ENERO:DICIEMBRE!V36)</f>
        <v>0</v>
      </c>
      <c r="W36" s="38">
        <f>SUM(ENERO:DICIEMBRE!W36)</f>
        <v>0</v>
      </c>
      <c r="X36" s="38">
        <f>SUM(ENERO:DICIEMBRE!X36)</f>
        <v>0</v>
      </c>
      <c r="Y36" s="38">
        <f>SUM(ENERO:DICIEMBRE!Y36)</f>
        <v>0</v>
      </c>
      <c r="Z36" s="38">
        <f>SUM(ENERO:DICIEMBRE!Z36)</f>
        <v>0</v>
      </c>
      <c r="AA36" s="38">
        <f>SUM(ENERO:DICIEMBRE!AA36)</f>
        <v>0</v>
      </c>
      <c r="AB36" s="38">
        <f>SUM(ENERO:DICIEMBRE!AB36)</f>
        <v>0</v>
      </c>
      <c r="AC36" s="38">
        <f>SUM(ENERO:DICIEMBRE!AC36)</f>
        <v>0</v>
      </c>
      <c r="AD36" s="38">
        <f>SUM(ENERO:DICIEMBRE!AD36)</f>
        <v>0</v>
      </c>
      <c r="AE36" s="38">
        <f>SUM(ENERO:DICIEMBRE!AE36)</f>
        <v>0</v>
      </c>
      <c r="AF36" s="38">
        <f>SUM(ENERO:DICIEMBRE!AF36)</f>
        <v>0</v>
      </c>
      <c r="AG36" s="38">
        <f>SUM(ENERO:DICIEMBRE!AG36)</f>
        <v>0</v>
      </c>
      <c r="AH36" s="38">
        <f>SUM(ENERO:DICIEMBRE!AH36)</f>
        <v>0</v>
      </c>
      <c r="AI36" s="38">
        <f>SUM(ENERO:DICIEMBRE!AI36)</f>
        <v>0</v>
      </c>
      <c r="AJ36" s="38">
        <f>SUM(ENERO:DICIEMBRE!AJ36)</f>
        <v>0</v>
      </c>
      <c r="AK36" s="38">
        <f>SUM(ENERO:DICIEMBRE!AK36)</f>
        <v>0</v>
      </c>
      <c r="AL36" s="38">
        <f>SUM(ENERO:DICIEMBRE!AL36)</f>
        <v>0</v>
      </c>
      <c r="AM36" s="38">
        <f>SUM(ENERO:DICIEMBRE!AM36)</f>
        <v>0</v>
      </c>
      <c r="AN36" s="38">
        <f>SUM(ENERO:DICIEMBRE!AN36)</f>
        <v>0</v>
      </c>
      <c r="AO36" s="38">
        <f>SUM(ENERO:DICIEMBRE!AO36)</f>
        <v>0</v>
      </c>
      <c r="AP36" s="38">
        <f>SUM(ENERO:DICIEMBRE!AP36)</f>
        <v>0</v>
      </c>
      <c r="AQ36" s="38">
        <f>SUM(ENERO:DICIEMBRE!AQ36)</f>
        <v>0</v>
      </c>
      <c r="AR36" s="38">
        <f>SUM(ENERO:DICIEMBRE!AR36)</f>
        <v>0</v>
      </c>
      <c r="AS36" s="38">
        <f>SUM(ENERO:DICIEMBRE!AS36)</f>
        <v>0</v>
      </c>
      <c r="AT36" s="38">
        <f>SUM(ENERO:DICIEMBRE!AT36)</f>
        <v>0</v>
      </c>
      <c r="AU36" s="38">
        <f>SUM(ENERO:DICIEMBRE!AU36)</f>
        <v>0</v>
      </c>
      <c r="AV36" s="38">
        <f>SUM(ENERO:DICIEMBRE!AV36)</f>
        <v>0</v>
      </c>
      <c r="AW36" s="38">
        <f>SUM(ENERO:DICIEMBRE!AW36)</f>
        <v>0</v>
      </c>
      <c r="AX36" s="43" t="str">
        <f t="shared" si="56"/>
        <v/>
      </c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10"/>
      <c r="BJ36" s="10"/>
      <c r="BK36" s="10"/>
      <c r="BL36" s="10"/>
      <c r="BU36" s="11"/>
      <c r="BV36" s="11"/>
      <c r="BW36" s="11"/>
      <c r="CA36" s="44" t="str">
        <f t="shared" si="57"/>
        <v/>
      </c>
      <c r="CB36" s="44" t="str">
        <f t="shared" si="58"/>
        <v/>
      </c>
      <c r="CC36" s="44" t="str">
        <f t="shared" si="59"/>
        <v/>
      </c>
      <c r="CD36" s="44" t="str">
        <f t="shared" si="60"/>
        <v/>
      </c>
      <c r="CE36" s="44" t="str">
        <f t="shared" si="61"/>
        <v/>
      </c>
      <c r="CF36" s="44" t="str">
        <f t="shared" si="83"/>
        <v/>
      </c>
      <c r="CG36" s="44" t="str">
        <f t="shared" si="84"/>
        <v/>
      </c>
      <c r="CH36" s="44" t="str">
        <f t="shared" si="85"/>
        <v/>
      </c>
      <c r="CI36" s="44" t="str">
        <f t="shared" si="86"/>
        <v/>
      </c>
      <c r="CJ36" s="44" t="str">
        <f t="shared" si="87"/>
        <v/>
      </c>
      <c r="CK36" s="44" t="str">
        <f t="shared" si="88"/>
        <v/>
      </c>
      <c r="CL36" s="44" t="str">
        <f t="shared" si="89"/>
        <v/>
      </c>
      <c r="CM36" s="44" t="str">
        <f t="shared" si="90"/>
        <v/>
      </c>
      <c r="CN36" s="44" t="str">
        <f t="shared" si="91"/>
        <v/>
      </c>
      <c r="CO36" s="44" t="str">
        <f t="shared" si="92"/>
        <v/>
      </c>
      <c r="CP36" s="44" t="str">
        <f t="shared" si="93"/>
        <v/>
      </c>
      <c r="CQ36" s="44" t="str">
        <f t="shared" si="94"/>
        <v/>
      </c>
      <c r="CR36" s="44" t="str">
        <f t="shared" si="95"/>
        <v/>
      </c>
      <c r="CS36" s="44" t="str">
        <f t="shared" si="96"/>
        <v/>
      </c>
      <c r="CT36" s="44" t="str">
        <f t="shared" si="97"/>
        <v/>
      </c>
      <c r="CU36" s="44" t="str">
        <f t="shared" si="98"/>
        <v/>
      </c>
      <c r="CV36" s="44" t="str">
        <f t="shared" si="99"/>
        <v/>
      </c>
      <c r="CW36" s="44" t="str">
        <f t="shared" si="100"/>
        <v/>
      </c>
      <c r="CX36" s="44" t="str">
        <f t="shared" si="101"/>
        <v/>
      </c>
      <c r="CY36" s="44" t="str">
        <f t="shared" si="102"/>
        <v/>
      </c>
      <c r="CZ36" s="44" t="str">
        <f t="shared" si="103"/>
        <v/>
      </c>
      <c r="DA36" s="45">
        <f t="shared" si="104"/>
        <v>0</v>
      </c>
      <c r="DB36" s="45">
        <f t="shared" si="105"/>
        <v>0</v>
      </c>
      <c r="DC36" s="45">
        <f t="shared" si="106"/>
        <v>0</v>
      </c>
      <c r="DD36" s="45">
        <f t="shared" si="107"/>
        <v>0</v>
      </c>
      <c r="DE36" s="45">
        <f t="shared" si="108"/>
        <v>0</v>
      </c>
      <c r="DF36" s="45">
        <f t="shared" si="62"/>
        <v>0</v>
      </c>
      <c r="DG36" s="45">
        <f t="shared" si="63"/>
        <v>0</v>
      </c>
      <c r="DH36" s="45">
        <f t="shared" si="64"/>
        <v>0</v>
      </c>
      <c r="DI36" s="45">
        <f t="shared" si="65"/>
        <v>0</v>
      </c>
      <c r="DJ36" s="45">
        <f t="shared" si="66"/>
        <v>0</v>
      </c>
      <c r="DK36" s="45">
        <f t="shared" si="67"/>
        <v>0</v>
      </c>
      <c r="DL36" s="45">
        <f t="shared" si="68"/>
        <v>0</v>
      </c>
      <c r="DM36" s="45">
        <f t="shared" si="69"/>
        <v>0</v>
      </c>
      <c r="DN36" s="45">
        <f t="shared" si="70"/>
        <v>0</v>
      </c>
      <c r="DO36" s="45">
        <f t="shared" si="71"/>
        <v>0</v>
      </c>
      <c r="DP36" s="45">
        <f t="shared" si="72"/>
        <v>0</v>
      </c>
      <c r="DQ36" s="45">
        <f t="shared" si="73"/>
        <v>0</v>
      </c>
      <c r="DR36" s="45">
        <f t="shared" si="74"/>
        <v>0</v>
      </c>
      <c r="DS36" s="45">
        <f t="shared" si="75"/>
        <v>0</v>
      </c>
      <c r="DT36" s="45">
        <f t="shared" si="76"/>
        <v>0</v>
      </c>
      <c r="DU36" s="45">
        <f t="shared" si="77"/>
        <v>0</v>
      </c>
      <c r="DV36" s="45">
        <f t="shared" si="78"/>
        <v>0</v>
      </c>
      <c r="DW36" s="45">
        <f t="shared" si="79"/>
        <v>0</v>
      </c>
      <c r="DX36" s="45">
        <f t="shared" si="80"/>
        <v>0</v>
      </c>
      <c r="DY36" s="45">
        <f t="shared" si="81"/>
        <v>0</v>
      </c>
      <c r="DZ36" s="45">
        <f t="shared" si="82"/>
        <v>0</v>
      </c>
    </row>
    <row r="37" spans="1:130" x14ac:dyDescent="0.25">
      <c r="A37" s="66" t="s">
        <v>40</v>
      </c>
      <c r="B37" s="47">
        <f t="shared" si="55"/>
        <v>0</v>
      </c>
      <c r="C37" s="48">
        <f t="shared" si="55"/>
        <v>0</v>
      </c>
      <c r="D37" s="38">
        <f>SUM(ENERO:DICIEMBRE!D37)</f>
        <v>0</v>
      </c>
      <c r="E37" s="38">
        <f>SUM(ENERO:DICIEMBRE!E37)</f>
        <v>0</v>
      </c>
      <c r="F37" s="38">
        <f>SUM(ENERO:DICIEMBRE!F37)</f>
        <v>0</v>
      </c>
      <c r="G37" s="38">
        <f>SUM(ENERO:DICIEMBRE!G37)</f>
        <v>0</v>
      </c>
      <c r="H37" s="38">
        <f>SUM(ENERO:DICIEMBRE!H37)</f>
        <v>0</v>
      </c>
      <c r="I37" s="38">
        <f>SUM(ENERO:DICIEMBRE!I37)</f>
        <v>0</v>
      </c>
      <c r="J37" s="38">
        <f>SUM(ENERO:DICIEMBRE!J37)</f>
        <v>0</v>
      </c>
      <c r="K37" s="38">
        <f>SUM(ENERO:DICIEMBRE!K37)</f>
        <v>0</v>
      </c>
      <c r="L37" s="38">
        <f>SUM(ENERO:DICIEMBRE!L37)</f>
        <v>0</v>
      </c>
      <c r="M37" s="38">
        <f>SUM(ENERO:DICIEMBRE!M37)</f>
        <v>0</v>
      </c>
      <c r="N37" s="38">
        <f>SUM(ENERO:DICIEMBRE!N37)</f>
        <v>0</v>
      </c>
      <c r="O37" s="38">
        <f>SUM(ENERO:DICIEMBRE!O37)</f>
        <v>0</v>
      </c>
      <c r="P37" s="38">
        <f>SUM(ENERO:DICIEMBRE!P37)</f>
        <v>0</v>
      </c>
      <c r="Q37" s="38">
        <f>SUM(ENERO:DICIEMBRE!Q37)</f>
        <v>0</v>
      </c>
      <c r="R37" s="38">
        <f>SUM(ENERO:DICIEMBRE!R37)</f>
        <v>0</v>
      </c>
      <c r="S37" s="38">
        <f>SUM(ENERO:DICIEMBRE!S37)</f>
        <v>0</v>
      </c>
      <c r="T37" s="38">
        <f>SUM(ENERO:DICIEMBRE!T37)</f>
        <v>0</v>
      </c>
      <c r="U37" s="38">
        <f>SUM(ENERO:DICIEMBRE!U37)</f>
        <v>0</v>
      </c>
      <c r="V37" s="38">
        <f>SUM(ENERO:DICIEMBRE!V37)</f>
        <v>0</v>
      </c>
      <c r="W37" s="38">
        <f>SUM(ENERO:DICIEMBRE!W37)</f>
        <v>0</v>
      </c>
      <c r="X37" s="38">
        <f>SUM(ENERO:DICIEMBRE!X37)</f>
        <v>0</v>
      </c>
      <c r="Y37" s="38">
        <f>SUM(ENERO:DICIEMBRE!Y37)</f>
        <v>0</v>
      </c>
      <c r="Z37" s="38">
        <f>SUM(ENERO:DICIEMBRE!Z37)</f>
        <v>0</v>
      </c>
      <c r="AA37" s="38">
        <f>SUM(ENERO:DICIEMBRE!AA37)</f>
        <v>0</v>
      </c>
      <c r="AB37" s="38">
        <f>SUM(ENERO:DICIEMBRE!AB37)</f>
        <v>0</v>
      </c>
      <c r="AC37" s="38">
        <f>SUM(ENERO:DICIEMBRE!AC37)</f>
        <v>0</v>
      </c>
      <c r="AD37" s="38">
        <f>SUM(ENERO:DICIEMBRE!AD37)</f>
        <v>0</v>
      </c>
      <c r="AE37" s="38">
        <f>SUM(ENERO:DICIEMBRE!AE37)</f>
        <v>0</v>
      </c>
      <c r="AF37" s="38">
        <f>SUM(ENERO:DICIEMBRE!AF37)</f>
        <v>0</v>
      </c>
      <c r="AG37" s="38">
        <f>SUM(ENERO:DICIEMBRE!AG37)</f>
        <v>0</v>
      </c>
      <c r="AH37" s="38">
        <f>SUM(ENERO:DICIEMBRE!AH37)</f>
        <v>0</v>
      </c>
      <c r="AI37" s="38">
        <f>SUM(ENERO:DICIEMBRE!AI37)</f>
        <v>0</v>
      </c>
      <c r="AJ37" s="38">
        <f>SUM(ENERO:DICIEMBRE!AJ37)</f>
        <v>0</v>
      </c>
      <c r="AK37" s="38">
        <f>SUM(ENERO:DICIEMBRE!AK37)</f>
        <v>0</v>
      </c>
      <c r="AL37" s="38">
        <f>SUM(ENERO:DICIEMBRE!AL37)</f>
        <v>0</v>
      </c>
      <c r="AM37" s="38">
        <f>SUM(ENERO:DICIEMBRE!AM37)</f>
        <v>0</v>
      </c>
      <c r="AN37" s="38">
        <f>SUM(ENERO:DICIEMBRE!AN37)</f>
        <v>0</v>
      </c>
      <c r="AO37" s="38">
        <f>SUM(ENERO:DICIEMBRE!AO37)</f>
        <v>0</v>
      </c>
      <c r="AP37" s="38">
        <f>SUM(ENERO:DICIEMBRE!AP37)</f>
        <v>0</v>
      </c>
      <c r="AQ37" s="38">
        <f>SUM(ENERO:DICIEMBRE!AQ37)</f>
        <v>0</v>
      </c>
      <c r="AR37" s="38">
        <f>SUM(ENERO:DICIEMBRE!AR37)</f>
        <v>0</v>
      </c>
      <c r="AS37" s="38">
        <f>SUM(ENERO:DICIEMBRE!AS37)</f>
        <v>0</v>
      </c>
      <c r="AT37" s="38">
        <f>SUM(ENERO:DICIEMBRE!AT37)</f>
        <v>0</v>
      </c>
      <c r="AU37" s="38">
        <f>SUM(ENERO:DICIEMBRE!AU37)</f>
        <v>0</v>
      </c>
      <c r="AV37" s="38">
        <f>SUM(ENERO:DICIEMBRE!AV37)</f>
        <v>0</v>
      </c>
      <c r="AW37" s="38">
        <f>SUM(ENERO:DICIEMBRE!AW37)</f>
        <v>0</v>
      </c>
      <c r="AX37" s="43" t="str">
        <f t="shared" si="56"/>
        <v/>
      </c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10"/>
      <c r="BJ37" s="10"/>
      <c r="BK37" s="10"/>
      <c r="BL37" s="10"/>
      <c r="BU37" s="11"/>
      <c r="BV37" s="11"/>
      <c r="BW37" s="11"/>
      <c r="CA37" s="44" t="str">
        <f t="shared" si="57"/>
        <v/>
      </c>
      <c r="CB37" s="44" t="str">
        <f t="shared" si="58"/>
        <v/>
      </c>
      <c r="CC37" s="44" t="str">
        <f t="shared" si="59"/>
        <v/>
      </c>
      <c r="CD37" s="44" t="str">
        <f t="shared" si="60"/>
        <v/>
      </c>
      <c r="CE37" s="44" t="str">
        <f t="shared" si="61"/>
        <v/>
      </c>
      <c r="CF37" s="44" t="str">
        <f t="shared" si="83"/>
        <v/>
      </c>
      <c r="CG37" s="44" t="str">
        <f t="shared" si="84"/>
        <v/>
      </c>
      <c r="CH37" s="44" t="str">
        <f t="shared" si="85"/>
        <v/>
      </c>
      <c r="CI37" s="44" t="str">
        <f t="shared" si="86"/>
        <v/>
      </c>
      <c r="CJ37" s="44" t="str">
        <f t="shared" si="87"/>
        <v/>
      </c>
      <c r="CK37" s="44" t="str">
        <f t="shared" si="88"/>
        <v/>
      </c>
      <c r="CL37" s="44" t="str">
        <f t="shared" si="89"/>
        <v/>
      </c>
      <c r="CM37" s="44" t="str">
        <f t="shared" si="90"/>
        <v/>
      </c>
      <c r="CN37" s="44" t="str">
        <f t="shared" si="91"/>
        <v/>
      </c>
      <c r="CO37" s="44" t="str">
        <f t="shared" si="92"/>
        <v/>
      </c>
      <c r="CP37" s="44" t="str">
        <f t="shared" si="93"/>
        <v/>
      </c>
      <c r="CQ37" s="44" t="str">
        <f t="shared" si="94"/>
        <v/>
      </c>
      <c r="CR37" s="44" t="str">
        <f t="shared" si="95"/>
        <v/>
      </c>
      <c r="CS37" s="44" t="str">
        <f t="shared" si="96"/>
        <v/>
      </c>
      <c r="CT37" s="44" t="str">
        <f t="shared" si="97"/>
        <v/>
      </c>
      <c r="CU37" s="44" t="str">
        <f t="shared" si="98"/>
        <v/>
      </c>
      <c r="CV37" s="44" t="str">
        <f t="shared" si="99"/>
        <v/>
      </c>
      <c r="CW37" s="44" t="str">
        <f t="shared" si="100"/>
        <v/>
      </c>
      <c r="CX37" s="44" t="str">
        <f t="shared" si="101"/>
        <v/>
      </c>
      <c r="CY37" s="44" t="str">
        <f t="shared" si="102"/>
        <v/>
      </c>
      <c r="CZ37" s="44" t="str">
        <f t="shared" si="103"/>
        <v/>
      </c>
      <c r="DA37" s="45">
        <f t="shared" si="104"/>
        <v>0</v>
      </c>
      <c r="DB37" s="45">
        <f t="shared" si="105"/>
        <v>0</v>
      </c>
      <c r="DC37" s="45">
        <f t="shared" si="106"/>
        <v>0</v>
      </c>
      <c r="DD37" s="45">
        <f t="shared" si="107"/>
        <v>0</v>
      </c>
      <c r="DE37" s="45">
        <f t="shared" si="108"/>
        <v>0</v>
      </c>
      <c r="DF37" s="45">
        <f t="shared" si="62"/>
        <v>0</v>
      </c>
      <c r="DG37" s="45">
        <f t="shared" si="63"/>
        <v>0</v>
      </c>
      <c r="DH37" s="45">
        <f t="shared" si="64"/>
        <v>0</v>
      </c>
      <c r="DI37" s="45">
        <f t="shared" si="65"/>
        <v>0</v>
      </c>
      <c r="DJ37" s="45">
        <f t="shared" si="66"/>
        <v>0</v>
      </c>
      <c r="DK37" s="45">
        <f t="shared" si="67"/>
        <v>0</v>
      </c>
      <c r="DL37" s="45">
        <f t="shared" si="68"/>
        <v>0</v>
      </c>
      <c r="DM37" s="45">
        <f t="shared" si="69"/>
        <v>0</v>
      </c>
      <c r="DN37" s="45">
        <f t="shared" si="70"/>
        <v>0</v>
      </c>
      <c r="DO37" s="45">
        <f t="shared" si="71"/>
        <v>0</v>
      </c>
      <c r="DP37" s="45">
        <f t="shared" si="72"/>
        <v>0</v>
      </c>
      <c r="DQ37" s="45">
        <f t="shared" si="73"/>
        <v>0</v>
      </c>
      <c r="DR37" s="45">
        <f t="shared" si="74"/>
        <v>0</v>
      </c>
      <c r="DS37" s="45">
        <f t="shared" si="75"/>
        <v>0</v>
      </c>
      <c r="DT37" s="45">
        <f t="shared" si="76"/>
        <v>0</v>
      </c>
      <c r="DU37" s="45">
        <f t="shared" si="77"/>
        <v>0</v>
      </c>
      <c r="DV37" s="45">
        <f t="shared" si="78"/>
        <v>0</v>
      </c>
      <c r="DW37" s="45">
        <f t="shared" si="79"/>
        <v>0</v>
      </c>
      <c r="DX37" s="45">
        <f t="shared" si="80"/>
        <v>0</v>
      </c>
      <c r="DY37" s="45">
        <f t="shared" si="81"/>
        <v>0</v>
      </c>
      <c r="DZ37" s="45">
        <f t="shared" si="82"/>
        <v>0</v>
      </c>
    </row>
    <row r="38" spans="1:130" ht="22.5" x14ac:dyDescent="0.25">
      <c r="A38" s="67" t="s">
        <v>41</v>
      </c>
      <c r="B38" s="47">
        <f t="shared" si="55"/>
        <v>0</v>
      </c>
      <c r="C38" s="48">
        <f t="shared" si="55"/>
        <v>0</v>
      </c>
      <c r="D38" s="38">
        <f>SUM(ENERO:DICIEMBRE!D38)</f>
        <v>0</v>
      </c>
      <c r="E38" s="38">
        <f>SUM(ENERO:DICIEMBRE!E38)</f>
        <v>0</v>
      </c>
      <c r="F38" s="38">
        <f>SUM(ENERO:DICIEMBRE!F38)</f>
        <v>0</v>
      </c>
      <c r="G38" s="38">
        <f>SUM(ENERO:DICIEMBRE!G38)</f>
        <v>0</v>
      </c>
      <c r="H38" s="38">
        <f>SUM(ENERO:DICIEMBRE!H38)</f>
        <v>0</v>
      </c>
      <c r="I38" s="38">
        <f>SUM(ENERO:DICIEMBRE!I38)</f>
        <v>0</v>
      </c>
      <c r="J38" s="38">
        <f>SUM(ENERO:DICIEMBRE!J38)</f>
        <v>0</v>
      </c>
      <c r="K38" s="38">
        <f>SUM(ENERO:DICIEMBRE!K38)</f>
        <v>0</v>
      </c>
      <c r="L38" s="38">
        <f>SUM(ENERO:DICIEMBRE!L38)</f>
        <v>0</v>
      </c>
      <c r="M38" s="38">
        <f>SUM(ENERO:DICIEMBRE!M38)</f>
        <v>0</v>
      </c>
      <c r="N38" s="38">
        <f>SUM(ENERO:DICIEMBRE!N38)</f>
        <v>0</v>
      </c>
      <c r="O38" s="38">
        <f>SUM(ENERO:DICIEMBRE!O38)</f>
        <v>0</v>
      </c>
      <c r="P38" s="38">
        <f>SUM(ENERO:DICIEMBRE!P38)</f>
        <v>0</v>
      </c>
      <c r="Q38" s="38">
        <f>SUM(ENERO:DICIEMBRE!Q38)</f>
        <v>0</v>
      </c>
      <c r="R38" s="38">
        <f>SUM(ENERO:DICIEMBRE!R38)</f>
        <v>0</v>
      </c>
      <c r="S38" s="38">
        <f>SUM(ENERO:DICIEMBRE!S38)</f>
        <v>0</v>
      </c>
      <c r="T38" s="38">
        <f>SUM(ENERO:DICIEMBRE!T38)</f>
        <v>0</v>
      </c>
      <c r="U38" s="38">
        <f>SUM(ENERO:DICIEMBRE!U38)</f>
        <v>0</v>
      </c>
      <c r="V38" s="38">
        <f>SUM(ENERO:DICIEMBRE!V38)</f>
        <v>0</v>
      </c>
      <c r="W38" s="38">
        <f>SUM(ENERO:DICIEMBRE!W38)</f>
        <v>0</v>
      </c>
      <c r="X38" s="38">
        <f>SUM(ENERO:DICIEMBRE!X38)</f>
        <v>0</v>
      </c>
      <c r="Y38" s="38">
        <f>SUM(ENERO:DICIEMBRE!Y38)</f>
        <v>0</v>
      </c>
      <c r="Z38" s="38">
        <f>SUM(ENERO:DICIEMBRE!Z38)</f>
        <v>0</v>
      </c>
      <c r="AA38" s="38">
        <f>SUM(ENERO:DICIEMBRE!AA38)</f>
        <v>0</v>
      </c>
      <c r="AB38" s="38">
        <f>SUM(ENERO:DICIEMBRE!AB38)</f>
        <v>0</v>
      </c>
      <c r="AC38" s="38">
        <f>SUM(ENERO:DICIEMBRE!AC38)</f>
        <v>0</v>
      </c>
      <c r="AD38" s="38">
        <f>SUM(ENERO:DICIEMBRE!AD38)</f>
        <v>0</v>
      </c>
      <c r="AE38" s="38">
        <f>SUM(ENERO:DICIEMBRE!AE38)</f>
        <v>0</v>
      </c>
      <c r="AF38" s="38">
        <f>SUM(ENERO:DICIEMBRE!AF38)</f>
        <v>0</v>
      </c>
      <c r="AG38" s="38">
        <f>SUM(ENERO:DICIEMBRE!AG38)</f>
        <v>0</v>
      </c>
      <c r="AH38" s="38">
        <f>SUM(ENERO:DICIEMBRE!AH38)</f>
        <v>0</v>
      </c>
      <c r="AI38" s="38">
        <f>SUM(ENERO:DICIEMBRE!AI38)</f>
        <v>0</v>
      </c>
      <c r="AJ38" s="38">
        <f>SUM(ENERO:DICIEMBRE!AJ38)</f>
        <v>0</v>
      </c>
      <c r="AK38" s="38">
        <f>SUM(ENERO:DICIEMBRE!AK38)</f>
        <v>0</v>
      </c>
      <c r="AL38" s="38">
        <f>SUM(ENERO:DICIEMBRE!AL38)</f>
        <v>0</v>
      </c>
      <c r="AM38" s="38">
        <f>SUM(ENERO:DICIEMBRE!AM38)</f>
        <v>0</v>
      </c>
      <c r="AN38" s="38">
        <f>SUM(ENERO:DICIEMBRE!AN38)</f>
        <v>0</v>
      </c>
      <c r="AO38" s="38">
        <f>SUM(ENERO:DICIEMBRE!AO38)</f>
        <v>0</v>
      </c>
      <c r="AP38" s="38">
        <f>SUM(ENERO:DICIEMBRE!AP38)</f>
        <v>0</v>
      </c>
      <c r="AQ38" s="38">
        <f>SUM(ENERO:DICIEMBRE!AQ38)</f>
        <v>0</v>
      </c>
      <c r="AR38" s="38">
        <f>SUM(ENERO:DICIEMBRE!AR38)</f>
        <v>0</v>
      </c>
      <c r="AS38" s="38">
        <f>SUM(ENERO:DICIEMBRE!AS38)</f>
        <v>0</v>
      </c>
      <c r="AT38" s="38">
        <f>SUM(ENERO:DICIEMBRE!AT38)</f>
        <v>0</v>
      </c>
      <c r="AU38" s="38">
        <f>SUM(ENERO:DICIEMBRE!AU38)</f>
        <v>0</v>
      </c>
      <c r="AV38" s="38">
        <f>SUM(ENERO:DICIEMBRE!AV38)</f>
        <v>0</v>
      </c>
      <c r="AW38" s="38">
        <f>SUM(ENERO:DICIEMBRE!AW38)</f>
        <v>0</v>
      </c>
      <c r="AX38" s="43" t="str">
        <f t="shared" si="56"/>
        <v/>
      </c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10"/>
      <c r="BJ38" s="10"/>
      <c r="BK38" s="10"/>
      <c r="BL38" s="10"/>
      <c r="BU38" s="11"/>
      <c r="BV38" s="11"/>
      <c r="BW38" s="11"/>
      <c r="CA38" s="44" t="str">
        <f t="shared" si="57"/>
        <v/>
      </c>
      <c r="CB38" s="44" t="str">
        <f t="shared" si="58"/>
        <v/>
      </c>
      <c r="CC38" s="44" t="str">
        <f t="shared" si="59"/>
        <v/>
      </c>
      <c r="CD38" s="44" t="str">
        <f t="shared" si="60"/>
        <v/>
      </c>
      <c r="CE38" s="44" t="str">
        <f t="shared" si="61"/>
        <v/>
      </c>
      <c r="CF38" s="44" t="str">
        <f t="shared" si="83"/>
        <v/>
      </c>
      <c r="CG38" s="44" t="str">
        <f t="shared" si="84"/>
        <v/>
      </c>
      <c r="CH38" s="44" t="str">
        <f t="shared" si="85"/>
        <v/>
      </c>
      <c r="CI38" s="44" t="str">
        <f t="shared" si="86"/>
        <v/>
      </c>
      <c r="CJ38" s="44" t="str">
        <f t="shared" si="87"/>
        <v/>
      </c>
      <c r="CK38" s="44" t="str">
        <f t="shared" si="88"/>
        <v/>
      </c>
      <c r="CL38" s="44" t="str">
        <f t="shared" si="89"/>
        <v/>
      </c>
      <c r="CM38" s="44" t="str">
        <f t="shared" si="90"/>
        <v/>
      </c>
      <c r="CN38" s="44" t="str">
        <f t="shared" si="91"/>
        <v/>
      </c>
      <c r="CO38" s="44" t="str">
        <f t="shared" si="92"/>
        <v/>
      </c>
      <c r="CP38" s="44" t="str">
        <f t="shared" si="93"/>
        <v/>
      </c>
      <c r="CQ38" s="44" t="str">
        <f t="shared" si="94"/>
        <v/>
      </c>
      <c r="CR38" s="44" t="str">
        <f t="shared" si="95"/>
        <v/>
      </c>
      <c r="CS38" s="44" t="str">
        <f t="shared" si="96"/>
        <v/>
      </c>
      <c r="CT38" s="44" t="str">
        <f t="shared" si="97"/>
        <v/>
      </c>
      <c r="CU38" s="44" t="str">
        <f t="shared" si="98"/>
        <v/>
      </c>
      <c r="CV38" s="44" t="str">
        <f t="shared" si="99"/>
        <v/>
      </c>
      <c r="CW38" s="44" t="str">
        <f t="shared" si="100"/>
        <v/>
      </c>
      <c r="CX38" s="44" t="str">
        <f t="shared" si="101"/>
        <v/>
      </c>
      <c r="CY38" s="44" t="str">
        <f t="shared" si="102"/>
        <v/>
      </c>
      <c r="CZ38" s="44" t="str">
        <f t="shared" si="103"/>
        <v/>
      </c>
      <c r="DA38" s="45">
        <f t="shared" si="104"/>
        <v>0</v>
      </c>
      <c r="DB38" s="45">
        <f t="shared" si="105"/>
        <v>0</v>
      </c>
      <c r="DC38" s="45">
        <f t="shared" si="106"/>
        <v>0</v>
      </c>
      <c r="DD38" s="45">
        <f t="shared" si="107"/>
        <v>0</v>
      </c>
      <c r="DE38" s="45">
        <f t="shared" si="108"/>
        <v>0</v>
      </c>
      <c r="DF38" s="45">
        <f t="shared" si="62"/>
        <v>0</v>
      </c>
      <c r="DG38" s="45">
        <f t="shared" si="63"/>
        <v>0</v>
      </c>
      <c r="DH38" s="45">
        <f t="shared" si="64"/>
        <v>0</v>
      </c>
      <c r="DI38" s="45">
        <f t="shared" si="65"/>
        <v>0</v>
      </c>
      <c r="DJ38" s="45">
        <f t="shared" si="66"/>
        <v>0</v>
      </c>
      <c r="DK38" s="45">
        <f t="shared" si="67"/>
        <v>0</v>
      </c>
      <c r="DL38" s="45">
        <f t="shared" si="68"/>
        <v>0</v>
      </c>
      <c r="DM38" s="45">
        <f t="shared" si="69"/>
        <v>0</v>
      </c>
      <c r="DN38" s="45">
        <f t="shared" si="70"/>
        <v>0</v>
      </c>
      <c r="DO38" s="45">
        <f t="shared" si="71"/>
        <v>0</v>
      </c>
      <c r="DP38" s="45">
        <f t="shared" si="72"/>
        <v>0</v>
      </c>
      <c r="DQ38" s="45">
        <f t="shared" si="73"/>
        <v>0</v>
      </c>
      <c r="DR38" s="45">
        <f t="shared" si="74"/>
        <v>0</v>
      </c>
      <c r="DS38" s="45">
        <f t="shared" si="75"/>
        <v>0</v>
      </c>
      <c r="DT38" s="45">
        <f t="shared" si="76"/>
        <v>0</v>
      </c>
      <c r="DU38" s="45">
        <f t="shared" si="77"/>
        <v>0</v>
      </c>
      <c r="DV38" s="45">
        <f t="shared" si="78"/>
        <v>0</v>
      </c>
      <c r="DW38" s="45">
        <f t="shared" si="79"/>
        <v>0</v>
      </c>
      <c r="DX38" s="45">
        <f t="shared" si="80"/>
        <v>0</v>
      </c>
      <c r="DY38" s="45">
        <f t="shared" si="81"/>
        <v>0</v>
      </c>
      <c r="DZ38" s="45">
        <f t="shared" si="82"/>
        <v>0</v>
      </c>
    </row>
    <row r="39" spans="1:130" ht="22.5" x14ac:dyDescent="0.25">
      <c r="A39" s="67" t="s">
        <v>42</v>
      </c>
      <c r="B39" s="47">
        <f t="shared" si="55"/>
        <v>0</v>
      </c>
      <c r="C39" s="48">
        <f t="shared" si="55"/>
        <v>0</v>
      </c>
      <c r="D39" s="38">
        <f>SUM(ENERO:DICIEMBRE!D39)</f>
        <v>0</v>
      </c>
      <c r="E39" s="38">
        <f>SUM(ENERO:DICIEMBRE!E39)</f>
        <v>0</v>
      </c>
      <c r="F39" s="38">
        <f>SUM(ENERO:DICIEMBRE!F39)</f>
        <v>0</v>
      </c>
      <c r="G39" s="38">
        <f>SUM(ENERO:DICIEMBRE!G39)</f>
        <v>0</v>
      </c>
      <c r="H39" s="38">
        <f>SUM(ENERO:DICIEMBRE!H39)</f>
        <v>0</v>
      </c>
      <c r="I39" s="38">
        <f>SUM(ENERO:DICIEMBRE!I39)</f>
        <v>0</v>
      </c>
      <c r="J39" s="38">
        <f>SUM(ENERO:DICIEMBRE!J39)</f>
        <v>0</v>
      </c>
      <c r="K39" s="38">
        <f>SUM(ENERO:DICIEMBRE!K39)</f>
        <v>0</v>
      </c>
      <c r="L39" s="38">
        <f>SUM(ENERO:DICIEMBRE!L39)</f>
        <v>0</v>
      </c>
      <c r="M39" s="38">
        <f>SUM(ENERO:DICIEMBRE!M39)</f>
        <v>0</v>
      </c>
      <c r="N39" s="38">
        <f>SUM(ENERO:DICIEMBRE!N39)</f>
        <v>0</v>
      </c>
      <c r="O39" s="38">
        <f>SUM(ENERO:DICIEMBRE!O39)</f>
        <v>0</v>
      </c>
      <c r="P39" s="38">
        <f>SUM(ENERO:DICIEMBRE!P39)</f>
        <v>0</v>
      </c>
      <c r="Q39" s="38">
        <f>SUM(ENERO:DICIEMBRE!Q39)</f>
        <v>0</v>
      </c>
      <c r="R39" s="38">
        <f>SUM(ENERO:DICIEMBRE!R39)</f>
        <v>0</v>
      </c>
      <c r="S39" s="38">
        <f>SUM(ENERO:DICIEMBRE!S39)</f>
        <v>0</v>
      </c>
      <c r="T39" s="38">
        <f>SUM(ENERO:DICIEMBRE!T39)</f>
        <v>0</v>
      </c>
      <c r="U39" s="38">
        <f>SUM(ENERO:DICIEMBRE!U39)</f>
        <v>0</v>
      </c>
      <c r="V39" s="38">
        <f>SUM(ENERO:DICIEMBRE!V39)</f>
        <v>0</v>
      </c>
      <c r="W39" s="38">
        <f>SUM(ENERO:DICIEMBRE!W39)</f>
        <v>0</v>
      </c>
      <c r="X39" s="38">
        <f>SUM(ENERO:DICIEMBRE!X39)</f>
        <v>0</v>
      </c>
      <c r="Y39" s="38">
        <f>SUM(ENERO:DICIEMBRE!Y39)</f>
        <v>0</v>
      </c>
      <c r="Z39" s="38">
        <f>SUM(ENERO:DICIEMBRE!Z39)</f>
        <v>0</v>
      </c>
      <c r="AA39" s="38">
        <f>SUM(ENERO:DICIEMBRE!AA39)</f>
        <v>0</v>
      </c>
      <c r="AB39" s="38">
        <f>SUM(ENERO:DICIEMBRE!AB39)</f>
        <v>0</v>
      </c>
      <c r="AC39" s="38">
        <f>SUM(ENERO:DICIEMBRE!AC39)</f>
        <v>0</v>
      </c>
      <c r="AD39" s="38">
        <f>SUM(ENERO:DICIEMBRE!AD39)</f>
        <v>0</v>
      </c>
      <c r="AE39" s="38">
        <f>SUM(ENERO:DICIEMBRE!AE39)</f>
        <v>0</v>
      </c>
      <c r="AF39" s="38">
        <f>SUM(ENERO:DICIEMBRE!AF39)</f>
        <v>0</v>
      </c>
      <c r="AG39" s="38">
        <f>SUM(ENERO:DICIEMBRE!AG39)</f>
        <v>0</v>
      </c>
      <c r="AH39" s="38">
        <f>SUM(ENERO:DICIEMBRE!AH39)</f>
        <v>0</v>
      </c>
      <c r="AI39" s="38">
        <f>SUM(ENERO:DICIEMBRE!AI39)</f>
        <v>0</v>
      </c>
      <c r="AJ39" s="38">
        <f>SUM(ENERO:DICIEMBRE!AJ39)</f>
        <v>0</v>
      </c>
      <c r="AK39" s="38">
        <f>SUM(ENERO:DICIEMBRE!AK39)</f>
        <v>0</v>
      </c>
      <c r="AL39" s="38">
        <f>SUM(ENERO:DICIEMBRE!AL39)</f>
        <v>0</v>
      </c>
      <c r="AM39" s="38">
        <f>SUM(ENERO:DICIEMBRE!AM39)</f>
        <v>0</v>
      </c>
      <c r="AN39" s="38">
        <f>SUM(ENERO:DICIEMBRE!AN39)</f>
        <v>0</v>
      </c>
      <c r="AO39" s="38">
        <f>SUM(ENERO:DICIEMBRE!AO39)</f>
        <v>0</v>
      </c>
      <c r="AP39" s="38">
        <f>SUM(ENERO:DICIEMBRE!AP39)</f>
        <v>0</v>
      </c>
      <c r="AQ39" s="38">
        <f>SUM(ENERO:DICIEMBRE!AQ39)</f>
        <v>0</v>
      </c>
      <c r="AR39" s="38">
        <f>SUM(ENERO:DICIEMBRE!AR39)</f>
        <v>0</v>
      </c>
      <c r="AS39" s="38">
        <f>SUM(ENERO:DICIEMBRE!AS39)</f>
        <v>0</v>
      </c>
      <c r="AT39" s="38">
        <f>SUM(ENERO:DICIEMBRE!AT39)</f>
        <v>0</v>
      </c>
      <c r="AU39" s="38">
        <f>SUM(ENERO:DICIEMBRE!AU39)</f>
        <v>0</v>
      </c>
      <c r="AV39" s="38">
        <f>SUM(ENERO:DICIEMBRE!AV39)</f>
        <v>0</v>
      </c>
      <c r="AW39" s="38">
        <f>SUM(ENERO:DICIEMBRE!AW39)</f>
        <v>0</v>
      </c>
      <c r="AX39" s="43" t="str">
        <f t="shared" si="56"/>
        <v/>
      </c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10"/>
      <c r="BJ39" s="10"/>
      <c r="BK39" s="10"/>
      <c r="BL39" s="10"/>
      <c r="BU39" s="11"/>
      <c r="BV39" s="11"/>
      <c r="BW39" s="11"/>
      <c r="CA39" s="44" t="str">
        <f t="shared" si="57"/>
        <v/>
      </c>
      <c r="CB39" s="44" t="str">
        <f t="shared" si="58"/>
        <v/>
      </c>
      <c r="CC39" s="44" t="str">
        <f t="shared" si="59"/>
        <v/>
      </c>
      <c r="CD39" s="44" t="str">
        <f t="shared" si="60"/>
        <v/>
      </c>
      <c r="CE39" s="44" t="str">
        <f t="shared" si="61"/>
        <v/>
      </c>
      <c r="CF39" s="44" t="str">
        <f t="shared" si="83"/>
        <v/>
      </c>
      <c r="CG39" s="44" t="str">
        <f t="shared" si="84"/>
        <v/>
      </c>
      <c r="CH39" s="44" t="str">
        <f t="shared" si="85"/>
        <v/>
      </c>
      <c r="CI39" s="44" t="str">
        <f t="shared" si="86"/>
        <v/>
      </c>
      <c r="CJ39" s="44" t="str">
        <f t="shared" si="87"/>
        <v/>
      </c>
      <c r="CK39" s="44" t="str">
        <f t="shared" si="88"/>
        <v/>
      </c>
      <c r="CL39" s="44" t="str">
        <f t="shared" si="89"/>
        <v/>
      </c>
      <c r="CM39" s="44" t="str">
        <f t="shared" si="90"/>
        <v/>
      </c>
      <c r="CN39" s="44" t="str">
        <f t="shared" si="91"/>
        <v/>
      </c>
      <c r="CO39" s="44" t="str">
        <f t="shared" si="92"/>
        <v/>
      </c>
      <c r="CP39" s="44" t="str">
        <f t="shared" si="93"/>
        <v/>
      </c>
      <c r="CQ39" s="44" t="str">
        <f t="shared" si="94"/>
        <v/>
      </c>
      <c r="CR39" s="44" t="str">
        <f t="shared" si="95"/>
        <v/>
      </c>
      <c r="CS39" s="44" t="str">
        <f t="shared" si="96"/>
        <v/>
      </c>
      <c r="CT39" s="44" t="str">
        <f t="shared" si="97"/>
        <v/>
      </c>
      <c r="CU39" s="44" t="str">
        <f t="shared" si="98"/>
        <v/>
      </c>
      <c r="CV39" s="44" t="str">
        <f t="shared" si="99"/>
        <v/>
      </c>
      <c r="CW39" s="44" t="str">
        <f t="shared" si="100"/>
        <v/>
      </c>
      <c r="CX39" s="44" t="str">
        <f t="shared" si="101"/>
        <v/>
      </c>
      <c r="CY39" s="44" t="str">
        <f t="shared" si="102"/>
        <v/>
      </c>
      <c r="CZ39" s="44" t="str">
        <f t="shared" si="103"/>
        <v/>
      </c>
      <c r="DA39" s="45">
        <f t="shared" si="104"/>
        <v>0</v>
      </c>
      <c r="DB39" s="45">
        <f t="shared" si="105"/>
        <v>0</v>
      </c>
      <c r="DC39" s="45">
        <f t="shared" si="106"/>
        <v>0</v>
      </c>
      <c r="DD39" s="45">
        <f t="shared" si="107"/>
        <v>0</v>
      </c>
      <c r="DE39" s="45">
        <f t="shared" si="108"/>
        <v>0</v>
      </c>
      <c r="DF39" s="45">
        <f t="shared" si="62"/>
        <v>0</v>
      </c>
      <c r="DG39" s="45">
        <f t="shared" si="63"/>
        <v>0</v>
      </c>
      <c r="DH39" s="45">
        <f t="shared" si="64"/>
        <v>0</v>
      </c>
      <c r="DI39" s="45">
        <f t="shared" si="65"/>
        <v>0</v>
      </c>
      <c r="DJ39" s="45">
        <f t="shared" si="66"/>
        <v>0</v>
      </c>
      <c r="DK39" s="45">
        <f t="shared" si="67"/>
        <v>0</v>
      </c>
      <c r="DL39" s="45">
        <f t="shared" si="68"/>
        <v>0</v>
      </c>
      <c r="DM39" s="45">
        <f t="shared" si="69"/>
        <v>0</v>
      </c>
      <c r="DN39" s="45">
        <f t="shared" si="70"/>
        <v>0</v>
      </c>
      <c r="DO39" s="45">
        <f t="shared" si="71"/>
        <v>0</v>
      </c>
      <c r="DP39" s="45">
        <f t="shared" si="72"/>
        <v>0</v>
      </c>
      <c r="DQ39" s="45">
        <f t="shared" si="73"/>
        <v>0</v>
      </c>
      <c r="DR39" s="45">
        <f t="shared" si="74"/>
        <v>0</v>
      </c>
      <c r="DS39" s="45">
        <f t="shared" si="75"/>
        <v>0</v>
      </c>
      <c r="DT39" s="45">
        <f t="shared" si="76"/>
        <v>0</v>
      </c>
      <c r="DU39" s="45">
        <f t="shared" si="77"/>
        <v>0</v>
      </c>
      <c r="DV39" s="45">
        <f t="shared" si="78"/>
        <v>0</v>
      </c>
      <c r="DW39" s="45">
        <f t="shared" si="79"/>
        <v>0</v>
      </c>
      <c r="DX39" s="45">
        <f t="shared" si="80"/>
        <v>0</v>
      </c>
      <c r="DY39" s="45">
        <f t="shared" si="81"/>
        <v>0</v>
      </c>
      <c r="DZ39" s="45">
        <f t="shared" si="82"/>
        <v>0</v>
      </c>
    </row>
    <row r="40" spans="1:130" ht="22.5" x14ac:dyDescent="0.25">
      <c r="A40" s="67" t="s">
        <v>43</v>
      </c>
      <c r="B40" s="47">
        <f t="shared" si="55"/>
        <v>0</v>
      </c>
      <c r="C40" s="48">
        <f t="shared" si="55"/>
        <v>0</v>
      </c>
      <c r="D40" s="38">
        <f>SUM(ENERO:DICIEMBRE!D40)</f>
        <v>0</v>
      </c>
      <c r="E40" s="38">
        <f>SUM(ENERO:DICIEMBRE!E40)</f>
        <v>0</v>
      </c>
      <c r="F40" s="38">
        <f>SUM(ENERO:DICIEMBRE!F40)</f>
        <v>0</v>
      </c>
      <c r="G40" s="38">
        <f>SUM(ENERO:DICIEMBRE!G40)</f>
        <v>0</v>
      </c>
      <c r="H40" s="38">
        <f>SUM(ENERO:DICIEMBRE!H40)</f>
        <v>0</v>
      </c>
      <c r="I40" s="38">
        <f>SUM(ENERO:DICIEMBRE!I40)</f>
        <v>0</v>
      </c>
      <c r="J40" s="38">
        <f>SUM(ENERO:DICIEMBRE!J40)</f>
        <v>0</v>
      </c>
      <c r="K40" s="38">
        <f>SUM(ENERO:DICIEMBRE!K40)</f>
        <v>0</v>
      </c>
      <c r="L40" s="38">
        <f>SUM(ENERO:DICIEMBRE!L40)</f>
        <v>0</v>
      </c>
      <c r="M40" s="38">
        <f>SUM(ENERO:DICIEMBRE!M40)</f>
        <v>0</v>
      </c>
      <c r="N40" s="38">
        <f>SUM(ENERO:DICIEMBRE!N40)</f>
        <v>0</v>
      </c>
      <c r="O40" s="38">
        <f>SUM(ENERO:DICIEMBRE!O40)</f>
        <v>0</v>
      </c>
      <c r="P40" s="38">
        <f>SUM(ENERO:DICIEMBRE!P40)</f>
        <v>0</v>
      </c>
      <c r="Q40" s="38">
        <f>SUM(ENERO:DICIEMBRE!Q40)</f>
        <v>0</v>
      </c>
      <c r="R40" s="38">
        <f>SUM(ENERO:DICIEMBRE!R40)</f>
        <v>0</v>
      </c>
      <c r="S40" s="38">
        <f>SUM(ENERO:DICIEMBRE!S40)</f>
        <v>0</v>
      </c>
      <c r="T40" s="38">
        <f>SUM(ENERO:DICIEMBRE!T40)</f>
        <v>0</v>
      </c>
      <c r="U40" s="38">
        <f>SUM(ENERO:DICIEMBRE!U40)</f>
        <v>0</v>
      </c>
      <c r="V40" s="38">
        <f>SUM(ENERO:DICIEMBRE!V40)</f>
        <v>0</v>
      </c>
      <c r="W40" s="38">
        <f>SUM(ENERO:DICIEMBRE!W40)</f>
        <v>0</v>
      </c>
      <c r="X40" s="38">
        <f>SUM(ENERO:DICIEMBRE!X40)</f>
        <v>0</v>
      </c>
      <c r="Y40" s="38">
        <f>SUM(ENERO:DICIEMBRE!Y40)</f>
        <v>0</v>
      </c>
      <c r="Z40" s="38">
        <f>SUM(ENERO:DICIEMBRE!Z40)</f>
        <v>0</v>
      </c>
      <c r="AA40" s="38">
        <f>SUM(ENERO:DICIEMBRE!AA40)</f>
        <v>0</v>
      </c>
      <c r="AB40" s="38">
        <f>SUM(ENERO:DICIEMBRE!AB40)</f>
        <v>0</v>
      </c>
      <c r="AC40" s="38">
        <f>SUM(ENERO:DICIEMBRE!AC40)</f>
        <v>0</v>
      </c>
      <c r="AD40" s="38">
        <f>SUM(ENERO:DICIEMBRE!AD40)</f>
        <v>0</v>
      </c>
      <c r="AE40" s="38">
        <f>SUM(ENERO:DICIEMBRE!AE40)</f>
        <v>0</v>
      </c>
      <c r="AF40" s="38">
        <f>SUM(ENERO:DICIEMBRE!AF40)</f>
        <v>0</v>
      </c>
      <c r="AG40" s="38">
        <f>SUM(ENERO:DICIEMBRE!AG40)</f>
        <v>0</v>
      </c>
      <c r="AH40" s="38">
        <f>SUM(ENERO:DICIEMBRE!AH40)</f>
        <v>0</v>
      </c>
      <c r="AI40" s="38">
        <f>SUM(ENERO:DICIEMBRE!AI40)</f>
        <v>0</v>
      </c>
      <c r="AJ40" s="38">
        <f>SUM(ENERO:DICIEMBRE!AJ40)</f>
        <v>0</v>
      </c>
      <c r="AK40" s="38">
        <f>SUM(ENERO:DICIEMBRE!AK40)</f>
        <v>0</v>
      </c>
      <c r="AL40" s="38">
        <f>SUM(ENERO:DICIEMBRE!AL40)</f>
        <v>0</v>
      </c>
      <c r="AM40" s="38">
        <f>SUM(ENERO:DICIEMBRE!AM40)</f>
        <v>0</v>
      </c>
      <c r="AN40" s="38">
        <f>SUM(ENERO:DICIEMBRE!AN40)</f>
        <v>0</v>
      </c>
      <c r="AO40" s="38">
        <f>SUM(ENERO:DICIEMBRE!AO40)</f>
        <v>0</v>
      </c>
      <c r="AP40" s="38">
        <f>SUM(ENERO:DICIEMBRE!AP40)</f>
        <v>0</v>
      </c>
      <c r="AQ40" s="38">
        <f>SUM(ENERO:DICIEMBRE!AQ40)</f>
        <v>0</v>
      </c>
      <c r="AR40" s="38">
        <f>SUM(ENERO:DICIEMBRE!AR40)</f>
        <v>0</v>
      </c>
      <c r="AS40" s="38">
        <f>SUM(ENERO:DICIEMBRE!AS40)</f>
        <v>0</v>
      </c>
      <c r="AT40" s="38">
        <f>SUM(ENERO:DICIEMBRE!AT40)</f>
        <v>0</v>
      </c>
      <c r="AU40" s="38">
        <f>SUM(ENERO:DICIEMBRE!AU40)</f>
        <v>0</v>
      </c>
      <c r="AV40" s="38">
        <f>SUM(ENERO:DICIEMBRE!AV40)</f>
        <v>0</v>
      </c>
      <c r="AW40" s="38">
        <f>SUM(ENERO:DICIEMBRE!AW40)</f>
        <v>0</v>
      </c>
      <c r="AX40" s="43" t="str">
        <f t="shared" si="56"/>
        <v/>
      </c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10"/>
      <c r="BJ40" s="10"/>
      <c r="BK40" s="10"/>
      <c r="BL40" s="10"/>
      <c r="BU40" s="11"/>
      <c r="BV40" s="11"/>
      <c r="BW40" s="11"/>
      <c r="CA40" s="44" t="str">
        <f t="shared" si="57"/>
        <v/>
      </c>
      <c r="CB40" s="44" t="str">
        <f t="shared" si="58"/>
        <v/>
      </c>
      <c r="CC40" s="44" t="str">
        <f t="shared" si="59"/>
        <v/>
      </c>
      <c r="CD40" s="44" t="str">
        <f t="shared" si="60"/>
        <v/>
      </c>
      <c r="CE40" s="44" t="str">
        <f t="shared" si="61"/>
        <v/>
      </c>
      <c r="CF40" s="44" t="str">
        <f t="shared" si="83"/>
        <v/>
      </c>
      <c r="CG40" s="44" t="str">
        <f t="shared" si="84"/>
        <v/>
      </c>
      <c r="CH40" s="44" t="str">
        <f t="shared" si="85"/>
        <v/>
      </c>
      <c r="CI40" s="44" t="str">
        <f t="shared" si="86"/>
        <v/>
      </c>
      <c r="CJ40" s="44" t="str">
        <f t="shared" si="87"/>
        <v/>
      </c>
      <c r="CK40" s="44" t="str">
        <f t="shared" si="88"/>
        <v/>
      </c>
      <c r="CL40" s="44" t="str">
        <f t="shared" si="89"/>
        <v/>
      </c>
      <c r="CM40" s="44" t="str">
        <f t="shared" si="90"/>
        <v/>
      </c>
      <c r="CN40" s="44" t="str">
        <f t="shared" si="91"/>
        <v/>
      </c>
      <c r="CO40" s="44" t="str">
        <f t="shared" si="92"/>
        <v/>
      </c>
      <c r="CP40" s="44" t="str">
        <f t="shared" si="93"/>
        <v/>
      </c>
      <c r="CQ40" s="44" t="str">
        <f t="shared" si="94"/>
        <v/>
      </c>
      <c r="CR40" s="44" t="str">
        <f t="shared" si="95"/>
        <v/>
      </c>
      <c r="CS40" s="44" t="str">
        <f t="shared" si="96"/>
        <v/>
      </c>
      <c r="CT40" s="44" t="str">
        <f t="shared" si="97"/>
        <v/>
      </c>
      <c r="CU40" s="44" t="str">
        <f t="shared" si="98"/>
        <v/>
      </c>
      <c r="CV40" s="44" t="str">
        <f t="shared" si="99"/>
        <v/>
      </c>
      <c r="CW40" s="44" t="str">
        <f t="shared" si="100"/>
        <v/>
      </c>
      <c r="CX40" s="44" t="str">
        <f t="shared" si="101"/>
        <v/>
      </c>
      <c r="CY40" s="44" t="str">
        <f t="shared" si="102"/>
        <v/>
      </c>
      <c r="CZ40" s="44" t="str">
        <f t="shared" si="103"/>
        <v/>
      </c>
      <c r="DA40" s="45">
        <f t="shared" si="104"/>
        <v>0</v>
      </c>
      <c r="DB40" s="45">
        <f t="shared" si="105"/>
        <v>0</v>
      </c>
      <c r="DC40" s="45">
        <f t="shared" si="106"/>
        <v>0</v>
      </c>
      <c r="DD40" s="45">
        <f t="shared" si="107"/>
        <v>0</v>
      </c>
      <c r="DE40" s="45">
        <f t="shared" si="108"/>
        <v>0</v>
      </c>
      <c r="DF40" s="45">
        <f t="shared" si="62"/>
        <v>0</v>
      </c>
      <c r="DG40" s="45">
        <f t="shared" si="63"/>
        <v>0</v>
      </c>
      <c r="DH40" s="45">
        <f t="shared" si="64"/>
        <v>0</v>
      </c>
      <c r="DI40" s="45">
        <f t="shared" si="65"/>
        <v>0</v>
      </c>
      <c r="DJ40" s="45">
        <f t="shared" si="66"/>
        <v>0</v>
      </c>
      <c r="DK40" s="45">
        <f t="shared" si="67"/>
        <v>0</v>
      </c>
      <c r="DL40" s="45">
        <f t="shared" si="68"/>
        <v>0</v>
      </c>
      <c r="DM40" s="45">
        <f t="shared" si="69"/>
        <v>0</v>
      </c>
      <c r="DN40" s="45">
        <f t="shared" si="70"/>
        <v>0</v>
      </c>
      <c r="DO40" s="45">
        <f t="shared" si="71"/>
        <v>0</v>
      </c>
      <c r="DP40" s="45">
        <f t="shared" si="72"/>
        <v>0</v>
      </c>
      <c r="DQ40" s="45">
        <f t="shared" si="73"/>
        <v>0</v>
      </c>
      <c r="DR40" s="45">
        <f t="shared" si="74"/>
        <v>0</v>
      </c>
      <c r="DS40" s="45">
        <f t="shared" si="75"/>
        <v>0</v>
      </c>
      <c r="DT40" s="45">
        <f t="shared" si="76"/>
        <v>0</v>
      </c>
      <c r="DU40" s="45">
        <f t="shared" si="77"/>
        <v>0</v>
      </c>
      <c r="DV40" s="45">
        <f t="shared" si="78"/>
        <v>0</v>
      </c>
      <c r="DW40" s="45">
        <f t="shared" si="79"/>
        <v>0</v>
      </c>
      <c r="DX40" s="45">
        <f t="shared" si="80"/>
        <v>0</v>
      </c>
      <c r="DY40" s="45">
        <f t="shared" si="81"/>
        <v>0</v>
      </c>
      <c r="DZ40" s="45">
        <f t="shared" si="82"/>
        <v>0</v>
      </c>
    </row>
    <row r="41" spans="1:130" x14ac:dyDescent="0.25">
      <c r="A41" s="66" t="s">
        <v>44</v>
      </c>
      <c r="B41" s="47">
        <f t="shared" si="55"/>
        <v>0</v>
      </c>
      <c r="C41" s="48">
        <f t="shared" si="55"/>
        <v>0</v>
      </c>
      <c r="D41" s="38">
        <f>SUM(ENERO:DICIEMBRE!D41)</f>
        <v>0</v>
      </c>
      <c r="E41" s="38">
        <f>SUM(ENERO:DICIEMBRE!E41)</f>
        <v>0</v>
      </c>
      <c r="F41" s="38">
        <f>SUM(ENERO:DICIEMBRE!F41)</f>
        <v>0</v>
      </c>
      <c r="G41" s="38">
        <f>SUM(ENERO:DICIEMBRE!G41)</f>
        <v>0</v>
      </c>
      <c r="H41" s="38">
        <f>SUM(ENERO:DICIEMBRE!H41)</f>
        <v>0</v>
      </c>
      <c r="I41" s="38">
        <f>SUM(ENERO:DICIEMBRE!I41)</f>
        <v>0</v>
      </c>
      <c r="J41" s="38">
        <f>SUM(ENERO:DICIEMBRE!J41)</f>
        <v>0</v>
      </c>
      <c r="K41" s="38">
        <f>SUM(ENERO:DICIEMBRE!K41)</f>
        <v>0</v>
      </c>
      <c r="L41" s="38">
        <f>SUM(ENERO:DICIEMBRE!L41)</f>
        <v>0</v>
      </c>
      <c r="M41" s="38">
        <f>SUM(ENERO:DICIEMBRE!M41)</f>
        <v>0</v>
      </c>
      <c r="N41" s="38">
        <f>SUM(ENERO:DICIEMBRE!N41)</f>
        <v>0</v>
      </c>
      <c r="O41" s="38">
        <f>SUM(ENERO:DICIEMBRE!O41)</f>
        <v>0</v>
      </c>
      <c r="P41" s="38">
        <f>SUM(ENERO:DICIEMBRE!P41)</f>
        <v>0</v>
      </c>
      <c r="Q41" s="38">
        <f>SUM(ENERO:DICIEMBRE!Q41)</f>
        <v>0</v>
      </c>
      <c r="R41" s="38">
        <f>SUM(ENERO:DICIEMBRE!R41)</f>
        <v>0</v>
      </c>
      <c r="S41" s="38">
        <f>SUM(ENERO:DICIEMBRE!S41)</f>
        <v>0</v>
      </c>
      <c r="T41" s="38">
        <f>SUM(ENERO:DICIEMBRE!T41)</f>
        <v>0</v>
      </c>
      <c r="U41" s="38">
        <f>SUM(ENERO:DICIEMBRE!U41)</f>
        <v>0</v>
      </c>
      <c r="V41" s="38">
        <f>SUM(ENERO:DICIEMBRE!V41)</f>
        <v>0</v>
      </c>
      <c r="W41" s="38">
        <f>SUM(ENERO:DICIEMBRE!W41)</f>
        <v>0</v>
      </c>
      <c r="X41" s="38">
        <f>SUM(ENERO:DICIEMBRE!X41)</f>
        <v>0</v>
      </c>
      <c r="Y41" s="38">
        <f>SUM(ENERO:DICIEMBRE!Y41)</f>
        <v>0</v>
      </c>
      <c r="Z41" s="38">
        <f>SUM(ENERO:DICIEMBRE!Z41)</f>
        <v>0</v>
      </c>
      <c r="AA41" s="38">
        <f>SUM(ENERO:DICIEMBRE!AA41)</f>
        <v>0</v>
      </c>
      <c r="AB41" s="38">
        <f>SUM(ENERO:DICIEMBRE!AB41)</f>
        <v>0</v>
      </c>
      <c r="AC41" s="38">
        <f>SUM(ENERO:DICIEMBRE!AC41)</f>
        <v>0</v>
      </c>
      <c r="AD41" s="38">
        <f>SUM(ENERO:DICIEMBRE!AD41)</f>
        <v>0</v>
      </c>
      <c r="AE41" s="38">
        <f>SUM(ENERO:DICIEMBRE!AE41)</f>
        <v>0</v>
      </c>
      <c r="AF41" s="38">
        <f>SUM(ENERO:DICIEMBRE!AF41)</f>
        <v>0</v>
      </c>
      <c r="AG41" s="38">
        <f>SUM(ENERO:DICIEMBRE!AG41)</f>
        <v>0</v>
      </c>
      <c r="AH41" s="38">
        <f>SUM(ENERO:DICIEMBRE!AH41)</f>
        <v>0</v>
      </c>
      <c r="AI41" s="38">
        <f>SUM(ENERO:DICIEMBRE!AI41)</f>
        <v>0</v>
      </c>
      <c r="AJ41" s="38">
        <f>SUM(ENERO:DICIEMBRE!AJ41)</f>
        <v>0</v>
      </c>
      <c r="AK41" s="38">
        <f>SUM(ENERO:DICIEMBRE!AK41)</f>
        <v>0</v>
      </c>
      <c r="AL41" s="38">
        <f>SUM(ENERO:DICIEMBRE!AL41)</f>
        <v>0</v>
      </c>
      <c r="AM41" s="38">
        <f>SUM(ENERO:DICIEMBRE!AM41)</f>
        <v>0</v>
      </c>
      <c r="AN41" s="38">
        <f>SUM(ENERO:DICIEMBRE!AN41)</f>
        <v>0</v>
      </c>
      <c r="AO41" s="38">
        <f>SUM(ENERO:DICIEMBRE!AO41)</f>
        <v>0</v>
      </c>
      <c r="AP41" s="38">
        <f>SUM(ENERO:DICIEMBRE!AP41)</f>
        <v>0</v>
      </c>
      <c r="AQ41" s="38">
        <f>SUM(ENERO:DICIEMBRE!AQ41)</f>
        <v>0</v>
      </c>
      <c r="AR41" s="38">
        <f>SUM(ENERO:DICIEMBRE!AR41)</f>
        <v>0</v>
      </c>
      <c r="AS41" s="38">
        <f>SUM(ENERO:DICIEMBRE!AS41)</f>
        <v>0</v>
      </c>
      <c r="AT41" s="38">
        <f>SUM(ENERO:DICIEMBRE!AT41)</f>
        <v>0</v>
      </c>
      <c r="AU41" s="38">
        <f>SUM(ENERO:DICIEMBRE!AU41)</f>
        <v>0</v>
      </c>
      <c r="AV41" s="38">
        <f>SUM(ENERO:DICIEMBRE!AV41)</f>
        <v>0</v>
      </c>
      <c r="AW41" s="38">
        <f>SUM(ENERO:DICIEMBRE!AW41)</f>
        <v>0</v>
      </c>
      <c r="AX41" s="43" t="str">
        <f t="shared" si="56"/>
        <v/>
      </c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10"/>
      <c r="BJ41" s="10"/>
      <c r="BK41" s="10"/>
      <c r="BL41" s="10"/>
      <c r="BU41" s="11"/>
      <c r="BV41" s="11"/>
      <c r="BW41" s="11"/>
      <c r="CA41" s="44" t="str">
        <f t="shared" si="57"/>
        <v/>
      </c>
      <c r="CB41" s="44" t="str">
        <f t="shared" si="58"/>
        <v/>
      </c>
      <c r="CC41" s="44" t="str">
        <f t="shared" si="59"/>
        <v/>
      </c>
      <c r="CD41" s="44" t="str">
        <f t="shared" si="60"/>
        <v/>
      </c>
      <c r="CE41" s="44" t="str">
        <f t="shared" si="61"/>
        <v/>
      </c>
      <c r="CF41" s="44" t="str">
        <f t="shared" si="83"/>
        <v/>
      </c>
      <c r="CG41" s="44" t="str">
        <f t="shared" si="84"/>
        <v/>
      </c>
      <c r="CH41" s="44" t="str">
        <f t="shared" si="85"/>
        <v/>
      </c>
      <c r="CI41" s="44" t="str">
        <f t="shared" si="86"/>
        <v/>
      </c>
      <c r="CJ41" s="44" t="str">
        <f t="shared" si="87"/>
        <v/>
      </c>
      <c r="CK41" s="44" t="str">
        <f t="shared" si="88"/>
        <v/>
      </c>
      <c r="CL41" s="44" t="str">
        <f t="shared" si="89"/>
        <v/>
      </c>
      <c r="CM41" s="44" t="str">
        <f t="shared" si="90"/>
        <v/>
      </c>
      <c r="CN41" s="44" t="str">
        <f t="shared" si="91"/>
        <v/>
      </c>
      <c r="CO41" s="44" t="str">
        <f t="shared" si="92"/>
        <v/>
      </c>
      <c r="CP41" s="44" t="str">
        <f t="shared" si="93"/>
        <v/>
      </c>
      <c r="CQ41" s="44" t="str">
        <f t="shared" si="94"/>
        <v/>
      </c>
      <c r="CR41" s="44" t="str">
        <f t="shared" si="95"/>
        <v/>
      </c>
      <c r="CS41" s="44" t="str">
        <f t="shared" si="96"/>
        <v/>
      </c>
      <c r="CT41" s="44" t="str">
        <f t="shared" si="97"/>
        <v/>
      </c>
      <c r="CU41" s="44" t="str">
        <f t="shared" si="98"/>
        <v/>
      </c>
      <c r="CV41" s="44" t="str">
        <f t="shared" si="99"/>
        <v/>
      </c>
      <c r="CW41" s="44" t="str">
        <f t="shared" si="100"/>
        <v/>
      </c>
      <c r="CX41" s="44" t="str">
        <f t="shared" si="101"/>
        <v/>
      </c>
      <c r="CY41" s="44" t="str">
        <f t="shared" si="102"/>
        <v/>
      </c>
      <c r="CZ41" s="44" t="str">
        <f t="shared" si="103"/>
        <v/>
      </c>
      <c r="DA41" s="45">
        <f t="shared" si="104"/>
        <v>0</v>
      </c>
      <c r="DB41" s="45">
        <f t="shared" si="105"/>
        <v>0</v>
      </c>
      <c r="DC41" s="45">
        <f t="shared" si="106"/>
        <v>0</v>
      </c>
      <c r="DD41" s="45">
        <f t="shared" si="107"/>
        <v>0</v>
      </c>
      <c r="DE41" s="45">
        <f t="shared" si="108"/>
        <v>0</v>
      </c>
      <c r="DF41" s="45">
        <f t="shared" si="62"/>
        <v>0</v>
      </c>
      <c r="DG41" s="45">
        <f t="shared" si="63"/>
        <v>0</v>
      </c>
      <c r="DH41" s="45">
        <f t="shared" si="64"/>
        <v>0</v>
      </c>
      <c r="DI41" s="45">
        <f t="shared" si="65"/>
        <v>0</v>
      </c>
      <c r="DJ41" s="45">
        <f t="shared" si="66"/>
        <v>0</v>
      </c>
      <c r="DK41" s="45">
        <f t="shared" si="67"/>
        <v>0</v>
      </c>
      <c r="DL41" s="45">
        <f t="shared" si="68"/>
        <v>0</v>
      </c>
      <c r="DM41" s="45">
        <f t="shared" si="69"/>
        <v>0</v>
      </c>
      <c r="DN41" s="45">
        <f t="shared" si="70"/>
        <v>0</v>
      </c>
      <c r="DO41" s="45">
        <f t="shared" si="71"/>
        <v>0</v>
      </c>
      <c r="DP41" s="45">
        <f t="shared" si="72"/>
        <v>0</v>
      </c>
      <c r="DQ41" s="45">
        <f t="shared" si="73"/>
        <v>0</v>
      </c>
      <c r="DR41" s="45">
        <f t="shared" si="74"/>
        <v>0</v>
      </c>
      <c r="DS41" s="45">
        <f t="shared" si="75"/>
        <v>0</v>
      </c>
      <c r="DT41" s="45">
        <f t="shared" si="76"/>
        <v>0</v>
      </c>
      <c r="DU41" s="45">
        <f t="shared" si="77"/>
        <v>0</v>
      </c>
      <c r="DV41" s="45">
        <f t="shared" si="78"/>
        <v>0</v>
      </c>
      <c r="DW41" s="45">
        <f t="shared" si="79"/>
        <v>0</v>
      </c>
      <c r="DX41" s="45">
        <f t="shared" si="80"/>
        <v>0</v>
      </c>
      <c r="DY41" s="45">
        <f t="shared" si="81"/>
        <v>0</v>
      </c>
      <c r="DZ41" s="45">
        <f t="shared" si="82"/>
        <v>0</v>
      </c>
    </row>
    <row r="42" spans="1:130" x14ac:dyDescent="0.25">
      <c r="A42" s="66" t="s">
        <v>45</v>
      </c>
      <c r="B42" s="47">
        <f>+D42+F42+H42+J42+L42+N42+P42+R42+T42+V42+X42+Z42+AB42+AD42+AF42+AH42+AJ42+AL42+AN42+AP42</f>
        <v>0</v>
      </c>
      <c r="C42" s="48">
        <f>+E42+G42+I42+K42+M42+O42+Q42+S42+U42+W42+Y42+AA42+AC42+AE42+AG42+AI42+AK42+AM42+AO42+AQ42</f>
        <v>0</v>
      </c>
      <c r="D42" s="38">
        <f>SUM(ENERO:DICIEMBRE!D42)</f>
        <v>0</v>
      </c>
      <c r="E42" s="38">
        <f>SUM(ENERO:DICIEMBRE!E42)</f>
        <v>0</v>
      </c>
      <c r="F42" s="38">
        <f>SUM(ENERO:DICIEMBRE!F42)</f>
        <v>0</v>
      </c>
      <c r="G42" s="38">
        <f>SUM(ENERO:DICIEMBRE!G42)</f>
        <v>0</v>
      </c>
      <c r="H42" s="38">
        <f>SUM(ENERO:DICIEMBRE!H42)</f>
        <v>0</v>
      </c>
      <c r="I42" s="38">
        <f>SUM(ENERO:DICIEMBRE!I42)</f>
        <v>0</v>
      </c>
      <c r="J42" s="38">
        <f>SUM(ENERO:DICIEMBRE!J42)</f>
        <v>0</v>
      </c>
      <c r="K42" s="38">
        <f>SUM(ENERO:DICIEMBRE!K42)</f>
        <v>0</v>
      </c>
      <c r="L42" s="38">
        <f>SUM(ENERO:DICIEMBRE!L42)</f>
        <v>0</v>
      </c>
      <c r="M42" s="38">
        <f>SUM(ENERO:DICIEMBRE!M42)</f>
        <v>0</v>
      </c>
      <c r="N42" s="38">
        <f>SUM(ENERO:DICIEMBRE!N42)</f>
        <v>0</v>
      </c>
      <c r="O42" s="38">
        <f>SUM(ENERO:DICIEMBRE!O42)</f>
        <v>0</v>
      </c>
      <c r="P42" s="38">
        <f>SUM(ENERO:DICIEMBRE!P42)</f>
        <v>0</v>
      </c>
      <c r="Q42" s="38">
        <f>SUM(ENERO:DICIEMBRE!Q42)</f>
        <v>0</v>
      </c>
      <c r="R42" s="38">
        <f>SUM(ENERO:DICIEMBRE!R42)</f>
        <v>0</v>
      </c>
      <c r="S42" s="38">
        <f>SUM(ENERO:DICIEMBRE!S42)</f>
        <v>0</v>
      </c>
      <c r="T42" s="38">
        <f>SUM(ENERO:DICIEMBRE!T42)</f>
        <v>0</v>
      </c>
      <c r="U42" s="38">
        <f>SUM(ENERO:DICIEMBRE!U42)</f>
        <v>0</v>
      </c>
      <c r="V42" s="38">
        <f>SUM(ENERO:DICIEMBRE!V42)</f>
        <v>0</v>
      </c>
      <c r="W42" s="38">
        <f>SUM(ENERO:DICIEMBRE!W42)</f>
        <v>0</v>
      </c>
      <c r="X42" s="38">
        <f>SUM(ENERO:DICIEMBRE!X42)</f>
        <v>0</v>
      </c>
      <c r="Y42" s="38">
        <f>SUM(ENERO:DICIEMBRE!Y42)</f>
        <v>0</v>
      </c>
      <c r="Z42" s="38">
        <f>SUM(ENERO:DICIEMBRE!Z42)</f>
        <v>0</v>
      </c>
      <c r="AA42" s="38">
        <f>SUM(ENERO:DICIEMBRE!AA42)</f>
        <v>0</v>
      </c>
      <c r="AB42" s="38">
        <f>SUM(ENERO:DICIEMBRE!AB42)</f>
        <v>0</v>
      </c>
      <c r="AC42" s="38">
        <f>SUM(ENERO:DICIEMBRE!AC42)</f>
        <v>0</v>
      </c>
      <c r="AD42" s="38">
        <f>SUM(ENERO:DICIEMBRE!AD42)</f>
        <v>0</v>
      </c>
      <c r="AE42" s="38">
        <f>SUM(ENERO:DICIEMBRE!AE42)</f>
        <v>0</v>
      </c>
      <c r="AF42" s="38">
        <f>SUM(ENERO:DICIEMBRE!AF42)</f>
        <v>0</v>
      </c>
      <c r="AG42" s="38">
        <f>SUM(ENERO:DICIEMBRE!AG42)</f>
        <v>0</v>
      </c>
      <c r="AH42" s="38">
        <f>SUM(ENERO:DICIEMBRE!AH42)</f>
        <v>0</v>
      </c>
      <c r="AI42" s="38">
        <f>SUM(ENERO:DICIEMBRE!AI42)</f>
        <v>0</v>
      </c>
      <c r="AJ42" s="38">
        <f>SUM(ENERO:DICIEMBRE!AJ42)</f>
        <v>0</v>
      </c>
      <c r="AK42" s="38">
        <f>SUM(ENERO:DICIEMBRE!AK42)</f>
        <v>0</v>
      </c>
      <c r="AL42" s="38">
        <f>SUM(ENERO:DICIEMBRE!AL42)</f>
        <v>0</v>
      </c>
      <c r="AM42" s="38">
        <f>SUM(ENERO:DICIEMBRE!AM42)</f>
        <v>0</v>
      </c>
      <c r="AN42" s="38">
        <f>SUM(ENERO:DICIEMBRE!AN42)</f>
        <v>0</v>
      </c>
      <c r="AO42" s="38">
        <f>SUM(ENERO:DICIEMBRE!AO42)</f>
        <v>0</v>
      </c>
      <c r="AP42" s="38">
        <f>SUM(ENERO:DICIEMBRE!AP42)</f>
        <v>0</v>
      </c>
      <c r="AQ42" s="38">
        <f>SUM(ENERO:DICIEMBRE!AQ42)</f>
        <v>0</v>
      </c>
      <c r="AR42" s="38">
        <f>SUM(ENERO:DICIEMBRE!AR42)</f>
        <v>0</v>
      </c>
      <c r="AS42" s="38">
        <f>SUM(ENERO:DICIEMBRE!AS42)</f>
        <v>0</v>
      </c>
      <c r="AT42" s="38">
        <f>SUM(ENERO:DICIEMBRE!AT42)</f>
        <v>0</v>
      </c>
      <c r="AU42" s="38">
        <f>SUM(ENERO:DICIEMBRE!AU42)</f>
        <v>0</v>
      </c>
      <c r="AV42" s="38">
        <f>SUM(ENERO:DICIEMBRE!AV42)</f>
        <v>0</v>
      </c>
      <c r="AW42" s="38">
        <f>SUM(ENERO:DICIEMBRE!AW42)</f>
        <v>0</v>
      </c>
      <c r="AX42" s="43" t="str">
        <f t="shared" si="56"/>
        <v/>
      </c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10"/>
      <c r="BJ42" s="10"/>
      <c r="BK42" s="10"/>
      <c r="BL42" s="10"/>
      <c r="BU42" s="11"/>
      <c r="BV42" s="11"/>
      <c r="BW42" s="11"/>
      <c r="CA42" s="44" t="str">
        <f t="shared" si="57"/>
        <v/>
      </c>
      <c r="CB42" s="44" t="str">
        <f t="shared" si="58"/>
        <v/>
      </c>
      <c r="CC42" s="44" t="str">
        <f t="shared" si="59"/>
        <v/>
      </c>
      <c r="CD42" s="44" t="str">
        <f t="shared" si="60"/>
        <v/>
      </c>
      <c r="CE42" s="44" t="str">
        <f t="shared" si="61"/>
        <v/>
      </c>
      <c r="CF42" s="44" t="str">
        <f t="shared" si="83"/>
        <v/>
      </c>
      <c r="CG42" s="44" t="str">
        <f t="shared" si="84"/>
        <v/>
      </c>
      <c r="CH42" s="44" t="str">
        <f t="shared" si="85"/>
        <v/>
      </c>
      <c r="CI42" s="44" t="str">
        <f t="shared" si="86"/>
        <v/>
      </c>
      <c r="CJ42" s="44" t="str">
        <f t="shared" si="87"/>
        <v/>
      </c>
      <c r="CK42" s="44" t="str">
        <f t="shared" si="88"/>
        <v/>
      </c>
      <c r="CL42" s="44" t="str">
        <f t="shared" si="89"/>
        <v/>
      </c>
      <c r="CM42" s="44" t="str">
        <f t="shared" si="90"/>
        <v/>
      </c>
      <c r="CN42" s="44" t="str">
        <f t="shared" si="91"/>
        <v/>
      </c>
      <c r="CO42" s="44" t="str">
        <f t="shared" si="92"/>
        <v/>
      </c>
      <c r="CP42" s="44" t="str">
        <f t="shared" si="93"/>
        <v/>
      </c>
      <c r="CQ42" s="44" t="str">
        <f t="shared" si="94"/>
        <v/>
      </c>
      <c r="CR42" s="44" t="str">
        <f t="shared" si="95"/>
        <v/>
      </c>
      <c r="CS42" s="44" t="str">
        <f t="shared" si="96"/>
        <v/>
      </c>
      <c r="CT42" s="44" t="str">
        <f t="shared" si="97"/>
        <v/>
      </c>
      <c r="CU42" s="44" t="str">
        <f t="shared" si="98"/>
        <v/>
      </c>
      <c r="CV42" s="44" t="str">
        <f t="shared" si="99"/>
        <v/>
      </c>
      <c r="CW42" s="44" t="str">
        <f t="shared" si="100"/>
        <v/>
      </c>
      <c r="CX42" s="44" t="str">
        <f t="shared" si="101"/>
        <v/>
      </c>
      <c r="CY42" s="44" t="str">
        <f t="shared" si="102"/>
        <v/>
      </c>
      <c r="CZ42" s="44" t="str">
        <f t="shared" si="103"/>
        <v/>
      </c>
      <c r="DA42" s="45">
        <f t="shared" si="104"/>
        <v>0</v>
      </c>
      <c r="DB42" s="45">
        <f t="shared" si="105"/>
        <v>0</v>
      </c>
      <c r="DC42" s="45">
        <f t="shared" si="106"/>
        <v>0</v>
      </c>
      <c r="DD42" s="45">
        <f t="shared" si="107"/>
        <v>0</v>
      </c>
      <c r="DE42" s="45">
        <f t="shared" si="108"/>
        <v>0</v>
      </c>
      <c r="DF42" s="45">
        <f t="shared" si="62"/>
        <v>0</v>
      </c>
      <c r="DG42" s="45">
        <f t="shared" si="63"/>
        <v>0</v>
      </c>
      <c r="DH42" s="45">
        <f t="shared" si="64"/>
        <v>0</v>
      </c>
      <c r="DI42" s="45">
        <f t="shared" si="65"/>
        <v>0</v>
      </c>
      <c r="DJ42" s="45">
        <f t="shared" si="66"/>
        <v>0</v>
      </c>
      <c r="DK42" s="45">
        <f t="shared" si="67"/>
        <v>0</v>
      </c>
      <c r="DL42" s="45">
        <f t="shared" si="68"/>
        <v>0</v>
      </c>
      <c r="DM42" s="45">
        <f t="shared" si="69"/>
        <v>0</v>
      </c>
      <c r="DN42" s="45">
        <f t="shared" si="70"/>
        <v>0</v>
      </c>
      <c r="DO42" s="45">
        <f t="shared" si="71"/>
        <v>0</v>
      </c>
      <c r="DP42" s="45">
        <f t="shared" si="72"/>
        <v>0</v>
      </c>
      <c r="DQ42" s="45">
        <f t="shared" si="73"/>
        <v>0</v>
      </c>
      <c r="DR42" s="45">
        <f t="shared" si="74"/>
        <v>0</v>
      </c>
      <c r="DS42" s="45">
        <f t="shared" si="75"/>
        <v>0</v>
      </c>
      <c r="DT42" s="45">
        <f t="shared" si="76"/>
        <v>0</v>
      </c>
      <c r="DU42" s="45">
        <f t="shared" si="77"/>
        <v>0</v>
      </c>
      <c r="DV42" s="45">
        <f t="shared" si="78"/>
        <v>0</v>
      </c>
      <c r="DW42" s="45">
        <f t="shared" si="79"/>
        <v>0</v>
      </c>
      <c r="DX42" s="45">
        <f t="shared" si="80"/>
        <v>0</v>
      </c>
      <c r="DY42" s="45">
        <f t="shared" si="81"/>
        <v>0</v>
      </c>
      <c r="DZ42" s="45">
        <f t="shared" si="82"/>
        <v>0</v>
      </c>
    </row>
    <row r="43" spans="1:130" ht="22.5" x14ac:dyDescent="0.25">
      <c r="A43" s="67" t="s">
        <v>46</v>
      </c>
      <c r="B43" s="47">
        <f>+D43+F43+H43</f>
        <v>0</v>
      </c>
      <c r="C43" s="48">
        <f>+E43+G43+I43</f>
        <v>0</v>
      </c>
      <c r="D43" s="38">
        <f>SUM(ENERO:DICIEMBRE!D43)</f>
        <v>0</v>
      </c>
      <c r="E43" s="38">
        <f>SUM(ENERO:DICIEMBRE!E43)</f>
        <v>0</v>
      </c>
      <c r="F43" s="38">
        <f>SUM(ENERO:DICIEMBRE!F43)</f>
        <v>0</v>
      </c>
      <c r="G43" s="38">
        <f>SUM(ENERO:DICIEMBRE!G43)</f>
        <v>0</v>
      </c>
      <c r="H43" s="38">
        <f>SUM(ENERO:DICIEMBRE!H43)</f>
        <v>0</v>
      </c>
      <c r="I43" s="38">
        <f>SUM(ENERO:DICIEMBRE!I43)</f>
        <v>0</v>
      </c>
      <c r="J43" s="38">
        <f>SUM(ENERO:DICIEMBRE!J43)</f>
        <v>0</v>
      </c>
      <c r="K43" s="38">
        <f>SUM(ENERO:DICIEMBRE!K43)</f>
        <v>0</v>
      </c>
      <c r="L43" s="38">
        <f>SUM(ENERO:DICIEMBRE!L43)</f>
        <v>0</v>
      </c>
      <c r="M43" s="38">
        <f>SUM(ENERO:DICIEMBRE!M43)</f>
        <v>0</v>
      </c>
      <c r="N43" s="38">
        <f>SUM(ENERO:DICIEMBRE!N43)</f>
        <v>0</v>
      </c>
      <c r="O43" s="38">
        <f>SUM(ENERO:DICIEMBRE!O43)</f>
        <v>0</v>
      </c>
      <c r="P43" s="38">
        <f>SUM(ENERO:DICIEMBRE!P43)</f>
        <v>0</v>
      </c>
      <c r="Q43" s="38">
        <f>SUM(ENERO:DICIEMBRE!Q43)</f>
        <v>0</v>
      </c>
      <c r="R43" s="38">
        <f>SUM(ENERO:DICIEMBRE!R43)</f>
        <v>0</v>
      </c>
      <c r="S43" s="38">
        <f>SUM(ENERO:DICIEMBRE!S43)</f>
        <v>0</v>
      </c>
      <c r="T43" s="38">
        <f>SUM(ENERO:DICIEMBRE!T43)</f>
        <v>0</v>
      </c>
      <c r="U43" s="38">
        <f>SUM(ENERO:DICIEMBRE!U43)</f>
        <v>0</v>
      </c>
      <c r="V43" s="38">
        <f>SUM(ENERO:DICIEMBRE!V43)</f>
        <v>0</v>
      </c>
      <c r="W43" s="38">
        <f>SUM(ENERO:DICIEMBRE!W43)</f>
        <v>0</v>
      </c>
      <c r="X43" s="38">
        <f>SUM(ENERO:DICIEMBRE!X43)</f>
        <v>0</v>
      </c>
      <c r="Y43" s="38">
        <f>SUM(ENERO:DICIEMBRE!Y43)</f>
        <v>0</v>
      </c>
      <c r="Z43" s="38">
        <f>SUM(ENERO:DICIEMBRE!Z43)</f>
        <v>0</v>
      </c>
      <c r="AA43" s="38">
        <f>SUM(ENERO:DICIEMBRE!AA43)</f>
        <v>0</v>
      </c>
      <c r="AB43" s="38">
        <f>SUM(ENERO:DICIEMBRE!AB43)</f>
        <v>0</v>
      </c>
      <c r="AC43" s="38">
        <f>SUM(ENERO:DICIEMBRE!AC43)</f>
        <v>0</v>
      </c>
      <c r="AD43" s="38">
        <f>SUM(ENERO:DICIEMBRE!AD43)</f>
        <v>0</v>
      </c>
      <c r="AE43" s="38">
        <f>SUM(ENERO:DICIEMBRE!AE43)</f>
        <v>0</v>
      </c>
      <c r="AF43" s="38">
        <f>SUM(ENERO:DICIEMBRE!AF43)</f>
        <v>0</v>
      </c>
      <c r="AG43" s="38">
        <f>SUM(ENERO:DICIEMBRE!AG43)</f>
        <v>0</v>
      </c>
      <c r="AH43" s="38">
        <f>SUM(ENERO:DICIEMBRE!AH43)</f>
        <v>0</v>
      </c>
      <c r="AI43" s="38">
        <f>SUM(ENERO:DICIEMBRE!AI43)</f>
        <v>0</v>
      </c>
      <c r="AJ43" s="38">
        <f>SUM(ENERO:DICIEMBRE!AJ43)</f>
        <v>0</v>
      </c>
      <c r="AK43" s="38">
        <f>SUM(ENERO:DICIEMBRE!AK43)</f>
        <v>0</v>
      </c>
      <c r="AL43" s="38">
        <f>SUM(ENERO:DICIEMBRE!AL43)</f>
        <v>0</v>
      </c>
      <c r="AM43" s="38">
        <f>SUM(ENERO:DICIEMBRE!AM43)</f>
        <v>0</v>
      </c>
      <c r="AN43" s="38">
        <f>SUM(ENERO:DICIEMBRE!AN43)</f>
        <v>0</v>
      </c>
      <c r="AO43" s="38">
        <f>SUM(ENERO:DICIEMBRE!AO43)</f>
        <v>0</v>
      </c>
      <c r="AP43" s="38">
        <f>SUM(ENERO:DICIEMBRE!AP43)</f>
        <v>0</v>
      </c>
      <c r="AQ43" s="38">
        <f>SUM(ENERO:DICIEMBRE!AQ43)</f>
        <v>0</v>
      </c>
      <c r="AR43" s="38">
        <f>SUM(ENERO:DICIEMBRE!AR43)</f>
        <v>0</v>
      </c>
      <c r="AS43" s="38">
        <f>SUM(ENERO:DICIEMBRE!AS43)</f>
        <v>0</v>
      </c>
      <c r="AT43" s="38">
        <f>SUM(ENERO:DICIEMBRE!AT43)</f>
        <v>0</v>
      </c>
      <c r="AU43" s="38">
        <f>SUM(ENERO:DICIEMBRE!AU43)</f>
        <v>0</v>
      </c>
      <c r="AV43" s="38">
        <f>SUM(ENERO:DICIEMBRE!AV43)</f>
        <v>0</v>
      </c>
      <c r="AW43" s="38">
        <f>SUM(ENERO:DICIEMBRE!AW43)</f>
        <v>0</v>
      </c>
      <c r="AX43" s="43" t="str">
        <f t="shared" si="56"/>
        <v/>
      </c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10"/>
      <c r="BJ43" s="10"/>
      <c r="BK43" s="10"/>
      <c r="BL43" s="10"/>
      <c r="BU43" s="11"/>
      <c r="BV43" s="11"/>
      <c r="BW43" s="11"/>
      <c r="CA43" s="44" t="str">
        <f t="shared" si="57"/>
        <v/>
      </c>
      <c r="CB43" s="44" t="str">
        <f t="shared" si="58"/>
        <v/>
      </c>
      <c r="CC43" s="44" t="str">
        <f t="shared" si="59"/>
        <v/>
      </c>
      <c r="CD43" s="44" t="str">
        <f t="shared" si="60"/>
        <v/>
      </c>
      <c r="CE43" s="44" t="str">
        <f t="shared" si="61"/>
        <v/>
      </c>
      <c r="CF43" s="44" t="str">
        <f t="shared" si="83"/>
        <v/>
      </c>
      <c r="CG43" s="44" t="str">
        <f t="shared" si="84"/>
        <v/>
      </c>
      <c r="CH43" s="44" t="str">
        <f t="shared" si="85"/>
        <v/>
      </c>
      <c r="CI43" s="44" t="str">
        <f t="shared" si="86"/>
        <v/>
      </c>
      <c r="CJ43" s="44" t="str">
        <f t="shared" si="87"/>
        <v/>
      </c>
      <c r="CK43" s="44" t="str">
        <f t="shared" si="88"/>
        <v/>
      </c>
      <c r="CL43" s="44" t="str">
        <f t="shared" si="89"/>
        <v/>
      </c>
      <c r="CM43" s="44" t="str">
        <f t="shared" si="90"/>
        <v/>
      </c>
      <c r="CN43" s="44" t="str">
        <f t="shared" si="91"/>
        <v/>
      </c>
      <c r="CO43" s="44" t="str">
        <f t="shared" si="92"/>
        <v/>
      </c>
      <c r="CP43" s="44" t="str">
        <f t="shared" si="93"/>
        <v/>
      </c>
      <c r="CQ43" s="44" t="str">
        <f t="shared" si="94"/>
        <v/>
      </c>
      <c r="CR43" s="44" t="str">
        <f t="shared" si="95"/>
        <v/>
      </c>
      <c r="CS43" s="44" t="str">
        <f t="shared" si="96"/>
        <v/>
      </c>
      <c r="CT43" s="44" t="str">
        <f t="shared" si="97"/>
        <v/>
      </c>
      <c r="CU43" s="44" t="str">
        <f t="shared" si="98"/>
        <v/>
      </c>
      <c r="CV43" s="44" t="str">
        <f t="shared" si="99"/>
        <v/>
      </c>
      <c r="CW43" s="44" t="str">
        <f t="shared" si="100"/>
        <v/>
      </c>
      <c r="CX43" s="44" t="str">
        <f t="shared" si="101"/>
        <v/>
      </c>
      <c r="CY43" s="44" t="str">
        <f t="shared" si="102"/>
        <v/>
      </c>
      <c r="CZ43" s="44" t="str">
        <f t="shared" si="103"/>
        <v/>
      </c>
      <c r="DA43" s="45">
        <f t="shared" si="104"/>
        <v>0</v>
      </c>
      <c r="DB43" s="45">
        <f t="shared" si="105"/>
        <v>0</v>
      </c>
      <c r="DC43" s="45">
        <f t="shared" si="106"/>
        <v>0</v>
      </c>
      <c r="DD43" s="45">
        <f t="shared" si="107"/>
        <v>0</v>
      </c>
      <c r="DE43" s="45">
        <f t="shared" si="108"/>
        <v>0</v>
      </c>
      <c r="DF43" s="45">
        <f t="shared" si="62"/>
        <v>0</v>
      </c>
      <c r="DG43" s="45">
        <f t="shared" si="63"/>
        <v>0</v>
      </c>
      <c r="DH43" s="45">
        <f t="shared" si="64"/>
        <v>0</v>
      </c>
      <c r="DI43" s="45">
        <f t="shared" si="65"/>
        <v>0</v>
      </c>
      <c r="DJ43" s="45">
        <f t="shared" si="66"/>
        <v>0</v>
      </c>
      <c r="DK43" s="45">
        <f t="shared" si="67"/>
        <v>0</v>
      </c>
      <c r="DL43" s="45">
        <f t="shared" si="68"/>
        <v>0</v>
      </c>
      <c r="DM43" s="45">
        <f t="shared" si="69"/>
        <v>0</v>
      </c>
      <c r="DN43" s="45">
        <f t="shared" si="70"/>
        <v>0</v>
      </c>
      <c r="DO43" s="45">
        <f t="shared" si="71"/>
        <v>0</v>
      </c>
      <c r="DP43" s="45">
        <f t="shared" si="72"/>
        <v>0</v>
      </c>
      <c r="DQ43" s="45">
        <f t="shared" si="73"/>
        <v>0</v>
      </c>
      <c r="DR43" s="45">
        <f t="shared" si="74"/>
        <v>0</v>
      </c>
      <c r="DS43" s="45">
        <f t="shared" si="75"/>
        <v>0</v>
      </c>
      <c r="DT43" s="45">
        <f t="shared" si="76"/>
        <v>0</v>
      </c>
      <c r="DU43" s="45">
        <f t="shared" si="77"/>
        <v>0</v>
      </c>
      <c r="DV43" s="45">
        <f t="shared" si="78"/>
        <v>0</v>
      </c>
      <c r="DW43" s="45">
        <f t="shared" si="79"/>
        <v>0</v>
      </c>
      <c r="DX43" s="45">
        <f t="shared" si="80"/>
        <v>0</v>
      </c>
      <c r="DY43" s="45">
        <f t="shared" si="81"/>
        <v>0</v>
      </c>
      <c r="DZ43" s="45">
        <f t="shared" si="82"/>
        <v>0</v>
      </c>
    </row>
    <row r="44" spans="1:130" x14ac:dyDescent="0.25">
      <c r="A44" s="67" t="s">
        <v>47</v>
      </c>
      <c r="B44" s="47">
        <f>+P44+R44+T44+V44+X44+Z44+AB44+AD44+AF44+AH44+AJ44+AL44+AN44+AP44</f>
        <v>0</v>
      </c>
      <c r="C44" s="48">
        <f>+Q44+S44+U44+W44+Y44+AA44+AC44+AE44+AG44+AI44+AK44+AM44+AO44+AQ44</f>
        <v>0</v>
      </c>
      <c r="D44" s="38">
        <f>SUM(ENERO:DICIEMBRE!D44)</f>
        <v>0</v>
      </c>
      <c r="E44" s="38">
        <f>SUM(ENERO:DICIEMBRE!E44)</f>
        <v>0</v>
      </c>
      <c r="F44" s="38">
        <f>SUM(ENERO:DICIEMBRE!F44)</f>
        <v>0</v>
      </c>
      <c r="G44" s="38">
        <f>SUM(ENERO:DICIEMBRE!G44)</f>
        <v>0</v>
      </c>
      <c r="H44" s="38">
        <f>SUM(ENERO:DICIEMBRE!H44)</f>
        <v>0</v>
      </c>
      <c r="I44" s="38">
        <f>SUM(ENERO:DICIEMBRE!I44)</f>
        <v>0</v>
      </c>
      <c r="J44" s="38">
        <f>SUM(ENERO:DICIEMBRE!J44)</f>
        <v>0</v>
      </c>
      <c r="K44" s="38">
        <f>SUM(ENERO:DICIEMBRE!K44)</f>
        <v>0</v>
      </c>
      <c r="L44" s="38">
        <f>SUM(ENERO:DICIEMBRE!L44)</f>
        <v>0</v>
      </c>
      <c r="M44" s="38">
        <f>SUM(ENERO:DICIEMBRE!M44)</f>
        <v>0</v>
      </c>
      <c r="N44" s="38">
        <f>SUM(ENERO:DICIEMBRE!N44)</f>
        <v>0</v>
      </c>
      <c r="O44" s="38">
        <f>SUM(ENERO:DICIEMBRE!O44)</f>
        <v>0</v>
      </c>
      <c r="P44" s="38">
        <f>SUM(ENERO:DICIEMBRE!P44)</f>
        <v>0</v>
      </c>
      <c r="Q44" s="38">
        <f>SUM(ENERO:DICIEMBRE!Q44)</f>
        <v>0</v>
      </c>
      <c r="R44" s="38">
        <f>SUM(ENERO:DICIEMBRE!R44)</f>
        <v>0</v>
      </c>
      <c r="S44" s="38">
        <f>SUM(ENERO:DICIEMBRE!S44)</f>
        <v>0</v>
      </c>
      <c r="T44" s="38">
        <f>SUM(ENERO:DICIEMBRE!T44)</f>
        <v>0</v>
      </c>
      <c r="U44" s="38">
        <f>SUM(ENERO:DICIEMBRE!U44)</f>
        <v>0</v>
      </c>
      <c r="V44" s="38">
        <f>SUM(ENERO:DICIEMBRE!V44)</f>
        <v>0</v>
      </c>
      <c r="W44" s="38">
        <f>SUM(ENERO:DICIEMBRE!W44)</f>
        <v>0</v>
      </c>
      <c r="X44" s="38">
        <f>SUM(ENERO:DICIEMBRE!X44)</f>
        <v>0</v>
      </c>
      <c r="Y44" s="38">
        <f>SUM(ENERO:DICIEMBRE!Y44)</f>
        <v>0</v>
      </c>
      <c r="Z44" s="38">
        <f>SUM(ENERO:DICIEMBRE!Z44)</f>
        <v>0</v>
      </c>
      <c r="AA44" s="38">
        <f>SUM(ENERO:DICIEMBRE!AA44)</f>
        <v>0</v>
      </c>
      <c r="AB44" s="38">
        <f>SUM(ENERO:DICIEMBRE!AB44)</f>
        <v>0</v>
      </c>
      <c r="AC44" s="38">
        <f>SUM(ENERO:DICIEMBRE!AC44)</f>
        <v>0</v>
      </c>
      <c r="AD44" s="38">
        <f>SUM(ENERO:DICIEMBRE!AD44)</f>
        <v>0</v>
      </c>
      <c r="AE44" s="38">
        <f>SUM(ENERO:DICIEMBRE!AE44)</f>
        <v>0</v>
      </c>
      <c r="AF44" s="38">
        <f>SUM(ENERO:DICIEMBRE!AF44)</f>
        <v>0</v>
      </c>
      <c r="AG44" s="38">
        <f>SUM(ENERO:DICIEMBRE!AG44)</f>
        <v>0</v>
      </c>
      <c r="AH44" s="38">
        <f>SUM(ENERO:DICIEMBRE!AH44)</f>
        <v>0</v>
      </c>
      <c r="AI44" s="38">
        <f>SUM(ENERO:DICIEMBRE!AI44)</f>
        <v>0</v>
      </c>
      <c r="AJ44" s="38">
        <f>SUM(ENERO:DICIEMBRE!AJ44)</f>
        <v>0</v>
      </c>
      <c r="AK44" s="38">
        <f>SUM(ENERO:DICIEMBRE!AK44)</f>
        <v>0</v>
      </c>
      <c r="AL44" s="38">
        <f>SUM(ENERO:DICIEMBRE!AL44)</f>
        <v>0</v>
      </c>
      <c r="AM44" s="38">
        <f>SUM(ENERO:DICIEMBRE!AM44)</f>
        <v>0</v>
      </c>
      <c r="AN44" s="38">
        <f>SUM(ENERO:DICIEMBRE!AN44)</f>
        <v>0</v>
      </c>
      <c r="AO44" s="38">
        <f>SUM(ENERO:DICIEMBRE!AO44)</f>
        <v>0</v>
      </c>
      <c r="AP44" s="38">
        <f>SUM(ENERO:DICIEMBRE!AP44)</f>
        <v>0</v>
      </c>
      <c r="AQ44" s="38">
        <f>SUM(ENERO:DICIEMBRE!AQ44)</f>
        <v>0</v>
      </c>
      <c r="AR44" s="38">
        <f>SUM(ENERO:DICIEMBRE!AR44)</f>
        <v>0</v>
      </c>
      <c r="AS44" s="38">
        <f>SUM(ENERO:DICIEMBRE!AS44)</f>
        <v>0</v>
      </c>
      <c r="AT44" s="38">
        <f>SUM(ENERO:DICIEMBRE!AT44)</f>
        <v>0</v>
      </c>
      <c r="AU44" s="38">
        <f>SUM(ENERO:DICIEMBRE!AU44)</f>
        <v>0</v>
      </c>
      <c r="AV44" s="38">
        <f>SUM(ENERO:DICIEMBRE!AV44)</f>
        <v>0</v>
      </c>
      <c r="AW44" s="38">
        <f>SUM(ENERO:DICIEMBRE!AW44)</f>
        <v>0</v>
      </c>
      <c r="AX44" s="43" t="str">
        <f t="shared" si="56"/>
        <v/>
      </c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10"/>
      <c r="BJ44" s="10"/>
      <c r="BK44" s="10"/>
      <c r="BL44" s="10"/>
      <c r="BU44" s="11"/>
      <c r="BV44" s="11"/>
      <c r="BW44" s="11"/>
      <c r="CA44" s="44" t="str">
        <f t="shared" si="57"/>
        <v/>
      </c>
      <c r="CB44" s="44" t="str">
        <f t="shared" si="58"/>
        <v/>
      </c>
      <c r="CC44" s="44" t="str">
        <f t="shared" si="59"/>
        <v/>
      </c>
      <c r="CD44" s="44" t="str">
        <f t="shared" si="60"/>
        <v/>
      </c>
      <c r="CE44" s="44" t="str">
        <f t="shared" si="61"/>
        <v/>
      </c>
      <c r="CF44" s="44" t="str">
        <f t="shared" si="83"/>
        <v/>
      </c>
      <c r="CG44" s="44" t="str">
        <f t="shared" si="84"/>
        <v/>
      </c>
      <c r="CH44" s="44" t="str">
        <f t="shared" si="85"/>
        <v/>
      </c>
      <c r="CI44" s="44" t="str">
        <f t="shared" si="86"/>
        <v/>
      </c>
      <c r="CJ44" s="44" t="str">
        <f t="shared" si="87"/>
        <v/>
      </c>
      <c r="CK44" s="44" t="str">
        <f t="shared" si="88"/>
        <v/>
      </c>
      <c r="CL44" s="44" t="str">
        <f t="shared" si="89"/>
        <v/>
      </c>
      <c r="CM44" s="44" t="str">
        <f t="shared" si="90"/>
        <v/>
      </c>
      <c r="CN44" s="44" t="str">
        <f t="shared" si="91"/>
        <v/>
      </c>
      <c r="CO44" s="44" t="str">
        <f t="shared" si="92"/>
        <v/>
      </c>
      <c r="CP44" s="44" t="str">
        <f t="shared" si="93"/>
        <v/>
      </c>
      <c r="CQ44" s="44" t="str">
        <f t="shared" si="94"/>
        <v/>
      </c>
      <c r="CR44" s="44" t="str">
        <f t="shared" si="95"/>
        <v/>
      </c>
      <c r="CS44" s="44" t="str">
        <f t="shared" si="96"/>
        <v/>
      </c>
      <c r="CT44" s="44" t="str">
        <f t="shared" si="97"/>
        <v/>
      </c>
      <c r="CU44" s="44" t="str">
        <f t="shared" si="98"/>
        <v/>
      </c>
      <c r="CV44" s="44" t="str">
        <f t="shared" si="99"/>
        <v/>
      </c>
      <c r="CW44" s="44" t="str">
        <f t="shared" si="100"/>
        <v/>
      </c>
      <c r="CX44" s="44" t="str">
        <f t="shared" si="101"/>
        <v/>
      </c>
      <c r="CY44" s="44" t="str">
        <f t="shared" si="102"/>
        <v/>
      </c>
      <c r="CZ44" s="44" t="str">
        <f t="shared" si="103"/>
        <v/>
      </c>
      <c r="DA44" s="45">
        <f t="shared" si="104"/>
        <v>0</v>
      </c>
      <c r="DB44" s="45">
        <f t="shared" si="105"/>
        <v>0</v>
      </c>
      <c r="DC44" s="45">
        <f t="shared" si="106"/>
        <v>0</v>
      </c>
      <c r="DD44" s="45">
        <f t="shared" si="107"/>
        <v>0</v>
      </c>
      <c r="DE44" s="45">
        <f t="shared" si="108"/>
        <v>0</v>
      </c>
      <c r="DF44" s="45">
        <f t="shared" si="62"/>
        <v>0</v>
      </c>
      <c r="DG44" s="45">
        <f t="shared" si="63"/>
        <v>0</v>
      </c>
      <c r="DH44" s="45">
        <f t="shared" si="64"/>
        <v>0</v>
      </c>
      <c r="DI44" s="45">
        <f t="shared" si="65"/>
        <v>0</v>
      </c>
      <c r="DJ44" s="45">
        <f t="shared" si="66"/>
        <v>0</v>
      </c>
      <c r="DK44" s="45">
        <f t="shared" si="67"/>
        <v>0</v>
      </c>
      <c r="DL44" s="45">
        <f t="shared" si="68"/>
        <v>0</v>
      </c>
      <c r="DM44" s="45">
        <f t="shared" si="69"/>
        <v>0</v>
      </c>
      <c r="DN44" s="45">
        <f t="shared" si="70"/>
        <v>0</v>
      </c>
      <c r="DO44" s="45">
        <f t="shared" si="71"/>
        <v>0</v>
      </c>
      <c r="DP44" s="45">
        <f t="shared" si="72"/>
        <v>0</v>
      </c>
      <c r="DQ44" s="45">
        <f t="shared" si="73"/>
        <v>0</v>
      </c>
      <c r="DR44" s="45">
        <f t="shared" si="74"/>
        <v>0</v>
      </c>
      <c r="DS44" s="45">
        <f t="shared" si="75"/>
        <v>0</v>
      </c>
      <c r="DT44" s="45">
        <f t="shared" si="76"/>
        <v>0</v>
      </c>
      <c r="DU44" s="45">
        <f t="shared" si="77"/>
        <v>0</v>
      </c>
      <c r="DV44" s="45">
        <f t="shared" si="78"/>
        <v>0</v>
      </c>
      <c r="DW44" s="45">
        <f t="shared" si="79"/>
        <v>0</v>
      </c>
      <c r="DX44" s="45">
        <f t="shared" si="80"/>
        <v>0</v>
      </c>
      <c r="DY44" s="45">
        <f t="shared" si="81"/>
        <v>0</v>
      </c>
      <c r="DZ44" s="45">
        <f t="shared" si="82"/>
        <v>0</v>
      </c>
    </row>
    <row r="45" spans="1:130" x14ac:dyDescent="0.25">
      <c r="A45" s="66" t="s">
        <v>48</v>
      </c>
      <c r="B45" s="47">
        <f>+N45+P45+R45+T45+V45+X45+Z45+AB45+AD45+AF45+AH45+AJ45+AL45+AN45+AP45</f>
        <v>0</v>
      </c>
      <c r="C45" s="48">
        <f>+O45+Q45+S45+U45+W45+Y45+AA45+AC45+AE45+AG45+AI45+AK45+AM45+AO45+AQ45</f>
        <v>0</v>
      </c>
      <c r="D45" s="38">
        <f>SUM(ENERO:DICIEMBRE!D45)</f>
        <v>0</v>
      </c>
      <c r="E45" s="38">
        <f>SUM(ENERO:DICIEMBRE!E45)</f>
        <v>0</v>
      </c>
      <c r="F45" s="38">
        <f>SUM(ENERO:DICIEMBRE!F45)</f>
        <v>0</v>
      </c>
      <c r="G45" s="38">
        <f>SUM(ENERO:DICIEMBRE!G45)</f>
        <v>0</v>
      </c>
      <c r="H45" s="38">
        <f>SUM(ENERO:DICIEMBRE!H45)</f>
        <v>0</v>
      </c>
      <c r="I45" s="38">
        <f>SUM(ENERO:DICIEMBRE!I45)</f>
        <v>0</v>
      </c>
      <c r="J45" s="38">
        <f>SUM(ENERO:DICIEMBRE!J45)</f>
        <v>0</v>
      </c>
      <c r="K45" s="38">
        <f>SUM(ENERO:DICIEMBRE!K45)</f>
        <v>0</v>
      </c>
      <c r="L45" s="38">
        <f>SUM(ENERO:DICIEMBRE!L45)</f>
        <v>0</v>
      </c>
      <c r="M45" s="38">
        <f>SUM(ENERO:DICIEMBRE!M45)</f>
        <v>0</v>
      </c>
      <c r="N45" s="38">
        <f>SUM(ENERO:DICIEMBRE!N45)</f>
        <v>0</v>
      </c>
      <c r="O45" s="38">
        <f>SUM(ENERO:DICIEMBRE!O45)</f>
        <v>0</v>
      </c>
      <c r="P45" s="38">
        <f>SUM(ENERO:DICIEMBRE!P45)</f>
        <v>0</v>
      </c>
      <c r="Q45" s="38">
        <f>SUM(ENERO:DICIEMBRE!Q45)</f>
        <v>0</v>
      </c>
      <c r="R45" s="38">
        <f>SUM(ENERO:DICIEMBRE!R45)</f>
        <v>0</v>
      </c>
      <c r="S45" s="38">
        <f>SUM(ENERO:DICIEMBRE!S45)</f>
        <v>0</v>
      </c>
      <c r="T45" s="38">
        <f>SUM(ENERO:DICIEMBRE!T45)</f>
        <v>0</v>
      </c>
      <c r="U45" s="38">
        <f>SUM(ENERO:DICIEMBRE!U45)</f>
        <v>0</v>
      </c>
      <c r="V45" s="38">
        <f>SUM(ENERO:DICIEMBRE!V45)</f>
        <v>0</v>
      </c>
      <c r="W45" s="38">
        <f>SUM(ENERO:DICIEMBRE!W45)</f>
        <v>0</v>
      </c>
      <c r="X45" s="38">
        <f>SUM(ENERO:DICIEMBRE!X45)</f>
        <v>0</v>
      </c>
      <c r="Y45" s="38">
        <f>SUM(ENERO:DICIEMBRE!Y45)</f>
        <v>0</v>
      </c>
      <c r="Z45" s="38">
        <f>SUM(ENERO:DICIEMBRE!Z45)</f>
        <v>0</v>
      </c>
      <c r="AA45" s="38">
        <f>SUM(ENERO:DICIEMBRE!AA45)</f>
        <v>0</v>
      </c>
      <c r="AB45" s="38">
        <f>SUM(ENERO:DICIEMBRE!AB45)</f>
        <v>0</v>
      </c>
      <c r="AC45" s="38">
        <f>SUM(ENERO:DICIEMBRE!AC45)</f>
        <v>0</v>
      </c>
      <c r="AD45" s="38">
        <f>SUM(ENERO:DICIEMBRE!AD45)</f>
        <v>0</v>
      </c>
      <c r="AE45" s="38">
        <f>SUM(ENERO:DICIEMBRE!AE45)</f>
        <v>0</v>
      </c>
      <c r="AF45" s="38">
        <f>SUM(ENERO:DICIEMBRE!AF45)</f>
        <v>0</v>
      </c>
      <c r="AG45" s="38">
        <f>SUM(ENERO:DICIEMBRE!AG45)</f>
        <v>0</v>
      </c>
      <c r="AH45" s="38">
        <f>SUM(ENERO:DICIEMBRE!AH45)</f>
        <v>0</v>
      </c>
      <c r="AI45" s="38">
        <f>SUM(ENERO:DICIEMBRE!AI45)</f>
        <v>0</v>
      </c>
      <c r="AJ45" s="38">
        <f>SUM(ENERO:DICIEMBRE!AJ45)</f>
        <v>0</v>
      </c>
      <c r="AK45" s="38">
        <f>SUM(ENERO:DICIEMBRE!AK45)</f>
        <v>0</v>
      </c>
      <c r="AL45" s="38">
        <f>SUM(ENERO:DICIEMBRE!AL45)</f>
        <v>0</v>
      </c>
      <c r="AM45" s="38">
        <f>SUM(ENERO:DICIEMBRE!AM45)</f>
        <v>0</v>
      </c>
      <c r="AN45" s="38">
        <f>SUM(ENERO:DICIEMBRE!AN45)</f>
        <v>0</v>
      </c>
      <c r="AO45" s="38">
        <f>SUM(ENERO:DICIEMBRE!AO45)</f>
        <v>0</v>
      </c>
      <c r="AP45" s="38">
        <f>SUM(ENERO:DICIEMBRE!AP45)</f>
        <v>0</v>
      </c>
      <c r="AQ45" s="38">
        <f>SUM(ENERO:DICIEMBRE!AQ45)</f>
        <v>0</v>
      </c>
      <c r="AR45" s="38">
        <f>SUM(ENERO:DICIEMBRE!AR45)</f>
        <v>0</v>
      </c>
      <c r="AS45" s="38">
        <f>SUM(ENERO:DICIEMBRE!AS45)</f>
        <v>0</v>
      </c>
      <c r="AT45" s="38">
        <f>SUM(ENERO:DICIEMBRE!AT45)</f>
        <v>0</v>
      </c>
      <c r="AU45" s="38">
        <f>SUM(ENERO:DICIEMBRE!AU45)</f>
        <v>0</v>
      </c>
      <c r="AV45" s="38">
        <f>SUM(ENERO:DICIEMBRE!AV45)</f>
        <v>0</v>
      </c>
      <c r="AW45" s="38">
        <f>SUM(ENERO:DICIEMBRE!AW45)</f>
        <v>0</v>
      </c>
      <c r="AX45" s="43" t="str">
        <f t="shared" si="56"/>
        <v/>
      </c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10"/>
      <c r="BJ45" s="10"/>
      <c r="BK45" s="10"/>
      <c r="BL45" s="10"/>
      <c r="BU45" s="11"/>
      <c r="BV45" s="11"/>
      <c r="BW45" s="11"/>
      <c r="CA45" s="44" t="str">
        <f t="shared" si="57"/>
        <v/>
      </c>
      <c r="CB45" s="44" t="str">
        <f t="shared" si="58"/>
        <v/>
      </c>
      <c r="CC45" s="44" t="str">
        <f t="shared" si="59"/>
        <v/>
      </c>
      <c r="CD45" s="44" t="str">
        <f t="shared" si="60"/>
        <v/>
      </c>
      <c r="CE45" s="44" t="str">
        <f t="shared" si="61"/>
        <v/>
      </c>
      <c r="CF45" s="44" t="str">
        <f t="shared" si="83"/>
        <v/>
      </c>
      <c r="CG45" s="44" t="str">
        <f t="shared" si="84"/>
        <v/>
      </c>
      <c r="CH45" s="44" t="str">
        <f t="shared" si="85"/>
        <v/>
      </c>
      <c r="CI45" s="44" t="str">
        <f t="shared" si="86"/>
        <v/>
      </c>
      <c r="CJ45" s="44" t="str">
        <f t="shared" si="87"/>
        <v/>
      </c>
      <c r="CK45" s="44" t="str">
        <f t="shared" si="88"/>
        <v/>
      </c>
      <c r="CL45" s="44" t="str">
        <f t="shared" si="89"/>
        <v/>
      </c>
      <c r="CM45" s="44" t="str">
        <f t="shared" si="90"/>
        <v/>
      </c>
      <c r="CN45" s="44" t="str">
        <f t="shared" si="91"/>
        <v/>
      </c>
      <c r="CO45" s="44" t="str">
        <f t="shared" si="92"/>
        <v/>
      </c>
      <c r="CP45" s="44" t="str">
        <f t="shared" si="93"/>
        <v/>
      </c>
      <c r="CQ45" s="44" t="str">
        <f t="shared" si="94"/>
        <v/>
      </c>
      <c r="CR45" s="44" t="str">
        <f t="shared" si="95"/>
        <v/>
      </c>
      <c r="CS45" s="44" t="str">
        <f t="shared" si="96"/>
        <v/>
      </c>
      <c r="CT45" s="44" t="str">
        <f t="shared" si="97"/>
        <v/>
      </c>
      <c r="CU45" s="44" t="str">
        <f t="shared" si="98"/>
        <v/>
      </c>
      <c r="CV45" s="44" t="str">
        <f t="shared" si="99"/>
        <v/>
      </c>
      <c r="CW45" s="44" t="str">
        <f t="shared" si="100"/>
        <v/>
      </c>
      <c r="CX45" s="44" t="str">
        <f t="shared" si="101"/>
        <v/>
      </c>
      <c r="CY45" s="44" t="str">
        <f t="shared" si="102"/>
        <v/>
      </c>
      <c r="CZ45" s="44" t="str">
        <f t="shared" si="103"/>
        <v/>
      </c>
      <c r="DA45" s="45">
        <f t="shared" si="104"/>
        <v>0</v>
      </c>
      <c r="DB45" s="45">
        <f t="shared" si="105"/>
        <v>0</v>
      </c>
      <c r="DC45" s="45">
        <f t="shared" si="106"/>
        <v>0</v>
      </c>
      <c r="DD45" s="45">
        <f t="shared" si="107"/>
        <v>0</v>
      </c>
      <c r="DE45" s="45">
        <f t="shared" si="108"/>
        <v>0</v>
      </c>
      <c r="DF45" s="45">
        <f t="shared" si="62"/>
        <v>0</v>
      </c>
      <c r="DG45" s="45">
        <f t="shared" si="63"/>
        <v>0</v>
      </c>
      <c r="DH45" s="45">
        <f t="shared" si="64"/>
        <v>0</v>
      </c>
      <c r="DI45" s="45">
        <f t="shared" si="65"/>
        <v>0</v>
      </c>
      <c r="DJ45" s="45">
        <f t="shared" si="66"/>
        <v>0</v>
      </c>
      <c r="DK45" s="45">
        <f t="shared" si="67"/>
        <v>0</v>
      </c>
      <c r="DL45" s="45">
        <f t="shared" si="68"/>
        <v>0</v>
      </c>
      <c r="DM45" s="45">
        <f t="shared" si="69"/>
        <v>0</v>
      </c>
      <c r="DN45" s="45">
        <f t="shared" si="70"/>
        <v>0</v>
      </c>
      <c r="DO45" s="45">
        <f t="shared" si="71"/>
        <v>0</v>
      </c>
      <c r="DP45" s="45">
        <f t="shared" si="72"/>
        <v>0</v>
      </c>
      <c r="DQ45" s="45">
        <f t="shared" si="73"/>
        <v>0</v>
      </c>
      <c r="DR45" s="45">
        <f t="shared" si="74"/>
        <v>0</v>
      </c>
      <c r="DS45" s="45">
        <f t="shared" si="75"/>
        <v>0</v>
      </c>
      <c r="DT45" s="45">
        <f t="shared" si="76"/>
        <v>0</v>
      </c>
      <c r="DU45" s="45">
        <f t="shared" si="77"/>
        <v>0</v>
      </c>
      <c r="DV45" s="45">
        <f t="shared" si="78"/>
        <v>0</v>
      </c>
      <c r="DW45" s="45">
        <f t="shared" si="79"/>
        <v>0</v>
      </c>
      <c r="DX45" s="45">
        <f t="shared" si="80"/>
        <v>0</v>
      </c>
      <c r="DY45" s="45">
        <f t="shared" si="81"/>
        <v>0</v>
      </c>
      <c r="DZ45" s="45">
        <f t="shared" si="82"/>
        <v>0</v>
      </c>
    </row>
    <row r="46" spans="1:130" x14ac:dyDescent="0.25">
      <c r="A46" s="66" t="s">
        <v>49</v>
      </c>
      <c r="B46" s="47">
        <f>+D46+F46+H46+J46+L46+N46+P46+R46+T46+V46+X46+Z46+AB46+AD46+AF46+AH46+AJ46+AL46+AN46+AP46</f>
        <v>0</v>
      </c>
      <c r="C46" s="48">
        <f>+E46+G46+I46+K46+M46+O46+Q46+S46+U46+W46+Y46+AA46+AC46+AE46+AG46+AI46+AK46+AM46+AO46+AQ46</f>
        <v>0</v>
      </c>
      <c r="D46" s="38">
        <f>SUM(ENERO:DICIEMBRE!D46)</f>
        <v>0</v>
      </c>
      <c r="E46" s="38">
        <f>SUM(ENERO:DICIEMBRE!E46)</f>
        <v>0</v>
      </c>
      <c r="F46" s="38">
        <f>SUM(ENERO:DICIEMBRE!F46)</f>
        <v>0</v>
      </c>
      <c r="G46" s="38">
        <f>SUM(ENERO:DICIEMBRE!G46)</f>
        <v>0</v>
      </c>
      <c r="H46" s="38">
        <f>SUM(ENERO:DICIEMBRE!H46)</f>
        <v>0</v>
      </c>
      <c r="I46" s="38">
        <f>SUM(ENERO:DICIEMBRE!I46)</f>
        <v>0</v>
      </c>
      <c r="J46" s="38">
        <f>SUM(ENERO:DICIEMBRE!J46)</f>
        <v>0</v>
      </c>
      <c r="K46" s="38">
        <f>SUM(ENERO:DICIEMBRE!K46)</f>
        <v>0</v>
      </c>
      <c r="L46" s="38">
        <f>SUM(ENERO:DICIEMBRE!L46)</f>
        <v>0</v>
      </c>
      <c r="M46" s="38">
        <f>SUM(ENERO:DICIEMBRE!M46)</f>
        <v>0</v>
      </c>
      <c r="N46" s="38">
        <f>SUM(ENERO:DICIEMBRE!N46)</f>
        <v>0</v>
      </c>
      <c r="O46" s="38">
        <f>SUM(ENERO:DICIEMBRE!O46)</f>
        <v>0</v>
      </c>
      <c r="P46" s="38">
        <f>SUM(ENERO:DICIEMBRE!P46)</f>
        <v>0</v>
      </c>
      <c r="Q46" s="38">
        <f>SUM(ENERO:DICIEMBRE!Q46)</f>
        <v>0</v>
      </c>
      <c r="R46" s="38">
        <f>SUM(ENERO:DICIEMBRE!R46)</f>
        <v>0</v>
      </c>
      <c r="S46" s="38">
        <f>SUM(ENERO:DICIEMBRE!S46)</f>
        <v>0</v>
      </c>
      <c r="T46" s="38">
        <f>SUM(ENERO:DICIEMBRE!T46)</f>
        <v>0</v>
      </c>
      <c r="U46" s="38">
        <f>SUM(ENERO:DICIEMBRE!U46)</f>
        <v>0</v>
      </c>
      <c r="V46" s="38">
        <f>SUM(ENERO:DICIEMBRE!V46)</f>
        <v>0</v>
      </c>
      <c r="W46" s="38">
        <f>SUM(ENERO:DICIEMBRE!W46)</f>
        <v>0</v>
      </c>
      <c r="X46" s="38">
        <f>SUM(ENERO:DICIEMBRE!X46)</f>
        <v>0</v>
      </c>
      <c r="Y46" s="38">
        <f>SUM(ENERO:DICIEMBRE!Y46)</f>
        <v>0</v>
      </c>
      <c r="Z46" s="38">
        <f>SUM(ENERO:DICIEMBRE!Z46)</f>
        <v>0</v>
      </c>
      <c r="AA46" s="38">
        <f>SUM(ENERO:DICIEMBRE!AA46)</f>
        <v>0</v>
      </c>
      <c r="AB46" s="38">
        <f>SUM(ENERO:DICIEMBRE!AB46)</f>
        <v>0</v>
      </c>
      <c r="AC46" s="38">
        <f>SUM(ENERO:DICIEMBRE!AC46)</f>
        <v>0</v>
      </c>
      <c r="AD46" s="38">
        <f>SUM(ENERO:DICIEMBRE!AD46)</f>
        <v>0</v>
      </c>
      <c r="AE46" s="38">
        <f>SUM(ENERO:DICIEMBRE!AE46)</f>
        <v>0</v>
      </c>
      <c r="AF46" s="38">
        <f>SUM(ENERO:DICIEMBRE!AF46)</f>
        <v>0</v>
      </c>
      <c r="AG46" s="38">
        <f>SUM(ENERO:DICIEMBRE!AG46)</f>
        <v>0</v>
      </c>
      <c r="AH46" s="38">
        <f>SUM(ENERO:DICIEMBRE!AH46)</f>
        <v>0</v>
      </c>
      <c r="AI46" s="38">
        <f>SUM(ENERO:DICIEMBRE!AI46)</f>
        <v>0</v>
      </c>
      <c r="AJ46" s="38">
        <f>SUM(ENERO:DICIEMBRE!AJ46)</f>
        <v>0</v>
      </c>
      <c r="AK46" s="38">
        <f>SUM(ENERO:DICIEMBRE!AK46)</f>
        <v>0</v>
      </c>
      <c r="AL46" s="38">
        <f>SUM(ENERO:DICIEMBRE!AL46)</f>
        <v>0</v>
      </c>
      <c r="AM46" s="38">
        <f>SUM(ENERO:DICIEMBRE!AM46)</f>
        <v>0</v>
      </c>
      <c r="AN46" s="38">
        <f>SUM(ENERO:DICIEMBRE!AN46)</f>
        <v>0</v>
      </c>
      <c r="AO46" s="38">
        <f>SUM(ENERO:DICIEMBRE!AO46)</f>
        <v>0</v>
      </c>
      <c r="AP46" s="38">
        <f>SUM(ENERO:DICIEMBRE!AP46)</f>
        <v>0</v>
      </c>
      <c r="AQ46" s="38">
        <f>SUM(ENERO:DICIEMBRE!AQ46)</f>
        <v>0</v>
      </c>
      <c r="AR46" s="38">
        <f>SUM(ENERO:DICIEMBRE!AR46)</f>
        <v>0</v>
      </c>
      <c r="AS46" s="38">
        <f>SUM(ENERO:DICIEMBRE!AS46)</f>
        <v>0</v>
      </c>
      <c r="AT46" s="38">
        <f>SUM(ENERO:DICIEMBRE!AT46)</f>
        <v>0</v>
      </c>
      <c r="AU46" s="38">
        <f>SUM(ENERO:DICIEMBRE!AU46)</f>
        <v>0</v>
      </c>
      <c r="AV46" s="38">
        <f>SUM(ENERO:DICIEMBRE!AV46)</f>
        <v>0</v>
      </c>
      <c r="AW46" s="38">
        <f>SUM(ENERO:DICIEMBRE!AW46)</f>
        <v>0</v>
      </c>
      <c r="AX46" s="43" t="str">
        <f t="shared" si="56"/>
        <v/>
      </c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10"/>
      <c r="BJ46" s="10"/>
      <c r="BK46" s="10"/>
      <c r="BL46" s="10"/>
      <c r="BU46" s="11"/>
      <c r="BV46" s="11"/>
      <c r="BW46" s="11"/>
      <c r="CA46" s="44" t="str">
        <f t="shared" si="57"/>
        <v/>
      </c>
      <c r="CB46" s="44" t="str">
        <f t="shared" si="58"/>
        <v/>
      </c>
      <c r="CC46" s="44" t="str">
        <f t="shared" si="59"/>
        <v/>
      </c>
      <c r="CD46" s="44" t="str">
        <f t="shared" si="60"/>
        <v/>
      </c>
      <c r="CE46" s="44" t="str">
        <f t="shared" si="61"/>
        <v/>
      </c>
      <c r="CF46" s="44" t="str">
        <f t="shared" si="83"/>
        <v/>
      </c>
      <c r="CG46" s="44" t="str">
        <f t="shared" si="84"/>
        <v/>
      </c>
      <c r="CH46" s="44" t="str">
        <f t="shared" si="85"/>
        <v/>
      </c>
      <c r="CI46" s="44" t="str">
        <f t="shared" si="86"/>
        <v/>
      </c>
      <c r="CJ46" s="44" t="str">
        <f t="shared" si="87"/>
        <v/>
      </c>
      <c r="CK46" s="44" t="str">
        <f t="shared" si="88"/>
        <v/>
      </c>
      <c r="CL46" s="44" t="str">
        <f t="shared" si="89"/>
        <v/>
      </c>
      <c r="CM46" s="44" t="str">
        <f t="shared" si="90"/>
        <v/>
      </c>
      <c r="CN46" s="44" t="str">
        <f t="shared" si="91"/>
        <v/>
      </c>
      <c r="CO46" s="44" t="str">
        <f t="shared" si="92"/>
        <v/>
      </c>
      <c r="CP46" s="44" t="str">
        <f t="shared" si="93"/>
        <v/>
      </c>
      <c r="CQ46" s="44" t="str">
        <f t="shared" si="94"/>
        <v/>
      </c>
      <c r="CR46" s="44" t="str">
        <f t="shared" si="95"/>
        <v/>
      </c>
      <c r="CS46" s="44" t="str">
        <f t="shared" si="96"/>
        <v/>
      </c>
      <c r="CT46" s="44" t="str">
        <f t="shared" si="97"/>
        <v/>
      </c>
      <c r="CU46" s="44" t="str">
        <f t="shared" si="98"/>
        <v/>
      </c>
      <c r="CV46" s="44" t="str">
        <f t="shared" si="99"/>
        <v/>
      </c>
      <c r="CW46" s="44" t="str">
        <f t="shared" si="100"/>
        <v/>
      </c>
      <c r="CX46" s="44" t="str">
        <f t="shared" si="101"/>
        <v/>
      </c>
      <c r="CY46" s="44" t="str">
        <f t="shared" si="102"/>
        <v/>
      </c>
      <c r="CZ46" s="44" t="str">
        <f t="shared" si="103"/>
        <v/>
      </c>
      <c r="DA46" s="45">
        <f t="shared" si="104"/>
        <v>0</v>
      </c>
      <c r="DB46" s="45">
        <f t="shared" si="105"/>
        <v>0</v>
      </c>
      <c r="DC46" s="45">
        <f t="shared" si="106"/>
        <v>0</v>
      </c>
      <c r="DD46" s="45">
        <f t="shared" si="107"/>
        <v>0</v>
      </c>
      <c r="DE46" s="45">
        <f t="shared" si="108"/>
        <v>0</v>
      </c>
      <c r="DF46" s="45">
        <f t="shared" si="62"/>
        <v>0</v>
      </c>
      <c r="DG46" s="45">
        <f t="shared" si="63"/>
        <v>0</v>
      </c>
      <c r="DH46" s="45">
        <f t="shared" si="64"/>
        <v>0</v>
      </c>
      <c r="DI46" s="45">
        <f t="shared" si="65"/>
        <v>0</v>
      </c>
      <c r="DJ46" s="45">
        <f t="shared" si="66"/>
        <v>0</v>
      </c>
      <c r="DK46" s="45">
        <f t="shared" si="67"/>
        <v>0</v>
      </c>
      <c r="DL46" s="45">
        <f t="shared" si="68"/>
        <v>0</v>
      </c>
      <c r="DM46" s="45">
        <f t="shared" si="69"/>
        <v>0</v>
      </c>
      <c r="DN46" s="45">
        <f t="shared" si="70"/>
        <v>0</v>
      </c>
      <c r="DO46" s="45">
        <f t="shared" si="71"/>
        <v>0</v>
      </c>
      <c r="DP46" s="45">
        <f t="shared" si="72"/>
        <v>0</v>
      </c>
      <c r="DQ46" s="45">
        <f t="shared" si="73"/>
        <v>0</v>
      </c>
      <c r="DR46" s="45">
        <f t="shared" si="74"/>
        <v>0</v>
      </c>
      <c r="DS46" s="45">
        <f t="shared" si="75"/>
        <v>0</v>
      </c>
      <c r="DT46" s="45">
        <f t="shared" si="76"/>
        <v>0</v>
      </c>
      <c r="DU46" s="45">
        <f t="shared" si="77"/>
        <v>0</v>
      </c>
      <c r="DV46" s="45">
        <f t="shared" si="78"/>
        <v>0</v>
      </c>
      <c r="DW46" s="45">
        <f t="shared" si="79"/>
        <v>0</v>
      </c>
      <c r="DX46" s="45">
        <f t="shared" si="80"/>
        <v>0</v>
      </c>
      <c r="DY46" s="45">
        <f t="shared" si="81"/>
        <v>0</v>
      </c>
      <c r="DZ46" s="45">
        <f t="shared" si="82"/>
        <v>0</v>
      </c>
    </row>
    <row r="47" spans="1:130" x14ac:dyDescent="0.25">
      <c r="A47" s="46" t="s">
        <v>50</v>
      </c>
      <c r="B47" s="47">
        <f>+P47+R47+T47+V47+X47+Z47+AB47+AD47+AF47+AH47+AJ47+AL47+AN47+AP47</f>
        <v>0</v>
      </c>
      <c r="C47" s="48">
        <f>+Q47+S47+U47+W47+Y47+AA47+AC47+AE47+AG47+AI47+AK47+AM47+AO47+AQ47</f>
        <v>0</v>
      </c>
      <c r="D47" s="38">
        <f>SUM(ENERO:DICIEMBRE!D47)</f>
        <v>0</v>
      </c>
      <c r="E47" s="38">
        <f>SUM(ENERO:DICIEMBRE!E47)</f>
        <v>0</v>
      </c>
      <c r="F47" s="38">
        <f>SUM(ENERO:DICIEMBRE!F47)</f>
        <v>0</v>
      </c>
      <c r="G47" s="38">
        <f>SUM(ENERO:DICIEMBRE!G47)</f>
        <v>0</v>
      </c>
      <c r="H47" s="38">
        <f>SUM(ENERO:DICIEMBRE!H47)</f>
        <v>0</v>
      </c>
      <c r="I47" s="38">
        <f>SUM(ENERO:DICIEMBRE!I47)</f>
        <v>0</v>
      </c>
      <c r="J47" s="38">
        <f>SUM(ENERO:DICIEMBRE!J47)</f>
        <v>0</v>
      </c>
      <c r="K47" s="38">
        <f>SUM(ENERO:DICIEMBRE!K47)</f>
        <v>0</v>
      </c>
      <c r="L47" s="38">
        <f>SUM(ENERO:DICIEMBRE!L47)</f>
        <v>0</v>
      </c>
      <c r="M47" s="38">
        <f>SUM(ENERO:DICIEMBRE!M47)</f>
        <v>0</v>
      </c>
      <c r="N47" s="38">
        <f>SUM(ENERO:DICIEMBRE!N47)</f>
        <v>0</v>
      </c>
      <c r="O47" s="38">
        <f>SUM(ENERO:DICIEMBRE!O47)</f>
        <v>0</v>
      </c>
      <c r="P47" s="38">
        <f>SUM(ENERO:DICIEMBRE!P47)</f>
        <v>0</v>
      </c>
      <c r="Q47" s="38">
        <f>SUM(ENERO:DICIEMBRE!Q47)</f>
        <v>0</v>
      </c>
      <c r="R47" s="38">
        <f>SUM(ENERO:DICIEMBRE!R47)</f>
        <v>0</v>
      </c>
      <c r="S47" s="38">
        <f>SUM(ENERO:DICIEMBRE!S47)</f>
        <v>0</v>
      </c>
      <c r="T47" s="38">
        <f>SUM(ENERO:DICIEMBRE!T47)</f>
        <v>0</v>
      </c>
      <c r="U47" s="38">
        <f>SUM(ENERO:DICIEMBRE!U47)</f>
        <v>0</v>
      </c>
      <c r="V47" s="38">
        <f>SUM(ENERO:DICIEMBRE!V47)</f>
        <v>0</v>
      </c>
      <c r="W47" s="38">
        <f>SUM(ENERO:DICIEMBRE!W47)</f>
        <v>0</v>
      </c>
      <c r="X47" s="38">
        <f>SUM(ENERO:DICIEMBRE!X47)</f>
        <v>0</v>
      </c>
      <c r="Y47" s="38">
        <f>SUM(ENERO:DICIEMBRE!Y47)</f>
        <v>0</v>
      </c>
      <c r="Z47" s="38">
        <f>SUM(ENERO:DICIEMBRE!Z47)</f>
        <v>0</v>
      </c>
      <c r="AA47" s="38">
        <f>SUM(ENERO:DICIEMBRE!AA47)</f>
        <v>0</v>
      </c>
      <c r="AB47" s="38">
        <f>SUM(ENERO:DICIEMBRE!AB47)</f>
        <v>0</v>
      </c>
      <c r="AC47" s="38">
        <f>SUM(ENERO:DICIEMBRE!AC47)</f>
        <v>0</v>
      </c>
      <c r="AD47" s="38">
        <f>SUM(ENERO:DICIEMBRE!AD47)</f>
        <v>0</v>
      </c>
      <c r="AE47" s="38">
        <f>SUM(ENERO:DICIEMBRE!AE47)</f>
        <v>0</v>
      </c>
      <c r="AF47" s="38">
        <f>SUM(ENERO:DICIEMBRE!AF47)</f>
        <v>0</v>
      </c>
      <c r="AG47" s="38">
        <f>SUM(ENERO:DICIEMBRE!AG47)</f>
        <v>0</v>
      </c>
      <c r="AH47" s="38">
        <f>SUM(ENERO:DICIEMBRE!AH47)</f>
        <v>0</v>
      </c>
      <c r="AI47" s="38">
        <f>SUM(ENERO:DICIEMBRE!AI47)</f>
        <v>0</v>
      </c>
      <c r="AJ47" s="38">
        <f>SUM(ENERO:DICIEMBRE!AJ47)</f>
        <v>0</v>
      </c>
      <c r="AK47" s="38">
        <f>SUM(ENERO:DICIEMBRE!AK47)</f>
        <v>0</v>
      </c>
      <c r="AL47" s="38">
        <f>SUM(ENERO:DICIEMBRE!AL47)</f>
        <v>0</v>
      </c>
      <c r="AM47" s="38">
        <f>SUM(ENERO:DICIEMBRE!AM47)</f>
        <v>0</v>
      </c>
      <c r="AN47" s="38">
        <f>SUM(ENERO:DICIEMBRE!AN47)</f>
        <v>0</v>
      </c>
      <c r="AO47" s="38">
        <f>SUM(ENERO:DICIEMBRE!AO47)</f>
        <v>0</v>
      </c>
      <c r="AP47" s="38">
        <f>SUM(ENERO:DICIEMBRE!AP47)</f>
        <v>0</v>
      </c>
      <c r="AQ47" s="38">
        <f>SUM(ENERO:DICIEMBRE!AQ47)</f>
        <v>0</v>
      </c>
      <c r="AR47" s="38">
        <f>SUM(ENERO:DICIEMBRE!AR47)</f>
        <v>0</v>
      </c>
      <c r="AS47" s="38">
        <f>SUM(ENERO:DICIEMBRE!AS47)</f>
        <v>0</v>
      </c>
      <c r="AT47" s="38">
        <f>SUM(ENERO:DICIEMBRE!AT47)</f>
        <v>0</v>
      </c>
      <c r="AU47" s="38">
        <f>SUM(ENERO:DICIEMBRE!AU47)</f>
        <v>0</v>
      </c>
      <c r="AV47" s="38">
        <f>SUM(ENERO:DICIEMBRE!AV47)</f>
        <v>0</v>
      </c>
      <c r="AW47" s="38">
        <f>SUM(ENERO:DICIEMBRE!AW47)</f>
        <v>0</v>
      </c>
      <c r="AX47" s="43" t="str">
        <f t="shared" si="56"/>
        <v/>
      </c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10"/>
      <c r="BJ47" s="10"/>
      <c r="BK47" s="10"/>
      <c r="BL47" s="10"/>
      <c r="BU47" s="11"/>
      <c r="BV47" s="11"/>
      <c r="BW47" s="11"/>
      <c r="CA47" s="44" t="str">
        <f t="shared" si="57"/>
        <v/>
      </c>
      <c r="CB47" s="44" t="str">
        <f t="shared" si="58"/>
        <v/>
      </c>
      <c r="CC47" s="44" t="str">
        <f t="shared" si="59"/>
        <v/>
      </c>
      <c r="CD47" s="44" t="str">
        <f t="shared" si="60"/>
        <v/>
      </c>
      <c r="CE47" s="44" t="str">
        <f t="shared" si="61"/>
        <v/>
      </c>
      <c r="CF47" s="44" t="str">
        <f t="shared" si="83"/>
        <v/>
      </c>
      <c r="CG47" s="44" t="str">
        <f t="shared" si="84"/>
        <v/>
      </c>
      <c r="CH47" s="44" t="str">
        <f t="shared" si="85"/>
        <v/>
      </c>
      <c r="CI47" s="44" t="str">
        <f t="shared" si="86"/>
        <v/>
      </c>
      <c r="CJ47" s="44" t="str">
        <f t="shared" si="87"/>
        <v/>
      </c>
      <c r="CK47" s="44" t="str">
        <f t="shared" si="88"/>
        <v/>
      </c>
      <c r="CL47" s="44" t="str">
        <f t="shared" si="89"/>
        <v/>
      </c>
      <c r="CM47" s="44" t="str">
        <f t="shared" si="90"/>
        <v/>
      </c>
      <c r="CN47" s="44" t="str">
        <f t="shared" si="91"/>
        <v/>
      </c>
      <c r="CO47" s="44" t="str">
        <f t="shared" si="92"/>
        <v/>
      </c>
      <c r="CP47" s="44" t="str">
        <f t="shared" si="93"/>
        <v/>
      </c>
      <c r="CQ47" s="44" t="str">
        <f t="shared" si="94"/>
        <v/>
      </c>
      <c r="CR47" s="44" t="str">
        <f t="shared" si="95"/>
        <v/>
      </c>
      <c r="CS47" s="44" t="str">
        <f t="shared" si="96"/>
        <v/>
      </c>
      <c r="CT47" s="44" t="str">
        <f t="shared" si="97"/>
        <v/>
      </c>
      <c r="CU47" s="44" t="str">
        <f t="shared" si="98"/>
        <v/>
      </c>
      <c r="CV47" s="44" t="str">
        <f t="shared" si="99"/>
        <v/>
      </c>
      <c r="CW47" s="44" t="str">
        <f t="shared" si="100"/>
        <v/>
      </c>
      <c r="CX47" s="44" t="str">
        <f t="shared" si="101"/>
        <v/>
      </c>
      <c r="CY47" s="44" t="str">
        <f t="shared" si="102"/>
        <v/>
      </c>
      <c r="CZ47" s="44" t="str">
        <f t="shared" si="103"/>
        <v/>
      </c>
      <c r="DA47" s="45">
        <f t="shared" si="104"/>
        <v>0</v>
      </c>
      <c r="DB47" s="45">
        <f t="shared" si="105"/>
        <v>0</v>
      </c>
      <c r="DC47" s="45">
        <f t="shared" si="106"/>
        <v>0</v>
      </c>
      <c r="DD47" s="45">
        <f t="shared" si="107"/>
        <v>0</v>
      </c>
      <c r="DE47" s="45">
        <f t="shared" si="108"/>
        <v>0</v>
      </c>
      <c r="DF47" s="45">
        <f t="shared" si="62"/>
        <v>0</v>
      </c>
      <c r="DG47" s="45">
        <f t="shared" si="63"/>
        <v>0</v>
      </c>
      <c r="DH47" s="45">
        <f t="shared" si="64"/>
        <v>0</v>
      </c>
      <c r="DI47" s="45">
        <f t="shared" si="65"/>
        <v>0</v>
      </c>
      <c r="DJ47" s="45">
        <f t="shared" si="66"/>
        <v>0</v>
      </c>
      <c r="DK47" s="45">
        <f t="shared" si="67"/>
        <v>0</v>
      </c>
      <c r="DL47" s="45">
        <f t="shared" si="68"/>
        <v>0</v>
      </c>
      <c r="DM47" s="45">
        <f t="shared" si="69"/>
        <v>0</v>
      </c>
      <c r="DN47" s="45">
        <f t="shared" si="70"/>
        <v>0</v>
      </c>
      <c r="DO47" s="45">
        <f t="shared" si="71"/>
        <v>0</v>
      </c>
      <c r="DP47" s="45">
        <f t="shared" si="72"/>
        <v>0</v>
      </c>
      <c r="DQ47" s="45">
        <f t="shared" si="73"/>
        <v>0</v>
      </c>
      <c r="DR47" s="45">
        <f t="shared" si="74"/>
        <v>0</v>
      </c>
      <c r="DS47" s="45">
        <f t="shared" si="75"/>
        <v>0</v>
      </c>
      <c r="DT47" s="45">
        <f t="shared" si="76"/>
        <v>0</v>
      </c>
      <c r="DU47" s="45">
        <f t="shared" si="77"/>
        <v>0</v>
      </c>
      <c r="DV47" s="45">
        <f t="shared" si="78"/>
        <v>0</v>
      </c>
      <c r="DW47" s="45">
        <f t="shared" si="79"/>
        <v>0</v>
      </c>
      <c r="DX47" s="45">
        <f t="shared" si="80"/>
        <v>0</v>
      </c>
      <c r="DY47" s="45">
        <f t="shared" si="81"/>
        <v>0</v>
      </c>
      <c r="DZ47" s="45">
        <f t="shared" si="82"/>
        <v>0</v>
      </c>
    </row>
    <row r="48" spans="1:130" x14ac:dyDescent="0.25">
      <c r="A48" s="66" t="s">
        <v>51</v>
      </c>
      <c r="B48" s="47">
        <f>+P48+R48+T48+V48+X48+Z48+AB48+AD48+AF48+AH48</f>
        <v>0</v>
      </c>
      <c r="C48" s="48">
        <f>+Q48+S48+U48+W48+Y48+AA48+AC48+AE48+AG48+AI48</f>
        <v>0</v>
      </c>
      <c r="D48" s="38">
        <f>SUM(ENERO:DICIEMBRE!D48)</f>
        <v>0</v>
      </c>
      <c r="E48" s="38">
        <f>SUM(ENERO:DICIEMBRE!E48)</f>
        <v>0</v>
      </c>
      <c r="F48" s="38">
        <f>SUM(ENERO:DICIEMBRE!F48)</f>
        <v>0</v>
      </c>
      <c r="G48" s="38">
        <f>SUM(ENERO:DICIEMBRE!G48)</f>
        <v>0</v>
      </c>
      <c r="H48" s="38">
        <f>SUM(ENERO:DICIEMBRE!H48)</f>
        <v>0</v>
      </c>
      <c r="I48" s="38">
        <f>SUM(ENERO:DICIEMBRE!I48)</f>
        <v>0</v>
      </c>
      <c r="J48" s="38">
        <f>SUM(ENERO:DICIEMBRE!J48)</f>
        <v>0</v>
      </c>
      <c r="K48" s="38">
        <f>SUM(ENERO:DICIEMBRE!K48)</f>
        <v>0</v>
      </c>
      <c r="L48" s="38">
        <f>SUM(ENERO:DICIEMBRE!L48)</f>
        <v>0</v>
      </c>
      <c r="M48" s="38">
        <f>SUM(ENERO:DICIEMBRE!M48)</f>
        <v>0</v>
      </c>
      <c r="N48" s="38">
        <f>SUM(ENERO:DICIEMBRE!N48)</f>
        <v>0</v>
      </c>
      <c r="O48" s="38">
        <f>SUM(ENERO:DICIEMBRE!O48)</f>
        <v>0</v>
      </c>
      <c r="P48" s="38">
        <f>SUM(ENERO:DICIEMBRE!P48)</f>
        <v>0</v>
      </c>
      <c r="Q48" s="38">
        <f>SUM(ENERO:DICIEMBRE!Q48)</f>
        <v>0</v>
      </c>
      <c r="R48" s="38">
        <f>SUM(ENERO:DICIEMBRE!R48)</f>
        <v>0</v>
      </c>
      <c r="S48" s="38">
        <f>SUM(ENERO:DICIEMBRE!S48)</f>
        <v>0</v>
      </c>
      <c r="T48" s="38">
        <f>SUM(ENERO:DICIEMBRE!T48)</f>
        <v>0</v>
      </c>
      <c r="U48" s="38">
        <f>SUM(ENERO:DICIEMBRE!U48)</f>
        <v>0</v>
      </c>
      <c r="V48" s="38">
        <f>SUM(ENERO:DICIEMBRE!V48)</f>
        <v>0</v>
      </c>
      <c r="W48" s="38">
        <f>SUM(ENERO:DICIEMBRE!W48)</f>
        <v>0</v>
      </c>
      <c r="X48" s="38">
        <f>SUM(ENERO:DICIEMBRE!X48)</f>
        <v>0</v>
      </c>
      <c r="Y48" s="38">
        <f>SUM(ENERO:DICIEMBRE!Y48)</f>
        <v>0</v>
      </c>
      <c r="Z48" s="38">
        <f>SUM(ENERO:DICIEMBRE!Z48)</f>
        <v>0</v>
      </c>
      <c r="AA48" s="38">
        <f>SUM(ENERO:DICIEMBRE!AA48)</f>
        <v>0</v>
      </c>
      <c r="AB48" s="38">
        <f>SUM(ENERO:DICIEMBRE!AB48)</f>
        <v>0</v>
      </c>
      <c r="AC48" s="38">
        <f>SUM(ENERO:DICIEMBRE!AC48)</f>
        <v>0</v>
      </c>
      <c r="AD48" s="38">
        <f>SUM(ENERO:DICIEMBRE!AD48)</f>
        <v>0</v>
      </c>
      <c r="AE48" s="38">
        <f>SUM(ENERO:DICIEMBRE!AE48)</f>
        <v>0</v>
      </c>
      <c r="AF48" s="38">
        <f>SUM(ENERO:DICIEMBRE!AF48)</f>
        <v>0</v>
      </c>
      <c r="AG48" s="38">
        <f>SUM(ENERO:DICIEMBRE!AG48)</f>
        <v>0</v>
      </c>
      <c r="AH48" s="38">
        <f>SUM(ENERO:DICIEMBRE!AH48)</f>
        <v>0</v>
      </c>
      <c r="AI48" s="38">
        <f>SUM(ENERO:DICIEMBRE!AI48)</f>
        <v>0</v>
      </c>
      <c r="AJ48" s="38">
        <f>SUM(ENERO:DICIEMBRE!AJ48)</f>
        <v>0</v>
      </c>
      <c r="AK48" s="38">
        <f>SUM(ENERO:DICIEMBRE!AK48)</f>
        <v>0</v>
      </c>
      <c r="AL48" s="38">
        <f>SUM(ENERO:DICIEMBRE!AL48)</f>
        <v>0</v>
      </c>
      <c r="AM48" s="38">
        <f>SUM(ENERO:DICIEMBRE!AM48)</f>
        <v>0</v>
      </c>
      <c r="AN48" s="38">
        <f>SUM(ENERO:DICIEMBRE!AN48)</f>
        <v>0</v>
      </c>
      <c r="AO48" s="38">
        <f>SUM(ENERO:DICIEMBRE!AO48)</f>
        <v>0</v>
      </c>
      <c r="AP48" s="38">
        <f>SUM(ENERO:DICIEMBRE!AP48)</f>
        <v>0</v>
      </c>
      <c r="AQ48" s="38">
        <f>SUM(ENERO:DICIEMBRE!AQ48)</f>
        <v>0</v>
      </c>
      <c r="AR48" s="38">
        <f>SUM(ENERO:DICIEMBRE!AR48)</f>
        <v>0</v>
      </c>
      <c r="AS48" s="38">
        <f>SUM(ENERO:DICIEMBRE!AS48)</f>
        <v>0</v>
      </c>
      <c r="AT48" s="38">
        <f>SUM(ENERO:DICIEMBRE!AT48)</f>
        <v>0</v>
      </c>
      <c r="AU48" s="38">
        <f>SUM(ENERO:DICIEMBRE!AU48)</f>
        <v>0</v>
      </c>
      <c r="AV48" s="38">
        <f>SUM(ENERO:DICIEMBRE!AV48)</f>
        <v>0</v>
      </c>
      <c r="AW48" s="38">
        <f>SUM(ENERO:DICIEMBRE!AW48)</f>
        <v>0</v>
      </c>
      <c r="AX48" s="43" t="str">
        <f t="shared" si="56"/>
        <v/>
      </c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10"/>
      <c r="BJ48" s="10"/>
      <c r="BK48" s="10"/>
      <c r="BL48" s="10"/>
      <c r="BU48" s="11"/>
      <c r="BV48" s="11"/>
      <c r="BW48" s="11"/>
      <c r="CA48" s="44" t="str">
        <f t="shared" si="57"/>
        <v/>
      </c>
      <c r="CB48" s="44" t="str">
        <f t="shared" si="58"/>
        <v/>
      </c>
      <c r="CC48" s="44" t="str">
        <f t="shared" si="59"/>
        <v/>
      </c>
      <c r="CD48" s="44" t="str">
        <f t="shared" si="60"/>
        <v/>
      </c>
      <c r="CE48" s="44" t="str">
        <f t="shared" si="61"/>
        <v/>
      </c>
      <c r="CF48" s="44" t="str">
        <f t="shared" si="83"/>
        <v/>
      </c>
      <c r="CG48" s="44" t="str">
        <f t="shared" si="84"/>
        <v/>
      </c>
      <c r="CH48" s="44" t="str">
        <f t="shared" si="85"/>
        <v/>
      </c>
      <c r="CI48" s="44" t="str">
        <f t="shared" si="86"/>
        <v/>
      </c>
      <c r="CJ48" s="44" t="str">
        <f t="shared" si="87"/>
        <v/>
      </c>
      <c r="CK48" s="44" t="str">
        <f t="shared" si="88"/>
        <v/>
      </c>
      <c r="CL48" s="44" t="str">
        <f t="shared" si="89"/>
        <v/>
      </c>
      <c r="CM48" s="44" t="str">
        <f t="shared" si="90"/>
        <v/>
      </c>
      <c r="CN48" s="44" t="str">
        <f t="shared" si="91"/>
        <v/>
      </c>
      <c r="CO48" s="44" t="str">
        <f t="shared" si="92"/>
        <v/>
      </c>
      <c r="CP48" s="44" t="str">
        <f t="shared" si="93"/>
        <v/>
      </c>
      <c r="CQ48" s="44" t="str">
        <f t="shared" si="94"/>
        <v/>
      </c>
      <c r="CR48" s="44" t="str">
        <f t="shared" si="95"/>
        <v/>
      </c>
      <c r="CS48" s="44" t="str">
        <f t="shared" si="96"/>
        <v/>
      </c>
      <c r="CT48" s="44" t="str">
        <f t="shared" si="97"/>
        <v/>
      </c>
      <c r="CU48" s="44" t="str">
        <f t="shared" si="98"/>
        <v/>
      </c>
      <c r="CV48" s="44" t="str">
        <f t="shared" si="99"/>
        <v/>
      </c>
      <c r="CW48" s="44" t="str">
        <f t="shared" si="100"/>
        <v/>
      </c>
      <c r="CX48" s="44" t="str">
        <f t="shared" si="101"/>
        <v/>
      </c>
      <c r="CY48" s="44" t="str">
        <f t="shared" si="102"/>
        <v/>
      </c>
      <c r="CZ48" s="44" t="str">
        <f t="shared" si="103"/>
        <v/>
      </c>
      <c r="DA48" s="45">
        <f t="shared" si="104"/>
        <v>0</v>
      </c>
      <c r="DB48" s="45">
        <f t="shared" si="105"/>
        <v>0</v>
      </c>
      <c r="DC48" s="45">
        <f t="shared" si="106"/>
        <v>0</v>
      </c>
      <c r="DD48" s="45">
        <f t="shared" si="107"/>
        <v>0</v>
      </c>
      <c r="DE48" s="45">
        <f t="shared" si="108"/>
        <v>0</v>
      </c>
      <c r="DF48" s="45">
        <f t="shared" si="62"/>
        <v>0</v>
      </c>
      <c r="DG48" s="45">
        <f t="shared" si="63"/>
        <v>0</v>
      </c>
      <c r="DH48" s="45">
        <f t="shared" si="64"/>
        <v>0</v>
      </c>
      <c r="DI48" s="45">
        <f t="shared" si="65"/>
        <v>0</v>
      </c>
      <c r="DJ48" s="45">
        <f t="shared" si="66"/>
        <v>0</v>
      </c>
      <c r="DK48" s="45">
        <f t="shared" si="67"/>
        <v>0</v>
      </c>
      <c r="DL48" s="45">
        <f t="shared" si="68"/>
        <v>0</v>
      </c>
      <c r="DM48" s="45">
        <f t="shared" si="69"/>
        <v>0</v>
      </c>
      <c r="DN48" s="45">
        <f t="shared" si="70"/>
        <v>0</v>
      </c>
      <c r="DO48" s="45">
        <f t="shared" si="71"/>
        <v>0</v>
      </c>
      <c r="DP48" s="45">
        <f t="shared" si="72"/>
        <v>0</v>
      </c>
      <c r="DQ48" s="45">
        <f t="shared" si="73"/>
        <v>0</v>
      </c>
      <c r="DR48" s="45">
        <f t="shared" si="74"/>
        <v>0</v>
      </c>
      <c r="DS48" s="45">
        <f t="shared" si="75"/>
        <v>0</v>
      </c>
      <c r="DT48" s="45">
        <f t="shared" si="76"/>
        <v>0</v>
      </c>
      <c r="DU48" s="45">
        <f t="shared" si="77"/>
        <v>0</v>
      </c>
      <c r="DV48" s="45">
        <f t="shared" si="78"/>
        <v>0</v>
      </c>
      <c r="DW48" s="45">
        <f t="shared" si="79"/>
        <v>0</v>
      </c>
      <c r="DX48" s="45">
        <f t="shared" si="80"/>
        <v>0</v>
      </c>
      <c r="DY48" s="45">
        <f t="shared" si="81"/>
        <v>0</v>
      </c>
      <c r="DZ48" s="45">
        <f t="shared" si="82"/>
        <v>0</v>
      </c>
    </row>
    <row r="49" spans="1:130" x14ac:dyDescent="0.25">
      <c r="A49" s="66" t="s">
        <v>52</v>
      </c>
      <c r="B49" s="47">
        <f t="shared" ref="B49:C51" si="109">+D49+F49+H49+J49+L49+N49+P49+R49+T49+V49+X49+Z49+AB49+AD49+AF49+AH49+AJ49+AL49+AN49+AP49</f>
        <v>0</v>
      </c>
      <c r="C49" s="48">
        <f t="shared" si="109"/>
        <v>0</v>
      </c>
      <c r="D49" s="38">
        <f>SUM(ENERO:DICIEMBRE!D49)</f>
        <v>0</v>
      </c>
      <c r="E49" s="38">
        <f>SUM(ENERO:DICIEMBRE!E49)</f>
        <v>0</v>
      </c>
      <c r="F49" s="38">
        <f>SUM(ENERO:DICIEMBRE!F49)</f>
        <v>0</v>
      </c>
      <c r="G49" s="38">
        <f>SUM(ENERO:DICIEMBRE!G49)</f>
        <v>0</v>
      </c>
      <c r="H49" s="38">
        <f>SUM(ENERO:DICIEMBRE!H49)</f>
        <v>0</v>
      </c>
      <c r="I49" s="38">
        <f>SUM(ENERO:DICIEMBRE!I49)</f>
        <v>0</v>
      </c>
      <c r="J49" s="38">
        <f>SUM(ENERO:DICIEMBRE!J49)</f>
        <v>0</v>
      </c>
      <c r="K49" s="38">
        <f>SUM(ENERO:DICIEMBRE!K49)</f>
        <v>0</v>
      </c>
      <c r="L49" s="38">
        <f>SUM(ENERO:DICIEMBRE!L49)</f>
        <v>0</v>
      </c>
      <c r="M49" s="38">
        <f>SUM(ENERO:DICIEMBRE!M49)</f>
        <v>0</v>
      </c>
      <c r="N49" s="38">
        <f>SUM(ENERO:DICIEMBRE!N49)</f>
        <v>0</v>
      </c>
      <c r="O49" s="38">
        <f>SUM(ENERO:DICIEMBRE!O49)</f>
        <v>0</v>
      </c>
      <c r="P49" s="38">
        <f>SUM(ENERO:DICIEMBRE!P49)</f>
        <v>0</v>
      </c>
      <c r="Q49" s="38">
        <f>SUM(ENERO:DICIEMBRE!Q49)</f>
        <v>0</v>
      </c>
      <c r="R49" s="38">
        <f>SUM(ENERO:DICIEMBRE!R49)</f>
        <v>0</v>
      </c>
      <c r="S49" s="38">
        <f>SUM(ENERO:DICIEMBRE!S49)</f>
        <v>0</v>
      </c>
      <c r="T49" s="38">
        <f>SUM(ENERO:DICIEMBRE!T49)</f>
        <v>0</v>
      </c>
      <c r="U49" s="38">
        <f>SUM(ENERO:DICIEMBRE!U49)</f>
        <v>0</v>
      </c>
      <c r="V49" s="38">
        <f>SUM(ENERO:DICIEMBRE!V49)</f>
        <v>0</v>
      </c>
      <c r="W49" s="38">
        <f>SUM(ENERO:DICIEMBRE!W49)</f>
        <v>0</v>
      </c>
      <c r="X49" s="38">
        <f>SUM(ENERO:DICIEMBRE!X49)</f>
        <v>0</v>
      </c>
      <c r="Y49" s="38">
        <f>SUM(ENERO:DICIEMBRE!Y49)</f>
        <v>0</v>
      </c>
      <c r="Z49" s="38">
        <f>SUM(ENERO:DICIEMBRE!Z49)</f>
        <v>0</v>
      </c>
      <c r="AA49" s="38">
        <f>SUM(ENERO:DICIEMBRE!AA49)</f>
        <v>0</v>
      </c>
      <c r="AB49" s="38">
        <f>SUM(ENERO:DICIEMBRE!AB49)</f>
        <v>0</v>
      </c>
      <c r="AC49" s="38">
        <f>SUM(ENERO:DICIEMBRE!AC49)</f>
        <v>0</v>
      </c>
      <c r="AD49" s="38">
        <f>SUM(ENERO:DICIEMBRE!AD49)</f>
        <v>0</v>
      </c>
      <c r="AE49" s="38">
        <f>SUM(ENERO:DICIEMBRE!AE49)</f>
        <v>0</v>
      </c>
      <c r="AF49" s="38">
        <f>SUM(ENERO:DICIEMBRE!AF49)</f>
        <v>0</v>
      </c>
      <c r="AG49" s="38">
        <f>SUM(ENERO:DICIEMBRE!AG49)</f>
        <v>0</v>
      </c>
      <c r="AH49" s="38">
        <f>SUM(ENERO:DICIEMBRE!AH49)</f>
        <v>0</v>
      </c>
      <c r="AI49" s="38">
        <f>SUM(ENERO:DICIEMBRE!AI49)</f>
        <v>0</v>
      </c>
      <c r="AJ49" s="38">
        <f>SUM(ENERO:DICIEMBRE!AJ49)</f>
        <v>0</v>
      </c>
      <c r="AK49" s="38">
        <f>SUM(ENERO:DICIEMBRE!AK49)</f>
        <v>0</v>
      </c>
      <c r="AL49" s="38">
        <f>SUM(ENERO:DICIEMBRE!AL49)</f>
        <v>0</v>
      </c>
      <c r="AM49" s="38">
        <f>SUM(ENERO:DICIEMBRE!AM49)</f>
        <v>0</v>
      </c>
      <c r="AN49" s="38">
        <f>SUM(ENERO:DICIEMBRE!AN49)</f>
        <v>0</v>
      </c>
      <c r="AO49" s="38">
        <f>SUM(ENERO:DICIEMBRE!AO49)</f>
        <v>0</v>
      </c>
      <c r="AP49" s="38">
        <f>SUM(ENERO:DICIEMBRE!AP49)</f>
        <v>0</v>
      </c>
      <c r="AQ49" s="38">
        <f>SUM(ENERO:DICIEMBRE!AQ49)</f>
        <v>0</v>
      </c>
      <c r="AR49" s="38">
        <f>SUM(ENERO:DICIEMBRE!AR49)</f>
        <v>0</v>
      </c>
      <c r="AS49" s="38">
        <f>SUM(ENERO:DICIEMBRE!AS49)</f>
        <v>0</v>
      </c>
      <c r="AT49" s="38">
        <f>SUM(ENERO:DICIEMBRE!AT49)</f>
        <v>0</v>
      </c>
      <c r="AU49" s="38">
        <f>SUM(ENERO:DICIEMBRE!AU49)</f>
        <v>0</v>
      </c>
      <c r="AV49" s="38">
        <f>SUM(ENERO:DICIEMBRE!AV49)</f>
        <v>0</v>
      </c>
      <c r="AW49" s="38">
        <f>SUM(ENERO:DICIEMBRE!AW49)</f>
        <v>0</v>
      </c>
      <c r="AX49" s="43" t="str">
        <f t="shared" si="56"/>
        <v/>
      </c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10"/>
      <c r="BJ49" s="10"/>
      <c r="BK49" s="10"/>
      <c r="BL49" s="10"/>
      <c r="BU49" s="11"/>
      <c r="BV49" s="11"/>
      <c r="BW49" s="11"/>
      <c r="CA49" s="44" t="str">
        <f t="shared" si="57"/>
        <v/>
      </c>
      <c r="CB49" s="44" t="str">
        <f t="shared" si="58"/>
        <v/>
      </c>
      <c r="CC49" s="44" t="str">
        <f t="shared" si="59"/>
        <v/>
      </c>
      <c r="CD49" s="44" t="str">
        <f t="shared" si="60"/>
        <v/>
      </c>
      <c r="CE49" s="44" t="str">
        <f t="shared" si="61"/>
        <v/>
      </c>
      <c r="CF49" s="44" t="str">
        <f t="shared" si="83"/>
        <v/>
      </c>
      <c r="CG49" s="44" t="str">
        <f t="shared" si="84"/>
        <v/>
      </c>
      <c r="CH49" s="44" t="str">
        <f t="shared" si="85"/>
        <v/>
      </c>
      <c r="CI49" s="44" t="str">
        <f t="shared" si="86"/>
        <v/>
      </c>
      <c r="CJ49" s="44" t="str">
        <f t="shared" si="87"/>
        <v/>
      </c>
      <c r="CK49" s="44" t="str">
        <f t="shared" si="88"/>
        <v/>
      </c>
      <c r="CL49" s="44" t="str">
        <f t="shared" si="89"/>
        <v/>
      </c>
      <c r="CM49" s="44" t="str">
        <f t="shared" si="90"/>
        <v/>
      </c>
      <c r="CN49" s="44" t="str">
        <f t="shared" si="91"/>
        <v/>
      </c>
      <c r="CO49" s="44" t="str">
        <f t="shared" si="92"/>
        <v/>
      </c>
      <c r="CP49" s="44" t="str">
        <f t="shared" si="93"/>
        <v/>
      </c>
      <c r="CQ49" s="44" t="str">
        <f t="shared" si="94"/>
        <v/>
      </c>
      <c r="CR49" s="44" t="str">
        <f t="shared" si="95"/>
        <v/>
      </c>
      <c r="CS49" s="44" t="str">
        <f t="shared" si="96"/>
        <v/>
      </c>
      <c r="CT49" s="44" t="str">
        <f t="shared" si="97"/>
        <v/>
      </c>
      <c r="CU49" s="44" t="str">
        <f t="shared" si="98"/>
        <v/>
      </c>
      <c r="CV49" s="44" t="str">
        <f t="shared" si="99"/>
        <v/>
      </c>
      <c r="CW49" s="44" t="str">
        <f t="shared" si="100"/>
        <v/>
      </c>
      <c r="CX49" s="44" t="str">
        <f t="shared" si="101"/>
        <v/>
      </c>
      <c r="CY49" s="44" t="str">
        <f t="shared" si="102"/>
        <v/>
      </c>
      <c r="CZ49" s="44" t="str">
        <f t="shared" si="103"/>
        <v/>
      </c>
      <c r="DA49" s="45">
        <f t="shared" si="104"/>
        <v>0</v>
      </c>
      <c r="DB49" s="45">
        <f t="shared" si="105"/>
        <v>0</v>
      </c>
      <c r="DC49" s="45">
        <f t="shared" si="106"/>
        <v>0</v>
      </c>
      <c r="DD49" s="45">
        <f t="shared" si="107"/>
        <v>0</v>
      </c>
      <c r="DE49" s="45">
        <f t="shared" si="108"/>
        <v>0</v>
      </c>
      <c r="DF49" s="45">
        <f t="shared" si="62"/>
        <v>0</v>
      </c>
      <c r="DG49" s="45">
        <f t="shared" si="63"/>
        <v>0</v>
      </c>
      <c r="DH49" s="45">
        <f t="shared" si="64"/>
        <v>0</v>
      </c>
      <c r="DI49" s="45">
        <f t="shared" si="65"/>
        <v>0</v>
      </c>
      <c r="DJ49" s="45">
        <f t="shared" si="66"/>
        <v>0</v>
      </c>
      <c r="DK49" s="45">
        <f t="shared" si="67"/>
        <v>0</v>
      </c>
      <c r="DL49" s="45">
        <f t="shared" si="68"/>
        <v>0</v>
      </c>
      <c r="DM49" s="45">
        <f t="shared" si="69"/>
        <v>0</v>
      </c>
      <c r="DN49" s="45">
        <f t="shared" si="70"/>
        <v>0</v>
      </c>
      <c r="DO49" s="45">
        <f t="shared" si="71"/>
        <v>0</v>
      </c>
      <c r="DP49" s="45">
        <f t="shared" si="72"/>
        <v>0</v>
      </c>
      <c r="DQ49" s="45">
        <f t="shared" si="73"/>
        <v>0</v>
      </c>
      <c r="DR49" s="45">
        <f t="shared" si="74"/>
        <v>0</v>
      </c>
      <c r="DS49" s="45">
        <f t="shared" si="75"/>
        <v>0</v>
      </c>
      <c r="DT49" s="45">
        <f t="shared" si="76"/>
        <v>0</v>
      </c>
      <c r="DU49" s="45">
        <f t="shared" si="77"/>
        <v>0</v>
      </c>
      <c r="DV49" s="45">
        <f t="shared" si="78"/>
        <v>0</v>
      </c>
      <c r="DW49" s="45">
        <f t="shared" si="79"/>
        <v>0</v>
      </c>
      <c r="DX49" s="45">
        <f t="shared" si="80"/>
        <v>0</v>
      </c>
      <c r="DY49" s="45">
        <f t="shared" si="81"/>
        <v>0</v>
      </c>
      <c r="DZ49" s="45">
        <f t="shared" si="82"/>
        <v>0</v>
      </c>
    </row>
    <row r="50" spans="1:130" x14ac:dyDescent="0.25">
      <c r="A50" s="66" t="s">
        <v>53</v>
      </c>
      <c r="B50" s="47">
        <f t="shared" si="109"/>
        <v>0</v>
      </c>
      <c r="C50" s="48">
        <f t="shared" si="109"/>
        <v>0</v>
      </c>
      <c r="D50" s="38">
        <f>SUM(ENERO:DICIEMBRE!D50)</f>
        <v>0</v>
      </c>
      <c r="E50" s="38">
        <f>SUM(ENERO:DICIEMBRE!E50)</f>
        <v>0</v>
      </c>
      <c r="F50" s="38">
        <f>SUM(ENERO:DICIEMBRE!F50)</f>
        <v>0</v>
      </c>
      <c r="G50" s="38">
        <f>SUM(ENERO:DICIEMBRE!G50)</f>
        <v>0</v>
      </c>
      <c r="H50" s="38">
        <f>SUM(ENERO:DICIEMBRE!H50)</f>
        <v>0</v>
      </c>
      <c r="I50" s="38">
        <f>SUM(ENERO:DICIEMBRE!I50)</f>
        <v>0</v>
      </c>
      <c r="J50" s="38">
        <f>SUM(ENERO:DICIEMBRE!J50)</f>
        <v>0</v>
      </c>
      <c r="K50" s="38">
        <f>SUM(ENERO:DICIEMBRE!K50)</f>
        <v>0</v>
      </c>
      <c r="L50" s="38">
        <f>SUM(ENERO:DICIEMBRE!L50)</f>
        <v>0</v>
      </c>
      <c r="M50" s="38">
        <f>SUM(ENERO:DICIEMBRE!M50)</f>
        <v>0</v>
      </c>
      <c r="N50" s="38">
        <f>SUM(ENERO:DICIEMBRE!N50)</f>
        <v>0</v>
      </c>
      <c r="O50" s="38">
        <f>SUM(ENERO:DICIEMBRE!O50)</f>
        <v>0</v>
      </c>
      <c r="P50" s="38">
        <f>SUM(ENERO:DICIEMBRE!P50)</f>
        <v>0</v>
      </c>
      <c r="Q50" s="38">
        <f>SUM(ENERO:DICIEMBRE!Q50)</f>
        <v>0</v>
      </c>
      <c r="R50" s="38">
        <f>SUM(ENERO:DICIEMBRE!R50)</f>
        <v>0</v>
      </c>
      <c r="S50" s="38">
        <f>SUM(ENERO:DICIEMBRE!S50)</f>
        <v>0</v>
      </c>
      <c r="T50" s="38">
        <f>SUM(ENERO:DICIEMBRE!T50)</f>
        <v>0</v>
      </c>
      <c r="U50" s="38">
        <f>SUM(ENERO:DICIEMBRE!U50)</f>
        <v>0</v>
      </c>
      <c r="V50" s="38">
        <f>SUM(ENERO:DICIEMBRE!V50)</f>
        <v>0</v>
      </c>
      <c r="W50" s="38">
        <f>SUM(ENERO:DICIEMBRE!W50)</f>
        <v>0</v>
      </c>
      <c r="X50" s="38">
        <f>SUM(ENERO:DICIEMBRE!X50)</f>
        <v>0</v>
      </c>
      <c r="Y50" s="38">
        <f>SUM(ENERO:DICIEMBRE!Y50)</f>
        <v>0</v>
      </c>
      <c r="Z50" s="38">
        <f>SUM(ENERO:DICIEMBRE!Z50)</f>
        <v>0</v>
      </c>
      <c r="AA50" s="38">
        <f>SUM(ENERO:DICIEMBRE!AA50)</f>
        <v>0</v>
      </c>
      <c r="AB50" s="38">
        <f>SUM(ENERO:DICIEMBRE!AB50)</f>
        <v>0</v>
      </c>
      <c r="AC50" s="38">
        <f>SUM(ENERO:DICIEMBRE!AC50)</f>
        <v>0</v>
      </c>
      <c r="AD50" s="38">
        <f>SUM(ENERO:DICIEMBRE!AD50)</f>
        <v>0</v>
      </c>
      <c r="AE50" s="38">
        <f>SUM(ENERO:DICIEMBRE!AE50)</f>
        <v>0</v>
      </c>
      <c r="AF50" s="38">
        <f>SUM(ENERO:DICIEMBRE!AF50)</f>
        <v>0</v>
      </c>
      <c r="AG50" s="38">
        <f>SUM(ENERO:DICIEMBRE!AG50)</f>
        <v>0</v>
      </c>
      <c r="AH50" s="38">
        <f>SUM(ENERO:DICIEMBRE!AH50)</f>
        <v>0</v>
      </c>
      <c r="AI50" s="38">
        <f>SUM(ENERO:DICIEMBRE!AI50)</f>
        <v>0</v>
      </c>
      <c r="AJ50" s="38">
        <f>SUM(ENERO:DICIEMBRE!AJ50)</f>
        <v>0</v>
      </c>
      <c r="AK50" s="38">
        <f>SUM(ENERO:DICIEMBRE!AK50)</f>
        <v>0</v>
      </c>
      <c r="AL50" s="38">
        <f>SUM(ENERO:DICIEMBRE!AL50)</f>
        <v>0</v>
      </c>
      <c r="AM50" s="38">
        <f>SUM(ENERO:DICIEMBRE!AM50)</f>
        <v>0</v>
      </c>
      <c r="AN50" s="38">
        <f>SUM(ENERO:DICIEMBRE!AN50)</f>
        <v>0</v>
      </c>
      <c r="AO50" s="38">
        <f>SUM(ENERO:DICIEMBRE!AO50)</f>
        <v>0</v>
      </c>
      <c r="AP50" s="38">
        <f>SUM(ENERO:DICIEMBRE!AP50)</f>
        <v>0</v>
      </c>
      <c r="AQ50" s="38">
        <f>SUM(ENERO:DICIEMBRE!AQ50)</f>
        <v>0</v>
      </c>
      <c r="AR50" s="38">
        <f>SUM(ENERO:DICIEMBRE!AR50)</f>
        <v>0</v>
      </c>
      <c r="AS50" s="38">
        <f>SUM(ENERO:DICIEMBRE!AS50)</f>
        <v>0</v>
      </c>
      <c r="AT50" s="38">
        <f>SUM(ENERO:DICIEMBRE!AT50)</f>
        <v>0</v>
      </c>
      <c r="AU50" s="38">
        <f>SUM(ENERO:DICIEMBRE!AU50)</f>
        <v>0</v>
      </c>
      <c r="AV50" s="38">
        <f>SUM(ENERO:DICIEMBRE!AV50)</f>
        <v>0</v>
      </c>
      <c r="AW50" s="38">
        <f>SUM(ENERO:DICIEMBRE!AW50)</f>
        <v>0</v>
      </c>
      <c r="AX50" s="43" t="str">
        <f t="shared" si="56"/>
        <v/>
      </c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10"/>
      <c r="BJ50" s="10"/>
      <c r="BK50" s="10"/>
      <c r="BL50" s="10"/>
      <c r="BU50" s="11"/>
      <c r="BV50" s="11"/>
      <c r="BW50" s="11"/>
      <c r="CA50" s="44" t="str">
        <f t="shared" si="57"/>
        <v/>
      </c>
      <c r="CB50" s="44" t="str">
        <f t="shared" si="58"/>
        <v/>
      </c>
      <c r="CC50" s="44" t="str">
        <f t="shared" si="59"/>
        <v/>
      </c>
      <c r="CD50" s="44" t="str">
        <f t="shared" si="60"/>
        <v/>
      </c>
      <c r="CE50" s="44" t="str">
        <f t="shared" si="61"/>
        <v/>
      </c>
      <c r="CF50" s="44" t="str">
        <f t="shared" si="83"/>
        <v/>
      </c>
      <c r="CG50" s="44" t="str">
        <f t="shared" si="84"/>
        <v/>
      </c>
      <c r="CH50" s="44" t="str">
        <f t="shared" si="85"/>
        <v/>
      </c>
      <c r="CI50" s="44" t="str">
        <f t="shared" si="86"/>
        <v/>
      </c>
      <c r="CJ50" s="44" t="str">
        <f t="shared" si="87"/>
        <v/>
      </c>
      <c r="CK50" s="44" t="str">
        <f t="shared" si="88"/>
        <v/>
      </c>
      <c r="CL50" s="44" t="str">
        <f t="shared" si="89"/>
        <v/>
      </c>
      <c r="CM50" s="44" t="str">
        <f t="shared" si="90"/>
        <v/>
      </c>
      <c r="CN50" s="44" t="str">
        <f t="shared" si="91"/>
        <v/>
      </c>
      <c r="CO50" s="44" t="str">
        <f t="shared" si="92"/>
        <v/>
      </c>
      <c r="CP50" s="44" t="str">
        <f t="shared" si="93"/>
        <v/>
      </c>
      <c r="CQ50" s="44" t="str">
        <f t="shared" si="94"/>
        <v/>
      </c>
      <c r="CR50" s="44" t="str">
        <f t="shared" si="95"/>
        <v/>
      </c>
      <c r="CS50" s="44" t="str">
        <f t="shared" si="96"/>
        <v/>
      </c>
      <c r="CT50" s="44" t="str">
        <f t="shared" si="97"/>
        <v/>
      </c>
      <c r="CU50" s="44" t="str">
        <f t="shared" si="98"/>
        <v/>
      </c>
      <c r="CV50" s="44" t="str">
        <f t="shared" si="99"/>
        <v/>
      </c>
      <c r="CW50" s="44" t="str">
        <f t="shared" si="100"/>
        <v/>
      </c>
      <c r="CX50" s="44" t="str">
        <f t="shared" si="101"/>
        <v/>
      </c>
      <c r="CY50" s="44" t="str">
        <f t="shared" si="102"/>
        <v/>
      </c>
      <c r="CZ50" s="44" t="str">
        <f t="shared" si="103"/>
        <v/>
      </c>
      <c r="DA50" s="45">
        <f t="shared" si="104"/>
        <v>0</v>
      </c>
      <c r="DB50" s="45">
        <f t="shared" si="105"/>
        <v>0</v>
      </c>
      <c r="DC50" s="45">
        <f t="shared" si="106"/>
        <v>0</v>
      </c>
      <c r="DD50" s="45">
        <f t="shared" si="107"/>
        <v>0</v>
      </c>
      <c r="DE50" s="45">
        <f t="shared" si="108"/>
        <v>0</v>
      </c>
      <c r="DF50" s="45">
        <f t="shared" si="62"/>
        <v>0</v>
      </c>
      <c r="DG50" s="45">
        <f t="shared" si="63"/>
        <v>0</v>
      </c>
      <c r="DH50" s="45">
        <f t="shared" si="64"/>
        <v>0</v>
      </c>
      <c r="DI50" s="45">
        <f t="shared" si="65"/>
        <v>0</v>
      </c>
      <c r="DJ50" s="45">
        <f t="shared" si="66"/>
        <v>0</v>
      </c>
      <c r="DK50" s="45">
        <f t="shared" si="67"/>
        <v>0</v>
      </c>
      <c r="DL50" s="45">
        <f t="shared" si="68"/>
        <v>0</v>
      </c>
      <c r="DM50" s="45">
        <f t="shared" si="69"/>
        <v>0</v>
      </c>
      <c r="DN50" s="45">
        <f t="shared" si="70"/>
        <v>0</v>
      </c>
      <c r="DO50" s="45">
        <f t="shared" si="71"/>
        <v>0</v>
      </c>
      <c r="DP50" s="45">
        <f t="shared" si="72"/>
        <v>0</v>
      </c>
      <c r="DQ50" s="45">
        <f t="shared" si="73"/>
        <v>0</v>
      </c>
      <c r="DR50" s="45">
        <f t="shared" si="74"/>
        <v>0</v>
      </c>
      <c r="DS50" s="45">
        <f t="shared" si="75"/>
        <v>0</v>
      </c>
      <c r="DT50" s="45">
        <f t="shared" si="76"/>
        <v>0</v>
      </c>
      <c r="DU50" s="45">
        <f t="shared" si="77"/>
        <v>0</v>
      </c>
      <c r="DV50" s="45">
        <f t="shared" si="78"/>
        <v>0</v>
      </c>
      <c r="DW50" s="45">
        <f t="shared" si="79"/>
        <v>0</v>
      </c>
      <c r="DX50" s="45">
        <f t="shared" si="80"/>
        <v>0</v>
      </c>
      <c r="DY50" s="45">
        <f t="shared" si="81"/>
        <v>0</v>
      </c>
      <c r="DZ50" s="45">
        <f t="shared" si="82"/>
        <v>0</v>
      </c>
    </row>
    <row r="51" spans="1:130" x14ac:dyDescent="0.25">
      <c r="A51" s="57" t="s">
        <v>54</v>
      </c>
      <c r="B51" s="56">
        <f t="shared" si="109"/>
        <v>0</v>
      </c>
      <c r="C51" s="57">
        <f t="shared" si="109"/>
        <v>0</v>
      </c>
      <c r="D51" s="38">
        <f>SUM(ENERO:DICIEMBRE!D51)</f>
        <v>0</v>
      </c>
      <c r="E51" s="38">
        <f>SUM(ENERO:DICIEMBRE!E51)</f>
        <v>0</v>
      </c>
      <c r="F51" s="38">
        <f>SUM(ENERO:DICIEMBRE!F51)</f>
        <v>0</v>
      </c>
      <c r="G51" s="38">
        <f>SUM(ENERO:DICIEMBRE!G51)</f>
        <v>0</v>
      </c>
      <c r="H51" s="38">
        <f>SUM(ENERO:DICIEMBRE!H51)</f>
        <v>0</v>
      </c>
      <c r="I51" s="38">
        <f>SUM(ENERO:DICIEMBRE!I51)</f>
        <v>0</v>
      </c>
      <c r="J51" s="38">
        <f>SUM(ENERO:DICIEMBRE!J51)</f>
        <v>0</v>
      </c>
      <c r="K51" s="38">
        <f>SUM(ENERO:DICIEMBRE!K51)</f>
        <v>0</v>
      </c>
      <c r="L51" s="38">
        <f>SUM(ENERO:DICIEMBRE!L51)</f>
        <v>0</v>
      </c>
      <c r="M51" s="38">
        <f>SUM(ENERO:DICIEMBRE!M51)</f>
        <v>0</v>
      </c>
      <c r="N51" s="38">
        <f>SUM(ENERO:DICIEMBRE!N51)</f>
        <v>0</v>
      </c>
      <c r="O51" s="38">
        <f>SUM(ENERO:DICIEMBRE!O51)</f>
        <v>0</v>
      </c>
      <c r="P51" s="38">
        <f>SUM(ENERO:DICIEMBRE!P51)</f>
        <v>0</v>
      </c>
      <c r="Q51" s="38">
        <f>SUM(ENERO:DICIEMBRE!Q51)</f>
        <v>0</v>
      </c>
      <c r="R51" s="38">
        <f>SUM(ENERO:DICIEMBRE!R51)</f>
        <v>0</v>
      </c>
      <c r="S51" s="38">
        <f>SUM(ENERO:DICIEMBRE!S51)</f>
        <v>0</v>
      </c>
      <c r="T51" s="38">
        <f>SUM(ENERO:DICIEMBRE!T51)</f>
        <v>0</v>
      </c>
      <c r="U51" s="38">
        <f>SUM(ENERO:DICIEMBRE!U51)</f>
        <v>0</v>
      </c>
      <c r="V51" s="38">
        <f>SUM(ENERO:DICIEMBRE!V51)</f>
        <v>0</v>
      </c>
      <c r="W51" s="38">
        <f>SUM(ENERO:DICIEMBRE!W51)</f>
        <v>0</v>
      </c>
      <c r="X51" s="38">
        <f>SUM(ENERO:DICIEMBRE!X51)</f>
        <v>0</v>
      </c>
      <c r="Y51" s="38">
        <f>SUM(ENERO:DICIEMBRE!Y51)</f>
        <v>0</v>
      </c>
      <c r="Z51" s="38">
        <f>SUM(ENERO:DICIEMBRE!Z51)</f>
        <v>0</v>
      </c>
      <c r="AA51" s="38">
        <f>SUM(ENERO:DICIEMBRE!AA51)</f>
        <v>0</v>
      </c>
      <c r="AB51" s="38">
        <f>SUM(ENERO:DICIEMBRE!AB51)</f>
        <v>0</v>
      </c>
      <c r="AC51" s="38">
        <f>SUM(ENERO:DICIEMBRE!AC51)</f>
        <v>0</v>
      </c>
      <c r="AD51" s="38">
        <f>SUM(ENERO:DICIEMBRE!AD51)</f>
        <v>0</v>
      </c>
      <c r="AE51" s="38">
        <f>SUM(ENERO:DICIEMBRE!AE51)</f>
        <v>0</v>
      </c>
      <c r="AF51" s="38">
        <f>SUM(ENERO:DICIEMBRE!AF51)</f>
        <v>0</v>
      </c>
      <c r="AG51" s="38">
        <f>SUM(ENERO:DICIEMBRE!AG51)</f>
        <v>0</v>
      </c>
      <c r="AH51" s="38">
        <f>SUM(ENERO:DICIEMBRE!AH51)</f>
        <v>0</v>
      </c>
      <c r="AI51" s="38">
        <f>SUM(ENERO:DICIEMBRE!AI51)</f>
        <v>0</v>
      </c>
      <c r="AJ51" s="38">
        <f>SUM(ENERO:DICIEMBRE!AJ51)</f>
        <v>0</v>
      </c>
      <c r="AK51" s="38">
        <f>SUM(ENERO:DICIEMBRE!AK51)</f>
        <v>0</v>
      </c>
      <c r="AL51" s="38">
        <f>SUM(ENERO:DICIEMBRE!AL51)</f>
        <v>0</v>
      </c>
      <c r="AM51" s="38">
        <f>SUM(ENERO:DICIEMBRE!AM51)</f>
        <v>0</v>
      </c>
      <c r="AN51" s="38">
        <f>SUM(ENERO:DICIEMBRE!AN51)</f>
        <v>0</v>
      </c>
      <c r="AO51" s="38">
        <f>SUM(ENERO:DICIEMBRE!AO51)</f>
        <v>0</v>
      </c>
      <c r="AP51" s="38">
        <f>SUM(ENERO:DICIEMBRE!AP51)</f>
        <v>0</v>
      </c>
      <c r="AQ51" s="38">
        <f>SUM(ENERO:DICIEMBRE!AQ51)</f>
        <v>0</v>
      </c>
      <c r="AR51" s="38">
        <f>SUM(ENERO:DICIEMBRE!AR51)</f>
        <v>0</v>
      </c>
      <c r="AS51" s="38">
        <f>SUM(ENERO:DICIEMBRE!AS51)</f>
        <v>0</v>
      </c>
      <c r="AT51" s="38">
        <f>SUM(ENERO:DICIEMBRE!AT51)</f>
        <v>0</v>
      </c>
      <c r="AU51" s="38">
        <f>SUM(ENERO:DICIEMBRE!AU51)</f>
        <v>0</v>
      </c>
      <c r="AV51" s="38">
        <f>SUM(ENERO:DICIEMBRE!AV51)</f>
        <v>0</v>
      </c>
      <c r="AW51" s="38">
        <f>SUM(ENERO:DICIEMBRE!AW51)</f>
        <v>0</v>
      </c>
      <c r="AX51" s="43" t="str">
        <f t="shared" si="56"/>
        <v/>
      </c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10"/>
      <c r="BJ51" s="10"/>
      <c r="BK51" s="10"/>
      <c r="BL51" s="10"/>
      <c r="BU51" s="11"/>
      <c r="BV51" s="11"/>
      <c r="BW51" s="11"/>
      <c r="CA51" s="44" t="str">
        <f t="shared" si="57"/>
        <v/>
      </c>
      <c r="CB51" s="44" t="str">
        <f t="shared" si="58"/>
        <v/>
      </c>
      <c r="CC51" s="44" t="str">
        <f t="shared" si="59"/>
        <v/>
      </c>
      <c r="CD51" s="44" t="str">
        <f t="shared" si="60"/>
        <v/>
      </c>
      <c r="CE51" s="44" t="str">
        <f t="shared" si="61"/>
        <v/>
      </c>
      <c r="CF51" s="44" t="str">
        <f t="shared" si="83"/>
        <v/>
      </c>
      <c r="CG51" s="44" t="str">
        <f t="shared" si="84"/>
        <v/>
      </c>
      <c r="CH51" s="44" t="str">
        <f t="shared" si="85"/>
        <v/>
      </c>
      <c r="CI51" s="44" t="str">
        <f t="shared" si="86"/>
        <v/>
      </c>
      <c r="CJ51" s="44" t="str">
        <f t="shared" si="87"/>
        <v/>
      </c>
      <c r="CK51" s="44" t="str">
        <f t="shared" si="88"/>
        <v/>
      </c>
      <c r="CL51" s="44" t="str">
        <f t="shared" si="89"/>
        <v/>
      </c>
      <c r="CM51" s="44" t="str">
        <f t="shared" si="90"/>
        <v/>
      </c>
      <c r="CN51" s="44" t="str">
        <f t="shared" si="91"/>
        <v/>
      </c>
      <c r="CO51" s="44" t="str">
        <f t="shared" si="92"/>
        <v/>
      </c>
      <c r="CP51" s="44" t="str">
        <f t="shared" si="93"/>
        <v/>
      </c>
      <c r="CQ51" s="44" t="str">
        <f t="shared" si="94"/>
        <v/>
      </c>
      <c r="CR51" s="44" t="str">
        <f t="shared" si="95"/>
        <v/>
      </c>
      <c r="CS51" s="44" t="str">
        <f t="shared" si="96"/>
        <v/>
      </c>
      <c r="CT51" s="44" t="str">
        <f t="shared" si="97"/>
        <v/>
      </c>
      <c r="CU51" s="44" t="str">
        <f t="shared" si="98"/>
        <v/>
      </c>
      <c r="CV51" s="44" t="str">
        <f t="shared" si="99"/>
        <v/>
      </c>
      <c r="CW51" s="44" t="str">
        <f t="shared" si="100"/>
        <v/>
      </c>
      <c r="CX51" s="44" t="str">
        <f t="shared" si="101"/>
        <v/>
      </c>
      <c r="CY51" s="44" t="str">
        <f t="shared" si="102"/>
        <v/>
      </c>
      <c r="CZ51" s="44" t="str">
        <f t="shared" si="103"/>
        <v/>
      </c>
      <c r="DA51" s="45">
        <f t="shared" si="104"/>
        <v>0</v>
      </c>
      <c r="DB51" s="45">
        <f t="shared" si="105"/>
        <v>0</v>
      </c>
      <c r="DC51" s="45">
        <f t="shared" si="106"/>
        <v>0</v>
      </c>
      <c r="DD51" s="45">
        <f t="shared" si="107"/>
        <v>0</v>
      </c>
      <c r="DE51" s="45">
        <f t="shared" si="108"/>
        <v>0</v>
      </c>
      <c r="DF51" s="45">
        <f t="shared" si="62"/>
        <v>0</v>
      </c>
      <c r="DG51" s="45">
        <f t="shared" si="63"/>
        <v>0</v>
      </c>
      <c r="DH51" s="45">
        <f t="shared" si="64"/>
        <v>0</v>
      </c>
      <c r="DI51" s="45">
        <f t="shared" si="65"/>
        <v>0</v>
      </c>
      <c r="DJ51" s="45">
        <f t="shared" si="66"/>
        <v>0</v>
      </c>
      <c r="DK51" s="45">
        <f t="shared" si="67"/>
        <v>0</v>
      </c>
      <c r="DL51" s="45">
        <f t="shared" si="68"/>
        <v>0</v>
      </c>
      <c r="DM51" s="45">
        <f t="shared" si="69"/>
        <v>0</v>
      </c>
      <c r="DN51" s="45">
        <f t="shared" si="70"/>
        <v>0</v>
      </c>
      <c r="DO51" s="45">
        <f t="shared" si="71"/>
        <v>0</v>
      </c>
      <c r="DP51" s="45">
        <f t="shared" si="72"/>
        <v>0</v>
      </c>
      <c r="DQ51" s="45">
        <f t="shared" si="73"/>
        <v>0</v>
      </c>
      <c r="DR51" s="45">
        <f t="shared" si="74"/>
        <v>0</v>
      </c>
      <c r="DS51" s="45">
        <f t="shared" si="75"/>
        <v>0</v>
      </c>
      <c r="DT51" s="45">
        <f t="shared" si="76"/>
        <v>0</v>
      </c>
      <c r="DU51" s="45">
        <f t="shared" si="77"/>
        <v>0</v>
      </c>
      <c r="DV51" s="45">
        <f t="shared" si="78"/>
        <v>0</v>
      </c>
      <c r="DW51" s="45">
        <f t="shared" si="79"/>
        <v>0</v>
      </c>
      <c r="DX51" s="45">
        <f t="shared" si="80"/>
        <v>0</v>
      </c>
      <c r="DY51" s="45">
        <f t="shared" si="81"/>
        <v>0</v>
      </c>
      <c r="DZ51" s="45">
        <f t="shared" si="82"/>
        <v>0</v>
      </c>
    </row>
    <row r="52" spans="1:130" x14ac:dyDescent="0.25">
      <c r="A52" s="15" t="s">
        <v>56</v>
      </c>
      <c r="B52" s="15"/>
      <c r="C52" s="15"/>
      <c r="D52" s="16"/>
      <c r="E52" s="16"/>
      <c r="F52" s="16"/>
      <c r="G52" s="16"/>
      <c r="I52" s="16"/>
      <c r="J52" s="17"/>
      <c r="K52" s="17"/>
      <c r="L52" s="17"/>
      <c r="M52" s="17"/>
      <c r="N52" s="17"/>
      <c r="O52" s="17"/>
      <c r="P52" s="17"/>
      <c r="Q52" s="8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T52" s="14"/>
      <c r="BU52" s="14"/>
      <c r="BV52" s="11"/>
      <c r="BW52" s="11"/>
    </row>
    <row r="53" spans="1:130" x14ac:dyDescent="0.25">
      <c r="A53" s="475" t="s">
        <v>4</v>
      </c>
      <c r="B53" s="478" t="s">
        <v>5</v>
      </c>
      <c r="C53" s="479"/>
      <c r="D53" s="482" t="s">
        <v>6</v>
      </c>
      <c r="E53" s="483"/>
      <c r="F53" s="483"/>
      <c r="G53" s="483"/>
      <c r="H53" s="483"/>
      <c r="I53" s="483"/>
      <c r="J53" s="483"/>
      <c r="K53" s="483"/>
      <c r="L53" s="483"/>
      <c r="M53" s="483"/>
      <c r="N53" s="483"/>
      <c r="O53" s="483"/>
      <c r="P53" s="483"/>
      <c r="Q53" s="483"/>
      <c r="R53" s="483"/>
      <c r="S53" s="483"/>
      <c r="T53" s="483"/>
      <c r="U53" s="483"/>
      <c r="V53" s="483"/>
      <c r="W53" s="483"/>
      <c r="X53" s="483"/>
      <c r="Y53" s="483"/>
      <c r="Z53" s="483"/>
      <c r="AA53" s="483"/>
      <c r="AB53" s="483"/>
      <c r="AC53" s="483"/>
      <c r="AD53" s="483"/>
      <c r="AE53" s="483"/>
      <c r="AF53" s="483"/>
      <c r="AG53" s="483"/>
      <c r="AH53" s="483"/>
      <c r="AI53" s="483"/>
      <c r="AJ53" s="483"/>
      <c r="AK53" s="483"/>
      <c r="AL53" s="483"/>
      <c r="AM53" s="483"/>
      <c r="AN53" s="483"/>
      <c r="AO53" s="483"/>
      <c r="AP53" s="483"/>
      <c r="AQ53" s="484"/>
      <c r="AR53" s="485" t="s">
        <v>7</v>
      </c>
      <c r="AS53" s="486"/>
      <c r="AT53" s="487" t="s">
        <v>8</v>
      </c>
      <c r="AU53" s="488"/>
      <c r="AV53" s="493" t="s">
        <v>9</v>
      </c>
      <c r="AW53" s="496" t="s">
        <v>10</v>
      </c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U53" s="10"/>
      <c r="BV53" s="11"/>
      <c r="BW53" s="11"/>
    </row>
    <row r="54" spans="1:130" x14ac:dyDescent="0.25">
      <c r="A54" s="476"/>
      <c r="B54" s="480"/>
      <c r="C54" s="481"/>
      <c r="D54" s="491" t="s">
        <v>11</v>
      </c>
      <c r="E54" s="485"/>
      <c r="F54" s="491" t="s">
        <v>12</v>
      </c>
      <c r="G54" s="485"/>
      <c r="H54" s="491" t="s">
        <v>13</v>
      </c>
      <c r="I54" s="492"/>
      <c r="J54" s="485" t="s">
        <v>14</v>
      </c>
      <c r="K54" s="485"/>
      <c r="L54" s="491" t="s">
        <v>15</v>
      </c>
      <c r="M54" s="485"/>
      <c r="N54" s="491" t="s">
        <v>16</v>
      </c>
      <c r="O54" s="485"/>
      <c r="P54" s="491" t="s">
        <v>17</v>
      </c>
      <c r="Q54" s="485"/>
      <c r="R54" s="491" t="s">
        <v>18</v>
      </c>
      <c r="S54" s="485"/>
      <c r="T54" s="491" t="s">
        <v>19</v>
      </c>
      <c r="U54" s="492"/>
      <c r="V54" s="491" t="s">
        <v>20</v>
      </c>
      <c r="W54" s="492"/>
      <c r="X54" s="491" t="s">
        <v>21</v>
      </c>
      <c r="Y54" s="492"/>
      <c r="Z54" s="491" t="s">
        <v>22</v>
      </c>
      <c r="AA54" s="492"/>
      <c r="AB54" s="491" t="s">
        <v>23</v>
      </c>
      <c r="AC54" s="492"/>
      <c r="AD54" s="491" t="s">
        <v>24</v>
      </c>
      <c r="AE54" s="492"/>
      <c r="AF54" s="491" t="s">
        <v>25</v>
      </c>
      <c r="AG54" s="492"/>
      <c r="AH54" s="491" t="s">
        <v>26</v>
      </c>
      <c r="AI54" s="492"/>
      <c r="AJ54" s="491" t="s">
        <v>27</v>
      </c>
      <c r="AK54" s="492"/>
      <c r="AL54" s="491" t="s">
        <v>28</v>
      </c>
      <c r="AM54" s="492"/>
      <c r="AN54" s="491" t="s">
        <v>29</v>
      </c>
      <c r="AO54" s="492"/>
      <c r="AP54" s="491" t="s">
        <v>30</v>
      </c>
      <c r="AQ54" s="486"/>
      <c r="AR54" s="499" t="s">
        <v>31</v>
      </c>
      <c r="AS54" s="501" t="s">
        <v>32</v>
      </c>
      <c r="AT54" s="489"/>
      <c r="AU54" s="490"/>
      <c r="AV54" s="494"/>
      <c r="AW54" s="497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U54" s="10"/>
    </row>
    <row r="55" spans="1:130" x14ac:dyDescent="0.25">
      <c r="A55" s="477"/>
      <c r="B55" s="24" t="s">
        <v>33</v>
      </c>
      <c r="C55" s="64" t="s">
        <v>34</v>
      </c>
      <c r="D55" s="18" t="s">
        <v>33</v>
      </c>
      <c r="E55" s="25" t="s">
        <v>34</v>
      </c>
      <c r="F55" s="18" t="s">
        <v>33</v>
      </c>
      <c r="G55" s="25" t="s">
        <v>34</v>
      </c>
      <c r="H55" s="18" t="s">
        <v>33</v>
      </c>
      <c r="I55" s="64" t="s">
        <v>34</v>
      </c>
      <c r="J55" s="24" t="s">
        <v>33</v>
      </c>
      <c r="K55" s="25" t="s">
        <v>34</v>
      </c>
      <c r="L55" s="18" t="s">
        <v>33</v>
      </c>
      <c r="M55" s="25" t="s">
        <v>34</v>
      </c>
      <c r="N55" s="18" t="s">
        <v>33</v>
      </c>
      <c r="O55" s="25" t="s">
        <v>34</v>
      </c>
      <c r="P55" s="18" t="s">
        <v>33</v>
      </c>
      <c r="Q55" s="25" t="s">
        <v>34</v>
      </c>
      <c r="R55" s="18" t="s">
        <v>33</v>
      </c>
      <c r="S55" s="25" t="s">
        <v>34</v>
      </c>
      <c r="T55" s="18" t="s">
        <v>33</v>
      </c>
      <c r="U55" s="25" t="s">
        <v>34</v>
      </c>
      <c r="V55" s="18" t="s">
        <v>33</v>
      </c>
      <c r="W55" s="25" t="s">
        <v>34</v>
      </c>
      <c r="X55" s="18" t="s">
        <v>33</v>
      </c>
      <c r="Y55" s="25" t="s">
        <v>34</v>
      </c>
      <c r="Z55" s="18" t="s">
        <v>33</v>
      </c>
      <c r="AA55" s="25" t="s">
        <v>34</v>
      </c>
      <c r="AB55" s="18" t="s">
        <v>33</v>
      </c>
      <c r="AC55" s="25" t="s">
        <v>34</v>
      </c>
      <c r="AD55" s="18" t="s">
        <v>33</v>
      </c>
      <c r="AE55" s="25" t="s">
        <v>34</v>
      </c>
      <c r="AF55" s="18" t="s">
        <v>33</v>
      </c>
      <c r="AG55" s="25" t="s">
        <v>34</v>
      </c>
      <c r="AH55" s="18" t="s">
        <v>33</v>
      </c>
      <c r="AI55" s="25" t="s">
        <v>34</v>
      </c>
      <c r="AJ55" s="18" t="s">
        <v>33</v>
      </c>
      <c r="AK55" s="25" t="s">
        <v>34</v>
      </c>
      <c r="AL55" s="18" t="s">
        <v>33</v>
      </c>
      <c r="AM55" s="25" t="s">
        <v>34</v>
      </c>
      <c r="AN55" s="18" t="s">
        <v>33</v>
      </c>
      <c r="AO55" s="25" t="s">
        <v>34</v>
      </c>
      <c r="AP55" s="18" t="s">
        <v>33</v>
      </c>
      <c r="AQ55" s="26" t="s">
        <v>34</v>
      </c>
      <c r="AR55" s="500"/>
      <c r="AS55" s="502"/>
      <c r="AT55" s="27" t="s">
        <v>35</v>
      </c>
      <c r="AU55" s="28" t="s">
        <v>36</v>
      </c>
      <c r="AV55" s="495"/>
      <c r="AW55" s="498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U55" s="10"/>
    </row>
    <row r="56" spans="1:130" x14ac:dyDescent="0.25">
      <c r="A56" s="65" t="s">
        <v>37</v>
      </c>
      <c r="B56" s="31">
        <f t="shared" ref="B56:C63" si="110">+N56+P56+R56+T56+V56+X56+Z56+AB56+AD56+AF56+AH56+AJ56+AL56+AN56+AP56</f>
        <v>20</v>
      </c>
      <c r="C56" s="32">
        <f t="shared" si="110"/>
        <v>0</v>
      </c>
      <c r="D56" s="38">
        <f>SUM(ENERO:DICIEMBRE!D56)</f>
        <v>0</v>
      </c>
      <c r="E56" s="38">
        <f>SUM(ENERO:DICIEMBRE!E56)</f>
        <v>0</v>
      </c>
      <c r="F56" s="38">
        <f>SUM(ENERO:DICIEMBRE!F56)</f>
        <v>0</v>
      </c>
      <c r="G56" s="38">
        <f>SUM(ENERO:DICIEMBRE!G56)</f>
        <v>0</v>
      </c>
      <c r="H56" s="38">
        <f>SUM(ENERO:DICIEMBRE!H56)</f>
        <v>0</v>
      </c>
      <c r="I56" s="38">
        <f>SUM(ENERO:DICIEMBRE!I56)</f>
        <v>0</v>
      </c>
      <c r="J56" s="38">
        <f>SUM(ENERO:DICIEMBRE!J56)</f>
        <v>0</v>
      </c>
      <c r="K56" s="38">
        <f>SUM(ENERO:DICIEMBRE!K56)</f>
        <v>0</v>
      </c>
      <c r="L56" s="38">
        <f>SUM(ENERO:DICIEMBRE!L56)</f>
        <v>0</v>
      </c>
      <c r="M56" s="38">
        <f>SUM(ENERO:DICIEMBRE!M56)</f>
        <v>0</v>
      </c>
      <c r="N56" s="38">
        <f>SUM(ENERO:DICIEMBRE!N56)</f>
        <v>0</v>
      </c>
      <c r="O56" s="38">
        <f>SUM(ENERO:DICIEMBRE!O56)</f>
        <v>0</v>
      </c>
      <c r="P56" s="38">
        <f>SUM(ENERO:DICIEMBRE!P56)</f>
        <v>1</v>
      </c>
      <c r="Q56" s="38">
        <f>SUM(ENERO:DICIEMBRE!Q56)</f>
        <v>0</v>
      </c>
      <c r="R56" s="38">
        <f>SUM(ENERO:DICIEMBRE!R56)</f>
        <v>6</v>
      </c>
      <c r="S56" s="38">
        <f>SUM(ENERO:DICIEMBRE!S56)</f>
        <v>0</v>
      </c>
      <c r="T56" s="38">
        <f>SUM(ENERO:DICIEMBRE!T56)</f>
        <v>4</v>
      </c>
      <c r="U56" s="38">
        <f>SUM(ENERO:DICIEMBRE!U56)</f>
        <v>0</v>
      </c>
      <c r="V56" s="38">
        <f>SUM(ENERO:DICIEMBRE!V56)</f>
        <v>4</v>
      </c>
      <c r="W56" s="38">
        <f>SUM(ENERO:DICIEMBRE!W56)</f>
        <v>0</v>
      </c>
      <c r="X56" s="38">
        <f>SUM(ENERO:DICIEMBRE!X56)</f>
        <v>5</v>
      </c>
      <c r="Y56" s="38">
        <f>SUM(ENERO:DICIEMBRE!Y56)</f>
        <v>0</v>
      </c>
      <c r="Z56" s="38">
        <f>SUM(ENERO:DICIEMBRE!Z56)</f>
        <v>0</v>
      </c>
      <c r="AA56" s="38">
        <f>SUM(ENERO:DICIEMBRE!AA56)</f>
        <v>0</v>
      </c>
      <c r="AB56" s="38">
        <f>SUM(ENERO:DICIEMBRE!AB56)</f>
        <v>0</v>
      </c>
      <c r="AC56" s="38">
        <f>SUM(ENERO:DICIEMBRE!AC56)</f>
        <v>0</v>
      </c>
      <c r="AD56" s="38">
        <f>SUM(ENERO:DICIEMBRE!AD56)</f>
        <v>0</v>
      </c>
      <c r="AE56" s="38">
        <f>SUM(ENERO:DICIEMBRE!AE56)</f>
        <v>0</v>
      </c>
      <c r="AF56" s="38">
        <f>SUM(ENERO:DICIEMBRE!AF56)</f>
        <v>0</v>
      </c>
      <c r="AG56" s="38">
        <f>SUM(ENERO:DICIEMBRE!AG56)</f>
        <v>0</v>
      </c>
      <c r="AH56" s="38">
        <f>SUM(ENERO:DICIEMBRE!AH56)</f>
        <v>0</v>
      </c>
      <c r="AI56" s="38">
        <f>SUM(ENERO:DICIEMBRE!AI56)</f>
        <v>0</v>
      </c>
      <c r="AJ56" s="38">
        <f>SUM(ENERO:DICIEMBRE!AJ56)</f>
        <v>0</v>
      </c>
      <c r="AK56" s="38">
        <f>SUM(ENERO:DICIEMBRE!AK56)</f>
        <v>0</v>
      </c>
      <c r="AL56" s="38">
        <f>SUM(ENERO:DICIEMBRE!AL56)</f>
        <v>0</v>
      </c>
      <c r="AM56" s="38">
        <f>SUM(ENERO:DICIEMBRE!AM56)</f>
        <v>0</v>
      </c>
      <c r="AN56" s="38">
        <f>SUM(ENERO:DICIEMBRE!AN56)</f>
        <v>0</v>
      </c>
      <c r="AO56" s="38">
        <f>SUM(ENERO:DICIEMBRE!AO56)</f>
        <v>0</v>
      </c>
      <c r="AP56" s="38">
        <f>SUM(ENERO:DICIEMBRE!AP56)</f>
        <v>0</v>
      </c>
      <c r="AQ56" s="38">
        <f>SUM(ENERO:DICIEMBRE!AQ56)</f>
        <v>0</v>
      </c>
      <c r="AR56" s="38">
        <f>SUM(ENERO:DICIEMBRE!AR56)</f>
        <v>0</v>
      </c>
      <c r="AS56" s="38">
        <f>SUM(ENERO:DICIEMBRE!AS56)</f>
        <v>20</v>
      </c>
      <c r="AT56" s="38">
        <f>SUM(ENERO:DICIEMBRE!AT56)</f>
        <v>0</v>
      </c>
      <c r="AU56" s="38">
        <f>SUM(ENERO:DICIEMBRE!AU56)</f>
        <v>0</v>
      </c>
      <c r="AV56" s="38">
        <f>SUM(ENERO:DICIEMBRE!AV56)</f>
        <v>0</v>
      </c>
      <c r="AW56" s="38">
        <f>SUM(ENERO:DICIEMBRE!AW56)</f>
        <v>1</v>
      </c>
      <c r="AX56" s="43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10"/>
      <c r="BJ56" s="10"/>
      <c r="BK56" s="10"/>
      <c r="BL56" s="10"/>
      <c r="BU56" s="10"/>
      <c r="BW56" s="11"/>
      <c r="CA56" s="44" t="str">
        <f t="shared" ref="CA56:CA73" si="112">IF(B56&lt;C56,"* El total de Reactivos NO DEBE ser superior al total de Procesados. ","")</f>
        <v/>
      </c>
      <c r="CB56" s="44" t="str">
        <f t="shared" ref="CB56:CB73" si="113">IF(B56&lt;&gt;(AR56+ AS56),"* La suma de las columnas Sexo DEBE SER IGUAL a los Procesados. ","")</f>
        <v/>
      </c>
      <c r="CC56" s="44" t="str">
        <f t="shared" ref="CC56:CC73" si="114">IF(B56&lt;(AT56+ AU56),"* La suma de las columna Trans NO DEBE ser superior al total de Procesados. ","")</f>
        <v/>
      </c>
      <c r="CD56" s="44" t="str">
        <f t="shared" ref="CD56:CD73" si="115">IF(B56&lt;AV56,"* La columna Pueblos Originarios NO DEBE ser superior al total de Procesados. ","")</f>
        <v/>
      </c>
      <c r="CE56" s="44" t="str">
        <f t="shared" ref="CE56:CE73" si="116">IF(B56&lt;AW56,"* La columna Migrantes NO DEBE ser superior al total de Procesados. ","")</f>
        <v/>
      </c>
      <c r="CF56" s="44" t="str">
        <f>IF(D56&lt;E56,CONCATENATE("* El total de procesados debe ser mayor o igual al total de Reactivos en el grupo de edad ",$D$54),"")</f>
        <v/>
      </c>
      <c r="CG56" s="44" t="str">
        <f>IF(F56&lt;G56,CONCATENATE("* El total de procesados debe ser mayor o igual al total de Reactivos en el grupo de edad ",$F$54),"")</f>
        <v/>
      </c>
      <c r="CH56" s="44" t="str">
        <f>IF(H56&lt;I56,CONCATENATE("* El total de procesados debe ser mayor o igual al total de Reactivos en el grupo de edad ",$H$54),"")</f>
        <v/>
      </c>
      <c r="CI56" s="44" t="str">
        <f>IF(J56&lt;K56,CONCATENATE("* El total de procesados debe ser mayor o igual al total de Reactivos en el grupo de edad ",$J$54),"")</f>
        <v/>
      </c>
      <c r="CJ56" s="44" t="str">
        <f>IF(L56&lt;M56,CONCATENATE("* El total de procesados debe ser mayor o igual al total de Reactivos en el grupo de edad ",$L$54),"")</f>
        <v/>
      </c>
      <c r="CK56" s="44" t="str">
        <f>IF(N56&lt;O56,CONCATENATE("* El total de procesados debe ser mayor o igual al total de Reactivos en el grupo de edad ",$N$54),"")</f>
        <v/>
      </c>
      <c r="CL56" s="44" t="str">
        <f>IF(P56&lt;Q56,CONCATENATE("* El total de procesados debe ser mayor o igual al total de Reactivos en el grupo de edad ",$P$54),"")</f>
        <v/>
      </c>
      <c r="CM56" s="44" t="str">
        <f>IF(R56&lt;S56,CONCATENATE("* El total de procesados debe ser mayor o igual al total de Reactivos en el grupo de edad ",$R$54),"")</f>
        <v/>
      </c>
      <c r="CN56" s="44" t="str">
        <f>IF(T56&lt;U56,CONCATENATE("* El total de procesados debe ser mayor o igual al total de Reactivos en el grupo de edad ",$T$54),"")</f>
        <v/>
      </c>
      <c r="CO56" s="44" t="str">
        <f>IF(V56&lt;W56,CONCATENATE("* El total de procesados debe ser mayor o igual al total de Reactivos en el grupo de edad ",$V$54),"")</f>
        <v/>
      </c>
      <c r="CP56" s="44" t="str">
        <f>IF(X56&lt;Y56,CONCATENATE("* El total de procesados debe ser mayor o igual al total de Reactivos en el grupo de edad ",$X$54),"")</f>
        <v/>
      </c>
      <c r="CQ56" s="44" t="str">
        <f>IF(Z56&lt;AA56,CONCATENATE("* El total de procesados debe ser mayor o igual al total de Reactivos en el grupo de edad ",$Z$54),"")</f>
        <v/>
      </c>
      <c r="CR56" s="44" t="str">
        <f>IF(AB56&lt;AC56,CONCATENATE("* El total de procesados debe ser mayor o igual al total de Reactivos en el grupo de edad ",$AB$54),"")</f>
        <v/>
      </c>
      <c r="CS56" s="44" t="str">
        <f>IF(AD56&lt;AE56,CONCATENATE("* El total de procesados debe ser mayor o igual al total de Reactivos en el grupo de edad ",$AD$54),"")</f>
        <v/>
      </c>
      <c r="CT56" s="44" t="str">
        <f>IF(AF56&lt;AG56,CONCATENATE("* El total de procesados debe ser mayor o igual al total de Reactivos en el grupo de edad ",$AF$54),"")</f>
        <v/>
      </c>
      <c r="CU56" s="44" t="str">
        <f>IF(AH56&lt;AI56,CONCATENATE("* El total de procesados debe ser mayor o igual al total de Reactivos en el grupo de edad ",$AH$54),"")</f>
        <v/>
      </c>
      <c r="CV56" s="44" t="str">
        <f>IF(AJ56&lt;AK56,CONCATENATE("* El total de procesados debe ser mayor o igual al total de Reactivos en el grupo de edad ",$AJ$54),"")</f>
        <v/>
      </c>
      <c r="CW56" s="44" t="str">
        <f>IF(AL56&lt;AM56,CONCATENATE("* El total de procesados debe ser mayor o igual al total de Reactivos en el grupo de edad ",$AL$54),"")</f>
        <v/>
      </c>
      <c r="CX56" s="44" t="str">
        <f>IF(AN56&lt;AO56,CONCATENATE("* El total de procesados debe ser mayor o igual al total de Reactivos en el grupo de edad ",$AN$54),"")</f>
        <v/>
      </c>
      <c r="CY56" s="44" t="str">
        <f>IF(AP56&lt;AQ56,CONCATENATE("* El total de procesados debe ser mayor o igual al total de Reactivos en el grupo de edad ",$AP$54),"")</f>
        <v/>
      </c>
      <c r="CZ56" s="44" t="str">
        <f t="shared" ref="CZ56:CZ73" si="117">IF(AND(B56&lt;&gt;0,OR(AT56="",AU56="",AV56="",AW56="")),"* No olvide digitar la columna Trans y/o Pueblos Originarios y/o Migrantes (Digite Cero si no tiene). ","")</f>
        <v/>
      </c>
      <c r="DA56" s="45">
        <f t="shared" ref="DA56:DA73" si="118">IF(B56&lt;   C56,1,0)</f>
        <v>0</v>
      </c>
      <c r="DB56" s="45">
        <f t="shared" ref="DB56:DB73" si="119">IF(B56&lt;&gt; AR56+AS56,1,0)</f>
        <v>0</v>
      </c>
      <c r="DC56" s="45">
        <f t="shared" ref="DC56:DC73" si="120">IF(B56&lt;  AT56+AU56,1,0)</f>
        <v>0</v>
      </c>
      <c r="DD56" s="45">
        <f t="shared" ref="DD56:DD73" si="121">IF(B56&lt;  AV56,1,0)</f>
        <v>0</v>
      </c>
      <c r="DE56" s="45">
        <f t="shared" ref="DE56:DE73" si="122">IF(B56&lt;  AW56,1,0)</f>
        <v>0</v>
      </c>
      <c r="DF56" s="45">
        <f t="shared" ref="DF56:DF73" si="123">IF(D56&lt;E56,1,0)</f>
        <v>0</v>
      </c>
      <c r="DG56" s="45">
        <f t="shared" ref="DG56:DG73" si="124">IF(F56&lt;G56,1,0)</f>
        <v>0</v>
      </c>
      <c r="DH56" s="45">
        <f t="shared" ref="DH56:DH73" si="125">IF(H56&lt;I56,1,0)</f>
        <v>0</v>
      </c>
      <c r="DI56" s="45">
        <f t="shared" ref="DI56:DI73" si="126">IF(J56&lt;K56,1,0)</f>
        <v>0</v>
      </c>
      <c r="DJ56" s="45">
        <f t="shared" ref="DJ56:DJ73" si="127">IF(L56&lt;M56,1,0)</f>
        <v>0</v>
      </c>
      <c r="DK56" s="45">
        <f t="shared" ref="DK56:DK73" si="128">IF(N56&lt;O56,1,0)</f>
        <v>0</v>
      </c>
      <c r="DL56" s="45">
        <f t="shared" ref="DL56:DL73" si="129">IF(P56&lt;Q56,1,0)</f>
        <v>0</v>
      </c>
      <c r="DM56" s="45">
        <f t="shared" ref="DM56:DM73" si="130">IF(R56&lt;S56,1,0)</f>
        <v>0</v>
      </c>
      <c r="DN56" s="45">
        <f t="shared" ref="DN56:DN73" si="131">IF(T56&lt;U56,1,0)</f>
        <v>0</v>
      </c>
      <c r="DO56" s="45">
        <f t="shared" ref="DO56:DO73" si="132">IF(V56&lt;W56,1,0)</f>
        <v>0</v>
      </c>
      <c r="DP56" s="45">
        <f t="shared" ref="DP56:DP73" si="133">IF(X56&lt;Y56,1,0)</f>
        <v>0</v>
      </c>
      <c r="DQ56" s="45">
        <f t="shared" ref="DQ56:DQ73" si="134">IF(Z56&lt;AA56,1,0)</f>
        <v>0</v>
      </c>
      <c r="DR56" s="45">
        <f t="shared" ref="DR56:DR73" si="135">IF(AB56&lt;AC56,1,0)</f>
        <v>0</v>
      </c>
      <c r="DS56" s="45">
        <f t="shared" ref="DS56:DS73" si="136">IF(AD56&lt;AE56,1,0)</f>
        <v>0</v>
      </c>
      <c r="DT56" s="45">
        <f t="shared" ref="DT56:DT73" si="137">IF(AF56&lt;AG56,1,0)</f>
        <v>0</v>
      </c>
      <c r="DU56" s="45">
        <f t="shared" ref="DU56:DU73" si="138">IF(AH56&lt;AI56,1,0)</f>
        <v>0</v>
      </c>
      <c r="DV56" s="45">
        <f t="shared" ref="DV56:DV73" si="139">IF(AJ56&lt;AK56,1,0)</f>
        <v>0</v>
      </c>
      <c r="DW56" s="45">
        <f t="shared" ref="DW56:DW73" si="140">IF(AL56&lt;AM56,1,0)</f>
        <v>0</v>
      </c>
      <c r="DX56" s="45">
        <f t="shared" ref="DX56:DX73" si="141">IF(AN56&lt;AO56,1,0)</f>
        <v>0</v>
      </c>
      <c r="DY56" s="45">
        <f t="shared" ref="DY56:DY73" si="142">IF(AP56&lt;AQ56,1,0)</f>
        <v>0</v>
      </c>
      <c r="DZ56" s="45">
        <f t="shared" ref="DZ56:DZ73" si="143">IF(AND(B56&lt;&gt;0,OR(AT56="",AU56="",AV56="",AW56="")),1,0)</f>
        <v>0</v>
      </c>
    </row>
    <row r="57" spans="1:130" x14ac:dyDescent="0.25">
      <c r="A57" s="66" t="s">
        <v>38</v>
      </c>
      <c r="B57" s="47">
        <f t="shared" si="110"/>
        <v>16</v>
      </c>
      <c r="C57" s="48">
        <f t="shared" si="110"/>
        <v>0</v>
      </c>
      <c r="D57" s="38">
        <f>SUM(ENERO:DICIEMBRE!D57)</f>
        <v>0</v>
      </c>
      <c r="E57" s="38">
        <f>SUM(ENERO:DICIEMBRE!E57)</f>
        <v>0</v>
      </c>
      <c r="F57" s="38">
        <f>SUM(ENERO:DICIEMBRE!F57)</f>
        <v>0</v>
      </c>
      <c r="G57" s="38">
        <f>SUM(ENERO:DICIEMBRE!G57)</f>
        <v>0</v>
      </c>
      <c r="H57" s="38">
        <f>SUM(ENERO:DICIEMBRE!H57)</f>
        <v>0</v>
      </c>
      <c r="I57" s="38">
        <f>SUM(ENERO:DICIEMBRE!I57)</f>
        <v>0</v>
      </c>
      <c r="J57" s="38">
        <f>SUM(ENERO:DICIEMBRE!J57)</f>
        <v>0</v>
      </c>
      <c r="K57" s="38">
        <f>SUM(ENERO:DICIEMBRE!K57)</f>
        <v>0</v>
      </c>
      <c r="L57" s="38">
        <f>SUM(ENERO:DICIEMBRE!L57)</f>
        <v>0</v>
      </c>
      <c r="M57" s="38">
        <f>SUM(ENERO:DICIEMBRE!M57)</f>
        <v>0</v>
      </c>
      <c r="N57" s="38">
        <f>SUM(ENERO:DICIEMBRE!N57)</f>
        <v>0</v>
      </c>
      <c r="O57" s="38">
        <f>SUM(ENERO:DICIEMBRE!O57)</f>
        <v>0</v>
      </c>
      <c r="P57" s="38">
        <f>SUM(ENERO:DICIEMBRE!P57)</f>
        <v>2</v>
      </c>
      <c r="Q57" s="38">
        <f>SUM(ENERO:DICIEMBRE!Q57)</f>
        <v>0</v>
      </c>
      <c r="R57" s="38">
        <f>SUM(ENERO:DICIEMBRE!R57)</f>
        <v>1</v>
      </c>
      <c r="S57" s="38">
        <f>SUM(ENERO:DICIEMBRE!S57)</f>
        <v>0</v>
      </c>
      <c r="T57" s="38">
        <f>SUM(ENERO:DICIEMBRE!T57)</f>
        <v>5</v>
      </c>
      <c r="U57" s="38">
        <f>SUM(ENERO:DICIEMBRE!U57)</f>
        <v>0</v>
      </c>
      <c r="V57" s="38">
        <f>SUM(ENERO:DICIEMBRE!V57)</f>
        <v>3</v>
      </c>
      <c r="W57" s="38">
        <f>SUM(ENERO:DICIEMBRE!W57)</f>
        <v>0</v>
      </c>
      <c r="X57" s="38">
        <f>SUM(ENERO:DICIEMBRE!X57)</f>
        <v>4</v>
      </c>
      <c r="Y57" s="38">
        <f>SUM(ENERO:DICIEMBRE!Y57)</f>
        <v>0</v>
      </c>
      <c r="Z57" s="38">
        <f>SUM(ENERO:DICIEMBRE!Z57)</f>
        <v>1</v>
      </c>
      <c r="AA57" s="38">
        <f>SUM(ENERO:DICIEMBRE!AA57)</f>
        <v>0</v>
      </c>
      <c r="AB57" s="38">
        <f>SUM(ENERO:DICIEMBRE!AB57)</f>
        <v>0</v>
      </c>
      <c r="AC57" s="38">
        <f>SUM(ENERO:DICIEMBRE!AC57)</f>
        <v>0</v>
      </c>
      <c r="AD57" s="38">
        <f>SUM(ENERO:DICIEMBRE!AD57)</f>
        <v>0</v>
      </c>
      <c r="AE57" s="38">
        <f>SUM(ENERO:DICIEMBRE!AE57)</f>
        <v>0</v>
      </c>
      <c r="AF57" s="38">
        <f>SUM(ENERO:DICIEMBRE!AF57)</f>
        <v>0</v>
      </c>
      <c r="AG57" s="38">
        <f>SUM(ENERO:DICIEMBRE!AG57)</f>
        <v>0</v>
      </c>
      <c r="AH57" s="38">
        <f>SUM(ENERO:DICIEMBRE!AH57)</f>
        <v>0</v>
      </c>
      <c r="AI57" s="38">
        <f>SUM(ENERO:DICIEMBRE!AI57)</f>
        <v>0</v>
      </c>
      <c r="AJ57" s="38">
        <f>SUM(ENERO:DICIEMBRE!AJ57)</f>
        <v>0</v>
      </c>
      <c r="AK57" s="38">
        <f>SUM(ENERO:DICIEMBRE!AK57)</f>
        <v>0</v>
      </c>
      <c r="AL57" s="38">
        <f>SUM(ENERO:DICIEMBRE!AL57)</f>
        <v>0</v>
      </c>
      <c r="AM57" s="38">
        <f>SUM(ENERO:DICIEMBRE!AM57)</f>
        <v>0</v>
      </c>
      <c r="AN57" s="38">
        <f>SUM(ENERO:DICIEMBRE!AN57)</f>
        <v>0</v>
      </c>
      <c r="AO57" s="38">
        <f>SUM(ENERO:DICIEMBRE!AO57)</f>
        <v>0</v>
      </c>
      <c r="AP57" s="38">
        <f>SUM(ENERO:DICIEMBRE!AP57)</f>
        <v>0</v>
      </c>
      <c r="AQ57" s="38">
        <f>SUM(ENERO:DICIEMBRE!AQ57)</f>
        <v>0</v>
      </c>
      <c r="AR57" s="38">
        <f>SUM(ENERO:DICIEMBRE!AR57)</f>
        <v>0</v>
      </c>
      <c r="AS57" s="38">
        <f>SUM(ENERO:DICIEMBRE!AS57)</f>
        <v>16</v>
      </c>
      <c r="AT57" s="38">
        <f>SUM(ENERO:DICIEMBRE!AT57)</f>
        <v>0</v>
      </c>
      <c r="AU57" s="38">
        <f>SUM(ENERO:DICIEMBRE!AU57)</f>
        <v>0</v>
      </c>
      <c r="AV57" s="38">
        <f>SUM(ENERO:DICIEMBRE!AV57)</f>
        <v>0</v>
      </c>
      <c r="AW57" s="38">
        <f>SUM(ENERO:DICIEMBRE!AW57)</f>
        <v>1</v>
      </c>
      <c r="AX57" s="43" t="str">
        <f t="shared" si="111"/>
        <v/>
      </c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10"/>
      <c r="BJ57" s="10"/>
      <c r="BK57" s="10"/>
      <c r="BL57" s="10"/>
      <c r="BU57" s="10"/>
      <c r="BW57" s="11"/>
      <c r="CA57" s="44" t="str">
        <f t="shared" si="112"/>
        <v/>
      </c>
      <c r="CB57" s="44" t="str">
        <f t="shared" si="113"/>
        <v/>
      </c>
      <c r="CC57" s="44" t="str">
        <f t="shared" si="114"/>
        <v/>
      </c>
      <c r="CD57" s="44" t="str">
        <f t="shared" si="115"/>
        <v/>
      </c>
      <c r="CE57" s="44" t="str">
        <f t="shared" si="116"/>
        <v/>
      </c>
      <c r="CF57" s="44" t="str">
        <f t="shared" ref="CF57:CF73" si="144">IF(D57&lt;E57,CONCATENATE("* El total de procesados debe ser mayor o igual al total de Reactivos en el grupo de edad ",$D$54),"")</f>
        <v/>
      </c>
      <c r="CG57" s="44" t="str">
        <f t="shared" ref="CG57:CG73" si="145">IF(F57&lt;G57,CONCATENATE("* El total de procesados debe ser mayor o igual al total de Reactivos en el grupo de edad ",$F$54),"")</f>
        <v/>
      </c>
      <c r="CH57" s="44" t="str">
        <f t="shared" ref="CH57:CH73" si="146">IF(H57&lt;I57,CONCATENATE("* El total de procesados debe ser mayor o igual al total de Reactivos en el grupo de edad ",$H$54),"")</f>
        <v/>
      </c>
      <c r="CI57" s="44" t="str">
        <f t="shared" ref="CI57:CI73" si="147">IF(J57&lt;K57,CONCATENATE("* El total de procesados debe ser mayor o igual al total de Reactivos en el grupo de edad ",$J$54),"")</f>
        <v/>
      </c>
      <c r="CJ57" s="44" t="str">
        <f t="shared" ref="CJ57:CJ73" si="148">IF(L57&lt;M57,CONCATENATE("* El total de procesados debe ser mayor o igual al total de Reactivos en el grupo de edad ",$L$54),"")</f>
        <v/>
      </c>
      <c r="CK57" s="44" t="str">
        <f t="shared" ref="CK57:CK73" si="149">IF(N57&lt;O57,CONCATENATE("* El total de procesados debe ser mayor o igual al total de Reactivos en el grupo de edad ",$N$54),"")</f>
        <v/>
      </c>
      <c r="CL57" s="44" t="str">
        <f t="shared" ref="CL57:CL73" si="150">IF(P57&lt;Q57,CONCATENATE("* El total de procesados debe ser mayor o igual al total de Reactivos en el grupo de edad ",$P$54),"")</f>
        <v/>
      </c>
      <c r="CM57" s="44" t="str">
        <f t="shared" ref="CM57:CM73" si="151">IF(R57&lt;S57,CONCATENATE("* El total de procesados debe ser mayor o igual al total de Reactivos en el grupo de edad ",$R$54),"")</f>
        <v/>
      </c>
      <c r="CN57" s="44" t="str">
        <f t="shared" ref="CN57:CN73" si="152">IF(T57&lt;U57,CONCATENATE("* El total de procesados debe ser mayor o igual al total de Reactivos en el grupo de edad ",$T$54),"")</f>
        <v/>
      </c>
      <c r="CO57" s="44" t="str">
        <f t="shared" ref="CO57:CO73" si="153">IF(V57&lt;W57,CONCATENATE("* El total de procesados debe ser mayor o igual al total de Reactivos en el grupo de edad ",$V$54),"")</f>
        <v/>
      </c>
      <c r="CP57" s="44" t="str">
        <f t="shared" ref="CP57:CP73" si="154">IF(X57&lt;Y57,CONCATENATE("* El total de procesados debe ser mayor o igual al total de Reactivos en el grupo de edad ",$X$54),"")</f>
        <v/>
      </c>
      <c r="CQ57" s="44" t="str">
        <f t="shared" ref="CQ57:CQ73" si="155">IF(Z57&lt;AA57,CONCATENATE("* El total de procesados debe ser mayor o igual al total de Reactivos en el grupo de edad ",$Z$54),"")</f>
        <v/>
      </c>
      <c r="CR57" s="44" t="str">
        <f t="shared" ref="CR57:CR73" si="156">IF(AB57&lt;AC57,CONCATENATE("* El total de procesados debe ser mayor o igual al total de Reactivos en el grupo de edad ",$AB$54),"")</f>
        <v/>
      </c>
      <c r="CS57" s="44" t="str">
        <f t="shared" ref="CS57:CS73" si="157">IF(AD57&lt;AE57,CONCATENATE("* El total de procesados debe ser mayor o igual al total de Reactivos en el grupo de edad ",$AD$54),"")</f>
        <v/>
      </c>
      <c r="CT57" s="44" t="str">
        <f t="shared" ref="CT57:CT73" si="158">IF(AF57&lt;AG57,CONCATENATE("* El total de procesados debe ser mayor o igual al total de Reactivos en el grupo de edad ",$AF$54),"")</f>
        <v/>
      </c>
      <c r="CU57" s="44" t="str">
        <f t="shared" ref="CU57:CU73" si="159">IF(AH57&lt;AI57,CONCATENATE("* El total de procesados debe ser mayor o igual al total de Reactivos en el grupo de edad ",$AH$54),"")</f>
        <v/>
      </c>
      <c r="CV57" s="44" t="str">
        <f t="shared" ref="CV57:CV73" si="160">IF(AJ57&lt;AK57,CONCATENATE("* El total de procesados debe ser mayor o igual al total de Reactivos en el grupo de edad ",$AJ$54),"")</f>
        <v/>
      </c>
      <c r="CW57" s="44" t="str">
        <f t="shared" ref="CW57:CW73" si="161">IF(AL57&lt;AM57,CONCATENATE("* El total de procesados debe ser mayor o igual al total de Reactivos en el grupo de edad ",$AL$54),"")</f>
        <v/>
      </c>
      <c r="CX57" s="44" t="str">
        <f t="shared" ref="CX57:CX73" si="162">IF(AN57&lt;AO57,CONCATENATE("* El total de procesados debe ser mayor o igual al total de Reactivos en el grupo de edad ",$AN$54),"")</f>
        <v/>
      </c>
      <c r="CY57" s="44" t="str">
        <f t="shared" ref="CY57:CY73" si="163">IF(AP57&lt;AQ57,CONCATENATE("* El total de procesados debe ser mayor o igual al total de Reactivos en el grupo de edad ",$AP$54),"")</f>
        <v/>
      </c>
      <c r="CZ57" s="44" t="str">
        <f t="shared" si="117"/>
        <v/>
      </c>
      <c r="DA57" s="45">
        <f t="shared" si="118"/>
        <v>0</v>
      </c>
      <c r="DB57" s="45">
        <f t="shared" si="119"/>
        <v>0</v>
      </c>
      <c r="DC57" s="45">
        <f t="shared" si="120"/>
        <v>0</v>
      </c>
      <c r="DD57" s="45">
        <f t="shared" si="121"/>
        <v>0</v>
      </c>
      <c r="DE57" s="45">
        <f t="shared" si="122"/>
        <v>0</v>
      </c>
      <c r="DF57" s="45">
        <f t="shared" si="123"/>
        <v>0</v>
      </c>
      <c r="DG57" s="45">
        <f t="shared" si="124"/>
        <v>0</v>
      </c>
      <c r="DH57" s="45">
        <f t="shared" si="125"/>
        <v>0</v>
      </c>
      <c r="DI57" s="45">
        <f t="shared" si="126"/>
        <v>0</v>
      </c>
      <c r="DJ57" s="45">
        <f t="shared" si="127"/>
        <v>0</v>
      </c>
      <c r="DK57" s="45">
        <f t="shared" si="128"/>
        <v>0</v>
      </c>
      <c r="DL57" s="45">
        <f t="shared" si="129"/>
        <v>0</v>
      </c>
      <c r="DM57" s="45">
        <f t="shared" si="130"/>
        <v>0</v>
      </c>
      <c r="DN57" s="45">
        <f t="shared" si="131"/>
        <v>0</v>
      </c>
      <c r="DO57" s="45">
        <f t="shared" si="132"/>
        <v>0</v>
      </c>
      <c r="DP57" s="45">
        <f t="shared" si="133"/>
        <v>0</v>
      </c>
      <c r="DQ57" s="45">
        <f t="shared" si="134"/>
        <v>0</v>
      </c>
      <c r="DR57" s="45">
        <f t="shared" si="135"/>
        <v>0</v>
      </c>
      <c r="DS57" s="45">
        <f t="shared" si="136"/>
        <v>0</v>
      </c>
      <c r="DT57" s="45">
        <f t="shared" si="137"/>
        <v>0</v>
      </c>
      <c r="DU57" s="45">
        <f t="shared" si="138"/>
        <v>0</v>
      </c>
      <c r="DV57" s="45">
        <f t="shared" si="139"/>
        <v>0</v>
      </c>
      <c r="DW57" s="45">
        <f t="shared" si="140"/>
        <v>0</v>
      </c>
      <c r="DX57" s="45">
        <f t="shared" si="141"/>
        <v>0</v>
      </c>
      <c r="DY57" s="45">
        <f t="shared" si="142"/>
        <v>0</v>
      </c>
      <c r="DZ57" s="45">
        <f t="shared" si="143"/>
        <v>0</v>
      </c>
    </row>
    <row r="58" spans="1:130" x14ac:dyDescent="0.25">
      <c r="A58" s="66" t="s">
        <v>39</v>
      </c>
      <c r="B58" s="47">
        <f t="shared" si="110"/>
        <v>51</v>
      </c>
      <c r="C58" s="48">
        <f t="shared" si="110"/>
        <v>0</v>
      </c>
      <c r="D58" s="38">
        <f>SUM(ENERO:DICIEMBRE!D58)</f>
        <v>0</v>
      </c>
      <c r="E58" s="38">
        <f>SUM(ENERO:DICIEMBRE!E58)</f>
        <v>0</v>
      </c>
      <c r="F58" s="38">
        <f>SUM(ENERO:DICIEMBRE!F58)</f>
        <v>0</v>
      </c>
      <c r="G58" s="38">
        <f>SUM(ENERO:DICIEMBRE!G58)</f>
        <v>0</v>
      </c>
      <c r="H58" s="38">
        <f>SUM(ENERO:DICIEMBRE!H58)</f>
        <v>0</v>
      </c>
      <c r="I58" s="38">
        <f>SUM(ENERO:DICIEMBRE!I58)</f>
        <v>0</v>
      </c>
      <c r="J58" s="38">
        <f>SUM(ENERO:DICIEMBRE!J58)</f>
        <v>0</v>
      </c>
      <c r="K58" s="38">
        <f>SUM(ENERO:DICIEMBRE!K58)</f>
        <v>0</v>
      </c>
      <c r="L58" s="38">
        <f>SUM(ENERO:DICIEMBRE!L58)</f>
        <v>0</v>
      </c>
      <c r="M58" s="38">
        <f>SUM(ENERO:DICIEMBRE!M58)</f>
        <v>0</v>
      </c>
      <c r="N58" s="38">
        <f>SUM(ENERO:DICIEMBRE!N58)</f>
        <v>0</v>
      </c>
      <c r="O58" s="38">
        <f>SUM(ENERO:DICIEMBRE!O58)</f>
        <v>0</v>
      </c>
      <c r="P58" s="38">
        <f>SUM(ENERO:DICIEMBRE!P58)</f>
        <v>3</v>
      </c>
      <c r="Q58" s="38">
        <f>SUM(ENERO:DICIEMBRE!Q58)</f>
        <v>0</v>
      </c>
      <c r="R58" s="38">
        <f>SUM(ENERO:DICIEMBRE!R58)</f>
        <v>12</v>
      </c>
      <c r="S58" s="38">
        <f>SUM(ENERO:DICIEMBRE!S58)</f>
        <v>0</v>
      </c>
      <c r="T58" s="38">
        <f>SUM(ENERO:DICIEMBRE!T58)</f>
        <v>17</v>
      </c>
      <c r="U58" s="38">
        <f>SUM(ENERO:DICIEMBRE!U58)</f>
        <v>0</v>
      </c>
      <c r="V58" s="38">
        <f>SUM(ENERO:DICIEMBRE!V58)</f>
        <v>9</v>
      </c>
      <c r="W58" s="38">
        <f>SUM(ENERO:DICIEMBRE!W58)</f>
        <v>0</v>
      </c>
      <c r="X58" s="38">
        <f>SUM(ENERO:DICIEMBRE!X58)</f>
        <v>9</v>
      </c>
      <c r="Y58" s="38">
        <f>SUM(ENERO:DICIEMBRE!Y58)</f>
        <v>0</v>
      </c>
      <c r="Z58" s="38">
        <f>SUM(ENERO:DICIEMBRE!Z58)</f>
        <v>1</v>
      </c>
      <c r="AA58" s="38">
        <f>SUM(ENERO:DICIEMBRE!AA58)</f>
        <v>0</v>
      </c>
      <c r="AB58" s="38">
        <f>SUM(ENERO:DICIEMBRE!AB58)</f>
        <v>0</v>
      </c>
      <c r="AC58" s="38">
        <f>SUM(ENERO:DICIEMBRE!AC58)</f>
        <v>0</v>
      </c>
      <c r="AD58" s="38">
        <f>SUM(ENERO:DICIEMBRE!AD58)</f>
        <v>0</v>
      </c>
      <c r="AE58" s="38">
        <f>SUM(ENERO:DICIEMBRE!AE58)</f>
        <v>0</v>
      </c>
      <c r="AF58" s="38">
        <f>SUM(ENERO:DICIEMBRE!AF58)</f>
        <v>0</v>
      </c>
      <c r="AG58" s="38">
        <f>SUM(ENERO:DICIEMBRE!AG58)</f>
        <v>0</v>
      </c>
      <c r="AH58" s="38">
        <f>SUM(ENERO:DICIEMBRE!AH58)</f>
        <v>0</v>
      </c>
      <c r="AI58" s="38">
        <f>SUM(ENERO:DICIEMBRE!AI58)</f>
        <v>0</v>
      </c>
      <c r="AJ58" s="38">
        <f>SUM(ENERO:DICIEMBRE!AJ58)</f>
        <v>0</v>
      </c>
      <c r="AK58" s="38">
        <f>SUM(ENERO:DICIEMBRE!AK58)</f>
        <v>0</v>
      </c>
      <c r="AL58" s="38">
        <f>SUM(ENERO:DICIEMBRE!AL58)</f>
        <v>0</v>
      </c>
      <c r="AM58" s="38">
        <f>SUM(ENERO:DICIEMBRE!AM58)</f>
        <v>0</v>
      </c>
      <c r="AN58" s="38">
        <f>SUM(ENERO:DICIEMBRE!AN58)</f>
        <v>0</v>
      </c>
      <c r="AO58" s="38">
        <f>SUM(ENERO:DICIEMBRE!AO58)</f>
        <v>0</v>
      </c>
      <c r="AP58" s="38">
        <f>SUM(ENERO:DICIEMBRE!AP58)</f>
        <v>0</v>
      </c>
      <c r="AQ58" s="38">
        <f>SUM(ENERO:DICIEMBRE!AQ58)</f>
        <v>0</v>
      </c>
      <c r="AR58" s="38">
        <f>SUM(ENERO:DICIEMBRE!AR58)</f>
        <v>0</v>
      </c>
      <c r="AS58" s="38">
        <f>SUM(ENERO:DICIEMBRE!AS58)</f>
        <v>51</v>
      </c>
      <c r="AT58" s="38">
        <f>SUM(ENERO:DICIEMBRE!AT58)</f>
        <v>0</v>
      </c>
      <c r="AU58" s="38">
        <f>SUM(ENERO:DICIEMBRE!AU58)</f>
        <v>0</v>
      </c>
      <c r="AV58" s="38">
        <f>SUM(ENERO:DICIEMBRE!AV58)</f>
        <v>2</v>
      </c>
      <c r="AW58" s="38">
        <f>SUM(ENERO:DICIEMBRE!AW58)</f>
        <v>1</v>
      </c>
      <c r="AX58" s="43" t="str">
        <f t="shared" si="111"/>
        <v/>
      </c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10"/>
      <c r="BJ58" s="10"/>
      <c r="BK58" s="10"/>
      <c r="BL58" s="10"/>
      <c r="BU58" s="10"/>
      <c r="BW58" s="11"/>
      <c r="CA58" s="44" t="str">
        <f t="shared" si="112"/>
        <v/>
      </c>
      <c r="CB58" s="44" t="str">
        <f t="shared" si="113"/>
        <v/>
      </c>
      <c r="CC58" s="44" t="str">
        <f t="shared" si="114"/>
        <v/>
      </c>
      <c r="CD58" s="44" t="str">
        <f t="shared" si="115"/>
        <v/>
      </c>
      <c r="CE58" s="44" t="str">
        <f t="shared" si="116"/>
        <v/>
      </c>
      <c r="CF58" s="44" t="str">
        <f t="shared" si="144"/>
        <v/>
      </c>
      <c r="CG58" s="44" t="str">
        <f t="shared" si="145"/>
        <v/>
      </c>
      <c r="CH58" s="44" t="str">
        <f t="shared" si="146"/>
        <v/>
      </c>
      <c r="CI58" s="44" t="str">
        <f t="shared" si="147"/>
        <v/>
      </c>
      <c r="CJ58" s="44" t="str">
        <f t="shared" si="148"/>
        <v/>
      </c>
      <c r="CK58" s="44" t="str">
        <f t="shared" si="149"/>
        <v/>
      </c>
      <c r="CL58" s="44" t="str">
        <f t="shared" si="150"/>
        <v/>
      </c>
      <c r="CM58" s="44" t="str">
        <f t="shared" si="151"/>
        <v/>
      </c>
      <c r="CN58" s="44" t="str">
        <f t="shared" si="152"/>
        <v/>
      </c>
      <c r="CO58" s="44" t="str">
        <f t="shared" si="153"/>
        <v/>
      </c>
      <c r="CP58" s="44" t="str">
        <f t="shared" si="154"/>
        <v/>
      </c>
      <c r="CQ58" s="44" t="str">
        <f t="shared" si="155"/>
        <v/>
      </c>
      <c r="CR58" s="44" t="str">
        <f t="shared" si="156"/>
        <v/>
      </c>
      <c r="CS58" s="44" t="str">
        <f t="shared" si="157"/>
        <v/>
      </c>
      <c r="CT58" s="44" t="str">
        <f t="shared" si="158"/>
        <v/>
      </c>
      <c r="CU58" s="44" t="str">
        <f t="shared" si="159"/>
        <v/>
      </c>
      <c r="CV58" s="44" t="str">
        <f t="shared" si="160"/>
        <v/>
      </c>
      <c r="CW58" s="44" t="str">
        <f t="shared" si="161"/>
        <v/>
      </c>
      <c r="CX58" s="44" t="str">
        <f t="shared" si="162"/>
        <v/>
      </c>
      <c r="CY58" s="44" t="str">
        <f t="shared" si="163"/>
        <v/>
      </c>
      <c r="CZ58" s="44" t="str">
        <f t="shared" si="117"/>
        <v/>
      </c>
      <c r="DA58" s="45">
        <f t="shared" si="118"/>
        <v>0</v>
      </c>
      <c r="DB58" s="45">
        <f t="shared" si="119"/>
        <v>0</v>
      </c>
      <c r="DC58" s="45">
        <f t="shared" si="120"/>
        <v>0</v>
      </c>
      <c r="DD58" s="45">
        <f t="shared" si="121"/>
        <v>0</v>
      </c>
      <c r="DE58" s="45">
        <f t="shared" si="122"/>
        <v>0</v>
      </c>
      <c r="DF58" s="45">
        <f t="shared" si="123"/>
        <v>0</v>
      </c>
      <c r="DG58" s="45">
        <f t="shared" si="124"/>
        <v>0</v>
      </c>
      <c r="DH58" s="45">
        <f t="shared" si="125"/>
        <v>0</v>
      </c>
      <c r="DI58" s="45">
        <f t="shared" si="126"/>
        <v>0</v>
      </c>
      <c r="DJ58" s="45">
        <f t="shared" si="127"/>
        <v>0</v>
      </c>
      <c r="DK58" s="45">
        <f t="shared" si="128"/>
        <v>0</v>
      </c>
      <c r="DL58" s="45">
        <f t="shared" si="129"/>
        <v>0</v>
      </c>
      <c r="DM58" s="45">
        <f t="shared" si="130"/>
        <v>0</v>
      </c>
      <c r="DN58" s="45">
        <f t="shared" si="131"/>
        <v>0</v>
      </c>
      <c r="DO58" s="45">
        <f t="shared" si="132"/>
        <v>0</v>
      </c>
      <c r="DP58" s="45">
        <f t="shared" si="133"/>
        <v>0</v>
      </c>
      <c r="DQ58" s="45">
        <f t="shared" si="134"/>
        <v>0</v>
      </c>
      <c r="DR58" s="45">
        <f t="shared" si="135"/>
        <v>0</v>
      </c>
      <c r="DS58" s="45">
        <f t="shared" si="136"/>
        <v>0</v>
      </c>
      <c r="DT58" s="45">
        <f t="shared" si="137"/>
        <v>0</v>
      </c>
      <c r="DU58" s="45">
        <f t="shared" si="138"/>
        <v>0</v>
      </c>
      <c r="DV58" s="45">
        <f t="shared" si="139"/>
        <v>0</v>
      </c>
      <c r="DW58" s="45">
        <f t="shared" si="140"/>
        <v>0</v>
      </c>
      <c r="DX58" s="45">
        <f t="shared" si="141"/>
        <v>0</v>
      </c>
      <c r="DY58" s="45">
        <f t="shared" si="142"/>
        <v>0</v>
      </c>
      <c r="DZ58" s="45">
        <f t="shared" si="143"/>
        <v>0</v>
      </c>
    </row>
    <row r="59" spans="1:130" x14ac:dyDescent="0.25">
      <c r="A59" s="66" t="s">
        <v>40</v>
      </c>
      <c r="B59" s="47">
        <f t="shared" si="110"/>
        <v>0</v>
      </c>
      <c r="C59" s="48">
        <f t="shared" si="110"/>
        <v>0</v>
      </c>
      <c r="D59" s="38">
        <f>SUM(ENERO:DICIEMBRE!D59)</f>
        <v>0</v>
      </c>
      <c r="E59" s="38">
        <f>SUM(ENERO:DICIEMBRE!E59)</f>
        <v>0</v>
      </c>
      <c r="F59" s="38">
        <f>SUM(ENERO:DICIEMBRE!F59)</f>
        <v>0</v>
      </c>
      <c r="G59" s="38">
        <f>SUM(ENERO:DICIEMBRE!G59)</f>
        <v>0</v>
      </c>
      <c r="H59" s="38">
        <f>SUM(ENERO:DICIEMBRE!H59)</f>
        <v>0</v>
      </c>
      <c r="I59" s="38">
        <f>SUM(ENERO:DICIEMBRE!I59)</f>
        <v>0</v>
      </c>
      <c r="J59" s="38">
        <f>SUM(ENERO:DICIEMBRE!J59)</f>
        <v>0</v>
      </c>
      <c r="K59" s="38">
        <f>SUM(ENERO:DICIEMBRE!K59)</f>
        <v>0</v>
      </c>
      <c r="L59" s="38">
        <f>SUM(ENERO:DICIEMBRE!L59)</f>
        <v>0</v>
      </c>
      <c r="M59" s="38">
        <f>SUM(ENERO:DICIEMBRE!M59)</f>
        <v>0</v>
      </c>
      <c r="N59" s="38">
        <f>SUM(ENERO:DICIEMBRE!N59)</f>
        <v>0</v>
      </c>
      <c r="O59" s="38">
        <f>SUM(ENERO:DICIEMBRE!O59)</f>
        <v>0</v>
      </c>
      <c r="P59" s="38">
        <f>SUM(ENERO:DICIEMBRE!P59)</f>
        <v>0</v>
      </c>
      <c r="Q59" s="38">
        <f>SUM(ENERO:DICIEMBRE!Q59)</f>
        <v>0</v>
      </c>
      <c r="R59" s="38">
        <f>SUM(ENERO:DICIEMBRE!R59)</f>
        <v>0</v>
      </c>
      <c r="S59" s="38">
        <f>SUM(ENERO:DICIEMBRE!S59)</f>
        <v>0</v>
      </c>
      <c r="T59" s="38">
        <f>SUM(ENERO:DICIEMBRE!T59)</f>
        <v>0</v>
      </c>
      <c r="U59" s="38">
        <f>SUM(ENERO:DICIEMBRE!U59)</f>
        <v>0</v>
      </c>
      <c r="V59" s="38">
        <f>SUM(ENERO:DICIEMBRE!V59)</f>
        <v>0</v>
      </c>
      <c r="W59" s="38">
        <f>SUM(ENERO:DICIEMBRE!W59)</f>
        <v>0</v>
      </c>
      <c r="X59" s="38">
        <f>SUM(ENERO:DICIEMBRE!X59)</f>
        <v>0</v>
      </c>
      <c r="Y59" s="38">
        <f>SUM(ENERO:DICIEMBRE!Y59)</f>
        <v>0</v>
      </c>
      <c r="Z59" s="38">
        <f>SUM(ENERO:DICIEMBRE!Z59)</f>
        <v>0</v>
      </c>
      <c r="AA59" s="38">
        <f>SUM(ENERO:DICIEMBRE!AA59)</f>
        <v>0</v>
      </c>
      <c r="AB59" s="38">
        <f>SUM(ENERO:DICIEMBRE!AB59)</f>
        <v>0</v>
      </c>
      <c r="AC59" s="38">
        <f>SUM(ENERO:DICIEMBRE!AC59)</f>
        <v>0</v>
      </c>
      <c r="AD59" s="38">
        <f>SUM(ENERO:DICIEMBRE!AD59)</f>
        <v>0</v>
      </c>
      <c r="AE59" s="38">
        <f>SUM(ENERO:DICIEMBRE!AE59)</f>
        <v>0</v>
      </c>
      <c r="AF59" s="38">
        <f>SUM(ENERO:DICIEMBRE!AF59)</f>
        <v>0</v>
      </c>
      <c r="AG59" s="38">
        <f>SUM(ENERO:DICIEMBRE!AG59)</f>
        <v>0</v>
      </c>
      <c r="AH59" s="38">
        <f>SUM(ENERO:DICIEMBRE!AH59)</f>
        <v>0</v>
      </c>
      <c r="AI59" s="38">
        <f>SUM(ENERO:DICIEMBRE!AI59)</f>
        <v>0</v>
      </c>
      <c r="AJ59" s="38">
        <f>SUM(ENERO:DICIEMBRE!AJ59)</f>
        <v>0</v>
      </c>
      <c r="AK59" s="38">
        <f>SUM(ENERO:DICIEMBRE!AK59)</f>
        <v>0</v>
      </c>
      <c r="AL59" s="38">
        <f>SUM(ENERO:DICIEMBRE!AL59)</f>
        <v>0</v>
      </c>
      <c r="AM59" s="38">
        <f>SUM(ENERO:DICIEMBRE!AM59)</f>
        <v>0</v>
      </c>
      <c r="AN59" s="38">
        <f>SUM(ENERO:DICIEMBRE!AN59)</f>
        <v>0</v>
      </c>
      <c r="AO59" s="38">
        <f>SUM(ENERO:DICIEMBRE!AO59)</f>
        <v>0</v>
      </c>
      <c r="AP59" s="38">
        <f>SUM(ENERO:DICIEMBRE!AP59)</f>
        <v>0</v>
      </c>
      <c r="AQ59" s="38">
        <f>SUM(ENERO:DICIEMBRE!AQ59)</f>
        <v>0</v>
      </c>
      <c r="AR59" s="38">
        <f>SUM(ENERO:DICIEMBRE!AR59)</f>
        <v>0</v>
      </c>
      <c r="AS59" s="38">
        <f>SUM(ENERO:DICIEMBRE!AS59)</f>
        <v>0</v>
      </c>
      <c r="AT59" s="38">
        <f>SUM(ENERO:DICIEMBRE!AT59)</f>
        <v>0</v>
      </c>
      <c r="AU59" s="38">
        <f>SUM(ENERO:DICIEMBRE!AU59)</f>
        <v>0</v>
      </c>
      <c r="AV59" s="38">
        <f>SUM(ENERO:DICIEMBRE!AV59)</f>
        <v>0</v>
      </c>
      <c r="AW59" s="38">
        <f>SUM(ENERO:DICIEMBRE!AW59)</f>
        <v>0</v>
      </c>
      <c r="AX59" s="43" t="str">
        <f t="shared" si="111"/>
        <v/>
      </c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10"/>
      <c r="BJ59" s="10"/>
      <c r="BK59" s="10"/>
      <c r="BL59" s="10"/>
      <c r="BU59" s="10"/>
      <c r="BW59" s="11"/>
      <c r="CA59" s="44" t="str">
        <f t="shared" si="112"/>
        <v/>
      </c>
      <c r="CB59" s="44" t="str">
        <f t="shared" si="113"/>
        <v/>
      </c>
      <c r="CC59" s="44" t="str">
        <f t="shared" si="114"/>
        <v/>
      </c>
      <c r="CD59" s="44" t="str">
        <f t="shared" si="115"/>
        <v/>
      </c>
      <c r="CE59" s="44" t="str">
        <f t="shared" si="116"/>
        <v/>
      </c>
      <c r="CF59" s="44" t="str">
        <f t="shared" si="144"/>
        <v/>
      </c>
      <c r="CG59" s="44" t="str">
        <f t="shared" si="145"/>
        <v/>
      </c>
      <c r="CH59" s="44" t="str">
        <f t="shared" si="146"/>
        <v/>
      </c>
      <c r="CI59" s="44" t="str">
        <f t="shared" si="147"/>
        <v/>
      </c>
      <c r="CJ59" s="44" t="str">
        <f t="shared" si="148"/>
        <v/>
      </c>
      <c r="CK59" s="44" t="str">
        <f t="shared" si="149"/>
        <v/>
      </c>
      <c r="CL59" s="44" t="str">
        <f t="shared" si="150"/>
        <v/>
      </c>
      <c r="CM59" s="44" t="str">
        <f t="shared" si="151"/>
        <v/>
      </c>
      <c r="CN59" s="44" t="str">
        <f t="shared" si="152"/>
        <v/>
      </c>
      <c r="CO59" s="44" t="str">
        <f t="shared" si="153"/>
        <v/>
      </c>
      <c r="CP59" s="44" t="str">
        <f t="shared" si="154"/>
        <v/>
      </c>
      <c r="CQ59" s="44" t="str">
        <f t="shared" si="155"/>
        <v/>
      </c>
      <c r="CR59" s="44" t="str">
        <f t="shared" si="156"/>
        <v/>
      </c>
      <c r="CS59" s="44" t="str">
        <f t="shared" si="157"/>
        <v/>
      </c>
      <c r="CT59" s="44" t="str">
        <f t="shared" si="158"/>
        <v/>
      </c>
      <c r="CU59" s="44" t="str">
        <f t="shared" si="159"/>
        <v/>
      </c>
      <c r="CV59" s="44" t="str">
        <f t="shared" si="160"/>
        <v/>
      </c>
      <c r="CW59" s="44" t="str">
        <f t="shared" si="161"/>
        <v/>
      </c>
      <c r="CX59" s="44" t="str">
        <f t="shared" si="162"/>
        <v/>
      </c>
      <c r="CY59" s="44" t="str">
        <f t="shared" si="163"/>
        <v/>
      </c>
      <c r="CZ59" s="44" t="str">
        <f t="shared" si="117"/>
        <v/>
      </c>
      <c r="DA59" s="45">
        <f t="shared" si="118"/>
        <v>0</v>
      </c>
      <c r="DB59" s="45">
        <f t="shared" si="119"/>
        <v>0</v>
      </c>
      <c r="DC59" s="45">
        <f t="shared" si="120"/>
        <v>0</v>
      </c>
      <c r="DD59" s="45">
        <f t="shared" si="121"/>
        <v>0</v>
      </c>
      <c r="DE59" s="45">
        <f t="shared" si="122"/>
        <v>0</v>
      </c>
      <c r="DF59" s="45">
        <f t="shared" si="123"/>
        <v>0</v>
      </c>
      <c r="DG59" s="45">
        <f t="shared" si="124"/>
        <v>0</v>
      </c>
      <c r="DH59" s="45">
        <f t="shared" si="125"/>
        <v>0</v>
      </c>
      <c r="DI59" s="45">
        <f t="shared" si="126"/>
        <v>0</v>
      </c>
      <c r="DJ59" s="45">
        <f t="shared" si="127"/>
        <v>0</v>
      </c>
      <c r="DK59" s="45">
        <f t="shared" si="128"/>
        <v>0</v>
      </c>
      <c r="DL59" s="45">
        <f t="shared" si="129"/>
        <v>0</v>
      </c>
      <c r="DM59" s="45">
        <f t="shared" si="130"/>
        <v>0</v>
      </c>
      <c r="DN59" s="45">
        <f t="shared" si="131"/>
        <v>0</v>
      </c>
      <c r="DO59" s="45">
        <f t="shared" si="132"/>
        <v>0</v>
      </c>
      <c r="DP59" s="45">
        <f t="shared" si="133"/>
        <v>0</v>
      </c>
      <c r="DQ59" s="45">
        <f t="shared" si="134"/>
        <v>0</v>
      </c>
      <c r="DR59" s="45">
        <f t="shared" si="135"/>
        <v>0</v>
      </c>
      <c r="DS59" s="45">
        <f t="shared" si="136"/>
        <v>0</v>
      </c>
      <c r="DT59" s="45">
        <f t="shared" si="137"/>
        <v>0</v>
      </c>
      <c r="DU59" s="45">
        <f t="shared" si="138"/>
        <v>0</v>
      </c>
      <c r="DV59" s="45">
        <f t="shared" si="139"/>
        <v>0</v>
      </c>
      <c r="DW59" s="45">
        <f t="shared" si="140"/>
        <v>0</v>
      </c>
      <c r="DX59" s="45">
        <f t="shared" si="141"/>
        <v>0</v>
      </c>
      <c r="DY59" s="45">
        <f t="shared" si="142"/>
        <v>0</v>
      </c>
      <c r="DZ59" s="45">
        <f t="shared" si="143"/>
        <v>0</v>
      </c>
    </row>
    <row r="60" spans="1:130" ht="22.5" x14ac:dyDescent="0.25">
      <c r="A60" s="67" t="s">
        <v>41</v>
      </c>
      <c r="B60" s="47">
        <f t="shared" si="110"/>
        <v>0</v>
      </c>
      <c r="C60" s="48">
        <f t="shared" si="110"/>
        <v>0</v>
      </c>
      <c r="D60" s="38">
        <f>SUM(ENERO:DICIEMBRE!D60)</f>
        <v>0</v>
      </c>
      <c r="E60" s="38">
        <f>SUM(ENERO:DICIEMBRE!E60)</f>
        <v>0</v>
      </c>
      <c r="F60" s="38">
        <f>SUM(ENERO:DICIEMBRE!F60)</f>
        <v>0</v>
      </c>
      <c r="G60" s="38">
        <f>SUM(ENERO:DICIEMBRE!G60)</f>
        <v>0</v>
      </c>
      <c r="H60" s="38">
        <f>SUM(ENERO:DICIEMBRE!H60)</f>
        <v>0</v>
      </c>
      <c r="I60" s="38">
        <f>SUM(ENERO:DICIEMBRE!I60)</f>
        <v>0</v>
      </c>
      <c r="J60" s="38">
        <f>SUM(ENERO:DICIEMBRE!J60)</f>
        <v>0</v>
      </c>
      <c r="K60" s="38">
        <f>SUM(ENERO:DICIEMBRE!K60)</f>
        <v>0</v>
      </c>
      <c r="L60" s="38">
        <f>SUM(ENERO:DICIEMBRE!L60)</f>
        <v>0</v>
      </c>
      <c r="M60" s="38">
        <f>SUM(ENERO:DICIEMBRE!M60)</f>
        <v>0</v>
      </c>
      <c r="N60" s="38">
        <f>SUM(ENERO:DICIEMBRE!N60)</f>
        <v>0</v>
      </c>
      <c r="O60" s="38">
        <f>SUM(ENERO:DICIEMBRE!O60)</f>
        <v>0</v>
      </c>
      <c r="P60" s="38">
        <f>SUM(ENERO:DICIEMBRE!P60)</f>
        <v>0</v>
      </c>
      <c r="Q60" s="38">
        <f>SUM(ENERO:DICIEMBRE!Q60)</f>
        <v>0</v>
      </c>
      <c r="R60" s="38">
        <f>SUM(ENERO:DICIEMBRE!R60)</f>
        <v>0</v>
      </c>
      <c r="S60" s="38">
        <f>SUM(ENERO:DICIEMBRE!S60)</f>
        <v>0</v>
      </c>
      <c r="T60" s="38">
        <f>SUM(ENERO:DICIEMBRE!T60)</f>
        <v>0</v>
      </c>
      <c r="U60" s="38">
        <f>SUM(ENERO:DICIEMBRE!U60)</f>
        <v>0</v>
      </c>
      <c r="V60" s="38">
        <f>SUM(ENERO:DICIEMBRE!V60)</f>
        <v>0</v>
      </c>
      <c r="W60" s="38">
        <f>SUM(ENERO:DICIEMBRE!W60)</f>
        <v>0</v>
      </c>
      <c r="X60" s="38">
        <f>SUM(ENERO:DICIEMBRE!X60)</f>
        <v>0</v>
      </c>
      <c r="Y60" s="38">
        <f>SUM(ENERO:DICIEMBRE!Y60)</f>
        <v>0</v>
      </c>
      <c r="Z60" s="38">
        <f>SUM(ENERO:DICIEMBRE!Z60)</f>
        <v>0</v>
      </c>
      <c r="AA60" s="38">
        <f>SUM(ENERO:DICIEMBRE!AA60)</f>
        <v>0</v>
      </c>
      <c r="AB60" s="38">
        <f>SUM(ENERO:DICIEMBRE!AB60)</f>
        <v>0</v>
      </c>
      <c r="AC60" s="38">
        <f>SUM(ENERO:DICIEMBRE!AC60)</f>
        <v>0</v>
      </c>
      <c r="AD60" s="38">
        <f>SUM(ENERO:DICIEMBRE!AD60)</f>
        <v>0</v>
      </c>
      <c r="AE60" s="38">
        <f>SUM(ENERO:DICIEMBRE!AE60)</f>
        <v>0</v>
      </c>
      <c r="AF60" s="38">
        <f>SUM(ENERO:DICIEMBRE!AF60)</f>
        <v>0</v>
      </c>
      <c r="AG60" s="38">
        <f>SUM(ENERO:DICIEMBRE!AG60)</f>
        <v>0</v>
      </c>
      <c r="AH60" s="38">
        <f>SUM(ENERO:DICIEMBRE!AH60)</f>
        <v>0</v>
      </c>
      <c r="AI60" s="38">
        <f>SUM(ENERO:DICIEMBRE!AI60)</f>
        <v>0</v>
      </c>
      <c r="AJ60" s="38">
        <f>SUM(ENERO:DICIEMBRE!AJ60)</f>
        <v>0</v>
      </c>
      <c r="AK60" s="38">
        <f>SUM(ENERO:DICIEMBRE!AK60)</f>
        <v>0</v>
      </c>
      <c r="AL60" s="38">
        <f>SUM(ENERO:DICIEMBRE!AL60)</f>
        <v>0</v>
      </c>
      <c r="AM60" s="38">
        <f>SUM(ENERO:DICIEMBRE!AM60)</f>
        <v>0</v>
      </c>
      <c r="AN60" s="38">
        <f>SUM(ENERO:DICIEMBRE!AN60)</f>
        <v>0</v>
      </c>
      <c r="AO60" s="38">
        <f>SUM(ENERO:DICIEMBRE!AO60)</f>
        <v>0</v>
      </c>
      <c r="AP60" s="38">
        <f>SUM(ENERO:DICIEMBRE!AP60)</f>
        <v>0</v>
      </c>
      <c r="AQ60" s="38">
        <f>SUM(ENERO:DICIEMBRE!AQ60)</f>
        <v>0</v>
      </c>
      <c r="AR60" s="38">
        <f>SUM(ENERO:DICIEMBRE!AR60)</f>
        <v>0</v>
      </c>
      <c r="AS60" s="38">
        <f>SUM(ENERO:DICIEMBRE!AS60)</f>
        <v>0</v>
      </c>
      <c r="AT60" s="38">
        <f>SUM(ENERO:DICIEMBRE!AT60)</f>
        <v>0</v>
      </c>
      <c r="AU60" s="38">
        <f>SUM(ENERO:DICIEMBRE!AU60)</f>
        <v>0</v>
      </c>
      <c r="AV60" s="38">
        <f>SUM(ENERO:DICIEMBRE!AV60)</f>
        <v>0</v>
      </c>
      <c r="AW60" s="38">
        <f>SUM(ENERO:DICIEMBRE!AW60)</f>
        <v>0</v>
      </c>
      <c r="AX60" s="43" t="str">
        <f t="shared" si="111"/>
        <v/>
      </c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10"/>
      <c r="BJ60" s="10"/>
      <c r="BK60" s="10"/>
      <c r="BL60" s="10"/>
      <c r="BU60" s="10"/>
      <c r="BW60" s="11"/>
      <c r="CA60" s="44" t="str">
        <f t="shared" si="112"/>
        <v/>
      </c>
      <c r="CB60" s="44" t="str">
        <f t="shared" si="113"/>
        <v/>
      </c>
      <c r="CC60" s="44" t="str">
        <f t="shared" si="114"/>
        <v/>
      </c>
      <c r="CD60" s="44" t="str">
        <f t="shared" si="115"/>
        <v/>
      </c>
      <c r="CE60" s="44" t="str">
        <f t="shared" si="116"/>
        <v/>
      </c>
      <c r="CF60" s="44" t="str">
        <f t="shared" si="144"/>
        <v/>
      </c>
      <c r="CG60" s="44" t="str">
        <f t="shared" si="145"/>
        <v/>
      </c>
      <c r="CH60" s="44" t="str">
        <f t="shared" si="146"/>
        <v/>
      </c>
      <c r="CI60" s="44" t="str">
        <f t="shared" si="147"/>
        <v/>
      </c>
      <c r="CJ60" s="44" t="str">
        <f t="shared" si="148"/>
        <v/>
      </c>
      <c r="CK60" s="44" t="str">
        <f t="shared" si="149"/>
        <v/>
      </c>
      <c r="CL60" s="44" t="str">
        <f t="shared" si="150"/>
        <v/>
      </c>
      <c r="CM60" s="44" t="str">
        <f t="shared" si="151"/>
        <v/>
      </c>
      <c r="CN60" s="44" t="str">
        <f t="shared" si="152"/>
        <v/>
      </c>
      <c r="CO60" s="44" t="str">
        <f t="shared" si="153"/>
        <v/>
      </c>
      <c r="CP60" s="44" t="str">
        <f t="shared" si="154"/>
        <v/>
      </c>
      <c r="CQ60" s="44" t="str">
        <f t="shared" si="155"/>
        <v/>
      </c>
      <c r="CR60" s="44" t="str">
        <f t="shared" si="156"/>
        <v/>
      </c>
      <c r="CS60" s="44" t="str">
        <f t="shared" si="157"/>
        <v/>
      </c>
      <c r="CT60" s="44" t="str">
        <f t="shared" si="158"/>
        <v/>
      </c>
      <c r="CU60" s="44" t="str">
        <f t="shared" si="159"/>
        <v/>
      </c>
      <c r="CV60" s="44" t="str">
        <f t="shared" si="160"/>
        <v/>
      </c>
      <c r="CW60" s="44" t="str">
        <f t="shared" si="161"/>
        <v/>
      </c>
      <c r="CX60" s="44" t="str">
        <f t="shared" si="162"/>
        <v/>
      </c>
      <c r="CY60" s="44" t="str">
        <f t="shared" si="163"/>
        <v/>
      </c>
      <c r="CZ60" s="44" t="str">
        <f t="shared" si="117"/>
        <v/>
      </c>
      <c r="DA60" s="45">
        <f t="shared" si="118"/>
        <v>0</v>
      </c>
      <c r="DB60" s="45">
        <f t="shared" si="119"/>
        <v>0</v>
      </c>
      <c r="DC60" s="45">
        <f t="shared" si="120"/>
        <v>0</v>
      </c>
      <c r="DD60" s="45">
        <f t="shared" si="121"/>
        <v>0</v>
      </c>
      <c r="DE60" s="45">
        <f t="shared" si="122"/>
        <v>0</v>
      </c>
      <c r="DF60" s="45">
        <f t="shared" si="123"/>
        <v>0</v>
      </c>
      <c r="DG60" s="45">
        <f t="shared" si="124"/>
        <v>0</v>
      </c>
      <c r="DH60" s="45">
        <f t="shared" si="125"/>
        <v>0</v>
      </c>
      <c r="DI60" s="45">
        <f t="shared" si="126"/>
        <v>0</v>
      </c>
      <c r="DJ60" s="45">
        <f t="shared" si="127"/>
        <v>0</v>
      </c>
      <c r="DK60" s="45">
        <f t="shared" si="128"/>
        <v>0</v>
      </c>
      <c r="DL60" s="45">
        <f t="shared" si="129"/>
        <v>0</v>
      </c>
      <c r="DM60" s="45">
        <f t="shared" si="130"/>
        <v>0</v>
      </c>
      <c r="DN60" s="45">
        <f t="shared" si="131"/>
        <v>0</v>
      </c>
      <c r="DO60" s="45">
        <f t="shared" si="132"/>
        <v>0</v>
      </c>
      <c r="DP60" s="45">
        <f t="shared" si="133"/>
        <v>0</v>
      </c>
      <c r="DQ60" s="45">
        <f t="shared" si="134"/>
        <v>0</v>
      </c>
      <c r="DR60" s="45">
        <f t="shared" si="135"/>
        <v>0</v>
      </c>
      <c r="DS60" s="45">
        <f t="shared" si="136"/>
        <v>0</v>
      </c>
      <c r="DT60" s="45">
        <f t="shared" si="137"/>
        <v>0</v>
      </c>
      <c r="DU60" s="45">
        <f t="shared" si="138"/>
        <v>0</v>
      </c>
      <c r="DV60" s="45">
        <f t="shared" si="139"/>
        <v>0</v>
      </c>
      <c r="DW60" s="45">
        <f t="shared" si="140"/>
        <v>0</v>
      </c>
      <c r="DX60" s="45">
        <f t="shared" si="141"/>
        <v>0</v>
      </c>
      <c r="DY60" s="45">
        <f t="shared" si="142"/>
        <v>0</v>
      </c>
      <c r="DZ60" s="45">
        <f t="shared" si="143"/>
        <v>0</v>
      </c>
    </row>
    <row r="61" spans="1:130" ht="22.5" x14ac:dyDescent="0.25">
      <c r="A61" s="67" t="s">
        <v>42</v>
      </c>
      <c r="B61" s="47">
        <f t="shared" si="110"/>
        <v>0</v>
      </c>
      <c r="C61" s="48">
        <f t="shared" si="110"/>
        <v>0</v>
      </c>
      <c r="D61" s="38">
        <f>SUM(ENERO:DICIEMBRE!D61)</f>
        <v>0</v>
      </c>
      <c r="E61" s="38">
        <f>SUM(ENERO:DICIEMBRE!E61)</f>
        <v>0</v>
      </c>
      <c r="F61" s="38">
        <f>SUM(ENERO:DICIEMBRE!F61)</f>
        <v>0</v>
      </c>
      <c r="G61" s="38">
        <f>SUM(ENERO:DICIEMBRE!G61)</f>
        <v>0</v>
      </c>
      <c r="H61" s="38">
        <f>SUM(ENERO:DICIEMBRE!H61)</f>
        <v>0</v>
      </c>
      <c r="I61" s="38">
        <f>SUM(ENERO:DICIEMBRE!I61)</f>
        <v>0</v>
      </c>
      <c r="J61" s="38">
        <f>SUM(ENERO:DICIEMBRE!J61)</f>
        <v>0</v>
      </c>
      <c r="K61" s="38">
        <f>SUM(ENERO:DICIEMBRE!K61)</f>
        <v>0</v>
      </c>
      <c r="L61" s="38">
        <f>SUM(ENERO:DICIEMBRE!L61)</f>
        <v>0</v>
      </c>
      <c r="M61" s="38">
        <f>SUM(ENERO:DICIEMBRE!M61)</f>
        <v>0</v>
      </c>
      <c r="N61" s="38">
        <f>SUM(ENERO:DICIEMBRE!N61)</f>
        <v>0</v>
      </c>
      <c r="O61" s="38">
        <f>SUM(ENERO:DICIEMBRE!O61)</f>
        <v>0</v>
      </c>
      <c r="P61" s="38">
        <f>SUM(ENERO:DICIEMBRE!P61)</f>
        <v>0</v>
      </c>
      <c r="Q61" s="38">
        <f>SUM(ENERO:DICIEMBRE!Q61)</f>
        <v>0</v>
      </c>
      <c r="R61" s="38">
        <f>SUM(ENERO:DICIEMBRE!R61)</f>
        <v>0</v>
      </c>
      <c r="S61" s="38">
        <f>SUM(ENERO:DICIEMBRE!S61)</f>
        <v>0</v>
      </c>
      <c r="T61" s="38">
        <f>SUM(ENERO:DICIEMBRE!T61)</f>
        <v>0</v>
      </c>
      <c r="U61" s="38">
        <f>SUM(ENERO:DICIEMBRE!U61)</f>
        <v>0</v>
      </c>
      <c r="V61" s="38">
        <f>SUM(ENERO:DICIEMBRE!V61)</f>
        <v>0</v>
      </c>
      <c r="W61" s="38">
        <f>SUM(ENERO:DICIEMBRE!W61)</f>
        <v>0</v>
      </c>
      <c r="X61" s="38">
        <f>SUM(ENERO:DICIEMBRE!X61)</f>
        <v>0</v>
      </c>
      <c r="Y61" s="38">
        <f>SUM(ENERO:DICIEMBRE!Y61)</f>
        <v>0</v>
      </c>
      <c r="Z61" s="38">
        <f>SUM(ENERO:DICIEMBRE!Z61)</f>
        <v>0</v>
      </c>
      <c r="AA61" s="38">
        <f>SUM(ENERO:DICIEMBRE!AA61)</f>
        <v>0</v>
      </c>
      <c r="AB61" s="38">
        <f>SUM(ENERO:DICIEMBRE!AB61)</f>
        <v>0</v>
      </c>
      <c r="AC61" s="38">
        <f>SUM(ENERO:DICIEMBRE!AC61)</f>
        <v>0</v>
      </c>
      <c r="AD61" s="38">
        <f>SUM(ENERO:DICIEMBRE!AD61)</f>
        <v>0</v>
      </c>
      <c r="AE61" s="38">
        <f>SUM(ENERO:DICIEMBRE!AE61)</f>
        <v>0</v>
      </c>
      <c r="AF61" s="38">
        <f>SUM(ENERO:DICIEMBRE!AF61)</f>
        <v>0</v>
      </c>
      <c r="AG61" s="38">
        <f>SUM(ENERO:DICIEMBRE!AG61)</f>
        <v>0</v>
      </c>
      <c r="AH61" s="38">
        <f>SUM(ENERO:DICIEMBRE!AH61)</f>
        <v>0</v>
      </c>
      <c r="AI61" s="38">
        <f>SUM(ENERO:DICIEMBRE!AI61)</f>
        <v>0</v>
      </c>
      <c r="AJ61" s="38">
        <f>SUM(ENERO:DICIEMBRE!AJ61)</f>
        <v>0</v>
      </c>
      <c r="AK61" s="38">
        <f>SUM(ENERO:DICIEMBRE!AK61)</f>
        <v>0</v>
      </c>
      <c r="AL61" s="38">
        <f>SUM(ENERO:DICIEMBRE!AL61)</f>
        <v>0</v>
      </c>
      <c r="AM61" s="38">
        <f>SUM(ENERO:DICIEMBRE!AM61)</f>
        <v>0</v>
      </c>
      <c r="AN61" s="38">
        <f>SUM(ENERO:DICIEMBRE!AN61)</f>
        <v>0</v>
      </c>
      <c r="AO61" s="38">
        <f>SUM(ENERO:DICIEMBRE!AO61)</f>
        <v>0</v>
      </c>
      <c r="AP61" s="38">
        <f>SUM(ENERO:DICIEMBRE!AP61)</f>
        <v>0</v>
      </c>
      <c r="AQ61" s="38">
        <f>SUM(ENERO:DICIEMBRE!AQ61)</f>
        <v>0</v>
      </c>
      <c r="AR61" s="38">
        <f>SUM(ENERO:DICIEMBRE!AR61)</f>
        <v>0</v>
      </c>
      <c r="AS61" s="38">
        <f>SUM(ENERO:DICIEMBRE!AS61)</f>
        <v>0</v>
      </c>
      <c r="AT61" s="38">
        <f>SUM(ENERO:DICIEMBRE!AT61)</f>
        <v>0</v>
      </c>
      <c r="AU61" s="38">
        <f>SUM(ENERO:DICIEMBRE!AU61)</f>
        <v>0</v>
      </c>
      <c r="AV61" s="38">
        <f>SUM(ENERO:DICIEMBRE!AV61)</f>
        <v>0</v>
      </c>
      <c r="AW61" s="38">
        <f>SUM(ENERO:DICIEMBRE!AW61)</f>
        <v>0</v>
      </c>
      <c r="AX61" s="43" t="str">
        <f t="shared" si="111"/>
        <v/>
      </c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10"/>
      <c r="BJ61" s="10"/>
      <c r="BK61" s="10"/>
      <c r="BL61" s="10"/>
      <c r="BU61" s="10"/>
      <c r="BW61" s="11"/>
      <c r="CA61" s="44" t="str">
        <f t="shared" si="112"/>
        <v/>
      </c>
      <c r="CB61" s="44" t="str">
        <f t="shared" si="113"/>
        <v/>
      </c>
      <c r="CC61" s="44" t="str">
        <f t="shared" si="114"/>
        <v/>
      </c>
      <c r="CD61" s="44" t="str">
        <f t="shared" si="115"/>
        <v/>
      </c>
      <c r="CE61" s="44" t="str">
        <f t="shared" si="116"/>
        <v/>
      </c>
      <c r="CF61" s="44" t="str">
        <f t="shared" si="144"/>
        <v/>
      </c>
      <c r="CG61" s="44" t="str">
        <f t="shared" si="145"/>
        <v/>
      </c>
      <c r="CH61" s="44" t="str">
        <f t="shared" si="146"/>
        <v/>
      </c>
      <c r="CI61" s="44" t="str">
        <f t="shared" si="147"/>
        <v/>
      </c>
      <c r="CJ61" s="44" t="str">
        <f t="shared" si="148"/>
        <v/>
      </c>
      <c r="CK61" s="44" t="str">
        <f t="shared" si="149"/>
        <v/>
      </c>
      <c r="CL61" s="44" t="str">
        <f t="shared" si="150"/>
        <v/>
      </c>
      <c r="CM61" s="44" t="str">
        <f t="shared" si="151"/>
        <v/>
      </c>
      <c r="CN61" s="44" t="str">
        <f t="shared" si="152"/>
        <v/>
      </c>
      <c r="CO61" s="44" t="str">
        <f t="shared" si="153"/>
        <v/>
      </c>
      <c r="CP61" s="44" t="str">
        <f t="shared" si="154"/>
        <v/>
      </c>
      <c r="CQ61" s="44" t="str">
        <f t="shared" si="155"/>
        <v/>
      </c>
      <c r="CR61" s="44" t="str">
        <f t="shared" si="156"/>
        <v/>
      </c>
      <c r="CS61" s="44" t="str">
        <f t="shared" si="157"/>
        <v/>
      </c>
      <c r="CT61" s="44" t="str">
        <f t="shared" si="158"/>
        <v/>
      </c>
      <c r="CU61" s="44" t="str">
        <f t="shared" si="159"/>
        <v/>
      </c>
      <c r="CV61" s="44" t="str">
        <f t="shared" si="160"/>
        <v/>
      </c>
      <c r="CW61" s="44" t="str">
        <f t="shared" si="161"/>
        <v/>
      </c>
      <c r="CX61" s="44" t="str">
        <f t="shared" si="162"/>
        <v/>
      </c>
      <c r="CY61" s="44" t="str">
        <f t="shared" si="163"/>
        <v/>
      </c>
      <c r="CZ61" s="44" t="str">
        <f t="shared" si="117"/>
        <v/>
      </c>
      <c r="DA61" s="45">
        <f t="shared" si="118"/>
        <v>0</v>
      </c>
      <c r="DB61" s="45">
        <f t="shared" si="119"/>
        <v>0</v>
      </c>
      <c r="DC61" s="45">
        <f t="shared" si="120"/>
        <v>0</v>
      </c>
      <c r="DD61" s="45">
        <f t="shared" si="121"/>
        <v>0</v>
      </c>
      <c r="DE61" s="45">
        <f t="shared" si="122"/>
        <v>0</v>
      </c>
      <c r="DF61" s="45">
        <f t="shared" si="123"/>
        <v>0</v>
      </c>
      <c r="DG61" s="45">
        <f t="shared" si="124"/>
        <v>0</v>
      </c>
      <c r="DH61" s="45">
        <f t="shared" si="125"/>
        <v>0</v>
      </c>
      <c r="DI61" s="45">
        <f t="shared" si="126"/>
        <v>0</v>
      </c>
      <c r="DJ61" s="45">
        <f t="shared" si="127"/>
        <v>0</v>
      </c>
      <c r="DK61" s="45">
        <f t="shared" si="128"/>
        <v>0</v>
      </c>
      <c r="DL61" s="45">
        <f t="shared" si="129"/>
        <v>0</v>
      </c>
      <c r="DM61" s="45">
        <f t="shared" si="130"/>
        <v>0</v>
      </c>
      <c r="DN61" s="45">
        <f t="shared" si="131"/>
        <v>0</v>
      </c>
      <c r="DO61" s="45">
        <f t="shared" si="132"/>
        <v>0</v>
      </c>
      <c r="DP61" s="45">
        <f t="shared" si="133"/>
        <v>0</v>
      </c>
      <c r="DQ61" s="45">
        <f t="shared" si="134"/>
        <v>0</v>
      </c>
      <c r="DR61" s="45">
        <f t="shared" si="135"/>
        <v>0</v>
      </c>
      <c r="DS61" s="45">
        <f t="shared" si="136"/>
        <v>0</v>
      </c>
      <c r="DT61" s="45">
        <f t="shared" si="137"/>
        <v>0</v>
      </c>
      <c r="DU61" s="45">
        <f t="shared" si="138"/>
        <v>0</v>
      </c>
      <c r="DV61" s="45">
        <f t="shared" si="139"/>
        <v>0</v>
      </c>
      <c r="DW61" s="45">
        <f t="shared" si="140"/>
        <v>0</v>
      </c>
      <c r="DX61" s="45">
        <f t="shared" si="141"/>
        <v>0</v>
      </c>
      <c r="DY61" s="45">
        <f t="shared" si="142"/>
        <v>0</v>
      </c>
      <c r="DZ61" s="45">
        <f t="shared" si="143"/>
        <v>0</v>
      </c>
    </row>
    <row r="62" spans="1:130" ht="22.5" x14ac:dyDescent="0.25">
      <c r="A62" s="67" t="s">
        <v>43</v>
      </c>
      <c r="B62" s="47">
        <f t="shared" si="110"/>
        <v>1446</v>
      </c>
      <c r="C62" s="48">
        <f t="shared" si="110"/>
        <v>12</v>
      </c>
      <c r="D62" s="38">
        <f>SUM(ENERO:DICIEMBRE!D62)</f>
        <v>0</v>
      </c>
      <c r="E62" s="38">
        <f>SUM(ENERO:DICIEMBRE!E62)</f>
        <v>0</v>
      </c>
      <c r="F62" s="38">
        <f>SUM(ENERO:DICIEMBRE!F62)</f>
        <v>0</v>
      </c>
      <c r="G62" s="38">
        <f>SUM(ENERO:DICIEMBRE!G62)</f>
        <v>0</v>
      </c>
      <c r="H62" s="38">
        <f>SUM(ENERO:DICIEMBRE!H62)</f>
        <v>0</v>
      </c>
      <c r="I62" s="38">
        <f>SUM(ENERO:DICIEMBRE!I62)</f>
        <v>0</v>
      </c>
      <c r="J62" s="38">
        <f>SUM(ENERO:DICIEMBRE!J62)</f>
        <v>0</v>
      </c>
      <c r="K62" s="38">
        <f>SUM(ENERO:DICIEMBRE!K62)</f>
        <v>0</v>
      </c>
      <c r="L62" s="38">
        <f>SUM(ENERO:DICIEMBRE!L62)</f>
        <v>0</v>
      </c>
      <c r="M62" s="38">
        <f>SUM(ENERO:DICIEMBRE!M62)</f>
        <v>0</v>
      </c>
      <c r="N62" s="38">
        <f>SUM(ENERO:DICIEMBRE!N62)</f>
        <v>1</v>
      </c>
      <c r="O62" s="38">
        <f>SUM(ENERO:DICIEMBRE!O62)</f>
        <v>0</v>
      </c>
      <c r="P62" s="38">
        <f>SUM(ENERO:DICIEMBRE!P62)</f>
        <v>64</v>
      </c>
      <c r="Q62" s="38">
        <f>SUM(ENERO:DICIEMBRE!Q62)</f>
        <v>0</v>
      </c>
      <c r="R62" s="38">
        <f>SUM(ENERO:DICIEMBRE!R62)</f>
        <v>289</v>
      </c>
      <c r="S62" s="38">
        <f>SUM(ENERO:DICIEMBRE!S62)</f>
        <v>0</v>
      </c>
      <c r="T62" s="38">
        <f>SUM(ENERO:DICIEMBRE!T62)</f>
        <v>420</v>
      </c>
      <c r="U62" s="38">
        <f>SUM(ENERO:DICIEMBRE!U62)</f>
        <v>5</v>
      </c>
      <c r="V62" s="38">
        <f>SUM(ENERO:DICIEMBRE!V62)</f>
        <v>375</v>
      </c>
      <c r="W62" s="38">
        <f>SUM(ENERO:DICIEMBRE!W62)</f>
        <v>5</v>
      </c>
      <c r="X62" s="38">
        <f>SUM(ENERO:DICIEMBRE!X62)</f>
        <v>212</v>
      </c>
      <c r="Y62" s="38">
        <f>SUM(ENERO:DICIEMBRE!Y62)</f>
        <v>1</v>
      </c>
      <c r="Z62" s="38">
        <f>SUM(ENERO:DICIEMBRE!Z62)</f>
        <v>82</v>
      </c>
      <c r="AA62" s="38">
        <f>SUM(ENERO:DICIEMBRE!AA62)</f>
        <v>1</v>
      </c>
      <c r="AB62" s="38">
        <f>SUM(ENERO:DICIEMBRE!AB62)</f>
        <v>3</v>
      </c>
      <c r="AC62" s="38">
        <f>SUM(ENERO:DICIEMBRE!AC62)</f>
        <v>0</v>
      </c>
      <c r="AD62" s="38">
        <f>SUM(ENERO:DICIEMBRE!AD62)</f>
        <v>0</v>
      </c>
      <c r="AE62" s="38">
        <f>SUM(ENERO:DICIEMBRE!AE62)</f>
        <v>0</v>
      </c>
      <c r="AF62" s="38">
        <f>SUM(ENERO:DICIEMBRE!AF62)</f>
        <v>0</v>
      </c>
      <c r="AG62" s="38">
        <f>SUM(ENERO:DICIEMBRE!AG62)</f>
        <v>0</v>
      </c>
      <c r="AH62" s="38">
        <f>SUM(ENERO:DICIEMBRE!AH62)</f>
        <v>0</v>
      </c>
      <c r="AI62" s="38">
        <f>SUM(ENERO:DICIEMBRE!AI62)</f>
        <v>0</v>
      </c>
      <c r="AJ62" s="38">
        <f>SUM(ENERO:DICIEMBRE!AJ62)</f>
        <v>0</v>
      </c>
      <c r="AK62" s="38">
        <f>SUM(ENERO:DICIEMBRE!AK62)</f>
        <v>0</v>
      </c>
      <c r="AL62" s="38">
        <f>SUM(ENERO:DICIEMBRE!AL62)</f>
        <v>0</v>
      </c>
      <c r="AM62" s="38">
        <f>SUM(ENERO:DICIEMBRE!AM62)</f>
        <v>0</v>
      </c>
      <c r="AN62" s="38">
        <f>SUM(ENERO:DICIEMBRE!AN62)</f>
        <v>0</v>
      </c>
      <c r="AO62" s="38">
        <f>SUM(ENERO:DICIEMBRE!AO62)</f>
        <v>0</v>
      </c>
      <c r="AP62" s="38">
        <f>SUM(ENERO:DICIEMBRE!AP62)</f>
        <v>0</v>
      </c>
      <c r="AQ62" s="38">
        <f>SUM(ENERO:DICIEMBRE!AQ62)</f>
        <v>0</v>
      </c>
      <c r="AR62" s="38">
        <f>SUM(ENERO:DICIEMBRE!AR62)</f>
        <v>0</v>
      </c>
      <c r="AS62" s="38">
        <f>SUM(ENERO:DICIEMBRE!AS62)</f>
        <v>1446</v>
      </c>
      <c r="AT62" s="38">
        <f>SUM(ENERO:DICIEMBRE!AT62)</f>
        <v>0</v>
      </c>
      <c r="AU62" s="38">
        <f>SUM(ENERO:DICIEMBRE!AU62)</f>
        <v>0</v>
      </c>
      <c r="AV62" s="38">
        <f>SUM(ENERO:DICIEMBRE!AV62)</f>
        <v>17</v>
      </c>
      <c r="AW62" s="38">
        <f>SUM(ENERO:DICIEMBRE!AW62)</f>
        <v>37</v>
      </c>
      <c r="AX62" s="43" t="str">
        <f t="shared" si="111"/>
        <v/>
      </c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10"/>
      <c r="BJ62" s="10"/>
      <c r="BK62" s="10"/>
      <c r="BL62" s="10"/>
      <c r="BU62" s="10"/>
      <c r="BW62" s="11"/>
      <c r="CA62" s="44" t="str">
        <f t="shared" si="112"/>
        <v/>
      </c>
      <c r="CB62" s="44" t="str">
        <f t="shared" si="113"/>
        <v/>
      </c>
      <c r="CC62" s="44" t="str">
        <f t="shared" si="114"/>
        <v/>
      </c>
      <c r="CD62" s="44" t="str">
        <f t="shared" si="115"/>
        <v/>
      </c>
      <c r="CE62" s="44" t="str">
        <f t="shared" si="116"/>
        <v/>
      </c>
      <c r="CF62" s="44" t="str">
        <f t="shared" si="144"/>
        <v/>
      </c>
      <c r="CG62" s="44" t="str">
        <f t="shared" si="145"/>
        <v/>
      </c>
      <c r="CH62" s="44" t="str">
        <f t="shared" si="146"/>
        <v/>
      </c>
      <c r="CI62" s="44" t="str">
        <f t="shared" si="147"/>
        <v/>
      </c>
      <c r="CJ62" s="44" t="str">
        <f t="shared" si="148"/>
        <v/>
      </c>
      <c r="CK62" s="44" t="str">
        <f t="shared" si="149"/>
        <v/>
      </c>
      <c r="CL62" s="44" t="str">
        <f t="shared" si="150"/>
        <v/>
      </c>
      <c r="CM62" s="44" t="str">
        <f t="shared" si="151"/>
        <v/>
      </c>
      <c r="CN62" s="44" t="str">
        <f t="shared" si="152"/>
        <v/>
      </c>
      <c r="CO62" s="44" t="str">
        <f t="shared" si="153"/>
        <v/>
      </c>
      <c r="CP62" s="44" t="str">
        <f t="shared" si="154"/>
        <v/>
      </c>
      <c r="CQ62" s="44" t="str">
        <f t="shared" si="155"/>
        <v/>
      </c>
      <c r="CR62" s="44" t="str">
        <f t="shared" si="156"/>
        <v/>
      </c>
      <c r="CS62" s="44" t="str">
        <f t="shared" si="157"/>
        <v/>
      </c>
      <c r="CT62" s="44" t="str">
        <f t="shared" si="158"/>
        <v/>
      </c>
      <c r="CU62" s="44" t="str">
        <f t="shared" si="159"/>
        <v/>
      </c>
      <c r="CV62" s="44" t="str">
        <f t="shared" si="160"/>
        <v/>
      </c>
      <c r="CW62" s="44" t="str">
        <f t="shared" si="161"/>
        <v/>
      </c>
      <c r="CX62" s="44" t="str">
        <f t="shared" si="162"/>
        <v/>
      </c>
      <c r="CY62" s="44" t="str">
        <f t="shared" si="163"/>
        <v/>
      </c>
      <c r="CZ62" s="44" t="str">
        <f t="shared" si="117"/>
        <v/>
      </c>
      <c r="DA62" s="45">
        <f t="shared" si="118"/>
        <v>0</v>
      </c>
      <c r="DB62" s="45">
        <f t="shared" si="119"/>
        <v>0</v>
      </c>
      <c r="DC62" s="45">
        <f t="shared" si="120"/>
        <v>0</v>
      </c>
      <c r="DD62" s="45">
        <f t="shared" si="121"/>
        <v>0</v>
      </c>
      <c r="DE62" s="45">
        <f t="shared" si="122"/>
        <v>0</v>
      </c>
      <c r="DF62" s="45">
        <f t="shared" si="123"/>
        <v>0</v>
      </c>
      <c r="DG62" s="45">
        <f t="shared" si="124"/>
        <v>0</v>
      </c>
      <c r="DH62" s="45">
        <f t="shared" si="125"/>
        <v>0</v>
      </c>
      <c r="DI62" s="45">
        <f t="shared" si="126"/>
        <v>0</v>
      </c>
      <c r="DJ62" s="45">
        <f t="shared" si="127"/>
        <v>0</v>
      </c>
      <c r="DK62" s="45">
        <f t="shared" si="128"/>
        <v>0</v>
      </c>
      <c r="DL62" s="45">
        <f t="shared" si="129"/>
        <v>0</v>
      </c>
      <c r="DM62" s="45">
        <f t="shared" si="130"/>
        <v>0</v>
      </c>
      <c r="DN62" s="45">
        <f t="shared" si="131"/>
        <v>0</v>
      </c>
      <c r="DO62" s="45">
        <f t="shared" si="132"/>
        <v>0</v>
      </c>
      <c r="DP62" s="45">
        <f t="shared" si="133"/>
        <v>0</v>
      </c>
      <c r="DQ62" s="45">
        <f t="shared" si="134"/>
        <v>0</v>
      </c>
      <c r="DR62" s="45">
        <f t="shared" si="135"/>
        <v>0</v>
      </c>
      <c r="DS62" s="45">
        <f t="shared" si="136"/>
        <v>0</v>
      </c>
      <c r="DT62" s="45">
        <f t="shared" si="137"/>
        <v>0</v>
      </c>
      <c r="DU62" s="45">
        <f t="shared" si="138"/>
        <v>0</v>
      </c>
      <c r="DV62" s="45">
        <f t="shared" si="139"/>
        <v>0</v>
      </c>
      <c r="DW62" s="45">
        <f t="shared" si="140"/>
        <v>0</v>
      </c>
      <c r="DX62" s="45">
        <f t="shared" si="141"/>
        <v>0</v>
      </c>
      <c r="DY62" s="45">
        <f t="shared" si="142"/>
        <v>0</v>
      </c>
      <c r="DZ62" s="45">
        <f t="shared" si="143"/>
        <v>0</v>
      </c>
    </row>
    <row r="63" spans="1:130" x14ac:dyDescent="0.25">
      <c r="A63" s="66" t="s">
        <v>44</v>
      </c>
      <c r="B63" s="47">
        <f t="shared" si="110"/>
        <v>102</v>
      </c>
      <c r="C63" s="48">
        <f t="shared" si="110"/>
        <v>0</v>
      </c>
      <c r="D63" s="38">
        <f>SUM(ENERO:DICIEMBRE!D63)</f>
        <v>0</v>
      </c>
      <c r="E63" s="38">
        <f>SUM(ENERO:DICIEMBRE!E63)</f>
        <v>0</v>
      </c>
      <c r="F63" s="38">
        <f>SUM(ENERO:DICIEMBRE!F63)</f>
        <v>0</v>
      </c>
      <c r="G63" s="38">
        <f>SUM(ENERO:DICIEMBRE!G63)</f>
        <v>0</v>
      </c>
      <c r="H63" s="38">
        <f>SUM(ENERO:DICIEMBRE!H63)</f>
        <v>0</v>
      </c>
      <c r="I63" s="38">
        <f>SUM(ENERO:DICIEMBRE!I63)</f>
        <v>0</v>
      </c>
      <c r="J63" s="38">
        <f>SUM(ENERO:DICIEMBRE!J63)</f>
        <v>0</v>
      </c>
      <c r="K63" s="38">
        <f>SUM(ENERO:DICIEMBRE!K63)</f>
        <v>0</v>
      </c>
      <c r="L63" s="38">
        <f>SUM(ENERO:DICIEMBRE!L63)</f>
        <v>0</v>
      </c>
      <c r="M63" s="38">
        <f>SUM(ENERO:DICIEMBRE!M63)</f>
        <v>0</v>
      </c>
      <c r="N63" s="38">
        <f>SUM(ENERO:DICIEMBRE!N63)</f>
        <v>0</v>
      </c>
      <c r="O63" s="38">
        <f>SUM(ENERO:DICIEMBRE!O63)</f>
        <v>0</v>
      </c>
      <c r="P63" s="38">
        <f>SUM(ENERO:DICIEMBRE!P63)</f>
        <v>6</v>
      </c>
      <c r="Q63" s="38">
        <f>SUM(ENERO:DICIEMBRE!Q63)</f>
        <v>0</v>
      </c>
      <c r="R63" s="38">
        <f>SUM(ENERO:DICIEMBRE!R63)</f>
        <v>19</v>
      </c>
      <c r="S63" s="38">
        <f>SUM(ENERO:DICIEMBRE!S63)</f>
        <v>0</v>
      </c>
      <c r="T63" s="38">
        <f>SUM(ENERO:DICIEMBRE!T63)</f>
        <v>17</v>
      </c>
      <c r="U63" s="38">
        <f>SUM(ENERO:DICIEMBRE!U63)</f>
        <v>0</v>
      </c>
      <c r="V63" s="38">
        <f>SUM(ENERO:DICIEMBRE!V63)</f>
        <v>21</v>
      </c>
      <c r="W63" s="38">
        <f>SUM(ENERO:DICIEMBRE!W63)</f>
        <v>0</v>
      </c>
      <c r="X63" s="38">
        <f>SUM(ENERO:DICIEMBRE!X63)</f>
        <v>24</v>
      </c>
      <c r="Y63" s="38">
        <f>SUM(ENERO:DICIEMBRE!Y63)</f>
        <v>0</v>
      </c>
      <c r="Z63" s="38">
        <f>SUM(ENERO:DICIEMBRE!Z63)</f>
        <v>13</v>
      </c>
      <c r="AA63" s="38">
        <f>SUM(ENERO:DICIEMBRE!AA63)</f>
        <v>0</v>
      </c>
      <c r="AB63" s="38">
        <f>SUM(ENERO:DICIEMBRE!AB63)</f>
        <v>1</v>
      </c>
      <c r="AC63" s="38">
        <f>SUM(ENERO:DICIEMBRE!AC63)</f>
        <v>0</v>
      </c>
      <c r="AD63" s="38">
        <f>SUM(ENERO:DICIEMBRE!AD63)</f>
        <v>1</v>
      </c>
      <c r="AE63" s="38">
        <f>SUM(ENERO:DICIEMBRE!AE63)</f>
        <v>0</v>
      </c>
      <c r="AF63" s="38">
        <f>SUM(ENERO:DICIEMBRE!AF63)</f>
        <v>0</v>
      </c>
      <c r="AG63" s="38">
        <f>SUM(ENERO:DICIEMBRE!AG63)</f>
        <v>0</v>
      </c>
      <c r="AH63" s="38">
        <f>SUM(ENERO:DICIEMBRE!AH63)</f>
        <v>0</v>
      </c>
      <c r="AI63" s="38">
        <f>SUM(ENERO:DICIEMBRE!AI63)</f>
        <v>0</v>
      </c>
      <c r="AJ63" s="38">
        <f>SUM(ENERO:DICIEMBRE!AJ63)</f>
        <v>0</v>
      </c>
      <c r="AK63" s="38">
        <f>SUM(ENERO:DICIEMBRE!AK63)</f>
        <v>0</v>
      </c>
      <c r="AL63" s="38">
        <f>SUM(ENERO:DICIEMBRE!AL63)</f>
        <v>0</v>
      </c>
      <c r="AM63" s="38">
        <f>SUM(ENERO:DICIEMBRE!AM63)</f>
        <v>0</v>
      </c>
      <c r="AN63" s="38">
        <f>SUM(ENERO:DICIEMBRE!AN63)</f>
        <v>0</v>
      </c>
      <c r="AO63" s="38">
        <f>SUM(ENERO:DICIEMBRE!AO63)</f>
        <v>0</v>
      </c>
      <c r="AP63" s="38">
        <f>SUM(ENERO:DICIEMBRE!AP63)</f>
        <v>0</v>
      </c>
      <c r="AQ63" s="38">
        <f>SUM(ENERO:DICIEMBRE!AQ63)</f>
        <v>0</v>
      </c>
      <c r="AR63" s="38">
        <f>SUM(ENERO:DICIEMBRE!AR63)</f>
        <v>0</v>
      </c>
      <c r="AS63" s="38">
        <f>SUM(ENERO:DICIEMBRE!AS63)</f>
        <v>102</v>
      </c>
      <c r="AT63" s="38">
        <f>SUM(ENERO:DICIEMBRE!AT63)</f>
        <v>0</v>
      </c>
      <c r="AU63" s="38">
        <f>SUM(ENERO:DICIEMBRE!AU63)</f>
        <v>0</v>
      </c>
      <c r="AV63" s="38">
        <f>SUM(ENERO:DICIEMBRE!AV63)</f>
        <v>3</v>
      </c>
      <c r="AW63" s="38">
        <f>SUM(ENERO:DICIEMBRE!AW63)</f>
        <v>0</v>
      </c>
      <c r="AX63" s="43" t="str">
        <f t="shared" si="111"/>
        <v/>
      </c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10"/>
      <c r="BJ63" s="10"/>
      <c r="BK63" s="10"/>
      <c r="BL63" s="10"/>
      <c r="BU63" s="10"/>
      <c r="BW63" s="11"/>
      <c r="CA63" s="44" t="str">
        <f t="shared" si="112"/>
        <v/>
      </c>
      <c r="CB63" s="44" t="str">
        <f t="shared" si="113"/>
        <v/>
      </c>
      <c r="CC63" s="44" t="str">
        <f t="shared" si="114"/>
        <v/>
      </c>
      <c r="CD63" s="44" t="str">
        <f t="shared" si="115"/>
        <v/>
      </c>
      <c r="CE63" s="44" t="str">
        <f t="shared" si="116"/>
        <v/>
      </c>
      <c r="CF63" s="44" t="str">
        <f t="shared" si="144"/>
        <v/>
      </c>
      <c r="CG63" s="44" t="str">
        <f t="shared" si="145"/>
        <v/>
      </c>
      <c r="CH63" s="44" t="str">
        <f t="shared" si="146"/>
        <v/>
      </c>
      <c r="CI63" s="44" t="str">
        <f t="shared" si="147"/>
        <v/>
      </c>
      <c r="CJ63" s="44" t="str">
        <f t="shared" si="148"/>
        <v/>
      </c>
      <c r="CK63" s="44" t="str">
        <f t="shared" si="149"/>
        <v/>
      </c>
      <c r="CL63" s="44" t="str">
        <f t="shared" si="150"/>
        <v/>
      </c>
      <c r="CM63" s="44" t="str">
        <f t="shared" si="151"/>
        <v/>
      </c>
      <c r="CN63" s="44" t="str">
        <f t="shared" si="152"/>
        <v/>
      </c>
      <c r="CO63" s="44" t="str">
        <f t="shared" si="153"/>
        <v/>
      </c>
      <c r="CP63" s="44" t="str">
        <f t="shared" si="154"/>
        <v/>
      </c>
      <c r="CQ63" s="44" t="str">
        <f t="shared" si="155"/>
        <v/>
      </c>
      <c r="CR63" s="44" t="str">
        <f t="shared" si="156"/>
        <v/>
      </c>
      <c r="CS63" s="44" t="str">
        <f t="shared" si="157"/>
        <v/>
      </c>
      <c r="CT63" s="44" t="str">
        <f t="shared" si="158"/>
        <v/>
      </c>
      <c r="CU63" s="44" t="str">
        <f t="shared" si="159"/>
        <v/>
      </c>
      <c r="CV63" s="44" t="str">
        <f t="shared" si="160"/>
        <v/>
      </c>
      <c r="CW63" s="44" t="str">
        <f t="shared" si="161"/>
        <v/>
      </c>
      <c r="CX63" s="44" t="str">
        <f t="shared" si="162"/>
        <v/>
      </c>
      <c r="CY63" s="44" t="str">
        <f t="shared" si="163"/>
        <v/>
      </c>
      <c r="CZ63" s="44" t="str">
        <f t="shared" si="117"/>
        <v/>
      </c>
      <c r="DA63" s="45">
        <f t="shared" si="118"/>
        <v>0</v>
      </c>
      <c r="DB63" s="45">
        <f t="shared" si="119"/>
        <v>0</v>
      </c>
      <c r="DC63" s="45">
        <f t="shared" si="120"/>
        <v>0</v>
      </c>
      <c r="DD63" s="45">
        <f t="shared" si="121"/>
        <v>0</v>
      </c>
      <c r="DE63" s="45">
        <f t="shared" si="122"/>
        <v>0</v>
      </c>
      <c r="DF63" s="45">
        <f t="shared" si="123"/>
        <v>0</v>
      </c>
      <c r="DG63" s="45">
        <f t="shared" si="124"/>
        <v>0</v>
      </c>
      <c r="DH63" s="45">
        <f t="shared" si="125"/>
        <v>0</v>
      </c>
      <c r="DI63" s="45">
        <f t="shared" si="126"/>
        <v>0</v>
      </c>
      <c r="DJ63" s="45">
        <f t="shared" si="127"/>
        <v>0</v>
      </c>
      <c r="DK63" s="45">
        <f t="shared" si="128"/>
        <v>0</v>
      </c>
      <c r="DL63" s="45">
        <f t="shared" si="129"/>
        <v>0</v>
      </c>
      <c r="DM63" s="45">
        <f t="shared" si="130"/>
        <v>0</v>
      </c>
      <c r="DN63" s="45">
        <f t="shared" si="131"/>
        <v>0</v>
      </c>
      <c r="DO63" s="45">
        <f t="shared" si="132"/>
        <v>0</v>
      </c>
      <c r="DP63" s="45">
        <f t="shared" si="133"/>
        <v>0</v>
      </c>
      <c r="DQ63" s="45">
        <f t="shared" si="134"/>
        <v>0</v>
      </c>
      <c r="DR63" s="45">
        <f t="shared" si="135"/>
        <v>0</v>
      </c>
      <c r="DS63" s="45">
        <f t="shared" si="136"/>
        <v>0</v>
      </c>
      <c r="DT63" s="45">
        <f t="shared" si="137"/>
        <v>0</v>
      </c>
      <c r="DU63" s="45">
        <f t="shared" si="138"/>
        <v>0</v>
      </c>
      <c r="DV63" s="45">
        <f t="shared" si="139"/>
        <v>0</v>
      </c>
      <c r="DW63" s="45">
        <f t="shared" si="140"/>
        <v>0</v>
      </c>
      <c r="DX63" s="45">
        <f t="shared" si="141"/>
        <v>0</v>
      </c>
      <c r="DY63" s="45">
        <f t="shared" si="142"/>
        <v>0</v>
      </c>
      <c r="DZ63" s="45">
        <f t="shared" si="143"/>
        <v>0</v>
      </c>
    </row>
    <row r="64" spans="1:130" x14ac:dyDescent="0.25">
      <c r="A64" s="66" t="s">
        <v>45</v>
      </c>
      <c r="B64" s="47">
        <f>+D64+F64+H64+J64+L64+N64+P64+R64+T64+V64+X64+Z64+AB64+AD64+AF64+AH64+AJ64+AL64+AN64+AP64</f>
        <v>2</v>
      </c>
      <c r="C64" s="48">
        <f>+E64+G64+I64+K64+M64+O64+Q64+S64+U64+W64+Y64+AA64+AC64+AE64+AG64+AI64+AK64+AM64+AO64+AQ64</f>
        <v>0</v>
      </c>
      <c r="D64" s="38">
        <f>SUM(ENERO:DICIEMBRE!D64)</f>
        <v>0</v>
      </c>
      <c r="E64" s="38">
        <f>SUM(ENERO:DICIEMBRE!E64)</f>
        <v>0</v>
      </c>
      <c r="F64" s="38">
        <f>SUM(ENERO:DICIEMBRE!F64)</f>
        <v>0</v>
      </c>
      <c r="G64" s="38">
        <f>SUM(ENERO:DICIEMBRE!G64)</f>
        <v>0</v>
      </c>
      <c r="H64" s="38">
        <f>SUM(ENERO:DICIEMBRE!H64)</f>
        <v>0</v>
      </c>
      <c r="I64" s="38">
        <f>SUM(ENERO:DICIEMBRE!I64)</f>
        <v>0</v>
      </c>
      <c r="J64" s="38">
        <f>SUM(ENERO:DICIEMBRE!J64)</f>
        <v>0</v>
      </c>
      <c r="K64" s="38">
        <f>SUM(ENERO:DICIEMBRE!K64)</f>
        <v>0</v>
      </c>
      <c r="L64" s="38">
        <f>SUM(ENERO:DICIEMBRE!L64)</f>
        <v>0</v>
      </c>
      <c r="M64" s="38">
        <f>SUM(ENERO:DICIEMBRE!M64)</f>
        <v>0</v>
      </c>
      <c r="N64" s="38">
        <f>SUM(ENERO:DICIEMBRE!N64)</f>
        <v>0</v>
      </c>
      <c r="O64" s="38">
        <f>SUM(ENERO:DICIEMBRE!O64)</f>
        <v>0</v>
      </c>
      <c r="P64" s="38">
        <f>SUM(ENERO:DICIEMBRE!P64)</f>
        <v>0</v>
      </c>
      <c r="Q64" s="38">
        <f>SUM(ENERO:DICIEMBRE!Q64)</f>
        <v>0</v>
      </c>
      <c r="R64" s="38">
        <f>SUM(ENERO:DICIEMBRE!R64)</f>
        <v>1</v>
      </c>
      <c r="S64" s="38">
        <f>SUM(ENERO:DICIEMBRE!S64)</f>
        <v>0</v>
      </c>
      <c r="T64" s="38">
        <f>SUM(ENERO:DICIEMBRE!T64)</f>
        <v>0</v>
      </c>
      <c r="U64" s="38">
        <f>SUM(ENERO:DICIEMBRE!U64)</f>
        <v>0</v>
      </c>
      <c r="V64" s="38">
        <f>SUM(ENERO:DICIEMBRE!V64)</f>
        <v>1</v>
      </c>
      <c r="W64" s="38">
        <f>SUM(ENERO:DICIEMBRE!W64)</f>
        <v>0</v>
      </c>
      <c r="X64" s="38">
        <f>SUM(ENERO:DICIEMBRE!X64)</f>
        <v>0</v>
      </c>
      <c r="Y64" s="38">
        <f>SUM(ENERO:DICIEMBRE!Y64)</f>
        <v>0</v>
      </c>
      <c r="Z64" s="38">
        <f>SUM(ENERO:DICIEMBRE!Z64)</f>
        <v>0</v>
      </c>
      <c r="AA64" s="38">
        <f>SUM(ENERO:DICIEMBRE!AA64)</f>
        <v>0</v>
      </c>
      <c r="AB64" s="38">
        <f>SUM(ENERO:DICIEMBRE!AB64)</f>
        <v>0</v>
      </c>
      <c r="AC64" s="38">
        <f>SUM(ENERO:DICIEMBRE!AC64)</f>
        <v>0</v>
      </c>
      <c r="AD64" s="38">
        <f>SUM(ENERO:DICIEMBRE!AD64)</f>
        <v>0</v>
      </c>
      <c r="AE64" s="38">
        <f>SUM(ENERO:DICIEMBRE!AE64)</f>
        <v>0</v>
      </c>
      <c r="AF64" s="38">
        <f>SUM(ENERO:DICIEMBRE!AF64)</f>
        <v>0</v>
      </c>
      <c r="AG64" s="38">
        <f>SUM(ENERO:DICIEMBRE!AG64)</f>
        <v>0</v>
      </c>
      <c r="AH64" s="38">
        <f>SUM(ENERO:DICIEMBRE!AH64)</f>
        <v>0</v>
      </c>
      <c r="AI64" s="38">
        <f>SUM(ENERO:DICIEMBRE!AI64)</f>
        <v>0</v>
      </c>
      <c r="AJ64" s="38">
        <f>SUM(ENERO:DICIEMBRE!AJ64)</f>
        <v>0</v>
      </c>
      <c r="AK64" s="38">
        <f>SUM(ENERO:DICIEMBRE!AK64)</f>
        <v>0</v>
      </c>
      <c r="AL64" s="38">
        <f>SUM(ENERO:DICIEMBRE!AL64)</f>
        <v>0</v>
      </c>
      <c r="AM64" s="38">
        <f>SUM(ENERO:DICIEMBRE!AM64)</f>
        <v>0</v>
      </c>
      <c r="AN64" s="38">
        <f>SUM(ENERO:DICIEMBRE!AN64)</f>
        <v>0</v>
      </c>
      <c r="AO64" s="38">
        <f>SUM(ENERO:DICIEMBRE!AO64)</f>
        <v>0</v>
      </c>
      <c r="AP64" s="38">
        <f>SUM(ENERO:DICIEMBRE!AP64)</f>
        <v>0</v>
      </c>
      <c r="AQ64" s="38">
        <f>SUM(ENERO:DICIEMBRE!AQ64)</f>
        <v>0</v>
      </c>
      <c r="AR64" s="38">
        <f>SUM(ENERO:DICIEMBRE!AR64)</f>
        <v>0</v>
      </c>
      <c r="AS64" s="38">
        <f>SUM(ENERO:DICIEMBRE!AS64)</f>
        <v>2</v>
      </c>
      <c r="AT64" s="38">
        <f>SUM(ENERO:DICIEMBRE!AT64)</f>
        <v>0</v>
      </c>
      <c r="AU64" s="38">
        <f>SUM(ENERO:DICIEMBRE!AU64)</f>
        <v>0</v>
      </c>
      <c r="AV64" s="38">
        <f>SUM(ENERO:DICIEMBRE!AV64)</f>
        <v>0</v>
      </c>
      <c r="AW64" s="38">
        <f>SUM(ENERO:DICIEMBRE!AW64)</f>
        <v>0</v>
      </c>
      <c r="AX64" s="43" t="str">
        <f t="shared" si="111"/>
        <v/>
      </c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10"/>
      <c r="BJ64" s="10"/>
      <c r="BK64" s="10"/>
      <c r="BL64" s="10"/>
      <c r="BU64" s="10"/>
      <c r="BW64" s="11"/>
      <c r="CA64" s="44" t="str">
        <f t="shared" si="112"/>
        <v/>
      </c>
      <c r="CB64" s="44" t="str">
        <f t="shared" si="113"/>
        <v/>
      </c>
      <c r="CC64" s="44" t="str">
        <f t="shared" si="114"/>
        <v/>
      </c>
      <c r="CD64" s="44" t="str">
        <f t="shared" si="115"/>
        <v/>
      </c>
      <c r="CE64" s="44" t="str">
        <f t="shared" si="116"/>
        <v/>
      </c>
      <c r="CF64" s="44" t="str">
        <f t="shared" si="144"/>
        <v/>
      </c>
      <c r="CG64" s="44" t="str">
        <f t="shared" si="145"/>
        <v/>
      </c>
      <c r="CH64" s="44" t="str">
        <f t="shared" si="146"/>
        <v/>
      </c>
      <c r="CI64" s="44" t="str">
        <f t="shared" si="147"/>
        <v/>
      </c>
      <c r="CJ64" s="44" t="str">
        <f t="shared" si="148"/>
        <v/>
      </c>
      <c r="CK64" s="44" t="str">
        <f t="shared" si="149"/>
        <v/>
      </c>
      <c r="CL64" s="44" t="str">
        <f t="shared" si="150"/>
        <v/>
      </c>
      <c r="CM64" s="44" t="str">
        <f t="shared" si="151"/>
        <v/>
      </c>
      <c r="CN64" s="44" t="str">
        <f t="shared" si="152"/>
        <v/>
      </c>
      <c r="CO64" s="44" t="str">
        <f t="shared" si="153"/>
        <v/>
      </c>
      <c r="CP64" s="44" t="str">
        <f t="shared" si="154"/>
        <v/>
      </c>
      <c r="CQ64" s="44" t="str">
        <f t="shared" si="155"/>
        <v/>
      </c>
      <c r="CR64" s="44" t="str">
        <f t="shared" si="156"/>
        <v/>
      </c>
      <c r="CS64" s="44" t="str">
        <f t="shared" si="157"/>
        <v/>
      </c>
      <c r="CT64" s="44" t="str">
        <f t="shared" si="158"/>
        <v/>
      </c>
      <c r="CU64" s="44" t="str">
        <f t="shared" si="159"/>
        <v/>
      </c>
      <c r="CV64" s="44" t="str">
        <f t="shared" si="160"/>
        <v/>
      </c>
      <c r="CW64" s="44" t="str">
        <f t="shared" si="161"/>
        <v/>
      </c>
      <c r="CX64" s="44" t="str">
        <f t="shared" si="162"/>
        <v/>
      </c>
      <c r="CY64" s="44" t="str">
        <f t="shared" si="163"/>
        <v/>
      </c>
      <c r="CZ64" s="44" t="str">
        <f t="shared" si="117"/>
        <v/>
      </c>
      <c r="DA64" s="45">
        <f t="shared" si="118"/>
        <v>0</v>
      </c>
      <c r="DB64" s="45">
        <f t="shared" si="119"/>
        <v>0</v>
      </c>
      <c r="DC64" s="45">
        <f t="shared" si="120"/>
        <v>0</v>
      </c>
      <c r="DD64" s="45">
        <f t="shared" si="121"/>
        <v>0</v>
      </c>
      <c r="DE64" s="45">
        <f t="shared" si="122"/>
        <v>0</v>
      </c>
      <c r="DF64" s="45">
        <f t="shared" si="123"/>
        <v>0</v>
      </c>
      <c r="DG64" s="45">
        <f t="shared" si="124"/>
        <v>0</v>
      </c>
      <c r="DH64" s="45">
        <f t="shared" si="125"/>
        <v>0</v>
      </c>
      <c r="DI64" s="45">
        <f t="shared" si="126"/>
        <v>0</v>
      </c>
      <c r="DJ64" s="45">
        <f t="shared" si="127"/>
        <v>0</v>
      </c>
      <c r="DK64" s="45">
        <f t="shared" si="128"/>
        <v>0</v>
      </c>
      <c r="DL64" s="45">
        <f t="shared" si="129"/>
        <v>0</v>
      </c>
      <c r="DM64" s="45">
        <f t="shared" si="130"/>
        <v>0</v>
      </c>
      <c r="DN64" s="45">
        <f t="shared" si="131"/>
        <v>0</v>
      </c>
      <c r="DO64" s="45">
        <f t="shared" si="132"/>
        <v>0</v>
      </c>
      <c r="DP64" s="45">
        <f t="shared" si="133"/>
        <v>0</v>
      </c>
      <c r="DQ64" s="45">
        <f t="shared" si="134"/>
        <v>0</v>
      </c>
      <c r="DR64" s="45">
        <f t="shared" si="135"/>
        <v>0</v>
      </c>
      <c r="DS64" s="45">
        <f t="shared" si="136"/>
        <v>0</v>
      </c>
      <c r="DT64" s="45">
        <f t="shared" si="137"/>
        <v>0</v>
      </c>
      <c r="DU64" s="45">
        <f t="shared" si="138"/>
        <v>0</v>
      </c>
      <c r="DV64" s="45">
        <f t="shared" si="139"/>
        <v>0</v>
      </c>
      <c r="DW64" s="45">
        <f t="shared" si="140"/>
        <v>0</v>
      </c>
      <c r="DX64" s="45">
        <f t="shared" si="141"/>
        <v>0</v>
      </c>
      <c r="DY64" s="45">
        <f t="shared" si="142"/>
        <v>0</v>
      </c>
      <c r="DZ64" s="45">
        <f t="shared" si="143"/>
        <v>0</v>
      </c>
    </row>
    <row r="65" spans="1:130" ht="22.5" x14ac:dyDescent="0.25">
      <c r="A65" s="67" t="s">
        <v>46</v>
      </c>
      <c r="B65" s="47">
        <f>+D65+F65+H65</f>
        <v>8</v>
      </c>
      <c r="C65" s="48">
        <f>+E65+G65+I65</f>
        <v>2</v>
      </c>
      <c r="D65" s="38">
        <f>SUM(ENERO:DICIEMBRE!D65)</f>
        <v>8</v>
      </c>
      <c r="E65" s="38">
        <f>SUM(ENERO:DICIEMBRE!E65)</f>
        <v>2</v>
      </c>
      <c r="F65" s="38">
        <f>SUM(ENERO:DICIEMBRE!F65)</f>
        <v>0</v>
      </c>
      <c r="G65" s="38">
        <f>SUM(ENERO:DICIEMBRE!G65)</f>
        <v>0</v>
      </c>
      <c r="H65" s="38">
        <f>SUM(ENERO:DICIEMBRE!H65)</f>
        <v>0</v>
      </c>
      <c r="I65" s="38">
        <f>SUM(ENERO:DICIEMBRE!I65)</f>
        <v>0</v>
      </c>
      <c r="J65" s="38">
        <f>SUM(ENERO:DICIEMBRE!J65)</f>
        <v>0</v>
      </c>
      <c r="K65" s="38">
        <f>SUM(ENERO:DICIEMBRE!K65)</f>
        <v>0</v>
      </c>
      <c r="L65" s="38">
        <f>SUM(ENERO:DICIEMBRE!L65)</f>
        <v>0</v>
      </c>
      <c r="M65" s="38">
        <f>SUM(ENERO:DICIEMBRE!M65)</f>
        <v>0</v>
      </c>
      <c r="N65" s="38">
        <f>SUM(ENERO:DICIEMBRE!N65)</f>
        <v>0</v>
      </c>
      <c r="O65" s="38">
        <f>SUM(ENERO:DICIEMBRE!O65)</f>
        <v>0</v>
      </c>
      <c r="P65" s="38">
        <f>SUM(ENERO:DICIEMBRE!P65)</f>
        <v>0</v>
      </c>
      <c r="Q65" s="38">
        <f>SUM(ENERO:DICIEMBRE!Q65)</f>
        <v>0</v>
      </c>
      <c r="R65" s="38">
        <f>SUM(ENERO:DICIEMBRE!R65)</f>
        <v>0</v>
      </c>
      <c r="S65" s="38">
        <f>SUM(ENERO:DICIEMBRE!S65)</f>
        <v>0</v>
      </c>
      <c r="T65" s="38">
        <f>SUM(ENERO:DICIEMBRE!T65)</f>
        <v>0</v>
      </c>
      <c r="U65" s="38">
        <f>SUM(ENERO:DICIEMBRE!U65)</f>
        <v>0</v>
      </c>
      <c r="V65" s="38">
        <f>SUM(ENERO:DICIEMBRE!V65)</f>
        <v>0</v>
      </c>
      <c r="W65" s="38">
        <f>SUM(ENERO:DICIEMBRE!W65)</f>
        <v>0</v>
      </c>
      <c r="X65" s="38">
        <f>SUM(ENERO:DICIEMBRE!X65)</f>
        <v>0</v>
      </c>
      <c r="Y65" s="38">
        <f>SUM(ENERO:DICIEMBRE!Y65)</f>
        <v>0</v>
      </c>
      <c r="Z65" s="38">
        <f>SUM(ENERO:DICIEMBRE!Z65)</f>
        <v>0</v>
      </c>
      <c r="AA65" s="38">
        <f>SUM(ENERO:DICIEMBRE!AA65)</f>
        <v>0</v>
      </c>
      <c r="AB65" s="38">
        <f>SUM(ENERO:DICIEMBRE!AB65)</f>
        <v>0</v>
      </c>
      <c r="AC65" s="38">
        <f>SUM(ENERO:DICIEMBRE!AC65)</f>
        <v>0</v>
      </c>
      <c r="AD65" s="38">
        <f>SUM(ENERO:DICIEMBRE!AD65)</f>
        <v>0</v>
      </c>
      <c r="AE65" s="38">
        <f>SUM(ENERO:DICIEMBRE!AE65)</f>
        <v>0</v>
      </c>
      <c r="AF65" s="38">
        <f>SUM(ENERO:DICIEMBRE!AF65)</f>
        <v>0</v>
      </c>
      <c r="AG65" s="38">
        <f>SUM(ENERO:DICIEMBRE!AG65)</f>
        <v>0</v>
      </c>
      <c r="AH65" s="38">
        <f>SUM(ENERO:DICIEMBRE!AH65)</f>
        <v>0</v>
      </c>
      <c r="AI65" s="38">
        <f>SUM(ENERO:DICIEMBRE!AI65)</f>
        <v>0</v>
      </c>
      <c r="AJ65" s="38">
        <f>SUM(ENERO:DICIEMBRE!AJ65)</f>
        <v>0</v>
      </c>
      <c r="AK65" s="38">
        <f>SUM(ENERO:DICIEMBRE!AK65)</f>
        <v>0</v>
      </c>
      <c r="AL65" s="38">
        <f>SUM(ENERO:DICIEMBRE!AL65)</f>
        <v>0</v>
      </c>
      <c r="AM65" s="38">
        <f>SUM(ENERO:DICIEMBRE!AM65)</f>
        <v>0</v>
      </c>
      <c r="AN65" s="38">
        <f>SUM(ENERO:DICIEMBRE!AN65)</f>
        <v>0</v>
      </c>
      <c r="AO65" s="38">
        <f>SUM(ENERO:DICIEMBRE!AO65)</f>
        <v>0</v>
      </c>
      <c r="AP65" s="38">
        <f>SUM(ENERO:DICIEMBRE!AP65)</f>
        <v>0</v>
      </c>
      <c r="AQ65" s="38">
        <f>SUM(ENERO:DICIEMBRE!AQ65)</f>
        <v>0</v>
      </c>
      <c r="AR65" s="38">
        <f>SUM(ENERO:DICIEMBRE!AR65)</f>
        <v>5</v>
      </c>
      <c r="AS65" s="38">
        <f>SUM(ENERO:DICIEMBRE!AS65)</f>
        <v>3</v>
      </c>
      <c r="AT65" s="38">
        <f>SUM(ENERO:DICIEMBRE!AT65)</f>
        <v>0</v>
      </c>
      <c r="AU65" s="38">
        <f>SUM(ENERO:DICIEMBRE!AU65)</f>
        <v>0</v>
      </c>
      <c r="AV65" s="38">
        <f>SUM(ENERO:DICIEMBRE!AV65)</f>
        <v>0</v>
      </c>
      <c r="AW65" s="38">
        <f>SUM(ENERO:DICIEMBRE!AW65)</f>
        <v>0</v>
      </c>
      <c r="AX65" s="43" t="str">
        <f t="shared" si="111"/>
        <v/>
      </c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10"/>
      <c r="BJ65" s="10"/>
      <c r="BK65" s="10"/>
      <c r="BL65" s="10"/>
      <c r="BU65" s="10"/>
      <c r="BW65" s="11"/>
      <c r="CA65" s="44" t="str">
        <f t="shared" si="112"/>
        <v/>
      </c>
      <c r="CB65" s="44" t="str">
        <f t="shared" si="113"/>
        <v/>
      </c>
      <c r="CC65" s="44" t="str">
        <f t="shared" si="114"/>
        <v/>
      </c>
      <c r="CD65" s="44" t="str">
        <f t="shared" si="115"/>
        <v/>
      </c>
      <c r="CE65" s="44" t="str">
        <f t="shared" si="116"/>
        <v/>
      </c>
      <c r="CF65" s="44" t="str">
        <f t="shared" si="144"/>
        <v/>
      </c>
      <c r="CG65" s="44" t="str">
        <f t="shared" si="145"/>
        <v/>
      </c>
      <c r="CH65" s="44" t="str">
        <f t="shared" si="146"/>
        <v/>
      </c>
      <c r="CI65" s="44" t="str">
        <f t="shared" si="147"/>
        <v/>
      </c>
      <c r="CJ65" s="44" t="str">
        <f t="shared" si="148"/>
        <v/>
      </c>
      <c r="CK65" s="44" t="str">
        <f t="shared" si="149"/>
        <v/>
      </c>
      <c r="CL65" s="44" t="str">
        <f t="shared" si="150"/>
        <v/>
      </c>
      <c r="CM65" s="44" t="str">
        <f t="shared" si="151"/>
        <v/>
      </c>
      <c r="CN65" s="44" t="str">
        <f t="shared" si="152"/>
        <v/>
      </c>
      <c r="CO65" s="44" t="str">
        <f t="shared" si="153"/>
        <v/>
      </c>
      <c r="CP65" s="44" t="str">
        <f t="shared" si="154"/>
        <v/>
      </c>
      <c r="CQ65" s="44" t="str">
        <f t="shared" si="155"/>
        <v/>
      </c>
      <c r="CR65" s="44" t="str">
        <f t="shared" si="156"/>
        <v/>
      </c>
      <c r="CS65" s="44" t="str">
        <f t="shared" si="157"/>
        <v/>
      </c>
      <c r="CT65" s="44" t="str">
        <f t="shared" si="158"/>
        <v/>
      </c>
      <c r="CU65" s="44" t="str">
        <f t="shared" si="159"/>
        <v/>
      </c>
      <c r="CV65" s="44" t="str">
        <f t="shared" si="160"/>
        <v/>
      </c>
      <c r="CW65" s="44" t="str">
        <f t="shared" si="161"/>
        <v/>
      </c>
      <c r="CX65" s="44" t="str">
        <f t="shared" si="162"/>
        <v/>
      </c>
      <c r="CY65" s="44" t="str">
        <f t="shared" si="163"/>
        <v/>
      </c>
      <c r="CZ65" s="44" t="str">
        <f t="shared" si="117"/>
        <v/>
      </c>
      <c r="DA65" s="45">
        <f t="shared" si="118"/>
        <v>0</v>
      </c>
      <c r="DB65" s="45">
        <f t="shared" si="119"/>
        <v>0</v>
      </c>
      <c r="DC65" s="45">
        <f t="shared" si="120"/>
        <v>0</v>
      </c>
      <c r="DD65" s="45">
        <f t="shared" si="121"/>
        <v>0</v>
      </c>
      <c r="DE65" s="45">
        <f t="shared" si="122"/>
        <v>0</v>
      </c>
      <c r="DF65" s="45">
        <f t="shared" si="123"/>
        <v>0</v>
      </c>
      <c r="DG65" s="45">
        <f t="shared" si="124"/>
        <v>0</v>
      </c>
      <c r="DH65" s="45">
        <f t="shared" si="125"/>
        <v>0</v>
      </c>
      <c r="DI65" s="45">
        <f t="shared" si="126"/>
        <v>0</v>
      </c>
      <c r="DJ65" s="45">
        <f t="shared" si="127"/>
        <v>0</v>
      </c>
      <c r="DK65" s="45">
        <f t="shared" si="128"/>
        <v>0</v>
      </c>
      <c r="DL65" s="45">
        <f t="shared" si="129"/>
        <v>0</v>
      </c>
      <c r="DM65" s="45">
        <f t="shared" si="130"/>
        <v>0</v>
      </c>
      <c r="DN65" s="45">
        <f t="shared" si="131"/>
        <v>0</v>
      </c>
      <c r="DO65" s="45">
        <f t="shared" si="132"/>
        <v>0</v>
      </c>
      <c r="DP65" s="45">
        <f t="shared" si="133"/>
        <v>0</v>
      </c>
      <c r="DQ65" s="45">
        <f t="shared" si="134"/>
        <v>0</v>
      </c>
      <c r="DR65" s="45">
        <f t="shared" si="135"/>
        <v>0</v>
      </c>
      <c r="DS65" s="45">
        <f t="shared" si="136"/>
        <v>0</v>
      </c>
      <c r="DT65" s="45">
        <f t="shared" si="137"/>
        <v>0</v>
      </c>
      <c r="DU65" s="45">
        <f t="shared" si="138"/>
        <v>0</v>
      </c>
      <c r="DV65" s="45">
        <f t="shared" si="139"/>
        <v>0</v>
      </c>
      <c r="DW65" s="45">
        <f t="shared" si="140"/>
        <v>0</v>
      </c>
      <c r="DX65" s="45">
        <f t="shared" si="141"/>
        <v>0</v>
      </c>
      <c r="DY65" s="45">
        <f t="shared" si="142"/>
        <v>0</v>
      </c>
      <c r="DZ65" s="45">
        <f t="shared" si="143"/>
        <v>0</v>
      </c>
    </row>
    <row r="66" spans="1:130" x14ac:dyDescent="0.25">
      <c r="A66" s="67" t="s">
        <v>47</v>
      </c>
      <c r="B66" s="47">
        <f>+P66+R66+T66+V66+X66+Z66+AB66+AD66+AF66+AH66+AJ66+AL66+AN66+AP66</f>
        <v>0</v>
      </c>
      <c r="C66" s="48">
        <f>+Q66+S66+U66+W66+Y66+AA66+AC66+AE66+AG66+AI66+AK66+AM66+AO66+AQ66</f>
        <v>0</v>
      </c>
      <c r="D66" s="38">
        <f>SUM(ENERO:DICIEMBRE!D66)</f>
        <v>0</v>
      </c>
      <c r="E66" s="38">
        <f>SUM(ENERO:DICIEMBRE!E66)</f>
        <v>0</v>
      </c>
      <c r="F66" s="38">
        <f>SUM(ENERO:DICIEMBRE!F66)</f>
        <v>0</v>
      </c>
      <c r="G66" s="38">
        <f>SUM(ENERO:DICIEMBRE!G66)</f>
        <v>0</v>
      </c>
      <c r="H66" s="38">
        <f>SUM(ENERO:DICIEMBRE!H66)</f>
        <v>0</v>
      </c>
      <c r="I66" s="38">
        <f>SUM(ENERO:DICIEMBRE!I66)</f>
        <v>0</v>
      </c>
      <c r="J66" s="38">
        <f>SUM(ENERO:DICIEMBRE!J66)</f>
        <v>0</v>
      </c>
      <c r="K66" s="38">
        <f>SUM(ENERO:DICIEMBRE!K66)</f>
        <v>0</v>
      </c>
      <c r="L66" s="38">
        <f>SUM(ENERO:DICIEMBRE!L66)</f>
        <v>0</v>
      </c>
      <c r="M66" s="38">
        <f>SUM(ENERO:DICIEMBRE!M66)</f>
        <v>0</v>
      </c>
      <c r="N66" s="38">
        <f>SUM(ENERO:DICIEMBRE!N66)</f>
        <v>0</v>
      </c>
      <c r="O66" s="38">
        <f>SUM(ENERO:DICIEMBRE!O66)</f>
        <v>0</v>
      </c>
      <c r="P66" s="38">
        <f>SUM(ENERO:DICIEMBRE!P66)</f>
        <v>0</v>
      </c>
      <c r="Q66" s="38">
        <f>SUM(ENERO:DICIEMBRE!Q66)</f>
        <v>0</v>
      </c>
      <c r="R66" s="38">
        <f>SUM(ENERO:DICIEMBRE!R66)</f>
        <v>0</v>
      </c>
      <c r="S66" s="38">
        <f>SUM(ENERO:DICIEMBRE!S66)</f>
        <v>0</v>
      </c>
      <c r="T66" s="38">
        <f>SUM(ENERO:DICIEMBRE!T66)</f>
        <v>0</v>
      </c>
      <c r="U66" s="38">
        <f>SUM(ENERO:DICIEMBRE!U66)</f>
        <v>0</v>
      </c>
      <c r="V66" s="38">
        <f>SUM(ENERO:DICIEMBRE!V66)</f>
        <v>0</v>
      </c>
      <c r="W66" s="38">
        <f>SUM(ENERO:DICIEMBRE!W66)</f>
        <v>0</v>
      </c>
      <c r="X66" s="38">
        <f>SUM(ENERO:DICIEMBRE!X66)</f>
        <v>0</v>
      </c>
      <c r="Y66" s="38">
        <f>SUM(ENERO:DICIEMBRE!Y66)</f>
        <v>0</v>
      </c>
      <c r="Z66" s="38">
        <f>SUM(ENERO:DICIEMBRE!Z66)</f>
        <v>0</v>
      </c>
      <c r="AA66" s="38">
        <f>SUM(ENERO:DICIEMBRE!AA66)</f>
        <v>0</v>
      </c>
      <c r="AB66" s="38">
        <f>SUM(ENERO:DICIEMBRE!AB66)</f>
        <v>0</v>
      </c>
      <c r="AC66" s="38">
        <f>SUM(ENERO:DICIEMBRE!AC66)</f>
        <v>0</v>
      </c>
      <c r="AD66" s="38">
        <f>SUM(ENERO:DICIEMBRE!AD66)</f>
        <v>0</v>
      </c>
      <c r="AE66" s="38">
        <f>SUM(ENERO:DICIEMBRE!AE66)</f>
        <v>0</v>
      </c>
      <c r="AF66" s="38">
        <f>SUM(ENERO:DICIEMBRE!AF66)</f>
        <v>0</v>
      </c>
      <c r="AG66" s="38">
        <f>SUM(ENERO:DICIEMBRE!AG66)</f>
        <v>0</v>
      </c>
      <c r="AH66" s="38">
        <f>SUM(ENERO:DICIEMBRE!AH66)</f>
        <v>0</v>
      </c>
      <c r="AI66" s="38">
        <f>SUM(ENERO:DICIEMBRE!AI66)</f>
        <v>0</v>
      </c>
      <c r="AJ66" s="38">
        <f>SUM(ENERO:DICIEMBRE!AJ66)</f>
        <v>0</v>
      </c>
      <c r="AK66" s="38">
        <f>SUM(ENERO:DICIEMBRE!AK66)</f>
        <v>0</v>
      </c>
      <c r="AL66" s="38">
        <f>SUM(ENERO:DICIEMBRE!AL66)</f>
        <v>0</v>
      </c>
      <c r="AM66" s="38">
        <f>SUM(ENERO:DICIEMBRE!AM66)</f>
        <v>0</v>
      </c>
      <c r="AN66" s="38">
        <f>SUM(ENERO:DICIEMBRE!AN66)</f>
        <v>0</v>
      </c>
      <c r="AO66" s="38">
        <f>SUM(ENERO:DICIEMBRE!AO66)</f>
        <v>0</v>
      </c>
      <c r="AP66" s="38">
        <f>SUM(ENERO:DICIEMBRE!AP66)</f>
        <v>0</v>
      </c>
      <c r="AQ66" s="38">
        <f>SUM(ENERO:DICIEMBRE!AQ66)</f>
        <v>0</v>
      </c>
      <c r="AR66" s="38">
        <f>SUM(ENERO:DICIEMBRE!AR66)</f>
        <v>0</v>
      </c>
      <c r="AS66" s="38">
        <f>SUM(ENERO:DICIEMBRE!AS66)</f>
        <v>0</v>
      </c>
      <c r="AT66" s="38">
        <f>SUM(ENERO:DICIEMBRE!AT66)</f>
        <v>0</v>
      </c>
      <c r="AU66" s="38">
        <f>SUM(ENERO:DICIEMBRE!AU66)</f>
        <v>0</v>
      </c>
      <c r="AV66" s="38">
        <f>SUM(ENERO:DICIEMBRE!AV66)</f>
        <v>0</v>
      </c>
      <c r="AW66" s="38">
        <f>SUM(ENERO:DICIEMBRE!AW66)</f>
        <v>0</v>
      </c>
      <c r="AX66" s="43" t="str">
        <f t="shared" si="111"/>
        <v/>
      </c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10"/>
      <c r="BJ66" s="10"/>
      <c r="BK66" s="10"/>
      <c r="BL66" s="10"/>
      <c r="BU66" s="10"/>
      <c r="BW66" s="11"/>
      <c r="CA66" s="44" t="str">
        <f t="shared" si="112"/>
        <v/>
      </c>
      <c r="CB66" s="44" t="str">
        <f t="shared" si="113"/>
        <v/>
      </c>
      <c r="CC66" s="44" t="str">
        <f t="shared" si="114"/>
        <v/>
      </c>
      <c r="CD66" s="44" t="str">
        <f t="shared" si="115"/>
        <v/>
      </c>
      <c r="CE66" s="44" t="str">
        <f t="shared" si="116"/>
        <v/>
      </c>
      <c r="CF66" s="44" t="str">
        <f t="shared" si="144"/>
        <v/>
      </c>
      <c r="CG66" s="44" t="str">
        <f t="shared" si="145"/>
        <v/>
      </c>
      <c r="CH66" s="44" t="str">
        <f t="shared" si="146"/>
        <v/>
      </c>
      <c r="CI66" s="44" t="str">
        <f t="shared" si="147"/>
        <v/>
      </c>
      <c r="CJ66" s="44" t="str">
        <f t="shared" si="148"/>
        <v/>
      </c>
      <c r="CK66" s="44" t="str">
        <f t="shared" si="149"/>
        <v/>
      </c>
      <c r="CL66" s="44" t="str">
        <f t="shared" si="150"/>
        <v/>
      </c>
      <c r="CM66" s="44" t="str">
        <f t="shared" si="151"/>
        <v/>
      </c>
      <c r="CN66" s="44" t="str">
        <f t="shared" si="152"/>
        <v/>
      </c>
      <c r="CO66" s="44" t="str">
        <f t="shared" si="153"/>
        <v/>
      </c>
      <c r="CP66" s="44" t="str">
        <f t="shared" si="154"/>
        <v/>
      </c>
      <c r="CQ66" s="44" t="str">
        <f t="shared" si="155"/>
        <v/>
      </c>
      <c r="CR66" s="44" t="str">
        <f t="shared" si="156"/>
        <v/>
      </c>
      <c r="CS66" s="44" t="str">
        <f t="shared" si="157"/>
        <v/>
      </c>
      <c r="CT66" s="44" t="str">
        <f t="shared" si="158"/>
        <v/>
      </c>
      <c r="CU66" s="44" t="str">
        <f t="shared" si="159"/>
        <v/>
      </c>
      <c r="CV66" s="44" t="str">
        <f t="shared" si="160"/>
        <v/>
      </c>
      <c r="CW66" s="44" t="str">
        <f t="shared" si="161"/>
        <v/>
      </c>
      <c r="CX66" s="44" t="str">
        <f t="shared" si="162"/>
        <v/>
      </c>
      <c r="CY66" s="44" t="str">
        <f t="shared" si="163"/>
        <v/>
      </c>
      <c r="CZ66" s="44" t="str">
        <f t="shared" si="117"/>
        <v/>
      </c>
      <c r="DA66" s="45">
        <f t="shared" si="118"/>
        <v>0</v>
      </c>
      <c r="DB66" s="45">
        <f t="shared" si="119"/>
        <v>0</v>
      </c>
      <c r="DC66" s="45">
        <f t="shared" si="120"/>
        <v>0</v>
      </c>
      <c r="DD66" s="45">
        <f t="shared" si="121"/>
        <v>0</v>
      </c>
      <c r="DE66" s="45">
        <f t="shared" si="122"/>
        <v>0</v>
      </c>
      <c r="DF66" s="45">
        <f t="shared" si="123"/>
        <v>0</v>
      </c>
      <c r="DG66" s="45">
        <f t="shared" si="124"/>
        <v>0</v>
      </c>
      <c r="DH66" s="45">
        <f t="shared" si="125"/>
        <v>0</v>
      </c>
      <c r="DI66" s="45">
        <f t="shared" si="126"/>
        <v>0</v>
      </c>
      <c r="DJ66" s="45">
        <f t="shared" si="127"/>
        <v>0</v>
      </c>
      <c r="DK66" s="45">
        <f t="shared" si="128"/>
        <v>0</v>
      </c>
      <c r="DL66" s="45">
        <f t="shared" si="129"/>
        <v>0</v>
      </c>
      <c r="DM66" s="45">
        <f t="shared" si="130"/>
        <v>0</v>
      </c>
      <c r="DN66" s="45">
        <f t="shared" si="131"/>
        <v>0</v>
      </c>
      <c r="DO66" s="45">
        <f t="shared" si="132"/>
        <v>0</v>
      </c>
      <c r="DP66" s="45">
        <f t="shared" si="133"/>
        <v>0</v>
      </c>
      <c r="DQ66" s="45">
        <f t="shared" si="134"/>
        <v>0</v>
      </c>
      <c r="DR66" s="45">
        <f t="shared" si="135"/>
        <v>0</v>
      </c>
      <c r="DS66" s="45">
        <f t="shared" si="136"/>
        <v>0</v>
      </c>
      <c r="DT66" s="45">
        <f t="shared" si="137"/>
        <v>0</v>
      </c>
      <c r="DU66" s="45">
        <f t="shared" si="138"/>
        <v>0</v>
      </c>
      <c r="DV66" s="45">
        <f t="shared" si="139"/>
        <v>0</v>
      </c>
      <c r="DW66" s="45">
        <f t="shared" si="140"/>
        <v>0</v>
      </c>
      <c r="DX66" s="45">
        <f t="shared" si="141"/>
        <v>0</v>
      </c>
      <c r="DY66" s="45">
        <f t="shared" si="142"/>
        <v>0</v>
      </c>
      <c r="DZ66" s="45">
        <f t="shared" si="143"/>
        <v>0</v>
      </c>
    </row>
    <row r="67" spans="1:130" x14ac:dyDescent="0.25">
      <c r="A67" s="66" t="s">
        <v>48</v>
      </c>
      <c r="B67" s="47">
        <f>+N67+P67+R67+T67+V67+X67+Z67+AB67+AD67+AF67+AH67+AJ67+AL67+AN67+AP67</f>
        <v>0</v>
      </c>
      <c r="C67" s="48">
        <f>+O67+Q67+S67+U67+W67+Y67+AA67+AC67+AE67+AG67+AI67+AK67+AM67+AO67+AQ67</f>
        <v>0</v>
      </c>
      <c r="D67" s="38">
        <f>SUM(ENERO:DICIEMBRE!D67)</f>
        <v>0</v>
      </c>
      <c r="E67" s="38">
        <f>SUM(ENERO:DICIEMBRE!E67)</f>
        <v>0</v>
      </c>
      <c r="F67" s="38">
        <f>SUM(ENERO:DICIEMBRE!F67)</f>
        <v>0</v>
      </c>
      <c r="G67" s="38">
        <f>SUM(ENERO:DICIEMBRE!G67)</f>
        <v>0</v>
      </c>
      <c r="H67" s="38">
        <f>SUM(ENERO:DICIEMBRE!H67)</f>
        <v>0</v>
      </c>
      <c r="I67" s="38">
        <f>SUM(ENERO:DICIEMBRE!I67)</f>
        <v>0</v>
      </c>
      <c r="J67" s="38">
        <f>SUM(ENERO:DICIEMBRE!J67)</f>
        <v>0</v>
      </c>
      <c r="K67" s="38">
        <f>SUM(ENERO:DICIEMBRE!K67)</f>
        <v>0</v>
      </c>
      <c r="L67" s="38">
        <f>SUM(ENERO:DICIEMBRE!L67)</f>
        <v>0</v>
      </c>
      <c r="M67" s="38">
        <f>SUM(ENERO:DICIEMBRE!M67)</f>
        <v>0</v>
      </c>
      <c r="N67" s="38">
        <f>SUM(ENERO:DICIEMBRE!N67)</f>
        <v>0</v>
      </c>
      <c r="O67" s="38">
        <f>SUM(ENERO:DICIEMBRE!O67)</f>
        <v>0</v>
      </c>
      <c r="P67" s="38">
        <f>SUM(ENERO:DICIEMBRE!P67)</f>
        <v>0</v>
      </c>
      <c r="Q67" s="38">
        <f>SUM(ENERO:DICIEMBRE!Q67)</f>
        <v>0</v>
      </c>
      <c r="R67" s="38">
        <f>SUM(ENERO:DICIEMBRE!R67)</f>
        <v>0</v>
      </c>
      <c r="S67" s="38">
        <f>SUM(ENERO:DICIEMBRE!S67)</f>
        <v>0</v>
      </c>
      <c r="T67" s="38">
        <f>SUM(ENERO:DICIEMBRE!T67)</f>
        <v>0</v>
      </c>
      <c r="U67" s="38">
        <f>SUM(ENERO:DICIEMBRE!U67)</f>
        <v>0</v>
      </c>
      <c r="V67" s="38">
        <f>SUM(ENERO:DICIEMBRE!V67)</f>
        <v>0</v>
      </c>
      <c r="W67" s="38">
        <f>SUM(ENERO:DICIEMBRE!W67)</f>
        <v>0</v>
      </c>
      <c r="X67" s="38">
        <f>SUM(ENERO:DICIEMBRE!X67)</f>
        <v>0</v>
      </c>
      <c r="Y67" s="38">
        <f>SUM(ENERO:DICIEMBRE!Y67)</f>
        <v>0</v>
      </c>
      <c r="Z67" s="38">
        <f>SUM(ENERO:DICIEMBRE!Z67)</f>
        <v>0</v>
      </c>
      <c r="AA67" s="38">
        <f>SUM(ENERO:DICIEMBRE!AA67)</f>
        <v>0</v>
      </c>
      <c r="AB67" s="38">
        <f>SUM(ENERO:DICIEMBRE!AB67)</f>
        <v>0</v>
      </c>
      <c r="AC67" s="38">
        <f>SUM(ENERO:DICIEMBRE!AC67)</f>
        <v>0</v>
      </c>
      <c r="AD67" s="38">
        <f>SUM(ENERO:DICIEMBRE!AD67)</f>
        <v>0</v>
      </c>
      <c r="AE67" s="38">
        <f>SUM(ENERO:DICIEMBRE!AE67)</f>
        <v>0</v>
      </c>
      <c r="AF67" s="38">
        <f>SUM(ENERO:DICIEMBRE!AF67)</f>
        <v>0</v>
      </c>
      <c r="AG67" s="38">
        <f>SUM(ENERO:DICIEMBRE!AG67)</f>
        <v>0</v>
      </c>
      <c r="AH67" s="38">
        <f>SUM(ENERO:DICIEMBRE!AH67)</f>
        <v>0</v>
      </c>
      <c r="AI67" s="38">
        <f>SUM(ENERO:DICIEMBRE!AI67)</f>
        <v>0</v>
      </c>
      <c r="AJ67" s="38">
        <f>SUM(ENERO:DICIEMBRE!AJ67)</f>
        <v>0</v>
      </c>
      <c r="AK67" s="38">
        <f>SUM(ENERO:DICIEMBRE!AK67)</f>
        <v>0</v>
      </c>
      <c r="AL67" s="38">
        <f>SUM(ENERO:DICIEMBRE!AL67)</f>
        <v>0</v>
      </c>
      <c r="AM67" s="38">
        <f>SUM(ENERO:DICIEMBRE!AM67)</f>
        <v>0</v>
      </c>
      <c r="AN67" s="38">
        <f>SUM(ENERO:DICIEMBRE!AN67)</f>
        <v>0</v>
      </c>
      <c r="AO67" s="38">
        <f>SUM(ENERO:DICIEMBRE!AO67)</f>
        <v>0</v>
      </c>
      <c r="AP67" s="38">
        <f>SUM(ENERO:DICIEMBRE!AP67)</f>
        <v>0</v>
      </c>
      <c r="AQ67" s="38">
        <f>SUM(ENERO:DICIEMBRE!AQ67)</f>
        <v>0</v>
      </c>
      <c r="AR67" s="38">
        <f>SUM(ENERO:DICIEMBRE!AR67)</f>
        <v>0</v>
      </c>
      <c r="AS67" s="38">
        <f>SUM(ENERO:DICIEMBRE!AS67)</f>
        <v>0</v>
      </c>
      <c r="AT67" s="38">
        <f>SUM(ENERO:DICIEMBRE!AT67)</f>
        <v>0</v>
      </c>
      <c r="AU67" s="38">
        <f>SUM(ENERO:DICIEMBRE!AU67)</f>
        <v>0</v>
      </c>
      <c r="AV67" s="38">
        <f>SUM(ENERO:DICIEMBRE!AV67)</f>
        <v>0</v>
      </c>
      <c r="AW67" s="38">
        <f>SUM(ENERO:DICIEMBRE!AW67)</f>
        <v>0</v>
      </c>
      <c r="AX67" s="43" t="str">
        <f t="shared" si="111"/>
        <v/>
      </c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10"/>
      <c r="BJ67" s="10"/>
      <c r="BK67" s="10"/>
      <c r="BL67" s="10"/>
      <c r="BU67" s="10"/>
      <c r="BW67" s="11"/>
      <c r="CA67" s="44" t="str">
        <f t="shared" si="112"/>
        <v/>
      </c>
      <c r="CB67" s="44" t="str">
        <f t="shared" si="113"/>
        <v/>
      </c>
      <c r="CC67" s="44" t="str">
        <f t="shared" si="114"/>
        <v/>
      </c>
      <c r="CD67" s="44" t="str">
        <f t="shared" si="115"/>
        <v/>
      </c>
      <c r="CE67" s="44" t="str">
        <f t="shared" si="116"/>
        <v/>
      </c>
      <c r="CF67" s="44" t="str">
        <f t="shared" si="144"/>
        <v/>
      </c>
      <c r="CG67" s="44" t="str">
        <f t="shared" si="145"/>
        <v/>
      </c>
      <c r="CH67" s="44" t="str">
        <f t="shared" si="146"/>
        <v/>
      </c>
      <c r="CI67" s="44" t="str">
        <f t="shared" si="147"/>
        <v/>
      </c>
      <c r="CJ67" s="44" t="str">
        <f t="shared" si="148"/>
        <v/>
      </c>
      <c r="CK67" s="44" t="str">
        <f t="shared" si="149"/>
        <v/>
      </c>
      <c r="CL67" s="44" t="str">
        <f t="shared" si="150"/>
        <v/>
      </c>
      <c r="CM67" s="44" t="str">
        <f t="shared" si="151"/>
        <v/>
      </c>
      <c r="CN67" s="44" t="str">
        <f t="shared" si="152"/>
        <v/>
      </c>
      <c r="CO67" s="44" t="str">
        <f t="shared" si="153"/>
        <v/>
      </c>
      <c r="CP67" s="44" t="str">
        <f t="shared" si="154"/>
        <v/>
      </c>
      <c r="CQ67" s="44" t="str">
        <f t="shared" si="155"/>
        <v/>
      </c>
      <c r="CR67" s="44" t="str">
        <f t="shared" si="156"/>
        <v/>
      </c>
      <c r="CS67" s="44" t="str">
        <f t="shared" si="157"/>
        <v/>
      </c>
      <c r="CT67" s="44" t="str">
        <f t="shared" si="158"/>
        <v/>
      </c>
      <c r="CU67" s="44" t="str">
        <f t="shared" si="159"/>
        <v/>
      </c>
      <c r="CV67" s="44" t="str">
        <f t="shared" si="160"/>
        <v/>
      </c>
      <c r="CW67" s="44" t="str">
        <f t="shared" si="161"/>
        <v/>
      </c>
      <c r="CX67" s="44" t="str">
        <f t="shared" si="162"/>
        <v/>
      </c>
      <c r="CY67" s="44" t="str">
        <f t="shared" si="163"/>
        <v/>
      </c>
      <c r="CZ67" s="44" t="str">
        <f t="shared" si="117"/>
        <v/>
      </c>
      <c r="DA67" s="45">
        <f t="shared" si="118"/>
        <v>0</v>
      </c>
      <c r="DB67" s="45">
        <f t="shared" si="119"/>
        <v>0</v>
      </c>
      <c r="DC67" s="45">
        <f t="shared" si="120"/>
        <v>0</v>
      </c>
      <c r="DD67" s="45">
        <f t="shared" si="121"/>
        <v>0</v>
      </c>
      <c r="DE67" s="45">
        <f t="shared" si="122"/>
        <v>0</v>
      </c>
      <c r="DF67" s="45">
        <f t="shared" si="123"/>
        <v>0</v>
      </c>
      <c r="DG67" s="45">
        <f t="shared" si="124"/>
        <v>0</v>
      </c>
      <c r="DH67" s="45">
        <f t="shared" si="125"/>
        <v>0</v>
      </c>
      <c r="DI67" s="45">
        <f t="shared" si="126"/>
        <v>0</v>
      </c>
      <c r="DJ67" s="45">
        <f t="shared" si="127"/>
        <v>0</v>
      </c>
      <c r="DK67" s="45">
        <f t="shared" si="128"/>
        <v>0</v>
      </c>
      <c r="DL67" s="45">
        <f t="shared" si="129"/>
        <v>0</v>
      </c>
      <c r="DM67" s="45">
        <f t="shared" si="130"/>
        <v>0</v>
      </c>
      <c r="DN67" s="45">
        <f t="shared" si="131"/>
        <v>0</v>
      </c>
      <c r="DO67" s="45">
        <f t="shared" si="132"/>
        <v>0</v>
      </c>
      <c r="DP67" s="45">
        <f t="shared" si="133"/>
        <v>0</v>
      </c>
      <c r="DQ67" s="45">
        <f t="shared" si="134"/>
        <v>0</v>
      </c>
      <c r="DR67" s="45">
        <f t="shared" si="135"/>
        <v>0</v>
      </c>
      <c r="DS67" s="45">
        <f t="shared" si="136"/>
        <v>0</v>
      </c>
      <c r="DT67" s="45">
        <f t="shared" si="137"/>
        <v>0</v>
      </c>
      <c r="DU67" s="45">
        <f t="shared" si="138"/>
        <v>0</v>
      </c>
      <c r="DV67" s="45">
        <f t="shared" si="139"/>
        <v>0</v>
      </c>
      <c r="DW67" s="45">
        <f t="shared" si="140"/>
        <v>0</v>
      </c>
      <c r="DX67" s="45">
        <f t="shared" si="141"/>
        <v>0</v>
      </c>
      <c r="DY67" s="45">
        <f t="shared" si="142"/>
        <v>0</v>
      </c>
      <c r="DZ67" s="45">
        <f t="shared" si="143"/>
        <v>0</v>
      </c>
    </row>
    <row r="68" spans="1:130" x14ac:dyDescent="0.25">
      <c r="A68" s="66" t="s">
        <v>49</v>
      </c>
      <c r="B68" s="47">
        <f>+D68+F68+H68+J68+L68+N68+P68+R68+T68+V68+X68+Z68+AB68+AD68+AF68+AH68+AJ68+AL68+AN68+AP68</f>
        <v>0</v>
      </c>
      <c r="C68" s="48">
        <f>+E68+G68+I68+K68+M68+O68+Q68+S68+U68+W68+Y68+AA68+AC68+AE68+AG68+AI68+AK68+AM68+AO68+AQ68</f>
        <v>0</v>
      </c>
      <c r="D68" s="38">
        <f>SUM(ENERO:DICIEMBRE!D68)</f>
        <v>0</v>
      </c>
      <c r="E68" s="38">
        <f>SUM(ENERO:DICIEMBRE!E68)</f>
        <v>0</v>
      </c>
      <c r="F68" s="38">
        <f>SUM(ENERO:DICIEMBRE!F68)</f>
        <v>0</v>
      </c>
      <c r="G68" s="38">
        <f>SUM(ENERO:DICIEMBRE!G68)</f>
        <v>0</v>
      </c>
      <c r="H68" s="38">
        <f>SUM(ENERO:DICIEMBRE!H68)</f>
        <v>0</v>
      </c>
      <c r="I68" s="38">
        <f>SUM(ENERO:DICIEMBRE!I68)</f>
        <v>0</v>
      </c>
      <c r="J68" s="38">
        <f>SUM(ENERO:DICIEMBRE!J68)</f>
        <v>0</v>
      </c>
      <c r="K68" s="38">
        <f>SUM(ENERO:DICIEMBRE!K68)</f>
        <v>0</v>
      </c>
      <c r="L68" s="38">
        <f>SUM(ENERO:DICIEMBRE!L68)</f>
        <v>0</v>
      </c>
      <c r="M68" s="38">
        <f>SUM(ENERO:DICIEMBRE!M68)</f>
        <v>0</v>
      </c>
      <c r="N68" s="38">
        <f>SUM(ENERO:DICIEMBRE!N68)</f>
        <v>0</v>
      </c>
      <c r="O68" s="38">
        <f>SUM(ENERO:DICIEMBRE!O68)</f>
        <v>0</v>
      </c>
      <c r="P68" s="38">
        <f>SUM(ENERO:DICIEMBRE!P68)</f>
        <v>0</v>
      </c>
      <c r="Q68" s="38">
        <f>SUM(ENERO:DICIEMBRE!Q68)</f>
        <v>0</v>
      </c>
      <c r="R68" s="38">
        <f>SUM(ENERO:DICIEMBRE!R68)</f>
        <v>0</v>
      </c>
      <c r="S68" s="38">
        <f>SUM(ENERO:DICIEMBRE!S68)</f>
        <v>0</v>
      </c>
      <c r="T68" s="38">
        <f>SUM(ENERO:DICIEMBRE!T68)</f>
        <v>0</v>
      </c>
      <c r="U68" s="38">
        <f>SUM(ENERO:DICIEMBRE!U68)</f>
        <v>0</v>
      </c>
      <c r="V68" s="38">
        <f>SUM(ENERO:DICIEMBRE!V68)</f>
        <v>0</v>
      </c>
      <c r="W68" s="38">
        <f>SUM(ENERO:DICIEMBRE!W68)</f>
        <v>0</v>
      </c>
      <c r="X68" s="38">
        <f>SUM(ENERO:DICIEMBRE!X68)</f>
        <v>0</v>
      </c>
      <c r="Y68" s="38">
        <f>SUM(ENERO:DICIEMBRE!Y68)</f>
        <v>0</v>
      </c>
      <c r="Z68" s="38">
        <f>SUM(ENERO:DICIEMBRE!Z68)</f>
        <v>0</v>
      </c>
      <c r="AA68" s="38">
        <f>SUM(ENERO:DICIEMBRE!AA68)</f>
        <v>0</v>
      </c>
      <c r="AB68" s="38">
        <f>SUM(ENERO:DICIEMBRE!AB68)</f>
        <v>0</v>
      </c>
      <c r="AC68" s="38">
        <f>SUM(ENERO:DICIEMBRE!AC68)</f>
        <v>0</v>
      </c>
      <c r="AD68" s="38">
        <f>SUM(ENERO:DICIEMBRE!AD68)</f>
        <v>0</v>
      </c>
      <c r="AE68" s="38">
        <f>SUM(ENERO:DICIEMBRE!AE68)</f>
        <v>0</v>
      </c>
      <c r="AF68" s="38">
        <f>SUM(ENERO:DICIEMBRE!AF68)</f>
        <v>0</v>
      </c>
      <c r="AG68" s="38">
        <f>SUM(ENERO:DICIEMBRE!AG68)</f>
        <v>0</v>
      </c>
      <c r="AH68" s="38">
        <f>SUM(ENERO:DICIEMBRE!AH68)</f>
        <v>0</v>
      </c>
      <c r="AI68" s="38">
        <f>SUM(ENERO:DICIEMBRE!AI68)</f>
        <v>0</v>
      </c>
      <c r="AJ68" s="38">
        <f>SUM(ENERO:DICIEMBRE!AJ68)</f>
        <v>0</v>
      </c>
      <c r="AK68" s="38">
        <f>SUM(ENERO:DICIEMBRE!AK68)</f>
        <v>0</v>
      </c>
      <c r="AL68" s="38">
        <f>SUM(ENERO:DICIEMBRE!AL68)</f>
        <v>0</v>
      </c>
      <c r="AM68" s="38">
        <f>SUM(ENERO:DICIEMBRE!AM68)</f>
        <v>0</v>
      </c>
      <c r="AN68" s="38">
        <f>SUM(ENERO:DICIEMBRE!AN68)</f>
        <v>0</v>
      </c>
      <c r="AO68" s="38">
        <f>SUM(ENERO:DICIEMBRE!AO68)</f>
        <v>0</v>
      </c>
      <c r="AP68" s="38">
        <f>SUM(ENERO:DICIEMBRE!AP68)</f>
        <v>0</v>
      </c>
      <c r="AQ68" s="38">
        <f>SUM(ENERO:DICIEMBRE!AQ68)</f>
        <v>0</v>
      </c>
      <c r="AR68" s="38">
        <f>SUM(ENERO:DICIEMBRE!AR68)</f>
        <v>0</v>
      </c>
      <c r="AS68" s="38">
        <f>SUM(ENERO:DICIEMBRE!AS68)</f>
        <v>0</v>
      </c>
      <c r="AT68" s="38">
        <f>SUM(ENERO:DICIEMBRE!AT68)</f>
        <v>0</v>
      </c>
      <c r="AU68" s="38">
        <f>SUM(ENERO:DICIEMBRE!AU68)</f>
        <v>0</v>
      </c>
      <c r="AV68" s="38">
        <f>SUM(ENERO:DICIEMBRE!AV68)</f>
        <v>0</v>
      </c>
      <c r="AW68" s="38">
        <f>SUM(ENERO:DICIEMBRE!AW68)</f>
        <v>0</v>
      </c>
      <c r="AX68" s="43" t="str">
        <f t="shared" si="111"/>
        <v/>
      </c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10"/>
      <c r="BJ68" s="10"/>
      <c r="BK68" s="10"/>
      <c r="BL68" s="10"/>
      <c r="BU68" s="10"/>
      <c r="BW68" s="11"/>
      <c r="CA68" s="44" t="str">
        <f t="shared" si="112"/>
        <v/>
      </c>
      <c r="CB68" s="44" t="str">
        <f t="shared" si="113"/>
        <v/>
      </c>
      <c r="CC68" s="44" t="str">
        <f t="shared" si="114"/>
        <v/>
      </c>
      <c r="CD68" s="44" t="str">
        <f t="shared" si="115"/>
        <v/>
      </c>
      <c r="CE68" s="44" t="str">
        <f t="shared" si="116"/>
        <v/>
      </c>
      <c r="CF68" s="44" t="str">
        <f t="shared" si="144"/>
        <v/>
      </c>
      <c r="CG68" s="44" t="str">
        <f t="shared" si="145"/>
        <v/>
      </c>
      <c r="CH68" s="44" t="str">
        <f t="shared" si="146"/>
        <v/>
      </c>
      <c r="CI68" s="44" t="str">
        <f t="shared" si="147"/>
        <v/>
      </c>
      <c r="CJ68" s="44" t="str">
        <f t="shared" si="148"/>
        <v/>
      </c>
      <c r="CK68" s="44" t="str">
        <f t="shared" si="149"/>
        <v/>
      </c>
      <c r="CL68" s="44" t="str">
        <f t="shared" si="150"/>
        <v/>
      </c>
      <c r="CM68" s="44" t="str">
        <f t="shared" si="151"/>
        <v/>
      </c>
      <c r="CN68" s="44" t="str">
        <f t="shared" si="152"/>
        <v/>
      </c>
      <c r="CO68" s="44" t="str">
        <f t="shared" si="153"/>
        <v/>
      </c>
      <c r="CP68" s="44" t="str">
        <f t="shared" si="154"/>
        <v/>
      </c>
      <c r="CQ68" s="44" t="str">
        <f t="shared" si="155"/>
        <v/>
      </c>
      <c r="CR68" s="44" t="str">
        <f t="shared" si="156"/>
        <v/>
      </c>
      <c r="CS68" s="44" t="str">
        <f t="shared" si="157"/>
        <v/>
      </c>
      <c r="CT68" s="44" t="str">
        <f t="shared" si="158"/>
        <v/>
      </c>
      <c r="CU68" s="44" t="str">
        <f t="shared" si="159"/>
        <v/>
      </c>
      <c r="CV68" s="44" t="str">
        <f t="shared" si="160"/>
        <v/>
      </c>
      <c r="CW68" s="44" t="str">
        <f t="shared" si="161"/>
        <v/>
      </c>
      <c r="CX68" s="44" t="str">
        <f t="shared" si="162"/>
        <v/>
      </c>
      <c r="CY68" s="44" t="str">
        <f t="shared" si="163"/>
        <v/>
      </c>
      <c r="CZ68" s="44" t="str">
        <f t="shared" si="117"/>
        <v/>
      </c>
      <c r="DA68" s="45">
        <f t="shared" si="118"/>
        <v>0</v>
      </c>
      <c r="DB68" s="45">
        <f t="shared" si="119"/>
        <v>0</v>
      </c>
      <c r="DC68" s="45">
        <f t="shared" si="120"/>
        <v>0</v>
      </c>
      <c r="DD68" s="45">
        <f t="shared" si="121"/>
        <v>0</v>
      </c>
      <c r="DE68" s="45">
        <f t="shared" si="122"/>
        <v>0</v>
      </c>
      <c r="DF68" s="45">
        <f t="shared" si="123"/>
        <v>0</v>
      </c>
      <c r="DG68" s="45">
        <f t="shared" si="124"/>
        <v>0</v>
      </c>
      <c r="DH68" s="45">
        <f t="shared" si="125"/>
        <v>0</v>
      </c>
      <c r="DI68" s="45">
        <f t="shared" si="126"/>
        <v>0</v>
      </c>
      <c r="DJ68" s="45">
        <f t="shared" si="127"/>
        <v>0</v>
      </c>
      <c r="DK68" s="45">
        <f t="shared" si="128"/>
        <v>0</v>
      </c>
      <c r="DL68" s="45">
        <f t="shared" si="129"/>
        <v>0</v>
      </c>
      <c r="DM68" s="45">
        <f t="shared" si="130"/>
        <v>0</v>
      </c>
      <c r="DN68" s="45">
        <f t="shared" si="131"/>
        <v>0</v>
      </c>
      <c r="DO68" s="45">
        <f t="shared" si="132"/>
        <v>0</v>
      </c>
      <c r="DP68" s="45">
        <f t="shared" si="133"/>
        <v>0</v>
      </c>
      <c r="DQ68" s="45">
        <f t="shared" si="134"/>
        <v>0</v>
      </c>
      <c r="DR68" s="45">
        <f t="shared" si="135"/>
        <v>0</v>
      </c>
      <c r="DS68" s="45">
        <f t="shared" si="136"/>
        <v>0</v>
      </c>
      <c r="DT68" s="45">
        <f t="shared" si="137"/>
        <v>0</v>
      </c>
      <c r="DU68" s="45">
        <f t="shared" si="138"/>
        <v>0</v>
      </c>
      <c r="DV68" s="45">
        <f t="shared" si="139"/>
        <v>0</v>
      </c>
      <c r="DW68" s="45">
        <f t="shared" si="140"/>
        <v>0</v>
      </c>
      <c r="DX68" s="45">
        <f t="shared" si="141"/>
        <v>0</v>
      </c>
      <c r="DY68" s="45">
        <f t="shared" si="142"/>
        <v>0</v>
      </c>
      <c r="DZ68" s="45">
        <f t="shared" si="143"/>
        <v>0</v>
      </c>
    </row>
    <row r="69" spans="1:130" x14ac:dyDescent="0.25">
      <c r="A69" s="46" t="s">
        <v>50</v>
      </c>
      <c r="B69" s="47">
        <f>+P69+R69+T69+V69+X69+Z69+AB69+AD69+AF69+AH69+AJ69+AL69+AN69+AP69</f>
        <v>2</v>
      </c>
      <c r="C69" s="48">
        <f>+Q69+S69+U69+W69+Y69+AA69+AC69+AE69+AG69+AI69+AK69+AM69+AO69+AQ69</f>
        <v>0</v>
      </c>
      <c r="D69" s="38">
        <f>SUM(ENERO:DICIEMBRE!D69)</f>
        <v>0</v>
      </c>
      <c r="E69" s="38">
        <f>SUM(ENERO:DICIEMBRE!E69)</f>
        <v>0</v>
      </c>
      <c r="F69" s="38">
        <f>SUM(ENERO:DICIEMBRE!F69)</f>
        <v>0</v>
      </c>
      <c r="G69" s="38">
        <f>SUM(ENERO:DICIEMBRE!G69)</f>
        <v>0</v>
      </c>
      <c r="H69" s="38">
        <f>SUM(ENERO:DICIEMBRE!H69)</f>
        <v>0</v>
      </c>
      <c r="I69" s="38">
        <f>SUM(ENERO:DICIEMBRE!I69)</f>
        <v>0</v>
      </c>
      <c r="J69" s="38">
        <f>SUM(ENERO:DICIEMBRE!J69)</f>
        <v>0</v>
      </c>
      <c r="K69" s="38">
        <f>SUM(ENERO:DICIEMBRE!K69)</f>
        <v>0</v>
      </c>
      <c r="L69" s="38">
        <f>SUM(ENERO:DICIEMBRE!L69)</f>
        <v>0</v>
      </c>
      <c r="M69" s="38">
        <f>SUM(ENERO:DICIEMBRE!M69)</f>
        <v>0</v>
      </c>
      <c r="N69" s="38">
        <f>SUM(ENERO:DICIEMBRE!N69)</f>
        <v>0</v>
      </c>
      <c r="O69" s="38">
        <f>SUM(ENERO:DICIEMBRE!O69)</f>
        <v>0</v>
      </c>
      <c r="P69" s="38">
        <f>SUM(ENERO:DICIEMBRE!P69)</f>
        <v>0</v>
      </c>
      <c r="Q69" s="38">
        <f>SUM(ENERO:DICIEMBRE!Q69)</f>
        <v>0</v>
      </c>
      <c r="R69" s="38">
        <f>SUM(ENERO:DICIEMBRE!R69)</f>
        <v>0</v>
      </c>
      <c r="S69" s="38">
        <f>SUM(ENERO:DICIEMBRE!S69)</f>
        <v>0</v>
      </c>
      <c r="T69" s="38">
        <f>SUM(ENERO:DICIEMBRE!T69)</f>
        <v>0</v>
      </c>
      <c r="U69" s="38">
        <f>SUM(ENERO:DICIEMBRE!U69)</f>
        <v>0</v>
      </c>
      <c r="V69" s="38">
        <f>SUM(ENERO:DICIEMBRE!V69)</f>
        <v>1</v>
      </c>
      <c r="W69" s="38">
        <f>SUM(ENERO:DICIEMBRE!W69)</f>
        <v>0</v>
      </c>
      <c r="X69" s="38">
        <f>SUM(ENERO:DICIEMBRE!X69)</f>
        <v>0</v>
      </c>
      <c r="Y69" s="38">
        <f>SUM(ENERO:DICIEMBRE!Y69)</f>
        <v>0</v>
      </c>
      <c r="Z69" s="38">
        <f>SUM(ENERO:DICIEMBRE!Z69)</f>
        <v>1</v>
      </c>
      <c r="AA69" s="38">
        <f>SUM(ENERO:DICIEMBRE!AA69)</f>
        <v>0</v>
      </c>
      <c r="AB69" s="38">
        <f>SUM(ENERO:DICIEMBRE!AB69)</f>
        <v>0</v>
      </c>
      <c r="AC69" s="38">
        <f>SUM(ENERO:DICIEMBRE!AC69)</f>
        <v>0</v>
      </c>
      <c r="AD69" s="38">
        <f>SUM(ENERO:DICIEMBRE!AD69)</f>
        <v>0</v>
      </c>
      <c r="AE69" s="38">
        <f>SUM(ENERO:DICIEMBRE!AE69)</f>
        <v>0</v>
      </c>
      <c r="AF69" s="38">
        <f>SUM(ENERO:DICIEMBRE!AF69)</f>
        <v>0</v>
      </c>
      <c r="AG69" s="38">
        <f>SUM(ENERO:DICIEMBRE!AG69)</f>
        <v>0</v>
      </c>
      <c r="AH69" s="38">
        <f>SUM(ENERO:DICIEMBRE!AH69)</f>
        <v>0</v>
      </c>
      <c r="AI69" s="38">
        <f>SUM(ENERO:DICIEMBRE!AI69)</f>
        <v>0</v>
      </c>
      <c r="AJ69" s="38">
        <f>SUM(ENERO:DICIEMBRE!AJ69)</f>
        <v>0</v>
      </c>
      <c r="AK69" s="38">
        <f>SUM(ENERO:DICIEMBRE!AK69)</f>
        <v>0</v>
      </c>
      <c r="AL69" s="38">
        <f>SUM(ENERO:DICIEMBRE!AL69)</f>
        <v>0</v>
      </c>
      <c r="AM69" s="38">
        <f>SUM(ENERO:DICIEMBRE!AM69)</f>
        <v>0</v>
      </c>
      <c r="AN69" s="38">
        <f>SUM(ENERO:DICIEMBRE!AN69)</f>
        <v>0</v>
      </c>
      <c r="AO69" s="38">
        <f>SUM(ENERO:DICIEMBRE!AO69)</f>
        <v>0</v>
      </c>
      <c r="AP69" s="38">
        <f>SUM(ENERO:DICIEMBRE!AP69)</f>
        <v>0</v>
      </c>
      <c r="AQ69" s="38">
        <f>SUM(ENERO:DICIEMBRE!AQ69)</f>
        <v>0</v>
      </c>
      <c r="AR69" s="38">
        <f>SUM(ENERO:DICIEMBRE!AR69)</f>
        <v>0</v>
      </c>
      <c r="AS69" s="38">
        <f>SUM(ENERO:DICIEMBRE!AS69)</f>
        <v>2</v>
      </c>
      <c r="AT69" s="38">
        <f>SUM(ENERO:DICIEMBRE!AT69)</f>
        <v>0</v>
      </c>
      <c r="AU69" s="38">
        <f>SUM(ENERO:DICIEMBRE!AU69)</f>
        <v>0</v>
      </c>
      <c r="AV69" s="38">
        <f>SUM(ENERO:DICIEMBRE!AV69)</f>
        <v>0</v>
      </c>
      <c r="AW69" s="38">
        <f>SUM(ENERO:DICIEMBRE!AW69)</f>
        <v>0</v>
      </c>
      <c r="AX69" s="43" t="str">
        <f t="shared" si="111"/>
        <v/>
      </c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10"/>
      <c r="BJ69" s="10"/>
      <c r="BK69" s="10"/>
      <c r="BL69" s="10"/>
      <c r="BU69" s="10"/>
      <c r="BW69" s="11"/>
      <c r="CA69" s="44" t="str">
        <f t="shared" si="112"/>
        <v/>
      </c>
      <c r="CB69" s="44" t="str">
        <f t="shared" si="113"/>
        <v/>
      </c>
      <c r="CC69" s="44" t="str">
        <f t="shared" si="114"/>
        <v/>
      </c>
      <c r="CD69" s="44" t="str">
        <f t="shared" si="115"/>
        <v/>
      </c>
      <c r="CE69" s="44" t="str">
        <f t="shared" si="116"/>
        <v/>
      </c>
      <c r="CF69" s="44" t="str">
        <f t="shared" si="144"/>
        <v/>
      </c>
      <c r="CG69" s="44" t="str">
        <f t="shared" si="145"/>
        <v/>
      </c>
      <c r="CH69" s="44" t="str">
        <f t="shared" si="146"/>
        <v/>
      </c>
      <c r="CI69" s="44" t="str">
        <f t="shared" si="147"/>
        <v/>
      </c>
      <c r="CJ69" s="44" t="str">
        <f t="shared" si="148"/>
        <v/>
      </c>
      <c r="CK69" s="44" t="str">
        <f t="shared" si="149"/>
        <v/>
      </c>
      <c r="CL69" s="44" t="str">
        <f t="shared" si="150"/>
        <v/>
      </c>
      <c r="CM69" s="44" t="str">
        <f t="shared" si="151"/>
        <v/>
      </c>
      <c r="CN69" s="44" t="str">
        <f t="shared" si="152"/>
        <v/>
      </c>
      <c r="CO69" s="44" t="str">
        <f t="shared" si="153"/>
        <v/>
      </c>
      <c r="CP69" s="44" t="str">
        <f t="shared" si="154"/>
        <v/>
      </c>
      <c r="CQ69" s="44" t="str">
        <f t="shared" si="155"/>
        <v/>
      </c>
      <c r="CR69" s="44" t="str">
        <f t="shared" si="156"/>
        <v/>
      </c>
      <c r="CS69" s="44" t="str">
        <f t="shared" si="157"/>
        <v/>
      </c>
      <c r="CT69" s="44" t="str">
        <f t="shared" si="158"/>
        <v/>
      </c>
      <c r="CU69" s="44" t="str">
        <f t="shared" si="159"/>
        <v/>
      </c>
      <c r="CV69" s="44" t="str">
        <f t="shared" si="160"/>
        <v/>
      </c>
      <c r="CW69" s="44" t="str">
        <f t="shared" si="161"/>
        <v/>
      </c>
      <c r="CX69" s="44" t="str">
        <f t="shared" si="162"/>
        <v/>
      </c>
      <c r="CY69" s="44" t="str">
        <f t="shared" si="163"/>
        <v/>
      </c>
      <c r="CZ69" s="44" t="str">
        <f t="shared" si="117"/>
        <v/>
      </c>
      <c r="DA69" s="45">
        <f t="shared" si="118"/>
        <v>0</v>
      </c>
      <c r="DB69" s="45">
        <f t="shared" si="119"/>
        <v>0</v>
      </c>
      <c r="DC69" s="45">
        <f t="shared" si="120"/>
        <v>0</v>
      </c>
      <c r="DD69" s="45">
        <f t="shared" si="121"/>
        <v>0</v>
      </c>
      <c r="DE69" s="45">
        <f t="shared" si="122"/>
        <v>0</v>
      </c>
      <c r="DF69" s="45">
        <f t="shared" si="123"/>
        <v>0</v>
      </c>
      <c r="DG69" s="45">
        <f t="shared" si="124"/>
        <v>0</v>
      </c>
      <c r="DH69" s="45">
        <f t="shared" si="125"/>
        <v>0</v>
      </c>
      <c r="DI69" s="45">
        <f t="shared" si="126"/>
        <v>0</v>
      </c>
      <c r="DJ69" s="45">
        <f t="shared" si="127"/>
        <v>0</v>
      </c>
      <c r="DK69" s="45">
        <f t="shared" si="128"/>
        <v>0</v>
      </c>
      <c r="DL69" s="45">
        <f t="shared" si="129"/>
        <v>0</v>
      </c>
      <c r="DM69" s="45">
        <f t="shared" si="130"/>
        <v>0</v>
      </c>
      <c r="DN69" s="45">
        <f t="shared" si="131"/>
        <v>0</v>
      </c>
      <c r="DO69" s="45">
        <f t="shared" si="132"/>
        <v>0</v>
      </c>
      <c r="DP69" s="45">
        <f t="shared" si="133"/>
        <v>0</v>
      </c>
      <c r="DQ69" s="45">
        <f t="shared" si="134"/>
        <v>0</v>
      </c>
      <c r="DR69" s="45">
        <f t="shared" si="135"/>
        <v>0</v>
      </c>
      <c r="DS69" s="45">
        <f t="shared" si="136"/>
        <v>0</v>
      </c>
      <c r="DT69" s="45">
        <f t="shared" si="137"/>
        <v>0</v>
      </c>
      <c r="DU69" s="45">
        <f t="shared" si="138"/>
        <v>0</v>
      </c>
      <c r="DV69" s="45">
        <f t="shared" si="139"/>
        <v>0</v>
      </c>
      <c r="DW69" s="45">
        <f t="shared" si="140"/>
        <v>0</v>
      </c>
      <c r="DX69" s="45">
        <f t="shared" si="141"/>
        <v>0</v>
      </c>
      <c r="DY69" s="45">
        <f t="shared" si="142"/>
        <v>0</v>
      </c>
      <c r="DZ69" s="45">
        <f t="shared" si="143"/>
        <v>0</v>
      </c>
    </row>
    <row r="70" spans="1:130" x14ac:dyDescent="0.25">
      <c r="A70" s="66" t="s">
        <v>51</v>
      </c>
      <c r="B70" s="47">
        <f>+P70+R70+T70+V70+X70+Z70+AB70+AD70+AF70+AH70</f>
        <v>0</v>
      </c>
      <c r="C70" s="48">
        <f>+Q70+S70+U70+W70+Y70+AA70+AC70+AE70+AG70+AI70</f>
        <v>0</v>
      </c>
      <c r="D70" s="38">
        <f>SUM(ENERO:DICIEMBRE!D70)</f>
        <v>0</v>
      </c>
      <c r="E70" s="38">
        <f>SUM(ENERO:DICIEMBRE!E70)</f>
        <v>0</v>
      </c>
      <c r="F70" s="38">
        <f>SUM(ENERO:DICIEMBRE!F70)</f>
        <v>0</v>
      </c>
      <c r="G70" s="38">
        <f>SUM(ENERO:DICIEMBRE!G70)</f>
        <v>0</v>
      </c>
      <c r="H70" s="38">
        <f>SUM(ENERO:DICIEMBRE!H70)</f>
        <v>0</v>
      </c>
      <c r="I70" s="38">
        <f>SUM(ENERO:DICIEMBRE!I70)</f>
        <v>0</v>
      </c>
      <c r="J70" s="38">
        <f>SUM(ENERO:DICIEMBRE!J70)</f>
        <v>0</v>
      </c>
      <c r="K70" s="38">
        <f>SUM(ENERO:DICIEMBRE!K70)</f>
        <v>0</v>
      </c>
      <c r="L70" s="38">
        <f>SUM(ENERO:DICIEMBRE!L70)</f>
        <v>0</v>
      </c>
      <c r="M70" s="38">
        <f>SUM(ENERO:DICIEMBRE!M70)</f>
        <v>0</v>
      </c>
      <c r="N70" s="38">
        <f>SUM(ENERO:DICIEMBRE!N70)</f>
        <v>0</v>
      </c>
      <c r="O70" s="38">
        <f>SUM(ENERO:DICIEMBRE!O70)</f>
        <v>0</v>
      </c>
      <c r="P70" s="38">
        <f>SUM(ENERO:DICIEMBRE!P70)</f>
        <v>0</v>
      </c>
      <c r="Q70" s="38">
        <f>SUM(ENERO:DICIEMBRE!Q70)</f>
        <v>0</v>
      </c>
      <c r="R70" s="38">
        <f>SUM(ENERO:DICIEMBRE!R70)</f>
        <v>0</v>
      </c>
      <c r="S70" s="38">
        <f>SUM(ENERO:DICIEMBRE!S70)</f>
        <v>0</v>
      </c>
      <c r="T70" s="38">
        <f>SUM(ENERO:DICIEMBRE!T70)</f>
        <v>0</v>
      </c>
      <c r="U70" s="38">
        <f>SUM(ENERO:DICIEMBRE!U70)</f>
        <v>0</v>
      </c>
      <c r="V70" s="38">
        <f>SUM(ENERO:DICIEMBRE!V70)</f>
        <v>0</v>
      </c>
      <c r="W70" s="38">
        <f>SUM(ENERO:DICIEMBRE!W70)</f>
        <v>0</v>
      </c>
      <c r="X70" s="38">
        <f>SUM(ENERO:DICIEMBRE!X70)</f>
        <v>0</v>
      </c>
      <c r="Y70" s="38">
        <f>SUM(ENERO:DICIEMBRE!Y70)</f>
        <v>0</v>
      </c>
      <c r="Z70" s="38">
        <f>SUM(ENERO:DICIEMBRE!Z70)</f>
        <v>0</v>
      </c>
      <c r="AA70" s="38">
        <f>SUM(ENERO:DICIEMBRE!AA70)</f>
        <v>0</v>
      </c>
      <c r="AB70" s="38">
        <f>SUM(ENERO:DICIEMBRE!AB70)</f>
        <v>0</v>
      </c>
      <c r="AC70" s="38">
        <f>SUM(ENERO:DICIEMBRE!AC70)</f>
        <v>0</v>
      </c>
      <c r="AD70" s="38">
        <f>SUM(ENERO:DICIEMBRE!AD70)</f>
        <v>0</v>
      </c>
      <c r="AE70" s="38">
        <f>SUM(ENERO:DICIEMBRE!AE70)</f>
        <v>0</v>
      </c>
      <c r="AF70" s="38">
        <f>SUM(ENERO:DICIEMBRE!AF70)</f>
        <v>0</v>
      </c>
      <c r="AG70" s="38">
        <f>SUM(ENERO:DICIEMBRE!AG70)</f>
        <v>0</v>
      </c>
      <c r="AH70" s="38">
        <f>SUM(ENERO:DICIEMBRE!AH70)</f>
        <v>0</v>
      </c>
      <c r="AI70" s="38">
        <f>SUM(ENERO:DICIEMBRE!AI70)</f>
        <v>0</v>
      </c>
      <c r="AJ70" s="38">
        <f>SUM(ENERO:DICIEMBRE!AJ70)</f>
        <v>0</v>
      </c>
      <c r="AK70" s="38">
        <f>SUM(ENERO:DICIEMBRE!AK70)</f>
        <v>0</v>
      </c>
      <c r="AL70" s="38">
        <f>SUM(ENERO:DICIEMBRE!AL70)</f>
        <v>0</v>
      </c>
      <c r="AM70" s="38">
        <f>SUM(ENERO:DICIEMBRE!AM70)</f>
        <v>0</v>
      </c>
      <c r="AN70" s="38">
        <f>SUM(ENERO:DICIEMBRE!AN70)</f>
        <v>0</v>
      </c>
      <c r="AO70" s="38">
        <f>SUM(ENERO:DICIEMBRE!AO70)</f>
        <v>0</v>
      </c>
      <c r="AP70" s="38">
        <f>SUM(ENERO:DICIEMBRE!AP70)</f>
        <v>0</v>
      </c>
      <c r="AQ70" s="38">
        <f>SUM(ENERO:DICIEMBRE!AQ70)</f>
        <v>0</v>
      </c>
      <c r="AR70" s="38">
        <f>SUM(ENERO:DICIEMBRE!AR70)</f>
        <v>0</v>
      </c>
      <c r="AS70" s="38">
        <f>SUM(ENERO:DICIEMBRE!AS70)</f>
        <v>0</v>
      </c>
      <c r="AT70" s="38">
        <f>SUM(ENERO:DICIEMBRE!AT70)</f>
        <v>0</v>
      </c>
      <c r="AU70" s="38">
        <f>SUM(ENERO:DICIEMBRE!AU70)</f>
        <v>0</v>
      </c>
      <c r="AV70" s="38">
        <f>SUM(ENERO:DICIEMBRE!AV70)</f>
        <v>0</v>
      </c>
      <c r="AW70" s="38">
        <f>SUM(ENERO:DICIEMBRE!AW70)</f>
        <v>0</v>
      </c>
      <c r="AX70" s="43" t="str">
        <f t="shared" si="111"/>
        <v/>
      </c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10"/>
      <c r="BJ70" s="10"/>
      <c r="BK70" s="10"/>
      <c r="BL70" s="10"/>
      <c r="BU70" s="10"/>
      <c r="BW70" s="11"/>
      <c r="CA70" s="44" t="str">
        <f t="shared" si="112"/>
        <v/>
      </c>
      <c r="CB70" s="44" t="str">
        <f t="shared" si="113"/>
        <v/>
      </c>
      <c r="CC70" s="44" t="str">
        <f t="shared" si="114"/>
        <v/>
      </c>
      <c r="CD70" s="44" t="str">
        <f t="shared" si="115"/>
        <v/>
      </c>
      <c r="CE70" s="44" t="str">
        <f t="shared" si="116"/>
        <v/>
      </c>
      <c r="CF70" s="44" t="str">
        <f t="shared" si="144"/>
        <v/>
      </c>
      <c r="CG70" s="44" t="str">
        <f t="shared" si="145"/>
        <v/>
      </c>
      <c r="CH70" s="44" t="str">
        <f t="shared" si="146"/>
        <v/>
      </c>
      <c r="CI70" s="44" t="str">
        <f t="shared" si="147"/>
        <v/>
      </c>
      <c r="CJ70" s="44" t="str">
        <f t="shared" si="148"/>
        <v/>
      </c>
      <c r="CK70" s="44" t="str">
        <f t="shared" si="149"/>
        <v/>
      </c>
      <c r="CL70" s="44" t="str">
        <f t="shared" si="150"/>
        <v/>
      </c>
      <c r="CM70" s="44" t="str">
        <f t="shared" si="151"/>
        <v/>
      </c>
      <c r="CN70" s="44" t="str">
        <f t="shared" si="152"/>
        <v/>
      </c>
      <c r="CO70" s="44" t="str">
        <f t="shared" si="153"/>
        <v/>
      </c>
      <c r="CP70" s="44" t="str">
        <f t="shared" si="154"/>
        <v/>
      </c>
      <c r="CQ70" s="44" t="str">
        <f t="shared" si="155"/>
        <v/>
      </c>
      <c r="CR70" s="44" t="str">
        <f t="shared" si="156"/>
        <v/>
      </c>
      <c r="CS70" s="44" t="str">
        <f t="shared" si="157"/>
        <v/>
      </c>
      <c r="CT70" s="44" t="str">
        <f t="shared" si="158"/>
        <v/>
      </c>
      <c r="CU70" s="44" t="str">
        <f t="shared" si="159"/>
        <v/>
      </c>
      <c r="CV70" s="44" t="str">
        <f t="shared" si="160"/>
        <v/>
      </c>
      <c r="CW70" s="44" t="str">
        <f t="shared" si="161"/>
        <v/>
      </c>
      <c r="CX70" s="44" t="str">
        <f t="shared" si="162"/>
        <v/>
      </c>
      <c r="CY70" s="44" t="str">
        <f t="shared" si="163"/>
        <v/>
      </c>
      <c r="CZ70" s="44" t="str">
        <f t="shared" si="117"/>
        <v/>
      </c>
      <c r="DA70" s="45">
        <f t="shared" si="118"/>
        <v>0</v>
      </c>
      <c r="DB70" s="45">
        <f t="shared" si="119"/>
        <v>0</v>
      </c>
      <c r="DC70" s="45">
        <f t="shared" si="120"/>
        <v>0</v>
      </c>
      <c r="DD70" s="45">
        <f t="shared" si="121"/>
        <v>0</v>
      </c>
      <c r="DE70" s="45">
        <f t="shared" si="122"/>
        <v>0</v>
      </c>
      <c r="DF70" s="45">
        <f t="shared" si="123"/>
        <v>0</v>
      </c>
      <c r="DG70" s="45">
        <f t="shared" si="124"/>
        <v>0</v>
      </c>
      <c r="DH70" s="45">
        <f t="shared" si="125"/>
        <v>0</v>
      </c>
      <c r="DI70" s="45">
        <f t="shared" si="126"/>
        <v>0</v>
      </c>
      <c r="DJ70" s="45">
        <f t="shared" si="127"/>
        <v>0</v>
      </c>
      <c r="DK70" s="45">
        <f t="shared" si="128"/>
        <v>0</v>
      </c>
      <c r="DL70" s="45">
        <f t="shared" si="129"/>
        <v>0</v>
      </c>
      <c r="DM70" s="45">
        <f t="shared" si="130"/>
        <v>0</v>
      </c>
      <c r="DN70" s="45">
        <f t="shared" si="131"/>
        <v>0</v>
      </c>
      <c r="DO70" s="45">
        <f t="shared" si="132"/>
        <v>0</v>
      </c>
      <c r="DP70" s="45">
        <f t="shared" si="133"/>
        <v>0</v>
      </c>
      <c r="DQ70" s="45">
        <f t="shared" si="134"/>
        <v>0</v>
      </c>
      <c r="DR70" s="45">
        <f t="shared" si="135"/>
        <v>0</v>
      </c>
      <c r="DS70" s="45">
        <f t="shared" si="136"/>
        <v>0</v>
      </c>
      <c r="DT70" s="45">
        <f t="shared" si="137"/>
        <v>0</v>
      </c>
      <c r="DU70" s="45">
        <f t="shared" si="138"/>
        <v>0</v>
      </c>
      <c r="DV70" s="45">
        <f t="shared" si="139"/>
        <v>0</v>
      </c>
      <c r="DW70" s="45">
        <f t="shared" si="140"/>
        <v>0</v>
      </c>
      <c r="DX70" s="45">
        <f t="shared" si="141"/>
        <v>0</v>
      </c>
      <c r="DY70" s="45">
        <f t="shared" si="142"/>
        <v>0</v>
      </c>
      <c r="DZ70" s="45">
        <f t="shared" si="143"/>
        <v>0</v>
      </c>
    </row>
    <row r="71" spans="1:130" x14ac:dyDescent="0.25">
      <c r="A71" s="66" t="s">
        <v>52</v>
      </c>
      <c r="B71" s="47">
        <f t="shared" ref="B71:C73" si="164">+D71+F71+H71+J71+L71+N71+P71+R71+T71+V71+X71+Z71+AB71+AD71+AF71+AH71+AJ71+AL71+AN71+AP71</f>
        <v>5</v>
      </c>
      <c r="C71" s="48">
        <f t="shared" si="164"/>
        <v>0</v>
      </c>
      <c r="D71" s="38">
        <f>SUM(ENERO:DICIEMBRE!D71)</f>
        <v>0</v>
      </c>
      <c r="E71" s="38">
        <f>SUM(ENERO:DICIEMBRE!E71)</f>
        <v>0</v>
      </c>
      <c r="F71" s="38">
        <f>SUM(ENERO:DICIEMBRE!F71)</f>
        <v>0</v>
      </c>
      <c r="G71" s="38">
        <f>SUM(ENERO:DICIEMBRE!G71)</f>
        <v>0</v>
      </c>
      <c r="H71" s="38">
        <f>SUM(ENERO:DICIEMBRE!H71)</f>
        <v>0</v>
      </c>
      <c r="I71" s="38">
        <f>SUM(ENERO:DICIEMBRE!I71)</f>
        <v>0</v>
      </c>
      <c r="J71" s="38">
        <f>SUM(ENERO:DICIEMBRE!J71)</f>
        <v>0</v>
      </c>
      <c r="K71" s="38">
        <f>SUM(ENERO:DICIEMBRE!K71)</f>
        <v>0</v>
      </c>
      <c r="L71" s="38">
        <f>SUM(ENERO:DICIEMBRE!L71)</f>
        <v>0</v>
      </c>
      <c r="M71" s="38">
        <f>SUM(ENERO:DICIEMBRE!M71)</f>
        <v>0</v>
      </c>
      <c r="N71" s="38">
        <f>SUM(ENERO:DICIEMBRE!N71)</f>
        <v>0</v>
      </c>
      <c r="O71" s="38">
        <f>SUM(ENERO:DICIEMBRE!O71)</f>
        <v>0</v>
      </c>
      <c r="P71" s="38">
        <f>SUM(ENERO:DICIEMBRE!P71)</f>
        <v>0</v>
      </c>
      <c r="Q71" s="38">
        <f>SUM(ENERO:DICIEMBRE!Q71)</f>
        <v>0</v>
      </c>
      <c r="R71" s="38">
        <f>SUM(ENERO:DICIEMBRE!R71)</f>
        <v>0</v>
      </c>
      <c r="S71" s="38">
        <f>SUM(ENERO:DICIEMBRE!S71)</f>
        <v>0</v>
      </c>
      <c r="T71" s="38">
        <f>SUM(ENERO:DICIEMBRE!T71)</f>
        <v>0</v>
      </c>
      <c r="U71" s="38">
        <f>SUM(ENERO:DICIEMBRE!U71)</f>
        <v>0</v>
      </c>
      <c r="V71" s="38">
        <f>SUM(ENERO:DICIEMBRE!V71)</f>
        <v>1</v>
      </c>
      <c r="W71" s="38">
        <f>SUM(ENERO:DICIEMBRE!W71)</f>
        <v>0</v>
      </c>
      <c r="X71" s="38">
        <f>SUM(ENERO:DICIEMBRE!X71)</f>
        <v>0</v>
      </c>
      <c r="Y71" s="38">
        <f>SUM(ENERO:DICIEMBRE!Y71)</f>
        <v>0</v>
      </c>
      <c r="Z71" s="38">
        <f>SUM(ENERO:DICIEMBRE!Z71)</f>
        <v>1</v>
      </c>
      <c r="AA71" s="38">
        <f>SUM(ENERO:DICIEMBRE!AA71)</f>
        <v>0</v>
      </c>
      <c r="AB71" s="38">
        <f>SUM(ENERO:DICIEMBRE!AB71)</f>
        <v>0</v>
      </c>
      <c r="AC71" s="38">
        <f>SUM(ENERO:DICIEMBRE!AC71)</f>
        <v>0</v>
      </c>
      <c r="AD71" s="38">
        <f>SUM(ENERO:DICIEMBRE!AD71)</f>
        <v>0</v>
      </c>
      <c r="AE71" s="38">
        <f>SUM(ENERO:DICIEMBRE!AE71)</f>
        <v>0</v>
      </c>
      <c r="AF71" s="38">
        <f>SUM(ENERO:DICIEMBRE!AF71)</f>
        <v>1</v>
      </c>
      <c r="AG71" s="38">
        <f>SUM(ENERO:DICIEMBRE!AG71)</f>
        <v>0</v>
      </c>
      <c r="AH71" s="38">
        <f>SUM(ENERO:DICIEMBRE!AH71)</f>
        <v>1</v>
      </c>
      <c r="AI71" s="38">
        <f>SUM(ENERO:DICIEMBRE!AI71)</f>
        <v>0</v>
      </c>
      <c r="AJ71" s="38">
        <f>SUM(ENERO:DICIEMBRE!AJ71)</f>
        <v>0</v>
      </c>
      <c r="AK71" s="38">
        <f>SUM(ENERO:DICIEMBRE!AK71)</f>
        <v>0</v>
      </c>
      <c r="AL71" s="38">
        <f>SUM(ENERO:DICIEMBRE!AL71)</f>
        <v>1</v>
      </c>
      <c r="AM71" s="38">
        <f>SUM(ENERO:DICIEMBRE!AM71)</f>
        <v>0</v>
      </c>
      <c r="AN71" s="38">
        <f>SUM(ENERO:DICIEMBRE!AN71)</f>
        <v>0</v>
      </c>
      <c r="AO71" s="38">
        <f>SUM(ENERO:DICIEMBRE!AO71)</f>
        <v>0</v>
      </c>
      <c r="AP71" s="38">
        <f>SUM(ENERO:DICIEMBRE!AP71)</f>
        <v>0</v>
      </c>
      <c r="AQ71" s="38">
        <f>SUM(ENERO:DICIEMBRE!AQ71)</f>
        <v>0</v>
      </c>
      <c r="AR71" s="38">
        <f>SUM(ENERO:DICIEMBRE!AR71)</f>
        <v>3</v>
      </c>
      <c r="AS71" s="38">
        <f>SUM(ENERO:DICIEMBRE!AS71)</f>
        <v>2</v>
      </c>
      <c r="AT71" s="38">
        <f>SUM(ENERO:DICIEMBRE!AT71)</f>
        <v>0</v>
      </c>
      <c r="AU71" s="38">
        <f>SUM(ENERO:DICIEMBRE!AU71)</f>
        <v>0</v>
      </c>
      <c r="AV71" s="38">
        <f>SUM(ENERO:DICIEMBRE!AV71)</f>
        <v>0</v>
      </c>
      <c r="AW71" s="38">
        <f>SUM(ENERO:DICIEMBRE!AW71)</f>
        <v>0</v>
      </c>
      <c r="AX71" s="43" t="str">
        <f t="shared" si="111"/>
        <v/>
      </c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10"/>
      <c r="BJ71" s="10"/>
      <c r="BK71" s="10"/>
      <c r="BL71" s="10"/>
      <c r="BU71" s="10"/>
      <c r="BW71" s="11"/>
      <c r="CA71" s="44" t="str">
        <f t="shared" si="112"/>
        <v/>
      </c>
      <c r="CB71" s="44" t="str">
        <f t="shared" si="113"/>
        <v/>
      </c>
      <c r="CC71" s="44" t="str">
        <f t="shared" si="114"/>
        <v/>
      </c>
      <c r="CD71" s="44" t="str">
        <f t="shared" si="115"/>
        <v/>
      </c>
      <c r="CE71" s="44" t="str">
        <f t="shared" si="116"/>
        <v/>
      </c>
      <c r="CF71" s="44" t="str">
        <f t="shared" si="144"/>
        <v/>
      </c>
      <c r="CG71" s="44" t="str">
        <f t="shared" si="145"/>
        <v/>
      </c>
      <c r="CH71" s="44" t="str">
        <f t="shared" si="146"/>
        <v/>
      </c>
      <c r="CI71" s="44" t="str">
        <f t="shared" si="147"/>
        <v/>
      </c>
      <c r="CJ71" s="44" t="str">
        <f t="shared" si="148"/>
        <v/>
      </c>
      <c r="CK71" s="44" t="str">
        <f t="shared" si="149"/>
        <v/>
      </c>
      <c r="CL71" s="44" t="str">
        <f t="shared" si="150"/>
        <v/>
      </c>
      <c r="CM71" s="44" t="str">
        <f t="shared" si="151"/>
        <v/>
      </c>
      <c r="CN71" s="44" t="str">
        <f t="shared" si="152"/>
        <v/>
      </c>
      <c r="CO71" s="44" t="str">
        <f t="shared" si="153"/>
        <v/>
      </c>
      <c r="CP71" s="44" t="str">
        <f t="shared" si="154"/>
        <v/>
      </c>
      <c r="CQ71" s="44" t="str">
        <f t="shared" si="155"/>
        <v/>
      </c>
      <c r="CR71" s="44" t="str">
        <f t="shared" si="156"/>
        <v/>
      </c>
      <c r="CS71" s="44" t="str">
        <f t="shared" si="157"/>
        <v/>
      </c>
      <c r="CT71" s="44" t="str">
        <f t="shared" si="158"/>
        <v/>
      </c>
      <c r="CU71" s="44" t="str">
        <f t="shared" si="159"/>
        <v/>
      </c>
      <c r="CV71" s="44" t="str">
        <f t="shared" si="160"/>
        <v/>
      </c>
      <c r="CW71" s="44" t="str">
        <f t="shared" si="161"/>
        <v/>
      </c>
      <c r="CX71" s="44" t="str">
        <f t="shared" si="162"/>
        <v/>
      </c>
      <c r="CY71" s="44" t="str">
        <f t="shared" si="163"/>
        <v/>
      </c>
      <c r="CZ71" s="44" t="str">
        <f t="shared" si="117"/>
        <v/>
      </c>
      <c r="DA71" s="45">
        <f t="shared" si="118"/>
        <v>0</v>
      </c>
      <c r="DB71" s="45">
        <f t="shared" si="119"/>
        <v>0</v>
      </c>
      <c r="DC71" s="45">
        <f t="shared" si="120"/>
        <v>0</v>
      </c>
      <c r="DD71" s="45">
        <f t="shared" si="121"/>
        <v>0</v>
      </c>
      <c r="DE71" s="45">
        <f t="shared" si="122"/>
        <v>0</v>
      </c>
      <c r="DF71" s="45">
        <f t="shared" si="123"/>
        <v>0</v>
      </c>
      <c r="DG71" s="45">
        <f t="shared" si="124"/>
        <v>0</v>
      </c>
      <c r="DH71" s="45">
        <f t="shared" si="125"/>
        <v>0</v>
      </c>
      <c r="DI71" s="45">
        <f t="shared" si="126"/>
        <v>0</v>
      </c>
      <c r="DJ71" s="45">
        <f t="shared" si="127"/>
        <v>0</v>
      </c>
      <c r="DK71" s="45">
        <f t="shared" si="128"/>
        <v>0</v>
      </c>
      <c r="DL71" s="45">
        <f t="shared" si="129"/>
        <v>0</v>
      </c>
      <c r="DM71" s="45">
        <f t="shared" si="130"/>
        <v>0</v>
      </c>
      <c r="DN71" s="45">
        <f t="shared" si="131"/>
        <v>0</v>
      </c>
      <c r="DO71" s="45">
        <f t="shared" si="132"/>
        <v>0</v>
      </c>
      <c r="DP71" s="45">
        <f t="shared" si="133"/>
        <v>0</v>
      </c>
      <c r="DQ71" s="45">
        <f t="shared" si="134"/>
        <v>0</v>
      </c>
      <c r="DR71" s="45">
        <f t="shared" si="135"/>
        <v>0</v>
      </c>
      <c r="DS71" s="45">
        <f t="shared" si="136"/>
        <v>0</v>
      </c>
      <c r="DT71" s="45">
        <f t="shared" si="137"/>
        <v>0</v>
      </c>
      <c r="DU71" s="45">
        <f t="shared" si="138"/>
        <v>0</v>
      </c>
      <c r="DV71" s="45">
        <f t="shared" si="139"/>
        <v>0</v>
      </c>
      <c r="DW71" s="45">
        <f t="shared" si="140"/>
        <v>0</v>
      </c>
      <c r="DX71" s="45">
        <f t="shared" si="141"/>
        <v>0</v>
      </c>
      <c r="DY71" s="45">
        <f t="shared" si="142"/>
        <v>0</v>
      </c>
      <c r="DZ71" s="45">
        <f t="shared" si="143"/>
        <v>0</v>
      </c>
    </row>
    <row r="72" spans="1:130" x14ac:dyDescent="0.25">
      <c r="A72" s="66" t="s">
        <v>53</v>
      </c>
      <c r="B72" s="47">
        <f t="shared" si="164"/>
        <v>1</v>
      </c>
      <c r="C72" s="48">
        <f t="shared" si="164"/>
        <v>0</v>
      </c>
      <c r="D72" s="38">
        <f>SUM(ENERO:DICIEMBRE!D72)</f>
        <v>0</v>
      </c>
      <c r="E72" s="38">
        <f>SUM(ENERO:DICIEMBRE!E72)</f>
        <v>0</v>
      </c>
      <c r="F72" s="38">
        <f>SUM(ENERO:DICIEMBRE!F72)</f>
        <v>0</v>
      </c>
      <c r="G72" s="38">
        <f>SUM(ENERO:DICIEMBRE!G72)</f>
        <v>0</v>
      </c>
      <c r="H72" s="38">
        <f>SUM(ENERO:DICIEMBRE!H72)</f>
        <v>0</v>
      </c>
      <c r="I72" s="38">
        <f>SUM(ENERO:DICIEMBRE!I72)</f>
        <v>0</v>
      </c>
      <c r="J72" s="38">
        <f>SUM(ENERO:DICIEMBRE!J72)</f>
        <v>0</v>
      </c>
      <c r="K72" s="38">
        <f>SUM(ENERO:DICIEMBRE!K72)</f>
        <v>0</v>
      </c>
      <c r="L72" s="38">
        <f>SUM(ENERO:DICIEMBRE!L72)</f>
        <v>0</v>
      </c>
      <c r="M72" s="38">
        <f>SUM(ENERO:DICIEMBRE!M72)</f>
        <v>0</v>
      </c>
      <c r="N72" s="38">
        <f>SUM(ENERO:DICIEMBRE!N72)</f>
        <v>0</v>
      </c>
      <c r="O72" s="38">
        <f>SUM(ENERO:DICIEMBRE!O72)</f>
        <v>0</v>
      </c>
      <c r="P72" s="38">
        <f>SUM(ENERO:DICIEMBRE!P72)</f>
        <v>0</v>
      </c>
      <c r="Q72" s="38">
        <f>SUM(ENERO:DICIEMBRE!Q72)</f>
        <v>0</v>
      </c>
      <c r="R72" s="38">
        <f>SUM(ENERO:DICIEMBRE!R72)</f>
        <v>0</v>
      </c>
      <c r="S72" s="38">
        <f>SUM(ENERO:DICIEMBRE!S72)</f>
        <v>0</v>
      </c>
      <c r="T72" s="38">
        <f>SUM(ENERO:DICIEMBRE!T72)</f>
        <v>0</v>
      </c>
      <c r="U72" s="38">
        <f>SUM(ENERO:DICIEMBRE!U72)</f>
        <v>0</v>
      </c>
      <c r="V72" s="38">
        <f>SUM(ENERO:DICIEMBRE!V72)</f>
        <v>0</v>
      </c>
      <c r="W72" s="38">
        <f>SUM(ENERO:DICIEMBRE!W72)</f>
        <v>0</v>
      </c>
      <c r="X72" s="38">
        <f>SUM(ENERO:DICIEMBRE!X72)</f>
        <v>0</v>
      </c>
      <c r="Y72" s="38">
        <f>SUM(ENERO:DICIEMBRE!Y72)</f>
        <v>0</v>
      </c>
      <c r="Z72" s="38">
        <f>SUM(ENERO:DICIEMBRE!Z72)</f>
        <v>0</v>
      </c>
      <c r="AA72" s="38">
        <f>SUM(ENERO:DICIEMBRE!AA72)</f>
        <v>0</v>
      </c>
      <c r="AB72" s="38">
        <f>SUM(ENERO:DICIEMBRE!AB72)</f>
        <v>1</v>
      </c>
      <c r="AC72" s="38">
        <f>SUM(ENERO:DICIEMBRE!AC72)</f>
        <v>0</v>
      </c>
      <c r="AD72" s="38">
        <f>SUM(ENERO:DICIEMBRE!AD72)</f>
        <v>0</v>
      </c>
      <c r="AE72" s="38">
        <f>SUM(ENERO:DICIEMBRE!AE72)</f>
        <v>0</v>
      </c>
      <c r="AF72" s="38">
        <f>SUM(ENERO:DICIEMBRE!AF72)</f>
        <v>0</v>
      </c>
      <c r="AG72" s="38">
        <f>SUM(ENERO:DICIEMBRE!AG72)</f>
        <v>0</v>
      </c>
      <c r="AH72" s="38">
        <f>SUM(ENERO:DICIEMBRE!AH72)</f>
        <v>0</v>
      </c>
      <c r="AI72" s="38">
        <f>SUM(ENERO:DICIEMBRE!AI72)</f>
        <v>0</v>
      </c>
      <c r="AJ72" s="38">
        <f>SUM(ENERO:DICIEMBRE!AJ72)</f>
        <v>0</v>
      </c>
      <c r="AK72" s="38">
        <f>SUM(ENERO:DICIEMBRE!AK72)</f>
        <v>0</v>
      </c>
      <c r="AL72" s="38">
        <f>SUM(ENERO:DICIEMBRE!AL72)</f>
        <v>0</v>
      </c>
      <c r="AM72" s="38">
        <f>SUM(ENERO:DICIEMBRE!AM72)</f>
        <v>0</v>
      </c>
      <c r="AN72" s="38">
        <f>SUM(ENERO:DICIEMBRE!AN72)</f>
        <v>0</v>
      </c>
      <c r="AO72" s="38">
        <f>SUM(ENERO:DICIEMBRE!AO72)</f>
        <v>0</v>
      </c>
      <c r="AP72" s="38">
        <f>SUM(ENERO:DICIEMBRE!AP72)</f>
        <v>0</v>
      </c>
      <c r="AQ72" s="38">
        <f>SUM(ENERO:DICIEMBRE!AQ72)</f>
        <v>0</v>
      </c>
      <c r="AR72" s="38">
        <f>SUM(ENERO:DICIEMBRE!AR72)</f>
        <v>1</v>
      </c>
      <c r="AS72" s="38">
        <f>SUM(ENERO:DICIEMBRE!AS72)</f>
        <v>0</v>
      </c>
      <c r="AT72" s="38">
        <f>SUM(ENERO:DICIEMBRE!AT72)</f>
        <v>0</v>
      </c>
      <c r="AU72" s="38">
        <f>SUM(ENERO:DICIEMBRE!AU72)</f>
        <v>0</v>
      </c>
      <c r="AV72" s="38">
        <f>SUM(ENERO:DICIEMBRE!AV72)</f>
        <v>0</v>
      </c>
      <c r="AW72" s="38">
        <f>SUM(ENERO:DICIEMBRE!AW72)</f>
        <v>0</v>
      </c>
      <c r="AX72" s="43" t="str">
        <f t="shared" si="111"/>
        <v/>
      </c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10"/>
      <c r="BJ72" s="10"/>
      <c r="BK72" s="10"/>
      <c r="BL72" s="10"/>
      <c r="BU72" s="10"/>
      <c r="BW72" s="11"/>
      <c r="CA72" s="44" t="str">
        <f t="shared" si="112"/>
        <v/>
      </c>
      <c r="CB72" s="44" t="str">
        <f t="shared" si="113"/>
        <v/>
      </c>
      <c r="CC72" s="44" t="str">
        <f t="shared" si="114"/>
        <v/>
      </c>
      <c r="CD72" s="44" t="str">
        <f t="shared" si="115"/>
        <v/>
      </c>
      <c r="CE72" s="44" t="str">
        <f t="shared" si="116"/>
        <v/>
      </c>
      <c r="CF72" s="44" t="str">
        <f t="shared" si="144"/>
        <v/>
      </c>
      <c r="CG72" s="44" t="str">
        <f t="shared" si="145"/>
        <v/>
      </c>
      <c r="CH72" s="44" t="str">
        <f t="shared" si="146"/>
        <v/>
      </c>
      <c r="CI72" s="44" t="str">
        <f t="shared" si="147"/>
        <v/>
      </c>
      <c r="CJ72" s="44" t="str">
        <f t="shared" si="148"/>
        <v/>
      </c>
      <c r="CK72" s="44" t="str">
        <f t="shared" si="149"/>
        <v/>
      </c>
      <c r="CL72" s="44" t="str">
        <f t="shared" si="150"/>
        <v/>
      </c>
      <c r="CM72" s="44" t="str">
        <f t="shared" si="151"/>
        <v/>
      </c>
      <c r="CN72" s="44" t="str">
        <f t="shared" si="152"/>
        <v/>
      </c>
      <c r="CO72" s="44" t="str">
        <f t="shared" si="153"/>
        <v/>
      </c>
      <c r="CP72" s="44" t="str">
        <f t="shared" si="154"/>
        <v/>
      </c>
      <c r="CQ72" s="44" t="str">
        <f t="shared" si="155"/>
        <v/>
      </c>
      <c r="CR72" s="44" t="str">
        <f t="shared" si="156"/>
        <v/>
      </c>
      <c r="CS72" s="44" t="str">
        <f t="shared" si="157"/>
        <v/>
      </c>
      <c r="CT72" s="44" t="str">
        <f t="shared" si="158"/>
        <v/>
      </c>
      <c r="CU72" s="44" t="str">
        <f t="shared" si="159"/>
        <v/>
      </c>
      <c r="CV72" s="44" t="str">
        <f t="shared" si="160"/>
        <v/>
      </c>
      <c r="CW72" s="44" t="str">
        <f t="shared" si="161"/>
        <v/>
      </c>
      <c r="CX72" s="44" t="str">
        <f t="shared" si="162"/>
        <v/>
      </c>
      <c r="CY72" s="44" t="str">
        <f t="shared" si="163"/>
        <v/>
      </c>
      <c r="CZ72" s="44" t="str">
        <f t="shared" si="117"/>
        <v/>
      </c>
      <c r="DA72" s="45">
        <f t="shared" si="118"/>
        <v>0</v>
      </c>
      <c r="DB72" s="45">
        <f t="shared" si="119"/>
        <v>0</v>
      </c>
      <c r="DC72" s="45">
        <f t="shared" si="120"/>
        <v>0</v>
      </c>
      <c r="DD72" s="45">
        <f t="shared" si="121"/>
        <v>0</v>
      </c>
      <c r="DE72" s="45">
        <f t="shared" si="122"/>
        <v>0</v>
      </c>
      <c r="DF72" s="45">
        <f t="shared" si="123"/>
        <v>0</v>
      </c>
      <c r="DG72" s="45">
        <f t="shared" si="124"/>
        <v>0</v>
      </c>
      <c r="DH72" s="45">
        <f t="shared" si="125"/>
        <v>0</v>
      </c>
      <c r="DI72" s="45">
        <f t="shared" si="126"/>
        <v>0</v>
      </c>
      <c r="DJ72" s="45">
        <f t="shared" si="127"/>
        <v>0</v>
      </c>
      <c r="DK72" s="45">
        <f t="shared" si="128"/>
        <v>0</v>
      </c>
      <c r="DL72" s="45">
        <f t="shared" si="129"/>
        <v>0</v>
      </c>
      <c r="DM72" s="45">
        <f t="shared" si="130"/>
        <v>0</v>
      </c>
      <c r="DN72" s="45">
        <f t="shared" si="131"/>
        <v>0</v>
      </c>
      <c r="DO72" s="45">
        <f t="shared" si="132"/>
        <v>0</v>
      </c>
      <c r="DP72" s="45">
        <f t="shared" si="133"/>
        <v>0</v>
      </c>
      <c r="DQ72" s="45">
        <f t="shared" si="134"/>
        <v>0</v>
      </c>
      <c r="DR72" s="45">
        <f t="shared" si="135"/>
        <v>0</v>
      </c>
      <c r="DS72" s="45">
        <f t="shared" si="136"/>
        <v>0</v>
      </c>
      <c r="DT72" s="45">
        <f t="shared" si="137"/>
        <v>0</v>
      </c>
      <c r="DU72" s="45">
        <f t="shared" si="138"/>
        <v>0</v>
      </c>
      <c r="DV72" s="45">
        <f t="shared" si="139"/>
        <v>0</v>
      </c>
      <c r="DW72" s="45">
        <f t="shared" si="140"/>
        <v>0</v>
      </c>
      <c r="DX72" s="45">
        <f t="shared" si="141"/>
        <v>0</v>
      </c>
      <c r="DY72" s="45">
        <f t="shared" si="142"/>
        <v>0</v>
      </c>
      <c r="DZ72" s="45">
        <f t="shared" si="143"/>
        <v>0</v>
      </c>
    </row>
    <row r="73" spans="1:130" x14ac:dyDescent="0.25">
      <c r="A73" s="57" t="s">
        <v>54</v>
      </c>
      <c r="B73" s="56">
        <f t="shared" si="164"/>
        <v>0</v>
      </c>
      <c r="C73" s="57">
        <f t="shared" si="164"/>
        <v>0</v>
      </c>
      <c r="D73" s="38">
        <f>SUM(ENERO:DICIEMBRE!D73)</f>
        <v>0</v>
      </c>
      <c r="E73" s="38">
        <f>SUM(ENERO:DICIEMBRE!E73)</f>
        <v>0</v>
      </c>
      <c r="F73" s="38">
        <f>SUM(ENERO:DICIEMBRE!F73)</f>
        <v>0</v>
      </c>
      <c r="G73" s="38">
        <f>SUM(ENERO:DICIEMBRE!G73)</f>
        <v>0</v>
      </c>
      <c r="H73" s="38">
        <f>SUM(ENERO:DICIEMBRE!H73)</f>
        <v>0</v>
      </c>
      <c r="I73" s="38">
        <f>SUM(ENERO:DICIEMBRE!I73)</f>
        <v>0</v>
      </c>
      <c r="J73" s="38">
        <f>SUM(ENERO:DICIEMBRE!J73)</f>
        <v>0</v>
      </c>
      <c r="K73" s="38">
        <f>SUM(ENERO:DICIEMBRE!K73)</f>
        <v>0</v>
      </c>
      <c r="L73" s="38">
        <f>SUM(ENERO:DICIEMBRE!L73)</f>
        <v>0</v>
      </c>
      <c r="M73" s="38">
        <f>SUM(ENERO:DICIEMBRE!M73)</f>
        <v>0</v>
      </c>
      <c r="N73" s="38">
        <f>SUM(ENERO:DICIEMBRE!N73)</f>
        <v>0</v>
      </c>
      <c r="O73" s="38">
        <f>SUM(ENERO:DICIEMBRE!O73)</f>
        <v>0</v>
      </c>
      <c r="P73" s="38">
        <f>SUM(ENERO:DICIEMBRE!P73)</f>
        <v>0</v>
      </c>
      <c r="Q73" s="38">
        <f>SUM(ENERO:DICIEMBRE!Q73)</f>
        <v>0</v>
      </c>
      <c r="R73" s="38">
        <f>SUM(ENERO:DICIEMBRE!R73)</f>
        <v>0</v>
      </c>
      <c r="S73" s="38">
        <f>SUM(ENERO:DICIEMBRE!S73)</f>
        <v>0</v>
      </c>
      <c r="T73" s="38">
        <f>SUM(ENERO:DICIEMBRE!T73)</f>
        <v>0</v>
      </c>
      <c r="U73" s="38">
        <f>SUM(ENERO:DICIEMBRE!U73)</f>
        <v>0</v>
      </c>
      <c r="V73" s="38">
        <f>SUM(ENERO:DICIEMBRE!V73)</f>
        <v>0</v>
      </c>
      <c r="W73" s="38">
        <f>SUM(ENERO:DICIEMBRE!W73)</f>
        <v>0</v>
      </c>
      <c r="X73" s="38">
        <f>SUM(ENERO:DICIEMBRE!X73)</f>
        <v>0</v>
      </c>
      <c r="Y73" s="38">
        <f>SUM(ENERO:DICIEMBRE!Y73)</f>
        <v>0</v>
      </c>
      <c r="Z73" s="38">
        <f>SUM(ENERO:DICIEMBRE!Z73)</f>
        <v>0</v>
      </c>
      <c r="AA73" s="38">
        <f>SUM(ENERO:DICIEMBRE!AA73)</f>
        <v>0</v>
      </c>
      <c r="AB73" s="38">
        <f>SUM(ENERO:DICIEMBRE!AB73)</f>
        <v>0</v>
      </c>
      <c r="AC73" s="38">
        <f>SUM(ENERO:DICIEMBRE!AC73)</f>
        <v>0</v>
      </c>
      <c r="AD73" s="38">
        <f>SUM(ENERO:DICIEMBRE!AD73)</f>
        <v>0</v>
      </c>
      <c r="AE73" s="38">
        <f>SUM(ENERO:DICIEMBRE!AE73)</f>
        <v>0</v>
      </c>
      <c r="AF73" s="38">
        <f>SUM(ENERO:DICIEMBRE!AF73)</f>
        <v>0</v>
      </c>
      <c r="AG73" s="38">
        <f>SUM(ENERO:DICIEMBRE!AG73)</f>
        <v>0</v>
      </c>
      <c r="AH73" s="38">
        <f>SUM(ENERO:DICIEMBRE!AH73)</f>
        <v>0</v>
      </c>
      <c r="AI73" s="38">
        <f>SUM(ENERO:DICIEMBRE!AI73)</f>
        <v>0</v>
      </c>
      <c r="AJ73" s="38">
        <f>SUM(ENERO:DICIEMBRE!AJ73)</f>
        <v>0</v>
      </c>
      <c r="AK73" s="38">
        <f>SUM(ENERO:DICIEMBRE!AK73)</f>
        <v>0</v>
      </c>
      <c r="AL73" s="38">
        <f>SUM(ENERO:DICIEMBRE!AL73)</f>
        <v>0</v>
      </c>
      <c r="AM73" s="38">
        <f>SUM(ENERO:DICIEMBRE!AM73)</f>
        <v>0</v>
      </c>
      <c r="AN73" s="38">
        <f>SUM(ENERO:DICIEMBRE!AN73)</f>
        <v>0</v>
      </c>
      <c r="AO73" s="38">
        <f>SUM(ENERO:DICIEMBRE!AO73)</f>
        <v>0</v>
      </c>
      <c r="AP73" s="38">
        <f>SUM(ENERO:DICIEMBRE!AP73)</f>
        <v>0</v>
      </c>
      <c r="AQ73" s="38">
        <f>SUM(ENERO:DICIEMBRE!AQ73)</f>
        <v>0</v>
      </c>
      <c r="AR73" s="38">
        <f>SUM(ENERO:DICIEMBRE!AR73)</f>
        <v>0</v>
      </c>
      <c r="AS73" s="38">
        <f>SUM(ENERO:DICIEMBRE!AS73)</f>
        <v>0</v>
      </c>
      <c r="AT73" s="38">
        <f>SUM(ENERO:DICIEMBRE!AT73)</f>
        <v>0</v>
      </c>
      <c r="AU73" s="38">
        <f>SUM(ENERO:DICIEMBRE!AU73)</f>
        <v>0</v>
      </c>
      <c r="AV73" s="38">
        <f>SUM(ENERO:DICIEMBRE!AV73)</f>
        <v>0</v>
      </c>
      <c r="AW73" s="38">
        <f>SUM(ENERO:DICIEMBRE!AW73)</f>
        <v>0</v>
      </c>
      <c r="AX73" s="43" t="str">
        <f t="shared" si="111"/>
        <v/>
      </c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10"/>
      <c r="BJ73" s="10"/>
      <c r="BK73" s="10"/>
      <c r="BL73" s="10"/>
      <c r="BU73" s="10"/>
      <c r="BW73" s="11"/>
      <c r="CA73" s="44" t="str">
        <f t="shared" si="112"/>
        <v/>
      </c>
      <c r="CB73" s="44" t="str">
        <f t="shared" si="113"/>
        <v/>
      </c>
      <c r="CC73" s="44" t="str">
        <f t="shared" si="114"/>
        <v/>
      </c>
      <c r="CD73" s="44" t="str">
        <f t="shared" si="115"/>
        <v/>
      </c>
      <c r="CE73" s="44" t="str">
        <f t="shared" si="116"/>
        <v/>
      </c>
      <c r="CF73" s="44" t="str">
        <f t="shared" si="144"/>
        <v/>
      </c>
      <c r="CG73" s="44" t="str">
        <f t="shared" si="145"/>
        <v/>
      </c>
      <c r="CH73" s="44" t="str">
        <f t="shared" si="146"/>
        <v/>
      </c>
      <c r="CI73" s="44" t="str">
        <f t="shared" si="147"/>
        <v/>
      </c>
      <c r="CJ73" s="44" t="str">
        <f t="shared" si="148"/>
        <v/>
      </c>
      <c r="CK73" s="44" t="str">
        <f t="shared" si="149"/>
        <v/>
      </c>
      <c r="CL73" s="44" t="str">
        <f t="shared" si="150"/>
        <v/>
      </c>
      <c r="CM73" s="44" t="str">
        <f t="shared" si="151"/>
        <v/>
      </c>
      <c r="CN73" s="44" t="str">
        <f t="shared" si="152"/>
        <v/>
      </c>
      <c r="CO73" s="44" t="str">
        <f t="shared" si="153"/>
        <v/>
      </c>
      <c r="CP73" s="44" t="str">
        <f t="shared" si="154"/>
        <v/>
      </c>
      <c r="CQ73" s="44" t="str">
        <f t="shared" si="155"/>
        <v/>
      </c>
      <c r="CR73" s="44" t="str">
        <f t="shared" si="156"/>
        <v/>
      </c>
      <c r="CS73" s="44" t="str">
        <f t="shared" si="157"/>
        <v/>
      </c>
      <c r="CT73" s="44" t="str">
        <f t="shared" si="158"/>
        <v/>
      </c>
      <c r="CU73" s="44" t="str">
        <f t="shared" si="159"/>
        <v/>
      </c>
      <c r="CV73" s="44" t="str">
        <f t="shared" si="160"/>
        <v/>
      </c>
      <c r="CW73" s="44" t="str">
        <f t="shared" si="161"/>
        <v/>
      </c>
      <c r="CX73" s="44" t="str">
        <f t="shared" si="162"/>
        <v/>
      </c>
      <c r="CY73" s="44" t="str">
        <f t="shared" si="163"/>
        <v/>
      </c>
      <c r="CZ73" s="44" t="str">
        <f t="shared" si="117"/>
        <v/>
      </c>
      <c r="DA73" s="45">
        <f t="shared" si="118"/>
        <v>0</v>
      </c>
      <c r="DB73" s="45">
        <f t="shared" si="119"/>
        <v>0</v>
      </c>
      <c r="DC73" s="45">
        <f t="shared" si="120"/>
        <v>0</v>
      </c>
      <c r="DD73" s="45">
        <f t="shared" si="121"/>
        <v>0</v>
      </c>
      <c r="DE73" s="45">
        <f t="shared" si="122"/>
        <v>0</v>
      </c>
      <c r="DF73" s="45">
        <f t="shared" si="123"/>
        <v>0</v>
      </c>
      <c r="DG73" s="45">
        <f t="shared" si="124"/>
        <v>0</v>
      </c>
      <c r="DH73" s="45">
        <f t="shared" si="125"/>
        <v>0</v>
      </c>
      <c r="DI73" s="45">
        <f t="shared" si="126"/>
        <v>0</v>
      </c>
      <c r="DJ73" s="45">
        <f t="shared" si="127"/>
        <v>0</v>
      </c>
      <c r="DK73" s="45">
        <f t="shared" si="128"/>
        <v>0</v>
      </c>
      <c r="DL73" s="45">
        <f t="shared" si="129"/>
        <v>0</v>
      </c>
      <c r="DM73" s="45">
        <f t="shared" si="130"/>
        <v>0</v>
      </c>
      <c r="DN73" s="45">
        <f t="shared" si="131"/>
        <v>0</v>
      </c>
      <c r="DO73" s="45">
        <f t="shared" si="132"/>
        <v>0</v>
      </c>
      <c r="DP73" s="45">
        <f t="shared" si="133"/>
        <v>0</v>
      </c>
      <c r="DQ73" s="45">
        <f t="shared" si="134"/>
        <v>0</v>
      </c>
      <c r="DR73" s="45">
        <f t="shared" si="135"/>
        <v>0</v>
      </c>
      <c r="DS73" s="45">
        <f t="shared" si="136"/>
        <v>0</v>
      </c>
      <c r="DT73" s="45">
        <f t="shared" si="137"/>
        <v>0</v>
      </c>
      <c r="DU73" s="45">
        <f t="shared" si="138"/>
        <v>0</v>
      </c>
      <c r="DV73" s="45">
        <f t="shared" si="139"/>
        <v>0</v>
      </c>
      <c r="DW73" s="45">
        <f t="shared" si="140"/>
        <v>0</v>
      </c>
      <c r="DX73" s="45">
        <f t="shared" si="141"/>
        <v>0</v>
      </c>
      <c r="DY73" s="45">
        <f t="shared" si="142"/>
        <v>0</v>
      </c>
      <c r="DZ73" s="45">
        <f t="shared" si="143"/>
        <v>0</v>
      </c>
    </row>
    <row r="74" spans="1:130" x14ac:dyDescent="0.25">
      <c r="A74" s="15" t="s">
        <v>57</v>
      </c>
      <c r="B74" s="15"/>
      <c r="C74" s="15"/>
      <c r="D74" s="15"/>
      <c r="E74" s="15"/>
      <c r="F74" s="15"/>
      <c r="G74" s="15"/>
      <c r="I74" s="16"/>
      <c r="J74" s="17"/>
      <c r="K74" s="17"/>
      <c r="L74" s="17"/>
      <c r="M74" s="17"/>
      <c r="N74" s="17"/>
      <c r="O74" s="17"/>
      <c r="P74" s="17"/>
      <c r="Q74" s="8"/>
      <c r="AR74" s="9" t="s">
        <v>58</v>
      </c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T74" s="14"/>
      <c r="BU74" s="14"/>
      <c r="BV74" s="11"/>
      <c r="BW74" s="11"/>
    </row>
    <row r="75" spans="1:130" x14ac:dyDescent="0.25">
      <c r="A75" s="475" t="s">
        <v>4</v>
      </c>
      <c r="B75" s="478" t="s">
        <v>5</v>
      </c>
      <c r="C75" s="479"/>
      <c r="D75" s="482" t="s">
        <v>6</v>
      </c>
      <c r="E75" s="483"/>
      <c r="F75" s="483"/>
      <c r="G75" s="483"/>
      <c r="H75" s="483"/>
      <c r="I75" s="483"/>
      <c r="J75" s="483"/>
      <c r="K75" s="483"/>
      <c r="L75" s="483"/>
      <c r="M75" s="483"/>
      <c r="N75" s="483"/>
      <c r="O75" s="483"/>
      <c r="P75" s="483"/>
      <c r="Q75" s="483"/>
      <c r="R75" s="483"/>
      <c r="S75" s="483"/>
      <c r="T75" s="483"/>
      <c r="U75" s="483"/>
      <c r="V75" s="483"/>
      <c r="W75" s="483"/>
      <c r="X75" s="483"/>
      <c r="Y75" s="483"/>
      <c r="Z75" s="483"/>
      <c r="AA75" s="483"/>
      <c r="AB75" s="483"/>
      <c r="AC75" s="483"/>
      <c r="AD75" s="483"/>
      <c r="AE75" s="483"/>
      <c r="AF75" s="483"/>
      <c r="AG75" s="483"/>
      <c r="AH75" s="483"/>
      <c r="AI75" s="483"/>
      <c r="AJ75" s="483"/>
      <c r="AK75" s="483"/>
      <c r="AL75" s="483"/>
      <c r="AM75" s="483"/>
      <c r="AN75" s="483"/>
      <c r="AO75" s="483"/>
      <c r="AP75" s="483"/>
      <c r="AQ75" s="484"/>
      <c r="AR75" s="485" t="s">
        <v>7</v>
      </c>
      <c r="AS75" s="486"/>
      <c r="AT75" s="487" t="s">
        <v>8</v>
      </c>
      <c r="AU75" s="488"/>
      <c r="AV75" s="493" t="s">
        <v>9</v>
      </c>
      <c r="AW75" s="496" t="s">
        <v>10</v>
      </c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U75" s="10"/>
      <c r="BV75" s="11"/>
      <c r="BW75" s="11"/>
    </row>
    <row r="76" spans="1:130" x14ac:dyDescent="0.25">
      <c r="A76" s="476"/>
      <c r="B76" s="480"/>
      <c r="C76" s="481"/>
      <c r="D76" s="491" t="s">
        <v>11</v>
      </c>
      <c r="E76" s="485"/>
      <c r="F76" s="491" t="s">
        <v>12</v>
      </c>
      <c r="G76" s="485"/>
      <c r="H76" s="491" t="s">
        <v>13</v>
      </c>
      <c r="I76" s="492"/>
      <c r="J76" s="485" t="s">
        <v>14</v>
      </c>
      <c r="K76" s="485"/>
      <c r="L76" s="491" t="s">
        <v>15</v>
      </c>
      <c r="M76" s="485"/>
      <c r="N76" s="491" t="s">
        <v>16</v>
      </c>
      <c r="O76" s="485"/>
      <c r="P76" s="491" t="s">
        <v>17</v>
      </c>
      <c r="Q76" s="485"/>
      <c r="R76" s="491" t="s">
        <v>18</v>
      </c>
      <c r="S76" s="485"/>
      <c r="T76" s="491" t="s">
        <v>19</v>
      </c>
      <c r="U76" s="492"/>
      <c r="V76" s="491" t="s">
        <v>20</v>
      </c>
      <c r="W76" s="492"/>
      <c r="X76" s="491" t="s">
        <v>21</v>
      </c>
      <c r="Y76" s="492"/>
      <c r="Z76" s="491" t="s">
        <v>22</v>
      </c>
      <c r="AA76" s="492"/>
      <c r="AB76" s="491" t="s">
        <v>23</v>
      </c>
      <c r="AC76" s="492"/>
      <c r="AD76" s="491" t="s">
        <v>24</v>
      </c>
      <c r="AE76" s="492"/>
      <c r="AF76" s="491" t="s">
        <v>25</v>
      </c>
      <c r="AG76" s="492"/>
      <c r="AH76" s="491" t="s">
        <v>26</v>
      </c>
      <c r="AI76" s="492"/>
      <c r="AJ76" s="491" t="s">
        <v>27</v>
      </c>
      <c r="AK76" s="492"/>
      <c r="AL76" s="491" t="s">
        <v>28</v>
      </c>
      <c r="AM76" s="492"/>
      <c r="AN76" s="491" t="s">
        <v>29</v>
      </c>
      <c r="AO76" s="492"/>
      <c r="AP76" s="491" t="s">
        <v>30</v>
      </c>
      <c r="AQ76" s="486"/>
      <c r="AR76" s="499" t="s">
        <v>31</v>
      </c>
      <c r="AS76" s="501" t="s">
        <v>32</v>
      </c>
      <c r="AT76" s="489"/>
      <c r="AU76" s="490"/>
      <c r="AV76" s="494"/>
      <c r="AW76" s="497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U76" s="10"/>
      <c r="BV76" s="11"/>
      <c r="BW76" s="11"/>
    </row>
    <row r="77" spans="1:130" x14ac:dyDescent="0.25">
      <c r="A77" s="477"/>
      <c r="B77" s="24" t="s">
        <v>33</v>
      </c>
      <c r="C77" s="64" t="s">
        <v>34</v>
      </c>
      <c r="D77" s="18" t="s">
        <v>33</v>
      </c>
      <c r="E77" s="25" t="s">
        <v>34</v>
      </c>
      <c r="F77" s="18" t="s">
        <v>33</v>
      </c>
      <c r="G77" s="25" t="s">
        <v>34</v>
      </c>
      <c r="H77" s="18" t="s">
        <v>33</v>
      </c>
      <c r="I77" s="64" t="s">
        <v>34</v>
      </c>
      <c r="J77" s="24" t="s">
        <v>33</v>
      </c>
      <c r="K77" s="25" t="s">
        <v>34</v>
      </c>
      <c r="L77" s="18" t="s">
        <v>33</v>
      </c>
      <c r="M77" s="25" t="s">
        <v>34</v>
      </c>
      <c r="N77" s="18" t="s">
        <v>33</v>
      </c>
      <c r="O77" s="25" t="s">
        <v>34</v>
      </c>
      <c r="P77" s="18" t="s">
        <v>33</v>
      </c>
      <c r="Q77" s="25" t="s">
        <v>34</v>
      </c>
      <c r="R77" s="18" t="s">
        <v>33</v>
      </c>
      <c r="S77" s="25" t="s">
        <v>34</v>
      </c>
      <c r="T77" s="18" t="s">
        <v>33</v>
      </c>
      <c r="U77" s="25" t="s">
        <v>34</v>
      </c>
      <c r="V77" s="18" t="s">
        <v>33</v>
      </c>
      <c r="W77" s="25" t="s">
        <v>34</v>
      </c>
      <c r="X77" s="18" t="s">
        <v>33</v>
      </c>
      <c r="Y77" s="25" t="s">
        <v>34</v>
      </c>
      <c r="Z77" s="18" t="s">
        <v>33</v>
      </c>
      <c r="AA77" s="25" t="s">
        <v>34</v>
      </c>
      <c r="AB77" s="18" t="s">
        <v>33</v>
      </c>
      <c r="AC77" s="25" t="s">
        <v>34</v>
      </c>
      <c r="AD77" s="18" t="s">
        <v>33</v>
      </c>
      <c r="AE77" s="25" t="s">
        <v>34</v>
      </c>
      <c r="AF77" s="18" t="s">
        <v>33</v>
      </c>
      <c r="AG77" s="25" t="s">
        <v>34</v>
      </c>
      <c r="AH77" s="18" t="s">
        <v>33</v>
      </c>
      <c r="AI77" s="25" t="s">
        <v>34</v>
      </c>
      <c r="AJ77" s="18" t="s">
        <v>33</v>
      </c>
      <c r="AK77" s="25" t="s">
        <v>34</v>
      </c>
      <c r="AL77" s="18" t="s">
        <v>33</v>
      </c>
      <c r="AM77" s="25" t="s">
        <v>34</v>
      </c>
      <c r="AN77" s="18" t="s">
        <v>33</v>
      </c>
      <c r="AO77" s="25" t="s">
        <v>34</v>
      </c>
      <c r="AP77" s="18" t="s">
        <v>33</v>
      </c>
      <c r="AQ77" s="26" t="s">
        <v>34</v>
      </c>
      <c r="AR77" s="500"/>
      <c r="AS77" s="502"/>
      <c r="AT77" s="27" t="s">
        <v>35</v>
      </c>
      <c r="AU77" s="28" t="s">
        <v>36</v>
      </c>
      <c r="AV77" s="495"/>
      <c r="AW77" s="498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U77" s="10"/>
      <c r="BV77" s="11"/>
      <c r="BW77" s="11"/>
    </row>
    <row r="78" spans="1:130" x14ac:dyDescent="0.25">
      <c r="A78" s="65" t="s">
        <v>37</v>
      </c>
      <c r="B78" s="31">
        <f t="shared" ref="B78:C85" si="165">+N78+P78+R78+T78+V78+X78+Z78+AB78+AD78+AF78+AH78+AJ78+AL78+AN78+AP78</f>
        <v>0</v>
      </c>
      <c r="C78" s="32">
        <f t="shared" si="165"/>
        <v>0</v>
      </c>
      <c r="D78" s="38">
        <f>SUM(ENERO:DICIEMBRE!D78)</f>
        <v>0</v>
      </c>
      <c r="E78" s="38">
        <f>SUM(ENERO:DICIEMBRE!E78)</f>
        <v>0</v>
      </c>
      <c r="F78" s="38">
        <f>SUM(ENERO:DICIEMBRE!F78)</f>
        <v>0</v>
      </c>
      <c r="G78" s="38">
        <f>SUM(ENERO:DICIEMBRE!G78)</f>
        <v>0</v>
      </c>
      <c r="H78" s="38">
        <f>SUM(ENERO:DICIEMBRE!H78)</f>
        <v>0</v>
      </c>
      <c r="I78" s="38">
        <f>SUM(ENERO:DICIEMBRE!I78)</f>
        <v>0</v>
      </c>
      <c r="J78" s="38">
        <f>SUM(ENERO:DICIEMBRE!J78)</f>
        <v>0</v>
      </c>
      <c r="K78" s="38">
        <f>SUM(ENERO:DICIEMBRE!K78)</f>
        <v>0</v>
      </c>
      <c r="L78" s="38">
        <f>SUM(ENERO:DICIEMBRE!L78)</f>
        <v>0</v>
      </c>
      <c r="M78" s="38">
        <f>SUM(ENERO:DICIEMBRE!M78)</f>
        <v>0</v>
      </c>
      <c r="N78" s="38">
        <f>SUM(ENERO:DICIEMBRE!N78)</f>
        <v>0</v>
      </c>
      <c r="O78" s="38">
        <f>SUM(ENERO:DICIEMBRE!O78)</f>
        <v>0</v>
      </c>
      <c r="P78" s="38">
        <f>SUM(ENERO:DICIEMBRE!P78)</f>
        <v>0</v>
      </c>
      <c r="Q78" s="38">
        <f>SUM(ENERO:DICIEMBRE!Q78)</f>
        <v>0</v>
      </c>
      <c r="R78" s="38">
        <f>SUM(ENERO:DICIEMBRE!R78)</f>
        <v>0</v>
      </c>
      <c r="S78" s="38">
        <f>SUM(ENERO:DICIEMBRE!S78)</f>
        <v>0</v>
      </c>
      <c r="T78" s="38">
        <f>SUM(ENERO:DICIEMBRE!T78)</f>
        <v>0</v>
      </c>
      <c r="U78" s="38">
        <f>SUM(ENERO:DICIEMBRE!U78)</f>
        <v>0</v>
      </c>
      <c r="V78" s="38">
        <f>SUM(ENERO:DICIEMBRE!V78)</f>
        <v>0</v>
      </c>
      <c r="W78" s="38">
        <f>SUM(ENERO:DICIEMBRE!W78)</f>
        <v>0</v>
      </c>
      <c r="X78" s="38">
        <f>SUM(ENERO:DICIEMBRE!X78)</f>
        <v>0</v>
      </c>
      <c r="Y78" s="38">
        <f>SUM(ENERO:DICIEMBRE!Y78)</f>
        <v>0</v>
      </c>
      <c r="Z78" s="38">
        <f>SUM(ENERO:DICIEMBRE!Z78)</f>
        <v>0</v>
      </c>
      <c r="AA78" s="38">
        <f>SUM(ENERO:DICIEMBRE!AA78)</f>
        <v>0</v>
      </c>
      <c r="AB78" s="38">
        <f>SUM(ENERO:DICIEMBRE!AB78)</f>
        <v>0</v>
      </c>
      <c r="AC78" s="38">
        <f>SUM(ENERO:DICIEMBRE!AC78)</f>
        <v>0</v>
      </c>
      <c r="AD78" s="38">
        <f>SUM(ENERO:DICIEMBRE!AD78)</f>
        <v>0</v>
      </c>
      <c r="AE78" s="38">
        <f>SUM(ENERO:DICIEMBRE!AE78)</f>
        <v>0</v>
      </c>
      <c r="AF78" s="38">
        <f>SUM(ENERO:DICIEMBRE!AF78)</f>
        <v>0</v>
      </c>
      <c r="AG78" s="38">
        <f>SUM(ENERO:DICIEMBRE!AG78)</f>
        <v>0</v>
      </c>
      <c r="AH78" s="38">
        <f>SUM(ENERO:DICIEMBRE!AH78)</f>
        <v>0</v>
      </c>
      <c r="AI78" s="38">
        <f>SUM(ENERO:DICIEMBRE!AI78)</f>
        <v>0</v>
      </c>
      <c r="AJ78" s="38">
        <f>SUM(ENERO:DICIEMBRE!AJ78)</f>
        <v>0</v>
      </c>
      <c r="AK78" s="38">
        <f>SUM(ENERO:DICIEMBRE!AK78)</f>
        <v>0</v>
      </c>
      <c r="AL78" s="38">
        <f>SUM(ENERO:DICIEMBRE!AL78)</f>
        <v>0</v>
      </c>
      <c r="AM78" s="38">
        <f>SUM(ENERO:DICIEMBRE!AM78)</f>
        <v>0</v>
      </c>
      <c r="AN78" s="38">
        <f>SUM(ENERO:DICIEMBRE!AN78)</f>
        <v>0</v>
      </c>
      <c r="AO78" s="38">
        <f>SUM(ENERO:DICIEMBRE!AO78)</f>
        <v>0</v>
      </c>
      <c r="AP78" s="38">
        <f>SUM(ENERO:DICIEMBRE!AP78)</f>
        <v>0</v>
      </c>
      <c r="AQ78" s="38">
        <f>SUM(ENERO:DICIEMBRE!AQ78)</f>
        <v>0</v>
      </c>
      <c r="AR78" s="38">
        <f>SUM(ENERO:DICIEMBRE!AR78)</f>
        <v>0</v>
      </c>
      <c r="AS78" s="38">
        <f>SUM(ENERO:DICIEMBRE!AS78)</f>
        <v>0</v>
      </c>
      <c r="AT78" s="38">
        <f>SUM(ENERO:DICIEMBRE!AT78)</f>
        <v>0</v>
      </c>
      <c r="AU78" s="38">
        <f>SUM(ENERO:DICIEMBRE!AU78)</f>
        <v>0</v>
      </c>
      <c r="AV78" s="38">
        <f>SUM(ENERO:DICIEMBRE!AV78)</f>
        <v>0</v>
      </c>
      <c r="AW78" s="38">
        <f>SUM(ENERO:DICIEMBRE!AW78)</f>
        <v>0</v>
      </c>
      <c r="AX78" s="43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10"/>
      <c r="BJ78" s="10"/>
      <c r="BK78" s="10"/>
      <c r="BL78" s="10"/>
      <c r="BU78" s="11"/>
      <c r="BV78" s="11"/>
      <c r="BW78" s="11"/>
      <c r="CA78" s="44" t="str">
        <f t="shared" ref="CA78:CA95" si="167">IF(B78&lt;C78,"* El total de Reactivos NO DEBE ser superior al total de Procesados. ","")</f>
        <v/>
      </c>
      <c r="CB78" s="44" t="str">
        <f t="shared" ref="CB78:CB95" si="168">IF(B78&lt;&gt;(AR78+ AS78),"* La suma de las columnas Sexo DEBE SER IGUAL a los Procesados. ","")</f>
        <v/>
      </c>
      <c r="CC78" s="44" t="str">
        <f t="shared" ref="CC78:CC95" si="169">IF(B78&lt;(AT78+ AU78),"* La suma de las columna Trans NO DEBE ser superior al total de Procesados. ","")</f>
        <v/>
      </c>
      <c r="CD78" s="44" t="str">
        <f t="shared" ref="CD78:CD95" si="170">IF(B78&lt;AV78,"* La columna Pueblos Originarios NO DEBE ser superior al total de Procesados. ","")</f>
        <v/>
      </c>
      <c r="CE78" s="44" t="str">
        <f t="shared" ref="CE78:CE95" si="171">IF(B78&lt;AW78,"* La columna Migrantes NO DEBE ser superior al total de Procesados. ","")</f>
        <v/>
      </c>
      <c r="CF78" s="44" t="str">
        <f>IF(D78&lt;E78,CONCATENATE("* El total de procesados debe ser mayor o igual al total de Reactivos en el grupo de edad ",$D$76),"")</f>
        <v/>
      </c>
      <c r="CG78" s="44" t="str">
        <f>IF(F78&lt;G78,CONCATENATE("* El total de procesados debe ser mayor o igual al total de Reactivos en el grupo de edad ",$F$76),"")</f>
        <v/>
      </c>
      <c r="CH78" s="44" t="str">
        <f>IF(H78&lt;I78,CONCATENATE("* El total de procesados debe ser mayor o igual al total de Reactivos en el grupo de edad ",$H$76),"")</f>
        <v/>
      </c>
      <c r="CI78" s="44" t="str">
        <f>IF(J78&lt;K78,CONCATENATE("* El total de procesados debe ser mayor o igual al total de Reactivos en el grupo de edad ",$J$76),"")</f>
        <v/>
      </c>
      <c r="CJ78" s="44" t="str">
        <f>IF(L78&lt;M78,CONCATENATE("* El total de procesados debe ser mayor o igual al total de Reactivos en el grupo de edad ",$L$76),"")</f>
        <v/>
      </c>
      <c r="CK78" s="44" t="str">
        <f>IF(N78&lt;O78,CONCATENATE("* El total de procesados debe ser mayor o igual al total de Reactivos en el grupo de edad ",$N$76),"")</f>
        <v/>
      </c>
      <c r="CL78" s="44" t="str">
        <f>IF(P78&lt;Q78,CONCATENATE("* El total de procesados debe ser mayor o igual al total de Reactivos en el grupo de edad ",$P$76),"")</f>
        <v/>
      </c>
      <c r="CM78" s="44" t="str">
        <f>IF(R78&lt;S78,CONCATENATE("* El total de procesados debe ser mayor o igual al total de Reactivos en el grupo de edad ",$R$76),"")</f>
        <v/>
      </c>
      <c r="CN78" s="44" t="str">
        <f>IF(T78&lt;U78,CONCATENATE("* El total de procesados debe ser mayor o igual al total de Reactivos en el grupo de edad ",$T$76),"")</f>
        <v/>
      </c>
      <c r="CO78" s="44" t="str">
        <f>IF(V78&lt;W78,CONCATENATE("* El total de procesados debe ser mayor o igual al total de Reactivos en el grupo de edad ",$V$76),"")</f>
        <v/>
      </c>
      <c r="CP78" s="44" t="str">
        <f>IF(X78&lt;Y78,CONCATENATE("* El total de procesados debe ser mayor o igual al total de Reactivos en el grupo de edad ",$X$76),"")</f>
        <v/>
      </c>
      <c r="CQ78" s="44" t="str">
        <f>IF(Z78&lt;AA78,CONCATENATE("* El total de procesados debe ser mayor o igual al total de Reactivos en el grupo de edad ",$Z$76),"")</f>
        <v/>
      </c>
      <c r="CR78" s="44" t="str">
        <f>IF(AB78&lt;AC78,CONCATENATE("* El total de procesados debe ser mayor o igual al total de Reactivos en el grupo de edad ",$AB$76),"")</f>
        <v/>
      </c>
      <c r="CS78" s="44" t="str">
        <f>IF(AD78&lt;AE78,CONCATENATE("* El total de procesados debe ser mayor o igual al total de Reactivos en el grupo de edad ",$AD$76),"")</f>
        <v/>
      </c>
      <c r="CT78" s="44" t="str">
        <f>IF(AF78&lt;AG78,CONCATENATE("* El total de procesados debe ser mayor o igual al total de Reactivos en el grupo de edad ",$AF$76),"")</f>
        <v/>
      </c>
      <c r="CU78" s="44" t="str">
        <f>IF(AH78&lt;AI78,CONCATENATE("* El total de procesados debe ser mayor o igual al total de Reactivos en el grupo de edad ",$AH$76),"")</f>
        <v/>
      </c>
      <c r="CV78" s="44" t="str">
        <f>IF(AJ78&lt;AK78,CONCATENATE("* El total de procesados debe ser mayor o igual al total de Reactivos en el grupo de edad ",$AJ$76),"")</f>
        <v/>
      </c>
      <c r="CW78" s="44" t="str">
        <f>IF(AL78&lt;AM78,CONCATENATE("* El total de procesados debe ser mayor o igual al total de Reactivos en el grupo de edad ",$AL$76),"")</f>
        <v/>
      </c>
      <c r="CX78" s="44" t="str">
        <f>IF(AN78&lt;AO78,CONCATENATE("* El total de procesados debe ser mayor o igual al total de Reactivos en el grupo de edad ",$AN$76),"")</f>
        <v/>
      </c>
      <c r="CY78" s="44" t="str">
        <f>IF(AP78&lt;AQ78,CONCATENATE("* El total de procesados debe ser mayor o igual al total de Reactivos en el grupo de edad ",$AP$76),"")</f>
        <v/>
      </c>
      <c r="CZ78" s="44" t="str">
        <f t="shared" ref="CZ78:CZ95" si="172">IF(AND(B78&lt;&gt;0,OR(AT78="",AU78="",AV78="",AW78="")),"* No olvide digitar la columna Trans y/o Pueblos Originarios y/o Migrantes (Digite Cero si no tiene). ","")</f>
        <v/>
      </c>
      <c r="DA78" s="45">
        <f t="shared" ref="DA78:DA95" si="173">IF(B78&lt;   C78,1,0)</f>
        <v>0</v>
      </c>
      <c r="DB78" s="45">
        <f t="shared" ref="DB78:DB95" si="174">IF(B78&lt;&gt; AR78+AS78,1,0)</f>
        <v>0</v>
      </c>
      <c r="DC78" s="45">
        <f t="shared" ref="DC78:DC95" si="175">IF(B78&lt;  AT78+AU78,1,0)</f>
        <v>0</v>
      </c>
      <c r="DD78" s="45">
        <f t="shared" ref="DD78:DD95" si="176">IF(B78&lt;  AV78,1,0)</f>
        <v>0</v>
      </c>
      <c r="DE78" s="45">
        <f t="shared" ref="DE78:DE95" si="177">IF(B78&lt;  AW78,1,0)</f>
        <v>0</v>
      </c>
      <c r="DF78" s="45">
        <f t="shared" ref="DF78:DF95" si="178">IF(D78&lt;E78,1,0)</f>
        <v>0</v>
      </c>
      <c r="DG78" s="45">
        <f t="shared" ref="DG78:DG95" si="179">IF(F78&lt;G78,1,0)</f>
        <v>0</v>
      </c>
      <c r="DH78" s="45">
        <f t="shared" ref="DH78:DH95" si="180">IF(H78&lt;I78,1,0)</f>
        <v>0</v>
      </c>
      <c r="DI78" s="45">
        <f t="shared" ref="DI78:DI95" si="181">IF(J78&lt;K78,1,0)</f>
        <v>0</v>
      </c>
      <c r="DJ78" s="45">
        <f t="shared" ref="DJ78:DJ95" si="182">IF(L78&lt;M78,1,0)</f>
        <v>0</v>
      </c>
      <c r="DK78" s="45">
        <f t="shared" ref="DK78:DK95" si="183">IF(N78&lt;O78,1,0)</f>
        <v>0</v>
      </c>
      <c r="DL78" s="45">
        <f t="shared" ref="DL78:DL95" si="184">IF(P78&lt;Q78,1,0)</f>
        <v>0</v>
      </c>
      <c r="DM78" s="45">
        <f t="shared" ref="DM78:DM95" si="185">IF(R78&lt;S78,1,0)</f>
        <v>0</v>
      </c>
      <c r="DN78" s="45">
        <f t="shared" ref="DN78:DN95" si="186">IF(T78&lt;U78,1,0)</f>
        <v>0</v>
      </c>
      <c r="DO78" s="45">
        <f t="shared" ref="DO78:DO95" si="187">IF(V78&lt;W78,1,0)</f>
        <v>0</v>
      </c>
      <c r="DP78" s="45">
        <f t="shared" ref="DP78:DP95" si="188">IF(X78&lt;Y78,1,0)</f>
        <v>0</v>
      </c>
      <c r="DQ78" s="45">
        <f t="shared" ref="DQ78:DQ95" si="189">IF(Z78&lt;AA78,1,0)</f>
        <v>0</v>
      </c>
      <c r="DR78" s="45">
        <f t="shared" ref="DR78:DR95" si="190">IF(AB78&lt;AC78,1,0)</f>
        <v>0</v>
      </c>
      <c r="DS78" s="45">
        <f t="shared" ref="DS78:DS95" si="191">IF(AD78&lt;AE78,1,0)</f>
        <v>0</v>
      </c>
      <c r="DT78" s="45">
        <f t="shared" ref="DT78:DT95" si="192">IF(AF78&lt;AG78,1,0)</f>
        <v>0</v>
      </c>
      <c r="DU78" s="45">
        <f t="shared" ref="DU78:DU95" si="193">IF(AH78&lt;AI78,1,0)</f>
        <v>0</v>
      </c>
      <c r="DV78" s="45">
        <f t="shared" ref="DV78:DV95" si="194">IF(AJ78&lt;AK78,1,0)</f>
        <v>0</v>
      </c>
      <c r="DW78" s="45">
        <f t="shared" ref="DW78:DW95" si="195">IF(AL78&lt;AM78,1,0)</f>
        <v>0</v>
      </c>
      <c r="DX78" s="45">
        <f t="shared" ref="DX78:DX95" si="196">IF(AN78&lt;AO78,1,0)</f>
        <v>0</v>
      </c>
      <c r="DY78" s="45">
        <f t="shared" ref="DY78:DY95" si="197">IF(AP78&lt;AQ78,1,0)</f>
        <v>0</v>
      </c>
      <c r="DZ78" s="45">
        <f t="shared" ref="DZ78:DZ95" si="198">IF(AND(B78&lt;&gt;0,OR(AT78="",AU78="",AV78="",AW78="")),1,0)</f>
        <v>0</v>
      </c>
    </row>
    <row r="79" spans="1:130" x14ac:dyDescent="0.25">
      <c r="A79" s="66" t="s">
        <v>38</v>
      </c>
      <c r="B79" s="47">
        <f t="shared" si="165"/>
        <v>0</v>
      </c>
      <c r="C79" s="48">
        <f t="shared" si="165"/>
        <v>0</v>
      </c>
      <c r="D79" s="38">
        <f>SUM(ENERO:DICIEMBRE!D79)</f>
        <v>0</v>
      </c>
      <c r="E79" s="38">
        <f>SUM(ENERO:DICIEMBRE!E79)</f>
        <v>0</v>
      </c>
      <c r="F79" s="38">
        <f>SUM(ENERO:DICIEMBRE!F79)</f>
        <v>0</v>
      </c>
      <c r="G79" s="38">
        <f>SUM(ENERO:DICIEMBRE!G79)</f>
        <v>0</v>
      </c>
      <c r="H79" s="38">
        <f>SUM(ENERO:DICIEMBRE!H79)</f>
        <v>0</v>
      </c>
      <c r="I79" s="38">
        <f>SUM(ENERO:DICIEMBRE!I79)</f>
        <v>0</v>
      </c>
      <c r="J79" s="38">
        <f>SUM(ENERO:DICIEMBRE!J79)</f>
        <v>0</v>
      </c>
      <c r="K79" s="38">
        <f>SUM(ENERO:DICIEMBRE!K79)</f>
        <v>0</v>
      </c>
      <c r="L79" s="38">
        <f>SUM(ENERO:DICIEMBRE!L79)</f>
        <v>0</v>
      </c>
      <c r="M79" s="38">
        <f>SUM(ENERO:DICIEMBRE!M79)</f>
        <v>0</v>
      </c>
      <c r="N79" s="38">
        <f>SUM(ENERO:DICIEMBRE!N79)</f>
        <v>0</v>
      </c>
      <c r="O79" s="38">
        <f>SUM(ENERO:DICIEMBRE!O79)</f>
        <v>0</v>
      </c>
      <c r="P79" s="38">
        <f>SUM(ENERO:DICIEMBRE!P79)</f>
        <v>0</v>
      </c>
      <c r="Q79" s="38">
        <f>SUM(ENERO:DICIEMBRE!Q79)</f>
        <v>0</v>
      </c>
      <c r="R79" s="38">
        <f>SUM(ENERO:DICIEMBRE!R79)</f>
        <v>0</v>
      </c>
      <c r="S79" s="38">
        <f>SUM(ENERO:DICIEMBRE!S79)</f>
        <v>0</v>
      </c>
      <c r="T79" s="38">
        <f>SUM(ENERO:DICIEMBRE!T79)</f>
        <v>0</v>
      </c>
      <c r="U79" s="38">
        <f>SUM(ENERO:DICIEMBRE!U79)</f>
        <v>0</v>
      </c>
      <c r="V79" s="38">
        <f>SUM(ENERO:DICIEMBRE!V79)</f>
        <v>0</v>
      </c>
      <c r="W79" s="38">
        <f>SUM(ENERO:DICIEMBRE!W79)</f>
        <v>0</v>
      </c>
      <c r="X79" s="38">
        <f>SUM(ENERO:DICIEMBRE!X79)</f>
        <v>0</v>
      </c>
      <c r="Y79" s="38">
        <f>SUM(ENERO:DICIEMBRE!Y79)</f>
        <v>0</v>
      </c>
      <c r="Z79" s="38">
        <f>SUM(ENERO:DICIEMBRE!Z79)</f>
        <v>0</v>
      </c>
      <c r="AA79" s="38">
        <f>SUM(ENERO:DICIEMBRE!AA79)</f>
        <v>0</v>
      </c>
      <c r="AB79" s="38">
        <f>SUM(ENERO:DICIEMBRE!AB79)</f>
        <v>0</v>
      </c>
      <c r="AC79" s="38">
        <f>SUM(ENERO:DICIEMBRE!AC79)</f>
        <v>0</v>
      </c>
      <c r="AD79" s="38">
        <f>SUM(ENERO:DICIEMBRE!AD79)</f>
        <v>0</v>
      </c>
      <c r="AE79" s="38">
        <f>SUM(ENERO:DICIEMBRE!AE79)</f>
        <v>0</v>
      </c>
      <c r="AF79" s="38">
        <f>SUM(ENERO:DICIEMBRE!AF79)</f>
        <v>0</v>
      </c>
      <c r="AG79" s="38">
        <f>SUM(ENERO:DICIEMBRE!AG79)</f>
        <v>0</v>
      </c>
      <c r="AH79" s="38">
        <f>SUM(ENERO:DICIEMBRE!AH79)</f>
        <v>0</v>
      </c>
      <c r="AI79" s="38">
        <f>SUM(ENERO:DICIEMBRE!AI79)</f>
        <v>0</v>
      </c>
      <c r="AJ79" s="38">
        <f>SUM(ENERO:DICIEMBRE!AJ79)</f>
        <v>0</v>
      </c>
      <c r="AK79" s="38">
        <f>SUM(ENERO:DICIEMBRE!AK79)</f>
        <v>0</v>
      </c>
      <c r="AL79" s="38">
        <f>SUM(ENERO:DICIEMBRE!AL79)</f>
        <v>0</v>
      </c>
      <c r="AM79" s="38">
        <f>SUM(ENERO:DICIEMBRE!AM79)</f>
        <v>0</v>
      </c>
      <c r="AN79" s="38">
        <f>SUM(ENERO:DICIEMBRE!AN79)</f>
        <v>0</v>
      </c>
      <c r="AO79" s="38">
        <f>SUM(ENERO:DICIEMBRE!AO79)</f>
        <v>0</v>
      </c>
      <c r="AP79" s="38">
        <f>SUM(ENERO:DICIEMBRE!AP79)</f>
        <v>0</v>
      </c>
      <c r="AQ79" s="38">
        <f>SUM(ENERO:DICIEMBRE!AQ79)</f>
        <v>0</v>
      </c>
      <c r="AR79" s="38">
        <f>SUM(ENERO:DICIEMBRE!AR79)</f>
        <v>0</v>
      </c>
      <c r="AS79" s="38">
        <f>SUM(ENERO:DICIEMBRE!AS79)</f>
        <v>0</v>
      </c>
      <c r="AT79" s="38">
        <f>SUM(ENERO:DICIEMBRE!AT79)</f>
        <v>0</v>
      </c>
      <c r="AU79" s="38">
        <f>SUM(ENERO:DICIEMBRE!AU79)</f>
        <v>0</v>
      </c>
      <c r="AV79" s="38">
        <f>SUM(ENERO:DICIEMBRE!AV79)</f>
        <v>0</v>
      </c>
      <c r="AW79" s="38">
        <f>SUM(ENERO:DICIEMBRE!AW79)</f>
        <v>0</v>
      </c>
      <c r="AX79" s="43" t="str">
        <f t="shared" si="166"/>
        <v/>
      </c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10"/>
      <c r="BJ79" s="10"/>
      <c r="BK79" s="10"/>
      <c r="BL79" s="10"/>
      <c r="BU79" s="11"/>
      <c r="BV79" s="11"/>
      <c r="BW79" s="11"/>
      <c r="CA79" s="44" t="str">
        <f t="shared" si="167"/>
        <v/>
      </c>
      <c r="CB79" s="44" t="str">
        <f t="shared" si="168"/>
        <v/>
      </c>
      <c r="CC79" s="44" t="str">
        <f t="shared" si="169"/>
        <v/>
      </c>
      <c r="CD79" s="44" t="str">
        <f t="shared" si="170"/>
        <v/>
      </c>
      <c r="CE79" s="44" t="str">
        <f t="shared" si="171"/>
        <v/>
      </c>
      <c r="CF79" s="44" t="str">
        <f t="shared" ref="CF79:CF95" si="199">IF(D79&lt;E79,CONCATENATE("* El total de procesados debe ser mayor o igual al total de Reactivos en el grupo de edad ",$D$76),"")</f>
        <v/>
      </c>
      <c r="CG79" s="44" t="str">
        <f t="shared" ref="CG79:CG95" si="200">IF(F79&lt;G79,CONCATENATE("* El total de procesados debe ser mayor o igual al total de Reactivos en el grupo de edad ",$F$76),"")</f>
        <v/>
      </c>
      <c r="CH79" s="44" t="str">
        <f t="shared" ref="CH79:CH95" si="201">IF(H79&lt;I79,CONCATENATE("* El total de procesados debe ser mayor o igual al total de Reactivos en el grupo de edad ",$H$76),"")</f>
        <v/>
      </c>
      <c r="CI79" s="44" t="str">
        <f t="shared" ref="CI79:CI95" si="202">IF(J79&lt;K79,CONCATENATE("* El total de procesados debe ser mayor o igual al total de Reactivos en el grupo de edad ",$J$76),"")</f>
        <v/>
      </c>
      <c r="CJ79" s="44" t="str">
        <f t="shared" ref="CJ79:CJ95" si="203">IF(L79&lt;M79,CONCATENATE("* El total de procesados debe ser mayor o igual al total de Reactivos en el grupo de edad ",$L$76),"")</f>
        <v/>
      </c>
      <c r="CK79" s="44" t="str">
        <f t="shared" ref="CK79:CK95" si="204">IF(N79&lt;O79,CONCATENATE("* El total de procesados debe ser mayor o igual al total de Reactivos en el grupo de edad ",$N$76),"")</f>
        <v/>
      </c>
      <c r="CL79" s="44" t="str">
        <f t="shared" ref="CL79:CL95" si="205">IF(P79&lt;Q79,CONCATENATE("* El total de procesados debe ser mayor o igual al total de Reactivos en el grupo de edad ",$P$76),"")</f>
        <v/>
      </c>
      <c r="CM79" s="44" t="str">
        <f t="shared" ref="CM79:CM95" si="206">IF(R79&lt;S79,CONCATENATE("* El total de procesados debe ser mayor o igual al total de Reactivos en el grupo de edad ",$R$76),"")</f>
        <v/>
      </c>
      <c r="CN79" s="44" t="str">
        <f t="shared" ref="CN79:CN95" si="207">IF(T79&lt;U79,CONCATENATE("* El total de procesados debe ser mayor o igual al total de Reactivos en el grupo de edad ",$T$76),"")</f>
        <v/>
      </c>
      <c r="CO79" s="44" t="str">
        <f t="shared" ref="CO79:CO95" si="208">IF(V79&lt;W79,CONCATENATE("* El total de procesados debe ser mayor o igual al total de Reactivos en el grupo de edad ",$V$76),"")</f>
        <v/>
      </c>
      <c r="CP79" s="44" t="str">
        <f t="shared" ref="CP79:CP95" si="209">IF(X79&lt;Y79,CONCATENATE("* El total de procesados debe ser mayor o igual al total de Reactivos en el grupo de edad ",$X$76),"")</f>
        <v/>
      </c>
      <c r="CQ79" s="44" t="str">
        <f t="shared" ref="CQ79:CQ95" si="210">IF(Z79&lt;AA79,CONCATENATE("* El total de procesados debe ser mayor o igual al total de Reactivos en el grupo de edad ",$Z$76),"")</f>
        <v/>
      </c>
      <c r="CR79" s="44" t="str">
        <f t="shared" ref="CR79:CR95" si="211">IF(AB79&lt;AC79,CONCATENATE("* El total de procesados debe ser mayor o igual al total de Reactivos en el grupo de edad ",$AB$76),"")</f>
        <v/>
      </c>
      <c r="CS79" s="44" t="str">
        <f t="shared" ref="CS79:CS95" si="212">IF(AD79&lt;AE79,CONCATENATE("* El total de procesados debe ser mayor o igual al total de Reactivos en el grupo de edad ",$AD$76),"")</f>
        <v/>
      </c>
      <c r="CT79" s="44" t="str">
        <f t="shared" ref="CT79:CT95" si="213">IF(AF79&lt;AG79,CONCATENATE("* El total de procesados debe ser mayor o igual al total de Reactivos en el grupo de edad ",$AF$76),"")</f>
        <v/>
      </c>
      <c r="CU79" s="44" t="str">
        <f t="shared" ref="CU79:CU95" si="214">IF(AH79&lt;AI79,CONCATENATE("* El total de procesados debe ser mayor o igual al total de Reactivos en el grupo de edad ",$AH$76),"")</f>
        <v/>
      </c>
      <c r="CV79" s="44" t="str">
        <f t="shared" ref="CV79:CV95" si="215">IF(AJ79&lt;AK79,CONCATENATE("* El total de procesados debe ser mayor o igual al total de Reactivos en el grupo de edad ",$AJ$76),"")</f>
        <v/>
      </c>
      <c r="CW79" s="44" t="str">
        <f t="shared" ref="CW79:CW95" si="216">IF(AL79&lt;AM79,CONCATENATE("* El total de procesados debe ser mayor o igual al total de Reactivos en el grupo de edad ",$AL$76),"")</f>
        <v/>
      </c>
      <c r="CX79" s="44" t="str">
        <f t="shared" ref="CX79:CX95" si="217">IF(AN79&lt;AO79,CONCATENATE("* El total de procesados debe ser mayor o igual al total de Reactivos en el grupo de edad ",$AN$76),"")</f>
        <v/>
      </c>
      <c r="CY79" s="44" t="str">
        <f t="shared" ref="CY79:CY95" si="218">IF(AP79&lt;AQ79,CONCATENATE("* El total de procesados debe ser mayor o igual al total de Reactivos en el grupo de edad ",$AP$76),"")</f>
        <v/>
      </c>
      <c r="CZ79" s="44" t="str">
        <f t="shared" si="172"/>
        <v/>
      </c>
      <c r="DA79" s="45">
        <f t="shared" si="173"/>
        <v>0</v>
      </c>
      <c r="DB79" s="45">
        <f t="shared" si="174"/>
        <v>0</v>
      </c>
      <c r="DC79" s="45">
        <f t="shared" si="175"/>
        <v>0</v>
      </c>
      <c r="DD79" s="45">
        <f t="shared" si="176"/>
        <v>0</v>
      </c>
      <c r="DE79" s="45">
        <f t="shared" si="177"/>
        <v>0</v>
      </c>
      <c r="DF79" s="45">
        <f t="shared" si="178"/>
        <v>0</v>
      </c>
      <c r="DG79" s="45">
        <f t="shared" si="179"/>
        <v>0</v>
      </c>
      <c r="DH79" s="45">
        <f t="shared" si="180"/>
        <v>0</v>
      </c>
      <c r="DI79" s="45">
        <f t="shared" si="181"/>
        <v>0</v>
      </c>
      <c r="DJ79" s="45">
        <f t="shared" si="182"/>
        <v>0</v>
      </c>
      <c r="DK79" s="45">
        <f t="shared" si="183"/>
        <v>0</v>
      </c>
      <c r="DL79" s="45">
        <f t="shared" si="184"/>
        <v>0</v>
      </c>
      <c r="DM79" s="45">
        <f t="shared" si="185"/>
        <v>0</v>
      </c>
      <c r="DN79" s="45">
        <f t="shared" si="186"/>
        <v>0</v>
      </c>
      <c r="DO79" s="45">
        <f t="shared" si="187"/>
        <v>0</v>
      </c>
      <c r="DP79" s="45">
        <f t="shared" si="188"/>
        <v>0</v>
      </c>
      <c r="DQ79" s="45">
        <f t="shared" si="189"/>
        <v>0</v>
      </c>
      <c r="DR79" s="45">
        <f t="shared" si="190"/>
        <v>0</v>
      </c>
      <c r="DS79" s="45">
        <f t="shared" si="191"/>
        <v>0</v>
      </c>
      <c r="DT79" s="45">
        <f t="shared" si="192"/>
        <v>0</v>
      </c>
      <c r="DU79" s="45">
        <f t="shared" si="193"/>
        <v>0</v>
      </c>
      <c r="DV79" s="45">
        <f t="shared" si="194"/>
        <v>0</v>
      </c>
      <c r="DW79" s="45">
        <f t="shared" si="195"/>
        <v>0</v>
      </c>
      <c r="DX79" s="45">
        <f t="shared" si="196"/>
        <v>0</v>
      </c>
      <c r="DY79" s="45">
        <f t="shared" si="197"/>
        <v>0</v>
      </c>
      <c r="DZ79" s="45">
        <f t="shared" si="198"/>
        <v>0</v>
      </c>
    </row>
    <row r="80" spans="1:130" x14ac:dyDescent="0.25">
      <c r="A80" s="66" t="s">
        <v>39</v>
      </c>
      <c r="B80" s="47">
        <f t="shared" si="165"/>
        <v>0</v>
      </c>
      <c r="C80" s="48">
        <f t="shared" si="165"/>
        <v>0</v>
      </c>
      <c r="D80" s="38">
        <f>SUM(ENERO:DICIEMBRE!D80)</f>
        <v>0</v>
      </c>
      <c r="E80" s="38">
        <f>SUM(ENERO:DICIEMBRE!E80)</f>
        <v>0</v>
      </c>
      <c r="F80" s="38">
        <f>SUM(ENERO:DICIEMBRE!F80)</f>
        <v>0</v>
      </c>
      <c r="G80" s="38">
        <f>SUM(ENERO:DICIEMBRE!G80)</f>
        <v>0</v>
      </c>
      <c r="H80" s="38">
        <f>SUM(ENERO:DICIEMBRE!H80)</f>
        <v>0</v>
      </c>
      <c r="I80" s="38">
        <f>SUM(ENERO:DICIEMBRE!I80)</f>
        <v>0</v>
      </c>
      <c r="J80" s="38">
        <f>SUM(ENERO:DICIEMBRE!J80)</f>
        <v>0</v>
      </c>
      <c r="K80" s="38">
        <f>SUM(ENERO:DICIEMBRE!K80)</f>
        <v>0</v>
      </c>
      <c r="L80" s="38">
        <f>SUM(ENERO:DICIEMBRE!L80)</f>
        <v>0</v>
      </c>
      <c r="M80" s="38">
        <f>SUM(ENERO:DICIEMBRE!M80)</f>
        <v>0</v>
      </c>
      <c r="N80" s="38">
        <f>SUM(ENERO:DICIEMBRE!N80)</f>
        <v>0</v>
      </c>
      <c r="O80" s="38">
        <f>SUM(ENERO:DICIEMBRE!O80)</f>
        <v>0</v>
      </c>
      <c r="P80" s="38">
        <f>SUM(ENERO:DICIEMBRE!P80)</f>
        <v>0</v>
      </c>
      <c r="Q80" s="38">
        <f>SUM(ENERO:DICIEMBRE!Q80)</f>
        <v>0</v>
      </c>
      <c r="R80" s="38">
        <f>SUM(ENERO:DICIEMBRE!R80)</f>
        <v>0</v>
      </c>
      <c r="S80" s="38">
        <f>SUM(ENERO:DICIEMBRE!S80)</f>
        <v>0</v>
      </c>
      <c r="T80" s="38">
        <f>SUM(ENERO:DICIEMBRE!T80)</f>
        <v>0</v>
      </c>
      <c r="U80" s="38">
        <f>SUM(ENERO:DICIEMBRE!U80)</f>
        <v>0</v>
      </c>
      <c r="V80" s="38">
        <f>SUM(ENERO:DICIEMBRE!V80)</f>
        <v>0</v>
      </c>
      <c r="W80" s="38">
        <f>SUM(ENERO:DICIEMBRE!W80)</f>
        <v>0</v>
      </c>
      <c r="X80" s="38">
        <f>SUM(ENERO:DICIEMBRE!X80)</f>
        <v>0</v>
      </c>
      <c r="Y80" s="38">
        <f>SUM(ENERO:DICIEMBRE!Y80)</f>
        <v>0</v>
      </c>
      <c r="Z80" s="38">
        <f>SUM(ENERO:DICIEMBRE!Z80)</f>
        <v>0</v>
      </c>
      <c r="AA80" s="38">
        <f>SUM(ENERO:DICIEMBRE!AA80)</f>
        <v>0</v>
      </c>
      <c r="AB80" s="38">
        <f>SUM(ENERO:DICIEMBRE!AB80)</f>
        <v>0</v>
      </c>
      <c r="AC80" s="38">
        <f>SUM(ENERO:DICIEMBRE!AC80)</f>
        <v>0</v>
      </c>
      <c r="AD80" s="38">
        <f>SUM(ENERO:DICIEMBRE!AD80)</f>
        <v>0</v>
      </c>
      <c r="AE80" s="38">
        <f>SUM(ENERO:DICIEMBRE!AE80)</f>
        <v>0</v>
      </c>
      <c r="AF80" s="38">
        <f>SUM(ENERO:DICIEMBRE!AF80)</f>
        <v>0</v>
      </c>
      <c r="AG80" s="38">
        <f>SUM(ENERO:DICIEMBRE!AG80)</f>
        <v>0</v>
      </c>
      <c r="AH80" s="38">
        <f>SUM(ENERO:DICIEMBRE!AH80)</f>
        <v>0</v>
      </c>
      <c r="AI80" s="38">
        <f>SUM(ENERO:DICIEMBRE!AI80)</f>
        <v>0</v>
      </c>
      <c r="AJ80" s="38">
        <f>SUM(ENERO:DICIEMBRE!AJ80)</f>
        <v>0</v>
      </c>
      <c r="AK80" s="38">
        <f>SUM(ENERO:DICIEMBRE!AK80)</f>
        <v>0</v>
      </c>
      <c r="AL80" s="38">
        <f>SUM(ENERO:DICIEMBRE!AL80)</f>
        <v>0</v>
      </c>
      <c r="AM80" s="38">
        <f>SUM(ENERO:DICIEMBRE!AM80)</f>
        <v>0</v>
      </c>
      <c r="AN80" s="38">
        <f>SUM(ENERO:DICIEMBRE!AN80)</f>
        <v>0</v>
      </c>
      <c r="AO80" s="38">
        <f>SUM(ENERO:DICIEMBRE!AO80)</f>
        <v>0</v>
      </c>
      <c r="AP80" s="38">
        <f>SUM(ENERO:DICIEMBRE!AP80)</f>
        <v>0</v>
      </c>
      <c r="AQ80" s="38">
        <f>SUM(ENERO:DICIEMBRE!AQ80)</f>
        <v>0</v>
      </c>
      <c r="AR80" s="38">
        <f>SUM(ENERO:DICIEMBRE!AR80)</f>
        <v>0</v>
      </c>
      <c r="AS80" s="38">
        <f>SUM(ENERO:DICIEMBRE!AS80)</f>
        <v>0</v>
      </c>
      <c r="AT80" s="38">
        <f>SUM(ENERO:DICIEMBRE!AT80)</f>
        <v>0</v>
      </c>
      <c r="AU80" s="38">
        <f>SUM(ENERO:DICIEMBRE!AU80)</f>
        <v>0</v>
      </c>
      <c r="AV80" s="38">
        <f>SUM(ENERO:DICIEMBRE!AV80)</f>
        <v>0</v>
      </c>
      <c r="AW80" s="38">
        <f>SUM(ENERO:DICIEMBRE!AW80)</f>
        <v>0</v>
      </c>
      <c r="AX80" s="43" t="str">
        <f t="shared" si="166"/>
        <v/>
      </c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10"/>
      <c r="BJ80" s="10"/>
      <c r="BK80" s="10"/>
      <c r="BL80" s="10"/>
      <c r="BU80" s="11"/>
      <c r="BV80" s="11"/>
      <c r="BW80" s="11"/>
      <c r="CA80" s="44" t="str">
        <f t="shared" si="167"/>
        <v/>
      </c>
      <c r="CB80" s="44" t="str">
        <f t="shared" si="168"/>
        <v/>
      </c>
      <c r="CC80" s="44" t="str">
        <f t="shared" si="169"/>
        <v/>
      </c>
      <c r="CD80" s="44" t="str">
        <f t="shared" si="170"/>
        <v/>
      </c>
      <c r="CE80" s="44" t="str">
        <f t="shared" si="171"/>
        <v/>
      </c>
      <c r="CF80" s="44" t="str">
        <f t="shared" si="199"/>
        <v/>
      </c>
      <c r="CG80" s="44" t="str">
        <f t="shared" si="200"/>
        <v/>
      </c>
      <c r="CH80" s="44" t="str">
        <f t="shared" si="201"/>
        <v/>
      </c>
      <c r="CI80" s="44" t="str">
        <f t="shared" si="202"/>
        <v/>
      </c>
      <c r="CJ80" s="44" t="str">
        <f t="shared" si="203"/>
        <v/>
      </c>
      <c r="CK80" s="44" t="str">
        <f t="shared" si="204"/>
        <v/>
      </c>
      <c r="CL80" s="44" t="str">
        <f t="shared" si="205"/>
        <v/>
      </c>
      <c r="CM80" s="44" t="str">
        <f t="shared" si="206"/>
        <v/>
      </c>
      <c r="CN80" s="44" t="str">
        <f t="shared" si="207"/>
        <v/>
      </c>
      <c r="CO80" s="44" t="str">
        <f t="shared" si="208"/>
        <v/>
      </c>
      <c r="CP80" s="44" t="str">
        <f t="shared" si="209"/>
        <v/>
      </c>
      <c r="CQ80" s="44" t="str">
        <f t="shared" si="210"/>
        <v/>
      </c>
      <c r="CR80" s="44" t="str">
        <f t="shared" si="211"/>
        <v/>
      </c>
      <c r="CS80" s="44" t="str">
        <f t="shared" si="212"/>
        <v/>
      </c>
      <c r="CT80" s="44" t="str">
        <f t="shared" si="213"/>
        <v/>
      </c>
      <c r="CU80" s="44" t="str">
        <f t="shared" si="214"/>
        <v/>
      </c>
      <c r="CV80" s="44" t="str">
        <f t="shared" si="215"/>
        <v/>
      </c>
      <c r="CW80" s="44" t="str">
        <f t="shared" si="216"/>
        <v/>
      </c>
      <c r="CX80" s="44" t="str">
        <f t="shared" si="217"/>
        <v/>
      </c>
      <c r="CY80" s="44" t="str">
        <f t="shared" si="218"/>
        <v/>
      </c>
      <c r="CZ80" s="44" t="str">
        <f t="shared" si="172"/>
        <v/>
      </c>
      <c r="DA80" s="45">
        <f t="shared" si="173"/>
        <v>0</v>
      </c>
      <c r="DB80" s="45">
        <f t="shared" si="174"/>
        <v>0</v>
      </c>
      <c r="DC80" s="45">
        <f t="shared" si="175"/>
        <v>0</v>
      </c>
      <c r="DD80" s="45">
        <f t="shared" si="176"/>
        <v>0</v>
      </c>
      <c r="DE80" s="45">
        <f t="shared" si="177"/>
        <v>0</v>
      </c>
      <c r="DF80" s="45">
        <f t="shared" si="178"/>
        <v>0</v>
      </c>
      <c r="DG80" s="45">
        <f t="shared" si="179"/>
        <v>0</v>
      </c>
      <c r="DH80" s="45">
        <f t="shared" si="180"/>
        <v>0</v>
      </c>
      <c r="DI80" s="45">
        <f t="shared" si="181"/>
        <v>0</v>
      </c>
      <c r="DJ80" s="45">
        <f t="shared" si="182"/>
        <v>0</v>
      </c>
      <c r="DK80" s="45">
        <f t="shared" si="183"/>
        <v>0</v>
      </c>
      <c r="DL80" s="45">
        <f t="shared" si="184"/>
        <v>0</v>
      </c>
      <c r="DM80" s="45">
        <f t="shared" si="185"/>
        <v>0</v>
      </c>
      <c r="DN80" s="45">
        <f t="shared" si="186"/>
        <v>0</v>
      </c>
      <c r="DO80" s="45">
        <f t="shared" si="187"/>
        <v>0</v>
      </c>
      <c r="DP80" s="45">
        <f t="shared" si="188"/>
        <v>0</v>
      </c>
      <c r="DQ80" s="45">
        <f t="shared" si="189"/>
        <v>0</v>
      </c>
      <c r="DR80" s="45">
        <f t="shared" si="190"/>
        <v>0</v>
      </c>
      <c r="DS80" s="45">
        <f t="shared" si="191"/>
        <v>0</v>
      </c>
      <c r="DT80" s="45">
        <f t="shared" si="192"/>
        <v>0</v>
      </c>
      <c r="DU80" s="45">
        <f t="shared" si="193"/>
        <v>0</v>
      </c>
      <c r="DV80" s="45">
        <f t="shared" si="194"/>
        <v>0</v>
      </c>
      <c r="DW80" s="45">
        <f t="shared" si="195"/>
        <v>0</v>
      </c>
      <c r="DX80" s="45">
        <f t="shared" si="196"/>
        <v>0</v>
      </c>
      <c r="DY80" s="45">
        <f t="shared" si="197"/>
        <v>0</v>
      </c>
      <c r="DZ80" s="45">
        <f t="shared" si="198"/>
        <v>0</v>
      </c>
    </row>
    <row r="81" spans="1:130" x14ac:dyDescent="0.25">
      <c r="A81" s="66" t="s">
        <v>40</v>
      </c>
      <c r="B81" s="47">
        <f t="shared" si="165"/>
        <v>0</v>
      </c>
      <c r="C81" s="48">
        <f t="shared" si="165"/>
        <v>0</v>
      </c>
      <c r="D81" s="38">
        <f>SUM(ENERO:DICIEMBRE!D81)</f>
        <v>0</v>
      </c>
      <c r="E81" s="38">
        <f>SUM(ENERO:DICIEMBRE!E81)</f>
        <v>0</v>
      </c>
      <c r="F81" s="38">
        <f>SUM(ENERO:DICIEMBRE!F81)</f>
        <v>0</v>
      </c>
      <c r="G81" s="38">
        <f>SUM(ENERO:DICIEMBRE!G81)</f>
        <v>0</v>
      </c>
      <c r="H81" s="38">
        <f>SUM(ENERO:DICIEMBRE!H81)</f>
        <v>0</v>
      </c>
      <c r="I81" s="38">
        <f>SUM(ENERO:DICIEMBRE!I81)</f>
        <v>0</v>
      </c>
      <c r="J81" s="38">
        <f>SUM(ENERO:DICIEMBRE!J81)</f>
        <v>0</v>
      </c>
      <c r="K81" s="38">
        <f>SUM(ENERO:DICIEMBRE!K81)</f>
        <v>0</v>
      </c>
      <c r="L81" s="38">
        <f>SUM(ENERO:DICIEMBRE!L81)</f>
        <v>0</v>
      </c>
      <c r="M81" s="38">
        <f>SUM(ENERO:DICIEMBRE!M81)</f>
        <v>0</v>
      </c>
      <c r="N81" s="38">
        <f>SUM(ENERO:DICIEMBRE!N81)</f>
        <v>0</v>
      </c>
      <c r="O81" s="38">
        <f>SUM(ENERO:DICIEMBRE!O81)</f>
        <v>0</v>
      </c>
      <c r="P81" s="38">
        <f>SUM(ENERO:DICIEMBRE!P81)</f>
        <v>0</v>
      </c>
      <c r="Q81" s="38">
        <f>SUM(ENERO:DICIEMBRE!Q81)</f>
        <v>0</v>
      </c>
      <c r="R81" s="38">
        <f>SUM(ENERO:DICIEMBRE!R81)</f>
        <v>0</v>
      </c>
      <c r="S81" s="38">
        <f>SUM(ENERO:DICIEMBRE!S81)</f>
        <v>0</v>
      </c>
      <c r="T81" s="38">
        <f>SUM(ENERO:DICIEMBRE!T81)</f>
        <v>0</v>
      </c>
      <c r="U81" s="38">
        <f>SUM(ENERO:DICIEMBRE!U81)</f>
        <v>0</v>
      </c>
      <c r="V81" s="38">
        <f>SUM(ENERO:DICIEMBRE!V81)</f>
        <v>0</v>
      </c>
      <c r="W81" s="38">
        <f>SUM(ENERO:DICIEMBRE!W81)</f>
        <v>0</v>
      </c>
      <c r="X81" s="38">
        <f>SUM(ENERO:DICIEMBRE!X81)</f>
        <v>0</v>
      </c>
      <c r="Y81" s="38">
        <f>SUM(ENERO:DICIEMBRE!Y81)</f>
        <v>0</v>
      </c>
      <c r="Z81" s="38">
        <f>SUM(ENERO:DICIEMBRE!Z81)</f>
        <v>0</v>
      </c>
      <c r="AA81" s="38">
        <f>SUM(ENERO:DICIEMBRE!AA81)</f>
        <v>0</v>
      </c>
      <c r="AB81" s="38">
        <f>SUM(ENERO:DICIEMBRE!AB81)</f>
        <v>0</v>
      </c>
      <c r="AC81" s="38">
        <f>SUM(ENERO:DICIEMBRE!AC81)</f>
        <v>0</v>
      </c>
      <c r="AD81" s="38">
        <f>SUM(ENERO:DICIEMBRE!AD81)</f>
        <v>0</v>
      </c>
      <c r="AE81" s="38">
        <f>SUM(ENERO:DICIEMBRE!AE81)</f>
        <v>0</v>
      </c>
      <c r="AF81" s="38">
        <f>SUM(ENERO:DICIEMBRE!AF81)</f>
        <v>0</v>
      </c>
      <c r="AG81" s="38">
        <f>SUM(ENERO:DICIEMBRE!AG81)</f>
        <v>0</v>
      </c>
      <c r="AH81" s="38">
        <f>SUM(ENERO:DICIEMBRE!AH81)</f>
        <v>0</v>
      </c>
      <c r="AI81" s="38">
        <f>SUM(ENERO:DICIEMBRE!AI81)</f>
        <v>0</v>
      </c>
      <c r="AJ81" s="38">
        <f>SUM(ENERO:DICIEMBRE!AJ81)</f>
        <v>0</v>
      </c>
      <c r="AK81" s="38">
        <f>SUM(ENERO:DICIEMBRE!AK81)</f>
        <v>0</v>
      </c>
      <c r="AL81" s="38">
        <f>SUM(ENERO:DICIEMBRE!AL81)</f>
        <v>0</v>
      </c>
      <c r="AM81" s="38">
        <f>SUM(ENERO:DICIEMBRE!AM81)</f>
        <v>0</v>
      </c>
      <c r="AN81" s="38">
        <f>SUM(ENERO:DICIEMBRE!AN81)</f>
        <v>0</v>
      </c>
      <c r="AO81" s="38">
        <f>SUM(ENERO:DICIEMBRE!AO81)</f>
        <v>0</v>
      </c>
      <c r="AP81" s="38">
        <f>SUM(ENERO:DICIEMBRE!AP81)</f>
        <v>0</v>
      </c>
      <c r="AQ81" s="38">
        <f>SUM(ENERO:DICIEMBRE!AQ81)</f>
        <v>0</v>
      </c>
      <c r="AR81" s="38">
        <f>SUM(ENERO:DICIEMBRE!AR81)</f>
        <v>0</v>
      </c>
      <c r="AS81" s="38">
        <f>SUM(ENERO:DICIEMBRE!AS81)</f>
        <v>0</v>
      </c>
      <c r="AT81" s="38">
        <f>SUM(ENERO:DICIEMBRE!AT81)</f>
        <v>0</v>
      </c>
      <c r="AU81" s="38">
        <f>SUM(ENERO:DICIEMBRE!AU81)</f>
        <v>0</v>
      </c>
      <c r="AV81" s="38">
        <f>SUM(ENERO:DICIEMBRE!AV81)</f>
        <v>0</v>
      </c>
      <c r="AW81" s="38">
        <f>SUM(ENERO:DICIEMBRE!AW81)</f>
        <v>0</v>
      </c>
      <c r="AX81" s="43" t="str">
        <f t="shared" si="166"/>
        <v/>
      </c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10"/>
      <c r="BJ81" s="10"/>
      <c r="BK81" s="10"/>
      <c r="BL81" s="10"/>
      <c r="BU81" s="11"/>
      <c r="BV81" s="11"/>
      <c r="BW81" s="11"/>
      <c r="CA81" s="44" t="str">
        <f t="shared" si="167"/>
        <v/>
      </c>
      <c r="CB81" s="44" t="str">
        <f t="shared" si="168"/>
        <v/>
      </c>
      <c r="CC81" s="44" t="str">
        <f t="shared" si="169"/>
        <v/>
      </c>
      <c r="CD81" s="44" t="str">
        <f t="shared" si="170"/>
        <v/>
      </c>
      <c r="CE81" s="44" t="str">
        <f t="shared" si="171"/>
        <v/>
      </c>
      <c r="CF81" s="44" t="str">
        <f t="shared" si="199"/>
        <v/>
      </c>
      <c r="CG81" s="44" t="str">
        <f t="shared" si="200"/>
        <v/>
      </c>
      <c r="CH81" s="44" t="str">
        <f t="shared" si="201"/>
        <v/>
      </c>
      <c r="CI81" s="44" t="str">
        <f t="shared" si="202"/>
        <v/>
      </c>
      <c r="CJ81" s="44" t="str">
        <f t="shared" si="203"/>
        <v/>
      </c>
      <c r="CK81" s="44" t="str">
        <f t="shared" si="204"/>
        <v/>
      </c>
      <c r="CL81" s="44" t="str">
        <f t="shared" si="205"/>
        <v/>
      </c>
      <c r="CM81" s="44" t="str">
        <f t="shared" si="206"/>
        <v/>
      </c>
      <c r="CN81" s="44" t="str">
        <f t="shared" si="207"/>
        <v/>
      </c>
      <c r="CO81" s="44" t="str">
        <f t="shared" si="208"/>
        <v/>
      </c>
      <c r="CP81" s="44" t="str">
        <f t="shared" si="209"/>
        <v/>
      </c>
      <c r="CQ81" s="44" t="str">
        <f t="shared" si="210"/>
        <v/>
      </c>
      <c r="CR81" s="44" t="str">
        <f t="shared" si="211"/>
        <v/>
      </c>
      <c r="CS81" s="44" t="str">
        <f t="shared" si="212"/>
        <v/>
      </c>
      <c r="CT81" s="44" t="str">
        <f t="shared" si="213"/>
        <v/>
      </c>
      <c r="CU81" s="44" t="str">
        <f t="shared" si="214"/>
        <v/>
      </c>
      <c r="CV81" s="44" t="str">
        <f t="shared" si="215"/>
        <v/>
      </c>
      <c r="CW81" s="44" t="str">
        <f t="shared" si="216"/>
        <v/>
      </c>
      <c r="CX81" s="44" t="str">
        <f t="shared" si="217"/>
        <v/>
      </c>
      <c r="CY81" s="44" t="str">
        <f t="shared" si="218"/>
        <v/>
      </c>
      <c r="CZ81" s="44" t="str">
        <f t="shared" si="172"/>
        <v/>
      </c>
      <c r="DA81" s="45">
        <f t="shared" si="173"/>
        <v>0</v>
      </c>
      <c r="DB81" s="45">
        <f t="shared" si="174"/>
        <v>0</v>
      </c>
      <c r="DC81" s="45">
        <f t="shared" si="175"/>
        <v>0</v>
      </c>
      <c r="DD81" s="45">
        <f t="shared" si="176"/>
        <v>0</v>
      </c>
      <c r="DE81" s="45">
        <f t="shared" si="177"/>
        <v>0</v>
      </c>
      <c r="DF81" s="45">
        <f t="shared" si="178"/>
        <v>0</v>
      </c>
      <c r="DG81" s="45">
        <f t="shared" si="179"/>
        <v>0</v>
      </c>
      <c r="DH81" s="45">
        <f t="shared" si="180"/>
        <v>0</v>
      </c>
      <c r="DI81" s="45">
        <f t="shared" si="181"/>
        <v>0</v>
      </c>
      <c r="DJ81" s="45">
        <f t="shared" si="182"/>
        <v>0</v>
      </c>
      <c r="DK81" s="45">
        <f t="shared" si="183"/>
        <v>0</v>
      </c>
      <c r="DL81" s="45">
        <f t="shared" si="184"/>
        <v>0</v>
      </c>
      <c r="DM81" s="45">
        <f t="shared" si="185"/>
        <v>0</v>
      </c>
      <c r="DN81" s="45">
        <f t="shared" si="186"/>
        <v>0</v>
      </c>
      <c r="DO81" s="45">
        <f t="shared" si="187"/>
        <v>0</v>
      </c>
      <c r="DP81" s="45">
        <f t="shared" si="188"/>
        <v>0</v>
      </c>
      <c r="DQ81" s="45">
        <f t="shared" si="189"/>
        <v>0</v>
      </c>
      <c r="DR81" s="45">
        <f t="shared" si="190"/>
        <v>0</v>
      </c>
      <c r="DS81" s="45">
        <f t="shared" si="191"/>
        <v>0</v>
      </c>
      <c r="DT81" s="45">
        <f t="shared" si="192"/>
        <v>0</v>
      </c>
      <c r="DU81" s="45">
        <f t="shared" si="193"/>
        <v>0</v>
      </c>
      <c r="DV81" s="45">
        <f t="shared" si="194"/>
        <v>0</v>
      </c>
      <c r="DW81" s="45">
        <f t="shared" si="195"/>
        <v>0</v>
      </c>
      <c r="DX81" s="45">
        <f t="shared" si="196"/>
        <v>0</v>
      </c>
      <c r="DY81" s="45">
        <f t="shared" si="197"/>
        <v>0</v>
      </c>
      <c r="DZ81" s="45">
        <f t="shared" si="198"/>
        <v>0</v>
      </c>
    </row>
    <row r="82" spans="1:130" ht="22.5" x14ac:dyDescent="0.25">
      <c r="A82" s="67" t="s">
        <v>41</v>
      </c>
      <c r="B82" s="47">
        <f t="shared" si="165"/>
        <v>0</v>
      </c>
      <c r="C82" s="48">
        <f t="shared" si="165"/>
        <v>0</v>
      </c>
      <c r="D82" s="38">
        <f>SUM(ENERO:DICIEMBRE!D82)</f>
        <v>0</v>
      </c>
      <c r="E82" s="38">
        <f>SUM(ENERO:DICIEMBRE!E82)</f>
        <v>0</v>
      </c>
      <c r="F82" s="38">
        <f>SUM(ENERO:DICIEMBRE!F82)</f>
        <v>0</v>
      </c>
      <c r="G82" s="38">
        <f>SUM(ENERO:DICIEMBRE!G82)</f>
        <v>0</v>
      </c>
      <c r="H82" s="38">
        <f>SUM(ENERO:DICIEMBRE!H82)</f>
        <v>0</v>
      </c>
      <c r="I82" s="38">
        <f>SUM(ENERO:DICIEMBRE!I82)</f>
        <v>0</v>
      </c>
      <c r="J82" s="38">
        <f>SUM(ENERO:DICIEMBRE!J82)</f>
        <v>0</v>
      </c>
      <c r="K82" s="38">
        <f>SUM(ENERO:DICIEMBRE!K82)</f>
        <v>0</v>
      </c>
      <c r="L82" s="38">
        <f>SUM(ENERO:DICIEMBRE!L82)</f>
        <v>0</v>
      </c>
      <c r="M82" s="38">
        <f>SUM(ENERO:DICIEMBRE!M82)</f>
        <v>0</v>
      </c>
      <c r="N82" s="38">
        <f>SUM(ENERO:DICIEMBRE!N82)</f>
        <v>0</v>
      </c>
      <c r="O82" s="38">
        <f>SUM(ENERO:DICIEMBRE!O82)</f>
        <v>0</v>
      </c>
      <c r="P82" s="38">
        <f>SUM(ENERO:DICIEMBRE!P82)</f>
        <v>0</v>
      </c>
      <c r="Q82" s="38">
        <f>SUM(ENERO:DICIEMBRE!Q82)</f>
        <v>0</v>
      </c>
      <c r="R82" s="38">
        <f>SUM(ENERO:DICIEMBRE!R82)</f>
        <v>0</v>
      </c>
      <c r="S82" s="38">
        <f>SUM(ENERO:DICIEMBRE!S82)</f>
        <v>0</v>
      </c>
      <c r="T82" s="38">
        <f>SUM(ENERO:DICIEMBRE!T82)</f>
        <v>0</v>
      </c>
      <c r="U82" s="38">
        <f>SUM(ENERO:DICIEMBRE!U82)</f>
        <v>0</v>
      </c>
      <c r="V82" s="38">
        <f>SUM(ENERO:DICIEMBRE!V82)</f>
        <v>0</v>
      </c>
      <c r="W82" s="38">
        <f>SUM(ENERO:DICIEMBRE!W82)</f>
        <v>0</v>
      </c>
      <c r="X82" s="38">
        <f>SUM(ENERO:DICIEMBRE!X82)</f>
        <v>0</v>
      </c>
      <c r="Y82" s="38">
        <f>SUM(ENERO:DICIEMBRE!Y82)</f>
        <v>0</v>
      </c>
      <c r="Z82" s="38">
        <f>SUM(ENERO:DICIEMBRE!Z82)</f>
        <v>0</v>
      </c>
      <c r="AA82" s="38">
        <f>SUM(ENERO:DICIEMBRE!AA82)</f>
        <v>0</v>
      </c>
      <c r="AB82" s="38">
        <f>SUM(ENERO:DICIEMBRE!AB82)</f>
        <v>0</v>
      </c>
      <c r="AC82" s="38">
        <f>SUM(ENERO:DICIEMBRE!AC82)</f>
        <v>0</v>
      </c>
      <c r="AD82" s="38">
        <f>SUM(ENERO:DICIEMBRE!AD82)</f>
        <v>0</v>
      </c>
      <c r="AE82" s="38">
        <f>SUM(ENERO:DICIEMBRE!AE82)</f>
        <v>0</v>
      </c>
      <c r="AF82" s="38">
        <f>SUM(ENERO:DICIEMBRE!AF82)</f>
        <v>0</v>
      </c>
      <c r="AG82" s="38">
        <f>SUM(ENERO:DICIEMBRE!AG82)</f>
        <v>0</v>
      </c>
      <c r="AH82" s="38">
        <f>SUM(ENERO:DICIEMBRE!AH82)</f>
        <v>0</v>
      </c>
      <c r="AI82" s="38">
        <f>SUM(ENERO:DICIEMBRE!AI82)</f>
        <v>0</v>
      </c>
      <c r="AJ82" s="38">
        <f>SUM(ENERO:DICIEMBRE!AJ82)</f>
        <v>0</v>
      </c>
      <c r="AK82" s="38">
        <f>SUM(ENERO:DICIEMBRE!AK82)</f>
        <v>0</v>
      </c>
      <c r="AL82" s="38">
        <f>SUM(ENERO:DICIEMBRE!AL82)</f>
        <v>0</v>
      </c>
      <c r="AM82" s="38">
        <f>SUM(ENERO:DICIEMBRE!AM82)</f>
        <v>0</v>
      </c>
      <c r="AN82" s="38">
        <f>SUM(ENERO:DICIEMBRE!AN82)</f>
        <v>0</v>
      </c>
      <c r="AO82" s="38">
        <f>SUM(ENERO:DICIEMBRE!AO82)</f>
        <v>0</v>
      </c>
      <c r="AP82" s="38">
        <f>SUM(ENERO:DICIEMBRE!AP82)</f>
        <v>0</v>
      </c>
      <c r="AQ82" s="38">
        <f>SUM(ENERO:DICIEMBRE!AQ82)</f>
        <v>0</v>
      </c>
      <c r="AR82" s="38">
        <f>SUM(ENERO:DICIEMBRE!AR82)</f>
        <v>0</v>
      </c>
      <c r="AS82" s="38">
        <f>SUM(ENERO:DICIEMBRE!AS82)</f>
        <v>0</v>
      </c>
      <c r="AT82" s="38">
        <f>SUM(ENERO:DICIEMBRE!AT82)</f>
        <v>0</v>
      </c>
      <c r="AU82" s="38">
        <f>SUM(ENERO:DICIEMBRE!AU82)</f>
        <v>0</v>
      </c>
      <c r="AV82" s="38">
        <f>SUM(ENERO:DICIEMBRE!AV82)</f>
        <v>0</v>
      </c>
      <c r="AW82" s="38">
        <f>SUM(ENERO:DICIEMBRE!AW82)</f>
        <v>0</v>
      </c>
      <c r="AX82" s="43" t="str">
        <f t="shared" si="166"/>
        <v/>
      </c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10"/>
      <c r="BJ82" s="10"/>
      <c r="BK82" s="10"/>
      <c r="BL82" s="10"/>
      <c r="BU82" s="11"/>
      <c r="BV82" s="11"/>
      <c r="BW82" s="11"/>
      <c r="CA82" s="44" t="str">
        <f t="shared" si="167"/>
        <v/>
      </c>
      <c r="CB82" s="44" t="str">
        <f t="shared" si="168"/>
        <v/>
      </c>
      <c r="CC82" s="44" t="str">
        <f t="shared" si="169"/>
        <v/>
      </c>
      <c r="CD82" s="44" t="str">
        <f t="shared" si="170"/>
        <v/>
      </c>
      <c r="CE82" s="44" t="str">
        <f t="shared" si="171"/>
        <v/>
      </c>
      <c r="CF82" s="44" t="str">
        <f t="shared" si="199"/>
        <v/>
      </c>
      <c r="CG82" s="44" t="str">
        <f t="shared" si="200"/>
        <v/>
      </c>
      <c r="CH82" s="44" t="str">
        <f t="shared" si="201"/>
        <v/>
      </c>
      <c r="CI82" s="44" t="str">
        <f t="shared" si="202"/>
        <v/>
      </c>
      <c r="CJ82" s="44" t="str">
        <f t="shared" si="203"/>
        <v/>
      </c>
      <c r="CK82" s="44" t="str">
        <f t="shared" si="204"/>
        <v/>
      </c>
      <c r="CL82" s="44" t="str">
        <f t="shared" si="205"/>
        <v/>
      </c>
      <c r="CM82" s="44" t="str">
        <f t="shared" si="206"/>
        <v/>
      </c>
      <c r="CN82" s="44" t="str">
        <f t="shared" si="207"/>
        <v/>
      </c>
      <c r="CO82" s="44" t="str">
        <f t="shared" si="208"/>
        <v/>
      </c>
      <c r="CP82" s="44" t="str">
        <f t="shared" si="209"/>
        <v/>
      </c>
      <c r="CQ82" s="44" t="str">
        <f t="shared" si="210"/>
        <v/>
      </c>
      <c r="CR82" s="44" t="str">
        <f t="shared" si="211"/>
        <v/>
      </c>
      <c r="CS82" s="44" t="str">
        <f t="shared" si="212"/>
        <v/>
      </c>
      <c r="CT82" s="44" t="str">
        <f t="shared" si="213"/>
        <v/>
      </c>
      <c r="CU82" s="44" t="str">
        <f t="shared" si="214"/>
        <v/>
      </c>
      <c r="CV82" s="44" t="str">
        <f t="shared" si="215"/>
        <v/>
      </c>
      <c r="CW82" s="44" t="str">
        <f t="shared" si="216"/>
        <v/>
      </c>
      <c r="CX82" s="44" t="str">
        <f t="shared" si="217"/>
        <v/>
      </c>
      <c r="CY82" s="44" t="str">
        <f t="shared" si="218"/>
        <v/>
      </c>
      <c r="CZ82" s="44" t="str">
        <f t="shared" si="172"/>
        <v/>
      </c>
      <c r="DA82" s="45">
        <f t="shared" si="173"/>
        <v>0</v>
      </c>
      <c r="DB82" s="45">
        <f t="shared" si="174"/>
        <v>0</v>
      </c>
      <c r="DC82" s="45">
        <f t="shared" si="175"/>
        <v>0</v>
      </c>
      <c r="DD82" s="45">
        <f t="shared" si="176"/>
        <v>0</v>
      </c>
      <c r="DE82" s="45">
        <f t="shared" si="177"/>
        <v>0</v>
      </c>
      <c r="DF82" s="45">
        <f t="shared" si="178"/>
        <v>0</v>
      </c>
      <c r="DG82" s="45">
        <f t="shared" si="179"/>
        <v>0</v>
      </c>
      <c r="DH82" s="45">
        <f t="shared" si="180"/>
        <v>0</v>
      </c>
      <c r="DI82" s="45">
        <f t="shared" si="181"/>
        <v>0</v>
      </c>
      <c r="DJ82" s="45">
        <f t="shared" si="182"/>
        <v>0</v>
      </c>
      <c r="DK82" s="45">
        <f t="shared" si="183"/>
        <v>0</v>
      </c>
      <c r="DL82" s="45">
        <f t="shared" si="184"/>
        <v>0</v>
      </c>
      <c r="DM82" s="45">
        <f t="shared" si="185"/>
        <v>0</v>
      </c>
      <c r="DN82" s="45">
        <f t="shared" si="186"/>
        <v>0</v>
      </c>
      <c r="DO82" s="45">
        <f t="shared" si="187"/>
        <v>0</v>
      </c>
      <c r="DP82" s="45">
        <f t="shared" si="188"/>
        <v>0</v>
      </c>
      <c r="DQ82" s="45">
        <f t="shared" si="189"/>
        <v>0</v>
      </c>
      <c r="DR82" s="45">
        <f t="shared" si="190"/>
        <v>0</v>
      </c>
      <c r="DS82" s="45">
        <f t="shared" si="191"/>
        <v>0</v>
      </c>
      <c r="DT82" s="45">
        <f t="shared" si="192"/>
        <v>0</v>
      </c>
      <c r="DU82" s="45">
        <f t="shared" si="193"/>
        <v>0</v>
      </c>
      <c r="DV82" s="45">
        <f t="shared" si="194"/>
        <v>0</v>
      </c>
      <c r="DW82" s="45">
        <f t="shared" si="195"/>
        <v>0</v>
      </c>
      <c r="DX82" s="45">
        <f t="shared" si="196"/>
        <v>0</v>
      </c>
      <c r="DY82" s="45">
        <f t="shared" si="197"/>
        <v>0</v>
      </c>
      <c r="DZ82" s="45">
        <f t="shared" si="198"/>
        <v>0</v>
      </c>
    </row>
    <row r="83" spans="1:130" ht="22.5" x14ac:dyDescent="0.25">
      <c r="A83" s="67" t="s">
        <v>42</v>
      </c>
      <c r="B83" s="47">
        <f t="shared" si="165"/>
        <v>0</v>
      </c>
      <c r="C83" s="48">
        <f t="shared" si="165"/>
        <v>0</v>
      </c>
      <c r="D83" s="38">
        <f>SUM(ENERO:DICIEMBRE!D83)</f>
        <v>0</v>
      </c>
      <c r="E83" s="38">
        <f>SUM(ENERO:DICIEMBRE!E83)</f>
        <v>0</v>
      </c>
      <c r="F83" s="38">
        <f>SUM(ENERO:DICIEMBRE!F83)</f>
        <v>0</v>
      </c>
      <c r="G83" s="38">
        <f>SUM(ENERO:DICIEMBRE!G83)</f>
        <v>0</v>
      </c>
      <c r="H83" s="38">
        <f>SUM(ENERO:DICIEMBRE!H83)</f>
        <v>0</v>
      </c>
      <c r="I83" s="38">
        <f>SUM(ENERO:DICIEMBRE!I83)</f>
        <v>0</v>
      </c>
      <c r="J83" s="38">
        <f>SUM(ENERO:DICIEMBRE!J83)</f>
        <v>0</v>
      </c>
      <c r="K83" s="38">
        <f>SUM(ENERO:DICIEMBRE!K83)</f>
        <v>0</v>
      </c>
      <c r="L83" s="38">
        <f>SUM(ENERO:DICIEMBRE!L83)</f>
        <v>0</v>
      </c>
      <c r="M83" s="38">
        <f>SUM(ENERO:DICIEMBRE!M83)</f>
        <v>0</v>
      </c>
      <c r="N83" s="38">
        <f>SUM(ENERO:DICIEMBRE!N83)</f>
        <v>0</v>
      </c>
      <c r="O83" s="38">
        <f>SUM(ENERO:DICIEMBRE!O83)</f>
        <v>0</v>
      </c>
      <c r="P83" s="38">
        <f>SUM(ENERO:DICIEMBRE!P83)</f>
        <v>0</v>
      </c>
      <c r="Q83" s="38">
        <f>SUM(ENERO:DICIEMBRE!Q83)</f>
        <v>0</v>
      </c>
      <c r="R83" s="38">
        <f>SUM(ENERO:DICIEMBRE!R83)</f>
        <v>0</v>
      </c>
      <c r="S83" s="38">
        <f>SUM(ENERO:DICIEMBRE!S83)</f>
        <v>0</v>
      </c>
      <c r="T83" s="38">
        <f>SUM(ENERO:DICIEMBRE!T83)</f>
        <v>0</v>
      </c>
      <c r="U83" s="38">
        <f>SUM(ENERO:DICIEMBRE!U83)</f>
        <v>0</v>
      </c>
      <c r="V83" s="38">
        <f>SUM(ENERO:DICIEMBRE!V83)</f>
        <v>0</v>
      </c>
      <c r="W83" s="38">
        <f>SUM(ENERO:DICIEMBRE!W83)</f>
        <v>0</v>
      </c>
      <c r="X83" s="38">
        <f>SUM(ENERO:DICIEMBRE!X83)</f>
        <v>0</v>
      </c>
      <c r="Y83" s="38">
        <f>SUM(ENERO:DICIEMBRE!Y83)</f>
        <v>0</v>
      </c>
      <c r="Z83" s="38">
        <f>SUM(ENERO:DICIEMBRE!Z83)</f>
        <v>0</v>
      </c>
      <c r="AA83" s="38">
        <f>SUM(ENERO:DICIEMBRE!AA83)</f>
        <v>0</v>
      </c>
      <c r="AB83" s="38">
        <f>SUM(ENERO:DICIEMBRE!AB83)</f>
        <v>0</v>
      </c>
      <c r="AC83" s="38">
        <f>SUM(ENERO:DICIEMBRE!AC83)</f>
        <v>0</v>
      </c>
      <c r="AD83" s="38">
        <f>SUM(ENERO:DICIEMBRE!AD83)</f>
        <v>0</v>
      </c>
      <c r="AE83" s="38">
        <f>SUM(ENERO:DICIEMBRE!AE83)</f>
        <v>0</v>
      </c>
      <c r="AF83" s="38">
        <f>SUM(ENERO:DICIEMBRE!AF83)</f>
        <v>0</v>
      </c>
      <c r="AG83" s="38">
        <f>SUM(ENERO:DICIEMBRE!AG83)</f>
        <v>0</v>
      </c>
      <c r="AH83" s="38">
        <f>SUM(ENERO:DICIEMBRE!AH83)</f>
        <v>0</v>
      </c>
      <c r="AI83" s="38">
        <f>SUM(ENERO:DICIEMBRE!AI83)</f>
        <v>0</v>
      </c>
      <c r="AJ83" s="38">
        <f>SUM(ENERO:DICIEMBRE!AJ83)</f>
        <v>0</v>
      </c>
      <c r="AK83" s="38">
        <f>SUM(ENERO:DICIEMBRE!AK83)</f>
        <v>0</v>
      </c>
      <c r="AL83" s="38">
        <f>SUM(ENERO:DICIEMBRE!AL83)</f>
        <v>0</v>
      </c>
      <c r="AM83" s="38">
        <f>SUM(ENERO:DICIEMBRE!AM83)</f>
        <v>0</v>
      </c>
      <c r="AN83" s="38">
        <f>SUM(ENERO:DICIEMBRE!AN83)</f>
        <v>0</v>
      </c>
      <c r="AO83" s="38">
        <f>SUM(ENERO:DICIEMBRE!AO83)</f>
        <v>0</v>
      </c>
      <c r="AP83" s="38">
        <f>SUM(ENERO:DICIEMBRE!AP83)</f>
        <v>0</v>
      </c>
      <c r="AQ83" s="38">
        <f>SUM(ENERO:DICIEMBRE!AQ83)</f>
        <v>0</v>
      </c>
      <c r="AR83" s="38">
        <f>SUM(ENERO:DICIEMBRE!AR83)</f>
        <v>0</v>
      </c>
      <c r="AS83" s="38">
        <f>SUM(ENERO:DICIEMBRE!AS83)</f>
        <v>0</v>
      </c>
      <c r="AT83" s="38">
        <f>SUM(ENERO:DICIEMBRE!AT83)</f>
        <v>0</v>
      </c>
      <c r="AU83" s="38">
        <f>SUM(ENERO:DICIEMBRE!AU83)</f>
        <v>0</v>
      </c>
      <c r="AV83" s="38">
        <f>SUM(ENERO:DICIEMBRE!AV83)</f>
        <v>0</v>
      </c>
      <c r="AW83" s="38">
        <f>SUM(ENERO:DICIEMBRE!AW83)</f>
        <v>0</v>
      </c>
      <c r="AX83" s="43" t="str">
        <f t="shared" si="166"/>
        <v/>
      </c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10"/>
      <c r="BJ83" s="10"/>
      <c r="BK83" s="10"/>
      <c r="BL83" s="10"/>
      <c r="BU83" s="11"/>
      <c r="BV83" s="11"/>
      <c r="BW83" s="11"/>
      <c r="CA83" s="44" t="str">
        <f t="shared" si="167"/>
        <v/>
      </c>
      <c r="CB83" s="44" t="str">
        <f t="shared" si="168"/>
        <v/>
      </c>
      <c r="CC83" s="44" t="str">
        <f t="shared" si="169"/>
        <v/>
      </c>
      <c r="CD83" s="44" t="str">
        <f t="shared" si="170"/>
        <v/>
      </c>
      <c r="CE83" s="44" t="str">
        <f t="shared" si="171"/>
        <v/>
      </c>
      <c r="CF83" s="44" t="str">
        <f t="shared" si="199"/>
        <v/>
      </c>
      <c r="CG83" s="44" t="str">
        <f t="shared" si="200"/>
        <v/>
      </c>
      <c r="CH83" s="44" t="str">
        <f t="shared" si="201"/>
        <v/>
      </c>
      <c r="CI83" s="44" t="str">
        <f t="shared" si="202"/>
        <v/>
      </c>
      <c r="CJ83" s="44" t="str">
        <f t="shared" si="203"/>
        <v/>
      </c>
      <c r="CK83" s="44" t="str">
        <f t="shared" si="204"/>
        <v/>
      </c>
      <c r="CL83" s="44" t="str">
        <f t="shared" si="205"/>
        <v/>
      </c>
      <c r="CM83" s="44" t="str">
        <f t="shared" si="206"/>
        <v/>
      </c>
      <c r="CN83" s="44" t="str">
        <f t="shared" si="207"/>
        <v/>
      </c>
      <c r="CO83" s="44" t="str">
        <f t="shared" si="208"/>
        <v/>
      </c>
      <c r="CP83" s="44" t="str">
        <f t="shared" si="209"/>
        <v/>
      </c>
      <c r="CQ83" s="44" t="str">
        <f t="shared" si="210"/>
        <v/>
      </c>
      <c r="CR83" s="44" t="str">
        <f t="shared" si="211"/>
        <v/>
      </c>
      <c r="CS83" s="44" t="str">
        <f t="shared" si="212"/>
        <v/>
      </c>
      <c r="CT83" s="44" t="str">
        <f t="shared" si="213"/>
        <v/>
      </c>
      <c r="CU83" s="44" t="str">
        <f t="shared" si="214"/>
        <v/>
      </c>
      <c r="CV83" s="44" t="str">
        <f t="shared" si="215"/>
        <v/>
      </c>
      <c r="CW83" s="44" t="str">
        <f t="shared" si="216"/>
        <v/>
      </c>
      <c r="CX83" s="44" t="str">
        <f t="shared" si="217"/>
        <v/>
      </c>
      <c r="CY83" s="44" t="str">
        <f t="shared" si="218"/>
        <v/>
      </c>
      <c r="CZ83" s="44" t="str">
        <f t="shared" si="172"/>
        <v/>
      </c>
      <c r="DA83" s="45">
        <f t="shared" si="173"/>
        <v>0</v>
      </c>
      <c r="DB83" s="45">
        <f t="shared" si="174"/>
        <v>0</v>
      </c>
      <c r="DC83" s="45">
        <f t="shared" si="175"/>
        <v>0</v>
      </c>
      <c r="DD83" s="45">
        <f t="shared" si="176"/>
        <v>0</v>
      </c>
      <c r="DE83" s="45">
        <f t="shared" si="177"/>
        <v>0</v>
      </c>
      <c r="DF83" s="45">
        <f t="shared" si="178"/>
        <v>0</v>
      </c>
      <c r="DG83" s="45">
        <f t="shared" si="179"/>
        <v>0</v>
      </c>
      <c r="DH83" s="45">
        <f t="shared" si="180"/>
        <v>0</v>
      </c>
      <c r="DI83" s="45">
        <f t="shared" si="181"/>
        <v>0</v>
      </c>
      <c r="DJ83" s="45">
        <f t="shared" si="182"/>
        <v>0</v>
      </c>
      <c r="DK83" s="45">
        <f t="shared" si="183"/>
        <v>0</v>
      </c>
      <c r="DL83" s="45">
        <f t="shared" si="184"/>
        <v>0</v>
      </c>
      <c r="DM83" s="45">
        <f t="shared" si="185"/>
        <v>0</v>
      </c>
      <c r="DN83" s="45">
        <f t="shared" si="186"/>
        <v>0</v>
      </c>
      <c r="DO83" s="45">
        <f t="shared" si="187"/>
        <v>0</v>
      </c>
      <c r="DP83" s="45">
        <f t="shared" si="188"/>
        <v>0</v>
      </c>
      <c r="DQ83" s="45">
        <f t="shared" si="189"/>
        <v>0</v>
      </c>
      <c r="DR83" s="45">
        <f t="shared" si="190"/>
        <v>0</v>
      </c>
      <c r="DS83" s="45">
        <f t="shared" si="191"/>
        <v>0</v>
      </c>
      <c r="DT83" s="45">
        <f t="shared" si="192"/>
        <v>0</v>
      </c>
      <c r="DU83" s="45">
        <f t="shared" si="193"/>
        <v>0</v>
      </c>
      <c r="DV83" s="45">
        <f t="shared" si="194"/>
        <v>0</v>
      </c>
      <c r="DW83" s="45">
        <f t="shared" si="195"/>
        <v>0</v>
      </c>
      <c r="DX83" s="45">
        <f t="shared" si="196"/>
        <v>0</v>
      </c>
      <c r="DY83" s="45">
        <f t="shared" si="197"/>
        <v>0</v>
      </c>
      <c r="DZ83" s="45">
        <f t="shared" si="198"/>
        <v>0</v>
      </c>
    </row>
    <row r="84" spans="1:130" ht="22.5" x14ac:dyDescent="0.25">
      <c r="A84" s="67" t="s">
        <v>43</v>
      </c>
      <c r="B84" s="47">
        <f t="shared" si="165"/>
        <v>0</v>
      </c>
      <c r="C84" s="48">
        <f t="shared" si="165"/>
        <v>0</v>
      </c>
      <c r="D84" s="38">
        <f>SUM(ENERO:DICIEMBRE!D84)</f>
        <v>0</v>
      </c>
      <c r="E84" s="38">
        <f>SUM(ENERO:DICIEMBRE!E84)</f>
        <v>0</v>
      </c>
      <c r="F84" s="38">
        <f>SUM(ENERO:DICIEMBRE!F84)</f>
        <v>0</v>
      </c>
      <c r="G84" s="38">
        <f>SUM(ENERO:DICIEMBRE!G84)</f>
        <v>0</v>
      </c>
      <c r="H84" s="38">
        <f>SUM(ENERO:DICIEMBRE!H84)</f>
        <v>0</v>
      </c>
      <c r="I84" s="38">
        <f>SUM(ENERO:DICIEMBRE!I84)</f>
        <v>0</v>
      </c>
      <c r="J84" s="38">
        <f>SUM(ENERO:DICIEMBRE!J84)</f>
        <v>0</v>
      </c>
      <c r="K84" s="38">
        <f>SUM(ENERO:DICIEMBRE!K84)</f>
        <v>0</v>
      </c>
      <c r="L84" s="38">
        <f>SUM(ENERO:DICIEMBRE!L84)</f>
        <v>0</v>
      </c>
      <c r="M84" s="38">
        <f>SUM(ENERO:DICIEMBRE!M84)</f>
        <v>0</v>
      </c>
      <c r="N84" s="38">
        <f>SUM(ENERO:DICIEMBRE!N84)</f>
        <v>0</v>
      </c>
      <c r="O84" s="38">
        <f>SUM(ENERO:DICIEMBRE!O84)</f>
        <v>0</v>
      </c>
      <c r="P84" s="38">
        <f>SUM(ENERO:DICIEMBRE!P84)</f>
        <v>0</v>
      </c>
      <c r="Q84" s="38">
        <f>SUM(ENERO:DICIEMBRE!Q84)</f>
        <v>0</v>
      </c>
      <c r="R84" s="38">
        <f>SUM(ENERO:DICIEMBRE!R84)</f>
        <v>0</v>
      </c>
      <c r="S84" s="38">
        <f>SUM(ENERO:DICIEMBRE!S84)</f>
        <v>0</v>
      </c>
      <c r="T84" s="38">
        <f>SUM(ENERO:DICIEMBRE!T84)</f>
        <v>0</v>
      </c>
      <c r="U84" s="38">
        <f>SUM(ENERO:DICIEMBRE!U84)</f>
        <v>0</v>
      </c>
      <c r="V84" s="38">
        <f>SUM(ENERO:DICIEMBRE!V84)</f>
        <v>0</v>
      </c>
      <c r="W84" s="38">
        <f>SUM(ENERO:DICIEMBRE!W84)</f>
        <v>0</v>
      </c>
      <c r="X84" s="38">
        <f>SUM(ENERO:DICIEMBRE!X84)</f>
        <v>0</v>
      </c>
      <c r="Y84" s="38">
        <f>SUM(ENERO:DICIEMBRE!Y84)</f>
        <v>0</v>
      </c>
      <c r="Z84" s="38">
        <f>SUM(ENERO:DICIEMBRE!Z84)</f>
        <v>0</v>
      </c>
      <c r="AA84" s="38">
        <f>SUM(ENERO:DICIEMBRE!AA84)</f>
        <v>0</v>
      </c>
      <c r="AB84" s="38">
        <f>SUM(ENERO:DICIEMBRE!AB84)</f>
        <v>0</v>
      </c>
      <c r="AC84" s="38">
        <f>SUM(ENERO:DICIEMBRE!AC84)</f>
        <v>0</v>
      </c>
      <c r="AD84" s="38">
        <f>SUM(ENERO:DICIEMBRE!AD84)</f>
        <v>0</v>
      </c>
      <c r="AE84" s="38">
        <f>SUM(ENERO:DICIEMBRE!AE84)</f>
        <v>0</v>
      </c>
      <c r="AF84" s="38">
        <f>SUM(ENERO:DICIEMBRE!AF84)</f>
        <v>0</v>
      </c>
      <c r="AG84" s="38">
        <f>SUM(ENERO:DICIEMBRE!AG84)</f>
        <v>0</v>
      </c>
      <c r="AH84" s="38">
        <f>SUM(ENERO:DICIEMBRE!AH84)</f>
        <v>0</v>
      </c>
      <c r="AI84" s="38">
        <f>SUM(ENERO:DICIEMBRE!AI84)</f>
        <v>0</v>
      </c>
      <c r="AJ84" s="38">
        <f>SUM(ENERO:DICIEMBRE!AJ84)</f>
        <v>0</v>
      </c>
      <c r="AK84" s="38">
        <f>SUM(ENERO:DICIEMBRE!AK84)</f>
        <v>0</v>
      </c>
      <c r="AL84" s="38">
        <f>SUM(ENERO:DICIEMBRE!AL84)</f>
        <v>0</v>
      </c>
      <c r="AM84" s="38">
        <f>SUM(ENERO:DICIEMBRE!AM84)</f>
        <v>0</v>
      </c>
      <c r="AN84" s="38">
        <f>SUM(ENERO:DICIEMBRE!AN84)</f>
        <v>0</v>
      </c>
      <c r="AO84" s="38">
        <f>SUM(ENERO:DICIEMBRE!AO84)</f>
        <v>0</v>
      </c>
      <c r="AP84" s="38">
        <f>SUM(ENERO:DICIEMBRE!AP84)</f>
        <v>0</v>
      </c>
      <c r="AQ84" s="38">
        <f>SUM(ENERO:DICIEMBRE!AQ84)</f>
        <v>0</v>
      </c>
      <c r="AR84" s="38">
        <f>SUM(ENERO:DICIEMBRE!AR84)</f>
        <v>0</v>
      </c>
      <c r="AS84" s="38">
        <f>SUM(ENERO:DICIEMBRE!AS84)</f>
        <v>0</v>
      </c>
      <c r="AT84" s="38">
        <f>SUM(ENERO:DICIEMBRE!AT84)</f>
        <v>0</v>
      </c>
      <c r="AU84" s="38">
        <f>SUM(ENERO:DICIEMBRE!AU84)</f>
        <v>0</v>
      </c>
      <c r="AV84" s="38">
        <f>SUM(ENERO:DICIEMBRE!AV84)</f>
        <v>0</v>
      </c>
      <c r="AW84" s="38">
        <f>SUM(ENERO:DICIEMBRE!AW84)</f>
        <v>0</v>
      </c>
      <c r="AX84" s="43" t="str">
        <f t="shared" si="166"/>
        <v/>
      </c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10"/>
      <c r="BJ84" s="10"/>
      <c r="BK84" s="10"/>
      <c r="BL84" s="10"/>
      <c r="BU84" s="11"/>
      <c r="BV84" s="11"/>
      <c r="BW84" s="11"/>
      <c r="CA84" s="44" t="str">
        <f t="shared" si="167"/>
        <v/>
      </c>
      <c r="CB84" s="44" t="str">
        <f t="shared" si="168"/>
        <v/>
      </c>
      <c r="CC84" s="44" t="str">
        <f t="shared" si="169"/>
        <v/>
      </c>
      <c r="CD84" s="44" t="str">
        <f t="shared" si="170"/>
        <v/>
      </c>
      <c r="CE84" s="44" t="str">
        <f t="shared" si="171"/>
        <v/>
      </c>
      <c r="CF84" s="44" t="str">
        <f t="shared" si="199"/>
        <v/>
      </c>
      <c r="CG84" s="44" t="str">
        <f t="shared" si="200"/>
        <v/>
      </c>
      <c r="CH84" s="44" t="str">
        <f t="shared" si="201"/>
        <v/>
      </c>
      <c r="CI84" s="44" t="str">
        <f t="shared" si="202"/>
        <v/>
      </c>
      <c r="CJ84" s="44" t="str">
        <f t="shared" si="203"/>
        <v/>
      </c>
      <c r="CK84" s="44" t="str">
        <f t="shared" si="204"/>
        <v/>
      </c>
      <c r="CL84" s="44" t="str">
        <f t="shared" si="205"/>
        <v/>
      </c>
      <c r="CM84" s="44" t="str">
        <f t="shared" si="206"/>
        <v/>
      </c>
      <c r="CN84" s="44" t="str">
        <f t="shared" si="207"/>
        <v/>
      </c>
      <c r="CO84" s="44" t="str">
        <f t="shared" si="208"/>
        <v/>
      </c>
      <c r="CP84" s="44" t="str">
        <f t="shared" si="209"/>
        <v/>
      </c>
      <c r="CQ84" s="44" t="str">
        <f t="shared" si="210"/>
        <v/>
      </c>
      <c r="CR84" s="44" t="str">
        <f t="shared" si="211"/>
        <v/>
      </c>
      <c r="CS84" s="44" t="str">
        <f t="shared" si="212"/>
        <v/>
      </c>
      <c r="CT84" s="44" t="str">
        <f t="shared" si="213"/>
        <v/>
      </c>
      <c r="CU84" s="44" t="str">
        <f t="shared" si="214"/>
        <v/>
      </c>
      <c r="CV84" s="44" t="str">
        <f t="shared" si="215"/>
        <v/>
      </c>
      <c r="CW84" s="44" t="str">
        <f t="shared" si="216"/>
        <v/>
      </c>
      <c r="CX84" s="44" t="str">
        <f t="shared" si="217"/>
        <v/>
      </c>
      <c r="CY84" s="44" t="str">
        <f t="shared" si="218"/>
        <v/>
      </c>
      <c r="CZ84" s="44" t="str">
        <f t="shared" si="172"/>
        <v/>
      </c>
      <c r="DA84" s="45">
        <f t="shared" si="173"/>
        <v>0</v>
      </c>
      <c r="DB84" s="45">
        <f t="shared" si="174"/>
        <v>0</v>
      </c>
      <c r="DC84" s="45">
        <f t="shared" si="175"/>
        <v>0</v>
      </c>
      <c r="DD84" s="45">
        <f t="shared" si="176"/>
        <v>0</v>
      </c>
      <c r="DE84" s="45">
        <f t="shared" si="177"/>
        <v>0</v>
      </c>
      <c r="DF84" s="45">
        <f t="shared" si="178"/>
        <v>0</v>
      </c>
      <c r="DG84" s="45">
        <f t="shared" si="179"/>
        <v>0</v>
      </c>
      <c r="DH84" s="45">
        <f t="shared" si="180"/>
        <v>0</v>
      </c>
      <c r="DI84" s="45">
        <f t="shared" si="181"/>
        <v>0</v>
      </c>
      <c r="DJ84" s="45">
        <f t="shared" si="182"/>
        <v>0</v>
      </c>
      <c r="DK84" s="45">
        <f t="shared" si="183"/>
        <v>0</v>
      </c>
      <c r="DL84" s="45">
        <f t="shared" si="184"/>
        <v>0</v>
      </c>
      <c r="DM84" s="45">
        <f t="shared" si="185"/>
        <v>0</v>
      </c>
      <c r="DN84" s="45">
        <f t="shared" si="186"/>
        <v>0</v>
      </c>
      <c r="DO84" s="45">
        <f t="shared" si="187"/>
        <v>0</v>
      </c>
      <c r="DP84" s="45">
        <f t="shared" si="188"/>
        <v>0</v>
      </c>
      <c r="DQ84" s="45">
        <f t="shared" si="189"/>
        <v>0</v>
      </c>
      <c r="DR84" s="45">
        <f t="shared" si="190"/>
        <v>0</v>
      </c>
      <c r="DS84" s="45">
        <f t="shared" si="191"/>
        <v>0</v>
      </c>
      <c r="DT84" s="45">
        <f t="shared" si="192"/>
        <v>0</v>
      </c>
      <c r="DU84" s="45">
        <f t="shared" si="193"/>
        <v>0</v>
      </c>
      <c r="DV84" s="45">
        <f t="shared" si="194"/>
        <v>0</v>
      </c>
      <c r="DW84" s="45">
        <f t="shared" si="195"/>
        <v>0</v>
      </c>
      <c r="DX84" s="45">
        <f t="shared" si="196"/>
        <v>0</v>
      </c>
      <c r="DY84" s="45">
        <f t="shared" si="197"/>
        <v>0</v>
      </c>
      <c r="DZ84" s="45">
        <f t="shared" si="198"/>
        <v>0</v>
      </c>
    </row>
    <row r="85" spans="1:130" x14ac:dyDescent="0.25">
      <c r="A85" s="66" t="s">
        <v>44</v>
      </c>
      <c r="B85" s="47">
        <f t="shared" si="165"/>
        <v>0</v>
      </c>
      <c r="C85" s="48">
        <f t="shared" si="165"/>
        <v>0</v>
      </c>
      <c r="D85" s="38">
        <f>SUM(ENERO:DICIEMBRE!D85)</f>
        <v>0</v>
      </c>
      <c r="E85" s="38">
        <f>SUM(ENERO:DICIEMBRE!E85)</f>
        <v>0</v>
      </c>
      <c r="F85" s="38">
        <f>SUM(ENERO:DICIEMBRE!F85)</f>
        <v>0</v>
      </c>
      <c r="G85" s="38">
        <f>SUM(ENERO:DICIEMBRE!G85)</f>
        <v>0</v>
      </c>
      <c r="H85" s="38">
        <f>SUM(ENERO:DICIEMBRE!H85)</f>
        <v>0</v>
      </c>
      <c r="I85" s="38">
        <f>SUM(ENERO:DICIEMBRE!I85)</f>
        <v>0</v>
      </c>
      <c r="J85" s="38">
        <f>SUM(ENERO:DICIEMBRE!J85)</f>
        <v>0</v>
      </c>
      <c r="K85" s="38">
        <f>SUM(ENERO:DICIEMBRE!K85)</f>
        <v>0</v>
      </c>
      <c r="L85" s="38">
        <f>SUM(ENERO:DICIEMBRE!L85)</f>
        <v>0</v>
      </c>
      <c r="M85" s="38">
        <f>SUM(ENERO:DICIEMBRE!M85)</f>
        <v>0</v>
      </c>
      <c r="N85" s="38">
        <f>SUM(ENERO:DICIEMBRE!N85)</f>
        <v>0</v>
      </c>
      <c r="O85" s="38">
        <f>SUM(ENERO:DICIEMBRE!O85)</f>
        <v>0</v>
      </c>
      <c r="P85" s="38">
        <f>SUM(ENERO:DICIEMBRE!P85)</f>
        <v>0</v>
      </c>
      <c r="Q85" s="38">
        <f>SUM(ENERO:DICIEMBRE!Q85)</f>
        <v>0</v>
      </c>
      <c r="R85" s="38">
        <f>SUM(ENERO:DICIEMBRE!R85)</f>
        <v>0</v>
      </c>
      <c r="S85" s="38">
        <f>SUM(ENERO:DICIEMBRE!S85)</f>
        <v>0</v>
      </c>
      <c r="T85" s="38">
        <f>SUM(ENERO:DICIEMBRE!T85)</f>
        <v>0</v>
      </c>
      <c r="U85" s="38">
        <f>SUM(ENERO:DICIEMBRE!U85)</f>
        <v>0</v>
      </c>
      <c r="V85" s="38">
        <f>SUM(ENERO:DICIEMBRE!V85)</f>
        <v>0</v>
      </c>
      <c r="W85" s="38">
        <f>SUM(ENERO:DICIEMBRE!W85)</f>
        <v>0</v>
      </c>
      <c r="X85" s="38">
        <f>SUM(ENERO:DICIEMBRE!X85)</f>
        <v>0</v>
      </c>
      <c r="Y85" s="38">
        <f>SUM(ENERO:DICIEMBRE!Y85)</f>
        <v>0</v>
      </c>
      <c r="Z85" s="38">
        <f>SUM(ENERO:DICIEMBRE!Z85)</f>
        <v>0</v>
      </c>
      <c r="AA85" s="38">
        <f>SUM(ENERO:DICIEMBRE!AA85)</f>
        <v>0</v>
      </c>
      <c r="AB85" s="38">
        <f>SUM(ENERO:DICIEMBRE!AB85)</f>
        <v>0</v>
      </c>
      <c r="AC85" s="38">
        <f>SUM(ENERO:DICIEMBRE!AC85)</f>
        <v>0</v>
      </c>
      <c r="AD85" s="38">
        <f>SUM(ENERO:DICIEMBRE!AD85)</f>
        <v>0</v>
      </c>
      <c r="AE85" s="38">
        <f>SUM(ENERO:DICIEMBRE!AE85)</f>
        <v>0</v>
      </c>
      <c r="AF85" s="38">
        <f>SUM(ENERO:DICIEMBRE!AF85)</f>
        <v>0</v>
      </c>
      <c r="AG85" s="38">
        <f>SUM(ENERO:DICIEMBRE!AG85)</f>
        <v>0</v>
      </c>
      <c r="AH85" s="38">
        <f>SUM(ENERO:DICIEMBRE!AH85)</f>
        <v>0</v>
      </c>
      <c r="AI85" s="38">
        <f>SUM(ENERO:DICIEMBRE!AI85)</f>
        <v>0</v>
      </c>
      <c r="AJ85" s="38">
        <f>SUM(ENERO:DICIEMBRE!AJ85)</f>
        <v>0</v>
      </c>
      <c r="AK85" s="38">
        <f>SUM(ENERO:DICIEMBRE!AK85)</f>
        <v>0</v>
      </c>
      <c r="AL85" s="38">
        <f>SUM(ENERO:DICIEMBRE!AL85)</f>
        <v>0</v>
      </c>
      <c r="AM85" s="38">
        <f>SUM(ENERO:DICIEMBRE!AM85)</f>
        <v>0</v>
      </c>
      <c r="AN85" s="38">
        <f>SUM(ENERO:DICIEMBRE!AN85)</f>
        <v>0</v>
      </c>
      <c r="AO85" s="38">
        <f>SUM(ENERO:DICIEMBRE!AO85)</f>
        <v>0</v>
      </c>
      <c r="AP85" s="38">
        <f>SUM(ENERO:DICIEMBRE!AP85)</f>
        <v>0</v>
      </c>
      <c r="AQ85" s="38">
        <f>SUM(ENERO:DICIEMBRE!AQ85)</f>
        <v>0</v>
      </c>
      <c r="AR85" s="38">
        <f>SUM(ENERO:DICIEMBRE!AR85)</f>
        <v>0</v>
      </c>
      <c r="AS85" s="38">
        <f>SUM(ENERO:DICIEMBRE!AS85)</f>
        <v>0</v>
      </c>
      <c r="AT85" s="38">
        <f>SUM(ENERO:DICIEMBRE!AT85)</f>
        <v>0</v>
      </c>
      <c r="AU85" s="38">
        <f>SUM(ENERO:DICIEMBRE!AU85)</f>
        <v>0</v>
      </c>
      <c r="AV85" s="38">
        <f>SUM(ENERO:DICIEMBRE!AV85)</f>
        <v>0</v>
      </c>
      <c r="AW85" s="38">
        <f>SUM(ENERO:DICIEMBRE!AW85)</f>
        <v>0</v>
      </c>
      <c r="AX85" s="43" t="str">
        <f t="shared" si="166"/>
        <v/>
      </c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10"/>
      <c r="BJ85" s="10"/>
      <c r="BK85" s="10"/>
      <c r="BL85" s="10"/>
      <c r="BU85" s="11"/>
      <c r="BV85" s="11"/>
      <c r="BW85" s="11"/>
      <c r="CA85" s="44" t="str">
        <f t="shared" si="167"/>
        <v/>
      </c>
      <c r="CB85" s="44" t="str">
        <f t="shared" si="168"/>
        <v/>
      </c>
      <c r="CC85" s="44" t="str">
        <f t="shared" si="169"/>
        <v/>
      </c>
      <c r="CD85" s="44" t="str">
        <f t="shared" si="170"/>
        <v/>
      </c>
      <c r="CE85" s="44" t="str">
        <f t="shared" si="171"/>
        <v/>
      </c>
      <c r="CF85" s="44" t="str">
        <f t="shared" si="199"/>
        <v/>
      </c>
      <c r="CG85" s="44" t="str">
        <f t="shared" si="200"/>
        <v/>
      </c>
      <c r="CH85" s="44" t="str">
        <f t="shared" si="201"/>
        <v/>
      </c>
      <c r="CI85" s="44" t="str">
        <f t="shared" si="202"/>
        <v/>
      </c>
      <c r="CJ85" s="44" t="str">
        <f t="shared" si="203"/>
        <v/>
      </c>
      <c r="CK85" s="44" t="str">
        <f t="shared" si="204"/>
        <v/>
      </c>
      <c r="CL85" s="44" t="str">
        <f t="shared" si="205"/>
        <v/>
      </c>
      <c r="CM85" s="44" t="str">
        <f t="shared" si="206"/>
        <v/>
      </c>
      <c r="CN85" s="44" t="str">
        <f t="shared" si="207"/>
        <v/>
      </c>
      <c r="CO85" s="44" t="str">
        <f t="shared" si="208"/>
        <v/>
      </c>
      <c r="CP85" s="44" t="str">
        <f t="shared" si="209"/>
        <v/>
      </c>
      <c r="CQ85" s="44" t="str">
        <f t="shared" si="210"/>
        <v/>
      </c>
      <c r="CR85" s="44" t="str">
        <f t="shared" si="211"/>
        <v/>
      </c>
      <c r="CS85" s="44" t="str">
        <f t="shared" si="212"/>
        <v/>
      </c>
      <c r="CT85" s="44" t="str">
        <f t="shared" si="213"/>
        <v/>
      </c>
      <c r="CU85" s="44" t="str">
        <f t="shared" si="214"/>
        <v/>
      </c>
      <c r="CV85" s="44" t="str">
        <f t="shared" si="215"/>
        <v/>
      </c>
      <c r="CW85" s="44" t="str">
        <f t="shared" si="216"/>
        <v/>
      </c>
      <c r="CX85" s="44" t="str">
        <f t="shared" si="217"/>
        <v/>
      </c>
      <c r="CY85" s="44" t="str">
        <f t="shared" si="218"/>
        <v/>
      </c>
      <c r="CZ85" s="44" t="str">
        <f t="shared" si="172"/>
        <v/>
      </c>
      <c r="DA85" s="45">
        <f t="shared" si="173"/>
        <v>0</v>
      </c>
      <c r="DB85" s="45">
        <f t="shared" si="174"/>
        <v>0</v>
      </c>
      <c r="DC85" s="45">
        <f t="shared" si="175"/>
        <v>0</v>
      </c>
      <c r="DD85" s="45">
        <f t="shared" si="176"/>
        <v>0</v>
      </c>
      <c r="DE85" s="45">
        <f t="shared" si="177"/>
        <v>0</v>
      </c>
      <c r="DF85" s="45">
        <f t="shared" si="178"/>
        <v>0</v>
      </c>
      <c r="DG85" s="45">
        <f t="shared" si="179"/>
        <v>0</v>
      </c>
      <c r="DH85" s="45">
        <f t="shared" si="180"/>
        <v>0</v>
      </c>
      <c r="DI85" s="45">
        <f t="shared" si="181"/>
        <v>0</v>
      </c>
      <c r="DJ85" s="45">
        <f t="shared" si="182"/>
        <v>0</v>
      </c>
      <c r="DK85" s="45">
        <f t="shared" si="183"/>
        <v>0</v>
      </c>
      <c r="DL85" s="45">
        <f t="shared" si="184"/>
        <v>0</v>
      </c>
      <c r="DM85" s="45">
        <f t="shared" si="185"/>
        <v>0</v>
      </c>
      <c r="DN85" s="45">
        <f t="shared" si="186"/>
        <v>0</v>
      </c>
      <c r="DO85" s="45">
        <f t="shared" si="187"/>
        <v>0</v>
      </c>
      <c r="DP85" s="45">
        <f t="shared" si="188"/>
        <v>0</v>
      </c>
      <c r="DQ85" s="45">
        <f t="shared" si="189"/>
        <v>0</v>
      </c>
      <c r="DR85" s="45">
        <f t="shared" si="190"/>
        <v>0</v>
      </c>
      <c r="DS85" s="45">
        <f t="shared" si="191"/>
        <v>0</v>
      </c>
      <c r="DT85" s="45">
        <f t="shared" si="192"/>
        <v>0</v>
      </c>
      <c r="DU85" s="45">
        <f t="shared" si="193"/>
        <v>0</v>
      </c>
      <c r="DV85" s="45">
        <f t="shared" si="194"/>
        <v>0</v>
      </c>
      <c r="DW85" s="45">
        <f t="shared" si="195"/>
        <v>0</v>
      </c>
      <c r="DX85" s="45">
        <f t="shared" si="196"/>
        <v>0</v>
      </c>
      <c r="DY85" s="45">
        <f t="shared" si="197"/>
        <v>0</v>
      </c>
      <c r="DZ85" s="45">
        <f t="shared" si="198"/>
        <v>0</v>
      </c>
    </row>
    <row r="86" spans="1:130" x14ac:dyDescent="0.25">
      <c r="A86" s="66" t="s">
        <v>45</v>
      </c>
      <c r="B86" s="47">
        <f>+D86+F86+H86+J86+L86+N86+P86+R86+T86+V86+X86+Z86+AB86+AD86+AF86+AH86+AJ86+AL86+AN86+AP86</f>
        <v>0</v>
      </c>
      <c r="C86" s="48">
        <f>+E86+G86+I86+K86+M86+O86+Q86+S86+U86+W86+Y86+AA86+AC86+AE86+AG86+AI86+AK86+AM86+AO86+AQ86</f>
        <v>0</v>
      </c>
      <c r="D86" s="38">
        <f>SUM(ENERO:DICIEMBRE!D86)</f>
        <v>0</v>
      </c>
      <c r="E86" s="38">
        <f>SUM(ENERO:DICIEMBRE!E86)</f>
        <v>0</v>
      </c>
      <c r="F86" s="38">
        <f>SUM(ENERO:DICIEMBRE!F86)</f>
        <v>0</v>
      </c>
      <c r="G86" s="38">
        <f>SUM(ENERO:DICIEMBRE!G86)</f>
        <v>0</v>
      </c>
      <c r="H86" s="38">
        <f>SUM(ENERO:DICIEMBRE!H86)</f>
        <v>0</v>
      </c>
      <c r="I86" s="38">
        <f>SUM(ENERO:DICIEMBRE!I86)</f>
        <v>0</v>
      </c>
      <c r="J86" s="38">
        <f>SUM(ENERO:DICIEMBRE!J86)</f>
        <v>0</v>
      </c>
      <c r="K86" s="38">
        <f>SUM(ENERO:DICIEMBRE!K86)</f>
        <v>0</v>
      </c>
      <c r="L86" s="38">
        <f>SUM(ENERO:DICIEMBRE!L86)</f>
        <v>0</v>
      </c>
      <c r="M86" s="38">
        <f>SUM(ENERO:DICIEMBRE!M86)</f>
        <v>0</v>
      </c>
      <c r="N86" s="38">
        <f>SUM(ENERO:DICIEMBRE!N86)</f>
        <v>0</v>
      </c>
      <c r="O86" s="38">
        <f>SUM(ENERO:DICIEMBRE!O86)</f>
        <v>0</v>
      </c>
      <c r="P86" s="38">
        <f>SUM(ENERO:DICIEMBRE!P86)</f>
        <v>0</v>
      </c>
      <c r="Q86" s="38">
        <f>SUM(ENERO:DICIEMBRE!Q86)</f>
        <v>0</v>
      </c>
      <c r="R86" s="38">
        <f>SUM(ENERO:DICIEMBRE!R86)</f>
        <v>0</v>
      </c>
      <c r="S86" s="38">
        <f>SUM(ENERO:DICIEMBRE!S86)</f>
        <v>0</v>
      </c>
      <c r="T86" s="38">
        <f>SUM(ENERO:DICIEMBRE!T86)</f>
        <v>0</v>
      </c>
      <c r="U86" s="38">
        <f>SUM(ENERO:DICIEMBRE!U86)</f>
        <v>0</v>
      </c>
      <c r="V86" s="38">
        <f>SUM(ENERO:DICIEMBRE!V86)</f>
        <v>0</v>
      </c>
      <c r="W86" s="38">
        <f>SUM(ENERO:DICIEMBRE!W86)</f>
        <v>0</v>
      </c>
      <c r="X86" s="38">
        <f>SUM(ENERO:DICIEMBRE!X86)</f>
        <v>0</v>
      </c>
      <c r="Y86" s="38">
        <f>SUM(ENERO:DICIEMBRE!Y86)</f>
        <v>0</v>
      </c>
      <c r="Z86" s="38">
        <f>SUM(ENERO:DICIEMBRE!Z86)</f>
        <v>0</v>
      </c>
      <c r="AA86" s="38">
        <f>SUM(ENERO:DICIEMBRE!AA86)</f>
        <v>0</v>
      </c>
      <c r="AB86" s="38">
        <f>SUM(ENERO:DICIEMBRE!AB86)</f>
        <v>0</v>
      </c>
      <c r="AC86" s="38">
        <f>SUM(ENERO:DICIEMBRE!AC86)</f>
        <v>0</v>
      </c>
      <c r="AD86" s="38">
        <f>SUM(ENERO:DICIEMBRE!AD86)</f>
        <v>0</v>
      </c>
      <c r="AE86" s="38">
        <f>SUM(ENERO:DICIEMBRE!AE86)</f>
        <v>0</v>
      </c>
      <c r="AF86" s="38">
        <f>SUM(ENERO:DICIEMBRE!AF86)</f>
        <v>0</v>
      </c>
      <c r="AG86" s="38">
        <f>SUM(ENERO:DICIEMBRE!AG86)</f>
        <v>0</v>
      </c>
      <c r="AH86" s="38">
        <f>SUM(ENERO:DICIEMBRE!AH86)</f>
        <v>0</v>
      </c>
      <c r="AI86" s="38">
        <f>SUM(ENERO:DICIEMBRE!AI86)</f>
        <v>0</v>
      </c>
      <c r="AJ86" s="38">
        <f>SUM(ENERO:DICIEMBRE!AJ86)</f>
        <v>0</v>
      </c>
      <c r="AK86" s="38">
        <f>SUM(ENERO:DICIEMBRE!AK86)</f>
        <v>0</v>
      </c>
      <c r="AL86" s="38">
        <f>SUM(ENERO:DICIEMBRE!AL86)</f>
        <v>0</v>
      </c>
      <c r="AM86" s="38">
        <f>SUM(ENERO:DICIEMBRE!AM86)</f>
        <v>0</v>
      </c>
      <c r="AN86" s="38">
        <f>SUM(ENERO:DICIEMBRE!AN86)</f>
        <v>0</v>
      </c>
      <c r="AO86" s="38">
        <f>SUM(ENERO:DICIEMBRE!AO86)</f>
        <v>0</v>
      </c>
      <c r="AP86" s="38">
        <f>SUM(ENERO:DICIEMBRE!AP86)</f>
        <v>0</v>
      </c>
      <c r="AQ86" s="38">
        <f>SUM(ENERO:DICIEMBRE!AQ86)</f>
        <v>0</v>
      </c>
      <c r="AR86" s="38">
        <f>SUM(ENERO:DICIEMBRE!AR86)</f>
        <v>0</v>
      </c>
      <c r="AS86" s="38">
        <f>SUM(ENERO:DICIEMBRE!AS86)</f>
        <v>0</v>
      </c>
      <c r="AT86" s="38">
        <f>SUM(ENERO:DICIEMBRE!AT86)</f>
        <v>0</v>
      </c>
      <c r="AU86" s="38">
        <f>SUM(ENERO:DICIEMBRE!AU86)</f>
        <v>0</v>
      </c>
      <c r="AV86" s="38">
        <f>SUM(ENERO:DICIEMBRE!AV86)</f>
        <v>0</v>
      </c>
      <c r="AW86" s="38">
        <f>SUM(ENERO:DICIEMBRE!AW86)</f>
        <v>0</v>
      </c>
      <c r="AX86" s="43" t="str">
        <f t="shared" si="166"/>
        <v/>
      </c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10"/>
      <c r="BJ86" s="10"/>
      <c r="BK86" s="10"/>
      <c r="BL86" s="10"/>
      <c r="BU86" s="11"/>
      <c r="BV86" s="11"/>
      <c r="BW86" s="11"/>
      <c r="CA86" s="44" t="str">
        <f t="shared" si="167"/>
        <v/>
      </c>
      <c r="CB86" s="44" t="str">
        <f t="shared" si="168"/>
        <v/>
      </c>
      <c r="CC86" s="44" t="str">
        <f t="shared" si="169"/>
        <v/>
      </c>
      <c r="CD86" s="44" t="str">
        <f t="shared" si="170"/>
        <v/>
      </c>
      <c r="CE86" s="44" t="str">
        <f t="shared" si="171"/>
        <v/>
      </c>
      <c r="CF86" s="44" t="str">
        <f t="shared" si="199"/>
        <v/>
      </c>
      <c r="CG86" s="44" t="str">
        <f t="shared" si="200"/>
        <v/>
      </c>
      <c r="CH86" s="44" t="str">
        <f t="shared" si="201"/>
        <v/>
      </c>
      <c r="CI86" s="44" t="str">
        <f t="shared" si="202"/>
        <v/>
      </c>
      <c r="CJ86" s="44" t="str">
        <f t="shared" si="203"/>
        <v/>
      </c>
      <c r="CK86" s="44" t="str">
        <f t="shared" si="204"/>
        <v/>
      </c>
      <c r="CL86" s="44" t="str">
        <f t="shared" si="205"/>
        <v/>
      </c>
      <c r="CM86" s="44" t="str">
        <f t="shared" si="206"/>
        <v/>
      </c>
      <c r="CN86" s="44" t="str">
        <f t="shared" si="207"/>
        <v/>
      </c>
      <c r="CO86" s="44" t="str">
        <f t="shared" si="208"/>
        <v/>
      </c>
      <c r="CP86" s="44" t="str">
        <f t="shared" si="209"/>
        <v/>
      </c>
      <c r="CQ86" s="44" t="str">
        <f t="shared" si="210"/>
        <v/>
      </c>
      <c r="CR86" s="44" t="str">
        <f t="shared" si="211"/>
        <v/>
      </c>
      <c r="CS86" s="44" t="str">
        <f t="shared" si="212"/>
        <v/>
      </c>
      <c r="CT86" s="44" t="str">
        <f t="shared" si="213"/>
        <v/>
      </c>
      <c r="CU86" s="44" t="str">
        <f t="shared" si="214"/>
        <v/>
      </c>
      <c r="CV86" s="44" t="str">
        <f t="shared" si="215"/>
        <v/>
      </c>
      <c r="CW86" s="44" t="str">
        <f t="shared" si="216"/>
        <v/>
      </c>
      <c r="CX86" s="44" t="str">
        <f t="shared" si="217"/>
        <v/>
      </c>
      <c r="CY86" s="44" t="str">
        <f t="shared" si="218"/>
        <v/>
      </c>
      <c r="CZ86" s="44" t="str">
        <f t="shared" si="172"/>
        <v/>
      </c>
      <c r="DA86" s="45">
        <f t="shared" si="173"/>
        <v>0</v>
      </c>
      <c r="DB86" s="45">
        <f t="shared" si="174"/>
        <v>0</v>
      </c>
      <c r="DC86" s="45">
        <f t="shared" si="175"/>
        <v>0</v>
      </c>
      <c r="DD86" s="45">
        <f t="shared" si="176"/>
        <v>0</v>
      </c>
      <c r="DE86" s="45">
        <f t="shared" si="177"/>
        <v>0</v>
      </c>
      <c r="DF86" s="45">
        <f t="shared" si="178"/>
        <v>0</v>
      </c>
      <c r="DG86" s="45">
        <f t="shared" si="179"/>
        <v>0</v>
      </c>
      <c r="DH86" s="45">
        <f t="shared" si="180"/>
        <v>0</v>
      </c>
      <c r="DI86" s="45">
        <f t="shared" si="181"/>
        <v>0</v>
      </c>
      <c r="DJ86" s="45">
        <f t="shared" si="182"/>
        <v>0</v>
      </c>
      <c r="DK86" s="45">
        <f t="shared" si="183"/>
        <v>0</v>
      </c>
      <c r="DL86" s="45">
        <f t="shared" si="184"/>
        <v>0</v>
      </c>
      <c r="DM86" s="45">
        <f t="shared" si="185"/>
        <v>0</v>
      </c>
      <c r="DN86" s="45">
        <f t="shared" si="186"/>
        <v>0</v>
      </c>
      <c r="DO86" s="45">
        <f t="shared" si="187"/>
        <v>0</v>
      </c>
      <c r="DP86" s="45">
        <f t="shared" si="188"/>
        <v>0</v>
      </c>
      <c r="DQ86" s="45">
        <f t="shared" si="189"/>
        <v>0</v>
      </c>
      <c r="DR86" s="45">
        <f t="shared" si="190"/>
        <v>0</v>
      </c>
      <c r="DS86" s="45">
        <f t="shared" si="191"/>
        <v>0</v>
      </c>
      <c r="DT86" s="45">
        <f t="shared" si="192"/>
        <v>0</v>
      </c>
      <c r="DU86" s="45">
        <f t="shared" si="193"/>
        <v>0</v>
      </c>
      <c r="DV86" s="45">
        <f t="shared" si="194"/>
        <v>0</v>
      </c>
      <c r="DW86" s="45">
        <f t="shared" si="195"/>
        <v>0</v>
      </c>
      <c r="DX86" s="45">
        <f t="shared" si="196"/>
        <v>0</v>
      </c>
      <c r="DY86" s="45">
        <f t="shared" si="197"/>
        <v>0</v>
      </c>
      <c r="DZ86" s="45">
        <f t="shared" si="198"/>
        <v>0</v>
      </c>
    </row>
    <row r="87" spans="1:130" ht="22.5" x14ac:dyDescent="0.25">
      <c r="A87" s="67" t="s">
        <v>46</v>
      </c>
      <c r="B87" s="47">
        <f>+D87+F87+H87</f>
        <v>0</v>
      </c>
      <c r="C87" s="48">
        <f>+E87+G87+I87</f>
        <v>0</v>
      </c>
      <c r="D87" s="38">
        <f>SUM(ENERO:DICIEMBRE!D87)</f>
        <v>0</v>
      </c>
      <c r="E87" s="38">
        <f>SUM(ENERO:DICIEMBRE!E87)</f>
        <v>0</v>
      </c>
      <c r="F87" s="38">
        <f>SUM(ENERO:DICIEMBRE!F87)</f>
        <v>0</v>
      </c>
      <c r="G87" s="38">
        <f>SUM(ENERO:DICIEMBRE!G87)</f>
        <v>0</v>
      </c>
      <c r="H87" s="38">
        <f>SUM(ENERO:DICIEMBRE!H87)</f>
        <v>0</v>
      </c>
      <c r="I87" s="38">
        <f>SUM(ENERO:DICIEMBRE!I87)</f>
        <v>0</v>
      </c>
      <c r="J87" s="38">
        <f>SUM(ENERO:DICIEMBRE!J87)</f>
        <v>0</v>
      </c>
      <c r="K87" s="38">
        <f>SUM(ENERO:DICIEMBRE!K87)</f>
        <v>0</v>
      </c>
      <c r="L87" s="38">
        <f>SUM(ENERO:DICIEMBRE!L87)</f>
        <v>0</v>
      </c>
      <c r="M87" s="38">
        <f>SUM(ENERO:DICIEMBRE!M87)</f>
        <v>0</v>
      </c>
      <c r="N87" s="38">
        <f>SUM(ENERO:DICIEMBRE!N87)</f>
        <v>0</v>
      </c>
      <c r="O87" s="38">
        <f>SUM(ENERO:DICIEMBRE!O87)</f>
        <v>0</v>
      </c>
      <c r="P87" s="38">
        <f>SUM(ENERO:DICIEMBRE!P87)</f>
        <v>0</v>
      </c>
      <c r="Q87" s="38">
        <f>SUM(ENERO:DICIEMBRE!Q87)</f>
        <v>0</v>
      </c>
      <c r="R87" s="38">
        <f>SUM(ENERO:DICIEMBRE!R87)</f>
        <v>0</v>
      </c>
      <c r="S87" s="38">
        <f>SUM(ENERO:DICIEMBRE!S87)</f>
        <v>0</v>
      </c>
      <c r="T87" s="38">
        <f>SUM(ENERO:DICIEMBRE!T87)</f>
        <v>0</v>
      </c>
      <c r="U87" s="38">
        <f>SUM(ENERO:DICIEMBRE!U87)</f>
        <v>0</v>
      </c>
      <c r="V87" s="38">
        <f>SUM(ENERO:DICIEMBRE!V87)</f>
        <v>0</v>
      </c>
      <c r="W87" s="38">
        <f>SUM(ENERO:DICIEMBRE!W87)</f>
        <v>0</v>
      </c>
      <c r="X87" s="38">
        <f>SUM(ENERO:DICIEMBRE!X87)</f>
        <v>0</v>
      </c>
      <c r="Y87" s="38">
        <f>SUM(ENERO:DICIEMBRE!Y87)</f>
        <v>0</v>
      </c>
      <c r="Z87" s="38">
        <f>SUM(ENERO:DICIEMBRE!Z87)</f>
        <v>0</v>
      </c>
      <c r="AA87" s="38">
        <f>SUM(ENERO:DICIEMBRE!AA87)</f>
        <v>0</v>
      </c>
      <c r="AB87" s="38">
        <f>SUM(ENERO:DICIEMBRE!AB87)</f>
        <v>0</v>
      </c>
      <c r="AC87" s="38">
        <f>SUM(ENERO:DICIEMBRE!AC87)</f>
        <v>0</v>
      </c>
      <c r="AD87" s="38">
        <f>SUM(ENERO:DICIEMBRE!AD87)</f>
        <v>0</v>
      </c>
      <c r="AE87" s="38">
        <f>SUM(ENERO:DICIEMBRE!AE87)</f>
        <v>0</v>
      </c>
      <c r="AF87" s="38">
        <f>SUM(ENERO:DICIEMBRE!AF87)</f>
        <v>0</v>
      </c>
      <c r="AG87" s="38">
        <f>SUM(ENERO:DICIEMBRE!AG87)</f>
        <v>0</v>
      </c>
      <c r="AH87" s="38">
        <f>SUM(ENERO:DICIEMBRE!AH87)</f>
        <v>0</v>
      </c>
      <c r="AI87" s="38">
        <f>SUM(ENERO:DICIEMBRE!AI87)</f>
        <v>0</v>
      </c>
      <c r="AJ87" s="38">
        <f>SUM(ENERO:DICIEMBRE!AJ87)</f>
        <v>0</v>
      </c>
      <c r="AK87" s="38">
        <f>SUM(ENERO:DICIEMBRE!AK87)</f>
        <v>0</v>
      </c>
      <c r="AL87" s="38">
        <f>SUM(ENERO:DICIEMBRE!AL87)</f>
        <v>0</v>
      </c>
      <c r="AM87" s="38">
        <f>SUM(ENERO:DICIEMBRE!AM87)</f>
        <v>0</v>
      </c>
      <c r="AN87" s="38">
        <f>SUM(ENERO:DICIEMBRE!AN87)</f>
        <v>0</v>
      </c>
      <c r="AO87" s="38">
        <f>SUM(ENERO:DICIEMBRE!AO87)</f>
        <v>0</v>
      </c>
      <c r="AP87" s="38">
        <f>SUM(ENERO:DICIEMBRE!AP87)</f>
        <v>0</v>
      </c>
      <c r="AQ87" s="38">
        <f>SUM(ENERO:DICIEMBRE!AQ87)</f>
        <v>0</v>
      </c>
      <c r="AR87" s="38">
        <f>SUM(ENERO:DICIEMBRE!AR87)</f>
        <v>0</v>
      </c>
      <c r="AS87" s="38">
        <f>SUM(ENERO:DICIEMBRE!AS87)</f>
        <v>0</v>
      </c>
      <c r="AT87" s="38">
        <f>SUM(ENERO:DICIEMBRE!AT87)</f>
        <v>0</v>
      </c>
      <c r="AU87" s="38">
        <f>SUM(ENERO:DICIEMBRE!AU87)</f>
        <v>0</v>
      </c>
      <c r="AV87" s="38">
        <f>SUM(ENERO:DICIEMBRE!AV87)</f>
        <v>0</v>
      </c>
      <c r="AW87" s="38">
        <f>SUM(ENERO:DICIEMBRE!AW87)</f>
        <v>0</v>
      </c>
      <c r="AX87" s="43" t="str">
        <f t="shared" si="166"/>
        <v/>
      </c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10"/>
      <c r="BJ87" s="10"/>
      <c r="BK87" s="10"/>
      <c r="BL87" s="10"/>
      <c r="BU87" s="11"/>
      <c r="BV87" s="11"/>
      <c r="BW87" s="11"/>
      <c r="CA87" s="44" t="str">
        <f t="shared" si="167"/>
        <v/>
      </c>
      <c r="CB87" s="44" t="str">
        <f t="shared" si="168"/>
        <v/>
      </c>
      <c r="CC87" s="44" t="str">
        <f t="shared" si="169"/>
        <v/>
      </c>
      <c r="CD87" s="44" t="str">
        <f t="shared" si="170"/>
        <v/>
      </c>
      <c r="CE87" s="44" t="str">
        <f t="shared" si="171"/>
        <v/>
      </c>
      <c r="CF87" s="44" t="str">
        <f t="shared" si="199"/>
        <v/>
      </c>
      <c r="CG87" s="44" t="str">
        <f t="shared" si="200"/>
        <v/>
      </c>
      <c r="CH87" s="44" t="str">
        <f t="shared" si="201"/>
        <v/>
      </c>
      <c r="CI87" s="44" t="str">
        <f t="shared" si="202"/>
        <v/>
      </c>
      <c r="CJ87" s="44" t="str">
        <f t="shared" si="203"/>
        <v/>
      </c>
      <c r="CK87" s="44" t="str">
        <f t="shared" si="204"/>
        <v/>
      </c>
      <c r="CL87" s="44" t="str">
        <f t="shared" si="205"/>
        <v/>
      </c>
      <c r="CM87" s="44" t="str">
        <f t="shared" si="206"/>
        <v/>
      </c>
      <c r="CN87" s="44" t="str">
        <f t="shared" si="207"/>
        <v/>
      </c>
      <c r="CO87" s="44" t="str">
        <f t="shared" si="208"/>
        <v/>
      </c>
      <c r="CP87" s="44" t="str">
        <f t="shared" si="209"/>
        <v/>
      </c>
      <c r="CQ87" s="44" t="str">
        <f t="shared" si="210"/>
        <v/>
      </c>
      <c r="CR87" s="44" t="str">
        <f t="shared" si="211"/>
        <v/>
      </c>
      <c r="CS87" s="44" t="str">
        <f t="shared" si="212"/>
        <v/>
      </c>
      <c r="CT87" s="44" t="str">
        <f t="shared" si="213"/>
        <v/>
      </c>
      <c r="CU87" s="44" t="str">
        <f t="shared" si="214"/>
        <v/>
      </c>
      <c r="CV87" s="44" t="str">
        <f t="shared" si="215"/>
        <v/>
      </c>
      <c r="CW87" s="44" t="str">
        <f t="shared" si="216"/>
        <v/>
      </c>
      <c r="CX87" s="44" t="str">
        <f t="shared" si="217"/>
        <v/>
      </c>
      <c r="CY87" s="44" t="str">
        <f t="shared" si="218"/>
        <v/>
      </c>
      <c r="CZ87" s="44" t="str">
        <f t="shared" si="172"/>
        <v/>
      </c>
      <c r="DA87" s="45">
        <f t="shared" si="173"/>
        <v>0</v>
      </c>
      <c r="DB87" s="45">
        <f t="shared" si="174"/>
        <v>0</v>
      </c>
      <c r="DC87" s="45">
        <f t="shared" si="175"/>
        <v>0</v>
      </c>
      <c r="DD87" s="45">
        <f t="shared" si="176"/>
        <v>0</v>
      </c>
      <c r="DE87" s="45">
        <f t="shared" si="177"/>
        <v>0</v>
      </c>
      <c r="DF87" s="45">
        <f t="shared" si="178"/>
        <v>0</v>
      </c>
      <c r="DG87" s="45">
        <f t="shared" si="179"/>
        <v>0</v>
      </c>
      <c r="DH87" s="45">
        <f t="shared" si="180"/>
        <v>0</v>
      </c>
      <c r="DI87" s="45">
        <f t="shared" si="181"/>
        <v>0</v>
      </c>
      <c r="DJ87" s="45">
        <f t="shared" si="182"/>
        <v>0</v>
      </c>
      <c r="DK87" s="45">
        <f t="shared" si="183"/>
        <v>0</v>
      </c>
      <c r="DL87" s="45">
        <f t="shared" si="184"/>
        <v>0</v>
      </c>
      <c r="DM87" s="45">
        <f t="shared" si="185"/>
        <v>0</v>
      </c>
      <c r="DN87" s="45">
        <f t="shared" si="186"/>
        <v>0</v>
      </c>
      <c r="DO87" s="45">
        <f t="shared" si="187"/>
        <v>0</v>
      </c>
      <c r="DP87" s="45">
        <f t="shared" si="188"/>
        <v>0</v>
      </c>
      <c r="DQ87" s="45">
        <f t="shared" si="189"/>
        <v>0</v>
      </c>
      <c r="DR87" s="45">
        <f t="shared" si="190"/>
        <v>0</v>
      </c>
      <c r="DS87" s="45">
        <f t="shared" si="191"/>
        <v>0</v>
      </c>
      <c r="DT87" s="45">
        <f t="shared" si="192"/>
        <v>0</v>
      </c>
      <c r="DU87" s="45">
        <f t="shared" si="193"/>
        <v>0</v>
      </c>
      <c r="DV87" s="45">
        <f t="shared" si="194"/>
        <v>0</v>
      </c>
      <c r="DW87" s="45">
        <f t="shared" si="195"/>
        <v>0</v>
      </c>
      <c r="DX87" s="45">
        <f t="shared" si="196"/>
        <v>0</v>
      </c>
      <c r="DY87" s="45">
        <f t="shared" si="197"/>
        <v>0</v>
      </c>
      <c r="DZ87" s="45">
        <f t="shared" si="198"/>
        <v>0</v>
      </c>
    </row>
    <row r="88" spans="1:130" x14ac:dyDescent="0.25">
      <c r="A88" s="67" t="s">
        <v>47</v>
      </c>
      <c r="B88" s="47">
        <f>+P88+R88+T88+V88+X88+Z88+AB88+AD88+AF88+AH88+AJ88+AL88+AN88+AP88</f>
        <v>0</v>
      </c>
      <c r="C88" s="48">
        <f>+Q88+S88+U88+W88+Y88+AA88+AC88+AE88+AG88+AI88+AK88+AM88+AO88+AQ88</f>
        <v>0</v>
      </c>
      <c r="D88" s="38">
        <f>SUM(ENERO:DICIEMBRE!D88)</f>
        <v>0</v>
      </c>
      <c r="E88" s="38">
        <f>SUM(ENERO:DICIEMBRE!E88)</f>
        <v>0</v>
      </c>
      <c r="F88" s="38">
        <f>SUM(ENERO:DICIEMBRE!F88)</f>
        <v>0</v>
      </c>
      <c r="G88" s="38">
        <f>SUM(ENERO:DICIEMBRE!G88)</f>
        <v>0</v>
      </c>
      <c r="H88" s="38">
        <f>SUM(ENERO:DICIEMBRE!H88)</f>
        <v>0</v>
      </c>
      <c r="I88" s="38">
        <f>SUM(ENERO:DICIEMBRE!I88)</f>
        <v>0</v>
      </c>
      <c r="J88" s="38">
        <f>SUM(ENERO:DICIEMBRE!J88)</f>
        <v>0</v>
      </c>
      <c r="K88" s="38">
        <f>SUM(ENERO:DICIEMBRE!K88)</f>
        <v>0</v>
      </c>
      <c r="L88" s="38">
        <f>SUM(ENERO:DICIEMBRE!L88)</f>
        <v>0</v>
      </c>
      <c r="M88" s="38">
        <f>SUM(ENERO:DICIEMBRE!M88)</f>
        <v>0</v>
      </c>
      <c r="N88" s="38">
        <f>SUM(ENERO:DICIEMBRE!N88)</f>
        <v>0</v>
      </c>
      <c r="O88" s="38">
        <f>SUM(ENERO:DICIEMBRE!O88)</f>
        <v>0</v>
      </c>
      <c r="P88" s="38">
        <f>SUM(ENERO:DICIEMBRE!P88)</f>
        <v>0</v>
      </c>
      <c r="Q88" s="38">
        <f>SUM(ENERO:DICIEMBRE!Q88)</f>
        <v>0</v>
      </c>
      <c r="R88" s="38">
        <f>SUM(ENERO:DICIEMBRE!R88)</f>
        <v>0</v>
      </c>
      <c r="S88" s="38">
        <f>SUM(ENERO:DICIEMBRE!S88)</f>
        <v>0</v>
      </c>
      <c r="T88" s="38">
        <f>SUM(ENERO:DICIEMBRE!T88)</f>
        <v>0</v>
      </c>
      <c r="U88" s="38">
        <f>SUM(ENERO:DICIEMBRE!U88)</f>
        <v>0</v>
      </c>
      <c r="V88" s="38">
        <f>SUM(ENERO:DICIEMBRE!V88)</f>
        <v>0</v>
      </c>
      <c r="W88" s="38">
        <f>SUM(ENERO:DICIEMBRE!W88)</f>
        <v>0</v>
      </c>
      <c r="X88" s="38">
        <f>SUM(ENERO:DICIEMBRE!X88)</f>
        <v>0</v>
      </c>
      <c r="Y88" s="38">
        <f>SUM(ENERO:DICIEMBRE!Y88)</f>
        <v>0</v>
      </c>
      <c r="Z88" s="38">
        <f>SUM(ENERO:DICIEMBRE!Z88)</f>
        <v>0</v>
      </c>
      <c r="AA88" s="38">
        <f>SUM(ENERO:DICIEMBRE!AA88)</f>
        <v>0</v>
      </c>
      <c r="AB88" s="38">
        <f>SUM(ENERO:DICIEMBRE!AB88)</f>
        <v>0</v>
      </c>
      <c r="AC88" s="38">
        <f>SUM(ENERO:DICIEMBRE!AC88)</f>
        <v>0</v>
      </c>
      <c r="AD88" s="38">
        <f>SUM(ENERO:DICIEMBRE!AD88)</f>
        <v>0</v>
      </c>
      <c r="AE88" s="38">
        <f>SUM(ENERO:DICIEMBRE!AE88)</f>
        <v>0</v>
      </c>
      <c r="AF88" s="38">
        <f>SUM(ENERO:DICIEMBRE!AF88)</f>
        <v>0</v>
      </c>
      <c r="AG88" s="38">
        <f>SUM(ENERO:DICIEMBRE!AG88)</f>
        <v>0</v>
      </c>
      <c r="AH88" s="38">
        <f>SUM(ENERO:DICIEMBRE!AH88)</f>
        <v>0</v>
      </c>
      <c r="AI88" s="38">
        <f>SUM(ENERO:DICIEMBRE!AI88)</f>
        <v>0</v>
      </c>
      <c r="AJ88" s="38">
        <f>SUM(ENERO:DICIEMBRE!AJ88)</f>
        <v>0</v>
      </c>
      <c r="AK88" s="38">
        <f>SUM(ENERO:DICIEMBRE!AK88)</f>
        <v>0</v>
      </c>
      <c r="AL88" s="38">
        <f>SUM(ENERO:DICIEMBRE!AL88)</f>
        <v>0</v>
      </c>
      <c r="AM88" s="38">
        <f>SUM(ENERO:DICIEMBRE!AM88)</f>
        <v>0</v>
      </c>
      <c r="AN88" s="38">
        <f>SUM(ENERO:DICIEMBRE!AN88)</f>
        <v>0</v>
      </c>
      <c r="AO88" s="38">
        <f>SUM(ENERO:DICIEMBRE!AO88)</f>
        <v>0</v>
      </c>
      <c r="AP88" s="38">
        <f>SUM(ENERO:DICIEMBRE!AP88)</f>
        <v>0</v>
      </c>
      <c r="AQ88" s="38">
        <f>SUM(ENERO:DICIEMBRE!AQ88)</f>
        <v>0</v>
      </c>
      <c r="AR88" s="38">
        <f>SUM(ENERO:DICIEMBRE!AR88)</f>
        <v>0</v>
      </c>
      <c r="AS88" s="38">
        <f>SUM(ENERO:DICIEMBRE!AS88)</f>
        <v>0</v>
      </c>
      <c r="AT88" s="38">
        <f>SUM(ENERO:DICIEMBRE!AT88)</f>
        <v>0</v>
      </c>
      <c r="AU88" s="38">
        <f>SUM(ENERO:DICIEMBRE!AU88)</f>
        <v>0</v>
      </c>
      <c r="AV88" s="38">
        <f>SUM(ENERO:DICIEMBRE!AV88)</f>
        <v>0</v>
      </c>
      <c r="AW88" s="38">
        <f>SUM(ENERO:DICIEMBRE!AW88)</f>
        <v>0</v>
      </c>
      <c r="AX88" s="43" t="str">
        <f t="shared" si="166"/>
        <v/>
      </c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10"/>
      <c r="BJ88" s="10"/>
      <c r="BK88" s="10"/>
      <c r="BL88" s="10"/>
      <c r="BU88" s="11"/>
      <c r="BV88" s="11"/>
      <c r="BW88" s="11"/>
      <c r="CA88" s="44" t="str">
        <f t="shared" si="167"/>
        <v/>
      </c>
      <c r="CB88" s="44" t="str">
        <f t="shared" si="168"/>
        <v/>
      </c>
      <c r="CC88" s="44" t="str">
        <f t="shared" si="169"/>
        <v/>
      </c>
      <c r="CD88" s="44" t="str">
        <f t="shared" si="170"/>
        <v/>
      </c>
      <c r="CE88" s="44" t="str">
        <f t="shared" si="171"/>
        <v/>
      </c>
      <c r="CF88" s="44" t="str">
        <f t="shared" si="199"/>
        <v/>
      </c>
      <c r="CG88" s="44" t="str">
        <f t="shared" si="200"/>
        <v/>
      </c>
      <c r="CH88" s="44" t="str">
        <f t="shared" si="201"/>
        <v/>
      </c>
      <c r="CI88" s="44" t="str">
        <f t="shared" si="202"/>
        <v/>
      </c>
      <c r="CJ88" s="44" t="str">
        <f t="shared" si="203"/>
        <v/>
      </c>
      <c r="CK88" s="44" t="str">
        <f t="shared" si="204"/>
        <v/>
      </c>
      <c r="CL88" s="44" t="str">
        <f t="shared" si="205"/>
        <v/>
      </c>
      <c r="CM88" s="44" t="str">
        <f t="shared" si="206"/>
        <v/>
      </c>
      <c r="CN88" s="44" t="str">
        <f t="shared" si="207"/>
        <v/>
      </c>
      <c r="CO88" s="44" t="str">
        <f t="shared" si="208"/>
        <v/>
      </c>
      <c r="CP88" s="44" t="str">
        <f t="shared" si="209"/>
        <v/>
      </c>
      <c r="CQ88" s="44" t="str">
        <f t="shared" si="210"/>
        <v/>
      </c>
      <c r="CR88" s="44" t="str">
        <f t="shared" si="211"/>
        <v/>
      </c>
      <c r="CS88" s="44" t="str">
        <f t="shared" si="212"/>
        <v/>
      </c>
      <c r="CT88" s="44" t="str">
        <f t="shared" si="213"/>
        <v/>
      </c>
      <c r="CU88" s="44" t="str">
        <f t="shared" si="214"/>
        <v/>
      </c>
      <c r="CV88" s="44" t="str">
        <f t="shared" si="215"/>
        <v/>
      </c>
      <c r="CW88" s="44" t="str">
        <f t="shared" si="216"/>
        <v/>
      </c>
      <c r="CX88" s="44" t="str">
        <f t="shared" si="217"/>
        <v/>
      </c>
      <c r="CY88" s="44" t="str">
        <f t="shared" si="218"/>
        <v/>
      </c>
      <c r="CZ88" s="44" t="str">
        <f t="shared" si="172"/>
        <v/>
      </c>
      <c r="DA88" s="45">
        <f t="shared" si="173"/>
        <v>0</v>
      </c>
      <c r="DB88" s="45">
        <f t="shared" si="174"/>
        <v>0</v>
      </c>
      <c r="DC88" s="45">
        <f t="shared" si="175"/>
        <v>0</v>
      </c>
      <c r="DD88" s="45">
        <f t="shared" si="176"/>
        <v>0</v>
      </c>
      <c r="DE88" s="45">
        <f t="shared" si="177"/>
        <v>0</v>
      </c>
      <c r="DF88" s="45">
        <f t="shared" si="178"/>
        <v>0</v>
      </c>
      <c r="DG88" s="45">
        <f t="shared" si="179"/>
        <v>0</v>
      </c>
      <c r="DH88" s="45">
        <f t="shared" si="180"/>
        <v>0</v>
      </c>
      <c r="DI88" s="45">
        <f t="shared" si="181"/>
        <v>0</v>
      </c>
      <c r="DJ88" s="45">
        <f t="shared" si="182"/>
        <v>0</v>
      </c>
      <c r="DK88" s="45">
        <f t="shared" si="183"/>
        <v>0</v>
      </c>
      <c r="DL88" s="45">
        <f t="shared" si="184"/>
        <v>0</v>
      </c>
      <c r="DM88" s="45">
        <f t="shared" si="185"/>
        <v>0</v>
      </c>
      <c r="DN88" s="45">
        <f t="shared" si="186"/>
        <v>0</v>
      </c>
      <c r="DO88" s="45">
        <f t="shared" si="187"/>
        <v>0</v>
      </c>
      <c r="DP88" s="45">
        <f t="shared" si="188"/>
        <v>0</v>
      </c>
      <c r="DQ88" s="45">
        <f t="shared" si="189"/>
        <v>0</v>
      </c>
      <c r="DR88" s="45">
        <f t="shared" si="190"/>
        <v>0</v>
      </c>
      <c r="DS88" s="45">
        <f t="shared" si="191"/>
        <v>0</v>
      </c>
      <c r="DT88" s="45">
        <f t="shared" si="192"/>
        <v>0</v>
      </c>
      <c r="DU88" s="45">
        <f t="shared" si="193"/>
        <v>0</v>
      </c>
      <c r="DV88" s="45">
        <f t="shared" si="194"/>
        <v>0</v>
      </c>
      <c r="DW88" s="45">
        <f t="shared" si="195"/>
        <v>0</v>
      </c>
      <c r="DX88" s="45">
        <f t="shared" si="196"/>
        <v>0</v>
      </c>
      <c r="DY88" s="45">
        <f t="shared" si="197"/>
        <v>0</v>
      </c>
      <c r="DZ88" s="45">
        <f t="shared" si="198"/>
        <v>0</v>
      </c>
    </row>
    <row r="89" spans="1:130" x14ac:dyDescent="0.25">
      <c r="A89" s="66" t="s">
        <v>48</v>
      </c>
      <c r="B89" s="47">
        <f>+N89+P89+R89+T89+V89+X89+Z89+AB89+AD89+AF89+AH89+AJ89+AL89+AN89+AP89</f>
        <v>0</v>
      </c>
      <c r="C89" s="48">
        <f>+O89+Q89+S89+U89+W89+Y89+AA89+AC89+AE89+AG89+AI89+AK89+AM89+AO89+AQ89</f>
        <v>0</v>
      </c>
      <c r="D89" s="38">
        <f>SUM(ENERO:DICIEMBRE!D89)</f>
        <v>0</v>
      </c>
      <c r="E89" s="38">
        <f>SUM(ENERO:DICIEMBRE!E89)</f>
        <v>0</v>
      </c>
      <c r="F89" s="38">
        <f>SUM(ENERO:DICIEMBRE!F89)</f>
        <v>0</v>
      </c>
      <c r="G89" s="38">
        <f>SUM(ENERO:DICIEMBRE!G89)</f>
        <v>0</v>
      </c>
      <c r="H89" s="38">
        <f>SUM(ENERO:DICIEMBRE!H89)</f>
        <v>0</v>
      </c>
      <c r="I89" s="38">
        <f>SUM(ENERO:DICIEMBRE!I89)</f>
        <v>0</v>
      </c>
      <c r="J89" s="38">
        <f>SUM(ENERO:DICIEMBRE!J89)</f>
        <v>0</v>
      </c>
      <c r="K89" s="38">
        <f>SUM(ENERO:DICIEMBRE!K89)</f>
        <v>0</v>
      </c>
      <c r="L89" s="38">
        <f>SUM(ENERO:DICIEMBRE!L89)</f>
        <v>0</v>
      </c>
      <c r="M89" s="38">
        <f>SUM(ENERO:DICIEMBRE!M89)</f>
        <v>0</v>
      </c>
      <c r="N89" s="38">
        <f>SUM(ENERO:DICIEMBRE!N89)</f>
        <v>0</v>
      </c>
      <c r="O89" s="38">
        <f>SUM(ENERO:DICIEMBRE!O89)</f>
        <v>0</v>
      </c>
      <c r="P89" s="38">
        <f>SUM(ENERO:DICIEMBRE!P89)</f>
        <v>0</v>
      </c>
      <c r="Q89" s="38">
        <f>SUM(ENERO:DICIEMBRE!Q89)</f>
        <v>0</v>
      </c>
      <c r="R89" s="38">
        <f>SUM(ENERO:DICIEMBRE!R89)</f>
        <v>0</v>
      </c>
      <c r="S89" s="38">
        <f>SUM(ENERO:DICIEMBRE!S89)</f>
        <v>0</v>
      </c>
      <c r="T89" s="38">
        <f>SUM(ENERO:DICIEMBRE!T89)</f>
        <v>0</v>
      </c>
      <c r="U89" s="38">
        <f>SUM(ENERO:DICIEMBRE!U89)</f>
        <v>0</v>
      </c>
      <c r="V89" s="38">
        <f>SUM(ENERO:DICIEMBRE!V89)</f>
        <v>0</v>
      </c>
      <c r="W89" s="38">
        <f>SUM(ENERO:DICIEMBRE!W89)</f>
        <v>0</v>
      </c>
      <c r="X89" s="38">
        <f>SUM(ENERO:DICIEMBRE!X89)</f>
        <v>0</v>
      </c>
      <c r="Y89" s="38">
        <f>SUM(ENERO:DICIEMBRE!Y89)</f>
        <v>0</v>
      </c>
      <c r="Z89" s="38">
        <f>SUM(ENERO:DICIEMBRE!Z89)</f>
        <v>0</v>
      </c>
      <c r="AA89" s="38">
        <f>SUM(ENERO:DICIEMBRE!AA89)</f>
        <v>0</v>
      </c>
      <c r="AB89" s="38">
        <f>SUM(ENERO:DICIEMBRE!AB89)</f>
        <v>0</v>
      </c>
      <c r="AC89" s="38">
        <f>SUM(ENERO:DICIEMBRE!AC89)</f>
        <v>0</v>
      </c>
      <c r="AD89" s="38">
        <f>SUM(ENERO:DICIEMBRE!AD89)</f>
        <v>0</v>
      </c>
      <c r="AE89" s="38">
        <f>SUM(ENERO:DICIEMBRE!AE89)</f>
        <v>0</v>
      </c>
      <c r="AF89" s="38">
        <f>SUM(ENERO:DICIEMBRE!AF89)</f>
        <v>0</v>
      </c>
      <c r="AG89" s="38">
        <f>SUM(ENERO:DICIEMBRE!AG89)</f>
        <v>0</v>
      </c>
      <c r="AH89" s="38">
        <f>SUM(ENERO:DICIEMBRE!AH89)</f>
        <v>0</v>
      </c>
      <c r="AI89" s="38">
        <f>SUM(ENERO:DICIEMBRE!AI89)</f>
        <v>0</v>
      </c>
      <c r="AJ89" s="38">
        <f>SUM(ENERO:DICIEMBRE!AJ89)</f>
        <v>0</v>
      </c>
      <c r="AK89" s="38">
        <f>SUM(ENERO:DICIEMBRE!AK89)</f>
        <v>0</v>
      </c>
      <c r="AL89" s="38">
        <f>SUM(ENERO:DICIEMBRE!AL89)</f>
        <v>0</v>
      </c>
      <c r="AM89" s="38">
        <f>SUM(ENERO:DICIEMBRE!AM89)</f>
        <v>0</v>
      </c>
      <c r="AN89" s="38">
        <f>SUM(ENERO:DICIEMBRE!AN89)</f>
        <v>0</v>
      </c>
      <c r="AO89" s="38">
        <f>SUM(ENERO:DICIEMBRE!AO89)</f>
        <v>0</v>
      </c>
      <c r="AP89" s="38">
        <f>SUM(ENERO:DICIEMBRE!AP89)</f>
        <v>0</v>
      </c>
      <c r="AQ89" s="38">
        <f>SUM(ENERO:DICIEMBRE!AQ89)</f>
        <v>0</v>
      </c>
      <c r="AR89" s="38">
        <f>SUM(ENERO:DICIEMBRE!AR89)</f>
        <v>0</v>
      </c>
      <c r="AS89" s="38">
        <f>SUM(ENERO:DICIEMBRE!AS89)</f>
        <v>0</v>
      </c>
      <c r="AT89" s="38">
        <f>SUM(ENERO:DICIEMBRE!AT89)</f>
        <v>0</v>
      </c>
      <c r="AU89" s="38">
        <f>SUM(ENERO:DICIEMBRE!AU89)</f>
        <v>0</v>
      </c>
      <c r="AV89" s="38">
        <f>SUM(ENERO:DICIEMBRE!AV89)</f>
        <v>0</v>
      </c>
      <c r="AW89" s="38">
        <f>SUM(ENERO:DICIEMBRE!AW89)</f>
        <v>0</v>
      </c>
      <c r="AX89" s="43" t="str">
        <f t="shared" si="166"/>
        <v/>
      </c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10"/>
      <c r="BJ89" s="10"/>
      <c r="BK89" s="10"/>
      <c r="BL89" s="10"/>
      <c r="BU89" s="11"/>
      <c r="BV89" s="11"/>
      <c r="BW89" s="11"/>
      <c r="CA89" s="44" t="str">
        <f t="shared" si="167"/>
        <v/>
      </c>
      <c r="CB89" s="44" t="str">
        <f t="shared" si="168"/>
        <v/>
      </c>
      <c r="CC89" s="44" t="str">
        <f t="shared" si="169"/>
        <v/>
      </c>
      <c r="CD89" s="44" t="str">
        <f t="shared" si="170"/>
        <v/>
      </c>
      <c r="CE89" s="44" t="str">
        <f t="shared" si="171"/>
        <v/>
      </c>
      <c r="CF89" s="44" t="str">
        <f t="shared" si="199"/>
        <v/>
      </c>
      <c r="CG89" s="44" t="str">
        <f t="shared" si="200"/>
        <v/>
      </c>
      <c r="CH89" s="44" t="str">
        <f t="shared" si="201"/>
        <v/>
      </c>
      <c r="CI89" s="44" t="str">
        <f t="shared" si="202"/>
        <v/>
      </c>
      <c r="CJ89" s="44" t="str">
        <f t="shared" si="203"/>
        <v/>
      </c>
      <c r="CK89" s="44" t="str">
        <f t="shared" si="204"/>
        <v/>
      </c>
      <c r="CL89" s="44" t="str">
        <f t="shared" si="205"/>
        <v/>
      </c>
      <c r="CM89" s="44" t="str">
        <f t="shared" si="206"/>
        <v/>
      </c>
      <c r="CN89" s="44" t="str">
        <f t="shared" si="207"/>
        <v/>
      </c>
      <c r="CO89" s="44" t="str">
        <f t="shared" si="208"/>
        <v/>
      </c>
      <c r="CP89" s="44" t="str">
        <f t="shared" si="209"/>
        <v/>
      </c>
      <c r="CQ89" s="44" t="str">
        <f t="shared" si="210"/>
        <v/>
      </c>
      <c r="CR89" s="44" t="str">
        <f t="shared" si="211"/>
        <v/>
      </c>
      <c r="CS89" s="44" t="str">
        <f t="shared" si="212"/>
        <v/>
      </c>
      <c r="CT89" s="44" t="str">
        <f t="shared" si="213"/>
        <v/>
      </c>
      <c r="CU89" s="44" t="str">
        <f t="shared" si="214"/>
        <v/>
      </c>
      <c r="CV89" s="44" t="str">
        <f t="shared" si="215"/>
        <v/>
      </c>
      <c r="CW89" s="44" t="str">
        <f t="shared" si="216"/>
        <v/>
      </c>
      <c r="CX89" s="44" t="str">
        <f t="shared" si="217"/>
        <v/>
      </c>
      <c r="CY89" s="44" t="str">
        <f t="shared" si="218"/>
        <v/>
      </c>
      <c r="CZ89" s="44" t="str">
        <f t="shared" si="172"/>
        <v/>
      </c>
      <c r="DA89" s="45">
        <f t="shared" si="173"/>
        <v>0</v>
      </c>
      <c r="DB89" s="45">
        <f t="shared" si="174"/>
        <v>0</v>
      </c>
      <c r="DC89" s="45">
        <f t="shared" si="175"/>
        <v>0</v>
      </c>
      <c r="DD89" s="45">
        <f t="shared" si="176"/>
        <v>0</v>
      </c>
      <c r="DE89" s="45">
        <f t="shared" si="177"/>
        <v>0</v>
      </c>
      <c r="DF89" s="45">
        <f t="shared" si="178"/>
        <v>0</v>
      </c>
      <c r="DG89" s="45">
        <f t="shared" si="179"/>
        <v>0</v>
      </c>
      <c r="DH89" s="45">
        <f t="shared" si="180"/>
        <v>0</v>
      </c>
      <c r="DI89" s="45">
        <f t="shared" si="181"/>
        <v>0</v>
      </c>
      <c r="DJ89" s="45">
        <f t="shared" si="182"/>
        <v>0</v>
      </c>
      <c r="DK89" s="45">
        <f t="shared" si="183"/>
        <v>0</v>
      </c>
      <c r="DL89" s="45">
        <f t="shared" si="184"/>
        <v>0</v>
      </c>
      <c r="DM89" s="45">
        <f t="shared" si="185"/>
        <v>0</v>
      </c>
      <c r="DN89" s="45">
        <f t="shared" si="186"/>
        <v>0</v>
      </c>
      <c r="DO89" s="45">
        <f t="shared" si="187"/>
        <v>0</v>
      </c>
      <c r="DP89" s="45">
        <f t="shared" si="188"/>
        <v>0</v>
      </c>
      <c r="DQ89" s="45">
        <f t="shared" si="189"/>
        <v>0</v>
      </c>
      <c r="DR89" s="45">
        <f t="shared" si="190"/>
        <v>0</v>
      </c>
      <c r="DS89" s="45">
        <f t="shared" si="191"/>
        <v>0</v>
      </c>
      <c r="DT89" s="45">
        <f t="shared" si="192"/>
        <v>0</v>
      </c>
      <c r="DU89" s="45">
        <f t="shared" si="193"/>
        <v>0</v>
      </c>
      <c r="DV89" s="45">
        <f t="shared" si="194"/>
        <v>0</v>
      </c>
      <c r="DW89" s="45">
        <f t="shared" si="195"/>
        <v>0</v>
      </c>
      <c r="DX89" s="45">
        <f t="shared" si="196"/>
        <v>0</v>
      </c>
      <c r="DY89" s="45">
        <f t="shared" si="197"/>
        <v>0</v>
      </c>
      <c r="DZ89" s="45">
        <f t="shared" si="198"/>
        <v>0</v>
      </c>
    </row>
    <row r="90" spans="1:130" x14ac:dyDescent="0.25">
      <c r="A90" s="66" t="s">
        <v>49</v>
      </c>
      <c r="B90" s="47">
        <f>+D90+F90+H90+J90+L90+N90+P90+R90+T90+V90+X90+Z90+AB90+AD90+AF90+AH90+AJ90+AL90+AN90+AP90</f>
        <v>0</v>
      </c>
      <c r="C90" s="48">
        <f>+E90+G90+I90+K90+M90+O90+Q90+S90+U90+W90+Y90+AA90+AC90+AE90+AG90+AI90+AK90+AM90+AO90+AQ90</f>
        <v>0</v>
      </c>
      <c r="D90" s="38">
        <f>SUM(ENERO:DICIEMBRE!D90)</f>
        <v>0</v>
      </c>
      <c r="E90" s="38">
        <f>SUM(ENERO:DICIEMBRE!E90)</f>
        <v>0</v>
      </c>
      <c r="F90" s="38">
        <f>SUM(ENERO:DICIEMBRE!F90)</f>
        <v>0</v>
      </c>
      <c r="G90" s="38">
        <f>SUM(ENERO:DICIEMBRE!G90)</f>
        <v>0</v>
      </c>
      <c r="H90" s="38">
        <f>SUM(ENERO:DICIEMBRE!H90)</f>
        <v>0</v>
      </c>
      <c r="I90" s="38">
        <f>SUM(ENERO:DICIEMBRE!I90)</f>
        <v>0</v>
      </c>
      <c r="J90" s="38">
        <f>SUM(ENERO:DICIEMBRE!J90)</f>
        <v>0</v>
      </c>
      <c r="K90" s="38">
        <f>SUM(ENERO:DICIEMBRE!K90)</f>
        <v>0</v>
      </c>
      <c r="L90" s="38">
        <f>SUM(ENERO:DICIEMBRE!L90)</f>
        <v>0</v>
      </c>
      <c r="M90" s="38">
        <f>SUM(ENERO:DICIEMBRE!M90)</f>
        <v>0</v>
      </c>
      <c r="N90" s="38">
        <f>SUM(ENERO:DICIEMBRE!N90)</f>
        <v>0</v>
      </c>
      <c r="O90" s="38">
        <f>SUM(ENERO:DICIEMBRE!O90)</f>
        <v>0</v>
      </c>
      <c r="P90" s="38">
        <f>SUM(ENERO:DICIEMBRE!P90)</f>
        <v>0</v>
      </c>
      <c r="Q90" s="38">
        <f>SUM(ENERO:DICIEMBRE!Q90)</f>
        <v>0</v>
      </c>
      <c r="R90" s="38">
        <f>SUM(ENERO:DICIEMBRE!R90)</f>
        <v>0</v>
      </c>
      <c r="S90" s="38">
        <f>SUM(ENERO:DICIEMBRE!S90)</f>
        <v>0</v>
      </c>
      <c r="T90" s="38">
        <f>SUM(ENERO:DICIEMBRE!T90)</f>
        <v>0</v>
      </c>
      <c r="U90" s="38">
        <f>SUM(ENERO:DICIEMBRE!U90)</f>
        <v>0</v>
      </c>
      <c r="V90" s="38">
        <f>SUM(ENERO:DICIEMBRE!V90)</f>
        <v>0</v>
      </c>
      <c r="W90" s="38">
        <f>SUM(ENERO:DICIEMBRE!W90)</f>
        <v>0</v>
      </c>
      <c r="X90" s="38">
        <f>SUM(ENERO:DICIEMBRE!X90)</f>
        <v>0</v>
      </c>
      <c r="Y90" s="38">
        <f>SUM(ENERO:DICIEMBRE!Y90)</f>
        <v>0</v>
      </c>
      <c r="Z90" s="38">
        <f>SUM(ENERO:DICIEMBRE!Z90)</f>
        <v>0</v>
      </c>
      <c r="AA90" s="38">
        <f>SUM(ENERO:DICIEMBRE!AA90)</f>
        <v>0</v>
      </c>
      <c r="AB90" s="38">
        <f>SUM(ENERO:DICIEMBRE!AB90)</f>
        <v>0</v>
      </c>
      <c r="AC90" s="38">
        <f>SUM(ENERO:DICIEMBRE!AC90)</f>
        <v>0</v>
      </c>
      <c r="AD90" s="38">
        <f>SUM(ENERO:DICIEMBRE!AD90)</f>
        <v>0</v>
      </c>
      <c r="AE90" s="38">
        <f>SUM(ENERO:DICIEMBRE!AE90)</f>
        <v>0</v>
      </c>
      <c r="AF90" s="38">
        <f>SUM(ENERO:DICIEMBRE!AF90)</f>
        <v>0</v>
      </c>
      <c r="AG90" s="38">
        <f>SUM(ENERO:DICIEMBRE!AG90)</f>
        <v>0</v>
      </c>
      <c r="AH90" s="38">
        <f>SUM(ENERO:DICIEMBRE!AH90)</f>
        <v>0</v>
      </c>
      <c r="AI90" s="38">
        <f>SUM(ENERO:DICIEMBRE!AI90)</f>
        <v>0</v>
      </c>
      <c r="AJ90" s="38">
        <f>SUM(ENERO:DICIEMBRE!AJ90)</f>
        <v>0</v>
      </c>
      <c r="AK90" s="38">
        <f>SUM(ENERO:DICIEMBRE!AK90)</f>
        <v>0</v>
      </c>
      <c r="AL90" s="38">
        <f>SUM(ENERO:DICIEMBRE!AL90)</f>
        <v>0</v>
      </c>
      <c r="AM90" s="38">
        <f>SUM(ENERO:DICIEMBRE!AM90)</f>
        <v>0</v>
      </c>
      <c r="AN90" s="38">
        <f>SUM(ENERO:DICIEMBRE!AN90)</f>
        <v>0</v>
      </c>
      <c r="AO90" s="38">
        <f>SUM(ENERO:DICIEMBRE!AO90)</f>
        <v>0</v>
      </c>
      <c r="AP90" s="38">
        <f>SUM(ENERO:DICIEMBRE!AP90)</f>
        <v>0</v>
      </c>
      <c r="AQ90" s="38">
        <f>SUM(ENERO:DICIEMBRE!AQ90)</f>
        <v>0</v>
      </c>
      <c r="AR90" s="38">
        <f>SUM(ENERO:DICIEMBRE!AR90)</f>
        <v>0</v>
      </c>
      <c r="AS90" s="38">
        <f>SUM(ENERO:DICIEMBRE!AS90)</f>
        <v>0</v>
      </c>
      <c r="AT90" s="38">
        <f>SUM(ENERO:DICIEMBRE!AT90)</f>
        <v>0</v>
      </c>
      <c r="AU90" s="38">
        <f>SUM(ENERO:DICIEMBRE!AU90)</f>
        <v>0</v>
      </c>
      <c r="AV90" s="38">
        <f>SUM(ENERO:DICIEMBRE!AV90)</f>
        <v>0</v>
      </c>
      <c r="AW90" s="38">
        <f>SUM(ENERO:DICIEMBRE!AW90)</f>
        <v>0</v>
      </c>
      <c r="AX90" s="43" t="str">
        <f t="shared" si="166"/>
        <v/>
      </c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10"/>
      <c r="BJ90" s="10"/>
      <c r="BK90" s="10"/>
      <c r="BL90" s="10"/>
      <c r="BU90" s="11"/>
      <c r="BV90" s="11"/>
      <c r="BW90" s="11"/>
      <c r="CA90" s="44" t="str">
        <f t="shared" si="167"/>
        <v/>
      </c>
      <c r="CB90" s="44" t="str">
        <f t="shared" si="168"/>
        <v/>
      </c>
      <c r="CC90" s="44" t="str">
        <f t="shared" si="169"/>
        <v/>
      </c>
      <c r="CD90" s="44" t="str">
        <f t="shared" si="170"/>
        <v/>
      </c>
      <c r="CE90" s="44" t="str">
        <f t="shared" si="171"/>
        <v/>
      </c>
      <c r="CF90" s="44" t="str">
        <f t="shared" si="199"/>
        <v/>
      </c>
      <c r="CG90" s="44" t="str">
        <f t="shared" si="200"/>
        <v/>
      </c>
      <c r="CH90" s="44" t="str">
        <f t="shared" si="201"/>
        <v/>
      </c>
      <c r="CI90" s="44" t="str">
        <f t="shared" si="202"/>
        <v/>
      </c>
      <c r="CJ90" s="44" t="str">
        <f t="shared" si="203"/>
        <v/>
      </c>
      <c r="CK90" s="44" t="str">
        <f t="shared" si="204"/>
        <v/>
      </c>
      <c r="CL90" s="44" t="str">
        <f t="shared" si="205"/>
        <v/>
      </c>
      <c r="CM90" s="44" t="str">
        <f t="shared" si="206"/>
        <v/>
      </c>
      <c r="CN90" s="44" t="str">
        <f t="shared" si="207"/>
        <v/>
      </c>
      <c r="CO90" s="44" t="str">
        <f t="shared" si="208"/>
        <v/>
      </c>
      <c r="CP90" s="44" t="str">
        <f t="shared" si="209"/>
        <v/>
      </c>
      <c r="CQ90" s="44" t="str">
        <f t="shared" si="210"/>
        <v/>
      </c>
      <c r="CR90" s="44" t="str">
        <f t="shared" si="211"/>
        <v/>
      </c>
      <c r="CS90" s="44" t="str">
        <f t="shared" si="212"/>
        <v/>
      </c>
      <c r="CT90" s="44" t="str">
        <f t="shared" si="213"/>
        <v/>
      </c>
      <c r="CU90" s="44" t="str">
        <f t="shared" si="214"/>
        <v/>
      </c>
      <c r="CV90" s="44" t="str">
        <f t="shared" si="215"/>
        <v/>
      </c>
      <c r="CW90" s="44" t="str">
        <f t="shared" si="216"/>
        <v/>
      </c>
      <c r="CX90" s="44" t="str">
        <f t="shared" si="217"/>
        <v/>
      </c>
      <c r="CY90" s="44" t="str">
        <f t="shared" si="218"/>
        <v/>
      </c>
      <c r="CZ90" s="44" t="str">
        <f t="shared" si="172"/>
        <v/>
      </c>
      <c r="DA90" s="45">
        <f t="shared" si="173"/>
        <v>0</v>
      </c>
      <c r="DB90" s="45">
        <f t="shared" si="174"/>
        <v>0</v>
      </c>
      <c r="DC90" s="45">
        <f t="shared" si="175"/>
        <v>0</v>
      </c>
      <c r="DD90" s="45">
        <f t="shared" si="176"/>
        <v>0</v>
      </c>
      <c r="DE90" s="45">
        <f t="shared" si="177"/>
        <v>0</v>
      </c>
      <c r="DF90" s="45">
        <f t="shared" si="178"/>
        <v>0</v>
      </c>
      <c r="DG90" s="45">
        <f t="shared" si="179"/>
        <v>0</v>
      </c>
      <c r="DH90" s="45">
        <f t="shared" si="180"/>
        <v>0</v>
      </c>
      <c r="DI90" s="45">
        <f t="shared" si="181"/>
        <v>0</v>
      </c>
      <c r="DJ90" s="45">
        <f t="shared" si="182"/>
        <v>0</v>
      </c>
      <c r="DK90" s="45">
        <f t="shared" si="183"/>
        <v>0</v>
      </c>
      <c r="DL90" s="45">
        <f t="shared" si="184"/>
        <v>0</v>
      </c>
      <c r="DM90" s="45">
        <f t="shared" si="185"/>
        <v>0</v>
      </c>
      <c r="DN90" s="45">
        <f t="shared" si="186"/>
        <v>0</v>
      </c>
      <c r="DO90" s="45">
        <f t="shared" si="187"/>
        <v>0</v>
      </c>
      <c r="DP90" s="45">
        <f t="shared" si="188"/>
        <v>0</v>
      </c>
      <c r="DQ90" s="45">
        <f t="shared" si="189"/>
        <v>0</v>
      </c>
      <c r="DR90" s="45">
        <f t="shared" si="190"/>
        <v>0</v>
      </c>
      <c r="DS90" s="45">
        <f t="shared" si="191"/>
        <v>0</v>
      </c>
      <c r="DT90" s="45">
        <f t="shared" si="192"/>
        <v>0</v>
      </c>
      <c r="DU90" s="45">
        <f t="shared" si="193"/>
        <v>0</v>
      </c>
      <c r="DV90" s="45">
        <f t="shared" si="194"/>
        <v>0</v>
      </c>
      <c r="DW90" s="45">
        <f t="shared" si="195"/>
        <v>0</v>
      </c>
      <c r="DX90" s="45">
        <f t="shared" si="196"/>
        <v>0</v>
      </c>
      <c r="DY90" s="45">
        <f t="shared" si="197"/>
        <v>0</v>
      </c>
      <c r="DZ90" s="45">
        <f t="shared" si="198"/>
        <v>0</v>
      </c>
    </row>
    <row r="91" spans="1:130" x14ac:dyDescent="0.25">
      <c r="A91" s="46" t="s">
        <v>50</v>
      </c>
      <c r="B91" s="47">
        <f>+P91+R91+T91+V91+X91+Z91+AB91+AD91+AF91+AH91+AJ91+AL91+AN91+AP91</f>
        <v>0</v>
      </c>
      <c r="C91" s="48">
        <f>+Q91+S91+U91+W91+Y91+AA91+AC91+AE91+AG91+AI91+AK91+AM91+AO91+AQ91</f>
        <v>0</v>
      </c>
      <c r="D91" s="38">
        <f>SUM(ENERO:DICIEMBRE!D91)</f>
        <v>0</v>
      </c>
      <c r="E91" s="38">
        <f>SUM(ENERO:DICIEMBRE!E91)</f>
        <v>0</v>
      </c>
      <c r="F91" s="38">
        <f>SUM(ENERO:DICIEMBRE!F91)</f>
        <v>0</v>
      </c>
      <c r="G91" s="38">
        <f>SUM(ENERO:DICIEMBRE!G91)</f>
        <v>0</v>
      </c>
      <c r="H91" s="38">
        <f>SUM(ENERO:DICIEMBRE!H91)</f>
        <v>0</v>
      </c>
      <c r="I91" s="38">
        <f>SUM(ENERO:DICIEMBRE!I91)</f>
        <v>0</v>
      </c>
      <c r="J91" s="38">
        <f>SUM(ENERO:DICIEMBRE!J91)</f>
        <v>0</v>
      </c>
      <c r="K91" s="38">
        <f>SUM(ENERO:DICIEMBRE!K91)</f>
        <v>0</v>
      </c>
      <c r="L91" s="38">
        <f>SUM(ENERO:DICIEMBRE!L91)</f>
        <v>0</v>
      </c>
      <c r="M91" s="38">
        <f>SUM(ENERO:DICIEMBRE!M91)</f>
        <v>0</v>
      </c>
      <c r="N91" s="38">
        <f>SUM(ENERO:DICIEMBRE!N91)</f>
        <v>0</v>
      </c>
      <c r="O91" s="38">
        <f>SUM(ENERO:DICIEMBRE!O91)</f>
        <v>0</v>
      </c>
      <c r="P91" s="38">
        <f>SUM(ENERO:DICIEMBRE!P91)</f>
        <v>0</v>
      </c>
      <c r="Q91" s="38">
        <f>SUM(ENERO:DICIEMBRE!Q91)</f>
        <v>0</v>
      </c>
      <c r="R91" s="38">
        <f>SUM(ENERO:DICIEMBRE!R91)</f>
        <v>0</v>
      </c>
      <c r="S91" s="38">
        <f>SUM(ENERO:DICIEMBRE!S91)</f>
        <v>0</v>
      </c>
      <c r="T91" s="38">
        <f>SUM(ENERO:DICIEMBRE!T91)</f>
        <v>0</v>
      </c>
      <c r="U91" s="38">
        <f>SUM(ENERO:DICIEMBRE!U91)</f>
        <v>0</v>
      </c>
      <c r="V91" s="38">
        <f>SUM(ENERO:DICIEMBRE!V91)</f>
        <v>0</v>
      </c>
      <c r="W91" s="38">
        <f>SUM(ENERO:DICIEMBRE!W91)</f>
        <v>0</v>
      </c>
      <c r="X91" s="38">
        <f>SUM(ENERO:DICIEMBRE!X91)</f>
        <v>0</v>
      </c>
      <c r="Y91" s="38">
        <f>SUM(ENERO:DICIEMBRE!Y91)</f>
        <v>0</v>
      </c>
      <c r="Z91" s="38">
        <f>SUM(ENERO:DICIEMBRE!Z91)</f>
        <v>0</v>
      </c>
      <c r="AA91" s="38">
        <f>SUM(ENERO:DICIEMBRE!AA91)</f>
        <v>0</v>
      </c>
      <c r="AB91" s="38">
        <f>SUM(ENERO:DICIEMBRE!AB91)</f>
        <v>0</v>
      </c>
      <c r="AC91" s="38">
        <f>SUM(ENERO:DICIEMBRE!AC91)</f>
        <v>0</v>
      </c>
      <c r="AD91" s="38">
        <f>SUM(ENERO:DICIEMBRE!AD91)</f>
        <v>0</v>
      </c>
      <c r="AE91" s="38">
        <f>SUM(ENERO:DICIEMBRE!AE91)</f>
        <v>0</v>
      </c>
      <c r="AF91" s="38">
        <f>SUM(ENERO:DICIEMBRE!AF91)</f>
        <v>0</v>
      </c>
      <c r="AG91" s="38">
        <f>SUM(ENERO:DICIEMBRE!AG91)</f>
        <v>0</v>
      </c>
      <c r="AH91" s="38">
        <f>SUM(ENERO:DICIEMBRE!AH91)</f>
        <v>0</v>
      </c>
      <c r="AI91" s="38">
        <f>SUM(ENERO:DICIEMBRE!AI91)</f>
        <v>0</v>
      </c>
      <c r="AJ91" s="38">
        <f>SUM(ENERO:DICIEMBRE!AJ91)</f>
        <v>0</v>
      </c>
      <c r="AK91" s="38">
        <f>SUM(ENERO:DICIEMBRE!AK91)</f>
        <v>0</v>
      </c>
      <c r="AL91" s="38">
        <f>SUM(ENERO:DICIEMBRE!AL91)</f>
        <v>0</v>
      </c>
      <c r="AM91" s="38">
        <f>SUM(ENERO:DICIEMBRE!AM91)</f>
        <v>0</v>
      </c>
      <c r="AN91" s="38">
        <f>SUM(ENERO:DICIEMBRE!AN91)</f>
        <v>0</v>
      </c>
      <c r="AO91" s="38">
        <f>SUM(ENERO:DICIEMBRE!AO91)</f>
        <v>0</v>
      </c>
      <c r="AP91" s="38">
        <f>SUM(ENERO:DICIEMBRE!AP91)</f>
        <v>0</v>
      </c>
      <c r="AQ91" s="38">
        <f>SUM(ENERO:DICIEMBRE!AQ91)</f>
        <v>0</v>
      </c>
      <c r="AR91" s="38">
        <f>SUM(ENERO:DICIEMBRE!AR91)</f>
        <v>0</v>
      </c>
      <c r="AS91" s="38">
        <f>SUM(ENERO:DICIEMBRE!AS91)</f>
        <v>0</v>
      </c>
      <c r="AT91" s="38">
        <f>SUM(ENERO:DICIEMBRE!AT91)</f>
        <v>0</v>
      </c>
      <c r="AU91" s="38">
        <f>SUM(ENERO:DICIEMBRE!AU91)</f>
        <v>0</v>
      </c>
      <c r="AV91" s="38">
        <f>SUM(ENERO:DICIEMBRE!AV91)</f>
        <v>0</v>
      </c>
      <c r="AW91" s="38">
        <f>SUM(ENERO:DICIEMBRE!AW91)</f>
        <v>0</v>
      </c>
      <c r="AX91" s="43" t="str">
        <f t="shared" si="166"/>
        <v/>
      </c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10"/>
      <c r="BJ91" s="10"/>
      <c r="BK91" s="10"/>
      <c r="BL91" s="10"/>
      <c r="BU91" s="11"/>
      <c r="BV91" s="11"/>
      <c r="BW91" s="11"/>
      <c r="CA91" s="44" t="str">
        <f t="shared" si="167"/>
        <v/>
      </c>
      <c r="CB91" s="44" t="str">
        <f t="shared" si="168"/>
        <v/>
      </c>
      <c r="CC91" s="44" t="str">
        <f t="shared" si="169"/>
        <v/>
      </c>
      <c r="CD91" s="44" t="str">
        <f t="shared" si="170"/>
        <v/>
      </c>
      <c r="CE91" s="44" t="str">
        <f t="shared" si="171"/>
        <v/>
      </c>
      <c r="CF91" s="44" t="str">
        <f t="shared" si="199"/>
        <v/>
      </c>
      <c r="CG91" s="44" t="str">
        <f t="shared" si="200"/>
        <v/>
      </c>
      <c r="CH91" s="44" t="str">
        <f t="shared" si="201"/>
        <v/>
      </c>
      <c r="CI91" s="44" t="str">
        <f t="shared" si="202"/>
        <v/>
      </c>
      <c r="CJ91" s="44" t="str">
        <f t="shared" si="203"/>
        <v/>
      </c>
      <c r="CK91" s="44" t="str">
        <f t="shared" si="204"/>
        <v/>
      </c>
      <c r="CL91" s="44" t="str">
        <f t="shared" si="205"/>
        <v/>
      </c>
      <c r="CM91" s="44" t="str">
        <f t="shared" si="206"/>
        <v/>
      </c>
      <c r="CN91" s="44" t="str">
        <f t="shared" si="207"/>
        <v/>
      </c>
      <c r="CO91" s="44" t="str">
        <f t="shared" si="208"/>
        <v/>
      </c>
      <c r="CP91" s="44" t="str">
        <f t="shared" si="209"/>
        <v/>
      </c>
      <c r="CQ91" s="44" t="str">
        <f t="shared" si="210"/>
        <v/>
      </c>
      <c r="CR91" s="44" t="str">
        <f t="shared" si="211"/>
        <v/>
      </c>
      <c r="CS91" s="44" t="str">
        <f t="shared" si="212"/>
        <v/>
      </c>
      <c r="CT91" s="44" t="str">
        <f t="shared" si="213"/>
        <v/>
      </c>
      <c r="CU91" s="44" t="str">
        <f t="shared" si="214"/>
        <v/>
      </c>
      <c r="CV91" s="44" t="str">
        <f t="shared" si="215"/>
        <v/>
      </c>
      <c r="CW91" s="44" t="str">
        <f t="shared" si="216"/>
        <v/>
      </c>
      <c r="CX91" s="44" t="str">
        <f t="shared" si="217"/>
        <v/>
      </c>
      <c r="CY91" s="44" t="str">
        <f t="shared" si="218"/>
        <v/>
      </c>
      <c r="CZ91" s="44" t="str">
        <f t="shared" si="172"/>
        <v/>
      </c>
      <c r="DA91" s="45">
        <f t="shared" si="173"/>
        <v>0</v>
      </c>
      <c r="DB91" s="45">
        <f t="shared" si="174"/>
        <v>0</v>
      </c>
      <c r="DC91" s="45">
        <f t="shared" si="175"/>
        <v>0</v>
      </c>
      <c r="DD91" s="45">
        <f t="shared" si="176"/>
        <v>0</v>
      </c>
      <c r="DE91" s="45">
        <f t="shared" si="177"/>
        <v>0</v>
      </c>
      <c r="DF91" s="45">
        <f t="shared" si="178"/>
        <v>0</v>
      </c>
      <c r="DG91" s="45">
        <f t="shared" si="179"/>
        <v>0</v>
      </c>
      <c r="DH91" s="45">
        <f t="shared" si="180"/>
        <v>0</v>
      </c>
      <c r="DI91" s="45">
        <f t="shared" si="181"/>
        <v>0</v>
      </c>
      <c r="DJ91" s="45">
        <f t="shared" si="182"/>
        <v>0</v>
      </c>
      <c r="DK91" s="45">
        <f t="shared" si="183"/>
        <v>0</v>
      </c>
      <c r="DL91" s="45">
        <f t="shared" si="184"/>
        <v>0</v>
      </c>
      <c r="DM91" s="45">
        <f t="shared" si="185"/>
        <v>0</v>
      </c>
      <c r="DN91" s="45">
        <f t="shared" si="186"/>
        <v>0</v>
      </c>
      <c r="DO91" s="45">
        <f t="shared" si="187"/>
        <v>0</v>
      </c>
      <c r="DP91" s="45">
        <f t="shared" si="188"/>
        <v>0</v>
      </c>
      <c r="DQ91" s="45">
        <f t="shared" si="189"/>
        <v>0</v>
      </c>
      <c r="DR91" s="45">
        <f t="shared" si="190"/>
        <v>0</v>
      </c>
      <c r="DS91" s="45">
        <f t="shared" si="191"/>
        <v>0</v>
      </c>
      <c r="DT91" s="45">
        <f t="shared" si="192"/>
        <v>0</v>
      </c>
      <c r="DU91" s="45">
        <f t="shared" si="193"/>
        <v>0</v>
      </c>
      <c r="DV91" s="45">
        <f t="shared" si="194"/>
        <v>0</v>
      </c>
      <c r="DW91" s="45">
        <f t="shared" si="195"/>
        <v>0</v>
      </c>
      <c r="DX91" s="45">
        <f t="shared" si="196"/>
        <v>0</v>
      </c>
      <c r="DY91" s="45">
        <f t="shared" si="197"/>
        <v>0</v>
      </c>
      <c r="DZ91" s="45">
        <f t="shared" si="198"/>
        <v>0</v>
      </c>
    </row>
    <row r="92" spans="1:130" x14ac:dyDescent="0.25">
      <c r="A92" s="66" t="s">
        <v>51</v>
      </c>
      <c r="B92" s="47">
        <f>+P92+R92+T92+V92+X92+Z92+AB92+AD92+AF92+AH92</f>
        <v>0</v>
      </c>
      <c r="C92" s="48">
        <f>+Q92+S92+U92+W92+Y92+AA92+AC92+AE92+AG92+AI92</f>
        <v>0</v>
      </c>
      <c r="D92" s="38">
        <f>SUM(ENERO:DICIEMBRE!D92)</f>
        <v>0</v>
      </c>
      <c r="E92" s="38">
        <f>SUM(ENERO:DICIEMBRE!E92)</f>
        <v>0</v>
      </c>
      <c r="F92" s="38">
        <f>SUM(ENERO:DICIEMBRE!F92)</f>
        <v>0</v>
      </c>
      <c r="G92" s="38">
        <f>SUM(ENERO:DICIEMBRE!G92)</f>
        <v>0</v>
      </c>
      <c r="H92" s="38">
        <f>SUM(ENERO:DICIEMBRE!H92)</f>
        <v>0</v>
      </c>
      <c r="I92" s="38">
        <f>SUM(ENERO:DICIEMBRE!I92)</f>
        <v>0</v>
      </c>
      <c r="J92" s="38">
        <f>SUM(ENERO:DICIEMBRE!J92)</f>
        <v>0</v>
      </c>
      <c r="K92" s="38">
        <f>SUM(ENERO:DICIEMBRE!K92)</f>
        <v>0</v>
      </c>
      <c r="L92" s="38">
        <f>SUM(ENERO:DICIEMBRE!L92)</f>
        <v>0</v>
      </c>
      <c r="M92" s="38">
        <f>SUM(ENERO:DICIEMBRE!M92)</f>
        <v>0</v>
      </c>
      <c r="N92" s="38">
        <f>SUM(ENERO:DICIEMBRE!N92)</f>
        <v>0</v>
      </c>
      <c r="O92" s="38">
        <f>SUM(ENERO:DICIEMBRE!O92)</f>
        <v>0</v>
      </c>
      <c r="P92" s="38">
        <f>SUM(ENERO:DICIEMBRE!P92)</f>
        <v>0</v>
      </c>
      <c r="Q92" s="38">
        <f>SUM(ENERO:DICIEMBRE!Q92)</f>
        <v>0</v>
      </c>
      <c r="R92" s="38">
        <f>SUM(ENERO:DICIEMBRE!R92)</f>
        <v>0</v>
      </c>
      <c r="S92" s="38">
        <f>SUM(ENERO:DICIEMBRE!S92)</f>
        <v>0</v>
      </c>
      <c r="T92" s="38">
        <f>SUM(ENERO:DICIEMBRE!T92)</f>
        <v>0</v>
      </c>
      <c r="U92" s="38">
        <f>SUM(ENERO:DICIEMBRE!U92)</f>
        <v>0</v>
      </c>
      <c r="V92" s="38">
        <f>SUM(ENERO:DICIEMBRE!V92)</f>
        <v>0</v>
      </c>
      <c r="W92" s="38">
        <f>SUM(ENERO:DICIEMBRE!W92)</f>
        <v>0</v>
      </c>
      <c r="X92" s="38">
        <f>SUM(ENERO:DICIEMBRE!X92)</f>
        <v>0</v>
      </c>
      <c r="Y92" s="38">
        <f>SUM(ENERO:DICIEMBRE!Y92)</f>
        <v>0</v>
      </c>
      <c r="Z92" s="38">
        <f>SUM(ENERO:DICIEMBRE!Z92)</f>
        <v>0</v>
      </c>
      <c r="AA92" s="38">
        <f>SUM(ENERO:DICIEMBRE!AA92)</f>
        <v>0</v>
      </c>
      <c r="AB92" s="38">
        <f>SUM(ENERO:DICIEMBRE!AB92)</f>
        <v>0</v>
      </c>
      <c r="AC92" s="38">
        <f>SUM(ENERO:DICIEMBRE!AC92)</f>
        <v>0</v>
      </c>
      <c r="AD92" s="38">
        <f>SUM(ENERO:DICIEMBRE!AD92)</f>
        <v>0</v>
      </c>
      <c r="AE92" s="38">
        <f>SUM(ENERO:DICIEMBRE!AE92)</f>
        <v>0</v>
      </c>
      <c r="AF92" s="38">
        <f>SUM(ENERO:DICIEMBRE!AF92)</f>
        <v>0</v>
      </c>
      <c r="AG92" s="38">
        <f>SUM(ENERO:DICIEMBRE!AG92)</f>
        <v>0</v>
      </c>
      <c r="AH92" s="38">
        <f>SUM(ENERO:DICIEMBRE!AH92)</f>
        <v>0</v>
      </c>
      <c r="AI92" s="38">
        <f>SUM(ENERO:DICIEMBRE!AI92)</f>
        <v>0</v>
      </c>
      <c r="AJ92" s="38">
        <f>SUM(ENERO:DICIEMBRE!AJ92)</f>
        <v>0</v>
      </c>
      <c r="AK92" s="38">
        <f>SUM(ENERO:DICIEMBRE!AK92)</f>
        <v>0</v>
      </c>
      <c r="AL92" s="38">
        <f>SUM(ENERO:DICIEMBRE!AL92)</f>
        <v>0</v>
      </c>
      <c r="AM92" s="38">
        <f>SUM(ENERO:DICIEMBRE!AM92)</f>
        <v>0</v>
      </c>
      <c r="AN92" s="38">
        <f>SUM(ENERO:DICIEMBRE!AN92)</f>
        <v>0</v>
      </c>
      <c r="AO92" s="38">
        <f>SUM(ENERO:DICIEMBRE!AO92)</f>
        <v>0</v>
      </c>
      <c r="AP92" s="38">
        <f>SUM(ENERO:DICIEMBRE!AP92)</f>
        <v>0</v>
      </c>
      <c r="AQ92" s="38">
        <f>SUM(ENERO:DICIEMBRE!AQ92)</f>
        <v>0</v>
      </c>
      <c r="AR92" s="38">
        <f>SUM(ENERO:DICIEMBRE!AR92)</f>
        <v>0</v>
      </c>
      <c r="AS92" s="38">
        <f>SUM(ENERO:DICIEMBRE!AS92)</f>
        <v>0</v>
      </c>
      <c r="AT92" s="38">
        <f>SUM(ENERO:DICIEMBRE!AT92)</f>
        <v>0</v>
      </c>
      <c r="AU92" s="38">
        <f>SUM(ENERO:DICIEMBRE!AU92)</f>
        <v>0</v>
      </c>
      <c r="AV92" s="38">
        <f>SUM(ENERO:DICIEMBRE!AV92)</f>
        <v>0</v>
      </c>
      <c r="AW92" s="38">
        <f>SUM(ENERO:DICIEMBRE!AW92)</f>
        <v>0</v>
      </c>
      <c r="AX92" s="43" t="str">
        <f t="shared" si="166"/>
        <v/>
      </c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10"/>
      <c r="BJ92" s="10"/>
      <c r="BK92" s="10"/>
      <c r="BL92" s="10"/>
      <c r="BU92" s="11"/>
      <c r="BV92" s="11"/>
      <c r="BW92" s="11"/>
      <c r="CA92" s="44" t="str">
        <f t="shared" si="167"/>
        <v/>
      </c>
      <c r="CB92" s="44" t="str">
        <f t="shared" si="168"/>
        <v/>
      </c>
      <c r="CC92" s="44" t="str">
        <f t="shared" si="169"/>
        <v/>
      </c>
      <c r="CD92" s="44" t="str">
        <f t="shared" si="170"/>
        <v/>
      </c>
      <c r="CE92" s="44" t="str">
        <f t="shared" si="171"/>
        <v/>
      </c>
      <c r="CF92" s="44" t="str">
        <f t="shared" si="199"/>
        <v/>
      </c>
      <c r="CG92" s="44" t="str">
        <f t="shared" si="200"/>
        <v/>
      </c>
      <c r="CH92" s="44" t="str">
        <f t="shared" si="201"/>
        <v/>
      </c>
      <c r="CI92" s="44" t="str">
        <f t="shared" si="202"/>
        <v/>
      </c>
      <c r="CJ92" s="44" t="str">
        <f t="shared" si="203"/>
        <v/>
      </c>
      <c r="CK92" s="44" t="str">
        <f t="shared" si="204"/>
        <v/>
      </c>
      <c r="CL92" s="44" t="str">
        <f t="shared" si="205"/>
        <v/>
      </c>
      <c r="CM92" s="44" t="str">
        <f t="shared" si="206"/>
        <v/>
      </c>
      <c r="CN92" s="44" t="str">
        <f t="shared" si="207"/>
        <v/>
      </c>
      <c r="CO92" s="44" t="str">
        <f t="shared" si="208"/>
        <v/>
      </c>
      <c r="CP92" s="44" t="str">
        <f t="shared" si="209"/>
        <v/>
      </c>
      <c r="CQ92" s="44" t="str">
        <f t="shared" si="210"/>
        <v/>
      </c>
      <c r="CR92" s="44" t="str">
        <f t="shared" si="211"/>
        <v/>
      </c>
      <c r="CS92" s="44" t="str">
        <f t="shared" si="212"/>
        <v/>
      </c>
      <c r="CT92" s="44" t="str">
        <f t="shared" si="213"/>
        <v/>
      </c>
      <c r="CU92" s="44" t="str">
        <f t="shared" si="214"/>
        <v/>
      </c>
      <c r="CV92" s="44" t="str">
        <f t="shared" si="215"/>
        <v/>
      </c>
      <c r="CW92" s="44" t="str">
        <f t="shared" si="216"/>
        <v/>
      </c>
      <c r="CX92" s="44" t="str">
        <f t="shared" si="217"/>
        <v/>
      </c>
      <c r="CY92" s="44" t="str">
        <f t="shared" si="218"/>
        <v/>
      </c>
      <c r="CZ92" s="44" t="str">
        <f t="shared" si="172"/>
        <v/>
      </c>
      <c r="DA92" s="45">
        <f t="shared" si="173"/>
        <v>0</v>
      </c>
      <c r="DB92" s="45">
        <f t="shared" si="174"/>
        <v>0</v>
      </c>
      <c r="DC92" s="45">
        <f t="shared" si="175"/>
        <v>0</v>
      </c>
      <c r="DD92" s="45">
        <f t="shared" si="176"/>
        <v>0</v>
      </c>
      <c r="DE92" s="45">
        <f t="shared" si="177"/>
        <v>0</v>
      </c>
      <c r="DF92" s="45">
        <f t="shared" si="178"/>
        <v>0</v>
      </c>
      <c r="DG92" s="45">
        <f t="shared" si="179"/>
        <v>0</v>
      </c>
      <c r="DH92" s="45">
        <f t="shared" si="180"/>
        <v>0</v>
      </c>
      <c r="DI92" s="45">
        <f t="shared" si="181"/>
        <v>0</v>
      </c>
      <c r="DJ92" s="45">
        <f t="shared" si="182"/>
        <v>0</v>
      </c>
      <c r="DK92" s="45">
        <f t="shared" si="183"/>
        <v>0</v>
      </c>
      <c r="DL92" s="45">
        <f t="shared" si="184"/>
        <v>0</v>
      </c>
      <c r="DM92" s="45">
        <f t="shared" si="185"/>
        <v>0</v>
      </c>
      <c r="DN92" s="45">
        <f t="shared" si="186"/>
        <v>0</v>
      </c>
      <c r="DO92" s="45">
        <f t="shared" si="187"/>
        <v>0</v>
      </c>
      <c r="DP92" s="45">
        <f t="shared" si="188"/>
        <v>0</v>
      </c>
      <c r="DQ92" s="45">
        <f t="shared" si="189"/>
        <v>0</v>
      </c>
      <c r="DR92" s="45">
        <f t="shared" si="190"/>
        <v>0</v>
      </c>
      <c r="DS92" s="45">
        <f t="shared" si="191"/>
        <v>0</v>
      </c>
      <c r="DT92" s="45">
        <f t="shared" si="192"/>
        <v>0</v>
      </c>
      <c r="DU92" s="45">
        <f t="shared" si="193"/>
        <v>0</v>
      </c>
      <c r="DV92" s="45">
        <f t="shared" si="194"/>
        <v>0</v>
      </c>
      <c r="DW92" s="45">
        <f t="shared" si="195"/>
        <v>0</v>
      </c>
      <c r="DX92" s="45">
        <f t="shared" si="196"/>
        <v>0</v>
      </c>
      <c r="DY92" s="45">
        <f t="shared" si="197"/>
        <v>0</v>
      </c>
      <c r="DZ92" s="45">
        <f t="shared" si="198"/>
        <v>0</v>
      </c>
    </row>
    <row r="93" spans="1:130" x14ac:dyDescent="0.25">
      <c r="A93" s="66" t="s">
        <v>52</v>
      </c>
      <c r="B93" s="47">
        <f t="shared" ref="B93:C95" si="219">+D93+F93+H93+J93+L93+N93+P93+R93+T93+V93+X93+Z93+AB93+AD93+AF93+AH93+AJ93+AL93+AN93+AP93</f>
        <v>0</v>
      </c>
      <c r="C93" s="48">
        <f t="shared" si="219"/>
        <v>0</v>
      </c>
      <c r="D93" s="38">
        <f>SUM(ENERO:DICIEMBRE!D93)</f>
        <v>0</v>
      </c>
      <c r="E93" s="38">
        <f>SUM(ENERO:DICIEMBRE!E93)</f>
        <v>0</v>
      </c>
      <c r="F93" s="38">
        <f>SUM(ENERO:DICIEMBRE!F93)</f>
        <v>0</v>
      </c>
      <c r="G93" s="38">
        <f>SUM(ENERO:DICIEMBRE!G93)</f>
        <v>0</v>
      </c>
      <c r="H93" s="38">
        <f>SUM(ENERO:DICIEMBRE!H93)</f>
        <v>0</v>
      </c>
      <c r="I93" s="38">
        <f>SUM(ENERO:DICIEMBRE!I93)</f>
        <v>0</v>
      </c>
      <c r="J93" s="38">
        <f>SUM(ENERO:DICIEMBRE!J93)</f>
        <v>0</v>
      </c>
      <c r="K93" s="38">
        <f>SUM(ENERO:DICIEMBRE!K93)</f>
        <v>0</v>
      </c>
      <c r="L93" s="38">
        <f>SUM(ENERO:DICIEMBRE!L93)</f>
        <v>0</v>
      </c>
      <c r="M93" s="38">
        <f>SUM(ENERO:DICIEMBRE!M93)</f>
        <v>0</v>
      </c>
      <c r="N93" s="38">
        <f>SUM(ENERO:DICIEMBRE!N93)</f>
        <v>0</v>
      </c>
      <c r="O93" s="38">
        <f>SUM(ENERO:DICIEMBRE!O93)</f>
        <v>0</v>
      </c>
      <c r="P93" s="38">
        <f>SUM(ENERO:DICIEMBRE!P93)</f>
        <v>0</v>
      </c>
      <c r="Q93" s="38">
        <f>SUM(ENERO:DICIEMBRE!Q93)</f>
        <v>0</v>
      </c>
      <c r="R93" s="38">
        <f>SUM(ENERO:DICIEMBRE!R93)</f>
        <v>0</v>
      </c>
      <c r="S93" s="38">
        <f>SUM(ENERO:DICIEMBRE!S93)</f>
        <v>0</v>
      </c>
      <c r="T93" s="38">
        <f>SUM(ENERO:DICIEMBRE!T93)</f>
        <v>0</v>
      </c>
      <c r="U93" s="38">
        <f>SUM(ENERO:DICIEMBRE!U93)</f>
        <v>0</v>
      </c>
      <c r="V93" s="38">
        <f>SUM(ENERO:DICIEMBRE!V93)</f>
        <v>0</v>
      </c>
      <c r="W93" s="38">
        <f>SUM(ENERO:DICIEMBRE!W93)</f>
        <v>0</v>
      </c>
      <c r="X93" s="38">
        <f>SUM(ENERO:DICIEMBRE!X93)</f>
        <v>0</v>
      </c>
      <c r="Y93" s="38">
        <f>SUM(ENERO:DICIEMBRE!Y93)</f>
        <v>0</v>
      </c>
      <c r="Z93" s="38">
        <f>SUM(ENERO:DICIEMBRE!Z93)</f>
        <v>0</v>
      </c>
      <c r="AA93" s="38">
        <f>SUM(ENERO:DICIEMBRE!AA93)</f>
        <v>0</v>
      </c>
      <c r="AB93" s="38">
        <f>SUM(ENERO:DICIEMBRE!AB93)</f>
        <v>0</v>
      </c>
      <c r="AC93" s="38">
        <f>SUM(ENERO:DICIEMBRE!AC93)</f>
        <v>0</v>
      </c>
      <c r="AD93" s="38">
        <f>SUM(ENERO:DICIEMBRE!AD93)</f>
        <v>0</v>
      </c>
      <c r="AE93" s="38">
        <f>SUM(ENERO:DICIEMBRE!AE93)</f>
        <v>0</v>
      </c>
      <c r="AF93" s="38">
        <f>SUM(ENERO:DICIEMBRE!AF93)</f>
        <v>0</v>
      </c>
      <c r="AG93" s="38">
        <f>SUM(ENERO:DICIEMBRE!AG93)</f>
        <v>0</v>
      </c>
      <c r="AH93" s="38">
        <f>SUM(ENERO:DICIEMBRE!AH93)</f>
        <v>0</v>
      </c>
      <c r="AI93" s="38">
        <f>SUM(ENERO:DICIEMBRE!AI93)</f>
        <v>0</v>
      </c>
      <c r="AJ93" s="38">
        <f>SUM(ENERO:DICIEMBRE!AJ93)</f>
        <v>0</v>
      </c>
      <c r="AK93" s="38">
        <f>SUM(ENERO:DICIEMBRE!AK93)</f>
        <v>0</v>
      </c>
      <c r="AL93" s="38">
        <f>SUM(ENERO:DICIEMBRE!AL93)</f>
        <v>0</v>
      </c>
      <c r="AM93" s="38">
        <f>SUM(ENERO:DICIEMBRE!AM93)</f>
        <v>0</v>
      </c>
      <c r="AN93" s="38">
        <f>SUM(ENERO:DICIEMBRE!AN93)</f>
        <v>0</v>
      </c>
      <c r="AO93" s="38">
        <f>SUM(ENERO:DICIEMBRE!AO93)</f>
        <v>0</v>
      </c>
      <c r="AP93" s="38">
        <f>SUM(ENERO:DICIEMBRE!AP93)</f>
        <v>0</v>
      </c>
      <c r="AQ93" s="38">
        <f>SUM(ENERO:DICIEMBRE!AQ93)</f>
        <v>0</v>
      </c>
      <c r="AR93" s="38">
        <f>SUM(ENERO:DICIEMBRE!AR93)</f>
        <v>0</v>
      </c>
      <c r="AS93" s="38">
        <f>SUM(ENERO:DICIEMBRE!AS93)</f>
        <v>0</v>
      </c>
      <c r="AT93" s="38">
        <f>SUM(ENERO:DICIEMBRE!AT93)</f>
        <v>0</v>
      </c>
      <c r="AU93" s="38">
        <f>SUM(ENERO:DICIEMBRE!AU93)</f>
        <v>0</v>
      </c>
      <c r="AV93" s="38">
        <f>SUM(ENERO:DICIEMBRE!AV93)</f>
        <v>0</v>
      </c>
      <c r="AW93" s="38">
        <f>SUM(ENERO:DICIEMBRE!AW93)</f>
        <v>0</v>
      </c>
      <c r="AX93" s="43" t="str">
        <f t="shared" si="166"/>
        <v/>
      </c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10"/>
      <c r="BJ93" s="10"/>
      <c r="BK93" s="10"/>
      <c r="BL93" s="10"/>
      <c r="BU93" s="11"/>
      <c r="BV93" s="11"/>
      <c r="BW93" s="11"/>
      <c r="CA93" s="44" t="str">
        <f t="shared" si="167"/>
        <v/>
      </c>
      <c r="CB93" s="44" t="str">
        <f t="shared" si="168"/>
        <v/>
      </c>
      <c r="CC93" s="44" t="str">
        <f t="shared" si="169"/>
        <v/>
      </c>
      <c r="CD93" s="44" t="str">
        <f t="shared" si="170"/>
        <v/>
      </c>
      <c r="CE93" s="44" t="str">
        <f t="shared" si="171"/>
        <v/>
      </c>
      <c r="CF93" s="44" t="str">
        <f t="shared" si="199"/>
        <v/>
      </c>
      <c r="CG93" s="44" t="str">
        <f t="shared" si="200"/>
        <v/>
      </c>
      <c r="CH93" s="44" t="str">
        <f t="shared" si="201"/>
        <v/>
      </c>
      <c r="CI93" s="44" t="str">
        <f t="shared" si="202"/>
        <v/>
      </c>
      <c r="CJ93" s="44" t="str">
        <f t="shared" si="203"/>
        <v/>
      </c>
      <c r="CK93" s="44" t="str">
        <f t="shared" si="204"/>
        <v/>
      </c>
      <c r="CL93" s="44" t="str">
        <f t="shared" si="205"/>
        <v/>
      </c>
      <c r="CM93" s="44" t="str">
        <f t="shared" si="206"/>
        <v/>
      </c>
      <c r="CN93" s="44" t="str">
        <f t="shared" si="207"/>
        <v/>
      </c>
      <c r="CO93" s="44" t="str">
        <f t="shared" si="208"/>
        <v/>
      </c>
      <c r="CP93" s="44" t="str">
        <f t="shared" si="209"/>
        <v/>
      </c>
      <c r="CQ93" s="44" t="str">
        <f t="shared" si="210"/>
        <v/>
      </c>
      <c r="CR93" s="44" t="str">
        <f t="shared" si="211"/>
        <v/>
      </c>
      <c r="CS93" s="44" t="str">
        <f t="shared" si="212"/>
        <v/>
      </c>
      <c r="CT93" s="44" t="str">
        <f t="shared" si="213"/>
        <v/>
      </c>
      <c r="CU93" s="44" t="str">
        <f t="shared" si="214"/>
        <v/>
      </c>
      <c r="CV93" s="44" t="str">
        <f t="shared" si="215"/>
        <v/>
      </c>
      <c r="CW93" s="44" t="str">
        <f t="shared" si="216"/>
        <v/>
      </c>
      <c r="CX93" s="44" t="str">
        <f t="shared" si="217"/>
        <v/>
      </c>
      <c r="CY93" s="44" t="str">
        <f t="shared" si="218"/>
        <v/>
      </c>
      <c r="CZ93" s="44" t="str">
        <f t="shared" si="172"/>
        <v/>
      </c>
      <c r="DA93" s="45">
        <f t="shared" si="173"/>
        <v>0</v>
      </c>
      <c r="DB93" s="45">
        <f t="shared" si="174"/>
        <v>0</v>
      </c>
      <c r="DC93" s="45">
        <f t="shared" si="175"/>
        <v>0</v>
      </c>
      <c r="DD93" s="45">
        <f t="shared" si="176"/>
        <v>0</v>
      </c>
      <c r="DE93" s="45">
        <f t="shared" si="177"/>
        <v>0</v>
      </c>
      <c r="DF93" s="45">
        <f t="shared" si="178"/>
        <v>0</v>
      </c>
      <c r="DG93" s="45">
        <f t="shared" si="179"/>
        <v>0</v>
      </c>
      <c r="DH93" s="45">
        <f t="shared" si="180"/>
        <v>0</v>
      </c>
      <c r="DI93" s="45">
        <f t="shared" si="181"/>
        <v>0</v>
      </c>
      <c r="DJ93" s="45">
        <f t="shared" si="182"/>
        <v>0</v>
      </c>
      <c r="DK93" s="45">
        <f t="shared" si="183"/>
        <v>0</v>
      </c>
      <c r="DL93" s="45">
        <f t="shared" si="184"/>
        <v>0</v>
      </c>
      <c r="DM93" s="45">
        <f t="shared" si="185"/>
        <v>0</v>
      </c>
      <c r="DN93" s="45">
        <f t="shared" si="186"/>
        <v>0</v>
      </c>
      <c r="DO93" s="45">
        <f t="shared" si="187"/>
        <v>0</v>
      </c>
      <c r="DP93" s="45">
        <f t="shared" si="188"/>
        <v>0</v>
      </c>
      <c r="DQ93" s="45">
        <f t="shared" si="189"/>
        <v>0</v>
      </c>
      <c r="DR93" s="45">
        <f t="shared" si="190"/>
        <v>0</v>
      </c>
      <c r="DS93" s="45">
        <f t="shared" si="191"/>
        <v>0</v>
      </c>
      <c r="DT93" s="45">
        <f t="shared" si="192"/>
        <v>0</v>
      </c>
      <c r="DU93" s="45">
        <f t="shared" si="193"/>
        <v>0</v>
      </c>
      <c r="DV93" s="45">
        <f t="shared" si="194"/>
        <v>0</v>
      </c>
      <c r="DW93" s="45">
        <f t="shared" si="195"/>
        <v>0</v>
      </c>
      <c r="DX93" s="45">
        <f t="shared" si="196"/>
        <v>0</v>
      </c>
      <c r="DY93" s="45">
        <f t="shared" si="197"/>
        <v>0</v>
      </c>
      <c r="DZ93" s="45">
        <f t="shared" si="198"/>
        <v>0</v>
      </c>
    </row>
    <row r="94" spans="1:130" x14ac:dyDescent="0.25">
      <c r="A94" s="66" t="s">
        <v>53</v>
      </c>
      <c r="B94" s="47">
        <f t="shared" si="219"/>
        <v>0</v>
      </c>
      <c r="C94" s="48">
        <f t="shared" si="219"/>
        <v>0</v>
      </c>
      <c r="D94" s="38">
        <f>SUM(ENERO:DICIEMBRE!D94)</f>
        <v>0</v>
      </c>
      <c r="E94" s="38">
        <f>SUM(ENERO:DICIEMBRE!E94)</f>
        <v>0</v>
      </c>
      <c r="F94" s="38">
        <f>SUM(ENERO:DICIEMBRE!F94)</f>
        <v>0</v>
      </c>
      <c r="G94" s="38">
        <f>SUM(ENERO:DICIEMBRE!G94)</f>
        <v>0</v>
      </c>
      <c r="H94" s="38">
        <f>SUM(ENERO:DICIEMBRE!H94)</f>
        <v>0</v>
      </c>
      <c r="I94" s="38">
        <f>SUM(ENERO:DICIEMBRE!I94)</f>
        <v>0</v>
      </c>
      <c r="J94" s="38">
        <f>SUM(ENERO:DICIEMBRE!J94)</f>
        <v>0</v>
      </c>
      <c r="K94" s="38">
        <f>SUM(ENERO:DICIEMBRE!K94)</f>
        <v>0</v>
      </c>
      <c r="L94" s="38">
        <f>SUM(ENERO:DICIEMBRE!L94)</f>
        <v>0</v>
      </c>
      <c r="M94" s="38">
        <f>SUM(ENERO:DICIEMBRE!M94)</f>
        <v>0</v>
      </c>
      <c r="N94" s="38">
        <f>SUM(ENERO:DICIEMBRE!N94)</f>
        <v>0</v>
      </c>
      <c r="O94" s="38">
        <f>SUM(ENERO:DICIEMBRE!O94)</f>
        <v>0</v>
      </c>
      <c r="P94" s="38">
        <f>SUM(ENERO:DICIEMBRE!P94)</f>
        <v>0</v>
      </c>
      <c r="Q94" s="38">
        <f>SUM(ENERO:DICIEMBRE!Q94)</f>
        <v>0</v>
      </c>
      <c r="R94" s="38">
        <f>SUM(ENERO:DICIEMBRE!R94)</f>
        <v>0</v>
      </c>
      <c r="S94" s="38">
        <f>SUM(ENERO:DICIEMBRE!S94)</f>
        <v>0</v>
      </c>
      <c r="T94" s="38">
        <f>SUM(ENERO:DICIEMBRE!T94)</f>
        <v>0</v>
      </c>
      <c r="U94" s="38">
        <f>SUM(ENERO:DICIEMBRE!U94)</f>
        <v>0</v>
      </c>
      <c r="V94" s="38">
        <f>SUM(ENERO:DICIEMBRE!V94)</f>
        <v>0</v>
      </c>
      <c r="W94" s="38">
        <f>SUM(ENERO:DICIEMBRE!W94)</f>
        <v>0</v>
      </c>
      <c r="X94" s="38">
        <f>SUM(ENERO:DICIEMBRE!X94)</f>
        <v>0</v>
      </c>
      <c r="Y94" s="38">
        <f>SUM(ENERO:DICIEMBRE!Y94)</f>
        <v>0</v>
      </c>
      <c r="Z94" s="38">
        <f>SUM(ENERO:DICIEMBRE!Z94)</f>
        <v>0</v>
      </c>
      <c r="AA94" s="38">
        <f>SUM(ENERO:DICIEMBRE!AA94)</f>
        <v>0</v>
      </c>
      <c r="AB94" s="38">
        <f>SUM(ENERO:DICIEMBRE!AB94)</f>
        <v>0</v>
      </c>
      <c r="AC94" s="38">
        <f>SUM(ENERO:DICIEMBRE!AC94)</f>
        <v>0</v>
      </c>
      <c r="AD94" s="38">
        <f>SUM(ENERO:DICIEMBRE!AD94)</f>
        <v>0</v>
      </c>
      <c r="AE94" s="38">
        <f>SUM(ENERO:DICIEMBRE!AE94)</f>
        <v>0</v>
      </c>
      <c r="AF94" s="38">
        <f>SUM(ENERO:DICIEMBRE!AF94)</f>
        <v>0</v>
      </c>
      <c r="AG94" s="38">
        <f>SUM(ENERO:DICIEMBRE!AG94)</f>
        <v>0</v>
      </c>
      <c r="AH94" s="38">
        <f>SUM(ENERO:DICIEMBRE!AH94)</f>
        <v>0</v>
      </c>
      <c r="AI94" s="38">
        <f>SUM(ENERO:DICIEMBRE!AI94)</f>
        <v>0</v>
      </c>
      <c r="AJ94" s="38">
        <f>SUM(ENERO:DICIEMBRE!AJ94)</f>
        <v>0</v>
      </c>
      <c r="AK94" s="38">
        <f>SUM(ENERO:DICIEMBRE!AK94)</f>
        <v>0</v>
      </c>
      <c r="AL94" s="38">
        <f>SUM(ENERO:DICIEMBRE!AL94)</f>
        <v>0</v>
      </c>
      <c r="AM94" s="38">
        <f>SUM(ENERO:DICIEMBRE!AM94)</f>
        <v>0</v>
      </c>
      <c r="AN94" s="38">
        <f>SUM(ENERO:DICIEMBRE!AN94)</f>
        <v>0</v>
      </c>
      <c r="AO94" s="38">
        <f>SUM(ENERO:DICIEMBRE!AO94)</f>
        <v>0</v>
      </c>
      <c r="AP94" s="38">
        <f>SUM(ENERO:DICIEMBRE!AP94)</f>
        <v>0</v>
      </c>
      <c r="AQ94" s="38">
        <f>SUM(ENERO:DICIEMBRE!AQ94)</f>
        <v>0</v>
      </c>
      <c r="AR94" s="38">
        <f>SUM(ENERO:DICIEMBRE!AR94)</f>
        <v>0</v>
      </c>
      <c r="AS94" s="38">
        <f>SUM(ENERO:DICIEMBRE!AS94)</f>
        <v>0</v>
      </c>
      <c r="AT94" s="38">
        <f>SUM(ENERO:DICIEMBRE!AT94)</f>
        <v>0</v>
      </c>
      <c r="AU94" s="38">
        <f>SUM(ENERO:DICIEMBRE!AU94)</f>
        <v>0</v>
      </c>
      <c r="AV94" s="38">
        <f>SUM(ENERO:DICIEMBRE!AV94)</f>
        <v>0</v>
      </c>
      <c r="AW94" s="38">
        <f>SUM(ENERO:DICIEMBRE!AW94)</f>
        <v>0</v>
      </c>
      <c r="AX94" s="43" t="str">
        <f t="shared" si="166"/>
        <v/>
      </c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10"/>
      <c r="BJ94" s="10"/>
      <c r="BK94" s="10"/>
      <c r="BL94" s="10"/>
      <c r="BU94" s="11"/>
      <c r="BV94" s="11"/>
      <c r="BW94" s="11"/>
      <c r="CA94" s="44" t="str">
        <f t="shared" si="167"/>
        <v/>
      </c>
      <c r="CB94" s="44" t="str">
        <f t="shared" si="168"/>
        <v/>
      </c>
      <c r="CC94" s="44" t="str">
        <f t="shared" si="169"/>
        <v/>
      </c>
      <c r="CD94" s="44" t="str">
        <f t="shared" si="170"/>
        <v/>
      </c>
      <c r="CE94" s="44" t="str">
        <f t="shared" si="171"/>
        <v/>
      </c>
      <c r="CF94" s="44" t="str">
        <f t="shared" si="199"/>
        <v/>
      </c>
      <c r="CG94" s="44" t="str">
        <f t="shared" si="200"/>
        <v/>
      </c>
      <c r="CH94" s="44" t="str">
        <f t="shared" si="201"/>
        <v/>
      </c>
      <c r="CI94" s="44" t="str">
        <f t="shared" si="202"/>
        <v/>
      </c>
      <c r="CJ94" s="44" t="str">
        <f t="shared" si="203"/>
        <v/>
      </c>
      <c r="CK94" s="44" t="str">
        <f t="shared" si="204"/>
        <v/>
      </c>
      <c r="CL94" s="44" t="str">
        <f t="shared" si="205"/>
        <v/>
      </c>
      <c r="CM94" s="44" t="str">
        <f t="shared" si="206"/>
        <v/>
      </c>
      <c r="CN94" s="44" t="str">
        <f t="shared" si="207"/>
        <v/>
      </c>
      <c r="CO94" s="44" t="str">
        <f t="shared" si="208"/>
        <v/>
      </c>
      <c r="CP94" s="44" t="str">
        <f t="shared" si="209"/>
        <v/>
      </c>
      <c r="CQ94" s="44" t="str">
        <f t="shared" si="210"/>
        <v/>
      </c>
      <c r="CR94" s="44" t="str">
        <f t="shared" si="211"/>
        <v/>
      </c>
      <c r="CS94" s="44" t="str">
        <f t="shared" si="212"/>
        <v/>
      </c>
      <c r="CT94" s="44" t="str">
        <f t="shared" si="213"/>
        <v/>
      </c>
      <c r="CU94" s="44" t="str">
        <f t="shared" si="214"/>
        <v/>
      </c>
      <c r="CV94" s="44" t="str">
        <f t="shared" si="215"/>
        <v/>
      </c>
      <c r="CW94" s="44" t="str">
        <f t="shared" si="216"/>
        <v/>
      </c>
      <c r="CX94" s="44" t="str">
        <f t="shared" si="217"/>
        <v/>
      </c>
      <c r="CY94" s="44" t="str">
        <f t="shared" si="218"/>
        <v/>
      </c>
      <c r="CZ94" s="44" t="str">
        <f t="shared" si="172"/>
        <v/>
      </c>
      <c r="DA94" s="45">
        <f t="shared" si="173"/>
        <v>0</v>
      </c>
      <c r="DB94" s="45">
        <f t="shared" si="174"/>
        <v>0</v>
      </c>
      <c r="DC94" s="45">
        <f t="shared" si="175"/>
        <v>0</v>
      </c>
      <c r="DD94" s="45">
        <f t="shared" si="176"/>
        <v>0</v>
      </c>
      <c r="DE94" s="45">
        <f t="shared" si="177"/>
        <v>0</v>
      </c>
      <c r="DF94" s="45">
        <f t="shared" si="178"/>
        <v>0</v>
      </c>
      <c r="DG94" s="45">
        <f t="shared" si="179"/>
        <v>0</v>
      </c>
      <c r="DH94" s="45">
        <f t="shared" si="180"/>
        <v>0</v>
      </c>
      <c r="DI94" s="45">
        <f t="shared" si="181"/>
        <v>0</v>
      </c>
      <c r="DJ94" s="45">
        <f t="shared" si="182"/>
        <v>0</v>
      </c>
      <c r="DK94" s="45">
        <f t="shared" si="183"/>
        <v>0</v>
      </c>
      <c r="DL94" s="45">
        <f t="shared" si="184"/>
        <v>0</v>
      </c>
      <c r="DM94" s="45">
        <f t="shared" si="185"/>
        <v>0</v>
      </c>
      <c r="DN94" s="45">
        <f t="shared" si="186"/>
        <v>0</v>
      </c>
      <c r="DO94" s="45">
        <f t="shared" si="187"/>
        <v>0</v>
      </c>
      <c r="DP94" s="45">
        <f t="shared" si="188"/>
        <v>0</v>
      </c>
      <c r="DQ94" s="45">
        <f t="shared" si="189"/>
        <v>0</v>
      </c>
      <c r="DR94" s="45">
        <f t="shared" si="190"/>
        <v>0</v>
      </c>
      <c r="DS94" s="45">
        <f t="shared" si="191"/>
        <v>0</v>
      </c>
      <c r="DT94" s="45">
        <f t="shared" si="192"/>
        <v>0</v>
      </c>
      <c r="DU94" s="45">
        <f t="shared" si="193"/>
        <v>0</v>
      </c>
      <c r="DV94" s="45">
        <f t="shared" si="194"/>
        <v>0</v>
      </c>
      <c r="DW94" s="45">
        <f t="shared" si="195"/>
        <v>0</v>
      </c>
      <c r="DX94" s="45">
        <f t="shared" si="196"/>
        <v>0</v>
      </c>
      <c r="DY94" s="45">
        <f t="shared" si="197"/>
        <v>0</v>
      </c>
      <c r="DZ94" s="45">
        <f t="shared" si="198"/>
        <v>0</v>
      </c>
    </row>
    <row r="95" spans="1:130" x14ac:dyDescent="0.25">
      <c r="A95" s="57" t="s">
        <v>54</v>
      </c>
      <c r="B95" s="56">
        <f t="shared" si="219"/>
        <v>0</v>
      </c>
      <c r="C95" s="57">
        <f t="shared" si="219"/>
        <v>0</v>
      </c>
      <c r="D95" s="38">
        <f>SUM(ENERO:DICIEMBRE!D95)</f>
        <v>0</v>
      </c>
      <c r="E95" s="38">
        <f>SUM(ENERO:DICIEMBRE!E95)</f>
        <v>0</v>
      </c>
      <c r="F95" s="38">
        <f>SUM(ENERO:DICIEMBRE!F95)</f>
        <v>0</v>
      </c>
      <c r="G95" s="38">
        <f>SUM(ENERO:DICIEMBRE!G95)</f>
        <v>0</v>
      </c>
      <c r="H95" s="38">
        <f>SUM(ENERO:DICIEMBRE!H95)</f>
        <v>0</v>
      </c>
      <c r="I95" s="38">
        <f>SUM(ENERO:DICIEMBRE!I95)</f>
        <v>0</v>
      </c>
      <c r="J95" s="38">
        <f>SUM(ENERO:DICIEMBRE!J95)</f>
        <v>0</v>
      </c>
      <c r="K95" s="38">
        <f>SUM(ENERO:DICIEMBRE!K95)</f>
        <v>0</v>
      </c>
      <c r="L95" s="38">
        <f>SUM(ENERO:DICIEMBRE!L95)</f>
        <v>0</v>
      </c>
      <c r="M95" s="38">
        <f>SUM(ENERO:DICIEMBRE!M95)</f>
        <v>0</v>
      </c>
      <c r="N95" s="38">
        <f>SUM(ENERO:DICIEMBRE!N95)</f>
        <v>0</v>
      </c>
      <c r="O95" s="38">
        <f>SUM(ENERO:DICIEMBRE!O95)</f>
        <v>0</v>
      </c>
      <c r="P95" s="38">
        <f>SUM(ENERO:DICIEMBRE!P95)</f>
        <v>0</v>
      </c>
      <c r="Q95" s="38">
        <f>SUM(ENERO:DICIEMBRE!Q95)</f>
        <v>0</v>
      </c>
      <c r="R95" s="38">
        <f>SUM(ENERO:DICIEMBRE!R95)</f>
        <v>0</v>
      </c>
      <c r="S95" s="38">
        <f>SUM(ENERO:DICIEMBRE!S95)</f>
        <v>0</v>
      </c>
      <c r="T95" s="38">
        <f>SUM(ENERO:DICIEMBRE!T95)</f>
        <v>0</v>
      </c>
      <c r="U95" s="38">
        <f>SUM(ENERO:DICIEMBRE!U95)</f>
        <v>0</v>
      </c>
      <c r="V95" s="38">
        <f>SUM(ENERO:DICIEMBRE!V95)</f>
        <v>0</v>
      </c>
      <c r="W95" s="38">
        <f>SUM(ENERO:DICIEMBRE!W95)</f>
        <v>0</v>
      </c>
      <c r="X95" s="38">
        <f>SUM(ENERO:DICIEMBRE!X95)</f>
        <v>0</v>
      </c>
      <c r="Y95" s="38">
        <f>SUM(ENERO:DICIEMBRE!Y95)</f>
        <v>0</v>
      </c>
      <c r="Z95" s="38">
        <f>SUM(ENERO:DICIEMBRE!Z95)</f>
        <v>0</v>
      </c>
      <c r="AA95" s="38">
        <f>SUM(ENERO:DICIEMBRE!AA95)</f>
        <v>0</v>
      </c>
      <c r="AB95" s="38">
        <f>SUM(ENERO:DICIEMBRE!AB95)</f>
        <v>0</v>
      </c>
      <c r="AC95" s="38">
        <f>SUM(ENERO:DICIEMBRE!AC95)</f>
        <v>0</v>
      </c>
      <c r="AD95" s="38">
        <f>SUM(ENERO:DICIEMBRE!AD95)</f>
        <v>0</v>
      </c>
      <c r="AE95" s="38">
        <f>SUM(ENERO:DICIEMBRE!AE95)</f>
        <v>0</v>
      </c>
      <c r="AF95" s="38">
        <f>SUM(ENERO:DICIEMBRE!AF95)</f>
        <v>0</v>
      </c>
      <c r="AG95" s="38">
        <f>SUM(ENERO:DICIEMBRE!AG95)</f>
        <v>0</v>
      </c>
      <c r="AH95" s="38">
        <f>SUM(ENERO:DICIEMBRE!AH95)</f>
        <v>0</v>
      </c>
      <c r="AI95" s="38">
        <f>SUM(ENERO:DICIEMBRE!AI95)</f>
        <v>0</v>
      </c>
      <c r="AJ95" s="38">
        <f>SUM(ENERO:DICIEMBRE!AJ95)</f>
        <v>0</v>
      </c>
      <c r="AK95" s="38">
        <f>SUM(ENERO:DICIEMBRE!AK95)</f>
        <v>0</v>
      </c>
      <c r="AL95" s="38">
        <f>SUM(ENERO:DICIEMBRE!AL95)</f>
        <v>0</v>
      </c>
      <c r="AM95" s="38">
        <f>SUM(ENERO:DICIEMBRE!AM95)</f>
        <v>0</v>
      </c>
      <c r="AN95" s="38">
        <f>SUM(ENERO:DICIEMBRE!AN95)</f>
        <v>0</v>
      </c>
      <c r="AO95" s="38">
        <f>SUM(ENERO:DICIEMBRE!AO95)</f>
        <v>0</v>
      </c>
      <c r="AP95" s="38">
        <f>SUM(ENERO:DICIEMBRE!AP95)</f>
        <v>0</v>
      </c>
      <c r="AQ95" s="38">
        <f>SUM(ENERO:DICIEMBRE!AQ95)</f>
        <v>0</v>
      </c>
      <c r="AR95" s="38">
        <f>SUM(ENERO:DICIEMBRE!AR95)</f>
        <v>0</v>
      </c>
      <c r="AS95" s="38">
        <f>SUM(ENERO:DICIEMBRE!AS95)</f>
        <v>0</v>
      </c>
      <c r="AT95" s="38">
        <f>SUM(ENERO:DICIEMBRE!AT95)</f>
        <v>0</v>
      </c>
      <c r="AU95" s="38">
        <f>SUM(ENERO:DICIEMBRE!AU95)</f>
        <v>0</v>
      </c>
      <c r="AV95" s="38">
        <f>SUM(ENERO:DICIEMBRE!AV95)</f>
        <v>0</v>
      </c>
      <c r="AW95" s="38">
        <f>SUM(ENERO:DICIEMBRE!AW95)</f>
        <v>0</v>
      </c>
      <c r="AX95" s="43" t="str">
        <f t="shared" si="166"/>
        <v/>
      </c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10"/>
      <c r="BJ95" s="10"/>
      <c r="BK95" s="10"/>
      <c r="BL95" s="10"/>
      <c r="BU95" s="11"/>
      <c r="BV95" s="11"/>
      <c r="BW95" s="11"/>
      <c r="CA95" s="44" t="str">
        <f t="shared" si="167"/>
        <v/>
      </c>
      <c r="CB95" s="44" t="str">
        <f t="shared" si="168"/>
        <v/>
      </c>
      <c r="CC95" s="44" t="str">
        <f t="shared" si="169"/>
        <v/>
      </c>
      <c r="CD95" s="44" t="str">
        <f t="shared" si="170"/>
        <v/>
      </c>
      <c r="CE95" s="44" t="str">
        <f t="shared" si="171"/>
        <v/>
      </c>
      <c r="CF95" s="44" t="str">
        <f t="shared" si="199"/>
        <v/>
      </c>
      <c r="CG95" s="44" t="str">
        <f t="shared" si="200"/>
        <v/>
      </c>
      <c r="CH95" s="44" t="str">
        <f t="shared" si="201"/>
        <v/>
      </c>
      <c r="CI95" s="44" t="str">
        <f t="shared" si="202"/>
        <v/>
      </c>
      <c r="CJ95" s="44" t="str">
        <f t="shared" si="203"/>
        <v/>
      </c>
      <c r="CK95" s="44" t="str">
        <f t="shared" si="204"/>
        <v/>
      </c>
      <c r="CL95" s="44" t="str">
        <f t="shared" si="205"/>
        <v/>
      </c>
      <c r="CM95" s="44" t="str">
        <f t="shared" si="206"/>
        <v/>
      </c>
      <c r="CN95" s="44" t="str">
        <f t="shared" si="207"/>
        <v/>
      </c>
      <c r="CO95" s="44" t="str">
        <f t="shared" si="208"/>
        <v/>
      </c>
      <c r="CP95" s="44" t="str">
        <f t="shared" si="209"/>
        <v/>
      </c>
      <c r="CQ95" s="44" t="str">
        <f t="shared" si="210"/>
        <v/>
      </c>
      <c r="CR95" s="44" t="str">
        <f t="shared" si="211"/>
        <v/>
      </c>
      <c r="CS95" s="44" t="str">
        <f t="shared" si="212"/>
        <v/>
      </c>
      <c r="CT95" s="44" t="str">
        <f t="shared" si="213"/>
        <v/>
      </c>
      <c r="CU95" s="44" t="str">
        <f t="shared" si="214"/>
        <v/>
      </c>
      <c r="CV95" s="44" t="str">
        <f t="shared" si="215"/>
        <v/>
      </c>
      <c r="CW95" s="44" t="str">
        <f t="shared" si="216"/>
        <v/>
      </c>
      <c r="CX95" s="44" t="str">
        <f t="shared" si="217"/>
        <v/>
      </c>
      <c r="CY95" s="44" t="str">
        <f t="shared" si="218"/>
        <v/>
      </c>
      <c r="CZ95" s="44" t="str">
        <f t="shared" si="172"/>
        <v/>
      </c>
      <c r="DA95" s="45">
        <f t="shared" si="173"/>
        <v>0</v>
      </c>
      <c r="DB95" s="45">
        <f t="shared" si="174"/>
        <v>0</v>
      </c>
      <c r="DC95" s="45">
        <f t="shared" si="175"/>
        <v>0</v>
      </c>
      <c r="DD95" s="45">
        <f t="shared" si="176"/>
        <v>0</v>
      </c>
      <c r="DE95" s="45">
        <f t="shared" si="177"/>
        <v>0</v>
      </c>
      <c r="DF95" s="45">
        <f t="shared" si="178"/>
        <v>0</v>
      </c>
      <c r="DG95" s="45">
        <f t="shared" si="179"/>
        <v>0</v>
      </c>
      <c r="DH95" s="45">
        <f t="shared" si="180"/>
        <v>0</v>
      </c>
      <c r="DI95" s="45">
        <f t="shared" si="181"/>
        <v>0</v>
      </c>
      <c r="DJ95" s="45">
        <f t="shared" si="182"/>
        <v>0</v>
      </c>
      <c r="DK95" s="45">
        <f t="shared" si="183"/>
        <v>0</v>
      </c>
      <c r="DL95" s="45">
        <f t="shared" si="184"/>
        <v>0</v>
      </c>
      <c r="DM95" s="45">
        <f t="shared" si="185"/>
        <v>0</v>
      </c>
      <c r="DN95" s="45">
        <f t="shared" si="186"/>
        <v>0</v>
      </c>
      <c r="DO95" s="45">
        <f t="shared" si="187"/>
        <v>0</v>
      </c>
      <c r="DP95" s="45">
        <f t="shared" si="188"/>
        <v>0</v>
      </c>
      <c r="DQ95" s="45">
        <f t="shared" si="189"/>
        <v>0</v>
      </c>
      <c r="DR95" s="45">
        <f t="shared" si="190"/>
        <v>0</v>
      </c>
      <c r="DS95" s="45">
        <f t="shared" si="191"/>
        <v>0</v>
      </c>
      <c r="DT95" s="45">
        <f t="shared" si="192"/>
        <v>0</v>
      </c>
      <c r="DU95" s="45">
        <f t="shared" si="193"/>
        <v>0</v>
      </c>
      <c r="DV95" s="45">
        <f t="shared" si="194"/>
        <v>0</v>
      </c>
      <c r="DW95" s="45">
        <f t="shared" si="195"/>
        <v>0</v>
      </c>
      <c r="DX95" s="45">
        <f t="shared" si="196"/>
        <v>0</v>
      </c>
      <c r="DY95" s="45">
        <f t="shared" si="197"/>
        <v>0</v>
      </c>
      <c r="DZ95" s="45">
        <f t="shared" si="198"/>
        <v>0</v>
      </c>
    </row>
    <row r="96" spans="1:130" x14ac:dyDescent="0.25">
      <c r="A96" s="15" t="s">
        <v>59</v>
      </c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7"/>
      <c r="P96" s="17"/>
      <c r="Q96" s="8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T96" s="14"/>
      <c r="BU96" s="14"/>
      <c r="BV96" s="11"/>
      <c r="BW96" s="11"/>
    </row>
    <row r="97" spans="1:130" x14ac:dyDescent="0.25">
      <c r="A97" s="475" t="s">
        <v>4</v>
      </c>
      <c r="B97" s="478" t="s">
        <v>5</v>
      </c>
      <c r="C97" s="479"/>
      <c r="D97" s="482" t="s">
        <v>6</v>
      </c>
      <c r="E97" s="483"/>
      <c r="F97" s="483"/>
      <c r="G97" s="483"/>
      <c r="H97" s="483"/>
      <c r="I97" s="483"/>
      <c r="J97" s="483"/>
      <c r="K97" s="483"/>
      <c r="L97" s="483"/>
      <c r="M97" s="483"/>
      <c r="N97" s="483"/>
      <c r="O97" s="483"/>
      <c r="P97" s="483"/>
      <c r="Q97" s="483"/>
      <c r="R97" s="483"/>
      <c r="S97" s="483"/>
      <c r="T97" s="483"/>
      <c r="U97" s="483"/>
      <c r="V97" s="483"/>
      <c r="W97" s="483"/>
      <c r="X97" s="483"/>
      <c r="Y97" s="483"/>
      <c r="Z97" s="483"/>
      <c r="AA97" s="483"/>
      <c r="AB97" s="483"/>
      <c r="AC97" s="483"/>
      <c r="AD97" s="483"/>
      <c r="AE97" s="483"/>
      <c r="AF97" s="483"/>
      <c r="AG97" s="483"/>
      <c r="AH97" s="483"/>
      <c r="AI97" s="483"/>
      <c r="AJ97" s="483"/>
      <c r="AK97" s="483"/>
      <c r="AL97" s="483"/>
      <c r="AM97" s="483"/>
      <c r="AN97" s="483"/>
      <c r="AO97" s="483"/>
      <c r="AP97" s="483"/>
      <c r="AQ97" s="484"/>
      <c r="AR97" s="485" t="s">
        <v>7</v>
      </c>
      <c r="AS97" s="486"/>
      <c r="AT97" s="487" t="s">
        <v>8</v>
      </c>
      <c r="AU97" s="488"/>
      <c r="AV97" s="493" t="s">
        <v>9</v>
      </c>
      <c r="AW97" s="496" t="s">
        <v>10</v>
      </c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U97" s="10"/>
      <c r="BV97" s="11"/>
      <c r="BW97" s="11"/>
    </row>
    <row r="98" spans="1:130" x14ac:dyDescent="0.25">
      <c r="A98" s="476"/>
      <c r="B98" s="480"/>
      <c r="C98" s="481"/>
      <c r="D98" s="491" t="s">
        <v>11</v>
      </c>
      <c r="E98" s="485"/>
      <c r="F98" s="491" t="s">
        <v>12</v>
      </c>
      <c r="G98" s="485"/>
      <c r="H98" s="491" t="s">
        <v>13</v>
      </c>
      <c r="I98" s="492"/>
      <c r="J98" s="485" t="s">
        <v>14</v>
      </c>
      <c r="K98" s="485"/>
      <c r="L98" s="491" t="s">
        <v>15</v>
      </c>
      <c r="M98" s="485"/>
      <c r="N98" s="491" t="s">
        <v>16</v>
      </c>
      <c r="O98" s="485"/>
      <c r="P98" s="491" t="s">
        <v>17</v>
      </c>
      <c r="Q98" s="485"/>
      <c r="R98" s="491" t="s">
        <v>18</v>
      </c>
      <c r="S98" s="485"/>
      <c r="T98" s="491" t="s">
        <v>19</v>
      </c>
      <c r="U98" s="492"/>
      <c r="V98" s="491" t="s">
        <v>20</v>
      </c>
      <c r="W98" s="492"/>
      <c r="X98" s="491" t="s">
        <v>21</v>
      </c>
      <c r="Y98" s="492"/>
      <c r="Z98" s="491" t="s">
        <v>22</v>
      </c>
      <c r="AA98" s="492"/>
      <c r="AB98" s="491" t="s">
        <v>23</v>
      </c>
      <c r="AC98" s="492"/>
      <c r="AD98" s="491" t="s">
        <v>24</v>
      </c>
      <c r="AE98" s="492"/>
      <c r="AF98" s="491" t="s">
        <v>25</v>
      </c>
      <c r="AG98" s="492"/>
      <c r="AH98" s="491" t="s">
        <v>26</v>
      </c>
      <c r="AI98" s="492"/>
      <c r="AJ98" s="491" t="s">
        <v>27</v>
      </c>
      <c r="AK98" s="492"/>
      <c r="AL98" s="491" t="s">
        <v>28</v>
      </c>
      <c r="AM98" s="492"/>
      <c r="AN98" s="491" t="s">
        <v>29</v>
      </c>
      <c r="AO98" s="492"/>
      <c r="AP98" s="491" t="s">
        <v>30</v>
      </c>
      <c r="AQ98" s="486"/>
      <c r="AR98" s="499" t="s">
        <v>31</v>
      </c>
      <c r="AS98" s="501" t="s">
        <v>32</v>
      </c>
      <c r="AT98" s="489"/>
      <c r="AU98" s="490"/>
      <c r="AV98" s="494"/>
      <c r="AW98" s="497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U98" s="10"/>
    </row>
    <row r="99" spans="1:130" x14ac:dyDescent="0.25">
      <c r="A99" s="477"/>
      <c r="B99" s="24" t="s">
        <v>33</v>
      </c>
      <c r="C99" s="64" t="s">
        <v>34</v>
      </c>
      <c r="D99" s="18" t="s">
        <v>33</v>
      </c>
      <c r="E99" s="25" t="s">
        <v>34</v>
      </c>
      <c r="F99" s="18" t="s">
        <v>33</v>
      </c>
      <c r="G99" s="25" t="s">
        <v>34</v>
      </c>
      <c r="H99" s="18" t="s">
        <v>33</v>
      </c>
      <c r="I99" s="64" t="s">
        <v>34</v>
      </c>
      <c r="J99" s="24" t="s">
        <v>33</v>
      </c>
      <c r="K99" s="25" t="s">
        <v>34</v>
      </c>
      <c r="L99" s="18" t="s">
        <v>33</v>
      </c>
      <c r="M99" s="25" t="s">
        <v>34</v>
      </c>
      <c r="N99" s="18" t="s">
        <v>33</v>
      </c>
      <c r="O99" s="25" t="s">
        <v>34</v>
      </c>
      <c r="P99" s="18" t="s">
        <v>33</v>
      </c>
      <c r="Q99" s="25" t="s">
        <v>34</v>
      </c>
      <c r="R99" s="18" t="s">
        <v>33</v>
      </c>
      <c r="S99" s="25" t="s">
        <v>34</v>
      </c>
      <c r="T99" s="18" t="s">
        <v>33</v>
      </c>
      <c r="U99" s="25" t="s">
        <v>34</v>
      </c>
      <c r="V99" s="18" t="s">
        <v>33</v>
      </c>
      <c r="W99" s="25" t="s">
        <v>34</v>
      </c>
      <c r="X99" s="18" t="s">
        <v>33</v>
      </c>
      <c r="Y99" s="25" t="s">
        <v>34</v>
      </c>
      <c r="Z99" s="18" t="s">
        <v>33</v>
      </c>
      <c r="AA99" s="25" t="s">
        <v>34</v>
      </c>
      <c r="AB99" s="18" t="s">
        <v>33</v>
      </c>
      <c r="AC99" s="25" t="s">
        <v>34</v>
      </c>
      <c r="AD99" s="18" t="s">
        <v>33</v>
      </c>
      <c r="AE99" s="25" t="s">
        <v>34</v>
      </c>
      <c r="AF99" s="18" t="s">
        <v>33</v>
      </c>
      <c r="AG99" s="25" t="s">
        <v>34</v>
      </c>
      <c r="AH99" s="18" t="s">
        <v>33</v>
      </c>
      <c r="AI99" s="25" t="s">
        <v>34</v>
      </c>
      <c r="AJ99" s="18" t="s">
        <v>33</v>
      </c>
      <c r="AK99" s="25" t="s">
        <v>34</v>
      </c>
      <c r="AL99" s="18" t="s">
        <v>33</v>
      </c>
      <c r="AM99" s="25" t="s">
        <v>34</v>
      </c>
      <c r="AN99" s="18" t="s">
        <v>33</v>
      </c>
      <c r="AO99" s="25" t="s">
        <v>34</v>
      </c>
      <c r="AP99" s="18" t="s">
        <v>33</v>
      </c>
      <c r="AQ99" s="26" t="s">
        <v>34</v>
      </c>
      <c r="AR99" s="500"/>
      <c r="AS99" s="502"/>
      <c r="AT99" s="27" t="s">
        <v>35</v>
      </c>
      <c r="AU99" s="28" t="s">
        <v>36</v>
      </c>
      <c r="AV99" s="495"/>
      <c r="AW99" s="498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U99" s="10"/>
    </row>
    <row r="100" spans="1:130" x14ac:dyDescent="0.25">
      <c r="A100" s="65" t="s">
        <v>37</v>
      </c>
      <c r="B100" s="31">
        <f t="shared" ref="B100:C107" si="220">+N100+P100+R100+T100+V100+X100+Z100+AB100+AD100+AF100+AH100+AJ100+AL100+AN100+AP100</f>
        <v>0</v>
      </c>
      <c r="C100" s="32">
        <f t="shared" si="220"/>
        <v>0</v>
      </c>
      <c r="D100" s="38">
        <f>SUM(ENERO:DICIEMBRE!D100)</f>
        <v>0</v>
      </c>
      <c r="E100" s="38">
        <f>SUM(ENERO:DICIEMBRE!E100)</f>
        <v>0</v>
      </c>
      <c r="F100" s="38">
        <f>SUM(ENERO:DICIEMBRE!F100)</f>
        <v>0</v>
      </c>
      <c r="G100" s="38">
        <f>SUM(ENERO:DICIEMBRE!G100)</f>
        <v>0</v>
      </c>
      <c r="H100" s="38">
        <f>SUM(ENERO:DICIEMBRE!H100)</f>
        <v>0</v>
      </c>
      <c r="I100" s="38">
        <f>SUM(ENERO:DICIEMBRE!I100)</f>
        <v>0</v>
      </c>
      <c r="J100" s="38">
        <f>SUM(ENERO:DICIEMBRE!J100)</f>
        <v>0</v>
      </c>
      <c r="K100" s="38">
        <f>SUM(ENERO:DICIEMBRE!K100)</f>
        <v>0</v>
      </c>
      <c r="L100" s="38">
        <f>SUM(ENERO:DICIEMBRE!L100)</f>
        <v>0</v>
      </c>
      <c r="M100" s="38">
        <f>SUM(ENERO:DICIEMBRE!M100)</f>
        <v>0</v>
      </c>
      <c r="N100" s="38">
        <f>SUM(ENERO:DICIEMBRE!N100)</f>
        <v>0</v>
      </c>
      <c r="O100" s="38">
        <f>SUM(ENERO:DICIEMBRE!O100)</f>
        <v>0</v>
      </c>
      <c r="P100" s="38">
        <f>SUM(ENERO:DICIEMBRE!P100)</f>
        <v>0</v>
      </c>
      <c r="Q100" s="38">
        <f>SUM(ENERO:DICIEMBRE!Q100)</f>
        <v>0</v>
      </c>
      <c r="R100" s="38">
        <f>SUM(ENERO:DICIEMBRE!R100)</f>
        <v>0</v>
      </c>
      <c r="S100" s="38">
        <f>SUM(ENERO:DICIEMBRE!S100)</f>
        <v>0</v>
      </c>
      <c r="T100" s="38">
        <f>SUM(ENERO:DICIEMBRE!T100)</f>
        <v>0</v>
      </c>
      <c r="U100" s="38">
        <f>SUM(ENERO:DICIEMBRE!U100)</f>
        <v>0</v>
      </c>
      <c r="V100" s="38">
        <f>SUM(ENERO:DICIEMBRE!V100)</f>
        <v>0</v>
      </c>
      <c r="W100" s="38">
        <f>SUM(ENERO:DICIEMBRE!W100)</f>
        <v>0</v>
      </c>
      <c r="X100" s="38">
        <f>SUM(ENERO:DICIEMBRE!X100)</f>
        <v>0</v>
      </c>
      <c r="Y100" s="38">
        <f>SUM(ENERO:DICIEMBRE!Y100)</f>
        <v>0</v>
      </c>
      <c r="Z100" s="38">
        <f>SUM(ENERO:DICIEMBRE!Z100)</f>
        <v>0</v>
      </c>
      <c r="AA100" s="38">
        <f>SUM(ENERO:DICIEMBRE!AA100)</f>
        <v>0</v>
      </c>
      <c r="AB100" s="38">
        <f>SUM(ENERO:DICIEMBRE!AB100)</f>
        <v>0</v>
      </c>
      <c r="AC100" s="38">
        <f>SUM(ENERO:DICIEMBRE!AC100)</f>
        <v>0</v>
      </c>
      <c r="AD100" s="38">
        <f>SUM(ENERO:DICIEMBRE!AD100)</f>
        <v>0</v>
      </c>
      <c r="AE100" s="38">
        <f>SUM(ENERO:DICIEMBRE!AE100)</f>
        <v>0</v>
      </c>
      <c r="AF100" s="38">
        <f>SUM(ENERO:DICIEMBRE!AF100)</f>
        <v>0</v>
      </c>
      <c r="AG100" s="38">
        <f>SUM(ENERO:DICIEMBRE!AG100)</f>
        <v>0</v>
      </c>
      <c r="AH100" s="38">
        <f>SUM(ENERO:DICIEMBRE!AH100)</f>
        <v>0</v>
      </c>
      <c r="AI100" s="38">
        <f>SUM(ENERO:DICIEMBRE!AI100)</f>
        <v>0</v>
      </c>
      <c r="AJ100" s="38">
        <f>SUM(ENERO:DICIEMBRE!AJ100)</f>
        <v>0</v>
      </c>
      <c r="AK100" s="38">
        <f>SUM(ENERO:DICIEMBRE!AK100)</f>
        <v>0</v>
      </c>
      <c r="AL100" s="38">
        <f>SUM(ENERO:DICIEMBRE!AL100)</f>
        <v>0</v>
      </c>
      <c r="AM100" s="38">
        <f>SUM(ENERO:DICIEMBRE!AM100)</f>
        <v>0</v>
      </c>
      <c r="AN100" s="38">
        <f>SUM(ENERO:DICIEMBRE!AN100)</f>
        <v>0</v>
      </c>
      <c r="AO100" s="38">
        <f>SUM(ENERO:DICIEMBRE!AO100)</f>
        <v>0</v>
      </c>
      <c r="AP100" s="38">
        <f>SUM(ENERO:DICIEMBRE!AP100)</f>
        <v>0</v>
      </c>
      <c r="AQ100" s="38">
        <f>SUM(ENERO:DICIEMBRE!AQ100)</f>
        <v>0</v>
      </c>
      <c r="AR100" s="38">
        <f>SUM(ENERO:DICIEMBRE!AR100)</f>
        <v>0</v>
      </c>
      <c r="AS100" s="38">
        <f>SUM(ENERO:DICIEMBRE!AS100)</f>
        <v>0</v>
      </c>
      <c r="AT100" s="38">
        <f>SUM(ENERO:DICIEMBRE!AT100)</f>
        <v>0</v>
      </c>
      <c r="AU100" s="38">
        <f>SUM(ENERO:DICIEMBRE!AU100)</f>
        <v>0</v>
      </c>
      <c r="AV100" s="38">
        <f>SUM(ENERO:DICIEMBRE!AV100)</f>
        <v>0</v>
      </c>
      <c r="AW100" s="38">
        <f>SUM(ENERO:DICIEMBRE!AW100)</f>
        <v>0</v>
      </c>
      <c r="AX100" s="43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10"/>
      <c r="BJ100" s="10"/>
      <c r="BK100" s="10"/>
      <c r="BL100" s="10"/>
      <c r="BU100" s="10"/>
      <c r="BW100" s="11"/>
      <c r="CA100" s="44" t="str">
        <f t="shared" ref="CA100:CA117" si="222">IF(B100&lt;C100,"* El total de Reactivos NO DEBE ser superior al total de Procesados. ","")</f>
        <v/>
      </c>
      <c r="CB100" s="44" t="str">
        <f t="shared" ref="CB100:CB117" si="223">IF(B100&lt;&gt;(AR100+ AS100),"* La suma de las columnas Sexo DEBE SER IGUAL a los Procesados. ","")</f>
        <v/>
      </c>
      <c r="CC100" s="44" t="str">
        <f t="shared" ref="CC100:CC117" si="224">IF(B100&lt;(AT100+ AU100),"* La suma de las columna Trans NO DEBE ser superior al total de Procesados. ","")</f>
        <v/>
      </c>
      <c r="CD100" s="44" t="str">
        <f t="shared" ref="CD100:CD117" si="225">IF(B100&lt;AV100,"* La columna Pueblos Originarios NO DEBE ser superior al total de Procesados. ","")</f>
        <v/>
      </c>
      <c r="CE100" s="44" t="str">
        <f t="shared" ref="CE100:CE117" si="226">IF(B100&lt;AW100,"* La columna Migrantes NO DEBE ser superior al total de Procesados. ","")</f>
        <v/>
      </c>
      <c r="CF100" s="44" t="str">
        <f>IF(D100&lt;E100,CONCATENATE("* El total de procesados debe ser mayor o igual al total de Reactivos en el grupo de edad ",$D$98),"")</f>
        <v/>
      </c>
      <c r="CG100" s="44" t="str">
        <f>IF(F100&lt;G100,CONCATENATE("* El total de procesados debe ser mayor o igual al total de Reactivos en el grupo de edad ",$F$98),"")</f>
        <v/>
      </c>
      <c r="CH100" s="44" t="str">
        <f>IF(H100&lt;I100,CONCATENATE("* El total de procesados debe ser mayor o igual al total de Reactivos en el grupo de edad ",$H$98),"")</f>
        <v/>
      </c>
      <c r="CI100" s="44" t="str">
        <f>IF(J100&lt;K100,CONCATENATE("* El total de procesados debe ser mayor o igual al total de Reactivos en el grupo de edad ",$J$98),"")</f>
        <v/>
      </c>
      <c r="CJ100" s="44" t="str">
        <f>IF(L100&lt;M100,CONCATENATE("* El total de procesados debe ser mayor o igual al total de Reactivos en el grupo de edad ",$L$98),"")</f>
        <v/>
      </c>
      <c r="CK100" s="44" t="str">
        <f>IF(N100&lt;O100,CONCATENATE("* El total de procesados debe ser mayor o igual al total de Reactivos en el grupo de edad ",$N$98),"")</f>
        <v/>
      </c>
      <c r="CL100" s="44" t="str">
        <f>IF(P100&lt;Q100,CONCATENATE("* El total de procesados debe ser mayor o igual al total de Reactivos en el grupo de edad ",$P$98),"")</f>
        <v/>
      </c>
      <c r="CM100" s="44" t="str">
        <f>IF(R100&lt;S100,CONCATENATE("* El total de procesados debe ser mayor o igual al total de Reactivos en el grupo de edad ",$R$98),"")</f>
        <v/>
      </c>
      <c r="CN100" s="44" t="str">
        <f>IF(T100&lt;U100,CONCATENATE("* El total de procesados debe ser mayor o igual al total de Reactivos en el grupo de edad ",$T$98),"")</f>
        <v/>
      </c>
      <c r="CO100" s="44" t="str">
        <f>IF(V100&lt;W100,CONCATENATE("* El total de procesados debe ser mayor o igual al total de Reactivos en el grupo de edad ",$V$98),"")</f>
        <v/>
      </c>
      <c r="CP100" s="44" t="str">
        <f>IF(X100&lt;Y100,CONCATENATE("* El total de procesados debe ser mayor o igual al total de Reactivos en el grupo de edad ",$X$98),"")</f>
        <v/>
      </c>
      <c r="CQ100" s="44" t="str">
        <f>IF(Z100&lt;AA100,CONCATENATE("* El total de procesados debe ser mayor o igual al total de Reactivos en el grupo de edad ",$Z$98),"")</f>
        <v/>
      </c>
      <c r="CR100" s="44" t="str">
        <f>IF(AB100&lt;AC100,CONCATENATE("* El total de procesados debe ser mayor o igual al total de Reactivos en el grupo de edad ",$AB$98),"")</f>
        <v/>
      </c>
      <c r="CS100" s="44" t="str">
        <f>IF(AD100&lt;AE100,CONCATENATE("* El total de procesados debe ser mayor o igual al total de Reactivos en el grupo de edad ",$AD$98),"")</f>
        <v/>
      </c>
      <c r="CT100" s="44" t="str">
        <f>IF(AF100&lt;AG100,CONCATENATE("* El total de procesados debe ser mayor o igual al total de Reactivos en el grupo de edad ",$AF$98),"")</f>
        <v/>
      </c>
      <c r="CU100" s="44" t="str">
        <f>IF(AH100&lt;AI100,CONCATENATE("* El total de procesados debe ser mayor o igual al total de Reactivos en el grupo de edad ",$AH$98),"")</f>
        <v/>
      </c>
      <c r="CV100" s="44" t="str">
        <f>IF(AJ100&lt;AK100,CONCATENATE("* El total de procesados debe ser mayor o igual al total de Reactivos en el grupo de edad ",$AJ$98),"")</f>
        <v/>
      </c>
      <c r="CW100" s="44" t="str">
        <f>IF(AL100&lt;AM100,CONCATENATE("* El total de procesados debe ser mayor o igual al total de Reactivos en el grupo de edad ",$AL$98),"")</f>
        <v/>
      </c>
      <c r="CX100" s="44" t="str">
        <f>IF(AN100&lt;AO100,CONCATENATE("* El total de procesados debe ser mayor o igual al total de Reactivos en el grupo de edad ",$AN$98),"")</f>
        <v/>
      </c>
      <c r="CY100" s="44" t="str">
        <f>IF(AP100&lt;AQ100,CONCATENATE("* El total de procesados debe ser mayor o igual al total de Reactivos en el grupo de edad ",$AP$98),"")</f>
        <v/>
      </c>
      <c r="CZ100" s="44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5">
        <f t="shared" ref="DA100:DA117" si="228">IF(B100&lt;   C100,1,0)</f>
        <v>0</v>
      </c>
      <c r="DB100" s="45">
        <f t="shared" ref="DB100:DB117" si="229">IF(B100&lt;&gt; AR100+AS100,1,0)</f>
        <v>0</v>
      </c>
      <c r="DC100" s="45">
        <f t="shared" ref="DC100:DC117" si="230">IF(B100&lt;  AT100+AU100,1,0)</f>
        <v>0</v>
      </c>
      <c r="DD100" s="45">
        <f t="shared" ref="DD100:DD117" si="231">IF(B100&lt;  AV100,1,0)</f>
        <v>0</v>
      </c>
      <c r="DE100" s="45">
        <f t="shared" ref="DE100:DE117" si="232">IF(B100&lt;  AW100,1,0)</f>
        <v>0</v>
      </c>
      <c r="DF100" s="45">
        <f t="shared" ref="DF100:DF117" si="233">IF(D100&lt;E100,1,0)</f>
        <v>0</v>
      </c>
      <c r="DG100" s="45">
        <f t="shared" ref="DG100:DG117" si="234">IF(F100&lt;G100,1,0)</f>
        <v>0</v>
      </c>
      <c r="DH100" s="45">
        <f t="shared" ref="DH100:DH117" si="235">IF(H100&lt;I100,1,0)</f>
        <v>0</v>
      </c>
      <c r="DI100" s="45">
        <f t="shared" ref="DI100:DI117" si="236">IF(J100&lt;K100,1,0)</f>
        <v>0</v>
      </c>
      <c r="DJ100" s="45">
        <f t="shared" ref="DJ100:DJ117" si="237">IF(L100&lt;M100,1,0)</f>
        <v>0</v>
      </c>
      <c r="DK100" s="45">
        <f t="shared" ref="DK100:DK117" si="238">IF(N100&lt;O100,1,0)</f>
        <v>0</v>
      </c>
      <c r="DL100" s="45">
        <f t="shared" ref="DL100:DL117" si="239">IF(P100&lt;Q100,1,0)</f>
        <v>0</v>
      </c>
      <c r="DM100" s="45">
        <f t="shared" ref="DM100:DM117" si="240">IF(R100&lt;S100,1,0)</f>
        <v>0</v>
      </c>
      <c r="DN100" s="45">
        <f t="shared" ref="DN100:DN117" si="241">IF(T100&lt;U100,1,0)</f>
        <v>0</v>
      </c>
      <c r="DO100" s="45">
        <f t="shared" ref="DO100:DO117" si="242">IF(V100&lt;W100,1,0)</f>
        <v>0</v>
      </c>
      <c r="DP100" s="45">
        <f t="shared" ref="DP100:DP117" si="243">IF(X100&lt;Y100,1,0)</f>
        <v>0</v>
      </c>
      <c r="DQ100" s="45">
        <f t="shared" ref="DQ100:DQ117" si="244">IF(Z100&lt;AA100,1,0)</f>
        <v>0</v>
      </c>
      <c r="DR100" s="45">
        <f t="shared" ref="DR100:DR117" si="245">IF(AB100&lt;AC100,1,0)</f>
        <v>0</v>
      </c>
      <c r="DS100" s="45">
        <f t="shared" ref="DS100:DS117" si="246">IF(AD100&lt;AE100,1,0)</f>
        <v>0</v>
      </c>
      <c r="DT100" s="45">
        <f t="shared" ref="DT100:DT117" si="247">IF(AF100&lt;AG100,1,0)</f>
        <v>0</v>
      </c>
      <c r="DU100" s="45">
        <f t="shared" ref="DU100:DU117" si="248">IF(AH100&lt;AI100,1,0)</f>
        <v>0</v>
      </c>
      <c r="DV100" s="45">
        <f t="shared" ref="DV100:DV117" si="249">IF(AJ100&lt;AK100,1,0)</f>
        <v>0</v>
      </c>
      <c r="DW100" s="45">
        <f t="shared" ref="DW100:DW117" si="250">IF(AL100&lt;AM100,1,0)</f>
        <v>0</v>
      </c>
      <c r="DX100" s="45">
        <f t="shared" ref="DX100:DX117" si="251">IF(AN100&lt;AO100,1,0)</f>
        <v>0</v>
      </c>
      <c r="DY100" s="45">
        <f t="shared" ref="DY100:DY117" si="252">IF(AP100&lt;AQ100,1,0)</f>
        <v>0</v>
      </c>
      <c r="DZ100" s="45">
        <f t="shared" ref="DZ100:DZ117" si="253">IF(AND(B100&lt;&gt;0,OR(AT100="",AU100="",AV100="",AW100="")),1,0)</f>
        <v>0</v>
      </c>
    </row>
    <row r="101" spans="1:130" x14ac:dyDescent="0.25">
      <c r="A101" s="66" t="s">
        <v>38</v>
      </c>
      <c r="B101" s="47">
        <f t="shared" si="220"/>
        <v>0</v>
      </c>
      <c r="C101" s="48">
        <f t="shared" si="220"/>
        <v>0</v>
      </c>
      <c r="D101" s="38">
        <f>SUM(ENERO:DICIEMBRE!D101)</f>
        <v>0</v>
      </c>
      <c r="E101" s="38">
        <f>SUM(ENERO:DICIEMBRE!E101)</f>
        <v>0</v>
      </c>
      <c r="F101" s="38">
        <f>SUM(ENERO:DICIEMBRE!F101)</f>
        <v>0</v>
      </c>
      <c r="G101" s="38">
        <f>SUM(ENERO:DICIEMBRE!G101)</f>
        <v>0</v>
      </c>
      <c r="H101" s="38">
        <f>SUM(ENERO:DICIEMBRE!H101)</f>
        <v>0</v>
      </c>
      <c r="I101" s="38">
        <f>SUM(ENERO:DICIEMBRE!I101)</f>
        <v>0</v>
      </c>
      <c r="J101" s="38">
        <f>SUM(ENERO:DICIEMBRE!J101)</f>
        <v>0</v>
      </c>
      <c r="K101" s="38">
        <f>SUM(ENERO:DICIEMBRE!K101)</f>
        <v>0</v>
      </c>
      <c r="L101" s="38">
        <f>SUM(ENERO:DICIEMBRE!L101)</f>
        <v>0</v>
      </c>
      <c r="M101" s="38">
        <f>SUM(ENERO:DICIEMBRE!M101)</f>
        <v>0</v>
      </c>
      <c r="N101" s="38">
        <f>SUM(ENERO:DICIEMBRE!N101)</f>
        <v>0</v>
      </c>
      <c r="O101" s="38">
        <f>SUM(ENERO:DICIEMBRE!O101)</f>
        <v>0</v>
      </c>
      <c r="P101" s="38">
        <f>SUM(ENERO:DICIEMBRE!P101)</f>
        <v>0</v>
      </c>
      <c r="Q101" s="38">
        <f>SUM(ENERO:DICIEMBRE!Q101)</f>
        <v>0</v>
      </c>
      <c r="R101" s="38">
        <f>SUM(ENERO:DICIEMBRE!R101)</f>
        <v>0</v>
      </c>
      <c r="S101" s="38">
        <f>SUM(ENERO:DICIEMBRE!S101)</f>
        <v>0</v>
      </c>
      <c r="T101" s="38">
        <f>SUM(ENERO:DICIEMBRE!T101)</f>
        <v>0</v>
      </c>
      <c r="U101" s="38">
        <f>SUM(ENERO:DICIEMBRE!U101)</f>
        <v>0</v>
      </c>
      <c r="V101" s="38">
        <f>SUM(ENERO:DICIEMBRE!V101)</f>
        <v>0</v>
      </c>
      <c r="W101" s="38">
        <f>SUM(ENERO:DICIEMBRE!W101)</f>
        <v>0</v>
      </c>
      <c r="X101" s="38">
        <f>SUM(ENERO:DICIEMBRE!X101)</f>
        <v>0</v>
      </c>
      <c r="Y101" s="38">
        <f>SUM(ENERO:DICIEMBRE!Y101)</f>
        <v>0</v>
      </c>
      <c r="Z101" s="38">
        <f>SUM(ENERO:DICIEMBRE!Z101)</f>
        <v>0</v>
      </c>
      <c r="AA101" s="38">
        <f>SUM(ENERO:DICIEMBRE!AA101)</f>
        <v>0</v>
      </c>
      <c r="AB101" s="38">
        <f>SUM(ENERO:DICIEMBRE!AB101)</f>
        <v>0</v>
      </c>
      <c r="AC101" s="38">
        <f>SUM(ENERO:DICIEMBRE!AC101)</f>
        <v>0</v>
      </c>
      <c r="AD101" s="38">
        <f>SUM(ENERO:DICIEMBRE!AD101)</f>
        <v>0</v>
      </c>
      <c r="AE101" s="38">
        <f>SUM(ENERO:DICIEMBRE!AE101)</f>
        <v>0</v>
      </c>
      <c r="AF101" s="38">
        <f>SUM(ENERO:DICIEMBRE!AF101)</f>
        <v>0</v>
      </c>
      <c r="AG101" s="38">
        <f>SUM(ENERO:DICIEMBRE!AG101)</f>
        <v>0</v>
      </c>
      <c r="AH101" s="38">
        <f>SUM(ENERO:DICIEMBRE!AH101)</f>
        <v>0</v>
      </c>
      <c r="AI101" s="38">
        <f>SUM(ENERO:DICIEMBRE!AI101)</f>
        <v>0</v>
      </c>
      <c r="AJ101" s="38">
        <f>SUM(ENERO:DICIEMBRE!AJ101)</f>
        <v>0</v>
      </c>
      <c r="AK101" s="38">
        <f>SUM(ENERO:DICIEMBRE!AK101)</f>
        <v>0</v>
      </c>
      <c r="AL101" s="38">
        <f>SUM(ENERO:DICIEMBRE!AL101)</f>
        <v>0</v>
      </c>
      <c r="AM101" s="38">
        <f>SUM(ENERO:DICIEMBRE!AM101)</f>
        <v>0</v>
      </c>
      <c r="AN101" s="38">
        <f>SUM(ENERO:DICIEMBRE!AN101)</f>
        <v>0</v>
      </c>
      <c r="AO101" s="38">
        <f>SUM(ENERO:DICIEMBRE!AO101)</f>
        <v>0</v>
      </c>
      <c r="AP101" s="38">
        <f>SUM(ENERO:DICIEMBRE!AP101)</f>
        <v>0</v>
      </c>
      <c r="AQ101" s="38">
        <f>SUM(ENERO:DICIEMBRE!AQ101)</f>
        <v>0</v>
      </c>
      <c r="AR101" s="38">
        <f>SUM(ENERO:DICIEMBRE!AR101)</f>
        <v>0</v>
      </c>
      <c r="AS101" s="38">
        <f>SUM(ENERO:DICIEMBRE!AS101)</f>
        <v>0</v>
      </c>
      <c r="AT101" s="38">
        <f>SUM(ENERO:DICIEMBRE!AT101)</f>
        <v>0</v>
      </c>
      <c r="AU101" s="38">
        <f>SUM(ENERO:DICIEMBRE!AU101)</f>
        <v>0</v>
      </c>
      <c r="AV101" s="38">
        <f>SUM(ENERO:DICIEMBRE!AV101)</f>
        <v>0</v>
      </c>
      <c r="AW101" s="38">
        <f>SUM(ENERO:DICIEMBRE!AW101)</f>
        <v>0</v>
      </c>
      <c r="AX101" s="43" t="str">
        <f t="shared" si="221"/>
        <v/>
      </c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10"/>
      <c r="BJ101" s="10"/>
      <c r="BK101" s="10"/>
      <c r="BL101" s="10"/>
      <c r="BU101" s="10"/>
      <c r="BW101" s="11"/>
      <c r="CA101" s="44" t="str">
        <f t="shared" si="222"/>
        <v/>
      </c>
      <c r="CB101" s="44" t="str">
        <f t="shared" si="223"/>
        <v/>
      </c>
      <c r="CC101" s="44" t="str">
        <f t="shared" si="224"/>
        <v/>
      </c>
      <c r="CD101" s="44" t="str">
        <f t="shared" si="225"/>
        <v/>
      </c>
      <c r="CE101" s="44" t="str">
        <f t="shared" si="226"/>
        <v/>
      </c>
      <c r="CF101" s="44" t="str">
        <f t="shared" ref="CF101:CF117" si="254">IF(D101&lt;E101,CONCATENATE("* El total de procesados debe ser mayor o igual al total de Reactivos en el grupo de edad ",$D$98),"")</f>
        <v/>
      </c>
      <c r="CG101" s="44" t="str">
        <f t="shared" ref="CG101:CG117" si="255">IF(F101&lt;G101,CONCATENATE("* El total de procesados debe ser mayor o igual al total de Reactivos en el grupo de edad ",$F$98),"")</f>
        <v/>
      </c>
      <c r="CH101" s="44" t="str">
        <f t="shared" ref="CH101:CH117" si="256">IF(H101&lt;I101,CONCATENATE("* El total de procesados debe ser mayor o igual al total de Reactivos en el grupo de edad ",$H$98),"")</f>
        <v/>
      </c>
      <c r="CI101" s="44" t="str">
        <f t="shared" ref="CI101:CI117" si="257">IF(J101&lt;K101,CONCATENATE("* El total de procesados debe ser mayor o igual al total de Reactivos en el grupo de edad ",$J$98),"")</f>
        <v/>
      </c>
      <c r="CJ101" s="44" t="str">
        <f t="shared" ref="CJ101:CJ117" si="258">IF(L101&lt;M101,CONCATENATE("* El total de procesados debe ser mayor o igual al total de Reactivos en el grupo de edad ",$L$98),"")</f>
        <v/>
      </c>
      <c r="CK101" s="44" t="str">
        <f t="shared" ref="CK101:CK117" si="259">IF(N101&lt;O101,CONCATENATE("* El total de procesados debe ser mayor o igual al total de Reactivos en el grupo de edad ",$N$98),"")</f>
        <v/>
      </c>
      <c r="CL101" s="44" t="str">
        <f t="shared" ref="CL101:CL117" si="260">IF(P101&lt;Q101,CONCATENATE("* El total de procesados debe ser mayor o igual al total de Reactivos en el grupo de edad ",$P$98),"")</f>
        <v/>
      </c>
      <c r="CM101" s="44" t="str">
        <f t="shared" ref="CM101:CM117" si="261">IF(R101&lt;S101,CONCATENATE("* El total de procesados debe ser mayor o igual al total de Reactivos en el grupo de edad ",$R$98),"")</f>
        <v/>
      </c>
      <c r="CN101" s="44" t="str">
        <f t="shared" ref="CN101:CN117" si="262">IF(T101&lt;U101,CONCATENATE("* El total de procesados debe ser mayor o igual al total de Reactivos en el grupo de edad ",$T$98),"")</f>
        <v/>
      </c>
      <c r="CO101" s="44" t="str">
        <f t="shared" ref="CO101:CO117" si="263">IF(V101&lt;W101,CONCATENATE("* El total de procesados debe ser mayor o igual al total de Reactivos en el grupo de edad ",$V$98),"")</f>
        <v/>
      </c>
      <c r="CP101" s="44" t="str">
        <f t="shared" ref="CP101:CP117" si="264">IF(X101&lt;Y101,CONCATENATE("* El total de procesados debe ser mayor o igual al total de Reactivos en el grupo de edad ",$X$98),"")</f>
        <v/>
      </c>
      <c r="CQ101" s="44" t="str">
        <f t="shared" ref="CQ101:CQ117" si="265">IF(Z101&lt;AA101,CONCATENATE("* El total de procesados debe ser mayor o igual al total de Reactivos en el grupo de edad ",$Z$98),"")</f>
        <v/>
      </c>
      <c r="CR101" s="44" t="str">
        <f t="shared" ref="CR101:CR117" si="266">IF(AB101&lt;AC101,CONCATENATE("* El total de procesados debe ser mayor o igual al total de Reactivos en el grupo de edad ",$AB$98),"")</f>
        <v/>
      </c>
      <c r="CS101" s="44" t="str">
        <f t="shared" ref="CS101:CS117" si="267">IF(AD101&lt;AE101,CONCATENATE("* El total de procesados debe ser mayor o igual al total de Reactivos en el grupo de edad ",$AD$98),"")</f>
        <v/>
      </c>
      <c r="CT101" s="44" t="str">
        <f t="shared" ref="CT101:CT117" si="268">IF(AF101&lt;AG101,CONCATENATE("* El total de procesados debe ser mayor o igual al total de Reactivos en el grupo de edad ",$AF$98),"")</f>
        <v/>
      </c>
      <c r="CU101" s="44" t="str">
        <f t="shared" ref="CU101:CU117" si="269">IF(AH101&lt;AI101,CONCATENATE("* El total de procesados debe ser mayor o igual al total de Reactivos en el grupo de edad ",$AH$98),"")</f>
        <v/>
      </c>
      <c r="CV101" s="44" t="str">
        <f t="shared" ref="CV101:CV117" si="270">IF(AJ101&lt;AK101,CONCATENATE("* El total de procesados debe ser mayor o igual al total de Reactivos en el grupo de edad ",$AJ$98),"")</f>
        <v/>
      </c>
      <c r="CW101" s="44" t="str">
        <f t="shared" ref="CW101:CW117" si="271">IF(AL101&lt;AM101,CONCATENATE("* El total de procesados debe ser mayor o igual al total de Reactivos en el grupo de edad ",$AL$98),"")</f>
        <v/>
      </c>
      <c r="CX101" s="44" t="str">
        <f t="shared" ref="CX101:CX117" si="272">IF(AN101&lt;AO101,CONCATENATE("* El total de procesados debe ser mayor o igual al total de Reactivos en el grupo de edad ",$AN$98),"")</f>
        <v/>
      </c>
      <c r="CY101" s="44" t="str">
        <f t="shared" ref="CY101:CY117" si="273">IF(AP101&lt;AQ101,CONCATENATE("* El total de procesados debe ser mayor o igual al total de Reactivos en el grupo de edad ",$AP$98),"")</f>
        <v/>
      </c>
      <c r="CZ101" s="44" t="str">
        <f t="shared" si="227"/>
        <v/>
      </c>
      <c r="DA101" s="45">
        <f t="shared" si="228"/>
        <v>0</v>
      </c>
      <c r="DB101" s="45">
        <f t="shared" si="229"/>
        <v>0</v>
      </c>
      <c r="DC101" s="45">
        <f t="shared" si="230"/>
        <v>0</v>
      </c>
      <c r="DD101" s="45">
        <f t="shared" si="231"/>
        <v>0</v>
      </c>
      <c r="DE101" s="45">
        <f t="shared" si="232"/>
        <v>0</v>
      </c>
      <c r="DF101" s="45">
        <f t="shared" si="233"/>
        <v>0</v>
      </c>
      <c r="DG101" s="45">
        <f t="shared" si="234"/>
        <v>0</v>
      </c>
      <c r="DH101" s="45">
        <f t="shared" si="235"/>
        <v>0</v>
      </c>
      <c r="DI101" s="45">
        <f t="shared" si="236"/>
        <v>0</v>
      </c>
      <c r="DJ101" s="45">
        <f t="shared" si="237"/>
        <v>0</v>
      </c>
      <c r="DK101" s="45">
        <f t="shared" si="238"/>
        <v>0</v>
      </c>
      <c r="DL101" s="45">
        <f t="shared" si="239"/>
        <v>0</v>
      </c>
      <c r="DM101" s="45">
        <f t="shared" si="240"/>
        <v>0</v>
      </c>
      <c r="DN101" s="45">
        <f t="shared" si="241"/>
        <v>0</v>
      </c>
      <c r="DO101" s="45">
        <f t="shared" si="242"/>
        <v>0</v>
      </c>
      <c r="DP101" s="45">
        <f t="shared" si="243"/>
        <v>0</v>
      </c>
      <c r="DQ101" s="45">
        <f t="shared" si="244"/>
        <v>0</v>
      </c>
      <c r="DR101" s="45">
        <f t="shared" si="245"/>
        <v>0</v>
      </c>
      <c r="DS101" s="45">
        <f t="shared" si="246"/>
        <v>0</v>
      </c>
      <c r="DT101" s="45">
        <f t="shared" si="247"/>
        <v>0</v>
      </c>
      <c r="DU101" s="45">
        <f t="shared" si="248"/>
        <v>0</v>
      </c>
      <c r="DV101" s="45">
        <f t="shared" si="249"/>
        <v>0</v>
      </c>
      <c r="DW101" s="45">
        <f t="shared" si="250"/>
        <v>0</v>
      </c>
      <c r="DX101" s="45">
        <f t="shared" si="251"/>
        <v>0</v>
      </c>
      <c r="DY101" s="45">
        <f t="shared" si="252"/>
        <v>0</v>
      </c>
      <c r="DZ101" s="45">
        <f t="shared" si="253"/>
        <v>0</v>
      </c>
    </row>
    <row r="102" spans="1:130" x14ac:dyDescent="0.25">
      <c r="A102" s="66" t="s">
        <v>39</v>
      </c>
      <c r="B102" s="47">
        <f t="shared" si="220"/>
        <v>0</v>
      </c>
      <c r="C102" s="48">
        <f t="shared" si="220"/>
        <v>0</v>
      </c>
      <c r="D102" s="38">
        <f>SUM(ENERO:DICIEMBRE!D102)</f>
        <v>0</v>
      </c>
      <c r="E102" s="38">
        <f>SUM(ENERO:DICIEMBRE!E102)</f>
        <v>0</v>
      </c>
      <c r="F102" s="38">
        <f>SUM(ENERO:DICIEMBRE!F102)</f>
        <v>0</v>
      </c>
      <c r="G102" s="38">
        <f>SUM(ENERO:DICIEMBRE!G102)</f>
        <v>0</v>
      </c>
      <c r="H102" s="38">
        <f>SUM(ENERO:DICIEMBRE!H102)</f>
        <v>0</v>
      </c>
      <c r="I102" s="38">
        <f>SUM(ENERO:DICIEMBRE!I102)</f>
        <v>0</v>
      </c>
      <c r="J102" s="38">
        <f>SUM(ENERO:DICIEMBRE!J102)</f>
        <v>0</v>
      </c>
      <c r="K102" s="38">
        <f>SUM(ENERO:DICIEMBRE!K102)</f>
        <v>0</v>
      </c>
      <c r="L102" s="38">
        <f>SUM(ENERO:DICIEMBRE!L102)</f>
        <v>0</v>
      </c>
      <c r="M102" s="38">
        <f>SUM(ENERO:DICIEMBRE!M102)</f>
        <v>0</v>
      </c>
      <c r="N102" s="38">
        <f>SUM(ENERO:DICIEMBRE!N102)</f>
        <v>0</v>
      </c>
      <c r="O102" s="38">
        <f>SUM(ENERO:DICIEMBRE!O102)</f>
        <v>0</v>
      </c>
      <c r="P102" s="38">
        <f>SUM(ENERO:DICIEMBRE!P102)</f>
        <v>0</v>
      </c>
      <c r="Q102" s="38">
        <f>SUM(ENERO:DICIEMBRE!Q102)</f>
        <v>0</v>
      </c>
      <c r="R102" s="38">
        <f>SUM(ENERO:DICIEMBRE!R102)</f>
        <v>0</v>
      </c>
      <c r="S102" s="38">
        <f>SUM(ENERO:DICIEMBRE!S102)</f>
        <v>0</v>
      </c>
      <c r="T102" s="38">
        <f>SUM(ENERO:DICIEMBRE!T102)</f>
        <v>0</v>
      </c>
      <c r="U102" s="38">
        <f>SUM(ENERO:DICIEMBRE!U102)</f>
        <v>0</v>
      </c>
      <c r="V102" s="38">
        <f>SUM(ENERO:DICIEMBRE!V102)</f>
        <v>0</v>
      </c>
      <c r="W102" s="38">
        <f>SUM(ENERO:DICIEMBRE!W102)</f>
        <v>0</v>
      </c>
      <c r="X102" s="38">
        <f>SUM(ENERO:DICIEMBRE!X102)</f>
        <v>0</v>
      </c>
      <c r="Y102" s="38">
        <f>SUM(ENERO:DICIEMBRE!Y102)</f>
        <v>0</v>
      </c>
      <c r="Z102" s="38">
        <f>SUM(ENERO:DICIEMBRE!Z102)</f>
        <v>0</v>
      </c>
      <c r="AA102" s="38">
        <f>SUM(ENERO:DICIEMBRE!AA102)</f>
        <v>0</v>
      </c>
      <c r="AB102" s="38">
        <f>SUM(ENERO:DICIEMBRE!AB102)</f>
        <v>0</v>
      </c>
      <c r="AC102" s="38">
        <f>SUM(ENERO:DICIEMBRE!AC102)</f>
        <v>0</v>
      </c>
      <c r="AD102" s="38">
        <f>SUM(ENERO:DICIEMBRE!AD102)</f>
        <v>0</v>
      </c>
      <c r="AE102" s="38">
        <f>SUM(ENERO:DICIEMBRE!AE102)</f>
        <v>0</v>
      </c>
      <c r="AF102" s="38">
        <f>SUM(ENERO:DICIEMBRE!AF102)</f>
        <v>0</v>
      </c>
      <c r="AG102" s="38">
        <f>SUM(ENERO:DICIEMBRE!AG102)</f>
        <v>0</v>
      </c>
      <c r="AH102" s="38">
        <f>SUM(ENERO:DICIEMBRE!AH102)</f>
        <v>0</v>
      </c>
      <c r="AI102" s="38">
        <f>SUM(ENERO:DICIEMBRE!AI102)</f>
        <v>0</v>
      </c>
      <c r="AJ102" s="38">
        <f>SUM(ENERO:DICIEMBRE!AJ102)</f>
        <v>0</v>
      </c>
      <c r="AK102" s="38">
        <f>SUM(ENERO:DICIEMBRE!AK102)</f>
        <v>0</v>
      </c>
      <c r="AL102" s="38">
        <f>SUM(ENERO:DICIEMBRE!AL102)</f>
        <v>0</v>
      </c>
      <c r="AM102" s="38">
        <f>SUM(ENERO:DICIEMBRE!AM102)</f>
        <v>0</v>
      </c>
      <c r="AN102" s="38">
        <f>SUM(ENERO:DICIEMBRE!AN102)</f>
        <v>0</v>
      </c>
      <c r="AO102" s="38">
        <f>SUM(ENERO:DICIEMBRE!AO102)</f>
        <v>0</v>
      </c>
      <c r="AP102" s="38">
        <f>SUM(ENERO:DICIEMBRE!AP102)</f>
        <v>0</v>
      </c>
      <c r="AQ102" s="38">
        <f>SUM(ENERO:DICIEMBRE!AQ102)</f>
        <v>0</v>
      </c>
      <c r="AR102" s="38">
        <f>SUM(ENERO:DICIEMBRE!AR102)</f>
        <v>0</v>
      </c>
      <c r="AS102" s="38">
        <f>SUM(ENERO:DICIEMBRE!AS102)</f>
        <v>0</v>
      </c>
      <c r="AT102" s="38">
        <f>SUM(ENERO:DICIEMBRE!AT102)</f>
        <v>0</v>
      </c>
      <c r="AU102" s="38">
        <f>SUM(ENERO:DICIEMBRE!AU102)</f>
        <v>0</v>
      </c>
      <c r="AV102" s="38">
        <f>SUM(ENERO:DICIEMBRE!AV102)</f>
        <v>0</v>
      </c>
      <c r="AW102" s="38">
        <f>SUM(ENERO:DICIEMBRE!AW102)</f>
        <v>0</v>
      </c>
      <c r="AX102" s="43" t="str">
        <f t="shared" si="221"/>
        <v/>
      </c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10"/>
      <c r="BJ102" s="10"/>
      <c r="BK102" s="10"/>
      <c r="BL102" s="10"/>
      <c r="BU102" s="10"/>
      <c r="BW102" s="11"/>
      <c r="CA102" s="44" t="str">
        <f t="shared" si="222"/>
        <v/>
      </c>
      <c r="CB102" s="44" t="str">
        <f t="shared" si="223"/>
        <v/>
      </c>
      <c r="CC102" s="44" t="str">
        <f t="shared" si="224"/>
        <v/>
      </c>
      <c r="CD102" s="44" t="str">
        <f t="shared" si="225"/>
        <v/>
      </c>
      <c r="CE102" s="44" t="str">
        <f t="shared" si="226"/>
        <v/>
      </c>
      <c r="CF102" s="44" t="str">
        <f t="shared" si="254"/>
        <v/>
      </c>
      <c r="CG102" s="44" t="str">
        <f t="shared" si="255"/>
        <v/>
      </c>
      <c r="CH102" s="44" t="str">
        <f t="shared" si="256"/>
        <v/>
      </c>
      <c r="CI102" s="44" t="str">
        <f t="shared" si="257"/>
        <v/>
      </c>
      <c r="CJ102" s="44" t="str">
        <f t="shared" si="258"/>
        <v/>
      </c>
      <c r="CK102" s="44" t="str">
        <f t="shared" si="259"/>
        <v/>
      </c>
      <c r="CL102" s="44" t="str">
        <f t="shared" si="260"/>
        <v/>
      </c>
      <c r="CM102" s="44" t="str">
        <f t="shared" si="261"/>
        <v/>
      </c>
      <c r="CN102" s="44" t="str">
        <f t="shared" si="262"/>
        <v/>
      </c>
      <c r="CO102" s="44" t="str">
        <f t="shared" si="263"/>
        <v/>
      </c>
      <c r="CP102" s="44" t="str">
        <f t="shared" si="264"/>
        <v/>
      </c>
      <c r="CQ102" s="44" t="str">
        <f t="shared" si="265"/>
        <v/>
      </c>
      <c r="CR102" s="44" t="str">
        <f t="shared" si="266"/>
        <v/>
      </c>
      <c r="CS102" s="44" t="str">
        <f t="shared" si="267"/>
        <v/>
      </c>
      <c r="CT102" s="44" t="str">
        <f t="shared" si="268"/>
        <v/>
      </c>
      <c r="CU102" s="44" t="str">
        <f t="shared" si="269"/>
        <v/>
      </c>
      <c r="CV102" s="44" t="str">
        <f t="shared" si="270"/>
        <v/>
      </c>
      <c r="CW102" s="44" t="str">
        <f t="shared" si="271"/>
        <v/>
      </c>
      <c r="CX102" s="44" t="str">
        <f t="shared" si="272"/>
        <v/>
      </c>
      <c r="CY102" s="44" t="str">
        <f t="shared" si="273"/>
        <v/>
      </c>
      <c r="CZ102" s="44" t="str">
        <f t="shared" si="227"/>
        <v/>
      </c>
      <c r="DA102" s="45">
        <f t="shared" si="228"/>
        <v>0</v>
      </c>
      <c r="DB102" s="45">
        <f t="shared" si="229"/>
        <v>0</v>
      </c>
      <c r="DC102" s="45">
        <f t="shared" si="230"/>
        <v>0</v>
      </c>
      <c r="DD102" s="45">
        <f t="shared" si="231"/>
        <v>0</v>
      </c>
      <c r="DE102" s="45">
        <f t="shared" si="232"/>
        <v>0</v>
      </c>
      <c r="DF102" s="45">
        <f t="shared" si="233"/>
        <v>0</v>
      </c>
      <c r="DG102" s="45">
        <f t="shared" si="234"/>
        <v>0</v>
      </c>
      <c r="DH102" s="45">
        <f t="shared" si="235"/>
        <v>0</v>
      </c>
      <c r="DI102" s="45">
        <f t="shared" si="236"/>
        <v>0</v>
      </c>
      <c r="DJ102" s="45">
        <f t="shared" si="237"/>
        <v>0</v>
      </c>
      <c r="DK102" s="45">
        <f t="shared" si="238"/>
        <v>0</v>
      </c>
      <c r="DL102" s="45">
        <f t="shared" si="239"/>
        <v>0</v>
      </c>
      <c r="DM102" s="45">
        <f t="shared" si="240"/>
        <v>0</v>
      </c>
      <c r="DN102" s="45">
        <f t="shared" si="241"/>
        <v>0</v>
      </c>
      <c r="DO102" s="45">
        <f t="shared" si="242"/>
        <v>0</v>
      </c>
      <c r="DP102" s="45">
        <f t="shared" si="243"/>
        <v>0</v>
      </c>
      <c r="DQ102" s="45">
        <f t="shared" si="244"/>
        <v>0</v>
      </c>
      <c r="DR102" s="45">
        <f t="shared" si="245"/>
        <v>0</v>
      </c>
      <c r="DS102" s="45">
        <f t="shared" si="246"/>
        <v>0</v>
      </c>
      <c r="DT102" s="45">
        <f t="shared" si="247"/>
        <v>0</v>
      </c>
      <c r="DU102" s="45">
        <f t="shared" si="248"/>
        <v>0</v>
      </c>
      <c r="DV102" s="45">
        <f t="shared" si="249"/>
        <v>0</v>
      </c>
      <c r="DW102" s="45">
        <f t="shared" si="250"/>
        <v>0</v>
      </c>
      <c r="DX102" s="45">
        <f t="shared" si="251"/>
        <v>0</v>
      </c>
      <c r="DY102" s="45">
        <f t="shared" si="252"/>
        <v>0</v>
      </c>
      <c r="DZ102" s="45">
        <f t="shared" si="253"/>
        <v>0</v>
      </c>
    </row>
    <row r="103" spans="1:130" x14ac:dyDescent="0.25">
      <c r="A103" s="66" t="s">
        <v>40</v>
      </c>
      <c r="B103" s="47">
        <f t="shared" si="220"/>
        <v>0</v>
      </c>
      <c r="C103" s="48">
        <f t="shared" si="220"/>
        <v>0</v>
      </c>
      <c r="D103" s="38">
        <f>SUM(ENERO:DICIEMBRE!D103)</f>
        <v>0</v>
      </c>
      <c r="E103" s="38">
        <f>SUM(ENERO:DICIEMBRE!E103)</f>
        <v>0</v>
      </c>
      <c r="F103" s="38">
        <f>SUM(ENERO:DICIEMBRE!F103)</f>
        <v>0</v>
      </c>
      <c r="G103" s="38">
        <f>SUM(ENERO:DICIEMBRE!G103)</f>
        <v>0</v>
      </c>
      <c r="H103" s="38">
        <f>SUM(ENERO:DICIEMBRE!H103)</f>
        <v>0</v>
      </c>
      <c r="I103" s="38">
        <f>SUM(ENERO:DICIEMBRE!I103)</f>
        <v>0</v>
      </c>
      <c r="J103" s="38">
        <f>SUM(ENERO:DICIEMBRE!J103)</f>
        <v>0</v>
      </c>
      <c r="K103" s="38">
        <f>SUM(ENERO:DICIEMBRE!K103)</f>
        <v>0</v>
      </c>
      <c r="L103" s="38">
        <f>SUM(ENERO:DICIEMBRE!L103)</f>
        <v>0</v>
      </c>
      <c r="M103" s="38">
        <f>SUM(ENERO:DICIEMBRE!M103)</f>
        <v>0</v>
      </c>
      <c r="N103" s="38">
        <f>SUM(ENERO:DICIEMBRE!N103)</f>
        <v>0</v>
      </c>
      <c r="O103" s="38">
        <f>SUM(ENERO:DICIEMBRE!O103)</f>
        <v>0</v>
      </c>
      <c r="P103" s="38">
        <f>SUM(ENERO:DICIEMBRE!P103)</f>
        <v>0</v>
      </c>
      <c r="Q103" s="38">
        <f>SUM(ENERO:DICIEMBRE!Q103)</f>
        <v>0</v>
      </c>
      <c r="R103" s="38">
        <f>SUM(ENERO:DICIEMBRE!R103)</f>
        <v>0</v>
      </c>
      <c r="S103" s="38">
        <f>SUM(ENERO:DICIEMBRE!S103)</f>
        <v>0</v>
      </c>
      <c r="T103" s="38">
        <f>SUM(ENERO:DICIEMBRE!T103)</f>
        <v>0</v>
      </c>
      <c r="U103" s="38">
        <f>SUM(ENERO:DICIEMBRE!U103)</f>
        <v>0</v>
      </c>
      <c r="V103" s="38">
        <f>SUM(ENERO:DICIEMBRE!V103)</f>
        <v>0</v>
      </c>
      <c r="W103" s="38">
        <f>SUM(ENERO:DICIEMBRE!W103)</f>
        <v>0</v>
      </c>
      <c r="X103" s="38">
        <f>SUM(ENERO:DICIEMBRE!X103)</f>
        <v>0</v>
      </c>
      <c r="Y103" s="38">
        <f>SUM(ENERO:DICIEMBRE!Y103)</f>
        <v>0</v>
      </c>
      <c r="Z103" s="38">
        <f>SUM(ENERO:DICIEMBRE!Z103)</f>
        <v>0</v>
      </c>
      <c r="AA103" s="38">
        <f>SUM(ENERO:DICIEMBRE!AA103)</f>
        <v>0</v>
      </c>
      <c r="AB103" s="38">
        <f>SUM(ENERO:DICIEMBRE!AB103)</f>
        <v>0</v>
      </c>
      <c r="AC103" s="38">
        <f>SUM(ENERO:DICIEMBRE!AC103)</f>
        <v>0</v>
      </c>
      <c r="AD103" s="38">
        <f>SUM(ENERO:DICIEMBRE!AD103)</f>
        <v>0</v>
      </c>
      <c r="AE103" s="38">
        <f>SUM(ENERO:DICIEMBRE!AE103)</f>
        <v>0</v>
      </c>
      <c r="AF103" s="38">
        <f>SUM(ENERO:DICIEMBRE!AF103)</f>
        <v>0</v>
      </c>
      <c r="AG103" s="38">
        <f>SUM(ENERO:DICIEMBRE!AG103)</f>
        <v>0</v>
      </c>
      <c r="AH103" s="38">
        <f>SUM(ENERO:DICIEMBRE!AH103)</f>
        <v>0</v>
      </c>
      <c r="AI103" s="38">
        <f>SUM(ENERO:DICIEMBRE!AI103)</f>
        <v>0</v>
      </c>
      <c r="AJ103" s="38">
        <f>SUM(ENERO:DICIEMBRE!AJ103)</f>
        <v>0</v>
      </c>
      <c r="AK103" s="38">
        <f>SUM(ENERO:DICIEMBRE!AK103)</f>
        <v>0</v>
      </c>
      <c r="AL103" s="38">
        <f>SUM(ENERO:DICIEMBRE!AL103)</f>
        <v>0</v>
      </c>
      <c r="AM103" s="38">
        <f>SUM(ENERO:DICIEMBRE!AM103)</f>
        <v>0</v>
      </c>
      <c r="AN103" s="38">
        <f>SUM(ENERO:DICIEMBRE!AN103)</f>
        <v>0</v>
      </c>
      <c r="AO103" s="38">
        <f>SUM(ENERO:DICIEMBRE!AO103)</f>
        <v>0</v>
      </c>
      <c r="AP103" s="38">
        <f>SUM(ENERO:DICIEMBRE!AP103)</f>
        <v>0</v>
      </c>
      <c r="AQ103" s="38">
        <f>SUM(ENERO:DICIEMBRE!AQ103)</f>
        <v>0</v>
      </c>
      <c r="AR103" s="38">
        <f>SUM(ENERO:DICIEMBRE!AR103)</f>
        <v>0</v>
      </c>
      <c r="AS103" s="38">
        <f>SUM(ENERO:DICIEMBRE!AS103)</f>
        <v>0</v>
      </c>
      <c r="AT103" s="38">
        <f>SUM(ENERO:DICIEMBRE!AT103)</f>
        <v>0</v>
      </c>
      <c r="AU103" s="38">
        <f>SUM(ENERO:DICIEMBRE!AU103)</f>
        <v>0</v>
      </c>
      <c r="AV103" s="38">
        <f>SUM(ENERO:DICIEMBRE!AV103)</f>
        <v>0</v>
      </c>
      <c r="AW103" s="38">
        <f>SUM(ENERO:DICIEMBRE!AW103)</f>
        <v>0</v>
      </c>
      <c r="AX103" s="43" t="str">
        <f t="shared" si="221"/>
        <v/>
      </c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10"/>
      <c r="BJ103" s="10"/>
      <c r="BK103" s="10"/>
      <c r="BL103" s="10"/>
      <c r="BU103" s="10"/>
      <c r="BW103" s="11"/>
      <c r="CA103" s="44" t="str">
        <f t="shared" si="222"/>
        <v/>
      </c>
      <c r="CB103" s="44" t="str">
        <f t="shared" si="223"/>
        <v/>
      </c>
      <c r="CC103" s="44" t="str">
        <f t="shared" si="224"/>
        <v/>
      </c>
      <c r="CD103" s="44" t="str">
        <f t="shared" si="225"/>
        <v/>
      </c>
      <c r="CE103" s="44" t="str">
        <f t="shared" si="226"/>
        <v/>
      </c>
      <c r="CF103" s="44" t="str">
        <f t="shared" si="254"/>
        <v/>
      </c>
      <c r="CG103" s="44" t="str">
        <f t="shared" si="255"/>
        <v/>
      </c>
      <c r="CH103" s="44" t="str">
        <f t="shared" si="256"/>
        <v/>
      </c>
      <c r="CI103" s="44" t="str">
        <f t="shared" si="257"/>
        <v/>
      </c>
      <c r="CJ103" s="44" t="str">
        <f t="shared" si="258"/>
        <v/>
      </c>
      <c r="CK103" s="44" t="str">
        <f t="shared" si="259"/>
        <v/>
      </c>
      <c r="CL103" s="44" t="str">
        <f t="shared" si="260"/>
        <v/>
      </c>
      <c r="CM103" s="44" t="str">
        <f t="shared" si="261"/>
        <v/>
      </c>
      <c r="CN103" s="44" t="str">
        <f t="shared" si="262"/>
        <v/>
      </c>
      <c r="CO103" s="44" t="str">
        <f t="shared" si="263"/>
        <v/>
      </c>
      <c r="CP103" s="44" t="str">
        <f t="shared" si="264"/>
        <v/>
      </c>
      <c r="CQ103" s="44" t="str">
        <f t="shared" si="265"/>
        <v/>
      </c>
      <c r="CR103" s="44" t="str">
        <f t="shared" si="266"/>
        <v/>
      </c>
      <c r="CS103" s="44" t="str">
        <f t="shared" si="267"/>
        <v/>
      </c>
      <c r="CT103" s="44" t="str">
        <f t="shared" si="268"/>
        <v/>
      </c>
      <c r="CU103" s="44" t="str">
        <f t="shared" si="269"/>
        <v/>
      </c>
      <c r="CV103" s="44" t="str">
        <f t="shared" si="270"/>
        <v/>
      </c>
      <c r="CW103" s="44" t="str">
        <f t="shared" si="271"/>
        <v/>
      </c>
      <c r="CX103" s="44" t="str">
        <f t="shared" si="272"/>
        <v/>
      </c>
      <c r="CY103" s="44" t="str">
        <f t="shared" si="273"/>
        <v/>
      </c>
      <c r="CZ103" s="44" t="str">
        <f t="shared" si="227"/>
        <v/>
      </c>
      <c r="DA103" s="45">
        <f t="shared" si="228"/>
        <v>0</v>
      </c>
      <c r="DB103" s="45">
        <f t="shared" si="229"/>
        <v>0</v>
      </c>
      <c r="DC103" s="45">
        <f t="shared" si="230"/>
        <v>0</v>
      </c>
      <c r="DD103" s="45">
        <f t="shared" si="231"/>
        <v>0</v>
      </c>
      <c r="DE103" s="45">
        <f t="shared" si="232"/>
        <v>0</v>
      </c>
      <c r="DF103" s="45">
        <f t="shared" si="233"/>
        <v>0</v>
      </c>
      <c r="DG103" s="45">
        <f t="shared" si="234"/>
        <v>0</v>
      </c>
      <c r="DH103" s="45">
        <f t="shared" si="235"/>
        <v>0</v>
      </c>
      <c r="DI103" s="45">
        <f t="shared" si="236"/>
        <v>0</v>
      </c>
      <c r="DJ103" s="45">
        <f t="shared" si="237"/>
        <v>0</v>
      </c>
      <c r="DK103" s="45">
        <f t="shared" si="238"/>
        <v>0</v>
      </c>
      <c r="DL103" s="45">
        <f t="shared" si="239"/>
        <v>0</v>
      </c>
      <c r="DM103" s="45">
        <f t="shared" si="240"/>
        <v>0</v>
      </c>
      <c r="DN103" s="45">
        <f t="shared" si="241"/>
        <v>0</v>
      </c>
      <c r="DO103" s="45">
        <f t="shared" si="242"/>
        <v>0</v>
      </c>
      <c r="DP103" s="45">
        <f t="shared" si="243"/>
        <v>0</v>
      </c>
      <c r="DQ103" s="45">
        <f t="shared" si="244"/>
        <v>0</v>
      </c>
      <c r="DR103" s="45">
        <f t="shared" si="245"/>
        <v>0</v>
      </c>
      <c r="DS103" s="45">
        <f t="shared" si="246"/>
        <v>0</v>
      </c>
      <c r="DT103" s="45">
        <f t="shared" si="247"/>
        <v>0</v>
      </c>
      <c r="DU103" s="45">
        <f t="shared" si="248"/>
        <v>0</v>
      </c>
      <c r="DV103" s="45">
        <f t="shared" si="249"/>
        <v>0</v>
      </c>
      <c r="DW103" s="45">
        <f t="shared" si="250"/>
        <v>0</v>
      </c>
      <c r="DX103" s="45">
        <f t="shared" si="251"/>
        <v>0</v>
      </c>
      <c r="DY103" s="45">
        <f t="shared" si="252"/>
        <v>0</v>
      </c>
      <c r="DZ103" s="45">
        <f t="shared" si="253"/>
        <v>0</v>
      </c>
    </row>
    <row r="104" spans="1:130" ht="22.5" x14ac:dyDescent="0.25">
      <c r="A104" s="67" t="s">
        <v>41</v>
      </c>
      <c r="B104" s="47">
        <f t="shared" si="220"/>
        <v>0</v>
      </c>
      <c r="C104" s="48">
        <f t="shared" si="220"/>
        <v>0</v>
      </c>
      <c r="D104" s="38">
        <f>SUM(ENERO:DICIEMBRE!D104)</f>
        <v>0</v>
      </c>
      <c r="E104" s="38">
        <f>SUM(ENERO:DICIEMBRE!E104)</f>
        <v>0</v>
      </c>
      <c r="F104" s="38">
        <f>SUM(ENERO:DICIEMBRE!F104)</f>
        <v>0</v>
      </c>
      <c r="G104" s="38">
        <f>SUM(ENERO:DICIEMBRE!G104)</f>
        <v>0</v>
      </c>
      <c r="H104" s="38">
        <f>SUM(ENERO:DICIEMBRE!H104)</f>
        <v>0</v>
      </c>
      <c r="I104" s="38">
        <f>SUM(ENERO:DICIEMBRE!I104)</f>
        <v>0</v>
      </c>
      <c r="J104" s="38">
        <f>SUM(ENERO:DICIEMBRE!J104)</f>
        <v>0</v>
      </c>
      <c r="K104" s="38">
        <f>SUM(ENERO:DICIEMBRE!K104)</f>
        <v>0</v>
      </c>
      <c r="L104" s="38">
        <f>SUM(ENERO:DICIEMBRE!L104)</f>
        <v>0</v>
      </c>
      <c r="M104" s="38">
        <f>SUM(ENERO:DICIEMBRE!M104)</f>
        <v>0</v>
      </c>
      <c r="N104" s="38">
        <f>SUM(ENERO:DICIEMBRE!N104)</f>
        <v>0</v>
      </c>
      <c r="O104" s="38">
        <f>SUM(ENERO:DICIEMBRE!O104)</f>
        <v>0</v>
      </c>
      <c r="P104" s="38">
        <f>SUM(ENERO:DICIEMBRE!P104)</f>
        <v>0</v>
      </c>
      <c r="Q104" s="38">
        <f>SUM(ENERO:DICIEMBRE!Q104)</f>
        <v>0</v>
      </c>
      <c r="R104" s="38">
        <f>SUM(ENERO:DICIEMBRE!R104)</f>
        <v>0</v>
      </c>
      <c r="S104" s="38">
        <f>SUM(ENERO:DICIEMBRE!S104)</f>
        <v>0</v>
      </c>
      <c r="T104" s="38">
        <f>SUM(ENERO:DICIEMBRE!T104)</f>
        <v>0</v>
      </c>
      <c r="U104" s="38">
        <f>SUM(ENERO:DICIEMBRE!U104)</f>
        <v>0</v>
      </c>
      <c r="V104" s="38">
        <f>SUM(ENERO:DICIEMBRE!V104)</f>
        <v>0</v>
      </c>
      <c r="W104" s="38">
        <f>SUM(ENERO:DICIEMBRE!W104)</f>
        <v>0</v>
      </c>
      <c r="X104" s="38">
        <f>SUM(ENERO:DICIEMBRE!X104)</f>
        <v>0</v>
      </c>
      <c r="Y104" s="38">
        <f>SUM(ENERO:DICIEMBRE!Y104)</f>
        <v>0</v>
      </c>
      <c r="Z104" s="38">
        <f>SUM(ENERO:DICIEMBRE!Z104)</f>
        <v>0</v>
      </c>
      <c r="AA104" s="38">
        <f>SUM(ENERO:DICIEMBRE!AA104)</f>
        <v>0</v>
      </c>
      <c r="AB104" s="38">
        <f>SUM(ENERO:DICIEMBRE!AB104)</f>
        <v>0</v>
      </c>
      <c r="AC104" s="38">
        <f>SUM(ENERO:DICIEMBRE!AC104)</f>
        <v>0</v>
      </c>
      <c r="AD104" s="38">
        <f>SUM(ENERO:DICIEMBRE!AD104)</f>
        <v>0</v>
      </c>
      <c r="AE104" s="38">
        <f>SUM(ENERO:DICIEMBRE!AE104)</f>
        <v>0</v>
      </c>
      <c r="AF104" s="38">
        <f>SUM(ENERO:DICIEMBRE!AF104)</f>
        <v>0</v>
      </c>
      <c r="AG104" s="38">
        <f>SUM(ENERO:DICIEMBRE!AG104)</f>
        <v>0</v>
      </c>
      <c r="AH104" s="38">
        <f>SUM(ENERO:DICIEMBRE!AH104)</f>
        <v>0</v>
      </c>
      <c r="AI104" s="38">
        <f>SUM(ENERO:DICIEMBRE!AI104)</f>
        <v>0</v>
      </c>
      <c r="AJ104" s="38">
        <f>SUM(ENERO:DICIEMBRE!AJ104)</f>
        <v>0</v>
      </c>
      <c r="AK104" s="38">
        <f>SUM(ENERO:DICIEMBRE!AK104)</f>
        <v>0</v>
      </c>
      <c r="AL104" s="38">
        <f>SUM(ENERO:DICIEMBRE!AL104)</f>
        <v>0</v>
      </c>
      <c r="AM104" s="38">
        <f>SUM(ENERO:DICIEMBRE!AM104)</f>
        <v>0</v>
      </c>
      <c r="AN104" s="38">
        <f>SUM(ENERO:DICIEMBRE!AN104)</f>
        <v>0</v>
      </c>
      <c r="AO104" s="38">
        <f>SUM(ENERO:DICIEMBRE!AO104)</f>
        <v>0</v>
      </c>
      <c r="AP104" s="38">
        <f>SUM(ENERO:DICIEMBRE!AP104)</f>
        <v>0</v>
      </c>
      <c r="AQ104" s="38">
        <f>SUM(ENERO:DICIEMBRE!AQ104)</f>
        <v>0</v>
      </c>
      <c r="AR104" s="38">
        <f>SUM(ENERO:DICIEMBRE!AR104)</f>
        <v>0</v>
      </c>
      <c r="AS104" s="38">
        <f>SUM(ENERO:DICIEMBRE!AS104)</f>
        <v>0</v>
      </c>
      <c r="AT104" s="38">
        <f>SUM(ENERO:DICIEMBRE!AT104)</f>
        <v>0</v>
      </c>
      <c r="AU104" s="38">
        <f>SUM(ENERO:DICIEMBRE!AU104)</f>
        <v>0</v>
      </c>
      <c r="AV104" s="38">
        <f>SUM(ENERO:DICIEMBRE!AV104)</f>
        <v>0</v>
      </c>
      <c r="AW104" s="38">
        <f>SUM(ENERO:DICIEMBRE!AW104)</f>
        <v>0</v>
      </c>
      <c r="AX104" s="43" t="str">
        <f t="shared" si="221"/>
        <v/>
      </c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10"/>
      <c r="BJ104" s="10"/>
      <c r="BK104" s="10"/>
      <c r="BL104" s="10"/>
      <c r="BU104" s="10"/>
      <c r="BW104" s="11"/>
      <c r="CA104" s="44" t="str">
        <f t="shared" si="222"/>
        <v/>
      </c>
      <c r="CB104" s="44" t="str">
        <f t="shared" si="223"/>
        <v/>
      </c>
      <c r="CC104" s="44" t="str">
        <f t="shared" si="224"/>
        <v/>
      </c>
      <c r="CD104" s="44" t="str">
        <f t="shared" si="225"/>
        <v/>
      </c>
      <c r="CE104" s="44" t="str">
        <f t="shared" si="226"/>
        <v/>
      </c>
      <c r="CF104" s="44" t="str">
        <f t="shared" si="254"/>
        <v/>
      </c>
      <c r="CG104" s="44" t="str">
        <f t="shared" si="255"/>
        <v/>
      </c>
      <c r="CH104" s="44" t="str">
        <f t="shared" si="256"/>
        <v/>
      </c>
      <c r="CI104" s="44" t="str">
        <f t="shared" si="257"/>
        <v/>
      </c>
      <c r="CJ104" s="44" t="str">
        <f t="shared" si="258"/>
        <v/>
      </c>
      <c r="CK104" s="44" t="str">
        <f t="shared" si="259"/>
        <v/>
      </c>
      <c r="CL104" s="44" t="str">
        <f t="shared" si="260"/>
        <v/>
      </c>
      <c r="CM104" s="44" t="str">
        <f t="shared" si="261"/>
        <v/>
      </c>
      <c r="CN104" s="44" t="str">
        <f t="shared" si="262"/>
        <v/>
      </c>
      <c r="CO104" s="44" t="str">
        <f t="shared" si="263"/>
        <v/>
      </c>
      <c r="CP104" s="44" t="str">
        <f t="shared" si="264"/>
        <v/>
      </c>
      <c r="CQ104" s="44" t="str">
        <f t="shared" si="265"/>
        <v/>
      </c>
      <c r="CR104" s="44" t="str">
        <f t="shared" si="266"/>
        <v/>
      </c>
      <c r="CS104" s="44" t="str">
        <f t="shared" si="267"/>
        <v/>
      </c>
      <c r="CT104" s="44" t="str">
        <f t="shared" si="268"/>
        <v/>
      </c>
      <c r="CU104" s="44" t="str">
        <f t="shared" si="269"/>
        <v/>
      </c>
      <c r="CV104" s="44" t="str">
        <f t="shared" si="270"/>
        <v/>
      </c>
      <c r="CW104" s="44" t="str">
        <f t="shared" si="271"/>
        <v/>
      </c>
      <c r="CX104" s="44" t="str">
        <f t="shared" si="272"/>
        <v/>
      </c>
      <c r="CY104" s="44" t="str">
        <f t="shared" si="273"/>
        <v/>
      </c>
      <c r="CZ104" s="44" t="str">
        <f t="shared" si="227"/>
        <v/>
      </c>
      <c r="DA104" s="45">
        <f t="shared" si="228"/>
        <v>0</v>
      </c>
      <c r="DB104" s="45">
        <f t="shared" si="229"/>
        <v>0</v>
      </c>
      <c r="DC104" s="45">
        <f t="shared" si="230"/>
        <v>0</v>
      </c>
      <c r="DD104" s="45">
        <f t="shared" si="231"/>
        <v>0</v>
      </c>
      <c r="DE104" s="45">
        <f t="shared" si="232"/>
        <v>0</v>
      </c>
      <c r="DF104" s="45">
        <f t="shared" si="233"/>
        <v>0</v>
      </c>
      <c r="DG104" s="45">
        <f t="shared" si="234"/>
        <v>0</v>
      </c>
      <c r="DH104" s="45">
        <f t="shared" si="235"/>
        <v>0</v>
      </c>
      <c r="DI104" s="45">
        <f t="shared" si="236"/>
        <v>0</v>
      </c>
      <c r="DJ104" s="45">
        <f t="shared" si="237"/>
        <v>0</v>
      </c>
      <c r="DK104" s="45">
        <f t="shared" si="238"/>
        <v>0</v>
      </c>
      <c r="DL104" s="45">
        <f t="shared" si="239"/>
        <v>0</v>
      </c>
      <c r="DM104" s="45">
        <f t="shared" si="240"/>
        <v>0</v>
      </c>
      <c r="DN104" s="45">
        <f t="shared" si="241"/>
        <v>0</v>
      </c>
      <c r="DO104" s="45">
        <f t="shared" si="242"/>
        <v>0</v>
      </c>
      <c r="DP104" s="45">
        <f t="shared" si="243"/>
        <v>0</v>
      </c>
      <c r="DQ104" s="45">
        <f t="shared" si="244"/>
        <v>0</v>
      </c>
      <c r="DR104" s="45">
        <f t="shared" si="245"/>
        <v>0</v>
      </c>
      <c r="DS104" s="45">
        <f t="shared" si="246"/>
        <v>0</v>
      </c>
      <c r="DT104" s="45">
        <f t="shared" si="247"/>
        <v>0</v>
      </c>
      <c r="DU104" s="45">
        <f t="shared" si="248"/>
        <v>0</v>
      </c>
      <c r="DV104" s="45">
        <f t="shared" si="249"/>
        <v>0</v>
      </c>
      <c r="DW104" s="45">
        <f t="shared" si="250"/>
        <v>0</v>
      </c>
      <c r="DX104" s="45">
        <f t="shared" si="251"/>
        <v>0</v>
      </c>
      <c r="DY104" s="45">
        <f t="shared" si="252"/>
        <v>0</v>
      </c>
      <c r="DZ104" s="45">
        <f t="shared" si="253"/>
        <v>0</v>
      </c>
    </row>
    <row r="105" spans="1:130" ht="22.5" x14ac:dyDescent="0.25">
      <c r="A105" s="67" t="s">
        <v>42</v>
      </c>
      <c r="B105" s="47">
        <f t="shared" si="220"/>
        <v>0</v>
      </c>
      <c r="C105" s="48">
        <f t="shared" si="220"/>
        <v>0</v>
      </c>
      <c r="D105" s="38">
        <f>SUM(ENERO:DICIEMBRE!D105)</f>
        <v>0</v>
      </c>
      <c r="E105" s="38">
        <f>SUM(ENERO:DICIEMBRE!E105)</f>
        <v>0</v>
      </c>
      <c r="F105" s="38">
        <f>SUM(ENERO:DICIEMBRE!F105)</f>
        <v>0</v>
      </c>
      <c r="G105" s="38">
        <f>SUM(ENERO:DICIEMBRE!G105)</f>
        <v>0</v>
      </c>
      <c r="H105" s="38">
        <f>SUM(ENERO:DICIEMBRE!H105)</f>
        <v>0</v>
      </c>
      <c r="I105" s="38">
        <f>SUM(ENERO:DICIEMBRE!I105)</f>
        <v>0</v>
      </c>
      <c r="J105" s="38">
        <f>SUM(ENERO:DICIEMBRE!J105)</f>
        <v>0</v>
      </c>
      <c r="K105" s="38">
        <f>SUM(ENERO:DICIEMBRE!K105)</f>
        <v>0</v>
      </c>
      <c r="L105" s="38">
        <f>SUM(ENERO:DICIEMBRE!L105)</f>
        <v>0</v>
      </c>
      <c r="M105" s="38">
        <f>SUM(ENERO:DICIEMBRE!M105)</f>
        <v>0</v>
      </c>
      <c r="N105" s="38">
        <f>SUM(ENERO:DICIEMBRE!N105)</f>
        <v>0</v>
      </c>
      <c r="O105" s="38">
        <f>SUM(ENERO:DICIEMBRE!O105)</f>
        <v>0</v>
      </c>
      <c r="P105" s="38">
        <f>SUM(ENERO:DICIEMBRE!P105)</f>
        <v>0</v>
      </c>
      <c r="Q105" s="38">
        <f>SUM(ENERO:DICIEMBRE!Q105)</f>
        <v>0</v>
      </c>
      <c r="R105" s="38">
        <f>SUM(ENERO:DICIEMBRE!R105)</f>
        <v>0</v>
      </c>
      <c r="S105" s="38">
        <f>SUM(ENERO:DICIEMBRE!S105)</f>
        <v>0</v>
      </c>
      <c r="T105" s="38">
        <f>SUM(ENERO:DICIEMBRE!T105)</f>
        <v>0</v>
      </c>
      <c r="U105" s="38">
        <f>SUM(ENERO:DICIEMBRE!U105)</f>
        <v>0</v>
      </c>
      <c r="V105" s="38">
        <f>SUM(ENERO:DICIEMBRE!V105)</f>
        <v>0</v>
      </c>
      <c r="W105" s="38">
        <f>SUM(ENERO:DICIEMBRE!W105)</f>
        <v>0</v>
      </c>
      <c r="X105" s="38">
        <f>SUM(ENERO:DICIEMBRE!X105)</f>
        <v>0</v>
      </c>
      <c r="Y105" s="38">
        <f>SUM(ENERO:DICIEMBRE!Y105)</f>
        <v>0</v>
      </c>
      <c r="Z105" s="38">
        <f>SUM(ENERO:DICIEMBRE!Z105)</f>
        <v>0</v>
      </c>
      <c r="AA105" s="38">
        <f>SUM(ENERO:DICIEMBRE!AA105)</f>
        <v>0</v>
      </c>
      <c r="AB105" s="38">
        <f>SUM(ENERO:DICIEMBRE!AB105)</f>
        <v>0</v>
      </c>
      <c r="AC105" s="38">
        <f>SUM(ENERO:DICIEMBRE!AC105)</f>
        <v>0</v>
      </c>
      <c r="AD105" s="38">
        <f>SUM(ENERO:DICIEMBRE!AD105)</f>
        <v>0</v>
      </c>
      <c r="AE105" s="38">
        <f>SUM(ENERO:DICIEMBRE!AE105)</f>
        <v>0</v>
      </c>
      <c r="AF105" s="38">
        <f>SUM(ENERO:DICIEMBRE!AF105)</f>
        <v>0</v>
      </c>
      <c r="AG105" s="38">
        <f>SUM(ENERO:DICIEMBRE!AG105)</f>
        <v>0</v>
      </c>
      <c r="AH105" s="38">
        <f>SUM(ENERO:DICIEMBRE!AH105)</f>
        <v>0</v>
      </c>
      <c r="AI105" s="38">
        <f>SUM(ENERO:DICIEMBRE!AI105)</f>
        <v>0</v>
      </c>
      <c r="AJ105" s="38">
        <f>SUM(ENERO:DICIEMBRE!AJ105)</f>
        <v>0</v>
      </c>
      <c r="AK105" s="38">
        <f>SUM(ENERO:DICIEMBRE!AK105)</f>
        <v>0</v>
      </c>
      <c r="AL105" s="38">
        <f>SUM(ENERO:DICIEMBRE!AL105)</f>
        <v>0</v>
      </c>
      <c r="AM105" s="38">
        <f>SUM(ENERO:DICIEMBRE!AM105)</f>
        <v>0</v>
      </c>
      <c r="AN105" s="38">
        <f>SUM(ENERO:DICIEMBRE!AN105)</f>
        <v>0</v>
      </c>
      <c r="AO105" s="38">
        <f>SUM(ENERO:DICIEMBRE!AO105)</f>
        <v>0</v>
      </c>
      <c r="AP105" s="38">
        <f>SUM(ENERO:DICIEMBRE!AP105)</f>
        <v>0</v>
      </c>
      <c r="AQ105" s="38">
        <f>SUM(ENERO:DICIEMBRE!AQ105)</f>
        <v>0</v>
      </c>
      <c r="AR105" s="38">
        <f>SUM(ENERO:DICIEMBRE!AR105)</f>
        <v>0</v>
      </c>
      <c r="AS105" s="38">
        <f>SUM(ENERO:DICIEMBRE!AS105)</f>
        <v>0</v>
      </c>
      <c r="AT105" s="38">
        <f>SUM(ENERO:DICIEMBRE!AT105)</f>
        <v>0</v>
      </c>
      <c r="AU105" s="38">
        <f>SUM(ENERO:DICIEMBRE!AU105)</f>
        <v>0</v>
      </c>
      <c r="AV105" s="38">
        <f>SUM(ENERO:DICIEMBRE!AV105)</f>
        <v>0</v>
      </c>
      <c r="AW105" s="38">
        <f>SUM(ENERO:DICIEMBRE!AW105)</f>
        <v>0</v>
      </c>
      <c r="AX105" s="43" t="str">
        <f t="shared" si="221"/>
        <v/>
      </c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10"/>
      <c r="BJ105" s="10"/>
      <c r="BK105" s="10"/>
      <c r="BL105" s="10"/>
      <c r="BU105" s="10"/>
      <c r="BW105" s="11"/>
      <c r="CA105" s="44" t="str">
        <f t="shared" si="222"/>
        <v/>
      </c>
      <c r="CB105" s="44" t="str">
        <f t="shared" si="223"/>
        <v/>
      </c>
      <c r="CC105" s="44" t="str">
        <f t="shared" si="224"/>
        <v/>
      </c>
      <c r="CD105" s="44" t="str">
        <f t="shared" si="225"/>
        <v/>
      </c>
      <c r="CE105" s="44" t="str">
        <f t="shared" si="226"/>
        <v/>
      </c>
      <c r="CF105" s="44" t="str">
        <f t="shared" si="254"/>
        <v/>
      </c>
      <c r="CG105" s="44" t="str">
        <f t="shared" si="255"/>
        <v/>
      </c>
      <c r="CH105" s="44" t="str">
        <f t="shared" si="256"/>
        <v/>
      </c>
      <c r="CI105" s="44" t="str">
        <f t="shared" si="257"/>
        <v/>
      </c>
      <c r="CJ105" s="44" t="str">
        <f t="shared" si="258"/>
        <v/>
      </c>
      <c r="CK105" s="44" t="str">
        <f t="shared" si="259"/>
        <v/>
      </c>
      <c r="CL105" s="44" t="str">
        <f t="shared" si="260"/>
        <v/>
      </c>
      <c r="CM105" s="44" t="str">
        <f t="shared" si="261"/>
        <v/>
      </c>
      <c r="CN105" s="44" t="str">
        <f t="shared" si="262"/>
        <v/>
      </c>
      <c r="CO105" s="44" t="str">
        <f t="shared" si="263"/>
        <v/>
      </c>
      <c r="CP105" s="44" t="str">
        <f t="shared" si="264"/>
        <v/>
      </c>
      <c r="CQ105" s="44" t="str">
        <f t="shared" si="265"/>
        <v/>
      </c>
      <c r="CR105" s="44" t="str">
        <f t="shared" si="266"/>
        <v/>
      </c>
      <c r="CS105" s="44" t="str">
        <f t="shared" si="267"/>
        <v/>
      </c>
      <c r="CT105" s="44" t="str">
        <f t="shared" si="268"/>
        <v/>
      </c>
      <c r="CU105" s="44" t="str">
        <f t="shared" si="269"/>
        <v/>
      </c>
      <c r="CV105" s="44" t="str">
        <f t="shared" si="270"/>
        <v/>
      </c>
      <c r="CW105" s="44" t="str">
        <f t="shared" si="271"/>
        <v/>
      </c>
      <c r="CX105" s="44" t="str">
        <f t="shared" si="272"/>
        <v/>
      </c>
      <c r="CY105" s="44" t="str">
        <f t="shared" si="273"/>
        <v/>
      </c>
      <c r="CZ105" s="44" t="str">
        <f t="shared" si="227"/>
        <v/>
      </c>
      <c r="DA105" s="45">
        <f t="shared" si="228"/>
        <v>0</v>
      </c>
      <c r="DB105" s="45">
        <f t="shared" si="229"/>
        <v>0</v>
      </c>
      <c r="DC105" s="45">
        <f t="shared" si="230"/>
        <v>0</v>
      </c>
      <c r="DD105" s="45">
        <f t="shared" si="231"/>
        <v>0</v>
      </c>
      <c r="DE105" s="45">
        <f t="shared" si="232"/>
        <v>0</v>
      </c>
      <c r="DF105" s="45">
        <f t="shared" si="233"/>
        <v>0</v>
      </c>
      <c r="DG105" s="45">
        <f t="shared" si="234"/>
        <v>0</v>
      </c>
      <c r="DH105" s="45">
        <f t="shared" si="235"/>
        <v>0</v>
      </c>
      <c r="DI105" s="45">
        <f t="shared" si="236"/>
        <v>0</v>
      </c>
      <c r="DJ105" s="45">
        <f t="shared" si="237"/>
        <v>0</v>
      </c>
      <c r="DK105" s="45">
        <f t="shared" si="238"/>
        <v>0</v>
      </c>
      <c r="DL105" s="45">
        <f t="shared" si="239"/>
        <v>0</v>
      </c>
      <c r="DM105" s="45">
        <f t="shared" si="240"/>
        <v>0</v>
      </c>
      <c r="DN105" s="45">
        <f t="shared" si="241"/>
        <v>0</v>
      </c>
      <c r="DO105" s="45">
        <f t="shared" si="242"/>
        <v>0</v>
      </c>
      <c r="DP105" s="45">
        <f t="shared" si="243"/>
        <v>0</v>
      </c>
      <c r="DQ105" s="45">
        <f t="shared" si="244"/>
        <v>0</v>
      </c>
      <c r="DR105" s="45">
        <f t="shared" si="245"/>
        <v>0</v>
      </c>
      <c r="DS105" s="45">
        <f t="shared" si="246"/>
        <v>0</v>
      </c>
      <c r="DT105" s="45">
        <f t="shared" si="247"/>
        <v>0</v>
      </c>
      <c r="DU105" s="45">
        <f t="shared" si="248"/>
        <v>0</v>
      </c>
      <c r="DV105" s="45">
        <f t="shared" si="249"/>
        <v>0</v>
      </c>
      <c r="DW105" s="45">
        <f t="shared" si="250"/>
        <v>0</v>
      </c>
      <c r="DX105" s="45">
        <f t="shared" si="251"/>
        <v>0</v>
      </c>
      <c r="DY105" s="45">
        <f t="shared" si="252"/>
        <v>0</v>
      </c>
      <c r="DZ105" s="45">
        <f t="shared" si="253"/>
        <v>0</v>
      </c>
    </row>
    <row r="106" spans="1:130" ht="22.5" x14ac:dyDescent="0.25">
      <c r="A106" s="67" t="s">
        <v>43</v>
      </c>
      <c r="B106" s="47">
        <f t="shared" si="220"/>
        <v>0</v>
      </c>
      <c r="C106" s="48">
        <f t="shared" si="220"/>
        <v>0</v>
      </c>
      <c r="D106" s="38">
        <f>SUM(ENERO:DICIEMBRE!D106)</f>
        <v>0</v>
      </c>
      <c r="E106" s="38">
        <f>SUM(ENERO:DICIEMBRE!E106)</f>
        <v>0</v>
      </c>
      <c r="F106" s="38">
        <f>SUM(ENERO:DICIEMBRE!F106)</f>
        <v>0</v>
      </c>
      <c r="G106" s="38">
        <f>SUM(ENERO:DICIEMBRE!G106)</f>
        <v>0</v>
      </c>
      <c r="H106" s="38">
        <f>SUM(ENERO:DICIEMBRE!H106)</f>
        <v>0</v>
      </c>
      <c r="I106" s="38">
        <f>SUM(ENERO:DICIEMBRE!I106)</f>
        <v>0</v>
      </c>
      <c r="J106" s="38">
        <f>SUM(ENERO:DICIEMBRE!J106)</f>
        <v>0</v>
      </c>
      <c r="K106" s="38">
        <f>SUM(ENERO:DICIEMBRE!K106)</f>
        <v>0</v>
      </c>
      <c r="L106" s="38">
        <f>SUM(ENERO:DICIEMBRE!L106)</f>
        <v>0</v>
      </c>
      <c r="M106" s="38">
        <f>SUM(ENERO:DICIEMBRE!M106)</f>
        <v>0</v>
      </c>
      <c r="N106" s="38">
        <f>SUM(ENERO:DICIEMBRE!N106)</f>
        <v>0</v>
      </c>
      <c r="O106" s="38">
        <f>SUM(ENERO:DICIEMBRE!O106)</f>
        <v>0</v>
      </c>
      <c r="P106" s="38">
        <f>SUM(ENERO:DICIEMBRE!P106)</f>
        <v>0</v>
      </c>
      <c r="Q106" s="38">
        <f>SUM(ENERO:DICIEMBRE!Q106)</f>
        <v>0</v>
      </c>
      <c r="R106" s="38">
        <f>SUM(ENERO:DICIEMBRE!R106)</f>
        <v>0</v>
      </c>
      <c r="S106" s="38">
        <f>SUM(ENERO:DICIEMBRE!S106)</f>
        <v>0</v>
      </c>
      <c r="T106" s="38">
        <f>SUM(ENERO:DICIEMBRE!T106)</f>
        <v>0</v>
      </c>
      <c r="U106" s="38">
        <f>SUM(ENERO:DICIEMBRE!U106)</f>
        <v>0</v>
      </c>
      <c r="V106" s="38">
        <f>SUM(ENERO:DICIEMBRE!V106)</f>
        <v>0</v>
      </c>
      <c r="W106" s="38">
        <f>SUM(ENERO:DICIEMBRE!W106)</f>
        <v>0</v>
      </c>
      <c r="X106" s="38">
        <f>SUM(ENERO:DICIEMBRE!X106)</f>
        <v>0</v>
      </c>
      <c r="Y106" s="38">
        <f>SUM(ENERO:DICIEMBRE!Y106)</f>
        <v>0</v>
      </c>
      <c r="Z106" s="38">
        <f>SUM(ENERO:DICIEMBRE!Z106)</f>
        <v>0</v>
      </c>
      <c r="AA106" s="38">
        <f>SUM(ENERO:DICIEMBRE!AA106)</f>
        <v>0</v>
      </c>
      <c r="AB106" s="38">
        <f>SUM(ENERO:DICIEMBRE!AB106)</f>
        <v>0</v>
      </c>
      <c r="AC106" s="38">
        <f>SUM(ENERO:DICIEMBRE!AC106)</f>
        <v>0</v>
      </c>
      <c r="AD106" s="38">
        <f>SUM(ENERO:DICIEMBRE!AD106)</f>
        <v>0</v>
      </c>
      <c r="AE106" s="38">
        <f>SUM(ENERO:DICIEMBRE!AE106)</f>
        <v>0</v>
      </c>
      <c r="AF106" s="38">
        <f>SUM(ENERO:DICIEMBRE!AF106)</f>
        <v>0</v>
      </c>
      <c r="AG106" s="38">
        <f>SUM(ENERO:DICIEMBRE!AG106)</f>
        <v>0</v>
      </c>
      <c r="AH106" s="38">
        <f>SUM(ENERO:DICIEMBRE!AH106)</f>
        <v>0</v>
      </c>
      <c r="AI106" s="38">
        <f>SUM(ENERO:DICIEMBRE!AI106)</f>
        <v>0</v>
      </c>
      <c r="AJ106" s="38">
        <f>SUM(ENERO:DICIEMBRE!AJ106)</f>
        <v>0</v>
      </c>
      <c r="AK106" s="38">
        <f>SUM(ENERO:DICIEMBRE!AK106)</f>
        <v>0</v>
      </c>
      <c r="AL106" s="38">
        <f>SUM(ENERO:DICIEMBRE!AL106)</f>
        <v>0</v>
      </c>
      <c r="AM106" s="38">
        <f>SUM(ENERO:DICIEMBRE!AM106)</f>
        <v>0</v>
      </c>
      <c r="AN106" s="38">
        <f>SUM(ENERO:DICIEMBRE!AN106)</f>
        <v>0</v>
      </c>
      <c r="AO106" s="38">
        <f>SUM(ENERO:DICIEMBRE!AO106)</f>
        <v>0</v>
      </c>
      <c r="AP106" s="38">
        <f>SUM(ENERO:DICIEMBRE!AP106)</f>
        <v>0</v>
      </c>
      <c r="AQ106" s="38">
        <f>SUM(ENERO:DICIEMBRE!AQ106)</f>
        <v>0</v>
      </c>
      <c r="AR106" s="38">
        <f>SUM(ENERO:DICIEMBRE!AR106)</f>
        <v>0</v>
      </c>
      <c r="AS106" s="38">
        <f>SUM(ENERO:DICIEMBRE!AS106)</f>
        <v>0</v>
      </c>
      <c r="AT106" s="38">
        <f>SUM(ENERO:DICIEMBRE!AT106)</f>
        <v>0</v>
      </c>
      <c r="AU106" s="38">
        <f>SUM(ENERO:DICIEMBRE!AU106)</f>
        <v>0</v>
      </c>
      <c r="AV106" s="38">
        <f>SUM(ENERO:DICIEMBRE!AV106)</f>
        <v>0</v>
      </c>
      <c r="AW106" s="38">
        <f>SUM(ENERO:DICIEMBRE!AW106)</f>
        <v>0</v>
      </c>
      <c r="AX106" s="43" t="str">
        <f t="shared" si="221"/>
        <v/>
      </c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10"/>
      <c r="BJ106" s="10"/>
      <c r="BK106" s="10"/>
      <c r="BL106" s="10"/>
      <c r="BU106" s="10"/>
      <c r="BW106" s="11"/>
      <c r="CA106" s="44" t="str">
        <f t="shared" si="222"/>
        <v/>
      </c>
      <c r="CB106" s="44" t="str">
        <f t="shared" si="223"/>
        <v/>
      </c>
      <c r="CC106" s="44" t="str">
        <f t="shared" si="224"/>
        <v/>
      </c>
      <c r="CD106" s="44" t="str">
        <f t="shared" si="225"/>
        <v/>
      </c>
      <c r="CE106" s="44" t="str">
        <f t="shared" si="226"/>
        <v/>
      </c>
      <c r="CF106" s="44" t="str">
        <f t="shared" si="254"/>
        <v/>
      </c>
      <c r="CG106" s="44" t="str">
        <f t="shared" si="255"/>
        <v/>
      </c>
      <c r="CH106" s="44" t="str">
        <f t="shared" si="256"/>
        <v/>
      </c>
      <c r="CI106" s="44" t="str">
        <f t="shared" si="257"/>
        <v/>
      </c>
      <c r="CJ106" s="44" t="str">
        <f t="shared" si="258"/>
        <v/>
      </c>
      <c r="CK106" s="44" t="str">
        <f t="shared" si="259"/>
        <v/>
      </c>
      <c r="CL106" s="44" t="str">
        <f t="shared" si="260"/>
        <v/>
      </c>
      <c r="CM106" s="44" t="str">
        <f t="shared" si="261"/>
        <v/>
      </c>
      <c r="CN106" s="44" t="str">
        <f t="shared" si="262"/>
        <v/>
      </c>
      <c r="CO106" s="44" t="str">
        <f t="shared" si="263"/>
        <v/>
      </c>
      <c r="CP106" s="44" t="str">
        <f t="shared" si="264"/>
        <v/>
      </c>
      <c r="CQ106" s="44" t="str">
        <f t="shared" si="265"/>
        <v/>
      </c>
      <c r="CR106" s="44" t="str">
        <f t="shared" si="266"/>
        <v/>
      </c>
      <c r="CS106" s="44" t="str">
        <f t="shared" si="267"/>
        <v/>
      </c>
      <c r="CT106" s="44" t="str">
        <f t="shared" si="268"/>
        <v/>
      </c>
      <c r="CU106" s="44" t="str">
        <f t="shared" si="269"/>
        <v/>
      </c>
      <c r="CV106" s="44" t="str">
        <f t="shared" si="270"/>
        <v/>
      </c>
      <c r="CW106" s="44" t="str">
        <f t="shared" si="271"/>
        <v/>
      </c>
      <c r="CX106" s="44" t="str">
        <f t="shared" si="272"/>
        <v/>
      </c>
      <c r="CY106" s="44" t="str">
        <f t="shared" si="273"/>
        <v/>
      </c>
      <c r="CZ106" s="44" t="str">
        <f t="shared" si="227"/>
        <v/>
      </c>
      <c r="DA106" s="45">
        <f t="shared" si="228"/>
        <v>0</v>
      </c>
      <c r="DB106" s="45">
        <f t="shared" si="229"/>
        <v>0</v>
      </c>
      <c r="DC106" s="45">
        <f t="shared" si="230"/>
        <v>0</v>
      </c>
      <c r="DD106" s="45">
        <f t="shared" si="231"/>
        <v>0</v>
      </c>
      <c r="DE106" s="45">
        <f t="shared" si="232"/>
        <v>0</v>
      </c>
      <c r="DF106" s="45">
        <f t="shared" si="233"/>
        <v>0</v>
      </c>
      <c r="DG106" s="45">
        <f t="shared" si="234"/>
        <v>0</v>
      </c>
      <c r="DH106" s="45">
        <f t="shared" si="235"/>
        <v>0</v>
      </c>
      <c r="DI106" s="45">
        <f t="shared" si="236"/>
        <v>0</v>
      </c>
      <c r="DJ106" s="45">
        <f t="shared" si="237"/>
        <v>0</v>
      </c>
      <c r="DK106" s="45">
        <f t="shared" si="238"/>
        <v>0</v>
      </c>
      <c r="DL106" s="45">
        <f t="shared" si="239"/>
        <v>0</v>
      </c>
      <c r="DM106" s="45">
        <f t="shared" si="240"/>
        <v>0</v>
      </c>
      <c r="DN106" s="45">
        <f t="shared" si="241"/>
        <v>0</v>
      </c>
      <c r="DO106" s="45">
        <f t="shared" si="242"/>
        <v>0</v>
      </c>
      <c r="DP106" s="45">
        <f t="shared" si="243"/>
        <v>0</v>
      </c>
      <c r="DQ106" s="45">
        <f t="shared" si="244"/>
        <v>0</v>
      </c>
      <c r="DR106" s="45">
        <f t="shared" si="245"/>
        <v>0</v>
      </c>
      <c r="DS106" s="45">
        <f t="shared" si="246"/>
        <v>0</v>
      </c>
      <c r="DT106" s="45">
        <f t="shared" si="247"/>
        <v>0</v>
      </c>
      <c r="DU106" s="45">
        <f t="shared" si="248"/>
        <v>0</v>
      </c>
      <c r="DV106" s="45">
        <f t="shared" si="249"/>
        <v>0</v>
      </c>
      <c r="DW106" s="45">
        <f t="shared" si="250"/>
        <v>0</v>
      </c>
      <c r="DX106" s="45">
        <f t="shared" si="251"/>
        <v>0</v>
      </c>
      <c r="DY106" s="45">
        <f t="shared" si="252"/>
        <v>0</v>
      </c>
      <c r="DZ106" s="45">
        <f t="shared" si="253"/>
        <v>0</v>
      </c>
    </row>
    <row r="107" spans="1:130" x14ac:dyDescent="0.25">
      <c r="A107" s="66" t="s">
        <v>44</v>
      </c>
      <c r="B107" s="47">
        <f t="shared" si="220"/>
        <v>0</v>
      </c>
      <c r="C107" s="48">
        <f t="shared" si="220"/>
        <v>0</v>
      </c>
      <c r="D107" s="38">
        <f>SUM(ENERO:DICIEMBRE!D107)</f>
        <v>0</v>
      </c>
      <c r="E107" s="38">
        <f>SUM(ENERO:DICIEMBRE!E107)</f>
        <v>0</v>
      </c>
      <c r="F107" s="38">
        <f>SUM(ENERO:DICIEMBRE!F107)</f>
        <v>0</v>
      </c>
      <c r="G107" s="38">
        <f>SUM(ENERO:DICIEMBRE!G107)</f>
        <v>0</v>
      </c>
      <c r="H107" s="38">
        <f>SUM(ENERO:DICIEMBRE!H107)</f>
        <v>0</v>
      </c>
      <c r="I107" s="38">
        <f>SUM(ENERO:DICIEMBRE!I107)</f>
        <v>0</v>
      </c>
      <c r="J107" s="38">
        <f>SUM(ENERO:DICIEMBRE!J107)</f>
        <v>0</v>
      </c>
      <c r="K107" s="38">
        <f>SUM(ENERO:DICIEMBRE!K107)</f>
        <v>0</v>
      </c>
      <c r="L107" s="38">
        <f>SUM(ENERO:DICIEMBRE!L107)</f>
        <v>0</v>
      </c>
      <c r="M107" s="38">
        <f>SUM(ENERO:DICIEMBRE!M107)</f>
        <v>0</v>
      </c>
      <c r="N107" s="38">
        <f>SUM(ENERO:DICIEMBRE!N107)</f>
        <v>0</v>
      </c>
      <c r="O107" s="38">
        <f>SUM(ENERO:DICIEMBRE!O107)</f>
        <v>0</v>
      </c>
      <c r="P107" s="38">
        <f>SUM(ENERO:DICIEMBRE!P107)</f>
        <v>0</v>
      </c>
      <c r="Q107" s="38">
        <f>SUM(ENERO:DICIEMBRE!Q107)</f>
        <v>0</v>
      </c>
      <c r="R107" s="38">
        <f>SUM(ENERO:DICIEMBRE!R107)</f>
        <v>0</v>
      </c>
      <c r="S107" s="38">
        <f>SUM(ENERO:DICIEMBRE!S107)</f>
        <v>0</v>
      </c>
      <c r="T107" s="38">
        <f>SUM(ENERO:DICIEMBRE!T107)</f>
        <v>0</v>
      </c>
      <c r="U107" s="38">
        <f>SUM(ENERO:DICIEMBRE!U107)</f>
        <v>0</v>
      </c>
      <c r="V107" s="38">
        <f>SUM(ENERO:DICIEMBRE!V107)</f>
        <v>0</v>
      </c>
      <c r="W107" s="38">
        <f>SUM(ENERO:DICIEMBRE!W107)</f>
        <v>0</v>
      </c>
      <c r="X107" s="38">
        <f>SUM(ENERO:DICIEMBRE!X107)</f>
        <v>0</v>
      </c>
      <c r="Y107" s="38">
        <f>SUM(ENERO:DICIEMBRE!Y107)</f>
        <v>0</v>
      </c>
      <c r="Z107" s="38">
        <f>SUM(ENERO:DICIEMBRE!Z107)</f>
        <v>0</v>
      </c>
      <c r="AA107" s="38">
        <f>SUM(ENERO:DICIEMBRE!AA107)</f>
        <v>0</v>
      </c>
      <c r="AB107" s="38">
        <f>SUM(ENERO:DICIEMBRE!AB107)</f>
        <v>0</v>
      </c>
      <c r="AC107" s="38">
        <f>SUM(ENERO:DICIEMBRE!AC107)</f>
        <v>0</v>
      </c>
      <c r="AD107" s="38">
        <f>SUM(ENERO:DICIEMBRE!AD107)</f>
        <v>0</v>
      </c>
      <c r="AE107" s="38">
        <f>SUM(ENERO:DICIEMBRE!AE107)</f>
        <v>0</v>
      </c>
      <c r="AF107" s="38">
        <f>SUM(ENERO:DICIEMBRE!AF107)</f>
        <v>0</v>
      </c>
      <c r="AG107" s="38">
        <f>SUM(ENERO:DICIEMBRE!AG107)</f>
        <v>0</v>
      </c>
      <c r="AH107" s="38">
        <f>SUM(ENERO:DICIEMBRE!AH107)</f>
        <v>0</v>
      </c>
      <c r="AI107" s="38">
        <f>SUM(ENERO:DICIEMBRE!AI107)</f>
        <v>0</v>
      </c>
      <c r="AJ107" s="38">
        <f>SUM(ENERO:DICIEMBRE!AJ107)</f>
        <v>0</v>
      </c>
      <c r="AK107" s="38">
        <f>SUM(ENERO:DICIEMBRE!AK107)</f>
        <v>0</v>
      </c>
      <c r="AL107" s="38">
        <f>SUM(ENERO:DICIEMBRE!AL107)</f>
        <v>0</v>
      </c>
      <c r="AM107" s="38">
        <f>SUM(ENERO:DICIEMBRE!AM107)</f>
        <v>0</v>
      </c>
      <c r="AN107" s="38">
        <f>SUM(ENERO:DICIEMBRE!AN107)</f>
        <v>0</v>
      </c>
      <c r="AO107" s="38">
        <f>SUM(ENERO:DICIEMBRE!AO107)</f>
        <v>0</v>
      </c>
      <c r="AP107" s="38">
        <f>SUM(ENERO:DICIEMBRE!AP107)</f>
        <v>0</v>
      </c>
      <c r="AQ107" s="38">
        <f>SUM(ENERO:DICIEMBRE!AQ107)</f>
        <v>0</v>
      </c>
      <c r="AR107" s="38">
        <f>SUM(ENERO:DICIEMBRE!AR107)</f>
        <v>0</v>
      </c>
      <c r="AS107" s="38">
        <f>SUM(ENERO:DICIEMBRE!AS107)</f>
        <v>0</v>
      </c>
      <c r="AT107" s="38">
        <f>SUM(ENERO:DICIEMBRE!AT107)</f>
        <v>0</v>
      </c>
      <c r="AU107" s="38">
        <f>SUM(ENERO:DICIEMBRE!AU107)</f>
        <v>0</v>
      </c>
      <c r="AV107" s="38">
        <f>SUM(ENERO:DICIEMBRE!AV107)</f>
        <v>0</v>
      </c>
      <c r="AW107" s="38">
        <f>SUM(ENERO:DICIEMBRE!AW107)</f>
        <v>0</v>
      </c>
      <c r="AX107" s="43" t="str">
        <f t="shared" si="221"/>
        <v/>
      </c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10"/>
      <c r="BJ107" s="10"/>
      <c r="BK107" s="10"/>
      <c r="BL107" s="10"/>
      <c r="BU107" s="10"/>
      <c r="BW107" s="11"/>
      <c r="CA107" s="44" t="str">
        <f t="shared" si="222"/>
        <v/>
      </c>
      <c r="CB107" s="44" t="str">
        <f t="shared" si="223"/>
        <v/>
      </c>
      <c r="CC107" s="44" t="str">
        <f t="shared" si="224"/>
        <v/>
      </c>
      <c r="CD107" s="44" t="str">
        <f t="shared" si="225"/>
        <v/>
      </c>
      <c r="CE107" s="44" t="str">
        <f t="shared" si="226"/>
        <v/>
      </c>
      <c r="CF107" s="44" t="str">
        <f t="shared" si="254"/>
        <v/>
      </c>
      <c r="CG107" s="44" t="str">
        <f t="shared" si="255"/>
        <v/>
      </c>
      <c r="CH107" s="44" t="str">
        <f t="shared" si="256"/>
        <v/>
      </c>
      <c r="CI107" s="44" t="str">
        <f t="shared" si="257"/>
        <v/>
      </c>
      <c r="CJ107" s="44" t="str">
        <f t="shared" si="258"/>
        <v/>
      </c>
      <c r="CK107" s="44" t="str">
        <f t="shared" si="259"/>
        <v/>
      </c>
      <c r="CL107" s="44" t="str">
        <f t="shared" si="260"/>
        <v/>
      </c>
      <c r="CM107" s="44" t="str">
        <f t="shared" si="261"/>
        <v/>
      </c>
      <c r="CN107" s="44" t="str">
        <f t="shared" si="262"/>
        <v/>
      </c>
      <c r="CO107" s="44" t="str">
        <f t="shared" si="263"/>
        <v/>
      </c>
      <c r="CP107" s="44" t="str">
        <f t="shared" si="264"/>
        <v/>
      </c>
      <c r="CQ107" s="44" t="str">
        <f t="shared" si="265"/>
        <v/>
      </c>
      <c r="CR107" s="44" t="str">
        <f t="shared" si="266"/>
        <v/>
      </c>
      <c r="CS107" s="44" t="str">
        <f t="shared" si="267"/>
        <v/>
      </c>
      <c r="CT107" s="44" t="str">
        <f t="shared" si="268"/>
        <v/>
      </c>
      <c r="CU107" s="44" t="str">
        <f t="shared" si="269"/>
        <v/>
      </c>
      <c r="CV107" s="44" t="str">
        <f t="shared" si="270"/>
        <v/>
      </c>
      <c r="CW107" s="44" t="str">
        <f t="shared" si="271"/>
        <v/>
      </c>
      <c r="CX107" s="44" t="str">
        <f t="shared" si="272"/>
        <v/>
      </c>
      <c r="CY107" s="44" t="str">
        <f t="shared" si="273"/>
        <v/>
      </c>
      <c r="CZ107" s="44" t="str">
        <f t="shared" si="227"/>
        <v/>
      </c>
      <c r="DA107" s="45">
        <f t="shared" si="228"/>
        <v>0</v>
      </c>
      <c r="DB107" s="45">
        <f t="shared" si="229"/>
        <v>0</v>
      </c>
      <c r="DC107" s="45">
        <f t="shared" si="230"/>
        <v>0</v>
      </c>
      <c r="DD107" s="45">
        <f t="shared" si="231"/>
        <v>0</v>
      </c>
      <c r="DE107" s="45">
        <f t="shared" si="232"/>
        <v>0</v>
      </c>
      <c r="DF107" s="45">
        <f t="shared" si="233"/>
        <v>0</v>
      </c>
      <c r="DG107" s="45">
        <f t="shared" si="234"/>
        <v>0</v>
      </c>
      <c r="DH107" s="45">
        <f t="shared" si="235"/>
        <v>0</v>
      </c>
      <c r="DI107" s="45">
        <f t="shared" si="236"/>
        <v>0</v>
      </c>
      <c r="DJ107" s="45">
        <f t="shared" si="237"/>
        <v>0</v>
      </c>
      <c r="DK107" s="45">
        <f t="shared" si="238"/>
        <v>0</v>
      </c>
      <c r="DL107" s="45">
        <f t="shared" si="239"/>
        <v>0</v>
      </c>
      <c r="DM107" s="45">
        <f t="shared" si="240"/>
        <v>0</v>
      </c>
      <c r="DN107" s="45">
        <f t="shared" si="241"/>
        <v>0</v>
      </c>
      <c r="DO107" s="45">
        <f t="shared" si="242"/>
        <v>0</v>
      </c>
      <c r="DP107" s="45">
        <f t="shared" si="243"/>
        <v>0</v>
      </c>
      <c r="DQ107" s="45">
        <f t="shared" si="244"/>
        <v>0</v>
      </c>
      <c r="DR107" s="45">
        <f t="shared" si="245"/>
        <v>0</v>
      </c>
      <c r="DS107" s="45">
        <f t="shared" si="246"/>
        <v>0</v>
      </c>
      <c r="DT107" s="45">
        <f t="shared" si="247"/>
        <v>0</v>
      </c>
      <c r="DU107" s="45">
        <f t="shared" si="248"/>
        <v>0</v>
      </c>
      <c r="DV107" s="45">
        <f t="shared" si="249"/>
        <v>0</v>
      </c>
      <c r="DW107" s="45">
        <f t="shared" si="250"/>
        <v>0</v>
      </c>
      <c r="DX107" s="45">
        <f t="shared" si="251"/>
        <v>0</v>
      </c>
      <c r="DY107" s="45">
        <f t="shared" si="252"/>
        <v>0</v>
      </c>
      <c r="DZ107" s="45">
        <f t="shared" si="253"/>
        <v>0</v>
      </c>
    </row>
    <row r="108" spans="1:130" x14ac:dyDescent="0.25">
      <c r="A108" s="66" t="s">
        <v>45</v>
      </c>
      <c r="B108" s="47">
        <f>+D108+F108+H108+J108+L108+N108+P108+R108+T108+V108+X108+Z108+AB108+AD108+AF108+AH108+AJ108+AL108+AN108+AP108</f>
        <v>0</v>
      </c>
      <c r="C108" s="48">
        <f>+E108+G108+I108+K108+M108+O108+Q108+S108+U108+W108+Y108+AA108+AC108+AE108+AG108+AI108+AK108+AM108+AO108+AQ108</f>
        <v>0</v>
      </c>
      <c r="D108" s="38">
        <f>SUM(ENERO:DICIEMBRE!D108)</f>
        <v>0</v>
      </c>
      <c r="E108" s="38">
        <f>SUM(ENERO:DICIEMBRE!E108)</f>
        <v>0</v>
      </c>
      <c r="F108" s="38">
        <f>SUM(ENERO:DICIEMBRE!F108)</f>
        <v>0</v>
      </c>
      <c r="G108" s="38">
        <f>SUM(ENERO:DICIEMBRE!G108)</f>
        <v>0</v>
      </c>
      <c r="H108" s="38">
        <f>SUM(ENERO:DICIEMBRE!H108)</f>
        <v>0</v>
      </c>
      <c r="I108" s="38">
        <f>SUM(ENERO:DICIEMBRE!I108)</f>
        <v>0</v>
      </c>
      <c r="J108" s="38">
        <f>SUM(ENERO:DICIEMBRE!J108)</f>
        <v>0</v>
      </c>
      <c r="K108" s="38">
        <f>SUM(ENERO:DICIEMBRE!K108)</f>
        <v>0</v>
      </c>
      <c r="L108" s="38">
        <f>SUM(ENERO:DICIEMBRE!L108)</f>
        <v>0</v>
      </c>
      <c r="M108" s="38">
        <f>SUM(ENERO:DICIEMBRE!M108)</f>
        <v>0</v>
      </c>
      <c r="N108" s="38">
        <f>SUM(ENERO:DICIEMBRE!N108)</f>
        <v>0</v>
      </c>
      <c r="O108" s="38">
        <f>SUM(ENERO:DICIEMBRE!O108)</f>
        <v>0</v>
      </c>
      <c r="P108" s="38">
        <f>SUM(ENERO:DICIEMBRE!P108)</f>
        <v>0</v>
      </c>
      <c r="Q108" s="38">
        <f>SUM(ENERO:DICIEMBRE!Q108)</f>
        <v>0</v>
      </c>
      <c r="R108" s="38">
        <f>SUM(ENERO:DICIEMBRE!R108)</f>
        <v>0</v>
      </c>
      <c r="S108" s="38">
        <f>SUM(ENERO:DICIEMBRE!S108)</f>
        <v>0</v>
      </c>
      <c r="T108" s="38">
        <f>SUM(ENERO:DICIEMBRE!T108)</f>
        <v>0</v>
      </c>
      <c r="U108" s="38">
        <f>SUM(ENERO:DICIEMBRE!U108)</f>
        <v>0</v>
      </c>
      <c r="V108" s="38">
        <f>SUM(ENERO:DICIEMBRE!V108)</f>
        <v>0</v>
      </c>
      <c r="W108" s="38">
        <f>SUM(ENERO:DICIEMBRE!W108)</f>
        <v>0</v>
      </c>
      <c r="X108" s="38">
        <f>SUM(ENERO:DICIEMBRE!X108)</f>
        <v>0</v>
      </c>
      <c r="Y108" s="38">
        <f>SUM(ENERO:DICIEMBRE!Y108)</f>
        <v>0</v>
      </c>
      <c r="Z108" s="38">
        <f>SUM(ENERO:DICIEMBRE!Z108)</f>
        <v>0</v>
      </c>
      <c r="AA108" s="38">
        <f>SUM(ENERO:DICIEMBRE!AA108)</f>
        <v>0</v>
      </c>
      <c r="AB108" s="38">
        <f>SUM(ENERO:DICIEMBRE!AB108)</f>
        <v>0</v>
      </c>
      <c r="AC108" s="38">
        <f>SUM(ENERO:DICIEMBRE!AC108)</f>
        <v>0</v>
      </c>
      <c r="AD108" s="38">
        <f>SUM(ENERO:DICIEMBRE!AD108)</f>
        <v>0</v>
      </c>
      <c r="AE108" s="38">
        <f>SUM(ENERO:DICIEMBRE!AE108)</f>
        <v>0</v>
      </c>
      <c r="AF108" s="38">
        <f>SUM(ENERO:DICIEMBRE!AF108)</f>
        <v>0</v>
      </c>
      <c r="AG108" s="38">
        <f>SUM(ENERO:DICIEMBRE!AG108)</f>
        <v>0</v>
      </c>
      <c r="AH108" s="38">
        <f>SUM(ENERO:DICIEMBRE!AH108)</f>
        <v>0</v>
      </c>
      <c r="AI108" s="38">
        <f>SUM(ENERO:DICIEMBRE!AI108)</f>
        <v>0</v>
      </c>
      <c r="AJ108" s="38">
        <f>SUM(ENERO:DICIEMBRE!AJ108)</f>
        <v>0</v>
      </c>
      <c r="AK108" s="38">
        <f>SUM(ENERO:DICIEMBRE!AK108)</f>
        <v>0</v>
      </c>
      <c r="AL108" s="38">
        <f>SUM(ENERO:DICIEMBRE!AL108)</f>
        <v>0</v>
      </c>
      <c r="AM108" s="38">
        <f>SUM(ENERO:DICIEMBRE!AM108)</f>
        <v>0</v>
      </c>
      <c r="AN108" s="38">
        <f>SUM(ENERO:DICIEMBRE!AN108)</f>
        <v>0</v>
      </c>
      <c r="AO108" s="38">
        <f>SUM(ENERO:DICIEMBRE!AO108)</f>
        <v>0</v>
      </c>
      <c r="AP108" s="38">
        <f>SUM(ENERO:DICIEMBRE!AP108)</f>
        <v>0</v>
      </c>
      <c r="AQ108" s="38">
        <f>SUM(ENERO:DICIEMBRE!AQ108)</f>
        <v>0</v>
      </c>
      <c r="AR108" s="38">
        <f>SUM(ENERO:DICIEMBRE!AR108)</f>
        <v>0</v>
      </c>
      <c r="AS108" s="38">
        <f>SUM(ENERO:DICIEMBRE!AS108)</f>
        <v>0</v>
      </c>
      <c r="AT108" s="38">
        <f>SUM(ENERO:DICIEMBRE!AT108)</f>
        <v>0</v>
      </c>
      <c r="AU108" s="38">
        <f>SUM(ENERO:DICIEMBRE!AU108)</f>
        <v>0</v>
      </c>
      <c r="AV108" s="38">
        <f>SUM(ENERO:DICIEMBRE!AV108)</f>
        <v>0</v>
      </c>
      <c r="AW108" s="38">
        <f>SUM(ENERO:DICIEMBRE!AW108)</f>
        <v>0</v>
      </c>
      <c r="AX108" s="43" t="str">
        <f t="shared" si="221"/>
        <v/>
      </c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10"/>
      <c r="BJ108" s="10"/>
      <c r="BK108" s="10"/>
      <c r="BL108" s="10"/>
      <c r="BU108" s="10"/>
      <c r="BW108" s="11"/>
      <c r="CA108" s="44" t="str">
        <f t="shared" si="222"/>
        <v/>
      </c>
      <c r="CB108" s="44" t="str">
        <f t="shared" si="223"/>
        <v/>
      </c>
      <c r="CC108" s="44" t="str">
        <f t="shared" si="224"/>
        <v/>
      </c>
      <c r="CD108" s="44" t="str">
        <f t="shared" si="225"/>
        <v/>
      </c>
      <c r="CE108" s="44" t="str">
        <f t="shared" si="226"/>
        <v/>
      </c>
      <c r="CF108" s="44" t="str">
        <f t="shared" si="254"/>
        <v/>
      </c>
      <c r="CG108" s="44" t="str">
        <f t="shared" si="255"/>
        <v/>
      </c>
      <c r="CH108" s="44" t="str">
        <f t="shared" si="256"/>
        <v/>
      </c>
      <c r="CI108" s="44" t="str">
        <f t="shared" si="257"/>
        <v/>
      </c>
      <c r="CJ108" s="44" t="str">
        <f t="shared" si="258"/>
        <v/>
      </c>
      <c r="CK108" s="44" t="str">
        <f t="shared" si="259"/>
        <v/>
      </c>
      <c r="CL108" s="44" t="str">
        <f t="shared" si="260"/>
        <v/>
      </c>
      <c r="CM108" s="44" t="str">
        <f t="shared" si="261"/>
        <v/>
      </c>
      <c r="CN108" s="44" t="str">
        <f t="shared" si="262"/>
        <v/>
      </c>
      <c r="CO108" s="44" t="str">
        <f t="shared" si="263"/>
        <v/>
      </c>
      <c r="CP108" s="44" t="str">
        <f t="shared" si="264"/>
        <v/>
      </c>
      <c r="CQ108" s="44" t="str">
        <f t="shared" si="265"/>
        <v/>
      </c>
      <c r="CR108" s="44" t="str">
        <f t="shared" si="266"/>
        <v/>
      </c>
      <c r="CS108" s="44" t="str">
        <f t="shared" si="267"/>
        <v/>
      </c>
      <c r="CT108" s="44" t="str">
        <f t="shared" si="268"/>
        <v/>
      </c>
      <c r="CU108" s="44" t="str">
        <f t="shared" si="269"/>
        <v/>
      </c>
      <c r="CV108" s="44" t="str">
        <f t="shared" si="270"/>
        <v/>
      </c>
      <c r="CW108" s="44" t="str">
        <f t="shared" si="271"/>
        <v/>
      </c>
      <c r="CX108" s="44" t="str">
        <f t="shared" si="272"/>
        <v/>
      </c>
      <c r="CY108" s="44" t="str">
        <f t="shared" si="273"/>
        <v/>
      </c>
      <c r="CZ108" s="44" t="str">
        <f t="shared" si="227"/>
        <v/>
      </c>
      <c r="DA108" s="45">
        <f t="shared" si="228"/>
        <v>0</v>
      </c>
      <c r="DB108" s="45">
        <f t="shared" si="229"/>
        <v>0</v>
      </c>
      <c r="DC108" s="45">
        <f t="shared" si="230"/>
        <v>0</v>
      </c>
      <c r="DD108" s="45">
        <f t="shared" si="231"/>
        <v>0</v>
      </c>
      <c r="DE108" s="45">
        <f t="shared" si="232"/>
        <v>0</v>
      </c>
      <c r="DF108" s="45">
        <f t="shared" si="233"/>
        <v>0</v>
      </c>
      <c r="DG108" s="45">
        <f t="shared" si="234"/>
        <v>0</v>
      </c>
      <c r="DH108" s="45">
        <f t="shared" si="235"/>
        <v>0</v>
      </c>
      <c r="DI108" s="45">
        <f t="shared" si="236"/>
        <v>0</v>
      </c>
      <c r="DJ108" s="45">
        <f t="shared" si="237"/>
        <v>0</v>
      </c>
      <c r="DK108" s="45">
        <f t="shared" si="238"/>
        <v>0</v>
      </c>
      <c r="DL108" s="45">
        <f t="shared" si="239"/>
        <v>0</v>
      </c>
      <c r="DM108" s="45">
        <f t="shared" si="240"/>
        <v>0</v>
      </c>
      <c r="DN108" s="45">
        <f t="shared" si="241"/>
        <v>0</v>
      </c>
      <c r="DO108" s="45">
        <f t="shared" si="242"/>
        <v>0</v>
      </c>
      <c r="DP108" s="45">
        <f t="shared" si="243"/>
        <v>0</v>
      </c>
      <c r="DQ108" s="45">
        <f t="shared" si="244"/>
        <v>0</v>
      </c>
      <c r="DR108" s="45">
        <f t="shared" si="245"/>
        <v>0</v>
      </c>
      <c r="DS108" s="45">
        <f t="shared" si="246"/>
        <v>0</v>
      </c>
      <c r="DT108" s="45">
        <f t="shared" si="247"/>
        <v>0</v>
      </c>
      <c r="DU108" s="45">
        <f t="shared" si="248"/>
        <v>0</v>
      </c>
      <c r="DV108" s="45">
        <f t="shared" si="249"/>
        <v>0</v>
      </c>
      <c r="DW108" s="45">
        <f t="shared" si="250"/>
        <v>0</v>
      </c>
      <c r="DX108" s="45">
        <f t="shared" si="251"/>
        <v>0</v>
      </c>
      <c r="DY108" s="45">
        <f t="shared" si="252"/>
        <v>0</v>
      </c>
      <c r="DZ108" s="45">
        <f t="shared" si="253"/>
        <v>0</v>
      </c>
    </row>
    <row r="109" spans="1:130" ht="22.5" x14ac:dyDescent="0.25">
      <c r="A109" s="67" t="s">
        <v>46</v>
      </c>
      <c r="B109" s="47">
        <f>+D109+F109+H109</f>
        <v>0</v>
      </c>
      <c r="C109" s="48">
        <f>+E109+G109+I109</f>
        <v>0</v>
      </c>
      <c r="D109" s="38">
        <f>SUM(ENERO:DICIEMBRE!D109)</f>
        <v>0</v>
      </c>
      <c r="E109" s="38">
        <f>SUM(ENERO:DICIEMBRE!E109)</f>
        <v>0</v>
      </c>
      <c r="F109" s="38">
        <f>SUM(ENERO:DICIEMBRE!F109)</f>
        <v>0</v>
      </c>
      <c r="G109" s="38">
        <f>SUM(ENERO:DICIEMBRE!G109)</f>
        <v>0</v>
      </c>
      <c r="H109" s="38">
        <f>SUM(ENERO:DICIEMBRE!H109)</f>
        <v>0</v>
      </c>
      <c r="I109" s="38">
        <f>SUM(ENERO:DICIEMBRE!I109)</f>
        <v>0</v>
      </c>
      <c r="J109" s="38">
        <f>SUM(ENERO:DICIEMBRE!J109)</f>
        <v>0</v>
      </c>
      <c r="K109" s="38">
        <f>SUM(ENERO:DICIEMBRE!K109)</f>
        <v>0</v>
      </c>
      <c r="L109" s="38">
        <f>SUM(ENERO:DICIEMBRE!L109)</f>
        <v>0</v>
      </c>
      <c r="M109" s="38">
        <f>SUM(ENERO:DICIEMBRE!M109)</f>
        <v>0</v>
      </c>
      <c r="N109" s="38">
        <f>SUM(ENERO:DICIEMBRE!N109)</f>
        <v>0</v>
      </c>
      <c r="O109" s="38">
        <f>SUM(ENERO:DICIEMBRE!O109)</f>
        <v>0</v>
      </c>
      <c r="P109" s="38">
        <f>SUM(ENERO:DICIEMBRE!P109)</f>
        <v>0</v>
      </c>
      <c r="Q109" s="38">
        <f>SUM(ENERO:DICIEMBRE!Q109)</f>
        <v>0</v>
      </c>
      <c r="R109" s="38">
        <f>SUM(ENERO:DICIEMBRE!R109)</f>
        <v>0</v>
      </c>
      <c r="S109" s="38">
        <f>SUM(ENERO:DICIEMBRE!S109)</f>
        <v>0</v>
      </c>
      <c r="T109" s="38">
        <f>SUM(ENERO:DICIEMBRE!T109)</f>
        <v>0</v>
      </c>
      <c r="U109" s="38">
        <f>SUM(ENERO:DICIEMBRE!U109)</f>
        <v>0</v>
      </c>
      <c r="V109" s="38">
        <f>SUM(ENERO:DICIEMBRE!V109)</f>
        <v>0</v>
      </c>
      <c r="W109" s="38">
        <f>SUM(ENERO:DICIEMBRE!W109)</f>
        <v>0</v>
      </c>
      <c r="X109" s="38">
        <f>SUM(ENERO:DICIEMBRE!X109)</f>
        <v>0</v>
      </c>
      <c r="Y109" s="38">
        <f>SUM(ENERO:DICIEMBRE!Y109)</f>
        <v>0</v>
      </c>
      <c r="Z109" s="38">
        <f>SUM(ENERO:DICIEMBRE!Z109)</f>
        <v>0</v>
      </c>
      <c r="AA109" s="38">
        <f>SUM(ENERO:DICIEMBRE!AA109)</f>
        <v>0</v>
      </c>
      <c r="AB109" s="38">
        <f>SUM(ENERO:DICIEMBRE!AB109)</f>
        <v>0</v>
      </c>
      <c r="AC109" s="38">
        <f>SUM(ENERO:DICIEMBRE!AC109)</f>
        <v>0</v>
      </c>
      <c r="AD109" s="38">
        <f>SUM(ENERO:DICIEMBRE!AD109)</f>
        <v>0</v>
      </c>
      <c r="AE109" s="38">
        <f>SUM(ENERO:DICIEMBRE!AE109)</f>
        <v>0</v>
      </c>
      <c r="AF109" s="38">
        <f>SUM(ENERO:DICIEMBRE!AF109)</f>
        <v>0</v>
      </c>
      <c r="AG109" s="38">
        <f>SUM(ENERO:DICIEMBRE!AG109)</f>
        <v>0</v>
      </c>
      <c r="AH109" s="38">
        <f>SUM(ENERO:DICIEMBRE!AH109)</f>
        <v>0</v>
      </c>
      <c r="AI109" s="38">
        <f>SUM(ENERO:DICIEMBRE!AI109)</f>
        <v>0</v>
      </c>
      <c r="AJ109" s="38">
        <f>SUM(ENERO:DICIEMBRE!AJ109)</f>
        <v>0</v>
      </c>
      <c r="AK109" s="38">
        <f>SUM(ENERO:DICIEMBRE!AK109)</f>
        <v>0</v>
      </c>
      <c r="AL109" s="38">
        <f>SUM(ENERO:DICIEMBRE!AL109)</f>
        <v>0</v>
      </c>
      <c r="AM109" s="38">
        <f>SUM(ENERO:DICIEMBRE!AM109)</f>
        <v>0</v>
      </c>
      <c r="AN109" s="38">
        <f>SUM(ENERO:DICIEMBRE!AN109)</f>
        <v>0</v>
      </c>
      <c r="AO109" s="38">
        <f>SUM(ENERO:DICIEMBRE!AO109)</f>
        <v>0</v>
      </c>
      <c r="AP109" s="38">
        <f>SUM(ENERO:DICIEMBRE!AP109)</f>
        <v>0</v>
      </c>
      <c r="AQ109" s="38">
        <f>SUM(ENERO:DICIEMBRE!AQ109)</f>
        <v>0</v>
      </c>
      <c r="AR109" s="38">
        <f>SUM(ENERO:DICIEMBRE!AR109)</f>
        <v>0</v>
      </c>
      <c r="AS109" s="38">
        <f>SUM(ENERO:DICIEMBRE!AS109)</f>
        <v>0</v>
      </c>
      <c r="AT109" s="38">
        <f>SUM(ENERO:DICIEMBRE!AT109)</f>
        <v>0</v>
      </c>
      <c r="AU109" s="38">
        <f>SUM(ENERO:DICIEMBRE!AU109)</f>
        <v>0</v>
      </c>
      <c r="AV109" s="38">
        <f>SUM(ENERO:DICIEMBRE!AV109)</f>
        <v>0</v>
      </c>
      <c r="AW109" s="38">
        <f>SUM(ENERO:DICIEMBRE!AW109)</f>
        <v>0</v>
      </c>
      <c r="AX109" s="43" t="str">
        <f t="shared" si="221"/>
        <v/>
      </c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10"/>
      <c r="BJ109" s="10"/>
      <c r="BK109" s="10"/>
      <c r="BL109" s="10"/>
      <c r="BU109" s="10"/>
      <c r="BW109" s="11"/>
      <c r="CA109" s="44" t="str">
        <f t="shared" si="222"/>
        <v/>
      </c>
      <c r="CB109" s="44" t="str">
        <f t="shared" si="223"/>
        <v/>
      </c>
      <c r="CC109" s="44" t="str">
        <f t="shared" si="224"/>
        <v/>
      </c>
      <c r="CD109" s="44" t="str">
        <f t="shared" si="225"/>
        <v/>
      </c>
      <c r="CE109" s="44" t="str">
        <f t="shared" si="226"/>
        <v/>
      </c>
      <c r="CF109" s="44" t="str">
        <f t="shared" si="254"/>
        <v/>
      </c>
      <c r="CG109" s="44" t="str">
        <f t="shared" si="255"/>
        <v/>
      </c>
      <c r="CH109" s="44" t="str">
        <f t="shared" si="256"/>
        <v/>
      </c>
      <c r="CI109" s="44" t="str">
        <f t="shared" si="257"/>
        <v/>
      </c>
      <c r="CJ109" s="44" t="str">
        <f t="shared" si="258"/>
        <v/>
      </c>
      <c r="CK109" s="44" t="str">
        <f t="shared" si="259"/>
        <v/>
      </c>
      <c r="CL109" s="44" t="str">
        <f t="shared" si="260"/>
        <v/>
      </c>
      <c r="CM109" s="44" t="str">
        <f t="shared" si="261"/>
        <v/>
      </c>
      <c r="CN109" s="44" t="str">
        <f t="shared" si="262"/>
        <v/>
      </c>
      <c r="CO109" s="44" t="str">
        <f t="shared" si="263"/>
        <v/>
      </c>
      <c r="CP109" s="44" t="str">
        <f t="shared" si="264"/>
        <v/>
      </c>
      <c r="CQ109" s="44" t="str">
        <f t="shared" si="265"/>
        <v/>
      </c>
      <c r="CR109" s="44" t="str">
        <f t="shared" si="266"/>
        <v/>
      </c>
      <c r="CS109" s="44" t="str">
        <f t="shared" si="267"/>
        <v/>
      </c>
      <c r="CT109" s="44" t="str">
        <f t="shared" si="268"/>
        <v/>
      </c>
      <c r="CU109" s="44" t="str">
        <f t="shared" si="269"/>
        <v/>
      </c>
      <c r="CV109" s="44" t="str">
        <f t="shared" si="270"/>
        <v/>
      </c>
      <c r="CW109" s="44" t="str">
        <f t="shared" si="271"/>
        <v/>
      </c>
      <c r="CX109" s="44" t="str">
        <f t="shared" si="272"/>
        <v/>
      </c>
      <c r="CY109" s="44" t="str">
        <f t="shared" si="273"/>
        <v/>
      </c>
      <c r="CZ109" s="44" t="str">
        <f t="shared" si="227"/>
        <v/>
      </c>
      <c r="DA109" s="45">
        <f t="shared" si="228"/>
        <v>0</v>
      </c>
      <c r="DB109" s="45">
        <f t="shared" si="229"/>
        <v>0</v>
      </c>
      <c r="DC109" s="45">
        <f t="shared" si="230"/>
        <v>0</v>
      </c>
      <c r="DD109" s="45">
        <f t="shared" si="231"/>
        <v>0</v>
      </c>
      <c r="DE109" s="45">
        <f t="shared" si="232"/>
        <v>0</v>
      </c>
      <c r="DF109" s="45">
        <f t="shared" si="233"/>
        <v>0</v>
      </c>
      <c r="DG109" s="45">
        <f t="shared" si="234"/>
        <v>0</v>
      </c>
      <c r="DH109" s="45">
        <f t="shared" si="235"/>
        <v>0</v>
      </c>
      <c r="DI109" s="45">
        <f t="shared" si="236"/>
        <v>0</v>
      </c>
      <c r="DJ109" s="45">
        <f t="shared" si="237"/>
        <v>0</v>
      </c>
      <c r="DK109" s="45">
        <f t="shared" si="238"/>
        <v>0</v>
      </c>
      <c r="DL109" s="45">
        <f t="shared" si="239"/>
        <v>0</v>
      </c>
      <c r="DM109" s="45">
        <f t="shared" si="240"/>
        <v>0</v>
      </c>
      <c r="DN109" s="45">
        <f t="shared" si="241"/>
        <v>0</v>
      </c>
      <c r="DO109" s="45">
        <f t="shared" si="242"/>
        <v>0</v>
      </c>
      <c r="DP109" s="45">
        <f t="shared" si="243"/>
        <v>0</v>
      </c>
      <c r="DQ109" s="45">
        <f t="shared" si="244"/>
        <v>0</v>
      </c>
      <c r="DR109" s="45">
        <f t="shared" si="245"/>
        <v>0</v>
      </c>
      <c r="DS109" s="45">
        <f t="shared" si="246"/>
        <v>0</v>
      </c>
      <c r="DT109" s="45">
        <f t="shared" si="247"/>
        <v>0</v>
      </c>
      <c r="DU109" s="45">
        <f t="shared" si="248"/>
        <v>0</v>
      </c>
      <c r="DV109" s="45">
        <f t="shared" si="249"/>
        <v>0</v>
      </c>
      <c r="DW109" s="45">
        <f t="shared" si="250"/>
        <v>0</v>
      </c>
      <c r="DX109" s="45">
        <f t="shared" si="251"/>
        <v>0</v>
      </c>
      <c r="DY109" s="45">
        <f t="shared" si="252"/>
        <v>0</v>
      </c>
      <c r="DZ109" s="45">
        <f t="shared" si="253"/>
        <v>0</v>
      </c>
    </row>
    <row r="110" spans="1:130" x14ac:dyDescent="0.25">
      <c r="A110" s="67" t="s">
        <v>47</v>
      </c>
      <c r="B110" s="47">
        <f>+P110+R110+T110+V110+X110+Z110+AB110+AD110+AF110+AH110+AJ110+AL110+AN110+AP110</f>
        <v>0</v>
      </c>
      <c r="C110" s="48">
        <f>+Q110+S110+U110+W110+Y110+AA110+AC110+AE110+AG110+AI110+AK110+AM110+AO110+AQ110</f>
        <v>0</v>
      </c>
      <c r="D110" s="38">
        <f>SUM(ENERO:DICIEMBRE!D110)</f>
        <v>0</v>
      </c>
      <c r="E110" s="38">
        <f>SUM(ENERO:DICIEMBRE!E110)</f>
        <v>0</v>
      </c>
      <c r="F110" s="38">
        <f>SUM(ENERO:DICIEMBRE!F110)</f>
        <v>0</v>
      </c>
      <c r="G110" s="38">
        <f>SUM(ENERO:DICIEMBRE!G110)</f>
        <v>0</v>
      </c>
      <c r="H110" s="38">
        <f>SUM(ENERO:DICIEMBRE!H110)</f>
        <v>0</v>
      </c>
      <c r="I110" s="38">
        <f>SUM(ENERO:DICIEMBRE!I110)</f>
        <v>0</v>
      </c>
      <c r="J110" s="38">
        <f>SUM(ENERO:DICIEMBRE!J110)</f>
        <v>0</v>
      </c>
      <c r="K110" s="38">
        <f>SUM(ENERO:DICIEMBRE!K110)</f>
        <v>0</v>
      </c>
      <c r="L110" s="38">
        <f>SUM(ENERO:DICIEMBRE!L110)</f>
        <v>0</v>
      </c>
      <c r="M110" s="38">
        <f>SUM(ENERO:DICIEMBRE!M110)</f>
        <v>0</v>
      </c>
      <c r="N110" s="38">
        <f>SUM(ENERO:DICIEMBRE!N110)</f>
        <v>0</v>
      </c>
      <c r="O110" s="38">
        <f>SUM(ENERO:DICIEMBRE!O110)</f>
        <v>0</v>
      </c>
      <c r="P110" s="38">
        <f>SUM(ENERO:DICIEMBRE!P110)</f>
        <v>0</v>
      </c>
      <c r="Q110" s="38">
        <f>SUM(ENERO:DICIEMBRE!Q110)</f>
        <v>0</v>
      </c>
      <c r="R110" s="38">
        <f>SUM(ENERO:DICIEMBRE!R110)</f>
        <v>0</v>
      </c>
      <c r="S110" s="38">
        <f>SUM(ENERO:DICIEMBRE!S110)</f>
        <v>0</v>
      </c>
      <c r="T110" s="38">
        <f>SUM(ENERO:DICIEMBRE!T110)</f>
        <v>0</v>
      </c>
      <c r="U110" s="38">
        <f>SUM(ENERO:DICIEMBRE!U110)</f>
        <v>0</v>
      </c>
      <c r="V110" s="38">
        <f>SUM(ENERO:DICIEMBRE!V110)</f>
        <v>0</v>
      </c>
      <c r="W110" s="38">
        <f>SUM(ENERO:DICIEMBRE!W110)</f>
        <v>0</v>
      </c>
      <c r="X110" s="38">
        <f>SUM(ENERO:DICIEMBRE!X110)</f>
        <v>0</v>
      </c>
      <c r="Y110" s="38">
        <f>SUM(ENERO:DICIEMBRE!Y110)</f>
        <v>0</v>
      </c>
      <c r="Z110" s="38">
        <f>SUM(ENERO:DICIEMBRE!Z110)</f>
        <v>0</v>
      </c>
      <c r="AA110" s="38">
        <f>SUM(ENERO:DICIEMBRE!AA110)</f>
        <v>0</v>
      </c>
      <c r="AB110" s="38">
        <f>SUM(ENERO:DICIEMBRE!AB110)</f>
        <v>0</v>
      </c>
      <c r="AC110" s="38">
        <f>SUM(ENERO:DICIEMBRE!AC110)</f>
        <v>0</v>
      </c>
      <c r="AD110" s="38">
        <f>SUM(ENERO:DICIEMBRE!AD110)</f>
        <v>0</v>
      </c>
      <c r="AE110" s="38">
        <f>SUM(ENERO:DICIEMBRE!AE110)</f>
        <v>0</v>
      </c>
      <c r="AF110" s="38">
        <f>SUM(ENERO:DICIEMBRE!AF110)</f>
        <v>0</v>
      </c>
      <c r="AG110" s="38">
        <f>SUM(ENERO:DICIEMBRE!AG110)</f>
        <v>0</v>
      </c>
      <c r="AH110" s="38">
        <f>SUM(ENERO:DICIEMBRE!AH110)</f>
        <v>0</v>
      </c>
      <c r="AI110" s="38">
        <f>SUM(ENERO:DICIEMBRE!AI110)</f>
        <v>0</v>
      </c>
      <c r="AJ110" s="38">
        <f>SUM(ENERO:DICIEMBRE!AJ110)</f>
        <v>0</v>
      </c>
      <c r="AK110" s="38">
        <f>SUM(ENERO:DICIEMBRE!AK110)</f>
        <v>0</v>
      </c>
      <c r="AL110" s="38">
        <f>SUM(ENERO:DICIEMBRE!AL110)</f>
        <v>0</v>
      </c>
      <c r="AM110" s="38">
        <f>SUM(ENERO:DICIEMBRE!AM110)</f>
        <v>0</v>
      </c>
      <c r="AN110" s="38">
        <f>SUM(ENERO:DICIEMBRE!AN110)</f>
        <v>0</v>
      </c>
      <c r="AO110" s="38">
        <f>SUM(ENERO:DICIEMBRE!AO110)</f>
        <v>0</v>
      </c>
      <c r="AP110" s="38">
        <f>SUM(ENERO:DICIEMBRE!AP110)</f>
        <v>0</v>
      </c>
      <c r="AQ110" s="38">
        <f>SUM(ENERO:DICIEMBRE!AQ110)</f>
        <v>0</v>
      </c>
      <c r="AR110" s="38">
        <f>SUM(ENERO:DICIEMBRE!AR110)</f>
        <v>0</v>
      </c>
      <c r="AS110" s="38">
        <f>SUM(ENERO:DICIEMBRE!AS110)</f>
        <v>0</v>
      </c>
      <c r="AT110" s="38">
        <f>SUM(ENERO:DICIEMBRE!AT110)</f>
        <v>0</v>
      </c>
      <c r="AU110" s="38">
        <f>SUM(ENERO:DICIEMBRE!AU110)</f>
        <v>0</v>
      </c>
      <c r="AV110" s="38">
        <f>SUM(ENERO:DICIEMBRE!AV110)</f>
        <v>0</v>
      </c>
      <c r="AW110" s="38">
        <f>SUM(ENERO:DICIEMBRE!AW110)</f>
        <v>0</v>
      </c>
      <c r="AX110" s="43" t="str">
        <f t="shared" si="221"/>
        <v/>
      </c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10"/>
      <c r="BJ110" s="10"/>
      <c r="BK110" s="10"/>
      <c r="BL110" s="10"/>
      <c r="BU110" s="10"/>
      <c r="BW110" s="11"/>
      <c r="CA110" s="44" t="str">
        <f t="shared" si="222"/>
        <v/>
      </c>
      <c r="CB110" s="44" t="str">
        <f t="shared" si="223"/>
        <v/>
      </c>
      <c r="CC110" s="44" t="str">
        <f t="shared" si="224"/>
        <v/>
      </c>
      <c r="CD110" s="44" t="str">
        <f t="shared" si="225"/>
        <v/>
      </c>
      <c r="CE110" s="44" t="str">
        <f t="shared" si="226"/>
        <v/>
      </c>
      <c r="CF110" s="44" t="str">
        <f t="shared" si="254"/>
        <v/>
      </c>
      <c r="CG110" s="44" t="str">
        <f t="shared" si="255"/>
        <v/>
      </c>
      <c r="CH110" s="44" t="str">
        <f t="shared" si="256"/>
        <v/>
      </c>
      <c r="CI110" s="44" t="str">
        <f t="shared" si="257"/>
        <v/>
      </c>
      <c r="CJ110" s="44" t="str">
        <f t="shared" si="258"/>
        <v/>
      </c>
      <c r="CK110" s="44" t="str">
        <f t="shared" si="259"/>
        <v/>
      </c>
      <c r="CL110" s="44" t="str">
        <f t="shared" si="260"/>
        <v/>
      </c>
      <c r="CM110" s="44" t="str">
        <f t="shared" si="261"/>
        <v/>
      </c>
      <c r="CN110" s="44" t="str">
        <f t="shared" si="262"/>
        <v/>
      </c>
      <c r="CO110" s="44" t="str">
        <f t="shared" si="263"/>
        <v/>
      </c>
      <c r="CP110" s="44" t="str">
        <f t="shared" si="264"/>
        <v/>
      </c>
      <c r="CQ110" s="44" t="str">
        <f t="shared" si="265"/>
        <v/>
      </c>
      <c r="CR110" s="44" t="str">
        <f t="shared" si="266"/>
        <v/>
      </c>
      <c r="CS110" s="44" t="str">
        <f t="shared" si="267"/>
        <v/>
      </c>
      <c r="CT110" s="44" t="str">
        <f t="shared" si="268"/>
        <v/>
      </c>
      <c r="CU110" s="44" t="str">
        <f t="shared" si="269"/>
        <v/>
      </c>
      <c r="CV110" s="44" t="str">
        <f t="shared" si="270"/>
        <v/>
      </c>
      <c r="CW110" s="44" t="str">
        <f t="shared" si="271"/>
        <v/>
      </c>
      <c r="CX110" s="44" t="str">
        <f t="shared" si="272"/>
        <v/>
      </c>
      <c r="CY110" s="44" t="str">
        <f t="shared" si="273"/>
        <v/>
      </c>
      <c r="CZ110" s="44" t="str">
        <f t="shared" si="227"/>
        <v/>
      </c>
      <c r="DA110" s="45">
        <f t="shared" si="228"/>
        <v>0</v>
      </c>
      <c r="DB110" s="45">
        <f t="shared" si="229"/>
        <v>0</v>
      </c>
      <c r="DC110" s="45">
        <f t="shared" si="230"/>
        <v>0</v>
      </c>
      <c r="DD110" s="45">
        <f t="shared" si="231"/>
        <v>0</v>
      </c>
      <c r="DE110" s="45">
        <f t="shared" si="232"/>
        <v>0</v>
      </c>
      <c r="DF110" s="45">
        <f t="shared" si="233"/>
        <v>0</v>
      </c>
      <c r="DG110" s="45">
        <f t="shared" si="234"/>
        <v>0</v>
      </c>
      <c r="DH110" s="45">
        <f t="shared" si="235"/>
        <v>0</v>
      </c>
      <c r="DI110" s="45">
        <f t="shared" si="236"/>
        <v>0</v>
      </c>
      <c r="DJ110" s="45">
        <f t="shared" si="237"/>
        <v>0</v>
      </c>
      <c r="DK110" s="45">
        <f t="shared" si="238"/>
        <v>0</v>
      </c>
      <c r="DL110" s="45">
        <f t="shared" si="239"/>
        <v>0</v>
      </c>
      <c r="DM110" s="45">
        <f t="shared" si="240"/>
        <v>0</v>
      </c>
      <c r="DN110" s="45">
        <f t="shared" si="241"/>
        <v>0</v>
      </c>
      <c r="DO110" s="45">
        <f t="shared" si="242"/>
        <v>0</v>
      </c>
      <c r="DP110" s="45">
        <f t="shared" si="243"/>
        <v>0</v>
      </c>
      <c r="DQ110" s="45">
        <f t="shared" si="244"/>
        <v>0</v>
      </c>
      <c r="DR110" s="45">
        <f t="shared" si="245"/>
        <v>0</v>
      </c>
      <c r="DS110" s="45">
        <f t="shared" si="246"/>
        <v>0</v>
      </c>
      <c r="DT110" s="45">
        <f t="shared" si="247"/>
        <v>0</v>
      </c>
      <c r="DU110" s="45">
        <f t="shared" si="248"/>
        <v>0</v>
      </c>
      <c r="DV110" s="45">
        <f t="shared" si="249"/>
        <v>0</v>
      </c>
      <c r="DW110" s="45">
        <f t="shared" si="250"/>
        <v>0</v>
      </c>
      <c r="DX110" s="45">
        <f t="shared" si="251"/>
        <v>0</v>
      </c>
      <c r="DY110" s="45">
        <f t="shared" si="252"/>
        <v>0</v>
      </c>
      <c r="DZ110" s="45">
        <f t="shared" si="253"/>
        <v>0</v>
      </c>
    </row>
    <row r="111" spans="1:130" x14ac:dyDescent="0.25">
      <c r="A111" s="66" t="s">
        <v>48</v>
      </c>
      <c r="B111" s="47">
        <f>+N111+P111+R111+T111+V111+X111+Z111+AB111+AD111+AF111+AH111+AJ111+AL111+AN111+AP111</f>
        <v>0</v>
      </c>
      <c r="C111" s="48">
        <f>+O111+Q111+S111+U111+W111+Y111+AA111+AC111+AE111+AG111+AI111+AK111+AM111+AO111+AQ111</f>
        <v>0</v>
      </c>
      <c r="D111" s="38">
        <f>SUM(ENERO:DICIEMBRE!D111)</f>
        <v>0</v>
      </c>
      <c r="E111" s="38">
        <f>SUM(ENERO:DICIEMBRE!E111)</f>
        <v>0</v>
      </c>
      <c r="F111" s="38">
        <f>SUM(ENERO:DICIEMBRE!F111)</f>
        <v>0</v>
      </c>
      <c r="G111" s="38">
        <f>SUM(ENERO:DICIEMBRE!G111)</f>
        <v>0</v>
      </c>
      <c r="H111" s="38">
        <f>SUM(ENERO:DICIEMBRE!H111)</f>
        <v>0</v>
      </c>
      <c r="I111" s="38">
        <f>SUM(ENERO:DICIEMBRE!I111)</f>
        <v>0</v>
      </c>
      <c r="J111" s="38">
        <f>SUM(ENERO:DICIEMBRE!J111)</f>
        <v>0</v>
      </c>
      <c r="K111" s="38">
        <f>SUM(ENERO:DICIEMBRE!K111)</f>
        <v>0</v>
      </c>
      <c r="L111" s="38">
        <f>SUM(ENERO:DICIEMBRE!L111)</f>
        <v>0</v>
      </c>
      <c r="M111" s="38">
        <f>SUM(ENERO:DICIEMBRE!M111)</f>
        <v>0</v>
      </c>
      <c r="N111" s="38">
        <f>SUM(ENERO:DICIEMBRE!N111)</f>
        <v>0</v>
      </c>
      <c r="O111" s="38">
        <f>SUM(ENERO:DICIEMBRE!O111)</f>
        <v>0</v>
      </c>
      <c r="P111" s="38">
        <f>SUM(ENERO:DICIEMBRE!P111)</f>
        <v>0</v>
      </c>
      <c r="Q111" s="38">
        <f>SUM(ENERO:DICIEMBRE!Q111)</f>
        <v>0</v>
      </c>
      <c r="R111" s="38">
        <f>SUM(ENERO:DICIEMBRE!R111)</f>
        <v>0</v>
      </c>
      <c r="S111" s="38">
        <f>SUM(ENERO:DICIEMBRE!S111)</f>
        <v>0</v>
      </c>
      <c r="T111" s="38">
        <f>SUM(ENERO:DICIEMBRE!T111)</f>
        <v>0</v>
      </c>
      <c r="U111" s="38">
        <f>SUM(ENERO:DICIEMBRE!U111)</f>
        <v>0</v>
      </c>
      <c r="V111" s="38">
        <f>SUM(ENERO:DICIEMBRE!V111)</f>
        <v>0</v>
      </c>
      <c r="W111" s="38">
        <f>SUM(ENERO:DICIEMBRE!W111)</f>
        <v>0</v>
      </c>
      <c r="X111" s="38">
        <f>SUM(ENERO:DICIEMBRE!X111)</f>
        <v>0</v>
      </c>
      <c r="Y111" s="38">
        <f>SUM(ENERO:DICIEMBRE!Y111)</f>
        <v>0</v>
      </c>
      <c r="Z111" s="38">
        <f>SUM(ENERO:DICIEMBRE!Z111)</f>
        <v>0</v>
      </c>
      <c r="AA111" s="38">
        <f>SUM(ENERO:DICIEMBRE!AA111)</f>
        <v>0</v>
      </c>
      <c r="AB111" s="38">
        <f>SUM(ENERO:DICIEMBRE!AB111)</f>
        <v>0</v>
      </c>
      <c r="AC111" s="38">
        <f>SUM(ENERO:DICIEMBRE!AC111)</f>
        <v>0</v>
      </c>
      <c r="AD111" s="38">
        <f>SUM(ENERO:DICIEMBRE!AD111)</f>
        <v>0</v>
      </c>
      <c r="AE111" s="38">
        <f>SUM(ENERO:DICIEMBRE!AE111)</f>
        <v>0</v>
      </c>
      <c r="AF111" s="38">
        <f>SUM(ENERO:DICIEMBRE!AF111)</f>
        <v>0</v>
      </c>
      <c r="AG111" s="38">
        <f>SUM(ENERO:DICIEMBRE!AG111)</f>
        <v>0</v>
      </c>
      <c r="AH111" s="38">
        <f>SUM(ENERO:DICIEMBRE!AH111)</f>
        <v>0</v>
      </c>
      <c r="AI111" s="38">
        <f>SUM(ENERO:DICIEMBRE!AI111)</f>
        <v>0</v>
      </c>
      <c r="AJ111" s="38">
        <f>SUM(ENERO:DICIEMBRE!AJ111)</f>
        <v>0</v>
      </c>
      <c r="AK111" s="38">
        <f>SUM(ENERO:DICIEMBRE!AK111)</f>
        <v>0</v>
      </c>
      <c r="AL111" s="38">
        <f>SUM(ENERO:DICIEMBRE!AL111)</f>
        <v>0</v>
      </c>
      <c r="AM111" s="38">
        <f>SUM(ENERO:DICIEMBRE!AM111)</f>
        <v>0</v>
      </c>
      <c r="AN111" s="38">
        <f>SUM(ENERO:DICIEMBRE!AN111)</f>
        <v>0</v>
      </c>
      <c r="AO111" s="38">
        <f>SUM(ENERO:DICIEMBRE!AO111)</f>
        <v>0</v>
      </c>
      <c r="AP111" s="38">
        <f>SUM(ENERO:DICIEMBRE!AP111)</f>
        <v>0</v>
      </c>
      <c r="AQ111" s="38">
        <f>SUM(ENERO:DICIEMBRE!AQ111)</f>
        <v>0</v>
      </c>
      <c r="AR111" s="38">
        <f>SUM(ENERO:DICIEMBRE!AR111)</f>
        <v>0</v>
      </c>
      <c r="AS111" s="38">
        <f>SUM(ENERO:DICIEMBRE!AS111)</f>
        <v>0</v>
      </c>
      <c r="AT111" s="38">
        <f>SUM(ENERO:DICIEMBRE!AT111)</f>
        <v>0</v>
      </c>
      <c r="AU111" s="38">
        <f>SUM(ENERO:DICIEMBRE!AU111)</f>
        <v>0</v>
      </c>
      <c r="AV111" s="38">
        <f>SUM(ENERO:DICIEMBRE!AV111)</f>
        <v>0</v>
      </c>
      <c r="AW111" s="38">
        <f>SUM(ENERO:DICIEMBRE!AW111)</f>
        <v>0</v>
      </c>
      <c r="AX111" s="43" t="str">
        <f t="shared" si="221"/>
        <v/>
      </c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10"/>
      <c r="BJ111" s="10"/>
      <c r="BK111" s="10"/>
      <c r="BL111" s="10"/>
      <c r="BU111" s="10"/>
      <c r="BW111" s="11"/>
      <c r="CA111" s="44" t="str">
        <f t="shared" si="222"/>
        <v/>
      </c>
      <c r="CB111" s="44" t="str">
        <f t="shared" si="223"/>
        <v/>
      </c>
      <c r="CC111" s="44" t="str">
        <f t="shared" si="224"/>
        <v/>
      </c>
      <c r="CD111" s="44" t="str">
        <f t="shared" si="225"/>
        <v/>
      </c>
      <c r="CE111" s="44" t="str">
        <f t="shared" si="226"/>
        <v/>
      </c>
      <c r="CF111" s="44" t="str">
        <f t="shared" si="254"/>
        <v/>
      </c>
      <c r="CG111" s="44" t="str">
        <f t="shared" si="255"/>
        <v/>
      </c>
      <c r="CH111" s="44" t="str">
        <f t="shared" si="256"/>
        <v/>
      </c>
      <c r="CI111" s="44" t="str">
        <f t="shared" si="257"/>
        <v/>
      </c>
      <c r="CJ111" s="44" t="str">
        <f t="shared" si="258"/>
        <v/>
      </c>
      <c r="CK111" s="44" t="str">
        <f t="shared" si="259"/>
        <v/>
      </c>
      <c r="CL111" s="44" t="str">
        <f t="shared" si="260"/>
        <v/>
      </c>
      <c r="CM111" s="44" t="str">
        <f t="shared" si="261"/>
        <v/>
      </c>
      <c r="CN111" s="44" t="str">
        <f t="shared" si="262"/>
        <v/>
      </c>
      <c r="CO111" s="44" t="str">
        <f t="shared" si="263"/>
        <v/>
      </c>
      <c r="CP111" s="44" t="str">
        <f t="shared" si="264"/>
        <v/>
      </c>
      <c r="CQ111" s="44" t="str">
        <f t="shared" si="265"/>
        <v/>
      </c>
      <c r="CR111" s="44" t="str">
        <f t="shared" si="266"/>
        <v/>
      </c>
      <c r="CS111" s="44" t="str">
        <f t="shared" si="267"/>
        <v/>
      </c>
      <c r="CT111" s="44" t="str">
        <f t="shared" si="268"/>
        <v/>
      </c>
      <c r="CU111" s="44" t="str">
        <f t="shared" si="269"/>
        <v/>
      </c>
      <c r="CV111" s="44" t="str">
        <f t="shared" si="270"/>
        <v/>
      </c>
      <c r="CW111" s="44" t="str">
        <f t="shared" si="271"/>
        <v/>
      </c>
      <c r="CX111" s="44" t="str">
        <f t="shared" si="272"/>
        <v/>
      </c>
      <c r="CY111" s="44" t="str">
        <f t="shared" si="273"/>
        <v/>
      </c>
      <c r="CZ111" s="44" t="str">
        <f t="shared" si="227"/>
        <v/>
      </c>
      <c r="DA111" s="45">
        <f t="shared" si="228"/>
        <v>0</v>
      </c>
      <c r="DB111" s="45">
        <f t="shared" si="229"/>
        <v>0</v>
      </c>
      <c r="DC111" s="45">
        <f t="shared" si="230"/>
        <v>0</v>
      </c>
      <c r="DD111" s="45">
        <f t="shared" si="231"/>
        <v>0</v>
      </c>
      <c r="DE111" s="45">
        <f t="shared" si="232"/>
        <v>0</v>
      </c>
      <c r="DF111" s="45">
        <f t="shared" si="233"/>
        <v>0</v>
      </c>
      <c r="DG111" s="45">
        <f t="shared" si="234"/>
        <v>0</v>
      </c>
      <c r="DH111" s="45">
        <f t="shared" si="235"/>
        <v>0</v>
      </c>
      <c r="DI111" s="45">
        <f t="shared" si="236"/>
        <v>0</v>
      </c>
      <c r="DJ111" s="45">
        <f t="shared" si="237"/>
        <v>0</v>
      </c>
      <c r="DK111" s="45">
        <f t="shared" si="238"/>
        <v>0</v>
      </c>
      <c r="DL111" s="45">
        <f t="shared" si="239"/>
        <v>0</v>
      </c>
      <c r="DM111" s="45">
        <f t="shared" si="240"/>
        <v>0</v>
      </c>
      <c r="DN111" s="45">
        <f t="shared" si="241"/>
        <v>0</v>
      </c>
      <c r="DO111" s="45">
        <f t="shared" si="242"/>
        <v>0</v>
      </c>
      <c r="DP111" s="45">
        <f t="shared" si="243"/>
        <v>0</v>
      </c>
      <c r="DQ111" s="45">
        <f t="shared" si="244"/>
        <v>0</v>
      </c>
      <c r="DR111" s="45">
        <f t="shared" si="245"/>
        <v>0</v>
      </c>
      <c r="DS111" s="45">
        <f t="shared" si="246"/>
        <v>0</v>
      </c>
      <c r="DT111" s="45">
        <f t="shared" si="247"/>
        <v>0</v>
      </c>
      <c r="DU111" s="45">
        <f t="shared" si="248"/>
        <v>0</v>
      </c>
      <c r="DV111" s="45">
        <f t="shared" si="249"/>
        <v>0</v>
      </c>
      <c r="DW111" s="45">
        <f t="shared" si="250"/>
        <v>0</v>
      </c>
      <c r="DX111" s="45">
        <f t="shared" si="251"/>
        <v>0</v>
      </c>
      <c r="DY111" s="45">
        <f t="shared" si="252"/>
        <v>0</v>
      </c>
      <c r="DZ111" s="45">
        <f t="shared" si="253"/>
        <v>0</v>
      </c>
    </row>
    <row r="112" spans="1:130" x14ac:dyDescent="0.25">
      <c r="A112" s="66" t="s">
        <v>49</v>
      </c>
      <c r="B112" s="47">
        <f>+D112+F112+H112+J112+L112+N112+P112+R112+T112+V112+X112+Z112+AB112+AD112+AF112+AH112+AJ112+AL112+AN112+AP112</f>
        <v>0</v>
      </c>
      <c r="C112" s="48">
        <f>+E112+G112+I112+K112+M112+O112+Q112+S112+U112+W112+Y112+AA112+AC112+AE112+AG112+AI112+AK112+AM112+AO112+AQ112</f>
        <v>0</v>
      </c>
      <c r="D112" s="38">
        <f>SUM(ENERO:DICIEMBRE!D112)</f>
        <v>0</v>
      </c>
      <c r="E112" s="38">
        <f>SUM(ENERO:DICIEMBRE!E112)</f>
        <v>0</v>
      </c>
      <c r="F112" s="38">
        <f>SUM(ENERO:DICIEMBRE!F112)</f>
        <v>0</v>
      </c>
      <c r="G112" s="38">
        <f>SUM(ENERO:DICIEMBRE!G112)</f>
        <v>0</v>
      </c>
      <c r="H112" s="38">
        <f>SUM(ENERO:DICIEMBRE!H112)</f>
        <v>0</v>
      </c>
      <c r="I112" s="38">
        <f>SUM(ENERO:DICIEMBRE!I112)</f>
        <v>0</v>
      </c>
      <c r="J112" s="38">
        <f>SUM(ENERO:DICIEMBRE!J112)</f>
        <v>0</v>
      </c>
      <c r="K112" s="38">
        <f>SUM(ENERO:DICIEMBRE!K112)</f>
        <v>0</v>
      </c>
      <c r="L112" s="38">
        <f>SUM(ENERO:DICIEMBRE!L112)</f>
        <v>0</v>
      </c>
      <c r="M112" s="38">
        <f>SUM(ENERO:DICIEMBRE!M112)</f>
        <v>0</v>
      </c>
      <c r="N112" s="38">
        <f>SUM(ENERO:DICIEMBRE!N112)</f>
        <v>0</v>
      </c>
      <c r="O112" s="38">
        <f>SUM(ENERO:DICIEMBRE!O112)</f>
        <v>0</v>
      </c>
      <c r="P112" s="38">
        <f>SUM(ENERO:DICIEMBRE!P112)</f>
        <v>0</v>
      </c>
      <c r="Q112" s="38">
        <f>SUM(ENERO:DICIEMBRE!Q112)</f>
        <v>0</v>
      </c>
      <c r="R112" s="38">
        <f>SUM(ENERO:DICIEMBRE!R112)</f>
        <v>0</v>
      </c>
      <c r="S112" s="38">
        <f>SUM(ENERO:DICIEMBRE!S112)</f>
        <v>0</v>
      </c>
      <c r="T112" s="38">
        <f>SUM(ENERO:DICIEMBRE!T112)</f>
        <v>0</v>
      </c>
      <c r="U112" s="38">
        <f>SUM(ENERO:DICIEMBRE!U112)</f>
        <v>0</v>
      </c>
      <c r="V112" s="38">
        <f>SUM(ENERO:DICIEMBRE!V112)</f>
        <v>0</v>
      </c>
      <c r="W112" s="38">
        <f>SUM(ENERO:DICIEMBRE!W112)</f>
        <v>0</v>
      </c>
      <c r="X112" s="38">
        <f>SUM(ENERO:DICIEMBRE!X112)</f>
        <v>0</v>
      </c>
      <c r="Y112" s="38">
        <f>SUM(ENERO:DICIEMBRE!Y112)</f>
        <v>0</v>
      </c>
      <c r="Z112" s="38">
        <f>SUM(ENERO:DICIEMBRE!Z112)</f>
        <v>0</v>
      </c>
      <c r="AA112" s="38">
        <f>SUM(ENERO:DICIEMBRE!AA112)</f>
        <v>0</v>
      </c>
      <c r="AB112" s="38">
        <f>SUM(ENERO:DICIEMBRE!AB112)</f>
        <v>0</v>
      </c>
      <c r="AC112" s="38">
        <f>SUM(ENERO:DICIEMBRE!AC112)</f>
        <v>0</v>
      </c>
      <c r="AD112" s="38">
        <f>SUM(ENERO:DICIEMBRE!AD112)</f>
        <v>0</v>
      </c>
      <c r="AE112" s="38">
        <f>SUM(ENERO:DICIEMBRE!AE112)</f>
        <v>0</v>
      </c>
      <c r="AF112" s="38">
        <f>SUM(ENERO:DICIEMBRE!AF112)</f>
        <v>0</v>
      </c>
      <c r="AG112" s="38">
        <f>SUM(ENERO:DICIEMBRE!AG112)</f>
        <v>0</v>
      </c>
      <c r="AH112" s="38">
        <f>SUM(ENERO:DICIEMBRE!AH112)</f>
        <v>0</v>
      </c>
      <c r="AI112" s="38">
        <f>SUM(ENERO:DICIEMBRE!AI112)</f>
        <v>0</v>
      </c>
      <c r="AJ112" s="38">
        <f>SUM(ENERO:DICIEMBRE!AJ112)</f>
        <v>0</v>
      </c>
      <c r="AK112" s="38">
        <f>SUM(ENERO:DICIEMBRE!AK112)</f>
        <v>0</v>
      </c>
      <c r="AL112" s="38">
        <f>SUM(ENERO:DICIEMBRE!AL112)</f>
        <v>0</v>
      </c>
      <c r="AM112" s="38">
        <f>SUM(ENERO:DICIEMBRE!AM112)</f>
        <v>0</v>
      </c>
      <c r="AN112" s="38">
        <f>SUM(ENERO:DICIEMBRE!AN112)</f>
        <v>0</v>
      </c>
      <c r="AO112" s="38">
        <f>SUM(ENERO:DICIEMBRE!AO112)</f>
        <v>0</v>
      </c>
      <c r="AP112" s="38">
        <f>SUM(ENERO:DICIEMBRE!AP112)</f>
        <v>0</v>
      </c>
      <c r="AQ112" s="38">
        <f>SUM(ENERO:DICIEMBRE!AQ112)</f>
        <v>0</v>
      </c>
      <c r="AR112" s="38">
        <f>SUM(ENERO:DICIEMBRE!AR112)</f>
        <v>0</v>
      </c>
      <c r="AS112" s="38">
        <f>SUM(ENERO:DICIEMBRE!AS112)</f>
        <v>0</v>
      </c>
      <c r="AT112" s="38">
        <f>SUM(ENERO:DICIEMBRE!AT112)</f>
        <v>0</v>
      </c>
      <c r="AU112" s="38">
        <f>SUM(ENERO:DICIEMBRE!AU112)</f>
        <v>0</v>
      </c>
      <c r="AV112" s="38">
        <f>SUM(ENERO:DICIEMBRE!AV112)</f>
        <v>0</v>
      </c>
      <c r="AW112" s="38">
        <f>SUM(ENERO:DICIEMBRE!AW112)</f>
        <v>0</v>
      </c>
      <c r="AX112" s="43" t="str">
        <f t="shared" si="221"/>
        <v/>
      </c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10"/>
      <c r="BJ112" s="10"/>
      <c r="BK112" s="10"/>
      <c r="BL112" s="10"/>
      <c r="BU112" s="10"/>
      <c r="BW112" s="11"/>
      <c r="CA112" s="44" t="str">
        <f t="shared" si="222"/>
        <v/>
      </c>
      <c r="CB112" s="44" t="str">
        <f t="shared" si="223"/>
        <v/>
      </c>
      <c r="CC112" s="44" t="str">
        <f t="shared" si="224"/>
        <v/>
      </c>
      <c r="CD112" s="44" t="str">
        <f t="shared" si="225"/>
        <v/>
      </c>
      <c r="CE112" s="44" t="str">
        <f t="shared" si="226"/>
        <v/>
      </c>
      <c r="CF112" s="44" t="str">
        <f t="shared" si="254"/>
        <v/>
      </c>
      <c r="CG112" s="44" t="str">
        <f t="shared" si="255"/>
        <v/>
      </c>
      <c r="CH112" s="44" t="str">
        <f t="shared" si="256"/>
        <v/>
      </c>
      <c r="CI112" s="44" t="str">
        <f t="shared" si="257"/>
        <v/>
      </c>
      <c r="CJ112" s="44" t="str">
        <f t="shared" si="258"/>
        <v/>
      </c>
      <c r="CK112" s="44" t="str">
        <f t="shared" si="259"/>
        <v/>
      </c>
      <c r="CL112" s="44" t="str">
        <f t="shared" si="260"/>
        <v/>
      </c>
      <c r="CM112" s="44" t="str">
        <f t="shared" si="261"/>
        <v/>
      </c>
      <c r="CN112" s="44" t="str">
        <f t="shared" si="262"/>
        <v/>
      </c>
      <c r="CO112" s="44" t="str">
        <f t="shared" si="263"/>
        <v/>
      </c>
      <c r="CP112" s="44" t="str">
        <f t="shared" si="264"/>
        <v/>
      </c>
      <c r="CQ112" s="44" t="str">
        <f t="shared" si="265"/>
        <v/>
      </c>
      <c r="CR112" s="44" t="str">
        <f t="shared" si="266"/>
        <v/>
      </c>
      <c r="CS112" s="44" t="str">
        <f t="shared" si="267"/>
        <v/>
      </c>
      <c r="CT112" s="44" t="str">
        <f t="shared" si="268"/>
        <v/>
      </c>
      <c r="CU112" s="44" t="str">
        <f t="shared" si="269"/>
        <v/>
      </c>
      <c r="CV112" s="44" t="str">
        <f t="shared" si="270"/>
        <v/>
      </c>
      <c r="CW112" s="44" t="str">
        <f t="shared" si="271"/>
        <v/>
      </c>
      <c r="CX112" s="44" t="str">
        <f t="shared" si="272"/>
        <v/>
      </c>
      <c r="CY112" s="44" t="str">
        <f t="shared" si="273"/>
        <v/>
      </c>
      <c r="CZ112" s="44" t="str">
        <f t="shared" si="227"/>
        <v/>
      </c>
      <c r="DA112" s="45">
        <f t="shared" si="228"/>
        <v>0</v>
      </c>
      <c r="DB112" s="45">
        <f t="shared" si="229"/>
        <v>0</v>
      </c>
      <c r="DC112" s="45">
        <f t="shared" si="230"/>
        <v>0</v>
      </c>
      <c r="DD112" s="45">
        <f t="shared" si="231"/>
        <v>0</v>
      </c>
      <c r="DE112" s="45">
        <f t="shared" si="232"/>
        <v>0</v>
      </c>
      <c r="DF112" s="45">
        <f t="shared" si="233"/>
        <v>0</v>
      </c>
      <c r="DG112" s="45">
        <f t="shared" si="234"/>
        <v>0</v>
      </c>
      <c r="DH112" s="45">
        <f t="shared" si="235"/>
        <v>0</v>
      </c>
      <c r="DI112" s="45">
        <f t="shared" si="236"/>
        <v>0</v>
      </c>
      <c r="DJ112" s="45">
        <f t="shared" si="237"/>
        <v>0</v>
      </c>
      <c r="DK112" s="45">
        <f t="shared" si="238"/>
        <v>0</v>
      </c>
      <c r="DL112" s="45">
        <f t="shared" si="239"/>
        <v>0</v>
      </c>
      <c r="DM112" s="45">
        <f t="shared" si="240"/>
        <v>0</v>
      </c>
      <c r="DN112" s="45">
        <f t="shared" si="241"/>
        <v>0</v>
      </c>
      <c r="DO112" s="45">
        <f t="shared" si="242"/>
        <v>0</v>
      </c>
      <c r="DP112" s="45">
        <f t="shared" si="243"/>
        <v>0</v>
      </c>
      <c r="DQ112" s="45">
        <f t="shared" si="244"/>
        <v>0</v>
      </c>
      <c r="DR112" s="45">
        <f t="shared" si="245"/>
        <v>0</v>
      </c>
      <c r="DS112" s="45">
        <f t="shared" si="246"/>
        <v>0</v>
      </c>
      <c r="DT112" s="45">
        <f t="shared" si="247"/>
        <v>0</v>
      </c>
      <c r="DU112" s="45">
        <f t="shared" si="248"/>
        <v>0</v>
      </c>
      <c r="DV112" s="45">
        <f t="shared" si="249"/>
        <v>0</v>
      </c>
      <c r="DW112" s="45">
        <f t="shared" si="250"/>
        <v>0</v>
      </c>
      <c r="DX112" s="45">
        <f t="shared" si="251"/>
        <v>0</v>
      </c>
      <c r="DY112" s="45">
        <f t="shared" si="252"/>
        <v>0</v>
      </c>
      <c r="DZ112" s="45">
        <f t="shared" si="253"/>
        <v>0</v>
      </c>
    </row>
    <row r="113" spans="1:130" x14ac:dyDescent="0.25">
      <c r="A113" s="46" t="s">
        <v>50</v>
      </c>
      <c r="B113" s="47">
        <f>+P113+R113+T113+V113+X113+Z113+AB113+AD113+AF113+AH113+AJ113+AL113+AN113+AP113</f>
        <v>0</v>
      </c>
      <c r="C113" s="48">
        <f>+Q113+S113+U113+W113+Y113+AA113+AC113+AE113+AG113+AI113+AK113+AM113+AO113+AQ113</f>
        <v>0</v>
      </c>
      <c r="D113" s="38">
        <f>SUM(ENERO:DICIEMBRE!D113)</f>
        <v>0</v>
      </c>
      <c r="E113" s="38">
        <f>SUM(ENERO:DICIEMBRE!E113)</f>
        <v>0</v>
      </c>
      <c r="F113" s="38">
        <f>SUM(ENERO:DICIEMBRE!F113)</f>
        <v>0</v>
      </c>
      <c r="G113" s="38">
        <f>SUM(ENERO:DICIEMBRE!G113)</f>
        <v>0</v>
      </c>
      <c r="H113" s="38">
        <f>SUM(ENERO:DICIEMBRE!H113)</f>
        <v>0</v>
      </c>
      <c r="I113" s="38">
        <f>SUM(ENERO:DICIEMBRE!I113)</f>
        <v>0</v>
      </c>
      <c r="J113" s="38">
        <f>SUM(ENERO:DICIEMBRE!J113)</f>
        <v>0</v>
      </c>
      <c r="K113" s="38">
        <f>SUM(ENERO:DICIEMBRE!K113)</f>
        <v>0</v>
      </c>
      <c r="L113" s="38">
        <f>SUM(ENERO:DICIEMBRE!L113)</f>
        <v>0</v>
      </c>
      <c r="M113" s="38">
        <f>SUM(ENERO:DICIEMBRE!M113)</f>
        <v>0</v>
      </c>
      <c r="N113" s="38">
        <f>SUM(ENERO:DICIEMBRE!N113)</f>
        <v>0</v>
      </c>
      <c r="O113" s="38">
        <f>SUM(ENERO:DICIEMBRE!O113)</f>
        <v>0</v>
      </c>
      <c r="P113" s="38">
        <f>SUM(ENERO:DICIEMBRE!P113)</f>
        <v>0</v>
      </c>
      <c r="Q113" s="38">
        <f>SUM(ENERO:DICIEMBRE!Q113)</f>
        <v>0</v>
      </c>
      <c r="R113" s="38">
        <f>SUM(ENERO:DICIEMBRE!R113)</f>
        <v>0</v>
      </c>
      <c r="S113" s="38">
        <f>SUM(ENERO:DICIEMBRE!S113)</f>
        <v>0</v>
      </c>
      <c r="T113" s="38">
        <f>SUM(ENERO:DICIEMBRE!T113)</f>
        <v>0</v>
      </c>
      <c r="U113" s="38">
        <f>SUM(ENERO:DICIEMBRE!U113)</f>
        <v>0</v>
      </c>
      <c r="V113" s="38">
        <f>SUM(ENERO:DICIEMBRE!V113)</f>
        <v>0</v>
      </c>
      <c r="W113" s="38">
        <f>SUM(ENERO:DICIEMBRE!W113)</f>
        <v>0</v>
      </c>
      <c r="X113" s="38">
        <f>SUM(ENERO:DICIEMBRE!X113)</f>
        <v>0</v>
      </c>
      <c r="Y113" s="38">
        <f>SUM(ENERO:DICIEMBRE!Y113)</f>
        <v>0</v>
      </c>
      <c r="Z113" s="38">
        <f>SUM(ENERO:DICIEMBRE!Z113)</f>
        <v>0</v>
      </c>
      <c r="AA113" s="38">
        <f>SUM(ENERO:DICIEMBRE!AA113)</f>
        <v>0</v>
      </c>
      <c r="AB113" s="38">
        <f>SUM(ENERO:DICIEMBRE!AB113)</f>
        <v>0</v>
      </c>
      <c r="AC113" s="38">
        <f>SUM(ENERO:DICIEMBRE!AC113)</f>
        <v>0</v>
      </c>
      <c r="AD113" s="38">
        <f>SUM(ENERO:DICIEMBRE!AD113)</f>
        <v>0</v>
      </c>
      <c r="AE113" s="38">
        <f>SUM(ENERO:DICIEMBRE!AE113)</f>
        <v>0</v>
      </c>
      <c r="AF113" s="38">
        <f>SUM(ENERO:DICIEMBRE!AF113)</f>
        <v>0</v>
      </c>
      <c r="AG113" s="38">
        <f>SUM(ENERO:DICIEMBRE!AG113)</f>
        <v>0</v>
      </c>
      <c r="AH113" s="38">
        <f>SUM(ENERO:DICIEMBRE!AH113)</f>
        <v>0</v>
      </c>
      <c r="AI113" s="38">
        <f>SUM(ENERO:DICIEMBRE!AI113)</f>
        <v>0</v>
      </c>
      <c r="AJ113" s="38">
        <f>SUM(ENERO:DICIEMBRE!AJ113)</f>
        <v>0</v>
      </c>
      <c r="AK113" s="38">
        <f>SUM(ENERO:DICIEMBRE!AK113)</f>
        <v>0</v>
      </c>
      <c r="AL113" s="38">
        <f>SUM(ENERO:DICIEMBRE!AL113)</f>
        <v>0</v>
      </c>
      <c r="AM113" s="38">
        <f>SUM(ENERO:DICIEMBRE!AM113)</f>
        <v>0</v>
      </c>
      <c r="AN113" s="38">
        <f>SUM(ENERO:DICIEMBRE!AN113)</f>
        <v>0</v>
      </c>
      <c r="AO113" s="38">
        <f>SUM(ENERO:DICIEMBRE!AO113)</f>
        <v>0</v>
      </c>
      <c r="AP113" s="38">
        <f>SUM(ENERO:DICIEMBRE!AP113)</f>
        <v>0</v>
      </c>
      <c r="AQ113" s="38">
        <f>SUM(ENERO:DICIEMBRE!AQ113)</f>
        <v>0</v>
      </c>
      <c r="AR113" s="38">
        <f>SUM(ENERO:DICIEMBRE!AR113)</f>
        <v>0</v>
      </c>
      <c r="AS113" s="38">
        <f>SUM(ENERO:DICIEMBRE!AS113)</f>
        <v>0</v>
      </c>
      <c r="AT113" s="38">
        <f>SUM(ENERO:DICIEMBRE!AT113)</f>
        <v>0</v>
      </c>
      <c r="AU113" s="38">
        <f>SUM(ENERO:DICIEMBRE!AU113)</f>
        <v>0</v>
      </c>
      <c r="AV113" s="38">
        <f>SUM(ENERO:DICIEMBRE!AV113)</f>
        <v>0</v>
      </c>
      <c r="AW113" s="38">
        <f>SUM(ENERO:DICIEMBRE!AW113)</f>
        <v>0</v>
      </c>
      <c r="AX113" s="43" t="str">
        <f t="shared" si="221"/>
        <v/>
      </c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10"/>
      <c r="BJ113" s="10"/>
      <c r="BK113" s="10"/>
      <c r="BL113" s="10"/>
      <c r="BU113" s="10"/>
      <c r="BW113" s="11"/>
      <c r="CA113" s="44" t="str">
        <f t="shared" si="222"/>
        <v/>
      </c>
      <c r="CB113" s="44" t="str">
        <f t="shared" si="223"/>
        <v/>
      </c>
      <c r="CC113" s="44" t="str">
        <f t="shared" si="224"/>
        <v/>
      </c>
      <c r="CD113" s="44" t="str">
        <f t="shared" si="225"/>
        <v/>
      </c>
      <c r="CE113" s="44" t="str">
        <f t="shared" si="226"/>
        <v/>
      </c>
      <c r="CF113" s="44" t="str">
        <f t="shared" si="254"/>
        <v/>
      </c>
      <c r="CG113" s="44" t="str">
        <f t="shared" si="255"/>
        <v/>
      </c>
      <c r="CH113" s="44" t="str">
        <f t="shared" si="256"/>
        <v/>
      </c>
      <c r="CI113" s="44" t="str">
        <f t="shared" si="257"/>
        <v/>
      </c>
      <c r="CJ113" s="44" t="str">
        <f t="shared" si="258"/>
        <v/>
      </c>
      <c r="CK113" s="44" t="str">
        <f t="shared" si="259"/>
        <v/>
      </c>
      <c r="CL113" s="44" t="str">
        <f t="shared" si="260"/>
        <v/>
      </c>
      <c r="CM113" s="44" t="str">
        <f t="shared" si="261"/>
        <v/>
      </c>
      <c r="CN113" s="44" t="str">
        <f t="shared" si="262"/>
        <v/>
      </c>
      <c r="CO113" s="44" t="str">
        <f t="shared" si="263"/>
        <v/>
      </c>
      <c r="CP113" s="44" t="str">
        <f t="shared" si="264"/>
        <v/>
      </c>
      <c r="CQ113" s="44" t="str">
        <f t="shared" si="265"/>
        <v/>
      </c>
      <c r="CR113" s="44" t="str">
        <f t="shared" si="266"/>
        <v/>
      </c>
      <c r="CS113" s="44" t="str">
        <f t="shared" si="267"/>
        <v/>
      </c>
      <c r="CT113" s="44" t="str">
        <f t="shared" si="268"/>
        <v/>
      </c>
      <c r="CU113" s="44" t="str">
        <f t="shared" si="269"/>
        <v/>
      </c>
      <c r="CV113" s="44" t="str">
        <f t="shared" si="270"/>
        <v/>
      </c>
      <c r="CW113" s="44" t="str">
        <f t="shared" si="271"/>
        <v/>
      </c>
      <c r="CX113" s="44" t="str">
        <f t="shared" si="272"/>
        <v/>
      </c>
      <c r="CY113" s="44" t="str">
        <f t="shared" si="273"/>
        <v/>
      </c>
      <c r="CZ113" s="44" t="str">
        <f t="shared" si="227"/>
        <v/>
      </c>
      <c r="DA113" s="45">
        <f t="shared" si="228"/>
        <v>0</v>
      </c>
      <c r="DB113" s="45">
        <f t="shared" si="229"/>
        <v>0</v>
      </c>
      <c r="DC113" s="45">
        <f t="shared" si="230"/>
        <v>0</v>
      </c>
      <c r="DD113" s="45">
        <f t="shared" si="231"/>
        <v>0</v>
      </c>
      <c r="DE113" s="45">
        <f t="shared" si="232"/>
        <v>0</v>
      </c>
      <c r="DF113" s="45">
        <f t="shared" si="233"/>
        <v>0</v>
      </c>
      <c r="DG113" s="45">
        <f t="shared" si="234"/>
        <v>0</v>
      </c>
      <c r="DH113" s="45">
        <f t="shared" si="235"/>
        <v>0</v>
      </c>
      <c r="DI113" s="45">
        <f t="shared" si="236"/>
        <v>0</v>
      </c>
      <c r="DJ113" s="45">
        <f t="shared" si="237"/>
        <v>0</v>
      </c>
      <c r="DK113" s="45">
        <f t="shared" si="238"/>
        <v>0</v>
      </c>
      <c r="DL113" s="45">
        <f t="shared" si="239"/>
        <v>0</v>
      </c>
      <c r="DM113" s="45">
        <f t="shared" si="240"/>
        <v>0</v>
      </c>
      <c r="DN113" s="45">
        <f t="shared" si="241"/>
        <v>0</v>
      </c>
      <c r="DO113" s="45">
        <f t="shared" si="242"/>
        <v>0</v>
      </c>
      <c r="DP113" s="45">
        <f t="shared" si="243"/>
        <v>0</v>
      </c>
      <c r="DQ113" s="45">
        <f t="shared" si="244"/>
        <v>0</v>
      </c>
      <c r="DR113" s="45">
        <f t="shared" si="245"/>
        <v>0</v>
      </c>
      <c r="DS113" s="45">
        <f t="shared" si="246"/>
        <v>0</v>
      </c>
      <c r="DT113" s="45">
        <f t="shared" si="247"/>
        <v>0</v>
      </c>
      <c r="DU113" s="45">
        <f t="shared" si="248"/>
        <v>0</v>
      </c>
      <c r="DV113" s="45">
        <f t="shared" si="249"/>
        <v>0</v>
      </c>
      <c r="DW113" s="45">
        <f t="shared" si="250"/>
        <v>0</v>
      </c>
      <c r="DX113" s="45">
        <f t="shared" si="251"/>
        <v>0</v>
      </c>
      <c r="DY113" s="45">
        <f t="shared" si="252"/>
        <v>0</v>
      </c>
      <c r="DZ113" s="45">
        <f t="shared" si="253"/>
        <v>0</v>
      </c>
    </row>
    <row r="114" spans="1:130" x14ac:dyDescent="0.25">
      <c r="A114" s="66" t="s">
        <v>51</v>
      </c>
      <c r="B114" s="47">
        <f>+P114+R114+T114+V114+X114+Z114+AB114+AD114+AF114+AH114</f>
        <v>0</v>
      </c>
      <c r="C114" s="48">
        <f>+Q114+S114+U114+W114+Y114+AA114+AC114+AE114+AG114+AI114</f>
        <v>0</v>
      </c>
      <c r="D114" s="38">
        <f>SUM(ENERO:DICIEMBRE!D114)</f>
        <v>0</v>
      </c>
      <c r="E114" s="38">
        <f>SUM(ENERO:DICIEMBRE!E114)</f>
        <v>0</v>
      </c>
      <c r="F114" s="38">
        <f>SUM(ENERO:DICIEMBRE!F114)</f>
        <v>0</v>
      </c>
      <c r="G114" s="38">
        <f>SUM(ENERO:DICIEMBRE!G114)</f>
        <v>0</v>
      </c>
      <c r="H114" s="38">
        <f>SUM(ENERO:DICIEMBRE!H114)</f>
        <v>0</v>
      </c>
      <c r="I114" s="38">
        <f>SUM(ENERO:DICIEMBRE!I114)</f>
        <v>0</v>
      </c>
      <c r="J114" s="38">
        <f>SUM(ENERO:DICIEMBRE!J114)</f>
        <v>0</v>
      </c>
      <c r="K114" s="38">
        <f>SUM(ENERO:DICIEMBRE!K114)</f>
        <v>0</v>
      </c>
      <c r="L114" s="38">
        <f>SUM(ENERO:DICIEMBRE!L114)</f>
        <v>0</v>
      </c>
      <c r="M114" s="38">
        <f>SUM(ENERO:DICIEMBRE!M114)</f>
        <v>0</v>
      </c>
      <c r="N114" s="38">
        <f>SUM(ENERO:DICIEMBRE!N114)</f>
        <v>0</v>
      </c>
      <c r="O114" s="38">
        <f>SUM(ENERO:DICIEMBRE!O114)</f>
        <v>0</v>
      </c>
      <c r="P114" s="38">
        <f>SUM(ENERO:DICIEMBRE!P114)</f>
        <v>0</v>
      </c>
      <c r="Q114" s="38">
        <f>SUM(ENERO:DICIEMBRE!Q114)</f>
        <v>0</v>
      </c>
      <c r="R114" s="38">
        <f>SUM(ENERO:DICIEMBRE!R114)</f>
        <v>0</v>
      </c>
      <c r="S114" s="38">
        <f>SUM(ENERO:DICIEMBRE!S114)</f>
        <v>0</v>
      </c>
      <c r="T114" s="38">
        <f>SUM(ENERO:DICIEMBRE!T114)</f>
        <v>0</v>
      </c>
      <c r="U114" s="38">
        <f>SUM(ENERO:DICIEMBRE!U114)</f>
        <v>0</v>
      </c>
      <c r="V114" s="38">
        <f>SUM(ENERO:DICIEMBRE!V114)</f>
        <v>0</v>
      </c>
      <c r="W114" s="38">
        <f>SUM(ENERO:DICIEMBRE!W114)</f>
        <v>0</v>
      </c>
      <c r="X114" s="38">
        <f>SUM(ENERO:DICIEMBRE!X114)</f>
        <v>0</v>
      </c>
      <c r="Y114" s="38">
        <f>SUM(ENERO:DICIEMBRE!Y114)</f>
        <v>0</v>
      </c>
      <c r="Z114" s="38">
        <f>SUM(ENERO:DICIEMBRE!Z114)</f>
        <v>0</v>
      </c>
      <c r="AA114" s="38">
        <f>SUM(ENERO:DICIEMBRE!AA114)</f>
        <v>0</v>
      </c>
      <c r="AB114" s="38">
        <f>SUM(ENERO:DICIEMBRE!AB114)</f>
        <v>0</v>
      </c>
      <c r="AC114" s="38">
        <f>SUM(ENERO:DICIEMBRE!AC114)</f>
        <v>0</v>
      </c>
      <c r="AD114" s="38">
        <f>SUM(ENERO:DICIEMBRE!AD114)</f>
        <v>0</v>
      </c>
      <c r="AE114" s="38">
        <f>SUM(ENERO:DICIEMBRE!AE114)</f>
        <v>0</v>
      </c>
      <c r="AF114" s="38">
        <f>SUM(ENERO:DICIEMBRE!AF114)</f>
        <v>0</v>
      </c>
      <c r="AG114" s="38">
        <f>SUM(ENERO:DICIEMBRE!AG114)</f>
        <v>0</v>
      </c>
      <c r="AH114" s="38">
        <f>SUM(ENERO:DICIEMBRE!AH114)</f>
        <v>0</v>
      </c>
      <c r="AI114" s="38">
        <f>SUM(ENERO:DICIEMBRE!AI114)</f>
        <v>0</v>
      </c>
      <c r="AJ114" s="38">
        <f>SUM(ENERO:DICIEMBRE!AJ114)</f>
        <v>0</v>
      </c>
      <c r="AK114" s="38">
        <f>SUM(ENERO:DICIEMBRE!AK114)</f>
        <v>0</v>
      </c>
      <c r="AL114" s="38">
        <f>SUM(ENERO:DICIEMBRE!AL114)</f>
        <v>0</v>
      </c>
      <c r="AM114" s="38">
        <f>SUM(ENERO:DICIEMBRE!AM114)</f>
        <v>0</v>
      </c>
      <c r="AN114" s="38">
        <f>SUM(ENERO:DICIEMBRE!AN114)</f>
        <v>0</v>
      </c>
      <c r="AO114" s="38">
        <f>SUM(ENERO:DICIEMBRE!AO114)</f>
        <v>0</v>
      </c>
      <c r="AP114" s="38">
        <f>SUM(ENERO:DICIEMBRE!AP114)</f>
        <v>0</v>
      </c>
      <c r="AQ114" s="38">
        <f>SUM(ENERO:DICIEMBRE!AQ114)</f>
        <v>0</v>
      </c>
      <c r="AR114" s="38">
        <f>SUM(ENERO:DICIEMBRE!AR114)</f>
        <v>0</v>
      </c>
      <c r="AS114" s="38">
        <f>SUM(ENERO:DICIEMBRE!AS114)</f>
        <v>0</v>
      </c>
      <c r="AT114" s="38">
        <f>SUM(ENERO:DICIEMBRE!AT114)</f>
        <v>0</v>
      </c>
      <c r="AU114" s="38">
        <f>SUM(ENERO:DICIEMBRE!AU114)</f>
        <v>0</v>
      </c>
      <c r="AV114" s="38">
        <f>SUM(ENERO:DICIEMBRE!AV114)</f>
        <v>0</v>
      </c>
      <c r="AW114" s="38">
        <f>SUM(ENERO:DICIEMBRE!AW114)</f>
        <v>0</v>
      </c>
      <c r="AX114" s="43" t="str">
        <f t="shared" si="221"/>
        <v/>
      </c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10"/>
      <c r="BJ114" s="10"/>
      <c r="BK114" s="10"/>
      <c r="BL114" s="10"/>
      <c r="BU114" s="10"/>
      <c r="BW114" s="11"/>
      <c r="CA114" s="44" t="str">
        <f t="shared" si="222"/>
        <v/>
      </c>
      <c r="CB114" s="44" t="str">
        <f t="shared" si="223"/>
        <v/>
      </c>
      <c r="CC114" s="44" t="str">
        <f t="shared" si="224"/>
        <v/>
      </c>
      <c r="CD114" s="44" t="str">
        <f t="shared" si="225"/>
        <v/>
      </c>
      <c r="CE114" s="44" t="str">
        <f t="shared" si="226"/>
        <v/>
      </c>
      <c r="CF114" s="44" t="str">
        <f t="shared" si="254"/>
        <v/>
      </c>
      <c r="CG114" s="44" t="str">
        <f t="shared" si="255"/>
        <v/>
      </c>
      <c r="CH114" s="44" t="str">
        <f t="shared" si="256"/>
        <v/>
      </c>
      <c r="CI114" s="44" t="str">
        <f t="shared" si="257"/>
        <v/>
      </c>
      <c r="CJ114" s="44" t="str">
        <f t="shared" si="258"/>
        <v/>
      </c>
      <c r="CK114" s="44" t="str">
        <f t="shared" si="259"/>
        <v/>
      </c>
      <c r="CL114" s="44" t="str">
        <f t="shared" si="260"/>
        <v/>
      </c>
      <c r="CM114" s="44" t="str">
        <f t="shared" si="261"/>
        <v/>
      </c>
      <c r="CN114" s="44" t="str">
        <f t="shared" si="262"/>
        <v/>
      </c>
      <c r="CO114" s="44" t="str">
        <f t="shared" si="263"/>
        <v/>
      </c>
      <c r="CP114" s="44" t="str">
        <f t="shared" si="264"/>
        <v/>
      </c>
      <c r="CQ114" s="44" t="str">
        <f t="shared" si="265"/>
        <v/>
      </c>
      <c r="CR114" s="44" t="str">
        <f t="shared" si="266"/>
        <v/>
      </c>
      <c r="CS114" s="44" t="str">
        <f t="shared" si="267"/>
        <v/>
      </c>
      <c r="CT114" s="44" t="str">
        <f t="shared" si="268"/>
        <v/>
      </c>
      <c r="CU114" s="44" t="str">
        <f t="shared" si="269"/>
        <v/>
      </c>
      <c r="CV114" s="44" t="str">
        <f t="shared" si="270"/>
        <v/>
      </c>
      <c r="CW114" s="44" t="str">
        <f t="shared" si="271"/>
        <v/>
      </c>
      <c r="CX114" s="44" t="str">
        <f t="shared" si="272"/>
        <v/>
      </c>
      <c r="CY114" s="44" t="str">
        <f t="shared" si="273"/>
        <v/>
      </c>
      <c r="CZ114" s="44" t="str">
        <f t="shared" si="227"/>
        <v/>
      </c>
      <c r="DA114" s="45">
        <f t="shared" si="228"/>
        <v>0</v>
      </c>
      <c r="DB114" s="45">
        <f t="shared" si="229"/>
        <v>0</v>
      </c>
      <c r="DC114" s="45">
        <f t="shared" si="230"/>
        <v>0</v>
      </c>
      <c r="DD114" s="45">
        <f t="shared" si="231"/>
        <v>0</v>
      </c>
      <c r="DE114" s="45">
        <f t="shared" si="232"/>
        <v>0</v>
      </c>
      <c r="DF114" s="45">
        <f t="shared" si="233"/>
        <v>0</v>
      </c>
      <c r="DG114" s="45">
        <f t="shared" si="234"/>
        <v>0</v>
      </c>
      <c r="DH114" s="45">
        <f t="shared" si="235"/>
        <v>0</v>
      </c>
      <c r="DI114" s="45">
        <f t="shared" si="236"/>
        <v>0</v>
      </c>
      <c r="DJ114" s="45">
        <f t="shared" si="237"/>
        <v>0</v>
      </c>
      <c r="DK114" s="45">
        <f t="shared" si="238"/>
        <v>0</v>
      </c>
      <c r="DL114" s="45">
        <f t="shared" si="239"/>
        <v>0</v>
      </c>
      <c r="DM114" s="45">
        <f t="shared" si="240"/>
        <v>0</v>
      </c>
      <c r="DN114" s="45">
        <f t="shared" si="241"/>
        <v>0</v>
      </c>
      <c r="DO114" s="45">
        <f t="shared" si="242"/>
        <v>0</v>
      </c>
      <c r="DP114" s="45">
        <f t="shared" si="243"/>
        <v>0</v>
      </c>
      <c r="DQ114" s="45">
        <f t="shared" si="244"/>
        <v>0</v>
      </c>
      <c r="DR114" s="45">
        <f t="shared" si="245"/>
        <v>0</v>
      </c>
      <c r="DS114" s="45">
        <f t="shared" si="246"/>
        <v>0</v>
      </c>
      <c r="DT114" s="45">
        <f t="shared" si="247"/>
        <v>0</v>
      </c>
      <c r="DU114" s="45">
        <f t="shared" si="248"/>
        <v>0</v>
      </c>
      <c r="DV114" s="45">
        <f t="shared" si="249"/>
        <v>0</v>
      </c>
      <c r="DW114" s="45">
        <f t="shared" si="250"/>
        <v>0</v>
      </c>
      <c r="DX114" s="45">
        <f t="shared" si="251"/>
        <v>0</v>
      </c>
      <c r="DY114" s="45">
        <f t="shared" si="252"/>
        <v>0</v>
      </c>
      <c r="DZ114" s="45">
        <f t="shared" si="253"/>
        <v>0</v>
      </c>
    </row>
    <row r="115" spans="1:130" x14ac:dyDescent="0.25">
      <c r="A115" s="66" t="s">
        <v>52</v>
      </c>
      <c r="B115" s="47">
        <f t="shared" ref="B115:C117" si="274">+D115+F115+H115+J115+L115+N115+P115+R115+T115+V115+X115+Z115+AB115+AD115+AF115+AH115+AJ115+AL115+AN115+AP115</f>
        <v>0</v>
      </c>
      <c r="C115" s="48">
        <f t="shared" si="274"/>
        <v>0</v>
      </c>
      <c r="D115" s="38">
        <f>SUM(ENERO:DICIEMBRE!D115)</f>
        <v>0</v>
      </c>
      <c r="E115" s="38">
        <f>SUM(ENERO:DICIEMBRE!E115)</f>
        <v>0</v>
      </c>
      <c r="F115" s="38">
        <f>SUM(ENERO:DICIEMBRE!F115)</f>
        <v>0</v>
      </c>
      <c r="G115" s="38">
        <f>SUM(ENERO:DICIEMBRE!G115)</f>
        <v>0</v>
      </c>
      <c r="H115" s="38">
        <f>SUM(ENERO:DICIEMBRE!H115)</f>
        <v>0</v>
      </c>
      <c r="I115" s="38">
        <f>SUM(ENERO:DICIEMBRE!I115)</f>
        <v>0</v>
      </c>
      <c r="J115" s="38">
        <f>SUM(ENERO:DICIEMBRE!J115)</f>
        <v>0</v>
      </c>
      <c r="K115" s="38">
        <f>SUM(ENERO:DICIEMBRE!K115)</f>
        <v>0</v>
      </c>
      <c r="L115" s="38">
        <f>SUM(ENERO:DICIEMBRE!L115)</f>
        <v>0</v>
      </c>
      <c r="M115" s="38">
        <f>SUM(ENERO:DICIEMBRE!M115)</f>
        <v>0</v>
      </c>
      <c r="N115" s="38">
        <f>SUM(ENERO:DICIEMBRE!N115)</f>
        <v>0</v>
      </c>
      <c r="O115" s="38">
        <f>SUM(ENERO:DICIEMBRE!O115)</f>
        <v>0</v>
      </c>
      <c r="P115" s="38">
        <f>SUM(ENERO:DICIEMBRE!P115)</f>
        <v>0</v>
      </c>
      <c r="Q115" s="38">
        <f>SUM(ENERO:DICIEMBRE!Q115)</f>
        <v>0</v>
      </c>
      <c r="R115" s="38">
        <f>SUM(ENERO:DICIEMBRE!R115)</f>
        <v>0</v>
      </c>
      <c r="S115" s="38">
        <f>SUM(ENERO:DICIEMBRE!S115)</f>
        <v>0</v>
      </c>
      <c r="T115" s="38">
        <f>SUM(ENERO:DICIEMBRE!T115)</f>
        <v>0</v>
      </c>
      <c r="U115" s="38">
        <f>SUM(ENERO:DICIEMBRE!U115)</f>
        <v>0</v>
      </c>
      <c r="V115" s="38">
        <f>SUM(ENERO:DICIEMBRE!V115)</f>
        <v>0</v>
      </c>
      <c r="W115" s="38">
        <f>SUM(ENERO:DICIEMBRE!W115)</f>
        <v>0</v>
      </c>
      <c r="X115" s="38">
        <f>SUM(ENERO:DICIEMBRE!X115)</f>
        <v>0</v>
      </c>
      <c r="Y115" s="38">
        <f>SUM(ENERO:DICIEMBRE!Y115)</f>
        <v>0</v>
      </c>
      <c r="Z115" s="38">
        <f>SUM(ENERO:DICIEMBRE!Z115)</f>
        <v>0</v>
      </c>
      <c r="AA115" s="38">
        <f>SUM(ENERO:DICIEMBRE!AA115)</f>
        <v>0</v>
      </c>
      <c r="AB115" s="38">
        <f>SUM(ENERO:DICIEMBRE!AB115)</f>
        <v>0</v>
      </c>
      <c r="AC115" s="38">
        <f>SUM(ENERO:DICIEMBRE!AC115)</f>
        <v>0</v>
      </c>
      <c r="AD115" s="38">
        <f>SUM(ENERO:DICIEMBRE!AD115)</f>
        <v>0</v>
      </c>
      <c r="AE115" s="38">
        <f>SUM(ENERO:DICIEMBRE!AE115)</f>
        <v>0</v>
      </c>
      <c r="AF115" s="38">
        <f>SUM(ENERO:DICIEMBRE!AF115)</f>
        <v>0</v>
      </c>
      <c r="AG115" s="38">
        <f>SUM(ENERO:DICIEMBRE!AG115)</f>
        <v>0</v>
      </c>
      <c r="AH115" s="38">
        <f>SUM(ENERO:DICIEMBRE!AH115)</f>
        <v>0</v>
      </c>
      <c r="AI115" s="38">
        <f>SUM(ENERO:DICIEMBRE!AI115)</f>
        <v>0</v>
      </c>
      <c r="AJ115" s="38">
        <f>SUM(ENERO:DICIEMBRE!AJ115)</f>
        <v>0</v>
      </c>
      <c r="AK115" s="38">
        <f>SUM(ENERO:DICIEMBRE!AK115)</f>
        <v>0</v>
      </c>
      <c r="AL115" s="38">
        <f>SUM(ENERO:DICIEMBRE!AL115)</f>
        <v>0</v>
      </c>
      <c r="AM115" s="38">
        <f>SUM(ENERO:DICIEMBRE!AM115)</f>
        <v>0</v>
      </c>
      <c r="AN115" s="38">
        <f>SUM(ENERO:DICIEMBRE!AN115)</f>
        <v>0</v>
      </c>
      <c r="AO115" s="38">
        <f>SUM(ENERO:DICIEMBRE!AO115)</f>
        <v>0</v>
      </c>
      <c r="AP115" s="38">
        <f>SUM(ENERO:DICIEMBRE!AP115)</f>
        <v>0</v>
      </c>
      <c r="AQ115" s="38">
        <f>SUM(ENERO:DICIEMBRE!AQ115)</f>
        <v>0</v>
      </c>
      <c r="AR115" s="38">
        <f>SUM(ENERO:DICIEMBRE!AR115)</f>
        <v>0</v>
      </c>
      <c r="AS115" s="38">
        <f>SUM(ENERO:DICIEMBRE!AS115)</f>
        <v>0</v>
      </c>
      <c r="AT115" s="38">
        <f>SUM(ENERO:DICIEMBRE!AT115)</f>
        <v>0</v>
      </c>
      <c r="AU115" s="38">
        <f>SUM(ENERO:DICIEMBRE!AU115)</f>
        <v>0</v>
      </c>
      <c r="AV115" s="38">
        <f>SUM(ENERO:DICIEMBRE!AV115)</f>
        <v>0</v>
      </c>
      <c r="AW115" s="38">
        <f>SUM(ENERO:DICIEMBRE!AW115)</f>
        <v>0</v>
      </c>
      <c r="AX115" s="43" t="str">
        <f t="shared" si="221"/>
        <v/>
      </c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10"/>
      <c r="BJ115" s="10"/>
      <c r="BK115" s="10"/>
      <c r="BL115" s="10"/>
      <c r="BU115" s="10"/>
      <c r="BW115" s="11"/>
      <c r="CA115" s="44" t="str">
        <f t="shared" si="222"/>
        <v/>
      </c>
      <c r="CB115" s="44" t="str">
        <f t="shared" si="223"/>
        <v/>
      </c>
      <c r="CC115" s="44" t="str">
        <f t="shared" si="224"/>
        <v/>
      </c>
      <c r="CD115" s="44" t="str">
        <f t="shared" si="225"/>
        <v/>
      </c>
      <c r="CE115" s="44" t="str">
        <f t="shared" si="226"/>
        <v/>
      </c>
      <c r="CF115" s="44" t="str">
        <f t="shared" si="254"/>
        <v/>
      </c>
      <c r="CG115" s="44" t="str">
        <f t="shared" si="255"/>
        <v/>
      </c>
      <c r="CH115" s="44" t="str">
        <f t="shared" si="256"/>
        <v/>
      </c>
      <c r="CI115" s="44" t="str">
        <f t="shared" si="257"/>
        <v/>
      </c>
      <c r="CJ115" s="44" t="str">
        <f t="shared" si="258"/>
        <v/>
      </c>
      <c r="CK115" s="44" t="str">
        <f t="shared" si="259"/>
        <v/>
      </c>
      <c r="CL115" s="44" t="str">
        <f t="shared" si="260"/>
        <v/>
      </c>
      <c r="CM115" s="44" t="str">
        <f t="shared" si="261"/>
        <v/>
      </c>
      <c r="CN115" s="44" t="str">
        <f t="shared" si="262"/>
        <v/>
      </c>
      <c r="CO115" s="44" t="str">
        <f t="shared" si="263"/>
        <v/>
      </c>
      <c r="CP115" s="44" t="str">
        <f t="shared" si="264"/>
        <v/>
      </c>
      <c r="CQ115" s="44" t="str">
        <f t="shared" si="265"/>
        <v/>
      </c>
      <c r="CR115" s="44" t="str">
        <f t="shared" si="266"/>
        <v/>
      </c>
      <c r="CS115" s="44" t="str">
        <f t="shared" si="267"/>
        <v/>
      </c>
      <c r="CT115" s="44" t="str">
        <f t="shared" si="268"/>
        <v/>
      </c>
      <c r="CU115" s="44" t="str">
        <f t="shared" si="269"/>
        <v/>
      </c>
      <c r="CV115" s="44" t="str">
        <f t="shared" si="270"/>
        <v/>
      </c>
      <c r="CW115" s="44" t="str">
        <f t="shared" si="271"/>
        <v/>
      </c>
      <c r="CX115" s="44" t="str">
        <f t="shared" si="272"/>
        <v/>
      </c>
      <c r="CY115" s="44" t="str">
        <f t="shared" si="273"/>
        <v/>
      </c>
      <c r="CZ115" s="44" t="str">
        <f t="shared" si="227"/>
        <v/>
      </c>
      <c r="DA115" s="45">
        <f t="shared" si="228"/>
        <v>0</v>
      </c>
      <c r="DB115" s="45">
        <f t="shared" si="229"/>
        <v>0</v>
      </c>
      <c r="DC115" s="45">
        <f t="shared" si="230"/>
        <v>0</v>
      </c>
      <c r="DD115" s="45">
        <f t="shared" si="231"/>
        <v>0</v>
      </c>
      <c r="DE115" s="45">
        <f t="shared" si="232"/>
        <v>0</v>
      </c>
      <c r="DF115" s="45">
        <f t="shared" si="233"/>
        <v>0</v>
      </c>
      <c r="DG115" s="45">
        <f t="shared" si="234"/>
        <v>0</v>
      </c>
      <c r="DH115" s="45">
        <f t="shared" si="235"/>
        <v>0</v>
      </c>
      <c r="DI115" s="45">
        <f t="shared" si="236"/>
        <v>0</v>
      </c>
      <c r="DJ115" s="45">
        <f t="shared" si="237"/>
        <v>0</v>
      </c>
      <c r="DK115" s="45">
        <f t="shared" si="238"/>
        <v>0</v>
      </c>
      <c r="DL115" s="45">
        <f t="shared" si="239"/>
        <v>0</v>
      </c>
      <c r="DM115" s="45">
        <f t="shared" si="240"/>
        <v>0</v>
      </c>
      <c r="DN115" s="45">
        <f t="shared" si="241"/>
        <v>0</v>
      </c>
      <c r="DO115" s="45">
        <f t="shared" si="242"/>
        <v>0</v>
      </c>
      <c r="DP115" s="45">
        <f t="shared" si="243"/>
        <v>0</v>
      </c>
      <c r="DQ115" s="45">
        <f t="shared" si="244"/>
        <v>0</v>
      </c>
      <c r="DR115" s="45">
        <f t="shared" si="245"/>
        <v>0</v>
      </c>
      <c r="DS115" s="45">
        <f t="shared" si="246"/>
        <v>0</v>
      </c>
      <c r="DT115" s="45">
        <f t="shared" si="247"/>
        <v>0</v>
      </c>
      <c r="DU115" s="45">
        <f t="shared" si="248"/>
        <v>0</v>
      </c>
      <c r="DV115" s="45">
        <f t="shared" si="249"/>
        <v>0</v>
      </c>
      <c r="DW115" s="45">
        <f t="shared" si="250"/>
        <v>0</v>
      </c>
      <c r="DX115" s="45">
        <f t="shared" si="251"/>
        <v>0</v>
      </c>
      <c r="DY115" s="45">
        <f t="shared" si="252"/>
        <v>0</v>
      </c>
      <c r="DZ115" s="45">
        <f t="shared" si="253"/>
        <v>0</v>
      </c>
    </row>
    <row r="116" spans="1:130" x14ac:dyDescent="0.25">
      <c r="A116" s="66" t="s">
        <v>53</v>
      </c>
      <c r="B116" s="47">
        <f t="shared" si="274"/>
        <v>0</v>
      </c>
      <c r="C116" s="48">
        <f t="shared" si="274"/>
        <v>0</v>
      </c>
      <c r="D116" s="38">
        <f>SUM(ENERO:DICIEMBRE!D116)</f>
        <v>0</v>
      </c>
      <c r="E116" s="38">
        <f>SUM(ENERO:DICIEMBRE!E116)</f>
        <v>0</v>
      </c>
      <c r="F116" s="38">
        <f>SUM(ENERO:DICIEMBRE!F116)</f>
        <v>0</v>
      </c>
      <c r="G116" s="38">
        <f>SUM(ENERO:DICIEMBRE!G116)</f>
        <v>0</v>
      </c>
      <c r="H116" s="38">
        <f>SUM(ENERO:DICIEMBRE!H116)</f>
        <v>0</v>
      </c>
      <c r="I116" s="38">
        <f>SUM(ENERO:DICIEMBRE!I116)</f>
        <v>0</v>
      </c>
      <c r="J116" s="38">
        <f>SUM(ENERO:DICIEMBRE!J116)</f>
        <v>0</v>
      </c>
      <c r="K116" s="38">
        <f>SUM(ENERO:DICIEMBRE!K116)</f>
        <v>0</v>
      </c>
      <c r="L116" s="38">
        <f>SUM(ENERO:DICIEMBRE!L116)</f>
        <v>0</v>
      </c>
      <c r="M116" s="38">
        <f>SUM(ENERO:DICIEMBRE!M116)</f>
        <v>0</v>
      </c>
      <c r="N116" s="38">
        <f>SUM(ENERO:DICIEMBRE!N116)</f>
        <v>0</v>
      </c>
      <c r="O116" s="38">
        <f>SUM(ENERO:DICIEMBRE!O116)</f>
        <v>0</v>
      </c>
      <c r="P116" s="38">
        <f>SUM(ENERO:DICIEMBRE!P116)</f>
        <v>0</v>
      </c>
      <c r="Q116" s="38">
        <f>SUM(ENERO:DICIEMBRE!Q116)</f>
        <v>0</v>
      </c>
      <c r="R116" s="38">
        <f>SUM(ENERO:DICIEMBRE!R116)</f>
        <v>0</v>
      </c>
      <c r="S116" s="38">
        <f>SUM(ENERO:DICIEMBRE!S116)</f>
        <v>0</v>
      </c>
      <c r="T116" s="38">
        <f>SUM(ENERO:DICIEMBRE!T116)</f>
        <v>0</v>
      </c>
      <c r="U116" s="38">
        <f>SUM(ENERO:DICIEMBRE!U116)</f>
        <v>0</v>
      </c>
      <c r="V116" s="38">
        <f>SUM(ENERO:DICIEMBRE!V116)</f>
        <v>0</v>
      </c>
      <c r="W116" s="38">
        <f>SUM(ENERO:DICIEMBRE!W116)</f>
        <v>0</v>
      </c>
      <c r="X116" s="38">
        <f>SUM(ENERO:DICIEMBRE!X116)</f>
        <v>0</v>
      </c>
      <c r="Y116" s="38">
        <f>SUM(ENERO:DICIEMBRE!Y116)</f>
        <v>0</v>
      </c>
      <c r="Z116" s="38">
        <f>SUM(ENERO:DICIEMBRE!Z116)</f>
        <v>0</v>
      </c>
      <c r="AA116" s="38">
        <f>SUM(ENERO:DICIEMBRE!AA116)</f>
        <v>0</v>
      </c>
      <c r="AB116" s="38">
        <f>SUM(ENERO:DICIEMBRE!AB116)</f>
        <v>0</v>
      </c>
      <c r="AC116" s="38">
        <f>SUM(ENERO:DICIEMBRE!AC116)</f>
        <v>0</v>
      </c>
      <c r="AD116" s="38">
        <f>SUM(ENERO:DICIEMBRE!AD116)</f>
        <v>0</v>
      </c>
      <c r="AE116" s="38">
        <f>SUM(ENERO:DICIEMBRE!AE116)</f>
        <v>0</v>
      </c>
      <c r="AF116" s="38">
        <f>SUM(ENERO:DICIEMBRE!AF116)</f>
        <v>0</v>
      </c>
      <c r="AG116" s="38">
        <f>SUM(ENERO:DICIEMBRE!AG116)</f>
        <v>0</v>
      </c>
      <c r="AH116" s="38">
        <f>SUM(ENERO:DICIEMBRE!AH116)</f>
        <v>0</v>
      </c>
      <c r="AI116" s="38">
        <f>SUM(ENERO:DICIEMBRE!AI116)</f>
        <v>0</v>
      </c>
      <c r="AJ116" s="38">
        <f>SUM(ENERO:DICIEMBRE!AJ116)</f>
        <v>0</v>
      </c>
      <c r="AK116" s="38">
        <f>SUM(ENERO:DICIEMBRE!AK116)</f>
        <v>0</v>
      </c>
      <c r="AL116" s="38">
        <f>SUM(ENERO:DICIEMBRE!AL116)</f>
        <v>0</v>
      </c>
      <c r="AM116" s="38">
        <f>SUM(ENERO:DICIEMBRE!AM116)</f>
        <v>0</v>
      </c>
      <c r="AN116" s="38">
        <f>SUM(ENERO:DICIEMBRE!AN116)</f>
        <v>0</v>
      </c>
      <c r="AO116" s="38">
        <f>SUM(ENERO:DICIEMBRE!AO116)</f>
        <v>0</v>
      </c>
      <c r="AP116" s="38">
        <f>SUM(ENERO:DICIEMBRE!AP116)</f>
        <v>0</v>
      </c>
      <c r="AQ116" s="38">
        <f>SUM(ENERO:DICIEMBRE!AQ116)</f>
        <v>0</v>
      </c>
      <c r="AR116" s="38">
        <f>SUM(ENERO:DICIEMBRE!AR116)</f>
        <v>0</v>
      </c>
      <c r="AS116" s="38">
        <f>SUM(ENERO:DICIEMBRE!AS116)</f>
        <v>0</v>
      </c>
      <c r="AT116" s="38">
        <f>SUM(ENERO:DICIEMBRE!AT116)</f>
        <v>0</v>
      </c>
      <c r="AU116" s="38">
        <f>SUM(ENERO:DICIEMBRE!AU116)</f>
        <v>0</v>
      </c>
      <c r="AV116" s="38">
        <f>SUM(ENERO:DICIEMBRE!AV116)</f>
        <v>0</v>
      </c>
      <c r="AW116" s="38">
        <f>SUM(ENERO:DICIEMBRE!AW116)</f>
        <v>0</v>
      </c>
      <c r="AX116" s="43" t="str">
        <f t="shared" si="221"/>
        <v/>
      </c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10"/>
      <c r="BJ116" s="10"/>
      <c r="BK116" s="10"/>
      <c r="BL116" s="10"/>
      <c r="BU116" s="10"/>
      <c r="BW116" s="11"/>
      <c r="CA116" s="44" t="str">
        <f t="shared" si="222"/>
        <v/>
      </c>
      <c r="CB116" s="44" t="str">
        <f t="shared" si="223"/>
        <v/>
      </c>
      <c r="CC116" s="44" t="str">
        <f t="shared" si="224"/>
        <v/>
      </c>
      <c r="CD116" s="44" t="str">
        <f t="shared" si="225"/>
        <v/>
      </c>
      <c r="CE116" s="44" t="str">
        <f t="shared" si="226"/>
        <v/>
      </c>
      <c r="CF116" s="44" t="str">
        <f t="shared" si="254"/>
        <v/>
      </c>
      <c r="CG116" s="44" t="str">
        <f t="shared" si="255"/>
        <v/>
      </c>
      <c r="CH116" s="44" t="str">
        <f t="shared" si="256"/>
        <v/>
      </c>
      <c r="CI116" s="44" t="str">
        <f t="shared" si="257"/>
        <v/>
      </c>
      <c r="CJ116" s="44" t="str">
        <f t="shared" si="258"/>
        <v/>
      </c>
      <c r="CK116" s="44" t="str">
        <f t="shared" si="259"/>
        <v/>
      </c>
      <c r="CL116" s="44" t="str">
        <f t="shared" si="260"/>
        <v/>
      </c>
      <c r="CM116" s="44" t="str">
        <f t="shared" si="261"/>
        <v/>
      </c>
      <c r="CN116" s="44" t="str">
        <f t="shared" si="262"/>
        <v/>
      </c>
      <c r="CO116" s="44" t="str">
        <f t="shared" si="263"/>
        <v/>
      </c>
      <c r="CP116" s="44" t="str">
        <f t="shared" si="264"/>
        <v/>
      </c>
      <c r="CQ116" s="44" t="str">
        <f t="shared" si="265"/>
        <v/>
      </c>
      <c r="CR116" s="44" t="str">
        <f t="shared" si="266"/>
        <v/>
      </c>
      <c r="CS116" s="44" t="str">
        <f t="shared" si="267"/>
        <v/>
      </c>
      <c r="CT116" s="44" t="str">
        <f t="shared" si="268"/>
        <v/>
      </c>
      <c r="CU116" s="44" t="str">
        <f t="shared" si="269"/>
        <v/>
      </c>
      <c r="CV116" s="44" t="str">
        <f t="shared" si="270"/>
        <v/>
      </c>
      <c r="CW116" s="44" t="str">
        <f t="shared" si="271"/>
        <v/>
      </c>
      <c r="CX116" s="44" t="str">
        <f t="shared" si="272"/>
        <v/>
      </c>
      <c r="CY116" s="44" t="str">
        <f t="shared" si="273"/>
        <v/>
      </c>
      <c r="CZ116" s="44" t="str">
        <f t="shared" si="227"/>
        <v/>
      </c>
      <c r="DA116" s="45">
        <f t="shared" si="228"/>
        <v>0</v>
      </c>
      <c r="DB116" s="45">
        <f t="shared" si="229"/>
        <v>0</v>
      </c>
      <c r="DC116" s="45">
        <f t="shared" si="230"/>
        <v>0</v>
      </c>
      <c r="DD116" s="45">
        <f t="shared" si="231"/>
        <v>0</v>
      </c>
      <c r="DE116" s="45">
        <f t="shared" si="232"/>
        <v>0</v>
      </c>
      <c r="DF116" s="45">
        <f t="shared" si="233"/>
        <v>0</v>
      </c>
      <c r="DG116" s="45">
        <f t="shared" si="234"/>
        <v>0</v>
      </c>
      <c r="DH116" s="45">
        <f t="shared" si="235"/>
        <v>0</v>
      </c>
      <c r="DI116" s="45">
        <f t="shared" si="236"/>
        <v>0</v>
      </c>
      <c r="DJ116" s="45">
        <f t="shared" si="237"/>
        <v>0</v>
      </c>
      <c r="DK116" s="45">
        <f t="shared" si="238"/>
        <v>0</v>
      </c>
      <c r="DL116" s="45">
        <f t="shared" si="239"/>
        <v>0</v>
      </c>
      <c r="DM116" s="45">
        <f t="shared" si="240"/>
        <v>0</v>
      </c>
      <c r="DN116" s="45">
        <f t="shared" si="241"/>
        <v>0</v>
      </c>
      <c r="DO116" s="45">
        <f t="shared" si="242"/>
        <v>0</v>
      </c>
      <c r="DP116" s="45">
        <f t="shared" si="243"/>
        <v>0</v>
      </c>
      <c r="DQ116" s="45">
        <f t="shared" si="244"/>
        <v>0</v>
      </c>
      <c r="DR116" s="45">
        <f t="shared" si="245"/>
        <v>0</v>
      </c>
      <c r="DS116" s="45">
        <f t="shared" si="246"/>
        <v>0</v>
      </c>
      <c r="DT116" s="45">
        <f t="shared" si="247"/>
        <v>0</v>
      </c>
      <c r="DU116" s="45">
        <f t="shared" si="248"/>
        <v>0</v>
      </c>
      <c r="DV116" s="45">
        <f t="shared" si="249"/>
        <v>0</v>
      </c>
      <c r="DW116" s="45">
        <f t="shared" si="250"/>
        <v>0</v>
      </c>
      <c r="DX116" s="45">
        <f t="shared" si="251"/>
        <v>0</v>
      </c>
      <c r="DY116" s="45">
        <f t="shared" si="252"/>
        <v>0</v>
      </c>
      <c r="DZ116" s="45">
        <f t="shared" si="253"/>
        <v>0</v>
      </c>
    </row>
    <row r="117" spans="1:130" x14ac:dyDescent="0.25">
      <c r="A117" s="57" t="s">
        <v>54</v>
      </c>
      <c r="B117" s="56">
        <f t="shared" si="274"/>
        <v>0</v>
      </c>
      <c r="C117" s="57">
        <f t="shared" si="274"/>
        <v>0</v>
      </c>
      <c r="D117" s="38">
        <f>SUM(ENERO:DICIEMBRE!D117)</f>
        <v>0</v>
      </c>
      <c r="E117" s="38">
        <f>SUM(ENERO:DICIEMBRE!E117)</f>
        <v>0</v>
      </c>
      <c r="F117" s="38">
        <f>SUM(ENERO:DICIEMBRE!F117)</f>
        <v>0</v>
      </c>
      <c r="G117" s="38">
        <f>SUM(ENERO:DICIEMBRE!G117)</f>
        <v>0</v>
      </c>
      <c r="H117" s="38">
        <f>SUM(ENERO:DICIEMBRE!H117)</f>
        <v>0</v>
      </c>
      <c r="I117" s="38">
        <f>SUM(ENERO:DICIEMBRE!I117)</f>
        <v>0</v>
      </c>
      <c r="J117" s="38">
        <f>SUM(ENERO:DICIEMBRE!J117)</f>
        <v>0</v>
      </c>
      <c r="K117" s="38">
        <f>SUM(ENERO:DICIEMBRE!K117)</f>
        <v>0</v>
      </c>
      <c r="L117" s="38">
        <f>SUM(ENERO:DICIEMBRE!L117)</f>
        <v>0</v>
      </c>
      <c r="M117" s="38">
        <f>SUM(ENERO:DICIEMBRE!M117)</f>
        <v>0</v>
      </c>
      <c r="N117" s="38">
        <f>SUM(ENERO:DICIEMBRE!N117)</f>
        <v>0</v>
      </c>
      <c r="O117" s="38">
        <f>SUM(ENERO:DICIEMBRE!O117)</f>
        <v>0</v>
      </c>
      <c r="P117" s="38">
        <f>SUM(ENERO:DICIEMBRE!P117)</f>
        <v>0</v>
      </c>
      <c r="Q117" s="38">
        <f>SUM(ENERO:DICIEMBRE!Q117)</f>
        <v>0</v>
      </c>
      <c r="R117" s="38">
        <f>SUM(ENERO:DICIEMBRE!R117)</f>
        <v>0</v>
      </c>
      <c r="S117" s="38">
        <f>SUM(ENERO:DICIEMBRE!S117)</f>
        <v>0</v>
      </c>
      <c r="T117" s="38">
        <f>SUM(ENERO:DICIEMBRE!T117)</f>
        <v>0</v>
      </c>
      <c r="U117" s="38">
        <f>SUM(ENERO:DICIEMBRE!U117)</f>
        <v>0</v>
      </c>
      <c r="V117" s="38">
        <f>SUM(ENERO:DICIEMBRE!V117)</f>
        <v>0</v>
      </c>
      <c r="W117" s="38">
        <f>SUM(ENERO:DICIEMBRE!W117)</f>
        <v>0</v>
      </c>
      <c r="X117" s="38">
        <f>SUM(ENERO:DICIEMBRE!X117)</f>
        <v>0</v>
      </c>
      <c r="Y117" s="38">
        <f>SUM(ENERO:DICIEMBRE!Y117)</f>
        <v>0</v>
      </c>
      <c r="Z117" s="38">
        <f>SUM(ENERO:DICIEMBRE!Z117)</f>
        <v>0</v>
      </c>
      <c r="AA117" s="38">
        <f>SUM(ENERO:DICIEMBRE!AA117)</f>
        <v>0</v>
      </c>
      <c r="AB117" s="38">
        <f>SUM(ENERO:DICIEMBRE!AB117)</f>
        <v>0</v>
      </c>
      <c r="AC117" s="38">
        <f>SUM(ENERO:DICIEMBRE!AC117)</f>
        <v>0</v>
      </c>
      <c r="AD117" s="38">
        <f>SUM(ENERO:DICIEMBRE!AD117)</f>
        <v>0</v>
      </c>
      <c r="AE117" s="38">
        <f>SUM(ENERO:DICIEMBRE!AE117)</f>
        <v>0</v>
      </c>
      <c r="AF117" s="38">
        <f>SUM(ENERO:DICIEMBRE!AF117)</f>
        <v>0</v>
      </c>
      <c r="AG117" s="38">
        <f>SUM(ENERO:DICIEMBRE!AG117)</f>
        <v>0</v>
      </c>
      <c r="AH117" s="38">
        <f>SUM(ENERO:DICIEMBRE!AH117)</f>
        <v>0</v>
      </c>
      <c r="AI117" s="38">
        <f>SUM(ENERO:DICIEMBRE!AI117)</f>
        <v>0</v>
      </c>
      <c r="AJ117" s="38">
        <f>SUM(ENERO:DICIEMBRE!AJ117)</f>
        <v>0</v>
      </c>
      <c r="AK117" s="38">
        <f>SUM(ENERO:DICIEMBRE!AK117)</f>
        <v>0</v>
      </c>
      <c r="AL117" s="38">
        <f>SUM(ENERO:DICIEMBRE!AL117)</f>
        <v>0</v>
      </c>
      <c r="AM117" s="38">
        <f>SUM(ENERO:DICIEMBRE!AM117)</f>
        <v>0</v>
      </c>
      <c r="AN117" s="38">
        <f>SUM(ENERO:DICIEMBRE!AN117)</f>
        <v>0</v>
      </c>
      <c r="AO117" s="38">
        <f>SUM(ENERO:DICIEMBRE!AO117)</f>
        <v>0</v>
      </c>
      <c r="AP117" s="38">
        <f>SUM(ENERO:DICIEMBRE!AP117)</f>
        <v>0</v>
      </c>
      <c r="AQ117" s="38">
        <f>SUM(ENERO:DICIEMBRE!AQ117)</f>
        <v>0</v>
      </c>
      <c r="AR117" s="38">
        <f>SUM(ENERO:DICIEMBRE!AR117)</f>
        <v>0</v>
      </c>
      <c r="AS117" s="38">
        <f>SUM(ENERO:DICIEMBRE!AS117)</f>
        <v>0</v>
      </c>
      <c r="AT117" s="38">
        <f>SUM(ENERO:DICIEMBRE!AT117)</f>
        <v>0</v>
      </c>
      <c r="AU117" s="38">
        <f>SUM(ENERO:DICIEMBRE!AU117)</f>
        <v>0</v>
      </c>
      <c r="AV117" s="38">
        <f>SUM(ENERO:DICIEMBRE!AV117)</f>
        <v>0</v>
      </c>
      <c r="AW117" s="38">
        <f>SUM(ENERO:DICIEMBRE!AW117)</f>
        <v>0</v>
      </c>
      <c r="AX117" s="43" t="str">
        <f t="shared" si="221"/>
        <v/>
      </c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10"/>
      <c r="BJ117" s="10"/>
      <c r="BK117" s="10"/>
      <c r="BL117" s="10"/>
      <c r="BU117" s="10"/>
      <c r="BW117" s="11"/>
      <c r="CA117" s="44" t="str">
        <f t="shared" si="222"/>
        <v/>
      </c>
      <c r="CB117" s="44" t="str">
        <f t="shared" si="223"/>
        <v/>
      </c>
      <c r="CC117" s="44" t="str">
        <f t="shared" si="224"/>
        <v/>
      </c>
      <c r="CD117" s="44" t="str">
        <f t="shared" si="225"/>
        <v/>
      </c>
      <c r="CE117" s="44" t="str">
        <f t="shared" si="226"/>
        <v/>
      </c>
      <c r="CF117" s="44" t="str">
        <f t="shared" si="254"/>
        <v/>
      </c>
      <c r="CG117" s="44" t="str">
        <f t="shared" si="255"/>
        <v/>
      </c>
      <c r="CH117" s="44" t="str">
        <f t="shared" si="256"/>
        <v/>
      </c>
      <c r="CI117" s="44" t="str">
        <f t="shared" si="257"/>
        <v/>
      </c>
      <c r="CJ117" s="44" t="str">
        <f t="shared" si="258"/>
        <v/>
      </c>
      <c r="CK117" s="44" t="str">
        <f t="shared" si="259"/>
        <v/>
      </c>
      <c r="CL117" s="44" t="str">
        <f t="shared" si="260"/>
        <v/>
      </c>
      <c r="CM117" s="44" t="str">
        <f t="shared" si="261"/>
        <v/>
      </c>
      <c r="CN117" s="44" t="str">
        <f t="shared" si="262"/>
        <v/>
      </c>
      <c r="CO117" s="44" t="str">
        <f t="shared" si="263"/>
        <v/>
      </c>
      <c r="CP117" s="44" t="str">
        <f t="shared" si="264"/>
        <v/>
      </c>
      <c r="CQ117" s="44" t="str">
        <f t="shared" si="265"/>
        <v/>
      </c>
      <c r="CR117" s="44" t="str">
        <f t="shared" si="266"/>
        <v/>
      </c>
      <c r="CS117" s="44" t="str">
        <f t="shared" si="267"/>
        <v/>
      </c>
      <c r="CT117" s="44" t="str">
        <f t="shared" si="268"/>
        <v/>
      </c>
      <c r="CU117" s="44" t="str">
        <f t="shared" si="269"/>
        <v/>
      </c>
      <c r="CV117" s="44" t="str">
        <f t="shared" si="270"/>
        <v/>
      </c>
      <c r="CW117" s="44" t="str">
        <f t="shared" si="271"/>
        <v/>
      </c>
      <c r="CX117" s="44" t="str">
        <f t="shared" si="272"/>
        <v/>
      </c>
      <c r="CY117" s="44" t="str">
        <f t="shared" si="273"/>
        <v/>
      </c>
      <c r="CZ117" s="44" t="str">
        <f t="shared" si="227"/>
        <v/>
      </c>
      <c r="DA117" s="45">
        <f t="shared" si="228"/>
        <v>0</v>
      </c>
      <c r="DB117" s="45">
        <f t="shared" si="229"/>
        <v>0</v>
      </c>
      <c r="DC117" s="45">
        <f t="shared" si="230"/>
        <v>0</v>
      </c>
      <c r="DD117" s="45">
        <f t="shared" si="231"/>
        <v>0</v>
      </c>
      <c r="DE117" s="45">
        <f t="shared" si="232"/>
        <v>0</v>
      </c>
      <c r="DF117" s="45">
        <f t="shared" si="233"/>
        <v>0</v>
      </c>
      <c r="DG117" s="45">
        <f t="shared" si="234"/>
        <v>0</v>
      </c>
      <c r="DH117" s="45">
        <f t="shared" si="235"/>
        <v>0</v>
      </c>
      <c r="DI117" s="45">
        <f t="shared" si="236"/>
        <v>0</v>
      </c>
      <c r="DJ117" s="45">
        <f t="shared" si="237"/>
        <v>0</v>
      </c>
      <c r="DK117" s="45">
        <f t="shared" si="238"/>
        <v>0</v>
      </c>
      <c r="DL117" s="45">
        <f t="shared" si="239"/>
        <v>0</v>
      </c>
      <c r="DM117" s="45">
        <f t="shared" si="240"/>
        <v>0</v>
      </c>
      <c r="DN117" s="45">
        <f t="shared" si="241"/>
        <v>0</v>
      </c>
      <c r="DO117" s="45">
        <f t="shared" si="242"/>
        <v>0</v>
      </c>
      <c r="DP117" s="45">
        <f t="shared" si="243"/>
        <v>0</v>
      </c>
      <c r="DQ117" s="45">
        <f t="shared" si="244"/>
        <v>0</v>
      </c>
      <c r="DR117" s="45">
        <f t="shared" si="245"/>
        <v>0</v>
      </c>
      <c r="DS117" s="45">
        <f t="shared" si="246"/>
        <v>0</v>
      </c>
      <c r="DT117" s="45">
        <f t="shared" si="247"/>
        <v>0</v>
      </c>
      <c r="DU117" s="45">
        <f t="shared" si="248"/>
        <v>0</v>
      </c>
      <c r="DV117" s="45">
        <f t="shared" si="249"/>
        <v>0</v>
      </c>
      <c r="DW117" s="45">
        <f t="shared" si="250"/>
        <v>0</v>
      </c>
      <c r="DX117" s="45">
        <f t="shared" si="251"/>
        <v>0</v>
      </c>
      <c r="DY117" s="45">
        <f t="shared" si="252"/>
        <v>0</v>
      </c>
      <c r="DZ117" s="45">
        <f t="shared" si="253"/>
        <v>0</v>
      </c>
    </row>
    <row r="118" spans="1:130" x14ac:dyDescent="0.25">
      <c r="A118" s="15" t="s">
        <v>60</v>
      </c>
      <c r="B118" s="15"/>
      <c r="C118" s="15"/>
      <c r="D118" s="15"/>
      <c r="E118" s="15"/>
      <c r="F118" s="15"/>
      <c r="G118" s="15"/>
      <c r="H118" s="16"/>
      <c r="I118" s="16"/>
      <c r="J118" s="17"/>
      <c r="K118" s="17"/>
      <c r="L118" s="17"/>
      <c r="M118" s="17"/>
      <c r="N118" s="17"/>
      <c r="O118" s="17"/>
      <c r="P118" s="17"/>
      <c r="Q118" s="8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T118" s="14"/>
      <c r="BU118" s="14"/>
      <c r="BV118" s="11"/>
      <c r="BW118" s="11"/>
    </row>
    <row r="119" spans="1:130" x14ac:dyDescent="0.25">
      <c r="A119" s="475" t="s">
        <v>4</v>
      </c>
      <c r="B119" s="478" t="s">
        <v>5</v>
      </c>
      <c r="C119" s="479"/>
      <c r="D119" s="482" t="s">
        <v>6</v>
      </c>
      <c r="E119" s="483"/>
      <c r="F119" s="483"/>
      <c r="G119" s="483"/>
      <c r="H119" s="483"/>
      <c r="I119" s="483"/>
      <c r="J119" s="483"/>
      <c r="K119" s="483"/>
      <c r="L119" s="483"/>
      <c r="M119" s="483"/>
      <c r="N119" s="483"/>
      <c r="O119" s="483"/>
      <c r="P119" s="483"/>
      <c r="Q119" s="483"/>
      <c r="R119" s="483"/>
      <c r="S119" s="483"/>
      <c r="T119" s="483"/>
      <c r="U119" s="483"/>
      <c r="V119" s="483"/>
      <c r="W119" s="483"/>
      <c r="X119" s="483"/>
      <c r="Y119" s="483"/>
      <c r="Z119" s="483"/>
      <c r="AA119" s="483"/>
      <c r="AB119" s="483"/>
      <c r="AC119" s="483"/>
      <c r="AD119" s="483"/>
      <c r="AE119" s="483"/>
      <c r="AF119" s="483"/>
      <c r="AG119" s="483"/>
      <c r="AH119" s="483"/>
      <c r="AI119" s="483"/>
      <c r="AJ119" s="483"/>
      <c r="AK119" s="483"/>
      <c r="AL119" s="483"/>
      <c r="AM119" s="483"/>
      <c r="AN119" s="483"/>
      <c r="AO119" s="483"/>
      <c r="AP119" s="483"/>
      <c r="AQ119" s="484"/>
      <c r="AR119" s="485" t="s">
        <v>7</v>
      </c>
      <c r="AS119" s="486"/>
      <c r="AT119" s="487" t="s">
        <v>8</v>
      </c>
      <c r="AU119" s="488"/>
      <c r="AV119" s="493" t="s">
        <v>9</v>
      </c>
      <c r="AW119" s="496" t="s">
        <v>10</v>
      </c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U119" s="10"/>
      <c r="BV119" s="11"/>
      <c r="BW119" s="11"/>
    </row>
    <row r="120" spans="1:130" x14ac:dyDescent="0.25">
      <c r="A120" s="476"/>
      <c r="B120" s="480"/>
      <c r="C120" s="481"/>
      <c r="D120" s="491" t="s">
        <v>11</v>
      </c>
      <c r="E120" s="485"/>
      <c r="F120" s="491" t="s">
        <v>12</v>
      </c>
      <c r="G120" s="485"/>
      <c r="H120" s="491" t="s">
        <v>13</v>
      </c>
      <c r="I120" s="492"/>
      <c r="J120" s="485" t="s">
        <v>14</v>
      </c>
      <c r="K120" s="485"/>
      <c r="L120" s="491" t="s">
        <v>15</v>
      </c>
      <c r="M120" s="485"/>
      <c r="N120" s="491" t="s">
        <v>16</v>
      </c>
      <c r="O120" s="485"/>
      <c r="P120" s="491" t="s">
        <v>17</v>
      </c>
      <c r="Q120" s="485"/>
      <c r="R120" s="491" t="s">
        <v>18</v>
      </c>
      <c r="S120" s="485"/>
      <c r="T120" s="491" t="s">
        <v>19</v>
      </c>
      <c r="U120" s="492"/>
      <c r="V120" s="491" t="s">
        <v>20</v>
      </c>
      <c r="W120" s="492"/>
      <c r="X120" s="491" t="s">
        <v>21</v>
      </c>
      <c r="Y120" s="492"/>
      <c r="Z120" s="491" t="s">
        <v>22</v>
      </c>
      <c r="AA120" s="492"/>
      <c r="AB120" s="491" t="s">
        <v>23</v>
      </c>
      <c r="AC120" s="492"/>
      <c r="AD120" s="491" t="s">
        <v>24</v>
      </c>
      <c r="AE120" s="492"/>
      <c r="AF120" s="491" t="s">
        <v>25</v>
      </c>
      <c r="AG120" s="492"/>
      <c r="AH120" s="491" t="s">
        <v>26</v>
      </c>
      <c r="AI120" s="492"/>
      <c r="AJ120" s="491" t="s">
        <v>27</v>
      </c>
      <c r="AK120" s="492"/>
      <c r="AL120" s="491" t="s">
        <v>28</v>
      </c>
      <c r="AM120" s="492"/>
      <c r="AN120" s="491" t="s">
        <v>29</v>
      </c>
      <c r="AO120" s="492"/>
      <c r="AP120" s="491" t="s">
        <v>30</v>
      </c>
      <c r="AQ120" s="486"/>
      <c r="AR120" s="499" t="s">
        <v>31</v>
      </c>
      <c r="AS120" s="501" t="s">
        <v>32</v>
      </c>
      <c r="AT120" s="489"/>
      <c r="AU120" s="490"/>
      <c r="AV120" s="494"/>
      <c r="AW120" s="497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U120" s="10"/>
      <c r="BV120" s="11"/>
      <c r="BW120" s="11"/>
    </row>
    <row r="121" spans="1:130" x14ac:dyDescent="0.25">
      <c r="A121" s="477"/>
      <c r="B121" s="24" t="s">
        <v>33</v>
      </c>
      <c r="C121" s="64" t="s">
        <v>34</v>
      </c>
      <c r="D121" s="18" t="s">
        <v>33</v>
      </c>
      <c r="E121" s="25" t="s">
        <v>34</v>
      </c>
      <c r="F121" s="18" t="s">
        <v>33</v>
      </c>
      <c r="G121" s="25" t="s">
        <v>34</v>
      </c>
      <c r="H121" s="18" t="s">
        <v>33</v>
      </c>
      <c r="I121" s="64" t="s">
        <v>34</v>
      </c>
      <c r="J121" s="24" t="s">
        <v>33</v>
      </c>
      <c r="K121" s="25" t="s">
        <v>34</v>
      </c>
      <c r="L121" s="18" t="s">
        <v>33</v>
      </c>
      <c r="M121" s="25" t="s">
        <v>34</v>
      </c>
      <c r="N121" s="18" t="s">
        <v>33</v>
      </c>
      <c r="O121" s="25" t="s">
        <v>34</v>
      </c>
      <c r="P121" s="18" t="s">
        <v>33</v>
      </c>
      <c r="Q121" s="25" t="s">
        <v>34</v>
      </c>
      <c r="R121" s="18" t="s">
        <v>33</v>
      </c>
      <c r="S121" s="25" t="s">
        <v>34</v>
      </c>
      <c r="T121" s="18" t="s">
        <v>33</v>
      </c>
      <c r="U121" s="25" t="s">
        <v>34</v>
      </c>
      <c r="V121" s="18" t="s">
        <v>33</v>
      </c>
      <c r="W121" s="25" t="s">
        <v>34</v>
      </c>
      <c r="X121" s="18" t="s">
        <v>33</v>
      </c>
      <c r="Y121" s="25" t="s">
        <v>34</v>
      </c>
      <c r="Z121" s="18" t="s">
        <v>33</v>
      </c>
      <c r="AA121" s="25" t="s">
        <v>34</v>
      </c>
      <c r="AB121" s="18" t="s">
        <v>33</v>
      </c>
      <c r="AC121" s="25" t="s">
        <v>34</v>
      </c>
      <c r="AD121" s="18" t="s">
        <v>33</v>
      </c>
      <c r="AE121" s="25" t="s">
        <v>34</v>
      </c>
      <c r="AF121" s="18" t="s">
        <v>33</v>
      </c>
      <c r="AG121" s="25" t="s">
        <v>34</v>
      </c>
      <c r="AH121" s="18" t="s">
        <v>33</v>
      </c>
      <c r="AI121" s="25" t="s">
        <v>34</v>
      </c>
      <c r="AJ121" s="18" t="s">
        <v>33</v>
      </c>
      <c r="AK121" s="25" t="s">
        <v>34</v>
      </c>
      <c r="AL121" s="18" t="s">
        <v>33</v>
      </c>
      <c r="AM121" s="25" t="s">
        <v>34</v>
      </c>
      <c r="AN121" s="18" t="s">
        <v>33</v>
      </c>
      <c r="AO121" s="25" t="s">
        <v>34</v>
      </c>
      <c r="AP121" s="18" t="s">
        <v>33</v>
      </c>
      <c r="AQ121" s="26" t="s">
        <v>34</v>
      </c>
      <c r="AR121" s="500"/>
      <c r="AS121" s="502"/>
      <c r="AT121" s="27" t="s">
        <v>35</v>
      </c>
      <c r="AU121" s="28" t="s">
        <v>36</v>
      </c>
      <c r="AV121" s="495"/>
      <c r="AW121" s="498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U121" s="10"/>
      <c r="BV121" s="11"/>
      <c r="BW121" s="11"/>
    </row>
    <row r="122" spans="1:130" x14ac:dyDescent="0.25">
      <c r="A122" s="65" t="s">
        <v>37</v>
      </c>
      <c r="B122" s="31">
        <f t="shared" ref="B122:C129" si="275">+N122+P122+R122+T122+V122+X122+Z122+AB122+AD122+AF122+AH122+AJ122+AL122+AN122+AP122</f>
        <v>1</v>
      </c>
      <c r="C122" s="32">
        <f t="shared" si="275"/>
        <v>0</v>
      </c>
      <c r="D122" s="38">
        <f>SUM(ENERO:DICIEMBRE!D122)</f>
        <v>0</v>
      </c>
      <c r="E122" s="38">
        <f>SUM(ENERO:DICIEMBRE!E122)</f>
        <v>0</v>
      </c>
      <c r="F122" s="38">
        <f>SUM(ENERO:DICIEMBRE!F122)</f>
        <v>0</v>
      </c>
      <c r="G122" s="38">
        <f>SUM(ENERO:DICIEMBRE!G122)</f>
        <v>0</v>
      </c>
      <c r="H122" s="38">
        <f>SUM(ENERO:DICIEMBRE!H122)</f>
        <v>0</v>
      </c>
      <c r="I122" s="38">
        <f>SUM(ENERO:DICIEMBRE!I122)</f>
        <v>0</v>
      </c>
      <c r="J122" s="38">
        <f>SUM(ENERO:DICIEMBRE!J122)</f>
        <v>0</v>
      </c>
      <c r="K122" s="38">
        <f>SUM(ENERO:DICIEMBRE!K122)</f>
        <v>0</v>
      </c>
      <c r="L122" s="38">
        <f>SUM(ENERO:DICIEMBRE!L122)</f>
        <v>0</v>
      </c>
      <c r="M122" s="38">
        <f>SUM(ENERO:DICIEMBRE!M122)</f>
        <v>0</v>
      </c>
      <c r="N122" s="38">
        <f>SUM(ENERO:DICIEMBRE!N122)</f>
        <v>0</v>
      </c>
      <c r="O122" s="38">
        <f>SUM(ENERO:DICIEMBRE!O122)</f>
        <v>0</v>
      </c>
      <c r="P122" s="38">
        <f>SUM(ENERO:DICIEMBRE!P122)</f>
        <v>0</v>
      </c>
      <c r="Q122" s="38">
        <f>SUM(ENERO:DICIEMBRE!Q122)</f>
        <v>0</v>
      </c>
      <c r="R122" s="38">
        <f>SUM(ENERO:DICIEMBRE!R122)</f>
        <v>0</v>
      </c>
      <c r="S122" s="38">
        <f>SUM(ENERO:DICIEMBRE!S122)</f>
        <v>0</v>
      </c>
      <c r="T122" s="38">
        <f>SUM(ENERO:DICIEMBRE!T122)</f>
        <v>0</v>
      </c>
      <c r="U122" s="38">
        <f>SUM(ENERO:DICIEMBRE!U122)</f>
        <v>0</v>
      </c>
      <c r="V122" s="38">
        <f>SUM(ENERO:DICIEMBRE!V122)</f>
        <v>0</v>
      </c>
      <c r="W122" s="38">
        <f>SUM(ENERO:DICIEMBRE!W122)</f>
        <v>0</v>
      </c>
      <c r="X122" s="38">
        <f>SUM(ENERO:DICIEMBRE!X122)</f>
        <v>0</v>
      </c>
      <c r="Y122" s="38">
        <f>SUM(ENERO:DICIEMBRE!Y122)</f>
        <v>0</v>
      </c>
      <c r="Z122" s="38">
        <f>SUM(ENERO:DICIEMBRE!Z122)</f>
        <v>1</v>
      </c>
      <c r="AA122" s="38">
        <f>SUM(ENERO:DICIEMBRE!AA122)</f>
        <v>0</v>
      </c>
      <c r="AB122" s="38">
        <f>SUM(ENERO:DICIEMBRE!AB122)</f>
        <v>0</v>
      </c>
      <c r="AC122" s="38">
        <f>SUM(ENERO:DICIEMBRE!AC122)</f>
        <v>0</v>
      </c>
      <c r="AD122" s="38">
        <f>SUM(ENERO:DICIEMBRE!AD122)</f>
        <v>0</v>
      </c>
      <c r="AE122" s="38">
        <f>SUM(ENERO:DICIEMBRE!AE122)</f>
        <v>0</v>
      </c>
      <c r="AF122" s="38">
        <f>SUM(ENERO:DICIEMBRE!AF122)</f>
        <v>0</v>
      </c>
      <c r="AG122" s="38">
        <f>SUM(ENERO:DICIEMBRE!AG122)</f>
        <v>0</v>
      </c>
      <c r="AH122" s="38">
        <f>SUM(ENERO:DICIEMBRE!AH122)</f>
        <v>0</v>
      </c>
      <c r="AI122" s="38">
        <f>SUM(ENERO:DICIEMBRE!AI122)</f>
        <v>0</v>
      </c>
      <c r="AJ122" s="38">
        <f>SUM(ENERO:DICIEMBRE!AJ122)</f>
        <v>0</v>
      </c>
      <c r="AK122" s="38">
        <f>SUM(ENERO:DICIEMBRE!AK122)</f>
        <v>0</v>
      </c>
      <c r="AL122" s="38">
        <f>SUM(ENERO:DICIEMBRE!AL122)</f>
        <v>0</v>
      </c>
      <c r="AM122" s="38">
        <f>SUM(ENERO:DICIEMBRE!AM122)</f>
        <v>0</v>
      </c>
      <c r="AN122" s="38">
        <f>SUM(ENERO:DICIEMBRE!AN122)</f>
        <v>0</v>
      </c>
      <c r="AO122" s="38">
        <f>SUM(ENERO:DICIEMBRE!AO122)</f>
        <v>0</v>
      </c>
      <c r="AP122" s="38">
        <f>SUM(ENERO:DICIEMBRE!AP122)</f>
        <v>0</v>
      </c>
      <c r="AQ122" s="38">
        <f>SUM(ENERO:DICIEMBRE!AQ122)</f>
        <v>0</v>
      </c>
      <c r="AR122" s="38">
        <f>SUM(ENERO:DICIEMBRE!AR122)</f>
        <v>0</v>
      </c>
      <c r="AS122" s="38">
        <f>SUM(ENERO:DICIEMBRE!AS122)</f>
        <v>1</v>
      </c>
      <c r="AT122" s="38">
        <f>SUM(ENERO:DICIEMBRE!AT122)</f>
        <v>0</v>
      </c>
      <c r="AU122" s="38">
        <f>SUM(ENERO:DICIEMBRE!AU122)</f>
        <v>0</v>
      </c>
      <c r="AV122" s="38">
        <f>SUM(ENERO:DICIEMBRE!AV122)</f>
        <v>0</v>
      </c>
      <c r="AW122" s="38">
        <f>SUM(ENERO:DICIEMBRE!AW122)</f>
        <v>0</v>
      </c>
      <c r="AX122" s="43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10"/>
      <c r="BJ122" s="10"/>
      <c r="BK122" s="10"/>
      <c r="BL122" s="10"/>
      <c r="BU122" s="11"/>
      <c r="BV122" s="11"/>
      <c r="BW122" s="11"/>
      <c r="CA122" s="44" t="str">
        <f t="shared" ref="CA122:CA139" si="277">IF(B122&lt;C122,"* El total de Reactivos NO DEBE ser superior al total de Procesados. ","")</f>
        <v/>
      </c>
      <c r="CB122" s="44" t="str">
        <f t="shared" ref="CB122:CB138" si="278">IF(B122&lt;&gt;(AR122+ AS122),"* La suma de las columnas Sexo DEBE SER IGUAL a los Procesados. ","")</f>
        <v/>
      </c>
      <c r="CC122" s="44" t="str">
        <f t="shared" ref="CC122:CC139" si="279">IF(B122&lt;(AT122+ AU122),"* La suma de las columna Trans NO DEBE ser superior al total de Procesados. ","")</f>
        <v/>
      </c>
      <c r="CD122" s="44" t="str">
        <f t="shared" ref="CD122:CD139" si="280">IF(B122&lt;AV122,"* La columna Pueblos Originarios NO DEBE ser superior al total de Procesados. ","")</f>
        <v/>
      </c>
      <c r="CE122" s="44" t="str">
        <f t="shared" ref="CE122:CE139" si="281">IF(B122&lt;AW122,"* La columna Migrantes NO DEBE ser superior al total de Procesados. ","")</f>
        <v/>
      </c>
      <c r="CF122" s="44" t="str">
        <f>IF(D122&lt;E122,CONCATENATE("* El total de procesados debe ser mayor o igual al total de Reactivos en el grupo de edad ",$D$120),"")</f>
        <v/>
      </c>
      <c r="CG122" s="44" t="str">
        <f>IF(F122&lt;G122,CONCATENATE("* El total de procesados debe ser mayor o igual al total de Reactivos en el grupo de edad ",$F$120),"")</f>
        <v/>
      </c>
      <c r="CH122" s="44" t="str">
        <f>IF(H122&lt;I122,CONCATENATE("* El total de procesados debe ser mayor o igual al total de Reactivos en el grupo de edad ",$H$120),"")</f>
        <v/>
      </c>
      <c r="CI122" s="44" t="str">
        <f>IF(J122&lt;K122,CONCATENATE("* El total de procesados debe ser mayor o igual al total de Reactivos en el grupo de edad ",$J$120),"")</f>
        <v/>
      </c>
      <c r="CJ122" s="44" t="str">
        <f>IF(L122&lt;M122,CONCATENATE("* El total de procesados debe ser mayor o igual al total de Reactivos en el grupo de edad ",$L$120),"")</f>
        <v/>
      </c>
      <c r="CK122" s="44" t="str">
        <f>IF(N122&lt;O122,CONCATENATE("* El total de procesados debe ser mayor o igual al total de Reactivos en el grupo de edad ",$N$120),"")</f>
        <v/>
      </c>
      <c r="CL122" s="44" t="str">
        <f>IF(P122&lt;Q122,CONCATENATE("* El total de procesados debe ser mayor o igual al total de Reactivos en el grupo de edad ",$P$120),"")</f>
        <v/>
      </c>
      <c r="CM122" s="44" t="str">
        <f>IF(R122&lt;S122,CONCATENATE("* El total de procesados debe ser mayor o igual al total de Reactivos en el grupo de edad ",$R$120),"")</f>
        <v/>
      </c>
      <c r="CN122" s="44" t="str">
        <f>IF(T122&lt;U122,CONCATENATE("* El total de procesados debe ser mayor o igual al total de Reactivos en el grupo de edad ",$T$120),"")</f>
        <v/>
      </c>
      <c r="CO122" s="44" t="str">
        <f>IF(V122&lt;W122,CONCATENATE("* El total de procesados debe ser mayor o igual al total de Reactivos en el grupo de edad ",$V$120),"")</f>
        <v/>
      </c>
      <c r="CP122" s="44" t="str">
        <f>IF(X122&lt;Y122,CONCATENATE("* El total de procesados debe ser mayor o igual al total de Reactivos en el grupo de edad ",$X$120),"")</f>
        <v/>
      </c>
      <c r="CQ122" s="44" t="str">
        <f>IF(Z122&lt;AA122,CONCATENATE("* El total de procesados debe ser mayor o igual al total de Reactivos en el grupo de edad ",$Z$120),"")</f>
        <v/>
      </c>
      <c r="CR122" s="44" t="str">
        <f>IF(AB122&lt;AC122,CONCATENATE("* El total de procesados debe ser mayor o igual al total de Reactivos en el grupo de edad ",$AB$120),"")</f>
        <v/>
      </c>
      <c r="CS122" s="44" t="str">
        <f>IF(AD122&lt;AE122,CONCATENATE("* El total de procesados debe ser mayor o igual al total de Reactivos en el grupo de edad ",$AD$120),"")</f>
        <v/>
      </c>
      <c r="CT122" s="44" t="str">
        <f>IF(AF122&lt;AG122,CONCATENATE("* El total de procesados debe ser mayor o igual al total de Reactivos en el grupo de edad ",$AF$120),"")</f>
        <v/>
      </c>
      <c r="CU122" s="44" t="str">
        <f>IF(AH122&lt;AI122,CONCATENATE("* El total de procesados debe ser mayor o igual al total de Reactivos en el grupo de edad ",$AH$120),"")</f>
        <v/>
      </c>
      <c r="CV122" s="44" t="str">
        <f>IF(AJ122&lt;AK122,CONCATENATE("* El total de procesados debe ser mayor o igual al total de Reactivos en el grupo de edad ",$AJ$120),"")</f>
        <v/>
      </c>
      <c r="CW122" s="44" t="str">
        <f>IF(AL122&lt;AM122,CONCATENATE("* El total de procesados debe ser mayor o igual al total de Reactivos en el grupo de edad ",$AL$120),"")</f>
        <v/>
      </c>
      <c r="CX122" s="44" t="str">
        <f>IF(AN122&lt;AO122,CONCATENATE("* El total de procesados debe ser mayor o igual al total de Reactivos en el grupo de edad ",$AN$120),"")</f>
        <v/>
      </c>
      <c r="CY122" s="44" t="str">
        <f>IF(AP122&lt;AQ122,CONCATENATE("* El total de procesados debe ser mayor o igual al total de Reactivos en el grupo de edad ",$AP$120),"")</f>
        <v/>
      </c>
      <c r="CZ122" s="44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5">
        <f t="shared" ref="DA122:DA139" si="283">IF(B122&lt;   C122,1,0)</f>
        <v>0</v>
      </c>
      <c r="DB122" s="45">
        <f t="shared" ref="DB122:DB139" si="284">IF(B122&lt;&gt; AR122+AS122,1,0)</f>
        <v>0</v>
      </c>
      <c r="DC122" s="45">
        <f t="shared" ref="DC122:DC139" si="285">IF(B122&lt;  AT122+AU122,1,0)</f>
        <v>0</v>
      </c>
      <c r="DD122" s="45">
        <f t="shared" ref="DD122:DD139" si="286">IF(B122&lt;  AV122,1,0)</f>
        <v>0</v>
      </c>
      <c r="DE122" s="45">
        <f t="shared" ref="DE122:DE139" si="287">IF(B122&lt;  AW122,1,0)</f>
        <v>0</v>
      </c>
      <c r="DF122" s="45">
        <f t="shared" ref="DF122:DF139" si="288">IF(D122&lt;E122,1,0)</f>
        <v>0</v>
      </c>
      <c r="DG122" s="45">
        <f t="shared" ref="DG122:DG139" si="289">IF(F122&lt;G122,1,0)</f>
        <v>0</v>
      </c>
      <c r="DH122" s="45">
        <f t="shared" ref="DH122:DH139" si="290">IF(H122&lt;I122,1,0)</f>
        <v>0</v>
      </c>
      <c r="DI122" s="45">
        <f t="shared" ref="DI122:DI139" si="291">IF(J122&lt;K122,1,0)</f>
        <v>0</v>
      </c>
      <c r="DJ122" s="45">
        <f t="shared" ref="DJ122:DJ139" si="292">IF(L122&lt;M122,1,0)</f>
        <v>0</v>
      </c>
      <c r="DK122" s="45">
        <f t="shared" ref="DK122:DK139" si="293">IF(N122&lt;O122,1,0)</f>
        <v>0</v>
      </c>
      <c r="DL122" s="45">
        <f t="shared" ref="DL122:DL139" si="294">IF(P122&lt;Q122,1,0)</f>
        <v>0</v>
      </c>
      <c r="DM122" s="45">
        <f t="shared" ref="DM122:DM139" si="295">IF(R122&lt;S122,1,0)</f>
        <v>0</v>
      </c>
      <c r="DN122" s="45">
        <f t="shared" ref="DN122:DN139" si="296">IF(T122&lt;U122,1,0)</f>
        <v>0</v>
      </c>
      <c r="DO122" s="45">
        <f t="shared" ref="DO122:DO139" si="297">IF(V122&lt;W122,1,0)</f>
        <v>0</v>
      </c>
      <c r="DP122" s="45">
        <f t="shared" ref="DP122:DP139" si="298">IF(X122&lt;Y122,1,0)</f>
        <v>0</v>
      </c>
      <c r="DQ122" s="45">
        <f t="shared" ref="DQ122:DQ139" si="299">IF(Z122&lt;AA122,1,0)</f>
        <v>0</v>
      </c>
      <c r="DR122" s="45">
        <f t="shared" ref="DR122:DR139" si="300">IF(AB122&lt;AC122,1,0)</f>
        <v>0</v>
      </c>
      <c r="DS122" s="45">
        <f t="shared" ref="DS122:DS139" si="301">IF(AD122&lt;AE122,1,0)</f>
        <v>0</v>
      </c>
      <c r="DT122" s="45">
        <f t="shared" ref="DT122:DT139" si="302">IF(AF122&lt;AG122,1,0)</f>
        <v>0</v>
      </c>
      <c r="DU122" s="45">
        <f t="shared" ref="DU122:DU139" si="303">IF(AH122&lt;AI122,1,0)</f>
        <v>0</v>
      </c>
      <c r="DV122" s="45">
        <f t="shared" ref="DV122:DV139" si="304">IF(AJ122&lt;AK122,1,0)</f>
        <v>0</v>
      </c>
      <c r="DW122" s="45">
        <f t="shared" ref="DW122:DW139" si="305">IF(AL122&lt;AM122,1,0)</f>
        <v>0</v>
      </c>
      <c r="DX122" s="45">
        <f t="shared" ref="DX122:DX139" si="306">IF(AN122&lt;AO122,1,0)</f>
        <v>0</v>
      </c>
      <c r="DY122" s="45">
        <f t="shared" ref="DY122:DY139" si="307">IF(AP122&lt;AQ122,1,0)</f>
        <v>0</v>
      </c>
      <c r="DZ122" s="45">
        <f t="shared" ref="DZ122:DZ139" si="308">IF(AND(B122&lt;&gt;0,OR(AT122="",AU122="",AV122="",AW122="")),1,0)</f>
        <v>0</v>
      </c>
    </row>
    <row r="123" spans="1:130" x14ac:dyDescent="0.25">
      <c r="A123" s="66" t="s">
        <v>38</v>
      </c>
      <c r="B123" s="47">
        <f t="shared" si="275"/>
        <v>0</v>
      </c>
      <c r="C123" s="48">
        <f t="shared" si="275"/>
        <v>0</v>
      </c>
      <c r="D123" s="38">
        <f>SUM(ENERO:DICIEMBRE!D123)</f>
        <v>0</v>
      </c>
      <c r="E123" s="38">
        <f>SUM(ENERO:DICIEMBRE!E123)</f>
        <v>0</v>
      </c>
      <c r="F123" s="38">
        <f>SUM(ENERO:DICIEMBRE!F123)</f>
        <v>0</v>
      </c>
      <c r="G123" s="38">
        <f>SUM(ENERO:DICIEMBRE!G123)</f>
        <v>0</v>
      </c>
      <c r="H123" s="38">
        <f>SUM(ENERO:DICIEMBRE!H123)</f>
        <v>0</v>
      </c>
      <c r="I123" s="38">
        <f>SUM(ENERO:DICIEMBRE!I123)</f>
        <v>0</v>
      </c>
      <c r="J123" s="38">
        <f>SUM(ENERO:DICIEMBRE!J123)</f>
        <v>0</v>
      </c>
      <c r="K123" s="38">
        <f>SUM(ENERO:DICIEMBRE!K123)</f>
        <v>0</v>
      </c>
      <c r="L123" s="38">
        <f>SUM(ENERO:DICIEMBRE!L123)</f>
        <v>0</v>
      </c>
      <c r="M123" s="38">
        <f>SUM(ENERO:DICIEMBRE!M123)</f>
        <v>0</v>
      </c>
      <c r="N123" s="38">
        <f>SUM(ENERO:DICIEMBRE!N123)</f>
        <v>0</v>
      </c>
      <c r="O123" s="38">
        <f>SUM(ENERO:DICIEMBRE!O123)</f>
        <v>0</v>
      </c>
      <c r="P123" s="38">
        <f>SUM(ENERO:DICIEMBRE!P123)</f>
        <v>0</v>
      </c>
      <c r="Q123" s="38">
        <f>SUM(ENERO:DICIEMBRE!Q123)</f>
        <v>0</v>
      </c>
      <c r="R123" s="38">
        <f>SUM(ENERO:DICIEMBRE!R123)</f>
        <v>0</v>
      </c>
      <c r="S123" s="38">
        <f>SUM(ENERO:DICIEMBRE!S123)</f>
        <v>0</v>
      </c>
      <c r="T123" s="38">
        <f>SUM(ENERO:DICIEMBRE!T123)</f>
        <v>0</v>
      </c>
      <c r="U123" s="38">
        <f>SUM(ENERO:DICIEMBRE!U123)</f>
        <v>0</v>
      </c>
      <c r="V123" s="38">
        <f>SUM(ENERO:DICIEMBRE!V123)</f>
        <v>0</v>
      </c>
      <c r="W123" s="38">
        <f>SUM(ENERO:DICIEMBRE!W123)</f>
        <v>0</v>
      </c>
      <c r="X123" s="38">
        <f>SUM(ENERO:DICIEMBRE!X123)</f>
        <v>0</v>
      </c>
      <c r="Y123" s="38">
        <f>SUM(ENERO:DICIEMBRE!Y123)</f>
        <v>0</v>
      </c>
      <c r="Z123" s="38">
        <f>SUM(ENERO:DICIEMBRE!Z123)</f>
        <v>0</v>
      </c>
      <c r="AA123" s="38">
        <f>SUM(ENERO:DICIEMBRE!AA123)</f>
        <v>0</v>
      </c>
      <c r="AB123" s="38">
        <f>SUM(ENERO:DICIEMBRE!AB123)</f>
        <v>0</v>
      </c>
      <c r="AC123" s="38">
        <f>SUM(ENERO:DICIEMBRE!AC123)</f>
        <v>0</v>
      </c>
      <c r="AD123" s="38">
        <f>SUM(ENERO:DICIEMBRE!AD123)</f>
        <v>0</v>
      </c>
      <c r="AE123" s="38">
        <f>SUM(ENERO:DICIEMBRE!AE123)</f>
        <v>0</v>
      </c>
      <c r="AF123" s="38">
        <f>SUM(ENERO:DICIEMBRE!AF123)</f>
        <v>0</v>
      </c>
      <c r="AG123" s="38">
        <f>SUM(ENERO:DICIEMBRE!AG123)</f>
        <v>0</v>
      </c>
      <c r="AH123" s="38">
        <f>SUM(ENERO:DICIEMBRE!AH123)</f>
        <v>0</v>
      </c>
      <c r="AI123" s="38">
        <f>SUM(ENERO:DICIEMBRE!AI123)</f>
        <v>0</v>
      </c>
      <c r="AJ123" s="38">
        <f>SUM(ENERO:DICIEMBRE!AJ123)</f>
        <v>0</v>
      </c>
      <c r="AK123" s="38">
        <f>SUM(ENERO:DICIEMBRE!AK123)</f>
        <v>0</v>
      </c>
      <c r="AL123" s="38">
        <f>SUM(ENERO:DICIEMBRE!AL123)</f>
        <v>0</v>
      </c>
      <c r="AM123" s="38">
        <f>SUM(ENERO:DICIEMBRE!AM123)</f>
        <v>0</v>
      </c>
      <c r="AN123" s="38">
        <f>SUM(ENERO:DICIEMBRE!AN123)</f>
        <v>0</v>
      </c>
      <c r="AO123" s="38">
        <f>SUM(ENERO:DICIEMBRE!AO123)</f>
        <v>0</v>
      </c>
      <c r="AP123" s="38">
        <f>SUM(ENERO:DICIEMBRE!AP123)</f>
        <v>0</v>
      </c>
      <c r="AQ123" s="38">
        <f>SUM(ENERO:DICIEMBRE!AQ123)</f>
        <v>0</v>
      </c>
      <c r="AR123" s="38">
        <f>SUM(ENERO:DICIEMBRE!AR123)</f>
        <v>0</v>
      </c>
      <c r="AS123" s="38">
        <f>SUM(ENERO:DICIEMBRE!AS123)</f>
        <v>0</v>
      </c>
      <c r="AT123" s="38">
        <f>SUM(ENERO:DICIEMBRE!AT123)</f>
        <v>0</v>
      </c>
      <c r="AU123" s="38">
        <f>SUM(ENERO:DICIEMBRE!AU123)</f>
        <v>0</v>
      </c>
      <c r="AV123" s="38">
        <f>SUM(ENERO:DICIEMBRE!AV123)</f>
        <v>0</v>
      </c>
      <c r="AW123" s="38">
        <f>SUM(ENERO:DICIEMBRE!AW123)</f>
        <v>0</v>
      </c>
      <c r="AX123" s="43" t="str">
        <f t="shared" si="276"/>
        <v/>
      </c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10"/>
      <c r="BJ123" s="10"/>
      <c r="BK123" s="10"/>
      <c r="BL123" s="10"/>
      <c r="BU123" s="11"/>
      <c r="BV123" s="11"/>
      <c r="BW123" s="11"/>
      <c r="CA123" s="44" t="str">
        <f t="shared" si="277"/>
        <v/>
      </c>
      <c r="CB123" s="44" t="str">
        <f t="shared" si="278"/>
        <v/>
      </c>
      <c r="CC123" s="44" t="str">
        <f t="shared" si="279"/>
        <v/>
      </c>
      <c r="CD123" s="44" t="str">
        <f t="shared" si="280"/>
        <v/>
      </c>
      <c r="CE123" s="44" t="str">
        <f t="shared" si="281"/>
        <v/>
      </c>
      <c r="CF123" s="44" t="str">
        <f t="shared" ref="CF123:CF139" si="309">IF(D123&lt;E123,CONCATENATE("* El total de procesados debe ser mayor o igual al total de Reactivos en el grupo de edad ",$D$120),"")</f>
        <v/>
      </c>
      <c r="CG123" s="44" t="str">
        <f t="shared" ref="CG123:CG139" si="310">IF(F123&lt;G123,CONCATENATE("* El total de procesados debe ser mayor o igual al total de Reactivos en el grupo de edad ",$F$120),"")</f>
        <v/>
      </c>
      <c r="CH123" s="44" t="str">
        <f t="shared" ref="CH123:CH139" si="311">IF(H123&lt;I123,CONCATENATE("* El total de procesados debe ser mayor o igual al total de Reactivos en el grupo de edad ",$H$120),"")</f>
        <v/>
      </c>
      <c r="CI123" s="44" t="str">
        <f t="shared" ref="CI123:CI139" si="312">IF(J123&lt;K123,CONCATENATE("* El total de procesados debe ser mayor o igual al total de Reactivos en el grupo de edad ",$J$120),"")</f>
        <v/>
      </c>
      <c r="CJ123" s="44" t="str">
        <f t="shared" ref="CJ123:CJ139" si="313">IF(L123&lt;M123,CONCATENATE("* El total de procesados debe ser mayor o igual al total de Reactivos en el grupo de edad ",$L$120),"")</f>
        <v/>
      </c>
      <c r="CK123" s="44" t="str">
        <f t="shared" ref="CK123:CK139" si="314">IF(N123&lt;O123,CONCATENATE("* El total de procesados debe ser mayor o igual al total de Reactivos en el grupo de edad ",$N$120),"")</f>
        <v/>
      </c>
      <c r="CL123" s="44" t="str">
        <f t="shared" ref="CL123:CL139" si="315">IF(P123&lt;Q123,CONCATENATE("* El total de procesados debe ser mayor o igual al total de Reactivos en el grupo de edad ",$P$120),"")</f>
        <v/>
      </c>
      <c r="CM123" s="44" t="str">
        <f t="shared" ref="CM123:CM139" si="316">IF(R123&lt;S123,CONCATENATE("* El total de procesados debe ser mayor o igual al total de Reactivos en el grupo de edad ",$R$120),"")</f>
        <v/>
      </c>
      <c r="CN123" s="44" t="str">
        <f t="shared" ref="CN123:CN139" si="317">IF(T123&lt;U123,CONCATENATE("* El total de procesados debe ser mayor o igual al total de Reactivos en el grupo de edad ",$T$120),"")</f>
        <v/>
      </c>
      <c r="CO123" s="44" t="str">
        <f t="shared" ref="CO123:CO139" si="318">IF(V123&lt;W123,CONCATENATE("* El total de procesados debe ser mayor o igual al total de Reactivos en el grupo de edad ",$V$120),"")</f>
        <v/>
      </c>
      <c r="CP123" s="44" t="str">
        <f t="shared" ref="CP123:CP139" si="319">IF(X123&lt;Y123,CONCATENATE("* El total de procesados debe ser mayor o igual al total de Reactivos en el grupo de edad ",$X$120),"")</f>
        <v/>
      </c>
      <c r="CQ123" s="44" t="str">
        <f t="shared" ref="CQ123:CQ139" si="320">IF(Z123&lt;AA123,CONCATENATE("* El total de procesados debe ser mayor o igual al total de Reactivos en el grupo de edad ",$Z$120),"")</f>
        <v/>
      </c>
      <c r="CR123" s="44" t="str">
        <f t="shared" ref="CR123:CR139" si="321">IF(AB123&lt;AC123,CONCATENATE("* El total de procesados debe ser mayor o igual al total de Reactivos en el grupo de edad ",$AB$120),"")</f>
        <v/>
      </c>
      <c r="CS123" s="44" t="str">
        <f t="shared" ref="CS123:CS139" si="322">IF(AD123&lt;AE123,CONCATENATE("* El total de procesados debe ser mayor o igual al total de Reactivos en el grupo de edad ",$AD$120),"")</f>
        <v/>
      </c>
      <c r="CT123" s="44" t="str">
        <f t="shared" ref="CT123:CT139" si="323">IF(AF123&lt;AG123,CONCATENATE("* El total de procesados debe ser mayor o igual al total de Reactivos en el grupo de edad ",$AF$120),"")</f>
        <v/>
      </c>
      <c r="CU123" s="44" t="str">
        <f t="shared" ref="CU123:CU139" si="324">IF(AH123&lt;AI123,CONCATENATE("* El total de procesados debe ser mayor o igual al total de Reactivos en el grupo de edad ",$AH$120),"")</f>
        <v/>
      </c>
      <c r="CV123" s="44" t="str">
        <f t="shared" ref="CV123:CV139" si="325">IF(AJ123&lt;AK123,CONCATENATE("* El total de procesados debe ser mayor o igual al total de Reactivos en el grupo de edad ",$AJ$120),"")</f>
        <v/>
      </c>
      <c r="CW123" s="44" t="str">
        <f t="shared" ref="CW123:CW139" si="326">IF(AL123&lt;AM123,CONCATENATE("* El total de procesados debe ser mayor o igual al total de Reactivos en el grupo de edad ",$AL$120),"")</f>
        <v/>
      </c>
      <c r="CX123" s="44" t="str">
        <f t="shared" ref="CX123:CX139" si="327">IF(AN123&lt;AO123,CONCATENATE("* El total de procesados debe ser mayor o igual al total de Reactivos en el grupo de edad ",$AN$120),"")</f>
        <v/>
      </c>
      <c r="CY123" s="44" t="str">
        <f t="shared" ref="CY123:CY139" si="328">IF(AP123&lt;AQ123,CONCATENATE("* El total de procesados debe ser mayor o igual al total de Reactivos en el grupo de edad ",$AP$120),"")</f>
        <v/>
      </c>
      <c r="CZ123" s="44" t="str">
        <f t="shared" si="282"/>
        <v/>
      </c>
      <c r="DA123" s="45">
        <f t="shared" si="283"/>
        <v>0</v>
      </c>
      <c r="DB123" s="45">
        <f t="shared" si="284"/>
        <v>0</v>
      </c>
      <c r="DC123" s="45">
        <f t="shared" si="285"/>
        <v>0</v>
      </c>
      <c r="DD123" s="45">
        <f t="shared" si="286"/>
        <v>0</v>
      </c>
      <c r="DE123" s="45">
        <f t="shared" si="287"/>
        <v>0</v>
      </c>
      <c r="DF123" s="45">
        <f t="shared" si="288"/>
        <v>0</v>
      </c>
      <c r="DG123" s="45">
        <f t="shared" si="289"/>
        <v>0</v>
      </c>
      <c r="DH123" s="45">
        <f t="shared" si="290"/>
        <v>0</v>
      </c>
      <c r="DI123" s="45">
        <f t="shared" si="291"/>
        <v>0</v>
      </c>
      <c r="DJ123" s="45">
        <f t="shared" si="292"/>
        <v>0</v>
      </c>
      <c r="DK123" s="45">
        <f t="shared" si="293"/>
        <v>0</v>
      </c>
      <c r="DL123" s="45">
        <f t="shared" si="294"/>
        <v>0</v>
      </c>
      <c r="DM123" s="45">
        <f t="shared" si="295"/>
        <v>0</v>
      </c>
      <c r="DN123" s="45">
        <f t="shared" si="296"/>
        <v>0</v>
      </c>
      <c r="DO123" s="45">
        <f t="shared" si="297"/>
        <v>0</v>
      </c>
      <c r="DP123" s="45">
        <f t="shared" si="298"/>
        <v>0</v>
      </c>
      <c r="DQ123" s="45">
        <f t="shared" si="299"/>
        <v>0</v>
      </c>
      <c r="DR123" s="45">
        <f t="shared" si="300"/>
        <v>0</v>
      </c>
      <c r="DS123" s="45">
        <f t="shared" si="301"/>
        <v>0</v>
      </c>
      <c r="DT123" s="45">
        <f t="shared" si="302"/>
        <v>0</v>
      </c>
      <c r="DU123" s="45">
        <f t="shared" si="303"/>
        <v>0</v>
      </c>
      <c r="DV123" s="45">
        <f t="shared" si="304"/>
        <v>0</v>
      </c>
      <c r="DW123" s="45">
        <f t="shared" si="305"/>
        <v>0</v>
      </c>
      <c r="DX123" s="45">
        <f t="shared" si="306"/>
        <v>0</v>
      </c>
      <c r="DY123" s="45">
        <f t="shared" si="307"/>
        <v>0</v>
      </c>
      <c r="DZ123" s="45">
        <f t="shared" si="308"/>
        <v>0</v>
      </c>
    </row>
    <row r="124" spans="1:130" x14ac:dyDescent="0.25">
      <c r="A124" s="66" t="s">
        <v>39</v>
      </c>
      <c r="B124" s="47">
        <f t="shared" si="275"/>
        <v>1</v>
      </c>
      <c r="C124" s="48">
        <f t="shared" si="275"/>
        <v>1</v>
      </c>
      <c r="D124" s="38">
        <f>SUM(ENERO:DICIEMBRE!D124)</f>
        <v>0</v>
      </c>
      <c r="E124" s="38">
        <f>SUM(ENERO:DICIEMBRE!E124)</f>
        <v>0</v>
      </c>
      <c r="F124" s="38">
        <f>SUM(ENERO:DICIEMBRE!F124)</f>
        <v>0</v>
      </c>
      <c r="G124" s="38">
        <f>SUM(ENERO:DICIEMBRE!G124)</f>
        <v>0</v>
      </c>
      <c r="H124" s="38">
        <f>SUM(ENERO:DICIEMBRE!H124)</f>
        <v>0</v>
      </c>
      <c r="I124" s="38">
        <f>SUM(ENERO:DICIEMBRE!I124)</f>
        <v>0</v>
      </c>
      <c r="J124" s="38">
        <f>SUM(ENERO:DICIEMBRE!J124)</f>
        <v>0</v>
      </c>
      <c r="K124" s="38">
        <f>SUM(ENERO:DICIEMBRE!K124)</f>
        <v>0</v>
      </c>
      <c r="L124" s="38">
        <f>SUM(ENERO:DICIEMBRE!L124)</f>
        <v>0</v>
      </c>
      <c r="M124" s="38">
        <f>SUM(ENERO:DICIEMBRE!M124)</f>
        <v>0</v>
      </c>
      <c r="N124" s="38">
        <f>SUM(ENERO:DICIEMBRE!N124)</f>
        <v>0</v>
      </c>
      <c r="O124" s="38">
        <f>SUM(ENERO:DICIEMBRE!O124)</f>
        <v>0</v>
      </c>
      <c r="P124" s="38">
        <f>SUM(ENERO:DICIEMBRE!P124)</f>
        <v>0</v>
      </c>
      <c r="Q124" s="38">
        <f>SUM(ENERO:DICIEMBRE!Q124)</f>
        <v>0</v>
      </c>
      <c r="R124" s="38">
        <f>SUM(ENERO:DICIEMBRE!R124)</f>
        <v>0</v>
      </c>
      <c r="S124" s="38">
        <f>SUM(ENERO:DICIEMBRE!S124)</f>
        <v>0</v>
      </c>
      <c r="T124" s="38">
        <f>SUM(ENERO:DICIEMBRE!T124)</f>
        <v>0</v>
      </c>
      <c r="U124" s="38">
        <f>SUM(ENERO:DICIEMBRE!U124)</f>
        <v>0</v>
      </c>
      <c r="V124" s="38">
        <f>SUM(ENERO:DICIEMBRE!V124)</f>
        <v>0</v>
      </c>
      <c r="W124" s="38">
        <f>SUM(ENERO:DICIEMBRE!W124)</f>
        <v>0</v>
      </c>
      <c r="X124" s="38">
        <f>SUM(ENERO:DICIEMBRE!X124)</f>
        <v>1</v>
      </c>
      <c r="Y124" s="38">
        <f>SUM(ENERO:DICIEMBRE!Y124)</f>
        <v>1</v>
      </c>
      <c r="Z124" s="38">
        <f>SUM(ENERO:DICIEMBRE!Z124)</f>
        <v>0</v>
      </c>
      <c r="AA124" s="38">
        <f>SUM(ENERO:DICIEMBRE!AA124)</f>
        <v>0</v>
      </c>
      <c r="AB124" s="38">
        <f>SUM(ENERO:DICIEMBRE!AB124)</f>
        <v>0</v>
      </c>
      <c r="AC124" s="38">
        <f>SUM(ENERO:DICIEMBRE!AC124)</f>
        <v>0</v>
      </c>
      <c r="AD124" s="38">
        <f>SUM(ENERO:DICIEMBRE!AD124)</f>
        <v>0</v>
      </c>
      <c r="AE124" s="38">
        <f>SUM(ENERO:DICIEMBRE!AE124)</f>
        <v>0</v>
      </c>
      <c r="AF124" s="38">
        <f>SUM(ENERO:DICIEMBRE!AF124)</f>
        <v>0</v>
      </c>
      <c r="AG124" s="38">
        <f>SUM(ENERO:DICIEMBRE!AG124)</f>
        <v>0</v>
      </c>
      <c r="AH124" s="38">
        <f>SUM(ENERO:DICIEMBRE!AH124)</f>
        <v>0</v>
      </c>
      <c r="AI124" s="38">
        <f>SUM(ENERO:DICIEMBRE!AI124)</f>
        <v>0</v>
      </c>
      <c r="AJ124" s="38">
        <f>SUM(ENERO:DICIEMBRE!AJ124)</f>
        <v>0</v>
      </c>
      <c r="AK124" s="38">
        <f>SUM(ENERO:DICIEMBRE!AK124)</f>
        <v>0</v>
      </c>
      <c r="AL124" s="38">
        <f>SUM(ENERO:DICIEMBRE!AL124)</f>
        <v>0</v>
      </c>
      <c r="AM124" s="38">
        <f>SUM(ENERO:DICIEMBRE!AM124)</f>
        <v>0</v>
      </c>
      <c r="AN124" s="38">
        <f>SUM(ENERO:DICIEMBRE!AN124)</f>
        <v>0</v>
      </c>
      <c r="AO124" s="38">
        <f>SUM(ENERO:DICIEMBRE!AO124)</f>
        <v>0</v>
      </c>
      <c r="AP124" s="38">
        <f>SUM(ENERO:DICIEMBRE!AP124)</f>
        <v>0</v>
      </c>
      <c r="AQ124" s="38">
        <f>SUM(ENERO:DICIEMBRE!AQ124)</f>
        <v>0</v>
      </c>
      <c r="AR124" s="38">
        <f>SUM(ENERO:DICIEMBRE!AR124)</f>
        <v>0</v>
      </c>
      <c r="AS124" s="38">
        <f>SUM(ENERO:DICIEMBRE!AS124)</f>
        <v>1</v>
      </c>
      <c r="AT124" s="38">
        <f>SUM(ENERO:DICIEMBRE!AT124)</f>
        <v>0</v>
      </c>
      <c r="AU124" s="38">
        <f>SUM(ENERO:DICIEMBRE!AU124)</f>
        <v>0</v>
      </c>
      <c r="AV124" s="38">
        <f>SUM(ENERO:DICIEMBRE!AV124)</f>
        <v>0</v>
      </c>
      <c r="AW124" s="38">
        <f>SUM(ENERO:DICIEMBRE!AW124)</f>
        <v>0</v>
      </c>
      <c r="AX124" s="43" t="str">
        <f t="shared" si="276"/>
        <v/>
      </c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10"/>
      <c r="BJ124" s="10"/>
      <c r="BK124" s="10"/>
      <c r="BL124" s="10"/>
      <c r="BU124" s="11"/>
      <c r="BV124" s="11"/>
      <c r="BW124" s="11"/>
      <c r="CA124" s="44" t="str">
        <f t="shared" si="277"/>
        <v/>
      </c>
      <c r="CB124" s="44" t="str">
        <f t="shared" si="278"/>
        <v/>
      </c>
      <c r="CC124" s="44" t="str">
        <f t="shared" si="279"/>
        <v/>
      </c>
      <c r="CD124" s="44" t="str">
        <f t="shared" si="280"/>
        <v/>
      </c>
      <c r="CE124" s="44" t="str">
        <f t="shared" si="281"/>
        <v/>
      </c>
      <c r="CF124" s="44" t="str">
        <f t="shared" si="309"/>
        <v/>
      </c>
      <c r="CG124" s="44" t="str">
        <f t="shared" si="310"/>
        <v/>
      </c>
      <c r="CH124" s="44" t="str">
        <f t="shared" si="311"/>
        <v/>
      </c>
      <c r="CI124" s="44" t="str">
        <f t="shared" si="312"/>
        <v/>
      </c>
      <c r="CJ124" s="44" t="str">
        <f t="shared" si="313"/>
        <v/>
      </c>
      <c r="CK124" s="44" t="str">
        <f t="shared" si="314"/>
        <v/>
      </c>
      <c r="CL124" s="44" t="str">
        <f t="shared" si="315"/>
        <v/>
      </c>
      <c r="CM124" s="44" t="str">
        <f t="shared" si="316"/>
        <v/>
      </c>
      <c r="CN124" s="44" t="str">
        <f t="shared" si="317"/>
        <v/>
      </c>
      <c r="CO124" s="44" t="str">
        <f t="shared" si="318"/>
        <v/>
      </c>
      <c r="CP124" s="44" t="str">
        <f t="shared" si="319"/>
        <v/>
      </c>
      <c r="CQ124" s="44" t="str">
        <f t="shared" si="320"/>
        <v/>
      </c>
      <c r="CR124" s="44" t="str">
        <f t="shared" si="321"/>
        <v/>
      </c>
      <c r="CS124" s="44" t="str">
        <f t="shared" si="322"/>
        <v/>
      </c>
      <c r="CT124" s="44" t="str">
        <f t="shared" si="323"/>
        <v/>
      </c>
      <c r="CU124" s="44" t="str">
        <f t="shared" si="324"/>
        <v/>
      </c>
      <c r="CV124" s="44" t="str">
        <f t="shared" si="325"/>
        <v/>
      </c>
      <c r="CW124" s="44" t="str">
        <f t="shared" si="326"/>
        <v/>
      </c>
      <c r="CX124" s="44" t="str">
        <f t="shared" si="327"/>
        <v/>
      </c>
      <c r="CY124" s="44" t="str">
        <f t="shared" si="328"/>
        <v/>
      </c>
      <c r="CZ124" s="44" t="str">
        <f t="shared" si="282"/>
        <v/>
      </c>
      <c r="DA124" s="45">
        <f t="shared" si="283"/>
        <v>0</v>
      </c>
      <c r="DB124" s="45">
        <f t="shared" si="284"/>
        <v>0</v>
      </c>
      <c r="DC124" s="45">
        <f t="shared" si="285"/>
        <v>0</v>
      </c>
      <c r="DD124" s="45">
        <f t="shared" si="286"/>
        <v>0</v>
      </c>
      <c r="DE124" s="45">
        <f t="shared" si="287"/>
        <v>0</v>
      </c>
      <c r="DF124" s="45">
        <f t="shared" si="288"/>
        <v>0</v>
      </c>
      <c r="DG124" s="45">
        <f t="shared" si="289"/>
        <v>0</v>
      </c>
      <c r="DH124" s="45">
        <f t="shared" si="290"/>
        <v>0</v>
      </c>
      <c r="DI124" s="45">
        <f t="shared" si="291"/>
        <v>0</v>
      </c>
      <c r="DJ124" s="45">
        <f t="shared" si="292"/>
        <v>0</v>
      </c>
      <c r="DK124" s="45">
        <f t="shared" si="293"/>
        <v>0</v>
      </c>
      <c r="DL124" s="45">
        <f t="shared" si="294"/>
        <v>0</v>
      </c>
      <c r="DM124" s="45">
        <f t="shared" si="295"/>
        <v>0</v>
      </c>
      <c r="DN124" s="45">
        <f t="shared" si="296"/>
        <v>0</v>
      </c>
      <c r="DO124" s="45">
        <f t="shared" si="297"/>
        <v>0</v>
      </c>
      <c r="DP124" s="45">
        <f t="shared" si="298"/>
        <v>0</v>
      </c>
      <c r="DQ124" s="45">
        <f t="shared" si="299"/>
        <v>0</v>
      </c>
      <c r="DR124" s="45">
        <f t="shared" si="300"/>
        <v>0</v>
      </c>
      <c r="DS124" s="45">
        <f t="shared" si="301"/>
        <v>0</v>
      </c>
      <c r="DT124" s="45">
        <f t="shared" si="302"/>
        <v>0</v>
      </c>
      <c r="DU124" s="45">
        <f t="shared" si="303"/>
        <v>0</v>
      </c>
      <c r="DV124" s="45">
        <f t="shared" si="304"/>
        <v>0</v>
      </c>
      <c r="DW124" s="45">
        <f t="shared" si="305"/>
        <v>0</v>
      </c>
      <c r="DX124" s="45">
        <f t="shared" si="306"/>
        <v>0</v>
      </c>
      <c r="DY124" s="45">
        <f t="shared" si="307"/>
        <v>0</v>
      </c>
      <c r="DZ124" s="45">
        <f t="shared" si="308"/>
        <v>0</v>
      </c>
    </row>
    <row r="125" spans="1:130" x14ac:dyDescent="0.25">
      <c r="A125" s="66" t="s">
        <v>40</v>
      </c>
      <c r="B125" s="47">
        <f t="shared" si="275"/>
        <v>0</v>
      </c>
      <c r="C125" s="48">
        <f t="shared" si="275"/>
        <v>0</v>
      </c>
      <c r="D125" s="38">
        <f>SUM(ENERO:DICIEMBRE!D125)</f>
        <v>0</v>
      </c>
      <c r="E125" s="38">
        <f>SUM(ENERO:DICIEMBRE!E125)</f>
        <v>0</v>
      </c>
      <c r="F125" s="38">
        <f>SUM(ENERO:DICIEMBRE!F125)</f>
        <v>0</v>
      </c>
      <c r="G125" s="38">
        <f>SUM(ENERO:DICIEMBRE!G125)</f>
        <v>0</v>
      </c>
      <c r="H125" s="38">
        <f>SUM(ENERO:DICIEMBRE!H125)</f>
        <v>0</v>
      </c>
      <c r="I125" s="38">
        <f>SUM(ENERO:DICIEMBRE!I125)</f>
        <v>0</v>
      </c>
      <c r="J125" s="38">
        <f>SUM(ENERO:DICIEMBRE!J125)</f>
        <v>0</v>
      </c>
      <c r="K125" s="38">
        <f>SUM(ENERO:DICIEMBRE!K125)</f>
        <v>0</v>
      </c>
      <c r="L125" s="38">
        <f>SUM(ENERO:DICIEMBRE!L125)</f>
        <v>0</v>
      </c>
      <c r="M125" s="38">
        <f>SUM(ENERO:DICIEMBRE!M125)</f>
        <v>0</v>
      </c>
      <c r="N125" s="38">
        <f>SUM(ENERO:DICIEMBRE!N125)</f>
        <v>0</v>
      </c>
      <c r="O125" s="38">
        <f>SUM(ENERO:DICIEMBRE!O125)</f>
        <v>0</v>
      </c>
      <c r="P125" s="38">
        <f>SUM(ENERO:DICIEMBRE!P125)</f>
        <v>0</v>
      </c>
      <c r="Q125" s="38">
        <f>SUM(ENERO:DICIEMBRE!Q125)</f>
        <v>0</v>
      </c>
      <c r="R125" s="38">
        <f>SUM(ENERO:DICIEMBRE!R125)</f>
        <v>0</v>
      </c>
      <c r="S125" s="38">
        <f>SUM(ENERO:DICIEMBRE!S125)</f>
        <v>0</v>
      </c>
      <c r="T125" s="38">
        <f>SUM(ENERO:DICIEMBRE!T125)</f>
        <v>0</v>
      </c>
      <c r="U125" s="38">
        <f>SUM(ENERO:DICIEMBRE!U125)</f>
        <v>0</v>
      </c>
      <c r="V125" s="38">
        <f>SUM(ENERO:DICIEMBRE!V125)</f>
        <v>0</v>
      </c>
      <c r="W125" s="38">
        <f>SUM(ENERO:DICIEMBRE!W125)</f>
        <v>0</v>
      </c>
      <c r="X125" s="38">
        <f>SUM(ENERO:DICIEMBRE!X125)</f>
        <v>0</v>
      </c>
      <c r="Y125" s="38">
        <f>SUM(ENERO:DICIEMBRE!Y125)</f>
        <v>0</v>
      </c>
      <c r="Z125" s="38">
        <f>SUM(ENERO:DICIEMBRE!Z125)</f>
        <v>0</v>
      </c>
      <c r="AA125" s="38">
        <f>SUM(ENERO:DICIEMBRE!AA125)</f>
        <v>0</v>
      </c>
      <c r="AB125" s="38">
        <f>SUM(ENERO:DICIEMBRE!AB125)</f>
        <v>0</v>
      </c>
      <c r="AC125" s="38">
        <f>SUM(ENERO:DICIEMBRE!AC125)</f>
        <v>0</v>
      </c>
      <c r="AD125" s="38">
        <f>SUM(ENERO:DICIEMBRE!AD125)</f>
        <v>0</v>
      </c>
      <c r="AE125" s="38">
        <f>SUM(ENERO:DICIEMBRE!AE125)</f>
        <v>0</v>
      </c>
      <c r="AF125" s="38">
        <f>SUM(ENERO:DICIEMBRE!AF125)</f>
        <v>0</v>
      </c>
      <c r="AG125" s="38">
        <f>SUM(ENERO:DICIEMBRE!AG125)</f>
        <v>0</v>
      </c>
      <c r="AH125" s="38">
        <f>SUM(ENERO:DICIEMBRE!AH125)</f>
        <v>0</v>
      </c>
      <c r="AI125" s="38">
        <f>SUM(ENERO:DICIEMBRE!AI125)</f>
        <v>0</v>
      </c>
      <c r="AJ125" s="38">
        <f>SUM(ENERO:DICIEMBRE!AJ125)</f>
        <v>0</v>
      </c>
      <c r="AK125" s="38">
        <f>SUM(ENERO:DICIEMBRE!AK125)</f>
        <v>0</v>
      </c>
      <c r="AL125" s="38">
        <f>SUM(ENERO:DICIEMBRE!AL125)</f>
        <v>0</v>
      </c>
      <c r="AM125" s="38">
        <f>SUM(ENERO:DICIEMBRE!AM125)</f>
        <v>0</v>
      </c>
      <c r="AN125" s="38">
        <f>SUM(ENERO:DICIEMBRE!AN125)</f>
        <v>0</v>
      </c>
      <c r="AO125" s="38">
        <f>SUM(ENERO:DICIEMBRE!AO125)</f>
        <v>0</v>
      </c>
      <c r="AP125" s="38">
        <f>SUM(ENERO:DICIEMBRE!AP125)</f>
        <v>0</v>
      </c>
      <c r="AQ125" s="38">
        <f>SUM(ENERO:DICIEMBRE!AQ125)</f>
        <v>0</v>
      </c>
      <c r="AR125" s="38">
        <f>SUM(ENERO:DICIEMBRE!AR125)</f>
        <v>0</v>
      </c>
      <c r="AS125" s="38">
        <f>SUM(ENERO:DICIEMBRE!AS125)</f>
        <v>0</v>
      </c>
      <c r="AT125" s="38">
        <f>SUM(ENERO:DICIEMBRE!AT125)</f>
        <v>0</v>
      </c>
      <c r="AU125" s="38">
        <f>SUM(ENERO:DICIEMBRE!AU125)</f>
        <v>0</v>
      </c>
      <c r="AV125" s="38">
        <f>SUM(ENERO:DICIEMBRE!AV125)</f>
        <v>0</v>
      </c>
      <c r="AW125" s="38">
        <f>SUM(ENERO:DICIEMBRE!AW125)</f>
        <v>0</v>
      </c>
      <c r="AX125" s="43" t="str">
        <f t="shared" si="276"/>
        <v/>
      </c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10"/>
      <c r="BJ125" s="10"/>
      <c r="BK125" s="10"/>
      <c r="BL125" s="10"/>
      <c r="BU125" s="11"/>
      <c r="BV125" s="11"/>
      <c r="BW125" s="11"/>
      <c r="CA125" s="44" t="str">
        <f t="shared" si="277"/>
        <v/>
      </c>
      <c r="CB125" s="44" t="str">
        <f t="shared" si="278"/>
        <v/>
      </c>
      <c r="CC125" s="44" t="str">
        <f t="shared" si="279"/>
        <v/>
      </c>
      <c r="CD125" s="44" t="str">
        <f t="shared" si="280"/>
        <v/>
      </c>
      <c r="CE125" s="44" t="str">
        <f t="shared" si="281"/>
        <v/>
      </c>
      <c r="CF125" s="44" t="str">
        <f t="shared" si="309"/>
        <v/>
      </c>
      <c r="CG125" s="44" t="str">
        <f t="shared" si="310"/>
        <v/>
      </c>
      <c r="CH125" s="44" t="str">
        <f t="shared" si="311"/>
        <v/>
      </c>
      <c r="CI125" s="44" t="str">
        <f t="shared" si="312"/>
        <v/>
      </c>
      <c r="CJ125" s="44" t="str">
        <f t="shared" si="313"/>
        <v/>
      </c>
      <c r="CK125" s="44" t="str">
        <f t="shared" si="314"/>
        <v/>
      </c>
      <c r="CL125" s="44" t="str">
        <f t="shared" si="315"/>
        <v/>
      </c>
      <c r="CM125" s="44" t="str">
        <f t="shared" si="316"/>
        <v/>
      </c>
      <c r="CN125" s="44" t="str">
        <f t="shared" si="317"/>
        <v/>
      </c>
      <c r="CO125" s="44" t="str">
        <f t="shared" si="318"/>
        <v/>
      </c>
      <c r="CP125" s="44" t="str">
        <f t="shared" si="319"/>
        <v/>
      </c>
      <c r="CQ125" s="44" t="str">
        <f t="shared" si="320"/>
        <v/>
      </c>
      <c r="CR125" s="44" t="str">
        <f t="shared" si="321"/>
        <v/>
      </c>
      <c r="CS125" s="44" t="str">
        <f t="shared" si="322"/>
        <v/>
      </c>
      <c r="CT125" s="44" t="str">
        <f t="shared" si="323"/>
        <v/>
      </c>
      <c r="CU125" s="44" t="str">
        <f t="shared" si="324"/>
        <v/>
      </c>
      <c r="CV125" s="44" t="str">
        <f t="shared" si="325"/>
        <v/>
      </c>
      <c r="CW125" s="44" t="str">
        <f t="shared" si="326"/>
        <v/>
      </c>
      <c r="CX125" s="44" t="str">
        <f t="shared" si="327"/>
        <v/>
      </c>
      <c r="CY125" s="44" t="str">
        <f t="shared" si="328"/>
        <v/>
      </c>
      <c r="CZ125" s="44" t="str">
        <f t="shared" si="282"/>
        <v/>
      </c>
      <c r="DA125" s="45">
        <f t="shared" si="283"/>
        <v>0</v>
      </c>
      <c r="DB125" s="45">
        <f t="shared" si="284"/>
        <v>0</v>
      </c>
      <c r="DC125" s="45">
        <f t="shared" si="285"/>
        <v>0</v>
      </c>
      <c r="DD125" s="45">
        <f t="shared" si="286"/>
        <v>0</v>
      </c>
      <c r="DE125" s="45">
        <f t="shared" si="287"/>
        <v>0</v>
      </c>
      <c r="DF125" s="45">
        <f t="shared" si="288"/>
        <v>0</v>
      </c>
      <c r="DG125" s="45">
        <f t="shared" si="289"/>
        <v>0</v>
      </c>
      <c r="DH125" s="45">
        <f t="shared" si="290"/>
        <v>0</v>
      </c>
      <c r="DI125" s="45">
        <f t="shared" si="291"/>
        <v>0</v>
      </c>
      <c r="DJ125" s="45">
        <f t="shared" si="292"/>
        <v>0</v>
      </c>
      <c r="DK125" s="45">
        <f t="shared" si="293"/>
        <v>0</v>
      </c>
      <c r="DL125" s="45">
        <f t="shared" si="294"/>
        <v>0</v>
      </c>
      <c r="DM125" s="45">
        <f t="shared" si="295"/>
        <v>0</v>
      </c>
      <c r="DN125" s="45">
        <f t="shared" si="296"/>
        <v>0</v>
      </c>
      <c r="DO125" s="45">
        <f t="shared" si="297"/>
        <v>0</v>
      </c>
      <c r="DP125" s="45">
        <f t="shared" si="298"/>
        <v>0</v>
      </c>
      <c r="DQ125" s="45">
        <f t="shared" si="299"/>
        <v>0</v>
      </c>
      <c r="DR125" s="45">
        <f t="shared" si="300"/>
        <v>0</v>
      </c>
      <c r="DS125" s="45">
        <f t="shared" si="301"/>
        <v>0</v>
      </c>
      <c r="DT125" s="45">
        <f t="shared" si="302"/>
        <v>0</v>
      </c>
      <c r="DU125" s="45">
        <f t="shared" si="303"/>
        <v>0</v>
      </c>
      <c r="DV125" s="45">
        <f t="shared" si="304"/>
        <v>0</v>
      </c>
      <c r="DW125" s="45">
        <f t="shared" si="305"/>
        <v>0</v>
      </c>
      <c r="DX125" s="45">
        <f t="shared" si="306"/>
        <v>0</v>
      </c>
      <c r="DY125" s="45">
        <f t="shared" si="307"/>
        <v>0</v>
      </c>
      <c r="DZ125" s="45">
        <f t="shared" si="308"/>
        <v>0</v>
      </c>
    </row>
    <row r="126" spans="1:130" ht="22.5" x14ac:dyDescent="0.25">
      <c r="A126" s="67" t="s">
        <v>41</v>
      </c>
      <c r="B126" s="47">
        <f t="shared" si="275"/>
        <v>1</v>
      </c>
      <c r="C126" s="48">
        <f t="shared" si="275"/>
        <v>1</v>
      </c>
      <c r="D126" s="38">
        <f>SUM(ENERO:DICIEMBRE!D126)</f>
        <v>0</v>
      </c>
      <c r="E126" s="38">
        <f>SUM(ENERO:DICIEMBRE!E126)</f>
        <v>0</v>
      </c>
      <c r="F126" s="38">
        <f>SUM(ENERO:DICIEMBRE!F126)</f>
        <v>0</v>
      </c>
      <c r="G126" s="38">
        <f>SUM(ENERO:DICIEMBRE!G126)</f>
        <v>0</v>
      </c>
      <c r="H126" s="38">
        <f>SUM(ENERO:DICIEMBRE!H126)</f>
        <v>0</v>
      </c>
      <c r="I126" s="38">
        <f>SUM(ENERO:DICIEMBRE!I126)</f>
        <v>0</v>
      </c>
      <c r="J126" s="38">
        <f>SUM(ENERO:DICIEMBRE!J126)</f>
        <v>0</v>
      </c>
      <c r="K126" s="38">
        <f>SUM(ENERO:DICIEMBRE!K126)</f>
        <v>0</v>
      </c>
      <c r="L126" s="38">
        <f>SUM(ENERO:DICIEMBRE!L126)</f>
        <v>0</v>
      </c>
      <c r="M126" s="38">
        <f>SUM(ENERO:DICIEMBRE!M126)</f>
        <v>0</v>
      </c>
      <c r="N126" s="38">
        <f>SUM(ENERO:DICIEMBRE!N126)</f>
        <v>0</v>
      </c>
      <c r="O126" s="38">
        <f>SUM(ENERO:DICIEMBRE!O126)</f>
        <v>0</v>
      </c>
      <c r="P126" s="38">
        <f>SUM(ENERO:DICIEMBRE!P126)</f>
        <v>0</v>
      </c>
      <c r="Q126" s="38">
        <f>SUM(ENERO:DICIEMBRE!Q126)</f>
        <v>0</v>
      </c>
      <c r="R126" s="38">
        <f>SUM(ENERO:DICIEMBRE!R126)</f>
        <v>0</v>
      </c>
      <c r="S126" s="38">
        <f>SUM(ENERO:DICIEMBRE!S126)</f>
        <v>0</v>
      </c>
      <c r="T126" s="38">
        <f>SUM(ENERO:DICIEMBRE!T126)</f>
        <v>1</v>
      </c>
      <c r="U126" s="38">
        <f>SUM(ENERO:DICIEMBRE!U126)</f>
        <v>1</v>
      </c>
      <c r="V126" s="38">
        <f>SUM(ENERO:DICIEMBRE!V126)</f>
        <v>0</v>
      </c>
      <c r="W126" s="38">
        <f>SUM(ENERO:DICIEMBRE!W126)</f>
        <v>0</v>
      </c>
      <c r="X126" s="38">
        <f>SUM(ENERO:DICIEMBRE!X126)</f>
        <v>0</v>
      </c>
      <c r="Y126" s="38">
        <f>SUM(ENERO:DICIEMBRE!Y126)</f>
        <v>0</v>
      </c>
      <c r="Z126" s="38">
        <f>SUM(ENERO:DICIEMBRE!Z126)</f>
        <v>0</v>
      </c>
      <c r="AA126" s="38">
        <f>SUM(ENERO:DICIEMBRE!AA126)</f>
        <v>0</v>
      </c>
      <c r="AB126" s="38">
        <f>SUM(ENERO:DICIEMBRE!AB126)</f>
        <v>0</v>
      </c>
      <c r="AC126" s="38">
        <f>SUM(ENERO:DICIEMBRE!AC126)</f>
        <v>0</v>
      </c>
      <c r="AD126" s="38">
        <f>SUM(ENERO:DICIEMBRE!AD126)</f>
        <v>0</v>
      </c>
      <c r="AE126" s="38">
        <f>SUM(ENERO:DICIEMBRE!AE126)</f>
        <v>0</v>
      </c>
      <c r="AF126" s="38">
        <f>SUM(ENERO:DICIEMBRE!AF126)</f>
        <v>0</v>
      </c>
      <c r="AG126" s="38">
        <f>SUM(ENERO:DICIEMBRE!AG126)</f>
        <v>0</v>
      </c>
      <c r="AH126" s="38">
        <f>SUM(ENERO:DICIEMBRE!AH126)</f>
        <v>0</v>
      </c>
      <c r="AI126" s="38">
        <f>SUM(ENERO:DICIEMBRE!AI126)</f>
        <v>0</v>
      </c>
      <c r="AJ126" s="38">
        <f>SUM(ENERO:DICIEMBRE!AJ126)</f>
        <v>0</v>
      </c>
      <c r="AK126" s="38">
        <f>SUM(ENERO:DICIEMBRE!AK126)</f>
        <v>0</v>
      </c>
      <c r="AL126" s="38">
        <f>SUM(ENERO:DICIEMBRE!AL126)</f>
        <v>0</v>
      </c>
      <c r="AM126" s="38">
        <f>SUM(ENERO:DICIEMBRE!AM126)</f>
        <v>0</v>
      </c>
      <c r="AN126" s="38">
        <f>SUM(ENERO:DICIEMBRE!AN126)</f>
        <v>0</v>
      </c>
      <c r="AO126" s="38">
        <f>SUM(ENERO:DICIEMBRE!AO126)</f>
        <v>0</v>
      </c>
      <c r="AP126" s="38">
        <f>SUM(ENERO:DICIEMBRE!AP126)</f>
        <v>0</v>
      </c>
      <c r="AQ126" s="38">
        <f>SUM(ENERO:DICIEMBRE!AQ126)</f>
        <v>0</v>
      </c>
      <c r="AR126" s="38">
        <f>SUM(ENERO:DICIEMBRE!AR126)</f>
        <v>0</v>
      </c>
      <c r="AS126" s="38">
        <f>SUM(ENERO:DICIEMBRE!AS126)</f>
        <v>1</v>
      </c>
      <c r="AT126" s="38">
        <f>SUM(ENERO:DICIEMBRE!AT126)</f>
        <v>0</v>
      </c>
      <c r="AU126" s="38">
        <f>SUM(ENERO:DICIEMBRE!AU126)</f>
        <v>0</v>
      </c>
      <c r="AV126" s="38">
        <f>SUM(ENERO:DICIEMBRE!AV126)</f>
        <v>0</v>
      </c>
      <c r="AW126" s="38">
        <f>SUM(ENERO:DICIEMBRE!AW126)</f>
        <v>0</v>
      </c>
      <c r="AX126" s="43" t="str">
        <f t="shared" si="276"/>
        <v/>
      </c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10"/>
      <c r="BJ126" s="10"/>
      <c r="BK126" s="10"/>
      <c r="BL126" s="10"/>
      <c r="BU126" s="11"/>
      <c r="BV126" s="11"/>
      <c r="BW126" s="11"/>
      <c r="CA126" s="44" t="str">
        <f t="shared" si="277"/>
        <v/>
      </c>
      <c r="CB126" s="44" t="str">
        <f t="shared" si="278"/>
        <v/>
      </c>
      <c r="CC126" s="44" t="str">
        <f t="shared" si="279"/>
        <v/>
      </c>
      <c r="CD126" s="44" t="str">
        <f t="shared" si="280"/>
        <v/>
      </c>
      <c r="CE126" s="44" t="str">
        <f t="shared" si="281"/>
        <v/>
      </c>
      <c r="CF126" s="44" t="str">
        <f t="shared" si="309"/>
        <v/>
      </c>
      <c r="CG126" s="44" t="str">
        <f t="shared" si="310"/>
        <v/>
      </c>
      <c r="CH126" s="44" t="str">
        <f t="shared" si="311"/>
        <v/>
      </c>
      <c r="CI126" s="44" t="str">
        <f t="shared" si="312"/>
        <v/>
      </c>
      <c r="CJ126" s="44" t="str">
        <f t="shared" si="313"/>
        <v/>
      </c>
      <c r="CK126" s="44" t="str">
        <f t="shared" si="314"/>
        <v/>
      </c>
      <c r="CL126" s="44" t="str">
        <f t="shared" si="315"/>
        <v/>
      </c>
      <c r="CM126" s="44" t="str">
        <f t="shared" si="316"/>
        <v/>
      </c>
      <c r="CN126" s="44" t="str">
        <f t="shared" si="317"/>
        <v/>
      </c>
      <c r="CO126" s="44" t="str">
        <f t="shared" si="318"/>
        <v/>
      </c>
      <c r="CP126" s="44" t="str">
        <f t="shared" si="319"/>
        <v/>
      </c>
      <c r="CQ126" s="44" t="str">
        <f t="shared" si="320"/>
        <v/>
      </c>
      <c r="CR126" s="44" t="str">
        <f t="shared" si="321"/>
        <v/>
      </c>
      <c r="CS126" s="44" t="str">
        <f t="shared" si="322"/>
        <v/>
      </c>
      <c r="CT126" s="44" t="str">
        <f t="shared" si="323"/>
        <v/>
      </c>
      <c r="CU126" s="44" t="str">
        <f t="shared" si="324"/>
        <v/>
      </c>
      <c r="CV126" s="44" t="str">
        <f t="shared" si="325"/>
        <v/>
      </c>
      <c r="CW126" s="44" t="str">
        <f t="shared" si="326"/>
        <v/>
      </c>
      <c r="CX126" s="44" t="str">
        <f t="shared" si="327"/>
        <v/>
      </c>
      <c r="CY126" s="44" t="str">
        <f t="shared" si="328"/>
        <v/>
      </c>
      <c r="CZ126" s="44" t="str">
        <f t="shared" si="282"/>
        <v/>
      </c>
      <c r="DA126" s="45">
        <f t="shared" si="283"/>
        <v>0</v>
      </c>
      <c r="DB126" s="45">
        <f t="shared" si="284"/>
        <v>0</v>
      </c>
      <c r="DC126" s="45">
        <f t="shared" si="285"/>
        <v>0</v>
      </c>
      <c r="DD126" s="45">
        <f t="shared" si="286"/>
        <v>0</v>
      </c>
      <c r="DE126" s="45">
        <f t="shared" si="287"/>
        <v>0</v>
      </c>
      <c r="DF126" s="45">
        <f t="shared" si="288"/>
        <v>0</v>
      </c>
      <c r="DG126" s="45">
        <f t="shared" si="289"/>
        <v>0</v>
      </c>
      <c r="DH126" s="45">
        <f t="shared" si="290"/>
        <v>0</v>
      </c>
      <c r="DI126" s="45">
        <f t="shared" si="291"/>
        <v>0</v>
      </c>
      <c r="DJ126" s="45">
        <f t="shared" si="292"/>
        <v>0</v>
      </c>
      <c r="DK126" s="45">
        <f t="shared" si="293"/>
        <v>0</v>
      </c>
      <c r="DL126" s="45">
        <f t="shared" si="294"/>
        <v>0</v>
      </c>
      <c r="DM126" s="45">
        <f t="shared" si="295"/>
        <v>0</v>
      </c>
      <c r="DN126" s="45">
        <f t="shared" si="296"/>
        <v>0</v>
      </c>
      <c r="DO126" s="45">
        <f t="shared" si="297"/>
        <v>0</v>
      </c>
      <c r="DP126" s="45">
        <f t="shared" si="298"/>
        <v>0</v>
      </c>
      <c r="DQ126" s="45">
        <f t="shared" si="299"/>
        <v>0</v>
      </c>
      <c r="DR126" s="45">
        <f t="shared" si="300"/>
        <v>0</v>
      </c>
      <c r="DS126" s="45">
        <f t="shared" si="301"/>
        <v>0</v>
      </c>
      <c r="DT126" s="45">
        <f t="shared" si="302"/>
        <v>0</v>
      </c>
      <c r="DU126" s="45">
        <f t="shared" si="303"/>
        <v>0</v>
      </c>
      <c r="DV126" s="45">
        <f t="shared" si="304"/>
        <v>0</v>
      </c>
      <c r="DW126" s="45">
        <f t="shared" si="305"/>
        <v>0</v>
      </c>
      <c r="DX126" s="45">
        <f t="shared" si="306"/>
        <v>0</v>
      </c>
      <c r="DY126" s="45">
        <f t="shared" si="307"/>
        <v>0</v>
      </c>
      <c r="DZ126" s="45">
        <f t="shared" si="308"/>
        <v>0</v>
      </c>
    </row>
    <row r="127" spans="1:130" ht="22.5" x14ac:dyDescent="0.25">
      <c r="A127" s="67" t="s">
        <v>42</v>
      </c>
      <c r="B127" s="47">
        <f t="shared" si="275"/>
        <v>0</v>
      </c>
      <c r="C127" s="48">
        <f t="shared" si="275"/>
        <v>0</v>
      </c>
      <c r="D127" s="38">
        <f>SUM(ENERO:DICIEMBRE!D127)</f>
        <v>0</v>
      </c>
      <c r="E127" s="38">
        <f>SUM(ENERO:DICIEMBRE!E127)</f>
        <v>0</v>
      </c>
      <c r="F127" s="38">
        <f>SUM(ENERO:DICIEMBRE!F127)</f>
        <v>0</v>
      </c>
      <c r="G127" s="38">
        <f>SUM(ENERO:DICIEMBRE!G127)</f>
        <v>0</v>
      </c>
      <c r="H127" s="38">
        <f>SUM(ENERO:DICIEMBRE!H127)</f>
        <v>0</v>
      </c>
      <c r="I127" s="38">
        <f>SUM(ENERO:DICIEMBRE!I127)</f>
        <v>0</v>
      </c>
      <c r="J127" s="38">
        <f>SUM(ENERO:DICIEMBRE!J127)</f>
        <v>0</v>
      </c>
      <c r="K127" s="38">
        <f>SUM(ENERO:DICIEMBRE!K127)</f>
        <v>0</v>
      </c>
      <c r="L127" s="38">
        <f>SUM(ENERO:DICIEMBRE!L127)</f>
        <v>0</v>
      </c>
      <c r="M127" s="38">
        <f>SUM(ENERO:DICIEMBRE!M127)</f>
        <v>0</v>
      </c>
      <c r="N127" s="38">
        <f>SUM(ENERO:DICIEMBRE!N127)</f>
        <v>0</v>
      </c>
      <c r="O127" s="38">
        <f>SUM(ENERO:DICIEMBRE!O127)</f>
        <v>0</v>
      </c>
      <c r="P127" s="38">
        <f>SUM(ENERO:DICIEMBRE!P127)</f>
        <v>0</v>
      </c>
      <c r="Q127" s="38">
        <f>SUM(ENERO:DICIEMBRE!Q127)</f>
        <v>0</v>
      </c>
      <c r="R127" s="38">
        <f>SUM(ENERO:DICIEMBRE!R127)</f>
        <v>0</v>
      </c>
      <c r="S127" s="38">
        <f>SUM(ENERO:DICIEMBRE!S127)</f>
        <v>0</v>
      </c>
      <c r="T127" s="38">
        <f>SUM(ENERO:DICIEMBRE!T127)</f>
        <v>0</v>
      </c>
      <c r="U127" s="38">
        <f>SUM(ENERO:DICIEMBRE!U127)</f>
        <v>0</v>
      </c>
      <c r="V127" s="38">
        <f>SUM(ENERO:DICIEMBRE!V127)</f>
        <v>0</v>
      </c>
      <c r="W127" s="38">
        <f>SUM(ENERO:DICIEMBRE!W127)</f>
        <v>0</v>
      </c>
      <c r="X127" s="38">
        <f>SUM(ENERO:DICIEMBRE!X127)</f>
        <v>0</v>
      </c>
      <c r="Y127" s="38">
        <f>SUM(ENERO:DICIEMBRE!Y127)</f>
        <v>0</v>
      </c>
      <c r="Z127" s="38">
        <f>SUM(ENERO:DICIEMBRE!Z127)</f>
        <v>0</v>
      </c>
      <c r="AA127" s="38">
        <f>SUM(ENERO:DICIEMBRE!AA127)</f>
        <v>0</v>
      </c>
      <c r="AB127" s="38">
        <f>SUM(ENERO:DICIEMBRE!AB127)</f>
        <v>0</v>
      </c>
      <c r="AC127" s="38">
        <f>SUM(ENERO:DICIEMBRE!AC127)</f>
        <v>0</v>
      </c>
      <c r="AD127" s="38">
        <f>SUM(ENERO:DICIEMBRE!AD127)</f>
        <v>0</v>
      </c>
      <c r="AE127" s="38">
        <f>SUM(ENERO:DICIEMBRE!AE127)</f>
        <v>0</v>
      </c>
      <c r="AF127" s="38">
        <f>SUM(ENERO:DICIEMBRE!AF127)</f>
        <v>0</v>
      </c>
      <c r="AG127" s="38">
        <f>SUM(ENERO:DICIEMBRE!AG127)</f>
        <v>0</v>
      </c>
      <c r="AH127" s="38">
        <f>SUM(ENERO:DICIEMBRE!AH127)</f>
        <v>0</v>
      </c>
      <c r="AI127" s="38">
        <f>SUM(ENERO:DICIEMBRE!AI127)</f>
        <v>0</v>
      </c>
      <c r="AJ127" s="38">
        <f>SUM(ENERO:DICIEMBRE!AJ127)</f>
        <v>0</v>
      </c>
      <c r="AK127" s="38">
        <f>SUM(ENERO:DICIEMBRE!AK127)</f>
        <v>0</v>
      </c>
      <c r="AL127" s="38">
        <f>SUM(ENERO:DICIEMBRE!AL127)</f>
        <v>0</v>
      </c>
      <c r="AM127" s="38">
        <f>SUM(ENERO:DICIEMBRE!AM127)</f>
        <v>0</v>
      </c>
      <c r="AN127" s="38">
        <f>SUM(ENERO:DICIEMBRE!AN127)</f>
        <v>0</v>
      </c>
      <c r="AO127" s="38">
        <f>SUM(ENERO:DICIEMBRE!AO127)</f>
        <v>0</v>
      </c>
      <c r="AP127" s="38">
        <f>SUM(ENERO:DICIEMBRE!AP127)</f>
        <v>0</v>
      </c>
      <c r="AQ127" s="38">
        <f>SUM(ENERO:DICIEMBRE!AQ127)</f>
        <v>0</v>
      </c>
      <c r="AR127" s="38">
        <f>SUM(ENERO:DICIEMBRE!AR127)</f>
        <v>0</v>
      </c>
      <c r="AS127" s="38">
        <f>SUM(ENERO:DICIEMBRE!AS127)</f>
        <v>0</v>
      </c>
      <c r="AT127" s="38">
        <f>SUM(ENERO:DICIEMBRE!AT127)</f>
        <v>0</v>
      </c>
      <c r="AU127" s="38">
        <f>SUM(ENERO:DICIEMBRE!AU127)</f>
        <v>0</v>
      </c>
      <c r="AV127" s="38">
        <f>SUM(ENERO:DICIEMBRE!AV127)</f>
        <v>0</v>
      </c>
      <c r="AW127" s="38">
        <f>SUM(ENERO:DICIEMBRE!AW127)</f>
        <v>0</v>
      </c>
      <c r="AX127" s="43" t="str">
        <f t="shared" si="276"/>
        <v/>
      </c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10"/>
      <c r="BJ127" s="10"/>
      <c r="BK127" s="10"/>
      <c r="BL127" s="10"/>
      <c r="BU127" s="11"/>
      <c r="BV127" s="11"/>
      <c r="BW127" s="11"/>
      <c r="CA127" s="44" t="str">
        <f t="shared" si="277"/>
        <v/>
      </c>
      <c r="CB127" s="44" t="str">
        <f t="shared" si="278"/>
        <v/>
      </c>
      <c r="CC127" s="44" t="str">
        <f t="shared" si="279"/>
        <v/>
      </c>
      <c r="CD127" s="44" t="str">
        <f t="shared" si="280"/>
        <v/>
      </c>
      <c r="CE127" s="44" t="str">
        <f t="shared" si="281"/>
        <v/>
      </c>
      <c r="CF127" s="44" t="str">
        <f t="shared" si="309"/>
        <v/>
      </c>
      <c r="CG127" s="44" t="str">
        <f t="shared" si="310"/>
        <v/>
      </c>
      <c r="CH127" s="44" t="str">
        <f t="shared" si="311"/>
        <v/>
      </c>
      <c r="CI127" s="44" t="str">
        <f t="shared" si="312"/>
        <v/>
      </c>
      <c r="CJ127" s="44" t="str">
        <f t="shared" si="313"/>
        <v/>
      </c>
      <c r="CK127" s="44" t="str">
        <f t="shared" si="314"/>
        <v/>
      </c>
      <c r="CL127" s="44" t="str">
        <f t="shared" si="315"/>
        <v/>
      </c>
      <c r="CM127" s="44" t="str">
        <f t="shared" si="316"/>
        <v/>
      </c>
      <c r="CN127" s="44" t="str">
        <f t="shared" si="317"/>
        <v/>
      </c>
      <c r="CO127" s="44" t="str">
        <f t="shared" si="318"/>
        <v/>
      </c>
      <c r="CP127" s="44" t="str">
        <f t="shared" si="319"/>
        <v/>
      </c>
      <c r="CQ127" s="44" t="str">
        <f t="shared" si="320"/>
        <v/>
      </c>
      <c r="CR127" s="44" t="str">
        <f t="shared" si="321"/>
        <v/>
      </c>
      <c r="CS127" s="44" t="str">
        <f t="shared" si="322"/>
        <v/>
      </c>
      <c r="CT127" s="44" t="str">
        <f t="shared" si="323"/>
        <v/>
      </c>
      <c r="CU127" s="44" t="str">
        <f t="shared" si="324"/>
        <v/>
      </c>
      <c r="CV127" s="44" t="str">
        <f t="shared" si="325"/>
        <v/>
      </c>
      <c r="CW127" s="44" t="str">
        <f t="shared" si="326"/>
        <v/>
      </c>
      <c r="CX127" s="44" t="str">
        <f t="shared" si="327"/>
        <v/>
      </c>
      <c r="CY127" s="44" t="str">
        <f t="shared" si="328"/>
        <v/>
      </c>
      <c r="CZ127" s="44" t="str">
        <f t="shared" si="282"/>
        <v/>
      </c>
      <c r="DA127" s="45">
        <f t="shared" si="283"/>
        <v>0</v>
      </c>
      <c r="DB127" s="45">
        <f t="shared" si="284"/>
        <v>0</v>
      </c>
      <c r="DC127" s="45">
        <f t="shared" si="285"/>
        <v>0</v>
      </c>
      <c r="DD127" s="45">
        <f t="shared" si="286"/>
        <v>0</v>
      </c>
      <c r="DE127" s="45">
        <f t="shared" si="287"/>
        <v>0</v>
      </c>
      <c r="DF127" s="45">
        <f t="shared" si="288"/>
        <v>0</v>
      </c>
      <c r="DG127" s="45">
        <f t="shared" si="289"/>
        <v>0</v>
      </c>
      <c r="DH127" s="45">
        <f t="shared" si="290"/>
        <v>0</v>
      </c>
      <c r="DI127" s="45">
        <f t="shared" si="291"/>
        <v>0</v>
      </c>
      <c r="DJ127" s="45">
        <f t="shared" si="292"/>
        <v>0</v>
      </c>
      <c r="DK127" s="45">
        <f t="shared" si="293"/>
        <v>0</v>
      </c>
      <c r="DL127" s="45">
        <f t="shared" si="294"/>
        <v>0</v>
      </c>
      <c r="DM127" s="45">
        <f t="shared" si="295"/>
        <v>0</v>
      </c>
      <c r="DN127" s="45">
        <f t="shared" si="296"/>
        <v>0</v>
      </c>
      <c r="DO127" s="45">
        <f t="shared" si="297"/>
        <v>0</v>
      </c>
      <c r="DP127" s="45">
        <f t="shared" si="298"/>
        <v>0</v>
      </c>
      <c r="DQ127" s="45">
        <f t="shared" si="299"/>
        <v>0</v>
      </c>
      <c r="DR127" s="45">
        <f t="shared" si="300"/>
        <v>0</v>
      </c>
      <c r="DS127" s="45">
        <f t="shared" si="301"/>
        <v>0</v>
      </c>
      <c r="DT127" s="45">
        <f t="shared" si="302"/>
        <v>0</v>
      </c>
      <c r="DU127" s="45">
        <f t="shared" si="303"/>
        <v>0</v>
      </c>
      <c r="DV127" s="45">
        <f t="shared" si="304"/>
        <v>0</v>
      </c>
      <c r="DW127" s="45">
        <f t="shared" si="305"/>
        <v>0</v>
      </c>
      <c r="DX127" s="45">
        <f t="shared" si="306"/>
        <v>0</v>
      </c>
      <c r="DY127" s="45">
        <f t="shared" si="307"/>
        <v>0</v>
      </c>
      <c r="DZ127" s="45">
        <f t="shared" si="308"/>
        <v>0</v>
      </c>
    </row>
    <row r="128" spans="1:130" ht="22.5" x14ac:dyDescent="0.25">
      <c r="A128" s="67" t="s">
        <v>43</v>
      </c>
      <c r="B128" s="47">
        <f t="shared" si="275"/>
        <v>0</v>
      </c>
      <c r="C128" s="48">
        <f t="shared" si="275"/>
        <v>0</v>
      </c>
      <c r="D128" s="38">
        <f>SUM(ENERO:DICIEMBRE!D128)</f>
        <v>0</v>
      </c>
      <c r="E128" s="38">
        <f>SUM(ENERO:DICIEMBRE!E128)</f>
        <v>0</v>
      </c>
      <c r="F128" s="38">
        <f>SUM(ENERO:DICIEMBRE!F128)</f>
        <v>0</v>
      </c>
      <c r="G128" s="38">
        <f>SUM(ENERO:DICIEMBRE!G128)</f>
        <v>0</v>
      </c>
      <c r="H128" s="38">
        <f>SUM(ENERO:DICIEMBRE!H128)</f>
        <v>0</v>
      </c>
      <c r="I128" s="38">
        <f>SUM(ENERO:DICIEMBRE!I128)</f>
        <v>0</v>
      </c>
      <c r="J128" s="38">
        <f>SUM(ENERO:DICIEMBRE!J128)</f>
        <v>0</v>
      </c>
      <c r="K128" s="38">
        <f>SUM(ENERO:DICIEMBRE!K128)</f>
        <v>0</v>
      </c>
      <c r="L128" s="38">
        <f>SUM(ENERO:DICIEMBRE!L128)</f>
        <v>0</v>
      </c>
      <c r="M128" s="38">
        <f>SUM(ENERO:DICIEMBRE!M128)</f>
        <v>0</v>
      </c>
      <c r="N128" s="38">
        <f>SUM(ENERO:DICIEMBRE!N128)</f>
        <v>0</v>
      </c>
      <c r="O128" s="38">
        <f>SUM(ENERO:DICIEMBRE!O128)</f>
        <v>0</v>
      </c>
      <c r="P128" s="38">
        <f>SUM(ENERO:DICIEMBRE!P128)</f>
        <v>0</v>
      </c>
      <c r="Q128" s="38">
        <f>SUM(ENERO:DICIEMBRE!Q128)</f>
        <v>0</v>
      </c>
      <c r="R128" s="38">
        <f>SUM(ENERO:DICIEMBRE!R128)</f>
        <v>0</v>
      </c>
      <c r="S128" s="38">
        <f>SUM(ENERO:DICIEMBRE!S128)</f>
        <v>0</v>
      </c>
      <c r="T128" s="38">
        <f>SUM(ENERO:DICIEMBRE!T128)</f>
        <v>0</v>
      </c>
      <c r="U128" s="38">
        <f>SUM(ENERO:DICIEMBRE!U128)</f>
        <v>0</v>
      </c>
      <c r="V128" s="38">
        <f>SUM(ENERO:DICIEMBRE!V128)</f>
        <v>0</v>
      </c>
      <c r="W128" s="38">
        <f>SUM(ENERO:DICIEMBRE!W128)</f>
        <v>0</v>
      </c>
      <c r="X128" s="38">
        <f>SUM(ENERO:DICIEMBRE!X128)</f>
        <v>0</v>
      </c>
      <c r="Y128" s="38">
        <f>SUM(ENERO:DICIEMBRE!Y128)</f>
        <v>0</v>
      </c>
      <c r="Z128" s="38">
        <f>SUM(ENERO:DICIEMBRE!Z128)</f>
        <v>0</v>
      </c>
      <c r="AA128" s="38">
        <f>SUM(ENERO:DICIEMBRE!AA128)</f>
        <v>0</v>
      </c>
      <c r="AB128" s="38">
        <f>SUM(ENERO:DICIEMBRE!AB128)</f>
        <v>0</v>
      </c>
      <c r="AC128" s="38">
        <f>SUM(ENERO:DICIEMBRE!AC128)</f>
        <v>0</v>
      </c>
      <c r="AD128" s="38">
        <f>SUM(ENERO:DICIEMBRE!AD128)</f>
        <v>0</v>
      </c>
      <c r="AE128" s="38">
        <f>SUM(ENERO:DICIEMBRE!AE128)</f>
        <v>0</v>
      </c>
      <c r="AF128" s="38">
        <f>SUM(ENERO:DICIEMBRE!AF128)</f>
        <v>0</v>
      </c>
      <c r="AG128" s="38">
        <f>SUM(ENERO:DICIEMBRE!AG128)</f>
        <v>0</v>
      </c>
      <c r="AH128" s="38">
        <f>SUM(ENERO:DICIEMBRE!AH128)</f>
        <v>0</v>
      </c>
      <c r="AI128" s="38">
        <f>SUM(ENERO:DICIEMBRE!AI128)</f>
        <v>0</v>
      </c>
      <c r="AJ128" s="38">
        <f>SUM(ENERO:DICIEMBRE!AJ128)</f>
        <v>0</v>
      </c>
      <c r="AK128" s="38">
        <f>SUM(ENERO:DICIEMBRE!AK128)</f>
        <v>0</v>
      </c>
      <c r="AL128" s="38">
        <f>SUM(ENERO:DICIEMBRE!AL128)</f>
        <v>0</v>
      </c>
      <c r="AM128" s="38">
        <f>SUM(ENERO:DICIEMBRE!AM128)</f>
        <v>0</v>
      </c>
      <c r="AN128" s="38">
        <f>SUM(ENERO:DICIEMBRE!AN128)</f>
        <v>0</v>
      </c>
      <c r="AO128" s="38">
        <f>SUM(ENERO:DICIEMBRE!AO128)</f>
        <v>0</v>
      </c>
      <c r="AP128" s="38">
        <f>SUM(ENERO:DICIEMBRE!AP128)</f>
        <v>0</v>
      </c>
      <c r="AQ128" s="38">
        <f>SUM(ENERO:DICIEMBRE!AQ128)</f>
        <v>0</v>
      </c>
      <c r="AR128" s="38">
        <f>SUM(ENERO:DICIEMBRE!AR128)</f>
        <v>0</v>
      </c>
      <c r="AS128" s="38">
        <f>SUM(ENERO:DICIEMBRE!AS128)</f>
        <v>0</v>
      </c>
      <c r="AT128" s="38">
        <f>SUM(ENERO:DICIEMBRE!AT128)</f>
        <v>0</v>
      </c>
      <c r="AU128" s="38">
        <f>SUM(ENERO:DICIEMBRE!AU128)</f>
        <v>0</v>
      </c>
      <c r="AV128" s="38">
        <f>SUM(ENERO:DICIEMBRE!AV128)</f>
        <v>0</v>
      </c>
      <c r="AW128" s="38">
        <f>SUM(ENERO:DICIEMBRE!AW128)</f>
        <v>0</v>
      </c>
      <c r="AX128" s="43" t="str">
        <f t="shared" si="276"/>
        <v/>
      </c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10"/>
      <c r="BJ128" s="10"/>
      <c r="BK128" s="10"/>
      <c r="BL128" s="10"/>
      <c r="BU128" s="11"/>
      <c r="BV128" s="11"/>
      <c r="BW128" s="11"/>
      <c r="CA128" s="44" t="str">
        <f t="shared" si="277"/>
        <v/>
      </c>
      <c r="CB128" s="44" t="str">
        <f t="shared" si="278"/>
        <v/>
      </c>
      <c r="CC128" s="44" t="str">
        <f t="shared" si="279"/>
        <v/>
      </c>
      <c r="CD128" s="44" t="str">
        <f t="shared" si="280"/>
        <v/>
      </c>
      <c r="CE128" s="44" t="str">
        <f t="shared" si="281"/>
        <v/>
      </c>
      <c r="CF128" s="44" t="str">
        <f t="shared" si="309"/>
        <v/>
      </c>
      <c r="CG128" s="44" t="str">
        <f t="shared" si="310"/>
        <v/>
      </c>
      <c r="CH128" s="44" t="str">
        <f t="shared" si="311"/>
        <v/>
      </c>
      <c r="CI128" s="44" t="str">
        <f t="shared" si="312"/>
        <v/>
      </c>
      <c r="CJ128" s="44" t="str">
        <f t="shared" si="313"/>
        <v/>
      </c>
      <c r="CK128" s="44" t="str">
        <f t="shared" si="314"/>
        <v/>
      </c>
      <c r="CL128" s="44" t="str">
        <f t="shared" si="315"/>
        <v/>
      </c>
      <c r="CM128" s="44" t="str">
        <f t="shared" si="316"/>
        <v/>
      </c>
      <c r="CN128" s="44" t="str">
        <f t="shared" si="317"/>
        <v/>
      </c>
      <c r="CO128" s="44" t="str">
        <f t="shared" si="318"/>
        <v/>
      </c>
      <c r="CP128" s="44" t="str">
        <f t="shared" si="319"/>
        <v/>
      </c>
      <c r="CQ128" s="44" t="str">
        <f t="shared" si="320"/>
        <v/>
      </c>
      <c r="CR128" s="44" t="str">
        <f t="shared" si="321"/>
        <v/>
      </c>
      <c r="CS128" s="44" t="str">
        <f t="shared" si="322"/>
        <v/>
      </c>
      <c r="CT128" s="44" t="str">
        <f t="shared" si="323"/>
        <v/>
      </c>
      <c r="CU128" s="44" t="str">
        <f t="shared" si="324"/>
        <v/>
      </c>
      <c r="CV128" s="44" t="str">
        <f t="shared" si="325"/>
        <v/>
      </c>
      <c r="CW128" s="44" t="str">
        <f t="shared" si="326"/>
        <v/>
      </c>
      <c r="CX128" s="44" t="str">
        <f t="shared" si="327"/>
        <v/>
      </c>
      <c r="CY128" s="44" t="str">
        <f t="shared" si="328"/>
        <v/>
      </c>
      <c r="CZ128" s="44" t="str">
        <f t="shared" si="282"/>
        <v/>
      </c>
      <c r="DA128" s="45">
        <f t="shared" si="283"/>
        <v>0</v>
      </c>
      <c r="DB128" s="45">
        <f t="shared" si="284"/>
        <v>0</v>
      </c>
      <c r="DC128" s="45">
        <f t="shared" si="285"/>
        <v>0</v>
      </c>
      <c r="DD128" s="45">
        <f t="shared" si="286"/>
        <v>0</v>
      </c>
      <c r="DE128" s="45">
        <f t="shared" si="287"/>
        <v>0</v>
      </c>
      <c r="DF128" s="45">
        <f t="shared" si="288"/>
        <v>0</v>
      </c>
      <c r="DG128" s="45">
        <f t="shared" si="289"/>
        <v>0</v>
      </c>
      <c r="DH128" s="45">
        <f t="shared" si="290"/>
        <v>0</v>
      </c>
      <c r="DI128" s="45">
        <f t="shared" si="291"/>
        <v>0</v>
      </c>
      <c r="DJ128" s="45">
        <f t="shared" si="292"/>
        <v>0</v>
      </c>
      <c r="DK128" s="45">
        <f t="shared" si="293"/>
        <v>0</v>
      </c>
      <c r="DL128" s="45">
        <f t="shared" si="294"/>
        <v>0</v>
      </c>
      <c r="DM128" s="45">
        <f t="shared" si="295"/>
        <v>0</v>
      </c>
      <c r="DN128" s="45">
        <f t="shared" si="296"/>
        <v>0</v>
      </c>
      <c r="DO128" s="45">
        <f t="shared" si="297"/>
        <v>0</v>
      </c>
      <c r="DP128" s="45">
        <f t="shared" si="298"/>
        <v>0</v>
      </c>
      <c r="DQ128" s="45">
        <f t="shared" si="299"/>
        <v>0</v>
      </c>
      <c r="DR128" s="45">
        <f t="shared" si="300"/>
        <v>0</v>
      </c>
      <c r="DS128" s="45">
        <f t="shared" si="301"/>
        <v>0</v>
      </c>
      <c r="DT128" s="45">
        <f t="shared" si="302"/>
        <v>0</v>
      </c>
      <c r="DU128" s="45">
        <f t="shared" si="303"/>
        <v>0</v>
      </c>
      <c r="DV128" s="45">
        <f t="shared" si="304"/>
        <v>0</v>
      </c>
      <c r="DW128" s="45">
        <f t="shared" si="305"/>
        <v>0</v>
      </c>
      <c r="DX128" s="45">
        <f t="shared" si="306"/>
        <v>0</v>
      </c>
      <c r="DY128" s="45">
        <f t="shared" si="307"/>
        <v>0</v>
      </c>
      <c r="DZ128" s="45">
        <f t="shared" si="308"/>
        <v>0</v>
      </c>
    </row>
    <row r="129" spans="1:130" x14ac:dyDescent="0.25">
      <c r="A129" s="66" t="s">
        <v>44</v>
      </c>
      <c r="B129" s="47">
        <f t="shared" si="275"/>
        <v>0</v>
      </c>
      <c r="C129" s="48">
        <f t="shared" si="275"/>
        <v>0</v>
      </c>
      <c r="D129" s="38">
        <f>SUM(ENERO:DICIEMBRE!D129)</f>
        <v>0</v>
      </c>
      <c r="E129" s="38">
        <f>SUM(ENERO:DICIEMBRE!E129)</f>
        <v>0</v>
      </c>
      <c r="F129" s="38">
        <f>SUM(ENERO:DICIEMBRE!F129)</f>
        <v>0</v>
      </c>
      <c r="G129" s="38">
        <f>SUM(ENERO:DICIEMBRE!G129)</f>
        <v>0</v>
      </c>
      <c r="H129" s="38">
        <f>SUM(ENERO:DICIEMBRE!H129)</f>
        <v>0</v>
      </c>
      <c r="I129" s="38">
        <f>SUM(ENERO:DICIEMBRE!I129)</f>
        <v>0</v>
      </c>
      <c r="J129" s="38">
        <f>SUM(ENERO:DICIEMBRE!J129)</f>
        <v>0</v>
      </c>
      <c r="K129" s="38">
        <f>SUM(ENERO:DICIEMBRE!K129)</f>
        <v>0</v>
      </c>
      <c r="L129" s="38">
        <f>SUM(ENERO:DICIEMBRE!L129)</f>
        <v>0</v>
      </c>
      <c r="M129" s="38">
        <f>SUM(ENERO:DICIEMBRE!M129)</f>
        <v>0</v>
      </c>
      <c r="N129" s="38">
        <f>SUM(ENERO:DICIEMBRE!N129)</f>
        <v>0</v>
      </c>
      <c r="O129" s="38">
        <f>SUM(ENERO:DICIEMBRE!O129)</f>
        <v>0</v>
      </c>
      <c r="P129" s="38">
        <f>SUM(ENERO:DICIEMBRE!P129)</f>
        <v>0</v>
      </c>
      <c r="Q129" s="38">
        <f>SUM(ENERO:DICIEMBRE!Q129)</f>
        <v>0</v>
      </c>
      <c r="R129" s="38">
        <f>SUM(ENERO:DICIEMBRE!R129)</f>
        <v>0</v>
      </c>
      <c r="S129" s="38">
        <f>SUM(ENERO:DICIEMBRE!S129)</f>
        <v>0</v>
      </c>
      <c r="T129" s="38">
        <f>SUM(ENERO:DICIEMBRE!T129)</f>
        <v>0</v>
      </c>
      <c r="U129" s="38">
        <f>SUM(ENERO:DICIEMBRE!U129)</f>
        <v>0</v>
      </c>
      <c r="V129" s="38">
        <f>SUM(ENERO:DICIEMBRE!V129)</f>
        <v>0</v>
      </c>
      <c r="W129" s="38">
        <f>SUM(ENERO:DICIEMBRE!W129)</f>
        <v>0</v>
      </c>
      <c r="X129" s="38">
        <f>SUM(ENERO:DICIEMBRE!X129)</f>
        <v>0</v>
      </c>
      <c r="Y129" s="38">
        <f>SUM(ENERO:DICIEMBRE!Y129)</f>
        <v>0</v>
      </c>
      <c r="Z129" s="38">
        <f>SUM(ENERO:DICIEMBRE!Z129)</f>
        <v>0</v>
      </c>
      <c r="AA129" s="38">
        <f>SUM(ENERO:DICIEMBRE!AA129)</f>
        <v>0</v>
      </c>
      <c r="AB129" s="38">
        <f>SUM(ENERO:DICIEMBRE!AB129)</f>
        <v>0</v>
      </c>
      <c r="AC129" s="38">
        <f>SUM(ENERO:DICIEMBRE!AC129)</f>
        <v>0</v>
      </c>
      <c r="AD129" s="38">
        <f>SUM(ENERO:DICIEMBRE!AD129)</f>
        <v>0</v>
      </c>
      <c r="AE129" s="38">
        <f>SUM(ENERO:DICIEMBRE!AE129)</f>
        <v>0</v>
      </c>
      <c r="AF129" s="38">
        <f>SUM(ENERO:DICIEMBRE!AF129)</f>
        <v>0</v>
      </c>
      <c r="AG129" s="38">
        <f>SUM(ENERO:DICIEMBRE!AG129)</f>
        <v>0</v>
      </c>
      <c r="AH129" s="38">
        <f>SUM(ENERO:DICIEMBRE!AH129)</f>
        <v>0</v>
      </c>
      <c r="AI129" s="38">
        <f>SUM(ENERO:DICIEMBRE!AI129)</f>
        <v>0</v>
      </c>
      <c r="AJ129" s="38">
        <f>SUM(ENERO:DICIEMBRE!AJ129)</f>
        <v>0</v>
      </c>
      <c r="AK129" s="38">
        <f>SUM(ENERO:DICIEMBRE!AK129)</f>
        <v>0</v>
      </c>
      <c r="AL129" s="38">
        <f>SUM(ENERO:DICIEMBRE!AL129)</f>
        <v>0</v>
      </c>
      <c r="AM129" s="38">
        <f>SUM(ENERO:DICIEMBRE!AM129)</f>
        <v>0</v>
      </c>
      <c r="AN129" s="38">
        <f>SUM(ENERO:DICIEMBRE!AN129)</f>
        <v>0</v>
      </c>
      <c r="AO129" s="38">
        <f>SUM(ENERO:DICIEMBRE!AO129)</f>
        <v>0</v>
      </c>
      <c r="AP129" s="38">
        <f>SUM(ENERO:DICIEMBRE!AP129)</f>
        <v>0</v>
      </c>
      <c r="AQ129" s="38">
        <f>SUM(ENERO:DICIEMBRE!AQ129)</f>
        <v>0</v>
      </c>
      <c r="AR129" s="38">
        <f>SUM(ENERO:DICIEMBRE!AR129)</f>
        <v>0</v>
      </c>
      <c r="AS129" s="38">
        <f>SUM(ENERO:DICIEMBRE!AS129)</f>
        <v>0</v>
      </c>
      <c r="AT129" s="38">
        <f>SUM(ENERO:DICIEMBRE!AT129)</f>
        <v>0</v>
      </c>
      <c r="AU129" s="38">
        <f>SUM(ENERO:DICIEMBRE!AU129)</f>
        <v>0</v>
      </c>
      <c r="AV129" s="38">
        <f>SUM(ENERO:DICIEMBRE!AV129)</f>
        <v>0</v>
      </c>
      <c r="AW129" s="38">
        <f>SUM(ENERO:DICIEMBRE!AW129)</f>
        <v>0</v>
      </c>
      <c r="AX129" s="43" t="str">
        <f t="shared" si="276"/>
        <v/>
      </c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10"/>
      <c r="BJ129" s="10"/>
      <c r="BK129" s="10"/>
      <c r="BL129" s="10"/>
      <c r="BU129" s="11"/>
      <c r="BV129" s="11"/>
      <c r="BW129" s="11"/>
      <c r="CA129" s="44" t="str">
        <f t="shared" si="277"/>
        <v/>
      </c>
      <c r="CB129" s="44" t="str">
        <f t="shared" si="278"/>
        <v/>
      </c>
      <c r="CC129" s="44" t="str">
        <f t="shared" si="279"/>
        <v/>
      </c>
      <c r="CD129" s="44" t="str">
        <f t="shared" si="280"/>
        <v/>
      </c>
      <c r="CE129" s="44" t="str">
        <f t="shared" si="281"/>
        <v/>
      </c>
      <c r="CF129" s="44" t="str">
        <f t="shared" si="309"/>
        <v/>
      </c>
      <c r="CG129" s="44" t="str">
        <f t="shared" si="310"/>
        <v/>
      </c>
      <c r="CH129" s="44" t="str">
        <f t="shared" si="311"/>
        <v/>
      </c>
      <c r="CI129" s="44" t="str">
        <f t="shared" si="312"/>
        <v/>
      </c>
      <c r="CJ129" s="44" t="str">
        <f t="shared" si="313"/>
        <v/>
      </c>
      <c r="CK129" s="44" t="str">
        <f t="shared" si="314"/>
        <v/>
      </c>
      <c r="CL129" s="44" t="str">
        <f t="shared" si="315"/>
        <v/>
      </c>
      <c r="CM129" s="44" t="str">
        <f t="shared" si="316"/>
        <v/>
      </c>
      <c r="CN129" s="44" t="str">
        <f t="shared" si="317"/>
        <v/>
      </c>
      <c r="CO129" s="44" t="str">
        <f t="shared" si="318"/>
        <v/>
      </c>
      <c r="CP129" s="44" t="str">
        <f t="shared" si="319"/>
        <v/>
      </c>
      <c r="CQ129" s="44" t="str">
        <f t="shared" si="320"/>
        <v/>
      </c>
      <c r="CR129" s="44" t="str">
        <f t="shared" si="321"/>
        <v/>
      </c>
      <c r="CS129" s="44" t="str">
        <f t="shared" si="322"/>
        <v/>
      </c>
      <c r="CT129" s="44" t="str">
        <f t="shared" si="323"/>
        <v/>
      </c>
      <c r="CU129" s="44" t="str">
        <f t="shared" si="324"/>
        <v/>
      </c>
      <c r="CV129" s="44" t="str">
        <f t="shared" si="325"/>
        <v/>
      </c>
      <c r="CW129" s="44" t="str">
        <f t="shared" si="326"/>
        <v/>
      </c>
      <c r="CX129" s="44" t="str">
        <f t="shared" si="327"/>
        <v/>
      </c>
      <c r="CY129" s="44" t="str">
        <f t="shared" si="328"/>
        <v/>
      </c>
      <c r="CZ129" s="44" t="str">
        <f t="shared" si="282"/>
        <v/>
      </c>
      <c r="DA129" s="45">
        <f t="shared" si="283"/>
        <v>0</v>
      </c>
      <c r="DB129" s="45">
        <f t="shared" si="284"/>
        <v>0</v>
      </c>
      <c r="DC129" s="45">
        <f t="shared" si="285"/>
        <v>0</v>
      </c>
      <c r="DD129" s="45">
        <f t="shared" si="286"/>
        <v>0</v>
      </c>
      <c r="DE129" s="45">
        <f t="shared" si="287"/>
        <v>0</v>
      </c>
      <c r="DF129" s="45">
        <f t="shared" si="288"/>
        <v>0</v>
      </c>
      <c r="DG129" s="45">
        <f t="shared" si="289"/>
        <v>0</v>
      </c>
      <c r="DH129" s="45">
        <f t="shared" si="290"/>
        <v>0</v>
      </c>
      <c r="DI129" s="45">
        <f t="shared" si="291"/>
        <v>0</v>
      </c>
      <c r="DJ129" s="45">
        <f t="shared" si="292"/>
        <v>0</v>
      </c>
      <c r="DK129" s="45">
        <f t="shared" si="293"/>
        <v>0</v>
      </c>
      <c r="DL129" s="45">
        <f t="shared" si="294"/>
        <v>0</v>
      </c>
      <c r="DM129" s="45">
        <f t="shared" si="295"/>
        <v>0</v>
      </c>
      <c r="DN129" s="45">
        <f t="shared" si="296"/>
        <v>0</v>
      </c>
      <c r="DO129" s="45">
        <f t="shared" si="297"/>
        <v>0</v>
      </c>
      <c r="DP129" s="45">
        <f t="shared" si="298"/>
        <v>0</v>
      </c>
      <c r="DQ129" s="45">
        <f t="shared" si="299"/>
        <v>0</v>
      </c>
      <c r="DR129" s="45">
        <f t="shared" si="300"/>
        <v>0</v>
      </c>
      <c r="DS129" s="45">
        <f t="shared" si="301"/>
        <v>0</v>
      </c>
      <c r="DT129" s="45">
        <f t="shared" si="302"/>
        <v>0</v>
      </c>
      <c r="DU129" s="45">
        <f t="shared" si="303"/>
        <v>0</v>
      </c>
      <c r="DV129" s="45">
        <f t="shared" si="304"/>
        <v>0</v>
      </c>
      <c r="DW129" s="45">
        <f t="shared" si="305"/>
        <v>0</v>
      </c>
      <c r="DX129" s="45">
        <f t="shared" si="306"/>
        <v>0</v>
      </c>
      <c r="DY129" s="45">
        <f t="shared" si="307"/>
        <v>0</v>
      </c>
      <c r="DZ129" s="45">
        <f t="shared" si="308"/>
        <v>0</v>
      </c>
    </row>
    <row r="130" spans="1:130" x14ac:dyDescent="0.25">
      <c r="A130" s="66" t="s">
        <v>45</v>
      </c>
      <c r="B130" s="47">
        <f>+D130+F130+H130+J130+L130+N130+P130+R130+T130+V130+X130+Z130+AB130+AD130+AF130+AH130+AJ130+AL130+AN130+AP130</f>
        <v>2</v>
      </c>
      <c r="C130" s="48">
        <f>+E130+G130+I130+K130+M130+O130+Q130+S130+U130+W130+Y130+AA130+AC130+AE130+AG130+AI130+AK130+AM130+AO130+AQ130</f>
        <v>2</v>
      </c>
      <c r="D130" s="38">
        <f>SUM(ENERO:DICIEMBRE!D130)</f>
        <v>0</v>
      </c>
      <c r="E130" s="38">
        <f>SUM(ENERO:DICIEMBRE!E130)</f>
        <v>0</v>
      </c>
      <c r="F130" s="38">
        <f>SUM(ENERO:DICIEMBRE!F130)</f>
        <v>0</v>
      </c>
      <c r="G130" s="38">
        <f>SUM(ENERO:DICIEMBRE!G130)</f>
        <v>0</v>
      </c>
      <c r="H130" s="38">
        <f>SUM(ENERO:DICIEMBRE!H130)</f>
        <v>0</v>
      </c>
      <c r="I130" s="38">
        <f>SUM(ENERO:DICIEMBRE!I130)</f>
        <v>0</v>
      </c>
      <c r="J130" s="38">
        <f>SUM(ENERO:DICIEMBRE!J130)</f>
        <v>0</v>
      </c>
      <c r="K130" s="38">
        <f>SUM(ENERO:DICIEMBRE!K130)</f>
        <v>0</v>
      </c>
      <c r="L130" s="38">
        <f>SUM(ENERO:DICIEMBRE!L130)</f>
        <v>0</v>
      </c>
      <c r="M130" s="38">
        <f>SUM(ENERO:DICIEMBRE!M130)</f>
        <v>0</v>
      </c>
      <c r="N130" s="38">
        <f>SUM(ENERO:DICIEMBRE!N130)</f>
        <v>0</v>
      </c>
      <c r="O130" s="38">
        <f>SUM(ENERO:DICIEMBRE!O130)</f>
        <v>0</v>
      </c>
      <c r="P130" s="38">
        <f>SUM(ENERO:DICIEMBRE!P130)</f>
        <v>0</v>
      </c>
      <c r="Q130" s="38">
        <f>SUM(ENERO:DICIEMBRE!Q130)</f>
        <v>0</v>
      </c>
      <c r="R130" s="38">
        <f>SUM(ENERO:DICIEMBRE!R130)</f>
        <v>1</v>
      </c>
      <c r="S130" s="38">
        <f>SUM(ENERO:DICIEMBRE!S130)</f>
        <v>1</v>
      </c>
      <c r="T130" s="38">
        <f>SUM(ENERO:DICIEMBRE!T130)</f>
        <v>0</v>
      </c>
      <c r="U130" s="38">
        <f>SUM(ENERO:DICIEMBRE!U130)</f>
        <v>0</v>
      </c>
      <c r="V130" s="38">
        <f>SUM(ENERO:DICIEMBRE!V130)</f>
        <v>0</v>
      </c>
      <c r="W130" s="38">
        <f>SUM(ENERO:DICIEMBRE!W130)</f>
        <v>0</v>
      </c>
      <c r="X130" s="38">
        <f>SUM(ENERO:DICIEMBRE!X130)</f>
        <v>0</v>
      </c>
      <c r="Y130" s="38">
        <f>SUM(ENERO:DICIEMBRE!Y130)</f>
        <v>0</v>
      </c>
      <c r="Z130" s="38">
        <f>SUM(ENERO:DICIEMBRE!Z130)</f>
        <v>0</v>
      </c>
      <c r="AA130" s="38">
        <f>SUM(ENERO:DICIEMBRE!AA130)</f>
        <v>0</v>
      </c>
      <c r="AB130" s="38">
        <f>SUM(ENERO:DICIEMBRE!AB130)</f>
        <v>0</v>
      </c>
      <c r="AC130" s="38">
        <f>SUM(ENERO:DICIEMBRE!AC130)</f>
        <v>0</v>
      </c>
      <c r="AD130" s="38">
        <f>SUM(ENERO:DICIEMBRE!AD130)</f>
        <v>0</v>
      </c>
      <c r="AE130" s="38">
        <f>SUM(ENERO:DICIEMBRE!AE130)</f>
        <v>0</v>
      </c>
      <c r="AF130" s="38">
        <f>SUM(ENERO:DICIEMBRE!AF130)</f>
        <v>0</v>
      </c>
      <c r="AG130" s="38">
        <f>SUM(ENERO:DICIEMBRE!AG130)</f>
        <v>0</v>
      </c>
      <c r="AH130" s="38">
        <f>SUM(ENERO:DICIEMBRE!AH130)</f>
        <v>0</v>
      </c>
      <c r="AI130" s="38">
        <f>SUM(ENERO:DICIEMBRE!AI130)</f>
        <v>0</v>
      </c>
      <c r="AJ130" s="38">
        <f>SUM(ENERO:DICIEMBRE!AJ130)</f>
        <v>0</v>
      </c>
      <c r="AK130" s="38">
        <f>SUM(ENERO:DICIEMBRE!AK130)</f>
        <v>0</v>
      </c>
      <c r="AL130" s="38">
        <f>SUM(ENERO:DICIEMBRE!AL130)</f>
        <v>0</v>
      </c>
      <c r="AM130" s="38">
        <f>SUM(ENERO:DICIEMBRE!AM130)</f>
        <v>0</v>
      </c>
      <c r="AN130" s="38">
        <f>SUM(ENERO:DICIEMBRE!AN130)</f>
        <v>1</v>
      </c>
      <c r="AO130" s="38">
        <f>SUM(ENERO:DICIEMBRE!AO130)</f>
        <v>1</v>
      </c>
      <c r="AP130" s="38">
        <f>SUM(ENERO:DICIEMBRE!AP130)</f>
        <v>0</v>
      </c>
      <c r="AQ130" s="38">
        <f>SUM(ENERO:DICIEMBRE!AQ130)</f>
        <v>0</v>
      </c>
      <c r="AR130" s="38">
        <f>SUM(ENERO:DICIEMBRE!AR130)</f>
        <v>0</v>
      </c>
      <c r="AS130" s="38">
        <f>SUM(ENERO:DICIEMBRE!AS130)</f>
        <v>2</v>
      </c>
      <c r="AT130" s="38">
        <f>SUM(ENERO:DICIEMBRE!AT130)</f>
        <v>0</v>
      </c>
      <c r="AU130" s="38">
        <f>SUM(ENERO:DICIEMBRE!AU130)</f>
        <v>0</v>
      </c>
      <c r="AV130" s="38">
        <f>SUM(ENERO:DICIEMBRE!AV130)</f>
        <v>0</v>
      </c>
      <c r="AW130" s="38">
        <f>SUM(ENERO:DICIEMBRE!AW130)</f>
        <v>0</v>
      </c>
      <c r="AX130" s="43" t="str">
        <f t="shared" si="276"/>
        <v/>
      </c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10"/>
      <c r="BJ130" s="10"/>
      <c r="BK130" s="10"/>
      <c r="BL130" s="10"/>
      <c r="BU130" s="11"/>
      <c r="BV130" s="11"/>
      <c r="BW130" s="11"/>
      <c r="CA130" s="44" t="str">
        <f t="shared" si="277"/>
        <v/>
      </c>
      <c r="CB130" s="44" t="str">
        <f t="shared" si="278"/>
        <v/>
      </c>
      <c r="CC130" s="44" t="str">
        <f t="shared" si="279"/>
        <v/>
      </c>
      <c r="CD130" s="44" t="str">
        <f t="shared" si="280"/>
        <v/>
      </c>
      <c r="CE130" s="44" t="str">
        <f t="shared" si="281"/>
        <v/>
      </c>
      <c r="CF130" s="44" t="str">
        <f t="shared" si="309"/>
        <v/>
      </c>
      <c r="CG130" s="44" t="str">
        <f t="shared" si="310"/>
        <v/>
      </c>
      <c r="CH130" s="44" t="str">
        <f t="shared" si="311"/>
        <v/>
      </c>
      <c r="CI130" s="44" t="str">
        <f t="shared" si="312"/>
        <v/>
      </c>
      <c r="CJ130" s="44" t="str">
        <f t="shared" si="313"/>
        <v/>
      </c>
      <c r="CK130" s="44" t="str">
        <f t="shared" si="314"/>
        <v/>
      </c>
      <c r="CL130" s="44" t="str">
        <f t="shared" si="315"/>
        <v/>
      </c>
      <c r="CM130" s="44" t="str">
        <f t="shared" si="316"/>
        <v/>
      </c>
      <c r="CN130" s="44" t="str">
        <f t="shared" si="317"/>
        <v/>
      </c>
      <c r="CO130" s="44" t="str">
        <f t="shared" si="318"/>
        <v/>
      </c>
      <c r="CP130" s="44" t="str">
        <f t="shared" si="319"/>
        <v/>
      </c>
      <c r="CQ130" s="44" t="str">
        <f t="shared" si="320"/>
        <v/>
      </c>
      <c r="CR130" s="44" t="str">
        <f t="shared" si="321"/>
        <v/>
      </c>
      <c r="CS130" s="44" t="str">
        <f t="shared" si="322"/>
        <v/>
      </c>
      <c r="CT130" s="44" t="str">
        <f t="shared" si="323"/>
        <v/>
      </c>
      <c r="CU130" s="44" t="str">
        <f t="shared" si="324"/>
        <v/>
      </c>
      <c r="CV130" s="44" t="str">
        <f t="shared" si="325"/>
        <v/>
      </c>
      <c r="CW130" s="44" t="str">
        <f t="shared" si="326"/>
        <v/>
      </c>
      <c r="CX130" s="44" t="str">
        <f t="shared" si="327"/>
        <v/>
      </c>
      <c r="CY130" s="44" t="str">
        <f t="shared" si="328"/>
        <v/>
      </c>
      <c r="CZ130" s="44" t="str">
        <f t="shared" si="282"/>
        <v/>
      </c>
      <c r="DA130" s="45">
        <f t="shared" si="283"/>
        <v>0</v>
      </c>
      <c r="DB130" s="45">
        <f t="shared" si="284"/>
        <v>0</v>
      </c>
      <c r="DC130" s="45">
        <f t="shared" si="285"/>
        <v>0</v>
      </c>
      <c r="DD130" s="45">
        <f t="shared" si="286"/>
        <v>0</v>
      </c>
      <c r="DE130" s="45">
        <f t="shared" si="287"/>
        <v>0</v>
      </c>
      <c r="DF130" s="45">
        <f t="shared" si="288"/>
        <v>0</v>
      </c>
      <c r="DG130" s="45">
        <f t="shared" si="289"/>
        <v>0</v>
      </c>
      <c r="DH130" s="45">
        <f t="shared" si="290"/>
        <v>0</v>
      </c>
      <c r="DI130" s="45">
        <f t="shared" si="291"/>
        <v>0</v>
      </c>
      <c r="DJ130" s="45">
        <f t="shared" si="292"/>
        <v>0</v>
      </c>
      <c r="DK130" s="45">
        <f t="shared" si="293"/>
        <v>0</v>
      </c>
      <c r="DL130" s="45">
        <f t="shared" si="294"/>
        <v>0</v>
      </c>
      <c r="DM130" s="45">
        <f t="shared" si="295"/>
        <v>0</v>
      </c>
      <c r="DN130" s="45">
        <f t="shared" si="296"/>
        <v>0</v>
      </c>
      <c r="DO130" s="45">
        <f t="shared" si="297"/>
        <v>0</v>
      </c>
      <c r="DP130" s="45">
        <f t="shared" si="298"/>
        <v>0</v>
      </c>
      <c r="DQ130" s="45">
        <f t="shared" si="299"/>
        <v>0</v>
      </c>
      <c r="DR130" s="45">
        <f t="shared" si="300"/>
        <v>0</v>
      </c>
      <c r="DS130" s="45">
        <f t="shared" si="301"/>
        <v>0</v>
      </c>
      <c r="DT130" s="45">
        <f t="shared" si="302"/>
        <v>0</v>
      </c>
      <c r="DU130" s="45">
        <f t="shared" si="303"/>
        <v>0</v>
      </c>
      <c r="DV130" s="45">
        <f t="shared" si="304"/>
        <v>0</v>
      </c>
      <c r="DW130" s="45">
        <f t="shared" si="305"/>
        <v>0</v>
      </c>
      <c r="DX130" s="45">
        <f t="shared" si="306"/>
        <v>0</v>
      </c>
      <c r="DY130" s="45">
        <f t="shared" si="307"/>
        <v>0</v>
      </c>
      <c r="DZ130" s="45">
        <f t="shared" si="308"/>
        <v>0</v>
      </c>
    </row>
    <row r="131" spans="1:130" ht="22.5" x14ac:dyDescent="0.25">
      <c r="A131" s="67" t="s">
        <v>46</v>
      </c>
      <c r="B131" s="47">
        <f>+D131+F131+H131</f>
        <v>0</v>
      </c>
      <c r="C131" s="48">
        <f>+E131+G131+I131</f>
        <v>0</v>
      </c>
      <c r="D131" s="38">
        <f>SUM(ENERO:DICIEMBRE!D131)</f>
        <v>0</v>
      </c>
      <c r="E131" s="38">
        <f>SUM(ENERO:DICIEMBRE!E131)</f>
        <v>0</v>
      </c>
      <c r="F131" s="38">
        <f>SUM(ENERO:DICIEMBRE!F131)</f>
        <v>0</v>
      </c>
      <c r="G131" s="38">
        <f>SUM(ENERO:DICIEMBRE!G131)</f>
        <v>0</v>
      </c>
      <c r="H131" s="38">
        <f>SUM(ENERO:DICIEMBRE!H131)</f>
        <v>0</v>
      </c>
      <c r="I131" s="38">
        <f>SUM(ENERO:DICIEMBRE!I131)</f>
        <v>0</v>
      </c>
      <c r="J131" s="38">
        <f>SUM(ENERO:DICIEMBRE!J131)</f>
        <v>0</v>
      </c>
      <c r="K131" s="38">
        <f>SUM(ENERO:DICIEMBRE!K131)</f>
        <v>0</v>
      </c>
      <c r="L131" s="38">
        <f>SUM(ENERO:DICIEMBRE!L131)</f>
        <v>0</v>
      </c>
      <c r="M131" s="38">
        <f>SUM(ENERO:DICIEMBRE!M131)</f>
        <v>0</v>
      </c>
      <c r="N131" s="38">
        <f>SUM(ENERO:DICIEMBRE!N131)</f>
        <v>0</v>
      </c>
      <c r="O131" s="38">
        <f>SUM(ENERO:DICIEMBRE!O131)</f>
        <v>0</v>
      </c>
      <c r="P131" s="38">
        <f>SUM(ENERO:DICIEMBRE!P131)</f>
        <v>0</v>
      </c>
      <c r="Q131" s="38">
        <f>SUM(ENERO:DICIEMBRE!Q131)</f>
        <v>0</v>
      </c>
      <c r="R131" s="38">
        <f>SUM(ENERO:DICIEMBRE!R131)</f>
        <v>0</v>
      </c>
      <c r="S131" s="38">
        <f>SUM(ENERO:DICIEMBRE!S131)</f>
        <v>0</v>
      </c>
      <c r="T131" s="38">
        <f>SUM(ENERO:DICIEMBRE!T131)</f>
        <v>0</v>
      </c>
      <c r="U131" s="38">
        <f>SUM(ENERO:DICIEMBRE!U131)</f>
        <v>0</v>
      </c>
      <c r="V131" s="38">
        <f>SUM(ENERO:DICIEMBRE!V131)</f>
        <v>0</v>
      </c>
      <c r="W131" s="38">
        <f>SUM(ENERO:DICIEMBRE!W131)</f>
        <v>0</v>
      </c>
      <c r="X131" s="38">
        <f>SUM(ENERO:DICIEMBRE!X131)</f>
        <v>0</v>
      </c>
      <c r="Y131" s="38">
        <f>SUM(ENERO:DICIEMBRE!Y131)</f>
        <v>0</v>
      </c>
      <c r="Z131" s="38">
        <f>SUM(ENERO:DICIEMBRE!Z131)</f>
        <v>0</v>
      </c>
      <c r="AA131" s="38">
        <f>SUM(ENERO:DICIEMBRE!AA131)</f>
        <v>0</v>
      </c>
      <c r="AB131" s="38">
        <f>SUM(ENERO:DICIEMBRE!AB131)</f>
        <v>0</v>
      </c>
      <c r="AC131" s="38">
        <f>SUM(ENERO:DICIEMBRE!AC131)</f>
        <v>0</v>
      </c>
      <c r="AD131" s="38">
        <f>SUM(ENERO:DICIEMBRE!AD131)</f>
        <v>0</v>
      </c>
      <c r="AE131" s="38">
        <f>SUM(ENERO:DICIEMBRE!AE131)</f>
        <v>0</v>
      </c>
      <c r="AF131" s="38">
        <f>SUM(ENERO:DICIEMBRE!AF131)</f>
        <v>0</v>
      </c>
      <c r="AG131" s="38">
        <f>SUM(ENERO:DICIEMBRE!AG131)</f>
        <v>0</v>
      </c>
      <c r="AH131" s="38">
        <f>SUM(ENERO:DICIEMBRE!AH131)</f>
        <v>0</v>
      </c>
      <c r="AI131" s="38">
        <f>SUM(ENERO:DICIEMBRE!AI131)</f>
        <v>0</v>
      </c>
      <c r="AJ131" s="38">
        <f>SUM(ENERO:DICIEMBRE!AJ131)</f>
        <v>0</v>
      </c>
      <c r="AK131" s="38">
        <f>SUM(ENERO:DICIEMBRE!AK131)</f>
        <v>0</v>
      </c>
      <c r="AL131" s="38">
        <f>SUM(ENERO:DICIEMBRE!AL131)</f>
        <v>0</v>
      </c>
      <c r="AM131" s="38">
        <f>SUM(ENERO:DICIEMBRE!AM131)</f>
        <v>0</v>
      </c>
      <c r="AN131" s="38">
        <f>SUM(ENERO:DICIEMBRE!AN131)</f>
        <v>0</v>
      </c>
      <c r="AO131" s="38">
        <f>SUM(ENERO:DICIEMBRE!AO131)</f>
        <v>0</v>
      </c>
      <c r="AP131" s="38">
        <f>SUM(ENERO:DICIEMBRE!AP131)</f>
        <v>0</v>
      </c>
      <c r="AQ131" s="38">
        <f>SUM(ENERO:DICIEMBRE!AQ131)</f>
        <v>0</v>
      </c>
      <c r="AR131" s="38">
        <f>SUM(ENERO:DICIEMBRE!AR131)</f>
        <v>0</v>
      </c>
      <c r="AS131" s="38">
        <f>SUM(ENERO:DICIEMBRE!AS131)</f>
        <v>0</v>
      </c>
      <c r="AT131" s="38">
        <f>SUM(ENERO:DICIEMBRE!AT131)</f>
        <v>0</v>
      </c>
      <c r="AU131" s="38">
        <f>SUM(ENERO:DICIEMBRE!AU131)</f>
        <v>0</v>
      </c>
      <c r="AV131" s="38">
        <f>SUM(ENERO:DICIEMBRE!AV131)</f>
        <v>0</v>
      </c>
      <c r="AW131" s="38">
        <f>SUM(ENERO:DICIEMBRE!AW131)</f>
        <v>0</v>
      </c>
      <c r="AX131" s="43" t="str">
        <f t="shared" si="276"/>
        <v/>
      </c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10"/>
      <c r="BJ131" s="10"/>
      <c r="BK131" s="10"/>
      <c r="BL131" s="10"/>
      <c r="BU131" s="11"/>
      <c r="BV131" s="11"/>
      <c r="BW131" s="11"/>
      <c r="CA131" s="44" t="str">
        <f t="shared" si="277"/>
        <v/>
      </c>
      <c r="CB131" s="44" t="str">
        <f t="shared" si="278"/>
        <v/>
      </c>
      <c r="CC131" s="44" t="str">
        <f t="shared" si="279"/>
        <v/>
      </c>
      <c r="CD131" s="44" t="str">
        <f t="shared" si="280"/>
        <v/>
      </c>
      <c r="CE131" s="44" t="str">
        <f t="shared" si="281"/>
        <v/>
      </c>
      <c r="CF131" s="44" t="str">
        <f t="shared" si="309"/>
        <v/>
      </c>
      <c r="CG131" s="44" t="str">
        <f t="shared" si="310"/>
        <v/>
      </c>
      <c r="CH131" s="44" t="str">
        <f t="shared" si="311"/>
        <v/>
      </c>
      <c r="CI131" s="44" t="str">
        <f t="shared" si="312"/>
        <v/>
      </c>
      <c r="CJ131" s="44" t="str">
        <f t="shared" si="313"/>
        <v/>
      </c>
      <c r="CK131" s="44" t="str">
        <f t="shared" si="314"/>
        <v/>
      </c>
      <c r="CL131" s="44" t="str">
        <f t="shared" si="315"/>
        <v/>
      </c>
      <c r="CM131" s="44" t="str">
        <f t="shared" si="316"/>
        <v/>
      </c>
      <c r="CN131" s="44" t="str">
        <f t="shared" si="317"/>
        <v/>
      </c>
      <c r="CO131" s="44" t="str">
        <f t="shared" si="318"/>
        <v/>
      </c>
      <c r="CP131" s="44" t="str">
        <f t="shared" si="319"/>
        <v/>
      </c>
      <c r="CQ131" s="44" t="str">
        <f t="shared" si="320"/>
        <v/>
      </c>
      <c r="CR131" s="44" t="str">
        <f t="shared" si="321"/>
        <v/>
      </c>
      <c r="CS131" s="44" t="str">
        <f t="shared" si="322"/>
        <v/>
      </c>
      <c r="CT131" s="44" t="str">
        <f t="shared" si="323"/>
        <v/>
      </c>
      <c r="CU131" s="44" t="str">
        <f t="shared" si="324"/>
        <v/>
      </c>
      <c r="CV131" s="44" t="str">
        <f t="shared" si="325"/>
        <v/>
      </c>
      <c r="CW131" s="44" t="str">
        <f t="shared" si="326"/>
        <v/>
      </c>
      <c r="CX131" s="44" t="str">
        <f t="shared" si="327"/>
        <v/>
      </c>
      <c r="CY131" s="44" t="str">
        <f t="shared" si="328"/>
        <v/>
      </c>
      <c r="CZ131" s="44" t="str">
        <f t="shared" si="282"/>
        <v/>
      </c>
      <c r="DA131" s="45">
        <f t="shared" si="283"/>
        <v>0</v>
      </c>
      <c r="DB131" s="45">
        <f t="shared" si="284"/>
        <v>0</v>
      </c>
      <c r="DC131" s="45">
        <f t="shared" si="285"/>
        <v>0</v>
      </c>
      <c r="DD131" s="45">
        <f t="shared" si="286"/>
        <v>0</v>
      </c>
      <c r="DE131" s="45">
        <f t="shared" si="287"/>
        <v>0</v>
      </c>
      <c r="DF131" s="45">
        <f t="shared" si="288"/>
        <v>0</v>
      </c>
      <c r="DG131" s="45">
        <f t="shared" si="289"/>
        <v>0</v>
      </c>
      <c r="DH131" s="45">
        <f t="shared" si="290"/>
        <v>0</v>
      </c>
      <c r="DI131" s="45">
        <f t="shared" si="291"/>
        <v>0</v>
      </c>
      <c r="DJ131" s="45">
        <f t="shared" si="292"/>
        <v>0</v>
      </c>
      <c r="DK131" s="45">
        <f t="shared" si="293"/>
        <v>0</v>
      </c>
      <c r="DL131" s="45">
        <f t="shared" si="294"/>
        <v>0</v>
      </c>
      <c r="DM131" s="45">
        <f t="shared" si="295"/>
        <v>0</v>
      </c>
      <c r="DN131" s="45">
        <f t="shared" si="296"/>
        <v>0</v>
      </c>
      <c r="DO131" s="45">
        <f t="shared" si="297"/>
        <v>0</v>
      </c>
      <c r="DP131" s="45">
        <f t="shared" si="298"/>
        <v>0</v>
      </c>
      <c r="DQ131" s="45">
        <f t="shared" si="299"/>
        <v>0</v>
      </c>
      <c r="DR131" s="45">
        <f t="shared" si="300"/>
        <v>0</v>
      </c>
      <c r="DS131" s="45">
        <f t="shared" si="301"/>
        <v>0</v>
      </c>
      <c r="DT131" s="45">
        <f t="shared" si="302"/>
        <v>0</v>
      </c>
      <c r="DU131" s="45">
        <f t="shared" si="303"/>
        <v>0</v>
      </c>
      <c r="DV131" s="45">
        <f t="shared" si="304"/>
        <v>0</v>
      </c>
      <c r="DW131" s="45">
        <f t="shared" si="305"/>
        <v>0</v>
      </c>
      <c r="DX131" s="45">
        <f t="shared" si="306"/>
        <v>0</v>
      </c>
      <c r="DY131" s="45">
        <f t="shared" si="307"/>
        <v>0</v>
      </c>
      <c r="DZ131" s="45">
        <f t="shared" si="308"/>
        <v>0</v>
      </c>
    </row>
    <row r="132" spans="1:130" x14ac:dyDescent="0.25">
      <c r="A132" s="67" t="s">
        <v>47</v>
      </c>
      <c r="B132" s="47">
        <f>+P132+R132+T132+V132+X132+Z132+AB132+AD132+AF132+AH132+AJ132+AL132+AN132+AP132</f>
        <v>0</v>
      </c>
      <c r="C132" s="48">
        <f>+Q132+S132+U132+W132+Y132+AA132+AC132+AE132+AG132+AI132+AK132+AM132+AO132+AQ132</f>
        <v>0</v>
      </c>
      <c r="D132" s="38">
        <f>SUM(ENERO:DICIEMBRE!D132)</f>
        <v>0</v>
      </c>
      <c r="E132" s="38">
        <f>SUM(ENERO:DICIEMBRE!E132)</f>
        <v>0</v>
      </c>
      <c r="F132" s="38">
        <f>SUM(ENERO:DICIEMBRE!F132)</f>
        <v>0</v>
      </c>
      <c r="G132" s="38">
        <f>SUM(ENERO:DICIEMBRE!G132)</f>
        <v>0</v>
      </c>
      <c r="H132" s="38">
        <f>SUM(ENERO:DICIEMBRE!H132)</f>
        <v>0</v>
      </c>
      <c r="I132" s="38">
        <f>SUM(ENERO:DICIEMBRE!I132)</f>
        <v>0</v>
      </c>
      <c r="J132" s="38">
        <f>SUM(ENERO:DICIEMBRE!J132)</f>
        <v>0</v>
      </c>
      <c r="K132" s="38">
        <f>SUM(ENERO:DICIEMBRE!K132)</f>
        <v>0</v>
      </c>
      <c r="L132" s="38">
        <f>SUM(ENERO:DICIEMBRE!L132)</f>
        <v>0</v>
      </c>
      <c r="M132" s="38">
        <f>SUM(ENERO:DICIEMBRE!M132)</f>
        <v>0</v>
      </c>
      <c r="N132" s="38">
        <f>SUM(ENERO:DICIEMBRE!N132)</f>
        <v>0</v>
      </c>
      <c r="O132" s="38">
        <f>SUM(ENERO:DICIEMBRE!O132)</f>
        <v>0</v>
      </c>
      <c r="P132" s="38">
        <f>SUM(ENERO:DICIEMBRE!P132)</f>
        <v>0</v>
      </c>
      <c r="Q132" s="38">
        <f>SUM(ENERO:DICIEMBRE!Q132)</f>
        <v>0</v>
      </c>
      <c r="R132" s="38">
        <f>SUM(ENERO:DICIEMBRE!R132)</f>
        <v>0</v>
      </c>
      <c r="S132" s="38">
        <f>SUM(ENERO:DICIEMBRE!S132)</f>
        <v>0</v>
      </c>
      <c r="T132" s="38">
        <f>SUM(ENERO:DICIEMBRE!T132)</f>
        <v>0</v>
      </c>
      <c r="U132" s="38">
        <f>SUM(ENERO:DICIEMBRE!U132)</f>
        <v>0</v>
      </c>
      <c r="V132" s="38">
        <f>SUM(ENERO:DICIEMBRE!V132)</f>
        <v>0</v>
      </c>
      <c r="W132" s="38">
        <f>SUM(ENERO:DICIEMBRE!W132)</f>
        <v>0</v>
      </c>
      <c r="X132" s="38">
        <f>SUM(ENERO:DICIEMBRE!X132)</f>
        <v>0</v>
      </c>
      <c r="Y132" s="38">
        <f>SUM(ENERO:DICIEMBRE!Y132)</f>
        <v>0</v>
      </c>
      <c r="Z132" s="38">
        <f>SUM(ENERO:DICIEMBRE!Z132)</f>
        <v>0</v>
      </c>
      <c r="AA132" s="38">
        <f>SUM(ENERO:DICIEMBRE!AA132)</f>
        <v>0</v>
      </c>
      <c r="AB132" s="38">
        <f>SUM(ENERO:DICIEMBRE!AB132)</f>
        <v>0</v>
      </c>
      <c r="AC132" s="38">
        <f>SUM(ENERO:DICIEMBRE!AC132)</f>
        <v>0</v>
      </c>
      <c r="AD132" s="38">
        <f>SUM(ENERO:DICIEMBRE!AD132)</f>
        <v>0</v>
      </c>
      <c r="AE132" s="38">
        <f>SUM(ENERO:DICIEMBRE!AE132)</f>
        <v>0</v>
      </c>
      <c r="AF132" s="38">
        <f>SUM(ENERO:DICIEMBRE!AF132)</f>
        <v>0</v>
      </c>
      <c r="AG132" s="38">
        <f>SUM(ENERO:DICIEMBRE!AG132)</f>
        <v>0</v>
      </c>
      <c r="AH132" s="38">
        <f>SUM(ENERO:DICIEMBRE!AH132)</f>
        <v>0</v>
      </c>
      <c r="AI132" s="38">
        <f>SUM(ENERO:DICIEMBRE!AI132)</f>
        <v>0</v>
      </c>
      <c r="AJ132" s="38">
        <f>SUM(ENERO:DICIEMBRE!AJ132)</f>
        <v>0</v>
      </c>
      <c r="AK132" s="38">
        <f>SUM(ENERO:DICIEMBRE!AK132)</f>
        <v>0</v>
      </c>
      <c r="AL132" s="38">
        <f>SUM(ENERO:DICIEMBRE!AL132)</f>
        <v>0</v>
      </c>
      <c r="AM132" s="38">
        <f>SUM(ENERO:DICIEMBRE!AM132)</f>
        <v>0</v>
      </c>
      <c r="AN132" s="38">
        <f>SUM(ENERO:DICIEMBRE!AN132)</f>
        <v>0</v>
      </c>
      <c r="AO132" s="38">
        <f>SUM(ENERO:DICIEMBRE!AO132)</f>
        <v>0</v>
      </c>
      <c r="AP132" s="38">
        <f>SUM(ENERO:DICIEMBRE!AP132)</f>
        <v>0</v>
      </c>
      <c r="AQ132" s="38">
        <f>SUM(ENERO:DICIEMBRE!AQ132)</f>
        <v>0</v>
      </c>
      <c r="AR132" s="38">
        <f>SUM(ENERO:DICIEMBRE!AR132)</f>
        <v>0</v>
      </c>
      <c r="AS132" s="38">
        <f>SUM(ENERO:DICIEMBRE!AS132)</f>
        <v>0</v>
      </c>
      <c r="AT132" s="38">
        <f>SUM(ENERO:DICIEMBRE!AT132)</f>
        <v>0</v>
      </c>
      <c r="AU132" s="38">
        <f>SUM(ENERO:DICIEMBRE!AU132)</f>
        <v>0</v>
      </c>
      <c r="AV132" s="38">
        <f>SUM(ENERO:DICIEMBRE!AV132)</f>
        <v>0</v>
      </c>
      <c r="AW132" s="38">
        <f>SUM(ENERO:DICIEMBRE!AW132)</f>
        <v>0</v>
      </c>
      <c r="AX132" s="43" t="str">
        <f t="shared" si="276"/>
        <v/>
      </c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10"/>
      <c r="BJ132" s="10"/>
      <c r="BK132" s="10"/>
      <c r="BL132" s="10"/>
      <c r="BU132" s="11"/>
      <c r="BV132" s="11"/>
      <c r="BW132" s="11"/>
      <c r="CA132" s="44" t="str">
        <f t="shared" si="277"/>
        <v/>
      </c>
      <c r="CB132" s="44" t="str">
        <f t="shared" si="278"/>
        <v/>
      </c>
      <c r="CC132" s="44" t="str">
        <f t="shared" si="279"/>
        <v/>
      </c>
      <c r="CD132" s="44" t="str">
        <f t="shared" si="280"/>
        <v/>
      </c>
      <c r="CE132" s="44" t="str">
        <f t="shared" si="281"/>
        <v/>
      </c>
      <c r="CF132" s="44" t="str">
        <f t="shared" si="309"/>
        <v/>
      </c>
      <c r="CG132" s="44" t="str">
        <f t="shared" si="310"/>
        <v/>
      </c>
      <c r="CH132" s="44" t="str">
        <f t="shared" si="311"/>
        <v/>
      </c>
      <c r="CI132" s="44" t="str">
        <f t="shared" si="312"/>
        <v/>
      </c>
      <c r="CJ132" s="44" t="str">
        <f t="shared" si="313"/>
        <v/>
      </c>
      <c r="CK132" s="44" t="str">
        <f t="shared" si="314"/>
        <v/>
      </c>
      <c r="CL132" s="44" t="str">
        <f t="shared" si="315"/>
        <v/>
      </c>
      <c r="CM132" s="44" t="str">
        <f t="shared" si="316"/>
        <v/>
      </c>
      <c r="CN132" s="44" t="str">
        <f t="shared" si="317"/>
        <v/>
      </c>
      <c r="CO132" s="44" t="str">
        <f t="shared" si="318"/>
        <v/>
      </c>
      <c r="CP132" s="44" t="str">
        <f t="shared" si="319"/>
        <v/>
      </c>
      <c r="CQ132" s="44" t="str">
        <f t="shared" si="320"/>
        <v/>
      </c>
      <c r="CR132" s="44" t="str">
        <f t="shared" si="321"/>
        <v/>
      </c>
      <c r="CS132" s="44" t="str">
        <f t="shared" si="322"/>
        <v/>
      </c>
      <c r="CT132" s="44" t="str">
        <f t="shared" si="323"/>
        <v/>
      </c>
      <c r="CU132" s="44" t="str">
        <f t="shared" si="324"/>
        <v/>
      </c>
      <c r="CV132" s="44" t="str">
        <f t="shared" si="325"/>
        <v/>
      </c>
      <c r="CW132" s="44" t="str">
        <f t="shared" si="326"/>
        <v/>
      </c>
      <c r="CX132" s="44" t="str">
        <f t="shared" si="327"/>
        <v/>
      </c>
      <c r="CY132" s="44" t="str">
        <f t="shared" si="328"/>
        <v/>
      </c>
      <c r="CZ132" s="44" t="str">
        <f t="shared" si="282"/>
        <v/>
      </c>
      <c r="DA132" s="45">
        <f t="shared" si="283"/>
        <v>0</v>
      </c>
      <c r="DB132" s="45">
        <f t="shared" si="284"/>
        <v>0</v>
      </c>
      <c r="DC132" s="45">
        <f t="shared" si="285"/>
        <v>0</v>
      </c>
      <c r="DD132" s="45">
        <f t="shared" si="286"/>
        <v>0</v>
      </c>
      <c r="DE132" s="45">
        <f t="shared" si="287"/>
        <v>0</v>
      </c>
      <c r="DF132" s="45">
        <f t="shared" si="288"/>
        <v>0</v>
      </c>
      <c r="DG132" s="45">
        <f t="shared" si="289"/>
        <v>0</v>
      </c>
      <c r="DH132" s="45">
        <f t="shared" si="290"/>
        <v>0</v>
      </c>
      <c r="DI132" s="45">
        <f t="shared" si="291"/>
        <v>0</v>
      </c>
      <c r="DJ132" s="45">
        <f t="shared" si="292"/>
        <v>0</v>
      </c>
      <c r="DK132" s="45">
        <f t="shared" si="293"/>
        <v>0</v>
      </c>
      <c r="DL132" s="45">
        <f t="shared" si="294"/>
        <v>0</v>
      </c>
      <c r="DM132" s="45">
        <f t="shared" si="295"/>
        <v>0</v>
      </c>
      <c r="DN132" s="45">
        <f t="shared" si="296"/>
        <v>0</v>
      </c>
      <c r="DO132" s="45">
        <f t="shared" si="297"/>
        <v>0</v>
      </c>
      <c r="DP132" s="45">
        <f t="shared" si="298"/>
        <v>0</v>
      </c>
      <c r="DQ132" s="45">
        <f t="shared" si="299"/>
        <v>0</v>
      </c>
      <c r="DR132" s="45">
        <f t="shared" si="300"/>
        <v>0</v>
      </c>
      <c r="DS132" s="45">
        <f t="shared" si="301"/>
        <v>0</v>
      </c>
      <c r="DT132" s="45">
        <f t="shared" si="302"/>
        <v>0</v>
      </c>
      <c r="DU132" s="45">
        <f t="shared" si="303"/>
        <v>0</v>
      </c>
      <c r="DV132" s="45">
        <f t="shared" si="304"/>
        <v>0</v>
      </c>
      <c r="DW132" s="45">
        <f t="shared" si="305"/>
        <v>0</v>
      </c>
      <c r="DX132" s="45">
        <f t="shared" si="306"/>
        <v>0</v>
      </c>
      <c r="DY132" s="45">
        <f t="shared" si="307"/>
        <v>0</v>
      </c>
      <c r="DZ132" s="45">
        <f t="shared" si="308"/>
        <v>0</v>
      </c>
    </row>
    <row r="133" spans="1:130" x14ac:dyDescent="0.25">
      <c r="A133" s="66" t="s">
        <v>48</v>
      </c>
      <c r="B133" s="47">
        <f>+N133+P133+R133+T133+V133+X133+Z133+AB133+AD133+AF133+AH133+AJ133+AL133+AN133+AP133</f>
        <v>0</v>
      </c>
      <c r="C133" s="48">
        <f>+O133+Q133+S133+U133+W133+Y133+AA133+AC133+AE133+AG133+AI133+AK133+AM133+AO133+AQ133</f>
        <v>0</v>
      </c>
      <c r="D133" s="38">
        <f>SUM(ENERO:DICIEMBRE!D133)</f>
        <v>0</v>
      </c>
      <c r="E133" s="38">
        <f>SUM(ENERO:DICIEMBRE!E133)</f>
        <v>0</v>
      </c>
      <c r="F133" s="38">
        <f>SUM(ENERO:DICIEMBRE!F133)</f>
        <v>0</v>
      </c>
      <c r="G133" s="38">
        <f>SUM(ENERO:DICIEMBRE!G133)</f>
        <v>0</v>
      </c>
      <c r="H133" s="38">
        <f>SUM(ENERO:DICIEMBRE!H133)</f>
        <v>0</v>
      </c>
      <c r="I133" s="38">
        <f>SUM(ENERO:DICIEMBRE!I133)</f>
        <v>0</v>
      </c>
      <c r="J133" s="38">
        <f>SUM(ENERO:DICIEMBRE!J133)</f>
        <v>0</v>
      </c>
      <c r="K133" s="38">
        <f>SUM(ENERO:DICIEMBRE!K133)</f>
        <v>0</v>
      </c>
      <c r="L133" s="38">
        <f>SUM(ENERO:DICIEMBRE!L133)</f>
        <v>0</v>
      </c>
      <c r="M133" s="38">
        <f>SUM(ENERO:DICIEMBRE!M133)</f>
        <v>0</v>
      </c>
      <c r="N133" s="38">
        <f>SUM(ENERO:DICIEMBRE!N133)</f>
        <v>0</v>
      </c>
      <c r="O133" s="38">
        <f>SUM(ENERO:DICIEMBRE!O133)</f>
        <v>0</v>
      </c>
      <c r="P133" s="38">
        <f>SUM(ENERO:DICIEMBRE!P133)</f>
        <v>0</v>
      </c>
      <c r="Q133" s="38">
        <f>SUM(ENERO:DICIEMBRE!Q133)</f>
        <v>0</v>
      </c>
      <c r="R133" s="38">
        <f>SUM(ENERO:DICIEMBRE!R133)</f>
        <v>0</v>
      </c>
      <c r="S133" s="38">
        <f>SUM(ENERO:DICIEMBRE!S133)</f>
        <v>0</v>
      </c>
      <c r="T133" s="38">
        <f>SUM(ENERO:DICIEMBRE!T133)</f>
        <v>0</v>
      </c>
      <c r="U133" s="38">
        <f>SUM(ENERO:DICIEMBRE!U133)</f>
        <v>0</v>
      </c>
      <c r="V133" s="38">
        <f>SUM(ENERO:DICIEMBRE!V133)</f>
        <v>0</v>
      </c>
      <c r="W133" s="38">
        <f>SUM(ENERO:DICIEMBRE!W133)</f>
        <v>0</v>
      </c>
      <c r="X133" s="38">
        <f>SUM(ENERO:DICIEMBRE!X133)</f>
        <v>0</v>
      </c>
      <c r="Y133" s="38">
        <f>SUM(ENERO:DICIEMBRE!Y133)</f>
        <v>0</v>
      </c>
      <c r="Z133" s="38">
        <f>SUM(ENERO:DICIEMBRE!Z133)</f>
        <v>0</v>
      </c>
      <c r="AA133" s="38">
        <f>SUM(ENERO:DICIEMBRE!AA133)</f>
        <v>0</v>
      </c>
      <c r="AB133" s="38">
        <f>SUM(ENERO:DICIEMBRE!AB133)</f>
        <v>0</v>
      </c>
      <c r="AC133" s="38">
        <f>SUM(ENERO:DICIEMBRE!AC133)</f>
        <v>0</v>
      </c>
      <c r="AD133" s="38">
        <f>SUM(ENERO:DICIEMBRE!AD133)</f>
        <v>0</v>
      </c>
      <c r="AE133" s="38">
        <f>SUM(ENERO:DICIEMBRE!AE133)</f>
        <v>0</v>
      </c>
      <c r="AF133" s="38">
        <f>SUM(ENERO:DICIEMBRE!AF133)</f>
        <v>0</v>
      </c>
      <c r="AG133" s="38">
        <f>SUM(ENERO:DICIEMBRE!AG133)</f>
        <v>0</v>
      </c>
      <c r="AH133" s="38">
        <f>SUM(ENERO:DICIEMBRE!AH133)</f>
        <v>0</v>
      </c>
      <c r="AI133" s="38">
        <f>SUM(ENERO:DICIEMBRE!AI133)</f>
        <v>0</v>
      </c>
      <c r="AJ133" s="38">
        <f>SUM(ENERO:DICIEMBRE!AJ133)</f>
        <v>0</v>
      </c>
      <c r="AK133" s="38">
        <f>SUM(ENERO:DICIEMBRE!AK133)</f>
        <v>0</v>
      </c>
      <c r="AL133" s="38">
        <f>SUM(ENERO:DICIEMBRE!AL133)</f>
        <v>0</v>
      </c>
      <c r="AM133" s="38">
        <f>SUM(ENERO:DICIEMBRE!AM133)</f>
        <v>0</v>
      </c>
      <c r="AN133" s="38">
        <f>SUM(ENERO:DICIEMBRE!AN133)</f>
        <v>0</v>
      </c>
      <c r="AO133" s="38">
        <f>SUM(ENERO:DICIEMBRE!AO133)</f>
        <v>0</v>
      </c>
      <c r="AP133" s="38">
        <f>SUM(ENERO:DICIEMBRE!AP133)</f>
        <v>0</v>
      </c>
      <c r="AQ133" s="38">
        <f>SUM(ENERO:DICIEMBRE!AQ133)</f>
        <v>0</v>
      </c>
      <c r="AR133" s="38">
        <f>SUM(ENERO:DICIEMBRE!AR133)</f>
        <v>0</v>
      </c>
      <c r="AS133" s="38">
        <f>SUM(ENERO:DICIEMBRE!AS133)</f>
        <v>0</v>
      </c>
      <c r="AT133" s="38">
        <f>SUM(ENERO:DICIEMBRE!AT133)</f>
        <v>0</v>
      </c>
      <c r="AU133" s="38">
        <f>SUM(ENERO:DICIEMBRE!AU133)</f>
        <v>0</v>
      </c>
      <c r="AV133" s="38">
        <f>SUM(ENERO:DICIEMBRE!AV133)</f>
        <v>0</v>
      </c>
      <c r="AW133" s="38">
        <f>SUM(ENERO:DICIEMBRE!AW133)</f>
        <v>0</v>
      </c>
      <c r="AX133" s="43" t="str">
        <f t="shared" si="276"/>
        <v/>
      </c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10"/>
      <c r="BJ133" s="10"/>
      <c r="BK133" s="10"/>
      <c r="BL133" s="10"/>
      <c r="BU133" s="11"/>
      <c r="BV133" s="11"/>
      <c r="BW133" s="11"/>
      <c r="CA133" s="44" t="str">
        <f t="shared" si="277"/>
        <v/>
      </c>
      <c r="CB133" s="44" t="str">
        <f t="shared" si="278"/>
        <v/>
      </c>
      <c r="CC133" s="44" t="str">
        <f t="shared" si="279"/>
        <v/>
      </c>
      <c r="CD133" s="44" t="str">
        <f t="shared" si="280"/>
        <v/>
      </c>
      <c r="CE133" s="44" t="str">
        <f t="shared" si="281"/>
        <v/>
      </c>
      <c r="CF133" s="44" t="str">
        <f t="shared" si="309"/>
        <v/>
      </c>
      <c r="CG133" s="44" t="str">
        <f t="shared" si="310"/>
        <v/>
      </c>
      <c r="CH133" s="44" t="str">
        <f t="shared" si="311"/>
        <v/>
      </c>
      <c r="CI133" s="44" t="str">
        <f t="shared" si="312"/>
        <v/>
      </c>
      <c r="CJ133" s="44" t="str">
        <f t="shared" si="313"/>
        <v/>
      </c>
      <c r="CK133" s="44" t="str">
        <f t="shared" si="314"/>
        <v/>
      </c>
      <c r="CL133" s="44" t="str">
        <f t="shared" si="315"/>
        <v/>
      </c>
      <c r="CM133" s="44" t="str">
        <f t="shared" si="316"/>
        <v/>
      </c>
      <c r="CN133" s="44" t="str">
        <f t="shared" si="317"/>
        <v/>
      </c>
      <c r="CO133" s="44" t="str">
        <f t="shared" si="318"/>
        <v/>
      </c>
      <c r="CP133" s="44" t="str">
        <f t="shared" si="319"/>
        <v/>
      </c>
      <c r="CQ133" s="44" t="str">
        <f t="shared" si="320"/>
        <v/>
      </c>
      <c r="CR133" s="44" t="str">
        <f t="shared" si="321"/>
        <v/>
      </c>
      <c r="CS133" s="44" t="str">
        <f t="shared" si="322"/>
        <v/>
      </c>
      <c r="CT133" s="44" t="str">
        <f t="shared" si="323"/>
        <v/>
      </c>
      <c r="CU133" s="44" t="str">
        <f t="shared" si="324"/>
        <v/>
      </c>
      <c r="CV133" s="44" t="str">
        <f t="shared" si="325"/>
        <v/>
      </c>
      <c r="CW133" s="44" t="str">
        <f t="shared" si="326"/>
        <v/>
      </c>
      <c r="CX133" s="44" t="str">
        <f t="shared" si="327"/>
        <v/>
      </c>
      <c r="CY133" s="44" t="str">
        <f t="shared" si="328"/>
        <v/>
      </c>
      <c r="CZ133" s="44" t="str">
        <f t="shared" si="282"/>
        <v/>
      </c>
      <c r="DA133" s="45">
        <f t="shared" si="283"/>
        <v>0</v>
      </c>
      <c r="DB133" s="45">
        <f t="shared" si="284"/>
        <v>0</v>
      </c>
      <c r="DC133" s="45">
        <f t="shared" si="285"/>
        <v>0</v>
      </c>
      <c r="DD133" s="45">
        <f t="shared" si="286"/>
        <v>0</v>
      </c>
      <c r="DE133" s="45">
        <f t="shared" si="287"/>
        <v>0</v>
      </c>
      <c r="DF133" s="45">
        <f t="shared" si="288"/>
        <v>0</v>
      </c>
      <c r="DG133" s="45">
        <f t="shared" si="289"/>
        <v>0</v>
      </c>
      <c r="DH133" s="45">
        <f t="shared" si="290"/>
        <v>0</v>
      </c>
      <c r="DI133" s="45">
        <f t="shared" si="291"/>
        <v>0</v>
      </c>
      <c r="DJ133" s="45">
        <f t="shared" si="292"/>
        <v>0</v>
      </c>
      <c r="DK133" s="45">
        <f t="shared" si="293"/>
        <v>0</v>
      </c>
      <c r="DL133" s="45">
        <f t="shared" si="294"/>
        <v>0</v>
      </c>
      <c r="DM133" s="45">
        <f t="shared" si="295"/>
        <v>0</v>
      </c>
      <c r="DN133" s="45">
        <f t="shared" si="296"/>
        <v>0</v>
      </c>
      <c r="DO133" s="45">
        <f t="shared" si="297"/>
        <v>0</v>
      </c>
      <c r="DP133" s="45">
        <f t="shared" si="298"/>
        <v>0</v>
      </c>
      <c r="DQ133" s="45">
        <f t="shared" si="299"/>
        <v>0</v>
      </c>
      <c r="DR133" s="45">
        <f t="shared" si="300"/>
        <v>0</v>
      </c>
      <c r="DS133" s="45">
        <f t="shared" si="301"/>
        <v>0</v>
      </c>
      <c r="DT133" s="45">
        <f t="shared" si="302"/>
        <v>0</v>
      </c>
      <c r="DU133" s="45">
        <f t="shared" si="303"/>
        <v>0</v>
      </c>
      <c r="DV133" s="45">
        <f t="shared" si="304"/>
        <v>0</v>
      </c>
      <c r="DW133" s="45">
        <f t="shared" si="305"/>
        <v>0</v>
      </c>
      <c r="DX133" s="45">
        <f t="shared" si="306"/>
        <v>0</v>
      </c>
      <c r="DY133" s="45">
        <f t="shared" si="307"/>
        <v>0</v>
      </c>
      <c r="DZ133" s="45">
        <f t="shared" si="308"/>
        <v>0</v>
      </c>
    </row>
    <row r="134" spans="1:130" x14ac:dyDescent="0.25">
      <c r="A134" s="66" t="s">
        <v>49</v>
      </c>
      <c r="B134" s="47">
        <f>+D134+F134+H134+J134+L134+N134+P134+R134+T134+V134+X134+Z134+AB134+AD134+AF134+AH134+AJ134+AL134+AN134+AP134</f>
        <v>19</v>
      </c>
      <c r="C134" s="48">
        <f>+E134+G134+I134+K134+M134+O134+Q134+S134+U134+W134+Y134+AA134+AC134+AE134+AG134+AI134+AK134+AM134+AO134+AQ134</f>
        <v>11</v>
      </c>
      <c r="D134" s="38">
        <f>SUM(ENERO:DICIEMBRE!D134)</f>
        <v>0</v>
      </c>
      <c r="E134" s="38">
        <f>SUM(ENERO:DICIEMBRE!E134)</f>
        <v>0</v>
      </c>
      <c r="F134" s="38">
        <f>SUM(ENERO:DICIEMBRE!F134)</f>
        <v>0</v>
      </c>
      <c r="G134" s="38">
        <f>SUM(ENERO:DICIEMBRE!G134)</f>
        <v>0</v>
      </c>
      <c r="H134" s="38">
        <f>SUM(ENERO:DICIEMBRE!H134)</f>
        <v>0</v>
      </c>
      <c r="I134" s="38">
        <f>SUM(ENERO:DICIEMBRE!I134)</f>
        <v>0</v>
      </c>
      <c r="J134" s="38">
        <f>SUM(ENERO:DICIEMBRE!J134)</f>
        <v>0</v>
      </c>
      <c r="K134" s="38">
        <f>SUM(ENERO:DICIEMBRE!K134)</f>
        <v>0</v>
      </c>
      <c r="L134" s="38">
        <f>SUM(ENERO:DICIEMBRE!L134)</f>
        <v>0</v>
      </c>
      <c r="M134" s="38">
        <f>SUM(ENERO:DICIEMBRE!M134)</f>
        <v>0</v>
      </c>
      <c r="N134" s="38">
        <f>SUM(ENERO:DICIEMBRE!N134)</f>
        <v>0</v>
      </c>
      <c r="O134" s="38">
        <f>SUM(ENERO:DICIEMBRE!O134)</f>
        <v>0</v>
      </c>
      <c r="P134" s="38">
        <f>SUM(ENERO:DICIEMBRE!P134)</f>
        <v>0</v>
      </c>
      <c r="Q134" s="38">
        <f>SUM(ENERO:DICIEMBRE!Q134)</f>
        <v>0</v>
      </c>
      <c r="R134" s="38">
        <f>SUM(ENERO:DICIEMBRE!R134)</f>
        <v>2</v>
      </c>
      <c r="S134" s="38">
        <f>SUM(ENERO:DICIEMBRE!S134)</f>
        <v>1</v>
      </c>
      <c r="T134" s="38">
        <f>SUM(ENERO:DICIEMBRE!T134)</f>
        <v>6</v>
      </c>
      <c r="U134" s="38">
        <f>SUM(ENERO:DICIEMBRE!U134)</f>
        <v>4</v>
      </c>
      <c r="V134" s="38">
        <f>SUM(ENERO:DICIEMBRE!V134)</f>
        <v>4</v>
      </c>
      <c r="W134" s="38">
        <f>SUM(ENERO:DICIEMBRE!W134)</f>
        <v>2</v>
      </c>
      <c r="X134" s="38">
        <f>SUM(ENERO:DICIEMBRE!X134)</f>
        <v>2</v>
      </c>
      <c r="Y134" s="38">
        <f>SUM(ENERO:DICIEMBRE!Y134)</f>
        <v>1</v>
      </c>
      <c r="Z134" s="38">
        <f>SUM(ENERO:DICIEMBRE!Z134)</f>
        <v>3</v>
      </c>
      <c r="AA134" s="38">
        <f>SUM(ENERO:DICIEMBRE!AA134)</f>
        <v>1</v>
      </c>
      <c r="AB134" s="38">
        <f>SUM(ENERO:DICIEMBRE!AB134)</f>
        <v>0</v>
      </c>
      <c r="AC134" s="38">
        <f>SUM(ENERO:DICIEMBRE!AC134)</f>
        <v>0</v>
      </c>
      <c r="AD134" s="38">
        <f>SUM(ENERO:DICIEMBRE!AD134)</f>
        <v>1</v>
      </c>
      <c r="AE134" s="38">
        <f>SUM(ENERO:DICIEMBRE!AE134)</f>
        <v>1</v>
      </c>
      <c r="AF134" s="38">
        <f>SUM(ENERO:DICIEMBRE!AF134)</f>
        <v>0</v>
      </c>
      <c r="AG134" s="38">
        <f>SUM(ENERO:DICIEMBRE!AG134)</f>
        <v>0</v>
      </c>
      <c r="AH134" s="38">
        <f>SUM(ENERO:DICIEMBRE!AH134)</f>
        <v>0</v>
      </c>
      <c r="AI134" s="38">
        <f>SUM(ENERO:DICIEMBRE!AI134)</f>
        <v>0</v>
      </c>
      <c r="AJ134" s="38">
        <f>SUM(ENERO:DICIEMBRE!AJ134)</f>
        <v>0</v>
      </c>
      <c r="AK134" s="38">
        <f>SUM(ENERO:DICIEMBRE!AK134)</f>
        <v>0</v>
      </c>
      <c r="AL134" s="38">
        <f>SUM(ENERO:DICIEMBRE!AL134)</f>
        <v>1</v>
      </c>
      <c r="AM134" s="38">
        <f>SUM(ENERO:DICIEMBRE!AM134)</f>
        <v>1</v>
      </c>
      <c r="AN134" s="38">
        <f>SUM(ENERO:DICIEMBRE!AN134)</f>
        <v>0</v>
      </c>
      <c r="AO134" s="38">
        <f>SUM(ENERO:DICIEMBRE!AO134)</f>
        <v>0</v>
      </c>
      <c r="AP134" s="38">
        <f>SUM(ENERO:DICIEMBRE!AP134)</f>
        <v>0</v>
      </c>
      <c r="AQ134" s="38">
        <f>SUM(ENERO:DICIEMBRE!AQ134)</f>
        <v>0</v>
      </c>
      <c r="AR134" s="38">
        <f>SUM(ENERO:DICIEMBRE!AR134)</f>
        <v>7</v>
      </c>
      <c r="AS134" s="38">
        <f>SUM(ENERO:DICIEMBRE!AS134)</f>
        <v>12</v>
      </c>
      <c r="AT134" s="38">
        <f>SUM(ENERO:DICIEMBRE!AT134)</f>
        <v>0</v>
      </c>
      <c r="AU134" s="38">
        <f>SUM(ENERO:DICIEMBRE!AU134)</f>
        <v>0</v>
      </c>
      <c r="AV134" s="38">
        <f>SUM(ENERO:DICIEMBRE!AV134)</f>
        <v>0</v>
      </c>
      <c r="AW134" s="38">
        <f>SUM(ENERO:DICIEMBRE!AW134)</f>
        <v>1</v>
      </c>
      <c r="AX134" s="43" t="str">
        <f t="shared" si="276"/>
        <v/>
      </c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10"/>
      <c r="BJ134" s="10"/>
      <c r="BK134" s="10"/>
      <c r="BL134" s="10"/>
      <c r="BU134" s="11"/>
      <c r="BV134" s="11"/>
      <c r="BW134" s="11"/>
      <c r="CA134" s="44" t="str">
        <f t="shared" si="277"/>
        <v/>
      </c>
      <c r="CB134" s="44" t="str">
        <f t="shared" si="278"/>
        <v/>
      </c>
      <c r="CC134" s="44" t="str">
        <f t="shared" si="279"/>
        <v/>
      </c>
      <c r="CD134" s="44" t="str">
        <f t="shared" si="280"/>
        <v/>
      </c>
      <c r="CE134" s="44" t="str">
        <f t="shared" si="281"/>
        <v/>
      </c>
      <c r="CF134" s="44" t="str">
        <f t="shared" si="309"/>
        <v/>
      </c>
      <c r="CG134" s="44" t="str">
        <f t="shared" si="310"/>
        <v/>
      </c>
      <c r="CH134" s="44" t="str">
        <f t="shared" si="311"/>
        <v/>
      </c>
      <c r="CI134" s="44" t="str">
        <f t="shared" si="312"/>
        <v/>
      </c>
      <c r="CJ134" s="44" t="str">
        <f t="shared" si="313"/>
        <v/>
      </c>
      <c r="CK134" s="44" t="str">
        <f t="shared" si="314"/>
        <v/>
      </c>
      <c r="CL134" s="44" t="str">
        <f t="shared" si="315"/>
        <v/>
      </c>
      <c r="CM134" s="44" t="str">
        <f t="shared" si="316"/>
        <v/>
      </c>
      <c r="CN134" s="44" t="str">
        <f t="shared" si="317"/>
        <v/>
      </c>
      <c r="CO134" s="44" t="str">
        <f t="shared" si="318"/>
        <v/>
      </c>
      <c r="CP134" s="44" t="str">
        <f t="shared" si="319"/>
        <v/>
      </c>
      <c r="CQ134" s="44" t="str">
        <f t="shared" si="320"/>
        <v/>
      </c>
      <c r="CR134" s="44" t="str">
        <f t="shared" si="321"/>
        <v/>
      </c>
      <c r="CS134" s="44" t="str">
        <f t="shared" si="322"/>
        <v/>
      </c>
      <c r="CT134" s="44" t="str">
        <f t="shared" si="323"/>
        <v/>
      </c>
      <c r="CU134" s="44" t="str">
        <f t="shared" si="324"/>
        <v/>
      </c>
      <c r="CV134" s="44" t="str">
        <f t="shared" si="325"/>
        <v/>
      </c>
      <c r="CW134" s="44" t="str">
        <f t="shared" si="326"/>
        <v/>
      </c>
      <c r="CX134" s="44" t="str">
        <f t="shared" si="327"/>
        <v/>
      </c>
      <c r="CY134" s="44" t="str">
        <f t="shared" si="328"/>
        <v/>
      </c>
      <c r="CZ134" s="44" t="str">
        <f t="shared" si="282"/>
        <v/>
      </c>
      <c r="DA134" s="45">
        <f t="shared" si="283"/>
        <v>0</v>
      </c>
      <c r="DB134" s="45">
        <f t="shared" si="284"/>
        <v>0</v>
      </c>
      <c r="DC134" s="45">
        <f t="shared" si="285"/>
        <v>0</v>
      </c>
      <c r="DD134" s="45">
        <f t="shared" si="286"/>
        <v>0</v>
      </c>
      <c r="DE134" s="45">
        <f t="shared" si="287"/>
        <v>0</v>
      </c>
      <c r="DF134" s="45">
        <f t="shared" si="288"/>
        <v>0</v>
      </c>
      <c r="DG134" s="45">
        <f t="shared" si="289"/>
        <v>0</v>
      </c>
      <c r="DH134" s="45">
        <f t="shared" si="290"/>
        <v>0</v>
      </c>
      <c r="DI134" s="45">
        <f t="shared" si="291"/>
        <v>0</v>
      </c>
      <c r="DJ134" s="45">
        <f t="shared" si="292"/>
        <v>0</v>
      </c>
      <c r="DK134" s="45">
        <f t="shared" si="293"/>
        <v>0</v>
      </c>
      <c r="DL134" s="45">
        <f t="shared" si="294"/>
        <v>0</v>
      </c>
      <c r="DM134" s="45">
        <f t="shared" si="295"/>
        <v>0</v>
      </c>
      <c r="DN134" s="45">
        <f t="shared" si="296"/>
        <v>0</v>
      </c>
      <c r="DO134" s="45">
        <f t="shared" si="297"/>
        <v>0</v>
      </c>
      <c r="DP134" s="45">
        <f t="shared" si="298"/>
        <v>0</v>
      </c>
      <c r="DQ134" s="45">
        <f t="shared" si="299"/>
        <v>0</v>
      </c>
      <c r="DR134" s="45">
        <f t="shared" si="300"/>
        <v>0</v>
      </c>
      <c r="DS134" s="45">
        <f t="shared" si="301"/>
        <v>0</v>
      </c>
      <c r="DT134" s="45">
        <f t="shared" si="302"/>
        <v>0</v>
      </c>
      <c r="DU134" s="45">
        <f t="shared" si="303"/>
        <v>0</v>
      </c>
      <c r="DV134" s="45">
        <f t="shared" si="304"/>
        <v>0</v>
      </c>
      <c r="DW134" s="45">
        <f t="shared" si="305"/>
        <v>0</v>
      </c>
      <c r="DX134" s="45">
        <f t="shared" si="306"/>
        <v>0</v>
      </c>
      <c r="DY134" s="45">
        <f t="shared" si="307"/>
        <v>0</v>
      </c>
      <c r="DZ134" s="45">
        <f t="shared" si="308"/>
        <v>0</v>
      </c>
    </row>
    <row r="135" spans="1:130" x14ac:dyDescent="0.25">
      <c r="A135" s="46" t="s">
        <v>50</v>
      </c>
      <c r="B135" s="47">
        <f>+P135+R135+T135+V135+X135+Z135+AB135+AD135+AF135+AH135+AJ135+AL135+AN135+AP135</f>
        <v>0</v>
      </c>
      <c r="C135" s="48">
        <f>+Q135+S135+U135+W135+Y135+AA135+AC135+AE135+AG135+AI135+AK135+AM135+AO135+AQ135</f>
        <v>0</v>
      </c>
      <c r="D135" s="38">
        <f>SUM(ENERO:DICIEMBRE!D135)</f>
        <v>0</v>
      </c>
      <c r="E135" s="38">
        <f>SUM(ENERO:DICIEMBRE!E135)</f>
        <v>0</v>
      </c>
      <c r="F135" s="38">
        <f>SUM(ENERO:DICIEMBRE!F135)</f>
        <v>0</v>
      </c>
      <c r="G135" s="38">
        <f>SUM(ENERO:DICIEMBRE!G135)</f>
        <v>0</v>
      </c>
      <c r="H135" s="38">
        <f>SUM(ENERO:DICIEMBRE!H135)</f>
        <v>0</v>
      </c>
      <c r="I135" s="38">
        <f>SUM(ENERO:DICIEMBRE!I135)</f>
        <v>0</v>
      </c>
      <c r="J135" s="38">
        <f>SUM(ENERO:DICIEMBRE!J135)</f>
        <v>0</v>
      </c>
      <c r="K135" s="38">
        <f>SUM(ENERO:DICIEMBRE!K135)</f>
        <v>0</v>
      </c>
      <c r="L135" s="38">
        <f>SUM(ENERO:DICIEMBRE!L135)</f>
        <v>0</v>
      </c>
      <c r="M135" s="38">
        <f>SUM(ENERO:DICIEMBRE!M135)</f>
        <v>0</v>
      </c>
      <c r="N135" s="38">
        <f>SUM(ENERO:DICIEMBRE!N135)</f>
        <v>0</v>
      </c>
      <c r="O135" s="38">
        <f>SUM(ENERO:DICIEMBRE!O135)</f>
        <v>0</v>
      </c>
      <c r="P135" s="38">
        <f>SUM(ENERO:DICIEMBRE!P135)</f>
        <v>0</v>
      </c>
      <c r="Q135" s="38">
        <f>SUM(ENERO:DICIEMBRE!Q135)</f>
        <v>0</v>
      </c>
      <c r="R135" s="38">
        <f>SUM(ENERO:DICIEMBRE!R135)</f>
        <v>0</v>
      </c>
      <c r="S135" s="38">
        <f>SUM(ENERO:DICIEMBRE!S135)</f>
        <v>0</v>
      </c>
      <c r="T135" s="38">
        <f>SUM(ENERO:DICIEMBRE!T135)</f>
        <v>0</v>
      </c>
      <c r="U135" s="38">
        <f>SUM(ENERO:DICIEMBRE!U135)</f>
        <v>0</v>
      </c>
      <c r="V135" s="38">
        <f>SUM(ENERO:DICIEMBRE!V135)</f>
        <v>0</v>
      </c>
      <c r="W135" s="38">
        <f>SUM(ENERO:DICIEMBRE!W135)</f>
        <v>0</v>
      </c>
      <c r="X135" s="38">
        <f>SUM(ENERO:DICIEMBRE!X135)</f>
        <v>0</v>
      </c>
      <c r="Y135" s="38">
        <f>SUM(ENERO:DICIEMBRE!Y135)</f>
        <v>0</v>
      </c>
      <c r="Z135" s="38">
        <f>SUM(ENERO:DICIEMBRE!Z135)</f>
        <v>0</v>
      </c>
      <c r="AA135" s="38">
        <f>SUM(ENERO:DICIEMBRE!AA135)</f>
        <v>0</v>
      </c>
      <c r="AB135" s="38">
        <f>SUM(ENERO:DICIEMBRE!AB135)</f>
        <v>0</v>
      </c>
      <c r="AC135" s="38">
        <f>SUM(ENERO:DICIEMBRE!AC135)</f>
        <v>0</v>
      </c>
      <c r="AD135" s="38">
        <f>SUM(ENERO:DICIEMBRE!AD135)</f>
        <v>0</v>
      </c>
      <c r="AE135" s="38">
        <f>SUM(ENERO:DICIEMBRE!AE135)</f>
        <v>0</v>
      </c>
      <c r="AF135" s="38">
        <f>SUM(ENERO:DICIEMBRE!AF135)</f>
        <v>0</v>
      </c>
      <c r="AG135" s="38">
        <f>SUM(ENERO:DICIEMBRE!AG135)</f>
        <v>0</v>
      </c>
      <c r="AH135" s="38">
        <f>SUM(ENERO:DICIEMBRE!AH135)</f>
        <v>0</v>
      </c>
      <c r="AI135" s="38">
        <f>SUM(ENERO:DICIEMBRE!AI135)</f>
        <v>0</v>
      </c>
      <c r="AJ135" s="38">
        <f>SUM(ENERO:DICIEMBRE!AJ135)</f>
        <v>0</v>
      </c>
      <c r="AK135" s="38">
        <f>SUM(ENERO:DICIEMBRE!AK135)</f>
        <v>0</v>
      </c>
      <c r="AL135" s="38">
        <f>SUM(ENERO:DICIEMBRE!AL135)</f>
        <v>0</v>
      </c>
      <c r="AM135" s="38">
        <f>SUM(ENERO:DICIEMBRE!AM135)</f>
        <v>0</v>
      </c>
      <c r="AN135" s="38">
        <f>SUM(ENERO:DICIEMBRE!AN135)</f>
        <v>0</v>
      </c>
      <c r="AO135" s="38">
        <f>SUM(ENERO:DICIEMBRE!AO135)</f>
        <v>0</v>
      </c>
      <c r="AP135" s="38">
        <f>SUM(ENERO:DICIEMBRE!AP135)</f>
        <v>0</v>
      </c>
      <c r="AQ135" s="38">
        <f>SUM(ENERO:DICIEMBRE!AQ135)</f>
        <v>0</v>
      </c>
      <c r="AR135" s="38">
        <f>SUM(ENERO:DICIEMBRE!AR135)</f>
        <v>0</v>
      </c>
      <c r="AS135" s="38">
        <f>SUM(ENERO:DICIEMBRE!AS135)</f>
        <v>0</v>
      </c>
      <c r="AT135" s="38">
        <f>SUM(ENERO:DICIEMBRE!AT135)</f>
        <v>0</v>
      </c>
      <c r="AU135" s="38">
        <f>SUM(ENERO:DICIEMBRE!AU135)</f>
        <v>0</v>
      </c>
      <c r="AV135" s="38">
        <f>SUM(ENERO:DICIEMBRE!AV135)</f>
        <v>0</v>
      </c>
      <c r="AW135" s="38">
        <f>SUM(ENERO:DICIEMBRE!AW135)</f>
        <v>0</v>
      </c>
      <c r="AX135" s="43" t="str">
        <f t="shared" si="276"/>
        <v/>
      </c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10"/>
      <c r="BJ135" s="10"/>
      <c r="BK135" s="10"/>
      <c r="BL135" s="10"/>
      <c r="BU135" s="11"/>
      <c r="BV135" s="11"/>
      <c r="BW135" s="11"/>
      <c r="CA135" s="44" t="str">
        <f t="shared" si="277"/>
        <v/>
      </c>
      <c r="CB135" s="44" t="str">
        <f t="shared" si="278"/>
        <v/>
      </c>
      <c r="CC135" s="44" t="str">
        <f t="shared" si="279"/>
        <v/>
      </c>
      <c r="CD135" s="44" t="str">
        <f t="shared" si="280"/>
        <v/>
      </c>
      <c r="CE135" s="44" t="str">
        <f t="shared" si="281"/>
        <v/>
      </c>
      <c r="CF135" s="44" t="str">
        <f t="shared" si="309"/>
        <v/>
      </c>
      <c r="CG135" s="44" t="str">
        <f t="shared" si="310"/>
        <v/>
      </c>
      <c r="CH135" s="44" t="str">
        <f t="shared" si="311"/>
        <v/>
      </c>
      <c r="CI135" s="44" t="str">
        <f t="shared" si="312"/>
        <v/>
      </c>
      <c r="CJ135" s="44" t="str">
        <f t="shared" si="313"/>
        <v/>
      </c>
      <c r="CK135" s="44" t="str">
        <f t="shared" si="314"/>
        <v/>
      </c>
      <c r="CL135" s="44" t="str">
        <f t="shared" si="315"/>
        <v/>
      </c>
      <c r="CM135" s="44" t="str">
        <f t="shared" si="316"/>
        <v/>
      </c>
      <c r="CN135" s="44" t="str">
        <f t="shared" si="317"/>
        <v/>
      </c>
      <c r="CO135" s="44" t="str">
        <f t="shared" si="318"/>
        <v/>
      </c>
      <c r="CP135" s="44" t="str">
        <f t="shared" si="319"/>
        <v/>
      </c>
      <c r="CQ135" s="44" t="str">
        <f t="shared" si="320"/>
        <v/>
      </c>
      <c r="CR135" s="44" t="str">
        <f t="shared" si="321"/>
        <v/>
      </c>
      <c r="CS135" s="44" t="str">
        <f t="shared" si="322"/>
        <v/>
      </c>
      <c r="CT135" s="44" t="str">
        <f t="shared" si="323"/>
        <v/>
      </c>
      <c r="CU135" s="44" t="str">
        <f t="shared" si="324"/>
        <v/>
      </c>
      <c r="CV135" s="44" t="str">
        <f t="shared" si="325"/>
        <v/>
      </c>
      <c r="CW135" s="44" t="str">
        <f t="shared" si="326"/>
        <v/>
      </c>
      <c r="CX135" s="44" t="str">
        <f t="shared" si="327"/>
        <v/>
      </c>
      <c r="CY135" s="44" t="str">
        <f t="shared" si="328"/>
        <v/>
      </c>
      <c r="CZ135" s="44" t="str">
        <f t="shared" si="282"/>
        <v/>
      </c>
      <c r="DA135" s="45">
        <f t="shared" si="283"/>
        <v>0</v>
      </c>
      <c r="DB135" s="45">
        <f t="shared" si="284"/>
        <v>0</v>
      </c>
      <c r="DC135" s="45">
        <f t="shared" si="285"/>
        <v>0</v>
      </c>
      <c r="DD135" s="45">
        <f t="shared" si="286"/>
        <v>0</v>
      </c>
      <c r="DE135" s="45">
        <f t="shared" si="287"/>
        <v>0</v>
      </c>
      <c r="DF135" s="45">
        <f t="shared" si="288"/>
        <v>0</v>
      </c>
      <c r="DG135" s="45">
        <f t="shared" si="289"/>
        <v>0</v>
      </c>
      <c r="DH135" s="45">
        <f t="shared" si="290"/>
        <v>0</v>
      </c>
      <c r="DI135" s="45">
        <f t="shared" si="291"/>
        <v>0</v>
      </c>
      <c r="DJ135" s="45">
        <f t="shared" si="292"/>
        <v>0</v>
      </c>
      <c r="DK135" s="45">
        <f t="shared" si="293"/>
        <v>0</v>
      </c>
      <c r="DL135" s="45">
        <f t="shared" si="294"/>
        <v>0</v>
      </c>
      <c r="DM135" s="45">
        <f t="shared" si="295"/>
        <v>0</v>
      </c>
      <c r="DN135" s="45">
        <f t="shared" si="296"/>
        <v>0</v>
      </c>
      <c r="DO135" s="45">
        <f t="shared" si="297"/>
        <v>0</v>
      </c>
      <c r="DP135" s="45">
        <f t="shared" si="298"/>
        <v>0</v>
      </c>
      <c r="DQ135" s="45">
        <f t="shared" si="299"/>
        <v>0</v>
      </c>
      <c r="DR135" s="45">
        <f t="shared" si="300"/>
        <v>0</v>
      </c>
      <c r="DS135" s="45">
        <f t="shared" si="301"/>
        <v>0</v>
      </c>
      <c r="DT135" s="45">
        <f t="shared" si="302"/>
        <v>0</v>
      </c>
      <c r="DU135" s="45">
        <f t="shared" si="303"/>
        <v>0</v>
      </c>
      <c r="DV135" s="45">
        <f t="shared" si="304"/>
        <v>0</v>
      </c>
      <c r="DW135" s="45">
        <f t="shared" si="305"/>
        <v>0</v>
      </c>
      <c r="DX135" s="45">
        <f t="shared" si="306"/>
        <v>0</v>
      </c>
      <c r="DY135" s="45">
        <f t="shared" si="307"/>
        <v>0</v>
      </c>
      <c r="DZ135" s="45">
        <f t="shared" si="308"/>
        <v>0</v>
      </c>
    </row>
    <row r="136" spans="1:130" x14ac:dyDescent="0.25">
      <c r="A136" s="66" t="s">
        <v>51</v>
      </c>
      <c r="B136" s="47">
        <f>+P136+R136+T136+V136+X136+Z136+AB136+AD136+AF136+AH136</f>
        <v>0</v>
      </c>
      <c r="C136" s="48">
        <f>+Q136+S136+U136+W136+Y136+AA136+AC136+AE136+AG136+AI136</f>
        <v>0</v>
      </c>
      <c r="D136" s="38">
        <f>SUM(ENERO:DICIEMBRE!D136)</f>
        <v>0</v>
      </c>
      <c r="E136" s="38">
        <f>SUM(ENERO:DICIEMBRE!E136)</f>
        <v>0</v>
      </c>
      <c r="F136" s="38">
        <f>SUM(ENERO:DICIEMBRE!F136)</f>
        <v>0</v>
      </c>
      <c r="G136" s="38">
        <f>SUM(ENERO:DICIEMBRE!G136)</f>
        <v>0</v>
      </c>
      <c r="H136" s="38">
        <f>SUM(ENERO:DICIEMBRE!H136)</f>
        <v>0</v>
      </c>
      <c r="I136" s="38">
        <f>SUM(ENERO:DICIEMBRE!I136)</f>
        <v>0</v>
      </c>
      <c r="J136" s="38">
        <f>SUM(ENERO:DICIEMBRE!J136)</f>
        <v>0</v>
      </c>
      <c r="K136" s="38">
        <f>SUM(ENERO:DICIEMBRE!K136)</f>
        <v>0</v>
      </c>
      <c r="L136" s="38">
        <f>SUM(ENERO:DICIEMBRE!L136)</f>
        <v>0</v>
      </c>
      <c r="M136" s="38">
        <f>SUM(ENERO:DICIEMBRE!M136)</f>
        <v>0</v>
      </c>
      <c r="N136" s="38">
        <f>SUM(ENERO:DICIEMBRE!N136)</f>
        <v>0</v>
      </c>
      <c r="O136" s="38">
        <f>SUM(ENERO:DICIEMBRE!O136)</f>
        <v>0</v>
      </c>
      <c r="P136" s="38">
        <f>SUM(ENERO:DICIEMBRE!P136)</f>
        <v>0</v>
      </c>
      <c r="Q136" s="38">
        <f>SUM(ENERO:DICIEMBRE!Q136)</f>
        <v>0</v>
      </c>
      <c r="R136" s="38">
        <f>SUM(ENERO:DICIEMBRE!R136)</f>
        <v>0</v>
      </c>
      <c r="S136" s="38">
        <f>SUM(ENERO:DICIEMBRE!S136)</f>
        <v>0</v>
      </c>
      <c r="T136" s="38">
        <f>SUM(ENERO:DICIEMBRE!T136)</f>
        <v>0</v>
      </c>
      <c r="U136" s="38">
        <f>SUM(ENERO:DICIEMBRE!U136)</f>
        <v>0</v>
      </c>
      <c r="V136" s="38">
        <f>SUM(ENERO:DICIEMBRE!V136)</f>
        <v>0</v>
      </c>
      <c r="W136" s="38">
        <f>SUM(ENERO:DICIEMBRE!W136)</f>
        <v>0</v>
      </c>
      <c r="X136" s="38">
        <f>SUM(ENERO:DICIEMBRE!X136)</f>
        <v>0</v>
      </c>
      <c r="Y136" s="38">
        <f>SUM(ENERO:DICIEMBRE!Y136)</f>
        <v>0</v>
      </c>
      <c r="Z136" s="38">
        <f>SUM(ENERO:DICIEMBRE!Z136)</f>
        <v>0</v>
      </c>
      <c r="AA136" s="38">
        <f>SUM(ENERO:DICIEMBRE!AA136)</f>
        <v>0</v>
      </c>
      <c r="AB136" s="38">
        <f>SUM(ENERO:DICIEMBRE!AB136)</f>
        <v>0</v>
      </c>
      <c r="AC136" s="38">
        <f>SUM(ENERO:DICIEMBRE!AC136)</f>
        <v>0</v>
      </c>
      <c r="AD136" s="38">
        <f>SUM(ENERO:DICIEMBRE!AD136)</f>
        <v>0</v>
      </c>
      <c r="AE136" s="38">
        <f>SUM(ENERO:DICIEMBRE!AE136)</f>
        <v>0</v>
      </c>
      <c r="AF136" s="38">
        <f>SUM(ENERO:DICIEMBRE!AF136)</f>
        <v>0</v>
      </c>
      <c r="AG136" s="38">
        <f>SUM(ENERO:DICIEMBRE!AG136)</f>
        <v>0</v>
      </c>
      <c r="AH136" s="38">
        <f>SUM(ENERO:DICIEMBRE!AH136)</f>
        <v>0</v>
      </c>
      <c r="AI136" s="38">
        <f>SUM(ENERO:DICIEMBRE!AI136)</f>
        <v>0</v>
      </c>
      <c r="AJ136" s="38">
        <f>SUM(ENERO:DICIEMBRE!AJ136)</f>
        <v>0</v>
      </c>
      <c r="AK136" s="38">
        <f>SUM(ENERO:DICIEMBRE!AK136)</f>
        <v>0</v>
      </c>
      <c r="AL136" s="38">
        <f>SUM(ENERO:DICIEMBRE!AL136)</f>
        <v>0</v>
      </c>
      <c r="AM136" s="38">
        <f>SUM(ENERO:DICIEMBRE!AM136)</f>
        <v>0</v>
      </c>
      <c r="AN136" s="38">
        <f>SUM(ENERO:DICIEMBRE!AN136)</f>
        <v>0</v>
      </c>
      <c r="AO136" s="38">
        <f>SUM(ENERO:DICIEMBRE!AO136)</f>
        <v>0</v>
      </c>
      <c r="AP136" s="38">
        <f>SUM(ENERO:DICIEMBRE!AP136)</f>
        <v>0</v>
      </c>
      <c r="AQ136" s="38">
        <f>SUM(ENERO:DICIEMBRE!AQ136)</f>
        <v>0</v>
      </c>
      <c r="AR136" s="38">
        <f>SUM(ENERO:DICIEMBRE!AR136)</f>
        <v>0</v>
      </c>
      <c r="AS136" s="38">
        <f>SUM(ENERO:DICIEMBRE!AS136)</f>
        <v>0</v>
      </c>
      <c r="AT136" s="38">
        <f>SUM(ENERO:DICIEMBRE!AT136)</f>
        <v>0</v>
      </c>
      <c r="AU136" s="38">
        <f>SUM(ENERO:DICIEMBRE!AU136)</f>
        <v>0</v>
      </c>
      <c r="AV136" s="38">
        <f>SUM(ENERO:DICIEMBRE!AV136)</f>
        <v>0</v>
      </c>
      <c r="AW136" s="38">
        <f>SUM(ENERO:DICIEMBRE!AW136)</f>
        <v>0</v>
      </c>
      <c r="AX136" s="43" t="str">
        <f t="shared" si="276"/>
        <v/>
      </c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10"/>
      <c r="BJ136" s="10"/>
      <c r="BK136" s="10"/>
      <c r="BL136" s="10"/>
      <c r="BU136" s="11"/>
      <c r="BV136" s="11"/>
      <c r="BW136" s="11"/>
      <c r="CA136" s="44" t="str">
        <f t="shared" si="277"/>
        <v/>
      </c>
      <c r="CB136" s="44" t="str">
        <f t="shared" si="278"/>
        <v/>
      </c>
      <c r="CC136" s="44" t="str">
        <f t="shared" si="279"/>
        <v/>
      </c>
      <c r="CD136" s="44" t="str">
        <f t="shared" si="280"/>
        <v/>
      </c>
      <c r="CE136" s="44" t="str">
        <f t="shared" si="281"/>
        <v/>
      </c>
      <c r="CF136" s="44" t="str">
        <f t="shared" si="309"/>
        <v/>
      </c>
      <c r="CG136" s="44" t="str">
        <f t="shared" si="310"/>
        <v/>
      </c>
      <c r="CH136" s="44" t="str">
        <f t="shared" si="311"/>
        <v/>
      </c>
      <c r="CI136" s="44" t="str">
        <f t="shared" si="312"/>
        <v/>
      </c>
      <c r="CJ136" s="44" t="str">
        <f t="shared" si="313"/>
        <v/>
      </c>
      <c r="CK136" s="44" t="str">
        <f t="shared" si="314"/>
        <v/>
      </c>
      <c r="CL136" s="44" t="str">
        <f t="shared" si="315"/>
        <v/>
      </c>
      <c r="CM136" s="44" t="str">
        <f t="shared" si="316"/>
        <v/>
      </c>
      <c r="CN136" s="44" t="str">
        <f t="shared" si="317"/>
        <v/>
      </c>
      <c r="CO136" s="44" t="str">
        <f t="shared" si="318"/>
        <v/>
      </c>
      <c r="CP136" s="44" t="str">
        <f t="shared" si="319"/>
        <v/>
      </c>
      <c r="CQ136" s="44" t="str">
        <f t="shared" si="320"/>
        <v/>
      </c>
      <c r="CR136" s="44" t="str">
        <f t="shared" si="321"/>
        <v/>
      </c>
      <c r="CS136" s="44" t="str">
        <f t="shared" si="322"/>
        <v/>
      </c>
      <c r="CT136" s="44" t="str">
        <f t="shared" si="323"/>
        <v/>
      </c>
      <c r="CU136" s="44" t="str">
        <f t="shared" si="324"/>
        <v/>
      </c>
      <c r="CV136" s="44" t="str">
        <f t="shared" si="325"/>
        <v/>
      </c>
      <c r="CW136" s="44" t="str">
        <f t="shared" si="326"/>
        <v/>
      </c>
      <c r="CX136" s="44" t="str">
        <f t="shared" si="327"/>
        <v/>
      </c>
      <c r="CY136" s="44" t="str">
        <f t="shared" si="328"/>
        <v/>
      </c>
      <c r="CZ136" s="44" t="str">
        <f t="shared" si="282"/>
        <v/>
      </c>
      <c r="DA136" s="45">
        <f t="shared" si="283"/>
        <v>0</v>
      </c>
      <c r="DB136" s="45">
        <f t="shared" si="284"/>
        <v>0</v>
      </c>
      <c r="DC136" s="45">
        <f t="shared" si="285"/>
        <v>0</v>
      </c>
      <c r="DD136" s="45">
        <f t="shared" si="286"/>
        <v>0</v>
      </c>
      <c r="DE136" s="45">
        <f t="shared" si="287"/>
        <v>0</v>
      </c>
      <c r="DF136" s="45">
        <f t="shared" si="288"/>
        <v>0</v>
      </c>
      <c r="DG136" s="45">
        <f t="shared" si="289"/>
        <v>0</v>
      </c>
      <c r="DH136" s="45">
        <f t="shared" si="290"/>
        <v>0</v>
      </c>
      <c r="DI136" s="45">
        <f t="shared" si="291"/>
        <v>0</v>
      </c>
      <c r="DJ136" s="45">
        <f t="shared" si="292"/>
        <v>0</v>
      </c>
      <c r="DK136" s="45">
        <f t="shared" si="293"/>
        <v>0</v>
      </c>
      <c r="DL136" s="45">
        <f t="shared" si="294"/>
        <v>0</v>
      </c>
      <c r="DM136" s="45">
        <f t="shared" si="295"/>
        <v>0</v>
      </c>
      <c r="DN136" s="45">
        <f t="shared" si="296"/>
        <v>0</v>
      </c>
      <c r="DO136" s="45">
        <f t="shared" si="297"/>
        <v>0</v>
      </c>
      <c r="DP136" s="45">
        <f t="shared" si="298"/>
        <v>0</v>
      </c>
      <c r="DQ136" s="45">
        <f t="shared" si="299"/>
        <v>0</v>
      </c>
      <c r="DR136" s="45">
        <f t="shared" si="300"/>
        <v>0</v>
      </c>
      <c r="DS136" s="45">
        <f t="shared" si="301"/>
        <v>0</v>
      </c>
      <c r="DT136" s="45">
        <f t="shared" si="302"/>
        <v>0</v>
      </c>
      <c r="DU136" s="45">
        <f t="shared" si="303"/>
        <v>0</v>
      </c>
      <c r="DV136" s="45">
        <f t="shared" si="304"/>
        <v>0</v>
      </c>
      <c r="DW136" s="45">
        <f t="shared" si="305"/>
        <v>0</v>
      </c>
      <c r="DX136" s="45">
        <f t="shared" si="306"/>
        <v>0</v>
      </c>
      <c r="DY136" s="45">
        <f t="shared" si="307"/>
        <v>0</v>
      </c>
      <c r="DZ136" s="45">
        <f t="shared" si="308"/>
        <v>0</v>
      </c>
    </row>
    <row r="137" spans="1:130" x14ac:dyDescent="0.25">
      <c r="A137" s="66" t="s">
        <v>52</v>
      </c>
      <c r="B137" s="47">
        <f t="shared" ref="B137:C139" si="329">+D137+F137+H137+J137+L137+N137+P137+R137+T137+V137+X137+Z137+AB137+AD137+AF137+AH137+AJ137+AL137+AN137+AP137</f>
        <v>0</v>
      </c>
      <c r="C137" s="48">
        <f t="shared" si="329"/>
        <v>0</v>
      </c>
      <c r="D137" s="38">
        <f>SUM(ENERO:DICIEMBRE!D137)</f>
        <v>0</v>
      </c>
      <c r="E137" s="38">
        <f>SUM(ENERO:DICIEMBRE!E137)</f>
        <v>0</v>
      </c>
      <c r="F137" s="38">
        <f>SUM(ENERO:DICIEMBRE!F137)</f>
        <v>0</v>
      </c>
      <c r="G137" s="38">
        <f>SUM(ENERO:DICIEMBRE!G137)</f>
        <v>0</v>
      </c>
      <c r="H137" s="38">
        <f>SUM(ENERO:DICIEMBRE!H137)</f>
        <v>0</v>
      </c>
      <c r="I137" s="38">
        <f>SUM(ENERO:DICIEMBRE!I137)</f>
        <v>0</v>
      </c>
      <c r="J137" s="38">
        <f>SUM(ENERO:DICIEMBRE!J137)</f>
        <v>0</v>
      </c>
      <c r="K137" s="38">
        <f>SUM(ENERO:DICIEMBRE!K137)</f>
        <v>0</v>
      </c>
      <c r="L137" s="38">
        <f>SUM(ENERO:DICIEMBRE!L137)</f>
        <v>0</v>
      </c>
      <c r="M137" s="38">
        <f>SUM(ENERO:DICIEMBRE!M137)</f>
        <v>0</v>
      </c>
      <c r="N137" s="38">
        <f>SUM(ENERO:DICIEMBRE!N137)</f>
        <v>0</v>
      </c>
      <c r="O137" s="38">
        <f>SUM(ENERO:DICIEMBRE!O137)</f>
        <v>0</v>
      </c>
      <c r="P137" s="38">
        <f>SUM(ENERO:DICIEMBRE!P137)</f>
        <v>0</v>
      </c>
      <c r="Q137" s="38">
        <f>SUM(ENERO:DICIEMBRE!Q137)</f>
        <v>0</v>
      </c>
      <c r="R137" s="38">
        <f>SUM(ENERO:DICIEMBRE!R137)</f>
        <v>0</v>
      </c>
      <c r="S137" s="38">
        <f>SUM(ENERO:DICIEMBRE!S137)</f>
        <v>0</v>
      </c>
      <c r="T137" s="38">
        <f>SUM(ENERO:DICIEMBRE!T137)</f>
        <v>0</v>
      </c>
      <c r="U137" s="38">
        <f>SUM(ENERO:DICIEMBRE!U137)</f>
        <v>0</v>
      </c>
      <c r="V137" s="38">
        <f>SUM(ENERO:DICIEMBRE!V137)</f>
        <v>0</v>
      </c>
      <c r="W137" s="38">
        <f>SUM(ENERO:DICIEMBRE!W137)</f>
        <v>0</v>
      </c>
      <c r="X137" s="38">
        <f>SUM(ENERO:DICIEMBRE!X137)</f>
        <v>0</v>
      </c>
      <c r="Y137" s="38">
        <f>SUM(ENERO:DICIEMBRE!Y137)</f>
        <v>0</v>
      </c>
      <c r="Z137" s="38">
        <f>SUM(ENERO:DICIEMBRE!Z137)</f>
        <v>0</v>
      </c>
      <c r="AA137" s="38">
        <f>SUM(ENERO:DICIEMBRE!AA137)</f>
        <v>0</v>
      </c>
      <c r="AB137" s="38">
        <f>SUM(ENERO:DICIEMBRE!AB137)</f>
        <v>0</v>
      </c>
      <c r="AC137" s="38">
        <f>SUM(ENERO:DICIEMBRE!AC137)</f>
        <v>0</v>
      </c>
      <c r="AD137" s="38">
        <f>SUM(ENERO:DICIEMBRE!AD137)</f>
        <v>0</v>
      </c>
      <c r="AE137" s="38">
        <f>SUM(ENERO:DICIEMBRE!AE137)</f>
        <v>0</v>
      </c>
      <c r="AF137" s="38">
        <f>SUM(ENERO:DICIEMBRE!AF137)</f>
        <v>0</v>
      </c>
      <c r="AG137" s="38">
        <f>SUM(ENERO:DICIEMBRE!AG137)</f>
        <v>0</v>
      </c>
      <c r="AH137" s="38">
        <f>SUM(ENERO:DICIEMBRE!AH137)</f>
        <v>0</v>
      </c>
      <c r="AI137" s="38">
        <f>SUM(ENERO:DICIEMBRE!AI137)</f>
        <v>0</v>
      </c>
      <c r="AJ137" s="38">
        <f>SUM(ENERO:DICIEMBRE!AJ137)</f>
        <v>0</v>
      </c>
      <c r="AK137" s="38">
        <f>SUM(ENERO:DICIEMBRE!AK137)</f>
        <v>0</v>
      </c>
      <c r="AL137" s="38">
        <f>SUM(ENERO:DICIEMBRE!AL137)</f>
        <v>0</v>
      </c>
      <c r="AM137" s="38">
        <f>SUM(ENERO:DICIEMBRE!AM137)</f>
        <v>0</v>
      </c>
      <c r="AN137" s="38">
        <f>SUM(ENERO:DICIEMBRE!AN137)</f>
        <v>0</v>
      </c>
      <c r="AO137" s="38">
        <f>SUM(ENERO:DICIEMBRE!AO137)</f>
        <v>0</v>
      </c>
      <c r="AP137" s="38">
        <f>SUM(ENERO:DICIEMBRE!AP137)</f>
        <v>0</v>
      </c>
      <c r="AQ137" s="38">
        <f>SUM(ENERO:DICIEMBRE!AQ137)</f>
        <v>0</v>
      </c>
      <c r="AR137" s="38">
        <f>SUM(ENERO:DICIEMBRE!AR137)</f>
        <v>0</v>
      </c>
      <c r="AS137" s="38">
        <f>SUM(ENERO:DICIEMBRE!AS137)</f>
        <v>0</v>
      </c>
      <c r="AT137" s="38">
        <f>SUM(ENERO:DICIEMBRE!AT137)</f>
        <v>0</v>
      </c>
      <c r="AU137" s="38">
        <f>SUM(ENERO:DICIEMBRE!AU137)</f>
        <v>0</v>
      </c>
      <c r="AV137" s="38">
        <f>SUM(ENERO:DICIEMBRE!AV137)</f>
        <v>0</v>
      </c>
      <c r="AW137" s="38">
        <f>SUM(ENERO:DICIEMBRE!AW137)</f>
        <v>0</v>
      </c>
      <c r="AX137" s="43" t="str">
        <f t="shared" si="276"/>
        <v/>
      </c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10"/>
      <c r="BJ137" s="10"/>
      <c r="BK137" s="10"/>
      <c r="BL137" s="10"/>
      <c r="BU137" s="11"/>
      <c r="BV137" s="11"/>
      <c r="BW137" s="11"/>
      <c r="CA137" s="44" t="str">
        <f t="shared" si="277"/>
        <v/>
      </c>
      <c r="CB137" s="44" t="str">
        <f t="shared" si="278"/>
        <v/>
      </c>
      <c r="CC137" s="44" t="str">
        <f t="shared" si="279"/>
        <v/>
      </c>
      <c r="CD137" s="44" t="str">
        <f t="shared" si="280"/>
        <v/>
      </c>
      <c r="CE137" s="44" t="str">
        <f t="shared" si="281"/>
        <v/>
      </c>
      <c r="CF137" s="44" t="str">
        <f t="shared" si="309"/>
        <v/>
      </c>
      <c r="CG137" s="44" t="str">
        <f t="shared" si="310"/>
        <v/>
      </c>
      <c r="CH137" s="44" t="str">
        <f t="shared" si="311"/>
        <v/>
      </c>
      <c r="CI137" s="44" t="str">
        <f t="shared" si="312"/>
        <v/>
      </c>
      <c r="CJ137" s="44" t="str">
        <f t="shared" si="313"/>
        <v/>
      </c>
      <c r="CK137" s="44" t="str">
        <f t="shared" si="314"/>
        <v/>
      </c>
      <c r="CL137" s="44" t="str">
        <f t="shared" si="315"/>
        <v/>
      </c>
      <c r="CM137" s="44" t="str">
        <f t="shared" si="316"/>
        <v/>
      </c>
      <c r="CN137" s="44" t="str">
        <f t="shared" si="317"/>
        <v/>
      </c>
      <c r="CO137" s="44" t="str">
        <f t="shared" si="318"/>
        <v/>
      </c>
      <c r="CP137" s="44" t="str">
        <f t="shared" si="319"/>
        <v/>
      </c>
      <c r="CQ137" s="44" t="str">
        <f t="shared" si="320"/>
        <v/>
      </c>
      <c r="CR137" s="44" t="str">
        <f t="shared" si="321"/>
        <v/>
      </c>
      <c r="CS137" s="44" t="str">
        <f t="shared" si="322"/>
        <v/>
      </c>
      <c r="CT137" s="44" t="str">
        <f t="shared" si="323"/>
        <v/>
      </c>
      <c r="CU137" s="44" t="str">
        <f t="shared" si="324"/>
        <v/>
      </c>
      <c r="CV137" s="44" t="str">
        <f t="shared" si="325"/>
        <v/>
      </c>
      <c r="CW137" s="44" t="str">
        <f t="shared" si="326"/>
        <v/>
      </c>
      <c r="CX137" s="44" t="str">
        <f t="shared" si="327"/>
        <v/>
      </c>
      <c r="CY137" s="44" t="str">
        <f t="shared" si="328"/>
        <v/>
      </c>
      <c r="CZ137" s="44" t="str">
        <f t="shared" si="282"/>
        <v/>
      </c>
      <c r="DA137" s="45">
        <f t="shared" si="283"/>
        <v>0</v>
      </c>
      <c r="DB137" s="45">
        <f t="shared" si="284"/>
        <v>0</v>
      </c>
      <c r="DC137" s="45">
        <f t="shared" si="285"/>
        <v>0</v>
      </c>
      <c r="DD137" s="45">
        <f t="shared" si="286"/>
        <v>0</v>
      </c>
      <c r="DE137" s="45">
        <f t="shared" si="287"/>
        <v>0</v>
      </c>
      <c r="DF137" s="45">
        <f t="shared" si="288"/>
        <v>0</v>
      </c>
      <c r="DG137" s="45">
        <f t="shared" si="289"/>
        <v>0</v>
      </c>
      <c r="DH137" s="45">
        <f t="shared" si="290"/>
        <v>0</v>
      </c>
      <c r="DI137" s="45">
        <f t="shared" si="291"/>
        <v>0</v>
      </c>
      <c r="DJ137" s="45">
        <f t="shared" si="292"/>
        <v>0</v>
      </c>
      <c r="DK137" s="45">
        <f t="shared" si="293"/>
        <v>0</v>
      </c>
      <c r="DL137" s="45">
        <f t="shared" si="294"/>
        <v>0</v>
      </c>
      <c r="DM137" s="45">
        <f t="shared" si="295"/>
        <v>0</v>
      </c>
      <c r="DN137" s="45">
        <f t="shared" si="296"/>
        <v>0</v>
      </c>
      <c r="DO137" s="45">
        <f t="shared" si="297"/>
        <v>0</v>
      </c>
      <c r="DP137" s="45">
        <f t="shared" si="298"/>
        <v>0</v>
      </c>
      <c r="DQ137" s="45">
        <f t="shared" si="299"/>
        <v>0</v>
      </c>
      <c r="DR137" s="45">
        <f t="shared" si="300"/>
        <v>0</v>
      </c>
      <c r="DS137" s="45">
        <f t="shared" si="301"/>
        <v>0</v>
      </c>
      <c r="DT137" s="45">
        <f t="shared" si="302"/>
        <v>0</v>
      </c>
      <c r="DU137" s="45">
        <f t="shared" si="303"/>
        <v>0</v>
      </c>
      <c r="DV137" s="45">
        <f t="shared" si="304"/>
        <v>0</v>
      </c>
      <c r="DW137" s="45">
        <f t="shared" si="305"/>
        <v>0</v>
      </c>
      <c r="DX137" s="45">
        <f t="shared" si="306"/>
        <v>0</v>
      </c>
      <c r="DY137" s="45">
        <f t="shared" si="307"/>
        <v>0</v>
      </c>
      <c r="DZ137" s="45">
        <f t="shared" si="308"/>
        <v>0</v>
      </c>
    </row>
    <row r="138" spans="1:130" x14ac:dyDescent="0.25">
      <c r="A138" s="66" t="s">
        <v>53</v>
      </c>
      <c r="B138" s="47">
        <f t="shared" si="329"/>
        <v>0</v>
      </c>
      <c r="C138" s="48">
        <f t="shared" si="329"/>
        <v>0</v>
      </c>
      <c r="D138" s="38">
        <f>SUM(ENERO:DICIEMBRE!D138)</f>
        <v>0</v>
      </c>
      <c r="E138" s="38">
        <f>SUM(ENERO:DICIEMBRE!E138)</f>
        <v>0</v>
      </c>
      <c r="F138" s="38">
        <f>SUM(ENERO:DICIEMBRE!F138)</f>
        <v>0</v>
      </c>
      <c r="G138" s="38">
        <f>SUM(ENERO:DICIEMBRE!G138)</f>
        <v>0</v>
      </c>
      <c r="H138" s="38">
        <f>SUM(ENERO:DICIEMBRE!H138)</f>
        <v>0</v>
      </c>
      <c r="I138" s="38">
        <f>SUM(ENERO:DICIEMBRE!I138)</f>
        <v>0</v>
      </c>
      <c r="J138" s="38">
        <f>SUM(ENERO:DICIEMBRE!J138)</f>
        <v>0</v>
      </c>
      <c r="K138" s="38">
        <f>SUM(ENERO:DICIEMBRE!K138)</f>
        <v>0</v>
      </c>
      <c r="L138" s="38">
        <f>SUM(ENERO:DICIEMBRE!L138)</f>
        <v>0</v>
      </c>
      <c r="M138" s="38">
        <f>SUM(ENERO:DICIEMBRE!M138)</f>
        <v>0</v>
      </c>
      <c r="N138" s="38">
        <f>SUM(ENERO:DICIEMBRE!N138)</f>
        <v>0</v>
      </c>
      <c r="O138" s="38">
        <f>SUM(ENERO:DICIEMBRE!O138)</f>
        <v>0</v>
      </c>
      <c r="P138" s="38">
        <f>SUM(ENERO:DICIEMBRE!P138)</f>
        <v>0</v>
      </c>
      <c r="Q138" s="38">
        <f>SUM(ENERO:DICIEMBRE!Q138)</f>
        <v>0</v>
      </c>
      <c r="R138" s="38">
        <f>SUM(ENERO:DICIEMBRE!R138)</f>
        <v>0</v>
      </c>
      <c r="S138" s="38">
        <f>SUM(ENERO:DICIEMBRE!S138)</f>
        <v>0</v>
      </c>
      <c r="T138" s="38">
        <f>SUM(ENERO:DICIEMBRE!T138)</f>
        <v>0</v>
      </c>
      <c r="U138" s="38">
        <f>SUM(ENERO:DICIEMBRE!U138)</f>
        <v>0</v>
      </c>
      <c r="V138" s="38">
        <f>SUM(ENERO:DICIEMBRE!V138)</f>
        <v>0</v>
      </c>
      <c r="W138" s="38">
        <f>SUM(ENERO:DICIEMBRE!W138)</f>
        <v>0</v>
      </c>
      <c r="X138" s="38">
        <f>SUM(ENERO:DICIEMBRE!X138)</f>
        <v>0</v>
      </c>
      <c r="Y138" s="38">
        <f>SUM(ENERO:DICIEMBRE!Y138)</f>
        <v>0</v>
      </c>
      <c r="Z138" s="38">
        <f>SUM(ENERO:DICIEMBRE!Z138)</f>
        <v>0</v>
      </c>
      <c r="AA138" s="38">
        <f>SUM(ENERO:DICIEMBRE!AA138)</f>
        <v>0</v>
      </c>
      <c r="AB138" s="38">
        <f>SUM(ENERO:DICIEMBRE!AB138)</f>
        <v>0</v>
      </c>
      <c r="AC138" s="38">
        <f>SUM(ENERO:DICIEMBRE!AC138)</f>
        <v>0</v>
      </c>
      <c r="AD138" s="38">
        <f>SUM(ENERO:DICIEMBRE!AD138)</f>
        <v>0</v>
      </c>
      <c r="AE138" s="38">
        <f>SUM(ENERO:DICIEMBRE!AE138)</f>
        <v>0</v>
      </c>
      <c r="AF138" s="38">
        <f>SUM(ENERO:DICIEMBRE!AF138)</f>
        <v>0</v>
      </c>
      <c r="AG138" s="38">
        <f>SUM(ENERO:DICIEMBRE!AG138)</f>
        <v>0</v>
      </c>
      <c r="AH138" s="38">
        <f>SUM(ENERO:DICIEMBRE!AH138)</f>
        <v>0</v>
      </c>
      <c r="AI138" s="38">
        <f>SUM(ENERO:DICIEMBRE!AI138)</f>
        <v>0</v>
      </c>
      <c r="AJ138" s="38">
        <f>SUM(ENERO:DICIEMBRE!AJ138)</f>
        <v>0</v>
      </c>
      <c r="AK138" s="38">
        <f>SUM(ENERO:DICIEMBRE!AK138)</f>
        <v>0</v>
      </c>
      <c r="AL138" s="38">
        <f>SUM(ENERO:DICIEMBRE!AL138)</f>
        <v>0</v>
      </c>
      <c r="AM138" s="38">
        <f>SUM(ENERO:DICIEMBRE!AM138)</f>
        <v>0</v>
      </c>
      <c r="AN138" s="38">
        <f>SUM(ENERO:DICIEMBRE!AN138)</f>
        <v>0</v>
      </c>
      <c r="AO138" s="38">
        <f>SUM(ENERO:DICIEMBRE!AO138)</f>
        <v>0</v>
      </c>
      <c r="AP138" s="38">
        <f>SUM(ENERO:DICIEMBRE!AP138)</f>
        <v>0</v>
      </c>
      <c r="AQ138" s="38">
        <f>SUM(ENERO:DICIEMBRE!AQ138)</f>
        <v>0</v>
      </c>
      <c r="AR138" s="38">
        <f>SUM(ENERO:DICIEMBRE!AR138)</f>
        <v>0</v>
      </c>
      <c r="AS138" s="38">
        <f>SUM(ENERO:DICIEMBRE!AS138)</f>
        <v>0</v>
      </c>
      <c r="AT138" s="38">
        <f>SUM(ENERO:DICIEMBRE!AT138)</f>
        <v>0</v>
      </c>
      <c r="AU138" s="38">
        <f>SUM(ENERO:DICIEMBRE!AU138)</f>
        <v>0</v>
      </c>
      <c r="AV138" s="38">
        <f>SUM(ENERO:DICIEMBRE!AV138)</f>
        <v>0</v>
      </c>
      <c r="AW138" s="38">
        <f>SUM(ENERO:DICIEMBRE!AW138)</f>
        <v>0</v>
      </c>
      <c r="AX138" s="43" t="str">
        <f t="shared" si="276"/>
        <v/>
      </c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10"/>
      <c r="BJ138" s="10"/>
      <c r="BK138" s="10"/>
      <c r="BL138" s="10"/>
      <c r="BU138" s="11"/>
      <c r="BV138" s="11"/>
      <c r="BW138" s="11"/>
      <c r="CA138" s="44" t="str">
        <f t="shared" si="277"/>
        <v/>
      </c>
      <c r="CB138" s="44" t="str">
        <f t="shared" si="278"/>
        <v/>
      </c>
      <c r="CC138" s="44" t="str">
        <f t="shared" si="279"/>
        <v/>
      </c>
      <c r="CD138" s="44" t="str">
        <f t="shared" si="280"/>
        <v/>
      </c>
      <c r="CE138" s="44" t="str">
        <f t="shared" si="281"/>
        <v/>
      </c>
      <c r="CF138" s="44" t="str">
        <f t="shared" si="309"/>
        <v/>
      </c>
      <c r="CG138" s="44" t="str">
        <f t="shared" si="310"/>
        <v/>
      </c>
      <c r="CH138" s="44" t="str">
        <f t="shared" si="311"/>
        <v/>
      </c>
      <c r="CI138" s="44" t="str">
        <f t="shared" si="312"/>
        <v/>
      </c>
      <c r="CJ138" s="44" t="str">
        <f t="shared" si="313"/>
        <v/>
      </c>
      <c r="CK138" s="44" t="str">
        <f t="shared" si="314"/>
        <v/>
      </c>
      <c r="CL138" s="44" t="str">
        <f t="shared" si="315"/>
        <v/>
      </c>
      <c r="CM138" s="44" t="str">
        <f t="shared" si="316"/>
        <v/>
      </c>
      <c r="CN138" s="44" t="str">
        <f t="shared" si="317"/>
        <v/>
      </c>
      <c r="CO138" s="44" t="str">
        <f t="shared" si="318"/>
        <v/>
      </c>
      <c r="CP138" s="44" t="str">
        <f t="shared" si="319"/>
        <v/>
      </c>
      <c r="CQ138" s="44" t="str">
        <f t="shared" si="320"/>
        <v/>
      </c>
      <c r="CR138" s="44" t="str">
        <f t="shared" si="321"/>
        <v/>
      </c>
      <c r="CS138" s="44" t="str">
        <f t="shared" si="322"/>
        <v/>
      </c>
      <c r="CT138" s="44" t="str">
        <f t="shared" si="323"/>
        <v/>
      </c>
      <c r="CU138" s="44" t="str">
        <f t="shared" si="324"/>
        <v/>
      </c>
      <c r="CV138" s="44" t="str">
        <f t="shared" si="325"/>
        <v/>
      </c>
      <c r="CW138" s="44" t="str">
        <f t="shared" si="326"/>
        <v/>
      </c>
      <c r="CX138" s="44" t="str">
        <f t="shared" si="327"/>
        <v/>
      </c>
      <c r="CY138" s="44" t="str">
        <f t="shared" si="328"/>
        <v/>
      </c>
      <c r="CZ138" s="44" t="str">
        <f t="shared" si="282"/>
        <v/>
      </c>
      <c r="DA138" s="45">
        <f t="shared" si="283"/>
        <v>0</v>
      </c>
      <c r="DB138" s="45">
        <f t="shared" si="284"/>
        <v>0</v>
      </c>
      <c r="DC138" s="45">
        <f t="shared" si="285"/>
        <v>0</v>
      </c>
      <c r="DD138" s="45">
        <f t="shared" si="286"/>
        <v>0</v>
      </c>
      <c r="DE138" s="45">
        <f t="shared" si="287"/>
        <v>0</v>
      </c>
      <c r="DF138" s="45">
        <f t="shared" si="288"/>
        <v>0</v>
      </c>
      <c r="DG138" s="45">
        <f t="shared" si="289"/>
        <v>0</v>
      </c>
      <c r="DH138" s="45">
        <f t="shared" si="290"/>
        <v>0</v>
      </c>
      <c r="DI138" s="45">
        <f t="shared" si="291"/>
        <v>0</v>
      </c>
      <c r="DJ138" s="45">
        <f t="shared" si="292"/>
        <v>0</v>
      </c>
      <c r="DK138" s="45">
        <f t="shared" si="293"/>
        <v>0</v>
      </c>
      <c r="DL138" s="45">
        <f t="shared" si="294"/>
        <v>0</v>
      </c>
      <c r="DM138" s="45">
        <f t="shared" si="295"/>
        <v>0</v>
      </c>
      <c r="DN138" s="45">
        <f t="shared" si="296"/>
        <v>0</v>
      </c>
      <c r="DO138" s="45">
        <f t="shared" si="297"/>
        <v>0</v>
      </c>
      <c r="DP138" s="45">
        <f t="shared" si="298"/>
        <v>0</v>
      </c>
      <c r="DQ138" s="45">
        <f t="shared" si="299"/>
        <v>0</v>
      </c>
      <c r="DR138" s="45">
        <f t="shared" si="300"/>
        <v>0</v>
      </c>
      <c r="DS138" s="45">
        <f t="shared" si="301"/>
        <v>0</v>
      </c>
      <c r="DT138" s="45">
        <f t="shared" si="302"/>
        <v>0</v>
      </c>
      <c r="DU138" s="45">
        <f t="shared" si="303"/>
        <v>0</v>
      </c>
      <c r="DV138" s="45">
        <f t="shared" si="304"/>
        <v>0</v>
      </c>
      <c r="DW138" s="45">
        <f t="shared" si="305"/>
        <v>0</v>
      </c>
      <c r="DX138" s="45">
        <f t="shared" si="306"/>
        <v>0</v>
      </c>
      <c r="DY138" s="45">
        <f t="shared" si="307"/>
        <v>0</v>
      </c>
      <c r="DZ138" s="45">
        <f t="shared" si="308"/>
        <v>0</v>
      </c>
    </row>
    <row r="139" spans="1:130" x14ac:dyDescent="0.25">
      <c r="A139" s="57" t="s">
        <v>54</v>
      </c>
      <c r="B139" s="56">
        <f t="shared" si="329"/>
        <v>0</v>
      </c>
      <c r="C139" s="57">
        <f t="shared" si="329"/>
        <v>0</v>
      </c>
      <c r="D139" s="38">
        <f>SUM(ENERO:DICIEMBRE!D139)</f>
        <v>0</v>
      </c>
      <c r="E139" s="38">
        <f>SUM(ENERO:DICIEMBRE!E139)</f>
        <v>0</v>
      </c>
      <c r="F139" s="38">
        <f>SUM(ENERO:DICIEMBRE!F139)</f>
        <v>0</v>
      </c>
      <c r="G139" s="38">
        <f>SUM(ENERO:DICIEMBRE!G139)</f>
        <v>0</v>
      </c>
      <c r="H139" s="38">
        <f>SUM(ENERO:DICIEMBRE!H139)</f>
        <v>0</v>
      </c>
      <c r="I139" s="38">
        <f>SUM(ENERO:DICIEMBRE!I139)</f>
        <v>0</v>
      </c>
      <c r="J139" s="38">
        <f>SUM(ENERO:DICIEMBRE!J139)</f>
        <v>0</v>
      </c>
      <c r="K139" s="38">
        <f>SUM(ENERO:DICIEMBRE!K139)</f>
        <v>0</v>
      </c>
      <c r="L139" s="38">
        <f>SUM(ENERO:DICIEMBRE!L139)</f>
        <v>0</v>
      </c>
      <c r="M139" s="38">
        <f>SUM(ENERO:DICIEMBRE!M139)</f>
        <v>0</v>
      </c>
      <c r="N139" s="38">
        <f>SUM(ENERO:DICIEMBRE!N139)</f>
        <v>0</v>
      </c>
      <c r="O139" s="38">
        <f>SUM(ENERO:DICIEMBRE!O139)</f>
        <v>0</v>
      </c>
      <c r="P139" s="38">
        <f>SUM(ENERO:DICIEMBRE!P139)</f>
        <v>0</v>
      </c>
      <c r="Q139" s="38">
        <f>SUM(ENERO:DICIEMBRE!Q139)</f>
        <v>0</v>
      </c>
      <c r="R139" s="38">
        <f>SUM(ENERO:DICIEMBRE!R139)</f>
        <v>0</v>
      </c>
      <c r="S139" s="38">
        <f>SUM(ENERO:DICIEMBRE!S139)</f>
        <v>0</v>
      </c>
      <c r="T139" s="38">
        <f>SUM(ENERO:DICIEMBRE!T139)</f>
        <v>0</v>
      </c>
      <c r="U139" s="38">
        <f>SUM(ENERO:DICIEMBRE!U139)</f>
        <v>0</v>
      </c>
      <c r="V139" s="38">
        <f>SUM(ENERO:DICIEMBRE!V139)</f>
        <v>0</v>
      </c>
      <c r="W139" s="38">
        <f>SUM(ENERO:DICIEMBRE!W139)</f>
        <v>0</v>
      </c>
      <c r="X139" s="38">
        <f>SUM(ENERO:DICIEMBRE!X139)</f>
        <v>0</v>
      </c>
      <c r="Y139" s="38">
        <f>SUM(ENERO:DICIEMBRE!Y139)</f>
        <v>0</v>
      </c>
      <c r="Z139" s="38">
        <f>SUM(ENERO:DICIEMBRE!Z139)</f>
        <v>0</v>
      </c>
      <c r="AA139" s="38">
        <f>SUM(ENERO:DICIEMBRE!AA139)</f>
        <v>0</v>
      </c>
      <c r="AB139" s="38">
        <f>SUM(ENERO:DICIEMBRE!AB139)</f>
        <v>0</v>
      </c>
      <c r="AC139" s="38">
        <f>SUM(ENERO:DICIEMBRE!AC139)</f>
        <v>0</v>
      </c>
      <c r="AD139" s="38">
        <f>SUM(ENERO:DICIEMBRE!AD139)</f>
        <v>0</v>
      </c>
      <c r="AE139" s="38">
        <f>SUM(ENERO:DICIEMBRE!AE139)</f>
        <v>0</v>
      </c>
      <c r="AF139" s="38">
        <f>SUM(ENERO:DICIEMBRE!AF139)</f>
        <v>0</v>
      </c>
      <c r="AG139" s="38">
        <f>SUM(ENERO:DICIEMBRE!AG139)</f>
        <v>0</v>
      </c>
      <c r="AH139" s="38">
        <f>SUM(ENERO:DICIEMBRE!AH139)</f>
        <v>0</v>
      </c>
      <c r="AI139" s="38">
        <f>SUM(ENERO:DICIEMBRE!AI139)</f>
        <v>0</v>
      </c>
      <c r="AJ139" s="38">
        <f>SUM(ENERO:DICIEMBRE!AJ139)</f>
        <v>0</v>
      </c>
      <c r="AK139" s="38">
        <f>SUM(ENERO:DICIEMBRE!AK139)</f>
        <v>0</v>
      </c>
      <c r="AL139" s="38">
        <f>SUM(ENERO:DICIEMBRE!AL139)</f>
        <v>0</v>
      </c>
      <c r="AM139" s="38">
        <f>SUM(ENERO:DICIEMBRE!AM139)</f>
        <v>0</v>
      </c>
      <c r="AN139" s="38">
        <f>SUM(ENERO:DICIEMBRE!AN139)</f>
        <v>0</v>
      </c>
      <c r="AO139" s="38">
        <f>SUM(ENERO:DICIEMBRE!AO139)</f>
        <v>0</v>
      </c>
      <c r="AP139" s="38">
        <f>SUM(ENERO:DICIEMBRE!AP139)</f>
        <v>0</v>
      </c>
      <c r="AQ139" s="38">
        <f>SUM(ENERO:DICIEMBRE!AQ139)</f>
        <v>0</v>
      </c>
      <c r="AR139" s="38">
        <f>SUM(ENERO:DICIEMBRE!AR139)</f>
        <v>0</v>
      </c>
      <c r="AS139" s="38">
        <f>SUM(ENERO:DICIEMBRE!AS139)</f>
        <v>0</v>
      </c>
      <c r="AT139" s="38">
        <f>SUM(ENERO:DICIEMBRE!AT139)</f>
        <v>0</v>
      </c>
      <c r="AU139" s="38">
        <f>SUM(ENERO:DICIEMBRE!AU139)</f>
        <v>0</v>
      </c>
      <c r="AV139" s="38">
        <f>SUM(ENERO:DICIEMBRE!AV139)</f>
        <v>0</v>
      </c>
      <c r="AW139" s="38">
        <f>SUM(ENERO:DICIEMBRE!AW139)</f>
        <v>0</v>
      </c>
      <c r="AX139" s="43" t="str">
        <f t="shared" si="276"/>
        <v/>
      </c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10"/>
      <c r="BJ139" s="10"/>
      <c r="BK139" s="10"/>
      <c r="BL139" s="10"/>
      <c r="BU139" s="11"/>
      <c r="BV139" s="11"/>
      <c r="BW139" s="11"/>
      <c r="CA139" s="44" t="str">
        <f t="shared" si="277"/>
        <v/>
      </c>
      <c r="CB139" s="44" t="str">
        <f>IF(B139&lt;&gt;(AR139+ AS139),"* La suma de las columnas Sexo DEBE SER IGUAL a los Procesados. ","")</f>
        <v/>
      </c>
      <c r="CC139" s="44" t="str">
        <f t="shared" si="279"/>
        <v/>
      </c>
      <c r="CD139" s="44" t="str">
        <f t="shared" si="280"/>
        <v/>
      </c>
      <c r="CE139" s="44" t="str">
        <f t="shared" si="281"/>
        <v/>
      </c>
      <c r="CF139" s="44" t="str">
        <f t="shared" si="309"/>
        <v/>
      </c>
      <c r="CG139" s="44" t="str">
        <f t="shared" si="310"/>
        <v/>
      </c>
      <c r="CH139" s="44" t="str">
        <f t="shared" si="311"/>
        <v/>
      </c>
      <c r="CI139" s="44" t="str">
        <f t="shared" si="312"/>
        <v/>
      </c>
      <c r="CJ139" s="44" t="str">
        <f t="shared" si="313"/>
        <v/>
      </c>
      <c r="CK139" s="44" t="str">
        <f t="shared" si="314"/>
        <v/>
      </c>
      <c r="CL139" s="44" t="str">
        <f t="shared" si="315"/>
        <v/>
      </c>
      <c r="CM139" s="44" t="str">
        <f t="shared" si="316"/>
        <v/>
      </c>
      <c r="CN139" s="44" t="str">
        <f t="shared" si="317"/>
        <v/>
      </c>
      <c r="CO139" s="44" t="str">
        <f t="shared" si="318"/>
        <v/>
      </c>
      <c r="CP139" s="44" t="str">
        <f t="shared" si="319"/>
        <v/>
      </c>
      <c r="CQ139" s="44" t="str">
        <f t="shared" si="320"/>
        <v/>
      </c>
      <c r="CR139" s="44" t="str">
        <f t="shared" si="321"/>
        <v/>
      </c>
      <c r="CS139" s="44" t="str">
        <f t="shared" si="322"/>
        <v/>
      </c>
      <c r="CT139" s="44" t="str">
        <f t="shared" si="323"/>
        <v/>
      </c>
      <c r="CU139" s="44" t="str">
        <f t="shared" si="324"/>
        <v/>
      </c>
      <c r="CV139" s="44" t="str">
        <f t="shared" si="325"/>
        <v/>
      </c>
      <c r="CW139" s="44" t="str">
        <f t="shared" si="326"/>
        <v/>
      </c>
      <c r="CX139" s="44" t="str">
        <f t="shared" si="327"/>
        <v/>
      </c>
      <c r="CY139" s="44" t="str">
        <f t="shared" si="328"/>
        <v/>
      </c>
      <c r="CZ139" s="44" t="str">
        <f t="shared" si="282"/>
        <v/>
      </c>
      <c r="DA139" s="45">
        <f t="shared" si="283"/>
        <v>0</v>
      </c>
      <c r="DB139" s="45">
        <f t="shared" si="284"/>
        <v>0</v>
      </c>
      <c r="DC139" s="45">
        <f t="shared" si="285"/>
        <v>0</v>
      </c>
      <c r="DD139" s="45">
        <f t="shared" si="286"/>
        <v>0</v>
      </c>
      <c r="DE139" s="45">
        <f t="shared" si="287"/>
        <v>0</v>
      </c>
      <c r="DF139" s="45">
        <f t="shared" si="288"/>
        <v>0</v>
      </c>
      <c r="DG139" s="45">
        <f t="shared" si="289"/>
        <v>0</v>
      </c>
      <c r="DH139" s="45">
        <f t="shared" si="290"/>
        <v>0</v>
      </c>
      <c r="DI139" s="45">
        <f t="shared" si="291"/>
        <v>0</v>
      </c>
      <c r="DJ139" s="45">
        <f t="shared" si="292"/>
        <v>0</v>
      </c>
      <c r="DK139" s="45">
        <f t="shared" si="293"/>
        <v>0</v>
      </c>
      <c r="DL139" s="45">
        <f t="shared" si="294"/>
        <v>0</v>
      </c>
      <c r="DM139" s="45">
        <f t="shared" si="295"/>
        <v>0</v>
      </c>
      <c r="DN139" s="45">
        <f t="shared" si="296"/>
        <v>0</v>
      </c>
      <c r="DO139" s="45">
        <f t="shared" si="297"/>
        <v>0</v>
      </c>
      <c r="DP139" s="45">
        <f t="shared" si="298"/>
        <v>0</v>
      </c>
      <c r="DQ139" s="45">
        <f t="shared" si="299"/>
        <v>0</v>
      </c>
      <c r="DR139" s="45">
        <f t="shared" si="300"/>
        <v>0</v>
      </c>
      <c r="DS139" s="45">
        <f t="shared" si="301"/>
        <v>0</v>
      </c>
      <c r="DT139" s="45">
        <f t="shared" si="302"/>
        <v>0</v>
      </c>
      <c r="DU139" s="45">
        <f t="shared" si="303"/>
        <v>0</v>
      </c>
      <c r="DV139" s="45">
        <f t="shared" si="304"/>
        <v>0</v>
      </c>
      <c r="DW139" s="45">
        <f t="shared" si="305"/>
        <v>0</v>
      </c>
      <c r="DX139" s="45">
        <f t="shared" si="306"/>
        <v>0</v>
      </c>
      <c r="DY139" s="45">
        <f t="shared" si="307"/>
        <v>0</v>
      </c>
      <c r="DZ139" s="45">
        <f t="shared" si="308"/>
        <v>0</v>
      </c>
    </row>
    <row r="140" spans="1:130" x14ac:dyDescent="0.25">
      <c r="A140" s="503" t="s">
        <v>61</v>
      </c>
      <c r="B140" s="503"/>
      <c r="C140" s="503"/>
      <c r="D140" s="503"/>
      <c r="E140" s="503"/>
      <c r="F140" s="503"/>
      <c r="G140" s="503"/>
      <c r="H140" s="503"/>
      <c r="I140" s="503"/>
      <c r="J140" s="503"/>
      <c r="K140" s="503"/>
      <c r="L140" s="503"/>
      <c r="M140" s="503"/>
      <c r="N140" s="503"/>
      <c r="O140" s="503"/>
      <c r="P140" s="503"/>
      <c r="Q140" s="504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68"/>
      <c r="AD140" s="69"/>
      <c r="AE140" s="68"/>
      <c r="AF140" s="68"/>
      <c r="AG140" s="8"/>
      <c r="AH140" s="8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</row>
    <row r="141" spans="1:130" x14ac:dyDescent="0.25">
      <c r="A141" s="493" t="s">
        <v>62</v>
      </c>
      <c r="B141" s="496"/>
      <c r="C141" s="482" t="s">
        <v>63</v>
      </c>
      <c r="D141" s="483"/>
      <c r="E141" s="505"/>
      <c r="F141" s="506" t="s">
        <v>64</v>
      </c>
      <c r="G141" s="506"/>
      <c r="H141" s="506"/>
      <c r="I141" s="506" t="s">
        <v>65</v>
      </c>
      <c r="J141" s="506"/>
      <c r="K141" s="506"/>
      <c r="L141" s="506" t="s">
        <v>66</v>
      </c>
      <c r="M141" s="506"/>
      <c r="N141" s="506"/>
      <c r="O141" s="482" t="s">
        <v>67</v>
      </c>
      <c r="P141" s="505"/>
      <c r="Q141" s="7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</row>
    <row r="142" spans="1:130" x14ac:dyDescent="0.25">
      <c r="A142" s="495"/>
      <c r="B142" s="498"/>
      <c r="C142" s="18" t="s">
        <v>33</v>
      </c>
      <c r="D142" s="25" t="s">
        <v>34</v>
      </c>
      <c r="E142" s="71" t="s">
        <v>68</v>
      </c>
      <c r="F142" s="18" t="s">
        <v>33</v>
      </c>
      <c r="G142" s="25" t="s">
        <v>34</v>
      </c>
      <c r="H142" s="71" t="s">
        <v>68</v>
      </c>
      <c r="I142" s="18" t="s">
        <v>33</v>
      </c>
      <c r="J142" s="25" t="s">
        <v>34</v>
      </c>
      <c r="K142" s="71" t="s">
        <v>68</v>
      </c>
      <c r="L142" s="18" t="s">
        <v>33</v>
      </c>
      <c r="M142" s="25" t="s">
        <v>34</v>
      </c>
      <c r="N142" s="71" t="s">
        <v>68</v>
      </c>
      <c r="O142" s="18" t="s">
        <v>33</v>
      </c>
      <c r="P142" s="64" t="s">
        <v>34</v>
      </c>
      <c r="Q142" s="72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DA142" s="45"/>
      <c r="DB142" s="45"/>
      <c r="DC142" s="45"/>
      <c r="DD142" s="45"/>
      <c r="DE142" s="45"/>
      <c r="DF142" s="45"/>
    </row>
    <row r="143" spans="1:130" x14ac:dyDescent="0.25">
      <c r="A143" s="507" t="s">
        <v>69</v>
      </c>
      <c r="B143" s="508"/>
      <c r="C143" s="38">
        <f>SUM(ENERO:DICIEMBRE!C143)</f>
        <v>0</v>
      </c>
      <c r="D143" s="38">
        <f>SUM(ENERO:DICIEMBRE!D143)</f>
        <v>0</v>
      </c>
      <c r="E143" s="38">
        <f>SUM(ENERO:DICIEMBRE!E143)</f>
        <v>0</v>
      </c>
      <c r="F143" s="38">
        <f>SUM(ENERO:DICIEMBRE!F143)</f>
        <v>0</v>
      </c>
      <c r="G143" s="38">
        <f>SUM(ENERO:DICIEMBRE!G143)</f>
        <v>0</v>
      </c>
      <c r="H143" s="38">
        <f>SUM(ENERO:DICIEMBRE!H143)</f>
        <v>0</v>
      </c>
      <c r="I143" s="38">
        <f>SUM(ENERO:DICIEMBRE!I143)</f>
        <v>0</v>
      </c>
      <c r="J143" s="38">
        <f>SUM(ENERO:DICIEMBRE!J143)</f>
        <v>0</v>
      </c>
      <c r="K143" s="38">
        <f>SUM(ENERO:DICIEMBRE!K143)</f>
        <v>0</v>
      </c>
      <c r="L143" s="38">
        <f>SUM(ENERO:DICIEMBRE!L143)</f>
        <v>0</v>
      </c>
      <c r="M143" s="38">
        <f>SUM(ENERO:DICIEMBRE!M143)</f>
        <v>0</v>
      </c>
      <c r="N143" s="38">
        <f>SUM(ENERO:DICIEMBRE!N143)</f>
        <v>0</v>
      </c>
      <c r="O143" s="38">
        <f>SUM(ENERO:DICIEMBRE!O143)</f>
        <v>0</v>
      </c>
      <c r="P143" s="38">
        <f>SUM(ENERO:DICIEMBRE!P143)</f>
        <v>0</v>
      </c>
      <c r="Q143" s="77" t="str">
        <f>CA143&amp;CB143&amp;CC143&amp;CD143&amp;CE143</f>
        <v/>
      </c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10"/>
      <c r="AD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CA143" s="44" t="str">
        <f>IF(C143&gt;=D143,"","* Los exámenes Reactivos de Hepatitis B NO DEBEN ser mayor a los exámenes Procesados. ")</f>
        <v/>
      </c>
      <c r="CB143" s="44" t="str">
        <f>IF(F143&gt;=G143,"","* Los exámenes Reactivos de Hepatitis C NO DEBEN ser mayor a los exámenes Procesados. ")</f>
        <v/>
      </c>
      <c r="CC143" s="44" t="str">
        <f>IF(I143&gt;=J143,"","* Los exámenes Reactivos de CHAGAS NO DEBEN ser mayor a los exámenes Procesados. ")</f>
        <v/>
      </c>
      <c r="CD143" s="44" t="str">
        <f>IF(L143&gt;=M143,"","* Los exámenes Reactivos de HTLV1 NO DEBEN ser mayor a los exámenes Procesados. ")</f>
        <v/>
      </c>
      <c r="CE143" s="44" t="str">
        <f>IF(O143&gt;=P143,"","* Los exámenes Reactivos de SIFILIS NO DEBEN ser mayor a los exámenes Procesados. ")</f>
        <v/>
      </c>
      <c r="DA143" s="45">
        <f>IF(C143&gt;=D143,0,1)</f>
        <v>0</v>
      </c>
      <c r="DB143" s="45">
        <f>IF(F143&gt;=G143,0,1)</f>
        <v>0</v>
      </c>
      <c r="DC143" s="45">
        <f>IF(I143&gt;=J143,0,1)</f>
        <v>0</v>
      </c>
      <c r="DD143" s="45">
        <f>IF(L143&gt;=M143,0,1)</f>
        <v>0</v>
      </c>
      <c r="DE143" s="45">
        <f>IF(O143&gt;=P143,0,1)</f>
        <v>0</v>
      </c>
      <c r="DF143" s="45"/>
    </row>
    <row r="144" spans="1:130" x14ac:dyDescent="0.25">
      <c r="A144" s="509" t="s">
        <v>70</v>
      </c>
      <c r="B144" s="78" t="s">
        <v>71</v>
      </c>
      <c r="C144" s="38">
        <f>SUM(ENERO:DICIEMBRE!C144)</f>
        <v>0</v>
      </c>
      <c r="D144" s="38">
        <f>SUM(ENERO:DICIEMBRE!D144)</f>
        <v>0</v>
      </c>
      <c r="E144" s="38">
        <f>SUM(ENERO:DICIEMBRE!E144)</f>
        <v>0</v>
      </c>
      <c r="F144" s="38">
        <f>SUM(ENERO:DICIEMBRE!F144)</f>
        <v>0</v>
      </c>
      <c r="G144" s="38">
        <f>SUM(ENERO:DICIEMBRE!G144)</f>
        <v>0</v>
      </c>
      <c r="H144" s="38">
        <f>SUM(ENERO:DICIEMBRE!H144)</f>
        <v>0</v>
      </c>
      <c r="I144" s="38">
        <f>SUM(ENERO:DICIEMBRE!I144)</f>
        <v>0</v>
      </c>
      <c r="J144" s="38">
        <f>SUM(ENERO:DICIEMBRE!J144)</f>
        <v>0</v>
      </c>
      <c r="K144" s="38">
        <f>SUM(ENERO:DICIEMBRE!K144)</f>
        <v>0</v>
      </c>
      <c r="L144" s="38">
        <f>SUM(ENERO:DICIEMBRE!L144)</f>
        <v>0</v>
      </c>
      <c r="M144" s="38">
        <f>SUM(ENERO:DICIEMBRE!M144)</f>
        <v>0</v>
      </c>
      <c r="N144" s="38">
        <f>SUM(ENERO:DICIEMBRE!N144)</f>
        <v>0</v>
      </c>
      <c r="O144" s="38">
        <f>SUM(ENERO:DICIEMBRE!O144)</f>
        <v>0</v>
      </c>
      <c r="P144" s="38">
        <f>SUM(ENERO:DICIEMBRE!P144)</f>
        <v>0</v>
      </c>
      <c r="Q144" s="77" t="str">
        <f>CA144&amp;CB144&amp;CC144&amp;CD144&amp;CE144</f>
        <v/>
      </c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10"/>
      <c r="AD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CA144" s="44" t="str">
        <f>IF(C144&gt;=D144,"","* Los exámenes Reactivos de Hepatitis B NO DEBEN ser mayor a los exámenes Procesados. ")</f>
        <v/>
      </c>
      <c r="CB144" s="44" t="str">
        <f>IF(F144&gt;=G144,"","* Los exámenes Reactivos de Hepatitis C NO DEBEN ser mayor a los exámenes Procesados. ")</f>
        <v/>
      </c>
      <c r="CC144" s="44" t="str">
        <f>IF(I144&gt;=J144,"","* Los exámenes Reactivos de CHAGAS NO DEBEN ser mayor a los exámenes Procesados. ")</f>
        <v/>
      </c>
      <c r="CD144" s="44" t="str">
        <f>IF(L144&gt;=M144,"","* Los exámenes Reactivos de HTLV1 NO DEBEN ser mayor a los exámenes Procesados. ")</f>
        <v/>
      </c>
      <c r="CE144" s="44" t="str">
        <f>IF(O144&gt;=P144,"","* Los exámenes Reactivos de SIFILIS NO DEBEN ser mayor a los exámenes Procesados. ")</f>
        <v/>
      </c>
      <c r="DA144" s="45">
        <f>IF(C144&gt;=D144,0,1)</f>
        <v>0</v>
      </c>
      <c r="DB144" s="45">
        <f>IF(F144&gt;=G144,0,1)</f>
        <v>0</v>
      </c>
      <c r="DC144" s="45">
        <f>IF(I144&gt;=J144,0,1)</f>
        <v>0</v>
      </c>
      <c r="DD144" s="45">
        <f>IF(L144&gt;=M144,0,1)</f>
        <v>0</v>
      </c>
      <c r="DE144" s="45">
        <f>IF(O144&gt;=P144,0,1)</f>
        <v>0</v>
      </c>
      <c r="DF144" s="45"/>
    </row>
    <row r="145" spans="1:130" x14ac:dyDescent="0.25">
      <c r="A145" s="510"/>
      <c r="B145" s="83" t="s">
        <v>72</v>
      </c>
      <c r="C145" s="38">
        <f>SUM(ENERO:DICIEMBRE!C145)</f>
        <v>0</v>
      </c>
      <c r="D145" s="38">
        <f>SUM(ENERO:DICIEMBRE!D145)</f>
        <v>0</v>
      </c>
      <c r="E145" s="38">
        <f>SUM(ENERO:DICIEMBRE!E145)</f>
        <v>0</v>
      </c>
      <c r="F145" s="38">
        <f>SUM(ENERO:DICIEMBRE!F145)</f>
        <v>0</v>
      </c>
      <c r="G145" s="38">
        <f>SUM(ENERO:DICIEMBRE!G145)</f>
        <v>0</v>
      </c>
      <c r="H145" s="38">
        <f>SUM(ENERO:DICIEMBRE!H145)</f>
        <v>0</v>
      </c>
      <c r="I145" s="38">
        <f>SUM(ENERO:DICIEMBRE!I145)</f>
        <v>0</v>
      </c>
      <c r="J145" s="38">
        <f>SUM(ENERO:DICIEMBRE!J145)</f>
        <v>0</v>
      </c>
      <c r="K145" s="38">
        <f>SUM(ENERO:DICIEMBRE!K145)</f>
        <v>0</v>
      </c>
      <c r="L145" s="38">
        <f>SUM(ENERO:DICIEMBRE!L145)</f>
        <v>0</v>
      </c>
      <c r="M145" s="38">
        <f>SUM(ENERO:DICIEMBRE!M145)</f>
        <v>0</v>
      </c>
      <c r="N145" s="38">
        <f>SUM(ENERO:DICIEMBRE!N145)</f>
        <v>0</v>
      </c>
      <c r="O145" s="38">
        <f>SUM(ENERO:DICIEMBRE!O145)</f>
        <v>0</v>
      </c>
      <c r="P145" s="38">
        <f>SUM(ENERO:DICIEMBRE!P145)</f>
        <v>0</v>
      </c>
      <c r="Q145" s="77" t="str">
        <f>CA145&amp;CB145&amp;CC145&amp;CD145&amp;CE145</f>
        <v/>
      </c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10"/>
      <c r="AD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CA145" s="44" t="str">
        <f>IF(C145&gt;=D145,"","* Los exámenes Reactivos de Hepatitis B NO DEBEN ser mayor a los exámenes Procesados. ")</f>
        <v/>
      </c>
      <c r="CB145" s="44" t="str">
        <f>IF(F145&gt;=G145,"","* Los exámenes Reactivos de Hepatitis C NO DEBEN ser mayor a los exámenes Procesados. ")</f>
        <v/>
      </c>
      <c r="CC145" s="44" t="str">
        <f>IF(I145&gt;=J145,"","* Los exámenes Reactivos de CHAGAS NO DEBEN ser mayor a los exámenes Procesados. ")</f>
        <v/>
      </c>
      <c r="CD145" s="44" t="str">
        <f>IF(L145&gt;=M145,"","* Los exámenes Reactivos de HTLV1 NO DEBEN ser mayor a los exámenes Procesados. ")</f>
        <v/>
      </c>
      <c r="CE145" s="44" t="str">
        <f>IF(O145&gt;=P145,"","* Los exámenes Reactivos de SIFILIS NO DEBEN ser mayor a los exámenes Procesados. ")</f>
        <v/>
      </c>
      <c r="DA145" s="45">
        <f>IF(C145&gt;=D145,0,1)</f>
        <v>0</v>
      </c>
      <c r="DB145" s="45">
        <f>IF(F145&gt;=G145,0,1)</f>
        <v>0</v>
      </c>
      <c r="DC145" s="45">
        <f>IF(I145&gt;=J145,0,1)</f>
        <v>0</v>
      </c>
      <c r="DD145" s="45">
        <f>IF(L145&gt;=M145,0,1)</f>
        <v>0</v>
      </c>
      <c r="DE145" s="45">
        <f>IF(O145&gt;=P145,0,1)</f>
        <v>0</v>
      </c>
      <c r="DF145" s="45"/>
    </row>
    <row r="146" spans="1:130" x14ac:dyDescent="0.25">
      <c r="A146" s="511"/>
      <c r="B146" s="88" t="s">
        <v>73</v>
      </c>
      <c r="C146" s="38">
        <f>SUM(ENERO:DICIEMBRE!C146)</f>
        <v>0</v>
      </c>
      <c r="D146" s="38">
        <f>SUM(ENERO:DICIEMBRE!D146)</f>
        <v>0</v>
      </c>
      <c r="E146" s="38">
        <f>SUM(ENERO:DICIEMBRE!E146)</f>
        <v>0</v>
      </c>
      <c r="F146" s="38">
        <f>SUM(ENERO:DICIEMBRE!F146)</f>
        <v>0</v>
      </c>
      <c r="G146" s="38">
        <f>SUM(ENERO:DICIEMBRE!G146)</f>
        <v>0</v>
      </c>
      <c r="H146" s="38">
        <f>SUM(ENERO:DICIEMBRE!H146)</f>
        <v>0</v>
      </c>
      <c r="I146" s="38">
        <f>SUM(ENERO:DICIEMBRE!I146)</f>
        <v>0</v>
      </c>
      <c r="J146" s="38">
        <f>SUM(ENERO:DICIEMBRE!J146)</f>
        <v>0</v>
      </c>
      <c r="K146" s="38">
        <f>SUM(ENERO:DICIEMBRE!K146)</f>
        <v>0</v>
      </c>
      <c r="L146" s="38">
        <f>SUM(ENERO:DICIEMBRE!L146)</f>
        <v>0</v>
      </c>
      <c r="M146" s="38">
        <f>SUM(ENERO:DICIEMBRE!M146)</f>
        <v>0</v>
      </c>
      <c r="N146" s="38">
        <f>SUM(ENERO:DICIEMBRE!N146)</f>
        <v>0</v>
      </c>
      <c r="O146" s="38">
        <f>SUM(ENERO:DICIEMBRE!O146)</f>
        <v>0</v>
      </c>
      <c r="P146" s="38">
        <f>SUM(ENERO:DICIEMBRE!P146)</f>
        <v>0</v>
      </c>
      <c r="Q146" s="77" t="str">
        <f>CA146&amp;CB146&amp;CC146&amp;CD146&amp;CE146</f>
        <v/>
      </c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10"/>
      <c r="AD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CA146" s="44" t="str">
        <f>IF(C146&gt;=D146,"","* Los exámenes Reactivos de Hepatitis B NO DEBEN ser mayor a los exámenes Procesados. ")</f>
        <v/>
      </c>
      <c r="CB146" s="44" t="str">
        <f>IF(F146&gt;=G146,"","* Los exámenes Reactivos de Hepatitis C NO DEBEN ser mayor a los exámenes Procesados. ")</f>
        <v/>
      </c>
      <c r="CC146" s="44" t="str">
        <f>IF(I146&gt;=J146,"","* Los exámenes Reactivos de CHAGAS NO DEBEN ser mayor a los exámenes Procesados. ")</f>
        <v/>
      </c>
      <c r="CD146" s="44" t="str">
        <f>IF(L146&gt;=M146,"","* Los exámenes Reactivos de HTLV1 NO DEBEN ser mayor a los exámenes Procesados. ")</f>
        <v/>
      </c>
      <c r="CE146" s="44" t="str">
        <f>IF(O146&gt;=P146,"","* Los exámenes Reactivos de SIFILIS NO DEBEN ser mayor a los exámenes Procesados. ")</f>
        <v/>
      </c>
      <c r="DA146" s="45">
        <f>IF(C146&gt;=D146,0,1)</f>
        <v>0</v>
      </c>
      <c r="DB146" s="45">
        <f>IF(F146&gt;=G146,0,1)</f>
        <v>0</v>
      </c>
      <c r="DC146" s="45">
        <f>IF(I146&gt;=J146,0,1)</f>
        <v>0</v>
      </c>
      <c r="DD146" s="45">
        <f>IF(L146&gt;=M146,0,1)</f>
        <v>0</v>
      </c>
      <c r="DE146" s="45">
        <f>IF(O146&gt;=P146,0,1)</f>
        <v>0</v>
      </c>
      <c r="DF146" s="45"/>
    </row>
    <row r="147" spans="1:130" x14ac:dyDescent="0.25">
      <c r="A147" s="512" t="s">
        <v>52</v>
      </c>
      <c r="B147" s="513"/>
      <c r="C147" s="38">
        <f>SUM(ENERO:DICIEMBRE!C147)</f>
        <v>0</v>
      </c>
      <c r="D147" s="38">
        <f>SUM(ENERO:DICIEMBRE!D147)</f>
        <v>0</v>
      </c>
      <c r="E147" s="38">
        <f>SUM(ENERO:DICIEMBRE!E147)</f>
        <v>0</v>
      </c>
      <c r="F147" s="38">
        <f>SUM(ENERO:DICIEMBRE!F147)</f>
        <v>0</v>
      </c>
      <c r="G147" s="38">
        <f>SUM(ENERO:DICIEMBRE!G147)</f>
        <v>0</v>
      </c>
      <c r="H147" s="38">
        <f>SUM(ENERO:DICIEMBRE!H147)</f>
        <v>0</v>
      </c>
      <c r="I147" s="38">
        <f>SUM(ENERO:DICIEMBRE!I147)</f>
        <v>0</v>
      </c>
      <c r="J147" s="38">
        <f>SUM(ENERO:DICIEMBRE!J147)</f>
        <v>0</v>
      </c>
      <c r="K147" s="38">
        <f>SUM(ENERO:DICIEMBRE!K147)</f>
        <v>0</v>
      </c>
      <c r="L147" s="38">
        <f>SUM(ENERO:DICIEMBRE!L147)</f>
        <v>0</v>
      </c>
      <c r="M147" s="38">
        <f>SUM(ENERO:DICIEMBRE!M147)</f>
        <v>0</v>
      </c>
      <c r="N147" s="38">
        <f>SUM(ENERO:DICIEMBRE!N147)</f>
        <v>0</v>
      </c>
      <c r="O147" s="38">
        <f>SUM(ENERO:DICIEMBRE!O147)</f>
        <v>0</v>
      </c>
      <c r="P147" s="38">
        <f>SUM(ENERO:DICIEMBRE!P147)</f>
        <v>0</v>
      </c>
      <c r="Q147" s="77" t="str">
        <f>CA147&amp;CB147&amp;CC147&amp;CD147&amp;CE147</f>
        <v/>
      </c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10"/>
      <c r="AD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CA147" s="44" t="str">
        <f>IF(C147&gt;=D147,"","* Los exámenes Reactivos de Hepatitis B NO DEBEN ser mayor a los exámenes Procesados. ")</f>
        <v/>
      </c>
      <c r="CB147" s="44" t="str">
        <f>IF(F147&gt;=G147,"","* Los exámenes Reactivos de Hepatitis C NO DEBEN ser mayor a los exámenes Procesados. ")</f>
        <v/>
      </c>
      <c r="CC147" s="44" t="str">
        <f>IF(I147&gt;=J147,"","* Los exámenes Reactivos de CHAGAS NO DEBEN ser mayor a los exámenes Procesados. ")</f>
        <v/>
      </c>
      <c r="CD147" s="44" t="str">
        <f>IF(L147&gt;=M147,"","* Los exámenes Reactivos de HTLV1 NO DEBEN ser mayor a los exámenes Procesados. ")</f>
        <v/>
      </c>
      <c r="CE147" s="44" t="str">
        <f>IF(O147&gt;=P147,"","* Los exámenes Reactivos de SIFILIS NO DEBEN ser mayor a los exámenes Procesados. ")</f>
        <v/>
      </c>
      <c r="DA147" s="45">
        <f>IF(C147&gt;=D147,0,1)</f>
        <v>0</v>
      </c>
      <c r="DB147" s="45">
        <f>IF(F147&gt;=G147,0,1)</f>
        <v>0</v>
      </c>
      <c r="DC147" s="45">
        <f>IF(I147&gt;=J147,0,1)</f>
        <v>0</v>
      </c>
      <c r="DD147" s="45">
        <f>IF(L147&gt;=M147,0,1)</f>
        <v>0</v>
      </c>
      <c r="DE147" s="45">
        <f>IF(O147&gt;=P147,0,1)</f>
        <v>0</v>
      </c>
      <c r="DF147" s="45"/>
    </row>
    <row r="148" spans="1:130" x14ac:dyDescent="0.25">
      <c r="A148" s="504" t="s">
        <v>74</v>
      </c>
      <c r="B148" s="504"/>
      <c r="C148" s="504"/>
      <c r="D148" s="504"/>
      <c r="E148" s="504"/>
      <c r="F148" s="504"/>
      <c r="G148" s="504"/>
      <c r="H148" s="504"/>
      <c r="I148" s="504"/>
      <c r="J148" s="504"/>
      <c r="K148" s="504"/>
      <c r="L148" s="504"/>
      <c r="M148" s="504"/>
      <c r="N148" s="504"/>
      <c r="O148" s="504"/>
      <c r="P148" s="504"/>
      <c r="Q148" s="504"/>
      <c r="R148" s="504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CA148" s="44"/>
      <c r="CB148" s="44"/>
      <c r="CC148" s="44"/>
      <c r="CD148" s="44"/>
      <c r="CE148" s="44"/>
      <c r="DA148" s="45"/>
      <c r="DB148" s="45"/>
      <c r="DC148" s="45"/>
      <c r="DD148" s="45"/>
      <c r="DE148" s="45"/>
      <c r="DF148" s="45"/>
    </row>
    <row r="149" spans="1:130" x14ac:dyDescent="0.25">
      <c r="A149" s="493" t="s">
        <v>62</v>
      </c>
      <c r="B149" s="496"/>
      <c r="C149" s="482" t="s">
        <v>63</v>
      </c>
      <c r="D149" s="483"/>
      <c r="E149" s="505"/>
      <c r="F149" s="506" t="s">
        <v>64</v>
      </c>
      <c r="G149" s="506"/>
      <c r="H149" s="506"/>
      <c r="I149" s="506" t="s">
        <v>65</v>
      </c>
      <c r="J149" s="506"/>
      <c r="K149" s="506"/>
      <c r="L149" s="506" t="s">
        <v>66</v>
      </c>
      <c r="M149" s="506"/>
      <c r="N149" s="506"/>
      <c r="O149" s="482" t="s">
        <v>67</v>
      </c>
      <c r="P149" s="505"/>
      <c r="Q149" s="8"/>
      <c r="CA149" s="44"/>
      <c r="CB149" s="44"/>
      <c r="CC149" s="44"/>
      <c r="CD149" s="44"/>
      <c r="CE149" s="44"/>
      <c r="DA149" s="45"/>
      <c r="DB149" s="45"/>
      <c r="DC149" s="45"/>
      <c r="DD149" s="45"/>
      <c r="DE149" s="45"/>
      <c r="DF149" s="45"/>
    </row>
    <row r="150" spans="1:130" x14ac:dyDescent="0.25">
      <c r="A150" s="495"/>
      <c r="B150" s="498"/>
      <c r="C150" s="18" t="s">
        <v>33</v>
      </c>
      <c r="D150" s="25" t="s">
        <v>34</v>
      </c>
      <c r="E150" s="71" t="s">
        <v>68</v>
      </c>
      <c r="F150" s="18" t="s">
        <v>33</v>
      </c>
      <c r="G150" s="25" t="s">
        <v>34</v>
      </c>
      <c r="H150" s="71" t="s">
        <v>68</v>
      </c>
      <c r="I150" s="18" t="s">
        <v>33</v>
      </c>
      <c r="J150" s="25" t="s">
        <v>34</v>
      </c>
      <c r="K150" s="71" t="s">
        <v>68</v>
      </c>
      <c r="L150" s="18" t="s">
        <v>33</v>
      </c>
      <c r="M150" s="25" t="s">
        <v>34</v>
      </c>
      <c r="N150" s="71" t="s">
        <v>68</v>
      </c>
      <c r="O150" s="18" t="s">
        <v>33</v>
      </c>
      <c r="P150" s="64" t="s">
        <v>34</v>
      </c>
      <c r="Q150" s="8"/>
      <c r="CA150" s="44"/>
      <c r="CB150" s="44"/>
      <c r="CC150" s="44"/>
      <c r="CD150" s="44"/>
      <c r="CE150" s="44"/>
      <c r="DA150" s="45"/>
      <c r="DB150" s="45"/>
      <c r="DC150" s="45"/>
      <c r="DD150" s="45"/>
      <c r="DE150" s="45"/>
      <c r="DF150" s="45"/>
    </row>
    <row r="151" spans="1:130" x14ac:dyDescent="0.25">
      <c r="A151" s="507" t="s">
        <v>69</v>
      </c>
      <c r="B151" s="508"/>
      <c r="C151" s="38">
        <f>SUM(ENERO:DICIEMBRE!C151)</f>
        <v>0</v>
      </c>
      <c r="D151" s="38">
        <f>SUM(ENERO:DICIEMBRE!D151)</f>
        <v>0</v>
      </c>
      <c r="E151" s="38">
        <f>SUM(ENERO:DICIEMBRE!E151)</f>
        <v>0</v>
      </c>
      <c r="F151" s="38">
        <f>SUM(ENERO:DICIEMBRE!F151)</f>
        <v>0</v>
      </c>
      <c r="G151" s="38">
        <f>SUM(ENERO:DICIEMBRE!G151)</f>
        <v>0</v>
      </c>
      <c r="H151" s="38">
        <f>SUM(ENERO:DICIEMBRE!H151)</f>
        <v>0</v>
      </c>
      <c r="I151" s="38">
        <f>SUM(ENERO:DICIEMBRE!I151)</f>
        <v>0</v>
      </c>
      <c r="J151" s="38">
        <f>SUM(ENERO:DICIEMBRE!J151)</f>
        <v>0</v>
      </c>
      <c r="K151" s="38">
        <f>SUM(ENERO:DICIEMBRE!K151)</f>
        <v>0</v>
      </c>
      <c r="L151" s="38">
        <f>SUM(ENERO:DICIEMBRE!L151)</f>
        <v>0</v>
      </c>
      <c r="M151" s="38">
        <f>SUM(ENERO:DICIEMBRE!M151)</f>
        <v>0</v>
      </c>
      <c r="N151" s="38">
        <f>SUM(ENERO:DICIEMBRE!N151)</f>
        <v>0</v>
      </c>
      <c r="O151" s="38">
        <f>SUM(ENERO:DICIEMBRE!O151)</f>
        <v>0</v>
      </c>
      <c r="P151" s="38">
        <f>SUM(ENERO:DICIEMBRE!P151)</f>
        <v>0</v>
      </c>
      <c r="Q151" s="77" t="str">
        <f>CA151&amp;CB151&amp;CC151&amp;CD151&amp;CE151</f>
        <v/>
      </c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10"/>
      <c r="AD151" s="10"/>
      <c r="CA151" s="44" t="str">
        <f>IF(C151&gt;=D151,"","* Los exámenes Reactivos de Hepatitis B NO DEBEN ser mayor a los exámenes Procesados. ")</f>
        <v/>
      </c>
      <c r="CB151" s="44" t="str">
        <f>IF(F151&gt;=G151,"","* Los exámenes Reactivos de Hepatitis C NO DEBEN ser mayor a los exámenes Procesados. ")</f>
        <v/>
      </c>
      <c r="CC151" s="44" t="str">
        <f>IF(I151&gt;=J151,"","* Los exámenes Reactivos de CHAGAS NO DEBEN ser mayor a los exámenes Procesados. ")</f>
        <v/>
      </c>
      <c r="CD151" s="44" t="str">
        <f>IF(L151&gt;=M151,"","* Los exámenes Reactivos de HTLV1 NO DEBEN ser mayor a los exámenes Procesados. ")</f>
        <v/>
      </c>
      <c r="CE151" s="44" t="str">
        <f>IF(O151&gt;=P151,"","* Los exámenes Reactivos de SIFILIS NO DEBEN ser mayor a los exámenes Procesados. ")</f>
        <v/>
      </c>
      <c r="DA151" s="45">
        <f>IF(C151&gt;=D151,0,1)</f>
        <v>0</v>
      </c>
      <c r="DB151" s="45">
        <f>IF(F151&gt;=G151,0,1)</f>
        <v>0</v>
      </c>
      <c r="DC151" s="45">
        <f>IF(I151&gt;=J151,0,1)</f>
        <v>0</v>
      </c>
      <c r="DD151" s="45">
        <f>IF(L151&gt;=M151,0,1)</f>
        <v>0</v>
      </c>
      <c r="DE151" s="45">
        <f>IF(O151&gt;=P151,0,1)</f>
        <v>0</v>
      </c>
      <c r="DF151" s="45"/>
    </row>
    <row r="152" spans="1:130" x14ac:dyDescent="0.25">
      <c r="A152" s="509" t="s">
        <v>70</v>
      </c>
      <c r="B152" s="94" t="s">
        <v>71</v>
      </c>
      <c r="C152" s="38">
        <f>SUM(ENERO:DICIEMBRE!C152)</f>
        <v>0</v>
      </c>
      <c r="D152" s="38">
        <f>SUM(ENERO:DICIEMBRE!D152)</f>
        <v>0</v>
      </c>
      <c r="E152" s="38">
        <f>SUM(ENERO:DICIEMBRE!E152)</f>
        <v>0</v>
      </c>
      <c r="F152" s="38">
        <f>SUM(ENERO:DICIEMBRE!F152)</f>
        <v>0</v>
      </c>
      <c r="G152" s="38">
        <f>SUM(ENERO:DICIEMBRE!G152)</f>
        <v>0</v>
      </c>
      <c r="H152" s="38">
        <f>SUM(ENERO:DICIEMBRE!H152)</f>
        <v>0</v>
      </c>
      <c r="I152" s="38">
        <f>SUM(ENERO:DICIEMBRE!I152)</f>
        <v>0</v>
      </c>
      <c r="J152" s="38">
        <f>SUM(ENERO:DICIEMBRE!J152)</f>
        <v>0</v>
      </c>
      <c r="K152" s="38">
        <f>SUM(ENERO:DICIEMBRE!K152)</f>
        <v>0</v>
      </c>
      <c r="L152" s="38">
        <f>SUM(ENERO:DICIEMBRE!L152)</f>
        <v>0</v>
      </c>
      <c r="M152" s="38">
        <f>SUM(ENERO:DICIEMBRE!M152)</f>
        <v>0</v>
      </c>
      <c r="N152" s="38">
        <f>SUM(ENERO:DICIEMBRE!N152)</f>
        <v>0</v>
      </c>
      <c r="O152" s="38">
        <f>SUM(ENERO:DICIEMBRE!O152)</f>
        <v>0</v>
      </c>
      <c r="P152" s="38">
        <f>SUM(ENERO:DICIEMBRE!P152)</f>
        <v>0</v>
      </c>
      <c r="Q152" s="77" t="str">
        <f>CA152&amp;CB152&amp;CC152&amp;CD152&amp;CE152</f>
        <v/>
      </c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10"/>
      <c r="AD152" s="10"/>
      <c r="CA152" s="44" t="str">
        <f>IF(C152&gt;=D152,"","* Los exámenes Reactivos de Hepatitis B NO DEBEN ser mayor a los exámenes Procesados. ")</f>
        <v/>
      </c>
      <c r="CB152" s="44" t="str">
        <f>IF(F152&gt;=G152,"","* Los exámenes Reactivos de Hepatitis C NO DEBEN ser mayor a los exámenes Procesados. ")</f>
        <v/>
      </c>
      <c r="CC152" s="44" t="str">
        <f>IF(I152&gt;=J152,"","* Los exámenes Reactivos de CHAGAS NO DEBEN ser mayor a los exámenes Procesados. ")</f>
        <v/>
      </c>
      <c r="CD152" s="44" t="str">
        <f>IF(L152&gt;=M152,"","* Los exámenes Reactivos de HTLV1 NO DEBEN ser mayor a los exámenes Procesados. ")</f>
        <v/>
      </c>
      <c r="CE152" s="44" t="str">
        <f>IF(O152&gt;=P152,"","* Los exámenes Reactivos de SIFILIS NO DEBEN ser mayor a los exámenes Procesados. ")</f>
        <v/>
      </c>
      <c r="DA152" s="45">
        <f>IF(C152&gt;=D152,0,1)</f>
        <v>0</v>
      </c>
      <c r="DB152" s="45">
        <f>IF(F152&gt;=G152,0,1)</f>
        <v>0</v>
      </c>
      <c r="DC152" s="45">
        <f>IF(I152&gt;=J152,0,1)</f>
        <v>0</v>
      </c>
      <c r="DD152" s="45">
        <f>IF(L152&gt;=M152,0,1)</f>
        <v>0</v>
      </c>
      <c r="DE152" s="45">
        <f>IF(O152&gt;=P152,0,1)</f>
        <v>0</v>
      </c>
      <c r="DF152" s="45"/>
    </row>
    <row r="153" spans="1:130" x14ac:dyDescent="0.25">
      <c r="A153" s="510"/>
      <c r="B153" s="95" t="s">
        <v>72</v>
      </c>
      <c r="C153" s="38">
        <f>SUM(ENERO:DICIEMBRE!C153)</f>
        <v>0</v>
      </c>
      <c r="D153" s="38">
        <f>SUM(ENERO:DICIEMBRE!D153)</f>
        <v>0</v>
      </c>
      <c r="E153" s="38">
        <f>SUM(ENERO:DICIEMBRE!E153)</f>
        <v>0</v>
      </c>
      <c r="F153" s="38">
        <f>SUM(ENERO:DICIEMBRE!F153)</f>
        <v>0</v>
      </c>
      <c r="G153" s="38">
        <f>SUM(ENERO:DICIEMBRE!G153)</f>
        <v>0</v>
      </c>
      <c r="H153" s="38">
        <f>SUM(ENERO:DICIEMBRE!H153)</f>
        <v>0</v>
      </c>
      <c r="I153" s="38">
        <f>SUM(ENERO:DICIEMBRE!I153)</f>
        <v>0</v>
      </c>
      <c r="J153" s="38">
        <f>SUM(ENERO:DICIEMBRE!J153)</f>
        <v>0</v>
      </c>
      <c r="K153" s="38">
        <f>SUM(ENERO:DICIEMBRE!K153)</f>
        <v>0</v>
      </c>
      <c r="L153" s="38">
        <f>SUM(ENERO:DICIEMBRE!L153)</f>
        <v>0</v>
      </c>
      <c r="M153" s="38">
        <f>SUM(ENERO:DICIEMBRE!M153)</f>
        <v>0</v>
      </c>
      <c r="N153" s="38">
        <f>SUM(ENERO:DICIEMBRE!N153)</f>
        <v>0</v>
      </c>
      <c r="O153" s="38">
        <f>SUM(ENERO:DICIEMBRE!O153)</f>
        <v>0</v>
      </c>
      <c r="P153" s="38">
        <f>SUM(ENERO:DICIEMBRE!P153)</f>
        <v>0</v>
      </c>
      <c r="Q153" s="77" t="str">
        <f>CA153&amp;CB153&amp;CC153&amp;CD153&amp;CE153</f>
        <v/>
      </c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10"/>
      <c r="AD153" s="10"/>
      <c r="CA153" s="44" t="str">
        <f>IF(C153&gt;=D153,"","* Los exámenes Reactivos de Hepatitis B NO DEBEN ser mayor a los exámenes Procesados. ")</f>
        <v/>
      </c>
      <c r="CB153" s="44" t="str">
        <f>IF(F153&gt;=G153,"","* Los exámenes Reactivos de Hepatitis C NO DEBEN ser mayor a los exámenes Procesados. ")</f>
        <v/>
      </c>
      <c r="CC153" s="44" t="str">
        <f>IF(I153&gt;=J153,"","* Los exámenes Reactivos de CHAGAS NO DEBEN ser mayor a los exámenes Procesados. ")</f>
        <v/>
      </c>
      <c r="CD153" s="44" t="str">
        <f>IF(L153&gt;=M153,"","* Los exámenes Reactivos de HTLV1 NO DEBEN ser mayor a los exámenes Procesados. ")</f>
        <v/>
      </c>
      <c r="CE153" s="44" t="str">
        <f>IF(O153&gt;=P153,"","* Los exámenes Reactivos de SIFILIS NO DEBEN ser mayor a los exámenes Procesados. ")</f>
        <v/>
      </c>
      <c r="DA153" s="45">
        <f>IF(C153&gt;=D153,0,1)</f>
        <v>0</v>
      </c>
      <c r="DB153" s="45">
        <f>IF(F153&gt;=G153,0,1)</f>
        <v>0</v>
      </c>
      <c r="DC153" s="45">
        <f>IF(I153&gt;=J153,0,1)</f>
        <v>0</v>
      </c>
      <c r="DD153" s="45">
        <f>IF(L153&gt;=M153,0,1)</f>
        <v>0</v>
      </c>
      <c r="DE153" s="45">
        <f>IF(O153&gt;=P153,0,1)</f>
        <v>0</v>
      </c>
      <c r="DF153" s="45"/>
    </row>
    <row r="154" spans="1:130" x14ac:dyDescent="0.25">
      <c r="A154" s="511"/>
      <c r="B154" s="96" t="s">
        <v>73</v>
      </c>
      <c r="C154" s="38">
        <f>SUM(ENERO:DICIEMBRE!C154)</f>
        <v>0</v>
      </c>
      <c r="D154" s="38">
        <f>SUM(ENERO:DICIEMBRE!D154)</f>
        <v>0</v>
      </c>
      <c r="E154" s="38">
        <f>SUM(ENERO:DICIEMBRE!E154)</f>
        <v>0</v>
      </c>
      <c r="F154" s="38">
        <f>SUM(ENERO:DICIEMBRE!F154)</f>
        <v>0</v>
      </c>
      <c r="G154" s="38">
        <f>SUM(ENERO:DICIEMBRE!G154)</f>
        <v>0</v>
      </c>
      <c r="H154" s="38">
        <f>SUM(ENERO:DICIEMBRE!H154)</f>
        <v>0</v>
      </c>
      <c r="I154" s="38">
        <f>SUM(ENERO:DICIEMBRE!I154)</f>
        <v>0</v>
      </c>
      <c r="J154" s="38">
        <f>SUM(ENERO:DICIEMBRE!J154)</f>
        <v>0</v>
      </c>
      <c r="K154" s="38">
        <f>SUM(ENERO:DICIEMBRE!K154)</f>
        <v>0</v>
      </c>
      <c r="L154" s="38">
        <f>SUM(ENERO:DICIEMBRE!L154)</f>
        <v>0</v>
      </c>
      <c r="M154" s="38">
        <f>SUM(ENERO:DICIEMBRE!M154)</f>
        <v>0</v>
      </c>
      <c r="N154" s="38">
        <f>SUM(ENERO:DICIEMBRE!N154)</f>
        <v>0</v>
      </c>
      <c r="O154" s="38">
        <f>SUM(ENERO:DICIEMBRE!O154)</f>
        <v>0</v>
      </c>
      <c r="P154" s="38">
        <f>SUM(ENERO:DICIEMBRE!P154)</f>
        <v>0</v>
      </c>
      <c r="Q154" s="77" t="str">
        <f>CA154&amp;CB154&amp;CC154&amp;CD154&amp;CE154</f>
        <v/>
      </c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10"/>
      <c r="AD154" s="10"/>
      <c r="CA154" s="44" t="str">
        <f>IF(C154&gt;=D154,"","* Los exámenes Reactivos de Hepatitis B NO DEBEN ser mayor a los exámenes Procesados. ")</f>
        <v/>
      </c>
      <c r="CB154" s="44" t="str">
        <f>IF(F154&gt;=G154,"","* Los exámenes Reactivos de Hepatitis C NO DEBEN ser mayor a los exámenes Procesados. ")</f>
        <v/>
      </c>
      <c r="CC154" s="44" t="str">
        <f>IF(I154&gt;=J154,"","* Los exámenes Reactivos de CHAGAS NO DEBEN ser mayor a los exámenes Procesados. ")</f>
        <v/>
      </c>
      <c r="CD154" s="44" t="str">
        <f>IF(L154&gt;=M154,"","* Los exámenes Reactivos de HTLV1 NO DEBEN ser mayor a los exámenes Procesados. ")</f>
        <v/>
      </c>
      <c r="CE154" s="44" t="str">
        <f>IF(O154&gt;=P154,"","* Los exámenes Reactivos de SIFILIS NO DEBEN ser mayor a los exámenes Procesados. ")</f>
        <v/>
      </c>
      <c r="DA154" s="45">
        <f>IF(C154&gt;=D154,0,1)</f>
        <v>0</v>
      </c>
      <c r="DB154" s="45">
        <f>IF(F154&gt;=G154,0,1)</f>
        <v>0</v>
      </c>
      <c r="DC154" s="45">
        <f>IF(I154&gt;=J154,0,1)</f>
        <v>0</v>
      </c>
      <c r="DD154" s="45">
        <f>IF(L154&gt;=M154,0,1)</f>
        <v>0</v>
      </c>
      <c r="DE154" s="45">
        <f>IF(O154&gt;=P154,0,1)</f>
        <v>0</v>
      </c>
      <c r="DF154" s="45"/>
    </row>
    <row r="155" spans="1:130" x14ac:dyDescent="0.25">
      <c r="A155" s="512" t="s">
        <v>75</v>
      </c>
      <c r="B155" s="513"/>
      <c r="C155" s="38">
        <f>SUM(ENERO:DICIEMBRE!C155)</f>
        <v>0</v>
      </c>
      <c r="D155" s="38">
        <f>SUM(ENERO:DICIEMBRE!D155)</f>
        <v>0</v>
      </c>
      <c r="E155" s="38">
        <f>SUM(ENERO:DICIEMBRE!E155)</f>
        <v>0</v>
      </c>
      <c r="F155" s="38">
        <f>SUM(ENERO:DICIEMBRE!F155)</f>
        <v>0</v>
      </c>
      <c r="G155" s="38">
        <f>SUM(ENERO:DICIEMBRE!G155)</f>
        <v>0</v>
      </c>
      <c r="H155" s="38">
        <f>SUM(ENERO:DICIEMBRE!H155)</f>
        <v>0</v>
      </c>
      <c r="I155" s="38">
        <f>SUM(ENERO:DICIEMBRE!I155)</f>
        <v>0</v>
      </c>
      <c r="J155" s="38">
        <f>SUM(ENERO:DICIEMBRE!J155)</f>
        <v>0</v>
      </c>
      <c r="K155" s="38">
        <f>SUM(ENERO:DICIEMBRE!K155)</f>
        <v>0</v>
      </c>
      <c r="L155" s="38">
        <f>SUM(ENERO:DICIEMBRE!L155)</f>
        <v>0</v>
      </c>
      <c r="M155" s="38">
        <f>SUM(ENERO:DICIEMBRE!M155)</f>
        <v>0</v>
      </c>
      <c r="N155" s="38">
        <f>SUM(ENERO:DICIEMBRE!N155)</f>
        <v>0</v>
      </c>
      <c r="O155" s="38">
        <f>SUM(ENERO:DICIEMBRE!O155)</f>
        <v>0</v>
      </c>
      <c r="P155" s="38">
        <f>SUM(ENERO:DICIEMBRE!P155)</f>
        <v>0</v>
      </c>
      <c r="Q155" s="77" t="str">
        <f>CA155&amp;CB155&amp;CC155&amp;CD155&amp;CE155</f>
        <v/>
      </c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10"/>
      <c r="AD155" s="10"/>
      <c r="CA155" s="44" t="str">
        <f>IF(C155&gt;=D155,"","* Los exámenes Reactivos de Hepatitis B NO DEBEN ser mayor a los exámenes Procesados. ")</f>
        <v/>
      </c>
      <c r="CB155" s="44" t="str">
        <f>IF(F155&gt;=G155,"","* Los exámenes Reactivos de Hepatitis C NO DEBEN ser mayor a los exámenes Procesados. ")</f>
        <v/>
      </c>
      <c r="CC155" s="44" t="str">
        <f>IF(I155&gt;=J155,"","* Los exámenes Reactivos de CHAGAS NO DEBEN ser mayor a los exámenes Procesados. ")</f>
        <v/>
      </c>
      <c r="CD155" s="44" t="str">
        <f>IF(L155&gt;=M155,"","* Los exámenes Reactivos de HTLV1 NO DEBEN ser mayor a los exámenes Procesados. ")</f>
        <v/>
      </c>
      <c r="CE155" s="44" t="str">
        <f>IF(O155&gt;=P155,"","* Los exámenes Reactivos de SIFILIS NO DEBEN ser mayor a los exámenes Procesados. ")</f>
        <v/>
      </c>
      <c r="DA155" s="45">
        <f>IF(C155&gt;=D155,0,1)</f>
        <v>0</v>
      </c>
      <c r="DB155" s="45">
        <f>IF(F155&gt;=G155,0,1)</f>
        <v>0</v>
      </c>
      <c r="DC155" s="45">
        <f>IF(I155&gt;=J155,0,1)</f>
        <v>0</v>
      </c>
      <c r="DD155" s="45">
        <f>IF(L155&gt;=M155,0,1)</f>
        <v>0</v>
      </c>
      <c r="DE155" s="45">
        <f>IF(O155&gt;=P155,0,1)</f>
        <v>0</v>
      </c>
      <c r="DF155" s="45"/>
    </row>
    <row r="156" spans="1:130" x14ac:dyDescent="0.25">
      <c r="A156" s="503" t="s">
        <v>76</v>
      </c>
      <c r="B156" s="503"/>
      <c r="C156" s="503"/>
      <c r="D156" s="503"/>
      <c r="E156" s="503"/>
      <c r="F156" s="503"/>
      <c r="G156" s="503"/>
      <c r="H156" s="503"/>
      <c r="I156" s="503"/>
      <c r="J156" s="503"/>
      <c r="K156" s="503"/>
      <c r="L156" s="503"/>
      <c r="M156" s="503"/>
      <c r="N156" s="503"/>
      <c r="O156" s="503"/>
      <c r="P156" s="503"/>
      <c r="Q156" s="504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S156" s="10"/>
      <c r="AT156" s="97"/>
      <c r="AU156" s="97"/>
      <c r="AV156" s="97"/>
      <c r="AW156" s="97"/>
      <c r="AX156" s="97"/>
      <c r="AY156" s="97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</row>
    <row r="157" spans="1:130" x14ac:dyDescent="0.25">
      <c r="A157" s="514" t="s">
        <v>62</v>
      </c>
      <c r="B157" s="496"/>
      <c r="C157" s="478" t="s">
        <v>5</v>
      </c>
      <c r="D157" s="479"/>
      <c r="E157" s="482" t="s">
        <v>77</v>
      </c>
      <c r="F157" s="483"/>
      <c r="G157" s="483"/>
      <c r="H157" s="483"/>
      <c r="I157" s="483"/>
      <c r="J157" s="483"/>
      <c r="K157" s="483"/>
      <c r="L157" s="483"/>
      <c r="M157" s="483"/>
      <c r="N157" s="483"/>
      <c r="O157" s="483"/>
      <c r="P157" s="483"/>
      <c r="Q157" s="483"/>
      <c r="R157" s="483"/>
      <c r="S157" s="483"/>
      <c r="T157" s="483"/>
      <c r="U157" s="483"/>
      <c r="V157" s="483"/>
      <c r="W157" s="483"/>
      <c r="X157" s="483"/>
      <c r="Y157" s="483"/>
      <c r="Z157" s="483"/>
      <c r="AA157" s="483"/>
      <c r="AB157" s="483"/>
      <c r="AC157" s="483"/>
      <c r="AD157" s="483"/>
      <c r="AE157" s="483"/>
      <c r="AF157" s="483"/>
      <c r="AG157" s="483"/>
      <c r="AH157" s="483"/>
      <c r="AI157" s="483"/>
      <c r="AJ157" s="484"/>
      <c r="AK157" s="517" t="s">
        <v>78</v>
      </c>
      <c r="AL157" s="517"/>
      <c r="AM157" s="517"/>
      <c r="AN157" s="518"/>
      <c r="AO157" s="519" t="s">
        <v>8</v>
      </c>
      <c r="AP157" s="517"/>
      <c r="AQ157" s="517"/>
      <c r="AR157" s="518"/>
      <c r="AS157" s="520" t="s">
        <v>79</v>
      </c>
      <c r="AT157" s="521"/>
      <c r="AU157" s="520" t="s">
        <v>10</v>
      </c>
      <c r="AV157" s="488"/>
      <c r="AW157" s="493" t="s">
        <v>80</v>
      </c>
      <c r="AX157" s="496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R157" s="10"/>
      <c r="BS157" s="10"/>
      <c r="BT157" s="10"/>
      <c r="BU157" s="11"/>
    </row>
    <row r="158" spans="1:130" x14ac:dyDescent="0.25">
      <c r="A158" s="515"/>
      <c r="B158" s="497"/>
      <c r="C158" s="480"/>
      <c r="D158" s="481"/>
      <c r="E158" s="491" t="s">
        <v>81</v>
      </c>
      <c r="F158" s="485"/>
      <c r="G158" s="491" t="s">
        <v>13</v>
      </c>
      <c r="H158" s="485"/>
      <c r="I158" s="491" t="s">
        <v>14</v>
      </c>
      <c r="J158" s="485"/>
      <c r="K158" s="482" t="s">
        <v>15</v>
      </c>
      <c r="L158" s="505"/>
      <c r="M158" s="482" t="s">
        <v>82</v>
      </c>
      <c r="N158" s="505"/>
      <c r="O158" s="482" t="s">
        <v>83</v>
      </c>
      <c r="P158" s="505"/>
      <c r="Q158" s="482" t="s">
        <v>84</v>
      </c>
      <c r="R158" s="505"/>
      <c r="S158" s="482" t="s">
        <v>19</v>
      </c>
      <c r="T158" s="505"/>
      <c r="U158" s="482" t="s">
        <v>20</v>
      </c>
      <c r="V158" s="505"/>
      <c r="W158" s="482" t="s">
        <v>21</v>
      </c>
      <c r="X158" s="505"/>
      <c r="Y158" s="482" t="s">
        <v>22</v>
      </c>
      <c r="Z158" s="505"/>
      <c r="AA158" s="482" t="s">
        <v>23</v>
      </c>
      <c r="AB158" s="505"/>
      <c r="AC158" s="482" t="s">
        <v>24</v>
      </c>
      <c r="AD158" s="505"/>
      <c r="AE158" s="482" t="s">
        <v>25</v>
      </c>
      <c r="AF158" s="505"/>
      <c r="AG158" s="482" t="s">
        <v>26</v>
      </c>
      <c r="AH158" s="505"/>
      <c r="AI158" s="482" t="s">
        <v>85</v>
      </c>
      <c r="AJ158" s="484"/>
      <c r="AK158" s="528" t="s">
        <v>31</v>
      </c>
      <c r="AL158" s="529"/>
      <c r="AM158" s="526" t="s">
        <v>32</v>
      </c>
      <c r="AN158" s="527"/>
      <c r="AO158" s="528" t="s">
        <v>36</v>
      </c>
      <c r="AP158" s="529"/>
      <c r="AQ158" s="530" t="s">
        <v>35</v>
      </c>
      <c r="AR158" s="527"/>
      <c r="AS158" s="522"/>
      <c r="AT158" s="523"/>
      <c r="AU158" s="524"/>
      <c r="AV158" s="525"/>
      <c r="AW158" s="495"/>
      <c r="AX158" s="498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Q158" s="10"/>
      <c r="BR158" s="10"/>
      <c r="BS158" s="10"/>
      <c r="BT158" s="11"/>
      <c r="BU158" s="11"/>
    </row>
    <row r="159" spans="1:130" ht="31.5" x14ac:dyDescent="0.25">
      <c r="A159" s="516"/>
      <c r="B159" s="498"/>
      <c r="C159" s="18" t="s">
        <v>33</v>
      </c>
      <c r="D159" s="25" t="s">
        <v>86</v>
      </c>
      <c r="E159" s="18" t="s">
        <v>33</v>
      </c>
      <c r="F159" s="25" t="s">
        <v>86</v>
      </c>
      <c r="G159" s="18" t="s">
        <v>33</v>
      </c>
      <c r="H159" s="25" t="s">
        <v>86</v>
      </c>
      <c r="I159" s="18" t="s">
        <v>33</v>
      </c>
      <c r="J159" s="25" t="s">
        <v>86</v>
      </c>
      <c r="K159" s="18" t="s">
        <v>33</v>
      </c>
      <c r="L159" s="25" t="s">
        <v>86</v>
      </c>
      <c r="M159" s="18" t="s">
        <v>33</v>
      </c>
      <c r="N159" s="25" t="s">
        <v>86</v>
      </c>
      <c r="O159" s="18" t="s">
        <v>33</v>
      </c>
      <c r="P159" s="25" t="s">
        <v>86</v>
      </c>
      <c r="Q159" s="18" t="s">
        <v>33</v>
      </c>
      <c r="R159" s="25" t="s">
        <v>86</v>
      </c>
      <c r="S159" s="18" t="s">
        <v>33</v>
      </c>
      <c r="T159" s="25" t="s">
        <v>86</v>
      </c>
      <c r="U159" s="18" t="s">
        <v>33</v>
      </c>
      <c r="V159" s="25" t="s">
        <v>86</v>
      </c>
      <c r="W159" s="18" t="s">
        <v>33</v>
      </c>
      <c r="X159" s="25" t="s">
        <v>86</v>
      </c>
      <c r="Y159" s="18" t="s">
        <v>33</v>
      </c>
      <c r="Z159" s="25" t="s">
        <v>86</v>
      </c>
      <c r="AA159" s="18" t="s">
        <v>33</v>
      </c>
      <c r="AB159" s="25" t="s">
        <v>86</v>
      </c>
      <c r="AC159" s="18" t="s">
        <v>33</v>
      </c>
      <c r="AD159" s="25" t="s">
        <v>86</v>
      </c>
      <c r="AE159" s="18" t="s">
        <v>33</v>
      </c>
      <c r="AF159" s="25" t="s">
        <v>86</v>
      </c>
      <c r="AG159" s="18" t="s">
        <v>33</v>
      </c>
      <c r="AH159" s="25" t="s">
        <v>86</v>
      </c>
      <c r="AI159" s="18" t="s">
        <v>33</v>
      </c>
      <c r="AJ159" s="26" t="s">
        <v>86</v>
      </c>
      <c r="AK159" s="24" t="s">
        <v>33</v>
      </c>
      <c r="AL159" s="25" t="s">
        <v>86</v>
      </c>
      <c r="AM159" s="18" t="s">
        <v>33</v>
      </c>
      <c r="AN159" s="25" t="s">
        <v>86</v>
      </c>
      <c r="AO159" s="98" t="s">
        <v>33</v>
      </c>
      <c r="AP159" s="25" t="s">
        <v>86</v>
      </c>
      <c r="AQ159" s="18" t="s">
        <v>33</v>
      </c>
      <c r="AR159" s="25" t="s">
        <v>86</v>
      </c>
      <c r="AS159" s="98" t="s">
        <v>33</v>
      </c>
      <c r="AT159" s="25" t="s">
        <v>86</v>
      </c>
      <c r="AU159" s="98" t="s">
        <v>33</v>
      </c>
      <c r="AV159" s="64" t="s">
        <v>86</v>
      </c>
      <c r="AW159" s="98" t="s">
        <v>33</v>
      </c>
      <c r="AX159" s="64" t="s">
        <v>86</v>
      </c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Q159" s="10"/>
      <c r="BR159" s="10"/>
      <c r="BS159" s="10"/>
      <c r="BT159" s="11"/>
      <c r="BU159" s="11"/>
    </row>
    <row r="160" spans="1:130" x14ac:dyDescent="0.25">
      <c r="A160" s="531" t="s">
        <v>87</v>
      </c>
      <c r="B160" s="532"/>
      <c r="C160" s="31">
        <f t="shared" ref="C160:D162" si="330">+M160+O160+Q160+S160+U160+W160+Y160+AA160+AC160+AE160</f>
        <v>1863</v>
      </c>
      <c r="D160" s="99">
        <f t="shared" si="330"/>
        <v>0</v>
      </c>
      <c r="E160" s="38">
        <f>SUM(ENERO:DICIEMBRE!E160)</f>
        <v>0</v>
      </c>
      <c r="F160" s="38">
        <f>SUM(ENERO:DICIEMBRE!F160)</f>
        <v>0</v>
      </c>
      <c r="G160" s="38">
        <f>SUM(ENERO:DICIEMBRE!G160)</f>
        <v>0</v>
      </c>
      <c r="H160" s="38">
        <f>SUM(ENERO:DICIEMBRE!H160)</f>
        <v>0</v>
      </c>
      <c r="I160" s="38">
        <f>SUM(ENERO:DICIEMBRE!I160)</f>
        <v>0</v>
      </c>
      <c r="J160" s="38">
        <f>SUM(ENERO:DICIEMBRE!J160)</f>
        <v>0</v>
      </c>
      <c r="K160" s="38">
        <f>SUM(ENERO:DICIEMBRE!K160)</f>
        <v>0</v>
      </c>
      <c r="L160" s="38">
        <f>SUM(ENERO:DICIEMBRE!L160)</f>
        <v>0</v>
      </c>
      <c r="M160" s="38">
        <f>SUM(ENERO:DICIEMBRE!M160)</f>
        <v>4</v>
      </c>
      <c r="N160" s="38">
        <f>SUM(ENERO:DICIEMBRE!N160)</f>
        <v>0</v>
      </c>
      <c r="O160" s="38">
        <f>SUM(ENERO:DICIEMBRE!O160)</f>
        <v>103</v>
      </c>
      <c r="P160" s="38">
        <f>SUM(ENERO:DICIEMBRE!P160)</f>
        <v>0</v>
      </c>
      <c r="Q160" s="38">
        <f>SUM(ENERO:DICIEMBRE!Q160)</f>
        <v>381</v>
      </c>
      <c r="R160" s="38">
        <f>SUM(ENERO:DICIEMBRE!R160)</f>
        <v>0</v>
      </c>
      <c r="S160" s="38">
        <f>SUM(ENERO:DICIEMBRE!S160)</f>
        <v>491</v>
      </c>
      <c r="T160" s="38">
        <f>SUM(ENERO:DICIEMBRE!T160)</f>
        <v>0</v>
      </c>
      <c r="U160" s="38">
        <f>SUM(ENERO:DICIEMBRE!U160)</f>
        <v>495</v>
      </c>
      <c r="V160" s="38">
        <f>SUM(ENERO:DICIEMBRE!V160)</f>
        <v>0</v>
      </c>
      <c r="W160" s="38">
        <f>SUM(ENERO:DICIEMBRE!W160)</f>
        <v>300</v>
      </c>
      <c r="X160" s="38">
        <f>SUM(ENERO:DICIEMBRE!X160)</f>
        <v>0</v>
      </c>
      <c r="Y160" s="38">
        <f>SUM(ENERO:DICIEMBRE!Y160)</f>
        <v>83</v>
      </c>
      <c r="Z160" s="38">
        <f>SUM(ENERO:DICIEMBRE!Z160)</f>
        <v>0</v>
      </c>
      <c r="AA160" s="38">
        <f>SUM(ENERO:DICIEMBRE!AA160)</f>
        <v>5</v>
      </c>
      <c r="AB160" s="38">
        <f>SUM(ENERO:DICIEMBRE!AB160)</f>
        <v>0</v>
      </c>
      <c r="AC160" s="38">
        <f>SUM(ENERO:DICIEMBRE!AC160)</f>
        <v>1</v>
      </c>
      <c r="AD160" s="38">
        <f>SUM(ENERO:DICIEMBRE!AD160)</f>
        <v>0</v>
      </c>
      <c r="AE160" s="38">
        <f>SUM(ENERO:DICIEMBRE!AE160)</f>
        <v>0</v>
      </c>
      <c r="AF160" s="38">
        <f>SUM(ENERO:DICIEMBRE!AF160)</f>
        <v>0</v>
      </c>
      <c r="AG160" s="38">
        <f>SUM(ENERO:DICIEMBRE!AG160)</f>
        <v>0</v>
      </c>
      <c r="AH160" s="38">
        <f>SUM(ENERO:DICIEMBRE!AH160)</f>
        <v>0</v>
      </c>
      <c r="AI160" s="38">
        <f>SUM(ENERO:DICIEMBRE!AI160)</f>
        <v>0</v>
      </c>
      <c r="AJ160" s="38">
        <f>SUM(ENERO:DICIEMBRE!AJ160)</f>
        <v>0</v>
      </c>
      <c r="AK160" s="38">
        <f>SUM(ENERO:DICIEMBRE!AK160)</f>
        <v>0</v>
      </c>
      <c r="AL160" s="38">
        <f>SUM(ENERO:DICIEMBRE!AL160)</f>
        <v>0</v>
      </c>
      <c r="AM160" s="38">
        <f>SUM(ENERO:DICIEMBRE!AM160)</f>
        <v>1863</v>
      </c>
      <c r="AN160" s="38">
        <f>SUM(ENERO:DICIEMBRE!AN160)</f>
        <v>0</v>
      </c>
      <c r="AO160" s="38">
        <f>SUM(ENERO:DICIEMBRE!AO160)</f>
        <v>0</v>
      </c>
      <c r="AP160" s="38">
        <f>SUM(ENERO:DICIEMBRE!AP160)</f>
        <v>0</v>
      </c>
      <c r="AQ160" s="38">
        <f>SUM(ENERO:DICIEMBRE!AQ160)</f>
        <v>0</v>
      </c>
      <c r="AR160" s="38">
        <f>SUM(ENERO:DICIEMBRE!AR160)</f>
        <v>0</v>
      </c>
      <c r="AS160" s="38">
        <f>SUM(ENERO:DICIEMBRE!AS160)</f>
        <v>0</v>
      </c>
      <c r="AT160" s="38">
        <f>SUM(ENERO:DICIEMBRE!AT160)</f>
        <v>0</v>
      </c>
      <c r="AU160" s="38">
        <f>SUM(ENERO:DICIEMBRE!AU160)</f>
        <v>3</v>
      </c>
      <c r="AV160" s="38">
        <f>SUM(ENERO:DICIEMBRE!AV160)</f>
        <v>0</v>
      </c>
      <c r="AW160" s="38">
        <f>SUM(ENERO:DICIEMBRE!AW160)</f>
        <v>3</v>
      </c>
      <c r="AX160" s="38">
        <f>SUM(ENERO:DICIEMBRE!AX160)</f>
        <v>0</v>
      </c>
      <c r="AY160" s="43" t="str">
        <f t="shared" ref="AY160:AY182" si="331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3"/>
      <c r="BA160" s="43"/>
      <c r="BB160" s="43"/>
      <c r="BC160" s="43"/>
      <c r="BD160" s="43"/>
      <c r="BE160" s="43"/>
      <c r="BF160" s="43"/>
      <c r="BG160" s="10"/>
      <c r="BH160" s="10"/>
      <c r="BI160" s="10"/>
      <c r="BJ160" s="10"/>
      <c r="BQ160" s="10"/>
      <c r="BR160" s="10"/>
      <c r="BS160" s="10"/>
      <c r="BT160" s="11"/>
      <c r="BU160" s="11"/>
      <c r="CA160" s="44" t="str">
        <f>IF(DA160=1," * El total de exámenes confirmados positivos por ISP NO DEBE SUPERAR el total de exámenes procesados. ","")</f>
        <v/>
      </c>
      <c r="CB160" s="44" t="str">
        <f>IF(DB160=1," * La suma de exámenes procesados por sexo DEBE SER IGUAL al total de Procesados. ","")</f>
        <v/>
      </c>
      <c r="CC160" s="44" t="str">
        <f>IF(DC160=1," * La suma de exámenes Confirmados positivos por ISP por sexo DEBE SER IGUAL al total de Procesados. ","")</f>
        <v/>
      </c>
      <c r="CD160" s="44" t="str">
        <f>IF(DD160=1," * La suma de exámenes procesados Trans NO PUEDE Superar al total de Procesados. ","")</f>
        <v/>
      </c>
      <c r="CE160" s="44" t="str">
        <f>IF(DE160=1," * La suma de exámenes confirmados positivos por ISP Trans NO PUEDE Superar al total de Procesados. ","")</f>
        <v/>
      </c>
      <c r="CF160" s="44" t="str">
        <f>IF(DF160=1," * Los exámenes procesados de personas pertenecientes a Pueblos originarios NO PUEDE Superar al total de Procesados. ","")</f>
        <v/>
      </c>
      <c r="CG160" s="44" t="str">
        <f>IF(DG160=1," * Los exámenes confirmados positivos por ISP de personas pertenecientes a Pueblos originarios NO PUEDE Superar al total de Procesados. ","")</f>
        <v/>
      </c>
      <c r="CH160" s="44" t="str">
        <f>IF(DH160=1," * Los exámenes procesados de personas pertenecientes a Pueblos migrantes NO PUEDE Superar al total de Procesados. ","")</f>
        <v/>
      </c>
      <c r="CI160" s="44" t="str">
        <f>IF(DI160=1," * Los exámenes confirmados positivos por ISP de personas pertenecientes a Pueblos Migrantes NO PUEDE Superar al total de Procesados. ","")</f>
        <v/>
      </c>
      <c r="CJ160" s="44"/>
      <c r="CK160" s="44"/>
      <c r="CL160" s="44"/>
      <c r="CM160" s="44"/>
      <c r="CN160" s="44"/>
      <c r="CO160" s="44"/>
      <c r="CP160" s="44"/>
      <c r="CQ160" s="44"/>
      <c r="CR160" s="44"/>
      <c r="CS160" s="44"/>
      <c r="CT160" s="44"/>
      <c r="CU160" s="44"/>
      <c r="CV160" s="44"/>
      <c r="CW160" s="44" t="str">
        <f>IF(DW160=1,"* No olvide digitar la columna Procesados Trans y/o Pueblos Originarios y/o Migrantes (Digite Cero si no tiene). ","")</f>
        <v/>
      </c>
      <c r="CX160" s="44" t="str">
        <f>IF(DX160=1,"* No olvide digitar la columna Confirmados Trans y/o Pueblos Originarios y/o Migrantes (Digite Cero si no tiene). ","")</f>
        <v/>
      </c>
      <c r="CY160" s="44"/>
      <c r="CZ160" s="44"/>
      <c r="DA160" s="45">
        <f>IF(C160&lt;D160,1,0)</f>
        <v>0</v>
      </c>
      <c r="DB160" s="45">
        <f>IF(C160&lt;&gt;(AK160+AM160),1,0)</f>
        <v>0</v>
      </c>
      <c r="DC160" s="45">
        <f>IF(D160&lt;&gt;(AL160+AN160),1,0)</f>
        <v>0</v>
      </c>
      <c r="DD160" s="45">
        <f>IF(C160&lt;(AO160+AQ160),1,0)</f>
        <v>0</v>
      </c>
      <c r="DE160" s="45">
        <f>IF(D160&lt;(AP160+AR160),1,0)</f>
        <v>0</v>
      </c>
      <c r="DF160" s="45">
        <f>IF($C160&lt;AS160,1,0)</f>
        <v>0</v>
      </c>
      <c r="DG160" s="45">
        <f>IF($D160&lt;AT160,1,0)</f>
        <v>0</v>
      </c>
      <c r="DH160" s="45">
        <f>IF($C160&lt;AU160,1,0)</f>
        <v>0</v>
      </c>
      <c r="DI160" s="45">
        <f>IF($D160&lt;AV160,1,0)</f>
        <v>0</v>
      </c>
      <c r="DJ160" s="45"/>
      <c r="DK160" s="45"/>
      <c r="DL160" s="45"/>
      <c r="DM160" s="45"/>
      <c r="DN160" s="45"/>
      <c r="DO160" s="45"/>
      <c r="DP160" s="45"/>
      <c r="DQ160" s="45"/>
      <c r="DR160" s="45"/>
      <c r="DS160" s="45"/>
      <c r="DT160" s="45"/>
      <c r="DU160" s="45"/>
      <c r="DV160" s="45"/>
      <c r="DW160" s="45">
        <f>IF(AND(C160&lt;&gt;0,OR(AO160="",AQ160="",AS160="",AU160="")),1,0)</f>
        <v>0</v>
      </c>
      <c r="DX160" s="45">
        <f>IF(AND(D160&lt;&gt;0,OR(AP160="",AR160="",AT160="",AV160="")),1,0)</f>
        <v>0</v>
      </c>
      <c r="DY160" s="45"/>
      <c r="DZ160" s="45"/>
    </row>
    <row r="161" spans="1:130" x14ac:dyDescent="0.25">
      <c r="A161" s="533" t="s">
        <v>88</v>
      </c>
      <c r="B161" s="534"/>
      <c r="C161" s="47">
        <f t="shared" si="330"/>
        <v>1739</v>
      </c>
      <c r="D161" s="110">
        <f t="shared" si="330"/>
        <v>0</v>
      </c>
      <c r="E161" s="38">
        <f>SUM(ENERO:DICIEMBRE!E161)</f>
        <v>0</v>
      </c>
      <c r="F161" s="38">
        <f>SUM(ENERO:DICIEMBRE!F161)</f>
        <v>0</v>
      </c>
      <c r="G161" s="38">
        <f>SUM(ENERO:DICIEMBRE!G161)</f>
        <v>0</v>
      </c>
      <c r="H161" s="38">
        <f>SUM(ENERO:DICIEMBRE!H161)</f>
        <v>0</v>
      </c>
      <c r="I161" s="38">
        <f>SUM(ENERO:DICIEMBRE!I161)</f>
        <v>0</v>
      </c>
      <c r="J161" s="38">
        <f>SUM(ENERO:DICIEMBRE!J161)</f>
        <v>0</v>
      </c>
      <c r="K161" s="38">
        <f>SUM(ENERO:DICIEMBRE!K161)</f>
        <v>0</v>
      </c>
      <c r="L161" s="38">
        <f>SUM(ENERO:DICIEMBRE!L161)</f>
        <v>0</v>
      </c>
      <c r="M161" s="38">
        <f>SUM(ENERO:DICIEMBRE!M161)</f>
        <v>3</v>
      </c>
      <c r="N161" s="38">
        <f>SUM(ENERO:DICIEMBRE!N161)</f>
        <v>0</v>
      </c>
      <c r="O161" s="38">
        <f>SUM(ENERO:DICIEMBRE!O161)</f>
        <v>79</v>
      </c>
      <c r="P161" s="38">
        <f>SUM(ENERO:DICIEMBRE!P161)</f>
        <v>0</v>
      </c>
      <c r="Q161" s="38">
        <f>SUM(ENERO:DICIEMBRE!Q161)</f>
        <v>348</v>
      </c>
      <c r="R161" s="38">
        <f>SUM(ENERO:DICIEMBRE!R161)</f>
        <v>0</v>
      </c>
      <c r="S161" s="38">
        <f>SUM(ENERO:DICIEMBRE!S161)</f>
        <v>492</v>
      </c>
      <c r="T161" s="38">
        <f>SUM(ENERO:DICIEMBRE!T161)</f>
        <v>0</v>
      </c>
      <c r="U161" s="38">
        <f>SUM(ENERO:DICIEMBRE!U161)</f>
        <v>465</v>
      </c>
      <c r="V161" s="38">
        <f>SUM(ENERO:DICIEMBRE!V161)</f>
        <v>0</v>
      </c>
      <c r="W161" s="38">
        <f>SUM(ENERO:DICIEMBRE!W161)</f>
        <v>267</v>
      </c>
      <c r="X161" s="38">
        <f>SUM(ENERO:DICIEMBRE!X161)</f>
        <v>0</v>
      </c>
      <c r="Y161" s="38">
        <f>SUM(ENERO:DICIEMBRE!Y161)</f>
        <v>82</v>
      </c>
      <c r="Z161" s="38">
        <f>SUM(ENERO:DICIEMBRE!Z161)</f>
        <v>0</v>
      </c>
      <c r="AA161" s="38">
        <f>SUM(ENERO:DICIEMBRE!AA161)</f>
        <v>3</v>
      </c>
      <c r="AB161" s="38">
        <f>SUM(ENERO:DICIEMBRE!AB161)</f>
        <v>0</v>
      </c>
      <c r="AC161" s="38">
        <f>SUM(ENERO:DICIEMBRE!AC161)</f>
        <v>0</v>
      </c>
      <c r="AD161" s="38">
        <f>SUM(ENERO:DICIEMBRE!AD161)</f>
        <v>0</v>
      </c>
      <c r="AE161" s="38">
        <f>SUM(ENERO:DICIEMBRE!AE161)</f>
        <v>0</v>
      </c>
      <c r="AF161" s="38">
        <f>SUM(ENERO:DICIEMBRE!AF161)</f>
        <v>0</v>
      </c>
      <c r="AG161" s="38">
        <f>SUM(ENERO:DICIEMBRE!AG161)</f>
        <v>0</v>
      </c>
      <c r="AH161" s="38">
        <f>SUM(ENERO:DICIEMBRE!AH161)</f>
        <v>0</v>
      </c>
      <c r="AI161" s="38">
        <f>SUM(ENERO:DICIEMBRE!AI161)</f>
        <v>0</v>
      </c>
      <c r="AJ161" s="38">
        <f>SUM(ENERO:DICIEMBRE!AJ161)</f>
        <v>0</v>
      </c>
      <c r="AK161" s="38">
        <f>SUM(ENERO:DICIEMBRE!AK161)</f>
        <v>0</v>
      </c>
      <c r="AL161" s="38">
        <f>SUM(ENERO:DICIEMBRE!AL161)</f>
        <v>0</v>
      </c>
      <c r="AM161" s="38">
        <f>SUM(ENERO:DICIEMBRE!AM161)</f>
        <v>1739</v>
      </c>
      <c r="AN161" s="38">
        <f>SUM(ENERO:DICIEMBRE!AN161)</f>
        <v>0</v>
      </c>
      <c r="AO161" s="38">
        <f>SUM(ENERO:DICIEMBRE!AO161)</f>
        <v>0</v>
      </c>
      <c r="AP161" s="38">
        <f>SUM(ENERO:DICIEMBRE!AP161)</f>
        <v>0</v>
      </c>
      <c r="AQ161" s="38">
        <f>SUM(ENERO:DICIEMBRE!AQ161)</f>
        <v>0</v>
      </c>
      <c r="AR161" s="38">
        <f>SUM(ENERO:DICIEMBRE!AR161)</f>
        <v>0</v>
      </c>
      <c r="AS161" s="38">
        <f>SUM(ENERO:DICIEMBRE!AS161)</f>
        <v>0</v>
      </c>
      <c r="AT161" s="38">
        <f>SUM(ENERO:DICIEMBRE!AT161)</f>
        <v>0</v>
      </c>
      <c r="AU161" s="38">
        <f>SUM(ENERO:DICIEMBRE!AU161)</f>
        <v>3</v>
      </c>
      <c r="AV161" s="38">
        <f>SUM(ENERO:DICIEMBRE!AV161)</f>
        <v>0</v>
      </c>
      <c r="AW161" s="38">
        <f>SUM(ENERO:DICIEMBRE!AW161)</f>
        <v>3</v>
      </c>
      <c r="AX161" s="38">
        <f>SUM(ENERO:DICIEMBRE!AX161)</f>
        <v>0</v>
      </c>
      <c r="AY161" s="43" t="str">
        <f t="shared" si="331"/>
        <v/>
      </c>
      <c r="AZ161" s="43"/>
      <c r="BA161" s="43"/>
      <c r="BB161" s="43"/>
      <c r="BC161" s="43"/>
      <c r="BD161" s="43"/>
      <c r="BE161" s="43"/>
      <c r="BF161" s="43"/>
      <c r="BG161" s="10"/>
      <c r="BH161" s="10"/>
      <c r="BI161" s="10"/>
      <c r="BJ161" s="10"/>
      <c r="BQ161" s="10"/>
      <c r="BR161" s="10"/>
      <c r="BS161" s="10"/>
      <c r="BT161" s="11"/>
      <c r="BU161" s="11"/>
      <c r="CA161" s="44" t="str">
        <f t="shared" ref="CA161:CA182" si="332">IF(DA161=1," * El total de exámenes confirmados positivos por ISP NO DEBE SUPERAR el total de exámenes procesados. ","")</f>
        <v/>
      </c>
      <c r="CB161" s="44" t="str">
        <f t="shared" ref="CB161:CB182" si="333">IF(DB161=1," * La suma de exámenes procesados por sexo DEBE SER IGUAL al total de Procesados. ","")</f>
        <v/>
      </c>
      <c r="CC161" s="44" t="str">
        <f t="shared" ref="CC161:CC182" si="334">IF(DC161=1," * La suma de exámenes Confirmados positivos por ISP por sexo DEBE SER IGUAL al total de Procesados. ","")</f>
        <v/>
      </c>
      <c r="CD161" s="44" t="str">
        <f t="shared" ref="CD161:CD182" si="335">IF(DD161=1," * La suma de exámenes procesados Trans NO PUEDE Superar al total de Procesados. ","")</f>
        <v/>
      </c>
      <c r="CE161" s="44" t="str">
        <f t="shared" ref="CE161:CE182" si="336">IF(DE161=1," * La suma de exámenes confirmados positivos por ISP Trans NO PUEDE Superar al total de Procesados. ","")</f>
        <v/>
      </c>
      <c r="CF161" s="44" t="str">
        <f t="shared" ref="CF161:CF182" si="337">IF(DF161=1," * Los exámenes procesados de personas pertenecientes a Pueblos originarios NO PUEDE Superar al total de Procesados. ","")</f>
        <v/>
      </c>
      <c r="CG161" s="44" t="str">
        <f t="shared" ref="CG161:CG182" si="338">IF(DG161=1," * Los exámenes confirmados positivos por ISP de personas pertenecientes a Pueblos originarios NO PUEDE Superar al total de Procesados. ","")</f>
        <v/>
      </c>
      <c r="CH161" s="44" t="str">
        <f t="shared" ref="CH161:CH182" si="339">IF(DH161=1," * Los exámenes procesados de personas pertenecientes a Pueblos migrantes NO PUEDE Superar al total de Procesados. ","")</f>
        <v/>
      </c>
      <c r="CI161" s="44" t="str">
        <f t="shared" ref="CI161:CI182" si="340">IF(DI161=1," * Los exámenes confirmados positivos por ISP de personas pertenecientes a Pueblos Migrantes NO PUEDE Superar al total de Procesados. ","")</f>
        <v/>
      </c>
      <c r="CJ161" s="44"/>
      <c r="CK161" s="44"/>
      <c r="CL161" s="44"/>
      <c r="CM161" s="44"/>
      <c r="CN161" s="44"/>
      <c r="CO161" s="44"/>
      <c r="CP161" s="44"/>
      <c r="CQ161" s="44"/>
      <c r="CR161" s="44"/>
      <c r="CS161" s="44"/>
      <c r="CT161" s="44"/>
      <c r="CU161" s="44"/>
      <c r="CV161" s="44"/>
      <c r="CW161" s="44" t="str">
        <f t="shared" ref="CW161:CW182" si="341">IF(DW161=1,"* No olvide digitar la columna Procesados Trans y/o Pueblos Originarios y/o Migrantes (Digite Cero si no tiene). ","")</f>
        <v/>
      </c>
      <c r="CX161" s="44" t="str">
        <f t="shared" ref="CX161:CX182" si="342">IF(DX161=1,"* No olvide digitar la columna Confirmados Trans y/o Pueblos Originarios y/o Migrantes (Digite Cero si no tiene). ","")</f>
        <v/>
      </c>
      <c r="CY161" s="44"/>
      <c r="CZ161" s="44"/>
      <c r="DA161" s="45">
        <f t="shared" ref="DA161:DA182" si="343">IF(C161&lt;D161,1,0)</f>
        <v>0</v>
      </c>
      <c r="DB161" s="45">
        <f t="shared" ref="DB161:DC182" si="344">IF(C161&lt;&gt;(AK161+AM161),1,0)</f>
        <v>0</v>
      </c>
      <c r="DC161" s="45">
        <f t="shared" si="344"/>
        <v>0</v>
      </c>
      <c r="DD161" s="45">
        <f t="shared" ref="DD161:DE182" si="345">IF(C161&lt;(AO161+AQ161),1,0)</f>
        <v>0</v>
      </c>
      <c r="DE161" s="45">
        <f t="shared" si="345"/>
        <v>0</v>
      </c>
      <c r="DF161" s="45">
        <f t="shared" ref="DF161:DF182" si="346">IF($C161&lt;AS161,1,0)</f>
        <v>0</v>
      </c>
      <c r="DG161" s="45">
        <f t="shared" ref="DG161:DG182" si="347">IF($D161&lt;AT161,1,0)</f>
        <v>0</v>
      </c>
      <c r="DH161" s="45">
        <f t="shared" ref="DH161:DH182" si="348">IF($C161&lt;AU161,1,0)</f>
        <v>0</v>
      </c>
      <c r="DI161" s="45">
        <f t="shared" ref="DI161:DI182" si="349">IF($D161&lt;AV161,1,0)</f>
        <v>0</v>
      </c>
      <c r="DJ161" s="45"/>
      <c r="DK161" s="45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>
        <f t="shared" ref="DW161:DX176" si="350">IF(AND(C161&lt;&gt;0,OR(AO161="",AQ161="",AS161="",AU161="")),1,0)</f>
        <v>0</v>
      </c>
      <c r="DX161" s="45">
        <f t="shared" si="350"/>
        <v>0</v>
      </c>
      <c r="DY161" s="45"/>
      <c r="DZ161" s="45"/>
    </row>
    <row r="162" spans="1:130" x14ac:dyDescent="0.25">
      <c r="A162" s="533" t="s">
        <v>89</v>
      </c>
      <c r="B162" s="534"/>
      <c r="C162" s="47">
        <f t="shared" si="330"/>
        <v>0</v>
      </c>
      <c r="D162" s="110">
        <f t="shared" si="330"/>
        <v>0</v>
      </c>
      <c r="E162" s="38">
        <f>SUM(ENERO:DICIEMBRE!E162)</f>
        <v>0</v>
      </c>
      <c r="F162" s="38">
        <f>SUM(ENERO:DICIEMBRE!F162)</f>
        <v>0</v>
      </c>
      <c r="G162" s="38">
        <f>SUM(ENERO:DICIEMBRE!G162)</f>
        <v>0</v>
      </c>
      <c r="H162" s="38">
        <f>SUM(ENERO:DICIEMBRE!H162)</f>
        <v>0</v>
      </c>
      <c r="I162" s="38">
        <f>SUM(ENERO:DICIEMBRE!I162)</f>
        <v>0</v>
      </c>
      <c r="J162" s="38">
        <f>SUM(ENERO:DICIEMBRE!J162)</f>
        <v>0</v>
      </c>
      <c r="K162" s="38">
        <f>SUM(ENERO:DICIEMBRE!K162)</f>
        <v>0</v>
      </c>
      <c r="L162" s="38">
        <f>SUM(ENERO:DICIEMBRE!L162)</f>
        <v>0</v>
      </c>
      <c r="M162" s="38">
        <f>SUM(ENERO:DICIEMBRE!M162)</f>
        <v>0</v>
      </c>
      <c r="N162" s="38">
        <f>SUM(ENERO:DICIEMBRE!N162)</f>
        <v>0</v>
      </c>
      <c r="O162" s="38">
        <f>SUM(ENERO:DICIEMBRE!O162)</f>
        <v>0</v>
      </c>
      <c r="P162" s="38">
        <f>SUM(ENERO:DICIEMBRE!P162)</f>
        <v>0</v>
      </c>
      <c r="Q162" s="38">
        <f>SUM(ENERO:DICIEMBRE!Q162)</f>
        <v>0</v>
      </c>
      <c r="R162" s="38">
        <f>SUM(ENERO:DICIEMBRE!R162)</f>
        <v>0</v>
      </c>
      <c r="S162" s="38">
        <f>SUM(ENERO:DICIEMBRE!S162)</f>
        <v>0</v>
      </c>
      <c r="T162" s="38">
        <f>SUM(ENERO:DICIEMBRE!T162)</f>
        <v>0</v>
      </c>
      <c r="U162" s="38">
        <f>SUM(ENERO:DICIEMBRE!U162)</f>
        <v>0</v>
      </c>
      <c r="V162" s="38">
        <f>SUM(ENERO:DICIEMBRE!V162)</f>
        <v>0</v>
      </c>
      <c r="W162" s="38">
        <f>SUM(ENERO:DICIEMBRE!W162)</f>
        <v>0</v>
      </c>
      <c r="X162" s="38">
        <f>SUM(ENERO:DICIEMBRE!X162)</f>
        <v>0</v>
      </c>
      <c r="Y162" s="38">
        <f>SUM(ENERO:DICIEMBRE!Y162)</f>
        <v>0</v>
      </c>
      <c r="Z162" s="38">
        <f>SUM(ENERO:DICIEMBRE!Z162)</f>
        <v>0</v>
      </c>
      <c r="AA162" s="38">
        <f>SUM(ENERO:DICIEMBRE!AA162)</f>
        <v>0</v>
      </c>
      <c r="AB162" s="38">
        <f>SUM(ENERO:DICIEMBRE!AB162)</f>
        <v>0</v>
      </c>
      <c r="AC162" s="38">
        <f>SUM(ENERO:DICIEMBRE!AC162)</f>
        <v>0</v>
      </c>
      <c r="AD162" s="38">
        <f>SUM(ENERO:DICIEMBRE!AD162)</f>
        <v>0</v>
      </c>
      <c r="AE162" s="38">
        <f>SUM(ENERO:DICIEMBRE!AE162)</f>
        <v>0</v>
      </c>
      <c r="AF162" s="38">
        <f>SUM(ENERO:DICIEMBRE!AF162)</f>
        <v>0</v>
      </c>
      <c r="AG162" s="38">
        <f>SUM(ENERO:DICIEMBRE!AG162)</f>
        <v>0</v>
      </c>
      <c r="AH162" s="38">
        <f>SUM(ENERO:DICIEMBRE!AH162)</f>
        <v>0</v>
      </c>
      <c r="AI162" s="38">
        <f>SUM(ENERO:DICIEMBRE!AI162)</f>
        <v>0</v>
      </c>
      <c r="AJ162" s="38">
        <f>SUM(ENERO:DICIEMBRE!AJ162)</f>
        <v>0</v>
      </c>
      <c r="AK162" s="38">
        <f>SUM(ENERO:DICIEMBRE!AK162)</f>
        <v>0</v>
      </c>
      <c r="AL162" s="38">
        <f>SUM(ENERO:DICIEMBRE!AL162)</f>
        <v>0</v>
      </c>
      <c r="AM162" s="38">
        <f>SUM(ENERO:DICIEMBRE!AM162)</f>
        <v>0</v>
      </c>
      <c r="AN162" s="38">
        <f>SUM(ENERO:DICIEMBRE!AN162)</f>
        <v>0</v>
      </c>
      <c r="AO162" s="38">
        <f>SUM(ENERO:DICIEMBRE!AO162)</f>
        <v>0</v>
      </c>
      <c r="AP162" s="38">
        <f>SUM(ENERO:DICIEMBRE!AP162)</f>
        <v>0</v>
      </c>
      <c r="AQ162" s="38">
        <f>SUM(ENERO:DICIEMBRE!AQ162)</f>
        <v>0</v>
      </c>
      <c r="AR162" s="38">
        <f>SUM(ENERO:DICIEMBRE!AR162)</f>
        <v>0</v>
      </c>
      <c r="AS162" s="38">
        <f>SUM(ENERO:DICIEMBRE!AS162)</f>
        <v>0</v>
      </c>
      <c r="AT162" s="38">
        <f>SUM(ENERO:DICIEMBRE!AT162)</f>
        <v>0</v>
      </c>
      <c r="AU162" s="38">
        <f>SUM(ENERO:DICIEMBRE!AU162)</f>
        <v>0</v>
      </c>
      <c r="AV162" s="38">
        <f>SUM(ENERO:DICIEMBRE!AV162)</f>
        <v>0</v>
      </c>
      <c r="AW162" s="38">
        <f>SUM(ENERO:DICIEMBRE!AW162)</f>
        <v>0</v>
      </c>
      <c r="AX162" s="38">
        <f>SUM(ENERO:DICIEMBRE!AX162)</f>
        <v>0</v>
      </c>
      <c r="AY162" s="43" t="str">
        <f t="shared" si="331"/>
        <v/>
      </c>
      <c r="AZ162" s="43"/>
      <c r="BA162" s="43"/>
      <c r="BB162" s="43"/>
      <c r="BC162" s="43"/>
      <c r="BD162" s="43"/>
      <c r="BE162" s="43"/>
      <c r="BF162" s="43"/>
      <c r="BG162" s="10"/>
      <c r="BH162" s="10"/>
      <c r="BI162" s="10"/>
      <c r="BJ162" s="10"/>
      <c r="BQ162" s="10"/>
      <c r="BR162" s="10"/>
      <c r="BS162" s="10"/>
      <c r="BT162" s="11"/>
      <c r="BU162" s="11"/>
      <c r="CA162" s="44" t="str">
        <f t="shared" si="332"/>
        <v/>
      </c>
      <c r="CB162" s="44" t="str">
        <f t="shared" si="333"/>
        <v/>
      </c>
      <c r="CC162" s="44" t="str">
        <f t="shared" si="334"/>
        <v/>
      </c>
      <c r="CD162" s="44" t="str">
        <f t="shared" si="335"/>
        <v/>
      </c>
      <c r="CE162" s="44" t="str">
        <f t="shared" si="336"/>
        <v/>
      </c>
      <c r="CF162" s="44" t="str">
        <f t="shared" si="337"/>
        <v/>
      </c>
      <c r="CG162" s="44" t="str">
        <f t="shared" si="338"/>
        <v/>
      </c>
      <c r="CH162" s="44" t="str">
        <f t="shared" si="339"/>
        <v/>
      </c>
      <c r="CI162" s="44" t="str">
        <f t="shared" si="340"/>
        <v/>
      </c>
      <c r="CJ162" s="44"/>
      <c r="CK162" s="44"/>
      <c r="CL162" s="44"/>
      <c r="CM162" s="44"/>
      <c r="CN162" s="44"/>
      <c r="CO162" s="44"/>
      <c r="CP162" s="44"/>
      <c r="CQ162" s="44"/>
      <c r="CR162" s="44"/>
      <c r="CS162" s="44"/>
      <c r="CT162" s="44"/>
      <c r="CU162" s="44"/>
      <c r="CV162" s="44"/>
      <c r="CW162" s="44" t="str">
        <f t="shared" si="341"/>
        <v/>
      </c>
      <c r="CX162" s="44" t="str">
        <f t="shared" si="342"/>
        <v/>
      </c>
      <c r="CY162" s="44"/>
      <c r="CZ162" s="44"/>
      <c r="DA162" s="45">
        <f t="shared" si="343"/>
        <v>0</v>
      </c>
      <c r="DB162" s="45">
        <f t="shared" si="344"/>
        <v>0</v>
      </c>
      <c r="DC162" s="45">
        <f t="shared" si="344"/>
        <v>0</v>
      </c>
      <c r="DD162" s="45">
        <f t="shared" si="345"/>
        <v>0</v>
      </c>
      <c r="DE162" s="45">
        <f t="shared" si="345"/>
        <v>0</v>
      </c>
      <c r="DF162" s="45">
        <f t="shared" si="346"/>
        <v>0</v>
      </c>
      <c r="DG162" s="45">
        <f t="shared" si="347"/>
        <v>0</v>
      </c>
      <c r="DH162" s="45">
        <f t="shared" si="348"/>
        <v>0</v>
      </c>
      <c r="DI162" s="45">
        <f t="shared" si="349"/>
        <v>0</v>
      </c>
      <c r="DJ162" s="45"/>
      <c r="DK162" s="45"/>
      <c r="DL162" s="45"/>
      <c r="DM162" s="45"/>
      <c r="DN162" s="45"/>
      <c r="DO162" s="45"/>
      <c r="DP162" s="45"/>
      <c r="DQ162" s="45"/>
      <c r="DR162" s="45"/>
      <c r="DS162" s="45"/>
      <c r="DT162" s="45"/>
      <c r="DU162" s="45"/>
      <c r="DV162" s="45"/>
      <c r="DW162" s="45">
        <f t="shared" si="350"/>
        <v>0</v>
      </c>
      <c r="DX162" s="45">
        <f t="shared" si="350"/>
        <v>0</v>
      </c>
      <c r="DY162" s="45"/>
      <c r="DZ162" s="45"/>
    </row>
    <row r="163" spans="1:130" x14ac:dyDescent="0.25">
      <c r="A163" s="533" t="s">
        <v>47</v>
      </c>
      <c r="B163" s="534"/>
      <c r="C163" s="47">
        <f>+O163+Q163+S163+U163+W163+Y163+AA163+AC163+AE163+AG163+AI163</f>
        <v>10</v>
      </c>
      <c r="D163" s="112">
        <f>+P163+R163+T163+V163+X163+Z163+AB163+AD163+AF163+AH163+AJ163</f>
        <v>0</v>
      </c>
      <c r="E163" s="38">
        <f>SUM(ENERO:DICIEMBRE!E163)</f>
        <v>0</v>
      </c>
      <c r="F163" s="38">
        <f>SUM(ENERO:DICIEMBRE!F163)</f>
        <v>0</v>
      </c>
      <c r="G163" s="38">
        <f>SUM(ENERO:DICIEMBRE!G163)</f>
        <v>0</v>
      </c>
      <c r="H163" s="38">
        <f>SUM(ENERO:DICIEMBRE!H163)</f>
        <v>0</v>
      </c>
      <c r="I163" s="38">
        <f>SUM(ENERO:DICIEMBRE!I163)</f>
        <v>0</v>
      </c>
      <c r="J163" s="38">
        <f>SUM(ENERO:DICIEMBRE!J163)</f>
        <v>0</v>
      </c>
      <c r="K163" s="38">
        <f>SUM(ENERO:DICIEMBRE!K163)</f>
        <v>0</v>
      </c>
      <c r="L163" s="38">
        <f>SUM(ENERO:DICIEMBRE!L163)</f>
        <v>0</v>
      </c>
      <c r="M163" s="38">
        <f>SUM(ENERO:DICIEMBRE!M163)</f>
        <v>0</v>
      </c>
      <c r="N163" s="38">
        <f>SUM(ENERO:DICIEMBRE!N163)</f>
        <v>0</v>
      </c>
      <c r="O163" s="38">
        <f>SUM(ENERO:DICIEMBRE!O163)</f>
        <v>0</v>
      </c>
      <c r="P163" s="38">
        <f>SUM(ENERO:DICIEMBRE!P163)</f>
        <v>0</v>
      </c>
      <c r="Q163" s="38">
        <f>SUM(ENERO:DICIEMBRE!Q163)</f>
        <v>1</v>
      </c>
      <c r="R163" s="38">
        <f>SUM(ENERO:DICIEMBRE!R163)</f>
        <v>0</v>
      </c>
      <c r="S163" s="38">
        <f>SUM(ENERO:DICIEMBRE!S163)</f>
        <v>0</v>
      </c>
      <c r="T163" s="38">
        <f>SUM(ENERO:DICIEMBRE!T163)</f>
        <v>0</v>
      </c>
      <c r="U163" s="38">
        <f>SUM(ENERO:DICIEMBRE!U163)</f>
        <v>1</v>
      </c>
      <c r="V163" s="38">
        <f>SUM(ENERO:DICIEMBRE!V163)</f>
        <v>0</v>
      </c>
      <c r="W163" s="38">
        <f>SUM(ENERO:DICIEMBRE!W163)</f>
        <v>1</v>
      </c>
      <c r="X163" s="38">
        <f>SUM(ENERO:DICIEMBRE!X163)</f>
        <v>0</v>
      </c>
      <c r="Y163" s="38">
        <f>SUM(ENERO:DICIEMBRE!Y163)</f>
        <v>4</v>
      </c>
      <c r="Z163" s="38">
        <f>SUM(ENERO:DICIEMBRE!Z163)</f>
        <v>0</v>
      </c>
      <c r="AA163" s="38">
        <f>SUM(ENERO:DICIEMBRE!AA163)</f>
        <v>3</v>
      </c>
      <c r="AB163" s="38">
        <f>SUM(ENERO:DICIEMBRE!AB163)</f>
        <v>0</v>
      </c>
      <c r="AC163" s="38">
        <f>SUM(ENERO:DICIEMBRE!AC163)</f>
        <v>0</v>
      </c>
      <c r="AD163" s="38">
        <f>SUM(ENERO:DICIEMBRE!AD163)</f>
        <v>0</v>
      </c>
      <c r="AE163" s="38">
        <f>SUM(ENERO:DICIEMBRE!AE163)</f>
        <v>0</v>
      </c>
      <c r="AF163" s="38">
        <f>SUM(ENERO:DICIEMBRE!AF163)</f>
        <v>0</v>
      </c>
      <c r="AG163" s="38">
        <f>SUM(ENERO:DICIEMBRE!AG163)</f>
        <v>0</v>
      </c>
      <c r="AH163" s="38">
        <f>SUM(ENERO:DICIEMBRE!AH163)</f>
        <v>0</v>
      </c>
      <c r="AI163" s="38">
        <f>SUM(ENERO:DICIEMBRE!AI163)</f>
        <v>0</v>
      </c>
      <c r="AJ163" s="38">
        <f>SUM(ENERO:DICIEMBRE!AJ163)</f>
        <v>0</v>
      </c>
      <c r="AK163" s="38">
        <f>SUM(ENERO:DICIEMBRE!AK163)</f>
        <v>0</v>
      </c>
      <c r="AL163" s="38">
        <f>SUM(ENERO:DICIEMBRE!AL163)</f>
        <v>0</v>
      </c>
      <c r="AM163" s="38">
        <f>SUM(ENERO:DICIEMBRE!AM163)</f>
        <v>10</v>
      </c>
      <c r="AN163" s="38">
        <f>SUM(ENERO:DICIEMBRE!AN163)</f>
        <v>0</v>
      </c>
      <c r="AO163" s="38">
        <f>SUM(ENERO:DICIEMBRE!AO163)</f>
        <v>0</v>
      </c>
      <c r="AP163" s="38">
        <f>SUM(ENERO:DICIEMBRE!AP163)</f>
        <v>0</v>
      </c>
      <c r="AQ163" s="38">
        <f>SUM(ENERO:DICIEMBRE!AQ163)</f>
        <v>0</v>
      </c>
      <c r="AR163" s="38">
        <f>SUM(ENERO:DICIEMBRE!AR163)</f>
        <v>0</v>
      </c>
      <c r="AS163" s="38">
        <f>SUM(ENERO:DICIEMBRE!AS163)</f>
        <v>0</v>
      </c>
      <c r="AT163" s="38">
        <f>SUM(ENERO:DICIEMBRE!AT163)</f>
        <v>0</v>
      </c>
      <c r="AU163" s="38">
        <f>SUM(ENERO:DICIEMBRE!AU163)</f>
        <v>0</v>
      </c>
      <c r="AV163" s="38">
        <f>SUM(ENERO:DICIEMBRE!AV163)</f>
        <v>0</v>
      </c>
      <c r="AW163" s="38">
        <f>SUM(ENERO:DICIEMBRE!AW163)</f>
        <v>5</v>
      </c>
      <c r="AX163" s="38">
        <f>SUM(ENERO:DICIEMBRE!AX163)</f>
        <v>0</v>
      </c>
      <c r="AY163" s="43" t="str">
        <f t="shared" si="331"/>
        <v/>
      </c>
      <c r="AZ163" s="43"/>
      <c r="BA163" s="43"/>
      <c r="BB163" s="43"/>
      <c r="BC163" s="43"/>
      <c r="BD163" s="43"/>
      <c r="BE163" s="43"/>
      <c r="BF163" s="43"/>
      <c r="BG163" s="10"/>
      <c r="BH163" s="10"/>
      <c r="BI163" s="10"/>
      <c r="BJ163" s="10"/>
      <c r="BQ163" s="10"/>
      <c r="BR163" s="10"/>
      <c r="BS163" s="10"/>
      <c r="BT163" s="11"/>
      <c r="BU163" s="11"/>
      <c r="CA163" s="44" t="str">
        <f t="shared" si="332"/>
        <v/>
      </c>
      <c r="CB163" s="44" t="str">
        <f t="shared" si="333"/>
        <v/>
      </c>
      <c r="CC163" s="44" t="str">
        <f t="shared" si="334"/>
        <v/>
      </c>
      <c r="CD163" s="44" t="str">
        <f t="shared" si="335"/>
        <v/>
      </c>
      <c r="CE163" s="44" t="str">
        <f t="shared" si="336"/>
        <v/>
      </c>
      <c r="CF163" s="44" t="str">
        <f t="shared" si="337"/>
        <v/>
      </c>
      <c r="CG163" s="44" t="str">
        <f t="shared" si="338"/>
        <v/>
      </c>
      <c r="CH163" s="44" t="str">
        <f t="shared" si="339"/>
        <v/>
      </c>
      <c r="CI163" s="44" t="str">
        <f t="shared" si="340"/>
        <v/>
      </c>
      <c r="CJ163" s="44"/>
      <c r="CK163" s="44"/>
      <c r="CL163" s="44"/>
      <c r="CM163" s="44"/>
      <c r="CN163" s="44"/>
      <c r="CO163" s="44"/>
      <c r="CP163" s="44"/>
      <c r="CQ163" s="44"/>
      <c r="CR163" s="44"/>
      <c r="CS163" s="44"/>
      <c r="CT163" s="44"/>
      <c r="CU163" s="44"/>
      <c r="CV163" s="44"/>
      <c r="CW163" s="44" t="str">
        <f t="shared" si="341"/>
        <v/>
      </c>
      <c r="CX163" s="44" t="str">
        <f t="shared" si="342"/>
        <v/>
      </c>
      <c r="CY163" s="44"/>
      <c r="CZ163" s="44"/>
      <c r="DA163" s="45">
        <f t="shared" si="343"/>
        <v>0</v>
      </c>
      <c r="DB163" s="45">
        <f t="shared" si="344"/>
        <v>0</v>
      </c>
      <c r="DC163" s="45">
        <f t="shared" si="344"/>
        <v>0</v>
      </c>
      <c r="DD163" s="45">
        <f t="shared" si="345"/>
        <v>0</v>
      </c>
      <c r="DE163" s="45">
        <f t="shared" si="345"/>
        <v>0</v>
      </c>
      <c r="DF163" s="45">
        <f t="shared" si="346"/>
        <v>0</v>
      </c>
      <c r="DG163" s="45">
        <f t="shared" si="347"/>
        <v>0</v>
      </c>
      <c r="DH163" s="45">
        <f t="shared" si="348"/>
        <v>0</v>
      </c>
      <c r="DI163" s="45">
        <f t="shared" si="349"/>
        <v>0</v>
      </c>
      <c r="DJ163" s="45"/>
      <c r="DK163" s="45"/>
      <c r="DL163" s="45"/>
      <c r="DM163" s="45"/>
      <c r="DN163" s="45"/>
      <c r="DO163" s="45"/>
      <c r="DP163" s="45"/>
      <c r="DQ163" s="45"/>
      <c r="DR163" s="45"/>
      <c r="DS163" s="45"/>
      <c r="DT163" s="45"/>
      <c r="DU163" s="45"/>
      <c r="DV163" s="45"/>
      <c r="DW163" s="45">
        <f t="shared" si="350"/>
        <v>0</v>
      </c>
      <c r="DX163" s="45">
        <f t="shared" si="350"/>
        <v>0</v>
      </c>
    </row>
    <row r="164" spans="1:130" x14ac:dyDescent="0.25">
      <c r="A164" s="533" t="s">
        <v>53</v>
      </c>
      <c r="B164" s="534"/>
      <c r="C164" s="47">
        <f>+E164+G164+I164+K164+M164+O164+Q164+S164+U164+W164+Y164+AA164+AC164+AE164+AG164+AI164</f>
        <v>3</v>
      </c>
      <c r="D164" s="112">
        <f>+F164+H164+J164+L164+N164+P164+R164+T164+V164+X164+Z164+AB164+AD164+AF164+AH164+AJ164</f>
        <v>0</v>
      </c>
      <c r="E164" s="38">
        <f>SUM(ENERO:DICIEMBRE!E164)</f>
        <v>0</v>
      </c>
      <c r="F164" s="38">
        <f>SUM(ENERO:DICIEMBRE!F164)</f>
        <v>0</v>
      </c>
      <c r="G164" s="38">
        <f>SUM(ENERO:DICIEMBRE!G164)</f>
        <v>0</v>
      </c>
      <c r="H164" s="38">
        <f>SUM(ENERO:DICIEMBRE!H164)</f>
        <v>0</v>
      </c>
      <c r="I164" s="38">
        <f>SUM(ENERO:DICIEMBRE!I164)</f>
        <v>0</v>
      </c>
      <c r="J164" s="38">
        <f>SUM(ENERO:DICIEMBRE!J164)</f>
        <v>0</v>
      </c>
      <c r="K164" s="38">
        <f>SUM(ENERO:DICIEMBRE!K164)</f>
        <v>0</v>
      </c>
      <c r="L164" s="38">
        <f>SUM(ENERO:DICIEMBRE!L164)</f>
        <v>0</v>
      </c>
      <c r="M164" s="38">
        <f>SUM(ENERO:DICIEMBRE!M164)</f>
        <v>0</v>
      </c>
      <c r="N164" s="38">
        <f>SUM(ENERO:DICIEMBRE!N164)</f>
        <v>0</v>
      </c>
      <c r="O164" s="38">
        <f>SUM(ENERO:DICIEMBRE!O164)</f>
        <v>0</v>
      </c>
      <c r="P164" s="38">
        <f>SUM(ENERO:DICIEMBRE!P164)</f>
        <v>0</v>
      </c>
      <c r="Q164" s="38">
        <f>SUM(ENERO:DICIEMBRE!Q164)</f>
        <v>0</v>
      </c>
      <c r="R164" s="38">
        <f>SUM(ENERO:DICIEMBRE!R164)</f>
        <v>0</v>
      </c>
      <c r="S164" s="38">
        <f>SUM(ENERO:DICIEMBRE!S164)</f>
        <v>0</v>
      </c>
      <c r="T164" s="38">
        <f>SUM(ENERO:DICIEMBRE!T164)</f>
        <v>0</v>
      </c>
      <c r="U164" s="38">
        <f>SUM(ENERO:DICIEMBRE!U164)</f>
        <v>1</v>
      </c>
      <c r="V164" s="38">
        <f>SUM(ENERO:DICIEMBRE!V164)</f>
        <v>0</v>
      </c>
      <c r="W164" s="38">
        <f>SUM(ENERO:DICIEMBRE!W164)</f>
        <v>1</v>
      </c>
      <c r="X164" s="38">
        <f>SUM(ENERO:DICIEMBRE!X164)</f>
        <v>0</v>
      </c>
      <c r="Y164" s="38">
        <f>SUM(ENERO:DICIEMBRE!Y164)</f>
        <v>0</v>
      </c>
      <c r="Z164" s="38">
        <f>SUM(ENERO:DICIEMBRE!Z164)</f>
        <v>0</v>
      </c>
      <c r="AA164" s="38">
        <f>SUM(ENERO:DICIEMBRE!AA164)</f>
        <v>0</v>
      </c>
      <c r="AB164" s="38">
        <f>SUM(ENERO:DICIEMBRE!AB164)</f>
        <v>0</v>
      </c>
      <c r="AC164" s="38">
        <f>SUM(ENERO:DICIEMBRE!AC164)</f>
        <v>0</v>
      </c>
      <c r="AD164" s="38">
        <f>SUM(ENERO:DICIEMBRE!AD164)</f>
        <v>0</v>
      </c>
      <c r="AE164" s="38">
        <f>SUM(ENERO:DICIEMBRE!AE164)</f>
        <v>0</v>
      </c>
      <c r="AF164" s="38">
        <f>SUM(ENERO:DICIEMBRE!AF164)</f>
        <v>0</v>
      </c>
      <c r="AG164" s="38">
        <f>SUM(ENERO:DICIEMBRE!AG164)</f>
        <v>1</v>
      </c>
      <c r="AH164" s="38">
        <f>SUM(ENERO:DICIEMBRE!AH164)</f>
        <v>0</v>
      </c>
      <c r="AI164" s="38">
        <f>SUM(ENERO:DICIEMBRE!AI164)</f>
        <v>0</v>
      </c>
      <c r="AJ164" s="38">
        <f>SUM(ENERO:DICIEMBRE!AJ164)</f>
        <v>0</v>
      </c>
      <c r="AK164" s="38">
        <f>SUM(ENERO:DICIEMBRE!AK164)</f>
        <v>3</v>
      </c>
      <c r="AL164" s="38">
        <f>SUM(ENERO:DICIEMBRE!AL164)</f>
        <v>0</v>
      </c>
      <c r="AM164" s="38">
        <f>SUM(ENERO:DICIEMBRE!AM164)</f>
        <v>0</v>
      </c>
      <c r="AN164" s="38">
        <f>SUM(ENERO:DICIEMBRE!AN164)</f>
        <v>0</v>
      </c>
      <c r="AO164" s="38">
        <f>SUM(ENERO:DICIEMBRE!AO164)</f>
        <v>0</v>
      </c>
      <c r="AP164" s="38">
        <f>SUM(ENERO:DICIEMBRE!AP164)</f>
        <v>0</v>
      </c>
      <c r="AQ164" s="38">
        <f>SUM(ENERO:DICIEMBRE!AQ164)</f>
        <v>0</v>
      </c>
      <c r="AR164" s="38">
        <f>SUM(ENERO:DICIEMBRE!AR164)</f>
        <v>0</v>
      </c>
      <c r="AS164" s="38">
        <f>SUM(ENERO:DICIEMBRE!AS164)</f>
        <v>0</v>
      </c>
      <c r="AT164" s="38">
        <f>SUM(ENERO:DICIEMBRE!AT164)</f>
        <v>0</v>
      </c>
      <c r="AU164" s="38">
        <f>SUM(ENERO:DICIEMBRE!AU164)</f>
        <v>0</v>
      </c>
      <c r="AV164" s="38">
        <f>SUM(ENERO:DICIEMBRE!AV164)</f>
        <v>0</v>
      </c>
      <c r="AW164" s="38">
        <f>SUM(ENERO:DICIEMBRE!AW164)</f>
        <v>0</v>
      </c>
      <c r="AX164" s="38">
        <f>SUM(ENERO:DICIEMBRE!AX164)</f>
        <v>0</v>
      </c>
      <c r="AY164" s="43" t="str">
        <f t="shared" si="331"/>
        <v/>
      </c>
      <c r="AZ164" s="43"/>
      <c r="BA164" s="43"/>
      <c r="BB164" s="43"/>
      <c r="BC164" s="43"/>
      <c r="BD164" s="43"/>
      <c r="BE164" s="43"/>
      <c r="BF164" s="43"/>
      <c r="BG164" s="10"/>
      <c r="BH164" s="10"/>
      <c r="BI164" s="10"/>
      <c r="BJ164" s="10"/>
      <c r="BQ164" s="10"/>
      <c r="BR164" s="10"/>
      <c r="BS164" s="10"/>
      <c r="BT164" s="11"/>
      <c r="BU164" s="11"/>
      <c r="CA164" s="44" t="str">
        <f t="shared" si="332"/>
        <v/>
      </c>
      <c r="CB164" s="44" t="str">
        <f t="shared" si="333"/>
        <v/>
      </c>
      <c r="CC164" s="44" t="str">
        <f t="shared" si="334"/>
        <v/>
      </c>
      <c r="CD164" s="44" t="str">
        <f t="shared" si="335"/>
        <v/>
      </c>
      <c r="CE164" s="44" t="str">
        <f t="shared" si="336"/>
        <v/>
      </c>
      <c r="CF164" s="44" t="str">
        <f t="shared" si="337"/>
        <v/>
      </c>
      <c r="CG164" s="44" t="str">
        <f t="shared" si="338"/>
        <v/>
      </c>
      <c r="CH164" s="44" t="str">
        <f t="shared" si="339"/>
        <v/>
      </c>
      <c r="CI164" s="44" t="str">
        <f t="shared" si="340"/>
        <v/>
      </c>
      <c r="CJ164" s="44"/>
      <c r="CK164" s="44"/>
      <c r="CL164" s="44"/>
      <c r="CM164" s="44"/>
      <c r="CN164" s="44"/>
      <c r="CO164" s="44"/>
      <c r="CP164" s="44"/>
      <c r="CQ164" s="44"/>
      <c r="CR164" s="44"/>
      <c r="CS164" s="44"/>
      <c r="CT164" s="44"/>
      <c r="CU164" s="44"/>
      <c r="CV164" s="44"/>
      <c r="CW164" s="44" t="str">
        <f t="shared" si="341"/>
        <v/>
      </c>
      <c r="CX164" s="44" t="str">
        <f t="shared" si="342"/>
        <v/>
      </c>
      <c r="CY164" s="44"/>
      <c r="CZ164" s="44"/>
      <c r="DA164" s="45">
        <f t="shared" si="343"/>
        <v>0</v>
      </c>
      <c r="DB164" s="45">
        <f t="shared" si="344"/>
        <v>0</v>
      </c>
      <c r="DC164" s="45">
        <f t="shared" si="344"/>
        <v>0</v>
      </c>
      <c r="DD164" s="45">
        <f t="shared" si="345"/>
        <v>0</v>
      </c>
      <c r="DE164" s="45">
        <f t="shared" si="345"/>
        <v>0</v>
      </c>
      <c r="DF164" s="45">
        <f t="shared" si="346"/>
        <v>0</v>
      </c>
      <c r="DG164" s="45">
        <f t="shared" si="347"/>
        <v>0</v>
      </c>
      <c r="DH164" s="45">
        <f t="shared" si="348"/>
        <v>0</v>
      </c>
      <c r="DI164" s="45">
        <f t="shared" si="349"/>
        <v>0</v>
      </c>
      <c r="DJ164" s="45"/>
      <c r="DK164" s="45"/>
      <c r="DL164" s="45"/>
      <c r="DM164" s="45"/>
      <c r="DN164" s="45"/>
      <c r="DO164" s="45"/>
      <c r="DP164" s="45"/>
      <c r="DQ164" s="45"/>
      <c r="DR164" s="45"/>
      <c r="DS164" s="45"/>
      <c r="DT164" s="45"/>
      <c r="DU164" s="45"/>
      <c r="DV164" s="45"/>
      <c r="DW164" s="45">
        <f t="shared" si="350"/>
        <v>0</v>
      </c>
      <c r="DX164" s="45">
        <f t="shared" si="350"/>
        <v>0</v>
      </c>
    </row>
    <row r="165" spans="1:130" x14ac:dyDescent="0.25">
      <c r="A165" s="533" t="s">
        <v>90</v>
      </c>
      <c r="B165" s="534"/>
      <c r="C165" s="47">
        <f>+E165+G165+I165+K165+M165+O165+Q165+S165+U165+W165+Y165+AA165+AC165+AE165+AG165+AI165</f>
        <v>87</v>
      </c>
      <c r="D165" s="110">
        <f>+F165+H165+J165+L165+N165+P165+R165+T165+V165+X165+Z165+AB165+AD165+AF165+AH165+AJ165</f>
        <v>0</v>
      </c>
      <c r="E165" s="38">
        <f>SUM(ENERO:DICIEMBRE!E165)</f>
        <v>0</v>
      </c>
      <c r="F165" s="38">
        <f>SUM(ENERO:DICIEMBRE!F165)</f>
        <v>0</v>
      </c>
      <c r="G165" s="38">
        <f>SUM(ENERO:DICIEMBRE!G165)</f>
        <v>0</v>
      </c>
      <c r="H165" s="38">
        <f>SUM(ENERO:DICIEMBRE!H165)</f>
        <v>0</v>
      </c>
      <c r="I165" s="38">
        <f>SUM(ENERO:DICIEMBRE!I165)</f>
        <v>0</v>
      </c>
      <c r="J165" s="38">
        <f>SUM(ENERO:DICIEMBRE!J165)</f>
        <v>0</v>
      </c>
      <c r="K165" s="38">
        <f>SUM(ENERO:DICIEMBRE!K165)</f>
        <v>0</v>
      </c>
      <c r="L165" s="38">
        <f>SUM(ENERO:DICIEMBRE!L165)</f>
        <v>0</v>
      </c>
      <c r="M165" s="38">
        <f>SUM(ENERO:DICIEMBRE!M165)</f>
        <v>1</v>
      </c>
      <c r="N165" s="38">
        <f>SUM(ENERO:DICIEMBRE!N165)</f>
        <v>0</v>
      </c>
      <c r="O165" s="38">
        <f>SUM(ENERO:DICIEMBRE!O165)</f>
        <v>8</v>
      </c>
      <c r="P165" s="38">
        <f>SUM(ENERO:DICIEMBRE!P165)</f>
        <v>0</v>
      </c>
      <c r="Q165" s="38">
        <f>SUM(ENERO:DICIEMBRE!Q165)</f>
        <v>17</v>
      </c>
      <c r="R165" s="38">
        <f>SUM(ENERO:DICIEMBRE!R165)</f>
        <v>0</v>
      </c>
      <c r="S165" s="38">
        <f>SUM(ENERO:DICIEMBRE!S165)</f>
        <v>11</v>
      </c>
      <c r="T165" s="38">
        <f>SUM(ENERO:DICIEMBRE!T165)</f>
        <v>0</v>
      </c>
      <c r="U165" s="38">
        <f>SUM(ENERO:DICIEMBRE!U165)</f>
        <v>10</v>
      </c>
      <c r="V165" s="38">
        <f>SUM(ENERO:DICIEMBRE!V165)</f>
        <v>0</v>
      </c>
      <c r="W165" s="38">
        <f>SUM(ENERO:DICIEMBRE!W165)</f>
        <v>8</v>
      </c>
      <c r="X165" s="38">
        <f>SUM(ENERO:DICIEMBRE!X165)</f>
        <v>0</v>
      </c>
      <c r="Y165" s="38">
        <f>SUM(ENERO:DICIEMBRE!Y165)</f>
        <v>7</v>
      </c>
      <c r="Z165" s="38">
        <f>SUM(ENERO:DICIEMBRE!Z165)</f>
        <v>0</v>
      </c>
      <c r="AA165" s="38">
        <f>SUM(ENERO:DICIEMBRE!AA165)</f>
        <v>6</v>
      </c>
      <c r="AB165" s="38">
        <f>SUM(ENERO:DICIEMBRE!AB165)</f>
        <v>0</v>
      </c>
      <c r="AC165" s="38">
        <f>SUM(ENERO:DICIEMBRE!AC165)</f>
        <v>8</v>
      </c>
      <c r="AD165" s="38">
        <f>SUM(ENERO:DICIEMBRE!AD165)</f>
        <v>0</v>
      </c>
      <c r="AE165" s="38">
        <f>SUM(ENERO:DICIEMBRE!AE165)</f>
        <v>0</v>
      </c>
      <c r="AF165" s="38">
        <f>SUM(ENERO:DICIEMBRE!AF165)</f>
        <v>0</v>
      </c>
      <c r="AG165" s="38">
        <f>SUM(ENERO:DICIEMBRE!AG165)</f>
        <v>3</v>
      </c>
      <c r="AH165" s="38">
        <f>SUM(ENERO:DICIEMBRE!AH165)</f>
        <v>0</v>
      </c>
      <c r="AI165" s="38">
        <f>SUM(ENERO:DICIEMBRE!AI165)</f>
        <v>8</v>
      </c>
      <c r="AJ165" s="38">
        <f>SUM(ENERO:DICIEMBRE!AJ165)</f>
        <v>0</v>
      </c>
      <c r="AK165" s="38">
        <f>SUM(ENERO:DICIEMBRE!AK165)</f>
        <v>30</v>
      </c>
      <c r="AL165" s="38">
        <f>SUM(ENERO:DICIEMBRE!AL165)</f>
        <v>0</v>
      </c>
      <c r="AM165" s="38">
        <f>SUM(ENERO:DICIEMBRE!AM165)</f>
        <v>57</v>
      </c>
      <c r="AN165" s="38">
        <f>SUM(ENERO:DICIEMBRE!AN165)</f>
        <v>0</v>
      </c>
      <c r="AO165" s="38">
        <f>SUM(ENERO:DICIEMBRE!AO165)</f>
        <v>0</v>
      </c>
      <c r="AP165" s="38">
        <f>SUM(ENERO:DICIEMBRE!AP165)</f>
        <v>0</v>
      </c>
      <c r="AQ165" s="38">
        <f>SUM(ENERO:DICIEMBRE!AQ165)</f>
        <v>0</v>
      </c>
      <c r="AR165" s="38">
        <f>SUM(ENERO:DICIEMBRE!AR165)</f>
        <v>0</v>
      </c>
      <c r="AS165" s="38">
        <f>SUM(ENERO:DICIEMBRE!AS165)</f>
        <v>0</v>
      </c>
      <c r="AT165" s="38">
        <f>SUM(ENERO:DICIEMBRE!AT165)</f>
        <v>0</v>
      </c>
      <c r="AU165" s="38">
        <f>SUM(ENERO:DICIEMBRE!AU165)</f>
        <v>0</v>
      </c>
      <c r="AV165" s="38">
        <f>SUM(ENERO:DICIEMBRE!AV165)</f>
        <v>0</v>
      </c>
      <c r="AW165" s="38">
        <f>SUM(ENERO:DICIEMBRE!AW165)</f>
        <v>0</v>
      </c>
      <c r="AX165" s="38">
        <f>SUM(ENERO:DICIEMBRE!AX165)</f>
        <v>0</v>
      </c>
      <c r="AY165" s="43" t="str">
        <f t="shared" si="331"/>
        <v/>
      </c>
      <c r="AZ165" s="43"/>
      <c r="BA165" s="43"/>
      <c r="BB165" s="43"/>
      <c r="BC165" s="43"/>
      <c r="BD165" s="43"/>
      <c r="BE165" s="43"/>
      <c r="BF165" s="43"/>
      <c r="BG165" s="10"/>
      <c r="BH165" s="10"/>
      <c r="BI165" s="10"/>
      <c r="BJ165" s="10"/>
      <c r="BQ165" s="10"/>
      <c r="BR165" s="10"/>
      <c r="BS165" s="10"/>
      <c r="BT165" s="11"/>
      <c r="BU165" s="11"/>
      <c r="CA165" s="44" t="str">
        <f t="shared" si="332"/>
        <v/>
      </c>
      <c r="CB165" s="44" t="str">
        <f t="shared" si="333"/>
        <v/>
      </c>
      <c r="CC165" s="44" t="str">
        <f t="shared" si="334"/>
        <v/>
      </c>
      <c r="CD165" s="44" t="str">
        <f t="shared" si="335"/>
        <v/>
      </c>
      <c r="CE165" s="44" t="str">
        <f t="shared" si="336"/>
        <v/>
      </c>
      <c r="CF165" s="44" t="str">
        <f t="shared" si="337"/>
        <v/>
      </c>
      <c r="CG165" s="44" t="str">
        <f t="shared" si="338"/>
        <v/>
      </c>
      <c r="CH165" s="44" t="str">
        <f t="shared" si="339"/>
        <v/>
      </c>
      <c r="CI165" s="44" t="str">
        <f t="shared" si="340"/>
        <v/>
      </c>
      <c r="CJ165" s="44"/>
      <c r="CK165" s="44"/>
      <c r="CL165" s="44"/>
      <c r="CM165" s="44"/>
      <c r="CN165" s="44"/>
      <c r="CO165" s="44"/>
      <c r="CP165" s="44"/>
      <c r="CQ165" s="44"/>
      <c r="CR165" s="44"/>
      <c r="CS165" s="44"/>
      <c r="CT165" s="44"/>
      <c r="CU165" s="44"/>
      <c r="CV165" s="44"/>
      <c r="CW165" s="44" t="str">
        <f t="shared" si="341"/>
        <v/>
      </c>
      <c r="CX165" s="44" t="str">
        <f t="shared" si="342"/>
        <v/>
      </c>
      <c r="CY165" s="44"/>
      <c r="CZ165" s="44"/>
      <c r="DA165" s="45">
        <f t="shared" si="343"/>
        <v>0</v>
      </c>
      <c r="DB165" s="45">
        <f t="shared" si="344"/>
        <v>0</v>
      </c>
      <c r="DC165" s="45">
        <f t="shared" si="344"/>
        <v>0</v>
      </c>
      <c r="DD165" s="45">
        <f t="shared" si="345"/>
        <v>0</v>
      </c>
      <c r="DE165" s="45">
        <f t="shared" si="345"/>
        <v>0</v>
      </c>
      <c r="DF165" s="45">
        <f t="shared" si="346"/>
        <v>0</v>
      </c>
      <c r="DG165" s="45">
        <f t="shared" si="347"/>
        <v>0</v>
      </c>
      <c r="DH165" s="45">
        <f t="shared" si="348"/>
        <v>0</v>
      </c>
      <c r="DI165" s="45">
        <f t="shared" si="349"/>
        <v>0</v>
      </c>
      <c r="DJ165" s="45"/>
      <c r="DK165" s="45"/>
      <c r="DL165" s="45"/>
      <c r="DM165" s="45"/>
      <c r="DN165" s="45"/>
      <c r="DO165" s="45"/>
      <c r="DP165" s="45"/>
      <c r="DQ165" s="45"/>
      <c r="DR165" s="45"/>
      <c r="DS165" s="45"/>
      <c r="DT165" s="45"/>
      <c r="DU165" s="45"/>
      <c r="DV165" s="45"/>
      <c r="DW165" s="45">
        <f t="shared" si="350"/>
        <v>0</v>
      </c>
      <c r="DX165" s="45">
        <f t="shared" si="350"/>
        <v>0</v>
      </c>
    </row>
    <row r="166" spans="1:130" x14ac:dyDescent="0.25">
      <c r="A166" s="535" t="s">
        <v>91</v>
      </c>
      <c r="B166" s="536"/>
      <c r="C166" s="47">
        <f>+O166+Q166+S166+U166+W166+Y166+AA166+AC166+AE166+AG166+AI166</f>
        <v>343</v>
      </c>
      <c r="D166" s="110">
        <f>+P166+R166+T166+V166+X166+Z166+AB166+AD166+AF166+AH166+AJ166</f>
        <v>0</v>
      </c>
      <c r="E166" s="38">
        <f>SUM(ENERO:DICIEMBRE!E166)</f>
        <v>0</v>
      </c>
      <c r="F166" s="38">
        <f>SUM(ENERO:DICIEMBRE!F166)</f>
        <v>0</v>
      </c>
      <c r="G166" s="38">
        <f>SUM(ENERO:DICIEMBRE!G166)</f>
        <v>0</v>
      </c>
      <c r="H166" s="38">
        <f>SUM(ENERO:DICIEMBRE!H166)</f>
        <v>0</v>
      </c>
      <c r="I166" s="38">
        <f>SUM(ENERO:DICIEMBRE!I166)</f>
        <v>0</v>
      </c>
      <c r="J166" s="38">
        <f>SUM(ENERO:DICIEMBRE!J166)</f>
        <v>0</v>
      </c>
      <c r="K166" s="38">
        <f>SUM(ENERO:DICIEMBRE!K166)</f>
        <v>0</v>
      </c>
      <c r="L166" s="38">
        <f>SUM(ENERO:DICIEMBRE!L166)</f>
        <v>0</v>
      </c>
      <c r="M166" s="38">
        <f>SUM(ENERO:DICIEMBRE!M166)</f>
        <v>0</v>
      </c>
      <c r="N166" s="38">
        <f>SUM(ENERO:DICIEMBRE!N166)</f>
        <v>0</v>
      </c>
      <c r="O166" s="38">
        <f>SUM(ENERO:DICIEMBRE!O166)</f>
        <v>25</v>
      </c>
      <c r="P166" s="38">
        <f>SUM(ENERO:DICIEMBRE!P166)</f>
        <v>0</v>
      </c>
      <c r="Q166" s="38">
        <f>SUM(ENERO:DICIEMBRE!Q166)</f>
        <v>58</v>
      </c>
      <c r="R166" s="38">
        <f>SUM(ENERO:DICIEMBRE!R166)</f>
        <v>0</v>
      </c>
      <c r="S166" s="38">
        <f>SUM(ENERO:DICIEMBRE!S166)</f>
        <v>60</v>
      </c>
      <c r="T166" s="38">
        <f>SUM(ENERO:DICIEMBRE!T166)</f>
        <v>0</v>
      </c>
      <c r="U166" s="38">
        <f>SUM(ENERO:DICIEMBRE!U166)</f>
        <v>56</v>
      </c>
      <c r="V166" s="38">
        <f>SUM(ENERO:DICIEMBRE!V166)</f>
        <v>0</v>
      </c>
      <c r="W166" s="38">
        <f>SUM(ENERO:DICIEMBRE!W166)</f>
        <v>39</v>
      </c>
      <c r="X166" s="38">
        <f>SUM(ENERO:DICIEMBRE!X166)</f>
        <v>0</v>
      </c>
      <c r="Y166" s="38">
        <f>SUM(ENERO:DICIEMBRE!Y166)</f>
        <v>26</v>
      </c>
      <c r="Z166" s="38">
        <f>SUM(ENERO:DICIEMBRE!Z166)</f>
        <v>0</v>
      </c>
      <c r="AA166" s="38">
        <f>SUM(ENERO:DICIEMBRE!AA166)</f>
        <v>27</v>
      </c>
      <c r="AB166" s="38">
        <f>SUM(ENERO:DICIEMBRE!AB166)</f>
        <v>0</v>
      </c>
      <c r="AC166" s="38">
        <f>SUM(ENERO:DICIEMBRE!AC166)</f>
        <v>33</v>
      </c>
      <c r="AD166" s="38">
        <f>SUM(ENERO:DICIEMBRE!AD166)</f>
        <v>0</v>
      </c>
      <c r="AE166" s="38">
        <f>SUM(ENERO:DICIEMBRE!AE166)</f>
        <v>13</v>
      </c>
      <c r="AF166" s="38">
        <f>SUM(ENERO:DICIEMBRE!AF166)</f>
        <v>0</v>
      </c>
      <c r="AG166" s="38">
        <f>SUM(ENERO:DICIEMBRE!AG166)</f>
        <v>4</v>
      </c>
      <c r="AH166" s="38">
        <f>SUM(ENERO:DICIEMBRE!AH166)</f>
        <v>0</v>
      </c>
      <c r="AI166" s="38">
        <f>SUM(ENERO:DICIEMBRE!AI166)</f>
        <v>2</v>
      </c>
      <c r="AJ166" s="38">
        <f>SUM(ENERO:DICIEMBRE!AJ166)</f>
        <v>0</v>
      </c>
      <c r="AK166" s="38">
        <f>SUM(ENERO:DICIEMBRE!AK166)</f>
        <v>6</v>
      </c>
      <c r="AL166" s="38">
        <f>SUM(ENERO:DICIEMBRE!AL166)</f>
        <v>0</v>
      </c>
      <c r="AM166" s="38">
        <f>SUM(ENERO:DICIEMBRE!AM166)</f>
        <v>337</v>
      </c>
      <c r="AN166" s="38">
        <f>SUM(ENERO:DICIEMBRE!AN166)</f>
        <v>0</v>
      </c>
      <c r="AO166" s="38">
        <f>SUM(ENERO:DICIEMBRE!AO166)</f>
        <v>0</v>
      </c>
      <c r="AP166" s="38">
        <f>SUM(ENERO:DICIEMBRE!AP166)</f>
        <v>0</v>
      </c>
      <c r="AQ166" s="38">
        <f>SUM(ENERO:DICIEMBRE!AQ166)</f>
        <v>0</v>
      </c>
      <c r="AR166" s="38">
        <f>SUM(ENERO:DICIEMBRE!AR166)</f>
        <v>0</v>
      </c>
      <c r="AS166" s="38">
        <f>SUM(ENERO:DICIEMBRE!AS166)</f>
        <v>0</v>
      </c>
      <c r="AT166" s="38">
        <f>SUM(ENERO:DICIEMBRE!AT166)</f>
        <v>0</v>
      </c>
      <c r="AU166" s="38">
        <f>SUM(ENERO:DICIEMBRE!AU166)</f>
        <v>0</v>
      </c>
      <c r="AV166" s="38">
        <f>SUM(ENERO:DICIEMBRE!AV166)</f>
        <v>0</v>
      </c>
      <c r="AW166" s="38">
        <f>SUM(ENERO:DICIEMBRE!AW166)</f>
        <v>0</v>
      </c>
      <c r="AX166" s="38">
        <f>SUM(ENERO:DICIEMBRE!AX166)</f>
        <v>0</v>
      </c>
      <c r="AY166" s="43" t="str">
        <f t="shared" si="331"/>
        <v/>
      </c>
      <c r="AZ166" s="43"/>
      <c r="BA166" s="43"/>
      <c r="BB166" s="43"/>
      <c r="BC166" s="43"/>
      <c r="BD166" s="43"/>
      <c r="BE166" s="43"/>
      <c r="BF166" s="43"/>
      <c r="BG166" s="10"/>
      <c r="BH166" s="10"/>
      <c r="BI166" s="10"/>
      <c r="BJ166" s="10"/>
      <c r="BQ166" s="10"/>
      <c r="BR166" s="10"/>
      <c r="BS166" s="10"/>
      <c r="BT166" s="11"/>
      <c r="BU166" s="11"/>
      <c r="CA166" s="44" t="str">
        <f t="shared" si="332"/>
        <v/>
      </c>
      <c r="CB166" s="44" t="str">
        <f t="shared" si="333"/>
        <v/>
      </c>
      <c r="CC166" s="44" t="str">
        <f t="shared" si="334"/>
        <v/>
      </c>
      <c r="CD166" s="44" t="str">
        <f t="shared" si="335"/>
        <v/>
      </c>
      <c r="CE166" s="44" t="str">
        <f t="shared" si="336"/>
        <v/>
      </c>
      <c r="CF166" s="44" t="str">
        <f t="shared" si="337"/>
        <v/>
      </c>
      <c r="CG166" s="44" t="str">
        <f t="shared" si="338"/>
        <v/>
      </c>
      <c r="CH166" s="44" t="str">
        <f t="shared" si="339"/>
        <v/>
      </c>
      <c r="CI166" s="44" t="str">
        <f t="shared" si="340"/>
        <v/>
      </c>
      <c r="CJ166" s="44"/>
      <c r="CK166" s="44"/>
      <c r="CL166" s="44"/>
      <c r="CM166" s="44"/>
      <c r="CN166" s="44"/>
      <c r="CO166" s="44"/>
      <c r="CP166" s="44"/>
      <c r="CQ166" s="44"/>
      <c r="CR166" s="44"/>
      <c r="CS166" s="44"/>
      <c r="CT166" s="44"/>
      <c r="CU166" s="44"/>
      <c r="CV166" s="44"/>
      <c r="CW166" s="44" t="str">
        <f t="shared" si="341"/>
        <v/>
      </c>
      <c r="CX166" s="44" t="str">
        <f t="shared" si="342"/>
        <v/>
      </c>
      <c r="CY166" s="44"/>
      <c r="CZ166" s="44"/>
      <c r="DA166" s="45">
        <f t="shared" si="343"/>
        <v>0</v>
      </c>
      <c r="DB166" s="45">
        <f t="shared" si="344"/>
        <v>0</v>
      </c>
      <c r="DC166" s="45">
        <f t="shared" si="344"/>
        <v>0</v>
      </c>
      <c r="DD166" s="45">
        <f t="shared" si="345"/>
        <v>0</v>
      </c>
      <c r="DE166" s="45">
        <f t="shared" si="345"/>
        <v>0</v>
      </c>
      <c r="DF166" s="45">
        <f t="shared" si="346"/>
        <v>0</v>
      </c>
      <c r="DG166" s="45">
        <f t="shared" si="347"/>
        <v>0</v>
      </c>
      <c r="DH166" s="45">
        <f t="shared" si="348"/>
        <v>0</v>
      </c>
      <c r="DI166" s="45">
        <f t="shared" si="349"/>
        <v>0</v>
      </c>
      <c r="DJ166" s="45"/>
      <c r="DK166" s="45"/>
      <c r="DL166" s="45"/>
      <c r="DM166" s="45"/>
      <c r="DN166" s="45"/>
      <c r="DO166" s="45"/>
      <c r="DP166" s="45"/>
      <c r="DQ166" s="45"/>
      <c r="DR166" s="45"/>
      <c r="DS166" s="45"/>
      <c r="DT166" s="45"/>
      <c r="DU166" s="45"/>
      <c r="DV166" s="45"/>
      <c r="DW166" s="45">
        <f t="shared" si="350"/>
        <v>0</v>
      </c>
      <c r="DX166" s="45">
        <f t="shared" si="350"/>
        <v>0</v>
      </c>
    </row>
    <row r="167" spans="1:130" x14ac:dyDescent="0.25">
      <c r="A167" s="533" t="s">
        <v>50</v>
      </c>
      <c r="B167" s="534"/>
      <c r="C167" s="47">
        <f>+O167+Q167+S167+U167+W167+Y167+AA167+AC167+AE167+AG167+AI167</f>
        <v>71</v>
      </c>
      <c r="D167" s="110">
        <f>+P167+R167+T167+V167+X167+Z167+AB167+AD167+AF167+AH167+AJ167</f>
        <v>1</v>
      </c>
      <c r="E167" s="38">
        <f>SUM(ENERO:DICIEMBRE!E167)</f>
        <v>0</v>
      </c>
      <c r="F167" s="38">
        <f>SUM(ENERO:DICIEMBRE!F167)</f>
        <v>0</v>
      </c>
      <c r="G167" s="38">
        <f>SUM(ENERO:DICIEMBRE!G167)</f>
        <v>0</v>
      </c>
      <c r="H167" s="38">
        <f>SUM(ENERO:DICIEMBRE!H167)</f>
        <v>0</v>
      </c>
      <c r="I167" s="38">
        <f>SUM(ENERO:DICIEMBRE!I167)</f>
        <v>0</v>
      </c>
      <c r="J167" s="38">
        <f>SUM(ENERO:DICIEMBRE!J167)</f>
        <v>0</v>
      </c>
      <c r="K167" s="38">
        <f>SUM(ENERO:DICIEMBRE!K167)</f>
        <v>0</v>
      </c>
      <c r="L167" s="38">
        <f>SUM(ENERO:DICIEMBRE!L167)</f>
        <v>0</v>
      </c>
      <c r="M167" s="38">
        <f>SUM(ENERO:DICIEMBRE!M167)</f>
        <v>0</v>
      </c>
      <c r="N167" s="38">
        <f>SUM(ENERO:DICIEMBRE!N167)</f>
        <v>0</v>
      </c>
      <c r="O167" s="38">
        <f>SUM(ENERO:DICIEMBRE!O167)</f>
        <v>6</v>
      </c>
      <c r="P167" s="38">
        <f>SUM(ENERO:DICIEMBRE!P167)</f>
        <v>0</v>
      </c>
      <c r="Q167" s="38">
        <f>SUM(ENERO:DICIEMBRE!Q167)</f>
        <v>14</v>
      </c>
      <c r="R167" s="38">
        <f>SUM(ENERO:DICIEMBRE!R167)</f>
        <v>0</v>
      </c>
      <c r="S167" s="38">
        <f>SUM(ENERO:DICIEMBRE!S167)</f>
        <v>12</v>
      </c>
      <c r="T167" s="38">
        <f>SUM(ENERO:DICIEMBRE!T167)</f>
        <v>0</v>
      </c>
      <c r="U167" s="38">
        <f>SUM(ENERO:DICIEMBRE!U167)</f>
        <v>10</v>
      </c>
      <c r="V167" s="38">
        <f>SUM(ENERO:DICIEMBRE!V167)</f>
        <v>0</v>
      </c>
      <c r="W167" s="38">
        <f>SUM(ENERO:DICIEMBRE!W167)</f>
        <v>6</v>
      </c>
      <c r="X167" s="38">
        <f>SUM(ENERO:DICIEMBRE!X167)</f>
        <v>0</v>
      </c>
      <c r="Y167" s="38">
        <f>SUM(ENERO:DICIEMBRE!Y167)</f>
        <v>6</v>
      </c>
      <c r="Z167" s="38">
        <f>SUM(ENERO:DICIEMBRE!Z167)</f>
        <v>1</v>
      </c>
      <c r="AA167" s="38">
        <f>SUM(ENERO:DICIEMBRE!AA167)</f>
        <v>5</v>
      </c>
      <c r="AB167" s="38">
        <f>SUM(ENERO:DICIEMBRE!AB167)</f>
        <v>0</v>
      </c>
      <c r="AC167" s="38">
        <f>SUM(ENERO:DICIEMBRE!AC167)</f>
        <v>1</v>
      </c>
      <c r="AD167" s="38">
        <f>SUM(ENERO:DICIEMBRE!AD167)</f>
        <v>0</v>
      </c>
      <c r="AE167" s="38">
        <f>SUM(ENERO:DICIEMBRE!AE167)</f>
        <v>3</v>
      </c>
      <c r="AF167" s="38">
        <f>SUM(ENERO:DICIEMBRE!AF167)</f>
        <v>0</v>
      </c>
      <c r="AG167" s="38">
        <f>SUM(ENERO:DICIEMBRE!AG167)</f>
        <v>1</v>
      </c>
      <c r="AH167" s="38">
        <f>SUM(ENERO:DICIEMBRE!AH167)</f>
        <v>0</v>
      </c>
      <c r="AI167" s="38">
        <f>SUM(ENERO:DICIEMBRE!AI167)</f>
        <v>7</v>
      </c>
      <c r="AJ167" s="38">
        <f>SUM(ENERO:DICIEMBRE!AJ167)</f>
        <v>0</v>
      </c>
      <c r="AK167" s="38">
        <f>SUM(ENERO:DICIEMBRE!AK167)</f>
        <v>31</v>
      </c>
      <c r="AL167" s="38">
        <f>SUM(ENERO:DICIEMBRE!AL167)</f>
        <v>0</v>
      </c>
      <c r="AM167" s="38">
        <f>SUM(ENERO:DICIEMBRE!AM167)</f>
        <v>40</v>
      </c>
      <c r="AN167" s="38">
        <f>SUM(ENERO:DICIEMBRE!AN167)</f>
        <v>1</v>
      </c>
      <c r="AO167" s="38">
        <f>SUM(ENERO:DICIEMBRE!AO167)</f>
        <v>0</v>
      </c>
      <c r="AP167" s="38">
        <f>SUM(ENERO:DICIEMBRE!AP167)</f>
        <v>0</v>
      </c>
      <c r="AQ167" s="38">
        <f>SUM(ENERO:DICIEMBRE!AQ167)</f>
        <v>0</v>
      </c>
      <c r="AR167" s="38">
        <f>SUM(ENERO:DICIEMBRE!AR167)</f>
        <v>0</v>
      </c>
      <c r="AS167" s="38">
        <f>SUM(ENERO:DICIEMBRE!AS167)</f>
        <v>0</v>
      </c>
      <c r="AT167" s="38">
        <f>SUM(ENERO:DICIEMBRE!AT167)</f>
        <v>0</v>
      </c>
      <c r="AU167" s="38">
        <f>SUM(ENERO:DICIEMBRE!AU167)</f>
        <v>0</v>
      </c>
      <c r="AV167" s="38">
        <f>SUM(ENERO:DICIEMBRE!AV167)</f>
        <v>0</v>
      </c>
      <c r="AW167" s="38">
        <f>SUM(ENERO:DICIEMBRE!AW167)</f>
        <v>0</v>
      </c>
      <c r="AX167" s="38">
        <f>SUM(ENERO:DICIEMBRE!AX167)</f>
        <v>0</v>
      </c>
      <c r="AY167" s="43" t="str">
        <f t="shared" si="331"/>
        <v/>
      </c>
      <c r="AZ167" s="43"/>
      <c r="BA167" s="43"/>
      <c r="BB167" s="43"/>
      <c r="BC167" s="43"/>
      <c r="BD167" s="43"/>
      <c r="BE167" s="43"/>
      <c r="BF167" s="43"/>
      <c r="BG167" s="10"/>
      <c r="BH167" s="10"/>
      <c r="BI167" s="10"/>
      <c r="BJ167" s="10"/>
      <c r="BQ167" s="10"/>
      <c r="BR167" s="10"/>
      <c r="BS167" s="10"/>
      <c r="BT167" s="11"/>
      <c r="BU167" s="11"/>
      <c r="CA167" s="44" t="str">
        <f t="shared" si="332"/>
        <v/>
      </c>
      <c r="CB167" s="44" t="str">
        <f t="shared" si="333"/>
        <v/>
      </c>
      <c r="CC167" s="44" t="str">
        <f t="shared" si="334"/>
        <v/>
      </c>
      <c r="CD167" s="44" t="str">
        <f t="shared" si="335"/>
        <v/>
      </c>
      <c r="CE167" s="44" t="str">
        <f t="shared" si="336"/>
        <v/>
      </c>
      <c r="CF167" s="44" t="str">
        <f t="shared" si="337"/>
        <v/>
      </c>
      <c r="CG167" s="44" t="str">
        <f t="shared" si="338"/>
        <v/>
      </c>
      <c r="CH167" s="44" t="str">
        <f t="shared" si="339"/>
        <v/>
      </c>
      <c r="CI167" s="44" t="str">
        <f t="shared" si="340"/>
        <v/>
      </c>
      <c r="CJ167" s="44"/>
      <c r="CK167" s="44"/>
      <c r="CL167" s="44"/>
      <c r="CM167" s="44"/>
      <c r="CN167" s="44"/>
      <c r="CO167" s="44"/>
      <c r="CP167" s="44"/>
      <c r="CQ167" s="44"/>
      <c r="CR167" s="44"/>
      <c r="CS167" s="44"/>
      <c r="CT167" s="44"/>
      <c r="CU167" s="44"/>
      <c r="CV167" s="44"/>
      <c r="CW167" s="44" t="str">
        <f t="shared" si="341"/>
        <v/>
      </c>
      <c r="CX167" s="44" t="str">
        <f t="shared" si="342"/>
        <v/>
      </c>
      <c r="CY167" s="44"/>
      <c r="CZ167" s="44"/>
      <c r="DA167" s="45">
        <f t="shared" si="343"/>
        <v>0</v>
      </c>
      <c r="DB167" s="45">
        <f t="shared" si="344"/>
        <v>0</v>
      </c>
      <c r="DC167" s="45">
        <f t="shared" si="344"/>
        <v>0</v>
      </c>
      <c r="DD167" s="45">
        <f t="shared" si="345"/>
        <v>0</v>
      </c>
      <c r="DE167" s="45">
        <f t="shared" si="345"/>
        <v>0</v>
      </c>
      <c r="DF167" s="45">
        <f t="shared" si="346"/>
        <v>0</v>
      </c>
      <c r="DG167" s="45">
        <f t="shared" si="347"/>
        <v>0</v>
      </c>
      <c r="DH167" s="45">
        <f t="shared" si="348"/>
        <v>0</v>
      </c>
      <c r="DI167" s="45">
        <f t="shared" si="349"/>
        <v>0</v>
      </c>
      <c r="DJ167" s="45"/>
      <c r="DK167" s="45"/>
      <c r="DL167" s="45"/>
      <c r="DM167" s="45"/>
      <c r="DN167" s="45"/>
      <c r="DO167" s="45"/>
      <c r="DP167" s="45"/>
      <c r="DQ167" s="45"/>
      <c r="DR167" s="45"/>
      <c r="DS167" s="45"/>
      <c r="DT167" s="45"/>
      <c r="DU167" s="45"/>
      <c r="DV167" s="45"/>
      <c r="DW167" s="45">
        <f t="shared" si="350"/>
        <v>0</v>
      </c>
      <c r="DX167" s="45">
        <f t="shared" si="350"/>
        <v>0</v>
      </c>
    </row>
    <row r="168" spans="1:130" x14ac:dyDescent="0.25">
      <c r="A168" s="537" t="s">
        <v>92</v>
      </c>
      <c r="B168" s="538"/>
      <c r="C168" s="116">
        <f>+E168+G168+I168+K168+M168+O168+Q168+S168+U168+W168+Y168+AA168+AC168+AE168+AG168+AI168</f>
        <v>26</v>
      </c>
      <c r="D168" s="117">
        <f>+F168+H168+J168+L168+N168+P168+R168+T168+V168+X168+Z168+AB168+AD168+AF168+AH168+AJ168</f>
        <v>0</v>
      </c>
      <c r="E168" s="38">
        <f>SUM(ENERO:DICIEMBRE!E168)</f>
        <v>0</v>
      </c>
      <c r="F168" s="38">
        <f>SUM(ENERO:DICIEMBRE!F168)</f>
        <v>0</v>
      </c>
      <c r="G168" s="38">
        <f>SUM(ENERO:DICIEMBRE!G168)</f>
        <v>0</v>
      </c>
      <c r="H168" s="38">
        <f>SUM(ENERO:DICIEMBRE!H168)</f>
        <v>0</v>
      </c>
      <c r="I168" s="38">
        <f>SUM(ENERO:DICIEMBRE!I168)</f>
        <v>0</v>
      </c>
      <c r="J168" s="38">
        <f>SUM(ENERO:DICIEMBRE!J168)</f>
        <v>0</v>
      </c>
      <c r="K168" s="38">
        <f>SUM(ENERO:DICIEMBRE!K168)</f>
        <v>0</v>
      </c>
      <c r="L168" s="38">
        <f>SUM(ENERO:DICIEMBRE!L168)</f>
        <v>0</v>
      </c>
      <c r="M168" s="38">
        <f>SUM(ENERO:DICIEMBRE!M168)</f>
        <v>0</v>
      </c>
      <c r="N168" s="38">
        <f>SUM(ENERO:DICIEMBRE!N168)</f>
        <v>0</v>
      </c>
      <c r="O168" s="38">
        <f>SUM(ENERO:DICIEMBRE!O168)</f>
        <v>6</v>
      </c>
      <c r="P168" s="38">
        <f>SUM(ENERO:DICIEMBRE!P168)</f>
        <v>0</v>
      </c>
      <c r="Q168" s="38">
        <f>SUM(ENERO:DICIEMBRE!Q168)</f>
        <v>3</v>
      </c>
      <c r="R168" s="38">
        <f>SUM(ENERO:DICIEMBRE!R168)</f>
        <v>0</v>
      </c>
      <c r="S168" s="38">
        <f>SUM(ENERO:DICIEMBRE!S168)</f>
        <v>2</v>
      </c>
      <c r="T168" s="38">
        <f>SUM(ENERO:DICIEMBRE!T168)</f>
        <v>0</v>
      </c>
      <c r="U168" s="38">
        <f>SUM(ENERO:DICIEMBRE!U168)</f>
        <v>3</v>
      </c>
      <c r="V168" s="38">
        <f>SUM(ENERO:DICIEMBRE!V168)</f>
        <v>0</v>
      </c>
      <c r="W168" s="38">
        <f>SUM(ENERO:DICIEMBRE!W168)</f>
        <v>1</v>
      </c>
      <c r="X168" s="38">
        <f>SUM(ENERO:DICIEMBRE!X168)</f>
        <v>0</v>
      </c>
      <c r="Y168" s="38">
        <f>SUM(ENERO:DICIEMBRE!Y168)</f>
        <v>3</v>
      </c>
      <c r="Z168" s="38">
        <f>SUM(ENERO:DICIEMBRE!Z168)</f>
        <v>0</v>
      </c>
      <c r="AA168" s="38">
        <f>SUM(ENERO:DICIEMBRE!AA168)</f>
        <v>3</v>
      </c>
      <c r="AB168" s="38">
        <f>SUM(ENERO:DICIEMBRE!AB168)</f>
        <v>0</v>
      </c>
      <c r="AC168" s="38">
        <f>SUM(ENERO:DICIEMBRE!AC168)</f>
        <v>0</v>
      </c>
      <c r="AD168" s="38">
        <f>SUM(ENERO:DICIEMBRE!AD168)</f>
        <v>0</v>
      </c>
      <c r="AE168" s="38">
        <f>SUM(ENERO:DICIEMBRE!AE168)</f>
        <v>0</v>
      </c>
      <c r="AF168" s="38">
        <f>SUM(ENERO:DICIEMBRE!AF168)</f>
        <v>0</v>
      </c>
      <c r="AG168" s="38">
        <f>SUM(ENERO:DICIEMBRE!AG168)</f>
        <v>1</v>
      </c>
      <c r="AH168" s="38">
        <f>SUM(ENERO:DICIEMBRE!AH168)</f>
        <v>0</v>
      </c>
      <c r="AI168" s="38">
        <f>SUM(ENERO:DICIEMBRE!AI168)</f>
        <v>4</v>
      </c>
      <c r="AJ168" s="38">
        <f>SUM(ENERO:DICIEMBRE!AJ168)</f>
        <v>0</v>
      </c>
      <c r="AK168" s="38">
        <f>SUM(ENERO:DICIEMBRE!AK168)</f>
        <v>15</v>
      </c>
      <c r="AL168" s="38">
        <f>SUM(ENERO:DICIEMBRE!AL168)</f>
        <v>0</v>
      </c>
      <c r="AM168" s="38">
        <f>SUM(ENERO:DICIEMBRE!AM168)</f>
        <v>11</v>
      </c>
      <c r="AN168" s="38">
        <f>SUM(ENERO:DICIEMBRE!AN168)</f>
        <v>0</v>
      </c>
      <c r="AO168" s="38">
        <f>SUM(ENERO:DICIEMBRE!AO168)</f>
        <v>0</v>
      </c>
      <c r="AP168" s="38">
        <f>SUM(ENERO:DICIEMBRE!AP168)</f>
        <v>0</v>
      </c>
      <c r="AQ168" s="38">
        <f>SUM(ENERO:DICIEMBRE!AQ168)</f>
        <v>0</v>
      </c>
      <c r="AR168" s="38">
        <f>SUM(ENERO:DICIEMBRE!AR168)</f>
        <v>0</v>
      </c>
      <c r="AS168" s="38">
        <f>SUM(ENERO:DICIEMBRE!AS168)</f>
        <v>0</v>
      </c>
      <c r="AT168" s="38">
        <f>SUM(ENERO:DICIEMBRE!AT168)</f>
        <v>0</v>
      </c>
      <c r="AU168" s="38">
        <f>SUM(ENERO:DICIEMBRE!AU168)</f>
        <v>0</v>
      </c>
      <c r="AV168" s="38">
        <f>SUM(ENERO:DICIEMBRE!AV168)</f>
        <v>0</v>
      </c>
      <c r="AW168" s="38">
        <f>SUM(ENERO:DICIEMBRE!AW168)</f>
        <v>0</v>
      </c>
      <c r="AX168" s="38">
        <f>SUM(ENERO:DICIEMBRE!AX168)</f>
        <v>0</v>
      </c>
      <c r="AY168" s="43" t="str">
        <f t="shared" si="331"/>
        <v/>
      </c>
      <c r="AZ168" s="43"/>
      <c r="BA168" s="43"/>
      <c r="BB168" s="43"/>
      <c r="BC168" s="43"/>
      <c r="BD168" s="43"/>
      <c r="BE168" s="43"/>
      <c r="BF168" s="43"/>
      <c r="BG168" s="10"/>
      <c r="BH168" s="10"/>
      <c r="BI168" s="10"/>
      <c r="BJ168" s="10"/>
      <c r="BQ168" s="10"/>
      <c r="BR168" s="10"/>
      <c r="BS168" s="10"/>
      <c r="BT168" s="11"/>
      <c r="BU168" s="11"/>
      <c r="CA168" s="44" t="str">
        <f t="shared" si="332"/>
        <v/>
      </c>
      <c r="CB168" s="44" t="str">
        <f t="shared" si="333"/>
        <v/>
      </c>
      <c r="CC168" s="44" t="str">
        <f t="shared" si="334"/>
        <v/>
      </c>
      <c r="CD168" s="44" t="str">
        <f t="shared" si="335"/>
        <v/>
      </c>
      <c r="CE168" s="44" t="str">
        <f t="shared" si="336"/>
        <v/>
      </c>
      <c r="CF168" s="44" t="str">
        <f t="shared" si="337"/>
        <v/>
      </c>
      <c r="CG168" s="44" t="str">
        <f t="shared" si="338"/>
        <v/>
      </c>
      <c r="CH168" s="44" t="str">
        <f t="shared" si="339"/>
        <v/>
      </c>
      <c r="CI168" s="44" t="str">
        <f t="shared" si="340"/>
        <v/>
      </c>
      <c r="CJ168" s="44"/>
      <c r="CK168" s="44"/>
      <c r="CL168" s="44"/>
      <c r="CM168" s="44"/>
      <c r="CN168" s="44"/>
      <c r="CO168" s="44"/>
      <c r="CP168" s="44"/>
      <c r="CQ168" s="44"/>
      <c r="CR168" s="44"/>
      <c r="CS168" s="44"/>
      <c r="CT168" s="44"/>
      <c r="CU168" s="44"/>
      <c r="CV168" s="44"/>
      <c r="CW168" s="44" t="str">
        <f t="shared" si="341"/>
        <v/>
      </c>
      <c r="CX168" s="44" t="str">
        <f t="shared" si="342"/>
        <v/>
      </c>
      <c r="CY168" s="44"/>
      <c r="CZ168" s="44"/>
      <c r="DA168" s="45">
        <f t="shared" si="343"/>
        <v>0</v>
      </c>
      <c r="DB168" s="45">
        <f t="shared" si="344"/>
        <v>0</v>
      </c>
      <c r="DC168" s="45">
        <f t="shared" si="344"/>
        <v>0</v>
      </c>
      <c r="DD168" s="45">
        <f t="shared" si="345"/>
        <v>0</v>
      </c>
      <c r="DE168" s="45">
        <f t="shared" si="345"/>
        <v>0</v>
      </c>
      <c r="DF168" s="45">
        <f t="shared" si="346"/>
        <v>0</v>
      </c>
      <c r="DG168" s="45">
        <f t="shared" si="347"/>
        <v>0</v>
      </c>
      <c r="DH168" s="45">
        <f t="shared" si="348"/>
        <v>0</v>
      </c>
      <c r="DI168" s="45">
        <f t="shared" si="349"/>
        <v>0</v>
      </c>
      <c r="DJ168" s="45"/>
      <c r="DK168" s="45"/>
      <c r="DL168" s="45"/>
      <c r="DM168" s="45"/>
      <c r="DN168" s="45"/>
      <c r="DO168" s="45"/>
      <c r="DP168" s="45"/>
      <c r="DQ168" s="45"/>
      <c r="DR168" s="45"/>
      <c r="DS168" s="45"/>
      <c r="DT168" s="45"/>
      <c r="DU168" s="45"/>
      <c r="DV168" s="45"/>
      <c r="DW168" s="45">
        <f t="shared" si="350"/>
        <v>0</v>
      </c>
      <c r="DX168" s="45">
        <f t="shared" si="350"/>
        <v>0</v>
      </c>
    </row>
    <row r="169" spans="1:130" x14ac:dyDescent="0.25">
      <c r="A169" s="539" t="s">
        <v>51</v>
      </c>
      <c r="B169" s="126" t="s">
        <v>71</v>
      </c>
      <c r="C169" s="127">
        <f t="shared" ref="C169:D171" si="351">+O169+Q169+S169+U169+W169+Y169+AA169+AC169+AE169+AG169</f>
        <v>0</v>
      </c>
      <c r="D169" s="99">
        <f t="shared" si="351"/>
        <v>0</v>
      </c>
      <c r="E169" s="38">
        <f>SUM(ENERO:DICIEMBRE!E169)</f>
        <v>0</v>
      </c>
      <c r="F169" s="38">
        <f>SUM(ENERO:DICIEMBRE!F169)</f>
        <v>0</v>
      </c>
      <c r="G169" s="38">
        <f>SUM(ENERO:DICIEMBRE!G169)</f>
        <v>0</v>
      </c>
      <c r="H169" s="38">
        <f>SUM(ENERO:DICIEMBRE!H169)</f>
        <v>0</v>
      </c>
      <c r="I169" s="38">
        <f>SUM(ENERO:DICIEMBRE!I169)</f>
        <v>0</v>
      </c>
      <c r="J169" s="38">
        <f>SUM(ENERO:DICIEMBRE!J169)</f>
        <v>0</v>
      </c>
      <c r="K169" s="38">
        <f>SUM(ENERO:DICIEMBRE!K169)</f>
        <v>0</v>
      </c>
      <c r="L169" s="38">
        <f>SUM(ENERO:DICIEMBRE!L169)</f>
        <v>0</v>
      </c>
      <c r="M169" s="38">
        <f>SUM(ENERO:DICIEMBRE!M169)</f>
        <v>0</v>
      </c>
      <c r="N169" s="38">
        <f>SUM(ENERO:DICIEMBRE!N169)</f>
        <v>0</v>
      </c>
      <c r="O169" s="38">
        <f>SUM(ENERO:DICIEMBRE!O169)</f>
        <v>0</v>
      </c>
      <c r="P169" s="38">
        <f>SUM(ENERO:DICIEMBRE!P169)</f>
        <v>0</v>
      </c>
      <c r="Q169" s="38">
        <f>SUM(ENERO:DICIEMBRE!Q169)</f>
        <v>0</v>
      </c>
      <c r="R169" s="38">
        <f>SUM(ENERO:DICIEMBRE!R169)</f>
        <v>0</v>
      </c>
      <c r="S169" s="38">
        <f>SUM(ENERO:DICIEMBRE!S169)</f>
        <v>0</v>
      </c>
      <c r="T169" s="38">
        <f>SUM(ENERO:DICIEMBRE!T169)</f>
        <v>0</v>
      </c>
      <c r="U169" s="38">
        <f>SUM(ENERO:DICIEMBRE!U169)</f>
        <v>0</v>
      </c>
      <c r="V169" s="38">
        <f>SUM(ENERO:DICIEMBRE!V169)</f>
        <v>0</v>
      </c>
      <c r="W169" s="38">
        <f>SUM(ENERO:DICIEMBRE!W169)</f>
        <v>0</v>
      </c>
      <c r="X169" s="38">
        <f>SUM(ENERO:DICIEMBRE!X169)</f>
        <v>0</v>
      </c>
      <c r="Y169" s="38">
        <f>SUM(ENERO:DICIEMBRE!Y169)</f>
        <v>0</v>
      </c>
      <c r="Z169" s="38">
        <f>SUM(ENERO:DICIEMBRE!Z169)</f>
        <v>0</v>
      </c>
      <c r="AA169" s="38">
        <f>SUM(ENERO:DICIEMBRE!AA169)</f>
        <v>0</v>
      </c>
      <c r="AB169" s="38">
        <f>SUM(ENERO:DICIEMBRE!AB169)</f>
        <v>0</v>
      </c>
      <c r="AC169" s="38">
        <f>SUM(ENERO:DICIEMBRE!AC169)</f>
        <v>0</v>
      </c>
      <c r="AD169" s="38">
        <f>SUM(ENERO:DICIEMBRE!AD169)</f>
        <v>0</v>
      </c>
      <c r="AE169" s="38">
        <f>SUM(ENERO:DICIEMBRE!AE169)</f>
        <v>0</v>
      </c>
      <c r="AF169" s="38">
        <f>SUM(ENERO:DICIEMBRE!AF169)</f>
        <v>0</v>
      </c>
      <c r="AG169" s="38">
        <f>SUM(ENERO:DICIEMBRE!AG169)</f>
        <v>0</v>
      </c>
      <c r="AH169" s="38">
        <f>SUM(ENERO:DICIEMBRE!AH169)</f>
        <v>0</v>
      </c>
      <c r="AI169" s="38">
        <f>SUM(ENERO:DICIEMBRE!AI169)</f>
        <v>0</v>
      </c>
      <c r="AJ169" s="38">
        <f>SUM(ENERO:DICIEMBRE!AJ169)</f>
        <v>0</v>
      </c>
      <c r="AK169" s="38">
        <f>SUM(ENERO:DICIEMBRE!AK169)</f>
        <v>0</v>
      </c>
      <c r="AL169" s="38">
        <f>SUM(ENERO:DICIEMBRE!AL169)</f>
        <v>0</v>
      </c>
      <c r="AM169" s="38">
        <f>SUM(ENERO:DICIEMBRE!AM169)</f>
        <v>0</v>
      </c>
      <c r="AN169" s="38">
        <f>SUM(ENERO:DICIEMBRE!AN169)</f>
        <v>0</v>
      </c>
      <c r="AO169" s="38">
        <f>SUM(ENERO:DICIEMBRE!AO169)</f>
        <v>0</v>
      </c>
      <c r="AP169" s="38">
        <f>SUM(ENERO:DICIEMBRE!AP169)</f>
        <v>0</v>
      </c>
      <c r="AQ169" s="38">
        <f>SUM(ENERO:DICIEMBRE!AQ169)</f>
        <v>0</v>
      </c>
      <c r="AR169" s="38">
        <f>SUM(ENERO:DICIEMBRE!AR169)</f>
        <v>0</v>
      </c>
      <c r="AS169" s="38">
        <f>SUM(ENERO:DICIEMBRE!AS169)</f>
        <v>0</v>
      </c>
      <c r="AT169" s="38">
        <f>SUM(ENERO:DICIEMBRE!AT169)</f>
        <v>0</v>
      </c>
      <c r="AU169" s="38">
        <f>SUM(ENERO:DICIEMBRE!AU169)</f>
        <v>0</v>
      </c>
      <c r="AV169" s="38">
        <f>SUM(ENERO:DICIEMBRE!AV169)</f>
        <v>0</v>
      </c>
      <c r="AW169" s="38">
        <f>SUM(ENERO:DICIEMBRE!AW169)</f>
        <v>0</v>
      </c>
      <c r="AX169" s="38">
        <f>SUM(ENERO:DICIEMBRE!AX169)</f>
        <v>0</v>
      </c>
      <c r="AY169" s="43" t="str">
        <f t="shared" si="331"/>
        <v/>
      </c>
      <c r="AZ169" s="43"/>
      <c r="BA169" s="43"/>
      <c r="BB169" s="43"/>
      <c r="BC169" s="43"/>
      <c r="BD169" s="43"/>
      <c r="BE169" s="43"/>
      <c r="BF169" s="43"/>
      <c r="BG169" s="10"/>
      <c r="BH169" s="10"/>
      <c r="BI169" s="10"/>
      <c r="BJ169" s="10"/>
      <c r="BQ169" s="10"/>
      <c r="BR169" s="10"/>
      <c r="BS169" s="10"/>
      <c r="BT169" s="11"/>
      <c r="BU169" s="11"/>
      <c r="CA169" s="44" t="str">
        <f t="shared" si="332"/>
        <v/>
      </c>
      <c r="CB169" s="44" t="str">
        <f t="shared" si="333"/>
        <v/>
      </c>
      <c r="CC169" s="44" t="str">
        <f t="shared" si="334"/>
        <v/>
      </c>
      <c r="CD169" s="44" t="str">
        <f t="shared" si="335"/>
        <v/>
      </c>
      <c r="CE169" s="44" t="str">
        <f t="shared" si="336"/>
        <v/>
      </c>
      <c r="CF169" s="44" t="str">
        <f t="shared" si="337"/>
        <v/>
      </c>
      <c r="CG169" s="44" t="str">
        <f t="shared" si="338"/>
        <v/>
      </c>
      <c r="CH169" s="44" t="str">
        <f t="shared" si="339"/>
        <v/>
      </c>
      <c r="CI169" s="44" t="str">
        <f t="shared" si="340"/>
        <v/>
      </c>
      <c r="CJ169" s="44"/>
      <c r="CK169" s="44"/>
      <c r="CL169" s="44"/>
      <c r="CM169" s="44"/>
      <c r="CN169" s="44"/>
      <c r="CO169" s="44"/>
      <c r="CP169" s="44"/>
      <c r="CQ169" s="44"/>
      <c r="CR169" s="44"/>
      <c r="CS169" s="44"/>
      <c r="CT169" s="44"/>
      <c r="CU169" s="44"/>
      <c r="CV169" s="44"/>
      <c r="CW169" s="44" t="str">
        <f t="shared" si="341"/>
        <v/>
      </c>
      <c r="CX169" s="44" t="str">
        <f t="shared" si="342"/>
        <v/>
      </c>
      <c r="CY169" s="44"/>
      <c r="CZ169" s="44"/>
      <c r="DA169" s="45">
        <f t="shared" si="343"/>
        <v>0</v>
      </c>
      <c r="DB169" s="45">
        <f t="shared" si="344"/>
        <v>0</v>
      </c>
      <c r="DC169" s="45">
        <f t="shared" si="344"/>
        <v>0</v>
      </c>
      <c r="DD169" s="45">
        <f t="shared" si="345"/>
        <v>0</v>
      </c>
      <c r="DE169" s="45">
        <f t="shared" si="345"/>
        <v>0</v>
      </c>
      <c r="DF169" s="45">
        <f t="shared" si="346"/>
        <v>0</v>
      </c>
      <c r="DG169" s="45">
        <f t="shared" si="347"/>
        <v>0</v>
      </c>
      <c r="DH169" s="45">
        <f t="shared" si="348"/>
        <v>0</v>
      </c>
      <c r="DI169" s="45">
        <f t="shared" si="349"/>
        <v>0</v>
      </c>
      <c r="DJ169" s="45"/>
      <c r="DK169" s="45"/>
      <c r="DL169" s="45"/>
      <c r="DM169" s="45"/>
      <c r="DN169" s="45"/>
      <c r="DO169" s="45"/>
      <c r="DP169" s="45"/>
      <c r="DQ169" s="45"/>
      <c r="DR169" s="45"/>
      <c r="DS169" s="45"/>
      <c r="DT169" s="45"/>
      <c r="DU169" s="45"/>
      <c r="DV169" s="45"/>
      <c r="DW169" s="45">
        <f t="shared" si="350"/>
        <v>0</v>
      </c>
      <c r="DX169" s="45">
        <f t="shared" si="350"/>
        <v>0</v>
      </c>
    </row>
    <row r="170" spans="1:130" x14ac:dyDescent="0.25">
      <c r="A170" s="540"/>
      <c r="B170" s="83" t="s">
        <v>72</v>
      </c>
      <c r="C170" s="47">
        <f t="shared" si="351"/>
        <v>0</v>
      </c>
      <c r="D170" s="110">
        <f t="shared" si="351"/>
        <v>0</v>
      </c>
      <c r="E170" s="38">
        <f>SUM(ENERO:DICIEMBRE!E170)</f>
        <v>0</v>
      </c>
      <c r="F170" s="38">
        <f>SUM(ENERO:DICIEMBRE!F170)</f>
        <v>0</v>
      </c>
      <c r="G170" s="38">
        <f>SUM(ENERO:DICIEMBRE!G170)</f>
        <v>0</v>
      </c>
      <c r="H170" s="38">
        <f>SUM(ENERO:DICIEMBRE!H170)</f>
        <v>0</v>
      </c>
      <c r="I170" s="38">
        <f>SUM(ENERO:DICIEMBRE!I170)</f>
        <v>0</v>
      </c>
      <c r="J170" s="38">
        <f>SUM(ENERO:DICIEMBRE!J170)</f>
        <v>0</v>
      </c>
      <c r="K170" s="38">
        <f>SUM(ENERO:DICIEMBRE!K170)</f>
        <v>0</v>
      </c>
      <c r="L170" s="38">
        <f>SUM(ENERO:DICIEMBRE!L170)</f>
        <v>0</v>
      </c>
      <c r="M170" s="38">
        <f>SUM(ENERO:DICIEMBRE!M170)</f>
        <v>0</v>
      </c>
      <c r="N170" s="38">
        <f>SUM(ENERO:DICIEMBRE!N170)</f>
        <v>0</v>
      </c>
      <c r="O170" s="38">
        <f>SUM(ENERO:DICIEMBRE!O170)</f>
        <v>0</v>
      </c>
      <c r="P170" s="38">
        <f>SUM(ENERO:DICIEMBRE!P170)</f>
        <v>0</v>
      </c>
      <c r="Q170" s="38">
        <f>SUM(ENERO:DICIEMBRE!Q170)</f>
        <v>0</v>
      </c>
      <c r="R170" s="38">
        <f>SUM(ENERO:DICIEMBRE!R170)</f>
        <v>0</v>
      </c>
      <c r="S170" s="38">
        <f>SUM(ENERO:DICIEMBRE!S170)</f>
        <v>0</v>
      </c>
      <c r="T170" s="38">
        <f>SUM(ENERO:DICIEMBRE!T170)</f>
        <v>0</v>
      </c>
      <c r="U170" s="38">
        <f>SUM(ENERO:DICIEMBRE!U170)</f>
        <v>0</v>
      </c>
      <c r="V170" s="38">
        <f>SUM(ENERO:DICIEMBRE!V170)</f>
        <v>0</v>
      </c>
      <c r="W170" s="38">
        <f>SUM(ENERO:DICIEMBRE!W170)</f>
        <v>0</v>
      </c>
      <c r="X170" s="38">
        <f>SUM(ENERO:DICIEMBRE!X170)</f>
        <v>0</v>
      </c>
      <c r="Y170" s="38">
        <f>SUM(ENERO:DICIEMBRE!Y170)</f>
        <v>0</v>
      </c>
      <c r="Z170" s="38">
        <f>SUM(ENERO:DICIEMBRE!Z170)</f>
        <v>0</v>
      </c>
      <c r="AA170" s="38">
        <f>SUM(ENERO:DICIEMBRE!AA170)</f>
        <v>0</v>
      </c>
      <c r="AB170" s="38">
        <f>SUM(ENERO:DICIEMBRE!AB170)</f>
        <v>0</v>
      </c>
      <c r="AC170" s="38">
        <f>SUM(ENERO:DICIEMBRE!AC170)</f>
        <v>0</v>
      </c>
      <c r="AD170" s="38">
        <f>SUM(ENERO:DICIEMBRE!AD170)</f>
        <v>0</v>
      </c>
      <c r="AE170" s="38">
        <f>SUM(ENERO:DICIEMBRE!AE170)</f>
        <v>0</v>
      </c>
      <c r="AF170" s="38">
        <f>SUM(ENERO:DICIEMBRE!AF170)</f>
        <v>0</v>
      </c>
      <c r="AG170" s="38">
        <f>SUM(ENERO:DICIEMBRE!AG170)</f>
        <v>0</v>
      </c>
      <c r="AH170" s="38">
        <f>SUM(ENERO:DICIEMBRE!AH170)</f>
        <v>0</v>
      </c>
      <c r="AI170" s="38">
        <f>SUM(ENERO:DICIEMBRE!AI170)</f>
        <v>0</v>
      </c>
      <c r="AJ170" s="38">
        <f>SUM(ENERO:DICIEMBRE!AJ170)</f>
        <v>0</v>
      </c>
      <c r="AK170" s="38">
        <f>SUM(ENERO:DICIEMBRE!AK170)</f>
        <v>0</v>
      </c>
      <c r="AL170" s="38">
        <f>SUM(ENERO:DICIEMBRE!AL170)</f>
        <v>0</v>
      </c>
      <c r="AM170" s="38">
        <f>SUM(ENERO:DICIEMBRE!AM170)</f>
        <v>0</v>
      </c>
      <c r="AN170" s="38">
        <f>SUM(ENERO:DICIEMBRE!AN170)</f>
        <v>0</v>
      </c>
      <c r="AO170" s="38">
        <f>SUM(ENERO:DICIEMBRE!AO170)</f>
        <v>0</v>
      </c>
      <c r="AP170" s="38">
        <f>SUM(ENERO:DICIEMBRE!AP170)</f>
        <v>0</v>
      </c>
      <c r="AQ170" s="38">
        <f>SUM(ENERO:DICIEMBRE!AQ170)</f>
        <v>0</v>
      </c>
      <c r="AR170" s="38">
        <f>SUM(ENERO:DICIEMBRE!AR170)</f>
        <v>0</v>
      </c>
      <c r="AS170" s="38">
        <f>SUM(ENERO:DICIEMBRE!AS170)</f>
        <v>0</v>
      </c>
      <c r="AT170" s="38">
        <f>SUM(ENERO:DICIEMBRE!AT170)</f>
        <v>0</v>
      </c>
      <c r="AU170" s="38">
        <f>SUM(ENERO:DICIEMBRE!AU170)</f>
        <v>0</v>
      </c>
      <c r="AV170" s="38">
        <f>SUM(ENERO:DICIEMBRE!AV170)</f>
        <v>0</v>
      </c>
      <c r="AW170" s="38">
        <f>SUM(ENERO:DICIEMBRE!AW170)</f>
        <v>0</v>
      </c>
      <c r="AX170" s="38">
        <f>SUM(ENERO:DICIEMBRE!AX170)</f>
        <v>0</v>
      </c>
      <c r="AY170" s="43" t="str">
        <f t="shared" si="331"/>
        <v/>
      </c>
      <c r="AZ170" s="43"/>
      <c r="BA170" s="43"/>
      <c r="BB170" s="43"/>
      <c r="BC170" s="43"/>
      <c r="BD170" s="43"/>
      <c r="BE170" s="43"/>
      <c r="BF170" s="43"/>
      <c r="BG170" s="10"/>
      <c r="BH170" s="10"/>
      <c r="BI170" s="10"/>
      <c r="BJ170" s="10"/>
      <c r="BQ170" s="10"/>
      <c r="BR170" s="10"/>
      <c r="BS170" s="10"/>
      <c r="BT170" s="11"/>
      <c r="BU170" s="11"/>
      <c r="CA170" s="44" t="str">
        <f t="shared" si="332"/>
        <v/>
      </c>
      <c r="CB170" s="44" t="str">
        <f t="shared" si="333"/>
        <v/>
      </c>
      <c r="CC170" s="44" t="str">
        <f t="shared" si="334"/>
        <v/>
      </c>
      <c r="CD170" s="44" t="str">
        <f t="shared" si="335"/>
        <v/>
      </c>
      <c r="CE170" s="44" t="str">
        <f t="shared" si="336"/>
        <v/>
      </c>
      <c r="CF170" s="44" t="str">
        <f t="shared" si="337"/>
        <v/>
      </c>
      <c r="CG170" s="44" t="str">
        <f t="shared" si="338"/>
        <v/>
      </c>
      <c r="CH170" s="44" t="str">
        <f t="shared" si="339"/>
        <v/>
      </c>
      <c r="CI170" s="44" t="str">
        <f t="shared" si="340"/>
        <v/>
      </c>
      <c r="CJ170" s="44"/>
      <c r="CK170" s="44"/>
      <c r="CL170" s="44"/>
      <c r="CM170" s="44"/>
      <c r="CN170" s="44"/>
      <c r="CO170" s="44"/>
      <c r="CP170" s="44"/>
      <c r="CQ170" s="44"/>
      <c r="CR170" s="44"/>
      <c r="CS170" s="44"/>
      <c r="CT170" s="44"/>
      <c r="CU170" s="44"/>
      <c r="CV170" s="44"/>
      <c r="CW170" s="44" t="str">
        <f t="shared" si="341"/>
        <v/>
      </c>
      <c r="CX170" s="44" t="str">
        <f t="shared" si="342"/>
        <v/>
      </c>
      <c r="CY170" s="44"/>
      <c r="CZ170" s="44"/>
      <c r="DA170" s="45">
        <f t="shared" si="343"/>
        <v>0</v>
      </c>
      <c r="DB170" s="45">
        <f t="shared" si="344"/>
        <v>0</v>
      </c>
      <c r="DC170" s="45">
        <f t="shared" si="344"/>
        <v>0</v>
      </c>
      <c r="DD170" s="45">
        <f t="shared" si="345"/>
        <v>0</v>
      </c>
      <c r="DE170" s="45">
        <f t="shared" si="345"/>
        <v>0</v>
      </c>
      <c r="DF170" s="45">
        <f t="shared" si="346"/>
        <v>0</v>
      </c>
      <c r="DG170" s="45">
        <f t="shared" si="347"/>
        <v>0</v>
      </c>
      <c r="DH170" s="45">
        <f t="shared" si="348"/>
        <v>0</v>
      </c>
      <c r="DI170" s="45">
        <f t="shared" si="349"/>
        <v>0</v>
      </c>
      <c r="DJ170" s="45"/>
      <c r="DK170" s="45"/>
      <c r="DL170" s="45"/>
      <c r="DM170" s="45"/>
      <c r="DN170" s="45"/>
      <c r="DO170" s="45"/>
      <c r="DP170" s="45"/>
      <c r="DQ170" s="45"/>
      <c r="DR170" s="45"/>
      <c r="DS170" s="45"/>
      <c r="DT170" s="45"/>
      <c r="DU170" s="45"/>
      <c r="DV170" s="45"/>
      <c r="DW170" s="45">
        <f t="shared" si="350"/>
        <v>0</v>
      </c>
      <c r="DX170" s="45">
        <f t="shared" si="350"/>
        <v>0</v>
      </c>
    </row>
    <row r="171" spans="1:130" x14ac:dyDescent="0.25">
      <c r="A171" s="541"/>
      <c r="B171" s="96" t="s">
        <v>73</v>
      </c>
      <c r="C171" s="116">
        <f t="shared" si="351"/>
        <v>0</v>
      </c>
      <c r="D171" s="137">
        <f t="shared" si="351"/>
        <v>0</v>
      </c>
      <c r="E171" s="38">
        <f>SUM(ENERO:DICIEMBRE!E171)</f>
        <v>0</v>
      </c>
      <c r="F171" s="38">
        <f>SUM(ENERO:DICIEMBRE!F171)</f>
        <v>0</v>
      </c>
      <c r="G171" s="38">
        <f>SUM(ENERO:DICIEMBRE!G171)</f>
        <v>0</v>
      </c>
      <c r="H171" s="38">
        <f>SUM(ENERO:DICIEMBRE!H171)</f>
        <v>0</v>
      </c>
      <c r="I171" s="38">
        <f>SUM(ENERO:DICIEMBRE!I171)</f>
        <v>0</v>
      </c>
      <c r="J171" s="38">
        <f>SUM(ENERO:DICIEMBRE!J171)</f>
        <v>0</v>
      </c>
      <c r="K171" s="38">
        <f>SUM(ENERO:DICIEMBRE!K171)</f>
        <v>0</v>
      </c>
      <c r="L171" s="38">
        <f>SUM(ENERO:DICIEMBRE!L171)</f>
        <v>0</v>
      </c>
      <c r="M171" s="38">
        <f>SUM(ENERO:DICIEMBRE!M171)</f>
        <v>0</v>
      </c>
      <c r="N171" s="38">
        <f>SUM(ENERO:DICIEMBRE!N171)</f>
        <v>0</v>
      </c>
      <c r="O171" s="38">
        <f>SUM(ENERO:DICIEMBRE!O171)</f>
        <v>0</v>
      </c>
      <c r="P171" s="38">
        <f>SUM(ENERO:DICIEMBRE!P171)</f>
        <v>0</v>
      </c>
      <c r="Q171" s="38">
        <f>SUM(ENERO:DICIEMBRE!Q171)</f>
        <v>0</v>
      </c>
      <c r="R171" s="38">
        <f>SUM(ENERO:DICIEMBRE!R171)</f>
        <v>0</v>
      </c>
      <c r="S171" s="38">
        <f>SUM(ENERO:DICIEMBRE!S171)</f>
        <v>0</v>
      </c>
      <c r="T171" s="38">
        <f>SUM(ENERO:DICIEMBRE!T171)</f>
        <v>0</v>
      </c>
      <c r="U171" s="38">
        <f>SUM(ENERO:DICIEMBRE!U171)</f>
        <v>0</v>
      </c>
      <c r="V171" s="38">
        <f>SUM(ENERO:DICIEMBRE!V171)</f>
        <v>0</v>
      </c>
      <c r="W171" s="38">
        <f>SUM(ENERO:DICIEMBRE!W171)</f>
        <v>0</v>
      </c>
      <c r="X171" s="38">
        <f>SUM(ENERO:DICIEMBRE!X171)</f>
        <v>0</v>
      </c>
      <c r="Y171" s="38">
        <f>SUM(ENERO:DICIEMBRE!Y171)</f>
        <v>0</v>
      </c>
      <c r="Z171" s="38">
        <f>SUM(ENERO:DICIEMBRE!Z171)</f>
        <v>0</v>
      </c>
      <c r="AA171" s="38">
        <f>SUM(ENERO:DICIEMBRE!AA171)</f>
        <v>0</v>
      </c>
      <c r="AB171" s="38">
        <f>SUM(ENERO:DICIEMBRE!AB171)</f>
        <v>0</v>
      </c>
      <c r="AC171" s="38">
        <f>SUM(ENERO:DICIEMBRE!AC171)</f>
        <v>0</v>
      </c>
      <c r="AD171" s="38">
        <f>SUM(ENERO:DICIEMBRE!AD171)</f>
        <v>0</v>
      </c>
      <c r="AE171" s="38">
        <f>SUM(ENERO:DICIEMBRE!AE171)</f>
        <v>0</v>
      </c>
      <c r="AF171" s="38">
        <f>SUM(ENERO:DICIEMBRE!AF171)</f>
        <v>0</v>
      </c>
      <c r="AG171" s="38">
        <f>SUM(ENERO:DICIEMBRE!AG171)</f>
        <v>0</v>
      </c>
      <c r="AH171" s="38">
        <f>SUM(ENERO:DICIEMBRE!AH171)</f>
        <v>0</v>
      </c>
      <c r="AI171" s="38">
        <f>SUM(ENERO:DICIEMBRE!AI171)</f>
        <v>0</v>
      </c>
      <c r="AJ171" s="38">
        <f>SUM(ENERO:DICIEMBRE!AJ171)</f>
        <v>0</v>
      </c>
      <c r="AK171" s="38">
        <f>SUM(ENERO:DICIEMBRE!AK171)</f>
        <v>0</v>
      </c>
      <c r="AL171" s="38">
        <f>SUM(ENERO:DICIEMBRE!AL171)</f>
        <v>0</v>
      </c>
      <c r="AM171" s="38">
        <f>SUM(ENERO:DICIEMBRE!AM171)</f>
        <v>0</v>
      </c>
      <c r="AN171" s="38">
        <f>SUM(ENERO:DICIEMBRE!AN171)</f>
        <v>0</v>
      </c>
      <c r="AO171" s="38">
        <f>SUM(ENERO:DICIEMBRE!AO171)</f>
        <v>0</v>
      </c>
      <c r="AP171" s="38">
        <f>SUM(ENERO:DICIEMBRE!AP171)</f>
        <v>0</v>
      </c>
      <c r="AQ171" s="38">
        <f>SUM(ENERO:DICIEMBRE!AQ171)</f>
        <v>0</v>
      </c>
      <c r="AR171" s="38">
        <f>SUM(ENERO:DICIEMBRE!AR171)</f>
        <v>0</v>
      </c>
      <c r="AS171" s="38">
        <f>SUM(ENERO:DICIEMBRE!AS171)</f>
        <v>0</v>
      </c>
      <c r="AT171" s="38">
        <f>SUM(ENERO:DICIEMBRE!AT171)</f>
        <v>0</v>
      </c>
      <c r="AU171" s="38">
        <f>SUM(ENERO:DICIEMBRE!AU171)</f>
        <v>0</v>
      </c>
      <c r="AV171" s="38">
        <f>SUM(ENERO:DICIEMBRE!AV171)</f>
        <v>0</v>
      </c>
      <c r="AW171" s="38">
        <f>SUM(ENERO:DICIEMBRE!AW171)</f>
        <v>0</v>
      </c>
      <c r="AX171" s="38">
        <f>SUM(ENERO:DICIEMBRE!AX171)</f>
        <v>0</v>
      </c>
      <c r="AY171" s="43" t="str">
        <f t="shared" si="331"/>
        <v/>
      </c>
      <c r="AZ171" s="43"/>
      <c r="BA171" s="43"/>
      <c r="BB171" s="43"/>
      <c r="BC171" s="43"/>
      <c r="BD171" s="43"/>
      <c r="BE171" s="43"/>
      <c r="BF171" s="43"/>
      <c r="BG171" s="10"/>
      <c r="BH171" s="10"/>
      <c r="BI171" s="10"/>
      <c r="BJ171" s="10"/>
      <c r="BQ171" s="10"/>
      <c r="BR171" s="10"/>
      <c r="BS171" s="10"/>
      <c r="BT171" s="11"/>
      <c r="BU171" s="11"/>
      <c r="CA171" s="44" t="str">
        <f t="shared" si="332"/>
        <v/>
      </c>
      <c r="CB171" s="44" t="str">
        <f t="shared" si="333"/>
        <v/>
      </c>
      <c r="CC171" s="44" t="str">
        <f t="shared" si="334"/>
        <v/>
      </c>
      <c r="CD171" s="44" t="str">
        <f t="shared" si="335"/>
        <v/>
      </c>
      <c r="CE171" s="44" t="str">
        <f t="shared" si="336"/>
        <v/>
      </c>
      <c r="CF171" s="44" t="str">
        <f t="shared" si="337"/>
        <v/>
      </c>
      <c r="CG171" s="44" t="str">
        <f t="shared" si="338"/>
        <v/>
      </c>
      <c r="CH171" s="44" t="str">
        <f t="shared" si="339"/>
        <v/>
      </c>
      <c r="CI171" s="44" t="str">
        <f t="shared" si="340"/>
        <v/>
      </c>
      <c r="CJ171" s="44"/>
      <c r="CK171" s="44"/>
      <c r="CL171" s="44"/>
      <c r="CM171" s="44"/>
      <c r="CN171" s="44"/>
      <c r="CO171" s="44"/>
      <c r="CP171" s="44"/>
      <c r="CQ171" s="44"/>
      <c r="CR171" s="44"/>
      <c r="CS171" s="44"/>
      <c r="CT171" s="44"/>
      <c r="CU171" s="44"/>
      <c r="CV171" s="44"/>
      <c r="CW171" s="44" t="str">
        <f t="shared" si="341"/>
        <v/>
      </c>
      <c r="CX171" s="44" t="str">
        <f t="shared" si="342"/>
        <v/>
      </c>
      <c r="CY171" s="44"/>
      <c r="CZ171" s="44"/>
      <c r="DA171" s="45">
        <f t="shared" si="343"/>
        <v>0</v>
      </c>
      <c r="DB171" s="45">
        <f t="shared" si="344"/>
        <v>0</v>
      </c>
      <c r="DC171" s="45">
        <f t="shared" si="344"/>
        <v>0</v>
      </c>
      <c r="DD171" s="45">
        <f t="shared" si="345"/>
        <v>0</v>
      </c>
      <c r="DE171" s="45">
        <f t="shared" si="345"/>
        <v>0</v>
      </c>
      <c r="DF171" s="45">
        <f t="shared" si="346"/>
        <v>0</v>
      </c>
      <c r="DG171" s="45">
        <f t="shared" si="347"/>
        <v>0</v>
      </c>
      <c r="DH171" s="45">
        <f t="shared" si="348"/>
        <v>0</v>
      </c>
      <c r="DI171" s="45">
        <f t="shared" si="349"/>
        <v>0</v>
      </c>
      <c r="DJ171" s="45"/>
      <c r="DK171" s="45"/>
      <c r="DL171" s="45"/>
      <c r="DM171" s="45"/>
      <c r="DN171" s="45"/>
      <c r="DO171" s="45"/>
      <c r="DP171" s="45"/>
      <c r="DQ171" s="45"/>
      <c r="DR171" s="45"/>
      <c r="DS171" s="45"/>
      <c r="DT171" s="45"/>
      <c r="DU171" s="45"/>
      <c r="DV171" s="45"/>
      <c r="DW171" s="45">
        <f t="shared" si="350"/>
        <v>0</v>
      </c>
      <c r="DX171" s="45">
        <f t="shared" si="350"/>
        <v>0</v>
      </c>
    </row>
    <row r="172" spans="1:130" x14ac:dyDescent="0.25">
      <c r="A172" s="531" t="s">
        <v>52</v>
      </c>
      <c r="B172" s="532"/>
      <c r="C172" s="127">
        <f t="shared" ref="C172:D174" si="352">+E172+G172+I172+K172+M172+O172+Q172+S172+U172+W172+Y172+AA172+AC172+AE172+AG172+AI172</f>
        <v>1</v>
      </c>
      <c r="D172" s="110">
        <f t="shared" si="352"/>
        <v>0</v>
      </c>
      <c r="E172" s="38">
        <f>SUM(ENERO:DICIEMBRE!E172)</f>
        <v>0</v>
      </c>
      <c r="F172" s="38">
        <f>SUM(ENERO:DICIEMBRE!F172)</f>
        <v>0</v>
      </c>
      <c r="G172" s="38">
        <f>SUM(ENERO:DICIEMBRE!G172)</f>
        <v>0</v>
      </c>
      <c r="H172" s="38">
        <f>SUM(ENERO:DICIEMBRE!H172)</f>
        <v>0</v>
      </c>
      <c r="I172" s="38">
        <f>SUM(ENERO:DICIEMBRE!I172)</f>
        <v>0</v>
      </c>
      <c r="J172" s="38">
        <f>SUM(ENERO:DICIEMBRE!J172)</f>
        <v>0</v>
      </c>
      <c r="K172" s="38">
        <f>SUM(ENERO:DICIEMBRE!K172)</f>
        <v>0</v>
      </c>
      <c r="L172" s="38">
        <f>SUM(ENERO:DICIEMBRE!L172)</f>
        <v>0</v>
      </c>
      <c r="M172" s="38">
        <f>SUM(ENERO:DICIEMBRE!M172)</f>
        <v>0</v>
      </c>
      <c r="N172" s="38">
        <f>SUM(ENERO:DICIEMBRE!N172)</f>
        <v>0</v>
      </c>
      <c r="O172" s="38">
        <f>SUM(ENERO:DICIEMBRE!O172)</f>
        <v>0</v>
      </c>
      <c r="P172" s="38">
        <f>SUM(ENERO:DICIEMBRE!P172)</f>
        <v>0</v>
      </c>
      <c r="Q172" s="38">
        <f>SUM(ENERO:DICIEMBRE!Q172)</f>
        <v>0</v>
      </c>
      <c r="R172" s="38">
        <f>SUM(ENERO:DICIEMBRE!R172)</f>
        <v>0</v>
      </c>
      <c r="S172" s="38">
        <f>SUM(ENERO:DICIEMBRE!S172)</f>
        <v>0</v>
      </c>
      <c r="T172" s="38">
        <f>SUM(ENERO:DICIEMBRE!T172)</f>
        <v>0</v>
      </c>
      <c r="U172" s="38">
        <f>SUM(ENERO:DICIEMBRE!U172)</f>
        <v>1</v>
      </c>
      <c r="V172" s="38">
        <f>SUM(ENERO:DICIEMBRE!V172)</f>
        <v>0</v>
      </c>
      <c r="W172" s="38">
        <f>SUM(ENERO:DICIEMBRE!W172)</f>
        <v>0</v>
      </c>
      <c r="X172" s="38">
        <f>SUM(ENERO:DICIEMBRE!X172)</f>
        <v>0</v>
      </c>
      <c r="Y172" s="38">
        <f>SUM(ENERO:DICIEMBRE!Y172)</f>
        <v>0</v>
      </c>
      <c r="Z172" s="38">
        <f>SUM(ENERO:DICIEMBRE!Z172)</f>
        <v>0</v>
      </c>
      <c r="AA172" s="38">
        <f>SUM(ENERO:DICIEMBRE!AA172)</f>
        <v>0</v>
      </c>
      <c r="AB172" s="38">
        <f>SUM(ENERO:DICIEMBRE!AB172)</f>
        <v>0</v>
      </c>
      <c r="AC172" s="38">
        <f>SUM(ENERO:DICIEMBRE!AC172)</f>
        <v>0</v>
      </c>
      <c r="AD172" s="38">
        <f>SUM(ENERO:DICIEMBRE!AD172)</f>
        <v>0</v>
      </c>
      <c r="AE172" s="38">
        <f>SUM(ENERO:DICIEMBRE!AE172)</f>
        <v>0</v>
      </c>
      <c r="AF172" s="38">
        <f>SUM(ENERO:DICIEMBRE!AF172)</f>
        <v>0</v>
      </c>
      <c r="AG172" s="38">
        <f>SUM(ENERO:DICIEMBRE!AG172)</f>
        <v>0</v>
      </c>
      <c r="AH172" s="38">
        <f>SUM(ENERO:DICIEMBRE!AH172)</f>
        <v>0</v>
      </c>
      <c r="AI172" s="38">
        <f>SUM(ENERO:DICIEMBRE!AI172)</f>
        <v>0</v>
      </c>
      <c r="AJ172" s="38">
        <f>SUM(ENERO:DICIEMBRE!AJ172)</f>
        <v>0</v>
      </c>
      <c r="AK172" s="38">
        <f>SUM(ENERO:DICIEMBRE!AK172)</f>
        <v>1</v>
      </c>
      <c r="AL172" s="38">
        <f>SUM(ENERO:DICIEMBRE!AL172)</f>
        <v>0</v>
      </c>
      <c r="AM172" s="38">
        <f>SUM(ENERO:DICIEMBRE!AM172)</f>
        <v>0</v>
      </c>
      <c r="AN172" s="38">
        <f>SUM(ENERO:DICIEMBRE!AN172)</f>
        <v>0</v>
      </c>
      <c r="AO172" s="38">
        <f>SUM(ENERO:DICIEMBRE!AO172)</f>
        <v>0</v>
      </c>
      <c r="AP172" s="38">
        <f>SUM(ENERO:DICIEMBRE!AP172)</f>
        <v>0</v>
      </c>
      <c r="AQ172" s="38">
        <f>SUM(ENERO:DICIEMBRE!AQ172)</f>
        <v>0</v>
      </c>
      <c r="AR172" s="38">
        <f>SUM(ENERO:DICIEMBRE!AR172)</f>
        <v>0</v>
      </c>
      <c r="AS172" s="38">
        <f>SUM(ENERO:DICIEMBRE!AS172)</f>
        <v>0</v>
      </c>
      <c r="AT172" s="38">
        <f>SUM(ENERO:DICIEMBRE!AT172)</f>
        <v>0</v>
      </c>
      <c r="AU172" s="38">
        <f>SUM(ENERO:DICIEMBRE!AU172)</f>
        <v>0</v>
      </c>
      <c r="AV172" s="38">
        <f>SUM(ENERO:DICIEMBRE!AV172)</f>
        <v>0</v>
      </c>
      <c r="AW172" s="38">
        <f>SUM(ENERO:DICIEMBRE!AW172)</f>
        <v>0</v>
      </c>
      <c r="AX172" s="38">
        <f>SUM(ENERO:DICIEMBRE!AX172)</f>
        <v>0</v>
      </c>
      <c r="AY172" s="43" t="str">
        <f t="shared" si="331"/>
        <v/>
      </c>
      <c r="AZ172" s="43"/>
      <c r="BA172" s="43"/>
      <c r="BB172" s="43"/>
      <c r="BC172" s="43"/>
      <c r="BD172" s="43"/>
      <c r="BE172" s="43"/>
      <c r="BF172" s="43"/>
      <c r="BG172" s="10"/>
      <c r="BH172" s="10"/>
      <c r="BI172" s="10"/>
      <c r="BJ172" s="10"/>
      <c r="BQ172" s="10"/>
      <c r="BR172" s="10"/>
      <c r="BS172" s="10"/>
      <c r="BT172" s="11"/>
      <c r="BU172" s="11"/>
      <c r="CA172" s="44" t="str">
        <f t="shared" si="332"/>
        <v/>
      </c>
      <c r="CB172" s="44" t="str">
        <f t="shared" si="333"/>
        <v/>
      </c>
      <c r="CC172" s="44" t="str">
        <f t="shared" si="334"/>
        <v/>
      </c>
      <c r="CD172" s="44" t="str">
        <f t="shared" si="335"/>
        <v/>
      </c>
      <c r="CE172" s="44" t="str">
        <f t="shared" si="336"/>
        <v/>
      </c>
      <c r="CF172" s="44" t="str">
        <f t="shared" si="337"/>
        <v/>
      </c>
      <c r="CG172" s="44" t="str">
        <f t="shared" si="338"/>
        <v/>
      </c>
      <c r="CH172" s="44" t="str">
        <f t="shared" si="339"/>
        <v/>
      </c>
      <c r="CI172" s="44" t="str">
        <f t="shared" si="340"/>
        <v/>
      </c>
      <c r="CJ172" s="44"/>
      <c r="CK172" s="44"/>
      <c r="CL172" s="44"/>
      <c r="CM172" s="44"/>
      <c r="CN172" s="44"/>
      <c r="CO172" s="44"/>
      <c r="CP172" s="44"/>
      <c r="CQ172" s="44"/>
      <c r="CR172" s="44"/>
      <c r="CS172" s="44"/>
      <c r="CT172" s="44"/>
      <c r="CU172" s="44"/>
      <c r="CV172" s="44"/>
      <c r="CW172" s="44" t="str">
        <f t="shared" si="341"/>
        <v/>
      </c>
      <c r="CX172" s="44" t="str">
        <f t="shared" si="342"/>
        <v/>
      </c>
      <c r="CY172" s="44"/>
      <c r="CZ172" s="44"/>
      <c r="DA172" s="45">
        <f t="shared" si="343"/>
        <v>0</v>
      </c>
      <c r="DB172" s="45">
        <f t="shared" si="344"/>
        <v>0</v>
      </c>
      <c r="DC172" s="45">
        <f t="shared" si="344"/>
        <v>0</v>
      </c>
      <c r="DD172" s="45">
        <f t="shared" si="345"/>
        <v>0</v>
      </c>
      <c r="DE172" s="45">
        <f t="shared" si="345"/>
        <v>0</v>
      </c>
      <c r="DF172" s="45">
        <f t="shared" si="346"/>
        <v>0</v>
      </c>
      <c r="DG172" s="45">
        <f t="shared" si="347"/>
        <v>0</v>
      </c>
      <c r="DH172" s="45">
        <f t="shared" si="348"/>
        <v>0</v>
      </c>
      <c r="DI172" s="45">
        <f t="shared" si="349"/>
        <v>0</v>
      </c>
      <c r="DJ172" s="45"/>
      <c r="DK172" s="45"/>
      <c r="DL172" s="45"/>
      <c r="DM172" s="45"/>
      <c r="DN172" s="45"/>
      <c r="DO172" s="45"/>
      <c r="DP172" s="45"/>
      <c r="DQ172" s="45"/>
      <c r="DR172" s="45"/>
      <c r="DS172" s="45"/>
      <c r="DT172" s="45"/>
      <c r="DU172" s="45"/>
      <c r="DV172" s="45"/>
      <c r="DW172" s="45">
        <f t="shared" si="350"/>
        <v>0</v>
      </c>
      <c r="DX172" s="45">
        <f t="shared" si="350"/>
        <v>0</v>
      </c>
    </row>
    <row r="173" spans="1:130" x14ac:dyDescent="0.25">
      <c r="A173" s="533" t="s">
        <v>93</v>
      </c>
      <c r="B173" s="534"/>
      <c r="C173" s="47">
        <f t="shared" si="352"/>
        <v>8</v>
      </c>
      <c r="D173" s="112">
        <f t="shared" si="352"/>
        <v>0</v>
      </c>
      <c r="E173" s="38">
        <f>SUM(ENERO:DICIEMBRE!E173)</f>
        <v>0</v>
      </c>
      <c r="F173" s="38">
        <f>SUM(ENERO:DICIEMBRE!F173)</f>
        <v>0</v>
      </c>
      <c r="G173" s="38">
        <f>SUM(ENERO:DICIEMBRE!G173)</f>
        <v>0</v>
      </c>
      <c r="H173" s="38">
        <f>SUM(ENERO:DICIEMBRE!H173)</f>
        <v>0</v>
      </c>
      <c r="I173" s="38">
        <f>SUM(ENERO:DICIEMBRE!I173)</f>
        <v>0</v>
      </c>
      <c r="J173" s="38">
        <f>SUM(ENERO:DICIEMBRE!J173)</f>
        <v>0</v>
      </c>
      <c r="K173" s="38">
        <f>SUM(ENERO:DICIEMBRE!K173)</f>
        <v>0</v>
      </c>
      <c r="L173" s="38">
        <f>SUM(ENERO:DICIEMBRE!L173)</f>
        <v>0</v>
      </c>
      <c r="M173" s="38">
        <f>SUM(ENERO:DICIEMBRE!M173)</f>
        <v>0</v>
      </c>
      <c r="N173" s="38">
        <f>SUM(ENERO:DICIEMBRE!N173)</f>
        <v>0</v>
      </c>
      <c r="O173" s="38">
        <f>SUM(ENERO:DICIEMBRE!O173)</f>
        <v>0</v>
      </c>
      <c r="P173" s="38">
        <f>SUM(ENERO:DICIEMBRE!P173)</f>
        <v>0</v>
      </c>
      <c r="Q173" s="38">
        <f>SUM(ENERO:DICIEMBRE!Q173)</f>
        <v>1</v>
      </c>
      <c r="R173" s="38">
        <f>SUM(ENERO:DICIEMBRE!R173)</f>
        <v>0</v>
      </c>
      <c r="S173" s="38">
        <f>SUM(ENERO:DICIEMBRE!S173)</f>
        <v>0</v>
      </c>
      <c r="T173" s="38">
        <f>SUM(ENERO:DICIEMBRE!T173)</f>
        <v>0</v>
      </c>
      <c r="U173" s="38">
        <f>SUM(ENERO:DICIEMBRE!U173)</f>
        <v>0</v>
      </c>
      <c r="V173" s="38">
        <f>SUM(ENERO:DICIEMBRE!V173)</f>
        <v>0</v>
      </c>
      <c r="W173" s="38">
        <f>SUM(ENERO:DICIEMBRE!W173)</f>
        <v>1</v>
      </c>
      <c r="X173" s="38">
        <f>SUM(ENERO:DICIEMBRE!X173)</f>
        <v>0</v>
      </c>
      <c r="Y173" s="38">
        <f>SUM(ENERO:DICIEMBRE!Y173)</f>
        <v>0</v>
      </c>
      <c r="Z173" s="38">
        <f>SUM(ENERO:DICIEMBRE!Z173)</f>
        <v>0</v>
      </c>
      <c r="AA173" s="38">
        <f>SUM(ENERO:DICIEMBRE!AA173)</f>
        <v>1</v>
      </c>
      <c r="AB173" s="38">
        <f>SUM(ENERO:DICIEMBRE!AB173)</f>
        <v>0</v>
      </c>
      <c r="AC173" s="38">
        <f>SUM(ENERO:DICIEMBRE!AC173)</f>
        <v>1</v>
      </c>
      <c r="AD173" s="38">
        <f>SUM(ENERO:DICIEMBRE!AD173)</f>
        <v>0</v>
      </c>
      <c r="AE173" s="38">
        <f>SUM(ENERO:DICIEMBRE!AE173)</f>
        <v>0</v>
      </c>
      <c r="AF173" s="38">
        <f>SUM(ENERO:DICIEMBRE!AF173)</f>
        <v>0</v>
      </c>
      <c r="AG173" s="38">
        <f>SUM(ENERO:DICIEMBRE!AG173)</f>
        <v>3</v>
      </c>
      <c r="AH173" s="38">
        <f>SUM(ENERO:DICIEMBRE!AH173)</f>
        <v>0</v>
      </c>
      <c r="AI173" s="38">
        <f>SUM(ENERO:DICIEMBRE!AI173)</f>
        <v>1</v>
      </c>
      <c r="AJ173" s="38">
        <f>SUM(ENERO:DICIEMBRE!AJ173)</f>
        <v>0</v>
      </c>
      <c r="AK173" s="38">
        <f>SUM(ENERO:DICIEMBRE!AK173)</f>
        <v>3</v>
      </c>
      <c r="AL173" s="38">
        <f>SUM(ENERO:DICIEMBRE!AL173)</f>
        <v>0</v>
      </c>
      <c r="AM173" s="38">
        <f>SUM(ENERO:DICIEMBRE!AM173)</f>
        <v>5</v>
      </c>
      <c r="AN173" s="38">
        <f>SUM(ENERO:DICIEMBRE!AN173)</f>
        <v>0</v>
      </c>
      <c r="AO173" s="38">
        <f>SUM(ENERO:DICIEMBRE!AO173)</f>
        <v>0</v>
      </c>
      <c r="AP173" s="38">
        <f>SUM(ENERO:DICIEMBRE!AP173)</f>
        <v>0</v>
      </c>
      <c r="AQ173" s="38">
        <f>SUM(ENERO:DICIEMBRE!AQ173)</f>
        <v>0</v>
      </c>
      <c r="AR173" s="38">
        <f>SUM(ENERO:DICIEMBRE!AR173)</f>
        <v>0</v>
      </c>
      <c r="AS173" s="38">
        <f>SUM(ENERO:DICIEMBRE!AS173)</f>
        <v>0</v>
      </c>
      <c r="AT173" s="38">
        <f>SUM(ENERO:DICIEMBRE!AT173)</f>
        <v>0</v>
      </c>
      <c r="AU173" s="38">
        <f>SUM(ENERO:DICIEMBRE!AU173)</f>
        <v>0</v>
      </c>
      <c r="AV173" s="38">
        <f>SUM(ENERO:DICIEMBRE!AV173)</f>
        <v>0</v>
      </c>
      <c r="AW173" s="38">
        <f>SUM(ENERO:DICIEMBRE!AW173)</f>
        <v>0</v>
      </c>
      <c r="AX173" s="38">
        <f>SUM(ENERO:DICIEMBRE!AX173)</f>
        <v>0</v>
      </c>
      <c r="AY173" s="43" t="str">
        <f t="shared" si="331"/>
        <v/>
      </c>
      <c r="AZ173" s="43"/>
      <c r="BA173" s="43"/>
      <c r="BB173" s="43"/>
      <c r="BC173" s="43"/>
      <c r="BD173" s="43"/>
      <c r="BE173" s="43"/>
      <c r="BF173" s="43"/>
      <c r="BG173" s="10"/>
      <c r="BH173" s="10"/>
      <c r="BI173" s="10"/>
      <c r="BJ173" s="10"/>
      <c r="BQ173" s="10"/>
      <c r="BR173" s="10"/>
      <c r="BS173" s="10"/>
      <c r="BT173" s="11"/>
      <c r="BU173" s="11"/>
      <c r="CA173" s="44" t="str">
        <f t="shared" si="332"/>
        <v/>
      </c>
      <c r="CB173" s="44" t="str">
        <f t="shared" si="333"/>
        <v/>
      </c>
      <c r="CC173" s="44" t="str">
        <f t="shared" si="334"/>
        <v/>
      </c>
      <c r="CD173" s="44" t="str">
        <f t="shared" si="335"/>
        <v/>
      </c>
      <c r="CE173" s="44" t="str">
        <f t="shared" si="336"/>
        <v/>
      </c>
      <c r="CF173" s="44" t="str">
        <f t="shared" si="337"/>
        <v/>
      </c>
      <c r="CG173" s="44" t="str">
        <f t="shared" si="338"/>
        <v/>
      </c>
      <c r="CH173" s="44" t="str">
        <f t="shared" si="339"/>
        <v/>
      </c>
      <c r="CI173" s="44" t="str">
        <f t="shared" si="340"/>
        <v/>
      </c>
      <c r="CJ173" s="44"/>
      <c r="CK173" s="44"/>
      <c r="CL173" s="44"/>
      <c r="CM173" s="44"/>
      <c r="CN173" s="44"/>
      <c r="CO173" s="44"/>
      <c r="CP173" s="44"/>
      <c r="CQ173" s="44"/>
      <c r="CR173" s="44"/>
      <c r="CS173" s="44"/>
      <c r="CT173" s="44"/>
      <c r="CU173" s="44"/>
      <c r="CV173" s="44"/>
      <c r="CW173" s="44" t="str">
        <f t="shared" si="341"/>
        <v/>
      </c>
      <c r="CX173" s="44" t="str">
        <f t="shared" si="342"/>
        <v/>
      </c>
      <c r="CY173" s="44"/>
      <c r="CZ173" s="44"/>
      <c r="DA173" s="45">
        <f t="shared" si="343"/>
        <v>0</v>
      </c>
      <c r="DB173" s="45">
        <f t="shared" si="344"/>
        <v>0</v>
      </c>
      <c r="DC173" s="45">
        <f t="shared" si="344"/>
        <v>0</v>
      </c>
      <c r="DD173" s="45">
        <f t="shared" si="345"/>
        <v>0</v>
      </c>
      <c r="DE173" s="45">
        <f t="shared" si="345"/>
        <v>0</v>
      </c>
      <c r="DF173" s="45">
        <f t="shared" si="346"/>
        <v>0</v>
      </c>
      <c r="DG173" s="45">
        <f t="shared" si="347"/>
        <v>0</v>
      </c>
      <c r="DH173" s="45">
        <f t="shared" si="348"/>
        <v>0</v>
      </c>
      <c r="DI173" s="45">
        <f t="shared" si="349"/>
        <v>0</v>
      </c>
      <c r="DJ173" s="45"/>
      <c r="DK173" s="45"/>
      <c r="DL173" s="45"/>
      <c r="DM173" s="45"/>
      <c r="DN173" s="45"/>
      <c r="DO173" s="45"/>
      <c r="DP173" s="45"/>
      <c r="DQ173" s="45"/>
      <c r="DR173" s="45"/>
      <c r="DS173" s="45"/>
      <c r="DT173" s="45"/>
      <c r="DU173" s="45"/>
      <c r="DV173" s="45"/>
      <c r="DW173" s="45">
        <f t="shared" si="350"/>
        <v>0</v>
      </c>
      <c r="DX173" s="45">
        <f t="shared" si="350"/>
        <v>0</v>
      </c>
    </row>
    <row r="174" spans="1:130" x14ac:dyDescent="0.25">
      <c r="A174" s="533" t="s">
        <v>54</v>
      </c>
      <c r="B174" s="534"/>
      <c r="C174" s="47">
        <f t="shared" si="352"/>
        <v>41</v>
      </c>
      <c r="D174" s="112">
        <f>+F174+H174+J174+L174+N174+P174+R174+T174+V174+X174+Z174+AB174+AD174+AF174+AH174+AJ174</f>
        <v>0</v>
      </c>
      <c r="E174" s="38">
        <f>SUM(ENERO:DICIEMBRE!E174)</f>
        <v>0</v>
      </c>
      <c r="F174" s="38">
        <f>SUM(ENERO:DICIEMBRE!F174)</f>
        <v>0</v>
      </c>
      <c r="G174" s="38">
        <f>SUM(ENERO:DICIEMBRE!G174)</f>
        <v>0</v>
      </c>
      <c r="H174" s="38">
        <f>SUM(ENERO:DICIEMBRE!H174)</f>
        <v>0</v>
      </c>
      <c r="I174" s="38">
        <f>SUM(ENERO:DICIEMBRE!I174)</f>
        <v>0</v>
      </c>
      <c r="J174" s="38">
        <f>SUM(ENERO:DICIEMBRE!J174)</f>
        <v>0</v>
      </c>
      <c r="K174" s="38">
        <f>SUM(ENERO:DICIEMBRE!K174)</f>
        <v>2</v>
      </c>
      <c r="L174" s="38">
        <f>SUM(ENERO:DICIEMBRE!L174)</f>
        <v>0</v>
      </c>
      <c r="M174" s="38">
        <f>SUM(ENERO:DICIEMBRE!M174)</f>
        <v>18</v>
      </c>
      <c r="N174" s="38">
        <f>SUM(ENERO:DICIEMBRE!N174)</f>
        <v>0</v>
      </c>
      <c r="O174" s="38">
        <f>SUM(ENERO:DICIEMBRE!O174)</f>
        <v>9</v>
      </c>
      <c r="P174" s="38">
        <f>SUM(ENERO:DICIEMBRE!P174)</f>
        <v>0</v>
      </c>
      <c r="Q174" s="38">
        <f>SUM(ENERO:DICIEMBRE!Q174)</f>
        <v>1</v>
      </c>
      <c r="R174" s="38">
        <f>SUM(ENERO:DICIEMBRE!R174)</f>
        <v>0</v>
      </c>
      <c r="S174" s="38">
        <f>SUM(ENERO:DICIEMBRE!S174)</f>
        <v>4</v>
      </c>
      <c r="T174" s="38">
        <f>SUM(ENERO:DICIEMBRE!T174)</f>
        <v>0</v>
      </c>
      <c r="U174" s="38">
        <f>SUM(ENERO:DICIEMBRE!U174)</f>
        <v>0</v>
      </c>
      <c r="V174" s="38">
        <f>SUM(ENERO:DICIEMBRE!V174)</f>
        <v>0</v>
      </c>
      <c r="W174" s="38">
        <f>SUM(ENERO:DICIEMBRE!W174)</f>
        <v>4</v>
      </c>
      <c r="X174" s="38">
        <f>SUM(ENERO:DICIEMBRE!X174)</f>
        <v>0</v>
      </c>
      <c r="Y174" s="38">
        <f>SUM(ENERO:DICIEMBRE!Y174)</f>
        <v>0</v>
      </c>
      <c r="Z174" s="38">
        <f>SUM(ENERO:DICIEMBRE!Z174)</f>
        <v>0</v>
      </c>
      <c r="AA174" s="38">
        <f>SUM(ENERO:DICIEMBRE!AA174)</f>
        <v>0</v>
      </c>
      <c r="AB174" s="38">
        <f>SUM(ENERO:DICIEMBRE!AB174)</f>
        <v>0</v>
      </c>
      <c r="AC174" s="38">
        <f>SUM(ENERO:DICIEMBRE!AC174)</f>
        <v>2</v>
      </c>
      <c r="AD174" s="38">
        <f>SUM(ENERO:DICIEMBRE!AD174)</f>
        <v>0</v>
      </c>
      <c r="AE174" s="38">
        <f>SUM(ENERO:DICIEMBRE!AE174)</f>
        <v>1</v>
      </c>
      <c r="AF174" s="38">
        <f>SUM(ENERO:DICIEMBRE!AF174)</f>
        <v>0</v>
      </c>
      <c r="AG174" s="38">
        <f>SUM(ENERO:DICIEMBRE!AG174)</f>
        <v>0</v>
      </c>
      <c r="AH174" s="38">
        <f>SUM(ENERO:DICIEMBRE!AH174)</f>
        <v>0</v>
      </c>
      <c r="AI174" s="38">
        <f>SUM(ENERO:DICIEMBRE!AI174)</f>
        <v>0</v>
      </c>
      <c r="AJ174" s="38">
        <f>SUM(ENERO:DICIEMBRE!AJ174)</f>
        <v>0</v>
      </c>
      <c r="AK174" s="38">
        <f>SUM(ENERO:DICIEMBRE!AK174)</f>
        <v>4</v>
      </c>
      <c r="AL174" s="38">
        <f>SUM(ENERO:DICIEMBRE!AL174)</f>
        <v>0</v>
      </c>
      <c r="AM174" s="38">
        <f>SUM(ENERO:DICIEMBRE!AM174)</f>
        <v>37</v>
      </c>
      <c r="AN174" s="38">
        <f>SUM(ENERO:DICIEMBRE!AN174)</f>
        <v>0</v>
      </c>
      <c r="AO174" s="38">
        <f>SUM(ENERO:DICIEMBRE!AO174)</f>
        <v>0</v>
      </c>
      <c r="AP174" s="38">
        <f>SUM(ENERO:DICIEMBRE!AP174)</f>
        <v>0</v>
      </c>
      <c r="AQ174" s="38">
        <f>SUM(ENERO:DICIEMBRE!AQ174)</f>
        <v>0</v>
      </c>
      <c r="AR174" s="38">
        <f>SUM(ENERO:DICIEMBRE!AR174)</f>
        <v>0</v>
      </c>
      <c r="AS174" s="38">
        <f>SUM(ENERO:DICIEMBRE!AS174)</f>
        <v>0</v>
      </c>
      <c r="AT174" s="38">
        <f>SUM(ENERO:DICIEMBRE!AT174)</f>
        <v>0</v>
      </c>
      <c r="AU174" s="38">
        <f>SUM(ENERO:DICIEMBRE!AU174)</f>
        <v>0</v>
      </c>
      <c r="AV174" s="38">
        <f>SUM(ENERO:DICIEMBRE!AV174)</f>
        <v>0</v>
      </c>
      <c r="AW174" s="38">
        <f>SUM(ENERO:DICIEMBRE!AW174)</f>
        <v>0</v>
      </c>
      <c r="AX174" s="38">
        <f>SUM(ENERO:DICIEMBRE!AX174)</f>
        <v>0</v>
      </c>
      <c r="AY174" s="43" t="str">
        <f t="shared" si="331"/>
        <v/>
      </c>
      <c r="AZ174" s="43"/>
      <c r="BA174" s="43"/>
      <c r="BB174" s="43"/>
      <c r="BC174" s="43"/>
      <c r="BD174" s="43"/>
      <c r="BE174" s="43"/>
      <c r="BF174" s="43"/>
      <c r="BG174" s="10"/>
      <c r="BH174" s="10"/>
      <c r="BI174" s="10"/>
      <c r="BJ174" s="10"/>
      <c r="BQ174" s="10"/>
      <c r="BR174" s="10"/>
      <c r="BS174" s="10"/>
      <c r="BT174" s="11"/>
      <c r="BU174" s="11"/>
      <c r="CA174" s="44" t="str">
        <f t="shared" si="332"/>
        <v/>
      </c>
      <c r="CB174" s="44" t="str">
        <f t="shared" si="333"/>
        <v/>
      </c>
      <c r="CC174" s="44" t="str">
        <f t="shared" si="334"/>
        <v/>
      </c>
      <c r="CD174" s="44" t="str">
        <f t="shared" si="335"/>
        <v/>
      </c>
      <c r="CE174" s="44" t="str">
        <f t="shared" si="336"/>
        <v/>
      </c>
      <c r="CF174" s="44" t="str">
        <f t="shared" si="337"/>
        <v/>
      </c>
      <c r="CG174" s="44" t="str">
        <f t="shared" si="338"/>
        <v/>
      </c>
      <c r="CH174" s="44" t="str">
        <f t="shared" si="339"/>
        <v/>
      </c>
      <c r="CI174" s="44" t="str">
        <f t="shared" si="340"/>
        <v/>
      </c>
      <c r="CJ174" s="44"/>
      <c r="CK174" s="44"/>
      <c r="CL174" s="44"/>
      <c r="CM174" s="44"/>
      <c r="CN174" s="44"/>
      <c r="CO174" s="44"/>
      <c r="CP174" s="44"/>
      <c r="CQ174" s="44"/>
      <c r="CR174" s="44"/>
      <c r="CS174" s="44"/>
      <c r="CT174" s="44"/>
      <c r="CU174" s="44"/>
      <c r="CV174" s="44"/>
      <c r="CW174" s="44" t="str">
        <f t="shared" si="341"/>
        <v/>
      </c>
      <c r="CX174" s="44" t="str">
        <f t="shared" si="342"/>
        <v/>
      </c>
      <c r="CY174" s="44"/>
      <c r="CZ174" s="44"/>
      <c r="DA174" s="45">
        <f t="shared" si="343"/>
        <v>0</v>
      </c>
      <c r="DB174" s="45">
        <f t="shared" si="344"/>
        <v>0</v>
      </c>
      <c r="DC174" s="45">
        <f t="shared" si="344"/>
        <v>0</v>
      </c>
      <c r="DD174" s="45">
        <f t="shared" si="345"/>
        <v>0</v>
      </c>
      <c r="DE174" s="45">
        <f t="shared" si="345"/>
        <v>0</v>
      </c>
      <c r="DF174" s="45">
        <f t="shared" si="346"/>
        <v>0</v>
      </c>
      <c r="DG174" s="45">
        <f t="shared" si="347"/>
        <v>0</v>
      </c>
      <c r="DH174" s="45">
        <f t="shared" si="348"/>
        <v>0</v>
      </c>
      <c r="DI174" s="45">
        <f t="shared" si="349"/>
        <v>0</v>
      </c>
      <c r="DJ174" s="45"/>
      <c r="DK174" s="45"/>
      <c r="DL174" s="45"/>
      <c r="DM174" s="45"/>
      <c r="DN174" s="45"/>
      <c r="DO174" s="45"/>
      <c r="DP174" s="45"/>
      <c r="DQ174" s="45"/>
      <c r="DR174" s="45"/>
      <c r="DS174" s="45"/>
      <c r="DT174" s="45"/>
      <c r="DU174" s="45"/>
      <c r="DV174" s="45"/>
      <c r="DW174" s="45">
        <f t="shared" si="350"/>
        <v>0</v>
      </c>
      <c r="DX174" s="45">
        <f t="shared" si="350"/>
        <v>0</v>
      </c>
    </row>
    <row r="175" spans="1:130" x14ac:dyDescent="0.25">
      <c r="A175" s="533" t="s">
        <v>94</v>
      </c>
      <c r="B175" s="534"/>
      <c r="C175" s="47">
        <f t="shared" ref="C175:D177" si="353">+O175+Q175+S175+U175+W175+Y175+AA175+AC175+AE175+AG175+AI175</f>
        <v>0</v>
      </c>
      <c r="D175" s="150">
        <f t="shared" si="353"/>
        <v>0</v>
      </c>
      <c r="E175" s="38">
        <f>SUM(ENERO:DICIEMBRE!E175)</f>
        <v>0</v>
      </c>
      <c r="F175" s="38">
        <f>SUM(ENERO:DICIEMBRE!F175)</f>
        <v>0</v>
      </c>
      <c r="G175" s="38">
        <f>SUM(ENERO:DICIEMBRE!G175)</f>
        <v>0</v>
      </c>
      <c r="H175" s="38">
        <f>SUM(ENERO:DICIEMBRE!H175)</f>
        <v>0</v>
      </c>
      <c r="I175" s="38">
        <f>SUM(ENERO:DICIEMBRE!I175)</f>
        <v>0</v>
      </c>
      <c r="J175" s="38">
        <f>SUM(ENERO:DICIEMBRE!J175)</f>
        <v>0</v>
      </c>
      <c r="K175" s="38">
        <f>SUM(ENERO:DICIEMBRE!K175)</f>
        <v>0</v>
      </c>
      <c r="L175" s="38">
        <f>SUM(ENERO:DICIEMBRE!L175)</f>
        <v>0</v>
      </c>
      <c r="M175" s="38">
        <f>SUM(ENERO:DICIEMBRE!M175)</f>
        <v>0</v>
      </c>
      <c r="N175" s="38">
        <f>SUM(ENERO:DICIEMBRE!N175)</f>
        <v>0</v>
      </c>
      <c r="O175" s="38">
        <f>SUM(ENERO:DICIEMBRE!O175)</f>
        <v>0</v>
      </c>
      <c r="P175" s="38">
        <f>SUM(ENERO:DICIEMBRE!P175)</f>
        <v>0</v>
      </c>
      <c r="Q175" s="38">
        <f>SUM(ENERO:DICIEMBRE!Q175)</f>
        <v>0</v>
      </c>
      <c r="R175" s="38">
        <f>SUM(ENERO:DICIEMBRE!R175)</f>
        <v>0</v>
      </c>
      <c r="S175" s="38">
        <f>SUM(ENERO:DICIEMBRE!S175)</f>
        <v>0</v>
      </c>
      <c r="T175" s="38">
        <f>SUM(ENERO:DICIEMBRE!T175)</f>
        <v>0</v>
      </c>
      <c r="U175" s="38">
        <f>SUM(ENERO:DICIEMBRE!U175)</f>
        <v>0</v>
      </c>
      <c r="V175" s="38">
        <f>SUM(ENERO:DICIEMBRE!V175)</f>
        <v>0</v>
      </c>
      <c r="W175" s="38">
        <f>SUM(ENERO:DICIEMBRE!W175)</f>
        <v>0</v>
      </c>
      <c r="X175" s="38">
        <f>SUM(ENERO:DICIEMBRE!X175)</f>
        <v>0</v>
      </c>
      <c r="Y175" s="38">
        <f>SUM(ENERO:DICIEMBRE!Y175)</f>
        <v>0</v>
      </c>
      <c r="Z175" s="38">
        <f>SUM(ENERO:DICIEMBRE!Z175)</f>
        <v>0</v>
      </c>
      <c r="AA175" s="38">
        <f>SUM(ENERO:DICIEMBRE!AA175)</f>
        <v>0</v>
      </c>
      <c r="AB175" s="38">
        <f>SUM(ENERO:DICIEMBRE!AB175)</f>
        <v>0</v>
      </c>
      <c r="AC175" s="38">
        <f>SUM(ENERO:DICIEMBRE!AC175)</f>
        <v>0</v>
      </c>
      <c r="AD175" s="38">
        <f>SUM(ENERO:DICIEMBRE!AD175)</f>
        <v>0</v>
      </c>
      <c r="AE175" s="38">
        <f>SUM(ENERO:DICIEMBRE!AE175)</f>
        <v>0</v>
      </c>
      <c r="AF175" s="38">
        <f>SUM(ENERO:DICIEMBRE!AF175)</f>
        <v>0</v>
      </c>
      <c r="AG175" s="38">
        <f>SUM(ENERO:DICIEMBRE!AG175)</f>
        <v>0</v>
      </c>
      <c r="AH175" s="38">
        <f>SUM(ENERO:DICIEMBRE!AH175)</f>
        <v>0</v>
      </c>
      <c r="AI175" s="38">
        <f>SUM(ENERO:DICIEMBRE!AI175)</f>
        <v>0</v>
      </c>
      <c r="AJ175" s="38">
        <f>SUM(ENERO:DICIEMBRE!AJ175)</f>
        <v>0</v>
      </c>
      <c r="AK175" s="38">
        <f>SUM(ENERO:DICIEMBRE!AK175)</f>
        <v>0</v>
      </c>
      <c r="AL175" s="38">
        <f>SUM(ENERO:DICIEMBRE!AL175)</f>
        <v>0</v>
      </c>
      <c r="AM175" s="38">
        <f>SUM(ENERO:DICIEMBRE!AM175)</f>
        <v>0</v>
      </c>
      <c r="AN175" s="38">
        <f>SUM(ENERO:DICIEMBRE!AN175)</f>
        <v>0</v>
      </c>
      <c r="AO175" s="38">
        <f>SUM(ENERO:DICIEMBRE!AO175)</f>
        <v>0</v>
      </c>
      <c r="AP175" s="38">
        <f>SUM(ENERO:DICIEMBRE!AP175)</f>
        <v>0</v>
      </c>
      <c r="AQ175" s="38">
        <f>SUM(ENERO:DICIEMBRE!AQ175)</f>
        <v>0</v>
      </c>
      <c r="AR175" s="38">
        <f>SUM(ENERO:DICIEMBRE!AR175)</f>
        <v>0</v>
      </c>
      <c r="AS175" s="38">
        <f>SUM(ENERO:DICIEMBRE!AS175)</f>
        <v>0</v>
      </c>
      <c r="AT175" s="38">
        <f>SUM(ENERO:DICIEMBRE!AT175)</f>
        <v>0</v>
      </c>
      <c r="AU175" s="38">
        <f>SUM(ENERO:DICIEMBRE!AU175)</f>
        <v>0</v>
      </c>
      <c r="AV175" s="38">
        <f>SUM(ENERO:DICIEMBRE!AV175)</f>
        <v>0</v>
      </c>
      <c r="AW175" s="38">
        <f>SUM(ENERO:DICIEMBRE!AW175)</f>
        <v>0</v>
      </c>
      <c r="AX175" s="38">
        <f>SUM(ENERO:DICIEMBRE!AX175)</f>
        <v>0</v>
      </c>
      <c r="AY175" s="43" t="str">
        <f t="shared" si="331"/>
        <v/>
      </c>
      <c r="AZ175" s="43"/>
      <c r="BA175" s="43"/>
      <c r="BB175" s="43"/>
      <c r="BC175" s="43"/>
      <c r="BD175" s="43"/>
      <c r="BE175" s="43"/>
      <c r="BF175" s="43"/>
      <c r="BG175" s="10"/>
      <c r="BH175" s="10"/>
      <c r="BI175" s="10"/>
      <c r="BJ175" s="10"/>
      <c r="BQ175" s="10"/>
      <c r="BR175" s="10"/>
      <c r="BS175" s="10"/>
      <c r="BT175" s="11"/>
      <c r="BU175" s="11"/>
      <c r="CA175" s="44" t="str">
        <f t="shared" si="332"/>
        <v/>
      </c>
      <c r="CB175" s="44" t="str">
        <f t="shared" si="333"/>
        <v/>
      </c>
      <c r="CC175" s="44" t="str">
        <f t="shared" si="334"/>
        <v/>
      </c>
      <c r="CD175" s="44" t="str">
        <f t="shared" si="335"/>
        <v/>
      </c>
      <c r="CE175" s="44" t="str">
        <f t="shared" si="336"/>
        <v/>
      </c>
      <c r="CF175" s="44" t="str">
        <f t="shared" si="337"/>
        <v/>
      </c>
      <c r="CG175" s="44" t="str">
        <f t="shared" si="338"/>
        <v/>
      </c>
      <c r="CH175" s="44" t="str">
        <f t="shared" si="339"/>
        <v/>
      </c>
      <c r="CI175" s="44" t="str">
        <f t="shared" si="340"/>
        <v/>
      </c>
      <c r="CJ175" s="44"/>
      <c r="CK175" s="44"/>
      <c r="CL175" s="44"/>
      <c r="CM175" s="44"/>
      <c r="CN175" s="44"/>
      <c r="CO175" s="44"/>
      <c r="CP175" s="44"/>
      <c r="CQ175" s="44"/>
      <c r="CR175" s="44"/>
      <c r="CS175" s="44"/>
      <c r="CT175" s="44"/>
      <c r="CU175" s="44"/>
      <c r="CV175" s="44"/>
      <c r="CW175" s="44" t="str">
        <f t="shared" si="341"/>
        <v/>
      </c>
      <c r="CX175" s="44" t="str">
        <f t="shared" si="342"/>
        <v/>
      </c>
      <c r="CY175" s="44"/>
      <c r="CZ175" s="44"/>
      <c r="DA175" s="45">
        <f t="shared" si="343"/>
        <v>0</v>
      </c>
      <c r="DB175" s="45">
        <f t="shared" si="344"/>
        <v>0</v>
      </c>
      <c r="DC175" s="45">
        <f t="shared" si="344"/>
        <v>0</v>
      </c>
      <c r="DD175" s="45">
        <f t="shared" si="345"/>
        <v>0</v>
      </c>
      <c r="DE175" s="45">
        <f t="shared" si="345"/>
        <v>0</v>
      </c>
      <c r="DF175" s="45">
        <f t="shared" si="346"/>
        <v>0</v>
      </c>
      <c r="DG175" s="45">
        <f t="shared" si="347"/>
        <v>0</v>
      </c>
      <c r="DH175" s="45">
        <f t="shared" si="348"/>
        <v>0</v>
      </c>
      <c r="DI175" s="45">
        <f t="shared" si="349"/>
        <v>0</v>
      </c>
      <c r="DJ175" s="45"/>
      <c r="DK175" s="45"/>
      <c r="DL175" s="45"/>
      <c r="DM175" s="45"/>
      <c r="DN175" s="45"/>
      <c r="DO175" s="45"/>
      <c r="DP175" s="45"/>
      <c r="DQ175" s="45"/>
      <c r="DR175" s="45"/>
      <c r="DS175" s="45"/>
      <c r="DT175" s="45"/>
      <c r="DU175" s="45"/>
      <c r="DV175" s="45"/>
      <c r="DW175" s="45">
        <f t="shared" si="350"/>
        <v>0</v>
      </c>
      <c r="DX175" s="45">
        <f t="shared" si="350"/>
        <v>0</v>
      </c>
    </row>
    <row r="176" spans="1:130" x14ac:dyDescent="0.25">
      <c r="A176" s="533" t="s">
        <v>95</v>
      </c>
      <c r="B176" s="534"/>
      <c r="C176" s="47">
        <f t="shared" si="353"/>
        <v>0</v>
      </c>
      <c r="D176" s="150">
        <f t="shared" si="353"/>
        <v>0</v>
      </c>
      <c r="E176" s="38">
        <f>SUM(ENERO:DICIEMBRE!E176)</f>
        <v>0</v>
      </c>
      <c r="F176" s="38">
        <f>SUM(ENERO:DICIEMBRE!F176)</f>
        <v>0</v>
      </c>
      <c r="G176" s="38">
        <f>SUM(ENERO:DICIEMBRE!G176)</f>
        <v>0</v>
      </c>
      <c r="H176" s="38">
        <f>SUM(ENERO:DICIEMBRE!H176)</f>
        <v>0</v>
      </c>
      <c r="I176" s="38">
        <f>SUM(ENERO:DICIEMBRE!I176)</f>
        <v>0</v>
      </c>
      <c r="J176" s="38">
        <f>SUM(ENERO:DICIEMBRE!J176)</f>
        <v>0</v>
      </c>
      <c r="K176" s="38">
        <f>SUM(ENERO:DICIEMBRE!K176)</f>
        <v>0</v>
      </c>
      <c r="L176" s="38">
        <f>SUM(ENERO:DICIEMBRE!L176)</f>
        <v>0</v>
      </c>
      <c r="M176" s="38">
        <f>SUM(ENERO:DICIEMBRE!M176)</f>
        <v>0</v>
      </c>
      <c r="N176" s="38">
        <f>SUM(ENERO:DICIEMBRE!N176)</f>
        <v>0</v>
      </c>
      <c r="O176" s="38">
        <f>SUM(ENERO:DICIEMBRE!O176)</f>
        <v>0</v>
      </c>
      <c r="P176" s="38">
        <f>SUM(ENERO:DICIEMBRE!P176)</f>
        <v>0</v>
      </c>
      <c r="Q176" s="38">
        <f>SUM(ENERO:DICIEMBRE!Q176)</f>
        <v>0</v>
      </c>
      <c r="R176" s="38">
        <f>SUM(ENERO:DICIEMBRE!R176)</f>
        <v>0</v>
      </c>
      <c r="S176" s="38">
        <f>SUM(ENERO:DICIEMBRE!S176)</f>
        <v>0</v>
      </c>
      <c r="T176" s="38">
        <f>SUM(ENERO:DICIEMBRE!T176)</f>
        <v>0</v>
      </c>
      <c r="U176" s="38">
        <f>SUM(ENERO:DICIEMBRE!U176)</f>
        <v>0</v>
      </c>
      <c r="V176" s="38">
        <f>SUM(ENERO:DICIEMBRE!V176)</f>
        <v>0</v>
      </c>
      <c r="W176" s="38">
        <f>SUM(ENERO:DICIEMBRE!W176)</f>
        <v>0</v>
      </c>
      <c r="X176" s="38">
        <f>SUM(ENERO:DICIEMBRE!X176)</f>
        <v>0</v>
      </c>
      <c r="Y176" s="38">
        <f>SUM(ENERO:DICIEMBRE!Y176)</f>
        <v>0</v>
      </c>
      <c r="Z176" s="38">
        <f>SUM(ENERO:DICIEMBRE!Z176)</f>
        <v>0</v>
      </c>
      <c r="AA176" s="38">
        <f>SUM(ENERO:DICIEMBRE!AA176)</f>
        <v>0</v>
      </c>
      <c r="AB176" s="38">
        <f>SUM(ENERO:DICIEMBRE!AB176)</f>
        <v>0</v>
      </c>
      <c r="AC176" s="38">
        <f>SUM(ENERO:DICIEMBRE!AC176)</f>
        <v>0</v>
      </c>
      <c r="AD176" s="38">
        <f>SUM(ENERO:DICIEMBRE!AD176)</f>
        <v>0</v>
      </c>
      <c r="AE176" s="38">
        <f>SUM(ENERO:DICIEMBRE!AE176)</f>
        <v>0</v>
      </c>
      <c r="AF176" s="38">
        <f>SUM(ENERO:DICIEMBRE!AF176)</f>
        <v>0</v>
      </c>
      <c r="AG176" s="38">
        <f>SUM(ENERO:DICIEMBRE!AG176)</f>
        <v>0</v>
      </c>
      <c r="AH176" s="38">
        <f>SUM(ENERO:DICIEMBRE!AH176)</f>
        <v>0</v>
      </c>
      <c r="AI176" s="38">
        <f>SUM(ENERO:DICIEMBRE!AI176)</f>
        <v>0</v>
      </c>
      <c r="AJ176" s="38">
        <f>SUM(ENERO:DICIEMBRE!AJ176)</f>
        <v>0</v>
      </c>
      <c r="AK176" s="38">
        <f>SUM(ENERO:DICIEMBRE!AK176)</f>
        <v>0</v>
      </c>
      <c r="AL176" s="38">
        <f>SUM(ENERO:DICIEMBRE!AL176)</f>
        <v>0</v>
      </c>
      <c r="AM176" s="38">
        <f>SUM(ENERO:DICIEMBRE!AM176)</f>
        <v>0</v>
      </c>
      <c r="AN176" s="38">
        <f>SUM(ENERO:DICIEMBRE!AN176)</f>
        <v>0</v>
      </c>
      <c r="AO176" s="38">
        <f>SUM(ENERO:DICIEMBRE!AO176)</f>
        <v>0</v>
      </c>
      <c r="AP176" s="38">
        <f>SUM(ENERO:DICIEMBRE!AP176)</f>
        <v>0</v>
      </c>
      <c r="AQ176" s="38">
        <f>SUM(ENERO:DICIEMBRE!AQ176)</f>
        <v>0</v>
      </c>
      <c r="AR176" s="38">
        <f>SUM(ENERO:DICIEMBRE!AR176)</f>
        <v>0</v>
      </c>
      <c r="AS176" s="38">
        <f>SUM(ENERO:DICIEMBRE!AS176)</f>
        <v>0</v>
      </c>
      <c r="AT176" s="38">
        <f>SUM(ENERO:DICIEMBRE!AT176)</f>
        <v>0</v>
      </c>
      <c r="AU176" s="38">
        <f>SUM(ENERO:DICIEMBRE!AU176)</f>
        <v>0</v>
      </c>
      <c r="AV176" s="38">
        <f>SUM(ENERO:DICIEMBRE!AV176)</f>
        <v>0</v>
      </c>
      <c r="AW176" s="38">
        <f>SUM(ENERO:DICIEMBRE!AW176)</f>
        <v>0</v>
      </c>
      <c r="AX176" s="38">
        <f>SUM(ENERO:DICIEMBRE!AX176)</f>
        <v>0</v>
      </c>
      <c r="AY176" s="43" t="str">
        <f t="shared" si="331"/>
        <v/>
      </c>
      <c r="AZ176" s="43"/>
      <c r="BA176" s="43"/>
      <c r="BB176" s="43"/>
      <c r="BC176" s="43"/>
      <c r="BD176" s="43"/>
      <c r="BE176" s="43"/>
      <c r="BF176" s="43"/>
      <c r="BG176" s="10"/>
      <c r="BH176" s="10"/>
      <c r="BI176" s="10"/>
      <c r="BJ176" s="10"/>
      <c r="BQ176" s="10"/>
      <c r="BR176" s="10"/>
      <c r="BS176" s="10"/>
      <c r="BT176" s="11"/>
      <c r="BU176" s="11"/>
      <c r="CA176" s="44" t="str">
        <f t="shared" si="332"/>
        <v/>
      </c>
      <c r="CB176" s="44" t="str">
        <f t="shared" si="333"/>
        <v/>
      </c>
      <c r="CC176" s="44" t="str">
        <f t="shared" si="334"/>
        <v/>
      </c>
      <c r="CD176" s="44" t="str">
        <f t="shared" si="335"/>
        <v/>
      </c>
      <c r="CE176" s="44" t="str">
        <f t="shared" si="336"/>
        <v/>
      </c>
      <c r="CF176" s="44" t="str">
        <f t="shared" si="337"/>
        <v/>
      </c>
      <c r="CG176" s="44" t="str">
        <f t="shared" si="338"/>
        <v/>
      </c>
      <c r="CH176" s="44" t="str">
        <f t="shared" si="339"/>
        <v/>
      </c>
      <c r="CI176" s="44" t="str">
        <f t="shared" si="340"/>
        <v/>
      </c>
      <c r="CJ176" s="44"/>
      <c r="CK176" s="44"/>
      <c r="CL176" s="44"/>
      <c r="CM176" s="44"/>
      <c r="CN176" s="44"/>
      <c r="CO176" s="44"/>
      <c r="CP176" s="44"/>
      <c r="CQ176" s="44"/>
      <c r="CR176" s="44"/>
      <c r="CS176" s="44"/>
      <c r="CT176" s="44"/>
      <c r="CU176" s="44"/>
      <c r="CV176" s="44"/>
      <c r="CW176" s="44" t="str">
        <f t="shared" si="341"/>
        <v/>
      </c>
      <c r="CX176" s="44" t="str">
        <f t="shared" si="342"/>
        <v/>
      </c>
      <c r="CY176" s="44"/>
      <c r="CZ176" s="44"/>
      <c r="DA176" s="45">
        <f t="shared" si="343"/>
        <v>0</v>
      </c>
      <c r="DB176" s="45">
        <f t="shared" si="344"/>
        <v>0</v>
      </c>
      <c r="DC176" s="45">
        <f t="shared" si="344"/>
        <v>0</v>
      </c>
      <c r="DD176" s="45">
        <f t="shared" si="345"/>
        <v>0</v>
      </c>
      <c r="DE176" s="45">
        <f t="shared" si="345"/>
        <v>0</v>
      </c>
      <c r="DF176" s="45">
        <f t="shared" si="346"/>
        <v>0</v>
      </c>
      <c r="DG176" s="45">
        <f t="shared" si="347"/>
        <v>0</v>
      </c>
      <c r="DH176" s="45">
        <f t="shared" si="348"/>
        <v>0</v>
      </c>
      <c r="DI176" s="45">
        <f t="shared" si="349"/>
        <v>0</v>
      </c>
      <c r="DJ176" s="45"/>
      <c r="DK176" s="45"/>
      <c r="DL176" s="45"/>
      <c r="DM176" s="45"/>
      <c r="DN176" s="45"/>
      <c r="DO176" s="45"/>
      <c r="DP176" s="45"/>
      <c r="DQ176" s="45"/>
      <c r="DR176" s="45"/>
      <c r="DS176" s="45"/>
      <c r="DT176" s="45"/>
      <c r="DU176" s="45"/>
      <c r="DV176" s="45"/>
      <c r="DW176" s="45">
        <f t="shared" si="350"/>
        <v>0</v>
      </c>
      <c r="DX176" s="45">
        <f t="shared" si="350"/>
        <v>0</v>
      </c>
    </row>
    <row r="177" spans="1:128" s="9" customFormat="1" x14ac:dyDescent="0.25">
      <c r="A177" s="151" t="s">
        <v>96</v>
      </c>
      <c r="B177" s="152"/>
      <c r="C177" s="47">
        <f t="shared" si="353"/>
        <v>71</v>
      </c>
      <c r="D177" s="150">
        <f t="shared" si="353"/>
        <v>0</v>
      </c>
      <c r="E177" s="38">
        <f>SUM(ENERO:DICIEMBRE!E177)</f>
        <v>0</v>
      </c>
      <c r="F177" s="38">
        <f>SUM(ENERO:DICIEMBRE!F177)</f>
        <v>0</v>
      </c>
      <c r="G177" s="38">
        <f>SUM(ENERO:DICIEMBRE!G177)</f>
        <v>0</v>
      </c>
      <c r="H177" s="38">
        <f>SUM(ENERO:DICIEMBRE!H177)</f>
        <v>0</v>
      </c>
      <c r="I177" s="38">
        <f>SUM(ENERO:DICIEMBRE!I177)</f>
        <v>0</v>
      </c>
      <c r="J177" s="38">
        <f>SUM(ENERO:DICIEMBRE!J177)</f>
        <v>0</v>
      </c>
      <c r="K177" s="38">
        <f>SUM(ENERO:DICIEMBRE!K177)</f>
        <v>0</v>
      </c>
      <c r="L177" s="38">
        <f>SUM(ENERO:DICIEMBRE!L177)</f>
        <v>0</v>
      </c>
      <c r="M177" s="38">
        <f>SUM(ENERO:DICIEMBRE!M177)</f>
        <v>0</v>
      </c>
      <c r="N177" s="38">
        <f>SUM(ENERO:DICIEMBRE!N177)</f>
        <v>0</v>
      </c>
      <c r="O177" s="38">
        <f>SUM(ENERO:DICIEMBRE!O177)</f>
        <v>0</v>
      </c>
      <c r="P177" s="38">
        <f>SUM(ENERO:DICIEMBRE!P177)</f>
        <v>0</v>
      </c>
      <c r="Q177" s="38">
        <f>SUM(ENERO:DICIEMBRE!Q177)</f>
        <v>16</v>
      </c>
      <c r="R177" s="38">
        <f>SUM(ENERO:DICIEMBRE!R177)</f>
        <v>0</v>
      </c>
      <c r="S177" s="38">
        <f>SUM(ENERO:DICIEMBRE!S177)</f>
        <v>19</v>
      </c>
      <c r="T177" s="38">
        <f>SUM(ENERO:DICIEMBRE!T177)</f>
        <v>0</v>
      </c>
      <c r="U177" s="38">
        <f>SUM(ENERO:DICIEMBRE!U177)</f>
        <v>12</v>
      </c>
      <c r="V177" s="38">
        <f>SUM(ENERO:DICIEMBRE!V177)</f>
        <v>0</v>
      </c>
      <c r="W177" s="38">
        <f>SUM(ENERO:DICIEMBRE!W177)</f>
        <v>9</v>
      </c>
      <c r="X177" s="38">
        <f>SUM(ENERO:DICIEMBRE!X177)</f>
        <v>0</v>
      </c>
      <c r="Y177" s="38">
        <f>SUM(ENERO:DICIEMBRE!Y177)</f>
        <v>3</v>
      </c>
      <c r="Z177" s="38">
        <f>SUM(ENERO:DICIEMBRE!Z177)</f>
        <v>0</v>
      </c>
      <c r="AA177" s="38">
        <f>SUM(ENERO:DICIEMBRE!AA177)</f>
        <v>5</v>
      </c>
      <c r="AB177" s="38">
        <f>SUM(ENERO:DICIEMBRE!AB177)</f>
        <v>0</v>
      </c>
      <c r="AC177" s="38">
        <f>SUM(ENERO:DICIEMBRE!AC177)</f>
        <v>5</v>
      </c>
      <c r="AD177" s="38">
        <f>SUM(ENERO:DICIEMBRE!AD177)</f>
        <v>0</v>
      </c>
      <c r="AE177" s="38">
        <f>SUM(ENERO:DICIEMBRE!AE177)</f>
        <v>0</v>
      </c>
      <c r="AF177" s="38">
        <f>SUM(ENERO:DICIEMBRE!AF177)</f>
        <v>0</v>
      </c>
      <c r="AG177" s="38">
        <f>SUM(ENERO:DICIEMBRE!AG177)</f>
        <v>2</v>
      </c>
      <c r="AH177" s="38">
        <f>SUM(ENERO:DICIEMBRE!AH177)</f>
        <v>0</v>
      </c>
      <c r="AI177" s="38">
        <f>SUM(ENERO:DICIEMBRE!AI177)</f>
        <v>0</v>
      </c>
      <c r="AJ177" s="38">
        <f>SUM(ENERO:DICIEMBRE!AJ177)</f>
        <v>0</v>
      </c>
      <c r="AK177" s="38">
        <f>SUM(ENERO:DICIEMBRE!AK177)</f>
        <v>26</v>
      </c>
      <c r="AL177" s="38">
        <f>SUM(ENERO:DICIEMBRE!AL177)</f>
        <v>0</v>
      </c>
      <c r="AM177" s="38">
        <f>SUM(ENERO:DICIEMBRE!AM177)</f>
        <v>45</v>
      </c>
      <c r="AN177" s="38">
        <f>SUM(ENERO:DICIEMBRE!AN177)</f>
        <v>0</v>
      </c>
      <c r="AO177" s="38">
        <f>SUM(ENERO:DICIEMBRE!AO177)</f>
        <v>0</v>
      </c>
      <c r="AP177" s="38">
        <f>SUM(ENERO:DICIEMBRE!AP177)</f>
        <v>0</v>
      </c>
      <c r="AQ177" s="38">
        <f>SUM(ENERO:DICIEMBRE!AQ177)</f>
        <v>0</v>
      </c>
      <c r="AR177" s="38">
        <f>SUM(ENERO:DICIEMBRE!AR177)</f>
        <v>0</v>
      </c>
      <c r="AS177" s="38">
        <f>SUM(ENERO:DICIEMBRE!AS177)</f>
        <v>0</v>
      </c>
      <c r="AT177" s="38">
        <f>SUM(ENERO:DICIEMBRE!AT177)</f>
        <v>0</v>
      </c>
      <c r="AU177" s="38">
        <f>SUM(ENERO:DICIEMBRE!AU177)</f>
        <v>0</v>
      </c>
      <c r="AV177" s="38">
        <f>SUM(ENERO:DICIEMBRE!AV177)</f>
        <v>0</v>
      </c>
      <c r="AW177" s="38">
        <f>SUM(ENERO:DICIEMBRE!AW177)</f>
        <v>0</v>
      </c>
      <c r="AX177" s="38">
        <f>SUM(ENERO:DICIEMBRE!AX177)</f>
        <v>0</v>
      </c>
      <c r="AY177" s="43" t="str">
        <f t="shared" si="331"/>
        <v/>
      </c>
      <c r="AZ177" s="43"/>
      <c r="BA177" s="43"/>
      <c r="BB177" s="43"/>
      <c r="BC177" s="43"/>
      <c r="BD177" s="43"/>
      <c r="BE177" s="43"/>
      <c r="BF177" s="43"/>
      <c r="BG177" s="10"/>
      <c r="BH177" s="10"/>
      <c r="BI177" s="10"/>
      <c r="BJ177" s="10"/>
      <c r="BQ177" s="10"/>
      <c r="BR177" s="10"/>
      <c r="BS177" s="10"/>
      <c r="BT177" s="11"/>
      <c r="BU177" s="11"/>
      <c r="BV177" s="10"/>
      <c r="BW177" s="10"/>
      <c r="BX177" s="11"/>
      <c r="BY177" s="11"/>
      <c r="BZ177" s="11"/>
      <c r="CA177" s="44" t="str">
        <f t="shared" si="332"/>
        <v/>
      </c>
      <c r="CB177" s="44" t="str">
        <f t="shared" si="333"/>
        <v/>
      </c>
      <c r="CC177" s="44" t="str">
        <f t="shared" si="334"/>
        <v/>
      </c>
      <c r="CD177" s="44" t="str">
        <f t="shared" si="335"/>
        <v/>
      </c>
      <c r="CE177" s="44" t="str">
        <f t="shared" si="336"/>
        <v/>
      </c>
      <c r="CF177" s="44" t="str">
        <f t="shared" si="337"/>
        <v/>
      </c>
      <c r="CG177" s="44" t="str">
        <f t="shared" si="338"/>
        <v/>
      </c>
      <c r="CH177" s="44" t="str">
        <f t="shared" si="339"/>
        <v/>
      </c>
      <c r="CI177" s="44" t="str">
        <f t="shared" si="340"/>
        <v/>
      </c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 t="str">
        <f t="shared" si="341"/>
        <v/>
      </c>
      <c r="CX177" s="44" t="str">
        <f t="shared" si="342"/>
        <v/>
      </c>
      <c r="CY177" s="44"/>
      <c r="CZ177" s="44"/>
      <c r="DA177" s="45">
        <f t="shared" si="343"/>
        <v>0</v>
      </c>
      <c r="DB177" s="45">
        <f t="shared" si="344"/>
        <v>0</v>
      </c>
      <c r="DC177" s="45">
        <f t="shared" si="344"/>
        <v>0</v>
      </c>
      <c r="DD177" s="45">
        <f t="shared" si="345"/>
        <v>0</v>
      </c>
      <c r="DE177" s="45">
        <f t="shared" si="345"/>
        <v>0</v>
      </c>
      <c r="DF177" s="45">
        <f t="shared" si="346"/>
        <v>0</v>
      </c>
      <c r="DG177" s="45">
        <f t="shared" si="347"/>
        <v>0</v>
      </c>
      <c r="DH177" s="45">
        <f t="shared" si="348"/>
        <v>0</v>
      </c>
      <c r="DI177" s="45">
        <f t="shared" si="349"/>
        <v>0</v>
      </c>
      <c r="DJ177" s="45"/>
      <c r="DK177" s="45"/>
      <c r="DL177" s="45"/>
      <c r="DM177" s="45"/>
      <c r="DN177" s="45"/>
      <c r="DO177" s="45"/>
      <c r="DP177" s="45"/>
      <c r="DQ177" s="45"/>
      <c r="DR177" s="45"/>
      <c r="DS177" s="45"/>
      <c r="DT177" s="45"/>
      <c r="DU177" s="45"/>
      <c r="DV177" s="45"/>
      <c r="DW177" s="45">
        <f t="shared" ref="DW177:DX182" si="354">IF(AND(C177&lt;&gt;0,OR(AO177="",AQ177="",AS177="",AU177="")),1,0)</f>
        <v>0</v>
      </c>
      <c r="DX177" s="45">
        <f t="shared" si="354"/>
        <v>0</v>
      </c>
    </row>
    <row r="178" spans="1:128" s="9" customFormat="1" x14ac:dyDescent="0.25">
      <c r="A178" s="533" t="s">
        <v>97</v>
      </c>
      <c r="B178" s="534"/>
      <c r="C178" s="47">
        <f t="shared" ref="C178:D182" si="355">+E178+G178+I178+K178+M178+O178+Q178+S178+U178+W178+Y178+AA178+AC178+AE178+AG178+AI178</f>
        <v>0</v>
      </c>
      <c r="D178" s="150">
        <f t="shared" si="355"/>
        <v>0</v>
      </c>
      <c r="E178" s="38">
        <f>SUM(ENERO:DICIEMBRE!E178)</f>
        <v>0</v>
      </c>
      <c r="F178" s="38">
        <f>SUM(ENERO:DICIEMBRE!F178)</f>
        <v>0</v>
      </c>
      <c r="G178" s="38">
        <f>SUM(ENERO:DICIEMBRE!G178)</f>
        <v>0</v>
      </c>
      <c r="H178" s="38">
        <f>SUM(ENERO:DICIEMBRE!H178)</f>
        <v>0</v>
      </c>
      <c r="I178" s="38">
        <f>SUM(ENERO:DICIEMBRE!I178)</f>
        <v>0</v>
      </c>
      <c r="J178" s="38">
        <f>SUM(ENERO:DICIEMBRE!J178)</f>
        <v>0</v>
      </c>
      <c r="K178" s="38">
        <f>SUM(ENERO:DICIEMBRE!K178)</f>
        <v>0</v>
      </c>
      <c r="L178" s="38">
        <f>SUM(ENERO:DICIEMBRE!L178)</f>
        <v>0</v>
      </c>
      <c r="M178" s="38">
        <f>SUM(ENERO:DICIEMBRE!M178)</f>
        <v>0</v>
      </c>
      <c r="N178" s="38">
        <f>SUM(ENERO:DICIEMBRE!N178)</f>
        <v>0</v>
      </c>
      <c r="O178" s="38">
        <f>SUM(ENERO:DICIEMBRE!O178)</f>
        <v>0</v>
      </c>
      <c r="P178" s="38">
        <f>SUM(ENERO:DICIEMBRE!P178)</f>
        <v>0</v>
      </c>
      <c r="Q178" s="38">
        <f>SUM(ENERO:DICIEMBRE!Q178)</f>
        <v>0</v>
      </c>
      <c r="R178" s="38">
        <f>SUM(ENERO:DICIEMBRE!R178)</f>
        <v>0</v>
      </c>
      <c r="S178" s="38">
        <f>SUM(ENERO:DICIEMBRE!S178)</f>
        <v>0</v>
      </c>
      <c r="T178" s="38">
        <f>SUM(ENERO:DICIEMBRE!T178)</f>
        <v>0</v>
      </c>
      <c r="U178" s="38">
        <f>SUM(ENERO:DICIEMBRE!U178)</f>
        <v>0</v>
      </c>
      <c r="V178" s="38">
        <f>SUM(ENERO:DICIEMBRE!V178)</f>
        <v>0</v>
      </c>
      <c r="W178" s="38">
        <f>SUM(ENERO:DICIEMBRE!W178)</f>
        <v>0</v>
      </c>
      <c r="X178" s="38">
        <f>SUM(ENERO:DICIEMBRE!X178)</f>
        <v>0</v>
      </c>
      <c r="Y178" s="38">
        <f>SUM(ENERO:DICIEMBRE!Y178)</f>
        <v>0</v>
      </c>
      <c r="Z178" s="38">
        <f>SUM(ENERO:DICIEMBRE!Z178)</f>
        <v>0</v>
      </c>
      <c r="AA178" s="38">
        <f>SUM(ENERO:DICIEMBRE!AA178)</f>
        <v>0</v>
      </c>
      <c r="AB178" s="38">
        <f>SUM(ENERO:DICIEMBRE!AB178)</f>
        <v>0</v>
      </c>
      <c r="AC178" s="38">
        <f>SUM(ENERO:DICIEMBRE!AC178)</f>
        <v>0</v>
      </c>
      <c r="AD178" s="38">
        <f>SUM(ENERO:DICIEMBRE!AD178)</f>
        <v>0</v>
      </c>
      <c r="AE178" s="38">
        <f>SUM(ENERO:DICIEMBRE!AE178)</f>
        <v>0</v>
      </c>
      <c r="AF178" s="38">
        <f>SUM(ENERO:DICIEMBRE!AF178)</f>
        <v>0</v>
      </c>
      <c r="AG178" s="38">
        <f>SUM(ENERO:DICIEMBRE!AG178)</f>
        <v>0</v>
      </c>
      <c r="AH178" s="38">
        <f>SUM(ENERO:DICIEMBRE!AH178)</f>
        <v>0</v>
      </c>
      <c r="AI178" s="38">
        <f>SUM(ENERO:DICIEMBRE!AI178)</f>
        <v>0</v>
      </c>
      <c r="AJ178" s="38">
        <f>SUM(ENERO:DICIEMBRE!AJ178)</f>
        <v>0</v>
      </c>
      <c r="AK178" s="38">
        <f>SUM(ENERO:DICIEMBRE!AK178)</f>
        <v>0</v>
      </c>
      <c r="AL178" s="38">
        <f>SUM(ENERO:DICIEMBRE!AL178)</f>
        <v>0</v>
      </c>
      <c r="AM178" s="38">
        <f>SUM(ENERO:DICIEMBRE!AM178)</f>
        <v>0</v>
      </c>
      <c r="AN178" s="38">
        <f>SUM(ENERO:DICIEMBRE!AN178)</f>
        <v>0</v>
      </c>
      <c r="AO178" s="38">
        <f>SUM(ENERO:DICIEMBRE!AO178)</f>
        <v>0</v>
      </c>
      <c r="AP178" s="38">
        <f>SUM(ENERO:DICIEMBRE!AP178)</f>
        <v>0</v>
      </c>
      <c r="AQ178" s="38">
        <f>SUM(ENERO:DICIEMBRE!AQ178)</f>
        <v>0</v>
      </c>
      <c r="AR178" s="38">
        <f>SUM(ENERO:DICIEMBRE!AR178)</f>
        <v>0</v>
      </c>
      <c r="AS178" s="38">
        <f>SUM(ENERO:DICIEMBRE!AS178)</f>
        <v>0</v>
      </c>
      <c r="AT178" s="38">
        <f>SUM(ENERO:DICIEMBRE!AT178)</f>
        <v>0</v>
      </c>
      <c r="AU178" s="38">
        <f>SUM(ENERO:DICIEMBRE!AU178)</f>
        <v>0</v>
      </c>
      <c r="AV178" s="38">
        <f>SUM(ENERO:DICIEMBRE!AV178)</f>
        <v>0</v>
      </c>
      <c r="AW178" s="38">
        <f>SUM(ENERO:DICIEMBRE!AW178)</f>
        <v>0</v>
      </c>
      <c r="AX178" s="38">
        <f>SUM(ENERO:DICIEMBRE!AX178)</f>
        <v>0</v>
      </c>
      <c r="AY178" s="43" t="str">
        <f t="shared" si="331"/>
        <v/>
      </c>
      <c r="AZ178" s="43"/>
      <c r="BA178" s="43"/>
      <c r="BB178" s="43"/>
      <c r="BC178" s="43"/>
      <c r="BD178" s="43"/>
      <c r="BE178" s="43"/>
      <c r="BF178" s="43"/>
      <c r="BG178" s="10"/>
      <c r="BH178" s="10"/>
      <c r="BI178" s="10"/>
      <c r="BJ178" s="10"/>
      <c r="BQ178" s="10"/>
      <c r="BR178" s="10"/>
      <c r="BS178" s="10"/>
      <c r="BT178" s="11"/>
      <c r="BU178" s="11"/>
      <c r="BV178" s="10"/>
      <c r="BW178" s="10"/>
      <c r="BX178" s="11"/>
      <c r="BY178" s="11"/>
      <c r="BZ178" s="11"/>
      <c r="CA178" s="44" t="str">
        <f t="shared" si="332"/>
        <v/>
      </c>
      <c r="CB178" s="44" t="str">
        <f t="shared" si="333"/>
        <v/>
      </c>
      <c r="CC178" s="44" t="str">
        <f t="shared" si="334"/>
        <v/>
      </c>
      <c r="CD178" s="44" t="str">
        <f t="shared" si="335"/>
        <v/>
      </c>
      <c r="CE178" s="44" t="str">
        <f t="shared" si="336"/>
        <v/>
      </c>
      <c r="CF178" s="44" t="str">
        <f t="shared" si="337"/>
        <v/>
      </c>
      <c r="CG178" s="44" t="str">
        <f t="shared" si="338"/>
        <v/>
      </c>
      <c r="CH178" s="44" t="str">
        <f t="shared" si="339"/>
        <v/>
      </c>
      <c r="CI178" s="44" t="str">
        <f t="shared" si="340"/>
        <v/>
      </c>
      <c r="CJ178" s="44"/>
      <c r="CK178" s="44"/>
      <c r="CL178" s="44"/>
      <c r="CM178" s="44"/>
      <c r="CN178" s="44"/>
      <c r="CO178" s="44"/>
      <c r="CP178" s="44"/>
      <c r="CQ178" s="44"/>
      <c r="CR178" s="44"/>
      <c r="CS178" s="44"/>
      <c r="CT178" s="44"/>
      <c r="CU178" s="44"/>
      <c r="CV178" s="44"/>
      <c r="CW178" s="44" t="str">
        <f t="shared" si="341"/>
        <v/>
      </c>
      <c r="CX178" s="44" t="str">
        <f t="shared" si="342"/>
        <v/>
      </c>
      <c r="CY178" s="44"/>
      <c r="CZ178" s="44"/>
      <c r="DA178" s="45">
        <f t="shared" si="343"/>
        <v>0</v>
      </c>
      <c r="DB178" s="45">
        <f t="shared" si="344"/>
        <v>0</v>
      </c>
      <c r="DC178" s="45">
        <f t="shared" si="344"/>
        <v>0</v>
      </c>
      <c r="DD178" s="45">
        <f t="shared" si="345"/>
        <v>0</v>
      </c>
      <c r="DE178" s="45">
        <f t="shared" si="345"/>
        <v>0</v>
      </c>
      <c r="DF178" s="45">
        <f t="shared" si="346"/>
        <v>0</v>
      </c>
      <c r="DG178" s="45">
        <f t="shared" si="347"/>
        <v>0</v>
      </c>
      <c r="DH178" s="45">
        <f t="shared" si="348"/>
        <v>0</v>
      </c>
      <c r="DI178" s="45">
        <f t="shared" si="349"/>
        <v>0</v>
      </c>
      <c r="DJ178" s="45"/>
      <c r="DK178" s="45"/>
      <c r="DL178" s="45"/>
      <c r="DM178" s="45"/>
      <c r="DN178" s="45"/>
      <c r="DO178" s="45"/>
      <c r="DP178" s="45"/>
      <c r="DQ178" s="45"/>
      <c r="DR178" s="45"/>
      <c r="DS178" s="45"/>
      <c r="DT178" s="45"/>
      <c r="DU178" s="45"/>
      <c r="DV178" s="45"/>
      <c r="DW178" s="45">
        <f t="shared" si="354"/>
        <v>0</v>
      </c>
      <c r="DX178" s="45">
        <f t="shared" si="354"/>
        <v>0</v>
      </c>
    </row>
    <row r="179" spans="1:128" s="9" customFormat="1" x14ac:dyDescent="0.25">
      <c r="A179" s="533" t="s">
        <v>98</v>
      </c>
      <c r="B179" s="534"/>
      <c r="C179" s="47">
        <f t="shared" si="355"/>
        <v>0</v>
      </c>
      <c r="D179" s="150">
        <f t="shared" si="355"/>
        <v>0</v>
      </c>
      <c r="E179" s="38">
        <f>SUM(ENERO:DICIEMBRE!E179)</f>
        <v>0</v>
      </c>
      <c r="F179" s="38">
        <f>SUM(ENERO:DICIEMBRE!F179)</f>
        <v>0</v>
      </c>
      <c r="G179" s="38">
        <f>SUM(ENERO:DICIEMBRE!G179)</f>
        <v>0</v>
      </c>
      <c r="H179" s="38">
        <f>SUM(ENERO:DICIEMBRE!H179)</f>
        <v>0</v>
      </c>
      <c r="I179" s="38">
        <f>SUM(ENERO:DICIEMBRE!I179)</f>
        <v>0</v>
      </c>
      <c r="J179" s="38">
        <f>SUM(ENERO:DICIEMBRE!J179)</f>
        <v>0</v>
      </c>
      <c r="K179" s="38">
        <f>SUM(ENERO:DICIEMBRE!K179)</f>
        <v>0</v>
      </c>
      <c r="L179" s="38">
        <f>SUM(ENERO:DICIEMBRE!L179)</f>
        <v>0</v>
      </c>
      <c r="M179" s="38">
        <f>SUM(ENERO:DICIEMBRE!M179)</f>
        <v>0</v>
      </c>
      <c r="N179" s="38">
        <f>SUM(ENERO:DICIEMBRE!N179)</f>
        <v>0</v>
      </c>
      <c r="O179" s="38">
        <f>SUM(ENERO:DICIEMBRE!O179)</f>
        <v>0</v>
      </c>
      <c r="P179" s="38">
        <f>SUM(ENERO:DICIEMBRE!P179)</f>
        <v>0</v>
      </c>
      <c r="Q179" s="38">
        <f>SUM(ENERO:DICIEMBRE!Q179)</f>
        <v>0</v>
      </c>
      <c r="R179" s="38">
        <f>SUM(ENERO:DICIEMBRE!R179)</f>
        <v>0</v>
      </c>
      <c r="S179" s="38">
        <f>SUM(ENERO:DICIEMBRE!S179)</f>
        <v>0</v>
      </c>
      <c r="T179" s="38">
        <f>SUM(ENERO:DICIEMBRE!T179)</f>
        <v>0</v>
      </c>
      <c r="U179" s="38">
        <f>SUM(ENERO:DICIEMBRE!U179)</f>
        <v>0</v>
      </c>
      <c r="V179" s="38">
        <f>SUM(ENERO:DICIEMBRE!V179)</f>
        <v>0</v>
      </c>
      <c r="W179" s="38">
        <f>SUM(ENERO:DICIEMBRE!W179)</f>
        <v>0</v>
      </c>
      <c r="X179" s="38">
        <f>SUM(ENERO:DICIEMBRE!X179)</f>
        <v>0</v>
      </c>
      <c r="Y179" s="38">
        <f>SUM(ENERO:DICIEMBRE!Y179)</f>
        <v>0</v>
      </c>
      <c r="Z179" s="38">
        <f>SUM(ENERO:DICIEMBRE!Z179)</f>
        <v>0</v>
      </c>
      <c r="AA179" s="38">
        <f>SUM(ENERO:DICIEMBRE!AA179)</f>
        <v>0</v>
      </c>
      <c r="AB179" s="38">
        <f>SUM(ENERO:DICIEMBRE!AB179)</f>
        <v>0</v>
      </c>
      <c r="AC179" s="38">
        <f>SUM(ENERO:DICIEMBRE!AC179)</f>
        <v>0</v>
      </c>
      <c r="AD179" s="38">
        <f>SUM(ENERO:DICIEMBRE!AD179)</f>
        <v>0</v>
      </c>
      <c r="AE179" s="38">
        <f>SUM(ENERO:DICIEMBRE!AE179)</f>
        <v>0</v>
      </c>
      <c r="AF179" s="38">
        <f>SUM(ENERO:DICIEMBRE!AF179)</f>
        <v>0</v>
      </c>
      <c r="AG179" s="38">
        <f>SUM(ENERO:DICIEMBRE!AG179)</f>
        <v>0</v>
      </c>
      <c r="AH179" s="38">
        <f>SUM(ENERO:DICIEMBRE!AH179)</f>
        <v>0</v>
      </c>
      <c r="AI179" s="38">
        <f>SUM(ENERO:DICIEMBRE!AI179)</f>
        <v>0</v>
      </c>
      <c r="AJ179" s="38">
        <f>SUM(ENERO:DICIEMBRE!AJ179)</f>
        <v>0</v>
      </c>
      <c r="AK179" s="38">
        <f>SUM(ENERO:DICIEMBRE!AK179)</f>
        <v>0</v>
      </c>
      <c r="AL179" s="38">
        <f>SUM(ENERO:DICIEMBRE!AL179)</f>
        <v>0</v>
      </c>
      <c r="AM179" s="38">
        <f>SUM(ENERO:DICIEMBRE!AM179)</f>
        <v>0</v>
      </c>
      <c r="AN179" s="38">
        <f>SUM(ENERO:DICIEMBRE!AN179)</f>
        <v>0</v>
      </c>
      <c r="AO179" s="38">
        <f>SUM(ENERO:DICIEMBRE!AO179)</f>
        <v>0</v>
      </c>
      <c r="AP179" s="38">
        <f>SUM(ENERO:DICIEMBRE!AP179)</f>
        <v>0</v>
      </c>
      <c r="AQ179" s="38">
        <f>SUM(ENERO:DICIEMBRE!AQ179)</f>
        <v>0</v>
      </c>
      <c r="AR179" s="38">
        <f>SUM(ENERO:DICIEMBRE!AR179)</f>
        <v>0</v>
      </c>
      <c r="AS179" s="38">
        <f>SUM(ENERO:DICIEMBRE!AS179)</f>
        <v>0</v>
      </c>
      <c r="AT179" s="38">
        <f>SUM(ENERO:DICIEMBRE!AT179)</f>
        <v>0</v>
      </c>
      <c r="AU179" s="38">
        <f>SUM(ENERO:DICIEMBRE!AU179)</f>
        <v>0</v>
      </c>
      <c r="AV179" s="38">
        <f>SUM(ENERO:DICIEMBRE!AV179)</f>
        <v>0</v>
      </c>
      <c r="AW179" s="38">
        <f>SUM(ENERO:DICIEMBRE!AW179)</f>
        <v>0</v>
      </c>
      <c r="AX179" s="38">
        <f>SUM(ENERO:DICIEMBRE!AX179)</f>
        <v>0</v>
      </c>
      <c r="AY179" s="43" t="str">
        <f t="shared" si="331"/>
        <v/>
      </c>
      <c r="AZ179" s="43"/>
      <c r="BA179" s="43"/>
      <c r="BB179" s="43"/>
      <c r="BC179" s="43"/>
      <c r="BD179" s="43"/>
      <c r="BE179" s="43"/>
      <c r="BF179" s="43"/>
      <c r="BG179" s="10"/>
      <c r="BH179" s="10"/>
      <c r="BI179" s="10"/>
      <c r="BJ179" s="10"/>
      <c r="BQ179" s="10"/>
      <c r="BR179" s="10"/>
      <c r="BS179" s="10"/>
      <c r="BT179" s="11"/>
      <c r="BU179" s="11"/>
      <c r="BV179" s="10"/>
      <c r="BW179" s="10"/>
      <c r="BX179" s="11"/>
      <c r="BY179" s="11"/>
      <c r="BZ179" s="11"/>
      <c r="CA179" s="44" t="str">
        <f t="shared" si="332"/>
        <v/>
      </c>
      <c r="CB179" s="44" t="str">
        <f t="shared" si="333"/>
        <v/>
      </c>
      <c r="CC179" s="44" t="str">
        <f t="shared" si="334"/>
        <v/>
      </c>
      <c r="CD179" s="44" t="str">
        <f t="shared" si="335"/>
        <v/>
      </c>
      <c r="CE179" s="44" t="str">
        <f t="shared" si="336"/>
        <v/>
      </c>
      <c r="CF179" s="44" t="str">
        <f t="shared" si="337"/>
        <v/>
      </c>
      <c r="CG179" s="44" t="str">
        <f t="shared" si="338"/>
        <v/>
      </c>
      <c r="CH179" s="44" t="str">
        <f t="shared" si="339"/>
        <v/>
      </c>
      <c r="CI179" s="44" t="str">
        <f t="shared" si="340"/>
        <v/>
      </c>
      <c r="CJ179" s="44"/>
      <c r="CK179" s="44"/>
      <c r="CL179" s="44"/>
      <c r="CM179" s="44"/>
      <c r="CN179" s="44"/>
      <c r="CO179" s="44"/>
      <c r="CP179" s="44"/>
      <c r="CQ179" s="44"/>
      <c r="CR179" s="44"/>
      <c r="CS179" s="44"/>
      <c r="CT179" s="44"/>
      <c r="CU179" s="44"/>
      <c r="CV179" s="44"/>
      <c r="CW179" s="44" t="str">
        <f t="shared" si="341"/>
        <v/>
      </c>
      <c r="CX179" s="44" t="str">
        <f t="shared" si="342"/>
        <v/>
      </c>
      <c r="CY179" s="44"/>
      <c r="CZ179" s="44"/>
      <c r="DA179" s="45">
        <f t="shared" si="343"/>
        <v>0</v>
      </c>
      <c r="DB179" s="45">
        <f t="shared" si="344"/>
        <v>0</v>
      </c>
      <c r="DC179" s="45">
        <f t="shared" si="344"/>
        <v>0</v>
      </c>
      <c r="DD179" s="45">
        <f t="shared" si="345"/>
        <v>0</v>
      </c>
      <c r="DE179" s="45">
        <f t="shared" si="345"/>
        <v>0</v>
      </c>
      <c r="DF179" s="45">
        <f t="shared" si="346"/>
        <v>0</v>
      </c>
      <c r="DG179" s="45">
        <f t="shared" si="347"/>
        <v>0</v>
      </c>
      <c r="DH179" s="45">
        <f t="shared" si="348"/>
        <v>0</v>
      </c>
      <c r="DI179" s="45">
        <f t="shared" si="349"/>
        <v>0</v>
      </c>
      <c r="DJ179" s="45"/>
      <c r="DK179" s="45"/>
      <c r="DL179" s="45"/>
      <c r="DM179" s="45"/>
      <c r="DN179" s="45"/>
      <c r="DO179" s="45"/>
      <c r="DP179" s="45"/>
      <c r="DQ179" s="45"/>
      <c r="DR179" s="45"/>
      <c r="DS179" s="45"/>
      <c r="DT179" s="45"/>
      <c r="DU179" s="45"/>
      <c r="DV179" s="45"/>
      <c r="DW179" s="45">
        <f t="shared" si="354"/>
        <v>0</v>
      </c>
      <c r="DX179" s="45">
        <f t="shared" si="354"/>
        <v>0</v>
      </c>
    </row>
    <row r="180" spans="1:128" s="9" customFormat="1" x14ac:dyDescent="0.25">
      <c r="A180" s="533" t="s">
        <v>99</v>
      </c>
      <c r="B180" s="534"/>
      <c r="C180" s="47">
        <f t="shared" si="355"/>
        <v>0</v>
      </c>
      <c r="D180" s="150">
        <f t="shared" si="355"/>
        <v>0</v>
      </c>
      <c r="E180" s="38">
        <f>SUM(ENERO:DICIEMBRE!E180)</f>
        <v>0</v>
      </c>
      <c r="F180" s="38">
        <f>SUM(ENERO:DICIEMBRE!F180)</f>
        <v>0</v>
      </c>
      <c r="G180" s="38">
        <f>SUM(ENERO:DICIEMBRE!G180)</f>
        <v>0</v>
      </c>
      <c r="H180" s="38">
        <f>SUM(ENERO:DICIEMBRE!H180)</f>
        <v>0</v>
      </c>
      <c r="I180" s="38">
        <f>SUM(ENERO:DICIEMBRE!I180)</f>
        <v>0</v>
      </c>
      <c r="J180" s="38">
        <f>SUM(ENERO:DICIEMBRE!J180)</f>
        <v>0</v>
      </c>
      <c r="K180" s="38">
        <f>SUM(ENERO:DICIEMBRE!K180)</f>
        <v>0</v>
      </c>
      <c r="L180" s="38">
        <f>SUM(ENERO:DICIEMBRE!L180)</f>
        <v>0</v>
      </c>
      <c r="M180" s="38">
        <f>SUM(ENERO:DICIEMBRE!M180)</f>
        <v>0</v>
      </c>
      <c r="N180" s="38">
        <f>SUM(ENERO:DICIEMBRE!N180)</f>
        <v>0</v>
      </c>
      <c r="O180" s="38">
        <f>SUM(ENERO:DICIEMBRE!O180)</f>
        <v>0</v>
      </c>
      <c r="P180" s="38">
        <f>SUM(ENERO:DICIEMBRE!P180)</f>
        <v>0</v>
      </c>
      <c r="Q180" s="38">
        <f>SUM(ENERO:DICIEMBRE!Q180)</f>
        <v>0</v>
      </c>
      <c r="R180" s="38">
        <f>SUM(ENERO:DICIEMBRE!R180)</f>
        <v>0</v>
      </c>
      <c r="S180" s="38">
        <f>SUM(ENERO:DICIEMBRE!S180)</f>
        <v>0</v>
      </c>
      <c r="T180" s="38">
        <f>SUM(ENERO:DICIEMBRE!T180)</f>
        <v>0</v>
      </c>
      <c r="U180" s="38">
        <f>SUM(ENERO:DICIEMBRE!U180)</f>
        <v>0</v>
      </c>
      <c r="V180" s="38">
        <f>SUM(ENERO:DICIEMBRE!V180)</f>
        <v>0</v>
      </c>
      <c r="W180" s="38">
        <f>SUM(ENERO:DICIEMBRE!W180)</f>
        <v>0</v>
      </c>
      <c r="X180" s="38">
        <f>SUM(ENERO:DICIEMBRE!X180)</f>
        <v>0</v>
      </c>
      <c r="Y180" s="38">
        <f>SUM(ENERO:DICIEMBRE!Y180)</f>
        <v>0</v>
      </c>
      <c r="Z180" s="38">
        <f>SUM(ENERO:DICIEMBRE!Z180)</f>
        <v>0</v>
      </c>
      <c r="AA180" s="38">
        <f>SUM(ENERO:DICIEMBRE!AA180)</f>
        <v>0</v>
      </c>
      <c r="AB180" s="38">
        <f>SUM(ENERO:DICIEMBRE!AB180)</f>
        <v>0</v>
      </c>
      <c r="AC180" s="38">
        <f>SUM(ENERO:DICIEMBRE!AC180)</f>
        <v>0</v>
      </c>
      <c r="AD180" s="38">
        <f>SUM(ENERO:DICIEMBRE!AD180)</f>
        <v>0</v>
      </c>
      <c r="AE180" s="38">
        <f>SUM(ENERO:DICIEMBRE!AE180)</f>
        <v>0</v>
      </c>
      <c r="AF180" s="38">
        <f>SUM(ENERO:DICIEMBRE!AF180)</f>
        <v>0</v>
      </c>
      <c r="AG180" s="38">
        <f>SUM(ENERO:DICIEMBRE!AG180)</f>
        <v>0</v>
      </c>
      <c r="AH180" s="38">
        <f>SUM(ENERO:DICIEMBRE!AH180)</f>
        <v>0</v>
      </c>
      <c r="AI180" s="38">
        <f>SUM(ENERO:DICIEMBRE!AI180)</f>
        <v>0</v>
      </c>
      <c r="AJ180" s="38">
        <f>SUM(ENERO:DICIEMBRE!AJ180)</f>
        <v>0</v>
      </c>
      <c r="AK180" s="38">
        <f>SUM(ENERO:DICIEMBRE!AK180)</f>
        <v>0</v>
      </c>
      <c r="AL180" s="38">
        <f>SUM(ENERO:DICIEMBRE!AL180)</f>
        <v>0</v>
      </c>
      <c r="AM180" s="38">
        <f>SUM(ENERO:DICIEMBRE!AM180)</f>
        <v>0</v>
      </c>
      <c r="AN180" s="38">
        <f>SUM(ENERO:DICIEMBRE!AN180)</f>
        <v>0</v>
      </c>
      <c r="AO180" s="38">
        <f>SUM(ENERO:DICIEMBRE!AO180)</f>
        <v>0</v>
      </c>
      <c r="AP180" s="38">
        <f>SUM(ENERO:DICIEMBRE!AP180)</f>
        <v>0</v>
      </c>
      <c r="AQ180" s="38">
        <f>SUM(ENERO:DICIEMBRE!AQ180)</f>
        <v>0</v>
      </c>
      <c r="AR180" s="38">
        <f>SUM(ENERO:DICIEMBRE!AR180)</f>
        <v>0</v>
      </c>
      <c r="AS180" s="38">
        <f>SUM(ENERO:DICIEMBRE!AS180)</f>
        <v>0</v>
      </c>
      <c r="AT180" s="38">
        <f>SUM(ENERO:DICIEMBRE!AT180)</f>
        <v>0</v>
      </c>
      <c r="AU180" s="38">
        <f>SUM(ENERO:DICIEMBRE!AU180)</f>
        <v>0</v>
      </c>
      <c r="AV180" s="38">
        <f>SUM(ENERO:DICIEMBRE!AV180)</f>
        <v>0</v>
      </c>
      <c r="AW180" s="38">
        <f>SUM(ENERO:DICIEMBRE!AW180)</f>
        <v>0</v>
      </c>
      <c r="AX180" s="38">
        <f>SUM(ENERO:DICIEMBRE!AX180)</f>
        <v>0</v>
      </c>
      <c r="AY180" s="43" t="str">
        <f t="shared" si="331"/>
        <v/>
      </c>
      <c r="AZ180" s="43"/>
      <c r="BA180" s="43"/>
      <c r="BB180" s="43"/>
      <c r="BC180" s="43"/>
      <c r="BD180" s="43"/>
      <c r="BE180" s="43"/>
      <c r="BF180" s="43"/>
      <c r="BG180" s="10"/>
      <c r="BH180" s="10"/>
      <c r="BI180" s="10"/>
      <c r="BJ180" s="10"/>
      <c r="BQ180" s="10"/>
      <c r="BR180" s="10"/>
      <c r="BS180" s="10"/>
      <c r="BT180" s="11"/>
      <c r="BU180" s="11"/>
      <c r="BV180" s="10"/>
      <c r="BW180" s="10"/>
      <c r="BX180" s="11"/>
      <c r="BY180" s="11"/>
      <c r="BZ180" s="11"/>
      <c r="CA180" s="44" t="str">
        <f t="shared" si="332"/>
        <v/>
      </c>
      <c r="CB180" s="44" t="str">
        <f t="shared" si="333"/>
        <v/>
      </c>
      <c r="CC180" s="44" t="str">
        <f t="shared" si="334"/>
        <v/>
      </c>
      <c r="CD180" s="44" t="str">
        <f t="shared" si="335"/>
        <v/>
      </c>
      <c r="CE180" s="44" t="str">
        <f t="shared" si="336"/>
        <v/>
      </c>
      <c r="CF180" s="44" t="str">
        <f t="shared" si="337"/>
        <v/>
      </c>
      <c r="CG180" s="44" t="str">
        <f t="shared" si="338"/>
        <v/>
      </c>
      <c r="CH180" s="44" t="str">
        <f t="shared" si="339"/>
        <v/>
      </c>
      <c r="CI180" s="44" t="str">
        <f t="shared" si="340"/>
        <v/>
      </c>
      <c r="CJ180" s="44"/>
      <c r="CK180" s="44"/>
      <c r="CL180" s="44"/>
      <c r="CM180" s="44"/>
      <c r="CN180" s="44"/>
      <c r="CO180" s="44"/>
      <c r="CP180" s="44"/>
      <c r="CQ180" s="44"/>
      <c r="CR180" s="44"/>
      <c r="CS180" s="44"/>
      <c r="CT180" s="44"/>
      <c r="CU180" s="44"/>
      <c r="CV180" s="44"/>
      <c r="CW180" s="44" t="str">
        <f t="shared" si="341"/>
        <v/>
      </c>
      <c r="CX180" s="44" t="str">
        <f t="shared" si="342"/>
        <v/>
      </c>
      <c r="CY180" s="44"/>
      <c r="CZ180" s="44"/>
      <c r="DA180" s="45">
        <f t="shared" si="343"/>
        <v>0</v>
      </c>
      <c r="DB180" s="45">
        <f t="shared" si="344"/>
        <v>0</v>
      </c>
      <c r="DC180" s="45">
        <f t="shared" si="344"/>
        <v>0</v>
      </c>
      <c r="DD180" s="45">
        <f t="shared" si="345"/>
        <v>0</v>
      </c>
      <c r="DE180" s="45">
        <f t="shared" si="345"/>
        <v>0</v>
      </c>
      <c r="DF180" s="45">
        <f t="shared" si="346"/>
        <v>0</v>
      </c>
      <c r="DG180" s="45">
        <f t="shared" si="347"/>
        <v>0</v>
      </c>
      <c r="DH180" s="45">
        <f t="shared" si="348"/>
        <v>0</v>
      </c>
      <c r="DI180" s="45">
        <f t="shared" si="349"/>
        <v>0</v>
      </c>
      <c r="DJ180" s="45"/>
      <c r="DK180" s="45"/>
      <c r="DL180" s="45"/>
      <c r="DM180" s="45"/>
      <c r="DN180" s="45"/>
      <c r="DO180" s="45"/>
      <c r="DP180" s="45"/>
      <c r="DQ180" s="45"/>
      <c r="DR180" s="45"/>
      <c r="DS180" s="45"/>
      <c r="DT180" s="45"/>
      <c r="DU180" s="45"/>
      <c r="DV180" s="45"/>
      <c r="DW180" s="45">
        <f t="shared" si="354"/>
        <v>0</v>
      </c>
      <c r="DX180" s="45">
        <f t="shared" si="354"/>
        <v>0</v>
      </c>
    </row>
    <row r="181" spans="1:128" s="9" customFormat="1" x14ac:dyDescent="0.25">
      <c r="A181" s="533" t="s">
        <v>100</v>
      </c>
      <c r="B181" s="534"/>
      <c r="C181" s="47">
        <f t="shared" si="355"/>
        <v>491</v>
      </c>
      <c r="D181" s="150">
        <f t="shared" si="355"/>
        <v>3</v>
      </c>
      <c r="E181" s="38">
        <f>SUM(ENERO:DICIEMBRE!E181)</f>
        <v>0</v>
      </c>
      <c r="F181" s="38">
        <f>SUM(ENERO:DICIEMBRE!F181)</f>
        <v>0</v>
      </c>
      <c r="G181" s="38">
        <f>SUM(ENERO:DICIEMBRE!G181)</f>
        <v>1</v>
      </c>
      <c r="H181" s="38">
        <f>SUM(ENERO:DICIEMBRE!H181)</f>
        <v>0</v>
      </c>
      <c r="I181" s="38">
        <f>SUM(ENERO:DICIEMBRE!I181)</f>
        <v>0</v>
      </c>
      <c r="J181" s="38">
        <f>SUM(ENERO:DICIEMBRE!J181)</f>
        <v>0</v>
      </c>
      <c r="K181" s="38">
        <f>SUM(ENERO:DICIEMBRE!K181)</f>
        <v>2</v>
      </c>
      <c r="L181" s="38">
        <f>SUM(ENERO:DICIEMBRE!L181)</f>
        <v>0</v>
      </c>
      <c r="M181" s="38">
        <f>SUM(ENERO:DICIEMBRE!M181)</f>
        <v>3</v>
      </c>
      <c r="N181" s="38">
        <f>SUM(ENERO:DICIEMBRE!N181)</f>
        <v>0</v>
      </c>
      <c r="O181" s="38">
        <f>SUM(ENERO:DICIEMBRE!O181)</f>
        <v>13</v>
      </c>
      <c r="P181" s="38">
        <f>SUM(ENERO:DICIEMBRE!P181)</f>
        <v>0</v>
      </c>
      <c r="Q181" s="38">
        <f>SUM(ENERO:DICIEMBRE!Q181)</f>
        <v>25</v>
      </c>
      <c r="R181" s="38">
        <f>SUM(ENERO:DICIEMBRE!R181)</f>
        <v>1</v>
      </c>
      <c r="S181" s="38">
        <f>SUM(ENERO:DICIEMBRE!S181)</f>
        <v>31</v>
      </c>
      <c r="T181" s="38">
        <f>SUM(ENERO:DICIEMBRE!T181)</f>
        <v>1</v>
      </c>
      <c r="U181" s="38">
        <f>SUM(ENERO:DICIEMBRE!U181)</f>
        <v>23</v>
      </c>
      <c r="V181" s="38">
        <f>SUM(ENERO:DICIEMBRE!V181)</f>
        <v>0</v>
      </c>
      <c r="W181" s="38">
        <f>SUM(ENERO:DICIEMBRE!W181)</f>
        <v>35</v>
      </c>
      <c r="X181" s="38">
        <f>SUM(ENERO:DICIEMBRE!X181)</f>
        <v>0</v>
      </c>
      <c r="Y181" s="38">
        <f>SUM(ENERO:DICIEMBRE!Y181)</f>
        <v>28</v>
      </c>
      <c r="Z181" s="38">
        <f>SUM(ENERO:DICIEMBRE!Z181)</f>
        <v>0</v>
      </c>
      <c r="AA181" s="38">
        <f>SUM(ENERO:DICIEMBRE!AA181)</f>
        <v>39</v>
      </c>
      <c r="AB181" s="38">
        <f>SUM(ENERO:DICIEMBRE!AB181)</f>
        <v>0</v>
      </c>
      <c r="AC181" s="38">
        <f>SUM(ENERO:DICIEMBRE!AC181)</f>
        <v>55</v>
      </c>
      <c r="AD181" s="38">
        <f>SUM(ENERO:DICIEMBRE!AD181)</f>
        <v>1</v>
      </c>
      <c r="AE181" s="38">
        <f>SUM(ENERO:DICIEMBRE!AE181)</f>
        <v>45</v>
      </c>
      <c r="AF181" s="38">
        <f>SUM(ENERO:DICIEMBRE!AF181)</f>
        <v>0</v>
      </c>
      <c r="AG181" s="38">
        <f>SUM(ENERO:DICIEMBRE!AG181)</f>
        <v>50</v>
      </c>
      <c r="AH181" s="38">
        <f>SUM(ENERO:DICIEMBRE!AH181)</f>
        <v>0</v>
      </c>
      <c r="AI181" s="38">
        <f>SUM(ENERO:DICIEMBRE!AI181)</f>
        <v>141</v>
      </c>
      <c r="AJ181" s="38">
        <f>SUM(ENERO:DICIEMBRE!AJ181)</f>
        <v>0</v>
      </c>
      <c r="AK181" s="38">
        <f>SUM(ENERO:DICIEMBRE!AK181)</f>
        <v>251</v>
      </c>
      <c r="AL181" s="38">
        <f>SUM(ENERO:DICIEMBRE!AL181)</f>
        <v>3</v>
      </c>
      <c r="AM181" s="38">
        <f>SUM(ENERO:DICIEMBRE!AM181)</f>
        <v>240</v>
      </c>
      <c r="AN181" s="38">
        <f>SUM(ENERO:DICIEMBRE!AN181)</f>
        <v>0</v>
      </c>
      <c r="AO181" s="38">
        <f>SUM(ENERO:DICIEMBRE!AO181)</f>
        <v>0</v>
      </c>
      <c r="AP181" s="38">
        <f>SUM(ENERO:DICIEMBRE!AP181)</f>
        <v>0</v>
      </c>
      <c r="AQ181" s="38">
        <f>SUM(ENERO:DICIEMBRE!AQ181)</f>
        <v>0</v>
      </c>
      <c r="AR181" s="38">
        <f>SUM(ENERO:DICIEMBRE!AR181)</f>
        <v>0</v>
      </c>
      <c r="AS181" s="38">
        <f>SUM(ENERO:DICIEMBRE!AS181)</f>
        <v>0</v>
      </c>
      <c r="AT181" s="38">
        <f>SUM(ENERO:DICIEMBRE!AT181)</f>
        <v>0</v>
      </c>
      <c r="AU181" s="38">
        <f>SUM(ENERO:DICIEMBRE!AU181)</f>
        <v>0</v>
      </c>
      <c r="AV181" s="38">
        <f>SUM(ENERO:DICIEMBRE!AV181)</f>
        <v>0</v>
      </c>
      <c r="AW181" s="38">
        <f>SUM(ENERO:DICIEMBRE!AW181)</f>
        <v>0</v>
      </c>
      <c r="AX181" s="38">
        <f>SUM(ENERO:DICIEMBRE!AX181)</f>
        <v>0</v>
      </c>
      <c r="AY181" s="43" t="str">
        <f t="shared" si="331"/>
        <v/>
      </c>
      <c r="AZ181" s="43"/>
      <c r="BA181" s="43"/>
      <c r="BB181" s="43"/>
      <c r="BC181" s="43"/>
      <c r="BD181" s="43"/>
      <c r="BE181" s="43"/>
      <c r="BF181" s="43"/>
      <c r="BG181" s="10"/>
      <c r="BH181" s="10"/>
      <c r="BI181" s="10"/>
      <c r="BJ181" s="10"/>
      <c r="BQ181" s="10"/>
      <c r="BR181" s="10"/>
      <c r="BS181" s="10"/>
      <c r="BT181" s="11"/>
      <c r="BU181" s="11"/>
      <c r="BV181" s="10"/>
      <c r="BW181" s="10"/>
      <c r="BX181" s="11"/>
      <c r="BY181" s="11"/>
      <c r="BZ181" s="11"/>
      <c r="CA181" s="44" t="str">
        <f t="shared" si="332"/>
        <v/>
      </c>
      <c r="CB181" s="44" t="str">
        <f t="shared" si="333"/>
        <v/>
      </c>
      <c r="CC181" s="44" t="str">
        <f t="shared" si="334"/>
        <v/>
      </c>
      <c r="CD181" s="44" t="str">
        <f t="shared" si="335"/>
        <v/>
      </c>
      <c r="CE181" s="44" t="str">
        <f t="shared" si="336"/>
        <v/>
      </c>
      <c r="CF181" s="44" t="str">
        <f t="shared" si="337"/>
        <v/>
      </c>
      <c r="CG181" s="44" t="str">
        <f t="shared" si="338"/>
        <v/>
      </c>
      <c r="CH181" s="44" t="str">
        <f t="shared" si="339"/>
        <v/>
      </c>
      <c r="CI181" s="44" t="str">
        <f t="shared" si="340"/>
        <v/>
      </c>
      <c r="CJ181" s="44"/>
      <c r="CK181" s="44"/>
      <c r="CL181" s="44"/>
      <c r="CM181" s="44"/>
      <c r="CN181" s="44"/>
      <c r="CO181" s="44"/>
      <c r="CP181" s="44"/>
      <c r="CQ181" s="44"/>
      <c r="CR181" s="44"/>
      <c r="CS181" s="44"/>
      <c r="CT181" s="44"/>
      <c r="CU181" s="44"/>
      <c r="CV181" s="44"/>
      <c r="CW181" s="44" t="str">
        <f t="shared" si="341"/>
        <v/>
      </c>
      <c r="CX181" s="44" t="str">
        <f t="shared" si="342"/>
        <v/>
      </c>
      <c r="CY181" s="44"/>
      <c r="CZ181" s="44"/>
      <c r="DA181" s="45">
        <f t="shared" si="343"/>
        <v>0</v>
      </c>
      <c r="DB181" s="45">
        <f t="shared" si="344"/>
        <v>0</v>
      </c>
      <c r="DC181" s="45">
        <f t="shared" si="344"/>
        <v>0</v>
      </c>
      <c r="DD181" s="45">
        <f t="shared" si="345"/>
        <v>0</v>
      </c>
      <c r="DE181" s="45">
        <f t="shared" si="345"/>
        <v>0</v>
      </c>
      <c r="DF181" s="45">
        <f t="shared" si="346"/>
        <v>0</v>
      </c>
      <c r="DG181" s="45">
        <f t="shared" si="347"/>
        <v>0</v>
      </c>
      <c r="DH181" s="45">
        <f t="shared" si="348"/>
        <v>0</v>
      </c>
      <c r="DI181" s="45">
        <f t="shared" si="349"/>
        <v>0</v>
      </c>
      <c r="DJ181" s="45"/>
      <c r="DK181" s="45"/>
      <c r="DL181" s="45"/>
      <c r="DM181" s="45"/>
      <c r="DN181" s="45"/>
      <c r="DO181" s="45"/>
      <c r="DP181" s="45"/>
      <c r="DQ181" s="45"/>
      <c r="DR181" s="45"/>
      <c r="DS181" s="45"/>
      <c r="DT181" s="45"/>
      <c r="DU181" s="45"/>
      <c r="DV181" s="45"/>
      <c r="DW181" s="45">
        <f t="shared" si="354"/>
        <v>0</v>
      </c>
      <c r="DX181" s="45">
        <f t="shared" si="354"/>
        <v>0</v>
      </c>
    </row>
    <row r="182" spans="1:128" s="9" customFormat="1" x14ac:dyDescent="0.25">
      <c r="A182" s="542" t="s">
        <v>101</v>
      </c>
      <c r="B182" s="543"/>
      <c r="C182" s="116">
        <f t="shared" si="355"/>
        <v>719</v>
      </c>
      <c r="D182" s="137">
        <f t="shared" si="355"/>
        <v>4</v>
      </c>
      <c r="E182" s="38">
        <f>SUM(ENERO:DICIEMBRE!E182)</f>
        <v>0</v>
      </c>
      <c r="F182" s="38">
        <f>SUM(ENERO:DICIEMBRE!F182)</f>
        <v>0</v>
      </c>
      <c r="G182" s="38">
        <f>SUM(ENERO:DICIEMBRE!G182)</f>
        <v>1</v>
      </c>
      <c r="H182" s="38">
        <f>SUM(ENERO:DICIEMBRE!H182)</f>
        <v>0</v>
      </c>
      <c r="I182" s="38">
        <f>SUM(ENERO:DICIEMBRE!I182)</f>
        <v>0</v>
      </c>
      <c r="J182" s="38">
        <f>SUM(ENERO:DICIEMBRE!J182)</f>
        <v>0</v>
      </c>
      <c r="K182" s="38">
        <f>SUM(ENERO:DICIEMBRE!K182)</f>
        <v>0</v>
      </c>
      <c r="L182" s="38">
        <f>SUM(ENERO:DICIEMBRE!L182)</f>
        <v>0</v>
      </c>
      <c r="M182" s="38">
        <f>SUM(ENERO:DICIEMBRE!M182)</f>
        <v>3</v>
      </c>
      <c r="N182" s="38">
        <f>SUM(ENERO:DICIEMBRE!N182)</f>
        <v>0</v>
      </c>
      <c r="O182" s="38">
        <f>SUM(ENERO:DICIEMBRE!O182)</f>
        <v>66</v>
      </c>
      <c r="P182" s="38">
        <f>SUM(ENERO:DICIEMBRE!P182)</f>
        <v>0</v>
      </c>
      <c r="Q182" s="38">
        <f>SUM(ENERO:DICIEMBRE!Q182)</f>
        <v>132</v>
      </c>
      <c r="R182" s="38">
        <f>SUM(ENERO:DICIEMBRE!R182)</f>
        <v>3</v>
      </c>
      <c r="S182" s="38">
        <f>SUM(ENERO:DICIEMBRE!S182)</f>
        <v>140</v>
      </c>
      <c r="T182" s="38">
        <f>SUM(ENERO:DICIEMBRE!T182)</f>
        <v>0</v>
      </c>
      <c r="U182" s="38">
        <f>SUM(ENERO:DICIEMBRE!U182)</f>
        <v>106</v>
      </c>
      <c r="V182" s="38">
        <f>SUM(ENERO:DICIEMBRE!V182)</f>
        <v>0</v>
      </c>
      <c r="W182" s="38">
        <f>SUM(ENERO:DICIEMBRE!W182)</f>
        <v>69</v>
      </c>
      <c r="X182" s="38">
        <f>SUM(ENERO:DICIEMBRE!X182)</f>
        <v>1</v>
      </c>
      <c r="Y182" s="38">
        <f>SUM(ENERO:DICIEMBRE!Y182)</f>
        <v>55</v>
      </c>
      <c r="Z182" s="38">
        <f>SUM(ENERO:DICIEMBRE!Z182)</f>
        <v>0</v>
      </c>
      <c r="AA182" s="38">
        <f>SUM(ENERO:DICIEMBRE!AA182)</f>
        <v>42</v>
      </c>
      <c r="AB182" s="38">
        <f>SUM(ENERO:DICIEMBRE!AB182)</f>
        <v>0</v>
      </c>
      <c r="AC182" s="38">
        <f>SUM(ENERO:DICIEMBRE!AC182)</f>
        <v>41</v>
      </c>
      <c r="AD182" s="38">
        <f>SUM(ENERO:DICIEMBRE!AD182)</f>
        <v>0</v>
      </c>
      <c r="AE182" s="38">
        <f>SUM(ENERO:DICIEMBRE!AE182)</f>
        <v>17</v>
      </c>
      <c r="AF182" s="38">
        <f>SUM(ENERO:DICIEMBRE!AF182)</f>
        <v>0</v>
      </c>
      <c r="AG182" s="38">
        <f>SUM(ENERO:DICIEMBRE!AG182)</f>
        <v>17</v>
      </c>
      <c r="AH182" s="38">
        <f>SUM(ENERO:DICIEMBRE!AH182)</f>
        <v>0</v>
      </c>
      <c r="AI182" s="38">
        <f>SUM(ENERO:DICIEMBRE!AI182)</f>
        <v>30</v>
      </c>
      <c r="AJ182" s="38">
        <f>SUM(ENERO:DICIEMBRE!AJ182)</f>
        <v>0</v>
      </c>
      <c r="AK182" s="38">
        <f>SUM(ENERO:DICIEMBRE!AK182)</f>
        <v>315</v>
      </c>
      <c r="AL182" s="38">
        <f>SUM(ENERO:DICIEMBRE!AL182)</f>
        <v>3</v>
      </c>
      <c r="AM182" s="38">
        <f>SUM(ENERO:DICIEMBRE!AM182)</f>
        <v>404</v>
      </c>
      <c r="AN182" s="38">
        <f>SUM(ENERO:DICIEMBRE!AN182)</f>
        <v>1</v>
      </c>
      <c r="AO182" s="38">
        <f>SUM(ENERO:DICIEMBRE!AO182)</f>
        <v>0</v>
      </c>
      <c r="AP182" s="38">
        <f>SUM(ENERO:DICIEMBRE!AP182)</f>
        <v>0</v>
      </c>
      <c r="AQ182" s="38">
        <f>SUM(ENERO:DICIEMBRE!AQ182)</f>
        <v>0</v>
      </c>
      <c r="AR182" s="38">
        <f>SUM(ENERO:DICIEMBRE!AR182)</f>
        <v>0</v>
      </c>
      <c r="AS182" s="38">
        <f>SUM(ENERO:DICIEMBRE!AS182)</f>
        <v>0</v>
      </c>
      <c r="AT182" s="38">
        <f>SUM(ENERO:DICIEMBRE!AT182)</f>
        <v>0</v>
      </c>
      <c r="AU182" s="38">
        <f>SUM(ENERO:DICIEMBRE!AU182)</f>
        <v>0</v>
      </c>
      <c r="AV182" s="38">
        <f>SUM(ENERO:DICIEMBRE!AV182)</f>
        <v>0</v>
      </c>
      <c r="AW182" s="38">
        <f>SUM(ENERO:DICIEMBRE!AW182)</f>
        <v>0</v>
      </c>
      <c r="AX182" s="38">
        <f>SUM(ENERO:DICIEMBRE!AX182)</f>
        <v>0</v>
      </c>
      <c r="AY182" s="43" t="str">
        <f t="shared" si="331"/>
        <v/>
      </c>
      <c r="AZ182" s="43"/>
      <c r="BA182" s="43"/>
      <c r="BB182" s="43"/>
      <c r="BC182" s="43"/>
      <c r="BD182" s="43"/>
      <c r="BE182" s="43"/>
      <c r="BF182" s="43"/>
      <c r="BG182" s="10"/>
      <c r="BH182" s="10"/>
      <c r="BI182" s="10"/>
      <c r="BJ182" s="10"/>
      <c r="BQ182" s="10"/>
      <c r="BR182" s="10"/>
      <c r="BS182" s="10"/>
      <c r="BT182" s="11"/>
      <c r="BU182" s="11"/>
      <c r="BV182" s="10"/>
      <c r="BW182" s="10"/>
      <c r="BX182" s="11"/>
      <c r="BY182" s="11"/>
      <c r="BZ182" s="11"/>
      <c r="CA182" s="44" t="str">
        <f t="shared" si="332"/>
        <v/>
      </c>
      <c r="CB182" s="44" t="str">
        <f t="shared" si="333"/>
        <v/>
      </c>
      <c r="CC182" s="44" t="str">
        <f t="shared" si="334"/>
        <v/>
      </c>
      <c r="CD182" s="44" t="str">
        <f t="shared" si="335"/>
        <v/>
      </c>
      <c r="CE182" s="44" t="str">
        <f t="shared" si="336"/>
        <v/>
      </c>
      <c r="CF182" s="44" t="str">
        <f t="shared" si="337"/>
        <v/>
      </c>
      <c r="CG182" s="44" t="str">
        <f t="shared" si="338"/>
        <v/>
      </c>
      <c r="CH182" s="44" t="str">
        <f t="shared" si="339"/>
        <v/>
      </c>
      <c r="CI182" s="44" t="str">
        <f t="shared" si="340"/>
        <v/>
      </c>
      <c r="CJ182" s="44"/>
      <c r="CK182" s="44"/>
      <c r="CL182" s="44"/>
      <c r="CM182" s="44"/>
      <c r="CN182" s="44"/>
      <c r="CO182" s="44"/>
      <c r="CP182" s="44"/>
      <c r="CQ182" s="44"/>
      <c r="CR182" s="44"/>
      <c r="CS182" s="44"/>
      <c r="CT182" s="44"/>
      <c r="CU182" s="44"/>
      <c r="CV182" s="44"/>
      <c r="CW182" s="44" t="str">
        <f t="shared" si="341"/>
        <v/>
      </c>
      <c r="CX182" s="44" t="str">
        <f t="shared" si="342"/>
        <v/>
      </c>
      <c r="CY182" s="44"/>
      <c r="CZ182" s="44"/>
      <c r="DA182" s="45">
        <f t="shared" si="343"/>
        <v>0</v>
      </c>
      <c r="DB182" s="45">
        <f t="shared" si="344"/>
        <v>0</v>
      </c>
      <c r="DC182" s="45">
        <f t="shared" si="344"/>
        <v>0</v>
      </c>
      <c r="DD182" s="45">
        <f t="shared" si="345"/>
        <v>0</v>
      </c>
      <c r="DE182" s="45">
        <f t="shared" si="345"/>
        <v>0</v>
      </c>
      <c r="DF182" s="45">
        <f t="shared" si="346"/>
        <v>0</v>
      </c>
      <c r="DG182" s="45">
        <f t="shared" si="347"/>
        <v>0</v>
      </c>
      <c r="DH182" s="45">
        <f t="shared" si="348"/>
        <v>0</v>
      </c>
      <c r="DI182" s="45">
        <f t="shared" si="349"/>
        <v>0</v>
      </c>
      <c r="DJ182" s="45"/>
      <c r="DK182" s="45"/>
      <c r="DL182" s="45"/>
      <c r="DM182" s="45"/>
      <c r="DN182" s="45"/>
      <c r="DO182" s="45"/>
      <c r="DP182" s="45"/>
      <c r="DQ182" s="45"/>
      <c r="DR182" s="45"/>
      <c r="DS182" s="45"/>
      <c r="DT182" s="45"/>
      <c r="DU182" s="45"/>
      <c r="DV182" s="45"/>
      <c r="DW182" s="45">
        <f t="shared" si="354"/>
        <v>0</v>
      </c>
      <c r="DX182" s="45">
        <f t="shared" si="354"/>
        <v>0</v>
      </c>
    </row>
    <row r="183" spans="1:128" s="9" customFormat="1" x14ac:dyDescent="0.25">
      <c r="A183" s="503" t="s">
        <v>102</v>
      </c>
      <c r="B183" s="503"/>
      <c r="C183" s="503"/>
      <c r="D183" s="503"/>
      <c r="E183" s="503"/>
      <c r="F183" s="503"/>
      <c r="G183" s="503"/>
      <c r="H183" s="503"/>
      <c r="I183" s="503"/>
      <c r="J183" s="503"/>
      <c r="K183" s="503"/>
      <c r="L183" s="503"/>
      <c r="M183" s="503"/>
      <c r="N183" s="503"/>
      <c r="O183" s="503"/>
      <c r="P183" s="503"/>
      <c r="Q183" s="504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S183" s="10"/>
      <c r="AT183" s="10"/>
      <c r="AU183" s="10"/>
      <c r="AV183" s="10"/>
      <c r="AW183" s="10"/>
      <c r="AX183" s="10"/>
      <c r="AY183" s="154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V183" s="10"/>
      <c r="BW183" s="10"/>
      <c r="BX183" s="11"/>
      <c r="BY183" s="11"/>
      <c r="BZ183" s="11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</row>
    <row r="184" spans="1:128" s="9" customFormat="1" x14ac:dyDescent="0.25">
      <c r="A184" s="514" t="s">
        <v>62</v>
      </c>
      <c r="B184" s="496"/>
      <c r="C184" s="478" t="s">
        <v>5</v>
      </c>
      <c r="D184" s="479"/>
      <c r="E184" s="482" t="s">
        <v>77</v>
      </c>
      <c r="F184" s="483"/>
      <c r="G184" s="483"/>
      <c r="H184" s="483"/>
      <c r="I184" s="483"/>
      <c r="J184" s="483"/>
      <c r="K184" s="483"/>
      <c r="L184" s="483"/>
      <c r="M184" s="483"/>
      <c r="N184" s="483"/>
      <c r="O184" s="483"/>
      <c r="P184" s="483"/>
      <c r="Q184" s="483"/>
      <c r="R184" s="483"/>
      <c r="S184" s="483"/>
      <c r="T184" s="483"/>
      <c r="U184" s="483"/>
      <c r="V184" s="483"/>
      <c r="W184" s="483"/>
      <c r="X184" s="483"/>
      <c r="Y184" s="483"/>
      <c r="Z184" s="483"/>
      <c r="AA184" s="483"/>
      <c r="AB184" s="483"/>
      <c r="AC184" s="483"/>
      <c r="AD184" s="483"/>
      <c r="AE184" s="483"/>
      <c r="AF184" s="483"/>
      <c r="AG184" s="483"/>
      <c r="AH184" s="483"/>
      <c r="AI184" s="483"/>
      <c r="AJ184" s="484"/>
      <c r="AK184" s="517" t="s">
        <v>78</v>
      </c>
      <c r="AL184" s="517"/>
      <c r="AM184" s="517"/>
      <c r="AN184" s="518"/>
      <c r="AO184" s="519" t="s">
        <v>8</v>
      </c>
      <c r="AP184" s="517"/>
      <c r="AQ184" s="517"/>
      <c r="AR184" s="518"/>
      <c r="AS184" s="520" t="s">
        <v>79</v>
      </c>
      <c r="AT184" s="521"/>
      <c r="AU184" s="520" t="s">
        <v>10</v>
      </c>
      <c r="AV184" s="521"/>
      <c r="AW184" s="514" t="s">
        <v>80</v>
      </c>
      <c r="AX184" s="496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R184" s="10"/>
      <c r="BS184" s="10"/>
      <c r="BT184" s="10"/>
      <c r="BU184" s="11"/>
      <c r="BV184" s="10"/>
      <c r="BW184" s="10"/>
      <c r="BX184" s="11"/>
      <c r="BY184" s="11"/>
      <c r="BZ184" s="11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</row>
    <row r="185" spans="1:128" s="9" customFormat="1" x14ac:dyDescent="0.25">
      <c r="A185" s="515"/>
      <c r="B185" s="497"/>
      <c r="C185" s="480"/>
      <c r="D185" s="481"/>
      <c r="E185" s="491" t="s">
        <v>81</v>
      </c>
      <c r="F185" s="485"/>
      <c r="G185" s="491" t="s">
        <v>13</v>
      </c>
      <c r="H185" s="485"/>
      <c r="I185" s="491" t="s">
        <v>14</v>
      </c>
      <c r="J185" s="485"/>
      <c r="K185" s="482" t="s">
        <v>15</v>
      </c>
      <c r="L185" s="505"/>
      <c r="M185" s="482" t="s">
        <v>82</v>
      </c>
      <c r="N185" s="505"/>
      <c r="O185" s="482" t="s">
        <v>83</v>
      </c>
      <c r="P185" s="505"/>
      <c r="Q185" s="482" t="s">
        <v>84</v>
      </c>
      <c r="R185" s="505"/>
      <c r="S185" s="482" t="s">
        <v>19</v>
      </c>
      <c r="T185" s="505"/>
      <c r="U185" s="482" t="s">
        <v>20</v>
      </c>
      <c r="V185" s="505"/>
      <c r="W185" s="482" t="s">
        <v>21</v>
      </c>
      <c r="X185" s="505"/>
      <c r="Y185" s="482" t="s">
        <v>22</v>
      </c>
      <c r="Z185" s="505"/>
      <c r="AA185" s="482" t="s">
        <v>23</v>
      </c>
      <c r="AB185" s="505"/>
      <c r="AC185" s="482" t="s">
        <v>24</v>
      </c>
      <c r="AD185" s="505"/>
      <c r="AE185" s="482" t="s">
        <v>25</v>
      </c>
      <c r="AF185" s="505"/>
      <c r="AG185" s="482" t="s">
        <v>26</v>
      </c>
      <c r="AH185" s="505"/>
      <c r="AI185" s="482" t="s">
        <v>85</v>
      </c>
      <c r="AJ185" s="484"/>
      <c r="AK185" s="530" t="s">
        <v>31</v>
      </c>
      <c r="AL185" s="529"/>
      <c r="AM185" s="530" t="s">
        <v>32</v>
      </c>
      <c r="AN185" s="527"/>
      <c r="AO185" s="528" t="s">
        <v>36</v>
      </c>
      <c r="AP185" s="529"/>
      <c r="AQ185" s="530" t="s">
        <v>35</v>
      </c>
      <c r="AR185" s="527"/>
      <c r="AS185" s="522"/>
      <c r="AT185" s="523"/>
      <c r="AU185" s="522"/>
      <c r="AV185" s="523"/>
      <c r="AW185" s="516"/>
      <c r="AX185" s="498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R185" s="10"/>
      <c r="BS185" s="10"/>
      <c r="BT185" s="10"/>
      <c r="BU185" s="11"/>
      <c r="BV185" s="10"/>
      <c r="BW185" s="10"/>
      <c r="BX185" s="11"/>
      <c r="BY185" s="11"/>
      <c r="BZ185" s="11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</row>
    <row r="186" spans="1:128" s="9" customFormat="1" ht="31.5" x14ac:dyDescent="0.25">
      <c r="A186" s="516"/>
      <c r="B186" s="498"/>
      <c r="C186" s="18" t="s">
        <v>33</v>
      </c>
      <c r="D186" s="64" t="s">
        <v>86</v>
      </c>
      <c r="E186" s="18" t="s">
        <v>33</v>
      </c>
      <c r="F186" s="64" t="s">
        <v>86</v>
      </c>
      <c r="G186" s="18" t="s">
        <v>33</v>
      </c>
      <c r="H186" s="64" t="s">
        <v>86</v>
      </c>
      <c r="I186" s="18" t="s">
        <v>33</v>
      </c>
      <c r="J186" s="64" t="s">
        <v>86</v>
      </c>
      <c r="K186" s="18" t="s">
        <v>33</v>
      </c>
      <c r="L186" s="64" t="s">
        <v>86</v>
      </c>
      <c r="M186" s="18" t="s">
        <v>33</v>
      </c>
      <c r="N186" s="64" t="s">
        <v>86</v>
      </c>
      <c r="O186" s="18" t="s">
        <v>33</v>
      </c>
      <c r="P186" s="64" t="s">
        <v>86</v>
      </c>
      <c r="Q186" s="18" t="s">
        <v>33</v>
      </c>
      <c r="R186" s="64" t="s">
        <v>86</v>
      </c>
      <c r="S186" s="18" t="s">
        <v>33</v>
      </c>
      <c r="T186" s="64" t="s">
        <v>86</v>
      </c>
      <c r="U186" s="18" t="s">
        <v>33</v>
      </c>
      <c r="V186" s="64" t="s">
        <v>86</v>
      </c>
      <c r="W186" s="18" t="s">
        <v>33</v>
      </c>
      <c r="X186" s="64" t="s">
        <v>86</v>
      </c>
      <c r="Y186" s="18" t="s">
        <v>33</v>
      </c>
      <c r="Z186" s="64" t="s">
        <v>86</v>
      </c>
      <c r="AA186" s="18" t="s">
        <v>33</v>
      </c>
      <c r="AB186" s="64" t="s">
        <v>86</v>
      </c>
      <c r="AC186" s="18" t="s">
        <v>33</v>
      </c>
      <c r="AD186" s="64" t="s">
        <v>86</v>
      </c>
      <c r="AE186" s="18" t="s">
        <v>33</v>
      </c>
      <c r="AF186" s="64" t="s">
        <v>86</v>
      </c>
      <c r="AG186" s="18" t="s">
        <v>33</v>
      </c>
      <c r="AH186" s="64" t="s">
        <v>86</v>
      </c>
      <c r="AI186" s="18" t="s">
        <v>33</v>
      </c>
      <c r="AJ186" s="26" t="s">
        <v>86</v>
      </c>
      <c r="AK186" s="24" t="s">
        <v>33</v>
      </c>
      <c r="AL186" s="64" t="s">
        <v>86</v>
      </c>
      <c r="AM186" s="18" t="s">
        <v>33</v>
      </c>
      <c r="AN186" s="64" t="s">
        <v>86</v>
      </c>
      <c r="AO186" s="98" t="s">
        <v>33</v>
      </c>
      <c r="AP186" s="64" t="s">
        <v>86</v>
      </c>
      <c r="AQ186" s="18" t="s">
        <v>33</v>
      </c>
      <c r="AR186" s="64" t="s">
        <v>86</v>
      </c>
      <c r="AS186" s="98" t="s">
        <v>33</v>
      </c>
      <c r="AT186" s="64" t="s">
        <v>86</v>
      </c>
      <c r="AU186" s="98" t="s">
        <v>33</v>
      </c>
      <c r="AV186" s="64" t="s">
        <v>86</v>
      </c>
      <c r="AW186" s="98" t="s">
        <v>33</v>
      </c>
      <c r="AX186" s="64" t="s">
        <v>86</v>
      </c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R186" s="10"/>
      <c r="BS186" s="10"/>
      <c r="BT186" s="10"/>
      <c r="BU186" s="11"/>
      <c r="BV186" s="10"/>
      <c r="BW186" s="10"/>
      <c r="BX186" s="11"/>
      <c r="BY186" s="11"/>
      <c r="BZ186" s="11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</row>
    <row r="187" spans="1:128" s="9" customFormat="1" x14ac:dyDescent="0.25">
      <c r="A187" s="531" t="s">
        <v>87</v>
      </c>
      <c r="B187" s="532"/>
      <c r="C187" s="31">
        <f t="shared" ref="C187:D189" si="356">+M187+O187+Q187+S187+U187+W187+Y187+AA187+AC187+AE187</f>
        <v>0</v>
      </c>
      <c r="D187" s="99">
        <f t="shared" si="356"/>
        <v>0</v>
      </c>
      <c r="E187" s="38">
        <f>SUM(ENERO:DICIEMBRE!E187)</f>
        <v>0</v>
      </c>
      <c r="F187" s="38">
        <f>SUM(ENERO:DICIEMBRE!F187)</f>
        <v>0</v>
      </c>
      <c r="G187" s="38">
        <f>SUM(ENERO:DICIEMBRE!G187)</f>
        <v>0</v>
      </c>
      <c r="H187" s="38">
        <f>SUM(ENERO:DICIEMBRE!H187)</f>
        <v>0</v>
      </c>
      <c r="I187" s="38">
        <f>SUM(ENERO:DICIEMBRE!I187)</f>
        <v>0</v>
      </c>
      <c r="J187" s="38">
        <f>SUM(ENERO:DICIEMBRE!J187)</f>
        <v>0</v>
      </c>
      <c r="K187" s="38">
        <f>SUM(ENERO:DICIEMBRE!K187)</f>
        <v>0</v>
      </c>
      <c r="L187" s="38">
        <f>SUM(ENERO:DICIEMBRE!L187)</f>
        <v>0</v>
      </c>
      <c r="M187" s="38">
        <f>SUM(ENERO:DICIEMBRE!M187)</f>
        <v>0</v>
      </c>
      <c r="N187" s="38">
        <f>SUM(ENERO:DICIEMBRE!N187)</f>
        <v>0</v>
      </c>
      <c r="O187" s="38">
        <f>SUM(ENERO:DICIEMBRE!O187)</f>
        <v>0</v>
      </c>
      <c r="P187" s="38">
        <f>SUM(ENERO:DICIEMBRE!P187)</f>
        <v>0</v>
      </c>
      <c r="Q187" s="38">
        <f>SUM(ENERO:DICIEMBRE!Q187)</f>
        <v>0</v>
      </c>
      <c r="R187" s="38">
        <f>SUM(ENERO:DICIEMBRE!R187)</f>
        <v>0</v>
      </c>
      <c r="S187" s="38">
        <f>SUM(ENERO:DICIEMBRE!S187)</f>
        <v>0</v>
      </c>
      <c r="T187" s="38">
        <f>SUM(ENERO:DICIEMBRE!T187)</f>
        <v>0</v>
      </c>
      <c r="U187" s="38">
        <f>SUM(ENERO:DICIEMBRE!U187)</f>
        <v>0</v>
      </c>
      <c r="V187" s="38">
        <f>SUM(ENERO:DICIEMBRE!V187)</f>
        <v>0</v>
      </c>
      <c r="W187" s="38">
        <f>SUM(ENERO:DICIEMBRE!W187)</f>
        <v>0</v>
      </c>
      <c r="X187" s="38">
        <f>SUM(ENERO:DICIEMBRE!X187)</f>
        <v>0</v>
      </c>
      <c r="Y187" s="38">
        <f>SUM(ENERO:DICIEMBRE!Y187)</f>
        <v>0</v>
      </c>
      <c r="Z187" s="38">
        <f>SUM(ENERO:DICIEMBRE!Z187)</f>
        <v>0</v>
      </c>
      <c r="AA187" s="38">
        <f>SUM(ENERO:DICIEMBRE!AA187)</f>
        <v>0</v>
      </c>
      <c r="AB187" s="38">
        <f>SUM(ENERO:DICIEMBRE!AB187)</f>
        <v>0</v>
      </c>
      <c r="AC187" s="38">
        <f>SUM(ENERO:DICIEMBRE!AC187)</f>
        <v>0</v>
      </c>
      <c r="AD187" s="38">
        <f>SUM(ENERO:DICIEMBRE!AD187)</f>
        <v>0</v>
      </c>
      <c r="AE187" s="38">
        <f>SUM(ENERO:DICIEMBRE!AE187)</f>
        <v>0</v>
      </c>
      <c r="AF187" s="38">
        <f>SUM(ENERO:DICIEMBRE!AF187)</f>
        <v>0</v>
      </c>
      <c r="AG187" s="38">
        <f>SUM(ENERO:DICIEMBRE!AG187)</f>
        <v>0</v>
      </c>
      <c r="AH187" s="38">
        <f>SUM(ENERO:DICIEMBRE!AH187)</f>
        <v>0</v>
      </c>
      <c r="AI187" s="38">
        <f>SUM(ENERO:DICIEMBRE!AI187)</f>
        <v>0</v>
      </c>
      <c r="AJ187" s="38">
        <f>SUM(ENERO:DICIEMBRE!AJ187)</f>
        <v>0</v>
      </c>
      <c r="AK187" s="38">
        <f>SUM(ENERO:DICIEMBRE!AK187)</f>
        <v>0</v>
      </c>
      <c r="AL187" s="38">
        <f>SUM(ENERO:DICIEMBRE!AL187)</f>
        <v>0</v>
      </c>
      <c r="AM187" s="38">
        <f>SUM(ENERO:DICIEMBRE!AM187)</f>
        <v>0</v>
      </c>
      <c r="AN187" s="38">
        <f>SUM(ENERO:DICIEMBRE!AN187)</f>
        <v>0</v>
      </c>
      <c r="AO187" s="38">
        <f>SUM(ENERO:DICIEMBRE!AO187)</f>
        <v>0</v>
      </c>
      <c r="AP187" s="38">
        <f>SUM(ENERO:DICIEMBRE!AP187)</f>
        <v>0</v>
      </c>
      <c r="AQ187" s="38">
        <f>SUM(ENERO:DICIEMBRE!AQ187)</f>
        <v>0</v>
      </c>
      <c r="AR187" s="38">
        <f>SUM(ENERO:DICIEMBRE!AR187)</f>
        <v>0</v>
      </c>
      <c r="AS187" s="38">
        <f>SUM(ENERO:DICIEMBRE!AS187)</f>
        <v>0</v>
      </c>
      <c r="AT187" s="38">
        <f>SUM(ENERO:DICIEMBRE!AT187)</f>
        <v>0</v>
      </c>
      <c r="AU187" s="38">
        <f>SUM(ENERO:DICIEMBRE!AU187)</f>
        <v>0</v>
      </c>
      <c r="AV187" s="38">
        <f>SUM(ENERO:DICIEMBRE!AV187)</f>
        <v>0</v>
      </c>
      <c r="AW187" s="38">
        <f>SUM(ENERO:DICIEMBRE!AW187)</f>
        <v>0</v>
      </c>
      <c r="AX187" s="38">
        <f>SUM(ENERO:DICIEMBRE!AX187)</f>
        <v>0</v>
      </c>
      <c r="AY187" s="43" t="str">
        <f t="shared" ref="AY187:AY209" si="357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3"/>
      <c r="BA187" s="43"/>
      <c r="BB187" s="43"/>
      <c r="BC187" s="43"/>
      <c r="BD187" s="43"/>
      <c r="BE187" s="43"/>
      <c r="BF187" s="43"/>
      <c r="BG187" s="43"/>
      <c r="BH187" s="10"/>
      <c r="BI187" s="10"/>
      <c r="BJ187" s="10"/>
      <c r="BK187" s="10"/>
      <c r="BR187" s="10"/>
      <c r="BS187" s="10"/>
      <c r="BT187" s="10"/>
      <c r="BU187" s="11"/>
      <c r="BV187" s="10"/>
      <c r="BW187" s="10"/>
      <c r="BX187" s="11"/>
      <c r="BY187" s="11"/>
      <c r="BZ187" s="11"/>
      <c r="CA187" s="44" t="str">
        <f>IF(DA187=1," * El total de exámenes confirmados positivos por ISP NO DEBE SUPERAR el total de exámenes procesados. ","")</f>
        <v/>
      </c>
      <c r="CB187" s="44" t="str">
        <f>IF(DB187=1," * La suma de exámenes procesados por sexo DEBE SER IGUAL al total de Procesados. ","")</f>
        <v/>
      </c>
      <c r="CC187" s="44" t="str">
        <f>IF(DC187=1," * La suma de exámenes Confirmados positivos por ISP por sexo DEBE SER IGUAL al total de Procesados. ","")</f>
        <v/>
      </c>
      <c r="CD187" s="44" t="str">
        <f>IF(DD187=1," * La suma de exámenes procesados Trans NO PUEDE Superar al total de Procesados. ","")</f>
        <v/>
      </c>
      <c r="CE187" s="44" t="str">
        <f>IF(DE187=1," * La suma de exámenes confirmados positivos por ISP Trans NO PUEDE Superar al total de Procesados. ","")</f>
        <v/>
      </c>
      <c r="CF187" s="44" t="str">
        <f>IF(DF187=1," * Los exámenes procesados de personas pertenecientes a Pueblos originarios NO PUEDE Superar al total de Procesados. ","")</f>
        <v/>
      </c>
      <c r="CG187" s="44" t="str">
        <f>IF(DG187=1," * Los exámenes confirmados positivos por ISP de personas pertenecientes a Pueblos originarios NO PUEDE Superar al total de Procesados. ","")</f>
        <v/>
      </c>
      <c r="CH187" s="44" t="str">
        <f>IF(DH187=1," * Los exámenes procesados de personas pertenecientes a Pueblos migrantes NO PUEDE Superar al total de Procesados. ","")</f>
        <v/>
      </c>
      <c r="CI187" s="44" t="str">
        <f>IF(DI187=1," * Los exámenes confirmados positivos por ISP de personas pertenecientes a Pueblos Migrantes NO PUEDE Superar al total de Procesados. ","")</f>
        <v/>
      </c>
      <c r="CJ187" s="44"/>
      <c r="CK187" s="44"/>
      <c r="CL187" s="44"/>
      <c r="CM187" s="44"/>
      <c r="CN187" s="44"/>
      <c r="CO187" s="44"/>
      <c r="CP187" s="44"/>
      <c r="CQ187" s="44"/>
      <c r="CR187" s="44"/>
      <c r="CS187" s="44"/>
      <c r="CT187" s="44"/>
      <c r="CU187" s="44"/>
      <c r="CV187" s="44"/>
      <c r="CW187" s="44" t="str">
        <f t="shared" ref="CW187:CW209" si="358">IF(DW187=1,"* No olvide digitar la columna Procesados Trans y/o Pueblos Originarios y/o Migrantes (Digite Cero si no tiene). ","")</f>
        <v/>
      </c>
      <c r="CX187" s="44" t="str">
        <f t="shared" ref="CX187:CX209" si="359">IF(DX187=1,"* No olvide digitar la columna Confirmados Trans y/o Pueblos Originarios y/o Migrantes (Digite Cero si no tiene). ","")</f>
        <v/>
      </c>
      <c r="CY187" s="44"/>
      <c r="CZ187" s="44"/>
      <c r="DA187" s="45">
        <f>IF(C187&lt;D187,1,0)</f>
        <v>0</v>
      </c>
      <c r="DB187" s="45">
        <f>IF(C187&lt;&gt;(AK187+AM187),1,0)</f>
        <v>0</v>
      </c>
      <c r="DC187" s="45">
        <f>IF(D187&lt;&gt;(AL187+AN187),1,0)</f>
        <v>0</v>
      </c>
      <c r="DD187" s="45">
        <f>IF(C187&lt;(AO187+AQ187),1,0)</f>
        <v>0</v>
      </c>
      <c r="DE187" s="45">
        <f>IF(D187&lt;(AP187+AR187),1,0)</f>
        <v>0</v>
      </c>
      <c r="DF187" s="45">
        <f>IF($C187&lt;AS187,1,0)</f>
        <v>0</v>
      </c>
      <c r="DG187" s="45">
        <f>IF($D187&lt;AT187,1,0)</f>
        <v>0</v>
      </c>
      <c r="DH187" s="45">
        <f>IF($C187&lt;AU187,1,0)</f>
        <v>0</v>
      </c>
      <c r="DI187" s="45">
        <f>IF($D187&lt;AV187,1,0)</f>
        <v>0</v>
      </c>
      <c r="DJ187" s="45"/>
      <c r="DK187" s="45"/>
      <c r="DL187" s="45"/>
      <c r="DM187" s="45"/>
      <c r="DN187" s="45"/>
      <c r="DO187" s="45"/>
      <c r="DP187" s="45"/>
      <c r="DQ187" s="45"/>
      <c r="DR187" s="45"/>
      <c r="DS187" s="45"/>
      <c r="DT187" s="45"/>
      <c r="DU187" s="45"/>
      <c r="DV187" s="45"/>
      <c r="DW187" s="45">
        <f t="shared" ref="DW187:DX202" si="360">IF(AND(C187&lt;&gt;0,OR(AO187="",AQ187="",AS187="",AU187="")),1,0)</f>
        <v>0</v>
      </c>
      <c r="DX187" s="45">
        <f t="shared" si="360"/>
        <v>0</v>
      </c>
    </row>
    <row r="188" spans="1:128" s="9" customFormat="1" x14ac:dyDescent="0.25">
      <c r="A188" s="533" t="s">
        <v>88</v>
      </c>
      <c r="B188" s="534"/>
      <c r="C188" s="47">
        <f t="shared" si="356"/>
        <v>0</v>
      </c>
      <c r="D188" s="110">
        <f t="shared" si="356"/>
        <v>0</v>
      </c>
      <c r="E188" s="38">
        <f>SUM(ENERO:DICIEMBRE!E188)</f>
        <v>0</v>
      </c>
      <c r="F188" s="38">
        <f>SUM(ENERO:DICIEMBRE!F188)</f>
        <v>0</v>
      </c>
      <c r="G188" s="38">
        <f>SUM(ENERO:DICIEMBRE!G188)</f>
        <v>0</v>
      </c>
      <c r="H188" s="38">
        <f>SUM(ENERO:DICIEMBRE!H188)</f>
        <v>0</v>
      </c>
      <c r="I188" s="38">
        <f>SUM(ENERO:DICIEMBRE!I188)</f>
        <v>0</v>
      </c>
      <c r="J188" s="38">
        <f>SUM(ENERO:DICIEMBRE!J188)</f>
        <v>0</v>
      </c>
      <c r="K188" s="38">
        <f>SUM(ENERO:DICIEMBRE!K188)</f>
        <v>0</v>
      </c>
      <c r="L188" s="38">
        <f>SUM(ENERO:DICIEMBRE!L188)</f>
        <v>0</v>
      </c>
      <c r="M188" s="38">
        <f>SUM(ENERO:DICIEMBRE!M188)</f>
        <v>0</v>
      </c>
      <c r="N188" s="38">
        <f>SUM(ENERO:DICIEMBRE!N188)</f>
        <v>0</v>
      </c>
      <c r="O188" s="38">
        <f>SUM(ENERO:DICIEMBRE!O188)</f>
        <v>0</v>
      </c>
      <c r="P188" s="38">
        <f>SUM(ENERO:DICIEMBRE!P188)</f>
        <v>0</v>
      </c>
      <c r="Q188" s="38">
        <f>SUM(ENERO:DICIEMBRE!Q188)</f>
        <v>0</v>
      </c>
      <c r="R188" s="38">
        <f>SUM(ENERO:DICIEMBRE!R188)</f>
        <v>0</v>
      </c>
      <c r="S188" s="38">
        <f>SUM(ENERO:DICIEMBRE!S188)</f>
        <v>0</v>
      </c>
      <c r="T188" s="38">
        <f>SUM(ENERO:DICIEMBRE!T188)</f>
        <v>0</v>
      </c>
      <c r="U188" s="38">
        <f>SUM(ENERO:DICIEMBRE!U188)</f>
        <v>0</v>
      </c>
      <c r="V188" s="38">
        <f>SUM(ENERO:DICIEMBRE!V188)</f>
        <v>0</v>
      </c>
      <c r="W188" s="38">
        <f>SUM(ENERO:DICIEMBRE!W188)</f>
        <v>0</v>
      </c>
      <c r="X188" s="38">
        <f>SUM(ENERO:DICIEMBRE!X188)</f>
        <v>0</v>
      </c>
      <c r="Y188" s="38">
        <f>SUM(ENERO:DICIEMBRE!Y188)</f>
        <v>0</v>
      </c>
      <c r="Z188" s="38">
        <f>SUM(ENERO:DICIEMBRE!Z188)</f>
        <v>0</v>
      </c>
      <c r="AA188" s="38">
        <f>SUM(ENERO:DICIEMBRE!AA188)</f>
        <v>0</v>
      </c>
      <c r="AB188" s="38">
        <f>SUM(ENERO:DICIEMBRE!AB188)</f>
        <v>0</v>
      </c>
      <c r="AC188" s="38">
        <f>SUM(ENERO:DICIEMBRE!AC188)</f>
        <v>0</v>
      </c>
      <c r="AD188" s="38">
        <f>SUM(ENERO:DICIEMBRE!AD188)</f>
        <v>0</v>
      </c>
      <c r="AE188" s="38">
        <f>SUM(ENERO:DICIEMBRE!AE188)</f>
        <v>0</v>
      </c>
      <c r="AF188" s="38">
        <f>SUM(ENERO:DICIEMBRE!AF188)</f>
        <v>0</v>
      </c>
      <c r="AG188" s="38">
        <f>SUM(ENERO:DICIEMBRE!AG188)</f>
        <v>0</v>
      </c>
      <c r="AH188" s="38">
        <f>SUM(ENERO:DICIEMBRE!AH188)</f>
        <v>0</v>
      </c>
      <c r="AI188" s="38">
        <f>SUM(ENERO:DICIEMBRE!AI188)</f>
        <v>0</v>
      </c>
      <c r="AJ188" s="38">
        <f>SUM(ENERO:DICIEMBRE!AJ188)</f>
        <v>0</v>
      </c>
      <c r="AK188" s="38">
        <f>SUM(ENERO:DICIEMBRE!AK188)</f>
        <v>0</v>
      </c>
      <c r="AL188" s="38">
        <f>SUM(ENERO:DICIEMBRE!AL188)</f>
        <v>0</v>
      </c>
      <c r="AM188" s="38">
        <f>SUM(ENERO:DICIEMBRE!AM188)</f>
        <v>0</v>
      </c>
      <c r="AN188" s="38">
        <f>SUM(ENERO:DICIEMBRE!AN188)</f>
        <v>0</v>
      </c>
      <c r="AO188" s="38">
        <f>SUM(ENERO:DICIEMBRE!AO188)</f>
        <v>0</v>
      </c>
      <c r="AP188" s="38">
        <f>SUM(ENERO:DICIEMBRE!AP188)</f>
        <v>0</v>
      </c>
      <c r="AQ188" s="38">
        <f>SUM(ENERO:DICIEMBRE!AQ188)</f>
        <v>0</v>
      </c>
      <c r="AR188" s="38">
        <f>SUM(ENERO:DICIEMBRE!AR188)</f>
        <v>0</v>
      </c>
      <c r="AS188" s="38">
        <f>SUM(ENERO:DICIEMBRE!AS188)</f>
        <v>0</v>
      </c>
      <c r="AT188" s="38">
        <f>SUM(ENERO:DICIEMBRE!AT188)</f>
        <v>0</v>
      </c>
      <c r="AU188" s="38">
        <f>SUM(ENERO:DICIEMBRE!AU188)</f>
        <v>0</v>
      </c>
      <c r="AV188" s="38">
        <f>SUM(ENERO:DICIEMBRE!AV188)</f>
        <v>0</v>
      </c>
      <c r="AW188" s="38">
        <f>SUM(ENERO:DICIEMBRE!AW188)</f>
        <v>0</v>
      </c>
      <c r="AX188" s="38">
        <f>SUM(ENERO:DICIEMBRE!AX188)</f>
        <v>0</v>
      </c>
      <c r="AY188" s="43" t="str">
        <f t="shared" si="357"/>
        <v/>
      </c>
      <c r="AZ188" s="43"/>
      <c r="BA188" s="43"/>
      <c r="BB188" s="43"/>
      <c r="BC188" s="43"/>
      <c r="BD188" s="43"/>
      <c r="BE188" s="43"/>
      <c r="BF188" s="43"/>
      <c r="BG188" s="43"/>
      <c r="BH188" s="10"/>
      <c r="BI188" s="10"/>
      <c r="BJ188" s="10"/>
      <c r="BK188" s="10"/>
      <c r="BR188" s="10"/>
      <c r="BS188" s="10"/>
      <c r="BT188" s="10"/>
      <c r="BU188" s="11"/>
      <c r="BV188" s="10"/>
      <c r="BW188" s="10"/>
      <c r="BX188" s="11"/>
      <c r="BY188" s="11"/>
      <c r="BZ188" s="11"/>
      <c r="CA188" s="44" t="str">
        <f t="shared" ref="CA188:CA208" si="361">IF(DA188=1," * El total de exámenes confirmados positivos por ISP NO DEBE SUPERAR el total de exámenes procesados. ","")</f>
        <v/>
      </c>
      <c r="CB188" s="44" t="str">
        <f t="shared" ref="CB188:CB208" si="362">IF(DB188=1," * La suma de exámenes procesados por sexo DEBE SER IGUAL al total de Procesados. ","")</f>
        <v/>
      </c>
      <c r="CC188" s="44" t="str">
        <f t="shared" ref="CC188:CC208" si="363">IF(DC188=1," * La suma de exámenes Confirmados positivos por ISP por sexo DEBE SER IGUAL al total de Procesados. ","")</f>
        <v/>
      </c>
      <c r="CD188" s="44" t="str">
        <f t="shared" ref="CD188:CD208" si="364">IF(DD188=1," * La suma de exámenes procesados Trans NO PUEDE Superar al total de Procesados. ","")</f>
        <v/>
      </c>
      <c r="CE188" s="44" t="str">
        <f t="shared" ref="CE188:CE208" si="365">IF(DE188=1," * La suma de exámenes confirmados positivos por ISP Trans NO PUEDE Superar al total de Procesados. ","")</f>
        <v/>
      </c>
      <c r="CF188" s="44" t="str">
        <f t="shared" ref="CF188:CF208" si="366">IF(DF188=1," * Los exámenes procesados de personas pertenecientes a Pueblos originarios NO PUEDE Superar al total de Procesados. ","")</f>
        <v/>
      </c>
      <c r="CG188" s="44" t="str">
        <f t="shared" ref="CG188:CG208" si="367">IF(DG188=1," * Los exámenes confirmados positivos por ISP de personas pertenecientes a Pueblos originarios NO PUEDE Superar al total de Procesados. ","")</f>
        <v/>
      </c>
      <c r="CH188" s="44" t="str">
        <f t="shared" ref="CH188:CH208" si="368">IF(DH188=1," * Los exámenes procesados de personas pertenecientes a Pueblos migrantes NO PUEDE Superar al total de Procesados. ","")</f>
        <v/>
      </c>
      <c r="CI188" s="44" t="str">
        <f t="shared" ref="CI188:CI208" si="369">IF(DI188=1," * Los exámenes confirmados positivos por ISP de personas pertenecientes a Pueblos Migrantes NO PUEDE Superar al total de Procesados. ","")</f>
        <v/>
      </c>
      <c r="CJ188" s="44"/>
      <c r="CK188" s="44"/>
      <c r="CL188" s="44"/>
      <c r="CM188" s="44"/>
      <c r="CN188" s="44"/>
      <c r="CO188" s="44"/>
      <c r="CP188" s="44"/>
      <c r="CQ188" s="44"/>
      <c r="CR188" s="44"/>
      <c r="CS188" s="44"/>
      <c r="CT188" s="44"/>
      <c r="CU188" s="44"/>
      <c r="CV188" s="44"/>
      <c r="CW188" s="44" t="str">
        <f t="shared" si="358"/>
        <v/>
      </c>
      <c r="CX188" s="44" t="str">
        <f t="shared" si="359"/>
        <v/>
      </c>
      <c r="CY188" s="44"/>
      <c r="CZ188" s="44"/>
      <c r="DA188" s="45">
        <f t="shared" ref="DA188:DA209" si="370">IF(C188&lt;D188,1,0)</f>
        <v>0</v>
      </c>
      <c r="DB188" s="45">
        <f t="shared" ref="DB188:DC209" si="371">IF(C188&lt;&gt;(AK188+AM188),1,0)</f>
        <v>0</v>
      </c>
      <c r="DC188" s="45">
        <f t="shared" si="371"/>
        <v>0</v>
      </c>
      <c r="DD188" s="45">
        <f t="shared" ref="DD188:DE209" si="372">IF(C188&lt;(AO188+AQ188),1,0)</f>
        <v>0</v>
      </c>
      <c r="DE188" s="45">
        <f t="shared" si="372"/>
        <v>0</v>
      </c>
      <c r="DF188" s="45">
        <f t="shared" ref="DF188:DF209" si="373">IF($C188&lt;AS188,1,0)</f>
        <v>0</v>
      </c>
      <c r="DG188" s="45">
        <f t="shared" ref="DG188:DG209" si="374">IF($D188&lt;AT188,1,0)</f>
        <v>0</v>
      </c>
      <c r="DH188" s="45">
        <f t="shared" ref="DH188:DH209" si="375">IF($C188&lt;AU188,1,0)</f>
        <v>0</v>
      </c>
      <c r="DI188" s="45">
        <f t="shared" ref="DI188:DI209" si="376">IF($D188&lt;AV188,1,0)</f>
        <v>0</v>
      </c>
      <c r="DJ188" s="45"/>
      <c r="DK188" s="45"/>
      <c r="DL188" s="45"/>
      <c r="DM188" s="45"/>
      <c r="DN188" s="45"/>
      <c r="DO188" s="45"/>
      <c r="DP188" s="45"/>
      <c r="DQ188" s="45"/>
      <c r="DR188" s="45"/>
      <c r="DS188" s="45"/>
      <c r="DT188" s="45"/>
      <c r="DU188" s="45"/>
      <c r="DV188" s="45"/>
      <c r="DW188" s="45">
        <f t="shared" si="360"/>
        <v>0</v>
      </c>
      <c r="DX188" s="45">
        <f t="shared" si="360"/>
        <v>0</v>
      </c>
    </row>
    <row r="189" spans="1:128" s="9" customFormat="1" x14ac:dyDescent="0.25">
      <c r="A189" s="533" t="s">
        <v>89</v>
      </c>
      <c r="B189" s="534"/>
      <c r="C189" s="47">
        <f t="shared" si="356"/>
        <v>0</v>
      </c>
      <c r="D189" s="110">
        <f t="shared" si="356"/>
        <v>0</v>
      </c>
      <c r="E189" s="38">
        <f>SUM(ENERO:DICIEMBRE!E189)</f>
        <v>0</v>
      </c>
      <c r="F189" s="38">
        <f>SUM(ENERO:DICIEMBRE!F189)</f>
        <v>0</v>
      </c>
      <c r="G189" s="38">
        <f>SUM(ENERO:DICIEMBRE!G189)</f>
        <v>0</v>
      </c>
      <c r="H189" s="38">
        <f>SUM(ENERO:DICIEMBRE!H189)</f>
        <v>0</v>
      </c>
      <c r="I189" s="38">
        <f>SUM(ENERO:DICIEMBRE!I189)</f>
        <v>0</v>
      </c>
      <c r="J189" s="38">
        <f>SUM(ENERO:DICIEMBRE!J189)</f>
        <v>0</v>
      </c>
      <c r="K189" s="38">
        <f>SUM(ENERO:DICIEMBRE!K189)</f>
        <v>0</v>
      </c>
      <c r="L189" s="38">
        <f>SUM(ENERO:DICIEMBRE!L189)</f>
        <v>0</v>
      </c>
      <c r="M189" s="38">
        <f>SUM(ENERO:DICIEMBRE!M189)</f>
        <v>0</v>
      </c>
      <c r="N189" s="38">
        <f>SUM(ENERO:DICIEMBRE!N189)</f>
        <v>0</v>
      </c>
      <c r="O189" s="38">
        <f>SUM(ENERO:DICIEMBRE!O189)</f>
        <v>0</v>
      </c>
      <c r="P189" s="38">
        <f>SUM(ENERO:DICIEMBRE!P189)</f>
        <v>0</v>
      </c>
      <c r="Q189" s="38">
        <f>SUM(ENERO:DICIEMBRE!Q189)</f>
        <v>0</v>
      </c>
      <c r="R189" s="38">
        <f>SUM(ENERO:DICIEMBRE!R189)</f>
        <v>0</v>
      </c>
      <c r="S189" s="38">
        <f>SUM(ENERO:DICIEMBRE!S189)</f>
        <v>0</v>
      </c>
      <c r="T189" s="38">
        <f>SUM(ENERO:DICIEMBRE!T189)</f>
        <v>0</v>
      </c>
      <c r="U189" s="38">
        <f>SUM(ENERO:DICIEMBRE!U189)</f>
        <v>0</v>
      </c>
      <c r="V189" s="38">
        <f>SUM(ENERO:DICIEMBRE!V189)</f>
        <v>0</v>
      </c>
      <c r="W189" s="38">
        <f>SUM(ENERO:DICIEMBRE!W189)</f>
        <v>0</v>
      </c>
      <c r="X189" s="38">
        <f>SUM(ENERO:DICIEMBRE!X189)</f>
        <v>0</v>
      </c>
      <c r="Y189" s="38">
        <f>SUM(ENERO:DICIEMBRE!Y189)</f>
        <v>0</v>
      </c>
      <c r="Z189" s="38">
        <f>SUM(ENERO:DICIEMBRE!Z189)</f>
        <v>0</v>
      </c>
      <c r="AA189" s="38">
        <f>SUM(ENERO:DICIEMBRE!AA189)</f>
        <v>0</v>
      </c>
      <c r="AB189" s="38">
        <f>SUM(ENERO:DICIEMBRE!AB189)</f>
        <v>0</v>
      </c>
      <c r="AC189" s="38">
        <f>SUM(ENERO:DICIEMBRE!AC189)</f>
        <v>0</v>
      </c>
      <c r="AD189" s="38">
        <f>SUM(ENERO:DICIEMBRE!AD189)</f>
        <v>0</v>
      </c>
      <c r="AE189" s="38">
        <f>SUM(ENERO:DICIEMBRE!AE189)</f>
        <v>0</v>
      </c>
      <c r="AF189" s="38">
        <f>SUM(ENERO:DICIEMBRE!AF189)</f>
        <v>0</v>
      </c>
      <c r="AG189" s="38">
        <f>SUM(ENERO:DICIEMBRE!AG189)</f>
        <v>0</v>
      </c>
      <c r="AH189" s="38">
        <f>SUM(ENERO:DICIEMBRE!AH189)</f>
        <v>0</v>
      </c>
      <c r="AI189" s="38">
        <f>SUM(ENERO:DICIEMBRE!AI189)</f>
        <v>0</v>
      </c>
      <c r="AJ189" s="38">
        <f>SUM(ENERO:DICIEMBRE!AJ189)</f>
        <v>0</v>
      </c>
      <c r="AK189" s="38">
        <f>SUM(ENERO:DICIEMBRE!AK189)</f>
        <v>0</v>
      </c>
      <c r="AL189" s="38">
        <f>SUM(ENERO:DICIEMBRE!AL189)</f>
        <v>0</v>
      </c>
      <c r="AM189" s="38">
        <f>SUM(ENERO:DICIEMBRE!AM189)</f>
        <v>0</v>
      </c>
      <c r="AN189" s="38">
        <f>SUM(ENERO:DICIEMBRE!AN189)</f>
        <v>0</v>
      </c>
      <c r="AO189" s="38">
        <f>SUM(ENERO:DICIEMBRE!AO189)</f>
        <v>0</v>
      </c>
      <c r="AP189" s="38">
        <f>SUM(ENERO:DICIEMBRE!AP189)</f>
        <v>0</v>
      </c>
      <c r="AQ189" s="38">
        <f>SUM(ENERO:DICIEMBRE!AQ189)</f>
        <v>0</v>
      </c>
      <c r="AR189" s="38">
        <f>SUM(ENERO:DICIEMBRE!AR189)</f>
        <v>0</v>
      </c>
      <c r="AS189" s="38">
        <f>SUM(ENERO:DICIEMBRE!AS189)</f>
        <v>0</v>
      </c>
      <c r="AT189" s="38">
        <f>SUM(ENERO:DICIEMBRE!AT189)</f>
        <v>0</v>
      </c>
      <c r="AU189" s="38">
        <f>SUM(ENERO:DICIEMBRE!AU189)</f>
        <v>0</v>
      </c>
      <c r="AV189" s="38">
        <f>SUM(ENERO:DICIEMBRE!AV189)</f>
        <v>0</v>
      </c>
      <c r="AW189" s="38">
        <f>SUM(ENERO:DICIEMBRE!AW189)</f>
        <v>0</v>
      </c>
      <c r="AX189" s="38">
        <f>SUM(ENERO:DICIEMBRE!AX189)</f>
        <v>0</v>
      </c>
      <c r="AY189" s="43" t="str">
        <f t="shared" si="357"/>
        <v/>
      </c>
      <c r="AZ189" s="43"/>
      <c r="BA189" s="43"/>
      <c r="BB189" s="43"/>
      <c r="BC189" s="43"/>
      <c r="BD189" s="43"/>
      <c r="BE189" s="43"/>
      <c r="BF189" s="43"/>
      <c r="BG189" s="43"/>
      <c r="BH189" s="10"/>
      <c r="BI189" s="10"/>
      <c r="BJ189" s="10"/>
      <c r="BK189" s="10"/>
      <c r="BR189" s="10"/>
      <c r="BS189" s="10"/>
      <c r="BT189" s="10"/>
      <c r="BU189" s="11"/>
      <c r="BV189" s="10"/>
      <c r="BW189" s="10"/>
      <c r="BX189" s="11"/>
      <c r="BY189" s="11"/>
      <c r="BZ189" s="11"/>
      <c r="CA189" s="44" t="str">
        <f t="shared" si="361"/>
        <v/>
      </c>
      <c r="CB189" s="44" t="str">
        <f t="shared" si="362"/>
        <v/>
      </c>
      <c r="CC189" s="44" t="str">
        <f t="shared" si="363"/>
        <v/>
      </c>
      <c r="CD189" s="44" t="str">
        <f t="shared" si="364"/>
        <v/>
      </c>
      <c r="CE189" s="44" t="str">
        <f t="shared" si="365"/>
        <v/>
      </c>
      <c r="CF189" s="44" t="str">
        <f t="shared" si="366"/>
        <v/>
      </c>
      <c r="CG189" s="44" t="str">
        <f t="shared" si="367"/>
        <v/>
      </c>
      <c r="CH189" s="44" t="str">
        <f t="shared" si="368"/>
        <v/>
      </c>
      <c r="CI189" s="44" t="str">
        <f t="shared" si="369"/>
        <v/>
      </c>
      <c r="CJ189" s="44"/>
      <c r="CK189" s="44"/>
      <c r="CL189" s="44"/>
      <c r="CM189" s="44"/>
      <c r="CN189" s="44"/>
      <c r="CO189" s="44"/>
      <c r="CP189" s="44"/>
      <c r="CQ189" s="44"/>
      <c r="CR189" s="44"/>
      <c r="CS189" s="44"/>
      <c r="CT189" s="44"/>
      <c r="CU189" s="44"/>
      <c r="CV189" s="44"/>
      <c r="CW189" s="44" t="str">
        <f t="shared" si="358"/>
        <v/>
      </c>
      <c r="CX189" s="44" t="str">
        <f t="shared" si="359"/>
        <v/>
      </c>
      <c r="CY189" s="44"/>
      <c r="CZ189" s="44"/>
      <c r="DA189" s="45">
        <f t="shared" si="370"/>
        <v>0</v>
      </c>
      <c r="DB189" s="45">
        <f t="shared" si="371"/>
        <v>0</v>
      </c>
      <c r="DC189" s="45">
        <f t="shared" si="371"/>
        <v>0</v>
      </c>
      <c r="DD189" s="45">
        <f t="shared" si="372"/>
        <v>0</v>
      </c>
      <c r="DE189" s="45">
        <f t="shared" si="372"/>
        <v>0</v>
      </c>
      <c r="DF189" s="45">
        <f t="shared" si="373"/>
        <v>0</v>
      </c>
      <c r="DG189" s="45">
        <f t="shared" si="374"/>
        <v>0</v>
      </c>
      <c r="DH189" s="45">
        <f t="shared" si="375"/>
        <v>0</v>
      </c>
      <c r="DI189" s="45">
        <f t="shared" si="376"/>
        <v>0</v>
      </c>
      <c r="DJ189" s="45"/>
      <c r="DK189" s="45"/>
      <c r="DL189" s="45"/>
      <c r="DM189" s="45"/>
      <c r="DN189" s="45"/>
      <c r="DO189" s="45"/>
      <c r="DP189" s="45"/>
      <c r="DQ189" s="45"/>
      <c r="DR189" s="45"/>
      <c r="DS189" s="45"/>
      <c r="DT189" s="45"/>
      <c r="DU189" s="45"/>
      <c r="DV189" s="45"/>
      <c r="DW189" s="45">
        <f t="shared" si="360"/>
        <v>0</v>
      </c>
      <c r="DX189" s="45">
        <f t="shared" si="360"/>
        <v>0</v>
      </c>
    </row>
    <row r="190" spans="1:128" s="9" customFormat="1" x14ac:dyDescent="0.25">
      <c r="A190" s="533" t="s">
        <v>47</v>
      </c>
      <c r="B190" s="534"/>
      <c r="C190" s="47">
        <f>+O190+Q190+S190+U190+W190+Y190+AA190+AC190+AE190+AG190+AI190</f>
        <v>0</v>
      </c>
      <c r="D190" s="112">
        <f>+P190+R190+T190+V190+X190+Z190+AB190+AD190+AF190+AH190+AJ190</f>
        <v>0</v>
      </c>
      <c r="E190" s="38">
        <f>SUM(ENERO:DICIEMBRE!E190)</f>
        <v>0</v>
      </c>
      <c r="F190" s="38">
        <f>SUM(ENERO:DICIEMBRE!F190)</f>
        <v>0</v>
      </c>
      <c r="G190" s="38">
        <f>SUM(ENERO:DICIEMBRE!G190)</f>
        <v>0</v>
      </c>
      <c r="H190" s="38">
        <f>SUM(ENERO:DICIEMBRE!H190)</f>
        <v>0</v>
      </c>
      <c r="I190" s="38">
        <f>SUM(ENERO:DICIEMBRE!I190)</f>
        <v>0</v>
      </c>
      <c r="J190" s="38">
        <f>SUM(ENERO:DICIEMBRE!J190)</f>
        <v>0</v>
      </c>
      <c r="K190" s="38">
        <f>SUM(ENERO:DICIEMBRE!K190)</f>
        <v>0</v>
      </c>
      <c r="L190" s="38">
        <f>SUM(ENERO:DICIEMBRE!L190)</f>
        <v>0</v>
      </c>
      <c r="M190" s="38">
        <f>SUM(ENERO:DICIEMBRE!M190)</f>
        <v>0</v>
      </c>
      <c r="N190" s="38">
        <f>SUM(ENERO:DICIEMBRE!N190)</f>
        <v>0</v>
      </c>
      <c r="O190" s="38">
        <f>SUM(ENERO:DICIEMBRE!O190)</f>
        <v>0</v>
      </c>
      <c r="P190" s="38">
        <f>SUM(ENERO:DICIEMBRE!P190)</f>
        <v>0</v>
      </c>
      <c r="Q190" s="38">
        <f>SUM(ENERO:DICIEMBRE!Q190)</f>
        <v>0</v>
      </c>
      <c r="R190" s="38">
        <f>SUM(ENERO:DICIEMBRE!R190)</f>
        <v>0</v>
      </c>
      <c r="S190" s="38">
        <f>SUM(ENERO:DICIEMBRE!S190)</f>
        <v>0</v>
      </c>
      <c r="T190" s="38">
        <f>SUM(ENERO:DICIEMBRE!T190)</f>
        <v>0</v>
      </c>
      <c r="U190" s="38">
        <f>SUM(ENERO:DICIEMBRE!U190)</f>
        <v>0</v>
      </c>
      <c r="V190" s="38">
        <f>SUM(ENERO:DICIEMBRE!V190)</f>
        <v>0</v>
      </c>
      <c r="W190" s="38">
        <f>SUM(ENERO:DICIEMBRE!W190)</f>
        <v>0</v>
      </c>
      <c r="X190" s="38">
        <f>SUM(ENERO:DICIEMBRE!X190)</f>
        <v>0</v>
      </c>
      <c r="Y190" s="38">
        <f>SUM(ENERO:DICIEMBRE!Y190)</f>
        <v>0</v>
      </c>
      <c r="Z190" s="38">
        <f>SUM(ENERO:DICIEMBRE!Z190)</f>
        <v>0</v>
      </c>
      <c r="AA190" s="38">
        <f>SUM(ENERO:DICIEMBRE!AA190)</f>
        <v>0</v>
      </c>
      <c r="AB190" s="38">
        <f>SUM(ENERO:DICIEMBRE!AB190)</f>
        <v>0</v>
      </c>
      <c r="AC190" s="38">
        <f>SUM(ENERO:DICIEMBRE!AC190)</f>
        <v>0</v>
      </c>
      <c r="AD190" s="38">
        <f>SUM(ENERO:DICIEMBRE!AD190)</f>
        <v>0</v>
      </c>
      <c r="AE190" s="38">
        <f>SUM(ENERO:DICIEMBRE!AE190)</f>
        <v>0</v>
      </c>
      <c r="AF190" s="38">
        <f>SUM(ENERO:DICIEMBRE!AF190)</f>
        <v>0</v>
      </c>
      <c r="AG190" s="38">
        <f>SUM(ENERO:DICIEMBRE!AG190)</f>
        <v>0</v>
      </c>
      <c r="AH190" s="38">
        <f>SUM(ENERO:DICIEMBRE!AH190)</f>
        <v>0</v>
      </c>
      <c r="AI190" s="38">
        <f>SUM(ENERO:DICIEMBRE!AI190)</f>
        <v>0</v>
      </c>
      <c r="AJ190" s="38">
        <f>SUM(ENERO:DICIEMBRE!AJ190)</f>
        <v>0</v>
      </c>
      <c r="AK190" s="38">
        <f>SUM(ENERO:DICIEMBRE!AK190)</f>
        <v>0</v>
      </c>
      <c r="AL190" s="38">
        <f>SUM(ENERO:DICIEMBRE!AL190)</f>
        <v>0</v>
      </c>
      <c r="AM190" s="38">
        <f>SUM(ENERO:DICIEMBRE!AM190)</f>
        <v>0</v>
      </c>
      <c r="AN190" s="38">
        <f>SUM(ENERO:DICIEMBRE!AN190)</f>
        <v>0</v>
      </c>
      <c r="AO190" s="38">
        <f>SUM(ENERO:DICIEMBRE!AO190)</f>
        <v>0</v>
      </c>
      <c r="AP190" s="38">
        <f>SUM(ENERO:DICIEMBRE!AP190)</f>
        <v>0</v>
      </c>
      <c r="AQ190" s="38">
        <f>SUM(ENERO:DICIEMBRE!AQ190)</f>
        <v>0</v>
      </c>
      <c r="AR190" s="38">
        <f>SUM(ENERO:DICIEMBRE!AR190)</f>
        <v>0</v>
      </c>
      <c r="AS190" s="38">
        <f>SUM(ENERO:DICIEMBRE!AS190)</f>
        <v>0</v>
      </c>
      <c r="AT190" s="38">
        <f>SUM(ENERO:DICIEMBRE!AT190)</f>
        <v>0</v>
      </c>
      <c r="AU190" s="38">
        <f>SUM(ENERO:DICIEMBRE!AU190)</f>
        <v>0</v>
      </c>
      <c r="AV190" s="38">
        <f>SUM(ENERO:DICIEMBRE!AV190)</f>
        <v>0</v>
      </c>
      <c r="AW190" s="38">
        <f>SUM(ENERO:DICIEMBRE!AW190)</f>
        <v>0</v>
      </c>
      <c r="AX190" s="38">
        <f>SUM(ENERO:DICIEMBRE!AX190)</f>
        <v>0</v>
      </c>
      <c r="AY190" s="43" t="str">
        <f t="shared" si="357"/>
        <v/>
      </c>
      <c r="AZ190" s="43"/>
      <c r="BA190" s="43"/>
      <c r="BB190" s="43"/>
      <c r="BC190" s="43"/>
      <c r="BD190" s="43"/>
      <c r="BE190" s="43"/>
      <c r="BF190" s="43"/>
      <c r="BG190" s="43"/>
      <c r="BH190" s="10"/>
      <c r="BI190" s="10"/>
      <c r="BJ190" s="10"/>
      <c r="BK190" s="10"/>
      <c r="BR190" s="10"/>
      <c r="BS190" s="10"/>
      <c r="BT190" s="10"/>
      <c r="BU190" s="11"/>
      <c r="BV190" s="10"/>
      <c r="BW190" s="10"/>
      <c r="BX190" s="11"/>
      <c r="BY190" s="11"/>
      <c r="BZ190" s="11"/>
      <c r="CA190" s="44" t="str">
        <f t="shared" si="361"/>
        <v/>
      </c>
      <c r="CB190" s="44" t="str">
        <f t="shared" si="362"/>
        <v/>
      </c>
      <c r="CC190" s="44" t="str">
        <f t="shared" si="363"/>
        <v/>
      </c>
      <c r="CD190" s="44" t="str">
        <f t="shared" si="364"/>
        <v/>
      </c>
      <c r="CE190" s="44" t="str">
        <f t="shared" si="365"/>
        <v/>
      </c>
      <c r="CF190" s="44" t="str">
        <f t="shared" si="366"/>
        <v/>
      </c>
      <c r="CG190" s="44" t="str">
        <f t="shared" si="367"/>
        <v/>
      </c>
      <c r="CH190" s="44" t="str">
        <f t="shared" si="368"/>
        <v/>
      </c>
      <c r="CI190" s="44" t="str">
        <f t="shared" si="369"/>
        <v/>
      </c>
      <c r="CJ190" s="44"/>
      <c r="CK190" s="44"/>
      <c r="CL190" s="44"/>
      <c r="CM190" s="44"/>
      <c r="CN190" s="44"/>
      <c r="CO190" s="44"/>
      <c r="CP190" s="44"/>
      <c r="CQ190" s="44"/>
      <c r="CR190" s="44"/>
      <c r="CS190" s="44"/>
      <c r="CT190" s="44"/>
      <c r="CU190" s="44"/>
      <c r="CV190" s="44"/>
      <c r="CW190" s="44" t="str">
        <f t="shared" si="358"/>
        <v/>
      </c>
      <c r="CX190" s="44" t="str">
        <f t="shared" si="359"/>
        <v/>
      </c>
      <c r="CY190" s="44"/>
      <c r="CZ190" s="44"/>
      <c r="DA190" s="45">
        <f t="shared" si="370"/>
        <v>0</v>
      </c>
      <c r="DB190" s="45">
        <f t="shared" si="371"/>
        <v>0</v>
      </c>
      <c r="DC190" s="45">
        <f t="shared" si="371"/>
        <v>0</v>
      </c>
      <c r="DD190" s="45">
        <f t="shared" si="372"/>
        <v>0</v>
      </c>
      <c r="DE190" s="45">
        <f t="shared" si="372"/>
        <v>0</v>
      </c>
      <c r="DF190" s="45">
        <f t="shared" si="373"/>
        <v>0</v>
      </c>
      <c r="DG190" s="45">
        <f t="shared" si="374"/>
        <v>0</v>
      </c>
      <c r="DH190" s="45">
        <f t="shared" si="375"/>
        <v>0</v>
      </c>
      <c r="DI190" s="45">
        <f t="shared" si="376"/>
        <v>0</v>
      </c>
      <c r="DJ190" s="45"/>
      <c r="DK190" s="45"/>
      <c r="DL190" s="45"/>
      <c r="DM190" s="45"/>
      <c r="DN190" s="45"/>
      <c r="DO190" s="45"/>
      <c r="DP190" s="45"/>
      <c r="DQ190" s="45"/>
      <c r="DR190" s="45"/>
      <c r="DS190" s="45"/>
      <c r="DT190" s="45"/>
      <c r="DU190" s="45"/>
      <c r="DV190" s="45"/>
      <c r="DW190" s="45">
        <f t="shared" si="360"/>
        <v>0</v>
      </c>
      <c r="DX190" s="45">
        <f t="shared" si="360"/>
        <v>0</v>
      </c>
    </row>
    <row r="191" spans="1:128" s="9" customFormat="1" x14ac:dyDescent="0.25">
      <c r="A191" s="533" t="s">
        <v>53</v>
      </c>
      <c r="B191" s="534"/>
      <c r="C191" s="47">
        <f>+E191+G191+I191+K191+M191+O191+Q191+S191+U191+W191+Y191+AA191+AC191+AE191+AG191+AI191</f>
        <v>0</v>
      </c>
      <c r="D191" s="112">
        <f>+F191+H191+J191+L191+N191+P191+R191+T191+V191+X191+Z191+AB191+AD191+AF191+AH191+AJ191</f>
        <v>0</v>
      </c>
      <c r="E191" s="38">
        <f>SUM(ENERO:DICIEMBRE!E191)</f>
        <v>0</v>
      </c>
      <c r="F191" s="38">
        <f>SUM(ENERO:DICIEMBRE!F191)</f>
        <v>0</v>
      </c>
      <c r="G191" s="38">
        <f>SUM(ENERO:DICIEMBRE!G191)</f>
        <v>0</v>
      </c>
      <c r="H191" s="38">
        <f>SUM(ENERO:DICIEMBRE!H191)</f>
        <v>0</v>
      </c>
      <c r="I191" s="38">
        <f>SUM(ENERO:DICIEMBRE!I191)</f>
        <v>0</v>
      </c>
      <c r="J191" s="38">
        <f>SUM(ENERO:DICIEMBRE!J191)</f>
        <v>0</v>
      </c>
      <c r="K191" s="38">
        <f>SUM(ENERO:DICIEMBRE!K191)</f>
        <v>0</v>
      </c>
      <c r="L191" s="38">
        <f>SUM(ENERO:DICIEMBRE!L191)</f>
        <v>0</v>
      </c>
      <c r="M191" s="38">
        <f>SUM(ENERO:DICIEMBRE!M191)</f>
        <v>0</v>
      </c>
      <c r="N191" s="38">
        <f>SUM(ENERO:DICIEMBRE!N191)</f>
        <v>0</v>
      </c>
      <c r="O191" s="38">
        <f>SUM(ENERO:DICIEMBRE!O191)</f>
        <v>0</v>
      </c>
      <c r="P191" s="38">
        <f>SUM(ENERO:DICIEMBRE!P191)</f>
        <v>0</v>
      </c>
      <c r="Q191" s="38">
        <f>SUM(ENERO:DICIEMBRE!Q191)</f>
        <v>0</v>
      </c>
      <c r="R191" s="38">
        <f>SUM(ENERO:DICIEMBRE!R191)</f>
        <v>0</v>
      </c>
      <c r="S191" s="38">
        <f>SUM(ENERO:DICIEMBRE!S191)</f>
        <v>0</v>
      </c>
      <c r="T191" s="38">
        <f>SUM(ENERO:DICIEMBRE!T191)</f>
        <v>0</v>
      </c>
      <c r="U191" s="38">
        <f>SUM(ENERO:DICIEMBRE!U191)</f>
        <v>0</v>
      </c>
      <c r="V191" s="38">
        <f>SUM(ENERO:DICIEMBRE!V191)</f>
        <v>0</v>
      </c>
      <c r="W191" s="38">
        <f>SUM(ENERO:DICIEMBRE!W191)</f>
        <v>0</v>
      </c>
      <c r="X191" s="38">
        <f>SUM(ENERO:DICIEMBRE!X191)</f>
        <v>0</v>
      </c>
      <c r="Y191" s="38">
        <f>SUM(ENERO:DICIEMBRE!Y191)</f>
        <v>0</v>
      </c>
      <c r="Z191" s="38">
        <f>SUM(ENERO:DICIEMBRE!Z191)</f>
        <v>0</v>
      </c>
      <c r="AA191" s="38">
        <f>SUM(ENERO:DICIEMBRE!AA191)</f>
        <v>0</v>
      </c>
      <c r="AB191" s="38">
        <f>SUM(ENERO:DICIEMBRE!AB191)</f>
        <v>0</v>
      </c>
      <c r="AC191" s="38">
        <f>SUM(ENERO:DICIEMBRE!AC191)</f>
        <v>0</v>
      </c>
      <c r="AD191" s="38">
        <f>SUM(ENERO:DICIEMBRE!AD191)</f>
        <v>0</v>
      </c>
      <c r="AE191" s="38">
        <f>SUM(ENERO:DICIEMBRE!AE191)</f>
        <v>0</v>
      </c>
      <c r="AF191" s="38">
        <f>SUM(ENERO:DICIEMBRE!AF191)</f>
        <v>0</v>
      </c>
      <c r="AG191" s="38">
        <f>SUM(ENERO:DICIEMBRE!AG191)</f>
        <v>0</v>
      </c>
      <c r="AH191" s="38">
        <f>SUM(ENERO:DICIEMBRE!AH191)</f>
        <v>0</v>
      </c>
      <c r="AI191" s="38">
        <f>SUM(ENERO:DICIEMBRE!AI191)</f>
        <v>0</v>
      </c>
      <c r="AJ191" s="38">
        <f>SUM(ENERO:DICIEMBRE!AJ191)</f>
        <v>0</v>
      </c>
      <c r="AK191" s="38">
        <f>SUM(ENERO:DICIEMBRE!AK191)</f>
        <v>0</v>
      </c>
      <c r="AL191" s="38">
        <f>SUM(ENERO:DICIEMBRE!AL191)</f>
        <v>0</v>
      </c>
      <c r="AM191" s="38">
        <f>SUM(ENERO:DICIEMBRE!AM191)</f>
        <v>0</v>
      </c>
      <c r="AN191" s="38">
        <f>SUM(ENERO:DICIEMBRE!AN191)</f>
        <v>0</v>
      </c>
      <c r="AO191" s="38">
        <f>SUM(ENERO:DICIEMBRE!AO191)</f>
        <v>0</v>
      </c>
      <c r="AP191" s="38">
        <f>SUM(ENERO:DICIEMBRE!AP191)</f>
        <v>0</v>
      </c>
      <c r="AQ191" s="38">
        <f>SUM(ENERO:DICIEMBRE!AQ191)</f>
        <v>0</v>
      </c>
      <c r="AR191" s="38">
        <f>SUM(ENERO:DICIEMBRE!AR191)</f>
        <v>0</v>
      </c>
      <c r="AS191" s="38">
        <f>SUM(ENERO:DICIEMBRE!AS191)</f>
        <v>0</v>
      </c>
      <c r="AT191" s="38">
        <f>SUM(ENERO:DICIEMBRE!AT191)</f>
        <v>0</v>
      </c>
      <c r="AU191" s="38">
        <f>SUM(ENERO:DICIEMBRE!AU191)</f>
        <v>0</v>
      </c>
      <c r="AV191" s="38">
        <f>SUM(ENERO:DICIEMBRE!AV191)</f>
        <v>0</v>
      </c>
      <c r="AW191" s="38">
        <f>SUM(ENERO:DICIEMBRE!AW191)</f>
        <v>0</v>
      </c>
      <c r="AX191" s="38">
        <f>SUM(ENERO:DICIEMBRE!AX191)</f>
        <v>0</v>
      </c>
      <c r="AY191" s="43" t="str">
        <f t="shared" si="357"/>
        <v/>
      </c>
      <c r="AZ191" s="43"/>
      <c r="BA191" s="43"/>
      <c r="BB191" s="43"/>
      <c r="BC191" s="43"/>
      <c r="BD191" s="43"/>
      <c r="BE191" s="43"/>
      <c r="BF191" s="43"/>
      <c r="BG191" s="43"/>
      <c r="BH191" s="10"/>
      <c r="BI191" s="10"/>
      <c r="BJ191" s="10"/>
      <c r="BK191" s="10"/>
      <c r="BR191" s="10"/>
      <c r="BS191" s="10"/>
      <c r="BT191" s="10"/>
      <c r="BU191" s="11"/>
      <c r="BV191" s="10"/>
      <c r="BW191" s="10"/>
      <c r="BX191" s="11"/>
      <c r="BY191" s="11"/>
      <c r="BZ191" s="11"/>
      <c r="CA191" s="44" t="str">
        <f t="shared" si="361"/>
        <v/>
      </c>
      <c r="CB191" s="44" t="str">
        <f t="shared" si="362"/>
        <v/>
      </c>
      <c r="CC191" s="44" t="str">
        <f t="shared" si="363"/>
        <v/>
      </c>
      <c r="CD191" s="44" t="str">
        <f t="shared" si="364"/>
        <v/>
      </c>
      <c r="CE191" s="44" t="str">
        <f t="shared" si="365"/>
        <v/>
      </c>
      <c r="CF191" s="44" t="str">
        <f t="shared" si="366"/>
        <v/>
      </c>
      <c r="CG191" s="44" t="str">
        <f t="shared" si="367"/>
        <v/>
      </c>
      <c r="CH191" s="44" t="str">
        <f t="shared" si="368"/>
        <v/>
      </c>
      <c r="CI191" s="44" t="str">
        <f t="shared" si="369"/>
        <v/>
      </c>
      <c r="CJ191" s="44"/>
      <c r="CK191" s="44"/>
      <c r="CL191" s="44"/>
      <c r="CM191" s="44"/>
      <c r="CN191" s="44"/>
      <c r="CO191" s="44"/>
      <c r="CP191" s="44"/>
      <c r="CQ191" s="44"/>
      <c r="CR191" s="44"/>
      <c r="CS191" s="44"/>
      <c r="CT191" s="44"/>
      <c r="CU191" s="44"/>
      <c r="CV191" s="44"/>
      <c r="CW191" s="44" t="str">
        <f t="shared" si="358"/>
        <v/>
      </c>
      <c r="CX191" s="44" t="str">
        <f t="shared" si="359"/>
        <v/>
      </c>
      <c r="CY191" s="44"/>
      <c r="CZ191" s="44"/>
      <c r="DA191" s="45">
        <f t="shared" si="370"/>
        <v>0</v>
      </c>
      <c r="DB191" s="45">
        <f t="shared" si="371"/>
        <v>0</v>
      </c>
      <c r="DC191" s="45">
        <f t="shared" si="371"/>
        <v>0</v>
      </c>
      <c r="DD191" s="45">
        <f t="shared" si="372"/>
        <v>0</v>
      </c>
      <c r="DE191" s="45">
        <f t="shared" si="372"/>
        <v>0</v>
      </c>
      <c r="DF191" s="45">
        <f t="shared" si="373"/>
        <v>0</v>
      </c>
      <c r="DG191" s="45">
        <f t="shared" si="374"/>
        <v>0</v>
      </c>
      <c r="DH191" s="45">
        <f t="shared" si="375"/>
        <v>0</v>
      </c>
      <c r="DI191" s="45">
        <f t="shared" si="376"/>
        <v>0</v>
      </c>
      <c r="DJ191" s="45"/>
      <c r="DK191" s="45"/>
      <c r="DL191" s="45"/>
      <c r="DM191" s="45"/>
      <c r="DN191" s="45"/>
      <c r="DO191" s="45"/>
      <c r="DP191" s="45"/>
      <c r="DQ191" s="45"/>
      <c r="DR191" s="45"/>
      <c r="DS191" s="45"/>
      <c r="DT191" s="45"/>
      <c r="DU191" s="45"/>
      <c r="DV191" s="45"/>
      <c r="DW191" s="45">
        <f t="shared" si="360"/>
        <v>0</v>
      </c>
      <c r="DX191" s="45">
        <f t="shared" si="360"/>
        <v>0</v>
      </c>
    </row>
    <row r="192" spans="1:128" s="9" customFormat="1" x14ac:dyDescent="0.25">
      <c r="A192" s="533" t="s">
        <v>90</v>
      </c>
      <c r="B192" s="534"/>
      <c r="C192" s="47">
        <f>+E192+G192+I192+K192+M192+O192+Q192+S192+U192+W192+Y192+AA192+AC192+AE192+AG192+AI192</f>
        <v>0</v>
      </c>
      <c r="D192" s="110">
        <f>+F192+H192+J192+L192+N192+P192+R192+T192+V192+X192+Z192+AB192+AD192+AF192+AH192+AJ192</f>
        <v>0</v>
      </c>
      <c r="E192" s="38">
        <f>SUM(ENERO:DICIEMBRE!E192)</f>
        <v>0</v>
      </c>
      <c r="F192" s="38">
        <f>SUM(ENERO:DICIEMBRE!F192)</f>
        <v>0</v>
      </c>
      <c r="G192" s="38">
        <f>SUM(ENERO:DICIEMBRE!G192)</f>
        <v>0</v>
      </c>
      <c r="H192" s="38">
        <f>SUM(ENERO:DICIEMBRE!H192)</f>
        <v>0</v>
      </c>
      <c r="I192" s="38">
        <f>SUM(ENERO:DICIEMBRE!I192)</f>
        <v>0</v>
      </c>
      <c r="J192" s="38">
        <f>SUM(ENERO:DICIEMBRE!J192)</f>
        <v>0</v>
      </c>
      <c r="K192" s="38">
        <f>SUM(ENERO:DICIEMBRE!K192)</f>
        <v>0</v>
      </c>
      <c r="L192" s="38">
        <f>SUM(ENERO:DICIEMBRE!L192)</f>
        <v>0</v>
      </c>
      <c r="M192" s="38">
        <f>SUM(ENERO:DICIEMBRE!M192)</f>
        <v>0</v>
      </c>
      <c r="N192" s="38">
        <f>SUM(ENERO:DICIEMBRE!N192)</f>
        <v>0</v>
      </c>
      <c r="O192" s="38">
        <f>SUM(ENERO:DICIEMBRE!O192)</f>
        <v>0</v>
      </c>
      <c r="P192" s="38">
        <f>SUM(ENERO:DICIEMBRE!P192)</f>
        <v>0</v>
      </c>
      <c r="Q192" s="38">
        <f>SUM(ENERO:DICIEMBRE!Q192)</f>
        <v>0</v>
      </c>
      <c r="R192" s="38">
        <f>SUM(ENERO:DICIEMBRE!R192)</f>
        <v>0</v>
      </c>
      <c r="S192" s="38">
        <f>SUM(ENERO:DICIEMBRE!S192)</f>
        <v>0</v>
      </c>
      <c r="T192" s="38">
        <f>SUM(ENERO:DICIEMBRE!T192)</f>
        <v>0</v>
      </c>
      <c r="U192" s="38">
        <f>SUM(ENERO:DICIEMBRE!U192)</f>
        <v>0</v>
      </c>
      <c r="V192" s="38">
        <f>SUM(ENERO:DICIEMBRE!V192)</f>
        <v>0</v>
      </c>
      <c r="W192" s="38">
        <f>SUM(ENERO:DICIEMBRE!W192)</f>
        <v>0</v>
      </c>
      <c r="X192" s="38">
        <f>SUM(ENERO:DICIEMBRE!X192)</f>
        <v>0</v>
      </c>
      <c r="Y192" s="38">
        <f>SUM(ENERO:DICIEMBRE!Y192)</f>
        <v>0</v>
      </c>
      <c r="Z192" s="38">
        <f>SUM(ENERO:DICIEMBRE!Z192)</f>
        <v>0</v>
      </c>
      <c r="AA192" s="38">
        <f>SUM(ENERO:DICIEMBRE!AA192)</f>
        <v>0</v>
      </c>
      <c r="AB192" s="38">
        <f>SUM(ENERO:DICIEMBRE!AB192)</f>
        <v>0</v>
      </c>
      <c r="AC192" s="38">
        <f>SUM(ENERO:DICIEMBRE!AC192)</f>
        <v>0</v>
      </c>
      <c r="AD192" s="38">
        <f>SUM(ENERO:DICIEMBRE!AD192)</f>
        <v>0</v>
      </c>
      <c r="AE192" s="38">
        <f>SUM(ENERO:DICIEMBRE!AE192)</f>
        <v>0</v>
      </c>
      <c r="AF192" s="38">
        <f>SUM(ENERO:DICIEMBRE!AF192)</f>
        <v>0</v>
      </c>
      <c r="AG192" s="38">
        <f>SUM(ENERO:DICIEMBRE!AG192)</f>
        <v>0</v>
      </c>
      <c r="AH192" s="38">
        <f>SUM(ENERO:DICIEMBRE!AH192)</f>
        <v>0</v>
      </c>
      <c r="AI192" s="38">
        <f>SUM(ENERO:DICIEMBRE!AI192)</f>
        <v>0</v>
      </c>
      <c r="AJ192" s="38">
        <f>SUM(ENERO:DICIEMBRE!AJ192)</f>
        <v>0</v>
      </c>
      <c r="AK192" s="38">
        <f>SUM(ENERO:DICIEMBRE!AK192)</f>
        <v>0</v>
      </c>
      <c r="AL192" s="38">
        <f>SUM(ENERO:DICIEMBRE!AL192)</f>
        <v>0</v>
      </c>
      <c r="AM192" s="38">
        <f>SUM(ENERO:DICIEMBRE!AM192)</f>
        <v>0</v>
      </c>
      <c r="AN192" s="38">
        <f>SUM(ENERO:DICIEMBRE!AN192)</f>
        <v>0</v>
      </c>
      <c r="AO192" s="38">
        <f>SUM(ENERO:DICIEMBRE!AO192)</f>
        <v>0</v>
      </c>
      <c r="AP192" s="38">
        <f>SUM(ENERO:DICIEMBRE!AP192)</f>
        <v>0</v>
      </c>
      <c r="AQ192" s="38">
        <f>SUM(ENERO:DICIEMBRE!AQ192)</f>
        <v>0</v>
      </c>
      <c r="AR192" s="38">
        <f>SUM(ENERO:DICIEMBRE!AR192)</f>
        <v>0</v>
      </c>
      <c r="AS192" s="38">
        <f>SUM(ENERO:DICIEMBRE!AS192)</f>
        <v>0</v>
      </c>
      <c r="AT192" s="38">
        <f>SUM(ENERO:DICIEMBRE!AT192)</f>
        <v>0</v>
      </c>
      <c r="AU192" s="38">
        <f>SUM(ENERO:DICIEMBRE!AU192)</f>
        <v>0</v>
      </c>
      <c r="AV192" s="38">
        <f>SUM(ENERO:DICIEMBRE!AV192)</f>
        <v>0</v>
      </c>
      <c r="AW192" s="38">
        <f>SUM(ENERO:DICIEMBRE!AW192)</f>
        <v>0</v>
      </c>
      <c r="AX192" s="38">
        <f>SUM(ENERO:DICIEMBRE!AX192)</f>
        <v>0</v>
      </c>
      <c r="AY192" s="43" t="str">
        <f t="shared" si="357"/>
        <v/>
      </c>
      <c r="AZ192" s="43"/>
      <c r="BA192" s="43"/>
      <c r="BB192" s="43"/>
      <c r="BC192" s="43"/>
      <c r="BD192" s="43"/>
      <c r="BE192" s="43"/>
      <c r="BF192" s="43"/>
      <c r="BG192" s="43"/>
      <c r="BH192" s="10"/>
      <c r="BI192" s="10"/>
      <c r="BJ192" s="10"/>
      <c r="BK192" s="10"/>
      <c r="BR192" s="10"/>
      <c r="BS192" s="10"/>
      <c r="BT192" s="10"/>
      <c r="BU192" s="11"/>
      <c r="BV192" s="10"/>
      <c r="BW192" s="10"/>
      <c r="BX192" s="11"/>
      <c r="BY192" s="11"/>
      <c r="BZ192" s="11"/>
      <c r="CA192" s="44" t="str">
        <f t="shared" si="361"/>
        <v/>
      </c>
      <c r="CB192" s="44" t="str">
        <f t="shared" si="362"/>
        <v/>
      </c>
      <c r="CC192" s="44" t="str">
        <f t="shared" si="363"/>
        <v/>
      </c>
      <c r="CD192" s="44" t="str">
        <f t="shared" si="364"/>
        <v/>
      </c>
      <c r="CE192" s="44" t="str">
        <f t="shared" si="365"/>
        <v/>
      </c>
      <c r="CF192" s="44" t="str">
        <f t="shared" si="366"/>
        <v/>
      </c>
      <c r="CG192" s="44" t="str">
        <f t="shared" si="367"/>
        <v/>
      </c>
      <c r="CH192" s="44" t="str">
        <f t="shared" si="368"/>
        <v/>
      </c>
      <c r="CI192" s="44" t="str">
        <f t="shared" si="369"/>
        <v/>
      </c>
      <c r="CJ192" s="44"/>
      <c r="CK192" s="44"/>
      <c r="CL192" s="44"/>
      <c r="CM192" s="44"/>
      <c r="CN192" s="44"/>
      <c r="CO192" s="44"/>
      <c r="CP192" s="44"/>
      <c r="CQ192" s="44"/>
      <c r="CR192" s="44"/>
      <c r="CS192" s="44"/>
      <c r="CT192" s="44"/>
      <c r="CU192" s="44"/>
      <c r="CV192" s="44"/>
      <c r="CW192" s="44" t="str">
        <f t="shared" si="358"/>
        <v/>
      </c>
      <c r="CX192" s="44" t="str">
        <f t="shared" si="359"/>
        <v/>
      </c>
      <c r="CY192" s="44"/>
      <c r="CZ192" s="44"/>
      <c r="DA192" s="45">
        <f t="shared" si="370"/>
        <v>0</v>
      </c>
      <c r="DB192" s="45">
        <f t="shared" si="371"/>
        <v>0</v>
      </c>
      <c r="DC192" s="45">
        <f t="shared" si="371"/>
        <v>0</v>
      </c>
      <c r="DD192" s="45">
        <f t="shared" si="372"/>
        <v>0</v>
      </c>
      <c r="DE192" s="45">
        <f t="shared" si="372"/>
        <v>0</v>
      </c>
      <c r="DF192" s="45">
        <f t="shared" si="373"/>
        <v>0</v>
      </c>
      <c r="DG192" s="45">
        <f t="shared" si="374"/>
        <v>0</v>
      </c>
      <c r="DH192" s="45">
        <f t="shared" si="375"/>
        <v>0</v>
      </c>
      <c r="DI192" s="45">
        <f t="shared" si="376"/>
        <v>0</v>
      </c>
      <c r="DJ192" s="45"/>
      <c r="DK192" s="45"/>
      <c r="DL192" s="45"/>
      <c r="DM192" s="45"/>
      <c r="DN192" s="45"/>
      <c r="DO192" s="45"/>
      <c r="DP192" s="45"/>
      <c r="DQ192" s="45"/>
      <c r="DR192" s="45"/>
      <c r="DS192" s="45"/>
      <c r="DT192" s="45"/>
      <c r="DU192" s="45"/>
      <c r="DV192" s="45"/>
      <c r="DW192" s="45">
        <f t="shared" si="360"/>
        <v>0</v>
      </c>
      <c r="DX192" s="45">
        <f t="shared" si="360"/>
        <v>0</v>
      </c>
    </row>
    <row r="193" spans="1:128" s="9" customFormat="1" x14ac:dyDescent="0.25">
      <c r="A193" s="535" t="s">
        <v>91</v>
      </c>
      <c r="B193" s="536"/>
      <c r="C193" s="47">
        <f>+O193+Q193+S193+U193+W193+Y193+AA193+AC193+AE193+AG193+AI193</f>
        <v>0</v>
      </c>
      <c r="D193" s="110">
        <f>+P193+R193+T193+V193+X193+Z193+AB193+AD193+AF193+AH193+AJ193</f>
        <v>0</v>
      </c>
      <c r="E193" s="38">
        <f>SUM(ENERO:DICIEMBRE!E193)</f>
        <v>0</v>
      </c>
      <c r="F193" s="38">
        <f>SUM(ENERO:DICIEMBRE!F193)</f>
        <v>0</v>
      </c>
      <c r="G193" s="38">
        <f>SUM(ENERO:DICIEMBRE!G193)</f>
        <v>0</v>
      </c>
      <c r="H193" s="38">
        <f>SUM(ENERO:DICIEMBRE!H193)</f>
        <v>0</v>
      </c>
      <c r="I193" s="38">
        <f>SUM(ENERO:DICIEMBRE!I193)</f>
        <v>0</v>
      </c>
      <c r="J193" s="38">
        <f>SUM(ENERO:DICIEMBRE!J193)</f>
        <v>0</v>
      </c>
      <c r="K193" s="38">
        <f>SUM(ENERO:DICIEMBRE!K193)</f>
        <v>0</v>
      </c>
      <c r="L193" s="38">
        <f>SUM(ENERO:DICIEMBRE!L193)</f>
        <v>0</v>
      </c>
      <c r="M193" s="38">
        <f>SUM(ENERO:DICIEMBRE!M193)</f>
        <v>0</v>
      </c>
      <c r="N193" s="38">
        <f>SUM(ENERO:DICIEMBRE!N193)</f>
        <v>0</v>
      </c>
      <c r="O193" s="38">
        <f>SUM(ENERO:DICIEMBRE!O193)</f>
        <v>0</v>
      </c>
      <c r="P193" s="38">
        <f>SUM(ENERO:DICIEMBRE!P193)</f>
        <v>0</v>
      </c>
      <c r="Q193" s="38">
        <f>SUM(ENERO:DICIEMBRE!Q193)</f>
        <v>0</v>
      </c>
      <c r="R193" s="38">
        <f>SUM(ENERO:DICIEMBRE!R193)</f>
        <v>0</v>
      </c>
      <c r="S193" s="38">
        <f>SUM(ENERO:DICIEMBRE!S193)</f>
        <v>0</v>
      </c>
      <c r="T193" s="38">
        <f>SUM(ENERO:DICIEMBRE!T193)</f>
        <v>0</v>
      </c>
      <c r="U193" s="38">
        <f>SUM(ENERO:DICIEMBRE!U193)</f>
        <v>0</v>
      </c>
      <c r="V193" s="38">
        <f>SUM(ENERO:DICIEMBRE!V193)</f>
        <v>0</v>
      </c>
      <c r="W193" s="38">
        <f>SUM(ENERO:DICIEMBRE!W193)</f>
        <v>0</v>
      </c>
      <c r="X193" s="38">
        <f>SUM(ENERO:DICIEMBRE!X193)</f>
        <v>0</v>
      </c>
      <c r="Y193" s="38">
        <f>SUM(ENERO:DICIEMBRE!Y193)</f>
        <v>0</v>
      </c>
      <c r="Z193" s="38">
        <f>SUM(ENERO:DICIEMBRE!Z193)</f>
        <v>0</v>
      </c>
      <c r="AA193" s="38">
        <f>SUM(ENERO:DICIEMBRE!AA193)</f>
        <v>0</v>
      </c>
      <c r="AB193" s="38">
        <f>SUM(ENERO:DICIEMBRE!AB193)</f>
        <v>0</v>
      </c>
      <c r="AC193" s="38">
        <f>SUM(ENERO:DICIEMBRE!AC193)</f>
        <v>0</v>
      </c>
      <c r="AD193" s="38">
        <f>SUM(ENERO:DICIEMBRE!AD193)</f>
        <v>0</v>
      </c>
      <c r="AE193" s="38">
        <f>SUM(ENERO:DICIEMBRE!AE193)</f>
        <v>0</v>
      </c>
      <c r="AF193" s="38">
        <f>SUM(ENERO:DICIEMBRE!AF193)</f>
        <v>0</v>
      </c>
      <c r="AG193" s="38">
        <f>SUM(ENERO:DICIEMBRE!AG193)</f>
        <v>0</v>
      </c>
      <c r="AH193" s="38">
        <f>SUM(ENERO:DICIEMBRE!AH193)</f>
        <v>0</v>
      </c>
      <c r="AI193" s="38">
        <f>SUM(ENERO:DICIEMBRE!AI193)</f>
        <v>0</v>
      </c>
      <c r="AJ193" s="38">
        <f>SUM(ENERO:DICIEMBRE!AJ193)</f>
        <v>0</v>
      </c>
      <c r="AK193" s="38">
        <f>SUM(ENERO:DICIEMBRE!AK193)</f>
        <v>0</v>
      </c>
      <c r="AL193" s="38">
        <f>SUM(ENERO:DICIEMBRE!AL193)</f>
        <v>0</v>
      </c>
      <c r="AM193" s="38">
        <f>SUM(ENERO:DICIEMBRE!AM193)</f>
        <v>0</v>
      </c>
      <c r="AN193" s="38">
        <f>SUM(ENERO:DICIEMBRE!AN193)</f>
        <v>0</v>
      </c>
      <c r="AO193" s="38">
        <f>SUM(ENERO:DICIEMBRE!AO193)</f>
        <v>0</v>
      </c>
      <c r="AP193" s="38">
        <f>SUM(ENERO:DICIEMBRE!AP193)</f>
        <v>0</v>
      </c>
      <c r="AQ193" s="38">
        <f>SUM(ENERO:DICIEMBRE!AQ193)</f>
        <v>0</v>
      </c>
      <c r="AR193" s="38">
        <f>SUM(ENERO:DICIEMBRE!AR193)</f>
        <v>0</v>
      </c>
      <c r="AS193" s="38">
        <f>SUM(ENERO:DICIEMBRE!AS193)</f>
        <v>0</v>
      </c>
      <c r="AT193" s="38">
        <f>SUM(ENERO:DICIEMBRE!AT193)</f>
        <v>0</v>
      </c>
      <c r="AU193" s="38">
        <f>SUM(ENERO:DICIEMBRE!AU193)</f>
        <v>0</v>
      </c>
      <c r="AV193" s="38">
        <f>SUM(ENERO:DICIEMBRE!AV193)</f>
        <v>0</v>
      </c>
      <c r="AW193" s="38">
        <f>SUM(ENERO:DICIEMBRE!AW193)</f>
        <v>0</v>
      </c>
      <c r="AX193" s="38">
        <f>SUM(ENERO:DICIEMBRE!AX193)</f>
        <v>0</v>
      </c>
      <c r="AY193" s="43" t="str">
        <f t="shared" si="357"/>
        <v/>
      </c>
      <c r="AZ193" s="43"/>
      <c r="BA193" s="43"/>
      <c r="BB193" s="43"/>
      <c r="BC193" s="43"/>
      <c r="BD193" s="43"/>
      <c r="BE193" s="43"/>
      <c r="BF193" s="43"/>
      <c r="BG193" s="43"/>
      <c r="BH193" s="10"/>
      <c r="BI193" s="10"/>
      <c r="BJ193" s="10"/>
      <c r="BK193" s="10"/>
      <c r="BR193" s="10"/>
      <c r="BS193" s="10"/>
      <c r="BT193" s="10"/>
      <c r="BU193" s="11"/>
      <c r="BV193" s="10"/>
      <c r="BW193" s="10"/>
      <c r="BX193" s="11"/>
      <c r="BY193" s="11"/>
      <c r="BZ193" s="11"/>
      <c r="CA193" s="44" t="str">
        <f t="shared" si="361"/>
        <v/>
      </c>
      <c r="CB193" s="44" t="str">
        <f t="shared" si="362"/>
        <v/>
      </c>
      <c r="CC193" s="44" t="str">
        <f t="shared" si="363"/>
        <v/>
      </c>
      <c r="CD193" s="44" t="str">
        <f t="shared" si="364"/>
        <v/>
      </c>
      <c r="CE193" s="44" t="str">
        <f t="shared" si="365"/>
        <v/>
      </c>
      <c r="CF193" s="44" t="str">
        <f t="shared" si="366"/>
        <v/>
      </c>
      <c r="CG193" s="44" t="str">
        <f t="shared" si="367"/>
        <v/>
      </c>
      <c r="CH193" s="44" t="str">
        <f t="shared" si="368"/>
        <v/>
      </c>
      <c r="CI193" s="44" t="str">
        <f t="shared" si="369"/>
        <v/>
      </c>
      <c r="CJ193" s="44"/>
      <c r="CK193" s="44"/>
      <c r="CL193" s="44"/>
      <c r="CM193" s="44"/>
      <c r="CN193" s="44"/>
      <c r="CO193" s="44"/>
      <c r="CP193" s="44"/>
      <c r="CQ193" s="44"/>
      <c r="CR193" s="44"/>
      <c r="CS193" s="44"/>
      <c r="CT193" s="44"/>
      <c r="CU193" s="44"/>
      <c r="CV193" s="44"/>
      <c r="CW193" s="44" t="str">
        <f t="shared" si="358"/>
        <v/>
      </c>
      <c r="CX193" s="44" t="str">
        <f t="shared" si="359"/>
        <v/>
      </c>
      <c r="CY193" s="44"/>
      <c r="CZ193" s="44"/>
      <c r="DA193" s="45">
        <f t="shared" si="370"/>
        <v>0</v>
      </c>
      <c r="DB193" s="45">
        <f t="shared" si="371"/>
        <v>0</v>
      </c>
      <c r="DC193" s="45">
        <f t="shared" si="371"/>
        <v>0</v>
      </c>
      <c r="DD193" s="45">
        <f t="shared" si="372"/>
        <v>0</v>
      </c>
      <c r="DE193" s="45">
        <f t="shared" si="372"/>
        <v>0</v>
      </c>
      <c r="DF193" s="45">
        <f t="shared" si="373"/>
        <v>0</v>
      </c>
      <c r="DG193" s="45">
        <f t="shared" si="374"/>
        <v>0</v>
      </c>
      <c r="DH193" s="45">
        <f t="shared" si="375"/>
        <v>0</v>
      </c>
      <c r="DI193" s="45">
        <f t="shared" si="376"/>
        <v>0</v>
      </c>
      <c r="DJ193" s="45"/>
      <c r="DK193" s="45"/>
      <c r="DL193" s="45"/>
      <c r="DM193" s="45"/>
      <c r="DN193" s="45"/>
      <c r="DO193" s="45"/>
      <c r="DP193" s="45"/>
      <c r="DQ193" s="45"/>
      <c r="DR193" s="45"/>
      <c r="DS193" s="45"/>
      <c r="DT193" s="45"/>
      <c r="DU193" s="45"/>
      <c r="DV193" s="45"/>
      <c r="DW193" s="45">
        <f t="shared" si="360"/>
        <v>0</v>
      </c>
      <c r="DX193" s="45">
        <f t="shared" si="360"/>
        <v>0</v>
      </c>
    </row>
    <row r="194" spans="1:128" s="9" customFormat="1" x14ac:dyDescent="0.25">
      <c r="A194" s="533" t="s">
        <v>50</v>
      </c>
      <c r="B194" s="534"/>
      <c r="C194" s="47">
        <f>+O194+Q194+S194+U194+W194+Y194+AA194+AC194+AE194+AG194+AI194</f>
        <v>0</v>
      </c>
      <c r="D194" s="110">
        <f>+P194+R194+T194+V194+X194+Z194+AB194+AD194+AF194+AH194+AJ194</f>
        <v>0</v>
      </c>
      <c r="E194" s="38">
        <f>SUM(ENERO:DICIEMBRE!E194)</f>
        <v>0</v>
      </c>
      <c r="F194" s="38">
        <f>SUM(ENERO:DICIEMBRE!F194)</f>
        <v>0</v>
      </c>
      <c r="G194" s="38">
        <f>SUM(ENERO:DICIEMBRE!G194)</f>
        <v>0</v>
      </c>
      <c r="H194" s="38">
        <f>SUM(ENERO:DICIEMBRE!H194)</f>
        <v>0</v>
      </c>
      <c r="I194" s="38">
        <f>SUM(ENERO:DICIEMBRE!I194)</f>
        <v>0</v>
      </c>
      <c r="J194" s="38">
        <f>SUM(ENERO:DICIEMBRE!J194)</f>
        <v>0</v>
      </c>
      <c r="K194" s="38">
        <f>SUM(ENERO:DICIEMBRE!K194)</f>
        <v>0</v>
      </c>
      <c r="L194" s="38">
        <f>SUM(ENERO:DICIEMBRE!L194)</f>
        <v>0</v>
      </c>
      <c r="M194" s="38">
        <f>SUM(ENERO:DICIEMBRE!M194)</f>
        <v>0</v>
      </c>
      <c r="N194" s="38">
        <f>SUM(ENERO:DICIEMBRE!N194)</f>
        <v>0</v>
      </c>
      <c r="O194" s="38">
        <f>SUM(ENERO:DICIEMBRE!O194)</f>
        <v>0</v>
      </c>
      <c r="P194" s="38">
        <f>SUM(ENERO:DICIEMBRE!P194)</f>
        <v>0</v>
      </c>
      <c r="Q194" s="38">
        <f>SUM(ENERO:DICIEMBRE!Q194)</f>
        <v>0</v>
      </c>
      <c r="R194" s="38">
        <f>SUM(ENERO:DICIEMBRE!R194)</f>
        <v>0</v>
      </c>
      <c r="S194" s="38">
        <f>SUM(ENERO:DICIEMBRE!S194)</f>
        <v>0</v>
      </c>
      <c r="T194" s="38">
        <f>SUM(ENERO:DICIEMBRE!T194)</f>
        <v>0</v>
      </c>
      <c r="U194" s="38">
        <f>SUM(ENERO:DICIEMBRE!U194)</f>
        <v>0</v>
      </c>
      <c r="V194" s="38">
        <f>SUM(ENERO:DICIEMBRE!V194)</f>
        <v>0</v>
      </c>
      <c r="W194" s="38">
        <f>SUM(ENERO:DICIEMBRE!W194)</f>
        <v>0</v>
      </c>
      <c r="X194" s="38">
        <f>SUM(ENERO:DICIEMBRE!X194)</f>
        <v>0</v>
      </c>
      <c r="Y194" s="38">
        <f>SUM(ENERO:DICIEMBRE!Y194)</f>
        <v>0</v>
      </c>
      <c r="Z194" s="38">
        <f>SUM(ENERO:DICIEMBRE!Z194)</f>
        <v>0</v>
      </c>
      <c r="AA194" s="38">
        <f>SUM(ENERO:DICIEMBRE!AA194)</f>
        <v>0</v>
      </c>
      <c r="AB194" s="38">
        <f>SUM(ENERO:DICIEMBRE!AB194)</f>
        <v>0</v>
      </c>
      <c r="AC194" s="38">
        <f>SUM(ENERO:DICIEMBRE!AC194)</f>
        <v>0</v>
      </c>
      <c r="AD194" s="38">
        <f>SUM(ENERO:DICIEMBRE!AD194)</f>
        <v>0</v>
      </c>
      <c r="AE194" s="38">
        <f>SUM(ENERO:DICIEMBRE!AE194)</f>
        <v>0</v>
      </c>
      <c r="AF194" s="38">
        <f>SUM(ENERO:DICIEMBRE!AF194)</f>
        <v>0</v>
      </c>
      <c r="AG194" s="38">
        <f>SUM(ENERO:DICIEMBRE!AG194)</f>
        <v>0</v>
      </c>
      <c r="AH194" s="38">
        <f>SUM(ENERO:DICIEMBRE!AH194)</f>
        <v>0</v>
      </c>
      <c r="AI194" s="38">
        <f>SUM(ENERO:DICIEMBRE!AI194)</f>
        <v>0</v>
      </c>
      <c r="AJ194" s="38">
        <f>SUM(ENERO:DICIEMBRE!AJ194)</f>
        <v>0</v>
      </c>
      <c r="AK194" s="38">
        <f>SUM(ENERO:DICIEMBRE!AK194)</f>
        <v>0</v>
      </c>
      <c r="AL194" s="38">
        <f>SUM(ENERO:DICIEMBRE!AL194)</f>
        <v>0</v>
      </c>
      <c r="AM194" s="38">
        <f>SUM(ENERO:DICIEMBRE!AM194)</f>
        <v>0</v>
      </c>
      <c r="AN194" s="38">
        <f>SUM(ENERO:DICIEMBRE!AN194)</f>
        <v>0</v>
      </c>
      <c r="AO194" s="38">
        <f>SUM(ENERO:DICIEMBRE!AO194)</f>
        <v>0</v>
      </c>
      <c r="AP194" s="38">
        <f>SUM(ENERO:DICIEMBRE!AP194)</f>
        <v>0</v>
      </c>
      <c r="AQ194" s="38">
        <f>SUM(ENERO:DICIEMBRE!AQ194)</f>
        <v>0</v>
      </c>
      <c r="AR194" s="38">
        <f>SUM(ENERO:DICIEMBRE!AR194)</f>
        <v>0</v>
      </c>
      <c r="AS194" s="38">
        <f>SUM(ENERO:DICIEMBRE!AS194)</f>
        <v>0</v>
      </c>
      <c r="AT194" s="38">
        <f>SUM(ENERO:DICIEMBRE!AT194)</f>
        <v>0</v>
      </c>
      <c r="AU194" s="38">
        <f>SUM(ENERO:DICIEMBRE!AU194)</f>
        <v>0</v>
      </c>
      <c r="AV194" s="38">
        <f>SUM(ENERO:DICIEMBRE!AV194)</f>
        <v>0</v>
      </c>
      <c r="AW194" s="38">
        <f>SUM(ENERO:DICIEMBRE!AW194)</f>
        <v>0</v>
      </c>
      <c r="AX194" s="38">
        <f>SUM(ENERO:DICIEMBRE!AX194)</f>
        <v>0</v>
      </c>
      <c r="AY194" s="43" t="str">
        <f t="shared" si="357"/>
        <v/>
      </c>
      <c r="AZ194" s="43"/>
      <c r="BA194" s="43"/>
      <c r="BB194" s="43"/>
      <c r="BC194" s="43"/>
      <c r="BD194" s="43"/>
      <c r="BE194" s="43"/>
      <c r="BF194" s="43"/>
      <c r="BG194" s="43"/>
      <c r="BH194" s="10"/>
      <c r="BI194" s="10"/>
      <c r="BJ194" s="10"/>
      <c r="BK194" s="10"/>
      <c r="BR194" s="10"/>
      <c r="BS194" s="10"/>
      <c r="BT194" s="10"/>
      <c r="BU194" s="11"/>
      <c r="BV194" s="10"/>
      <c r="BW194" s="10"/>
      <c r="BX194" s="11"/>
      <c r="BY194" s="11"/>
      <c r="BZ194" s="11"/>
      <c r="CA194" s="44" t="str">
        <f t="shared" si="361"/>
        <v/>
      </c>
      <c r="CB194" s="44" t="str">
        <f t="shared" si="362"/>
        <v/>
      </c>
      <c r="CC194" s="44" t="str">
        <f t="shared" si="363"/>
        <v/>
      </c>
      <c r="CD194" s="44" t="str">
        <f t="shared" si="364"/>
        <v/>
      </c>
      <c r="CE194" s="44" t="str">
        <f t="shared" si="365"/>
        <v/>
      </c>
      <c r="CF194" s="44" t="str">
        <f t="shared" si="366"/>
        <v/>
      </c>
      <c r="CG194" s="44" t="str">
        <f t="shared" si="367"/>
        <v/>
      </c>
      <c r="CH194" s="44" t="str">
        <f t="shared" si="368"/>
        <v/>
      </c>
      <c r="CI194" s="44" t="str">
        <f t="shared" si="369"/>
        <v/>
      </c>
      <c r="CJ194" s="44"/>
      <c r="CK194" s="44"/>
      <c r="CL194" s="44"/>
      <c r="CM194" s="44"/>
      <c r="CN194" s="44"/>
      <c r="CO194" s="44"/>
      <c r="CP194" s="44"/>
      <c r="CQ194" s="44"/>
      <c r="CR194" s="44"/>
      <c r="CS194" s="44"/>
      <c r="CT194" s="44"/>
      <c r="CU194" s="44"/>
      <c r="CV194" s="44"/>
      <c r="CW194" s="44" t="str">
        <f t="shared" si="358"/>
        <v/>
      </c>
      <c r="CX194" s="44" t="str">
        <f t="shared" si="359"/>
        <v/>
      </c>
      <c r="CY194" s="44"/>
      <c r="CZ194" s="44"/>
      <c r="DA194" s="45">
        <f t="shared" si="370"/>
        <v>0</v>
      </c>
      <c r="DB194" s="45">
        <f t="shared" si="371"/>
        <v>0</v>
      </c>
      <c r="DC194" s="45">
        <f t="shared" si="371"/>
        <v>0</v>
      </c>
      <c r="DD194" s="45">
        <f t="shared" si="372"/>
        <v>0</v>
      </c>
      <c r="DE194" s="45">
        <f t="shared" si="372"/>
        <v>0</v>
      </c>
      <c r="DF194" s="45">
        <f t="shared" si="373"/>
        <v>0</v>
      </c>
      <c r="DG194" s="45">
        <f t="shared" si="374"/>
        <v>0</v>
      </c>
      <c r="DH194" s="45">
        <f t="shared" si="375"/>
        <v>0</v>
      </c>
      <c r="DI194" s="45">
        <f t="shared" si="376"/>
        <v>0</v>
      </c>
      <c r="DJ194" s="45"/>
      <c r="DK194" s="45"/>
      <c r="DL194" s="45"/>
      <c r="DM194" s="45"/>
      <c r="DN194" s="45"/>
      <c r="DO194" s="45"/>
      <c r="DP194" s="45"/>
      <c r="DQ194" s="45"/>
      <c r="DR194" s="45"/>
      <c r="DS194" s="45"/>
      <c r="DT194" s="45"/>
      <c r="DU194" s="45"/>
      <c r="DV194" s="45"/>
      <c r="DW194" s="45">
        <f t="shared" si="360"/>
        <v>0</v>
      </c>
      <c r="DX194" s="45">
        <f t="shared" si="360"/>
        <v>0</v>
      </c>
    </row>
    <row r="195" spans="1:128" s="9" customFormat="1" x14ac:dyDescent="0.25">
      <c r="A195" s="537" t="s">
        <v>92</v>
      </c>
      <c r="B195" s="538"/>
      <c r="C195" s="116">
        <f>+E195+G195+I195+K195+M195+O195+Q195+S195+U195+W195+Y195+AA195+AC195+AE195+AG195+AI195</f>
        <v>0</v>
      </c>
      <c r="D195" s="117">
        <f>+F195+H195+J195+L195+N195+P195+R195+T195+V195+X195+Z195+AB195+AD195+AF195+AH195+AJ195</f>
        <v>0</v>
      </c>
      <c r="E195" s="38">
        <f>SUM(ENERO:DICIEMBRE!E195)</f>
        <v>0</v>
      </c>
      <c r="F195" s="38">
        <f>SUM(ENERO:DICIEMBRE!F195)</f>
        <v>0</v>
      </c>
      <c r="G195" s="38">
        <f>SUM(ENERO:DICIEMBRE!G195)</f>
        <v>0</v>
      </c>
      <c r="H195" s="38">
        <f>SUM(ENERO:DICIEMBRE!H195)</f>
        <v>0</v>
      </c>
      <c r="I195" s="38">
        <f>SUM(ENERO:DICIEMBRE!I195)</f>
        <v>0</v>
      </c>
      <c r="J195" s="38">
        <f>SUM(ENERO:DICIEMBRE!J195)</f>
        <v>0</v>
      </c>
      <c r="K195" s="38">
        <f>SUM(ENERO:DICIEMBRE!K195)</f>
        <v>0</v>
      </c>
      <c r="L195" s="38">
        <f>SUM(ENERO:DICIEMBRE!L195)</f>
        <v>0</v>
      </c>
      <c r="M195" s="38">
        <f>SUM(ENERO:DICIEMBRE!M195)</f>
        <v>0</v>
      </c>
      <c r="N195" s="38">
        <f>SUM(ENERO:DICIEMBRE!N195)</f>
        <v>0</v>
      </c>
      <c r="O195" s="38">
        <f>SUM(ENERO:DICIEMBRE!O195)</f>
        <v>0</v>
      </c>
      <c r="P195" s="38">
        <f>SUM(ENERO:DICIEMBRE!P195)</f>
        <v>0</v>
      </c>
      <c r="Q195" s="38">
        <f>SUM(ENERO:DICIEMBRE!Q195)</f>
        <v>0</v>
      </c>
      <c r="R195" s="38">
        <f>SUM(ENERO:DICIEMBRE!R195)</f>
        <v>0</v>
      </c>
      <c r="S195" s="38">
        <f>SUM(ENERO:DICIEMBRE!S195)</f>
        <v>0</v>
      </c>
      <c r="T195" s="38">
        <f>SUM(ENERO:DICIEMBRE!T195)</f>
        <v>0</v>
      </c>
      <c r="U195" s="38">
        <f>SUM(ENERO:DICIEMBRE!U195)</f>
        <v>0</v>
      </c>
      <c r="V195" s="38">
        <f>SUM(ENERO:DICIEMBRE!V195)</f>
        <v>0</v>
      </c>
      <c r="W195" s="38">
        <f>SUM(ENERO:DICIEMBRE!W195)</f>
        <v>0</v>
      </c>
      <c r="X195" s="38">
        <f>SUM(ENERO:DICIEMBRE!X195)</f>
        <v>0</v>
      </c>
      <c r="Y195" s="38">
        <f>SUM(ENERO:DICIEMBRE!Y195)</f>
        <v>0</v>
      </c>
      <c r="Z195" s="38">
        <f>SUM(ENERO:DICIEMBRE!Z195)</f>
        <v>0</v>
      </c>
      <c r="AA195" s="38">
        <f>SUM(ENERO:DICIEMBRE!AA195)</f>
        <v>0</v>
      </c>
      <c r="AB195" s="38">
        <f>SUM(ENERO:DICIEMBRE!AB195)</f>
        <v>0</v>
      </c>
      <c r="AC195" s="38">
        <f>SUM(ENERO:DICIEMBRE!AC195)</f>
        <v>0</v>
      </c>
      <c r="AD195" s="38">
        <f>SUM(ENERO:DICIEMBRE!AD195)</f>
        <v>0</v>
      </c>
      <c r="AE195" s="38">
        <f>SUM(ENERO:DICIEMBRE!AE195)</f>
        <v>0</v>
      </c>
      <c r="AF195" s="38">
        <f>SUM(ENERO:DICIEMBRE!AF195)</f>
        <v>0</v>
      </c>
      <c r="AG195" s="38">
        <f>SUM(ENERO:DICIEMBRE!AG195)</f>
        <v>0</v>
      </c>
      <c r="AH195" s="38">
        <f>SUM(ENERO:DICIEMBRE!AH195)</f>
        <v>0</v>
      </c>
      <c r="AI195" s="38">
        <f>SUM(ENERO:DICIEMBRE!AI195)</f>
        <v>0</v>
      </c>
      <c r="AJ195" s="38">
        <f>SUM(ENERO:DICIEMBRE!AJ195)</f>
        <v>0</v>
      </c>
      <c r="AK195" s="38">
        <f>SUM(ENERO:DICIEMBRE!AK195)</f>
        <v>0</v>
      </c>
      <c r="AL195" s="38">
        <f>SUM(ENERO:DICIEMBRE!AL195)</f>
        <v>0</v>
      </c>
      <c r="AM195" s="38">
        <f>SUM(ENERO:DICIEMBRE!AM195)</f>
        <v>0</v>
      </c>
      <c r="AN195" s="38">
        <f>SUM(ENERO:DICIEMBRE!AN195)</f>
        <v>0</v>
      </c>
      <c r="AO195" s="38">
        <f>SUM(ENERO:DICIEMBRE!AO195)</f>
        <v>0</v>
      </c>
      <c r="AP195" s="38">
        <f>SUM(ENERO:DICIEMBRE!AP195)</f>
        <v>0</v>
      </c>
      <c r="AQ195" s="38">
        <f>SUM(ENERO:DICIEMBRE!AQ195)</f>
        <v>0</v>
      </c>
      <c r="AR195" s="38">
        <f>SUM(ENERO:DICIEMBRE!AR195)</f>
        <v>0</v>
      </c>
      <c r="AS195" s="38">
        <f>SUM(ENERO:DICIEMBRE!AS195)</f>
        <v>0</v>
      </c>
      <c r="AT195" s="38">
        <f>SUM(ENERO:DICIEMBRE!AT195)</f>
        <v>0</v>
      </c>
      <c r="AU195" s="38">
        <f>SUM(ENERO:DICIEMBRE!AU195)</f>
        <v>0</v>
      </c>
      <c r="AV195" s="38">
        <f>SUM(ENERO:DICIEMBRE!AV195)</f>
        <v>0</v>
      </c>
      <c r="AW195" s="38">
        <f>SUM(ENERO:DICIEMBRE!AW195)</f>
        <v>0</v>
      </c>
      <c r="AX195" s="38">
        <f>SUM(ENERO:DICIEMBRE!AX195)</f>
        <v>0</v>
      </c>
      <c r="AY195" s="43" t="str">
        <f t="shared" si="357"/>
        <v/>
      </c>
      <c r="AZ195" s="43"/>
      <c r="BA195" s="43"/>
      <c r="BB195" s="43"/>
      <c r="BC195" s="43"/>
      <c r="BD195" s="43"/>
      <c r="BE195" s="43"/>
      <c r="BF195" s="43"/>
      <c r="BG195" s="43"/>
      <c r="BH195" s="10"/>
      <c r="BI195" s="10"/>
      <c r="BJ195" s="10"/>
      <c r="BK195" s="10"/>
      <c r="BR195" s="10"/>
      <c r="BS195" s="10"/>
      <c r="BT195" s="10"/>
      <c r="BU195" s="11"/>
      <c r="BV195" s="10"/>
      <c r="BW195" s="10"/>
      <c r="BX195" s="11"/>
      <c r="BY195" s="11"/>
      <c r="BZ195" s="11"/>
      <c r="CA195" s="44" t="str">
        <f t="shared" si="361"/>
        <v/>
      </c>
      <c r="CB195" s="44" t="str">
        <f t="shared" si="362"/>
        <v/>
      </c>
      <c r="CC195" s="44" t="str">
        <f t="shared" si="363"/>
        <v/>
      </c>
      <c r="CD195" s="44" t="str">
        <f t="shared" si="364"/>
        <v/>
      </c>
      <c r="CE195" s="44" t="str">
        <f t="shared" si="365"/>
        <v/>
      </c>
      <c r="CF195" s="44" t="str">
        <f t="shared" si="366"/>
        <v/>
      </c>
      <c r="CG195" s="44" t="str">
        <f t="shared" si="367"/>
        <v/>
      </c>
      <c r="CH195" s="44" t="str">
        <f t="shared" si="368"/>
        <v/>
      </c>
      <c r="CI195" s="44" t="str">
        <f t="shared" si="369"/>
        <v/>
      </c>
      <c r="CJ195" s="44"/>
      <c r="CK195" s="44"/>
      <c r="CL195" s="44"/>
      <c r="CM195" s="44"/>
      <c r="CN195" s="44"/>
      <c r="CO195" s="44"/>
      <c r="CP195" s="44"/>
      <c r="CQ195" s="44"/>
      <c r="CR195" s="44"/>
      <c r="CS195" s="44"/>
      <c r="CT195" s="44"/>
      <c r="CU195" s="44"/>
      <c r="CV195" s="44"/>
      <c r="CW195" s="44" t="str">
        <f t="shared" si="358"/>
        <v/>
      </c>
      <c r="CX195" s="44" t="str">
        <f t="shared" si="359"/>
        <v/>
      </c>
      <c r="CY195" s="44"/>
      <c r="CZ195" s="44"/>
      <c r="DA195" s="45">
        <f t="shared" si="370"/>
        <v>0</v>
      </c>
      <c r="DB195" s="45">
        <f t="shared" si="371"/>
        <v>0</v>
      </c>
      <c r="DC195" s="45">
        <f t="shared" si="371"/>
        <v>0</v>
      </c>
      <c r="DD195" s="45">
        <f t="shared" si="372"/>
        <v>0</v>
      </c>
      <c r="DE195" s="45">
        <f t="shared" si="372"/>
        <v>0</v>
      </c>
      <c r="DF195" s="45">
        <f t="shared" si="373"/>
        <v>0</v>
      </c>
      <c r="DG195" s="45">
        <f t="shared" si="374"/>
        <v>0</v>
      </c>
      <c r="DH195" s="45">
        <f t="shared" si="375"/>
        <v>0</v>
      </c>
      <c r="DI195" s="45">
        <f t="shared" si="376"/>
        <v>0</v>
      </c>
      <c r="DJ195" s="45"/>
      <c r="DK195" s="45"/>
      <c r="DL195" s="45"/>
      <c r="DM195" s="45"/>
      <c r="DN195" s="45"/>
      <c r="DO195" s="45"/>
      <c r="DP195" s="45"/>
      <c r="DQ195" s="45"/>
      <c r="DR195" s="45"/>
      <c r="DS195" s="45"/>
      <c r="DT195" s="45"/>
      <c r="DU195" s="45"/>
      <c r="DV195" s="45"/>
      <c r="DW195" s="45">
        <f t="shared" si="360"/>
        <v>0</v>
      </c>
      <c r="DX195" s="45">
        <f t="shared" si="360"/>
        <v>0</v>
      </c>
    </row>
    <row r="196" spans="1:128" s="9" customFormat="1" x14ac:dyDescent="0.25">
      <c r="A196" s="539" t="s">
        <v>51</v>
      </c>
      <c r="B196" s="126" t="s">
        <v>71</v>
      </c>
      <c r="C196" s="127">
        <f t="shared" ref="C196:D198" si="377">+O196+Q196+S196+U196+W196+Y196+AA196+AC196+AE196+AG196</f>
        <v>0</v>
      </c>
      <c r="D196" s="99">
        <f t="shared" si="377"/>
        <v>0</v>
      </c>
      <c r="E196" s="38">
        <f>SUM(ENERO:DICIEMBRE!E196)</f>
        <v>0</v>
      </c>
      <c r="F196" s="38">
        <f>SUM(ENERO:DICIEMBRE!F196)</f>
        <v>0</v>
      </c>
      <c r="G196" s="38">
        <f>SUM(ENERO:DICIEMBRE!G196)</f>
        <v>0</v>
      </c>
      <c r="H196" s="38">
        <f>SUM(ENERO:DICIEMBRE!H196)</f>
        <v>0</v>
      </c>
      <c r="I196" s="38">
        <f>SUM(ENERO:DICIEMBRE!I196)</f>
        <v>0</v>
      </c>
      <c r="J196" s="38">
        <f>SUM(ENERO:DICIEMBRE!J196)</f>
        <v>0</v>
      </c>
      <c r="K196" s="38">
        <f>SUM(ENERO:DICIEMBRE!K196)</f>
        <v>0</v>
      </c>
      <c r="L196" s="38">
        <f>SUM(ENERO:DICIEMBRE!L196)</f>
        <v>0</v>
      </c>
      <c r="M196" s="38">
        <f>SUM(ENERO:DICIEMBRE!M196)</f>
        <v>0</v>
      </c>
      <c r="N196" s="38">
        <f>SUM(ENERO:DICIEMBRE!N196)</f>
        <v>0</v>
      </c>
      <c r="O196" s="38">
        <f>SUM(ENERO:DICIEMBRE!O196)</f>
        <v>0</v>
      </c>
      <c r="P196" s="38">
        <f>SUM(ENERO:DICIEMBRE!P196)</f>
        <v>0</v>
      </c>
      <c r="Q196" s="38">
        <f>SUM(ENERO:DICIEMBRE!Q196)</f>
        <v>0</v>
      </c>
      <c r="R196" s="38">
        <f>SUM(ENERO:DICIEMBRE!R196)</f>
        <v>0</v>
      </c>
      <c r="S196" s="38">
        <f>SUM(ENERO:DICIEMBRE!S196)</f>
        <v>0</v>
      </c>
      <c r="T196" s="38">
        <f>SUM(ENERO:DICIEMBRE!T196)</f>
        <v>0</v>
      </c>
      <c r="U196" s="38">
        <f>SUM(ENERO:DICIEMBRE!U196)</f>
        <v>0</v>
      </c>
      <c r="V196" s="38">
        <f>SUM(ENERO:DICIEMBRE!V196)</f>
        <v>0</v>
      </c>
      <c r="W196" s="38">
        <f>SUM(ENERO:DICIEMBRE!W196)</f>
        <v>0</v>
      </c>
      <c r="X196" s="38">
        <f>SUM(ENERO:DICIEMBRE!X196)</f>
        <v>0</v>
      </c>
      <c r="Y196" s="38">
        <f>SUM(ENERO:DICIEMBRE!Y196)</f>
        <v>0</v>
      </c>
      <c r="Z196" s="38">
        <f>SUM(ENERO:DICIEMBRE!Z196)</f>
        <v>0</v>
      </c>
      <c r="AA196" s="38">
        <f>SUM(ENERO:DICIEMBRE!AA196)</f>
        <v>0</v>
      </c>
      <c r="AB196" s="38">
        <f>SUM(ENERO:DICIEMBRE!AB196)</f>
        <v>0</v>
      </c>
      <c r="AC196" s="38">
        <f>SUM(ENERO:DICIEMBRE!AC196)</f>
        <v>0</v>
      </c>
      <c r="AD196" s="38">
        <f>SUM(ENERO:DICIEMBRE!AD196)</f>
        <v>0</v>
      </c>
      <c r="AE196" s="38">
        <f>SUM(ENERO:DICIEMBRE!AE196)</f>
        <v>0</v>
      </c>
      <c r="AF196" s="38">
        <f>SUM(ENERO:DICIEMBRE!AF196)</f>
        <v>0</v>
      </c>
      <c r="AG196" s="38">
        <f>SUM(ENERO:DICIEMBRE!AG196)</f>
        <v>0</v>
      </c>
      <c r="AH196" s="38">
        <f>SUM(ENERO:DICIEMBRE!AH196)</f>
        <v>0</v>
      </c>
      <c r="AI196" s="38">
        <f>SUM(ENERO:DICIEMBRE!AI196)</f>
        <v>0</v>
      </c>
      <c r="AJ196" s="38">
        <f>SUM(ENERO:DICIEMBRE!AJ196)</f>
        <v>0</v>
      </c>
      <c r="AK196" s="38">
        <f>SUM(ENERO:DICIEMBRE!AK196)</f>
        <v>0</v>
      </c>
      <c r="AL196" s="38">
        <f>SUM(ENERO:DICIEMBRE!AL196)</f>
        <v>0</v>
      </c>
      <c r="AM196" s="38">
        <f>SUM(ENERO:DICIEMBRE!AM196)</f>
        <v>0</v>
      </c>
      <c r="AN196" s="38">
        <f>SUM(ENERO:DICIEMBRE!AN196)</f>
        <v>0</v>
      </c>
      <c r="AO196" s="38">
        <f>SUM(ENERO:DICIEMBRE!AO196)</f>
        <v>0</v>
      </c>
      <c r="AP196" s="38">
        <f>SUM(ENERO:DICIEMBRE!AP196)</f>
        <v>0</v>
      </c>
      <c r="AQ196" s="38">
        <f>SUM(ENERO:DICIEMBRE!AQ196)</f>
        <v>0</v>
      </c>
      <c r="AR196" s="38">
        <f>SUM(ENERO:DICIEMBRE!AR196)</f>
        <v>0</v>
      </c>
      <c r="AS196" s="38">
        <f>SUM(ENERO:DICIEMBRE!AS196)</f>
        <v>0</v>
      </c>
      <c r="AT196" s="38">
        <f>SUM(ENERO:DICIEMBRE!AT196)</f>
        <v>0</v>
      </c>
      <c r="AU196" s="38">
        <f>SUM(ENERO:DICIEMBRE!AU196)</f>
        <v>0</v>
      </c>
      <c r="AV196" s="38">
        <f>SUM(ENERO:DICIEMBRE!AV196)</f>
        <v>0</v>
      </c>
      <c r="AW196" s="38">
        <f>SUM(ENERO:DICIEMBRE!AW196)</f>
        <v>0</v>
      </c>
      <c r="AX196" s="38">
        <f>SUM(ENERO:DICIEMBRE!AX196)</f>
        <v>0</v>
      </c>
      <c r="AY196" s="43" t="str">
        <f t="shared" si="357"/>
        <v/>
      </c>
      <c r="AZ196" s="43"/>
      <c r="BA196" s="43"/>
      <c r="BB196" s="43"/>
      <c r="BC196" s="43"/>
      <c r="BD196" s="43"/>
      <c r="BE196" s="43"/>
      <c r="BF196" s="43"/>
      <c r="BG196" s="43"/>
      <c r="BH196" s="10"/>
      <c r="BI196" s="10"/>
      <c r="BJ196" s="10"/>
      <c r="BK196" s="10"/>
      <c r="BR196" s="10"/>
      <c r="BS196" s="10"/>
      <c r="BT196" s="10"/>
      <c r="BU196" s="11"/>
      <c r="BV196" s="10"/>
      <c r="BW196" s="10"/>
      <c r="BX196" s="11"/>
      <c r="BY196" s="11"/>
      <c r="BZ196" s="11"/>
      <c r="CA196" s="44" t="str">
        <f t="shared" si="361"/>
        <v/>
      </c>
      <c r="CB196" s="44" t="str">
        <f t="shared" si="362"/>
        <v/>
      </c>
      <c r="CC196" s="44" t="str">
        <f t="shared" si="363"/>
        <v/>
      </c>
      <c r="CD196" s="44" t="str">
        <f t="shared" si="364"/>
        <v/>
      </c>
      <c r="CE196" s="44" t="str">
        <f t="shared" si="365"/>
        <v/>
      </c>
      <c r="CF196" s="44" t="str">
        <f t="shared" si="366"/>
        <v/>
      </c>
      <c r="CG196" s="44" t="str">
        <f t="shared" si="367"/>
        <v/>
      </c>
      <c r="CH196" s="44" t="str">
        <f t="shared" si="368"/>
        <v/>
      </c>
      <c r="CI196" s="44" t="str">
        <f t="shared" si="369"/>
        <v/>
      </c>
      <c r="CJ196" s="44"/>
      <c r="CK196" s="44"/>
      <c r="CL196" s="44"/>
      <c r="CM196" s="44"/>
      <c r="CN196" s="44"/>
      <c r="CO196" s="44"/>
      <c r="CP196" s="44"/>
      <c r="CQ196" s="44"/>
      <c r="CR196" s="44"/>
      <c r="CS196" s="44"/>
      <c r="CT196" s="44"/>
      <c r="CU196" s="44"/>
      <c r="CV196" s="44"/>
      <c r="CW196" s="44" t="str">
        <f t="shared" si="358"/>
        <v/>
      </c>
      <c r="CX196" s="44" t="str">
        <f t="shared" si="359"/>
        <v/>
      </c>
      <c r="CY196" s="44"/>
      <c r="CZ196" s="44"/>
      <c r="DA196" s="45">
        <f t="shared" si="370"/>
        <v>0</v>
      </c>
      <c r="DB196" s="45">
        <f t="shared" si="371"/>
        <v>0</v>
      </c>
      <c r="DC196" s="45">
        <f t="shared" si="371"/>
        <v>0</v>
      </c>
      <c r="DD196" s="45">
        <f t="shared" si="372"/>
        <v>0</v>
      </c>
      <c r="DE196" s="45">
        <f t="shared" si="372"/>
        <v>0</v>
      </c>
      <c r="DF196" s="45">
        <f t="shared" si="373"/>
        <v>0</v>
      </c>
      <c r="DG196" s="45">
        <f t="shared" si="374"/>
        <v>0</v>
      </c>
      <c r="DH196" s="45">
        <f t="shared" si="375"/>
        <v>0</v>
      </c>
      <c r="DI196" s="45">
        <f t="shared" si="376"/>
        <v>0</v>
      </c>
      <c r="DJ196" s="45"/>
      <c r="DK196" s="45"/>
      <c r="DL196" s="45"/>
      <c r="DM196" s="45"/>
      <c r="DN196" s="45"/>
      <c r="DO196" s="45"/>
      <c r="DP196" s="45"/>
      <c r="DQ196" s="45"/>
      <c r="DR196" s="45"/>
      <c r="DS196" s="45"/>
      <c r="DT196" s="45"/>
      <c r="DU196" s="45"/>
      <c r="DV196" s="45"/>
      <c r="DW196" s="45">
        <f t="shared" si="360"/>
        <v>0</v>
      </c>
      <c r="DX196" s="45">
        <f t="shared" si="360"/>
        <v>0</v>
      </c>
    </row>
    <row r="197" spans="1:128" s="9" customFormat="1" x14ac:dyDescent="0.25">
      <c r="A197" s="540"/>
      <c r="B197" s="83" t="s">
        <v>72</v>
      </c>
      <c r="C197" s="47">
        <f t="shared" si="377"/>
        <v>0</v>
      </c>
      <c r="D197" s="110">
        <f t="shared" si="377"/>
        <v>0</v>
      </c>
      <c r="E197" s="38">
        <f>SUM(ENERO:DICIEMBRE!E197)</f>
        <v>0</v>
      </c>
      <c r="F197" s="38">
        <f>SUM(ENERO:DICIEMBRE!F197)</f>
        <v>0</v>
      </c>
      <c r="G197" s="38">
        <f>SUM(ENERO:DICIEMBRE!G197)</f>
        <v>0</v>
      </c>
      <c r="H197" s="38">
        <f>SUM(ENERO:DICIEMBRE!H197)</f>
        <v>0</v>
      </c>
      <c r="I197" s="38">
        <f>SUM(ENERO:DICIEMBRE!I197)</f>
        <v>0</v>
      </c>
      <c r="J197" s="38">
        <f>SUM(ENERO:DICIEMBRE!J197)</f>
        <v>0</v>
      </c>
      <c r="K197" s="38">
        <f>SUM(ENERO:DICIEMBRE!K197)</f>
        <v>0</v>
      </c>
      <c r="L197" s="38">
        <f>SUM(ENERO:DICIEMBRE!L197)</f>
        <v>0</v>
      </c>
      <c r="M197" s="38">
        <f>SUM(ENERO:DICIEMBRE!M197)</f>
        <v>0</v>
      </c>
      <c r="N197" s="38">
        <f>SUM(ENERO:DICIEMBRE!N197)</f>
        <v>0</v>
      </c>
      <c r="O197" s="38">
        <f>SUM(ENERO:DICIEMBRE!O197)</f>
        <v>0</v>
      </c>
      <c r="P197" s="38">
        <f>SUM(ENERO:DICIEMBRE!P197)</f>
        <v>0</v>
      </c>
      <c r="Q197" s="38">
        <f>SUM(ENERO:DICIEMBRE!Q197)</f>
        <v>0</v>
      </c>
      <c r="R197" s="38">
        <f>SUM(ENERO:DICIEMBRE!R197)</f>
        <v>0</v>
      </c>
      <c r="S197" s="38">
        <f>SUM(ENERO:DICIEMBRE!S197)</f>
        <v>0</v>
      </c>
      <c r="T197" s="38">
        <f>SUM(ENERO:DICIEMBRE!T197)</f>
        <v>0</v>
      </c>
      <c r="U197" s="38">
        <f>SUM(ENERO:DICIEMBRE!U197)</f>
        <v>0</v>
      </c>
      <c r="V197" s="38">
        <f>SUM(ENERO:DICIEMBRE!V197)</f>
        <v>0</v>
      </c>
      <c r="W197" s="38">
        <f>SUM(ENERO:DICIEMBRE!W197)</f>
        <v>0</v>
      </c>
      <c r="X197" s="38">
        <f>SUM(ENERO:DICIEMBRE!X197)</f>
        <v>0</v>
      </c>
      <c r="Y197" s="38">
        <f>SUM(ENERO:DICIEMBRE!Y197)</f>
        <v>0</v>
      </c>
      <c r="Z197" s="38">
        <f>SUM(ENERO:DICIEMBRE!Z197)</f>
        <v>0</v>
      </c>
      <c r="AA197" s="38">
        <f>SUM(ENERO:DICIEMBRE!AA197)</f>
        <v>0</v>
      </c>
      <c r="AB197" s="38">
        <f>SUM(ENERO:DICIEMBRE!AB197)</f>
        <v>0</v>
      </c>
      <c r="AC197" s="38">
        <f>SUM(ENERO:DICIEMBRE!AC197)</f>
        <v>0</v>
      </c>
      <c r="AD197" s="38">
        <f>SUM(ENERO:DICIEMBRE!AD197)</f>
        <v>0</v>
      </c>
      <c r="AE197" s="38">
        <f>SUM(ENERO:DICIEMBRE!AE197)</f>
        <v>0</v>
      </c>
      <c r="AF197" s="38">
        <f>SUM(ENERO:DICIEMBRE!AF197)</f>
        <v>0</v>
      </c>
      <c r="AG197" s="38">
        <f>SUM(ENERO:DICIEMBRE!AG197)</f>
        <v>0</v>
      </c>
      <c r="AH197" s="38">
        <f>SUM(ENERO:DICIEMBRE!AH197)</f>
        <v>0</v>
      </c>
      <c r="AI197" s="38">
        <f>SUM(ENERO:DICIEMBRE!AI197)</f>
        <v>0</v>
      </c>
      <c r="AJ197" s="38">
        <f>SUM(ENERO:DICIEMBRE!AJ197)</f>
        <v>0</v>
      </c>
      <c r="AK197" s="38">
        <f>SUM(ENERO:DICIEMBRE!AK197)</f>
        <v>0</v>
      </c>
      <c r="AL197" s="38">
        <f>SUM(ENERO:DICIEMBRE!AL197)</f>
        <v>0</v>
      </c>
      <c r="AM197" s="38">
        <f>SUM(ENERO:DICIEMBRE!AM197)</f>
        <v>0</v>
      </c>
      <c r="AN197" s="38">
        <f>SUM(ENERO:DICIEMBRE!AN197)</f>
        <v>0</v>
      </c>
      <c r="AO197" s="38">
        <f>SUM(ENERO:DICIEMBRE!AO197)</f>
        <v>0</v>
      </c>
      <c r="AP197" s="38">
        <f>SUM(ENERO:DICIEMBRE!AP197)</f>
        <v>0</v>
      </c>
      <c r="AQ197" s="38">
        <f>SUM(ENERO:DICIEMBRE!AQ197)</f>
        <v>0</v>
      </c>
      <c r="AR197" s="38">
        <f>SUM(ENERO:DICIEMBRE!AR197)</f>
        <v>0</v>
      </c>
      <c r="AS197" s="38">
        <f>SUM(ENERO:DICIEMBRE!AS197)</f>
        <v>0</v>
      </c>
      <c r="AT197" s="38">
        <f>SUM(ENERO:DICIEMBRE!AT197)</f>
        <v>0</v>
      </c>
      <c r="AU197" s="38">
        <f>SUM(ENERO:DICIEMBRE!AU197)</f>
        <v>0</v>
      </c>
      <c r="AV197" s="38">
        <f>SUM(ENERO:DICIEMBRE!AV197)</f>
        <v>0</v>
      </c>
      <c r="AW197" s="38">
        <f>SUM(ENERO:DICIEMBRE!AW197)</f>
        <v>0</v>
      </c>
      <c r="AX197" s="38">
        <f>SUM(ENERO:DICIEMBRE!AX197)</f>
        <v>0</v>
      </c>
      <c r="AY197" s="43" t="str">
        <f t="shared" si="357"/>
        <v/>
      </c>
      <c r="AZ197" s="43"/>
      <c r="BA197" s="43"/>
      <c r="BB197" s="43"/>
      <c r="BC197" s="43"/>
      <c r="BD197" s="43"/>
      <c r="BE197" s="43"/>
      <c r="BF197" s="43"/>
      <c r="BG197" s="43"/>
      <c r="BH197" s="10"/>
      <c r="BI197" s="10"/>
      <c r="BJ197" s="10"/>
      <c r="BK197" s="10"/>
      <c r="BR197" s="10"/>
      <c r="BS197" s="10"/>
      <c r="BT197" s="10"/>
      <c r="BU197" s="11"/>
      <c r="BV197" s="10"/>
      <c r="BW197" s="10"/>
      <c r="BX197" s="11"/>
      <c r="BY197" s="11"/>
      <c r="BZ197" s="11"/>
      <c r="CA197" s="44" t="str">
        <f t="shared" si="361"/>
        <v/>
      </c>
      <c r="CB197" s="44" t="str">
        <f t="shared" si="362"/>
        <v/>
      </c>
      <c r="CC197" s="44" t="str">
        <f t="shared" si="363"/>
        <v/>
      </c>
      <c r="CD197" s="44" t="str">
        <f t="shared" si="364"/>
        <v/>
      </c>
      <c r="CE197" s="44" t="str">
        <f t="shared" si="365"/>
        <v/>
      </c>
      <c r="CF197" s="44" t="str">
        <f t="shared" si="366"/>
        <v/>
      </c>
      <c r="CG197" s="44" t="str">
        <f t="shared" si="367"/>
        <v/>
      </c>
      <c r="CH197" s="44" t="str">
        <f t="shared" si="368"/>
        <v/>
      </c>
      <c r="CI197" s="44" t="str">
        <f t="shared" si="369"/>
        <v/>
      </c>
      <c r="CJ197" s="44"/>
      <c r="CK197" s="44"/>
      <c r="CL197" s="44"/>
      <c r="CM197" s="44"/>
      <c r="CN197" s="44"/>
      <c r="CO197" s="44"/>
      <c r="CP197" s="44"/>
      <c r="CQ197" s="44"/>
      <c r="CR197" s="44"/>
      <c r="CS197" s="44"/>
      <c r="CT197" s="44"/>
      <c r="CU197" s="44"/>
      <c r="CV197" s="44"/>
      <c r="CW197" s="44" t="str">
        <f t="shared" si="358"/>
        <v/>
      </c>
      <c r="CX197" s="44" t="str">
        <f t="shared" si="359"/>
        <v/>
      </c>
      <c r="CY197" s="44"/>
      <c r="CZ197" s="44"/>
      <c r="DA197" s="45">
        <f t="shared" si="370"/>
        <v>0</v>
      </c>
      <c r="DB197" s="45">
        <f t="shared" si="371"/>
        <v>0</v>
      </c>
      <c r="DC197" s="45">
        <f t="shared" si="371"/>
        <v>0</v>
      </c>
      <c r="DD197" s="45">
        <f t="shared" si="372"/>
        <v>0</v>
      </c>
      <c r="DE197" s="45">
        <f t="shared" si="372"/>
        <v>0</v>
      </c>
      <c r="DF197" s="45">
        <f t="shared" si="373"/>
        <v>0</v>
      </c>
      <c r="DG197" s="45">
        <f t="shared" si="374"/>
        <v>0</v>
      </c>
      <c r="DH197" s="45">
        <f t="shared" si="375"/>
        <v>0</v>
      </c>
      <c r="DI197" s="45">
        <f t="shared" si="376"/>
        <v>0</v>
      </c>
      <c r="DJ197" s="45"/>
      <c r="DK197" s="45"/>
      <c r="DL197" s="45"/>
      <c r="DM197" s="45"/>
      <c r="DN197" s="45"/>
      <c r="DO197" s="45"/>
      <c r="DP197" s="45"/>
      <c r="DQ197" s="45"/>
      <c r="DR197" s="45"/>
      <c r="DS197" s="45"/>
      <c r="DT197" s="45"/>
      <c r="DU197" s="45"/>
      <c r="DV197" s="45"/>
      <c r="DW197" s="45">
        <f t="shared" si="360"/>
        <v>0</v>
      </c>
      <c r="DX197" s="45">
        <f t="shared" si="360"/>
        <v>0</v>
      </c>
    </row>
    <row r="198" spans="1:128" s="9" customFormat="1" x14ac:dyDescent="0.25">
      <c r="A198" s="541"/>
      <c r="B198" s="96" t="s">
        <v>73</v>
      </c>
      <c r="C198" s="116">
        <f t="shared" si="377"/>
        <v>0</v>
      </c>
      <c r="D198" s="137">
        <f t="shared" si="377"/>
        <v>0</v>
      </c>
      <c r="E198" s="38">
        <f>SUM(ENERO:DICIEMBRE!E198)</f>
        <v>0</v>
      </c>
      <c r="F198" s="38">
        <f>SUM(ENERO:DICIEMBRE!F198)</f>
        <v>0</v>
      </c>
      <c r="G198" s="38">
        <f>SUM(ENERO:DICIEMBRE!G198)</f>
        <v>0</v>
      </c>
      <c r="H198" s="38">
        <f>SUM(ENERO:DICIEMBRE!H198)</f>
        <v>0</v>
      </c>
      <c r="I198" s="38">
        <f>SUM(ENERO:DICIEMBRE!I198)</f>
        <v>0</v>
      </c>
      <c r="J198" s="38">
        <f>SUM(ENERO:DICIEMBRE!J198)</f>
        <v>0</v>
      </c>
      <c r="K198" s="38">
        <f>SUM(ENERO:DICIEMBRE!K198)</f>
        <v>0</v>
      </c>
      <c r="L198" s="38">
        <f>SUM(ENERO:DICIEMBRE!L198)</f>
        <v>0</v>
      </c>
      <c r="M198" s="38">
        <f>SUM(ENERO:DICIEMBRE!M198)</f>
        <v>0</v>
      </c>
      <c r="N198" s="38">
        <f>SUM(ENERO:DICIEMBRE!N198)</f>
        <v>0</v>
      </c>
      <c r="O198" s="38">
        <f>SUM(ENERO:DICIEMBRE!O198)</f>
        <v>0</v>
      </c>
      <c r="P198" s="38">
        <f>SUM(ENERO:DICIEMBRE!P198)</f>
        <v>0</v>
      </c>
      <c r="Q198" s="38">
        <f>SUM(ENERO:DICIEMBRE!Q198)</f>
        <v>0</v>
      </c>
      <c r="R198" s="38">
        <f>SUM(ENERO:DICIEMBRE!R198)</f>
        <v>0</v>
      </c>
      <c r="S198" s="38">
        <f>SUM(ENERO:DICIEMBRE!S198)</f>
        <v>0</v>
      </c>
      <c r="T198" s="38">
        <f>SUM(ENERO:DICIEMBRE!T198)</f>
        <v>0</v>
      </c>
      <c r="U198" s="38">
        <f>SUM(ENERO:DICIEMBRE!U198)</f>
        <v>0</v>
      </c>
      <c r="V198" s="38">
        <f>SUM(ENERO:DICIEMBRE!V198)</f>
        <v>0</v>
      </c>
      <c r="W198" s="38">
        <f>SUM(ENERO:DICIEMBRE!W198)</f>
        <v>0</v>
      </c>
      <c r="X198" s="38">
        <f>SUM(ENERO:DICIEMBRE!X198)</f>
        <v>0</v>
      </c>
      <c r="Y198" s="38">
        <f>SUM(ENERO:DICIEMBRE!Y198)</f>
        <v>0</v>
      </c>
      <c r="Z198" s="38">
        <f>SUM(ENERO:DICIEMBRE!Z198)</f>
        <v>0</v>
      </c>
      <c r="AA198" s="38">
        <f>SUM(ENERO:DICIEMBRE!AA198)</f>
        <v>0</v>
      </c>
      <c r="AB198" s="38">
        <f>SUM(ENERO:DICIEMBRE!AB198)</f>
        <v>0</v>
      </c>
      <c r="AC198" s="38">
        <f>SUM(ENERO:DICIEMBRE!AC198)</f>
        <v>0</v>
      </c>
      <c r="AD198" s="38">
        <f>SUM(ENERO:DICIEMBRE!AD198)</f>
        <v>0</v>
      </c>
      <c r="AE198" s="38">
        <f>SUM(ENERO:DICIEMBRE!AE198)</f>
        <v>0</v>
      </c>
      <c r="AF198" s="38">
        <f>SUM(ENERO:DICIEMBRE!AF198)</f>
        <v>0</v>
      </c>
      <c r="AG198" s="38">
        <f>SUM(ENERO:DICIEMBRE!AG198)</f>
        <v>0</v>
      </c>
      <c r="AH198" s="38">
        <f>SUM(ENERO:DICIEMBRE!AH198)</f>
        <v>0</v>
      </c>
      <c r="AI198" s="38">
        <f>SUM(ENERO:DICIEMBRE!AI198)</f>
        <v>0</v>
      </c>
      <c r="AJ198" s="38">
        <f>SUM(ENERO:DICIEMBRE!AJ198)</f>
        <v>0</v>
      </c>
      <c r="AK198" s="38">
        <f>SUM(ENERO:DICIEMBRE!AK198)</f>
        <v>0</v>
      </c>
      <c r="AL198" s="38">
        <f>SUM(ENERO:DICIEMBRE!AL198)</f>
        <v>0</v>
      </c>
      <c r="AM198" s="38">
        <f>SUM(ENERO:DICIEMBRE!AM198)</f>
        <v>0</v>
      </c>
      <c r="AN198" s="38">
        <f>SUM(ENERO:DICIEMBRE!AN198)</f>
        <v>0</v>
      </c>
      <c r="AO198" s="38">
        <f>SUM(ENERO:DICIEMBRE!AO198)</f>
        <v>0</v>
      </c>
      <c r="AP198" s="38">
        <f>SUM(ENERO:DICIEMBRE!AP198)</f>
        <v>0</v>
      </c>
      <c r="AQ198" s="38">
        <f>SUM(ENERO:DICIEMBRE!AQ198)</f>
        <v>0</v>
      </c>
      <c r="AR198" s="38">
        <f>SUM(ENERO:DICIEMBRE!AR198)</f>
        <v>0</v>
      </c>
      <c r="AS198" s="38">
        <f>SUM(ENERO:DICIEMBRE!AS198)</f>
        <v>0</v>
      </c>
      <c r="AT198" s="38">
        <f>SUM(ENERO:DICIEMBRE!AT198)</f>
        <v>0</v>
      </c>
      <c r="AU198" s="38">
        <f>SUM(ENERO:DICIEMBRE!AU198)</f>
        <v>0</v>
      </c>
      <c r="AV198" s="38">
        <f>SUM(ENERO:DICIEMBRE!AV198)</f>
        <v>0</v>
      </c>
      <c r="AW198" s="38">
        <f>SUM(ENERO:DICIEMBRE!AW198)</f>
        <v>0</v>
      </c>
      <c r="AX198" s="38">
        <f>SUM(ENERO:DICIEMBRE!AX198)</f>
        <v>0</v>
      </c>
      <c r="AY198" s="43" t="str">
        <f t="shared" si="357"/>
        <v/>
      </c>
      <c r="AZ198" s="43"/>
      <c r="BA198" s="43"/>
      <c r="BB198" s="43"/>
      <c r="BC198" s="43"/>
      <c r="BD198" s="43"/>
      <c r="BE198" s="43"/>
      <c r="BF198" s="43"/>
      <c r="BG198" s="43"/>
      <c r="BH198" s="10"/>
      <c r="BI198" s="10"/>
      <c r="BJ198" s="10"/>
      <c r="BK198" s="10"/>
      <c r="BR198" s="10"/>
      <c r="BS198" s="10"/>
      <c r="BT198" s="10"/>
      <c r="BU198" s="11"/>
      <c r="BV198" s="10"/>
      <c r="BW198" s="10"/>
      <c r="BX198" s="11"/>
      <c r="BY198" s="11"/>
      <c r="BZ198" s="11"/>
      <c r="CA198" s="44" t="str">
        <f t="shared" si="361"/>
        <v/>
      </c>
      <c r="CB198" s="44" t="str">
        <f t="shared" si="362"/>
        <v/>
      </c>
      <c r="CC198" s="44" t="str">
        <f t="shared" si="363"/>
        <v/>
      </c>
      <c r="CD198" s="44" t="str">
        <f t="shared" si="364"/>
        <v/>
      </c>
      <c r="CE198" s="44" t="str">
        <f t="shared" si="365"/>
        <v/>
      </c>
      <c r="CF198" s="44" t="str">
        <f t="shared" si="366"/>
        <v/>
      </c>
      <c r="CG198" s="44" t="str">
        <f t="shared" si="367"/>
        <v/>
      </c>
      <c r="CH198" s="44" t="str">
        <f t="shared" si="368"/>
        <v/>
      </c>
      <c r="CI198" s="44" t="str">
        <f t="shared" si="369"/>
        <v/>
      </c>
      <c r="CJ198" s="44"/>
      <c r="CK198" s="44"/>
      <c r="CL198" s="44"/>
      <c r="CM198" s="44"/>
      <c r="CN198" s="44"/>
      <c r="CO198" s="44"/>
      <c r="CP198" s="44"/>
      <c r="CQ198" s="44"/>
      <c r="CR198" s="44"/>
      <c r="CS198" s="44"/>
      <c r="CT198" s="44"/>
      <c r="CU198" s="44"/>
      <c r="CV198" s="44"/>
      <c r="CW198" s="44" t="str">
        <f t="shared" si="358"/>
        <v/>
      </c>
      <c r="CX198" s="44" t="str">
        <f t="shared" si="359"/>
        <v/>
      </c>
      <c r="CY198" s="44"/>
      <c r="CZ198" s="44"/>
      <c r="DA198" s="45">
        <f t="shared" si="370"/>
        <v>0</v>
      </c>
      <c r="DB198" s="45">
        <f t="shared" si="371"/>
        <v>0</v>
      </c>
      <c r="DC198" s="45">
        <f t="shared" si="371"/>
        <v>0</v>
      </c>
      <c r="DD198" s="45">
        <f t="shared" si="372"/>
        <v>0</v>
      </c>
      <c r="DE198" s="45">
        <f t="shared" si="372"/>
        <v>0</v>
      </c>
      <c r="DF198" s="45">
        <f t="shared" si="373"/>
        <v>0</v>
      </c>
      <c r="DG198" s="45">
        <f t="shared" si="374"/>
        <v>0</v>
      </c>
      <c r="DH198" s="45">
        <f t="shared" si="375"/>
        <v>0</v>
      </c>
      <c r="DI198" s="45">
        <f t="shared" si="376"/>
        <v>0</v>
      </c>
      <c r="DJ198" s="45"/>
      <c r="DK198" s="45"/>
      <c r="DL198" s="45"/>
      <c r="DM198" s="45"/>
      <c r="DN198" s="45"/>
      <c r="DO198" s="45"/>
      <c r="DP198" s="45"/>
      <c r="DQ198" s="45"/>
      <c r="DR198" s="45"/>
      <c r="DS198" s="45"/>
      <c r="DT198" s="45"/>
      <c r="DU198" s="45"/>
      <c r="DV198" s="45"/>
      <c r="DW198" s="45">
        <f t="shared" si="360"/>
        <v>0</v>
      </c>
      <c r="DX198" s="45">
        <f t="shared" si="360"/>
        <v>0</v>
      </c>
    </row>
    <row r="199" spans="1:128" s="9" customFormat="1" x14ac:dyDescent="0.25">
      <c r="A199" s="531" t="s">
        <v>52</v>
      </c>
      <c r="B199" s="532"/>
      <c r="C199" s="127">
        <f t="shared" ref="C199:D201" si="378">+E199+G199+I199+K199+M199+O199+Q199+S199+U199+W199+Y199+AA199+AC199+AE199+AG199+AI199</f>
        <v>0</v>
      </c>
      <c r="D199" s="110">
        <f t="shared" si="378"/>
        <v>0</v>
      </c>
      <c r="E199" s="38">
        <f>SUM(ENERO:DICIEMBRE!E199)</f>
        <v>0</v>
      </c>
      <c r="F199" s="38">
        <f>SUM(ENERO:DICIEMBRE!F199)</f>
        <v>0</v>
      </c>
      <c r="G199" s="38">
        <f>SUM(ENERO:DICIEMBRE!G199)</f>
        <v>0</v>
      </c>
      <c r="H199" s="38">
        <f>SUM(ENERO:DICIEMBRE!H199)</f>
        <v>0</v>
      </c>
      <c r="I199" s="38">
        <f>SUM(ENERO:DICIEMBRE!I199)</f>
        <v>0</v>
      </c>
      <c r="J199" s="38">
        <f>SUM(ENERO:DICIEMBRE!J199)</f>
        <v>0</v>
      </c>
      <c r="K199" s="38">
        <f>SUM(ENERO:DICIEMBRE!K199)</f>
        <v>0</v>
      </c>
      <c r="L199" s="38">
        <f>SUM(ENERO:DICIEMBRE!L199)</f>
        <v>0</v>
      </c>
      <c r="M199" s="38">
        <f>SUM(ENERO:DICIEMBRE!M199)</f>
        <v>0</v>
      </c>
      <c r="N199" s="38">
        <f>SUM(ENERO:DICIEMBRE!N199)</f>
        <v>0</v>
      </c>
      <c r="O199" s="38">
        <f>SUM(ENERO:DICIEMBRE!O199)</f>
        <v>0</v>
      </c>
      <c r="P199" s="38">
        <f>SUM(ENERO:DICIEMBRE!P199)</f>
        <v>0</v>
      </c>
      <c r="Q199" s="38">
        <f>SUM(ENERO:DICIEMBRE!Q199)</f>
        <v>0</v>
      </c>
      <c r="R199" s="38">
        <f>SUM(ENERO:DICIEMBRE!R199)</f>
        <v>0</v>
      </c>
      <c r="S199" s="38">
        <f>SUM(ENERO:DICIEMBRE!S199)</f>
        <v>0</v>
      </c>
      <c r="T199" s="38">
        <f>SUM(ENERO:DICIEMBRE!T199)</f>
        <v>0</v>
      </c>
      <c r="U199" s="38">
        <f>SUM(ENERO:DICIEMBRE!U199)</f>
        <v>0</v>
      </c>
      <c r="V199" s="38">
        <f>SUM(ENERO:DICIEMBRE!V199)</f>
        <v>0</v>
      </c>
      <c r="W199" s="38">
        <f>SUM(ENERO:DICIEMBRE!W199)</f>
        <v>0</v>
      </c>
      <c r="X199" s="38">
        <f>SUM(ENERO:DICIEMBRE!X199)</f>
        <v>0</v>
      </c>
      <c r="Y199" s="38">
        <f>SUM(ENERO:DICIEMBRE!Y199)</f>
        <v>0</v>
      </c>
      <c r="Z199" s="38">
        <f>SUM(ENERO:DICIEMBRE!Z199)</f>
        <v>0</v>
      </c>
      <c r="AA199" s="38">
        <f>SUM(ENERO:DICIEMBRE!AA199)</f>
        <v>0</v>
      </c>
      <c r="AB199" s="38">
        <f>SUM(ENERO:DICIEMBRE!AB199)</f>
        <v>0</v>
      </c>
      <c r="AC199" s="38">
        <f>SUM(ENERO:DICIEMBRE!AC199)</f>
        <v>0</v>
      </c>
      <c r="AD199" s="38">
        <f>SUM(ENERO:DICIEMBRE!AD199)</f>
        <v>0</v>
      </c>
      <c r="AE199" s="38">
        <f>SUM(ENERO:DICIEMBRE!AE199)</f>
        <v>0</v>
      </c>
      <c r="AF199" s="38">
        <f>SUM(ENERO:DICIEMBRE!AF199)</f>
        <v>0</v>
      </c>
      <c r="AG199" s="38">
        <f>SUM(ENERO:DICIEMBRE!AG199)</f>
        <v>0</v>
      </c>
      <c r="AH199" s="38">
        <f>SUM(ENERO:DICIEMBRE!AH199)</f>
        <v>0</v>
      </c>
      <c r="AI199" s="38">
        <f>SUM(ENERO:DICIEMBRE!AI199)</f>
        <v>0</v>
      </c>
      <c r="AJ199" s="38">
        <f>SUM(ENERO:DICIEMBRE!AJ199)</f>
        <v>0</v>
      </c>
      <c r="AK199" s="38">
        <f>SUM(ENERO:DICIEMBRE!AK199)</f>
        <v>0</v>
      </c>
      <c r="AL199" s="38">
        <f>SUM(ENERO:DICIEMBRE!AL199)</f>
        <v>0</v>
      </c>
      <c r="AM199" s="38">
        <f>SUM(ENERO:DICIEMBRE!AM199)</f>
        <v>0</v>
      </c>
      <c r="AN199" s="38">
        <f>SUM(ENERO:DICIEMBRE!AN199)</f>
        <v>0</v>
      </c>
      <c r="AO199" s="38">
        <f>SUM(ENERO:DICIEMBRE!AO199)</f>
        <v>0</v>
      </c>
      <c r="AP199" s="38">
        <f>SUM(ENERO:DICIEMBRE!AP199)</f>
        <v>0</v>
      </c>
      <c r="AQ199" s="38">
        <f>SUM(ENERO:DICIEMBRE!AQ199)</f>
        <v>0</v>
      </c>
      <c r="AR199" s="38">
        <f>SUM(ENERO:DICIEMBRE!AR199)</f>
        <v>0</v>
      </c>
      <c r="AS199" s="38">
        <f>SUM(ENERO:DICIEMBRE!AS199)</f>
        <v>0</v>
      </c>
      <c r="AT199" s="38">
        <f>SUM(ENERO:DICIEMBRE!AT199)</f>
        <v>0</v>
      </c>
      <c r="AU199" s="38">
        <f>SUM(ENERO:DICIEMBRE!AU199)</f>
        <v>0</v>
      </c>
      <c r="AV199" s="38">
        <f>SUM(ENERO:DICIEMBRE!AV199)</f>
        <v>0</v>
      </c>
      <c r="AW199" s="38">
        <f>SUM(ENERO:DICIEMBRE!AW199)</f>
        <v>0</v>
      </c>
      <c r="AX199" s="38">
        <f>SUM(ENERO:DICIEMBRE!AX199)</f>
        <v>0</v>
      </c>
      <c r="AY199" s="43" t="str">
        <f t="shared" si="357"/>
        <v/>
      </c>
      <c r="AZ199" s="43"/>
      <c r="BA199" s="43"/>
      <c r="BB199" s="43"/>
      <c r="BC199" s="43"/>
      <c r="BD199" s="43"/>
      <c r="BE199" s="43"/>
      <c r="BF199" s="43"/>
      <c r="BG199" s="43"/>
      <c r="BH199" s="10"/>
      <c r="BI199" s="10"/>
      <c r="BJ199" s="10"/>
      <c r="BK199" s="10"/>
      <c r="BR199" s="10"/>
      <c r="BS199" s="10"/>
      <c r="BT199" s="10"/>
      <c r="BU199" s="11"/>
      <c r="BV199" s="10"/>
      <c r="BW199" s="10"/>
      <c r="BX199" s="11"/>
      <c r="BY199" s="11"/>
      <c r="BZ199" s="11"/>
      <c r="CA199" s="44" t="str">
        <f t="shared" si="361"/>
        <v/>
      </c>
      <c r="CB199" s="44" t="str">
        <f t="shared" si="362"/>
        <v/>
      </c>
      <c r="CC199" s="44" t="str">
        <f t="shared" si="363"/>
        <v/>
      </c>
      <c r="CD199" s="44" t="str">
        <f t="shared" si="364"/>
        <v/>
      </c>
      <c r="CE199" s="44" t="str">
        <f t="shared" si="365"/>
        <v/>
      </c>
      <c r="CF199" s="44" t="str">
        <f t="shared" si="366"/>
        <v/>
      </c>
      <c r="CG199" s="44" t="str">
        <f t="shared" si="367"/>
        <v/>
      </c>
      <c r="CH199" s="44" t="str">
        <f t="shared" si="368"/>
        <v/>
      </c>
      <c r="CI199" s="44" t="str">
        <f t="shared" si="369"/>
        <v/>
      </c>
      <c r="CJ199" s="44"/>
      <c r="CK199" s="44"/>
      <c r="CL199" s="44"/>
      <c r="CM199" s="44"/>
      <c r="CN199" s="44"/>
      <c r="CO199" s="44"/>
      <c r="CP199" s="44"/>
      <c r="CQ199" s="44"/>
      <c r="CR199" s="44"/>
      <c r="CS199" s="44"/>
      <c r="CT199" s="44"/>
      <c r="CU199" s="44"/>
      <c r="CV199" s="44"/>
      <c r="CW199" s="44" t="str">
        <f t="shared" si="358"/>
        <v/>
      </c>
      <c r="CX199" s="44" t="str">
        <f t="shared" si="359"/>
        <v/>
      </c>
      <c r="CY199" s="44"/>
      <c r="CZ199" s="44"/>
      <c r="DA199" s="45">
        <f t="shared" si="370"/>
        <v>0</v>
      </c>
      <c r="DB199" s="45">
        <f t="shared" si="371"/>
        <v>0</v>
      </c>
      <c r="DC199" s="45">
        <f t="shared" si="371"/>
        <v>0</v>
      </c>
      <c r="DD199" s="45">
        <f t="shared" si="372"/>
        <v>0</v>
      </c>
      <c r="DE199" s="45">
        <f t="shared" si="372"/>
        <v>0</v>
      </c>
      <c r="DF199" s="45">
        <f t="shared" si="373"/>
        <v>0</v>
      </c>
      <c r="DG199" s="45">
        <f t="shared" si="374"/>
        <v>0</v>
      </c>
      <c r="DH199" s="45">
        <f t="shared" si="375"/>
        <v>0</v>
      </c>
      <c r="DI199" s="45">
        <f t="shared" si="376"/>
        <v>0</v>
      </c>
      <c r="DJ199" s="45"/>
      <c r="DK199" s="45"/>
      <c r="DL199" s="45"/>
      <c r="DM199" s="45"/>
      <c r="DN199" s="45"/>
      <c r="DO199" s="45"/>
      <c r="DP199" s="45"/>
      <c r="DQ199" s="45"/>
      <c r="DR199" s="45"/>
      <c r="DS199" s="45"/>
      <c r="DT199" s="45"/>
      <c r="DU199" s="45"/>
      <c r="DV199" s="45"/>
      <c r="DW199" s="45">
        <f t="shared" si="360"/>
        <v>0</v>
      </c>
      <c r="DX199" s="45">
        <f t="shared" si="360"/>
        <v>0</v>
      </c>
    </row>
    <row r="200" spans="1:128" s="9" customFormat="1" x14ac:dyDescent="0.25">
      <c r="A200" s="533" t="s">
        <v>93</v>
      </c>
      <c r="B200" s="534"/>
      <c r="C200" s="47">
        <f t="shared" si="378"/>
        <v>0</v>
      </c>
      <c r="D200" s="112">
        <f t="shared" si="378"/>
        <v>0</v>
      </c>
      <c r="E200" s="38">
        <f>SUM(ENERO:DICIEMBRE!E200)</f>
        <v>0</v>
      </c>
      <c r="F200" s="38">
        <f>SUM(ENERO:DICIEMBRE!F200)</f>
        <v>0</v>
      </c>
      <c r="G200" s="38">
        <f>SUM(ENERO:DICIEMBRE!G200)</f>
        <v>0</v>
      </c>
      <c r="H200" s="38">
        <f>SUM(ENERO:DICIEMBRE!H200)</f>
        <v>0</v>
      </c>
      <c r="I200" s="38">
        <f>SUM(ENERO:DICIEMBRE!I200)</f>
        <v>0</v>
      </c>
      <c r="J200" s="38">
        <f>SUM(ENERO:DICIEMBRE!J200)</f>
        <v>0</v>
      </c>
      <c r="K200" s="38">
        <f>SUM(ENERO:DICIEMBRE!K200)</f>
        <v>0</v>
      </c>
      <c r="L200" s="38">
        <f>SUM(ENERO:DICIEMBRE!L200)</f>
        <v>0</v>
      </c>
      <c r="M200" s="38">
        <f>SUM(ENERO:DICIEMBRE!M200)</f>
        <v>0</v>
      </c>
      <c r="N200" s="38">
        <f>SUM(ENERO:DICIEMBRE!N200)</f>
        <v>0</v>
      </c>
      <c r="O200" s="38">
        <f>SUM(ENERO:DICIEMBRE!O200)</f>
        <v>0</v>
      </c>
      <c r="P200" s="38">
        <f>SUM(ENERO:DICIEMBRE!P200)</f>
        <v>0</v>
      </c>
      <c r="Q200" s="38">
        <f>SUM(ENERO:DICIEMBRE!Q200)</f>
        <v>0</v>
      </c>
      <c r="R200" s="38">
        <f>SUM(ENERO:DICIEMBRE!R200)</f>
        <v>0</v>
      </c>
      <c r="S200" s="38">
        <f>SUM(ENERO:DICIEMBRE!S200)</f>
        <v>0</v>
      </c>
      <c r="T200" s="38">
        <f>SUM(ENERO:DICIEMBRE!T200)</f>
        <v>0</v>
      </c>
      <c r="U200" s="38">
        <f>SUM(ENERO:DICIEMBRE!U200)</f>
        <v>0</v>
      </c>
      <c r="V200" s="38">
        <f>SUM(ENERO:DICIEMBRE!V200)</f>
        <v>0</v>
      </c>
      <c r="W200" s="38">
        <f>SUM(ENERO:DICIEMBRE!W200)</f>
        <v>0</v>
      </c>
      <c r="X200" s="38">
        <f>SUM(ENERO:DICIEMBRE!X200)</f>
        <v>0</v>
      </c>
      <c r="Y200" s="38">
        <f>SUM(ENERO:DICIEMBRE!Y200)</f>
        <v>0</v>
      </c>
      <c r="Z200" s="38">
        <f>SUM(ENERO:DICIEMBRE!Z200)</f>
        <v>0</v>
      </c>
      <c r="AA200" s="38">
        <f>SUM(ENERO:DICIEMBRE!AA200)</f>
        <v>0</v>
      </c>
      <c r="AB200" s="38">
        <f>SUM(ENERO:DICIEMBRE!AB200)</f>
        <v>0</v>
      </c>
      <c r="AC200" s="38">
        <f>SUM(ENERO:DICIEMBRE!AC200)</f>
        <v>0</v>
      </c>
      <c r="AD200" s="38">
        <f>SUM(ENERO:DICIEMBRE!AD200)</f>
        <v>0</v>
      </c>
      <c r="AE200" s="38">
        <f>SUM(ENERO:DICIEMBRE!AE200)</f>
        <v>0</v>
      </c>
      <c r="AF200" s="38">
        <f>SUM(ENERO:DICIEMBRE!AF200)</f>
        <v>0</v>
      </c>
      <c r="AG200" s="38">
        <f>SUM(ENERO:DICIEMBRE!AG200)</f>
        <v>0</v>
      </c>
      <c r="AH200" s="38">
        <f>SUM(ENERO:DICIEMBRE!AH200)</f>
        <v>0</v>
      </c>
      <c r="AI200" s="38">
        <f>SUM(ENERO:DICIEMBRE!AI200)</f>
        <v>0</v>
      </c>
      <c r="AJ200" s="38">
        <f>SUM(ENERO:DICIEMBRE!AJ200)</f>
        <v>0</v>
      </c>
      <c r="AK200" s="38">
        <f>SUM(ENERO:DICIEMBRE!AK200)</f>
        <v>0</v>
      </c>
      <c r="AL200" s="38">
        <f>SUM(ENERO:DICIEMBRE!AL200)</f>
        <v>0</v>
      </c>
      <c r="AM200" s="38">
        <f>SUM(ENERO:DICIEMBRE!AM200)</f>
        <v>0</v>
      </c>
      <c r="AN200" s="38">
        <f>SUM(ENERO:DICIEMBRE!AN200)</f>
        <v>0</v>
      </c>
      <c r="AO200" s="38">
        <f>SUM(ENERO:DICIEMBRE!AO200)</f>
        <v>0</v>
      </c>
      <c r="AP200" s="38">
        <f>SUM(ENERO:DICIEMBRE!AP200)</f>
        <v>0</v>
      </c>
      <c r="AQ200" s="38">
        <f>SUM(ENERO:DICIEMBRE!AQ200)</f>
        <v>0</v>
      </c>
      <c r="AR200" s="38">
        <f>SUM(ENERO:DICIEMBRE!AR200)</f>
        <v>0</v>
      </c>
      <c r="AS200" s="38">
        <f>SUM(ENERO:DICIEMBRE!AS200)</f>
        <v>0</v>
      </c>
      <c r="AT200" s="38">
        <f>SUM(ENERO:DICIEMBRE!AT200)</f>
        <v>0</v>
      </c>
      <c r="AU200" s="38">
        <f>SUM(ENERO:DICIEMBRE!AU200)</f>
        <v>0</v>
      </c>
      <c r="AV200" s="38">
        <f>SUM(ENERO:DICIEMBRE!AV200)</f>
        <v>0</v>
      </c>
      <c r="AW200" s="38">
        <f>SUM(ENERO:DICIEMBRE!AW200)</f>
        <v>0</v>
      </c>
      <c r="AX200" s="38">
        <f>SUM(ENERO:DICIEMBRE!AX200)</f>
        <v>0</v>
      </c>
      <c r="AY200" s="43" t="str">
        <f t="shared" si="357"/>
        <v/>
      </c>
      <c r="AZ200" s="43"/>
      <c r="BA200" s="43"/>
      <c r="BB200" s="43"/>
      <c r="BC200" s="43"/>
      <c r="BD200" s="43"/>
      <c r="BE200" s="43"/>
      <c r="BF200" s="43"/>
      <c r="BG200" s="43"/>
      <c r="BH200" s="10"/>
      <c r="BI200" s="10"/>
      <c r="BJ200" s="10"/>
      <c r="BK200" s="10"/>
      <c r="BR200" s="10"/>
      <c r="BS200" s="10"/>
      <c r="BT200" s="10"/>
      <c r="BU200" s="11"/>
      <c r="BV200" s="10"/>
      <c r="BW200" s="10"/>
      <c r="BX200" s="11"/>
      <c r="BY200" s="11"/>
      <c r="BZ200" s="11"/>
      <c r="CA200" s="44" t="str">
        <f t="shared" si="361"/>
        <v/>
      </c>
      <c r="CB200" s="44" t="str">
        <f t="shared" si="362"/>
        <v/>
      </c>
      <c r="CC200" s="44" t="str">
        <f t="shared" si="363"/>
        <v/>
      </c>
      <c r="CD200" s="44" t="str">
        <f t="shared" si="364"/>
        <v/>
      </c>
      <c r="CE200" s="44" t="str">
        <f t="shared" si="365"/>
        <v/>
      </c>
      <c r="CF200" s="44" t="str">
        <f t="shared" si="366"/>
        <v/>
      </c>
      <c r="CG200" s="44" t="str">
        <f t="shared" si="367"/>
        <v/>
      </c>
      <c r="CH200" s="44" t="str">
        <f t="shared" si="368"/>
        <v/>
      </c>
      <c r="CI200" s="44" t="str">
        <f t="shared" si="369"/>
        <v/>
      </c>
      <c r="CJ200" s="44"/>
      <c r="CK200" s="44"/>
      <c r="CL200" s="44"/>
      <c r="CM200" s="44"/>
      <c r="CN200" s="44"/>
      <c r="CO200" s="44"/>
      <c r="CP200" s="44"/>
      <c r="CQ200" s="44"/>
      <c r="CR200" s="44"/>
      <c r="CS200" s="44"/>
      <c r="CT200" s="44"/>
      <c r="CU200" s="44"/>
      <c r="CV200" s="44"/>
      <c r="CW200" s="44" t="str">
        <f t="shared" si="358"/>
        <v/>
      </c>
      <c r="CX200" s="44" t="str">
        <f t="shared" si="359"/>
        <v/>
      </c>
      <c r="CY200" s="44"/>
      <c r="CZ200" s="44"/>
      <c r="DA200" s="45">
        <f t="shared" si="370"/>
        <v>0</v>
      </c>
      <c r="DB200" s="45">
        <f t="shared" si="371"/>
        <v>0</v>
      </c>
      <c r="DC200" s="45">
        <f t="shared" si="371"/>
        <v>0</v>
      </c>
      <c r="DD200" s="45">
        <f t="shared" si="372"/>
        <v>0</v>
      </c>
      <c r="DE200" s="45">
        <f t="shared" si="372"/>
        <v>0</v>
      </c>
      <c r="DF200" s="45">
        <f t="shared" si="373"/>
        <v>0</v>
      </c>
      <c r="DG200" s="45">
        <f t="shared" si="374"/>
        <v>0</v>
      </c>
      <c r="DH200" s="45">
        <f t="shared" si="375"/>
        <v>0</v>
      </c>
      <c r="DI200" s="45">
        <f t="shared" si="376"/>
        <v>0</v>
      </c>
      <c r="DJ200" s="45"/>
      <c r="DK200" s="45"/>
      <c r="DL200" s="45"/>
      <c r="DM200" s="45"/>
      <c r="DN200" s="45"/>
      <c r="DO200" s="45"/>
      <c r="DP200" s="45"/>
      <c r="DQ200" s="45"/>
      <c r="DR200" s="45"/>
      <c r="DS200" s="45"/>
      <c r="DT200" s="45"/>
      <c r="DU200" s="45"/>
      <c r="DV200" s="45"/>
      <c r="DW200" s="45">
        <f t="shared" si="360"/>
        <v>0</v>
      </c>
      <c r="DX200" s="45">
        <f t="shared" si="360"/>
        <v>0</v>
      </c>
    </row>
    <row r="201" spans="1:128" s="9" customFormat="1" x14ac:dyDescent="0.25">
      <c r="A201" s="533" t="s">
        <v>54</v>
      </c>
      <c r="B201" s="534"/>
      <c r="C201" s="47">
        <f t="shared" si="378"/>
        <v>0</v>
      </c>
      <c r="D201" s="112">
        <f t="shared" si="378"/>
        <v>0</v>
      </c>
      <c r="E201" s="38">
        <f>SUM(ENERO:DICIEMBRE!E201)</f>
        <v>0</v>
      </c>
      <c r="F201" s="38">
        <f>SUM(ENERO:DICIEMBRE!F201)</f>
        <v>0</v>
      </c>
      <c r="G201" s="38">
        <f>SUM(ENERO:DICIEMBRE!G201)</f>
        <v>0</v>
      </c>
      <c r="H201" s="38">
        <f>SUM(ENERO:DICIEMBRE!H201)</f>
        <v>0</v>
      </c>
      <c r="I201" s="38">
        <f>SUM(ENERO:DICIEMBRE!I201)</f>
        <v>0</v>
      </c>
      <c r="J201" s="38">
        <f>SUM(ENERO:DICIEMBRE!J201)</f>
        <v>0</v>
      </c>
      <c r="K201" s="38">
        <f>SUM(ENERO:DICIEMBRE!K201)</f>
        <v>0</v>
      </c>
      <c r="L201" s="38">
        <f>SUM(ENERO:DICIEMBRE!L201)</f>
        <v>0</v>
      </c>
      <c r="M201" s="38">
        <f>SUM(ENERO:DICIEMBRE!M201)</f>
        <v>0</v>
      </c>
      <c r="N201" s="38">
        <f>SUM(ENERO:DICIEMBRE!N201)</f>
        <v>0</v>
      </c>
      <c r="O201" s="38">
        <f>SUM(ENERO:DICIEMBRE!O201)</f>
        <v>0</v>
      </c>
      <c r="P201" s="38">
        <f>SUM(ENERO:DICIEMBRE!P201)</f>
        <v>0</v>
      </c>
      <c r="Q201" s="38">
        <f>SUM(ENERO:DICIEMBRE!Q201)</f>
        <v>0</v>
      </c>
      <c r="R201" s="38">
        <f>SUM(ENERO:DICIEMBRE!R201)</f>
        <v>0</v>
      </c>
      <c r="S201" s="38">
        <f>SUM(ENERO:DICIEMBRE!S201)</f>
        <v>0</v>
      </c>
      <c r="T201" s="38">
        <f>SUM(ENERO:DICIEMBRE!T201)</f>
        <v>0</v>
      </c>
      <c r="U201" s="38">
        <f>SUM(ENERO:DICIEMBRE!U201)</f>
        <v>0</v>
      </c>
      <c r="V201" s="38">
        <f>SUM(ENERO:DICIEMBRE!V201)</f>
        <v>0</v>
      </c>
      <c r="W201" s="38">
        <f>SUM(ENERO:DICIEMBRE!W201)</f>
        <v>0</v>
      </c>
      <c r="X201" s="38">
        <f>SUM(ENERO:DICIEMBRE!X201)</f>
        <v>0</v>
      </c>
      <c r="Y201" s="38">
        <f>SUM(ENERO:DICIEMBRE!Y201)</f>
        <v>0</v>
      </c>
      <c r="Z201" s="38">
        <f>SUM(ENERO:DICIEMBRE!Z201)</f>
        <v>0</v>
      </c>
      <c r="AA201" s="38">
        <f>SUM(ENERO:DICIEMBRE!AA201)</f>
        <v>0</v>
      </c>
      <c r="AB201" s="38">
        <f>SUM(ENERO:DICIEMBRE!AB201)</f>
        <v>0</v>
      </c>
      <c r="AC201" s="38">
        <f>SUM(ENERO:DICIEMBRE!AC201)</f>
        <v>0</v>
      </c>
      <c r="AD201" s="38">
        <f>SUM(ENERO:DICIEMBRE!AD201)</f>
        <v>0</v>
      </c>
      <c r="AE201" s="38">
        <f>SUM(ENERO:DICIEMBRE!AE201)</f>
        <v>0</v>
      </c>
      <c r="AF201" s="38">
        <f>SUM(ENERO:DICIEMBRE!AF201)</f>
        <v>0</v>
      </c>
      <c r="AG201" s="38">
        <f>SUM(ENERO:DICIEMBRE!AG201)</f>
        <v>0</v>
      </c>
      <c r="AH201" s="38">
        <f>SUM(ENERO:DICIEMBRE!AH201)</f>
        <v>0</v>
      </c>
      <c r="AI201" s="38">
        <f>SUM(ENERO:DICIEMBRE!AI201)</f>
        <v>0</v>
      </c>
      <c r="AJ201" s="38">
        <f>SUM(ENERO:DICIEMBRE!AJ201)</f>
        <v>0</v>
      </c>
      <c r="AK201" s="38">
        <f>SUM(ENERO:DICIEMBRE!AK201)</f>
        <v>0</v>
      </c>
      <c r="AL201" s="38">
        <f>SUM(ENERO:DICIEMBRE!AL201)</f>
        <v>0</v>
      </c>
      <c r="AM201" s="38">
        <f>SUM(ENERO:DICIEMBRE!AM201)</f>
        <v>0</v>
      </c>
      <c r="AN201" s="38">
        <f>SUM(ENERO:DICIEMBRE!AN201)</f>
        <v>0</v>
      </c>
      <c r="AO201" s="38">
        <f>SUM(ENERO:DICIEMBRE!AO201)</f>
        <v>0</v>
      </c>
      <c r="AP201" s="38">
        <f>SUM(ENERO:DICIEMBRE!AP201)</f>
        <v>0</v>
      </c>
      <c r="AQ201" s="38">
        <f>SUM(ENERO:DICIEMBRE!AQ201)</f>
        <v>0</v>
      </c>
      <c r="AR201" s="38">
        <f>SUM(ENERO:DICIEMBRE!AR201)</f>
        <v>0</v>
      </c>
      <c r="AS201" s="38">
        <f>SUM(ENERO:DICIEMBRE!AS201)</f>
        <v>0</v>
      </c>
      <c r="AT201" s="38">
        <f>SUM(ENERO:DICIEMBRE!AT201)</f>
        <v>0</v>
      </c>
      <c r="AU201" s="38">
        <f>SUM(ENERO:DICIEMBRE!AU201)</f>
        <v>0</v>
      </c>
      <c r="AV201" s="38">
        <f>SUM(ENERO:DICIEMBRE!AV201)</f>
        <v>0</v>
      </c>
      <c r="AW201" s="38">
        <f>SUM(ENERO:DICIEMBRE!AW201)</f>
        <v>0</v>
      </c>
      <c r="AX201" s="38">
        <f>SUM(ENERO:DICIEMBRE!AX201)</f>
        <v>0</v>
      </c>
      <c r="AY201" s="43" t="str">
        <f t="shared" si="357"/>
        <v/>
      </c>
      <c r="AZ201" s="43"/>
      <c r="BA201" s="43"/>
      <c r="BB201" s="43"/>
      <c r="BC201" s="43"/>
      <c r="BD201" s="43"/>
      <c r="BE201" s="43"/>
      <c r="BF201" s="43"/>
      <c r="BG201" s="43"/>
      <c r="BH201" s="10"/>
      <c r="BI201" s="10"/>
      <c r="BJ201" s="10"/>
      <c r="BK201" s="10"/>
      <c r="BR201" s="10"/>
      <c r="BS201" s="10"/>
      <c r="BT201" s="10"/>
      <c r="BU201" s="11"/>
      <c r="BV201" s="10"/>
      <c r="BW201" s="10"/>
      <c r="BX201" s="11"/>
      <c r="BY201" s="11"/>
      <c r="BZ201" s="11"/>
      <c r="CA201" s="44" t="str">
        <f t="shared" si="361"/>
        <v/>
      </c>
      <c r="CB201" s="44" t="str">
        <f t="shared" si="362"/>
        <v/>
      </c>
      <c r="CC201" s="44" t="str">
        <f t="shared" si="363"/>
        <v/>
      </c>
      <c r="CD201" s="44" t="str">
        <f t="shared" si="364"/>
        <v/>
      </c>
      <c r="CE201" s="44" t="str">
        <f t="shared" si="365"/>
        <v/>
      </c>
      <c r="CF201" s="44" t="str">
        <f t="shared" si="366"/>
        <v/>
      </c>
      <c r="CG201" s="44" t="str">
        <f t="shared" si="367"/>
        <v/>
      </c>
      <c r="CH201" s="44" t="str">
        <f t="shared" si="368"/>
        <v/>
      </c>
      <c r="CI201" s="44" t="str">
        <f t="shared" si="369"/>
        <v/>
      </c>
      <c r="CJ201" s="44"/>
      <c r="CK201" s="44"/>
      <c r="CL201" s="44"/>
      <c r="CM201" s="44"/>
      <c r="CN201" s="44"/>
      <c r="CO201" s="44"/>
      <c r="CP201" s="44"/>
      <c r="CQ201" s="44"/>
      <c r="CR201" s="44"/>
      <c r="CS201" s="44"/>
      <c r="CT201" s="44"/>
      <c r="CU201" s="44"/>
      <c r="CV201" s="44"/>
      <c r="CW201" s="44" t="str">
        <f t="shared" si="358"/>
        <v/>
      </c>
      <c r="CX201" s="44" t="str">
        <f t="shared" si="359"/>
        <v/>
      </c>
      <c r="CY201" s="44"/>
      <c r="CZ201" s="44"/>
      <c r="DA201" s="45">
        <f t="shared" si="370"/>
        <v>0</v>
      </c>
      <c r="DB201" s="45">
        <f t="shared" si="371"/>
        <v>0</v>
      </c>
      <c r="DC201" s="45">
        <f t="shared" si="371"/>
        <v>0</v>
      </c>
      <c r="DD201" s="45">
        <f t="shared" si="372"/>
        <v>0</v>
      </c>
      <c r="DE201" s="45">
        <f t="shared" si="372"/>
        <v>0</v>
      </c>
      <c r="DF201" s="45">
        <f t="shared" si="373"/>
        <v>0</v>
      </c>
      <c r="DG201" s="45">
        <f t="shared" si="374"/>
        <v>0</v>
      </c>
      <c r="DH201" s="45">
        <f t="shared" si="375"/>
        <v>0</v>
      </c>
      <c r="DI201" s="45">
        <f t="shared" si="376"/>
        <v>0</v>
      </c>
      <c r="DJ201" s="45"/>
      <c r="DK201" s="45"/>
      <c r="DL201" s="45"/>
      <c r="DM201" s="45"/>
      <c r="DN201" s="45"/>
      <c r="DO201" s="45"/>
      <c r="DP201" s="45"/>
      <c r="DQ201" s="45"/>
      <c r="DR201" s="45"/>
      <c r="DS201" s="45"/>
      <c r="DT201" s="45"/>
      <c r="DU201" s="45"/>
      <c r="DV201" s="45"/>
      <c r="DW201" s="45">
        <f t="shared" si="360"/>
        <v>0</v>
      </c>
      <c r="DX201" s="45">
        <f t="shared" si="360"/>
        <v>0</v>
      </c>
    </row>
    <row r="202" spans="1:128" s="9" customFormat="1" x14ac:dyDescent="0.25">
      <c r="A202" s="533" t="s">
        <v>94</v>
      </c>
      <c r="B202" s="534"/>
      <c r="C202" s="47">
        <f t="shared" ref="C202:D204" si="379">+O202+Q202+S202+U202+W202+Y202+AA202+AC202+AE202+AG202+AI202</f>
        <v>0</v>
      </c>
      <c r="D202" s="150">
        <f>+P202+R202+T202+V202+X202+Z202+AB202+AD202+AF202+AH202+AJ202</f>
        <v>0</v>
      </c>
      <c r="E202" s="38">
        <f>SUM(ENERO:DICIEMBRE!E202)</f>
        <v>0</v>
      </c>
      <c r="F202" s="38">
        <f>SUM(ENERO:DICIEMBRE!F202)</f>
        <v>0</v>
      </c>
      <c r="G202" s="38">
        <f>SUM(ENERO:DICIEMBRE!G202)</f>
        <v>0</v>
      </c>
      <c r="H202" s="38">
        <f>SUM(ENERO:DICIEMBRE!H202)</f>
        <v>0</v>
      </c>
      <c r="I202" s="38">
        <f>SUM(ENERO:DICIEMBRE!I202)</f>
        <v>0</v>
      </c>
      <c r="J202" s="38">
        <f>SUM(ENERO:DICIEMBRE!J202)</f>
        <v>0</v>
      </c>
      <c r="K202" s="38">
        <f>SUM(ENERO:DICIEMBRE!K202)</f>
        <v>0</v>
      </c>
      <c r="L202" s="38">
        <f>SUM(ENERO:DICIEMBRE!L202)</f>
        <v>0</v>
      </c>
      <c r="M202" s="38">
        <f>SUM(ENERO:DICIEMBRE!M202)</f>
        <v>0</v>
      </c>
      <c r="N202" s="38">
        <f>SUM(ENERO:DICIEMBRE!N202)</f>
        <v>0</v>
      </c>
      <c r="O202" s="38">
        <f>SUM(ENERO:DICIEMBRE!O202)</f>
        <v>0</v>
      </c>
      <c r="P202" s="38">
        <f>SUM(ENERO:DICIEMBRE!P202)</f>
        <v>0</v>
      </c>
      <c r="Q202" s="38">
        <f>SUM(ENERO:DICIEMBRE!Q202)</f>
        <v>0</v>
      </c>
      <c r="R202" s="38">
        <f>SUM(ENERO:DICIEMBRE!R202)</f>
        <v>0</v>
      </c>
      <c r="S202" s="38">
        <f>SUM(ENERO:DICIEMBRE!S202)</f>
        <v>0</v>
      </c>
      <c r="T202" s="38">
        <f>SUM(ENERO:DICIEMBRE!T202)</f>
        <v>0</v>
      </c>
      <c r="U202" s="38">
        <f>SUM(ENERO:DICIEMBRE!U202)</f>
        <v>0</v>
      </c>
      <c r="V202" s="38">
        <f>SUM(ENERO:DICIEMBRE!V202)</f>
        <v>0</v>
      </c>
      <c r="W202" s="38">
        <f>SUM(ENERO:DICIEMBRE!W202)</f>
        <v>0</v>
      </c>
      <c r="X202" s="38">
        <f>SUM(ENERO:DICIEMBRE!X202)</f>
        <v>0</v>
      </c>
      <c r="Y202" s="38">
        <f>SUM(ENERO:DICIEMBRE!Y202)</f>
        <v>0</v>
      </c>
      <c r="Z202" s="38">
        <f>SUM(ENERO:DICIEMBRE!Z202)</f>
        <v>0</v>
      </c>
      <c r="AA202" s="38">
        <f>SUM(ENERO:DICIEMBRE!AA202)</f>
        <v>0</v>
      </c>
      <c r="AB202" s="38">
        <f>SUM(ENERO:DICIEMBRE!AB202)</f>
        <v>0</v>
      </c>
      <c r="AC202" s="38">
        <f>SUM(ENERO:DICIEMBRE!AC202)</f>
        <v>0</v>
      </c>
      <c r="AD202" s="38">
        <f>SUM(ENERO:DICIEMBRE!AD202)</f>
        <v>0</v>
      </c>
      <c r="AE202" s="38">
        <f>SUM(ENERO:DICIEMBRE!AE202)</f>
        <v>0</v>
      </c>
      <c r="AF202" s="38">
        <f>SUM(ENERO:DICIEMBRE!AF202)</f>
        <v>0</v>
      </c>
      <c r="AG202" s="38">
        <f>SUM(ENERO:DICIEMBRE!AG202)</f>
        <v>0</v>
      </c>
      <c r="AH202" s="38">
        <f>SUM(ENERO:DICIEMBRE!AH202)</f>
        <v>0</v>
      </c>
      <c r="AI202" s="38">
        <f>SUM(ENERO:DICIEMBRE!AI202)</f>
        <v>0</v>
      </c>
      <c r="AJ202" s="38">
        <f>SUM(ENERO:DICIEMBRE!AJ202)</f>
        <v>0</v>
      </c>
      <c r="AK202" s="38">
        <f>SUM(ENERO:DICIEMBRE!AK202)</f>
        <v>0</v>
      </c>
      <c r="AL202" s="38">
        <f>SUM(ENERO:DICIEMBRE!AL202)</f>
        <v>0</v>
      </c>
      <c r="AM202" s="38">
        <f>SUM(ENERO:DICIEMBRE!AM202)</f>
        <v>0</v>
      </c>
      <c r="AN202" s="38">
        <f>SUM(ENERO:DICIEMBRE!AN202)</f>
        <v>0</v>
      </c>
      <c r="AO202" s="38">
        <f>SUM(ENERO:DICIEMBRE!AO202)</f>
        <v>0</v>
      </c>
      <c r="AP202" s="38">
        <f>SUM(ENERO:DICIEMBRE!AP202)</f>
        <v>0</v>
      </c>
      <c r="AQ202" s="38">
        <f>SUM(ENERO:DICIEMBRE!AQ202)</f>
        <v>0</v>
      </c>
      <c r="AR202" s="38">
        <f>SUM(ENERO:DICIEMBRE!AR202)</f>
        <v>0</v>
      </c>
      <c r="AS202" s="38">
        <f>SUM(ENERO:DICIEMBRE!AS202)</f>
        <v>0</v>
      </c>
      <c r="AT202" s="38">
        <f>SUM(ENERO:DICIEMBRE!AT202)</f>
        <v>0</v>
      </c>
      <c r="AU202" s="38">
        <f>SUM(ENERO:DICIEMBRE!AU202)</f>
        <v>0</v>
      </c>
      <c r="AV202" s="38">
        <f>SUM(ENERO:DICIEMBRE!AV202)</f>
        <v>0</v>
      </c>
      <c r="AW202" s="38">
        <f>SUM(ENERO:DICIEMBRE!AW202)</f>
        <v>0</v>
      </c>
      <c r="AX202" s="38">
        <f>SUM(ENERO:DICIEMBRE!AX202)</f>
        <v>0</v>
      </c>
      <c r="AY202" s="43" t="str">
        <f t="shared" si="357"/>
        <v/>
      </c>
      <c r="AZ202" s="43"/>
      <c r="BA202" s="43"/>
      <c r="BB202" s="43"/>
      <c r="BC202" s="43"/>
      <c r="BD202" s="43"/>
      <c r="BE202" s="43"/>
      <c r="BF202" s="43"/>
      <c r="BG202" s="43"/>
      <c r="BH202" s="10"/>
      <c r="BI202" s="10"/>
      <c r="BJ202" s="10"/>
      <c r="BK202" s="10"/>
      <c r="BR202" s="10"/>
      <c r="BS202" s="10"/>
      <c r="BT202" s="10"/>
      <c r="BU202" s="11"/>
      <c r="BV202" s="10"/>
      <c r="BW202" s="10"/>
      <c r="BX202" s="11"/>
      <c r="BY202" s="11"/>
      <c r="BZ202" s="11"/>
      <c r="CA202" s="44" t="str">
        <f t="shared" si="361"/>
        <v/>
      </c>
      <c r="CB202" s="44" t="str">
        <f t="shared" si="362"/>
        <v/>
      </c>
      <c r="CC202" s="44" t="str">
        <f t="shared" si="363"/>
        <v/>
      </c>
      <c r="CD202" s="44" t="str">
        <f t="shared" si="364"/>
        <v/>
      </c>
      <c r="CE202" s="44" t="str">
        <f t="shared" si="365"/>
        <v/>
      </c>
      <c r="CF202" s="44" t="str">
        <f t="shared" si="366"/>
        <v/>
      </c>
      <c r="CG202" s="44" t="str">
        <f t="shared" si="367"/>
        <v/>
      </c>
      <c r="CH202" s="44" t="str">
        <f t="shared" si="368"/>
        <v/>
      </c>
      <c r="CI202" s="44" t="str">
        <f t="shared" si="369"/>
        <v/>
      </c>
      <c r="CJ202" s="44"/>
      <c r="CK202" s="44"/>
      <c r="CL202" s="44"/>
      <c r="CM202" s="44"/>
      <c r="CN202" s="44"/>
      <c r="CO202" s="44"/>
      <c r="CP202" s="44"/>
      <c r="CQ202" s="44"/>
      <c r="CR202" s="44"/>
      <c r="CS202" s="44"/>
      <c r="CT202" s="44"/>
      <c r="CU202" s="44"/>
      <c r="CV202" s="44"/>
      <c r="CW202" s="44" t="str">
        <f t="shared" si="358"/>
        <v/>
      </c>
      <c r="CX202" s="44" t="str">
        <f t="shared" si="359"/>
        <v/>
      </c>
      <c r="CY202" s="44"/>
      <c r="CZ202" s="44"/>
      <c r="DA202" s="45">
        <f t="shared" si="370"/>
        <v>0</v>
      </c>
      <c r="DB202" s="45">
        <f t="shared" si="371"/>
        <v>0</v>
      </c>
      <c r="DC202" s="45">
        <f t="shared" si="371"/>
        <v>0</v>
      </c>
      <c r="DD202" s="45">
        <f t="shared" si="372"/>
        <v>0</v>
      </c>
      <c r="DE202" s="45">
        <f t="shared" si="372"/>
        <v>0</v>
      </c>
      <c r="DF202" s="45">
        <f t="shared" si="373"/>
        <v>0</v>
      </c>
      <c r="DG202" s="45">
        <f t="shared" si="374"/>
        <v>0</v>
      </c>
      <c r="DH202" s="45">
        <f t="shared" si="375"/>
        <v>0</v>
      </c>
      <c r="DI202" s="45">
        <f t="shared" si="376"/>
        <v>0</v>
      </c>
      <c r="DJ202" s="45"/>
      <c r="DK202" s="45"/>
      <c r="DL202" s="45"/>
      <c r="DM202" s="45"/>
      <c r="DN202" s="45"/>
      <c r="DO202" s="45"/>
      <c r="DP202" s="45"/>
      <c r="DQ202" s="45"/>
      <c r="DR202" s="45"/>
      <c r="DS202" s="45"/>
      <c r="DT202" s="45"/>
      <c r="DU202" s="45"/>
      <c r="DV202" s="45"/>
      <c r="DW202" s="45">
        <f t="shared" si="360"/>
        <v>0</v>
      </c>
      <c r="DX202" s="45">
        <f t="shared" si="360"/>
        <v>0</v>
      </c>
    </row>
    <row r="203" spans="1:128" s="9" customFormat="1" x14ac:dyDescent="0.25">
      <c r="A203" s="533" t="s">
        <v>95</v>
      </c>
      <c r="B203" s="534"/>
      <c r="C203" s="47">
        <f>+O203+Q203+S203+U203+W203+Y203+AA203+AC203+AE203+AG203+AI203</f>
        <v>0</v>
      </c>
      <c r="D203" s="150">
        <f>+P203+R203+T203+V203+X203+Z203+AB203+AD203+AF203+AH203+AJ203</f>
        <v>0</v>
      </c>
      <c r="E203" s="38">
        <f>SUM(ENERO:DICIEMBRE!E203)</f>
        <v>0</v>
      </c>
      <c r="F203" s="38">
        <f>SUM(ENERO:DICIEMBRE!F203)</f>
        <v>0</v>
      </c>
      <c r="G203" s="38">
        <f>SUM(ENERO:DICIEMBRE!G203)</f>
        <v>0</v>
      </c>
      <c r="H203" s="38">
        <f>SUM(ENERO:DICIEMBRE!H203)</f>
        <v>0</v>
      </c>
      <c r="I203" s="38">
        <f>SUM(ENERO:DICIEMBRE!I203)</f>
        <v>0</v>
      </c>
      <c r="J203" s="38">
        <f>SUM(ENERO:DICIEMBRE!J203)</f>
        <v>0</v>
      </c>
      <c r="K203" s="38">
        <f>SUM(ENERO:DICIEMBRE!K203)</f>
        <v>0</v>
      </c>
      <c r="L203" s="38">
        <f>SUM(ENERO:DICIEMBRE!L203)</f>
        <v>0</v>
      </c>
      <c r="M203" s="38">
        <f>SUM(ENERO:DICIEMBRE!M203)</f>
        <v>0</v>
      </c>
      <c r="N203" s="38">
        <f>SUM(ENERO:DICIEMBRE!N203)</f>
        <v>0</v>
      </c>
      <c r="O203" s="38">
        <f>SUM(ENERO:DICIEMBRE!O203)</f>
        <v>0</v>
      </c>
      <c r="P203" s="38">
        <f>SUM(ENERO:DICIEMBRE!P203)</f>
        <v>0</v>
      </c>
      <c r="Q203" s="38">
        <f>SUM(ENERO:DICIEMBRE!Q203)</f>
        <v>0</v>
      </c>
      <c r="R203" s="38">
        <f>SUM(ENERO:DICIEMBRE!R203)</f>
        <v>0</v>
      </c>
      <c r="S203" s="38">
        <f>SUM(ENERO:DICIEMBRE!S203)</f>
        <v>0</v>
      </c>
      <c r="T203" s="38">
        <f>SUM(ENERO:DICIEMBRE!T203)</f>
        <v>0</v>
      </c>
      <c r="U203" s="38">
        <f>SUM(ENERO:DICIEMBRE!U203)</f>
        <v>0</v>
      </c>
      <c r="V203" s="38">
        <f>SUM(ENERO:DICIEMBRE!V203)</f>
        <v>0</v>
      </c>
      <c r="W203" s="38">
        <f>SUM(ENERO:DICIEMBRE!W203)</f>
        <v>0</v>
      </c>
      <c r="X203" s="38">
        <f>SUM(ENERO:DICIEMBRE!X203)</f>
        <v>0</v>
      </c>
      <c r="Y203" s="38">
        <f>SUM(ENERO:DICIEMBRE!Y203)</f>
        <v>0</v>
      </c>
      <c r="Z203" s="38">
        <f>SUM(ENERO:DICIEMBRE!Z203)</f>
        <v>0</v>
      </c>
      <c r="AA203" s="38">
        <f>SUM(ENERO:DICIEMBRE!AA203)</f>
        <v>0</v>
      </c>
      <c r="AB203" s="38">
        <f>SUM(ENERO:DICIEMBRE!AB203)</f>
        <v>0</v>
      </c>
      <c r="AC203" s="38">
        <f>SUM(ENERO:DICIEMBRE!AC203)</f>
        <v>0</v>
      </c>
      <c r="AD203" s="38">
        <f>SUM(ENERO:DICIEMBRE!AD203)</f>
        <v>0</v>
      </c>
      <c r="AE203" s="38">
        <f>SUM(ENERO:DICIEMBRE!AE203)</f>
        <v>0</v>
      </c>
      <c r="AF203" s="38">
        <f>SUM(ENERO:DICIEMBRE!AF203)</f>
        <v>0</v>
      </c>
      <c r="AG203" s="38">
        <f>SUM(ENERO:DICIEMBRE!AG203)</f>
        <v>0</v>
      </c>
      <c r="AH203" s="38">
        <f>SUM(ENERO:DICIEMBRE!AH203)</f>
        <v>0</v>
      </c>
      <c r="AI203" s="38">
        <f>SUM(ENERO:DICIEMBRE!AI203)</f>
        <v>0</v>
      </c>
      <c r="AJ203" s="38">
        <f>SUM(ENERO:DICIEMBRE!AJ203)</f>
        <v>0</v>
      </c>
      <c r="AK203" s="38">
        <f>SUM(ENERO:DICIEMBRE!AK203)</f>
        <v>0</v>
      </c>
      <c r="AL203" s="38">
        <f>SUM(ENERO:DICIEMBRE!AL203)</f>
        <v>0</v>
      </c>
      <c r="AM203" s="38">
        <f>SUM(ENERO:DICIEMBRE!AM203)</f>
        <v>0</v>
      </c>
      <c r="AN203" s="38">
        <f>SUM(ENERO:DICIEMBRE!AN203)</f>
        <v>0</v>
      </c>
      <c r="AO203" s="38">
        <f>SUM(ENERO:DICIEMBRE!AO203)</f>
        <v>0</v>
      </c>
      <c r="AP203" s="38">
        <f>SUM(ENERO:DICIEMBRE!AP203)</f>
        <v>0</v>
      </c>
      <c r="AQ203" s="38">
        <f>SUM(ENERO:DICIEMBRE!AQ203)</f>
        <v>0</v>
      </c>
      <c r="AR203" s="38">
        <f>SUM(ENERO:DICIEMBRE!AR203)</f>
        <v>0</v>
      </c>
      <c r="AS203" s="38">
        <f>SUM(ENERO:DICIEMBRE!AS203)</f>
        <v>0</v>
      </c>
      <c r="AT203" s="38">
        <f>SUM(ENERO:DICIEMBRE!AT203)</f>
        <v>0</v>
      </c>
      <c r="AU203" s="38">
        <f>SUM(ENERO:DICIEMBRE!AU203)</f>
        <v>0</v>
      </c>
      <c r="AV203" s="38">
        <f>SUM(ENERO:DICIEMBRE!AV203)</f>
        <v>0</v>
      </c>
      <c r="AW203" s="38">
        <f>SUM(ENERO:DICIEMBRE!AW203)</f>
        <v>0</v>
      </c>
      <c r="AX203" s="38">
        <f>SUM(ENERO:DICIEMBRE!AX203)</f>
        <v>0</v>
      </c>
      <c r="AY203" s="43" t="str">
        <f t="shared" si="357"/>
        <v/>
      </c>
      <c r="AZ203" s="43"/>
      <c r="BA203" s="43"/>
      <c r="BB203" s="43"/>
      <c r="BC203" s="43"/>
      <c r="BD203" s="43"/>
      <c r="BE203" s="43"/>
      <c r="BF203" s="43"/>
      <c r="BG203" s="43"/>
      <c r="BH203" s="10"/>
      <c r="BI203" s="10"/>
      <c r="BJ203" s="10"/>
      <c r="BK203" s="10"/>
      <c r="BR203" s="10"/>
      <c r="BS203" s="10"/>
      <c r="BT203" s="10"/>
      <c r="BU203" s="11"/>
      <c r="BV203" s="10"/>
      <c r="BW203" s="10"/>
      <c r="BX203" s="11"/>
      <c r="BY203" s="11"/>
      <c r="BZ203" s="11"/>
      <c r="CA203" s="44" t="str">
        <f t="shared" si="361"/>
        <v/>
      </c>
      <c r="CB203" s="44" t="str">
        <f t="shared" si="362"/>
        <v/>
      </c>
      <c r="CC203" s="44" t="str">
        <f t="shared" si="363"/>
        <v/>
      </c>
      <c r="CD203" s="44" t="str">
        <f t="shared" si="364"/>
        <v/>
      </c>
      <c r="CE203" s="44" t="str">
        <f t="shared" si="365"/>
        <v/>
      </c>
      <c r="CF203" s="44" t="str">
        <f t="shared" si="366"/>
        <v/>
      </c>
      <c r="CG203" s="44" t="str">
        <f t="shared" si="367"/>
        <v/>
      </c>
      <c r="CH203" s="44" t="str">
        <f t="shared" si="368"/>
        <v/>
      </c>
      <c r="CI203" s="44" t="str">
        <f t="shared" si="369"/>
        <v/>
      </c>
      <c r="CJ203" s="44"/>
      <c r="CK203" s="44"/>
      <c r="CL203" s="44"/>
      <c r="CM203" s="44"/>
      <c r="CN203" s="44"/>
      <c r="CO203" s="44"/>
      <c r="CP203" s="44"/>
      <c r="CQ203" s="44"/>
      <c r="CR203" s="44"/>
      <c r="CS203" s="44"/>
      <c r="CT203" s="44"/>
      <c r="CU203" s="44"/>
      <c r="CV203" s="44"/>
      <c r="CW203" s="44" t="str">
        <f t="shared" si="358"/>
        <v/>
      </c>
      <c r="CX203" s="44" t="str">
        <f t="shared" si="359"/>
        <v/>
      </c>
      <c r="CY203" s="44"/>
      <c r="CZ203" s="44"/>
      <c r="DA203" s="45">
        <f t="shared" si="370"/>
        <v>0</v>
      </c>
      <c r="DB203" s="45">
        <f t="shared" si="371"/>
        <v>0</v>
      </c>
      <c r="DC203" s="45">
        <f t="shared" si="371"/>
        <v>0</v>
      </c>
      <c r="DD203" s="45">
        <f t="shared" si="372"/>
        <v>0</v>
      </c>
      <c r="DE203" s="45">
        <f t="shared" si="372"/>
        <v>0</v>
      </c>
      <c r="DF203" s="45">
        <f t="shared" si="373"/>
        <v>0</v>
      </c>
      <c r="DG203" s="45">
        <f t="shared" si="374"/>
        <v>0</v>
      </c>
      <c r="DH203" s="45">
        <f t="shared" si="375"/>
        <v>0</v>
      </c>
      <c r="DI203" s="45">
        <f t="shared" si="376"/>
        <v>0</v>
      </c>
      <c r="DJ203" s="45"/>
      <c r="DK203" s="45"/>
      <c r="DL203" s="45"/>
      <c r="DM203" s="45"/>
      <c r="DN203" s="45"/>
      <c r="DO203" s="45"/>
      <c r="DP203" s="45"/>
      <c r="DQ203" s="45"/>
      <c r="DR203" s="45"/>
      <c r="DS203" s="45"/>
      <c r="DT203" s="45"/>
      <c r="DU203" s="45"/>
      <c r="DV203" s="45"/>
      <c r="DW203" s="45">
        <f t="shared" ref="DW203:DX209" si="380">IF(AND(C203&lt;&gt;0,OR(AO203="",AQ203="",AS203="",AU203="")),1,0)</f>
        <v>0</v>
      </c>
      <c r="DX203" s="45">
        <f t="shared" si="380"/>
        <v>0</v>
      </c>
    </row>
    <row r="204" spans="1:128" s="9" customFormat="1" x14ac:dyDescent="0.25">
      <c r="A204" s="151" t="s">
        <v>96</v>
      </c>
      <c r="B204" s="152"/>
      <c r="C204" s="47">
        <f t="shared" si="379"/>
        <v>0</v>
      </c>
      <c r="D204" s="150">
        <f t="shared" si="379"/>
        <v>0</v>
      </c>
      <c r="E204" s="38">
        <f>SUM(ENERO:DICIEMBRE!E204)</f>
        <v>0</v>
      </c>
      <c r="F204" s="38">
        <f>SUM(ENERO:DICIEMBRE!F204)</f>
        <v>0</v>
      </c>
      <c r="G204" s="38">
        <f>SUM(ENERO:DICIEMBRE!G204)</f>
        <v>0</v>
      </c>
      <c r="H204" s="38">
        <f>SUM(ENERO:DICIEMBRE!H204)</f>
        <v>0</v>
      </c>
      <c r="I204" s="38">
        <f>SUM(ENERO:DICIEMBRE!I204)</f>
        <v>0</v>
      </c>
      <c r="J204" s="38">
        <f>SUM(ENERO:DICIEMBRE!J204)</f>
        <v>0</v>
      </c>
      <c r="K204" s="38">
        <f>SUM(ENERO:DICIEMBRE!K204)</f>
        <v>0</v>
      </c>
      <c r="L204" s="38">
        <f>SUM(ENERO:DICIEMBRE!L204)</f>
        <v>0</v>
      </c>
      <c r="M204" s="38">
        <f>SUM(ENERO:DICIEMBRE!M204)</f>
        <v>0</v>
      </c>
      <c r="N204" s="38">
        <f>SUM(ENERO:DICIEMBRE!N204)</f>
        <v>0</v>
      </c>
      <c r="O204" s="38">
        <f>SUM(ENERO:DICIEMBRE!O204)</f>
        <v>0</v>
      </c>
      <c r="P204" s="38">
        <f>SUM(ENERO:DICIEMBRE!P204)</f>
        <v>0</v>
      </c>
      <c r="Q204" s="38">
        <f>SUM(ENERO:DICIEMBRE!Q204)</f>
        <v>0</v>
      </c>
      <c r="R204" s="38">
        <f>SUM(ENERO:DICIEMBRE!R204)</f>
        <v>0</v>
      </c>
      <c r="S204" s="38">
        <f>SUM(ENERO:DICIEMBRE!S204)</f>
        <v>0</v>
      </c>
      <c r="T204" s="38">
        <f>SUM(ENERO:DICIEMBRE!T204)</f>
        <v>0</v>
      </c>
      <c r="U204" s="38">
        <f>SUM(ENERO:DICIEMBRE!U204)</f>
        <v>0</v>
      </c>
      <c r="V204" s="38">
        <f>SUM(ENERO:DICIEMBRE!V204)</f>
        <v>0</v>
      </c>
      <c r="W204" s="38">
        <f>SUM(ENERO:DICIEMBRE!W204)</f>
        <v>0</v>
      </c>
      <c r="X204" s="38">
        <f>SUM(ENERO:DICIEMBRE!X204)</f>
        <v>0</v>
      </c>
      <c r="Y204" s="38">
        <f>SUM(ENERO:DICIEMBRE!Y204)</f>
        <v>0</v>
      </c>
      <c r="Z204" s="38">
        <f>SUM(ENERO:DICIEMBRE!Z204)</f>
        <v>0</v>
      </c>
      <c r="AA204" s="38">
        <f>SUM(ENERO:DICIEMBRE!AA204)</f>
        <v>0</v>
      </c>
      <c r="AB204" s="38">
        <f>SUM(ENERO:DICIEMBRE!AB204)</f>
        <v>0</v>
      </c>
      <c r="AC204" s="38">
        <f>SUM(ENERO:DICIEMBRE!AC204)</f>
        <v>0</v>
      </c>
      <c r="AD204" s="38">
        <f>SUM(ENERO:DICIEMBRE!AD204)</f>
        <v>0</v>
      </c>
      <c r="AE204" s="38">
        <f>SUM(ENERO:DICIEMBRE!AE204)</f>
        <v>0</v>
      </c>
      <c r="AF204" s="38">
        <f>SUM(ENERO:DICIEMBRE!AF204)</f>
        <v>0</v>
      </c>
      <c r="AG204" s="38">
        <f>SUM(ENERO:DICIEMBRE!AG204)</f>
        <v>0</v>
      </c>
      <c r="AH204" s="38">
        <f>SUM(ENERO:DICIEMBRE!AH204)</f>
        <v>0</v>
      </c>
      <c r="AI204" s="38">
        <f>SUM(ENERO:DICIEMBRE!AI204)</f>
        <v>0</v>
      </c>
      <c r="AJ204" s="38">
        <f>SUM(ENERO:DICIEMBRE!AJ204)</f>
        <v>0</v>
      </c>
      <c r="AK204" s="38">
        <f>SUM(ENERO:DICIEMBRE!AK204)</f>
        <v>0</v>
      </c>
      <c r="AL204" s="38">
        <f>SUM(ENERO:DICIEMBRE!AL204)</f>
        <v>0</v>
      </c>
      <c r="AM204" s="38">
        <f>SUM(ENERO:DICIEMBRE!AM204)</f>
        <v>0</v>
      </c>
      <c r="AN204" s="38">
        <f>SUM(ENERO:DICIEMBRE!AN204)</f>
        <v>0</v>
      </c>
      <c r="AO204" s="38">
        <f>SUM(ENERO:DICIEMBRE!AO204)</f>
        <v>0</v>
      </c>
      <c r="AP204" s="38">
        <f>SUM(ENERO:DICIEMBRE!AP204)</f>
        <v>0</v>
      </c>
      <c r="AQ204" s="38">
        <f>SUM(ENERO:DICIEMBRE!AQ204)</f>
        <v>0</v>
      </c>
      <c r="AR204" s="38">
        <f>SUM(ENERO:DICIEMBRE!AR204)</f>
        <v>0</v>
      </c>
      <c r="AS204" s="38">
        <f>SUM(ENERO:DICIEMBRE!AS204)</f>
        <v>0</v>
      </c>
      <c r="AT204" s="38">
        <f>SUM(ENERO:DICIEMBRE!AT204)</f>
        <v>0</v>
      </c>
      <c r="AU204" s="38">
        <f>SUM(ENERO:DICIEMBRE!AU204)</f>
        <v>0</v>
      </c>
      <c r="AV204" s="38">
        <f>SUM(ENERO:DICIEMBRE!AV204)</f>
        <v>0</v>
      </c>
      <c r="AW204" s="38">
        <f>SUM(ENERO:DICIEMBRE!AW204)</f>
        <v>0</v>
      </c>
      <c r="AX204" s="38">
        <f>SUM(ENERO:DICIEMBRE!AX204)</f>
        <v>0</v>
      </c>
      <c r="AY204" s="43" t="str">
        <f t="shared" si="357"/>
        <v/>
      </c>
      <c r="AZ204" s="43"/>
      <c r="BA204" s="43"/>
      <c r="BB204" s="43"/>
      <c r="BC204" s="43"/>
      <c r="BD204" s="43"/>
      <c r="BE204" s="43"/>
      <c r="BF204" s="43"/>
      <c r="BG204" s="43"/>
      <c r="BH204" s="10"/>
      <c r="BI204" s="10"/>
      <c r="BJ204" s="10"/>
      <c r="BK204" s="10"/>
      <c r="BR204" s="10"/>
      <c r="BS204" s="10"/>
      <c r="BT204" s="10"/>
      <c r="BU204" s="11"/>
      <c r="BV204" s="10"/>
      <c r="BW204" s="10"/>
      <c r="BX204" s="11"/>
      <c r="BY204" s="11"/>
      <c r="BZ204" s="11"/>
      <c r="CA204" s="44" t="str">
        <f t="shared" si="361"/>
        <v/>
      </c>
      <c r="CB204" s="44" t="str">
        <f t="shared" si="362"/>
        <v/>
      </c>
      <c r="CC204" s="44" t="str">
        <f t="shared" si="363"/>
        <v/>
      </c>
      <c r="CD204" s="44" t="str">
        <f t="shared" si="364"/>
        <v/>
      </c>
      <c r="CE204" s="44" t="str">
        <f t="shared" si="365"/>
        <v/>
      </c>
      <c r="CF204" s="44" t="str">
        <f t="shared" si="366"/>
        <v/>
      </c>
      <c r="CG204" s="44" t="str">
        <f t="shared" si="367"/>
        <v/>
      </c>
      <c r="CH204" s="44" t="str">
        <f t="shared" si="368"/>
        <v/>
      </c>
      <c r="CI204" s="44" t="str">
        <f t="shared" si="369"/>
        <v/>
      </c>
      <c r="CJ204" s="44"/>
      <c r="CK204" s="44"/>
      <c r="CL204" s="44"/>
      <c r="CM204" s="44"/>
      <c r="CN204" s="44"/>
      <c r="CO204" s="44"/>
      <c r="CP204" s="44"/>
      <c r="CQ204" s="44"/>
      <c r="CR204" s="44"/>
      <c r="CS204" s="44"/>
      <c r="CT204" s="44"/>
      <c r="CU204" s="44"/>
      <c r="CV204" s="44"/>
      <c r="CW204" s="44" t="str">
        <f t="shared" si="358"/>
        <v/>
      </c>
      <c r="CX204" s="44" t="str">
        <f t="shared" si="359"/>
        <v/>
      </c>
      <c r="CY204" s="44"/>
      <c r="CZ204" s="44"/>
      <c r="DA204" s="45">
        <f t="shared" si="370"/>
        <v>0</v>
      </c>
      <c r="DB204" s="45">
        <f t="shared" si="371"/>
        <v>0</v>
      </c>
      <c r="DC204" s="45">
        <f t="shared" si="371"/>
        <v>0</v>
      </c>
      <c r="DD204" s="45">
        <f t="shared" si="372"/>
        <v>0</v>
      </c>
      <c r="DE204" s="45">
        <f t="shared" si="372"/>
        <v>0</v>
      </c>
      <c r="DF204" s="45">
        <f t="shared" si="373"/>
        <v>0</v>
      </c>
      <c r="DG204" s="45">
        <f t="shared" si="374"/>
        <v>0</v>
      </c>
      <c r="DH204" s="45">
        <f t="shared" si="375"/>
        <v>0</v>
      </c>
      <c r="DI204" s="45">
        <f t="shared" si="376"/>
        <v>0</v>
      </c>
      <c r="DJ204" s="45"/>
      <c r="DK204" s="45"/>
      <c r="DL204" s="45"/>
      <c r="DM204" s="45"/>
      <c r="DN204" s="45"/>
      <c r="DO204" s="45"/>
      <c r="DP204" s="45"/>
      <c r="DQ204" s="45"/>
      <c r="DR204" s="45"/>
      <c r="DS204" s="45"/>
      <c r="DT204" s="45"/>
      <c r="DU204" s="45"/>
      <c r="DV204" s="45"/>
      <c r="DW204" s="45">
        <f t="shared" si="380"/>
        <v>0</v>
      </c>
      <c r="DX204" s="45">
        <f t="shared" si="380"/>
        <v>0</v>
      </c>
    </row>
    <row r="205" spans="1:128" s="9" customFormat="1" x14ac:dyDescent="0.25">
      <c r="A205" s="533" t="s">
        <v>97</v>
      </c>
      <c r="B205" s="534"/>
      <c r="C205" s="47">
        <f t="shared" ref="C205:D209" si="381">+E205+G205+I205+K205+M205+O205+Q205+S205+U205+W205+Y205+AA205+AC205+AE205+AG205+AI205</f>
        <v>0</v>
      </c>
      <c r="D205" s="150">
        <f t="shared" si="381"/>
        <v>0</v>
      </c>
      <c r="E205" s="38">
        <f>SUM(ENERO:DICIEMBRE!E205)</f>
        <v>0</v>
      </c>
      <c r="F205" s="38">
        <f>SUM(ENERO:DICIEMBRE!F205)</f>
        <v>0</v>
      </c>
      <c r="G205" s="38">
        <f>SUM(ENERO:DICIEMBRE!G205)</f>
        <v>0</v>
      </c>
      <c r="H205" s="38">
        <f>SUM(ENERO:DICIEMBRE!H205)</f>
        <v>0</v>
      </c>
      <c r="I205" s="38">
        <f>SUM(ENERO:DICIEMBRE!I205)</f>
        <v>0</v>
      </c>
      <c r="J205" s="38">
        <f>SUM(ENERO:DICIEMBRE!J205)</f>
        <v>0</v>
      </c>
      <c r="K205" s="38">
        <f>SUM(ENERO:DICIEMBRE!K205)</f>
        <v>0</v>
      </c>
      <c r="L205" s="38">
        <f>SUM(ENERO:DICIEMBRE!L205)</f>
        <v>0</v>
      </c>
      <c r="M205" s="38">
        <f>SUM(ENERO:DICIEMBRE!M205)</f>
        <v>0</v>
      </c>
      <c r="N205" s="38">
        <f>SUM(ENERO:DICIEMBRE!N205)</f>
        <v>0</v>
      </c>
      <c r="O205" s="38">
        <f>SUM(ENERO:DICIEMBRE!O205)</f>
        <v>0</v>
      </c>
      <c r="P205" s="38">
        <f>SUM(ENERO:DICIEMBRE!P205)</f>
        <v>0</v>
      </c>
      <c r="Q205" s="38">
        <f>SUM(ENERO:DICIEMBRE!Q205)</f>
        <v>0</v>
      </c>
      <c r="R205" s="38">
        <f>SUM(ENERO:DICIEMBRE!R205)</f>
        <v>0</v>
      </c>
      <c r="S205" s="38">
        <f>SUM(ENERO:DICIEMBRE!S205)</f>
        <v>0</v>
      </c>
      <c r="T205" s="38">
        <f>SUM(ENERO:DICIEMBRE!T205)</f>
        <v>0</v>
      </c>
      <c r="U205" s="38">
        <f>SUM(ENERO:DICIEMBRE!U205)</f>
        <v>0</v>
      </c>
      <c r="V205" s="38">
        <f>SUM(ENERO:DICIEMBRE!V205)</f>
        <v>0</v>
      </c>
      <c r="W205" s="38">
        <f>SUM(ENERO:DICIEMBRE!W205)</f>
        <v>0</v>
      </c>
      <c r="X205" s="38">
        <f>SUM(ENERO:DICIEMBRE!X205)</f>
        <v>0</v>
      </c>
      <c r="Y205" s="38">
        <f>SUM(ENERO:DICIEMBRE!Y205)</f>
        <v>0</v>
      </c>
      <c r="Z205" s="38">
        <f>SUM(ENERO:DICIEMBRE!Z205)</f>
        <v>0</v>
      </c>
      <c r="AA205" s="38">
        <f>SUM(ENERO:DICIEMBRE!AA205)</f>
        <v>0</v>
      </c>
      <c r="AB205" s="38">
        <f>SUM(ENERO:DICIEMBRE!AB205)</f>
        <v>0</v>
      </c>
      <c r="AC205" s="38">
        <f>SUM(ENERO:DICIEMBRE!AC205)</f>
        <v>0</v>
      </c>
      <c r="AD205" s="38">
        <f>SUM(ENERO:DICIEMBRE!AD205)</f>
        <v>0</v>
      </c>
      <c r="AE205" s="38">
        <f>SUM(ENERO:DICIEMBRE!AE205)</f>
        <v>0</v>
      </c>
      <c r="AF205" s="38">
        <f>SUM(ENERO:DICIEMBRE!AF205)</f>
        <v>0</v>
      </c>
      <c r="AG205" s="38">
        <f>SUM(ENERO:DICIEMBRE!AG205)</f>
        <v>0</v>
      </c>
      <c r="AH205" s="38">
        <f>SUM(ENERO:DICIEMBRE!AH205)</f>
        <v>0</v>
      </c>
      <c r="AI205" s="38">
        <f>SUM(ENERO:DICIEMBRE!AI205)</f>
        <v>0</v>
      </c>
      <c r="AJ205" s="38">
        <f>SUM(ENERO:DICIEMBRE!AJ205)</f>
        <v>0</v>
      </c>
      <c r="AK205" s="38">
        <f>SUM(ENERO:DICIEMBRE!AK205)</f>
        <v>0</v>
      </c>
      <c r="AL205" s="38">
        <f>SUM(ENERO:DICIEMBRE!AL205)</f>
        <v>0</v>
      </c>
      <c r="AM205" s="38">
        <f>SUM(ENERO:DICIEMBRE!AM205)</f>
        <v>0</v>
      </c>
      <c r="AN205" s="38">
        <f>SUM(ENERO:DICIEMBRE!AN205)</f>
        <v>0</v>
      </c>
      <c r="AO205" s="38">
        <f>SUM(ENERO:DICIEMBRE!AO205)</f>
        <v>0</v>
      </c>
      <c r="AP205" s="38">
        <f>SUM(ENERO:DICIEMBRE!AP205)</f>
        <v>0</v>
      </c>
      <c r="AQ205" s="38">
        <f>SUM(ENERO:DICIEMBRE!AQ205)</f>
        <v>0</v>
      </c>
      <c r="AR205" s="38">
        <f>SUM(ENERO:DICIEMBRE!AR205)</f>
        <v>0</v>
      </c>
      <c r="AS205" s="38">
        <f>SUM(ENERO:DICIEMBRE!AS205)</f>
        <v>0</v>
      </c>
      <c r="AT205" s="38">
        <f>SUM(ENERO:DICIEMBRE!AT205)</f>
        <v>0</v>
      </c>
      <c r="AU205" s="38">
        <f>SUM(ENERO:DICIEMBRE!AU205)</f>
        <v>0</v>
      </c>
      <c r="AV205" s="38">
        <f>SUM(ENERO:DICIEMBRE!AV205)</f>
        <v>0</v>
      </c>
      <c r="AW205" s="38">
        <f>SUM(ENERO:DICIEMBRE!AW205)</f>
        <v>0</v>
      </c>
      <c r="AX205" s="38">
        <f>SUM(ENERO:DICIEMBRE!AX205)</f>
        <v>0</v>
      </c>
      <c r="AY205" s="43" t="str">
        <f t="shared" si="357"/>
        <v/>
      </c>
      <c r="AZ205" s="43"/>
      <c r="BA205" s="43"/>
      <c r="BB205" s="43"/>
      <c r="BC205" s="43"/>
      <c r="BD205" s="43"/>
      <c r="BE205" s="43"/>
      <c r="BF205" s="43"/>
      <c r="BG205" s="43"/>
      <c r="BH205" s="10"/>
      <c r="BI205" s="10"/>
      <c r="BJ205" s="10"/>
      <c r="BK205" s="10"/>
      <c r="BR205" s="10"/>
      <c r="BS205" s="10"/>
      <c r="BT205" s="10"/>
      <c r="BU205" s="11"/>
      <c r="BV205" s="10"/>
      <c r="BW205" s="10"/>
      <c r="BX205" s="11"/>
      <c r="BY205" s="11"/>
      <c r="BZ205" s="11"/>
      <c r="CA205" s="44" t="str">
        <f t="shared" si="361"/>
        <v/>
      </c>
      <c r="CB205" s="44" t="str">
        <f t="shared" si="362"/>
        <v/>
      </c>
      <c r="CC205" s="44" t="str">
        <f t="shared" si="363"/>
        <v/>
      </c>
      <c r="CD205" s="44" t="str">
        <f t="shared" si="364"/>
        <v/>
      </c>
      <c r="CE205" s="44" t="str">
        <f t="shared" si="365"/>
        <v/>
      </c>
      <c r="CF205" s="44" t="str">
        <f t="shared" si="366"/>
        <v/>
      </c>
      <c r="CG205" s="44" t="str">
        <f t="shared" si="367"/>
        <v/>
      </c>
      <c r="CH205" s="44" t="str">
        <f t="shared" si="368"/>
        <v/>
      </c>
      <c r="CI205" s="44" t="str">
        <f t="shared" si="369"/>
        <v/>
      </c>
      <c r="CJ205" s="44"/>
      <c r="CK205" s="44"/>
      <c r="CL205" s="44"/>
      <c r="CM205" s="44"/>
      <c r="CN205" s="44"/>
      <c r="CO205" s="44"/>
      <c r="CP205" s="44"/>
      <c r="CQ205" s="44"/>
      <c r="CR205" s="44"/>
      <c r="CS205" s="44"/>
      <c r="CT205" s="44"/>
      <c r="CU205" s="44"/>
      <c r="CV205" s="44"/>
      <c r="CW205" s="44" t="str">
        <f t="shared" si="358"/>
        <v/>
      </c>
      <c r="CX205" s="44" t="str">
        <f t="shared" si="359"/>
        <v/>
      </c>
      <c r="CY205" s="44"/>
      <c r="CZ205" s="44"/>
      <c r="DA205" s="45">
        <f t="shared" si="370"/>
        <v>0</v>
      </c>
      <c r="DB205" s="45">
        <f t="shared" si="371"/>
        <v>0</v>
      </c>
      <c r="DC205" s="45">
        <f t="shared" si="371"/>
        <v>0</v>
      </c>
      <c r="DD205" s="45">
        <f t="shared" si="372"/>
        <v>0</v>
      </c>
      <c r="DE205" s="45">
        <f t="shared" si="372"/>
        <v>0</v>
      </c>
      <c r="DF205" s="45">
        <f t="shared" si="373"/>
        <v>0</v>
      </c>
      <c r="DG205" s="45">
        <f t="shared" si="374"/>
        <v>0</v>
      </c>
      <c r="DH205" s="45">
        <f t="shared" si="375"/>
        <v>0</v>
      </c>
      <c r="DI205" s="45">
        <f t="shared" si="376"/>
        <v>0</v>
      </c>
      <c r="DJ205" s="45"/>
      <c r="DK205" s="45"/>
      <c r="DL205" s="45"/>
      <c r="DM205" s="45"/>
      <c r="DN205" s="45"/>
      <c r="DO205" s="45"/>
      <c r="DP205" s="45"/>
      <c r="DQ205" s="45"/>
      <c r="DR205" s="45"/>
      <c r="DS205" s="45"/>
      <c r="DT205" s="45"/>
      <c r="DU205" s="45"/>
      <c r="DV205" s="45"/>
      <c r="DW205" s="45">
        <f t="shared" si="380"/>
        <v>0</v>
      </c>
      <c r="DX205" s="45">
        <f t="shared" si="380"/>
        <v>0</v>
      </c>
    </row>
    <row r="206" spans="1:128" s="9" customFormat="1" x14ac:dyDescent="0.25">
      <c r="A206" s="533" t="s">
        <v>98</v>
      </c>
      <c r="B206" s="534"/>
      <c r="C206" s="47">
        <f t="shared" si="381"/>
        <v>0</v>
      </c>
      <c r="D206" s="150">
        <f t="shared" si="381"/>
        <v>0</v>
      </c>
      <c r="E206" s="38">
        <f>SUM(ENERO:DICIEMBRE!E206)</f>
        <v>0</v>
      </c>
      <c r="F206" s="38">
        <f>SUM(ENERO:DICIEMBRE!F206)</f>
        <v>0</v>
      </c>
      <c r="G206" s="38">
        <f>SUM(ENERO:DICIEMBRE!G206)</f>
        <v>0</v>
      </c>
      <c r="H206" s="38">
        <f>SUM(ENERO:DICIEMBRE!H206)</f>
        <v>0</v>
      </c>
      <c r="I206" s="38">
        <f>SUM(ENERO:DICIEMBRE!I206)</f>
        <v>0</v>
      </c>
      <c r="J206" s="38">
        <f>SUM(ENERO:DICIEMBRE!J206)</f>
        <v>0</v>
      </c>
      <c r="K206" s="38">
        <f>SUM(ENERO:DICIEMBRE!K206)</f>
        <v>0</v>
      </c>
      <c r="L206" s="38">
        <f>SUM(ENERO:DICIEMBRE!L206)</f>
        <v>0</v>
      </c>
      <c r="M206" s="38">
        <f>SUM(ENERO:DICIEMBRE!M206)</f>
        <v>0</v>
      </c>
      <c r="N206" s="38">
        <f>SUM(ENERO:DICIEMBRE!N206)</f>
        <v>0</v>
      </c>
      <c r="O206" s="38">
        <f>SUM(ENERO:DICIEMBRE!O206)</f>
        <v>0</v>
      </c>
      <c r="P206" s="38">
        <f>SUM(ENERO:DICIEMBRE!P206)</f>
        <v>0</v>
      </c>
      <c r="Q206" s="38">
        <f>SUM(ENERO:DICIEMBRE!Q206)</f>
        <v>0</v>
      </c>
      <c r="R206" s="38">
        <f>SUM(ENERO:DICIEMBRE!R206)</f>
        <v>0</v>
      </c>
      <c r="S206" s="38">
        <f>SUM(ENERO:DICIEMBRE!S206)</f>
        <v>0</v>
      </c>
      <c r="T206" s="38">
        <f>SUM(ENERO:DICIEMBRE!T206)</f>
        <v>0</v>
      </c>
      <c r="U206" s="38">
        <f>SUM(ENERO:DICIEMBRE!U206)</f>
        <v>0</v>
      </c>
      <c r="V206" s="38">
        <f>SUM(ENERO:DICIEMBRE!V206)</f>
        <v>0</v>
      </c>
      <c r="W206" s="38">
        <f>SUM(ENERO:DICIEMBRE!W206)</f>
        <v>0</v>
      </c>
      <c r="X206" s="38">
        <f>SUM(ENERO:DICIEMBRE!X206)</f>
        <v>0</v>
      </c>
      <c r="Y206" s="38">
        <f>SUM(ENERO:DICIEMBRE!Y206)</f>
        <v>0</v>
      </c>
      <c r="Z206" s="38">
        <f>SUM(ENERO:DICIEMBRE!Z206)</f>
        <v>0</v>
      </c>
      <c r="AA206" s="38">
        <f>SUM(ENERO:DICIEMBRE!AA206)</f>
        <v>0</v>
      </c>
      <c r="AB206" s="38">
        <f>SUM(ENERO:DICIEMBRE!AB206)</f>
        <v>0</v>
      </c>
      <c r="AC206" s="38">
        <f>SUM(ENERO:DICIEMBRE!AC206)</f>
        <v>0</v>
      </c>
      <c r="AD206" s="38">
        <f>SUM(ENERO:DICIEMBRE!AD206)</f>
        <v>0</v>
      </c>
      <c r="AE206" s="38">
        <f>SUM(ENERO:DICIEMBRE!AE206)</f>
        <v>0</v>
      </c>
      <c r="AF206" s="38">
        <f>SUM(ENERO:DICIEMBRE!AF206)</f>
        <v>0</v>
      </c>
      <c r="AG206" s="38">
        <f>SUM(ENERO:DICIEMBRE!AG206)</f>
        <v>0</v>
      </c>
      <c r="AH206" s="38">
        <f>SUM(ENERO:DICIEMBRE!AH206)</f>
        <v>0</v>
      </c>
      <c r="AI206" s="38">
        <f>SUM(ENERO:DICIEMBRE!AI206)</f>
        <v>0</v>
      </c>
      <c r="AJ206" s="38">
        <f>SUM(ENERO:DICIEMBRE!AJ206)</f>
        <v>0</v>
      </c>
      <c r="AK206" s="38">
        <f>SUM(ENERO:DICIEMBRE!AK206)</f>
        <v>0</v>
      </c>
      <c r="AL206" s="38">
        <f>SUM(ENERO:DICIEMBRE!AL206)</f>
        <v>0</v>
      </c>
      <c r="AM206" s="38">
        <f>SUM(ENERO:DICIEMBRE!AM206)</f>
        <v>0</v>
      </c>
      <c r="AN206" s="38">
        <f>SUM(ENERO:DICIEMBRE!AN206)</f>
        <v>0</v>
      </c>
      <c r="AO206" s="38">
        <f>SUM(ENERO:DICIEMBRE!AO206)</f>
        <v>0</v>
      </c>
      <c r="AP206" s="38">
        <f>SUM(ENERO:DICIEMBRE!AP206)</f>
        <v>0</v>
      </c>
      <c r="AQ206" s="38">
        <f>SUM(ENERO:DICIEMBRE!AQ206)</f>
        <v>0</v>
      </c>
      <c r="AR206" s="38">
        <f>SUM(ENERO:DICIEMBRE!AR206)</f>
        <v>0</v>
      </c>
      <c r="AS206" s="38">
        <f>SUM(ENERO:DICIEMBRE!AS206)</f>
        <v>0</v>
      </c>
      <c r="AT206" s="38">
        <f>SUM(ENERO:DICIEMBRE!AT206)</f>
        <v>0</v>
      </c>
      <c r="AU206" s="38">
        <f>SUM(ENERO:DICIEMBRE!AU206)</f>
        <v>0</v>
      </c>
      <c r="AV206" s="38">
        <f>SUM(ENERO:DICIEMBRE!AV206)</f>
        <v>0</v>
      </c>
      <c r="AW206" s="38">
        <f>SUM(ENERO:DICIEMBRE!AW206)</f>
        <v>0</v>
      </c>
      <c r="AX206" s="38">
        <f>SUM(ENERO:DICIEMBRE!AX206)</f>
        <v>0</v>
      </c>
      <c r="AY206" s="43" t="str">
        <f t="shared" si="357"/>
        <v/>
      </c>
      <c r="AZ206" s="43"/>
      <c r="BA206" s="43"/>
      <c r="BB206" s="43"/>
      <c r="BC206" s="43"/>
      <c r="BD206" s="43"/>
      <c r="BE206" s="43"/>
      <c r="BF206" s="43"/>
      <c r="BG206" s="43"/>
      <c r="BH206" s="10"/>
      <c r="BI206" s="10"/>
      <c r="BJ206" s="10"/>
      <c r="BK206" s="10"/>
      <c r="BR206" s="10"/>
      <c r="BS206" s="10"/>
      <c r="BT206" s="10"/>
      <c r="BU206" s="11"/>
      <c r="BV206" s="10"/>
      <c r="BW206" s="10"/>
      <c r="BX206" s="11"/>
      <c r="BY206" s="11"/>
      <c r="BZ206" s="11"/>
      <c r="CA206" s="44" t="str">
        <f t="shared" si="361"/>
        <v/>
      </c>
      <c r="CB206" s="44" t="str">
        <f t="shared" si="362"/>
        <v/>
      </c>
      <c r="CC206" s="44" t="str">
        <f t="shared" si="363"/>
        <v/>
      </c>
      <c r="CD206" s="44" t="str">
        <f t="shared" si="364"/>
        <v/>
      </c>
      <c r="CE206" s="44" t="str">
        <f t="shared" si="365"/>
        <v/>
      </c>
      <c r="CF206" s="44" t="str">
        <f t="shared" si="366"/>
        <v/>
      </c>
      <c r="CG206" s="44" t="str">
        <f t="shared" si="367"/>
        <v/>
      </c>
      <c r="CH206" s="44" t="str">
        <f t="shared" si="368"/>
        <v/>
      </c>
      <c r="CI206" s="44" t="str">
        <f t="shared" si="369"/>
        <v/>
      </c>
      <c r="CJ206" s="44"/>
      <c r="CK206" s="44"/>
      <c r="CL206" s="44"/>
      <c r="CM206" s="44"/>
      <c r="CN206" s="44"/>
      <c r="CO206" s="44"/>
      <c r="CP206" s="44"/>
      <c r="CQ206" s="44"/>
      <c r="CR206" s="44"/>
      <c r="CS206" s="44"/>
      <c r="CT206" s="44"/>
      <c r="CU206" s="44"/>
      <c r="CV206" s="44"/>
      <c r="CW206" s="44" t="str">
        <f t="shared" si="358"/>
        <v/>
      </c>
      <c r="CX206" s="44" t="str">
        <f t="shared" si="359"/>
        <v/>
      </c>
      <c r="CY206" s="44"/>
      <c r="CZ206" s="44"/>
      <c r="DA206" s="45">
        <f t="shared" si="370"/>
        <v>0</v>
      </c>
      <c r="DB206" s="45">
        <f t="shared" si="371"/>
        <v>0</v>
      </c>
      <c r="DC206" s="45">
        <f t="shared" si="371"/>
        <v>0</v>
      </c>
      <c r="DD206" s="45">
        <f t="shared" si="372"/>
        <v>0</v>
      </c>
      <c r="DE206" s="45">
        <f t="shared" si="372"/>
        <v>0</v>
      </c>
      <c r="DF206" s="45">
        <f t="shared" si="373"/>
        <v>0</v>
      </c>
      <c r="DG206" s="45">
        <f t="shared" si="374"/>
        <v>0</v>
      </c>
      <c r="DH206" s="45">
        <f t="shared" si="375"/>
        <v>0</v>
      </c>
      <c r="DI206" s="45">
        <f t="shared" si="376"/>
        <v>0</v>
      </c>
      <c r="DJ206" s="45"/>
      <c r="DK206" s="45"/>
      <c r="DL206" s="45"/>
      <c r="DM206" s="45"/>
      <c r="DN206" s="45"/>
      <c r="DO206" s="45"/>
      <c r="DP206" s="45"/>
      <c r="DQ206" s="45"/>
      <c r="DR206" s="45"/>
      <c r="DS206" s="45"/>
      <c r="DT206" s="45"/>
      <c r="DU206" s="45"/>
      <c r="DV206" s="45"/>
      <c r="DW206" s="45">
        <f t="shared" si="380"/>
        <v>0</v>
      </c>
      <c r="DX206" s="45">
        <f t="shared" si="380"/>
        <v>0</v>
      </c>
    </row>
    <row r="207" spans="1:128" s="9" customFormat="1" x14ac:dyDescent="0.25">
      <c r="A207" s="533" t="s">
        <v>99</v>
      </c>
      <c r="B207" s="534"/>
      <c r="C207" s="47">
        <f t="shared" si="381"/>
        <v>0</v>
      </c>
      <c r="D207" s="150">
        <f t="shared" si="381"/>
        <v>0</v>
      </c>
      <c r="E207" s="38">
        <f>SUM(ENERO:DICIEMBRE!E207)</f>
        <v>0</v>
      </c>
      <c r="F207" s="38">
        <f>SUM(ENERO:DICIEMBRE!F207)</f>
        <v>0</v>
      </c>
      <c r="G207" s="38">
        <f>SUM(ENERO:DICIEMBRE!G207)</f>
        <v>0</v>
      </c>
      <c r="H207" s="38">
        <f>SUM(ENERO:DICIEMBRE!H207)</f>
        <v>0</v>
      </c>
      <c r="I207" s="38">
        <f>SUM(ENERO:DICIEMBRE!I207)</f>
        <v>0</v>
      </c>
      <c r="J207" s="38">
        <f>SUM(ENERO:DICIEMBRE!J207)</f>
        <v>0</v>
      </c>
      <c r="K207" s="38">
        <f>SUM(ENERO:DICIEMBRE!K207)</f>
        <v>0</v>
      </c>
      <c r="L207" s="38">
        <f>SUM(ENERO:DICIEMBRE!L207)</f>
        <v>0</v>
      </c>
      <c r="M207" s="38">
        <f>SUM(ENERO:DICIEMBRE!M207)</f>
        <v>0</v>
      </c>
      <c r="N207" s="38">
        <f>SUM(ENERO:DICIEMBRE!N207)</f>
        <v>0</v>
      </c>
      <c r="O207" s="38">
        <f>SUM(ENERO:DICIEMBRE!O207)</f>
        <v>0</v>
      </c>
      <c r="P207" s="38">
        <f>SUM(ENERO:DICIEMBRE!P207)</f>
        <v>0</v>
      </c>
      <c r="Q207" s="38">
        <f>SUM(ENERO:DICIEMBRE!Q207)</f>
        <v>0</v>
      </c>
      <c r="R207" s="38">
        <f>SUM(ENERO:DICIEMBRE!R207)</f>
        <v>0</v>
      </c>
      <c r="S207" s="38">
        <f>SUM(ENERO:DICIEMBRE!S207)</f>
        <v>0</v>
      </c>
      <c r="T207" s="38">
        <f>SUM(ENERO:DICIEMBRE!T207)</f>
        <v>0</v>
      </c>
      <c r="U207" s="38">
        <f>SUM(ENERO:DICIEMBRE!U207)</f>
        <v>0</v>
      </c>
      <c r="V207" s="38">
        <f>SUM(ENERO:DICIEMBRE!V207)</f>
        <v>0</v>
      </c>
      <c r="W207" s="38">
        <f>SUM(ENERO:DICIEMBRE!W207)</f>
        <v>0</v>
      </c>
      <c r="X207" s="38">
        <f>SUM(ENERO:DICIEMBRE!X207)</f>
        <v>0</v>
      </c>
      <c r="Y207" s="38">
        <f>SUM(ENERO:DICIEMBRE!Y207)</f>
        <v>0</v>
      </c>
      <c r="Z207" s="38">
        <f>SUM(ENERO:DICIEMBRE!Z207)</f>
        <v>0</v>
      </c>
      <c r="AA207" s="38">
        <f>SUM(ENERO:DICIEMBRE!AA207)</f>
        <v>0</v>
      </c>
      <c r="AB207" s="38">
        <f>SUM(ENERO:DICIEMBRE!AB207)</f>
        <v>0</v>
      </c>
      <c r="AC207" s="38">
        <f>SUM(ENERO:DICIEMBRE!AC207)</f>
        <v>0</v>
      </c>
      <c r="AD207" s="38">
        <f>SUM(ENERO:DICIEMBRE!AD207)</f>
        <v>0</v>
      </c>
      <c r="AE207" s="38">
        <f>SUM(ENERO:DICIEMBRE!AE207)</f>
        <v>0</v>
      </c>
      <c r="AF207" s="38">
        <f>SUM(ENERO:DICIEMBRE!AF207)</f>
        <v>0</v>
      </c>
      <c r="AG207" s="38">
        <f>SUM(ENERO:DICIEMBRE!AG207)</f>
        <v>0</v>
      </c>
      <c r="AH207" s="38">
        <f>SUM(ENERO:DICIEMBRE!AH207)</f>
        <v>0</v>
      </c>
      <c r="AI207" s="38">
        <f>SUM(ENERO:DICIEMBRE!AI207)</f>
        <v>0</v>
      </c>
      <c r="AJ207" s="38">
        <f>SUM(ENERO:DICIEMBRE!AJ207)</f>
        <v>0</v>
      </c>
      <c r="AK207" s="38">
        <f>SUM(ENERO:DICIEMBRE!AK207)</f>
        <v>0</v>
      </c>
      <c r="AL207" s="38">
        <f>SUM(ENERO:DICIEMBRE!AL207)</f>
        <v>0</v>
      </c>
      <c r="AM207" s="38">
        <f>SUM(ENERO:DICIEMBRE!AM207)</f>
        <v>0</v>
      </c>
      <c r="AN207" s="38">
        <f>SUM(ENERO:DICIEMBRE!AN207)</f>
        <v>0</v>
      </c>
      <c r="AO207" s="38">
        <f>SUM(ENERO:DICIEMBRE!AO207)</f>
        <v>0</v>
      </c>
      <c r="AP207" s="38">
        <f>SUM(ENERO:DICIEMBRE!AP207)</f>
        <v>0</v>
      </c>
      <c r="AQ207" s="38">
        <f>SUM(ENERO:DICIEMBRE!AQ207)</f>
        <v>0</v>
      </c>
      <c r="AR207" s="38">
        <f>SUM(ENERO:DICIEMBRE!AR207)</f>
        <v>0</v>
      </c>
      <c r="AS207" s="38">
        <f>SUM(ENERO:DICIEMBRE!AS207)</f>
        <v>0</v>
      </c>
      <c r="AT207" s="38">
        <f>SUM(ENERO:DICIEMBRE!AT207)</f>
        <v>0</v>
      </c>
      <c r="AU207" s="38">
        <f>SUM(ENERO:DICIEMBRE!AU207)</f>
        <v>0</v>
      </c>
      <c r="AV207" s="38">
        <f>SUM(ENERO:DICIEMBRE!AV207)</f>
        <v>0</v>
      </c>
      <c r="AW207" s="38">
        <f>SUM(ENERO:DICIEMBRE!AW207)</f>
        <v>0</v>
      </c>
      <c r="AX207" s="38">
        <f>SUM(ENERO:DICIEMBRE!AX207)</f>
        <v>0</v>
      </c>
      <c r="AY207" s="43" t="str">
        <f t="shared" si="357"/>
        <v/>
      </c>
      <c r="AZ207" s="43"/>
      <c r="BA207" s="43"/>
      <c r="BB207" s="43"/>
      <c r="BC207" s="43"/>
      <c r="BD207" s="43"/>
      <c r="BE207" s="43"/>
      <c r="BF207" s="43"/>
      <c r="BG207" s="43"/>
      <c r="BH207" s="10"/>
      <c r="BI207" s="10"/>
      <c r="BJ207" s="10"/>
      <c r="BK207" s="10"/>
      <c r="BR207" s="10"/>
      <c r="BS207" s="10"/>
      <c r="BT207" s="10"/>
      <c r="BU207" s="11"/>
      <c r="BV207" s="10"/>
      <c r="BW207" s="10"/>
      <c r="BX207" s="11"/>
      <c r="BY207" s="11"/>
      <c r="BZ207" s="11"/>
      <c r="CA207" s="44" t="str">
        <f t="shared" si="361"/>
        <v/>
      </c>
      <c r="CB207" s="44" t="str">
        <f t="shared" si="362"/>
        <v/>
      </c>
      <c r="CC207" s="44" t="str">
        <f t="shared" si="363"/>
        <v/>
      </c>
      <c r="CD207" s="44" t="str">
        <f t="shared" si="364"/>
        <v/>
      </c>
      <c r="CE207" s="44" t="str">
        <f t="shared" si="365"/>
        <v/>
      </c>
      <c r="CF207" s="44" t="str">
        <f t="shared" si="366"/>
        <v/>
      </c>
      <c r="CG207" s="44" t="str">
        <f t="shared" si="367"/>
        <v/>
      </c>
      <c r="CH207" s="44" t="str">
        <f t="shared" si="368"/>
        <v/>
      </c>
      <c r="CI207" s="44" t="str">
        <f t="shared" si="369"/>
        <v/>
      </c>
      <c r="CJ207" s="44"/>
      <c r="CK207" s="44"/>
      <c r="CL207" s="44"/>
      <c r="CM207" s="44"/>
      <c r="CN207" s="44"/>
      <c r="CO207" s="44"/>
      <c r="CP207" s="44"/>
      <c r="CQ207" s="44"/>
      <c r="CR207" s="44"/>
      <c r="CS207" s="44"/>
      <c r="CT207" s="44"/>
      <c r="CU207" s="44"/>
      <c r="CV207" s="44"/>
      <c r="CW207" s="44" t="str">
        <f t="shared" si="358"/>
        <v/>
      </c>
      <c r="CX207" s="44" t="str">
        <f t="shared" si="359"/>
        <v/>
      </c>
      <c r="CY207" s="44"/>
      <c r="CZ207" s="44"/>
      <c r="DA207" s="45">
        <f t="shared" si="370"/>
        <v>0</v>
      </c>
      <c r="DB207" s="45">
        <f t="shared" si="371"/>
        <v>0</v>
      </c>
      <c r="DC207" s="45">
        <f t="shared" si="371"/>
        <v>0</v>
      </c>
      <c r="DD207" s="45">
        <f t="shared" si="372"/>
        <v>0</v>
      </c>
      <c r="DE207" s="45">
        <f t="shared" si="372"/>
        <v>0</v>
      </c>
      <c r="DF207" s="45">
        <f t="shared" si="373"/>
        <v>0</v>
      </c>
      <c r="DG207" s="45">
        <f t="shared" si="374"/>
        <v>0</v>
      </c>
      <c r="DH207" s="45">
        <f t="shared" si="375"/>
        <v>0</v>
      </c>
      <c r="DI207" s="45">
        <f t="shared" si="376"/>
        <v>0</v>
      </c>
      <c r="DJ207" s="45"/>
      <c r="DK207" s="45"/>
      <c r="DL207" s="45"/>
      <c r="DM207" s="45"/>
      <c r="DN207" s="45"/>
      <c r="DO207" s="45"/>
      <c r="DP207" s="45"/>
      <c r="DQ207" s="45"/>
      <c r="DR207" s="45"/>
      <c r="DS207" s="45"/>
      <c r="DT207" s="45"/>
      <c r="DU207" s="45"/>
      <c r="DV207" s="45"/>
      <c r="DW207" s="45">
        <f t="shared" si="380"/>
        <v>0</v>
      </c>
      <c r="DX207" s="45">
        <f t="shared" si="380"/>
        <v>0</v>
      </c>
    </row>
    <row r="208" spans="1:128" s="9" customFormat="1" x14ac:dyDescent="0.25">
      <c r="A208" s="533" t="s">
        <v>100</v>
      </c>
      <c r="B208" s="534"/>
      <c r="C208" s="47">
        <f t="shared" si="381"/>
        <v>0</v>
      </c>
      <c r="D208" s="150">
        <f t="shared" si="381"/>
        <v>0</v>
      </c>
      <c r="E208" s="38">
        <f>SUM(ENERO:DICIEMBRE!E208)</f>
        <v>0</v>
      </c>
      <c r="F208" s="38">
        <f>SUM(ENERO:DICIEMBRE!F208)</f>
        <v>0</v>
      </c>
      <c r="G208" s="38">
        <f>SUM(ENERO:DICIEMBRE!G208)</f>
        <v>0</v>
      </c>
      <c r="H208" s="38">
        <f>SUM(ENERO:DICIEMBRE!H208)</f>
        <v>0</v>
      </c>
      <c r="I208" s="38">
        <f>SUM(ENERO:DICIEMBRE!I208)</f>
        <v>0</v>
      </c>
      <c r="J208" s="38">
        <f>SUM(ENERO:DICIEMBRE!J208)</f>
        <v>0</v>
      </c>
      <c r="K208" s="38">
        <f>SUM(ENERO:DICIEMBRE!K208)</f>
        <v>0</v>
      </c>
      <c r="L208" s="38">
        <f>SUM(ENERO:DICIEMBRE!L208)</f>
        <v>0</v>
      </c>
      <c r="M208" s="38">
        <f>SUM(ENERO:DICIEMBRE!M208)</f>
        <v>0</v>
      </c>
      <c r="N208" s="38">
        <f>SUM(ENERO:DICIEMBRE!N208)</f>
        <v>0</v>
      </c>
      <c r="O208" s="38">
        <f>SUM(ENERO:DICIEMBRE!O208)</f>
        <v>0</v>
      </c>
      <c r="P208" s="38">
        <f>SUM(ENERO:DICIEMBRE!P208)</f>
        <v>0</v>
      </c>
      <c r="Q208" s="38">
        <f>SUM(ENERO:DICIEMBRE!Q208)</f>
        <v>0</v>
      </c>
      <c r="R208" s="38">
        <f>SUM(ENERO:DICIEMBRE!R208)</f>
        <v>0</v>
      </c>
      <c r="S208" s="38">
        <f>SUM(ENERO:DICIEMBRE!S208)</f>
        <v>0</v>
      </c>
      <c r="T208" s="38">
        <f>SUM(ENERO:DICIEMBRE!T208)</f>
        <v>0</v>
      </c>
      <c r="U208" s="38">
        <f>SUM(ENERO:DICIEMBRE!U208)</f>
        <v>0</v>
      </c>
      <c r="V208" s="38">
        <f>SUM(ENERO:DICIEMBRE!V208)</f>
        <v>0</v>
      </c>
      <c r="W208" s="38">
        <f>SUM(ENERO:DICIEMBRE!W208)</f>
        <v>0</v>
      </c>
      <c r="X208" s="38">
        <f>SUM(ENERO:DICIEMBRE!X208)</f>
        <v>0</v>
      </c>
      <c r="Y208" s="38">
        <f>SUM(ENERO:DICIEMBRE!Y208)</f>
        <v>0</v>
      </c>
      <c r="Z208" s="38">
        <f>SUM(ENERO:DICIEMBRE!Z208)</f>
        <v>0</v>
      </c>
      <c r="AA208" s="38">
        <f>SUM(ENERO:DICIEMBRE!AA208)</f>
        <v>0</v>
      </c>
      <c r="AB208" s="38">
        <f>SUM(ENERO:DICIEMBRE!AB208)</f>
        <v>0</v>
      </c>
      <c r="AC208" s="38">
        <f>SUM(ENERO:DICIEMBRE!AC208)</f>
        <v>0</v>
      </c>
      <c r="AD208" s="38">
        <f>SUM(ENERO:DICIEMBRE!AD208)</f>
        <v>0</v>
      </c>
      <c r="AE208" s="38">
        <f>SUM(ENERO:DICIEMBRE!AE208)</f>
        <v>0</v>
      </c>
      <c r="AF208" s="38">
        <f>SUM(ENERO:DICIEMBRE!AF208)</f>
        <v>0</v>
      </c>
      <c r="AG208" s="38">
        <f>SUM(ENERO:DICIEMBRE!AG208)</f>
        <v>0</v>
      </c>
      <c r="AH208" s="38">
        <f>SUM(ENERO:DICIEMBRE!AH208)</f>
        <v>0</v>
      </c>
      <c r="AI208" s="38">
        <f>SUM(ENERO:DICIEMBRE!AI208)</f>
        <v>0</v>
      </c>
      <c r="AJ208" s="38">
        <f>SUM(ENERO:DICIEMBRE!AJ208)</f>
        <v>0</v>
      </c>
      <c r="AK208" s="38">
        <f>SUM(ENERO:DICIEMBRE!AK208)</f>
        <v>0</v>
      </c>
      <c r="AL208" s="38">
        <f>SUM(ENERO:DICIEMBRE!AL208)</f>
        <v>0</v>
      </c>
      <c r="AM208" s="38">
        <f>SUM(ENERO:DICIEMBRE!AM208)</f>
        <v>0</v>
      </c>
      <c r="AN208" s="38">
        <f>SUM(ENERO:DICIEMBRE!AN208)</f>
        <v>0</v>
      </c>
      <c r="AO208" s="38">
        <f>SUM(ENERO:DICIEMBRE!AO208)</f>
        <v>0</v>
      </c>
      <c r="AP208" s="38">
        <f>SUM(ENERO:DICIEMBRE!AP208)</f>
        <v>0</v>
      </c>
      <c r="AQ208" s="38">
        <f>SUM(ENERO:DICIEMBRE!AQ208)</f>
        <v>0</v>
      </c>
      <c r="AR208" s="38">
        <f>SUM(ENERO:DICIEMBRE!AR208)</f>
        <v>0</v>
      </c>
      <c r="AS208" s="38">
        <f>SUM(ENERO:DICIEMBRE!AS208)</f>
        <v>0</v>
      </c>
      <c r="AT208" s="38">
        <f>SUM(ENERO:DICIEMBRE!AT208)</f>
        <v>0</v>
      </c>
      <c r="AU208" s="38">
        <f>SUM(ENERO:DICIEMBRE!AU208)</f>
        <v>0</v>
      </c>
      <c r="AV208" s="38">
        <f>SUM(ENERO:DICIEMBRE!AV208)</f>
        <v>0</v>
      </c>
      <c r="AW208" s="38">
        <f>SUM(ENERO:DICIEMBRE!AW208)</f>
        <v>0</v>
      </c>
      <c r="AX208" s="38">
        <f>SUM(ENERO:DICIEMBRE!AX208)</f>
        <v>0</v>
      </c>
      <c r="AY208" s="43" t="str">
        <f t="shared" si="357"/>
        <v/>
      </c>
      <c r="AZ208" s="43"/>
      <c r="BA208" s="43"/>
      <c r="BB208" s="43"/>
      <c r="BC208" s="43"/>
      <c r="BD208" s="43"/>
      <c r="BE208" s="43"/>
      <c r="BF208" s="43"/>
      <c r="BG208" s="43"/>
      <c r="BH208" s="10"/>
      <c r="BI208" s="10"/>
      <c r="BJ208" s="10"/>
      <c r="BK208" s="10"/>
      <c r="BR208" s="10"/>
      <c r="BS208" s="10"/>
      <c r="BT208" s="10"/>
      <c r="BU208" s="11"/>
      <c r="BV208" s="10"/>
      <c r="BW208" s="10"/>
      <c r="BX208" s="11"/>
      <c r="BY208" s="11"/>
      <c r="BZ208" s="11"/>
      <c r="CA208" s="44" t="str">
        <f t="shared" si="361"/>
        <v/>
      </c>
      <c r="CB208" s="44" t="str">
        <f t="shared" si="362"/>
        <v/>
      </c>
      <c r="CC208" s="44" t="str">
        <f t="shared" si="363"/>
        <v/>
      </c>
      <c r="CD208" s="44" t="str">
        <f t="shared" si="364"/>
        <v/>
      </c>
      <c r="CE208" s="44" t="str">
        <f t="shared" si="365"/>
        <v/>
      </c>
      <c r="CF208" s="44" t="str">
        <f t="shared" si="366"/>
        <v/>
      </c>
      <c r="CG208" s="44" t="str">
        <f t="shared" si="367"/>
        <v/>
      </c>
      <c r="CH208" s="44" t="str">
        <f t="shared" si="368"/>
        <v/>
      </c>
      <c r="CI208" s="44" t="str">
        <f t="shared" si="369"/>
        <v/>
      </c>
      <c r="CJ208" s="44"/>
      <c r="CK208" s="44"/>
      <c r="CL208" s="44"/>
      <c r="CM208" s="44"/>
      <c r="CN208" s="44"/>
      <c r="CO208" s="44"/>
      <c r="CP208" s="44"/>
      <c r="CQ208" s="44"/>
      <c r="CR208" s="44"/>
      <c r="CS208" s="44"/>
      <c r="CT208" s="44"/>
      <c r="CU208" s="44"/>
      <c r="CV208" s="44"/>
      <c r="CW208" s="44" t="str">
        <f t="shared" si="358"/>
        <v/>
      </c>
      <c r="CX208" s="44" t="str">
        <f t="shared" si="359"/>
        <v/>
      </c>
      <c r="CY208" s="44"/>
      <c r="CZ208" s="44"/>
      <c r="DA208" s="45">
        <f t="shared" si="370"/>
        <v>0</v>
      </c>
      <c r="DB208" s="45">
        <f t="shared" si="371"/>
        <v>0</v>
      </c>
      <c r="DC208" s="45">
        <f t="shared" si="371"/>
        <v>0</v>
      </c>
      <c r="DD208" s="45">
        <f t="shared" si="372"/>
        <v>0</v>
      </c>
      <c r="DE208" s="45">
        <f t="shared" si="372"/>
        <v>0</v>
      </c>
      <c r="DF208" s="45">
        <f t="shared" si="373"/>
        <v>0</v>
      </c>
      <c r="DG208" s="45">
        <f t="shared" si="374"/>
        <v>0</v>
      </c>
      <c r="DH208" s="45">
        <f t="shared" si="375"/>
        <v>0</v>
      </c>
      <c r="DI208" s="45">
        <f t="shared" si="376"/>
        <v>0</v>
      </c>
      <c r="DJ208" s="45"/>
      <c r="DK208" s="45"/>
      <c r="DL208" s="45"/>
      <c r="DM208" s="45"/>
      <c r="DN208" s="45"/>
      <c r="DO208" s="45"/>
      <c r="DP208" s="45"/>
      <c r="DQ208" s="45"/>
      <c r="DR208" s="45"/>
      <c r="DS208" s="45"/>
      <c r="DT208" s="45"/>
      <c r="DU208" s="45"/>
      <c r="DV208" s="45"/>
      <c r="DW208" s="45">
        <f t="shared" si="380"/>
        <v>0</v>
      </c>
      <c r="DX208" s="45">
        <f t="shared" si="380"/>
        <v>0</v>
      </c>
    </row>
    <row r="209" spans="1:130" x14ac:dyDescent="0.25">
      <c r="A209" s="542" t="s">
        <v>101</v>
      </c>
      <c r="B209" s="543"/>
      <c r="C209" s="116">
        <f t="shared" si="381"/>
        <v>0</v>
      </c>
      <c r="D209" s="137">
        <f t="shared" si="381"/>
        <v>0</v>
      </c>
      <c r="E209" s="38">
        <f>SUM(ENERO:DICIEMBRE!E209)</f>
        <v>0</v>
      </c>
      <c r="F209" s="38">
        <f>SUM(ENERO:DICIEMBRE!F209)</f>
        <v>0</v>
      </c>
      <c r="G209" s="38">
        <f>SUM(ENERO:DICIEMBRE!G209)</f>
        <v>0</v>
      </c>
      <c r="H209" s="38">
        <f>SUM(ENERO:DICIEMBRE!H209)</f>
        <v>0</v>
      </c>
      <c r="I209" s="38">
        <f>SUM(ENERO:DICIEMBRE!I209)</f>
        <v>0</v>
      </c>
      <c r="J209" s="38">
        <f>SUM(ENERO:DICIEMBRE!J209)</f>
        <v>0</v>
      </c>
      <c r="K209" s="38">
        <f>SUM(ENERO:DICIEMBRE!K209)</f>
        <v>0</v>
      </c>
      <c r="L209" s="38">
        <f>SUM(ENERO:DICIEMBRE!L209)</f>
        <v>0</v>
      </c>
      <c r="M209" s="38">
        <f>SUM(ENERO:DICIEMBRE!M209)</f>
        <v>0</v>
      </c>
      <c r="N209" s="38">
        <f>SUM(ENERO:DICIEMBRE!N209)</f>
        <v>0</v>
      </c>
      <c r="O209" s="38">
        <f>SUM(ENERO:DICIEMBRE!O209)</f>
        <v>0</v>
      </c>
      <c r="P209" s="38">
        <f>SUM(ENERO:DICIEMBRE!P209)</f>
        <v>0</v>
      </c>
      <c r="Q209" s="38">
        <f>SUM(ENERO:DICIEMBRE!Q209)</f>
        <v>0</v>
      </c>
      <c r="R209" s="38">
        <f>SUM(ENERO:DICIEMBRE!R209)</f>
        <v>0</v>
      </c>
      <c r="S209" s="38">
        <f>SUM(ENERO:DICIEMBRE!S209)</f>
        <v>0</v>
      </c>
      <c r="T209" s="38">
        <f>SUM(ENERO:DICIEMBRE!T209)</f>
        <v>0</v>
      </c>
      <c r="U209" s="38">
        <f>SUM(ENERO:DICIEMBRE!U209)</f>
        <v>0</v>
      </c>
      <c r="V209" s="38">
        <f>SUM(ENERO:DICIEMBRE!V209)</f>
        <v>0</v>
      </c>
      <c r="W209" s="38">
        <f>SUM(ENERO:DICIEMBRE!W209)</f>
        <v>0</v>
      </c>
      <c r="X209" s="38">
        <f>SUM(ENERO:DICIEMBRE!X209)</f>
        <v>0</v>
      </c>
      <c r="Y209" s="38">
        <f>SUM(ENERO:DICIEMBRE!Y209)</f>
        <v>0</v>
      </c>
      <c r="Z209" s="38">
        <f>SUM(ENERO:DICIEMBRE!Z209)</f>
        <v>0</v>
      </c>
      <c r="AA209" s="38">
        <f>SUM(ENERO:DICIEMBRE!AA209)</f>
        <v>0</v>
      </c>
      <c r="AB209" s="38">
        <f>SUM(ENERO:DICIEMBRE!AB209)</f>
        <v>0</v>
      </c>
      <c r="AC209" s="38">
        <f>SUM(ENERO:DICIEMBRE!AC209)</f>
        <v>0</v>
      </c>
      <c r="AD209" s="38">
        <f>SUM(ENERO:DICIEMBRE!AD209)</f>
        <v>0</v>
      </c>
      <c r="AE209" s="38">
        <f>SUM(ENERO:DICIEMBRE!AE209)</f>
        <v>0</v>
      </c>
      <c r="AF209" s="38">
        <f>SUM(ENERO:DICIEMBRE!AF209)</f>
        <v>0</v>
      </c>
      <c r="AG209" s="38">
        <f>SUM(ENERO:DICIEMBRE!AG209)</f>
        <v>0</v>
      </c>
      <c r="AH209" s="38">
        <f>SUM(ENERO:DICIEMBRE!AH209)</f>
        <v>0</v>
      </c>
      <c r="AI209" s="38">
        <f>SUM(ENERO:DICIEMBRE!AI209)</f>
        <v>0</v>
      </c>
      <c r="AJ209" s="38">
        <f>SUM(ENERO:DICIEMBRE!AJ209)</f>
        <v>0</v>
      </c>
      <c r="AK209" s="38">
        <f>SUM(ENERO:DICIEMBRE!AK209)</f>
        <v>0</v>
      </c>
      <c r="AL209" s="38">
        <f>SUM(ENERO:DICIEMBRE!AL209)</f>
        <v>0</v>
      </c>
      <c r="AM209" s="38">
        <f>SUM(ENERO:DICIEMBRE!AM209)</f>
        <v>0</v>
      </c>
      <c r="AN209" s="38">
        <f>SUM(ENERO:DICIEMBRE!AN209)</f>
        <v>0</v>
      </c>
      <c r="AO209" s="38">
        <f>SUM(ENERO:DICIEMBRE!AO209)</f>
        <v>0</v>
      </c>
      <c r="AP209" s="38">
        <f>SUM(ENERO:DICIEMBRE!AP209)</f>
        <v>0</v>
      </c>
      <c r="AQ209" s="38">
        <f>SUM(ENERO:DICIEMBRE!AQ209)</f>
        <v>0</v>
      </c>
      <c r="AR209" s="38">
        <f>SUM(ENERO:DICIEMBRE!AR209)</f>
        <v>0</v>
      </c>
      <c r="AS209" s="38">
        <f>SUM(ENERO:DICIEMBRE!AS209)</f>
        <v>0</v>
      </c>
      <c r="AT209" s="38">
        <f>SUM(ENERO:DICIEMBRE!AT209)</f>
        <v>0</v>
      </c>
      <c r="AU209" s="38">
        <f>SUM(ENERO:DICIEMBRE!AU209)</f>
        <v>0</v>
      </c>
      <c r="AV209" s="38">
        <f>SUM(ENERO:DICIEMBRE!AV209)</f>
        <v>0</v>
      </c>
      <c r="AW209" s="38">
        <f>SUM(ENERO:DICIEMBRE!AW209)</f>
        <v>0</v>
      </c>
      <c r="AX209" s="38">
        <f>SUM(ENERO:DICIEMBRE!AX209)</f>
        <v>0</v>
      </c>
      <c r="AY209" s="43" t="str">
        <f t="shared" si="357"/>
        <v/>
      </c>
      <c r="AZ209" s="43"/>
      <c r="BA209" s="43"/>
      <c r="BB209" s="43"/>
      <c r="BC209" s="43"/>
      <c r="BD209" s="43"/>
      <c r="BE209" s="43"/>
      <c r="BF209" s="43"/>
      <c r="BG209" s="43"/>
      <c r="BH209" s="10"/>
      <c r="BI209" s="10"/>
      <c r="BJ209" s="10"/>
      <c r="BK209" s="10"/>
      <c r="BR209" s="10"/>
      <c r="BS209" s="10"/>
      <c r="BT209" s="10"/>
      <c r="BU209" s="11"/>
      <c r="CA209" s="44" t="str">
        <f>IF(DA209=1," * El total de exámenes confirmados positivos por ISP NO DEBE SUPERAR el total de exámenes procesados. ","")</f>
        <v/>
      </c>
      <c r="CB209" s="44" t="str">
        <f>IF(DB209=1," * La suma de exámenes procesados por sexo DEBE SER IGUAL al total de Procesados. ","")</f>
        <v/>
      </c>
      <c r="CC209" s="44" t="str">
        <f>IF(DC209=1," * La suma de exámenes Confirmados positivos por ISP por sexo DEBE SER IGUAL al total de Procesados. ","")</f>
        <v/>
      </c>
      <c r="CD209" s="44" t="str">
        <f>IF(DD209=1," * La suma de exámenes procesados Trans NO PUEDE Superar al total de Procesados. ","")</f>
        <v/>
      </c>
      <c r="CE209" s="44" t="str">
        <f>IF(DE209=1," * La suma de exámenes confirmados positivos por ISP Trans NO PUEDE Superar al total de Procesados. ","")</f>
        <v/>
      </c>
      <c r="CF209" s="44" t="str">
        <f>IF(DF209=1," * Los exámenes procesados de personas pertenecientes a Pueblos originarios NO PUEDE Superar al total de Procesados. ","")</f>
        <v/>
      </c>
      <c r="CG209" s="44" t="str">
        <f>IF(DG209=1," * Los exámenes confirmados positivos por ISP de personas pertenecientes a Pueblos originarios NO PUEDE Superar al total de Procesados. ","")</f>
        <v/>
      </c>
      <c r="CH209" s="44" t="str">
        <f>IF(DH209=1," * Los exámenes procesados de personas pertenecientes a Pueblos migrantes NO PUEDE Superar al total de Procesados. ","")</f>
        <v/>
      </c>
      <c r="CI209" s="44" t="str">
        <f>IF(DI209=1," * Los exámenes confirmados positivos por ISP de personas pertenecientes a Pueblos Migrantes NO PUEDE Superar al total de Procesados. ","")</f>
        <v/>
      </c>
      <c r="CJ209" s="44"/>
      <c r="CK209" s="44"/>
      <c r="CL209" s="44"/>
      <c r="CM209" s="44"/>
      <c r="CN209" s="44"/>
      <c r="CO209" s="44"/>
      <c r="CP209" s="44"/>
      <c r="CQ209" s="44"/>
      <c r="CR209" s="44"/>
      <c r="CS209" s="44"/>
      <c r="CT209" s="44"/>
      <c r="CU209" s="44"/>
      <c r="CV209" s="44"/>
      <c r="CW209" s="44" t="str">
        <f t="shared" si="358"/>
        <v/>
      </c>
      <c r="CX209" s="44" t="str">
        <f t="shared" si="359"/>
        <v/>
      </c>
      <c r="CY209" s="44"/>
      <c r="CZ209" s="44"/>
      <c r="DA209" s="45">
        <f t="shared" si="370"/>
        <v>0</v>
      </c>
      <c r="DB209" s="45">
        <f t="shared" si="371"/>
        <v>0</v>
      </c>
      <c r="DC209" s="45">
        <f t="shared" si="371"/>
        <v>0</v>
      </c>
      <c r="DD209" s="45">
        <f t="shared" si="372"/>
        <v>0</v>
      </c>
      <c r="DE209" s="45">
        <f t="shared" si="372"/>
        <v>0</v>
      </c>
      <c r="DF209" s="45">
        <f t="shared" si="373"/>
        <v>0</v>
      </c>
      <c r="DG209" s="45">
        <f t="shared" si="374"/>
        <v>0</v>
      </c>
      <c r="DH209" s="45">
        <f t="shared" si="375"/>
        <v>0</v>
      </c>
      <c r="DI209" s="45">
        <f t="shared" si="376"/>
        <v>0</v>
      </c>
      <c r="DJ209" s="45"/>
      <c r="DK209" s="45"/>
      <c r="DL209" s="45"/>
      <c r="DM209" s="45"/>
      <c r="DN209" s="45"/>
      <c r="DO209" s="45"/>
      <c r="DP209" s="45"/>
      <c r="DQ209" s="45"/>
      <c r="DR209" s="45"/>
      <c r="DS209" s="45"/>
      <c r="DT209" s="45"/>
      <c r="DU209" s="45"/>
      <c r="DV209" s="45"/>
      <c r="DW209" s="45">
        <f t="shared" si="380"/>
        <v>0</v>
      </c>
      <c r="DX209" s="45">
        <f t="shared" si="380"/>
        <v>0</v>
      </c>
    </row>
    <row r="210" spans="1:130" x14ac:dyDescent="0.25">
      <c r="A210" s="160" t="s">
        <v>103</v>
      </c>
      <c r="P210" s="154"/>
      <c r="AL210" s="161"/>
      <c r="AM210" s="161"/>
      <c r="AP210" s="154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</row>
    <row r="211" spans="1:130" x14ac:dyDescent="0.25">
      <c r="A211" s="544" t="s">
        <v>62</v>
      </c>
      <c r="B211" s="547" t="s">
        <v>5</v>
      </c>
      <c r="C211" s="547"/>
      <c r="D211" s="547" t="s">
        <v>77</v>
      </c>
      <c r="E211" s="547"/>
      <c r="F211" s="547"/>
      <c r="G211" s="547"/>
      <c r="H211" s="547"/>
      <c r="I211" s="547"/>
      <c r="J211" s="547"/>
      <c r="K211" s="547"/>
      <c r="L211" s="547"/>
      <c r="M211" s="547"/>
      <c r="N211" s="547"/>
      <c r="O211" s="547"/>
      <c r="P211" s="547"/>
      <c r="Q211" s="547"/>
      <c r="R211" s="547"/>
      <c r="S211" s="547"/>
      <c r="T211" s="547"/>
      <c r="U211" s="547"/>
      <c r="V211" s="547"/>
      <c r="W211" s="547"/>
      <c r="X211" s="547"/>
      <c r="Y211" s="547"/>
      <c r="Z211" s="547"/>
      <c r="AA211" s="547"/>
      <c r="AB211" s="547"/>
      <c r="AC211" s="547"/>
      <c r="AD211" s="547"/>
      <c r="AE211" s="547"/>
      <c r="AF211" s="547"/>
      <c r="AG211" s="547"/>
      <c r="AH211" s="547"/>
      <c r="AI211" s="547"/>
      <c r="AJ211" s="547"/>
      <c r="AK211" s="548"/>
      <c r="AL211" s="529" t="s">
        <v>7</v>
      </c>
      <c r="AM211" s="549"/>
      <c r="AN211" s="485" t="s">
        <v>8</v>
      </c>
      <c r="AO211" s="492"/>
      <c r="AP211" s="550" t="s">
        <v>9</v>
      </c>
      <c r="AQ211" s="550" t="s">
        <v>10</v>
      </c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</row>
    <row r="212" spans="1:130" x14ac:dyDescent="0.25">
      <c r="A212" s="545"/>
      <c r="B212" s="547"/>
      <c r="C212" s="547"/>
      <c r="D212" s="547" t="s">
        <v>104</v>
      </c>
      <c r="E212" s="547"/>
      <c r="F212" s="547" t="s">
        <v>15</v>
      </c>
      <c r="G212" s="547"/>
      <c r="H212" s="547" t="s">
        <v>82</v>
      </c>
      <c r="I212" s="547"/>
      <c r="J212" s="547" t="s">
        <v>83</v>
      </c>
      <c r="K212" s="547"/>
      <c r="L212" s="547" t="s">
        <v>84</v>
      </c>
      <c r="M212" s="547"/>
      <c r="N212" s="547" t="s">
        <v>19</v>
      </c>
      <c r="O212" s="547"/>
      <c r="P212" s="547" t="s">
        <v>20</v>
      </c>
      <c r="Q212" s="547"/>
      <c r="R212" s="547" t="s">
        <v>21</v>
      </c>
      <c r="S212" s="547"/>
      <c r="T212" s="547" t="s">
        <v>22</v>
      </c>
      <c r="U212" s="547"/>
      <c r="V212" s="547" t="s">
        <v>23</v>
      </c>
      <c r="W212" s="547"/>
      <c r="X212" s="547" t="s">
        <v>24</v>
      </c>
      <c r="Y212" s="547"/>
      <c r="Z212" s="547" t="s">
        <v>25</v>
      </c>
      <c r="AA212" s="547"/>
      <c r="AB212" s="547" t="s">
        <v>26</v>
      </c>
      <c r="AC212" s="547"/>
      <c r="AD212" s="547" t="s">
        <v>27</v>
      </c>
      <c r="AE212" s="547"/>
      <c r="AF212" s="547" t="s">
        <v>28</v>
      </c>
      <c r="AG212" s="547"/>
      <c r="AH212" s="547" t="s">
        <v>29</v>
      </c>
      <c r="AI212" s="547"/>
      <c r="AJ212" s="547" t="s">
        <v>30</v>
      </c>
      <c r="AK212" s="548"/>
      <c r="AL212" s="553" t="s">
        <v>31</v>
      </c>
      <c r="AM212" s="527" t="s">
        <v>32</v>
      </c>
      <c r="AN212" s="499" t="s">
        <v>35</v>
      </c>
      <c r="AO212" s="497" t="s">
        <v>36</v>
      </c>
      <c r="AP212" s="550"/>
      <c r="AQ212" s="55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</row>
    <row r="213" spans="1:130" x14ac:dyDescent="0.25">
      <c r="A213" s="546"/>
      <c r="B213" s="162" t="s">
        <v>33</v>
      </c>
      <c r="C213" s="163" t="s">
        <v>34</v>
      </c>
      <c r="D213" s="164" t="s">
        <v>33</v>
      </c>
      <c r="E213" s="165" t="s">
        <v>34</v>
      </c>
      <c r="F213" s="164" t="s">
        <v>33</v>
      </c>
      <c r="G213" s="165" t="s">
        <v>34</v>
      </c>
      <c r="H213" s="164" t="s">
        <v>33</v>
      </c>
      <c r="I213" s="165" t="s">
        <v>34</v>
      </c>
      <c r="J213" s="164" t="s">
        <v>33</v>
      </c>
      <c r="K213" s="165" t="s">
        <v>34</v>
      </c>
      <c r="L213" s="164" t="s">
        <v>33</v>
      </c>
      <c r="M213" s="165" t="s">
        <v>34</v>
      </c>
      <c r="N213" s="164" t="s">
        <v>33</v>
      </c>
      <c r="O213" s="165" t="s">
        <v>34</v>
      </c>
      <c r="P213" s="164" t="s">
        <v>33</v>
      </c>
      <c r="Q213" s="165" t="s">
        <v>34</v>
      </c>
      <c r="R213" s="164" t="s">
        <v>33</v>
      </c>
      <c r="S213" s="165" t="s">
        <v>34</v>
      </c>
      <c r="T213" s="164" t="s">
        <v>33</v>
      </c>
      <c r="U213" s="165" t="s">
        <v>34</v>
      </c>
      <c r="V213" s="164" t="s">
        <v>33</v>
      </c>
      <c r="W213" s="165" t="s">
        <v>34</v>
      </c>
      <c r="X213" s="164" t="s">
        <v>33</v>
      </c>
      <c r="Y213" s="165" t="s">
        <v>34</v>
      </c>
      <c r="Z213" s="164" t="s">
        <v>33</v>
      </c>
      <c r="AA213" s="165" t="s">
        <v>34</v>
      </c>
      <c r="AB213" s="164" t="s">
        <v>33</v>
      </c>
      <c r="AC213" s="165" t="s">
        <v>34</v>
      </c>
      <c r="AD213" s="164" t="s">
        <v>33</v>
      </c>
      <c r="AE213" s="165" t="s">
        <v>34</v>
      </c>
      <c r="AF213" s="164" t="s">
        <v>33</v>
      </c>
      <c r="AG213" s="165" t="s">
        <v>34</v>
      </c>
      <c r="AH213" s="164" t="s">
        <v>33</v>
      </c>
      <c r="AI213" s="165" t="s">
        <v>34</v>
      </c>
      <c r="AJ213" s="164" t="s">
        <v>33</v>
      </c>
      <c r="AK213" s="166" t="s">
        <v>34</v>
      </c>
      <c r="AL213" s="553"/>
      <c r="AM213" s="527"/>
      <c r="AN213" s="500"/>
      <c r="AO213" s="498"/>
      <c r="AP213" s="550"/>
      <c r="AQ213" s="55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</row>
    <row r="214" spans="1:130" x14ac:dyDescent="0.25">
      <c r="A214" s="167" t="s">
        <v>105</v>
      </c>
      <c r="B214" s="31">
        <f>SUM(D214+F214+H214+J214+L214+N214+P214+R214+T214+V214+X214+Z214+AB214+AD214+AF214+AH214+AJ214)</f>
        <v>0</v>
      </c>
      <c r="C214" s="32">
        <f t="shared" ref="B214:C220" si="382">SUM(E214+G214+I214+K214+M214+O214+Q214+S214+U214+W214+Y214+AA214+AC214+AE214+AG214+AI214+AK214)</f>
        <v>0</v>
      </c>
      <c r="D214" s="38">
        <f>SUM(ENERO:DICIEMBRE!D214)</f>
        <v>0</v>
      </c>
      <c r="E214" s="38">
        <f>SUM(ENERO:DICIEMBRE!E214)</f>
        <v>0</v>
      </c>
      <c r="F214" s="38">
        <f>SUM(ENERO:DICIEMBRE!F214)</f>
        <v>0</v>
      </c>
      <c r="G214" s="38">
        <f>SUM(ENERO:DICIEMBRE!G214)</f>
        <v>0</v>
      </c>
      <c r="H214" s="38">
        <f>SUM(ENERO:DICIEMBRE!H214)</f>
        <v>0</v>
      </c>
      <c r="I214" s="38">
        <f>SUM(ENERO:DICIEMBRE!I214)</f>
        <v>0</v>
      </c>
      <c r="J214" s="38">
        <f>SUM(ENERO:DICIEMBRE!J214)</f>
        <v>0</v>
      </c>
      <c r="K214" s="38">
        <f>SUM(ENERO:DICIEMBRE!K214)</f>
        <v>0</v>
      </c>
      <c r="L214" s="38">
        <f>SUM(ENERO:DICIEMBRE!L214)</f>
        <v>0</v>
      </c>
      <c r="M214" s="38">
        <f>SUM(ENERO:DICIEMBRE!M214)</f>
        <v>0</v>
      </c>
      <c r="N214" s="38">
        <f>SUM(ENERO:DICIEMBRE!N214)</f>
        <v>0</v>
      </c>
      <c r="O214" s="38">
        <f>SUM(ENERO:DICIEMBRE!O214)</f>
        <v>0</v>
      </c>
      <c r="P214" s="38">
        <f>SUM(ENERO:DICIEMBRE!P214)</f>
        <v>0</v>
      </c>
      <c r="Q214" s="38">
        <f>SUM(ENERO:DICIEMBRE!Q214)</f>
        <v>0</v>
      </c>
      <c r="R214" s="38">
        <f>SUM(ENERO:DICIEMBRE!R214)</f>
        <v>0</v>
      </c>
      <c r="S214" s="38">
        <f>SUM(ENERO:DICIEMBRE!S214)</f>
        <v>0</v>
      </c>
      <c r="T214" s="38">
        <f>SUM(ENERO:DICIEMBRE!T214)</f>
        <v>0</v>
      </c>
      <c r="U214" s="38">
        <f>SUM(ENERO:DICIEMBRE!U214)</f>
        <v>0</v>
      </c>
      <c r="V214" s="38">
        <f>SUM(ENERO:DICIEMBRE!V214)</f>
        <v>0</v>
      </c>
      <c r="W214" s="38">
        <f>SUM(ENERO:DICIEMBRE!W214)</f>
        <v>0</v>
      </c>
      <c r="X214" s="38">
        <f>SUM(ENERO:DICIEMBRE!X214)</f>
        <v>0</v>
      </c>
      <c r="Y214" s="38">
        <f>SUM(ENERO:DICIEMBRE!Y214)</f>
        <v>0</v>
      </c>
      <c r="Z214" s="38">
        <f>SUM(ENERO:DICIEMBRE!Z214)</f>
        <v>0</v>
      </c>
      <c r="AA214" s="38">
        <f>SUM(ENERO:DICIEMBRE!AA214)</f>
        <v>0</v>
      </c>
      <c r="AB214" s="38">
        <f>SUM(ENERO:DICIEMBRE!AB214)</f>
        <v>0</v>
      </c>
      <c r="AC214" s="38">
        <f>SUM(ENERO:DICIEMBRE!AC214)</f>
        <v>0</v>
      </c>
      <c r="AD214" s="38">
        <f>SUM(ENERO:DICIEMBRE!AD214)</f>
        <v>0</v>
      </c>
      <c r="AE214" s="38">
        <f>SUM(ENERO:DICIEMBRE!AE214)</f>
        <v>0</v>
      </c>
      <c r="AF214" s="38">
        <f>SUM(ENERO:DICIEMBRE!AF214)</f>
        <v>0</v>
      </c>
      <c r="AG214" s="38">
        <f>SUM(ENERO:DICIEMBRE!AG214)</f>
        <v>0</v>
      </c>
      <c r="AH214" s="38">
        <f>SUM(ENERO:DICIEMBRE!AH214)</f>
        <v>0</v>
      </c>
      <c r="AI214" s="38">
        <f>SUM(ENERO:DICIEMBRE!AI214)</f>
        <v>0</v>
      </c>
      <c r="AJ214" s="38">
        <f>SUM(ENERO:DICIEMBRE!AJ214)</f>
        <v>0</v>
      </c>
      <c r="AK214" s="38">
        <f>SUM(ENERO:DICIEMBRE!AK214)</f>
        <v>0</v>
      </c>
      <c r="AL214" s="38">
        <f>SUM(ENERO:DICIEMBRE!AL214)</f>
        <v>0</v>
      </c>
      <c r="AM214" s="38">
        <f>SUM(ENERO:DICIEMBRE!AM214)</f>
        <v>0</v>
      </c>
      <c r="AN214" s="38">
        <f>SUM(ENERO:DICIEMBRE!AN214)</f>
        <v>0</v>
      </c>
      <c r="AO214" s="38">
        <f>SUM(ENERO:DICIEMBRE!AO214)</f>
        <v>0</v>
      </c>
      <c r="AP214" s="38">
        <f>SUM(ENERO:DICIEMBRE!AP214)</f>
        <v>0</v>
      </c>
      <c r="AQ214" s="38">
        <f>SUM(ENERO:DICIEMBRE!AQ214)</f>
        <v>0</v>
      </c>
      <c r="AR214" s="170"/>
      <c r="AS214" s="43"/>
      <c r="AT214" s="43"/>
      <c r="AU214" s="43"/>
      <c r="AV214" s="43"/>
      <c r="AW214" s="43"/>
      <c r="AX214" s="43"/>
      <c r="AY214" s="43"/>
      <c r="AZ214" s="43"/>
      <c r="BA214" s="43"/>
      <c r="BB214" s="43"/>
      <c r="BC214" s="43"/>
      <c r="BD214" s="10"/>
      <c r="BE214" s="10"/>
      <c r="BF214" s="10"/>
      <c r="BG214" s="10"/>
      <c r="CA214" s="5" t="str">
        <f>IF(B214&lt;   C214,"* El total de Reactivos NO DEBE ser superior al total de Procesados. ","")</f>
        <v/>
      </c>
      <c r="CB214" s="5" t="str">
        <f>IF(B214&lt;&gt; AL214+ AM214,"* La suma de las columnas Sexo DEBE SER IGUAL a los Procesados. ","")</f>
        <v/>
      </c>
      <c r="CC214" s="5" t="str">
        <f>IF(B214&lt;  AN214+ AO214,"* La suma de las columna Trans NO DEBE ser superior al total de Procesados. ","")</f>
        <v/>
      </c>
      <c r="CD214" s="5" t="str">
        <f>IF(B214&lt;  AP214,"* La columna Pueblos Originarios NO DEBE ser superior al total de Procesados. ","")</f>
        <v/>
      </c>
      <c r="CE214" s="5" t="str">
        <f>IF(B214&lt;  AQ214,"* La columna Migrantes NO DEBE ser superior al total de Procesados. ","")</f>
        <v/>
      </c>
      <c r="CF214" s="5" t="str">
        <f>IF(D214&lt;E214,"* Los exámenes Reactivos de 0 a 4 años años NO DEBEN ser mayor a los Exámenes Procesados de la misma edad. ","")</f>
        <v/>
      </c>
      <c r="CG214" s="5" t="str">
        <f>IF(F214&lt;G214,"* Los exámenes Reactivos de 5 a 9 años años NO DEBEN ser mayor a los Exámenes Procesados de la misma edad. ","")</f>
        <v/>
      </c>
      <c r="CH214" s="5" t="str">
        <f>IF(H214&lt;I214,"* Los exámenes Reactivos de 10 a 14 años años NO DEBEN ser mayor a los Exámenes Procesados de la misma edad. ","")</f>
        <v/>
      </c>
      <c r="CI214" s="5" t="str">
        <f>IF(J214&lt;K214,"* Los exámenes Reactivos de 15 a 19 años años NO DEBEN ser mayor a los Exámenes Procesados de la misma edad. ","")</f>
        <v/>
      </c>
      <c r="CJ214" s="5" t="str">
        <f>IF(L214&lt;M214,"* Los exámenes Reactivos de 20 a 24 años años NO DEBEN ser mayor a los Exámenes Procesados de la misma edad. ","")</f>
        <v/>
      </c>
      <c r="CK214" s="5" t="str">
        <f>IF(N214&lt;O214,"* Los exámenes Reactivos de 25 a 29 años años NO DEBEN ser mayor a los Exámenes Procesados de la misma edad. ","")</f>
        <v/>
      </c>
      <c r="CL214" s="5" t="str">
        <f>IF(P214&lt;Q214,"* Los exámenes Reactivos de 30 a 34 años años NO DEBEN ser mayor a los Exámenes Procesados de la misma edad. ","")</f>
        <v/>
      </c>
      <c r="CM214" s="5" t="str">
        <f>IF(R214&lt;S214,"* Los exámenes Reactivos de 35 a 39 años años NO DEBEN ser mayor a los Exámenes Procesados de la misma edad. ","")</f>
        <v/>
      </c>
      <c r="CN214" s="5" t="str">
        <f>IF(T214&lt;U214,"* Los exámenes Reactivos de 40 a 44 años años NO DEBEN ser mayor a los Exámenes Procesados de la misma edad. ","")</f>
        <v/>
      </c>
      <c r="CO214" s="5" t="str">
        <f>IF(V214&lt;W214,"* Los exámenes Reactivos de 45 a 49 años años NO DEBEN ser mayor a los Exámenes Procesados de la misma edad. ","")</f>
        <v/>
      </c>
      <c r="CP214" s="5" t="str">
        <f>IF(X214&lt;Y214,"* Los exámenes Reactivos de 50 a 54 años años NO DEBEN ser mayor a los Exámenes Procesados de la misma edad. ","")</f>
        <v/>
      </c>
      <c r="CQ214" s="5" t="str">
        <f>IF(Z214&lt;AA214,"* Los exámenes Reactivos de 55 a 59 años años NO DEBEN ser mayor a los Exámenes Procesados de la misma edad. ","")</f>
        <v/>
      </c>
      <c r="CR214" s="5" t="str">
        <f>IF(AB214&lt;AC214,"* Los exámenes Reactivos de 60 a 64 años años NO DEBEN ser mayor a los Exámenes Procesados de la misma edad. ","")</f>
        <v/>
      </c>
      <c r="CS214" s="5" t="str">
        <f>IF(AD214&lt;AE214,"* Los exámenes Reactivos de 65 a 69 años años NO DEBEN ser mayor a los Exámenes Procesados de la misma edad. ","")</f>
        <v/>
      </c>
      <c r="CT214" s="5" t="str">
        <f>IF(AF214&lt;AG214,"* Los exámenes Reactivos de 70 a 74 años años NO DEBEN ser mayor a los Exámenes Procesados de la misma edad. ","")</f>
        <v/>
      </c>
      <c r="CU214" s="5" t="str">
        <f>IF(AH214&lt;AI214,"* Los exámenes Reactivos de 75 a 79 años años NO DEBEN ser mayor a los Exámenes Procesados de la misma edad. ","")</f>
        <v/>
      </c>
      <c r="CV214" s="5" t="str">
        <f>IF(AJ214&lt;AK214,"* Los exámenes Reactivos de 80 y más años años NO DEBEN ser mayor a los Exámenes Procesados de la misma edad. ","")</f>
        <v/>
      </c>
      <c r="DA214" s="6">
        <f>IF(B214&lt;   C214,1,0)</f>
        <v>0</v>
      </c>
      <c r="DB214" s="6">
        <f>IF(B214&lt;&gt; AL214+AM214,1,0)</f>
        <v>0</v>
      </c>
      <c r="DC214" s="6">
        <f>IF(B214&lt;  AN214+AO214,1,0)</f>
        <v>0</v>
      </c>
      <c r="DD214" s="6">
        <f>IF(B214&lt;  AP214,1,0)</f>
        <v>0</v>
      </c>
      <c r="DE214" s="6">
        <f>IF(B214&lt;  AQ214,1,0)</f>
        <v>0</v>
      </c>
      <c r="DF214" s="6">
        <f>IF(D214&lt;E214,1,0)</f>
        <v>0</v>
      </c>
      <c r="DG214" s="6">
        <f>IF(F214&lt;G214,1,0)</f>
        <v>0</v>
      </c>
      <c r="DH214" s="6">
        <f>IF(H214&lt;I214,1,0)</f>
        <v>0</v>
      </c>
      <c r="DI214" s="6">
        <f>IF(J214&lt;K214,1,0)</f>
        <v>0</v>
      </c>
      <c r="DJ214" s="6">
        <f>IF(L214&lt;M214,1,0)</f>
        <v>0</v>
      </c>
      <c r="DK214" s="6">
        <f>IF(N214&lt;O214,1,0)</f>
        <v>0</v>
      </c>
      <c r="DL214" s="6">
        <f>IF(P214&lt;Q214,1,0)</f>
        <v>0</v>
      </c>
      <c r="DM214" s="6">
        <f>IF(R214&lt;S214,1,0)</f>
        <v>0</v>
      </c>
      <c r="DN214" s="6">
        <f>IF(T214&lt;U214,1,0)</f>
        <v>0</v>
      </c>
      <c r="DO214" s="6">
        <f>IF(V214&lt;W214,1,0)</f>
        <v>0</v>
      </c>
      <c r="DP214" s="6">
        <f>IF(X214&lt;Y214,1,0)</f>
        <v>0</v>
      </c>
      <c r="DQ214" s="6">
        <f>IF(Z214&lt;AA214,1,0)</f>
        <v>0</v>
      </c>
      <c r="DR214" s="6">
        <f>IF(AB214&lt;AC214,1,0)</f>
        <v>0</v>
      </c>
      <c r="DS214" s="6">
        <f>IF(AD214&lt;AE214,1,0)</f>
        <v>0</v>
      </c>
      <c r="DT214" s="6">
        <f>IF(AF214&lt;AG214,1,0)</f>
        <v>0</v>
      </c>
      <c r="DU214" s="6">
        <f>IF(AH214&lt;AI214,1,0)</f>
        <v>0</v>
      </c>
      <c r="DV214" s="6">
        <f>IF(AJ214&lt;AK214,1,0)</f>
        <v>0</v>
      </c>
      <c r="DZ214" s="6">
        <v>0</v>
      </c>
    </row>
    <row r="215" spans="1:130" x14ac:dyDescent="0.25">
      <c r="A215" s="167" t="s">
        <v>106</v>
      </c>
      <c r="B215" s="47">
        <f t="shared" si="382"/>
        <v>0</v>
      </c>
      <c r="C215" s="48">
        <f t="shared" si="382"/>
        <v>0</v>
      </c>
      <c r="D215" s="38">
        <f>SUM(ENERO:DICIEMBRE!D215)</f>
        <v>0</v>
      </c>
      <c r="E215" s="38">
        <f>SUM(ENERO:DICIEMBRE!E215)</f>
        <v>0</v>
      </c>
      <c r="F215" s="38">
        <f>SUM(ENERO:DICIEMBRE!F215)</f>
        <v>0</v>
      </c>
      <c r="G215" s="38">
        <f>SUM(ENERO:DICIEMBRE!G215)</f>
        <v>0</v>
      </c>
      <c r="H215" s="38">
        <f>SUM(ENERO:DICIEMBRE!H215)</f>
        <v>0</v>
      </c>
      <c r="I215" s="38">
        <f>SUM(ENERO:DICIEMBRE!I215)</f>
        <v>0</v>
      </c>
      <c r="J215" s="38">
        <f>SUM(ENERO:DICIEMBRE!J215)</f>
        <v>0</v>
      </c>
      <c r="K215" s="38">
        <f>SUM(ENERO:DICIEMBRE!K215)</f>
        <v>0</v>
      </c>
      <c r="L215" s="38">
        <f>SUM(ENERO:DICIEMBRE!L215)</f>
        <v>0</v>
      </c>
      <c r="M215" s="38">
        <f>SUM(ENERO:DICIEMBRE!M215)</f>
        <v>0</v>
      </c>
      <c r="N215" s="38">
        <f>SUM(ENERO:DICIEMBRE!N215)</f>
        <v>0</v>
      </c>
      <c r="O215" s="38">
        <f>SUM(ENERO:DICIEMBRE!O215)</f>
        <v>0</v>
      </c>
      <c r="P215" s="38">
        <f>SUM(ENERO:DICIEMBRE!P215)</f>
        <v>0</v>
      </c>
      <c r="Q215" s="38">
        <f>SUM(ENERO:DICIEMBRE!Q215)</f>
        <v>0</v>
      </c>
      <c r="R215" s="38">
        <f>SUM(ENERO:DICIEMBRE!R215)</f>
        <v>0</v>
      </c>
      <c r="S215" s="38">
        <f>SUM(ENERO:DICIEMBRE!S215)</f>
        <v>0</v>
      </c>
      <c r="T215" s="38">
        <f>SUM(ENERO:DICIEMBRE!T215)</f>
        <v>0</v>
      </c>
      <c r="U215" s="38">
        <f>SUM(ENERO:DICIEMBRE!U215)</f>
        <v>0</v>
      </c>
      <c r="V215" s="38">
        <f>SUM(ENERO:DICIEMBRE!V215)</f>
        <v>0</v>
      </c>
      <c r="W215" s="38">
        <f>SUM(ENERO:DICIEMBRE!W215)</f>
        <v>0</v>
      </c>
      <c r="X215" s="38">
        <f>SUM(ENERO:DICIEMBRE!X215)</f>
        <v>0</v>
      </c>
      <c r="Y215" s="38">
        <f>SUM(ENERO:DICIEMBRE!Y215)</f>
        <v>0</v>
      </c>
      <c r="Z215" s="38">
        <f>SUM(ENERO:DICIEMBRE!Z215)</f>
        <v>0</v>
      </c>
      <c r="AA215" s="38">
        <f>SUM(ENERO:DICIEMBRE!AA215)</f>
        <v>0</v>
      </c>
      <c r="AB215" s="38">
        <f>SUM(ENERO:DICIEMBRE!AB215)</f>
        <v>0</v>
      </c>
      <c r="AC215" s="38">
        <f>SUM(ENERO:DICIEMBRE!AC215)</f>
        <v>0</v>
      </c>
      <c r="AD215" s="38">
        <f>SUM(ENERO:DICIEMBRE!AD215)</f>
        <v>0</v>
      </c>
      <c r="AE215" s="38">
        <f>SUM(ENERO:DICIEMBRE!AE215)</f>
        <v>0</v>
      </c>
      <c r="AF215" s="38">
        <f>SUM(ENERO:DICIEMBRE!AF215)</f>
        <v>0</v>
      </c>
      <c r="AG215" s="38">
        <f>SUM(ENERO:DICIEMBRE!AG215)</f>
        <v>0</v>
      </c>
      <c r="AH215" s="38">
        <f>SUM(ENERO:DICIEMBRE!AH215)</f>
        <v>0</v>
      </c>
      <c r="AI215" s="38">
        <f>SUM(ENERO:DICIEMBRE!AI215)</f>
        <v>0</v>
      </c>
      <c r="AJ215" s="38">
        <f>SUM(ENERO:DICIEMBRE!AJ215)</f>
        <v>0</v>
      </c>
      <c r="AK215" s="38">
        <f>SUM(ENERO:DICIEMBRE!AK215)</f>
        <v>0</v>
      </c>
      <c r="AL215" s="38">
        <f>SUM(ENERO:DICIEMBRE!AL215)</f>
        <v>0</v>
      </c>
      <c r="AM215" s="38">
        <f>SUM(ENERO:DICIEMBRE!AM215)</f>
        <v>0</v>
      </c>
      <c r="AN215" s="38">
        <f>SUM(ENERO:DICIEMBRE!AN215)</f>
        <v>0</v>
      </c>
      <c r="AO215" s="38">
        <f>SUM(ENERO:DICIEMBRE!AO215)</f>
        <v>0</v>
      </c>
      <c r="AP215" s="38">
        <f>SUM(ENERO:DICIEMBRE!AP215)</f>
        <v>0</v>
      </c>
      <c r="AQ215" s="38">
        <f>SUM(ENERO:DICIEMBRE!AQ215)</f>
        <v>0</v>
      </c>
      <c r="AR215" s="171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/>
      <c r="BD215" s="10"/>
      <c r="BE215" s="10"/>
      <c r="BF215" s="10"/>
      <c r="BG215" s="10"/>
      <c r="CA215" s="5" t="str">
        <f>IF(B215&lt;   C215,"* El total de Reactivos NO DEBE ser superior al total de Procesados. ","")</f>
        <v/>
      </c>
      <c r="CB215" s="5" t="str">
        <f>IF(B215&lt;&gt; AL215+ AM215,"* La suma de las columnas Sexo DEBE SER IGUAL a los Procesados. ","")</f>
        <v/>
      </c>
      <c r="CC215" s="5" t="str">
        <f>IF(B215&lt;  AN215+ AO215,"* La suma de las columna Trans NO DEBE ser superior al total de Procesados. ","")</f>
        <v/>
      </c>
      <c r="CD215" s="5" t="str">
        <f>IF(B215&lt;  AP215,"* La columna Pueblos Originarios NO DEBE ser superior al total de Procesados. ","")</f>
        <v/>
      </c>
      <c r="CE215" s="5" t="str">
        <f>IF(B215&lt;  AQ215,"* La columna Migrantes NO DEBE ser superior al total de Procesados. ","")</f>
        <v/>
      </c>
      <c r="CF215" s="5" t="str">
        <f>IF(D215&lt;E215,"* Los exámenes Reactivos de 0 a 4 años años NO DEBEN ser mayor a los Exámenes Procesados de la misma edad. ","")</f>
        <v/>
      </c>
      <c r="CG215" s="5" t="str">
        <f>IF(F215&lt;G215,"* Los exámenes Reactivos de 5 a 9 años años NO DEBEN ser mayor a los Exámenes Procesados de la misma edad. ","")</f>
        <v/>
      </c>
      <c r="CH215" s="5" t="str">
        <f>IF(H215&lt;I215,"* Los exámenes Reactivos de 10 a 14 años años NO DEBEN ser mayor a los Exámenes Procesados de la misma edad. ","")</f>
        <v/>
      </c>
      <c r="CI215" s="5" t="str">
        <f>IF(J215&lt;K215,"* Los exámenes Reactivos de 15 a 19 años años NO DEBEN ser mayor a los Exámenes Procesados de la misma edad. ","")</f>
        <v/>
      </c>
      <c r="CJ215" s="5" t="str">
        <f>IF(L215&lt;M215,"* Los exámenes Reactivos de 20 a 24 años años NO DEBEN ser mayor a los Exámenes Procesados de la misma edad. ","")</f>
        <v/>
      </c>
      <c r="CK215" s="5" t="str">
        <f>IF(N215&lt;O215,"* Los exámenes Reactivos de 25 a 29 años años NO DEBEN ser mayor a los Exámenes Procesados de la misma edad. ","")</f>
        <v/>
      </c>
      <c r="CL215" s="5" t="str">
        <f>IF(P215&lt;Q215,"* Los exámenes Reactivos de 30 a 34 años años NO DEBEN ser mayor a los Exámenes Procesados de la misma edad. ","")</f>
        <v/>
      </c>
      <c r="CM215" s="5" t="str">
        <f>IF(R215&lt;S215,"* Los exámenes Reactivos de 35 a 39 años años NO DEBEN ser mayor a los Exámenes Procesados de la misma edad. ","")</f>
        <v/>
      </c>
      <c r="CN215" s="5" t="str">
        <f>IF(T215&lt;U215,"* Los exámenes Reactivos de 40 a 44 años años NO DEBEN ser mayor a los Exámenes Procesados de la misma edad. ","")</f>
        <v/>
      </c>
      <c r="CO215" s="5" t="str">
        <f>IF(V215&lt;W215,"* Los exámenes Reactivos de 45 a 49 años años NO DEBEN ser mayor a los Exámenes Procesados de la misma edad. ","")</f>
        <v/>
      </c>
      <c r="CP215" s="5" t="str">
        <f>IF(X215&lt;Y215,"* Los exámenes Reactivos de 50 a 54 años años NO DEBEN ser mayor a los Exámenes Procesados de la misma edad. ","")</f>
        <v/>
      </c>
      <c r="CQ215" s="5" t="str">
        <f>IF(Z215&lt;AA215,"* Los exámenes Reactivos de 55 a 59 años años NO DEBEN ser mayor a los Exámenes Procesados de la misma edad. ","")</f>
        <v/>
      </c>
      <c r="CR215" s="5" t="str">
        <f>IF(AB215&lt;AC215,"* Los exámenes Reactivos de 60 a 64 años años NO DEBEN ser mayor a los Exámenes Procesados de la misma edad. ","")</f>
        <v/>
      </c>
      <c r="CS215" s="5" t="str">
        <f>IF(AD215&lt;AE215,"* Los exámenes Reactivos de 65 a 69 años años NO DEBEN ser mayor a los Exámenes Procesados de la misma edad. ","")</f>
        <v/>
      </c>
      <c r="CT215" s="5" t="str">
        <f>IF(AF215&lt;AG215,"* Los exámenes Reactivos de 70 a 74 años años NO DEBEN ser mayor a los Exámenes Procesados de la misma edad. ","")</f>
        <v/>
      </c>
      <c r="CU215" s="5" t="str">
        <f>IF(AH215&lt;AI215,"* Los exámenes Reactivos de 75 a 79 años años NO DEBEN ser mayor a los Exámenes Procesados de la misma edad. ","")</f>
        <v/>
      </c>
      <c r="CV215" s="5" t="str">
        <f>IF(AJ215&lt;AK215,"* Los exámenes Reactivos de 80 y más años años NO DEBEN ser mayor a los Exámenes Procesados de la misma edad. ","")</f>
        <v/>
      </c>
      <c r="DA215" s="6">
        <f>IF(B215&lt;   C215,1,0)</f>
        <v>0</v>
      </c>
      <c r="DB215" s="6">
        <f>IF(B215&lt;&gt; AL215+AM215,1,0)</f>
        <v>0</v>
      </c>
      <c r="DC215" s="6">
        <f>IF(B215&lt;  AN215+AO215,1,0)</f>
        <v>0</v>
      </c>
      <c r="DD215" s="6">
        <f>IF(B215&lt;  AP215,1,0)</f>
        <v>0</v>
      </c>
      <c r="DE215" s="6">
        <f>IF(B215&lt;  AQ215,1,0)</f>
        <v>0</v>
      </c>
      <c r="DF215" s="6">
        <f>IF(D215&lt;E215,1,0)</f>
        <v>0</v>
      </c>
      <c r="DG215" s="6">
        <f>IF(F215&lt;G215,1,0)</f>
        <v>0</v>
      </c>
      <c r="DH215" s="6">
        <f>IF(H215&lt;I215,1,0)</f>
        <v>0</v>
      </c>
      <c r="DI215" s="6">
        <f>IF(J215&lt;K215,1,0)</f>
        <v>0</v>
      </c>
      <c r="DJ215" s="6">
        <f>IF(L215&lt;M215,1,0)</f>
        <v>0</v>
      </c>
      <c r="DK215" s="6">
        <f>IF(N215&lt;O215,1,0)</f>
        <v>0</v>
      </c>
      <c r="DL215" s="6">
        <f>IF(P215&lt;Q215,1,0)</f>
        <v>0</v>
      </c>
      <c r="DM215" s="6">
        <f>IF(R215&lt;S215,1,0)</f>
        <v>0</v>
      </c>
      <c r="DN215" s="6">
        <f>IF(T215&lt;U215,1,0)</f>
        <v>0</v>
      </c>
      <c r="DO215" s="6">
        <f>IF(V215&lt;W215,1,0)</f>
        <v>0</v>
      </c>
      <c r="DP215" s="6">
        <f>IF(X215&lt;Y215,1,0)</f>
        <v>0</v>
      </c>
      <c r="DQ215" s="6">
        <f>IF(Z215&lt;AA215,1,0)</f>
        <v>0</v>
      </c>
      <c r="DR215" s="6">
        <f>IF(AB215&lt;AC215,1,0)</f>
        <v>0</v>
      </c>
      <c r="DS215" s="6">
        <f>IF(AD215&lt;AE215,1,0)</f>
        <v>0</v>
      </c>
      <c r="DT215" s="6">
        <f>IF(AF215&lt;AG215,1,0)</f>
        <v>0</v>
      </c>
      <c r="DU215" s="6">
        <f>IF(AH215&lt;AI215,1,0)</f>
        <v>0</v>
      </c>
      <c r="DV215" s="6">
        <f>IF(AJ215&lt;AK215,1,0)</f>
        <v>0</v>
      </c>
      <c r="DZ215" s="6">
        <v>0</v>
      </c>
    </row>
    <row r="216" spans="1:130" x14ac:dyDescent="0.25">
      <c r="A216" s="167" t="s">
        <v>107</v>
      </c>
      <c r="B216" s="47">
        <f t="shared" si="382"/>
        <v>0</v>
      </c>
      <c r="C216" s="48">
        <f t="shared" si="382"/>
        <v>0</v>
      </c>
      <c r="D216" s="38">
        <f>SUM(ENERO:DICIEMBRE!D216)</f>
        <v>0</v>
      </c>
      <c r="E216" s="38">
        <f>SUM(ENERO:DICIEMBRE!E216)</f>
        <v>0</v>
      </c>
      <c r="F216" s="38">
        <f>SUM(ENERO:DICIEMBRE!F216)</f>
        <v>0</v>
      </c>
      <c r="G216" s="38">
        <f>SUM(ENERO:DICIEMBRE!G216)</f>
        <v>0</v>
      </c>
      <c r="H216" s="38">
        <f>SUM(ENERO:DICIEMBRE!H216)</f>
        <v>0</v>
      </c>
      <c r="I216" s="38">
        <f>SUM(ENERO:DICIEMBRE!I216)</f>
        <v>0</v>
      </c>
      <c r="J216" s="38">
        <f>SUM(ENERO:DICIEMBRE!J216)</f>
        <v>0</v>
      </c>
      <c r="K216" s="38">
        <f>SUM(ENERO:DICIEMBRE!K216)</f>
        <v>0</v>
      </c>
      <c r="L216" s="38">
        <f>SUM(ENERO:DICIEMBRE!L216)</f>
        <v>0</v>
      </c>
      <c r="M216" s="38">
        <f>SUM(ENERO:DICIEMBRE!M216)</f>
        <v>0</v>
      </c>
      <c r="N216" s="38">
        <f>SUM(ENERO:DICIEMBRE!N216)</f>
        <v>0</v>
      </c>
      <c r="O216" s="38">
        <f>SUM(ENERO:DICIEMBRE!O216)</f>
        <v>0</v>
      </c>
      <c r="P216" s="38">
        <f>SUM(ENERO:DICIEMBRE!P216)</f>
        <v>0</v>
      </c>
      <c r="Q216" s="38">
        <f>SUM(ENERO:DICIEMBRE!Q216)</f>
        <v>0</v>
      </c>
      <c r="R216" s="38">
        <f>SUM(ENERO:DICIEMBRE!R216)</f>
        <v>0</v>
      </c>
      <c r="S216" s="38">
        <f>SUM(ENERO:DICIEMBRE!S216)</f>
        <v>0</v>
      </c>
      <c r="T216" s="38">
        <f>SUM(ENERO:DICIEMBRE!T216)</f>
        <v>0</v>
      </c>
      <c r="U216" s="38">
        <f>SUM(ENERO:DICIEMBRE!U216)</f>
        <v>0</v>
      </c>
      <c r="V216" s="38">
        <f>SUM(ENERO:DICIEMBRE!V216)</f>
        <v>0</v>
      </c>
      <c r="W216" s="38">
        <f>SUM(ENERO:DICIEMBRE!W216)</f>
        <v>0</v>
      </c>
      <c r="X216" s="38">
        <f>SUM(ENERO:DICIEMBRE!X216)</f>
        <v>0</v>
      </c>
      <c r="Y216" s="38">
        <f>SUM(ENERO:DICIEMBRE!Y216)</f>
        <v>0</v>
      </c>
      <c r="Z216" s="38">
        <f>SUM(ENERO:DICIEMBRE!Z216)</f>
        <v>0</v>
      </c>
      <c r="AA216" s="38">
        <f>SUM(ENERO:DICIEMBRE!AA216)</f>
        <v>0</v>
      </c>
      <c r="AB216" s="38">
        <f>SUM(ENERO:DICIEMBRE!AB216)</f>
        <v>0</v>
      </c>
      <c r="AC216" s="38">
        <f>SUM(ENERO:DICIEMBRE!AC216)</f>
        <v>0</v>
      </c>
      <c r="AD216" s="38">
        <f>SUM(ENERO:DICIEMBRE!AD216)</f>
        <v>0</v>
      </c>
      <c r="AE216" s="38">
        <f>SUM(ENERO:DICIEMBRE!AE216)</f>
        <v>0</v>
      </c>
      <c r="AF216" s="38">
        <f>SUM(ENERO:DICIEMBRE!AF216)</f>
        <v>0</v>
      </c>
      <c r="AG216" s="38">
        <f>SUM(ENERO:DICIEMBRE!AG216)</f>
        <v>0</v>
      </c>
      <c r="AH216" s="38">
        <f>SUM(ENERO:DICIEMBRE!AH216)</f>
        <v>0</v>
      </c>
      <c r="AI216" s="38">
        <f>SUM(ENERO:DICIEMBRE!AI216)</f>
        <v>0</v>
      </c>
      <c r="AJ216" s="38">
        <f>SUM(ENERO:DICIEMBRE!AJ216)</f>
        <v>0</v>
      </c>
      <c r="AK216" s="38">
        <f>SUM(ENERO:DICIEMBRE!AK216)</f>
        <v>0</v>
      </c>
      <c r="AL216" s="38">
        <f>SUM(ENERO:DICIEMBRE!AL216)</f>
        <v>0</v>
      </c>
      <c r="AM216" s="38">
        <f>SUM(ENERO:DICIEMBRE!AM216)</f>
        <v>0</v>
      </c>
      <c r="AN216" s="38">
        <f>SUM(ENERO:DICIEMBRE!AN216)</f>
        <v>0</v>
      </c>
      <c r="AO216" s="38">
        <f>SUM(ENERO:DICIEMBRE!AO216)</f>
        <v>0</v>
      </c>
      <c r="AP216" s="38">
        <f>SUM(ENERO:DICIEMBRE!AP216)</f>
        <v>0</v>
      </c>
      <c r="AQ216" s="38">
        <f>SUM(ENERO:DICIEMBRE!AQ216)</f>
        <v>0</v>
      </c>
      <c r="AR216" s="171"/>
      <c r="AS216" s="43"/>
      <c r="AT216" s="43"/>
      <c r="AU216" s="43"/>
      <c r="AV216" s="43"/>
      <c r="AW216" s="43"/>
      <c r="AX216" s="43"/>
      <c r="AY216" s="43"/>
      <c r="AZ216" s="43"/>
      <c r="BA216" s="43"/>
      <c r="BB216" s="43"/>
      <c r="BC216" s="43"/>
      <c r="BD216" s="10"/>
      <c r="BE216" s="10"/>
      <c r="BF216" s="10"/>
      <c r="BG216" s="10"/>
      <c r="CA216" s="5" t="str">
        <f t="shared" ref="CA216:CA220" si="383">IF(B216&lt;   C216,"* El total de Reactivos NO DEBE ser superior al total de Procesados. ","")</f>
        <v/>
      </c>
      <c r="CB216" s="5" t="str">
        <f t="shared" ref="CB216:CB220" si="384">IF(B216&lt;&gt; AL216+ AM216,"* La suma de las columnas Sexo DEBE SER IGUAL a los Procesados. ","")</f>
        <v/>
      </c>
      <c r="CC216" s="5" t="str">
        <f t="shared" ref="CC216:CC220" si="385">IF(B216&lt;  AN216+ AO216,"* La suma de las columna Trans NO DEBE ser superior al total de Procesados. ","")</f>
        <v/>
      </c>
      <c r="CD216" s="5" t="str">
        <f t="shared" ref="CD216:CD220" si="386">IF(B216&lt;  AP216,"* La columna Pueblos Originarios NO DEBE ser superior al total de Procesados. ","")</f>
        <v/>
      </c>
      <c r="CE216" s="5" t="str">
        <f t="shared" ref="CE216:CE220" si="387">IF(B216&lt;  AQ216,"* La columna Migrantes NO DEBE ser superior al total de Procesados. ","")</f>
        <v/>
      </c>
      <c r="CF216" s="5" t="str">
        <f t="shared" ref="CF216:CF220" si="388">IF(D216&lt;E216,"* Los exámenes Reactivos de 0 a 4 años años NO DEBEN ser mayor a los Exámenes Procesados de la misma edad. ","")</f>
        <v/>
      </c>
      <c r="CG216" s="5" t="str">
        <f t="shared" ref="CG216:CG220" si="389">IF(F216&lt;G216,"* Los exámenes Reactivos de 5 a 9 años años NO DEBEN ser mayor a los Exámenes Procesados de la misma edad. ","")</f>
        <v/>
      </c>
      <c r="CH216" s="5" t="str">
        <f t="shared" ref="CH216:CH220" si="390">IF(H216&lt;I216,"* Los exámenes Reactivos de 10 a 14 años años NO DEBEN ser mayor a los Exámenes Procesados de la misma edad. ","")</f>
        <v/>
      </c>
      <c r="CI216" s="5" t="str">
        <f t="shared" ref="CI216:CI220" si="391">IF(J216&lt;K216,"* Los exámenes Reactivos de 15 a 19 años años NO DEBEN ser mayor a los Exámenes Procesados de la misma edad. ","")</f>
        <v/>
      </c>
      <c r="CJ216" s="5" t="str">
        <f t="shared" ref="CJ216:CJ220" si="392">IF(L216&lt;M216,"* Los exámenes Reactivos de 20 a 24 años años NO DEBEN ser mayor a los Exámenes Procesados de la misma edad. ","")</f>
        <v/>
      </c>
      <c r="CK216" s="5" t="str">
        <f t="shared" ref="CK216:CK220" si="393">IF(N216&lt;O216,"* Los exámenes Reactivos de 25 a 29 años años NO DEBEN ser mayor a los Exámenes Procesados de la misma edad. ","")</f>
        <v/>
      </c>
      <c r="CL216" s="5" t="str">
        <f t="shared" ref="CL216:CL220" si="394">IF(P216&lt;Q216,"* Los exámenes Reactivos de 30 a 34 años años NO DEBEN ser mayor a los Exámenes Procesados de la misma edad. ","")</f>
        <v/>
      </c>
      <c r="CM216" s="5" t="str">
        <f t="shared" ref="CM216:CM220" si="395">IF(R216&lt;S216,"* Los exámenes Reactivos de 35 a 39 años años NO DEBEN ser mayor a los Exámenes Procesados de la misma edad. ","")</f>
        <v/>
      </c>
      <c r="CN216" s="5" t="str">
        <f t="shared" ref="CN216:CN220" si="396">IF(T216&lt;U216,"* Los exámenes Reactivos de 40 a 44 años años NO DEBEN ser mayor a los Exámenes Procesados de la misma edad. ","")</f>
        <v/>
      </c>
      <c r="CO216" s="5" t="str">
        <f t="shared" ref="CO216:CO220" si="397">IF(V216&lt;W216,"* Los exámenes Reactivos de 45 a 49 años años NO DEBEN ser mayor a los Exámenes Procesados de la misma edad. ","")</f>
        <v/>
      </c>
      <c r="CP216" s="5" t="str">
        <f t="shared" ref="CP216:CP220" si="398">IF(X216&lt;Y216,"* Los exámenes Reactivos de 50 a 54 años años NO DEBEN ser mayor a los Exámenes Procesados de la misma edad. ","")</f>
        <v/>
      </c>
      <c r="CQ216" s="5" t="str">
        <f t="shared" ref="CQ216:CQ220" si="399">IF(Z216&lt;AA216,"* Los exámenes Reactivos de 55 a 59 años años NO DEBEN ser mayor a los Exámenes Procesados de la misma edad. ","")</f>
        <v/>
      </c>
      <c r="CR216" s="5" t="str">
        <f t="shared" ref="CR216:CR220" si="400">IF(AB216&lt;AC216,"* Los exámenes Reactivos de 60 a 64 años años NO DEBEN ser mayor a los Exámenes Procesados de la misma edad. ","")</f>
        <v/>
      </c>
      <c r="CS216" s="5" t="str">
        <f t="shared" ref="CS216:CS220" si="401">IF(AD216&lt;AE216,"* Los exámenes Reactivos de 65 a 69 años años NO DEBEN ser mayor a los Exámenes Procesados de la misma edad. ","")</f>
        <v/>
      </c>
      <c r="CT216" s="5" t="str">
        <f t="shared" ref="CT216:CT220" si="402">IF(AF216&lt;AG216,"* Los exámenes Reactivos de 70 a 74 años años NO DEBEN ser mayor a los Exámenes Procesados de la misma edad. ","")</f>
        <v/>
      </c>
      <c r="CU216" s="5" t="str">
        <f t="shared" ref="CU216:CU220" si="403">IF(AH216&lt;AI216,"* Los exámenes Reactivos de 75 a 79 años años NO DEBEN ser mayor a los Exámenes Procesados de la misma edad. ","")</f>
        <v/>
      </c>
      <c r="CV216" s="5" t="str">
        <f t="shared" ref="CV216:CV220" si="404">IF(AJ216&lt;AK216,"* Los exámenes Reactivos de 80 y más años años NO DEBEN ser mayor a los Exámenes Procesados de la misma edad. ","")</f>
        <v/>
      </c>
      <c r="DA216" s="6">
        <f t="shared" ref="DA216:DA220" si="405">IF(B216&lt;   C216,1,0)</f>
        <v>0</v>
      </c>
      <c r="DB216" s="6">
        <f t="shared" ref="DB216:DB220" si="406">IF(B216&lt;&gt; AL216+AM216,1,0)</f>
        <v>0</v>
      </c>
      <c r="DC216" s="6">
        <f t="shared" ref="DC216:DC220" si="407">IF(B216&lt;  AN216+AO216,1,0)</f>
        <v>0</v>
      </c>
      <c r="DD216" s="6">
        <f t="shared" ref="DD216:DD220" si="408">IF(B216&lt;  AP216,1,0)</f>
        <v>0</v>
      </c>
      <c r="DE216" s="6">
        <f t="shared" ref="DE216:DE220" si="409">IF(B216&lt;  AQ216,1,0)</f>
        <v>0</v>
      </c>
      <c r="DF216" s="6">
        <f t="shared" ref="DF216:DF220" si="410">IF(D216&lt;E216,1,0)</f>
        <v>0</v>
      </c>
      <c r="DG216" s="6">
        <f t="shared" ref="DG216:DG220" si="411">IF(F216&lt;G216,1,0)</f>
        <v>0</v>
      </c>
      <c r="DH216" s="6">
        <f t="shared" ref="DH216:DH220" si="412">IF(H216&lt;I216,1,0)</f>
        <v>0</v>
      </c>
      <c r="DI216" s="6">
        <f t="shared" ref="DI216:DI220" si="413">IF(J216&lt;K216,1,0)</f>
        <v>0</v>
      </c>
      <c r="DJ216" s="6">
        <f t="shared" ref="DJ216:DJ220" si="414">IF(L216&lt;M216,1,0)</f>
        <v>0</v>
      </c>
      <c r="DK216" s="6">
        <f t="shared" ref="DK216:DK220" si="415">IF(N216&lt;O216,1,0)</f>
        <v>0</v>
      </c>
      <c r="DL216" s="6">
        <f t="shared" ref="DL216:DL220" si="416">IF(P216&lt;Q216,1,0)</f>
        <v>0</v>
      </c>
      <c r="DM216" s="6">
        <f t="shared" ref="DM216:DM220" si="417">IF(R216&lt;S216,1,0)</f>
        <v>0</v>
      </c>
      <c r="DN216" s="6">
        <f t="shared" ref="DN216:DN220" si="418">IF(T216&lt;U216,1,0)</f>
        <v>0</v>
      </c>
      <c r="DO216" s="6">
        <f t="shared" ref="DO216:DO220" si="419">IF(V216&lt;W216,1,0)</f>
        <v>0</v>
      </c>
      <c r="DP216" s="6">
        <f t="shared" ref="DP216:DP220" si="420">IF(X216&lt;Y216,1,0)</f>
        <v>0</v>
      </c>
      <c r="DQ216" s="6">
        <f t="shared" ref="DQ216:DQ220" si="421">IF(Z216&lt;AA216,1,0)</f>
        <v>0</v>
      </c>
      <c r="DR216" s="6">
        <f t="shared" ref="DR216:DR220" si="422">IF(AB216&lt;AC216,1,0)</f>
        <v>0</v>
      </c>
      <c r="DS216" s="6">
        <f t="shared" ref="DS216:DS220" si="423">IF(AD216&lt;AE216,1,0)</f>
        <v>0</v>
      </c>
      <c r="DT216" s="6">
        <f t="shared" ref="DT216:DT220" si="424">IF(AF216&lt;AG216,1,0)</f>
        <v>0</v>
      </c>
      <c r="DU216" s="6">
        <f t="shared" ref="DU216:DU220" si="425">IF(AH216&lt;AI216,1,0)</f>
        <v>0</v>
      </c>
      <c r="DV216" s="6">
        <f t="shared" ref="DV216:DV220" si="426">IF(AJ216&lt;AK216,1,0)</f>
        <v>0</v>
      </c>
      <c r="DZ216" s="6">
        <v>0</v>
      </c>
    </row>
    <row r="217" spans="1:130" x14ac:dyDescent="0.25">
      <c r="A217" s="167" t="s">
        <v>108</v>
      </c>
      <c r="B217" s="47">
        <f t="shared" si="382"/>
        <v>57</v>
      </c>
      <c r="C217" s="48">
        <f>SUM(E217+G217+I217+K217+M217+O217+Q217+S217+U217+W217+Y217+AA217+AC217+AE217+AG217+AI217+AK217)</f>
        <v>1</v>
      </c>
      <c r="D217" s="38">
        <f>SUM(ENERO:DICIEMBRE!D217)</f>
        <v>0</v>
      </c>
      <c r="E217" s="38">
        <f>SUM(ENERO:DICIEMBRE!E217)</f>
        <v>0</v>
      </c>
      <c r="F217" s="38">
        <f>SUM(ENERO:DICIEMBRE!F217)</f>
        <v>0</v>
      </c>
      <c r="G217" s="38">
        <f>SUM(ENERO:DICIEMBRE!G217)</f>
        <v>0</v>
      </c>
      <c r="H217" s="38">
        <f>SUM(ENERO:DICIEMBRE!H217)</f>
        <v>2</v>
      </c>
      <c r="I217" s="38">
        <f>SUM(ENERO:DICIEMBRE!I217)</f>
        <v>0</v>
      </c>
      <c r="J217" s="38">
        <f>SUM(ENERO:DICIEMBRE!J217)</f>
        <v>7</v>
      </c>
      <c r="K217" s="38">
        <f>SUM(ENERO:DICIEMBRE!K217)</f>
        <v>0</v>
      </c>
      <c r="L217" s="38">
        <f>SUM(ENERO:DICIEMBRE!L217)</f>
        <v>13</v>
      </c>
      <c r="M217" s="38">
        <f>SUM(ENERO:DICIEMBRE!M217)</f>
        <v>0</v>
      </c>
      <c r="N217" s="38">
        <f>SUM(ENERO:DICIEMBRE!N217)</f>
        <v>5</v>
      </c>
      <c r="O217" s="38">
        <f>SUM(ENERO:DICIEMBRE!O217)</f>
        <v>0</v>
      </c>
      <c r="P217" s="38">
        <f>SUM(ENERO:DICIEMBRE!P217)</f>
        <v>8</v>
      </c>
      <c r="Q217" s="38">
        <f>SUM(ENERO:DICIEMBRE!Q217)</f>
        <v>0</v>
      </c>
      <c r="R217" s="38">
        <f>SUM(ENERO:DICIEMBRE!R217)</f>
        <v>5</v>
      </c>
      <c r="S217" s="38">
        <f>SUM(ENERO:DICIEMBRE!S217)</f>
        <v>1</v>
      </c>
      <c r="T217" s="38">
        <f>SUM(ENERO:DICIEMBRE!T217)</f>
        <v>5</v>
      </c>
      <c r="U217" s="38">
        <f>SUM(ENERO:DICIEMBRE!U217)</f>
        <v>0</v>
      </c>
      <c r="V217" s="38">
        <f>SUM(ENERO:DICIEMBRE!V217)</f>
        <v>4</v>
      </c>
      <c r="W217" s="38">
        <f>SUM(ENERO:DICIEMBRE!W217)</f>
        <v>0</v>
      </c>
      <c r="X217" s="38">
        <f>SUM(ENERO:DICIEMBRE!X217)</f>
        <v>1</v>
      </c>
      <c r="Y217" s="38">
        <f>SUM(ENERO:DICIEMBRE!Y217)</f>
        <v>0</v>
      </c>
      <c r="Z217" s="38">
        <f>SUM(ENERO:DICIEMBRE!Z217)</f>
        <v>1</v>
      </c>
      <c r="AA217" s="38">
        <f>SUM(ENERO:DICIEMBRE!AA217)</f>
        <v>0</v>
      </c>
      <c r="AB217" s="38">
        <f>SUM(ENERO:DICIEMBRE!AB217)</f>
        <v>1</v>
      </c>
      <c r="AC217" s="38">
        <f>SUM(ENERO:DICIEMBRE!AC217)</f>
        <v>0</v>
      </c>
      <c r="AD217" s="38">
        <f>SUM(ENERO:DICIEMBRE!AD217)</f>
        <v>3</v>
      </c>
      <c r="AE217" s="38">
        <f>SUM(ENERO:DICIEMBRE!AE217)</f>
        <v>0</v>
      </c>
      <c r="AF217" s="38">
        <f>SUM(ENERO:DICIEMBRE!AF217)</f>
        <v>0</v>
      </c>
      <c r="AG217" s="38">
        <f>SUM(ENERO:DICIEMBRE!AG217)</f>
        <v>0</v>
      </c>
      <c r="AH217" s="38">
        <f>SUM(ENERO:DICIEMBRE!AH217)</f>
        <v>1</v>
      </c>
      <c r="AI217" s="38">
        <f>SUM(ENERO:DICIEMBRE!AI217)</f>
        <v>0</v>
      </c>
      <c r="AJ217" s="38">
        <f>SUM(ENERO:DICIEMBRE!AJ217)</f>
        <v>1</v>
      </c>
      <c r="AK217" s="38">
        <f>SUM(ENERO:DICIEMBRE!AK217)</f>
        <v>0</v>
      </c>
      <c r="AL217" s="38">
        <f>SUM(ENERO:DICIEMBRE!AL217)</f>
        <v>12</v>
      </c>
      <c r="AM217" s="38">
        <f>SUM(ENERO:DICIEMBRE!AM217)</f>
        <v>45</v>
      </c>
      <c r="AN217" s="38">
        <f>SUM(ENERO:DICIEMBRE!AN217)</f>
        <v>0</v>
      </c>
      <c r="AO217" s="38">
        <f>SUM(ENERO:DICIEMBRE!AO217)</f>
        <v>0</v>
      </c>
      <c r="AP217" s="38">
        <f>SUM(ENERO:DICIEMBRE!AP217)</f>
        <v>0</v>
      </c>
      <c r="AQ217" s="38">
        <f>SUM(ENERO:DICIEMBRE!AQ217)</f>
        <v>1</v>
      </c>
      <c r="AR217" s="171"/>
      <c r="AS217" s="43"/>
      <c r="AT217" s="43"/>
      <c r="AU217" s="43"/>
      <c r="AV217" s="43"/>
      <c r="AW217" s="43"/>
      <c r="AX217" s="43"/>
      <c r="AY217" s="43"/>
      <c r="AZ217" s="43"/>
      <c r="BA217" s="43"/>
      <c r="BB217" s="43"/>
      <c r="BC217" s="43"/>
      <c r="BD217" s="10"/>
      <c r="BE217" s="10"/>
      <c r="BF217" s="10"/>
      <c r="BG217" s="10"/>
      <c r="CA217" s="5" t="str">
        <f t="shared" si="383"/>
        <v/>
      </c>
      <c r="CB217" s="5" t="str">
        <f t="shared" si="384"/>
        <v/>
      </c>
      <c r="CC217" s="5" t="str">
        <f t="shared" si="385"/>
        <v/>
      </c>
      <c r="CD217" s="5" t="str">
        <f t="shared" si="386"/>
        <v/>
      </c>
      <c r="CE217" s="5" t="str">
        <f t="shared" si="387"/>
        <v/>
      </c>
      <c r="CF217" s="5" t="str">
        <f t="shared" si="388"/>
        <v/>
      </c>
      <c r="CG217" s="5" t="str">
        <f t="shared" si="389"/>
        <v/>
      </c>
      <c r="CH217" s="5" t="str">
        <f t="shared" si="390"/>
        <v/>
      </c>
      <c r="CI217" s="5" t="str">
        <f t="shared" si="391"/>
        <v/>
      </c>
      <c r="CJ217" s="5" t="str">
        <f t="shared" si="392"/>
        <v/>
      </c>
      <c r="CK217" s="5" t="str">
        <f t="shared" si="393"/>
        <v/>
      </c>
      <c r="CL217" s="5" t="str">
        <f t="shared" si="394"/>
        <v/>
      </c>
      <c r="CM217" s="5" t="str">
        <f t="shared" si="395"/>
        <v/>
      </c>
      <c r="CN217" s="5" t="str">
        <f t="shared" si="396"/>
        <v/>
      </c>
      <c r="CO217" s="5" t="str">
        <f t="shared" si="397"/>
        <v/>
      </c>
      <c r="CP217" s="5" t="str">
        <f t="shared" si="398"/>
        <v/>
      </c>
      <c r="CQ217" s="5" t="str">
        <f t="shared" si="399"/>
        <v/>
      </c>
      <c r="CR217" s="5" t="str">
        <f t="shared" si="400"/>
        <v/>
      </c>
      <c r="CS217" s="5" t="str">
        <f t="shared" si="401"/>
        <v/>
      </c>
      <c r="CT217" s="5" t="str">
        <f t="shared" si="402"/>
        <v/>
      </c>
      <c r="CU217" s="5" t="str">
        <f t="shared" si="403"/>
        <v/>
      </c>
      <c r="CV217" s="5" t="str">
        <f t="shared" si="404"/>
        <v/>
      </c>
      <c r="DA217" s="6">
        <f t="shared" si="405"/>
        <v>0</v>
      </c>
      <c r="DB217" s="6">
        <f t="shared" si="406"/>
        <v>0</v>
      </c>
      <c r="DC217" s="6">
        <f t="shared" si="407"/>
        <v>0</v>
      </c>
      <c r="DD217" s="6">
        <f t="shared" si="408"/>
        <v>0</v>
      </c>
      <c r="DE217" s="6">
        <f t="shared" si="409"/>
        <v>0</v>
      </c>
      <c r="DF217" s="6">
        <f t="shared" si="410"/>
        <v>0</v>
      </c>
      <c r="DG217" s="6">
        <f t="shared" si="411"/>
        <v>0</v>
      </c>
      <c r="DH217" s="6">
        <f t="shared" si="412"/>
        <v>0</v>
      </c>
      <c r="DI217" s="6">
        <f t="shared" si="413"/>
        <v>0</v>
      </c>
      <c r="DJ217" s="6">
        <f t="shared" si="414"/>
        <v>0</v>
      </c>
      <c r="DK217" s="6">
        <f t="shared" si="415"/>
        <v>0</v>
      </c>
      <c r="DL217" s="6">
        <f t="shared" si="416"/>
        <v>0</v>
      </c>
      <c r="DM217" s="6">
        <f t="shared" si="417"/>
        <v>0</v>
      </c>
      <c r="DN217" s="6">
        <f t="shared" si="418"/>
        <v>0</v>
      </c>
      <c r="DO217" s="6">
        <f t="shared" si="419"/>
        <v>0</v>
      </c>
      <c r="DP217" s="6">
        <f t="shared" si="420"/>
        <v>0</v>
      </c>
      <c r="DQ217" s="6">
        <f t="shared" si="421"/>
        <v>0</v>
      </c>
      <c r="DR217" s="6">
        <f t="shared" si="422"/>
        <v>0</v>
      </c>
      <c r="DS217" s="6">
        <f t="shared" si="423"/>
        <v>0</v>
      </c>
      <c r="DT217" s="6">
        <f t="shared" si="424"/>
        <v>0</v>
      </c>
      <c r="DU217" s="6">
        <f t="shared" si="425"/>
        <v>0</v>
      </c>
      <c r="DV217" s="6">
        <f t="shared" si="426"/>
        <v>0</v>
      </c>
      <c r="DZ217" s="6">
        <v>0</v>
      </c>
    </row>
    <row r="218" spans="1:130" ht="22.5" x14ac:dyDescent="0.25">
      <c r="A218" s="172" t="s">
        <v>109</v>
      </c>
      <c r="B218" s="47">
        <f t="shared" si="382"/>
        <v>14</v>
      </c>
      <c r="C218" s="48">
        <f>SUM(E218+G218+I218+K218+M218+O218+Q218+S218+U218+W218+Y218+AA218+AC218+AE218+AG218+AI218+AK218)</f>
        <v>1</v>
      </c>
      <c r="D218" s="38">
        <f>SUM(ENERO:DICIEMBRE!D218)</f>
        <v>0</v>
      </c>
      <c r="E218" s="38">
        <f>SUM(ENERO:DICIEMBRE!E218)</f>
        <v>0</v>
      </c>
      <c r="F218" s="38">
        <f>SUM(ENERO:DICIEMBRE!F218)</f>
        <v>1</v>
      </c>
      <c r="G218" s="38">
        <f>SUM(ENERO:DICIEMBRE!G218)</f>
        <v>0</v>
      </c>
      <c r="H218" s="38">
        <f>SUM(ENERO:DICIEMBRE!H218)</f>
        <v>0</v>
      </c>
      <c r="I218" s="38">
        <f>SUM(ENERO:DICIEMBRE!I218)</f>
        <v>0</v>
      </c>
      <c r="J218" s="38">
        <f>SUM(ENERO:DICIEMBRE!J218)</f>
        <v>2</v>
      </c>
      <c r="K218" s="38">
        <f>SUM(ENERO:DICIEMBRE!K218)</f>
        <v>0</v>
      </c>
      <c r="L218" s="38">
        <f>SUM(ENERO:DICIEMBRE!L218)</f>
        <v>1</v>
      </c>
      <c r="M218" s="38">
        <f>SUM(ENERO:DICIEMBRE!M218)</f>
        <v>0</v>
      </c>
      <c r="N218" s="38">
        <f>SUM(ENERO:DICIEMBRE!N218)</f>
        <v>2</v>
      </c>
      <c r="O218" s="38">
        <f>SUM(ENERO:DICIEMBRE!O218)</f>
        <v>1</v>
      </c>
      <c r="P218" s="38">
        <f>SUM(ENERO:DICIEMBRE!P218)</f>
        <v>2</v>
      </c>
      <c r="Q218" s="38">
        <f>SUM(ENERO:DICIEMBRE!Q218)</f>
        <v>0</v>
      </c>
      <c r="R218" s="38">
        <f>SUM(ENERO:DICIEMBRE!R218)</f>
        <v>2</v>
      </c>
      <c r="S218" s="38">
        <f>SUM(ENERO:DICIEMBRE!S218)</f>
        <v>0</v>
      </c>
      <c r="T218" s="38">
        <f>SUM(ENERO:DICIEMBRE!T218)</f>
        <v>0</v>
      </c>
      <c r="U218" s="38">
        <f>SUM(ENERO:DICIEMBRE!U218)</f>
        <v>0</v>
      </c>
      <c r="V218" s="38">
        <f>SUM(ENERO:DICIEMBRE!V218)</f>
        <v>0</v>
      </c>
      <c r="W218" s="38">
        <f>SUM(ENERO:DICIEMBRE!W218)</f>
        <v>0</v>
      </c>
      <c r="X218" s="38">
        <f>SUM(ENERO:DICIEMBRE!X218)</f>
        <v>1</v>
      </c>
      <c r="Y218" s="38">
        <f>SUM(ENERO:DICIEMBRE!Y218)</f>
        <v>0</v>
      </c>
      <c r="Z218" s="38">
        <f>SUM(ENERO:DICIEMBRE!Z218)</f>
        <v>1</v>
      </c>
      <c r="AA218" s="38">
        <f>SUM(ENERO:DICIEMBRE!AA218)</f>
        <v>0</v>
      </c>
      <c r="AB218" s="38">
        <f>SUM(ENERO:DICIEMBRE!AB218)</f>
        <v>0</v>
      </c>
      <c r="AC218" s="38">
        <f>SUM(ENERO:DICIEMBRE!AC218)</f>
        <v>0</v>
      </c>
      <c r="AD218" s="38">
        <f>SUM(ENERO:DICIEMBRE!AD218)</f>
        <v>0</v>
      </c>
      <c r="AE218" s="38">
        <f>SUM(ENERO:DICIEMBRE!AE218)</f>
        <v>0</v>
      </c>
      <c r="AF218" s="38">
        <f>SUM(ENERO:DICIEMBRE!AF218)</f>
        <v>0</v>
      </c>
      <c r="AG218" s="38">
        <f>SUM(ENERO:DICIEMBRE!AG218)</f>
        <v>0</v>
      </c>
      <c r="AH218" s="38">
        <f>SUM(ENERO:DICIEMBRE!AH218)</f>
        <v>1</v>
      </c>
      <c r="AI218" s="38">
        <f>SUM(ENERO:DICIEMBRE!AI218)</f>
        <v>0</v>
      </c>
      <c r="AJ218" s="38">
        <f>SUM(ENERO:DICIEMBRE!AJ218)</f>
        <v>1</v>
      </c>
      <c r="AK218" s="38">
        <f>SUM(ENERO:DICIEMBRE!AK218)</f>
        <v>0</v>
      </c>
      <c r="AL218" s="38">
        <f>SUM(ENERO:DICIEMBRE!AL218)</f>
        <v>5</v>
      </c>
      <c r="AM218" s="38">
        <f>SUM(ENERO:DICIEMBRE!AM218)</f>
        <v>9</v>
      </c>
      <c r="AN218" s="38">
        <f>SUM(ENERO:DICIEMBRE!AN218)</f>
        <v>0</v>
      </c>
      <c r="AO218" s="38">
        <f>SUM(ENERO:DICIEMBRE!AO218)</f>
        <v>0</v>
      </c>
      <c r="AP218" s="38">
        <f>SUM(ENERO:DICIEMBRE!AP218)</f>
        <v>0</v>
      </c>
      <c r="AQ218" s="38">
        <f>SUM(ENERO:DICIEMBRE!AQ218)</f>
        <v>0</v>
      </c>
      <c r="AR218" s="171"/>
      <c r="AS218" s="43"/>
      <c r="AT218" s="43"/>
      <c r="AU218" s="43"/>
      <c r="AV218" s="43"/>
      <c r="AW218" s="43"/>
      <c r="AX218" s="43"/>
      <c r="AY218" s="43"/>
      <c r="AZ218" s="43"/>
      <c r="BA218" s="43"/>
      <c r="BB218" s="43"/>
      <c r="BC218" s="43"/>
      <c r="BD218" s="10"/>
      <c r="BE218" s="10"/>
      <c r="BF218" s="10"/>
      <c r="BG218" s="10"/>
      <c r="CA218" s="5" t="str">
        <f t="shared" si="383"/>
        <v/>
      </c>
      <c r="CB218" s="5" t="str">
        <f t="shared" si="384"/>
        <v/>
      </c>
      <c r="CC218" s="5" t="str">
        <f t="shared" si="385"/>
        <v/>
      </c>
      <c r="CD218" s="5" t="str">
        <f t="shared" si="386"/>
        <v/>
      </c>
      <c r="CE218" s="5" t="str">
        <f t="shared" si="387"/>
        <v/>
      </c>
      <c r="CF218" s="5" t="str">
        <f t="shared" si="388"/>
        <v/>
      </c>
      <c r="CG218" s="5" t="str">
        <f t="shared" si="389"/>
        <v/>
      </c>
      <c r="CH218" s="5" t="str">
        <f t="shared" si="390"/>
        <v/>
      </c>
      <c r="CI218" s="5" t="str">
        <f t="shared" si="391"/>
        <v/>
      </c>
      <c r="CJ218" s="5" t="str">
        <f t="shared" si="392"/>
        <v/>
      </c>
      <c r="CK218" s="5" t="str">
        <f t="shared" si="393"/>
        <v/>
      </c>
      <c r="CL218" s="5" t="str">
        <f t="shared" si="394"/>
        <v/>
      </c>
      <c r="CM218" s="5" t="str">
        <f t="shared" si="395"/>
        <v/>
      </c>
      <c r="CN218" s="5" t="str">
        <f t="shared" si="396"/>
        <v/>
      </c>
      <c r="CO218" s="5" t="str">
        <f t="shared" si="397"/>
        <v/>
      </c>
      <c r="CP218" s="5" t="str">
        <f t="shared" si="398"/>
        <v/>
      </c>
      <c r="CQ218" s="5" t="str">
        <f t="shared" si="399"/>
        <v/>
      </c>
      <c r="CR218" s="5" t="str">
        <f t="shared" si="400"/>
        <v/>
      </c>
      <c r="CS218" s="5" t="str">
        <f t="shared" si="401"/>
        <v/>
      </c>
      <c r="CT218" s="5" t="str">
        <f t="shared" si="402"/>
        <v/>
      </c>
      <c r="CU218" s="5" t="str">
        <f t="shared" si="403"/>
        <v/>
      </c>
      <c r="CV218" s="5" t="str">
        <f t="shared" si="404"/>
        <v/>
      </c>
      <c r="DA218" s="6">
        <f t="shared" si="405"/>
        <v>0</v>
      </c>
      <c r="DB218" s="6">
        <f t="shared" si="406"/>
        <v>0</v>
      </c>
      <c r="DC218" s="6">
        <f t="shared" si="407"/>
        <v>0</v>
      </c>
      <c r="DD218" s="6">
        <f t="shared" si="408"/>
        <v>0</v>
      </c>
      <c r="DE218" s="6">
        <f t="shared" si="409"/>
        <v>0</v>
      </c>
      <c r="DF218" s="6">
        <f t="shared" si="410"/>
        <v>0</v>
      </c>
      <c r="DG218" s="6">
        <f t="shared" si="411"/>
        <v>0</v>
      </c>
      <c r="DH218" s="6">
        <f t="shared" si="412"/>
        <v>0</v>
      </c>
      <c r="DI218" s="6">
        <f t="shared" si="413"/>
        <v>0</v>
      </c>
      <c r="DJ218" s="6">
        <f t="shared" si="414"/>
        <v>0</v>
      </c>
      <c r="DK218" s="6">
        <f t="shared" si="415"/>
        <v>0</v>
      </c>
      <c r="DL218" s="6">
        <f t="shared" si="416"/>
        <v>0</v>
      </c>
      <c r="DM218" s="6">
        <f t="shared" si="417"/>
        <v>0</v>
      </c>
      <c r="DN218" s="6">
        <f t="shared" si="418"/>
        <v>0</v>
      </c>
      <c r="DO218" s="6">
        <f t="shared" si="419"/>
        <v>0</v>
      </c>
      <c r="DP218" s="6">
        <f t="shared" si="420"/>
        <v>0</v>
      </c>
      <c r="DQ218" s="6">
        <f t="shared" si="421"/>
        <v>0</v>
      </c>
      <c r="DR218" s="6">
        <f t="shared" si="422"/>
        <v>0</v>
      </c>
      <c r="DS218" s="6">
        <f t="shared" si="423"/>
        <v>0</v>
      </c>
      <c r="DT218" s="6">
        <f t="shared" si="424"/>
        <v>0</v>
      </c>
      <c r="DU218" s="6">
        <f t="shared" si="425"/>
        <v>0</v>
      </c>
      <c r="DV218" s="6">
        <f t="shared" si="426"/>
        <v>0</v>
      </c>
      <c r="DZ218" s="6">
        <v>0</v>
      </c>
    </row>
    <row r="219" spans="1:130" x14ac:dyDescent="0.25">
      <c r="A219" s="167" t="s">
        <v>110</v>
      </c>
      <c r="B219" s="47">
        <f t="shared" si="382"/>
        <v>1</v>
      </c>
      <c r="C219" s="48">
        <f t="shared" si="382"/>
        <v>0</v>
      </c>
      <c r="D219" s="38">
        <f>SUM(ENERO:DICIEMBRE!D219)</f>
        <v>0</v>
      </c>
      <c r="E219" s="38">
        <f>SUM(ENERO:DICIEMBRE!E219)</f>
        <v>0</v>
      </c>
      <c r="F219" s="38">
        <f>SUM(ENERO:DICIEMBRE!F219)</f>
        <v>0</v>
      </c>
      <c r="G219" s="38">
        <f>SUM(ENERO:DICIEMBRE!G219)</f>
        <v>0</v>
      </c>
      <c r="H219" s="38">
        <f>SUM(ENERO:DICIEMBRE!H219)</f>
        <v>0</v>
      </c>
      <c r="I219" s="38">
        <f>SUM(ENERO:DICIEMBRE!I219)</f>
        <v>0</v>
      </c>
      <c r="J219" s="38">
        <f>SUM(ENERO:DICIEMBRE!J219)</f>
        <v>0</v>
      </c>
      <c r="K219" s="38">
        <f>SUM(ENERO:DICIEMBRE!K219)</f>
        <v>0</v>
      </c>
      <c r="L219" s="38">
        <f>SUM(ENERO:DICIEMBRE!L219)</f>
        <v>0</v>
      </c>
      <c r="M219" s="38">
        <f>SUM(ENERO:DICIEMBRE!M219)</f>
        <v>0</v>
      </c>
      <c r="N219" s="38">
        <f>SUM(ENERO:DICIEMBRE!N219)</f>
        <v>0</v>
      </c>
      <c r="O219" s="38">
        <f>SUM(ENERO:DICIEMBRE!O219)</f>
        <v>0</v>
      </c>
      <c r="P219" s="38">
        <f>SUM(ENERO:DICIEMBRE!P219)</f>
        <v>0</v>
      </c>
      <c r="Q219" s="38">
        <f>SUM(ENERO:DICIEMBRE!Q219)</f>
        <v>0</v>
      </c>
      <c r="R219" s="38">
        <f>SUM(ENERO:DICIEMBRE!R219)</f>
        <v>1</v>
      </c>
      <c r="S219" s="38">
        <f>SUM(ENERO:DICIEMBRE!S219)</f>
        <v>0</v>
      </c>
      <c r="T219" s="38">
        <f>SUM(ENERO:DICIEMBRE!T219)</f>
        <v>0</v>
      </c>
      <c r="U219" s="38">
        <f>SUM(ENERO:DICIEMBRE!U219)</f>
        <v>0</v>
      </c>
      <c r="V219" s="38">
        <f>SUM(ENERO:DICIEMBRE!V219)</f>
        <v>0</v>
      </c>
      <c r="W219" s="38">
        <f>SUM(ENERO:DICIEMBRE!W219)</f>
        <v>0</v>
      </c>
      <c r="X219" s="38">
        <f>SUM(ENERO:DICIEMBRE!X219)</f>
        <v>0</v>
      </c>
      <c r="Y219" s="38">
        <f>SUM(ENERO:DICIEMBRE!Y219)</f>
        <v>0</v>
      </c>
      <c r="Z219" s="38">
        <f>SUM(ENERO:DICIEMBRE!Z219)</f>
        <v>0</v>
      </c>
      <c r="AA219" s="38">
        <f>SUM(ENERO:DICIEMBRE!AA219)</f>
        <v>0</v>
      </c>
      <c r="AB219" s="38">
        <f>SUM(ENERO:DICIEMBRE!AB219)</f>
        <v>0</v>
      </c>
      <c r="AC219" s="38">
        <f>SUM(ENERO:DICIEMBRE!AC219)</f>
        <v>0</v>
      </c>
      <c r="AD219" s="38">
        <f>SUM(ENERO:DICIEMBRE!AD219)</f>
        <v>0</v>
      </c>
      <c r="AE219" s="38">
        <f>SUM(ENERO:DICIEMBRE!AE219)</f>
        <v>0</v>
      </c>
      <c r="AF219" s="38">
        <f>SUM(ENERO:DICIEMBRE!AF219)</f>
        <v>0</v>
      </c>
      <c r="AG219" s="38">
        <f>SUM(ENERO:DICIEMBRE!AG219)</f>
        <v>0</v>
      </c>
      <c r="AH219" s="38">
        <f>SUM(ENERO:DICIEMBRE!AH219)</f>
        <v>0</v>
      </c>
      <c r="AI219" s="38">
        <f>SUM(ENERO:DICIEMBRE!AI219)</f>
        <v>0</v>
      </c>
      <c r="AJ219" s="38">
        <f>SUM(ENERO:DICIEMBRE!AJ219)</f>
        <v>0</v>
      </c>
      <c r="AK219" s="38">
        <f>SUM(ENERO:DICIEMBRE!AK219)</f>
        <v>0</v>
      </c>
      <c r="AL219" s="38">
        <f>SUM(ENERO:DICIEMBRE!AL219)</f>
        <v>0</v>
      </c>
      <c r="AM219" s="38">
        <f>SUM(ENERO:DICIEMBRE!AM219)</f>
        <v>1</v>
      </c>
      <c r="AN219" s="38">
        <f>SUM(ENERO:DICIEMBRE!AN219)</f>
        <v>0</v>
      </c>
      <c r="AO219" s="38">
        <f>SUM(ENERO:DICIEMBRE!AO219)</f>
        <v>0</v>
      </c>
      <c r="AP219" s="38">
        <f>SUM(ENERO:DICIEMBRE!AP219)</f>
        <v>0</v>
      </c>
      <c r="AQ219" s="38">
        <f>SUM(ENERO:DICIEMBRE!AQ219)</f>
        <v>0</v>
      </c>
      <c r="AR219" s="171"/>
      <c r="AS219" s="43"/>
      <c r="AT219" s="43"/>
      <c r="AU219" s="43"/>
      <c r="AV219" s="43"/>
      <c r="AW219" s="43"/>
      <c r="AX219" s="43"/>
      <c r="AY219" s="43"/>
      <c r="AZ219" s="43"/>
      <c r="BA219" s="43"/>
      <c r="BB219" s="43"/>
      <c r="BC219" s="43"/>
      <c r="BD219" s="10"/>
      <c r="BE219" s="10"/>
      <c r="BF219" s="10"/>
      <c r="BG219" s="10"/>
      <c r="CA219" s="5" t="str">
        <f t="shared" si="383"/>
        <v/>
      </c>
      <c r="CB219" s="5" t="str">
        <f t="shared" si="384"/>
        <v/>
      </c>
      <c r="CC219" s="5" t="str">
        <f t="shared" si="385"/>
        <v/>
      </c>
      <c r="CD219" s="5" t="str">
        <f t="shared" si="386"/>
        <v/>
      </c>
      <c r="CE219" s="5" t="str">
        <f t="shared" si="387"/>
        <v/>
      </c>
      <c r="CF219" s="5" t="str">
        <f t="shared" si="388"/>
        <v/>
      </c>
      <c r="CG219" s="5" t="str">
        <f t="shared" si="389"/>
        <v/>
      </c>
      <c r="CH219" s="5" t="str">
        <f t="shared" si="390"/>
        <v/>
      </c>
      <c r="CI219" s="5" t="str">
        <f t="shared" si="391"/>
        <v/>
      </c>
      <c r="CJ219" s="5" t="str">
        <f t="shared" si="392"/>
        <v/>
      </c>
      <c r="CK219" s="5" t="str">
        <f t="shared" si="393"/>
        <v/>
      </c>
      <c r="CL219" s="5" t="str">
        <f t="shared" si="394"/>
        <v/>
      </c>
      <c r="CM219" s="5" t="str">
        <f t="shared" si="395"/>
        <v/>
      </c>
      <c r="CN219" s="5" t="str">
        <f t="shared" si="396"/>
        <v/>
      </c>
      <c r="CO219" s="5" t="str">
        <f t="shared" si="397"/>
        <v/>
      </c>
      <c r="CP219" s="5" t="str">
        <f t="shared" si="398"/>
        <v/>
      </c>
      <c r="CQ219" s="5" t="str">
        <f t="shared" si="399"/>
        <v/>
      </c>
      <c r="CR219" s="5" t="str">
        <f t="shared" si="400"/>
        <v/>
      </c>
      <c r="CS219" s="5" t="str">
        <f t="shared" si="401"/>
        <v/>
      </c>
      <c r="CT219" s="5" t="str">
        <f t="shared" si="402"/>
        <v/>
      </c>
      <c r="CU219" s="5" t="str">
        <f t="shared" si="403"/>
        <v/>
      </c>
      <c r="CV219" s="5" t="str">
        <f t="shared" si="404"/>
        <v/>
      </c>
      <c r="DA219" s="6">
        <f t="shared" si="405"/>
        <v>0</v>
      </c>
      <c r="DB219" s="6">
        <f t="shared" si="406"/>
        <v>0</v>
      </c>
      <c r="DC219" s="6">
        <f t="shared" si="407"/>
        <v>0</v>
      </c>
      <c r="DD219" s="6">
        <f t="shared" si="408"/>
        <v>0</v>
      </c>
      <c r="DE219" s="6">
        <f t="shared" si="409"/>
        <v>0</v>
      </c>
      <c r="DF219" s="6">
        <f t="shared" si="410"/>
        <v>0</v>
      </c>
      <c r="DG219" s="6">
        <f t="shared" si="411"/>
        <v>0</v>
      </c>
      <c r="DH219" s="6">
        <f t="shared" si="412"/>
        <v>0</v>
      </c>
      <c r="DI219" s="6">
        <f t="shared" si="413"/>
        <v>0</v>
      </c>
      <c r="DJ219" s="6">
        <f t="shared" si="414"/>
        <v>0</v>
      </c>
      <c r="DK219" s="6">
        <f t="shared" si="415"/>
        <v>0</v>
      </c>
      <c r="DL219" s="6">
        <f t="shared" si="416"/>
        <v>0</v>
      </c>
      <c r="DM219" s="6">
        <f t="shared" si="417"/>
        <v>0</v>
      </c>
      <c r="DN219" s="6">
        <f t="shared" si="418"/>
        <v>0</v>
      </c>
      <c r="DO219" s="6">
        <f t="shared" si="419"/>
        <v>0</v>
      </c>
      <c r="DP219" s="6">
        <f t="shared" si="420"/>
        <v>0</v>
      </c>
      <c r="DQ219" s="6">
        <f t="shared" si="421"/>
        <v>0</v>
      </c>
      <c r="DR219" s="6">
        <f t="shared" si="422"/>
        <v>0</v>
      </c>
      <c r="DS219" s="6">
        <f t="shared" si="423"/>
        <v>0</v>
      </c>
      <c r="DT219" s="6">
        <f t="shared" si="424"/>
        <v>0</v>
      </c>
      <c r="DU219" s="6">
        <f t="shared" si="425"/>
        <v>0</v>
      </c>
      <c r="DV219" s="6">
        <f t="shared" si="426"/>
        <v>0</v>
      </c>
      <c r="DZ219" s="6">
        <v>0</v>
      </c>
    </row>
    <row r="220" spans="1:130" x14ac:dyDescent="0.25">
      <c r="A220" s="173" t="s">
        <v>111</v>
      </c>
      <c r="B220" s="56">
        <f t="shared" si="382"/>
        <v>0</v>
      </c>
      <c r="C220" s="57">
        <f t="shared" si="382"/>
        <v>0</v>
      </c>
      <c r="D220" s="38">
        <f>SUM(ENERO:DICIEMBRE!D220)</f>
        <v>0</v>
      </c>
      <c r="E220" s="38">
        <f>SUM(ENERO:DICIEMBRE!E220)</f>
        <v>0</v>
      </c>
      <c r="F220" s="38">
        <f>SUM(ENERO:DICIEMBRE!F220)</f>
        <v>0</v>
      </c>
      <c r="G220" s="38">
        <f>SUM(ENERO:DICIEMBRE!G220)</f>
        <v>0</v>
      </c>
      <c r="H220" s="38">
        <f>SUM(ENERO:DICIEMBRE!H220)</f>
        <v>0</v>
      </c>
      <c r="I220" s="38">
        <f>SUM(ENERO:DICIEMBRE!I220)</f>
        <v>0</v>
      </c>
      <c r="J220" s="38">
        <f>SUM(ENERO:DICIEMBRE!J220)</f>
        <v>0</v>
      </c>
      <c r="K220" s="38">
        <f>SUM(ENERO:DICIEMBRE!K220)</f>
        <v>0</v>
      </c>
      <c r="L220" s="38">
        <f>SUM(ENERO:DICIEMBRE!L220)</f>
        <v>0</v>
      </c>
      <c r="M220" s="38">
        <f>SUM(ENERO:DICIEMBRE!M220)</f>
        <v>0</v>
      </c>
      <c r="N220" s="38">
        <f>SUM(ENERO:DICIEMBRE!N220)</f>
        <v>0</v>
      </c>
      <c r="O220" s="38">
        <f>SUM(ENERO:DICIEMBRE!O220)</f>
        <v>0</v>
      </c>
      <c r="P220" s="38">
        <f>SUM(ENERO:DICIEMBRE!P220)</f>
        <v>0</v>
      </c>
      <c r="Q220" s="38">
        <f>SUM(ENERO:DICIEMBRE!Q220)</f>
        <v>0</v>
      </c>
      <c r="R220" s="38">
        <f>SUM(ENERO:DICIEMBRE!R220)</f>
        <v>0</v>
      </c>
      <c r="S220" s="38">
        <f>SUM(ENERO:DICIEMBRE!S220)</f>
        <v>0</v>
      </c>
      <c r="T220" s="38">
        <f>SUM(ENERO:DICIEMBRE!T220)</f>
        <v>0</v>
      </c>
      <c r="U220" s="38">
        <f>SUM(ENERO:DICIEMBRE!U220)</f>
        <v>0</v>
      </c>
      <c r="V220" s="38">
        <f>SUM(ENERO:DICIEMBRE!V220)</f>
        <v>0</v>
      </c>
      <c r="W220" s="38">
        <f>SUM(ENERO:DICIEMBRE!W220)</f>
        <v>0</v>
      </c>
      <c r="X220" s="38">
        <f>SUM(ENERO:DICIEMBRE!X220)</f>
        <v>0</v>
      </c>
      <c r="Y220" s="38">
        <f>SUM(ENERO:DICIEMBRE!Y220)</f>
        <v>0</v>
      </c>
      <c r="Z220" s="38">
        <f>SUM(ENERO:DICIEMBRE!Z220)</f>
        <v>0</v>
      </c>
      <c r="AA220" s="38">
        <f>SUM(ENERO:DICIEMBRE!AA220)</f>
        <v>0</v>
      </c>
      <c r="AB220" s="38">
        <f>SUM(ENERO:DICIEMBRE!AB220)</f>
        <v>0</v>
      </c>
      <c r="AC220" s="38">
        <f>SUM(ENERO:DICIEMBRE!AC220)</f>
        <v>0</v>
      </c>
      <c r="AD220" s="38">
        <f>SUM(ENERO:DICIEMBRE!AD220)</f>
        <v>0</v>
      </c>
      <c r="AE220" s="38">
        <f>SUM(ENERO:DICIEMBRE!AE220)</f>
        <v>0</v>
      </c>
      <c r="AF220" s="38">
        <f>SUM(ENERO:DICIEMBRE!AF220)</f>
        <v>0</v>
      </c>
      <c r="AG220" s="38">
        <f>SUM(ENERO:DICIEMBRE!AG220)</f>
        <v>0</v>
      </c>
      <c r="AH220" s="38">
        <f>SUM(ENERO:DICIEMBRE!AH220)</f>
        <v>0</v>
      </c>
      <c r="AI220" s="38">
        <f>SUM(ENERO:DICIEMBRE!AI220)</f>
        <v>0</v>
      </c>
      <c r="AJ220" s="38">
        <f>SUM(ENERO:DICIEMBRE!AJ220)</f>
        <v>0</v>
      </c>
      <c r="AK220" s="38">
        <f>SUM(ENERO:DICIEMBRE!AK220)</f>
        <v>0</v>
      </c>
      <c r="AL220" s="38">
        <f>SUM(ENERO:DICIEMBRE!AL220)</f>
        <v>0</v>
      </c>
      <c r="AM220" s="38">
        <f>SUM(ENERO:DICIEMBRE!AM220)</f>
        <v>0</v>
      </c>
      <c r="AN220" s="38">
        <f>SUM(ENERO:DICIEMBRE!AN220)</f>
        <v>0</v>
      </c>
      <c r="AO220" s="38">
        <f>SUM(ENERO:DICIEMBRE!AO220)</f>
        <v>0</v>
      </c>
      <c r="AP220" s="38">
        <f>SUM(ENERO:DICIEMBRE!AP220)</f>
        <v>0</v>
      </c>
      <c r="AQ220" s="38">
        <f>SUM(ENERO:DICIEMBRE!AQ220)</f>
        <v>0</v>
      </c>
      <c r="AR220" s="171"/>
      <c r="AS220" s="43"/>
      <c r="AT220" s="43"/>
      <c r="AU220" s="43"/>
      <c r="AV220" s="43"/>
      <c r="AW220" s="43"/>
      <c r="AX220" s="43"/>
      <c r="AY220" s="43"/>
      <c r="AZ220" s="43"/>
      <c r="BA220" s="43"/>
      <c r="BB220" s="43"/>
      <c r="BC220" s="43"/>
      <c r="BD220" s="10"/>
      <c r="BE220" s="10"/>
      <c r="BF220" s="10"/>
      <c r="BG220" s="10"/>
      <c r="CA220" s="5" t="str">
        <f t="shared" si="383"/>
        <v/>
      </c>
      <c r="CB220" s="5" t="str">
        <f t="shared" si="384"/>
        <v/>
      </c>
      <c r="CC220" s="5" t="str">
        <f t="shared" si="385"/>
        <v/>
      </c>
      <c r="CD220" s="5" t="str">
        <f t="shared" si="386"/>
        <v/>
      </c>
      <c r="CE220" s="5" t="str">
        <f t="shared" si="387"/>
        <v/>
      </c>
      <c r="CF220" s="5" t="str">
        <f t="shared" si="388"/>
        <v/>
      </c>
      <c r="CG220" s="5" t="str">
        <f t="shared" si="389"/>
        <v/>
      </c>
      <c r="CH220" s="5" t="str">
        <f t="shared" si="390"/>
        <v/>
      </c>
      <c r="CI220" s="5" t="str">
        <f t="shared" si="391"/>
        <v/>
      </c>
      <c r="CJ220" s="5" t="str">
        <f t="shared" si="392"/>
        <v/>
      </c>
      <c r="CK220" s="5" t="str">
        <f t="shared" si="393"/>
        <v/>
      </c>
      <c r="CL220" s="5" t="str">
        <f t="shared" si="394"/>
        <v/>
      </c>
      <c r="CM220" s="5" t="str">
        <f t="shared" si="395"/>
        <v/>
      </c>
      <c r="CN220" s="5" t="str">
        <f t="shared" si="396"/>
        <v/>
      </c>
      <c r="CO220" s="5" t="str">
        <f t="shared" si="397"/>
        <v/>
      </c>
      <c r="CP220" s="5" t="str">
        <f t="shared" si="398"/>
        <v/>
      </c>
      <c r="CQ220" s="5" t="str">
        <f t="shared" si="399"/>
        <v/>
      </c>
      <c r="CR220" s="5" t="str">
        <f t="shared" si="400"/>
        <v/>
      </c>
      <c r="CS220" s="5" t="str">
        <f t="shared" si="401"/>
        <v/>
      </c>
      <c r="CT220" s="5" t="str">
        <f t="shared" si="402"/>
        <v/>
      </c>
      <c r="CU220" s="5" t="str">
        <f t="shared" si="403"/>
        <v/>
      </c>
      <c r="CV220" s="5" t="str">
        <f t="shared" si="404"/>
        <v/>
      </c>
      <c r="DA220" s="6">
        <f t="shared" si="405"/>
        <v>0</v>
      </c>
      <c r="DB220" s="6">
        <f t="shared" si="406"/>
        <v>0</v>
      </c>
      <c r="DC220" s="6">
        <f t="shared" si="407"/>
        <v>0</v>
      </c>
      <c r="DD220" s="6">
        <f t="shared" si="408"/>
        <v>0</v>
      </c>
      <c r="DE220" s="6">
        <f t="shared" si="409"/>
        <v>0</v>
      </c>
      <c r="DF220" s="6">
        <f t="shared" si="410"/>
        <v>0</v>
      </c>
      <c r="DG220" s="6">
        <f t="shared" si="411"/>
        <v>0</v>
      </c>
      <c r="DH220" s="6">
        <f t="shared" si="412"/>
        <v>0</v>
      </c>
      <c r="DI220" s="6">
        <f t="shared" si="413"/>
        <v>0</v>
      </c>
      <c r="DJ220" s="6">
        <f t="shared" si="414"/>
        <v>0</v>
      </c>
      <c r="DK220" s="6">
        <f t="shared" si="415"/>
        <v>0</v>
      </c>
      <c r="DL220" s="6">
        <f t="shared" si="416"/>
        <v>0</v>
      </c>
      <c r="DM220" s="6">
        <f t="shared" si="417"/>
        <v>0</v>
      </c>
      <c r="DN220" s="6">
        <f t="shared" si="418"/>
        <v>0</v>
      </c>
      <c r="DO220" s="6">
        <f t="shared" si="419"/>
        <v>0</v>
      </c>
      <c r="DP220" s="6">
        <f t="shared" si="420"/>
        <v>0</v>
      </c>
      <c r="DQ220" s="6">
        <f t="shared" si="421"/>
        <v>0</v>
      </c>
      <c r="DR220" s="6">
        <f t="shared" si="422"/>
        <v>0</v>
      </c>
      <c r="DS220" s="6">
        <f t="shared" si="423"/>
        <v>0</v>
      </c>
      <c r="DT220" s="6">
        <f t="shared" si="424"/>
        <v>0</v>
      </c>
      <c r="DU220" s="6">
        <f t="shared" si="425"/>
        <v>0</v>
      </c>
      <c r="DV220" s="6">
        <f t="shared" si="426"/>
        <v>0</v>
      </c>
      <c r="DZ220" s="6">
        <v>0</v>
      </c>
    </row>
    <row r="221" spans="1:130" x14ac:dyDescent="0.25">
      <c r="A221" s="160" t="s">
        <v>112</v>
      </c>
      <c r="P221" s="154"/>
      <c r="AP221" s="154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</row>
    <row r="222" spans="1:130" x14ac:dyDescent="0.25">
      <c r="A222" s="544" t="s">
        <v>62</v>
      </c>
      <c r="B222" s="547" t="s">
        <v>5</v>
      </c>
      <c r="C222" s="547"/>
      <c r="D222" s="547" t="s">
        <v>77</v>
      </c>
      <c r="E222" s="547"/>
      <c r="F222" s="547"/>
      <c r="G222" s="547"/>
      <c r="H222" s="547"/>
      <c r="I222" s="547"/>
      <c r="J222" s="547"/>
      <c r="K222" s="547"/>
      <c r="L222" s="547"/>
      <c r="M222" s="547"/>
      <c r="N222" s="547"/>
      <c r="O222" s="547"/>
      <c r="P222" s="547"/>
      <c r="Q222" s="547"/>
      <c r="R222" s="547"/>
      <c r="S222" s="547"/>
      <c r="T222" s="547"/>
      <c r="U222" s="547"/>
      <c r="V222" s="547"/>
      <c r="W222" s="547"/>
      <c r="X222" s="547"/>
      <c r="Y222" s="547"/>
      <c r="Z222" s="547"/>
      <c r="AA222" s="547"/>
      <c r="AB222" s="547"/>
      <c r="AC222" s="547"/>
      <c r="AD222" s="547"/>
      <c r="AE222" s="547"/>
      <c r="AF222" s="547"/>
      <c r="AG222" s="547"/>
      <c r="AH222" s="547"/>
      <c r="AI222" s="547"/>
      <c r="AJ222" s="547"/>
      <c r="AK222" s="548"/>
      <c r="AL222" s="551" t="s">
        <v>7</v>
      </c>
      <c r="AM222" s="552"/>
      <c r="AN222" s="485" t="s">
        <v>8</v>
      </c>
      <c r="AO222" s="492"/>
      <c r="AP222" s="550" t="s">
        <v>9</v>
      </c>
      <c r="AQ222" s="550" t="s">
        <v>10</v>
      </c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</row>
    <row r="223" spans="1:130" x14ac:dyDescent="0.25">
      <c r="A223" s="545"/>
      <c r="B223" s="547"/>
      <c r="C223" s="547"/>
      <c r="D223" s="547" t="s">
        <v>104</v>
      </c>
      <c r="E223" s="547"/>
      <c r="F223" s="547" t="s">
        <v>15</v>
      </c>
      <c r="G223" s="547"/>
      <c r="H223" s="547" t="s">
        <v>82</v>
      </c>
      <c r="I223" s="547"/>
      <c r="J223" s="547" t="s">
        <v>83</v>
      </c>
      <c r="K223" s="547"/>
      <c r="L223" s="547" t="s">
        <v>84</v>
      </c>
      <c r="M223" s="547"/>
      <c r="N223" s="547" t="s">
        <v>19</v>
      </c>
      <c r="O223" s="547"/>
      <c r="P223" s="547" t="s">
        <v>20</v>
      </c>
      <c r="Q223" s="547"/>
      <c r="R223" s="547" t="s">
        <v>21</v>
      </c>
      <c r="S223" s="547"/>
      <c r="T223" s="547" t="s">
        <v>22</v>
      </c>
      <c r="U223" s="547"/>
      <c r="V223" s="547" t="s">
        <v>23</v>
      </c>
      <c r="W223" s="547"/>
      <c r="X223" s="547" t="s">
        <v>24</v>
      </c>
      <c r="Y223" s="547"/>
      <c r="Z223" s="547" t="s">
        <v>25</v>
      </c>
      <c r="AA223" s="547"/>
      <c r="AB223" s="547" t="s">
        <v>26</v>
      </c>
      <c r="AC223" s="547"/>
      <c r="AD223" s="547" t="s">
        <v>27</v>
      </c>
      <c r="AE223" s="547"/>
      <c r="AF223" s="547" t="s">
        <v>28</v>
      </c>
      <c r="AG223" s="547"/>
      <c r="AH223" s="547" t="s">
        <v>29</v>
      </c>
      <c r="AI223" s="547"/>
      <c r="AJ223" s="547" t="s">
        <v>30</v>
      </c>
      <c r="AK223" s="548"/>
      <c r="AL223" s="554" t="s">
        <v>31</v>
      </c>
      <c r="AM223" s="556" t="s">
        <v>32</v>
      </c>
      <c r="AN223" s="499" t="s">
        <v>35</v>
      </c>
      <c r="AO223" s="497" t="s">
        <v>36</v>
      </c>
      <c r="AP223" s="550"/>
      <c r="AQ223" s="55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</row>
    <row r="224" spans="1:130" x14ac:dyDescent="0.25">
      <c r="A224" s="546"/>
      <c r="B224" s="162" t="s">
        <v>33</v>
      </c>
      <c r="C224" s="163" t="s">
        <v>34</v>
      </c>
      <c r="D224" s="164" t="s">
        <v>33</v>
      </c>
      <c r="E224" s="165" t="s">
        <v>34</v>
      </c>
      <c r="F224" s="164" t="s">
        <v>33</v>
      </c>
      <c r="G224" s="165" t="s">
        <v>34</v>
      </c>
      <c r="H224" s="164" t="s">
        <v>33</v>
      </c>
      <c r="I224" s="165" t="s">
        <v>34</v>
      </c>
      <c r="J224" s="164" t="s">
        <v>33</v>
      </c>
      <c r="K224" s="165" t="s">
        <v>34</v>
      </c>
      <c r="L224" s="164" t="s">
        <v>33</v>
      </c>
      <c r="M224" s="165" t="s">
        <v>34</v>
      </c>
      <c r="N224" s="164" t="s">
        <v>33</v>
      </c>
      <c r="O224" s="165" t="s">
        <v>34</v>
      </c>
      <c r="P224" s="164" t="s">
        <v>33</v>
      </c>
      <c r="Q224" s="165" t="s">
        <v>34</v>
      </c>
      <c r="R224" s="164" t="s">
        <v>33</v>
      </c>
      <c r="S224" s="165" t="s">
        <v>34</v>
      </c>
      <c r="T224" s="164" t="s">
        <v>33</v>
      </c>
      <c r="U224" s="165" t="s">
        <v>34</v>
      </c>
      <c r="V224" s="164" t="s">
        <v>33</v>
      </c>
      <c r="W224" s="165" t="s">
        <v>34</v>
      </c>
      <c r="X224" s="164" t="s">
        <v>33</v>
      </c>
      <c r="Y224" s="165" t="s">
        <v>34</v>
      </c>
      <c r="Z224" s="164" t="s">
        <v>33</v>
      </c>
      <c r="AA224" s="165" t="s">
        <v>34</v>
      </c>
      <c r="AB224" s="164" t="s">
        <v>33</v>
      </c>
      <c r="AC224" s="165" t="s">
        <v>34</v>
      </c>
      <c r="AD224" s="164" t="s">
        <v>33</v>
      </c>
      <c r="AE224" s="165" t="s">
        <v>34</v>
      </c>
      <c r="AF224" s="164" t="s">
        <v>33</v>
      </c>
      <c r="AG224" s="165" t="s">
        <v>34</v>
      </c>
      <c r="AH224" s="164" t="s">
        <v>33</v>
      </c>
      <c r="AI224" s="165" t="s">
        <v>34</v>
      </c>
      <c r="AJ224" s="164" t="s">
        <v>33</v>
      </c>
      <c r="AK224" s="166" t="s">
        <v>34</v>
      </c>
      <c r="AL224" s="555"/>
      <c r="AM224" s="557"/>
      <c r="AN224" s="500"/>
      <c r="AO224" s="498"/>
      <c r="AP224" s="550"/>
      <c r="AQ224" s="55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</row>
    <row r="225" spans="1:130" x14ac:dyDescent="0.25">
      <c r="A225" s="167" t="s">
        <v>105</v>
      </c>
      <c r="B225" s="31">
        <f t="shared" ref="B225:C231" si="427">SUM(D225+F225+H225+J225+L225+N225+P225+R225+T225+V225+X225+Z225+AB225+AD225+AF225+AH225+AJ225)</f>
        <v>0</v>
      </c>
      <c r="C225" s="32">
        <f t="shared" si="427"/>
        <v>0</v>
      </c>
      <c r="D225" s="38">
        <f>SUM(ENERO:DICIEMBRE!D225)</f>
        <v>0</v>
      </c>
      <c r="E225" s="38">
        <f>SUM(ENERO:DICIEMBRE!E225)</f>
        <v>0</v>
      </c>
      <c r="F225" s="38">
        <f>SUM(ENERO:DICIEMBRE!F225)</f>
        <v>0</v>
      </c>
      <c r="G225" s="38">
        <f>SUM(ENERO:DICIEMBRE!G225)</f>
        <v>0</v>
      </c>
      <c r="H225" s="38">
        <f>SUM(ENERO:DICIEMBRE!H225)</f>
        <v>0</v>
      </c>
      <c r="I225" s="38">
        <f>SUM(ENERO:DICIEMBRE!I225)</f>
        <v>0</v>
      </c>
      <c r="J225" s="38">
        <f>SUM(ENERO:DICIEMBRE!J225)</f>
        <v>0</v>
      </c>
      <c r="K225" s="38">
        <f>SUM(ENERO:DICIEMBRE!K225)</f>
        <v>0</v>
      </c>
      <c r="L225" s="38">
        <f>SUM(ENERO:DICIEMBRE!L225)</f>
        <v>0</v>
      </c>
      <c r="M225" s="38">
        <f>SUM(ENERO:DICIEMBRE!M225)</f>
        <v>0</v>
      </c>
      <c r="N225" s="38">
        <f>SUM(ENERO:DICIEMBRE!N225)</f>
        <v>0</v>
      </c>
      <c r="O225" s="38">
        <f>SUM(ENERO:DICIEMBRE!O225)</f>
        <v>0</v>
      </c>
      <c r="P225" s="38">
        <f>SUM(ENERO:DICIEMBRE!P225)</f>
        <v>0</v>
      </c>
      <c r="Q225" s="38">
        <f>SUM(ENERO:DICIEMBRE!Q225)</f>
        <v>0</v>
      </c>
      <c r="R225" s="38">
        <f>SUM(ENERO:DICIEMBRE!R225)</f>
        <v>0</v>
      </c>
      <c r="S225" s="38">
        <f>SUM(ENERO:DICIEMBRE!S225)</f>
        <v>0</v>
      </c>
      <c r="T225" s="38">
        <f>SUM(ENERO:DICIEMBRE!T225)</f>
        <v>0</v>
      </c>
      <c r="U225" s="38">
        <f>SUM(ENERO:DICIEMBRE!U225)</f>
        <v>0</v>
      </c>
      <c r="V225" s="38">
        <f>SUM(ENERO:DICIEMBRE!V225)</f>
        <v>0</v>
      </c>
      <c r="W225" s="38">
        <f>SUM(ENERO:DICIEMBRE!W225)</f>
        <v>0</v>
      </c>
      <c r="X225" s="38">
        <f>SUM(ENERO:DICIEMBRE!X225)</f>
        <v>0</v>
      </c>
      <c r="Y225" s="38">
        <f>SUM(ENERO:DICIEMBRE!Y225)</f>
        <v>0</v>
      </c>
      <c r="Z225" s="38">
        <f>SUM(ENERO:DICIEMBRE!Z225)</f>
        <v>0</v>
      </c>
      <c r="AA225" s="38">
        <f>SUM(ENERO:DICIEMBRE!AA225)</f>
        <v>0</v>
      </c>
      <c r="AB225" s="38">
        <f>SUM(ENERO:DICIEMBRE!AB225)</f>
        <v>0</v>
      </c>
      <c r="AC225" s="38">
        <f>SUM(ENERO:DICIEMBRE!AC225)</f>
        <v>0</v>
      </c>
      <c r="AD225" s="38">
        <f>SUM(ENERO:DICIEMBRE!AD225)</f>
        <v>0</v>
      </c>
      <c r="AE225" s="38">
        <f>SUM(ENERO:DICIEMBRE!AE225)</f>
        <v>0</v>
      </c>
      <c r="AF225" s="38">
        <f>SUM(ENERO:DICIEMBRE!AF225)</f>
        <v>0</v>
      </c>
      <c r="AG225" s="38">
        <f>SUM(ENERO:DICIEMBRE!AG225)</f>
        <v>0</v>
      </c>
      <c r="AH225" s="38">
        <f>SUM(ENERO:DICIEMBRE!AH225)</f>
        <v>0</v>
      </c>
      <c r="AI225" s="38">
        <f>SUM(ENERO:DICIEMBRE!AI225)</f>
        <v>0</v>
      </c>
      <c r="AJ225" s="38">
        <f>SUM(ENERO:DICIEMBRE!AJ225)</f>
        <v>0</v>
      </c>
      <c r="AK225" s="38">
        <f>SUM(ENERO:DICIEMBRE!AK225)</f>
        <v>0</v>
      </c>
      <c r="AL225" s="38">
        <f>SUM(ENERO:DICIEMBRE!AL225)</f>
        <v>0</v>
      </c>
      <c r="AM225" s="38">
        <f>SUM(ENERO:DICIEMBRE!AM225)</f>
        <v>0</v>
      </c>
      <c r="AN225" s="38">
        <f>SUM(ENERO:DICIEMBRE!AN225)</f>
        <v>0</v>
      </c>
      <c r="AO225" s="38">
        <f>SUM(ENERO:DICIEMBRE!AO225)</f>
        <v>0</v>
      </c>
      <c r="AP225" s="38">
        <f>SUM(ENERO:DICIEMBRE!AP225)</f>
        <v>0</v>
      </c>
      <c r="AQ225" s="38">
        <f>SUM(ENERO:DICIEMBRE!AQ225)</f>
        <v>0</v>
      </c>
      <c r="AR225" s="171"/>
      <c r="AS225" s="43"/>
      <c r="AT225" s="43"/>
      <c r="AU225" s="43"/>
      <c r="AV225" s="43"/>
      <c r="AW225" s="43"/>
      <c r="AX225" s="43"/>
      <c r="AY225" s="43"/>
      <c r="AZ225" s="43"/>
      <c r="BA225" s="43"/>
      <c r="BB225" s="43"/>
      <c r="BC225" s="43"/>
      <c r="BD225" s="10"/>
      <c r="BE225" s="10"/>
      <c r="BF225" s="10"/>
      <c r="BG225" s="10"/>
      <c r="CA225" s="5" t="str">
        <f t="shared" ref="CA225:CA231" si="428">IF(B225&lt;   C225,"* El total de Reactivos NO DEBE ser superior al total de Procesados. ","")</f>
        <v/>
      </c>
      <c r="CB225" s="5" t="str">
        <f t="shared" ref="CB225:CB231" si="429">IF(B225&lt;&gt; AL225+ AM225,"* La suma de las columnas Sexo DEBE SER IGUAL a los Procesados. ","")</f>
        <v/>
      </c>
      <c r="CC225" s="5" t="str">
        <f t="shared" ref="CC225:CC231" si="430">IF(B225&lt;  AN225+ AO225,"* La suma de las columna Trans NO DEBE ser superior al total de Procesados. ","")</f>
        <v/>
      </c>
      <c r="CD225" s="5" t="str">
        <f t="shared" ref="CD225:CD231" si="431">IF(B225&lt;  AP225,"* La columna Pueblos Originarios NO DEBE ser superior al total de Procesados. ","")</f>
        <v/>
      </c>
      <c r="CE225" s="5" t="str">
        <f t="shared" ref="CE225:CE231" si="432">IF(B225&lt;  AQ225,"* La columna Migrantes NO DEBE ser superior al total de Procesados. ","")</f>
        <v/>
      </c>
      <c r="CF225" s="5" t="str">
        <f t="shared" ref="CF225:CF231" si="433">IF(D225&lt;E225,"* Los exámenes Reactivos de 0 a 4 años años NO DEBEN ser mayor a los Exámenes Procesados de la misma edad. ","")</f>
        <v/>
      </c>
      <c r="CG225" s="5" t="str">
        <f t="shared" ref="CG225:CG231" si="434">IF(F225&lt;G225,"* Los exámenes Reactivos de 5 a 9 años años NO DEBEN ser mayor a los Exámenes Procesados de la misma edad. ","")</f>
        <v/>
      </c>
      <c r="CH225" s="5" t="str">
        <f t="shared" ref="CH225:CH231" si="435">IF(H225&lt;I225,"* Los exámenes Reactivos de 10 a 14 años años NO DEBEN ser mayor a los Exámenes Procesados de la misma edad. ","")</f>
        <v/>
      </c>
      <c r="CI225" s="5" t="str">
        <f t="shared" ref="CI225:CI231" si="436">IF(J225&lt;K225,"* Los exámenes Reactivos de 15 a 19 años años NO DEBEN ser mayor a los Exámenes Procesados de la misma edad. ","")</f>
        <v/>
      </c>
      <c r="CJ225" s="5" t="str">
        <f t="shared" ref="CJ225:CJ231" si="437">IF(L225&lt;M225,"* Los exámenes Reactivos de 20 a 24 años años NO DEBEN ser mayor a los Exámenes Procesados de la misma edad. ","")</f>
        <v/>
      </c>
      <c r="CK225" s="5" t="str">
        <f t="shared" ref="CK225:CK231" si="438">IF(N225&lt;O225,"* Los exámenes Reactivos de 25 a 29 años años NO DEBEN ser mayor a los Exámenes Procesados de la misma edad. ","")</f>
        <v/>
      </c>
      <c r="CL225" s="5" t="str">
        <f t="shared" ref="CL225:CL231" si="439">IF(P225&lt;Q225,"* Los exámenes Reactivos de 30 a 34 años años NO DEBEN ser mayor a los Exámenes Procesados de la misma edad. ","")</f>
        <v/>
      </c>
      <c r="CM225" s="5" t="str">
        <f t="shared" ref="CM225:CM231" si="440">IF(R225&lt;S225,"* Los exámenes Reactivos de 35 a 39 años años NO DEBEN ser mayor a los Exámenes Procesados de la misma edad. ","")</f>
        <v/>
      </c>
      <c r="CN225" s="5" t="str">
        <f t="shared" ref="CN225:CN231" si="441">IF(T225&lt;U225,"* Los exámenes Reactivos de 40 a 44 años años NO DEBEN ser mayor a los Exámenes Procesados de la misma edad. ","")</f>
        <v/>
      </c>
      <c r="CO225" s="5" t="str">
        <f t="shared" ref="CO225:CO231" si="442">IF(V225&lt;W225,"* Los exámenes Reactivos de 45 a 49 años años NO DEBEN ser mayor a los Exámenes Procesados de la misma edad. ","")</f>
        <v/>
      </c>
      <c r="CP225" s="5" t="str">
        <f t="shared" ref="CP225:CP231" si="443">IF(X225&lt;Y225,"* Los exámenes Reactivos de 50 a 54 años años NO DEBEN ser mayor a los Exámenes Procesados de la misma edad. ","")</f>
        <v/>
      </c>
      <c r="CQ225" s="5" t="str">
        <f t="shared" ref="CQ225:CQ231" si="444">IF(Z225&lt;AA225,"* Los exámenes Reactivos de 55 a 59 años años NO DEBEN ser mayor a los Exámenes Procesados de la misma edad. ","")</f>
        <v/>
      </c>
      <c r="CR225" s="5" t="str">
        <f t="shared" ref="CR225:CR231" si="445">IF(AB225&lt;AC225,"* Los exámenes Reactivos de 60 a 64 años años NO DEBEN ser mayor a los Exámenes Procesados de la misma edad. ","")</f>
        <v/>
      </c>
      <c r="CS225" s="5" t="str">
        <f t="shared" ref="CS225:CS231" si="446">IF(AD225&lt;AE225,"* Los exámenes Reactivos de 65 a 69 años años NO DEBEN ser mayor a los Exámenes Procesados de la misma edad. ","")</f>
        <v/>
      </c>
      <c r="CT225" s="5" t="str">
        <f t="shared" ref="CT225:CT231" si="447">IF(AF225&lt;AG225,"* Los exámenes Reactivos de 70 a 74 años años NO DEBEN ser mayor a los Exámenes Procesados de la misma edad. ","")</f>
        <v/>
      </c>
      <c r="CU225" s="5" t="str">
        <f t="shared" ref="CU225:CU231" si="448">IF(AH225&lt;AI225,"* Los exámenes Reactivos de 75 a 79 años años NO DEBEN ser mayor a los Exámenes Procesados de la misma edad. ","")</f>
        <v/>
      </c>
      <c r="CV225" s="5" t="str">
        <f t="shared" ref="CV225:CV231" si="449">IF(AJ225&lt;AK225,"* Los exámenes Reactivos de 80 y más años años NO DEBEN ser mayor a los Exámenes Procesados de la misma edad. ","")</f>
        <v/>
      </c>
      <c r="DF225" s="6">
        <f t="shared" ref="DF225:DF231" si="450">IF(D225&lt;E225,1,0)</f>
        <v>0</v>
      </c>
      <c r="DG225" s="6">
        <f t="shared" ref="DG225:DG231" si="451">IF(F225&lt;G225,1,0)</f>
        <v>0</v>
      </c>
      <c r="DH225" s="6">
        <f t="shared" ref="DH225:DH231" si="452">IF(H225&lt;I225,1,0)</f>
        <v>0</v>
      </c>
      <c r="DI225" s="6">
        <f t="shared" ref="DI225:DI231" si="453">IF(J225&lt;K225,1,0)</f>
        <v>0</v>
      </c>
      <c r="DJ225" s="6">
        <f t="shared" ref="DJ225:DJ231" si="454">IF(L225&lt;M225,1,0)</f>
        <v>0</v>
      </c>
      <c r="DK225" s="6">
        <f t="shared" ref="DK225:DK231" si="455">IF(N225&lt;O225,1,0)</f>
        <v>0</v>
      </c>
      <c r="DL225" s="6">
        <f t="shared" ref="DL225:DL231" si="456">IF(P225&lt;Q225,1,0)</f>
        <v>0</v>
      </c>
      <c r="DM225" s="6">
        <f t="shared" ref="DM225:DM231" si="457">IF(R225&lt;S225,1,0)</f>
        <v>0</v>
      </c>
      <c r="DN225" s="6">
        <f t="shared" ref="DN225:DN231" si="458">IF(T225&lt;U225,1,0)</f>
        <v>0</v>
      </c>
      <c r="DO225" s="6">
        <f t="shared" ref="DO225:DO231" si="459">IF(V225&lt;W225,1,0)</f>
        <v>0</v>
      </c>
      <c r="DP225" s="6">
        <f t="shared" ref="DP225:DP231" si="460">IF(X225&lt;Y225,1,0)</f>
        <v>0</v>
      </c>
      <c r="DQ225" s="6">
        <f t="shared" ref="DQ225:DQ231" si="461">IF(Z225&lt;AA225,1,0)</f>
        <v>0</v>
      </c>
      <c r="DR225" s="6">
        <f t="shared" ref="DR225:DR231" si="462">IF(AB225&lt;AC225,1,0)</f>
        <v>0</v>
      </c>
      <c r="DS225" s="6">
        <f t="shared" ref="DS225:DS231" si="463">IF(AD225&lt;AE225,1,0)</f>
        <v>0</v>
      </c>
      <c r="DT225" s="6">
        <f t="shared" ref="DT225:DT231" si="464">IF(AF225&lt;AG225,1,0)</f>
        <v>0</v>
      </c>
      <c r="DU225" s="6">
        <f t="shared" ref="DU225:DU231" si="465">IF(AH225&lt;AI225,1,0)</f>
        <v>0</v>
      </c>
      <c r="DV225" s="6">
        <f t="shared" ref="DV225:DV231" si="466">IF(AJ225&lt;AK225,1,0)</f>
        <v>0</v>
      </c>
      <c r="DZ225" s="6">
        <v>0</v>
      </c>
    </row>
    <row r="226" spans="1:130" x14ac:dyDescent="0.25">
      <c r="A226" s="167" t="s">
        <v>106</v>
      </c>
      <c r="B226" s="47">
        <f t="shared" si="427"/>
        <v>0</v>
      </c>
      <c r="C226" s="48">
        <f t="shared" si="427"/>
        <v>0</v>
      </c>
      <c r="D226" s="38">
        <f>SUM(ENERO:DICIEMBRE!D226)</f>
        <v>0</v>
      </c>
      <c r="E226" s="38">
        <f>SUM(ENERO:DICIEMBRE!E226)</f>
        <v>0</v>
      </c>
      <c r="F226" s="38">
        <f>SUM(ENERO:DICIEMBRE!F226)</f>
        <v>0</v>
      </c>
      <c r="G226" s="38">
        <f>SUM(ENERO:DICIEMBRE!G226)</f>
        <v>0</v>
      </c>
      <c r="H226" s="38">
        <f>SUM(ENERO:DICIEMBRE!H226)</f>
        <v>0</v>
      </c>
      <c r="I226" s="38">
        <f>SUM(ENERO:DICIEMBRE!I226)</f>
        <v>0</v>
      </c>
      <c r="J226" s="38">
        <f>SUM(ENERO:DICIEMBRE!J226)</f>
        <v>0</v>
      </c>
      <c r="K226" s="38">
        <f>SUM(ENERO:DICIEMBRE!K226)</f>
        <v>0</v>
      </c>
      <c r="L226" s="38">
        <f>SUM(ENERO:DICIEMBRE!L226)</f>
        <v>0</v>
      </c>
      <c r="M226" s="38">
        <f>SUM(ENERO:DICIEMBRE!M226)</f>
        <v>0</v>
      </c>
      <c r="N226" s="38">
        <f>SUM(ENERO:DICIEMBRE!N226)</f>
        <v>0</v>
      </c>
      <c r="O226" s="38">
        <f>SUM(ENERO:DICIEMBRE!O226)</f>
        <v>0</v>
      </c>
      <c r="P226" s="38">
        <f>SUM(ENERO:DICIEMBRE!P226)</f>
        <v>0</v>
      </c>
      <c r="Q226" s="38">
        <f>SUM(ENERO:DICIEMBRE!Q226)</f>
        <v>0</v>
      </c>
      <c r="R226" s="38">
        <f>SUM(ENERO:DICIEMBRE!R226)</f>
        <v>0</v>
      </c>
      <c r="S226" s="38">
        <f>SUM(ENERO:DICIEMBRE!S226)</f>
        <v>0</v>
      </c>
      <c r="T226" s="38">
        <f>SUM(ENERO:DICIEMBRE!T226)</f>
        <v>0</v>
      </c>
      <c r="U226" s="38">
        <f>SUM(ENERO:DICIEMBRE!U226)</f>
        <v>0</v>
      </c>
      <c r="V226" s="38">
        <f>SUM(ENERO:DICIEMBRE!V226)</f>
        <v>0</v>
      </c>
      <c r="W226" s="38">
        <f>SUM(ENERO:DICIEMBRE!W226)</f>
        <v>0</v>
      </c>
      <c r="X226" s="38">
        <f>SUM(ENERO:DICIEMBRE!X226)</f>
        <v>0</v>
      </c>
      <c r="Y226" s="38">
        <f>SUM(ENERO:DICIEMBRE!Y226)</f>
        <v>0</v>
      </c>
      <c r="Z226" s="38">
        <f>SUM(ENERO:DICIEMBRE!Z226)</f>
        <v>0</v>
      </c>
      <c r="AA226" s="38">
        <f>SUM(ENERO:DICIEMBRE!AA226)</f>
        <v>0</v>
      </c>
      <c r="AB226" s="38">
        <f>SUM(ENERO:DICIEMBRE!AB226)</f>
        <v>0</v>
      </c>
      <c r="AC226" s="38">
        <f>SUM(ENERO:DICIEMBRE!AC226)</f>
        <v>0</v>
      </c>
      <c r="AD226" s="38">
        <f>SUM(ENERO:DICIEMBRE!AD226)</f>
        <v>0</v>
      </c>
      <c r="AE226" s="38">
        <f>SUM(ENERO:DICIEMBRE!AE226)</f>
        <v>0</v>
      </c>
      <c r="AF226" s="38">
        <f>SUM(ENERO:DICIEMBRE!AF226)</f>
        <v>0</v>
      </c>
      <c r="AG226" s="38">
        <f>SUM(ENERO:DICIEMBRE!AG226)</f>
        <v>0</v>
      </c>
      <c r="AH226" s="38">
        <f>SUM(ENERO:DICIEMBRE!AH226)</f>
        <v>0</v>
      </c>
      <c r="AI226" s="38">
        <f>SUM(ENERO:DICIEMBRE!AI226)</f>
        <v>0</v>
      </c>
      <c r="AJ226" s="38">
        <f>SUM(ENERO:DICIEMBRE!AJ226)</f>
        <v>0</v>
      </c>
      <c r="AK226" s="38">
        <f>SUM(ENERO:DICIEMBRE!AK226)</f>
        <v>0</v>
      </c>
      <c r="AL226" s="38">
        <f>SUM(ENERO:DICIEMBRE!AL226)</f>
        <v>0</v>
      </c>
      <c r="AM226" s="38">
        <f>SUM(ENERO:DICIEMBRE!AM226)</f>
        <v>0</v>
      </c>
      <c r="AN226" s="38">
        <f>SUM(ENERO:DICIEMBRE!AN226)</f>
        <v>0</v>
      </c>
      <c r="AO226" s="38">
        <f>SUM(ENERO:DICIEMBRE!AO226)</f>
        <v>0</v>
      </c>
      <c r="AP226" s="38">
        <f>SUM(ENERO:DICIEMBRE!AP226)</f>
        <v>0</v>
      </c>
      <c r="AQ226" s="38">
        <f>SUM(ENERO:DICIEMBRE!AQ226)</f>
        <v>0</v>
      </c>
      <c r="AR226" s="171"/>
      <c r="AS226" s="43"/>
      <c r="AT226" s="43"/>
      <c r="AU226" s="43"/>
      <c r="AV226" s="43"/>
      <c r="AW226" s="43"/>
      <c r="AX226" s="43"/>
      <c r="AY226" s="43"/>
      <c r="AZ226" s="43"/>
      <c r="BA226" s="43"/>
      <c r="BB226" s="43"/>
      <c r="BC226" s="43"/>
      <c r="BD226" s="10"/>
      <c r="BE226" s="10"/>
      <c r="BF226" s="10"/>
      <c r="BG226" s="10"/>
      <c r="CA226" s="5" t="str">
        <f t="shared" si="428"/>
        <v/>
      </c>
      <c r="CB226" s="5" t="str">
        <f t="shared" si="429"/>
        <v/>
      </c>
      <c r="CC226" s="5" t="str">
        <f t="shared" si="430"/>
        <v/>
      </c>
      <c r="CD226" s="5" t="str">
        <f t="shared" si="431"/>
        <v/>
      </c>
      <c r="CE226" s="5" t="str">
        <f t="shared" si="432"/>
        <v/>
      </c>
      <c r="CF226" s="5" t="str">
        <f t="shared" si="433"/>
        <v/>
      </c>
      <c r="CG226" s="5" t="str">
        <f t="shared" si="434"/>
        <v/>
      </c>
      <c r="CH226" s="5" t="str">
        <f t="shared" si="435"/>
        <v/>
      </c>
      <c r="CI226" s="5" t="str">
        <f t="shared" si="436"/>
        <v/>
      </c>
      <c r="CJ226" s="5" t="str">
        <f t="shared" si="437"/>
        <v/>
      </c>
      <c r="CK226" s="5" t="str">
        <f t="shared" si="438"/>
        <v/>
      </c>
      <c r="CL226" s="5" t="str">
        <f t="shared" si="439"/>
        <v/>
      </c>
      <c r="CM226" s="5" t="str">
        <f t="shared" si="440"/>
        <v/>
      </c>
      <c r="CN226" s="5" t="str">
        <f t="shared" si="441"/>
        <v/>
      </c>
      <c r="CO226" s="5" t="str">
        <f t="shared" si="442"/>
        <v/>
      </c>
      <c r="CP226" s="5" t="str">
        <f t="shared" si="443"/>
        <v/>
      </c>
      <c r="CQ226" s="5" t="str">
        <f t="shared" si="444"/>
        <v/>
      </c>
      <c r="CR226" s="5" t="str">
        <f t="shared" si="445"/>
        <v/>
      </c>
      <c r="CS226" s="5" t="str">
        <f t="shared" si="446"/>
        <v/>
      </c>
      <c r="CT226" s="5" t="str">
        <f t="shared" si="447"/>
        <v/>
      </c>
      <c r="CU226" s="5" t="str">
        <f t="shared" si="448"/>
        <v/>
      </c>
      <c r="CV226" s="5" t="str">
        <f t="shared" si="449"/>
        <v/>
      </c>
      <c r="DF226" s="6">
        <f t="shared" si="450"/>
        <v>0</v>
      </c>
      <c r="DG226" s="6">
        <f t="shared" si="451"/>
        <v>0</v>
      </c>
      <c r="DH226" s="6">
        <f t="shared" si="452"/>
        <v>0</v>
      </c>
      <c r="DI226" s="6">
        <f t="shared" si="453"/>
        <v>0</v>
      </c>
      <c r="DJ226" s="6">
        <f t="shared" si="454"/>
        <v>0</v>
      </c>
      <c r="DK226" s="6">
        <f t="shared" si="455"/>
        <v>0</v>
      </c>
      <c r="DL226" s="6">
        <f t="shared" si="456"/>
        <v>0</v>
      </c>
      <c r="DM226" s="6">
        <f t="shared" si="457"/>
        <v>0</v>
      </c>
      <c r="DN226" s="6">
        <f t="shared" si="458"/>
        <v>0</v>
      </c>
      <c r="DO226" s="6">
        <f t="shared" si="459"/>
        <v>0</v>
      </c>
      <c r="DP226" s="6">
        <f t="shared" si="460"/>
        <v>0</v>
      </c>
      <c r="DQ226" s="6">
        <f t="shared" si="461"/>
        <v>0</v>
      </c>
      <c r="DR226" s="6">
        <f t="shared" si="462"/>
        <v>0</v>
      </c>
      <c r="DS226" s="6">
        <f t="shared" si="463"/>
        <v>0</v>
      </c>
      <c r="DT226" s="6">
        <f t="shared" si="464"/>
        <v>0</v>
      </c>
      <c r="DU226" s="6">
        <f t="shared" si="465"/>
        <v>0</v>
      </c>
      <c r="DV226" s="6">
        <f t="shared" si="466"/>
        <v>0</v>
      </c>
      <c r="DZ226" s="6">
        <v>0</v>
      </c>
    </row>
    <row r="227" spans="1:130" x14ac:dyDescent="0.25">
      <c r="A227" s="167" t="s">
        <v>107</v>
      </c>
      <c r="B227" s="47">
        <f t="shared" si="427"/>
        <v>2</v>
      </c>
      <c r="C227" s="48">
        <f t="shared" si="427"/>
        <v>0</v>
      </c>
      <c r="D227" s="38">
        <f>SUM(ENERO:DICIEMBRE!D227)</f>
        <v>0</v>
      </c>
      <c r="E227" s="38">
        <f>SUM(ENERO:DICIEMBRE!E227)</f>
        <v>0</v>
      </c>
      <c r="F227" s="38">
        <f>SUM(ENERO:DICIEMBRE!F227)</f>
        <v>0</v>
      </c>
      <c r="G227" s="38">
        <f>SUM(ENERO:DICIEMBRE!G227)</f>
        <v>0</v>
      </c>
      <c r="H227" s="38">
        <f>SUM(ENERO:DICIEMBRE!H227)</f>
        <v>0</v>
      </c>
      <c r="I227" s="38">
        <f>SUM(ENERO:DICIEMBRE!I227)</f>
        <v>0</v>
      </c>
      <c r="J227" s="38">
        <f>SUM(ENERO:DICIEMBRE!J227)</f>
        <v>0</v>
      </c>
      <c r="K227" s="38">
        <f>SUM(ENERO:DICIEMBRE!K227)</f>
        <v>0</v>
      </c>
      <c r="L227" s="38">
        <f>SUM(ENERO:DICIEMBRE!L227)</f>
        <v>0</v>
      </c>
      <c r="M227" s="38">
        <f>SUM(ENERO:DICIEMBRE!M227)</f>
        <v>0</v>
      </c>
      <c r="N227" s="38">
        <f>SUM(ENERO:DICIEMBRE!N227)</f>
        <v>0</v>
      </c>
      <c r="O227" s="38">
        <f>SUM(ENERO:DICIEMBRE!O227)</f>
        <v>0</v>
      </c>
      <c r="P227" s="38">
        <f>SUM(ENERO:DICIEMBRE!P227)</f>
        <v>0</v>
      </c>
      <c r="Q227" s="38">
        <f>SUM(ENERO:DICIEMBRE!Q227)</f>
        <v>0</v>
      </c>
      <c r="R227" s="38">
        <f>SUM(ENERO:DICIEMBRE!R227)</f>
        <v>2</v>
      </c>
      <c r="S227" s="38">
        <f>SUM(ENERO:DICIEMBRE!S227)</f>
        <v>0</v>
      </c>
      <c r="T227" s="38">
        <f>SUM(ENERO:DICIEMBRE!T227)</f>
        <v>0</v>
      </c>
      <c r="U227" s="38">
        <f>SUM(ENERO:DICIEMBRE!U227)</f>
        <v>0</v>
      </c>
      <c r="V227" s="38">
        <f>SUM(ENERO:DICIEMBRE!V227)</f>
        <v>0</v>
      </c>
      <c r="W227" s="38">
        <f>SUM(ENERO:DICIEMBRE!W227)</f>
        <v>0</v>
      </c>
      <c r="X227" s="38">
        <f>SUM(ENERO:DICIEMBRE!X227)</f>
        <v>0</v>
      </c>
      <c r="Y227" s="38">
        <f>SUM(ENERO:DICIEMBRE!Y227)</f>
        <v>0</v>
      </c>
      <c r="Z227" s="38">
        <f>SUM(ENERO:DICIEMBRE!Z227)</f>
        <v>0</v>
      </c>
      <c r="AA227" s="38">
        <f>SUM(ENERO:DICIEMBRE!AA227)</f>
        <v>0</v>
      </c>
      <c r="AB227" s="38">
        <f>SUM(ENERO:DICIEMBRE!AB227)</f>
        <v>0</v>
      </c>
      <c r="AC227" s="38">
        <f>SUM(ENERO:DICIEMBRE!AC227)</f>
        <v>0</v>
      </c>
      <c r="AD227" s="38">
        <f>SUM(ENERO:DICIEMBRE!AD227)</f>
        <v>0</v>
      </c>
      <c r="AE227" s="38">
        <f>SUM(ENERO:DICIEMBRE!AE227)</f>
        <v>0</v>
      </c>
      <c r="AF227" s="38">
        <f>SUM(ENERO:DICIEMBRE!AF227)</f>
        <v>0</v>
      </c>
      <c r="AG227" s="38">
        <f>SUM(ENERO:DICIEMBRE!AG227)</f>
        <v>0</v>
      </c>
      <c r="AH227" s="38">
        <f>SUM(ENERO:DICIEMBRE!AH227)</f>
        <v>0</v>
      </c>
      <c r="AI227" s="38">
        <f>SUM(ENERO:DICIEMBRE!AI227)</f>
        <v>0</v>
      </c>
      <c r="AJ227" s="38">
        <f>SUM(ENERO:DICIEMBRE!AJ227)</f>
        <v>0</v>
      </c>
      <c r="AK227" s="38">
        <f>SUM(ENERO:DICIEMBRE!AK227)</f>
        <v>0</v>
      </c>
      <c r="AL227" s="38">
        <f>SUM(ENERO:DICIEMBRE!AL227)</f>
        <v>0</v>
      </c>
      <c r="AM227" s="38">
        <f>SUM(ENERO:DICIEMBRE!AM227)</f>
        <v>2</v>
      </c>
      <c r="AN227" s="38">
        <f>SUM(ENERO:DICIEMBRE!AN227)</f>
        <v>0</v>
      </c>
      <c r="AO227" s="38">
        <f>SUM(ENERO:DICIEMBRE!AO227)</f>
        <v>0</v>
      </c>
      <c r="AP227" s="38">
        <f>SUM(ENERO:DICIEMBRE!AP227)</f>
        <v>0</v>
      </c>
      <c r="AQ227" s="38">
        <f>SUM(ENERO:DICIEMBRE!AQ227)</f>
        <v>0</v>
      </c>
      <c r="AR227" s="171"/>
      <c r="AS227" s="43"/>
      <c r="AT227" s="43"/>
      <c r="AU227" s="43"/>
      <c r="AV227" s="43"/>
      <c r="AW227" s="43"/>
      <c r="AX227" s="43"/>
      <c r="AY227" s="43"/>
      <c r="AZ227" s="43"/>
      <c r="BA227" s="43"/>
      <c r="BB227" s="43"/>
      <c r="BC227" s="43"/>
      <c r="BD227" s="10"/>
      <c r="BE227" s="10"/>
      <c r="BF227" s="10"/>
      <c r="BG227" s="10"/>
      <c r="CA227" s="5" t="str">
        <f t="shared" si="428"/>
        <v/>
      </c>
      <c r="CB227" s="5" t="str">
        <f t="shared" si="429"/>
        <v/>
      </c>
      <c r="CC227" s="5" t="str">
        <f t="shared" si="430"/>
        <v/>
      </c>
      <c r="CD227" s="5" t="str">
        <f t="shared" si="431"/>
        <v/>
      </c>
      <c r="CE227" s="5" t="str">
        <f t="shared" si="432"/>
        <v/>
      </c>
      <c r="CF227" s="5" t="str">
        <f t="shared" si="433"/>
        <v/>
      </c>
      <c r="CG227" s="5" t="str">
        <f t="shared" si="434"/>
        <v/>
      </c>
      <c r="CH227" s="5" t="str">
        <f t="shared" si="435"/>
        <v/>
      </c>
      <c r="CI227" s="5" t="str">
        <f t="shared" si="436"/>
        <v/>
      </c>
      <c r="CJ227" s="5" t="str">
        <f t="shared" si="437"/>
        <v/>
      </c>
      <c r="CK227" s="5" t="str">
        <f t="shared" si="438"/>
        <v/>
      </c>
      <c r="CL227" s="5" t="str">
        <f t="shared" si="439"/>
        <v/>
      </c>
      <c r="CM227" s="5" t="str">
        <f t="shared" si="440"/>
        <v/>
      </c>
      <c r="CN227" s="5" t="str">
        <f t="shared" si="441"/>
        <v/>
      </c>
      <c r="CO227" s="5" t="str">
        <f t="shared" si="442"/>
        <v/>
      </c>
      <c r="CP227" s="5" t="str">
        <f t="shared" si="443"/>
        <v/>
      </c>
      <c r="CQ227" s="5" t="str">
        <f t="shared" si="444"/>
        <v/>
      </c>
      <c r="CR227" s="5" t="str">
        <f t="shared" si="445"/>
        <v/>
      </c>
      <c r="CS227" s="5" t="str">
        <f t="shared" si="446"/>
        <v/>
      </c>
      <c r="CT227" s="5" t="str">
        <f t="shared" si="447"/>
        <v/>
      </c>
      <c r="CU227" s="5" t="str">
        <f t="shared" si="448"/>
        <v/>
      </c>
      <c r="CV227" s="5" t="str">
        <f t="shared" si="449"/>
        <v/>
      </c>
      <c r="DF227" s="6">
        <f t="shared" si="450"/>
        <v>0</v>
      </c>
      <c r="DG227" s="6">
        <f t="shared" si="451"/>
        <v>0</v>
      </c>
      <c r="DH227" s="6">
        <f t="shared" si="452"/>
        <v>0</v>
      </c>
      <c r="DI227" s="6">
        <f t="shared" si="453"/>
        <v>0</v>
      </c>
      <c r="DJ227" s="6">
        <f t="shared" si="454"/>
        <v>0</v>
      </c>
      <c r="DK227" s="6">
        <f t="shared" si="455"/>
        <v>0</v>
      </c>
      <c r="DL227" s="6">
        <f t="shared" si="456"/>
        <v>0</v>
      </c>
      <c r="DM227" s="6">
        <f t="shared" si="457"/>
        <v>0</v>
      </c>
      <c r="DN227" s="6">
        <f t="shared" si="458"/>
        <v>0</v>
      </c>
      <c r="DO227" s="6">
        <f t="shared" si="459"/>
        <v>0</v>
      </c>
      <c r="DP227" s="6">
        <f t="shared" si="460"/>
        <v>0</v>
      </c>
      <c r="DQ227" s="6">
        <f t="shared" si="461"/>
        <v>0</v>
      </c>
      <c r="DR227" s="6">
        <f t="shared" si="462"/>
        <v>0</v>
      </c>
      <c r="DS227" s="6">
        <f t="shared" si="463"/>
        <v>0</v>
      </c>
      <c r="DT227" s="6">
        <f t="shared" si="464"/>
        <v>0</v>
      </c>
      <c r="DU227" s="6">
        <f t="shared" si="465"/>
        <v>0</v>
      </c>
      <c r="DV227" s="6">
        <f t="shared" si="466"/>
        <v>0</v>
      </c>
      <c r="DZ227" s="6">
        <v>0</v>
      </c>
    </row>
    <row r="228" spans="1:130" x14ac:dyDescent="0.25">
      <c r="A228" s="167" t="s">
        <v>108</v>
      </c>
      <c r="B228" s="47">
        <f t="shared" si="427"/>
        <v>179</v>
      </c>
      <c r="C228" s="48">
        <f t="shared" si="427"/>
        <v>0</v>
      </c>
      <c r="D228" s="38">
        <f>SUM(ENERO:DICIEMBRE!D228)</f>
        <v>0</v>
      </c>
      <c r="E228" s="38">
        <f>SUM(ENERO:DICIEMBRE!E228)</f>
        <v>0</v>
      </c>
      <c r="F228" s="38">
        <f>SUM(ENERO:DICIEMBRE!F228)</f>
        <v>0</v>
      </c>
      <c r="G228" s="38">
        <f>SUM(ENERO:DICIEMBRE!G228)</f>
        <v>0</v>
      </c>
      <c r="H228" s="38">
        <f>SUM(ENERO:DICIEMBRE!H228)</f>
        <v>0</v>
      </c>
      <c r="I228" s="38">
        <f>SUM(ENERO:DICIEMBRE!I228)</f>
        <v>0</v>
      </c>
      <c r="J228" s="38">
        <f>SUM(ENERO:DICIEMBRE!J228)</f>
        <v>7</v>
      </c>
      <c r="K228" s="38">
        <f>SUM(ENERO:DICIEMBRE!K228)</f>
        <v>0</v>
      </c>
      <c r="L228" s="38">
        <f>SUM(ENERO:DICIEMBRE!L228)</f>
        <v>19</v>
      </c>
      <c r="M228" s="38">
        <f>SUM(ENERO:DICIEMBRE!M228)</f>
        <v>0</v>
      </c>
      <c r="N228" s="38">
        <f>SUM(ENERO:DICIEMBRE!N228)</f>
        <v>22</v>
      </c>
      <c r="O228" s="38">
        <f>SUM(ENERO:DICIEMBRE!O228)</f>
        <v>0</v>
      </c>
      <c r="P228" s="38">
        <f>SUM(ENERO:DICIEMBRE!P228)</f>
        <v>29</v>
      </c>
      <c r="Q228" s="38">
        <f>SUM(ENERO:DICIEMBRE!Q228)</f>
        <v>0</v>
      </c>
      <c r="R228" s="38">
        <f>SUM(ENERO:DICIEMBRE!R228)</f>
        <v>25</v>
      </c>
      <c r="S228" s="38">
        <f>SUM(ENERO:DICIEMBRE!S228)</f>
        <v>0</v>
      </c>
      <c r="T228" s="38">
        <f>SUM(ENERO:DICIEMBRE!T228)</f>
        <v>23</v>
      </c>
      <c r="U228" s="38">
        <f>SUM(ENERO:DICIEMBRE!U228)</f>
        <v>0</v>
      </c>
      <c r="V228" s="38">
        <f>SUM(ENERO:DICIEMBRE!V228)</f>
        <v>14</v>
      </c>
      <c r="W228" s="38">
        <f>SUM(ENERO:DICIEMBRE!W228)</f>
        <v>0</v>
      </c>
      <c r="X228" s="38">
        <f>SUM(ENERO:DICIEMBRE!X228)</f>
        <v>14</v>
      </c>
      <c r="Y228" s="38">
        <f>SUM(ENERO:DICIEMBRE!Y228)</f>
        <v>0</v>
      </c>
      <c r="Z228" s="38">
        <f>SUM(ENERO:DICIEMBRE!Z228)</f>
        <v>10</v>
      </c>
      <c r="AA228" s="38">
        <f>SUM(ENERO:DICIEMBRE!AA228)</f>
        <v>0</v>
      </c>
      <c r="AB228" s="38">
        <f>SUM(ENERO:DICIEMBRE!AB228)</f>
        <v>5</v>
      </c>
      <c r="AC228" s="38">
        <f>SUM(ENERO:DICIEMBRE!AC228)</f>
        <v>0</v>
      </c>
      <c r="AD228" s="38">
        <f>SUM(ENERO:DICIEMBRE!AD228)</f>
        <v>3</v>
      </c>
      <c r="AE228" s="38">
        <f>SUM(ENERO:DICIEMBRE!AE228)</f>
        <v>0</v>
      </c>
      <c r="AF228" s="38">
        <f>SUM(ENERO:DICIEMBRE!AF228)</f>
        <v>3</v>
      </c>
      <c r="AG228" s="38">
        <f>SUM(ENERO:DICIEMBRE!AG228)</f>
        <v>0</v>
      </c>
      <c r="AH228" s="38">
        <f>SUM(ENERO:DICIEMBRE!AH228)</f>
        <v>4</v>
      </c>
      <c r="AI228" s="38">
        <f>SUM(ENERO:DICIEMBRE!AI228)</f>
        <v>0</v>
      </c>
      <c r="AJ228" s="38">
        <f>SUM(ENERO:DICIEMBRE!AJ228)</f>
        <v>1</v>
      </c>
      <c r="AK228" s="38">
        <f>SUM(ENERO:DICIEMBRE!AK228)</f>
        <v>0</v>
      </c>
      <c r="AL228" s="38">
        <f>SUM(ENERO:DICIEMBRE!AL228)</f>
        <v>144</v>
      </c>
      <c r="AM228" s="38">
        <f>SUM(ENERO:DICIEMBRE!AM228)</f>
        <v>35</v>
      </c>
      <c r="AN228" s="38">
        <f>SUM(ENERO:DICIEMBRE!AN228)</f>
        <v>0</v>
      </c>
      <c r="AO228" s="38">
        <f>SUM(ENERO:DICIEMBRE!AO228)</f>
        <v>0</v>
      </c>
      <c r="AP228" s="38">
        <f>SUM(ENERO:DICIEMBRE!AP228)</f>
        <v>1</v>
      </c>
      <c r="AQ228" s="38">
        <f>SUM(ENERO:DICIEMBRE!AQ228)</f>
        <v>2</v>
      </c>
      <c r="AR228" s="171"/>
      <c r="AS228" s="43"/>
      <c r="AT228" s="43"/>
      <c r="AU228" s="43"/>
      <c r="AV228" s="43"/>
      <c r="AW228" s="43"/>
      <c r="AX228" s="43"/>
      <c r="AY228" s="43"/>
      <c r="AZ228" s="43"/>
      <c r="BA228" s="43"/>
      <c r="BB228" s="43"/>
      <c r="BC228" s="43"/>
      <c r="BD228" s="10"/>
      <c r="BE228" s="10"/>
      <c r="BF228" s="10"/>
      <c r="BG228" s="10"/>
      <c r="CA228" s="5" t="str">
        <f t="shared" si="428"/>
        <v/>
      </c>
      <c r="CB228" s="5" t="str">
        <f t="shared" si="429"/>
        <v/>
      </c>
      <c r="CC228" s="5" t="str">
        <f t="shared" si="430"/>
        <v/>
      </c>
      <c r="CD228" s="5" t="str">
        <f t="shared" si="431"/>
        <v/>
      </c>
      <c r="CE228" s="5" t="str">
        <f t="shared" si="432"/>
        <v/>
      </c>
      <c r="CF228" s="5" t="str">
        <f t="shared" si="433"/>
        <v/>
      </c>
      <c r="CG228" s="5" t="str">
        <f t="shared" si="434"/>
        <v/>
      </c>
      <c r="CH228" s="5" t="str">
        <f t="shared" si="435"/>
        <v/>
      </c>
      <c r="CI228" s="5" t="str">
        <f t="shared" si="436"/>
        <v/>
      </c>
      <c r="CJ228" s="5" t="str">
        <f t="shared" si="437"/>
        <v/>
      </c>
      <c r="CK228" s="5" t="str">
        <f t="shared" si="438"/>
        <v/>
      </c>
      <c r="CL228" s="5" t="str">
        <f t="shared" si="439"/>
        <v/>
      </c>
      <c r="CM228" s="5" t="str">
        <f t="shared" si="440"/>
        <v/>
      </c>
      <c r="CN228" s="5" t="str">
        <f t="shared" si="441"/>
        <v/>
      </c>
      <c r="CO228" s="5" t="str">
        <f t="shared" si="442"/>
        <v/>
      </c>
      <c r="CP228" s="5" t="str">
        <f t="shared" si="443"/>
        <v/>
      </c>
      <c r="CQ228" s="5" t="str">
        <f t="shared" si="444"/>
        <v/>
      </c>
      <c r="CR228" s="5" t="str">
        <f t="shared" si="445"/>
        <v/>
      </c>
      <c r="CS228" s="5" t="str">
        <f t="shared" si="446"/>
        <v/>
      </c>
      <c r="CT228" s="5" t="str">
        <f t="shared" si="447"/>
        <v/>
      </c>
      <c r="CU228" s="5" t="str">
        <f t="shared" si="448"/>
        <v/>
      </c>
      <c r="CV228" s="5" t="str">
        <f t="shared" si="449"/>
        <v/>
      </c>
      <c r="DF228" s="6">
        <f t="shared" si="450"/>
        <v>0</v>
      </c>
      <c r="DG228" s="6">
        <f t="shared" si="451"/>
        <v>0</v>
      </c>
      <c r="DH228" s="6">
        <f t="shared" si="452"/>
        <v>0</v>
      </c>
      <c r="DI228" s="6">
        <f t="shared" si="453"/>
        <v>0</v>
      </c>
      <c r="DJ228" s="6">
        <f t="shared" si="454"/>
        <v>0</v>
      </c>
      <c r="DK228" s="6">
        <f t="shared" si="455"/>
        <v>0</v>
      </c>
      <c r="DL228" s="6">
        <f t="shared" si="456"/>
        <v>0</v>
      </c>
      <c r="DM228" s="6">
        <f t="shared" si="457"/>
        <v>0</v>
      </c>
      <c r="DN228" s="6">
        <f t="shared" si="458"/>
        <v>0</v>
      </c>
      <c r="DO228" s="6">
        <f t="shared" si="459"/>
        <v>0</v>
      </c>
      <c r="DP228" s="6">
        <f t="shared" si="460"/>
        <v>0</v>
      </c>
      <c r="DQ228" s="6">
        <f t="shared" si="461"/>
        <v>0</v>
      </c>
      <c r="DR228" s="6">
        <f t="shared" si="462"/>
        <v>0</v>
      </c>
      <c r="DS228" s="6">
        <f t="shared" si="463"/>
        <v>0</v>
      </c>
      <c r="DT228" s="6">
        <f t="shared" si="464"/>
        <v>0</v>
      </c>
      <c r="DU228" s="6">
        <f t="shared" si="465"/>
        <v>0</v>
      </c>
      <c r="DV228" s="6">
        <f t="shared" si="466"/>
        <v>0</v>
      </c>
      <c r="DZ228" s="6">
        <v>0</v>
      </c>
    </row>
    <row r="229" spans="1:130" ht="22.5" x14ac:dyDescent="0.25">
      <c r="A229" s="172" t="s">
        <v>109</v>
      </c>
      <c r="B229" s="47">
        <f t="shared" si="427"/>
        <v>2</v>
      </c>
      <c r="C229" s="48">
        <f t="shared" si="427"/>
        <v>0</v>
      </c>
      <c r="D229" s="38">
        <f>SUM(ENERO:DICIEMBRE!D229)</f>
        <v>0</v>
      </c>
      <c r="E229" s="38">
        <f>SUM(ENERO:DICIEMBRE!E229)</f>
        <v>0</v>
      </c>
      <c r="F229" s="38">
        <f>SUM(ENERO:DICIEMBRE!F229)</f>
        <v>0</v>
      </c>
      <c r="G229" s="38">
        <f>SUM(ENERO:DICIEMBRE!G229)</f>
        <v>0</v>
      </c>
      <c r="H229" s="38">
        <f>SUM(ENERO:DICIEMBRE!H229)</f>
        <v>0</v>
      </c>
      <c r="I229" s="38">
        <f>SUM(ENERO:DICIEMBRE!I229)</f>
        <v>0</v>
      </c>
      <c r="J229" s="38">
        <f>SUM(ENERO:DICIEMBRE!J229)</f>
        <v>0</v>
      </c>
      <c r="K229" s="38">
        <f>SUM(ENERO:DICIEMBRE!K229)</f>
        <v>0</v>
      </c>
      <c r="L229" s="38">
        <f>SUM(ENERO:DICIEMBRE!L229)</f>
        <v>0</v>
      </c>
      <c r="M229" s="38">
        <f>SUM(ENERO:DICIEMBRE!M229)</f>
        <v>0</v>
      </c>
      <c r="N229" s="38">
        <f>SUM(ENERO:DICIEMBRE!N229)</f>
        <v>1</v>
      </c>
      <c r="O229" s="38">
        <f>SUM(ENERO:DICIEMBRE!O229)</f>
        <v>0</v>
      </c>
      <c r="P229" s="38">
        <f>SUM(ENERO:DICIEMBRE!P229)</f>
        <v>1</v>
      </c>
      <c r="Q229" s="38">
        <f>SUM(ENERO:DICIEMBRE!Q229)</f>
        <v>0</v>
      </c>
      <c r="R229" s="38">
        <f>SUM(ENERO:DICIEMBRE!R229)</f>
        <v>0</v>
      </c>
      <c r="S229" s="38">
        <f>SUM(ENERO:DICIEMBRE!S229)</f>
        <v>0</v>
      </c>
      <c r="T229" s="38">
        <f>SUM(ENERO:DICIEMBRE!T229)</f>
        <v>0</v>
      </c>
      <c r="U229" s="38">
        <f>SUM(ENERO:DICIEMBRE!U229)</f>
        <v>0</v>
      </c>
      <c r="V229" s="38">
        <f>SUM(ENERO:DICIEMBRE!V229)</f>
        <v>0</v>
      </c>
      <c r="W229" s="38">
        <f>SUM(ENERO:DICIEMBRE!W229)</f>
        <v>0</v>
      </c>
      <c r="X229" s="38">
        <f>SUM(ENERO:DICIEMBRE!X229)</f>
        <v>0</v>
      </c>
      <c r="Y229" s="38">
        <f>SUM(ENERO:DICIEMBRE!Y229)</f>
        <v>0</v>
      </c>
      <c r="Z229" s="38">
        <f>SUM(ENERO:DICIEMBRE!Z229)</f>
        <v>0</v>
      </c>
      <c r="AA229" s="38">
        <f>SUM(ENERO:DICIEMBRE!AA229)</f>
        <v>0</v>
      </c>
      <c r="AB229" s="38">
        <f>SUM(ENERO:DICIEMBRE!AB229)</f>
        <v>0</v>
      </c>
      <c r="AC229" s="38">
        <f>SUM(ENERO:DICIEMBRE!AC229)</f>
        <v>0</v>
      </c>
      <c r="AD229" s="38">
        <f>SUM(ENERO:DICIEMBRE!AD229)</f>
        <v>0</v>
      </c>
      <c r="AE229" s="38">
        <f>SUM(ENERO:DICIEMBRE!AE229)</f>
        <v>0</v>
      </c>
      <c r="AF229" s="38">
        <f>SUM(ENERO:DICIEMBRE!AF229)</f>
        <v>0</v>
      </c>
      <c r="AG229" s="38">
        <f>SUM(ENERO:DICIEMBRE!AG229)</f>
        <v>0</v>
      </c>
      <c r="AH229" s="38">
        <f>SUM(ENERO:DICIEMBRE!AH229)</f>
        <v>0</v>
      </c>
      <c r="AI229" s="38">
        <f>SUM(ENERO:DICIEMBRE!AI229)</f>
        <v>0</v>
      </c>
      <c r="AJ229" s="38">
        <f>SUM(ENERO:DICIEMBRE!AJ229)</f>
        <v>0</v>
      </c>
      <c r="AK229" s="38">
        <f>SUM(ENERO:DICIEMBRE!AK229)</f>
        <v>0</v>
      </c>
      <c r="AL229" s="38">
        <f>SUM(ENERO:DICIEMBRE!AL229)</f>
        <v>0</v>
      </c>
      <c r="AM229" s="38">
        <f>SUM(ENERO:DICIEMBRE!AM229)</f>
        <v>2</v>
      </c>
      <c r="AN229" s="38">
        <f>SUM(ENERO:DICIEMBRE!AN229)</f>
        <v>0</v>
      </c>
      <c r="AO229" s="38">
        <f>SUM(ENERO:DICIEMBRE!AO229)</f>
        <v>0</v>
      </c>
      <c r="AP229" s="38">
        <f>SUM(ENERO:DICIEMBRE!AP229)</f>
        <v>0</v>
      </c>
      <c r="AQ229" s="38">
        <f>SUM(ENERO:DICIEMBRE!AQ229)</f>
        <v>0</v>
      </c>
      <c r="AR229" s="171"/>
      <c r="AS229" s="43"/>
      <c r="AT229" s="43"/>
      <c r="AU229" s="43"/>
      <c r="AV229" s="43"/>
      <c r="AW229" s="43"/>
      <c r="AX229" s="43"/>
      <c r="AY229" s="43"/>
      <c r="AZ229" s="43"/>
      <c r="BA229" s="43"/>
      <c r="BB229" s="43"/>
      <c r="BC229" s="43"/>
      <c r="BD229" s="10"/>
      <c r="BE229" s="10"/>
      <c r="BF229" s="10"/>
      <c r="BG229" s="10"/>
      <c r="CA229" s="5" t="str">
        <f t="shared" si="428"/>
        <v/>
      </c>
      <c r="CB229" s="5" t="str">
        <f t="shared" si="429"/>
        <v/>
      </c>
      <c r="CC229" s="5" t="str">
        <f t="shared" si="430"/>
        <v/>
      </c>
      <c r="CD229" s="5" t="str">
        <f t="shared" si="431"/>
        <v/>
      </c>
      <c r="CE229" s="5" t="str">
        <f t="shared" si="432"/>
        <v/>
      </c>
      <c r="CF229" s="5" t="str">
        <f t="shared" si="433"/>
        <v/>
      </c>
      <c r="CG229" s="5" t="str">
        <f t="shared" si="434"/>
        <v/>
      </c>
      <c r="CH229" s="5" t="str">
        <f t="shared" si="435"/>
        <v/>
      </c>
      <c r="CI229" s="5" t="str">
        <f t="shared" si="436"/>
        <v/>
      </c>
      <c r="CJ229" s="5" t="str">
        <f t="shared" si="437"/>
        <v/>
      </c>
      <c r="CK229" s="5" t="str">
        <f t="shared" si="438"/>
        <v/>
      </c>
      <c r="CL229" s="5" t="str">
        <f t="shared" si="439"/>
        <v/>
      </c>
      <c r="CM229" s="5" t="str">
        <f t="shared" si="440"/>
        <v/>
      </c>
      <c r="CN229" s="5" t="str">
        <f t="shared" si="441"/>
        <v/>
      </c>
      <c r="CO229" s="5" t="str">
        <f t="shared" si="442"/>
        <v/>
      </c>
      <c r="CP229" s="5" t="str">
        <f t="shared" si="443"/>
        <v/>
      </c>
      <c r="CQ229" s="5" t="str">
        <f t="shared" si="444"/>
        <v/>
      </c>
      <c r="CR229" s="5" t="str">
        <f t="shared" si="445"/>
        <v/>
      </c>
      <c r="CS229" s="5" t="str">
        <f t="shared" si="446"/>
        <v/>
      </c>
      <c r="CT229" s="5" t="str">
        <f t="shared" si="447"/>
        <v/>
      </c>
      <c r="CU229" s="5" t="str">
        <f t="shared" si="448"/>
        <v/>
      </c>
      <c r="CV229" s="5" t="str">
        <f t="shared" si="449"/>
        <v/>
      </c>
      <c r="DF229" s="6">
        <f t="shared" si="450"/>
        <v>0</v>
      </c>
      <c r="DG229" s="6">
        <f t="shared" si="451"/>
        <v>0</v>
      </c>
      <c r="DH229" s="6">
        <f t="shared" si="452"/>
        <v>0</v>
      </c>
      <c r="DI229" s="6">
        <f t="shared" si="453"/>
        <v>0</v>
      </c>
      <c r="DJ229" s="6">
        <f t="shared" si="454"/>
        <v>0</v>
      </c>
      <c r="DK229" s="6">
        <f t="shared" si="455"/>
        <v>0</v>
      </c>
      <c r="DL229" s="6">
        <f t="shared" si="456"/>
        <v>0</v>
      </c>
      <c r="DM229" s="6">
        <f t="shared" si="457"/>
        <v>0</v>
      </c>
      <c r="DN229" s="6">
        <f t="shared" si="458"/>
        <v>0</v>
      </c>
      <c r="DO229" s="6">
        <f t="shared" si="459"/>
        <v>0</v>
      </c>
      <c r="DP229" s="6">
        <f t="shared" si="460"/>
        <v>0</v>
      </c>
      <c r="DQ229" s="6">
        <f t="shared" si="461"/>
        <v>0</v>
      </c>
      <c r="DR229" s="6">
        <f t="shared" si="462"/>
        <v>0</v>
      </c>
      <c r="DS229" s="6">
        <f t="shared" si="463"/>
        <v>0</v>
      </c>
      <c r="DT229" s="6">
        <f t="shared" si="464"/>
        <v>0</v>
      </c>
      <c r="DU229" s="6">
        <f t="shared" si="465"/>
        <v>0</v>
      </c>
      <c r="DV229" s="6">
        <f t="shared" si="466"/>
        <v>0</v>
      </c>
      <c r="DZ229" s="6">
        <v>0</v>
      </c>
    </row>
    <row r="230" spans="1:130" x14ac:dyDescent="0.25">
      <c r="A230" s="167" t="s">
        <v>110</v>
      </c>
      <c r="B230" s="47">
        <f t="shared" si="427"/>
        <v>0</v>
      </c>
      <c r="C230" s="48">
        <f t="shared" si="427"/>
        <v>0</v>
      </c>
      <c r="D230" s="38">
        <f>SUM(ENERO:DICIEMBRE!D230)</f>
        <v>0</v>
      </c>
      <c r="E230" s="38">
        <f>SUM(ENERO:DICIEMBRE!E230)</f>
        <v>0</v>
      </c>
      <c r="F230" s="38">
        <f>SUM(ENERO:DICIEMBRE!F230)</f>
        <v>0</v>
      </c>
      <c r="G230" s="38">
        <f>SUM(ENERO:DICIEMBRE!G230)</f>
        <v>0</v>
      </c>
      <c r="H230" s="38">
        <f>SUM(ENERO:DICIEMBRE!H230)</f>
        <v>0</v>
      </c>
      <c r="I230" s="38">
        <f>SUM(ENERO:DICIEMBRE!I230)</f>
        <v>0</v>
      </c>
      <c r="J230" s="38">
        <f>SUM(ENERO:DICIEMBRE!J230)</f>
        <v>0</v>
      </c>
      <c r="K230" s="38">
        <f>SUM(ENERO:DICIEMBRE!K230)</f>
        <v>0</v>
      </c>
      <c r="L230" s="38">
        <f>SUM(ENERO:DICIEMBRE!L230)</f>
        <v>0</v>
      </c>
      <c r="M230" s="38">
        <f>SUM(ENERO:DICIEMBRE!M230)</f>
        <v>0</v>
      </c>
      <c r="N230" s="38">
        <f>SUM(ENERO:DICIEMBRE!N230)</f>
        <v>0</v>
      </c>
      <c r="O230" s="38">
        <f>SUM(ENERO:DICIEMBRE!O230)</f>
        <v>0</v>
      </c>
      <c r="P230" s="38">
        <f>SUM(ENERO:DICIEMBRE!P230)</f>
        <v>0</v>
      </c>
      <c r="Q230" s="38">
        <f>SUM(ENERO:DICIEMBRE!Q230)</f>
        <v>0</v>
      </c>
      <c r="R230" s="38">
        <f>SUM(ENERO:DICIEMBRE!R230)</f>
        <v>0</v>
      </c>
      <c r="S230" s="38">
        <f>SUM(ENERO:DICIEMBRE!S230)</f>
        <v>0</v>
      </c>
      <c r="T230" s="38">
        <f>SUM(ENERO:DICIEMBRE!T230)</f>
        <v>0</v>
      </c>
      <c r="U230" s="38">
        <f>SUM(ENERO:DICIEMBRE!U230)</f>
        <v>0</v>
      </c>
      <c r="V230" s="38">
        <f>SUM(ENERO:DICIEMBRE!V230)</f>
        <v>0</v>
      </c>
      <c r="W230" s="38">
        <f>SUM(ENERO:DICIEMBRE!W230)</f>
        <v>0</v>
      </c>
      <c r="X230" s="38">
        <f>SUM(ENERO:DICIEMBRE!X230)</f>
        <v>0</v>
      </c>
      <c r="Y230" s="38">
        <f>SUM(ENERO:DICIEMBRE!Y230)</f>
        <v>0</v>
      </c>
      <c r="Z230" s="38">
        <f>SUM(ENERO:DICIEMBRE!Z230)</f>
        <v>0</v>
      </c>
      <c r="AA230" s="38">
        <f>SUM(ENERO:DICIEMBRE!AA230)</f>
        <v>0</v>
      </c>
      <c r="AB230" s="38">
        <f>SUM(ENERO:DICIEMBRE!AB230)</f>
        <v>0</v>
      </c>
      <c r="AC230" s="38">
        <f>SUM(ENERO:DICIEMBRE!AC230)</f>
        <v>0</v>
      </c>
      <c r="AD230" s="38">
        <f>SUM(ENERO:DICIEMBRE!AD230)</f>
        <v>0</v>
      </c>
      <c r="AE230" s="38">
        <f>SUM(ENERO:DICIEMBRE!AE230)</f>
        <v>0</v>
      </c>
      <c r="AF230" s="38">
        <f>SUM(ENERO:DICIEMBRE!AF230)</f>
        <v>0</v>
      </c>
      <c r="AG230" s="38">
        <f>SUM(ENERO:DICIEMBRE!AG230)</f>
        <v>0</v>
      </c>
      <c r="AH230" s="38">
        <f>SUM(ENERO:DICIEMBRE!AH230)</f>
        <v>0</v>
      </c>
      <c r="AI230" s="38">
        <f>SUM(ENERO:DICIEMBRE!AI230)</f>
        <v>0</v>
      </c>
      <c r="AJ230" s="38">
        <f>SUM(ENERO:DICIEMBRE!AJ230)</f>
        <v>0</v>
      </c>
      <c r="AK230" s="38">
        <f>SUM(ENERO:DICIEMBRE!AK230)</f>
        <v>0</v>
      </c>
      <c r="AL230" s="38">
        <f>SUM(ENERO:DICIEMBRE!AL230)</f>
        <v>0</v>
      </c>
      <c r="AM230" s="38">
        <f>SUM(ENERO:DICIEMBRE!AM230)</f>
        <v>0</v>
      </c>
      <c r="AN230" s="38">
        <f>SUM(ENERO:DICIEMBRE!AN230)</f>
        <v>0</v>
      </c>
      <c r="AO230" s="38">
        <f>SUM(ENERO:DICIEMBRE!AO230)</f>
        <v>0</v>
      </c>
      <c r="AP230" s="38">
        <f>SUM(ENERO:DICIEMBRE!AP230)</f>
        <v>0</v>
      </c>
      <c r="AQ230" s="38">
        <f>SUM(ENERO:DICIEMBRE!AQ230)</f>
        <v>0</v>
      </c>
      <c r="AR230" s="171"/>
      <c r="AS230" s="43"/>
      <c r="AT230" s="43"/>
      <c r="AU230" s="43"/>
      <c r="AV230" s="43"/>
      <c r="AW230" s="43"/>
      <c r="AX230" s="43"/>
      <c r="AY230" s="43"/>
      <c r="AZ230" s="43"/>
      <c r="BA230" s="43"/>
      <c r="BB230" s="43"/>
      <c r="BC230" s="43"/>
      <c r="BD230" s="10"/>
      <c r="BE230" s="10"/>
      <c r="BF230" s="10"/>
      <c r="BG230" s="10"/>
      <c r="CA230" s="5" t="str">
        <f t="shared" si="428"/>
        <v/>
      </c>
      <c r="CB230" s="5" t="str">
        <f t="shared" si="429"/>
        <v/>
      </c>
      <c r="CC230" s="5" t="str">
        <f t="shared" si="430"/>
        <v/>
      </c>
      <c r="CD230" s="5" t="str">
        <f t="shared" si="431"/>
        <v/>
      </c>
      <c r="CE230" s="5" t="str">
        <f t="shared" si="432"/>
        <v/>
      </c>
      <c r="CF230" s="5" t="str">
        <f t="shared" si="433"/>
        <v/>
      </c>
      <c r="CG230" s="5" t="str">
        <f t="shared" si="434"/>
        <v/>
      </c>
      <c r="CH230" s="5" t="str">
        <f t="shared" si="435"/>
        <v/>
      </c>
      <c r="CI230" s="5" t="str">
        <f t="shared" si="436"/>
        <v/>
      </c>
      <c r="CJ230" s="5" t="str">
        <f t="shared" si="437"/>
        <v/>
      </c>
      <c r="CK230" s="5" t="str">
        <f t="shared" si="438"/>
        <v/>
      </c>
      <c r="CL230" s="5" t="str">
        <f t="shared" si="439"/>
        <v/>
      </c>
      <c r="CM230" s="5" t="str">
        <f t="shared" si="440"/>
        <v/>
      </c>
      <c r="CN230" s="5" t="str">
        <f t="shared" si="441"/>
        <v/>
      </c>
      <c r="CO230" s="5" t="str">
        <f t="shared" si="442"/>
        <v/>
      </c>
      <c r="CP230" s="5" t="str">
        <f t="shared" si="443"/>
        <v/>
      </c>
      <c r="CQ230" s="5" t="str">
        <f t="shared" si="444"/>
        <v/>
      </c>
      <c r="CR230" s="5" t="str">
        <f t="shared" si="445"/>
        <v/>
      </c>
      <c r="CS230" s="5" t="str">
        <f t="shared" si="446"/>
        <v/>
      </c>
      <c r="CT230" s="5" t="str">
        <f t="shared" si="447"/>
        <v/>
      </c>
      <c r="CU230" s="5" t="str">
        <f t="shared" si="448"/>
        <v/>
      </c>
      <c r="CV230" s="5" t="str">
        <f t="shared" si="449"/>
        <v/>
      </c>
      <c r="DF230" s="6">
        <f t="shared" si="450"/>
        <v>0</v>
      </c>
      <c r="DG230" s="6">
        <f t="shared" si="451"/>
        <v>0</v>
      </c>
      <c r="DH230" s="6">
        <f t="shared" si="452"/>
        <v>0</v>
      </c>
      <c r="DI230" s="6">
        <f t="shared" si="453"/>
        <v>0</v>
      </c>
      <c r="DJ230" s="6">
        <f t="shared" si="454"/>
        <v>0</v>
      </c>
      <c r="DK230" s="6">
        <f t="shared" si="455"/>
        <v>0</v>
      </c>
      <c r="DL230" s="6">
        <f t="shared" si="456"/>
        <v>0</v>
      </c>
      <c r="DM230" s="6">
        <f t="shared" si="457"/>
        <v>0</v>
      </c>
      <c r="DN230" s="6">
        <f t="shared" si="458"/>
        <v>0</v>
      </c>
      <c r="DO230" s="6">
        <f t="shared" si="459"/>
        <v>0</v>
      </c>
      <c r="DP230" s="6">
        <f t="shared" si="460"/>
        <v>0</v>
      </c>
      <c r="DQ230" s="6">
        <f t="shared" si="461"/>
        <v>0</v>
      </c>
      <c r="DR230" s="6">
        <f t="shared" si="462"/>
        <v>0</v>
      </c>
      <c r="DS230" s="6">
        <f t="shared" si="463"/>
        <v>0</v>
      </c>
      <c r="DT230" s="6">
        <f t="shared" si="464"/>
        <v>0</v>
      </c>
      <c r="DU230" s="6">
        <f t="shared" si="465"/>
        <v>0</v>
      </c>
      <c r="DV230" s="6">
        <f t="shared" si="466"/>
        <v>0</v>
      </c>
      <c r="DZ230" s="6">
        <v>0</v>
      </c>
    </row>
    <row r="231" spans="1:130" x14ac:dyDescent="0.25">
      <c r="A231" s="173" t="s">
        <v>111</v>
      </c>
      <c r="B231" s="56">
        <f t="shared" si="427"/>
        <v>0</v>
      </c>
      <c r="C231" s="57">
        <f t="shared" si="427"/>
        <v>0</v>
      </c>
      <c r="D231" s="38">
        <f>SUM(ENERO:DICIEMBRE!D231)</f>
        <v>0</v>
      </c>
      <c r="E231" s="38">
        <f>SUM(ENERO:DICIEMBRE!E231)</f>
        <v>0</v>
      </c>
      <c r="F231" s="38">
        <f>SUM(ENERO:DICIEMBRE!F231)</f>
        <v>0</v>
      </c>
      <c r="G231" s="38">
        <f>SUM(ENERO:DICIEMBRE!G231)</f>
        <v>0</v>
      </c>
      <c r="H231" s="38">
        <f>SUM(ENERO:DICIEMBRE!H231)</f>
        <v>0</v>
      </c>
      <c r="I231" s="38">
        <f>SUM(ENERO:DICIEMBRE!I231)</f>
        <v>0</v>
      </c>
      <c r="J231" s="38">
        <f>SUM(ENERO:DICIEMBRE!J231)</f>
        <v>0</v>
      </c>
      <c r="K231" s="38">
        <f>SUM(ENERO:DICIEMBRE!K231)</f>
        <v>0</v>
      </c>
      <c r="L231" s="38">
        <f>SUM(ENERO:DICIEMBRE!L231)</f>
        <v>0</v>
      </c>
      <c r="M231" s="38">
        <f>SUM(ENERO:DICIEMBRE!M231)</f>
        <v>0</v>
      </c>
      <c r="N231" s="38">
        <f>SUM(ENERO:DICIEMBRE!N231)</f>
        <v>0</v>
      </c>
      <c r="O231" s="38">
        <f>SUM(ENERO:DICIEMBRE!O231)</f>
        <v>0</v>
      </c>
      <c r="P231" s="38">
        <f>SUM(ENERO:DICIEMBRE!P231)</f>
        <v>0</v>
      </c>
      <c r="Q231" s="38">
        <f>SUM(ENERO:DICIEMBRE!Q231)</f>
        <v>0</v>
      </c>
      <c r="R231" s="38">
        <f>SUM(ENERO:DICIEMBRE!R231)</f>
        <v>0</v>
      </c>
      <c r="S231" s="38">
        <f>SUM(ENERO:DICIEMBRE!S231)</f>
        <v>0</v>
      </c>
      <c r="T231" s="38">
        <f>SUM(ENERO:DICIEMBRE!T231)</f>
        <v>0</v>
      </c>
      <c r="U231" s="38">
        <f>SUM(ENERO:DICIEMBRE!U231)</f>
        <v>0</v>
      </c>
      <c r="V231" s="38">
        <f>SUM(ENERO:DICIEMBRE!V231)</f>
        <v>0</v>
      </c>
      <c r="W231" s="38">
        <f>SUM(ENERO:DICIEMBRE!W231)</f>
        <v>0</v>
      </c>
      <c r="X231" s="38">
        <f>SUM(ENERO:DICIEMBRE!X231)</f>
        <v>0</v>
      </c>
      <c r="Y231" s="38">
        <f>SUM(ENERO:DICIEMBRE!Y231)</f>
        <v>0</v>
      </c>
      <c r="Z231" s="38">
        <f>SUM(ENERO:DICIEMBRE!Z231)</f>
        <v>0</v>
      </c>
      <c r="AA231" s="38">
        <f>SUM(ENERO:DICIEMBRE!AA231)</f>
        <v>0</v>
      </c>
      <c r="AB231" s="38">
        <f>SUM(ENERO:DICIEMBRE!AB231)</f>
        <v>0</v>
      </c>
      <c r="AC231" s="38">
        <f>SUM(ENERO:DICIEMBRE!AC231)</f>
        <v>0</v>
      </c>
      <c r="AD231" s="38">
        <f>SUM(ENERO:DICIEMBRE!AD231)</f>
        <v>0</v>
      </c>
      <c r="AE231" s="38">
        <f>SUM(ENERO:DICIEMBRE!AE231)</f>
        <v>0</v>
      </c>
      <c r="AF231" s="38">
        <f>SUM(ENERO:DICIEMBRE!AF231)</f>
        <v>0</v>
      </c>
      <c r="AG231" s="38">
        <f>SUM(ENERO:DICIEMBRE!AG231)</f>
        <v>0</v>
      </c>
      <c r="AH231" s="38">
        <f>SUM(ENERO:DICIEMBRE!AH231)</f>
        <v>0</v>
      </c>
      <c r="AI231" s="38">
        <f>SUM(ENERO:DICIEMBRE!AI231)</f>
        <v>0</v>
      </c>
      <c r="AJ231" s="38">
        <f>SUM(ENERO:DICIEMBRE!AJ231)</f>
        <v>0</v>
      </c>
      <c r="AK231" s="38">
        <f>SUM(ENERO:DICIEMBRE!AK231)</f>
        <v>0</v>
      </c>
      <c r="AL231" s="38">
        <f>SUM(ENERO:DICIEMBRE!AL231)</f>
        <v>0</v>
      </c>
      <c r="AM231" s="38">
        <f>SUM(ENERO:DICIEMBRE!AM231)</f>
        <v>0</v>
      </c>
      <c r="AN231" s="38">
        <f>SUM(ENERO:DICIEMBRE!AN231)</f>
        <v>0</v>
      </c>
      <c r="AO231" s="38">
        <f>SUM(ENERO:DICIEMBRE!AO231)</f>
        <v>0</v>
      </c>
      <c r="AP231" s="38">
        <f>SUM(ENERO:DICIEMBRE!AP231)</f>
        <v>0</v>
      </c>
      <c r="AQ231" s="38">
        <f>SUM(ENERO:DICIEMBRE!AQ231)</f>
        <v>0</v>
      </c>
      <c r="AR231" s="171"/>
      <c r="AS231" s="43"/>
      <c r="AT231" s="43"/>
      <c r="AU231" s="43"/>
      <c r="AV231" s="43"/>
      <c r="AW231" s="43"/>
      <c r="AX231" s="43"/>
      <c r="AY231" s="43"/>
      <c r="AZ231" s="43"/>
      <c r="BA231" s="43"/>
      <c r="BB231" s="43"/>
      <c r="BC231" s="43"/>
      <c r="BD231" s="10"/>
      <c r="BE231" s="10"/>
      <c r="BF231" s="10"/>
      <c r="BG231" s="10"/>
      <c r="CA231" s="5" t="str">
        <f t="shared" si="428"/>
        <v/>
      </c>
      <c r="CB231" s="5" t="str">
        <f t="shared" si="429"/>
        <v/>
      </c>
      <c r="CC231" s="5" t="str">
        <f t="shared" si="430"/>
        <v/>
      </c>
      <c r="CD231" s="5" t="str">
        <f t="shared" si="431"/>
        <v/>
      </c>
      <c r="CE231" s="5" t="str">
        <f t="shared" si="432"/>
        <v/>
      </c>
      <c r="CF231" s="5" t="str">
        <f t="shared" si="433"/>
        <v/>
      </c>
      <c r="CG231" s="5" t="str">
        <f t="shared" si="434"/>
        <v/>
      </c>
      <c r="CH231" s="5" t="str">
        <f t="shared" si="435"/>
        <v/>
      </c>
      <c r="CI231" s="5" t="str">
        <f t="shared" si="436"/>
        <v/>
      </c>
      <c r="CJ231" s="5" t="str">
        <f t="shared" si="437"/>
        <v/>
      </c>
      <c r="CK231" s="5" t="str">
        <f t="shared" si="438"/>
        <v/>
      </c>
      <c r="CL231" s="5" t="str">
        <f t="shared" si="439"/>
        <v/>
      </c>
      <c r="CM231" s="5" t="str">
        <f t="shared" si="440"/>
        <v/>
      </c>
      <c r="CN231" s="5" t="str">
        <f t="shared" si="441"/>
        <v/>
      </c>
      <c r="CO231" s="5" t="str">
        <f t="shared" si="442"/>
        <v/>
      </c>
      <c r="CP231" s="5" t="str">
        <f t="shared" si="443"/>
        <v/>
      </c>
      <c r="CQ231" s="5" t="str">
        <f t="shared" si="444"/>
        <v/>
      </c>
      <c r="CR231" s="5" t="str">
        <f t="shared" si="445"/>
        <v/>
      </c>
      <c r="CS231" s="5" t="str">
        <f t="shared" si="446"/>
        <v/>
      </c>
      <c r="CT231" s="5" t="str">
        <f t="shared" si="447"/>
        <v/>
      </c>
      <c r="CU231" s="5" t="str">
        <f t="shared" si="448"/>
        <v/>
      </c>
      <c r="CV231" s="5" t="str">
        <f t="shared" si="449"/>
        <v/>
      </c>
      <c r="DF231" s="6">
        <f t="shared" si="450"/>
        <v>0</v>
      </c>
      <c r="DG231" s="6">
        <f t="shared" si="451"/>
        <v>0</v>
      </c>
      <c r="DH231" s="6">
        <f t="shared" si="452"/>
        <v>0</v>
      </c>
      <c r="DI231" s="6">
        <f t="shared" si="453"/>
        <v>0</v>
      </c>
      <c r="DJ231" s="6">
        <f t="shared" si="454"/>
        <v>0</v>
      </c>
      <c r="DK231" s="6">
        <f t="shared" si="455"/>
        <v>0</v>
      </c>
      <c r="DL231" s="6">
        <f t="shared" si="456"/>
        <v>0</v>
      </c>
      <c r="DM231" s="6">
        <f t="shared" si="457"/>
        <v>0</v>
      </c>
      <c r="DN231" s="6">
        <f t="shared" si="458"/>
        <v>0</v>
      </c>
      <c r="DO231" s="6">
        <f t="shared" si="459"/>
        <v>0</v>
      </c>
      <c r="DP231" s="6">
        <f t="shared" si="460"/>
        <v>0</v>
      </c>
      <c r="DQ231" s="6">
        <f t="shared" si="461"/>
        <v>0</v>
      </c>
      <c r="DR231" s="6">
        <f t="shared" si="462"/>
        <v>0</v>
      </c>
      <c r="DS231" s="6">
        <f t="shared" si="463"/>
        <v>0</v>
      </c>
      <c r="DT231" s="6">
        <f t="shared" si="464"/>
        <v>0</v>
      </c>
      <c r="DU231" s="6">
        <f t="shared" si="465"/>
        <v>0</v>
      </c>
      <c r="DV231" s="6">
        <f t="shared" si="466"/>
        <v>0</v>
      </c>
      <c r="DZ231" s="6">
        <v>0</v>
      </c>
    </row>
    <row r="232" spans="1:130" x14ac:dyDescent="0.25">
      <c r="A232" s="160" t="s">
        <v>113</v>
      </c>
      <c r="B232" s="154"/>
      <c r="C232" s="154"/>
      <c r="D232" s="154"/>
      <c r="E232" s="154"/>
      <c r="F232" s="154"/>
      <c r="G232" s="154"/>
      <c r="H232" s="154"/>
      <c r="I232" s="154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</row>
    <row r="233" spans="1:130" x14ac:dyDescent="0.25">
      <c r="A233" s="570" t="s">
        <v>114</v>
      </c>
      <c r="B233" s="571"/>
      <c r="C233" s="576" t="s">
        <v>5</v>
      </c>
      <c r="D233" s="577"/>
      <c r="E233" s="560"/>
      <c r="F233" s="561"/>
      <c r="G233" s="561"/>
      <c r="H233" s="561"/>
      <c r="I233" s="561"/>
      <c r="J233" s="561"/>
      <c r="K233" s="561"/>
      <c r="L233" s="561"/>
      <c r="M233" s="561"/>
      <c r="N233" s="561"/>
      <c r="O233" s="561"/>
      <c r="P233" s="561"/>
      <c r="Q233" s="561"/>
      <c r="R233" s="561"/>
      <c r="S233" s="561"/>
      <c r="T233" s="561"/>
      <c r="U233" s="561"/>
      <c r="V233" s="561"/>
      <c r="W233" s="561"/>
      <c r="X233" s="561"/>
      <c r="Y233" s="561"/>
      <c r="Z233" s="561"/>
      <c r="AA233" s="561"/>
      <c r="AB233" s="561"/>
      <c r="AC233" s="561"/>
      <c r="AD233" s="561"/>
      <c r="AE233" s="561"/>
      <c r="AF233" s="561"/>
      <c r="AG233" s="561"/>
      <c r="AH233" s="561"/>
      <c r="AI233" s="561"/>
      <c r="AJ233" s="562"/>
      <c r="AK233" s="519" t="s">
        <v>78</v>
      </c>
      <c r="AL233" s="517"/>
      <c r="AM233" s="517"/>
      <c r="AN233" s="563"/>
      <c r="AO233" s="517" t="s">
        <v>8</v>
      </c>
      <c r="AP233" s="517"/>
      <c r="AQ233" s="517"/>
      <c r="AR233" s="563"/>
      <c r="AS233" s="558" t="s">
        <v>79</v>
      </c>
      <c r="AT233" s="558"/>
      <c r="AU233" s="558" t="s">
        <v>10</v>
      </c>
      <c r="AV233" s="558"/>
      <c r="AW233" s="514" t="s">
        <v>80</v>
      </c>
      <c r="AX233" s="496"/>
      <c r="AY233" s="10"/>
      <c r="AZ233" s="10"/>
      <c r="BA233" s="10"/>
      <c r="BB233" s="10"/>
      <c r="BC233" s="10"/>
      <c r="BD233" s="10"/>
      <c r="BE233" s="10"/>
      <c r="BF233" s="10"/>
      <c r="BG233" s="10"/>
    </row>
    <row r="234" spans="1:130" x14ac:dyDescent="0.25">
      <c r="A234" s="572"/>
      <c r="B234" s="573"/>
      <c r="C234" s="578"/>
      <c r="D234" s="579"/>
      <c r="E234" s="491" t="s">
        <v>81</v>
      </c>
      <c r="F234" s="485"/>
      <c r="G234" s="491" t="s">
        <v>13</v>
      </c>
      <c r="H234" s="485"/>
      <c r="I234" s="491" t="s">
        <v>14</v>
      </c>
      <c r="J234" s="485"/>
      <c r="K234" s="482" t="s">
        <v>15</v>
      </c>
      <c r="L234" s="505"/>
      <c r="M234" s="482" t="s">
        <v>82</v>
      </c>
      <c r="N234" s="505"/>
      <c r="O234" s="482" t="s">
        <v>83</v>
      </c>
      <c r="P234" s="505"/>
      <c r="Q234" s="482" t="s">
        <v>84</v>
      </c>
      <c r="R234" s="505"/>
      <c r="S234" s="482" t="s">
        <v>19</v>
      </c>
      <c r="T234" s="505"/>
      <c r="U234" s="482" t="s">
        <v>20</v>
      </c>
      <c r="V234" s="505"/>
      <c r="W234" s="483" t="s">
        <v>21</v>
      </c>
      <c r="X234" s="505"/>
      <c r="Y234" s="483" t="s">
        <v>22</v>
      </c>
      <c r="Z234" s="505"/>
      <c r="AA234" s="483" t="s">
        <v>23</v>
      </c>
      <c r="AB234" s="505"/>
      <c r="AC234" s="482" t="s">
        <v>24</v>
      </c>
      <c r="AD234" s="505"/>
      <c r="AE234" s="483" t="s">
        <v>25</v>
      </c>
      <c r="AF234" s="505"/>
      <c r="AG234" s="483" t="s">
        <v>26</v>
      </c>
      <c r="AH234" s="505"/>
      <c r="AI234" s="483" t="s">
        <v>115</v>
      </c>
      <c r="AJ234" s="484"/>
      <c r="AK234" s="528" t="s">
        <v>31</v>
      </c>
      <c r="AL234" s="529"/>
      <c r="AM234" s="530" t="s">
        <v>32</v>
      </c>
      <c r="AN234" s="529"/>
      <c r="AO234" s="530" t="s">
        <v>36</v>
      </c>
      <c r="AP234" s="529"/>
      <c r="AQ234" s="530" t="s">
        <v>35</v>
      </c>
      <c r="AR234" s="529"/>
      <c r="AS234" s="559"/>
      <c r="AT234" s="559"/>
      <c r="AU234" s="559"/>
      <c r="AV234" s="559"/>
      <c r="AW234" s="516"/>
      <c r="AX234" s="498"/>
      <c r="AY234" s="10"/>
      <c r="AZ234" s="10"/>
      <c r="BA234" s="10"/>
      <c r="BB234" s="10"/>
      <c r="BC234" s="10"/>
      <c r="BD234" s="10"/>
      <c r="BE234" s="10"/>
      <c r="BF234" s="10"/>
      <c r="BG234" s="10"/>
    </row>
    <row r="235" spans="1:130" ht="31.5" x14ac:dyDescent="0.25">
      <c r="A235" s="574"/>
      <c r="B235" s="575"/>
      <c r="C235" s="24" t="s">
        <v>33</v>
      </c>
      <c r="D235" s="64" t="s">
        <v>86</v>
      </c>
      <c r="E235" s="18" t="s">
        <v>33</v>
      </c>
      <c r="F235" s="64" t="s">
        <v>86</v>
      </c>
      <c r="G235" s="18" t="s">
        <v>33</v>
      </c>
      <c r="H235" s="64" t="s">
        <v>86</v>
      </c>
      <c r="I235" s="24" t="s">
        <v>33</v>
      </c>
      <c r="J235" s="64" t="s">
        <v>86</v>
      </c>
      <c r="K235" s="24" t="s">
        <v>33</v>
      </c>
      <c r="L235" s="64" t="s">
        <v>86</v>
      </c>
      <c r="M235" s="18" t="s">
        <v>33</v>
      </c>
      <c r="N235" s="64" t="s">
        <v>86</v>
      </c>
      <c r="O235" s="18" t="s">
        <v>33</v>
      </c>
      <c r="P235" s="64" t="s">
        <v>86</v>
      </c>
      <c r="Q235" s="18" t="s">
        <v>33</v>
      </c>
      <c r="R235" s="64" t="s">
        <v>86</v>
      </c>
      <c r="S235" s="18" t="s">
        <v>33</v>
      </c>
      <c r="T235" s="64" t="s">
        <v>86</v>
      </c>
      <c r="U235" s="18" t="s">
        <v>33</v>
      </c>
      <c r="V235" s="64" t="s">
        <v>86</v>
      </c>
      <c r="W235" s="24" t="s">
        <v>33</v>
      </c>
      <c r="X235" s="64" t="s">
        <v>86</v>
      </c>
      <c r="Y235" s="24" t="s">
        <v>33</v>
      </c>
      <c r="Z235" s="64" t="s">
        <v>86</v>
      </c>
      <c r="AA235" s="24" t="s">
        <v>33</v>
      </c>
      <c r="AB235" s="64" t="s">
        <v>86</v>
      </c>
      <c r="AC235" s="18" t="s">
        <v>33</v>
      </c>
      <c r="AD235" s="64" t="s">
        <v>86</v>
      </c>
      <c r="AE235" s="24" t="s">
        <v>33</v>
      </c>
      <c r="AF235" s="64" t="s">
        <v>86</v>
      </c>
      <c r="AG235" s="24" t="s">
        <v>33</v>
      </c>
      <c r="AH235" s="64" t="s">
        <v>86</v>
      </c>
      <c r="AI235" s="24" t="s">
        <v>33</v>
      </c>
      <c r="AJ235" s="64" t="s">
        <v>86</v>
      </c>
      <c r="AK235" s="98" t="s">
        <v>33</v>
      </c>
      <c r="AL235" s="64" t="s">
        <v>86</v>
      </c>
      <c r="AM235" s="24" t="s">
        <v>33</v>
      </c>
      <c r="AN235" s="64" t="s">
        <v>86</v>
      </c>
      <c r="AO235" s="24" t="s">
        <v>33</v>
      </c>
      <c r="AP235" s="64" t="s">
        <v>86</v>
      </c>
      <c r="AQ235" s="24" t="s">
        <v>33</v>
      </c>
      <c r="AR235" s="64" t="s">
        <v>86</v>
      </c>
      <c r="AS235" s="18" t="s">
        <v>33</v>
      </c>
      <c r="AT235" s="71" t="s">
        <v>86</v>
      </c>
      <c r="AU235" s="18" t="s">
        <v>33</v>
      </c>
      <c r="AV235" s="71" t="s">
        <v>86</v>
      </c>
      <c r="AW235" s="24" t="s">
        <v>33</v>
      </c>
      <c r="AX235" s="64" t="s">
        <v>86</v>
      </c>
      <c r="AY235" s="10"/>
      <c r="AZ235" s="10"/>
      <c r="BA235" s="10"/>
      <c r="BB235" s="10"/>
      <c r="BC235" s="10"/>
      <c r="BD235" s="10"/>
      <c r="BE235" s="10"/>
      <c r="BF235" s="10"/>
      <c r="BG235" s="10"/>
    </row>
    <row r="236" spans="1:130" x14ac:dyDescent="0.25">
      <c r="A236" s="475" t="s">
        <v>116</v>
      </c>
      <c r="B236" s="65" t="s">
        <v>87</v>
      </c>
      <c r="C236" s="176">
        <f t="shared" ref="C236:D238" si="467">+M236+O236+Q236+S236+U236+W236+Y236+AA236+AC236</f>
        <v>11</v>
      </c>
      <c r="D236" s="177">
        <f t="shared" si="467"/>
        <v>0</v>
      </c>
      <c r="E236" s="38">
        <f>SUM(ENERO:DICIEMBRE!E236)</f>
        <v>0</v>
      </c>
      <c r="F236" s="38">
        <f>SUM(ENERO:DICIEMBRE!F236)</f>
        <v>0</v>
      </c>
      <c r="G236" s="38">
        <f>SUM(ENERO:DICIEMBRE!G236)</f>
        <v>0</v>
      </c>
      <c r="H236" s="38">
        <f>SUM(ENERO:DICIEMBRE!H236)</f>
        <v>0</v>
      </c>
      <c r="I236" s="38">
        <f>SUM(ENERO:DICIEMBRE!I236)</f>
        <v>0</v>
      </c>
      <c r="J236" s="38">
        <f>SUM(ENERO:DICIEMBRE!J236)</f>
        <v>0</v>
      </c>
      <c r="K236" s="38">
        <f>SUM(ENERO:DICIEMBRE!K236)</f>
        <v>0</v>
      </c>
      <c r="L236" s="38">
        <f>SUM(ENERO:DICIEMBRE!L236)</f>
        <v>0</v>
      </c>
      <c r="M236" s="38">
        <f>SUM(ENERO:DICIEMBRE!M236)</f>
        <v>0</v>
      </c>
      <c r="N236" s="38">
        <f>SUM(ENERO:DICIEMBRE!N236)</f>
        <v>0</v>
      </c>
      <c r="O236" s="38">
        <f>SUM(ENERO:DICIEMBRE!O236)</f>
        <v>1</v>
      </c>
      <c r="P236" s="38">
        <f>SUM(ENERO:DICIEMBRE!P236)</f>
        <v>0</v>
      </c>
      <c r="Q236" s="38">
        <f>SUM(ENERO:DICIEMBRE!Q236)</f>
        <v>1</v>
      </c>
      <c r="R236" s="38">
        <f>SUM(ENERO:DICIEMBRE!R236)</f>
        <v>0</v>
      </c>
      <c r="S236" s="38">
        <f>SUM(ENERO:DICIEMBRE!S236)</f>
        <v>3</v>
      </c>
      <c r="T236" s="38">
        <f>SUM(ENERO:DICIEMBRE!T236)</f>
        <v>0</v>
      </c>
      <c r="U236" s="38">
        <f>SUM(ENERO:DICIEMBRE!U236)</f>
        <v>4</v>
      </c>
      <c r="V236" s="38">
        <f>SUM(ENERO:DICIEMBRE!V236)</f>
        <v>0</v>
      </c>
      <c r="W236" s="38">
        <f>SUM(ENERO:DICIEMBRE!W236)</f>
        <v>1</v>
      </c>
      <c r="X236" s="38">
        <f>SUM(ENERO:DICIEMBRE!X236)</f>
        <v>0</v>
      </c>
      <c r="Y236" s="38">
        <f>SUM(ENERO:DICIEMBRE!Y236)</f>
        <v>1</v>
      </c>
      <c r="Z236" s="38">
        <f>SUM(ENERO:DICIEMBRE!Z236)</f>
        <v>0</v>
      </c>
      <c r="AA236" s="38">
        <f>SUM(ENERO:DICIEMBRE!AA236)</f>
        <v>0</v>
      </c>
      <c r="AB236" s="38">
        <f>SUM(ENERO:DICIEMBRE!AB236)</f>
        <v>0</v>
      </c>
      <c r="AC236" s="38">
        <f>SUM(ENERO:DICIEMBRE!AC236)</f>
        <v>0</v>
      </c>
      <c r="AD236" s="38">
        <f>SUM(ENERO:DICIEMBRE!AD236)</f>
        <v>0</v>
      </c>
      <c r="AE236" s="38">
        <f>SUM(ENERO:DICIEMBRE!AE236)</f>
        <v>0</v>
      </c>
      <c r="AF236" s="38">
        <f>SUM(ENERO:DICIEMBRE!AF236)</f>
        <v>0</v>
      </c>
      <c r="AG236" s="38">
        <f>SUM(ENERO:DICIEMBRE!AG236)</f>
        <v>0</v>
      </c>
      <c r="AH236" s="38">
        <f>SUM(ENERO:DICIEMBRE!AH236)</f>
        <v>0</v>
      </c>
      <c r="AI236" s="38">
        <f>SUM(ENERO:DICIEMBRE!AI236)</f>
        <v>0</v>
      </c>
      <c r="AJ236" s="38">
        <f>SUM(ENERO:DICIEMBRE!AJ236)</f>
        <v>0</v>
      </c>
      <c r="AK236" s="38">
        <f>SUM(ENERO:DICIEMBRE!AK236)</f>
        <v>0</v>
      </c>
      <c r="AL236" s="38">
        <f>SUM(ENERO:DICIEMBRE!AL236)</f>
        <v>0</v>
      </c>
      <c r="AM236" s="38">
        <f>SUM(ENERO:DICIEMBRE!AM236)</f>
        <v>11</v>
      </c>
      <c r="AN236" s="38">
        <f>SUM(ENERO:DICIEMBRE!AN236)</f>
        <v>0</v>
      </c>
      <c r="AO236" s="38">
        <f>SUM(ENERO:DICIEMBRE!AO236)</f>
        <v>0</v>
      </c>
      <c r="AP236" s="38">
        <f>SUM(ENERO:DICIEMBRE!AP236)</f>
        <v>0</v>
      </c>
      <c r="AQ236" s="38">
        <f>SUM(ENERO:DICIEMBRE!AQ236)</f>
        <v>0</v>
      </c>
      <c r="AR236" s="38">
        <f>SUM(ENERO:DICIEMBRE!AR236)</f>
        <v>0</v>
      </c>
      <c r="AS236" s="38">
        <f>SUM(ENERO:DICIEMBRE!AS236)</f>
        <v>0</v>
      </c>
      <c r="AT236" s="38">
        <f>SUM(ENERO:DICIEMBRE!AT236)</f>
        <v>0</v>
      </c>
      <c r="AU236" s="38">
        <f>SUM(ENERO:DICIEMBRE!AU236)</f>
        <v>0</v>
      </c>
      <c r="AV236" s="38">
        <f>SUM(ENERO:DICIEMBRE!AV236)</f>
        <v>0</v>
      </c>
      <c r="AW236" s="38">
        <f>SUM(ENERO:DICIEMBRE!AW236)</f>
        <v>0</v>
      </c>
      <c r="AX236" s="38">
        <f>SUM(ENERO:DICIEMBRE!AX236)</f>
        <v>0</v>
      </c>
      <c r="AY236" s="43" t="str">
        <f t="shared" ref="AY236:AY258" si="468">$CA236&amp;$CB236&amp;$CC236&amp;$CD236&amp;$CE236&amp;$CF236&amp;$CG236&amp;$CH236&amp;$CI236&amp;$CJ236&amp;$CK236&amp;$CL236&amp;$CM236&amp;$CN236&amp;$CO236&amp;$CP236&amp;$CQ236&amp;$CR236&amp;$CS236&amp;$CT236&amp;$CU236&amp;$CV236&amp;$CW236&amp;$CX236&amp;$CY236&amp;$CZ236</f>
        <v/>
      </c>
      <c r="AZ236" s="10"/>
      <c r="BA236" s="10"/>
      <c r="BB236" s="10"/>
      <c r="BC236" s="10"/>
      <c r="BD236" s="10"/>
      <c r="BE236" s="10"/>
      <c r="BF236" s="10"/>
      <c r="BG236" s="10"/>
      <c r="CA236" s="44" t="str">
        <f>IF(DA236=1,"* El total de Confirmados Positivos por ISP NO DEBE ser mayor que el total de Procesados. ","")</f>
        <v/>
      </c>
      <c r="CB236" s="44" t="str">
        <f>IF((AK236+AM236)&lt;&gt;C236,"* El Total de Procesados por sexo DEBE ser igual al Total de Procesados. ",IF((AL236+AN236)&lt;&gt;D236,"* El Total de Confirmados por sexo DEBE ser igual al Total de Confirmados. ",""))</f>
        <v/>
      </c>
      <c r="CC236" s="44" t="str">
        <f>IF((AO236+AQ236)&gt;C236,"* El Total de Procesados Trans NO DEBE ser mayor al Total de Procesados. ",IF((AP236+AR236)&gt;D236,"* El Total de Confirmados Trans NO DEBE ser mayor al Total de Confirmados. ",""))</f>
        <v/>
      </c>
      <c r="CD236" s="44" t="str">
        <f>IF(AS236&gt;C236,"* El Total de Pueblos Originarios Procesados NO DEBE ser mayor al Total de Procesados. ",IF(AT236&gt;D236,"* El Total de Pueblos Originarios Confirmados NO DEBE ser mayor al Total de Confirmados. ",""))</f>
        <v/>
      </c>
      <c r="CE236" s="44" t="str">
        <f>IF(AU236&gt;C236,"* El Total de Migrantes Procesados NO DEBE ser mayor al Total de Procesados. ",IF(AV236&gt;D236,"* El Total deMigrantes Confirmados NO DEBE ser mayor al Total de Confirmados. ",""))</f>
        <v/>
      </c>
      <c r="CF236" s="44" t="str">
        <f>IF((M236+O236)&lt;AW236,"* El Total de Procesados de 14-18 años NO DEBE ser mayor al Total de Procesados registrados en los grupos de edad 10 a 14 y 15 a 19 años. ",IF((N236+P236)&lt;AX236,"* El Total de Confirmados de 14-18 años NO DEBE ser mayor al Total de Confirmados registrados en los grupos de edad 10 a 14 y 15 a 19 años. ",""))</f>
        <v/>
      </c>
      <c r="CG236" s="44" t="str">
        <f>IF(DG236=1,CONCATENATE("* Los exámenes positivos de ",$E$158," NO DEBEN ser mayor a los exámenes procesados de la misma edad. "),"")</f>
        <v/>
      </c>
      <c r="CH236" s="44" t="str">
        <f>IF(DH236=1,CONCATENATE("* Los exámenes positivos de ",$G$158," NO DEBEN ser mayor a los exámenes procesados de la misma edad. "),"")</f>
        <v/>
      </c>
      <c r="CI236" s="44" t="str">
        <f>IF(DI236=1,CONCATENATE("* Los exámenes positivos de ",$I$158," NO DEBEN ser mayor a los exámenes procesados de la misma edad. "),"")</f>
        <v/>
      </c>
      <c r="CJ236" s="44" t="str">
        <f>IF(DJ236=1,CONCATENATE("* Los exámenes positivos de ",$K$158," NO DEBEN ser mayor a los exámenes procesados de la misma edad. "),"")</f>
        <v/>
      </c>
      <c r="CK236" s="44" t="str">
        <f>IF(DK236=1,CONCATENATE("* Los exámenes positivos de ",$M$158," NO DEBEN ser mayor a los exámenes procesados de la misma edad. "),"")</f>
        <v/>
      </c>
      <c r="CL236" s="44" t="str">
        <f>IF(DL236=1,CONCATENATE("* Los exámenes positivos de ",$O$158," NO DEBEN ser mayor a los exámenes procesados de la misma edad. "),"")</f>
        <v/>
      </c>
      <c r="CM236" s="44" t="str">
        <f>IF(DM236=1,CONCATENATE("* Los exámenes positivos de ",$Q$158," NO DEBEN ser mayor a los exámenes procesados de la misma edad. "),"")</f>
        <v/>
      </c>
      <c r="CN236" s="44" t="str">
        <f>IF(DN236=1,CONCATENATE("* Los exámenes positivos de ",$S$158," NO DEBEN ser mayor a los exámenes procesados de la misma edad. "),"")</f>
        <v/>
      </c>
      <c r="CO236" s="44" t="str">
        <f>IF(DO236=1,CONCATENATE("* Los exámenes positivos de ",$U$158," NO DEBEN ser mayor a los exámenes procesados de la misma edad. "),"")</f>
        <v/>
      </c>
      <c r="CP236" s="44" t="str">
        <f>IF(DP236=1,CONCATENATE("* Los exámenes positivos de ",$W$158," NO DEBEN ser mayor a los exámenes procesados de la misma edad. "),"")</f>
        <v/>
      </c>
      <c r="CQ236" s="44" t="str">
        <f>IF(DQ236=1,CONCATENATE("* Los exámenes positivos de ",$Y$158," NO DEBEN ser mayor a los exámenes procesados de la misma edad. "),"")</f>
        <v/>
      </c>
      <c r="CR236" s="44" t="str">
        <f>IF(DR236=1,CONCATENATE("* Los exámenes positivos de ",$AA$158," NO DEBEN ser mayor a los exámenes procesados de la misma edad. "),"")</f>
        <v/>
      </c>
      <c r="CS236" s="44" t="str">
        <f>IF(DS236=1,CONCATENATE("* Los exámenes positivos de ",$AC$158," NO DEBEN ser mayor a los exámenes procesados de la misma edad. "),"")</f>
        <v/>
      </c>
      <c r="CT236" s="44" t="str">
        <f>IF(DT236=1,CONCATENATE("* Los exámenes positivos de ",$AE$158," NO DEBEN ser mayor a los exámenes procesados de la misma edad. "),"")</f>
        <v/>
      </c>
      <c r="CU236" s="44" t="str">
        <f>IF(DU236=1,CONCATENATE("* Los exámenes positivos de ",$AG$158," NO DEBEN ser mayor a los exámenes procesados de la misma edad. "),"")</f>
        <v/>
      </c>
      <c r="CV236" s="44" t="str">
        <f>IF(DV236=1,CONCATENATE("* Los exámenes positivos de ",$AI$158," NO DEBEN ser mayor a los exámenes procesados de la misma edad. "),"")</f>
        <v/>
      </c>
      <c r="CW236" s="44" t="str">
        <f>IF(DW236=1,"* No olvide digitar la columna Procesados Trans y/o Pueblos Originarios y/o Migrantes (Digite Cero si no tiene). ","")</f>
        <v/>
      </c>
      <c r="CX236" s="44" t="str">
        <f>IF(DX236=1,"* No olvide digitar la columna Confirmados Trans y/o Pueblos Originarios y/o Migrantes (Digite Cero si no tiene). ","")</f>
        <v/>
      </c>
      <c r="CY236" s="44"/>
      <c r="CZ236" s="44"/>
      <c r="DA236" s="45">
        <f>IF(C236&lt;D236,1,0)</f>
        <v>0</v>
      </c>
      <c r="DB236" s="45">
        <f>IF(OR((AK236+AM236)&lt;&gt;C236,(AL236+AN236)&lt;&gt;D236),1,0)</f>
        <v>0</v>
      </c>
      <c r="DC236" s="45">
        <f>IF(OR((AO236+AQ236)&gt;C236,(AP236+AR236)&gt;D236),1,0)</f>
        <v>0</v>
      </c>
      <c r="DD236" s="45">
        <f>IF(OR(AS236&gt;C236,AT236&gt;D236),1,0)</f>
        <v>0</v>
      </c>
      <c r="DE236" s="45">
        <f>IF(OR(AV236&gt;D236,AU236&gt;C236),1,0)</f>
        <v>0</v>
      </c>
      <c r="DF236" s="45">
        <f>IF(OR((M236+O236)&lt;AW236,(N236+P236)&lt;AX236),1,0)</f>
        <v>0</v>
      </c>
      <c r="DG236" s="45">
        <f>IF(E236&lt;F236,1,0)</f>
        <v>0</v>
      </c>
      <c r="DH236" s="45">
        <f>IF(G236&lt;H236,1,0)</f>
        <v>0</v>
      </c>
      <c r="DI236" s="45">
        <f>IF(I236&lt;J236,1,0)</f>
        <v>0</v>
      </c>
      <c r="DJ236" s="45">
        <f>IF(K236&lt;L236,1,0)</f>
        <v>0</v>
      </c>
      <c r="DK236" s="45">
        <f>IF(M236&lt;N236,1,0)</f>
        <v>0</v>
      </c>
      <c r="DL236" s="45">
        <f>IF(O236&lt;P236,1,0)</f>
        <v>0</v>
      </c>
      <c r="DM236" s="45">
        <f>IF(Q236&lt;R236,1,0)</f>
        <v>0</v>
      </c>
      <c r="DN236" s="45">
        <f>IF(S236&lt;T236,1,0)</f>
        <v>0</v>
      </c>
      <c r="DO236" s="45">
        <f>IF(U236&lt;V236,1,0)</f>
        <v>0</v>
      </c>
      <c r="DP236" s="45">
        <f>IF(W236&lt;X236,1,0)</f>
        <v>0</v>
      </c>
      <c r="DQ236" s="45">
        <f>IF(Y236&lt;Z236,1,0)</f>
        <v>0</v>
      </c>
      <c r="DR236" s="45">
        <f>IF(AA236&lt;AB236,1,0)</f>
        <v>0</v>
      </c>
      <c r="DS236" s="45">
        <f>IF(AC236&lt;AD236,1,0)</f>
        <v>0</v>
      </c>
      <c r="DT236" s="45">
        <f>IF(AE236&lt;AF236,1,0)</f>
        <v>0</v>
      </c>
      <c r="DU236" s="45">
        <f>IF(AG236&lt;AH236,1,0)</f>
        <v>0</v>
      </c>
      <c r="DV236" s="45">
        <f>IF(AI236&lt;AJ236,1,0)</f>
        <v>0</v>
      </c>
      <c r="DW236" s="45">
        <f>IF(AND(C236&lt;&gt;0,OR(AO236="",AQ236="",AS236="",AU236="")),1,0)</f>
        <v>0</v>
      </c>
      <c r="DX236" s="45">
        <f>IF(AND(D236&lt;&gt;0,OR(AP236="",AR236="",AT236="",AV236="")),1,0)</f>
        <v>0</v>
      </c>
    </row>
    <row r="237" spans="1:130" x14ac:dyDescent="0.25">
      <c r="A237" s="476"/>
      <c r="B237" s="66" t="s">
        <v>88</v>
      </c>
      <c r="C237" s="182">
        <f t="shared" si="467"/>
        <v>1</v>
      </c>
      <c r="D237" s="183">
        <f t="shared" si="467"/>
        <v>0</v>
      </c>
      <c r="E237" s="38">
        <f>SUM(ENERO:DICIEMBRE!E237)</f>
        <v>0</v>
      </c>
      <c r="F237" s="38">
        <f>SUM(ENERO:DICIEMBRE!F237)</f>
        <v>0</v>
      </c>
      <c r="G237" s="38">
        <f>SUM(ENERO:DICIEMBRE!G237)</f>
        <v>0</v>
      </c>
      <c r="H237" s="38">
        <f>SUM(ENERO:DICIEMBRE!H237)</f>
        <v>0</v>
      </c>
      <c r="I237" s="38">
        <f>SUM(ENERO:DICIEMBRE!I237)</f>
        <v>0</v>
      </c>
      <c r="J237" s="38">
        <f>SUM(ENERO:DICIEMBRE!J237)</f>
        <v>0</v>
      </c>
      <c r="K237" s="38">
        <f>SUM(ENERO:DICIEMBRE!K237)</f>
        <v>0</v>
      </c>
      <c r="L237" s="38">
        <f>SUM(ENERO:DICIEMBRE!L237)</f>
        <v>0</v>
      </c>
      <c r="M237" s="38">
        <f>SUM(ENERO:DICIEMBRE!M237)</f>
        <v>0</v>
      </c>
      <c r="N237" s="38">
        <f>SUM(ENERO:DICIEMBRE!N237)</f>
        <v>0</v>
      </c>
      <c r="O237" s="38">
        <f>SUM(ENERO:DICIEMBRE!O237)</f>
        <v>0</v>
      </c>
      <c r="P237" s="38">
        <f>SUM(ENERO:DICIEMBRE!P237)</f>
        <v>0</v>
      </c>
      <c r="Q237" s="38">
        <f>SUM(ENERO:DICIEMBRE!Q237)</f>
        <v>1</v>
      </c>
      <c r="R237" s="38">
        <f>SUM(ENERO:DICIEMBRE!R237)</f>
        <v>0</v>
      </c>
      <c r="S237" s="38">
        <f>SUM(ENERO:DICIEMBRE!S237)</f>
        <v>0</v>
      </c>
      <c r="T237" s="38">
        <f>SUM(ENERO:DICIEMBRE!T237)</f>
        <v>0</v>
      </c>
      <c r="U237" s="38">
        <f>SUM(ENERO:DICIEMBRE!U237)</f>
        <v>0</v>
      </c>
      <c r="V237" s="38">
        <f>SUM(ENERO:DICIEMBRE!V237)</f>
        <v>0</v>
      </c>
      <c r="W237" s="38">
        <f>SUM(ENERO:DICIEMBRE!W237)</f>
        <v>0</v>
      </c>
      <c r="X237" s="38">
        <f>SUM(ENERO:DICIEMBRE!X237)</f>
        <v>0</v>
      </c>
      <c r="Y237" s="38">
        <f>SUM(ENERO:DICIEMBRE!Y237)</f>
        <v>0</v>
      </c>
      <c r="Z237" s="38">
        <f>SUM(ENERO:DICIEMBRE!Z237)</f>
        <v>0</v>
      </c>
      <c r="AA237" s="38">
        <f>SUM(ENERO:DICIEMBRE!AA237)</f>
        <v>0</v>
      </c>
      <c r="AB237" s="38">
        <f>SUM(ENERO:DICIEMBRE!AB237)</f>
        <v>0</v>
      </c>
      <c r="AC237" s="38">
        <f>SUM(ENERO:DICIEMBRE!AC237)</f>
        <v>0</v>
      </c>
      <c r="AD237" s="38">
        <f>SUM(ENERO:DICIEMBRE!AD237)</f>
        <v>0</v>
      </c>
      <c r="AE237" s="38">
        <f>SUM(ENERO:DICIEMBRE!AE237)</f>
        <v>0</v>
      </c>
      <c r="AF237" s="38">
        <f>SUM(ENERO:DICIEMBRE!AF237)</f>
        <v>0</v>
      </c>
      <c r="AG237" s="38">
        <f>SUM(ENERO:DICIEMBRE!AG237)</f>
        <v>0</v>
      </c>
      <c r="AH237" s="38">
        <f>SUM(ENERO:DICIEMBRE!AH237)</f>
        <v>0</v>
      </c>
      <c r="AI237" s="38">
        <f>SUM(ENERO:DICIEMBRE!AI237)</f>
        <v>0</v>
      </c>
      <c r="AJ237" s="38">
        <f>SUM(ENERO:DICIEMBRE!AJ237)</f>
        <v>0</v>
      </c>
      <c r="AK237" s="38">
        <f>SUM(ENERO:DICIEMBRE!AK237)</f>
        <v>0</v>
      </c>
      <c r="AL237" s="38">
        <f>SUM(ENERO:DICIEMBRE!AL237)</f>
        <v>0</v>
      </c>
      <c r="AM237" s="38">
        <f>SUM(ENERO:DICIEMBRE!AM237)</f>
        <v>1</v>
      </c>
      <c r="AN237" s="38">
        <f>SUM(ENERO:DICIEMBRE!AN237)</f>
        <v>0</v>
      </c>
      <c r="AO237" s="38">
        <f>SUM(ENERO:DICIEMBRE!AO237)</f>
        <v>0</v>
      </c>
      <c r="AP237" s="38">
        <f>SUM(ENERO:DICIEMBRE!AP237)</f>
        <v>0</v>
      </c>
      <c r="AQ237" s="38">
        <f>SUM(ENERO:DICIEMBRE!AQ237)</f>
        <v>0</v>
      </c>
      <c r="AR237" s="38">
        <f>SUM(ENERO:DICIEMBRE!AR237)</f>
        <v>0</v>
      </c>
      <c r="AS237" s="38">
        <f>SUM(ENERO:DICIEMBRE!AS237)</f>
        <v>0</v>
      </c>
      <c r="AT237" s="38">
        <f>SUM(ENERO:DICIEMBRE!AT237)</f>
        <v>0</v>
      </c>
      <c r="AU237" s="38">
        <f>SUM(ENERO:DICIEMBRE!AU237)</f>
        <v>0</v>
      </c>
      <c r="AV237" s="38">
        <f>SUM(ENERO:DICIEMBRE!AV237)</f>
        <v>0</v>
      </c>
      <c r="AW237" s="38">
        <f>SUM(ENERO:DICIEMBRE!AW237)</f>
        <v>0</v>
      </c>
      <c r="AX237" s="38">
        <f>SUM(ENERO:DICIEMBRE!AX237)</f>
        <v>0</v>
      </c>
      <c r="AY237" s="43" t="str">
        <f t="shared" si="468"/>
        <v/>
      </c>
      <c r="AZ237" s="10"/>
      <c r="BA237" s="10"/>
      <c r="BB237" s="10"/>
      <c r="BC237" s="10"/>
      <c r="BD237" s="10"/>
      <c r="BE237" s="10"/>
      <c r="BF237" s="10"/>
      <c r="BG237" s="10"/>
      <c r="CA237" s="44" t="str">
        <f t="shared" ref="CA237:CA258" si="469">IF(DA237=1,"* El total de Confirmados Positivos por ISP NO DEBE ser mayor que el total de Procesados. ","")</f>
        <v/>
      </c>
      <c r="CB237" s="44" t="str">
        <f t="shared" ref="CB237:CB258" si="470">IF((AK237+AM237)&lt;&gt;C237,"* El Total de Procesados por sexo DEBE ser igual al Total de Procesados. ",IF((AL237+AN237)&lt;&gt;D237,"* El Total de Confirmados por sexo DEBE ser igual al Total de Confirmados. ",""))</f>
        <v/>
      </c>
      <c r="CC237" s="44" t="str">
        <f t="shared" ref="CC237:CC258" si="471">IF((AO237+AQ237)&gt;C237,"* El Total de Procesados Trans NO DEBE ser mayor al Total de Procesados. ",IF((AP237+AR237)&gt;D237,"* El Total de Confirmados Trans NO DEBE ser mayor al Total de Confirmados. ",""))</f>
        <v/>
      </c>
      <c r="CD237" s="44" t="str">
        <f t="shared" ref="CD237:CD258" si="472">IF(AS237&gt;C237,"* El Total de Pueblos Originarios Procesados NO DEBE ser mayor al Total de Procesados. ",IF(AT237&gt;D237,"* El Total de Pueblos Originarios Confirmados NO DEBE ser mayor al Total de Confirmados. ",""))</f>
        <v/>
      </c>
      <c r="CE237" s="44" t="str">
        <f t="shared" ref="CE237:CE258" si="473">IF(AU237&gt;C237,"* El Total de Migrantes Procesados NO DEBE ser mayor al Total de Procesados. ",IF(AV237&gt;D237,"* El Total deMigrantes Confirmados NO DEBE ser mayor al Total de Confirmados. ",""))</f>
        <v/>
      </c>
      <c r="CF237" s="44" t="str">
        <f t="shared" ref="CF237:CF258" si="474">IF((M237+O237)&lt;AW237,"* El Total de Procesados de 14-18 años NO DEBE ser mayor al Total de Procesados registrados en los grupos de edad 10 a 14 y 15 a 19 años. ",IF((N237+P237)&lt;AX237,"* El Total de Confirmados de 14-18 años NO DEBE ser mayor al Total de Confirmados registrados en los grupos de edad 10 a 14 y 15 a 19 años. ",""))</f>
        <v/>
      </c>
      <c r="CG237" s="44" t="str">
        <f t="shared" ref="CG237:CG258" si="475">IF(DG237=1,CONCATENATE("* Los exámenes positivos de ",$E$158," NO DEBEN ser mayor a los exámenes procesados de la misma edad. "),"")</f>
        <v/>
      </c>
      <c r="CH237" s="44" t="str">
        <f t="shared" ref="CH237:CH258" si="476">IF(DH237=1,CONCATENATE("* Los exámenes positivos de ",$G$158," NO DEBEN ser mayor a los exámenes procesados de la misma edad. "),"")</f>
        <v/>
      </c>
      <c r="CI237" s="44" t="str">
        <f t="shared" ref="CI237:CI258" si="477">IF(DI237=1,CONCATENATE("* Los exámenes positivos de ",$I$158," NO DEBEN ser mayor a los exámenes procesados de la misma edad. "),"")</f>
        <v/>
      </c>
      <c r="CJ237" s="44" t="str">
        <f t="shared" ref="CJ237:CJ258" si="478">IF(DJ237=1,CONCATENATE("* Los exámenes positivos de ",$K$158," NO DEBEN ser mayor a los exámenes procesados de la misma edad. "),"")</f>
        <v/>
      </c>
      <c r="CK237" s="44" t="str">
        <f t="shared" ref="CK237:CK258" si="479">IF(DK237=1,CONCATENATE("* Los exámenes positivos de ",$M$158," NO DEBEN ser mayor a los exámenes procesados de la misma edad. "),"")</f>
        <v/>
      </c>
      <c r="CL237" s="44" t="str">
        <f t="shared" ref="CL237:CL258" si="480">IF(DL237=1,CONCATENATE("* Los exámenes positivos de ",$O$158," NO DEBEN ser mayor a los exámenes procesados de la misma edad. "),"")</f>
        <v/>
      </c>
      <c r="CM237" s="44" t="str">
        <f t="shared" ref="CM237:CM258" si="481">IF(DM237=1,CONCATENATE("* Los exámenes positivos de ",$Q$158," NO DEBEN ser mayor a los exámenes procesados de la misma edad. "),"")</f>
        <v/>
      </c>
      <c r="CN237" s="44" t="str">
        <f t="shared" ref="CN237:CN258" si="482">IF(DN237=1,CONCATENATE("* Los exámenes positivos de ",$S$158," NO DEBEN ser mayor a los exámenes procesados de la misma edad. "),"")</f>
        <v/>
      </c>
      <c r="CO237" s="44" t="str">
        <f t="shared" ref="CO237:CO258" si="483">IF(DO237=1,CONCATENATE("* Los exámenes positivos de ",$U$158," NO DEBEN ser mayor a los exámenes procesados de la misma edad. "),"")</f>
        <v/>
      </c>
      <c r="CP237" s="44" t="str">
        <f t="shared" ref="CP237:CP258" si="484">IF(DP237=1,CONCATENATE("* Los exámenes positivos de ",$W$158," NO DEBEN ser mayor a los exámenes procesados de la misma edad. "),"")</f>
        <v/>
      </c>
      <c r="CQ237" s="44" t="str">
        <f t="shared" ref="CQ237:CQ258" si="485">IF(DQ237=1,CONCATENATE("* Los exámenes positivos de ",$Y$158," NO DEBEN ser mayor a los exámenes procesados de la misma edad. "),"")</f>
        <v/>
      </c>
      <c r="CR237" s="44" t="str">
        <f t="shared" ref="CR237:CR258" si="486">IF(DR237=1,CONCATENATE("* Los exámenes positivos de ",$AA$158," NO DEBEN ser mayor a los exámenes procesados de la misma edad. "),"")</f>
        <v/>
      </c>
      <c r="CS237" s="44" t="str">
        <f t="shared" ref="CS237:CS258" si="487">IF(DS237=1,CONCATENATE("* Los exámenes positivos de ",$AC$158," NO DEBEN ser mayor a los exámenes procesados de la misma edad. "),"")</f>
        <v/>
      </c>
      <c r="CT237" s="44" t="str">
        <f t="shared" ref="CT237:CT258" si="488">IF(DT237=1,CONCATENATE("* Los exámenes positivos de ",$AE$158," NO DEBEN ser mayor a los exámenes procesados de la misma edad. "),"")</f>
        <v/>
      </c>
      <c r="CU237" s="44" t="str">
        <f t="shared" ref="CU237:CU258" si="489">IF(DU237=1,CONCATENATE("* Los exámenes positivos de ",$AG$158," NO DEBEN ser mayor a los exámenes procesados de la misma edad. "),"")</f>
        <v/>
      </c>
      <c r="CV237" s="44" t="str">
        <f t="shared" ref="CV237:CV258" si="490">IF(DV237=1,CONCATENATE("* Los exámenes positivos de ",$AI$158," NO DEBEN ser mayor a los exámenes procesados de la misma edad. "),"")</f>
        <v/>
      </c>
      <c r="CW237" s="44" t="str">
        <f t="shared" ref="CW237:CW258" si="491">IF(DW237=1,"* No olvide digitar la columna Procesados Trans y/o Pueblos Originarios y/o Migrantes (Digite Cero si no tiene). ","")</f>
        <v/>
      </c>
      <c r="CX237" s="44" t="str">
        <f t="shared" ref="CX237:CX258" si="492">IF(DX237=1,"* No olvide digitar la columna Confirmados Trans y/o Pueblos Originarios y/o Migrantes (Digite Cero si no tiene). ","")</f>
        <v/>
      </c>
      <c r="CY237" s="44"/>
      <c r="CZ237" s="44"/>
      <c r="DA237" s="45">
        <f t="shared" ref="DA237:DA258" si="493">IF(C237&lt;D237,1,0)</f>
        <v>0</v>
      </c>
      <c r="DB237" s="45">
        <f t="shared" ref="DB237:DB258" si="494">IF(OR((AK237+AM237)&lt;&gt;C237,(AL237+AN237)&lt;&gt;D237),1,0)</f>
        <v>0</v>
      </c>
      <c r="DC237" s="45">
        <f t="shared" ref="DC237:DC258" si="495">IF(OR((AO237+AQ237)&gt;C237,(AP237+AR237)&gt;D237),1,0)</f>
        <v>0</v>
      </c>
      <c r="DD237" s="45">
        <f t="shared" ref="DD237:DD258" si="496">IF(OR(AS237&gt;C237,AT237&gt;D237),1,0)</f>
        <v>0</v>
      </c>
      <c r="DE237" s="45">
        <f t="shared" ref="DE237:DE258" si="497">IF(OR(AV237&gt;D237,AU237&gt;C237),1,0)</f>
        <v>0</v>
      </c>
      <c r="DF237" s="45">
        <f t="shared" ref="DF237:DF258" si="498">IF(OR((M237+O237)&lt;AW237,(N237+P237)&lt;AX237),1,0)</f>
        <v>0</v>
      </c>
      <c r="DG237" s="45">
        <f t="shared" ref="DG237:DG258" si="499">IF(E237&lt;F237,1,0)</f>
        <v>0</v>
      </c>
      <c r="DH237" s="45">
        <f t="shared" ref="DH237:DH258" si="500">IF(G237&lt;H237,1,0)</f>
        <v>0</v>
      </c>
      <c r="DI237" s="45">
        <f t="shared" ref="DI237:DI258" si="501">IF(I237&lt;J237,1,0)</f>
        <v>0</v>
      </c>
      <c r="DJ237" s="45">
        <f t="shared" ref="DJ237:DJ258" si="502">IF(K237&lt;L237,1,0)</f>
        <v>0</v>
      </c>
      <c r="DK237" s="45">
        <f t="shared" ref="DK237:DK258" si="503">IF(M237&lt;N237,1,0)</f>
        <v>0</v>
      </c>
      <c r="DL237" s="45">
        <f t="shared" ref="DL237:DL258" si="504">IF(O237&lt;P237,1,0)</f>
        <v>0</v>
      </c>
      <c r="DM237" s="45">
        <f t="shared" ref="DM237:DM258" si="505">IF(Q237&lt;R237,1,0)</f>
        <v>0</v>
      </c>
      <c r="DN237" s="45">
        <f t="shared" ref="DN237:DN258" si="506">IF(S237&lt;T237,1,0)</f>
        <v>0</v>
      </c>
      <c r="DO237" s="45">
        <f t="shared" ref="DO237:DO258" si="507">IF(U237&lt;V237,1,0)</f>
        <v>0</v>
      </c>
      <c r="DP237" s="45">
        <f t="shared" ref="DP237:DP258" si="508">IF(W237&lt;X237,1,0)</f>
        <v>0</v>
      </c>
      <c r="DQ237" s="45">
        <f t="shared" ref="DQ237:DQ258" si="509">IF(Y237&lt;Z237,1,0)</f>
        <v>0</v>
      </c>
      <c r="DR237" s="45">
        <f t="shared" ref="DR237:DR258" si="510">IF(AA237&lt;AB237,1,0)</f>
        <v>0</v>
      </c>
      <c r="DS237" s="45">
        <f t="shared" ref="DS237:DS258" si="511">IF(AC237&lt;AD237,1,0)</f>
        <v>0</v>
      </c>
      <c r="DT237" s="45">
        <f t="shared" ref="DT237:DT258" si="512">IF(AE237&lt;AF237,1,0)</f>
        <v>0</v>
      </c>
      <c r="DU237" s="45">
        <f t="shared" ref="DU237:DU258" si="513">IF(AG237&lt;AH237,1,0)</f>
        <v>0</v>
      </c>
      <c r="DV237" s="45">
        <f t="shared" ref="DV237:DV258" si="514">IF(AI237&lt;AJ237,1,0)</f>
        <v>0</v>
      </c>
      <c r="DW237" s="45">
        <f t="shared" ref="DW237:DX252" si="515">IF(AND(C237&lt;&gt;0,OR(AO237="",AQ237="",AS237="",AU237="")),1,0)</f>
        <v>0</v>
      </c>
      <c r="DX237" s="45">
        <f t="shared" si="515"/>
        <v>0</v>
      </c>
    </row>
    <row r="238" spans="1:130" ht="22.5" x14ac:dyDescent="0.25">
      <c r="A238" s="476"/>
      <c r="B238" s="67" t="s">
        <v>89</v>
      </c>
      <c r="C238" s="182">
        <f t="shared" si="467"/>
        <v>57</v>
      </c>
      <c r="D238" s="183">
        <f t="shared" si="467"/>
        <v>0</v>
      </c>
      <c r="E238" s="38">
        <f>SUM(ENERO:DICIEMBRE!E238)</f>
        <v>0</v>
      </c>
      <c r="F238" s="38">
        <f>SUM(ENERO:DICIEMBRE!F238)</f>
        <v>0</v>
      </c>
      <c r="G238" s="38">
        <f>SUM(ENERO:DICIEMBRE!G238)</f>
        <v>0</v>
      </c>
      <c r="H238" s="38">
        <f>SUM(ENERO:DICIEMBRE!H238)</f>
        <v>0</v>
      </c>
      <c r="I238" s="38">
        <f>SUM(ENERO:DICIEMBRE!I238)</f>
        <v>0</v>
      </c>
      <c r="J238" s="38">
        <f>SUM(ENERO:DICIEMBRE!J238)</f>
        <v>0</v>
      </c>
      <c r="K238" s="38">
        <f>SUM(ENERO:DICIEMBRE!K238)</f>
        <v>0</v>
      </c>
      <c r="L238" s="38">
        <f>SUM(ENERO:DICIEMBRE!L238)</f>
        <v>0</v>
      </c>
      <c r="M238" s="38">
        <f>SUM(ENERO:DICIEMBRE!M238)</f>
        <v>0</v>
      </c>
      <c r="N238" s="38">
        <f>SUM(ENERO:DICIEMBRE!N238)</f>
        <v>0</v>
      </c>
      <c r="O238" s="38">
        <f>SUM(ENERO:DICIEMBRE!O238)</f>
        <v>4</v>
      </c>
      <c r="P238" s="38">
        <f>SUM(ENERO:DICIEMBRE!P238)</f>
        <v>0</v>
      </c>
      <c r="Q238" s="38">
        <f>SUM(ENERO:DICIEMBRE!Q238)</f>
        <v>10</v>
      </c>
      <c r="R238" s="38">
        <f>SUM(ENERO:DICIEMBRE!R238)</f>
        <v>0</v>
      </c>
      <c r="S238" s="38">
        <f>SUM(ENERO:DICIEMBRE!S238)</f>
        <v>27</v>
      </c>
      <c r="T238" s="38">
        <f>SUM(ENERO:DICIEMBRE!T238)</f>
        <v>0</v>
      </c>
      <c r="U238" s="38">
        <f>SUM(ENERO:DICIEMBRE!U238)</f>
        <v>10</v>
      </c>
      <c r="V238" s="38">
        <f>SUM(ENERO:DICIEMBRE!V238)</f>
        <v>0</v>
      </c>
      <c r="W238" s="38">
        <f>SUM(ENERO:DICIEMBRE!W238)</f>
        <v>5</v>
      </c>
      <c r="X238" s="38">
        <f>SUM(ENERO:DICIEMBRE!X238)</f>
        <v>0</v>
      </c>
      <c r="Y238" s="38">
        <f>SUM(ENERO:DICIEMBRE!Y238)</f>
        <v>1</v>
      </c>
      <c r="Z238" s="38">
        <f>SUM(ENERO:DICIEMBRE!Z238)</f>
        <v>0</v>
      </c>
      <c r="AA238" s="38">
        <f>SUM(ENERO:DICIEMBRE!AA238)</f>
        <v>0</v>
      </c>
      <c r="AB238" s="38">
        <f>SUM(ENERO:DICIEMBRE!AB238)</f>
        <v>0</v>
      </c>
      <c r="AC238" s="38">
        <f>SUM(ENERO:DICIEMBRE!AC238)</f>
        <v>0</v>
      </c>
      <c r="AD238" s="38">
        <f>SUM(ENERO:DICIEMBRE!AD238)</f>
        <v>0</v>
      </c>
      <c r="AE238" s="38">
        <f>SUM(ENERO:DICIEMBRE!AE238)</f>
        <v>0</v>
      </c>
      <c r="AF238" s="38">
        <f>SUM(ENERO:DICIEMBRE!AF238)</f>
        <v>0</v>
      </c>
      <c r="AG238" s="38">
        <f>SUM(ENERO:DICIEMBRE!AG238)</f>
        <v>0</v>
      </c>
      <c r="AH238" s="38">
        <f>SUM(ENERO:DICIEMBRE!AH238)</f>
        <v>0</v>
      </c>
      <c r="AI238" s="38">
        <f>SUM(ENERO:DICIEMBRE!AI238)</f>
        <v>0</v>
      </c>
      <c r="AJ238" s="38">
        <f>SUM(ENERO:DICIEMBRE!AJ238)</f>
        <v>0</v>
      </c>
      <c r="AK238" s="38">
        <f>SUM(ENERO:DICIEMBRE!AK238)</f>
        <v>0</v>
      </c>
      <c r="AL238" s="38">
        <f>SUM(ENERO:DICIEMBRE!AL238)</f>
        <v>0</v>
      </c>
      <c r="AM238" s="38">
        <f>SUM(ENERO:DICIEMBRE!AM238)</f>
        <v>57</v>
      </c>
      <c r="AN238" s="38">
        <f>SUM(ENERO:DICIEMBRE!AN238)</f>
        <v>0</v>
      </c>
      <c r="AO238" s="38">
        <f>SUM(ENERO:DICIEMBRE!AO238)</f>
        <v>0</v>
      </c>
      <c r="AP238" s="38">
        <f>SUM(ENERO:DICIEMBRE!AP238)</f>
        <v>0</v>
      </c>
      <c r="AQ238" s="38">
        <f>SUM(ENERO:DICIEMBRE!AQ238)</f>
        <v>0</v>
      </c>
      <c r="AR238" s="38">
        <f>SUM(ENERO:DICIEMBRE!AR238)</f>
        <v>0</v>
      </c>
      <c r="AS238" s="38">
        <f>SUM(ENERO:DICIEMBRE!AS238)</f>
        <v>0</v>
      </c>
      <c r="AT238" s="38">
        <f>SUM(ENERO:DICIEMBRE!AT238)</f>
        <v>0</v>
      </c>
      <c r="AU238" s="38">
        <f>SUM(ENERO:DICIEMBRE!AU238)</f>
        <v>3</v>
      </c>
      <c r="AV238" s="38">
        <f>SUM(ENERO:DICIEMBRE!AV238)</f>
        <v>0</v>
      </c>
      <c r="AW238" s="38">
        <f>SUM(ENERO:DICIEMBRE!AW238)</f>
        <v>0</v>
      </c>
      <c r="AX238" s="38">
        <f>SUM(ENERO:DICIEMBRE!AX238)</f>
        <v>0</v>
      </c>
      <c r="AY238" s="43" t="str">
        <f t="shared" si="468"/>
        <v/>
      </c>
      <c r="CA238" s="44" t="str">
        <f t="shared" si="469"/>
        <v/>
      </c>
      <c r="CB238" s="44" t="str">
        <f t="shared" si="470"/>
        <v/>
      </c>
      <c r="CC238" s="44" t="str">
        <f t="shared" si="471"/>
        <v/>
      </c>
      <c r="CD238" s="44" t="str">
        <f t="shared" si="472"/>
        <v/>
      </c>
      <c r="CE238" s="44" t="str">
        <f t="shared" si="473"/>
        <v/>
      </c>
      <c r="CF238" s="44" t="str">
        <f t="shared" si="474"/>
        <v/>
      </c>
      <c r="CG238" s="44" t="str">
        <f t="shared" si="475"/>
        <v/>
      </c>
      <c r="CH238" s="44" t="str">
        <f t="shared" si="476"/>
        <v/>
      </c>
      <c r="CI238" s="44" t="str">
        <f t="shared" si="477"/>
        <v/>
      </c>
      <c r="CJ238" s="44" t="str">
        <f t="shared" si="478"/>
        <v/>
      </c>
      <c r="CK238" s="44" t="str">
        <f t="shared" si="479"/>
        <v/>
      </c>
      <c r="CL238" s="44" t="str">
        <f t="shared" si="480"/>
        <v/>
      </c>
      <c r="CM238" s="44" t="str">
        <f t="shared" si="481"/>
        <v/>
      </c>
      <c r="CN238" s="44" t="str">
        <f t="shared" si="482"/>
        <v/>
      </c>
      <c r="CO238" s="44" t="str">
        <f t="shared" si="483"/>
        <v/>
      </c>
      <c r="CP238" s="44" t="str">
        <f t="shared" si="484"/>
        <v/>
      </c>
      <c r="CQ238" s="44" t="str">
        <f t="shared" si="485"/>
        <v/>
      </c>
      <c r="CR238" s="44" t="str">
        <f t="shared" si="486"/>
        <v/>
      </c>
      <c r="CS238" s="44" t="str">
        <f t="shared" si="487"/>
        <v/>
      </c>
      <c r="CT238" s="44" t="str">
        <f t="shared" si="488"/>
        <v/>
      </c>
      <c r="CU238" s="44" t="str">
        <f t="shared" si="489"/>
        <v/>
      </c>
      <c r="CV238" s="44" t="str">
        <f t="shared" si="490"/>
        <v/>
      </c>
      <c r="CW238" s="44" t="str">
        <f t="shared" si="491"/>
        <v/>
      </c>
      <c r="CX238" s="44" t="str">
        <f t="shared" si="492"/>
        <v/>
      </c>
      <c r="CY238" s="44"/>
      <c r="CZ238" s="44"/>
      <c r="DA238" s="45">
        <f t="shared" si="493"/>
        <v>0</v>
      </c>
      <c r="DB238" s="45">
        <f t="shared" si="494"/>
        <v>0</v>
      </c>
      <c r="DC238" s="45">
        <f t="shared" si="495"/>
        <v>0</v>
      </c>
      <c r="DD238" s="45">
        <f t="shared" si="496"/>
        <v>0</v>
      </c>
      <c r="DE238" s="45">
        <f t="shared" si="497"/>
        <v>0</v>
      </c>
      <c r="DF238" s="45">
        <f t="shared" si="498"/>
        <v>0</v>
      </c>
      <c r="DG238" s="45">
        <f t="shared" si="499"/>
        <v>0</v>
      </c>
      <c r="DH238" s="45">
        <f t="shared" si="500"/>
        <v>0</v>
      </c>
      <c r="DI238" s="45">
        <f t="shared" si="501"/>
        <v>0</v>
      </c>
      <c r="DJ238" s="45">
        <f t="shared" si="502"/>
        <v>0</v>
      </c>
      <c r="DK238" s="45">
        <f t="shared" si="503"/>
        <v>0</v>
      </c>
      <c r="DL238" s="45">
        <f t="shared" si="504"/>
        <v>0</v>
      </c>
      <c r="DM238" s="45">
        <f t="shared" si="505"/>
        <v>0</v>
      </c>
      <c r="DN238" s="45">
        <f t="shared" si="506"/>
        <v>0</v>
      </c>
      <c r="DO238" s="45">
        <f t="shared" si="507"/>
        <v>0</v>
      </c>
      <c r="DP238" s="45">
        <f t="shared" si="508"/>
        <v>0</v>
      </c>
      <c r="DQ238" s="45">
        <f t="shared" si="509"/>
        <v>0</v>
      </c>
      <c r="DR238" s="45">
        <f t="shared" si="510"/>
        <v>0</v>
      </c>
      <c r="DS238" s="45">
        <f t="shared" si="511"/>
        <v>0</v>
      </c>
      <c r="DT238" s="45">
        <f t="shared" si="512"/>
        <v>0</v>
      </c>
      <c r="DU238" s="45">
        <f t="shared" si="513"/>
        <v>0</v>
      </c>
      <c r="DV238" s="45">
        <f t="shared" si="514"/>
        <v>0</v>
      </c>
      <c r="DW238" s="45">
        <f t="shared" si="515"/>
        <v>0</v>
      </c>
      <c r="DX238" s="45">
        <f t="shared" si="515"/>
        <v>0</v>
      </c>
    </row>
    <row r="239" spans="1:130" ht="22.5" x14ac:dyDescent="0.25">
      <c r="A239" s="476"/>
      <c r="B239" s="67" t="s">
        <v>47</v>
      </c>
      <c r="C239" s="182">
        <f>+O239+Q239+S239+U239+W239+Y239+AA239+AC239+AE239+AG239+AI239</f>
        <v>0</v>
      </c>
      <c r="D239" s="183">
        <f>+P239+R239+T239+V239+X239+Z239+AB239+AD239+AF239+AH239+AJ239</f>
        <v>0</v>
      </c>
      <c r="E239" s="38">
        <f>SUM(ENERO:DICIEMBRE!E239)</f>
        <v>0</v>
      </c>
      <c r="F239" s="38">
        <f>SUM(ENERO:DICIEMBRE!F239)</f>
        <v>0</v>
      </c>
      <c r="G239" s="38">
        <f>SUM(ENERO:DICIEMBRE!G239)</f>
        <v>0</v>
      </c>
      <c r="H239" s="38">
        <f>SUM(ENERO:DICIEMBRE!H239)</f>
        <v>0</v>
      </c>
      <c r="I239" s="38">
        <f>SUM(ENERO:DICIEMBRE!I239)</f>
        <v>0</v>
      </c>
      <c r="J239" s="38">
        <f>SUM(ENERO:DICIEMBRE!J239)</f>
        <v>0</v>
      </c>
      <c r="K239" s="38">
        <f>SUM(ENERO:DICIEMBRE!K239)</f>
        <v>0</v>
      </c>
      <c r="L239" s="38">
        <f>SUM(ENERO:DICIEMBRE!L239)</f>
        <v>0</v>
      </c>
      <c r="M239" s="38">
        <f>SUM(ENERO:DICIEMBRE!M239)</f>
        <v>0</v>
      </c>
      <c r="N239" s="38">
        <f>SUM(ENERO:DICIEMBRE!N239)</f>
        <v>0</v>
      </c>
      <c r="O239" s="38">
        <f>SUM(ENERO:DICIEMBRE!O239)</f>
        <v>0</v>
      </c>
      <c r="P239" s="38">
        <f>SUM(ENERO:DICIEMBRE!P239)</f>
        <v>0</v>
      </c>
      <c r="Q239" s="38">
        <f>SUM(ENERO:DICIEMBRE!Q239)</f>
        <v>0</v>
      </c>
      <c r="R239" s="38">
        <f>SUM(ENERO:DICIEMBRE!R239)</f>
        <v>0</v>
      </c>
      <c r="S239" s="38">
        <f>SUM(ENERO:DICIEMBRE!S239)</f>
        <v>0</v>
      </c>
      <c r="T239" s="38">
        <f>SUM(ENERO:DICIEMBRE!T239)</f>
        <v>0</v>
      </c>
      <c r="U239" s="38">
        <f>SUM(ENERO:DICIEMBRE!U239)</f>
        <v>0</v>
      </c>
      <c r="V239" s="38">
        <f>SUM(ENERO:DICIEMBRE!V239)</f>
        <v>0</v>
      </c>
      <c r="W239" s="38">
        <f>SUM(ENERO:DICIEMBRE!W239)</f>
        <v>0</v>
      </c>
      <c r="X239" s="38">
        <f>SUM(ENERO:DICIEMBRE!X239)</f>
        <v>0</v>
      </c>
      <c r="Y239" s="38">
        <f>SUM(ENERO:DICIEMBRE!Y239)</f>
        <v>0</v>
      </c>
      <c r="Z239" s="38">
        <f>SUM(ENERO:DICIEMBRE!Z239)</f>
        <v>0</v>
      </c>
      <c r="AA239" s="38">
        <f>SUM(ENERO:DICIEMBRE!AA239)</f>
        <v>0</v>
      </c>
      <c r="AB239" s="38">
        <f>SUM(ENERO:DICIEMBRE!AB239)</f>
        <v>0</v>
      </c>
      <c r="AC239" s="38">
        <f>SUM(ENERO:DICIEMBRE!AC239)</f>
        <v>0</v>
      </c>
      <c r="AD239" s="38">
        <f>SUM(ENERO:DICIEMBRE!AD239)</f>
        <v>0</v>
      </c>
      <c r="AE239" s="38">
        <f>SUM(ENERO:DICIEMBRE!AE239)</f>
        <v>0</v>
      </c>
      <c r="AF239" s="38">
        <f>SUM(ENERO:DICIEMBRE!AF239)</f>
        <v>0</v>
      </c>
      <c r="AG239" s="38">
        <f>SUM(ENERO:DICIEMBRE!AG239)</f>
        <v>0</v>
      </c>
      <c r="AH239" s="38">
        <f>SUM(ENERO:DICIEMBRE!AH239)</f>
        <v>0</v>
      </c>
      <c r="AI239" s="38">
        <f>SUM(ENERO:DICIEMBRE!AI239)</f>
        <v>0</v>
      </c>
      <c r="AJ239" s="38">
        <f>SUM(ENERO:DICIEMBRE!AJ239)</f>
        <v>0</v>
      </c>
      <c r="AK239" s="38">
        <f>SUM(ENERO:DICIEMBRE!AK239)</f>
        <v>0</v>
      </c>
      <c r="AL239" s="38">
        <f>SUM(ENERO:DICIEMBRE!AL239)</f>
        <v>0</v>
      </c>
      <c r="AM239" s="38">
        <f>SUM(ENERO:DICIEMBRE!AM239)</f>
        <v>0</v>
      </c>
      <c r="AN239" s="38">
        <f>SUM(ENERO:DICIEMBRE!AN239)</f>
        <v>0</v>
      </c>
      <c r="AO239" s="38">
        <f>SUM(ENERO:DICIEMBRE!AO239)</f>
        <v>0</v>
      </c>
      <c r="AP239" s="38">
        <f>SUM(ENERO:DICIEMBRE!AP239)</f>
        <v>0</v>
      </c>
      <c r="AQ239" s="38">
        <f>SUM(ENERO:DICIEMBRE!AQ239)</f>
        <v>0</v>
      </c>
      <c r="AR239" s="38">
        <f>SUM(ENERO:DICIEMBRE!AR239)</f>
        <v>0</v>
      </c>
      <c r="AS239" s="38">
        <f>SUM(ENERO:DICIEMBRE!AS239)</f>
        <v>0</v>
      </c>
      <c r="AT239" s="38">
        <f>SUM(ENERO:DICIEMBRE!AT239)</f>
        <v>0</v>
      </c>
      <c r="AU239" s="38">
        <f>SUM(ENERO:DICIEMBRE!AU239)</f>
        <v>0</v>
      </c>
      <c r="AV239" s="38">
        <f>SUM(ENERO:DICIEMBRE!AV239)</f>
        <v>0</v>
      </c>
      <c r="AW239" s="38">
        <f>SUM(ENERO:DICIEMBRE!AW239)</f>
        <v>0</v>
      </c>
      <c r="AX239" s="38">
        <f>SUM(ENERO:DICIEMBRE!AX239)</f>
        <v>0</v>
      </c>
      <c r="AY239" s="43" t="str">
        <f t="shared" si="468"/>
        <v/>
      </c>
      <c r="CA239" s="44" t="str">
        <f t="shared" si="469"/>
        <v/>
      </c>
      <c r="CB239" s="44" t="str">
        <f t="shared" si="470"/>
        <v/>
      </c>
      <c r="CC239" s="44" t="str">
        <f t="shared" si="471"/>
        <v/>
      </c>
      <c r="CD239" s="44" t="str">
        <f t="shared" si="472"/>
        <v/>
      </c>
      <c r="CE239" s="44" t="str">
        <f t="shared" si="473"/>
        <v/>
      </c>
      <c r="CF239" s="44" t="str">
        <f t="shared" si="474"/>
        <v/>
      </c>
      <c r="CG239" s="44" t="str">
        <f t="shared" si="475"/>
        <v/>
      </c>
      <c r="CH239" s="44" t="str">
        <f t="shared" si="476"/>
        <v/>
      </c>
      <c r="CI239" s="44" t="str">
        <f t="shared" si="477"/>
        <v/>
      </c>
      <c r="CJ239" s="44" t="str">
        <f t="shared" si="478"/>
        <v/>
      </c>
      <c r="CK239" s="44" t="str">
        <f t="shared" si="479"/>
        <v/>
      </c>
      <c r="CL239" s="44" t="str">
        <f t="shared" si="480"/>
        <v/>
      </c>
      <c r="CM239" s="44" t="str">
        <f t="shared" si="481"/>
        <v/>
      </c>
      <c r="CN239" s="44" t="str">
        <f t="shared" si="482"/>
        <v/>
      </c>
      <c r="CO239" s="44" t="str">
        <f t="shared" si="483"/>
        <v/>
      </c>
      <c r="CP239" s="44" t="str">
        <f t="shared" si="484"/>
        <v/>
      </c>
      <c r="CQ239" s="44" t="str">
        <f t="shared" si="485"/>
        <v/>
      </c>
      <c r="CR239" s="44" t="str">
        <f t="shared" si="486"/>
        <v/>
      </c>
      <c r="CS239" s="44" t="str">
        <f t="shared" si="487"/>
        <v/>
      </c>
      <c r="CT239" s="44" t="str">
        <f t="shared" si="488"/>
        <v/>
      </c>
      <c r="CU239" s="44" t="str">
        <f t="shared" si="489"/>
        <v/>
      </c>
      <c r="CV239" s="44" t="str">
        <f t="shared" si="490"/>
        <v/>
      </c>
      <c r="CW239" s="44" t="str">
        <f t="shared" si="491"/>
        <v/>
      </c>
      <c r="CX239" s="44" t="str">
        <f t="shared" si="492"/>
        <v/>
      </c>
      <c r="CY239" s="44"/>
      <c r="CZ239" s="44"/>
      <c r="DA239" s="45">
        <f t="shared" si="493"/>
        <v>0</v>
      </c>
      <c r="DB239" s="45">
        <f t="shared" si="494"/>
        <v>0</v>
      </c>
      <c r="DC239" s="45">
        <f t="shared" si="495"/>
        <v>0</v>
      </c>
      <c r="DD239" s="45">
        <f t="shared" si="496"/>
        <v>0</v>
      </c>
      <c r="DE239" s="45">
        <f t="shared" si="497"/>
        <v>0</v>
      </c>
      <c r="DF239" s="45">
        <f t="shared" si="498"/>
        <v>0</v>
      </c>
      <c r="DG239" s="45">
        <f t="shared" si="499"/>
        <v>0</v>
      </c>
      <c r="DH239" s="45">
        <f t="shared" si="500"/>
        <v>0</v>
      </c>
      <c r="DI239" s="45">
        <f t="shared" si="501"/>
        <v>0</v>
      </c>
      <c r="DJ239" s="45">
        <f t="shared" si="502"/>
        <v>0</v>
      </c>
      <c r="DK239" s="45">
        <f t="shared" si="503"/>
        <v>0</v>
      </c>
      <c r="DL239" s="45">
        <f t="shared" si="504"/>
        <v>0</v>
      </c>
      <c r="DM239" s="45">
        <f t="shared" si="505"/>
        <v>0</v>
      </c>
      <c r="DN239" s="45">
        <f t="shared" si="506"/>
        <v>0</v>
      </c>
      <c r="DO239" s="45">
        <f t="shared" si="507"/>
        <v>0</v>
      </c>
      <c r="DP239" s="45">
        <f t="shared" si="508"/>
        <v>0</v>
      </c>
      <c r="DQ239" s="45">
        <f t="shared" si="509"/>
        <v>0</v>
      </c>
      <c r="DR239" s="45">
        <f t="shared" si="510"/>
        <v>0</v>
      </c>
      <c r="DS239" s="45">
        <f t="shared" si="511"/>
        <v>0</v>
      </c>
      <c r="DT239" s="45">
        <f t="shared" si="512"/>
        <v>0</v>
      </c>
      <c r="DU239" s="45">
        <f t="shared" si="513"/>
        <v>0</v>
      </c>
      <c r="DV239" s="45">
        <f t="shared" si="514"/>
        <v>0</v>
      </c>
      <c r="DW239" s="45">
        <f t="shared" si="515"/>
        <v>0</v>
      </c>
      <c r="DX239" s="45">
        <f t="shared" si="515"/>
        <v>0</v>
      </c>
    </row>
    <row r="240" spans="1:130" x14ac:dyDescent="0.25">
      <c r="A240" s="476"/>
      <c r="B240" s="66" t="s">
        <v>90</v>
      </c>
      <c r="C240" s="182">
        <f>+E240+G240+I240+K240+M240+O240+Q240+S240+U240+W240+Y240+AA240+AC240+AE240+AG240+AI240</f>
        <v>0</v>
      </c>
      <c r="D240" s="191">
        <f>+F240+H240+J240+L240+N240+P240+R240+T240+V240+X240+Z240+AB240+AD240+AF240+AH240+AJ240</f>
        <v>0</v>
      </c>
      <c r="E240" s="38">
        <f>SUM(ENERO:DICIEMBRE!E240)</f>
        <v>0</v>
      </c>
      <c r="F240" s="38">
        <f>SUM(ENERO:DICIEMBRE!F240)</f>
        <v>0</v>
      </c>
      <c r="G240" s="38">
        <f>SUM(ENERO:DICIEMBRE!G240)</f>
        <v>0</v>
      </c>
      <c r="H240" s="38">
        <f>SUM(ENERO:DICIEMBRE!H240)</f>
        <v>0</v>
      </c>
      <c r="I240" s="38">
        <f>SUM(ENERO:DICIEMBRE!I240)</f>
        <v>0</v>
      </c>
      <c r="J240" s="38">
        <f>SUM(ENERO:DICIEMBRE!J240)</f>
        <v>0</v>
      </c>
      <c r="K240" s="38">
        <f>SUM(ENERO:DICIEMBRE!K240)</f>
        <v>0</v>
      </c>
      <c r="L240" s="38">
        <f>SUM(ENERO:DICIEMBRE!L240)</f>
        <v>0</v>
      </c>
      <c r="M240" s="38">
        <f>SUM(ENERO:DICIEMBRE!M240)</f>
        <v>0</v>
      </c>
      <c r="N240" s="38">
        <f>SUM(ENERO:DICIEMBRE!N240)</f>
        <v>0</v>
      </c>
      <c r="O240" s="38">
        <f>SUM(ENERO:DICIEMBRE!O240)</f>
        <v>0</v>
      </c>
      <c r="P240" s="38">
        <f>SUM(ENERO:DICIEMBRE!P240)</f>
        <v>0</v>
      </c>
      <c r="Q240" s="38">
        <f>SUM(ENERO:DICIEMBRE!Q240)</f>
        <v>0</v>
      </c>
      <c r="R240" s="38">
        <f>SUM(ENERO:DICIEMBRE!R240)</f>
        <v>0</v>
      </c>
      <c r="S240" s="38">
        <f>SUM(ENERO:DICIEMBRE!S240)</f>
        <v>0</v>
      </c>
      <c r="T240" s="38">
        <f>SUM(ENERO:DICIEMBRE!T240)</f>
        <v>0</v>
      </c>
      <c r="U240" s="38">
        <f>SUM(ENERO:DICIEMBRE!U240)</f>
        <v>0</v>
      </c>
      <c r="V240" s="38">
        <f>SUM(ENERO:DICIEMBRE!V240)</f>
        <v>0</v>
      </c>
      <c r="W240" s="38">
        <f>SUM(ENERO:DICIEMBRE!W240)</f>
        <v>0</v>
      </c>
      <c r="X240" s="38">
        <f>SUM(ENERO:DICIEMBRE!X240)</f>
        <v>0</v>
      </c>
      <c r="Y240" s="38">
        <f>SUM(ENERO:DICIEMBRE!Y240)</f>
        <v>0</v>
      </c>
      <c r="Z240" s="38">
        <f>SUM(ENERO:DICIEMBRE!Z240)</f>
        <v>0</v>
      </c>
      <c r="AA240" s="38">
        <f>SUM(ENERO:DICIEMBRE!AA240)</f>
        <v>0</v>
      </c>
      <c r="AB240" s="38">
        <f>SUM(ENERO:DICIEMBRE!AB240)</f>
        <v>0</v>
      </c>
      <c r="AC240" s="38">
        <f>SUM(ENERO:DICIEMBRE!AC240)</f>
        <v>0</v>
      </c>
      <c r="AD240" s="38">
        <f>SUM(ENERO:DICIEMBRE!AD240)</f>
        <v>0</v>
      </c>
      <c r="AE240" s="38">
        <f>SUM(ENERO:DICIEMBRE!AE240)</f>
        <v>0</v>
      </c>
      <c r="AF240" s="38">
        <f>SUM(ENERO:DICIEMBRE!AF240)</f>
        <v>0</v>
      </c>
      <c r="AG240" s="38">
        <f>SUM(ENERO:DICIEMBRE!AG240)</f>
        <v>0</v>
      </c>
      <c r="AH240" s="38">
        <f>SUM(ENERO:DICIEMBRE!AH240)</f>
        <v>0</v>
      </c>
      <c r="AI240" s="38">
        <f>SUM(ENERO:DICIEMBRE!AI240)</f>
        <v>0</v>
      </c>
      <c r="AJ240" s="38">
        <f>SUM(ENERO:DICIEMBRE!AJ240)</f>
        <v>0</v>
      </c>
      <c r="AK240" s="38">
        <f>SUM(ENERO:DICIEMBRE!AK240)</f>
        <v>0</v>
      </c>
      <c r="AL240" s="38">
        <f>SUM(ENERO:DICIEMBRE!AL240)</f>
        <v>0</v>
      </c>
      <c r="AM240" s="38">
        <f>SUM(ENERO:DICIEMBRE!AM240)</f>
        <v>0</v>
      </c>
      <c r="AN240" s="38">
        <f>SUM(ENERO:DICIEMBRE!AN240)</f>
        <v>0</v>
      </c>
      <c r="AO240" s="38">
        <f>SUM(ENERO:DICIEMBRE!AO240)</f>
        <v>0</v>
      </c>
      <c r="AP240" s="38">
        <f>SUM(ENERO:DICIEMBRE!AP240)</f>
        <v>0</v>
      </c>
      <c r="AQ240" s="38">
        <f>SUM(ENERO:DICIEMBRE!AQ240)</f>
        <v>0</v>
      </c>
      <c r="AR240" s="38">
        <f>SUM(ENERO:DICIEMBRE!AR240)</f>
        <v>0</v>
      </c>
      <c r="AS240" s="38">
        <f>SUM(ENERO:DICIEMBRE!AS240)</f>
        <v>0</v>
      </c>
      <c r="AT240" s="38">
        <f>SUM(ENERO:DICIEMBRE!AT240)</f>
        <v>0</v>
      </c>
      <c r="AU240" s="38">
        <f>SUM(ENERO:DICIEMBRE!AU240)</f>
        <v>0</v>
      </c>
      <c r="AV240" s="38">
        <f>SUM(ENERO:DICIEMBRE!AV240)</f>
        <v>0</v>
      </c>
      <c r="AW240" s="38">
        <f>SUM(ENERO:DICIEMBRE!AW240)</f>
        <v>0</v>
      </c>
      <c r="AX240" s="38">
        <f>SUM(ENERO:DICIEMBRE!AX240)</f>
        <v>0</v>
      </c>
      <c r="AY240" s="43" t="str">
        <f t="shared" si="468"/>
        <v/>
      </c>
      <c r="CA240" s="44" t="str">
        <f t="shared" si="469"/>
        <v/>
      </c>
      <c r="CB240" s="44" t="str">
        <f t="shared" si="470"/>
        <v/>
      </c>
      <c r="CC240" s="44" t="str">
        <f t="shared" si="471"/>
        <v/>
      </c>
      <c r="CD240" s="44" t="str">
        <f t="shared" si="472"/>
        <v/>
      </c>
      <c r="CE240" s="44" t="str">
        <f t="shared" si="473"/>
        <v/>
      </c>
      <c r="CF240" s="44" t="str">
        <f t="shared" si="474"/>
        <v/>
      </c>
      <c r="CG240" s="44" t="str">
        <f t="shared" si="475"/>
        <v/>
      </c>
      <c r="CH240" s="44" t="str">
        <f t="shared" si="476"/>
        <v/>
      </c>
      <c r="CI240" s="44" t="str">
        <f t="shared" si="477"/>
        <v/>
      </c>
      <c r="CJ240" s="44" t="str">
        <f t="shared" si="478"/>
        <v/>
      </c>
      <c r="CK240" s="44" t="str">
        <f t="shared" si="479"/>
        <v/>
      </c>
      <c r="CL240" s="44" t="str">
        <f t="shared" si="480"/>
        <v/>
      </c>
      <c r="CM240" s="44" t="str">
        <f t="shared" si="481"/>
        <v/>
      </c>
      <c r="CN240" s="44" t="str">
        <f t="shared" si="482"/>
        <v/>
      </c>
      <c r="CO240" s="44" t="str">
        <f t="shared" si="483"/>
        <v/>
      </c>
      <c r="CP240" s="44" t="str">
        <f t="shared" si="484"/>
        <v/>
      </c>
      <c r="CQ240" s="44" t="str">
        <f t="shared" si="485"/>
        <v/>
      </c>
      <c r="CR240" s="44" t="str">
        <f t="shared" si="486"/>
        <v/>
      </c>
      <c r="CS240" s="44" t="str">
        <f t="shared" si="487"/>
        <v/>
      </c>
      <c r="CT240" s="44" t="str">
        <f t="shared" si="488"/>
        <v/>
      </c>
      <c r="CU240" s="44" t="str">
        <f t="shared" si="489"/>
        <v/>
      </c>
      <c r="CV240" s="44" t="str">
        <f t="shared" si="490"/>
        <v/>
      </c>
      <c r="CW240" s="44" t="str">
        <f t="shared" si="491"/>
        <v/>
      </c>
      <c r="CX240" s="44" t="str">
        <f t="shared" si="492"/>
        <v/>
      </c>
      <c r="CY240" s="44"/>
      <c r="CZ240" s="44"/>
      <c r="DA240" s="45">
        <f t="shared" si="493"/>
        <v>0</v>
      </c>
      <c r="DB240" s="45">
        <f t="shared" si="494"/>
        <v>0</v>
      </c>
      <c r="DC240" s="45">
        <f t="shared" si="495"/>
        <v>0</v>
      </c>
      <c r="DD240" s="45">
        <f t="shared" si="496"/>
        <v>0</v>
      </c>
      <c r="DE240" s="45">
        <f t="shared" si="497"/>
        <v>0</v>
      </c>
      <c r="DF240" s="45">
        <f t="shared" si="498"/>
        <v>0</v>
      </c>
      <c r="DG240" s="45">
        <f t="shared" si="499"/>
        <v>0</v>
      </c>
      <c r="DH240" s="45">
        <f t="shared" si="500"/>
        <v>0</v>
      </c>
      <c r="DI240" s="45">
        <f t="shared" si="501"/>
        <v>0</v>
      </c>
      <c r="DJ240" s="45">
        <f t="shared" si="502"/>
        <v>0</v>
      </c>
      <c r="DK240" s="45">
        <f t="shared" si="503"/>
        <v>0</v>
      </c>
      <c r="DL240" s="45">
        <f t="shared" si="504"/>
        <v>0</v>
      </c>
      <c r="DM240" s="45">
        <f t="shared" si="505"/>
        <v>0</v>
      </c>
      <c r="DN240" s="45">
        <f t="shared" si="506"/>
        <v>0</v>
      </c>
      <c r="DO240" s="45">
        <f t="shared" si="507"/>
        <v>0</v>
      </c>
      <c r="DP240" s="45">
        <f t="shared" si="508"/>
        <v>0</v>
      </c>
      <c r="DQ240" s="45">
        <f t="shared" si="509"/>
        <v>0</v>
      </c>
      <c r="DR240" s="45">
        <f t="shared" si="510"/>
        <v>0</v>
      </c>
      <c r="DS240" s="45">
        <f t="shared" si="511"/>
        <v>0</v>
      </c>
      <c r="DT240" s="45">
        <f t="shared" si="512"/>
        <v>0</v>
      </c>
      <c r="DU240" s="45">
        <f t="shared" si="513"/>
        <v>0</v>
      </c>
      <c r="DV240" s="45">
        <f t="shared" si="514"/>
        <v>0</v>
      </c>
      <c r="DW240" s="45">
        <f t="shared" si="515"/>
        <v>0</v>
      </c>
      <c r="DX240" s="45">
        <f t="shared" si="515"/>
        <v>0</v>
      </c>
    </row>
    <row r="241" spans="1:128" s="9" customFormat="1" ht="33" x14ac:dyDescent="0.25">
      <c r="A241" s="476"/>
      <c r="B241" s="67" t="s">
        <v>91</v>
      </c>
      <c r="C241" s="192">
        <f>+M241+O241+Q241+S241+U241+W241+Y241+AA241+AC241+AE241+AG241+AI241</f>
        <v>0</v>
      </c>
      <c r="D241" s="183">
        <f>+N241+P241+R241+T241+V241+X241+Z241+AB241+AD241+AF241+AH241+AJ241</f>
        <v>0</v>
      </c>
      <c r="E241" s="38">
        <f>SUM(ENERO:DICIEMBRE!E241)</f>
        <v>0</v>
      </c>
      <c r="F241" s="38">
        <f>SUM(ENERO:DICIEMBRE!F241)</f>
        <v>0</v>
      </c>
      <c r="G241" s="38">
        <f>SUM(ENERO:DICIEMBRE!G241)</f>
        <v>0</v>
      </c>
      <c r="H241" s="38">
        <f>SUM(ENERO:DICIEMBRE!H241)</f>
        <v>0</v>
      </c>
      <c r="I241" s="38">
        <f>SUM(ENERO:DICIEMBRE!I241)</f>
        <v>0</v>
      </c>
      <c r="J241" s="38">
        <f>SUM(ENERO:DICIEMBRE!J241)</f>
        <v>0</v>
      </c>
      <c r="K241" s="38">
        <f>SUM(ENERO:DICIEMBRE!K241)</f>
        <v>0</v>
      </c>
      <c r="L241" s="38">
        <f>SUM(ENERO:DICIEMBRE!L241)</f>
        <v>0</v>
      </c>
      <c r="M241" s="38">
        <f>SUM(ENERO:DICIEMBRE!M241)</f>
        <v>0</v>
      </c>
      <c r="N241" s="38">
        <f>SUM(ENERO:DICIEMBRE!N241)</f>
        <v>0</v>
      </c>
      <c r="O241" s="38">
        <f>SUM(ENERO:DICIEMBRE!O241)</f>
        <v>0</v>
      </c>
      <c r="P241" s="38">
        <f>SUM(ENERO:DICIEMBRE!P241)</f>
        <v>0</v>
      </c>
      <c r="Q241" s="38">
        <f>SUM(ENERO:DICIEMBRE!Q241)</f>
        <v>0</v>
      </c>
      <c r="R241" s="38">
        <f>SUM(ENERO:DICIEMBRE!R241)</f>
        <v>0</v>
      </c>
      <c r="S241" s="38">
        <f>SUM(ENERO:DICIEMBRE!S241)</f>
        <v>0</v>
      </c>
      <c r="T241" s="38">
        <f>SUM(ENERO:DICIEMBRE!T241)</f>
        <v>0</v>
      </c>
      <c r="U241" s="38">
        <f>SUM(ENERO:DICIEMBRE!U241)</f>
        <v>0</v>
      </c>
      <c r="V241" s="38">
        <f>SUM(ENERO:DICIEMBRE!V241)</f>
        <v>0</v>
      </c>
      <c r="W241" s="38">
        <f>SUM(ENERO:DICIEMBRE!W241)</f>
        <v>0</v>
      </c>
      <c r="X241" s="38">
        <f>SUM(ENERO:DICIEMBRE!X241)</f>
        <v>0</v>
      </c>
      <c r="Y241" s="38">
        <f>SUM(ENERO:DICIEMBRE!Y241)</f>
        <v>0</v>
      </c>
      <c r="Z241" s="38">
        <f>SUM(ENERO:DICIEMBRE!Z241)</f>
        <v>0</v>
      </c>
      <c r="AA241" s="38">
        <f>SUM(ENERO:DICIEMBRE!AA241)</f>
        <v>0</v>
      </c>
      <c r="AB241" s="38">
        <f>SUM(ENERO:DICIEMBRE!AB241)</f>
        <v>0</v>
      </c>
      <c r="AC241" s="38">
        <f>SUM(ENERO:DICIEMBRE!AC241)</f>
        <v>0</v>
      </c>
      <c r="AD241" s="38">
        <f>SUM(ENERO:DICIEMBRE!AD241)</f>
        <v>0</v>
      </c>
      <c r="AE241" s="38">
        <f>SUM(ENERO:DICIEMBRE!AE241)</f>
        <v>0</v>
      </c>
      <c r="AF241" s="38">
        <f>SUM(ENERO:DICIEMBRE!AF241)</f>
        <v>0</v>
      </c>
      <c r="AG241" s="38">
        <f>SUM(ENERO:DICIEMBRE!AG241)</f>
        <v>0</v>
      </c>
      <c r="AH241" s="38">
        <f>SUM(ENERO:DICIEMBRE!AH241)</f>
        <v>0</v>
      </c>
      <c r="AI241" s="38">
        <f>SUM(ENERO:DICIEMBRE!AI241)</f>
        <v>0</v>
      </c>
      <c r="AJ241" s="38">
        <f>SUM(ENERO:DICIEMBRE!AJ241)</f>
        <v>0</v>
      </c>
      <c r="AK241" s="38">
        <f>SUM(ENERO:DICIEMBRE!AK241)</f>
        <v>0</v>
      </c>
      <c r="AL241" s="38">
        <f>SUM(ENERO:DICIEMBRE!AL241)</f>
        <v>0</v>
      </c>
      <c r="AM241" s="38">
        <f>SUM(ENERO:DICIEMBRE!AM241)</f>
        <v>0</v>
      </c>
      <c r="AN241" s="38">
        <f>SUM(ENERO:DICIEMBRE!AN241)</f>
        <v>0</v>
      </c>
      <c r="AO241" s="38">
        <f>SUM(ENERO:DICIEMBRE!AO241)</f>
        <v>0</v>
      </c>
      <c r="AP241" s="38">
        <f>SUM(ENERO:DICIEMBRE!AP241)</f>
        <v>0</v>
      </c>
      <c r="AQ241" s="38">
        <f>SUM(ENERO:DICIEMBRE!AQ241)</f>
        <v>0</v>
      </c>
      <c r="AR241" s="38">
        <f>SUM(ENERO:DICIEMBRE!AR241)</f>
        <v>0</v>
      </c>
      <c r="AS241" s="38">
        <f>SUM(ENERO:DICIEMBRE!AS241)</f>
        <v>0</v>
      </c>
      <c r="AT241" s="38">
        <f>SUM(ENERO:DICIEMBRE!AT241)</f>
        <v>0</v>
      </c>
      <c r="AU241" s="38">
        <f>SUM(ENERO:DICIEMBRE!AU241)</f>
        <v>0</v>
      </c>
      <c r="AV241" s="38">
        <f>SUM(ENERO:DICIEMBRE!AV241)</f>
        <v>0</v>
      </c>
      <c r="AW241" s="38">
        <f>SUM(ENERO:DICIEMBRE!AW241)</f>
        <v>0</v>
      </c>
      <c r="AX241" s="38">
        <f>SUM(ENERO:DICIEMBRE!AX241)</f>
        <v>0</v>
      </c>
      <c r="AY241" s="43" t="str">
        <f t="shared" si="468"/>
        <v/>
      </c>
      <c r="BV241" s="10"/>
      <c r="BW241" s="10"/>
      <c r="BX241" s="11"/>
      <c r="BY241" s="11"/>
      <c r="BZ241" s="11"/>
      <c r="CA241" s="44" t="str">
        <f t="shared" si="469"/>
        <v/>
      </c>
      <c r="CB241" s="44" t="str">
        <f t="shared" si="470"/>
        <v/>
      </c>
      <c r="CC241" s="44" t="str">
        <f t="shared" si="471"/>
        <v/>
      </c>
      <c r="CD241" s="44" t="str">
        <f t="shared" si="472"/>
        <v/>
      </c>
      <c r="CE241" s="44" t="str">
        <f t="shared" si="473"/>
        <v/>
      </c>
      <c r="CF241" s="44" t="str">
        <f t="shared" si="474"/>
        <v/>
      </c>
      <c r="CG241" s="44" t="str">
        <f t="shared" si="475"/>
        <v/>
      </c>
      <c r="CH241" s="44" t="str">
        <f t="shared" si="476"/>
        <v/>
      </c>
      <c r="CI241" s="44" t="str">
        <f t="shared" si="477"/>
        <v/>
      </c>
      <c r="CJ241" s="44" t="str">
        <f t="shared" si="478"/>
        <v/>
      </c>
      <c r="CK241" s="44" t="str">
        <f t="shared" si="479"/>
        <v/>
      </c>
      <c r="CL241" s="44" t="str">
        <f t="shared" si="480"/>
        <v/>
      </c>
      <c r="CM241" s="44" t="str">
        <f t="shared" si="481"/>
        <v/>
      </c>
      <c r="CN241" s="44" t="str">
        <f t="shared" si="482"/>
        <v/>
      </c>
      <c r="CO241" s="44" t="str">
        <f t="shared" si="483"/>
        <v/>
      </c>
      <c r="CP241" s="44" t="str">
        <f t="shared" si="484"/>
        <v/>
      </c>
      <c r="CQ241" s="44" t="str">
        <f t="shared" si="485"/>
        <v/>
      </c>
      <c r="CR241" s="44" t="str">
        <f t="shared" si="486"/>
        <v/>
      </c>
      <c r="CS241" s="44" t="str">
        <f t="shared" si="487"/>
        <v/>
      </c>
      <c r="CT241" s="44" t="str">
        <f t="shared" si="488"/>
        <v/>
      </c>
      <c r="CU241" s="44" t="str">
        <f t="shared" si="489"/>
        <v/>
      </c>
      <c r="CV241" s="44" t="str">
        <f t="shared" si="490"/>
        <v/>
      </c>
      <c r="CW241" s="44" t="str">
        <f t="shared" si="491"/>
        <v/>
      </c>
      <c r="CX241" s="44" t="str">
        <f t="shared" si="492"/>
        <v/>
      </c>
      <c r="CY241" s="44"/>
      <c r="CZ241" s="44"/>
      <c r="DA241" s="45">
        <f t="shared" si="493"/>
        <v>0</v>
      </c>
      <c r="DB241" s="45">
        <f t="shared" si="494"/>
        <v>0</v>
      </c>
      <c r="DC241" s="45">
        <f t="shared" si="495"/>
        <v>0</v>
      </c>
      <c r="DD241" s="45">
        <f t="shared" si="496"/>
        <v>0</v>
      </c>
      <c r="DE241" s="45">
        <f t="shared" si="497"/>
        <v>0</v>
      </c>
      <c r="DF241" s="45">
        <f t="shared" si="498"/>
        <v>0</v>
      </c>
      <c r="DG241" s="45">
        <f t="shared" si="499"/>
        <v>0</v>
      </c>
      <c r="DH241" s="45">
        <f t="shared" si="500"/>
        <v>0</v>
      </c>
      <c r="DI241" s="45">
        <f t="shared" si="501"/>
        <v>0</v>
      </c>
      <c r="DJ241" s="45">
        <f t="shared" si="502"/>
        <v>0</v>
      </c>
      <c r="DK241" s="45">
        <f t="shared" si="503"/>
        <v>0</v>
      </c>
      <c r="DL241" s="45">
        <f t="shared" si="504"/>
        <v>0</v>
      </c>
      <c r="DM241" s="45">
        <f t="shared" si="505"/>
        <v>0</v>
      </c>
      <c r="DN241" s="45">
        <f t="shared" si="506"/>
        <v>0</v>
      </c>
      <c r="DO241" s="45">
        <f t="shared" si="507"/>
        <v>0</v>
      </c>
      <c r="DP241" s="45">
        <f t="shared" si="508"/>
        <v>0</v>
      </c>
      <c r="DQ241" s="45">
        <f t="shared" si="509"/>
        <v>0</v>
      </c>
      <c r="DR241" s="45">
        <f t="shared" si="510"/>
        <v>0</v>
      </c>
      <c r="DS241" s="45">
        <f t="shared" si="511"/>
        <v>0</v>
      </c>
      <c r="DT241" s="45">
        <f t="shared" si="512"/>
        <v>0</v>
      </c>
      <c r="DU241" s="45">
        <f t="shared" si="513"/>
        <v>0</v>
      </c>
      <c r="DV241" s="45">
        <f t="shared" si="514"/>
        <v>0</v>
      </c>
      <c r="DW241" s="45">
        <f t="shared" si="515"/>
        <v>0</v>
      </c>
      <c r="DX241" s="45">
        <f t="shared" si="515"/>
        <v>0</v>
      </c>
    </row>
    <row r="242" spans="1:128" s="9" customFormat="1" x14ac:dyDescent="0.25">
      <c r="A242" s="476"/>
      <c r="B242" s="66" t="s">
        <v>50</v>
      </c>
      <c r="C242" s="182">
        <f>+O242+Q242+S242+U242+W242+Y242+AA242+AC242+AE242+AG242+AI242</f>
        <v>0</v>
      </c>
      <c r="D242" s="183">
        <f>+P242+R242+T242+V242+X242+Z242+AB242+AD242+AF242+AH242+AJ242</f>
        <v>0</v>
      </c>
      <c r="E242" s="38">
        <f>SUM(ENERO:DICIEMBRE!E242)</f>
        <v>0</v>
      </c>
      <c r="F242" s="38">
        <f>SUM(ENERO:DICIEMBRE!F242)</f>
        <v>0</v>
      </c>
      <c r="G242" s="38">
        <f>SUM(ENERO:DICIEMBRE!G242)</f>
        <v>0</v>
      </c>
      <c r="H242" s="38">
        <f>SUM(ENERO:DICIEMBRE!H242)</f>
        <v>0</v>
      </c>
      <c r="I242" s="38">
        <f>SUM(ENERO:DICIEMBRE!I242)</f>
        <v>0</v>
      </c>
      <c r="J242" s="38">
        <f>SUM(ENERO:DICIEMBRE!J242)</f>
        <v>0</v>
      </c>
      <c r="K242" s="38">
        <f>SUM(ENERO:DICIEMBRE!K242)</f>
        <v>0</v>
      </c>
      <c r="L242" s="38">
        <f>SUM(ENERO:DICIEMBRE!L242)</f>
        <v>0</v>
      </c>
      <c r="M242" s="38">
        <f>SUM(ENERO:DICIEMBRE!M242)</f>
        <v>0</v>
      </c>
      <c r="N242" s="38">
        <f>SUM(ENERO:DICIEMBRE!N242)</f>
        <v>0</v>
      </c>
      <c r="O242" s="38">
        <f>SUM(ENERO:DICIEMBRE!O242)</f>
        <v>0</v>
      </c>
      <c r="P242" s="38">
        <f>SUM(ENERO:DICIEMBRE!P242)</f>
        <v>0</v>
      </c>
      <c r="Q242" s="38">
        <f>SUM(ENERO:DICIEMBRE!Q242)</f>
        <v>0</v>
      </c>
      <c r="R242" s="38">
        <f>SUM(ENERO:DICIEMBRE!R242)</f>
        <v>0</v>
      </c>
      <c r="S242" s="38">
        <f>SUM(ENERO:DICIEMBRE!S242)</f>
        <v>0</v>
      </c>
      <c r="T242" s="38">
        <f>SUM(ENERO:DICIEMBRE!T242)</f>
        <v>0</v>
      </c>
      <c r="U242" s="38">
        <f>SUM(ENERO:DICIEMBRE!U242)</f>
        <v>0</v>
      </c>
      <c r="V242" s="38">
        <f>SUM(ENERO:DICIEMBRE!V242)</f>
        <v>0</v>
      </c>
      <c r="W242" s="38">
        <f>SUM(ENERO:DICIEMBRE!W242)</f>
        <v>0</v>
      </c>
      <c r="X242" s="38">
        <f>SUM(ENERO:DICIEMBRE!X242)</f>
        <v>0</v>
      </c>
      <c r="Y242" s="38">
        <f>SUM(ENERO:DICIEMBRE!Y242)</f>
        <v>0</v>
      </c>
      <c r="Z242" s="38">
        <f>SUM(ENERO:DICIEMBRE!Z242)</f>
        <v>0</v>
      </c>
      <c r="AA242" s="38">
        <f>SUM(ENERO:DICIEMBRE!AA242)</f>
        <v>0</v>
      </c>
      <c r="AB242" s="38">
        <f>SUM(ENERO:DICIEMBRE!AB242)</f>
        <v>0</v>
      </c>
      <c r="AC242" s="38">
        <f>SUM(ENERO:DICIEMBRE!AC242)</f>
        <v>0</v>
      </c>
      <c r="AD242" s="38">
        <f>SUM(ENERO:DICIEMBRE!AD242)</f>
        <v>0</v>
      </c>
      <c r="AE242" s="38">
        <f>SUM(ENERO:DICIEMBRE!AE242)</f>
        <v>0</v>
      </c>
      <c r="AF242" s="38">
        <f>SUM(ENERO:DICIEMBRE!AF242)</f>
        <v>0</v>
      </c>
      <c r="AG242" s="38">
        <f>SUM(ENERO:DICIEMBRE!AG242)</f>
        <v>0</v>
      </c>
      <c r="AH242" s="38">
        <f>SUM(ENERO:DICIEMBRE!AH242)</f>
        <v>0</v>
      </c>
      <c r="AI242" s="38">
        <f>SUM(ENERO:DICIEMBRE!AI242)</f>
        <v>0</v>
      </c>
      <c r="AJ242" s="38">
        <f>SUM(ENERO:DICIEMBRE!AJ242)</f>
        <v>0</v>
      </c>
      <c r="AK242" s="38">
        <f>SUM(ENERO:DICIEMBRE!AK242)</f>
        <v>0</v>
      </c>
      <c r="AL242" s="38">
        <f>SUM(ENERO:DICIEMBRE!AL242)</f>
        <v>0</v>
      </c>
      <c r="AM242" s="38">
        <f>SUM(ENERO:DICIEMBRE!AM242)</f>
        <v>0</v>
      </c>
      <c r="AN242" s="38">
        <f>SUM(ENERO:DICIEMBRE!AN242)</f>
        <v>0</v>
      </c>
      <c r="AO242" s="38">
        <f>SUM(ENERO:DICIEMBRE!AO242)</f>
        <v>0</v>
      </c>
      <c r="AP242" s="38">
        <f>SUM(ENERO:DICIEMBRE!AP242)</f>
        <v>0</v>
      </c>
      <c r="AQ242" s="38">
        <f>SUM(ENERO:DICIEMBRE!AQ242)</f>
        <v>0</v>
      </c>
      <c r="AR242" s="38">
        <f>SUM(ENERO:DICIEMBRE!AR242)</f>
        <v>0</v>
      </c>
      <c r="AS242" s="38">
        <f>SUM(ENERO:DICIEMBRE!AS242)</f>
        <v>0</v>
      </c>
      <c r="AT242" s="38">
        <f>SUM(ENERO:DICIEMBRE!AT242)</f>
        <v>0</v>
      </c>
      <c r="AU242" s="38">
        <f>SUM(ENERO:DICIEMBRE!AU242)</f>
        <v>0</v>
      </c>
      <c r="AV242" s="38">
        <f>SUM(ENERO:DICIEMBRE!AV242)</f>
        <v>0</v>
      </c>
      <c r="AW242" s="38">
        <f>SUM(ENERO:DICIEMBRE!AW242)</f>
        <v>0</v>
      </c>
      <c r="AX242" s="38">
        <f>SUM(ENERO:DICIEMBRE!AX242)</f>
        <v>0</v>
      </c>
      <c r="AY242" s="43" t="str">
        <f t="shared" si="468"/>
        <v/>
      </c>
      <c r="BV242" s="10"/>
      <c r="BW242" s="10"/>
      <c r="BX242" s="11"/>
      <c r="BY242" s="11"/>
      <c r="BZ242" s="11"/>
      <c r="CA242" s="44" t="str">
        <f t="shared" si="469"/>
        <v/>
      </c>
      <c r="CB242" s="44" t="str">
        <f t="shared" si="470"/>
        <v/>
      </c>
      <c r="CC242" s="44" t="str">
        <f t="shared" si="471"/>
        <v/>
      </c>
      <c r="CD242" s="44" t="str">
        <f t="shared" si="472"/>
        <v/>
      </c>
      <c r="CE242" s="44" t="str">
        <f t="shared" si="473"/>
        <v/>
      </c>
      <c r="CF242" s="44" t="str">
        <f t="shared" si="474"/>
        <v/>
      </c>
      <c r="CG242" s="44" t="str">
        <f t="shared" si="475"/>
        <v/>
      </c>
      <c r="CH242" s="44" t="str">
        <f t="shared" si="476"/>
        <v/>
      </c>
      <c r="CI242" s="44" t="str">
        <f t="shared" si="477"/>
        <v/>
      </c>
      <c r="CJ242" s="44" t="str">
        <f t="shared" si="478"/>
        <v/>
      </c>
      <c r="CK242" s="44" t="str">
        <f t="shared" si="479"/>
        <v/>
      </c>
      <c r="CL242" s="44" t="str">
        <f t="shared" si="480"/>
        <v/>
      </c>
      <c r="CM242" s="44" t="str">
        <f t="shared" si="481"/>
        <v/>
      </c>
      <c r="CN242" s="44" t="str">
        <f t="shared" si="482"/>
        <v/>
      </c>
      <c r="CO242" s="44" t="str">
        <f t="shared" si="483"/>
        <v/>
      </c>
      <c r="CP242" s="44" t="str">
        <f t="shared" si="484"/>
        <v/>
      </c>
      <c r="CQ242" s="44" t="str">
        <f t="shared" si="485"/>
        <v/>
      </c>
      <c r="CR242" s="44" t="str">
        <f t="shared" si="486"/>
        <v/>
      </c>
      <c r="CS242" s="44" t="str">
        <f t="shared" si="487"/>
        <v/>
      </c>
      <c r="CT242" s="44" t="str">
        <f t="shared" si="488"/>
        <v/>
      </c>
      <c r="CU242" s="44" t="str">
        <f t="shared" si="489"/>
        <v/>
      </c>
      <c r="CV242" s="44" t="str">
        <f t="shared" si="490"/>
        <v/>
      </c>
      <c r="CW242" s="44" t="str">
        <f t="shared" si="491"/>
        <v/>
      </c>
      <c r="CX242" s="44" t="str">
        <f t="shared" si="492"/>
        <v/>
      </c>
      <c r="CY242" s="44"/>
      <c r="CZ242" s="44"/>
      <c r="DA242" s="45">
        <f t="shared" si="493"/>
        <v>0</v>
      </c>
      <c r="DB242" s="45">
        <f t="shared" si="494"/>
        <v>0</v>
      </c>
      <c r="DC242" s="45">
        <f t="shared" si="495"/>
        <v>0</v>
      </c>
      <c r="DD242" s="45">
        <f t="shared" si="496"/>
        <v>0</v>
      </c>
      <c r="DE242" s="45">
        <f t="shared" si="497"/>
        <v>0</v>
      </c>
      <c r="DF242" s="45">
        <f t="shared" si="498"/>
        <v>0</v>
      </c>
      <c r="DG242" s="45">
        <f t="shared" si="499"/>
        <v>0</v>
      </c>
      <c r="DH242" s="45">
        <f t="shared" si="500"/>
        <v>0</v>
      </c>
      <c r="DI242" s="45">
        <f t="shared" si="501"/>
        <v>0</v>
      </c>
      <c r="DJ242" s="45">
        <f t="shared" si="502"/>
        <v>0</v>
      </c>
      <c r="DK242" s="45">
        <f t="shared" si="503"/>
        <v>0</v>
      </c>
      <c r="DL242" s="45">
        <f t="shared" si="504"/>
        <v>0</v>
      </c>
      <c r="DM242" s="45">
        <f t="shared" si="505"/>
        <v>0</v>
      </c>
      <c r="DN242" s="45">
        <f t="shared" si="506"/>
        <v>0</v>
      </c>
      <c r="DO242" s="45">
        <f t="shared" si="507"/>
        <v>0</v>
      </c>
      <c r="DP242" s="45">
        <f t="shared" si="508"/>
        <v>0</v>
      </c>
      <c r="DQ242" s="45">
        <f t="shared" si="509"/>
        <v>0</v>
      </c>
      <c r="DR242" s="45">
        <f t="shared" si="510"/>
        <v>0</v>
      </c>
      <c r="DS242" s="45">
        <f t="shared" si="511"/>
        <v>0</v>
      </c>
      <c r="DT242" s="45">
        <f t="shared" si="512"/>
        <v>0</v>
      </c>
      <c r="DU242" s="45">
        <f t="shared" si="513"/>
        <v>0</v>
      </c>
      <c r="DV242" s="45">
        <f t="shared" si="514"/>
        <v>0</v>
      </c>
      <c r="DW242" s="45">
        <f t="shared" si="515"/>
        <v>0</v>
      </c>
      <c r="DX242" s="45">
        <f t="shared" si="515"/>
        <v>0</v>
      </c>
    </row>
    <row r="243" spans="1:128" s="9" customFormat="1" ht="22.5" x14ac:dyDescent="0.25">
      <c r="A243" s="476"/>
      <c r="B243" s="67" t="s">
        <v>92</v>
      </c>
      <c r="C243" s="195">
        <f>+E243+G243+I243+K243+M243+O243+Q243+S243+U243+W243+Y243+AA243+AC243+AE243+AG243+AI243</f>
        <v>0</v>
      </c>
      <c r="D243" s="191">
        <f>+F243+H243+J243+L243+N243+P243+R243+T243+V243+X243+Z243+AB243+AD243+AF243+AH243+AJ243</f>
        <v>0</v>
      </c>
      <c r="E243" s="38">
        <f>SUM(ENERO:DICIEMBRE!E243)</f>
        <v>0</v>
      </c>
      <c r="F243" s="38">
        <f>SUM(ENERO:DICIEMBRE!F243)</f>
        <v>0</v>
      </c>
      <c r="G243" s="38">
        <f>SUM(ENERO:DICIEMBRE!G243)</f>
        <v>0</v>
      </c>
      <c r="H243" s="38">
        <f>SUM(ENERO:DICIEMBRE!H243)</f>
        <v>0</v>
      </c>
      <c r="I243" s="38">
        <f>SUM(ENERO:DICIEMBRE!I243)</f>
        <v>0</v>
      </c>
      <c r="J243" s="38">
        <f>SUM(ENERO:DICIEMBRE!J243)</f>
        <v>0</v>
      </c>
      <c r="K243" s="38">
        <f>SUM(ENERO:DICIEMBRE!K243)</f>
        <v>0</v>
      </c>
      <c r="L243" s="38">
        <f>SUM(ENERO:DICIEMBRE!L243)</f>
        <v>0</v>
      </c>
      <c r="M243" s="38">
        <f>SUM(ENERO:DICIEMBRE!M243)</f>
        <v>0</v>
      </c>
      <c r="N243" s="38">
        <f>SUM(ENERO:DICIEMBRE!N243)</f>
        <v>0</v>
      </c>
      <c r="O243" s="38">
        <f>SUM(ENERO:DICIEMBRE!O243)</f>
        <v>0</v>
      </c>
      <c r="P243" s="38">
        <f>SUM(ENERO:DICIEMBRE!P243)</f>
        <v>0</v>
      </c>
      <c r="Q243" s="38">
        <f>SUM(ENERO:DICIEMBRE!Q243)</f>
        <v>0</v>
      </c>
      <c r="R243" s="38">
        <f>SUM(ENERO:DICIEMBRE!R243)</f>
        <v>0</v>
      </c>
      <c r="S243" s="38">
        <f>SUM(ENERO:DICIEMBRE!S243)</f>
        <v>0</v>
      </c>
      <c r="T243" s="38">
        <f>SUM(ENERO:DICIEMBRE!T243)</f>
        <v>0</v>
      </c>
      <c r="U243" s="38">
        <f>SUM(ENERO:DICIEMBRE!U243)</f>
        <v>0</v>
      </c>
      <c r="V243" s="38">
        <f>SUM(ENERO:DICIEMBRE!V243)</f>
        <v>0</v>
      </c>
      <c r="W243" s="38">
        <f>SUM(ENERO:DICIEMBRE!W243)</f>
        <v>0</v>
      </c>
      <c r="X243" s="38">
        <f>SUM(ENERO:DICIEMBRE!X243)</f>
        <v>0</v>
      </c>
      <c r="Y243" s="38">
        <f>SUM(ENERO:DICIEMBRE!Y243)</f>
        <v>0</v>
      </c>
      <c r="Z243" s="38">
        <f>SUM(ENERO:DICIEMBRE!Z243)</f>
        <v>0</v>
      </c>
      <c r="AA243" s="38">
        <f>SUM(ENERO:DICIEMBRE!AA243)</f>
        <v>0</v>
      </c>
      <c r="AB243" s="38">
        <f>SUM(ENERO:DICIEMBRE!AB243)</f>
        <v>0</v>
      </c>
      <c r="AC243" s="38">
        <f>SUM(ENERO:DICIEMBRE!AC243)</f>
        <v>0</v>
      </c>
      <c r="AD243" s="38">
        <f>SUM(ENERO:DICIEMBRE!AD243)</f>
        <v>0</v>
      </c>
      <c r="AE243" s="38">
        <f>SUM(ENERO:DICIEMBRE!AE243)</f>
        <v>0</v>
      </c>
      <c r="AF243" s="38">
        <f>SUM(ENERO:DICIEMBRE!AF243)</f>
        <v>0</v>
      </c>
      <c r="AG243" s="38">
        <f>SUM(ENERO:DICIEMBRE!AG243)</f>
        <v>0</v>
      </c>
      <c r="AH243" s="38">
        <f>SUM(ENERO:DICIEMBRE!AH243)</f>
        <v>0</v>
      </c>
      <c r="AI243" s="38">
        <f>SUM(ENERO:DICIEMBRE!AI243)</f>
        <v>0</v>
      </c>
      <c r="AJ243" s="38">
        <f>SUM(ENERO:DICIEMBRE!AJ243)</f>
        <v>0</v>
      </c>
      <c r="AK243" s="38">
        <f>SUM(ENERO:DICIEMBRE!AK243)</f>
        <v>0</v>
      </c>
      <c r="AL243" s="38">
        <f>SUM(ENERO:DICIEMBRE!AL243)</f>
        <v>0</v>
      </c>
      <c r="AM243" s="38">
        <f>SUM(ENERO:DICIEMBRE!AM243)</f>
        <v>0</v>
      </c>
      <c r="AN243" s="38">
        <f>SUM(ENERO:DICIEMBRE!AN243)</f>
        <v>0</v>
      </c>
      <c r="AO243" s="38">
        <f>SUM(ENERO:DICIEMBRE!AO243)</f>
        <v>0</v>
      </c>
      <c r="AP243" s="38">
        <f>SUM(ENERO:DICIEMBRE!AP243)</f>
        <v>0</v>
      </c>
      <c r="AQ243" s="38">
        <f>SUM(ENERO:DICIEMBRE!AQ243)</f>
        <v>0</v>
      </c>
      <c r="AR243" s="38">
        <f>SUM(ENERO:DICIEMBRE!AR243)</f>
        <v>0</v>
      </c>
      <c r="AS243" s="38">
        <f>SUM(ENERO:DICIEMBRE!AS243)</f>
        <v>0</v>
      </c>
      <c r="AT243" s="38">
        <f>SUM(ENERO:DICIEMBRE!AT243)</f>
        <v>0</v>
      </c>
      <c r="AU243" s="38">
        <f>SUM(ENERO:DICIEMBRE!AU243)</f>
        <v>0</v>
      </c>
      <c r="AV243" s="38">
        <f>SUM(ENERO:DICIEMBRE!AV243)</f>
        <v>0</v>
      </c>
      <c r="AW243" s="38">
        <f>SUM(ENERO:DICIEMBRE!AW243)</f>
        <v>0</v>
      </c>
      <c r="AX243" s="38">
        <f>SUM(ENERO:DICIEMBRE!AX243)</f>
        <v>0</v>
      </c>
      <c r="AY243" s="43" t="str">
        <f t="shared" si="468"/>
        <v/>
      </c>
      <c r="BV243" s="10"/>
      <c r="BW243" s="10"/>
      <c r="BX243" s="11"/>
      <c r="BY243" s="11"/>
      <c r="BZ243" s="11"/>
      <c r="CA243" s="44" t="str">
        <f t="shared" si="469"/>
        <v/>
      </c>
      <c r="CB243" s="44" t="str">
        <f t="shared" si="470"/>
        <v/>
      </c>
      <c r="CC243" s="44" t="str">
        <f t="shared" si="471"/>
        <v/>
      </c>
      <c r="CD243" s="44" t="str">
        <f t="shared" si="472"/>
        <v/>
      </c>
      <c r="CE243" s="44" t="str">
        <f t="shared" si="473"/>
        <v/>
      </c>
      <c r="CF243" s="44" t="str">
        <f t="shared" si="474"/>
        <v/>
      </c>
      <c r="CG243" s="44" t="str">
        <f t="shared" si="475"/>
        <v/>
      </c>
      <c r="CH243" s="44" t="str">
        <f t="shared" si="476"/>
        <v/>
      </c>
      <c r="CI243" s="44" t="str">
        <f t="shared" si="477"/>
        <v/>
      </c>
      <c r="CJ243" s="44" t="str">
        <f t="shared" si="478"/>
        <v/>
      </c>
      <c r="CK243" s="44" t="str">
        <f t="shared" si="479"/>
        <v/>
      </c>
      <c r="CL243" s="44" t="str">
        <f t="shared" si="480"/>
        <v/>
      </c>
      <c r="CM243" s="44" t="str">
        <f t="shared" si="481"/>
        <v/>
      </c>
      <c r="CN243" s="44" t="str">
        <f t="shared" si="482"/>
        <v/>
      </c>
      <c r="CO243" s="44" t="str">
        <f t="shared" si="483"/>
        <v/>
      </c>
      <c r="CP243" s="44" t="str">
        <f t="shared" si="484"/>
        <v/>
      </c>
      <c r="CQ243" s="44" t="str">
        <f t="shared" si="485"/>
        <v/>
      </c>
      <c r="CR243" s="44" t="str">
        <f t="shared" si="486"/>
        <v/>
      </c>
      <c r="CS243" s="44" t="str">
        <f t="shared" si="487"/>
        <v/>
      </c>
      <c r="CT243" s="44" t="str">
        <f t="shared" si="488"/>
        <v/>
      </c>
      <c r="CU243" s="44" t="str">
        <f t="shared" si="489"/>
        <v/>
      </c>
      <c r="CV243" s="44" t="str">
        <f t="shared" si="490"/>
        <v/>
      </c>
      <c r="CW243" s="44" t="str">
        <f t="shared" si="491"/>
        <v/>
      </c>
      <c r="CX243" s="44" t="str">
        <f t="shared" si="492"/>
        <v/>
      </c>
      <c r="CY243" s="44"/>
      <c r="CZ243" s="44"/>
      <c r="DA243" s="45">
        <f t="shared" si="493"/>
        <v>0</v>
      </c>
      <c r="DB243" s="45">
        <f t="shared" si="494"/>
        <v>0</v>
      </c>
      <c r="DC243" s="45">
        <f t="shared" si="495"/>
        <v>0</v>
      </c>
      <c r="DD243" s="45">
        <f t="shared" si="496"/>
        <v>0</v>
      </c>
      <c r="DE243" s="45">
        <f t="shared" si="497"/>
        <v>0</v>
      </c>
      <c r="DF243" s="45">
        <f t="shared" si="498"/>
        <v>0</v>
      </c>
      <c r="DG243" s="45">
        <f t="shared" si="499"/>
        <v>0</v>
      </c>
      <c r="DH243" s="45">
        <f t="shared" si="500"/>
        <v>0</v>
      </c>
      <c r="DI243" s="45">
        <f t="shared" si="501"/>
        <v>0</v>
      </c>
      <c r="DJ243" s="45">
        <f t="shared" si="502"/>
        <v>0</v>
      </c>
      <c r="DK243" s="45">
        <f t="shared" si="503"/>
        <v>0</v>
      </c>
      <c r="DL243" s="45">
        <f t="shared" si="504"/>
        <v>0</v>
      </c>
      <c r="DM243" s="45">
        <f t="shared" si="505"/>
        <v>0</v>
      </c>
      <c r="DN243" s="45">
        <f t="shared" si="506"/>
        <v>0</v>
      </c>
      <c r="DO243" s="45">
        <f t="shared" si="507"/>
        <v>0</v>
      </c>
      <c r="DP243" s="45">
        <f t="shared" si="508"/>
        <v>0</v>
      </c>
      <c r="DQ243" s="45">
        <f t="shared" si="509"/>
        <v>0</v>
      </c>
      <c r="DR243" s="45">
        <f t="shared" si="510"/>
        <v>0</v>
      </c>
      <c r="DS243" s="45">
        <f t="shared" si="511"/>
        <v>0</v>
      </c>
      <c r="DT243" s="45">
        <f t="shared" si="512"/>
        <v>0</v>
      </c>
      <c r="DU243" s="45">
        <f t="shared" si="513"/>
        <v>0</v>
      </c>
      <c r="DV243" s="45">
        <f t="shared" si="514"/>
        <v>0</v>
      </c>
      <c r="DW243" s="45">
        <f t="shared" si="515"/>
        <v>0</v>
      </c>
      <c r="DX243" s="45">
        <f t="shared" si="515"/>
        <v>0</v>
      </c>
    </row>
    <row r="244" spans="1:128" s="9" customFormat="1" x14ac:dyDescent="0.25">
      <c r="A244" s="476"/>
      <c r="B244" s="66" t="s">
        <v>52</v>
      </c>
      <c r="C244" s="182">
        <f>+M244+O244+Q244+S244+U244+W244+Y244+AA244+AC244+AE244+AG244+AI244</f>
        <v>0</v>
      </c>
      <c r="D244" s="191">
        <f>+N244+P244+R244+T244+V244+X244+Z244+AB244+AD244+AF244+AH244+AJ244</f>
        <v>0</v>
      </c>
      <c r="E244" s="38">
        <f>SUM(ENERO:DICIEMBRE!E244)</f>
        <v>0</v>
      </c>
      <c r="F244" s="38">
        <f>SUM(ENERO:DICIEMBRE!F244)</f>
        <v>0</v>
      </c>
      <c r="G244" s="38">
        <f>SUM(ENERO:DICIEMBRE!G244)</f>
        <v>0</v>
      </c>
      <c r="H244" s="38">
        <f>SUM(ENERO:DICIEMBRE!H244)</f>
        <v>0</v>
      </c>
      <c r="I244" s="38">
        <f>SUM(ENERO:DICIEMBRE!I244)</f>
        <v>0</v>
      </c>
      <c r="J244" s="38">
        <f>SUM(ENERO:DICIEMBRE!J244)</f>
        <v>0</v>
      </c>
      <c r="K244" s="38">
        <f>SUM(ENERO:DICIEMBRE!K244)</f>
        <v>0</v>
      </c>
      <c r="L244" s="38">
        <f>SUM(ENERO:DICIEMBRE!L244)</f>
        <v>0</v>
      </c>
      <c r="M244" s="38">
        <f>SUM(ENERO:DICIEMBRE!M244)</f>
        <v>0</v>
      </c>
      <c r="N244" s="38">
        <f>SUM(ENERO:DICIEMBRE!N244)</f>
        <v>0</v>
      </c>
      <c r="O244" s="38">
        <f>SUM(ENERO:DICIEMBRE!O244)</f>
        <v>0</v>
      </c>
      <c r="P244" s="38">
        <f>SUM(ENERO:DICIEMBRE!P244)</f>
        <v>0</v>
      </c>
      <c r="Q244" s="38">
        <f>SUM(ENERO:DICIEMBRE!Q244)</f>
        <v>0</v>
      </c>
      <c r="R244" s="38">
        <f>SUM(ENERO:DICIEMBRE!R244)</f>
        <v>0</v>
      </c>
      <c r="S244" s="38">
        <f>SUM(ENERO:DICIEMBRE!S244)</f>
        <v>0</v>
      </c>
      <c r="T244" s="38">
        <f>SUM(ENERO:DICIEMBRE!T244)</f>
        <v>0</v>
      </c>
      <c r="U244" s="38">
        <f>SUM(ENERO:DICIEMBRE!U244)</f>
        <v>0</v>
      </c>
      <c r="V244" s="38">
        <f>SUM(ENERO:DICIEMBRE!V244)</f>
        <v>0</v>
      </c>
      <c r="W244" s="38">
        <f>SUM(ENERO:DICIEMBRE!W244)</f>
        <v>0</v>
      </c>
      <c r="X244" s="38">
        <f>SUM(ENERO:DICIEMBRE!X244)</f>
        <v>0</v>
      </c>
      <c r="Y244" s="38">
        <f>SUM(ENERO:DICIEMBRE!Y244)</f>
        <v>0</v>
      </c>
      <c r="Z244" s="38">
        <f>SUM(ENERO:DICIEMBRE!Z244)</f>
        <v>0</v>
      </c>
      <c r="AA244" s="38">
        <f>SUM(ENERO:DICIEMBRE!AA244)</f>
        <v>0</v>
      </c>
      <c r="AB244" s="38">
        <f>SUM(ENERO:DICIEMBRE!AB244)</f>
        <v>0</v>
      </c>
      <c r="AC244" s="38">
        <f>SUM(ENERO:DICIEMBRE!AC244)</f>
        <v>0</v>
      </c>
      <c r="AD244" s="38">
        <f>SUM(ENERO:DICIEMBRE!AD244)</f>
        <v>0</v>
      </c>
      <c r="AE244" s="38">
        <f>SUM(ENERO:DICIEMBRE!AE244)</f>
        <v>0</v>
      </c>
      <c r="AF244" s="38">
        <f>SUM(ENERO:DICIEMBRE!AF244)</f>
        <v>0</v>
      </c>
      <c r="AG244" s="38">
        <f>SUM(ENERO:DICIEMBRE!AG244)</f>
        <v>0</v>
      </c>
      <c r="AH244" s="38">
        <f>SUM(ENERO:DICIEMBRE!AH244)</f>
        <v>0</v>
      </c>
      <c r="AI244" s="38">
        <f>SUM(ENERO:DICIEMBRE!AI244)</f>
        <v>0</v>
      </c>
      <c r="AJ244" s="38">
        <f>SUM(ENERO:DICIEMBRE!AJ244)</f>
        <v>0</v>
      </c>
      <c r="AK244" s="38">
        <f>SUM(ENERO:DICIEMBRE!AK244)</f>
        <v>0</v>
      </c>
      <c r="AL244" s="38">
        <f>SUM(ENERO:DICIEMBRE!AL244)</f>
        <v>0</v>
      </c>
      <c r="AM244" s="38">
        <f>SUM(ENERO:DICIEMBRE!AM244)</f>
        <v>0</v>
      </c>
      <c r="AN244" s="38">
        <f>SUM(ENERO:DICIEMBRE!AN244)</f>
        <v>0</v>
      </c>
      <c r="AO244" s="38">
        <f>SUM(ENERO:DICIEMBRE!AO244)</f>
        <v>0</v>
      </c>
      <c r="AP244" s="38">
        <f>SUM(ENERO:DICIEMBRE!AP244)</f>
        <v>0</v>
      </c>
      <c r="AQ244" s="38">
        <f>SUM(ENERO:DICIEMBRE!AQ244)</f>
        <v>0</v>
      </c>
      <c r="AR244" s="38">
        <f>SUM(ENERO:DICIEMBRE!AR244)</f>
        <v>0</v>
      </c>
      <c r="AS244" s="38">
        <f>SUM(ENERO:DICIEMBRE!AS244)</f>
        <v>0</v>
      </c>
      <c r="AT244" s="38">
        <f>SUM(ENERO:DICIEMBRE!AT244)</f>
        <v>0</v>
      </c>
      <c r="AU244" s="38">
        <f>SUM(ENERO:DICIEMBRE!AU244)</f>
        <v>0</v>
      </c>
      <c r="AV244" s="38">
        <f>SUM(ENERO:DICIEMBRE!AV244)</f>
        <v>0</v>
      </c>
      <c r="AW244" s="38">
        <f>SUM(ENERO:DICIEMBRE!AW244)</f>
        <v>0</v>
      </c>
      <c r="AX244" s="38">
        <f>SUM(ENERO:DICIEMBRE!AX244)</f>
        <v>0</v>
      </c>
      <c r="AY244" s="43" t="str">
        <f t="shared" si="468"/>
        <v/>
      </c>
      <c r="BV244" s="10"/>
      <c r="BW244" s="10"/>
      <c r="BX244" s="11"/>
      <c r="BY244" s="11"/>
      <c r="BZ244" s="11"/>
      <c r="CA244" s="44" t="str">
        <f t="shared" si="469"/>
        <v/>
      </c>
      <c r="CB244" s="44" t="str">
        <f t="shared" si="470"/>
        <v/>
      </c>
      <c r="CC244" s="44" t="str">
        <f t="shared" si="471"/>
        <v/>
      </c>
      <c r="CD244" s="44" t="str">
        <f t="shared" si="472"/>
        <v/>
      </c>
      <c r="CE244" s="44" t="str">
        <f t="shared" si="473"/>
        <v/>
      </c>
      <c r="CF244" s="44" t="str">
        <f t="shared" si="474"/>
        <v/>
      </c>
      <c r="CG244" s="44" t="str">
        <f t="shared" si="475"/>
        <v/>
      </c>
      <c r="CH244" s="44" t="str">
        <f t="shared" si="476"/>
        <v/>
      </c>
      <c r="CI244" s="44" t="str">
        <f t="shared" si="477"/>
        <v/>
      </c>
      <c r="CJ244" s="44" t="str">
        <f t="shared" si="478"/>
        <v/>
      </c>
      <c r="CK244" s="44" t="str">
        <f t="shared" si="479"/>
        <v/>
      </c>
      <c r="CL244" s="44" t="str">
        <f t="shared" si="480"/>
        <v/>
      </c>
      <c r="CM244" s="44" t="str">
        <f t="shared" si="481"/>
        <v/>
      </c>
      <c r="CN244" s="44" t="str">
        <f t="shared" si="482"/>
        <v/>
      </c>
      <c r="CO244" s="44" t="str">
        <f t="shared" si="483"/>
        <v/>
      </c>
      <c r="CP244" s="44" t="str">
        <f t="shared" si="484"/>
        <v/>
      </c>
      <c r="CQ244" s="44" t="str">
        <f t="shared" si="485"/>
        <v/>
      </c>
      <c r="CR244" s="44" t="str">
        <f t="shared" si="486"/>
        <v/>
      </c>
      <c r="CS244" s="44" t="str">
        <f t="shared" si="487"/>
        <v/>
      </c>
      <c r="CT244" s="44" t="str">
        <f t="shared" si="488"/>
        <v/>
      </c>
      <c r="CU244" s="44" t="str">
        <f t="shared" si="489"/>
        <v/>
      </c>
      <c r="CV244" s="44" t="str">
        <f t="shared" si="490"/>
        <v/>
      </c>
      <c r="CW244" s="44" t="str">
        <f t="shared" si="491"/>
        <v/>
      </c>
      <c r="CX244" s="44" t="str">
        <f t="shared" si="492"/>
        <v/>
      </c>
      <c r="CY244" s="44"/>
      <c r="CZ244" s="44"/>
      <c r="DA244" s="45">
        <f t="shared" si="493"/>
        <v>0</v>
      </c>
      <c r="DB244" s="45">
        <f t="shared" si="494"/>
        <v>0</v>
      </c>
      <c r="DC244" s="45">
        <f t="shared" si="495"/>
        <v>0</v>
      </c>
      <c r="DD244" s="45">
        <f t="shared" si="496"/>
        <v>0</v>
      </c>
      <c r="DE244" s="45">
        <f t="shared" si="497"/>
        <v>0</v>
      </c>
      <c r="DF244" s="45">
        <f t="shared" si="498"/>
        <v>0</v>
      </c>
      <c r="DG244" s="45">
        <f t="shared" si="499"/>
        <v>0</v>
      </c>
      <c r="DH244" s="45">
        <f t="shared" si="500"/>
        <v>0</v>
      </c>
      <c r="DI244" s="45">
        <f t="shared" si="501"/>
        <v>0</v>
      </c>
      <c r="DJ244" s="45">
        <f t="shared" si="502"/>
        <v>0</v>
      </c>
      <c r="DK244" s="45">
        <f t="shared" si="503"/>
        <v>0</v>
      </c>
      <c r="DL244" s="45">
        <f t="shared" si="504"/>
        <v>0</v>
      </c>
      <c r="DM244" s="45">
        <f t="shared" si="505"/>
        <v>0</v>
      </c>
      <c r="DN244" s="45">
        <f t="shared" si="506"/>
        <v>0</v>
      </c>
      <c r="DO244" s="45">
        <f t="shared" si="507"/>
        <v>0</v>
      </c>
      <c r="DP244" s="45">
        <f t="shared" si="508"/>
        <v>0</v>
      </c>
      <c r="DQ244" s="45">
        <f t="shared" si="509"/>
        <v>0</v>
      </c>
      <c r="DR244" s="45">
        <f t="shared" si="510"/>
        <v>0</v>
      </c>
      <c r="DS244" s="45">
        <f t="shared" si="511"/>
        <v>0</v>
      </c>
      <c r="DT244" s="45">
        <f t="shared" si="512"/>
        <v>0</v>
      </c>
      <c r="DU244" s="45">
        <f t="shared" si="513"/>
        <v>0</v>
      </c>
      <c r="DV244" s="45">
        <f t="shared" si="514"/>
        <v>0</v>
      </c>
      <c r="DW244" s="45">
        <f t="shared" si="515"/>
        <v>0</v>
      </c>
      <c r="DX244" s="45">
        <f t="shared" si="515"/>
        <v>0</v>
      </c>
    </row>
    <row r="245" spans="1:128" s="9" customFormat="1" x14ac:dyDescent="0.25">
      <c r="A245" s="476"/>
      <c r="B245" s="66" t="s">
        <v>93</v>
      </c>
      <c r="C245" s="182">
        <f>+M245+O245+Q245+S245+U245+W245+Y245+AA245+AC245+AE245+AG245+AI245</f>
        <v>0</v>
      </c>
      <c r="D245" s="191">
        <f>+N245+P245+R245+T245+V245+X245+Z245+AB245+AD245+AF245+AH245+AJ245</f>
        <v>0</v>
      </c>
      <c r="E245" s="38">
        <f>SUM(ENERO:DICIEMBRE!E245)</f>
        <v>0</v>
      </c>
      <c r="F245" s="38">
        <f>SUM(ENERO:DICIEMBRE!F245)</f>
        <v>0</v>
      </c>
      <c r="G245" s="38">
        <f>SUM(ENERO:DICIEMBRE!G245)</f>
        <v>0</v>
      </c>
      <c r="H245" s="38">
        <f>SUM(ENERO:DICIEMBRE!H245)</f>
        <v>0</v>
      </c>
      <c r="I245" s="38">
        <f>SUM(ENERO:DICIEMBRE!I245)</f>
        <v>0</v>
      </c>
      <c r="J245" s="38">
        <f>SUM(ENERO:DICIEMBRE!J245)</f>
        <v>0</v>
      </c>
      <c r="K245" s="38">
        <f>SUM(ENERO:DICIEMBRE!K245)</f>
        <v>0</v>
      </c>
      <c r="L245" s="38">
        <f>SUM(ENERO:DICIEMBRE!L245)</f>
        <v>0</v>
      </c>
      <c r="M245" s="38">
        <f>SUM(ENERO:DICIEMBRE!M245)</f>
        <v>0</v>
      </c>
      <c r="N245" s="38">
        <f>SUM(ENERO:DICIEMBRE!N245)</f>
        <v>0</v>
      </c>
      <c r="O245" s="38">
        <f>SUM(ENERO:DICIEMBRE!O245)</f>
        <v>0</v>
      </c>
      <c r="P245" s="38">
        <f>SUM(ENERO:DICIEMBRE!P245)</f>
        <v>0</v>
      </c>
      <c r="Q245" s="38">
        <f>SUM(ENERO:DICIEMBRE!Q245)</f>
        <v>0</v>
      </c>
      <c r="R245" s="38">
        <f>SUM(ENERO:DICIEMBRE!R245)</f>
        <v>0</v>
      </c>
      <c r="S245" s="38">
        <f>SUM(ENERO:DICIEMBRE!S245)</f>
        <v>0</v>
      </c>
      <c r="T245" s="38">
        <f>SUM(ENERO:DICIEMBRE!T245)</f>
        <v>0</v>
      </c>
      <c r="U245" s="38">
        <f>SUM(ENERO:DICIEMBRE!U245)</f>
        <v>0</v>
      </c>
      <c r="V245" s="38">
        <f>SUM(ENERO:DICIEMBRE!V245)</f>
        <v>0</v>
      </c>
      <c r="W245" s="38">
        <f>SUM(ENERO:DICIEMBRE!W245)</f>
        <v>0</v>
      </c>
      <c r="X245" s="38">
        <f>SUM(ENERO:DICIEMBRE!X245)</f>
        <v>0</v>
      </c>
      <c r="Y245" s="38">
        <f>SUM(ENERO:DICIEMBRE!Y245)</f>
        <v>0</v>
      </c>
      <c r="Z245" s="38">
        <f>SUM(ENERO:DICIEMBRE!Z245)</f>
        <v>0</v>
      </c>
      <c r="AA245" s="38">
        <f>SUM(ENERO:DICIEMBRE!AA245)</f>
        <v>0</v>
      </c>
      <c r="AB245" s="38">
        <f>SUM(ENERO:DICIEMBRE!AB245)</f>
        <v>0</v>
      </c>
      <c r="AC245" s="38">
        <f>SUM(ENERO:DICIEMBRE!AC245)</f>
        <v>0</v>
      </c>
      <c r="AD245" s="38">
        <f>SUM(ENERO:DICIEMBRE!AD245)</f>
        <v>0</v>
      </c>
      <c r="AE245" s="38">
        <f>SUM(ENERO:DICIEMBRE!AE245)</f>
        <v>0</v>
      </c>
      <c r="AF245" s="38">
        <f>SUM(ENERO:DICIEMBRE!AF245)</f>
        <v>0</v>
      </c>
      <c r="AG245" s="38">
        <f>SUM(ENERO:DICIEMBRE!AG245)</f>
        <v>0</v>
      </c>
      <c r="AH245" s="38">
        <f>SUM(ENERO:DICIEMBRE!AH245)</f>
        <v>0</v>
      </c>
      <c r="AI245" s="38">
        <f>SUM(ENERO:DICIEMBRE!AI245)</f>
        <v>0</v>
      </c>
      <c r="AJ245" s="38">
        <f>SUM(ENERO:DICIEMBRE!AJ245)</f>
        <v>0</v>
      </c>
      <c r="AK245" s="38">
        <f>SUM(ENERO:DICIEMBRE!AK245)</f>
        <v>0</v>
      </c>
      <c r="AL245" s="38">
        <f>SUM(ENERO:DICIEMBRE!AL245)</f>
        <v>0</v>
      </c>
      <c r="AM245" s="38">
        <f>SUM(ENERO:DICIEMBRE!AM245)</f>
        <v>0</v>
      </c>
      <c r="AN245" s="38">
        <f>SUM(ENERO:DICIEMBRE!AN245)</f>
        <v>0</v>
      </c>
      <c r="AO245" s="38">
        <f>SUM(ENERO:DICIEMBRE!AO245)</f>
        <v>0</v>
      </c>
      <c r="AP245" s="38">
        <f>SUM(ENERO:DICIEMBRE!AP245)</f>
        <v>0</v>
      </c>
      <c r="AQ245" s="38">
        <f>SUM(ENERO:DICIEMBRE!AQ245)</f>
        <v>0</v>
      </c>
      <c r="AR245" s="38">
        <f>SUM(ENERO:DICIEMBRE!AR245)</f>
        <v>0</v>
      </c>
      <c r="AS245" s="38">
        <f>SUM(ENERO:DICIEMBRE!AS245)</f>
        <v>0</v>
      </c>
      <c r="AT245" s="38">
        <f>SUM(ENERO:DICIEMBRE!AT245)</f>
        <v>0</v>
      </c>
      <c r="AU245" s="38">
        <f>SUM(ENERO:DICIEMBRE!AU245)</f>
        <v>0</v>
      </c>
      <c r="AV245" s="38">
        <f>SUM(ENERO:DICIEMBRE!AV245)</f>
        <v>0</v>
      </c>
      <c r="AW245" s="38">
        <f>SUM(ENERO:DICIEMBRE!AW245)</f>
        <v>0</v>
      </c>
      <c r="AX245" s="38">
        <f>SUM(ENERO:DICIEMBRE!AX245)</f>
        <v>0</v>
      </c>
      <c r="AY245" s="43" t="str">
        <f t="shared" si="468"/>
        <v/>
      </c>
      <c r="BV245" s="10"/>
      <c r="BW245" s="10"/>
      <c r="BX245" s="11"/>
      <c r="BY245" s="11"/>
      <c r="BZ245" s="11"/>
      <c r="CA245" s="44" t="str">
        <f t="shared" si="469"/>
        <v/>
      </c>
      <c r="CB245" s="44" t="str">
        <f t="shared" si="470"/>
        <v/>
      </c>
      <c r="CC245" s="44" t="str">
        <f t="shared" si="471"/>
        <v/>
      </c>
      <c r="CD245" s="44" t="str">
        <f t="shared" si="472"/>
        <v/>
      </c>
      <c r="CE245" s="44" t="str">
        <f t="shared" si="473"/>
        <v/>
      </c>
      <c r="CF245" s="44" t="str">
        <f t="shared" si="474"/>
        <v/>
      </c>
      <c r="CG245" s="44" t="str">
        <f t="shared" si="475"/>
        <v/>
      </c>
      <c r="CH245" s="44" t="str">
        <f t="shared" si="476"/>
        <v/>
      </c>
      <c r="CI245" s="44" t="str">
        <f t="shared" si="477"/>
        <v/>
      </c>
      <c r="CJ245" s="44" t="str">
        <f t="shared" si="478"/>
        <v/>
      </c>
      <c r="CK245" s="44" t="str">
        <f t="shared" si="479"/>
        <v/>
      </c>
      <c r="CL245" s="44" t="str">
        <f t="shared" si="480"/>
        <v/>
      </c>
      <c r="CM245" s="44" t="str">
        <f t="shared" si="481"/>
        <v/>
      </c>
      <c r="CN245" s="44" t="str">
        <f t="shared" si="482"/>
        <v/>
      </c>
      <c r="CO245" s="44" t="str">
        <f t="shared" si="483"/>
        <v/>
      </c>
      <c r="CP245" s="44" t="str">
        <f t="shared" si="484"/>
        <v/>
      </c>
      <c r="CQ245" s="44" t="str">
        <f t="shared" si="485"/>
        <v/>
      </c>
      <c r="CR245" s="44" t="str">
        <f t="shared" si="486"/>
        <v/>
      </c>
      <c r="CS245" s="44" t="str">
        <f t="shared" si="487"/>
        <v/>
      </c>
      <c r="CT245" s="44" t="str">
        <f t="shared" si="488"/>
        <v/>
      </c>
      <c r="CU245" s="44" t="str">
        <f t="shared" si="489"/>
        <v/>
      </c>
      <c r="CV245" s="44" t="str">
        <f t="shared" si="490"/>
        <v/>
      </c>
      <c r="CW245" s="44" t="str">
        <f t="shared" si="491"/>
        <v/>
      </c>
      <c r="CX245" s="44" t="str">
        <f t="shared" si="492"/>
        <v/>
      </c>
      <c r="CY245" s="44"/>
      <c r="CZ245" s="44"/>
      <c r="DA245" s="45">
        <f t="shared" si="493"/>
        <v>0</v>
      </c>
      <c r="DB245" s="45">
        <f t="shared" si="494"/>
        <v>0</v>
      </c>
      <c r="DC245" s="45">
        <f t="shared" si="495"/>
        <v>0</v>
      </c>
      <c r="DD245" s="45">
        <f t="shared" si="496"/>
        <v>0</v>
      </c>
      <c r="DE245" s="45">
        <f t="shared" si="497"/>
        <v>0</v>
      </c>
      <c r="DF245" s="45">
        <f t="shared" si="498"/>
        <v>0</v>
      </c>
      <c r="DG245" s="45">
        <f t="shared" si="499"/>
        <v>0</v>
      </c>
      <c r="DH245" s="45">
        <f t="shared" si="500"/>
        <v>0</v>
      </c>
      <c r="DI245" s="45">
        <f t="shared" si="501"/>
        <v>0</v>
      </c>
      <c r="DJ245" s="45">
        <f t="shared" si="502"/>
        <v>0</v>
      </c>
      <c r="DK245" s="45">
        <f t="shared" si="503"/>
        <v>0</v>
      </c>
      <c r="DL245" s="45">
        <f t="shared" si="504"/>
        <v>0</v>
      </c>
      <c r="DM245" s="45">
        <f t="shared" si="505"/>
        <v>0</v>
      </c>
      <c r="DN245" s="45">
        <f t="shared" si="506"/>
        <v>0</v>
      </c>
      <c r="DO245" s="45">
        <f t="shared" si="507"/>
        <v>0</v>
      </c>
      <c r="DP245" s="45">
        <f t="shared" si="508"/>
        <v>0</v>
      </c>
      <c r="DQ245" s="45">
        <f t="shared" si="509"/>
        <v>0</v>
      </c>
      <c r="DR245" s="45">
        <f t="shared" si="510"/>
        <v>0</v>
      </c>
      <c r="DS245" s="45">
        <f t="shared" si="511"/>
        <v>0</v>
      </c>
      <c r="DT245" s="45">
        <f t="shared" si="512"/>
        <v>0</v>
      </c>
      <c r="DU245" s="45">
        <f t="shared" si="513"/>
        <v>0</v>
      </c>
      <c r="DV245" s="45">
        <f t="shared" si="514"/>
        <v>0</v>
      </c>
      <c r="DW245" s="45">
        <f t="shared" si="515"/>
        <v>0</v>
      </c>
      <c r="DX245" s="45">
        <f t="shared" si="515"/>
        <v>0</v>
      </c>
    </row>
    <row r="246" spans="1:128" s="9" customFormat="1" x14ac:dyDescent="0.25">
      <c r="A246" s="476"/>
      <c r="B246" s="66" t="s">
        <v>54</v>
      </c>
      <c r="C246" s="182">
        <f>+E246+G246+I246+K246+M246+O246+Q246+S246+U246+W246+Y246+AA246+AC246+AE246+AG246+AI246</f>
        <v>0</v>
      </c>
      <c r="D246" s="191">
        <f>+F246+H246+J246+L246+N246+P246+R246+T246+V246+X246+Z246+AB246+AD246+AF246+AH246+AJ246</f>
        <v>0</v>
      </c>
      <c r="E246" s="38">
        <f>SUM(ENERO:DICIEMBRE!E246)</f>
        <v>0</v>
      </c>
      <c r="F246" s="38">
        <f>SUM(ENERO:DICIEMBRE!F246)</f>
        <v>0</v>
      </c>
      <c r="G246" s="38">
        <f>SUM(ENERO:DICIEMBRE!G246)</f>
        <v>0</v>
      </c>
      <c r="H246" s="38">
        <f>SUM(ENERO:DICIEMBRE!H246)</f>
        <v>0</v>
      </c>
      <c r="I246" s="38">
        <f>SUM(ENERO:DICIEMBRE!I246)</f>
        <v>0</v>
      </c>
      <c r="J246" s="38">
        <f>SUM(ENERO:DICIEMBRE!J246)</f>
        <v>0</v>
      </c>
      <c r="K246" s="38">
        <f>SUM(ENERO:DICIEMBRE!K246)</f>
        <v>0</v>
      </c>
      <c r="L246" s="38">
        <f>SUM(ENERO:DICIEMBRE!L246)</f>
        <v>0</v>
      </c>
      <c r="M246" s="38">
        <f>SUM(ENERO:DICIEMBRE!M246)</f>
        <v>0</v>
      </c>
      <c r="N246" s="38">
        <f>SUM(ENERO:DICIEMBRE!N246)</f>
        <v>0</v>
      </c>
      <c r="O246" s="38">
        <f>SUM(ENERO:DICIEMBRE!O246)</f>
        <v>0</v>
      </c>
      <c r="P246" s="38">
        <f>SUM(ENERO:DICIEMBRE!P246)</f>
        <v>0</v>
      </c>
      <c r="Q246" s="38">
        <f>SUM(ENERO:DICIEMBRE!Q246)</f>
        <v>0</v>
      </c>
      <c r="R246" s="38">
        <f>SUM(ENERO:DICIEMBRE!R246)</f>
        <v>0</v>
      </c>
      <c r="S246" s="38">
        <f>SUM(ENERO:DICIEMBRE!S246)</f>
        <v>0</v>
      </c>
      <c r="T246" s="38">
        <f>SUM(ENERO:DICIEMBRE!T246)</f>
        <v>0</v>
      </c>
      <c r="U246" s="38">
        <f>SUM(ENERO:DICIEMBRE!U246)</f>
        <v>0</v>
      </c>
      <c r="V246" s="38">
        <f>SUM(ENERO:DICIEMBRE!V246)</f>
        <v>0</v>
      </c>
      <c r="W246" s="38">
        <f>SUM(ENERO:DICIEMBRE!W246)</f>
        <v>0</v>
      </c>
      <c r="X246" s="38">
        <f>SUM(ENERO:DICIEMBRE!X246)</f>
        <v>0</v>
      </c>
      <c r="Y246" s="38">
        <f>SUM(ENERO:DICIEMBRE!Y246)</f>
        <v>0</v>
      </c>
      <c r="Z246" s="38">
        <f>SUM(ENERO:DICIEMBRE!Z246)</f>
        <v>0</v>
      </c>
      <c r="AA246" s="38">
        <f>SUM(ENERO:DICIEMBRE!AA246)</f>
        <v>0</v>
      </c>
      <c r="AB246" s="38">
        <f>SUM(ENERO:DICIEMBRE!AB246)</f>
        <v>0</v>
      </c>
      <c r="AC246" s="38">
        <f>SUM(ENERO:DICIEMBRE!AC246)</f>
        <v>0</v>
      </c>
      <c r="AD246" s="38">
        <f>SUM(ENERO:DICIEMBRE!AD246)</f>
        <v>0</v>
      </c>
      <c r="AE246" s="38">
        <f>SUM(ENERO:DICIEMBRE!AE246)</f>
        <v>0</v>
      </c>
      <c r="AF246" s="38">
        <f>SUM(ENERO:DICIEMBRE!AF246)</f>
        <v>0</v>
      </c>
      <c r="AG246" s="38">
        <f>SUM(ENERO:DICIEMBRE!AG246)</f>
        <v>0</v>
      </c>
      <c r="AH246" s="38">
        <f>SUM(ENERO:DICIEMBRE!AH246)</f>
        <v>0</v>
      </c>
      <c r="AI246" s="38">
        <f>SUM(ENERO:DICIEMBRE!AI246)</f>
        <v>0</v>
      </c>
      <c r="AJ246" s="38">
        <f>SUM(ENERO:DICIEMBRE!AJ246)</f>
        <v>0</v>
      </c>
      <c r="AK246" s="38">
        <f>SUM(ENERO:DICIEMBRE!AK246)</f>
        <v>0</v>
      </c>
      <c r="AL246" s="38">
        <f>SUM(ENERO:DICIEMBRE!AL246)</f>
        <v>0</v>
      </c>
      <c r="AM246" s="38">
        <f>SUM(ENERO:DICIEMBRE!AM246)</f>
        <v>0</v>
      </c>
      <c r="AN246" s="38">
        <f>SUM(ENERO:DICIEMBRE!AN246)</f>
        <v>0</v>
      </c>
      <c r="AO246" s="38">
        <f>SUM(ENERO:DICIEMBRE!AO246)</f>
        <v>0</v>
      </c>
      <c r="AP246" s="38">
        <f>SUM(ENERO:DICIEMBRE!AP246)</f>
        <v>0</v>
      </c>
      <c r="AQ246" s="38">
        <f>SUM(ENERO:DICIEMBRE!AQ246)</f>
        <v>0</v>
      </c>
      <c r="AR246" s="38">
        <f>SUM(ENERO:DICIEMBRE!AR246)</f>
        <v>0</v>
      </c>
      <c r="AS246" s="38">
        <f>SUM(ENERO:DICIEMBRE!AS246)</f>
        <v>0</v>
      </c>
      <c r="AT246" s="38">
        <f>SUM(ENERO:DICIEMBRE!AT246)</f>
        <v>0</v>
      </c>
      <c r="AU246" s="38">
        <f>SUM(ENERO:DICIEMBRE!AU246)</f>
        <v>0</v>
      </c>
      <c r="AV246" s="38">
        <f>SUM(ENERO:DICIEMBRE!AV246)</f>
        <v>0</v>
      </c>
      <c r="AW246" s="38">
        <f>SUM(ENERO:DICIEMBRE!AW246)</f>
        <v>0</v>
      </c>
      <c r="AX246" s="38">
        <f>SUM(ENERO:DICIEMBRE!AX246)</f>
        <v>0</v>
      </c>
      <c r="AY246" s="43" t="str">
        <f t="shared" si="468"/>
        <v/>
      </c>
      <c r="BV246" s="10"/>
      <c r="BW246" s="10"/>
      <c r="BX246" s="11"/>
      <c r="BY246" s="11"/>
      <c r="BZ246" s="11"/>
      <c r="CA246" s="44" t="str">
        <f t="shared" si="469"/>
        <v/>
      </c>
      <c r="CB246" s="44" t="str">
        <f t="shared" si="470"/>
        <v/>
      </c>
      <c r="CC246" s="44" t="str">
        <f t="shared" si="471"/>
        <v/>
      </c>
      <c r="CD246" s="44" t="str">
        <f t="shared" si="472"/>
        <v/>
      </c>
      <c r="CE246" s="44" t="str">
        <f t="shared" si="473"/>
        <v/>
      </c>
      <c r="CF246" s="44" t="str">
        <f t="shared" si="474"/>
        <v/>
      </c>
      <c r="CG246" s="44" t="str">
        <f t="shared" si="475"/>
        <v/>
      </c>
      <c r="CH246" s="44" t="str">
        <f t="shared" si="476"/>
        <v/>
      </c>
      <c r="CI246" s="44" t="str">
        <f t="shared" si="477"/>
        <v/>
      </c>
      <c r="CJ246" s="44" t="str">
        <f t="shared" si="478"/>
        <v/>
      </c>
      <c r="CK246" s="44" t="str">
        <f t="shared" si="479"/>
        <v/>
      </c>
      <c r="CL246" s="44" t="str">
        <f t="shared" si="480"/>
        <v/>
      </c>
      <c r="CM246" s="44" t="str">
        <f t="shared" si="481"/>
        <v/>
      </c>
      <c r="CN246" s="44" t="str">
        <f t="shared" si="482"/>
        <v/>
      </c>
      <c r="CO246" s="44" t="str">
        <f t="shared" si="483"/>
        <v/>
      </c>
      <c r="CP246" s="44" t="str">
        <f t="shared" si="484"/>
        <v/>
      </c>
      <c r="CQ246" s="44" t="str">
        <f t="shared" si="485"/>
        <v/>
      </c>
      <c r="CR246" s="44" t="str">
        <f t="shared" si="486"/>
        <v/>
      </c>
      <c r="CS246" s="44" t="str">
        <f t="shared" si="487"/>
        <v/>
      </c>
      <c r="CT246" s="44" t="str">
        <f t="shared" si="488"/>
        <v/>
      </c>
      <c r="CU246" s="44" t="str">
        <f t="shared" si="489"/>
        <v/>
      </c>
      <c r="CV246" s="44" t="str">
        <f t="shared" si="490"/>
        <v/>
      </c>
      <c r="CW246" s="44" t="str">
        <f t="shared" si="491"/>
        <v/>
      </c>
      <c r="CX246" s="44" t="str">
        <f t="shared" si="492"/>
        <v/>
      </c>
      <c r="CY246" s="44"/>
      <c r="CZ246" s="44"/>
      <c r="DA246" s="45">
        <f t="shared" si="493"/>
        <v>0</v>
      </c>
      <c r="DB246" s="45">
        <f t="shared" si="494"/>
        <v>0</v>
      </c>
      <c r="DC246" s="45">
        <f t="shared" si="495"/>
        <v>0</v>
      </c>
      <c r="DD246" s="45">
        <f t="shared" si="496"/>
        <v>0</v>
      </c>
      <c r="DE246" s="45">
        <f t="shared" si="497"/>
        <v>0</v>
      </c>
      <c r="DF246" s="45">
        <f t="shared" si="498"/>
        <v>0</v>
      </c>
      <c r="DG246" s="45">
        <f t="shared" si="499"/>
        <v>0</v>
      </c>
      <c r="DH246" s="45">
        <f t="shared" si="500"/>
        <v>0</v>
      </c>
      <c r="DI246" s="45">
        <f t="shared" si="501"/>
        <v>0</v>
      </c>
      <c r="DJ246" s="45">
        <f t="shared" si="502"/>
        <v>0</v>
      </c>
      <c r="DK246" s="45">
        <f t="shared" si="503"/>
        <v>0</v>
      </c>
      <c r="DL246" s="45">
        <f t="shared" si="504"/>
        <v>0</v>
      </c>
      <c r="DM246" s="45">
        <f t="shared" si="505"/>
        <v>0</v>
      </c>
      <c r="DN246" s="45">
        <f t="shared" si="506"/>
        <v>0</v>
      </c>
      <c r="DO246" s="45">
        <f t="shared" si="507"/>
        <v>0</v>
      </c>
      <c r="DP246" s="45">
        <f t="shared" si="508"/>
        <v>0</v>
      </c>
      <c r="DQ246" s="45">
        <f t="shared" si="509"/>
        <v>0</v>
      </c>
      <c r="DR246" s="45">
        <f t="shared" si="510"/>
        <v>0</v>
      </c>
      <c r="DS246" s="45">
        <f t="shared" si="511"/>
        <v>0</v>
      </c>
      <c r="DT246" s="45">
        <f t="shared" si="512"/>
        <v>0</v>
      </c>
      <c r="DU246" s="45">
        <f t="shared" si="513"/>
        <v>0</v>
      </c>
      <c r="DV246" s="45">
        <f t="shared" si="514"/>
        <v>0</v>
      </c>
      <c r="DW246" s="45">
        <f t="shared" si="515"/>
        <v>0</v>
      </c>
      <c r="DX246" s="45">
        <f t="shared" si="515"/>
        <v>0</v>
      </c>
    </row>
    <row r="247" spans="1:128" s="9" customFormat="1" x14ac:dyDescent="0.25">
      <c r="A247" s="476"/>
      <c r="B247" s="66" t="s">
        <v>94</v>
      </c>
      <c r="C247" s="182">
        <f>+O247+Q247+S247+U247+W247+Y247+AA247+AC247+AE247+AG247+AI247</f>
        <v>0</v>
      </c>
      <c r="D247" s="183">
        <f>+P247+R247+T247+V247+X247+Z247+AB247+AD247+AF247+AH247+AJ247</f>
        <v>0</v>
      </c>
      <c r="E247" s="38">
        <f>SUM(ENERO:DICIEMBRE!E247)</f>
        <v>0</v>
      </c>
      <c r="F247" s="38">
        <f>SUM(ENERO:DICIEMBRE!F247)</f>
        <v>0</v>
      </c>
      <c r="G247" s="38">
        <f>SUM(ENERO:DICIEMBRE!G247)</f>
        <v>0</v>
      </c>
      <c r="H247" s="38">
        <f>SUM(ENERO:DICIEMBRE!H247)</f>
        <v>0</v>
      </c>
      <c r="I247" s="38">
        <f>SUM(ENERO:DICIEMBRE!I247)</f>
        <v>0</v>
      </c>
      <c r="J247" s="38">
        <f>SUM(ENERO:DICIEMBRE!J247)</f>
        <v>0</v>
      </c>
      <c r="K247" s="38">
        <f>SUM(ENERO:DICIEMBRE!K247)</f>
        <v>0</v>
      </c>
      <c r="L247" s="38">
        <f>SUM(ENERO:DICIEMBRE!L247)</f>
        <v>0</v>
      </c>
      <c r="M247" s="38">
        <f>SUM(ENERO:DICIEMBRE!M247)</f>
        <v>0</v>
      </c>
      <c r="N247" s="38">
        <f>SUM(ENERO:DICIEMBRE!N247)</f>
        <v>0</v>
      </c>
      <c r="O247" s="38">
        <f>SUM(ENERO:DICIEMBRE!O247)</f>
        <v>0</v>
      </c>
      <c r="P247" s="38">
        <f>SUM(ENERO:DICIEMBRE!P247)</f>
        <v>0</v>
      </c>
      <c r="Q247" s="38">
        <f>SUM(ENERO:DICIEMBRE!Q247)</f>
        <v>0</v>
      </c>
      <c r="R247" s="38">
        <f>SUM(ENERO:DICIEMBRE!R247)</f>
        <v>0</v>
      </c>
      <c r="S247" s="38">
        <f>SUM(ENERO:DICIEMBRE!S247)</f>
        <v>0</v>
      </c>
      <c r="T247" s="38">
        <f>SUM(ENERO:DICIEMBRE!T247)</f>
        <v>0</v>
      </c>
      <c r="U247" s="38">
        <f>SUM(ENERO:DICIEMBRE!U247)</f>
        <v>0</v>
      </c>
      <c r="V247" s="38">
        <f>SUM(ENERO:DICIEMBRE!V247)</f>
        <v>0</v>
      </c>
      <c r="W247" s="38">
        <f>SUM(ENERO:DICIEMBRE!W247)</f>
        <v>0</v>
      </c>
      <c r="X247" s="38">
        <f>SUM(ENERO:DICIEMBRE!X247)</f>
        <v>0</v>
      </c>
      <c r="Y247" s="38">
        <f>SUM(ENERO:DICIEMBRE!Y247)</f>
        <v>0</v>
      </c>
      <c r="Z247" s="38">
        <f>SUM(ENERO:DICIEMBRE!Z247)</f>
        <v>0</v>
      </c>
      <c r="AA247" s="38">
        <f>SUM(ENERO:DICIEMBRE!AA247)</f>
        <v>0</v>
      </c>
      <c r="AB247" s="38">
        <f>SUM(ENERO:DICIEMBRE!AB247)</f>
        <v>0</v>
      </c>
      <c r="AC247" s="38">
        <f>SUM(ENERO:DICIEMBRE!AC247)</f>
        <v>0</v>
      </c>
      <c r="AD247" s="38">
        <f>SUM(ENERO:DICIEMBRE!AD247)</f>
        <v>0</v>
      </c>
      <c r="AE247" s="38">
        <f>SUM(ENERO:DICIEMBRE!AE247)</f>
        <v>0</v>
      </c>
      <c r="AF247" s="38">
        <f>SUM(ENERO:DICIEMBRE!AF247)</f>
        <v>0</v>
      </c>
      <c r="AG247" s="38">
        <f>SUM(ENERO:DICIEMBRE!AG247)</f>
        <v>0</v>
      </c>
      <c r="AH247" s="38">
        <f>SUM(ENERO:DICIEMBRE!AH247)</f>
        <v>0</v>
      </c>
      <c r="AI247" s="38">
        <f>SUM(ENERO:DICIEMBRE!AI247)</f>
        <v>0</v>
      </c>
      <c r="AJ247" s="38">
        <f>SUM(ENERO:DICIEMBRE!AJ247)</f>
        <v>0</v>
      </c>
      <c r="AK247" s="38">
        <f>SUM(ENERO:DICIEMBRE!AK247)</f>
        <v>0</v>
      </c>
      <c r="AL247" s="38">
        <f>SUM(ENERO:DICIEMBRE!AL247)</f>
        <v>0</v>
      </c>
      <c r="AM247" s="38">
        <f>SUM(ENERO:DICIEMBRE!AM247)</f>
        <v>0</v>
      </c>
      <c r="AN247" s="38">
        <f>SUM(ENERO:DICIEMBRE!AN247)</f>
        <v>0</v>
      </c>
      <c r="AO247" s="38">
        <f>SUM(ENERO:DICIEMBRE!AO247)</f>
        <v>0</v>
      </c>
      <c r="AP247" s="38">
        <f>SUM(ENERO:DICIEMBRE!AP247)</f>
        <v>0</v>
      </c>
      <c r="AQ247" s="38">
        <f>SUM(ENERO:DICIEMBRE!AQ247)</f>
        <v>0</v>
      </c>
      <c r="AR247" s="38">
        <f>SUM(ENERO:DICIEMBRE!AR247)</f>
        <v>0</v>
      </c>
      <c r="AS247" s="38">
        <f>SUM(ENERO:DICIEMBRE!AS247)</f>
        <v>0</v>
      </c>
      <c r="AT247" s="38">
        <f>SUM(ENERO:DICIEMBRE!AT247)</f>
        <v>0</v>
      </c>
      <c r="AU247" s="38">
        <f>SUM(ENERO:DICIEMBRE!AU247)</f>
        <v>0</v>
      </c>
      <c r="AV247" s="38">
        <f>SUM(ENERO:DICIEMBRE!AV247)</f>
        <v>0</v>
      </c>
      <c r="AW247" s="38">
        <f>SUM(ENERO:DICIEMBRE!AW247)</f>
        <v>0</v>
      </c>
      <c r="AX247" s="38">
        <f>SUM(ENERO:DICIEMBRE!AX247)</f>
        <v>0</v>
      </c>
      <c r="AY247" s="43" t="str">
        <f t="shared" si="468"/>
        <v/>
      </c>
      <c r="BV247" s="10"/>
      <c r="BW247" s="10"/>
      <c r="BX247" s="11"/>
      <c r="BY247" s="11"/>
      <c r="BZ247" s="11"/>
      <c r="CA247" s="44" t="str">
        <f t="shared" si="469"/>
        <v/>
      </c>
      <c r="CB247" s="44" t="str">
        <f t="shared" si="470"/>
        <v/>
      </c>
      <c r="CC247" s="44" t="str">
        <f t="shared" si="471"/>
        <v/>
      </c>
      <c r="CD247" s="44" t="str">
        <f t="shared" si="472"/>
        <v/>
      </c>
      <c r="CE247" s="44" t="str">
        <f t="shared" si="473"/>
        <v/>
      </c>
      <c r="CF247" s="44" t="str">
        <f t="shared" si="474"/>
        <v/>
      </c>
      <c r="CG247" s="44" t="str">
        <f t="shared" si="475"/>
        <v/>
      </c>
      <c r="CH247" s="44" t="str">
        <f t="shared" si="476"/>
        <v/>
      </c>
      <c r="CI247" s="44" t="str">
        <f t="shared" si="477"/>
        <v/>
      </c>
      <c r="CJ247" s="44" t="str">
        <f t="shared" si="478"/>
        <v/>
      </c>
      <c r="CK247" s="44" t="str">
        <f t="shared" si="479"/>
        <v/>
      </c>
      <c r="CL247" s="44" t="str">
        <f t="shared" si="480"/>
        <v/>
      </c>
      <c r="CM247" s="44" t="str">
        <f t="shared" si="481"/>
        <v/>
      </c>
      <c r="CN247" s="44" t="str">
        <f t="shared" si="482"/>
        <v/>
      </c>
      <c r="CO247" s="44" t="str">
        <f t="shared" si="483"/>
        <v/>
      </c>
      <c r="CP247" s="44" t="str">
        <f t="shared" si="484"/>
        <v/>
      </c>
      <c r="CQ247" s="44" t="str">
        <f t="shared" si="485"/>
        <v/>
      </c>
      <c r="CR247" s="44" t="str">
        <f t="shared" si="486"/>
        <v/>
      </c>
      <c r="CS247" s="44" t="str">
        <f t="shared" si="487"/>
        <v/>
      </c>
      <c r="CT247" s="44" t="str">
        <f t="shared" si="488"/>
        <v/>
      </c>
      <c r="CU247" s="44" t="str">
        <f t="shared" si="489"/>
        <v/>
      </c>
      <c r="CV247" s="44" t="str">
        <f t="shared" si="490"/>
        <v/>
      </c>
      <c r="CW247" s="44" t="str">
        <f t="shared" si="491"/>
        <v/>
      </c>
      <c r="CX247" s="44" t="str">
        <f t="shared" si="492"/>
        <v/>
      </c>
      <c r="CY247" s="44"/>
      <c r="CZ247" s="44"/>
      <c r="DA247" s="45">
        <f t="shared" si="493"/>
        <v>0</v>
      </c>
      <c r="DB247" s="45">
        <f t="shared" si="494"/>
        <v>0</v>
      </c>
      <c r="DC247" s="45">
        <f t="shared" si="495"/>
        <v>0</v>
      </c>
      <c r="DD247" s="45">
        <f t="shared" si="496"/>
        <v>0</v>
      </c>
      <c r="DE247" s="45">
        <f t="shared" si="497"/>
        <v>0</v>
      </c>
      <c r="DF247" s="45">
        <f t="shared" si="498"/>
        <v>0</v>
      </c>
      <c r="DG247" s="45">
        <f t="shared" si="499"/>
        <v>0</v>
      </c>
      <c r="DH247" s="45">
        <f t="shared" si="500"/>
        <v>0</v>
      </c>
      <c r="DI247" s="45">
        <f t="shared" si="501"/>
        <v>0</v>
      </c>
      <c r="DJ247" s="45">
        <f t="shared" si="502"/>
        <v>0</v>
      </c>
      <c r="DK247" s="45">
        <f t="shared" si="503"/>
        <v>0</v>
      </c>
      <c r="DL247" s="45">
        <f t="shared" si="504"/>
        <v>0</v>
      </c>
      <c r="DM247" s="45">
        <f t="shared" si="505"/>
        <v>0</v>
      </c>
      <c r="DN247" s="45">
        <f t="shared" si="506"/>
        <v>0</v>
      </c>
      <c r="DO247" s="45">
        <f t="shared" si="507"/>
        <v>0</v>
      </c>
      <c r="DP247" s="45">
        <f t="shared" si="508"/>
        <v>0</v>
      </c>
      <c r="DQ247" s="45">
        <f t="shared" si="509"/>
        <v>0</v>
      </c>
      <c r="DR247" s="45">
        <f t="shared" si="510"/>
        <v>0</v>
      </c>
      <c r="DS247" s="45">
        <f t="shared" si="511"/>
        <v>0</v>
      </c>
      <c r="DT247" s="45">
        <f t="shared" si="512"/>
        <v>0</v>
      </c>
      <c r="DU247" s="45">
        <f t="shared" si="513"/>
        <v>0</v>
      </c>
      <c r="DV247" s="45">
        <f t="shared" si="514"/>
        <v>0</v>
      </c>
      <c r="DW247" s="45">
        <f t="shared" si="515"/>
        <v>0</v>
      </c>
      <c r="DX247" s="45">
        <f t="shared" si="515"/>
        <v>0</v>
      </c>
    </row>
    <row r="248" spans="1:128" s="9" customFormat="1" x14ac:dyDescent="0.25">
      <c r="A248" s="476"/>
      <c r="B248" s="66" t="s">
        <v>95</v>
      </c>
      <c r="C248" s="182">
        <f>+M248+O248+Q248+S248+U248+W248+Y248+AA248+AC248+AE248+AG248+AI248</f>
        <v>0</v>
      </c>
      <c r="D248" s="191">
        <f>+N248+P248+R248+T248+V248+X248+Z248+AB248+AD248+AF248+AH248+AJ248</f>
        <v>0</v>
      </c>
      <c r="E248" s="38">
        <f>SUM(ENERO:DICIEMBRE!E248)</f>
        <v>0</v>
      </c>
      <c r="F248" s="38">
        <f>SUM(ENERO:DICIEMBRE!F248)</f>
        <v>0</v>
      </c>
      <c r="G248" s="38">
        <f>SUM(ENERO:DICIEMBRE!G248)</f>
        <v>0</v>
      </c>
      <c r="H248" s="38">
        <f>SUM(ENERO:DICIEMBRE!H248)</f>
        <v>0</v>
      </c>
      <c r="I248" s="38">
        <f>SUM(ENERO:DICIEMBRE!I248)</f>
        <v>0</v>
      </c>
      <c r="J248" s="38">
        <f>SUM(ENERO:DICIEMBRE!J248)</f>
        <v>0</v>
      </c>
      <c r="K248" s="38">
        <f>SUM(ENERO:DICIEMBRE!K248)</f>
        <v>0</v>
      </c>
      <c r="L248" s="38">
        <f>SUM(ENERO:DICIEMBRE!L248)</f>
        <v>0</v>
      </c>
      <c r="M248" s="38">
        <f>SUM(ENERO:DICIEMBRE!M248)</f>
        <v>0</v>
      </c>
      <c r="N248" s="38">
        <f>SUM(ENERO:DICIEMBRE!N248)</f>
        <v>0</v>
      </c>
      <c r="O248" s="38">
        <f>SUM(ENERO:DICIEMBRE!O248)</f>
        <v>0</v>
      </c>
      <c r="P248" s="38">
        <f>SUM(ENERO:DICIEMBRE!P248)</f>
        <v>0</v>
      </c>
      <c r="Q248" s="38">
        <f>SUM(ENERO:DICIEMBRE!Q248)</f>
        <v>0</v>
      </c>
      <c r="R248" s="38">
        <f>SUM(ENERO:DICIEMBRE!R248)</f>
        <v>0</v>
      </c>
      <c r="S248" s="38">
        <f>SUM(ENERO:DICIEMBRE!S248)</f>
        <v>0</v>
      </c>
      <c r="T248" s="38">
        <f>SUM(ENERO:DICIEMBRE!T248)</f>
        <v>0</v>
      </c>
      <c r="U248" s="38">
        <f>SUM(ENERO:DICIEMBRE!U248)</f>
        <v>0</v>
      </c>
      <c r="V248" s="38">
        <f>SUM(ENERO:DICIEMBRE!V248)</f>
        <v>0</v>
      </c>
      <c r="W248" s="38">
        <f>SUM(ENERO:DICIEMBRE!W248)</f>
        <v>0</v>
      </c>
      <c r="X248" s="38">
        <f>SUM(ENERO:DICIEMBRE!X248)</f>
        <v>0</v>
      </c>
      <c r="Y248" s="38">
        <f>SUM(ENERO:DICIEMBRE!Y248)</f>
        <v>0</v>
      </c>
      <c r="Z248" s="38">
        <f>SUM(ENERO:DICIEMBRE!Z248)</f>
        <v>0</v>
      </c>
      <c r="AA248" s="38">
        <f>SUM(ENERO:DICIEMBRE!AA248)</f>
        <v>0</v>
      </c>
      <c r="AB248" s="38">
        <f>SUM(ENERO:DICIEMBRE!AB248)</f>
        <v>0</v>
      </c>
      <c r="AC248" s="38">
        <f>SUM(ENERO:DICIEMBRE!AC248)</f>
        <v>0</v>
      </c>
      <c r="AD248" s="38">
        <f>SUM(ENERO:DICIEMBRE!AD248)</f>
        <v>0</v>
      </c>
      <c r="AE248" s="38">
        <f>SUM(ENERO:DICIEMBRE!AE248)</f>
        <v>0</v>
      </c>
      <c r="AF248" s="38">
        <f>SUM(ENERO:DICIEMBRE!AF248)</f>
        <v>0</v>
      </c>
      <c r="AG248" s="38">
        <f>SUM(ENERO:DICIEMBRE!AG248)</f>
        <v>0</v>
      </c>
      <c r="AH248" s="38">
        <f>SUM(ENERO:DICIEMBRE!AH248)</f>
        <v>0</v>
      </c>
      <c r="AI248" s="38">
        <f>SUM(ENERO:DICIEMBRE!AI248)</f>
        <v>0</v>
      </c>
      <c r="AJ248" s="38">
        <f>SUM(ENERO:DICIEMBRE!AJ248)</f>
        <v>0</v>
      </c>
      <c r="AK248" s="38">
        <f>SUM(ENERO:DICIEMBRE!AK248)</f>
        <v>0</v>
      </c>
      <c r="AL248" s="38">
        <f>SUM(ENERO:DICIEMBRE!AL248)</f>
        <v>0</v>
      </c>
      <c r="AM248" s="38">
        <f>SUM(ENERO:DICIEMBRE!AM248)</f>
        <v>0</v>
      </c>
      <c r="AN248" s="38">
        <f>SUM(ENERO:DICIEMBRE!AN248)</f>
        <v>0</v>
      </c>
      <c r="AO248" s="38">
        <f>SUM(ENERO:DICIEMBRE!AO248)</f>
        <v>0</v>
      </c>
      <c r="AP248" s="38">
        <f>SUM(ENERO:DICIEMBRE!AP248)</f>
        <v>0</v>
      </c>
      <c r="AQ248" s="38">
        <f>SUM(ENERO:DICIEMBRE!AQ248)</f>
        <v>0</v>
      </c>
      <c r="AR248" s="38">
        <f>SUM(ENERO:DICIEMBRE!AR248)</f>
        <v>0</v>
      </c>
      <c r="AS248" s="38">
        <f>SUM(ENERO:DICIEMBRE!AS248)</f>
        <v>0</v>
      </c>
      <c r="AT248" s="38">
        <f>SUM(ENERO:DICIEMBRE!AT248)</f>
        <v>0</v>
      </c>
      <c r="AU248" s="38">
        <f>SUM(ENERO:DICIEMBRE!AU248)</f>
        <v>0</v>
      </c>
      <c r="AV248" s="38">
        <f>SUM(ENERO:DICIEMBRE!AV248)</f>
        <v>0</v>
      </c>
      <c r="AW248" s="38">
        <f>SUM(ENERO:DICIEMBRE!AW248)</f>
        <v>0</v>
      </c>
      <c r="AX248" s="38">
        <f>SUM(ENERO:DICIEMBRE!AX248)</f>
        <v>0</v>
      </c>
      <c r="AY248" s="43" t="str">
        <f t="shared" si="468"/>
        <v/>
      </c>
      <c r="BV248" s="10"/>
      <c r="BW248" s="10"/>
      <c r="BX248" s="11"/>
      <c r="BY248" s="11"/>
      <c r="BZ248" s="11"/>
      <c r="CA248" s="44" t="str">
        <f t="shared" si="469"/>
        <v/>
      </c>
      <c r="CB248" s="44" t="str">
        <f t="shared" si="470"/>
        <v/>
      </c>
      <c r="CC248" s="44" t="str">
        <f t="shared" si="471"/>
        <v/>
      </c>
      <c r="CD248" s="44" t="str">
        <f t="shared" si="472"/>
        <v/>
      </c>
      <c r="CE248" s="44" t="str">
        <f t="shared" si="473"/>
        <v/>
      </c>
      <c r="CF248" s="44" t="str">
        <f t="shared" si="474"/>
        <v/>
      </c>
      <c r="CG248" s="44" t="str">
        <f t="shared" si="475"/>
        <v/>
      </c>
      <c r="CH248" s="44" t="str">
        <f t="shared" si="476"/>
        <v/>
      </c>
      <c r="CI248" s="44" t="str">
        <f t="shared" si="477"/>
        <v/>
      </c>
      <c r="CJ248" s="44" t="str">
        <f t="shared" si="478"/>
        <v/>
      </c>
      <c r="CK248" s="44" t="str">
        <f t="shared" si="479"/>
        <v/>
      </c>
      <c r="CL248" s="44" t="str">
        <f t="shared" si="480"/>
        <v/>
      </c>
      <c r="CM248" s="44" t="str">
        <f t="shared" si="481"/>
        <v/>
      </c>
      <c r="CN248" s="44" t="str">
        <f t="shared" si="482"/>
        <v/>
      </c>
      <c r="CO248" s="44" t="str">
        <f t="shared" si="483"/>
        <v/>
      </c>
      <c r="CP248" s="44" t="str">
        <f t="shared" si="484"/>
        <v/>
      </c>
      <c r="CQ248" s="44" t="str">
        <f t="shared" si="485"/>
        <v/>
      </c>
      <c r="CR248" s="44" t="str">
        <f t="shared" si="486"/>
        <v/>
      </c>
      <c r="CS248" s="44" t="str">
        <f t="shared" si="487"/>
        <v/>
      </c>
      <c r="CT248" s="44" t="str">
        <f t="shared" si="488"/>
        <v/>
      </c>
      <c r="CU248" s="44" t="str">
        <f t="shared" si="489"/>
        <v/>
      </c>
      <c r="CV248" s="44" t="str">
        <f t="shared" si="490"/>
        <v/>
      </c>
      <c r="CW248" s="44" t="str">
        <f t="shared" si="491"/>
        <v/>
      </c>
      <c r="CX248" s="44" t="str">
        <f t="shared" si="492"/>
        <v/>
      </c>
      <c r="CY248" s="44"/>
      <c r="CZ248" s="44"/>
      <c r="DA248" s="45">
        <f t="shared" si="493"/>
        <v>0</v>
      </c>
      <c r="DB248" s="45">
        <f t="shared" si="494"/>
        <v>0</v>
      </c>
      <c r="DC248" s="45">
        <f t="shared" si="495"/>
        <v>0</v>
      </c>
      <c r="DD248" s="45">
        <f t="shared" si="496"/>
        <v>0</v>
      </c>
      <c r="DE248" s="45">
        <f t="shared" si="497"/>
        <v>0</v>
      </c>
      <c r="DF248" s="45">
        <f t="shared" si="498"/>
        <v>0</v>
      </c>
      <c r="DG248" s="45">
        <f t="shared" si="499"/>
        <v>0</v>
      </c>
      <c r="DH248" s="45">
        <f t="shared" si="500"/>
        <v>0</v>
      </c>
      <c r="DI248" s="45">
        <f t="shared" si="501"/>
        <v>0</v>
      </c>
      <c r="DJ248" s="45">
        <f t="shared" si="502"/>
        <v>0</v>
      </c>
      <c r="DK248" s="45">
        <f t="shared" si="503"/>
        <v>0</v>
      </c>
      <c r="DL248" s="45">
        <f t="shared" si="504"/>
        <v>0</v>
      </c>
      <c r="DM248" s="45">
        <f t="shared" si="505"/>
        <v>0</v>
      </c>
      <c r="DN248" s="45">
        <f t="shared" si="506"/>
        <v>0</v>
      </c>
      <c r="DO248" s="45">
        <f t="shared" si="507"/>
        <v>0</v>
      </c>
      <c r="DP248" s="45">
        <f t="shared" si="508"/>
        <v>0</v>
      </c>
      <c r="DQ248" s="45">
        <f t="shared" si="509"/>
        <v>0</v>
      </c>
      <c r="DR248" s="45">
        <f t="shared" si="510"/>
        <v>0</v>
      </c>
      <c r="DS248" s="45">
        <f t="shared" si="511"/>
        <v>0</v>
      </c>
      <c r="DT248" s="45">
        <f t="shared" si="512"/>
        <v>0</v>
      </c>
      <c r="DU248" s="45">
        <f t="shared" si="513"/>
        <v>0</v>
      </c>
      <c r="DV248" s="45">
        <f t="shared" si="514"/>
        <v>0</v>
      </c>
      <c r="DW248" s="45">
        <f t="shared" si="515"/>
        <v>0</v>
      </c>
      <c r="DX248" s="45">
        <f t="shared" si="515"/>
        <v>0</v>
      </c>
    </row>
    <row r="249" spans="1:128" s="9" customFormat="1" ht="22.5" x14ac:dyDescent="0.25">
      <c r="A249" s="476"/>
      <c r="B249" s="67" t="s">
        <v>96</v>
      </c>
      <c r="C249" s="197">
        <f>+Q249+S249+U249+W249+Y249+AA249+AC249+AE249+AG249+AI249+O249</f>
        <v>0</v>
      </c>
      <c r="D249" s="183">
        <f>+R249+T249+V249+X249+Z249+AB249+AD249+AF249+AH249+AJ249+P249</f>
        <v>0</v>
      </c>
      <c r="E249" s="38">
        <f>SUM(ENERO:DICIEMBRE!E249)</f>
        <v>0</v>
      </c>
      <c r="F249" s="38">
        <f>SUM(ENERO:DICIEMBRE!F249)</f>
        <v>0</v>
      </c>
      <c r="G249" s="38">
        <f>SUM(ENERO:DICIEMBRE!G249)</f>
        <v>0</v>
      </c>
      <c r="H249" s="38">
        <f>SUM(ENERO:DICIEMBRE!H249)</f>
        <v>0</v>
      </c>
      <c r="I249" s="38">
        <f>SUM(ENERO:DICIEMBRE!I249)</f>
        <v>0</v>
      </c>
      <c r="J249" s="38">
        <f>SUM(ENERO:DICIEMBRE!J249)</f>
        <v>0</v>
      </c>
      <c r="K249" s="38">
        <f>SUM(ENERO:DICIEMBRE!K249)</f>
        <v>0</v>
      </c>
      <c r="L249" s="38">
        <f>SUM(ENERO:DICIEMBRE!L249)</f>
        <v>0</v>
      </c>
      <c r="M249" s="38">
        <f>SUM(ENERO:DICIEMBRE!M249)</f>
        <v>0</v>
      </c>
      <c r="N249" s="38">
        <f>SUM(ENERO:DICIEMBRE!N249)</f>
        <v>0</v>
      </c>
      <c r="O249" s="38">
        <f>SUM(ENERO:DICIEMBRE!O249)</f>
        <v>0</v>
      </c>
      <c r="P249" s="38">
        <f>SUM(ENERO:DICIEMBRE!P249)</f>
        <v>0</v>
      </c>
      <c r="Q249" s="38">
        <f>SUM(ENERO:DICIEMBRE!Q249)</f>
        <v>0</v>
      </c>
      <c r="R249" s="38">
        <f>SUM(ENERO:DICIEMBRE!R249)</f>
        <v>0</v>
      </c>
      <c r="S249" s="38">
        <f>SUM(ENERO:DICIEMBRE!S249)</f>
        <v>0</v>
      </c>
      <c r="T249" s="38">
        <f>SUM(ENERO:DICIEMBRE!T249)</f>
        <v>0</v>
      </c>
      <c r="U249" s="38">
        <f>SUM(ENERO:DICIEMBRE!U249)</f>
        <v>0</v>
      </c>
      <c r="V249" s="38">
        <f>SUM(ENERO:DICIEMBRE!V249)</f>
        <v>0</v>
      </c>
      <c r="W249" s="38">
        <f>SUM(ENERO:DICIEMBRE!W249)</f>
        <v>0</v>
      </c>
      <c r="X249" s="38">
        <f>SUM(ENERO:DICIEMBRE!X249)</f>
        <v>0</v>
      </c>
      <c r="Y249" s="38">
        <f>SUM(ENERO:DICIEMBRE!Y249)</f>
        <v>0</v>
      </c>
      <c r="Z249" s="38">
        <f>SUM(ENERO:DICIEMBRE!Z249)</f>
        <v>0</v>
      </c>
      <c r="AA249" s="38">
        <f>SUM(ENERO:DICIEMBRE!AA249)</f>
        <v>0</v>
      </c>
      <c r="AB249" s="38">
        <f>SUM(ENERO:DICIEMBRE!AB249)</f>
        <v>0</v>
      </c>
      <c r="AC249" s="38">
        <f>SUM(ENERO:DICIEMBRE!AC249)</f>
        <v>0</v>
      </c>
      <c r="AD249" s="38">
        <f>SUM(ENERO:DICIEMBRE!AD249)</f>
        <v>0</v>
      </c>
      <c r="AE249" s="38">
        <f>SUM(ENERO:DICIEMBRE!AE249)</f>
        <v>0</v>
      </c>
      <c r="AF249" s="38">
        <f>SUM(ENERO:DICIEMBRE!AF249)</f>
        <v>0</v>
      </c>
      <c r="AG249" s="38">
        <f>SUM(ENERO:DICIEMBRE!AG249)</f>
        <v>0</v>
      </c>
      <c r="AH249" s="38">
        <f>SUM(ENERO:DICIEMBRE!AH249)</f>
        <v>0</v>
      </c>
      <c r="AI249" s="38">
        <f>SUM(ENERO:DICIEMBRE!AI249)</f>
        <v>0</v>
      </c>
      <c r="AJ249" s="38">
        <f>SUM(ENERO:DICIEMBRE!AJ249)</f>
        <v>0</v>
      </c>
      <c r="AK249" s="38">
        <f>SUM(ENERO:DICIEMBRE!AK249)</f>
        <v>0</v>
      </c>
      <c r="AL249" s="38">
        <f>SUM(ENERO:DICIEMBRE!AL249)</f>
        <v>0</v>
      </c>
      <c r="AM249" s="38">
        <f>SUM(ENERO:DICIEMBRE!AM249)</f>
        <v>0</v>
      </c>
      <c r="AN249" s="38">
        <f>SUM(ENERO:DICIEMBRE!AN249)</f>
        <v>0</v>
      </c>
      <c r="AO249" s="38">
        <f>SUM(ENERO:DICIEMBRE!AO249)</f>
        <v>0</v>
      </c>
      <c r="AP249" s="38">
        <f>SUM(ENERO:DICIEMBRE!AP249)</f>
        <v>0</v>
      </c>
      <c r="AQ249" s="38">
        <f>SUM(ENERO:DICIEMBRE!AQ249)</f>
        <v>0</v>
      </c>
      <c r="AR249" s="38">
        <f>SUM(ENERO:DICIEMBRE!AR249)</f>
        <v>0</v>
      </c>
      <c r="AS249" s="38">
        <f>SUM(ENERO:DICIEMBRE!AS249)</f>
        <v>0</v>
      </c>
      <c r="AT249" s="38">
        <f>SUM(ENERO:DICIEMBRE!AT249)</f>
        <v>0</v>
      </c>
      <c r="AU249" s="38">
        <f>SUM(ENERO:DICIEMBRE!AU249)</f>
        <v>0</v>
      </c>
      <c r="AV249" s="38">
        <f>SUM(ENERO:DICIEMBRE!AV249)</f>
        <v>0</v>
      </c>
      <c r="AW249" s="38">
        <f>SUM(ENERO:DICIEMBRE!AW249)</f>
        <v>0</v>
      </c>
      <c r="AX249" s="38">
        <f>SUM(ENERO:DICIEMBRE!AX249)</f>
        <v>0</v>
      </c>
      <c r="AY249" s="43" t="str">
        <f t="shared" si="468"/>
        <v/>
      </c>
      <c r="BV249" s="10"/>
      <c r="BW249" s="10"/>
      <c r="BX249" s="11"/>
      <c r="BY249" s="11"/>
      <c r="BZ249" s="11"/>
      <c r="CA249" s="44" t="str">
        <f t="shared" si="469"/>
        <v/>
      </c>
      <c r="CB249" s="44" t="str">
        <f t="shared" si="470"/>
        <v/>
      </c>
      <c r="CC249" s="44" t="str">
        <f t="shared" si="471"/>
        <v/>
      </c>
      <c r="CD249" s="44" t="str">
        <f t="shared" si="472"/>
        <v/>
      </c>
      <c r="CE249" s="44" t="str">
        <f t="shared" si="473"/>
        <v/>
      </c>
      <c r="CF249" s="44" t="str">
        <f t="shared" si="474"/>
        <v/>
      </c>
      <c r="CG249" s="44" t="str">
        <f t="shared" si="475"/>
        <v/>
      </c>
      <c r="CH249" s="44" t="str">
        <f t="shared" si="476"/>
        <v/>
      </c>
      <c r="CI249" s="44" t="str">
        <f t="shared" si="477"/>
        <v/>
      </c>
      <c r="CJ249" s="44" t="str">
        <f t="shared" si="478"/>
        <v/>
      </c>
      <c r="CK249" s="44" t="str">
        <f t="shared" si="479"/>
        <v/>
      </c>
      <c r="CL249" s="44" t="str">
        <f t="shared" si="480"/>
        <v/>
      </c>
      <c r="CM249" s="44" t="str">
        <f t="shared" si="481"/>
        <v/>
      </c>
      <c r="CN249" s="44" t="str">
        <f t="shared" si="482"/>
        <v/>
      </c>
      <c r="CO249" s="44" t="str">
        <f t="shared" si="483"/>
        <v/>
      </c>
      <c r="CP249" s="44" t="str">
        <f t="shared" si="484"/>
        <v/>
      </c>
      <c r="CQ249" s="44" t="str">
        <f t="shared" si="485"/>
        <v/>
      </c>
      <c r="CR249" s="44" t="str">
        <f t="shared" si="486"/>
        <v/>
      </c>
      <c r="CS249" s="44" t="str">
        <f t="shared" si="487"/>
        <v/>
      </c>
      <c r="CT249" s="44" t="str">
        <f t="shared" si="488"/>
        <v/>
      </c>
      <c r="CU249" s="44" t="str">
        <f t="shared" si="489"/>
        <v/>
      </c>
      <c r="CV249" s="44" t="str">
        <f t="shared" si="490"/>
        <v/>
      </c>
      <c r="CW249" s="44" t="str">
        <f t="shared" si="491"/>
        <v/>
      </c>
      <c r="CX249" s="44" t="str">
        <f t="shared" si="492"/>
        <v/>
      </c>
      <c r="CY249" s="44"/>
      <c r="CZ249" s="44"/>
      <c r="DA249" s="45">
        <f t="shared" si="493"/>
        <v>0</v>
      </c>
      <c r="DB249" s="45">
        <f t="shared" si="494"/>
        <v>0</v>
      </c>
      <c r="DC249" s="45">
        <f t="shared" si="495"/>
        <v>0</v>
      </c>
      <c r="DD249" s="45">
        <f t="shared" si="496"/>
        <v>0</v>
      </c>
      <c r="DE249" s="45">
        <f t="shared" si="497"/>
        <v>0</v>
      </c>
      <c r="DF249" s="45">
        <f t="shared" si="498"/>
        <v>0</v>
      </c>
      <c r="DG249" s="45">
        <f t="shared" si="499"/>
        <v>0</v>
      </c>
      <c r="DH249" s="45">
        <f t="shared" si="500"/>
        <v>0</v>
      </c>
      <c r="DI249" s="45">
        <f t="shared" si="501"/>
        <v>0</v>
      </c>
      <c r="DJ249" s="45">
        <f t="shared" si="502"/>
        <v>0</v>
      </c>
      <c r="DK249" s="45">
        <f t="shared" si="503"/>
        <v>0</v>
      </c>
      <c r="DL249" s="45">
        <f t="shared" si="504"/>
        <v>0</v>
      </c>
      <c r="DM249" s="45">
        <f t="shared" si="505"/>
        <v>0</v>
      </c>
      <c r="DN249" s="45">
        <f t="shared" si="506"/>
        <v>0</v>
      </c>
      <c r="DO249" s="45">
        <f t="shared" si="507"/>
        <v>0</v>
      </c>
      <c r="DP249" s="45">
        <f t="shared" si="508"/>
        <v>0</v>
      </c>
      <c r="DQ249" s="45">
        <f t="shared" si="509"/>
        <v>0</v>
      </c>
      <c r="DR249" s="45">
        <f t="shared" si="510"/>
        <v>0</v>
      </c>
      <c r="DS249" s="45">
        <f t="shared" si="511"/>
        <v>0</v>
      </c>
      <c r="DT249" s="45">
        <f t="shared" si="512"/>
        <v>0</v>
      </c>
      <c r="DU249" s="45">
        <f t="shared" si="513"/>
        <v>0</v>
      </c>
      <c r="DV249" s="45">
        <f t="shared" si="514"/>
        <v>0</v>
      </c>
      <c r="DW249" s="45">
        <f t="shared" si="515"/>
        <v>0</v>
      </c>
      <c r="DX249" s="45">
        <f t="shared" si="515"/>
        <v>0</v>
      </c>
    </row>
    <row r="250" spans="1:128" s="9" customFormat="1" ht="22.5" x14ac:dyDescent="0.25">
      <c r="A250" s="476"/>
      <c r="B250" s="67" t="s">
        <v>97</v>
      </c>
      <c r="C250" s="182">
        <f t="shared" ref="C250:D254" si="516">+M250+O250+Q250+S250+U250+W250+Y250+AA250+AC250+AE250+AG250+AI250</f>
        <v>0</v>
      </c>
      <c r="D250" s="191">
        <f t="shared" si="516"/>
        <v>0</v>
      </c>
      <c r="E250" s="38">
        <f>SUM(ENERO:DICIEMBRE!E250)</f>
        <v>0</v>
      </c>
      <c r="F250" s="38">
        <f>SUM(ENERO:DICIEMBRE!F250)</f>
        <v>0</v>
      </c>
      <c r="G250" s="38">
        <f>SUM(ENERO:DICIEMBRE!G250)</f>
        <v>0</v>
      </c>
      <c r="H250" s="38">
        <f>SUM(ENERO:DICIEMBRE!H250)</f>
        <v>0</v>
      </c>
      <c r="I250" s="38">
        <f>SUM(ENERO:DICIEMBRE!I250)</f>
        <v>0</v>
      </c>
      <c r="J250" s="38">
        <f>SUM(ENERO:DICIEMBRE!J250)</f>
        <v>0</v>
      </c>
      <c r="K250" s="38">
        <f>SUM(ENERO:DICIEMBRE!K250)</f>
        <v>0</v>
      </c>
      <c r="L250" s="38">
        <f>SUM(ENERO:DICIEMBRE!L250)</f>
        <v>0</v>
      </c>
      <c r="M250" s="38">
        <f>SUM(ENERO:DICIEMBRE!M250)</f>
        <v>0</v>
      </c>
      <c r="N250" s="38">
        <f>SUM(ENERO:DICIEMBRE!N250)</f>
        <v>0</v>
      </c>
      <c r="O250" s="38">
        <f>SUM(ENERO:DICIEMBRE!O250)</f>
        <v>0</v>
      </c>
      <c r="P250" s="38">
        <f>SUM(ENERO:DICIEMBRE!P250)</f>
        <v>0</v>
      </c>
      <c r="Q250" s="38">
        <f>SUM(ENERO:DICIEMBRE!Q250)</f>
        <v>0</v>
      </c>
      <c r="R250" s="38">
        <f>SUM(ENERO:DICIEMBRE!R250)</f>
        <v>0</v>
      </c>
      <c r="S250" s="38">
        <f>SUM(ENERO:DICIEMBRE!S250)</f>
        <v>0</v>
      </c>
      <c r="T250" s="38">
        <f>SUM(ENERO:DICIEMBRE!T250)</f>
        <v>0</v>
      </c>
      <c r="U250" s="38">
        <f>SUM(ENERO:DICIEMBRE!U250)</f>
        <v>0</v>
      </c>
      <c r="V250" s="38">
        <f>SUM(ENERO:DICIEMBRE!V250)</f>
        <v>0</v>
      </c>
      <c r="W250" s="38">
        <f>SUM(ENERO:DICIEMBRE!W250)</f>
        <v>0</v>
      </c>
      <c r="X250" s="38">
        <f>SUM(ENERO:DICIEMBRE!X250)</f>
        <v>0</v>
      </c>
      <c r="Y250" s="38">
        <f>SUM(ENERO:DICIEMBRE!Y250)</f>
        <v>0</v>
      </c>
      <c r="Z250" s="38">
        <f>SUM(ENERO:DICIEMBRE!Z250)</f>
        <v>0</v>
      </c>
      <c r="AA250" s="38">
        <f>SUM(ENERO:DICIEMBRE!AA250)</f>
        <v>0</v>
      </c>
      <c r="AB250" s="38">
        <f>SUM(ENERO:DICIEMBRE!AB250)</f>
        <v>0</v>
      </c>
      <c r="AC250" s="38">
        <f>SUM(ENERO:DICIEMBRE!AC250)</f>
        <v>0</v>
      </c>
      <c r="AD250" s="38">
        <f>SUM(ENERO:DICIEMBRE!AD250)</f>
        <v>0</v>
      </c>
      <c r="AE250" s="38">
        <f>SUM(ENERO:DICIEMBRE!AE250)</f>
        <v>0</v>
      </c>
      <c r="AF250" s="38">
        <f>SUM(ENERO:DICIEMBRE!AF250)</f>
        <v>0</v>
      </c>
      <c r="AG250" s="38">
        <f>SUM(ENERO:DICIEMBRE!AG250)</f>
        <v>0</v>
      </c>
      <c r="AH250" s="38">
        <f>SUM(ENERO:DICIEMBRE!AH250)</f>
        <v>0</v>
      </c>
      <c r="AI250" s="38">
        <f>SUM(ENERO:DICIEMBRE!AI250)</f>
        <v>0</v>
      </c>
      <c r="AJ250" s="38">
        <f>SUM(ENERO:DICIEMBRE!AJ250)</f>
        <v>0</v>
      </c>
      <c r="AK250" s="38">
        <f>SUM(ENERO:DICIEMBRE!AK250)</f>
        <v>0</v>
      </c>
      <c r="AL250" s="38">
        <f>SUM(ENERO:DICIEMBRE!AL250)</f>
        <v>0</v>
      </c>
      <c r="AM250" s="38">
        <f>SUM(ENERO:DICIEMBRE!AM250)</f>
        <v>0</v>
      </c>
      <c r="AN250" s="38">
        <f>SUM(ENERO:DICIEMBRE!AN250)</f>
        <v>0</v>
      </c>
      <c r="AO250" s="38">
        <f>SUM(ENERO:DICIEMBRE!AO250)</f>
        <v>0</v>
      </c>
      <c r="AP250" s="38">
        <f>SUM(ENERO:DICIEMBRE!AP250)</f>
        <v>0</v>
      </c>
      <c r="AQ250" s="38">
        <f>SUM(ENERO:DICIEMBRE!AQ250)</f>
        <v>0</v>
      </c>
      <c r="AR250" s="38">
        <f>SUM(ENERO:DICIEMBRE!AR250)</f>
        <v>0</v>
      </c>
      <c r="AS250" s="38">
        <f>SUM(ENERO:DICIEMBRE!AS250)</f>
        <v>0</v>
      </c>
      <c r="AT250" s="38">
        <f>SUM(ENERO:DICIEMBRE!AT250)</f>
        <v>0</v>
      </c>
      <c r="AU250" s="38">
        <f>SUM(ENERO:DICIEMBRE!AU250)</f>
        <v>0</v>
      </c>
      <c r="AV250" s="38">
        <f>SUM(ENERO:DICIEMBRE!AV250)</f>
        <v>0</v>
      </c>
      <c r="AW250" s="38">
        <f>SUM(ENERO:DICIEMBRE!AW250)</f>
        <v>0</v>
      </c>
      <c r="AX250" s="38">
        <f>SUM(ENERO:DICIEMBRE!AX250)</f>
        <v>0</v>
      </c>
      <c r="AY250" s="43" t="str">
        <f t="shared" si="468"/>
        <v/>
      </c>
      <c r="BV250" s="10"/>
      <c r="BW250" s="10"/>
      <c r="BX250" s="11"/>
      <c r="BY250" s="11"/>
      <c r="BZ250" s="11"/>
      <c r="CA250" s="44" t="str">
        <f t="shared" si="469"/>
        <v/>
      </c>
      <c r="CB250" s="44" t="str">
        <f t="shared" si="470"/>
        <v/>
      </c>
      <c r="CC250" s="44" t="str">
        <f t="shared" si="471"/>
        <v/>
      </c>
      <c r="CD250" s="44" t="str">
        <f t="shared" si="472"/>
        <v/>
      </c>
      <c r="CE250" s="44" t="str">
        <f t="shared" si="473"/>
        <v/>
      </c>
      <c r="CF250" s="44" t="str">
        <f t="shared" si="474"/>
        <v/>
      </c>
      <c r="CG250" s="44" t="str">
        <f t="shared" si="475"/>
        <v/>
      </c>
      <c r="CH250" s="44" t="str">
        <f t="shared" si="476"/>
        <v/>
      </c>
      <c r="CI250" s="44" t="str">
        <f t="shared" si="477"/>
        <v/>
      </c>
      <c r="CJ250" s="44" t="str">
        <f t="shared" si="478"/>
        <v/>
      </c>
      <c r="CK250" s="44" t="str">
        <f t="shared" si="479"/>
        <v/>
      </c>
      <c r="CL250" s="44" t="str">
        <f t="shared" si="480"/>
        <v/>
      </c>
      <c r="CM250" s="44" t="str">
        <f t="shared" si="481"/>
        <v/>
      </c>
      <c r="CN250" s="44" t="str">
        <f t="shared" si="482"/>
        <v/>
      </c>
      <c r="CO250" s="44" t="str">
        <f t="shared" si="483"/>
        <v/>
      </c>
      <c r="CP250" s="44" t="str">
        <f t="shared" si="484"/>
        <v/>
      </c>
      <c r="CQ250" s="44" t="str">
        <f t="shared" si="485"/>
        <v/>
      </c>
      <c r="CR250" s="44" t="str">
        <f t="shared" si="486"/>
        <v/>
      </c>
      <c r="CS250" s="44" t="str">
        <f t="shared" si="487"/>
        <v/>
      </c>
      <c r="CT250" s="44" t="str">
        <f t="shared" si="488"/>
        <v/>
      </c>
      <c r="CU250" s="44" t="str">
        <f t="shared" si="489"/>
        <v/>
      </c>
      <c r="CV250" s="44" t="str">
        <f t="shared" si="490"/>
        <v/>
      </c>
      <c r="CW250" s="44" t="str">
        <f t="shared" si="491"/>
        <v/>
      </c>
      <c r="CX250" s="44" t="str">
        <f t="shared" si="492"/>
        <v/>
      </c>
      <c r="CY250" s="44"/>
      <c r="CZ250" s="44"/>
      <c r="DA250" s="45">
        <f t="shared" si="493"/>
        <v>0</v>
      </c>
      <c r="DB250" s="45">
        <f t="shared" si="494"/>
        <v>0</v>
      </c>
      <c r="DC250" s="45">
        <f t="shared" si="495"/>
        <v>0</v>
      </c>
      <c r="DD250" s="45">
        <f t="shared" si="496"/>
        <v>0</v>
      </c>
      <c r="DE250" s="45">
        <f t="shared" si="497"/>
        <v>0</v>
      </c>
      <c r="DF250" s="45">
        <f t="shared" si="498"/>
        <v>0</v>
      </c>
      <c r="DG250" s="45">
        <f t="shared" si="499"/>
        <v>0</v>
      </c>
      <c r="DH250" s="45">
        <f t="shared" si="500"/>
        <v>0</v>
      </c>
      <c r="DI250" s="45">
        <f t="shared" si="501"/>
        <v>0</v>
      </c>
      <c r="DJ250" s="45">
        <f t="shared" si="502"/>
        <v>0</v>
      </c>
      <c r="DK250" s="45">
        <f t="shared" si="503"/>
        <v>0</v>
      </c>
      <c r="DL250" s="45">
        <f t="shared" si="504"/>
        <v>0</v>
      </c>
      <c r="DM250" s="45">
        <f t="shared" si="505"/>
        <v>0</v>
      </c>
      <c r="DN250" s="45">
        <f t="shared" si="506"/>
        <v>0</v>
      </c>
      <c r="DO250" s="45">
        <f t="shared" si="507"/>
        <v>0</v>
      </c>
      <c r="DP250" s="45">
        <f t="shared" si="508"/>
        <v>0</v>
      </c>
      <c r="DQ250" s="45">
        <f t="shared" si="509"/>
        <v>0</v>
      </c>
      <c r="DR250" s="45">
        <f t="shared" si="510"/>
        <v>0</v>
      </c>
      <c r="DS250" s="45">
        <f t="shared" si="511"/>
        <v>0</v>
      </c>
      <c r="DT250" s="45">
        <f t="shared" si="512"/>
        <v>0</v>
      </c>
      <c r="DU250" s="45">
        <f t="shared" si="513"/>
        <v>0</v>
      </c>
      <c r="DV250" s="45">
        <f t="shared" si="514"/>
        <v>0</v>
      </c>
      <c r="DW250" s="45">
        <f t="shared" si="515"/>
        <v>0</v>
      </c>
      <c r="DX250" s="45">
        <f t="shared" si="515"/>
        <v>0</v>
      </c>
    </row>
    <row r="251" spans="1:128" s="9" customFormat="1" x14ac:dyDescent="0.25">
      <c r="A251" s="476"/>
      <c r="B251" s="67" t="s">
        <v>98</v>
      </c>
      <c r="C251" s="182">
        <f t="shared" si="516"/>
        <v>0</v>
      </c>
      <c r="D251" s="191">
        <f t="shared" si="516"/>
        <v>0</v>
      </c>
      <c r="E251" s="38">
        <f>SUM(ENERO:DICIEMBRE!E251)</f>
        <v>0</v>
      </c>
      <c r="F251" s="38">
        <f>SUM(ENERO:DICIEMBRE!F251)</f>
        <v>0</v>
      </c>
      <c r="G251" s="38">
        <f>SUM(ENERO:DICIEMBRE!G251)</f>
        <v>0</v>
      </c>
      <c r="H251" s="38">
        <f>SUM(ENERO:DICIEMBRE!H251)</f>
        <v>0</v>
      </c>
      <c r="I251" s="38">
        <f>SUM(ENERO:DICIEMBRE!I251)</f>
        <v>0</v>
      </c>
      <c r="J251" s="38">
        <f>SUM(ENERO:DICIEMBRE!J251)</f>
        <v>0</v>
      </c>
      <c r="K251" s="38">
        <f>SUM(ENERO:DICIEMBRE!K251)</f>
        <v>0</v>
      </c>
      <c r="L251" s="38">
        <f>SUM(ENERO:DICIEMBRE!L251)</f>
        <v>0</v>
      </c>
      <c r="M251" s="38">
        <f>SUM(ENERO:DICIEMBRE!M251)</f>
        <v>0</v>
      </c>
      <c r="N251" s="38">
        <f>SUM(ENERO:DICIEMBRE!N251)</f>
        <v>0</v>
      </c>
      <c r="O251" s="38">
        <f>SUM(ENERO:DICIEMBRE!O251)</f>
        <v>0</v>
      </c>
      <c r="P251" s="38">
        <f>SUM(ENERO:DICIEMBRE!P251)</f>
        <v>0</v>
      </c>
      <c r="Q251" s="38">
        <f>SUM(ENERO:DICIEMBRE!Q251)</f>
        <v>0</v>
      </c>
      <c r="R251" s="38">
        <f>SUM(ENERO:DICIEMBRE!R251)</f>
        <v>0</v>
      </c>
      <c r="S251" s="38">
        <f>SUM(ENERO:DICIEMBRE!S251)</f>
        <v>0</v>
      </c>
      <c r="T251" s="38">
        <f>SUM(ENERO:DICIEMBRE!T251)</f>
        <v>0</v>
      </c>
      <c r="U251" s="38">
        <f>SUM(ENERO:DICIEMBRE!U251)</f>
        <v>0</v>
      </c>
      <c r="V251" s="38">
        <f>SUM(ENERO:DICIEMBRE!V251)</f>
        <v>0</v>
      </c>
      <c r="W251" s="38">
        <f>SUM(ENERO:DICIEMBRE!W251)</f>
        <v>0</v>
      </c>
      <c r="X251" s="38">
        <f>SUM(ENERO:DICIEMBRE!X251)</f>
        <v>0</v>
      </c>
      <c r="Y251" s="38">
        <f>SUM(ENERO:DICIEMBRE!Y251)</f>
        <v>0</v>
      </c>
      <c r="Z251" s="38">
        <f>SUM(ENERO:DICIEMBRE!Z251)</f>
        <v>0</v>
      </c>
      <c r="AA251" s="38">
        <f>SUM(ENERO:DICIEMBRE!AA251)</f>
        <v>0</v>
      </c>
      <c r="AB251" s="38">
        <f>SUM(ENERO:DICIEMBRE!AB251)</f>
        <v>0</v>
      </c>
      <c r="AC251" s="38">
        <f>SUM(ENERO:DICIEMBRE!AC251)</f>
        <v>0</v>
      </c>
      <c r="AD251" s="38">
        <f>SUM(ENERO:DICIEMBRE!AD251)</f>
        <v>0</v>
      </c>
      <c r="AE251" s="38">
        <f>SUM(ENERO:DICIEMBRE!AE251)</f>
        <v>0</v>
      </c>
      <c r="AF251" s="38">
        <f>SUM(ENERO:DICIEMBRE!AF251)</f>
        <v>0</v>
      </c>
      <c r="AG251" s="38">
        <f>SUM(ENERO:DICIEMBRE!AG251)</f>
        <v>0</v>
      </c>
      <c r="AH251" s="38">
        <f>SUM(ENERO:DICIEMBRE!AH251)</f>
        <v>0</v>
      </c>
      <c r="AI251" s="38">
        <f>SUM(ENERO:DICIEMBRE!AI251)</f>
        <v>0</v>
      </c>
      <c r="AJ251" s="38">
        <f>SUM(ENERO:DICIEMBRE!AJ251)</f>
        <v>0</v>
      </c>
      <c r="AK251" s="38">
        <f>SUM(ENERO:DICIEMBRE!AK251)</f>
        <v>0</v>
      </c>
      <c r="AL251" s="38">
        <f>SUM(ENERO:DICIEMBRE!AL251)</f>
        <v>0</v>
      </c>
      <c r="AM251" s="38">
        <f>SUM(ENERO:DICIEMBRE!AM251)</f>
        <v>0</v>
      </c>
      <c r="AN251" s="38">
        <f>SUM(ENERO:DICIEMBRE!AN251)</f>
        <v>0</v>
      </c>
      <c r="AO251" s="38">
        <f>SUM(ENERO:DICIEMBRE!AO251)</f>
        <v>0</v>
      </c>
      <c r="AP251" s="38">
        <f>SUM(ENERO:DICIEMBRE!AP251)</f>
        <v>0</v>
      </c>
      <c r="AQ251" s="38">
        <f>SUM(ENERO:DICIEMBRE!AQ251)</f>
        <v>0</v>
      </c>
      <c r="AR251" s="38">
        <f>SUM(ENERO:DICIEMBRE!AR251)</f>
        <v>0</v>
      </c>
      <c r="AS251" s="38">
        <f>SUM(ENERO:DICIEMBRE!AS251)</f>
        <v>0</v>
      </c>
      <c r="AT251" s="38">
        <f>SUM(ENERO:DICIEMBRE!AT251)</f>
        <v>0</v>
      </c>
      <c r="AU251" s="38">
        <f>SUM(ENERO:DICIEMBRE!AU251)</f>
        <v>0</v>
      </c>
      <c r="AV251" s="38">
        <f>SUM(ENERO:DICIEMBRE!AV251)</f>
        <v>0</v>
      </c>
      <c r="AW251" s="38">
        <f>SUM(ENERO:DICIEMBRE!AW251)</f>
        <v>0</v>
      </c>
      <c r="AX251" s="38">
        <f>SUM(ENERO:DICIEMBRE!AX251)</f>
        <v>0</v>
      </c>
      <c r="AY251" s="43" t="str">
        <f t="shared" si="468"/>
        <v/>
      </c>
      <c r="BV251" s="10"/>
      <c r="BW251" s="10"/>
      <c r="BX251" s="11"/>
      <c r="BY251" s="11"/>
      <c r="BZ251" s="11"/>
      <c r="CA251" s="44" t="str">
        <f t="shared" si="469"/>
        <v/>
      </c>
      <c r="CB251" s="44" t="str">
        <f t="shared" si="470"/>
        <v/>
      </c>
      <c r="CC251" s="44" t="str">
        <f t="shared" si="471"/>
        <v/>
      </c>
      <c r="CD251" s="44" t="str">
        <f t="shared" si="472"/>
        <v/>
      </c>
      <c r="CE251" s="44" t="str">
        <f t="shared" si="473"/>
        <v/>
      </c>
      <c r="CF251" s="44" t="str">
        <f t="shared" si="474"/>
        <v/>
      </c>
      <c r="CG251" s="44" t="str">
        <f t="shared" si="475"/>
        <v/>
      </c>
      <c r="CH251" s="44" t="str">
        <f t="shared" si="476"/>
        <v/>
      </c>
      <c r="CI251" s="44" t="str">
        <f t="shared" si="477"/>
        <v/>
      </c>
      <c r="CJ251" s="44" t="str">
        <f t="shared" si="478"/>
        <v/>
      </c>
      <c r="CK251" s="44" t="str">
        <f t="shared" si="479"/>
        <v/>
      </c>
      <c r="CL251" s="44" t="str">
        <f t="shared" si="480"/>
        <v/>
      </c>
      <c r="CM251" s="44" t="str">
        <f t="shared" si="481"/>
        <v/>
      </c>
      <c r="CN251" s="44" t="str">
        <f t="shared" si="482"/>
        <v/>
      </c>
      <c r="CO251" s="44" t="str">
        <f t="shared" si="483"/>
        <v/>
      </c>
      <c r="CP251" s="44" t="str">
        <f t="shared" si="484"/>
        <v/>
      </c>
      <c r="CQ251" s="44" t="str">
        <f t="shared" si="485"/>
        <v/>
      </c>
      <c r="CR251" s="44" t="str">
        <f t="shared" si="486"/>
        <v/>
      </c>
      <c r="CS251" s="44" t="str">
        <f t="shared" si="487"/>
        <v/>
      </c>
      <c r="CT251" s="44" t="str">
        <f t="shared" si="488"/>
        <v/>
      </c>
      <c r="CU251" s="44" t="str">
        <f t="shared" si="489"/>
        <v/>
      </c>
      <c r="CV251" s="44" t="str">
        <f t="shared" si="490"/>
        <v/>
      </c>
      <c r="CW251" s="44" t="str">
        <f t="shared" si="491"/>
        <v/>
      </c>
      <c r="CX251" s="44" t="str">
        <f t="shared" si="492"/>
        <v/>
      </c>
      <c r="CY251" s="44"/>
      <c r="CZ251" s="44"/>
      <c r="DA251" s="45">
        <f t="shared" si="493"/>
        <v>0</v>
      </c>
      <c r="DB251" s="45">
        <f t="shared" si="494"/>
        <v>0</v>
      </c>
      <c r="DC251" s="45">
        <f t="shared" si="495"/>
        <v>0</v>
      </c>
      <c r="DD251" s="45">
        <f t="shared" si="496"/>
        <v>0</v>
      </c>
      <c r="DE251" s="45">
        <f t="shared" si="497"/>
        <v>0</v>
      </c>
      <c r="DF251" s="45">
        <f t="shared" si="498"/>
        <v>0</v>
      </c>
      <c r="DG251" s="45">
        <f t="shared" si="499"/>
        <v>0</v>
      </c>
      <c r="DH251" s="45">
        <f t="shared" si="500"/>
        <v>0</v>
      </c>
      <c r="DI251" s="45">
        <f t="shared" si="501"/>
        <v>0</v>
      </c>
      <c r="DJ251" s="45">
        <f t="shared" si="502"/>
        <v>0</v>
      </c>
      <c r="DK251" s="45">
        <f t="shared" si="503"/>
        <v>0</v>
      </c>
      <c r="DL251" s="45">
        <f t="shared" si="504"/>
        <v>0</v>
      </c>
      <c r="DM251" s="45">
        <f t="shared" si="505"/>
        <v>0</v>
      </c>
      <c r="DN251" s="45">
        <f t="shared" si="506"/>
        <v>0</v>
      </c>
      <c r="DO251" s="45">
        <f t="shared" si="507"/>
        <v>0</v>
      </c>
      <c r="DP251" s="45">
        <f t="shared" si="508"/>
        <v>0</v>
      </c>
      <c r="DQ251" s="45">
        <f t="shared" si="509"/>
        <v>0</v>
      </c>
      <c r="DR251" s="45">
        <f t="shared" si="510"/>
        <v>0</v>
      </c>
      <c r="DS251" s="45">
        <f t="shared" si="511"/>
        <v>0</v>
      </c>
      <c r="DT251" s="45">
        <f t="shared" si="512"/>
        <v>0</v>
      </c>
      <c r="DU251" s="45">
        <f t="shared" si="513"/>
        <v>0</v>
      </c>
      <c r="DV251" s="45">
        <f t="shared" si="514"/>
        <v>0</v>
      </c>
      <c r="DW251" s="45">
        <f t="shared" si="515"/>
        <v>0</v>
      </c>
      <c r="DX251" s="45">
        <f t="shared" si="515"/>
        <v>0</v>
      </c>
    </row>
    <row r="252" spans="1:128" s="9" customFormat="1" ht="22.5" x14ac:dyDescent="0.25">
      <c r="A252" s="476"/>
      <c r="B252" s="67" t="s">
        <v>99</v>
      </c>
      <c r="C252" s="195">
        <f t="shared" si="516"/>
        <v>0</v>
      </c>
      <c r="D252" s="191">
        <f t="shared" si="516"/>
        <v>0</v>
      </c>
      <c r="E252" s="38">
        <f>SUM(ENERO:DICIEMBRE!E252)</f>
        <v>0</v>
      </c>
      <c r="F252" s="38">
        <f>SUM(ENERO:DICIEMBRE!F252)</f>
        <v>0</v>
      </c>
      <c r="G252" s="38">
        <f>SUM(ENERO:DICIEMBRE!G252)</f>
        <v>0</v>
      </c>
      <c r="H252" s="38">
        <f>SUM(ENERO:DICIEMBRE!H252)</f>
        <v>0</v>
      </c>
      <c r="I252" s="38">
        <f>SUM(ENERO:DICIEMBRE!I252)</f>
        <v>0</v>
      </c>
      <c r="J252" s="38">
        <f>SUM(ENERO:DICIEMBRE!J252)</f>
        <v>0</v>
      </c>
      <c r="K252" s="38">
        <f>SUM(ENERO:DICIEMBRE!K252)</f>
        <v>0</v>
      </c>
      <c r="L252" s="38">
        <f>SUM(ENERO:DICIEMBRE!L252)</f>
        <v>0</v>
      </c>
      <c r="M252" s="38">
        <f>SUM(ENERO:DICIEMBRE!M252)</f>
        <v>0</v>
      </c>
      <c r="N252" s="38">
        <f>SUM(ENERO:DICIEMBRE!N252)</f>
        <v>0</v>
      </c>
      <c r="O252" s="38">
        <f>SUM(ENERO:DICIEMBRE!O252)</f>
        <v>0</v>
      </c>
      <c r="P252" s="38">
        <f>SUM(ENERO:DICIEMBRE!P252)</f>
        <v>0</v>
      </c>
      <c r="Q252" s="38">
        <f>SUM(ENERO:DICIEMBRE!Q252)</f>
        <v>0</v>
      </c>
      <c r="R252" s="38">
        <f>SUM(ENERO:DICIEMBRE!R252)</f>
        <v>0</v>
      </c>
      <c r="S252" s="38">
        <f>SUM(ENERO:DICIEMBRE!S252)</f>
        <v>0</v>
      </c>
      <c r="T252" s="38">
        <f>SUM(ENERO:DICIEMBRE!T252)</f>
        <v>0</v>
      </c>
      <c r="U252" s="38">
        <f>SUM(ENERO:DICIEMBRE!U252)</f>
        <v>0</v>
      </c>
      <c r="V252" s="38">
        <f>SUM(ENERO:DICIEMBRE!V252)</f>
        <v>0</v>
      </c>
      <c r="W252" s="38">
        <f>SUM(ENERO:DICIEMBRE!W252)</f>
        <v>0</v>
      </c>
      <c r="X252" s="38">
        <f>SUM(ENERO:DICIEMBRE!X252)</f>
        <v>0</v>
      </c>
      <c r="Y252" s="38">
        <f>SUM(ENERO:DICIEMBRE!Y252)</f>
        <v>0</v>
      </c>
      <c r="Z252" s="38">
        <f>SUM(ENERO:DICIEMBRE!Z252)</f>
        <v>0</v>
      </c>
      <c r="AA252" s="38">
        <f>SUM(ENERO:DICIEMBRE!AA252)</f>
        <v>0</v>
      </c>
      <c r="AB252" s="38">
        <f>SUM(ENERO:DICIEMBRE!AB252)</f>
        <v>0</v>
      </c>
      <c r="AC252" s="38">
        <f>SUM(ENERO:DICIEMBRE!AC252)</f>
        <v>0</v>
      </c>
      <c r="AD252" s="38">
        <f>SUM(ENERO:DICIEMBRE!AD252)</f>
        <v>0</v>
      </c>
      <c r="AE252" s="38">
        <f>SUM(ENERO:DICIEMBRE!AE252)</f>
        <v>0</v>
      </c>
      <c r="AF252" s="38">
        <f>SUM(ENERO:DICIEMBRE!AF252)</f>
        <v>0</v>
      </c>
      <c r="AG252" s="38">
        <f>SUM(ENERO:DICIEMBRE!AG252)</f>
        <v>0</v>
      </c>
      <c r="AH252" s="38">
        <f>SUM(ENERO:DICIEMBRE!AH252)</f>
        <v>0</v>
      </c>
      <c r="AI252" s="38">
        <f>SUM(ENERO:DICIEMBRE!AI252)</f>
        <v>0</v>
      </c>
      <c r="AJ252" s="38">
        <f>SUM(ENERO:DICIEMBRE!AJ252)</f>
        <v>0</v>
      </c>
      <c r="AK252" s="38">
        <f>SUM(ENERO:DICIEMBRE!AK252)</f>
        <v>0</v>
      </c>
      <c r="AL252" s="38">
        <f>SUM(ENERO:DICIEMBRE!AL252)</f>
        <v>0</v>
      </c>
      <c r="AM252" s="38">
        <f>SUM(ENERO:DICIEMBRE!AM252)</f>
        <v>0</v>
      </c>
      <c r="AN252" s="38">
        <f>SUM(ENERO:DICIEMBRE!AN252)</f>
        <v>0</v>
      </c>
      <c r="AO252" s="38">
        <f>SUM(ENERO:DICIEMBRE!AO252)</f>
        <v>0</v>
      </c>
      <c r="AP252" s="38">
        <f>SUM(ENERO:DICIEMBRE!AP252)</f>
        <v>0</v>
      </c>
      <c r="AQ252" s="38">
        <f>SUM(ENERO:DICIEMBRE!AQ252)</f>
        <v>0</v>
      </c>
      <c r="AR252" s="38">
        <f>SUM(ENERO:DICIEMBRE!AR252)</f>
        <v>0</v>
      </c>
      <c r="AS252" s="38">
        <f>SUM(ENERO:DICIEMBRE!AS252)</f>
        <v>0</v>
      </c>
      <c r="AT252" s="38">
        <f>SUM(ENERO:DICIEMBRE!AT252)</f>
        <v>0</v>
      </c>
      <c r="AU252" s="38">
        <f>SUM(ENERO:DICIEMBRE!AU252)</f>
        <v>0</v>
      </c>
      <c r="AV252" s="38">
        <f>SUM(ENERO:DICIEMBRE!AV252)</f>
        <v>0</v>
      </c>
      <c r="AW252" s="38">
        <f>SUM(ENERO:DICIEMBRE!AW252)</f>
        <v>0</v>
      </c>
      <c r="AX252" s="38">
        <f>SUM(ENERO:DICIEMBRE!AX252)</f>
        <v>0</v>
      </c>
      <c r="AY252" s="43" t="str">
        <f t="shared" si="468"/>
        <v/>
      </c>
      <c r="BV252" s="10"/>
      <c r="BW252" s="10"/>
      <c r="BX252" s="11"/>
      <c r="BY252" s="11"/>
      <c r="BZ252" s="11"/>
      <c r="CA252" s="44" t="str">
        <f t="shared" si="469"/>
        <v/>
      </c>
      <c r="CB252" s="44" t="str">
        <f t="shared" si="470"/>
        <v/>
      </c>
      <c r="CC252" s="44" t="str">
        <f t="shared" si="471"/>
        <v/>
      </c>
      <c r="CD252" s="44" t="str">
        <f t="shared" si="472"/>
        <v/>
      </c>
      <c r="CE252" s="44" t="str">
        <f t="shared" si="473"/>
        <v/>
      </c>
      <c r="CF252" s="44" t="str">
        <f t="shared" si="474"/>
        <v/>
      </c>
      <c r="CG252" s="44" t="str">
        <f t="shared" si="475"/>
        <v/>
      </c>
      <c r="CH252" s="44" t="str">
        <f t="shared" si="476"/>
        <v/>
      </c>
      <c r="CI252" s="44" t="str">
        <f t="shared" si="477"/>
        <v/>
      </c>
      <c r="CJ252" s="44" t="str">
        <f t="shared" si="478"/>
        <v/>
      </c>
      <c r="CK252" s="44" t="str">
        <f t="shared" si="479"/>
        <v/>
      </c>
      <c r="CL252" s="44" t="str">
        <f t="shared" si="480"/>
        <v/>
      </c>
      <c r="CM252" s="44" t="str">
        <f t="shared" si="481"/>
        <v/>
      </c>
      <c r="CN252" s="44" t="str">
        <f t="shared" si="482"/>
        <v/>
      </c>
      <c r="CO252" s="44" t="str">
        <f t="shared" si="483"/>
        <v/>
      </c>
      <c r="CP252" s="44" t="str">
        <f t="shared" si="484"/>
        <v/>
      </c>
      <c r="CQ252" s="44" t="str">
        <f t="shared" si="485"/>
        <v/>
      </c>
      <c r="CR252" s="44" t="str">
        <f t="shared" si="486"/>
        <v/>
      </c>
      <c r="CS252" s="44" t="str">
        <f t="shared" si="487"/>
        <v/>
      </c>
      <c r="CT252" s="44" t="str">
        <f t="shared" si="488"/>
        <v/>
      </c>
      <c r="CU252" s="44" t="str">
        <f t="shared" si="489"/>
        <v/>
      </c>
      <c r="CV252" s="44" t="str">
        <f t="shared" si="490"/>
        <v/>
      </c>
      <c r="CW252" s="44" t="str">
        <f t="shared" si="491"/>
        <v/>
      </c>
      <c r="CX252" s="44" t="str">
        <f t="shared" si="492"/>
        <v/>
      </c>
      <c r="CY252" s="44"/>
      <c r="CZ252" s="44"/>
      <c r="DA252" s="45">
        <f t="shared" si="493"/>
        <v>0</v>
      </c>
      <c r="DB252" s="45">
        <f t="shared" si="494"/>
        <v>0</v>
      </c>
      <c r="DC252" s="45">
        <f t="shared" si="495"/>
        <v>0</v>
      </c>
      <c r="DD252" s="45">
        <f t="shared" si="496"/>
        <v>0</v>
      </c>
      <c r="DE252" s="45">
        <f t="shared" si="497"/>
        <v>0</v>
      </c>
      <c r="DF252" s="45">
        <f t="shared" si="498"/>
        <v>0</v>
      </c>
      <c r="DG252" s="45">
        <f t="shared" si="499"/>
        <v>0</v>
      </c>
      <c r="DH252" s="45">
        <f t="shared" si="500"/>
        <v>0</v>
      </c>
      <c r="DI252" s="45">
        <f t="shared" si="501"/>
        <v>0</v>
      </c>
      <c r="DJ252" s="45">
        <f t="shared" si="502"/>
        <v>0</v>
      </c>
      <c r="DK252" s="45">
        <f t="shared" si="503"/>
        <v>0</v>
      </c>
      <c r="DL252" s="45">
        <f t="shared" si="504"/>
        <v>0</v>
      </c>
      <c r="DM252" s="45">
        <f t="shared" si="505"/>
        <v>0</v>
      </c>
      <c r="DN252" s="45">
        <f t="shared" si="506"/>
        <v>0</v>
      </c>
      <c r="DO252" s="45">
        <f t="shared" si="507"/>
        <v>0</v>
      </c>
      <c r="DP252" s="45">
        <f t="shared" si="508"/>
        <v>0</v>
      </c>
      <c r="DQ252" s="45">
        <f t="shared" si="509"/>
        <v>0</v>
      </c>
      <c r="DR252" s="45">
        <f t="shared" si="510"/>
        <v>0</v>
      </c>
      <c r="DS252" s="45">
        <f t="shared" si="511"/>
        <v>0</v>
      </c>
      <c r="DT252" s="45">
        <f t="shared" si="512"/>
        <v>0</v>
      </c>
      <c r="DU252" s="45">
        <f t="shared" si="513"/>
        <v>0</v>
      </c>
      <c r="DV252" s="45">
        <f t="shared" si="514"/>
        <v>0</v>
      </c>
      <c r="DW252" s="45">
        <f t="shared" si="515"/>
        <v>0</v>
      </c>
      <c r="DX252" s="45">
        <f t="shared" si="515"/>
        <v>0</v>
      </c>
    </row>
    <row r="253" spans="1:128" s="9" customFormat="1" x14ac:dyDescent="0.25">
      <c r="A253" s="476"/>
      <c r="B253" s="66" t="s">
        <v>100</v>
      </c>
      <c r="C253" s="182">
        <f t="shared" si="516"/>
        <v>0</v>
      </c>
      <c r="D253" s="191">
        <f t="shared" si="516"/>
        <v>0</v>
      </c>
      <c r="E253" s="38">
        <f>SUM(ENERO:DICIEMBRE!E253)</f>
        <v>0</v>
      </c>
      <c r="F253" s="38">
        <f>SUM(ENERO:DICIEMBRE!F253)</f>
        <v>0</v>
      </c>
      <c r="G253" s="38">
        <f>SUM(ENERO:DICIEMBRE!G253)</f>
        <v>0</v>
      </c>
      <c r="H253" s="38">
        <f>SUM(ENERO:DICIEMBRE!H253)</f>
        <v>0</v>
      </c>
      <c r="I253" s="38">
        <f>SUM(ENERO:DICIEMBRE!I253)</f>
        <v>0</v>
      </c>
      <c r="J253" s="38">
        <f>SUM(ENERO:DICIEMBRE!J253)</f>
        <v>0</v>
      </c>
      <c r="K253" s="38">
        <f>SUM(ENERO:DICIEMBRE!K253)</f>
        <v>0</v>
      </c>
      <c r="L253" s="38">
        <f>SUM(ENERO:DICIEMBRE!L253)</f>
        <v>0</v>
      </c>
      <c r="M253" s="38">
        <f>SUM(ENERO:DICIEMBRE!M253)</f>
        <v>0</v>
      </c>
      <c r="N253" s="38">
        <f>SUM(ENERO:DICIEMBRE!N253)</f>
        <v>0</v>
      </c>
      <c r="O253" s="38">
        <f>SUM(ENERO:DICIEMBRE!O253)</f>
        <v>0</v>
      </c>
      <c r="P253" s="38">
        <f>SUM(ENERO:DICIEMBRE!P253)</f>
        <v>0</v>
      </c>
      <c r="Q253" s="38">
        <f>SUM(ENERO:DICIEMBRE!Q253)</f>
        <v>0</v>
      </c>
      <c r="R253" s="38">
        <f>SUM(ENERO:DICIEMBRE!R253)</f>
        <v>0</v>
      </c>
      <c r="S253" s="38">
        <f>SUM(ENERO:DICIEMBRE!S253)</f>
        <v>0</v>
      </c>
      <c r="T253" s="38">
        <f>SUM(ENERO:DICIEMBRE!T253)</f>
        <v>0</v>
      </c>
      <c r="U253" s="38">
        <f>SUM(ENERO:DICIEMBRE!U253)</f>
        <v>0</v>
      </c>
      <c r="V253" s="38">
        <f>SUM(ENERO:DICIEMBRE!V253)</f>
        <v>0</v>
      </c>
      <c r="W253" s="38">
        <f>SUM(ENERO:DICIEMBRE!W253)</f>
        <v>0</v>
      </c>
      <c r="X253" s="38">
        <f>SUM(ENERO:DICIEMBRE!X253)</f>
        <v>0</v>
      </c>
      <c r="Y253" s="38">
        <f>SUM(ENERO:DICIEMBRE!Y253)</f>
        <v>0</v>
      </c>
      <c r="Z253" s="38">
        <f>SUM(ENERO:DICIEMBRE!Z253)</f>
        <v>0</v>
      </c>
      <c r="AA253" s="38">
        <f>SUM(ENERO:DICIEMBRE!AA253)</f>
        <v>0</v>
      </c>
      <c r="AB253" s="38">
        <f>SUM(ENERO:DICIEMBRE!AB253)</f>
        <v>0</v>
      </c>
      <c r="AC253" s="38">
        <f>SUM(ENERO:DICIEMBRE!AC253)</f>
        <v>0</v>
      </c>
      <c r="AD253" s="38">
        <f>SUM(ENERO:DICIEMBRE!AD253)</f>
        <v>0</v>
      </c>
      <c r="AE253" s="38">
        <f>SUM(ENERO:DICIEMBRE!AE253)</f>
        <v>0</v>
      </c>
      <c r="AF253" s="38">
        <f>SUM(ENERO:DICIEMBRE!AF253)</f>
        <v>0</v>
      </c>
      <c r="AG253" s="38">
        <f>SUM(ENERO:DICIEMBRE!AG253)</f>
        <v>0</v>
      </c>
      <c r="AH253" s="38">
        <f>SUM(ENERO:DICIEMBRE!AH253)</f>
        <v>0</v>
      </c>
      <c r="AI253" s="38">
        <f>SUM(ENERO:DICIEMBRE!AI253)</f>
        <v>0</v>
      </c>
      <c r="AJ253" s="38">
        <f>SUM(ENERO:DICIEMBRE!AJ253)</f>
        <v>0</v>
      </c>
      <c r="AK253" s="38">
        <f>SUM(ENERO:DICIEMBRE!AK253)</f>
        <v>0</v>
      </c>
      <c r="AL253" s="38">
        <f>SUM(ENERO:DICIEMBRE!AL253)</f>
        <v>0</v>
      </c>
      <c r="AM253" s="38">
        <f>SUM(ENERO:DICIEMBRE!AM253)</f>
        <v>0</v>
      </c>
      <c r="AN253" s="38">
        <f>SUM(ENERO:DICIEMBRE!AN253)</f>
        <v>0</v>
      </c>
      <c r="AO253" s="38">
        <f>SUM(ENERO:DICIEMBRE!AO253)</f>
        <v>0</v>
      </c>
      <c r="AP253" s="38">
        <f>SUM(ENERO:DICIEMBRE!AP253)</f>
        <v>0</v>
      </c>
      <c r="AQ253" s="38">
        <f>SUM(ENERO:DICIEMBRE!AQ253)</f>
        <v>0</v>
      </c>
      <c r="AR253" s="38">
        <f>SUM(ENERO:DICIEMBRE!AR253)</f>
        <v>0</v>
      </c>
      <c r="AS253" s="38">
        <f>SUM(ENERO:DICIEMBRE!AS253)</f>
        <v>0</v>
      </c>
      <c r="AT253" s="38">
        <f>SUM(ENERO:DICIEMBRE!AT253)</f>
        <v>0</v>
      </c>
      <c r="AU253" s="38">
        <f>SUM(ENERO:DICIEMBRE!AU253)</f>
        <v>0</v>
      </c>
      <c r="AV253" s="38">
        <f>SUM(ENERO:DICIEMBRE!AV253)</f>
        <v>0</v>
      </c>
      <c r="AW253" s="38">
        <f>SUM(ENERO:DICIEMBRE!AW253)</f>
        <v>0</v>
      </c>
      <c r="AX253" s="38">
        <f>SUM(ENERO:DICIEMBRE!AX253)</f>
        <v>0</v>
      </c>
      <c r="AY253" s="43" t="str">
        <f t="shared" si="468"/>
        <v/>
      </c>
      <c r="BV253" s="10"/>
      <c r="BW253" s="10"/>
      <c r="BX253" s="11"/>
      <c r="BY253" s="11"/>
      <c r="BZ253" s="11"/>
      <c r="CA253" s="44" t="str">
        <f t="shared" si="469"/>
        <v/>
      </c>
      <c r="CB253" s="44" t="str">
        <f t="shared" si="470"/>
        <v/>
      </c>
      <c r="CC253" s="44" t="str">
        <f t="shared" si="471"/>
        <v/>
      </c>
      <c r="CD253" s="44" t="str">
        <f t="shared" si="472"/>
        <v/>
      </c>
      <c r="CE253" s="44" t="str">
        <f t="shared" si="473"/>
        <v/>
      </c>
      <c r="CF253" s="44" t="str">
        <f t="shared" si="474"/>
        <v/>
      </c>
      <c r="CG253" s="44" t="str">
        <f t="shared" si="475"/>
        <v/>
      </c>
      <c r="CH253" s="44" t="str">
        <f t="shared" si="476"/>
        <v/>
      </c>
      <c r="CI253" s="44" t="str">
        <f t="shared" si="477"/>
        <v/>
      </c>
      <c r="CJ253" s="44" t="str">
        <f t="shared" si="478"/>
        <v/>
      </c>
      <c r="CK253" s="44" t="str">
        <f t="shared" si="479"/>
        <v/>
      </c>
      <c r="CL253" s="44" t="str">
        <f t="shared" si="480"/>
        <v/>
      </c>
      <c r="CM253" s="44" t="str">
        <f t="shared" si="481"/>
        <v/>
      </c>
      <c r="CN253" s="44" t="str">
        <f t="shared" si="482"/>
        <v/>
      </c>
      <c r="CO253" s="44" t="str">
        <f t="shared" si="483"/>
        <v/>
      </c>
      <c r="CP253" s="44" t="str">
        <f t="shared" si="484"/>
        <v/>
      </c>
      <c r="CQ253" s="44" t="str">
        <f t="shared" si="485"/>
        <v/>
      </c>
      <c r="CR253" s="44" t="str">
        <f t="shared" si="486"/>
        <v/>
      </c>
      <c r="CS253" s="44" t="str">
        <f t="shared" si="487"/>
        <v/>
      </c>
      <c r="CT253" s="44" t="str">
        <f t="shared" si="488"/>
        <v/>
      </c>
      <c r="CU253" s="44" t="str">
        <f t="shared" si="489"/>
        <v/>
      </c>
      <c r="CV253" s="44" t="str">
        <f t="shared" si="490"/>
        <v/>
      </c>
      <c r="CW253" s="44" t="str">
        <f t="shared" si="491"/>
        <v/>
      </c>
      <c r="CX253" s="44" t="str">
        <f t="shared" si="492"/>
        <v/>
      </c>
      <c r="CY253" s="44"/>
      <c r="CZ253" s="44"/>
      <c r="DA253" s="45">
        <f t="shared" si="493"/>
        <v>0</v>
      </c>
      <c r="DB253" s="45">
        <f t="shared" si="494"/>
        <v>0</v>
      </c>
      <c r="DC253" s="45">
        <f t="shared" si="495"/>
        <v>0</v>
      </c>
      <c r="DD253" s="45">
        <f t="shared" si="496"/>
        <v>0</v>
      </c>
      <c r="DE253" s="45">
        <f t="shared" si="497"/>
        <v>0</v>
      </c>
      <c r="DF253" s="45">
        <f t="shared" si="498"/>
        <v>0</v>
      </c>
      <c r="DG253" s="45">
        <f t="shared" si="499"/>
        <v>0</v>
      </c>
      <c r="DH253" s="45">
        <f t="shared" si="500"/>
        <v>0</v>
      </c>
      <c r="DI253" s="45">
        <f t="shared" si="501"/>
        <v>0</v>
      </c>
      <c r="DJ253" s="45">
        <f t="shared" si="502"/>
        <v>0</v>
      </c>
      <c r="DK253" s="45">
        <f t="shared" si="503"/>
        <v>0</v>
      </c>
      <c r="DL253" s="45">
        <f t="shared" si="504"/>
        <v>0</v>
      </c>
      <c r="DM253" s="45">
        <f t="shared" si="505"/>
        <v>0</v>
      </c>
      <c r="DN253" s="45">
        <f t="shared" si="506"/>
        <v>0</v>
      </c>
      <c r="DO253" s="45">
        <f t="shared" si="507"/>
        <v>0</v>
      </c>
      <c r="DP253" s="45">
        <f t="shared" si="508"/>
        <v>0</v>
      </c>
      <c r="DQ253" s="45">
        <f t="shared" si="509"/>
        <v>0</v>
      </c>
      <c r="DR253" s="45">
        <f t="shared" si="510"/>
        <v>0</v>
      </c>
      <c r="DS253" s="45">
        <f t="shared" si="511"/>
        <v>0</v>
      </c>
      <c r="DT253" s="45">
        <f t="shared" si="512"/>
        <v>0</v>
      </c>
      <c r="DU253" s="45">
        <f t="shared" si="513"/>
        <v>0</v>
      </c>
      <c r="DV253" s="45">
        <f t="shared" si="514"/>
        <v>0</v>
      </c>
      <c r="DW253" s="45">
        <f t="shared" ref="DW253:DX258" si="517">IF(AND(C253&lt;&gt;0,OR(AO253="",AQ253="",AS253="",AU253="")),1,0)</f>
        <v>0</v>
      </c>
      <c r="DX253" s="45">
        <f t="shared" si="517"/>
        <v>0</v>
      </c>
    </row>
    <row r="254" spans="1:128" s="9" customFormat="1" x14ac:dyDescent="0.25">
      <c r="A254" s="477"/>
      <c r="B254" s="198" t="s">
        <v>101</v>
      </c>
      <c r="C254" s="199">
        <f t="shared" si="516"/>
        <v>0</v>
      </c>
      <c r="D254" s="200">
        <f t="shared" si="516"/>
        <v>0</v>
      </c>
      <c r="E254" s="38">
        <f>SUM(ENERO:DICIEMBRE!E254)</f>
        <v>0</v>
      </c>
      <c r="F254" s="38">
        <f>SUM(ENERO:DICIEMBRE!F254)</f>
        <v>0</v>
      </c>
      <c r="G254" s="38">
        <f>SUM(ENERO:DICIEMBRE!G254)</f>
        <v>0</v>
      </c>
      <c r="H254" s="38">
        <f>SUM(ENERO:DICIEMBRE!H254)</f>
        <v>0</v>
      </c>
      <c r="I254" s="38">
        <f>SUM(ENERO:DICIEMBRE!I254)</f>
        <v>0</v>
      </c>
      <c r="J254" s="38">
        <f>SUM(ENERO:DICIEMBRE!J254)</f>
        <v>0</v>
      </c>
      <c r="K254" s="38">
        <f>SUM(ENERO:DICIEMBRE!K254)</f>
        <v>0</v>
      </c>
      <c r="L254" s="38">
        <f>SUM(ENERO:DICIEMBRE!L254)</f>
        <v>0</v>
      </c>
      <c r="M254" s="38">
        <f>SUM(ENERO:DICIEMBRE!M254)</f>
        <v>0</v>
      </c>
      <c r="N254" s="38">
        <f>SUM(ENERO:DICIEMBRE!N254)</f>
        <v>0</v>
      </c>
      <c r="O254" s="38">
        <f>SUM(ENERO:DICIEMBRE!O254)</f>
        <v>0</v>
      </c>
      <c r="P254" s="38">
        <f>SUM(ENERO:DICIEMBRE!P254)</f>
        <v>0</v>
      </c>
      <c r="Q254" s="38">
        <f>SUM(ENERO:DICIEMBRE!Q254)</f>
        <v>0</v>
      </c>
      <c r="R254" s="38">
        <f>SUM(ENERO:DICIEMBRE!R254)</f>
        <v>0</v>
      </c>
      <c r="S254" s="38">
        <f>SUM(ENERO:DICIEMBRE!S254)</f>
        <v>0</v>
      </c>
      <c r="T254" s="38">
        <f>SUM(ENERO:DICIEMBRE!T254)</f>
        <v>0</v>
      </c>
      <c r="U254" s="38">
        <f>SUM(ENERO:DICIEMBRE!U254)</f>
        <v>0</v>
      </c>
      <c r="V254" s="38">
        <f>SUM(ENERO:DICIEMBRE!V254)</f>
        <v>0</v>
      </c>
      <c r="W254" s="38">
        <f>SUM(ENERO:DICIEMBRE!W254)</f>
        <v>0</v>
      </c>
      <c r="X254" s="38">
        <f>SUM(ENERO:DICIEMBRE!X254)</f>
        <v>0</v>
      </c>
      <c r="Y254" s="38">
        <f>SUM(ENERO:DICIEMBRE!Y254)</f>
        <v>0</v>
      </c>
      <c r="Z254" s="38">
        <f>SUM(ENERO:DICIEMBRE!Z254)</f>
        <v>0</v>
      </c>
      <c r="AA254" s="38">
        <f>SUM(ENERO:DICIEMBRE!AA254)</f>
        <v>0</v>
      </c>
      <c r="AB254" s="38">
        <f>SUM(ENERO:DICIEMBRE!AB254)</f>
        <v>0</v>
      </c>
      <c r="AC254" s="38">
        <f>SUM(ENERO:DICIEMBRE!AC254)</f>
        <v>0</v>
      </c>
      <c r="AD254" s="38">
        <f>SUM(ENERO:DICIEMBRE!AD254)</f>
        <v>0</v>
      </c>
      <c r="AE254" s="38">
        <f>SUM(ENERO:DICIEMBRE!AE254)</f>
        <v>0</v>
      </c>
      <c r="AF254" s="38">
        <f>SUM(ENERO:DICIEMBRE!AF254)</f>
        <v>0</v>
      </c>
      <c r="AG254" s="38">
        <f>SUM(ENERO:DICIEMBRE!AG254)</f>
        <v>0</v>
      </c>
      <c r="AH254" s="38">
        <f>SUM(ENERO:DICIEMBRE!AH254)</f>
        <v>0</v>
      </c>
      <c r="AI254" s="38">
        <f>SUM(ENERO:DICIEMBRE!AI254)</f>
        <v>0</v>
      </c>
      <c r="AJ254" s="38">
        <f>SUM(ENERO:DICIEMBRE!AJ254)</f>
        <v>0</v>
      </c>
      <c r="AK254" s="38">
        <f>SUM(ENERO:DICIEMBRE!AK254)</f>
        <v>0</v>
      </c>
      <c r="AL254" s="38">
        <f>SUM(ENERO:DICIEMBRE!AL254)</f>
        <v>0</v>
      </c>
      <c r="AM254" s="38">
        <f>SUM(ENERO:DICIEMBRE!AM254)</f>
        <v>0</v>
      </c>
      <c r="AN254" s="38">
        <f>SUM(ENERO:DICIEMBRE!AN254)</f>
        <v>0</v>
      </c>
      <c r="AO254" s="38">
        <f>SUM(ENERO:DICIEMBRE!AO254)</f>
        <v>0</v>
      </c>
      <c r="AP254" s="38">
        <f>SUM(ENERO:DICIEMBRE!AP254)</f>
        <v>0</v>
      </c>
      <c r="AQ254" s="38">
        <f>SUM(ENERO:DICIEMBRE!AQ254)</f>
        <v>0</v>
      </c>
      <c r="AR254" s="38">
        <f>SUM(ENERO:DICIEMBRE!AR254)</f>
        <v>0</v>
      </c>
      <c r="AS254" s="38">
        <f>SUM(ENERO:DICIEMBRE!AS254)</f>
        <v>0</v>
      </c>
      <c r="AT254" s="38">
        <f>SUM(ENERO:DICIEMBRE!AT254)</f>
        <v>0</v>
      </c>
      <c r="AU254" s="38">
        <f>SUM(ENERO:DICIEMBRE!AU254)</f>
        <v>0</v>
      </c>
      <c r="AV254" s="38">
        <f>SUM(ENERO:DICIEMBRE!AV254)</f>
        <v>0</v>
      </c>
      <c r="AW254" s="38">
        <f>SUM(ENERO:DICIEMBRE!AW254)</f>
        <v>0</v>
      </c>
      <c r="AX254" s="38">
        <f>SUM(ENERO:DICIEMBRE!AX254)</f>
        <v>0</v>
      </c>
      <c r="AY254" s="43" t="str">
        <f t="shared" si="468"/>
        <v/>
      </c>
      <c r="BV254" s="10"/>
      <c r="BW254" s="10"/>
      <c r="BX254" s="11"/>
      <c r="BY254" s="11"/>
      <c r="BZ254" s="11"/>
      <c r="CA254" s="44" t="str">
        <f t="shared" si="469"/>
        <v/>
      </c>
      <c r="CB254" s="44" t="str">
        <f t="shared" si="470"/>
        <v/>
      </c>
      <c r="CC254" s="44" t="str">
        <f t="shared" si="471"/>
        <v/>
      </c>
      <c r="CD254" s="44" t="str">
        <f t="shared" si="472"/>
        <v/>
      </c>
      <c r="CE254" s="44" t="str">
        <f t="shared" si="473"/>
        <v/>
      </c>
      <c r="CF254" s="44" t="str">
        <f t="shared" si="474"/>
        <v/>
      </c>
      <c r="CG254" s="44" t="str">
        <f t="shared" si="475"/>
        <v/>
      </c>
      <c r="CH254" s="44" t="str">
        <f t="shared" si="476"/>
        <v/>
      </c>
      <c r="CI254" s="44" t="str">
        <f t="shared" si="477"/>
        <v/>
      </c>
      <c r="CJ254" s="44" t="str">
        <f t="shared" si="478"/>
        <v/>
      </c>
      <c r="CK254" s="44" t="str">
        <f t="shared" si="479"/>
        <v/>
      </c>
      <c r="CL254" s="44" t="str">
        <f t="shared" si="480"/>
        <v/>
      </c>
      <c r="CM254" s="44" t="str">
        <f t="shared" si="481"/>
        <v/>
      </c>
      <c r="CN254" s="44" t="str">
        <f t="shared" si="482"/>
        <v/>
      </c>
      <c r="CO254" s="44" t="str">
        <f t="shared" si="483"/>
        <v/>
      </c>
      <c r="CP254" s="44" t="str">
        <f t="shared" si="484"/>
        <v/>
      </c>
      <c r="CQ254" s="44" t="str">
        <f t="shared" si="485"/>
        <v/>
      </c>
      <c r="CR254" s="44" t="str">
        <f t="shared" si="486"/>
        <v/>
      </c>
      <c r="CS254" s="44" t="str">
        <f t="shared" si="487"/>
        <v/>
      </c>
      <c r="CT254" s="44" t="str">
        <f t="shared" si="488"/>
        <v/>
      </c>
      <c r="CU254" s="44" t="str">
        <f t="shared" si="489"/>
        <v/>
      </c>
      <c r="CV254" s="44" t="str">
        <f t="shared" si="490"/>
        <v/>
      </c>
      <c r="CW254" s="44" t="str">
        <f t="shared" si="491"/>
        <v/>
      </c>
      <c r="CX254" s="44" t="str">
        <f t="shared" si="492"/>
        <v/>
      </c>
      <c r="CY254" s="44"/>
      <c r="CZ254" s="44"/>
      <c r="DA254" s="45">
        <f t="shared" si="493"/>
        <v>0</v>
      </c>
      <c r="DB254" s="45">
        <f t="shared" si="494"/>
        <v>0</v>
      </c>
      <c r="DC254" s="45">
        <f t="shared" si="495"/>
        <v>0</v>
      </c>
      <c r="DD254" s="45">
        <f t="shared" si="496"/>
        <v>0</v>
      </c>
      <c r="DE254" s="45">
        <f t="shared" si="497"/>
        <v>0</v>
      </c>
      <c r="DF254" s="45">
        <f t="shared" si="498"/>
        <v>0</v>
      </c>
      <c r="DG254" s="45">
        <f t="shared" si="499"/>
        <v>0</v>
      </c>
      <c r="DH254" s="45">
        <f t="shared" si="500"/>
        <v>0</v>
      </c>
      <c r="DI254" s="45">
        <f t="shared" si="501"/>
        <v>0</v>
      </c>
      <c r="DJ254" s="45">
        <f t="shared" si="502"/>
        <v>0</v>
      </c>
      <c r="DK254" s="45">
        <f t="shared" si="503"/>
        <v>0</v>
      </c>
      <c r="DL254" s="45">
        <f t="shared" si="504"/>
        <v>0</v>
      </c>
      <c r="DM254" s="45">
        <f t="shared" si="505"/>
        <v>0</v>
      </c>
      <c r="DN254" s="45">
        <f t="shared" si="506"/>
        <v>0</v>
      </c>
      <c r="DO254" s="45">
        <f t="shared" si="507"/>
        <v>0</v>
      </c>
      <c r="DP254" s="45">
        <f t="shared" si="508"/>
        <v>0</v>
      </c>
      <c r="DQ254" s="45">
        <f t="shared" si="509"/>
        <v>0</v>
      </c>
      <c r="DR254" s="45">
        <f t="shared" si="510"/>
        <v>0</v>
      </c>
      <c r="DS254" s="45">
        <f t="shared" si="511"/>
        <v>0</v>
      </c>
      <c r="DT254" s="45">
        <f t="shared" si="512"/>
        <v>0</v>
      </c>
      <c r="DU254" s="45">
        <f t="shared" si="513"/>
        <v>0</v>
      </c>
      <c r="DV254" s="45">
        <f t="shared" si="514"/>
        <v>0</v>
      </c>
      <c r="DW254" s="45">
        <f t="shared" si="517"/>
        <v>0</v>
      </c>
      <c r="DX254" s="45">
        <f t="shared" si="517"/>
        <v>0</v>
      </c>
    </row>
    <row r="255" spans="1:128" s="9" customFormat="1" x14ac:dyDescent="0.25">
      <c r="A255" s="475" t="s">
        <v>117</v>
      </c>
      <c r="B255" s="204" t="s">
        <v>118</v>
      </c>
      <c r="C255" s="205">
        <f t="shared" ref="C255:D258" si="518">+E255+G255+I255+K255+M255+O255+Q255+S255+U255+W255+Y255+AA255+AC255+AE255+AG255+AI255</f>
        <v>0</v>
      </c>
      <c r="D255" s="206">
        <f t="shared" si="518"/>
        <v>0</v>
      </c>
      <c r="E255" s="38">
        <f>SUM(ENERO:DICIEMBRE!E255)</f>
        <v>0</v>
      </c>
      <c r="F255" s="38">
        <f>SUM(ENERO:DICIEMBRE!F255)</f>
        <v>0</v>
      </c>
      <c r="G255" s="38">
        <f>SUM(ENERO:DICIEMBRE!G255)</f>
        <v>0</v>
      </c>
      <c r="H255" s="38">
        <f>SUM(ENERO:DICIEMBRE!H255)</f>
        <v>0</v>
      </c>
      <c r="I255" s="38">
        <f>SUM(ENERO:DICIEMBRE!I255)</f>
        <v>0</v>
      </c>
      <c r="J255" s="38">
        <f>SUM(ENERO:DICIEMBRE!J255)</f>
        <v>0</v>
      </c>
      <c r="K255" s="38">
        <f>SUM(ENERO:DICIEMBRE!K255)</f>
        <v>0</v>
      </c>
      <c r="L255" s="38">
        <f>SUM(ENERO:DICIEMBRE!L255)</f>
        <v>0</v>
      </c>
      <c r="M255" s="38">
        <f>SUM(ENERO:DICIEMBRE!M255)</f>
        <v>0</v>
      </c>
      <c r="N255" s="38">
        <f>SUM(ENERO:DICIEMBRE!N255)</f>
        <v>0</v>
      </c>
      <c r="O255" s="38">
        <f>SUM(ENERO:DICIEMBRE!O255)</f>
        <v>0</v>
      </c>
      <c r="P255" s="38">
        <f>SUM(ENERO:DICIEMBRE!P255)</f>
        <v>0</v>
      </c>
      <c r="Q255" s="38">
        <f>SUM(ENERO:DICIEMBRE!Q255)</f>
        <v>0</v>
      </c>
      <c r="R255" s="38">
        <f>SUM(ENERO:DICIEMBRE!R255)</f>
        <v>0</v>
      </c>
      <c r="S255" s="38">
        <f>SUM(ENERO:DICIEMBRE!S255)</f>
        <v>0</v>
      </c>
      <c r="T255" s="38">
        <f>SUM(ENERO:DICIEMBRE!T255)</f>
        <v>0</v>
      </c>
      <c r="U255" s="38">
        <f>SUM(ENERO:DICIEMBRE!U255)</f>
        <v>0</v>
      </c>
      <c r="V255" s="38">
        <f>SUM(ENERO:DICIEMBRE!V255)</f>
        <v>0</v>
      </c>
      <c r="W255" s="38">
        <f>SUM(ENERO:DICIEMBRE!W255)</f>
        <v>0</v>
      </c>
      <c r="X255" s="38">
        <f>SUM(ENERO:DICIEMBRE!X255)</f>
        <v>0</v>
      </c>
      <c r="Y255" s="38">
        <f>SUM(ENERO:DICIEMBRE!Y255)</f>
        <v>0</v>
      </c>
      <c r="Z255" s="38">
        <f>SUM(ENERO:DICIEMBRE!Z255)</f>
        <v>0</v>
      </c>
      <c r="AA255" s="38">
        <f>SUM(ENERO:DICIEMBRE!AA255)</f>
        <v>0</v>
      </c>
      <c r="AB255" s="38">
        <f>SUM(ENERO:DICIEMBRE!AB255)</f>
        <v>0</v>
      </c>
      <c r="AC255" s="38">
        <f>SUM(ENERO:DICIEMBRE!AC255)</f>
        <v>0</v>
      </c>
      <c r="AD255" s="38">
        <f>SUM(ENERO:DICIEMBRE!AD255)</f>
        <v>0</v>
      </c>
      <c r="AE255" s="38">
        <f>SUM(ENERO:DICIEMBRE!AE255)</f>
        <v>0</v>
      </c>
      <c r="AF255" s="38">
        <f>SUM(ENERO:DICIEMBRE!AF255)</f>
        <v>0</v>
      </c>
      <c r="AG255" s="38">
        <f>SUM(ENERO:DICIEMBRE!AG255)</f>
        <v>0</v>
      </c>
      <c r="AH255" s="38">
        <f>SUM(ENERO:DICIEMBRE!AH255)</f>
        <v>0</v>
      </c>
      <c r="AI255" s="38">
        <f>SUM(ENERO:DICIEMBRE!AI255)</f>
        <v>0</v>
      </c>
      <c r="AJ255" s="38">
        <f>SUM(ENERO:DICIEMBRE!AJ255)</f>
        <v>0</v>
      </c>
      <c r="AK255" s="38">
        <f>SUM(ENERO:DICIEMBRE!AK255)</f>
        <v>0</v>
      </c>
      <c r="AL255" s="38">
        <f>SUM(ENERO:DICIEMBRE!AL255)</f>
        <v>0</v>
      </c>
      <c r="AM255" s="38">
        <f>SUM(ENERO:DICIEMBRE!AM255)</f>
        <v>0</v>
      </c>
      <c r="AN255" s="38">
        <f>SUM(ENERO:DICIEMBRE!AN255)</f>
        <v>0</v>
      </c>
      <c r="AO255" s="38">
        <f>SUM(ENERO:DICIEMBRE!AO255)</f>
        <v>0</v>
      </c>
      <c r="AP255" s="38">
        <f>SUM(ENERO:DICIEMBRE!AP255)</f>
        <v>0</v>
      </c>
      <c r="AQ255" s="38">
        <f>SUM(ENERO:DICIEMBRE!AQ255)</f>
        <v>0</v>
      </c>
      <c r="AR255" s="38">
        <f>SUM(ENERO:DICIEMBRE!AR255)</f>
        <v>0</v>
      </c>
      <c r="AS255" s="38">
        <f>SUM(ENERO:DICIEMBRE!AS255)</f>
        <v>0</v>
      </c>
      <c r="AT255" s="38">
        <f>SUM(ENERO:DICIEMBRE!AT255)</f>
        <v>0</v>
      </c>
      <c r="AU255" s="38">
        <f>SUM(ENERO:DICIEMBRE!AU255)</f>
        <v>0</v>
      </c>
      <c r="AV255" s="38">
        <f>SUM(ENERO:DICIEMBRE!AV255)</f>
        <v>0</v>
      </c>
      <c r="AW255" s="38">
        <f>SUM(ENERO:DICIEMBRE!AW255)</f>
        <v>0</v>
      </c>
      <c r="AX255" s="38">
        <f>SUM(ENERO:DICIEMBRE!AX255)</f>
        <v>0</v>
      </c>
      <c r="AY255" s="43" t="str">
        <f t="shared" si="468"/>
        <v/>
      </c>
      <c r="BV255" s="10"/>
      <c r="BW255" s="10"/>
      <c r="BX255" s="11"/>
      <c r="BY255" s="11"/>
      <c r="BZ255" s="11"/>
      <c r="CA255" s="44" t="str">
        <f t="shared" si="469"/>
        <v/>
      </c>
      <c r="CB255" s="44" t="str">
        <f t="shared" si="470"/>
        <v/>
      </c>
      <c r="CC255" s="44" t="str">
        <f t="shared" si="471"/>
        <v/>
      </c>
      <c r="CD255" s="44" t="str">
        <f t="shared" si="472"/>
        <v/>
      </c>
      <c r="CE255" s="44" t="str">
        <f t="shared" si="473"/>
        <v/>
      </c>
      <c r="CF255" s="44" t="str">
        <f t="shared" si="474"/>
        <v/>
      </c>
      <c r="CG255" s="44" t="str">
        <f t="shared" si="475"/>
        <v/>
      </c>
      <c r="CH255" s="44" t="str">
        <f t="shared" si="476"/>
        <v/>
      </c>
      <c r="CI255" s="44" t="str">
        <f t="shared" si="477"/>
        <v/>
      </c>
      <c r="CJ255" s="44" t="str">
        <f t="shared" si="478"/>
        <v/>
      </c>
      <c r="CK255" s="44" t="str">
        <f t="shared" si="479"/>
        <v/>
      </c>
      <c r="CL255" s="44" t="str">
        <f t="shared" si="480"/>
        <v/>
      </c>
      <c r="CM255" s="44" t="str">
        <f t="shared" si="481"/>
        <v/>
      </c>
      <c r="CN255" s="44" t="str">
        <f t="shared" si="482"/>
        <v/>
      </c>
      <c r="CO255" s="44" t="str">
        <f t="shared" si="483"/>
        <v/>
      </c>
      <c r="CP255" s="44" t="str">
        <f t="shared" si="484"/>
        <v/>
      </c>
      <c r="CQ255" s="44" t="str">
        <f t="shared" si="485"/>
        <v/>
      </c>
      <c r="CR255" s="44" t="str">
        <f t="shared" si="486"/>
        <v/>
      </c>
      <c r="CS255" s="44" t="str">
        <f t="shared" si="487"/>
        <v/>
      </c>
      <c r="CT255" s="44" t="str">
        <f t="shared" si="488"/>
        <v/>
      </c>
      <c r="CU255" s="44" t="str">
        <f t="shared" si="489"/>
        <v/>
      </c>
      <c r="CV255" s="44" t="str">
        <f t="shared" si="490"/>
        <v/>
      </c>
      <c r="CW255" s="44" t="str">
        <f t="shared" si="491"/>
        <v/>
      </c>
      <c r="CX255" s="44" t="str">
        <f t="shared" si="492"/>
        <v/>
      </c>
      <c r="CY255" s="44"/>
      <c r="CZ255" s="44"/>
      <c r="DA255" s="45">
        <f t="shared" si="493"/>
        <v>0</v>
      </c>
      <c r="DB255" s="45">
        <f t="shared" si="494"/>
        <v>0</v>
      </c>
      <c r="DC255" s="45">
        <f t="shared" si="495"/>
        <v>0</v>
      </c>
      <c r="DD255" s="45">
        <f t="shared" si="496"/>
        <v>0</v>
      </c>
      <c r="DE255" s="45">
        <f t="shared" si="497"/>
        <v>0</v>
      </c>
      <c r="DF255" s="45">
        <f t="shared" si="498"/>
        <v>0</v>
      </c>
      <c r="DG255" s="45">
        <f t="shared" si="499"/>
        <v>0</v>
      </c>
      <c r="DH255" s="45">
        <f t="shared" si="500"/>
        <v>0</v>
      </c>
      <c r="DI255" s="45">
        <f t="shared" si="501"/>
        <v>0</v>
      </c>
      <c r="DJ255" s="45">
        <f t="shared" si="502"/>
        <v>0</v>
      </c>
      <c r="DK255" s="45">
        <f t="shared" si="503"/>
        <v>0</v>
      </c>
      <c r="DL255" s="45">
        <f t="shared" si="504"/>
        <v>0</v>
      </c>
      <c r="DM255" s="45">
        <f t="shared" si="505"/>
        <v>0</v>
      </c>
      <c r="DN255" s="45">
        <f t="shared" si="506"/>
        <v>0</v>
      </c>
      <c r="DO255" s="45">
        <f t="shared" si="507"/>
        <v>0</v>
      </c>
      <c r="DP255" s="45">
        <f t="shared" si="508"/>
        <v>0</v>
      </c>
      <c r="DQ255" s="45">
        <f t="shared" si="509"/>
        <v>0</v>
      </c>
      <c r="DR255" s="45">
        <f t="shared" si="510"/>
        <v>0</v>
      </c>
      <c r="DS255" s="45">
        <f t="shared" si="511"/>
        <v>0</v>
      </c>
      <c r="DT255" s="45">
        <f t="shared" si="512"/>
        <v>0</v>
      </c>
      <c r="DU255" s="45">
        <f t="shared" si="513"/>
        <v>0</v>
      </c>
      <c r="DV255" s="45">
        <f t="shared" si="514"/>
        <v>0</v>
      </c>
      <c r="DW255" s="45">
        <f t="shared" si="517"/>
        <v>0</v>
      </c>
      <c r="DX255" s="45">
        <f t="shared" si="517"/>
        <v>0</v>
      </c>
    </row>
    <row r="256" spans="1:128" s="9" customFormat="1" x14ac:dyDescent="0.25">
      <c r="A256" s="476"/>
      <c r="B256" s="66" t="s">
        <v>119</v>
      </c>
      <c r="C256" s="208">
        <f t="shared" si="518"/>
        <v>0</v>
      </c>
      <c r="D256" s="191">
        <f t="shared" si="518"/>
        <v>0</v>
      </c>
      <c r="E256" s="38">
        <f>SUM(ENERO:DICIEMBRE!E256)</f>
        <v>0</v>
      </c>
      <c r="F256" s="38">
        <f>SUM(ENERO:DICIEMBRE!F256)</f>
        <v>0</v>
      </c>
      <c r="G256" s="38">
        <f>SUM(ENERO:DICIEMBRE!G256)</f>
        <v>0</v>
      </c>
      <c r="H256" s="38">
        <f>SUM(ENERO:DICIEMBRE!H256)</f>
        <v>0</v>
      </c>
      <c r="I256" s="38">
        <f>SUM(ENERO:DICIEMBRE!I256)</f>
        <v>0</v>
      </c>
      <c r="J256" s="38">
        <f>SUM(ENERO:DICIEMBRE!J256)</f>
        <v>0</v>
      </c>
      <c r="K256" s="38">
        <f>SUM(ENERO:DICIEMBRE!K256)</f>
        <v>0</v>
      </c>
      <c r="L256" s="38">
        <f>SUM(ENERO:DICIEMBRE!L256)</f>
        <v>0</v>
      </c>
      <c r="M256" s="38">
        <f>SUM(ENERO:DICIEMBRE!M256)</f>
        <v>0</v>
      </c>
      <c r="N256" s="38">
        <f>SUM(ENERO:DICIEMBRE!N256)</f>
        <v>0</v>
      </c>
      <c r="O256" s="38">
        <f>SUM(ENERO:DICIEMBRE!O256)</f>
        <v>0</v>
      </c>
      <c r="P256" s="38">
        <f>SUM(ENERO:DICIEMBRE!P256)</f>
        <v>0</v>
      </c>
      <c r="Q256" s="38">
        <f>SUM(ENERO:DICIEMBRE!Q256)</f>
        <v>0</v>
      </c>
      <c r="R256" s="38">
        <f>SUM(ENERO:DICIEMBRE!R256)</f>
        <v>0</v>
      </c>
      <c r="S256" s="38">
        <f>SUM(ENERO:DICIEMBRE!S256)</f>
        <v>0</v>
      </c>
      <c r="T256" s="38">
        <f>SUM(ENERO:DICIEMBRE!T256)</f>
        <v>0</v>
      </c>
      <c r="U256" s="38">
        <f>SUM(ENERO:DICIEMBRE!U256)</f>
        <v>0</v>
      </c>
      <c r="V256" s="38">
        <f>SUM(ENERO:DICIEMBRE!V256)</f>
        <v>0</v>
      </c>
      <c r="W256" s="38">
        <f>SUM(ENERO:DICIEMBRE!W256)</f>
        <v>0</v>
      </c>
      <c r="X256" s="38">
        <f>SUM(ENERO:DICIEMBRE!X256)</f>
        <v>0</v>
      </c>
      <c r="Y256" s="38">
        <f>SUM(ENERO:DICIEMBRE!Y256)</f>
        <v>0</v>
      </c>
      <c r="Z256" s="38">
        <f>SUM(ENERO:DICIEMBRE!Z256)</f>
        <v>0</v>
      </c>
      <c r="AA256" s="38">
        <f>SUM(ENERO:DICIEMBRE!AA256)</f>
        <v>0</v>
      </c>
      <c r="AB256" s="38">
        <f>SUM(ENERO:DICIEMBRE!AB256)</f>
        <v>0</v>
      </c>
      <c r="AC256" s="38">
        <f>SUM(ENERO:DICIEMBRE!AC256)</f>
        <v>0</v>
      </c>
      <c r="AD256" s="38">
        <f>SUM(ENERO:DICIEMBRE!AD256)</f>
        <v>0</v>
      </c>
      <c r="AE256" s="38">
        <f>SUM(ENERO:DICIEMBRE!AE256)</f>
        <v>0</v>
      </c>
      <c r="AF256" s="38">
        <f>SUM(ENERO:DICIEMBRE!AF256)</f>
        <v>0</v>
      </c>
      <c r="AG256" s="38">
        <f>SUM(ENERO:DICIEMBRE!AG256)</f>
        <v>0</v>
      </c>
      <c r="AH256" s="38">
        <f>SUM(ENERO:DICIEMBRE!AH256)</f>
        <v>0</v>
      </c>
      <c r="AI256" s="38">
        <f>SUM(ENERO:DICIEMBRE!AI256)</f>
        <v>0</v>
      </c>
      <c r="AJ256" s="38">
        <f>SUM(ENERO:DICIEMBRE!AJ256)</f>
        <v>0</v>
      </c>
      <c r="AK256" s="38">
        <f>SUM(ENERO:DICIEMBRE!AK256)</f>
        <v>0</v>
      </c>
      <c r="AL256" s="38">
        <f>SUM(ENERO:DICIEMBRE!AL256)</f>
        <v>0</v>
      </c>
      <c r="AM256" s="38">
        <f>SUM(ENERO:DICIEMBRE!AM256)</f>
        <v>0</v>
      </c>
      <c r="AN256" s="38">
        <f>SUM(ENERO:DICIEMBRE!AN256)</f>
        <v>0</v>
      </c>
      <c r="AO256" s="38">
        <f>SUM(ENERO:DICIEMBRE!AO256)</f>
        <v>0</v>
      </c>
      <c r="AP256" s="38">
        <f>SUM(ENERO:DICIEMBRE!AP256)</f>
        <v>0</v>
      </c>
      <c r="AQ256" s="38">
        <f>SUM(ENERO:DICIEMBRE!AQ256)</f>
        <v>0</v>
      </c>
      <c r="AR256" s="38">
        <f>SUM(ENERO:DICIEMBRE!AR256)</f>
        <v>0</v>
      </c>
      <c r="AS256" s="38">
        <f>SUM(ENERO:DICIEMBRE!AS256)</f>
        <v>0</v>
      </c>
      <c r="AT256" s="38">
        <f>SUM(ENERO:DICIEMBRE!AT256)</f>
        <v>0</v>
      </c>
      <c r="AU256" s="38">
        <f>SUM(ENERO:DICIEMBRE!AU256)</f>
        <v>0</v>
      </c>
      <c r="AV256" s="38">
        <f>SUM(ENERO:DICIEMBRE!AV256)</f>
        <v>0</v>
      </c>
      <c r="AW256" s="38">
        <f>SUM(ENERO:DICIEMBRE!AW256)</f>
        <v>0</v>
      </c>
      <c r="AX256" s="38">
        <f>SUM(ENERO:DICIEMBRE!AX256)</f>
        <v>0</v>
      </c>
      <c r="AY256" s="43" t="str">
        <f t="shared" si="468"/>
        <v/>
      </c>
      <c r="BV256" s="10"/>
      <c r="BW256" s="10"/>
      <c r="BX256" s="11"/>
      <c r="BY256" s="11"/>
      <c r="BZ256" s="11"/>
      <c r="CA256" s="44" t="str">
        <f t="shared" si="469"/>
        <v/>
      </c>
      <c r="CB256" s="44" t="str">
        <f t="shared" si="470"/>
        <v/>
      </c>
      <c r="CC256" s="44" t="str">
        <f t="shared" si="471"/>
        <v/>
      </c>
      <c r="CD256" s="44" t="str">
        <f t="shared" si="472"/>
        <v/>
      </c>
      <c r="CE256" s="44" t="str">
        <f t="shared" si="473"/>
        <v/>
      </c>
      <c r="CF256" s="44" t="str">
        <f t="shared" si="474"/>
        <v/>
      </c>
      <c r="CG256" s="44" t="str">
        <f t="shared" si="475"/>
        <v/>
      </c>
      <c r="CH256" s="44" t="str">
        <f t="shared" si="476"/>
        <v/>
      </c>
      <c r="CI256" s="44" t="str">
        <f t="shared" si="477"/>
        <v/>
      </c>
      <c r="CJ256" s="44" t="str">
        <f t="shared" si="478"/>
        <v/>
      </c>
      <c r="CK256" s="44" t="str">
        <f t="shared" si="479"/>
        <v/>
      </c>
      <c r="CL256" s="44" t="str">
        <f t="shared" si="480"/>
        <v/>
      </c>
      <c r="CM256" s="44" t="str">
        <f t="shared" si="481"/>
        <v/>
      </c>
      <c r="CN256" s="44" t="str">
        <f t="shared" si="482"/>
        <v/>
      </c>
      <c r="CO256" s="44" t="str">
        <f t="shared" si="483"/>
        <v/>
      </c>
      <c r="CP256" s="44" t="str">
        <f t="shared" si="484"/>
        <v/>
      </c>
      <c r="CQ256" s="44" t="str">
        <f t="shared" si="485"/>
        <v/>
      </c>
      <c r="CR256" s="44" t="str">
        <f t="shared" si="486"/>
        <v/>
      </c>
      <c r="CS256" s="44" t="str">
        <f t="shared" si="487"/>
        <v/>
      </c>
      <c r="CT256" s="44" t="str">
        <f t="shared" si="488"/>
        <v/>
      </c>
      <c r="CU256" s="44" t="str">
        <f t="shared" si="489"/>
        <v/>
      </c>
      <c r="CV256" s="44" t="str">
        <f t="shared" si="490"/>
        <v/>
      </c>
      <c r="CW256" s="44" t="str">
        <f t="shared" si="491"/>
        <v/>
      </c>
      <c r="CX256" s="44" t="str">
        <f t="shared" si="492"/>
        <v/>
      </c>
      <c r="CY256" s="44"/>
      <c r="CZ256" s="44"/>
      <c r="DA256" s="45">
        <f t="shared" si="493"/>
        <v>0</v>
      </c>
      <c r="DB256" s="45">
        <f t="shared" si="494"/>
        <v>0</v>
      </c>
      <c r="DC256" s="45">
        <f t="shared" si="495"/>
        <v>0</v>
      </c>
      <c r="DD256" s="45">
        <f t="shared" si="496"/>
        <v>0</v>
      </c>
      <c r="DE256" s="45">
        <f t="shared" si="497"/>
        <v>0</v>
      </c>
      <c r="DF256" s="45">
        <f t="shared" si="498"/>
        <v>0</v>
      </c>
      <c r="DG256" s="45">
        <f t="shared" si="499"/>
        <v>0</v>
      </c>
      <c r="DH256" s="45">
        <f t="shared" si="500"/>
        <v>0</v>
      </c>
      <c r="DI256" s="45">
        <f t="shared" si="501"/>
        <v>0</v>
      </c>
      <c r="DJ256" s="45">
        <f t="shared" si="502"/>
        <v>0</v>
      </c>
      <c r="DK256" s="45">
        <f t="shared" si="503"/>
        <v>0</v>
      </c>
      <c r="DL256" s="45">
        <f t="shared" si="504"/>
        <v>0</v>
      </c>
      <c r="DM256" s="45">
        <f t="shared" si="505"/>
        <v>0</v>
      </c>
      <c r="DN256" s="45">
        <f t="shared" si="506"/>
        <v>0</v>
      </c>
      <c r="DO256" s="45">
        <f t="shared" si="507"/>
        <v>0</v>
      </c>
      <c r="DP256" s="45">
        <f t="shared" si="508"/>
        <v>0</v>
      </c>
      <c r="DQ256" s="45">
        <f t="shared" si="509"/>
        <v>0</v>
      </c>
      <c r="DR256" s="45">
        <f t="shared" si="510"/>
        <v>0</v>
      </c>
      <c r="DS256" s="45">
        <f t="shared" si="511"/>
        <v>0</v>
      </c>
      <c r="DT256" s="45">
        <f t="shared" si="512"/>
        <v>0</v>
      </c>
      <c r="DU256" s="45">
        <f t="shared" si="513"/>
        <v>0</v>
      </c>
      <c r="DV256" s="45">
        <f t="shared" si="514"/>
        <v>0</v>
      </c>
      <c r="DW256" s="45">
        <f t="shared" si="517"/>
        <v>0</v>
      </c>
      <c r="DX256" s="45">
        <f t="shared" si="517"/>
        <v>0</v>
      </c>
    </row>
    <row r="257" spans="1:128" s="9" customFormat="1" x14ac:dyDescent="0.25">
      <c r="A257" s="476"/>
      <c r="B257" s="66" t="s">
        <v>120</v>
      </c>
      <c r="C257" s="208">
        <f t="shared" si="518"/>
        <v>0</v>
      </c>
      <c r="D257" s="191">
        <f t="shared" si="518"/>
        <v>0</v>
      </c>
      <c r="E257" s="38">
        <f>SUM(ENERO:DICIEMBRE!E257)</f>
        <v>0</v>
      </c>
      <c r="F257" s="38">
        <f>SUM(ENERO:DICIEMBRE!F257)</f>
        <v>0</v>
      </c>
      <c r="G257" s="38">
        <f>SUM(ENERO:DICIEMBRE!G257)</f>
        <v>0</v>
      </c>
      <c r="H257" s="38">
        <f>SUM(ENERO:DICIEMBRE!H257)</f>
        <v>0</v>
      </c>
      <c r="I257" s="38">
        <f>SUM(ENERO:DICIEMBRE!I257)</f>
        <v>0</v>
      </c>
      <c r="J257" s="38">
        <f>SUM(ENERO:DICIEMBRE!J257)</f>
        <v>0</v>
      </c>
      <c r="K257" s="38">
        <f>SUM(ENERO:DICIEMBRE!K257)</f>
        <v>0</v>
      </c>
      <c r="L257" s="38">
        <f>SUM(ENERO:DICIEMBRE!L257)</f>
        <v>0</v>
      </c>
      <c r="M257" s="38">
        <f>SUM(ENERO:DICIEMBRE!M257)</f>
        <v>0</v>
      </c>
      <c r="N257" s="38">
        <f>SUM(ENERO:DICIEMBRE!N257)</f>
        <v>0</v>
      </c>
      <c r="O257" s="38">
        <f>SUM(ENERO:DICIEMBRE!O257)</f>
        <v>0</v>
      </c>
      <c r="P257" s="38">
        <f>SUM(ENERO:DICIEMBRE!P257)</f>
        <v>0</v>
      </c>
      <c r="Q257" s="38">
        <f>SUM(ENERO:DICIEMBRE!Q257)</f>
        <v>0</v>
      </c>
      <c r="R257" s="38">
        <f>SUM(ENERO:DICIEMBRE!R257)</f>
        <v>0</v>
      </c>
      <c r="S257" s="38">
        <f>SUM(ENERO:DICIEMBRE!S257)</f>
        <v>0</v>
      </c>
      <c r="T257" s="38">
        <f>SUM(ENERO:DICIEMBRE!T257)</f>
        <v>0</v>
      </c>
      <c r="U257" s="38">
        <f>SUM(ENERO:DICIEMBRE!U257)</f>
        <v>0</v>
      </c>
      <c r="V257" s="38">
        <f>SUM(ENERO:DICIEMBRE!V257)</f>
        <v>0</v>
      </c>
      <c r="W257" s="38">
        <f>SUM(ENERO:DICIEMBRE!W257)</f>
        <v>0</v>
      </c>
      <c r="X257" s="38">
        <f>SUM(ENERO:DICIEMBRE!X257)</f>
        <v>0</v>
      </c>
      <c r="Y257" s="38">
        <f>SUM(ENERO:DICIEMBRE!Y257)</f>
        <v>0</v>
      </c>
      <c r="Z257" s="38">
        <f>SUM(ENERO:DICIEMBRE!Z257)</f>
        <v>0</v>
      </c>
      <c r="AA257" s="38">
        <f>SUM(ENERO:DICIEMBRE!AA257)</f>
        <v>0</v>
      </c>
      <c r="AB257" s="38">
        <f>SUM(ENERO:DICIEMBRE!AB257)</f>
        <v>0</v>
      </c>
      <c r="AC257" s="38">
        <f>SUM(ENERO:DICIEMBRE!AC257)</f>
        <v>0</v>
      </c>
      <c r="AD257" s="38">
        <f>SUM(ENERO:DICIEMBRE!AD257)</f>
        <v>0</v>
      </c>
      <c r="AE257" s="38">
        <f>SUM(ENERO:DICIEMBRE!AE257)</f>
        <v>0</v>
      </c>
      <c r="AF257" s="38">
        <f>SUM(ENERO:DICIEMBRE!AF257)</f>
        <v>0</v>
      </c>
      <c r="AG257" s="38">
        <f>SUM(ENERO:DICIEMBRE!AG257)</f>
        <v>0</v>
      </c>
      <c r="AH257" s="38">
        <f>SUM(ENERO:DICIEMBRE!AH257)</f>
        <v>0</v>
      </c>
      <c r="AI257" s="38">
        <f>SUM(ENERO:DICIEMBRE!AI257)</f>
        <v>0</v>
      </c>
      <c r="AJ257" s="38">
        <f>SUM(ENERO:DICIEMBRE!AJ257)</f>
        <v>0</v>
      </c>
      <c r="AK257" s="38">
        <f>SUM(ENERO:DICIEMBRE!AK257)</f>
        <v>0</v>
      </c>
      <c r="AL257" s="38">
        <f>SUM(ENERO:DICIEMBRE!AL257)</f>
        <v>0</v>
      </c>
      <c r="AM257" s="38">
        <f>SUM(ENERO:DICIEMBRE!AM257)</f>
        <v>0</v>
      </c>
      <c r="AN257" s="38">
        <f>SUM(ENERO:DICIEMBRE!AN257)</f>
        <v>0</v>
      </c>
      <c r="AO257" s="38">
        <f>SUM(ENERO:DICIEMBRE!AO257)</f>
        <v>0</v>
      </c>
      <c r="AP257" s="38">
        <f>SUM(ENERO:DICIEMBRE!AP257)</f>
        <v>0</v>
      </c>
      <c r="AQ257" s="38">
        <f>SUM(ENERO:DICIEMBRE!AQ257)</f>
        <v>0</v>
      </c>
      <c r="AR257" s="38">
        <f>SUM(ENERO:DICIEMBRE!AR257)</f>
        <v>0</v>
      </c>
      <c r="AS257" s="38">
        <f>SUM(ENERO:DICIEMBRE!AS257)</f>
        <v>0</v>
      </c>
      <c r="AT257" s="38">
        <f>SUM(ENERO:DICIEMBRE!AT257)</f>
        <v>0</v>
      </c>
      <c r="AU257" s="38">
        <f>SUM(ENERO:DICIEMBRE!AU257)</f>
        <v>0</v>
      </c>
      <c r="AV257" s="38">
        <f>SUM(ENERO:DICIEMBRE!AV257)</f>
        <v>0</v>
      </c>
      <c r="AW257" s="38">
        <f>SUM(ENERO:DICIEMBRE!AW257)</f>
        <v>0</v>
      </c>
      <c r="AX257" s="38">
        <f>SUM(ENERO:DICIEMBRE!AX257)</f>
        <v>0</v>
      </c>
      <c r="AY257" s="43" t="str">
        <f t="shared" si="468"/>
        <v/>
      </c>
      <c r="BV257" s="10"/>
      <c r="BW257" s="10"/>
      <c r="BX257" s="11"/>
      <c r="BY257" s="11"/>
      <c r="BZ257" s="11"/>
      <c r="CA257" s="44" t="str">
        <f t="shared" si="469"/>
        <v/>
      </c>
      <c r="CB257" s="44" t="str">
        <f t="shared" si="470"/>
        <v/>
      </c>
      <c r="CC257" s="44" t="str">
        <f t="shared" si="471"/>
        <v/>
      </c>
      <c r="CD257" s="44" t="str">
        <f t="shared" si="472"/>
        <v/>
      </c>
      <c r="CE257" s="44" t="str">
        <f t="shared" si="473"/>
        <v/>
      </c>
      <c r="CF257" s="44" t="str">
        <f t="shared" si="474"/>
        <v/>
      </c>
      <c r="CG257" s="44" t="str">
        <f t="shared" si="475"/>
        <v/>
      </c>
      <c r="CH257" s="44" t="str">
        <f t="shared" si="476"/>
        <v/>
      </c>
      <c r="CI257" s="44" t="str">
        <f t="shared" si="477"/>
        <v/>
      </c>
      <c r="CJ257" s="44" t="str">
        <f t="shared" si="478"/>
        <v/>
      </c>
      <c r="CK257" s="44" t="str">
        <f t="shared" si="479"/>
        <v/>
      </c>
      <c r="CL257" s="44" t="str">
        <f t="shared" si="480"/>
        <v/>
      </c>
      <c r="CM257" s="44" t="str">
        <f t="shared" si="481"/>
        <v/>
      </c>
      <c r="CN257" s="44" t="str">
        <f t="shared" si="482"/>
        <v/>
      </c>
      <c r="CO257" s="44" t="str">
        <f t="shared" si="483"/>
        <v/>
      </c>
      <c r="CP257" s="44" t="str">
        <f t="shared" si="484"/>
        <v/>
      </c>
      <c r="CQ257" s="44" t="str">
        <f t="shared" si="485"/>
        <v/>
      </c>
      <c r="CR257" s="44" t="str">
        <f t="shared" si="486"/>
        <v/>
      </c>
      <c r="CS257" s="44" t="str">
        <f t="shared" si="487"/>
        <v/>
      </c>
      <c r="CT257" s="44" t="str">
        <f t="shared" si="488"/>
        <v/>
      </c>
      <c r="CU257" s="44" t="str">
        <f t="shared" si="489"/>
        <v/>
      </c>
      <c r="CV257" s="44" t="str">
        <f t="shared" si="490"/>
        <v/>
      </c>
      <c r="CW257" s="44" t="str">
        <f t="shared" si="491"/>
        <v/>
      </c>
      <c r="CX257" s="44" t="str">
        <f t="shared" si="492"/>
        <v/>
      </c>
      <c r="CY257" s="44"/>
      <c r="CZ257" s="44"/>
      <c r="DA257" s="45">
        <f t="shared" si="493"/>
        <v>0</v>
      </c>
      <c r="DB257" s="45">
        <f t="shared" si="494"/>
        <v>0</v>
      </c>
      <c r="DC257" s="45">
        <f t="shared" si="495"/>
        <v>0</v>
      </c>
      <c r="DD257" s="45">
        <f t="shared" si="496"/>
        <v>0</v>
      </c>
      <c r="DE257" s="45">
        <f t="shared" si="497"/>
        <v>0</v>
      </c>
      <c r="DF257" s="45">
        <f t="shared" si="498"/>
        <v>0</v>
      </c>
      <c r="DG257" s="45">
        <f t="shared" si="499"/>
        <v>0</v>
      </c>
      <c r="DH257" s="45">
        <f t="shared" si="500"/>
        <v>0</v>
      </c>
      <c r="DI257" s="45">
        <f t="shared" si="501"/>
        <v>0</v>
      </c>
      <c r="DJ257" s="45">
        <f t="shared" si="502"/>
        <v>0</v>
      </c>
      <c r="DK257" s="45">
        <f t="shared" si="503"/>
        <v>0</v>
      </c>
      <c r="DL257" s="45">
        <f t="shared" si="504"/>
        <v>0</v>
      </c>
      <c r="DM257" s="45">
        <f t="shared" si="505"/>
        <v>0</v>
      </c>
      <c r="DN257" s="45">
        <f t="shared" si="506"/>
        <v>0</v>
      </c>
      <c r="DO257" s="45">
        <f t="shared" si="507"/>
        <v>0</v>
      </c>
      <c r="DP257" s="45">
        <f t="shared" si="508"/>
        <v>0</v>
      </c>
      <c r="DQ257" s="45">
        <f t="shared" si="509"/>
        <v>0</v>
      </c>
      <c r="DR257" s="45">
        <f t="shared" si="510"/>
        <v>0</v>
      </c>
      <c r="DS257" s="45">
        <f t="shared" si="511"/>
        <v>0</v>
      </c>
      <c r="DT257" s="45">
        <f t="shared" si="512"/>
        <v>0</v>
      </c>
      <c r="DU257" s="45">
        <f t="shared" si="513"/>
        <v>0</v>
      </c>
      <c r="DV257" s="45">
        <f t="shared" si="514"/>
        <v>0</v>
      </c>
      <c r="DW257" s="45">
        <f t="shared" si="517"/>
        <v>0</v>
      </c>
      <c r="DX257" s="45">
        <f t="shared" si="517"/>
        <v>0</v>
      </c>
    </row>
    <row r="258" spans="1:128" s="9" customFormat="1" x14ac:dyDescent="0.25">
      <c r="A258" s="477"/>
      <c r="B258" s="209" t="s">
        <v>121</v>
      </c>
      <c r="C258" s="210">
        <f t="shared" si="518"/>
        <v>0</v>
      </c>
      <c r="D258" s="211">
        <f t="shared" si="518"/>
        <v>0</v>
      </c>
      <c r="E258" s="38">
        <f>SUM(ENERO:DICIEMBRE!E258)</f>
        <v>0</v>
      </c>
      <c r="F258" s="38">
        <f>SUM(ENERO:DICIEMBRE!F258)</f>
        <v>0</v>
      </c>
      <c r="G258" s="38">
        <f>SUM(ENERO:DICIEMBRE!G258)</f>
        <v>0</v>
      </c>
      <c r="H258" s="38">
        <f>SUM(ENERO:DICIEMBRE!H258)</f>
        <v>0</v>
      </c>
      <c r="I258" s="38">
        <f>SUM(ENERO:DICIEMBRE!I258)</f>
        <v>0</v>
      </c>
      <c r="J258" s="38">
        <f>SUM(ENERO:DICIEMBRE!J258)</f>
        <v>0</v>
      </c>
      <c r="K258" s="38">
        <f>SUM(ENERO:DICIEMBRE!K258)</f>
        <v>0</v>
      </c>
      <c r="L258" s="38">
        <f>SUM(ENERO:DICIEMBRE!L258)</f>
        <v>0</v>
      </c>
      <c r="M258" s="38">
        <f>SUM(ENERO:DICIEMBRE!M258)</f>
        <v>0</v>
      </c>
      <c r="N258" s="38">
        <f>SUM(ENERO:DICIEMBRE!N258)</f>
        <v>0</v>
      </c>
      <c r="O258" s="38">
        <f>SUM(ENERO:DICIEMBRE!O258)</f>
        <v>0</v>
      </c>
      <c r="P258" s="38">
        <f>SUM(ENERO:DICIEMBRE!P258)</f>
        <v>0</v>
      </c>
      <c r="Q258" s="38">
        <f>SUM(ENERO:DICIEMBRE!Q258)</f>
        <v>0</v>
      </c>
      <c r="R258" s="38">
        <f>SUM(ENERO:DICIEMBRE!R258)</f>
        <v>0</v>
      </c>
      <c r="S258" s="38">
        <f>SUM(ENERO:DICIEMBRE!S258)</f>
        <v>0</v>
      </c>
      <c r="T258" s="38">
        <f>SUM(ENERO:DICIEMBRE!T258)</f>
        <v>0</v>
      </c>
      <c r="U258" s="38">
        <f>SUM(ENERO:DICIEMBRE!U258)</f>
        <v>0</v>
      </c>
      <c r="V258" s="38">
        <f>SUM(ENERO:DICIEMBRE!V258)</f>
        <v>0</v>
      </c>
      <c r="W258" s="38">
        <f>SUM(ENERO:DICIEMBRE!W258)</f>
        <v>0</v>
      </c>
      <c r="X258" s="38">
        <f>SUM(ENERO:DICIEMBRE!X258)</f>
        <v>0</v>
      </c>
      <c r="Y258" s="38">
        <f>SUM(ENERO:DICIEMBRE!Y258)</f>
        <v>0</v>
      </c>
      <c r="Z258" s="38">
        <f>SUM(ENERO:DICIEMBRE!Z258)</f>
        <v>0</v>
      </c>
      <c r="AA258" s="38">
        <f>SUM(ENERO:DICIEMBRE!AA258)</f>
        <v>0</v>
      </c>
      <c r="AB258" s="38">
        <f>SUM(ENERO:DICIEMBRE!AB258)</f>
        <v>0</v>
      </c>
      <c r="AC258" s="38">
        <f>SUM(ENERO:DICIEMBRE!AC258)</f>
        <v>0</v>
      </c>
      <c r="AD258" s="38">
        <f>SUM(ENERO:DICIEMBRE!AD258)</f>
        <v>0</v>
      </c>
      <c r="AE258" s="38">
        <f>SUM(ENERO:DICIEMBRE!AE258)</f>
        <v>0</v>
      </c>
      <c r="AF258" s="38">
        <f>SUM(ENERO:DICIEMBRE!AF258)</f>
        <v>0</v>
      </c>
      <c r="AG258" s="38">
        <f>SUM(ENERO:DICIEMBRE!AG258)</f>
        <v>0</v>
      </c>
      <c r="AH258" s="38">
        <f>SUM(ENERO:DICIEMBRE!AH258)</f>
        <v>0</v>
      </c>
      <c r="AI258" s="38">
        <f>SUM(ENERO:DICIEMBRE!AI258)</f>
        <v>0</v>
      </c>
      <c r="AJ258" s="38">
        <f>SUM(ENERO:DICIEMBRE!AJ258)</f>
        <v>0</v>
      </c>
      <c r="AK258" s="38">
        <f>SUM(ENERO:DICIEMBRE!AK258)</f>
        <v>0</v>
      </c>
      <c r="AL258" s="38">
        <f>SUM(ENERO:DICIEMBRE!AL258)</f>
        <v>0</v>
      </c>
      <c r="AM258" s="38">
        <f>SUM(ENERO:DICIEMBRE!AM258)</f>
        <v>0</v>
      </c>
      <c r="AN258" s="38">
        <f>SUM(ENERO:DICIEMBRE!AN258)</f>
        <v>0</v>
      </c>
      <c r="AO258" s="38">
        <f>SUM(ENERO:DICIEMBRE!AO258)</f>
        <v>0</v>
      </c>
      <c r="AP258" s="38">
        <f>SUM(ENERO:DICIEMBRE!AP258)</f>
        <v>0</v>
      </c>
      <c r="AQ258" s="38">
        <f>SUM(ENERO:DICIEMBRE!AQ258)</f>
        <v>0</v>
      </c>
      <c r="AR258" s="38">
        <f>SUM(ENERO:DICIEMBRE!AR258)</f>
        <v>0</v>
      </c>
      <c r="AS258" s="38">
        <f>SUM(ENERO:DICIEMBRE!AS258)</f>
        <v>0</v>
      </c>
      <c r="AT258" s="38">
        <f>SUM(ENERO:DICIEMBRE!AT258)</f>
        <v>0</v>
      </c>
      <c r="AU258" s="38">
        <f>SUM(ENERO:DICIEMBRE!AU258)</f>
        <v>0</v>
      </c>
      <c r="AV258" s="38">
        <f>SUM(ENERO:DICIEMBRE!AV258)</f>
        <v>0</v>
      </c>
      <c r="AW258" s="38">
        <f>SUM(ENERO:DICIEMBRE!AW258)</f>
        <v>0</v>
      </c>
      <c r="AX258" s="38">
        <f>SUM(ENERO:DICIEMBRE!AX258)</f>
        <v>0</v>
      </c>
      <c r="AY258" s="43" t="str">
        <f t="shared" si="468"/>
        <v/>
      </c>
      <c r="BV258" s="10"/>
      <c r="BW258" s="10"/>
      <c r="BX258" s="11"/>
      <c r="BY258" s="11"/>
      <c r="BZ258" s="11"/>
      <c r="CA258" s="44" t="str">
        <f t="shared" si="469"/>
        <v/>
      </c>
      <c r="CB258" s="44" t="str">
        <f t="shared" si="470"/>
        <v/>
      </c>
      <c r="CC258" s="44" t="str">
        <f t="shared" si="471"/>
        <v/>
      </c>
      <c r="CD258" s="44" t="str">
        <f t="shared" si="472"/>
        <v/>
      </c>
      <c r="CE258" s="44" t="str">
        <f t="shared" si="473"/>
        <v/>
      </c>
      <c r="CF258" s="44" t="str">
        <f t="shared" si="474"/>
        <v/>
      </c>
      <c r="CG258" s="44" t="str">
        <f t="shared" si="475"/>
        <v/>
      </c>
      <c r="CH258" s="44" t="str">
        <f t="shared" si="476"/>
        <v/>
      </c>
      <c r="CI258" s="44" t="str">
        <f t="shared" si="477"/>
        <v/>
      </c>
      <c r="CJ258" s="44" t="str">
        <f t="shared" si="478"/>
        <v/>
      </c>
      <c r="CK258" s="44" t="str">
        <f t="shared" si="479"/>
        <v/>
      </c>
      <c r="CL258" s="44" t="str">
        <f t="shared" si="480"/>
        <v/>
      </c>
      <c r="CM258" s="44" t="str">
        <f t="shared" si="481"/>
        <v/>
      </c>
      <c r="CN258" s="44" t="str">
        <f t="shared" si="482"/>
        <v/>
      </c>
      <c r="CO258" s="44" t="str">
        <f t="shared" si="483"/>
        <v/>
      </c>
      <c r="CP258" s="44" t="str">
        <f t="shared" si="484"/>
        <v/>
      </c>
      <c r="CQ258" s="44" t="str">
        <f t="shared" si="485"/>
        <v/>
      </c>
      <c r="CR258" s="44" t="str">
        <f t="shared" si="486"/>
        <v/>
      </c>
      <c r="CS258" s="44" t="str">
        <f t="shared" si="487"/>
        <v/>
      </c>
      <c r="CT258" s="44" t="str">
        <f t="shared" si="488"/>
        <v/>
      </c>
      <c r="CU258" s="44" t="str">
        <f t="shared" si="489"/>
        <v/>
      </c>
      <c r="CV258" s="44" t="str">
        <f t="shared" si="490"/>
        <v/>
      </c>
      <c r="CW258" s="44" t="str">
        <f t="shared" si="491"/>
        <v/>
      </c>
      <c r="CX258" s="44" t="str">
        <f t="shared" si="492"/>
        <v/>
      </c>
      <c r="CY258" s="44"/>
      <c r="CZ258" s="44"/>
      <c r="DA258" s="45">
        <f t="shared" si="493"/>
        <v>0</v>
      </c>
      <c r="DB258" s="45">
        <f t="shared" si="494"/>
        <v>0</v>
      </c>
      <c r="DC258" s="45">
        <f t="shared" si="495"/>
        <v>0</v>
      </c>
      <c r="DD258" s="45">
        <f t="shared" si="496"/>
        <v>0</v>
      </c>
      <c r="DE258" s="45">
        <f t="shared" si="497"/>
        <v>0</v>
      </c>
      <c r="DF258" s="45">
        <f t="shared" si="498"/>
        <v>0</v>
      </c>
      <c r="DG258" s="45">
        <f t="shared" si="499"/>
        <v>0</v>
      </c>
      <c r="DH258" s="45">
        <f t="shared" si="500"/>
        <v>0</v>
      </c>
      <c r="DI258" s="45">
        <f t="shared" si="501"/>
        <v>0</v>
      </c>
      <c r="DJ258" s="45">
        <f t="shared" si="502"/>
        <v>0</v>
      </c>
      <c r="DK258" s="45">
        <f t="shared" si="503"/>
        <v>0</v>
      </c>
      <c r="DL258" s="45">
        <f t="shared" si="504"/>
        <v>0</v>
      </c>
      <c r="DM258" s="45">
        <f t="shared" si="505"/>
        <v>0</v>
      </c>
      <c r="DN258" s="45">
        <f t="shared" si="506"/>
        <v>0</v>
      </c>
      <c r="DO258" s="45">
        <f t="shared" si="507"/>
        <v>0</v>
      </c>
      <c r="DP258" s="45">
        <f t="shared" si="508"/>
        <v>0</v>
      </c>
      <c r="DQ258" s="45">
        <f t="shared" si="509"/>
        <v>0</v>
      </c>
      <c r="DR258" s="45">
        <f t="shared" si="510"/>
        <v>0</v>
      </c>
      <c r="DS258" s="45">
        <f t="shared" si="511"/>
        <v>0</v>
      </c>
      <c r="DT258" s="45">
        <f t="shared" si="512"/>
        <v>0</v>
      </c>
      <c r="DU258" s="45">
        <f t="shared" si="513"/>
        <v>0</v>
      </c>
      <c r="DV258" s="45">
        <f t="shared" si="514"/>
        <v>0</v>
      </c>
      <c r="DW258" s="45">
        <f t="shared" si="517"/>
        <v>0</v>
      </c>
      <c r="DX258" s="45">
        <f t="shared" si="517"/>
        <v>0</v>
      </c>
    </row>
    <row r="259" spans="1:128" s="9" customFormat="1" x14ac:dyDescent="0.25">
      <c r="A259" s="160" t="s">
        <v>122</v>
      </c>
      <c r="BV259" s="10"/>
      <c r="BW259" s="10"/>
      <c r="BX259" s="11"/>
      <c r="BY259" s="11"/>
      <c r="BZ259" s="11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</row>
    <row r="260" spans="1:128" s="9" customFormat="1" x14ac:dyDescent="0.25">
      <c r="A260" s="564" t="s">
        <v>123</v>
      </c>
      <c r="B260" s="564" t="s">
        <v>5</v>
      </c>
      <c r="C260" s="566" t="s">
        <v>124</v>
      </c>
      <c r="D260" s="566"/>
      <c r="E260" s="566"/>
      <c r="F260" s="566"/>
      <c r="G260" s="566"/>
      <c r="H260" s="566"/>
      <c r="I260" s="566"/>
      <c r="J260" s="566"/>
      <c r="K260" s="566"/>
      <c r="L260" s="567"/>
      <c r="M260" s="568" t="s">
        <v>9</v>
      </c>
      <c r="N260" s="564" t="s">
        <v>10</v>
      </c>
      <c r="BV260" s="10"/>
      <c r="BW260" s="10"/>
      <c r="BX260" s="11"/>
      <c r="BY260" s="11"/>
      <c r="BZ260" s="11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</row>
    <row r="261" spans="1:128" s="9" customFormat="1" ht="25.5" x14ac:dyDescent="0.25">
      <c r="A261" s="565"/>
      <c r="B261" s="565"/>
      <c r="C261" s="212" t="s">
        <v>82</v>
      </c>
      <c r="D261" s="213" t="s">
        <v>83</v>
      </c>
      <c r="E261" s="213" t="s">
        <v>84</v>
      </c>
      <c r="F261" s="213" t="s">
        <v>19</v>
      </c>
      <c r="G261" s="213" t="s">
        <v>20</v>
      </c>
      <c r="H261" s="213" t="s">
        <v>21</v>
      </c>
      <c r="I261" s="213" t="s">
        <v>22</v>
      </c>
      <c r="J261" s="213" t="s">
        <v>23</v>
      </c>
      <c r="K261" s="213" t="s">
        <v>24</v>
      </c>
      <c r="L261" s="214" t="s">
        <v>125</v>
      </c>
      <c r="M261" s="569"/>
      <c r="N261" s="565"/>
      <c r="BV261" s="10"/>
      <c r="BW261" s="10"/>
      <c r="BX261" s="11"/>
      <c r="BY261" s="11"/>
      <c r="BZ261" s="11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</row>
    <row r="262" spans="1:128" s="9" customFormat="1" x14ac:dyDescent="0.25">
      <c r="A262" s="215" t="s">
        <v>126</v>
      </c>
      <c r="B262" s="216">
        <f>SUM(C262:L262)</f>
        <v>0</v>
      </c>
      <c r="C262" s="38">
        <f>SUM(ENERO:DICIEMBRE!C262)</f>
        <v>0</v>
      </c>
      <c r="D262" s="38">
        <f>SUM(ENERO:DICIEMBRE!D262)</f>
        <v>0</v>
      </c>
      <c r="E262" s="38">
        <f>SUM(ENERO:DICIEMBRE!E262)</f>
        <v>0</v>
      </c>
      <c r="F262" s="38">
        <f>SUM(ENERO:DICIEMBRE!F262)</f>
        <v>0</v>
      </c>
      <c r="G262" s="38">
        <f>SUM(ENERO:DICIEMBRE!G262)</f>
        <v>0</v>
      </c>
      <c r="H262" s="38">
        <f>SUM(ENERO:DICIEMBRE!H262)</f>
        <v>0</v>
      </c>
      <c r="I262" s="38">
        <f>SUM(ENERO:DICIEMBRE!I262)</f>
        <v>0</v>
      </c>
      <c r="J262" s="38">
        <f>SUM(ENERO:DICIEMBRE!J262)</f>
        <v>0</v>
      </c>
      <c r="K262" s="38">
        <f>SUM(ENERO:DICIEMBRE!K262)</f>
        <v>0</v>
      </c>
      <c r="L262" s="38">
        <f>SUM(ENERO:DICIEMBRE!L262)</f>
        <v>0</v>
      </c>
      <c r="M262" s="38">
        <f>SUM(ENERO:DICIEMBRE!M262)</f>
        <v>0</v>
      </c>
      <c r="N262" s="38">
        <f>SUM(ENERO:DICIEMBRE!N262)</f>
        <v>0</v>
      </c>
      <c r="O262" s="43" t="str">
        <f>$CA262&amp;$CB262&amp;$CC262&amp;$CD262&amp;$CE262&amp;$CF262&amp;$CG262&amp;$CH262&amp;$CI262&amp;$CJ262&amp;$CK262&amp;$CL262&amp;$CM262&amp;$CN262&amp;$CO262&amp;$CP262&amp;$CQ262&amp;$CR262&amp;$CS262&amp;$CT262&amp;$CU262&amp;$CV262&amp;$CW262&amp;$CX262&amp;$CY262&amp;$CZ262</f>
        <v/>
      </c>
      <c r="BV262" s="10"/>
      <c r="BW262" s="10"/>
      <c r="BX262" s="11"/>
      <c r="BY262" s="11"/>
      <c r="BZ262" s="11"/>
      <c r="CA262" s="44" t="str">
        <f>IF(AND($B262&lt;&gt;0,M262=""),"* No olvide ingresar la columna Pueblos Originarios (Digite CERO si no tiene). ",IF(M262&gt;$B262,"* El Número de Screenings de Pueblos Originarios no puede superar el Total. ",""))</f>
        <v/>
      </c>
      <c r="CB262" s="44" t="str">
        <f>IF(AND($B262&lt;&gt;0,N262=""),"* No olvide ingresar la columna Migrantes (Digite CERO si no tiene). ",IF(N262&gt;$B262,"* El Número de Screenings de Población Migrante no puede superar el Total. ",""))</f>
        <v/>
      </c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45">
        <f t="shared" ref="DA262:DB266" si="519">IF(AND($B262&lt;&gt;0,M262=""),1,IF(M262&gt;$B262,1,0))</f>
        <v>0</v>
      </c>
      <c r="DB262" s="45">
        <f t="shared" si="519"/>
        <v>0</v>
      </c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</row>
    <row r="263" spans="1:128" s="9" customFormat="1" x14ac:dyDescent="0.25">
      <c r="A263" s="218" t="s">
        <v>127</v>
      </c>
      <c r="B263" s="219">
        <f>SUM(C263:L263)</f>
        <v>0</v>
      </c>
      <c r="C263" s="38">
        <f>SUM(ENERO:DICIEMBRE!C263)</f>
        <v>0</v>
      </c>
      <c r="D263" s="38">
        <f>SUM(ENERO:DICIEMBRE!D263)</f>
        <v>0</v>
      </c>
      <c r="E263" s="38">
        <f>SUM(ENERO:DICIEMBRE!E263)</f>
        <v>0</v>
      </c>
      <c r="F263" s="38">
        <f>SUM(ENERO:DICIEMBRE!F263)</f>
        <v>0</v>
      </c>
      <c r="G263" s="38">
        <f>SUM(ENERO:DICIEMBRE!G263)</f>
        <v>0</v>
      </c>
      <c r="H263" s="38">
        <f>SUM(ENERO:DICIEMBRE!H263)</f>
        <v>0</v>
      </c>
      <c r="I263" s="38">
        <f>SUM(ENERO:DICIEMBRE!I263)</f>
        <v>0</v>
      </c>
      <c r="J263" s="38">
        <f>SUM(ENERO:DICIEMBRE!J263)</f>
        <v>0</v>
      </c>
      <c r="K263" s="38">
        <f>SUM(ENERO:DICIEMBRE!K263)</f>
        <v>0</v>
      </c>
      <c r="L263" s="38">
        <f>SUM(ENERO:DICIEMBRE!L263)</f>
        <v>0</v>
      </c>
      <c r="M263" s="38">
        <f>SUM(ENERO:DICIEMBRE!M263)</f>
        <v>0</v>
      </c>
      <c r="N263" s="38">
        <f>SUM(ENERO:DICIEMBRE!N263)</f>
        <v>0</v>
      </c>
      <c r="O263" s="43" t="str">
        <f>$CA263&amp;$CB263&amp;$CC263&amp;$CD263&amp;$CE263&amp;$CF263&amp;$CG263&amp;$CH263&amp;$CI263&amp;$CJ263&amp;$CK263&amp;$CL263&amp;$CM263&amp;$CN263&amp;$CO263&amp;$CP263&amp;$CQ263&amp;$CR263&amp;$CS263&amp;$CT263&amp;$CU263&amp;$CV263&amp;$CW263&amp;$CX263&amp;$CY263&amp;$CZ263</f>
        <v/>
      </c>
      <c r="BV263" s="10"/>
      <c r="BW263" s="10"/>
      <c r="BX263" s="11"/>
      <c r="BY263" s="11"/>
      <c r="BZ263" s="11"/>
      <c r="CA263" s="44" t="str">
        <f>IF(AND($B263&lt;&gt;0,M263=""),"* No olvide ingresar la columna Pueblos Originarios (Digite CERO si no tiene). ",IF(M263&gt;$B263,"* El Número de Screenings de Pueblos Originarios no puede superar el Total. ",""))</f>
        <v/>
      </c>
      <c r="CB263" s="44" t="str">
        <f>IF(AND($B263&lt;&gt;0,N263=""),"* No olvide ingresar la columna Migrantes (Digite CERO si no tiene). ",IF(N263&gt;$B263,"* El Número de Screenings de Población Migrante no puede superar el Total. ",""))</f>
        <v/>
      </c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45">
        <f t="shared" si="519"/>
        <v>0</v>
      </c>
      <c r="DB263" s="45">
        <f t="shared" si="519"/>
        <v>0</v>
      </c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</row>
    <row r="264" spans="1:128" s="9" customFormat="1" x14ac:dyDescent="0.25">
      <c r="A264" s="218" t="s">
        <v>128</v>
      </c>
      <c r="B264" s="220">
        <f>SUM(C264:L264)</f>
        <v>0</v>
      </c>
      <c r="C264" s="38">
        <f>SUM(ENERO:DICIEMBRE!C264)</f>
        <v>0</v>
      </c>
      <c r="D264" s="38">
        <f>SUM(ENERO:DICIEMBRE!D264)</f>
        <v>0</v>
      </c>
      <c r="E264" s="38">
        <f>SUM(ENERO:DICIEMBRE!E264)</f>
        <v>0</v>
      </c>
      <c r="F264" s="38">
        <f>SUM(ENERO:DICIEMBRE!F264)</f>
        <v>0</v>
      </c>
      <c r="G264" s="38">
        <f>SUM(ENERO:DICIEMBRE!G264)</f>
        <v>0</v>
      </c>
      <c r="H264" s="38">
        <f>SUM(ENERO:DICIEMBRE!H264)</f>
        <v>0</v>
      </c>
      <c r="I264" s="38">
        <f>SUM(ENERO:DICIEMBRE!I264)</f>
        <v>0</v>
      </c>
      <c r="J264" s="38">
        <f>SUM(ENERO:DICIEMBRE!J264)</f>
        <v>0</v>
      </c>
      <c r="K264" s="38">
        <f>SUM(ENERO:DICIEMBRE!K264)</f>
        <v>0</v>
      </c>
      <c r="L264" s="38">
        <f>SUM(ENERO:DICIEMBRE!L264)</f>
        <v>0</v>
      </c>
      <c r="M264" s="38">
        <f>SUM(ENERO:DICIEMBRE!M264)</f>
        <v>0</v>
      </c>
      <c r="N264" s="38">
        <f>SUM(ENERO:DICIEMBRE!N264)</f>
        <v>0</v>
      </c>
      <c r="O264" s="43" t="str">
        <f>$CA264&amp;$CB264&amp;$CC264&amp;$CD264&amp;$CE264&amp;$CF264&amp;$CG264&amp;$CH264&amp;$CI264&amp;$CJ264&amp;$CK264&amp;$CL264&amp;$CM264&amp;$CN264&amp;$CO264&amp;$CP264&amp;$CQ264&amp;$CR264&amp;$CS264&amp;$CT264&amp;$CU264&amp;$CV264&amp;$CW264&amp;$CX264&amp;$CY264&amp;$CZ264</f>
        <v/>
      </c>
      <c r="BV264" s="10"/>
      <c r="BW264" s="10"/>
      <c r="BX264" s="11"/>
      <c r="BY264" s="11"/>
      <c r="BZ264" s="11"/>
      <c r="CA264" s="44" t="str">
        <f>IF(AND($B264&lt;&gt;0,M264=""),"* No olvide ingresar la columna Pueblos Originarios (Digite CERO si no tiene). ",IF(M264&gt;$B264,"* El Número de Screenings de Pueblos Originarios no puede superar el Total. ",""))</f>
        <v/>
      </c>
      <c r="CB264" s="44" t="str">
        <f>IF(AND($B264&lt;&gt;0,N264=""),"* No olvide ingresar la columna Migrantes (Digite CERO si no tiene). ",IF(N264&gt;$B264,"* El Número de Screenings de Población Migrante no puede superar el Total. ",""))</f>
        <v/>
      </c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45">
        <f t="shared" si="519"/>
        <v>0</v>
      </c>
      <c r="DB264" s="45">
        <f t="shared" si="519"/>
        <v>0</v>
      </c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</row>
    <row r="265" spans="1:128" s="9" customFormat="1" ht="21" x14ac:dyDescent="0.25">
      <c r="A265" s="218" t="s">
        <v>129</v>
      </c>
      <c r="B265" s="220">
        <f>SUM(C265:L265)</f>
        <v>0</v>
      </c>
      <c r="C265" s="38">
        <f>SUM(ENERO:DICIEMBRE!C265)</f>
        <v>0</v>
      </c>
      <c r="D265" s="38">
        <f>SUM(ENERO:DICIEMBRE!D265)</f>
        <v>0</v>
      </c>
      <c r="E265" s="38">
        <f>SUM(ENERO:DICIEMBRE!E265)</f>
        <v>0</v>
      </c>
      <c r="F265" s="38">
        <f>SUM(ENERO:DICIEMBRE!F265)</f>
        <v>0</v>
      </c>
      <c r="G265" s="38">
        <f>SUM(ENERO:DICIEMBRE!G265)</f>
        <v>0</v>
      </c>
      <c r="H265" s="38">
        <f>SUM(ENERO:DICIEMBRE!H265)</f>
        <v>0</v>
      </c>
      <c r="I265" s="38">
        <f>SUM(ENERO:DICIEMBRE!I265)</f>
        <v>0</v>
      </c>
      <c r="J265" s="38">
        <f>SUM(ENERO:DICIEMBRE!J265)</f>
        <v>0</v>
      </c>
      <c r="K265" s="38">
        <f>SUM(ENERO:DICIEMBRE!K265)</f>
        <v>0</v>
      </c>
      <c r="L265" s="38">
        <f>SUM(ENERO:DICIEMBRE!L265)</f>
        <v>0</v>
      </c>
      <c r="M265" s="38">
        <f>SUM(ENERO:DICIEMBRE!M265)</f>
        <v>0</v>
      </c>
      <c r="N265" s="38">
        <f>SUM(ENERO:DICIEMBRE!N265)</f>
        <v>0</v>
      </c>
      <c r="O265" s="43" t="str">
        <f>$CA265&amp;$CB265&amp;$CC265&amp;$CD265&amp;$CE265&amp;$CF265&amp;$CG265&amp;$CH265&amp;$CI265&amp;$CJ265&amp;$CK265&amp;$CL265&amp;$CM265&amp;$CN265&amp;$CO265&amp;$CP265&amp;$CQ265&amp;$CR265&amp;$CS265&amp;$CT265&amp;$CU265&amp;$CV265&amp;$CW265&amp;$CX265&amp;$CY265&amp;$CZ265</f>
        <v/>
      </c>
      <c r="BV265" s="10"/>
      <c r="BW265" s="10"/>
      <c r="BX265" s="11"/>
      <c r="BY265" s="11"/>
      <c r="BZ265" s="11"/>
      <c r="CA265" s="44" t="str">
        <f>IF(AND($B265&lt;&gt;0,M265=""),"* No olvide ingresar la columna Pueblos Originarios (Digite CERO si no tiene). ",IF(M265&gt;$B265,"* El Número de Screenings de Pueblos Originarios no puede superar el Total. ",""))</f>
        <v/>
      </c>
      <c r="CB265" s="44" t="str">
        <f>IF(AND($B265&lt;&gt;0,N265=""),"* No olvide ingresar la columna Migrantes (Digite CERO si no tiene). ",IF(N265&gt;$B265,"* El Número de Screenings de Población Migrante no puede superar el Total. ",""))</f>
        <v/>
      </c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45">
        <f t="shared" si="519"/>
        <v>0</v>
      </c>
      <c r="DB265" s="45">
        <f t="shared" si="519"/>
        <v>0</v>
      </c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</row>
    <row r="266" spans="1:128" s="9" customFormat="1" x14ac:dyDescent="0.25">
      <c r="A266" s="221" t="s">
        <v>130</v>
      </c>
      <c r="B266" s="222">
        <f>SUM(C266:L266)</f>
        <v>0</v>
      </c>
      <c r="C266" s="38">
        <f>SUM(ENERO:DICIEMBRE!C266)</f>
        <v>0</v>
      </c>
      <c r="D266" s="38">
        <f>SUM(ENERO:DICIEMBRE!D266)</f>
        <v>0</v>
      </c>
      <c r="E266" s="38">
        <f>SUM(ENERO:DICIEMBRE!E266)</f>
        <v>0</v>
      </c>
      <c r="F266" s="38">
        <f>SUM(ENERO:DICIEMBRE!F266)</f>
        <v>0</v>
      </c>
      <c r="G266" s="38">
        <f>SUM(ENERO:DICIEMBRE!G266)</f>
        <v>0</v>
      </c>
      <c r="H266" s="38">
        <f>SUM(ENERO:DICIEMBRE!H266)</f>
        <v>0</v>
      </c>
      <c r="I266" s="38">
        <f>SUM(ENERO:DICIEMBRE!I266)</f>
        <v>0</v>
      </c>
      <c r="J266" s="38">
        <f>SUM(ENERO:DICIEMBRE!J266)</f>
        <v>0</v>
      </c>
      <c r="K266" s="38">
        <f>SUM(ENERO:DICIEMBRE!K266)</f>
        <v>0</v>
      </c>
      <c r="L266" s="38">
        <f>SUM(ENERO:DICIEMBRE!L266)</f>
        <v>0</v>
      </c>
      <c r="M266" s="38">
        <f>SUM(ENERO:DICIEMBRE!M266)</f>
        <v>0</v>
      </c>
      <c r="N266" s="38">
        <f>SUM(ENERO:DICIEMBRE!N266)</f>
        <v>0</v>
      </c>
      <c r="O266" s="43" t="str">
        <f>$CA266&amp;$CB266&amp;$CC266&amp;$CD266&amp;$CE266&amp;$CF266&amp;$CG266&amp;$CH266&amp;$CI266&amp;$CJ266&amp;$CK266&amp;$CL266&amp;$CM266&amp;$CN266&amp;$CO266&amp;$CP266&amp;$CQ266&amp;$CR266&amp;$CS266&amp;$CT266&amp;$CU266&amp;$CV266&amp;$CW266&amp;$CX266&amp;$CY266&amp;$CZ266</f>
        <v/>
      </c>
      <c r="BV266" s="10"/>
      <c r="BW266" s="10"/>
      <c r="BX266" s="11"/>
      <c r="BY266" s="11"/>
      <c r="BZ266" s="11"/>
      <c r="CA266" s="44" t="str">
        <f>IF(AND($B266&lt;&gt;0,M266=""),"* No olvide ingresar la columna Pueblos Originarios (Digite CERO si no tiene). ",IF(M266&gt;$B266,"* El Número de Screenings de Pueblos Originarios no puede superar el Total. ",""))</f>
        <v/>
      </c>
      <c r="CB266" s="44" t="str">
        <f>IF(AND($B266&lt;&gt;0,N266=""),"* No olvide ingresar la columna Migrantes (Digite CERO si no tiene). ",IF(N266&gt;$B266,"* El Número de Screenings de Población Migrante no puede superar el Total. ",""))</f>
        <v/>
      </c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45">
        <f t="shared" si="519"/>
        <v>0</v>
      </c>
      <c r="DB266" s="45">
        <f t="shared" si="519"/>
        <v>0</v>
      </c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</row>
    <row r="267" spans="1:128" s="9" customFormat="1" x14ac:dyDescent="0.25">
      <c r="A267" s="160" t="s">
        <v>131</v>
      </c>
      <c r="BV267" s="10"/>
      <c r="BW267" s="10"/>
      <c r="BX267" s="11"/>
      <c r="BY267" s="11"/>
      <c r="BZ267" s="11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</row>
    <row r="268" spans="1:128" s="9" customFormat="1" x14ac:dyDescent="0.25">
      <c r="A268" s="564" t="s">
        <v>132</v>
      </c>
      <c r="B268" s="564" t="s">
        <v>5</v>
      </c>
      <c r="C268" s="580" t="s">
        <v>133</v>
      </c>
      <c r="D268" s="581"/>
      <c r="E268" s="581"/>
      <c r="F268" s="581"/>
      <c r="G268" s="581"/>
      <c r="H268" s="581"/>
      <c r="I268" s="581"/>
      <c r="J268" s="581"/>
      <c r="K268" s="581"/>
      <c r="L268" s="581"/>
      <c r="M268" s="581"/>
      <c r="N268" s="581"/>
      <c r="O268" s="581"/>
      <c r="P268" s="581"/>
      <c r="Q268" s="581"/>
      <c r="R268" s="582"/>
      <c r="S268" s="583" t="s">
        <v>9</v>
      </c>
      <c r="T268" s="568" t="s">
        <v>10</v>
      </c>
      <c r="BV268" s="10"/>
      <c r="BW268" s="10"/>
      <c r="BX268" s="11"/>
      <c r="BY268" s="11"/>
      <c r="BZ268" s="11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</row>
    <row r="269" spans="1:128" s="9" customFormat="1" x14ac:dyDescent="0.25">
      <c r="A269" s="565"/>
      <c r="B269" s="565"/>
      <c r="C269" s="212" t="s">
        <v>134</v>
      </c>
      <c r="D269" s="213" t="s">
        <v>135</v>
      </c>
      <c r="E269" s="213" t="s">
        <v>136</v>
      </c>
      <c r="F269" s="213" t="s">
        <v>137</v>
      </c>
      <c r="G269" s="213" t="s">
        <v>138</v>
      </c>
      <c r="H269" s="213" t="s">
        <v>139</v>
      </c>
      <c r="I269" s="213" t="s">
        <v>140</v>
      </c>
      <c r="J269" s="213" t="s">
        <v>141</v>
      </c>
      <c r="K269" s="213" t="s">
        <v>142</v>
      </c>
      <c r="L269" s="213" t="s">
        <v>143</v>
      </c>
      <c r="M269" s="213" t="s">
        <v>144</v>
      </c>
      <c r="N269" s="213" t="s">
        <v>145</v>
      </c>
      <c r="O269" s="213" t="s">
        <v>146</v>
      </c>
      <c r="P269" s="223" t="s">
        <v>147</v>
      </c>
      <c r="Q269" s="223" t="s">
        <v>148</v>
      </c>
      <c r="R269" s="224" t="s">
        <v>149</v>
      </c>
      <c r="S269" s="584"/>
      <c r="T269" s="569"/>
      <c r="BV269" s="10"/>
      <c r="BW269" s="10"/>
      <c r="BX269" s="11"/>
      <c r="BY269" s="11"/>
      <c r="BZ269" s="11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</row>
    <row r="270" spans="1:128" s="9" customFormat="1" ht="21" x14ac:dyDescent="0.25">
      <c r="A270" s="215" t="s">
        <v>150</v>
      </c>
      <c r="B270" s="216">
        <f>SUM(C270:R270)</f>
        <v>4</v>
      </c>
      <c r="C270" s="38">
        <f>SUM(ENERO:DICIEMBRE!C270)</f>
        <v>4</v>
      </c>
      <c r="D270" s="38">
        <f>SUM(ENERO:DICIEMBRE!D270)</f>
        <v>0</v>
      </c>
      <c r="E270" s="38">
        <f>SUM(ENERO:DICIEMBRE!E270)</f>
        <v>0</v>
      </c>
      <c r="F270" s="38">
        <f>SUM(ENERO:DICIEMBRE!F270)</f>
        <v>0</v>
      </c>
      <c r="G270" s="38">
        <f>SUM(ENERO:DICIEMBRE!G270)</f>
        <v>0</v>
      </c>
      <c r="H270" s="38">
        <f>SUM(ENERO:DICIEMBRE!H270)</f>
        <v>0</v>
      </c>
      <c r="I270" s="38">
        <f>SUM(ENERO:DICIEMBRE!I270)</f>
        <v>0</v>
      </c>
      <c r="J270" s="38">
        <f>SUM(ENERO:DICIEMBRE!J270)</f>
        <v>0</v>
      </c>
      <c r="K270" s="38">
        <f>SUM(ENERO:DICIEMBRE!K270)</f>
        <v>0</v>
      </c>
      <c r="L270" s="38">
        <f>SUM(ENERO:DICIEMBRE!L270)</f>
        <v>0</v>
      </c>
      <c r="M270" s="38">
        <f>SUM(ENERO:DICIEMBRE!M270)</f>
        <v>0</v>
      </c>
      <c r="N270" s="38">
        <f>SUM(ENERO:DICIEMBRE!N270)</f>
        <v>0</v>
      </c>
      <c r="O270" s="38">
        <f>SUM(ENERO:DICIEMBRE!O270)</f>
        <v>0</v>
      </c>
      <c r="P270" s="38">
        <f>SUM(ENERO:DICIEMBRE!P270)</f>
        <v>0</v>
      </c>
      <c r="Q270" s="38">
        <f>SUM(ENERO:DICIEMBRE!Q270)</f>
        <v>0</v>
      </c>
      <c r="R270" s="38">
        <f>SUM(ENERO:DICIEMBRE!R270)</f>
        <v>0</v>
      </c>
      <c r="S270" s="38">
        <f>SUM(ENERO:DICIEMBRE!S270)</f>
        <v>0</v>
      </c>
      <c r="T270" s="38">
        <f>SUM(ENERO:DICIEMBRE!T270)</f>
        <v>1</v>
      </c>
      <c r="U270" s="43" t="str">
        <f>$CA270&amp;$CB270&amp;$CC270&amp;$CD270&amp;$CE270&amp;$CF270&amp;$CG270&amp;$CH270&amp;$CI270&amp;$CJ270&amp;$CK270&amp;$CL270&amp;$CM270&amp;$CN270&amp;$CO270&amp;$CP270&amp;$CQ270&amp;$CR270&amp;$CS270&amp;$CT270&amp;$CU270&amp;$CV270&amp;$CW270&amp;$CX270&amp;$CY270&amp;$CZ270</f>
        <v/>
      </c>
      <c r="BV270" s="10"/>
      <c r="BW270" s="10"/>
      <c r="BX270" s="11"/>
      <c r="BY270" s="11"/>
      <c r="BZ270" s="11"/>
      <c r="CA270" s="44" t="str">
        <f>IF(AND($B270&lt;&gt;0,S270=""),"* No olvide ingresar la columna Pueblos Originarios (Digite CERO si no tiene). ",IF(S270&gt;$B270,"* El Número de Hijos de Pueblos Originarios no puede superar el Total. ",""))</f>
        <v/>
      </c>
      <c r="CB270" s="44" t="str">
        <f>IF(AND($B270&lt;&gt;0,T270=""),"* No olvide ingresar la columna Migrantes (Digite CERO si no tiene). ",IF(T270&gt;$B270,"* El Número de Hijos de Migrantes no puede superar el Total. ",""))</f>
        <v/>
      </c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45">
        <f t="shared" ref="DA270:DB274" si="520">IF(AND($B270&lt;&gt;0,S270=""),1,IF(S270&gt;$B270,1,0))</f>
        <v>0</v>
      </c>
      <c r="DB270" s="45">
        <f t="shared" si="520"/>
        <v>0</v>
      </c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</row>
    <row r="271" spans="1:128" s="9" customFormat="1" ht="21" x14ac:dyDescent="0.25">
      <c r="A271" s="218" t="s">
        <v>151</v>
      </c>
      <c r="B271" s="226">
        <f>SUM(C271:R271)</f>
        <v>0</v>
      </c>
      <c r="C271" s="38">
        <f>SUM(ENERO:DICIEMBRE!C271)</f>
        <v>0</v>
      </c>
      <c r="D271" s="38">
        <f>SUM(ENERO:DICIEMBRE!D271)</f>
        <v>0</v>
      </c>
      <c r="E271" s="38">
        <f>SUM(ENERO:DICIEMBRE!E271)</f>
        <v>0</v>
      </c>
      <c r="F271" s="38">
        <f>SUM(ENERO:DICIEMBRE!F271)</f>
        <v>0</v>
      </c>
      <c r="G271" s="38">
        <f>SUM(ENERO:DICIEMBRE!G271)</f>
        <v>0</v>
      </c>
      <c r="H271" s="38">
        <f>SUM(ENERO:DICIEMBRE!H271)</f>
        <v>0</v>
      </c>
      <c r="I271" s="38">
        <f>SUM(ENERO:DICIEMBRE!I271)</f>
        <v>0</v>
      </c>
      <c r="J271" s="38">
        <f>SUM(ENERO:DICIEMBRE!J271)</f>
        <v>0</v>
      </c>
      <c r="K271" s="38">
        <f>SUM(ENERO:DICIEMBRE!K271)</f>
        <v>0</v>
      </c>
      <c r="L271" s="38">
        <f>SUM(ENERO:DICIEMBRE!L271)</f>
        <v>0</v>
      </c>
      <c r="M271" s="38">
        <f>SUM(ENERO:DICIEMBRE!M271)</f>
        <v>0</v>
      </c>
      <c r="N271" s="38">
        <f>SUM(ENERO:DICIEMBRE!N271)</f>
        <v>0</v>
      </c>
      <c r="O271" s="38">
        <f>SUM(ENERO:DICIEMBRE!O271)</f>
        <v>0</v>
      </c>
      <c r="P271" s="38">
        <f>SUM(ENERO:DICIEMBRE!P271)</f>
        <v>0</v>
      </c>
      <c r="Q271" s="38">
        <f>SUM(ENERO:DICIEMBRE!Q271)</f>
        <v>0</v>
      </c>
      <c r="R271" s="38">
        <f>SUM(ENERO:DICIEMBRE!R271)</f>
        <v>0</v>
      </c>
      <c r="S271" s="38">
        <f>SUM(ENERO:DICIEMBRE!S271)</f>
        <v>0</v>
      </c>
      <c r="T271" s="38">
        <f>SUM(ENERO:DICIEMBRE!T271)</f>
        <v>0</v>
      </c>
      <c r="U271" s="43" t="str">
        <f>$CA271&amp;$CB271&amp;$CC271&amp;$CD271&amp;$CE271&amp;$CF271&amp;$CG271&amp;$CH271&amp;$CI271&amp;$CJ271&amp;$CK271&amp;$CL271&amp;$CM271&amp;$CN271&amp;$CO271&amp;$CP271&amp;$CQ271&amp;$CR271&amp;$CS271&amp;$CT271&amp;$CU271&amp;$CV271&amp;$CW271&amp;$CX271&amp;$CY271&amp;$CZ271</f>
        <v/>
      </c>
      <c r="BV271" s="10"/>
      <c r="BW271" s="10"/>
      <c r="BX271" s="11"/>
      <c r="BY271" s="11"/>
      <c r="BZ271" s="11"/>
      <c r="CA271" s="44" t="str">
        <f>IF(AND($B271&lt;&gt;0,S271=""),"* No olvide ingresar la columna Pueblos Originarios (Digite CERO si no tiene). ",IF(S271&gt;$B271,"* El Número de Hijos de Pueblos Originarios no puede superar el Total. ",""))</f>
        <v/>
      </c>
      <c r="CB271" s="44" t="str">
        <f>IF(AND($B271&lt;&gt;0,T271=""),"* No olvide ingresar la columna Migrantes (Digite CERO si no tiene). ",IF(T271&gt;$B271,"* El Número de Hijos de Migrantes no puede superar el Total. ",""))</f>
        <v/>
      </c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45">
        <f t="shared" si="520"/>
        <v>0</v>
      </c>
      <c r="DB271" s="45">
        <f t="shared" si="520"/>
        <v>0</v>
      </c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</row>
    <row r="272" spans="1:128" s="9" customFormat="1" ht="22.5" x14ac:dyDescent="0.25">
      <c r="A272" s="228" t="s">
        <v>152</v>
      </c>
      <c r="B272" s="219">
        <f>SUM(C272:R272)</f>
        <v>0</v>
      </c>
      <c r="C272" s="38">
        <f>SUM(ENERO:DICIEMBRE!C272)</f>
        <v>0</v>
      </c>
      <c r="D272" s="38">
        <f>SUM(ENERO:DICIEMBRE!D272)</f>
        <v>0</v>
      </c>
      <c r="E272" s="38">
        <f>SUM(ENERO:DICIEMBRE!E272)</f>
        <v>0</v>
      </c>
      <c r="F272" s="38">
        <f>SUM(ENERO:DICIEMBRE!F272)</f>
        <v>0</v>
      </c>
      <c r="G272" s="38">
        <f>SUM(ENERO:DICIEMBRE!G272)</f>
        <v>0</v>
      </c>
      <c r="H272" s="38">
        <f>SUM(ENERO:DICIEMBRE!H272)</f>
        <v>0</v>
      </c>
      <c r="I272" s="38">
        <f>SUM(ENERO:DICIEMBRE!I272)</f>
        <v>0</v>
      </c>
      <c r="J272" s="38">
        <f>SUM(ENERO:DICIEMBRE!J272)</f>
        <v>0</v>
      </c>
      <c r="K272" s="38">
        <f>SUM(ENERO:DICIEMBRE!K272)</f>
        <v>0</v>
      </c>
      <c r="L272" s="38">
        <f>SUM(ENERO:DICIEMBRE!L272)</f>
        <v>0</v>
      </c>
      <c r="M272" s="38">
        <f>SUM(ENERO:DICIEMBRE!M272)</f>
        <v>0</v>
      </c>
      <c r="N272" s="38">
        <f>SUM(ENERO:DICIEMBRE!N272)</f>
        <v>0</v>
      </c>
      <c r="O272" s="38">
        <f>SUM(ENERO:DICIEMBRE!O272)</f>
        <v>0</v>
      </c>
      <c r="P272" s="38">
        <f>SUM(ENERO:DICIEMBRE!P272)</f>
        <v>0</v>
      </c>
      <c r="Q272" s="38">
        <f>SUM(ENERO:DICIEMBRE!Q272)</f>
        <v>0</v>
      </c>
      <c r="R272" s="38">
        <f>SUM(ENERO:DICIEMBRE!R272)</f>
        <v>0</v>
      </c>
      <c r="S272" s="38">
        <f>SUM(ENERO:DICIEMBRE!S272)</f>
        <v>0</v>
      </c>
      <c r="T272" s="38">
        <f>SUM(ENERO:DICIEMBRE!T272)</f>
        <v>0</v>
      </c>
      <c r="U272" s="43" t="str">
        <f>$CA272&amp;$CB272&amp;$CC272&amp;$CD272&amp;$CE272&amp;$CF272&amp;$CG272&amp;$CH272&amp;$CI272&amp;$CJ272&amp;$CK272&amp;$CL272&amp;$CM272&amp;$CN272&amp;$CO272&amp;$CP272&amp;$CQ272&amp;$CR272&amp;$CS272&amp;$CT272&amp;$CU272&amp;$CV272&amp;$CW272&amp;$CX272&amp;$CY272&amp;$CZ272</f>
        <v/>
      </c>
      <c r="BV272" s="10"/>
      <c r="BW272" s="10"/>
      <c r="BX272" s="11"/>
      <c r="BY272" s="11"/>
      <c r="BZ272" s="11"/>
      <c r="CA272" s="44" t="str">
        <f>IF(AND($B272&lt;&gt;0,S272=""),"* No olvide ingresar la columna Pueblos Originarios (Digite CERO si no tiene). ",IF(S272&gt;$B272,"* El Número de Hijos de Pueblos Originarios no puede superar el Total. ",""))</f>
        <v/>
      </c>
      <c r="CB272" s="44" t="str">
        <f>IF(AND($B272&lt;&gt;0,T272=""),"* No olvide ingresar la columna Migrantes (Digite CERO si no tiene). ",IF(T272&gt;$B272,"* El Número de Hijos de Migrantes no puede superar el Total. ",""))</f>
        <v/>
      </c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45">
        <f t="shared" si="520"/>
        <v>0</v>
      </c>
      <c r="DB272" s="45">
        <f t="shared" si="520"/>
        <v>0</v>
      </c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</row>
    <row r="273" spans="1:130" ht="22.5" x14ac:dyDescent="0.25">
      <c r="A273" s="229" t="s">
        <v>153</v>
      </c>
      <c r="B273" s="220">
        <f>SUM(C273:R273)</f>
        <v>0</v>
      </c>
      <c r="C273" s="38">
        <f>SUM(ENERO:DICIEMBRE!C273)</f>
        <v>0</v>
      </c>
      <c r="D273" s="38">
        <f>SUM(ENERO:DICIEMBRE!D273)</f>
        <v>0</v>
      </c>
      <c r="E273" s="38">
        <f>SUM(ENERO:DICIEMBRE!E273)</f>
        <v>0</v>
      </c>
      <c r="F273" s="38">
        <f>SUM(ENERO:DICIEMBRE!F273)</f>
        <v>0</v>
      </c>
      <c r="G273" s="38">
        <f>SUM(ENERO:DICIEMBRE!G273)</f>
        <v>0</v>
      </c>
      <c r="H273" s="38">
        <f>SUM(ENERO:DICIEMBRE!H273)</f>
        <v>0</v>
      </c>
      <c r="I273" s="38">
        <f>SUM(ENERO:DICIEMBRE!I273)</f>
        <v>0</v>
      </c>
      <c r="J273" s="38">
        <f>SUM(ENERO:DICIEMBRE!J273)</f>
        <v>0</v>
      </c>
      <c r="K273" s="38">
        <f>SUM(ENERO:DICIEMBRE!K273)</f>
        <v>0</v>
      </c>
      <c r="L273" s="38">
        <f>SUM(ENERO:DICIEMBRE!L273)</f>
        <v>0</v>
      </c>
      <c r="M273" s="38">
        <f>SUM(ENERO:DICIEMBRE!M273)</f>
        <v>0</v>
      </c>
      <c r="N273" s="38">
        <f>SUM(ENERO:DICIEMBRE!N273)</f>
        <v>0</v>
      </c>
      <c r="O273" s="38">
        <f>SUM(ENERO:DICIEMBRE!O273)</f>
        <v>0</v>
      </c>
      <c r="P273" s="38">
        <f>SUM(ENERO:DICIEMBRE!P273)</f>
        <v>0</v>
      </c>
      <c r="Q273" s="38">
        <f>SUM(ENERO:DICIEMBRE!Q273)</f>
        <v>0</v>
      </c>
      <c r="R273" s="38">
        <f>SUM(ENERO:DICIEMBRE!R273)</f>
        <v>0</v>
      </c>
      <c r="S273" s="38">
        <f>SUM(ENERO:DICIEMBRE!S273)</f>
        <v>0</v>
      </c>
      <c r="T273" s="38">
        <f>SUM(ENERO:DICIEMBRE!T273)</f>
        <v>0</v>
      </c>
      <c r="U273" s="43" t="str">
        <f>$CA273&amp;$CB273&amp;$CC273&amp;$CD273&amp;$CE273&amp;$CF273&amp;$CG273&amp;$CH273&amp;$CI273&amp;$CJ273&amp;$CK273&amp;$CL273&amp;$CM273&amp;$CN273&amp;$CO273&amp;$CP273&amp;$CQ273&amp;$CR273&amp;$CS273&amp;$CT273&amp;$CU273&amp;$CV273&amp;$CW273&amp;$CX273&amp;$CY273&amp;$CZ273</f>
        <v/>
      </c>
      <c r="CA273" s="44" t="str">
        <f>IF(AND($B273&lt;&gt;0,S273=""),"* No olvide ingresar la columna Pueblos Originarios (Digite CERO si no tiene). ",IF(S273&gt;$B273,"* El Número de Hijos de Pueblos Originarios no puede superar el Total. ",""))</f>
        <v/>
      </c>
      <c r="CB273" s="44" t="str">
        <f>IF(AND($B273&lt;&gt;0,T273=""),"* No olvide ingresar la columna Migrantes (Digite CERO si no tiene). ",IF(T273&gt;$B273,"* El Número de Hijos de Migrantes no puede superar el Total. ",""))</f>
        <v/>
      </c>
      <c r="DA273" s="45">
        <f t="shared" si="520"/>
        <v>0</v>
      </c>
      <c r="DB273" s="45">
        <f t="shared" si="520"/>
        <v>0</v>
      </c>
    </row>
    <row r="274" spans="1:130" ht="22.5" x14ac:dyDescent="0.25">
      <c r="A274" s="230" t="s">
        <v>154</v>
      </c>
      <c r="B274" s="231">
        <f>SUM(C274:R274)</f>
        <v>0</v>
      </c>
      <c r="C274" s="38">
        <f>SUM(ENERO:DICIEMBRE!C274)</f>
        <v>0</v>
      </c>
      <c r="D274" s="38">
        <f>SUM(ENERO:DICIEMBRE!D274)</f>
        <v>0</v>
      </c>
      <c r="E274" s="38">
        <f>SUM(ENERO:DICIEMBRE!E274)</f>
        <v>0</v>
      </c>
      <c r="F274" s="38">
        <f>SUM(ENERO:DICIEMBRE!F274)</f>
        <v>0</v>
      </c>
      <c r="G274" s="38">
        <f>SUM(ENERO:DICIEMBRE!G274)</f>
        <v>0</v>
      </c>
      <c r="H274" s="38">
        <f>SUM(ENERO:DICIEMBRE!H274)</f>
        <v>0</v>
      </c>
      <c r="I274" s="38">
        <f>SUM(ENERO:DICIEMBRE!I274)</f>
        <v>0</v>
      </c>
      <c r="J274" s="38">
        <f>SUM(ENERO:DICIEMBRE!J274)</f>
        <v>0</v>
      </c>
      <c r="K274" s="38">
        <f>SUM(ENERO:DICIEMBRE!K274)</f>
        <v>0</v>
      </c>
      <c r="L274" s="38">
        <f>SUM(ENERO:DICIEMBRE!L274)</f>
        <v>0</v>
      </c>
      <c r="M274" s="38">
        <f>SUM(ENERO:DICIEMBRE!M274)</f>
        <v>0</v>
      </c>
      <c r="N274" s="38">
        <f>SUM(ENERO:DICIEMBRE!N274)</f>
        <v>0</v>
      </c>
      <c r="O274" s="38">
        <f>SUM(ENERO:DICIEMBRE!O274)</f>
        <v>0</v>
      </c>
      <c r="P274" s="38">
        <f>SUM(ENERO:DICIEMBRE!P274)</f>
        <v>0</v>
      </c>
      <c r="Q274" s="38">
        <f>SUM(ENERO:DICIEMBRE!Q274)</f>
        <v>0</v>
      </c>
      <c r="R274" s="38">
        <f>SUM(ENERO:DICIEMBRE!R274)</f>
        <v>0</v>
      </c>
      <c r="S274" s="38">
        <f>SUM(ENERO:DICIEMBRE!S274)</f>
        <v>0</v>
      </c>
      <c r="T274" s="38">
        <f>SUM(ENERO:DICIEMBRE!T274)</f>
        <v>0</v>
      </c>
      <c r="U274" s="43" t="str">
        <f>$CA274&amp;$CB274&amp;$CC274&amp;$CD274&amp;$CE274&amp;$CF274&amp;$CG274&amp;$CH274&amp;$CI274&amp;$CJ274&amp;$CK274&amp;$CL274&amp;$CM274&amp;$CN274&amp;$CO274&amp;$CP274&amp;$CQ274&amp;$CR274&amp;$CS274&amp;$CT274&amp;$CU274&amp;$CV274&amp;$CW274&amp;$CX274&amp;$CY274&amp;$CZ274</f>
        <v/>
      </c>
      <c r="CA274" s="44" t="str">
        <f>IF(AND($B274&lt;&gt;0,S274=""),"* No olvide ingresar la columna Pueblos Originarios (Digite CERO si no tiene). ",IF(S274&gt;$B274,"* El Número de Hijos de Pueblos Originarios no puede superar el Total. ",""))</f>
        <v/>
      </c>
      <c r="CB274" s="44" t="str">
        <f>IF(AND($B274&lt;&gt;0,T274=""),"* No olvide ingresar la columna Migrantes (Digite CERO si no tiene). ",IF(T274&gt;$B274,"* El Número de Hijos de Migrantes no puede superar el Total. ",""))</f>
        <v/>
      </c>
      <c r="DA274" s="45">
        <f t="shared" si="520"/>
        <v>0</v>
      </c>
      <c r="DB274" s="45">
        <f t="shared" si="520"/>
        <v>0</v>
      </c>
    </row>
    <row r="275" spans="1:130" x14ac:dyDescent="0.25">
      <c r="A275" s="160" t="s">
        <v>155</v>
      </c>
    </row>
    <row r="276" spans="1:130" x14ac:dyDescent="0.25">
      <c r="A276" s="585" t="s">
        <v>123</v>
      </c>
      <c r="B276" s="588" t="s">
        <v>5</v>
      </c>
      <c r="C276" s="589"/>
      <c r="D276" s="568"/>
      <c r="E276" s="580" t="s">
        <v>156</v>
      </c>
      <c r="F276" s="581"/>
      <c r="G276" s="581"/>
      <c r="H276" s="581"/>
      <c r="I276" s="581"/>
      <c r="J276" s="581"/>
      <c r="K276" s="581"/>
      <c r="L276" s="581"/>
      <c r="M276" s="581"/>
      <c r="N276" s="581"/>
      <c r="O276" s="581"/>
      <c r="P276" s="581"/>
      <c r="Q276" s="581"/>
      <c r="R276" s="581"/>
      <c r="S276" s="581"/>
      <c r="T276" s="581"/>
      <c r="U276" s="581"/>
      <c r="V276" s="581"/>
      <c r="W276" s="581"/>
      <c r="X276" s="581"/>
      <c r="Y276" s="581"/>
      <c r="Z276" s="581"/>
      <c r="AA276" s="581"/>
      <c r="AB276" s="581"/>
      <c r="AC276" s="581"/>
      <c r="AD276" s="581"/>
      <c r="AE276" s="581"/>
      <c r="AF276" s="581"/>
      <c r="AG276" s="581"/>
      <c r="AH276" s="581"/>
      <c r="AI276" s="581"/>
      <c r="AJ276" s="593"/>
    </row>
    <row r="277" spans="1:130" s="234" customFormat="1" x14ac:dyDescent="0.25">
      <c r="A277" s="586"/>
      <c r="B277" s="590"/>
      <c r="C277" s="591"/>
      <c r="D277" s="592"/>
      <c r="E277" s="594" t="s">
        <v>157</v>
      </c>
      <c r="F277" s="595"/>
      <c r="G277" s="596" t="s">
        <v>158</v>
      </c>
      <c r="H277" s="597"/>
      <c r="I277" s="596" t="s">
        <v>159</v>
      </c>
      <c r="J277" s="597"/>
      <c r="K277" s="596" t="s">
        <v>160</v>
      </c>
      <c r="L277" s="597"/>
      <c r="M277" s="594" t="s">
        <v>161</v>
      </c>
      <c r="N277" s="595"/>
      <c r="O277" s="594" t="s">
        <v>162</v>
      </c>
      <c r="P277" s="595"/>
      <c r="Q277" s="594" t="s">
        <v>163</v>
      </c>
      <c r="R277" s="595"/>
      <c r="S277" s="594" t="s">
        <v>164</v>
      </c>
      <c r="T277" s="595"/>
      <c r="U277" s="594" t="s">
        <v>165</v>
      </c>
      <c r="V277" s="595"/>
      <c r="W277" s="594" t="s">
        <v>166</v>
      </c>
      <c r="X277" s="595"/>
      <c r="Y277" s="594" t="s">
        <v>167</v>
      </c>
      <c r="Z277" s="595"/>
      <c r="AA277" s="594" t="s">
        <v>168</v>
      </c>
      <c r="AB277" s="595"/>
      <c r="AC277" s="594" t="s">
        <v>169</v>
      </c>
      <c r="AD277" s="595"/>
      <c r="AE277" s="594" t="s">
        <v>170</v>
      </c>
      <c r="AF277" s="595"/>
      <c r="AG277" s="594" t="s">
        <v>171</v>
      </c>
      <c r="AH277" s="595"/>
      <c r="AI277" s="594" t="s">
        <v>172</v>
      </c>
      <c r="AJ277" s="595"/>
      <c r="BZ277" s="11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</row>
    <row r="278" spans="1:130" x14ac:dyDescent="0.25">
      <c r="A278" s="586"/>
      <c r="B278" s="475" t="s">
        <v>173</v>
      </c>
      <c r="C278" s="598" t="s">
        <v>31</v>
      </c>
      <c r="D278" s="496" t="s">
        <v>32</v>
      </c>
      <c r="E278" s="594" t="s">
        <v>174</v>
      </c>
      <c r="F278" s="595"/>
      <c r="G278" s="596" t="s">
        <v>175</v>
      </c>
      <c r="H278" s="597"/>
      <c r="I278" s="596" t="s">
        <v>176</v>
      </c>
      <c r="J278" s="597"/>
      <c r="K278" s="596" t="s">
        <v>177</v>
      </c>
      <c r="L278" s="597"/>
      <c r="M278" s="594" t="s">
        <v>17</v>
      </c>
      <c r="N278" s="595"/>
      <c r="O278" s="594" t="s">
        <v>18</v>
      </c>
      <c r="P278" s="595"/>
      <c r="Q278" s="594" t="s">
        <v>178</v>
      </c>
      <c r="R278" s="595"/>
      <c r="S278" s="594" t="s">
        <v>179</v>
      </c>
      <c r="T278" s="595"/>
      <c r="U278" s="594" t="s">
        <v>180</v>
      </c>
      <c r="V278" s="595"/>
      <c r="W278" s="594" t="s">
        <v>181</v>
      </c>
      <c r="X278" s="595"/>
      <c r="Y278" s="594" t="s">
        <v>182</v>
      </c>
      <c r="Z278" s="595"/>
      <c r="AA278" s="594" t="s">
        <v>183</v>
      </c>
      <c r="AB278" s="595"/>
      <c r="AC278" s="594" t="s">
        <v>184</v>
      </c>
      <c r="AD278" s="595"/>
      <c r="AE278" s="594" t="s">
        <v>185</v>
      </c>
      <c r="AF278" s="595"/>
      <c r="AG278" s="594" t="s">
        <v>186</v>
      </c>
      <c r="AH278" s="595"/>
      <c r="AI278" s="594" t="s">
        <v>187</v>
      </c>
      <c r="AJ278" s="595"/>
    </row>
    <row r="279" spans="1:130" x14ac:dyDescent="0.25">
      <c r="A279" s="587"/>
      <c r="B279" s="477"/>
      <c r="C279" s="599"/>
      <c r="D279" s="498"/>
      <c r="E279" s="18" t="s">
        <v>31</v>
      </c>
      <c r="F279" s="71" t="s">
        <v>32</v>
      </c>
      <c r="G279" s="18" t="s">
        <v>31</v>
      </c>
      <c r="H279" s="236" t="s">
        <v>32</v>
      </c>
      <c r="I279" s="18" t="s">
        <v>31</v>
      </c>
      <c r="J279" s="71" t="s">
        <v>32</v>
      </c>
      <c r="K279" s="18" t="s">
        <v>31</v>
      </c>
      <c r="L279" s="71" t="s">
        <v>32</v>
      </c>
      <c r="M279" s="237" t="s">
        <v>31</v>
      </c>
      <c r="N279" s="71" t="s">
        <v>32</v>
      </c>
      <c r="O279" s="18" t="s">
        <v>31</v>
      </c>
      <c r="P279" s="71" t="s">
        <v>32</v>
      </c>
      <c r="Q279" s="18" t="s">
        <v>31</v>
      </c>
      <c r="R279" s="71" t="s">
        <v>32</v>
      </c>
      <c r="S279" s="18" t="s">
        <v>31</v>
      </c>
      <c r="T279" s="71" t="s">
        <v>32</v>
      </c>
      <c r="U279" s="18" t="s">
        <v>31</v>
      </c>
      <c r="V279" s="71" t="s">
        <v>32</v>
      </c>
      <c r="W279" s="18" t="s">
        <v>31</v>
      </c>
      <c r="X279" s="71" t="s">
        <v>32</v>
      </c>
      <c r="Y279" s="18" t="s">
        <v>31</v>
      </c>
      <c r="Z279" s="71" t="s">
        <v>32</v>
      </c>
      <c r="AA279" s="18" t="s">
        <v>31</v>
      </c>
      <c r="AB279" s="71" t="s">
        <v>32</v>
      </c>
      <c r="AC279" s="18" t="s">
        <v>31</v>
      </c>
      <c r="AD279" s="71" t="s">
        <v>32</v>
      </c>
      <c r="AE279" s="18" t="s">
        <v>31</v>
      </c>
      <c r="AF279" s="71" t="s">
        <v>32</v>
      </c>
      <c r="AG279" s="18" t="s">
        <v>31</v>
      </c>
      <c r="AH279" s="71" t="s">
        <v>32</v>
      </c>
      <c r="AI279" s="18" t="s">
        <v>31</v>
      </c>
      <c r="AJ279" s="71" t="s">
        <v>32</v>
      </c>
    </row>
    <row r="280" spans="1:130" ht="33" x14ac:dyDescent="0.25">
      <c r="A280" s="238" t="s">
        <v>188</v>
      </c>
      <c r="B280" s="239">
        <f t="shared" ref="B280:B285" si="521">SUM(C280:D280)</f>
        <v>0</v>
      </c>
      <c r="C280" s="240">
        <f>+E280+G280+I280+K280+M280+O280+Q280+S280+U280+W280+Y280+AA280+AC280+AE280+AG280+AI280</f>
        <v>0</v>
      </c>
      <c r="D280" s="241">
        <f>+F280+H280+J280+L280+N280+P280+R280+T280+V280+X280+Z280+AB280+AD280+AF280+AH280+AJ280</f>
        <v>0</v>
      </c>
      <c r="E280" s="38">
        <f>SUM(ENERO:DICIEMBRE!E280)</f>
        <v>0</v>
      </c>
      <c r="F280" s="38">
        <f>SUM(ENERO:DICIEMBRE!F280)</f>
        <v>0</v>
      </c>
      <c r="G280" s="38">
        <f>SUM(ENERO:DICIEMBRE!G280)</f>
        <v>0</v>
      </c>
      <c r="H280" s="38">
        <f>SUM(ENERO:DICIEMBRE!H280)</f>
        <v>0</v>
      </c>
      <c r="I280" s="38">
        <f>SUM(ENERO:DICIEMBRE!I280)</f>
        <v>0</v>
      </c>
      <c r="J280" s="38">
        <f>SUM(ENERO:DICIEMBRE!J280)</f>
        <v>0</v>
      </c>
      <c r="K280" s="38">
        <f>SUM(ENERO:DICIEMBRE!K280)</f>
        <v>0</v>
      </c>
      <c r="L280" s="38">
        <f>SUM(ENERO:DICIEMBRE!L280)</f>
        <v>0</v>
      </c>
      <c r="M280" s="38">
        <f>SUM(ENERO:DICIEMBRE!M280)</f>
        <v>0</v>
      </c>
      <c r="N280" s="38">
        <f>SUM(ENERO:DICIEMBRE!N280)</f>
        <v>0</v>
      </c>
      <c r="O280" s="38">
        <f>SUM(ENERO:DICIEMBRE!O280)</f>
        <v>0</v>
      </c>
      <c r="P280" s="38">
        <f>SUM(ENERO:DICIEMBRE!P280)</f>
        <v>0</v>
      </c>
      <c r="Q280" s="38">
        <f>SUM(ENERO:DICIEMBRE!Q280)</f>
        <v>0</v>
      </c>
      <c r="R280" s="38">
        <f>SUM(ENERO:DICIEMBRE!R280)</f>
        <v>0</v>
      </c>
      <c r="S280" s="38">
        <f>SUM(ENERO:DICIEMBRE!S280)</f>
        <v>0</v>
      </c>
      <c r="T280" s="38">
        <f>SUM(ENERO:DICIEMBRE!T280)</f>
        <v>0</v>
      </c>
      <c r="U280" s="38">
        <f>SUM(ENERO:DICIEMBRE!U280)</f>
        <v>0</v>
      </c>
      <c r="V280" s="38">
        <f>SUM(ENERO:DICIEMBRE!V280)</f>
        <v>0</v>
      </c>
      <c r="W280" s="38">
        <f>SUM(ENERO:DICIEMBRE!W280)</f>
        <v>0</v>
      </c>
      <c r="X280" s="38">
        <f>SUM(ENERO:DICIEMBRE!X280)</f>
        <v>0</v>
      </c>
      <c r="Y280" s="38">
        <f>SUM(ENERO:DICIEMBRE!Y280)</f>
        <v>0</v>
      </c>
      <c r="Z280" s="38">
        <f>SUM(ENERO:DICIEMBRE!Z280)</f>
        <v>0</v>
      </c>
      <c r="AA280" s="38">
        <f>SUM(ENERO:DICIEMBRE!AA280)</f>
        <v>0</v>
      </c>
      <c r="AB280" s="38">
        <f>SUM(ENERO:DICIEMBRE!AB280)</f>
        <v>0</v>
      </c>
      <c r="AC280" s="38">
        <f>SUM(ENERO:DICIEMBRE!AC280)</f>
        <v>0</v>
      </c>
      <c r="AD280" s="38">
        <f>SUM(ENERO:DICIEMBRE!AD280)</f>
        <v>0</v>
      </c>
      <c r="AE280" s="38">
        <f>SUM(ENERO:DICIEMBRE!AE280)</f>
        <v>0</v>
      </c>
      <c r="AF280" s="38">
        <f>SUM(ENERO:DICIEMBRE!AF280)</f>
        <v>0</v>
      </c>
      <c r="AG280" s="38">
        <f>SUM(ENERO:DICIEMBRE!AG280)</f>
        <v>0</v>
      </c>
      <c r="AH280" s="38">
        <f>SUM(ENERO:DICIEMBRE!AH280)</f>
        <v>0</v>
      </c>
      <c r="AI280" s="38">
        <f>SUM(ENERO:DICIEMBRE!AI280)</f>
        <v>0</v>
      </c>
      <c r="AJ280" s="38">
        <f>SUM(ENERO:DICIEMBRE!AJ280)</f>
        <v>0</v>
      </c>
    </row>
    <row r="281" spans="1:130" ht="33" x14ac:dyDescent="0.25">
      <c r="A281" s="228" t="s">
        <v>189</v>
      </c>
      <c r="B281" s="242">
        <f t="shared" si="521"/>
        <v>0</v>
      </c>
      <c r="C281" s="243">
        <f t="shared" ref="C281:D285" si="522">+E281+G281+I281+K281+M281+O281+Q281+S281+U281+W281+Y281+AA281+AC281+AE281+AG281+AI281</f>
        <v>0</v>
      </c>
      <c r="D281" s="244">
        <f t="shared" si="522"/>
        <v>0</v>
      </c>
      <c r="E281" s="38">
        <f>SUM(ENERO:DICIEMBRE!E281)</f>
        <v>0</v>
      </c>
      <c r="F281" s="38">
        <f>SUM(ENERO:DICIEMBRE!F281)</f>
        <v>0</v>
      </c>
      <c r="G281" s="38">
        <f>SUM(ENERO:DICIEMBRE!G281)</f>
        <v>0</v>
      </c>
      <c r="H281" s="38">
        <f>SUM(ENERO:DICIEMBRE!H281)</f>
        <v>0</v>
      </c>
      <c r="I281" s="38">
        <f>SUM(ENERO:DICIEMBRE!I281)</f>
        <v>0</v>
      </c>
      <c r="J281" s="38">
        <f>SUM(ENERO:DICIEMBRE!J281)</f>
        <v>0</v>
      </c>
      <c r="K281" s="38">
        <f>SUM(ENERO:DICIEMBRE!K281)</f>
        <v>0</v>
      </c>
      <c r="L281" s="38">
        <f>SUM(ENERO:DICIEMBRE!L281)</f>
        <v>0</v>
      </c>
      <c r="M281" s="38">
        <f>SUM(ENERO:DICIEMBRE!M281)</f>
        <v>0</v>
      </c>
      <c r="N281" s="38">
        <f>SUM(ENERO:DICIEMBRE!N281)</f>
        <v>0</v>
      </c>
      <c r="O281" s="38">
        <f>SUM(ENERO:DICIEMBRE!O281)</f>
        <v>0</v>
      </c>
      <c r="P281" s="38">
        <f>SUM(ENERO:DICIEMBRE!P281)</f>
        <v>0</v>
      </c>
      <c r="Q281" s="38">
        <f>SUM(ENERO:DICIEMBRE!Q281)</f>
        <v>0</v>
      </c>
      <c r="R281" s="38">
        <f>SUM(ENERO:DICIEMBRE!R281)</f>
        <v>0</v>
      </c>
      <c r="S281" s="38">
        <f>SUM(ENERO:DICIEMBRE!S281)</f>
        <v>0</v>
      </c>
      <c r="T281" s="38">
        <f>SUM(ENERO:DICIEMBRE!T281)</f>
        <v>0</v>
      </c>
      <c r="U281" s="38">
        <f>SUM(ENERO:DICIEMBRE!U281)</f>
        <v>0</v>
      </c>
      <c r="V281" s="38">
        <f>SUM(ENERO:DICIEMBRE!V281)</f>
        <v>0</v>
      </c>
      <c r="W281" s="38">
        <f>SUM(ENERO:DICIEMBRE!W281)</f>
        <v>0</v>
      </c>
      <c r="X281" s="38">
        <f>SUM(ENERO:DICIEMBRE!X281)</f>
        <v>0</v>
      </c>
      <c r="Y281" s="38">
        <f>SUM(ENERO:DICIEMBRE!Y281)</f>
        <v>0</v>
      </c>
      <c r="Z281" s="38">
        <f>SUM(ENERO:DICIEMBRE!Z281)</f>
        <v>0</v>
      </c>
      <c r="AA281" s="38">
        <f>SUM(ENERO:DICIEMBRE!AA281)</f>
        <v>0</v>
      </c>
      <c r="AB281" s="38">
        <f>SUM(ENERO:DICIEMBRE!AB281)</f>
        <v>0</v>
      </c>
      <c r="AC281" s="38">
        <f>SUM(ENERO:DICIEMBRE!AC281)</f>
        <v>0</v>
      </c>
      <c r="AD281" s="38">
        <f>SUM(ENERO:DICIEMBRE!AD281)</f>
        <v>0</v>
      </c>
      <c r="AE281" s="38">
        <f>SUM(ENERO:DICIEMBRE!AE281)</f>
        <v>0</v>
      </c>
      <c r="AF281" s="38">
        <f>SUM(ENERO:DICIEMBRE!AF281)</f>
        <v>0</v>
      </c>
      <c r="AG281" s="38">
        <f>SUM(ENERO:DICIEMBRE!AG281)</f>
        <v>0</v>
      </c>
      <c r="AH281" s="38">
        <f>SUM(ENERO:DICIEMBRE!AH281)</f>
        <v>0</v>
      </c>
      <c r="AI281" s="38">
        <f>SUM(ENERO:DICIEMBRE!AI281)</f>
        <v>0</v>
      </c>
      <c r="AJ281" s="38">
        <f>SUM(ENERO:DICIEMBRE!AJ281)</f>
        <v>0</v>
      </c>
    </row>
    <row r="282" spans="1:130" ht="33" x14ac:dyDescent="0.25">
      <c r="A282" s="228" t="s">
        <v>190</v>
      </c>
      <c r="B282" s="242">
        <f t="shared" si="521"/>
        <v>0</v>
      </c>
      <c r="C282" s="243">
        <f t="shared" si="522"/>
        <v>0</v>
      </c>
      <c r="D282" s="244">
        <f t="shared" si="522"/>
        <v>0</v>
      </c>
      <c r="E282" s="38">
        <f>SUM(ENERO:DICIEMBRE!E282)</f>
        <v>0</v>
      </c>
      <c r="F282" s="38">
        <f>SUM(ENERO:DICIEMBRE!F282)</f>
        <v>0</v>
      </c>
      <c r="G282" s="38">
        <f>SUM(ENERO:DICIEMBRE!G282)</f>
        <v>0</v>
      </c>
      <c r="H282" s="38">
        <f>SUM(ENERO:DICIEMBRE!H282)</f>
        <v>0</v>
      </c>
      <c r="I282" s="38">
        <f>SUM(ENERO:DICIEMBRE!I282)</f>
        <v>0</v>
      </c>
      <c r="J282" s="38">
        <f>SUM(ENERO:DICIEMBRE!J282)</f>
        <v>0</v>
      </c>
      <c r="K282" s="38">
        <f>SUM(ENERO:DICIEMBRE!K282)</f>
        <v>0</v>
      </c>
      <c r="L282" s="38">
        <f>SUM(ENERO:DICIEMBRE!L282)</f>
        <v>0</v>
      </c>
      <c r="M282" s="38">
        <f>SUM(ENERO:DICIEMBRE!M282)</f>
        <v>0</v>
      </c>
      <c r="N282" s="38">
        <f>SUM(ENERO:DICIEMBRE!N282)</f>
        <v>0</v>
      </c>
      <c r="O282" s="38">
        <f>SUM(ENERO:DICIEMBRE!O282)</f>
        <v>0</v>
      </c>
      <c r="P282" s="38">
        <f>SUM(ENERO:DICIEMBRE!P282)</f>
        <v>0</v>
      </c>
      <c r="Q282" s="38">
        <f>SUM(ENERO:DICIEMBRE!Q282)</f>
        <v>0</v>
      </c>
      <c r="R282" s="38">
        <f>SUM(ENERO:DICIEMBRE!R282)</f>
        <v>0</v>
      </c>
      <c r="S282" s="38">
        <f>SUM(ENERO:DICIEMBRE!S282)</f>
        <v>0</v>
      </c>
      <c r="T282" s="38">
        <f>SUM(ENERO:DICIEMBRE!T282)</f>
        <v>0</v>
      </c>
      <c r="U282" s="38">
        <f>SUM(ENERO:DICIEMBRE!U282)</f>
        <v>0</v>
      </c>
      <c r="V282" s="38">
        <f>SUM(ENERO:DICIEMBRE!V282)</f>
        <v>0</v>
      </c>
      <c r="W282" s="38">
        <f>SUM(ENERO:DICIEMBRE!W282)</f>
        <v>0</v>
      </c>
      <c r="X282" s="38">
        <f>SUM(ENERO:DICIEMBRE!X282)</f>
        <v>0</v>
      </c>
      <c r="Y282" s="38">
        <f>SUM(ENERO:DICIEMBRE!Y282)</f>
        <v>0</v>
      </c>
      <c r="Z282" s="38">
        <f>SUM(ENERO:DICIEMBRE!Z282)</f>
        <v>0</v>
      </c>
      <c r="AA282" s="38">
        <f>SUM(ENERO:DICIEMBRE!AA282)</f>
        <v>0</v>
      </c>
      <c r="AB282" s="38">
        <f>SUM(ENERO:DICIEMBRE!AB282)</f>
        <v>0</v>
      </c>
      <c r="AC282" s="38">
        <f>SUM(ENERO:DICIEMBRE!AC282)</f>
        <v>0</v>
      </c>
      <c r="AD282" s="38">
        <f>SUM(ENERO:DICIEMBRE!AD282)</f>
        <v>0</v>
      </c>
      <c r="AE282" s="38">
        <f>SUM(ENERO:DICIEMBRE!AE282)</f>
        <v>0</v>
      </c>
      <c r="AF282" s="38">
        <f>SUM(ENERO:DICIEMBRE!AF282)</f>
        <v>0</v>
      </c>
      <c r="AG282" s="38">
        <f>SUM(ENERO:DICIEMBRE!AG282)</f>
        <v>0</v>
      </c>
      <c r="AH282" s="38">
        <f>SUM(ENERO:DICIEMBRE!AH282)</f>
        <v>0</v>
      </c>
      <c r="AI282" s="38">
        <f>SUM(ENERO:DICIEMBRE!AI282)</f>
        <v>0</v>
      </c>
      <c r="AJ282" s="38">
        <f>SUM(ENERO:DICIEMBRE!AJ282)</f>
        <v>0</v>
      </c>
    </row>
    <row r="283" spans="1:130" ht="33" x14ac:dyDescent="0.25">
      <c r="A283" s="228" t="s">
        <v>191</v>
      </c>
      <c r="B283" s="245">
        <f t="shared" si="521"/>
        <v>0</v>
      </c>
      <c r="C283" s="246">
        <f t="shared" si="522"/>
        <v>0</v>
      </c>
      <c r="D283" s="247">
        <f t="shared" si="522"/>
        <v>0</v>
      </c>
      <c r="E283" s="38">
        <f>SUM(ENERO:DICIEMBRE!E283)</f>
        <v>0</v>
      </c>
      <c r="F283" s="38">
        <f>SUM(ENERO:DICIEMBRE!F283)</f>
        <v>0</v>
      </c>
      <c r="G283" s="38">
        <f>SUM(ENERO:DICIEMBRE!G283)</f>
        <v>0</v>
      </c>
      <c r="H283" s="38">
        <f>SUM(ENERO:DICIEMBRE!H283)</f>
        <v>0</v>
      </c>
      <c r="I283" s="38">
        <f>SUM(ENERO:DICIEMBRE!I283)</f>
        <v>0</v>
      </c>
      <c r="J283" s="38">
        <f>SUM(ENERO:DICIEMBRE!J283)</f>
        <v>0</v>
      </c>
      <c r="K283" s="38">
        <f>SUM(ENERO:DICIEMBRE!K283)</f>
        <v>0</v>
      </c>
      <c r="L283" s="38">
        <f>SUM(ENERO:DICIEMBRE!L283)</f>
        <v>0</v>
      </c>
      <c r="M283" s="38">
        <f>SUM(ENERO:DICIEMBRE!M283)</f>
        <v>0</v>
      </c>
      <c r="N283" s="38">
        <f>SUM(ENERO:DICIEMBRE!N283)</f>
        <v>0</v>
      </c>
      <c r="O283" s="38">
        <f>SUM(ENERO:DICIEMBRE!O283)</f>
        <v>0</v>
      </c>
      <c r="P283" s="38">
        <f>SUM(ENERO:DICIEMBRE!P283)</f>
        <v>0</v>
      </c>
      <c r="Q283" s="38">
        <f>SUM(ENERO:DICIEMBRE!Q283)</f>
        <v>0</v>
      </c>
      <c r="R283" s="38">
        <f>SUM(ENERO:DICIEMBRE!R283)</f>
        <v>0</v>
      </c>
      <c r="S283" s="38">
        <f>SUM(ENERO:DICIEMBRE!S283)</f>
        <v>0</v>
      </c>
      <c r="T283" s="38">
        <f>SUM(ENERO:DICIEMBRE!T283)</f>
        <v>0</v>
      </c>
      <c r="U283" s="38">
        <f>SUM(ENERO:DICIEMBRE!U283)</f>
        <v>0</v>
      </c>
      <c r="V283" s="38">
        <f>SUM(ENERO:DICIEMBRE!V283)</f>
        <v>0</v>
      </c>
      <c r="W283" s="38">
        <f>SUM(ENERO:DICIEMBRE!W283)</f>
        <v>0</v>
      </c>
      <c r="X283" s="38">
        <f>SUM(ENERO:DICIEMBRE!X283)</f>
        <v>0</v>
      </c>
      <c r="Y283" s="38">
        <f>SUM(ENERO:DICIEMBRE!Y283)</f>
        <v>0</v>
      </c>
      <c r="Z283" s="38">
        <f>SUM(ENERO:DICIEMBRE!Z283)</f>
        <v>0</v>
      </c>
      <c r="AA283" s="38">
        <f>SUM(ENERO:DICIEMBRE!AA283)</f>
        <v>0</v>
      </c>
      <c r="AB283" s="38">
        <f>SUM(ENERO:DICIEMBRE!AB283)</f>
        <v>0</v>
      </c>
      <c r="AC283" s="38">
        <f>SUM(ENERO:DICIEMBRE!AC283)</f>
        <v>0</v>
      </c>
      <c r="AD283" s="38">
        <f>SUM(ENERO:DICIEMBRE!AD283)</f>
        <v>0</v>
      </c>
      <c r="AE283" s="38">
        <f>SUM(ENERO:DICIEMBRE!AE283)</f>
        <v>0</v>
      </c>
      <c r="AF283" s="38">
        <f>SUM(ENERO:DICIEMBRE!AF283)</f>
        <v>0</v>
      </c>
      <c r="AG283" s="38">
        <f>SUM(ENERO:DICIEMBRE!AG283)</f>
        <v>0</v>
      </c>
      <c r="AH283" s="38">
        <f>SUM(ENERO:DICIEMBRE!AH283)</f>
        <v>0</v>
      </c>
      <c r="AI283" s="38">
        <f>SUM(ENERO:DICIEMBRE!AI283)</f>
        <v>0</v>
      </c>
      <c r="AJ283" s="38">
        <f>SUM(ENERO:DICIEMBRE!AJ283)</f>
        <v>0</v>
      </c>
    </row>
    <row r="284" spans="1:130" ht="33" x14ac:dyDescent="0.25">
      <c r="A284" s="228" t="s">
        <v>192</v>
      </c>
      <c r="B284" s="242">
        <f t="shared" si="521"/>
        <v>0</v>
      </c>
      <c r="C284" s="243">
        <f t="shared" si="522"/>
        <v>0</v>
      </c>
      <c r="D284" s="244">
        <f t="shared" si="522"/>
        <v>0</v>
      </c>
      <c r="E284" s="38">
        <f>SUM(ENERO:DICIEMBRE!E284)</f>
        <v>0</v>
      </c>
      <c r="F284" s="38">
        <f>SUM(ENERO:DICIEMBRE!F284)</f>
        <v>0</v>
      </c>
      <c r="G284" s="38">
        <f>SUM(ENERO:DICIEMBRE!G284)</f>
        <v>0</v>
      </c>
      <c r="H284" s="38">
        <f>SUM(ENERO:DICIEMBRE!H284)</f>
        <v>0</v>
      </c>
      <c r="I284" s="38">
        <f>SUM(ENERO:DICIEMBRE!I284)</f>
        <v>0</v>
      </c>
      <c r="J284" s="38">
        <f>SUM(ENERO:DICIEMBRE!J284)</f>
        <v>0</v>
      </c>
      <c r="K284" s="38">
        <f>SUM(ENERO:DICIEMBRE!K284)</f>
        <v>0</v>
      </c>
      <c r="L284" s="38">
        <f>SUM(ENERO:DICIEMBRE!L284)</f>
        <v>0</v>
      </c>
      <c r="M284" s="38">
        <f>SUM(ENERO:DICIEMBRE!M284)</f>
        <v>0</v>
      </c>
      <c r="N284" s="38">
        <f>SUM(ENERO:DICIEMBRE!N284)</f>
        <v>0</v>
      </c>
      <c r="O284" s="38">
        <f>SUM(ENERO:DICIEMBRE!O284)</f>
        <v>0</v>
      </c>
      <c r="P284" s="38">
        <f>SUM(ENERO:DICIEMBRE!P284)</f>
        <v>0</v>
      </c>
      <c r="Q284" s="38">
        <f>SUM(ENERO:DICIEMBRE!Q284)</f>
        <v>0</v>
      </c>
      <c r="R284" s="38">
        <f>SUM(ENERO:DICIEMBRE!R284)</f>
        <v>0</v>
      </c>
      <c r="S284" s="38">
        <f>SUM(ENERO:DICIEMBRE!S284)</f>
        <v>0</v>
      </c>
      <c r="T284" s="38">
        <f>SUM(ENERO:DICIEMBRE!T284)</f>
        <v>0</v>
      </c>
      <c r="U284" s="38">
        <f>SUM(ENERO:DICIEMBRE!U284)</f>
        <v>0</v>
      </c>
      <c r="V284" s="38">
        <f>SUM(ENERO:DICIEMBRE!V284)</f>
        <v>0</v>
      </c>
      <c r="W284" s="38">
        <f>SUM(ENERO:DICIEMBRE!W284)</f>
        <v>0</v>
      </c>
      <c r="X284" s="38">
        <f>SUM(ENERO:DICIEMBRE!X284)</f>
        <v>0</v>
      </c>
      <c r="Y284" s="38">
        <f>SUM(ENERO:DICIEMBRE!Y284)</f>
        <v>0</v>
      </c>
      <c r="Z284" s="38">
        <f>SUM(ENERO:DICIEMBRE!Z284)</f>
        <v>0</v>
      </c>
      <c r="AA284" s="38">
        <f>SUM(ENERO:DICIEMBRE!AA284)</f>
        <v>0</v>
      </c>
      <c r="AB284" s="38">
        <f>SUM(ENERO:DICIEMBRE!AB284)</f>
        <v>0</v>
      </c>
      <c r="AC284" s="38">
        <f>SUM(ENERO:DICIEMBRE!AC284)</f>
        <v>0</v>
      </c>
      <c r="AD284" s="38">
        <f>SUM(ENERO:DICIEMBRE!AD284)</f>
        <v>0</v>
      </c>
      <c r="AE284" s="38">
        <f>SUM(ENERO:DICIEMBRE!AE284)</f>
        <v>0</v>
      </c>
      <c r="AF284" s="38">
        <f>SUM(ENERO:DICIEMBRE!AF284)</f>
        <v>0</v>
      </c>
      <c r="AG284" s="38">
        <f>SUM(ENERO:DICIEMBRE!AG284)</f>
        <v>0</v>
      </c>
      <c r="AH284" s="38">
        <f>SUM(ENERO:DICIEMBRE!AH284)</f>
        <v>0</v>
      </c>
      <c r="AI284" s="38">
        <f>SUM(ENERO:DICIEMBRE!AI284)</f>
        <v>0</v>
      </c>
      <c r="AJ284" s="38">
        <f>SUM(ENERO:DICIEMBRE!AJ284)</f>
        <v>0</v>
      </c>
    </row>
    <row r="285" spans="1:130" ht="33" x14ac:dyDescent="0.25">
      <c r="A285" s="248" t="s">
        <v>193</v>
      </c>
      <c r="B285" s="249">
        <f t="shared" si="521"/>
        <v>0</v>
      </c>
      <c r="C285" s="250">
        <f t="shared" si="522"/>
        <v>0</v>
      </c>
      <c r="D285" s="251">
        <f t="shared" si="522"/>
        <v>0</v>
      </c>
      <c r="E285" s="38">
        <f>SUM(ENERO:DICIEMBRE!E285)</f>
        <v>0</v>
      </c>
      <c r="F285" s="38">
        <f>SUM(ENERO:DICIEMBRE!F285)</f>
        <v>0</v>
      </c>
      <c r="G285" s="38">
        <f>SUM(ENERO:DICIEMBRE!G285)</f>
        <v>0</v>
      </c>
      <c r="H285" s="38">
        <f>SUM(ENERO:DICIEMBRE!H285)</f>
        <v>0</v>
      </c>
      <c r="I285" s="38">
        <f>SUM(ENERO:DICIEMBRE!I285)</f>
        <v>0</v>
      </c>
      <c r="J285" s="38">
        <f>SUM(ENERO:DICIEMBRE!J285)</f>
        <v>0</v>
      </c>
      <c r="K285" s="38">
        <f>SUM(ENERO:DICIEMBRE!K285)</f>
        <v>0</v>
      </c>
      <c r="L285" s="38">
        <f>SUM(ENERO:DICIEMBRE!L285)</f>
        <v>0</v>
      </c>
      <c r="M285" s="38">
        <f>SUM(ENERO:DICIEMBRE!M285)</f>
        <v>0</v>
      </c>
      <c r="N285" s="38">
        <f>SUM(ENERO:DICIEMBRE!N285)</f>
        <v>0</v>
      </c>
      <c r="O285" s="38">
        <f>SUM(ENERO:DICIEMBRE!O285)</f>
        <v>0</v>
      </c>
      <c r="P285" s="38">
        <f>SUM(ENERO:DICIEMBRE!P285)</f>
        <v>0</v>
      </c>
      <c r="Q285" s="38">
        <f>SUM(ENERO:DICIEMBRE!Q285)</f>
        <v>0</v>
      </c>
      <c r="R285" s="38">
        <f>SUM(ENERO:DICIEMBRE!R285)</f>
        <v>0</v>
      </c>
      <c r="S285" s="38">
        <f>SUM(ENERO:DICIEMBRE!S285)</f>
        <v>0</v>
      </c>
      <c r="T285" s="38">
        <f>SUM(ENERO:DICIEMBRE!T285)</f>
        <v>0</v>
      </c>
      <c r="U285" s="38">
        <f>SUM(ENERO:DICIEMBRE!U285)</f>
        <v>0</v>
      </c>
      <c r="V285" s="38">
        <f>SUM(ENERO:DICIEMBRE!V285)</f>
        <v>0</v>
      </c>
      <c r="W285" s="38">
        <f>SUM(ENERO:DICIEMBRE!W285)</f>
        <v>0</v>
      </c>
      <c r="X285" s="38">
        <f>SUM(ENERO:DICIEMBRE!X285)</f>
        <v>0</v>
      </c>
      <c r="Y285" s="38">
        <f>SUM(ENERO:DICIEMBRE!Y285)</f>
        <v>0</v>
      </c>
      <c r="Z285" s="38">
        <f>SUM(ENERO:DICIEMBRE!Z285)</f>
        <v>0</v>
      </c>
      <c r="AA285" s="38">
        <f>SUM(ENERO:DICIEMBRE!AA285)</f>
        <v>0</v>
      </c>
      <c r="AB285" s="38">
        <f>SUM(ENERO:DICIEMBRE!AB285)</f>
        <v>0</v>
      </c>
      <c r="AC285" s="38">
        <f>SUM(ENERO:DICIEMBRE!AC285)</f>
        <v>0</v>
      </c>
      <c r="AD285" s="38">
        <f>SUM(ENERO:DICIEMBRE!AD285)</f>
        <v>0</v>
      </c>
      <c r="AE285" s="38">
        <f>SUM(ENERO:DICIEMBRE!AE285)</f>
        <v>0</v>
      </c>
      <c r="AF285" s="38">
        <f>SUM(ENERO:DICIEMBRE!AF285)</f>
        <v>0</v>
      </c>
      <c r="AG285" s="38">
        <f>SUM(ENERO:DICIEMBRE!AG285)</f>
        <v>0</v>
      </c>
      <c r="AH285" s="38">
        <f>SUM(ENERO:DICIEMBRE!AH285)</f>
        <v>0</v>
      </c>
      <c r="AI285" s="38">
        <f>SUM(ENERO:DICIEMBRE!AI285)</f>
        <v>0</v>
      </c>
      <c r="AJ285" s="38">
        <f>SUM(ENERO:DICIEMBRE!AJ285)</f>
        <v>0</v>
      </c>
    </row>
    <row r="286" spans="1:130" x14ac:dyDescent="0.25">
      <c r="A286" s="160" t="s">
        <v>194</v>
      </c>
    </row>
    <row r="287" spans="1:130" x14ac:dyDescent="0.25">
      <c r="A287" s="585" t="s">
        <v>123</v>
      </c>
      <c r="B287" s="588" t="s">
        <v>5</v>
      </c>
      <c r="C287" s="589"/>
      <c r="D287" s="568"/>
      <c r="E287" s="580" t="s">
        <v>195</v>
      </c>
      <c r="F287" s="581"/>
      <c r="G287" s="581"/>
      <c r="H287" s="581"/>
      <c r="I287" s="581"/>
      <c r="J287" s="581"/>
      <c r="K287" s="581"/>
      <c r="L287" s="581"/>
      <c r="M287" s="581"/>
      <c r="N287" s="581"/>
      <c r="O287" s="581"/>
      <c r="P287" s="581"/>
      <c r="Q287" s="581"/>
      <c r="R287" s="581"/>
      <c r="S287" s="581"/>
      <c r="T287" s="581"/>
      <c r="U287" s="581"/>
      <c r="V287" s="581"/>
      <c r="W287" s="581"/>
      <c r="X287" s="581"/>
      <c r="Y287" s="581"/>
      <c r="Z287" s="581"/>
      <c r="AA287" s="581"/>
      <c r="AB287" s="582"/>
      <c r="AC287" s="600" t="s">
        <v>9</v>
      </c>
      <c r="AD287" s="568" t="s">
        <v>10</v>
      </c>
    </row>
    <row r="288" spans="1:130" x14ac:dyDescent="0.25">
      <c r="A288" s="586"/>
      <c r="B288" s="590"/>
      <c r="C288" s="591"/>
      <c r="D288" s="592"/>
      <c r="E288" s="594" t="s">
        <v>196</v>
      </c>
      <c r="F288" s="595"/>
      <c r="G288" s="594" t="s">
        <v>18</v>
      </c>
      <c r="H288" s="595"/>
      <c r="I288" s="594" t="s">
        <v>178</v>
      </c>
      <c r="J288" s="595"/>
      <c r="K288" s="594" t="s">
        <v>179</v>
      </c>
      <c r="L288" s="595"/>
      <c r="M288" s="594" t="s">
        <v>180</v>
      </c>
      <c r="N288" s="595"/>
      <c r="O288" s="594" t="s">
        <v>181</v>
      </c>
      <c r="P288" s="595"/>
      <c r="Q288" s="594" t="s">
        <v>182</v>
      </c>
      <c r="R288" s="595"/>
      <c r="S288" s="594" t="s">
        <v>183</v>
      </c>
      <c r="T288" s="595"/>
      <c r="U288" s="594" t="s">
        <v>184</v>
      </c>
      <c r="V288" s="595"/>
      <c r="W288" s="594" t="s">
        <v>185</v>
      </c>
      <c r="X288" s="595"/>
      <c r="Y288" s="594" t="s">
        <v>186</v>
      </c>
      <c r="Z288" s="595"/>
      <c r="AA288" s="594" t="s">
        <v>197</v>
      </c>
      <c r="AB288" s="603"/>
      <c r="AC288" s="601"/>
      <c r="AD288" s="592"/>
    </row>
    <row r="289" spans="1:106" s="9" customFormat="1" x14ac:dyDescent="0.25">
      <c r="A289" s="587"/>
      <c r="B289" s="253" t="s">
        <v>173</v>
      </c>
      <c r="C289" s="18" t="s">
        <v>31</v>
      </c>
      <c r="D289" s="71" t="s">
        <v>32</v>
      </c>
      <c r="E289" s="18" t="s">
        <v>31</v>
      </c>
      <c r="F289" s="71" t="s">
        <v>32</v>
      </c>
      <c r="G289" s="18" t="s">
        <v>31</v>
      </c>
      <c r="H289" s="71" t="s">
        <v>32</v>
      </c>
      <c r="I289" s="18" t="s">
        <v>31</v>
      </c>
      <c r="J289" s="71" t="s">
        <v>32</v>
      </c>
      <c r="K289" s="18" t="s">
        <v>31</v>
      </c>
      <c r="L289" s="71" t="s">
        <v>32</v>
      </c>
      <c r="M289" s="18" t="s">
        <v>31</v>
      </c>
      <c r="N289" s="71" t="s">
        <v>32</v>
      </c>
      <c r="O289" s="18" t="s">
        <v>31</v>
      </c>
      <c r="P289" s="71" t="s">
        <v>32</v>
      </c>
      <c r="Q289" s="18" t="s">
        <v>31</v>
      </c>
      <c r="R289" s="71" t="s">
        <v>32</v>
      </c>
      <c r="S289" s="18" t="s">
        <v>31</v>
      </c>
      <c r="T289" s="71" t="s">
        <v>32</v>
      </c>
      <c r="U289" s="18" t="s">
        <v>31</v>
      </c>
      <c r="V289" s="71" t="s">
        <v>32</v>
      </c>
      <c r="W289" s="18" t="s">
        <v>31</v>
      </c>
      <c r="X289" s="71" t="s">
        <v>32</v>
      </c>
      <c r="Y289" s="18" t="s">
        <v>31</v>
      </c>
      <c r="Z289" s="71" t="s">
        <v>32</v>
      </c>
      <c r="AA289" s="18" t="s">
        <v>31</v>
      </c>
      <c r="AB289" s="26" t="s">
        <v>32</v>
      </c>
      <c r="AC289" s="602"/>
      <c r="AD289" s="569"/>
      <c r="BV289" s="10"/>
      <c r="BW289" s="10"/>
      <c r="BX289" s="11"/>
      <c r="BY289" s="11"/>
      <c r="BZ289" s="11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6"/>
      <c r="DB289" s="6"/>
    </row>
    <row r="290" spans="1:106" s="9" customFormat="1" ht="22.5" x14ac:dyDescent="0.25">
      <c r="A290" s="254" t="s">
        <v>198</v>
      </c>
      <c r="B290" s="255">
        <f>SUM(C290:D290)</f>
        <v>0</v>
      </c>
      <c r="C290" s="256">
        <f>+E290+G290+I290+K290+M290+O290+Q290+S290+U290+W290+Y290+AA290</f>
        <v>0</v>
      </c>
      <c r="D290" s="257">
        <f>+F290+H290+J290+L290+N290+P290+R290+T290+V290+X290+Z290+AB290</f>
        <v>0</v>
      </c>
      <c r="E290" s="38">
        <f>SUM(ENERO:DICIEMBRE!E290)</f>
        <v>0</v>
      </c>
      <c r="F290" s="38">
        <f>SUM(ENERO:DICIEMBRE!F290)</f>
        <v>0</v>
      </c>
      <c r="G290" s="38">
        <f>SUM(ENERO:DICIEMBRE!G290)</f>
        <v>0</v>
      </c>
      <c r="H290" s="38">
        <f>SUM(ENERO:DICIEMBRE!H290)</f>
        <v>0</v>
      </c>
      <c r="I290" s="38">
        <f>SUM(ENERO:DICIEMBRE!I290)</f>
        <v>0</v>
      </c>
      <c r="J290" s="38">
        <f>SUM(ENERO:DICIEMBRE!J290)</f>
        <v>0</v>
      </c>
      <c r="K290" s="38">
        <f>SUM(ENERO:DICIEMBRE!K290)</f>
        <v>0</v>
      </c>
      <c r="L290" s="38">
        <f>SUM(ENERO:DICIEMBRE!L290)</f>
        <v>0</v>
      </c>
      <c r="M290" s="38">
        <f>SUM(ENERO:DICIEMBRE!M290)</f>
        <v>0</v>
      </c>
      <c r="N290" s="38">
        <f>SUM(ENERO:DICIEMBRE!N290)</f>
        <v>0</v>
      </c>
      <c r="O290" s="38">
        <f>SUM(ENERO:DICIEMBRE!O290)</f>
        <v>0</v>
      </c>
      <c r="P290" s="38">
        <f>SUM(ENERO:DICIEMBRE!P290)</f>
        <v>0</v>
      </c>
      <c r="Q290" s="38">
        <f>SUM(ENERO:DICIEMBRE!Q290)</f>
        <v>0</v>
      </c>
      <c r="R290" s="38">
        <f>SUM(ENERO:DICIEMBRE!R290)</f>
        <v>0</v>
      </c>
      <c r="S290" s="38">
        <f>SUM(ENERO:DICIEMBRE!S290)</f>
        <v>0</v>
      </c>
      <c r="T290" s="38">
        <f>SUM(ENERO:DICIEMBRE!T290)</f>
        <v>0</v>
      </c>
      <c r="U290" s="38">
        <f>SUM(ENERO:DICIEMBRE!U290)</f>
        <v>0</v>
      </c>
      <c r="V290" s="38">
        <f>SUM(ENERO:DICIEMBRE!V290)</f>
        <v>0</v>
      </c>
      <c r="W290" s="38">
        <f>SUM(ENERO:DICIEMBRE!W290)</f>
        <v>0</v>
      </c>
      <c r="X290" s="38">
        <f>SUM(ENERO:DICIEMBRE!X290)</f>
        <v>0</v>
      </c>
      <c r="Y290" s="38">
        <f>SUM(ENERO:DICIEMBRE!Y290)</f>
        <v>0</v>
      </c>
      <c r="Z290" s="38">
        <f>SUM(ENERO:DICIEMBRE!Z290)</f>
        <v>0</v>
      </c>
      <c r="AA290" s="38">
        <f>SUM(ENERO:DICIEMBRE!AA290)</f>
        <v>0</v>
      </c>
      <c r="AB290" s="38">
        <f>SUM(ENERO:DICIEMBRE!AB290)</f>
        <v>0</v>
      </c>
      <c r="AC290" s="38">
        <f>SUM(ENERO:DICIEMBRE!AC290)</f>
        <v>0</v>
      </c>
      <c r="AD290" s="38">
        <f>SUM(ENERO:DICIEMBRE!AD290)</f>
        <v>0</v>
      </c>
      <c r="AE290" s="43" t="str">
        <f>$CA290&amp;$CB290&amp;$CC290&amp;$CD290&amp;$CE290&amp;$CF290&amp;$CG290&amp;$CH290&amp;$CI290&amp;$CJ290&amp;$CK290&amp;$CL290&amp;$CM290&amp;$CN290&amp;$CO290&amp;$CP290&amp;$CQ290&amp;$CR290&amp;$CS290&amp;$CT290&amp;$CU290&amp;$CV290&amp;$CW290&amp;$CX290&amp;$CY290&amp;$CZ290</f>
        <v/>
      </c>
      <c r="BV290" s="10"/>
      <c r="BW290" s="10"/>
      <c r="BX290" s="11"/>
      <c r="BY290" s="11"/>
      <c r="BZ290" s="11"/>
      <c r="CA290" s="44" t="str">
        <f>IF(AND($B290&lt;&gt;0,AC290=""),"* No olvide ingresar la columna Pueblos Originarios (Digite CERO si no tiene). ",IF(AC290&gt;$B290,"* El Número de Donantes Confirmados pertenecientes a Pueblos Originarios no puede superar el Total. ",""))</f>
        <v/>
      </c>
      <c r="CB290" s="44" t="str">
        <f>IF(AND($B290&lt;&gt;0,AD290=""),"* No olvide ingresar la columna Migrantes (Digite CERO si no tiene). ",IF(AD290&gt;$B290,"* El Número de Donantes Confirmados pertenecientes a Población Migrante no puede superar el Total. ",""))</f>
        <v/>
      </c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45">
        <f>IF(AND($B290&lt;&gt;0,AC290=""),1,IF(AC290&gt;$B290,1,0))</f>
        <v>0</v>
      </c>
      <c r="DB290" s="45">
        <f>IF(AND($B290&lt;&gt;0,AD290=""),1,IF(AD290&gt;$B290,1,0))</f>
        <v>0</v>
      </c>
    </row>
    <row r="291" spans="1:106" s="9" customFormat="1" ht="22.5" x14ac:dyDescent="0.25">
      <c r="A291" s="248" t="s">
        <v>199</v>
      </c>
      <c r="B291" s="258">
        <f>SUM(C291:D291)</f>
        <v>0</v>
      </c>
      <c r="C291" s="259">
        <f>+E291+G291+I291+K291+M291+O291+Q291+S291+U291+W291+Y291+AA291</f>
        <v>0</v>
      </c>
      <c r="D291" s="260">
        <f>+F291+H291+J291+L291+N291+P291+R291+T291+V291+X291+Z291+AB291</f>
        <v>0</v>
      </c>
      <c r="E291" s="38">
        <f>SUM(ENERO:DICIEMBRE!E291)</f>
        <v>0</v>
      </c>
      <c r="F291" s="38">
        <f>SUM(ENERO:DICIEMBRE!F291)</f>
        <v>0</v>
      </c>
      <c r="G291" s="38">
        <f>SUM(ENERO:DICIEMBRE!G291)</f>
        <v>0</v>
      </c>
      <c r="H291" s="38">
        <f>SUM(ENERO:DICIEMBRE!H291)</f>
        <v>0</v>
      </c>
      <c r="I291" s="38">
        <f>SUM(ENERO:DICIEMBRE!I291)</f>
        <v>0</v>
      </c>
      <c r="J291" s="38">
        <f>SUM(ENERO:DICIEMBRE!J291)</f>
        <v>0</v>
      </c>
      <c r="K291" s="38">
        <f>SUM(ENERO:DICIEMBRE!K291)</f>
        <v>0</v>
      </c>
      <c r="L291" s="38">
        <f>SUM(ENERO:DICIEMBRE!L291)</f>
        <v>0</v>
      </c>
      <c r="M291" s="38">
        <f>SUM(ENERO:DICIEMBRE!M291)</f>
        <v>0</v>
      </c>
      <c r="N291" s="38">
        <f>SUM(ENERO:DICIEMBRE!N291)</f>
        <v>0</v>
      </c>
      <c r="O291" s="38">
        <f>SUM(ENERO:DICIEMBRE!O291)</f>
        <v>0</v>
      </c>
      <c r="P291" s="38">
        <f>SUM(ENERO:DICIEMBRE!P291)</f>
        <v>0</v>
      </c>
      <c r="Q291" s="38">
        <f>SUM(ENERO:DICIEMBRE!Q291)</f>
        <v>0</v>
      </c>
      <c r="R291" s="38">
        <f>SUM(ENERO:DICIEMBRE!R291)</f>
        <v>0</v>
      </c>
      <c r="S291" s="38">
        <f>SUM(ENERO:DICIEMBRE!S291)</f>
        <v>0</v>
      </c>
      <c r="T291" s="38">
        <f>SUM(ENERO:DICIEMBRE!T291)</f>
        <v>0</v>
      </c>
      <c r="U291" s="38">
        <f>SUM(ENERO:DICIEMBRE!U291)</f>
        <v>0</v>
      </c>
      <c r="V291" s="38">
        <f>SUM(ENERO:DICIEMBRE!V291)</f>
        <v>0</v>
      </c>
      <c r="W291" s="38">
        <f>SUM(ENERO:DICIEMBRE!W291)</f>
        <v>0</v>
      </c>
      <c r="X291" s="38">
        <f>SUM(ENERO:DICIEMBRE!X291)</f>
        <v>0</v>
      </c>
      <c r="Y291" s="38">
        <f>SUM(ENERO:DICIEMBRE!Y291)</f>
        <v>0</v>
      </c>
      <c r="Z291" s="38">
        <f>SUM(ENERO:DICIEMBRE!Z291)</f>
        <v>0</v>
      </c>
      <c r="AA291" s="38">
        <f>SUM(ENERO:DICIEMBRE!AA291)</f>
        <v>0</v>
      </c>
      <c r="AB291" s="38">
        <f>SUM(ENERO:DICIEMBRE!AB291)</f>
        <v>0</v>
      </c>
      <c r="AC291" s="38">
        <f>SUM(ENERO:DICIEMBRE!AC291)</f>
        <v>0</v>
      </c>
      <c r="AD291" s="38">
        <f>SUM(ENERO:DICIEMBRE!AD291)</f>
        <v>0</v>
      </c>
      <c r="AE291" s="43" t="str">
        <f>$CA291&amp;$CB291&amp;$CC291&amp;$CD291&amp;$CE291&amp;$CF291&amp;$CG291&amp;$CH291&amp;$CI291&amp;$CJ291&amp;$CK291&amp;$CL291&amp;$CM291&amp;$CN291&amp;$CO291&amp;$CP291&amp;$CQ291&amp;$CR291&amp;$CS291&amp;$CT291&amp;$CU291&amp;$CV291&amp;$CW291&amp;$CX291&amp;$CY291&amp;$CZ291</f>
        <v/>
      </c>
      <c r="BV291" s="10"/>
      <c r="BW291" s="10"/>
      <c r="BX291" s="11"/>
      <c r="BY291" s="11"/>
      <c r="BZ291" s="11"/>
      <c r="CA291" s="44" t="str">
        <f>IF(AND($B291&lt;&gt;0,AC291=""),"* No olvide ingresar la columna Pueblos Originarios (Digite CERO si no tiene). ",IF(AC291&gt;$B291,"* El Número de Donantes Confirmados pertenecientes a Pueblos Originarios no puede superar el Total. ",""))</f>
        <v/>
      </c>
      <c r="CB291" s="44" t="str">
        <f>IF(AND($B291&lt;&gt;0,AD291=""),"* No olvide ingresar la columna Migrantes (Digite CERO si no tiene). ",IF(AD291&gt;$B291,"* El Número de Donantes Confirmados pertenecientes a Población Migrante no puede superar el Total. ",""))</f>
        <v/>
      </c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45">
        <f>IF(AND($B291&lt;&gt;0,AC291=""),1,IF(AC291&gt;$B291,1,0))</f>
        <v>0</v>
      </c>
      <c r="DB291" s="45">
        <f>IF(AND($B291&lt;&gt;0,AD291=""),1,IF(AD291&gt;$B291,1,0))</f>
        <v>0</v>
      </c>
    </row>
    <row r="292" spans="1:106" s="9" customFormat="1" x14ac:dyDescent="0.25">
      <c r="A292" s="160" t="s">
        <v>200</v>
      </c>
      <c r="BV292" s="10"/>
      <c r="BW292" s="10"/>
      <c r="BX292" s="11"/>
      <c r="BY292" s="11"/>
      <c r="BZ292" s="11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6"/>
      <c r="DB292" s="6"/>
    </row>
    <row r="293" spans="1:106" s="9" customFormat="1" x14ac:dyDescent="0.25">
      <c r="A293" s="585" t="s">
        <v>123</v>
      </c>
      <c r="B293" s="588" t="s">
        <v>5</v>
      </c>
      <c r="C293" s="589"/>
      <c r="D293" s="568"/>
      <c r="E293" s="604" t="s">
        <v>195</v>
      </c>
      <c r="F293" s="604"/>
      <c r="G293" s="604"/>
      <c r="H293" s="604"/>
      <c r="I293" s="604"/>
      <c r="J293" s="604"/>
      <c r="K293" s="604"/>
      <c r="L293" s="604"/>
      <c r="M293" s="604"/>
      <c r="N293" s="604"/>
      <c r="O293" s="604"/>
      <c r="P293" s="604"/>
      <c r="Q293" s="604"/>
      <c r="R293" s="604"/>
      <c r="S293" s="604"/>
      <c r="T293" s="604"/>
      <c r="U293" s="604"/>
      <c r="V293" s="604"/>
      <c r="W293" s="604"/>
      <c r="X293" s="604"/>
      <c r="Y293" s="604"/>
      <c r="Z293" s="604"/>
      <c r="AA293" s="604"/>
      <c r="AB293" s="604"/>
      <c r="AC293" s="604"/>
      <c r="AD293" s="604"/>
      <c r="AE293" s="604"/>
      <c r="AF293" s="604"/>
      <c r="AG293" s="604"/>
      <c r="AH293" s="604"/>
      <c r="AI293" s="604"/>
      <c r="AJ293" s="605"/>
      <c r="AK293" s="600" t="s">
        <v>9</v>
      </c>
      <c r="AL293" s="568" t="s">
        <v>10</v>
      </c>
      <c r="BV293" s="10"/>
      <c r="BW293" s="10"/>
      <c r="BX293" s="11"/>
      <c r="BY293" s="11"/>
      <c r="BZ293" s="11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6"/>
      <c r="DB293" s="6"/>
    </row>
    <row r="294" spans="1:106" s="9" customFormat="1" x14ac:dyDescent="0.25">
      <c r="A294" s="586"/>
      <c r="B294" s="590"/>
      <c r="C294" s="591"/>
      <c r="D294" s="592"/>
      <c r="E294" s="594" t="s">
        <v>174</v>
      </c>
      <c r="F294" s="595"/>
      <c r="G294" s="596" t="s">
        <v>175</v>
      </c>
      <c r="H294" s="597"/>
      <c r="I294" s="596" t="s">
        <v>176</v>
      </c>
      <c r="J294" s="597"/>
      <c r="K294" s="596" t="s">
        <v>177</v>
      </c>
      <c r="L294" s="597"/>
      <c r="M294" s="594" t="s">
        <v>17</v>
      </c>
      <c r="N294" s="595"/>
      <c r="O294" s="594" t="s">
        <v>18</v>
      </c>
      <c r="P294" s="595"/>
      <c r="Q294" s="594" t="s">
        <v>178</v>
      </c>
      <c r="R294" s="595"/>
      <c r="S294" s="594" t="s">
        <v>179</v>
      </c>
      <c r="T294" s="595"/>
      <c r="U294" s="594" t="s">
        <v>180</v>
      </c>
      <c r="V294" s="595"/>
      <c r="W294" s="594" t="s">
        <v>181</v>
      </c>
      <c r="X294" s="595"/>
      <c r="Y294" s="594" t="s">
        <v>182</v>
      </c>
      <c r="Z294" s="595"/>
      <c r="AA294" s="594" t="s">
        <v>183</v>
      </c>
      <c r="AB294" s="595"/>
      <c r="AC294" s="594" t="s">
        <v>184</v>
      </c>
      <c r="AD294" s="595"/>
      <c r="AE294" s="594" t="s">
        <v>185</v>
      </c>
      <c r="AF294" s="595"/>
      <c r="AG294" s="594" t="s">
        <v>186</v>
      </c>
      <c r="AH294" s="595"/>
      <c r="AI294" s="594" t="s">
        <v>187</v>
      </c>
      <c r="AJ294" s="603"/>
      <c r="AK294" s="601"/>
      <c r="AL294" s="592"/>
      <c r="BV294" s="10"/>
      <c r="BW294" s="10"/>
      <c r="BX294" s="11"/>
      <c r="BY294" s="11"/>
      <c r="BZ294" s="11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6"/>
      <c r="DB294" s="6"/>
    </row>
    <row r="295" spans="1:106" s="9" customFormat="1" x14ac:dyDescent="0.25">
      <c r="A295" s="587"/>
      <c r="B295" s="253" t="s">
        <v>173</v>
      </c>
      <c r="C295" s="18" t="s">
        <v>31</v>
      </c>
      <c r="D295" s="71" t="s">
        <v>32</v>
      </c>
      <c r="E295" s="18" t="s">
        <v>31</v>
      </c>
      <c r="F295" s="71" t="s">
        <v>32</v>
      </c>
      <c r="G295" s="18" t="s">
        <v>31</v>
      </c>
      <c r="H295" s="71" t="s">
        <v>32</v>
      </c>
      <c r="I295" s="18" t="s">
        <v>31</v>
      </c>
      <c r="J295" s="71" t="s">
        <v>32</v>
      </c>
      <c r="K295" s="18" t="s">
        <v>31</v>
      </c>
      <c r="L295" s="71" t="s">
        <v>32</v>
      </c>
      <c r="M295" s="18" t="s">
        <v>31</v>
      </c>
      <c r="N295" s="71" t="s">
        <v>32</v>
      </c>
      <c r="O295" s="18" t="s">
        <v>31</v>
      </c>
      <c r="P295" s="71" t="s">
        <v>32</v>
      </c>
      <c r="Q295" s="18" t="s">
        <v>31</v>
      </c>
      <c r="R295" s="71" t="s">
        <v>32</v>
      </c>
      <c r="S295" s="18" t="s">
        <v>31</v>
      </c>
      <c r="T295" s="71" t="s">
        <v>32</v>
      </c>
      <c r="U295" s="18" t="s">
        <v>31</v>
      </c>
      <c r="V295" s="71" t="s">
        <v>32</v>
      </c>
      <c r="W295" s="18" t="s">
        <v>31</v>
      </c>
      <c r="X295" s="71" t="s">
        <v>32</v>
      </c>
      <c r="Y295" s="18" t="s">
        <v>31</v>
      </c>
      <c r="Z295" s="71" t="s">
        <v>32</v>
      </c>
      <c r="AA295" s="18" t="s">
        <v>31</v>
      </c>
      <c r="AB295" s="71" t="s">
        <v>32</v>
      </c>
      <c r="AC295" s="18" t="s">
        <v>31</v>
      </c>
      <c r="AD295" s="71" t="s">
        <v>32</v>
      </c>
      <c r="AE295" s="18" t="s">
        <v>31</v>
      </c>
      <c r="AF295" s="71" t="s">
        <v>32</v>
      </c>
      <c r="AG295" s="18" t="s">
        <v>31</v>
      </c>
      <c r="AH295" s="71" t="s">
        <v>32</v>
      </c>
      <c r="AI295" s="18" t="s">
        <v>31</v>
      </c>
      <c r="AJ295" s="261" t="s">
        <v>32</v>
      </c>
      <c r="AK295" s="602"/>
      <c r="AL295" s="569"/>
      <c r="BV295" s="10"/>
      <c r="BW295" s="10"/>
      <c r="BX295" s="11"/>
      <c r="BY295" s="11"/>
      <c r="BZ295" s="11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6"/>
      <c r="DB295" s="6"/>
    </row>
    <row r="296" spans="1:106" s="9" customFormat="1" ht="22.5" x14ac:dyDescent="0.25">
      <c r="A296" s="254" t="s">
        <v>201</v>
      </c>
      <c r="B296" s="216">
        <f>SUM(C296:D296)</f>
        <v>0</v>
      </c>
      <c r="C296" s="262">
        <f t="shared" ref="C296:D298" si="523">+E296+G296+I296+K296+M296+O296+Q296+S296+U296+W296+Y296+AA296+AC296+AE296+AG296+AI296</f>
        <v>0</v>
      </c>
      <c r="D296" s="257">
        <f t="shared" si="523"/>
        <v>0</v>
      </c>
      <c r="E296" s="38">
        <f>SUM(ENERO:DICIEMBRE!E296)</f>
        <v>0</v>
      </c>
      <c r="F296" s="38">
        <f>SUM(ENERO:DICIEMBRE!F296)</f>
        <v>0</v>
      </c>
      <c r="G296" s="38">
        <f>SUM(ENERO:DICIEMBRE!G296)</f>
        <v>0</v>
      </c>
      <c r="H296" s="38">
        <f>SUM(ENERO:DICIEMBRE!H296)</f>
        <v>0</v>
      </c>
      <c r="I296" s="38">
        <f>SUM(ENERO:DICIEMBRE!I296)</f>
        <v>0</v>
      </c>
      <c r="J296" s="38">
        <f>SUM(ENERO:DICIEMBRE!J296)</f>
        <v>0</v>
      </c>
      <c r="K296" s="38">
        <f>SUM(ENERO:DICIEMBRE!K296)</f>
        <v>0</v>
      </c>
      <c r="L296" s="38">
        <f>SUM(ENERO:DICIEMBRE!L296)</f>
        <v>0</v>
      </c>
      <c r="M296" s="38">
        <f>SUM(ENERO:DICIEMBRE!M296)</f>
        <v>0</v>
      </c>
      <c r="N296" s="38">
        <f>SUM(ENERO:DICIEMBRE!N296)</f>
        <v>0</v>
      </c>
      <c r="O296" s="38">
        <f>SUM(ENERO:DICIEMBRE!O296)</f>
        <v>0</v>
      </c>
      <c r="P296" s="38">
        <f>SUM(ENERO:DICIEMBRE!P296)</f>
        <v>0</v>
      </c>
      <c r="Q296" s="38">
        <f>SUM(ENERO:DICIEMBRE!Q296)</f>
        <v>0</v>
      </c>
      <c r="R296" s="38">
        <f>SUM(ENERO:DICIEMBRE!R296)</f>
        <v>0</v>
      </c>
      <c r="S296" s="38">
        <f>SUM(ENERO:DICIEMBRE!S296)</f>
        <v>0</v>
      </c>
      <c r="T296" s="38">
        <f>SUM(ENERO:DICIEMBRE!T296)</f>
        <v>0</v>
      </c>
      <c r="U296" s="38">
        <f>SUM(ENERO:DICIEMBRE!U296)</f>
        <v>0</v>
      </c>
      <c r="V296" s="38">
        <f>SUM(ENERO:DICIEMBRE!V296)</f>
        <v>0</v>
      </c>
      <c r="W296" s="38">
        <f>SUM(ENERO:DICIEMBRE!W296)</f>
        <v>0</v>
      </c>
      <c r="X296" s="38">
        <f>SUM(ENERO:DICIEMBRE!X296)</f>
        <v>0</v>
      </c>
      <c r="Y296" s="38">
        <f>SUM(ENERO:DICIEMBRE!Y296)</f>
        <v>0</v>
      </c>
      <c r="Z296" s="38">
        <f>SUM(ENERO:DICIEMBRE!Z296)</f>
        <v>0</v>
      </c>
      <c r="AA296" s="38">
        <f>SUM(ENERO:DICIEMBRE!AA296)</f>
        <v>0</v>
      </c>
      <c r="AB296" s="38">
        <f>SUM(ENERO:DICIEMBRE!AB296)</f>
        <v>0</v>
      </c>
      <c r="AC296" s="38">
        <f>SUM(ENERO:DICIEMBRE!AC296)</f>
        <v>0</v>
      </c>
      <c r="AD296" s="38">
        <f>SUM(ENERO:DICIEMBRE!AD296)</f>
        <v>0</v>
      </c>
      <c r="AE296" s="38">
        <f>SUM(ENERO:DICIEMBRE!AE296)</f>
        <v>0</v>
      </c>
      <c r="AF296" s="38">
        <f>SUM(ENERO:DICIEMBRE!AF296)</f>
        <v>0</v>
      </c>
      <c r="AG296" s="38">
        <f>SUM(ENERO:DICIEMBRE!AG296)</f>
        <v>0</v>
      </c>
      <c r="AH296" s="38">
        <f>SUM(ENERO:DICIEMBRE!AH296)</f>
        <v>0</v>
      </c>
      <c r="AI296" s="38">
        <f>SUM(ENERO:DICIEMBRE!AI296)</f>
        <v>0</v>
      </c>
      <c r="AJ296" s="38">
        <f>SUM(ENERO:DICIEMBRE!AJ296)</f>
        <v>0</v>
      </c>
      <c r="AK296" s="38">
        <f>SUM(ENERO:DICIEMBRE!AK296)</f>
        <v>0</v>
      </c>
      <c r="AL296" s="38">
        <f>SUM(ENERO:DICIEMBRE!AL296)</f>
        <v>0</v>
      </c>
      <c r="BV296" s="10"/>
      <c r="BW296" s="10"/>
      <c r="BX296" s="11"/>
      <c r="BY296" s="11"/>
      <c r="BZ296" s="11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6"/>
      <c r="DB296" s="6"/>
    </row>
    <row r="297" spans="1:106" s="9" customFormat="1" ht="22.5" x14ac:dyDescent="0.25">
      <c r="A297" s="228" t="s">
        <v>202</v>
      </c>
      <c r="B297" s="264">
        <f>SUM(C297:D297)</f>
        <v>0</v>
      </c>
      <c r="C297" s="265">
        <f t="shared" si="523"/>
        <v>0</v>
      </c>
      <c r="D297" s="244">
        <f t="shared" si="523"/>
        <v>0</v>
      </c>
      <c r="E297" s="38">
        <f>SUM(ENERO:DICIEMBRE!E297)</f>
        <v>0</v>
      </c>
      <c r="F297" s="38">
        <f>SUM(ENERO:DICIEMBRE!F297)</f>
        <v>0</v>
      </c>
      <c r="G297" s="38">
        <f>SUM(ENERO:DICIEMBRE!G297)</f>
        <v>0</v>
      </c>
      <c r="H297" s="38">
        <f>SUM(ENERO:DICIEMBRE!H297)</f>
        <v>0</v>
      </c>
      <c r="I297" s="38">
        <f>SUM(ENERO:DICIEMBRE!I297)</f>
        <v>0</v>
      </c>
      <c r="J297" s="38">
        <f>SUM(ENERO:DICIEMBRE!J297)</f>
        <v>0</v>
      </c>
      <c r="K297" s="38">
        <f>SUM(ENERO:DICIEMBRE!K297)</f>
        <v>0</v>
      </c>
      <c r="L297" s="38">
        <f>SUM(ENERO:DICIEMBRE!L297)</f>
        <v>0</v>
      </c>
      <c r="M297" s="38">
        <f>SUM(ENERO:DICIEMBRE!M297)</f>
        <v>0</v>
      </c>
      <c r="N297" s="38">
        <f>SUM(ENERO:DICIEMBRE!N297)</f>
        <v>0</v>
      </c>
      <c r="O297" s="38">
        <f>SUM(ENERO:DICIEMBRE!O297)</f>
        <v>0</v>
      </c>
      <c r="P297" s="38">
        <f>SUM(ENERO:DICIEMBRE!P297)</f>
        <v>0</v>
      </c>
      <c r="Q297" s="38">
        <f>SUM(ENERO:DICIEMBRE!Q297)</f>
        <v>0</v>
      </c>
      <c r="R297" s="38">
        <f>SUM(ENERO:DICIEMBRE!R297)</f>
        <v>0</v>
      </c>
      <c r="S297" s="38">
        <f>SUM(ENERO:DICIEMBRE!S297)</f>
        <v>0</v>
      </c>
      <c r="T297" s="38">
        <f>SUM(ENERO:DICIEMBRE!T297)</f>
        <v>0</v>
      </c>
      <c r="U297" s="38">
        <f>SUM(ENERO:DICIEMBRE!U297)</f>
        <v>0</v>
      </c>
      <c r="V297" s="38">
        <f>SUM(ENERO:DICIEMBRE!V297)</f>
        <v>0</v>
      </c>
      <c r="W297" s="38">
        <f>SUM(ENERO:DICIEMBRE!W297)</f>
        <v>0</v>
      </c>
      <c r="X297" s="38">
        <f>SUM(ENERO:DICIEMBRE!X297)</f>
        <v>0</v>
      </c>
      <c r="Y297" s="38">
        <f>SUM(ENERO:DICIEMBRE!Y297)</f>
        <v>0</v>
      </c>
      <c r="Z297" s="38">
        <f>SUM(ENERO:DICIEMBRE!Z297)</f>
        <v>0</v>
      </c>
      <c r="AA297" s="38">
        <f>SUM(ENERO:DICIEMBRE!AA297)</f>
        <v>0</v>
      </c>
      <c r="AB297" s="38">
        <f>SUM(ENERO:DICIEMBRE!AB297)</f>
        <v>0</v>
      </c>
      <c r="AC297" s="38">
        <f>SUM(ENERO:DICIEMBRE!AC297)</f>
        <v>0</v>
      </c>
      <c r="AD297" s="38">
        <f>SUM(ENERO:DICIEMBRE!AD297)</f>
        <v>0</v>
      </c>
      <c r="AE297" s="38">
        <f>SUM(ENERO:DICIEMBRE!AE297)</f>
        <v>0</v>
      </c>
      <c r="AF297" s="38">
        <f>SUM(ENERO:DICIEMBRE!AF297)</f>
        <v>0</v>
      </c>
      <c r="AG297" s="38">
        <f>SUM(ENERO:DICIEMBRE!AG297)</f>
        <v>0</v>
      </c>
      <c r="AH297" s="38">
        <f>SUM(ENERO:DICIEMBRE!AH297)</f>
        <v>0</v>
      </c>
      <c r="AI297" s="38">
        <f>SUM(ENERO:DICIEMBRE!AI297)</f>
        <v>0</v>
      </c>
      <c r="AJ297" s="38">
        <f>SUM(ENERO:DICIEMBRE!AJ297)</f>
        <v>0</v>
      </c>
      <c r="AK297" s="38">
        <f>SUM(ENERO:DICIEMBRE!AK297)</f>
        <v>0</v>
      </c>
      <c r="AL297" s="38">
        <f>SUM(ENERO:DICIEMBRE!AL297)</f>
        <v>0</v>
      </c>
      <c r="AM297" s="43" t="str">
        <f>$CA297&amp;$CB297&amp;$CC297&amp;$CD297&amp;$CE297&amp;$CF297&amp;$CG297&amp;$CH297&amp;$CI297&amp;$CJ297&amp;$CK297&amp;$CL297&amp;$CM297&amp;$CN297&amp;$CO297&amp;$CP297&amp;$CQ297&amp;$CR297&amp;$CS297&amp;$CT297&amp;$CU297&amp;$CV297&amp;$CW297&amp;$CX297&amp;$CY297&amp;$CZ297</f>
        <v/>
      </c>
      <c r="BV297" s="10"/>
      <c r="BW297" s="10"/>
      <c r="BX297" s="11"/>
      <c r="BY297" s="11"/>
      <c r="BZ297" s="11"/>
      <c r="CA297" s="44" t="str">
        <f>IF(AND($B297&lt;&gt;0,AK297=""),"* No olvide ingresar la columna Pueblos Originarios (Digite CERO si no tiene). ",IF(AK297&gt;$B297,"* El Número de personas en seguimiento pertenecientes a Pueblos Originarios no puede superar el Total. ",""))</f>
        <v/>
      </c>
      <c r="CB297" s="44" t="str">
        <f>IF(AND($B297&lt;&gt;0,AL297=""),"* No olvide ingresar la columna Migrantes (Digite CERO si no tiene). ",IF(AL297&gt;$B297,"* El Número de personas en seguimiento pertenecientes a Población Migrante no puede superar el Total. ",""))</f>
        <v/>
      </c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45">
        <f>IF(AND($B297&lt;&gt;0,AK297=""),1,IF(AK297&gt;$B297,1,0))</f>
        <v>0</v>
      </c>
      <c r="DB297" s="45">
        <f>IF(AND($B297&lt;&gt;0,AL297=""),1,IF(AL297&gt;$B297,1,0))</f>
        <v>0</v>
      </c>
    </row>
    <row r="298" spans="1:106" s="9" customFormat="1" ht="22.5" x14ac:dyDescent="0.25">
      <c r="A298" s="266" t="s">
        <v>203</v>
      </c>
      <c r="B298" s="267">
        <f>SUM(C298:D298)</f>
        <v>0</v>
      </c>
      <c r="C298" s="268">
        <f t="shared" si="523"/>
        <v>0</v>
      </c>
      <c r="D298" s="269">
        <f t="shared" si="523"/>
        <v>0</v>
      </c>
      <c r="E298" s="38">
        <f>SUM(ENERO:DICIEMBRE!E298)</f>
        <v>0</v>
      </c>
      <c r="F298" s="38">
        <f>SUM(ENERO:DICIEMBRE!F298)</f>
        <v>0</v>
      </c>
      <c r="G298" s="38">
        <f>SUM(ENERO:DICIEMBRE!G298)</f>
        <v>0</v>
      </c>
      <c r="H298" s="38">
        <f>SUM(ENERO:DICIEMBRE!H298)</f>
        <v>0</v>
      </c>
      <c r="I298" s="38">
        <f>SUM(ENERO:DICIEMBRE!I298)</f>
        <v>0</v>
      </c>
      <c r="J298" s="38">
        <f>SUM(ENERO:DICIEMBRE!J298)</f>
        <v>0</v>
      </c>
      <c r="K298" s="38">
        <f>SUM(ENERO:DICIEMBRE!K298)</f>
        <v>0</v>
      </c>
      <c r="L298" s="38">
        <f>SUM(ENERO:DICIEMBRE!L298)</f>
        <v>0</v>
      </c>
      <c r="M298" s="38">
        <f>SUM(ENERO:DICIEMBRE!M298)</f>
        <v>0</v>
      </c>
      <c r="N298" s="38">
        <f>SUM(ENERO:DICIEMBRE!N298)</f>
        <v>0</v>
      </c>
      <c r="O298" s="38">
        <f>SUM(ENERO:DICIEMBRE!O298)</f>
        <v>0</v>
      </c>
      <c r="P298" s="38">
        <f>SUM(ENERO:DICIEMBRE!P298)</f>
        <v>0</v>
      </c>
      <c r="Q298" s="38">
        <f>SUM(ENERO:DICIEMBRE!Q298)</f>
        <v>0</v>
      </c>
      <c r="R298" s="38">
        <f>SUM(ENERO:DICIEMBRE!R298)</f>
        <v>0</v>
      </c>
      <c r="S298" s="38">
        <f>SUM(ENERO:DICIEMBRE!S298)</f>
        <v>0</v>
      </c>
      <c r="T298" s="38">
        <f>SUM(ENERO:DICIEMBRE!T298)</f>
        <v>0</v>
      </c>
      <c r="U298" s="38">
        <f>SUM(ENERO:DICIEMBRE!U298)</f>
        <v>0</v>
      </c>
      <c r="V298" s="38">
        <f>SUM(ENERO:DICIEMBRE!V298)</f>
        <v>0</v>
      </c>
      <c r="W298" s="38">
        <f>SUM(ENERO:DICIEMBRE!W298)</f>
        <v>0</v>
      </c>
      <c r="X298" s="38">
        <f>SUM(ENERO:DICIEMBRE!X298)</f>
        <v>0</v>
      </c>
      <c r="Y298" s="38">
        <f>SUM(ENERO:DICIEMBRE!Y298)</f>
        <v>0</v>
      </c>
      <c r="Z298" s="38">
        <f>SUM(ENERO:DICIEMBRE!Z298)</f>
        <v>0</v>
      </c>
      <c r="AA298" s="38">
        <f>SUM(ENERO:DICIEMBRE!AA298)</f>
        <v>0</v>
      </c>
      <c r="AB298" s="38">
        <f>SUM(ENERO:DICIEMBRE!AB298)</f>
        <v>0</v>
      </c>
      <c r="AC298" s="38">
        <f>SUM(ENERO:DICIEMBRE!AC298)</f>
        <v>0</v>
      </c>
      <c r="AD298" s="38">
        <f>SUM(ENERO:DICIEMBRE!AD298)</f>
        <v>0</v>
      </c>
      <c r="AE298" s="38">
        <f>SUM(ENERO:DICIEMBRE!AE298)</f>
        <v>0</v>
      </c>
      <c r="AF298" s="38">
        <f>SUM(ENERO:DICIEMBRE!AF298)</f>
        <v>0</v>
      </c>
      <c r="AG298" s="38">
        <f>SUM(ENERO:DICIEMBRE!AG298)</f>
        <v>0</v>
      </c>
      <c r="AH298" s="38">
        <f>SUM(ENERO:DICIEMBRE!AH298)</f>
        <v>0</v>
      </c>
      <c r="AI298" s="38">
        <f>SUM(ENERO:DICIEMBRE!AI298)</f>
        <v>0</v>
      </c>
      <c r="AJ298" s="38">
        <f>SUM(ENERO:DICIEMBRE!AJ298)</f>
        <v>0</v>
      </c>
      <c r="AK298" s="38">
        <f>SUM(ENERO:DICIEMBRE!AK298)</f>
        <v>0</v>
      </c>
      <c r="AL298" s="38">
        <f>SUM(ENERO:DICIEMBRE!AL298)</f>
        <v>0</v>
      </c>
      <c r="AM298" s="43" t="str">
        <f>$CA298&amp;$CB298&amp;$CC298&amp;$CD298&amp;$CE298&amp;$CF298&amp;$CG298&amp;$CH298&amp;$CI298&amp;$CJ298&amp;$CK298&amp;$CL298&amp;$CM298&amp;$CN298&amp;$CO298&amp;$CP298&amp;$CQ298&amp;$CR298&amp;$CS298&amp;$CT298&amp;$CU298&amp;$CV298&amp;$CW298&amp;$CX298&amp;$CY298&amp;$CZ298</f>
        <v/>
      </c>
      <c r="BV298" s="10"/>
      <c r="BW298" s="10"/>
      <c r="BX298" s="11"/>
      <c r="BY298" s="11"/>
      <c r="BZ298" s="11"/>
      <c r="CA298" s="44" t="str">
        <f>IF(AND($B298&lt;&gt;0,AK298=""),"* No olvide ingresar la columna Pueblos Originarios (Digite CERO si no tiene). ",IF(AK298&gt;$B298,"* El Número de personas en seguimiento pertenecientes a Pueblos Originarios no puede superar el Total. ",""))</f>
        <v/>
      </c>
      <c r="CB298" s="44" t="str">
        <f>IF(AND($B298&lt;&gt;0,AL298=""),"* No olvide ingresar la columna Migrantes (Digite CERO si no tiene). ",IF(AL298&gt;$B298,"* El Número de personas en seguimiento pertenecientes a Población Migrante no puede superar el Total. ",""))</f>
        <v/>
      </c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45">
        <f>IF(AND($B298&lt;&gt;0,AK298=""),1,IF(AK298&gt;$B298,1,0))</f>
        <v>0</v>
      </c>
      <c r="DB298" s="45">
        <f>IF(AND($B298&lt;&gt;0,AL298=""),1,IF(AL298&gt;$B298,1,0))</f>
        <v>0</v>
      </c>
    </row>
    <row r="308" spans="1:2" s="234" customFormat="1" x14ac:dyDescent="0.25">
      <c r="A308" s="234">
        <f>SUM(B296:B298,B290:B291,B280:B285,B270:B274,B262:B266,C236:D258,B225:C231,B214:C220,C187:D209,C160:D182,C151:P155,C143:P147,B122:C139,B100:C117,B78:C95,B56:C73,B34:C51,B12:C29)</f>
        <v>27384</v>
      </c>
      <c r="B308" s="234">
        <f>SUM(DA12:DZ298)</f>
        <v>0</v>
      </c>
    </row>
  </sheetData>
  <mergeCells count="465">
    <mergeCell ref="O288:P288"/>
    <mergeCell ref="A293:A295"/>
    <mergeCell ref="B293:D294"/>
    <mergeCell ref="E293:AJ293"/>
    <mergeCell ref="AK293:AK295"/>
    <mergeCell ref="AL293:AL295"/>
    <mergeCell ref="E294:F294"/>
    <mergeCell ref="G294:H294"/>
    <mergeCell ref="I294:J294"/>
    <mergeCell ref="K294:L294"/>
    <mergeCell ref="M294:N294"/>
    <mergeCell ref="AA294:AB294"/>
    <mergeCell ref="AC294:AD294"/>
    <mergeCell ref="AE294:AF294"/>
    <mergeCell ref="AG294:AH294"/>
    <mergeCell ref="AI294:AJ294"/>
    <mergeCell ref="O294:P294"/>
    <mergeCell ref="Q294:R294"/>
    <mergeCell ref="S294:T294"/>
    <mergeCell ref="U294:V294"/>
    <mergeCell ref="W294:X294"/>
    <mergeCell ref="Y294:Z294"/>
    <mergeCell ref="AG278:AH278"/>
    <mergeCell ref="AI278:AJ278"/>
    <mergeCell ref="A287:A289"/>
    <mergeCell ref="B287:D288"/>
    <mergeCell ref="E287:AB287"/>
    <mergeCell ref="AC287:AC289"/>
    <mergeCell ref="AD287:AD289"/>
    <mergeCell ref="O278:P278"/>
    <mergeCell ref="Q278:R278"/>
    <mergeCell ref="S278:T278"/>
    <mergeCell ref="U278:V278"/>
    <mergeCell ref="W278:X278"/>
    <mergeCell ref="Y278:Z278"/>
    <mergeCell ref="Q288:R288"/>
    <mergeCell ref="S288:T288"/>
    <mergeCell ref="U288:V288"/>
    <mergeCell ref="W288:X288"/>
    <mergeCell ref="Y288:Z288"/>
    <mergeCell ref="AA288:AB288"/>
    <mergeCell ref="E288:F288"/>
    <mergeCell ref="G288:H288"/>
    <mergeCell ref="I288:J288"/>
    <mergeCell ref="K288:L288"/>
    <mergeCell ref="M288:N288"/>
    <mergeCell ref="AC277:AD277"/>
    <mergeCell ref="AE277:AF277"/>
    <mergeCell ref="I277:J277"/>
    <mergeCell ref="K277:L277"/>
    <mergeCell ref="M277:N277"/>
    <mergeCell ref="O277:P277"/>
    <mergeCell ref="Q277:R277"/>
    <mergeCell ref="S277:T277"/>
    <mergeCell ref="AA278:AB278"/>
    <mergeCell ref="AC278:AD278"/>
    <mergeCell ref="AE278:AF278"/>
    <mergeCell ref="A268:A269"/>
    <mergeCell ref="B268:B269"/>
    <mergeCell ref="C268:R268"/>
    <mergeCell ref="S268:S269"/>
    <mergeCell ref="T268:T269"/>
    <mergeCell ref="A276:A279"/>
    <mergeCell ref="B276:D277"/>
    <mergeCell ref="E276:AJ276"/>
    <mergeCell ref="E277:F277"/>
    <mergeCell ref="G277:H277"/>
    <mergeCell ref="AG277:AH277"/>
    <mergeCell ref="AI277:AJ277"/>
    <mergeCell ref="B278:B279"/>
    <mergeCell ref="C278:C279"/>
    <mergeCell ref="D278:D279"/>
    <mergeCell ref="E278:F278"/>
    <mergeCell ref="G278:H278"/>
    <mergeCell ref="I278:J278"/>
    <mergeCell ref="K278:L278"/>
    <mergeCell ref="M278:N278"/>
    <mergeCell ref="U277:V277"/>
    <mergeCell ref="W277:X277"/>
    <mergeCell ref="Y277:Z277"/>
    <mergeCell ref="AA277:AB277"/>
    <mergeCell ref="A236:A254"/>
    <mergeCell ref="A255:A258"/>
    <mergeCell ref="A260:A261"/>
    <mergeCell ref="B260:B261"/>
    <mergeCell ref="C260:L260"/>
    <mergeCell ref="M260:M261"/>
    <mergeCell ref="N260:N261"/>
    <mergeCell ref="AE234:AF234"/>
    <mergeCell ref="AG234:AH234"/>
    <mergeCell ref="S234:T234"/>
    <mergeCell ref="U234:V234"/>
    <mergeCell ref="W234:X234"/>
    <mergeCell ref="Y234:Z234"/>
    <mergeCell ref="AA234:AB234"/>
    <mergeCell ref="AC234:AD234"/>
    <mergeCell ref="A233:B235"/>
    <mergeCell ref="C233:D234"/>
    <mergeCell ref="AS233:AT234"/>
    <mergeCell ref="AU233:AV234"/>
    <mergeCell ref="AW233:AX234"/>
    <mergeCell ref="E234:F234"/>
    <mergeCell ref="G234:H234"/>
    <mergeCell ref="I234:J234"/>
    <mergeCell ref="K234:L234"/>
    <mergeCell ref="M234:N234"/>
    <mergeCell ref="O234:P234"/>
    <mergeCell ref="Q234:R234"/>
    <mergeCell ref="AQ234:AR234"/>
    <mergeCell ref="AI234:AJ234"/>
    <mergeCell ref="AK234:AL234"/>
    <mergeCell ref="AM234:AN234"/>
    <mergeCell ref="AO234:AP234"/>
    <mergeCell ref="E233:AJ233"/>
    <mergeCell ref="AK233:AN233"/>
    <mergeCell ref="AO233:AR233"/>
    <mergeCell ref="AP222:AP224"/>
    <mergeCell ref="AQ222:AQ224"/>
    <mergeCell ref="D223:E223"/>
    <mergeCell ref="F223:G223"/>
    <mergeCell ref="H223:I223"/>
    <mergeCell ref="J223:K223"/>
    <mergeCell ref="L223:M223"/>
    <mergeCell ref="N223:O223"/>
    <mergeCell ref="P223:Q223"/>
    <mergeCell ref="R223:S223"/>
    <mergeCell ref="A222:A224"/>
    <mergeCell ref="B222:C223"/>
    <mergeCell ref="D222:AK222"/>
    <mergeCell ref="AL222:AM222"/>
    <mergeCell ref="AN222:AO222"/>
    <mergeCell ref="T223:U223"/>
    <mergeCell ref="V223:W223"/>
    <mergeCell ref="AB212:AC212"/>
    <mergeCell ref="AD212:AE212"/>
    <mergeCell ref="AF212:AG212"/>
    <mergeCell ref="AH212:AI212"/>
    <mergeCell ref="AJ212:AK212"/>
    <mergeCell ref="AL212:AL213"/>
    <mergeCell ref="AJ223:AK223"/>
    <mergeCell ref="AL223:AL224"/>
    <mergeCell ref="AM223:AM224"/>
    <mergeCell ref="AN223:AN224"/>
    <mergeCell ref="AO223:AO224"/>
    <mergeCell ref="X223:Y223"/>
    <mergeCell ref="Z223:AA223"/>
    <mergeCell ref="AB223:AC223"/>
    <mergeCell ref="AD223:AE223"/>
    <mergeCell ref="AF223:AG223"/>
    <mergeCell ref="AH223:AI223"/>
    <mergeCell ref="AP211:AP213"/>
    <mergeCell ref="AQ211:AQ213"/>
    <mergeCell ref="D212:E212"/>
    <mergeCell ref="F212:G212"/>
    <mergeCell ref="H212:I212"/>
    <mergeCell ref="J212:K212"/>
    <mergeCell ref="L212:M212"/>
    <mergeCell ref="N212:O212"/>
    <mergeCell ref="P212:Q212"/>
    <mergeCell ref="R212:S212"/>
    <mergeCell ref="AM212:AM213"/>
    <mergeCell ref="AN212:AN213"/>
    <mergeCell ref="AO212:AO213"/>
    <mergeCell ref="A209:B209"/>
    <mergeCell ref="A211:A213"/>
    <mergeCell ref="B211:C212"/>
    <mergeCell ref="D211:AK211"/>
    <mergeCell ref="AL211:AM211"/>
    <mergeCell ref="AN211:AO211"/>
    <mergeCell ref="T212:U212"/>
    <mergeCell ref="V212:W212"/>
    <mergeCell ref="X212:Y212"/>
    <mergeCell ref="Z212:AA212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08"/>
  <sheetViews>
    <sheetView workbookViewId="0">
      <selection activeCell="A6" sqref="A6:P6"/>
    </sheetView>
  </sheetViews>
  <sheetFormatPr baseColWidth="10" defaultColWidth="11.42578125" defaultRowHeight="15" x14ac:dyDescent="0.25"/>
  <cols>
    <col min="1" max="1" width="43.140625" style="9" customWidth="1"/>
    <col min="2" max="2" width="35.85546875" style="9" customWidth="1"/>
    <col min="3" max="3" width="16.85546875" style="9" customWidth="1"/>
    <col min="4" max="4" width="14.85546875" style="9" customWidth="1"/>
    <col min="5" max="5" width="14.5703125" style="9" customWidth="1"/>
    <col min="6" max="43" width="11.42578125" style="9"/>
    <col min="44" max="44" width="13.42578125" style="9" customWidth="1"/>
    <col min="45" max="45" width="11.42578125" style="9"/>
    <col min="46" max="46" width="12.85546875" style="9" customWidth="1"/>
    <col min="47" max="47" width="11.42578125" style="9"/>
    <col min="48" max="48" width="12.42578125" style="9" customWidth="1"/>
    <col min="49" max="49" width="11.42578125" style="9"/>
    <col min="50" max="50" width="12.140625" style="9" customWidth="1"/>
    <col min="51" max="61" width="11.42578125" style="9"/>
    <col min="62" max="73" width="11.42578125" style="9" customWidth="1"/>
    <col min="74" max="75" width="11.42578125" style="10" customWidth="1"/>
    <col min="76" max="77" width="8.140625" style="11" customWidth="1"/>
    <col min="78" max="78" width="9.42578125" style="11" customWidth="1"/>
    <col min="79" max="79" width="6.85546875" style="5" hidden="1" customWidth="1"/>
    <col min="80" max="104" width="5.42578125" style="5" hidden="1" customWidth="1"/>
    <col min="105" max="130" width="5.42578125" style="6" hidden="1" customWidth="1"/>
    <col min="131" max="131" width="9.42578125" style="9" customWidth="1"/>
    <col min="132" max="133" width="8.140625" style="9" customWidth="1"/>
    <col min="134" max="16384" width="11.42578125" style="9"/>
  </cols>
  <sheetData>
    <row r="1" spans="1:130" s="2" customFormat="1" x14ac:dyDescent="0.25">
      <c r="A1" s="1" t="s">
        <v>0</v>
      </c>
      <c r="BV1" s="3"/>
      <c r="BW1" s="3"/>
      <c r="BX1" s="4"/>
      <c r="BY1" s="4"/>
      <c r="BZ1" s="4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x14ac:dyDescent="0.25">
      <c r="A2" s="1" t="str">
        <f>CONCATENATE("COMUNA: ",[10]NOMBRE!B2," - ","( ",[10]NOMBRE!C2,[10]NOMBRE!D2,[10]NOMBRE!E2,[10]NOMBRE!F2,[10]NOMBRE!G2," )")</f>
        <v>COMUNA: LINARES - ( 07401 )</v>
      </c>
      <c r="BV2" s="3"/>
      <c r="BW2" s="3"/>
      <c r="BX2" s="4"/>
      <c r="BY2" s="4"/>
      <c r="BZ2" s="4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x14ac:dyDescent="0.25">
      <c r="A3" s="1" t="str">
        <f>CONCATENATE("ESTABLECIMIENTO/ESTRATEGIA: ",[10]NOMBRE!B3," - ","( ",[10]NOMBRE!C3,[10]NOMBRE!D3,[10]NOMBRE!E3,[10]NOMBRE!F3,[10]NOMBRE!G3,[10]NOMBRE!H3," )")</f>
        <v>ESTABLECIMIENTO/ESTRATEGIA: HOSPITAL PRESIDENTE CARLOS IBAÑEZ DEL CAMPO - ( 116108 )</v>
      </c>
      <c r="BV3" s="3"/>
      <c r="BW3" s="3"/>
      <c r="BX3" s="4"/>
      <c r="BY3" s="4"/>
      <c r="BZ3" s="4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x14ac:dyDescent="0.25">
      <c r="A4" s="1" t="str">
        <f>CONCATENATE("MES: ",[10]NOMBRE!B6," - ","( ",[10]NOMBRE!C6,[10]NOMBRE!D6," )")</f>
        <v>MES: SEPTIEMBRE - ( 09 )</v>
      </c>
      <c r="BV4" s="3"/>
      <c r="BW4" s="3"/>
      <c r="BX4" s="4"/>
      <c r="BY4" s="4"/>
      <c r="BZ4" s="4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x14ac:dyDescent="0.25">
      <c r="A5" s="1" t="str">
        <f>CONCATENATE("AÑO: ",[10]NOMBRE!B7)</f>
        <v>AÑO: 2023</v>
      </c>
      <c r="BV5" s="3"/>
      <c r="BW5" s="3"/>
      <c r="BX5" s="4"/>
      <c r="BY5" s="4"/>
      <c r="BZ5" s="4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5.75" customHeight="1" x14ac:dyDescent="0.25">
      <c r="A6" s="474" t="s">
        <v>1</v>
      </c>
      <c r="B6" s="474"/>
      <c r="C6" s="474"/>
      <c r="D6" s="474"/>
      <c r="E6" s="474"/>
      <c r="F6" s="474"/>
      <c r="G6" s="474"/>
      <c r="H6" s="474"/>
      <c r="I6" s="474"/>
      <c r="J6" s="474"/>
      <c r="K6" s="474"/>
      <c r="L6" s="474"/>
      <c r="M6" s="474"/>
      <c r="N6" s="474"/>
      <c r="O6" s="474"/>
      <c r="P6" s="474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8"/>
      <c r="AG6" s="8"/>
      <c r="AH6" s="8"/>
      <c r="AI6" s="8"/>
      <c r="AJ6" s="8"/>
      <c r="AK6" s="8"/>
      <c r="AL6" s="8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15.75" x14ac:dyDescent="0.25">
      <c r="A7" s="12" t="s">
        <v>2</v>
      </c>
      <c r="B7" s="402"/>
      <c r="C7" s="402"/>
      <c r="D7" s="402"/>
      <c r="E7" s="402"/>
      <c r="F7" s="402"/>
      <c r="G7" s="402"/>
      <c r="H7" s="402"/>
      <c r="I7" s="402"/>
      <c r="J7" s="402"/>
      <c r="K7" s="402"/>
      <c r="L7" s="402"/>
      <c r="M7" s="402"/>
      <c r="N7" s="402"/>
      <c r="O7" s="402"/>
      <c r="P7" s="402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8"/>
      <c r="AG7" s="8"/>
      <c r="AH7" s="8"/>
      <c r="AI7" s="8"/>
      <c r="AJ7" s="8"/>
      <c r="AK7" s="8"/>
      <c r="AL7" s="8"/>
      <c r="AR7" s="14"/>
      <c r="AS7" s="14"/>
      <c r="AT7" s="14"/>
      <c r="AU7" s="14"/>
      <c r="AV7" s="14"/>
      <c r="AW7" s="14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x14ac:dyDescent="0.25">
      <c r="A8" s="15" t="s">
        <v>3</v>
      </c>
      <c r="B8" s="15"/>
      <c r="C8" s="15"/>
      <c r="D8" s="16"/>
      <c r="E8" s="16"/>
      <c r="F8" s="16"/>
      <c r="G8" s="16"/>
      <c r="H8" s="2"/>
      <c r="I8" s="16"/>
      <c r="J8" s="17"/>
      <c r="K8" s="17"/>
      <c r="L8" s="17"/>
      <c r="M8" s="17"/>
      <c r="N8" s="17"/>
      <c r="O8" s="17"/>
      <c r="P8" s="17"/>
      <c r="Q8" s="8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4"/>
      <c r="BU8" s="14"/>
      <c r="BV8" s="11"/>
      <c r="BW8" s="11"/>
    </row>
    <row r="9" spans="1:130" ht="15" customHeight="1" x14ac:dyDescent="0.25">
      <c r="A9" s="475" t="s">
        <v>4</v>
      </c>
      <c r="B9" s="478" t="s">
        <v>5</v>
      </c>
      <c r="C9" s="479"/>
      <c r="D9" s="482" t="s">
        <v>6</v>
      </c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  <c r="P9" s="483"/>
      <c r="Q9" s="483"/>
      <c r="R9" s="483"/>
      <c r="S9" s="483"/>
      <c r="T9" s="483"/>
      <c r="U9" s="483"/>
      <c r="V9" s="483"/>
      <c r="W9" s="483"/>
      <c r="X9" s="483"/>
      <c r="Y9" s="483"/>
      <c r="Z9" s="483"/>
      <c r="AA9" s="483"/>
      <c r="AB9" s="483"/>
      <c r="AC9" s="483"/>
      <c r="AD9" s="483"/>
      <c r="AE9" s="483"/>
      <c r="AF9" s="483"/>
      <c r="AG9" s="483"/>
      <c r="AH9" s="483"/>
      <c r="AI9" s="483"/>
      <c r="AJ9" s="483"/>
      <c r="AK9" s="483"/>
      <c r="AL9" s="483"/>
      <c r="AM9" s="483"/>
      <c r="AN9" s="483"/>
      <c r="AO9" s="483"/>
      <c r="AP9" s="483"/>
      <c r="AQ9" s="484"/>
      <c r="AR9" s="485" t="s">
        <v>7</v>
      </c>
      <c r="AS9" s="486"/>
      <c r="AT9" s="487" t="s">
        <v>8</v>
      </c>
      <c r="AU9" s="488"/>
      <c r="AV9" s="493" t="s">
        <v>9</v>
      </c>
      <c r="AW9" s="496" t="s">
        <v>10</v>
      </c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U9" s="10"/>
      <c r="BV9" s="11"/>
      <c r="BW9" s="11"/>
    </row>
    <row r="10" spans="1:130" ht="15" customHeight="1" x14ac:dyDescent="0.25">
      <c r="A10" s="476"/>
      <c r="B10" s="480"/>
      <c r="C10" s="481"/>
      <c r="D10" s="491" t="s">
        <v>11</v>
      </c>
      <c r="E10" s="485"/>
      <c r="F10" s="491" t="s">
        <v>12</v>
      </c>
      <c r="G10" s="485"/>
      <c r="H10" s="491" t="s">
        <v>13</v>
      </c>
      <c r="I10" s="492"/>
      <c r="J10" s="485" t="s">
        <v>14</v>
      </c>
      <c r="K10" s="485"/>
      <c r="L10" s="491" t="s">
        <v>15</v>
      </c>
      <c r="M10" s="485"/>
      <c r="N10" s="491" t="s">
        <v>16</v>
      </c>
      <c r="O10" s="485"/>
      <c r="P10" s="491" t="s">
        <v>17</v>
      </c>
      <c r="Q10" s="485"/>
      <c r="R10" s="491" t="s">
        <v>18</v>
      </c>
      <c r="S10" s="485"/>
      <c r="T10" s="491" t="s">
        <v>19</v>
      </c>
      <c r="U10" s="492"/>
      <c r="V10" s="491" t="s">
        <v>20</v>
      </c>
      <c r="W10" s="492"/>
      <c r="X10" s="491" t="s">
        <v>21</v>
      </c>
      <c r="Y10" s="492"/>
      <c r="Z10" s="491" t="s">
        <v>22</v>
      </c>
      <c r="AA10" s="492"/>
      <c r="AB10" s="491" t="s">
        <v>23</v>
      </c>
      <c r="AC10" s="492"/>
      <c r="AD10" s="491" t="s">
        <v>24</v>
      </c>
      <c r="AE10" s="492"/>
      <c r="AF10" s="491" t="s">
        <v>25</v>
      </c>
      <c r="AG10" s="492"/>
      <c r="AH10" s="491" t="s">
        <v>26</v>
      </c>
      <c r="AI10" s="492"/>
      <c r="AJ10" s="491" t="s">
        <v>27</v>
      </c>
      <c r="AK10" s="492"/>
      <c r="AL10" s="491" t="s">
        <v>28</v>
      </c>
      <c r="AM10" s="492"/>
      <c r="AN10" s="491" t="s">
        <v>29</v>
      </c>
      <c r="AO10" s="492"/>
      <c r="AP10" s="491" t="s">
        <v>30</v>
      </c>
      <c r="AQ10" s="486"/>
      <c r="AR10" s="499" t="s">
        <v>31</v>
      </c>
      <c r="AS10" s="501" t="s">
        <v>32</v>
      </c>
      <c r="AT10" s="489"/>
      <c r="AU10" s="490"/>
      <c r="AV10" s="494"/>
      <c r="AW10" s="497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U10" s="10"/>
    </row>
    <row r="11" spans="1:130" x14ac:dyDescent="0.25">
      <c r="A11" s="477"/>
      <c r="B11" s="18" t="s">
        <v>33</v>
      </c>
      <c r="C11" s="407" t="s">
        <v>34</v>
      </c>
      <c r="D11" s="418" t="s">
        <v>33</v>
      </c>
      <c r="E11" s="21" t="s">
        <v>34</v>
      </c>
      <c r="F11" s="418" t="s">
        <v>33</v>
      </c>
      <c r="G11" s="21" t="s">
        <v>34</v>
      </c>
      <c r="H11" s="418" t="s">
        <v>33</v>
      </c>
      <c r="I11" s="22" t="s">
        <v>34</v>
      </c>
      <c r="J11" s="409" t="s">
        <v>33</v>
      </c>
      <c r="K11" s="21" t="s">
        <v>34</v>
      </c>
      <c r="L11" s="418" t="s">
        <v>33</v>
      </c>
      <c r="M11" s="22" t="s">
        <v>34</v>
      </c>
      <c r="N11" s="24" t="s">
        <v>33</v>
      </c>
      <c r="O11" s="25" t="s">
        <v>34</v>
      </c>
      <c r="P11" s="18" t="s">
        <v>33</v>
      </c>
      <c r="Q11" s="25" t="s">
        <v>34</v>
      </c>
      <c r="R11" s="18" t="s">
        <v>33</v>
      </c>
      <c r="S11" s="25" t="s">
        <v>34</v>
      </c>
      <c r="T11" s="18" t="s">
        <v>33</v>
      </c>
      <c r="U11" s="25" t="s">
        <v>34</v>
      </c>
      <c r="V11" s="18" t="s">
        <v>33</v>
      </c>
      <c r="W11" s="25" t="s">
        <v>34</v>
      </c>
      <c r="X11" s="18" t="s">
        <v>33</v>
      </c>
      <c r="Y11" s="25" t="s">
        <v>34</v>
      </c>
      <c r="Z11" s="18" t="s">
        <v>33</v>
      </c>
      <c r="AA11" s="25" t="s">
        <v>34</v>
      </c>
      <c r="AB11" s="18" t="s">
        <v>33</v>
      </c>
      <c r="AC11" s="25" t="s">
        <v>34</v>
      </c>
      <c r="AD11" s="18" t="s">
        <v>33</v>
      </c>
      <c r="AE11" s="25" t="s">
        <v>34</v>
      </c>
      <c r="AF11" s="18" t="s">
        <v>33</v>
      </c>
      <c r="AG11" s="25" t="s">
        <v>34</v>
      </c>
      <c r="AH11" s="18" t="s">
        <v>33</v>
      </c>
      <c r="AI11" s="25" t="s">
        <v>34</v>
      </c>
      <c r="AJ11" s="18" t="s">
        <v>33</v>
      </c>
      <c r="AK11" s="25" t="s">
        <v>34</v>
      </c>
      <c r="AL11" s="18" t="s">
        <v>33</v>
      </c>
      <c r="AM11" s="25" t="s">
        <v>34</v>
      </c>
      <c r="AN11" s="18" t="s">
        <v>33</v>
      </c>
      <c r="AO11" s="25" t="s">
        <v>34</v>
      </c>
      <c r="AP11" s="18" t="s">
        <v>33</v>
      </c>
      <c r="AQ11" s="26" t="s">
        <v>34</v>
      </c>
      <c r="AR11" s="500"/>
      <c r="AS11" s="502"/>
      <c r="AT11" s="410" t="s">
        <v>35</v>
      </c>
      <c r="AU11" s="408" t="s">
        <v>36</v>
      </c>
      <c r="AV11" s="495"/>
      <c r="AW11" s="498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U11" s="10"/>
    </row>
    <row r="12" spans="1:130" x14ac:dyDescent="0.25">
      <c r="A12" s="30" t="s">
        <v>37</v>
      </c>
      <c r="B12" s="31">
        <f t="shared" ref="B12:C19" si="0">+N12+P12+R12+T12+V12+X12+Z12+AB12+AD12+AF12+AH12+AJ12+AL12+AN12+AP12</f>
        <v>88</v>
      </c>
      <c r="C12" s="32">
        <f>+O12+Q12+S12+U12+W12+Y12+AA12+AC12+AE12+AG12+AI12+AK12+AM12+AO12+AQ12</f>
        <v>2</v>
      </c>
      <c r="D12" s="33"/>
      <c r="E12" s="34"/>
      <c r="F12" s="35"/>
      <c r="G12" s="34"/>
      <c r="H12" s="35"/>
      <c r="I12" s="34"/>
      <c r="J12" s="35"/>
      <c r="K12" s="34"/>
      <c r="L12" s="35"/>
      <c r="M12" s="36"/>
      <c r="N12" s="37">
        <v>1</v>
      </c>
      <c r="O12" s="38">
        <v>0</v>
      </c>
      <c r="P12" s="39">
        <v>2</v>
      </c>
      <c r="Q12" s="38">
        <v>0</v>
      </c>
      <c r="R12" s="39">
        <v>13</v>
      </c>
      <c r="S12" s="38">
        <v>0</v>
      </c>
      <c r="T12" s="39">
        <v>26</v>
      </c>
      <c r="U12" s="38">
        <v>2</v>
      </c>
      <c r="V12" s="39">
        <v>30</v>
      </c>
      <c r="W12" s="38">
        <v>0</v>
      </c>
      <c r="X12" s="39">
        <v>13</v>
      </c>
      <c r="Y12" s="38">
        <v>0</v>
      </c>
      <c r="Z12" s="39">
        <v>3</v>
      </c>
      <c r="AA12" s="38">
        <v>0</v>
      </c>
      <c r="AB12" s="39">
        <v>0</v>
      </c>
      <c r="AC12" s="38">
        <v>0</v>
      </c>
      <c r="AD12" s="39">
        <v>0</v>
      </c>
      <c r="AE12" s="38">
        <v>0</v>
      </c>
      <c r="AF12" s="39">
        <v>0</v>
      </c>
      <c r="AG12" s="38">
        <v>0</v>
      </c>
      <c r="AH12" s="39">
        <v>0</v>
      </c>
      <c r="AI12" s="38">
        <v>0</v>
      </c>
      <c r="AJ12" s="39">
        <v>0</v>
      </c>
      <c r="AK12" s="38">
        <v>0</v>
      </c>
      <c r="AL12" s="39">
        <v>0</v>
      </c>
      <c r="AM12" s="38">
        <v>0</v>
      </c>
      <c r="AN12" s="39">
        <v>0</v>
      </c>
      <c r="AO12" s="38">
        <v>0</v>
      </c>
      <c r="AP12" s="39">
        <v>0</v>
      </c>
      <c r="AQ12" s="40">
        <v>0</v>
      </c>
      <c r="AR12" s="41"/>
      <c r="AS12" s="40">
        <v>88</v>
      </c>
      <c r="AT12" s="37">
        <v>0</v>
      </c>
      <c r="AU12" s="38">
        <v>0</v>
      </c>
      <c r="AV12" s="39">
        <v>2</v>
      </c>
      <c r="AW12" s="42">
        <v>0</v>
      </c>
      <c r="AX12" s="43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10"/>
      <c r="BJ12" s="10"/>
      <c r="BK12" s="10"/>
      <c r="BL12" s="10"/>
      <c r="BU12" s="10"/>
      <c r="BW12" s="11"/>
      <c r="CA12" s="44" t="str">
        <f>IF(B12&lt;C12,"* El total de Reactivos NO DEBE ser superior al total de Procesados. ","")</f>
        <v/>
      </c>
      <c r="CB12" s="44" t="str">
        <f>IF(B12&lt;&gt;(AR12+ AS12),"* La suma de las columnas Sexo DEBE SER IGUAL a los Procesados. ","")</f>
        <v/>
      </c>
      <c r="CC12" s="44" t="str">
        <f>IF(B12&lt;(AT12+ AU12),"* La suma de las columna Trans NO DEBE ser superior al total de Procesados. ","")</f>
        <v/>
      </c>
      <c r="CD12" s="44" t="str">
        <f>IF(B12&lt;AV12,"* La columna Pueblos Originarios NO DEBE ser superior al total de Procesados. ","")</f>
        <v/>
      </c>
      <c r="CE12" s="44" t="str">
        <f>IF(B12&lt;AW12,"* La columna Migrantes NO DEBE ser superior al total de Procesados. ","")</f>
        <v/>
      </c>
      <c r="CF12" s="44" t="str">
        <f>IF(D12&lt;E12,CONCATENATE("* El total de procesados debe ser mayor o igual al total de Reactivos en el grupo de edad ",$D$10),"")</f>
        <v/>
      </c>
      <c r="CG12" s="44" t="str">
        <f>IF(F12&lt;G12,CONCATENATE("* El total de procesados debe ser mayor o igual al total de Reactivos en el grupo de edad ",$F$10),"")</f>
        <v/>
      </c>
      <c r="CH12" s="44" t="str">
        <f>IF(H12&lt;I12,CONCATENATE("* El total de procesados debe ser mayor o igual al total de Reactivos en el grupo de edad ",$H$10),"")</f>
        <v/>
      </c>
      <c r="CI12" s="44" t="str">
        <f>IF(J12&lt;K12,CONCATENATE("* El total de procesados debe ser mayor o igual al total de Reactivos en el grupo de edad ",$J$10),"")</f>
        <v/>
      </c>
      <c r="CJ12" s="44" t="str">
        <f>IF(L12&lt;M12,CONCATENATE("* El total de procesados debe ser mayor o igual al total de Reactivos en el grupo de edad ",$L$10),"")</f>
        <v/>
      </c>
      <c r="CK12" s="44" t="str">
        <f>IF(N12&lt;O12,CONCATENATE("* El total de procesados debe ser mayor o igual al total de Reactivos en el grupo de edad ",$N$10),"")</f>
        <v/>
      </c>
      <c r="CL12" s="44" t="str">
        <f>IF(P12&lt;Q12,CONCATENATE("* El total de procesados debe ser mayor o igual al total de Reactivos en el grupo de edad ",$P$10),"")</f>
        <v/>
      </c>
      <c r="CM12" s="44" t="str">
        <f>IF(R12&lt;S12,CONCATENATE("* El total de procesados debe ser mayor o igual al total de Reactivos en el grupo de edad ",$R$10),"")</f>
        <v/>
      </c>
      <c r="CN12" s="44" t="str">
        <f>IF(T12&lt;U12,CONCATENATE("* El total de procesados debe ser mayor o igual al total de Reactivos en el grupo de edad ",$T$10),"")</f>
        <v/>
      </c>
      <c r="CO12" s="44" t="str">
        <f>IF(V12&lt;W12,CONCATENATE("* El total de procesados debe ser mayor o igual al total de Reactivos en el grupo de edad ",$V$10),"")</f>
        <v/>
      </c>
      <c r="CP12" s="44" t="str">
        <f>IF(X12&lt;Y12,CONCATENATE("* El total de procesados debe ser mayor o igual al total de Reactivos en el grupo de edad ",$X$10),"")</f>
        <v/>
      </c>
      <c r="CQ12" s="44" t="str">
        <f>IF(Z12&lt;AA12,CONCATENATE("* El total de procesados debe ser mayor o igual al total de Reactivos en el grupo de edad ",$Z$10),"")</f>
        <v/>
      </c>
      <c r="CR12" s="44" t="str">
        <f>IF(AB12&lt;AC12,CONCATENATE("* El total de procesados debe ser mayor o igual al total de Reactivos en el grupo de edad ",$AB$10),"")</f>
        <v/>
      </c>
      <c r="CS12" s="44" t="str">
        <f>IF(AD12&lt;AE12,CONCATENATE("* El total de procesados debe ser mayor o igual al total de Reactivos en el grupo de edad ",$AD$10),"")</f>
        <v/>
      </c>
      <c r="CT12" s="44" t="str">
        <f>IF(AF12&lt;AG12,CONCATENATE("* El total de procesados debe ser mayor o igual al total de Reactivos en el grupo de edad ",$AF$10),"")</f>
        <v/>
      </c>
      <c r="CU12" s="44" t="str">
        <f>IF(AH12&lt;AI12,CONCATENATE("* El total de procesados debe ser mayor o igual al total de Reactivos en el grupo de edad ",$AH$10),"")</f>
        <v/>
      </c>
      <c r="CV12" s="44" t="str">
        <f>IF(AJ12&lt;AK12,CONCATENATE("* El total de procesados debe ser mayor o igual al total de Reactivos en el grupo de edad ",$AJ$10),"")</f>
        <v/>
      </c>
      <c r="CW12" s="44" t="str">
        <f>IF(AL12&lt;AM12,CONCATENATE("* El total de procesados debe ser mayor o igual al total de Reactivos en el grupo de edad ",$AL$10),"")</f>
        <v/>
      </c>
      <c r="CX12" s="44" t="str">
        <f>IF(AN12&lt;AO12,CONCATENATE("* El total de procesados debe ser mayor o igual al total de Reactivos en el grupo de edad ",$AN$10),"")</f>
        <v/>
      </c>
      <c r="CY12" s="44" t="str">
        <f>IF(AP12&lt;AQ12,CONCATENATE("* El total de procesados debe ser mayor o igual al total de Reactivos en el grupo de edad ",$AP$10),"")</f>
        <v/>
      </c>
      <c r="CZ12" s="44" t="str">
        <f t="shared" ref="CZ12:CZ29" si="1">IF(AND(B12&lt;&gt;0,OR(AT12="",AU12="",AV12="",AW12="")),"* No olvide digitar la columna Trans y/o Pueblos Originarios y/o Migrantes (Digite Cero si no tiene). ","")</f>
        <v/>
      </c>
      <c r="DA12" s="45">
        <f t="shared" ref="DA12:DA29" si="2">IF(B12&lt;   C12,1,0)</f>
        <v>0</v>
      </c>
      <c r="DB12" s="45">
        <f t="shared" ref="DB12:DB29" si="3">IF(B12&lt;&gt; AR12+AS12,1,0)</f>
        <v>0</v>
      </c>
      <c r="DC12" s="45">
        <f t="shared" ref="DC12:DC29" si="4">IF(B12&lt;  AT12+AU12,1,0)</f>
        <v>0</v>
      </c>
      <c r="DD12" s="45">
        <f t="shared" ref="DD12:DD29" si="5">IF(B12&lt;  AV12,1,0)</f>
        <v>0</v>
      </c>
      <c r="DE12" s="45">
        <f t="shared" ref="DE12:DE29" si="6">IF(B12&lt;  AW12,1,0)</f>
        <v>0</v>
      </c>
      <c r="DF12" s="45">
        <f>IF(D12&lt;E12,1,0)</f>
        <v>0</v>
      </c>
      <c r="DG12" s="45">
        <f>IF(F12&lt;G12,1,0)</f>
        <v>0</v>
      </c>
      <c r="DH12" s="45">
        <f>IF(H12&lt;I12,1,0)</f>
        <v>0</v>
      </c>
      <c r="DI12" s="45">
        <f>IF(J12&lt;K12,1,0)</f>
        <v>0</v>
      </c>
      <c r="DJ12" s="45">
        <f>IF(L12&lt;M12,1,0)</f>
        <v>0</v>
      </c>
      <c r="DK12" s="45">
        <f>IF(N12&lt;O12,1,0)</f>
        <v>0</v>
      </c>
      <c r="DL12" s="45">
        <f>IF(P12&lt;Q12,1,0)</f>
        <v>0</v>
      </c>
      <c r="DM12" s="45">
        <f>IF(R12&lt;S12,1,0)</f>
        <v>0</v>
      </c>
      <c r="DN12" s="45">
        <f>IF(T12&lt;U12,1,0)</f>
        <v>0</v>
      </c>
      <c r="DO12" s="45">
        <f>IF(V12&lt;W12,1,0)</f>
        <v>0</v>
      </c>
      <c r="DP12" s="45">
        <f>IF(X12&lt;Y12,1,0)</f>
        <v>0</v>
      </c>
      <c r="DQ12" s="45">
        <f>IF(Z12&lt;AA12,1,0)</f>
        <v>0</v>
      </c>
      <c r="DR12" s="45">
        <f>IF(AB12&lt;AC12,1,0)</f>
        <v>0</v>
      </c>
      <c r="DS12" s="45">
        <f>IF(AD12&lt;AE12,1,0)</f>
        <v>0</v>
      </c>
      <c r="DT12" s="45">
        <f>IF(AF12&lt;AG12,1,0)</f>
        <v>0</v>
      </c>
      <c r="DU12" s="45">
        <f>IF(AH12&lt;AI12,1,0)</f>
        <v>0</v>
      </c>
      <c r="DV12" s="45">
        <f>IF(AJ12&lt;AK12,1,0)</f>
        <v>0</v>
      </c>
      <c r="DW12" s="45">
        <f>IF(AL12&lt;AM12,1,0)</f>
        <v>0</v>
      </c>
      <c r="DX12" s="45">
        <f>IF(AN12&lt;AO12,1,0)</f>
        <v>0</v>
      </c>
      <c r="DY12" s="45">
        <f>IF(AP12&lt;AQ12,1,0)</f>
        <v>0</v>
      </c>
      <c r="DZ12" s="45">
        <f>IF(AND(B12&lt;&gt;0,OR(AT12="",AU12="",AV12="",AW12="")),1,0)</f>
        <v>0</v>
      </c>
    </row>
    <row r="13" spans="1:130" x14ac:dyDescent="0.25">
      <c r="A13" s="46" t="s">
        <v>38</v>
      </c>
      <c r="B13" s="47">
        <f t="shared" si="0"/>
        <v>93</v>
      </c>
      <c r="C13" s="48">
        <f t="shared" si="0"/>
        <v>0</v>
      </c>
      <c r="D13" s="33"/>
      <c r="E13" s="34"/>
      <c r="F13" s="35"/>
      <c r="G13" s="34"/>
      <c r="H13" s="35"/>
      <c r="I13" s="34"/>
      <c r="J13" s="35"/>
      <c r="K13" s="34"/>
      <c r="L13" s="35"/>
      <c r="M13" s="36"/>
      <c r="N13" s="37">
        <v>0</v>
      </c>
      <c r="O13" s="38">
        <v>0</v>
      </c>
      <c r="P13" s="39">
        <v>4</v>
      </c>
      <c r="Q13" s="38">
        <v>0</v>
      </c>
      <c r="R13" s="39">
        <v>16</v>
      </c>
      <c r="S13" s="38">
        <v>0</v>
      </c>
      <c r="T13" s="39">
        <v>24</v>
      </c>
      <c r="U13" s="38">
        <v>0</v>
      </c>
      <c r="V13" s="39">
        <v>27</v>
      </c>
      <c r="W13" s="38">
        <v>0</v>
      </c>
      <c r="X13" s="39">
        <v>20</v>
      </c>
      <c r="Y13" s="38">
        <v>0</v>
      </c>
      <c r="Z13" s="39">
        <v>2</v>
      </c>
      <c r="AA13" s="38">
        <v>0</v>
      </c>
      <c r="AB13" s="39">
        <v>0</v>
      </c>
      <c r="AC13" s="38">
        <v>0</v>
      </c>
      <c r="AD13" s="39">
        <v>0</v>
      </c>
      <c r="AE13" s="38">
        <v>0</v>
      </c>
      <c r="AF13" s="39">
        <v>0</v>
      </c>
      <c r="AG13" s="38">
        <v>0</v>
      </c>
      <c r="AH13" s="39">
        <v>0</v>
      </c>
      <c r="AI13" s="38">
        <v>0</v>
      </c>
      <c r="AJ13" s="39">
        <v>0</v>
      </c>
      <c r="AK13" s="38">
        <v>0</v>
      </c>
      <c r="AL13" s="39">
        <v>0</v>
      </c>
      <c r="AM13" s="38">
        <v>0</v>
      </c>
      <c r="AN13" s="39">
        <v>0</v>
      </c>
      <c r="AO13" s="38">
        <v>0</v>
      </c>
      <c r="AP13" s="39">
        <v>0</v>
      </c>
      <c r="AQ13" s="40">
        <v>0</v>
      </c>
      <c r="AR13" s="41"/>
      <c r="AS13" s="40">
        <v>93</v>
      </c>
      <c r="AT13" s="37">
        <v>0</v>
      </c>
      <c r="AU13" s="38">
        <v>0</v>
      </c>
      <c r="AV13" s="39">
        <v>2</v>
      </c>
      <c r="AW13" s="42">
        <v>3</v>
      </c>
      <c r="AX13" s="43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10"/>
      <c r="BJ13" s="10"/>
      <c r="BK13" s="10"/>
      <c r="BL13" s="10"/>
      <c r="BU13" s="10"/>
      <c r="BW13" s="11"/>
      <c r="CA13" s="44" t="str">
        <f t="shared" ref="CA13:CA29" si="8">IF(B13&lt;C13,"* El total de Reactivos NO DEBE ser superior al total de Procesados. ","")</f>
        <v/>
      </c>
      <c r="CB13" s="44" t="str">
        <f t="shared" ref="CB13:CB29" si="9">IF(B13&lt;&gt;(AR13+ AS13),"* La suma de las columnas Sexo DEBE SER IGUAL a los Procesados. ","")</f>
        <v/>
      </c>
      <c r="CC13" s="44" t="str">
        <f t="shared" ref="CC13:CC29" si="10">IF(B13&lt;(AT13+ AU13),"* La suma de las columna Trans NO DEBE ser superior al total de Procesados. ","")</f>
        <v/>
      </c>
      <c r="CD13" s="44" t="str">
        <f t="shared" ref="CD13:CD29" si="11">IF(B13&lt;AV13,"* La columna Pueblos Originarios NO DEBE ser superior al total de Procesados. ","")</f>
        <v/>
      </c>
      <c r="CE13" s="44" t="str">
        <f t="shared" ref="CE13:CE29" si="12">IF(B13&lt;AW13,"* La columna Migrantes NO DEBE ser superior al total de Procesados. ","")</f>
        <v/>
      </c>
      <c r="CF13" s="44" t="str">
        <f t="shared" ref="CF13:CF29" si="13">IF(D13&lt;E13,CONCATENATE("* El total de procesados debe ser mayor o igual al total de Reactivos en el grupo de edad ",$D$10),"")</f>
        <v/>
      </c>
      <c r="CG13" s="44" t="str">
        <f t="shared" ref="CG13:CG29" si="14">IF(F13&lt;G13,CONCATENATE("* El total de procesados debe ser mayor o igual al total de Reactivos en el grupo de edad ",$F$10),"")</f>
        <v/>
      </c>
      <c r="CH13" s="44" t="str">
        <f t="shared" ref="CH13:CH29" si="15">IF(H13&lt;I13,CONCATENATE("* El total de procesados debe ser mayor o igual al total de Reactivos en el grupo de edad ",$H$10),"")</f>
        <v/>
      </c>
      <c r="CI13" s="44" t="str">
        <f t="shared" ref="CI13:CI29" si="16">IF(J13&lt;K13,CONCATENATE("* El total de procesados debe ser mayor o igual al total de Reactivos en el grupo de edad ",$J$10),"")</f>
        <v/>
      </c>
      <c r="CJ13" s="44" t="str">
        <f t="shared" ref="CJ13:CJ29" si="17">IF(L13&lt;M13,CONCATENATE("* El total de procesados debe ser mayor o igual al total de Reactivos en el grupo de edad ",$L$10),"")</f>
        <v/>
      </c>
      <c r="CK13" s="44" t="str">
        <f t="shared" ref="CK13:CK29" si="18">IF(N13&lt;O13,CONCATENATE("* El total de procesados debe ser mayor o igual al total de Reactivos en el grupo de edad ",$N$10),"")</f>
        <v/>
      </c>
      <c r="CL13" s="44" t="str">
        <f t="shared" ref="CL13:CL29" si="19">IF(P13&lt;Q13,CONCATENATE("* El total de procesados debe ser mayor o igual al total de Reactivos en el grupo de edad ",$P$10),"")</f>
        <v/>
      </c>
      <c r="CM13" s="44" t="str">
        <f t="shared" ref="CM13:CM29" si="20">IF(R13&lt;S13,CONCATENATE("* El total de procesados debe ser mayor o igual al total de Reactivos en el grupo de edad ",$R$10),"")</f>
        <v/>
      </c>
      <c r="CN13" s="44" t="str">
        <f t="shared" ref="CN13:CN29" si="21">IF(T13&lt;U13,CONCATENATE("* El total de procesados debe ser mayor o igual al total de Reactivos en el grupo de edad ",$T$10),"")</f>
        <v/>
      </c>
      <c r="CO13" s="44" t="str">
        <f t="shared" ref="CO13:CO29" si="22">IF(V13&lt;W13,CONCATENATE("* El total de procesados debe ser mayor o igual al total de Reactivos en el grupo de edad ",$V$10),"")</f>
        <v/>
      </c>
      <c r="CP13" s="44" t="str">
        <f t="shared" ref="CP13:CP29" si="23">IF(X13&lt;Y13,CONCATENATE("* El total de procesados debe ser mayor o igual al total de Reactivos en el grupo de edad ",$X$10),"")</f>
        <v/>
      </c>
      <c r="CQ13" s="44" t="str">
        <f t="shared" ref="CQ13:CQ29" si="24">IF(Z13&lt;AA13,CONCATENATE("* El total de procesados debe ser mayor o igual al total de Reactivos en el grupo de edad ",$Z$10),"")</f>
        <v/>
      </c>
      <c r="CR13" s="44" t="str">
        <f t="shared" ref="CR13:CR29" si="25">IF(AB13&lt;AC13,CONCATENATE("* El total de procesados debe ser mayor o igual al total de Reactivos en el grupo de edad ",$AB$10),"")</f>
        <v/>
      </c>
      <c r="CS13" s="44" t="str">
        <f t="shared" ref="CS13:CS29" si="26">IF(AD13&lt;AE13,CONCATENATE("* El total de procesados debe ser mayor o igual al total de Reactivos en el grupo de edad ",$AD$10),"")</f>
        <v/>
      </c>
      <c r="CT13" s="44" t="str">
        <f t="shared" ref="CT13:CT29" si="27">IF(AF13&lt;AG13,CONCATENATE("* El total de procesados debe ser mayor o igual al total de Reactivos en el grupo de edad ",$AF$10),"")</f>
        <v/>
      </c>
      <c r="CU13" s="44" t="str">
        <f t="shared" ref="CU13:CU29" si="28">IF(AH13&lt;AI13,CONCATENATE("* El total de procesados debe ser mayor o igual al total de Reactivos en el grupo de edad ",$AH$10),"")</f>
        <v/>
      </c>
      <c r="CV13" s="44" t="str">
        <f t="shared" ref="CV13:CV29" si="29">IF(AJ13&lt;AK13,CONCATENATE("* El total de procesados debe ser mayor o igual al total de Reactivos en el grupo de edad ",$AJ$10),"")</f>
        <v/>
      </c>
      <c r="CW13" s="44" t="str">
        <f t="shared" ref="CW13:CW29" si="30">IF(AL13&lt;AM13,CONCATENATE("* El total de procesados debe ser mayor o igual al total de Reactivos en el grupo de edad ",$AL$10),"")</f>
        <v/>
      </c>
      <c r="CX13" s="44" t="str">
        <f t="shared" ref="CX13:CX29" si="31">IF(AN13&lt;AO13,CONCATENATE("* El total de procesados debe ser mayor o igual al total de Reactivos en el grupo de edad ",$AN$10),"")</f>
        <v/>
      </c>
      <c r="CY13" s="44" t="str">
        <f t="shared" ref="CY13:CY29" si="32">IF(AP13&lt;AQ13,CONCATENATE("* El total de procesados debe ser mayor o igual al total de Reactivos en el grupo de edad ",$AP$10),"")</f>
        <v/>
      </c>
      <c r="CZ13" s="44" t="str">
        <f t="shared" si="1"/>
        <v/>
      </c>
      <c r="DA13" s="45">
        <f t="shared" si="2"/>
        <v>0</v>
      </c>
      <c r="DB13" s="45">
        <f t="shared" si="3"/>
        <v>0</v>
      </c>
      <c r="DC13" s="45">
        <f t="shared" si="4"/>
        <v>0</v>
      </c>
      <c r="DD13" s="45">
        <f t="shared" si="5"/>
        <v>0</v>
      </c>
      <c r="DE13" s="45">
        <f t="shared" si="6"/>
        <v>0</v>
      </c>
      <c r="DF13" s="45">
        <f t="shared" ref="DF13:DF29" si="33">IF(D13&lt;E13,1,0)</f>
        <v>0</v>
      </c>
      <c r="DG13" s="45">
        <f t="shared" ref="DG13:DG29" si="34">IF(F13&lt;G13,1,0)</f>
        <v>0</v>
      </c>
      <c r="DH13" s="45">
        <f t="shared" ref="DH13:DH29" si="35">IF(H13&lt;I13,1,0)</f>
        <v>0</v>
      </c>
      <c r="DI13" s="45">
        <f t="shared" ref="DI13:DI29" si="36">IF(J13&lt;K13,1,0)</f>
        <v>0</v>
      </c>
      <c r="DJ13" s="45">
        <f t="shared" ref="DJ13:DJ29" si="37">IF(L13&lt;M13,1,0)</f>
        <v>0</v>
      </c>
      <c r="DK13" s="45">
        <f t="shared" ref="DK13:DK29" si="38">IF(N13&lt;O13,1,0)</f>
        <v>0</v>
      </c>
      <c r="DL13" s="45">
        <f t="shared" ref="DL13:DL29" si="39">IF(P13&lt;Q13,1,0)</f>
        <v>0</v>
      </c>
      <c r="DM13" s="45">
        <f t="shared" ref="DM13:DM29" si="40">IF(R13&lt;S13,1,0)</f>
        <v>0</v>
      </c>
      <c r="DN13" s="45">
        <f t="shared" ref="DN13:DN29" si="41">IF(T13&lt;U13,1,0)</f>
        <v>0</v>
      </c>
      <c r="DO13" s="45">
        <f t="shared" ref="DO13:DO29" si="42">IF(V13&lt;W13,1,0)</f>
        <v>0</v>
      </c>
      <c r="DP13" s="45">
        <f t="shared" ref="DP13:DP29" si="43">IF(X13&lt;Y13,1,0)</f>
        <v>0</v>
      </c>
      <c r="DQ13" s="45">
        <f t="shared" ref="DQ13:DQ29" si="44">IF(Z13&lt;AA13,1,0)</f>
        <v>0</v>
      </c>
      <c r="DR13" s="45">
        <f t="shared" ref="DR13:DR29" si="45">IF(AB13&lt;AC13,1,0)</f>
        <v>0</v>
      </c>
      <c r="DS13" s="45">
        <f t="shared" ref="DS13:DS29" si="46">IF(AD13&lt;AE13,1,0)</f>
        <v>0</v>
      </c>
      <c r="DT13" s="45">
        <f t="shared" ref="DT13:DT29" si="47">IF(AF13&lt;AG13,1,0)</f>
        <v>0</v>
      </c>
      <c r="DU13" s="45">
        <f t="shared" ref="DU13:DU29" si="48">IF(AH13&lt;AI13,1,0)</f>
        <v>0</v>
      </c>
      <c r="DV13" s="45">
        <f t="shared" ref="DV13:DV29" si="49">IF(AJ13&lt;AK13,1,0)</f>
        <v>0</v>
      </c>
      <c r="DW13" s="45">
        <f t="shared" ref="DW13:DW29" si="50">IF(AL13&lt;AM13,1,0)</f>
        <v>0</v>
      </c>
      <c r="DX13" s="45">
        <f t="shared" ref="DX13:DX29" si="51">IF(AN13&lt;AO13,1,0)</f>
        <v>0</v>
      </c>
      <c r="DY13" s="45">
        <f t="shared" ref="DY13:DY29" si="52">IF(AP13&lt;AQ13,1,0)</f>
        <v>0</v>
      </c>
      <c r="DZ13" s="45">
        <f t="shared" ref="DZ13:DZ29" si="53">IF(AND(B13&lt;&gt;0,OR(AT13="",AU13="",AV13="",AW13="")),1,0)</f>
        <v>0</v>
      </c>
    </row>
    <row r="14" spans="1:130" x14ac:dyDescent="0.25">
      <c r="A14" s="46" t="s">
        <v>39</v>
      </c>
      <c r="B14" s="47">
        <f t="shared" si="0"/>
        <v>99</v>
      </c>
      <c r="C14" s="48">
        <f t="shared" si="0"/>
        <v>0</v>
      </c>
      <c r="D14" s="33"/>
      <c r="E14" s="34"/>
      <c r="F14" s="35"/>
      <c r="G14" s="34"/>
      <c r="H14" s="35"/>
      <c r="I14" s="34"/>
      <c r="J14" s="35"/>
      <c r="K14" s="34"/>
      <c r="L14" s="35"/>
      <c r="M14" s="36"/>
      <c r="N14" s="37">
        <v>0</v>
      </c>
      <c r="O14" s="38">
        <v>0</v>
      </c>
      <c r="P14" s="39">
        <v>7</v>
      </c>
      <c r="Q14" s="38">
        <v>0</v>
      </c>
      <c r="R14" s="39">
        <v>15</v>
      </c>
      <c r="S14" s="38">
        <v>0</v>
      </c>
      <c r="T14" s="39">
        <v>27</v>
      </c>
      <c r="U14" s="38">
        <v>0</v>
      </c>
      <c r="V14" s="39">
        <v>35</v>
      </c>
      <c r="W14" s="38">
        <v>0</v>
      </c>
      <c r="X14" s="39">
        <v>13</v>
      </c>
      <c r="Y14" s="38">
        <v>0</v>
      </c>
      <c r="Z14" s="39">
        <v>1</v>
      </c>
      <c r="AA14" s="38">
        <v>0</v>
      </c>
      <c r="AB14" s="39">
        <v>0</v>
      </c>
      <c r="AC14" s="38">
        <v>0</v>
      </c>
      <c r="AD14" s="39">
        <v>1</v>
      </c>
      <c r="AE14" s="38">
        <v>0</v>
      </c>
      <c r="AF14" s="39">
        <v>0</v>
      </c>
      <c r="AG14" s="38">
        <v>0</v>
      </c>
      <c r="AH14" s="39">
        <v>0</v>
      </c>
      <c r="AI14" s="38">
        <v>0</v>
      </c>
      <c r="AJ14" s="39">
        <v>0</v>
      </c>
      <c r="AK14" s="38">
        <v>0</v>
      </c>
      <c r="AL14" s="39">
        <v>0</v>
      </c>
      <c r="AM14" s="38">
        <v>0</v>
      </c>
      <c r="AN14" s="39">
        <v>0</v>
      </c>
      <c r="AO14" s="38">
        <v>0</v>
      </c>
      <c r="AP14" s="39">
        <v>0</v>
      </c>
      <c r="AQ14" s="40">
        <v>0</v>
      </c>
      <c r="AR14" s="41"/>
      <c r="AS14" s="40">
        <v>99</v>
      </c>
      <c r="AT14" s="37">
        <v>0</v>
      </c>
      <c r="AU14" s="38">
        <v>0</v>
      </c>
      <c r="AV14" s="39">
        <v>3</v>
      </c>
      <c r="AW14" s="42">
        <v>1</v>
      </c>
      <c r="AX14" s="43" t="str">
        <f t="shared" si="7"/>
        <v/>
      </c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10"/>
      <c r="BJ14" s="10"/>
      <c r="BK14" s="10"/>
      <c r="BL14" s="10"/>
      <c r="BU14" s="10"/>
      <c r="BW14" s="11"/>
      <c r="CA14" s="44" t="str">
        <f t="shared" si="8"/>
        <v/>
      </c>
      <c r="CB14" s="44" t="str">
        <f t="shared" si="9"/>
        <v/>
      </c>
      <c r="CC14" s="44" t="str">
        <f t="shared" si="10"/>
        <v/>
      </c>
      <c r="CD14" s="44" t="str">
        <f t="shared" si="11"/>
        <v/>
      </c>
      <c r="CE14" s="44" t="str">
        <f t="shared" si="12"/>
        <v/>
      </c>
      <c r="CF14" s="44" t="str">
        <f t="shared" si="13"/>
        <v/>
      </c>
      <c r="CG14" s="44" t="str">
        <f t="shared" si="14"/>
        <v/>
      </c>
      <c r="CH14" s="44" t="str">
        <f t="shared" si="15"/>
        <v/>
      </c>
      <c r="CI14" s="44" t="str">
        <f t="shared" si="16"/>
        <v/>
      </c>
      <c r="CJ14" s="44" t="str">
        <f t="shared" si="17"/>
        <v/>
      </c>
      <c r="CK14" s="44" t="str">
        <f t="shared" si="18"/>
        <v/>
      </c>
      <c r="CL14" s="44" t="str">
        <f t="shared" si="19"/>
        <v/>
      </c>
      <c r="CM14" s="44" t="str">
        <f t="shared" si="20"/>
        <v/>
      </c>
      <c r="CN14" s="44" t="str">
        <f t="shared" si="21"/>
        <v/>
      </c>
      <c r="CO14" s="44" t="str">
        <f t="shared" si="22"/>
        <v/>
      </c>
      <c r="CP14" s="44" t="str">
        <f t="shared" si="23"/>
        <v/>
      </c>
      <c r="CQ14" s="44" t="str">
        <f t="shared" si="24"/>
        <v/>
      </c>
      <c r="CR14" s="44" t="str">
        <f t="shared" si="25"/>
        <v/>
      </c>
      <c r="CS14" s="44" t="str">
        <f t="shared" si="26"/>
        <v/>
      </c>
      <c r="CT14" s="44" t="str">
        <f t="shared" si="27"/>
        <v/>
      </c>
      <c r="CU14" s="44" t="str">
        <f t="shared" si="28"/>
        <v/>
      </c>
      <c r="CV14" s="44" t="str">
        <f t="shared" si="29"/>
        <v/>
      </c>
      <c r="CW14" s="44" t="str">
        <f t="shared" si="30"/>
        <v/>
      </c>
      <c r="CX14" s="44" t="str">
        <f t="shared" si="31"/>
        <v/>
      </c>
      <c r="CY14" s="44" t="str">
        <f t="shared" si="32"/>
        <v/>
      </c>
      <c r="CZ14" s="44" t="str">
        <f t="shared" si="1"/>
        <v/>
      </c>
      <c r="DA14" s="45">
        <f t="shared" si="2"/>
        <v>0</v>
      </c>
      <c r="DB14" s="45">
        <f t="shared" si="3"/>
        <v>0</v>
      </c>
      <c r="DC14" s="45">
        <f t="shared" si="4"/>
        <v>0</v>
      </c>
      <c r="DD14" s="45">
        <f t="shared" si="5"/>
        <v>0</v>
      </c>
      <c r="DE14" s="45">
        <f t="shared" si="6"/>
        <v>0</v>
      </c>
      <c r="DF14" s="45">
        <f t="shared" si="33"/>
        <v>0</v>
      </c>
      <c r="DG14" s="45">
        <f t="shared" si="34"/>
        <v>0</v>
      </c>
      <c r="DH14" s="45">
        <f t="shared" si="35"/>
        <v>0</v>
      </c>
      <c r="DI14" s="45">
        <f t="shared" si="36"/>
        <v>0</v>
      </c>
      <c r="DJ14" s="45">
        <f t="shared" si="37"/>
        <v>0</v>
      </c>
      <c r="DK14" s="45">
        <f t="shared" si="38"/>
        <v>0</v>
      </c>
      <c r="DL14" s="45">
        <f t="shared" si="39"/>
        <v>0</v>
      </c>
      <c r="DM14" s="45">
        <f t="shared" si="40"/>
        <v>0</v>
      </c>
      <c r="DN14" s="45">
        <f t="shared" si="41"/>
        <v>0</v>
      </c>
      <c r="DO14" s="45">
        <f t="shared" si="42"/>
        <v>0</v>
      </c>
      <c r="DP14" s="45">
        <f t="shared" si="43"/>
        <v>0</v>
      </c>
      <c r="DQ14" s="45">
        <f t="shared" si="44"/>
        <v>0</v>
      </c>
      <c r="DR14" s="45">
        <f t="shared" si="45"/>
        <v>0</v>
      </c>
      <c r="DS14" s="45">
        <f t="shared" si="46"/>
        <v>0</v>
      </c>
      <c r="DT14" s="45">
        <f t="shared" si="47"/>
        <v>0</v>
      </c>
      <c r="DU14" s="45">
        <f t="shared" si="48"/>
        <v>0</v>
      </c>
      <c r="DV14" s="45">
        <f t="shared" si="49"/>
        <v>0</v>
      </c>
      <c r="DW14" s="45">
        <f t="shared" si="50"/>
        <v>0</v>
      </c>
      <c r="DX14" s="45">
        <f t="shared" si="51"/>
        <v>0</v>
      </c>
      <c r="DY14" s="45">
        <f t="shared" si="52"/>
        <v>0</v>
      </c>
      <c r="DZ14" s="45">
        <f t="shared" si="53"/>
        <v>0</v>
      </c>
    </row>
    <row r="15" spans="1:130" x14ac:dyDescent="0.25">
      <c r="A15" s="46" t="s">
        <v>40</v>
      </c>
      <c r="B15" s="47">
        <f t="shared" si="0"/>
        <v>4</v>
      </c>
      <c r="C15" s="48">
        <f t="shared" si="0"/>
        <v>0</v>
      </c>
      <c r="D15" s="33"/>
      <c r="E15" s="34"/>
      <c r="F15" s="35"/>
      <c r="G15" s="34"/>
      <c r="H15" s="35"/>
      <c r="I15" s="34"/>
      <c r="J15" s="35"/>
      <c r="K15" s="34"/>
      <c r="L15" s="35"/>
      <c r="M15" s="36"/>
      <c r="N15" s="37">
        <v>0</v>
      </c>
      <c r="O15" s="38">
        <v>0</v>
      </c>
      <c r="P15" s="39">
        <v>0</v>
      </c>
      <c r="Q15" s="38">
        <v>0</v>
      </c>
      <c r="R15" s="39">
        <v>2</v>
      </c>
      <c r="S15" s="38">
        <v>0</v>
      </c>
      <c r="T15" s="39">
        <v>0</v>
      </c>
      <c r="U15" s="38">
        <v>0</v>
      </c>
      <c r="V15" s="39">
        <v>1</v>
      </c>
      <c r="W15" s="38">
        <v>0</v>
      </c>
      <c r="X15" s="39">
        <v>1</v>
      </c>
      <c r="Y15" s="38">
        <v>0</v>
      </c>
      <c r="Z15" s="39">
        <v>0</v>
      </c>
      <c r="AA15" s="38">
        <v>0</v>
      </c>
      <c r="AB15" s="39">
        <v>0</v>
      </c>
      <c r="AC15" s="38">
        <v>0</v>
      </c>
      <c r="AD15" s="39">
        <v>0</v>
      </c>
      <c r="AE15" s="38">
        <v>0</v>
      </c>
      <c r="AF15" s="39">
        <v>0</v>
      </c>
      <c r="AG15" s="38">
        <v>0</v>
      </c>
      <c r="AH15" s="39">
        <v>0</v>
      </c>
      <c r="AI15" s="38">
        <v>0</v>
      </c>
      <c r="AJ15" s="39">
        <v>0</v>
      </c>
      <c r="AK15" s="38">
        <v>0</v>
      </c>
      <c r="AL15" s="39">
        <v>0</v>
      </c>
      <c r="AM15" s="38">
        <v>0</v>
      </c>
      <c r="AN15" s="39">
        <v>0</v>
      </c>
      <c r="AO15" s="38">
        <v>0</v>
      </c>
      <c r="AP15" s="39">
        <v>0</v>
      </c>
      <c r="AQ15" s="40">
        <v>0</v>
      </c>
      <c r="AR15" s="41"/>
      <c r="AS15" s="40">
        <v>4</v>
      </c>
      <c r="AT15" s="37">
        <v>0</v>
      </c>
      <c r="AU15" s="38">
        <v>0</v>
      </c>
      <c r="AV15" s="39">
        <v>0</v>
      </c>
      <c r="AW15" s="42">
        <v>0</v>
      </c>
      <c r="AX15" s="43" t="str">
        <f t="shared" si="7"/>
        <v/>
      </c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10"/>
      <c r="BJ15" s="10"/>
      <c r="BK15" s="10"/>
      <c r="BL15" s="10"/>
      <c r="BU15" s="10"/>
      <c r="BW15" s="11"/>
      <c r="CA15" s="44" t="str">
        <f t="shared" si="8"/>
        <v/>
      </c>
      <c r="CB15" s="44" t="str">
        <f t="shared" si="9"/>
        <v/>
      </c>
      <c r="CC15" s="44" t="str">
        <f t="shared" si="10"/>
        <v/>
      </c>
      <c r="CD15" s="44" t="str">
        <f t="shared" si="11"/>
        <v/>
      </c>
      <c r="CE15" s="44" t="str">
        <f t="shared" si="12"/>
        <v/>
      </c>
      <c r="CF15" s="44" t="str">
        <f t="shared" si="13"/>
        <v/>
      </c>
      <c r="CG15" s="44" t="str">
        <f t="shared" si="14"/>
        <v/>
      </c>
      <c r="CH15" s="44" t="str">
        <f t="shared" si="15"/>
        <v/>
      </c>
      <c r="CI15" s="44" t="str">
        <f t="shared" si="16"/>
        <v/>
      </c>
      <c r="CJ15" s="44" t="str">
        <f t="shared" si="17"/>
        <v/>
      </c>
      <c r="CK15" s="44" t="str">
        <f t="shared" si="18"/>
        <v/>
      </c>
      <c r="CL15" s="44" t="str">
        <f t="shared" si="19"/>
        <v/>
      </c>
      <c r="CM15" s="44" t="str">
        <f t="shared" si="20"/>
        <v/>
      </c>
      <c r="CN15" s="44" t="str">
        <f t="shared" si="21"/>
        <v/>
      </c>
      <c r="CO15" s="44" t="str">
        <f t="shared" si="22"/>
        <v/>
      </c>
      <c r="CP15" s="44" t="str">
        <f t="shared" si="23"/>
        <v/>
      </c>
      <c r="CQ15" s="44" t="str">
        <f t="shared" si="24"/>
        <v/>
      </c>
      <c r="CR15" s="44" t="str">
        <f t="shared" si="25"/>
        <v/>
      </c>
      <c r="CS15" s="44" t="str">
        <f t="shared" si="26"/>
        <v/>
      </c>
      <c r="CT15" s="44" t="str">
        <f t="shared" si="27"/>
        <v/>
      </c>
      <c r="CU15" s="44" t="str">
        <f t="shared" si="28"/>
        <v/>
      </c>
      <c r="CV15" s="44" t="str">
        <f t="shared" si="29"/>
        <v/>
      </c>
      <c r="CW15" s="44" t="str">
        <f t="shared" si="30"/>
        <v/>
      </c>
      <c r="CX15" s="44" t="str">
        <f t="shared" si="31"/>
        <v/>
      </c>
      <c r="CY15" s="44" t="str">
        <f t="shared" si="32"/>
        <v/>
      </c>
      <c r="CZ15" s="44" t="str">
        <f t="shared" si="1"/>
        <v/>
      </c>
      <c r="DA15" s="45">
        <f t="shared" si="2"/>
        <v>0</v>
      </c>
      <c r="DB15" s="45">
        <f t="shared" si="3"/>
        <v>0</v>
      </c>
      <c r="DC15" s="45">
        <f t="shared" si="4"/>
        <v>0</v>
      </c>
      <c r="DD15" s="45">
        <f t="shared" si="5"/>
        <v>0</v>
      </c>
      <c r="DE15" s="45">
        <f t="shared" si="6"/>
        <v>0</v>
      </c>
      <c r="DF15" s="45">
        <f t="shared" si="33"/>
        <v>0</v>
      </c>
      <c r="DG15" s="45">
        <f t="shared" si="34"/>
        <v>0</v>
      </c>
      <c r="DH15" s="45">
        <f t="shared" si="35"/>
        <v>0</v>
      </c>
      <c r="DI15" s="45">
        <f t="shared" si="36"/>
        <v>0</v>
      </c>
      <c r="DJ15" s="45">
        <f t="shared" si="37"/>
        <v>0</v>
      </c>
      <c r="DK15" s="45">
        <f t="shared" si="38"/>
        <v>0</v>
      </c>
      <c r="DL15" s="45">
        <f t="shared" si="39"/>
        <v>0</v>
      </c>
      <c r="DM15" s="45">
        <f t="shared" si="40"/>
        <v>0</v>
      </c>
      <c r="DN15" s="45">
        <f t="shared" si="41"/>
        <v>0</v>
      </c>
      <c r="DO15" s="45">
        <f t="shared" si="42"/>
        <v>0</v>
      </c>
      <c r="DP15" s="45">
        <f t="shared" si="43"/>
        <v>0</v>
      </c>
      <c r="DQ15" s="45">
        <f t="shared" si="44"/>
        <v>0</v>
      </c>
      <c r="DR15" s="45">
        <f t="shared" si="45"/>
        <v>0</v>
      </c>
      <c r="DS15" s="45">
        <f t="shared" si="46"/>
        <v>0</v>
      </c>
      <c r="DT15" s="45">
        <f t="shared" si="47"/>
        <v>0</v>
      </c>
      <c r="DU15" s="45">
        <f t="shared" si="48"/>
        <v>0</v>
      </c>
      <c r="DV15" s="45">
        <f t="shared" si="49"/>
        <v>0</v>
      </c>
      <c r="DW15" s="45">
        <f t="shared" si="50"/>
        <v>0</v>
      </c>
      <c r="DX15" s="45">
        <f t="shared" si="51"/>
        <v>0</v>
      </c>
      <c r="DY15" s="45">
        <f t="shared" si="52"/>
        <v>0</v>
      </c>
      <c r="DZ15" s="45">
        <f t="shared" si="53"/>
        <v>0</v>
      </c>
    </row>
    <row r="16" spans="1:130" ht="22.5" x14ac:dyDescent="0.25">
      <c r="A16" s="49" t="s">
        <v>41</v>
      </c>
      <c r="B16" s="47">
        <f t="shared" si="0"/>
        <v>0</v>
      </c>
      <c r="C16" s="48">
        <f t="shared" si="0"/>
        <v>0</v>
      </c>
      <c r="D16" s="33"/>
      <c r="E16" s="34"/>
      <c r="F16" s="35"/>
      <c r="G16" s="34"/>
      <c r="H16" s="35"/>
      <c r="I16" s="34"/>
      <c r="J16" s="35"/>
      <c r="K16" s="34"/>
      <c r="L16" s="35"/>
      <c r="M16" s="36"/>
      <c r="N16" s="37"/>
      <c r="O16" s="38"/>
      <c r="P16" s="39"/>
      <c r="Q16" s="38"/>
      <c r="R16" s="39"/>
      <c r="S16" s="38"/>
      <c r="T16" s="39"/>
      <c r="U16" s="38"/>
      <c r="V16" s="39"/>
      <c r="W16" s="38"/>
      <c r="X16" s="39"/>
      <c r="Y16" s="38"/>
      <c r="Z16" s="39"/>
      <c r="AA16" s="38"/>
      <c r="AB16" s="39"/>
      <c r="AC16" s="38"/>
      <c r="AD16" s="39"/>
      <c r="AE16" s="38"/>
      <c r="AF16" s="39"/>
      <c r="AG16" s="38"/>
      <c r="AH16" s="39"/>
      <c r="AI16" s="38"/>
      <c r="AJ16" s="39"/>
      <c r="AK16" s="38"/>
      <c r="AL16" s="39"/>
      <c r="AM16" s="38"/>
      <c r="AN16" s="39"/>
      <c r="AO16" s="38"/>
      <c r="AP16" s="39"/>
      <c r="AQ16" s="40"/>
      <c r="AR16" s="41"/>
      <c r="AS16" s="40"/>
      <c r="AT16" s="37"/>
      <c r="AU16" s="38"/>
      <c r="AV16" s="39"/>
      <c r="AW16" s="42"/>
      <c r="AX16" s="43" t="str">
        <f t="shared" si="7"/>
        <v/>
      </c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10"/>
      <c r="BJ16" s="10"/>
      <c r="BK16" s="10"/>
      <c r="BL16" s="10"/>
      <c r="BU16" s="10"/>
      <c r="BW16" s="11"/>
      <c r="CA16" s="44" t="str">
        <f t="shared" si="8"/>
        <v/>
      </c>
      <c r="CB16" s="44" t="str">
        <f t="shared" si="9"/>
        <v/>
      </c>
      <c r="CC16" s="44" t="str">
        <f t="shared" si="10"/>
        <v/>
      </c>
      <c r="CD16" s="44" t="str">
        <f t="shared" si="11"/>
        <v/>
      </c>
      <c r="CE16" s="44" t="str">
        <f t="shared" si="12"/>
        <v/>
      </c>
      <c r="CF16" s="44" t="str">
        <f t="shared" si="13"/>
        <v/>
      </c>
      <c r="CG16" s="44" t="str">
        <f t="shared" si="14"/>
        <v/>
      </c>
      <c r="CH16" s="44" t="str">
        <f t="shared" si="15"/>
        <v/>
      </c>
      <c r="CI16" s="44" t="str">
        <f t="shared" si="16"/>
        <v/>
      </c>
      <c r="CJ16" s="44" t="str">
        <f t="shared" si="17"/>
        <v/>
      </c>
      <c r="CK16" s="44" t="str">
        <f t="shared" si="18"/>
        <v/>
      </c>
      <c r="CL16" s="44" t="str">
        <f t="shared" si="19"/>
        <v/>
      </c>
      <c r="CM16" s="44" t="str">
        <f t="shared" si="20"/>
        <v/>
      </c>
      <c r="CN16" s="44" t="str">
        <f t="shared" si="21"/>
        <v/>
      </c>
      <c r="CO16" s="44" t="str">
        <f t="shared" si="22"/>
        <v/>
      </c>
      <c r="CP16" s="44" t="str">
        <f t="shared" si="23"/>
        <v/>
      </c>
      <c r="CQ16" s="44" t="str">
        <f t="shared" si="24"/>
        <v/>
      </c>
      <c r="CR16" s="44" t="str">
        <f t="shared" si="25"/>
        <v/>
      </c>
      <c r="CS16" s="44" t="str">
        <f t="shared" si="26"/>
        <v/>
      </c>
      <c r="CT16" s="44" t="str">
        <f t="shared" si="27"/>
        <v/>
      </c>
      <c r="CU16" s="44" t="str">
        <f t="shared" si="28"/>
        <v/>
      </c>
      <c r="CV16" s="44" t="str">
        <f t="shared" si="29"/>
        <v/>
      </c>
      <c r="CW16" s="44" t="str">
        <f t="shared" si="30"/>
        <v/>
      </c>
      <c r="CX16" s="44" t="str">
        <f t="shared" si="31"/>
        <v/>
      </c>
      <c r="CY16" s="44" t="str">
        <f t="shared" si="32"/>
        <v/>
      </c>
      <c r="CZ16" s="44" t="str">
        <f t="shared" si="1"/>
        <v/>
      </c>
      <c r="DA16" s="45">
        <f t="shared" si="2"/>
        <v>0</v>
      </c>
      <c r="DB16" s="45">
        <f t="shared" si="3"/>
        <v>0</v>
      </c>
      <c r="DC16" s="45">
        <f t="shared" si="4"/>
        <v>0</v>
      </c>
      <c r="DD16" s="45">
        <f t="shared" si="5"/>
        <v>0</v>
      </c>
      <c r="DE16" s="45">
        <f t="shared" si="6"/>
        <v>0</v>
      </c>
      <c r="DF16" s="45">
        <f t="shared" si="33"/>
        <v>0</v>
      </c>
      <c r="DG16" s="45">
        <f t="shared" si="34"/>
        <v>0</v>
      </c>
      <c r="DH16" s="45">
        <f t="shared" si="35"/>
        <v>0</v>
      </c>
      <c r="DI16" s="45">
        <f t="shared" si="36"/>
        <v>0</v>
      </c>
      <c r="DJ16" s="45">
        <f t="shared" si="37"/>
        <v>0</v>
      </c>
      <c r="DK16" s="45">
        <f t="shared" si="38"/>
        <v>0</v>
      </c>
      <c r="DL16" s="45">
        <f t="shared" si="39"/>
        <v>0</v>
      </c>
      <c r="DM16" s="45">
        <f t="shared" si="40"/>
        <v>0</v>
      </c>
      <c r="DN16" s="45">
        <f t="shared" si="41"/>
        <v>0</v>
      </c>
      <c r="DO16" s="45">
        <f t="shared" si="42"/>
        <v>0</v>
      </c>
      <c r="DP16" s="45">
        <f t="shared" si="43"/>
        <v>0</v>
      </c>
      <c r="DQ16" s="45">
        <f t="shared" si="44"/>
        <v>0</v>
      </c>
      <c r="DR16" s="45">
        <f t="shared" si="45"/>
        <v>0</v>
      </c>
      <c r="DS16" s="45">
        <f t="shared" si="46"/>
        <v>0</v>
      </c>
      <c r="DT16" s="45">
        <f t="shared" si="47"/>
        <v>0</v>
      </c>
      <c r="DU16" s="45">
        <f t="shared" si="48"/>
        <v>0</v>
      </c>
      <c r="DV16" s="45">
        <f t="shared" si="49"/>
        <v>0</v>
      </c>
      <c r="DW16" s="45">
        <f t="shared" si="50"/>
        <v>0</v>
      </c>
      <c r="DX16" s="45">
        <f t="shared" si="51"/>
        <v>0</v>
      </c>
      <c r="DY16" s="45">
        <f t="shared" si="52"/>
        <v>0</v>
      </c>
      <c r="DZ16" s="45">
        <f t="shared" si="53"/>
        <v>0</v>
      </c>
    </row>
    <row r="17" spans="1:130" ht="22.5" x14ac:dyDescent="0.25">
      <c r="A17" s="49" t="s">
        <v>42</v>
      </c>
      <c r="B17" s="47">
        <f t="shared" si="0"/>
        <v>1</v>
      </c>
      <c r="C17" s="48">
        <f t="shared" si="0"/>
        <v>0</v>
      </c>
      <c r="D17" s="33"/>
      <c r="E17" s="34"/>
      <c r="F17" s="35"/>
      <c r="G17" s="34"/>
      <c r="H17" s="35"/>
      <c r="I17" s="34"/>
      <c r="J17" s="35"/>
      <c r="K17" s="34"/>
      <c r="L17" s="35"/>
      <c r="M17" s="36"/>
      <c r="N17" s="37">
        <v>0</v>
      </c>
      <c r="O17" s="38">
        <v>0</v>
      </c>
      <c r="P17" s="39">
        <v>0</v>
      </c>
      <c r="Q17" s="38">
        <v>0</v>
      </c>
      <c r="R17" s="39">
        <v>0</v>
      </c>
      <c r="S17" s="38">
        <v>0</v>
      </c>
      <c r="T17" s="39">
        <v>0</v>
      </c>
      <c r="U17" s="38">
        <v>0</v>
      </c>
      <c r="V17" s="39">
        <v>0</v>
      </c>
      <c r="W17" s="38">
        <v>0</v>
      </c>
      <c r="X17" s="39">
        <v>0</v>
      </c>
      <c r="Y17" s="38">
        <v>0</v>
      </c>
      <c r="Z17" s="39">
        <v>1</v>
      </c>
      <c r="AA17" s="38">
        <v>0</v>
      </c>
      <c r="AB17" s="39">
        <v>0</v>
      </c>
      <c r="AC17" s="38">
        <v>0</v>
      </c>
      <c r="AD17" s="39">
        <v>0</v>
      </c>
      <c r="AE17" s="38">
        <v>0</v>
      </c>
      <c r="AF17" s="39">
        <v>0</v>
      </c>
      <c r="AG17" s="38">
        <v>0</v>
      </c>
      <c r="AH17" s="39">
        <v>0</v>
      </c>
      <c r="AI17" s="38">
        <v>0</v>
      </c>
      <c r="AJ17" s="39">
        <v>0</v>
      </c>
      <c r="AK17" s="38">
        <v>0</v>
      </c>
      <c r="AL17" s="39">
        <v>0</v>
      </c>
      <c r="AM17" s="38">
        <v>0</v>
      </c>
      <c r="AN17" s="39">
        <v>0</v>
      </c>
      <c r="AO17" s="38">
        <v>0</v>
      </c>
      <c r="AP17" s="39">
        <v>0</v>
      </c>
      <c r="AQ17" s="40">
        <v>0</v>
      </c>
      <c r="AR17" s="37"/>
      <c r="AS17" s="40">
        <v>1</v>
      </c>
      <c r="AT17" s="37">
        <v>0</v>
      </c>
      <c r="AU17" s="38">
        <v>0</v>
      </c>
      <c r="AV17" s="39">
        <v>0</v>
      </c>
      <c r="AW17" s="42">
        <v>0</v>
      </c>
      <c r="AX17" s="43" t="str">
        <f t="shared" si="7"/>
        <v/>
      </c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10"/>
      <c r="BJ17" s="10"/>
      <c r="BK17" s="10"/>
      <c r="BL17" s="10"/>
      <c r="BU17" s="10"/>
      <c r="BW17" s="11"/>
      <c r="CA17" s="44" t="str">
        <f t="shared" si="8"/>
        <v/>
      </c>
      <c r="CB17" s="44" t="str">
        <f t="shared" si="9"/>
        <v/>
      </c>
      <c r="CC17" s="44" t="str">
        <f t="shared" si="10"/>
        <v/>
      </c>
      <c r="CD17" s="44" t="str">
        <f t="shared" si="11"/>
        <v/>
      </c>
      <c r="CE17" s="44" t="str">
        <f t="shared" si="12"/>
        <v/>
      </c>
      <c r="CF17" s="44" t="str">
        <f t="shared" si="13"/>
        <v/>
      </c>
      <c r="CG17" s="44" t="str">
        <f t="shared" si="14"/>
        <v/>
      </c>
      <c r="CH17" s="44" t="str">
        <f t="shared" si="15"/>
        <v/>
      </c>
      <c r="CI17" s="44" t="str">
        <f t="shared" si="16"/>
        <v/>
      </c>
      <c r="CJ17" s="44" t="str">
        <f t="shared" si="17"/>
        <v/>
      </c>
      <c r="CK17" s="44" t="str">
        <f t="shared" si="18"/>
        <v/>
      </c>
      <c r="CL17" s="44" t="str">
        <f t="shared" si="19"/>
        <v/>
      </c>
      <c r="CM17" s="44" t="str">
        <f t="shared" si="20"/>
        <v/>
      </c>
      <c r="CN17" s="44" t="str">
        <f t="shared" si="21"/>
        <v/>
      </c>
      <c r="CO17" s="44" t="str">
        <f t="shared" si="22"/>
        <v/>
      </c>
      <c r="CP17" s="44" t="str">
        <f t="shared" si="23"/>
        <v/>
      </c>
      <c r="CQ17" s="44" t="str">
        <f t="shared" si="24"/>
        <v/>
      </c>
      <c r="CR17" s="44" t="str">
        <f t="shared" si="25"/>
        <v/>
      </c>
      <c r="CS17" s="44" t="str">
        <f t="shared" si="26"/>
        <v/>
      </c>
      <c r="CT17" s="44" t="str">
        <f t="shared" si="27"/>
        <v/>
      </c>
      <c r="CU17" s="44" t="str">
        <f t="shared" si="28"/>
        <v/>
      </c>
      <c r="CV17" s="44" t="str">
        <f t="shared" si="29"/>
        <v/>
      </c>
      <c r="CW17" s="44" t="str">
        <f t="shared" si="30"/>
        <v/>
      </c>
      <c r="CX17" s="44" t="str">
        <f t="shared" si="31"/>
        <v/>
      </c>
      <c r="CY17" s="44" t="str">
        <f t="shared" si="32"/>
        <v/>
      </c>
      <c r="CZ17" s="44" t="str">
        <f t="shared" si="1"/>
        <v/>
      </c>
      <c r="DA17" s="45">
        <f t="shared" si="2"/>
        <v>0</v>
      </c>
      <c r="DB17" s="45">
        <f t="shared" si="3"/>
        <v>0</v>
      </c>
      <c r="DC17" s="45">
        <f t="shared" si="4"/>
        <v>0</v>
      </c>
      <c r="DD17" s="45">
        <f t="shared" si="5"/>
        <v>0</v>
      </c>
      <c r="DE17" s="45">
        <f t="shared" si="6"/>
        <v>0</v>
      </c>
      <c r="DF17" s="45">
        <f t="shared" si="33"/>
        <v>0</v>
      </c>
      <c r="DG17" s="45">
        <f t="shared" si="34"/>
        <v>0</v>
      </c>
      <c r="DH17" s="45">
        <f t="shared" si="35"/>
        <v>0</v>
      </c>
      <c r="DI17" s="45">
        <f t="shared" si="36"/>
        <v>0</v>
      </c>
      <c r="DJ17" s="45">
        <f t="shared" si="37"/>
        <v>0</v>
      </c>
      <c r="DK17" s="45">
        <f t="shared" si="38"/>
        <v>0</v>
      </c>
      <c r="DL17" s="45">
        <f t="shared" si="39"/>
        <v>0</v>
      </c>
      <c r="DM17" s="45">
        <f t="shared" si="40"/>
        <v>0</v>
      </c>
      <c r="DN17" s="45">
        <f t="shared" si="41"/>
        <v>0</v>
      </c>
      <c r="DO17" s="45">
        <f t="shared" si="42"/>
        <v>0</v>
      </c>
      <c r="DP17" s="45">
        <f t="shared" si="43"/>
        <v>0</v>
      </c>
      <c r="DQ17" s="45">
        <f t="shared" si="44"/>
        <v>0</v>
      </c>
      <c r="DR17" s="45">
        <f t="shared" si="45"/>
        <v>0</v>
      </c>
      <c r="DS17" s="45">
        <f t="shared" si="46"/>
        <v>0</v>
      </c>
      <c r="DT17" s="45">
        <f t="shared" si="47"/>
        <v>0</v>
      </c>
      <c r="DU17" s="45">
        <f t="shared" si="48"/>
        <v>0</v>
      </c>
      <c r="DV17" s="45">
        <f t="shared" si="49"/>
        <v>0</v>
      </c>
      <c r="DW17" s="45">
        <f t="shared" si="50"/>
        <v>0</v>
      </c>
      <c r="DX17" s="45">
        <f t="shared" si="51"/>
        <v>0</v>
      </c>
      <c r="DY17" s="45">
        <f t="shared" si="52"/>
        <v>0</v>
      </c>
      <c r="DZ17" s="45">
        <f t="shared" si="53"/>
        <v>0</v>
      </c>
    </row>
    <row r="18" spans="1:130" ht="22.5" x14ac:dyDescent="0.25">
      <c r="A18" s="49" t="s">
        <v>43</v>
      </c>
      <c r="B18" s="47">
        <f t="shared" si="0"/>
        <v>25</v>
      </c>
      <c r="C18" s="48">
        <f t="shared" si="0"/>
        <v>1</v>
      </c>
      <c r="D18" s="33"/>
      <c r="E18" s="34"/>
      <c r="F18" s="35"/>
      <c r="G18" s="34"/>
      <c r="H18" s="35"/>
      <c r="I18" s="34"/>
      <c r="J18" s="35"/>
      <c r="K18" s="34"/>
      <c r="L18" s="35"/>
      <c r="M18" s="36"/>
      <c r="N18" s="37">
        <v>0</v>
      </c>
      <c r="O18" s="38">
        <v>0</v>
      </c>
      <c r="P18" s="39">
        <v>0</v>
      </c>
      <c r="Q18" s="38">
        <v>0</v>
      </c>
      <c r="R18" s="39">
        <v>9</v>
      </c>
      <c r="S18" s="38">
        <v>0</v>
      </c>
      <c r="T18" s="39">
        <v>9</v>
      </c>
      <c r="U18" s="38">
        <v>1</v>
      </c>
      <c r="V18" s="39">
        <v>3</v>
      </c>
      <c r="W18" s="38">
        <v>0</v>
      </c>
      <c r="X18" s="39">
        <v>2</v>
      </c>
      <c r="Y18" s="38">
        <v>0</v>
      </c>
      <c r="Z18" s="39">
        <v>2</v>
      </c>
      <c r="AA18" s="38">
        <v>0</v>
      </c>
      <c r="AB18" s="39">
        <v>0</v>
      </c>
      <c r="AC18" s="38">
        <v>0</v>
      </c>
      <c r="AD18" s="39">
        <v>0</v>
      </c>
      <c r="AE18" s="38">
        <v>0</v>
      </c>
      <c r="AF18" s="39">
        <v>0</v>
      </c>
      <c r="AG18" s="38">
        <v>0</v>
      </c>
      <c r="AH18" s="39">
        <v>0</v>
      </c>
      <c r="AI18" s="38">
        <v>0</v>
      </c>
      <c r="AJ18" s="39">
        <v>0</v>
      </c>
      <c r="AK18" s="38">
        <v>0</v>
      </c>
      <c r="AL18" s="39">
        <v>0</v>
      </c>
      <c r="AM18" s="38">
        <v>0</v>
      </c>
      <c r="AN18" s="39">
        <v>0</v>
      </c>
      <c r="AO18" s="38">
        <v>0</v>
      </c>
      <c r="AP18" s="39">
        <v>0</v>
      </c>
      <c r="AQ18" s="40">
        <v>0</v>
      </c>
      <c r="AR18" s="41"/>
      <c r="AS18" s="40">
        <v>25</v>
      </c>
      <c r="AT18" s="37">
        <v>0</v>
      </c>
      <c r="AU18" s="38">
        <v>0</v>
      </c>
      <c r="AV18" s="39">
        <v>0</v>
      </c>
      <c r="AW18" s="42">
        <v>1</v>
      </c>
      <c r="AX18" s="43" t="str">
        <f t="shared" si="7"/>
        <v/>
      </c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10"/>
      <c r="BJ18" s="10"/>
      <c r="BK18" s="10"/>
      <c r="BL18" s="10"/>
      <c r="BU18" s="10"/>
      <c r="BW18" s="11"/>
      <c r="CA18" s="44" t="str">
        <f t="shared" si="8"/>
        <v/>
      </c>
      <c r="CB18" s="44" t="str">
        <f t="shared" si="9"/>
        <v/>
      </c>
      <c r="CC18" s="44" t="str">
        <f t="shared" si="10"/>
        <v/>
      </c>
      <c r="CD18" s="44" t="str">
        <f t="shared" si="11"/>
        <v/>
      </c>
      <c r="CE18" s="44" t="str">
        <f t="shared" si="12"/>
        <v/>
      </c>
      <c r="CF18" s="44" t="str">
        <f t="shared" si="13"/>
        <v/>
      </c>
      <c r="CG18" s="44" t="str">
        <f t="shared" si="14"/>
        <v/>
      </c>
      <c r="CH18" s="44" t="str">
        <f t="shared" si="15"/>
        <v/>
      </c>
      <c r="CI18" s="44" t="str">
        <f t="shared" si="16"/>
        <v/>
      </c>
      <c r="CJ18" s="44" t="str">
        <f t="shared" si="17"/>
        <v/>
      </c>
      <c r="CK18" s="44" t="str">
        <f t="shared" si="18"/>
        <v/>
      </c>
      <c r="CL18" s="44" t="str">
        <f t="shared" si="19"/>
        <v/>
      </c>
      <c r="CM18" s="44" t="str">
        <f t="shared" si="20"/>
        <v/>
      </c>
      <c r="CN18" s="44" t="str">
        <f t="shared" si="21"/>
        <v/>
      </c>
      <c r="CO18" s="44" t="str">
        <f t="shared" si="22"/>
        <v/>
      </c>
      <c r="CP18" s="44" t="str">
        <f t="shared" si="23"/>
        <v/>
      </c>
      <c r="CQ18" s="44" t="str">
        <f t="shared" si="24"/>
        <v/>
      </c>
      <c r="CR18" s="44" t="str">
        <f t="shared" si="25"/>
        <v/>
      </c>
      <c r="CS18" s="44" t="str">
        <f t="shared" si="26"/>
        <v/>
      </c>
      <c r="CT18" s="44" t="str">
        <f t="shared" si="27"/>
        <v/>
      </c>
      <c r="CU18" s="44" t="str">
        <f t="shared" si="28"/>
        <v/>
      </c>
      <c r="CV18" s="44" t="str">
        <f t="shared" si="29"/>
        <v/>
      </c>
      <c r="CW18" s="44" t="str">
        <f t="shared" si="30"/>
        <v/>
      </c>
      <c r="CX18" s="44" t="str">
        <f t="shared" si="31"/>
        <v/>
      </c>
      <c r="CY18" s="44" t="str">
        <f t="shared" si="32"/>
        <v/>
      </c>
      <c r="CZ18" s="44" t="str">
        <f t="shared" si="1"/>
        <v/>
      </c>
      <c r="DA18" s="45">
        <f t="shared" si="2"/>
        <v>0</v>
      </c>
      <c r="DB18" s="45">
        <f t="shared" si="3"/>
        <v>0</v>
      </c>
      <c r="DC18" s="45">
        <f t="shared" si="4"/>
        <v>0</v>
      </c>
      <c r="DD18" s="45">
        <f t="shared" si="5"/>
        <v>0</v>
      </c>
      <c r="DE18" s="45">
        <f t="shared" si="6"/>
        <v>0</v>
      </c>
      <c r="DF18" s="45">
        <f t="shared" si="33"/>
        <v>0</v>
      </c>
      <c r="DG18" s="45">
        <f t="shared" si="34"/>
        <v>0</v>
      </c>
      <c r="DH18" s="45">
        <f t="shared" si="35"/>
        <v>0</v>
      </c>
      <c r="DI18" s="45">
        <f t="shared" si="36"/>
        <v>0</v>
      </c>
      <c r="DJ18" s="45">
        <f t="shared" si="37"/>
        <v>0</v>
      </c>
      <c r="DK18" s="45">
        <f t="shared" si="38"/>
        <v>0</v>
      </c>
      <c r="DL18" s="45">
        <f t="shared" si="39"/>
        <v>0</v>
      </c>
      <c r="DM18" s="45">
        <f t="shared" si="40"/>
        <v>0</v>
      </c>
      <c r="DN18" s="45">
        <f t="shared" si="41"/>
        <v>0</v>
      </c>
      <c r="DO18" s="45">
        <f t="shared" si="42"/>
        <v>0</v>
      </c>
      <c r="DP18" s="45">
        <f t="shared" si="43"/>
        <v>0</v>
      </c>
      <c r="DQ18" s="45">
        <f t="shared" si="44"/>
        <v>0</v>
      </c>
      <c r="DR18" s="45">
        <f t="shared" si="45"/>
        <v>0</v>
      </c>
      <c r="DS18" s="45">
        <f t="shared" si="46"/>
        <v>0</v>
      </c>
      <c r="DT18" s="45">
        <f t="shared" si="47"/>
        <v>0</v>
      </c>
      <c r="DU18" s="45">
        <f t="shared" si="48"/>
        <v>0</v>
      </c>
      <c r="DV18" s="45">
        <f t="shared" si="49"/>
        <v>0</v>
      </c>
      <c r="DW18" s="45">
        <f t="shared" si="50"/>
        <v>0</v>
      </c>
      <c r="DX18" s="45">
        <f t="shared" si="51"/>
        <v>0</v>
      </c>
      <c r="DY18" s="45">
        <f t="shared" si="52"/>
        <v>0</v>
      </c>
      <c r="DZ18" s="45">
        <f t="shared" si="53"/>
        <v>0</v>
      </c>
    </row>
    <row r="19" spans="1:130" x14ac:dyDescent="0.25">
      <c r="A19" s="46" t="s">
        <v>44</v>
      </c>
      <c r="B19" s="47">
        <f t="shared" si="0"/>
        <v>1</v>
      </c>
      <c r="C19" s="48">
        <f t="shared" si="0"/>
        <v>0</v>
      </c>
      <c r="D19" s="33"/>
      <c r="E19" s="34"/>
      <c r="F19" s="35"/>
      <c r="G19" s="34"/>
      <c r="H19" s="35"/>
      <c r="I19" s="34"/>
      <c r="J19" s="35"/>
      <c r="K19" s="34"/>
      <c r="L19" s="35"/>
      <c r="M19" s="36"/>
      <c r="N19" s="37">
        <v>0</v>
      </c>
      <c r="O19" s="38">
        <v>0</v>
      </c>
      <c r="P19" s="39">
        <v>0</v>
      </c>
      <c r="Q19" s="38">
        <v>0</v>
      </c>
      <c r="R19" s="39">
        <v>1</v>
      </c>
      <c r="S19" s="38">
        <v>0</v>
      </c>
      <c r="T19" s="39">
        <v>0</v>
      </c>
      <c r="U19" s="38">
        <v>0</v>
      </c>
      <c r="V19" s="39">
        <v>0</v>
      </c>
      <c r="W19" s="38">
        <v>0</v>
      </c>
      <c r="X19" s="39">
        <v>0</v>
      </c>
      <c r="Y19" s="38">
        <v>0</v>
      </c>
      <c r="Z19" s="39">
        <v>0</v>
      </c>
      <c r="AA19" s="38">
        <v>0</v>
      </c>
      <c r="AB19" s="39">
        <v>0</v>
      </c>
      <c r="AC19" s="38">
        <v>0</v>
      </c>
      <c r="AD19" s="39">
        <v>0</v>
      </c>
      <c r="AE19" s="38">
        <v>0</v>
      </c>
      <c r="AF19" s="39">
        <v>0</v>
      </c>
      <c r="AG19" s="38">
        <v>0</v>
      </c>
      <c r="AH19" s="39">
        <v>0</v>
      </c>
      <c r="AI19" s="38">
        <v>0</v>
      </c>
      <c r="AJ19" s="39">
        <v>0</v>
      </c>
      <c r="AK19" s="38">
        <v>0</v>
      </c>
      <c r="AL19" s="39">
        <v>0</v>
      </c>
      <c r="AM19" s="38">
        <v>0</v>
      </c>
      <c r="AN19" s="39">
        <v>0</v>
      </c>
      <c r="AO19" s="38">
        <v>0</v>
      </c>
      <c r="AP19" s="39">
        <v>0</v>
      </c>
      <c r="AQ19" s="40">
        <v>0</v>
      </c>
      <c r="AR19" s="41"/>
      <c r="AS19" s="40">
        <v>1</v>
      </c>
      <c r="AT19" s="37">
        <v>0</v>
      </c>
      <c r="AU19" s="38">
        <v>0</v>
      </c>
      <c r="AV19" s="39">
        <v>0</v>
      </c>
      <c r="AW19" s="42">
        <v>0</v>
      </c>
      <c r="AX19" s="43" t="str">
        <f t="shared" si="7"/>
        <v/>
      </c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10"/>
      <c r="BJ19" s="10"/>
      <c r="BK19" s="10"/>
      <c r="BL19" s="10"/>
      <c r="BU19" s="10"/>
      <c r="BW19" s="11"/>
      <c r="CA19" s="44" t="str">
        <f t="shared" si="8"/>
        <v/>
      </c>
      <c r="CB19" s="44" t="str">
        <f t="shared" si="9"/>
        <v/>
      </c>
      <c r="CC19" s="44" t="str">
        <f t="shared" si="10"/>
        <v/>
      </c>
      <c r="CD19" s="44" t="str">
        <f t="shared" si="11"/>
        <v/>
      </c>
      <c r="CE19" s="44" t="str">
        <f t="shared" si="12"/>
        <v/>
      </c>
      <c r="CF19" s="44" t="str">
        <f t="shared" si="13"/>
        <v/>
      </c>
      <c r="CG19" s="44" t="str">
        <f t="shared" si="14"/>
        <v/>
      </c>
      <c r="CH19" s="44" t="str">
        <f t="shared" si="15"/>
        <v/>
      </c>
      <c r="CI19" s="44" t="str">
        <f t="shared" si="16"/>
        <v/>
      </c>
      <c r="CJ19" s="44" t="str">
        <f t="shared" si="17"/>
        <v/>
      </c>
      <c r="CK19" s="44" t="str">
        <f t="shared" si="18"/>
        <v/>
      </c>
      <c r="CL19" s="44" t="str">
        <f t="shared" si="19"/>
        <v/>
      </c>
      <c r="CM19" s="44" t="str">
        <f t="shared" si="20"/>
        <v/>
      </c>
      <c r="CN19" s="44" t="str">
        <f t="shared" si="21"/>
        <v/>
      </c>
      <c r="CO19" s="44" t="str">
        <f t="shared" si="22"/>
        <v/>
      </c>
      <c r="CP19" s="44" t="str">
        <f t="shared" si="23"/>
        <v/>
      </c>
      <c r="CQ19" s="44" t="str">
        <f t="shared" si="24"/>
        <v/>
      </c>
      <c r="CR19" s="44" t="str">
        <f t="shared" si="25"/>
        <v/>
      </c>
      <c r="CS19" s="44" t="str">
        <f t="shared" si="26"/>
        <v/>
      </c>
      <c r="CT19" s="44" t="str">
        <f t="shared" si="27"/>
        <v/>
      </c>
      <c r="CU19" s="44" t="str">
        <f t="shared" si="28"/>
        <v/>
      </c>
      <c r="CV19" s="44" t="str">
        <f t="shared" si="29"/>
        <v/>
      </c>
      <c r="CW19" s="44" t="str">
        <f t="shared" si="30"/>
        <v/>
      </c>
      <c r="CX19" s="44" t="str">
        <f t="shared" si="31"/>
        <v/>
      </c>
      <c r="CY19" s="44" t="str">
        <f t="shared" si="32"/>
        <v/>
      </c>
      <c r="CZ19" s="44" t="str">
        <f t="shared" si="1"/>
        <v/>
      </c>
      <c r="DA19" s="45">
        <f t="shared" si="2"/>
        <v>0</v>
      </c>
      <c r="DB19" s="45">
        <f t="shared" si="3"/>
        <v>0</v>
      </c>
      <c r="DC19" s="45">
        <f t="shared" si="4"/>
        <v>0</v>
      </c>
      <c r="DD19" s="45">
        <f t="shared" si="5"/>
        <v>0</v>
      </c>
      <c r="DE19" s="45">
        <f t="shared" si="6"/>
        <v>0</v>
      </c>
      <c r="DF19" s="45">
        <f t="shared" si="33"/>
        <v>0</v>
      </c>
      <c r="DG19" s="45">
        <f t="shared" si="34"/>
        <v>0</v>
      </c>
      <c r="DH19" s="45">
        <f t="shared" si="35"/>
        <v>0</v>
      </c>
      <c r="DI19" s="45">
        <f t="shared" si="36"/>
        <v>0</v>
      </c>
      <c r="DJ19" s="45">
        <f t="shared" si="37"/>
        <v>0</v>
      </c>
      <c r="DK19" s="45">
        <f t="shared" si="38"/>
        <v>0</v>
      </c>
      <c r="DL19" s="45">
        <f t="shared" si="39"/>
        <v>0</v>
      </c>
      <c r="DM19" s="45">
        <f t="shared" si="40"/>
        <v>0</v>
      </c>
      <c r="DN19" s="45">
        <f t="shared" si="41"/>
        <v>0</v>
      </c>
      <c r="DO19" s="45">
        <f t="shared" si="42"/>
        <v>0</v>
      </c>
      <c r="DP19" s="45">
        <f t="shared" si="43"/>
        <v>0</v>
      </c>
      <c r="DQ19" s="45">
        <f t="shared" si="44"/>
        <v>0</v>
      </c>
      <c r="DR19" s="45">
        <f t="shared" si="45"/>
        <v>0</v>
      </c>
      <c r="DS19" s="45">
        <f t="shared" si="46"/>
        <v>0</v>
      </c>
      <c r="DT19" s="45">
        <f t="shared" si="47"/>
        <v>0</v>
      </c>
      <c r="DU19" s="45">
        <f t="shared" si="48"/>
        <v>0</v>
      </c>
      <c r="DV19" s="45">
        <f t="shared" si="49"/>
        <v>0</v>
      </c>
      <c r="DW19" s="45">
        <f t="shared" si="50"/>
        <v>0</v>
      </c>
      <c r="DX19" s="45">
        <f t="shared" si="51"/>
        <v>0</v>
      </c>
      <c r="DY19" s="45">
        <f t="shared" si="52"/>
        <v>0</v>
      </c>
      <c r="DZ19" s="45">
        <f t="shared" si="53"/>
        <v>0</v>
      </c>
    </row>
    <row r="20" spans="1:130" x14ac:dyDescent="0.25">
      <c r="A20" s="46" t="s">
        <v>45</v>
      </c>
      <c r="B20" s="47">
        <f>+D20+F20+H20+J20+L20+N20+P20+R20+T20+V20+X20+Z20+AB20+AD20+AF20+AH20+AJ20+AL20+AN20+AP20</f>
        <v>398</v>
      </c>
      <c r="C20" s="48">
        <f>+E20+G20+I20+K20+M20+O20+Q20+S20+U20+W20+Y20+AA20+AC20+AE20+AG20+AI20+AK20+AM20+AO20+AQ20</f>
        <v>2</v>
      </c>
      <c r="D20" s="37"/>
      <c r="E20" s="38"/>
      <c r="F20" s="39"/>
      <c r="G20" s="38"/>
      <c r="H20" s="39"/>
      <c r="I20" s="42"/>
      <c r="J20" s="37"/>
      <c r="K20" s="37"/>
      <c r="L20" s="39"/>
      <c r="M20" s="42"/>
      <c r="N20" s="37">
        <v>0</v>
      </c>
      <c r="O20" s="38">
        <v>0</v>
      </c>
      <c r="P20" s="39">
        <v>2</v>
      </c>
      <c r="Q20" s="38">
        <v>0</v>
      </c>
      <c r="R20" s="39">
        <v>8</v>
      </c>
      <c r="S20" s="38">
        <v>0</v>
      </c>
      <c r="T20" s="39">
        <v>13</v>
      </c>
      <c r="U20" s="38">
        <v>0</v>
      </c>
      <c r="V20" s="39">
        <v>33</v>
      </c>
      <c r="W20" s="38">
        <v>0</v>
      </c>
      <c r="X20" s="39">
        <v>32</v>
      </c>
      <c r="Y20" s="38">
        <v>0</v>
      </c>
      <c r="Z20" s="39">
        <v>42</v>
      </c>
      <c r="AA20" s="38">
        <v>0</v>
      </c>
      <c r="AB20" s="39">
        <v>62</v>
      </c>
      <c r="AC20" s="38">
        <v>1</v>
      </c>
      <c r="AD20" s="39">
        <v>59</v>
      </c>
      <c r="AE20" s="38">
        <v>0</v>
      </c>
      <c r="AF20" s="39">
        <v>63</v>
      </c>
      <c r="AG20" s="38">
        <v>1</v>
      </c>
      <c r="AH20" s="39">
        <v>56</v>
      </c>
      <c r="AI20" s="38">
        <v>0</v>
      </c>
      <c r="AJ20" s="39">
        <v>22</v>
      </c>
      <c r="AK20" s="38">
        <v>0</v>
      </c>
      <c r="AL20" s="39">
        <v>5</v>
      </c>
      <c r="AM20" s="38">
        <v>0</v>
      </c>
      <c r="AN20" s="39">
        <v>1</v>
      </c>
      <c r="AO20" s="38">
        <v>0</v>
      </c>
      <c r="AP20" s="39">
        <v>0</v>
      </c>
      <c r="AQ20" s="40">
        <v>0</v>
      </c>
      <c r="AR20" s="41"/>
      <c r="AS20" s="40">
        <v>398</v>
      </c>
      <c r="AT20" s="37">
        <v>0</v>
      </c>
      <c r="AU20" s="38">
        <v>0</v>
      </c>
      <c r="AV20" s="39">
        <v>10</v>
      </c>
      <c r="AW20" s="42">
        <v>1</v>
      </c>
      <c r="AX20" s="43" t="str">
        <f t="shared" si="7"/>
        <v/>
      </c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10"/>
      <c r="BJ20" s="10"/>
      <c r="BK20" s="10"/>
      <c r="BL20" s="10"/>
      <c r="BU20" s="10"/>
      <c r="BW20" s="11"/>
      <c r="CA20" s="44" t="str">
        <f t="shared" si="8"/>
        <v/>
      </c>
      <c r="CB20" s="44" t="str">
        <f t="shared" si="9"/>
        <v/>
      </c>
      <c r="CC20" s="44" t="str">
        <f t="shared" si="10"/>
        <v/>
      </c>
      <c r="CD20" s="44" t="str">
        <f t="shared" si="11"/>
        <v/>
      </c>
      <c r="CE20" s="44" t="str">
        <f t="shared" si="12"/>
        <v/>
      </c>
      <c r="CF20" s="44" t="str">
        <f t="shared" si="13"/>
        <v/>
      </c>
      <c r="CG20" s="44" t="str">
        <f t="shared" si="14"/>
        <v/>
      </c>
      <c r="CH20" s="44" t="str">
        <f t="shared" si="15"/>
        <v/>
      </c>
      <c r="CI20" s="44" t="str">
        <f t="shared" si="16"/>
        <v/>
      </c>
      <c r="CJ20" s="44" t="str">
        <f t="shared" si="17"/>
        <v/>
      </c>
      <c r="CK20" s="44" t="str">
        <f t="shared" si="18"/>
        <v/>
      </c>
      <c r="CL20" s="44" t="str">
        <f t="shared" si="19"/>
        <v/>
      </c>
      <c r="CM20" s="44" t="str">
        <f t="shared" si="20"/>
        <v/>
      </c>
      <c r="CN20" s="44" t="str">
        <f t="shared" si="21"/>
        <v/>
      </c>
      <c r="CO20" s="44" t="str">
        <f t="shared" si="22"/>
        <v/>
      </c>
      <c r="CP20" s="44" t="str">
        <f t="shared" si="23"/>
        <v/>
      </c>
      <c r="CQ20" s="44" t="str">
        <f t="shared" si="24"/>
        <v/>
      </c>
      <c r="CR20" s="44" t="str">
        <f t="shared" si="25"/>
        <v/>
      </c>
      <c r="CS20" s="44" t="str">
        <f t="shared" si="26"/>
        <v/>
      </c>
      <c r="CT20" s="44" t="str">
        <f t="shared" si="27"/>
        <v/>
      </c>
      <c r="CU20" s="44" t="str">
        <f t="shared" si="28"/>
        <v/>
      </c>
      <c r="CV20" s="44" t="str">
        <f t="shared" si="29"/>
        <v/>
      </c>
      <c r="CW20" s="44" t="str">
        <f t="shared" si="30"/>
        <v/>
      </c>
      <c r="CX20" s="44" t="str">
        <f t="shared" si="31"/>
        <v/>
      </c>
      <c r="CY20" s="44" t="str">
        <f t="shared" si="32"/>
        <v/>
      </c>
      <c r="CZ20" s="44" t="str">
        <f t="shared" si="1"/>
        <v/>
      </c>
      <c r="DA20" s="45">
        <f t="shared" si="2"/>
        <v>0</v>
      </c>
      <c r="DB20" s="45">
        <f t="shared" si="3"/>
        <v>0</v>
      </c>
      <c r="DC20" s="45">
        <f t="shared" si="4"/>
        <v>0</v>
      </c>
      <c r="DD20" s="45">
        <f t="shared" si="5"/>
        <v>0</v>
      </c>
      <c r="DE20" s="45">
        <f t="shared" si="6"/>
        <v>0</v>
      </c>
      <c r="DF20" s="45">
        <f t="shared" si="33"/>
        <v>0</v>
      </c>
      <c r="DG20" s="45">
        <f t="shared" si="34"/>
        <v>0</v>
      </c>
      <c r="DH20" s="45">
        <f t="shared" si="35"/>
        <v>0</v>
      </c>
      <c r="DI20" s="45">
        <f t="shared" si="36"/>
        <v>0</v>
      </c>
      <c r="DJ20" s="45">
        <f t="shared" si="37"/>
        <v>0</v>
      </c>
      <c r="DK20" s="45">
        <f t="shared" si="38"/>
        <v>0</v>
      </c>
      <c r="DL20" s="45">
        <f t="shared" si="39"/>
        <v>0</v>
      </c>
      <c r="DM20" s="45">
        <f t="shared" si="40"/>
        <v>0</v>
      </c>
      <c r="DN20" s="45">
        <f t="shared" si="41"/>
        <v>0</v>
      </c>
      <c r="DO20" s="45">
        <f t="shared" si="42"/>
        <v>0</v>
      </c>
      <c r="DP20" s="45">
        <f t="shared" si="43"/>
        <v>0</v>
      </c>
      <c r="DQ20" s="45">
        <f t="shared" si="44"/>
        <v>0</v>
      </c>
      <c r="DR20" s="45">
        <f t="shared" si="45"/>
        <v>0</v>
      </c>
      <c r="DS20" s="45">
        <f t="shared" si="46"/>
        <v>0</v>
      </c>
      <c r="DT20" s="45">
        <f t="shared" si="47"/>
        <v>0</v>
      </c>
      <c r="DU20" s="45">
        <f t="shared" si="48"/>
        <v>0</v>
      </c>
      <c r="DV20" s="45">
        <f t="shared" si="49"/>
        <v>0</v>
      </c>
      <c r="DW20" s="45">
        <f t="shared" si="50"/>
        <v>0</v>
      </c>
      <c r="DX20" s="45">
        <f t="shared" si="51"/>
        <v>0</v>
      </c>
      <c r="DY20" s="45">
        <f t="shared" si="52"/>
        <v>0</v>
      </c>
      <c r="DZ20" s="45">
        <f t="shared" si="53"/>
        <v>0</v>
      </c>
    </row>
    <row r="21" spans="1:130" ht="22.5" x14ac:dyDescent="0.25">
      <c r="A21" s="49" t="s">
        <v>46</v>
      </c>
      <c r="B21" s="47">
        <f>+D21+F21+H21</f>
        <v>1</v>
      </c>
      <c r="C21" s="48">
        <f>+E21+G21+I21</f>
        <v>1</v>
      </c>
      <c r="D21" s="37">
        <v>1</v>
      </c>
      <c r="E21" s="38">
        <v>1</v>
      </c>
      <c r="F21" s="39">
        <v>0</v>
      </c>
      <c r="G21" s="38">
        <v>0</v>
      </c>
      <c r="H21" s="39">
        <v>0</v>
      </c>
      <c r="I21" s="42">
        <v>0</v>
      </c>
      <c r="J21" s="50"/>
      <c r="K21" s="51"/>
      <c r="L21" s="50"/>
      <c r="M21" s="51"/>
      <c r="N21" s="50"/>
      <c r="O21" s="51"/>
      <c r="P21" s="50"/>
      <c r="Q21" s="51"/>
      <c r="R21" s="50"/>
      <c r="S21" s="51"/>
      <c r="T21" s="50"/>
      <c r="U21" s="51"/>
      <c r="V21" s="50"/>
      <c r="W21" s="51"/>
      <c r="X21" s="50"/>
      <c r="Y21" s="51"/>
      <c r="Z21" s="50"/>
      <c r="AA21" s="51"/>
      <c r="AB21" s="50"/>
      <c r="AC21" s="51"/>
      <c r="AD21" s="50"/>
      <c r="AE21" s="51"/>
      <c r="AF21" s="50"/>
      <c r="AG21" s="51"/>
      <c r="AH21" s="50"/>
      <c r="AI21" s="51"/>
      <c r="AJ21" s="50"/>
      <c r="AK21" s="51"/>
      <c r="AL21" s="50"/>
      <c r="AM21" s="51"/>
      <c r="AN21" s="50"/>
      <c r="AO21" s="51"/>
      <c r="AP21" s="50"/>
      <c r="AQ21" s="52"/>
      <c r="AR21" s="37">
        <v>1</v>
      </c>
      <c r="AS21" s="40">
        <v>0</v>
      </c>
      <c r="AT21" s="37">
        <v>0</v>
      </c>
      <c r="AU21" s="38">
        <v>0</v>
      </c>
      <c r="AV21" s="39">
        <v>0</v>
      </c>
      <c r="AW21" s="42">
        <v>0</v>
      </c>
      <c r="AX21" s="43" t="str">
        <f t="shared" si="7"/>
        <v/>
      </c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10"/>
      <c r="BJ21" s="10"/>
      <c r="BK21" s="10"/>
      <c r="BL21" s="10"/>
      <c r="BU21" s="10"/>
      <c r="BW21" s="11"/>
      <c r="CA21" s="44" t="str">
        <f t="shared" si="8"/>
        <v/>
      </c>
      <c r="CB21" s="44" t="str">
        <f t="shared" si="9"/>
        <v/>
      </c>
      <c r="CC21" s="44" t="str">
        <f t="shared" si="10"/>
        <v/>
      </c>
      <c r="CD21" s="44" t="str">
        <f t="shared" si="11"/>
        <v/>
      </c>
      <c r="CE21" s="44" t="str">
        <f t="shared" si="12"/>
        <v/>
      </c>
      <c r="CF21" s="44" t="str">
        <f t="shared" si="13"/>
        <v/>
      </c>
      <c r="CG21" s="44" t="str">
        <f t="shared" si="14"/>
        <v/>
      </c>
      <c r="CH21" s="44" t="str">
        <f t="shared" si="15"/>
        <v/>
      </c>
      <c r="CI21" s="44" t="str">
        <f t="shared" si="16"/>
        <v/>
      </c>
      <c r="CJ21" s="44" t="str">
        <f t="shared" si="17"/>
        <v/>
      </c>
      <c r="CK21" s="44" t="str">
        <f t="shared" si="18"/>
        <v/>
      </c>
      <c r="CL21" s="44" t="str">
        <f t="shared" si="19"/>
        <v/>
      </c>
      <c r="CM21" s="44" t="str">
        <f t="shared" si="20"/>
        <v/>
      </c>
      <c r="CN21" s="44" t="str">
        <f t="shared" si="21"/>
        <v/>
      </c>
      <c r="CO21" s="44" t="str">
        <f t="shared" si="22"/>
        <v/>
      </c>
      <c r="CP21" s="44" t="str">
        <f t="shared" si="23"/>
        <v/>
      </c>
      <c r="CQ21" s="44" t="str">
        <f t="shared" si="24"/>
        <v/>
      </c>
      <c r="CR21" s="44" t="str">
        <f t="shared" si="25"/>
        <v/>
      </c>
      <c r="CS21" s="44" t="str">
        <f t="shared" si="26"/>
        <v/>
      </c>
      <c r="CT21" s="44" t="str">
        <f t="shared" si="27"/>
        <v/>
      </c>
      <c r="CU21" s="44" t="str">
        <f t="shared" si="28"/>
        <v/>
      </c>
      <c r="CV21" s="44" t="str">
        <f t="shared" si="29"/>
        <v/>
      </c>
      <c r="CW21" s="44" t="str">
        <f t="shared" si="30"/>
        <v/>
      </c>
      <c r="CX21" s="44" t="str">
        <f t="shared" si="31"/>
        <v/>
      </c>
      <c r="CY21" s="44" t="str">
        <f t="shared" si="32"/>
        <v/>
      </c>
      <c r="CZ21" s="44" t="str">
        <f t="shared" si="1"/>
        <v/>
      </c>
      <c r="DA21" s="45">
        <f t="shared" si="2"/>
        <v>0</v>
      </c>
      <c r="DB21" s="45">
        <f t="shared" si="3"/>
        <v>0</v>
      </c>
      <c r="DC21" s="45">
        <f t="shared" si="4"/>
        <v>0</v>
      </c>
      <c r="DD21" s="45">
        <f t="shared" si="5"/>
        <v>0</v>
      </c>
      <c r="DE21" s="45">
        <f t="shared" si="6"/>
        <v>0</v>
      </c>
      <c r="DF21" s="45">
        <f t="shared" si="33"/>
        <v>0</v>
      </c>
      <c r="DG21" s="45">
        <f t="shared" si="34"/>
        <v>0</v>
      </c>
      <c r="DH21" s="45">
        <f t="shared" si="35"/>
        <v>0</v>
      </c>
      <c r="DI21" s="45">
        <f t="shared" si="36"/>
        <v>0</v>
      </c>
      <c r="DJ21" s="45">
        <f t="shared" si="37"/>
        <v>0</v>
      </c>
      <c r="DK21" s="45">
        <f t="shared" si="38"/>
        <v>0</v>
      </c>
      <c r="DL21" s="45">
        <f t="shared" si="39"/>
        <v>0</v>
      </c>
      <c r="DM21" s="45">
        <f t="shared" si="40"/>
        <v>0</v>
      </c>
      <c r="DN21" s="45">
        <f t="shared" si="41"/>
        <v>0</v>
      </c>
      <c r="DO21" s="45">
        <f t="shared" si="42"/>
        <v>0</v>
      </c>
      <c r="DP21" s="45">
        <f t="shared" si="43"/>
        <v>0</v>
      </c>
      <c r="DQ21" s="45">
        <f t="shared" si="44"/>
        <v>0</v>
      </c>
      <c r="DR21" s="45">
        <f t="shared" si="45"/>
        <v>0</v>
      </c>
      <c r="DS21" s="45">
        <f t="shared" si="46"/>
        <v>0</v>
      </c>
      <c r="DT21" s="45">
        <f t="shared" si="47"/>
        <v>0</v>
      </c>
      <c r="DU21" s="45">
        <f t="shared" si="48"/>
        <v>0</v>
      </c>
      <c r="DV21" s="45">
        <f t="shared" si="49"/>
        <v>0</v>
      </c>
      <c r="DW21" s="45">
        <f t="shared" si="50"/>
        <v>0</v>
      </c>
      <c r="DX21" s="45">
        <f t="shared" si="51"/>
        <v>0</v>
      </c>
      <c r="DY21" s="45">
        <f t="shared" si="52"/>
        <v>0</v>
      </c>
      <c r="DZ21" s="45">
        <f t="shared" si="53"/>
        <v>0</v>
      </c>
    </row>
    <row r="22" spans="1:130" x14ac:dyDescent="0.25">
      <c r="A22" s="49" t="s">
        <v>47</v>
      </c>
      <c r="B22" s="47">
        <f>+P22+R22+T22+V22+X22+Z22+AB22+AD22+AF22+AH22+AJ22+AL22+AN22+AP22</f>
        <v>0</v>
      </c>
      <c r="C22" s="48">
        <f>+Q22+S22+U22+W22+Y22+AA22+AC22+AE22+AG22+AI22+AK22+AM22+AO22+AQ22</f>
        <v>0</v>
      </c>
      <c r="D22" s="33"/>
      <c r="E22" s="34"/>
      <c r="F22" s="35"/>
      <c r="G22" s="34"/>
      <c r="H22" s="35"/>
      <c r="I22" s="34"/>
      <c r="J22" s="35"/>
      <c r="K22" s="34"/>
      <c r="L22" s="35"/>
      <c r="M22" s="36"/>
      <c r="N22" s="33"/>
      <c r="O22" s="34"/>
      <c r="P22" s="39"/>
      <c r="Q22" s="38"/>
      <c r="R22" s="39"/>
      <c r="S22" s="38"/>
      <c r="T22" s="39"/>
      <c r="U22" s="38"/>
      <c r="V22" s="39"/>
      <c r="W22" s="38"/>
      <c r="X22" s="39"/>
      <c r="Y22" s="38"/>
      <c r="Z22" s="39"/>
      <c r="AA22" s="38"/>
      <c r="AB22" s="39"/>
      <c r="AC22" s="38"/>
      <c r="AD22" s="39"/>
      <c r="AE22" s="38"/>
      <c r="AF22" s="39"/>
      <c r="AG22" s="38"/>
      <c r="AH22" s="39"/>
      <c r="AI22" s="38"/>
      <c r="AJ22" s="39"/>
      <c r="AK22" s="38"/>
      <c r="AL22" s="39"/>
      <c r="AM22" s="38"/>
      <c r="AN22" s="39"/>
      <c r="AO22" s="38"/>
      <c r="AP22" s="39"/>
      <c r="AQ22" s="40"/>
      <c r="AR22" s="37"/>
      <c r="AS22" s="40"/>
      <c r="AT22" s="37"/>
      <c r="AU22" s="38"/>
      <c r="AV22" s="39"/>
      <c r="AW22" s="42"/>
      <c r="AX22" s="43" t="str">
        <f t="shared" si="7"/>
        <v/>
      </c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10"/>
      <c r="BJ22" s="10"/>
      <c r="BK22" s="10"/>
      <c r="BL22" s="10"/>
      <c r="BU22" s="10"/>
      <c r="BW22" s="11"/>
      <c r="CA22" s="44" t="str">
        <f t="shared" si="8"/>
        <v/>
      </c>
      <c r="CB22" s="44" t="str">
        <f t="shared" si="9"/>
        <v/>
      </c>
      <c r="CC22" s="44" t="str">
        <f t="shared" si="10"/>
        <v/>
      </c>
      <c r="CD22" s="44" t="str">
        <f t="shared" si="11"/>
        <v/>
      </c>
      <c r="CE22" s="44" t="str">
        <f t="shared" si="12"/>
        <v/>
      </c>
      <c r="CF22" s="44" t="str">
        <f t="shared" si="13"/>
        <v/>
      </c>
      <c r="CG22" s="44" t="str">
        <f t="shared" si="14"/>
        <v/>
      </c>
      <c r="CH22" s="44" t="str">
        <f t="shared" si="15"/>
        <v/>
      </c>
      <c r="CI22" s="44" t="str">
        <f t="shared" si="16"/>
        <v/>
      </c>
      <c r="CJ22" s="44" t="str">
        <f t="shared" si="17"/>
        <v/>
      </c>
      <c r="CK22" s="44" t="str">
        <f t="shared" si="18"/>
        <v/>
      </c>
      <c r="CL22" s="44" t="str">
        <f t="shared" si="19"/>
        <v/>
      </c>
      <c r="CM22" s="44" t="str">
        <f t="shared" si="20"/>
        <v/>
      </c>
      <c r="CN22" s="44" t="str">
        <f t="shared" si="21"/>
        <v/>
      </c>
      <c r="CO22" s="44" t="str">
        <f t="shared" si="22"/>
        <v/>
      </c>
      <c r="CP22" s="44" t="str">
        <f t="shared" si="23"/>
        <v/>
      </c>
      <c r="CQ22" s="44" t="str">
        <f t="shared" si="24"/>
        <v/>
      </c>
      <c r="CR22" s="44" t="str">
        <f t="shared" si="25"/>
        <v/>
      </c>
      <c r="CS22" s="44" t="str">
        <f t="shared" si="26"/>
        <v/>
      </c>
      <c r="CT22" s="44" t="str">
        <f t="shared" si="27"/>
        <v/>
      </c>
      <c r="CU22" s="44" t="str">
        <f t="shared" si="28"/>
        <v/>
      </c>
      <c r="CV22" s="44" t="str">
        <f t="shared" si="29"/>
        <v/>
      </c>
      <c r="CW22" s="44" t="str">
        <f t="shared" si="30"/>
        <v/>
      </c>
      <c r="CX22" s="44" t="str">
        <f t="shared" si="31"/>
        <v/>
      </c>
      <c r="CY22" s="44" t="str">
        <f t="shared" si="32"/>
        <v/>
      </c>
      <c r="CZ22" s="44" t="str">
        <f t="shared" si="1"/>
        <v/>
      </c>
      <c r="DA22" s="45">
        <f t="shared" si="2"/>
        <v>0</v>
      </c>
      <c r="DB22" s="45">
        <f t="shared" si="3"/>
        <v>0</v>
      </c>
      <c r="DC22" s="45">
        <f t="shared" si="4"/>
        <v>0</v>
      </c>
      <c r="DD22" s="45">
        <f t="shared" si="5"/>
        <v>0</v>
      </c>
      <c r="DE22" s="45">
        <f t="shared" si="6"/>
        <v>0</v>
      </c>
      <c r="DF22" s="45">
        <f t="shared" si="33"/>
        <v>0</v>
      </c>
      <c r="DG22" s="45">
        <f t="shared" si="34"/>
        <v>0</v>
      </c>
      <c r="DH22" s="45">
        <f t="shared" si="35"/>
        <v>0</v>
      </c>
      <c r="DI22" s="45">
        <f t="shared" si="36"/>
        <v>0</v>
      </c>
      <c r="DJ22" s="45">
        <f t="shared" si="37"/>
        <v>0</v>
      </c>
      <c r="DK22" s="45">
        <f t="shared" si="38"/>
        <v>0</v>
      </c>
      <c r="DL22" s="45">
        <f t="shared" si="39"/>
        <v>0</v>
      </c>
      <c r="DM22" s="45">
        <f t="shared" si="40"/>
        <v>0</v>
      </c>
      <c r="DN22" s="45">
        <f t="shared" si="41"/>
        <v>0</v>
      </c>
      <c r="DO22" s="45">
        <f t="shared" si="42"/>
        <v>0</v>
      </c>
      <c r="DP22" s="45">
        <f t="shared" si="43"/>
        <v>0</v>
      </c>
      <c r="DQ22" s="45">
        <f t="shared" si="44"/>
        <v>0</v>
      </c>
      <c r="DR22" s="45">
        <f t="shared" si="45"/>
        <v>0</v>
      </c>
      <c r="DS22" s="45">
        <f t="shared" si="46"/>
        <v>0</v>
      </c>
      <c r="DT22" s="45">
        <f t="shared" si="47"/>
        <v>0</v>
      </c>
      <c r="DU22" s="45">
        <f t="shared" si="48"/>
        <v>0</v>
      </c>
      <c r="DV22" s="45">
        <f t="shared" si="49"/>
        <v>0</v>
      </c>
      <c r="DW22" s="45">
        <f t="shared" si="50"/>
        <v>0</v>
      </c>
      <c r="DX22" s="45">
        <f t="shared" si="51"/>
        <v>0</v>
      </c>
      <c r="DY22" s="45">
        <f t="shared" si="52"/>
        <v>0</v>
      </c>
      <c r="DZ22" s="45">
        <f t="shared" si="53"/>
        <v>0</v>
      </c>
    </row>
    <row r="23" spans="1:130" x14ac:dyDescent="0.25">
      <c r="A23" s="46" t="s">
        <v>48</v>
      </c>
      <c r="B23" s="47">
        <f>+N23+P23+R23+T23+V23+X23+Z23+AB23+AD23+AF23+AH23+AJ23+AL23+AN23+AP23</f>
        <v>399</v>
      </c>
      <c r="C23" s="48">
        <f>+O23+Q23+S23+U23+W23+Y23+AA23+AC23+AE23+AG23+AI23+AK23+AM23+AO23+AQ23</f>
        <v>2</v>
      </c>
      <c r="D23" s="41"/>
      <c r="E23" s="51"/>
      <c r="F23" s="50"/>
      <c r="G23" s="51"/>
      <c r="H23" s="50"/>
      <c r="I23" s="53"/>
      <c r="J23" s="41"/>
      <c r="K23" s="41"/>
      <c r="L23" s="50"/>
      <c r="M23" s="53"/>
      <c r="N23" s="37"/>
      <c r="O23" s="38"/>
      <c r="P23" s="39">
        <v>37</v>
      </c>
      <c r="Q23" s="38">
        <v>0</v>
      </c>
      <c r="R23" s="39">
        <v>56</v>
      </c>
      <c r="S23" s="38">
        <v>0</v>
      </c>
      <c r="T23" s="39">
        <v>71</v>
      </c>
      <c r="U23" s="38">
        <v>1</v>
      </c>
      <c r="V23" s="39">
        <v>59</v>
      </c>
      <c r="W23" s="38">
        <v>1</v>
      </c>
      <c r="X23" s="39">
        <v>69</v>
      </c>
      <c r="Y23" s="38">
        <v>0</v>
      </c>
      <c r="Z23" s="39">
        <v>46</v>
      </c>
      <c r="AA23" s="38">
        <v>0</v>
      </c>
      <c r="AB23" s="39">
        <v>44</v>
      </c>
      <c r="AC23" s="38">
        <v>0</v>
      </c>
      <c r="AD23" s="39">
        <v>16</v>
      </c>
      <c r="AE23" s="38">
        <v>0</v>
      </c>
      <c r="AF23" s="39">
        <v>0</v>
      </c>
      <c r="AG23" s="38">
        <v>0</v>
      </c>
      <c r="AH23" s="39">
        <v>1</v>
      </c>
      <c r="AI23" s="38">
        <v>0</v>
      </c>
      <c r="AJ23" s="39">
        <v>0</v>
      </c>
      <c r="AK23" s="38">
        <v>0</v>
      </c>
      <c r="AL23" s="39">
        <v>0</v>
      </c>
      <c r="AM23" s="38">
        <v>0</v>
      </c>
      <c r="AN23" s="39">
        <v>0</v>
      </c>
      <c r="AO23" s="42">
        <v>0</v>
      </c>
      <c r="AP23" s="39">
        <v>0</v>
      </c>
      <c r="AQ23" s="40">
        <v>0</v>
      </c>
      <c r="AR23" s="37">
        <v>1</v>
      </c>
      <c r="AS23" s="40">
        <v>398</v>
      </c>
      <c r="AT23" s="37">
        <v>0</v>
      </c>
      <c r="AU23" s="38">
        <v>0</v>
      </c>
      <c r="AV23" s="39">
        <v>5</v>
      </c>
      <c r="AW23" s="42">
        <v>7</v>
      </c>
      <c r="AX23" s="43" t="str">
        <f t="shared" si="7"/>
        <v/>
      </c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10"/>
      <c r="BJ23" s="10"/>
      <c r="BK23" s="10"/>
      <c r="BL23" s="10"/>
      <c r="BU23" s="10"/>
      <c r="BW23" s="11"/>
      <c r="CA23" s="44" t="str">
        <f t="shared" si="8"/>
        <v/>
      </c>
      <c r="CB23" s="44" t="str">
        <f t="shared" si="9"/>
        <v/>
      </c>
      <c r="CC23" s="44" t="str">
        <f t="shared" si="10"/>
        <v/>
      </c>
      <c r="CD23" s="44" t="str">
        <f t="shared" si="11"/>
        <v/>
      </c>
      <c r="CE23" s="44" t="str">
        <f t="shared" si="12"/>
        <v/>
      </c>
      <c r="CF23" s="44" t="str">
        <f t="shared" si="13"/>
        <v/>
      </c>
      <c r="CG23" s="44" t="str">
        <f t="shared" si="14"/>
        <v/>
      </c>
      <c r="CH23" s="44" t="str">
        <f t="shared" si="15"/>
        <v/>
      </c>
      <c r="CI23" s="44" t="str">
        <f t="shared" si="16"/>
        <v/>
      </c>
      <c r="CJ23" s="44" t="str">
        <f t="shared" si="17"/>
        <v/>
      </c>
      <c r="CK23" s="44" t="str">
        <f t="shared" si="18"/>
        <v/>
      </c>
      <c r="CL23" s="44" t="str">
        <f t="shared" si="19"/>
        <v/>
      </c>
      <c r="CM23" s="44" t="str">
        <f t="shared" si="20"/>
        <v/>
      </c>
      <c r="CN23" s="44" t="str">
        <f t="shared" si="21"/>
        <v/>
      </c>
      <c r="CO23" s="44" t="str">
        <f t="shared" si="22"/>
        <v/>
      </c>
      <c r="CP23" s="44" t="str">
        <f t="shared" si="23"/>
        <v/>
      </c>
      <c r="CQ23" s="44" t="str">
        <f t="shared" si="24"/>
        <v/>
      </c>
      <c r="CR23" s="44" t="str">
        <f t="shared" si="25"/>
        <v/>
      </c>
      <c r="CS23" s="44" t="str">
        <f t="shared" si="26"/>
        <v/>
      </c>
      <c r="CT23" s="44" t="str">
        <f t="shared" si="27"/>
        <v/>
      </c>
      <c r="CU23" s="44" t="str">
        <f t="shared" si="28"/>
        <v/>
      </c>
      <c r="CV23" s="44" t="str">
        <f t="shared" si="29"/>
        <v/>
      </c>
      <c r="CW23" s="44" t="str">
        <f t="shared" si="30"/>
        <v/>
      </c>
      <c r="CX23" s="44" t="str">
        <f t="shared" si="31"/>
        <v/>
      </c>
      <c r="CY23" s="44" t="str">
        <f t="shared" si="32"/>
        <v/>
      </c>
      <c r="CZ23" s="44" t="str">
        <f t="shared" si="1"/>
        <v/>
      </c>
      <c r="DA23" s="45">
        <f t="shared" si="2"/>
        <v>0</v>
      </c>
      <c r="DB23" s="45">
        <f t="shared" si="3"/>
        <v>0</v>
      </c>
      <c r="DC23" s="45">
        <f t="shared" si="4"/>
        <v>0</v>
      </c>
      <c r="DD23" s="45">
        <f t="shared" si="5"/>
        <v>0</v>
      </c>
      <c r="DE23" s="45">
        <f t="shared" si="6"/>
        <v>0</v>
      </c>
      <c r="DF23" s="45">
        <f t="shared" si="33"/>
        <v>0</v>
      </c>
      <c r="DG23" s="45">
        <f t="shared" si="34"/>
        <v>0</v>
      </c>
      <c r="DH23" s="45">
        <f t="shared" si="35"/>
        <v>0</v>
      </c>
      <c r="DI23" s="45">
        <f t="shared" si="36"/>
        <v>0</v>
      </c>
      <c r="DJ23" s="45">
        <f t="shared" si="37"/>
        <v>0</v>
      </c>
      <c r="DK23" s="45">
        <f t="shared" si="38"/>
        <v>0</v>
      </c>
      <c r="DL23" s="45">
        <f t="shared" si="39"/>
        <v>0</v>
      </c>
      <c r="DM23" s="45">
        <f t="shared" si="40"/>
        <v>0</v>
      </c>
      <c r="DN23" s="45">
        <f t="shared" si="41"/>
        <v>0</v>
      </c>
      <c r="DO23" s="45">
        <f t="shared" si="42"/>
        <v>0</v>
      </c>
      <c r="DP23" s="45">
        <f t="shared" si="43"/>
        <v>0</v>
      </c>
      <c r="DQ23" s="45">
        <f t="shared" si="44"/>
        <v>0</v>
      </c>
      <c r="DR23" s="45">
        <f t="shared" si="45"/>
        <v>0</v>
      </c>
      <c r="DS23" s="45">
        <f t="shared" si="46"/>
        <v>0</v>
      </c>
      <c r="DT23" s="45">
        <f t="shared" si="47"/>
        <v>0</v>
      </c>
      <c r="DU23" s="45">
        <f t="shared" si="48"/>
        <v>0</v>
      </c>
      <c r="DV23" s="45">
        <f t="shared" si="49"/>
        <v>0</v>
      </c>
      <c r="DW23" s="45">
        <f t="shared" si="50"/>
        <v>0</v>
      </c>
      <c r="DX23" s="45">
        <f t="shared" si="51"/>
        <v>0</v>
      </c>
      <c r="DY23" s="45">
        <f t="shared" si="52"/>
        <v>0</v>
      </c>
      <c r="DZ23" s="45">
        <f t="shared" si="53"/>
        <v>0</v>
      </c>
    </row>
    <row r="24" spans="1:130" x14ac:dyDescent="0.25">
      <c r="A24" s="46" t="s">
        <v>49</v>
      </c>
      <c r="B24" s="47">
        <f>+D24+F24+H24+J24+L24+N24+P24+R24+T24+V24+X24+Z24+AB24+AD24+AF24+AH24+AJ24+AL24+AN24+AP24</f>
        <v>68</v>
      </c>
      <c r="C24" s="48">
        <f>+E24+G24+I24+K24+M24+O24+Q24+S24+U24+W24+Y24+AA24+AC24+AE24+AG24+AI24+AK24+AM24+AO24+AQ24</f>
        <v>10</v>
      </c>
      <c r="D24" s="37"/>
      <c r="E24" s="38"/>
      <c r="F24" s="39"/>
      <c r="G24" s="38"/>
      <c r="H24" s="39"/>
      <c r="I24" s="42"/>
      <c r="J24" s="37"/>
      <c r="K24" s="37"/>
      <c r="L24" s="39"/>
      <c r="M24" s="42"/>
      <c r="N24" s="37">
        <v>1</v>
      </c>
      <c r="O24" s="38">
        <v>0</v>
      </c>
      <c r="P24" s="39">
        <v>1</v>
      </c>
      <c r="Q24" s="38">
        <v>0</v>
      </c>
      <c r="R24" s="39">
        <v>7</v>
      </c>
      <c r="S24" s="38">
        <v>3</v>
      </c>
      <c r="T24" s="39">
        <v>9</v>
      </c>
      <c r="U24" s="38">
        <v>0</v>
      </c>
      <c r="V24" s="39">
        <v>12</v>
      </c>
      <c r="W24" s="38">
        <v>3</v>
      </c>
      <c r="X24" s="39">
        <v>7</v>
      </c>
      <c r="Y24" s="38">
        <v>2</v>
      </c>
      <c r="Z24" s="39">
        <v>10</v>
      </c>
      <c r="AA24" s="38">
        <v>0</v>
      </c>
      <c r="AB24" s="39">
        <v>4</v>
      </c>
      <c r="AC24" s="38">
        <v>1</v>
      </c>
      <c r="AD24" s="39">
        <v>10</v>
      </c>
      <c r="AE24" s="38">
        <v>1</v>
      </c>
      <c r="AF24" s="39">
        <v>5</v>
      </c>
      <c r="AG24" s="38">
        <v>0</v>
      </c>
      <c r="AH24" s="39">
        <v>1</v>
      </c>
      <c r="AI24" s="38">
        <v>0</v>
      </c>
      <c r="AJ24" s="39">
        <v>0</v>
      </c>
      <c r="AK24" s="38">
        <v>0</v>
      </c>
      <c r="AL24" s="39">
        <v>1</v>
      </c>
      <c r="AM24" s="38">
        <v>0</v>
      </c>
      <c r="AN24" s="39">
        <v>0</v>
      </c>
      <c r="AO24" s="38">
        <v>0</v>
      </c>
      <c r="AP24" s="39">
        <v>0</v>
      </c>
      <c r="AQ24" s="40">
        <v>0</v>
      </c>
      <c r="AR24" s="37">
        <v>48</v>
      </c>
      <c r="AS24" s="40">
        <v>20</v>
      </c>
      <c r="AT24" s="37">
        <v>0</v>
      </c>
      <c r="AU24" s="38">
        <v>0</v>
      </c>
      <c r="AV24" s="39">
        <v>0</v>
      </c>
      <c r="AW24" s="42">
        <v>3</v>
      </c>
      <c r="AX24" s="43" t="str">
        <f t="shared" si="7"/>
        <v/>
      </c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10"/>
      <c r="BJ24" s="10"/>
      <c r="BK24" s="10"/>
      <c r="BL24" s="10"/>
      <c r="BU24" s="10"/>
      <c r="BW24" s="11"/>
      <c r="CA24" s="44" t="str">
        <f t="shared" si="8"/>
        <v/>
      </c>
      <c r="CB24" s="44" t="str">
        <f t="shared" si="9"/>
        <v/>
      </c>
      <c r="CC24" s="44" t="str">
        <f t="shared" si="10"/>
        <v/>
      </c>
      <c r="CD24" s="44" t="str">
        <f t="shared" si="11"/>
        <v/>
      </c>
      <c r="CE24" s="44" t="str">
        <f t="shared" si="12"/>
        <v/>
      </c>
      <c r="CF24" s="44" t="str">
        <f t="shared" si="13"/>
        <v/>
      </c>
      <c r="CG24" s="44" t="str">
        <f t="shared" si="14"/>
        <v/>
      </c>
      <c r="CH24" s="44" t="str">
        <f t="shared" si="15"/>
        <v/>
      </c>
      <c r="CI24" s="44" t="str">
        <f t="shared" si="16"/>
        <v/>
      </c>
      <c r="CJ24" s="44" t="str">
        <f t="shared" si="17"/>
        <v/>
      </c>
      <c r="CK24" s="44" t="str">
        <f t="shared" si="18"/>
        <v/>
      </c>
      <c r="CL24" s="44" t="str">
        <f t="shared" si="19"/>
        <v/>
      </c>
      <c r="CM24" s="44" t="str">
        <f t="shared" si="20"/>
        <v/>
      </c>
      <c r="CN24" s="44" t="str">
        <f t="shared" si="21"/>
        <v/>
      </c>
      <c r="CO24" s="44" t="str">
        <f t="shared" si="22"/>
        <v/>
      </c>
      <c r="CP24" s="44" t="str">
        <f t="shared" si="23"/>
        <v/>
      </c>
      <c r="CQ24" s="44" t="str">
        <f t="shared" si="24"/>
        <v/>
      </c>
      <c r="CR24" s="44" t="str">
        <f t="shared" si="25"/>
        <v/>
      </c>
      <c r="CS24" s="44" t="str">
        <f t="shared" si="26"/>
        <v/>
      </c>
      <c r="CT24" s="44" t="str">
        <f t="shared" si="27"/>
        <v/>
      </c>
      <c r="CU24" s="44" t="str">
        <f t="shared" si="28"/>
        <v/>
      </c>
      <c r="CV24" s="44" t="str">
        <f t="shared" si="29"/>
        <v/>
      </c>
      <c r="CW24" s="44" t="str">
        <f t="shared" si="30"/>
        <v/>
      </c>
      <c r="CX24" s="44" t="str">
        <f t="shared" si="31"/>
        <v/>
      </c>
      <c r="CY24" s="44" t="str">
        <f t="shared" si="32"/>
        <v/>
      </c>
      <c r="CZ24" s="44" t="str">
        <f t="shared" si="1"/>
        <v/>
      </c>
      <c r="DA24" s="45">
        <f t="shared" si="2"/>
        <v>0</v>
      </c>
      <c r="DB24" s="45">
        <f t="shared" si="3"/>
        <v>0</v>
      </c>
      <c r="DC24" s="45">
        <f t="shared" si="4"/>
        <v>0</v>
      </c>
      <c r="DD24" s="45">
        <f t="shared" si="5"/>
        <v>0</v>
      </c>
      <c r="DE24" s="45">
        <f t="shared" si="6"/>
        <v>0</v>
      </c>
      <c r="DF24" s="45">
        <f t="shared" si="33"/>
        <v>0</v>
      </c>
      <c r="DG24" s="45">
        <f t="shared" si="34"/>
        <v>0</v>
      </c>
      <c r="DH24" s="45">
        <f t="shared" si="35"/>
        <v>0</v>
      </c>
      <c r="DI24" s="45">
        <f t="shared" si="36"/>
        <v>0</v>
      </c>
      <c r="DJ24" s="45">
        <f t="shared" si="37"/>
        <v>0</v>
      </c>
      <c r="DK24" s="45">
        <f t="shared" si="38"/>
        <v>0</v>
      </c>
      <c r="DL24" s="45">
        <f t="shared" si="39"/>
        <v>0</v>
      </c>
      <c r="DM24" s="45">
        <f t="shared" si="40"/>
        <v>0</v>
      </c>
      <c r="DN24" s="45">
        <f t="shared" si="41"/>
        <v>0</v>
      </c>
      <c r="DO24" s="45">
        <f t="shared" si="42"/>
        <v>0</v>
      </c>
      <c r="DP24" s="45">
        <f t="shared" si="43"/>
        <v>0</v>
      </c>
      <c r="DQ24" s="45">
        <f t="shared" si="44"/>
        <v>0</v>
      </c>
      <c r="DR24" s="45">
        <f t="shared" si="45"/>
        <v>0</v>
      </c>
      <c r="DS24" s="45">
        <f t="shared" si="46"/>
        <v>0</v>
      </c>
      <c r="DT24" s="45">
        <f t="shared" si="47"/>
        <v>0</v>
      </c>
      <c r="DU24" s="45">
        <f t="shared" si="48"/>
        <v>0</v>
      </c>
      <c r="DV24" s="45">
        <f t="shared" si="49"/>
        <v>0</v>
      </c>
      <c r="DW24" s="45">
        <f t="shared" si="50"/>
        <v>0</v>
      </c>
      <c r="DX24" s="45">
        <f t="shared" si="51"/>
        <v>0</v>
      </c>
      <c r="DY24" s="45">
        <f t="shared" si="52"/>
        <v>0</v>
      </c>
      <c r="DZ24" s="45">
        <f t="shared" si="53"/>
        <v>0</v>
      </c>
    </row>
    <row r="25" spans="1:130" x14ac:dyDescent="0.25">
      <c r="A25" s="46" t="s">
        <v>50</v>
      </c>
      <c r="B25" s="47">
        <f>+P25+R25+T25+V25+X25+Z25+AB25+AD25+AF25+AH25+AJ25+AL25+AN25+AP25</f>
        <v>182</v>
      </c>
      <c r="C25" s="48">
        <f>+Q25+S25+U25+W25+Y25+AA25+AC25+AE25+AG25+AI25+AK25+AM25+AO25+AQ25</f>
        <v>3</v>
      </c>
      <c r="D25" s="33"/>
      <c r="E25" s="34"/>
      <c r="F25" s="35"/>
      <c r="G25" s="34"/>
      <c r="H25" s="35"/>
      <c r="I25" s="34"/>
      <c r="J25" s="35"/>
      <c r="K25" s="34"/>
      <c r="L25" s="35"/>
      <c r="M25" s="36"/>
      <c r="N25" s="33"/>
      <c r="O25" s="34"/>
      <c r="P25" s="39">
        <v>4</v>
      </c>
      <c r="Q25" s="38">
        <v>0</v>
      </c>
      <c r="R25" s="39">
        <v>16</v>
      </c>
      <c r="S25" s="38">
        <v>1</v>
      </c>
      <c r="T25" s="39">
        <v>28</v>
      </c>
      <c r="U25" s="38">
        <v>1</v>
      </c>
      <c r="V25" s="39">
        <v>22</v>
      </c>
      <c r="W25" s="38">
        <v>1</v>
      </c>
      <c r="X25" s="39">
        <v>18</v>
      </c>
      <c r="Y25" s="38">
        <v>0</v>
      </c>
      <c r="Z25" s="39">
        <v>13</v>
      </c>
      <c r="AA25" s="38">
        <v>0</v>
      </c>
      <c r="AB25" s="39">
        <v>12</v>
      </c>
      <c r="AC25" s="38">
        <v>0</v>
      </c>
      <c r="AD25" s="39">
        <v>8</v>
      </c>
      <c r="AE25" s="38">
        <v>0</v>
      </c>
      <c r="AF25" s="39">
        <v>3</v>
      </c>
      <c r="AG25" s="38">
        <v>0</v>
      </c>
      <c r="AH25" s="39">
        <v>4</v>
      </c>
      <c r="AI25" s="38">
        <v>0</v>
      </c>
      <c r="AJ25" s="39">
        <v>18</v>
      </c>
      <c r="AK25" s="38">
        <v>0</v>
      </c>
      <c r="AL25" s="39">
        <v>14</v>
      </c>
      <c r="AM25" s="38">
        <v>0</v>
      </c>
      <c r="AN25" s="39">
        <v>13</v>
      </c>
      <c r="AO25" s="38">
        <v>0</v>
      </c>
      <c r="AP25" s="39">
        <v>9</v>
      </c>
      <c r="AQ25" s="40">
        <v>0</v>
      </c>
      <c r="AR25" s="37">
        <v>55</v>
      </c>
      <c r="AS25" s="40">
        <v>127</v>
      </c>
      <c r="AT25" s="37">
        <v>0</v>
      </c>
      <c r="AU25" s="38">
        <v>0</v>
      </c>
      <c r="AV25" s="39">
        <v>4</v>
      </c>
      <c r="AW25" s="42">
        <v>1</v>
      </c>
      <c r="AX25" s="43" t="str">
        <f t="shared" si="7"/>
        <v/>
      </c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10"/>
      <c r="BJ25" s="10"/>
      <c r="BK25" s="10"/>
      <c r="BL25" s="10"/>
      <c r="BU25" s="10"/>
      <c r="BW25" s="11"/>
      <c r="CA25" s="44" t="str">
        <f t="shared" si="8"/>
        <v/>
      </c>
      <c r="CB25" s="44" t="str">
        <f t="shared" si="9"/>
        <v/>
      </c>
      <c r="CC25" s="44" t="str">
        <f t="shared" si="10"/>
        <v/>
      </c>
      <c r="CD25" s="44" t="str">
        <f t="shared" si="11"/>
        <v/>
      </c>
      <c r="CE25" s="44" t="str">
        <f t="shared" si="12"/>
        <v/>
      </c>
      <c r="CF25" s="44" t="str">
        <f t="shared" si="13"/>
        <v/>
      </c>
      <c r="CG25" s="44" t="str">
        <f t="shared" si="14"/>
        <v/>
      </c>
      <c r="CH25" s="44" t="str">
        <f t="shared" si="15"/>
        <v/>
      </c>
      <c r="CI25" s="44" t="str">
        <f t="shared" si="16"/>
        <v/>
      </c>
      <c r="CJ25" s="44" t="str">
        <f t="shared" si="17"/>
        <v/>
      </c>
      <c r="CK25" s="44" t="str">
        <f t="shared" si="18"/>
        <v/>
      </c>
      <c r="CL25" s="44" t="str">
        <f t="shared" si="19"/>
        <v/>
      </c>
      <c r="CM25" s="44" t="str">
        <f t="shared" si="20"/>
        <v/>
      </c>
      <c r="CN25" s="44" t="str">
        <f t="shared" si="21"/>
        <v/>
      </c>
      <c r="CO25" s="44" t="str">
        <f t="shared" si="22"/>
        <v/>
      </c>
      <c r="CP25" s="44" t="str">
        <f t="shared" si="23"/>
        <v/>
      </c>
      <c r="CQ25" s="44" t="str">
        <f t="shared" si="24"/>
        <v/>
      </c>
      <c r="CR25" s="44" t="str">
        <f t="shared" si="25"/>
        <v/>
      </c>
      <c r="CS25" s="44" t="str">
        <f t="shared" si="26"/>
        <v/>
      </c>
      <c r="CT25" s="44" t="str">
        <f t="shared" si="27"/>
        <v/>
      </c>
      <c r="CU25" s="44" t="str">
        <f t="shared" si="28"/>
        <v/>
      </c>
      <c r="CV25" s="44" t="str">
        <f t="shared" si="29"/>
        <v/>
      </c>
      <c r="CW25" s="44" t="str">
        <f t="shared" si="30"/>
        <v/>
      </c>
      <c r="CX25" s="44" t="str">
        <f t="shared" si="31"/>
        <v/>
      </c>
      <c r="CY25" s="44" t="str">
        <f t="shared" si="32"/>
        <v/>
      </c>
      <c r="CZ25" s="44" t="str">
        <f t="shared" si="1"/>
        <v/>
      </c>
      <c r="DA25" s="45">
        <f t="shared" si="2"/>
        <v>0</v>
      </c>
      <c r="DB25" s="45">
        <f t="shared" si="3"/>
        <v>0</v>
      </c>
      <c r="DC25" s="45">
        <f t="shared" si="4"/>
        <v>0</v>
      </c>
      <c r="DD25" s="45">
        <f t="shared" si="5"/>
        <v>0</v>
      </c>
      <c r="DE25" s="45">
        <f t="shared" si="6"/>
        <v>0</v>
      </c>
      <c r="DF25" s="45">
        <f t="shared" si="33"/>
        <v>0</v>
      </c>
      <c r="DG25" s="45">
        <f t="shared" si="34"/>
        <v>0</v>
      </c>
      <c r="DH25" s="45">
        <f t="shared" si="35"/>
        <v>0</v>
      </c>
      <c r="DI25" s="45">
        <f t="shared" si="36"/>
        <v>0</v>
      </c>
      <c r="DJ25" s="45">
        <f t="shared" si="37"/>
        <v>0</v>
      </c>
      <c r="DK25" s="45">
        <f t="shared" si="38"/>
        <v>0</v>
      </c>
      <c r="DL25" s="45">
        <f t="shared" si="39"/>
        <v>0</v>
      </c>
      <c r="DM25" s="45">
        <f t="shared" si="40"/>
        <v>0</v>
      </c>
      <c r="DN25" s="45">
        <f t="shared" si="41"/>
        <v>0</v>
      </c>
      <c r="DO25" s="45">
        <f t="shared" si="42"/>
        <v>0</v>
      </c>
      <c r="DP25" s="45">
        <f t="shared" si="43"/>
        <v>0</v>
      </c>
      <c r="DQ25" s="45">
        <f t="shared" si="44"/>
        <v>0</v>
      </c>
      <c r="DR25" s="45">
        <f t="shared" si="45"/>
        <v>0</v>
      </c>
      <c r="DS25" s="45">
        <f t="shared" si="46"/>
        <v>0</v>
      </c>
      <c r="DT25" s="45">
        <f t="shared" si="47"/>
        <v>0</v>
      </c>
      <c r="DU25" s="45">
        <f t="shared" si="48"/>
        <v>0</v>
      </c>
      <c r="DV25" s="45">
        <f t="shared" si="49"/>
        <v>0</v>
      </c>
      <c r="DW25" s="45">
        <f t="shared" si="50"/>
        <v>0</v>
      </c>
      <c r="DX25" s="45">
        <f t="shared" si="51"/>
        <v>0</v>
      </c>
      <c r="DY25" s="45">
        <f t="shared" si="52"/>
        <v>0</v>
      </c>
      <c r="DZ25" s="45">
        <f t="shared" si="53"/>
        <v>0</v>
      </c>
    </row>
    <row r="26" spans="1:130" x14ac:dyDescent="0.25">
      <c r="A26" s="46" t="s">
        <v>51</v>
      </c>
      <c r="B26" s="47">
        <f>+P26+R26+T26+V26+X26+Z26+AB26+AD26+AF26+AH26</f>
        <v>0</v>
      </c>
      <c r="C26" s="48">
        <f>+Q26+S26+U26+W26+Y26+AA26+AC26+AE26+AG26+AI26</f>
        <v>0</v>
      </c>
      <c r="D26" s="33"/>
      <c r="E26" s="34"/>
      <c r="F26" s="35"/>
      <c r="G26" s="34"/>
      <c r="H26" s="35"/>
      <c r="I26" s="34"/>
      <c r="J26" s="35"/>
      <c r="K26" s="34"/>
      <c r="L26" s="35"/>
      <c r="M26" s="36"/>
      <c r="N26" s="33"/>
      <c r="O26" s="34"/>
      <c r="P26" s="39"/>
      <c r="Q26" s="38"/>
      <c r="R26" s="39"/>
      <c r="S26" s="38"/>
      <c r="T26" s="39"/>
      <c r="U26" s="38"/>
      <c r="V26" s="39"/>
      <c r="W26" s="38"/>
      <c r="X26" s="39"/>
      <c r="Y26" s="38"/>
      <c r="Z26" s="39"/>
      <c r="AA26" s="38"/>
      <c r="AB26" s="39"/>
      <c r="AC26" s="38"/>
      <c r="AD26" s="39"/>
      <c r="AE26" s="38"/>
      <c r="AF26" s="39"/>
      <c r="AG26" s="38"/>
      <c r="AH26" s="39"/>
      <c r="AI26" s="38"/>
      <c r="AJ26" s="35"/>
      <c r="AK26" s="34"/>
      <c r="AL26" s="35"/>
      <c r="AM26" s="34"/>
      <c r="AN26" s="35"/>
      <c r="AO26" s="34"/>
      <c r="AP26" s="35"/>
      <c r="AQ26" s="54"/>
      <c r="AR26" s="37"/>
      <c r="AS26" s="40"/>
      <c r="AT26" s="37"/>
      <c r="AU26" s="38"/>
      <c r="AV26" s="39"/>
      <c r="AW26" s="42"/>
      <c r="AX26" s="43" t="str">
        <f t="shared" si="7"/>
        <v/>
      </c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10"/>
      <c r="BJ26" s="10"/>
      <c r="BK26" s="10"/>
      <c r="BL26" s="10"/>
      <c r="BU26" s="10"/>
      <c r="BW26" s="11"/>
      <c r="CA26" s="44" t="str">
        <f t="shared" si="8"/>
        <v/>
      </c>
      <c r="CB26" s="44" t="str">
        <f t="shared" si="9"/>
        <v/>
      </c>
      <c r="CC26" s="44" t="str">
        <f t="shared" si="10"/>
        <v/>
      </c>
      <c r="CD26" s="44" t="str">
        <f t="shared" si="11"/>
        <v/>
      </c>
      <c r="CE26" s="44" t="str">
        <f t="shared" si="12"/>
        <v/>
      </c>
      <c r="CF26" s="44" t="str">
        <f t="shared" si="13"/>
        <v/>
      </c>
      <c r="CG26" s="44" t="str">
        <f t="shared" si="14"/>
        <v/>
      </c>
      <c r="CH26" s="44" t="str">
        <f t="shared" si="15"/>
        <v/>
      </c>
      <c r="CI26" s="44" t="str">
        <f t="shared" si="16"/>
        <v/>
      </c>
      <c r="CJ26" s="44" t="str">
        <f t="shared" si="17"/>
        <v/>
      </c>
      <c r="CK26" s="44" t="str">
        <f t="shared" si="18"/>
        <v/>
      </c>
      <c r="CL26" s="44" t="str">
        <f t="shared" si="19"/>
        <v/>
      </c>
      <c r="CM26" s="44" t="str">
        <f t="shared" si="20"/>
        <v/>
      </c>
      <c r="CN26" s="44" t="str">
        <f t="shared" si="21"/>
        <v/>
      </c>
      <c r="CO26" s="44" t="str">
        <f t="shared" si="22"/>
        <v/>
      </c>
      <c r="CP26" s="44" t="str">
        <f t="shared" si="23"/>
        <v/>
      </c>
      <c r="CQ26" s="44" t="str">
        <f t="shared" si="24"/>
        <v/>
      </c>
      <c r="CR26" s="44" t="str">
        <f t="shared" si="25"/>
        <v/>
      </c>
      <c r="CS26" s="44" t="str">
        <f t="shared" si="26"/>
        <v/>
      </c>
      <c r="CT26" s="44" t="str">
        <f t="shared" si="27"/>
        <v/>
      </c>
      <c r="CU26" s="44" t="str">
        <f t="shared" si="28"/>
        <v/>
      </c>
      <c r="CV26" s="44" t="str">
        <f t="shared" si="29"/>
        <v/>
      </c>
      <c r="CW26" s="44" t="str">
        <f t="shared" si="30"/>
        <v/>
      </c>
      <c r="CX26" s="44" t="str">
        <f t="shared" si="31"/>
        <v/>
      </c>
      <c r="CY26" s="44" t="str">
        <f t="shared" si="32"/>
        <v/>
      </c>
      <c r="CZ26" s="44" t="str">
        <f t="shared" si="1"/>
        <v/>
      </c>
      <c r="DA26" s="45">
        <f t="shared" si="2"/>
        <v>0</v>
      </c>
      <c r="DB26" s="45">
        <f t="shared" si="3"/>
        <v>0</v>
      </c>
      <c r="DC26" s="45">
        <f t="shared" si="4"/>
        <v>0</v>
      </c>
      <c r="DD26" s="45">
        <f t="shared" si="5"/>
        <v>0</v>
      </c>
      <c r="DE26" s="45">
        <f t="shared" si="6"/>
        <v>0</v>
      </c>
      <c r="DF26" s="45">
        <f t="shared" si="33"/>
        <v>0</v>
      </c>
      <c r="DG26" s="45">
        <f t="shared" si="34"/>
        <v>0</v>
      </c>
      <c r="DH26" s="45">
        <f t="shared" si="35"/>
        <v>0</v>
      </c>
      <c r="DI26" s="45">
        <f t="shared" si="36"/>
        <v>0</v>
      </c>
      <c r="DJ26" s="45">
        <f t="shared" si="37"/>
        <v>0</v>
      </c>
      <c r="DK26" s="45">
        <f t="shared" si="38"/>
        <v>0</v>
      </c>
      <c r="DL26" s="45">
        <f t="shared" si="39"/>
        <v>0</v>
      </c>
      <c r="DM26" s="45">
        <f t="shared" si="40"/>
        <v>0</v>
      </c>
      <c r="DN26" s="45">
        <f t="shared" si="41"/>
        <v>0</v>
      </c>
      <c r="DO26" s="45">
        <f t="shared" si="42"/>
        <v>0</v>
      </c>
      <c r="DP26" s="45">
        <f t="shared" si="43"/>
        <v>0</v>
      </c>
      <c r="DQ26" s="45">
        <f t="shared" si="44"/>
        <v>0</v>
      </c>
      <c r="DR26" s="45">
        <f t="shared" si="45"/>
        <v>0</v>
      </c>
      <c r="DS26" s="45">
        <f t="shared" si="46"/>
        <v>0</v>
      </c>
      <c r="DT26" s="45">
        <f t="shared" si="47"/>
        <v>0</v>
      </c>
      <c r="DU26" s="45">
        <f t="shared" si="48"/>
        <v>0</v>
      </c>
      <c r="DV26" s="45">
        <f t="shared" si="49"/>
        <v>0</v>
      </c>
      <c r="DW26" s="45">
        <f t="shared" si="50"/>
        <v>0</v>
      </c>
      <c r="DX26" s="45">
        <f t="shared" si="51"/>
        <v>0</v>
      </c>
      <c r="DY26" s="45">
        <f t="shared" si="52"/>
        <v>0</v>
      </c>
      <c r="DZ26" s="45">
        <f t="shared" si="53"/>
        <v>0</v>
      </c>
    </row>
    <row r="27" spans="1:130" x14ac:dyDescent="0.25">
      <c r="A27" s="46" t="s">
        <v>52</v>
      </c>
      <c r="B27" s="47">
        <f t="shared" ref="B27:C29" si="54">+D27+F27+H27+J27+L27+N27+P27+R27+T27+V27+X27+Z27+AB27+AD27+AF27+AH27+AJ27+AL27+AN27+AP27</f>
        <v>0</v>
      </c>
      <c r="C27" s="48">
        <f t="shared" si="54"/>
        <v>0</v>
      </c>
      <c r="D27" s="37"/>
      <c r="E27" s="38"/>
      <c r="F27" s="39"/>
      <c r="G27" s="38"/>
      <c r="H27" s="39"/>
      <c r="I27" s="42"/>
      <c r="J27" s="37"/>
      <c r="K27" s="37"/>
      <c r="L27" s="39"/>
      <c r="M27" s="42"/>
      <c r="N27" s="37"/>
      <c r="O27" s="38"/>
      <c r="P27" s="39"/>
      <c r="Q27" s="38"/>
      <c r="R27" s="39"/>
      <c r="S27" s="38"/>
      <c r="T27" s="39"/>
      <c r="U27" s="38"/>
      <c r="V27" s="39"/>
      <c r="W27" s="38"/>
      <c r="X27" s="39"/>
      <c r="Y27" s="38"/>
      <c r="Z27" s="39"/>
      <c r="AA27" s="38"/>
      <c r="AB27" s="39"/>
      <c r="AC27" s="38"/>
      <c r="AD27" s="39"/>
      <c r="AE27" s="38"/>
      <c r="AF27" s="39"/>
      <c r="AG27" s="38"/>
      <c r="AH27" s="39"/>
      <c r="AI27" s="38"/>
      <c r="AJ27" s="39"/>
      <c r="AK27" s="38"/>
      <c r="AL27" s="39"/>
      <c r="AM27" s="38"/>
      <c r="AN27" s="39"/>
      <c r="AO27" s="38"/>
      <c r="AP27" s="39"/>
      <c r="AQ27" s="40"/>
      <c r="AR27" s="37"/>
      <c r="AS27" s="40"/>
      <c r="AT27" s="37"/>
      <c r="AU27" s="38"/>
      <c r="AV27" s="39"/>
      <c r="AW27" s="42"/>
      <c r="AX27" s="43" t="str">
        <f t="shared" si="7"/>
        <v/>
      </c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10"/>
      <c r="BJ27" s="10"/>
      <c r="BK27" s="10"/>
      <c r="BL27" s="10"/>
      <c r="BU27" s="10"/>
      <c r="BW27" s="11"/>
      <c r="CA27" s="44" t="str">
        <f t="shared" si="8"/>
        <v/>
      </c>
      <c r="CB27" s="44" t="str">
        <f t="shared" si="9"/>
        <v/>
      </c>
      <c r="CC27" s="44" t="str">
        <f t="shared" si="10"/>
        <v/>
      </c>
      <c r="CD27" s="44" t="str">
        <f t="shared" si="11"/>
        <v/>
      </c>
      <c r="CE27" s="44" t="str">
        <f t="shared" si="12"/>
        <v/>
      </c>
      <c r="CF27" s="44" t="str">
        <f t="shared" si="13"/>
        <v/>
      </c>
      <c r="CG27" s="44" t="str">
        <f t="shared" si="14"/>
        <v/>
      </c>
      <c r="CH27" s="44" t="str">
        <f t="shared" si="15"/>
        <v/>
      </c>
      <c r="CI27" s="44" t="str">
        <f t="shared" si="16"/>
        <v/>
      </c>
      <c r="CJ27" s="44" t="str">
        <f t="shared" si="17"/>
        <v/>
      </c>
      <c r="CK27" s="44" t="str">
        <f t="shared" si="18"/>
        <v/>
      </c>
      <c r="CL27" s="44" t="str">
        <f t="shared" si="19"/>
        <v/>
      </c>
      <c r="CM27" s="44" t="str">
        <f t="shared" si="20"/>
        <v/>
      </c>
      <c r="CN27" s="44" t="str">
        <f t="shared" si="21"/>
        <v/>
      </c>
      <c r="CO27" s="44" t="str">
        <f t="shared" si="22"/>
        <v/>
      </c>
      <c r="CP27" s="44" t="str">
        <f t="shared" si="23"/>
        <v/>
      </c>
      <c r="CQ27" s="44" t="str">
        <f t="shared" si="24"/>
        <v/>
      </c>
      <c r="CR27" s="44" t="str">
        <f t="shared" si="25"/>
        <v/>
      </c>
      <c r="CS27" s="44" t="str">
        <f t="shared" si="26"/>
        <v/>
      </c>
      <c r="CT27" s="44" t="str">
        <f t="shared" si="27"/>
        <v/>
      </c>
      <c r="CU27" s="44" t="str">
        <f t="shared" si="28"/>
        <v/>
      </c>
      <c r="CV27" s="44" t="str">
        <f t="shared" si="29"/>
        <v/>
      </c>
      <c r="CW27" s="44" t="str">
        <f t="shared" si="30"/>
        <v/>
      </c>
      <c r="CX27" s="44" t="str">
        <f t="shared" si="31"/>
        <v/>
      </c>
      <c r="CY27" s="44" t="str">
        <f t="shared" si="32"/>
        <v/>
      </c>
      <c r="CZ27" s="44" t="str">
        <f t="shared" si="1"/>
        <v/>
      </c>
      <c r="DA27" s="45">
        <f t="shared" si="2"/>
        <v>0</v>
      </c>
      <c r="DB27" s="45">
        <f t="shared" si="3"/>
        <v>0</v>
      </c>
      <c r="DC27" s="45">
        <f t="shared" si="4"/>
        <v>0</v>
      </c>
      <c r="DD27" s="45">
        <f t="shared" si="5"/>
        <v>0</v>
      </c>
      <c r="DE27" s="45">
        <f t="shared" si="6"/>
        <v>0</v>
      </c>
      <c r="DF27" s="45">
        <f t="shared" si="33"/>
        <v>0</v>
      </c>
      <c r="DG27" s="45">
        <f t="shared" si="34"/>
        <v>0</v>
      </c>
      <c r="DH27" s="45">
        <f t="shared" si="35"/>
        <v>0</v>
      </c>
      <c r="DI27" s="45">
        <f t="shared" si="36"/>
        <v>0</v>
      </c>
      <c r="DJ27" s="45">
        <f t="shared" si="37"/>
        <v>0</v>
      </c>
      <c r="DK27" s="45">
        <f t="shared" si="38"/>
        <v>0</v>
      </c>
      <c r="DL27" s="45">
        <f t="shared" si="39"/>
        <v>0</v>
      </c>
      <c r="DM27" s="45">
        <f t="shared" si="40"/>
        <v>0</v>
      </c>
      <c r="DN27" s="45">
        <f t="shared" si="41"/>
        <v>0</v>
      </c>
      <c r="DO27" s="45">
        <f t="shared" si="42"/>
        <v>0</v>
      </c>
      <c r="DP27" s="45">
        <f t="shared" si="43"/>
        <v>0</v>
      </c>
      <c r="DQ27" s="45">
        <f t="shared" si="44"/>
        <v>0</v>
      </c>
      <c r="DR27" s="45">
        <f t="shared" si="45"/>
        <v>0</v>
      </c>
      <c r="DS27" s="45">
        <f t="shared" si="46"/>
        <v>0</v>
      </c>
      <c r="DT27" s="45">
        <f t="shared" si="47"/>
        <v>0</v>
      </c>
      <c r="DU27" s="45">
        <f t="shared" si="48"/>
        <v>0</v>
      </c>
      <c r="DV27" s="45">
        <f t="shared" si="49"/>
        <v>0</v>
      </c>
      <c r="DW27" s="45">
        <f t="shared" si="50"/>
        <v>0</v>
      </c>
      <c r="DX27" s="45">
        <f t="shared" si="51"/>
        <v>0</v>
      </c>
      <c r="DY27" s="45">
        <f t="shared" si="52"/>
        <v>0</v>
      </c>
      <c r="DZ27" s="45">
        <f t="shared" si="53"/>
        <v>0</v>
      </c>
    </row>
    <row r="28" spans="1:130" x14ac:dyDescent="0.25">
      <c r="A28" s="46" t="s">
        <v>53</v>
      </c>
      <c r="B28" s="47">
        <f t="shared" si="54"/>
        <v>0</v>
      </c>
      <c r="C28" s="48">
        <f t="shared" si="54"/>
        <v>0</v>
      </c>
      <c r="D28" s="37"/>
      <c r="E28" s="38"/>
      <c r="F28" s="39"/>
      <c r="G28" s="38"/>
      <c r="H28" s="39"/>
      <c r="I28" s="42"/>
      <c r="J28" s="37"/>
      <c r="K28" s="37"/>
      <c r="L28" s="39"/>
      <c r="M28" s="42"/>
      <c r="N28" s="37"/>
      <c r="O28" s="38"/>
      <c r="P28" s="39"/>
      <c r="Q28" s="38"/>
      <c r="R28" s="39"/>
      <c r="S28" s="38"/>
      <c r="T28" s="39"/>
      <c r="U28" s="38"/>
      <c r="V28" s="39"/>
      <c r="W28" s="38"/>
      <c r="X28" s="39"/>
      <c r="Y28" s="38"/>
      <c r="Z28" s="39"/>
      <c r="AA28" s="38"/>
      <c r="AB28" s="39"/>
      <c r="AC28" s="38"/>
      <c r="AD28" s="39"/>
      <c r="AE28" s="38"/>
      <c r="AF28" s="39"/>
      <c r="AG28" s="38"/>
      <c r="AH28" s="39"/>
      <c r="AI28" s="38"/>
      <c r="AJ28" s="39"/>
      <c r="AK28" s="38"/>
      <c r="AL28" s="39"/>
      <c r="AM28" s="38"/>
      <c r="AN28" s="39"/>
      <c r="AO28" s="38"/>
      <c r="AP28" s="39"/>
      <c r="AQ28" s="40"/>
      <c r="AR28" s="37"/>
      <c r="AS28" s="40"/>
      <c r="AT28" s="37"/>
      <c r="AU28" s="38"/>
      <c r="AV28" s="39"/>
      <c r="AW28" s="42"/>
      <c r="AX28" s="43" t="str">
        <f t="shared" si="7"/>
        <v/>
      </c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10"/>
      <c r="BJ28" s="10"/>
      <c r="BK28" s="10"/>
      <c r="BL28" s="10"/>
      <c r="BU28" s="10"/>
      <c r="BW28" s="11"/>
      <c r="CA28" s="44" t="str">
        <f t="shared" si="8"/>
        <v/>
      </c>
      <c r="CB28" s="44" t="str">
        <f t="shared" si="9"/>
        <v/>
      </c>
      <c r="CC28" s="44" t="str">
        <f t="shared" si="10"/>
        <v/>
      </c>
      <c r="CD28" s="44" t="str">
        <f t="shared" si="11"/>
        <v/>
      </c>
      <c r="CE28" s="44" t="str">
        <f t="shared" si="12"/>
        <v/>
      </c>
      <c r="CF28" s="44" t="str">
        <f t="shared" si="13"/>
        <v/>
      </c>
      <c r="CG28" s="44" t="str">
        <f t="shared" si="14"/>
        <v/>
      </c>
      <c r="CH28" s="44" t="str">
        <f t="shared" si="15"/>
        <v/>
      </c>
      <c r="CI28" s="44" t="str">
        <f t="shared" si="16"/>
        <v/>
      </c>
      <c r="CJ28" s="44" t="str">
        <f t="shared" si="17"/>
        <v/>
      </c>
      <c r="CK28" s="44" t="str">
        <f t="shared" si="18"/>
        <v/>
      </c>
      <c r="CL28" s="44" t="str">
        <f t="shared" si="19"/>
        <v/>
      </c>
      <c r="CM28" s="44" t="str">
        <f t="shared" si="20"/>
        <v/>
      </c>
      <c r="CN28" s="44" t="str">
        <f t="shared" si="21"/>
        <v/>
      </c>
      <c r="CO28" s="44" t="str">
        <f t="shared" si="22"/>
        <v/>
      </c>
      <c r="CP28" s="44" t="str">
        <f t="shared" si="23"/>
        <v/>
      </c>
      <c r="CQ28" s="44" t="str">
        <f t="shared" si="24"/>
        <v/>
      </c>
      <c r="CR28" s="44" t="str">
        <f t="shared" si="25"/>
        <v/>
      </c>
      <c r="CS28" s="44" t="str">
        <f t="shared" si="26"/>
        <v/>
      </c>
      <c r="CT28" s="44" t="str">
        <f t="shared" si="27"/>
        <v/>
      </c>
      <c r="CU28" s="44" t="str">
        <f t="shared" si="28"/>
        <v/>
      </c>
      <c r="CV28" s="44" t="str">
        <f t="shared" si="29"/>
        <v/>
      </c>
      <c r="CW28" s="44" t="str">
        <f t="shared" si="30"/>
        <v/>
      </c>
      <c r="CX28" s="44" t="str">
        <f t="shared" si="31"/>
        <v/>
      </c>
      <c r="CY28" s="44" t="str">
        <f t="shared" si="32"/>
        <v/>
      </c>
      <c r="CZ28" s="44" t="str">
        <f t="shared" si="1"/>
        <v/>
      </c>
      <c r="DA28" s="45">
        <f t="shared" si="2"/>
        <v>0</v>
      </c>
      <c r="DB28" s="45">
        <f t="shared" si="3"/>
        <v>0</v>
      </c>
      <c r="DC28" s="45">
        <f t="shared" si="4"/>
        <v>0</v>
      </c>
      <c r="DD28" s="45">
        <f t="shared" si="5"/>
        <v>0</v>
      </c>
      <c r="DE28" s="45">
        <f t="shared" si="6"/>
        <v>0</v>
      </c>
      <c r="DF28" s="45">
        <f t="shared" si="33"/>
        <v>0</v>
      </c>
      <c r="DG28" s="45">
        <f t="shared" si="34"/>
        <v>0</v>
      </c>
      <c r="DH28" s="45">
        <f t="shared" si="35"/>
        <v>0</v>
      </c>
      <c r="DI28" s="45">
        <f t="shared" si="36"/>
        <v>0</v>
      </c>
      <c r="DJ28" s="45">
        <f t="shared" si="37"/>
        <v>0</v>
      </c>
      <c r="DK28" s="45">
        <f t="shared" si="38"/>
        <v>0</v>
      </c>
      <c r="DL28" s="45">
        <f t="shared" si="39"/>
        <v>0</v>
      </c>
      <c r="DM28" s="45">
        <f t="shared" si="40"/>
        <v>0</v>
      </c>
      <c r="DN28" s="45">
        <f t="shared" si="41"/>
        <v>0</v>
      </c>
      <c r="DO28" s="45">
        <f t="shared" si="42"/>
        <v>0</v>
      </c>
      <c r="DP28" s="45">
        <f t="shared" si="43"/>
        <v>0</v>
      </c>
      <c r="DQ28" s="45">
        <f t="shared" si="44"/>
        <v>0</v>
      </c>
      <c r="DR28" s="45">
        <f t="shared" si="45"/>
        <v>0</v>
      </c>
      <c r="DS28" s="45">
        <f t="shared" si="46"/>
        <v>0</v>
      </c>
      <c r="DT28" s="45">
        <f t="shared" si="47"/>
        <v>0</v>
      </c>
      <c r="DU28" s="45">
        <f t="shared" si="48"/>
        <v>0</v>
      </c>
      <c r="DV28" s="45">
        <f t="shared" si="49"/>
        <v>0</v>
      </c>
      <c r="DW28" s="45">
        <f t="shared" si="50"/>
        <v>0</v>
      </c>
      <c r="DX28" s="45">
        <f t="shared" si="51"/>
        <v>0</v>
      </c>
      <c r="DY28" s="45">
        <f t="shared" si="52"/>
        <v>0</v>
      </c>
      <c r="DZ28" s="45">
        <f t="shared" si="53"/>
        <v>0</v>
      </c>
    </row>
    <row r="29" spans="1:130" x14ac:dyDescent="0.25">
      <c r="A29" s="55" t="s">
        <v>54</v>
      </c>
      <c r="B29" s="411">
        <f t="shared" si="54"/>
        <v>0</v>
      </c>
      <c r="C29" s="57">
        <f t="shared" si="54"/>
        <v>0</v>
      </c>
      <c r="D29" s="58"/>
      <c r="E29" s="59"/>
      <c r="F29" s="60"/>
      <c r="G29" s="59"/>
      <c r="H29" s="60"/>
      <c r="I29" s="61"/>
      <c r="J29" s="58"/>
      <c r="K29" s="58"/>
      <c r="L29" s="60"/>
      <c r="M29" s="61"/>
      <c r="N29" s="58"/>
      <c r="O29" s="59"/>
      <c r="P29" s="60"/>
      <c r="Q29" s="59"/>
      <c r="R29" s="60"/>
      <c r="S29" s="59"/>
      <c r="T29" s="60"/>
      <c r="U29" s="59"/>
      <c r="V29" s="60"/>
      <c r="W29" s="59"/>
      <c r="X29" s="60"/>
      <c r="Y29" s="59"/>
      <c r="Z29" s="60"/>
      <c r="AA29" s="59"/>
      <c r="AB29" s="60"/>
      <c r="AC29" s="59"/>
      <c r="AD29" s="60"/>
      <c r="AE29" s="59"/>
      <c r="AF29" s="60"/>
      <c r="AG29" s="59"/>
      <c r="AH29" s="60"/>
      <c r="AI29" s="59"/>
      <c r="AJ29" s="60"/>
      <c r="AK29" s="59"/>
      <c r="AL29" s="60"/>
      <c r="AM29" s="59"/>
      <c r="AN29" s="60"/>
      <c r="AO29" s="59"/>
      <c r="AP29" s="60"/>
      <c r="AQ29" s="62"/>
      <c r="AR29" s="58"/>
      <c r="AS29" s="62"/>
      <c r="AT29" s="58"/>
      <c r="AU29" s="59"/>
      <c r="AV29" s="60"/>
      <c r="AW29" s="61"/>
      <c r="AX29" s="43" t="str">
        <f t="shared" si="7"/>
        <v/>
      </c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10"/>
      <c r="BJ29" s="10"/>
      <c r="BK29" s="10"/>
      <c r="BL29" s="10"/>
      <c r="BU29" s="10"/>
      <c r="BW29" s="11"/>
      <c r="CA29" s="44" t="str">
        <f t="shared" si="8"/>
        <v/>
      </c>
      <c r="CB29" s="44" t="str">
        <f t="shared" si="9"/>
        <v/>
      </c>
      <c r="CC29" s="44" t="str">
        <f t="shared" si="10"/>
        <v/>
      </c>
      <c r="CD29" s="44" t="str">
        <f t="shared" si="11"/>
        <v/>
      </c>
      <c r="CE29" s="44" t="str">
        <f t="shared" si="12"/>
        <v/>
      </c>
      <c r="CF29" s="44" t="str">
        <f t="shared" si="13"/>
        <v/>
      </c>
      <c r="CG29" s="44" t="str">
        <f t="shared" si="14"/>
        <v/>
      </c>
      <c r="CH29" s="44" t="str">
        <f t="shared" si="15"/>
        <v/>
      </c>
      <c r="CI29" s="44" t="str">
        <f t="shared" si="16"/>
        <v/>
      </c>
      <c r="CJ29" s="44" t="str">
        <f t="shared" si="17"/>
        <v/>
      </c>
      <c r="CK29" s="44" t="str">
        <f t="shared" si="18"/>
        <v/>
      </c>
      <c r="CL29" s="44" t="str">
        <f t="shared" si="19"/>
        <v/>
      </c>
      <c r="CM29" s="44" t="str">
        <f t="shared" si="20"/>
        <v/>
      </c>
      <c r="CN29" s="44" t="str">
        <f t="shared" si="21"/>
        <v/>
      </c>
      <c r="CO29" s="44" t="str">
        <f t="shared" si="22"/>
        <v/>
      </c>
      <c r="CP29" s="44" t="str">
        <f t="shared" si="23"/>
        <v/>
      </c>
      <c r="CQ29" s="44" t="str">
        <f t="shared" si="24"/>
        <v/>
      </c>
      <c r="CR29" s="44" t="str">
        <f t="shared" si="25"/>
        <v/>
      </c>
      <c r="CS29" s="44" t="str">
        <f t="shared" si="26"/>
        <v/>
      </c>
      <c r="CT29" s="44" t="str">
        <f t="shared" si="27"/>
        <v/>
      </c>
      <c r="CU29" s="44" t="str">
        <f t="shared" si="28"/>
        <v/>
      </c>
      <c r="CV29" s="44" t="str">
        <f t="shared" si="29"/>
        <v/>
      </c>
      <c r="CW29" s="44" t="str">
        <f t="shared" si="30"/>
        <v/>
      </c>
      <c r="CX29" s="44" t="str">
        <f t="shared" si="31"/>
        <v/>
      </c>
      <c r="CY29" s="44" t="str">
        <f t="shared" si="32"/>
        <v/>
      </c>
      <c r="CZ29" s="44" t="str">
        <f t="shared" si="1"/>
        <v/>
      </c>
      <c r="DA29" s="45">
        <f t="shared" si="2"/>
        <v>0</v>
      </c>
      <c r="DB29" s="45">
        <f t="shared" si="3"/>
        <v>0</v>
      </c>
      <c r="DC29" s="45">
        <f t="shared" si="4"/>
        <v>0</v>
      </c>
      <c r="DD29" s="45">
        <f t="shared" si="5"/>
        <v>0</v>
      </c>
      <c r="DE29" s="45">
        <f t="shared" si="6"/>
        <v>0</v>
      </c>
      <c r="DF29" s="45">
        <f t="shared" si="33"/>
        <v>0</v>
      </c>
      <c r="DG29" s="45">
        <f t="shared" si="34"/>
        <v>0</v>
      </c>
      <c r="DH29" s="45">
        <f t="shared" si="35"/>
        <v>0</v>
      </c>
      <c r="DI29" s="45">
        <f t="shared" si="36"/>
        <v>0</v>
      </c>
      <c r="DJ29" s="45">
        <f t="shared" si="37"/>
        <v>0</v>
      </c>
      <c r="DK29" s="45">
        <f t="shared" si="38"/>
        <v>0</v>
      </c>
      <c r="DL29" s="45">
        <f t="shared" si="39"/>
        <v>0</v>
      </c>
      <c r="DM29" s="45">
        <f t="shared" si="40"/>
        <v>0</v>
      </c>
      <c r="DN29" s="45">
        <f t="shared" si="41"/>
        <v>0</v>
      </c>
      <c r="DO29" s="45">
        <f t="shared" si="42"/>
        <v>0</v>
      </c>
      <c r="DP29" s="45">
        <f t="shared" si="43"/>
        <v>0</v>
      </c>
      <c r="DQ29" s="45">
        <f t="shared" si="44"/>
        <v>0</v>
      </c>
      <c r="DR29" s="45">
        <f t="shared" si="45"/>
        <v>0</v>
      </c>
      <c r="DS29" s="45">
        <f t="shared" si="46"/>
        <v>0</v>
      </c>
      <c r="DT29" s="45">
        <f t="shared" si="47"/>
        <v>0</v>
      </c>
      <c r="DU29" s="45">
        <f t="shared" si="48"/>
        <v>0</v>
      </c>
      <c r="DV29" s="45">
        <f t="shared" si="49"/>
        <v>0</v>
      </c>
      <c r="DW29" s="45">
        <f t="shared" si="50"/>
        <v>0</v>
      </c>
      <c r="DX29" s="45">
        <f t="shared" si="51"/>
        <v>0</v>
      </c>
      <c r="DY29" s="45">
        <f t="shared" si="52"/>
        <v>0</v>
      </c>
      <c r="DZ29" s="45">
        <f t="shared" si="53"/>
        <v>0</v>
      </c>
    </row>
    <row r="30" spans="1:130" x14ac:dyDescent="0.25">
      <c r="A30" s="63" t="s">
        <v>55</v>
      </c>
      <c r="B30" s="15"/>
      <c r="C30" s="15"/>
      <c r="D30" s="15"/>
      <c r="E30" s="15"/>
      <c r="F30" s="15"/>
      <c r="G30" s="15"/>
      <c r="H30" s="16"/>
      <c r="I30" s="16"/>
      <c r="J30" s="17"/>
      <c r="K30" s="17"/>
      <c r="L30" s="17"/>
      <c r="M30" s="17"/>
      <c r="N30" s="17"/>
      <c r="O30" s="17"/>
      <c r="P30" s="17"/>
      <c r="Q30" s="8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T30" s="14"/>
      <c r="BU30" s="14"/>
      <c r="BV30" s="11"/>
      <c r="BW30" s="11"/>
    </row>
    <row r="31" spans="1:130" ht="15" customHeight="1" x14ac:dyDescent="0.25">
      <c r="A31" s="475" t="s">
        <v>4</v>
      </c>
      <c r="B31" s="478" t="s">
        <v>5</v>
      </c>
      <c r="C31" s="479"/>
      <c r="D31" s="482" t="s">
        <v>6</v>
      </c>
      <c r="E31" s="483"/>
      <c r="F31" s="483"/>
      <c r="G31" s="483"/>
      <c r="H31" s="483"/>
      <c r="I31" s="483"/>
      <c r="J31" s="483"/>
      <c r="K31" s="483"/>
      <c r="L31" s="483"/>
      <c r="M31" s="483"/>
      <c r="N31" s="483"/>
      <c r="O31" s="483"/>
      <c r="P31" s="483"/>
      <c r="Q31" s="483"/>
      <c r="R31" s="483"/>
      <c r="S31" s="483"/>
      <c r="T31" s="483"/>
      <c r="U31" s="483"/>
      <c r="V31" s="483"/>
      <c r="W31" s="483"/>
      <c r="X31" s="483"/>
      <c r="Y31" s="483"/>
      <c r="Z31" s="483"/>
      <c r="AA31" s="483"/>
      <c r="AB31" s="483"/>
      <c r="AC31" s="483"/>
      <c r="AD31" s="483"/>
      <c r="AE31" s="483"/>
      <c r="AF31" s="483"/>
      <c r="AG31" s="483"/>
      <c r="AH31" s="483"/>
      <c r="AI31" s="483"/>
      <c r="AJ31" s="483"/>
      <c r="AK31" s="483"/>
      <c r="AL31" s="483"/>
      <c r="AM31" s="483"/>
      <c r="AN31" s="483"/>
      <c r="AO31" s="483"/>
      <c r="AP31" s="483"/>
      <c r="AQ31" s="484"/>
      <c r="AR31" s="485" t="s">
        <v>7</v>
      </c>
      <c r="AS31" s="486"/>
      <c r="AT31" s="487" t="s">
        <v>8</v>
      </c>
      <c r="AU31" s="488"/>
      <c r="AV31" s="493" t="s">
        <v>9</v>
      </c>
      <c r="AW31" s="496" t="s">
        <v>10</v>
      </c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U31" s="10"/>
      <c r="BV31" s="11"/>
      <c r="BW31" s="11"/>
    </row>
    <row r="32" spans="1:130" ht="15" customHeight="1" x14ac:dyDescent="0.25">
      <c r="A32" s="476"/>
      <c r="B32" s="480"/>
      <c r="C32" s="481"/>
      <c r="D32" s="491" t="s">
        <v>11</v>
      </c>
      <c r="E32" s="485"/>
      <c r="F32" s="491" t="s">
        <v>12</v>
      </c>
      <c r="G32" s="485"/>
      <c r="H32" s="491" t="s">
        <v>13</v>
      </c>
      <c r="I32" s="492"/>
      <c r="J32" s="485" t="s">
        <v>14</v>
      </c>
      <c r="K32" s="485"/>
      <c r="L32" s="491" t="s">
        <v>15</v>
      </c>
      <c r="M32" s="485"/>
      <c r="N32" s="491" t="s">
        <v>16</v>
      </c>
      <c r="O32" s="485"/>
      <c r="P32" s="491" t="s">
        <v>17</v>
      </c>
      <c r="Q32" s="485"/>
      <c r="R32" s="491" t="s">
        <v>18</v>
      </c>
      <c r="S32" s="485"/>
      <c r="T32" s="491" t="s">
        <v>19</v>
      </c>
      <c r="U32" s="492"/>
      <c r="V32" s="491" t="s">
        <v>20</v>
      </c>
      <c r="W32" s="492"/>
      <c r="X32" s="491" t="s">
        <v>21</v>
      </c>
      <c r="Y32" s="492"/>
      <c r="Z32" s="491" t="s">
        <v>22</v>
      </c>
      <c r="AA32" s="492"/>
      <c r="AB32" s="491" t="s">
        <v>23</v>
      </c>
      <c r="AC32" s="492"/>
      <c r="AD32" s="491" t="s">
        <v>24</v>
      </c>
      <c r="AE32" s="492"/>
      <c r="AF32" s="491" t="s">
        <v>25</v>
      </c>
      <c r="AG32" s="492"/>
      <c r="AH32" s="491" t="s">
        <v>26</v>
      </c>
      <c r="AI32" s="492"/>
      <c r="AJ32" s="491" t="s">
        <v>27</v>
      </c>
      <c r="AK32" s="492"/>
      <c r="AL32" s="491" t="s">
        <v>28</v>
      </c>
      <c r="AM32" s="492"/>
      <c r="AN32" s="491" t="s">
        <v>29</v>
      </c>
      <c r="AO32" s="492"/>
      <c r="AP32" s="491" t="s">
        <v>30</v>
      </c>
      <c r="AQ32" s="486"/>
      <c r="AR32" s="499" t="s">
        <v>31</v>
      </c>
      <c r="AS32" s="501" t="s">
        <v>32</v>
      </c>
      <c r="AT32" s="489"/>
      <c r="AU32" s="490"/>
      <c r="AV32" s="494"/>
      <c r="AW32" s="497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U32" s="10"/>
      <c r="BV32" s="11"/>
      <c r="BW32" s="11"/>
    </row>
    <row r="33" spans="1:130" x14ac:dyDescent="0.25">
      <c r="A33" s="477"/>
      <c r="B33" s="24" t="s">
        <v>33</v>
      </c>
      <c r="C33" s="64" t="s">
        <v>34</v>
      </c>
      <c r="D33" s="18" t="s">
        <v>33</v>
      </c>
      <c r="E33" s="25" t="s">
        <v>34</v>
      </c>
      <c r="F33" s="18" t="s">
        <v>33</v>
      </c>
      <c r="G33" s="25" t="s">
        <v>34</v>
      </c>
      <c r="H33" s="18" t="s">
        <v>33</v>
      </c>
      <c r="I33" s="64" t="s">
        <v>34</v>
      </c>
      <c r="J33" s="24" t="s">
        <v>33</v>
      </c>
      <c r="K33" s="25" t="s">
        <v>34</v>
      </c>
      <c r="L33" s="18" t="s">
        <v>33</v>
      </c>
      <c r="M33" s="25" t="s">
        <v>34</v>
      </c>
      <c r="N33" s="18" t="s">
        <v>33</v>
      </c>
      <c r="O33" s="25" t="s">
        <v>34</v>
      </c>
      <c r="P33" s="18" t="s">
        <v>33</v>
      </c>
      <c r="Q33" s="25" t="s">
        <v>34</v>
      </c>
      <c r="R33" s="18" t="s">
        <v>33</v>
      </c>
      <c r="S33" s="25" t="s">
        <v>34</v>
      </c>
      <c r="T33" s="18" t="s">
        <v>33</v>
      </c>
      <c r="U33" s="25" t="s">
        <v>34</v>
      </c>
      <c r="V33" s="18" t="s">
        <v>33</v>
      </c>
      <c r="W33" s="25" t="s">
        <v>34</v>
      </c>
      <c r="X33" s="18" t="s">
        <v>33</v>
      </c>
      <c r="Y33" s="25" t="s">
        <v>34</v>
      </c>
      <c r="Z33" s="18" t="s">
        <v>33</v>
      </c>
      <c r="AA33" s="25" t="s">
        <v>34</v>
      </c>
      <c r="AB33" s="18" t="s">
        <v>33</v>
      </c>
      <c r="AC33" s="25" t="s">
        <v>34</v>
      </c>
      <c r="AD33" s="18" t="s">
        <v>33</v>
      </c>
      <c r="AE33" s="25" t="s">
        <v>34</v>
      </c>
      <c r="AF33" s="18" t="s">
        <v>33</v>
      </c>
      <c r="AG33" s="25" t="s">
        <v>34</v>
      </c>
      <c r="AH33" s="18" t="s">
        <v>33</v>
      </c>
      <c r="AI33" s="25" t="s">
        <v>34</v>
      </c>
      <c r="AJ33" s="18" t="s">
        <v>33</v>
      </c>
      <c r="AK33" s="25" t="s">
        <v>34</v>
      </c>
      <c r="AL33" s="18" t="s">
        <v>33</v>
      </c>
      <c r="AM33" s="25" t="s">
        <v>34</v>
      </c>
      <c r="AN33" s="18" t="s">
        <v>33</v>
      </c>
      <c r="AO33" s="25" t="s">
        <v>34</v>
      </c>
      <c r="AP33" s="18" t="s">
        <v>33</v>
      </c>
      <c r="AQ33" s="26" t="s">
        <v>34</v>
      </c>
      <c r="AR33" s="500"/>
      <c r="AS33" s="502"/>
      <c r="AT33" s="410" t="s">
        <v>35</v>
      </c>
      <c r="AU33" s="408" t="s">
        <v>36</v>
      </c>
      <c r="AV33" s="495"/>
      <c r="AW33" s="498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U33" s="10"/>
      <c r="BV33" s="11"/>
      <c r="BW33" s="11"/>
    </row>
    <row r="34" spans="1:130" x14ac:dyDescent="0.25">
      <c r="A34" s="65" t="s">
        <v>37</v>
      </c>
      <c r="B34" s="31">
        <f t="shared" ref="B34:C41" si="55">+N34+P34+R34+T34+V34+X34+Z34+AB34+AD34+AF34+AH34+AJ34+AL34+AN34+AP34</f>
        <v>0</v>
      </c>
      <c r="C34" s="32">
        <f t="shared" si="55"/>
        <v>0</v>
      </c>
      <c r="D34" s="33"/>
      <c r="E34" s="34"/>
      <c r="F34" s="35"/>
      <c r="G34" s="34"/>
      <c r="H34" s="35"/>
      <c r="I34" s="34"/>
      <c r="J34" s="35"/>
      <c r="K34" s="34"/>
      <c r="L34" s="35"/>
      <c r="M34" s="36"/>
      <c r="N34" s="37"/>
      <c r="O34" s="38"/>
      <c r="P34" s="39"/>
      <c r="Q34" s="38"/>
      <c r="R34" s="39"/>
      <c r="S34" s="38"/>
      <c r="T34" s="39"/>
      <c r="U34" s="38"/>
      <c r="V34" s="39"/>
      <c r="W34" s="38"/>
      <c r="X34" s="39"/>
      <c r="Y34" s="38"/>
      <c r="Z34" s="39"/>
      <c r="AA34" s="38"/>
      <c r="AB34" s="39"/>
      <c r="AC34" s="38"/>
      <c r="AD34" s="39"/>
      <c r="AE34" s="38"/>
      <c r="AF34" s="39"/>
      <c r="AG34" s="38"/>
      <c r="AH34" s="39"/>
      <c r="AI34" s="38"/>
      <c r="AJ34" s="39"/>
      <c r="AK34" s="38"/>
      <c r="AL34" s="39"/>
      <c r="AM34" s="38"/>
      <c r="AN34" s="39"/>
      <c r="AO34" s="38"/>
      <c r="AP34" s="39"/>
      <c r="AQ34" s="40"/>
      <c r="AR34" s="41"/>
      <c r="AS34" s="40"/>
      <c r="AT34" s="37"/>
      <c r="AU34" s="38"/>
      <c r="AV34" s="39"/>
      <c r="AW34" s="42"/>
      <c r="AX34" s="43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10"/>
      <c r="BJ34" s="10"/>
      <c r="BK34" s="10"/>
      <c r="BL34" s="10"/>
      <c r="BU34" s="11"/>
      <c r="BV34" s="11"/>
      <c r="BW34" s="11"/>
      <c r="CA34" s="44" t="str">
        <f t="shared" ref="CA34:CA51" si="57">IF(B34&lt;C34,"* El total de Reactivos NO DEBE ser superior al total de Procesados. ","")</f>
        <v/>
      </c>
      <c r="CB34" s="44" t="str">
        <f t="shared" ref="CB34:CB51" si="58">IF(B34&lt;&gt;(AR34+ AS34),"* La suma de las columnas Sexo DEBE SER IGUAL a los Procesados. ","")</f>
        <v/>
      </c>
      <c r="CC34" s="44" t="str">
        <f t="shared" ref="CC34:CC51" si="59">IF(B34&lt;(AT34+ AU34),"* La suma de las columna Trans NO DEBE ser superior al total de Procesados. ","")</f>
        <v/>
      </c>
      <c r="CD34" s="44" t="str">
        <f t="shared" ref="CD34:CD51" si="60">IF(B34&lt;AV34,"* La columna Pueblos Originarios NO DEBE ser superior al total de Procesados. ","")</f>
        <v/>
      </c>
      <c r="CE34" s="44" t="str">
        <f t="shared" ref="CE34:CE51" si="61">IF(B34&lt;AW34,"* La columna Migrantes NO DEBE ser superior al total de Procesados. ","")</f>
        <v/>
      </c>
      <c r="CF34" s="44" t="str">
        <f>IF(D34&lt;E34,CONCATENATE("* El total de procesados debe ser mayor o igual al total de Reactivos en el grupo de edad ",$D$32),"")</f>
        <v/>
      </c>
      <c r="CG34" s="44" t="str">
        <f>IF(F34&lt;G34,CONCATENATE("* El total de procesados debe ser mayor o igual al total de Reactivos en el grupo de edad ",$F$32),"")</f>
        <v/>
      </c>
      <c r="CH34" s="44" t="str">
        <f>IF(H34&lt;I34,CONCATENATE("* El total de procesados debe ser mayor o igual al total de Reactivos en el grupo de edad ",$H$32),"")</f>
        <v/>
      </c>
      <c r="CI34" s="44" t="str">
        <f>IF(J34&lt;K34,CONCATENATE("* El total de procesados debe ser mayor o igual al total de Reactivos en el grupo de edad ",$J$32),"")</f>
        <v/>
      </c>
      <c r="CJ34" s="44" t="str">
        <f>IF(L34&lt;M34,CONCATENATE("* El total de procesados debe ser mayor o igual al total de Reactivos en el grupo de edad ",$L$32),"")</f>
        <v/>
      </c>
      <c r="CK34" s="44" t="str">
        <f>IF(N34&lt;O34,CONCATENATE("* El total de procesados debe ser mayor o igual al total de Reactivos en el grupo de edad ",$N$32),"")</f>
        <v/>
      </c>
      <c r="CL34" s="44" t="str">
        <f>IF(P34&lt;Q34,CONCATENATE("* El total de procesados debe ser mayor o igual al total de Reactivos en el grupo de edad ",$P$32),"")</f>
        <v/>
      </c>
      <c r="CM34" s="44" t="str">
        <f>IF(R34&lt;S34,CONCATENATE("* El total de procesados debe ser mayor o igual al total de Reactivos en el grupo de edad ",$R$32),"")</f>
        <v/>
      </c>
      <c r="CN34" s="44" t="str">
        <f>IF(T34&lt;U34,CONCATENATE("* El total de procesados debe ser mayor o igual al total de Reactivos en el grupo de edad ",$T$32),"")</f>
        <v/>
      </c>
      <c r="CO34" s="44" t="str">
        <f>IF(V34&lt;W34,CONCATENATE("* El total de procesados debe ser mayor o igual al total de Reactivos en el grupo de edad ",$V$32),"")</f>
        <v/>
      </c>
      <c r="CP34" s="44" t="str">
        <f>IF(X34&lt;Y34,CONCATENATE("* El total de procesados debe ser mayor o igual al total de Reactivos en el grupo de edad ",$X$32),"")</f>
        <v/>
      </c>
      <c r="CQ34" s="44" t="str">
        <f>IF(Z34&lt;AA34,CONCATENATE("* El total de procesados debe ser mayor o igual al total de Reactivos en el grupo de edad ",$Z$32),"")</f>
        <v/>
      </c>
      <c r="CR34" s="44" t="str">
        <f>IF(AB34&lt;AC34,CONCATENATE("* El total de procesados debe ser mayor o igual al total de Reactivos en el grupo de edad ",$AB$32),"")</f>
        <v/>
      </c>
      <c r="CS34" s="44" t="str">
        <f>IF(AD34&lt;AE34,CONCATENATE("* El total de procesados debe ser mayor o igual al total de Reactivos en el grupo de edad ",$AD$32),"")</f>
        <v/>
      </c>
      <c r="CT34" s="44" t="str">
        <f>IF(AF34&lt;AG34,CONCATENATE("* El total de procesados debe ser mayor o igual al total de Reactivos en el grupo de edad ",$AF$32),"")</f>
        <v/>
      </c>
      <c r="CU34" s="44" t="str">
        <f>IF(AH34&lt;AI34,CONCATENATE("* El total de procesados debe ser mayor o igual al total de Reactivos en el grupo de edad ",$AH$32),"")</f>
        <v/>
      </c>
      <c r="CV34" s="44" t="str">
        <f>IF(AJ34&lt;AK34,CONCATENATE("* El total de procesados debe ser mayor o igual al total de Reactivos en el grupo de edad ",$AJ$32),"")</f>
        <v/>
      </c>
      <c r="CW34" s="44" t="str">
        <f>IF(AL34&lt;AM34,CONCATENATE("* El total de procesados debe ser mayor o igual al total de Reactivos en el grupo de edad ",$AL$32),"")</f>
        <v/>
      </c>
      <c r="CX34" s="44" t="str">
        <f>IF(AN34&lt;AO34,CONCATENATE("* El total de procesados debe ser mayor o igual al total de Reactivos en el grupo de edad ",$AN$32),"")</f>
        <v/>
      </c>
      <c r="CY34" s="44" t="str">
        <f>IF(AP34&lt;AQ34,CONCATENATE("* El total de procesados debe ser mayor o igual al total de Reactivos en el grupo de edad ",$AP$32),"")</f>
        <v/>
      </c>
      <c r="CZ34" s="44" t="str">
        <f>IF(AND(B34&lt;&gt;0,OR(AT34="",AU34="",AV34="",AW34="")),"* No olvide digitar la columna Trans y/o Pueblos Originarios y/o Migrantes (Digite Cero si no tiene). ","")</f>
        <v/>
      </c>
      <c r="DA34" s="45">
        <f>IF(B34&lt;   C34,1,0)</f>
        <v>0</v>
      </c>
      <c r="DB34" s="45">
        <f>IF(B34&lt;&gt; AR34+AS34,1,0)</f>
        <v>0</v>
      </c>
      <c r="DC34" s="45">
        <f>IF(B34&lt;  AT34+AU34,1,0)</f>
        <v>0</v>
      </c>
      <c r="DD34" s="45">
        <f>IF(B34&lt;  AV34,1,0)</f>
        <v>0</v>
      </c>
      <c r="DE34" s="45">
        <f>IF(B34&lt;  AW34,1,0)</f>
        <v>0</v>
      </c>
      <c r="DF34" s="45">
        <f t="shared" ref="DF34:DF51" si="62">IF(D34&lt;E34,1,0)</f>
        <v>0</v>
      </c>
      <c r="DG34" s="45">
        <f t="shared" ref="DG34:DG51" si="63">IF(F34&lt;G34,1,0)</f>
        <v>0</v>
      </c>
      <c r="DH34" s="45">
        <f t="shared" ref="DH34:DH51" si="64">IF(H34&lt;I34,1,0)</f>
        <v>0</v>
      </c>
      <c r="DI34" s="45">
        <f t="shared" ref="DI34:DI51" si="65">IF(J34&lt;K34,1,0)</f>
        <v>0</v>
      </c>
      <c r="DJ34" s="45">
        <f t="shared" ref="DJ34:DJ51" si="66">IF(L34&lt;M34,1,0)</f>
        <v>0</v>
      </c>
      <c r="DK34" s="45">
        <f t="shared" ref="DK34:DK51" si="67">IF(N34&lt;O34,1,0)</f>
        <v>0</v>
      </c>
      <c r="DL34" s="45">
        <f t="shared" ref="DL34:DL51" si="68">IF(P34&lt;Q34,1,0)</f>
        <v>0</v>
      </c>
      <c r="DM34" s="45">
        <f t="shared" ref="DM34:DM51" si="69">IF(R34&lt;S34,1,0)</f>
        <v>0</v>
      </c>
      <c r="DN34" s="45">
        <f t="shared" ref="DN34:DN51" si="70">IF(T34&lt;U34,1,0)</f>
        <v>0</v>
      </c>
      <c r="DO34" s="45">
        <f t="shared" ref="DO34:DO51" si="71">IF(V34&lt;W34,1,0)</f>
        <v>0</v>
      </c>
      <c r="DP34" s="45">
        <f t="shared" ref="DP34:DP51" si="72">IF(X34&lt;Y34,1,0)</f>
        <v>0</v>
      </c>
      <c r="DQ34" s="45">
        <f t="shared" ref="DQ34:DQ51" si="73">IF(Z34&lt;AA34,1,0)</f>
        <v>0</v>
      </c>
      <c r="DR34" s="45">
        <f t="shared" ref="DR34:DR51" si="74">IF(AB34&lt;AC34,1,0)</f>
        <v>0</v>
      </c>
      <c r="DS34" s="45">
        <f t="shared" ref="DS34:DS51" si="75">IF(AD34&lt;AE34,1,0)</f>
        <v>0</v>
      </c>
      <c r="DT34" s="45">
        <f t="shared" ref="DT34:DT51" si="76">IF(AF34&lt;AG34,1,0)</f>
        <v>0</v>
      </c>
      <c r="DU34" s="45">
        <f t="shared" ref="DU34:DU51" si="77">IF(AH34&lt;AI34,1,0)</f>
        <v>0</v>
      </c>
      <c r="DV34" s="45">
        <f t="shared" ref="DV34:DV51" si="78">IF(AJ34&lt;AK34,1,0)</f>
        <v>0</v>
      </c>
      <c r="DW34" s="45">
        <f t="shared" ref="DW34:DW51" si="79">IF(AL34&lt;AM34,1,0)</f>
        <v>0</v>
      </c>
      <c r="DX34" s="45">
        <f t="shared" ref="DX34:DX51" si="80">IF(AN34&lt;AO34,1,0)</f>
        <v>0</v>
      </c>
      <c r="DY34" s="45">
        <f t="shared" ref="DY34:DY51" si="81">IF(AP34&lt;AQ34,1,0)</f>
        <v>0</v>
      </c>
      <c r="DZ34" s="45">
        <f t="shared" ref="DZ34:DZ51" si="82">IF(AND(B34&lt;&gt;0,OR(AT34="",AU34="",AV34="",AW34="")),1,0)</f>
        <v>0</v>
      </c>
    </row>
    <row r="35" spans="1:130" x14ac:dyDescent="0.25">
      <c r="A35" s="66" t="s">
        <v>38</v>
      </c>
      <c r="B35" s="47">
        <f t="shared" si="55"/>
        <v>0</v>
      </c>
      <c r="C35" s="48">
        <f t="shared" si="55"/>
        <v>0</v>
      </c>
      <c r="D35" s="33"/>
      <c r="E35" s="34"/>
      <c r="F35" s="35"/>
      <c r="G35" s="34"/>
      <c r="H35" s="35"/>
      <c r="I35" s="34"/>
      <c r="J35" s="35"/>
      <c r="K35" s="34"/>
      <c r="L35" s="35"/>
      <c r="M35" s="36"/>
      <c r="N35" s="37"/>
      <c r="O35" s="38"/>
      <c r="P35" s="39"/>
      <c r="Q35" s="38"/>
      <c r="R35" s="39"/>
      <c r="S35" s="38"/>
      <c r="T35" s="39"/>
      <c r="U35" s="38"/>
      <c r="V35" s="39"/>
      <c r="W35" s="38"/>
      <c r="X35" s="39"/>
      <c r="Y35" s="38"/>
      <c r="Z35" s="39"/>
      <c r="AA35" s="38"/>
      <c r="AB35" s="39"/>
      <c r="AC35" s="38"/>
      <c r="AD35" s="39"/>
      <c r="AE35" s="38"/>
      <c r="AF35" s="39"/>
      <c r="AG35" s="38"/>
      <c r="AH35" s="39"/>
      <c r="AI35" s="38"/>
      <c r="AJ35" s="39"/>
      <c r="AK35" s="38"/>
      <c r="AL35" s="39"/>
      <c r="AM35" s="38"/>
      <c r="AN35" s="39"/>
      <c r="AO35" s="38"/>
      <c r="AP35" s="39"/>
      <c r="AQ35" s="40"/>
      <c r="AR35" s="41"/>
      <c r="AS35" s="40"/>
      <c r="AT35" s="37"/>
      <c r="AU35" s="38"/>
      <c r="AV35" s="39"/>
      <c r="AW35" s="42"/>
      <c r="AX35" s="43" t="str">
        <f t="shared" si="56"/>
        <v/>
      </c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10"/>
      <c r="BJ35" s="10"/>
      <c r="BK35" s="10"/>
      <c r="BL35" s="10"/>
      <c r="BU35" s="11"/>
      <c r="BV35" s="11"/>
      <c r="BW35" s="11"/>
      <c r="CA35" s="44" t="str">
        <f t="shared" si="57"/>
        <v/>
      </c>
      <c r="CB35" s="44" t="str">
        <f t="shared" si="58"/>
        <v/>
      </c>
      <c r="CC35" s="44" t="str">
        <f t="shared" si="59"/>
        <v/>
      </c>
      <c r="CD35" s="44" t="str">
        <f t="shared" si="60"/>
        <v/>
      </c>
      <c r="CE35" s="44" t="str">
        <f t="shared" si="61"/>
        <v/>
      </c>
      <c r="CF35" s="44" t="str">
        <f t="shared" ref="CF35:CF51" si="83">IF(D35&lt;E35,CONCATENATE("* El total de procesados debe ser mayor o igual al total de Reactivos en el grupo de edad ",$D$32),"")</f>
        <v/>
      </c>
      <c r="CG35" s="44" t="str">
        <f t="shared" ref="CG35:CG51" si="84">IF(F35&lt;G35,CONCATENATE("* El total de procesados debe ser mayor o igual al total de Reactivos en el grupo de edad ",$F$32),"")</f>
        <v/>
      </c>
      <c r="CH35" s="44" t="str">
        <f t="shared" ref="CH35:CH51" si="85">IF(H35&lt;I35,CONCATENATE("* El total de procesados debe ser mayor o igual al total de Reactivos en el grupo de edad ",$H$32),"")</f>
        <v/>
      </c>
      <c r="CI35" s="44" t="str">
        <f t="shared" ref="CI35:CI51" si="86">IF(J35&lt;K35,CONCATENATE("* El total de procesados debe ser mayor o igual al total de Reactivos en el grupo de edad ",$J$32),"")</f>
        <v/>
      </c>
      <c r="CJ35" s="44" t="str">
        <f t="shared" ref="CJ35:CJ51" si="87">IF(L35&lt;M35,CONCATENATE("* El total de procesados debe ser mayor o igual al total de Reactivos en el grupo de edad ",$L$32),"")</f>
        <v/>
      </c>
      <c r="CK35" s="44" t="str">
        <f t="shared" ref="CK35:CK51" si="88">IF(N35&lt;O35,CONCATENATE("* El total de procesados debe ser mayor o igual al total de Reactivos en el grupo de edad ",$N$32),"")</f>
        <v/>
      </c>
      <c r="CL35" s="44" t="str">
        <f t="shared" ref="CL35:CL51" si="89">IF(P35&lt;Q35,CONCATENATE("* El total de procesados debe ser mayor o igual al total de Reactivos en el grupo de edad ",$P$32),"")</f>
        <v/>
      </c>
      <c r="CM35" s="44" t="str">
        <f t="shared" ref="CM35:CM51" si="90">IF(R35&lt;S35,CONCATENATE("* El total de procesados debe ser mayor o igual al total de Reactivos en el grupo de edad ",$R$32),"")</f>
        <v/>
      </c>
      <c r="CN35" s="44" t="str">
        <f t="shared" ref="CN35:CN51" si="91">IF(T35&lt;U35,CONCATENATE("* El total de procesados debe ser mayor o igual al total de Reactivos en el grupo de edad ",$T$32),"")</f>
        <v/>
      </c>
      <c r="CO35" s="44" t="str">
        <f t="shared" ref="CO35:CO51" si="92">IF(V35&lt;W35,CONCATENATE("* El total de procesados debe ser mayor o igual al total de Reactivos en el grupo de edad ",$V$32),"")</f>
        <v/>
      </c>
      <c r="CP35" s="44" t="str">
        <f t="shared" ref="CP35:CP51" si="93">IF(X35&lt;Y35,CONCATENATE("* El total de procesados debe ser mayor o igual al total de Reactivos en el grupo de edad ",$X$32),"")</f>
        <v/>
      </c>
      <c r="CQ35" s="44" t="str">
        <f t="shared" ref="CQ35:CQ51" si="94">IF(Z35&lt;AA35,CONCATENATE("* El total de procesados debe ser mayor o igual al total de Reactivos en el grupo de edad ",$Z$32),"")</f>
        <v/>
      </c>
      <c r="CR35" s="44" t="str">
        <f t="shared" ref="CR35:CR51" si="95">IF(AB35&lt;AC35,CONCATENATE("* El total de procesados debe ser mayor o igual al total de Reactivos en el grupo de edad ",$AB$32),"")</f>
        <v/>
      </c>
      <c r="CS35" s="44" t="str">
        <f t="shared" ref="CS35:CS51" si="96">IF(AD35&lt;AE35,CONCATENATE("* El total de procesados debe ser mayor o igual al total de Reactivos en el grupo de edad ",$AD$32),"")</f>
        <v/>
      </c>
      <c r="CT35" s="44" t="str">
        <f t="shared" ref="CT35:CT51" si="97">IF(AF35&lt;AG35,CONCATENATE("* El total de procesados debe ser mayor o igual al total de Reactivos en el grupo de edad ",$AF$32),"")</f>
        <v/>
      </c>
      <c r="CU35" s="44" t="str">
        <f t="shared" ref="CU35:CU51" si="98">IF(AH35&lt;AI35,CONCATENATE("* El total de procesados debe ser mayor o igual al total de Reactivos en el grupo de edad ",$AH$32),"")</f>
        <v/>
      </c>
      <c r="CV35" s="44" t="str">
        <f t="shared" ref="CV35:CV51" si="99">IF(AJ35&lt;AK35,CONCATENATE("* El total de procesados debe ser mayor o igual al total de Reactivos en el grupo de edad ",$AJ$32),"")</f>
        <v/>
      </c>
      <c r="CW35" s="44" t="str">
        <f t="shared" ref="CW35:CW51" si="100">IF(AL35&lt;AM35,CONCATENATE("* El total de procesados debe ser mayor o igual al total de Reactivos en el grupo de edad ",$AL$32),"")</f>
        <v/>
      </c>
      <c r="CX35" s="44" t="str">
        <f t="shared" ref="CX35:CX51" si="101">IF(AN35&lt;AO35,CONCATENATE("* El total de procesados debe ser mayor o igual al total de Reactivos en el grupo de edad ",$AN$32),"")</f>
        <v/>
      </c>
      <c r="CY35" s="44" t="str">
        <f t="shared" ref="CY35:CY51" si="102">IF(AP35&lt;AQ35,CONCATENATE("* El total de procesados debe ser mayor o igual al total de Reactivos en el grupo de edad ",$AP$32),"")</f>
        <v/>
      </c>
      <c r="CZ35" s="44" t="str">
        <f t="shared" ref="CZ35:CZ51" si="103">IF(AND(B35&lt;&gt;0,OR(AT35="",AU35="",AV35="",AW35="")),"* No olvide digitar la columna Trans y/o Pueblos Originarios y/o Migrantes (Digite Cero si no tiene). ","")</f>
        <v/>
      </c>
      <c r="DA35" s="45">
        <f t="shared" ref="DA35:DA51" si="104">IF(B35&lt;   C35,1,0)</f>
        <v>0</v>
      </c>
      <c r="DB35" s="45">
        <f t="shared" ref="DB35:DB51" si="105">IF(B35&lt;&gt; AR35+AS35,1,0)</f>
        <v>0</v>
      </c>
      <c r="DC35" s="45">
        <f t="shared" ref="DC35:DC51" si="106">IF(B35&lt;  AT35+AU35,1,0)</f>
        <v>0</v>
      </c>
      <c r="DD35" s="45">
        <f t="shared" ref="DD35:DD51" si="107">IF(B35&lt;  AV35,1,0)</f>
        <v>0</v>
      </c>
      <c r="DE35" s="45">
        <f t="shared" ref="DE35:DE51" si="108">IF(B35&lt;  AW35,1,0)</f>
        <v>0</v>
      </c>
      <c r="DF35" s="45">
        <f t="shared" si="62"/>
        <v>0</v>
      </c>
      <c r="DG35" s="45">
        <f t="shared" si="63"/>
        <v>0</v>
      </c>
      <c r="DH35" s="45">
        <f t="shared" si="64"/>
        <v>0</v>
      </c>
      <c r="DI35" s="45">
        <f t="shared" si="65"/>
        <v>0</v>
      </c>
      <c r="DJ35" s="45">
        <f t="shared" si="66"/>
        <v>0</v>
      </c>
      <c r="DK35" s="45">
        <f t="shared" si="67"/>
        <v>0</v>
      </c>
      <c r="DL35" s="45">
        <f t="shared" si="68"/>
        <v>0</v>
      </c>
      <c r="DM35" s="45">
        <f t="shared" si="69"/>
        <v>0</v>
      </c>
      <c r="DN35" s="45">
        <f t="shared" si="70"/>
        <v>0</v>
      </c>
      <c r="DO35" s="45">
        <f t="shared" si="71"/>
        <v>0</v>
      </c>
      <c r="DP35" s="45">
        <f t="shared" si="72"/>
        <v>0</v>
      </c>
      <c r="DQ35" s="45">
        <f t="shared" si="73"/>
        <v>0</v>
      </c>
      <c r="DR35" s="45">
        <f t="shared" si="74"/>
        <v>0</v>
      </c>
      <c r="DS35" s="45">
        <f t="shared" si="75"/>
        <v>0</v>
      </c>
      <c r="DT35" s="45">
        <f t="shared" si="76"/>
        <v>0</v>
      </c>
      <c r="DU35" s="45">
        <f t="shared" si="77"/>
        <v>0</v>
      </c>
      <c r="DV35" s="45">
        <f t="shared" si="78"/>
        <v>0</v>
      </c>
      <c r="DW35" s="45">
        <f t="shared" si="79"/>
        <v>0</v>
      </c>
      <c r="DX35" s="45">
        <f t="shared" si="80"/>
        <v>0</v>
      </c>
      <c r="DY35" s="45">
        <f t="shared" si="81"/>
        <v>0</v>
      </c>
      <c r="DZ35" s="45">
        <f t="shared" si="82"/>
        <v>0</v>
      </c>
    </row>
    <row r="36" spans="1:130" x14ac:dyDescent="0.25">
      <c r="A36" s="66" t="s">
        <v>39</v>
      </c>
      <c r="B36" s="47">
        <f t="shared" si="55"/>
        <v>0</v>
      </c>
      <c r="C36" s="48">
        <f t="shared" si="55"/>
        <v>0</v>
      </c>
      <c r="D36" s="33"/>
      <c r="E36" s="34"/>
      <c r="F36" s="35"/>
      <c r="G36" s="34"/>
      <c r="H36" s="35"/>
      <c r="I36" s="34"/>
      <c r="J36" s="35"/>
      <c r="K36" s="34"/>
      <c r="L36" s="35"/>
      <c r="M36" s="36"/>
      <c r="N36" s="37"/>
      <c r="O36" s="38"/>
      <c r="P36" s="39"/>
      <c r="Q36" s="38"/>
      <c r="R36" s="39"/>
      <c r="S36" s="38"/>
      <c r="T36" s="39"/>
      <c r="U36" s="38"/>
      <c r="V36" s="39"/>
      <c r="W36" s="38"/>
      <c r="X36" s="39"/>
      <c r="Y36" s="38"/>
      <c r="Z36" s="39"/>
      <c r="AA36" s="38"/>
      <c r="AB36" s="39"/>
      <c r="AC36" s="38"/>
      <c r="AD36" s="39"/>
      <c r="AE36" s="38"/>
      <c r="AF36" s="39"/>
      <c r="AG36" s="38"/>
      <c r="AH36" s="39"/>
      <c r="AI36" s="38"/>
      <c r="AJ36" s="39"/>
      <c r="AK36" s="38"/>
      <c r="AL36" s="39"/>
      <c r="AM36" s="38"/>
      <c r="AN36" s="39"/>
      <c r="AO36" s="38"/>
      <c r="AP36" s="39"/>
      <c r="AQ36" s="40"/>
      <c r="AR36" s="41"/>
      <c r="AS36" s="40"/>
      <c r="AT36" s="37"/>
      <c r="AU36" s="38"/>
      <c r="AV36" s="39"/>
      <c r="AW36" s="42"/>
      <c r="AX36" s="43" t="str">
        <f t="shared" si="56"/>
        <v/>
      </c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10"/>
      <c r="BJ36" s="10"/>
      <c r="BK36" s="10"/>
      <c r="BL36" s="10"/>
      <c r="BU36" s="11"/>
      <c r="BV36" s="11"/>
      <c r="BW36" s="11"/>
      <c r="CA36" s="44" t="str">
        <f t="shared" si="57"/>
        <v/>
      </c>
      <c r="CB36" s="44" t="str">
        <f t="shared" si="58"/>
        <v/>
      </c>
      <c r="CC36" s="44" t="str">
        <f t="shared" si="59"/>
        <v/>
      </c>
      <c r="CD36" s="44" t="str">
        <f t="shared" si="60"/>
        <v/>
      </c>
      <c r="CE36" s="44" t="str">
        <f t="shared" si="61"/>
        <v/>
      </c>
      <c r="CF36" s="44" t="str">
        <f t="shared" si="83"/>
        <v/>
      </c>
      <c r="CG36" s="44" t="str">
        <f t="shared" si="84"/>
        <v/>
      </c>
      <c r="CH36" s="44" t="str">
        <f t="shared" si="85"/>
        <v/>
      </c>
      <c r="CI36" s="44" t="str">
        <f t="shared" si="86"/>
        <v/>
      </c>
      <c r="CJ36" s="44" t="str">
        <f t="shared" si="87"/>
        <v/>
      </c>
      <c r="CK36" s="44" t="str">
        <f t="shared" si="88"/>
        <v/>
      </c>
      <c r="CL36" s="44" t="str">
        <f t="shared" si="89"/>
        <v/>
      </c>
      <c r="CM36" s="44" t="str">
        <f t="shared" si="90"/>
        <v/>
      </c>
      <c r="CN36" s="44" t="str">
        <f t="shared" si="91"/>
        <v/>
      </c>
      <c r="CO36" s="44" t="str">
        <f t="shared" si="92"/>
        <v/>
      </c>
      <c r="CP36" s="44" t="str">
        <f t="shared" si="93"/>
        <v/>
      </c>
      <c r="CQ36" s="44" t="str">
        <f t="shared" si="94"/>
        <v/>
      </c>
      <c r="CR36" s="44" t="str">
        <f t="shared" si="95"/>
        <v/>
      </c>
      <c r="CS36" s="44" t="str">
        <f t="shared" si="96"/>
        <v/>
      </c>
      <c r="CT36" s="44" t="str">
        <f t="shared" si="97"/>
        <v/>
      </c>
      <c r="CU36" s="44" t="str">
        <f t="shared" si="98"/>
        <v/>
      </c>
      <c r="CV36" s="44" t="str">
        <f t="shared" si="99"/>
        <v/>
      </c>
      <c r="CW36" s="44" t="str">
        <f t="shared" si="100"/>
        <v/>
      </c>
      <c r="CX36" s="44" t="str">
        <f t="shared" si="101"/>
        <v/>
      </c>
      <c r="CY36" s="44" t="str">
        <f t="shared" si="102"/>
        <v/>
      </c>
      <c r="CZ36" s="44" t="str">
        <f t="shared" si="103"/>
        <v/>
      </c>
      <c r="DA36" s="45">
        <f t="shared" si="104"/>
        <v>0</v>
      </c>
      <c r="DB36" s="45">
        <f t="shared" si="105"/>
        <v>0</v>
      </c>
      <c r="DC36" s="45">
        <f t="shared" si="106"/>
        <v>0</v>
      </c>
      <c r="DD36" s="45">
        <f t="shared" si="107"/>
        <v>0</v>
      </c>
      <c r="DE36" s="45">
        <f t="shared" si="108"/>
        <v>0</v>
      </c>
      <c r="DF36" s="45">
        <f t="shared" si="62"/>
        <v>0</v>
      </c>
      <c r="DG36" s="45">
        <f t="shared" si="63"/>
        <v>0</v>
      </c>
      <c r="DH36" s="45">
        <f t="shared" si="64"/>
        <v>0</v>
      </c>
      <c r="DI36" s="45">
        <f t="shared" si="65"/>
        <v>0</v>
      </c>
      <c r="DJ36" s="45">
        <f t="shared" si="66"/>
        <v>0</v>
      </c>
      <c r="DK36" s="45">
        <f t="shared" si="67"/>
        <v>0</v>
      </c>
      <c r="DL36" s="45">
        <f t="shared" si="68"/>
        <v>0</v>
      </c>
      <c r="DM36" s="45">
        <f t="shared" si="69"/>
        <v>0</v>
      </c>
      <c r="DN36" s="45">
        <f t="shared" si="70"/>
        <v>0</v>
      </c>
      <c r="DO36" s="45">
        <f t="shared" si="71"/>
        <v>0</v>
      </c>
      <c r="DP36" s="45">
        <f t="shared" si="72"/>
        <v>0</v>
      </c>
      <c r="DQ36" s="45">
        <f t="shared" si="73"/>
        <v>0</v>
      </c>
      <c r="DR36" s="45">
        <f t="shared" si="74"/>
        <v>0</v>
      </c>
      <c r="DS36" s="45">
        <f t="shared" si="75"/>
        <v>0</v>
      </c>
      <c r="DT36" s="45">
        <f t="shared" si="76"/>
        <v>0</v>
      </c>
      <c r="DU36" s="45">
        <f t="shared" si="77"/>
        <v>0</v>
      </c>
      <c r="DV36" s="45">
        <f t="shared" si="78"/>
        <v>0</v>
      </c>
      <c r="DW36" s="45">
        <f t="shared" si="79"/>
        <v>0</v>
      </c>
      <c r="DX36" s="45">
        <f t="shared" si="80"/>
        <v>0</v>
      </c>
      <c r="DY36" s="45">
        <f t="shared" si="81"/>
        <v>0</v>
      </c>
      <c r="DZ36" s="45">
        <f t="shared" si="82"/>
        <v>0</v>
      </c>
    </row>
    <row r="37" spans="1:130" x14ac:dyDescent="0.25">
      <c r="A37" s="66" t="s">
        <v>40</v>
      </c>
      <c r="B37" s="47">
        <f t="shared" si="55"/>
        <v>0</v>
      </c>
      <c r="C37" s="48">
        <f t="shared" si="55"/>
        <v>0</v>
      </c>
      <c r="D37" s="33"/>
      <c r="E37" s="34"/>
      <c r="F37" s="35"/>
      <c r="G37" s="34"/>
      <c r="H37" s="35"/>
      <c r="I37" s="34"/>
      <c r="J37" s="35"/>
      <c r="K37" s="34"/>
      <c r="L37" s="35"/>
      <c r="M37" s="36"/>
      <c r="N37" s="37"/>
      <c r="O37" s="38"/>
      <c r="P37" s="39"/>
      <c r="Q37" s="38"/>
      <c r="R37" s="39"/>
      <c r="S37" s="38"/>
      <c r="T37" s="39"/>
      <c r="U37" s="38"/>
      <c r="V37" s="39"/>
      <c r="W37" s="38"/>
      <c r="X37" s="39"/>
      <c r="Y37" s="38"/>
      <c r="Z37" s="39"/>
      <c r="AA37" s="38"/>
      <c r="AB37" s="39"/>
      <c r="AC37" s="38"/>
      <c r="AD37" s="39"/>
      <c r="AE37" s="38"/>
      <c r="AF37" s="39"/>
      <c r="AG37" s="38"/>
      <c r="AH37" s="39"/>
      <c r="AI37" s="38"/>
      <c r="AJ37" s="39"/>
      <c r="AK37" s="38"/>
      <c r="AL37" s="39"/>
      <c r="AM37" s="38"/>
      <c r="AN37" s="39"/>
      <c r="AO37" s="38"/>
      <c r="AP37" s="39"/>
      <c r="AQ37" s="40"/>
      <c r="AR37" s="41"/>
      <c r="AS37" s="40"/>
      <c r="AT37" s="37"/>
      <c r="AU37" s="38"/>
      <c r="AV37" s="39"/>
      <c r="AW37" s="42"/>
      <c r="AX37" s="43" t="str">
        <f t="shared" si="56"/>
        <v/>
      </c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10"/>
      <c r="BJ37" s="10"/>
      <c r="BK37" s="10"/>
      <c r="BL37" s="10"/>
      <c r="BU37" s="11"/>
      <c r="BV37" s="11"/>
      <c r="BW37" s="11"/>
      <c r="CA37" s="44" t="str">
        <f t="shared" si="57"/>
        <v/>
      </c>
      <c r="CB37" s="44" t="str">
        <f t="shared" si="58"/>
        <v/>
      </c>
      <c r="CC37" s="44" t="str">
        <f t="shared" si="59"/>
        <v/>
      </c>
      <c r="CD37" s="44" t="str">
        <f t="shared" si="60"/>
        <v/>
      </c>
      <c r="CE37" s="44" t="str">
        <f t="shared" si="61"/>
        <v/>
      </c>
      <c r="CF37" s="44" t="str">
        <f t="shared" si="83"/>
        <v/>
      </c>
      <c r="CG37" s="44" t="str">
        <f t="shared" si="84"/>
        <v/>
      </c>
      <c r="CH37" s="44" t="str">
        <f t="shared" si="85"/>
        <v/>
      </c>
      <c r="CI37" s="44" t="str">
        <f t="shared" si="86"/>
        <v/>
      </c>
      <c r="CJ37" s="44" t="str">
        <f t="shared" si="87"/>
        <v/>
      </c>
      <c r="CK37" s="44" t="str">
        <f t="shared" si="88"/>
        <v/>
      </c>
      <c r="CL37" s="44" t="str">
        <f t="shared" si="89"/>
        <v/>
      </c>
      <c r="CM37" s="44" t="str">
        <f t="shared" si="90"/>
        <v/>
      </c>
      <c r="CN37" s="44" t="str">
        <f t="shared" si="91"/>
        <v/>
      </c>
      <c r="CO37" s="44" t="str">
        <f t="shared" si="92"/>
        <v/>
      </c>
      <c r="CP37" s="44" t="str">
        <f t="shared" si="93"/>
        <v/>
      </c>
      <c r="CQ37" s="44" t="str">
        <f t="shared" si="94"/>
        <v/>
      </c>
      <c r="CR37" s="44" t="str">
        <f t="shared" si="95"/>
        <v/>
      </c>
      <c r="CS37" s="44" t="str">
        <f t="shared" si="96"/>
        <v/>
      </c>
      <c r="CT37" s="44" t="str">
        <f t="shared" si="97"/>
        <v/>
      </c>
      <c r="CU37" s="44" t="str">
        <f t="shared" si="98"/>
        <v/>
      </c>
      <c r="CV37" s="44" t="str">
        <f t="shared" si="99"/>
        <v/>
      </c>
      <c r="CW37" s="44" t="str">
        <f t="shared" si="100"/>
        <v/>
      </c>
      <c r="CX37" s="44" t="str">
        <f t="shared" si="101"/>
        <v/>
      </c>
      <c r="CY37" s="44" t="str">
        <f t="shared" si="102"/>
        <v/>
      </c>
      <c r="CZ37" s="44" t="str">
        <f t="shared" si="103"/>
        <v/>
      </c>
      <c r="DA37" s="45">
        <f t="shared" si="104"/>
        <v>0</v>
      </c>
      <c r="DB37" s="45">
        <f t="shared" si="105"/>
        <v>0</v>
      </c>
      <c r="DC37" s="45">
        <f t="shared" si="106"/>
        <v>0</v>
      </c>
      <c r="DD37" s="45">
        <f t="shared" si="107"/>
        <v>0</v>
      </c>
      <c r="DE37" s="45">
        <f t="shared" si="108"/>
        <v>0</v>
      </c>
      <c r="DF37" s="45">
        <f t="shared" si="62"/>
        <v>0</v>
      </c>
      <c r="DG37" s="45">
        <f t="shared" si="63"/>
        <v>0</v>
      </c>
      <c r="DH37" s="45">
        <f t="shared" si="64"/>
        <v>0</v>
      </c>
      <c r="DI37" s="45">
        <f t="shared" si="65"/>
        <v>0</v>
      </c>
      <c r="DJ37" s="45">
        <f t="shared" si="66"/>
        <v>0</v>
      </c>
      <c r="DK37" s="45">
        <f t="shared" si="67"/>
        <v>0</v>
      </c>
      <c r="DL37" s="45">
        <f t="shared" si="68"/>
        <v>0</v>
      </c>
      <c r="DM37" s="45">
        <f t="shared" si="69"/>
        <v>0</v>
      </c>
      <c r="DN37" s="45">
        <f t="shared" si="70"/>
        <v>0</v>
      </c>
      <c r="DO37" s="45">
        <f t="shared" si="71"/>
        <v>0</v>
      </c>
      <c r="DP37" s="45">
        <f t="shared" si="72"/>
        <v>0</v>
      </c>
      <c r="DQ37" s="45">
        <f t="shared" si="73"/>
        <v>0</v>
      </c>
      <c r="DR37" s="45">
        <f t="shared" si="74"/>
        <v>0</v>
      </c>
      <c r="DS37" s="45">
        <f t="shared" si="75"/>
        <v>0</v>
      </c>
      <c r="DT37" s="45">
        <f t="shared" si="76"/>
        <v>0</v>
      </c>
      <c r="DU37" s="45">
        <f t="shared" si="77"/>
        <v>0</v>
      </c>
      <c r="DV37" s="45">
        <f t="shared" si="78"/>
        <v>0</v>
      </c>
      <c r="DW37" s="45">
        <f t="shared" si="79"/>
        <v>0</v>
      </c>
      <c r="DX37" s="45">
        <f t="shared" si="80"/>
        <v>0</v>
      </c>
      <c r="DY37" s="45">
        <f t="shared" si="81"/>
        <v>0</v>
      </c>
      <c r="DZ37" s="45">
        <f t="shared" si="82"/>
        <v>0</v>
      </c>
    </row>
    <row r="38" spans="1:130" ht="22.5" x14ac:dyDescent="0.25">
      <c r="A38" s="67" t="s">
        <v>41</v>
      </c>
      <c r="B38" s="47">
        <f t="shared" si="55"/>
        <v>0</v>
      </c>
      <c r="C38" s="48">
        <f t="shared" si="55"/>
        <v>0</v>
      </c>
      <c r="D38" s="33"/>
      <c r="E38" s="34"/>
      <c r="F38" s="35"/>
      <c r="G38" s="34"/>
      <c r="H38" s="35"/>
      <c r="I38" s="34"/>
      <c r="J38" s="35"/>
      <c r="K38" s="34"/>
      <c r="L38" s="35"/>
      <c r="M38" s="36"/>
      <c r="N38" s="37"/>
      <c r="O38" s="38"/>
      <c r="P38" s="39"/>
      <c r="Q38" s="38"/>
      <c r="R38" s="39"/>
      <c r="S38" s="38"/>
      <c r="T38" s="39"/>
      <c r="U38" s="38"/>
      <c r="V38" s="39"/>
      <c r="W38" s="38"/>
      <c r="X38" s="39"/>
      <c r="Y38" s="38"/>
      <c r="Z38" s="39"/>
      <c r="AA38" s="38"/>
      <c r="AB38" s="39"/>
      <c r="AC38" s="38"/>
      <c r="AD38" s="39"/>
      <c r="AE38" s="38"/>
      <c r="AF38" s="39"/>
      <c r="AG38" s="38"/>
      <c r="AH38" s="39"/>
      <c r="AI38" s="38"/>
      <c r="AJ38" s="39"/>
      <c r="AK38" s="38"/>
      <c r="AL38" s="39"/>
      <c r="AM38" s="38"/>
      <c r="AN38" s="39"/>
      <c r="AO38" s="38"/>
      <c r="AP38" s="39"/>
      <c r="AQ38" s="40"/>
      <c r="AR38" s="41"/>
      <c r="AS38" s="40"/>
      <c r="AT38" s="37"/>
      <c r="AU38" s="38"/>
      <c r="AV38" s="39"/>
      <c r="AW38" s="42"/>
      <c r="AX38" s="43" t="str">
        <f t="shared" si="56"/>
        <v/>
      </c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10"/>
      <c r="BJ38" s="10"/>
      <c r="BK38" s="10"/>
      <c r="BL38" s="10"/>
      <c r="BU38" s="11"/>
      <c r="BV38" s="11"/>
      <c r="BW38" s="11"/>
      <c r="CA38" s="44" t="str">
        <f t="shared" si="57"/>
        <v/>
      </c>
      <c r="CB38" s="44" t="str">
        <f t="shared" si="58"/>
        <v/>
      </c>
      <c r="CC38" s="44" t="str">
        <f t="shared" si="59"/>
        <v/>
      </c>
      <c r="CD38" s="44" t="str">
        <f t="shared" si="60"/>
        <v/>
      </c>
      <c r="CE38" s="44" t="str">
        <f t="shared" si="61"/>
        <v/>
      </c>
      <c r="CF38" s="44" t="str">
        <f t="shared" si="83"/>
        <v/>
      </c>
      <c r="CG38" s="44" t="str">
        <f t="shared" si="84"/>
        <v/>
      </c>
      <c r="CH38" s="44" t="str">
        <f t="shared" si="85"/>
        <v/>
      </c>
      <c r="CI38" s="44" t="str">
        <f t="shared" si="86"/>
        <v/>
      </c>
      <c r="CJ38" s="44" t="str">
        <f t="shared" si="87"/>
        <v/>
      </c>
      <c r="CK38" s="44" t="str">
        <f t="shared" si="88"/>
        <v/>
      </c>
      <c r="CL38" s="44" t="str">
        <f t="shared" si="89"/>
        <v/>
      </c>
      <c r="CM38" s="44" t="str">
        <f t="shared" si="90"/>
        <v/>
      </c>
      <c r="CN38" s="44" t="str">
        <f t="shared" si="91"/>
        <v/>
      </c>
      <c r="CO38" s="44" t="str">
        <f t="shared" si="92"/>
        <v/>
      </c>
      <c r="CP38" s="44" t="str">
        <f t="shared" si="93"/>
        <v/>
      </c>
      <c r="CQ38" s="44" t="str">
        <f t="shared" si="94"/>
        <v/>
      </c>
      <c r="CR38" s="44" t="str">
        <f t="shared" si="95"/>
        <v/>
      </c>
      <c r="CS38" s="44" t="str">
        <f t="shared" si="96"/>
        <v/>
      </c>
      <c r="CT38" s="44" t="str">
        <f t="shared" si="97"/>
        <v/>
      </c>
      <c r="CU38" s="44" t="str">
        <f t="shared" si="98"/>
        <v/>
      </c>
      <c r="CV38" s="44" t="str">
        <f t="shared" si="99"/>
        <v/>
      </c>
      <c r="CW38" s="44" t="str">
        <f t="shared" si="100"/>
        <v/>
      </c>
      <c r="CX38" s="44" t="str">
        <f t="shared" si="101"/>
        <v/>
      </c>
      <c r="CY38" s="44" t="str">
        <f t="shared" si="102"/>
        <v/>
      </c>
      <c r="CZ38" s="44" t="str">
        <f t="shared" si="103"/>
        <v/>
      </c>
      <c r="DA38" s="45">
        <f t="shared" si="104"/>
        <v>0</v>
      </c>
      <c r="DB38" s="45">
        <f t="shared" si="105"/>
        <v>0</v>
      </c>
      <c r="DC38" s="45">
        <f t="shared" si="106"/>
        <v>0</v>
      </c>
      <c r="DD38" s="45">
        <f t="shared" si="107"/>
        <v>0</v>
      </c>
      <c r="DE38" s="45">
        <f t="shared" si="108"/>
        <v>0</v>
      </c>
      <c r="DF38" s="45">
        <f t="shared" si="62"/>
        <v>0</v>
      </c>
      <c r="DG38" s="45">
        <f t="shared" si="63"/>
        <v>0</v>
      </c>
      <c r="DH38" s="45">
        <f t="shared" si="64"/>
        <v>0</v>
      </c>
      <c r="DI38" s="45">
        <f t="shared" si="65"/>
        <v>0</v>
      </c>
      <c r="DJ38" s="45">
        <f t="shared" si="66"/>
        <v>0</v>
      </c>
      <c r="DK38" s="45">
        <f t="shared" si="67"/>
        <v>0</v>
      </c>
      <c r="DL38" s="45">
        <f t="shared" si="68"/>
        <v>0</v>
      </c>
      <c r="DM38" s="45">
        <f t="shared" si="69"/>
        <v>0</v>
      </c>
      <c r="DN38" s="45">
        <f t="shared" si="70"/>
        <v>0</v>
      </c>
      <c r="DO38" s="45">
        <f t="shared" si="71"/>
        <v>0</v>
      </c>
      <c r="DP38" s="45">
        <f t="shared" si="72"/>
        <v>0</v>
      </c>
      <c r="DQ38" s="45">
        <f t="shared" si="73"/>
        <v>0</v>
      </c>
      <c r="DR38" s="45">
        <f t="shared" si="74"/>
        <v>0</v>
      </c>
      <c r="DS38" s="45">
        <f t="shared" si="75"/>
        <v>0</v>
      </c>
      <c r="DT38" s="45">
        <f t="shared" si="76"/>
        <v>0</v>
      </c>
      <c r="DU38" s="45">
        <f t="shared" si="77"/>
        <v>0</v>
      </c>
      <c r="DV38" s="45">
        <f t="shared" si="78"/>
        <v>0</v>
      </c>
      <c r="DW38" s="45">
        <f t="shared" si="79"/>
        <v>0</v>
      </c>
      <c r="DX38" s="45">
        <f t="shared" si="80"/>
        <v>0</v>
      </c>
      <c r="DY38" s="45">
        <f t="shared" si="81"/>
        <v>0</v>
      </c>
      <c r="DZ38" s="45">
        <f t="shared" si="82"/>
        <v>0</v>
      </c>
    </row>
    <row r="39" spans="1:130" ht="22.5" x14ac:dyDescent="0.25">
      <c r="A39" s="67" t="s">
        <v>42</v>
      </c>
      <c r="B39" s="47">
        <f t="shared" si="55"/>
        <v>0</v>
      </c>
      <c r="C39" s="48">
        <f t="shared" si="55"/>
        <v>0</v>
      </c>
      <c r="D39" s="33"/>
      <c r="E39" s="34"/>
      <c r="F39" s="35"/>
      <c r="G39" s="34"/>
      <c r="H39" s="35"/>
      <c r="I39" s="34"/>
      <c r="J39" s="35"/>
      <c r="K39" s="34"/>
      <c r="L39" s="35"/>
      <c r="M39" s="36"/>
      <c r="N39" s="37"/>
      <c r="O39" s="38"/>
      <c r="P39" s="39"/>
      <c r="Q39" s="38"/>
      <c r="R39" s="39"/>
      <c r="S39" s="38"/>
      <c r="T39" s="39"/>
      <c r="U39" s="38"/>
      <c r="V39" s="39"/>
      <c r="W39" s="38"/>
      <c r="X39" s="39"/>
      <c r="Y39" s="38"/>
      <c r="Z39" s="39"/>
      <c r="AA39" s="38"/>
      <c r="AB39" s="39"/>
      <c r="AC39" s="38"/>
      <c r="AD39" s="39"/>
      <c r="AE39" s="38"/>
      <c r="AF39" s="39"/>
      <c r="AG39" s="38"/>
      <c r="AH39" s="39"/>
      <c r="AI39" s="38"/>
      <c r="AJ39" s="39"/>
      <c r="AK39" s="38"/>
      <c r="AL39" s="39"/>
      <c r="AM39" s="38"/>
      <c r="AN39" s="39"/>
      <c r="AO39" s="38"/>
      <c r="AP39" s="39"/>
      <c r="AQ39" s="40"/>
      <c r="AR39" s="37"/>
      <c r="AS39" s="40"/>
      <c r="AT39" s="37"/>
      <c r="AU39" s="38"/>
      <c r="AV39" s="39"/>
      <c r="AW39" s="42"/>
      <c r="AX39" s="43" t="str">
        <f t="shared" si="56"/>
        <v/>
      </c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10"/>
      <c r="BJ39" s="10"/>
      <c r="BK39" s="10"/>
      <c r="BL39" s="10"/>
      <c r="BU39" s="11"/>
      <c r="BV39" s="11"/>
      <c r="BW39" s="11"/>
      <c r="CA39" s="44" t="str">
        <f t="shared" si="57"/>
        <v/>
      </c>
      <c r="CB39" s="44" t="str">
        <f t="shared" si="58"/>
        <v/>
      </c>
      <c r="CC39" s="44" t="str">
        <f t="shared" si="59"/>
        <v/>
      </c>
      <c r="CD39" s="44" t="str">
        <f t="shared" si="60"/>
        <v/>
      </c>
      <c r="CE39" s="44" t="str">
        <f t="shared" si="61"/>
        <v/>
      </c>
      <c r="CF39" s="44" t="str">
        <f t="shared" si="83"/>
        <v/>
      </c>
      <c r="CG39" s="44" t="str">
        <f t="shared" si="84"/>
        <v/>
      </c>
      <c r="CH39" s="44" t="str">
        <f t="shared" si="85"/>
        <v/>
      </c>
      <c r="CI39" s="44" t="str">
        <f t="shared" si="86"/>
        <v/>
      </c>
      <c r="CJ39" s="44" t="str">
        <f t="shared" si="87"/>
        <v/>
      </c>
      <c r="CK39" s="44" t="str">
        <f t="shared" si="88"/>
        <v/>
      </c>
      <c r="CL39" s="44" t="str">
        <f t="shared" si="89"/>
        <v/>
      </c>
      <c r="CM39" s="44" t="str">
        <f t="shared" si="90"/>
        <v/>
      </c>
      <c r="CN39" s="44" t="str">
        <f t="shared" si="91"/>
        <v/>
      </c>
      <c r="CO39" s="44" t="str">
        <f t="shared" si="92"/>
        <v/>
      </c>
      <c r="CP39" s="44" t="str">
        <f t="shared" si="93"/>
        <v/>
      </c>
      <c r="CQ39" s="44" t="str">
        <f t="shared" si="94"/>
        <v/>
      </c>
      <c r="CR39" s="44" t="str">
        <f t="shared" si="95"/>
        <v/>
      </c>
      <c r="CS39" s="44" t="str">
        <f t="shared" si="96"/>
        <v/>
      </c>
      <c r="CT39" s="44" t="str">
        <f t="shared" si="97"/>
        <v/>
      </c>
      <c r="CU39" s="44" t="str">
        <f t="shared" si="98"/>
        <v/>
      </c>
      <c r="CV39" s="44" t="str">
        <f t="shared" si="99"/>
        <v/>
      </c>
      <c r="CW39" s="44" t="str">
        <f t="shared" si="100"/>
        <v/>
      </c>
      <c r="CX39" s="44" t="str">
        <f t="shared" si="101"/>
        <v/>
      </c>
      <c r="CY39" s="44" t="str">
        <f t="shared" si="102"/>
        <v/>
      </c>
      <c r="CZ39" s="44" t="str">
        <f t="shared" si="103"/>
        <v/>
      </c>
      <c r="DA39" s="45">
        <f t="shared" si="104"/>
        <v>0</v>
      </c>
      <c r="DB39" s="45">
        <f t="shared" si="105"/>
        <v>0</v>
      </c>
      <c r="DC39" s="45">
        <f t="shared" si="106"/>
        <v>0</v>
      </c>
      <c r="DD39" s="45">
        <f t="shared" si="107"/>
        <v>0</v>
      </c>
      <c r="DE39" s="45">
        <f t="shared" si="108"/>
        <v>0</v>
      </c>
      <c r="DF39" s="45">
        <f t="shared" si="62"/>
        <v>0</v>
      </c>
      <c r="DG39" s="45">
        <f t="shared" si="63"/>
        <v>0</v>
      </c>
      <c r="DH39" s="45">
        <f t="shared" si="64"/>
        <v>0</v>
      </c>
      <c r="DI39" s="45">
        <f t="shared" si="65"/>
        <v>0</v>
      </c>
      <c r="DJ39" s="45">
        <f t="shared" si="66"/>
        <v>0</v>
      </c>
      <c r="DK39" s="45">
        <f t="shared" si="67"/>
        <v>0</v>
      </c>
      <c r="DL39" s="45">
        <f t="shared" si="68"/>
        <v>0</v>
      </c>
      <c r="DM39" s="45">
        <f t="shared" si="69"/>
        <v>0</v>
      </c>
      <c r="DN39" s="45">
        <f t="shared" si="70"/>
        <v>0</v>
      </c>
      <c r="DO39" s="45">
        <f t="shared" si="71"/>
        <v>0</v>
      </c>
      <c r="DP39" s="45">
        <f t="shared" si="72"/>
        <v>0</v>
      </c>
      <c r="DQ39" s="45">
        <f t="shared" si="73"/>
        <v>0</v>
      </c>
      <c r="DR39" s="45">
        <f t="shared" si="74"/>
        <v>0</v>
      </c>
      <c r="DS39" s="45">
        <f t="shared" si="75"/>
        <v>0</v>
      </c>
      <c r="DT39" s="45">
        <f t="shared" si="76"/>
        <v>0</v>
      </c>
      <c r="DU39" s="45">
        <f t="shared" si="77"/>
        <v>0</v>
      </c>
      <c r="DV39" s="45">
        <f t="shared" si="78"/>
        <v>0</v>
      </c>
      <c r="DW39" s="45">
        <f t="shared" si="79"/>
        <v>0</v>
      </c>
      <c r="DX39" s="45">
        <f t="shared" si="80"/>
        <v>0</v>
      </c>
      <c r="DY39" s="45">
        <f t="shared" si="81"/>
        <v>0</v>
      </c>
      <c r="DZ39" s="45">
        <f t="shared" si="82"/>
        <v>0</v>
      </c>
    </row>
    <row r="40" spans="1:130" ht="22.5" x14ac:dyDescent="0.25">
      <c r="A40" s="67" t="s">
        <v>43</v>
      </c>
      <c r="B40" s="47">
        <f t="shared" si="55"/>
        <v>0</v>
      </c>
      <c r="C40" s="48">
        <f t="shared" si="55"/>
        <v>0</v>
      </c>
      <c r="D40" s="33"/>
      <c r="E40" s="34"/>
      <c r="F40" s="35"/>
      <c r="G40" s="34"/>
      <c r="H40" s="35"/>
      <c r="I40" s="34"/>
      <c r="J40" s="35"/>
      <c r="K40" s="34"/>
      <c r="L40" s="35"/>
      <c r="M40" s="36"/>
      <c r="N40" s="37"/>
      <c r="O40" s="38"/>
      <c r="P40" s="39"/>
      <c r="Q40" s="38"/>
      <c r="R40" s="39"/>
      <c r="S40" s="38"/>
      <c r="T40" s="39"/>
      <c r="U40" s="38"/>
      <c r="V40" s="39"/>
      <c r="W40" s="38"/>
      <c r="X40" s="39"/>
      <c r="Y40" s="38"/>
      <c r="Z40" s="39"/>
      <c r="AA40" s="38"/>
      <c r="AB40" s="39"/>
      <c r="AC40" s="38"/>
      <c r="AD40" s="39"/>
      <c r="AE40" s="38"/>
      <c r="AF40" s="39"/>
      <c r="AG40" s="38"/>
      <c r="AH40" s="39"/>
      <c r="AI40" s="38"/>
      <c r="AJ40" s="39"/>
      <c r="AK40" s="38"/>
      <c r="AL40" s="39"/>
      <c r="AM40" s="38"/>
      <c r="AN40" s="39"/>
      <c r="AO40" s="38"/>
      <c r="AP40" s="39"/>
      <c r="AQ40" s="40"/>
      <c r="AR40" s="41"/>
      <c r="AS40" s="40"/>
      <c r="AT40" s="37"/>
      <c r="AU40" s="38"/>
      <c r="AV40" s="39"/>
      <c r="AW40" s="42"/>
      <c r="AX40" s="43" t="str">
        <f t="shared" si="56"/>
        <v/>
      </c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10"/>
      <c r="BJ40" s="10"/>
      <c r="BK40" s="10"/>
      <c r="BL40" s="10"/>
      <c r="BU40" s="11"/>
      <c r="BV40" s="11"/>
      <c r="BW40" s="11"/>
      <c r="CA40" s="44" t="str">
        <f t="shared" si="57"/>
        <v/>
      </c>
      <c r="CB40" s="44" t="str">
        <f t="shared" si="58"/>
        <v/>
      </c>
      <c r="CC40" s="44" t="str">
        <f t="shared" si="59"/>
        <v/>
      </c>
      <c r="CD40" s="44" t="str">
        <f t="shared" si="60"/>
        <v/>
      </c>
      <c r="CE40" s="44" t="str">
        <f t="shared" si="61"/>
        <v/>
      </c>
      <c r="CF40" s="44" t="str">
        <f t="shared" si="83"/>
        <v/>
      </c>
      <c r="CG40" s="44" t="str">
        <f t="shared" si="84"/>
        <v/>
      </c>
      <c r="CH40" s="44" t="str">
        <f t="shared" si="85"/>
        <v/>
      </c>
      <c r="CI40" s="44" t="str">
        <f t="shared" si="86"/>
        <v/>
      </c>
      <c r="CJ40" s="44" t="str">
        <f t="shared" si="87"/>
        <v/>
      </c>
      <c r="CK40" s="44" t="str">
        <f t="shared" si="88"/>
        <v/>
      </c>
      <c r="CL40" s="44" t="str">
        <f t="shared" si="89"/>
        <v/>
      </c>
      <c r="CM40" s="44" t="str">
        <f t="shared" si="90"/>
        <v/>
      </c>
      <c r="CN40" s="44" t="str">
        <f t="shared" si="91"/>
        <v/>
      </c>
      <c r="CO40" s="44" t="str">
        <f t="shared" si="92"/>
        <v/>
      </c>
      <c r="CP40" s="44" t="str">
        <f t="shared" si="93"/>
        <v/>
      </c>
      <c r="CQ40" s="44" t="str">
        <f t="shared" si="94"/>
        <v/>
      </c>
      <c r="CR40" s="44" t="str">
        <f t="shared" si="95"/>
        <v/>
      </c>
      <c r="CS40" s="44" t="str">
        <f t="shared" si="96"/>
        <v/>
      </c>
      <c r="CT40" s="44" t="str">
        <f t="shared" si="97"/>
        <v/>
      </c>
      <c r="CU40" s="44" t="str">
        <f t="shared" si="98"/>
        <v/>
      </c>
      <c r="CV40" s="44" t="str">
        <f t="shared" si="99"/>
        <v/>
      </c>
      <c r="CW40" s="44" t="str">
        <f t="shared" si="100"/>
        <v/>
      </c>
      <c r="CX40" s="44" t="str">
        <f t="shared" si="101"/>
        <v/>
      </c>
      <c r="CY40" s="44" t="str">
        <f t="shared" si="102"/>
        <v/>
      </c>
      <c r="CZ40" s="44" t="str">
        <f t="shared" si="103"/>
        <v/>
      </c>
      <c r="DA40" s="45">
        <f t="shared" si="104"/>
        <v>0</v>
      </c>
      <c r="DB40" s="45">
        <f t="shared" si="105"/>
        <v>0</v>
      </c>
      <c r="DC40" s="45">
        <f t="shared" si="106"/>
        <v>0</v>
      </c>
      <c r="DD40" s="45">
        <f t="shared" si="107"/>
        <v>0</v>
      </c>
      <c r="DE40" s="45">
        <f t="shared" si="108"/>
        <v>0</v>
      </c>
      <c r="DF40" s="45">
        <f t="shared" si="62"/>
        <v>0</v>
      </c>
      <c r="DG40" s="45">
        <f t="shared" si="63"/>
        <v>0</v>
      </c>
      <c r="DH40" s="45">
        <f t="shared" si="64"/>
        <v>0</v>
      </c>
      <c r="DI40" s="45">
        <f t="shared" si="65"/>
        <v>0</v>
      </c>
      <c r="DJ40" s="45">
        <f t="shared" si="66"/>
        <v>0</v>
      </c>
      <c r="DK40" s="45">
        <f t="shared" si="67"/>
        <v>0</v>
      </c>
      <c r="DL40" s="45">
        <f t="shared" si="68"/>
        <v>0</v>
      </c>
      <c r="DM40" s="45">
        <f t="shared" si="69"/>
        <v>0</v>
      </c>
      <c r="DN40" s="45">
        <f t="shared" si="70"/>
        <v>0</v>
      </c>
      <c r="DO40" s="45">
        <f t="shared" si="71"/>
        <v>0</v>
      </c>
      <c r="DP40" s="45">
        <f t="shared" si="72"/>
        <v>0</v>
      </c>
      <c r="DQ40" s="45">
        <f t="shared" si="73"/>
        <v>0</v>
      </c>
      <c r="DR40" s="45">
        <f t="shared" si="74"/>
        <v>0</v>
      </c>
      <c r="DS40" s="45">
        <f t="shared" si="75"/>
        <v>0</v>
      </c>
      <c r="DT40" s="45">
        <f t="shared" si="76"/>
        <v>0</v>
      </c>
      <c r="DU40" s="45">
        <f t="shared" si="77"/>
        <v>0</v>
      </c>
      <c r="DV40" s="45">
        <f t="shared" si="78"/>
        <v>0</v>
      </c>
      <c r="DW40" s="45">
        <f t="shared" si="79"/>
        <v>0</v>
      </c>
      <c r="DX40" s="45">
        <f t="shared" si="80"/>
        <v>0</v>
      </c>
      <c r="DY40" s="45">
        <f t="shared" si="81"/>
        <v>0</v>
      </c>
      <c r="DZ40" s="45">
        <f t="shared" si="82"/>
        <v>0</v>
      </c>
    </row>
    <row r="41" spans="1:130" x14ac:dyDescent="0.25">
      <c r="A41" s="66" t="s">
        <v>44</v>
      </c>
      <c r="B41" s="47">
        <f t="shared" si="55"/>
        <v>0</v>
      </c>
      <c r="C41" s="48">
        <f t="shared" si="55"/>
        <v>0</v>
      </c>
      <c r="D41" s="33"/>
      <c r="E41" s="34"/>
      <c r="F41" s="35"/>
      <c r="G41" s="34"/>
      <c r="H41" s="35"/>
      <c r="I41" s="34"/>
      <c r="J41" s="35"/>
      <c r="K41" s="34"/>
      <c r="L41" s="35"/>
      <c r="M41" s="36"/>
      <c r="N41" s="37"/>
      <c r="O41" s="38"/>
      <c r="P41" s="39"/>
      <c r="Q41" s="38"/>
      <c r="R41" s="39"/>
      <c r="S41" s="38"/>
      <c r="T41" s="39"/>
      <c r="U41" s="38"/>
      <c r="V41" s="39"/>
      <c r="W41" s="38"/>
      <c r="X41" s="39"/>
      <c r="Y41" s="38"/>
      <c r="Z41" s="39"/>
      <c r="AA41" s="38"/>
      <c r="AB41" s="39"/>
      <c r="AC41" s="38"/>
      <c r="AD41" s="39"/>
      <c r="AE41" s="38"/>
      <c r="AF41" s="39"/>
      <c r="AG41" s="38"/>
      <c r="AH41" s="39"/>
      <c r="AI41" s="38"/>
      <c r="AJ41" s="39"/>
      <c r="AK41" s="38"/>
      <c r="AL41" s="39"/>
      <c r="AM41" s="38"/>
      <c r="AN41" s="39"/>
      <c r="AO41" s="38"/>
      <c r="AP41" s="39"/>
      <c r="AQ41" s="40"/>
      <c r="AR41" s="41"/>
      <c r="AS41" s="40"/>
      <c r="AT41" s="37"/>
      <c r="AU41" s="38"/>
      <c r="AV41" s="39"/>
      <c r="AW41" s="42"/>
      <c r="AX41" s="43" t="str">
        <f t="shared" si="56"/>
        <v/>
      </c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10"/>
      <c r="BJ41" s="10"/>
      <c r="BK41" s="10"/>
      <c r="BL41" s="10"/>
      <c r="BU41" s="11"/>
      <c r="BV41" s="11"/>
      <c r="BW41" s="11"/>
      <c r="CA41" s="44" t="str">
        <f t="shared" si="57"/>
        <v/>
      </c>
      <c r="CB41" s="44" t="str">
        <f t="shared" si="58"/>
        <v/>
      </c>
      <c r="CC41" s="44" t="str">
        <f t="shared" si="59"/>
        <v/>
      </c>
      <c r="CD41" s="44" t="str">
        <f t="shared" si="60"/>
        <v/>
      </c>
      <c r="CE41" s="44" t="str">
        <f t="shared" si="61"/>
        <v/>
      </c>
      <c r="CF41" s="44" t="str">
        <f t="shared" si="83"/>
        <v/>
      </c>
      <c r="CG41" s="44" t="str">
        <f t="shared" si="84"/>
        <v/>
      </c>
      <c r="CH41" s="44" t="str">
        <f t="shared" si="85"/>
        <v/>
      </c>
      <c r="CI41" s="44" t="str">
        <f t="shared" si="86"/>
        <v/>
      </c>
      <c r="CJ41" s="44" t="str">
        <f t="shared" si="87"/>
        <v/>
      </c>
      <c r="CK41" s="44" t="str">
        <f t="shared" si="88"/>
        <v/>
      </c>
      <c r="CL41" s="44" t="str">
        <f t="shared" si="89"/>
        <v/>
      </c>
      <c r="CM41" s="44" t="str">
        <f t="shared" si="90"/>
        <v/>
      </c>
      <c r="CN41" s="44" t="str">
        <f t="shared" si="91"/>
        <v/>
      </c>
      <c r="CO41" s="44" t="str">
        <f t="shared" si="92"/>
        <v/>
      </c>
      <c r="CP41" s="44" t="str">
        <f t="shared" si="93"/>
        <v/>
      </c>
      <c r="CQ41" s="44" t="str">
        <f t="shared" si="94"/>
        <v/>
      </c>
      <c r="CR41" s="44" t="str">
        <f t="shared" si="95"/>
        <v/>
      </c>
      <c r="CS41" s="44" t="str">
        <f t="shared" si="96"/>
        <v/>
      </c>
      <c r="CT41" s="44" t="str">
        <f t="shared" si="97"/>
        <v/>
      </c>
      <c r="CU41" s="44" t="str">
        <f t="shared" si="98"/>
        <v/>
      </c>
      <c r="CV41" s="44" t="str">
        <f t="shared" si="99"/>
        <v/>
      </c>
      <c r="CW41" s="44" t="str">
        <f t="shared" si="100"/>
        <v/>
      </c>
      <c r="CX41" s="44" t="str">
        <f t="shared" si="101"/>
        <v/>
      </c>
      <c r="CY41" s="44" t="str">
        <f t="shared" si="102"/>
        <v/>
      </c>
      <c r="CZ41" s="44" t="str">
        <f t="shared" si="103"/>
        <v/>
      </c>
      <c r="DA41" s="45">
        <f t="shared" si="104"/>
        <v>0</v>
      </c>
      <c r="DB41" s="45">
        <f t="shared" si="105"/>
        <v>0</v>
      </c>
      <c r="DC41" s="45">
        <f t="shared" si="106"/>
        <v>0</v>
      </c>
      <c r="DD41" s="45">
        <f t="shared" si="107"/>
        <v>0</v>
      </c>
      <c r="DE41" s="45">
        <f t="shared" si="108"/>
        <v>0</v>
      </c>
      <c r="DF41" s="45">
        <f t="shared" si="62"/>
        <v>0</v>
      </c>
      <c r="DG41" s="45">
        <f t="shared" si="63"/>
        <v>0</v>
      </c>
      <c r="DH41" s="45">
        <f t="shared" si="64"/>
        <v>0</v>
      </c>
      <c r="DI41" s="45">
        <f t="shared" si="65"/>
        <v>0</v>
      </c>
      <c r="DJ41" s="45">
        <f t="shared" si="66"/>
        <v>0</v>
      </c>
      <c r="DK41" s="45">
        <f t="shared" si="67"/>
        <v>0</v>
      </c>
      <c r="DL41" s="45">
        <f t="shared" si="68"/>
        <v>0</v>
      </c>
      <c r="DM41" s="45">
        <f t="shared" si="69"/>
        <v>0</v>
      </c>
      <c r="DN41" s="45">
        <f t="shared" si="70"/>
        <v>0</v>
      </c>
      <c r="DO41" s="45">
        <f t="shared" si="71"/>
        <v>0</v>
      </c>
      <c r="DP41" s="45">
        <f t="shared" si="72"/>
        <v>0</v>
      </c>
      <c r="DQ41" s="45">
        <f t="shared" si="73"/>
        <v>0</v>
      </c>
      <c r="DR41" s="45">
        <f t="shared" si="74"/>
        <v>0</v>
      </c>
      <c r="DS41" s="45">
        <f t="shared" si="75"/>
        <v>0</v>
      </c>
      <c r="DT41" s="45">
        <f t="shared" si="76"/>
        <v>0</v>
      </c>
      <c r="DU41" s="45">
        <f t="shared" si="77"/>
        <v>0</v>
      </c>
      <c r="DV41" s="45">
        <f t="shared" si="78"/>
        <v>0</v>
      </c>
      <c r="DW41" s="45">
        <f t="shared" si="79"/>
        <v>0</v>
      </c>
      <c r="DX41" s="45">
        <f t="shared" si="80"/>
        <v>0</v>
      </c>
      <c r="DY41" s="45">
        <f t="shared" si="81"/>
        <v>0</v>
      </c>
      <c r="DZ41" s="45">
        <f t="shared" si="82"/>
        <v>0</v>
      </c>
    </row>
    <row r="42" spans="1:130" x14ac:dyDescent="0.25">
      <c r="A42" s="66" t="s">
        <v>45</v>
      </c>
      <c r="B42" s="47">
        <f>+D42+F42+H42+J42+L42+N42+P42+R42+T42+V42+X42+Z42+AB42+AD42+AF42+AH42+AJ42+AL42+AN42+AP42</f>
        <v>0</v>
      </c>
      <c r="C42" s="48">
        <f>+E42+G42+I42+K42+M42+O42+Q42+S42+U42+W42+Y42+AA42+AC42+AE42+AG42+AI42+AK42+AM42+AO42+AQ42</f>
        <v>0</v>
      </c>
      <c r="D42" s="37"/>
      <c r="E42" s="38"/>
      <c r="F42" s="39"/>
      <c r="G42" s="38"/>
      <c r="H42" s="39"/>
      <c r="I42" s="42"/>
      <c r="J42" s="37"/>
      <c r="K42" s="37"/>
      <c r="L42" s="39"/>
      <c r="M42" s="42"/>
      <c r="N42" s="37"/>
      <c r="O42" s="38"/>
      <c r="P42" s="39"/>
      <c r="Q42" s="38"/>
      <c r="R42" s="39"/>
      <c r="S42" s="38"/>
      <c r="T42" s="39"/>
      <c r="U42" s="38"/>
      <c r="V42" s="39"/>
      <c r="W42" s="38"/>
      <c r="X42" s="39"/>
      <c r="Y42" s="38"/>
      <c r="Z42" s="39"/>
      <c r="AA42" s="38"/>
      <c r="AB42" s="39"/>
      <c r="AC42" s="38"/>
      <c r="AD42" s="39"/>
      <c r="AE42" s="38"/>
      <c r="AF42" s="39"/>
      <c r="AG42" s="38"/>
      <c r="AH42" s="39"/>
      <c r="AI42" s="38"/>
      <c r="AJ42" s="39"/>
      <c r="AK42" s="38"/>
      <c r="AL42" s="39"/>
      <c r="AM42" s="38"/>
      <c r="AN42" s="39"/>
      <c r="AO42" s="38"/>
      <c r="AP42" s="39"/>
      <c r="AQ42" s="40"/>
      <c r="AR42" s="41"/>
      <c r="AS42" s="40"/>
      <c r="AT42" s="37"/>
      <c r="AU42" s="38"/>
      <c r="AV42" s="39"/>
      <c r="AW42" s="42"/>
      <c r="AX42" s="43" t="str">
        <f t="shared" si="56"/>
        <v/>
      </c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10"/>
      <c r="BJ42" s="10"/>
      <c r="BK42" s="10"/>
      <c r="BL42" s="10"/>
      <c r="BU42" s="11"/>
      <c r="BV42" s="11"/>
      <c r="BW42" s="11"/>
      <c r="CA42" s="44" t="str">
        <f t="shared" si="57"/>
        <v/>
      </c>
      <c r="CB42" s="44" t="str">
        <f t="shared" si="58"/>
        <v/>
      </c>
      <c r="CC42" s="44" t="str">
        <f t="shared" si="59"/>
        <v/>
      </c>
      <c r="CD42" s="44" t="str">
        <f t="shared" si="60"/>
        <v/>
      </c>
      <c r="CE42" s="44" t="str">
        <f t="shared" si="61"/>
        <v/>
      </c>
      <c r="CF42" s="44" t="str">
        <f t="shared" si="83"/>
        <v/>
      </c>
      <c r="CG42" s="44" t="str">
        <f t="shared" si="84"/>
        <v/>
      </c>
      <c r="CH42" s="44" t="str">
        <f t="shared" si="85"/>
        <v/>
      </c>
      <c r="CI42" s="44" t="str">
        <f t="shared" si="86"/>
        <v/>
      </c>
      <c r="CJ42" s="44" t="str">
        <f t="shared" si="87"/>
        <v/>
      </c>
      <c r="CK42" s="44" t="str">
        <f t="shared" si="88"/>
        <v/>
      </c>
      <c r="CL42" s="44" t="str">
        <f t="shared" si="89"/>
        <v/>
      </c>
      <c r="CM42" s="44" t="str">
        <f t="shared" si="90"/>
        <v/>
      </c>
      <c r="CN42" s="44" t="str">
        <f t="shared" si="91"/>
        <v/>
      </c>
      <c r="CO42" s="44" t="str">
        <f t="shared" si="92"/>
        <v/>
      </c>
      <c r="CP42" s="44" t="str">
        <f t="shared" si="93"/>
        <v/>
      </c>
      <c r="CQ42" s="44" t="str">
        <f t="shared" si="94"/>
        <v/>
      </c>
      <c r="CR42" s="44" t="str">
        <f t="shared" si="95"/>
        <v/>
      </c>
      <c r="CS42" s="44" t="str">
        <f t="shared" si="96"/>
        <v/>
      </c>
      <c r="CT42" s="44" t="str">
        <f t="shared" si="97"/>
        <v/>
      </c>
      <c r="CU42" s="44" t="str">
        <f t="shared" si="98"/>
        <v/>
      </c>
      <c r="CV42" s="44" t="str">
        <f t="shared" si="99"/>
        <v/>
      </c>
      <c r="CW42" s="44" t="str">
        <f t="shared" si="100"/>
        <v/>
      </c>
      <c r="CX42" s="44" t="str">
        <f t="shared" si="101"/>
        <v/>
      </c>
      <c r="CY42" s="44" t="str">
        <f t="shared" si="102"/>
        <v/>
      </c>
      <c r="CZ42" s="44" t="str">
        <f t="shared" si="103"/>
        <v/>
      </c>
      <c r="DA42" s="45">
        <f t="shared" si="104"/>
        <v>0</v>
      </c>
      <c r="DB42" s="45">
        <f t="shared" si="105"/>
        <v>0</v>
      </c>
      <c r="DC42" s="45">
        <f t="shared" si="106"/>
        <v>0</v>
      </c>
      <c r="DD42" s="45">
        <f t="shared" si="107"/>
        <v>0</v>
      </c>
      <c r="DE42" s="45">
        <f t="shared" si="108"/>
        <v>0</v>
      </c>
      <c r="DF42" s="45">
        <f t="shared" si="62"/>
        <v>0</v>
      </c>
      <c r="DG42" s="45">
        <f t="shared" si="63"/>
        <v>0</v>
      </c>
      <c r="DH42" s="45">
        <f t="shared" si="64"/>
        <v>0</v>
      </c>
      <c r="DI42" s="45">
        <f t="shared" si="65"/>
        <v>0</v>
      </c>
      <c r="DJ42" s="45">
        <f t="shared" si="66"/>
        <v>0</v>
      </c>
      <c r="DK42" s="45">
        <f t="shared" si="67"/>
        <v>0</v>
      </c>
      <c r="DL42" s="45">
        <f t="shared" si="68"/>
        <v>0</v>
      </c>
      <c r="DM42" s="45">
        <f t="shared" si="69"/>
        <v>0</v>
      </c>
      <c r="DN42" s="45">
        <f t="shared" si="70"/>
        <v>0</v>
      </c>
      <c r="DO42" s="45">
        <f t="shared" si="71"/>
        <v>0</v>
      </c>
      <c r="DP42" s="45">
        <f t="shared" si="72"/>
        <v>0</v>
      </c>
      <c r="DQ42" s="45">
        <f t="shared" si="73"/>
        <v>0</v>
      </c>
      <c r="DR42" s="45">
        <f t="shared" si="74"/>
        <v>0</v>
      </c>
      <c r="DS42" s="45">
        <f t="shared" si="75"/>
        <v>0</v>
      </c>
      <c r="DT42" s="45">
        <f t="shared" si="76"/>
        <v>0</v>
      </c>
      <c r="DU42" s="45">
        <f t="shared" si="77"/>
        <v>0</v>
      </c>
      <c r="DV42" s="45">
        <f t="shared" si="78"/>
        <v>0</v>
      </c>
      <c r="DW42" s="45">
        <f t="shared" si="79"/>
        <v>0</v>
      </c>
      <c r="DX42" s="45">
        <f t="shared" si="80"/>
        <v>0</v>
      </c>
      <c r="DY42" s="45">
        <f t="shared" si="81"/>
        <v>0</v>
      </c>
      <c r="DZ42" s="45">
        <f t="shared" si="82"/>
        <v>0</v>
      </c>
    </row>
    <row r="43" spans="1:130" ht="22.5" x14ac:dyDescent="0.25">
      <c r="A43" s="67" t="s">
        <v>46</v>
      </c>
      <c r="B43" s="47">
        <f>+D43+F43+H43</f>
        <v>0</v>
      </c>
      <c r="C43" s="48">
        <f>+E43+G43+I43</f>
        <v>0</v>
      </c>
      <c r="D43" s="37"/>
      <c r="E43" s="38"/>
      <c r="F43" s="39"/>
      <c r="G43" s="38"/>
      <c r="H43" s="39"/>
      <c r="I43" s="42"/>
      <c r="J43" s="50"/>
      <c r="K43" s="51"/>
      <c r="L43" s="50"/>
      <c r="M43" s="51"/>
      <c r="N43" s="50"/>
      <c r="O43" s="51"/>
      <c r="P43" s="50"/>
      <c r="Q43" s="51"/>
      <c r="R43" s="50"/>
      <c r="S43" s="51"/>
      <c r="T43" s="50"/>
      <c r="U43" s="51"/>
      <c r="V43" s="50"/>
      <c r="W43" s="51"/>
      <c r="X43" s="50"/>
      <c r="Y43" s="51"/>
      <c r="Z43" s="50"/>
      <c r="AA43" s="51"/>
      <c r="AB43" s="50"/>
      <c r="AC43" s="51"/>
      <c r="AD43" s="50"/>
      <c r="AE43" s="51"/>
      <c r="AF43" s="50"/>
      <c r="AG43" s="51"/>
      <c r="AH43" s="50"/>
      <c r="AI43" s="51"/>
      <c r="AJ43" s="50"/>
      <c r="AK43" s="51"/>
      <c r="AL43" s="50"/>
      <c r="AM43" s="51"/>
      <c r="AN43" s="50"/>
      <c r="AO43" s="51"/>
      <c r="AP43" s="50"/>
      <c r="AQ43" s="52"/>
      <c r="AR43" s="37"/>
      <c r="AS43" s="40"/>
      <c r="AT43" s="37"/>
      <c r="AU43" s="38"/>
      <c r="AV43" s="39"/>
      <c r="AW43" s="42"/>
      <c r="AX43" s="43" t="str">
        <f t="shared" si="56"/>
        <v/>
      </c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10"/>
      <c r="BJ43" s="10"/>
      <c r="BK43" s="10"/>
      <c r="BL43" s="10"/>
      <c r="BU43" s="11"/>
      <c r="BV43" s="11"/>
      <c r="BW43" s="11"/>
      <c r="CA43" s="44" t="str">
        <f t="shared" si="57"/>
        <v/>
      </c>
      <c r="CB43" s="44" t="str">
        <f t="shared" si="58"/>
        <v/>
      </c>
      <c r="CC43" s="44" t="str">
        <f t="shared" si="59"/>
        <v/>
      </c>
      <c r="CD43" s="44" t="str">
        <f t="shared" si="60"/>
        <v/>
      </c>
      <c r="CE43" s="44" t="str">
        <f t="shared" si="61"/>
        <v/>
      </c>
      <c r="CF43" s="44" t="str">
        <f t="shared" si="83"/>
        <v/>
      </c>
      <c r="CG43" s="44" t="str">
        <f t="shared" si="84"/>
        <v/>
      </c>
      <c r="CH43" s="44" t="str">
        <f t="shared" si="85"/>
        <v/>
      </c>
      <c r="CI43" s="44" t="str">
        <f t="shared" si="86"/>
        <v/>
      </c>
      <c r="CJ43" s="44" t="str">
        <f t="shared" si="87"/>
        <v/>
      </c>
      <c r="CK43" s="44" t="str">
        <f t="shared" si="88"/>
        <v/>
      </c>
      <c r="CL43" s="44" t="str">
        <f t="shared" si="89"/>
        <v/>
      </c>
      <c r="CM43" s="44" t="str">
        <f t="shared" si="90"/>
        <v/>
      </c>
      <c r="CN43" s="44" t="str">
        <f t="shared" si="91"/>
        <v/>
      </c>
      <c r="CO43" s="44" t="str">
        <f t="shared" si="92"/>
        <v/>
      </c>
      <c r="CP43" s="44" t="str">
        <f t="shared" si="93"/>
        <v/>
      </c>
      <c r="CQ43" s="44" t="str">
        <f t="shared" si="94"/>
        <v/>
      </c>
      <c r="CR43" s="44" t="str">
        <f t="shared" si="95"/>
        <v/>
      </c>
      <c r="CS43" s="44" t="str">
        <f t="shared" si="96"/>
        <v/>
      </c>
      <c r="CT43" s="44" t="str">
        <f t="shared" si="97"/>
        <v/>
      </c>
      <c r="CU43" s="44" t="str">
        <f t="shared" si="98"/>
        <v/>
      </c>
      <c r="CV43" s="44" t="str">
        <f t="shared" si="99"/>
        <v/>
      </c>
      <c r="CW43" s="44" t="str">
        <f t="shared" si="100"/>
        <v/>
      </c>
      <c r="CX43" s="44" t="str">
        <f t="shared" si="101"/>
        <v/>
      </c>
      <c r="CY43" s="44" t="str">
        <f t="shared" si="102"/>
        <v/>
      </c>
      <c r="CZ43" s="44" t="str">
        <f t="shared" si="103"/>
        <v/>
      </c>
      <c r="DA43" s="45">
        <f t="shared" si="104"/>
        <v>0</v>
      </c>
      <c r="DB43" s="45">
        <f t="shared" si="105"/>
        <v>0</v>
      </c>
      <c r="DC43" s="45">
        <f t="shared" si="106"/>
        <v>0</v>
      </c>
      <c r="DD43" s="45">
        <f t="shared" si="107"/>
        <v>0</v>
      </c>
      <c r="DE43" s="45">
        <f t="shared" si="108"/>
        <v>0</v>
      </c>
      <c r="DF43" s="45">
        <f t="shared" si="62"/>
        <v>0</v>
      </c>
      <c r="DG43" s="45">
        <f t="shared" si="63"/>
        <v>0</v>
      </c>
      <c r="DH43" s="45">
        <f t="shared" si="64"/>
        <v>0</v>
      </c>
      <c r="DI43" s="45">
        <f t="shared" si="65"/>
        <v>0</v>
      </c>
      <c r="DJ43" s="45">
        <f t="shared" si="66"/>
        <v>0</v>
      </c>
      <c r="DK43" s="45">
        <f t="shared" si="67"/>
        <v>0</v>
      </c>
      <c r="DL43" s="45">
        <f t="shared" si="68"/>
        <v>0</v>
      </c>
      <c r="DM43" s="45">
        <f t="shared" si="69"/>
        <v>0</v>
      </c>
      <c r="DN43" s="45">
        <f t="shared" si="70"/>
        <v>0</v>
      </c>
      <c r="DO43" s="45">
        <f t="shared" si="71"/>
        <v>0</v>
      </c>
      <c r="DP43" s="45">
        <f t="shared" si="72"/>
        <v>0</v>
      </c>
      <c r="DQ43" s="45">
        <f t="shared" si="73"/>
        <v>0</v>
      </c>
      <c r="DR43" s="45">
        <f t="shared" si="74"/>
        <v>0</v>
      </c>
      <c r="DS43" s="45">
        <f t="shared" si="75"/>
        <v>0</v>
      </c>
      <c r="DT43" s="45">
        <f t="shared" si="76"/>
        <v>0</v>
      </c>
      <c r="DU43" s="45">
        <f t="shared" si="77"/>
        <v>0</v>
      </c>
      <c r="DV43" s="45">
        <f t="shared" si="78"/>
        <v>0</v>
      </c>
      <c r="DW43" s="45">
        <f t="shared" si="79"/>
        <v>0</v>
      </c>
      <c r="DX43" s="45">
        <f t="shared" si="80"/>
        <v>0</v>
      </c>
      <c r="DY43" s="45">
        <f t="shared" si="81"/>
        <v>0</v>
      </c>
      <c r="DZ43" s="45">
        <f t="shared" si="82"/>
        <v>0</v>
      </c>
    </row>
    <row r="44" spans="1:130" x14ac:dyDescent="0.25">
      <c r="A44" s="67" t="s">
        <v>47</v>
      </c>
      <c r="B44" s="47">
        <f>+P44+R44+T44+V44+X44+Z44+AB44+AD44+AF44+AH44+AJ44+AL44+AN44+AP44</f>
        <v>0</v>
      </c>
      <c r="C44" s="48">
        <f>+Q44+S44+U44+W44+Y44+AA44+AC44+AE44+AG44+AI44+AK44+AM44+AO44+AQ44</f>
        <v>0</v>
      </c>
      <c r="D44" s="33"/>
      <c r="E44" s="34"/>
      <c r="F44" s="35"/>
      <c r="G44" s="34"/>
      <c r="H44" s="35"/>
      <c r="I44" s="34"/>
      <c r="J44" s="35"/>
      <c r="K44" s="34"/>
      <c r="L44" s="35"/>
      <c r="M44" s="36"/>
      <c r="N44" s="33"/>
      <c r="O44" s="34"/>
      <c r="P44" s="39"/>
      <c r="Q44" s="38"/>
      <c r="R44" s="39"/>
      <c r="S44" s="38"/>
      <c r="T44" s="39"/>
      <c r="U44" s="38"/>
      <c r="V44" s="39"/>
      <c r="W44" s="38"/>
      <c r="X44" s="39"/>
      <c r="Y44" s="38"/>
      <c r="Z44" s="39"/>
      <c r="AA44" s="38"/>
      <c r="AB44" s="39"/>
      <c r="AC44" s="38"/>
      <c r="AD44" s="39"/>
      <c r="AE44" s="38"/>
      <c r="AF44" s="39"/>
      <c r="AG44" s="38"/>
      <c r="AH44" s="39"/>
      <c r="AI44" s="38"/>
      <c r="AJ44" s="39"/>
      <c r="AK44" s="38"/>
      <c r="AL44" s="39"/>
      <c r="AM44" s="38"/>
      <c r="AN44" s="39"/>
      <c r="AO44" s="38"/>
      <c r="AP44" s="39"/>
      <c r="AQ44" s="40"/>
      <c r="AR44" s="37"/>
      <c r="AS44" s="40"/>
      <c r="AT44" s="37"/>
      <c r="AU44" s="38"/>
      <c r="AV44" s="39"/>
      <c r="AW44" s="42"/>
      <c r="AX44" s="43" t="str">
        <f t="shared" si="56"/>
        <v/>
      </c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10"/>
      <c r="BJ44" s="10"/>
      <c r="BK44" s="10"/>
      <c r="BL44" s="10"/>
      <c r="BU44" s="11"/>
      <c r="BV44" s="11"/>
      <c r="BW44" s="11"/>
      <c r="CA44" s="44" t="str">
        <f t="shared" si="57"/>
        <v/>
      </c>
      <c r="CB44" s="44" t="str">
        <f t="shared" si="58"/>
        <v/>
      </c>
      <c r="CC44" s="44" t="str">
        <f t="shared" si="59"/>
        <v/>
      </c>
      <c r="CD44" s="44" t="str">
        <f t="shared" si="60"/>
        <v/>
      </c>
      <c r="CE44" s="44" t="str">
        <f t="shared" si="61"/>
        <v/>
      </c>
      <c r="CF44" s="44" t="str">
        <f t="shared" si="83"/>
        <v/>
      </c>
      <c r="CG44" s="44" t="str">
        <f t="shared" si="84"/>
        <v/>
      </c>
      <c r="CH44" s="44" t="str">
        <f t="shared" si="85"/>
        <v/>
      </c>
      <c r="CI44" s="44" t="str">
        <f t="shared" si="86"/>
        <v/>
      </c>
      <c r="CJ44" s="44" t="str">
        <f t="shared" si="87"/>
        <v/>
      </c>
      <c r="CK44" s="44" t="str">
        <f t="shared" si="88"/>
        <v/>
      </c>
      <c r="CL44" s="44" t="str">
        <f t="shared" si="89"/>
        <v/>
      </c>
      <c r="CM44" s="44" t="str">
        <f t="shared" si="90"/>
        <v/>
      </c>
      <c r="CN44" s="44" t="str">
        <f t="shared" si="91"/>
        <v/>
      </c>
      <c r="CO44" s="44" t="str">
        <f t="shared" si="92"/>
        <v/>
      </c>
      <c r="CP44" s="44" t="str">
        <f t="shared" si="93"/>
        <v/>
      </c>
      <c r="CQ44" s="44" t="str">
        <f t="shared" si="94"/>
        <v/>
      </c>
      <c r="CR44" s="44" t="str">
        <f t="shared" si="95"/>
        <v/>
      </c>
      <c r="CS44" s="44" t="str">
        <f t="shared" si="96"/>
        <v/>
      </c>
      <c r="CT44" s="44" t="str">
        <f t="shared" si="97"/>
        <v/>
      </c>
      <c r="CU44" s="44" t="str">
        <f t="shared" si="98"/>
        <v/>
      </c>
      <c r="CV44" s="44" t="str">
        <f t="shared" si="99"/>
        <v/>
      </c>
      <c r="CW44" s="44" t="str">
        <f t="shared" si="100"/>
        <v/>
      </c>
      <c r="CX44" s="44" t="str">
        <f t="shared" si="101"/>
        <v/>
      </c>
      <c r="CY44" s="44" t="str">
        <f t="shared" si="102"/>
        <v/>
      </c>
      <c r="CZ44" s="44" t="str">
        <f t="shared" si="103"/>
        <v/>
      </c>
      <c r="DA44" s="45">
        <f t="shared" si="104"/>
        <v>0</v>
      </c>
      <c r="DB44" s="45">
        <f t="shared" si="105"/>
        <v>0</v>
      </c>
      <c r="DC44" s="45">
        <f t="shared" si="106"/>
        <v>0</v>
      </c>
      <c r="DD44" s="45">
        <f t="shared" si="107"/>
        <v>0</v>
      </c>
      <c r="DE44" s="45">
        <f t="shared" si="108"/>
        <v>0</v>
      </c>
      <c r="DF44" s="45">
        <f t="shared" si="62"/>
        <v>0</v>
      </c>
      <c r="DG44" s="45">
        <f t="shared" si="63"/>
        <v>0</v>
      </c>
      <c r="DH44" s="45">
        <f t="shared" si="64"/>
        <v>0</v>
      </c>
      <c r="DI44" s="45">
        <f t="shared" si="65"/>
        <v>0</v>
      </c>
      <c r="DJ44" s="45">
        <f t="shared" si="66"/>
        <v>0</v>
      </c>
      <c r="DK44" s="45">
        <f t="shared" si="67"/>
        <v>0</v>
      </c>
      <c r="DL44" s="45">
        <f t="shared" si="68"/>
        <v>0</v>
      </c>
      <c r="DM44" s="45">
        <f t="shared" si="69"/>
        <v>0</v>
      </c>
      <c r="DN44" s="45">
        <f t="shared" si="70"/>
        <v>0</v>
      </c>
      <c r="DO44" s="45">
        <f t="shared" si="71"/>
        <v>0</v>
      </c>
      <c r="DP44" s="45">
        <f t="shared" si="72"/>
        <v>0</v>
      </c>
      <c r="DQ44" s="45">
        <f t="shared" si="73"/>
        <v>0</v>
      </c>
      <c r="DR44" s="45">
        <f t="shared" si="74"/>
        <v>0</v>
      </c>
      <c r="DS44" s="45">
        <f t="shared" si="75"/>
        <v>0</v>
      </c>
      <c r="DT44" s="45">
        <f t="shared" si="76"/>
        <v>0</v>
      </c>
      <c r="DU44" s="45">
        <f t="shared" si="77"/>
        <v>0</v>
      </c>
      <c r="DV44" s="45">
        <f t="shared" si="78"/>
        <v>0</v>
      </c>
      <c r="DW44" s="45">
        <f t="shared" si="79"/>
        <v>0</v>
      </c>
      <c r="DX44" s="45">
        <f t="shared" si="80"/>
        <v>0</v>
      </c>
      <c r="DY44" s="45">
        <f t="shared" si="81"/>
        <v>0</v>
      </c>
      <c r="DZ44" s="45">
        <f t="shared" si="82"/>
        <v>0</v>
      </c>
    </row>
    <row r="45" spans="1:130" x14ac:dyDescent="0.25">
      <c r="A45" s="66" t="s">
        <v>48</v>
      </c>
      <c r="B45" s="47">
        <f>+N45+P45+R45+T45+V45+X45+Z45+AB45+AD45+AF45+AH45+AJ45+AL45+AN45+AP45</f>
        <v>0</v>
      </c>
      <c r="C45" s="48">
        <f>+O45+Q45+S45+U45+W45+Y45+AA45+AC45+AE45+AG45+AI45+AK45+AM45+AO45+AQ45</f>
        <v>0</v>
      </c>
      <c r="D45" s="41"/>
      <c r="E45" s="51"/>
      <c r="F45" s="50"/>
      <c r="G45" s="51"/>
      <c r="H45" s="50"/>
      <c r="I45" s="53"/>
      <c r="J45" s="41"/>
      <c r="K45" s="41"/>
      <c r="L45" s="50"/>
      <c r="M45" s="53"/>
      <c r="N45" s="37"/>
      <c r="O45" s="38"/>
      <c r="P45" s="39"/>
      <c r="Q45" s="38"/>
      <c r="R45" s="39"/>
      <c r="S45" s="38"/>
      <c r="T45" s="39"/>
      <c r="U45" s="38"/>
      <c r="V45" s="39"/>
      <c r="W45" s="38"/>
      <c r="X45" s="39"/>
      <c r="Y45" s="38"/>
      <c r="Z45" s="39"/>
      <c r="AA45" s="38"/>
      <c r="AB45" s="39"/>
      <c r="AC45" s="38"/>
      <c r="AD45" s="39"/>
      <c r="AE45" s="38"/>
      <c r="AF45" s="39"/>
      <c r="AG45" s="38"/>
      <c r="AH45" s="39"/>
      <c r="AI45" s="38"/>
      <c r="AJ45" s="39"/>
      <c r="AK45" s="38"/>
      <c r="AL45" s="39"/>
      <c r="AM45" s="38"/>
      <c r="AN45" s="39"/>
      <c r="AO45" s="38"/>
      <c r="AP45" s="39"/>
      <c r="AQ45" s="40"/>
      <c r="AR45" s="37"/>
      <c r="AS45" s="40"/>
      <c r="AT45" s="37"/>
      <c r="AU45" s="38"/>
      <c r="AV45" s="39"/>
      <c r="AW45" s="42"/>
      <c r="AX45" s="43" t="str">
        <f t="shared" si="56"/>
        <v/>
      </c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10"/>
      <c r="BJ45" s="10"/>
      <c r="BK45" s="10"/>
      <c r="BL45" s="10"/>
      <c r="BU45" s="11"/>
      <c r="BV45" s="11"/>
      <c r="BW45" s="11"/>
      <c r="CA45" s="44" t="str">
        <f t="shared" si="57"/>
        <v/>
      </c>
      <c r="CB45" s="44" t="str">
        <f t="shared" si="58"/>
        <v/>
      </c>
      <c r="CC45" s="44" t="str">
        <f t="shared" si="59"/>
        <v/>
      </c>
      <c r="CD45" s="44" t="str">
        <f t="shared" si="60"/>
        <v/>
      </c>
      <c r="CE45" s="44" t="str">
        <f t="shared" si="61"/>
        <v/>
      </c>
      <c r="CF45" s="44" t="str">
        <f t="shared" si="83"/>
        <v/>
      </c>
      <c r="CG45" s="44" t="str">
        <f t="shared" si="84"/>
        <v/>
      </c>
      <c r="CH45" s="44" t="str">
        <f t="shared" si="85"/>
        <v/>
      </c>
      <c r="CI45" s="44" t="str">
        <f t="shared" si="86"/>
        <v/>
      </c>
      <c r="CJ45" s="44" t="str">
        <f t="shared" si="87"/>
        <v/>
      </c>
      <c r="CK45" s="44" t="str">
        <f t="shared" si="88"/>
        <v/>
      </c>
      <c r="CL45" s="44" t="str">
        <f t="shared" si="89"/>
        <v/>
      </c>
      <c r="CM45" s="44" t="str">
        <f t="shared" si="90"/>
        <v/>
      </c>
      <c r="CN45" s="44" t="str">
        <f t="shared" si="91"/>
        <v/>
      </c>
      <c r="CO45" s="44" t="str">
        <f t="shared" si="92"/>
        <v/>
      </c>
      <c r="CP45" s="44" t="str">
        <f t="shared" si="93"/>
        <v/>
      </c>
      <c r="CQ45" s="44" t="str">
        <f t="shared" si="94"/>
        <v/>
      </c>
      <c r="CR45" s="44" t="str">
        <f t="shared" si="95"/>
        <v/>
      </c>
      <c r="CS45" s="44" t="str">
        <f t="shared" si="96"/>
        <v/>
      </c>
      <c r="CT45" s="44" t="str">
        <f t="shared" si="97"/>
        <v/>
      </c>
      <c r="CU45" s="44" t="str">
        <f t="shared" si="98"/>
        <v/>
      </c>
      <c r="CV45" s="44" t="str">
        <f t="shared" si="99"/>
        <v/>
      </c>
      <c r="CW45" s="44" t="str">
        <f t="shared" si="100"/>
        <v/>
      </c>
      <c r="CX45" s="44" t="str">
        <f t="shared" si="101"/>
        <v/>
      </c>
      <c r="CY45" s="44" t="str">
        <f t="shared" si="102"/>
        <v/>
      </c>
      <c r="CZ45" s="44" t="str">
        <f t="shared" si="103"/>
        <v/>
      </c>
      <c r="DA45" s="45">
        <f t="shared" si="104"/>
        <v>0</v>
      </c>
      <c r="DB45" s="45">
        <f t="shared" si="105"/>
        <v>0</v>
      </c>
      <c r="DC45" s="45">
        <f t="shared" si="106"/>
        <v>0</v>
      </c>
      <c r="DD45" s="45">
        <f t="shared" si="107"/>
        <v>0</v>
      </c>
      <c r="DE45" s="45">
        <f t="shared" si="108"/>
        <v>0</v>
      </c>
      <c r="DF45" s="45">
        <f t="shared" si="62"/>
        <v>0</v>
      </c>
      <c r="DG45" s="45">
        <f t="shared" si="63"/>
        <v>0</v>
      </c>
      <c r="DH45" s="45">
        <f t="shared" si="64"/>
        <v>0</v>
      </c>
      <c r="DI45" s="45">
        <f t="shared" si="65"/>
        <v>0</v>
      </c>
      <c r="DJ45" s="45">
        <f t="shared" si="66"/>
        <v>0</v>
      </c>
      <c r="DK45" s="45">
        <f t="shared" si="67"/>
        <v>0</v>
      </c>
      <c r="DL45" s="45">
        <f t="shared" si="68"/>
        <v>0</v>
      </c>
      <c r="DM45" s="45">
        <f t="shared" si="69"/>
        <v>0</v>
      </c>
      <c r="DN45" s="45">
        <f t="shared" si="70"/>
        <v>0</v>
      </c>
      <c r="DO45" s="45">
        <f t="shared" si="71"/>
        <v>0</v>
      </c>
      <c r="DP45" s="45">
        <f t="shared" si="72"/>
        <v>0</v>
      </c>
      <c r="DQ45" s="45">
        <f t="shared" si="73"/>
        <v>0</v>
      </c>
      <c r="DR45" s="45">
        <f t="shared" si="74"/>
        <v>0</v>
      </c>
      <c r="DS45" s="45">
        <f t="shared" si="75"/>
        <v>0</v>
      </c>
      <c r="DT45" s="45">
        <f t="shared" si="76"/>
        <v>0</v>
      </c>
      <c r="DU45" s="45">
        <f t="shared" si="77"/>
        <v>0</v>
      </c>
      <c r="DV45" s="45">
        <f t="shared" si="78"/>
        <v>0</v>
      </c>
      <c r="DW45" s="45">
        <f t="shared" si="79"/>
        <v>0</v>
      </c>
      <c r="DX45" s="45">
        <f t="shared" si="80"/>
        <v>0</v>
      </c>
      <c r="DY45" s="45">
        <f t="shared" si="81"/>
        <v>0</v>
      </c>
      <c r="DZ45" s="45">
        <f t="shared" si="82"/>
        <v>0</v>
      </c>
    </row>
    <row r="46" spans="1:130" x14ac:dyDescent="0.25">
      <c r="A46" s="66" t="s">
        <v>49</v>
      </c>
      <c r="B46" s="47">
        <f>+D46+F46+H46+J46+L46+N46+P46+R46+T46+V46+X46+Z46+AB46+AD46+AF46+AH46+AJ46+AL46+AN46+AP46</f>
        <v>0</v>
      </c>
      <c r="C46" s="48">
        <f>+E46+G46+I46+K46+M46+O46+Q46+S46+U46+W46+Y46+AA46+AC46+AE46+AG46+AI46+AK46+AM46+AO46+AQ46</f>
        <v>0</v>
      </c>
      <c r="D46" s="37"/>
      <c r="E46" s="38"/>
      <c r="F46" s="39"/>
      <c r="G46" s="38"/>
      <c r="H46" s="39"/>
      <c r="I46" s="42"/>
      <c r="J46" s="37"/>
      <c r="K46" s="37"/>
      <c r="L46" s="39"/>
      <c r="M46" s="42"/>
      <c r="N46" s="37"/>
      <c r="O46" s="38"/>
      <c r="P46" s="39"/>
      <c r="Q46" s="38"/>
      <c r="R46" s="39"/>
      <c r="S46" s="38"/>
      <c r="T46" s="39"/>
      <c r="U46" s="38"/>
      <c r="V46" s="39"/>
      <c r="W46" s="38"/>
      <c r="X46" s="39"/>
      <c r="Y46" s="38"/>
      <c r="Z46" s="39"/>
      <c r="AA46" s="38"/>
      <c r="AB46" s="39"/>
      <c r="AC46" s="38"/>
      <c r="AD46" s="39"/>
      <c r="AE46" s="38"/>
      <c r="AF46" s="39"/>
      <c r="AG46" s="38"/>
      <c r="AH46" s="39"/>
      <c r="AI46" s="38"/>
      <c r="AJ46" s="39"/>
      <c r="AK46" s="38"/>
      <c r="AL46" s="39"/>
      <c r="AM46" s="38"/>
      <c r="AN46" s="39"/>
      <c r="AO46" s="38"/>
      <c r="AP46" s="39"/>
      <c r="AQ46" s="40"/>
      <c r="AR46" s="37"/>
      <c r="AS46" s="40"/>
      <c r="AT46" s="37"/>
      <c r="AU46" s="38"/>
      <c r="AV46" s="39"/>
      <c r="AW46" s="42"/>
      <c r="AX46" s="43" t="str">
        <f t="shared" si="56"/>
        <v/>
      </c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10"/>
      <c r="BJ46" s="10"/>
      <c r="BK46" s="10"/>
      <c r="BL46" s="10"/>
      <c r="BU46" s="11"/>
      <c r="BV46" s="11"/>
      <c r="BW46" s="11"/>
      <c r="CA46" s="44" t="str">
        <f t="shared" si="57"/>
        <v/>
      </c>
      <c r="CB46" s="44" t="str">
        <f t="shared" si="58"/>
        <v/>
      </c>
      <c r="CC46" s="44" t="str">
        <f t="shared" si="59"/>
        <v/>
      </c>
      <c r="CD46" s="44" t="str">
        <f t="shared" si="60"/>
        <v/>
      </c>
      <c r="CE46" s="44" t="str">
        <f t="shared" si="61"/>
        <v/>
      </c>
      <c r="CF46" s="44" t="str">
        <f t="shared" si="83"/>
        <v/>
      </c>
      <c r="CG46" s="44" t="str">
        <f t="shared" si="84"/>
        <v/>
      </c>
      <c r="CH46" s="44" t="str">
        <f t="shared" si="85"/>
        <v/>
      </c>
      <c r="CI46" s="44" t="str">
        <f t="shared" si="86"/>
        <v/>
      </c>
      <c r="CJ46" s="44" t="str">
        <f t="shared" si="87"/>
        <v/>
      </c>
      <c r="CK46" s="44" t="str">
        <f t="shared" si="88"/>
        <v/>
      </c>
      <c r="CL46" s="44" t="str">
        <f t="shared" si="89"/>
        <v/>
      </c>
      <c r="CM46" s="44" t="str">
        <f t="shared" si="90"/>
        <v/>
      </c>
      <c r="CN46" s="44" t="str">
        <f t="shared" si="91"/>
        <v/>
      </c>
      <c r="CO46" s="44" t="str">
        <f t="shared" si="92"/>
        <v/>
      </c>
      <c r="CP46" s="44" t="str">
        <f t="shared" si="93"/>
        <v/>
      </c>
      <c r="CQ46" s="44" t="str">
        <f t="shared" si="94"/>
        <v/>
      </c>
      <c r="CR46" s="44" t="str">
        <f t="shared" si="95"/>
        <v/>
      </c>
      <c r="CS46" s="44" t="str">
        <f t="shared" si="96"/>
        <v/>
      </c>
      <c r="CT46" s="44" t="str">
        <f t="shared" si="97"/>
        <v/>
      </c>
      <c r="CU46" s="44" t="str">
        <f t="shared" si="98"/>
        <v/>
      </c>
      <c r="CV46" s="44" t="str">
        <f t="shared" si="99"/>
        <v/>
      </c>
      <c r="CW46" s="44" t="str">
        <f t="shared" si="100"/>
        <v/>
      </c>
      <c r="CX46" s="44" t="str">
        <f t="shared" si="101"/>
        <v/>
      </c>
      <c r="CY46" s="44" t="str">
        <f t="shared" si="102"/>
        <v/>
      </c>
      <c r="CZ46" s="44" t="str">
        <f t="shared" si="103"/>
        <v/>
      </c>
      <c r="DA46" s="45">
        <f t="shared" si="104"/>
        <v>0</v>
      </c>
      <c r="DB46" s="45">
        <f t="shared" si="105"/>
        <v>0</v>
      </c>
      <c r="DC46" s="45">
        <f t="shared" si="106"/>
        <v>0</v>
      </c>
      <c r="DD46" s="45">
        <f t="shared" si="107"/>
        <v>0</v>
      </c>
      <c r="DE46" s="45">
        <f t="shared" si="108"/>
        <v>0</v>
      </c>
      <c r="DF46" s="45">
        <f t="shared" si="62"/>
        <v>0</v>
      </c>
      <c r="DG46" s="45">
        <f t="shared" si="63"/>
        <v>0</v>
      </c>
      <c r="DH46" s="45">
        <f t="shared" si="64"/>
        <v>0</v>
      </c>
      <c r="DI46" s="45">
        <f t="shared" si="65"/>
        <v>0</v>
      </c>
      <c r="DJ46" s="45">
        <f t="shared" si="66"/>
        <v>0</v>
      </c>
      <c r="DK46" s="45">
        <f t="shared" si="67"/>
        <v>0</v>
      </c>
      <c r="DL46" s="45">
        <f t="shared" si="68"/>
        <v>0</v>
      </c>
      <c r="DM46" s="45">
        <f t="shared" si="69"/>
        <v>0</v>
      </c>
      <c r="DN46" s="45">
        <f t="shared" si="70"/>
        <v>0</v>
      </c>
      <c r="DO46" s="45">
        <f t="shared" si="71"/>
        <v>0</v>
      </c>
      <c r="DP46" s="45">
        <f t="shared" si="72"/>
        <v>0</v>
      </c>
      <c r="DQ46" s="45">
        <f t="shared" si="73"/>
        <v>0</v>
      </c>
      <c r="DR46" s="45">
        <f t="shared" si="74"/>
        <v>0</v>
      </c>
      <c r="DS46" s="45">
        <f t="shared" si="75"/>
        <v>0</v>
      </c>
      <c r="DT46" s="45">
        <f t="shared" si="76"/>
        <v>0</v>
      </c>
      <c r="DU46" s="45">
        <f t="shared" si="77"/>
        <v>0</v>
      </c>
      <c r="DV46" s="45">
        <f t="shared" si="78"/>
        <v>0</v>
      </c>
      <c r="DW46" s="45">
        <f t="shared" si="79"/>
        <v>0</v>
      </c>
      <c r="DX46" s="45">
        <f t="shared" si="80"/>
        <v>0</v>
      </c>
      <c r="DY46" s="45">
        <f t="shared" si="81"/>
        <v>0</v>
      </c>
      <c r="DZ46" s="45">
        <f t="shared" si="82"/>
        <v>0</v>
      </c>
    </row>
    <row r="47" spans="1:130" x14ac:dyDescent="0.25">
      <c r="A47" s="46" t="s">
        <v>50</v>
      </c>
      <c r="B47" s="47">
        <f>+P47+R47+T47+V47+X47+Z47+AB47+AD47+AF47+AH47+AJ47+AL47+AN47+AP47</f>
        <v>0</v>
      </c>
      <c r="C47" s="48">
        <f>+Q47+S47+U47+W47+Y47+AA47+AC47+AE47+AG47+AI47+AK47+AM47+AO47+AQ47</f>
        <v>0</v>
      </c>
      <c r="D47" s="33"/>
      <c r="E47" s="34"/>
      <c r="F47" s="35"/>
      <c r="G47" s="34"/>
      <c r="H47" s="35"/>
      <c r="I47" s="34"/>
      <c r="J47" s="35"/>
      <c r="K47" s="34"/>
      <c r="L47" s="35"/>
      <c r="M47" s="36"/>
      <c r="N47" s="33"/>
      <c r="O47" s="34"/>
      <c r="P47" s="39"/>
      <c r="Q47" s="38"/>
      <c r="R47" s="39"/>
      <c r="S47" s="38"/>
      <c r="T47" s="39"/>
      <c r="U47" s="38"/>
      <c r="V47" s="39"/>
      <c r="W47" s="38"/>
      <c r="X47" s="39"/>
      <c r="Y47" s="38"/>
      <c r="Z47" s="39"/>
      <c r="AA47" s="38"/>
      <c r="AB47" s="39"/>
      <c r="AC47" s="38"/>
      <c r="AD47" s="39"/>
      <c r="AE47" s="38"/>
      <c r="AF47" s="39"/>
      <c r="AG47" s="38"/>
      <c r="AH47" s="39"/>
      <c r="AI47" s="38"/>
      <c r="AJ47" s="39"/>
      <c r="AK47" s="38"/>
      <c r="AL47" s="39"/>
      <c r="AM47" s="38"/>
      <c r="AN47" s="39"/>
      <c r="AO47" s="38"/>
      <c r="AP47" s="39"/>
      <c r="AQ47" s="40"/>
      <c r="AR47" s="37"/>
      <c r="AS47" s="40"/>
      <c r="AT47" s="37"/>
      <c r="AU47" s="38"/>
      <c r="AV47" s="39"/>
      <c r="AW47" s="42"/>
      <c r="AX47" s="43" t="str">
        <f t="shared" si="56"/>
        <v/>
      </c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10"/>
      <c r="BJ47" s="10"/>
      <c r="BK47" s="10"/>
      <c r="BL47" s="10"/>
      <c r="BU47" s="11"/>
      <c r="BV47" s="11"/>
      <c r="BW47" s="11"/>
      <c r="CA47" s="44" t="str">
        <f t="shared" si="57"/>
        <v/>
      </c>
      <c r="CB47" s="44" t="str">
        <f t="shared" si="58"/>
        <v/>
      </c>
      <c r="CC47" s="44" t="str">
        <f t="shared" si="59"/>
        <v/>
      </c>
      <c r="CD47" s="44" t="str">
        <f t="shared" si="60"/>
        <v/>
      </c>
      <c r="CE47" s="44" t="str">
        <f t="shared" si="61"/>
        <v/>
      </c>
      <c r="CF47" s="44" t="str">
        <f t="shared" si="83"/>
        <v/>
      </c>
      <c r="CG47" s="44" t="str">
        <f t="shared" si="84"/>
        <v/>
      </c>
      <c r="CH47" s="44" t="str">
        <f t="shared" si="85"/>
        <v/>
      </c>
      <c r="CI47" s="44" t="str">
        <f t="shared" si="86"/>
        <v/>
      </c>
      <c r="CJ47" s="44" t="str">
        <f t="shared" si="87"/>
        <v/>
      </c>
      <c r="CK47" s="44" t="str">
        <f t="shared" si="88"/>
        <v/>
      </c>
      <c r="CL47" s="44" t="str">
        <f t="shared" si="89"/>
        <v/>
      </c>
      <c r="CM47" s="44" t="str">
        <f t="shared" si="90"/>
        <v/>
      </c>
      <c r="CN47" s="44" t="str">
        <f t="shared" si="91"/>
        <v/>
      </c>
      <c r="CO47" s="44" t="str">
        <f t="shared" si="92"/>
        <v/>
      </c>
      <c r="CP47" s="44" t="str">
        <f t="shared" si="93"/>
        <v/>
      </c>
      <c r="CQ47" s="44" t="str">
        <f t="shared" si="94"/>
        <v/>
      </c>
      <c r="CR47" s="44" t="str">
        <f t="shared" si="95"/>
        <v/>
      </c>
      <c r="CS47" s="44" t="str">
        <f t="shared" si="96"/>
        <v/>
      </c>
      <c r="CT47" s="44" t="str">
        <f t="shared" si="97"/>
        <v/>
      </c>
      <c r="CU47" s="44" t="str">
        <f t="shared" si="98"/>
        <v/>
      </c>
      <c r="CV47" s="44" t="str">
        <f t="shared" si="99"/>
        <v/>
      </c>
      <c r="CW47" s="44" t="str">
        <f t="shared" si="100"/>
        <v/>
      </c>
      <c r="CX47" s="44" t="str">
        <f t="shared" si="101"/>
        <v/>
      </c>
      <c r="CY47" s="44" t="str">
        <f t="shared" si="102"/>
        <v/>
      </c>
      <c r="CZ47" s="44" t="str">
        <f t="shared" si="103"/>
        <v/>
      </c>
      <c r="DA47" s="45">
        <f t="shared" si="104"/>
        <v>0</v>
      </c>
      <c r="DB47" s="45">
        <f t="shared" si="105"/>
        <v>0</v>
      </c>
      <c r="DC47" s="45">
        <f t="shared" si="106"/>
        <v>0</v>
      </c>
      <c r="DD47" s="45">
        <f t="shared" si="107"/>
        <v>0</v>
      </c>
      <c r="DE47" s="45">
        <f t="shared" si="108"/>
        <v>0</v>
      </c>
      <c r="DF47" s="45">
        <f t="shared" si="62"/>
        <v>0</v>
      </c>
      <c r="DG47" s="45">
        <f t="shared" si="63"/>
        <v>0</v>
      </c>
      <c r="DH47" s="45">
        <f t="shared" si="64"/>
        <v>0</v>
      </c>
      <c r="DI47" s="45">
        <f t="shared" si="65"/>
        <v>0</v>
      </c>
      <c r="DJ47" s="45">
        <f t="shared" si="66"/>
        <v>0</v>
      </c>
      <c r="DK47" s="45">
        <f t="shared" si="67"/>
        <v>0</v>
      </c>
      <c r="DL47" s="45">
        <f t="shared" si="68"/>
        <v>0</v>
      </c>
      <c r="DM47" s="45">
        <f t="shared" si="69"/>
        <v>0</v>
      </c>
      <c r="DN47" s="45">
        <f t="shared" si="70"/>
        <v>0</v>
      </c>
      <c r="DO47" s="45">
        <f t="shared" si="71"/>
        <v>0</v>
      </c>
      <c r="DP47" s="45">
        <f t="shared" si="72"/>
        <v>0</v>
      </c>
      <c r="DQ47" s="45">
        <f t="shared" si="73"/>
        <v>0</v>
      </c>
      <c r="DR47" s="45">
        <f t="shared" si="74"/>
        <v>0</v>
      </c>
      <c r="DS47" s="45">
        <f t="shared" si="75"/>
        <v>0</v>
      </c>
      <c r="DT47" s="45">
        <f t="shared" si="76"/>
        <v>0</v>
      </c>
      <c r="DU47" s="45">
        <f t="shared" si="77"/>
        <v>0</v>
      </c>
      <c r="DV47" s="45">
        <f t="shared" si="78"/>
        <v>0</v>
      </c>
      <c r="DW47" s="45">
        <f t="shared" si="79"/>
        <v>0</v>
      </c>
      <c r="DX47" s="45">
        <f t="shared" si="80"/>
        <v>0</v>
      </c>
      <c r="DY47" s="45">
        <f t="shared" si="81"/>
        <v>0</v>
      </c>
      <c r="DZ47" s="45">
        <f t="shared" si="82"/>
        <v>0</v>
      </c>
    </row>
    <row r="48" spans="1:130" x14ac:dyDescent="0.25">
      <c r="A48" s="66" t="s">
        <v>51</v>
      </c>
      <c r="B48" s="47">
        <f>+P48+R48+T48+V48+X48+Z48+AB48+AD48+AF48+AH48</f>
        <v>0</v>
      </c>
      <c r="C48" s="48">
        <f>+Q48+S48+U48+W48+Y48+AA48+AC48+AE48+AG48+AI48</f>
        <v>0</v>
      </c>
      <c r="D48" s="33"/>
      <c r="E48" s="34"/>
      <c r="F48" s="35"/>
      <c r="G48" s="34"/>
      <c r="H48" s="35"/>
      <c r="I48" s="34"/>
      <c r="J48" s="35"/>
      <c r="K48" s="34"/>
      <c r="L48" s="35"/>
      <c r="M48" s="36"/>
      <c r="N48" s="33"/>
      <c r="O48" s="34"/>
      <c r="P48" s="39"/>
      <c r="Q48" s="38"/>
      <c r="R48" s="39"/>
      <c r="S48" s="38"/>
      <c r="T48" s="39"/>
      <c r="U48" s="38"/>
      <c r="V48" s="39"/>
      <c r="W48" s="38"/>
      <c r="X48" s="39"/>
      <c r="Y48" s="38"/>
      <c r="Z48" s="39"/>
      <c r="AA48" s="38"/>
      <c r="AB48" s="39"/>
      <c r="AC48" s="38"/>
      <c r="AD48" s="39"/>
      <c r="AE48" s="38"/>
      <c r="AF48" s="39"/>
      <c r="AG48" s="38"/>
      <c r="AH48" s="39"/>
      <c r="AI48" s="38"/>
      <c r="AJ48" s="35"/>
      <c r="AK48" s="34"/>
      <c r="AL48" s="35"/>
      <c r="AM48" s="34"/>
      <c r="AN48" s="35"/>
      <c r="AO48" s="34"/>
      <c r="AP48" s="35"/>
      <c r="AQ48" s="54"/>
      <c r="AR48" s="37"/>
      <c r="AS48" s="40"/>
      <c r="AT48" s="37"/>
      <c r="AU48" s="38"/>
      <c r="AV48" s="39"/>
      <c r="AW48" s="42"/>
      <c r="AX48" s="43" t="str">
        <f t="shared" si="56"/>
        <v/>
      </c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10"/>
      <c r="BJ48" s="10"/>
      <c r="BK48" s="10"/>
      <c r="BL48" s="10"/>
      <c r="BU48" s="11"/>
      <c r="BV48" s="11"/>
      <c r="BW48" s="11"/>
      <c r="CA48" s="44" t="str">
        <f t="shared" si="57"/>
        <v/>
      </c>
      <c r="CB48" s="44" t="str">
        <f t="shared" si="58"/>
        <v/>
      </c>
      <c r="CC48" s="44" t="str">
        <f t="shared" si="59"/>
        <v/>
      </c>
      <c r="CD48" s="44" t="str">
        <f t="shared" si="60"/>
        <v/>
      </c>
      <c r="CE48" s="44" t="str">
        <f t="shared" si="61"/>
        <v/>
      </c>
      <c r="CF48" s="44" t="str">
        <f t="shared" si="83"/>
        <v/>
      </c>
      <c r="CG48" s="44" t="str">
        <f t="shared" si="84"/>
        <v/>
      </c>
      <c r="CH48" s="44" t="str">
        <f t="shared" si="85"/>
        <v/>
      </c>
      <c r="CI48" s="44" t="str">
        <f t="shared" si="86"/>
        <v/>
      </c>
      <c r="CJ48" s="44" t="str">
        <f t="shared" si="87"/>
        <v/>
      </c>
      <c r="CK48" s="44" t="str">
        <f t="shared" si="88"/>
        <v/>
      </c>
      <c r="CL48" s="44" t="str">
        <f t="shared" si="89"/>
        <v/>
      </c>
      <c r="CM48" s="44" t="str">
        <f t="shared" si="90"/>
        <v/>
      </c>
      <c r="CN48" s="44" t="str">
        <f t="shared" si="91"/>
        <v/>
      </c>
      <c r="CO48" s="44" t="str">
        <f t="shared" si="92"/>
        <v/>
      </c>
      <c r="CP48" s="44" t="str">
        <f t="shared" si="93"/>
        <v/>
      </c>
      <c r="CQ48" s="44" t="str">
        <f t="shared" si="94"/>
        <v/>
      </c>
      <c r="CR48" s="44" t="str">
        <f t="shared" si="95"/>
        <v/>
      </c>
      <c r="CS48" s="44" t="str">
        <f t="shared" si="96"/>
        <v/>
      </c>
      <c r="CT48" s="44" t="str">
        <f t="shared" si="97"/>
        <v/>
      </c>
      <c r="CU48" s="44" t="str">
        <f t="shared" si="98"/>
        <v/>
      </c>
      <c r="CV48" s="44" t="str">
        <f t="shared" si="99"/>
        <v/>
      </c>
      <c r="CW48" s="44" t="str">
        <f t="shared" si="100"/>
        <v/>
      </c>
      <c r="CX48" s="44" t="str">
        <f t="shared" si="101"/>
        <v/>
      </c>
      <c r="CY48" s="44" t="str">
        <f t="shared" si="102"/>
        <v/>
      </c>
      <c r="CZ48" s="44" t="str">
        <f t="shared" si="103"/>
        <v/>
      </c>
      <c r="DA48" s="45">
        <f t="shared" si="104"/>
        <v>0</v>
      </c>
      <c r="DB48" s="45">
        <f t="shared" si="105"/>
        <v>0</v>
      </c>
      <c r="DC48" s="45">
        <f t="shared" si="106"/>
        <v>0</v>
      </c>
      <c r="DD48" s="45">
        <f t="shared" si="107"/>
        <v>0</v>
      </c>
      <c r="DE48" s="45">
        <f t="shared" si="108"/>
        <v>0</v>
      </c>
      <c r="DF48" s="45">
        <f t="shared" si="62"/>
        <v>0</v>
      </c>
      <c r="DG48" s="45">
        <f t="shared" si="63"/>
        <v>0</v>
      </c>
      <c r="DH48" s="45">
        <f t="shared" si="64"/>
        <v>0</v>
      </c>
      <c r="DI48" s="45">
        <f t="shared" si="65"/>
        <v>0</v>
      </c>
      <c r="DJ48" s="45">
        <f t="shared" si="66"/>
        <v>0</v>
      </c>
      <c r="DK48" s="45">
        <f t="shared" si="67"/>
        <v>0</v>
      </c>
      <c r="DL48" s="45">
        <f t="shared" si="68"/>
        <v>0</v>
      </c>
      <c r="DM48" s="45">
        <f t="shared" si="69"/>
        <v>0</v>
      </c>
      <c r="DN48" s="45">
        <f t="shared" si="70"/>
        <v>0</v>
      </c>
      <c r="DO48" s="45">
        <f t="shared" si="71"/>
        <v>0</v>
      </c>
      <c r="DP48" s="45">
        <f t="shared" si="72"/>
        <v>0</v>
      </c>
      <c r="DQ48" s="45">
        <f t="shared" si="73"/>
        <v>0</v>
      </c>
      <c r="DR48" s="45">
        <f t="shared" si="74"/>
        <v>0</v>
      </c>
      <c r="DS48" s="45">
        <f t="shared" si="75"/>
        <v>0</v>
      </c>
      <c r="DT48" s="45">
        <f t="shared" si="76"/>
        <v>0</v>
      </c>
      <c r="DU48" s="45">
        <f t="shared" si="77"/>
        <v>0</v>
      </c>
      <c r="DV48" s="45">
        <f t="shared" si="78"/>
        <v>0</v>
      </c>
      <c r="DW48" s="45">
        <f t="shared" si="79"/>
        <v>0</v>
      </c>
      <c r="DX48" s="45">
        <f t="shared" si="80"/>
        <v>0</v>
      </c>
      <c r="DY48" s="45">
        <f t="shared" si="81"/>
        <v>0</v>
      </c>
      <c r="DZ48" s="45">
        <f t="shared" si="82"/>
        <v>0</v>
      </c>
    </row>
    <row r="49" spans="1:130" x14ac:dyDescent="0.25">
      <c r="A49" s="66" t="s">
        <v>52</v>
      </c>
      <c r="B49" s="47">
        <f t="shared" ref="B49:C51" si="109">+D49+F49+H49+J49+L49+N49+P49+R49+T49+V49+X49+Z49+AB49+AD49+AF49+AH49+AJ49+AL49+AN49+AP49</f>
        <v>0</v>
      </c>
      <c r="C49" s="48">
        <f t="shared" si="109"/>
        <v>0</v>
      </c>
      <c r="D49" s="37"/>
      <c r="E49" s="38"/>
      <c r="F49" s="39"/>
      <c r="G49" s="38"/>
      <c r="H49" s="39"/>
      <c r="I49" s="42"/>
      <c r="J49" s="37"/>
      <c r="K49" s="37"/>
      <c r="L49" s="39"/>
      <c r="M49" s="42"/>
      <c r="N49" s="37"/>
      <c r="O49" s="38"/>
      <c r="P49" s="39"/>
      <c r="Q49" s="38"/>
      <c r="R49" s="39"/>
      <c r="S49" s="38"/>
      <c r="T49" s="39"/>
      <c r="U49" s="38"/>
      <c r="V49" s="39"/>
      <c r="W49" s="38"/>
      <c r="X49" s="39"/>
      <c r="Y49" s="38"/>
      <c r="Z49" s="39"/>
      <c r="AA49" s="38"/>
      <c r="AB49" s="39"/>
      <c r="AC49" s="38"/>
      <c r="AD49" s="39"/>
      <c r="AE49" s="38"/>
      <c r="AF49" s="39"/>
      <c r="AG49" s="38"/>
      <c r="AH49" s="39"/>
      <c r="AI49" s="38"/>
      <c r="AJ49" s="39"/>
      <c r="AK49" s="38"/>
      <c r="AL49" s="39"/>
      <c r="AM49" s="38"/>
      <c r="AN49" s="39"/>
      <c r="AO49" s="38"/>
      <c r="AP49" s="39"/>
      <c r="AQ49" s="40"/>
      <c r="AR49" s="37"/>
      <c r="AS49" s="40"/>
      <c r="AT49" s="37"/>
      <c r="AU49" s="38"/>
      <c r="AV49" s="39"/>
      <c r="AW49" s="42"/>
      <c r="AX49" s="43" t="str">
        <f t="shared" si="56"/>
        <v/>
      </c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10"/>
      <c r="BJ49" s="10"/>
      <c r="BK49" s="10"/>
      <c r="BL49" s="10"/>
      <c r="BU49" s="11"/>
      <c r="BV49" s="11"/>
      <c r="BW49" s="11"/>
      <c r="CA49" s="44" t="str">
        <f t="shared" si="57"/>
        <v/>
      </c>
      <c r="CB49" s="44" t="str">
        <f t="shared" si="58"/>
        <v/>
      </c>
      <c r="CC49" s="44" t="str">
        <f t="shared" si="59"/>
        <v/>
      </c>
      <c r="CD49" s="44" t="str">
        <f t="shared" si="60"/>
        <v/>
      </c>
      <c r="CE49" s="44" t="str">
        <f t="shared" si="61"/>
        <v/>
      </c>
      <c r="CF49" s="44" t="str">
        <f t="shared" si="83"/>
        <v/>
      </c>
      <c r="CG49" s="44" t="str">
        <f t="shared" si="84"/>
        <v/>
      </c>
      <c r="CH49" s="44" t="str">
        <f t="shared" si="85"/>
        <v/>
      </c>
      <c r="CI49" s="44" t="str">
        <f t="shared" si="86"/>
        <v/>
      </c>
      <c r="CJ49" s="44" t="str">
        <f t="shared" si="87"/>
        <v/>
      </c>
      <c r="CK49" s="44" t="str">
        <f t="shared" si="88"/>
        <v/>
      </c>
      <c r="CL49" s="44" t="str">
        <f t="shared" si="89"/>
        <v/>
      </c>
      <c r="CM49" s="44" t="str">
        <f t="shared" si="90"/>
        <v/>
      </c>
      <c r="CN49" s="44" t="str">
        <f t="shared" si="91"/>
        <v/>
      </c>
      <c r="CO49" s="44" t="str">
        <f t="shared" si="92"/>
        <v/>
      </c>
      <c r="CP49" s="44" t="str">
        <f t="shared" si="93"/>
        <v/>
      </c>
      <c r="CQ49" s="44" t="str">
        <f t="shared" si="94"/>
        <v/>
      </c>
      <c r="CR49" s="44" t="str">
        <f t="shared" si="95"/>
        <v/>
      </c>
      <c r="CS49" s="44" t="str">
        <f t="shared" si="96"/>
        <v/>
      </c>
      <c r="CT49" s="44" t="str">
        <f t="shared" si="97"/>
        <v/>
      </c>
      <c r="CU49" s="44" t="str">
        <f t="shared" si="98"/>
        <v/>
      </c>
      <c r="CV49" s="44" t="str">
        <f t="shared" si="99"/>
        <v/>
      </c>
      <c r="CW49" s="44" t="str">
        <f t="shared" si="100"/>
        <v/>
      </c>
      <c r="CX49" s="44" t="str">
        <f t="shared" si="101"/>
        <v/>
      </c>
      <c r="CY49" s="44" t="str">
        <f t="shared" si="102"/>
        <v/>
      </c>
      <c r="CZ49" s="44" t="str">
        <f t="shared" si="103"/>
        <v/>
      </c>
      <c r="DA49" s="45">
        <f t="shared" si="104"/>
        <v>0</v>
      </c>
      <c r="DB49" s="45">
        <f t="shared" si="105"/>
        <v>0</v>
      </c>
      <c r="DC49" s="45">
        <f t="shared" si="106"/>
        <v>0</v>
      </c>
      <c r="DD49" s="45">
        <f t="shared" si="107"/>
        <v>0</v>
      </c>
      <c r="DE49" s="45">
        <f t="shared" si="108"/>
        <v>0</v>
      </c>
      <c r="DF49" s="45">
        <f t="shared" si="62"/>
        <v>0</v>
      </c>
      <c r="DG49" s="45">
        <f t="shared" si="63"/>
        <v>0</v>
      </c>
      <c r="DH49" s="45">
        <f t="shared" si="64"/>
        <v>0</v>
      </c>
      <c r="DI49" s="45">
        <f t="shared" si="65"/>
        <v>0</v>
      </c>
      <c r="DJ49" s="45">
        <f t="shared" si="66"/>
        <v>0</v>
      </c>
      <c r="DK49" s="45">
        <f t="shared" si="67"/>
        <v>0</v>
      </c>
      <c r="DL49" s="45">
        <f t="shared" si="68"/>
        <v>0</v>
      </c>
      <c r="DM49" s="45">
        <f t="shared" si="69"/>
        <v>0</v>
      </c>
      <c r="DN49" s="45">
        <f t="shared" si="70"/>
        <v>0</v>
      </c>
      <c r="DO49" s="45">
        <f t="shared" si="71"/>
        <v>0</v>
      </c>
      <c r="DP49" s="45">
        <f t="shared" si="72"/>
        <v>0</v>
      </c>
      <c r="DQ49" s="45">
        <f t="shared" si="73"/>
        <v>0</v>
      </c>
      <c r="DR49" s="45">
        <f t="shared" si="74"/>
        <v>0</v>
      </c>
      <c r="DS49" s="45">
        <f t="shared" si="75"/>
        <v>0</v>
      </c>
      <c r="DT49" s="45">
        <f t="shared" si="76"/>
        <v>0</v>
      </c>
      <c r="DU49" s="45">
        <f t="shared" si="77"/>
        <v>0</v>
      </c>
      <c r="DV49" s="45">
        <f t="shared" si="78"/>
        <v>0</v>
      </c>
      <c r="DW49" s="45">
        <f t="shared" si="79"/>
        <v>0</v>
      </c>
      <c r="DX49" s="45">
        <f t="shared" si="80"/>
        <v>0</v>
      </c>
      <c r="DY49" s="45">
        <f t="shared" si="81"/>
        <v>0</v>
      </c>
      <c r="DZ49" s="45">
        <f t="shared" si="82"/>
        <v>0</v>
      </c>
    </row>
    <row r="50" spans="1:130" x14ac:dyDescent="0.25">
      <c r="A50" s="66" t="s">
        <v>53</v>
      </c>
      <c r="B50" s="47">
        <f t="shared" si="109"/>
        <v>0</v>
      </c>
      <c r="C50" s="48">
        <f t="shared" si="109"/>
        <v>0</v>
      </c>
      <c r="D50" s="37"/>
      <c r="E50" s="38"/>
      <c r="F50" s="39"/>
      <c r="G50" s="38"/>
      <c r="H50" s="39"/>
      <c r="I50" s="42"/>
      <c r="J50" s="37"/>
      <c r="K50" s="37"/>
      <c r="L50" s="39"/>
      <c r="M50" s="42"/>
      <c r="N50" s="37"/>
      <c r="O50" s="38"/>
      <c r="P50" s="39"/>
      <c r="Q50" s="38"/>
      <c r="R50" s="39"/>
      <c r="S50" s="38"/>
      <c r="T50" s="39"/>
      <c r="U50" s="38"/>
      <c r="V50" s="39"/>
      <c r="W50" s="38"/>
      <c r="X50" s="39"/>
      <c r="Y50" s="38"/>
      <c r="Z50" s="39"/>
      <c r="AA50" s="38"/>
      <c r="AB50" s="39"/>
      <c r="AC50" s="38"/>
      <c r="AD50" s="39"/>
      <c r="AE50" s="38"/>
      <c r="AF50" s="39"/>
      <c r="AG50" s="38"/>
      <c r="AH50" s="39"/>
      <c r="AI50" s="38"/>
      <c r="AJ50" s="39"/>
      <c r="AK50" s="38"/>
      <c r="AL50" s="39"/>
      <c r="AM50" s="38"/>
      <c r="AN50" s="39"/>
      <c r="AO50" s="38"/>
      <c r="AP50" s="39"/>
      <c r="AQ50" s="40"/>
      <c r="AR50" s="37"/>
      <c r="AS50" s="40"/>
      <c r="AT50" s="37"/>
      <c r="AU50" s="38"/>
      <c r="AV50" s="39"/>
      <c r="AW50" s="42"/>
      <c r="AX50" s="43" t="str">
        <f t="shared" si="56"/>
        <v/>
      </c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10"/>
      <c r="BJ50" s="10"/>
      <c r="BK50" s="10"/>
      <c r="BL50" s="10"/>
      <c r="BU50" s="11"/>
      <c r="BV50" s="11"/>
      <c r="BW50" s="11"/>
      <c r="CA50" s="44" t="str">
        <f t="shared" si="57"/>
        <v/>
      </c>
      <c r="CB50" s="44" t="str">
        <f t="shared" si="58"/>
        <v/>
      </c>
      <c r="CC50" s="44" t="str">
        <f t="shared" si="59"/>
        <v/>
      </c>
      <c r="CD50" s="44" t="str">
        <f t="shared" si="60"/>
        <v/>
      </c>
      <c r="CE50" s="44" t="str">
        <f t="shared" si="61"/>
        <v/>
      </c>
      <c r="CF50" s="44" t="str">
        <f t="shared" si="83"/>
        <v/>
      </c>
      <c r="CG50" s="44" t="str">
        <f t="shared" si="84"/>
        <v/>
      </c>
      <c r="CH50" s="44" t="str">
        <f t="shared" si="85"/>
        <v/>
      </c>
      <c r="CI50" s="44" t="str">
        <f t="shared" si="86"/>
        <v/>
      </c>
      <c r="CJ50" s="44" t="str">
        <f t="shared" si="87"/>
        <v/>
      </c>
      <c r="CK50" s="44" t="str">
        <f t="shared" si="88"/>
        <v/>
      </c>
      <c r="CL50" s="44" t="str">
        <f t="shared" si="89"/>
        <v/>
      </c>
      <c r="CM50" s="44" t="str">
        <f t="shared" si="90"/>
        <v/>
      </c>
      <c r="CN50" s="44" t="str">
        <f t="shared" si="91"/>
        <v/>
      </c>
      <c r="CO50" s="44" t="str">
        <f t="shared" si="92"/>
        <v/>
      </c>
      <c r="CP50" s="44" t="str">
        <f t="shared" si="93"/>
        <v/>
      </c>
      <c r="CQ50" s="44" t="str">
        <f t="shared" si="94"/>
        <v/>
      </c>
      <c r="CR50" s="44" t="str">
        <f t="shared" si="95"/>
        <v/>
      </c>
      <c r="CS50" s="44" t="str">
        <f t="shared" si="96"/>
        <v/>
      </c>
      <c r="CT50" s="44" t="str">
        <f t="shared" si="97"/>
        <v/>
      </c>
      <c r="CU50" s="44" t="str">
        <f t="shared" si="98"/>
        <v/>
      </c>
      <c r="CV50" s="44" t="str">
        <f t="shared" si="99"/>
        <v/>
      </c>
      <c r="CW50" s="44" t="str">
        <f t="shared" si="100"/>
        <v/>
      </c>
      <c r="CX50" s="44" t="str">
        <f t="shared" si="101"/>
        <v/>
      </c>
      <c r="CY50" s="44" t="str">
        <f t="shared" si="102"/>
        <v/>
      </c>
      <c r="CZ50" s="44" t="str">
        <f t="shared" si="103"/>
        <v/>
      </c>
      <c r="DA50" s="45">
        <f t="shared" si="104"/>
        <v>0</v>
      </c>
      <c r="DB50" s="45">
        <f t="shared" si="105"/>
        <v>0</v>
      </c>
      <c r="DC50" s="45">
        <f t="shared" si="106"/>
        <v>0</v>
      </c>
      <c r="DD50" s="45">
        <f t="shared" si="107"/>
        <v>0</v>
      </c>
      <c r="DE50" s="45">
        <f t="shared" si="108"/>
        <v>0</v>
      </c>
      <c r="DF50" s="45">
        <f t="shared" si="62"/>
        <v>0</v>
      </c>
      <c r="DG50" s="45">
        <f t="shared" si="63"/>
        <v>0</v>
      </c>
      <c r="DH50" s="45">
        <f t="shared" si="64"/>
        <v>0</v>
      </c>
      <c r="DI50" s="45">
        <f t="shared" si="65"/>
        <v>0</v>
      </c>
      <c r="DJ50" s="45">
        <f t="shared" si="66"/>
        <v>0</v>
      </c>
      <c r="DK50" s="45">
        <f t="shared" si="67"/>
        <v>0</v>
      </c>
      <c r="DL50" s="45">
        <f t="shared" si="68"/>
        <v>0</v>
      </c>
      <c r="DM50" s="45">
        <f t="shared" si="69"/>
        <v>0</v>
      </c>
      <c r="DN50" s="45">
        <f t="shared" si="70"/>
        <v>0</v>
      </c>
      <c r="DO50" s="45">
        <f t="shared" si="71"/>
        <v>0</v>
      </c>
      <c r="DP50" s="45">
        <f t="shared" si="72"/>
        <v>0</v>
      </c>
      <c r="DQ50" s="45">
        <f t="shared" si="73"/>
        <v>0</v>
      </c>
      <c r="DR50" s="45">
        <f t="shared" si="74"/>
        <v>0</v>
      </c>
      <c r="DS50" s="45">
        <f t="shared" si="75"/>
        <v>0</v>
      </c>
      <c r="DT50" s="45">
        <f t="shared" si="76"/>
        <v>0</v>
      </c>
      <c r="DU50" s="45">
        <f t="shared" si="77"/>
        <v>0</v>
      </c>
      <c r="DV50" s="45">
        <f t="shared" si="78"/>
        <v>0</v>
      </c>
      <c r="DW50" s="45">
        <f t="shared" si="79"/>
        <v>0</v>
      </c>
      <c r="DX50" s="45">
        <f t="shared" si="80"/>
        <v>0</v>
      </c>
      <c r="DY50" s="45">
        <f t="shared" si="81"/>
        <v>0</v>
      </c>
      <c r="DZ50" s="45">
        <f t="shared" si="82"/>
        <v>0</v>
      </c>
    </row>
    <row r="51" spans="1:130" x14ac:dyDescent="0.25">
      <c r="A51" s="57" t="s">
        <v>54</v>
      </c>
      <c r="B51" s="411">
        <f t="shared" si="109"/>
        <v>0</v>
      </c>
      <c r="C51" s="57">
        <f t="shared" si="109"/>
        <v>0</v>
      </c>
      <c r="D51" s="58"/>
      <c r="E51" s="59"/>
      <c r="F51" s="60"/>
      <c r="G51" s="59"/>
      <c r="H51" s="60"/>
      <c r="I51" s="61"/>
      <c r="J51" s="58"/>
      <c r="K51" s="58"/>
      <c r="L51" s="60"/>
      <c r="M51" s="61"/>
      <c r="N51" s="58"/>
      <c r="O51" s="59"/>
      <c r="P51" s="60"/>
      <c r="Q51" s="59"/>
      <c r="R51" s="60"/>
      <c r="S51" s="59"/>
      <c r="T51" s="60"/>
      <c r="U51" s="59"/>
      <c r="V51" s="60"/>
      <c r="W51" s="59"/>
      <c r="X51" s="60"/>
      <c r="Y51" s="59"/>
      <c r="Z51" s="60"/>
      <c r="AA51" s="59"/>
      <c r="AB51" s="60"/>
      <c r="AC51" s="59"/>
      <c r="AD51" s="60"/>
      <c r="AE51" s="59"/>
      <c r="AF51" s="60"/>
      <c r="AG51" s="59"/>
      <c r="AH51" s="60"/>
      <c r="AI51" s="59"/>
      <c r="AJ51" s="60"/>
      <c r="AK51" s="59"/>
      <c r="AL51" s="60"/>
      <c r="AM51" s="59"/>
      <c r="AN51" s="60"/>
      <c r="AO51" s="59"/>
      <c r="AP51" s="60"/>
      <c r="AQ51" s="62"/>
      <c r="AR51" s="58"/>
      <c r="AS51" s="62"/>
      <c r="AT51" s="58"/>
      <c r="AU51" s="59"/>
      <c r="AV51" s="60"/>
      <c r="AW51" s="61"/>
      <c r="AX51" s="43" t="str">
        <f t="shared" si="56"/>
        <v/>
      </c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10"/>
      <c r="BJ51" s="10"/>
      <c r="BK51" s="10"/>
      <c r="BL51" s="10"/>
      <c r="BU51" s="11"/>
      <c r="BV51" s="11"/>
      <c r="BW51" s="11"/>
      <c r="CA51" s="44" t="str">
        <f t="shared" si="57"/>
        <v/>
      </c>
      <c r="CB51" s="44" t="str">
        <f t="shared" si="58"/>
        <v/>
      </c>
      <c r="CC51" s="44" t="str">
        <f t="shared" si="59"/>
        <v/>
      </c>
      <c r="CD51" s="44" t="str">
        <f t="shared" si="60"/>
        <v/>
      </c>
      <c r="CE51" s="44" t="str">
        <f t="shared" si="61"/>
        <v/>
      </c>
      <c r="CF51" s="44" t="str">
        <f t="shared" si="83"/>
        <v/>
      </c>
      <c r="CG51" s="44" t="str">
        <f t="shared" si="84"/>
        <v/>
      </c>
      <c r="CH51" s="44" t="str">
        <f t="shared" si="85"/>
        <v/>
      </c>
      <c r="CI51" s="44" t="str">
        <f t="shared" si="86"/>
        <v/>
      </c>
      <c r="CJ51" s="44" t="str">
        <f t="shared" si="87"/>
        <v/>
      </c>
      <c r="CK51" s="44" t="str">
        <f t="shared" si="88"/>
        <v/>
      </c>
      <c r="CL51" s="44" t="str">
        <f t="shared" si="89"/>
        <v/>
      </c>
      <c r="CM51" s="44" t="str">
        <f t="shared" si="90"/>
        <v/>
      </c>
      <c r="CN51" s="44" t="str">
        <f t="shared" si="91"/>
        <v/>
      </c>
      <c r="CO51" s="44" t="str">
        <f t="shared" si="92"/>
        <v/>
      </c>
      <c r="CP51" s="44" t="str">
        <f t="shared" si="93"/>
        <v/>
      </c>
      <c r="CQ51" s="44" t="str">
        <f t="shared" si="94"/>
        <v/>
      </c>
      <c r="CR51" s="44" t="str">
        <f t="shared" si="95"/>
        <v/>
      </c>
      <c r="CS51" s="44" t="str">
        <f t="shared" si="96"/>
        <v/>
      </c>
      <c r="CT51" s="44" t="str">
        <f t="shared" si="97"/>
        <v/>
      </c>
      <c r="CU51" s="44" t="str">
        <f t="shared" si="98"/>
        <v/>
      </c>
      <c r="CV51" s="44" t="str">
        <f t="shared" si="99"/>
        <v/>
      </c>
      <c r="CW51" s="44" t="str">
        <f t="shared" si="100"/>
        <v/>
      </c>
      <c r="CX51" s="44" t="str">
        <f t="shared" si="101"/>
        <v/>
      </c>
      <c r="CY51" s="44" t="str">
        <f t="shared" si="102"/>
        <v/>
      </c>
      <c r="CZ51" s="44" t="str">
        <f t="shared" si="103"/>
        <v/>
      </c>
      <c r="DA51" s="45">
        <f t="shared" si="104"/>
        <v>0</v>
      </c>
      <c r="DB51" s="45">
        <f t="shared" si="105"/>
        <v>0</v>
      </c>
      <c r="DC51" s="45">
        <f t="shared" si="106"/>
        <v>0</v>
      </c>
      <c r="DD51" s="45">
        <f t="shared" si="107"/>
        <v>0</v>
      </c>
      <c r="DE51" s="45">
        <f t="shared" si="108"/>
        <v>0</v>
      </c>
      <c r="DF51" s="45">
        <f t="shared" si="62"/>
        <v>0</v>
      </c>
      <c r="DG51" s="45">
        <f t="shared" si="63"/>
        <v>0</v>
      </c>
      <c r="DH51" s="45">
        <f t="shared" si="64"/>
        <v>0</v>
      </c>
      <c r="DI51" s="45">
        <f t="shared" si="65"/>
        <v>0</v>
      </c>
      <c r="DJ51" s="45">
        <f t="shared" si="66"/>
        <v>0</v>
      </c>
      <c r="DK51" s="45">
        <f t="shared" si="67"/>
        <v>0</v>
      </c>
      <c r="DL51" s="45">
        <f t="shared" si="68"/>
        <v>0</v>
      </c>
      <c r="DM51" s="45">
        <f t="shared" si="69"/>
        <v>0</v>
      </c>
      <c r="DN51" s="45">
        <f t="shared" si="70"/>
        <v>0</v>
      </c>
      <c r="DO51" s="45">
        <f t="shared" si="71"/>
        <v>0</v>
      </c>
      <c r="DP51" s="45">
        <f t="shared" si="72"/>
        <v>0</v>
      </c>
      <c r="DQ51" s="45">
        <f t="shared" si="73"/>
        <v>0</v>
      </c>
      <c r="DR51" s="45">
        <f t="shared" si="74"/>
        <v>0</v>
      </c>
      <c r="DS51" s="45">
        <f t="shared" si="75"/>
        <v>0</v>
      </c>
      <c r="DT51" s="45">
        <f t="shared" si="76"/>
        <v>0</v>
      </c>
      <c r="DU51" s="45">
        <f t="shared" si="77"/>
        <v>0</v>
      </c>
      <c r="DV51" s="45">
        <f t="shared" si="78"/>
        <v>0</v>
      </c>
      <c r="DW51" s="45">
        <f t="shared" si="79"/>
        <v>0</v>
      </c>
      <c r="DX51" s="45">
        <f t="shared" si="80"/>
        <v>0</v>
      </c>
      <c r="DY51" s="45">
        <f t="shared" si="81"/>
        <v>0</v>
      </c>
      <c r="DZ51" s="45">
        <f t="shared" si="82"/>
        <v>0</v>
      </c>
    </row>
    <row r="52" spans="1:130" x14ac:dyDescent="0.25">
      <c r="A52" s="15" t="s">
        <v>56</v>
      </c>
      <c r="B52" s="15"/>
      <c r="C52" s="15"/>
      <c r="D52" s="16"/>
      <c r="E52" s="16"/>
      <c r="F52" s="16"/>
      <c r="G52" s="16"/>
      <c r="I52" s="16"/>
      <c r="J52" s="17"/>
      <c r="K52" s="17"/>
      <c r="L52" s="17"/>
      <c r="M52" s="17"/>
      <c r="N52" s="17"/>
      <c r="O52" s="17"/>
      <c r="P52" s="17"/>
      <c r="Q52" s="8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T52" s="14"/>
      <c r="BU52" s="14"/>
      <c r="BV52" s="11"/>
      <c r="BW52" s="11"/>
    </row>
    <row r="53" spans="1:130" ht="15" customHeight="1" x14ac:dyDescent="0.25">
      <c r="A53" s="475" t="s">
        <v>4</v>
      </c>
      <c r="B53" s="478" t="s">
        <v>5</v>
      </c>
      <c r="C53" s="479"/>
      <c r="D53" s="482" t="s">
        <v>6</v>
      </c>
      <c r="E53" s="483"/>
      <c r="F53" s="483"/>
      <c r="G53" s="483"/>
      <c r="H53" s="483"/>
      <c r="I53" s="483"/>
      <c r="J53" s="483"/>
      <c r="K53" s="483"/>
      <c r="L53" s="483"/>
      <c r="M53" s="483"/>
      <c r="N53" s="483"/>
      <c r="O53" s="483"/>
      <c r="P53" s="483"/>
      <c r="Q53" s="483"/>
      <c r="R53" s="483"/>
      <c r="S53" s="483"/>
      <c r="T53" s="483"/>
      <c r="U53" s="483"/>
      <c r="V53" s="483"/>
      <c r="W53" s="483"/>
      <c r="X53" s="483"/>
      <c r="Y53" s="483"/>
      <c r="Z53" s="483"/>
      <c r="AA53" s="483"/>
      <c r="AB53" s="483"/>
      <c r="AC53" s="483"/>
      <c r="AD53" s="483"/>
      <c r="AE53" s="483"/>
      <c r="AF53" s="483"/>
      <c r="AG53" s="483"/>
      <c r="AH53" s="483"/>
      <c r="AI53" s="483"/>
      <c r="AJ53" s="483"/>
      <c r="AK53" s="483"/>
      <c r="AL53" s="483"/>
      <c r="AM53" s="483"/>
      <c r="AN53" s="483"/>
      <c r="AO53" s="483"/>
      <c r="AP53" s="483"/>
      <c r="AQ53" s="484"/>
      <c r="AR53" s="485" t="s">
        <v>7</v>
      </c>
      <c r="AS53" s="486"/>
      <c r="AT53" s="487" t="s">
        <v>8</v>
      </c>
      <c r="AU53" s="488"/>
      <c r="AV53" s="493" t="s">
        <v>9</v>
      </c>
      <c r="AW53" s="496" t="s">
        <v>10</v>
      </c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U53" s="10"/>
      <c r="BV53" s="11"/>
      <c r="BW53" s="11"/>
    </row>
    <row r="54" spans="1:130" ht="15" customHeight="1" x14ac:dyDescent="0.25">
      <c r="A54" s="476"/>
      <c r="B54" s="480"/>
      <c r="C54" s="481"/>
      <c r="D54" s="491" t="s">
        <v>11</v>
      </c>
      <c r="E54" s="485"/>
      <c r="F54" s="491" t="s">
        <v>12</v>
      </c>
      <c r="G54" s="485"/>
      <c r="H54" s="491" t="s">
        <v>13</v>
      </c>
      <c r="I54" s="492"/>
      <c r="J54" s="485" t="s">
        <v>14</v>
      </c>
      <c r="K54" s="485"/>
      <c r="L54" s="491" t="s">
        <v>15</v>
      </c>
      <c r="M54" s="485"/>
      <c r="N54" s="491" t="s">
        <v>16</v>
      </c>
      <c r="O54" s="485"/>
      <c r="P54" s="491" t="s">
        <v>17</v>
      </c>
      <c r="Q54" s="485"/>
      <c r="R54" s="491" t="s">
        <v>18</v>
      </c>
      <c r="S54" s="485"/>
      <c r="T54" s="491" t="s">
        <v>19</v>
      </c>
      <c r="U54" s="492"/>
      <c r="V54" s="491" t="s">
        <v>20</v>
      </c>
      <c r="W54" s="492"/>
      <c r="X54" s="491" t="s">
        <v>21</v>
      </c>
      <c r="Y54" s="492"/>
      <c r="Z54" s="491" t="s">
        <v>22</v>
      </c>
      <c r="AA54" s="492"/>
      <c r="AB54" s="491" t="s">
        <v>23</v>
      </c>
      <c r="AC54" s="492"/>
      <c r="AD54" s="491" t="s">
        <v>24</v>
      </c>
      <c r="AE54" s="492"/>
      <c r="AF54" s="491" t="s">
        <v>25</v>
      </c>
      <c r="AG54" s="492"/>
      <c r="AH54" s="491" t="s">
        <v>26</v>
      </c>
      <c r="AI54" s="492"/>
      <c r="AJ54" s="491" t="s">
        <v>27</v>
      </c>
      <c r="AK54" s="492"/>
      <c r="AL54" s="491" t="s">
        <v>28</v>
      </c>
      <c r="AM54" s="492"/>
      <c r="AN54" s="491" t="s">
        <v>29</v>
      </c>
      <c r="AO54" s="492"/>
      <c r="AP54" s="491" t="s">
        <v>30</v>
      </c>
      <c r="AQ54" s="486"/>
      <c r="AR54" s="499" t="s">
        <v>31</v>
      </c>
      <c r="AS54" s="501" t="s">
        <v>32</v>
      </c>
      <c r="AT54" s="489"/>
      <c r="AU54" s="490"/>
      <c r="AV54" s="494"/>
      <c r="AW54" s="497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U54" s="10"/>
    </row>
    <row r="55" spans="1:130" x14ac:dyDescent="0.25">
      <c r="A55" s="477"/>
      <c r="B55" s="24" t="s">
        <v>33</v>
      </c>
      <c r="C55" s="64" t="s">
        <v>34</v>
      </c>
      <c r="D55" s="18" t="s">
        <v>33</v>
      </c>
      <c r="E55" s="25" t="s">
        <v>34</v>
      </c>
      <c r="F55" s="18" t="s">
        <v>33</v>
      </c>
      <c r="G55" s="25" t="s">
        <v>34</v>
      </c>
      <c r="H55" s="18" t="s">
        <v>33</v>
      </c>
      <c r="I55" s="64" t="s">
        <v>34</v>
      </c>
      <c r="J55" s="24" t="s">
        <v>33</v>
      </c>
      <c r="K55" s="25" t="s">
        <v>34</v>
      </c>
      <c r="L55" s="18" t="s">
        <v>33</v>
      </c>
      <c r="M55" s="25" t="s">
        <v>34</v>
      </c>
      <c r="N55" s="18" t="s">
        <v>33</v>
      </c>
      <c r="O55" s="25" t="s">
        <v>34</v>
      </c>
      <c r="P55" s="18" t="s">
        <v>33</v>
      </c>
      <c r="Q55" s="25" t="s">
        <v>34</v>
      </c>
      <c r="R55" s="18" t="s">
        <v>33</v>
      </c>
      <c r="S55" s="25" t="s">
        <v>34</v>
      </c>
      <c r="T55" s="18" t="s">
        <v>33</v>
      </c>
      <c r="U55" s="25" t="s">
        <v>34</v>
      </c>
      <c r="V55" s="18" t="s">
        <v>33</v>
      </c>
      <c r="W55" s="25" t="s">
        <v>34</v>
      </c>
      <c r="X55" s="18" t="s">
        <v>33</v>
      </c>
      <c r="Y55" s="25" t="s">
        <v>34</v>
      </c>
      <c r="Z55" s="18" t="s">
        <v>33</v>
      </c>
      <c r="AA55" s="25" t="s">
        <v>34</v>
      </c>
      <c r="AB55" s="18" t="s">
        <v>33</v>
      </c>
      <c r="AC55" s="25" t="s">
        <v>34</v>
      </c>
      <c r="AD55" s="18" t="s">
        <v>33</v>
      </c>
      <c r="AE55" s="25" t="s">
        <v>34</v>
      </c>
      <c r="AF55" s="18" t="s">
        <v>33</v>
      </c>
      <c r="AG55" s="25" t="s">
        <v>34</v>
      </c>
      <c r="AH55" s="18" t="s">
        <v>33</v>
      </c>
      <c r="AI55" s="25" t="s">
        <v>34</v>
      </c>
      <c r="AJ55" s="18" t="s">
        <v>33</v>
      </c>
      <c r="AK55" s="25" t="s">
        <v>34</v>
      </c>
      <c r="AL55" s="18" t="s">
        <v>33</v>
      </c>
      <c r="AM55" s="25" t="s">
        <v>34</v>
      </c>
      <c r="AN55" s="18" t="s">
        <v>33</v>
      </c>
      <c r="AO55" s="25" t="s">
        <v>34</v>
      </c>
      <c r="AP55" s="18" t="s">
        <v>33</v>
      </c>
      <c r="AQ55" s="26" t="s">
        <v>34</v>
      </c>
      <c r="AR55" s="500"/>
      <c r="AS55" s="502"/>
      <c r="AT55" s="410" t="s">
        <v>35</v>
      </c>
      <c r="AU55" s="408" t="s">
        <v>36</v>
      </c>
      <c r="AV55" s="495"/>
      <c r="AW55" s="498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U55" s="10"/>
    </row>
    <row r="56" spans="1:130" x14ac:dyDescent="0.25">
      <c r="A56" s="65" t="s">
        <v>37</v>
      </c>
      <c r="B56" s="31">
        <f t="shared" ref="B56:C63" si="110">+N56+P56+R56+T56+V56+X56+Z56+AB56+AD56+AF56+AH56+AJ56+AL56+AN56+AP56</f>
        <v>4</v>
      </c>
      <c r="C56" s="32">
        <f t="shared" si="110"/>
        <v>0</v>
      </c>
      <c r="D56" s="33"/>
      <c r="E56" s="34"/>
      <c r="F56" s="35"/>
      <c r="G56" s="34"/>
      <c r="H56" s="35"/>
      <c r="I56" s="34"/>
      <c r="J56" s="35"/>
      <c r="K56" s="34"/>
      <c r="L56" s="35"/>
      <c r="M56" s="36"/>
      <c r="N56" s="37">
        <v>0</v>
      </c>
      <c r="O56" s="38">
        <v>0</v>
      </c>
      <c r="P56" s="39">
        <v>0</v>
      </c>
      <c r="Q56" s="38">
        <v>0</v>
      </c>
      <c r="R56" s="39">
        <v>0</v>
      </c>
      <c r="S56" s="38">
        <v>0</v>
      </c>
      <c r="T56" s="39">
        <v>2</v>
      </c>
      <c r="U56" s="38">
        <v>0</v>
      </c>
      <c r="V56" s="39">
        <v>2</v>
      </c>
      <c r="W56" s="38">
        <v>0</v>
      </c>
      <c r="X56" s="39">
        <v>0</v>
      </c>
      <c r="Y56" s="38">
        <v>0</v>
      </c>
      <c r="Z56" s="39">
        <v>0</v>
      </c>
      <c r="AA56" s="38">
        <v>0</v>
      </c>
      <c r="AB56" s="39">
        <v>0</v>
      </c>
      <c r="AC56" s="38">
        <v>0</v>
      </c>
      <c r="AD56" s="39">
        <v>0</v>
      </c>
      <c r="AE56" s="38">
        <v>0</v>
      </c>
      <c r="AF56" s="39">
        <v>0</v>
      </c>
      <c r="AG56" s="38">
        <v>0</v>
      </c>
      <c r="AH56" s="39">
        <v>0</v>
      </c>
      <c r="AI56" s="38">
        <v>0</v>
      </c>
      <c r="AJ56" s="39">
        <v>0</v>
      </c>
      <c r="AK56" s="38">
        <v>0</v>
      </c>
      <c r="AL56" s="39">
        <v>0</v>
      </c>
      <c r="AM56" s="38">
        <v>0</v>
      </c>
      <c r="AN56" s="39">
        <v>0</v>
      </c>
      <c r="AO56" s="38">
        <v>0</v>
      </c>
      <c r="AP56" s="39">
        <v>0</v>
      </c>
      <c r="AQ56" s="40">
        <v>0</v>
      </c>
      <c r="AR56" s="41"/>
      <c r="AS56" s="40">
        <v>4</v>
      </c>
      <c r="AT56" s="37">
        <v>0</v>
      </c>
      <c r="AU56" s="38">
        <v>0</v>
      </c>
      <c r="AV56" s="39">
        <v>0</v>
      </c>
      <c r="AW56" s="42">
        <v>0</v>
      </c>
      <c r="AX56" s="43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10"/>
      <c r="BJ56" s="10"/>
      <c r="BK56" s="10"/>
      <c r="BL56" s="10"/>
      <c r="BU56" s="10"/>
      <c r="BW56" s="11"/>
      <c r="CA56" s="44" t="str">
        <f t="shared" ref="CA56:CA73" si="112">IF(B56&lt;C56,"* El total de Reactivos NO DEBE ser superior al total de Procesados. ","")</f>
        <v/>
      </c>
      <c r="CB56" s="44" t="str">
        <f t="shared" ref="CB56:CB73" si="113">IF(B56&lt;&gt;(AR56+ AS56),"* La suma de las columnas Sexo DEBE SER IGUAL a los Procesados. ","")</f>
        <v/>
      </c>
      <c r="CC56" s="44" t="str">
        <f t="shared" ref="CC56:CC73" si="114">IF(B56&lt;(AT56+ AU56),"* La suma de las columna Trans NO DEBE ser superior al total de Procesados. ","")</f>
        <v/>
      </c>
      <c r="CD56" s="44" t="str">
        <f t="shared" ref="CD56:CD73" si="115">IF(B56&lt;AV56,"* La columna Pueblos Originarios NO DEBE ser superior al total de Procesados. ","")</f>
        <v/>
      </c>
      <c r="CE56" s="44" t="str">
        <f t="shared" ref="CE56:CE73" si="116">IF(B56&lt;AW56,"* La columna Migrantes NO DEBE ser superior al total de Procesados. ","")</f>
        <v/>
      </c>
      <c r="CF56" s="44" t="str">
        <f>IF(D56&lt;E56,CONCATENATE("* El total de procesados debe ser mayor o igual al total de Reactivos en el grupo de edad ",$D$54),"")</f>
        <v/>
      </c>
      <c r="CG56" s="44" t="str">
        <f>IF(F56&lt;G56,CONCATENATE("* El total de procesados debe ser mayor o igual al total de Reactivos en el grupo de edad ",$F$54),"")</f>
        <v/>
      </c>
      <c r="CH56" s="44" t="str">
        <f>IF(H56&lt;I56,CONCATENATE("* El total de procesados debe ser mayor o igual al total de Reactivos en el grupo de edad ",$H$54),"")</f>
        <v/>
      </c>
      <c r="CI56" s="44" t="str">
        <f>IF(J56&lt;K56,CONCATENATE("* El total de procesados debe ser mayor o igual al total de Reactivos en el grupo de edad ",$J$54),"")</f>
        <v/>
      </c>
      <c r="CJ56" s="44" t="str">
        <f>IF(L56&lt;M56,CONCATENATE("* El total de procesados debe ser mayor o igual al total de Reactivos en el grupo de edad ",$L$54),"")</f>
        <v/>
      </c>
      <c r="CK56" s="44" t="str">
        <f>IF(N56&lt;O56,CONCATENATE("* El total de procesados debe ser mayor o igual al total de Reactivos en el grupo de edad ",$N$54),"")</f>
        <v/>
      </c>
      <c r="CL56" s="44" t="str">
        <f>IF(P56&lt;Q56,CONCATENATE("* El total de procesados debe ser mayor o igual al total de Reactivos en el grupo de edad ",$P$54),"")</f>
        <v/>
      </c>
      <c r="CM56" s="44" t="str">
        <f>IF(R56&lt;S56,CONCATENATE("* El total de procesados debe ser mayor o igual al total de Reactivos en el grupo de edad ",$R$54),"")</f>
        <v/>
      </c>
      <c r="CN56" s="44" t="str">
        <f>IF(T56&lt;U56,CONCATENATE("* El total de procesados debe ser mayor o igual al total de Reactivos en el grupo de edad ",$T$54),"")</f>
        <v/>
      </c>
      <c r="CO56" s="44" t="str">
        <f>IF(V56&lt;W56,CONCATENATE("* El total de procesados debe ser mayor o igual al total de Reactivos en el grupo de edad ",$V$54),"")</f>
        <v/>
      </c>
      <c r="CP56" s="44" t="str">
        <f>IF(X56&lt;Y56,CONCATENATE("* El total de procesados debe ser mayor o igual al total de Reactivos en el grupo de edad ",$X$54),"")</f>
        <v/>
      </c>
      <c r="CQ56" s="44" t="str">
        <f>IF(Z56&lt;AA56,CONCATENATE("* El total de procesados debe ser mayor o igual al total de Reactivos en el grupo de edad ",$Z$54),"")</f>
        <v/>
      </c>
      <c r="CR56" s="44" t="str">
        <f>IF(AB56&lt;AC56,CONCATENATE("* El total de procesados debe ser mayor o igual al total de Reactivos en el grupo de edad ",$AB$54),"")</f>
        <v/>
      </c>
      <c r="CS56" s="44" t="str">
        <f>IF(AD56&lt;AE56,CONCATENATE("* El total de procesados debe ser mayor o igual al total de Reactivos en el grupo de edad ",$AD$54),"")</f>
        <v/>
      </c>
      <c r="CT56" s="44" t="str">
        <f>IF(AF56&lt;AG56,CONCATENATE("* El total de procesados debe ser mayor o igual al total de Reactivos en el grupo de edad ",$AF$54),"")</f>
        <v/>
      </c>
      <c r="CU56" s="44" t="str">
        <f>IF(AH56&lt;AI56,CONCATENATE("* El total de procesados debe ser mayor o igual al total de Reactivos en el grupo de edad ",$AH$54),"")</f>
        <v/>
      </c>
      <c r="CV56" s="44" t="str">
        <f>IF(AJ56&lt;AK56,CONCATENATE("* El total de procesados debe ser mayor o igual al total de Reactivos en el grupo de edad ",$AJ$54),"")</f>
        <v/>
      </c>
      <c r="CW56" s="44" t="str">
        <f>IF(AL56&lt;AM56,CONCATENATE("* El total de procesados debe ser mayor o igual al total de Reactivos en el grupo de edad ",$AL$54),"")</f>
        <v/>
      </c>
      <c r="CX56" s="44" t="str">
        <f>IF(AN56&lt;AO56,CONCATENATE("* El total de procesados debe ser mayor o igual al total de Reactivos en el grupo de edad ",$AN$54),"")</f>
        <v/>
      </c>
      <c r="CY56" s="44" t="str">
        <f>IF(AP56&lt;AQ56,CONCATENATE("* El total de procesados debe ser mayor o igual al total de Reactivos en el grupo de edad ",$AP$54),"")</f>
        <v/>
      </c>
      <c r="CZ56" s="44" t="str">
        <f t="shared" ref="CZ56:CZ73" si="117">IF(AND(B56&lt;&gt;0,OR(AT56="",AU56="",AV56="",AW56="")),"* No olvide digitar la columna Trans y/o Pueblos Originarios y/o Migrantes (Digite Cero si no tiene). ","")</f>
        <v/>
      </c>
      <c r="DA56" s="45">
        <f t="shared" ref="DA56:DA73" si="118">IF(B56&lt;   C56,1,0)</f>
        <v>0</v>
      </c>
      <c r="DB56" s="45">
        <f t="shared" ref="DB56:DB73" si="119">IF(B56&lt;&gt; AR56+AS56,1,0)</f>
        <v>0</v>
      </c>
      <c r="DC56" s="45">
        <f t="shared" ref="DC56:DC73" si="120">IF(B56&lt;  AT56+AU56,1,0)</f>
        <v>0</v>
      </c>
      <c r="DD56" s="45">
        <f t="shared" ref="DD56:DD73" si="121">IF(B56&lt;  AV56,1,0)</f>
        <v>0</v>
      </c>
      <c r="DE56" s="45">
        <f t="shared" ref="DE56:DE73" si="122">IF(B56&lt;  AW56,1,0)</f>
        <v>0</v>
      </c>
      <c r="DF56" s="45">
        <f t="shared" ref="DF56:DF73" si="123">IF(D56&lt;E56,1,0)</f>
        <v>0</v>
      </c>
      <c r="DG56" s="45">
        <f t="shared" ref="DG56:DG73" si="124">IF(F56&lt;G56,1,0)</f>
        <v>0</v>
      </c>
      <c r="DH56" s="45">
        <f t="shared" ref="DH56:DH73" si="125">IF(H56&lt;I56,1,0)</f>
        <v>0</v>
      </c>
      <c r="DI56" s="45">
        <f t="shared" ref="DI56:DI73" si="126">IF(J56&lt;K56,1,0)</f>
        <v>0</v>
      </c>
      <c r="DJ56" s="45">
        <f t="shared" ref="DJ56:DJ73" si="127">IF(L56&lt;M56,1,0)</f>
        <v>0</v>
      </c>
      <c r="DK56" s="45">
        <f t="shared" ref="DK56:DK73" si="128">IF(N56&lt;O56,1,0)</f>
        <v>0</v>
      </c>
      <c r="DL56" s="45">
        <f t="shared" ref="DL56:DL73" si="129">IF(P56&lt;Q56,1,0)</f>
        <v>0</v>
      </c>
      <c r="DM56" s="45">
        <f t="shared" ref="DM56:DM73" si="130">IF(R56&lt;S56,1,0)</f>
        <v>0</v>
      </c>
      <c r="DN56" s="45">
        <f t="shared" ref="DN56:DN73" si="131">IF(T56&lt;U56,1,0)</f>
        <v>0</v>
      </c>
      <c r="DO56" s="45">
        <f t="shared" ref="DO56:DO73" si="132">IF(V56&lt;W56,1,0)</f>
        <v>0</v>
      </c>
      <c r="DP56" s="45">
        <f t="shared" ref="DP56:DP73" si="133">IF(X56&lt;Y56,1,0)</f>
        <v>0</v>
      </c>
      <c r="DQ56" s="45">
        <f t="shared" ref="DQ56:DQ73" si="134">IF(Z56&lt;AA56,1,0)</f>
        <v>0</v>
      </c>
      <c r="DR56" s="45">
        <f t="shared" ref="DR56:DR73" si="135">IF(AB56&lt;AC56,1,0)</f>
        <v>0</v>
      </c>
      <c r="DS56" s="45">
        <f t="shared" ref="DS56:DS73" si="136">IF(AD56&lt;AE56,1,0)</f>
        <v>0</v>
      </c>
      <c r="DT56" s="45">
        <f t="shared" ref="DT56:DT73" si="137">IF(AF56&lt;AG56,1,0)</f>
        <v>0</v>
      </c>
      <c r="DU56" s="45">
        <f t="shared" ref="DU56:DU73" si="138">IF(AH56&lt;AI56,1,0)</f>
        <v>0</v>
      </c>
      <c r="DV56" s="45">
        <f t="shared" ref="DV56:DV73" si="139">IF(AJ56&lt;AK56,1,0)</f>
        <v>0</v>
      </c>
      <c r="DW56" s="45">
        <f t="shared" ref="DW56:DW73" si="140">IF(AL56&lt;AM56,1,0)</f>
        <v>0</v>
      </c>
      <c r="DX56" s="45">
        <f t="shared" ref="DX56:DX73" si="141">IF(AN56&lt;AO56,1,0)</f>
        <v>0</v>
      </c>
      <c r="DY56" s="45">
        <f t="shared" ref="DY56:DY73" si="142">IF(AP56&lt;AQ56,1,0)</f>
        <v>0</v>
      </c>
      <c r="DZ56" s="45">
        <f t="shared" ref="DZ56:DZ73" si="143">IF(AND(B56&lt;&gt;0,OR(AT56="",AU56="",AV56="",AW56="")),1,0)</f>
        <v>0</v>
      </c>
    </row>
    <row r="57" spans="1:130" x14ac:dyDescent="0.25">
      <c r="A57" s="66" t="s">
        <v>38</v>
      </c>
      <c r="B57" s="47">
        <f t="shared" si="110"/>
        <v>1</v>
      </c>
      <c r="C57" s="48">
        <f t="shared" si="110"/>
        <v>0</v>
      </c>
      <c r="D57" s="33"/>
      <c r="E57" s="34"/>
      <c r="F57" s="35"/>
      <c r="G57" s="34"/>
      <c r="H57" s="35"/>
      <c r="I57" s="34"/>
      <c r="J57" s="35"/>
      <c r="K57" s="34"/>
      <c r="L57" s="35"/>
      <c r="M57" s="36"/>
      <c r="N57" s="37">
        <v>0</v>
      </c>
      <c r="O57" s="38">
        <v>0</v>
      </c>
      <c r="P57" s="39">
        <v>0</v>
      </c>
      <c r="Q57" s="38">
        <v>0</v>
      </c>
      <c r="R57" s="39">
        <v>0</v>
      </c>
      <c r="S57" s="38">
        <v>0</v>
      </c>
      <c r="T57" s="39">
        <v>1</v>
      </c>
      <c r="U57" s="38">
        <v>0</v>
      </c>
      <c r="V57" s="39">
        <v>0</v>
      </c>
      <c r="W57" s="38">
        <v>0</v>
      </c>
      <c r="X57" s="39">
        <v>0</v>
      </c>
      <c r="Y57" s="38">
        <v>0</v>
      </c>
      <c r="Z57" s="39">
        <v>0</v>
      </c>
      <c r="AA57" s="38">
        <v>0</v>
      </c>
      <c r="AB57" s="39">
        <v>0</v>
      </c>
      <c r="AC57" s="38">
        <v>0</v>
      </c>
      <c r="AD57" s="39">
        <v>0</v>
      </c>
      <c r="AE57" s="38">
        <v>0</v>
      </c>
      <c r="AF57" s="39">
        <v>0</v>
      </c>
      <c r="AG57" s="38">
        <v>0</v>
      </c>
      <c r="AH57" s="39">
        <v>0</v>
      </c>
      <c r="AI57" s="38">
        <v>0</v>
      </c>
      <c r="AJ57" s="39">
        <v>0</v>
      </c>
      <c r="AK57" s="38">
        <v>0</v>
      </c>
      <c r="AL57" s="39">
        <v>0</v>
      </c>
      <c r="AM57" s="38">
        <v>0</v>
      </c>
      <c r="AN57" s="39">
        <v>0</v>
      </c>
      <c r="AO57" s="38">
        <v>0</v>
      </c>
      <c r="AP57" s="39">
        <v>0</v>
      </c>
      <c r="AQ57" s="40">
        <v>0</v>
      </c>
      <c r="AR57" s="41"/>
      <c r="AS57" s="40">
        <v>1</v>
      </c>
      <c r="AT57" s="37">
        <v>0</v>
      </c>
      <c r="AU57" s="38">
        <v>0</v>
      </c>
      <c r="AV57" s="39">
        <v>0</v>
      </c>
      <c r="AW57" s="42">
        <v>0</v>
      </c>
      <c r="AX57" s="43" t="str">
        <f t="shared" si="111"/>
        <v/>
      </c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10"/>
      <c r="BJ57" s="10"/>
      <c r="BK57" s="10"/>
      <c r="BL57" s="10"/>
      <c r="BU57" s="10"/>
      <c r="BW57" s="11"/>
      <c r="CA57" s="44" t="str">
        <f t="shared" si="112"/>
        <v/>
      </c>
      <c r="CB57" s="44" t="str">
        <f t="shared" si="113"/>
        <v/>
      </c>
      <c r="CC57" s="44" t="str">
        <f t="shared" si="114"/>
        <v/>
      </c>
      <c r="CD57" s="44" t="str">
        <f t="shared" si="115"/>
        <v/>
      </c>
      <c r="CE57" s="44" t="str">
        <f t="shared" si="116"/>
        <v/>
      </c>
      <c r="CF57" s="44" t="str">
        <f t="shared" ref="CF57:CF73" si="144">IF(D57&lt;E57,CONCATENATE("* El total de procesados debe ser mayor o igual al total de Reactivos en el grupo de edad ",$D$54),"")</f>
        <v/>
      </c>
      <c r="CG57" s="44" t="str">
        <f t="shared" ref="CG57:CG73" si="145">IF(F57&lt;G57,CONCATENATE("* El total de procesados debe ser mayor o igual al total de Reactivos en el grupo de edad ",$F$54),"")</f>
        <v/>
      </c>
      <c r="CH57" s="44" t="str">
        <f t="shared" ref="CH57:CH73" si="146">IF(H57&lt;I57,CONCATENATE("* El total de procesados debe ser mayor o igual al total de Reactivos en el grupo de edad ",$H$54),"")</f>
        <v/>
      </c>
      <c r="CI57" s="44" t="str">
        <f t="shared" ref="CI57:CI73" si="147">IF(J57&lt;K57,CONCATENATE("* El total de procesados debe ser mayor o igual al total de Reactivos en el grupo de edad ",$J$54),"")</f>
        <v/>
      </c>
      <c r="CJ57" s="44" t="str">
        <f t="shared" ref="CJ57:CJ73" si="148">IF(L57&lt;M57,CONCATENATE("* El total de procesados debe ser mayor o igual al total de Reactivos en el grupo de edad ",$L$54),"")</f>
        <v/>
      </c>
      <c r="CK57" s="44" t="str">
        <f t="shared" ref="CK57:CK73" si="149">IF(N57&lt;O57,CONCATENATE("* El total de procesados debe ser mayor o igual al total de Reactivos en el grupo de edad ",$N$54),"")</f>
        <v/>
      </c>
      <c r="CL57" s="44" t="str">
        <f t="shared" ref="CL57:CL73" si="150">IF(P57&lt;Q57,CONCATENATE("* El total de procesados debe ser mayor o igual al total de Reactivos en el grupo de edad ",$P$54),"")</f>
        <v/>
      </c>
      <c r="CM57" s="44" t="str">
        <f t="shared" ref="CM57:CM73" si="151">IF(R57&lt;S57,CONCATENATE("* El total de procesados debe ser mayor o igual al total de Reactivos en el grupo de edad ",$R$54),"")</f>
        <v/>
      </c>
      <c r="CN57" s="44" t="str">
        <f t="shared" ref="CN57:CN73" si="152">IF(T57&lt;U57,CONCATENATE("* El total de procesados debe ser mayor o igual al total de Reactivos en el grupo de edad ",$T$54),"")</f>
        <v/>
      </c>
      <c r="CO57" s="44" t="str">
        <f t="shared" ref="CO57:CO73" si="153">IF(V57&lt;W57,CONCATENATE("* El total de procesados debe ser mayor o igual al total de Reactivos en el grupo de edad ",$V$54),"")</f>
        <v/>
      </c>
      <c r="CP57" s="44" t="str">
        <f t="shared" ref="CP57:CP73" si="154">IF(X57&lt;Y57,CONCATENATE("* El total de procesados debe ser mayor o igual al total de Reactivos en el grupo de edad ",$X$54),"")</f>
        <v/>
      </c>
      <c r="CQ57" s="44" t="str">
        <f t="shared" ref="CQ57:CQ73" si="155">IF(Z57&lt;AA57,CONCATENATE("* El total de procesados debe ser mayor o igual al total de Reactivos en el grupo de edad ",$Z$54),"")</f>
        <v/>
      </c>
      <c r="CR57" s="44" t="str">
        <f t="shared" ref="CR57:CR73" si="156">IF(AB57&lt;AC57,CONCATENATE("* El total de procesados debe ser mayor o igual al total de Reactivos en el grupo de edad ",$AB$54),"")</f>
        <v/>
      </c>
      <c r="CS57" s="44" t="str">
        <f t="shared" ref="CS57:CS73" si="157">IF(AD57&lt;AE57,CONCATENATE("* El total de procesados debe ser mayor o igual al total de Reactivos en el grupo de edad ",$AD$54),"")</f>
        <v/>
      </c>
      <c r="CT57" s="44" t="str">
        <f t="shared" ref="CT57:CT73" si="158">IF(AF57&lt;AG57,CONCATENATE("* El total de procesados debe ser mayor o igual al total de Reactivos en el grupo de edad ",$AF$54),"")</f>
        <v/>
      </c>
      <c r="CU57" s="44" t="str">
        <f t="shared" ref="CU57:CU73" si="159">IF(AH57&lt;AI57,CONCATENATE("* El total de procesados debe ser mayor o igual al total de Reactivos en el grupo de edad ",$AH$54),"")</f>
        <v/>
      </c>
      <c r="CV57" s="44" t="str">
        <f t="shared" ref="CV57:CV73" si="160">IF(AJ57&lt;AK57,CONCATENATE("* El total de procesados debe ser mayor o igual al total de Reactivos en el grupo de edad ",$AJ$54),"")</f>
        <v/>
      </c>
      <c r="CW57" s="44" t="str">
        <f t="shared" ref="CW57:CW73" si="161">IF(AL57&lt;AM57,CONCATENATE("* El total de procesados debe ser mayor o igual al total de Reactivos en el grupo de edad ",$AL$54),"")</f>
        <v/>
      </c>
      <c r="CX57" s="44" t="str">
        <f t="shared" ref="CX57:CX73" si="162">IF(AN57&lt;AO57,CONCATENATE("* El total de procesados debe ser mayor o igual al total de Reactivos en el grupo de edad ",$AN$54),"")</f>
        <v/>
      </c>
      <c r="CY57" s="44" t="str">
        <f t="shared" ref="CY57:CY73" si="163">IF(AP57&lt;AQ57,CONCATENATE("* El total de procesados debe ser mayor o igual al total de Reactivos en el grupo de edad ",$AP$54),"")</f>
        <v/>
      </c>
      <c r="CZ57" s="44" t="str">
        <f t="shared" si="117"/>
        <v/>
      </c>
      <c r="DA57" s="45">
        <f t="shared" si="118"/>
        <v>0</v>
      </c>
      <c r="DB57" s="45">
        <f t="shared" si="119"/>
        <v>0</v>
      </c>
      <c r="DC57" s="45">
        <f t="shared" si="120"/>
        <v>0</v>
      </c>
      <c r="DD57" s="45">
        <f t="shared" si="121"/>
        <v>0</v>
      </c>
      <c r="DE57" s="45">
        <f t="shared" si="122"/>
        <v>0</v>
      </c>
      <c r="DF57" s="45">
        <f t="shared" si="123"/>
        <v>0</v>
      </c>
      <c r="DG57" s="45">
        <f t="shared" si="124"/>
        <v>0</v>
      </c>
      <c r="DH57" s="45">
        <f t="shared" si="125"/>
        <v>0</v>
      </c>
      <c r="DI57" s="45">
        <f t="shared" si="126"/>
        <v>0</v>
      </c>
      <c r="DJ57" s="45">
        <f t="shared" si="127"/>
        <v>0</v>
      </c>
      <c r="DK57" s="45">
        <f t="shared" si="128"/>
        <v>0</v>
      </c>
      <c r="DL57" s="45">
        <f t="shared" si="129"/>
        <v>0</v>
      </c>
      <c r="DM57" s="45">
        <f t="shared" si="130"/>
        <v>0</v>
      </c>
      <c r="DN57" s="45">
        <f t="shared" si="131"/>
        <v>0</v>
      </c>
      <c r="DO57" s="45">
        <f t="shared" si="132"/>
        <v>0</v>
      </c>
      <c r="DP57" s="45">
        <f t="shared" si="133"/>
        <v>0</v>
      </c>
      <c r="DQ57" s="45">
        <f t="shared" si="134"/>
        <v>0</v>
      </c>
      <c r="DR57" s="45">
        <f t="shared" si="135"/>
        <v>0</v>
      </c>
      <c r="DS57" s="45">
        <f t="shared" si="136"/>
        <v>0</v>
      </c>
      <c r="DT57" s="45">
        <f t="shared" si="137"/>
        <v>0</v>
      </c>
      <c r="DU57" s="45">
        <f t="shared" si="138"/>
        <v>0</v>
      </c>
      <c r="DV57" s="45">
        <f t="shared" si="139"/>
        <v>0</v>
      </c>
      <c r="DW57" s="45">
        <f t="shared" si="140"/>
        <v>0</v>
      </c>
      <c r="DX57" s="45">
        <f t="shared" si="141"/>
        <v>0</v>
      </c>
      <c r="DY57" s="45">
        <f t="shared" si="142"/>
        <v>0</v>
      </c>
      <c r="DZ57" s="45">
        <f t="shared" si="143"/>
        <v>0</v>
      </c>
    </row>
    <row r="58" spans="1:130" x14ac:dyDescent="0.25">
      <c r="A58" s="66" t="s">
        <v>39</v>
      </c>
      <c r="B58" s="47">
        <f t="shared" si="110"/>
        <v>10</v>
      </c>
      <c r="C58" s="48">
        <f t="shared" si="110"/>
        <v>0</v>
      </c>
      <c r="D58" s="33"/>
      <c r="E58" s="34"/>
      <c r="F58" s="35"/>
      <c r="G58" s="34"/>
      <c r="H58" s="35"/>
      <c r="I58" s="34"/>
      <c r="J58" s="35"/>
      <c r="K58" s="34"/>
      <c r="L58" s="35"/>
      <c r="M58" s="36"/>
      <c r="N58" s="37">
        <v>0</v>
      </c>
      <c r="O58" s="38">
        <v>0</v>
      </c>
      <c r="P58" s="39">
        <v>1</v>
      </c>
      <c r="Q58" s="38">
        <v>0</v>
      </c>
      <c r="R58" s="39">
        <v>4</v>
      </c>
      <c r="S58" s="38">
        <v>0</v>
      </c>
      <c r="T58" s="39">
        <v>2</v>
      </c>
      <c r="U58" s="38">
        <v>0</v>
      </c>
      <c r="V58" s="39">
        <v>2</v>
      </c>
      <c r="W58" s="38">
        <v>0</v>
      </c>
      <c r="X58" s="39">
        <v>1</v>
      </c>
      <c r="Y58" s="38">
        <v>0</v>
      </c>
      <c r="Z58" s="39">
        <v>0</v>
      </c>
      <c r="AA58" s="38">
        <v>0</v>
      </c>
      <c r="AB58" s="39">
        <v>0</v>
      </c>
      <c r="AC58" s="38">
        <v>0</v>
      </c>
      <c r="AD58" s="39">
        <v>0</v>
      </c>
      <c r="AE58" s="38">
        <v>0</v>
      </c>
      <c r="AF58" s="39">
        <v>0</v>
      </c>
      <c r="AG58" s="38">
        <v>0</v>
      </c>
      <c r="AH58" s="39">
        <v>0</v>
      </c>
      <c r="AI58" s="38">
        <v>0</v>
      </c>
      <c r="AJ58" s="39">
        <v>0</v>
      </c>
      <c r="AK58" s="38">
        <v>0</v>
      </c>
      <c r="AL58" s="39">
        <v>0</v>
      </c>
      <c r="AM58" s="38">
        <v>0</v>
      </c>
      <c r="AN58" s="39">
        <v>0</v>
      </c>
      <c r="AO58" s="38">
        <v>0</v>
      </c>
      <c r="AP58" s="39">
        <v>0</v>
      </c>
      <c r="AQ58" s="40">
        <v>0</v>
      </c>
      <c r="AR58" s="41"/>
      <c r="AS58" s="40">
        <v>10</v>
      </c>
      <c r="AT58" s="37">
        <v>0</v>
      </c>
      <c r="AU58" s="38">
        <v>0</v>
      </c>
      <c r="AV58" s="39">
        <v>0</v>
      </c>
      <c r="AW58" s="42">
        <v>0</v>
      </c>
      <c r="AX58" s="43" t="str">
        <f t="shared" si="111"/>
        <v/>
      </c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10"/>
      <c r="BJ58" s="10"/>
      <c r="BK58" s="10"/>
      <c r="BL58" s="10"/>
      <c r="BU58" s="10"/>
      <c r="BW58" s="11"/>
      <c r="CA58" s="44" t="str">
        <f t="shared" si="112"/>
        <v/>
      </c>
      <c r="CB58" s="44" t="str">
        <f t="shared" si="113"/>
        <v/>
      </c>
      <c r="CC58" s="44" t="str">
        <f t="shared" si="114"/>
        <v/>
      </c>
      <c r="CD58" s="44" t="str">
        <f t="shared" si="115"/>
        <v/>
      </c>
      <c r="CE58" s="44" t="str">
        <f t="shared" si="116"/>
        <v/>
      </c>
      <c r="CF58" s="44" t="str">
        <f t="shared" si="144"/>
        <v/>
      </c>
      <c r="CG58" s="44" t="str">
        <f t="shared" si="145"/>
        <v/>
      </c>
      <c r="CH58" s="44" t="str">
        <f t="shared" si="146"/>
        <v/>
      </c>
      <c r="CI58" s="44" t="str">
        <f t="shared" si="147"/>
        <v/>
      </c>
      <c r="CJ58" s="44" t="str">
        <f t="shared" si="148"/>
        <v/>
      </c>
      <c r="CK58" s="44" t="str">
        <f t="shared" si="149"/>
        <v/>
      </c>
      <c r="CL58" s="44" t="str">
        <f t="shared" si="150"/>
        <v/>
      </c>
      <c r="CM58" s="44" t="str">
        <f t="shared" si="151"/>
        <v/>
      </c>
      <c r="CN58" s="44" t="str">
        <f t="shared" si="152"/>
        <v/>
      </c>
      <c r="CO58" s="44" t="str">
        <f t="shared" si="153"/>
        <v/>
      </c>
      <c r="CP58" s="44" t="str">
        <f t="shared" si="154"/>
        <v/>
      </c>
      <c r="CQ58" s="44" t="str">
        <f t="shared" si="155"/>
        <v/>
      </c>
      <c r="CR58" s="44" t="str">
        <f t="shared" si="156"/>
        <v/>
      </c>
      <c r="CS58" s="44" t="str">
        <f t="shared" si="157"/>
        <v/>
      </c>
      <c r="CT58" s="44" t="str">
        <f t="shared" si="158"/>
        <v/>
      </c>
      <c r="CU58" s="44" t="str">
        <f t="shared" si="159"/>
        <v/>
      </c>
      <c r="CV58" s="44" t="str">
        <f t="shared" si="160"/>
        <v/>
      </c>
      <c r="CW58" s="44" t="str">
        <f t="shared" si="161"/>
        <v/>
      </c>
      <c r="CX58" s="44" t="str">
        <f t="shared" si="162"/>
        <v/>
      </c>
      <c r="CY58" s="44" t="str">
        <f t="shared" si="163"/>
        <v/>
      </c>
      <c r="CZ58" s="44" t="str">
        <f t="shared" si="117"/>
        <v/>
      </c>
      <c r="DA58" s="45">
        <f t="shared" si="118"/>
        <v>0</v>
      </c>
      <c r="DB58" s="45">
        <f t="shared" si="119"/>
        <v>0</v>
      </c>
      <c r="DC58" s="45">
        <f t="shared" si="120"/>
        <v>0</v>
      </c>
      <c r="DD58" s="45">
        <f t="shared" si="121"/>
        <v>0</v>
      </c>
      <c r="DE58" s="45">
        <f t="shared" si="122"/>
        <v>0</v>
      </c>
      <c r="DF58" s="45">
        <f t="shared" si="123"/>
        <v>0</v>
      </c>
      <c r="DG58" s="45">
        <f t="shared" si="124"/>
        <v>0</v>
      </c>
      <c r="DH58" s="45">
        <f t="shared" si="125"/>
        <v>0</v>
      </c>
      <c r="DI58" s="45">
        <f t="shared" si="126"/>
        <v>0</v>
      </c>
      <c r="DJ58" s="45">
        <f t="shared" si="127"/>
        <v>0</v>
      </c>
      <c r="DK58" s="45">
        <f t="shared" si="128"/>
        <v>0</v>
      </c>
      <c r="DL58" s="45">
        <f t="shared" si="129"/>
        <v>0</v>
      </c>
      <c r="DM58" s="45">
        <f t="shared" si="130"/>
        <v>0</v>
      </c>
      <c r="DN58" s="45">
        <f t="shared" si="131"/>
        <v>0</v>
      </c>
      <c r="DO58" s="45">
        <f t="shared" si="132"/>
        <v>0</v>
      </c>
      <c r="DP58" s="45">
        <f t="shared" si="133"/>
        <v>0</v>
      </c>
      <c r="DQ58" s="45">
        <f t="shared" si="134"/>
        <v>0</v>
      </c>
      <c r="DR58" s="45">
        <f t="shared" si="135"/>
        <v>0</v>
      </c>
      <c r="DS58" s="45">
        <f t="shared" si="136"/>
        <v>0</v>
      </c>
      <c r="DT58" s="45">
        <f t="shared" si="137"/>
        <v>0</v>
      </c>
      <c r="DU58" s="45">
        <f t="shared" si="138"/>
        <v>0</v>
      </c>
      <c r="DV58" s="45">
        <f t="shared" si="139"/>
        <v>0</v>
      </c>
      <c r="DW58" s="45">
        <f t="shared" si="140"/>
        <v>0</v>
      </c>
      <c r="DX58" s="45">
        <f t="shared" si="141"/>
        <v>0</v>
      </c>
      <c r="DY58" s="45">
        <f t="shared" si="142"/>
        <v>0</v>
      </c>
      <c r="DZ58" s="45">
        <f t="shared" si="143"/>
        <v>0</v>
      </c>
    </row>
    <row r="59" spans="1:130" x14ac:dyDescent="0.25">
      <c r="A59" s="66" t="s">
        <v>40</v>
      </c>
      <c r="B59" s="47">
        <f t="shared" si="110"/>
        <v>0</v>
      </c>
      <c r="C59" s="48">
        <f t="shared" si="110"/>
        <v>0</v>
      </c>
      <c r="D59" s="33"/>
      <c r="E59" s="34"/>
      <c r="F59" s="35"/>
      <c r="G59" s="34"/>
      <c r="H59" s="35"/>
      <c r="I59" s="34"/>
      <c r="J59" s="35"/>
      <c r="K59" s="34"/>
      <c r="L59" s="35"/>
      <c r="M59" s="36"/>
      <c r="N59" s="37"/>
      <c r="O59" s="38"/>
      <c r="P59" s="39"/>
      <c r="Q59" s="38"/>
      <c r="R59" s="39"/>
      <c r="S59" s="38"/>
      <c r="T59" s="39"/>
      <c r="U59" s="38"/>
      <c r="V59" s="39"/>
      <c r="W59" s="38"/>
      <c r="X59" s="39"/>
      <c r="Y59" s="38"/>
      <c r="Z59" s="39"/>
      <c r="AA59" s="38"/>
      <c r="AB59" s="39"/>
      <c r="AC59" s="38"/>
      <c r="AD59" s="39"/>
      <c r="AE59" s="38"/>
      <c r="AF59" s="39"/>
      <c r="AG59" s="38"/>
      <c r="AH59" s="39"/>
      <c r="AI59" s="38"/>
      <c r="AJ59" s="39"/>
      <c r="AK59" s="38"/>
      <c r="AL59" s="39"/>
      <c r="AM59" s="38"/>
      <c r="AN59" s="39"/>
      <c r="AO59" s="38"/>
      <c r="AP59" s="39"/>
      <c r="AQ59" s="40"/>
      <c r="AR59" s="41"/>
      <c r="AS59" s="40"/>
      <c r="AT59" s="37"/>
      <c r="AU59" s="38"/>
      <c r="AV59" s="39"/>
      <c r="AW59" s="42"/>
      <c r="AX59" s="43" t="str">
        <f t="shared" si="111"/>
        <v/>
      </c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10"/>
      <c r="BJ59" s="10"/>
      <c r="BK59" s="10"/>
      <c r="BL59" s="10"/>
      <c r="BU59" s="10"/>
      <c r="BW59" s="11"/>
      <c r="CA59" s="44" t="str">
        <f t="shared" si="112"/>
        <v/>
      </c>
      <c r="CB59" s="44" t="str">
        <f t="shared" si="113"/>
        <v/>
      </c>
      <c r="CC59" s="44" t="str">
        <f t="shared" si="114"/>
        <v/>
      </c>
      <c r="CD59" s="44" t="str">
        <f t="shared" si="115"/>
        <v/>
      </c>
      <c r="CE59" s="44" t="str">
        <f t="shared" si="116"/>
        <v/>
      </c>
      <c r="CF59" s="44" t="str">
        <f t="shared" si="144"/>
        <v/>
      </c>
      <c r="CG59" s="44" t="str">
        <f t="shared" si="145"/>
        <v/>
      </c>
      <c r="CH59" s="44" t="str">
        <f t="shared" si="146"/>
        <v/>
      </c>
      <c r="CI59" s="44" t="str">
        <f t="shared" si="147"/>
        <v/>
      </c>
      <c r="CJ59" s="44" t="str">
        <f t="shared" si="148"/>
        <v/>
      </c>
      <c r="CK59" s="44" t="str">
        <f t="shared" si="149"/>
        <v/>
      </c>
      <c r="CL59" s="44" t="str">
        <f t="shared" si="150"/>
        <v/>
      </c>
      <c r="CM59" s="44" t="str">
        <f t="shared" si="151"/>
        <v/>
      </c>
      <c r="CN59" s="44" t="str">
        <f t="shared" si="152"/>
        <v/>
      </c>
      <c r="CO59" s="44" t="str">
        <f t="shared" si="153"/>
        <v/>
      </c>
      <c r="CP59" s="44" t="str">
        <f t="shared" si="154"/>
        <v/>
      </c>
      <c r="CQ59" s="44" t="str">
        <f t="shared" si="155"/>
        <v/>
      </c>
      <c r="CR59" s="44" t="str">
        <f t="shared" si="156"/>
        <v/>
      </c>
      <c r="CS59" s="44" t="str">
        <f t="shared" si="157"/>
        <v/>
      </c>
      <c r="CT59" s="44" t="str">
        <f t="shared" si="158"/>
        <v/>
      </c>
      <c r="CU59" s="44" t="str">
        <f t="shared" si="159"/>
        <v/>
      </c>
      <c r="CV59" s="44" t="str">
        <f t="shared" si="160"/>
        <v/>
      </c>
      <c r="CW59" s="44" t="str">
        <f t="shared" si="161"/>
        <v/>
      </c>
      <c r="CX59" s="44" t="str">
        <f t="shared" si="162"/>
        <v/>
      </c>
      <c r="CY59" s="44" t="str">
        <f t="shared" si="163"/>
        <v/>
      </c>
      <c r="CZ59" s="44" t="str">
        <f t="shared" si="117"/>
        <v/>
      </c>
      <c r="DA59" s="45">
        <f t="shared" si="118"/>
        <v>0</v>
      </c>
      <c r="DB59" s="45">
        <f t="shared" si="119"/>
        <v>0</v>
      </c>
      <c r="DC59" s="45">
        <f t="shared" si="120"/>
        <v>0</v>
      </c>
      <c r="DD59" s="45">
        <f t="shared" si="121"/>
        <v>0</v>
      </c>
      <c r="DE59" s="45">
        <f t="shared" si="122"/>
        <v>0</v>
      </c>
      <c r="DF59" s="45">
        <f t="shared" si="123"/>
        <v>0</v>
      </c>
      <c r="DG59" s="45">
        <f t="shared" si="124"/>
        <v>0</v>
      </c>
      <c r="DH59" s="45">
        <f t="shared" si="125"/>
        <v>0</v>
      </c>
      <c r="DI59" s="45">
        <f t="shared" si="126"/>
        <v>0</v>
      </c>
      <c r="DJ59" s="45">
        <f t="shared" si="127"/>
        <v>0</v>
      </c>
      <c r="DK59" s="45">
        <f t="shared" si="128"/>
        <v>0</v>
      </c>
      <c r="DL59" s="45">
        <f t="shared" si="129"/>
        <v>0</v>
      </c>
      <c r="DM59" s="45">
        <f t="shared" si="130"/>
        <v>0</v>
      </c>
      <c r="DN59" s="45">
        <f t="shared" si="131"/>
        <v>0</v>
      </c>
      <c r="DO59" s="45">
        <f t="shared" si="132"/>
        <v>0</v>
      </c>
      <c r="DP59" s="45">
        <f t="shared" si="133"/>
        <v>0</v>
      </c>
      <c r="DQ59" s="45">
        <f t="shared" si="134"/>
        <v>0</v>
      </c>
      <c r="DR59" s="45">
        <f t="shared" si="135"/>
        <v>0</v>
      </c>
      <c r="DS59" s="45">
        <f t="shared" si="136"/>
        <v>0</v>
      </c>
      <c r="DT59" s="45">
        <f t="shared" si="137"/>
        <v>0</v>
      </c>
      <c r="DU59" s="45">
        <f t="shared" si="138"/>
        <v>0</v>
      </c>
      <c r="DV59" s="45">
        <f t="shared" si="139"/>
        <v>0</v>
      </c>
      <c r="DW59" s="45">
        <f t="shared" si="140"/>
        <v>0</v>
      </c>
      <c r="DX59" s="45">
        <f t="shared" si="141"/>
        <v>0</v>
      </c>
      <c r="DY59" s="45">
        <f t="shared" si="142"/>
        <v>0</v>
      </c>
      <c r="DZ59" s="45">
        <f t="shared" si="143"/>
        <v>0</v>
      </c>
    </row>
    <row r="60" spans="1:130" ht="22.5" x14ac:dyDescent="0.25">
      <c r="A60" s="67" t="s">
        <v>41</v>
      </c>
      <c r="B60" s="47">
        <f t="shared" si="110"/>
        <v>0</v>
      </c>
      <c r="C60" s="48">
        <f t="shared" si="110"/>
        <v>0</v>
      </c>
      <c r="D60" s="33"/>
      <c r="E60" s="34"/>
      <c r="F60" s="35"/>
      <c r="G60" s="34"/>
      <c r="H60" s="35"/>
      <c r="I60" s="34"/>
      <c r="J60" s="35"/>
      <c r="K60" s="34"/>
      <c r="L60" s="35"/>
      <c r="M60" s="36"/>
      <c r="N60" s="37"/>
      <c r="O60" s="38"/>
      <c r="P60" s="39"/>
      <c r="Q60" s="38"/>
      <c r="R60" s="39"/>
      <c r="S60" s="38"/>
      <c r="T60" s="39"/>
      <c r="U60" s="38"/>
      <c r="V60" s="39"/>
      <c r="W60" s="38"/>
      <c r="X60" s="39"/>
      <c r="Y60" s="38"/>
      <c r="Z60" s="39"/>
      <c r="AA60" s="38"/>
      <c r="AB60" s="39"/>
      <c r="AC60" s="38"/>
      <c r="AD60" s="39"/>
      <c r="AE60" s="38"/>
      <c r="AF60" s="39"/>
      <c r="AG60" s="38"/>
      <c r="AH60" s="39"/>
      <c r="AI60" s="38"/>
      <c r="AJ60" s="39"/>
      <c r="AK60" s="38"/>
      <c r="AL60" s="39"/>
      <c r="AM60" s="38"/>
      <c r="AN60" s="39"/>
      <c r="AO60" s="38"/>
      <c r="AP60" s="39"/>
      <c r="AQ60" s="40"/>
      <c r="AR60" s="41"/>
      <c r="AS60" s="40"/>
      <c r="AT60" s="37"/>
      <c r="AU60" s="38"/>
      <c r="AV60" s="39"/>
      <c r="AW60" s="42"/>
      <c r="AX60" s="43" t="str">
        <f t="shared" si="111"/>
        <v/>
      </c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10"/>
      <c r="BJ60" s="10"/>
      <c r="BK60" s="10"/>
      <c r="BL60" s="10"/>
      <c r="BU60" s="10"/>
      <c r="BW60" s="11"/>
      <c r="CA60" s="44" t="str">
        <f t="shared" si="112"/>
        <v/>
      </c>
      <c r="CB60" s="44" t="str">
        <f t="shared" si="113"/>
        <v/>
      </c>
      <c r="CC60" s="44" t="str">
        <f t="shared" si="114"/>
        <v/>
      </c>
      <c r="CD60" s="44" t="str">
        <f t="shared" si="115"/>
        <v/>
      </c>
      <c r="CE60" s="44" t="str">
        <f t="shared" si="116"/>
        <v/>
      </c>
      <c r="CF60" s="44" t="str">
        <f t="shared" si="144"/>
        <v/>
      </c>
      <c r="CG60" s="44" t="str">
        <f t="shared" si="145"/>
        <v/>
      </c>
      <c r="CH60" s="44" t="str">
        <f t="shared" si="146"/>
        <v/>
      </c>
      <c r="CI60" s="44" t="str">
        <f t="shared" si="147"/>
        <v/>
      </c>
      <c r="CJ60" s="44" t="str">
        <f t="shared" si="148"/>
        <v/>
      </c>
      <c r="CK60" s="44" t="str">
        <f t="shared" si="149"/>
        <v/>
      </c>
      <c r="CL60" s="44" t="str">
        <f t="shared" si="150"/>
        <v/>
      </c>
      <c r="CM60" s="44" t="str">
        <f t="shared" si="151"/>
        <v/>
      </c>
      <c r="CN60" s="44" t="str">
        <f t="shared" si="152"/>
        <v/>
      </c>
      <c r="CO60" s="44" t="str">
        <f t="shared" si="153"/>
        <v/>
      </c>
      <c r="CP60" s="44" t="str">
        <f t="shared" si="154"/>
        <v/>
      </c>
      <c r="CQ60" s="44" t="str">
        <f t="shared" si="155"/>
        <v/>
      </c>
      <c r="CR60" s="44" t="str">
        <f t="shared" si="156"/>
        <v/>
      </c>
      <c r="CS60" s="44" t="str">
        <f t="shared" si="157"/>
        <v/>
      </c>
      <c r="CT60" s="44" t="str">
        <f t="shared" si="158"/>
        <v/>
      </c>
      <c r="CU60" s="44" t="str">
        <f t="shared" si="159"/>
        <v/>
      </c>
      <c r="CV60" s="44" t="str">
        <f t="shared" si="160"/>
        <v/>
      </c>
      <c r="CW60" s="44" t="str">
        <f t="shared" si="161"/>
        <v/>
      </c>
      <c r="CX60" s="44" t="str">
        <f t="shared" si="162"/>
        <v/>
      </c>
      <c r="CY60" s="44" t="str">
        <f t="shared" si="163"/>
        <v/>
      </c>
      <c r="CZ60" s="44" t="str">
        <f t="shared" si="117"/>
        <v/>
      </c>
      <c r="DA60" s="45">
        <f t="shared" si="118"/>
        <v>0</v>
      </c>
      <c r="DB60" s="45">
        <f t="shared" si="119"/>
        <v>0</v>
      </c>
      <c r="DC60" s="45">
        <f t="shared" si="120"/>
        <v>0</v>
      </c>
      <c r="DD60" s="45">
        <f t="shared" si="121"/>
        <v>0</v>
      </c>
      <c r="DE60" s="45">
        <f t="shared" si="122"/>
        <v>0</v>
      </c>
      <c r="DF60" s="45">
        <f t="shared" si="123"/>
        <v>0</v>
      </c>
      <c r="DG60" s="45">
        <f t="shared" si="124"/>
        <v>0</v>
      </c>
      <c r="DH60" s="45">
        <f t="shared" si="125"/>
        <v>0</v>
      </c>
      <c r="DI60" s="45">
        <f t="shared" si="126"/>
        <v>0</v>
      </c>
      <c r="DJ60" s="45">
        <f t="shared" si="127"/>
        <v>0</v>
      </c>
      <c r="DK60" s="45">
        <f t="shared" si="128"/>
        <v>0</v>
      </c>
      <c r="DL60" s="45">
        <f t="shared" si="129"/>
        <v>0</v>
      </c>
      <c r="DM60" s="45">
        <f t="shared" si="130"/>
        <v>0</v>
      </c>
      <c r="DN60" s="45">
        <f t="shared" si="131"/>
        <v>0</v>
      </c>
      <c r="DO60" s="45">
        <f t="shared" si="132"/>
        <v>0</v>
      </c>
      <c r="DP60" s="45">
        <f t="shared" si="133"/>
        <v>0</v>
      </c>
      <c r="DQ60" s="45">
        <f t="shared" si="134"/>
        <v>0</v>
      </c>
      <c r="DR60" s="45">
        <f t="shared" si="135"/>
        <v>0</v>
      </c>
      <c r="DS60" s="45">
        <f t="shared" si="136"/>
        <v>0</v>
      </c>
      <c r="DT60" s="45">
        <f t="shared" si="137"/>
        <v>0</v>
      </c>
      <c r="DU60" s="45">
        <f t="shared" si="138"/>
        <v>0</v>
      </c>
      <c r="DV60" s="45">
        <f t="shared" si="139"/>
        <v>0</v>
      </c>
      <c r="DW60" s="45">
        <f t="shared" si="140"/>
        <v>0</v>
      </c>
      <c r="DX60" s="45">
        <f t="shared" si="141"/>
        <v>0</v>
      </c>
      <c r="DY60" s="45">
        <f t="shared" si="142"/>
        <v>0</v>
      </c>
      <c r="DZ60" s="45">
        <f t="shared" si="143"/>
        <v>0</v>
      </c>
    </row>
    <row r="61" spans="1:130" ht="22.5" x14ac:dyDescent="0.25">
      <c r="A61" s="67" t="s">
        <v>42</v>
      </c>
      <c r="B61" s="47">
        <f t="shared" si="110"/>
        <v>0</v>
      </c>
      <c r="C61" s="48">
        <f t="shared" si="110"/>
        <v>0</v>
      </c>
      <c r="D61" s="33"/>
      <c r="E61" s="34"/>
      <c r="F61" s="35"/>
      <c r="G61" s="34"/>
      <c r="H61" s="35"/>
      <c r="I61" s="34"/>
      <c r="J61" s="35"/>
      <c r="K61" s="34"/>
      <c r="L61" s="35"/>
      <c r="M61" s="36"/>
      <c r="N61" s="37"/>
      <c r="O61" s="38"/>
      <c r="P61" s="39"/>
      <c r="Q61" s="38"/>
      <c r="R61" s="39"/>
      <c r="S61" s="38"/>
      <c r="T61" s="39"/>
      <c r="U61" s="38"/>
      <c r="V61" s="39"/>
      <c r="W61" s="38"/>
      <c r="X61" s="39"/>
      <c r="Y61" s="38"/>
      <c r="Z61" s="39"/>
      <c r="AA61" s="38"/>
      <c r="AB61" s="39"/>
      <c r="AC61" s="38"/>
      <c r="AD61" s="39"/>
      <c r="AE61" s="38"/>
      <c r="AF61" s="39"/>
      <c r="AG61" s="38"/>
      <c r="AH61" s="39"/>
      <c r="AI61" s="38"/>
      <c r="AJ61" s="39"/>
      <c r="AK61" s="38"/>
      <c r="AL61" s="39"/>
      <c r="AM61" s="38"/>
      <c r="AN61" s="39"/>
      <c r="AO61" s="38"/>
      <c r="AP61" s="39"/>
      <c r="AQ61" s="40"/>
      <c r="AR61" s="37"/>
      <c r="AS61" s="40"/>
      <c r="AT61" s="37"/>
      <c r="AU61" s="38"/>
      <c r="AV61" s="39"/>
      <c r="AW61" s="42"/>
      <c r="AX61" s="43" t="str">
        <f t="shared" si="111"/>
        <v/>
      </c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10"/>
      <c r="BJ61" s="10"/>
      <c r="BK61" s="10"/>
      <c r="BL61" s="10"/>
      <c r="BU61" s="10"/>
      <c r="BW61" s="11"/>
      <c r="CA61" s="44" t="str">
        <f t="shared" si="112"/>
        <v/>
      </c>
      <c r="CB61" s="44" t="str">
        <f t="shared" si="113"/>
        <v/>
      </c>
      <c r="CC61" s="44" t="str">
        <f t="shared" si="114"/>
        <v/>
      </c>
      <c r="CD61" s="44" t="str">
        <f t="shared" si="115"/>
        <v/>
      </c>
      <c r="CE61" s="44" t="str">
        <f t="shared" si="116"/>
        <v/>
      </c>
      <c r="CF61" s="44" t="str">
        <f t="shared" si="144"/>
        <v/>
      </c>
      <c r="CG61" s="44" t="str">
        <f t="shared" si="145"/>
        <v/>
      </c>
      <c r="CH61" s="44" t="str">
        <f t="shared" si="146"/>
        <v/>
      </c>
      <c r="CI61" s="44" t="str">
        <f t="shared" si="147"/>
        <v/>
      </c>
      <c r="CJ61" s="44" t="str">
        <f t="shared" si="148"/>
        <v/>
      </c>
      <c r="CK61" s="44" t="str">
        <f t="shared" si="149"/>
        <v/>
      </c>
      <c r="CL61" s="44" t="str">
        <f t="shared" si="150"/>
        <v/>
      </c>
      <c r="CM61" s="44" t="str">
        <f t="shared" si="151"/>
        <v/>
      </c>
      <c r="CN61" s="44" t="str">
        <f t="shared" si="152"/>
        <v/>
      </c>
      <c r="CO61" s="44" t="str">
        <f t="shared" si="153"/>
        <v/>
      </c>
      <c r="CP61" s="44" t="str">
        <f t="shared" si="154"/>
        <v/>
      </c>
      <c r="CQ61" s="44" t="str">
        <f t="shared" si="155"/>
        <v/>
      </c>
      <c r="CR61" s="44" t="str">
        <f t="shared" si="156"/>
        <v/>
      </c>
      <c r="CS61" s="44" t="str">
        <f t="shared" si="157"/>
        <v/>
      </c>
      <c r="CT61" s="44" t="str">
        <f t="shared" si="158"/>
        <v/>
      </c>
      <c r="CU61" s="44" t="str">
        <f t="shared" si="159"/>
        <v/>
      </c>
      <c r="CV61" s="44" t="str">
        <f t="shared" si="160"/>
        <v/>
      </c>
      <c r="CW61" s="44" t="str">
        <f t="shared" si="161"/>
        <v/>
      </c>
      <c r="CX61" s="44" t="str">
        <f t="shared" si="162"/>
        <v/>
      </c>
      <c r="CY61" s="44" t="str">
        <f t="shared" si="163"/>
        <v/>
      </c>
      <c r="CZ61" s="44" t="str">
        <f t="shared" si="117"/>
        <v/>
      </c>
      <c r="DA61" s="45">
        <f t="shared" si="118"/>
        <v>0</v>
      </c>
      <c r="DB61" s="45">
        <f t="shared" si="119"/>
        <v>0</v>
      </c>
      <c r="DC61" s="45">
        <f t="shared" si="120"/>
        <v>0</v>
      </c>
      <c r="DD61" s="45">
        <f t="shared" si="121"/>
        <v>0</v>
      </c>
      <c r="DE61" s="45">
        <f t="shared" si="122"/>
        <v>0</v>
      </c>
      <c r="DF61" s="45">
        <f t="shared" si="123"/>
        <v>0</v>
      </c>
      <c r="DG61" s="45">
        <f t="shared" si="124"/>
        <v>0</v>
      </c>
      <c r="DH61" s="45">
        <f t="shared" si="125"/>
        <v>0</v>
      </c>
      <c r="DI61" s="45">
        <f t="shared" si="126"/>
        <v>0</v>
      </c>
      <c r="DJ61" s="45">
        <f t="shared" si="127"/>
        <v>0</v>
      </c>
      <c r="DK61" s="45">
        <f t="shared" si="128"/>
        <v>0</v>
      </c>
      <c r="DL61" s="45">
        <f t="shared" si="129"/>
        <v>0</v>
      </c>
      <c r="DM61" s="45">
        <f t="shared" si="130"/>
        <v>0</v>
      </c>
      <c r="DN61" s="45">
        <f t="shared" si="131"/>
        <v>0</v>
      </c>
      <c r="DO61" s="45">
        <f t="shared" si="132"/>
        <v>0</v>
      </c>
      <c r="DP61" s="45">
        <f t="shared" si="133"/>
        <v>0</v>
      </c>
      <c r="DQ61" s="45">
        <f t="shared" si="134"/>
        <v>0</v>
      </c>
      <c r="DR61" s="45">
        <f t="shared" si="135"/>
        <v>0</v>
      </c>
      <c r="DS61" s="45">
        <f t="shared" si="136"/>
        <v>0</v>
      </c>
      <c r="DT61" s="45">
        <f t="shared" si="137"/>
        <v>0</v>
      </c>
      <c r="DU61" s="45">
        <f t="shared" si="138"/>
        <v>0</v>
      </c>
      <c r="DV61" s="45">
        <f t="shared" si="139"/>
        <v>0</v>
      </c>
      <c r="DW61" s="45">
        <f t="shared" si="140"/>
        <v>0</v>
      </c>
      <c r="DX61" s="45">
        <f t="shared" si="141"/>
        <v>0</v>
      </c>
      <c r="DY61" s="45">
        <f t="shared" si="142"/>
        <v>0</v>
      </c>
      <c r="DZ61" s="45">
        <f t="shared" si="143"/>
        <v>0</v>
      </c>
    </row>
    <row r="62" spans="1:130" ht="22.5" x14ac:dyDescent="0.25">
      <c r="A62" s="67" t="s">
        <v>43</v>
      </c>
      <c r="B62" s="47">
        <f t="shared" si="110"/>
        <v>120</v>
      </c>
      <c r="C62" s="48">
        <f t="shared" si="110"/>
        <v>2</v>
      </c>
      <c r="D62" s="33"/>
      <c r="E62" s="34"/>
      <c r="F62" s="35"/>
      <c r="G62" s="34"/>
      <c r="H62" s="35"/>
      <c r="I62" s="34"/>
      <c r="J62" s="35"/>
      <c r="K62" s="34"/>
      <c r="L62" s="35"/>
      <c r="M62" s="36"/>
      <c r="N62" s="37">
        <v>1</v>
      </c>
      <c r="O62" s="38">
        <v>0</v>
      </c>
      <c r="P62" s="39">
        <v>2</v>
      </c>
      <c r="Q62" s="38">
        <v>0</v>
      </c>
      <c r="R62" s="39">
        <v>28</v>
      </c>
      <c r="S62" s="38">
        <v>0</v>
      </c>
      <c r="T62" s="39">
        <v>34</v>
      </c>
      <c r="U62" s="38">
        <v>1</v>
      </c>
      <c r="V62" s="39">
        <v>29</v>
      </c>
      <c r="W62" s="38">
        <v>1</v>
      </c>
      <c r="X62" s="39">
        <v>19</v>
      </c>
      <c r="Y62" s="38">
        <v>0</v>
      </c>
      <c r="Z62" s="39">
        <v>6</v>
      </c>
      <c r="AA62" s="38">
        <v>0</v>
      </c>
      <c r="AB62" s="39">
        <v>1</v>
      </c>
      <c r="AC62" s="38">
        <v>0</v>
      </c>
      <c r="AD62" s="39">
        <v>0</v>
      </c>
      <c r="AE62" s="38">
        <v>0</v>
      </c>
      <c r="AF62" s="39">
        <v>0</v>
      </c>
      <c r="AG62" s="38">
        <v>0</v>
      </c>
      <c r="AH62" s="39">
        <v>0</v>
      </c>
      <c r="AI62" s="38">
        <v>0</v>
      </c>
      <c r="AJ62" s="39">
        <v>0</v>
      </c>
      <c r="AK62" s="38">
        <v>0</v>
      </c>
      <c r="AL62" s="39">
        <v>0</v>
      </c>
      <c r="AM62" s="38">
        <v>0</v>
      </c>
      <c r="AN62" s="39">
        <v>0</v>
      </c>
      <c r="AO62" s="38">
        <v>0</v>
      </c>
      <c r="AP62" s="39">
        <v>0</v>
      </c>
      <c r="AQ62" s="40">
        <v>0</v>
      </c>
      <c r="AR62" s="41"/>
      <c r="AS62" s="40">
        <v>120</v>
      </c>
      <c r="AT62" s="37">
        <v>0</v>
      </c>
      <c r="AU62" s="38">
        <v>0</v>
      </c>
      <c r="AV62" s="39">
        <v>0</v>
      </c>
      <c r="AW62" s="42">
        <v>2</v>
      </c>
      <c r="AX62" s="43" t="str">
        <f t="shared" si="111"/>
        <v/>
      </c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10"/>
      <c r="BJ62" s="10"/>
      <c r="BK62" s="10"/>
      <c r="BL62" s="10"/>
      <c r="BU62" s="10"/>
      <c r="BW62" s="11"/>
      <c r="CA62" s="44" t="str">
        <f t="shared" si="112"/>
        <v/>
      </c>
      <c r="CB62" s="44" t="str">
        <f t="shared" si="113"/>
        <v/>
      </c>
      <c r="CC62" s="44" t="str">
        <f t="shared" si="114"/>
        <v/>
      </c>
      <c r="CD62" s="44" t="str">
        <f t="shared" si="115"/>
        <v/>
      </c>
      <c r="CE62" s="44" t="str">
        <f t="shared" si="116"/>
        <v/>
      </c>
      <c r="CF62" s="44" t="str">
        <f t="shared" si="144"/>
        <v/>
      </c>
      <c r="CG62" s="44" t="str">
        <f t="shared" si="145"/>
        <v/>
      </c>
      <c r="CH62" s="44" t="str">
        <f t="shared" si="146"/>
        <v/>
      </c>
      <c r="CI62" s="44" t="str">
        <f t="shared" si="147"/>
        <v/>
      </c>
      <c r="CJ62" s="44" t="str">
        <f t="shared" si="148"/>
        <v/>
      </c>
      <c r="CK62" s="44" t="str">
        <f t="shared" si="149"/>
        <v/>
      </c>
      <c r="CL62" s="44" t="str">
        <f t="shared" si="150"/>
        <v/>
      </c>
      <c r="CM62" s="44" t="str">
        <f t="shared" si="151"/>
        <v/>
      </c>
      <c r="CN62" s="44" t="str">
        <f t="shared" si="152"/>
        <v/>
      </c>
      <c r="CO62" s="44" t="str">
        <f t="shared" si="153"/>
        <v/>
      </c>
      <c r="CP62" s="44" t="str">
        <f t="shared" si="154"/>
        <v/>
      </c>
      <c r="CQ62" s="44" t="str">
        <f t="shared" si="155"/>
        <v/>
      </c>
      <c r="CR62" s="44" t="str">
        <f t="shared" si="156"/>
        <v/>
      </c>
      <c r="CS62" s="44" t="str">
        <f t="shared" si="157"/>
        <v/>
      </c>
      <c r="CT62" s="44" t="str">
        <f t="shared" si="158"/>
        <v/>
      </c>
      <c r="CU62" s="44" t="str">
        <f t="shared" si="159"/>
        <v/>
      </c>
      <c r="CV62" s="44" t="str">
        <f t="shared" si="160"/>
        <v/>
      </c>
      <c r="CW62" s="44" t="str">
        <f t="shared" si="161"/>
        <v/>
      </c>
      <c r="CX62" s="44" t="str">
        <f t="shared" si="162"/>
        <v/>
      </c>
      <c r="CY62" s="44" t="str">
        <f t="shared" si="163"/>
        <v/>
      </c>
      <c r="CZ62" s="44" t="str">
        <f t="shared" si="117"/>
        <v/>
      </c>
      <c r="DA62" s="45">
        <f t="shared" si="118"/>
        <v>0</v>
      </c>
      <c r="DB62" s="45">
        <f t="shared" si="119"/>
        <v>0</v>
      </c>
      <c r="DC62" s="45">
        <f t="shared" si="120"/>
        <v>0</v>
      </c>
      <c r="DD62" s="45">
        <f t="shared" si="121"/>
        <v>0</v>
      </c>
      <c r="DE62" s="45">
        <f t="shared" si="122"/>
        <v>0</v>
      </c>
      <c r="DF62" s="45">
        <f t="shared" si="123"/>
        <v>0</v>
      </c>
      <c r="DG62" s="45">
        <f t="shared" si="124"/>
        <v>0</v>
      </c>
      <c r="DH62" s="45">
        <f t="shared" si="125"/>
        <v>0</v>
      </c>
      <c r="DI62" s="45">
        <f t="shared" si="126"/>
        <v>0</v>
      </c>
      <c r="DJ62" s="45">
        <f t="shared" si="127"/>
        <v>0</v>
      </c>
      <c r="DK62" s="45">
        <f t="shared" si="128"/>
        <v>0</v>
      </c>
      <c r="DL62" s="45">
        <f t="shared" si="129"/>
        <v>0</v>
      </c>
      <c r="DM62" s="45">
        <f t="shared" si="130"/>
        <v>0</v>
      </c>
      <c r="DN62" s="45">
        <f t="shared" si="131"/>
        <v>0</v>
      </c>
      <c r="DO62" s="45">
        <f t="shared" si="132"/>
        <v>0</v>
      </c>
      <c r="DP62" s="45">
        <f t="shared" si="133"/>
        <v>0</v>
      </c>
      <c r="DQ62" s="45">
        <f t="shared" si="134"/>
        <v>0</v>
      </c>
      <c r="DR62" s="45">
        <f t="shared" si="135"/>
        <v>0</v>
      </c>
      <c r="DS62" s="45">
        <f t="shared" si="136"/>
        <v>0</v>
      </c>
      <c r="DT62" s="45">
        <f t="shared" si="137"/>
        <v>0</v>
      </c>
      <c r="DU62" s="45">
        <f t="shared" si="138"/>
        <v>0</v>
      </c>
      <c r="DV62" s="45">
        <f t="shared" si="139"/>
        <v>0</v>
      </c>
      <c r="DW62" s="45">
        <f t="shared" si="140"/>
        <v>0</v>
      </c>
      <c r="DX62" s="45">
        <f t="shared" si="141"/>
        <v>0</v>
      </c>
      <c r="DY62" s="45">
        <f t="shared" si="142"/>
        <v>0</v>
      </c>
      <c r="DZ62" s="45">
        <f t="shared" si="143"/>
        <v>0</v>
      </c>
    </row>
    <row r="63" spans="1:130" x14ac:dyDescent="0.25">
      <c r="A63" s="66" t="s">
        <v>44</v>
      </c>
      <c r="B63" s="47">
        <f t="shared" si="110"/>
        <v>10</v>
      </c>
      <c r="C63" s="48">
        <f t="shared" si="110"/>
        <v>0</v>
      </c>
      <c r="D63" s="33"/>
      <c r="E63" s="34"/>
      <c r="F63" s="35"/>
      <c r="G63" s="34"/>
      <c r="H63" s="35"/>
      <c r="I63" s="34"/>
      <c r="J63" s="35"/>
      <c r="K63" s="34"/>
      <c r="L63" s="35"/>
      <c r="M63" s="36"/>
      <c r="N63" s="37">
        <v>0</v>
      </c>
      <c r="O63" s="38">
        <v>0</v>
      </c>
      <c r="P63" s="39">
        <v>1</v>
      </c>
      <c r="Q63" s="38">
        <v>0</v>
      </c>
      <c r="R63" s="39">
        <v>5</v>
      </c>
      <c r="S63" s="38">
        <v>0</v>
      </c>
      <c r="T63" s="39">
        <v>0</v>
      </c>
      <c r="U63" s="38">
        <v>0</v>
      </c>
      <c r="V63" s="39">
        <v>2</v>
      </c>
      <c r="W63" s="38">
        <v>0</v>
      </c>
      <c r="X63" s="39">
        <v>0</v>
      </c>
      <c r="Y63" s="38">
        <v>0</v>
      </c>
      <c r="Z63" s="39">
        <v>2</v>
      </c>
      <c r="AA63" s="38">
        <v>0</v>
      </c>
      <c r="AB63" s="39">
        <v>0</v>
      </c>
      <c r="AC63" s="38">
        <v>0</v>
      </c>
      <c r="AD63" s="39">
        <v>0</v>
      </c>
      <c r="AE63" s="38">
        <v>0</v>
      </c>
      <c r="AF63" s="39">
        <v>0</v>
      </c>
      <c r="AG63" s="38">
        <v>0</v>
      </c>
      <c r="AH63" s="39">
        <v>0</v>
      </c>
      <c r="AI63" s="38">
        <v>0</v>
      </c>
      <c r="AJ63" s="39">
        <v>0</v>
      </c>
      <c r="AK63" s="38">
        <v>0</v>
      </c>
      <c r="AL63" s="39">
        <v>0</v>
      </c>
      <c r="AM63" s="38">
        <v>0</v>
      </c>
      <c r="AN63" s="39">
        <v>0</v>
      </c>
      <c r="AO63" s="38">
        <v>0</v>
      </c>
      <c r="AP63" s="39">
        <v>0</v>
      </c>
      <c r="AQ63" s="40">
        <v>0</v>
      </c>
      <c r="AR63" s="41"/>
      <c r="AS63" s="40">
        <v>10</v>
      </c>
      <c r="AT63" s="37">
        <v>0</v>
      </c>
      <c r="AU63" s="38">
        <v>0</v>
      </c>
      <c r="AV63" s="39">
        <v>1</v>
      </c>
      <c r="AW63" s="42">
        <v>0</v>
      </c>
      <c r="AX63" s="43" t="str">
        <f t="shared" si="111"/>
        <v/>
      </c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10"/>
      <c r="BJ63" s="10"/>
      <c r="BK63" s="10"/>
      <c r="BL63" s="10"/>
      <c r="BU63" s="10"/>
      <c r="BW63" s="11"/>
      <c r="CA63" s="44" t="str">
        <f t="shared" si="112"/>
        <v/>
      </c>
      <c r="CB63" s="44" t="str">
        <f t="shared" si="113"/>
        <v/>
      </c>
      <c r="CC63" s="44" t="str">
        <f t="shared" si="114"/>
        <v/>
      </c>
      <c r="CD63" s="44" t="str">
        <f t="shared" si="115"/>
        <v/>
      </c>
      <c r="CE63" s="44" t="str">
        <f t="shared" si="116"/>
        <v/>
      </c>
      <c r="CF63" s="44" t="str">
        <f t="shared" si="144"/>
        <v/>
      </c>
      <c r="CG63" s="44" t="str">
        <f t="shared" si="145"/>
        <v/>
      </c>
      <c r="CH63" s="44" t="str">
        <f t="shared" si="146"/>
        <v/>
      </c>
      <c r="CI63" s="44" t="str">
        <f t="shared" si="147"/>
        <v/>
      </c>
      <c r="CJ63" s="44" t="str">
        <f t="shared" si="148"/>
        <v/>
      </c>
      <c r="CK63" s="44" t="str">
        <f t="shared" si="149"/>
        <v/>
      </c>
      <c r="CL63" s="44" t="str">
        <f t="shared" si="150"/>
        <v/>
      </c>
      <c r="CM63" s="44" t="str">
        <f t="shared" si="151"/>
        <v/>
      </c>
      <c r="CN63" s="44" t="str">
        <f t="shared" si="152"/>
        <v/>
      </c>
      <c r="CO63" s="44" t="str">
        <f t="shared" si="153"/>
        <v/>
      </c>
      <c r="CP63" s="44" t="str">
        <f t="shared" si="154"/>
        <v/>
      </c>
      <c r="CQ63" s="44" t="str">
        <f t="shared" si="155"/>
        <v/>
      </c>
      <c r="CR63" s="44" t="str">
        <f t="shared" si="156"/>
        <v/>
      </c>
      <c r="CS63" s="44" t="str">
        <f t="shared" si="157"/>
        <v/>
      </c>
      <c r="CT63" s="44" t="str">
        <f t="shared" si="158"/>
        <v/>
      </c>
      <c r="CU63" s="44" t="str">
        <f t="shared" si="159"/>
        <v/>
      </c>
      <c r="CV63" s="44" t="str">
        <f t="shared" si="160"/>
        <v/>
      </c>
      <c r="CW63" s="44" t="str">
        <f t="shared" si="161"/>
        <v/>
      </c>
      <c r="CX63" s="44" t="str">
        <f t="shared" si="162"/>
        <v/>
      </c>
      <c r="CY63" s="44" t="str">
        <f t="shared" si="163"/>
        <v/>
      </c>
      <c r="CZ63" s="44" t="str">
        <f t="shared" si="117"/>
        <v/>
      </c>
      <c r="DA63" s="45">
        <f t="shared" si="118"/>
        <v>0</v>
      </c>
      <c r="DB63" s="45">
        <f t="shared" si="119"/>
        <v>0</v>
      </c>
      <c r="DC63" s="45">
        <f t="shared" si="120"/>
        <v>0</v>
      </c>
      <c r="DD63" s="45">
        <f t="shared" si="121"/>
        <v>0</v>
      </c>
      <c r="DE63" s="45">
        <f t="shared" si="122"/>
        <v>0</v>
      </c>
      <c r="DF63" s="45">
        <f t="shared" si="123"/>
        <v>0</v>
      </c>
      <c r="DG63" s="45">
        <f t="shared" si="124"/>
        <v>0</v>
      </c>
      <c r="DH63" s="45">
        <f t="shared" si="125"/>
        <v>0</v>
      </c>
      <c r="DI63" s="45">
        <f t="shared" si="126"/>
        <v>0</v>
      </c>
      <c r="DJ63" s="45">
        <f t="shared" si="127"/>
        <v>0</v>
      </c>
      <c r="DK63" s="45">
        <f t="shared" si="128"/>
        <v>0</v>
      </c>
      <c r="DL63" s="45">
        <f t="shared" si="129"/>
        <v>0</v>
      </c>
      <c r="DM63" s="45">
        <f t="shared" si="130"/>
        <v>0</v>
      </c>
      <c r="DN63" s="45">
        <f t="shared" si="131"/>
        <v>0</v>
      </c>
      <c r="DO63" s="45">
        <f t="shared" si="132"/>
        <v>0</v>
      </c>
      <c r="DP63" s="45">
        <f t="shared" si="133"/>
        <v>0</v>
      </c>
      <c r="DQ63" s="45">
        <f t="shared" si="134"/>
        <v>0</v>
      </c>
      <c r="DR63" s="45">
        <f t="shared" si="135"/>
        <v>0</v>
      </c>
      <c r="DS63" s="45">
        <f t="shared" si="136"/>
        <v>0</v>
      </c>
      <c r="DT63" s="45">
        <f t="shared" si="137"/>
        <v>0</v>
      </c>
      <c r="DU63" s="45">
        <f t="shared" si="138"/>
        <v>0</v>
      </c>
      <c r="DV63" s="45">
        <f t="shared" si="139"/>
        <v>0</v>
      </c>
      <c r="DW63" s="45">
        <f t="shared" si="140"/>
        <v>0</v>
      </c>
      <c r="DX63" s="45">
        <f t="shared" si="141"/>
        <v>0</v>
      </c>
      <c r="DY63" s="45">
        <f t="shared" si="142"/>
        <v>0</v>
      </c>
      <c r="DZ63" s="45">
        <f t="shared" si="143"/>
        <v>0</v>
      </c>
    </row>
    <row r="64" spans="1:130" x14ac:dyDescent="0.25">
      <c r="A64" s="66" t="s">
        <v>45</v>
      </c>
      <c r="B64" s="47">
        <f>+D64+F64+H64+J64+L64+N64+P64+R64+T64+V64+X64+Z64+AB64+AD64+AF64+AH64+AJ64+AL64+AN64+AP64</f>
        <v>0</v>
      </c>
      <c r="C64" s="48">
        <f>+E64+G64+I64+K64+M64+O64+Q64+S64+U64+W64+Y64+AA64+AC64+AE64+AG64+AI64+AK64+AM64+AO64+AQ64</f>
        <v>0</v>
      </c>
      <c r="D64" s="37"/>
      <c r="E64" s="38"/>
      <c r="F64" s="39"/>
      <c r="G64" s="38"/>
      <c r="H64" s="39"/>
      <c r="I64" s="42"/>
      <c r="J64" s="37"/>
      <c r="K64" s="37"/>
      <c r="L64" s="39"/>
      <c r="M64" s="42"/>
      <c r="N64" s="37"/>
      <c r="O64" s="38"/>
      <c r="P64" s="39"/>
      <c r="Q64" s="38"/>
      <c r="R64" s="39"/>
      <c r="S64" s="38"/>
      <c r="T64" s="39"/>
      <c r="U64" s="38"/>
      <c r="V64" s="39"/>
      <c r="W64" s="38"/>
      <c r="X64" s="39"/>
      <c r="Y64" s="38"/>
      <c r="Z64" s="39"/>
      <c r="AA64" s="38"/>
      <c r="AB64" s="39"/>
      <c r="AC64" s="38"/>
      <c r="AD64" s="39"/>
      <c r="AE64" s="38"/>
      <c r="AF64" s="39"/>
      <c r="AG64" s="38"/>
      <c r="AH64" s="39"/>
      <c r="AI64" s="38"/>
      <c r="AJ64" s="39"/>
      <c r="AK64" s="38"/>
      <c r="AL64" s="39"/>
      <c r="AM64" s="38"/>
      <c r="AN64" s="39"/>
      <c r="AO64" s="38"/>
      <c r="AP64" s="39"/>
      <c r="AQ64" s="40"/>
      <c r="AR64" s="41"/>
      <c r="AS64" s="40"/>
      <c r="AT64" s="37"/>
      <c r="AU64" s="38"/>
      <c r="AV64" s="39"/>
      <c r="AW64" s="42"/>
      <c r="AX64" s="43" t="str">
        <f t="shared" si="111"/>
        <v/>
      </c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10"/>
      <c r="BJ64" s="10"/>
      <c r="BK64" s="10"/>
      <c r="BL64" s="10"/>
      <c r="BU64" s="10"/>
      <c r="BW64" s="11"/>
      <c r="CA64" s="44" t="str">
        <f t="shared" si="112"/>
        <v/>
      </c>
      <c r="CB64" s="44" t="str">
        <f t="shared" si="113"/>
        <v/>
      </c>
      <c r="CC64" s="44" t="str">
        <f t="shared" si="114"/>
        <v/>
      </c>
      <c r="CD64" s="44" t="str">
        <f t="shared" si="115"/>
        <v/>
      </c>
      <c r="CE64" s="44" t="str">
        <f t="shared" si="116"/>
        <v/>
      </c>
      <c r="CF64" s="44" t="str">
        <f t="shared" si="144"/>
        <v/>
      </c>
      <c r="CG64" s="44" t="str">
        <f t="shared" si="145"/>
        <v/>
      </c>
      <c r="CH64" s="44" t="str">
        <f t="shared" si="146"/>
        <v/>
      </c>
      <c r="CI64" s="44" t="str">
        <f t="shared" si="147"/>
        <v/>
      </c>
      <c r="CJ64" s="44" t="str">
        <f t="shared" si="148"/>
        <v/>
      </c>
      <c r="CK64" s="44" t="str">
        <f t="shared" si="149"/>
        <v/>
      </c>
      <c r="CL64" s="44" t="str">
        <f t="shared" si="150"/>
        <v/>
      </c>
      <c r="CM64" s="44" t="str">
        <f t="shared" si="151"/>
        <v/>
      </c>
      <c r="CN64" s="44" t="str">
        <f t="shared" si="152"/>
        <v/>
      </c>
      <c r="CO64" s="44" t="str">
        <f t="shared" si="153"/>
        <v/>
      </c>
      <c r="CP64" s="44" t="str">
        <f t="shared" si="154"/>
        <v/>
      </c>
      <c r="CQ64" s="44" t="str">
        <f t="shared" si="155"/>
        <v/>
      </c>
      <c r="CR64" s="44" t="str">
        <f t="shared" si="156"/>
        <v/>
      </c>
      <c r="CS64" s="44" t="str">
        <f t="shared" si="157"/>
        <v/>
      </c>
      <c r="CT64" s="44" t="str">
        <f t="shared" si="158"/>
        <v/>
      </c>
      <c r="CU64" s="44" t="str">
        <f t="shared" si="159"/>
        <v/>
      </c>
      <c r="CV64" s="44" t="str">
        <f t="shared" si="160"/>
        <v/>
      </c>
      <c r="CW64" s="44" t="str">
        <f t="shared" si="161"/>
        <v/>
      </c>
      <c r="CX64" s="44" t="str">
        <f t="shared" si="162"/>
        <v/>
      </c>
      <c r="CY64" s="44" t="str">
        <f t="shared" si="163"/>
        <v/>
      </c>
      <c r="CZ64" s="44" t="str">
        <f t="shared" si="117"/>
        <v/>
      </c>
      <c r="DA64" s="45">
        <f t="shared" si="118"/>
        <v>0</v>
      </c>
      <c r="DB64" s="45">
        <f t="shared" si="119"/>
        <v>0</v>
      </c>
      <c r="DC64" s="45">
        <f t="shared" si="120"/>
        <v>0</v>
      </c>
      <c r="DD64" s="45">
        <f t="shared" si="121"/>
        <v>0</v>
      </c>
      <c r="DE64" s="45">
        <f t="shared" si="122"/>
        <v>0</v>
      </c>
      <c r="DF64" s="45">
        <f t="shared" si="123"/>
        <v>0</v>
      </c>
      <c r="DG64" s="45">
        <f t="shared" si="124"/>
        <v>0</v>
      </c>
      <c r="DH64" s="45">
        <f t="shared" si="125"/>
        <v>0</v>
      </c>
      <c r="DI64" s="45">
        <f t="shared" si="126"/>
        <v>0</v>
      </c>
      <c r="DJ64" s="45">
        <f t="shared" si="127"/>
        <v>0</v>
      </c>
      <c r="DK64" s="45">
        <f t="shared" si="128"/>
        <v>0</v>
      </c>
      <c r="DL64" s="45">
        <f t="shared" si="129"/>
        <v>0</v>
      </c>
      <c r="DM64" s="45">
        <f t="shared" si="130"/>
        <v>0</v>
      </c>
      <c r="DN64" s="45">
        <f t="shared" si="131"/>
        <v>0</v>
      </c>
      <c r="DO64" s="45">
        <f t="shared" si="132"/>
        <v>0</v>
      </c>
      <c r="DP64" s="45">
        <f t="shared" si="133"/>
        <v>0</v>
      </c>
      <c r="DQ64" s="45">
        <f t="shared" si="134"/>
        <v>0</v>
      </c>
      <c r="DR64" s="45">
        <f t="shared" si="135"/>
        <v>0</v>
      </c>
      <c r="DS64" s="45">
        <f t="shared" si="136"/>
        <v>0</v>
      </c>
      <c r="DT64" s="45">
        <f t="shared" si="137"/>
        <v>0</v>
      </c>
      <c r="DU64" s="45">
        <f t="shared" si="138"/>
        <v>0</v>
      </c>
      <c r="DV64" s="45">
        <f t="shared" si="139"/>
        <v>0</v>
      </c>
      <c r="DW64" s="45">
        <f t="shared" si="140"/>
        <v>0</v>
      </c>
      <c r="DX64" s="45">
        <f t="shared" si="141"/>
        <v>0</v>
      </c>
      <c r="DY64" s="45">
        <f t="shared" si="142"/>
        <v>0</v>
      </c>
      <c r="DZ64" s="45">
        <f t="shared" si="143"/>
        <v>0</v>
      </c>
    </row>
    <row r="65" spans="1:130" ht="22.5" x14ac:dyDescent="0.25">
      <c r="A65" s="67" t="s">
        <v>46</v>
      </c>
      <c r="B65" s="47">
        <f>+D65+F65+H65</f>
        <v>0</v>
      </c>
      <c r="C65" s="48">
        <f>+E65+G65+I65</f>
        <v>0</v>
      </c>
      <c r="D65" s="37"/>
      <c r="E65" s="38"/>
      <c r="F65" s="39"/>
      <c r="G65" s="38"/>
      <c r="H65" s="39"/>
      <c r="I65" s="42"/>
      <c r="J65" s="50"/>
      <c r="K65" s="51"/>
      <c r="L65" s="50"/>
      <c r="M65" s="51"/>
      <c r="N65" s="50"/>
      <c r="O65" s="51"/>
      <c r="P65" s="50"/>
      <c r="Q65" s="51"/>
      <c r="R65" s="50"/>
      <c r="S65" s="51"/>
      <c r="T65" s="50"/>
      <c r="U65" s="51"/>
      <c r="V65" s="50"/>
      <c r="W65" s="51"/>
      <c r="X65" s="50"/>
      <c r="Y65" s="51"/>
      <c r="Z65" s="50"/>
      <c r="AA65" s="51"/>
      <c r="AB65" s="50"/>
      <c r="AC65" s="51"/>
      <c r="AD65" s="50"/>
      <c r="AE65" s="51"/>
      <c r="AF65" s="50"/>
      <c r="AG65" s="51"/>
      <c r="AH65" s="50"/>
      <c r="AI65" s="51"/>
      <c r="AJ65" s="50"/>
      <c r="AK65" s="51"/>
      <c r="AL65" s="50"/>
      <c r="AM65" s="51"/>
      <c r="AN65" s="50"/>
      <c r="AO65" s="51"/>
      <c r="AP65" s="50"/>
      <c r="AQ65" s="52"/>
      <c r="AR65" s="37"/>
      <c r="AS65" s="40"/>
      <c r="AT65" s="37"/>
      <c r="AU65" s="38"/>
      <c r="AV65" s="39"/>
      <c r="AW65" s="42"/>
      <c r="AX65" s="43" t="str">
        <f t="shared" si="111"/>
        <v/>
      </c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10"/>
      <c r="BJ65" s="10"/>
      <c r="BK65" s="10"/>
      <c r="BL65" s="10"/>
      <c r="BU65" s="10"/>
      <c r="BW65" s="11"/>
      <c r="CA65" s="44" t="str">
        <f t="shared" si="112"/>
        <v/>
      </c>
      <c r="CB65" s="44" t="str">
        <f t="shared" si="113"/>
        <v/>
      </c>
      <c r="CC65" s="44" t="str">
        <f t="shared" si="114"/>
        <v/>
      </c>
      <c r="CD65" s="44" t="str">
        <f t="shared" si="115"/>
        <v/>
      </c>
      <c r="CE65" s="44" t="str">
        <f t="shared" si="116"/>
        <v/>
      </c>
      <c r="CF65" s="44" t="str">
        <f t="shared" si="144"/>
        <v/>
      </c>
      <c r="CG65" s="44" t="str">
        <f t="shared" si="145"/>
        <v/>
      </c>
      <c r="CH65" s="44" t="str">
        <f t="shared" si="146"/>
        <v/>
      </c>
      <c r="CI65" s="44" t="str">
        <f t="shared" si="147"/>
        <v/>
      </c>
      <c r="CJ65" s="44" t="str">
        <f t="shared" si="148"/>
        <v/>
      </c>
      <c r="CK65" s="44" t="str">
        <f t="shared" si="149"/>
        <v/>
      </c>
      <c r="CL65" s="44" t="str">
        <f t="shared" si="150"/>
        <v/>
      </c>
      <c r="CM65" s="44" t="str">
        <f t="shared" si="151"/>
        <v/>
      </c>
      <c r="CN65" s="44" t="str">
        <f t="shared" si="152"/>
        <v/>
      </c>
      <c r="CO65" s="44" t="str">
        <f t="shared" si="153"/>
        <v/>
      </c>
      <c r="CP65" s="44" t="str">
        <f t="shared" si="154"/>
        <v/>
      </c>
      <c r="CQ65" s="44" t="str">
        <f t="shared" si="155"/>
        <v/>
      </c>
      <c r="CR65" s="44" t="str">
        <f t="shared" si="156"/>
        <v/>
      </c>
      <c r="CS65" s="44" t="str">
        <f t="shared" si="157"/>
        <v/>
      </c>
      <c r="CT65" s="44" t="str">
        <f t="shared" si="158"/>
        <v/>
      </c>
      <c r="CU65" s="44" t="str">
        <f t="shared" si="159"/>
        <v/>
      </c>
      <c r="CV65" s="44" t="str">
        <f t="shared" si="160"/>
        <v/>
      </c>
      <c r="CW65" s="44" t="str">
        <f t="shared" si="161"/>
        <v/>
      </c>
      <c r="CX65" s="44" t="str">
        <f t="shared" si="162"/>
        <v/>
      </c>
      <c r="CY65" s="44" t="str">
        <f t="shared" si="163"/>
        <v/>
      </c>
      <c r="CZ65" s="44" t="str">
        <f t="shared" si="117"/>
        <v/>
      </c>
      <c r="DA65" s="45">
        <f t="shared" si="118"/>
        <v>0</v>
      </c>
      <c r="DB65" s="45">
        <f t="shared" si="119"/>
        <v>0</v>
      </c>
      <c r="DC65" s="45">
        <f t="shared" si="120"/>
        <v>0</v>
      </c>
      <c r="DD65" s="45">
        <f t="shared" si="121"/>
        <v>0</v>
      </c>
      <c r="DE65" s="45">
        <f t="shared" si="122"/>
        <v>0</v>
      </c>
      <c r="DF65" s="45">
        <f t="shared" si="123"/>
        <v>0</v>
      </c>
      <c r="DG65" s="45">
        <f t="shared" si="124"/>
        <v>0</v>
      </c>
      <c r="DH65" s="45">
        <f t="shared" si="125"/>
        <v>0</v>
      </c>
      <c r="DI65" s="45">
        <f t="shared" si="126"/>
        <v>0</v>
      </c>
      <c r="DJ65" s="45">
        <f t="shared" si="127"/>
        <v>0</v>
      </c>
      <c r="DK65" s="45">
        <f t="shared" si="128"/>
        <v>0</v>
      </c>
      <c r="DL65" s="45">
        <f t="shared" si="129"/>
        <v>0</v>
      </c>
      <c r="DM65" s="45">
        <f t="shared" si="130"/>
        <v>0</v>
      </c>
      <c r="DN65" s="45">
        <f t="shared" si="131"/>
        <v>0</v>
      </c>
      <c r="DO65" s="45">
        <f t="shared" si="132"/>
        <v>0</v>
      </c>
      <c r="DP65" s="45">
        <f t="shared" si="133"/>
        <v>0</v>
      </c>
      <c r="DQ65" s="45">
        <f t="shared" si="134"/>
        <v>0</v>
      </c>
      <c r="DR65" s="45">
        <f t="shared" si="135"/>
        <v>0</v>
      </c>
      <c r="DS65" s="45">
        <f t="shared" si="136"/>
        <v>0</v>
      </c>
      <c r="DT65" s="45">
        <f t="shared" si="137"/>
        <v>0</v>
      </c>
      <c r="DU65" s="45">
        <f t="shared" si="138"/>
        <v>0</v>
      </c>
      <c r="DV65" s="45">
        <f t="shared" si="139"/>
        <v>0</v>
      </c>
      <c r="DW65" s="45">
        <f t="shared" si="140"/>
        <v>0</v>
      </c>
      <c r="DX65" s="45">
        <f t="shared" si="141"/>
        <v>0</v>
      </c>
      <c r="DY65" s="45">
        <f t="shared" si="142"/>
        <v>0</v>
      </c>
      <c r="DZ65" s="45">
        <f t="shared" si="143"/>
        <v>0</v>
      </c>
    </row>
    <row r="66" spans="1:130" x14ac:dyDescent="0.25">
      <c r="A66" s="67" t="s">
        <v>47</v>
      </c>
      <c r="B66" s="47">
        <f>+P66+R66+T66+V66+X66+Z66+AB66+AD66+AF66+AH66+AJ66+AL66+AN66+AP66</f>
        <v>0</v>
      </c>
      <c r="C66" s="48">
        <f>+Q66+S66+U66+W66+Y66+AA66+AC66+AE66+AG66+AI66+AK66+AM66+AO66+AQ66</f>
        <v>0</v>
      </c>
      <c r="D66" s="33"/>
      <c r="E66" s="34"/>
      <c r="F66" s="35"/>
      <c r="G66" s="34"/>
      <c r="H66" s="35"/>
      <c r="I66" s="34"/>
      <c r="J66" s="35"/>
      <c r="K66" s="34"/>
      <c r="L66" s="35"/>
      <c r="M66" s="36"/>
      <c r="N66" s="33"/>
      <c r="O66" s="34"/>
      <c r="P66" s="39"/>
      <c r="Q66" s="38"/>
      <c r="R66" s="39"/>
      <c r="S66" s="38"/>
      <c r="T66" s="39"/>
      <c r="U66" s="38"/>
      <c r="V66" s="39"/>
      <c r="W66" s="38"/>
      <c r="X66" s="39"/>
      <c r="Y66" s="38"/>
      <c r="Z66" s="39"/>
      <c r="AA66" s="38"/>
      <c r="AB66" s="39"/>
      <c r="AC66" s="38"/>
      <c r="AD66" s="39"/>
      <c r="AE66" s="38"/>
      <c r="AF66" s="39"/>
      <c r="AG66" s="38"/>
      <c r="AH66" s="39"/>
      <c r="AI66" s="38"/>
      <c r="AJ66" s="39"/>
      <c r="AK66" s="38"/>
      <c r="AL66" s="39"/>
      <c r="AM66" s="38"/>
      <c r="AN66" s="39"/>
      <c r="AO66" s="38"/>
      <c r="AP66" s="39"/>
      <c r="AQ66" s="40"/>
      <c r="AR66" s="37"/>
      <c r="AS66" s="40"/>
      <c r="AT66" s="37"/>
      <c r="AU66" s="38"/>
      <c r="AV66" s="39"/>
      <c r="AW66" s="42"/>
      <c r="AX66" s="43" t="str">
        <f t="shared" si="111"/>
        <v/>
      </c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10"/>
      <c r="BJ66" s="10"/>
      <c r="BK66" s="10"/>
      <c r="BL66" s="10"/>
      <c r="BU66" s="10"/>
      <c r="BW66" s="11"/>
      <c r="CA66" s="44" t="str">
        <f t="shared" si="112"/>
        <v/>
      </c>
      <c r="CB66" s="44" t="str">
        <f t="shared" si="113"/>
        <v/>
      </c>
      <c r="CC66" s="44" t="str">
        <f t="shared" si="114"/>
        <v/>
      </c>
      <c r="CD66" s="44" t="str">
        <f t="shared" si="115"/>
        <v/>
      </c>
      <c r="CE66" s="44" t="str">
        <f t="shared" si="116"/>
        <v/>
      </c>
      <c r="CF66" s="44" t="str">
        <f t="shared" si="144"/>
        <v/>
      </c>
      <c r="CG66" s="44" t="str">
        <f t="shared" si="145"/>
        <v/>
      </c>
      <c r="CH66" s="44" t="str">
        <f t="shared" si="146"/>
        <v/>
      </c>
      <c r="CI66" s="44" t="str">
        <f t="shared" si="147"/>
        <v/>
      </c>
      <c r="CJ66" s="44" t="str">
        <f t="shared" si="148"/>
        <v/>
      </c>
      <c r="CK66" s="44" t="str">
        <f t="shared" si="149"/>
        <v/>
      </c>
      <c r="CL66" s="44" t="str">
        <f t="shared" si="150"/>
        <v/>
      </c>
      <c r="CM66" s="44" t="str">
        <f t="shared" si="151"/>
        <v/>
      </c>
      <c r="CN66" s="44" t="str">
        <f t="shared" si="152"/>
        <v/>
      </c>
      <c r="CO66" s="44" t="str">
        <f t="shared" si="153"/>
        <v/>
      </c>
      <c r="CP66" s="44" t="str">
        <f t="shared" si="154"/>
        <v/>
      </c>
      <c r="CQ66" s="44" t="str">
        <f t="shared" si="155"/>
        <v/>
      </c>
      <c r="CR66" s="44" t="str">
        <f t="shared" si="156"/>
        <v/>
      </c>
      <c r="CS66" s="44" t="str">
        <f t="shared" si="157"/>
        <v/>
      </c>
      <c r="CT66" s="44" t="str">
        <f t="shared" si="158"/>
        <v/>
      </c>
      <c r="CU66" s="44" t="str">
        <f t="shared" si="159"/>
        <v/>
      </c>
      <c r="CV66" s="44" t="str">
        <f t="shared" si="160"/>
        <v/>
      </c>
      <c r="CW66" s="44" t="str">
        <f t="shared" si="161"/>
        <v/>
      </c>
      <c r="CX66" s="44" t="str">
        <f t="shared" si="162"/>
        <v/>
      </c>
      <c r="CY66" s="44" t="str">
        <f t="shared" si="163"/>
        <v/>
      </c>
      <c r="CZ66" s="44" t="str">
        <f t="shared" si="117"/>
        <v/>
      </c>
      <c r="DA66" s="45">
        <f t="shared" si="118"/>
        <v>0</v>
      </c>
      <c r="DB66" s="45">
        <f t="shared" si="119"/>
        <v>0</v>
      </c>
      <c r="DC66" s="45">
        <f t="shared" si="120"/>
        <v>0</v>
      </c>
      <c r="DD66" s="45">
        <f t="shared" si="121"/>
        <v>0</v>
      </c>
      <c r="DE66" s="45">
        <f t="shared" si="122"/>
        <v>0</v>
      </c>
      <c r="DF66" s="45">
        <f t="shared" si="123"/>
        <v>0</v>
      </c>
      <c r="DG66" s="45">
        <f t="shared" si="124"/>
        <v>0</v>
      </c>
      <c r="DH66" s="45">
        <f t="shared" si="125"/>
        <v>0</v>
      </c>
      <c r="DI66" s="45">
        <f t="shared" si="126"/>
        <v>0</v>
      </c>
      <c r="DJ66" s="45">
        <f t="shared" si="127"/>
        <v>0</v>
      </c>
      <c r="DK66" s="45">
        <f t="shared" si="128"/>
        <v>0</v>
      </c>
      <c r="DL66" s="45">
        <f t="shared" si="129"/>
        <v>0</v>
      </c>
      <c r="DM66" s="45">
        <f t="shared" si="130"/>
        <v>0</v>
      </c>
      <c r="DN66" s="45">
        <f t="shared" si="131"/>
        <v>0</v>
      </c>
      <c r="DO66" s="45">
        <f t="shared" si="132"/>
        <v>0</v>
      </c>
      <c r="DP66" s="45">
        <f t="shared" si="133"/>
        <v>0</v>
      </c>
      <c r="DQ66" s="45">
        <f t="shared" si="134"/>
        <v>0</v>
      </c>
      <c r="DR66" s="45">
        <f t="shared" si="135"/>
        <v>0</v>
      </c>
      <c r="DS66" s="45">
        <f t="shared" si="136"/>
        <v>0</v>
      </c>
      <c r="DT66" s="45">
        <f t="shared" si="137"/>
        <v>0</v>
      </c>
      <c r="DU66" s="45">
        <f t="shared" si="138"/>
        <v>0</v>
      </c>
      <c r="DV66" s="45">
        <f t="shared" si="139"/>
        <v>0</v>
      </c>
      <c r="DW66" s="45">
        <f t="shared" si="140"/>
        <v>0</v>
      </c>
      <c r="DX66" s="45">
        <f t="shared" si="141"/>
        <v>0</v>
      </c>
      <c r="DY66" s="45">
        <f t="shared" si="142"/>
        <v>0</v>
      </c>
      <c r="DZ66" s="45">
        <f t="shared" si="143"/>
        <v>0</v>
      </c>
    </row>
    <row r="67" spans="1:130" x14ac:dyDescent="0.25">
      <c r="A67" s="66" t="s">
        <v>48</v>
      </c>
      <c r="B67" s="47">
        <f>+N67+P67+R67+T67+V67+X67+Z67+AB67+AD67+AF67+AH67+AJ67+AL67+AN67+AP67</f>
        <v>0</v>
      </c>
      <c r="C67" s="48">
        <f>+O67+Q67+S67+U67+W67+Y67+AA67+AC67+AE67+AG67+AI67+AK67+AM67+AO67+AQ67</f>
        <v>0</v>
      </c>
      <c r="D67" s="41"/>
      <c r="E67" s="51"/>
      <c r="F67" s="50"/>
      <c r="G67" s="51"/>
      <c r="H67" s="50"/>
      <c r="I67" s="53"/>
      <c r="J67" s="41"/>
      <c r="K67" s="41"/>
      <c r="L67" s="50"/>
      <c r="M67" s="53"/>
      <c r="N67" s="37"/>
      <c r="O67" s="38"/>
      <c r="P67" s="39"/>
      <c r="Q67" s="38"/>
      <c r="R67" s="39"/>
      <c r="S67" s="38"/>
      <c r="T67" s="39"/>
      <c r="U67" s="38"/>
      <c r="V67" s="39"/>
      <c r="W67" s="38"/>
      <c r="X67" s="39"/>
      <c r="Y67" s="38"/>
      <c r="Z67" s="39"/>
      <c r="AA67" s="38"/>
      <c r="AB67" s="39"/>
      <c r="AC67" s="38"/>
      <c r="AD67" s="39"/>
      <c r="AE67" s="38"/>
      <c r="AF67" s="39"/>
      <c r="AG67" s="38"/>
      <c r="AH67" s="39"/>
      <c r="AI67" s="38"/>
      <c r="AJ67" s="39"/>
      <c r="AK67" s="38"/>
      <c r="AL67" s="39"/>
      <c r="AM67" s="38"/>
      <c r="AN67" s="39"/>
      <c r="AO67" s="38"/>
      <c r="AP67" s="39"/>
      <c r="AQ67" s="40"/>
      <c r="AR67" s="37"/>
      <c r="AS67" s="40"/>
      <c r="AT67" s="37"/>
      <c r="AU67" s="38"/>
      <c r="AV67" s="39"/>
      <c r="AW67" s="42"/>
      <c r="AX67" s="43" t="str">
        <f t="shared" si="111"/>
        <v/>
      </c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10"/>
      <c r="BJ67" s="10"/>
      <c r="BK67" s="10"/>
      <c r="BL67" s="10"/>
      <c r="BU67" s="10"/>
      <c r="BW67" s="11"/>
      <c r="CA67" s="44" t="str">
        <f t="shared" si="112"/>
        <v/>
      </c>
      <c r="CB67" s="44" t="str">
        <f t="shared" si="113"/>
        <v/>
      </c>
      <c r="CC67" s="44" t="str">
        <f t="shared" si="114"/>
        <v/>
      </c>
      <c r="CD67" s="44" t="str">
        <f t="shared" si="115"/>
        <v/>
      </c>
      <c r="CE67" s="44" t="str">
        <f t="shared" si="116"/>
        <v/>
      </c>
      <c r="CF67" s="44" t="str">
        <f t="shared" si="144"/>
        <v/>
      </c>
      <c r="CG67" s="44" t="str">
        <f t="shared" si="145"/>
        <v/>
      </c>
      <c r="CH67" s="44" t="str">
        <f t="shared" si="146"/>
        <v/>
      </c>
      <c r="CI67" s="44" t="str">
        <f t="shared" si="147"/>
        <v/>
      </c>
      <c r="CJ67" s="44" t="str">
        <f t="shared" si="148"/>
        <v/>
      </c>
      <c r="CK67" s="44" t="str">
        <f t="shared" si="149"/>
        <v/>
      </c>
      <c r="CL67" s="44" t="str">
        <f t="shared" si="150"/>
        <v/>
      </c>
      <c r="CM67" s="44" t="str">
        <f t="shared" si="151"/>
        <v/>
      </c>
      <c r="CN67" s="44" t="str">
        <f t="shared" si="152"/>
        <v/>
      </c>
      <c r="CO67" s="44" t="str">
        <f t="shared" si="153"/>
        <v/>
      </c>
      <c r="CP67" s="44" t="str">
        <f t="shared" si="154"/>
        <v/>
      </c>
      <c r="CQ67" s="44" t="str">
        <f t="shared" si="155"/>
        <v/>
      </c>
      <c r="CR67" s="44" t="str">
        <f t="shared" si="156"/>
        <v/>
      </c>
      <c r="CS67" s="44" t="str">
        <f t="shared" si="157"/>
        <v/>
      </c>
      <c r="CT67" s="44" t="str">
        <f t="shared" si="158"/>
        <v/>
      </c>
      <c r="CU67" s="44" t="str">
        <f t="shared" si="159"/>
        <v/>
      </c>
      <c r="CV67" s="44" t="str">
        <f t="shared" si="160"/>
        <v/>
      </c>
      <c r="CW67" s="44" t="str">
        <f t="shared" si="161"/>
        <v/>
      </c>
      <c r="CX67" s="44" t="str">
        <f t="shared" si="162"/>
        <v/>
      </c>
      <c r="CY67" s="44" t="str">
        <f t="shared" si="163"/>
        <v/>
      </c>
      <c r="CZ67" s="44" t="str">
        <f t="shared" si="117"/>
        <v/>
      </c>
      <c r="DA67" s="45">
        <f t="shared" si="118"/>
        <v>0</v>
      </c>
      <c r="DB67" s="45">
        <f t="shared" si="119"/>
        <v>0</v>
      </c>
      <c r="DC67" s="45">
        <f t="shared" si="120"/>
        <v>0</v>
      </c>
      <c r="DD67" s="45">
        <f t="shared" si="121"/>
        <v>0</v>
      </c>
      <c r="DE67" s="45">
        <f t="shared" si="122"/>
        <v>0</v>
      </c>
      <c r="DF67" s="45">
        <f t="shared" si="123"/>
        <v>0</v>
      </c>
      <c r="DG67" s="45">
        <f t="shared" si="124"/>
        <v>0</v>
      </c>
      <c r="DH67" s="45">
        <f t="shared" si="125"/>
        <v>0</v>
      </c>
      <c r="DI67" s="45">
        <f t="shared" si="126"/>
        <v>0</v>
      </c>
      <c r="DJ67" s="45">
        <f t="shared" si="127"/>
        <v>0</v>
      </c>
      <c r="DK67" s="45">
        <f t="shared" si="128"/>
        <v>0</v>
      </c>
      <c r="DL67" s="45">
        <f t="shared" si="129"/>
        <v>0</v>
      </c>
      <c r="DM67" s="45">
        <f t="shared" si="130"/>
        <v>0</v>
      </c>
      <c r="DN67" s="45">
        <f t="shared" si="131"/>
        <v>0</v>
      </c>
      <c r="DO67" s="45">
        <f t="shared" si="132"/>
        <v>0</v>
      </c>
      <c r="DP67" s="45">
        <f t="shared" si="133"/>
        <v>0</v>
      </c>
      <c r="DQ67" s="45">
        <f t="shared" si="134"/>
        <v>0</v>
      </c>
      <c r="DR67" s="45">
        <f t="shared" si="135"/>
        <v>0</v>
      </c>
      <c r="DS67" s="45">
        <f t="shared" si="136"/>
        <v>0</v>
      </c>
      <c r="DT67" s="45">
        <f t="shared" si="137"/>
        <v>0</v>
      </c>
      <c r="DU67" s="45">
        <f t="shared" si="138"/>
        <v>0</v>
      </c>
      <c r="DV67" s="45">
        <f t="shared" si="139"/>
        <v>0</v>
      </c>
      <c r="DW67" s="45">
        <f t="shared" si="140"/>
        <v>0</v>
      </c>
      <c r="DX67" s="45">
        <f t="shared" si="141"/>
        <v>0</v>
      </c>
      <c r="DY67" s="45">
        <f t="shared" si="142"/>
        <v>0</v>
      </c>
      <c r="DZ67" s="45">
        <f t="shared" si="143"/>
        <v>0</v>
      </c>
    </row>
    <row r="68" spans="1:130" x14ac:dyDescent="0.25">
      <c r="A68" s="66" t="s">
        <v>49</v>
      </c>
      <c r="B68" s="47">
        <f>+D68+F68+H68+J68+L68+N68+P68+R68+T68+V68+X68+Z68+AB68+AD68+AF68+AH68+AJ68+AL68+AN68+AP68</f>
        <v>0</v>
      </c>
      <c r="C68" s="48">
        <f>+E68+G68+I68+K68+M68+O68+Q68+S68+U68+W68+Y68+AA68+AC68+AE68+AG68+AI68+AK68+AM68+AO68+AQ68</f>
        <v>0</v>
      </c>
      <c r="D68" s="37"/>
      <c r="E68" s="38"/>
      <c r="F68" s="39"/>
      <c r="G68" s="38"/>
      <c r="H68" s="39"/>
      <c r="I68" s="42"/>
      <c r="J68" s="37"/>
      <c r="K68" s="37"/>
      <c r="L68" s="39"/>
      <c r="M68" s="42"/>
      <c r="N68" s="37"/>
      <c r="O68" s="38"/>
      <c r="P68" s="39"/>
      <c r="Q68" s="38"/>
      <c r="R68" s="39"/>
      <c r="S68" s="38"/>
      <c r="T68" s="39"/>
      <c r="U68" s="38"/>
      <c r="V68" s="39"/>
      <c r="W68" s="38"/>
      <c r="X68" s="39"/>
      <c r="Y68" s="38"/>
      <c r="Z68" s="39"/>
      <c r="AA68" s="38"/>
      <c r="AB68" s="39"/>
      <c r="AC68" s="38"/>
      <c r="AD68" s="39"/>
      <c r="AE68" s="38"/>
      <c r="AF68" s="39"/>
      <c r="AG68" s="38"/>
      <c r="AH68" s="39"/>
      <c r="AI68" s="38"/>
      <c r="AJ68" s="39"/>
      <c r="AK68" s="38"/>
      <c r="AL68" s="39"/>
      <c r="AM68" s="38"/>
      <c r="AN68" s="39"/>
      <c r="AO68" s="38"/>
      <c r="AP68" s="39"/>
      <c r="AQ68" s="40"/>
      <c r="AR68" s="37"/>
      <c r="AS68" s="40"/>
      <c r="AT68" s="37"/>
      <c r="AU68" s="38"/>
      <c r="AV68" s="39"/>
      <c r="AW68" s="42"/>
      <c r="AX68" s="43" t="str">
        <f t="shared" si="111"/>
        <v/>
      </c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10"/>
      <c r="BJ68" s="10"/>
      <c r="BK68" s="10"/>
      <c r="BL68" s="10"/>
      <c r="BU68" s="10"/>
      <c r="BW68" s="11"/>
      <c r="CA68" s="44" t="str">
        <f t="shared" si="112"/>
        <v/>
      </c>
      <c r="CB68" s="44" t="str">
        <f t="shared" si="113"/>
        <v/>
      </c>
      <c r="CC68" s="44" t="str">
        <f t="shared" si="114"/>
        <v/>
      </c>
      <c r="CD68" s="44" t="str">
        <f t="shared" si="115"/>
        <v/>
      </c>
      <c r="CE68" s="44" t="str">
        <f t="shared" si="116"/>
        <v/>
      </c>
      <c r="CF68" s="44" t="str">
        <f t="shared" si="144"/>
        <v/>
      </c>
      <c r="CG68" s="44" t="str">
        <f t="shared" si="145"/>
        <v/>
      </c>
      <c r="CH68" s="44" t="str">
        <f t="shared" si="146"/>
        <v/>
      </c>
      <c r="CI68" s="44" t="str">
        <f t="shared" si="147"/>
        <v/>
      </c>
      <c r="CJ68" s="44" t="str">
        <f t="shared" si="148"/>
        <v/>
      </c>
      <c r="CK68" s="44" t="str">
        <f t="shared" si="149"/>
        <v/>
      </c>
      <c r="CL68" s="44" t="str">
        <f t="shared" si="150"/>
        <v/>
      </c>
      <c r="CM68" s="44" t="str">
        <f t="shared" si="151"/>
        <v/>
      </c>
      <c r="CN68" s="44" t="str">
        <f t="shared" si="152"/>
        <v/>
      </c>
      <c r="CO68" s="44" t="str">
        <f t="shared" si="153"/>
        <v/>
      </c>
      <c r="CP68" s="44" t="str">
        <f t="shared" si="154"/>
        <v/>
      </c>
      <c r="CQ68" s="44" t="str">
        <f t="shared" si="155"/>
        <v/>
      </c>
      <c r="CR68" s="44" t="str">
        <f t="shared" si="156"/>
        <v/>
      </c>
      <c r="CS68" s="44" t="str">
        <f t="shared" si="157"/>
        <v/>
      </c>
      <c r="CT68" s="44" t="str">
        <f t="shared" si="158"/>
        <v/>
      </c>
      <c r="CU68" s="44" t="str">
        <f t="shared" si="159"/>
        <v/>
      </c>
      <c r="CV68" s="44" t="str">
        <f t="shared" si="160"/>
        <v/>
      </c>
      <c r="CW68" s="44" t="str">
        <f t="shared" si="161"/>
        <v/>
      </c>
      <c r="CX68" s="44" t="str">
        <f t="shared" si="162"/>
        <v/>
      </c>
      <c r="CY68" s="44" t="str">
        <f t="shared" si="163"/>
        <v/>
      </c>
      <c r="CZ68" s="44" t="str">
        <f t="shared" si="117"/>
        <v/>
      </c>
      <c r="DA68" s="45">
        <f t="shared" si="118"/>
        <v>0</v>
      </c>
      <c r="DB68" s="45">
        <f t="shared" si="119"/>
        <v>0</v>
      </c>
      <c r="DC68" s="45">
        <f t="shared" si="120"/>
        <v>0</v>
      </c>
      <c r="DD68" s="45">
        <f t="shared" si="121"/>
        <v>0</v>
      </c>
      <c r="DE68" s="45">
        <f t="shared" si="122"/>
        <v>0</v>
      </c>
      <c r="DF68" s="45">
        <f t="shared" si="123"/>
        <v>0</v>
      </c>
      <c r="DG68" s="45">
        <f t="shared" si="124"/>
        <v>0</v>
      </c>
      <c r="DH68" s="45">
        <f t="shared" si="125"/>
        <v>0</v>
      </c>
      <c r="DI68" s="45">
        <f t="shared" si="126"/>
        <v>0</v>
      </c>
      <c r="DJ68" s="45">
        <f t="shared" si="127"/>
        <v>0</v>
      </c>
      <c r="DK68" s="45">
        <f t="shared" si="128"/>
        <v>0</v>
      </c>
      <c r="DL68" s="45">
        <f t="shared" si="129"/>
        <v>0</v>
      </c>
      <c r="DM68" s="45">
        <f t="shared" si="130"/>
        <v>0</v>
      </c>
      <c r="DN68" s="45">
        <f t="shared" si="131"/>
        <v>0</v>
      </c>
      <c r="DO68" s="45">
        <f t="shared" si="132"/>
        <v>0</v>
      </c>
      <c r="DP68" s="45">
        <f t="shared" si="133"/>
        <v>0</v>
      </c>
      <c r="DQ68" s="45">
        <f t="shared" si="134"/>
        <v>0</v>
      </c>
      <c r="DR68" s="45">
        <f t="shared" si="135"/>
        <v>0</v>
      </c>
      <c r="DS68" s="45">
        <f t="shared" si="136"/>
        <v>0</v>
      </c>
      <c r="DT68" s="45">
        <f t="shared" si="137"/>
        <v>0</v>
      </c>
      <c r="DU68" s="45">
        <f t="shared" si="138"/>
        <v>0</v>
      </c>
      <c r="DV68" s="45">
        <f t="shared" si="139"/>
        <v>0</v>
      </c>
      <c r="DW68" s="45">
        <f t="shared" si="140"/>
        <v>0</v>
      </c>
      <c r="DX68" s="45">
        <f t="shared" si="141"/>
        <v>0</v>
      </c>
      <c r="DY68" s="45">
        <f t="shared" si="142"/>
        <v>0</v>
      </c>
      <c r="DZ68" s="45">
        <f t="shared" si="143"/>
        <v>0</v>
      </c>
    </row>
    <row r="69" spans="1:130" x14ac:dyDescent="0.25">
      <c r="A69" s="46" t="s">
        <v>50</v>
      </c>
      <c r="B69" s="47">
        <f>+P69+R69+T69+V69+X69+Z69+AB69+AD69+AF69+AH69+AJ69+AL69+AN69+AP69</f>
        <v>0</v>
      </c>
      <c r="C69" s="48">
        <f>+Q69+S69+U69+W69+Y69+AA69+AC69+AE69+AG69+AI69+AK69+AM69+AO69+AQ69</f>
        <v>0</v>
      </c>
      <c r="D69" s="33"/>
      <c r="E69" s="34"/>
      <c r="F69" s="35"/>
      <c r="G69" s="34"/>
      <c r="H69" s="35"/>
      <c r="I69" s="34"/>
      <c r="J69" s="35"/>
      <c r="K69" s="34"/>
      <c r="L69" s="35"/>
      <c r="M69" s="36"/>
      <c r="N69" s="33"/>
      <c r="O69" s="34"/>
      <c r="P69" s="39"/>
      <c r="Q69" s="38"/>
      <c r="R69" s="39"/>
      <c r="S69" s="38"/>
      <c r="T69" s="39"/>
      <c r="U69" s="38"/>
      <c r="V69" s="39"/>
      <c r="W69" s="38"/>
      <c r="X69" s="39"/>
      <c r="Y69" s="38"/>
      <c r="Z69" s="39"/>
      <c r="AA69" s="38"/>
      <c r="AB69" s="39"/>
      <c r="AC69" s="38"/>
      <c r="AD69" s="39"/>
      <c r="AE69" s="38"/>
      <c r="AF69" s="39"/>
      <c r="AG69" s="38"/>
      <c r="AH69" s="39"/>
      <c r="AI69" s="38"/>
      <c r="AJ69" s="39"/>
      <c r="AK69" s="38"/>
      <c r="AL69" s="39"/>
      <c r="AM69" s="38"/>
      <c r="AN69" s="39"/>
      <c r="AO69" s="38"/>
      <c r="AP69" s="39"/>
      <c r="AQ69" s="40"/>
      <c r="AR69" s="37"/>
      <c r="AS69" s="40"/>
      <c r="AT69" s="37"/>
      <c r="AU69" s="38"/>
      <c r="AV69" s="39"/>
      <c r="AW69" s="42"/>
      <c r="AX69" s="43" t="str">
        <f t="shared" si="111"/>
        <v/>
      </c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10"/>
      <c r="BJ69" s="10"/>
      <c r="BK69" s="10"/>
      <c r="BL69" s="10"/>
      <c r="BU69" s="10"/>
      <c r="BW69" s="11"/>
      <c r="CA69" s="44" t="str">
        <f t="shared" si="112"/>
        <v/>
      </c>
      <c r="CB69" s="44" t="str">
        <f t="shared" si="113"/>
        <v/>
      </c>
      <c r="CC69" s="44" t="str">
        <f t="shared" si="114"/>
        <v/>
      </c>
      <c r="CD69" s="44" t="str">
        <f t="shared" si="115"/>
        <v/>
      </c>
      <c r="CE69" s="44" t="str">
        <f t="shared" si="116"/>
        <v/>
      </c>
      <c r="CF69" s="44" t="str">
        <f t="shared" si="144"/>
        <v/>
      </c>
      <c r="CG69" s="44" t="str">
        <f t="shared" si="145"/>
        <v/>
      </c>
      <c r="CH69" s="44" t="str">
        <f t="shared" si="146"/>
        <v/>
      </c>
      <c r="CI69" s="44" t="str">
        <f t="shared" si="147"/>
        <v/>
      </c>
      <c r="CJ69" s="44" t="str">
        <f t="shared" si="148"/>
        <v/>
      </c>
      <c r="CK69" s="44" t="str">
        <f t="shared" si="149"/>
        <v/>
      </c>
      <c r="CL69" s="44" t="str">
        <f t="shared" si="150"/>
        <v/>
      </c>
      <c r="CM69" s="44" t="str">
        <f t="shared" si="151"/>
        <v/>
      </c>
      <c r="CN69" s="44" t="str">
        <f t="shared" si="152"/>
        <v/>
      </c>
      <c r="CO69" s="44" t="str">
        <f t="shared" si="153"/>
        <v/>
      </c>
      <c r="CP69" s="44" t="str">
        <f t="shared" si="154"/>
        <v/>
      </c>
      <c r="CQ69" s="44" t="str">
        <f t="shared" si="155"/>
        <v/>
      </c>
      <c r="CR69" s="44" t="str">
        <f t="shared" si="156"/>
        <v/>
      </c>
      <c r="CS69" s="44" t="str">
        <f t="shared" si="157"/>
        <v/>
      </c>
      <c r="CT69" s="44" t="str">
        <f t="shared" si="158"/>
        <v/>
      </c>
      <c r="CU69" s="44" t="str">
        <f t="shared" si="159"/>
        <v/>
      </c>
      <c r="CV69" s="44" t="str">
        <f t="shared" si="160"/>
        <v/>
      </c>
      <c r="CW69" s="44" t="str">
        <f t="shared" si="161"/>
        <v/>
      </c>
      <c r="CX69" s="44" t="str">
        <f t="shared" si="162"/>
        <v/>
      </c>
      <c r="CY69" s="44" t="str">
        <f t="shared" si="163"/>
        <v/>
      </c>
      <c r="CZ69" s="44" t="str">
        <f t="shared" si="117"/>
        <v/>
      </c>
      <c r="DA69" s="45">
        <f t="shared" si="118"/>
        <v>0</v>
      </c>
      <c r="DB69" s="45">
        <f t="shared" si="119"/>
        <v>0</v>
      </c>
      <c r="DC69" s="45">
        <f t="shared" si="120"/>
        <v>0</v>
      </c>
      <c r="DD69" s="45">
        <f t="shared" si="121"/>
        <v>0</v>
      </c>
      <c r="DE69" s="45">
        <f t="shared" si="122"/>
        <v>0</v>
      </c>
      <c r="DF69" s="45">
        <f t="shared" si="123"/>
        <v>0</v>
      </c>
      <c r="DG69" s="45">
        <f t="shared" si="124"/>
        <v>0</v>
      </c>
      <c r="DH69" s="45">
        <f t="shared" si="125"/>
        <v>0</v>
      </c>
      <c r="DI69" s="45">
        <f t="shared" si="126"/>
        <v>0</v>
      </c>
      <c r="DJ69" s="45">
        <f t="shared" si="127"/>
        <v>0</v>
      </c>
      <c r="DK69" s="45">
        <f t="shared" si="128"/>
        <v>0</v>
      </c>
      <c r="DL69" s="45">
        <f t="shared" si="129"/>
        <v>0</v>
      </c>
      <c r="DM69" s="45">
        <f t="shared" si="130"/>
        <v>0</v>
      </c>
      <c r="DN69" s="45">
        <f t="shared" si="131"/>
        <v>0</v>
      </c>
      <c r="DO69" s="45">
        <f t="shared" si="132"/>
        <v>0</v>
      </c>
      <c r="DP69" s="45">
        <f t="shared" si="133"/>
        <v>0</v>
      </c>
      <c r="DQ69" s="45">
        <f t="shared" si="134"/>
        <v>0</v>
      </c>
      <c r="DR69" s="45">
        <f t="shared" si="135"/>
        <v>0</v>
      </c>
      <c r="DS69" s="45">
        <f t="shared" si="136"/>
        <v>0</v>
      </c>
      <c r="DT69" s="45">
        <f t="shared" si="137"/>
        <v>0</v>
      </c>
      <c r="DU69" s="45">
        <f t="shared" si="138"/>
        <v>0</v>
      </c>
      <c r="DV69" s="45">
        <f t="shared" si="139"/>
        <v>0</v>
      </c>
      <c r="DW69" s="45">
        <f t="shared" si="140"/>
        <v>0</v>
      </c>
      <c r="DX69" s="45">
        <f t="shared" si="141"/>
        <v>0</v>
      </c>
      <c r="DY69" s="45">
        <f t="shared" si="142"/>
        <v>0</v>
      </c>
      <c r="DZ69" s="45">
        <f t="shared" si="143"/>
        <v>0</v>
      </c>
    </row>
    <row r="70" spans="1:130" x14ac:dyDescent="0.25">
      <c r="A70" s="66" t="s">
        <v>51</v>
      </c>
      <c r="B70" s="47">
        <f>+P70+R70+T70+V70+X70+Z70+AB70+AD70+AF70+AH70</f>
        <v>0</v>
      </c>
      <c r="C70" s="48">
        <f>+Q70+S70+U70+W70+Y70+AA70+AC70+AE70+AG70+AI70</f>
        <v>0</v>
      </c>
      <c r="D70" s="33"/>
      <c r="E70" s="34"/>
      <c r="F70" s="35"/>
      <c r="G70" s="34"/>
      <c r="H70" s="35"/>
      <c r="I70" s="34"/>
      <c r="J70" s="35"/>
      <c r="K70" s="34"/>
      <c r="L70" s="35"/>
      <c r="M70" s="36"/>
      <c r="N70" s="33"/>
      <c r="O70" s="34"/>
      <c r="P70" s="39"/>
      <c r="Q70" s="38"/>
      <c r="R70" s="39"/>
      <c r="S70" s="38"/>
      <c r="T70" s="39"/>
      <c r="U70" s="38"/>
      <c r="V70" s="39"/>
      <c r="W70" s="38"/>
      <c r="X70" s="39"/>
      <c r="Y70" s="38"/>
      <c r="Z70" s="39"/>
      <c r="AA70" s="38"/>
      <c r="AB70" s="39"/>
      <c r="AC70" s="38"/>
      <c r="AD70" s="39"/>
      <c r="AE70" s="38"/>
      <c r="AF70" s="39"/>
      <c r="AG70" s="38"/>
      <c r="AH70" s="39"/>
      <c r="AI70" s="38"/>
      <c r="AJ70" s="35"/>
      <c r="AK70" s="34"/>
      <c r="AL70" s="35"/>
      <c r="AM70" s="34"/>
      <c r="AN70" s="35"/>
      <c r="AO70" s="34"/>
      <c r="AP70" s="35"/>
      <c r="AQ70" s="54"/>
      <c r="AR70" s="37"/>
      <c r="AS70" s="40"/>
      <c r="AT70" s="37"/>
      <c r="AU70" s="38"/>
      <c r="AV70" s="39"/>
      <c r="AW70" s="42"/>
      <c r="AX70" s="43" t="str">
        <f t="shared" si="111"/>
        <v/>
      </c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10"/>
      <c r="BJ70" s="10"/>
      <c r="BK70" s="10"/>
      <c r="BL70" s="10"/>
      <c r="BU70" s="10"/>
      <c r="BW70" s="11"/>
      <c r="CA70" s="44" t="str">
        <f t="shared" si="112"/>
        <v/>
      </c>
      <c r="CB70" s="44" t="str">
        <f t="shared" si="113"/>
        <v/>
      </c>
      <c r="CC70" s="44" t="str">
        <f t="shared" si="114"/>
        <v/>
      </c>
      <c r="CD70" s="44" t="str">
        <f t="shared" si="115"/>
        <v/>
      </c>
      <c r="CE70" s="44" t="str">
        <f t="shared" si="116"/>
        <v/>
      </c>
      <c r="CF70" s="44" t="str">
        <f t="shared" si="144"/>
        <v/>
      </c>
      <c r="CG70" s="44" t="str">
        <f t="shared" si="145"/>
        <v/>
      </c>
      <c r="CH70" s="44" t="str">
        <f t="shared" si="146"/>
        <v/>
      </c>
      <c r="CI70" s="44" t="str">
        <f t="shared" si="147"/>
        <v/>
      </c>
      <c r="CJ70" s="44" t="str">
        <f t="shared" si="148"/>
        <v/>
      </c>
      <c r="CK70" s="44" t="str">
        <f t="shared" si="149"/>
        <v/>
      </c>
      <c r="CL70" s="44" t="str">
        <f t="shared" si="150"/>
        <v/>
      </c>
      <c r="CM70" s="44" t="str">
        <f t="shared" si="151"/>
        <v/>
      </c>
      <c r="CN70" s="44" t="str">
        <f t="shared" si="152"/>
        <v/>
      </c>
      <c r="CO70" s="44" t="str">
        <f t="shared" si="153"/>
        <v/>
      </c>
      <c r="CP70" s="44" t="str">
        <f t="shared" si="154"/>
        <v/>
      </c>
      <c r="CQ70" s="44" t="str">
        <f t="shared" si="155"/>
        <v/>
      </c>
      <c r="CR70" s="44" t="str">
        <f t="shared" si="156"/>
        <v/>
      </c>
      <c r="CS70" s="44" t="str">
        <f t="shared" si="157"/>
        <v/>
      </c>
      <c r="CT70" s="44" t="str">
        <f t="shared" si="158"/>
        <v/>
      </c>
      <c r="CU70" s="44" t="str">
        <f t="shared" si="159"/>
        <v/>
      </c>
      <c r="CV70" s="44" t="str">
        <f t="shared" si="160"/>
        <v/>
      </c>
      <c r="CW70" s="44" t="str">
        <f t="shared" si="161"/>
        <v/>
      </c>
      <c r="CX70" s="44" t="str">
        <f t="shared" si="162"/>
        <v/>
      </c>
      <c r="CY70" s="44" t="str">
        <f t="shared" si="163"/>
        <v/>
      </c>
      <c r="CZ70" s="44" t="str">
        <f t="shared" si="117"/>
        <v/>
      </c>
      <c r="DA70" s="45">
        <f t="shared" si="118"/>
        <v>0</v>
      </c>
      <c r="DB70" s="45">
        <f t="shared" si="119"/>
        <v>0</v>
      </c>
      <c r="DC70" s="45">
        <f t="shared" si="120"/>
        <v>0</v>
      </c>
      <c r="DD70" s="45">
        <f t="shared" si="121"/>
        <v>0</v>
      </c>
      <c r="DE70" s="45">
        <f t="shared" si="122"/>
        <v>0</v>
      </c>
      <c r="DF70" s="45">
        <f t="shared" si="123"/>
        <v>0</v>
      </c>
      <c r="DG70" s="45">
        <f t="shared" si="124"/>
        <v>0</v>
      </c>
      <c r="DH70" s="45">
        <f t="shared" si="125"/>
        <v>0</v>
      </c>
      <c r="DI70" s="45">
        <f t="shared" si="126"/>
        <v>0</v>
      </c>
      <c r="DJ70" s="45">
        <f t="shared" si="127"/>
        <v>0</v>
      </c>
      <c r="DK70" s="45">
        <f t="shared" si="128"/>
        <v>0</v>
      </c>
      <c r="DL70" s="45">
        <f t="shared" si="129"/>
        <v>0</v>
      </c>
      <c r="DM70" s="45">
        <f t="shared" si="130"/>
        <v>0</v>
      </c>
      <c r="DN70" s="45">
        <f t="shared" si="131"/>
        <v>0</v>
      </c>
      <c r="DO70" s="45">
        <f t="shared" si="132"/>
        <v>0</v>
      </c>
      <c r="DP70" s="45">
        <f t="shared" si="133"/>
        <v>0</v>
      </c>
      <c r="DQ70" s="45">
        <f t="shared" si="134"/>
        <v>0</v>
      </c>
      <c r="DR70" s="45">
        <f t="shared" si="135"/>
        <v>0</v>
      </c>
      <c r="DS70" s="45">
        <f t="shared" si="136"/>
        <v>0</v>
      </c>
      <c r="DT70" s="45">
        <f t="shared" si="137"/>
        <v>0</v>
      </c>
      <c r="DU70" s="45">
        <f t="shared" si="138"/>
        <v>0</v>
      </c>
      <c r="DV70" s="45">
        <f t="shared" si="139"/>
        <v>0</v>
      </c>
      <c r="DW70" s="45">
        <f t="shared" si="140"/>
        <v>0</v>
      </c>
      <c r="DX70" s="45">
        <f t="shared" si="141"/>
        <v>0</v>
      </c>
      <c r="DY70" s="45">
        <f t="shared" si="142"/>
        <v>0</v>
      </c>
      <c r="DZ70" s="45">
        <f t="shared" si="143"/>
        <v>0</v>
      </c>
    </row>
    <row r="71" spans="1:130" x14ac:dyDescent="0.25">
      <c r="A71" s="66" t="s">
        <v>52</v>
      </c>
      <c r="B71" s="47">
        <f t="shared" ref="B71:C73" si="164">+D71+F71+H71+J71+L71+N71+P71+R71+T71+V71+X71+Z71+AB71+AD71+AF71+AH71+AJ71+AL71+AN71+AP71</f>
        <v>1</v>
      </c>
      <c r="C71" s="48">
        <f t="shared" si="164"/>
        <v>0</v>
      </c>
      <c r="D71" s="37">
        <v>0</v>
      </c>
      <c r="E71" s="38">
        <v>0</v>
      </c>
      <c r="F71" s="39">
        <v>0</v>
      </c>
      <c r="G71" s="38">
        <v>0</v>
      </c>
      <c r="H71" s="39">
        <v>0</v>
      </c>
      <c r="I71" s="42">
        <v>0</v>
      </c>
      <c r="J71" s="37">
        <v>0</v>
      </c>
      <c r="K71" s="37">
        <v>0</v>
      </c>
      <c r="L71" s="39">
        <v>0</v>
      </c>
      <c r="M71" s="42">
        <v>0</v>
      </c>
      <c r="N71" s="37">
        <v>0</v>
      </c>
      <c r="O71" s="38">
        <v>0</v>
      </c>
      <c r="P71" s="39">
        <v>0</v>
      </c>
      <c r="Q71" s="38">
        <v>0</v>
      </c>
      <c r="R71" s="39">
        <v>0</v>
      </c>
      <c r="S71" s="38">
        <v>0</v>
      </c>
      <c r="T71" s="39">
        <v>0</v>
      </c>
      <c r="U71" s="38">
        <v>0</v>
      </c>
      <c r="V71" s="39">
        <v>1</v>
      </c>
      <c r="W71" s="38">
        <v>0</v>
      </c>
      <c r="X71" s="39">
        <v>0</v>
      </c>
      <c r="Y71" s="38">
        <v>0</v>
      </c>
      <c r="Z71" s="39">
        <v>0</v>
      </c>
      <c r="AA71" s="38">
        <v>0</v>
      </c>
      <c r="AB71" s="39">
        <v>0</v>
      </c>
      <c r="AC71" s="38">
        <v>0</v>
      </c>
      <c r="AD71" s="39">
        <v>0</v>
      </c>
      <c r="AE71" s="38">
        <v>0</v>
      </c>
      <c r="AF71" s="39">
        <v>0</v>
      </c>
      <c r="AG71" s="38">
        <v>0</v>
      </c>
      <c r="AH71" s="39">
        <v>0</v>
      </c>
      <c r="AI71" s="38">
        <v>0</v>
      </c>
      <c r="AJ71" s="39">
        <v>0</v>
      </c>
      <c r="AK71" s="38">
        <v>0</v>
      </c>
      <c r="AL71" s="39">
        <v>0</v>
      </c>
      <c r="AM71" s="38">
        <v>0</v>
      </c>
      <c r="AN71" s="39">
        <v>0</v>
      </c>
      <c r="AO71" s="38">
        <v>0</v>
      </c>
      <c r="AP71" s="39">
        <v>0</v>
      </c>
      <c r="AQ71" s="40">
        <v>0</v>
      </c>
      <c r="AR71" s="37">
        <v>1</v>
      </c>
      <c r="AS71" s="40">
        <v>0</v>
      </c>
      <c r="AT71" s="37">
        <v>0</v>
      </c>
      <c r="AU71" s="38">
        <v>0</v>
      </c>
      <c r="AV71" s="39">
        <v>0</v>
      </c>
      <c r="AW71" s="42">
        <v>0</v>
      </c>
      <c r="AX71" s="43" t="str">
        <f t="shared" si="111"/>
        <v/>
      </c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10"/>
      <c r="BJ71" s="10"/>
      <c r="BK71" s="10"/>
      <c r="BL71" s="10"/>
      <c r="BU71" s="10"/>
      <c r="BW71" s="11"/>
      <c r="CA71" s="44" t="str">
        <f t="shared" si="112"/>
        <v/>
      </c>
      <c r="CB71" s="44" t="str">
        <f t="shared" si="113"/>
        <v/>
      </c>
      <c r="CC71" s="44" t="str">
        <f t="shared" si="114"/>
        <v/>
      </c>
      <c r="CD71" s="44" t="str">
        <f t="shared" si="115"/>
        <v/>
      </c>
      <c r="CE71" s="44" t="str">
        <f t="shared" si="116"/>
        <v/>
      </c>
      <c r="CF71" s="44" t="str">
        <f t="shared" si="144"/>
        <v/>
      </c>
      <c r="CG71" s="44" t="str">
        <f t="shared" si="145"/>
        <v/>
      </c>
      <c r="CH71" s="44" t="str">
        <f t="shared" si="146"/>
        <v/>
      </c>
      <c r="CI71" s="44" t="str">
        <f t="shared" si="147"/>
        <v/>
      </c>
      <c r="CJ71" s="44" t="str">
        <f t="shared" si="148"/>
        <v/>
      </c>
      <c r="CK71" s="44" t="str">
        <f t="shared" si="149"/>
        <v/>
      </c>
      <c r="CL71" s="44" t="str">
        <f t="shared" si="150"/>
        <v/>
      </c>
      <c r="CM71" s="44" t="str">
        <f t="shared" si="151"/>
        <v/>
      </c>
      <c r="CN71" s="44" t="str">
        <f t="shared" si="152"/>
        <v/>
      </c>
      <c r="CO71" s="44" t="str">
        <f t="shared" si="153"/>
        <v/>
      </c>
      <c r="CP71" s="44" t="str">
        <f t="shared" si="154"/>
        <v/>
      </c>
      <c r="CQ71" s="44" t="str">
        <f t="shared" si="155"/>
        <v/>
      </c>
      <c r="CR71" s="44" t="str">
        <f t="shared" si="156"/>
        <v/>
      </c>
      <c r="CS71" s="44" t="str">
        <f t="shared" si="157"/>
        <v/>
      </c>
      <c r="CT71" s="44" t="str">
        <f t="shared" si="158"/>
        <v/>
      </c>
      <c r="CU71" s="44" t="str">
        <f t="shared" si="159"/>
        <v/>
      </c>
      <c r="CV71" s="44" t="str">
        <f t="shared" si="160"/>
        <v/>
      </c>
      <c r="CW71" s="44" t="str">
        <f t="shared" si="161"/>
        <v/>
      </c>
      <c r="CX71" s="44" t="str">
        <f t="shared" si="162"/>
        <v/>
      </c>
      <c r="CY71" s="44" t="str">
        <f t="shared" si="163"/>
        <v/>
      </c>
      <c r="CZ71" s="44" t="str">
        <f t="shared" si="117"/>
        <v/>
      </c>
      <c r="DA71" s="45">
        <f t="shared" si="118"/>
        <v>0</v>
      </c>
      <c r="DB71" s="45">
        <f t="shared" si="119"/>
        <v>0</v>
      </c>
      <c r="DC71" s="45">
        <f t="shared" si="120"/>
        <v>0</v>
      </c>
      <c r="DD71" s="45">
        <f t="shared" si="121"/>
        <v>0</v>
      </c>
      <c r="DE71" s="45">
        <f t="shared" si="122"/>
        <v>0</v>
      </c>
      <c r="DF71" s="45">
        <f t="shared" si="123"/>
        <v>0</v>
      </c>
      <c r="DG71" s="45">
        <f t="shared" si="124"/>
        <v>0</v>
      </c>
      <c r="DH71" s="45">
        <f t="shared" si="125"/>
        <v>0</v>
      </c>
      <c r="DI71" s="45">
        <f t="shared" si="126"/>
        <v>0</v>
      </c>
      <c r="DJ71" s="45">
        <f t="shared" si="127"/>
        <v>0</v>
      </c>
      <c r="DK71" s="45">
        <f t="shared" si="128"/>
        <v>0</v>
      </c>
      <c r="DL71" s="45">
        <f t="shared" si="129"/>
        <v>0</v>
      </c>
      <c r="DM71" s="45">
        <f t="shared" si="130"/>
        <v>0</v>
      </c>
      <c r="DN71" s="45">
        <f t="shared" si="131"/>
        <v>0</v>
      </c>
      <c r="DO71" s="45">
        <f t="shared" si="132"/>
        <v>0</v>
      </c>
      <c r="DP71" s="45">
        <f t="shared" si="133"/>
        <v>0</v>
      </c>
      <c r="DQ71" s="45">
        <f t="shared" si="134"/>
        <v>0</v>
      </c>
      <c r="DR71" s="45">
        <f t="shared" si="135"/>
        <v>0</v>
      </c>
      <c r="DS71" s="45">
        <f t="shared" si="136"/>
        <v>0</v>
      </c>
      <c r="DT71" s="45">
        <f t="shared" si="137"/>
        <v>0</v>
      </c>
      <c r="DU71" s="45">
        <f t="shared" si="138"/>
        <v>0</v>
      </c>
      <c r="DV71" s="45">
        <f t="shared" si="139"/>
        <v>0</v>
      </c>
      <c r="DW71" s="45">
        <f t="shared" si="140"/>
        <v>0</v>
      </c>
      <c r="DX71" s="45">
        <f t="shared" si="141"/>
        <v>0</v>
      </c>
      <c r="DY71" s="45">
        <f t="shared" si="142"/>
        <v>0</v>
      </c>
      <c r="DZ71" s="45">
        <f t="shared" si="143"/>
        <v>0</v>
      </c>
    </row>
    <row r="72" spans="1:130" x14ac:dyDescent="0.25">
      <c r="A72" s="66" t="s">
        <v>53</v>
      </c>
      <c r="B72" s="47">
        <f t="shared" si="164"/>
        <v>0</v>
      </c>
      <c r="C72" s="48">
        <f t="shared" si="164"/>
        <v>0</v>
      </c>
      <c r="D72" s="37"/>
      <c r="E72" s="38"/>
      <c r="F72" s="39"/>
      <c r="G72" s="38"/>
      <c r="H72" s="39"/>
      <c r="I72" s="42"/>
      <c r="J72" s="37"/>
      <c r="K72" s="37"/>
      <c r="L72" s="39"/>
      <c r="M72" s="42"/>
      <c r="N72" s="37"/>
      <c r="O72" s="38"/>
      <c r="P72" s="39"/>
      <c r="Q72" s="38"/>
      <c r="R72" s="39"/>
      <c r="S72" s="38"/>
      <c r="T72" s="39"/>
      <c r="U72" s="38"/>
      <c r="V72" s="39"/>
      <c r="W72" s="38"/>
      <c r="X72" s="39"/>
      <c r="Y72" s="38"/>
      <c r="Z72" s="39"/>
      <c r="AA72" s="38"/>
      <c r="AB72" s="39"/>
      <c r="AC72" s="38"/>
      <c r="AD72" s="39"/>
      <c r="AE72" s="38"/>
      <c r="AF72" s="39"/>
      <c r="AG72" s="38"/>
      <c r="AH72" s="39"/>
      <c r="AI72" s="38"/>
      <c r="AJ72" s="39"/>
      <c r="AK72" s="38"/>
      <c r="AL72" s="39"/>
      <c r="AM72" s="38"/>
      <c r="AN72" s="39"/>
      <c r="AO72" s="38"/>
      <c r="AP72" s="39"/>
      <c r="AQ72" s="40"/>
      <c r="AR72" s="37"/>
      <c r="AS72" s="40"/>
      <c r="AT72" s="37"/>
      <c r="AU72" s="38"/>
      <c r="AV72" s="39"/>
      <c r="AW72" s="42"/>
      <c r="AX72" s="43" t="str">
        <f t="shared" si="111"/>
        <v/>
      </c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10"/>
      <c r="BJ72" s="10"/>
      <c r="BK72" s="10"/>
      <c r="BL72" s="10"/>
      <c r="BU72" s="10"/>
      <c r="BW72" s="11"/>
      <c r="CA72" s="44" t="str">
        <f t="shared" si="112"/>
        <v/>
      </c>
      <c r="CB72" s="44" t="str">
        <f t="shared" si="113"/>
        <v/>
      </c>
      <c r="CC72" s="44" t="str">
        <f t="shared" si="114"/>
        <v/>
      </c>
      <c r="CD72" s="44" t="str">
        <f t="shared" si="115"/>
        <v/>
      </c>
      <c r="CE72" s="44" t="str">
        <f t="shared" si="116"/>
        <v/>
      </c>
      <c r="CF72" s="44" t="str">
        <f t="shared" si="144"/>
        <v/>
      </c>
      <c r="CG72" s="44" t="str">
        <f t="shared" si="145"/>
        <v/>
      </c>
      <c r="CH72" s="44" t="str">
        <f t="shared" si="146"/>
        <v/>
      </c>
      <c r="CI72" s="44" t="str">
        <f t="shared" si="147"/>
        <v/>
      </c>
      <c r="CJ72" s="44" t="str">
        <f t="shared" si="148"/>
        <v/>
      </c>
      <c r="CK72" s="44" t="str">
        <f t="shared" si="149"/>
        <v/>
      </c>
      <c r="CL72" s="44" t="str">
        <f t="shared" si="150"/>
        <v/>
      </c>
      <c r="CM72" s="44" t="str">
        <f t="shared" si="151"/>
        <v/>
      </c>
      <c r="CN72" s="44" t="str">
        <f t="shared" si="152"/>
        <v/>
      </c>
      <c r="CO72" s="44" t="str">
        <f t="shared" si="153"/>
        <v/>
      </c>
      <c r="CP72" s="44" t="str">
        <f t="shared" si="154"/>
        <v/>
      </c>
      <c r="CQ72" s="44" t="str">
        <f t="shared" si="155"/>
        <v/>
      </c>
      <c r="CR72" s="44" t="str">
        <f t="shared" si="156"/>
        <v/>
      </c>
      <c r="CS72" s="44" t="str">
        <f t="shared" si="157"/>
        <v/>
      </c>
      <c r="CT72" s="44" t="str">
        <f t="shared" si="158"/>
        <v/>
      </c>
      <c r="CU72" s="44" t="str">
        <f t="shared" si="159"/>
        <v/>
      </c>
      <c r="CV72" s="44" t="str">
        <f t="shared" si="160"/>
        <v/>
      </c>
      <c r="CW72" s="44" t="str">
        <f t="shared" si="161"/>
        <v/>
      </c>
      <c r="CX72" s="44" t="str">
        <f t="shared" si="162"/>
        <v/>
      </c>
      <c r="CY72" s="44" t="str">
        <f t="shared" si="163"/>
        <v/>
      </c>
      <c r="CZ72" s="44" t="str">
        <f t="shared" si="117"/>
        <v/>
      </c>
      <c r="DA72" s="45">
        <f t="shared" si="118"/>
        <v>0</v>
      </c>
      <c r="DB72" s="45">
        <f t="shared" si="119"/>
        <v>0</v>
      </c>
      <c r="DC72" s="45">
        <f t="shared" si="120"/>
        <v>0</v>
      </c>
      <c r="DD72" s="45">
        <f t="shared" si="121"/>
        <v>0</v>
      </c>
      <c r="DE72" s="45">
        <f t="shared" si="122"/>
        <v>0</v>
      </c>
      <c r="DF72" s="45">
        <f t="shared" si="123"/>
        <v>0</v>
      </c>
      <c r="DG72" s="45">
        <f t="shared" si="124"/>
        <v>0</v>
      </c>
      <c r="DH72" s="45">
        <f t="shared" si="125"/>
        <v>0</v>
      </c>
      <c r="DI72" s="45">
        <f t="shared" si="126"/>
        <v>0</v>
      </c>
      <c r="DJ72" s="45">
        <f t="shared" si="127"/>
        <v>0</v>
      </c>
      <c r="DK72" s="45">
        <f t="shared" si="128"/>
        <v>0</v>
      </c>
      <c r="DL72" s="45">
        <f t="shared" si="129"/>
        <v>0</v>
      </c>
      <c r="DM72" s="45">
        <f t="shared" si="130"/>
        <v>0</v>
      </c>
      <c r="DN72" s="45">
        <f t="shared" si="131"/>
        <v>0</v>
      </c>
      <c r="DO72" s="45">
        <f t="shared" si="132"/>
        <v>0</v>
      </c>
      <c r="DP72" s="45">
        <f t="shared" si="133"/>
        <v>0</v>
      </c>
      <c r="DQ72" s="45">
        <f t="shared" si="134"/>
        <v>0</v>
      </c>
      <c r="DR72" s="45">
        <f t="shared" si="135"/>
        <v>0</v>
      </c>
      <c r="DS72" s="45">
        <f t="shared" si="136"/>
        <v>0</v>
      </c>
      <c r="DT72" s="45">
        <f t="shared" si="137"/>
        <v>0</v>
      </c>
      <c r="DU72" s="45">
        <f t="shared" si="138"/>
        <v>0</v>
      </c>
      <c r="DV72" s="45">
        <f t="shared" si="139"/>
        <v>0</v>
      </c>
      <c r="DW72" s="45">
        <f t="shared" si="140"/>
        <v>0</v>
      </c>
      <c r="DX72" s="45">
        <f t="shared" si="141"/>
        <v>0</v>
      </c>
      <c r="DY72" s="45">
        <f t="shared" si="142"/>
        <v>0</v>
      </c>
      <c r="DZ72" s="45">
        <f t="shared" si="143"/>
        <v>0</v>
      </c>
    </row>
    <row r="73" spans="1:130" x14ac:dyDescent="0.25">
      <c r="A73" s="57" t="s">
        <v>54</v>
      </c>
      <c r="B73" s="411">
        <f t="shared" si="164"/>
        <v>0</v>
      </c>
      <c r="C73" s="57">
        <f t="shared" si="164"/>
        <v>0</v>
      </c>
      <c r="D73" s="58"/>
      <c r="E73" s="59"/>
      <c r="F73" s="60"/>
      <c r="G73" s="59"/>
      <c r="H73" s="60"/>
      <c r="I73" s="61"/>
      <c r="J73" s="58"/>
      <c r="K73" s="58"/>
      <c r="L73" s="60"/>
      <c r="M73" s="61"/>
      <c r="N73" s="58"/>
      <c r="O73" s="59"/>
      <c r="P73" s="60"/>
      <c r="Q73" s="59"/>
      <c r="R73" s="60"/>
      <c r="S73" s="59"/>
      <c r="T73" s="60"/>
      <c r="U73" s="59"/>
      <c r="V73" s="60"/>
      <c r="W73" s="59"/>
      <c r="X73" s="60"/>
      <c r="Y73" s="59"/>
      <c r="Z73" s="60"/>
      <c r="AA73" s="59"/>
      <c r="AB73" s="60"/>
      <c r="AC73" s="59"/>
      <c r="AD73" s="60"/>
      <c r="AE73" s="59"/>
      <c r="AF73" s="60"/>
      <c r="AG73" s="59"/>
      <c r="AH73" s="60"/>
      <c r="AI73" s="59"/>
      <c r="AJ73" s="60"/>
      <c r="AK73" s="59"/>
      <c r="AL73" s="60"/>
      <c r="AM73" s="59"/>
      <c r="AN73" s="60"/>
      <c r="AO73" s="59"/>
      <c r="AP73" s="60"/>
      <c r="AQ73" s="62"/>
      <c r="AR73" s="58"/>
      <c r="AS73" s="62"/>
      <c r="AT73" s="58"/>
      <c r="AU73" s="59"/>
      <c r="AV73" s="60"/>
      <c r="AW73" s="61"/>
      <c r="AX73" s="43" t="str">
        <f t="shared" si="111"/>
        <v/>
      </c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10"/>
      <c r="BJ73" s="10"/>
      <c r="BK73" s="10"/>
      <c r="BL73" s="10"/>
      <c r="BU73" s="10"/>
      <c r="BW73" s="11"/>
      <c r="CA73" s="44" t="str">
        <f t="shared" si="112"/>
        <v/>
      </c>
      <c r="CB73" s="44" t="str">
        <f t="shared" si="113"/>
        <v/>
      </c>
      <c r="CC73" s="44" t="str">
        <f t="shared" si="114"/>
        <v/>
      </c>
      <c r="CD73" s="44" t="str">
        <f t="shared" si="115"/>
        <v/>
      </c>
      <c r="CE73" s="44" t="str">
        <f t="shared" si="116"/>
        <v/>
      </c>
      <c r="CF73" s="44" t="str">
        <f t="shared" si="144"/>
        <v/>
      </c>
      <c r="CG73" s="44" t="str">
        <f t="shared" si="145"/>
        <v/>
      </c>
      <c r="CH73" s="44" t="str">
        <f t="shared" si="146"/>
        <v/>
      </c>
      <c r="CI73" s="44" t="str">
        <f t="shared" si="147"/>
        <v/>
      </c>
      <c r="CJ73" s="44" t="str">
        <f t="shared" si="148"/>
        <v/>
      </c>
      <c r="CK73" s="44" t="str">
        <f t="shared" si="149"/>
        <v/>
      </c>
      <c r="CL73" s="44" t="str">
        <f t="shared" si="150"/>
        <v/>
      </c>
      <c r="CM73" s="44" t="str">
        <f t="shared" si="151"/>
        <v/>
      </c>
      <c r="CN73" s="44" t="str">
        <f t="shared" si="152"/>
        <v/>
      </c>
      <c r="CO73" s="44" t="str">
        <f t="shared" si="153"/>
        <v/>
      </c>
      <c r="CP73" s="44" t="str">
        <f t="shared" si="154"/>
        <v/>
      </c>
      <c r="CQ73" s="44" t="str">
        <f t="shared" si="155"/>
        <v/>
      </c>
      <c r="CR73" s="44" t="str">
        <f t="shared" si="156"/>
        <v/>
      </c>
      <c r="CS73" s="44" t="str">
        <f t="shared" si="157"/>
        <v/>
      </c>
      <c r="CT73" s="44" t="str">
        <f t="shared" si="158"/>
        <v/>
      </c>
      <c r="CU73" s="44" t="str">
        <f t="shared" si="159"/>
        <v/>
      </c>
      <c r="CV73" s="44" t="str">
        <f t="shared" si="160"/>
        <v/>
      </c>
      <c r="CW73" s="44" t="str">
        <f t="shared" si="161"/>
        <v/>
      </c>
      <c r="CX73" s="44" t="str">
        <f t="shared" si="162"/>
        <v/>
      </c>
      <c r="CY73" s="44" t="str">
        <f t="shared" si="163"/>
        <v/>
      </c>
      <c r="CZ73" s="44" t="str">
        <f t="shared" si="117"/>
        <v/>
      </c>
      <c r="DA73" s="45">
        <f t="shared" si="118"/>
        <v>0</v>
      </c>
      <c r="DB73" s="45">
        <f t="shared" si="119"/>
        <v>0</v>
      </c>
      <c r="DC73" s="45">
        <f t="shared" si="120"/>
        <v>0</v>
      </c>
      <c r="DD73" s="45">
        <f t="shared" si="121"/>
        <v>0</v>
      </c>
      <c r="DE73" s="45">
        <f t="shared" si="122"/>
        <v>0</v>
      </c>
      <c r="DF73" s="45">
        <f t="shared" si="123"/>
        <v>0</v>
      </c>
      <c r="DG73" s="45">
        <f t="shared" si="124"/>
        <v>0</v>
      </c>
      <c r="DH73" s="45">
        <f t="shared" si="125"/>
        <v>0</v>
      </c>
      <c r="DI73" s="45">
        <f t="shared" si="126"/>
        <v>0</v>
      </c>
      <c r="DJ73" s="45">
        <f t="shared" si="127"/>
        <v>0</v>
      </c>
      <c r="DK73" s="45">
        <f t="shared" si="128"/>
        <v>0</v>
      </c>
      <c r="DL73" s="45">
        <f t="shared" si="129"/>
        <v>0</v>
      </c>
      <c r="DM73" s="45">
        <f t="shared" si="130"/>
        <v>0</v>
      </c>
      <c r="DN73" s="45">
        <f t="shared" si="131"/>
        <v>0</v>
      </c>
      <c r="DO73" s="45">
        <f t="shared" si="132"/>
        <v>0</v>
      </c>
      <c r="DP73" s="45">
        <f t="shared" si="133"/>
        <v>0</v>
      </c>
      <c r="DQ73" s="45">
        <f t="shared" si="134"/>
        <v>0</v>
      </c>
      <c r="DR73" s="45">
        <f t="shared" si="135"/>
        <v>0</v>
      </c>
      <c r="DS73" s="45">
        <f t="shared" si="136"/>
        <v>0</v>
      </c>
      <c r="DT73" s="45">
        <f t="shared" si="137"/>
        <v>0</v>
      </c>
      <c r="DU73" s="45">
        <f t="shared" si="138"/>
        <v>0</v>
      </c>
      <c r="DV73" s="45">
        <f t="shared" si="139"/>
        <v>0</v>
      </c>
      <c r="DW73" s="45">
        <f t="shared" si="140"/>
        <v>0</v>
      </c>
      <c r="DX73" s="45">
        <f t="shared" si="141"/>
        <v>0</v>
      </c>
      <c r="DY73" s="45">
        <f t="shared" si="142"/>
        <v>0</v>
      </c>
      <c r="DZ73" s="45">
        <f t="shared" si="143"/>
        <v>0</v>
      </c>
    </row>
    <row r="74" spans="1:130" x14ac:dyDescent="0.25">
      <c r="A74" s="15" t="s">
        <v>57</v>
      </c>
      <c r="B74" s="15"/>
      <c r="C74" s="15"/>
      <c r="D74" s="15"/>
      <c r="E74" s="15"/>
      <c r="F74" s="15"/>
      <c r="G74" s="15"/>
      <c r="I74" s="16"/>
      <c r="J74" s="17"/>
      <c r="K74" s="17"/>
      <c r="L74" s="17"/>
      <c r="M74" s="17"/>
      <c r="N74" s="17"/>
      <c r="O74" s="17"/>
      <c r="P74" s="17"/>
      <c r="Q74" s="8"/>
      <c r="AR74" s="9" t="s">
        <v>58</v>
      </c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T74" s="14"/>
      <c r="BU74" s="14"/>
      <c r="BV74" s="11"/>
      <c r="BW74" s="11"/>
    </row>
    <row r="75" spans="1:130" ht="15" customHeight="1" x14ac:dyDescent="0.25">
      <c r="A75" s="475" t="s">
        <v>4</v>
      </c>
      <c r="B75" s="478" t="s">
        <v>5</v>
      </c>
      <c r="C75" s="479"/>
      <c r="D75" s="482" t="s">
        <v>6</v>
      </c>
      <c r="E75" s="483"/>
      <c r="F75" s="483"/>
      <c r="G75" s="483"/>
      <c r="H75" s="483"/>
      <c r="I75" s="483"/>
      <c r="J75" s="483"/>
      <c r="K75" s="483"/>
      <c r="L75" s="483"/>
      <c r="M75" s="483"/>
      <c r="N75" s="483"/>
      <c r="O75" s="483"/>
      <c r="P75" s="483"/>
      <c r="Q75" s="483"/>
      <c r="R75" s="483"/>
      <c r="S75" s="483"/>
      <c r="T75" s="483"/>
      <c r="U75" s="483"/>
      <c r="V75" s="483"/>
      <c r="W75" s="483"/>
      <c r="X75" s="483"/>
      <c r="Y75" s="483"/>
      <c r="Z75" s="483"/>
      <c r="AA75" s="483"/>
      <c r="AB75" s="483"/>
      <c r="AC75" s="483"/>
      <c r="AD75" s="483"/>
      <c r="AE75" s="483"/>
      <c r="AF75" s="483"/>
      <c r="AG75" s="483"/>
      <c r="AH75" s="483"/>
      <c r="AI75" s="483"/>
      <c r="AJ75" s="483"/>
      <c r="AK75" s="483"/>
      <c r="AL75" s="483"/>
      <c r="AM75" s="483"/>
      <c r="AN75" s="483"/>
      <c r="AO75" s="483"/>
      <c r="AP75" s="483"/>
      <c r="AQ75" s="484"/>
      <c r="AR75" s="485" t="s">
        <v>7</v>
      </c>
      <c r="AS75" s="486"/>
      <c r="AT75" s="487" t="s">
        <v>8</v>
      </c>
      <c r="AU75" s="488"/>
      <c r="AV75" s="493" t="s">
        <v>9</v>
      </c>
      <c r="AW75" s="496" t="s">
        <v>10</v>
      </c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U75" s="10"/>
      <c r="BV75" s="11"/>
      <c r="BW75" s="11"/>
    </row>
    <row r="76" spans="1:130" ht="15" customHeight="1" x14ac:dyDescent="0.25">
      <c r="A76" s="476"/>
      <c r="B76" s="480"/>
      <c r="C76" s="481"/>
      <c r="D76" s="491" t="s">
        <v>11</v>
      </c>
      <c r="E76" s="485"/>
      <c r="F76" s="491" t="s">
        <v>12</v>
      </c>
      <c r="G76" s="485"/>
      <c r="H76" s="491" t="s">
        <v>13</v>
      </c>
      <c r="I76" s="492"/>
      <c r="J76" s="485" t="s">
        <v>14</v>
      </c>
      <c r="K76" s="485"/>
      <c r="L76" s="491" t="s">
        <v>15</v>
      </c>
      <c r="M76" s="485"/>
      <c r="N76" s="491" t="s">
        <v>16</v>
      </c>
      <c r="O76" s="485"/>
      <c r="P76" s="491" t="s">
        <v>17</v>
      </c>
      <c r="Q76" s="485"/>
      <c r="R76" s="491" t="s">
        <v>18</v>
      </c>
      <c r="S76" s="485"/>
      <c r="T76" s="491" t="s">
        <v>19</v>
      </c>
      <c r="U76" s="492"/>
      <c r="V76" s="491" t="s">
        <v>20</v>
      </c>
      <c r="W76" s="492"/>
      <c r="X76" s="491" t="s">
        <v>21</v>
      </c>
      <c r="Y76" s="492"/>
      <c r="Z76" s="491" t="s">
        <v>22</v>
      </c>
      <c r="AA76" s="492"/>
      <c r="AB76" s="491" t="s">
        <v>23</v>
      </c>
      <c r="AC76" s="492"/>
      <c r="AD76" s="491" t="s">
        <v>24</v>
      </c>
      <c r="AE76" s="492"/>
      <c r="AF76" s="491" t="s">
        <v>25</v>
      </c>
      <c r="AG76" s="492"/>
      <c r="AH76" s="491" t="s">
        <v>26</v>
      </c>
      <c r="AI76" s="492"/>
      <c r="AJ76" s="491" t="s">
        <v>27</v>
      </c>
      <c r="AK76" s="492"/>
      <c r="AL76" s="491" t="s">
        <v>28</v>
      </c>
      <c r="AM76" s="492"/>
      <c r="AN76" s="491" t="s">
        <v>29</v>
      </c>
      <c r="AO76" s="492"/>
      <c r="AP76" s="491" t="s">
        <v>30</v>
      </c>
      <c r="AQ76" s="486"/>
      <c r="AR76" s="499" t="s">
        <v>31</v>
      </c>
      <c r="AS76" s="501" t="s">
        <v>32</v>
      </c>
      <c r="AT76" s="489"/>
      <c r="AU76" s="490"/>
      <c r="AV76" s="494"/>
      <c r="AW76" s="497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U76" s="10"/>
      <c r="BV76" s="11"/>
      <c r="BW76" s="11"/>
    </row>
    <row r="77" spans="1:130" x14ac:dyDescent="0.25">
      <c r="A77" s="477"/>
      <c r="B77" s="24" t="s">
        <v>33</v>
      </c>
      <c r="C77" s="64" t="s">
        <v>34</v>
      </c>
      <c r="D77" s="18" t="s">
        <v>33</v>
      </c>
      <c r="E77" s="25" t="s">
        <v>34</v>
      </c>
      <c r="F77" s="18" t="s">
        <v>33</v>
      </c>
      <c r="G77" s="25" t="s">
        <v>34</v>
      </c>
      <c r="H77" s="18" t="s">
        <v>33</v>
      </c>
      <c r="I77" s="64" t="s">
        <v>34</v>
      </c>
      <c r="J77" s="24" t="s">
        <v>33</v>
      </c>
      <c r="K77" s="25" t="s">
        <v>34</v>
      </c>
      <c r="L77" s="18" t="s">
        <v>33</v>
      </c>
      <c r="M77" s="25" t="s">
        <v>34</v>
      </c>
      <c r="N77" s="18" t="s">
        <v>33</v>
      </c>
      <c r="O77" s="25" t="s">
        <v>34</v>
      </c>
      <c r="P77" s="18" t="s">
        <v>33</v>
      </c>
      <c r="Q77" s="25" t="s">
        <v>34</v>
      </c>
      <c r="R77" s="18" t="s">
        <v>33</v>
      </c>
      <c r="S77" s="25" t="s">
        <v>34</v>
      </c>
      <c r="T77" s="18" t="s">
        <v>33</v>
      </c>
      <c r="U77" s="25" t="s">
        <v>34</v>
      </c>
      <c r="V77" s="18" t="s">
        <v>33</v>
      </c>
      <c r="W77" s="25" t="s">
        <v>34</v>
      </c>
      <c r="X77" s="18" t="s">
        <v>33</v>
      </c>
      <c r="Y77" s="25" t="s">
        <v>34</v>
      </c>
      <c r="Z77" s="18" t="s">
        <v>33</v>
      </c>
      <c r="AA77" s="25" t="s">
        <v>34</v>
      </c>
      <c r="AB77" s="18" t="s">
        <v>33</v>
      </c>
      <c r="AC77" s="25" t="s">
        <v>34</v>
      </c>
      <c r="AD77" s="18" t="s">
        <v>33</v>
      </c>
      <c r="AE77" s="25" t="s">
        <v>34</v>
      </c>
      <c r="AF77" s="18" t="s">
        <v>33</v>
      </c>
      <c r="AG77" s="25" t="s">
        <v>34</v>
      </c>
      <c r="AH77" s="18" t="s">
        <v>33</v>
      </c>
      <c r="AI77" s="25" t="s">
        <v>34</v>
      </c>
      <c r="AJ77" s="18" t="s">
        <v>33</v>
      </c>
      <c r="AK77" s="25" t="s">
        <v>34</v>
      </c>
      <c r="AL77" s="18" t="s">
        <v>33</v>
      </c>
      <c r="AM77" s="25" t="s">
        <v>34</v>
      </c>
      <c r="AN77" s="18" t="s">
        <v>33</v>
      </c>
      <c r="AO77" s="25" t="s">
        <v>34</v>
      </c>
      <c r="AP77" s="18" t="s">
        <v>33</v>
      </c>
      <c r="AQ77" s="26" t="s">
        <v>34</v>
      </c>
      <c r="AR77" s="500"/>
      <c r="AS77" s="502"/>
      <c r="AT77" s="410" t="s">
        <v>35</v>
      </c>
      <c r="AU77" s="408" t="s">
        <v>36</v>
      </c>
      <c r="AV77" s="495"/>
      <c r="AW77" s="498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U77" s="10"/>
      <c r="BV77" s="11"/>
      <c r="BW77" s="11"/>
    </row>
    <row r="78" spans="1:130" x14ac:dyDescent="0.25">
      <c r="A78" s="65" t="s">
        <v>37</v>
      </c>
      <c r="B78" s="31">
        <f t="shared" ref="B78:C85" si="165">+N78+P78+R78+T78+V78+X78+Z78+AB78+AD78+AF78+AH78+AJ78+AL78+AN78+AP78</f>
        <v>0</v>
      </c>
      <c r="C78" s="32">
        <f t="shared" si="165"/>
        <v>0</v>
      </c>
      <c r="D78" s="33"/>
      <c r="E78" s="34"/>
      <c r="F78" s="35"/>
      <c r="G78" s="34"/>
      <c r="H78" s="35"/>
      <c r="I78" s="34"/>
      <c r="J78" s="35"/>
      <c r="K78" s="34"/>
      <c r="L78" s="35"/>
      <c r="M78" s="36"/>
      <c r="N78" s="37"/>
      <c r="O78" s="38"/>
      <c r="P78" s="39"/>
      <c r="Q78" s="38"/>
      <c r="R78" s="39"/>
      <c r="S78" s="38"/>
      <c r="T78" s="39"/>
      <c r="U78" s="38"/>
      <c r="V78" s="39"/>
      <c r="W78" s="38"/>
      <c r="X78" s="39"/>
      <c r="Y78" s="38"/>
      <c r="Z78" s="39"/>
      <c r="AA78" s="38"/>
      <c r="AB78" s="39"/>
      <c r="AC78" s="38"/>
      <c r="AD78" s="39"/>
      <c r="AE78" s="38"/>
      <c r="AF78" s="39"/>
      <c r="AG78" s="38"/>
      <c r="AH78" s="39"/>
      <c r="AI78" s="38"/>
      <c r="AJ78" s="39"/>
      <c r="AK78" s="38"/>
      <c r="AL78" s="39"/>
      <c r="AM78" s="38"/>
      <c r="AN78" s="39"/>
      <c r="AO78" s="38"/>
      <c r="AP78" s="39"/>
      <c r="AQ78" s="40"/>
      <c r="AR78" s="41"/>
      <c r="AS78" s="40"/>
      <c r="AT78" s="37"/>
      <c r="AU78" s="38"/>
      <c r="AV78" s="39"/>
      <c r="AW78" s="42"/>
      <c r="AX78" s="43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10"/>
      <c r="BJ78" s="10"/>
      <c r="BK78" s="10"/>
      <c r="BL78" s="10"/>
      <c r="BU78" s="11"/>
      <c r="BV78" s="11"/>
      <c r="BW78" s="11"/>
      <c r="CA78" s="44" t="str">
        <f t="shared" ref="CA78:CA95" si="167">IF(B78&lt;C78,"* El total de Reactivos NO DEBE ser superior al total de Procesados. ","")</f>
        <v/>
      </c>
      <c r="CB78" s="44" t="str">
        <f t="shared" ref="CB78:CB95" si="168">IF(B78&lt;&gt;(AR78+ AS78),"* La suma de las columnas Sexo DEBE SER IGUAL a los Procesados. ","")</f>
        <v/>
      </c>
      <c r="CC78" s="44" t="str">
        <f t="shared" ref="CC78:CC95" si="169">IF(B78&lt;(AT78+ AU78),"* La suma de las columna Trans NO DEBE ser superior al total de Procesados. ","")</f>
        <v/>
      </c>
      <c r="CD78" s="44" t="str">
        <f t="shared" ref="CD78:CD95" si="170">IF(B78&lt;AV78,"* La columna Pueblos Originarios NO DEBE ser superior al total de Procesados. ","")</f>
        <v/>
      </c>
      <c r="CE78" s="44" t="str">
        <f t="shared" ref="CE78:CE95" si="171">IF(B78&lt;AW78,"* La columna Migrantes NO DEBE ser superior al total de Procesados. ","")</f>
        <v/>
      </c>
      <c r="CF78" s="44" t="str">
        <f>IF(D78&lt;E78,CONCATENATE("* El total de procesados debe ser mayor o igual al total de Reactivos en el grupo de edad ",$D$76),"")</f>
        <v/>
      </c>
      <c r="CG78" s="44" t="str">
        <f>IF(F78&lt;G78,CONCATENATE("* El total de procesados debe ser mayor o igual al total de Reactivos en el grupo de edad ",$F$76),"")</f>
        <v/>
      </c>
      <c r="CH78" s="44" t="str">
        <f>IF(H78&lt;I78,CONCATENATE("* El total de procesados debe ser mayor o igual al total de Reactivos en el grupo de edad ",$H$76),"")</f>
        <v/>
      </c>
      <c r="CI78" s="44" t="str">
        <f>IF(J78&lt;K78,CONCATENATE("* El total de procesados debe ser mayor o igual al total de Reactivos en el grupo de edad ",$J$76),"")</f>
        <v/>
      </c>
      <c r="CJ78" s="44" t="str">
        <f>IF(L78&lt;M78,CONCATENATE("* El total de procesados debe ser mayor o igual al total de Reactivos en el grupo de edad ",$L$76),"")</f>
        <v/>
      </c>
      <c r="CK78" s="44" t="str">
        <f>IF(N78&lt;O78,CONCATENATE("* El total de procesados debe ser mayor o igual al total de Reactivos en el grupo de edad ",$N$76),"")</f>
        <v/>
      </c>
      <c r="CL78" s="44" t="str">
        <f>IF(P78&lt;Q78,CONCATENATE("* El total de procesados debe ser mayor o igual al total de Reactivos en el grupo de edad ",$P$76),"")</f>
        <v/>
      </c>
      <c r="CM78" s="44" t="str">
        <f>IF(R78&lt;S78,CONCATENATE("* El total de procesados debe ser mayor o igual al total de Reactivos en el grupo de edad ",$R$76),"")</f>
        <v/>
      </c>
      <c r="CN78" s="44" t="str">
        <f>IF(T78&lt;U78,CONCATENATE("* El total de procesados debe ser mayor o igual al total de Reactivos en el grupo de edad ",$T$76),"")</f>
        <v/>
      </c>
      <c r="CO78" s="44" t="str">
        <f>IF(V78&lt;W78,CONCATENATE("* El total de procesados debe ser mayor o igual al total de Reactivos en el grupo de edad ",$V$76),"")</f>
        <v/>
      </c>
      <c r="CP78" s="44" t="str">
        <f>IF(X78&lt;Y78,CONCATENATE("* El total de procesados debe ser mayor o igual al total de Reactivos en el grupo de edad ",$X$76),"")</f>
        <v/>
      </c>
      <c r="CQ78" s="44" t="str">
        <f>IF(Z78&lt;AA78,CONCATENATE("* El total de procesados debe ser mayor o igual al total de Reactivos en el grupo de edad ",$Z$76),"")</f>
        <v/>
      </c>
      <c r="CR78" s="44" t="str">
        <f>IF(AB78&lt;AC78,CONCATENATE("* El total de procesados debe ser mayor o igual al total de Reactivos en el grupo de edad ",$AB$76),"")</f>
        <v/>
      </c>
      <c r="CS78" s="44" t="str">
        <f>IF(AD78&lt;AE78,CONCATENATE("* El total de procesados debe ser mayor o igual al total de Reactivos en el grupo de edad ",$AD$76),"")</f>
        <v/>
      </c>
      <c r="CT78" s="44" t="str">
        <f>IF(AF78&lt;AG78,CONCATENATE("* El total de procesados debe ser mayor o igual al total de Reactivos en el grupo de edad ",$AF$76),"")</f>
        <v/>
      </c>
      <c r="CU78" s="44" t="str">
        <f>IF(AH78&lt;AI78,CONCATENATE("* El total de procesados debe ser mayor o igual al total de Reactivos en el grupo de edad ",$AH$76),"")</f>
        <v/>
      </c>
      <c r="CV78" s="44" t="str">
        <f>IF(AJ78&lt;AK78,CONCATENATE("* El total de procesados debe ser mayor o igual al total de Reactivos en el grupo de edad ",$AJ$76),"")</f>
        <v/>
      </c>
      <c r="CW78" s="44" t="str">
        <f>IF(AL78&lt;AM78,CONCATENATE("* El total de procesados debe ser mayor o igual al total de Reactivos en el grupo de edad ",$AL$76),"")</f>
        <v/>
      </c>
      <c r="CX78" s="44" t="str">
        <f>IF(AN78&lt;AO78,CONCATENATE("* El total de procesados debe ser mayor o igual al total de Reactivos en el grupo de edad ",$AN$76),"")</f>
        <v/>
      </c>
      <c r="CY78" s="44" t="str">
        <f>IF(AP78&lt;AQ78,CONCATENATE("* El total de procesados debe ser mayor o igual al total de Reactivos en el grupo de edad ",$AP$76),"")</f>
        <v/>
      </c>
      <c r="CZ78" s="44" t="str">
        <f t="shared" ref="CZ78:CZ95" si="172">IF(AND(B78&lt;&gt;0,OR(AT78="",AU78="",AV78="",AW78="")),"* No olvide digitar la columna Trans y/o Pueblos Originarios y/o Migrantes (Digite Cero si no tiene). ","")</f>
        <v/>
      </c>
      <c r="DA78" s="45">
        <f t="shared" ref="DA78:DA95" si="173">IF(B78&lt;   C78,1,0)</f>
        <v>0</v>
      </c>
      <c r="DB78" s="45">
        <f t="shared" ref="DB78:DB95" si="174">IF(B78&lt;&gt; AR78+AS78,1,0)</f>
        <v>0</v>
      </c>
      <c r="DC78" s="45">
        <f t="shared" ref="DC78:DC95" si="175">IF(B78&lt;  AT78+AU78,1,0)</f>
        <v>0</v>
      </c>
      <c r="DD78" s="45">
        <f t="shared" ref="DD78:DD95" si="176">IF(B78&lt;  AV78,1,0)</f>
        <v>0</v>
      </c>
      <c r="DE78" s="45">
        <f t="shared" ref="DE78:DE95" si="177">IF(B78&lt;  AW78,1,0)</f>
        <v>0</v>
      </c>
      <c r="DF78" s="45">
        <f t="shared" ref="DF78:DF95" si="178">IF(D78&lt;E78,1,0)</f>
        <v>0</v>
      </c>
      <c r="DG78" s="45">
        <f t="shared" ref="DG78:DG95" si="179">IF(F78&lt;G78,1,0)</f>
        <v>0</v>
      </c>
      <c r="DH78" s="45">
        <f t="shared" ref="DH78:DH95" si="180">IF(H78&lt;I78,1,0)</f>
        <v>0</v>
      </c>
      <c r="DI78" s="45">
        <f t="shared" ref="DI78:DI95" si="181">IF(J78&lt;K78,1,0)</f>
        <v>0</v>
      </c>
      <c r="DJ78" s="45">
        <f t="shared" ref="DJ78:DJ95" si="182">IF(L78&lt;M78,1,0)</f>
        <v>0</v>
      </c>
      <c r="DK78" s="45">
        <f t="shared" ref="DK78:DK95" si="183">IF(N78&lt;O78,1,0)</f>
        <v>0</v>
      </c>
      <c r="DL78" s="45">
        <f t="shared" ref="DL78:DL95" si="184">IF(P78&lt;Q78,1,0)</f>
        <v>0</v>
      </c>
      <c r="DM78" s="45">
        <f t="shared" ref="DM78:DM95" si="185">IF(R78&lt;S78,1,0)</f>
        <v>0</v>
      </c>
      <c r="DN78" s="45">
        <f t="shared" ref="DN78:DN95" si="186">IF(T78&lt;U78,1,0)</f>
        <v>0</v>
      </c>
      <c r="DO78" s="45">
        <f t="shared" ref="DO78:DO95" si="187">IF(V78&lt;W78,1,0)</f>
        <v>0</v>
      </c>
      <c r="DP78" s="45">
        <f t="shared" ref="DP78:DP95" si="188">IF(X78&lt;Y78,1,0)</f>
        <v>0</v>
      </c>
      <c r="DQ78" s="45">
        <f t="shared" ref="DQ78:DQ95" si="189">IF(Z78&lt;AA78,1,0)</f>
        <v>0</v>
      </c>
      <c r="DR78" s="45">
        <f t="shared" ref="DR78:DR95" si="190">IF(AB78&lt;AC78,1,0)</f>
        <v>0</v>
      </c>
      <c r="DS78" s="45">
        <f t="shared" ref="DS78:DS95" si="191">IF(AD78&lt;AE78,1,0)</f>
        <v>0</v>
      </c>
      <c r="DT78" s="45">
        <f t="shared" ref="DT78:DT95" si="192">IF(AF78&lt;AG78,1,0)</f>
        <v>0</v>
      </c>
      <c r="DU78" s="45">
        <f t="shared" ref="DU78:DU95" si="193">IF(AH78&lt;AI78,1,0)</f>
        <v>0</v>
      </c>
      <c r="DV78" s="45">
        <f t="shared" ref="DV78:DV95" si="194">IF(AJ78&lt;AK78,1,0)</f>
        <v>0</v>
      </c>
      <c r="DW78" s="45">
        <f t="shared" ref="DW78:DW95" si="195">IF(AL78&lt;AM78,1,0)</f>
        <v>0</v>
      </c>
      <c r="DX78" s="45">
        <f t="shared" ref="DX78:DX95" si="196">IF(AN78&lt;AO78,1,0)</f>
        <v>0</v>
      </c>
      <c r="DY78" s="45">
        <f t="shared" ref="DY78:DY95" si="197">IF(AP78&lt;AQ78,1,0)</f>
        <v>0</v>
      </c>
      <c r="DZ78" s="45">
        <f t="shared" ref="DZ78:DZ95" si="198">IF(AND(B78&lt;&gt;0,OR(AT78="",AU78="",AV78="",AW78="")),1,0)</f>
        <v>0</v>
      </c>
    </row>
    <row r="79" spans="1:130" x14ac:dyDescent="0.25">
      <c r="A79" s="66" t="s">
        <v>38</v>
      </c>
      <c r="B79" s="47">
        <f t="shared" si="165"/>
        <v>0</v>
      </c>
      <c r="C79" s="48">
        <f t="shared" si="165"/>
        <v>0</v>
      </c>
      <c r="D79" s="33"/>
      <c r="E79" s="34"/>
      <c r="F79" s="35"/>
      <c r="G79" s="34"/>
      <c r="H79" s="35"/>
      <c r="I79" s="34"/>
      <c r="J79" s="35"/>
      <c r="K79" s="34"/>
      <c r="L79" s="35"/>
      <c r="M79" s="36"/>
      <c r="N79" s="37"/>
      <c r="O79" s="38"/>
      <c r="P79" s="39"/>
      <c r="Q79" s="38"/>
      <c r="R79" s="39"/>
      <c r="S79" s="38"/>
      <c r="T79" s="39"/>
      <c r="U79" s="38"/>
      <c r="V79" s="39"/>
      <c r="W79" s="38"/>
      <c r="X79" s="39"/>
      <c r="Y79" s="38"/>
      <c r="Z79" s="39"/>
      <c r="AA79" s="38"/>
      <c r="AB79" s="39"/>
      <c r="AC79" s="38"/>
      <c r="AD79" s="39"/>
      <c r="AE79" s="38"/>
      <c r="AF79" s="39"/>
      <c r="AG79" s="38"/>
      <c r="AH79" s="39"/>
      <c r="AI79" s="38"/>
      <c r="AJ79" s="39"/>
      <c r="AK79" s="38"/>
      <c r="AL79" s="39"/>
      <c r="AM79" s="38"/>
      <c r="AN79" s="39"/>
      <c r="AO79" s="38"/>
      <c r="AP79" s="39"/>
      <c r="AQ79" s="40"/>
      <c r="AR79" s="41"/>
      <c r="AS79" s="40"/>
      <c r="AT79" s="37"/>
      <c r="AU79" s="38"/>
      <c r="AV79" s="39"/>
      <c r="AW79" s="42"/>
      <c r="AX79" s="43" t="str">
        <f t="shared" si="166"/>
        <v/>
      </c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10"/>
      <c r="BJ79" s="10"/>
      <c r="BK79" s="10"/>
      <c r="BL79" s="10"/>
      <c r="BU79" s="11"/>
      <c r="BV79" s="11"/>
      <c r="BW79" s="11"/>
      <c r="CA79" s="44" t="str">
        <f t="shared" si="167"/>
        <v/>
      </c>
      <c r="CB79" s="44" t="str">
        <f t="shared" si="168"/>
        <v/>
      </c>
      <c r="CC79" s="44" t="str">
        <f t="shared" si="169"/>
        <v/>
      </c>
      <c r="CD79" s="44" t="str">
        <f t="shared" si="170"/>
        <v/>
      </c>
      <c r="CE79" s="44" t="str">
        <f t="shared" si="171"/>
        <v/>
      </c>
      <c r="CF79" s="44" t="str">
        <f t="shared" ref="CF79:CF95" si="199">IF(D79&lt;E79,CONCATENATE("* El total de procesados debe ser mayor o igual al total de Reactivos en el grupo de edad ",$D$76),"")</f>
        <v/>
      </c>
      <c r="CG79" s="44" t="str">
        <f t="shared" ref="CG79:CG95" si="200">IF(F79&lt;G79,CONCATENATE("* El total de procesados debe ser mayor o igual al total de Reactivos en el grupo de edad ",$F$76),"")</f>
        <v/>
      </c>
      <c r="CH79" s="44" t="str">
        <f t="shared" ref="CH79:CH95" si="201">IF(H79&lt;I79,CONCATENATE("* El total de procesados debe ser mayor o igual al total de Reactivos en el grupo de edad ",$H$76),"")</f>
        <v/>
      </c>
      <c r="CI79" s="44" t="str">
        <f t="shared" ref="CI79:CI95" si="202">IF(J79&lt;K79,CONCATENATE("* El total de procesados debe ser mayor o igual al total de Reactivos en el grupo de edad ",$J$76),"")</f>
        <v/>
      </c>
      <c r="CJ79" s="44" t="str">
        <f t="shared" ref="CJ79:CJ95" si="203">IF(L79&lt;M79,CONCATENATE("* El total de procesados debe ser mayor o igual al total de Reactivos en el grupo de edad ",$L$76),"")</f>
        <v/>
      </c>
      <c r="CK79" s="44" t="str">
        <f t="shared" ref="CK79:CK95" si="204">IF(N79&lt;O79,CONCATENATE("* El total de procesados debe ser mayor o igual al total de Reactivos en el grupo de edad ",$N$76),"")</f>
        <v/>
      </c>
      <c r="CL79" s="44" t="str">
        <f t="shared" ref="CL79:CL95" si="205">IF(P79&lt;Q79,CONCATENATE("* El total de procesados debe ser mayor o igual al total de Reactivos en el grupo de edad ",$P$76),"")</f>
        <v/>
      </c>
      <c r="CM79" s="44" t="str">
        <f t="shared" ref="CM79:CM95" si="206">IF(R79&lt;S79,CONCATENATE("* El total de procesados debe ser mayor o igual al total de Reactivos en el grupo de edad ",$R$76),"")</f>
        <v/>
      </c>
      <c r="CN79" s="44" t="str">
        <f t="shared" ref="CN79:CN95" si="207">IF(T79&lt;U79,CONCATENATE("* El total de procesados debe ser mayor o igual al total de Reactivos en el grupo de edad ",$T$76),"")</f>
        <v/>
      </c>
      <c r="CO79" s="44" t="str">
        <f t="shared" ref="CO79:CO95" si="208">IF(V79&lt;W79,CONCATENATE("* El total de procesados debe ser mayor o igual al total de Reactivos en el grupo de edad ",$V$76),"")</f>
        <v/>
      </c>
      <c r="CP79" s="44" t="str">
        <f t="shared" ref="CP79:CP95" si="209">IF(X79&lt;Y79,CONCATENATE("* El total de procesados debe ser mayor o igual al total de Reactivos en el grupo de edad ",$X$76),"")</f>
        <v/>
      </c>
      <c r="CQ79" s="44" t="str">
        <f t="shared" ref="CQ79:CQ95" si="210">IF(Z79&lt;AA79,CONCATENATE("* El total de procesados debe ser mayor o igual al total de Reactivos en el grupo de edad ",$Z$76),"")</f>
        <v/>
      </c>
      <c r="CR79" s="44" t="str">
        <f t="shared" ref="CR79:CR95" si="211">IF(AB79&lt;AC79,CONCATENATE("* El total de procesados debe ser mayor o igual al total de Reactivos en el grupo de edad ",$AB$76),"")</f>
        <v/>
      </c>
      <c r="CS79" s="44" t="str">
        <f t="shared" ref="CS79:CS95" si="212">IF(AD79&lt;AE79,CONCATENATE("* El total de procesados debe ser mayor o igual al total de Reactivos en el grupo de edad ",$AD$76),"")</f>
        <v/>
      </c>
      <c r="CT79" s="44" t="str">
        <f t="shared" ref="CT79:CT95" si="213">IF(AF79&lt;AG79,CONCATENATE("* El total de procesados debe ser mayor o igual al total de Reactivos en el grupo de edad ",$AF$76),"")</f>
        <v/>
      </c>
      <c r="CU79" s="44" t="str">
        <f t="shared" ref="CU79:CU95" si="214">IF(AH79&lt;AI79,CONCATENATE("* El total de procesados debe ser mayor o igual al total de Reactivos en el grupo de edad ",$AH$76),"")</f>
        <v/>
      </c>
      <c r="CV79" s="44" t="str">
        <f t="shared" ref="CV79:CV95" si="215">IF(AJ79&lt;AK79,CONCATENATE("* El total de procesados debe ser mayor o igual al total de Reactivos en el grupo de edad ",$AJ$76),"")</f>
        <v/>
      </c>
      <c r="CW79" s="44" t="str">
        <f t="shared" ref="CW79:CW95" si="216">IF(AL79&lt;AM79,CONCATENATE("* El total de procesados debe ser mayor o igual al total de Reactivos en el grupo de edad ",$AL$76),"")</f>
        <v/>
      </c>
      <c r="CX79" s="44" t="str">
        <f t="shared" ref="CX79:CX95" si="217">IF(AN79&lt;AO79,CONCATENATE("* El total de procesados debe ser mayor o igual al total de Reactivos en el grupo de edad ",$AN$76),"")</f>
        <v/>
      </c>
      <c r="CY79" s="44" t="str">
        <f t="shared" ref="CY79:CY95" si="218">IF(AP79&lt;AQ79,CONCATENATE("* El total de procesados debe ser mayor o igual al total de Reactivos en el grupo de edad ",$AP$76),"")</f>
        <v/>
      </c>
      <c r="CZ79" s="44" t="str">
        <f t="shared" si="172"/>
        <v/>
      </c>
      <c r="DA79" s="45">
        <f t="shared" si="173"/>
        <v>0</v>
      </c>
      <c r="DB79" s="45">
        <f t="shared" si="174"/>
        <v>0</v>
      </c>
      <c r="DC79" s="45">
        <f t="shared" si="175"/>
        <v>0</v>
      </c>
      <c r="DD79" s="45">
        <f t="shared" si="176"/>
        <v>0</v>
      </c>
      <c r="DE79" s="45">
        <f t="shared" si="177"/>
        <v>0</v>
      </c>
      <c r="DF79" s="45">
        <f t="shared" si="178"/>
        <v>0</v>
      </c>
      <c r="DG79" s="45">
        <f t="shared" si="179"/>
        <v>0</v>
      </c>
      <c r="DH79" s="45">
        <f t="shared" si="180"/>
        <v>0</v>
      </c>
      <c r="DI79" s="45">
        <f t="shared" si="181"/>
        <v>0</v>
      </c>
      <c r="DJ79" s="45">
        <f t="shared" si="182"/>
        <v>0</v>
      </c>
      <c r="DK79" s="45">
        <f t="shared" si="183"/>
        <v>0</v>
      </c>
      <c r="DL79" s="45">
        <f t="shared" si="184"/>
        <v>0</v>
      </c>
      <c r="DM79" s="45">
        <f t="shared" si="185"/>
        <v>0</v>
      </c>
      <c r="DN79" s="45">
        <f t="shared" si="186"/>
        <v>0</v>
      </c>
      <c r="DO79" s="45">
        <f t="shared" si="187"/>
        <v>0</v>
      </c>
      <c r="DP79" s="45">
        <f t="shared" si="188"/>
        <v>0</v>
      </c>
      <c r="DQ79" s="45">
        <f t="shared" si="189"/>
        <v>0</v>
      </c>
      <c r="DR79" s="45">
        <f t="shared" si="190"/>
        <v>0</v>
      </c>
      <c r="DS79" s="45">
        <f t="shared" si="191"/>
        <v>0</v>
      </c>
      <c r="DT79" s="45">
        <f t="shared" si="192"/>
        <v>0</v>
      </c>
      <c r="DU79" s="45">
        <f t="shared" si="193"/>
        <v>0</v>
      </c>
      <c r="DV79" s="45">
        <f t="shared" si="194"/>
        <v>0</v>
      </c>
      <c r="DW79" s="45">
        <f t="shared" si="195"/>
        <v>0</v>
      </c>
      <c r="DX79" s="45">
        <f t="shared" si="196"/>
        <v>0</v>
      </c>
      <c r="DY79" s="45">
        <f t="shared" si="197"/>
        <v>0</v>
      </c>
      <c r="DZ79" s="45">
        <f t="shared" si="198"/>
        <v>0</v>
      </c>
    </row>
    <row r="80" spans="1:130" x14ac:dyDescent="0.25">
      <c r="A80" s="66" t="s">
        <v>39</v>
      </c>
      <c r="B80" s="47">
        <f t="shared" si="165"/>
        <v>0</v>
      </c>
      <c r="C80" s="48">
        <f t="shared" si="165"/>
        <v>0</v>
      </c>
      <c r="D80" s="33"/>
      <c r="E80" s="34"/>
      <c r="F80" s="35"/>
      <c r="G80" s="34"/>
      <c r="H80" s="35"/>
      <c r="I80" s="34"/>
      <c r="J80" s="35"/>
      <c r="K80" s="34"/>
      <c r="L80" s="35"/>
      <c r="M80" s="36"/>
      <c r="N80" s="37"/>
      <c r="O80" s="38"/>
      <c r="P80" s="39"/>
      <c r="Q80" s="38"/>
      <c r="R80" s="39"/>
      <c r="S80" s="38"/>
      <c r="T80" s="39"/>
      <c r="U80" s="38"/>
      <c r="V80" s="39"/>
      <c r="W80" s="38"/>
      <c r="X80" s="39"/>
      <c r="Y80" s="38"/>
      <c r="Z80" s="39"/>
      <c r="AA80" s="38"/>
      <c r="AB80" s="39"/>
      <c r="AC80" s="38"/>
      <c r="AD80" s="39"/>
      <c r="AE80" s="38"/>
      <c r="AF80" s="39"/>
      <c r="AG80" s="38"/>
      <c r="AH80" s="39"/>
      <c r="AI80" s="38"/>
      <c r="AJ80" s="39"/>
      <c r="AK80" s="38"/>
      <c r="AL80" s="39"/>
      <c r="AM80" s="38"/>
      <c r="AN80" s="39"/>
      <c r="AO80" s="38"/>
      <c r="AP80" s="39"/>
      <c r="AQ80" s="40"/>
      <c r="AR80" s="41"/>
      <c r="AS80" s="40"/>
      <c r="AT80" s="37"/>
      <c r="AU80" s="38"/>
      <c r="AV80" s="39"/>
      <c r="AW80" s="42"/>
      <c r="AX80" s="43" t="str">
        <f t="shared" si="166"/>
        <v/>
      </c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10"/>
      <c r="BJ80" s="10"/>
      <c r="BK80" s="10"/>
      <c r="BL80" s="10"/>
      <c r="BU80" s="11"/>
      <c r="BV80" s="11"/>
      <c r="BW80" s="11"/>
      <c r="CA80" s="44" t="str">
        <f t="shared" si="167"/>
        <v/>
      </c>
      <c r="CB80" s="44" t="str">
        <f t="shared" si="168"/>
        <v/>
      </c>
      <c r="CC80" s="44" t="str">
        <f t="shared" si="169"/>
        <v/>
      </c>
      <c r="CD80" s="44" t="str">
        <f t="shared" si="170"/>
        <v/>
      </c>
      <c r="CE80" s="44" t="str">
        <f t="shared" si="171"/>
        <v/>
      </c>
      <c r="CF80" s="44" t="str">
        <f t="shared" si="199"/>
        <v/>
      </c>
      <c r="CG80" s="44" t="str">
        <f t="shared" si="200"/>
        <v/>
      </c>
      <c r="CH80" s="44" t="str">
        <f t="shared" si="201"/>
        <v/>
      </c>
      <c r="CI80" s="44" t="str">
        <f t="shared" si="202"/>
        <v/>
      </c>
      <c r="CJ80" s="44" t="str">
        <f t="shared" si="203"/>
        <v/>
      </c>
      <c r="CK80" s="44" t="str">
        <f t="shared" si="204"/>
        <v/>
      </c>
      <c r="CL80" s="44" t="str">
        <f t="shared" si="205"/>
        <v/>
      </c>
      <c r="CM80" s="44" t="str">
        <f t="shared" si="206"/>
        <v/>
      </c>
      <c r="CN80" s="44" t="str">
        <f t="shared" si="207"/>
        <v/>
      </c>
      <c r="CO80" s="44" t="str">
        <f t="shared" si="208"/>
        <v/>
      </c>
      <c r="CP80" s="44" t="str">
        <f t="shared" si="209"/>
        <v/>
      </c>
      <c r="CQ80" s="44" t="str">
        <f t="shared" si="210"/>
        <v/>
      </c>
      <c r="CR80" s="44" t="str">
        <f t="shared" si="211"/>
        <v/>
      </c>
      <c r="CS80" s="44" t="str">
        <f t="shared" si="212"/>
        <v/>
      </c>
      <c r="CT80" s="44" t="str">
        <f t="shared" si="213"/>
        <v/>
      </c>
      <c r="CU80" s="44" t="str">
        <f t="shared" si="214"/>
        <v/>
      </c>
      <c r="CV80" s="44" t="str">
        <f t="shared" si="215"/>
        <v/>
      </c>
      <c r="CW80" s="44" t="str">
        <f t="shared" si="216"/>
        <v/>
      </c>
      <c r="CX80" s="44" t="str">
        <f t="shared" si="217"/>
        <v/>
      </c>
      <c r="CY80" s="44" t="str">
        <f t="shared" si="218"/>
        <v/>
      </c>
      <c r="CZ80" s="44" t="str">
        <f t="shared" si="172"/>
        <v/>
      </c>
      <c r="DA80" s="45">
        <f t="shared" si="173"/>
        <v>0</v>
      </c>
      <c r="DB80" s="45">
        <f t="shared" si="174"/>
        <v>0</v>
      </c>
      <c r="DC80" s="45">
        <f t="shared" si="175"/>
        <v>0</v>
      </c>
      <c r="DD80" s="45">
        <f t="shared" si="176"/>
        <v>0</v>
      </c>
      <c r="DE80" s="45">
        <f t="shared" si="177"/>
        <v>0</v>
      </c>
      <c r="DF80" s="45">
        <f t="shared" si="178"/>
        <v>0</v>
      </c>
      <c r="DG80" s="45">
        <f t="shared" si="179"/>
        <v>0</v>
      </c>
      <c r="DH80" s="45">
        <f t="shared" si="180"/>
        <v>0</v>
      </c>
      <c r="DI80" s="45">
        <f t="shared" si="181"/>
        <v>0</v>
      </c>
      <c r="DJ80" s="45">
        <f t="shared" si="182"/>
        <v>0</v>
      </c>
      <c r="DK80" s="45">
        <f t="shared" si="183"/>
        <v>0</v>
      </c>
      <c r="DL80" s="45">
        <f t="shared" si="184"/>
        <v>0</v>
      </c>
      <c r="DM80" s="45">
        <f t="shared" si="185"/>
        <v>0</v>
      </c>
      <c r="DN80" s="45">
        <f t="shared" si="186"/>
        <v>0</v>
      </c>
      <c r="DO80" s="45">
        <f t="shared" si="187"/>
        <v>0</v>
      </c>
      <c r="DP80" s="45">
        <f t="shared" si="188"/>
        <v>0</v>
      </c>
      <c r="DQ80" s="45">
        <f t="shared" si="189"/>
        <v>0</v>
      </c>
      <c r="DR80" s="45">
        <f t="shared" si="190"/>
        <v>0</v>
      </c>
      <c r="DS80" s="45">
        <f t="shared" si="191"/>
        <v>0</v>
      </c>
      <c r="DT80" s="45">
        <f t="shared" si="192"/>
        <v>0</v>
      </c>
      <c r="DU80" s="45">
        <f t="shared" si="193"/>
        <v>0</v>
      </c>
      <c r="DV80" s="45">
        <f t="shared" si="194"/>
        <v>0</v>
      </c>
      <c r="DW80" s="45">
        <f t="shared" si="195"/>
        <v>0</v>
      </c>
      <c r="DX80" s="45">
        <f t="shared" si="196"/>
        <v>0</v>
      </c>
      <c r="DY80" s="45">
        <f t="shared" si="197"/>
        <v>0</v>
      </c>
      <c r="DZ80" s="45">
        <f t="shared" si="198"/>
        <v>0</v>
      </c>
    </row>
    <row r="81" spans="1:130" x14ac:dyDescent="0.25">
      <c r="A81" s="66" t="s">
        <v>40</v>
      </c>
      <c r="B81" s="47">
        <f t="shared" si="165"/>
        <v>0</v>
      </c>
      <c r="C81" s="48">
        <f t="shared" si="165"/>
        <v>0</v>
      </c>
      <c r="D81" s="33"/>
      <c r="E81" s="34"/>
      <c r="F81" s="35"/>
      <c r="G81" s="34"/>
      <c r="H81" s="35"/>
      <c r="I81" s="34"/>
      <c r="J81" s="35"/>
      <c r="K81" s="34"/>
      <c r="L81" s="35"/>
      <c r="M81" s="36"/>
      <c r="N81" s="37"/>
      <c r="O81" s="38"/>
      <c r="P81" s="39"/>
      <c r="Q81" s="38"/>
      <c r="R81" s="39"/>
      <c r="S81" s="38"/>
      <c r="T81" s="39"/>
      <c r="U81" s="38"/>
      <c r="V81" s="39"/>
      <c r="W81" s="38"/>
      <c r="X81" s="39"/>
      <c r="Y81" s="38"/>
      <c r="Z81" s="39"/>
      <c r="AA81" s="38"/>
      <c r="AB81" s="39"/>
      <c r="AC81" s="38"/>
      <c r="AD81" s="39"/>
      <c r="AE81" s="38"/>
      <c r="AF81" s="39"/>
      <c r="AG81" s="38"/>
      <c r="AH81" s="39"/>
      <c r="AI81" s="38"/>
      <c r="AJ81" s="39"/>
      <c r="AK81" s="38"/>
      <c r="AL81" s="39"/>
      <c r="AM81" s="38"/>
      <c r="AN81" s="39"/>
      <c r="AO81" s="38"/>
      <c r="AP81" s="39"/>
      <c r="AQ81" s="40"/>
      <c r="AR81" s="41"/>
      <c r="AS81" s="40"/>
      <c r="AT81" s="37"/>
      <c r="AU81" s="38"/>
      <c r="AV81" s="39"/>
      <c r="AW81" s="42"/>
      <c r="AX81" s="43" t="str">
        <f t="shared" si="166"/>
        <v/>
      </c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10"/>
      <c r="BJ81" s="10"/>
      <c r="BK81" s="10"/>
      <c r="BL81" s="10"/>
      <c r="BU81" s="11"/>
      <c r="BV81" s="11"/>
      <c r="BW81" s="11"/>
      <c r="CA81" s="44" t="str">
        <f t="shared" si="167"/>
        <v/>
      </c>
      <c r="CB81" s="44" t="str">
        <f t="shared" si="168"/>
        <v/>
      </c>
      <c r="CC81" s="44" t="str">
        <f t="shared" si="169"/>
        <v/>
      </c>
      <c r="CD81" s="44" t="str">
        <f t="shared" si="170"/>
        <v/>
      </c>
      <c r="CE81" s="44" t="str">
        <f t="shared" si="171"/>
        <v/>
      </c>
      <c r="CF81" s="44" t="str">
        <f t="shared" si="199"/>
        <v/>
      </c>
      <c r="CG81" s="44" t="str">
        <f t="shared" si="200"/>
        <v/>
      </c>
      <c r="CH81" s="44" t="str">
        <f t="shared" si="201"/>
        <v/>
      </c>
      <c r="CI81" s="44" t="str">
        <f t="shared" si="202"/>
        <v/>
      </c>
      <c r="CJ81" s="44" t="str">
        <f t="shared" si="203"/>
        <v/>
      </c>
      <c r="CK81" s="44" t="str">
        <f t="shared" si="204"/>
        <v/>
      </c>
      <c r="CL81" s="44" t="str">
        <f t="shared" si="205"/>
        <v/>
      </c>
      <c r="CM81" s="44" t="str">
        <f t="shared" si="206"/>
        <v/>
      </c>
      <c r="CN81" s="44" t="str">
        <f t="shared" si="207"/>
        <v/>
      </c>
      <c r="CO81" s="44" t="str">
        <f t="shared" si="208"/>
        <v/>
      </c>
      <c r="CP81" s="44" t="str">
        <f t="shared" si="209"/>
        <v/>
      </c>
      <c r="CQ81" s="44" t="str">
        <f t="shared" si="210"/>
        <v/>
      </c>
      <c r="CR81" s="44" t="str">
        <f t="shared" si="211"/>
        <v/>
      </c>
      <c r="CS81" s="44" t="str">
        <f t="shared" si="212"/>
        <v/>
      </c>
      <c r="CT81" s="44" t="str">
        <f t="shared" si="213"/>
        <v/>
      </c>
      <c r="CU81" s="44" t="str">
        <f t="shared" si="214"/>
        <v/>
      </c>
      <c r="CV81" s="44" t="str">
        <f t="shared" si="215"/>
        <v/>
      </c>
      <c r="CW81" s="44" t="str">
        <f t="shared" si="216"/>
        <v/>
      </c>
      <c r="CX81" s="44" t="str">
        <f t="shared" si="217"/>
        <v/>
      </c>
      <c r="CY81" s="44" t="str">
        <f t="shared" si="218"/>
        <v/>
      </c>
      <c r="CZ81" s="44" t="str">
        <f t="shared" si="172"/>
        <v/>
      </c>
      <c r="DA81" s="45">
        <f t="shared" si="173"/>
        <v>0</v>
      </c>
      <c r="DB81" s="45">
        <f t="shared" si="174"/>
        <v>0</v>
      </c>
      <c r="DC81" s="45">
        <f t="shared" si="175"/>
        <v>0</v>
      </c>
      <c r="DD81" s="45">
        <f t="shared" si="176"/>
        <v>0</v>
      </c>
      <c r="DE81" s="45">
        <f t="shared" si="177"/>
        <v>0</v>
      </c>
      <c r="DF81" s="45">
        <f t="shared" si="178"/>
        <v>0</v>
      </c>
      <c r="DG81" s="45">
        <f t="shared" si="179"/>
        <v>0</v>
      </c>
      <c r="DH81" s="45">
        <f t="shared" si="180"/>
        <v>0</v>
      </c>
      <c r="DI81" s="45">
        <f t="shared" si="181"/>
        <v>0</v>
      </c>
      <c r="DJ81" s="45">
        <f t="shared" si="182"/>
        <v>0</v>
      </c>
      <c r="DK81" s="45">
        <f t="shared" si="183"/>
        <v>0</v>
      </c>
      <c r="DL81" s="45">
        <f t="shared" si="184"/>
        <v>0</v>
      </c>
      <c r="DM81" s="45">
        <f t="shared" si="185"/>
        <v>0</v>
      </c>
      <c r="DN81" s="45">
        <f t="shared" si="186"/>
        <v>0</v>
      </c>
      <c r="DO81" s="45">
        <f t="shared" si="187"/>
        <v>0</v>
      </c>
      <c r="DP81" s="45">
        <f t="shared" si="188"/>
        <v>0</v>
      </c>
      <c r="DQ81" s="45">
        <f t="shared" si="189"/>
        <v>0</v>
      </c>
      <c r="DR81" s="45">
        <f t="shared" si="190"/>
        <v>0</v>
      </c>
      <c r="DS81" s="45">
        <f t="shared" si="191"/>
        <v>0</v>
      </c>
      <c r="DT81" s="45">
        <f t="shared" si="192"/>
        <v>0</v>
      </c>
      <c r="DU81" s="45">
        <f t="shared" si="193"/>
        <v>0</v>
      </c>
      <c r="DV81" s="45">
        <f t="shared" si="194"/>
        <v>0</v>
      </c>
      <c r="DW81" s="45">
        <f t="shared" si="195"/>
        <v>0</v>
      </c>
      <c r="DX81" s="45">
        <f t="shared" si="196"/>
        <v>0</v>
      </c>
      <c r="DY81" s="45">
        <f t="shared" si="197"/>
        <v>0</v>
      </c>
      <c r="DZ81" s="45">
        <f t="shared" si="198"/>
        <v>0</v>
      </c>
    </row>
    <row r="82" spans="1:130" ht="22.5" x14ac:dyDescent="0.25">
      <c r="A82" s="67" t="s">
        <v>41</v>
      </c>
      <c r="B82" s="47">
        <f t="shared" si="165"/>
        <v>0</v>
      </c>
      <c r="C82" s="48">
        <f t="shared" si="165"/>
        <v>0</v>
      </c>
      <c r="D82" s="33"/>
      <c r="E82" s="34"/>
      <c r="F82" s="35"/>
      <c r="G82" s="34"/>
      <c r="H82" s="35"/>
      <c r="I82" s="34"/>
      <c r="J82" s="35"/>
      <c r="K82" s="34"/>
      <c r="L82" s="35"/>
      <c r="M82" s="36"/>
      <c r="N82" s="37"/>
      <c r="O82" s="38"/>
      <c r="P82" s="39"/>
      <c r="Q82" s="38"/>
      <c r="R82" s="39"/>
      <c r="S82" s="38"/>
      <c r="T82" s="39"/>
      <c r="U82" s="38"/>
      <c r="V82" s="39"/>
      <c r="W82" s="38"/>
      <c r="X82" s="39"/>
      <c r="Y82" s="38"/>
      <c r="Z82" s="39"/>
      <c r="AA82" s="38"/>
      <c r="AB82" s="39"/>
      <c r="AC82" s="38"/>
      <c r="AD82" s="39"/>
      <c r="AE82" s="38"/>
      <c r="AF82" s="39"/>
      <c r="AG82" s="38"/>
      <c r="AH82" s="39"/>
      <c r="AI82" s="38"/>
      <c r="AJ82" s="39"/>
      <c r="AK82" s="38"/>
      <c r="AL82" s="39"/>
      <c r="AM82" s="38"/>
      <c r="AN82" s="39"/>
      <c r="AO82" s="38"/>
      <c r="AP82" s="39"/>
      <c r="AQ82" s="40"/>
      <c r="AR82" s="41"/>
      <c r="AS82" s="40"/>
      <c r="AT82" s="37"/>
      <c r="AU82" s="38"/>
      <c r="AV82" s="39"/>
      <c r="AW82" s="42"/>
      <c r="AX82" s="43" t="str">
        <f t="shared" si="166"/>
        <v/>
      </c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10"/>
      <c r="BJ82" s="10"/>
      <c r="BK82" s="10"/>
      <c r="BL82" s="10"/>
      <c r="BU82" s="11"/>
      <c r="BV82" s="11"/>
      <c r="BW82" s="11"/>
      <c r="CA82" s="44" t="str">
        <f t="shared" si="167"/>
        <v/>
      </c>
      <c r="CB82" s="44" t="str">
        <f t="shared" si="168"/>
        <v/>
      </c>
      <c r="CC82" s="44" t="str">
        <f t="shared" si="169"/>
        <v/>
      </c>
      <c r="CD82" s="44" t="str">
        <f t="shared" si="170"/>
        <v/>
      </c>
      <c r="CE82" s="44" t="str">
        <f t="shared" si="171"/>
        <v/>
      </c>
      <c r="CF82" s="44" t="str">
        <f t="shared" si="199"/>
        <v/>
      </c>
      <c r="CG82" s="44" t="str">
        <f t="shared" si="200"/>
        <v/>
      </c>
      <c r="CH82" s="44" t="str">
        <f t="shared" si="201"/>
        <v/>
      </c>
      <c r="CI82" s="44" t="str">
        <f t="shared" si="202"/>
        <v/>
      </c>
      <c r="CJ82" s="44" t="str">
        <f t="shared" si="203"/>
        <v/>
      </c>
      <c r="CK82" s="44" t="str">
        <f t="shared" si="204"/>
        <v/>
      </c>
      <c r="CL82" s="44" t="str">
        <f t="shared" si="205"/>
        <v/>
      </c>
      <c r="CM82" s="44" t="str">
        <f t="shared" si="206"/>
        <v/>
      </c>
      <c r="CN82" s="44" t="str">
        <f t="shared" si="207"/>
        <v/>
      </c>
      <c r="CO82" s="44" t="str">
        <f t="shared" si="208"/>
        <v/>
      </c>
      <c r="CP82" s="44" t="str">
        <f t="shared" si="209"/>
        <v/>
      </c>
      <c r="CQ82" s="44" t="str">
        <f t="shared" si="210"/>
        <v/>
      </c>
      <c r="CR82" s="44" t="str">
        <f t="shared" si="211"/>
        <v/>
      </c>
      <c r="CS82" s="44" t="str">
        <f t="shared" si="212"/>
        <v/>
      </c>
      <c r="CT82" s="44" t="str">
        <f t="shared" si="213"/>
        <v/>
      </c>
      <c r="CU82" s="44" t="str">
        <f t="shared" si="214"/>
        <v/>
      </c>
      <c r="CV82" s="44" t="str">
        <f t="shared" si="215"/>
        <v/>
      </c>
      <c r="CW82" s="44" t="str">
        <f t="shared" si="216"/>
        <v/>
      </c>
      <c r="CX82" s="44" t="str">
        <f t="shared" si="217"/>
        <v/>
      </c>
      <c r="CY82" s="44" t="str">
        <f t="shared" si="218"/>
        <v/>
      </c>
      <c r="CZ82" s="44" t="str">
        <f t="shared" si="172"/>
        <v/>
      </c>
      <c r="DA82" s="45">
        <f t="shared" si="173"/>
        <v>0</v>
      </c>
      <c r="DB82" s="45">
        <f t="shared" si="174"/>
        <v>0</v>
      </c>
      <c r="DC82" s="45">
        <f t="shared" si="175"/>
        <v>0</v>
      </c>
      <c r="DD82" s="45">
        <f t="shared" si="176"/>
        <v>0</v>
      </c>
      <c r="DE82" s="45">
        <f t="shared" si="177"/>
        <v>0</v>
      </c>
      <c r="DF82" s="45">
        <f t="shared" si="178"/>
        <v>0</v>
      </c>
      <c r="DG82" s="45">
        <f t="shared" si="179"/>
        <v>0</v>
      </c>
      <c r="DH82" s="45">
        <f t="shared" si="180"/>
        <v>0</v>
      </c>
      <c r="DI82" s="45">
        <f t="shared" si="181"/>
        <v>0</v>
      </c>
      <c r="DJ82" s="45">
        <f t="shared" si="182"/>
        <v>0</v>
      </c>
      <c r="DK82" s="45">
        <f t="shared" si="183"/>
        <v>0</v>
      </c>
      <c r="DL82" s="45">
        <f t="shared" si="184"/>
        <v>0</v>
      </c>
      <c r="DM82" s="45">
        <f t="shared" si="185"/>
        <v>0</v>
      </c>
      <c r="DN82" s="45">
        <f t="shared" si="186"/>
        <v>0</v>
      </c>
      <c r="DO82" s="45">
        <f t="shared" si="187"/>
        <v>0</v>
      </c>
      <c r="DP82" s="45">
        <f t="shared" si="188"/>
        <v>0</v>
      </c>
      <c r="DQ82" s="45">
        <f t="shared" si="189"/>
        <v>0</v>
      </c>
      <c r="DR82" s="45">
        <f t="shared" si="190"/>
        <v>0</v>
      </c>
      <c r="DS82" s="45">
        <f t="shared" si="191"/>
        <v>0</v>
      </c>
      <c r="DT82" s="45">
        <f t="shared" si="192"/>
        <v>0</v>
      </c>
      <c r="DU82" s="45">
        <f t="shared" si="193"/>
        <v>0</v>
      </c>
      <c r="DV82" s="45">
        <f t="shared" si="194"/>
        <v>0</v>
      </c>
      <c r="DW82" s="45">
        <f t="shared" si="195"/>
        <v>0</v>
      </c>
      <c r="DX82" s="45">
        <f t="shared" si="196"/>
        <v>0</v>
      </c>
      <c r="DY82" s="45">
        <f t="shared" si="197"/>
        <v>0</v>
      </c>
      <c r="DZ82" s="45">
        <f t="shared" si="198"/>
        <v>0</v>
      </c>
    </row>
    <row r="83" spans="1:130" ht="22.5" x14ac:dyDescent="0.25">
      <c r="A83" s="67" t="s">
        <v>42</v>
      </c>
      <c r="B83" s="47">
        <f t="shared" si="165"/>
        <v>0</v>
      </c>
      <c r="C83" s="48">
        <f t="shared" si="165"/>
        <v>0</v>
      </c>
      <c r="D83" s="33"/>
      <c r="E83" s="34"/>
      <c r="F83" s="35"/>
      <c r="G83" s="34"/>
      <c r="H83" s="35"/>
      <c r="I83" s="34"/>
      <c r="J83" s="35"/>
      <c r="K83" s="34"/>
      <c r="L83" s="35"/>
      <c r="M83" s="36"/>
      <c r="N83" s="37"/>
      <c r="O83" s="38"/>
      <c r="P83" s="39"/>
      <c r="Q83" s="38"/>
      <c r="R83" s="39"/>
      <c r="S83" s="38"/>
      <c r="T83" s="39"/>
      <c r="U83" s="38"/>
      <c r="V83" s="39"/>
      <c r="W83" s="38"/>
      <c r="X83" s="39"/>
      <c r="Y83" s="38"/>
      <c r="Z83" s="39"/>
      <c r="AA83" s="38"/>
      <c r="AB83" s="39"/>
      <c r="AC83" s="38"/>
      <c r="AD83" s="39"/>
      <c r="AE83" s="38"/>
      <c r="AF83" s="39"/>
      <c r="AG83" s="38"/>
      <c r="AH83" s="39"/>
      <c r="AI83" s="38"/>
      <c r="AJ83" s="39"/>
      <c r="AK83" s="38"/>
      <c r="AL83" s="39"/>
      <c r="AM83" s="38"/>
      <c r="AN83" s="39"/>
      <c r="AO83" s="38"/>
      <c r="AP83" s="39"/>
      <c r="AQ83" s="40"/>
      <c r="AR83" s="37"/>
      <c r="AS83" s="40"/>
      <c r="AT83" s="37"/>
      <c r="AU83" s="38"/>
      <c r="AV83" s="39"/>
      <c r="AW83" s="42"/>
      <c r="AX83" s="43" t="str">
        <f t="shared" si="166"/>
        <v/>
      </c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10"/>
      <c r="BJ83" s="10"/>
      <c r="BK83" s="10"/>
      <c r="BL83" s="10"/>
      <c r="BU83" s="11"/>
      <c r="BV83" s="11"/>
      <c r="BW83" s="11"/>
      <c r="CA83" s="44" t="str">
        <f t="shared" si="167"/>
        <v/>
      </c>
      <c r="CB83" s="44" t="str">
        <f t="shared" si="168"/>
        <v/>
      </c>
      <c r="CC83" s="44" t="str">
        <f t="shared" si="169"/>
        <v/>
      </c>
      <c r="CD83" s="44" t="str">
        <f t="shared" si="170"/>
        <v/>
      </c>
      <c r="CE83" s="44" t="str">
        <f t="shared" si="171"/>
        <v/>
      </c>
      <c r="CF83" s="44" t="str">
        <f t="shared" si="199"/>
        <v/>
      </c>
      <c r="CG83" s="44" t="str">
        <f t="shared" si="200"/>
        <v/>
      </c>
      <c r="CH83" s="44" t="str">
        <f t="shared" si="201"/>
        <v/>
      </c>
      <c r="CI83" s="44" t="str">
        <f t="shared" si="202"/>
        <v/>
      </c>
      <c r="CJ83" s="44" t="str">
        <f t="shared" si="203"/>
        <v/>
      </c>
      <c r="CK83" s="44" t="str">
        <f t="shared" si="204"/>
        <v/>
      </c>
      <c r="CL83" s="44" t="str">
        <f t="shared" si="205"/>
        <v/>
      </c>
      <c r="CM83" s="44" t="str">
        <f t="shared" si="206"/>
        <v/>
      </c>
      <c r="CN83" s="44" t="str">
        <f t="shared" si="207"/>
        <v/>
      </c>
      <c r="CO83" s="44" t="str">
        <f t="shared" si="208"/>
        <v/>
      </c>
      <c r="CP83" s="44" t="str">
        <f t="shared" si="209"/>
        <v/>
      </c>
      <c r="CQ83" s="44" t="str">
        <f t="shared" si="210"/>
        <v/>
      </c>
      <c r="CR83" s="44" t="str">
        <f t="shared" si="211"/>
        <v/>
      </c>
      <c r="CS83" s="44" t="str">
        <f t="shared" si="212"/>
        <v/>
      </c>
      <c r="CT83" s="44" t="str">
        <f t="shared" si="213"/>
        <v/>
      </c>
      <c r="CU83" s="44" t="str">
        <f t="shared" si="214"/>
        <v/>
      </c>
      <c r="CV83" s="44" t="str">
        <f t="shared" si="215"/>
        <v/>
      </c>
      <c r="CW83" s="44" t="str">
        <f t="shared" si="216"/>
        <v/>
      </c>
      <c r="CX83" s="44" t="str">
        <f t="shared" si="217"/>
        <v/>
      </c>
      <c r="CY83" s="44" t="str">
        <f t="shared" si="218"/>
        <v/>
      </c>
      <c r="CZ83" s="44" t="str">
        <f t="shared" si="172"/>
        <v/>
      </c>
      <c r="DA83" s="45">
        <f t="shared" si="173"/>
        <v>0</v>
      </c>
      <c r="DB83" s="45">
        <f t="shared" si="174"/>
        <v>0</v>
      </c>
      <c r="DC83" s="45">
        <f t="shared" si="175"/>
        <v>0</v>
      </c>
      <c r="DD83" s="45">
        <f t="shared" si="176"/>
        <v>0</v>
      </c>
      <c r="DE83" s="45">
        <f t="shared" si="177"/>
        <v>0</v>
      </c>
      <c r="DF83" s="45">
        <f t="shared" si="178"/>
        <v>0</v>
      </c>
      <c r="DG83" s="45">
        <f t="shared" si="179"/>
        <v>0</v>
      </c>
      <c r="DH83" s="45">
        <f t="shared" si="180"/>
        <v>0</v>
      </c>
      <c r="DI83" s="45">
        <f t="shared" si="181"/>
        <v>0</v>
      </c>
      <c r="DJ83" s="45">
        <f t="shared" si="182"/>
        <v>0</v>
      </c>
      <c r="DK83" s="45">
        <f t="shared" si="183"/>
        <v>0</v>
      </c>
      <c r="DL83" s="45">
        <f t="shared" si="184"/>
        <v>0</v>
      </c>
      <c r="DM83" s="45">
        <f t="shared" si="185"/>
        <v>0</v>
      </c>
      <c r="DN83" s="45">
        <f t="shared" si="186"/>
        <v>0</v>
      </c>
      <c r="DO83" s="45">
        <f t="shared" si="187"/>
        <v>0</v>
      </c>
      <c r="DP83" s="45">
        <f t="shared" si="188"/>
        <v>0</v>
      </c>
      <c r="DQ83" s="45">
        <f t="shared" si="189"/>
        <v>0</v>
      </c>
      <c r="DR83" s="45">
        <f t="shared" si="190"/>
        <v>0</v>
      </c>
      <c r="DS83" s="45">
        <f t="shared" si="191"/>
        <v>0</v>
      </c>
      <c r="DT83" s="45">
        <f t="shared" si="192"/>
        <v>0</v>
      </c>
      <c r="DU83" s="45">
        <f t="shared" si="193"/>
        <v>0</v>
      </c>
      <c r="DV83" s="45">
        <f t="shared" si="194"/>
        <v>0</v>
      </c>
      <c r="DW83" s="45">
        <f t="shared" si="195"/>
        <v>0</v>
      </c>
      <c r="DX83" s="45">
        <f t="shared" si="196"/>
        <v>0</v>
      </c>
      <c r="DY83" s="45">
        <f t="shared" si="197"/>
        <v>0</v>
      </c>
      <c r="DZ83" s="45">
        <f t="shared" si="198"/>
        <v>0</v>
      </c>
    </row>
    <row r="84" spans="1:130" ht="22.5" x14ac:dyDescent="0.25">
      <c r="A84" s="67" t="s">
        <v>43</v>
      </c>
      <c r="B84" s="47">
        <f t="shared" si="165"/>
        <v>0</v>
      </c>
      <c r="C84" s="48">
        <f t="shared" si="165"/>
        <v>0</v>
      </c>
      <c r="D84" s="33"/>
      <c r="E84" s="34"/>
      <c r="F84" s="35"/>
      <c r="G84" s="34"/>
      <c r="H84" s="35"/>
      <c r="I84" s="34"/>
      <c r="J84" s="35"/>
      <c r="K84" s="34"/>
      <c r="L84" s="35"/>
      <c r="M84" s="36"/>
      <c r="N84" s="37"/>
      <c r="O84" s="38"/>
      <c r="P84" s="39"/>
      <c r="Q84" s="38"/>
      <c r="R84" s="39"/>
      <c r="S84" s="38"/>
      <c r="T84" s="39"/>
      <c r="U84" s="38"/>
      <c r="V84" s="39"/>
      <c r="W84" s="38"/>
      <c r="X84" s="39"/>
      <c r="Y84" s="38"/>
      <c r="Z84" s="39"/>
      <c r="AA84" s="38"/>
      <c r="AB84" s="39"/>
      <c r="AC84" s="38"/>
      <c r="AD84" s="39"/>
      <c r="AE84" s="38"/>
      <c r="AF84" s="39"/>
      <c r="AG84" s="38"/>
      <c r="AH84" s="39"/>
      <c r="AI84" s="38"/>
      <c r="AJ84" s="39"/>
      <c r="AK84" s="38"/>
      <c r="AL84" s="39"/>
      <c r="AM84" s="38"/>
      <c r="AN84" s="39"/>
      <c r="AO84" s="38"/>
      <c r="AP84" s="39"/>
      <c r="AQ84" s="40"/>
      <c r="AR84" s="41"/>
      <c r="AS84" s="40"/>
      <c r="AT84" s="37"/>
      <c r="AU84" s="38"/>
      <c r="AV84" s="39"/>
      <c r="AW84" s="42"/>
      <c r="AX84" s="43" t="str">
        <f t="shared" si="166"/>
        <v/>
      </c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10"/>
      <c r="BJ84" s="10"/>
      <c r="BK84" s="10"/>
      <c r="BL84" s="10"/>
      <c r="BU84" s="11"/>
      <c r="BV84" s="11"/>
      <c r="BW84" s="11"/>
      <c r="CA84" s="44" t="str">
        <f t="shared" si="167"/>
        <v/>
      </c>
      <c r="CB84" s="44" t="str">
        <f t="shared" si="168"/>
        <v/>
      </c>
      <c r="CC84" s="44" t="str">
        <f t="shared" si="169"/>
        <v/>
      </c>
      <c r="CD84" s="44" t="str">
        <f t="shared" si="170"/>
        <v/>
      </c>
      <c r="CE84" s="44" t="str">
        <f t="shared" si="171"/>
        <v/>
      </c>
      <c r="CF84" s="44" t="str">
        <f t="shared" si="199"/>
        <v/>
      </c>
      <c r="CG84" s="44" t="str">
        <f t="shared" si="200"/>
        <v/>
      </c>
      <c r="CH84" s="44" t="str">
        <f t="shared" si="201"/>
        <v/>
      </c>
      <c r="CI84" s="44" t="str">
        <f t="shared" si="202"/>
        <v/>
      </c>
      <c r="CJ84" s="44" t="str">
        <f t="shared" si="203"/>
        <v/>
      </c>
      <c r="CK84" s="44" t="str">
        <f t="shared" si="204"/>
        <v/>
      </c>
      <c r="CL84" s="44" t="str">
        <f t="shared" si="205"/>
        <v/>
      </c>
      <c r="CM84" s="44" t="str">
        <f t="shared" si="206"/>
        <v/>
      </c>
      <c r="CN84" s="44" t="str">
        <f t="shared" si="207"/>
        <v/>
      </c>
      <c r="CO84" s="44" t="str">
        <f t="shared" si="208"/>
        <v/>
      </c>
      <c r="CP84" s="44" t="str">
        <f t="shared" si="209"/>
        <v/>
      </c>
      <c r="CQ84" s="44" t="str">
        <f t="shared" si="210"/>
        <v/>
      </c>
      <c r="CR84" s="44" t="str">
        <f t="shared" si="211"/>
        <v/>
      </c>
      <c r="CS84" s="44" t="str">
        <f t="shared" si="212"/>
        <v/>
      </c>
      <c r="CT84" s="44" t="str">
        <f t="shared" si="213"/>
        <v/>
      </c>
      <c r="CU84" s="44" t="str">
        <f t="shared" si="214"/>
        <v/>
      </c>
      <c r="CV84" s="44" t="str">
        <f t="shared" si="215"/>
        <v/>
      </c>
      <c r="CW84" s="44" t="str">
        <f t="shared" si="216"/>
        <v/>
      </c>
      <c r="CX84" s="44" t="str">
        <f t="shared" si="217"/>
        <v/>
      </c>
      <c r="CY84" s="44" t="str">
        <f t="shared" si="218"/>
        <v/>
      </c>
      <c r="CZ84" s="44" t="str">
        <f t="shared" si="172"/>
        <v/>
      </c>
      <c r="DA84" s="45">
        <f t="shared" si="173"/>
        <v>0</v>
      </c>
      <c r="DB84" s="45">
        <f t="shared" si="174"/>
        <v>0</v>
      </c>
      <c r="DC84" s="45">
        <f t="shared" si="175"/>
        <v>0</v>
      </c>
      <c r="DD84" s="45">
        <f t="shared" si="176"/>
        <v>0</v>
      </c>
      <c r="DE84" s="45">
        <f t="shared" si="177"/>
        <v>0</v>
      </c>
      <c r="DF84" s="45">
        <f t="shared" si="178"/>
        <v>0</v>
      </c>
      <c r="DG84" s="45">
        <f t="shared" si="179"/>
        <v>0</v>
      </c>
      <c r="DH84" s="45">
        <f t="shared" si="180"/>
        <v>0</v>
      </c>
      <c r="DI84" s="45">
        <f t="shared" si="181"/>
        <v>0</v>
      </c>
      <c r="DJ84" s="45">
        <f t="shared" si="182"/>
        <v>0</v>
      </c>
      <c r="DK84" s="45">
        <f t="shared" si="183"/>
        <v>0</v>
      </c>
      <c r="DL84" s="45">
        <f t="shared" si="184"/>
        <v>0</v>
      </c>
      <c r="DM84" s="45">
        <f t="shared" si="185"/>
        <v>0</v>
      </c>
      <c r="DN84" s="45">
        <f t="shared" si="186"/>
        <v>0</v>
      </c>
      <c r="DO84" s="45">
        <f t="shared" si="187"/>
        <v>0</v>
      </c>
      <c r="DP84" s="45">
        <f t="shared" si="188"/>
        <v>0</v>
      </c>
      <c r="DQ84" s="45">
        <f t="shared" si="189"/>
        <v>0</v>
      </c>
      <c r="DR84" s="45">
        <f t="shared" si="190"/>
        <v>0</v>
      </c>
      <c r="DS84" s="45">
        <f t="shared" si="191"/>
        <v>0</v>
      </c>
      <c r="DT84" s="45">
        <f t="shared" si="192"/>
        <v>0</v>
      </c>
      <c r="DU84" s="45">
        <f t="shared" si="193"/>
        <v>0</v>
      </c>
      <c r="DV84" s="45">
        <f t="shared" si="194"/>
        <v>0</v>
      </c>
      <c r="DW84" s="45">
        <f t="shared" si="195"/>
        <v>0</v>
      </c>
      <c r="DX84" s="45">
        <f t="shared" si="196"/>
        <v>0</v>
      </c>
      <c r="DY84" s="45">
        <f t="shared" si="197"/>
        <v>0</v>
      </c>
      <c r="DZ84" s="45">
        <f t="shared" si="198"/>
        <v>0</v>
      </c>
    </row>
    <row r="85" spans="1:130" x14ac:dyDescent="0.25">
      <c r="A85" s="66" t="s">
        <v>44</v>
      </c>
      <c r="B85" s="47">
        <f t="shared" si="165"/>
        <v>0</v>
      </c>
      <c r="C85" s="48">
        <f t="shared" si="165"/>
        <v>0</v>
      </c>
      <c r="D85" s="33"/>
      <c r="E85" s="34"/>
      <c r="F85" s="35"/>
      <c r="G85" s="34"/>
      <c r="H85" s="35"/>
      <c r="I85" s="34"/>
      <c r="J85" s="35"/>
      <c r="K85" s="34"/>
      <c r="L85" s="35"/>
      <c r="M85" s="36"/>
      <c r="N85" s="37"/>
      <c r="O85" s="38"/>
      <c r="P85" s="39"/>
      <c r="Q85" s="38"/>
      <c r="R85" s="39"/>
      <c r="S85" s="38"/>
      <c r="T85" s="39"/>
      <c r="U85" s="38"/>
      <c r="V85" s="39"/>
      <c r="W85" s="38"/>
      <c r="X85" s="39"/>
      <c r="Y85" s="38"/>
      <c r="Z85" s="39"/>
      <c r="AA85" s="38"/>
      <c r="AB85" s="39"/>
      <c r="AC85" s="38"/>
      <c r="AD85" s="39"/>
      <c r="AE85" s="38"/>
      <c r="AF85" s="39"/>
      <c r="AG85" s="38"/>
      <c r="AH85" s="39"/>
      <c r="AI85" s="38"/>
      <c r="AJ85" s="39"/>
      <c r="AK85" s="38"/>
      <c r="AL85" s="39"/>
      <c r="AM85" s="38"/>
      <c r="AN85" s="39"/>
      <c r="AO85" s="38"/>
      <c r="AP85" s="39"/>
      <c r="AQ85" s="40"/>
      <c r="AR85" s="41"/>
      <c r="AS85" s="40"/>
      <c r="AT85" s="37"/>
      <c r="AU85" s="38"/>
      <c r="AV85" s="39"/>
      <c r="AW85" s="42"/>
      <c r="AX85" s="43" t="str">
        <f t="shared" si="166"/>
        <v/>
      </c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10"/>
      <c r="BJ85" s="10"/>
      <c r="BK85" s="10"/>
      <c r="BL85" s="10"/>
      <c r="BU85" s="11"/>
      <c r="BV85" s="11"/>
      <c r="BW85" s="11"/>
      <c r="CA85" s="44" t="str">
        <f t="shared" si="167"/>
        <v/>
      </c>
      <c r="CB85" s="44" t="str">
        <f t="shared" si="168"/>
        <v/>
      </c>
      <c r="CC85" s="44" t="str">
        <f t="shared" si="169"/>
        <v/>
      </c>
      <c r="CD85" s="44" t="str">
        <f t="shared" si="170"/>
        <v/>
      </c>
      <c r="CE85" s="44" t="str">
        <f t="shared" si="171"/>
        <v/>
      </c>
      <c r="CF85" s="44" t="str">
        <f t="shared" si="199"/>
        <v/>
      </c>
      <c r="CG85" s="44" t="str">
        <f t="shared" si="200"/>
        <v/>
      </c>
      <c r="CH85" s="44" t="str">
        <f t="shared" si="201"/>
        <v/>
      </c>
      <c r="CI85" s="44" t="str">
        <f t="shared" si="202"/>
        <v/>
      </c>
      <c r="CJ85" s="44" t="str">
        <f t="shared" si="203"/>
        <v/>
      </c>
      <c r="CK85" s="44" t="str">
        <f t="shared" si="204"/>
        <v/>
      </c>
      <c r="CL85" s="44" t="str">
        <f t="shared" si="205"/>
        <v/>
      </c>
      <c r="CM85" s="44" t="str">
        <f t="shared" si="206"/>
        <v/>
      </c>
      <c r="CN85" s="44" t="str">
        <f t="shared" si="207"/>
        <v/>
      </c>
      <c r="CO85" s="44" t="str">
        <f t="shared" si="208"/>
        <v/>
      </c>
      <c r="CP85" s="44" t="str">
        <f t="shared" si="209"/>
        <v/>
      </c>
      <c r="CQ85" s="44" t="str">
        <f t="shared" si="210"/>
        <v/>
      </c>
      <c r="CR85" s="44" t="str">
        <f t="shared" si="211"/>
        <v/>
      </c>
      <c r="CS85" s="44" t="str">
        <f t="shared" si="212"/>
        <v/>
      </c>
      <c r="CT85" s="44" t="str">
        <f t="shared" si="213"/>
        <v/>
      </c>
      <c r="CU85" s="44" t="str">
        <f t="shared" si="214"/>
        <v/>
      </c>
      <c r="CV85" s="44" t="str">
        <f t="shared" si="215"/>
        <v/>
      </c>
      <c r="CW85" s="44" t="str">
        <f t="shared" si="216"/>
        <v/>
      </c>
      <c r="CX85" s="44" t="str">
        <f t="shared" si="217"/>
        <v/>
      </c>
      <c r="CY85" s="44" t="str">
        <f t="shared" si="218"/>
        <v/>
      </c>
      <c r="CZ85" s="44" t="str">
        <f t="shared" si="172"/>
        <v/>
      </c>
      <c r="DA85" s="45">
        <f t="shared" si="173"/>
        <v>0</v>
      </c>
      <c r="DB85" s="45">
        <f t="shared" si="174"/>
        <v>0</v>
      </c>
      <c r="DC85" s="45">
        <f t="shared" si="175"/>
        <v>0</v>
      </c>
      <c r="DD85" s="45">
        <f t="shared" si="176"/>
        <v>0</v>
      </c>
      <c r="DE85" s="45">
        <f t="shared" si="177"/>
        <v>0</v>
      </c>
      <c r="DF85" s="45">
        <f t="shared" si="178"/>
        <v>0</v>
      </c>
      <c r="DG85" s="45">
        <f t="shared" si="179"/>
        <v>0</v>
      </c>
      <c r="DH85" s="45">
        <f t="shared" si="180"/>
        <v>0</v>
      </c>
      <c r="DI85" s="45">
        <f t="shared" si="181"/>
        <v>0</v>
      </c>
      <c r="DJ85" s="45">
        <f t="shared" si="182"/>
        <v>0</v>
      </c>
      <c r="DK85" s="45">
        <f t="shared" si="183"/>
        <v>0</v>
      </c>
      <c r="DL85" s="45">
        <f t="shared" si="184"/>
        <v>0</v>
      </c>
      <c r="DM85" s="45">
        <f t="shared" si="185"/>
        <v>0</v>
      </c>
      <c r="DN85" s="45">
        <f t="shared" si="186"/>
        <v>0</v>
      </c>
      <c r="DO85" s="45">
        <f t="shared" si="187"/>
        <v>0</v>
      </c>
      <c r="DP85" s="45">
        <f t="shared" si="188"/>
        <v>0</v>
      </c>
      <c r="DQ85" s="45">
        <f t="shared" si="189"/>
        <v>0</v>
      </c>
      <c r="DR85" s="45">
        <f t="shared" si="190"/>
        <v>0</v>
      </c>
      <c r="DS85" s="45">
        <f t="shared" si="191"/>
        <v>0</v>
      </c>
      <c r="DT85" s="45">
        <f t="shared" si="192"/>
        <v>0</v>
      </c>
      <c r="DU85" s="45">
        <f t="shared" si="193"/>
        <v>0</v>
      </c>
      <c r="DV85" s="45">
        <f t="shared" si="194"/>
        <v>0</v>
      </c>
      <c r="DW85" s="45">
        <f t="shared" si="195"/>
        <v>0</v>
      </c>
      <c r="DX85" s="45">
        <f t="shared" si="196"/>
        <v>0</v>
      </c>
      <c r="DY85" s="45">
        <f t="shared" si="197"/>
        <v>0</v>
      </c>
      <c r="DZ85" s="45">
        <f t="shared" si="198"/>
        <v>0</v>
      </c>
    </row>
    <row r="86" spans="1:130" x14ac:dyDescent="0.25">
      <c r="A86" s="66" t="s">
        <v>45</v>
      </c>
      <c r="B86" s="47">
        <f>+D86+F86+H86+J86+L86+N86+P86+R86+T86+V86+X86+Z86+AB86+AD86+AF86+AH86+AJ86+AL86+AN86+AP86</f>
        <v>0</v>
      </c>
      <c r="C86" s="48">
        <f>+E86+G86+I86+K86+M86+O86+Q86+S86+U86+W86+Y86+AA86+AC86+AE86+AG86+AI86+AK86+AM86+AO86+AQ86</f>
        <v>0</v>
      </c>
      <c r="D86" s="37"/>
      <c r="E86" s="38"/>
      <c r="F86" s="39"/>
      <c r="G86" s="38"/>
      <c r="H86" s="39"/>
      <c r="I86" s="42"/>
      <c r="J86" s="37"/>
      <c r="K86" s="37"/>
      <c r="L86" s="39"/>
      <c r="M86" s="42"/>
      <c r="N86" s="37"/>
      <c r="O86" s="38"/>
      <c r="P86" s="39"/>
      <c r="Q86" s="38"/>
      <c r="R86" s="39"/>
      <c r="S86" s="38"/>
      <c r="T86" s="39"/>
      <c r="U86" s="38"/>
      <c r="V86" s="39"/>
      <c r="W86" s="38"/>
      <c r="X86" s="39"/>
      <c r="Y86" s="38"/>
      <c r="Z86" s="39"/>
      <c r="AA86" s="38"/>
      <c r="AB86" s="39"/>
      <c r="AC86" s="38"/>
      <c r="AD86" s="39"/>
      <c r="AE86" s="38"/>
      <c r="AF86" s="39"/>
      <c r="AG86" s="38"/>
      <c r="AH86" s="39"/>
      <c r="AI86" s="38"/>
      <c r="AJ86" s="39"/>
      <c r="AK86" s="38"/>
      <c r="AL86" s="39"/>
      <c r="AM86" s="38"/>
      <c r="AN86" s="39"/>
      <c r="AO86" s="38"/>
      <c r="AP86" s="39"/>
      <c r="AQ86" s="40"/>
      <c r="AR86" s="41"/>
      <c r="AS86" s="40"/>
      <c r="AT86" s="37"/>
      <c r="AU86" s="38"/>
      <c r="AV86" s="39"/>
      <c r="AW86" s="42"/>
      <c r="AX86" s="43" t="str">
        <f t="shared" si="166"/>
        <v/>
      </c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10"/>
      <c r="BJ86" s="10"/>
      <c r="BK86" s="10"/>
      <c r="BL86" s="10"/>
      <c r="BU86" s="11"/>
      <c r="BV86" s="11"/>
      <c r="BW86" s="11"/>
      <c r="CA86" s="44" t="str">
        <f t="shared" si="167"/>
        <v/>
      </c>
      <c r="CB86" s="44" t="str">
        <f t="shared" si="168"/>
        <v/>
      </c>
      <c r="CC86" s="44" t="str">
        <f t="shared" si="169"/>
        <v/>
      </c>
      <c r="CD86" s="44" t="str">
        <f t="shared" si="170"/>
        <v/>
      </c>
      <c r="CE86" s="44" t="str">
        <f t="shared" si="171"/>
        <v/>
      </c>
      <c r="CF86" s="44" t="str">
        <f t="shared" si="199"/>
        <v/>
      </c>
      <c r="CG86" s="44" t="str">
        <f t="shared" si="200"/>
        <v/>
      </c>
      <c r="CH86" s="44" t="str">
        <f t="shared" si="201"/>
        <v/>
      </c>
      <c r="CI86" s="44" t="str">
        <f t="shared" si="202"/>
        <v/>
      </c>
      <c r="CJ86" s="44" t="str">
        <f t="shared" si="203"/>
        <v/>
      </c>
      <c r="CK86" s="44" t="str">
        <f t="shared" si="204"/>
        <v/>
      </c>
      <c r="CL86" s="44" t="str">
        <f t="shared" si="205"/>
        <v/>
      </c>
      <c r="CM86" s="44" t="str">
        <f t="shared" si="206"/>
        <v/>
      </c>
      <c r="CN86" s="44" t="str">
        <f t="shared" si="207"/>
        <v/>
      </c>
      <c r="CO86" s="44" t="str">
        <f t="shared" si="208"/>
        <v/>
      </c>
      <c r="CP86" s="44" t="str">
        <f t="shared" si="209"/>
        <v/>
      </c>
      <c r="CQ86" s="44" t="str">
        <f t="shared" si="210"/>
        <v/>
      </c>
      <c r="CR86" s="44" t="str">
        <f t="shared" si="211"/>
        <v/>
      </c>
      <c r="CS86" s="44" t="str">
        <f t="shared" si="212"/>
        <v/>
      </c>
      <c r="CT86" s="44" t="str">
        <f t="shared" si="213"/>
        <v/>
      </c>
      <c r="CU86" s="44" t="str">
        <f t="shared" si="214"/>
        <v/>
      </c>
      <c r="CV86" s="44" t="str">
        <f t="shared" si="215"/>
        <v/>
      </c>
      <c r="CW86" s="44" t="str">
        <f t="shared" si="216"/>
        <v/>
      </c>
      <c r="CX86" s="44" t="str">
        <f t="shared" si="217"/>
        <v/>
      </c>
      <c r="CY86" s="44" t="str">
        <f t="shared" si="218"/>
        <v/>
      </c>
      <c r="CZ86" s="44" t="str">
        <f t="shared" si="172"/>
        <v/>
      </c>
      <c r="DA86" s="45">
        <f t="shared" si="173"/>
        <v>0</v>
      </c>
      <c r="DB86" s="45">
        <f t="shared" si="174"/>
        <v>0</v>
      </c>
      <c r="DC86" s="45">
        <f t="shared" si="175"/>
        <v>0</v>
      </c>
      <c r="DD86" s="45">
        <f t="shared" si="176"/>
        <v>0</v>
      </c>
      <c r="DE86" s="45">
        <f t="shared" si="177"/>
        <v>0</v>
      </c>
      <c r="DF86" s="45">
        <f t="shared" si="178"/>
        <v>0</v>
      </c>
      <c r="DG86" s="45">
        <f t="shared" si="179"/>
        <v>0</v>
      </c>
      <c r="DH86" s="45">
        <f t="shared" si="180"/>
        <v>0</v>
      </c>
      <c r="DI86" s="45">
        <f t="shared" si="181"/>
        <v>0</v>
      </c>
      <c r="DJ86" s="45">
        <f t="shared" si="182"/>
        <v>0</v>
      </c>
      <c r="DK86" s="45">
        <f t="shared" si="183"/>
        <v>0</v>
      </c>
      <c r="DL86" s="45">
        <f t="shared" si="184"/>
        <v>0</v>
      </c>
      <c r="DM86" s="45">
        <f t="shared" si="185"/>
        <v>0</v>
      </c>
      <c r="DN86" s="45">
        <f t="shared" si="186"/>
        <v>0</v>
      </c>
      <c r="DO86" s="45">
        <f t="shared" si="187"/>
        <v>0</v>
      </c>
      <c r="DP86" s="45">
        <f t="shared" si="188"/>
        <v>0</v>
      </c>
      <c r="DQ86" s="45">
        <f t="shared" si="189"/>
        <v>0</v>
      </c>
      <c r="DR86" s="45">
        <f t="shared" si="190"/>
        <v>0</v>
      </c>
      <c r="DS86" s="45">
        <f t="shared" si="191"/>
        <v>0</v>
      </c>
      <c r="DT86" s="45">
        <f t="shared" si="192"/>
        <v>0</v>
      </c>
      <c r="DU86" s="45">
        <f t="shared" si="193"/>
        <v>0</v>
      </c>
      <c r="DV86" s="45">
        <f t="shared" si="194"/>
        <v>0</v>
      </c>
      <c r="DW86" s="45">
        <f t="shared" si="195"/>
        <v>0</v>
      </c>
      <c r="DX86" s="45">
        <f t="shared" si="196"/>
        <v>0</v>
      </c>
      <c r="DY86" s="45">
        <f t="shared" si="197"/>
        <v>0</v>
      </c>
      <c r="DZ86" s="45">
        <f t="shared" si="198"/>
        <v>0</v>
      </c>
    </row>
    <row r="87" spans="1:130" ht="22.5" x14ac:dyDescent="0.25">
      <c r="A87" s="67" t="s">
        <v>46</v>
      </c>
      <c r="B87" s="47">
        <f>+D87+F87+H87</f>
        <v>0</v>
      </c>
      <c r="C87" s="48">
        <f>+E87+G87+I87</f>
        <v>0</v>
      </c>
      <c r="D87" s="37"/>
      <c r="E87" s="38"/>
      <c r="F87" s="39"/>
      <c r="G87" s="38"/>
      <c r="H87" s="39"/>
      <c r="I87" s="42"/>
      <c r="J87" s="50"/>
      <c r="K87" s="51"/>
      <c r="L87" s="50"/>
      <c r="M87" s="51"/>
      <c r="N87" s="50"/>
      <c r="O87" s="51"/>
      <c r="P87" s="50"/>
      <c r="Q87" s="51"/>
      <c r="R87" s="50"/>
      <c r="S87" s="51"/>
      <c r="T87" s="50"/>
      <c r="U87" s="51"/>
      <c r="V87" s="50"/>
      <c r="W87" s="51"/>
      <c r="X87" s="50"/>
      <c r="Y87" s="51"/>
      <c r="Z87" s="50"/>
      <c r="AA87" s="51"/>
      <c r="AB87" s="50"/>
      <c r="AC87" s="51"/>
      <c r="AD87" s="50"/>
      <c r="AE87" s="51"/>
      <c r="AF87" s="50"/>
      <c r="AG87" s="51"/>
      <c r="AH87" s="50"/>
      <c r="AI87" s="51"/>
      <c r="AJ87" s="50"/>
      <c r="AK87" s="51"/>
      <c r="AL87" s="50"/>
      <c r="AM87" s="51"/>
      <c r="AN87" s="50"/>
      <c r="AO87" s="51"/>
      <c r="AP87" s="50"/>
      <c r="AQ87" s="52"/>
      <c r="AR87" s="37"/>
      <c r="AS87" s="40"/>
      <c r="AT87" s="37"/>
      <c r="AU87" s="38"/>
      <c r="AV87" s="39"/>
      <c r="AW87" s="42"/>
      <c r="AX87" s="43" t="str">
        <f t="shared" si="166"/>
        <v/>
      </c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10"/>
      <c r="BJ87" s="10"/>
      <c r="BK87" s="10"/>
      <c r="BL87" s="10"/>
      <c r="BU87" s="11"/>
      <c r="BV87" s="11"/>
      <c r="BW87" s="11"/>
      <c r="CA87" s="44" t="str">
        <f t="shared" si="167"/>
        <v/>
      </c>
      <c r="CB87" s="44" t="str">
        <f t="shared" si="168"/>
        <v/>
      </c>
      <c r="CC87" s="44" t="str">
        <f t="shared" si="169"/>
        <v/>
      </c>
      <c r="CD87" s="44" t="str">
        <f t="shared" si="170"/>
        <v/>
      </c>
      <c r="CE87" s="44" t="str">
        <f t="shared" si="171"/>
        <v/>
      </c>
      <c r="CF87" s="44" t="str">
        <f t="shared" si="199"/>
        <v/>
      </c>
      <c r="CG87" s="44" t="str">
        <f t="shared" si="200"/>
        <v/>
      </c>
      <c r="CH87" s="44" t="str">
        <f t="shared" si="201"/>
        <v/>
      </c>
      <c r="CI87" s="44" t="str">
        <f t="shared" si="202"/>
        <v/>
      </c>
      <c r="CJ87" s="44" t="str">
        <f t="shared" si="203"/>
        <v/>
      </c>
      <c r="CK87" s="44" t="str">
        <f t="shared" si="204"/>
        <v/>
      </c>
      <c r="CL87" s="44" t="str">
        <f t="shared" si="205"/>
        <v/>
      </c>
      <c r="CM87" s="44" t="str">
        <f t="shared" si="206"/>
        <v/>
      </c>
      <c r="CN87" s="44" t="str">
        <f t="shared" si="207"/>
        <v/>
      </c>
      <c r="CO87" s="44" t="str">
        <f t="shared" si="208"/>
        <v/>
      </c>
      <c r="CP87" s="44" t="str">
        <f t="shared" si="209"/>
        <v/>
      </c>
      <c r="CQ87" s="44" t="str">
        <f t="shared" si="210"/>
        <v/>
      </c>
      <c r="CR87" s="44" t="str">
        <f t="shared" si="211"/>
        <v/>
      </c>
      <c r="CS87" s="44" t="str">
        <f t="shared" si="212"/>
        <v/>
      </c>
      <c r="CT87" s="44" t="str">
        <f t="shared" si="213"/>
        <v/>
      </c>
      <c r="CU87" s="44" t="str">
        <f t="shared" si="214"/>
        <v/>
      </c>
      <c r="CV87" s="44" t="str">
        <f t="shared" si="215"/>
        <v/>
      </c>
      <c r="CW87" s="44" t="str">
        <f t="shared" si="216"/>
        <v/>
      </c>
      <c r="CX87" s="44" t="str">
        <f t="shared" si="217"/>
        <v/>
      </c>
      <c r="CY87" s="44" t="str">
        <f t="shared" si="218"/>
        <v/>
      </c>
      <c r="CZ87" s="44" t="str">
        <f t="shared" si="172"/>
        <v/>
      </c>
      <c r="DA87" s="45">
        <f t="shared" si="173"/>
        <v>0</v>
      </c>
      <c r="DB87" s="45">
        <f t="shared" si="174"/>
        <v>0</v>
      </c>
      <c r="DC87" s="45">
        <f t="shared" si="175"/>
        <v>0</v>
      </c>
      <c r="DD87" s="45">
        <f t="shared" si="176"/>
        <v>0</v>
      </c>
      <c r="DE87" s="45">
        <f t="shared" si="177"/>
        <v>0</v>
      </c>
      <c r="DF87" s="45">
        <f t="shared" si="178"/>
        <v>0</v>
      </c>
      <c r="DG87" s="45">
        <f t="shared" si="179"/>
        <v>0</v>
      </c>
      <c r="DH87" s="45">
        <f t="shared" si="180"/>
        <v>0</v>
      </c>
      <c r="DI87" s="45">
        <f t="shared" si="181"/>
        <v>0</v>
      </c>
      <c r="DJ87" s="45">
        <f t="shared" si="182"/>
        <v>0</v>
      </c>
      <c r="DK87" s="45">
        <f t="shared" si="183"/>
        <v>0</v>
      </c>
      <c r="DL87" s="45">
        <f t="shared" si="184"/>
        <v>0</v>
      </c>
      <c r="DM87" s="45">
        <f t="shared" si="185"/>
        <v>0</v>
      </c>
      <c r="DN87" s="45">
        <f t="shared" si="186"/>
        <v>0</v>
      </c>
      <c r="DO87" s="45">
        <f t="shared" si="187"/>
        <v>0</v>
      </c>
      <c r="DP87" s="45">
        <f t="shared" si="188"/>
        <v>0</v>
      </c>
      <c r="DQ87" s="45">
        <f t="shared" si="189"/>
        <v>0</v>
      </c>
      <c r="DR87" s="45">
        <f t="shared" si="190"/>
        <v>0</v>
      </c>
      <c r="DS87" s="45">
        <f t="shared" si="191"/>
        <v>0</v>
      </c>
      <c r="DT87" s="45">
        <f t="shared" si="192"/>
        <v>0</v>
      </c>
      <c r="DU87" s="45">
        <f t="shared" si="193"/>
        <v>0</v>
      </c>
      <c r="DV87" s="45">
        <f t="shared" si="194"/>
        <v>0</v>
      </c>
      <c r="DW87" s="45">
        <f t="shared" si="195"/>
        <v>0</v>
      </c>
      <c r="DX87" s="45">
        <f t="shared" si="196"/>
        <v>0</v>
      </c>
      <c r="DY87" s="45">
        <f t="shared" si="197"/>
        <v>0</v>
      </c>
      <c r="DZ87" s="45">
        <f t="shared" si="198"/>
        <v>0</v>
      </c>
    </row>
    <row r="88" spans="1:130" x14ac:dyDescent="0.25">
      <c r="A88" s="67" t="s">
        <v>47</v>
      </c>
      <c r="B88" s="47">
        <f>+P88+R88+T88+V88+X88+Z88+AB88+AD88+AF88+AH88+AJ88+AL88+AN88+AP88</f>
        <v>0</v>
      </c>
      <c r="C88" s="48">
        <f>+Q88+S88+U88+W88+Y88+AA88+AC88+AE88+AG88+AI88+AK88+AM88+AO88+AQ88</f>
        <v>0</v>
      </c>
      <c r="D88" s="33"/>
      <c r="E88" s="34"/>
      <c r="F88" s="35"/>
      <c r="G88" s="34"/>
      <c r="H88" s="35"/>
      <c r="I88" s="34"/>
      <c r="J88" s="35"/>
      <c r="K88" s="34"/>
      <c r="L88" s="35"/>
      <c r="M88" s="36"/>
      <c r="N88" s="33"/>
      <c r="O88" s="34"/>
      <c r="P88" s="39"/>
      <c r="Q88" s="38"/>
      <c r="R88" s="39"/>
      <c r="S88" s="38"/>
      <c r="T88" s="39"/>
      <c r="U88" s="38"/>
      <c r="V88" s="39"/>
      <c r="W88" s="38"/>
      <c r="X88" s="39"/>
      <c r="Y88" s="38"/>
      <c r="Z88" s="39"/>
      <c r="AA88" s="38"/>
      <c r="AB88" s="39"/>
      <c r="AC88" s="38"/>
      <c r="AD88" s="39"/>
      <c r="AE88" s="38"/>
      <c r="AF88" s="39"/>
      <c r="AG88" s="38"/>
      <c r="AH88" s="39"/>
      <c r="AI88" s="38"/>
      <c r="AJ88" s="39"/>
      <c r="AK88" s="38"/>
      <c r="AL88" s="39"/>
      <c r="AM88" s="38"/>
      <c r="AN88" s="39"/>
      <c r="AO88" s="38"/>
      <c r="AP88" s="39"/>
      <c r="AQ88" s="40"/>
      <c r="AR88" s="37"/>
      <c r="AS88" s="40"/>
      <c r="AT88" s="37"/>
      <c r="AU88" s="38"/>
      <c r="AV88" s="39"/>
      <c r="AW88" s="42"/>
      <c r="AX88" s="43" t="str">
        <f t="shared" si="166"/>
        <v/>
      </c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10"/>
      <c r="BJ88" s="10"/>
      <c r="BK88" s="10"/>
      <c r="BL88" s="10"/>
      <c r="BU88" s="11"/>
      <c r="BV88" s="11"/>
      <c r="BW88" s="11"/>
      <c r="CA88" s="44" t="str">
        <f t="shared" si="167"/>
        <v/>
      </c>
      <c r="CB88" s="44" t="str">
        <f t="shared" si="168"/>
        <v/>
      </c>
      <c r="CC88" s="44" t="str">
        <f t="shared" si="169"/>
        <v/>
      </c>
      <c r="CD88" s="44" t="str">
        <f t="shared" si="170"/>
        <v/>
      </c>
      <c r="CE88" s="44" t="str">
        <f t="shared" si="171"/>
        <v/>
      </c>
      <c r="CF88" s="44" t="str">
        <f t="shared" si="199"/>
        <v/>
      </c>
      <c r="CG88" s="44" t="str">
        <f t="shared" si="200"/>
        <v/>
      </c>
      <c r="CH88" s="44" t="str">
        <f t="shared" si="201"/>
        <v/>
      </c>
      <c r="CI88" s="44" t="str">
        <f t="shared" si="202"/>
        <v/>
      </c>
      <c r="CJ88" s="44" t="str">
        <f t="shared" si="203"/>
        <v/>
      </c>
      <c r="CK88" s="44" t="str">
        <f t="shared" si="204"/>
        <v/>
      </c>
      <c r="CL88" s="44" t="str">
        <f t="shared" si="205"/>
        <v/>
      </c>
      <c r="CM88" s="44" t="str">
        <f t="shared" si="206"/>
        <v/>
      </c>
      <c r="CN88" s="44" t="str">
        <f t="shared" si="207"/>
        <v/>
      </c>
      <c r="CO88" s="44" t="str">
        <f t="shared" si="208"/>
        <v/>
      </c>
      <c r="CP88" s="44" t="str">
        <f t="shared" si="209"/>
        <v/>
      </c>
      <c r="CQ88" s="44" t="str">
        <f t="shared" si="210"/>
        <v/>
      </c>
      <c r="CR88" s="44" t="str">
        <f t="shared" si="211"/>
        <v/>
      </c>
      <c r="CS88" s="44" t="str">
        <f t="shared" si="212"/>
        <v/>
      </c>
      <c r="CT88" s="44" t="str">
        <f t="shared" si="213"/>
        <v/>
      </c>
      <c r="CU88" s="44" t="str">
        <f t="shared" si="214"/>
        <v/>
      </c>
      <c r="CV88" s="44" t="str">
        <f t="shared" si="215"/>
        <v/>
      </c>
      <c r="CW88" s="44" t="str">
        <f t="shared" si="216"/>
        <v/>
      </c>
      <c r="CX88" s="44" t="str">
        <f t="shared" si="217"/>
        <v/>
      </c>
      <c r="CY88" s="44" t="str">
        <f t="shared" si="218"/>
        <v/>
      </c>
      <c r="CZ88" s="44" t="str">
        <f t="shared" si="172"/>
        <v/>
      </c>
      <c r="DA88" s="45">
        <f t="shared" si="173"/>
        <v>0</v>
      </c>
      <c r="DB88" s="45">
        <f t="shared" si="174"/>
        <v>0</v>
      </c>
      <c r="DC88" s="45">
        <f t="shared" si="175"/>
        <v>0</v>
      </c>
      <c r="DD88" s="45">
        <f t="shared" si="176"/>
        <v>0</v>
      </c>
      <c r="DE88" s="45">
        <f t="shared" si="177"/>
        <v>0</v>
      </c>
      <c r="DF88" s="45">
        <f t="shared" si="178"/>
        <v>0</v>
      </c>
      <c r="DG88" s="45">
        <f t="shared" si="179"/>
        <v>0</v>
      </c>
      <c r="DH88" s="45">
        <f t="shared" si="180"/>
        <v>0</v>
      </c>
      <c r="DI88" s="45">
        <f t="shared" si="181"/>
        <v>0</v>
      </c>
      <c r="DJ88" s="45">
        <f t="shared" si="182"/>
        <v>0</v>
      </c>
      <c r="DK88" s="45">
        <f t="shared" si="183"/>
        <v>0</v>
      </c>
      <c r="DL88" s="45">
        <f t="shared" si="184"/>
        <v>0</v>
      </c>
      <c r="DM88" s="45">
        <f t="shared" si="185"/>
        <v>0</v>
      </c>
      <c r="DN88" s="45">
        <f t="shared" si="186"/>
        <v>0</v>
      </c>
      <c r="DO88" s="45">
        <f t="shared" si="187"/>
        <v>0</v>
      </c>
      <c r="DP88" s="45">
        <f t="shared" si="188"/>
        <v>0</v>
      </c>
      <c r="DQ88" s="45">
        <f t="shared" si="189"/>
        <v>0</v>
      </c>
      <c r="DR88" s="45">
        <f t="shared" si="190"/>
        <v>0</v>
      </c>
      <c r="DS88" s="45">
        <f t="shared" si="191"/>
        <v>0</v>
      </c>
      <c r="DT88" s="45">
        <f t="shared" si="192"/>
        <v>0</v>
      </c>
      <c r="DU88" s="45">
        <f t="shared" si="193"/>
        <v>0</v>
      </c>
      <c r="DV88" s="45">
        <f t="shared" si="194"/>
        <v>0</v>
      </c>
      <c r="DW88" s="45">
        <f t="shared" si="195"/>
        <v>0</v>
      </c>
      <c r="DX88" s="45">
        <f t="shared" si="196"/>
        <v>0</v>
      </c>
      <c r="DY88" s="45">
        <f t="shared" si="197"/>
        <v>0</v>
      </c>
      <c r="DZ88" s="45">
        <f t="shared" si="198"/>
        <v>0</v>
      </c>
    </row>
    <row r="89" spans="1:130" x14ac:dyDescent="0.25">
      <c r="A89" s="66" t="s">
        <v>48</v>
      </c>
      <c r="B89" s="47">
        <f>+N89+P89+R89+T89+V89+X89+Z89+AB89+AD89+AF89+AH89+AJ89+AL89+AN89+AP89</f>
        <v>0</v>
      </c>
      <c r="C89" s="48">
        <f>+O89+Q89+S89+U89+W89+Y89+AA89+AC89+AE89+AG89+AI89+AK89+AM89+AO89+AQ89</f>
        <v>0</v>
      </c>
      <c r="D89" s="41"/>
      <c r="E89" s="51"/>
      <c r="F89" s="50"/>
      <c r="G89" s="51"/>
      <c r="H89" s="50"/>
      <c r="I89" s="53"/>
      <c r="J89" s="41"/>
      <c r="K89" s="41"/>
      <c r="L89" s="50"/>
      <c r="M89" s="53"/>
      <c r="N89" s="37"/>
      <c r="O89" s="38"/>
      <c r="P89" s="39"/>
      <c r="Q89" s="38"/>
      <c r="R89" s="39"/>
      <c r="S89" s="38"/>
      <c r="T89" s="39"/>
      <c r="U89" s="38"/>
      <c r="V89" s="39"/>
      <c r="W89" s="38"/>
      <c r="X89" s="39"/>
      <c r="Y89" s="38"/>
      <c r="Z89" s="39"/>
      <c r="AA89" s="38"/>
      <c r="AB89" s="39"/>
      <c r="AC89" s="38"/>
      <c r="AD89" s="39"/>
      <c r="AE89" s="38"/>
      <c r="AF89" s="39"/>
      <c r="AG89" s="38"/>
      <c r="AH89" s="39"/>
      <c r="AI89" s="38"/>
      <c r="AJ89" s="39"/>
      <c r="AK89" s="38"/>
      <c r="AL89" s="39"/>
      <c r="AM89" s="38"/>
      <c r="AN89" s="39"/>
      <c r="AO89" s="38"/>
      <c r="AP89" s="39"/>
      <c r="AQ89" s="40"/>
      <c r="AR89" s="37"/>
      <c r="AS89" s="40"/>
      <c r="AT89" s="37"/>
      <c r="AU89" s="38"/>
      <c r="AV89" s="39"/>
      <c r="AW89" s="42"/>
      <c r="AX89" s="43" t="str">
        <f t="shared" si="166"/>
        <v/>
      </c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10"/>
      <c r="BJ89" s="10"/>
      <c r="BK89" s="10"/>
      <c r="BL89" s="10"/>
      <c r="BU89" s="11"/>
      <c r="BV89" s="11"/>
      <c r="BW89" s="11"/>
      <c r="CA89" s="44" t="str">
        <f t="shared" si="167"/>
        <v/>
      </c>
      <c r="CB89" s="44" t="str">
        <f t="shared" si="168"/>
        <v/>
      </c>
      <c r="CC89" s="44" t="str">
        <f t="shared" si="169"/>
        <v/>
      </c>
      <c r="CD89" s="44" t="str">
        <f t="shared" si="170"/>
        <v/>
      </c>
      <c r="CE89" s="44" t="str">
        <f t="shared" si="171"/>
        <v/>
      </c>
      <c r="CF89" s="44" t="str">
        <f t="shared" si="199"/>
        <v/>
      </c>
      <c r="CG89" s="44" t="str">
        <f t="shared" si="200"/>
        <v/>
      </c>
      <c r="CH89" s="44" t="str">
        <f t="shared" si="201"/>
        <v/>
      </c>
      <c r="CI89" s="44" t="str">
        <f t="shared" si="202"/>
        <v/>
      </c>
      <c r="CJ89" s="44" t="str">
        <f t="shared" si="203"/>
        <v/>
      </c>
      <c r="CK89" s="44" t="str">
        <f t="shared" si="204"/>
        <v/>
      </c>
      <c r="CL89" s="44" t="str">
        <f t="shared" si="205"/>
        <v/>
      </c>
      <c r="CM89" s="44" t="str">
        <f t="shared" si="206"/>
        <v/>
      </c>
      <c r="CN89" s="44" t="str">
        <f t="shared" si="207"/>
        <v/>
      </c>
      <c r="CO89" s="44" t="str">
        <f t="shared" si="208"/>
        <v/>
      </c>
      <c r="CP89" s="44" t="str">
        <f t="shared" si="209"/>
        <v/>
      </c>
      <c r="CQ89" s="44" t="str">
        <f t="shared" si="210"/>
        <v/>
      </c>
      <c r="CR89" s="44" t="str">
        <f t="shared" si="211"/>
        <v/>
      </c>
      <c r="CS89" s="44" t="str">
        <f t="shared" si="212"/>
        <v/>
      </c>
      <c r="CT89" s="44" t="str">
        <f t="shared" si="213"/>
        <v/>
      </c>
      <c r="CU89" s="44" t="str">
        <f t="shared" si="214"/>
        <v/>
      </c>
      <c r="CV89" s="44" t="str">
        <f t="shared" si="215"/>
        <v/>
      </c>
      <c r="CW89" s="44" t="str">
        <f t="shared" si="216"/>
        <v/>
      </c>
      <c r="CX89" s="44" t="str">
        <f t="shared" si="217"/>
        <v/>
      </c>
      <c r="CY89" s="44" t="str">
        <f t="shared" si="218"/>
        <v/>
      </c>
      <c r="CZ89" s="44" t="str">
        <f t="shared" si="172"/>
        <v/>
      </c>
      <c r="DA89" s="45">
        <f t="shared" si="173"/>
        <v>0</v>
      </c>
      <c r="DB89" s="45">
        <f t="shared" si="174"/>
        <v>0</v>
      </c>
      <c r="DC89" s="45">
        <f t="shared" si="175"/>
        <v>0</v>
      </c>
      <c r="DD89" s="45">
        <f t="shared" si="176"/>
        <v>0</v>
      </c>
      <c r="DE89" s="45">
        <f t="shared" si="177"/>
        <v>0</v>
      </c>
      <c r="DF89" s="45">
        <f t="shared" si="178"/>
        <v>0</v>
      </c>
      <c r="DG89" s="45">
        <f t="shared" si="179"/>
        <v>0</v>
      </c>
      <c r="DH89" s="45">
        <f t="shared" si="180"/>
        <v>0</v>
      </c>
      <c r="DI89" s="45">
        <f t="shared" si="181"/>
        <v>0</v>
      </c>
      <c r="DJ89" s="45">
        <f t="shared" si="182"/>
        <v>0</v>
      </c>
      <c r="DK89" s="45">
        <f t="shared" si="183"/>
        <v>0</v>
      </c>
      <c r="DL89" s="45">
        <f t="shared" si="184"/>
        <v>0</v>
      </c>
      <c r="DM89" s="45">
        <f t="shared" si="185"/>
        <v>0</v>
      </c>
      <c r="DN89" s="45">
        <f t="shared" si="186"/>
        <v>0</v>
      </c>
      <c r="DO89" s="45">
        <f t="shared" si="187"/>
        <v>0</v>
      </c>
      <c r="DP89" s="45">
        <f t="shared" si="188"/>
        <v>0</v>
      </c>
      <c r="DQ89" s="45">
        <f t="shared" si="189"/>
        <v>0</v>
      </c>
      <c r="DR89" s="45">
        <f t="shared" si="190"/>
        <v>0</v>
      </c>
      <c r="DS89" s="45">
        <f t="shared" si="191"/>
        <v>0</v>
      </c>
      <c r="DT89" s="45">
        <f t="shared" si="192"/>
        <v>0</v>
      </c>
      <c r="DU89" s="45">
        <f t="shared" si="193"/>
        <v>0</v>
      </c>
      <c r="DV89" s="45">
        <f t="shared" si="194"/>
        <v>0</v>
      </c>
      <c r="DW89" s="45">
        <f t="shared" si="195"/>
        <v>0</v>
      </c>
      <c r="DX89" s="45">
        <f t="shared" si="196"/>
        <v>0</v>
      </c>
      <c r="DY89" s="45">
        <f t="shared" si="197"/>
        <v>0</v>
      </c>
      <c r="DZ89" s="45">
        <f t="shared" si="198"/>
        <v>0</v>
      </c>
    </row>
    <row r="90" spans="1:130" x14ac:dyDescent="0.25">
      <c r="A90" s="66" t="s">
        <v>49</v>
      </c>
      <c r="B90" s="47">
        <f>+D90+F90+H90+J90+L90+N90+P90+R90+T90+V90+X90+Z90+AB90+AD90+AF90+AH90+AJ90+AL90+AN90+AP90</f>
        <v>0</v>
      </c>
      <c r="C90" s="48">
        <f>+E90+G90+I90+K90+M90+O90+Q90+S90+U90+W90+Y90+AA90+AC90+AE90+AG90+AI90+AK90+AM90+AO90+AQ90</f>
        <v>0</v>
      </c>
      <c r="D90" s="37"/>
      <c r="E90" s="38"/>
      <c r="F90" s="39"/>
      <c r="G90" s="38"/>
      <c r="H90" s="39"/>
      <c r="I90" s="42"/>
      <c r="J90" s="37"/>
      <c r="K90" s="37"/>
      <c r="L90" s="39"/>
      <c r="M90" s="42"/>
      <c r="N90" s="37"/>
      <c r="O90" s="38"/>
      <c r="P90" s="39"/>
      <c r="Q90" s="38"/>
      <c r="R90" s="39"/>
      <c r="S90" s="38"/>
      <c r="T90" s="39"/>
      <c r="U90" s="38"/>
      <c r="V90" s="39"/>
      <c r="W90" s="38"/>
      <c r="X90" s="39"/>
      <c r="Y90" s="38"/>
      <c r="Z90" s="39"/>
      <c r="AA90" s="38"/>
      <c r="AB90" s="39"/>
      <c r="AC90" s="38"/>
      <c r="AD90" s="39"/>
      <c r="AE90" s="38"/>
      <c r="AF90" s="39"/>
      <c r="AG90" s="38"/>
      <c r="AH90" s="39"/>
      <c r="AI90" s="38"/>
      <c r="AJ90" s="39"/>
      <c r="AK90" s="38"/>
      <c r="AL90" s="39"/>
      <c r="AM90" s="38"/>
      <c r="AN90" s="39"/>
      <c r="AO90" s="38"/>
      <c r="AP90" s="39"/>
      <c r="AQ90" s="40"/>
      <c r="AR90" s="37"/>
      <c r="AS90" s="40"/>
      <c r="AT90" s="37"/>
      <c r="AU90" s="38"/>
      <c r="AV90" s="39"/>
      <c r="AW90" s="42"/>
      <c r="AX90" s="43" t="str">
        <f t="shared" si="166"/>
        <v/>
      </c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10"/>
      <c r="BJ90" s="10"/>
      <c r="BK90" s="10"/>
      <c r="BL90" s="10"/>
      <c r="BU90" s="11"/>
      <c r="BV90" s="11"/>
      <c r="BW90" s="11"/>
      <c r="CA90" s="44" t="str">
        <f t="shared" si="167"/>
        <v/>
      </c>
      <c r="CB90" s="44" t="str">
        <f t="shared" si="168"/>
        <v/>
      </c>
      <c r="CC90" s="44" t="str">
        <f t="shared" si="169"/>
        <v/>
      </c>
      <c r="CD90" s="44" t="str">
        <f t="shared" si="170"/>
        <v/>
      </c>
      <c r="CE90" s="44" t="str">
        <f t="shared" si="171"/>
        <v/>
      </c>
      <c r="CF90" s="44" t="str">
        <f t="shared" si="199"/>
        <v/>
      </c>
      <c r="CG90" s="44" t="str">
        <f t="shared" si="200"/>
        <v/>
      </c>
      <c r="CH90" s="44" t="str">
        <f t="shared" si="201"/>
        <v/>
      </c>
      <c r="CI90" s="44" t="str">
        <f t="shared" si="202"/>
        <v/>
      </c>
      <c r="CJ90" s="44" t="str">
        <f t="shared" si="203"/>
        <v/>
      </c>
      <c r="CK90" s="44" t="str">
        <f t="shared" si="204"/>
        <v/>
      </c>
      <c r="CL90" s="44" t="str">
        <f t="shared" si="205"/>
        <v/>
      </c>
      <c r="CM90" s="44" t="str">
        <f t="shared" si="206"/>
        <v/>
      </c>
      <c r="CN90" s="44" t="str">
        <f t="shared" si="207"/>
        <v/>
      </c>
      <c r="CO90" s="44" t="str">
        <f t="shared" si="208"/>
        <v/>
      </c>
      <c r="CP90" s="44" t="str">
        <f t="shared" si="209"/>
        <v/>
      </c>
      <c r="CQ90" s="44" t="str">
        <f t="shared" si="210"/>
        <v/>
      </c>
      <c r="CR90" s="44" t="str">
        <f t="shared" si="211"/>
        <v/>
      </c>
      <c r="CS90" s="44" t="str">
        <f t="shared" si="212"/>
        <v/>
      </c>
      <c r="CT90" s="44" t="str">
        <f t="shared" si="213"/>
        <v/>
      </c>
      <c r="CU90" s="44" t="str">
        <f t="shared" si="214"/>
        <v/>
      </c>
      <c r="CV90" s="44" t="str">
        <f t="shared" si="215"/>
        <v/>
      </c>
      <c r="CW90" s="44" t="str">
        <f t="shared" si="216"/>
        <v/>
      </c>
      <c r="CX90" s="44" t="str">
        <f t="shared" si="217"/>
        <v/>
      </c>
      <c r="CY90" s="44" t="str">
        <f t="shared" si="218"/>
        <v/>
      </c>
      <c r="CZ90" s="44" t="str">
        <f t="shared" si="172"/>
        <v/>
      </c>
      <c r="DA90" s="45">
        <f t="shared" si="173"/>
        <v>0</v>
      </c>
      <c r="DB90" s="45">
        <f t="shared" si="174"/>
        <v>0</v>
      </c>
      <c r="DC90" s="45">
        <f t="shared" si="175"/>
        <v>0</v>
      </c>
      <c r="DD90" s="45">
        <f t="shared" si="176"/>
        <v>0</v>
      </c>
      <c r="DE90" s="45">
        <f t="shared" si="177"/>
        <v>0</v>
      </c>
      <c r="DF90" s="45">
        <f t="shared" si="178"/>
        <v>0</v>
      </c>
      <c r="DG90" s="45">
        <f t="shared" si="179"/>
        <v>0</v>
      </c>
      <c r="DH90" s="45">
        <f t="shared" si="180"/>
        <v>0</v>
      </c>
      <c r="DI90" s="45">
        <f t="shared" si="181"/>
        <v>0</v>
      </c>
      <c r="DJ90" s="45">
        <f t="shared" si="182"/>
        <v>0</v>
      </c>
      <c r="DK90" s="45">
        <f t="shared" si="183"/>
        <v>0</v>
      </c>
      <c r="DL90" s="45">
        <f t="shared" si="184"/>
        <v>0</v>
      </c>
      <c r="DM90" s="45">
        <f t="shared" si="185"/>
        <v>0</v>
      </c>
      <c r="DN90" s="45">
        <f t="shared" si="186"/>
        <v>0</v>
      </c>
      <c r="DO90" s="45">
        <f t="shared" si="187"/>
        <v>0</v>
      </c>
      <c r="DP90" s="45">
        <f t="shared" si="188"/>
        <v>0</v>
      </c>
      <c r="DQ90" s="45">
        <f t="shared" si="189"/>
        <v>0</v>
      </c>
      <c r="DR90" s="45">
        <f t="shared" si="190"/>
        <v>0</v>
      </c>
      <c r="DS90" s="45">
        <f t="shared" si="191"/>
        <v>0</v>
      </c>
      <c r="DT90" s="45">
        <f t="shared" si="192"/>
        <v>0</v>
      </c>
      <c r="DU90" s="45">
        <f t="shared" si="193"/>
        <v>0</v>
      </c>
      <c r="DV90" s="45">
        <f t="shared" si="194"/>
        <v>0</v>
      </c>
      <c r="DW90" s="45">
        <f t="shared" si="195"/>
        <v>0</v>
      </c>
      <c r="DX90" s="45">
        <f t="shared" si="196"/>
        <v>0</v>
      </c>
      <c r="DY90" s="45">
        <f t="shared" si="197"/>
        <v>0</v>
      </c>
      <c r="DZ90" s="45">
        <f t="shared" si="198"/>
        <v>0</v>
      </c>
    </row>
    <row r="91" spans="1:130" x14ac:dyDescent="0.25">
      <c r="A91" s="46" t="s">
        <v>50</v>
      </c>
      <c r="B91" s="47">
        <f>+P91+R91+T91+V91+X91+Z91+AB91+AD91+AF91+AH91+AJ91+AL91+AN91+AP91</f>
        <v>0</v>
      </c>
      <c r="C91" s="48">
        <f>+Q91+S91+U91+W91+Y91+AA91+AC91+AE91+AG91+AI91+AK91+AM91+AO91+AQ91</f>
        <v>0</v>
      </c>
      <c r="D91" s="33"/>
      <c r="E91" s="34"/>
      <c r="F91" s="35"/>
      <c r="G91" s="34"/>
      <c r="H91" s="35"/>
      <c r="I91" s="34"/>
      <c r="J91" s="35"/>
      <c r="K91" s="34"/>
      <c r="L91" s="35"/>
      <c r="M91" s="36"/>
      <c r="N91" s="33"/>
      <c r="O91" s="34"/>
      <c r="P91" s="39"/>
      <c r="Q91" s="38"/>
      <c r="R91" s="39"/>
      <c r="S91" s="38"/>
      <c r="T91" s="39"/>
      <c r="U91" s="38"/>
      <c r="V91" s="39"/>
      <c r="W91" s="38"/>
      <c r="X91" s="39"/>
      <c r="Y91" s="38"/>
      <c r="Z91" s="39"/>
      <c r="AA91" s="38"/>
      <c r="AB91" s="39"/>
      <c r="AC91" s="38"/>
      <c r="AD91" s="39"/>
      <c r="AE91" s="38"/>
      <c r="AF91" s="39"/>
      <c r="AG91" s="38"/>
      <c r="AH91" s="39"/>
      <c r="AI91" s="38"/>
      <c r="AJ91" s="39"/>
      <c r="AK91" s="38"/>
      <c r="AL91" s="39"/>
      <c r="AM91" s="38"/>
      <c r="AN91" s="39"/>
      <c r="AO91" s="38"/>
      <c r="AP91" s="39"/>
      <c r="AQ91" s="40"/>
      <c r="AR91" s="37"/>
      <c r="AS91" s="40"/>
      <c r="AT91" s="37"/>
      <c r="AU91" s="38"/>
      <c r="AV91" s="39"/>
      <c r="AW91" s="42"/>
      <c r="AX91" s="43" t="str">
        <f t="shared" si="166"/>
        <v/>
      </c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10"/>
      <c r="BJ91" s="10"/>
      <c r="BK91" s="10"/>
      <c r="BL91" s="10"/>
      <c r="BU91" s="11"/>
      <c r="BV91" s="11"/>
      <c r="BW91" s="11"/>
      <c r="CA91" s="44" t="str">
        <f t="shared" si="167"/>
        <v/>
      </c>
      <c r="CB91" s="44" t="str">
        <f t="shared" si="168"/>
        <v/>
      </c>
      <c r="CC91" s="44" t="str">
        <f t="shared" si="169"/>
        <v/>
      </c>
      <c r="CD91" s="44" t="str">
        <f t="shared" si="170"/>
        <v/>
      </c>
      <c r="CE91" s="44" t="str">
        <f t="shared" si="171"/>
        <v/>
      </c>
      <c r="CF91" s="44" t="str">
        <f t="shared" si="199"/>
        <v/>
      </c>
      <c r="CG91" s="44" t="str">
        <f t="shared" si="200"/>
        <v/>
      </c>
      <c r="CH91" s="44" t="str">
        <f t="shared" si="201"/>
        <v/>
      </c>
      <c r="CI91" s="44" t="str">
        <f t="shared" si="202"/>
        <v/>
      </c>
      <c r="CJ91" s="44" t="str">
        <f t="shared" si="203"/>
        <v/>
      </c>
      <c r="CK91" s="44" t="str">
        <f t="shared" si="204"/>
        <v/>
      </c>
      <c r="CL91" s="44" t="str">
        <f t="shared" si="205"/>
        <v/>
      </c>
      <c r="CM91" s="44" t="str">
        <f t="shared" si="206"/>
        <v/>
      </c>
      <c r="CN91" s="44" t="str">
        <f t="shared" si="207"/>
        <v/>
      </c>
      <c r="CO91" s="44" t="str">
        <f t="shared" si="208"/>
        <v/>
      </c>
      <c r="CP91" s="44" t="str">
        <f t="shared" si="209"/>
        <v/>
      </c>
      <c r="CQ91" s="44" t="str">
        <f t="shared" si="210"/>
        <v/>
      </c>
      <c r="CR91" s="44" t="str">
        <f t="shared" si="211"/>
        <v/>
      </c>
      <c r="CS91" s="44" t="str">
        <f t="shared" si="212"/>
        <v/>
      </c>
      <c r="CT91" s="44" t="str">
        <f t="shared" si="213"/>
        <v/>
      </c>
      <c r="CU91" s="44" t="str">
        <f t="shared" si="214"/>
        <v/>
      </c>
      <c r="CV91" s="44" t="str">
        <f t="shared" si="215"/>
        <v/>
      </c>
      <c r="CW91" s="44" t="str">
        <f t="shared" si="216"/>
        <v/>
      </c>
      <c r="CX91" s="44" t="str">
        <f t="shared" si="217"/>
        <v/>
      </c>
      <c r="CY91" s="44" t="str">
        <f t="shared" si="218"/>
        <v/>
      </c>
      <c r="CZ91" s="44" t="str">
        <f t="shared" si="172"/>
        <v/>
      </c>
      <c r="DA91" s="45">
        <f t="shared" si="173"/>
        <v>0</v>
      </c>
      <c r="DB91" s="45">
        <f t="shared" si="174"/>
        <v>0</v>
      </c>
      <c r="DC91" s="45">
        <f t="shared" si="175"/>
        <v>0</v>
      </c>
      <c r="DD91" s="45">
        <f t="shared" si="176"/>
        <v>0</v>
      </c>
      <c r="DE91" s="45">
        <f t="shared" si="177"/>
        <v>0</v>
      </c>
      <c r="DF91" s="45">
        <f t="shared" si="178"/>
        <v>0</v>
      </c>
      <c r="DG91" s="45">
        <f t="shared" si="179"/>
        <v>0</v>
      </c>
      <c r="DH91" s="45">
        <f t="shared" si="180"/>
        <v>0</v>
      </c>
      <c r="DI91" s="45">
        <f t="shared" si="181"/>
        <v>0</v>
      </c>
      <c r="DJ91" s="45">
        <f t="shared" si="182"/>
        <v>0</v>
      </c>
      <c r="DK91" s="45">
        <f t="shared" si="183"/>
        <v>0</v>
      </c>
      <c r="DL91" s="45">
        <f t="shared" si="184"/>
        <v>0</v>
      </c>
      <c r="DM91" s="45">
        <f t="shared" si="185"/>
        <v>0</v>
      </c>
      <c r="DN91" s="45">
        <f t="shared" si="186"/>
        <v>0</v>
      </c>
      <c r="DO91" s="45">
        <f t="shared" si="187"/>
        <v>0</v>
      </c>
      <c r="DP91" s="45">
        <f t="shared" si="188"/>
        <v>0</v>
      </c>
      <c r="DQ91" s="45">
        <f t="shared" si="189"/>
        <v>0</v>
      </c>
      <c r="DR91" s="45">
        <f t="shared" si="190"/>
        <v>0</v>
      </c>
      <c r="DS91" s="45">
        <f t="shared" si="191"/>
        <v>0</v>
      </c>
      <c r="DT91" s="45">
        <f t="shared" si="192"/>
        <v>0</v>
      </c>
      <c r="DU91" s="45">
        <f t="shared" si="193"/>
        <v>0</v>
      </c>
      <c r="DV91" s="45">
        <f t="shared" si="194"/>
        <v>0</v>
      </c>
      <c r="DW91" s="45">
        <f t="shared" si="195"/>
        <v>0</v>
      </c>
      <c r="DX91" s="45">
        <f t="shared" si="196"/>
        <v>0</v>
      </c>
      <c r="DY91" s="45">
        <f t="shared" si="197"/>
        <v>0</v>
      </c>
      <c r="DZ91" s="45">
        <f t="shared" si="198"/>
        <v>0</v>
      </c>
    </row>
    <row r="92" spans="1:130" x14ac:dyDescent="0.25">
      <c r="A92" s="66" t="s">
        <v>51</v>
      </c>
      <c r="B92" s="47">
        <f>+P92+R92+T92+V92+X92+Z92+AB92+AD92+AF92+AH92</f>
        <v>0</v>
      </c>
      <c r="C92" s="48">
        <f>+Q92+S92+U92+W92+Y92+AA92+AC92+AE92+AG92+AI92</f>
        <v>0</v>
      </c>
      <c r="D92" s="33"/>
      <c r="E92" s="34"/>
      <c r="F92" s="35"/>
      <c r="G92" s="34"/>
      <c r="H92" s="35"/>
      <c r="I92" s="34"/>
      <c r="J92" s="35"/>
      <c r="K92" s="34"/>
      <c r="L92" s="35"/>
      <c r="M92" s="36"/>
      <c r="N92" s="33"/>
      <c r="O92" s="34"/>
      <c r="P92" s="39"/>
      <c r="Q92" s="38"/>
      <c r="R92" s="39"/>
      <c r="S92" s="38"/>
      <c r="T92" s="39"/>
      <c r="U92" s="38"/>
      <c r="V92" s="39"/>
      <c r="W92" s="38"/>
      <c r="X92" s="39"/>
      <c r="Y92" s="38"/>
      <c r="Z92" s="39"/>
      <c r="AA92" s="38"/>
      <c r="AB92" s="39"/>
      <c r="AC92" s="38"/>
      <c r="AD92" s="39"/>
      <c r="AE92" s="38"/>
      <c r="AF92" s="39"/>
      <c r="AG92" s="38"/>
      <c r="AH92" s="39"/>
      <c r="AI92" s="38"/>
      <c r="AJ92" s="35"/>
      <c r="AK92" s="34"/>
      <c r="AL92" s="35"/>
      <c r="AM92" s="34"/>
      <c r="AN92" s="35"/>
      <c r="AO92" s="34"/>
      <c r="AP92" s="35"/>
      <c r="AQ92" s="54"/>
      <c r="AR92" s="37"/>
      <c r="AS92" s="40"/>
      <c r="AT92" s="37"/>
      <c r="AU92" s="38"/>
      <c r="AV92" s="39"/>
      <c r="AW92" s="42"/>
      <c r="AX92" s="43" t="str">
        <f t="shared" si="166"/>
        <v/>
      </c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10"/>
      <c r="BJ92" s="10"/>
      <c r="BK92" s="10"/>
      <c r="BL92" s="10"/>
      <c r="BU92" s="11"/>
      <c r="BV92" s="11"/>
      <c r="BW92" s="11"/>
      <c r="CA92" s="44" t="str">
        <f t="shared" si="167"/>
        <v/>
      </c>
      <c r="CB92" s="44" t="str">
        <f t="shared" si="168"/>
        <v/>
      </c>
      <c r="CC92" s="44" t="str">
        <f t="shared" si="169"/>
        <v/>
      </c>
      <c r="CD92" s="44" t="str">
        <f t="shared" si="170"/>
        <v/>
      </c>
      <c r="CE92" s="44" t="str">
        <f t="shared" si="171"/>
        <v/>
      </c>
      <c r="CF92" s="44" t="str">
        <f t="shared" si="199"/>
        <v/>
      </c>
      <c r="CG92" s="44" t="str">
        <f t="shared" si="200"/>
        <v/>
      </c>
      <c r="CH92" s="44" t="str">
        <f t="shared" si="201"/>
        <v/>
      </c>
      <c r="CI92" s="44" t="str">
        <f t="shared" si="202"/>
        <v/>
      </c>
      <c r="CJ92" s="44" t="str">
        <f t="shared" si="203"/>
        <v/>
      </c>
      <c r="CK92" s="44" t="str">
        <f t="shared" si="204"/>
        <v/>
      </c>
      <c r="CL92" s="44" t="str">
        <f t="shared" si="205"/>
        <v/>
      </c>
      <c r="CM92" s="44" t="str">
        <f t="shared" si="206"/>
        <v/>
      </c>
      <c r="CN92" s="44" t="str">
        <f t="shared" si="207"/>
        <v/>
      </c>
      <c r="CO92" s="44" t="str">
        <f t="shared" si="208"/>
        <v/>
      </c>
      <c r="CP92" s="44" t="str">
        <f t="shared" si="209"/>
        <v/>
      </c>
      <c r="CQ92" s="44" t="str">
        <f t="shared" si="210"/>
        <v/>
      </c>
      <c r="CR92" s="44" t="str">
        <f t="shared" si="211"/>
        <v/>
      </c>
      <c r="CS92" s="44" t="str">
        <f t="shared" si="212"/>
        <v/>
      </c>
      <c r="CT92" s="44" t="str">
        <f t="shared" si="213"/>
        <v/>
      </c>
      <c r="CU92" s="44" t="str">
        <f t="shared" si="214"/>
        <v/>
      </c>
      <c r="CV92" s="44" t="str">
        <f t="shared" si="215"/>
        <v/>
      </c>
      <c r="CW92" s="44" t="str">
        <f t="shared" si="216"/>
        <v/>
      </c>
      <c r="CX92" s="44" t="str">
        <f t="shared" si="217"/>
        <v/>
      </c>
      <c r="CY92" s="44" t="str">
        <f t="shared" si="218"/>
        <v/>
      </c>
      <c r="CZ92" s="44" t="str">
        <f t="shared" si="172"/>
        <v/>
      </c>
      <c r="DA92" s="45">
        <f t="shared" si="173"/>
        <v>0</v>
      </c>
      <c r="DB92" s="45">
        <f t="shared" si="174"/>
        <v>0</v>
      </c>
      <c r="DC92" s="45">
        <f t="shared" si="175"/>
        <v>0</v>
      </c>
      <c r="DD92" s="45">
        <f t="shared" si="176"/>
        <v>0</v>
      </c>
      <c r="DE92" s="45">
        <f t="shared" si="177"/>
        <v>0</v>
      </c>
      <c r="DF92" s="45">
        <f t="shared" si="178"/>
        <v>0</v>
      </c>
      <c r="DG92" s="45">
        <f t="shared" si="179"/>
        <v>0</v>
      </c>
      <c r="DH92" s="45">
        <f t="shared" si="180"/>
        <v>0</v>
      </c>
      <c r="DI92" s="45">
        <f t="shared" si="181"/>
        <v>0</v>
      </c>
      <c r="DJ92" s="45">
        <f t="shared" si="182"/>
        <v>0</v>
      </c>
      <c r="DK92" s="45">
        <f t="shared" si="183"/>
        <v>0</v>
      </c>
      <c r="DL92" s="45">
        <f t="shared" si="184"/>
        <v>0</v>
      </c>
      <c r="DM92" s="45">
        <f t="shared" si="185"/>
        <v>0</v>
      </c>
      <c r="DN92" s="45">
        <f t="shared" si="186"/>
        <v>0</v>
      </c>
      <c r="DO92" s="45">
        <f t="shared" si="187"/>
        <v>0</v>
      </c>
      <c r="DP92" s="45">
        <f t="shared" si="188"/>
        <v>0</v>
      </c>
      <c r="DQ92" s="45">
        <f t="shared" si="189"/>
        <v>0</v>
      </c>
      <c r="DR92" s="45">
        <f t="shared" si="190"/>
        <v>0</v>
      </c>
      <c r="DS92" s="45">
        <f t="shared" si="191"/>
        <v>0</v>
      </c>
      <c r="DT92" s="45">
        <f t="shared" si="192"/>
        <v>0</v>
      </c>
      <c r="DU92" s="45">
        <f t="shared" si="193"/>
        <v>0</v>
      </c>
      <c r="DV92" s="45">
        <f t="shared" si="194"/>
        <v>0</v>
      </c>
      <c r="DW92" s="45">
        <f t="shared" si="195"/>
        <v>0</v>
      </c>
      <c r="DX92" s="45">
        <f t="shared" si="196"/>
        <v>0</v>
      </c>
      <c r="DY92" s="45">
        <f t="shared" si="197"/>
        <v>0</v>
      </c>
      <c r="DZ92" s="45">
        <f t="shared" si="198"/>
        <v>0</v>
      </c>
    </row>
    <row r="93" spans="1:130" x14ac:dyDescent="0.25">
      <c r="A93" s="66" t="s">
        <v>52</v>
      </c>
      <c r="B93" s="47">
        <f t="shared" ref="B93:C95" si="219">+D93+F93+H93+J93+L93+N93+P93+R93+T93+V93+X93+Z93+AB93+AD93+AF93+AH93+AJ93+AL93+AN93+AP93</f>
        <v>0</v>
      </c>
      <c r="C93" s="48">
        <f t="shared" si="219"/>
        <v>0</v>
      </c>
      <c r="D93" s="37"/>
      <c r="E93" s="38"/>
      <c r="F93" s="39"/>
      <c r="G93" s="38"/>
      <c r="H93" s="39"/>
      <c r="I93" s="42"/>
      <c r="J93" s="37"/>
      <c r="K93" s="37"/>
      <c r="L93" s="39"/>
      <c r="M93" s="42"/>
      <c r="N93" s="37"/>
      <c r="O93" s="38"/>
      <c r="P93" s="39"/>
      <c r="Q93" s="38"/>
      <c r="R93" s="39"/>
      <c r="S93" s="38"/>
      <c r="T93" s="39"/>
      <c r="U93" s="38"/>
      <c r="V93" s="39"/>
      <c r="W93" s="38"/>
      <c r="X93" s="39"/>
      <c r="Y93" s="38"/>
      <c r="Z93" s="39"/>
      <c r="AA93" s="38"/>
      <c r="AB93" s="39"/>
      <c r="AC93" s="38"/>
      <c r="AD93" s="39"/>
      <c r="AE93" s="38"/>
      <c r="AF93" s="39"/>
      <c r="AG93" s="38"/>
      <c r="AH93" s="39"/>
      <c r="AI93" s="38"/>
      <c r="AJ93" s="39"/>
      <c r="AK93" s="38"/>
      <c r="AL93" s="39"/>
      <c r="AM93" s="38"/>
      <c r="AN93" s="39"/>
      <c r="AO93" s="38"/>
      <c r="AP93" s="39"/>
      <c r="AQ93" s="40"/>
      <c r="AR93" s="37"/>
      <c r="AS93" s="40"/>
      <c r="AT93" s="37"/>
      <c r="AU93" s="38"/>
      <c r="AV93" s="39"/>
      <c r="AW93" s="42"/>
      <c r="AX93" s="43" t="str">
        <f t="shared" si="166"/>
        <v/>
      </c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10"/>
      <c r="BJ93" s="10"/>
      <c r="BK93" s="10"/>
      <c r="BL93" s="10"/>
      <c r="BU93" s="11"/>
      <c r="BV93" s="11"/>
      <c r="BW93" s="11"/>
      <c r="CA93" s="44" t="str">
        <f t="shared" si="167"/>
        <v/>
      </c>
      <c r="CB93" s="44" t="str">
        <f t="shared" si="168"/>
        <v/>
      </c>
      <c r="CC93" s="44" t="str">
        <f t="shared" si="169"/>
        <v/>
      </c>
      <c r="CD93" s="44" t="str">
        <f t="shared" si="170"/>
        <v/>
      </c>
      <c r="CE93" s="44" t="str">
        <f t="shared" si="171"/>
        <v/>
      </c>
      <c r="CF93" s="44" t="str">
        <f t="shared" si="199"/>
        <v/>
      </c>
      <c r="CG93" s="44" t="str">
        <f t="shared" si="200"/>
        <v/>
      </c>
      <c r="CH93" s="44" t="str">
        <f t="shared" si="201"/>
        <v/>
      </c>
      <c r="CI93" s="44" t="str">
        <f t="shared" si="202"/>
        <v/>
      </c>
      <c r="CJ93" s="44" t="str">
        <f t="shared" si="203"/>
        <v/>
      </c>
      <c r="CK93" s="44" t="str">
        <f t="shared" si="204"/>
        <v/>
      </c>
      <c r="CL93" s="44" t="str">
        <f t="shared" si="205"/>
        <v/>
      </c>
      <c r="CM93" s="44" t="str">
        <f t="shared" si="206"/>
        <v/>
      </c>
      <c r="CN93" s="44" t="str">
        <f t="shared" si="207"/>
        <v/>
      </c>
      <c r="CO93" s="44" t="str">
        <f t="shared" si="208"/>
        <v/>
      </c>
      <c r="CP93" s="44" t="str">
        <f t="shared" si="209"/>
        <v/>
      </c>
      <c r="CQ93" s="44" t="str">
        <f t="shared" si="210"/>
        <v/>
      </c>
      <c r="CR93" s="44" t="str">
        <f t="shared" si="211"/>
        <v/>
      </c>
      <c r="CS93" s="44" t="str">
        <f t="shared" si="212"/>
        <v/>
      </c>
      <c r="CT93" s="44" t="str">
        <f t="shared" si="213"/>
        <v/>
      </c>
      <c r="CU93" s="44" t="str">
        <f t="shared" si="214"/>
        <v/>
      </c>
      <c r="CV93" s="44" t="str">
        <f t="shared" si="215"/>
        <v/>
      </c>
      <c r="CW93" s="44" t="str">
        <f t="shared" si="216"/>
        <v/>
      </c>
      <c r="CX93" s="44" t="str">
        <f t="shared" si="217"/>
        <v/>
      </c>
      <c r="CY93" s="44" t="str">
        <f t="shared" si="218"/>
        <v/>
      </c>
      <c r="CZ93" s="44" t="str">
        <f t="shared" si="172"/>
        <v/>
      </c>
      <c r="DA93" s="45">
        <f t="shared" si="173"/>
        <v>0</v>
      </c>
      <c r="DB93" s="45">
        <f t="shared" si="174"/>
        <v>0</v>
      </c>
      <c r="DC93" s="45">
        <f t="shared" si="175"/>
        <v>0</v>
      </c>
      <c r="DD93" s="45">
        <f t="shared" si="176"/>
        <v>0</v>
      </c>
      <c r="DE93" s="45">
        <f t="shared" si="177"/>
        <v>0</v>
      </c>
      <c r="DF93" s="45">
        <f t="shared" si="178"/>
        <v>0</v>
      </c>
      <c r="DG93" s="45">
        <f t="shared" si="179"/>
        <v>0</v>
      </c>
      <c r="DH93" s="45">
        <f t="shared" si="180"/>
        <v>0</v>
      </c>
      <c r="DI93" s="45">
        <f t="shared" si="181"/>
        <v>0</v>
      </c>
      <c r="DJ93" s="45">
        <f t="shared" si="182"/>
        <v>0</v>
      </c>
      <c r="DK93" s="45">
        <f t="shared" si="183"/>
        <v>0</v>
      </c>
      <c r="DL93" s="45">
        <f t="shared" si="184"/>
        <v>0</v>
      </c>
      <c r="DM93" s="45">
        <f t="shared" si="185"/>
        <v>0</v>
      </c>
      <c r="DN93" s="45">
        <f t="shared" si="186"/>
        <v>0</v>
      </c>
      <c r="DO93" s="45">
        <f t="shared" si="187"/>
        <v>0</v>
      </c>
      <c r="DP93" s="45">
        <f t="shared" si="188"/>
        <v>0</v>
      </c>
      <c r="DQ93" s="45">
        <f t="shared" si="189"/>
        <v>0</v>
      </c>
      <c r="DR93" s="45">
        <f t="shared" si="190"/>
        <v>0</v>
      </c>
      <c r="DS93" s="45">
        <f t="shared" si="191"/>
        <v>0</v>
      </c>
      <c r="DT93" s="45">
        <f t="shared" si="192"/>
        <v>0</v>
      </c>
      <c r="DU93" s="45">
        <f t="shared" si="193"/>
        <v>0</v>
      </c>
      <c r="DV93" s="45">
        <f t="shared" si="194"/>
        <v>0</v>
      </c>
      <c r="DW93" s="45">
        <f t="shared" si="195"/>
        <v>0</v>
      </c>
      <c r="DX93" s="45">
        <f t="shared" si="196"/>
        <v>0</v>
      </c>
      <c r="DY93" s="45">
        <f t="shared" si="197"/>
        <v>0</v>
      </c>
      <c r="DZ93" s="45">
        <f t="shared" si="198"/>
        <v>0</v>
      </c>
    </row>
    <row r="94" spans="1:130" x14ac:dyDescent="0.25">
      <c r="A94" s="66" t="s">
        <v>53</v>
      </c>
      <c r="B94" s="47">
        <f t="shared" si="219"/>
        <v>0</v>
      </c>
      <c r="C94" s="48">
        <f t="shared" si="219"/>
        <v>0</v>
      </c>
      <c r="D94" s="37"/>
      <c r="E94" s="38"/>
      <c r="F94" s="39"/>
      <c r="G94" s="38"/>
      <c r="H94" s="39"/>
      <c r="I94" s="42"/>
      <c r="J94" s="37"/>
      <c r="K94" s="37"/>
      <c r="L94" s="39"/>
      <c r="M94" s="42"/>
      <c r="N94" s="37"/>
      <c r="O94" s="38"/>
      <c r="P94" s="39"/>
      <c r="Q94" s="38"/>
      <c r="R94" s="39"/>
      <c r="S94" s="38"/>
      <c r="T94" s="39"/>
      <c r="U94" s="38"/>
      <c r="V94" s="39"/>
      <c r="W94" s="38"/>
      <c r="X94" s="39"/>
      <c r="Y94" s="38"/>
      <c r="Z94" s="39"/>
      <c r="AA94" s="38"/>
      <c r="AB94" s="39"/>
      <c r="AC94" s="38"/>
      <c r="AD94" s="39"/>
      <c r="AE94" s="38"/>
      <c r="AF94" s="39"/>
      <c r="AG94" s="38"/>
      <c r="AH94" s="39"/>
      <c r="AI94" s="38"/>
      <c r="AJ94" s="39"/>
      <c r="AK94" s="38"/>
      <c r="AL94" s="39"/>
      <c r="AM94" s="38"/>
      <c r="AN94" s="39"/>
      <c r="AO94" s="38"/>
      <c r="AP94" s="39"/>
      <c r="AQ94" s="40"/>
      <c r="AR94" s="37"/>
      <c r="AS94" s="40"/>
      <c r="AT94" s="37"/>
      <c r="AU94" s="38"/>
      <c r="AV94" s="39"/>
      <c r="AW94" s="42"/>
      <c r="AX94" s="43" t="str">
        <f t="shared" si="166"/>
        <v/>
      </c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10"/>
      <c r="BJ94" s="10"/>
      <c r="BK94" s="10"/>
      <c r="BL94" s="10"/>
      <c r="BU94" s="11"/>
      <c r="BV94" s="11"/>
      <c r="BW94" s="11"/>
      <c r="CA94" s="44" t="str">
        <f t="shared" si="167"/>
        <v/>
      </c>
      <c r="CB94" s="44" t="str">
        <f t="shared" si="168"/>
        <v/>
      </c>
      <c r="CC94" s="44" t="str">
        <f t="shared" si="169"/>
        <v/>
      </c>
      <c r="CD94" s="44" t="str">
        <f t="shared" si="170"/>
        <v/>
      </c>
      <c r="CE94" s="44" t="str">
        <f t="shared" si="171"/>
        <v/>
      </c>
      <c r="CF94" s="44" t="str">
        <f t="shared" si="199"/>
        <v/>
      </c>
      <c r="CG94" s="44" t="str">
        <f t="shared" si="200"/>
        <v/>
      </c>
      <c r="CH94" s="44" t="str">
        <f t="shared" si="201"/>
        <v/>
      </c>
      <c r="CI94" s="44" t="str">
        <f t="shared" si="202"/>
        <v/>
      </c>
      <c r="CJ94" s="44" t="str">
        <f t="shared" si="203"/>
        <v/>
      </c>
      <c r="CK94" s="44" t="str">
        <f t="shared" si="204"/>
        <v/>
      </c>
      <c r="CL94" s="44" t="str">
        <f t="shared" si="205"/>
        <v/>
      </c>
      <c r="CM94" s="44" t="str">
        <f t="shared" si="206"/>
        <v/>
      </c>
      <c r="CN94" s="44" t="str">
        <f t="shared" si="207"/>
        <v/>
      </c>
      <c r="CO94" s="44" t="str">
        <f t="shared" si="208"/>
        <v/>
      </c>
      <c r="CP94" s="44" t="str">
        <f t="shared" si="209"/>
        <v/>
      </c>
      <c r="CQ94" s="44" t="str">
        <f t="shared" si="210"/>
        <v/>
      </c>
      <c r="CR94" s="44" t="str">
        <f t="shared" si="211"/>
        <v/>
      </c>
      <c r="CS94" s="44" t="str">
        <f t="shared" si="212"/>
        <v/>
      </c>
      <c r="CT94" s="44" t="str">
        <f t="shared" si="213"/>
        <v/>
      </c>
      <c r="CU94" s="44" t="str">
        <f t="shared" si="214"/>
        <v/>
      </c>
      <c r="CV94" s="44" t="str">
        <f t="shared" si="215"/>
        <v/>
      </c>
      <c r="CW94" s="44" t="str">
        <f t="shared" si="216"/>
        <v/>
      </c>
      <c r="CX94" s="44" t="str">
        <f t="shared" si="217"/>
        <v/>
      </c>
      <c r="CY94" s="44" t="str">
        <f t="shared" si="218"/>
        <v/>
      </c>
      <c r="CZ94" s="44" t="str">
        <f t="shared" si="172"/>
        <v/>
      </c>
      <c r="DA94" s="45">
        <f t="shared" si="173"/>
        <v>0</v>
      </c>
      <c r="DB94" s="45">
        <f t="shared" si="174"/>
        <v>0</v>
      </c>
      <c r="DC94" s="45">
        <f t="shared" si="175"/>
        <v>0</v>
      </c>
      <c r="DD94" s="45">
        <f t="shared" si="176"/>
        <v>0</v>
      </c>
      <c r="DE94" s="45">
        <f t="shared" si="177"/>
        <v>0</v>
      </c>
      <c r="DF94" s="45">
        <f t="shared" si="178"/>
        <v>0</v>
      </c>
      <c r="DG94" s="45">
        <f t="shared" si="179"/>
        <v>0</v>
      </c>
      <c r="DH94" s="45">
        <f t="shared" si="180"/>
        <v>0</v>
      </c>
      <c r="DI94" s="45">
        <f t="shared" si="181"/>
        <v>0</v>
      </c>
      <c r="DJ94" s="45">
        <f t="shared" si="182"/>
        <v>0</v>
      </c>
      <c r="DK94" s="45">
        <f t="shared" si="183"/>
        <v>0</v>
      </c>
      <c r="DL94" s="45">
        <f t="shared" si="184"/>
        <v>0</v>
      </c>
      <c r="DM94" s="45">
        <f t="shared" si="185"/>
        <v>0</v>
      </c>
      <c r="DN94" s="45">
        <f t="shared" si="186"/>
        <v>0</v>
      </c>
      <c r="DO94" s="45">
        <f t="shared" si="187"/>
        <v>0</v>
      </c>
      <c r="DP94" s="45">
        <f t="shared" si="188"/>
        <v>0</v>
      </c>
      <c r="DQ94" s="45">
        <f t="shared" si="189"/>
        <v>0</v>
      </c>
      <c r="DR94" s="45">
        <f t="shared" si="190"/>
        <v>0</v>
      </c>
      <c r="DS94" s="45">
        <f t="shared" si="191"/>
        <v>0</v>
      </c>
      <c r="DT94" s="45">
        <f t="shared" si="192"/>
        <v>0</v>
      </c>
      <c r="DU94" s="45">
        <f t="shared" si="193"/>
        <v>0</v>
      </c>
      <c r="DV94" s="45">
        <f t="shared" si="194"/>
        <v>0</v>
      </c>
      <c r="DW94" s="45">
        <f t="shared" si="195"/>
        <v>0</v>
      </c>
      <c r="DX94" s="45">
        <f t="shared" si="196"/>
        <v>0</v>
      </c>
      <c r="DY94" s="45">
        <f t="shared" si="197"/>
        <v>0</v>
      </c>
      <c r="DZ94" s="45">
        <f t="shared" si="198"/>
        <v>0</v>
      </c>
    </row>
    <row r="95" spans="1:130" x14ac:dyDescent="0.25">
      <c r="A95" s="57" t="s">
        <v>54</v>
      </c>
      <c r="B95" s="411">
        <f t="shared" si="219"/>
        <v>0</v>
      </c>
      <c r="C95" s="57">
        <f t="shared" si="219"/>
        <v>0</v>
      </c>
      <c r="D95" s="58"/>
      <c r="E95" s="59"/>
      <c r="F95" s="60"/>
      <c r="G95" s="59"/>
      <c r="H95" s="60"/>
      <c r="I95" s="61"/>
      <c r="J95" s="58"/>
      <c r="K95" s="58"/>
      <c r="L95" s="60"/>
      <c r="M95" s="61"/>
      <c r="N95" s="58"/>
      <c r="O95" s="59"/>
      <c r="P95" s="60"/>
      <c r="Q95" s="59"/>
      <c r="R95" s="60"/>
      <c r="S95" s="59"/>
      <c r="T95" s="60"/>
      <c r="U95" s="59"/>
      <c r="V95" s="60"/>
      <c r="W95" s="59"/>
      <c r="X95" s="60"/>
      <c r="Y95" s="59"/>
      <c r="Z95" s="60"/>
      <c r="AA95" s="59"/>
      <c r="AB95" s="60"/>
      <c r="AC95" s="59"/>
      <c r="AD95" s="60"/>
      <c r="AE95" s="59"/>
      <c r="AF95" s="60"/>
      <c r="AG95" s="59"/>
      <c r="AH95" s="60"/>
      <c r="AI95" s="59"/>
      <c r="AJ95" s="60"/>
      <c r="AK95" s="59"/>
      <c r="AL95" s="60"/>
      <c r="AM95" s="59"/>
      <c r="AN95" s="60"/>
      <c r="AO95" s="59"/>
      <c r="AP95" s="60"/>
      <c r="AQ95" s="62"/>
      <c r="AR95" s="58"/>
      <c r="AS95" s="62"/>
      <c r="AT95" s="58"/>
      <c r="AU95" s="59"/>
      <c r="AV95" s="60"/>
      <c r="AW95" s="61"/>
      <c r="AX95" s="43" t="str">
        <f t="shared" si="166"/>
        <v/>
      </c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10"/>
      <c r="BJ95" s="10"/>
      <c r="BK95" s="10"/>
      <c r="BL95" s="10"/>
      <c r="BU95" s="11"/>
      <c r="BV95" s="11"/>
      <c r="BW95" s="11"/>
      <c r="CA95" s="44" t="str">
        <f t="shared" si="167"/>
        <v/>
      </c>
      <c r="CB95" s="44" t="str">
        <f t="shared" si="168"/>
        <v/>
      </c>
      <c r="CC95" s="44" t="str">
        <f t="shared" si="169"/>
        <v/>
      </c>
      <c r="CD95" s="44" t="str">
        <f t="shared" si="170"/>
        <v/>
      </c>
      <c r="CE95" s="44" t="str">
        <f t="shared" si="171"/>
        <v/>
      </c>
      <c r="CF95" s="44" t="str">
        <f t="shared" si="199"/>
        <v/>
      </c>
      <c r="CG95" s="44" t="str">
        <f t="shared" si="200"/>
        <v/>
      </c>
      <c r="CH95" s="44" t="str">
        <f t="shared" si="201"/>
        <v/>
      </c>
      <c r="CI95" s="44" t="str">
        <f t="shared" si="202"/>
        <v/>
      </c>
      <c r="CJ95" s="44" t="str">
        <f t="shared" si="203"/>
        <v/>
      </c>
      <c r="CK95" s="44" t="str">
        <f t="shared" si="204"/>
        <v/>
      </c>
      <c r="CL95" s="44" t="str">
        <f t="shared" si="205"/>
        <v/>
      </c>
      <c r="CM95" s="44" t="str">
        <f t="shared" si="206"/>
        <v/>
      </c>
      <c r="CN95" s="44" t="str">
        <f t="shared" si="207"/>
        <v/>
      </c>
      <c r="CO95" s="44" t="str">
        <f t="shared" si="208"/>
        <v/>
      </c>
      <c r="CP95" s="44" t="str">
        <f t="shared" si="209"/>
        <v/>
      </c>
      <c r="CQ95" s="44" t="str">
        <f t="shared" si="210"/>
        <v/>
      </c>
      <c r="CR95" s="44" t="str">
        <f t="shared" si="211"/>
        <v/>
      </c>
      <c r="CS95" s="44" t="str">
        <f t="shared" si="212"/>
        <v/>
      </c>
      <c r="CT95" s="44" t="str">
        <f t="shared" si="213"/>
        <v/>
      </c>
      <c r="CU95" s="44" t="str">
        <f t="shared" si="214"/>
        <v/>
      </c>
      <c r="CV95" s="44" t="str">
        <f t="shared" si="215"/>
        <v/>
      </c>
      <c r="CW95" s="44" t="str">
        <f t="shared" si="216"/>
        <v/>
      </c>
      <c r="CX95" s="44" t="str">
        <f t="shared" si="217"/>
        <v/>
      </c>
      <c r="CY95" s="44" t="str">
        <f t="shared" si="218"/>
        <v/>
      </c>
      <c r="CZ95" s="44" t="str">
        <f t="shared" si="172"/>
        <v/>
      </c>
      <c r="DA95" s="45">
        <f t="shared" si="173"/>
        <v>0</v>
      </c>
      <c r="DB95" s="45">
        <f t="shared" si="174"/>
        <v>0</v>
      </c>
      <c r="DC95" s="45">
        <f t="shared" si="175"/>
        <v>0</v>
      </c>
      <c r="DD95" s="45">
        <f t="shared" si="176"/>
        <v>0</v>
      </c>
      <c r="DE95" s="45">
        <f t="shared" si="177"/>
        <v>0</v>
      </c>
      <c r="DF95" s="45">
        <f t="shared" si="178"/>
        <v>0</v>
      </c>
      <c r="DG95" s="45">
        <f t="shared" si="179"/>
        <v>0</v>
      </c>
      <c r="DH95" s="45">
        <f t="shared" si="180"/>
        <v>0</v>
      </c>
      <c r="DI95" s="45">
        <f t="shared" si="181"/>
        <v>0</v>
      </c>
      <c r="DJ95" s="45">
        <f t="shared" si="182"/>
        <v>0</v>
      </c>
      <c r="DK95" s="45">
        <f t="shared" si="183"/>
        <v>0</v>
      </c>
      <c r="DL95" s="45">
        <f t="shared" si="184"/>
        <v>0</v>
      </c>
      <c r="DM95" s="45">
        <f t="shared" si="185"/>
        <v>0</v>
      </c>
      <c r="DN95" s="45">
        <f t="shared" si="186"/>
        <v>0</v>
      </c>
      <c r="DO95" s="45">
        <f t="shared" si="187"/>
        <v>0</v>
      </c>
      <c r="DP95" s="45">
        <f t="shared" si="188"/>
        <v>0</v>
      </c>
      <c r="DQ95" s="45">
        <f t="shared" si="189"/>
        <v>0</v>
      </c>
      <c r="DR95" s="45">
        <f t="shared" si="190"/>
        <v>0</v>
      </c>
      <c r="DS95" s="45">
        <f t="shared" si="191"/>
        <v>0</v>
      </c>
      <c r="DT95" s="45">
        <f t="shared" si="192"/>
        <v>0</v>
      </c>
      <c r="DU95" s="45">
        <f t="shared" si="193"/>
        <v>0</v>
      </c>
      <c r="DV95" s="45">
        <f t="shared" si="194"/>
        <v>0</v>
      </c>
      <c r="DW95" s="45">
        <f t="shared" si="195"/>
        <v>0</v>
      </c>
      <c r="DX95" s="45">
        <f t="shared" si="196"/>
        <v>0</v>
      </c>
      <c r="DY95" s="45">
        <f t="shared" si="197"/>
        <v>0</v>
      </c>
      <c r="DZ95" s="45">
        <f t="shared" si="198"/>
        <v>0</v>
      </c>
    </row>
    <row r="96" spans="1:130" x14ac:dyDescent="0.25">
      <c r="A96" s="15" t="s">
        <v>59</v>
      </c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7"/>
      <c r="P96" s="17"/>
      <c r="Q96" s="8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T96" s="14"/>
      <c r="BU96" s="14"/>
      <c r="BV96" s="11"/>
      <c r="BW96" s="11"/>
    </row>
    <row r="97" spans="1:130" ht="15" customHeight="1" x14ac:dyDescent="0.25">
      <c r="A97" s="475" t="s">
        <v>4</v>
      </c>
      <c r="B97" s="478" t="s">
        <v>5</v>
      </c>
      <c r="C97" s="479"/>
      <c r="D97" s="482" t="s">
        <v>6</v>
      </c>
      <c r="E97" s="483"/>
      <c r="F97" s="483"/>
      <c r="G97" s="483"/>
      <c r="H97" s="483"/>
      <c r="I97" s="483"/>
      <c r="J97" s="483"/>
      <c r="K97" s="483"/>
      <c r="L97" s="483"/>
      <c r="M97" s="483"/>
      <c r="N97" s="483"/>
      <c r="O97" s="483"/>
      <c r="P97" s="483"/>
      <c r="Q97" s="483"/>
      <c r="R97" s="483"/>
      <c r="S97" s="483"/>
      <c r="T97" s="483"/>
      <c r="U97" s="483"/>
      <c r="V97" s="483"/>
      <c r="W97" s="483"/>
      <c r="X97" s="483"/>
      <c r="Y97" s="483"/>
      <c r="Z97" s="483"/>
      <c r="AA97" s="483"/>
      <c r="AB97" s="483"/>
      <c r="AC97" s="483"/>
      <c r="AD97" s="483"/>
      <c r="AE97" s="483"/>
      <c r="AF97" s="483"/>
      <c r="AG97" s="483"/>
      <c r="AH97" s="483"/>
      <c r="AI97" s="483"/>
      <c r="AJ97" s="483"/>
      <c r="AK97" s="483"/>
      <c r="AL97" s="483"/>
      <c r="AM97" s="483"/>
      <c r="AN97" s="483"/>
      <c r="AO97" s="483"/>
      <c r="AP97" s="483"/>
      <c r="AQ97" s="484"/>
      <c r="AR97" s="485" t="s">
        <v>7</v>
      </c>
      <c r="AS97" s="486"/>
      <c r="AT97" s="487" t="s">
        <v>8</v>
      </c>
      <c r="AU97" s="488"/>
      <c r="AV97" s="493" t="s">
        <v>9</v>
      </c>
      <c r="AW97" s="496" t="s">
        <v>10</v>
      </c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U97" s="10"/>
      <c r="BV97" s="11"/>
      <c r="BW97" s="11"/>
    </row>
    <row r="98" spans="1:130" ht="15" customHeight="1" x14ac:dyDescent="0.25">
      <c r="A98" s="476"/>
      <c r="B98" s="480"/>
      <c r="C98" s="481"/>
      <c r="D98" s="491" t="s">
        <v>11</v>
      </c>
      <c r="E98" s="485"/>
      <c r="F98" s="491" t="s">
        <v>12</v>
      </c>
      <c r="G98" s="485"/>
      <c r="H98" s="491" t="s">
        <v>13</v>
      </c>
      <c r="I98" s="492"/>
      <c r="J98" s="485" t="s">
        <v>14</v>
      </c>
      <c r="K98" s="485"/>
      <c r="L98" s="491" t="s">
        <v>15</v>
      </c>
      <c r="M98" s="485"/>
      <c r="N98" s="491" t="s">
        <v>16</v>
      </c>
      <c r="O98" s="485"/>
      <c r="P98" s="491" t="s">
        <v>17</v>
      </c>
      <c r="Q98" s="485"/>
      <c r="R98" s="491" t="s">
        <v>18</v>
      </c>
      <c r="S98" s="485"/>
      <c r="T98" s="491" t="s">
        <v>19</v>
      </c>
      <c r="U98" s="492"/>
      <c r="V98" s="491" t="s">
        <v>20</v>
      </c>
      <c r="W98" s="492"/>
      <c r="X98" s="491" t="s">
        <v>21</v>
      </c>
      <c r="Y98" s="492"/>
      <c r="Z98" s="491" t="s">
        <v>22</v>
      </c>
      <c r="AA98" s="492"/>
      <c r="AB98" s="491" t="s">
        <v>23</v>
      </c>
      <c r="AC98" s="492"/>
      <c r="AD98" s="491" t="s">
        <v>24</v>
      </c>
      <c r="AE98" s="492"/>
      <c r="AF98" s="491" t="s">
        <v>25</v>
      </c>
      <c r="AG98" s="492"/>
      <c r="AH98" s="491" t="s">
        <v>26</v>
      </c>
      <c r="AI98" s="492"/>
      <c r="AJ98" s="491" t="s">
        <v>27</v>
      </c>
      <c r="AK98" s="492"/>
      <c r="AL98" s="491" t="s">
        <v>28</v>
      </c>
      <c r="AM98" s="492"/>
      <c r="AN98" s="491" t="s">
        <v>29</v>
      </c>
      <c r="AO98" s="492"/>
      <c r="AP98" s="491" t="s">
        <v>30</v>
      </c>
      <c r="AQ98" s="486"/>
      <c r="AR98" s="499" t="s">
        <v>31</v>
      </c>
      <c r="AS98" s="501" t="s">
        <v>32</v>
      </c>
      <c r="AT98" s="489"/>
      <c r="AU98" s="490"/>
      <c r="AV98" s="494"/>
      <c r="AW98" s="497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U98" s="10"/>
    </row>
    <row r="99" spans="1:130" x14ac:dyDescent="0.25">
      <c r="A99" s="477"/>
      <c r="B99" s="24" t="s">
        <v>33</v>
      </c>
      <c r="C99" s="64" t="s">
        <v>34</v>
      </c>
      <c r="D99" s="18" t="s">
        <v>33</v>
      </c>
      <c r="E99" s="25" t="s">
        <v>34</v>
      </c>
      <c r="F99" s="18" t="s">
        <v>33</v>
      </c>
      <c r="G99" s="25" t="s">
        <v>34</v>
      </c>
      <c r="H99" s="18" t="s">
        <v>33</v>
      </c>
      <c r="I99" s="64" t="s">
        <v>34</v>
      </c>
      <c r="J99" s="24" t="s">
        <v>33</v>
      </c>
      <c r="K99" s="25" t="s">
        <v>34</v>
      </c>
      <c r="L99" s="18" t="s">
        <v>33</v>
      </c>
      <c r="M99" s="25" t="s">
        <v>34</v>
      </c>
      <c r="N99" s="18" t="s">
        <v>33</v>
      </c>
      <c r="O99" s="25" t="s">
        <v>34</v>
      </c>
      <c r="P99" s="18" t="s">
        <v>33</v>
      </c>
      <c r="Q99" s="25" t="s">
        <v>34</v>
      </c>
      <c r="R99" s="18" t="s">
        <v>33</v>
      </c>
      <c r="S99" s="25" t="s">
        <v>34</v>
      </c>
      <c r="T99" s="18" t="s">
        <v>33</v>
      </c>
      <c r="U99" s="25" t="s">
        <v>34</v>
      </c>
      <c r="V99" s="18" t="s">
        <v>33</v>
      </c>
      <c r="W99" s="25" t="s">
        <v>34</v>
      </c>
      <c r="X99" s="18" t="s">
        <v>33</v>
      </c>
      <c r="Y99" s="25" t="s">
        <v>34</v>
      </c>
      <c r="Z99" s="18" t="s">
        <v>33</v>
      </c>
      <c r="AA99" s="25" t="s">
        <v>34</v>
      </c>
      <c r="AB99" s="18" t="s">
        <v>33</v>
      </c>
      <c r="AC99" s="25" t="s">
        <v>34</v>
      </c>
      <c r="AD99" s="18" t="s">
        <v>33</v>
      </c>
      <c r="AE99" s="25" t="s">
        <v>34</v>
      </c>
      <c r="AF99" s="18" t="s">
        <v>33</v>
      </c>
      <c r="AG99" s="25" t="s">
        <v>34</v>
      </c>
      <c r="AH99" s="18" t="s">
        <v>33</v>
      </c>
      <c r="AI99" s="25" t="s">
        <v>34</v>
      </c>
      <c r="AJ99" s="18" t="s">
        <v>33</v>
      </c>
      <c r="AK99" s="25" t="s">
        <v>34</v>
      </c>
      <c r="AL99" s="18" t="s">
        <v>33</v>
      </c>
      <c r="AM99" s="25" t="s">
        <v>34</v>
      </c>
      <c r="AN99" s="18" t="s">
        <v>33</v>
      </c>
      <c r="AO99" s="25" t="s">
        <v>34</v>
      </c>
      <c r="AP99" s="18" t="s">
        <v>33</v>
      </c>
      <c r="AQ99" s="26" t="s">
        <v>34</v>
      </c>
      <c r="AR99" s="500"/>
      <c r="AS99" s="502"/>
      <c r="AT99" s="410" t="s">
        <v>35</v>
      </c>
      <c r="AU99" s="408" t="s">
        <v>36</v>
      </c>
      <c r="AV99" s="495"/>
      <c r="AW99" s="498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U99" s="10"/>
    </row>
    <row r="100" spans="1:130" x14ac:dyDescent="0.25">
      <c r="A100" s="65" t="s">
        <v>37</v>
      </c>
      <c r="B100" s="31">
        <f t="shared" ref="B100:C107" si="220">+N100+P100+R100+T100+V100+X100+Z100+AB100+AD100+AF100+AH100+AJ100+AL100+AN100+AP100</f>
        <v>0</v>
      </c>
      <c r="C100" s="32">
        <f t="shared" si="220"/>
        <v>0</v>
      </c>
      <c r="D100" s="33"/>
      <c r="E100" s="34"/>
      <c r="F100" s="35"/>
      <c r="G100" s="34"/>
      <c r="H100" s="35"/>
      <c r="I100" s="34"/>
      <c r="J100" s="35"/>
      <c r="K100" s="34"/>
      <c r="L100" s="35"/>
      <c r="M100" s="36"/>
      <c r="N100" s="37"/>
      <c r="O100" s="38"/>
      <c r="P100" s="39"/>
      <c r="Q100" s="38"/>
      <c r="R100" s="39"/>
      <c r="S100" s="38"/>
      <c r="T100" s="39"/>
      <c r="U100" s="38"/>
      <c r="V100" s="39"/>
      <c r="W100" s="38"/>
      <c r="X100" s="39"/>
      <c r="Y100" s="38"/>
      <c r="Z100" s="39"/>
      <c r="AA100" s="38"/>
      <c r="AB100" s="39"/>
      <c r="AC100" s="38"/>
      <c r="AD100" s="39"/>
      <c r="AE100" s="38"/>
      <c r="AF100" s="39"/>
      <c r="AG100" s="38"/>
      <c r="AH100" s="39"/>
      <c r="AI100" s="38"/>
      <c r="AJ100" s="39"/>
      <c r="AK100" s="38"/>
      <c r="AL100" s="39"/>
      <c r="AM100" s="38"/>
      <c r="AN100" s="39"/>
      <c r="AO100" s="38"/>
      <c r="AP100" s="39"/>
      <c r="AQ100" s="40"/>
      <c r="AR100" s="41"/>
      <c r="AS100" s="40"/>
      <c r="AT100" s="37"/>
      <c r="AU100" s="38"/>
      <c r="AV100" s="39"/>
      <c r="AW100" s="42"/>
      <c r="AX100" s="43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10"/>
      <c r="BJ100" s="10"/>
      <c r="BK100" s="10"/>
      <c r="BL100" s="10"/>
      <c r="BU100" s="10"/>
      <c r="BW100" s="11"/>
      <c r="CA100" s="44" t="str">
        <f t="shared" ref="CA100:CA117" si="222">IF(B100&lt;C100,"* El total de Reactivos NO DEBE ser superior al total de Procesados. ","")</f>
        <v/>
      </c>
      <c r="CB100" s="44" t="str">
        <f t="shared" ref="CB100:CB117" si="223">IF(B100&lt;&gt;(AR100+ AS100),"* La suma de las columnas Sexo DEBE SER IGUAL a los Procesados. ","")</f>
        <v/>
      </c>
      <c r="CC100" s="44" t="str">
        <f t="shared" ref="CC100:CC117" si="224">IF(B100&lt;(AT100+ AU100),"* La suma de las columna Trans NO DEBE ser superior al total de Procesados. ","")</f>
        <v/>
      </c>
      <c r="CD100" s="44" t="str">
        <f t="shared" ref="CD100:CD117" si="225">IF(B100&lt;AV100,"* La columna Pueblos Originarios NO DEBE ser superior al total de Procesados. ","")</f>
        <v/>
      </c>
      <c r="CE100" s="44" t="str">
        <f t="shared" ref="CE100:CE117" si="226">IF(B100&lt;AW100,"* La columna Migrantes NO DEBE ser superior al total de Procesados. ","")</f>
        <v/>
      </c>
      <c r="CF100" s="44" t="str">
        <f>IF(D100&lt;E100,CONCATENATE("* El total de procesados debe ser mayor o igual al total de Reactivos en el grupo de edad ",$D$98),"")</f>
        <v/>
      </c>
      <c r="CG100" s="44" t="str">
        <f>IF(F100&lt;G100,CONCATENATE("* El total de procesados debe ser mayor o igual al total de Reactivos en el grupo de edad ",$F$98),"")</f>
        <v/>
      </c>
      <c r="CH100" s="44" t="str">
        <f>IF(H100&lt;I100,CONCATENATE("* El total de procesados debe ser mayor o igual al total de Reactivos en el grupo de edad ",$H$98),"")</f>
        <v/>
      </c>
      <c r="CI100" s="44" t="str">
        <f>IF(J100&lt;K100,CONCATENATE("* El total de procesados debe ser mayor o igual al total de Reactivos en el grupo de edad ",$J$98),"")</f>
        <v/>
      </c>
      <c r="CJ100" s="44" t="str">
        <f>IF(L100&lt;M100,CONCATENATE("* El total de procesados debe ser mayor o igual al total de Reactivos en el grupo de edad ",$L$98),"")</f>
        <v/>
      </c>
      <c r="CK100" s="44" t="str">
        <f>IF(N100&lt;O100,CONCATENATE("* El total de procesados debe ser mayor o igual al total de Reactivos en el grupo de edad ",$N$98),"")</f>
        <v/>
      </c>
      <c r="CL100" s="44" t="str">
        <f>IF(P100&lt;Q100,CONCATENATE("* El total de procesados debe ser mayor o igual al total de Reactivos en el grupo de edad ",$P$98),"")</f>
        <v/>
      </c>
      <c r="CM100" s="44" t="str">
        <f>IF(R100&lt;S100,CONCATENATE("* El total de procesados debe ser mayor o igual al total de Reactivos en el grupo de edad ",$R$98),"")</f>
        <v/>
      </c>
      <c r="CN100" s="44" t="str">
        <f>IF(T100&lt;U100,CONCATENATE("* El total de procesados debe ser mayor o igual al total de Reactivos en el grupo de edad ",$T$98),"")</f>
        <v/>
      </c>
      <c r="CO100" s="44" t="str">
        <f>IF(V100&lt;W100,CONCATENATE("* El total de procesados debe ser mayor o igual al total de Reactivos en el grupo de edad ",$V$98),"")</f>
        <v/>
      </c>
      <c r="CP100" s="44" t="str">
        <f>IF(X100&lt;Y100,CONCATENATE("* El total de procesados debe ser mayor o igual al total de Reactivos en el grupo de edad ",$X$98),"")</f>
        <v/>
      </c>
      <c r="CQ100" s="44" t="str">
        <f>IF(Z100&lt;AA100,CONCATENATE("* El total de procesados debe ser mayor o igual al total de Reactivos en el grupo de edad ",$Z$98),"")</f>
        <v/>
      </c>
      <c r="CR100" s="44" t="str">
        <f>IF(AB100&lt;AC100,CONCATENATE("* El total de procesados debe ser mayor o igual al total de Reactivos en el grupo de edad ",$AB$98),"")</f>
        <v/>
      </c>
      <c r="CS100" s="44" t="str">
        <f>IF(AD100&lt;AE100,CONCATENATE("* El total de procesados debe ser mayor o igual al total de Reactivos en el grupo de edad ",$AD$98),"")</f>
        <v/>
      </c>
      <c r="CT100" s="44" t="str">
        <f>IF(AF100&lt;AG100,CONCATENATE("* El total de procesados debe ser mayor o igual al total de Reactivos en el grupo de edad ",$AF$98),"")</f>
        <v/>
      </c>
      <c r="CU100" s="44" t="str">
        <f>IF(AH100&lt;AI100,CONCATENATE("* El total de procesados debe ser mayor o igual al total de Reactivos en el grupo de edad ",$AH$98),"")</f>
        <v/>
      </c>
      <c r="CV100" s="44" t="str">
        <f>IF(AJ100&lt;AK100,CONCATENATE("* El total de procesados debe ser mayor o igual al total de Reactivos en el grupo de edad ",$AJ$98),"")</f>
        <v/>
      </c>
      <c r="CW100" s="44" t="str">
        <f>IF(AL100&lt;AM100,CONCATENATE("* El total de procesados debe ser mayor o igual al total de Reactivos en el grupo de edad ",$AL$98),"")</f>
        <v/>
      </c>
      <c r="CX100" s="44" t="str">
        <f>IF(AN100&lt;AO100,CONCATENATE("* El total de procesados debe ser mayor o igual al total de Reactivos en el grupo de edad ",$AN$98),"")</f>
        <v/>
      </c>
      <c r="CY100" s="44" t="str">
        <f>IF(AP100&lt;AQ100,CONCATENATE("* El total de procesados debe ser mayor o igual al total de Reactivos en el grupo de edad ",$AP$98),"")</f>
        <v/>
      </c>
      <c r="CZ100" s="44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5">
        <f t="shared" ref="DA100:DA117" si="228">IF(B100&lt;   C100,1,0)</f>
        <v>0</v>
      </c>
      <c r="DB100" s="45">
        <f t="shared" ref="DB100:DB117" si="229">IF(B100&lt;&gt; AR100+AS100,1,0)</f>
        <v>0</v>
      </c>
      <c r="DC100" s="45">
        <f t="shared" ref="DC100:DC117" si="230">IF(B100&lt;  AT100+AU100,1,0)</f>
        <v>0</v>
      </c>
      <c r="DD100" s="45">
        <f t="shared" ref="DD100:DD117" si="231">IF(B100&lt;  AV100,1,0)</f>
        <v>0</v>
      </c>
      <c r="DE100" s="45">
        <f t="shared" ref="DE100:DE117" si="232">IF(B100&lt;  AW100,1,0)</f>
        <v>0</v>
      </c>
      <c r="DF100" s="45">
        <f t="shared" ref="DF100:DF117" si="233">IF(D100&lt;E100,1,0)</f>
        <v>0</v>
      </c>
      <c r="DG100" s="45">
        <f t="shared" ref="DG100:DG117" si="234">IF(F100&lt;G100,1,0)</f>
        <v>0</v>
      </c>
      <c r="DH100" s="45">
        <f t="shared" ref="DH100:DH117" si="235">IF(H100&lt;I100,1,0)</f>
        <v>0</v>
      </c>
      <c r="DI100" s="45">
        <f t="shared" ref="DI100:DI117" si="236">IF(J100&lt;K100,1,0)</f>
        <v>0</v>
      </c>
      <c r="DJ100" s="45">
        <f t="shared" ref="DJ100:DJ117" si="237">IF(L100&lt;M100,1,0)</f>
        <v>0</v>
      </c>
      <c r="DK100" s="45">
        <f t="shared" ref="DK100:DK117" si="238">IF(N100&lt;O100,1,0)</f>
        <v>0</v>
      </c>
      <c r="DL100" s="45">
        <f t="shared" ref="DL100:DL117" si="239">IF(P100&lt;Q100,1,0)</f>
        <v>0</v>
      </c>
      <c r="DM100" s="45">
        <f t="shared" ref="DM100:DM117" si="240">IF(R100&lt;S100,1,0)</f>
        <v>0</v>
      </c>
      <c r="DN100" s="45">
        <f t="shared" ref="DN100:DN117" si="241">IF(T100&lt;U100,1,0)</f>
        <v>0</v>
      </c>
      <c r="DO100" s="45">
        <f t="shared" ref="DO100:DO117" si="242">IF(V100&lt;W100,1,0)</f>
        <v>0</v>
      </c>
      <c r="DP100" s="45">
        <f t="shared" ref="DP100:DP117" si="243">IF(X100&lt;Y100,1,0)</f>
        <v>0</v>
      </c>
      <c r="DQ100" s="45">
        <f t="shared" ref="DQ100:DQ117" si="244">IF(Z100&lt;AA100,1,0)</f>
        <v>0</v>
      </c>
      <c r="DR100" s="45">
        <f t="shared" ref="DR100:DR117" si="245">IF(AB100&lt;AC100,1,0)</f>
        <v>0</v>
      </c>
      <c r="DS100" s="45">
        <f t="shared" ref="DS100:DS117" si="246">IF(AD100&lt;AE100,1,0)</f>
        <v>0</v>
      </c>
      <c r="DT100" s="45">
        <f t="shared" ref="DT100:DT117" si="247">IF(AF100&lt;AG100,1,0)</f>
        <v>0</v>
      </c>
      <c r="DU100" s="45">
        <f t="shared" ref="DU100:DU117" si="248">IF(AH100&lt;AI100,1,0)</f>
        <v>0</v>
      </c>
      <c r="DV100" s="45">
        <f t="shared" ref="DV100:DV117" si="249">IF(AJ100&lt;AK100,1,0)</f>
        <v>0</v>
      </c>
      <c r="DW100" s="45">
        <f t="shared" ref="DW100:DW117" si="250">IF(AL100&lt;AM100,1,0)</f>
        <v>0</v>
      </c>
      <c r="DX100" s="45">
        <f t="shared" ref="DX100:DX117" si="251">IF(AN100&lt;AO100,1,0)</f>
        <v>0</v>
      </c>
      <c r="DY100" s="45">
        <f t="shared" ref="DY100:DY117" si="252">IF(AP100&lt;AQ100,1,0)</f>
        <v>0</v>
      </c>
      <c r="DZ100" s="45">
        <f t="shared" ref="DZ100:DZ117" si="253">IF(AND(B100&lt;&gt;0,OR(AT100="",AU100="",AV100="",AW100="")),1,0)</f>
        <v>0</v>
      </c>
    </row>
    <row r="101" spans="1:130" x14ac:dyDescent="0.25">
      <c r="A101" s="66" t="s">
        <v>38</v>
      </c>
      <c r="B101" s="47">
        <f t="shared" si="220"/>
        <v>0</v>
      </c>
      <c r="C101" s="48">
        <f t="shared" si="220"/>
        <v>0</v>
      </c>
      <c r="D101" s="33"/>
      <c r="E101" s="34"/>
      <c r="F101" s="35"/>
      <c r="G101" s="34"/>
      <c r="H101" s="35"/>
      <c r="I101" s="34"/>
      <c r="J101" s="35"/>
      <c r="K101" s="34"/>
      <c r="L101" s="35"/>
      <c r="M101" s="36"/>
      <c r="N101" s="37"/>
      <c r="O101" s="38"/>
      <c r="P101" s="39"/>
      <c r="Q101" s="38"/>
      <c r="R101" s="39"/>
      <c r="S101" s="38"/>
      <c r="T101" s="39"/>
      <c r="U101" s="38"/>
      <c r="V101" s="39"/>
      <c r="W101" s="38"/>
      <c r="X101" s="39"/>
      <c r="Y101" s="38"/>
      <c r="Z101" s="39"/>
      <c r="AA101" s="38"/>
      <c r="AB101" s="39"/>
      <c r="AC101" s="38"/>
      <c r="AD101" s="39"/>
      <c r="AE101" s="38"/>
      <c r="AF101" s="39"/>
      <c r="AG101" s="38"/>
      <c r="AH101" s="39"/>
      <c r="AI101" s="38"/>
      <c r="AJ101" s="39"/>
      <c r="AK101" s="38"/>
      <c r="AL101" s="39"/>
      <c r="AM101" s="38"/>
      <c r="AN101" s="39"/>
      <c r="AO101" s="38"/>
      <c r="AP101" s="39"/>
      <c r="AQ101" s="40"/>
      <c r="AR101" s="41"/>
      <c r="AS101" s="40"/>
      <c r="AT101" s="37"/>
      <c r="AU101" s="38"/>
      <c r="AV101" s="39"/>
      <c r="AW101" s="42"/>
      <c r="AX101" s="43" t="str">
        <f t="shared" si="221"/>
        <v/>
      </c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10"/>
      <c r="BJ101" s="10"/>
      <c r="BK101" s="10"/>
      <c r="BL101" s="10"/>
      <c r="BU101" s="10"/>
      <c r="BW101" s="11"/>
      <c r="CA101" s="44" t="str">
        <f t="shared" si="222"/>
        <v/>
      </c>
      <c r="CB101" s="44" t="str">
        <f t="shared" si="223"/>
        <v/>
      </c>
      <c r="CC101" s="44" t="str">
        <f t="shared" si="224"/>
        <v/>
      </c>
      <c r="CD101" s="44" t="str">
        <f t="shared" si="225"/>
        <v/>
      </c>
      <c r="CE101" s="44" t="str">
        <f t="shared" si="226"/>
        <v/>
      </c>
      <c r="CF101" s="44" t="str">
        <f t="shared" ref="CF101:CF117" si="254">IF(D101&lt;E101,CONCATENATE("* El total de procesados debe ser mayor o igual al total de Reactivos en el grupo de edad ",$D$98),"")</f>
        <v/>
      </c>
      <c r="CG101" s="44" t="str">
        <f t="shared" ref="CG101:CG117" si="255">IF(F101&lt;G101,CONCATENATE("* El total de procesados debe ser mayor o igual al total de Reactivos en el grupo de edad ",$F$98),"")</f>
        <v/>
      </c>
      <c r="CH101" s="44" t="str">
        <f t="shared" ref="CH101:CH117" si="256">IF(H101&lt;I101,CONCATENATE("* El total de procesados debe ser mayor o igual al total de Reactivos en el grupo de edad ",$H$98),"")</f>
        <v/>
      </c>
      <c r="CI101" s="44" t="str">
        <f t="shared" ref="CI101:CI117" si="257">IF(J101&lt;K101,CONCATENATE("* El total de procesados debe ser mayor o igual al total de Reactivos en el grupo de edad ",$J$98),"")</f>
        <v/>
      </c>
      <c r="CJ101" s="44" t="str">
        <f t="shared" ref="CJ101:CJ117" si="258">IF(L101&lt;M101,CONCATENATE("* El total de procesados debe ser mayor o igual al total de Reactivos en el grupo de edad ",$L$98),"")</f>
        <v/>
      </c>
      <c r="CK101" s="44" t="str">
        <f t="shared" ref="CK101:CK117" si="259">IF(N101&lt;O101,CONCATENATE("* El total de procesados debe ser mayor o igual al total de Reactivos en el grupo de edad ",$N$98),"")</f>
        <v/>
      </c>
      <c r="CL101" s="44" t="str">
        <f t="shared" ref="CL101:CL117" si="260">IF(P101&lt;Q101,CONCATENATE("* El total de procesados debe ser mayor o igual al total de Reactivos en el grupo de edad ",$P$98),"")</f>
        <v/>
      </c>
      <c r="CM101" s="44" t="str">
        <f t="shared" ref="CM101:CM117" si="261">IF(R101&lt;S101,CONCATENATE("* El total de procesados debe ser mayor o igual al total de Reactivos en el grupo de edad ",$R$98),"")</f>
        <v/>
      </c>
      <c r="CN101" s="44" t="str">
        <f t="shared" ref="CN101:CN117" si="262">IF(T101&lt;U101,CONCATENATE("* El total de procesados debe ser mayor o igual al total de Reactivos en el grupo de edad ",$T$98),"")</f>
        <v/>
      </c>
      <c r="CO101" s="44" t="str">
        <f t="shared" ref="CO101:CO117" si="263">IF(V101&lt;W101,CONCATENATE("* El total de procesados debe ser mayor o igual al total de Reactivos en el grupo de edad ",$V$98),"")</f>
        <v/>
      </c>
      <c r="CP101" s="44" t="str">
        <f t="shared" ref="CP101:CP117" si="264">IF(X101&lt;Y101,CONCATENATE("* El total de procesados debe ser mayor o igual al total de Reactivos en el grupo de edad ",$X$98),"")</f>
        <v/>
      </c>
      <c r="CQ101" s="44" t="str">
        <f t="shared" ref="CQ101:CQ117" si="265">IF(Z101&lt;AA101,CONCATENATE("* El total de procesados debe ser mayor o igual al total de Reactivos en el grupo de edad ",$Z$98),"")</f>
        <v/>
      </c>
      <c r="CR101" s="44" t="str">
        <f t="shared" ref="CR101:CR117" si="266">IF(AB101&lt;AC101,CONCATENATE("* El total de procesados debe ser mayor o igual al total de Reactivos en el grupo de edad ",$AB$98),"")</f>
        <v/>
      </c>
      <c r="CS101" s="44" t="str">
        <f t="shared" ref="CS101:CS117" si="267">IF(AD101&lt;AE101,CONCATENATE("* El total de procesados debe ser mayor o igual al total de Reactivos en el grupo de edad ",$AD$98),"")</f>
        <v/>
      </c>
      <c r="CT101" s="44" t="str">
        <f t="shared" ref="CT101:CT117" si="268">IF(AF101&lt;AG101,CONCATENATE("* El total de procesados debe ser mayor o igual al total de Reactivos en el grupo de edad ",$AF$98),"")</f>
        <v/>
      </c>
      <c r="CU101" s="44" t="str">
        <f t="shared" ref="CU101:CU117" si="269">IF(AH101&lt;AI101,CONCATENATE("* El total de procesados debe ser mayor o igual al total de Reactivos en el grupo de edad ",$AH$98),"")</f>
        <v/>
      </c>
      <c r="CV101" s="44" t="str">
        <f t="shared" ref="CV101:CV117" si="270">IF(AJ101&lt;AK101,CONCATENATE("* El total de procesados debe ser mayor o igual al total de Reactivos en el grupo de edad ",$AJ$98),"")</f>
        <v/>
      </c>
      <c r="CW101" s="44" t="str">
        <f t="shared" ref="CW101:CW117" si="271">IF(AL101&lt;AM101,CONCATENATE("* El total de procesados debe ser mayor o igual al total de Reactivos en el grupo de edad ",$AL$98),"")</f>
        <v/>
      </c>
      <c r="CX101" s="44" t="str">
        <f t="shared" ref="CX101:CX117" si="272">IF(AN101&lt;AO101,CONCATENATE("* El total de procesados debe ser mayor o igual al total de Reactivos en el grupo de edad ",$AN$98),"")</f>
        <v/>
      </c>
      <c r="CY101" s="44" t="str">
        <f t="shared" ref="CY101:CY117" si="273">IF(AP101&lt;AQ101,CONCATENATE("* El total de procesados debe ser mayor o igual al total de Reactivos en el grupo de edad ",$AP$98),"")</f>
        <v/>
      </c>
      <c r="CZ101" s="44" t="str">
        <f t="shared" si="227"/>
        <v/>
      </c>
      <c r="DA101" s="45">
        <f t="shared" si="228"/>
        <v>0</v>
      </c>
      <c r="DB101" s="45">
        <f t="shared" si="229"/>
        <v>0</v>
      </c>
      <c r="DC101" s="45">
        <f t="shared" si="230"/>
        <v>0</v>
      </c>
      <c r="DD101" s="45">
        <f t="shared" si="231"/>
        <v>0</v>
      </c>
      <c r="DE101" s="45">
        <f t="shared" si="232"/>
        <v>0</v>
      </c>
      <c r="DF101" s="45">
        <f t="shared" si="233"/>
        <v>0</v>
      </c>
      <c r="DG101" s="45">
        <f t="shared" si="234"/>
        <v>0</v>
      </c>
      <c r="DH101" s="45">
        <f t="shared" si="235"/>
        <v>0</v>
      </c>
      <c r="DI101" s="45">
        <f t="shared" si="236"/>
        <v>0</v>
      </c>
      <c r="DJ101" s="45">
        <f t="shared" si="237"/>
        <v>0</v>
      </c>
      <c r="DK101" s="45">
        <f t="shared" si="238"/>
        <v>0</v>
      </c>
      <c r="DL101" s="45">
        <f t="shared" si="239"/>
        <v>0</v>
      </c>
      <c r="DM101" s="45">
        <f t="shared" si="240"/>
        <v>0</v>
      </c>
      <c r="DN101" s="45">
        <f t="shared" si="241"/>
        <v>0</v>
      </c>
      <c r="DO101" s="45">
        <f t="shared" si="242"/>
        <v>0</v>
      </c>
      <c r="DP101" s="45">
        <f t="shared" si="243"/>
        <v>0</v>
      </c>
      <c r="DQ101" s="45">
        <f t="shared" si="244"/>
        <v>0</v>
      </c>
      <c r="DR101" s="45">
        <f t="shared" si="245"/>
        <v>0</v>
      </c>
      <c r="DS101" s="45">
        <f t="shared" si="246"/>
        <v>0</v>
      </c>
      <c r="DT101" s="45">
        <f t="shared" si="247"/>
        <v>0</v>
      </c>
      <c r="DU101" s="45">
        <f t="shared" si="248"/>
        <v>0</v>
      </c>
      <c r="DV101" s="45">
        <f t="shared" si="249"/>
        <v>0</v>
      </c>
      <c r="DW101" s="45">
        <f t="shared" si="250"/>
        <v>0</v>
      </c>
      <c r="DX101" s="45">
        <f t="shared" si="251"/>
        <v>0</v>
      </c>
      <c r="DY101" s="45">
        <f t="shared" si="252"/>
        <v>0</v>
      </c>
      <c r="DZ101" s="45">
        <f t="shared" si="253"/>
        <v>0</v>
      </c>
    </row>
    <row r="102" spans="1:130" x14ac:dyDescent="0.25">
      <c r="A102" s="66" t="s">
        <v>39</v>
      </c>
      <c r="B102" s="47">
        <f t="shared" si="220"/>
        <v>0</v>
      </c>
      <c r="C102" s="48">
        <f t="shared" si="220"/>
        <v>0</v>
      </c>
      <c r="D102" s="33"/>
      <c r="E102" s="34"/>
      <c r="F102" s="35"/>
      <c r="G102" s="34"/>
      <c r="H102" s="35"/>
      <c r="I102" s="34"/>
      <c r="J102" s="35"/>
      <c r="K102" s="34"/>
      <c r="L102" s="35"/>
      <c r="M102" s="36"/>
      <c r="N102" s="37"/>
      <c r="O102" s="38"/>
      <c r="P102" s="39"/>
      <c r="Q102" s="38"/>
      <c r="R102" s="39"/>
      <c r="S102" s="38"/>
      <c r="T102" s="39"/>
      <c r="U102" s="38"/>
      <c r="V102" s="39"/>
      <c r="W102" s="38"/>
      <c r="X102" s="39"/>
      <c r="Y102" s="38"/>
      <c r="Z102" s="39"/>
      <c r="AA102" s="38"/>
      <c r="AB102" s="39"/>
      <c r="AC102" s="38"/>
      <c r="AD102" s="39"/>
      <c r="AE102" s="38"/>
      <c r="AF102" s="39"/>
      <c r="AG102" s="38"/>
      <c r="AH102" s="39"/>
      <c r="AI102" s="38"/>
      <c r="AJ102" s="39"/>
      <c r="AK102" s="38"/>
      <c r="AL102" s="39"/>
      <c r="AM102" s="38"/>
      <c r="AN102" s="39"/>
      <c r="AO102" s="38"/>
      <c r="AP102" s="39"/>
      <c r="AQ102" s="40"/>
      <c r="AR102" s="41"/>
      <c r="AS102" s="40"/>
      <c r="AT102" s="37"/>
      <c r="AU102" s="38"/>
      <c r="AV102" s="39"/>
      <c r="AW102" s="42"/>
      <c r="AX102" s="43" t="str">
        <f t="shared" si="221"/>
        <v/>
      </c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10"/>
      <c r="BJ102" s="10"/>
      <c r="BK102" s="10"/>
      <c r="BL102" s="10"/>
      <c r="BU102" s="10"/>
      <c r="BW102" s="11"/>
      <c r="CA102" s="44" t="str">
        <f t="shared" si="222"/>
        <v/>
      </c>
      <c r="CB102" s="44" t="str">
        <f t="shared" si="223"/>
        <v/>
      </c>
      <c r="CC102" s="44" t="str">
        <f t="shared" si="224"/>
        <v/>
      </c>
      <c r="CD102" s="44" t="str">
        <f t="shared" si="225"/>
        <v/>
      </c>
      <c r="CE102" s="44" t="str">
        <f t="shared" si="226"/>
        <v/>
      </c>
      <c r="CF102" s="44" t="str">
        <f t="shared" si="254"/>
        <v/>
      </c>
      <c r="CG102" s="44" t="str">
        <f t="shared" si="255"/>
        <v/>
      </c>
      <c r="CH102" s="44" t="str">
        <f t="shared" si="256"/>
        <v/>
      </c>
      <c r="CI102" s="44" t="str">
        <f t="shared" si="257"/>
        <v/>
      </c>
      <c r="CJ102" s="44" t="str">
        <f t="shared" si="258"/>
        <v/>
      </c>
      <c r="CK102" s="44" t="str">
        <f t="shared" si="259"/>
        <v/>
      </c>
      <c r="CL102" s="44" t="str">
        <f t="shared" si="260"/>
        <v/>
      </c>
      <c r="CM102" s="44" t="str">
        <f t="shared" si="261"/>
        <v/>
      </c>
      <c r="CN102" s="44" t="str">
        <f t="shared" si="262"/>
        <v/>
      </c>
      <c r="CO102" s="44" t="str">
        <f t="shared" si="263"/>
        <v/>
      </c>
      <c r="CP102" s="44" t="str">
        <f t="shared" si="264"/>
        <v/>
      </c>
      <c r="CQ102" s="44" t="str">
        <f t="shared" si="265"/>
        <v/>
      </c>
      <c r="CR102" s="44" t="str">
        <f t="shared" si="266"/>
        <v/>
      </c>
      <c r="CS102" s="44" t="str">
        <f t="shared" si="267"/>
        <v/>
      </c>
      <c r="CT102" s="44" t="str">
        <f t="shared" si="268"/>
        <v/>
      </c>
      <c r="CU102" s="44" t="str">
        <f t="shared" si="269"/>
        <v/>
      </c>
      <c r="CV102" s="44" t="str">
        <f t="shared" si="270"/>
        <v/>
      </c>
      <c r="CW102" s="44" t="str">
        <f t="shared" si="271"/>
        <v/>
      </c>
      <c r="CX102" s="44" t="str">
        <f t="shared" si="272"/>
        <v/>
      </c>
      <c r="CY102" s="44" t="str">
        <f t="shared" si="273"/>
        <v/>
      </c>
      <c r="CZ102" s="44" t="str">
        <f t="shared" si="227"/>
        <v/>
      </c>
      <c r="DA102" s="45">
        <f t="shared" si="228"/>
        <v>0</v>
      </c>
      <c r="DB102" s="45">
        <f t="shared" si="229"/>
        <v>0</v>
      </c>
      <c r="DC102" s="45">
        <f t="shared" si="230"/>
        <v>0</v>
      </c>
      <c r="DD102" s="45">
        <f t="shared" si="231"/>
        <v>0</v>
      </c>
      <c r="DE102" s="45">
        <f t="shared" si="232"/>
        <v>0</v>
      </c>
      <c r="DF102" s="45">
        <f t="shared" si="233"/>
        <v>0</v>
      </c>
      <c r="DG102" s="45">
        <f t="shared" si="234"/>
        <v>0</v>
      </c>
      <c r="DH102" s="45">
        <f t="shared" si="235"/>
        <v>0</v>
      </c>
      <c r="DI102" s="45">
        <f t="shared" si="236"/>
        <v>0</v>
      </c>
      <c r="DJ102" s="45">
        <f t="shared" si="237"/>
        <v>0</v>
      </c>
      <c r="DK102" s="45">
        <f t="shared" si="238"/>
        <v>0</v>
      </c>
      <c r="DL102" s="45">
        <f t="shared" si="239"/>
        <v>0</v>
      </c>
      <c r="DM102" s="45">
        <f t="shared" si="240"/>
        <v>0</v>
      </c>
      <c r="DN102" s="45">
        <f t="shared" si="241"/>
        <v>0</v>
      </c>
      <c r="DO102" s="45">
        <f t="shared" si="242"/>
        <v>0</v>
      </c>
      <c r="DP102" s="45">
        <f t="shared" si="243"/>
        <v>0</v>
      </c>
      <c r="DQ102" s="45">
        <f t="shared" si="244"/>
        <v>0</v>
      </c>
      <c r="DR102" s="45">
        <f t="shared" si="245"/>
        <v>0</v>
      </c>
      <c r="DS102" s="45">
        <f t="shared" si="246"/>
        <v>0</v>
      </c>
      <c r="DT102" s="45">
        <f t="shared" si="247"/>
        <v>0</v>
      </c>
      <c r="DU102" s="45">
        <f t="shared" si="248"/>
        <v>0</v>
      </c>
      <c r="DV102" s="45">
        <f t="shared" si="249"/>
        <v>0</v>
      </c>
      <c r="DW102" s="45">
        <f t="shared" si="250"/>
        <v>0</v>
      </c>
      <c r="DX102" s="45">
        <f t="shared" si="251"/>
        <v>0</v>
      </c>
      <c r="DY102" s="45">
        <f t="shared" si="252"/>
        <v>0</v>
      </c>
      <c r="DZ102" s="45">
        <f t="shared" si="253"/>
        <v>0</v>
      </c>
    </row>
    <row r="103" spans="1:130" x14ac:dyDescent="0.25">
      <c r="A103" s="66" t="s">
        <v>40</v>
      </c>
      <c r="B103" s="47">
        <f t="shared" si="220"/>
        <v>0</v>
      </c>
      <c r="C103" s="48">
        <f t="shared" si="220"/>
        <v>0</v>
      </c>
      <c r="D103" s="33"/>
      <c r="E103" s="34"/>
      <c r="F103" s="35"/>
      <c r="G103" s="34"/>
      <c r="H103" s="35"/>
      <c r="I103" s="34"/>
      <c r="J103" s="35"/>
      <c r="K103" s="34"/>
      <c r="L103" s="35"/>
      <c r="M103" s="36"/>
      <c r="N103" s="37"/>
      <c r="O103" s="38"/>
      <c r="P103" s="39"/>
      <c r="Q103" s="38"/>
      <c r="R103" s="39"/>
      <c r="S103" s="38"/>
      <c r="T103" s="39"/>
      <c r="U103" s="38"/>
      <c r="V103" s="39"/>
      <c r="W103" s="38"/>
      <c r="X103" s="39"/>
      <c r="Y103" s="38"/>
      <c r="Z103" s="39"/>
      <c r="AA103" s="38"/>
      <c r="AB103" s="39"/>
      <c r="AC103" s="38"/>
      <c r="AD103" s="39"/>
      <c r="AE103" s="38"/>
      <c r="AF103" s="39"/>
      <c r="AG103" s="38"/>
      <c r="AH103" s="39"/>
      <c r="AI103" s="38"/>
      <c r="AJ103" s="39"/>
      <c r="AK103" s="38"/>
      <c r="AL103" s="39"/>
      <c r="AM103" s="38"/>
      <c r="AN103" s="39"/>
      <c r="AO103" s="38"/>
      <c r="AP103" s="39"/>
      <c r="AQ103" s="40"/>
      <c r="AR103" s="41"/>
      <c r="AS103" s="40"/>
      <c r="AT103" s="37"/>
      <c r="AU103" s="38"/>
      <c r="AV103" s="39"/>
      <c r="AW103" s="42"/>
      <c r="AX103" s="43" t="str">
        <f t="shared" si="221"/>
        <v/>
      </c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10"/>
      <c r="BJ103" s="10"/>
      <c r="BK103" s="10"/>
      <c r="BL103" s="10"/>
      <c r="BU103" s="10"/>
      <c r="BW103" s="11"/>
      <c r="CA103" s="44" t="str">
        <f t="shared" si="222"/>
        <v/>
      </c>
      <c r="CB103" s="44" t="str">
        <f t="shared" si="223"/>
        <v/>
      </c>
      <c r="CC103" s="44" t="str">
        <f t="shared" si="224"/>
        <v/>
      </c>
      <c r="CD103" s="44" t="str">
        <f t="shared" si="225"/>
        <v/>
      </c>
      <c r="CE103" s="44" t="str">
        <f t="shared" si="226"/>
        <v/>
      </c>
      <c r="CF103" s="44" t="str">
        <f t="shared" si="254"/>
        <v/>
      </c>
      <c r="CG103" s="44" t="str">
        <f t="shared" si="255"/>
        <v/>
      </c>
      <c r="CH103" s="44" t="str">
        <f t="shared" si="256"/>
        <v/>
      </c>
      <c r="CI103" s="44" t="str">
        <f t="shared" si="257"/>
        <v/>
      </c>
      <c r="CJ103" s="44" t="str">
        <f t="shared" si="258"/>
        <v/>
      </c>
      <c r="CK103" s="44" t="str">
        <f t="shared" si="259"/>
        <v/>
      </c>
      <c r="CL103" s="44" t="str">
        <f t="shared" si="260"/>
        <v/>
      </c>
      <c r="CM103" s="44" t="str">
        <f t="shared" si="261"/>
        <v/>
      </c>
      <c r="CN103" s="44" t="str">
        <f t="shared" si="262"/>
        <v/>
      </c>
      <c r="CO103" s="44" t="str">
        <f t="shared" si="263"/>
        <v/>
      </c>
      <c r="CP103" s="44" t="str">
        <f t="shared" si="264"/>
        <v/>
      </c>
      <c r="CQ103" s="44" t="str">
        <f t="shared" si="265"/>
        <v/>
      </c>
      <c r="CR103" s="44" t="str">
        <f t="shared" si="266"/>
        <v/>
      </c>
      <c r="CS103" s="44" t="str">
        <f t="shared" si="267"/>
        <v/>
      </c>
      <c r="CT103" s="44" t="str">
        <f t="shared" si="268"/>
        <v/>
      </c>
      <c r="CU103" s="44" t="str">
        <f t="shared" si="269"/>
        <v/>
      </c>
      <c r="CV103" s="44" t="str">
        <f t="shared" si="270"/>
        <v/>
      </c>
      <c r="CW103" s="44" t="str">
        <f t="shared" si="271"/>
        <v/>
      </c>
      <c r="CX103" s="44" t="str">
        <f t="shared" si="272"/>
        <v/>
      </c>
      <c r="CY103" s="44" t="str">
        <f t="shared" si="273"/>
        <v/>
      </c>
      <c r="CZ103" s="44" t="str">
        <f t="shared" si="227"/>
        <v/>
      </c>
      <c r="DA103" s="45">
        <f t="shared" si="228"/>
        <v>0</v>
      </c>
      <c r="DB103" s="45">
        <f t="shared" si="229"/>
        <v>0</v>
      </c>
      <c r="DC103" s="45">
        <f t="shared" si="230"/>
        <v>0</v>
      </c>
      <c r="DD103" s="45">
        <f t="shared" si="231"/>
        <v>0</v>
      </c>
      <c r="DE103" s="45">
        <f t="shared" si="232"/>
        <v>0</v>
      </c>
      <c r="DF103" s="45">
        <f t="shared" si="233"/>
        <v>0</v>
      </c>
      <c r="DG103" s="45">
        <f t="shared" si="234"/>
        <v>0</v>
      </c>
      <c r="DH103" s="45">
        <f t="shared" si="235"/>
        <v>0</v>
      </c>
      <c r="DI103" s="45">
        <f t="shared" si="236"/>
        <v>0</v>
      </c>
      <c r="DJ103" s="45">
        <f t="shared" si="237"/>
        <v>0</v>
      </c>
      <c r="DK103" s="45">
        <f t="shared" si="238"/>
        <v>0</v>
      </c>
      <c r="DL103" s="45">
        <f t="shared" si="239"/>
        <v>0</v>
      </c>
      <c r="DM103" s="45">
        <f t="shared" si="240"/>
        <v>0</v>
      </c>
      <c r="DN103" s="45">
        <f t="shared" si="241"/>
        <v>0</v>
      </c>
      <c r="DO103" s="45">
        <f t="shared" si="242"/>
        <v>0</v>
      </c>
      <c r="DP103" s="45">
        <f t="shared" si="243"/>
        <v>0</v>
      </c>
      <c r="DQ103" s="45">
        <f t="shared" si="244"/>
        <v>0</v>
      </c>
      <c r="DR103" s="45">
        <f t="shared" si="245"/>
        <v>0</v>
      </c>
      <c r="DS103" s="45">
        <f t="shared" si="246"/>
        <v>0</v>
      </c>
      <c r="DT103" s="45">
        <f t="shared" si="247"/>
        <v>0</v>
      </c>
      <c r="DU103" s="45">
        <f t="shared" si="248"/>
        <v>0</v>
      </c>
      <c r="DV103" s="45">
        <f t="shared" si="249"/>
        <v>0</v>
      </c>
      <c r="DW103" s="45">
        <f t="shared" si="250"/>
        <v>0</v>
      </c>
      <c r="DX103" s="45">
        <f t="shared" si="251"/>
        <v>0</v>
      </c>
      <c r="DY103" s="45">
        <f t="shared" si="252"/>
        <v>0</v>
      </c>
      <c r="DZ103" s="45">
        <f t="shared" si="253"/>
        <v>0</v>
      </c>
    </row>
    <row r="104" spans="1:130" ht="22.5" x14ac:dyDescent="0.25">
      <c r="A104" s="67" t="s">
        <v>41</v>
      </c>
      <c r="B104" s="47">
        <f t="shared" si="220"/>
        <v>0</v>
      </c>
      <c r="C104" s="48">
        <f t="shared" si="220"/>
        <v>0</v>
      </c>
      <c r="D104" s="33"/>
      <c r="E104" s="34"/>
      <c r="F104" s="35"/>
      <c r="G104" s="34"/>
      <c r="H104" s="35"/>
      <c r="I104" s="34"/>
      <c r="J104" s="35"/>
      <c r="K104" s="34"/>
      <c r="L104" s="35"/>
      <c r="M104" s="36"/>
      <c r="N104" s="37"/>
      <c r="O104" s="38"/>
      <c r="P104" s="39"/>
      <c r="Q104" s="38"/>
      <c r="R104" s="39"/>
      <c r="S104" s="38"/>
      <c r="T104" s="39"/>
      <c r="U104" s="38"/>
      <c r="V104" s="39"/>
      <c r="W104" s="38"/>
      <c r="X104" s="39"/>
      <c r="Y104" s="38"/>
      <c r="Z104" s="39"/>
      <c r="AA104" s="38"/>
      <c r="AB104" s="39"/>
      <c r="AC104" s="38"/>
      <c r="AD104" s="39"/>
      <c r="AE104" s="38"/>
      <c r="AF104" s="39"/>
      <c r="AG104" s="38"/>
      <c r="AH104" s="39"/>
      <c r="AI104" s="38"/>
      <c r="AJ104" s="39"/>
      <c r="AK104" s="38"/>
      <c r="AL104" s="39"/>
      <c r="AM104" s="38"/>
      <c r="AN104" s="39"/>
      <c r="AO104" s="38"/>
      <c r="AP104" s="39"/>
      <c r="AQ104" s="40"/>
      <c r="AR104" s="41"/>
      <c r="AS104" s="40"/>
      <c r="AT104" s="37"/>
      <c r="AU104" s="38"/>
      <c r="AV104" s="39"/>
      <c r="AW104" s="42"/>
      <c r="AX104" s="43" t="str">
        <f t="shared" si="221"/>
        <v/>
      </c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10"/>
      <c r="BJ104" s="10"/>
      <c r="BK104" s="10"/>
      <c r="BL104" s="10"/>
      <c r="BU104" s="10"/>
      <c r="BW104" s="11"/>
      <c r="CA104" s="44" t="str">
        <f t="shared" si="222"/>
        <v/>
      </c>
      <c r="CB104" s="44" t="str">
        <f t="shared" si="223"/>
        <v/>
      </c>
      <c r="CC104" s="44" t="str">
        <f t="shared" si="224"/>
        <v/>
      </c>
      <c r="CD104" s="44" t="str">
        <f t="shared" si="225"/>
        <v/>
      </c>
      <c r="CE104" s="44" t="str">
        <f t="shared" si="226"/>
        <v/>
      </c>
      <c r="CF104" s="44" t="str">
        <f t="shared" si="254"/>
        <v/>
      </c>
      <c r="CG104" s="44" t="str">
        <f t="shared" si="255"/>
        <v/>
      </c>
      <c r="CH104" s="44" t="str">
        <f t="shared" si="256"/>
        <v/>
      </c>
      <c r="CI104" s="44" t="str">
        <f t="shared" si="257"/>
        <v/>
      </c>
      <c r="CJ104" s="44" t="str">
        <f t="shared" si="258"/>
        <v/>
      </c>
      <c r="CK104" s="44" t="str">
        <f t="shared" si="259"/>
        <v/>
      </c>
      <c r="CL104" s="44" t="str">
        <f t="shared" si="260"/>
        <v/>
      </c>
      <c r="CM104" s="44" t="str">
        <f t="shared" si="261"/>
        <v/>
      </c>
      <c r="CN104" s="44" t="str">
        <f t="shared" si="262"/>
        <v/>
      </c>
      <c r="CO104" s="44" t="str">
        <f t="shared" si="263"/>
        <v/>
      </c>
      <c r="CP104" s="44" t="str">
        <f t="shared" si="264"/>
        <v/>
      </c>
      <c r="CQ104" s="44" t="str">
        <f t="shared" si="265"/>
        <v/>
      </c>
      <c r="CR104" s="44" t="str">
        <f t="shared" si="266"/>
        <v/>
      </c>
      <c r="CS104" s="44" t="str">
        <f t="shared" si="267"/>
        <v/>
      </c>
      <c r="CT104" s="44" t="str">
        <f t="shared" si="268"/>
        <v/>
      </c>
      <c r="CU104" s="44" t="str">
        <f t="shared" si="269"/>
        <v/>
      </c>
      <c r="CV104" s="44" t="str">
        <f t="shared" si="270"/>
        <v/>
      </c>
      <c r="CW104" s="44" t="str">
        <f t="shared" si="271"/>
        <v/>
      </c>
      <c r="CX104" s="44" t="str">
        <f t="shared" si="272"/>
        <v/>
      </c>
      <c r="CY104" s="44" t="str">
        <f t="shared" si="273"/>
        <v/>
      </c>
      <c r="CZ104" s="44" t="str">
        <f t="shared" si="227"/>
        <v/>
      </c>
      <c r="DA104" s="45">
        <f t="shared" si="228"/>
        <v>0</v>
      </c>
      <c r="DB104" s="45">
        <f t="shared" si="229"/>
        <v>0</v>
      </c>
      <c r="DC104" s="45">
        <f t="shared" si="230"/>
        <v>0</v>
      </c>
      <c r="DD104" s="45">
        <f t="shared" si="231"/>
        <v>0</v>
      </c>
      <c r="DE104" s="45">
        <f t="shared" si="232"/>
        <v>0</v>
      </c>
      <c r="DF104" s="45">
        <f t="shared" si="233"/>
        <v>0</v>
      </c>
      <c r="DG104" s="45">
        <f t="shared" si="234"/>
        <v>0</v>
      </c>
      <c r="DH104" s="45">
        <f t="shared" si="235"/>
        <v>0</v>
      </c>
      <c r="DI104" s="45">
        <f t="shared" si="236"/>
        <v>0</v>
      </c>
      <c r="DJ104" s="45">
        <f t="shared" si="237"/>
        <v>0</v>
      </c>
      <c r="DK104" s="45">
        <f t="shared" si="238"/>
        <v>0</v>
      </c>
      <c r="DL104" s="45">
        <f t="shared" si="239"/>
        <v>0</v>
      </c>
      <c r="DM104" s="45">
        <f t="shared" si="240"/>
        <v>0</v>
      </c>
      <c r="DN104" s="45">
        <f t="shared" si="241"/>
        <v>0</v>
      </c>
      <c r="DO104" s="45">
        <f t="shared" si="242"/>
        <v>0</v>
      </c>
      <c r="DP104" s="45">
        <f t="shared" si="243"/>
        <v>0</v>
      </c>
      <c r="DQ104" s="45">
        <f t="shared" si="244"/>
        <v>0</v>
      </c>
      <c r="DR104" s="45">
        <f t="shared" si="245"/>
        <v>0</v>
      </c>
      <c r="DS104" s="45">
        <f t="shared" si="246"/>
        <v>0</v>
      </c>
      <c r="DT104" s="45">
        <f t="shared" si="247"/>
        <v>0</v>
      </c>
      <c r="DU104" s="45">
        <f t="shared" si="248"/>
        <v>0</v>
      </c>
      <c r="DV104" s="45">
        <f t="shared" si="249"/>
        <v>0</v>
      </c>
      <c r="DW104" s="45">
        <f t="shared" si="250"/>
        <v>0</v>
      </c>
      <c r="DX104" s="45">
        <f t="shared" si="251"/>
        <v>0</v>
      </c>
      <c r="DY104" s="45">
        <f t="shared" si="252"/>
        <v>0</v>
      </c>
      <c r="DZ104" s="45">
        <f t="shared" si="253"/>
        <v>0</v>
      </c>
    </row>
    <row r="105" spans="1:130" ht="22.5" x14ac:dyDescent="0.25">
      <c r="A105" s="67" t="s">
        <v>42</v>
      </c>
      <c r="B105" s="47">
        <f t="shared" si="220"/>
        <v>0</v>
      </c>
      <c r="C105" s="48">
        <f t="shared" si="220"/>
        <v>0</v>
      </c>
      <c r="D105" s="33"/>
      <c r="E105" s="34"/>
      <c r="F105" s="35"/>
      <c r="G105" s="34"/>
      <c r="H105" s="35"/>
      <c r="I105" s="34"/>
      <c r="J105" s="35"/>
      <c r="K105" s="34"/>
      <c r="L105" s="35"/>
      <c r="M105" s="36"/>
      <c r="N105" s="37"/>
      <c r="O105" s="38"/>
      <c r="P105" s="39"/>
      <c r="Q105" s="38"/>
      <c r="R105" s="39"/>
      <c r="S105" s="38"/>
      <c r="T105" s="39"/>
      <c r="U105" s="38"/>
      <c r="V105" s="39"/>
      <c r="W105" s="38"/>
      <c r="X105" s="39"/>
      <c r="Y105" s="38"/>
      <c r="Z105" s="39"/>
      <c r="AA105" s="38"/>
      <c r="AB105" s="39"/>
      <c r="AC105" s="38"/>
      <c r="AD105" s="39"/>
      <c r="AE105" s="38"/>
      <c r="AF105" s="39"/>
      <c r="AG105" s="38"/>
      <c r="AH105" s="39"/>
      <c r="AI105" s="38"/>
      <c r="AJ105" s="39"/>
      <c r="AK105" s="38"/>
      <c r="AL105" s="39"/>
      <c r="AM105" s="38"/>
      <c r="AN105" s="39"/>
      <c r="AO105" s="38"/>
      <c r="AP105" s="39"/>
      <c r="AQ105" s="40"/>
      <c r="AR105" s="37"/>
      <c r="AS105" s="40"/>
      <c r="AT105" s="37"/>
      <c r="AU105" s="38"/>
      <c r="AV105" s="39"/>
      <c r="AW105" s="42"/>
      <c r="AX105" s="43" t="str">
        <f t="shared" si="221"/>
        <v/>
      </c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10"/>
      <c r="BJ105" s="10"/>
      <c r="BK105" s="10"/>
      <c r="BL105" s="10"/>
      <c r="BU105" s="10"/>
      <c r="BW105" s="11"/>
      <c r="CA105" s="44" t="str">
        <f t="shared" si="222"/>
        <v/>
      </c>
      <c r="CB105" s="44" t="str">
        <f t="shared" si="223"/>
        <v/>
      </c>
      <c r="CC105" s="44" t="str">
        <f t="shared" si="224"/>
        <v/>
      </c>
      <c r="CD105" s="44" t="str">
        <f t="shared" si="225"/>
        <v/>
      </c>
      <c r="CE105" s="44" t="str">
        <f t="shared" si="226"/>
        <v/>
      </c>
      <c r="CF105" s="44" t="str">
        <f t="shared" si="254"/>
        <v/>
      </c>
      <c r="CG105" s="44" t="str">
        <f t="shared" si="255"/>
        <v/>
      </c>
      <c r="CH105" s="44" t="str">
        <f t="shared" si="256"/>
        <v/>
      </c>
      <c r="CI105" s="44" t="str">
        <f t="shared" si="257"/>
        <v/>
      </c>
      <c r="CJ105" s="44" t="str">
        <f t="shared" si="258"/>
        <v/>
      </c>
      <c r="CK105" s="44" t="str">
        <f t="shared" si="259"/>
        <v/>
      </c>
      <c r="CL105" s="44" t="str">
        <f t="shared" si="260"/>
        <v/>
      </c>
      <c r="CM105" s="44" t="str">
        <f t="shared" si="261"/>
        <v/>
      </c>
      <c r="CN105" s="44" t="str">
        <f t="shared" si="262"/>
        <v/>
      </c>
      <c r="CO105" s="44" t="str">
        <f t="shared" si="263"/>
        <v/>
      </c>
      <c r="CP105" s="44" t="str">
        <f t="shared" si="264"/>
        <v/>
      </c>
      <c r="CQ105" s="44" t="str">
        <f t="shared" si="265"/>
        <v/>
      </c>
      <c r="CR105" s="44" t="str">
        <f t="shared" si="266"/>
        <v/>
      </c>
      <c r="CS105" s="44" t="str">
        <f t="shared" si="267"/>
        <v/>
      </c>
      <c r="CT105" s="44" t="str">
        <f t="shared" si="268"/>
        <v/>
      </c>
      <c r="CU105" s="44" t="str">
        <f t="shared" si="269"/>
        <v/>
      </c>
      <c r="CV105" s="44" t="str">
        <f t="shared" si="270"/>
        <v/>
      </c>
      <c r="CW105" s="44" t="str">
        <f t="shared" si="271"/>
        <v/>
      </c>
      <c r="CX105" s="44" t="str">
        <f t="shared" si="272"/>
        <v/>
      </c>
      <c r="CY105" s="44" t="str">
        <f t="shared" si="273"/>
        <v/>
      </c>
      <c r="CZ105" s="44" t="str">
        <f t="shared" si="227"/>
        <v/>
      </c>
      <c r="DA105" s="45">
        <f t="shared" si="228"/>
        <v>0</v>
      </c>
      <c r="DB105" s="45">
        <f t="shared" si="229"/>
        <v>0</v>
      </c>
      <c r="DC105" s="45">
        <f t="shared" si="230"/>
        <v>0</v>
      </c>
      <c r="DD105" s="45">
        <f t="shared" si="231"/>
        <v>0</v>
      </c>
      <c r="DE105" s="45">
        <f t="shared" si="232"/>
        <v>0</v>
      </c>
      <c r="DF105" s="45">
        <f t="shared" si="233"/>
        <v>0</v>
      </c>
      <c r="DG105" s="45">
        <f t="shared" si="234"/>
        <v>0</v>
      </c>
      <c r="DH105" s="45">
        <f t="shared" si="235"/>
        <v>0</v>
      </c>
      <c r="DI105" s="45">
        <f t="shared" si="236"/>
        <v>0</v>
      </c>
      <c r="DJ105" s="45">
        <f t="shared" si="237"/>
        <v>0</v>
      </c>
      <c r="DK105" s="45">
        <f t="shared" si="238"/>
        <v>0</v>
      </c>
      <c r="DL105" s="45">
        <f t="shared" si="239"/>
        <v>0</v>
      </c>
      <c r="DM105" s="45">
        <f t="shared" si="240"/>
        <v>0</v>
      </c>
      <c r="DN105" s="45">
        <f t="shared" si="241"/>
        <v>0</v>
      </c>
      <c r="DO105" s="45">
        <f t="shared" si="242"/>
        <v>0</v>
      </c>
      <c r="DP105" s="45">
        <f t="shared" si="243"/>
        <v>0</v>
      </c>
      <c r="DQ105" s="45">
        <f t="shared" si="244"/>
        <v>0</v>
      </c>
      <c r="DR105" s="45">
        <f t="shared" si="245"/>
        <v>0</v>
      </c>
      <c r="DS105" s="45">
        <f t="shared" si="246"/>
        <v>0</v>
      </c>
      <c r="DT105" s="45">
        <f t="shared" si="247"/>
        <v>0</v>
      </c>
      <c r="DU105" s="45">
        <f t="shared" si="248"/>
        <v>0</v>
      </c>
      <c r="DV105" s="45">
        <f t="shared" si="249"/>
        <v>0</v>
      </c>
      <c r="DW105" s="45">
        <f t="shared" si="250"/>
        <v>0</v>
      </c>
      <c r="DX105" s="45">
        <f t="shared" si="251"/>
        <v>0</v>
      </c>
      <c r="DY105" s="45">
        <f t="shared" si="252"/>
        <v>0</v>
      </c>
      <c r="DZ105" s="45">
        <f t="shared" si="253"/>
        <v>0</v>
      </c>
    </row>
    <row r="106" spans="1:130" ht="22.5" x14ac:dyDescent="0.25">
      <c r="A106" s="67" t="s">
        <v>43</v>
      </c>
      <c r="B106" s="47">
        <f t="shared" si="220"/>
        <v>0</v>
      </c>
      <c r="C106" s="48">
        <f t="shared" si="220"/>
        <v>0</v>
      </c>
      <c r="D106" s="33"/>
      <c r="E106" s="34"/>
      <c r="F106" s="35"/>
      <c r="G106" s="34"/>
      <c r="H106" s="35"/>
      <c r="I106" s="34"/>
      <c r="J106" s="35"/>
      <c r="K106" s="34"/>
      <c r="L106" s="35"/>
      <c r="M106" s="36"/>
      <c r="N106" s="37"/>
      <c r="O106" s="38"/>
      <c r="P106" s="39"/>
      <c r="Q106" s="38"/>
      <c r="R106" s="39"/>
      <c r="S106" s="38"/>
      <c r="T106" s="39"/>
      <c r="U106" s="38"/>
      <c r="V106" s="39"/>
      <c r="W106" s="38"/>
      <c r="X106" s="39"/>
      <c r="Y106" s="38"/>
      <c r="Z106" s="39"/>
      <c r="AA106" s="38"/>
      <c r="AB106" s="39"/>
      <c r="AC106" s="38"/>
      <c r="AD106" s="39"/>
      <c r="AE106" s="38"/>
      <c r="AF106" s="39"/>
      <c r="AG106" s="38"/>
      <c r="AH106" s="39"/>
      <c r="AI106" s="38"/>
      <c r="AJ106" s="39"/>
      <c r="AK106" s="38"/>
      <c r="AL106" s="39"/>
      <c r="AM106" s="38"/>
      <c r="AN106" s="39"/>
      <c r="AO106" s="38"/>
      <c r="AP106" s="39"/>
      <c r="AQ106" s="40"/>
      <c r="AR106" s="41"/>
      <c r="AS106" s="40"/>
      <c r="AT106" s="37"/>
      <c r="AU106" s="38"/>
      <c r="AV106" s="39"/>
      <c r="AW106" s="42"/>
      <c r="AX106" s="43" t="str">
        <f t="shared" si="221"/>
        <v/>
      </c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10"/>
      <c r="BJ106" s="10"/>
      <c r="BK106" s="10"/>
      <c r="BL106" s="10"/>
      <c r="BU106" s="10"/>
      <c r="BW106" s="11"/>
      <c r="CA106" s="44" t="str">
        <f t="shared" si="222"/>
        <v/>
      </c>
      <c r="CB106" s="44" t="str">
        <f t="shared" si="223"/>
        <v/>
      </c>
      <c r="CC106" s="44" t="str">
        <f t="shared" si="224"/>
        <v/>
      </c>
      <c r="CD106" s="44" t="str">
        <f t="shared" si="225"/>
        <v/>
      </c>
      <c r="CE106" s="44" t="str">
        <f t="shared" si="226"/>
        <v/>
      </c>
      <c r="CF106" s="44" t="str">
        <f t="shared" si="254"/>
        <v/>
      </c>
      <c r="CG106" s="44" t="str">
        <f t="shared" si="255"/>
        <v/>
      </c>
      <c r="CH106" s="44" t="str">
        <f t="shared" si="256"/>
        <v/>
      </c>
      <c r="CI106" s="44" t="str">
        <f t="shared" si="257"/>
        <v/>
      </c>
      <c r="CJ106" s="44" t="str">
        <f t="shared" si="258"/>
        <v/>
      </c>
      <c r="CK106" s="44" t="str">
        <f t="shared" si="259"/>
        <v/>
      </c>
      <c r="CL106" s="44" t="str">
        <f t="shared" si="260"/>
        <v/>
      </c>
      <c r="CM106" s="44" t="str">
        <f t="shared" si="261"/>
        <v/>
      </c>
      <c r="CN106" s="44" t="str">
        <f t="shared" si="262"/>
        <v/>
      </c>
      <c r="CO106" s="44" t="str">
        <f t="shared" si="263"/>
        <v/>
      </c>
      <c r="CP106" s="44" t="str">
        <f t="shared" si="264"/>
        <v/>
      </c>
      <c r="CQ106" s="44" t="str">
        <f t="shared" si="265"/>
        <v/>
      </c>
      <c r="CR106" s="44" t="str">
        <f t="shared" si="266"/>
        <v/>
      </c>
      <c r="CS106" s="44" t="str">
        <f t="shared" si="267"/>
        <v/>
      </c>
      <c r="CT106" s="44" t="str">
        <f t="shared" si="268"/>
        <v/>
      </c>
      <c r="CU106" s="44" t="str">
        <f t="shared" si="269"/>
        <v/>
      </c>
      <c r="CV106" s="44" t="str">
        <f t="shared" si="270"/>
        <v/>
      </c>
      <c r="CW106" s="44" t="str">
        <f t="shared" si="271"/>
        <v/>
      </c>
      <c r="CX106" s="44" t="str">
        <f t="shared" si="272"/>
        <v/>
      </c>
      <c r="CY106" s="44" t="str">
        <f t="shared" si="273"/>
        <v/>
      </c>
      <c r="CZ106" s="44" t="str">
        <f t="shared" si="227"/>
        <v/>
      </c>
      <c r="DA106" s="45">
        <f t="shared" si="228"/>
        <v>0</v>
      </c>
      <c r="DB106" s="45">
        <f t="shared" si="229"/>
        <v>0</v>
      </c>
      <c r="DC106" s="45">
        <f t="shared" si="230"/>
        <v>0</v>
      </c>
      <c r="DD106" s="45">
        <f t="shared" si="231"/>
        <v>0</v>
      </c>
      <c r="DE106" s="45">
        <f t="shared" si="232"/>
        <v>0</v>
      </c>
      <c r="DF106" s="45">
        <f t="shared" si="233"/>
        <v>0</v>
      </c>
      <c r="DG106" s="45">
        <f t="shared" si="234"/>
        <v>0</v>
      </c>
      <c r="DH106" s="45">
        <f t="shared" si="235"/>
        <v>0</v>
      </c>
      <c r="DI106" s="45">
        <f t="shared" si="236"/>
        <v>0</v>
      </c>
      <c r="DJ106" s="45">
        <f t="shared" si="237"/>
        <v>0</v>
      </c>
      <c r="DK106" s="45">
        <f t="shared" si="238"/>
        <v>0</v>
      </c>
      <c r="DL106" s="45">
        <f t="shared" si="239"/>
        <v>0</v>
      </c>
      <c r="DM106" s="45">
        <f t="shared" si="240"/>
        <v>0</v>
      </c>
      <c r="DN106" s="45">
        <f t="shared" si="241"/>
        <v>0</v>
      </c>
      <c r="DO106" s="45">
        <f t="shared" si="242"/>
        <v>0</v>
      </c>
      <c r="DP106" s="45">
        <f t="shared" si="243"/>
        <v>0</v>
      </c>
      <c r="DQ106" s="45">
        <f t="shared" si="244"/>
        <v>0</v>
      </c>
      <c r="DR106" s="45">
        <f t="shared" si="245"/>
        <v>0</v>
      </c>
      <c r="DS106" s="45">
        <f t="shared" si="246"/>
        <v>0</v>
      </c>
      <c r="DT106" s="45">
        <f t="shared" si="247"/>
        <v>0</v>
      </c>
      <c r="DU106" s="45">
        <f t="shared" si="248"/>
        <v>0</v>
      </c>
      <c r="DV106" s="45">
        <f t="shared" si="249"/>
        <v>0</v>
      </c>
      <c r="DW106" s="45">
        <f t="shared" si="250"/>
        <v>0</v>
      </c>
      <c r="DX106" s="45">
        <f t="shared" si="251"/>
        <v>0</v>
      </c>
      <c r="DY106" s="45">
        <f t="shared" si="252"/>
        <v>0</v>
      </c>
      <c r="DZ106" s="45">
        <f t="shared" si="253"/>
        <v>0</v>
      </c>
    </row>
    <row r="107" spans="1:130" x14ac:dyDescent="0.25">
      <c r="A107" s="66" t="s">
        <v>44</v>
      </c>
      <c r="B107" s="47">
        <f t="shared" si="220"/>
        <v>0</v>
      </c>
      <c r="C107" s="48">
        <f t="shared" si="220"/>
        <v>0</v>
      </c>
      <c r="D107" s="33"/>
      <c r="E107" s="34"/>
      <c r="F107" s="35"/>
      <c r="G107" s="34"/>
      <c r="H107" s="35"/>
      <c r="I107" s="34"/>
      <c r="J107" s="35"/>
      <c r="K107" s="34"/>
      <c r="L107" s="35"/>
      <c r="M107" s="36"/>
      <c r="N107" s="37"/>
      <c r="O107" s="38"/>
      <c r="P107" s="39"/>
      <c r="Q107" s="38"/>
      <c r="R107" s="39"/>
      <c r="S107" s="38"/>
      <c r="T107" s="39"/>
      <c r="U107" s="38"/>
      <c r="V107" s="39"/>
      <c r="W107" s="38"/>
      <c r="X107" s="39"/>
      <c r="Y107" s="38"/>
      <c r="Z107" s="39"/>
      <c r="AA107" s="38"/>
      <c r="AB107" s="39"/>
      <c r="AC107" s="38"/>
      <c r="AD107" s="39"/>
      <c r="AE107" s="38"/>
      <c r="AF107" s="39"/>
      <c r="AG107" s="38"/>
      <c r="AH107" s="39"/>
      <c r="AI107" s="38"/>
      <c r="AJ107" s="39"/>
      <c r="AK107" s="38"/>
      <c r="AL107" s="39"/>
      <c r="AM107" s="38"/>
      <c r="AN107" s="39"/>
      <c r="AO107" s="38"/>
      <c r="AP107" s="39"/>
      <c r="AQ107" s="40"/>
      <c r="AR107" s="41"/>
      <c r="AS107" s="40"/>
      <c r="AT107" s="37"/>
      <c r="AU107" s="38"/>
      <c r="AV107" s="39"/>
      <c r="AW107" s="42"/>
      <c r="AX107" s="43" t="str">
        <f t="shared" si="221"/>
        <v/>
      </c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10"/>
      <c r="BJ107" s="10"/>
      <c r="BK107" s="10"/>
      <c r="BL107" s="10"/>
      <c r="BU107" s="10"/>
      <c r="BW107" s="11"/>
      <c r="CA107" s="44" t="str">
        <f t="shared" si="222"/>
        <v/>
      </c>
      <c r="CB107" s="44" t="str">
        <f t="shared" si="223"/>
        <v/>
      </c>
      <c r="CC107" s="44" t="str">
        <f t="shared" si="224"/>
        <v/>
      </c>
      <c r="CD107" s="44" t="str">
        <f t="shared" si="225"/>
        <v/>
      </c>
      <c r="CE107" s="44" t="str">
        <f t="shared" si="226"/>
        <v/>
      </c>
      <c r="CF107" s="44" t="str">
        <f t="shared" si="254"/>
        <v/>
      </c>
      <c r="CG107" s="44" t="str">
        <f t="shared" si="255"/>
        <v/>
      </c>
      <c r="CH107" s="44" t="str">
        <f t="shared" si="256"/>
        <v/>
      </c>
      <c r="CI107" s="44" t="str">
        <f t="shared" si="257"/>
        <v/>
      </c>
      <c r="CJ107" s="44" t="str">
        <f t="shared" si="258"/>
        <v/>
      </c>
      <c r="CK107" s="44" t="str">
        <f t="shared" si="259"/>
        <v/>
      </c>
      <c r="CL107" s="44" t="str">
        <f t="shared" si="260"/>
        <v/>
      </c>
      <c r="CM107" s="44" t="str">
        <f t="shared" si="261"/>
        <v/>
      </c>
      <c r="CN107" s="44" t="str">
        <f t="shared" si="262"/>
        <v/>
      </c>
      <c r="CO107" s="44" t="str">
        <f t="shared" si="263"/>
        <v/>
      </c>
      <c r="CP107" s="44" t="str">
        <f t="shared" si="264"/>
        <v/>
      </c>
      <c r="CQ107" s="44" t="str">
        <f t="shared" si="265"/>
        <v/>
      </c>
      <c r="CR107" s="44" t="str">
        <f t="shared" si="266"/>
        <v/>
      </c>
      <c r="CS107" s="44" t="str">
        <f t="shared" si="267"/>
        <v/>
      </c>
      <c r="CT107" s="44" t="str">
        <f t="shared" si="268"/>
        <v/>
      </c>
      <c r="CU107" s="44" t="str">
        <f t="shared" si="269"/>
        <v/>
      </c>
      <c r="CV107" s="44" t="str">
        <f t="shared" si="270"/>
        <v/>
      </c>
      <c r="CW107" s="44" t="str">
        <f t="shared" si="271"/>
        <v/>
      </c>
      <c r="CX107" s="44" t="str">
        <f t="shared" si="272"/>
        <v/>
      </c>
      <c r="CY107" s="44" t="str">
        <f t="shared" si="273"/>
        <v/>
      </c>
      <c r="CZ107" s="44" t="str">
        <f t="shared" si="227"/>
        <v/>
      </c>
      <c r="DA107" s="45">
        <f t="shared" si="228"/>
        <v>0</v>
      </c>
      <c r="DB107" s="45">
        <f t="shared" si="229"/>
        <v>0</v>
      </c>
      <c r="DC107" s="45">
        <f t="shared" si="230"/>
        <v>0</v>
      </c>
      <c r="DD107" s="45">
        <f t="shared" si="231"/>
        <v>0</v>
      </c>
      <c r="DE107" s="45">
        <f t="shared" si="232"/>
        <v>0</v>
      </c>
      <c r="DF107" s="45">
        <f t="shared" si="233"/>
        <v>0</v>
      </c>
      <c r="DG107" s="45">
        <f t="shared" si="234"/>
        <v>0</v>
      </c>
      <c r="DH107" s="45">
        <f t="shared" si="235"/>
        <v>0</v>
      </c>
      <c r="DI107" s="45">
        <f t="shared" si="236"/>
        <v>0</v>
      </c>
      <c r="DJ107" s="45">
        <f t="shared" si="237"/>
        <v>0</v>
      </c>
      <c r="DK107" s="45">
        <f t="shared" si="238"/>
        <v>0</v>
      </c>
      <c r="DL107" s="45">
        <f t="shared" si="239"/>
        <v>0</v>
      </c>
      <c r="DM107" s="45">
        <f t="shared" si="240"/>
        <v>0</v>
      </c>
      <c r="DN107" s="45">
        <f t="shared" si="241"/>
        <v>0</v>
      </c>
      <c r="DO107" s="45">
        <f t="shared" si="242"/>
        <v>0</v>
      </c>
      <c r="DP107" s="45">
        <f t="shared" si="243"/>
        <v>0</v>
      </c>
      <c r="DQ107" s="45">
        <f t="shared" si="244"/>
        <v>0</v>
      </c>
      <c r="DR107" s="45">
        <f t="shared" si="245"/>
        <v>0</v>
      </c>
      <c r="DS107" s="45">
        <f t="shared" si="246"/>
        <v>0</v>
      </c>
      <c r="DT107" s="45">
        <f t="shared" si="247"/>
        <v>0</v>
      </c>
      <c r="DU107" s="45">
        <f t="shared" si="248"/>
        <v>0</v>
      </c>
      <c r="DV107" s="45">
        <f t="shared" si="249"/>
        <v>0</v>
      </c>
      <c r="DW107" s="45">
        <f t="shared" si="250"/>
        <v>0</v>
      </c>
      <c r="DX107" s="45">
        <f t="shared" si="251"/>
        <v>0</v>
      </c>
      <c r="DY107" s="45">
        <f t="shared" si="252"/>
        <v>0</v>
      </c>
      <c r="DZ107" s="45">
        <f t="shared" si="253"/>
        <v>0</v>
      </c>
    </row>
    <row r="108" spans="1:130" x14ac:dyDescent="0.25">
      <c r="A108" s="66" t="s">
        <v>45</v>
      </c>
      <c r="B108" s="47">
        <f>+D108+F108+H108+J108+L108+N108+P108+R108+T108+V108+X108+Z108+AB108+AD108+AF108+AH108+AJ108+AL108+AN108+AP108</f>
        <v>0</v>
      </c>
      <c r="C108" s="48">
        <f>+E108+G108+I108+K108+M108+O108+Q108+S108+U108+W108+Y108+AA108+AC108+AE108+AG108+AI108+AK108+AM108+AO108+AQ108</f>
        <v>0</v>
      </c>
      <c r="D108" s="37"/>
      <c r="E108" s="38"/>
      <c r="F108" s="39"/>
      <c r="G108" s="38"/>
      <c r="H108" s="39"/>
      <c r="I108" s="42"/>
      <c r="J108" s="37"/>
      <c r="K108" s="37"/>
      <c r="L108" s="39"/>
      <c r="M108" s="42"/>
      <c r="N108" s="37"/>
      <c r="O108" s="38"/>
      <c r="P108" s="39"/>
      <c r="Q108" s="38"/>
      <c r="R108" s="39"/>
      <c r="S108" s="38"/>
      <c r="T108" s="39"/>
      <c r="U108" s="38"/>
      <c r="V108" s="39"/>
      <c r="W108" s="38"/>
      <c r="X108" s="39"/>
      <c r="Y108" s="38"/>
      <c r="Z108" s="39"/>
      <c r="AA108" s="38"/>
      <c r="AB108" s="39"/>
      <c r="AC108" s="38"/>
      <c r="AD108" s="39"/>
      <c r="AE108" s="38"/>
      <c r="AF108" s="39"/>
      <c r="AG108" s="38"/>
      <c r="AH108" s="39"/>
      <c r="AI108" s="38"/>
      <c r="AJ108" s="39"/>
      <c r="AK108" s="38"/>
      <c r="AL108" s="39"/>
      <c r="AM108" s="38"/>
      <c r="AN108" s="39"/>
      <c r="AO108" s="38"/>
      <c r="AP108" s="39"/>
      <c r="AQ108" s="40"/>
      <c r="AR108" s="41"/>
      <c r="AS108" s="40"/>
      <c r="AT108" s="37"/>
      <c r="AU108" s="38"/>
      <c r="AV108" s="39"/>
      <c r="AW108" s="42"/>
      <c r="AX108" s="43" t="str">
        <f t="shared" si="221"/>
        <v/>
      </c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10"/>
      <c r="BJ108" s="10"/>
      <c r="BK108" s="10"/>
      <c r="BL108" s="10"/>
      <c r="BU108" s="10"/>
      <c r="BW108" s="11"/>
      <c r="CA108" s="44" t="str">
        <f t="shared" si="222"/>
        <v/>
      </c>
      <c r="CB108" s="44" t="str">
        <f t="shared" si="223"/>
        <v/>
      </c>
      <c r="CC108" s="44" t="str">
        <f t="shared" si="224"/>
        <v/>
      </c>
      <c r="CD108" s="44" t="str">
        <f t="shared" si="225"/>
        <v/>
      </c>
      <c r="CE108" s="44" t="str">
        <f t="shared" si="226"/>
        <v/>
      </c>
      <c r="CF108" s="44" t="str">
        <f t="shared" si="254"/>
        <v/>
      </c>
      <c r="CG108" s="44" t="str">
        <f t="shared" si="255"/>
        <v/>
      </c>
      <c r="CH108" s="44" t="str">
        <f t="shared" si="256"/>
        <v/>
      </c>
      <c r="CI108" s="44" t="str">
        <f t="shared" si="257"/>
        <v/>
      </c>
      <c r="CJ108" s="44" t="str">
        <f t="shared" si="258"/>
        <v/>
      </c>
      <c r="CK108" s="44" t="str">
        <f t="shared" si="259"/>
        <v/>
      </c>
      <c r="CL108" s="44" t="str">
        <f t="shared" si="260"/>
        <v/>
      </c>
      <c r="CM108" s="44" t="str">
        <f t="shared" si="261"/>
        <v/>
      </c>
      <c r="CN108" s="44" t="str">
        <f t="shared" si="262"/>
        <v/>
      </c>
      <c r="CO108" s="44" t="str">
        <f t="shared" si="263"/>
        <v/>
      </c>
      <c r="CP108" s="44" t="str">
        <f t="shared" si="264"/>
        <v/>
      </c>
      <c r="CQ108" s="44" t="str">
        <f t="shared" si="265"/>
        <v/>
      </c>
      <c r="CR108" s="44" t="str">
        <f t="shared" si="266"/>
        <v/>
      </c>
      <c r="CS108" s="44" t="str">
        <f t="shared" si="267"/>
        <v/>
      </c>
      <c r="CT108" s="44" t="str">
        <f t="shared" si="268"/>
        <v/>
      </c>
      <c r="CU108" s="44" t="str">
        <f t="shared" si="269"/>
        <v/>
      </c>
      <c r="CV108" s="44" t="str">
        <f t="shared" si="270"/>
        <v/>
      </c>
      <c r="CW108" s="44" t="str">
        <f t="shared" si="271"/>
        <v/>
      </c>
      <c r="CX108" s="44" t="str">
        <f t="shared" si="272"/>
        <v/>
      </c>
      <c r="CY108" s="44" t="str">
        <f t="shared" si="273"/>
        <v/>
      </c>
      <c r="CZ108" s="44" t="str">
        <f t="shared" si="227"/>
        <v/>
      </c>
      <c r="DA108" s="45">
        <f t="shared" si="228"/>
        <v>0</v>
      </c>
      <c r="DB108" s="45">
        <f t="shared" si="229"/>
        <v>0</v>
      </c>
      <c r="DC108" s="45">
        <f t="shared" si="230"/>
        <v>0</v>
      </c>
      <c r="DD108" s="45">
        <f t="shared" si="231"/>
        <v>0</v>
      </c>
      <c r="DE108" s="45">
        <f t="shared" si="232"/>
        <v>0</v>
      </c>
      <c r="DF108" s="45">
        <f t="shared" si="233"/>
        <v>0</v>
      </c>
      <c r="DG108" s="45">
        <f t="shared" si="234"/>
        <v>0</v>
      </c>
      <c r="DH108" s="45">
        <f t="shared" si="235"/>
        <v>0</v>
      </c>
      <c r="DI108" s="45">
        <f t="shared" si="236"/>
        <v>0</v>
      </c>
      <c r="DJ108" s="45">
        <f t="shared" si="237"/>
        <v>0</v>
      </c>
      <c r="DK108" s="45">
        <f t="shared" si="238"/>
        <v>0</v>
      </c>
      <c r="DL108" s="45">
        <f t="shared" si="239"/>
        <v>0</v>
      </c>
      <c r="DM108" s="45">
        <f t="shared" si="240"/>
        <v>0</v>
      </c>
      <c r="DN108" s="45">
        <f t="shared" si="241"/>
        <v>0</v>
      </c>
      <c r="DO108" s="45">
        <f t="shared" si="242"/>
        <v>0</v>
      </c>
      <c r="DP108" s="45">
        <f t="shared" si="243"/>
        <v>0</v>
      </c>
      <c r="DQ108" s="45">
        <f t="shared" si="244"/>
        <v>0</v>
      </c>
      <c r="DR108" s="45">
        <f t="shared" si="245"/>
        <v>0</v>
      </c>
      <c r="DS108" s="45">
        <f t="shared" si="246"/>
        <v>0</v>
      </c>
      <c r="DT108" s="45">
        <f t="shared" si="247"/>
        <v>0</v>
      </c>
      <c r="DU108" s="45">
        <f t="shared" si="248"/>
        <v>0</v>
      </c>
      <c r="DV108" s="45">
        <f t="shared" si="249"/>
        <v>0</v>
      </c>
      <c r="DW108" s="45">
        <f t="shared" si="250"/>
        <v>0</v>
      </c>
      <c r="DX108" s="45">
        <f t="shared" si="251"/>
        <v>0</v>
      </c>
      <c r="DY108" s="45">
        <f t="shared" si="252"/>
        <v>0</v>
      </c>
      <c r="DZ108" s="45">
        <f t="shared" si="253"/>
        <v>0</v>
      </c>
    </row>
    <row r="109" spans="1:130" ht="22.5" x14ac:dyDescent="0.25">
      <c r="A109" s="67" t="s">
        <v>46</v>
      </c>
      <c r="B109" s="47">
        <f>+D109+F109+H109</f>
        <v>0</v>
      </c>
      <c r="C109" s="48">
        <f>+E109+G109+I109</f>
        <v>0</v>
      </c>
      <c r="D109" s="37"/>
      <c r="E109" s="38"/>
      <c r="F109" s="39"/>
      <c r="G109" s="38"/>
      <c r="H109" s="39"/>
      <c r="I109" s="42"/>
      <c r="J109" s="50"/>
      <c r="K109" s="51"/>
      <c r="L109" s="50"/>
      <c r="M109" s="51"/>
      <c r="N109" s="50"/>
      <c r="O109" s="51"/>
      <c r="P109" s="50"/>
      <c r="Q109" s="51"/>
      <c r="R109" s="50"/>
      <c r="S109" s="51"/>
      <c r="T109" s="50"/>
      <c r="U109" s="51"/>
      <c r="V109" s="50"/>
      <c r="W109" s="51"/>
      <c r="X109" s="50"/>
      <c r="Y109" s="51"/>
      <c r="Z109" s="50"/>
      <c r="AA109" s="51"/>
      <c r="AB109" s="50"/>
      <c r="AC109" s="51"/>
      <c r="AD109" s="50"/>
      <c r="AE109" s="51"/>
      <c r="AF109" s="50"/>
      <c r="AG109" s="51"/>
      <c r="AH109" s="50"/>
      <c r="AI109" s="51"/>
      <c r="AJ109" s="50"/>
      <c r="AK109" s="51"/>
      <c r="AL109" s="50"/>
      <c r="AM109" s="51"/>
      <c r="AN109" s="50"/>
      <c r="AO109" s="51"/>
      <c r="AP109" s="50"/>
      <c r="AQ109" s="52"/>
      <c r="AR109" s="37"/>
      <c r="AS109" s="40"/>
      <c r="AT109" s="37"/>
      <c r="AU109" s="38"/>
      <c r="AV109" s="39"/>
      <c r="AW109" s="42"/>
      <c r="AX109" s="43" t="str">
        <f t="shared" si="221"/>
        <v/>
      </c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10"/>
      <c r="BJ109" s="10"/>
      <c r="BK109" s="10"/>
      <c r="BL109" s="10"/>
      <c r="BU109" s="10"/>
      <c r="BW109" s="11"/>
      <c r="CA109" s="44" t="str">
        <f t="shared" si="222"/>
        <v/>
      </c>
      <c r="CB109" s="44" t="str">
        <f t="shared" si="223"/>
        <v/>
      </c>
      <c r="CC109" s="44" t="str">
        <f t="shared" si="224"/>
        <v/>
      </c>
      <c r="CD109" s="44" t="str">
        <f t="shared" si="225"/>
        <v/>
      </c>
      <c r="CE109" s="44" t="str">
        <f t="shared" si="226"/>
        <v/>
      </c>
      <c r="CF109" s="44" t="str">
        <f t="shared" si="254"/>
        <v/>
      </c>
      <c r="CG109" s="44" t="str">
        <f t="shared" si="255"/>
        <v/>
      </c>
      <c r="CH109" s="44" t="str">
        <f t="shared" si="256"/>
        <v/>
      </c>
      <c r="CI109" s="44" t="str">
        <f t="shared" si="257"/>
        <v/>
      </c>
      <c r="CJ109" s="44" t="str">
        <f t="shared" si="258"/>
        <v/>
      </c>
      <c r="CK109" s="44" t="str">
        <f t="shared" si="259"/>
        <v/>
      </c>
      <c r="CL109" s="44" t="str">
        <f t="shared" si="260"/>
        <v/>
      </c>
      <c r="CM109" s="44" t="str">
        <f t="shared" si="261"/>
        <v/>
      </c>
      <c r="CN109" s="44" t="str">
        <f t="shared" si="262"/>
        <v/>
      </c>
      <c r="CO109" s="44" t="str">
        <f t="shared" si="263"/>
        <v/>
      </c>
      <c r="CP109" s="44" t="str">
        <f t="shared" si="264"/>
        <v/>
      </c>
      <c r="CQ109" s="44" t="str">
        <f t="shared" si="265"/>
        <v/>
      </c>
      <c r="CR109" s="44" t="str">
        <f t="shared" si="266"/>
        <v/>
      </c>
      <c r="CS109" s="44" t="str">
        <f t="shared" si="267"/>
        <v/>
      </c>
      <c r="CT109" s="44" t="str">
        <f t="shared" si="268"/>
        <v/>
      </c>
      <c r="CU109" s="44" t="str">
        <f t="shared" si="269"/>
        <v/>
      </c>
      <c r="CV109" s="44" t="str">
        <f t="shared" si="270"/>
        <v/>
      </c>
      <c r="CW109" s="44" t="str">
        <f t="shared" si="271"/>
        <v/>
      </c>
      <c r="CX109" s="44" t="str">
        <f t="shared" si="272"/>
        <v/>
      </c>
      <c r="CY109" s="44" t="str">
        <f t="shared" si="273"/>
        <v/>
      </c>
      <c r="CZ109" s="44" t="str">
        <f t="shared" si="227"/>
        <v/>
      </c>
      <c r="DA109" s="45">
        <f t="shared" si="228"/>
        <v>0</v>
      </c>
      <c r="DB109" s="45">
        <f t="shared" si="229"/>
        <v>0</v>
      </c>
      <c r="DC109" s="45">
        <f t="shared" si="230"/>
        <v>0</v>
      </c>
      <c r="DD109" s="45">
        <f t="shared" si="231"/>
        <v>0</v>
      </c>
      <c r="DE109" s="45">
        <f t="shared" si="232"/>
        <v>0</v>
      </c>
      <c r="DF109" s="45">
        <f t="shared" si="233"/>
        <v>0</v>
      </c>
      <c r="DG109" s="45">
        <f t="shared" si="234"/>
        <v>0</v>
      </c>
      <c r="DH109" s="45">
        <f t="shared" si="235"/>
        <v>0</v>
      </c>
      <c r="DI109" s="45">
        <f t="shared" si="236"/>
        <v>0</v>
      </c>
      <c r="DJ109" s="45">
        <f t="shared" si="237"/>
        <v>0</v>
      </c>
      <c r="DK109" s="45">
        <f t="shared" si="238"/>
        <v>0</v>
      </c>
      <c r="DL109" s="45">
        <f t="shared" si="239"/>
        <v>0</v>
      </c>
      <c r="DM109" s="45">
        <f t="shared" si="240"/>
        <v>0</v>
      </c>
      <c r="DN109" s="45">
        <f t="shared" si="241"/>
        <v>0</v>
      </c>
      <c r="DO109" s="45">
        <f t="shared" si="242"/>
        <v>0</v>
      </c>
      <c r="DP109" s="45">
        <f t="shared" si="243"/>
        <v>0</v>
      </c>
      <c r="DQ109" s="45">
        <f t="shared" si="244"/>
        <v>0</v>
      </c>
      <c r="DR109" s="45">
        <f t="shared" si="245"/>
        <v>0</v>
      </c>
      <c r="DS109" s="45">
        <f t="shared" si="246"/>
        <v>0</v>
      </c>
      <c r="DT109" s="45">
        <f t="shared" si="247"/>
        <v>0</v>
      </c>
      <c r="DU109" s="45">
        <f t="shared" si="248"/>
        <v>0</v>
      </c>
      <c r="DV109" s="45">
        <f t="shared" si="249"/>
        <v>0</v>
      </c>
      <c r="DW109" s="45">
        <f t="shared" si="250"/>
        <v>0</v>
      </c>
      <c r="DX109" s="45">
        <f t="shared" si="251"/>
        <v>0</v>
      </c>
      <c r="DY109" s="45">
        <f t="shared" si="252"/>
        <v>0</v>
      </c>
      <c r="DZ109" s="45">
        <f t="shared" si="253"/>
        <v>0</v>
      </c>
    </row>
    <row r="110" spans="1:130" x14ac:dyDescent="0.25">
      <c r="A110" s="67" t="s">
        <v>47</v>
      </c>
      <c r="B110" s="47">
        <f>+P110+R110+T110+V110+X110+Z110+AB110+AD110+AF110+AH110+AJ110+AL110+AN110+AP110</f>
        <v>0</v>
      </c>
      <c r="C110" s="48">
        <f>+Q110+S110+U110+W110+Y110+AA110+AC110+AE110+AG110+AI110+AK110+AM110+AO110+AQ110</f>
        <v>0</v>
      </c>
      <c r="D110" s="33"/>
      <c r="E110" s="34"/>
      <c r="F110" s="35"/>
      <c r="G110" s="34"/>
      <c r="H110" s="35"/>
      <c r="I110" s="34"/>
      <c r="J110" s="35"/>
      <c r="K110" s="34"/>
      <c r="L110" s="35"/>
      <c r="M110" s="36"/>
      <c r="N110" s="33"/>
      <c r="O110" s="34"/>
      <c r="P110" s="39"/>
      <c r="Q110" s="38"/>
      <c r="R110" s="39"/>
      <c r="S110" s="38"/>
      <c r="T110" s="39"/>
      <c r="U110" s="38"/>
      <c r="V110" s="39"/>
      <c r="W110" s="38"/>
      <c r="X110" s="39"/>
      <c r="Y110" s="38"/>
      <c r="Z110" s="39"/>
      <c r="AA110" s="38"/>
      <c r="AB110" s="39"/>
      <c r="AC110" s="38"/>
      <c r="AD110" s="39"/>
      <c r="AE110" s="38"/>
      <c r="AF110" s="39"/>
      <c r="AG110" s="38"/>
      <c r="AH110" s="39"/>
      <c r="AI110" s="38"/>
      <c r="AJ110" s="39"/>
      <c r="AK110" s="38"/>
      <c r="AL110" s="39"/>
      <c r="AM110" s="38"/>
      <c r="AN110" s="39"/>
      <c r="AO110" s="38"/>
      <c r="AP110" s="39"/>
      <c r="AQ110" s="40"/>
      <c r="AR110" s="37"/>
      <c r="AS110" s="40"/>
      <c r="AT110" s="37"/>
      <c r="AU110" s="38"/>
      <c r="AV110" s="39"/>
      <c r="AW110" s="42"/>
      <c r="AX110" s="43" t="str">
        <f t="shared" si="221"/>
        <v/>
      </c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10"/>
      <c r="BJ110" s="10"/>
      <c r="BK110" s="10"/>
      <c r="BL110" s="10"/>
      <c r="BU110" s="10"/>
      <c r="BW110" s="11"/>
      <c r="CA110" s="44" t="str">
        <f t="shared" si="222"/>
        <v/>
      </c>
      <c r="CB110" s="44" t="str">
        <f t="shared" si="223"/>
        <v/>
      </c>
      <c r="CC110" s="44" t="str">
        <f t="shared" si="224"/>
        <v/>
      </c>
      <c r="CD110" s="44" t="str">
        <f t="shared" si="225"/>
        <v/>
      </c>
      <c r="CE110" s="44" t="str">
        <f t="shared" si="226"/>
        <v/>
      </c>
      <c r="CF110" s="44" t="str">
        <f t="shared" si="254"/>
        <v/>
      </c>
      <c r="CG110" s="44" t="str">
        <f t="shared" si="255"/>
        <v/>
      </c>
      <c r="CH110" s="44" t="str">
        <f t="shared" si="256"/>
        <v/>
      </c>
      <c r="CI110" s="44" t="str">
        <f t="shared" si="257"/>
        <v/>
      </c>
      <c r="CJ110" s="44" t="str">
        <f t="shared" si="258"/>
        <v/>
      </c>
      <c r="CK110" s="44" t="str">
        <f t="shared" si="259"/>
        <v/>
      </c>
      <c r="CL110" s="44" t="str">
        <f t="shared" si="260"/>
        <v/>
      </c>
      <c r="CM110" s="44" t="str">
        <f t="shared" si="261"/>
        <v/>
      </c>
      <c r="CN110" s="44" t="str">
        <f t="shared" si="262"/>
        <v/>
      </c>
      <c r="CO110" s="44" t="str">
        <f t="shared" si="263"/>
        <v/>
      </c>
      <c r="CP110" s="44" t="str">
        <f t="shared" si="264"/>
        <v/>
      </c>
      <c r="CQ110" s="44" t="str">
        <f t="shared" si="265"/>
        <v/>
      </c>
      <c r="CR110" s="44" t="str">
        <f t="shared" si="266"/>
        <v/>
      </c>
      <c r="CS110" s="44" t="str">
        <f t="shared" si="267"/>
        <v/>
      </c>
      <c r="CT110" s="44" t="str">
        <f t="shared" si="268"/>
        <v/>
      </c>
      <c r="CU110" s="44" t="str">
        <f t="shared" si="269"/>
        <v/>
      </c>
      <c r="CV110" s="44" t="str">
        <f t="shared" si="270"/>
        <v/>
      </c>
      <c r="CW110" s="44" t="str">
        <f t="shared" si="271"/>
        <v/>
      </c>
      <c r="CX110" s="44" t="str">
        <f t="shared" si="272"/>
        <v/>
      </c>
      <c r="CY110" s="44" t="str">
        <f t="shared" si="273"/>
        <v/>
      </c>
      <c r="CZ110" s="44" t="str">
        <f t="shared" si="227"/>
        <v/>
      </c>
      <c r="DA110" s="45">
        <f t="shared" si="228"/>
        <v>0</v>
      </c>
      <c r="DB110" s="45">
        <f t="shared" si="229"/>
        <v>0</v>
      </c>
      <c r="DC110" s="45">
        <f t="shared" si="230"/>
        <v>0</v>
      </c>
      <c r="DD110" s="45">
        <f t="shared" si="231"/>
        <v>0</v>
      </c>
      <c r="DE110" s="45">
        <f t="shared" si="232"/>
        <v>0</v>
      </c>
      <c r="DF110" s="45">
        <f t="shared" si="233"/>
        <v>0</v>
      </c>
      <c r="DG110" s="45">
        <f t="shared" si="234"/>
        <v>0</v>
      </c>
      <c r="DH110" s="45">
        <f t="shared" si="235"/>
        <v>0</v>
      </c>
      <c r="DI110" s="45">
        <f t="shared" si="236"/>
        <v>0</v>
      </c>
      <c r="DJ110" s="45">
        <f t="shared" si="237"/>
        <v>0</v>
      </c>
      <c r="DK110" s="45">
        <f t="shared" si="238"/>
        <v>0</v>
      </c>
      <c r="DL110" s="45">
        <f t="shared" si="239"/>
        <v>0</v>
      </c>
      <c r="DM110" s="45">
        <f t="shared" si="240"/>
        <v>0</v>
      </c>
      <c r="DN110" s="45">
        <f t="shared" si="241"/>
        <v>0</v>
      </c>
      <c r="DO110" s="45">
        <f t="shared" si="242"/>
        <v>0</v>
      </c>
      <c r="DP110" s="45">
        <f t="shared" si="243"/>
        <v>0</v>
      </c>
      <c r="DQ110" s="45">
        <f t="shared" si="244"/>
        <v>0</v>
      </c>
      <c r="DR110" s="45">
        <f t="shared" si="245"/>
        <v>0</v>
      </c>
      <c r="DS110" s="45">
        <f t="shared" si="246"/>
        <v>0</v>
      </c>
      <c r="DT110" s="45">
        <f t="shared" si="247"/>
        <v>0</v>
      </c>
      <c r="DU110" s="45">
        <f t="shared" si="248"/>
        <v>0</v>
      </c>
      <c r="DV110" s="45">
        <f t="shared" si="249"/>
        <v>0</v>
      </c>
      <c r="DW110" s="45">
        <f t="shared" si="250"/>
        <v>0</v>
      </c>
      <c r="DX110" s="45">
        <f t="shared" si="251"/>
        <v>0</v>
      </c>
      <c r="DY110" s="45">
        <f t="shared" si="252"/>
        <v>0</v>
      </c>
      <c r="DZ110" s="45">
        <f t="shared" si="253"/>
        <v>0</v>
      </c>
    </row>
    <row r="111" spans="1:130" x14ac:dyDescent="0.25">
      <c r="A111" s="66" t="s">
        <v>48</v>
      </c>
      <c r="B111" s="47">
        <f>+N111+P111+R111+T111+V111+X111+Z111+AB111+AD111+AF111+AH111+AJ111+AL111+AN111+AP111</f>
        <v>0</v>
      </c>
      <c r="C111" s="48">
        <f>+O111+Q111+S111+U111+W111+Y111+AA111+AC111+AE111+AG111+AI111+AK111+AM111+AO111+AQ111</f>
        <v>0</v>
      </c>
      <c r="D111" s="41"/>
      <c r="E111" s="51"/>
      <c r="F111" s="50"/>
      <c r="G111" s="51"/>
      <c r="H111" s="50"/>
      <c r="I111" s="53"/>
      <c r="J111" s="41"/>
      <c r="K111" s="41"/>
      <c r="L111" s="50"/>
      <c r="M111" s="53"/>
      <c r="N111" s="37"/>
      <c r="O111" s="38"/>
      <c r="P111" s="39"/>
      <c r="Q111" s="38"/>
      <c r="R111" s="39"/>
      <c r="S111" s="38"/>
      <c r="T111" s="39"/>
      <c r="U111" s="38"/>
      <c r="V111" s="39"/>
      <c r="W111" s="38"/>
      <c r="X111" s="39"/>
      <c r="Y111" s="38"/>
      <c r="Z111" s="39"/>
      <c r="AA111" s="38"/>
      <c r="AB111" s="39"/>
      <c r="AC111" s="38"/>
      <c r="AD111" s="39"/>
      <c r="AE111" s="38"/>
      <c r="AF111" s="39"/>
      <c r="AG111" s="38"/>
      <c r="AH111" s="39"/>
      <c r="AI111" s="38"/>
      <c r="AJ111" s="39"/>
      <c r="AK111" s="38"/>
      <c r="AL111" s="39"/>
      <c r="AM111" s="38"/>
      <c r="AN111" s="39"/>
      <c r="AO111" s="38"/>
      <c r="AP111" s="39"/>
      <c r="AQ111" s="40"/>
      <c r="AR111" s="37"/>
      <c r="AS111" s="40"/>
      <c r="AT111" s="37"/>
      <c r="AU111" s="38"/>
      <c r="AV111" s="39"/>
      <c r="AW111" s="42"/>
      <c r="AX111" s="43" t="str">
        <f t="shared" si="221"/>
        <v/>
      </c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10"/>
      <c r="BJ111" s="10"/>
      <c r="BK111" s="10"/>
      <c r="BL111" s="10"/>
      <c r="BU111" s="10"/>
      <c r="BW111" s="11"/>
      <c r="CA111" s="44" t="str">
        <f t="shared" si="222"/>
        <v/>
      </c>
      <c r="CB111" s="44" t="str">
        <f t="shared" si="223"/>
        <v/>
      </c>
      <c r="CC111" s="44" t="str">
        <f t="shared" si="224"/>
        <v/>
      </c>
      <c r="CD111" s="44" t="str">
        <f t="shared" si="225"/>
        <v/>
      </c>
      <c r="CE111" s="44" t="str">
        <f t="shared" si="226"/>
        <v/>
      </c>
      <c r="CF111" s="44" t="str">
        <f t="shared" si="254"/>
        <v/>
      </c>
      <c r="CG111" s="44" t="str">
        <f t="shared" si="255"/>
        <v/>
      </c>
      <c r="CH111" s="44" t="str">
        <f t="shared" si="256"/>
        <v/>
      </c>
      <c r="CI111" s="44" t="str">
        <f t="shared" si="257"/>
        <v/>
      </c>
      <c r="CJ111" s="44" t="str">
        <f t="shared" si="258"/>
        <v/>
      </c>
      <c r="CK111" s="44" t="str">
        <f t="shared" si="259"/>
        <v/>
      </c>
      <c r="CL111" s="44" t="str">
        <f t="shared" si="260"/>
        <v/>
      </c>
      <c r="CM111" s="44" t="str">
        <f t="shared" si="261"/>
        <v/>
      </c>
      <c r="CN111" s="44" t="str">
        <f t="shared" si="262"/>
        <v/>
      </c>
      <c r="CO111" s="44" t="str">
        <f t="shared" si="263"/>
        <v/>
      </c>
      <c r="CP111" s="44" t="str">
        <f t="shared" si="264"/>
        <v/>
      </c>
      <c r="CQ111" s="44" t="str">
        <f t="shared" si="265"/>
        <v/>
      </c>
      <c r="CR111" s="44" t="str">
        <f t="shared" si="266"/>
        <v/>
      </c>
      <c r="CS111" s="44" t="str">
        <f t="shared" si="267"/>
        <v/>
      </c>
      <c r="CT111" s="44" t="str">
        <f t="shared" si="268"/>
        <v/>
      </c>
      <c r="CU111" s="44" t="str">
        <f t="shared" si="269"/>
        <v/>
      </c>
      <c r="CV111" s="44" t="str">
        <f t="shared" si="270"/>
        <v/>
      </c>
      <c r="CW111" s="44" t="str">
        <f t="shared" si="271"/>
        <v/>
      </c>
      <c r="CX111" s="44" t="str">
        <f t="shared" si="272"/>
        <v/>
      </c>
      <c r="CY111" s="44" t="str">
        <f t="shared" si="273"/>
        <v/>
      </c>
      <c r="CZ111" s="44" t="str">
        <f t="shared" si="227"/>
        <v/>
      </c>
      <c r="DA111" s="45">
        <f t="shared" si="228"/>
        <v>0</v>
      </c>
      <c r="DB111" s="45">
        <f t="shared" si="229"/>
        <v>0</v>
      </c>
      <c r="DC111" s="45">
        <f t="shared" si="230"/>
        <v>0</v>
      </c>
      <c r="DD111" s="45">
        <f t="shared" si="231"/>
        <v>0</v>
      </c>
      <c r="DE111" s="45">
        <f t="shared" si="232"/>
        <v>0</v>
      </c>
      <c r="DF111" s="45">
        <f t="shared" si="233"/>
        <v>0</v>
      </c>
      <c r="DG111" s="45">
        <f t="shared" si="234"/>
        <v>0</v>
      </c>
      <c r="DH111" s="45">
        <f t="shared" si="235"/>
        <v>0</v>
      </c>
      <c r="DI111" s="45">
        <f t="shared" si="236"/>
        <v>0</v>
      </c>
      <c r="DJ111" s="45">
        <f t="shared" si="237"/>
        <v>0</v>
      </c>
      <c r="DK111" s="45">
        <f t="shared" si="238"/>
        <v>0</v>
      </c>
      <c r="DL111" s="45">
        <f t="shared" si="239"/>
        <v>0</v>
      </c>
      <c r="DM111" s="45">
        <f t="shared" si="240"/>
        <v>0</v>
      </c>
      <c r="DN111" s="45">
        <f t="shared" si="241"/>
        <v>0</v>
      </c>
      <c r="DO111" s="45">
        <f t="shared" si="242"/>
        <v>0</v>
      </c>
      <c r="DP111" s="45">
        <f t="shared" si="243"/>
        <v>0</v>
      </c>
      <c r="DQ111" s="45">
        <f t="shared" si="244"/>
        <v>0</v>
      </c>
      <c r="DR111" s="45">
        <f t="shared" si="245"/>
        <v>0</v>
      </c>
      <c r="DS111" s="45">
        <f t="shared" si="246"/>
        <v>0</v>
      </c>
      <c r="DT111" s="45">
        <f t="shared" si="247"/>
        <v>0</v>
      </c>
      <c r="DU111" s="45">
        <f t="shared" si="248"/>
        <v>0</v>
      </c>
      <c r="DV111" s="45">
        <f t="shared" si="249"/>
        <v>0</v>
      </c>
      <c r="DW111" s="45">
        <f t="shared" si="250"/>
        <v>0</v>
      </c>
      <c r="DX111" s="45">
        <f t="shared" si="251"/>
        <v>0</v>
      </c>
      <c r="DY111" s="45">
        <f t="shared" si="252"/>
        <v>0</v>
      </c>
      <c r="DZ111" s="45">
        <f t="shared" si="253"/>
        <v>0</v>
      </c>
    </row>
    <row r="112" spans="1:130" x14ac:dyDescent="0.25">
      <c r="A112" s="66" t="s">
        <v>49</v>
      </c>
      <c r="B112" s="47">
        <f>+D112+F112+H112+J112+L112+N112+P112+R112+T112+V112+X112+Z112+AB112+AD112+AF112+AH112+AJ112+AL112+AN112+AP112</f>
        <v>0</v>
      </c>
      <c r="C112" s="48">
        <f>+E112+G112+I112+K112+M112+O112+Q112+S112+U112+W112+Y112+AA112+AC112+AE112+AG112+AI112+AK112+AM112+AO112+AQ112</f>
        <v>0</v>
      </c>
      <c r="D112" s="37"/>
      <c r="E112" s="38"/>
      <c r="F112" s="39"/>
      <c r="G112" s="38"/>
      <c r="H112" s="39"/>
      <c r="I112" s="42"/>
      <c r="J112" s="37"/>
      <c r="K112" s="37"/>
      <c r="L112" s="39"/>
      <c r="M112" s="42"/>
      <c r="N112" s="37"/>
      <c r="O112" s="38"/>
      <c r="P112" s="39"/>
      <c r="Q112" s="38"/>
      <c r="R112" s="39"/>
      <c r="S112" s="38"/>
      <c r="T112" s="39"/>
      <c r="U112" s="38"/>
      <c r="V112" s="39"/>
      <c r="W112" s="38"/>
      <c r="X112" s="39"/>
      <c r="Y112" s="38"/>
      <c r="Z112" s="39"/>
      <c r="AA112" s="38"/>
      <c r="AB112" s="39"/>
      <c r="AC112" s="38"/>
      <c r="AD112" s="39"/>
      <c r="AE112" s="38"/>
      <c r="AF112" s="39"/>
      <c r="AG112" s="38"/>
      <c r="AH112" s="39"/>
      <c r="AI112" s="38"/>
      <c r="AJ112" s="39"/>
      <c r="AK112" s="38"/>
      <c r="AL112" s="39"/>
      <c r="AM112" s="38"/>
      <c r="AN112" s="39"/>
      <c r="AO112" s="38"/>
      <c r="AP112" s="39"/>
      <c r="AQ112" s="40"/>
      <c r="AR112" s="37"/>
      <c r="AS112" s="40"/>
      <c r="AT112" s="37"/>
      <c r="AU112" s="38"/>
      <c r="AV112" s="39"/>
      <c r="AW112" s="42"/>
      <c r="AX112" s="43" t="str">
        <f t="shared" si="221"/>
        <v/>
      </c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10"/>
      <c r="BJ112" s="10"/>
      <c r="BK112" s="10"/>
      <c r="BL112" s="10"/>
      <c r="BU112" s="10"/>
      <c r="BW112" s="11"/>
      <c r="CA112" s="44" t="str">
        <f t="shared" si="222"/>
        <v/>
      </c>
      <c r="CB112" s="44" t="str">
        <f t="shared" si="223"/>
        <v/>
      </c>
      <c r="CC112" s="44" t="str">
        <f t="shared" si="224"/>
        <v/>
      </c>
      <c r="CD112" s="44" t="str">
        <f t="shared" si="225"/>
        <v/>
      </c>
      <c r="CE112" s="44" t="str">
        <f t="shared" si="226"/>
        <v/>
      </c>
      <c r="CF112" s="44" t="str">
        <f t="shared" si="254"/>
        <v/>
      </c>
      <c r="CG112" s="44" t="str">
        <f t="shared" si="255"/>
        <v/>
      </c>
      <c r="CH112" s="44" t="str">
        <f t="shared" si="256"/>
        <v/>
      </c>
      <c r="CI112" s="44" t="str">
        <f t="shared" si="257"/>
        <v/>
      </c>
      <c r="CJ112" s="44" t="str">
        <f t="shared" si="258"/>
        <v/>
      </c>
      <c r="CK112" s="44" t="str">
        <f t="shared" si="259"/>
        <v/>
      </c>
      <c r="CL112" s="44" t="str">
        <f t="shared" si="260"/>
        <v/>
      </c>
      <c r="CM112" s="44" t="str">
        <f t="shared" si="261"/>
        <v/>
      </c>
      <c r="CN112" s="44" t="str">
        <f t="shared" si="262"/>
        <v/>
      </c>
      <c r="CO112" s="44" t="str">
        <f t="shared" si="263"/>
        <v/>
      </c>
      <c r="CP112" s="44" t="str">
        <f t="shared" si="264"/>
        <v/>
      </c>
      <c r="CQ112" s="44" t="str">
        <f t="shared" si="265"/>
        <v/>
      </c>
      <c r="CR112" s="44" t="str">
        <f t="shared" si="266"/>
        <v/>
      </c>
      <c r="CS112" s="44" t="str">
        <f t="shared" si="267"/>
        <v/>
      </c>
      <c r="CT112" s="44" t="str">
        <f t="shared" si="268"/>
        <v/>
      </c>
      <c r="CU112" s="44" t="str">
        <f t="shared" si="269"/>
        <v/>
      </c>
      <c r="CV112" s="44" t="str">
        <f t="shared" si="270"/>
        <v/>
      </c>
      <c r="CW112" s="44" t="str">
        <f t="shared" si="271"/>
        <v/>
      </c>
      <c r="CX112" s="44" t="str">
        <f t="shared" si="272"/>
        <v/>
      </c>
      <c r="CY112" s="44" t="str">
        <f t="shared" si="273"/>
        <v/>
      </c>
      <c r="CZ112" s="44" t="str">
        <f t="shared" si="227"/>
        <v/>
      </c>
      <c r="DA112" s="45">
        <f t="shared" si="228"/>
        <v>0</v>
      </c>
      <c r="DB112" s="45">
        <f t="shared" si="229"/>
        <v>0</v>
      </c>
      <c r="DC112" s="45">
        <f t="shared" si="230"/>
        <v>0</v>
      </c>
      <c r="DD112" s="45">
        <f t="shared" si="231"/>
        <v>0</v>
      </c>
      <c r="DE112" s="45">
        <f t="shared" si="232"/>
        <v>0</v>
      </c>
      <c r="DF112" s="45">
        <f t="shared" si="233"/>
        <v>0</v>
      </c>
      <c r="DG112" s="45">
        <f t="shared" si="234"/>
        <v>0</v>
      </c>
      <c r="DH112" s="45">
        <f t="shared" si="235"/>
        <v>0</v>
      </c>
      <c r="DI112" s="45">
        <f t="shared" si="236"/>
        <v>0</v>
      </c>
      <c r="DJ112" s="45">
        <f t="shared" si="237"/>
        <v>0</v>
      </c>
      <c r="DK112" s="45">
        <f t="shared" si="238"/>
        <v>0</v>
      </c>
      <c r="DL112" s="45">
        <f t="shared" si="239"/>
        <v>0</v>
      </c>
      <c r="DM112" s="45">
        <f t="shared" si="240"/>
        <v>0</v>
      </c>
      <c r="DN112" s="45">
        <f t="shared" si="241"/>
        <v>0</v>
      </c>
      <c r="DO112" s="45">
        <f t="shared" si="242"/>
        <v>0</v>
      </c>
      <c r="DP112" s="45">
        <f t="shared" si="243"/>
        <v>0</v>
      </c>
      <c r="DQ112" s="45">
        <f t="shared" si="244"/>
        <v>0</v>
      </c>
      <c r="DR112" s="45">
        <f t="shared" si="245"/>
        <v>0</v>
      </c>
      <c r="DS112" s="45">
        <f t="shared" si="246"/>
        <v>0</v>
      </c>
      <c r="DT112" s="45">
        <f t="shared" si="247"/>
        <v>0</v>
      </c>
      <c r="DU112" s="45">
        <f t="shared" si="248"/>
        <v>0</v>
      </c>
      <c r="DV112" s="45">
        <f t="shared" si="249"/>
        <v>0</v>
      </c>
      <c r="DW112" s="45">
        <f t="shared" si="250"/>
        <v>0</v>
      </c>
      <c r="DX112" s="45">
        <f t="shared" si="251"/>
        <v>0</v>
      </c>
      <c r="DY112" s="45">
        <f t="shared" si="252"/>
        <v>0</v>
      </c>
      <c r="DZ112" s="45">
        <f t="shared" si="253"/>
        <v>0</v>
      </c>
    </row>
    <row r="113" spans="1:130" x14ac:dyDescent="0.25">
      <c r="A113" s="46" t="s">
        <v>50</v>
      </c>
      <c r="B113" s="47">
        <f>+P113+R113+T113+V113+X113+Z113+AB113+AD113+AF113+AH113+AJ113+AL113+AN113+AP113</f>
        <v>0</v>
      </c>
      <c r="C113" s="48">
        <f>+Q113+S113+U113+W113+Y113+AA113+AC113+AE113+AG113+AI113+AK113+AM113+AO113+AQ113</f>
        <v>0</v>
      </c>
      <c r="D113" s="33"/>
      <c r="E113" s="34"/>
      <c r="F113" s="35"/>
      <c r="G113" s="34"/>
      <c r="H113" s="35"/>
      <c r="I113" s="34"/>
      <c r="J113" s="35"/>
      <c r="K113" s="34"/>
      <c r="L113" s="35"/>
      <c r="M113" s="36"/>
      <c r="N113" s="33"/>
      <c r="O113" s="34"/>
      <c r="P113" s="39"/>
      <c r="Q113" s="38"/>
      <c r="R113" s="39"/>
      <c r="S113" s="38"/>
      <c r="T113" s="39"/>
      <c r="U113" s="38"/>
      <c r="V113" s="39"/>
      <c r="W113" s="38"/>
      <c r="X113" s="39"/>
      <c r="Y113" s="38"/>
      <c r="Z113" s="39"/>
      <c r="AA113" s="38"/>
      <c r="AB113" s="39"/>
      <c r="AC113" s="38"/>
      <c r="AD113" s="39"/>
      <c r="AE113" s="38"/>
      <c r="AF113" s="39"/>
      <c r="AG113" s="38"/>
      <c r="AH113" s="39"/>
      <c r="AI113" s="38"/>
      <c r="AJ113" s="39"/>
      <c r="AK113" s="38"/>
      <c r="AL113" s="39"/>
      <c r="AM113" s="38"/>
      <c r="AN113" s="39"/>
      <c r="AO113" s="38"/>
      <c r="AP113" s="39"/>
      <c r="AQ113" s="40"/>
      <c r="AR113" s="37"/>
      <c r="AS113" s="40"/>
      <c r="AT113" s="37"/>
      <c r="AU113" s="38"/>
      <c r="AV113" s="39"/>
      <c r="AW113" s="42"/>
      <c r="AX113" s="43" t="str">
        <f t="shared" si="221"/>
        <v/>
      </c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10"/>
      <c r="BJ113" s="10"/>
      <c r="BK113" s="10"/>
      <c r="BL113" s="10"/>
      <c r="BU113" s="10"/>
      <c r="BW113" s="11"/>
      <c r="CA113" s="44" t="str">
        <f t="shared" si="222"/>
        <v/>
      </c>
      <c r="CB113" s="44" t="str">
        <f t="shared" si="223"/>
        <v/>
      </c>
      <c r="CC113" s="44" t="str">
        <f t="shared" si="224"/>
        <v/>
      </c>
      <c r="CD113" s="44" t="str">
        <f t="shared" si="225"/>
        <v/>
      </c>
      <c r="CE113" s="44" t="str">
        <f t="shared" si="226"/>
        <v/>
      </c>
      <c r="CF113" s="44" t="str">
        <f t="shared" si="254"/>
        <v/>
      </c>
      <c r="CG113" s="44" t="str">
        <f t="shared" si="255"/>
        <v/>
      </c>
      <c r="CH113" s="44" t="str">
        <f t="shared" si="256"/>
        <v/>
      </c>
      <c r="CI113" s="44" t="str">
        <f t="shared" si="257"/>
        <v/>
      </c>
      <c r="CJ113" s="44" t="str">
        <f t="shared" si="258"/>
        <v/>
      </c>
      <c r="CK113" s="44" t="str">
        <f t="shared" si="259"/>
        <v/>
      </c>
      <c r="CL113" s="44" t="str">
        <f t="shared" si="260"/>
        <v/>
      </c>
      <c r="CM113" s="44" t="str">
        <f t="shared" si="261"/>
        <v/>
      </c>
      <c r="CN113" s="44" t="str">
        <f t="shared" si="262"/>
        <v/>
      </c>
      <c r="CO113" s="44" t="str">
        <f t="shared" si="263"/>
        <v/>
      </c>
      <c r="CP113" s="44" t="str">
        <f t="shared" si="264"/>
        <v/>
      </c>
      <c r="CQ113" s="44" t="str">
        <f t="shared" si="265"/>
        <v/>
      </c>
      <c r="CR113" s="44" t="str">
        <f t="shared" si="266"/>
        <v/>
      </c>
      <c r="CS113" s="44" t="str">
        <f t="shared" si="267"/>
        <v/>
      </c>
      <c r="CT113" s="44" t="str">
        <f t="shared" si="268"/>
        <v/>
      </c>
      <c r="CU113" s="44" t="str">
        <f t="shared" si="269"/>
        <v/>
      </c>
      <c r="CV113" s="44" t="str">
        <f t="shared" si="270"/>
        <v/>
      </c>
      <c r="CW113" s="44" t="str">
        <f t="shared" si="271"/>
        <v/>
      </c>
      <c r="CX113" s="44" t="str">
        <f t="shared" si="272"/>
        <v/>
      </c>
      <c r="CY113" s="44" t="str">
        <f t="shared" si="273"/>
        <v/>
      </c>
      <c r="CZ113" s="44" t="str">
        <f t="shared" si="227"/>
        <v/>
      </c>
      <c r="DA113" s="45">
        <f t="shared" si="228"/>
        <v>0</v>
      </c>
      <c r="DB113" s="45">
        <f t="shared" si="229"/>
        <v>0</v>
      </c>
      <c r="DC113" s="45">
        <f t="shared" si="230"/>
        <v>0</v>
      </c>
      <c r="DD113" s="45">
        <f t="shared" si="231"/>
        <v>0</v>
      </c>
      <c r="DE113" s="45">
        <f t="shared" si="232"/>
        <v>0</v>
      </c>
      <c r="DF113" s="45">
        <f t="shared" si="233"/>
        <v>0</v>
      </c>
      <c r="DG113" s="45">
        <f t="shared" si="234"/>
        <v>0</v>
      </c>
      <c r="DH113" s="45">
        <f t="shared" si="235"/>
        <v>0</v>
      </c>
      <c r="DI113" s="45">
        <f t="shared" si="236"/>
        <v>0</v>
      </c>
      <c r="DJ113" s="45">
        <f t="shared" si="237"/>
        <v>0</v>
      </c>
      <c r="DK113" s="45">
        <f t="shared" si="238"/>
        <v>0</v>
      </c>
      <c r="DL113" s="45">
        <f t="shared" si="239"/>
        <v>0</v>
      </c>
      <c r="DM113" s="45">
        <f t="shared" si="240"/>
        <v>0</v>
      </c>
      <c r="DN113" s="45">
        <f t="shared" si="241"/>
        <v>0</v>
      </c>
      <c r="DO113" s="45">
        <f t="shared" si="242"/>
        <v>0</v>
      </c>
      <c r="DP113" s="45">
        <f t="shared" si="243"/>
        <v>0</v>
      </c>
      <c r="DQ113" s="45">
        <f t="shared" si="244"/>
        <v>0</v>
      </c>
      <c r="DR113" s="45">
        <f t="shared" si="245"/>
        <v>0</v>
      </c>
      <c r="DS113" s="45">
        <f t="shared" si="246"/>
        <v>0</v>
      </c>
      <c r="DT113" s="45">
        <f t="shared" si="247"/>
        <v>0</v>
      </c>
      <c r="DU113" s="45">
        <f t="shared" si="248"/>
        <v>0</v>
      </c>
      <c r="DV113" s="45">
        <f t="shared" si="249"/>
        <v>0</v>
      </c>
      <c r="DW113" s="45">
        <f t="shared" si="250"/>
        <v>0</v>
      </c>
      <c r="DX113" s="45">
        <f t="shared" si="251"/>
        <v>0</v>
      </c>
      <c r="DY113" s="45">
        <f t="shared" si="252"/>
        <v>0</v>
      </c>
      <c r="DZ113" s="45">
        <f t="shared" si="253"/>
        <v>0</v>
      </c>
    </row>
    <row r="114" spans="1:130" x14ac:dyDescent="0.25">
      <c r="A114" s="66" t="s">
        <v>51</v>
      </c>
      <c r="B114" s="47">
        <f>+P114+R114+T114+V114+X114+Z114+AB114+AD114+AF114+AH114</f>
        <v>0</v>
      </c>
      <c r="C114" s="48">
        <f>+Q114+S114+U114+W114+Y114+AA114+AC114+AE114+AG114+AI114</f>
        <v>0</v>
      </c>
      <c r="D114" s="33"/>
      <c r="E114" s="34"/>
      <c r="F114" s="35"/>
      <c r="G114" s="34"/>
      <c r="H114" s="35"/>
      <c r="I114" s="34"/>
      <c r="J114" s="35"/>
      <c r="K114" s="34"/>
      <c r="L114" s="35"/>
      <c r="M114" s="36"/>
      <c r="N114" s="33"/>
      <c r="O114" s="34"/>
      <c r="P114" s="39"/>
      <c r="Q114" s="38"/>
      <c r="R114" s="39"/>
      <c r="S114" s="38"/>
      <c r="T114" s="39"/>
      <c r="U114" s="38"/>
      <c r="V114" s="39"/>
      <c r="W114" s="38"/>
      <c r="X114" s="39"/>
      <c r="Y114" s="38"/>
      <c r="Z114" s="39"/>
      <c r="AA114" s="38"/>
      <c r="AB114" s="39"/>
      <c r="AC114" s="38"/>
      <c r="AD114" s="39"/>
      <c r="AE114" s="38"/>
      <c r="AF114" s="39"/>
      <c r="AG114" s="38"/>
      <c r="AH114" s="39"/>
      <c r="AI114" s="38"/>
      <c r="AJ114" s="35"/>
      <c r="AK114" s="34"/>
      <c r="AL114" s="35"/>
      <c r="AM114" s="34"/>
      <c r="AN114" s="35"/>
      <c r="AO114" s="34"/>
      <c r="AP114" s="35"/>
      <c r="AQ114" s="54"/>
      <c r="AR114" s="37"/>
      <c r="AS114" s="40"/>
      <c r="AT114" s="37"/>
      <c r="AU114" s="38"/>
      <c r="AV114" s="39"/>
      <c r="AW114" s="42"/>
      <c r="AX114" s="43" t="str">
        <f t="shared" si="221"/>
        <v/>
      </c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10"/>
      <c r="BJ114" s="10"/>
      <c r="BK114" s="10"/>
      <c r="BL114" s="10"/>
      <c r="BU114" s="10"/>
      <c r="BW114" s="11"/>
      <c r="CA114" s="44" t="str">
        <f t="shared" si="222"/>
        <v/>
      </c>
      <c r="CB114" s="44" t="str">
        <f t="shared" si="223"/>
        <v/>
      </c>
      <c r="CC114" s="44" t="str">
        <f t="shared" si="224"/>
        <v/>
      </c>
      <c r="CD114" s="44" t="str">
        <f t="shared" si="225"/>
        <v/>
      </c>
      <c r="CE114" s="44" t="str">
        <f t="shared" si="226"/>
        <v/>
      </c>
      <c r="CF114" s="44" t="str">
        <f t="shared" si="254"/>
        <v/>
      </c>
      <c r="CG114" s="44" t="str">
        <f t="shared" si="255"/>
        <v/>
      </c>
      <c r="CH114" s="44" t="str">
        <f t="shared" si="256"/>
        <v/>
      </c>
      <c r="CI114" s="44" t="str">
        <f t="shared" si="257"/>
        <v/>
      </c>
      <c r="CJ114" s="44" t="str">
        <f t="shared" si="258"/>
        <v/>
      </c>
      <c r="CK114" s="44" t="str">
        <f t="shared" si="259"/>
        <v/>
      </c>
      <c r="CL114" s="44" t="str">
        <f t="shared" si="260"/>
        <v/>
      </c>
      <c r="CM114" s="44" t="str">
        <f t="shared" si="261"/>
        <v/>
      </c>
      <c r="CN114" s="44" t="str">
        <f t="shared" si="262"/>
        <v/>
      </c>
      <c r="CO114" s="44" t="str">
        <f t="shared" si="263"/>
        <v/>
      </c>
      <c r="CP114" s="44" t="str">
        <f t="shared" si="264"/>
        <v/>
      </c>
      <c r="CQ114" s="44" t="str">
        <f t="shared" si="265"/>
        <v/>
      </c>
      <c r="CR114" s="44" t="str">
        <f t="shared" si="266"/>
        <v/>
      </c>
      <c r="CS114" s="44" t="str">
        <f t="shared" si="267"/>
        <v/>
      </c>
      <c r="CT114" s="44" t="str">
        <f t="shared" si="268"/>
        <v/>
      </c>
      <c r="CU114" s="44" t="str">
        <f t="shared" si="269"/>
        <v/>
      </c>
      <c r="CV114" s="44" t="str">
        <f t="shared" si="270"/>
        <v/>
      </c>
      <c r="CW114" s="44" t="str">
        <f t="shared" si="271"/>
        <v/>
      </c>
      <c r="CX114" s="44" t="str">
        <f t="shared" si="272"/>
        <v/>
      </c>
      <c r="CY114" s="44" t="str">
        <f t="shared" si="273"/>
        <v/>
      </c>
      <c r="CZ114" s="44" t="str">
        <f t="shared" si="227"/>
        <v/>
      </c>
      <c r="DA114" s="45">
        <f t="shared" si="228"/>
        <v>0</v>
      </c>
      <c r="DB114" s="45">
        <f t="shared" si="229"/>
        <v>0</v>
      </c>
      <c r="DC114" s="45">
        <f t="shared" si="230"/>
        <v>0</v>
      </c>
      <c r="DD114" s="45">
        <f t="shared" si="231"/>
        <v>0</v>
      </c>
      <c r="DE114" s="45">
        <f t="shared" si="232"/>
        <v>0</v>
      </c>
      <c r="DF114" s="45">
        <f t="shared" si="233"/>
        <v>0</v>
      </c>
      <c r="DG114" s="45">
        <f t="shared" si="234"/>
        <v>0</v>
      </c>
      <c r="DH114" s="45">
        <f t="shared" si="235"/>
        <v>0</v>
      </c>
      <c r="DI114" s="45">
        <f t="shared" si="236"/>
        <v>0</v>
      </c>
      <c r="DJ114" s="45">
        <f t="shared" si="237"/>
        <v>0</v>
      </c>
      <c r="DK114" s="45">
        <f t="shared" si="238"/>
        <v>0</v>
      </c>
      <c r="DL114" s="45">
        <f t="shared" si="239"/>
        <v>0</v>
      </c>
      <c r="DM114" s="45">
        <f t="shared" si="240"/>
        <v>0</v>
      </c>
      <c r="DN114" s="45">
        <f t="shared" si="241"/>
        <v>0</v>
      </c>
      <c r="DO114" s="45">
        <f t="shared" si="242"/>
        <v>0</v>
      </c>
      <c r="DP114" s="45">
        <f t="shared" si="243"/>
        <v>0</v>
      </c>
      <c r="DQ114" s="45">
        <f t="shared" si="244"/>
        <v>0</v>
      </c>
      <c r="DR114" s="45">
        <f t="shared" si="245"/>
        <v>0</v>
      </c>
      <c r="DS114" s="45">
        <f t="shared" si="246"/>
        <v>0</v>
      </c>
      <c r="DT114" s="45">
        <f t="shared" si="247"/>
        <v>0</v>
      </c>
      <c r="DU114" s="45">
        <f t="shared" si="248"/>
        <v>0</v>
      </c>
      <c r="DV114" s="45">
        <f t="shared" si="249"/>
        <v>0</v>
      </c>
      <c r="DW114" s="45">
        <f t="shared" si="250"/>
        <v>0</v>
      </c>
      <c r="DX114" s="45">
        <f t="shared" si="251"/>
        <v>0</v>
      </c>
      <c r="DY114" s="45">
        <f t="shared" si="252"/>
        <v>0</v>
      </c>
      <c r="DZ114" s="45">
        <f t="shared" si="253"/>
        <v>0</v>
      </c>
    </row>
    <row r="115" spans="1:130" x14ac:dyDescent="0.25">
      <c r="A115" s="66" t="s">
        <v>52</v>
      </c>
      <c r="B115" s="47">
        <f t="shared" ref="B115:C117" si="274">+D115+F115+H115+J115+L115+N115+P115+R115+T115+V115+X115+Z115+AB115+AD115+AF115+AH115+AJ115+AL115+AN115+AP115</f>
        <v>0</v>
      </c>
      <c r="C115" s="48">
        <f t="shared" si="274"/>
        <v>0</v>
      </c>
      <c r="D115" s="37"/>
      <c r="E115" s="38"/>
      <c r="F115" s="39"/>
      <c r="G115" s="38"/>
      <c r="H115" s="39"/>
      <c r="I115" s="42"/>
      <c r="J115" s="37"/>
      <c r="K115" s="37"/>
      <c r="L115" s="39"/>
      <c r="M115" s="42"/>
      <c r="N115" s="37"/>
      <c r="O115" s="38"/>
      <c r="P115" s="39"/>
      <c r="Q115" s="38"/>
      <c r="R115" s="39"/>
      <c r="S115" s="38"/>
      <c r="T115" s="39"/>
      <c r="U115" s="38"/>
      <c r="V115" s="39"/>
      <c r="W115" s="38"/>
      <c r="X115" s="39"/>
      <c r="Y115" s="38"/>
      <c r="Z115" s="39"/>
      <c r="AA115" s="38"/>
      <c r="AB115" s="39"/>
      <c r="AC115" s="38"/>
      <c r="AD115" s="39"/>
      <c r="AE115" s="38"/>
      <c r="AF115" s="39"/>
      <c r="AG115" s="38"/>
      <c r="AH115" s="39"/>
      <c r="AI115" s="38"/>
      <c r="AJ115" s="39"/>
      <c r="AK115" s="38"/>
      <c r="AL115" s="39"/>
      <c r="AM115" s="38"/>
      <c r="AN115" s="39"/>
      <c r="AO115" s="38"/>
      <c r="AP115" s="39"/>
      <c r="AQ115" s="40"/>
      <c r="AR115" s="37"/>
      <c r="AS115" s="40"/>
      <c r="AT115" s="37"/>
      <c r="AU115" s="38"/>
      <c r="AV115" s="39"/>
      <c r="AW115" s="42"/>
      <c r="AX115" s="43" t="str">
        <f t="shared" si="221"/>
        <v/>
      </c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10"/>
      <c r="BJ115" s="10"/>
      <c r="BK115" s="10"/>
      <c r="BL115" s="10"/>
      <c r="BU115" s="10"/>
      <c r="BW115" s="11"/>
      <c r="CA115" s="44" t="str">
        <f t="shared" si="222"/>
        <v/>
      </c>
      <c r="CB115" s="44" t="str">
        <f t="shared" si="223"/>
        <v/>
      </c>
      <c r="CC115" s="44" t="str">
        <f t="shared" si="224"/>
        <v/>
      </c>
      <c r="CD115" s="44" t="str">
        <f t="shared" si="225"/>
        <v/>
      </c>
      <c r="CE115" s="44" t="str">
        <f t="shared" si="226"/>
        <v/>
      </c>
      <c r="CF115" s="44" t="str">
        <f t="shared" si="254"/>
        <v/>
      </c>
      <c r="CG115" s="44" t="str">
        <f t="shared" si="255"/>
        <v/>
      </c>
      <c r="CH115" s="44" t="str">
        <f t="shared" si="256"/>
        <v/>
      </c>
      <c r="CI115" s="44" t="str">
        <f t="shared" si="257"/>
        <v/>
      </c>
      <c r="CJ115" s="44" t="str">
        <f t="shared" si="258"/>
        <v/>
      </c>
      <c r="CK115" s="44" t="str">
        <f t="shared" si="259"/>
        <v/>
      </c>
      <c r="CL115" s="44" t="str">
        <f t="shared" si="260"/>
        <v/>
      </c>
      <c r="CM115" s="44" t="str">
        <f t="shared" si="261"/>
        <v/>
      </c>
      <c r="CN115" s="44" t="str">
        <f t="shared" si="262"/>
        <v/>
      </c>
      <c r="CO115" s="44" t="str">
        <f t="shared" si="263"/>
        <v/>
      </c>
      <c r="CP115" s="44" t="str">
        <f t="shared" si="264"/>
        <v/>
      </c>
      <c r="CQ115" s="44" t="str">
        <f t="shared" si="265"/>
        <v/>
      </c>
      <c r="CR115" s="44" t="str">
        <f t="shared" si="266"/>
        <v/>
      </c>
      <c r="CS115" s="44" t="str">
        <f t="shared" si="267"/>
        <v/>
      </c>
      <c r="CT115" s="44" t="str">
        <f t="shared" si="268"/>
        <v/>
      </c>
      <c r="CU115" s="44" t="str">
        <f t="shared" si="269"/>
        <v/>
      </c>
      <c r="CV115" s="44" t="str">
        <f t="shared" si="270"/>
        <v/>
      </c>
      <c r="CW115" s="44" t="str">
        <f t="shared" si="271"/>
        <v/>
      </c>
      <c r="CX115" s="44" t="str">
        <f t="shared" si="272"/>
        <v/>
      </c>
      <c r="CY115" s="44" t="str">
        <f t="shared" si="273"/>
        <v/>
      </c>
      <c r="CZ115" s="44" t="str">
        <f t="shared" si="227"/>
        <v/>
      </c>
      <c r="DA115" s="45">
        <f t="shared" si="228"/>
        <v>0</v>
      </c>
      <c r="DB115" s="45">
        <f t="shared" si="229"/>
        <v>0</v>
      </c>
      <c r="DC115" s="45">
        <f t="shared" si="230"/>
        <v>0</v>
      </c>
      <c r="DD115" s="45">
        <f t="shared" si="231"/>
        <v>0</v>
      </c>
      <c r="DE115" s="45">
        <f t="shared" si="232"/>
        <v>0</v>
      </c>
      <c r="DF115" s="45">
        <f t="shared" si="233"/>
        <v>0</v>
      </c>
      <c r="DG115" s="45">
        <f t="shared" si="234"/>
        <v>0</v>
      </c>
      <c r="DH115" s="45">
        <f t="shared" si="235"/>
        <v>0</v>
      </c>
      <c r="DI115" s="45">
        <f t="shared" si="236"/>
        <v>0</v>
      </c>
      <c r="DJ115" s="45">
        <f t="shared" si="237"/>
        <v>0</v>
      </c>
      <c r="DK115" s="45">
        <f t="shared" si="238"/>
        <v>0</v>
      </c>
      <c r="DL115" s="45">
        <f t="shared" si="239"/>
        <v>0</v>
      </c>
      <c r="DM115" s="45">
        <f t="shared" si="240"/>
        <v>0</v>
      </c>
      <c r="DN115" s="45">
        <f t="shared" si="241"/>
        <v>0</v>
      </c>
      <c r="DO115" s="45">
        <f t="shared" si="242"/>
        <v>0</v>
      </c>
      <c r="DP115" s="45">
        <f t="shared" si="243"/>
        <v>0</v>
      </c>
      <c r="DQ115" s="45">
        <f t="shared" si="244"/>
        <v>0</v>
      </c>
      <c r="DR115" s="45">
        <f t="shared" si="245"/>
        <v>0</v>
      </c>
      <c r="DS115" s="45">
        <f t="shared" si="246"/>
        <v>0</v>
      </c>
      <c r="DT115" s="45">
        <f t="shared" si="247"/>
        <v>0</v>
      </c>
      <c r="DU115" s="45">
        <f t="shared" si="248"/>
        <v>0</v>
      </c>
      <c r="DV115" s="45">
        <f t="shared" si="249"/>
        <v>0</v>
      </c>
      <c r="DW115" s="45">
        <f t="shared" si="250"/>
        <v>0</v>
      </c>
      <c r="DX115" s="45">
        <f t="shared" si="251"/>
        <v>0</v>
      </c>
      <c r="DY115" s="45">
        <f t="shared" si="252"/>
        <v>0</v>
      </c>
      <c r="DZ115" s="45">
        <f t="shared" si="253"/>
        <v>0</v>
      </c>
    </row>
    <row r="116" spans="1:130" x14ac:dyDescent="0.25">
      <c r="A116" s="66" t="s">
        <v>53</v>
      </c>
      <c r="B116" s="47">
        <f t="shared" si="274"/>
        <v>0</v>
      </c>
      <c r="C116" s="48">
        <f t="shared" si="274"/>
        <v>0</v>
      </c>
      <c r="D116" s="37"/>
      <c r="E116" s="38"/>
      <c r="F116" s="39"/>
      <c r="G116" s="38"/>
      <c r="H116" s="39"/>
      <c r="I116" s="42"/>
      <c r="J116" s="37"/>
      <c r="K116" s="37"/>
      <c r="L116" s="39"/>
      <c r="M116" s="42"/>
      <c r="N116" s="37"/>
      <c r="O116" s="38"/>
      <c r="P116" s="39"/>
      <c r="Q116" s="38"/>
      <c r="R116" s="39"/>
      <c r="S116" s="38"/>
      <c r="T116" s="39"/>
      <c r="U116" s="38"/>
      <c r="V116" s="39"/>
      <c r="W116" s="38"/>
      <c r="X116" s="39"/>
      <c r="Y116" s="38"/>
      <c r="Z116" s="39"/>
      <c r="AA116" s="38"/>
      <c r="AB116" s="39"/>
      <c r="AC116" s="38"/>
      <c r="AD116" s="39"/>
      <c r="AE116" s="38"/>
      <c r="AF116" s="39"/>
      <c r="AG116" s="38"/>
      <c r="AH116" s="39"/>
      <c r="AI116" s="38"/>
      <c r="AJ116" s="39"/>
      <c r="AK116" s="38"/>
      <c r="AL116" s="39"/>
      <c r="AM116" s="38"/>
      <c r="AN116" s="39"/>
      <c r="AO116" s="38"/>
      <c r="AP116" s="39"/>
      <c r="AQ116" s="40"/>
      <c r="AR116" s="37"/>
      <c r="AS116" s="40"/>
      <c r="AT116" s="37"/>
      <c r="AU116" s="38"/>
      <c r="AV116" s="39"/>
      <c r="AW116" s="42"/>
      <c r="AX116" s="43" t="str">
        <f t="shared" si="221"/>
        <v/>
      </c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10"/>
      <c r="BJ116" s="10"/>
      <c r="BK116" s="10"/>
      <c r="BL116" s="10"/>
      <c r="BU116" s="10"/>
      <c r="BW116" s="11"/>
      <c r="CA116" s="44" t="str">
        <f t="shared" si="222"/>
        <v/>
      </c>
      <c r="CB116" s="44" t="str">
        <f t="shared" si="223"/>
        <v/>
      </c>
      <c r="CC116" s="44" t="str">
        <f t="shared" si="224"/>
        <v/>
      </c>
      <c r="CD116" s="44" t="str">
        <f t="shared" si="225"/>
        <v/>
      </c>
      <c r="CE116" s="44" t="str">
        <f t="shared" si="226"/>
        <v/>
      </c>
      <c r="CF116" s="44" t="str">
        <f t="shared" si="254"/>
        <v/>
      </c>
      <c r="CG116" s="44" t="str">
        <f t="shared" si="255"/>
        <v/>
      </c>
      <c r="CH116" s="44" t="str">
        <f t="shared" si="256"/>
        <v/>
      </c>
      <c r="CI116" s="44" t="str">
        <f t="shared" si="257"/>
        <v/>
      </c>
      <c r="CJ116" s="44" t="str">
        <f t="shared" si="258"/>
        <v/>
      </c>
      <c r="CK116" s="44" t="str">
        <f t="shared" si="259"/>
        <v/>
      </c>
      <c r="CL116" s="44" t="str">
        <f t="shared" si="260"/>
        <v/>
      </c>
      <c r="CM116" s="44" t="str">
        <f t="shared" si="261"/>
        <v/>
      </c>
      <c r="CN116" s="44" t="str">
        <f t="shared" si="262"/>
        <v/>
      </c>
      <c r="CO116" s="44" t="str">
        <f t="shared" si="263"/>
        <v/>
      </c>
      <c r="CP116" s="44" t="str">
        <f t="shared" si="264"/>
        <v/>
      </c>
      <c r="CQ116" s="44" t="str">
        <f t="shared" si="265"/>
        <v/>
      </c>
      <c r="CR116" s="44" t="str">
        <f t="shared" si="266"/>
        <v/>
      </c>
      <c r="CS116" s="44" t="str">
        <f t="shared" si="267"/>
        <v/>
      </c>
      <c r="CT116" s="44" t="str">
        <f t="shared" si="268"/>
        <v/>
      </c>
      <c r="CU116" s="44" t="str">
        <f t="shared" si="269"/>
        <v/>
      </c>
      <c r="CV116" s="44" t="str">
        <f t="shared" si="270"/>
        <v/>
      </c>
      <c r="CW116" s="44" t="str">
        <f t="shared" si="271"/>
        <v/>
      </c>
      <c r="CX116" s="44" t="str">
        <f t="shared" si="272"/>
        <v/>
      </c>
      <c r="CY116" s="44" t="str">
        <f t="shared" si="273"/>
        <v/>
      </c>
      <c r="CZ116" s="44" t="str">
        <f t="shared" si="227"/>
        <v/>
      </c>
      <c r="DA116" s="45">
        <f t="shared" si="228"/>
        <v>0</v>
      </c>
      <c r="DB116" s="45">
        <f t="shared" si="229"/>
        <v>0</v>
      </c>
      <c r="DC116" s="45">
        <f t="shared" si="230"/>
        <v>0</v>
      </c>
      <c r="DD116" s="45">
        <f t="shared" si="231"/>
        <v>0</v>
      </c>
      <c r="DE116" s="45">
        <f t="shared" si="232"/>
        <v>0</v>
      </c>
      <c r="DF116" s="45">
        <f t="shared" si="233"/>
        <v>0</v>
      </c>
      <c r="DG116" s="45">
        <f t="shared" si="234"/>
        <v>0</v>
      </c>
      <c r="DH116" s="45">
        <f t="shared" si="235"/>
        <v>0</v>
      </c>
      <c r="DI116" s="45">
        <f t="shared" si="236"/>
        <v>0</v>
      </c>
      <c r="DJ116" s="45">
        <f t="shared" si="237"/>
        <v>0</v>
      </c>
      <c r="DK116" s="45">
        <f t="shared" si="238"/>
        <v>0</v>
      </c>
      <c r="DL116" s="45">
        <f t="shared" si="239"/>
        <v>0</v>
      </c>
      <c r="DM116" s="45">
        <f t="shared" si="240"/>
        <v>0</v>
      </c>
      <c r="DN116" s="45">
        <f t="shared" si="241"/>
        <v>0</v>
      </c>
      <c r="DO116" s="45">
        <f t="shared" si="242"/>
        <v>0</v>
      </c>
      <c r="DP116" s="45">
        <f t="shared" si="243"/>
        <v>0</v>
      </c>
      <c r="DQ116" s="45">
        <f t="shared" si="244"/>
        <v>0</v>
      </c>
      <c r="DR116" s="45">
        <f t="shared" si="245"/>
        <v>0</v>
      </c>
      <c r="DS116" s="45">
        <f t="shared" si="246"/>
        <v>0</v>
      </c>
      <c r="DT116" s="45">
        <f t="shared" si="247"/>
        <v>0</v>
      </c>
      <c r="DU116" s="45">
        <f t="shared" si="248"/>
        <v>0</v>
      </c>
      <c r="DV116" s="45">
        <f t="shared" si="249"/>
        <v>0</v>
      </c>
      <c r="DW116" s="45">
        <f t="shared" si="250"/>
        <v>0</v>
      </c>
      <c r="DX116" s="45">
        <f t="shared" si="251"/>
        <v>0</v>
      </c>
      <c r="DY116" s="45">
        <f t="shared" si="252"/>
        <v>0</v>
      </c>
      <c r="DZ116" s="45">
        <f t="shared" si="253"/>
        <v>0</v>
      </c>
    </row>
    <row r="117" spans="1:130" x14ac:dyDescent="0.25">
      <c r="A117" s="57" t="s">
        <v>54</v>
      </c>
      <c r="B117" s="411">
        <f t="shared" si="274"/>
        <v>0</v>
      </c>
      <c r="C117" s="57">
        <f t="shared" si="274"/>
        <v>0</v>
      </c>
      <c r="D117" s="58"/>
      <c r="E117" s="59"/>
      <c r="F117" s="60"/>
      <c r="G117" s="59"/>
      <c r="H117" s="60"/>
      <c r="I117" s="61"/>
      <c r="J117" s="58"/>
      <c r="K117" s="58"/>
      <c r="L117" s="60"/>
      <c r="M117" s="61"/>
      <c r="N117" s="58"/>
      <c r="O117" s="59"/>
      <c r="P117" s="60"/>
      <c r="Q117" s="59"/>
      <c r="R117" s="60"/>
      <c r="S117" s="59"/>
      <c r="T117" s="60"/>
      <c r="U117" s="59"/>
      <c r="V117" s="60"/>
      <c r="W117" s="59"/>
      <c r="X117" s="60"/>
      <c r="Y117" s="59"/>
      <c r="Z117" s="60"/>
      <c r="AA117" s="59"/>
      <c r="AB117" s="60"/>
      <c r="AC117" s="59"/>
      <c r="AD117" s="60"/>
      <c r="AE117" s="59"/>
      <c r="AF117" s="60"/>
      <c r="AG117" s="59"/>
      <c r="AH117" s="60"/>
      <c r="AI117" s="59"/>
      <c r="AJ117" s="60"/>
      <c r="AK117" s="59"/>
      <c r="AL117" s="60"/>
      <c r="AM117" s="59"/>
      <c r="AN117" s="60"/>
      <c r="AO117" s="59"/>
      <c r="AP117" s="60"/>
      <c r="AQ117" s="62"/>
      <c r="AR117" s="58"/>
      <c r="AS117" s="62"/>
      <c r="AT117" s="58"/>
      <c r="AU117" s="59"/>
      <c r="AV117" s="60"/>
      <c r="AW117" s="61"/>
      <c r="AX117" s="43" t="str">
        <f t="shared" si="221"/>
        <v/>
      </c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10"/>
      <c r="BJ117" s="10"/>
      <c r="BK117" s="10"/>
      <c r="BL117" s="10"/>
      <c r="BU117" s="10"/>
      <c r="BW117" s="11"/>
      <c r="CA117" s="44" t="str">
        <f t="shared" si="222"/>
        <v/>
      </c>
      <c r="CB117" s="44" t="str">
        <f t="shared" si="223"/>
        <v/>
      </c>
      <c r="CC117" s="44" t="str">
        <f t="shared" si="224"/>
        <v/>
      </c>
      <c r="CD117" s="44" t="str">
        <f t="shared" si="225"/>
        <v/>
      </c>
      <c r="CE117" s="44" t="str">
        <f t="shared" si="226"/>
        <v/>
      </c>
      <c r="CF117" s="44" t="str">
        <f t="shared" si="254"/>
        <v/>
      </c>
      <c r="CG117" s="44" t="str">
        <f t="shared" si="255"/>
        <v/>
      </c>
      <c r="CH117" s="44" t="str">
        <f t="shared" si="256"/>
        <v/>
      </c>
      <c r="CI117" s="44" t="str">
        <f t="shared" si="257"/>
        <v/>
      </c>
      <c r="CJ117" s="44" t="str">
        <f t="shared" si="258"/>
        <v/>
      </c>
      <c r="CK117" s="44" t="str">
        <f t="shared" si="259"/>
        <v/>
      </c>
      <c r="CL117" s="44" t="str">
        <f t="shared" si="260"/>
        <v/>
      </c>
      <c r="CM117" s="44" t="str">
        <f t="shared" si="261"/>
        <v/>
      </c>
      <c r="CN117" s="44" t="str">
        <f t="shared" si="262"/>
        <v/>
      </c>
      <c r="CO117" s="44" t="str">
        <f t="shared" si="263"/>
        <v/>
      </c>
      <c r="CP117" s="44" t="str">
        <f t="shared" si="264"/>
        <v/>
      </c>
      <c r="CQ117" s="44" t="str">
        <f t="shared" si="265"/>
        <v/>
      </c>
      <c r="CR117" s="44" t="str">
        <f t="shared" si="266"/>
        <v/>
      </c>
      <c r="CS117" s="44" t="str">
        <f t="shared" si="267"/>
        <v/>
      </c>
      <c r="CT117" s="44" t="str">
        <f t="shared" si="268"/>
        <v/>
      </c>
      <c r="CU117" s="44" t="str">
        <f t="shared" si="269"/>
        <v/>
      </c>
      <c r="CV117" s="44" t="str">
        <f t="shared" si="270"/>
        <v/>
      </c>
      <c r="CW117" s="44" t="str">
        <f t="shared" si="271"/>
        <v/>
      </c>
      <c r="CX117" s="44" t="str">
        <f t="shared" si="272"/>
        <v/>
      </c>
      <c r="CY117" s="44" t="str">
        <f t="shared" si="273"/>
        <v/>
      </c>
      <c r="CZ117" s="44" t="str">
        <f t="shared" si="227"/>
        <v/>
      </c>
      <c r="DA117" s="45">
        <f t="shared" si="228"/>
        <v>0</v>
      </c>
      <c r="DB117" s="45">
        <f t="shared" si="229"/>
        <v>0</v>
      </c>
      <c r="DC117" s="45">
        <f t="shared" si="230"/>
        <v>0</v>
      </c>
      <c r="DD117" s="45">
        <f t="shared" si="231"/>
        <v>0</v>
      </c>
      <c r="DE117" s="45">
        <f t="shared" si="232"/>
        <v>0</v>
      </c>
      <c r="DF117" s="45">
        <f t="shared" si="233"/>
        <v>0</v>
      </c>
      <c r="DG117" s="45">
        <f t="shared" si="234"/>
        <v>0</v>
      </c>
      <c r="DH117" s="45">
        <f t="shared" si="235"/>
        <v>0</v>
      </c>
      <c r="DI117" s="45">
        <f t="shared" si="236"/>
        <v>0</v>
      </c>
      <c r="DJ117" s="45">
        <f t="shared" si="237"/>
        <v>0</v>
      </c>
      <c r="DK117" s="45">
        <f t="shared" si="238"/>
        <v>0</v>
      </c>
      <c r="DL117" s="45">
        <f t="shared" si="239"/>
        <v>0</v>
      </c>
      <c r="DM117" s="45">
        <f t="shared" si="240"/>
        <v>0</v>
      </c>
      <c r="DN117" s="45">
        <f t="shared" si="241"/>
        <v>0</v>
      </c>
      <c r="DO117" s="45">
        <f t="shared" si="242"/>
        <v>0</v>
      </c>
      <c r="DP117" s="45">
        <f t="shared" si="243"/>
        <v>0</v>
      </c>
      <c r="DQ117" s="45">
        <f t="shared" si="244"/>
        <v>0</v>
      </c>
      <c r="DR117" s="45">
        <f t="shared" si="245"/>
        <v>0</v>
      </c>
      <c r="DS117" s="45">
        <f t="shared" si="246"/>
        <v>0</v>
      </c>
      <c r="DT117" s="45">
        <f t="shared" si="247"/>
        <v>0</v>
      </c>
      <c r="DU117" s="45">
        <f t="shared" si="248"/>
        <v>0</v>
      </c>
      <c r="DV117" s="45">
        <f t="shared" si="249"/>
        <v>0</v>
      </c>
      <c r="DW117" s="45">
        <f t="shared" si="250"/>
        <v>0</v>
      </c>
      <c r="DX117" s="45">
        <f t="shared" si="251"/>
        <v>0</v>
      </c>
      <c r="DY117" s="45">
        <f t="shared" si="252"/>
        <v>0</v>
      </c>
      <c r="DZ117" s="45">
        <f t="shared" si="253"/>
        <v>0</v>
      </c>
    </row>
    <row r="118" spans="1:130" x14ac:dyDescent="0.25">
      <c r="A118" s="15" t="s">
        <v>60</v>
      </c>
      <c r="B118" s="15"/>
      <c r="C118" s="15"/>
      <c r="D118" s="15"/>
      <c r="E118" s="15"/>
      <c r="F118" s="15"/>
      <c r="G118" s="15"/>
      <c r="H118" s="16"/>
      <c r="I118" s="16"/>
      <c r="J118" s="17"/>
      <c r="K118" s="17"/>
      <c r="L118" s="17"/>
      <c r="M118" s="17"/>
      <c r="N118" s="17"/>
      <c r="O118" s="17"/>
      <c r="P118" s="17"/>
      <c r="Q118" s="8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T118" s="14"/>
      <c r="BU118" s="14"/>
      <c r="BV118" s="11"/>
      <c r="BW118" s="11"/>
    </row>
    <row r="119" spans="1:130" ht="15" customHeight="1" x14ac:dyDescent="0.25">
      <c r="A119" s="475" t="s">
        <v>4</v>
      </c>
      <c r="B119" s="478" t="s">
        <v>5</v>
      </c>
      <c r="C119" s="479"/>
      <c r="D119" s="482" t="s">
        <v>6</v>
      </c>
      <c r="E119" s="483"/>
      <c r="F119" s="483"/>
      <c r="G119" s="483"/>
      <c r="H119" s="483"/>
      <c r="I119" s="483"/>
      <c r="J119" s="483"/>
      <c r="K119" s="483"/>
      <c r="L119" s="483"/>
      <c r="M119" s="483"/>
      <c r="N119" s="483"/>
      <c r="O119" s="483"/>
      <c r="P119" s="483"/>
      <c r="Q119" s="483"/>
      <c r="R119" s="483"/>
      <c r="S119" s="483"/>
      <c r="T119" s="483"/>
      <c r="U119" s="483"/>
      <c r="V119" s="483"/>
      <c r="W119" s="483"/>
      <c r="X119" s="483"/>
      <c r="Y119" s="483"/>
      <c r="Z119" s="483"/>
      <c r="AA119" s="483"/>
      <c r="AB119" s="483"/>
      <c r="AC119" s="483"/>
      <c r="AD119" s="483"/>
      <c r="AE119" s="483"/>
      <c r="AF119" s="483"/>
      <c r="AG119" s="483"/>
      <c r="AH119" s="483"/>
      <c r="AI119" s="483"/>
      <c r="AJ119" s="483"/>
      <c r="AK119" s="483"/>
      <c r="AL119" s="483"/>
      <c r="AM119" s="483"/>
      <c r="AN119" s="483"/>
      <c r="AO119" s="483"/>
      <c r="AP119" s="483"/>
      <c r="AQ119" s="484"/>
      <c r="AR119" s="485" t="s">
        <v>7</v>
      </c>
      <c r="AS119" s="486"/>
      <c r="AT119" s="487" t="s">
        <v>8</v>
      </c>
      <c r="AU119" s="488"/>
      <c r="AV119" s="493" t="s">
        <v>9</v>
      </c>
      <c r="AW119" s="496" t="s">
        <v>10</v>
      </c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U119" s="10"/>
      <c r="BV119" s="11"/>
      <c r="BW119" s="11"/>
    </row>
    <row r="120" spans="1:130" ht="15" customHeight="1" x14ac:dyDescent="0.25">
      <c r="A120" s="476"/>
      <c r="B120" s="480"/>
      <c r="C120" s="481"/>
      <c r="D120" s="491" t="s">
        <v>11</v>
      </c>
      <c r="E120" s="485"/>
      <c r="F120" s="491" t="s">
        <v>12</v>
      </c>
      <c r="G120" s="485"/>
      <c r="H120" s="491" t="s">
        <v>13</v>
      </c>
      <c r="I120" s="492"/>
      <c r="J120" s="485" t="s">
        <v>14</v>
      </c>
      <c r="K120" s="485"/>
      <c r="L120" s="491" t="s">
        <v>15</v>
      </c>
      <c r="M120" s="485"/>
      <c r="N120" s="491" t="s">
        <v>16</v>
      </c>
      <c r="O120" s="485"/>
      <c r="P120" s="491" t="s">
        <v>17</v>
      </c>
      <c r="Q120" s="485"/>
      <c r="R120" s="491" t="s">
        <v>18</v>
      </c>
      <c r="S120" s="485"/>
      <c r="T120" s="491" t="s">
        <v>19</v>
      </c>
      <c r="U120" s="492"/>
      <c r="V120" s="491" t="s">
        <v>20</v>
      </c>
      <c r="W120" s="492"/>
      <c r="X120" s="491" t="s">
        <v>21</v>
      </c>
      <c r="Y120" s="492"/>
      <c r="Z120" s="491" t="s">
        <v>22</v>
      </c>
      <c r="AA120" s="492"/>
      <c r="AB120" s="491" t="s">
        <v>23</v>
      </c>
      <c r="AC120" s="492"/>
      <c r="AD120" s="491" t="s">
        <v>24</v>
      </c>
      <c r="AE120" s="492"/>
      <c r="AF120" s="491" t="s">
        <v>25</v>
      </c>
      <c r="AG120" s="492"/>
      <c r="AH120" s="491" t="s">
        <v>26</v>
      </c>
      <c r="AI120" s="492"/>
      <c r="AJ120" s="491" t="s">
        <v>27</v>
      </c>
      <c r="AK120" s="492"/>
      <c r="AL120" s="491" t="s">
        <v>28</v>
      </c>
      <c r="AM120" s="492"/>
      <c r="AN120" s="491" t="s">
        <v>29</v>
      </c>
      <c r="AO120" s="492"/>
      <c r="AP120" s="491" t="s">
        <v>30</v>
      </c>
      <c r="AQ120" s="486"/>
      <c r="AR120" s="499" t="s">
        <v>31</v>
      </c>
      <c r="AS120" s="501" t="s">
        <v>32</v>
      </c>
      <c r="AT120" s="489"/>
      <c r="AU120" s="490"/>
      <c r="AV120" s="494"/>
      <c r="AW120" s="497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U120" s="10"/>
      <c r="BV120" s="11"/>
      <c r="BW120" s="11"/>
    </row>
    <row r="121" spans="1:130" x14ac:dyDescent="0.25">
      <c r="A121" s="477"/>
      <c r="B121" s="24" t="s">
        <v>33</v>
      </c>
      <c r="C121" s="64" t="s">
        <v>34</v>
      </c>
      <c r="D121" s="18" t="s">
        <v>33</v>
      </c>
      <c r="E121" s="25" t="s">
        <v>34</v>
      </c>
      <c r="F121" s="18" t="s">
        <v>33</v>
      </c>
      <c r="G121" s="25" t="s">
        <v>34</v>
      </c>
      <c r="H121" s="18" t="s">
        <v>33</v>
      </c>
      <c r="I121" s="64" t="s">
        <v>34</v>
      </c>
      <c r="J121" s="24" t="s">
        <v>33</v>
      </c>
      <c r="K121" s="25" t="s">
        <v>34</v>
      </c>
      <c r="L121" s="18" t="s">
        <v>33</v>
      </c>
      <c r="M121" s="25" t="s">
        <v>34</v>
      </c>
      <c r="N121" s="18" t="s">
        <v>33</v>
      </c>
      <c r="O121" s="25" t="s">
        <v>34</v>
      </c>
      <c r="P121" s="18" t="s">
        <v>33</v>
      </c>
      <c r="Q121" s="25" t="s">
        <v>34</v>
      </c>
      <c r="R121" s="18" t="s">
        <v>33</v>
      </c>
      <c r="S121" s="25" t="s">
        <v>34</v>
      </c>
      <c r="T121" s="18" t="s">
        <v>33</v>
      </c>
      <c r="U121" s="25" t="s">
        <v>34</v>
      </c>
      <c r="V121" s="18" t="s">
        <v>33</v>
      </c>
      <c r="W121" s="25" t="s">
        <v>34</v>
      </c>
      <c r="X121" s="18" t="s">
        <v>33</v>
      </c>
      <c r="Y121" s="25" t="s">
        <v>34</v>
      </c>
      <c r="Z121" s="18" t="s">
        <v>33</v>
      </c>
      <c r="AA121" s="25" t="s">
        <v>34</v>
      </c>
      <c r="AB121" s="18" t="s">
        <v>33</v>
      </c>
      <c r="AC121" s="25" t="s">
        <v>34</v>
      </c>
      <c r="AD121" s="18" t="s">
        <v>33</v>
      </c>
      <c r="AE121" s="25" t="s">
        <v>34</v>
      </c>
      <c r="AF121" s="18" t="s">
        <v>33</v>
      </c>
      <c r="AG121" s="25" t="s">
        <v>34</v>
      </c>
      <c r="AH121" s="18" t="s">
        <v>33</v>
      </c>
      <c r="AI121" s="25" t="s">
        <v>34</v>
      </c>
      <c r="AJ121" s="18" t="s">
        <v>33</v>
      </c>
      <c r="AK121" s="25" t="s">
        <v>34</v>
      </c>
      <c r="AL121" s="18" t="s">
        <v>33</v>
      </c>
      <c r="AM121" s="25" t="s">
        <v>34</v>
      </c>
      <c r="AN121" s="18" t="s">
        <v>33</v>
      </c>
      <c r="AO121" s="25" t="s">
        <v>34</v>
      </c>
      <c r="AP121" s="18" t="s">
        <v>33</v>
      </c>
      <c r="AQ121" s="26" t="s">
        <v>34</v>
      </c>
      <c r="AR121" s="500"/>
      <c r="AS121" s="502"/>
      <c r="AT121" s="410" t="s">
        <v>35</v>
      </c>
      <c r="AU121" s="408" t="s">
        <v>36</v>
      </c>
      <c r="AV121" s="495"/>
      <c r="AW121" s="498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U121" s="10"/>
      <c r="BV121" s="11"/>
      <c r="BW121" s="11"/>
    </row>
    <row r="122" spans="1:130" x14ac:dyDescent="0.25">
      <c r="A122" s="65" t="s">
        <v>37</v>
      </c>
      <c r="B122" s="31">
        <f t="shared" ref="B122:C129" si="275">+N122+P122+R122+T122+V122+X122+Z122+AB122+AD122+AF122+AH122+AJ122+AL122+AN122+AP122</f>
        <v>0</v>
      </c>
      <c r="C122" s="32">
        <f t="shared" si="275"/>
        <v>0</v>
      </c>
      <c r="D122" s="33"/>
      <c r="E122" s="34"/>
      <c r="F122" s="35"/>
      <c r="G122" s="34"/>
      <c r="H122" s="35"/>
      <c r="I122" s="34"/>
      <c r="J122" s="35"/>
      <c r="K122" s="34"/>
      <c r="L122" s="35"/>
      <c r="M122" s="36"/>
      <c r="N122" s="37"/>
      <c r="O122" s="38"/>
      <c r="P122" s="39"/>
      <c r="Q122" s="38"/>
      <c r="R122" s="39"/>
      <c r="S122" s="38"/>
      <c r="T122" s="39"/>
      <c r="U122" s="38"/>
      <c r="V122" s="39"/>
      <c r="W122" s="38"/>
      <c r="X122" s="39"/>
      <c r="Y122" s="38"/>
      <c r="Z122" s="39"/>
      <c r="AA122" s="38"/>
      <c r="AB122" s="39"/>
      <c r="AC122" s="38"/>
      <c r="AD122" s="39"/>
      <c r="AE122" s="38"/>
      <c r="AF122" s="39"/>
      <c r="AG122" s="38"/>
      <c r="AH122" s="39"/>
      <c r="AI122" s="38"/>
      <c r="AJ122" s="39"/>
      <c r="AK122" s="38"/>
      <c r="AL122" s="39"/>
      <c r="AM122" s="38"/>
      <c r="AN122" s="39"/>
      <c r="AO122" s="38"/>
      <c r="AP122" s="39"/>
      <c r="AQ122" s="40"/>
      <c r="AR122" s="41"/>
      <c r="AS122" s="40"/>
      <c r="AT122" s="37"/>
      <c r="AU122" s="38"/>
      <c r="AV122" s="39"/>
      <c r="AW122" s="42"/>
      <c r="AX122" s="43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10"/>
      <c r="BJ122" s="10"/>
      <c r="BK122" s="10"/>
      <c r="BL122" s="10"/>
      <c r="BU122" s="11"/>
      <c r="BV122" s="11"/>
      <c r="BW122" s="11"/>
      <c r="CA122" s="44" t="str">
        <f t="shared" ref="CA122:CA139" si="277">IF(B122&lt;C122,"* El total de Reactivos NO DEBE ser superior al total de Procesados. ","")</f>
        <v/>
      </c>
      <c r="CB122" s="44" t="str">
        <f t="shared" ref="CB122:CB138" si="278">IF(B122&lt;&gt;(AR122+ AS122),"* La suma de las columnas Sexo DEBE SER IGUAL a los Procesados. ","")</f>
        <v/>
      </c>
      <c r="CC122" s="44" t="str">
        <f t="shared" ref="CC122:CC139" si="279">IF(B122&lt;(AT122+ AU122),"* La suma de las columna Trans NO DEBE ser superior al total de Procesados. ","")</f>
        <v/>
      </c>
      <c r="CD122" s="44" t="str">
        <f t="shared" ref="CD122:CD139" si="280">IF(B122&lt;AV122,"* La columna Pueblos Originarios NO DEBE ser superior al total de Procesados. ","")</f>
        <v/>
      </c>
      <c r="CE122" s="44" t="str">
        <f t="shared" ref="CE122:CE139" si="281">IF(B122&lt;AW122,"* La columna Migrantes NO DEBE ser superior al total de Procesados. ","")</f>
        <v/>
      </c>
      <c r="CF122" s="44" t="str">
        <f>IF(D122&lt;E122,CONCATENATE("* El total de procesados debe ser mayor o igual al total de Reactivos en el grupo de edad ",$D$120),"")</f>
        <v/>
      </c>
      <c r="CG122" s="44" t="str">
        <f>IF(F122&lt;G122,CONCATENATE("* El total de procesados debe ser mayor o igual al total de Reactivos en el grupo de edad ",$F$120),"")</f>
        <v/>
      </c>
      <c r="CH122" s="44" t="str">
        <f>IF(H122&lt;I122,CONCATENATE("* El total de procesados debe ser mayor o igual al total de Reactivos en el grupo de edad ",$H$120),"")</f>
        <v/>
      </c>
      <c r="CI122" s="44" t="str">
        <f>IF(J122&lt;K122,CONCATENATE("* El total de procesados debe ser mayor o igual al total de Reactivos en el grupo de edad ",$J$120),"")</f>
        <v/>
      </c>
      <c r="CJ122" s="44" t="str">
        <f>IF(L122&lt;M122,CONCATENATE("* El total de procesados debe ser mayor o igual al total de Reactivos en el grupo de edad ",$L$120),"")</f>
        <v/>
      </c>
      <c r="CK122" s="44" t="str">
        <f>IF(N122&lt;O122,CONCATENATE("* El total de procesados debe ser mayor o igual al total de Reactivos en el grupo de edad ",$N$120),"")</f>
        <v/>
      </c>
      <c r="CL122" s="44" t="str">
        <f>IF(P122&lt;Q122,CONCATENATE("* El total de procesados debe ser mayor o igual al total de Reactivos en el grupo de edad ",$P$120),"")</f>
        <v/>
      </c>
      <c r="CM122" s="44" t="str">
        <f>IF(R122&lt;S122,CONCATENATE("* El total de procesados debe ser mayor o igual al total de Reactivos en el grupo de edad ",$R$120),"")</f>
        <v/>
      </c>
      <c r="CN122" s="44" t="str">
        <f>IF(T122&lt;U122,CONCATENATE("* El total de procesados debe ser mayor o igual al total de Reactivos en el grupo de edad ",$T$120),"")</f>
        <v/>
      </c>
      <c r="CO122" s="44" t="str">
        <f>IF(V122&lt;W122,CONCATENATE("* El total de procesados debe ser mayor o igual al total de Reactivos en el grupo de edad ",$V$120),"")</f>
        <v/>
      </c>
      <c r="CP122" s="44" t="str">
        <f>IF(X122&lt;Y122,CONCATENATE("* El total de procesados debe ser mayor o igual al total de Reactivos en el grupo de edad ",$X$120),"")</f>
        <v/>
      </c>
      <c r="CQ122" s="44" t="str">
        <f>IF(Z122&lt;AA122,CONCATENATE("* El total de procesados debe ser mayor o igual al total de Reactivos en el grupo de edad ",$Z$120),"")</f>
        <v/>
      </c>
      <c r="CR122" s="44" t="str">
        <f>IF(AB122&lt;AC122,CONCATENATE("* El total de procesados debe ser mayor o igual al total de Reactivos en el grupo de edad ",$AB$120),"")</f>
        <v/>
      </c>
      <c r="CS122" s="44" t="str">
        <f>IF(AD122&lt;AE122,CONCATENATE("* El total de procesados debe ser mayor o igual al total de Reactivos en el grupo de edad ",$AD$120),"")</f>
        <v/>
      </c>
      <c r="CT122" s="44" t="str">
        <f>IF(AF122&lt;AG122,CONCATENATE("* El total de procesados debe ser mayor o igual al total de Reactivos en el grupo de edad ",$AF$120),"")</f>
        <v/>
      </c>
      <c r="CU122" s="44" t="str">
        <f>IF(AH122&lt;AI122,CONCATENATE("* El total de procesados debe ser mayor o igual al total de Reactivos en el grupo de edad ",$AH$120),"")</f>
        <v/>
      </c>
      <c r="CV122" s="44" t="str">
        <f>IF(AJ122&lt;AK122,CONCATENATE("* El total de procesados debe ser mayor o igual al total de Reactivos en el grupo de edad ",$AJ$120),"")</f>
        <v/>
      </c>
      <c r="CW122" s="44" t="str">
        <f>IF(AL122&lt;AM122,CONCATENATE("* El total de procesados debe ser mayor o igual al total de Reactivos en el grupo de edad ",$AL$120),"")</f>
        <v/>
      </c>
      <c r="CX122" s="44" t="str">
        <f>IF(AN122&lt;AO122,CONCATENATE("* El total de procesados debe ser mayor o igual al total de Reactivos en el grupo de edad ",$AN$120),"")</f>
        <v/>
      </c>
      <c r="CY122" s="44" t="str">
        <f>IF(AP122&lt;AQ122,CONCATENATE("* El total de procesados debe ser mayor o igual al total de Reactivos en el grupo de edad ",$AP$120),"")</f>
        <v/>
      </c>
      <c r="CZ122" s="44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5">
        <f t="shared" ref="DA122:DA139" si="283">IF(B122&lt;   C122,1,0)</f>
        <v>0</v>
      </c>
      <c r="DB122" s="45">
        <f t="shared" ref="DB122:DB139" si="284">IF(B122&lt;&gt; AR122+AS122,1,0)</f>
        <v>0</v>
      </c>
      <c r="DC122" s="45">
        <f t="shared" ref="DC122:DC139" si="285">IF(B122&lt;  AT122+AU122,1,0)</f>
        <v>0</v>
      </c>
      <c r="DD122" s="45">
        <f t="shared" ref="DD122:DD139" si="286">IF(B122&lt;  AV122,1,0)</f>
        <v>0</v>
      </c>
      <c r="DE122" s="45">
        <f t="shared" ref="DE122:DE139" si="287">IF(B122&lt;  AW122,1,0)</f>
        <v>0</v>
      </c>
      <c r="DF122" s="45">
        <f t="shared" ref="DF122:DF139" si="288">IF(D122&lt;E122,1,0)</f>
        <v>0</v>
      </c>
      <c r="DG122" s="45">
        <f t="shared" ref="DG122:DG139" si="289">IF(F122&lt;G122,1,0)</f>
        <v>0</v>
      </c>
      <c r="DH122" s="45">
        <f t="shared" ref="DH122:DH139" si="290">IF(H122&lt;I122,1,0)</f>
        <v>0</v>
      </c>
      <c r="DI122" s="45">
        <f t="shared" ref="DI122:DI139" si="291">IF(J122&lt;K122,1,0)</f>
        <v>0</v>
      </c>
      <c r="DJ122" s="45">
        <f t="shared" ref="DJ122:DJ139" si="292">IF(L122&lt;M122,1,0)</f>
        <v>0</v>
      </c>
      <c r="DK122" s="45">
        <f t="shared" ref="DK122:DK139" si="293">IF(N122&lt;O122,1,0)</f>
        <v>0</v>
      </c>
      <c r="DL122" s="45">
        <f t="shared" ref="DL122:DL139" si="294">IF(P122&lt;Q122,1,0)</f>
        <v>0</v>
      </c>
      <c r="DM122" s="45">
        <f t="shared" ref="DM122:DM139" si="295">IF(R122&lt;S122,1,0)</f>
        <v>0</v>
      </c>
      <c r="DN122" s="45">
        <f t="shared" ref="DN122:DN139" si="296">IF(T122&lt;U122,1,0)</f>
        <v>0</v>
      </c>
      <c r="DO122" s="45">
        <f t="shared" ref="DO122:DO139" si="297">IF(V122&lt;W122,1,0)</f>
        <v>0</v>
      </c>
      <c r="DP122" s="45">
        <f t="shared" ref="DP122:DP139" si="298">IF(X122&lt;Y122,1,0)</f>
        <v>0</v>
      </c>
      <c r="DQ122" s="45">
        <f t="shared" ref="DQ122:DQ139" si="299">IF(Z122&lt;AA122,1,0)</f>
        <v>0</v>
      </c>
      <c r="DR122" s="45">
        <f t="shared" ref="DR122:DR139" si="300">IF(AB122&lt;AC122,1,0)</f>
        <v>0</v>
      </c>
      <c r="DS122" s="45">
        <f t="shared" ref="DS122:DS139" si="301">IF(AD122&lt;AE122,1,0)</f>
        <v>0</v>
      </c>
      <c r="DT122" s="45">
        <f t="shared" ref="DT122:DT139" si="302">IF(AF122&lt;AG122,1,0)</f>
        <v>0</v>
      </c>
      <c r="DU122" s="45">
        <f t="shared" ref="DU122:DU139" si="303">IF(AH122&lt;AI122,1,0)</f>
        <v>0</v>
      </c>
      <c r="DV122" s="45">
        <f t="shared" ref="DV122:DV139" si="304">IF(AJ122&lt;AK122,1,0)</f>
        <v>0</v>
      </c>
      <c r="DW122" s="45">
        <f t="shared" ref="DW122:DW139" si="305">IF(AL122&lt;AM122,1,0)</f>
        <v>0</v>
      </c>
      <c r="DX122" s="45">
        <f t="shared" ref="DX122:DX139" si="306">IF(AN122&lt;AO122,1,0)</f>
        <v>0</v>
      </c>
      <c r="DY122" s="45">
        <f t="shared" ref="DY122:DY139" si="307">IF(AP122&lt;AQ122,1,0)</f>
        <v>0</v>
      </c>
      <c r="DZ122" s="45">
        <f t="shared" ref="DZ122:DZ139" si="308">IF(AND(B122&lt;&gt;0,OR(AT122="",AU122="",AV122="",AW122="")),1,0)</f>
        <v>0</v>
      </c>
    </row>
    <row r="123" spans="1:130" x14ac:dyDescent="0.25">
      <c r="A123" s="66" t="s">
        <v>38</v>
      </c>
      <c r="B123" s="47">
        <f t="shared" si="275"/>
        <v>0</v>
      </c>
      <c r="C123" s="48">
        <f t="shared" si="275"/>
        <v>0</v>
      </c>
      <c r="D123" s="33"/>
      <c r="E123" s="34"/>
      <c r="F123" s="35"/>
      <c r="G123" s="34"/>
      <c r="H123" s="35"/>
      <c r="I123" s="34"/>
      <c r="J123" s="35"/>
      <c r="K123" s="34"/>
      <c r="L123" s="35"/>
      <c r="M123" s="36"/>
      <c r="N123" s="37"/>
      <c r="O123" s="38"/>
      <c r="P123" s="39"/>
      <c r="Q123" s="38"/>
      <c r="R123" s="39"/>
      <c r="S123" s="38"/>
      <c r="T123" s="39"/>
      <c r="U123" s="38"/>
      <c r="V123" s="39"/>
      <c r="W123" s="38"/>
      <c r="X123" s="39"/>
      <c r="Y123" s="38"/>
      <c r="Z123" s="39"/>
      <c r="AA123" s="38"/>
      <c r="AB123" s="39"/>
      <c r="AC123" s="38"/>
      <c r="AD123" s="39"/>
      <c r="AE123" s="38"/>
      <c r="AF123" s="39"/>
      <c r="AG123" s="38"/>
      <c r="AH123" s="39"/>
      <c r="AI123" s="38"/>
      <c r="AJ123" s="39"/>
      <c r="AK123" s="38"/>
      <c r="AL123" s="39"/>
      <c r="AM123" s="38"/>
      <c r="AN123" s="39"/>
      <c r="AO123" s="38"/>
      <c r="AP123" s="39"/>
      <c r="AQ123" s="40"/>
      <c r="AR123" s="41"/>
      <c r="AS123" s="40"/>
      <c r="AT123" s="37"/>
      <c r="AU123" s="38"/>
      <c r="AV123" s="39"/>
      <c r="AW123" s="42"/>
      <c r="AX123" s="43" t="str">
        <f t="shared" si="276"/>
        <v/>
      </c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10"/>
      <c r="BJ123" s="10"/>
      <c r="BK123" s="10"/>
      <c r="BL123" s="10"/>
      <c r="BU123" s="11"/>
      <c r="BV123" s="11"/>
      <c r="BW123" s="11"/>
      <c r="CA123" s="44" t="str">
        <f t="shared" si="277"/>
        <v/>
      </c>
      <c r="CB123" s="44" t="str">
        <f t="shared" si="278"/>
        <v/>
      </c>
      <c r="CC123" s="44" t="str">
        <f t="shared" si="279"/>
        <v/>
      </c>
      <c r="CD123" s="44" t="str">
        <f t="shared" si="280"/>
        <v/>
      </c>
      <c r="CE123" s="44" t="str">
        <f t="shared" si="281"/>
        <v/>
      </c>
      <c r="CF123" s="44" t="str">
        <f t="shared" ref="CF123:CF139" si="309">IF(D123&lt;E123,CONCATENATE("* El total de procesados debe ser mayor o igual al total de Reactivos en el grupo de edad ",$D$120),"")</f>
        <v/>
      </c>
      <c r="CG123" s="44" t="str">
        <f t="shared" ref="CG123:CG139" si="310">IF(F123&lt;G123,CONCATENATE("* El total de procesados debe ser mayor o igual al total de Reactivos en el grupo de edad ",$F$120),"")</f>
        <v/>
      </c>
      <c r="CH123" s="44" t="str">
        <f t="shared" ref="CH123:CH139" si="311">IF(H123&lt;I123,CONCATENATE("* El total de procesados debe ser mayor o igual al total de Reactivos en el grupo de edad ",$H$120),"")</f>
        <v/>
      </c>
      <c r="CI123" s="44" t="str">
        <f t="shared" ref="CI123:CI139" si="312">IF(J123&lt;K123,CONCATENATE("* El total de procesados debe ser mayor o igual al total de Reactivos en el grupo de edad ",$J$120),"")</f>
        <v/>
      </c>
      <c r="CJ123" s="44" t="str">
        <f t="shared" ref="CJ123:CJ139" si="313">IF(L123&lt;M123,CONCATENATE("* El total de procesados debe ser mayor o igual al total de Reactivos en el grupo de edad ",$L$120),"")</f>
        <v/>
      </c>
      <c r="CK123" s="44" t="str">
        <f t="shared" ref="CK123:CK139" si="314">IF(N123&lt;O123,CONCATENATE("* El total de procesados debe ser mayor o igual al total de Reactivos en el grupo de edad ",$N$120),"")</f>
        <v/>
      </c>
      <c r="CL123" s="44" t="str">
        <f t="shared" ref="CL123:CL139" si="315">IF(P123&lt;Q123,CONCATENATE("* El total de procesados debe ser mayor o igual al total de Reactivos en el grupo de edad ",$P$120),"")</f>
        <v/>
      </c>
      <c r="CM123" s="44" t="str">
        <f t="shared" ref="CM123:CM139" si="316">IF(R123&lt;S123,CONCATENATE("* El total de procesados debe ser mayor o igual al total de Reactivos en el grupo de edad ",$R$120),"")</f>
        <v/>
      </c>
      <c r="CN123" s="44" t="str">
        <f t="shared" ref="CN123:CN139" si="317">IF(T123&lt;U123,CONCATENATE("* El total de procesados debe ser mayor o igual al total de Reactivos en el grupo de edad ",$T$120),"")</f>
        <v/>
      </c>
      <c r="CO123" s="44" t="str">
        <f t="shared" ref="CO123:CO139" si="318">IF(V123&lt;W123,CONCATENATE("* El total de procesados debe ser mayor o igual al total de Reactivos en el grupo de edad ",$V$120),"")</f>
        <v/>
      </c>
      <c r="CP123" s="44" t="str">
        <f t="shared" ref="CP123:CP139" si="319">IF(X123&lt;Y123,CONCATENATE("* El total de procesados debe ser mayor o igual al total de Reactivos en el grupo de edad ",$X$120),"")</f>
        <v/>
      </c>
      <c r="CQ123" s="44" t="str">
        <f t="shared" ref="CQ123:CQ139" si="320">IF(Z123&lt;AA123,CONCATENATE("* El total de procesados debe ser mayor o igual al total de Reactivos en el grupo de edad ",$Z$120),"")</f>
        <v/>
      </c>
      <c r="CR123" s="44" t="str">
        <f t="shared" ref="CR123:CR139" si="321">IF(AB123&lt;AC123,CONCATENATE("* El total de procesados debe ser mayor o igual al total de Reactivos en el grupo de edad ",$AB$120),"")</f>
        <v/>
      </c>
      <c r="CS123" s="44" t="str">
        <f t="shared" ref="CS123:CS139" si="322">IF(AD123&lt;AE123,CONCATENATE("* El total de procesados debe ser mayor o igual al total de Reactivos en el grupo de edad ",$AD$120),"")</f>
        <v/>
      </c>
      <c r="CT123" s="44" t="str">
        <f t="shared" ref="CT123:CT139" si="323">IF(AF123&lt;AG123,CONCATENATE("* El total de procesados debe ser mayor o igual al total de Reactivos en el grupo de edad ",$AF$120),"")</f>
        <v/>
      </c>
      <c r="CU123" s="44" t="str">
        <f t="shared" ref="CU123:CU139" si="324">IF(AH123&lt;AI123,CONCATENATE("* El total de procesados debe ser mayor o igual al total de Reactivos en el grupo de edad ",$AH$120),"")</f>
        <v/>
      </c>
      <c r="CV123" s="44" t="str">
        <f t="shared" ref="CV123:CV139" si="325">IF(AJ123&lt;AK123,CONCATENATE("* El total de procesados debe ser mayor o igual al total de Reactivos en el grupo de edad ",$AJ$120),"")</f>
        <v/>
      </c>
      <c r="CW123" s="44" t="str">
        <f t="shared" ref="CW123:CW139" si="326">IF(AL123&lt;AM123,CONCATENATE("* El total de procesados debe ser mayor o igual al total de Reactivos en el grupo de edad ",$AL$120),"")</f>
        <v/>
      </c>
      <c r="CX123" s="44" t="str">
        <f t="shared" ref="CX123:CX139" si="327">IF(AN123&lt;AO123,CONCATENATE("* El total de procesados debe ser mayor o igual al total de Reactivos en el grupo de edad ",$AN$120),"")</f>
        <v/>
      </c>
      <c r="CY123" s="44" t="str">
        <f t="shared" ref="CY123:CY139" si="328">IF(AP123&lt;AQ123,CONCATENATE("* El total de procesados debe ser mayor o igual al total de Reactivos en el grupo de edad ",$AP$120),"")</f>
        <v/>
      </c>
      <c r="CZ123" s="44" t="str">
        <f t="shared" si="282"/>
        <v/>
      </c>
      <c r="DA123" s="45">
        <f t="shared" si="283"/>
        <v>0</v>
      </c>
      <c r="DB123" s="45">
        <f t="shared" si="284"/>
        <v>0</v>
      </c>
      <c r="DC123" s="45">
        <f t="shared" si="285"/>
        <v>0</v>
      </c>
      <c r="DD123" s="45">
        <f t="shared" si="286"/>
        <v>0</v>
      </c>
      <c r="DE123" s="45">
        <f t="shared" si="287"/>
        <v>0</v>
      </c>
      <c r="DF123" s="45">
        <f t="shared" si="288"/>
        <v>0</v>
      </c>
      <c r="DG123" s="45">
        <f t="shared" si="289"/>
        <v>0</v>
      </c>
      <c r="DH123" s="45">
        <f t="shared" si="290"/>
        <v>0</v>
      </c>
      <c r="DI123" s="45">
        <f t="shared" si="291"/>
        <v>0</v>
      </c>
      <c r="DJ123" s="45">
        <f t="shared" si="292"/>
        <v>0</v>
      </c>
      <c r="DK123" s="45">
        <f t="shared" si="293"/>
        <v>0</v>
      </c>
      <c r="DL123" s="45">
        <f t="shared" si="294"/>
        <v>0</v>
      </c>
      <c r="DM123" s="45">
        <f t="shared" si="295"/>
        <v>0</v>
      </c>
      <c r="DN123" s="45">
        <f t="shared" si="296"/>
        <v>0</v>
      </c>
      <c r="DO123" s="45">
        <f t="shared" si="297"/>
        <v>0</v>
      </c>
      <c r="DP123" s="45">
        <f t="shared" si="298"/>
        <v>0</v>
      </c>
      <c r="DQ123" s="45">
        <f t="shared" si="299"/>
        <v>0</v>
      </c>
      <c r="DR123" s="45">
        <f t="shared" si="300"/>
        <v>0</v>
      </c>
      <c r="DS123" s="45">
        <f t="shared" si="301"/>
        <v>0</v>
      </c>
      <c r="DT123" s="45">
        <f t="shared" si="302"/>
        <v>0</v>
      </c>
      <c r="DU123" s="45">
        <f t="shared" si="303"/>
        <v>0</v>
      </c>
      <c r="DV123" s="45">
        <f t="shared" si="304"/>
        <v>0</v>
      </c>
      <c r="DW123" s="45">
        <f t="shared" si="305"/>
        <v>0</v>
      </c>
      <c r="DX123" s="45">
        <f t="shared" si="306"/>
        <v>0</v>
      </c>
      <c r="DY123" s="45">
        <f t="shared" si="307"/>
        <v>0</v>
      </c>
      <c r="DZ123" s="45">
        <f t="shared" si="308"/>
        <v>0</v>
      </c>
    </row>
    <row r="124" spans="1:130" x14ac:dyDescent="0.25">
      <c r="A124" s="66" t="s">
        <v>39</v>
      </c>
      <c r="B124" s="47">
        <f t="shared" si="275"/>
        <v>0</v>
      </c>
      <c r="C124" s="48">
        <f t="shared" si="275"/>
        <v>0</v>
      </c>
      <c r="D124" s="33"/>
      <c r="E124" s="34"/>
      <c r="F124" s="35"/>
      <c r="G124" s="34"/>
      <c r="H124" s="35"/>
      <c r="I124" s="34"/>
      <c r="J124" s="35"/>
      <c r="K124" s="34"/>
      <c r="L124" s="35"/>
      <c r="M124" s="36"/>
      <c r="N124" s="37"/>
      <c r="O124" s="38"/>
      <c r="P124" s="39"/>
      <c r="Q124" s="38"/>
      <c r="R124" s="39"/>
      <c r="S124" s="38"/>
      <c r="T124" s="39"/>
      <c r="U124" s="38"/>
      <c r="V124" s="39"/>
      <c r="W124" s="38"/>
      <c r="X124" s="39"/>
      <c r="Y124" s="38"/>
      <c r="Z124" s="39"/>
      <c r="AA124" s="38"/>
      <c r="AB124" s="39"/>
      <c r="AC124" s="38"/>
      <c r="AD124" s="39"/>
      <c r="AE124" s="38"/>
      <c r="AF124" s="39"/>
      <c r="AG124" s="38"/>
      <c r="AH124" s="39"/>
      <c r="AI124" s="38"/>
      <c r="AJ124" s="39"/>
      <c r="AK124" s="38"/>
      <c r="AL124" s="39"/>
      <c r="AM124" s="38"/>
      <c r="AN124" s="39"/>
      <c r="AO124" s="38"/>
      <c r="AP124" s="39"/>
      <c r="AQ124" s="40"/>
      <c r="AR124" s="41"/>
      <c r="AS124" s="40"/>
      <c r="AT124" s="37"/>
      <c r="AU124" s="38"/>
      <c r="AV124" s="39"/>
      <c r="AW124" s="42"/>
      <c r="AX124" s="43" t="str">
        <f t="shared" si="276"/>
        <v/>
      </c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10"/>
      <c r="BJ124" s="10"/>
      <c r="BK124" s="10"/>
      <c r="BL124" s="10"/>
      <c r="BU124" s="11"/>
      <c r="BV124" s="11"/>
      <c r="BW124" s="11"/>
      <c r="CA124" s="44" t="str">
        <f t="shared" si="277"/>
        <v/>
      </c>
      <c r="CB124" s="44" t="str">
        <f t="shared" si="278"/>
        <v/>
      </c>
      <c r="CC124" s="44" t="str">
        <f t="shared" si="279"/>
        <v/>
      </c>
      <c r="CD124" s="44" t="str">
        <f t="shared" si="280"/>
        <v/>
      </c>
      <c r="CE124" s="44" t="str">
        <f t="shared" si="281"/>
        <v/>
      </c>
      <c r="CF124" s="44" t="str">
        <f t="shared" si="309"/>
        <v/>
      </c>
      <c r="CG124" s="44" t="str">
        <f t="shared" si="310"/>
        <v/>
      </c>
      <c r="CH124" s="44" t="str">
        <f t="shared" si="311"/>
        <v/>
      </c>
      <c r="CI124" s="44" t="str">
        <f t="shared" si="312"/>
        <v/>
      </c>
      <c r="CJ124" s="44" t="str">
        <f t="shared" si="313"/>
        <v/>
      </c>
      <c r="CK124" s="44" t="str">
        <f t="shared" si="314"/>
        <v/>
      </c>
      <c r="CL124" s="44" t="str">
        <f t="shared" si="315"/>
        <v/>
      </c>
      <c r="CM124" s="44" t="str">
        <f t="shared" si="316"/>
        <v/>
      </c>
      <c r="CN124" s="44" t="str">
        <f t="shared" si="317"/>
        <v/>
      </c>
      <c r="CO124" s="44" t="str">
        <f t="shared" si="318"/>
        <v/>
      </c>
      <c r="CP124" s="44" t="str">
        <f t="shared" si="319"/>
        <v/>
      </c>
      <c r="CQ124" s="44" t="str">
        <f t="shared" si="320"/>
        <v/>
      </c>
      <c r="CR124" s="44" t="str">
        <f t="shared" si="321"/>
        <v/>
      </c>
      <c r="CS124" s="44" t="str">
        <f t="shared" si="322"/>
        <v/>
      </c>
      <c r="CT124" s="44" t="str">
        <f t="shared" si="323"/>
        <v/>
      </c>
      <c r="CU124" s="44" t="str">
        <f t="shared" si="324"/>
        <v/>
      </c>
      <c r="CV124" s="44" t="str">
        <f t="shared" si="325"/>
        <v/>
      </c>
      <c r="CW124" s="44" t="str">
        <f t="shared" si="326"/>
        <v/>
      </c>
      <c r="CX124" s="44" t="str">
        <f t="shared" si="327"/>
        <v/>
      </c>
      <c r="CY124" s="44" t="str">
        <f t="shared" si="328"/>
        <v/>
      </c>
      <c r="CZ124" s="44" t="str">
        <f t="shared" si="282"/>
        <v/>
      </c>
      <c r="DA124" s="45">
        <f t="shared" si="283"/>
        <v>0</v>
      </c>
      <c r="DB124" s="45">
        <f t="shared" si="284"/>
        <v>0</v>
      </c>
      <c r="DC124" s="45">
        <f t="shared" si="285"/>
        <v>0</v>
      </c>
      <c r="DD124" s="45">
        <f t="shared" si="286"/>
        <v>0</v>
      </c>
      <c r="DE124" s="45">
        <f t="shared" si="287"/>
        <v>0</v>
      </c>
      <c r="DF124" s="45">
        <f t="shared" si="288"/>
        <v>0</v>
      </c>
      <c r="DG124" s="45">
        <f t="shared" si="289"/>
        <v>0</v>
      </c>
      <c r="DH124" s="45">
        <f t="shared" si="290"/>
        <v>0</v>
      </c>
      <c r="DI124" s="45">
        <f t="shared" si="291"/>
        <v>0</v>
      </c>
      <c r="DJ124" s="45">
        <f t="shared" si="292"/>
        <v>0</v>
      </c>
      <c r="DK124" s="45">
        <f t="shared" si="293"/>
        <v>0</v>
      </c>
      <c r="DL124" s="45">
        <f t="shared" si="294"/>
        <v>0</v>
      </c>
      <c r="DM124" s="45">
        <f t="shared" si="295"/>
        <v>0</v>
      </c>
      <c r="DN124" s="45">
        <f t="shared" si="296"/>
        <v>0</v>
      </c>
      <c r="DO124" s="45">
        <f t="shared" si="297"/>
        <v>0</v>
      </c>
      <c r="DP124" s="45">
        <f t="shared" si="298"/>
        <v>0</v>
      </c>
      <c r="DQ124" s="45">
        <f t="shared" si="299"/>
        <v>0</v>
      </c>
      <c r="DR124" s="45">
        <f t="shared" si="300"/>
        <v>0</v>
      </c>
      <c r="DS124" s="45">
        <f t="shared" si="301"/>
        <v>0</v>
      </c>
      <c r="DT124" s="45">
        <f t="shared" si="302"/>
        <v>0</v>
      </c>
      <c r="DU124" s="45">
        <f t="shared" si="303"/>
        <v>0</v>
      </c>
      <c r="DV124" s="45">
        <f t="shared" si="304"/>
        <v>0</v>
      </c>
      <c r="DW124" s="45">
        <f t="shared" si="305"/>
        <v>0</v>
      </c>
      <c r="DX124" s="45">
        <f t="shared" si="306"/>
        <v>0</v>
      </c>
      <c r="DY124" s="45">
        <f t="shared" si="307"/>
        <v>0</v>
      </c>
      <c r="DZ124" s="45">
        <f t="shared" si="308"/>
        <v>0</v>
      </c>
    </row>
    <row r="125" spans="1:130" x14ac:dyDescent="0.25">
      <c r="A125" s="66" t="s">
        <v>40</v>
      </c>
      <c r="B125" s="47">
        <f t="shared" si="275"/>
        <v>0</v>
      </c>
      <c r="C125" s="48">
        <f t="shared" si="275"/>
        <v>0</v>
      </c>
      <c r="D125" s="33"/>
      <c r="E125" s="34"/>
      <c r="F125" s="35"/>
      <c r="G125" s="34"/>
      <c r="H125" s="35"/>
      <c r="I125" s="34"/>
      <c r="J125" s="35"/>
      <c r="K125" s="34"/>
      <c r="L125" s="35"/>
      <c r="M125" s="36"/>
      <c r="N125" s="37"/>
      <c r="O125" s="38"/>
      <c r="P125" s="39"/>
      <c r="Q125" s="38"/>
      <c r="R125" s="39"/>
      <c r="S125" s="38"/>
      <c r="T125" s="39"/>
      <c r="U125" s="38"/>
      <c r="V125" s="39"/>
      <c r="W125" s="38"/>
      <c r="X125" s="39"/>
      <c r="Y125" s="38"/>
      <c r="Z125" s="39"/>
      <c r="AA125" s="38"/>
      <c r="AB125" s="39"/>
      <c r="AC125" s="38"/>
      <c r="AD125" s="39"/>
      <c r="AE125" s="38"/>
      <c r="AF125" s="39"/>
      <c r="AG125" s="38"/>
      <c r="AH125" s="39"/>
      <c r="AI125" s="38"/>
      <c r="AJ125" s="39"/>
      <c r="AK125" s="38"/>
      <c r="AL125" s="39"/>
      <c r="AM125" s="38"/>
      <c r="AN125" s="39"/>
      <c r="AO125" s="38"/>
      <c r="AP125" s="39"/>
      <c r="AQ125" s="40"/>
      <c r="AR125" s="41"/>
      <c r="AS125" s="40"/>
      <c r="AT125" s="37"/>
      <c r="AU125" s="38"/>
      <c r="AV125" s="39"/>
      <c r="AW125" s="42"/>
      <c r="AX125" s="43" t="str">
        <f t="shared" si="276"/>
        <v/>
      </c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10"/>
      <c r="BJ125" s="10"/>
      <c r="BK125" s="10"/>
      <c r="BL125" s="10"/>
      <c r="BU125" s="11"/>
      <c r="BV125" s="11"/>
      <c r="BW125" s="11"/>
      <c r="CA125" s="44" t="str">
        <f t="shared" si="277"/>
        <v/>
      </c>
      <c r="CB125" s="44" t="str">
        <f t="shared" si="278"/>
        <v/>
      </c>
      <c r="CC125" s="44" t="str">
        <f t="shared" si="279"/>
        <v/>
      </c>
      <c r="CD125" s="44" t="str">
        <f t="shared" si="280"/>
        <v/>
      </c>
      <c r="CE125" s="44" t="str">
        <f t="shared" si="281"/>
        <v/>
      </c>
      <c r="CF125" s="44" t="str">
        <f t="shared" si="309"/>
        <v/>
      </c>
      <c r="CG125" s="44" t="str">
        <f t="shared" si="310"/>
        <v/>
      </c>
      <c r="CH125" s="44" t="str">
        <f t="shared" si="311"/>
        <v/>
      </c>
      <c r="CI125" s="44" t="str">
        <f t="shared" si="312"/>
        <v/>
      </c>
      <c r="CJ125" s="44" t="str">
        <f t="shared" si="313"/>
        <v/>
      </c>
      <c r="CK125" s="44" t="str">
        <f t="shared" si="314"/>
        <v/>
      </c>
      <c r="CL125" s="44" t="str">
        <f t="shared" si="315"/>
        <v/>
      </c>
      <c r="CM125" s="44" t="str">
        <f t="shared" si="316"/>
        <v/>
      </c>
      <c r="CN125" s="44" t="str">
        <f t="shared" si="317"/>
        <v/>
      </c>
      <c r="CO125" s="44" t="str">
        <f t="shared" si="318"/>
        <v/>
      </c>
      <c r="CP125" s="44" t="str">
        <f t="shared" si="319"/>
        <v/>
      </c>
      <c r="CQ125" s="44" t="str">
        <f t="shared" si="320"/>
        <v/>
      </c>
      <c r="CR125" s="44" t="str">
        <f t="shared" si="321"/>
        <v/>
      </c>
      <c r="CS125" s="44" t="str">
        <f t="shared" si="322"/>
        <v/>
      </c>
      <c r="CT125" s="44" t="str">
        <f t="shared" si="323"/>
        <v/>
      </c>
      <c r="CU125" s="44" t="str">
        <f t="shared" si="324"/>
        <v/>
      </c>
      <c r="CV125" s="44" t="str">
        <f t="shared" si="325"/>
        <v/>
      </c>
      <c r="CW125" s="44" t="str">
        <f t="shared" si="326"/>
        <v/>
      </c>
      <c r="CX125" s="44" t="str">
        <f t="shared" si="327"/>
        <v/>
      </c>
      <c r="CY125" s="44" t="str">
        <f t="shared" si="328"/>
        <v/>
      </c>
      <c r="CZ125" s="44" t="str">
        <f t="shared" si="282"/>
        <v/>
      </c>
      <c r="DA125" s="45">
        <f t="shared" si="283"/>
        <v>0</v>
      </c>
      <c r="DB125" s="45">
        <f t="shared" si="284"/>
        <v>0</v>
      </c>
      <c r="DC125" s="45">
        <f t="shared" si="285"/>
        <v>0</v>
      </c>
      <c r="DD125" s="45">
        <f t="shared" si="286"/>
        <v>0</v>
      </c>
      <c r="DE125" s="45">
        <f t="shared" si="287"/>
        <v>0</v>
      </c>
      <c r="DF125" s="45">
        <f t="shared" si="288"/>
        <v>0</v>
      </c>
      <c r="DG125" s="45">
        <f t="shared" si="289"/>
        <v>0</v>
      </c>
      <c r="DH125" s="45">
        <f t="shared" si="290"/>
        <v>0</v>
      </c>
      <c r="DI125" s="45">
        <f t="shared" si="291"/>
        <v>0</v>
      </c>
      <c r="DJ125" s="45">
        <f t="shared" si="292"/>
        <v>0</v>
      </c>
      <c r="DK125" s="45">
        <f t="shared" si="293"/>
        <v>0</v>
      </c>
      <c r="DL125" s="45">
        <f t="shared" si="294"/>
        <v>0</v>
      </c>
      <c r="DM125" s="45">
        <f t="shared" si="295"/>
        <v>0</v>
      </c>
      <c r="DN125" s="45">
        <f t="shared" si="296"/>
        <v>0</v>
      </c>
      <c r="DO125" s="45">
        <f t="shared" si="297"/>
        <v>0</v>
      </c>
      <c r="DP125" s="45">
        <f t="shared" si="298"/>
        <v>0</v>
      </c>
      <c r="DQ125" s="45">
        <f t="shared" si="299"/>
        <v>0</v>
      </c>
      <c r="DR125" s="45">
        <f t="shared" si="300"/>
        <v>0</v>
      </c>
      <c r="DS125" s="45">
        <f t="shared" si="301"/>
        <v>0</v>
      </c>
      <c r="DT125" s="45">
        <f t="shared" si="302"/>
        <v>0</v>
      </c>
      <c r="DU125" s="45">
        <f t="shared" si="303"/>
        <v>0</v>
      </c>
      <c r="DV125" s="45">
        <f t="shared" si="304"/>
        <v>0</v>
      </c>
      <c r="DW125" s="45">
        <f t="shared" si="305"/>
        <v>0</v>
      </c>
      <c r="DX125" s="45">
        <f t="shared" si="306"/>
        <v>0</v>
      </c>
      <c r="DY125" s="45">
        <f t="shared" si="307"/>
        <v>0</v>
      </c>
      <c r="DZ125" s="45">
        <f t="shared" si="308"/>
        <v>0</v>
      </c>
    </row>
    <row r="126" spans="1:130" ht="22.5" x14ac:dyDescent="0.25">
      <c r="A126" s="67" t="s">
        <v>41</v>
      </c>
      <c r="B126" s="47">
        <f t="shared" si="275"/>
        <v>0</v>
      </c>
      <c r="C126" s="48">
        <f t="shared" si="275"/>
        <v>0</v>
      </c>
      <c r="D126" s="33"/>
      <c r="E126" s="34"/>
      <c r="F126" s="35"/>
      <c r="G126" s="34"/>
      <c r="H126" s="35"/>
      <c r="I126" s="34"/>
      <c r="J126" s="35"/>
      <c r="K126" s="34"/>
      <c r="L126" s="35"/>
      <c r="M126" s="36"/>
      <c r="N126" s="37"/>
      <c r="O126" s="38"/>
      <c r="P126" s="39"/>
      <c r="Q126" s="38"/>
      <c r="R126" s="39"/>
      <c r="S126" s="38"/>
      <c r="T126" s="39"/>
      <c r="U126" s="38"/>
      <c r="V126" s="39"/>
      <c r="W126" s="38"/>
      <c r="X126" s="39"/>
      <c r="Y126" s="38"/>
      <c r="Z126" s="39"/>
      <c r="AA126" s="38"/>
      <c r="AB126" s="39"/>
      <c r="AC126" s="38"/>
      <c r="AD126" s="39"/>
      <c r="AE126" s="38"/>
      <c r="AF126" s="39"/>
      <c r="AG126" s="38"/>
      <c r="AH126" s="39"/>
      <c r="AI126" s="38"/>
      <c r="AJ126" s="39"/>
      <c r="AK126" s="38"/>
      <c r="AL126" s="39"/>
      <c r="AM126" s="38"/>
      <c r="AN126" s="39"/>
      <c r="AO126" s="38"/>
      <c r="AP126" s="39"/>
      <c r="AQ126" s="40"/>
      <c r="AR126" s="41"/>
      <c r="AS126" s="40"/>
      <c r="AT126" s="37"/>
      <c r="AU126" s="38"/>
      <c r="AV126" s="39"/>
      <c r="AW126" s="42"/>
      <c r="AX126" s="43" t="str">
        <f t="shared" si="276"/>
        <v/>
      </c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10"/>
      <c r="BJ126" s="10"/>
      <c r="BK126" s="10"/>
      <c r="BL126" s="10"/>
      <c r="BU126" s="11"/>
      <c r="BV126" s="11"/>
      <c r="BW126" s="11"/>
      <c r="CA126" s="44" t="str">
        <f t="shared" si="277"/>
        <v/>
      </c>
      <c r="CB126" s="44" t="str">
        <f t="shared" si="278"/>
        <v/>
      </c>
      <c r="CC126" s="44" t="str">
        <f t="shared" si="279"/>
        <v/>
      </c>
      <c r="CD126" s="44" t="str">
        <f t="shared" si="280"/>
        <v/>
      </c>
      <c r="CE126" s="44" t="str">
        <f t="shared" si="281"/>
        <v/>
      </c>
      <c r="CF126" s="44" t="str">
        <f t="shared" si="309"/>
        <v/>
      </c>
      <c r="CG126" s="44" t="str">
        <f t="shared" si="310"/>
        <v/>
      </c>
      <c r="CH126" s="44" t="str">
        <f t="shared" si="311"/>
        <v/>
      </c>
      <c r="CI126" s="44" t="str">
        <f t="shared" si="312"/>
        <v/>
      </c>
      <c r="CJ126" s="44" t="str">
        <f t="shared" si="313"/>
        <v/>
      </c>
      <c r="CK126" s="44" t="str">
        <f t="shared" si="314"/>
        <v/>
      </c>
      <c r="CL126" s="44" t="str">
        <f t="shared" si="315"/>
        <v/>
      </c>
      <c r="CM126" s="44" t="str">
        <f t="shared" si="316"/>
        <v/>
      </c>
      <c r="CN126" s="44" t="str">
        <f t="shared" si="317"/>
        <v/>
      </c>
      <c r="CO126" s="44" t="str">
        <f t="shared" si="318"/>
        <v/>
      </c>
      <c r="CP126" s="44" t="str">
        <f t="shared" si="319"/>
        <v/>
      </c>
      <c r="CQ126" s="44" t="str">
        <f t="shared" si="320"/>
        <v/>
      </c>
      <c r="CR126" s="44" t="str">
        <f t="shared" si="321"/>
        <v/>
      </c>
      <c r="CS126" s="44" t="str">
        <f t="shared" si="322"/>
        <v/>
      </c>
      <c r="CT126" s="44" t="str">
        <f t="shared" si="323"/>
        <v/>
      </c>
      <c r="CU126" s="44" t="str">
        <f t="shared" si="324"/>
        <v/>
      </c>
      <c r="CV126" s="44" t="str">
        <f t="shared" si="325"/>
        <v/>
      </c>
      <c r="CW126" s="44" t="str">
        <f t="shared" si="326"/>
        <v/>
      </c>
      <c r="CX126" s="44" t="str">
        <f t="shared" si="327"/>
        <v/>
      </c>
      <c r="CY126" s="44" t="str">
        <f t="shared" si="328"/>
        <v/>
      </c>
      <c r="CZ126" s="44" t="str">
        <f t="shared" si="282"/>
        <v/>
      </c>
      <c r="DA126" s="45">
        <f t="shared" si="283"/>
        <v>0</v>
      </c>
      <c r="DB126" s="45">
        <f t="shared" si="284"/>
        <v>0</v>
      </c>
      <c r="DC126" s="45">
        <f t="shared" si="285"/>
        <v>0</v>
      </c>
      <c r="DD126" s="45">
        <f t="shared" si="286"/>
        <v>0</v>
      </c>
      <c r="DE126" s="45">
        <f t="shared" si="287"/>
        <v>0</v>
      </c>
      <c r="DF126" s="45">
        <f t="shared" si="288"/>
        <v>0</v>
      </c>
      <c r="DG126" s="45">
        <f t="shared" si="289"/>
        <v>0</v>
      </c>
      <c r="DH126" s="45">
        <f t="shared" si="290"/>
        <v>0</v>
      </c>
      <c r="DI126" s="45">
        <f t="shared" si="291"/>
        <v>0</v>
      </c>
      <c r="DJ126" s="45">
        <f t="shared" si="292"/>
        <v>0</v>
      </c>
      <c r="DK126" s="45">
        <f t="shared" si="293"/>
        <v>0</v>
      </c>
      <c r="DL126" s="45">
        <f t="shared" si="294"/>
        <v>0</v>
      </c>
      <c r="DM126" s="45">
        <f t="shared" si="295"/>
        <v>0</v>
      </c>
      <c r="DN126" s="45">
        <f t="shared" si="296"/>
        <v>0</v>
      </c>
      <c r="DO126" s="45">
        <f t="shared" si="297"/>
        <v>0</v>
      </c>
      <c r="DP126" s="45">
        <f t="shared" si="298"/>
        <v>0</v>
      </c>
      <c r="DQ126" s="45">
        <f t="shared" si="299"/>
        <v>0</v>
      </c>
      <c r="DR126" s="45">
        <f t="shared" si="300"/>
        <v>0</v>
      </c>
      <c r="DS126" s="45">
        <f t="shared" si="301"/>
        <v>0</v>
      </c>
      <c r="DT126" s="45">
        <f t="shared" si="302"/>
        <v>0</v>
      </c>
      <c r="DU126" s="45">
        <f t="shared" si="303"/>
        <v>0</v>
      </c>
      <c r="DV126" s="45">
        <f t="shared" si="304"/>
        <v>0</v>
      </c>
      <c r="DW126" s="45">
        <f t="shared" si="305"/>
        <v>0</v>
      </c>
      <c r="DX126" s="45">
        <f t="shared" si="306"/>
        <v>0</v>
      </c>
      <c r="DY126" s="45">
        <f t="shared" si="307"/>
        <v>0</v>
      </c>
      <c r="DZ126" s="45">
        <f t="shared" si="308"/>
        <v>0</v>
      </c>
    </row>
    <row r="127" spans="1:130" ht="22.5" x14ac:dyDescent="0.25">
      <c r="A127" s="67" t="s">
        <v>42</v>
      </c>
      <c r="B127" s="47">
        <f t="shared" si="275"/>
        <v>0</v>
      </c>
      <c r="C127" s="48">
        <f t="shared" si="275"/>
        <v>0</v>
      </c>
      <c r="D127" s="33"/>
      <c r="E127" s="34"/>
      <c r="F127" s="35"/>
      <c r="G127" s="34"/>
      <c r="H127" s="35"/>
      <c r="I127" s="34"/>
      <c r="J127" s="35"/>
      <c r="K127" s="34"/>
      <c r="L127" s="35"/>
      <c r="M127" s="36"/>
      <c r="N127" s="37"/>
      <c r="O127" s="38"/>
      <c r="P127" s="39"/>
      <c r="Q127" s="38"/>
      <c r="R127" s="39"/>
      <c r="S127" s="38"/>
      <c r="T127" s="39"/>
      <c r="U127" s="38"/>
      <c r="V127" s="39"/>
      <c r="W127" s="38"/>
      <c r="X127" s="39"/>
      <c r="Y127" s="38"/>
      <c r="Z127" s="39"/>
      <c r="AA127" s="38"/>
      <c r="AB127" s="39"/>
      <c r="AC127" s="38"/>
      <c r="AD127" s="39"/>
      <c r="AE127" s="38"/>
      <c r="AF127" s="39"/>
      <c r="AG127" s="38"/>
      <c r="AH127" s="39"/>
      <c r="AI127" s="38"/>
      <c r="AJ127" s="39"/>
      <c r="AK127" s="38"/>
      <c r="AL127" s="39"/>
      <c r="AM127" s="38"/>
      <c r="AN127" s="39"/>
      <c r="AO127" s="38"/>
      <c r="AP127" s="39"/>
      <c r="AQ127" s="40"/>
      <c r="AR127" s="37"/>
      <c r="AS127" s="40"/>
      <c r="AT127" s="37"/>
      <c r="AU127" s="38"/>
      <c r="AV127" s="39"/>
      <c r="AW127" s="42"/>
      <c r="AX127" s="43" t="str">
        <f t="shared" si="276"/>
        <v/>
      </c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10"/>
      <c r="BJ127" s="10"/>
      <c r="BK127" s="10"/>
      <c r="BL127" s="10"/>
      <c r="BU127" s="11"/>
      <c r="BV127" s="11"/>
      <c r="BW127" s="11"/>
      <c r="CA127" s="44" t="str">
        <f t="shared" si="277"/>
        <v/>
      </c>
      <c r="CB127" s="44" t="str">
        <f t="shared" si="278"/>
        <v/>
      </c>
      <c r="CC127" s="44" t="str">
        <f t="shared" si="279"/>
        <v/>
      </c>
      <c r="CD127" s="44" t="str">
        <f t="shared" si="280"/>
        <v/>
      </c>
      <c r="CE127" s="44" t="str">
        <f t="shared" si="281"/>
        <v/>
      </c>
      <c r="CF127" s="44" t="str">
        <f t="shared" si="309"/>
        <v/>
      </c>
      <c r="CG127" s="44" t="str">
        <f t="shared" si="310"/>
        <v/>
      </c>
      <c r="CH127" s="44" t="str">
        <f t="shared" si="311"/>
        <v/>
      </c>
      <c r="CI127" s="44" t="str">
        <f t="shared" si="312"/>
        <v/>
      </c>
      <c r="CJ127" s="44" t="str">
        <f t="shared" si="313"/>
        <v/>
      </c>
      <c r="CK127" s="44" t="str">
        <f t="shared" si="314"/>
        <v/>
      </c>
      <c r="CL127" s="44" t="str">
        <f t="shared" si="315"/>
        <v/>
      </c>
      <c r="CM127" s="44" t="str">
        <f t="shared" si="316"/>
        <v/>
      </c>
      <c r="CN127" s="44" t="str">
        <f t="shared" si="317"/>
        <v/>
      </c>
      <c r="CO127" s="44" t="str">
        <f t="shared" si="318"/>
        <v/>
      </c>
      <c r="CP127" s="44" t="str">
        <f t="shared" si="319"/>
        <v/>
      </c>
      <c r="CQ127" s="44" t="str">
        <f t="shared" si="320"/>
        <v/>
      </c>
      <c r="CR127" s="44" t="str">
        <f t="shared" si="321"/>
        <v/>
      </c>
      <c r="CS127" s="44" t="str">
        <f t="shared" si="322"/>
        <v/>
      </c>
      <c r="CT127" s="44" t="str">
        <f t="shared" si="323"/>
        <v/>
      </c>
      <c r="CU127" s="44" t="str">
        <f t="shared" si="324"/>
        <v/>
      </c>
      <c r="CV127" s="44" t="str">
        <f t="shared" si="325"/>
        <v/>
      </c>
      <c r="CW127" s="44" t="str">
        <f t="shared" si="326"/>
        <v/>
      </c>
      <c r="CX127" s="44" t="str">
        <f t="shared" si="327"/>
        <v/>
      </c>
      <c r="CY127" s="44" t="str">
        <f t="shared" si="328"/>
        <v/>
      </c>
      <c r="CZ127" s="44" t="str">
        <f t="shared" si="282"/>
        <v/>
      </c>
      <c r="DA127" s="45">
        <f t="shared" si="283"/>
        <v>0</v>
      </c>
      <c r="DB127" s="45">
        <f t="shared" si="284"/>
        <v>0</v>
      </c>
      <c r="DC127" s="45">
        <f t="shared" si="285"/>
        <v>0</v>
      </c>
      <c r="DD127" s="45">
        <f t="shared" si="286"/>
        <v>0</v>
      </c>
      <c r="DE127" s="45">
        <f t="shared" si="287"/>
        <v>0</v>
      </c>
      <c r="DF127" s="45">
        <f t="shared" si="288"/>
        <v>0</v>
      </c>
      <c r="DG127" s="45">
        <f t="shared" si="289"/>
        <v>0</v>
      </c>
      <c r="DH127" s="45">
        <f t="shared" si="290"/>
        <v>0</v>
      </c>
      <c r="DI127" s="45">
        <f t="shared" si="291"/>
        <v>0</v>
      </c>
      <c r="DJ127" s="45">
        <f t="shared" si="292"/>
        <v>0</v>
      </c>
      <c r="DK127" s="45">
        <f t="shared" si="293"/>
        <v>0</v>
      </c>
      <c r="DL127" s="45">
        <f t="shared" si="294"/>
        <v>0</v>
      </c>
      <c r="DM127" s="45">
        <f t="shared" si="295"/>
        <v>0</v>
      </c>
      <c r="DN127" s="45">
        <f t="shared" si="296"/>
        <v>0</v>
      </c>
      <c r="DO127" s="45">
        <f t="shared" si="297"/>
        <v>0</v>
      </c>
      <c r="DP127" s="45">
        <f t="shared" si="298"/>
        <v>0</v>
      </c>
      <c r="DQ127" s="45">
        <f t="shared" si="299"/>
        <v>0</v>
      </c>
      <c r="DR127" s="45">
        <f t="shared" si="300"/>
        <v>0</v>
      </c>
      <c r="DS127" s="45">
        <f t="shared" si="301"/>
        <v>0</v>
      </c>
      <c r="DT127" s="45">
        <f t="shared" si="302"/>
        <v>0</v>
      </c>
      <c r="DU127" s="45">
        <f t="shared" si="303"/>
        <v>0</v>
      </c>
      <c r="DV127" s="45">
        <f t="shared" si="304"/>
        <v>0</v>
      </c>
      <c r="DW127" s="45">
        <f t="shared" si="305"/>
        <v>0</v>
      </c>
      <c r="DX127" s="45">
        <f t="shared" si="306"/>
        <v>0</v>
      </c>
      <c r="DY127" s="45">
        <f t="shared" si="307"/>
        <v>0</v>
      </c>
      <c r="DZ127" s="45">
        <f t="shared" si="308"/>
        <v>0</v>
      </c>
    </row>
    <row r="128" spans="1:130" ht="22.5" x14ac:dyDescent="0.25">
      <c r="A128" s="67" t="s">
        <v>43</v>
      </c>
      <c r="B128" s="47">
        <f t="shared" si="275"/>
        <v>0</v>
      </c>
      <c r="C128" s="48">
        <f t="shared" si="275"/>
        <v>0</v>
      </c>
      <c r="D128" s="33"/>
      <c r="E128" s="34"/>
      <c r="F128" s="35"/>
      <c r="G128" s="34"/>
      <c r="H128" s="35"/>
      <c r="I128" s="34"/>
      <c r="J128" s="35"/>
      <c r="K128" s="34"/>
      <c r="L128" s="35"/>
      <c r="M128" s="36"/>
      <c r="N128" s="37"/>
      <c r="O128" s="38"/>
      <c r="P128" s="39"/>
      <c r="Q128" s="38"/>
      <c r="R128" s="39"/>
      <c r="S128" s="38"/>
      <c r="T128" s="39"/>
      <c r="U128" s="38"/>
      <c r="V128" s="39"/>
      <c r="W128" s="38"/>
      <c r="X128" s="39"/>
      <c r="Y128" s="38"/>
      <c r="Z128" s="39"/>
      <c r="AA128" s="38"/>
      <c r="AB128" s="39"/>
      <c r="AC128" s="38"/>
      <c r="AD128" s="39"/>
      <c r="AE128" s="38"/>
      <c r="AF128" s="39"/>
      <c r="AG128" s="38"/>
      <c r="AH128" s="39"/>
      <c r="AI128" s="38"/>
      <c r="AJ128" s="39"/>
      <c r="AK128" s="38"/>
      <c r="AL128" s="39"/>
      <c r="AM128" s="38"/>
      <c r="AN128" s="39"/>
      <c r="AO128" s="38"/>
      <c r="AP128" s="39"/>
      <c r="AQ128" s="40"/>
      <c r="AR128" s="41"/>
      <c r="AS128" s="40"/>
      <c r="AT128" s="37"/>
      <c r="AU128" s="38"/>
      <c r="AV128" s="39"/>
      <c r="AW128" s="42"/>
      <c r="AX128" s="43" t="str">
        <f t="shared" si="276"/>
        <v/>
      </c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10"/>
      <c r="BJ128" s="10"/>
      <c r="BK128" s="10"/>
      <c r="BL128" s="10"/>
      <c r="BU128" s="11"/>
      <c r="BV128" s="11"/>
      <c r="BW128" s="11"/>
      <c r="CA128" s="44" t="str">
        <f t="shared" si="277"/>
        <v/>
      </c>
      <c r="CB128" s="44" t="str">
        <f t="shared" si="278"/>
        <v/>
      </c>
      <c r="CC128" s="44" t="str">
        <f t="shared" si="279"/>
        <v/>
      </c>
      <c r="CD128" s="44" t="str">
        <f t="shared" si="280"/>
        <v/>
      </c>
      <c r="CE128" s="44" t="str">
        <f t="shared" si="281"/>
        <v/>
      </c>
      <c r="CF128" s="44" t="str">
        <f t="shared" si="309"/>
        <v/>
      </c>
      <c r="CG128" s="44" t="str">
        <f t="shared" si="310"/>
        <v/>
      </c>
      <c r="CH128" s="44" t="str">
        <f t="shared" si="311"/>
        <v/>
      </c>
      <c r="CI128" s="44" t="str">
        <f t="shared" si="312"/>
        <v/>
      </c>
      <c r="CJ128" s="44" t="str">
        <f t="shared" si="313"/>
        <v/>
      </c>
      <c r="CK128" s="44" t="str">
        <f t="shared" si="314"/>
        <v/>
      </c>
      <c r="CL128" s="44" t="str">
        <f t="shared" si="315"/>
        <v/>
      </c>
      <c r="CM128" s="44" t="str">
        <f t="shared" si="316"/>
        <v/>
      </c>
      <c r="CN128" s="44" t="str">
        <f t="shared" si="317"/>
        <v/>
      </c>
      <c r="CO128" s="44" t="str">
        <f t="shared" si="318"/>
        <v/>
      </c>
      <c r="CP128" s="44" t="str">
        <f t="shared" si="319"/>
        <v/>
      </c>
      <c r="CQ128" s="44" t="str">
        <f t="shared" si="320"/>
        <v/>
      </c>
      <c r="CR128" s="44" t="str">
        <f t="shared" si="321"/>
        <v/>
      </c>
      <c r="CS128" s="44" t="str">
        <f t="shared" si="322"/>
        <v/>
      </c>
      <c r="CT128" s="44" t="str">
        <f t="shared" si="323"/>
        <v/>
      </c>
      <c r="CU128" s="44" t="str">
        <f t="shared" si="324"/>
        <v/>
      </c>
      <c r="CV128" s="44" t="str">
        <f t="shared" si="325"/>
        <v/>
      </c>
      <c r="CW128" s="44" t="str">
        <f t="shared" si="326"/>
        <v/>
      </c>
      <c r="CX128" s="44" t="str">
        <f t="shared" si="327"/>
        <v/>
      </c>
      <c r="CY128" s="44" t="str">
        <f t="shared" si="328"/>
        <v/>
      </c>
      <c r="CZ128" s="44" t="str">
        <f t="shared" si="282"/>
        <v/>
      </c>
      <c r="DA128" s="45">
        <f t="shared" si="283"/>
        <v>0</v>
      </c>
      <c r="DB128" s="45">
        <f t="shared" si="284"/>
        <v>0</v>
      </c>
      <c r="DC128" s="45">
        <f t="shared" si="285"/>
        <v>0</v>
      </c>
      <c r="DD128" s="45">
        <f t="shared" si="286"/>
        <v>0</v>
      </c>
      <c r="DE128" s="45">
        <f t="shared" si="287"/>
        <v>0</v>
      </c>
      <c r="DF128" s="45">
        <f t="shared" si="288"/>
        <v>0</v>
      </c>
      <c r="DG128" s="45">
        <f t="shared" si="289"/>
        <v>0</v>
      </c>
      <c r="DH128" s="45">
        <f t="shared" si="290"/>
        <v>0</v>
      </c>
      <c r="DI128" s="45">
        <f t="shared" si="291"/>
        <v>0</v>
      </c>
      <c r="DJ128" s="45">
        <f t="shared" si="292"/>
        <v>0</v>
      </c>
      <c r="DK128" s="45">
        <f t="shared" si="293"/>
        <v>0</v>
      </c>
      <c r="DL128" s="45">
        <f t="shared" si="294"/>
        <v>0</v>
      </c>
      <c r="DM128" s="45">
        <f t="shared" si="295"/>
        <v>0</v>
      </c>
      <c r="DN128" s="45">
        <f t="shared" si="296"/>
        <v>0</v>
      </c>
      <c r="DO128" s="45">
        <f t="shared" si="297"/>
        <v>0</v>
      </c>
      <c r="DP128" s="45">
        <f t="shared" si="298"/>
        <v>0</v>
      </c>
      <c r="DQ128" s="45">
        <f t="shared" si="299"/>
        <v>0</v>
      </c>
      <c r="DR128" s="45">
        <f t="shared" si="300"/>
        <v>0</v>
      </c>
      <c r="DS128" s="45">
        <f t="shared" si="301"/>
        <v>0</v>
      </c>
      <c r="DT128" s="45">
        <f t="shared" si="302"/>
        <v>0</v>
      </c>
      <c r="DU128" s="45">
        <f t="shared" si="303"/>
        <v>0</v>
      </c>
      <c r="DV128" s="45">
        <f t="shared" si="304"/>
        <v>0</v>
      </c>
      <c r="DW128" s="45">
        <f t="shared" si="305"/>
        <v>0</v>
      </c>
      <c r="DX128" s="45">
        <f t="shared" si="306"/>
        <v>0</v>
      </c>
      <c r="DY128" s="45">
        <f t="shared" si="307"/>
        <v>0</v>
      </c>
      <c r="DZ128" s="45">
        <f t="shared" si="308"/>
        <v>0</v>
      </c>
    </row>
    <row r="129" spans="1:130" x14ac:dyDescent="0.25">
      <c r="A129" s="66" t="s">
        <v>44</v>
      </c>
      <c r="B129" s="47">
        <f t="shared" si="275"/>
        <v>0</v>
      </c>
      <c r="C129" s="48">
        <f t="shared" si="275"/>
        <v>0</v>
      </c>
      <c r="D129" s="33"/>
      <c r="E129" s="34"/>
      <c r="F129" s="35"/>
      <c r="G129" s="34"/>
      <c r="H129" s="35"/>
      <c r="I129" s="34"/>
      <c r="J129" s="35"/>
      <c r="K129" s="34"/>
      <c r="L129" s="35"/>
      <c r="M129" s="36"/>
      <c r="N129" s="37"/>
      <c r="O129" s="38"/>
      <c r="P129" s="39"/>
      <c r="Q129" s="38"/>
      <c r="R129" s="39"/>
      <c r="S129" s="38"/>
      <c r="T129" s="39"/>
      <c r="U129" s="38"/>
      <c r="V129" s="39"/>
      <c r="W129" s="38"/>
      <c r="X129" s="39"/>
      <c r="Y129" s="38"/>
      <c r="Z129" s="39"/>
      <c r="AA129" s="38"/>
      <c r="AB129" s="39"/>
      <c r="AC129" s="38"/>
      <c r="AD129" s="39"/>
      <c r="AE129" s="38"/>
      <c r="AF129" s="39"/>
      <c r="AG129" s="38"/>
      <c r="AH129" s="39"/>
      <c r="AI129" s="38"/>
      <c r="AJ129" s="39"/>
      <c r="AK129" s="38"/>
      <c r="AL129" s="39"/>
      <c r="AM129" s="38"/>
      <c r="AN129" s="39"/>
      <c r="AO129" s="38"/>
      <c r="AP129" s="39"/>
      <c r="AQ129" s="40"/>
      <c r="AR129" s="41"/>
      <c r="AS129" s="40"/>
      <c r="AT129" s="37"/>
      <c r="AU129" s="38"/>
      <c r="AV129" s="39"/>
      <c r="AW129" s="42"/>
      <c r="AX129" s="43" t="str">
        <f t="shared" si="276"/>
        <v/>
      </c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10"/>
      <c r="BJ129" s="10"/>
      <c r="BK129" s="10"/>
      <c r="BL129" s="10"/>
      <c r="BU129" s="11"/>
      <c r="BV129" s="11"/>
      <c r="BW129" s="11"/>
      <c r="CA129" s="44" t="str">
        <f t="shared" si="277"/>
        <v/>
      </c>
      <c r="CB129" s="44" t="str">
        <f t="shared" si="278"/>
        <v/>
      </c>
      <c r="CC129" s="44" t="str">
        <f t="shared" si="279"/>
        <v/>
      </c>
      <c r="CD129" s="44" t="str">
        <f t="shared" si="280"/>
        <v/>
      </c>
      <c r="CE129" s="44" t="str">
        <f t="shared" si="281"/>
        <v/>
      </c>
      <c r="CF129" s="44" t="str">
        <f t="shared" si="309"/>
        <v/>
      </c>
      <c r="CG129" s="44" t="str">
        <f t="shared" si="310"/>
        <v/>
      </c>
      <c r="CH129" s="44" t="str">
        <f t="shared" si="311"/>
        <v/>
      </c>
      <c r="CI129" s="44" t="str">
        <f t="shared" si="312"/>
        <v/>
      </c>
      <c r="CJ129" s="44" t="str">
        <f t="shared" si="313"/>
        <v/>
      </c>
      <c r="CK129" s="44" t="str">
        <f t="shared" si="314"/>
        <v/>
      </c>
      <c r="CL129" s="44" t="str">
        <f t="shared" si="315"/>
        <v/>
      </c>
      <c r="CM129" s="44" t="str">
        <f t="shared" si="316"/>
        <v/>
      </c>
      <c r="CN129" s="44" t="str">
        <f t="shared" si="317"/>
        <v/>
      </c>
      <c r="CO129" s="44" t="str">
        <f t="shared" si="318"/>
        <v/>
      </c>
      <c r="CP129" s="44" t="str">
        <f t="shared" si="319"/>
        <v/>
      </c>
      <c r="CQ129" s="44" t="str">
        <f t="shared" si="320"/>
        <v/>
      </c>
      <c r="CR129" s="44" t="str">
        <f t="shared" si="321"/>
        <v/>
      </c>
      <c r="CS129" s="44" t="str">
        <f t="shared" si="322"/>
        <v/>
      </c>
      <c r="CT129" s="44" t="str">
        <f t="shared" si="323"/>
        <v/>
      </c>
      <c r="CU129" s="44" t="str">
        <f t="shared" si="324"/>
        <v/>
      </c>
      <c r="CV129" s="44" t="str">
        <f t="shared" si="325"/>
        <v/>
      </c>
      <c r="CW129" s="44" t="str">
        <f t="shared" si="326"/>
        <v/>
      </c>
      <c r="CX129" s="44" t="str">
        <f t="shared" si="327"/>
        <v/>
      </c>
      <c r="CY129" s="44" t="str">
        <f t="shared" si="328"/>
        <v/>
      </c>
      <c r="CZ129" s="44" t="str">
        <f t="shared" si="282"/>
        <v/>
      </c>
      <c r="DA129" s="45">
        <f t="shared" si="283"/>
        <v>0</v>
      </c>
      <c r="DB129" s="45">
        <f t="shared" si="284"/>
        <v>0</v>
      </c>
      <c r="DC129" s="45">
        <f t="shared" si="285"/>
        <v>0</v>
      </c>
      <c r="DD129" s="45">
        <f t="shared" si="286"/>
        <v>0</v>
      </c>
      <c r="DE129" s="45">
        <f t="shared" si="287"/>
        <v>0</v>
      </c>
      <c r="DF129" s="45">
        <f t="shared" si="288"/>
        <v>0</v>
      </c>
      <c r="DG129" s="45">
        <f t="shared" si="289"/>
        <v>0</v>
      </c>
      <c r="DH129" s="45">
        <f t="shared" si="290"/>
        <v>0</v>
      </c>
      <c r="DI129" s="45">
        <f t="shared" si="291"/>
        <v>0</v>
      </c>
      <c r="DJ129" s="45">
        <f t="shared" si="292"/>
        <v>0</v>
      </c>
      <c r="DK129" s="45">
        <f t="shared" si="293"/>
        <v>0</v>
      </c>
      <c r="DL129" s="45">
        <f t="shared" si="294"/>
        <v>0</v>
      </c>
      <c r="DM129" s="45">
        <f t="shared" si="295"/>
        <v>0</v>
      </c>
      <c r="DN129" s="45">
        <f t="shared" si="296"/>
        <v>0</v>
      </c>
      <c r="DO129" s="45">
        <f t="shared" si="297"/>
        <v>0</v>
      </c>
      <c r="DP129" s="45">
        <f t="shared" si="298"/>
        <v>0</v>
      </c>
      <c r="DQ129" s="45">
        <f t="shared" si="299"/>
        <v>0</v>
      </c>
      <c r="DR129" s="45">
        <f t="shared" si="300"/>
        <v>0</v>
      </c>
      <c r="DS129" s="45">
        <f t="shared" si="301"/>
        <v>0</v>
      </c>
      <c r="DT129" s="45">
        <f t="shared" si="302"/>
        <v>0</v>
      </c>
      <c r="DU129" s="45">
        <f t="shared" si="303"/>
        <v>0</v>
      </c>
      <c r="DV129" s="45">
        <f t="shared" si="304"/>
        <v>0</v>
      </c>
      <c r="DW129" s="45">
        <f t="shared" si="305"/>
        <v>0</v>
      </c>
      <c r="DX129" s="45">
        <f t="shared" si="306"/>
        <v>0</v>
      </c>
      <c r="DY129" s="45">
        <f t="shared" si="307"/>
        <v>0</v>
      </c>
      <c r="DZ129" s="45">
        <f t="shared" si="308"/>
        <v>0</v>
      </c>
    </row>
    <row r="130" spans="1:130" x14ac:dyDescent="0.25">
      <c r="A130" s="66" t="s">
        <v>45</v>
      </c>
      <c r="B130" s="47">
        <f>+D130+F130+H130+J130+L130+N130+P130+R130+T130+V130+X130+Z130+AB130+AD130+AF130+AH130+AJ130+AL130+AN130+AP130</f>
        <v>0</v>
      </c>
      <c r="C130" s="48">
        <f>+E130+G130+I130+K130+M130+O130+Q130+S130+U130+W130+Y130+AA130+AC130+AE130+AG130+AI130+AK130+AM130+AO130+AQ130</f>
        <v>0</v>
      </c>
      <c r="D130" s="37"/>
      <c r="E130" s="38"/>
      <c r="F130" s="39"/>
      <c r="G130" s="38"/>
      <c r="H130" s="39"/>
      <c r="I130" s="42"/>
      <c r="J130" s="37"/>
      <c r="K130" s="37"/>
      <c r="L130" s="39"/>
      <c r="M130" s="42"/>
      <c r="N130" s="37"/>
      <c r="O130" s="38"/>
      <c r="P130" s="39"/>
      <c r="Q130" s="38"/>
      <c r="R130" s="39"/>
      <c r="S130" s="38"/>
      <c r="T130" s="39"/>
      <c r="U130" s="38"/>
      <c r="V130" s="39"/>
      <c r="W130" s="38"/>
      <c r="X130" s="39"/>
      <c r="Y130" s="38"/>
      <c r="Z130" s="39"/>
      <c r="AA130" s="38"/>
      <c r="AB130" s="39"/>
      <c r="AC130" s="38"/>
      <c r="AD130" s="39"/>
      <c r="AE130" s="38"/>
      <c r="AF130" s="39"/>
      <c r="AG130" s="38"/>
      <c r="AH130" s="39"/>
      <c r="AI130" s="38"/>
      <c r="AJ130" s="39"/>
      <c r="AK130" s="38"/>
      <c r="AL130" s="39"/>
      <c r="AM130" s="38"/>
      <c r="AN130" s="39"/>
      <c r="AO130" s="38"/>
      <c r="AP130" s="39"/>
      <c r="AQ130" s="40"/>
      <c r="AR130" s="41"/>
      <c r="AS130" s="40"/>
      <c r="AT130" s="37"/>
      <c r="AU130" s="38"/>
      <c r="AV130" s="39"/>
      <c r="AW130" s="42"/>
      <c r="AX130" s="43" t="str">
        <f t="shared" si="276"/>
        <v/>
      </c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10"/>
      <c r="BJ130" s="10"/>
      <c r="BK130" s="10"/>
      <c r="BL130" s="10"/>
      <c r="BU130" s="11"/>
      <c r="BV130" s="11"/>
      <c r="BW130" s="11"/>
      <c r="CA130" s="44" t="str">
        <f t="shared" si="277"/>
        <v/>
      </c>
      <c r="CB130" s="44" t="str">
        <f t="shared" si="278"/>
        <v/>
      </c>
      <c r="CC130" s="44" t="str">
        <f t="shared" si="279"/>
        <v/>
      </c>
      <c r="CD130" s="44" t="str">
        <f t="shared" si="280"/>
        <v/>
      </c>
      <c r="CE130" s="44" t="str">
        <f t="shared" si="281"/>
        <v/>
      </c>
      <c r="CF130" s="44" t="str">
        <f t="shared" si="309"/>
        <v/>
      </c>
      <c r="CG130" s="44" t="str">
        <f t="shared" si="310"/>
        <v/>
      </c>
      <c r="CH130" s="44" t="str">
        <f t="shared" si="311"/>
        <v/>
      </c>
      <c r="CI130" s="44" t="str">
        <f t="shared" si="312"/>
        <v/>
      </c>
      <c r="CJ130" s="44" t="str">
        <f t="shared" si="313"/>
        <v/>
      </c>
      <c r="CK130" s="44" t="str">
        <f t="shared" si="314"/>
        <v/>
      </c>
      <c r="CL130" s="44" t="str">
        <f t="shared" si="315"/>
        <v/>
      </c>
      <c r="CM130" s="44" t="str">
        <f t="shared" si="316"/>
        <v/>
      </c>
      <c r="CN130" s="44" t="str">
        <f t="shared" si="317"/>
        <v/>
      </c>
      <c r="CO130" s="44" t="str">
        <f t="shared" si="318"/>
        <v/>
      </c>
      <c r="CP130" s="44" t="str">
        <f t="shared" si="319"/>
        <v/>
      </c>
      <c r="CQ130" s="44" t="str">
        <f t="shared" si="320"/>
        <v/>
      </c>
      <c r="CR130" s="44" t="str">
        <f t="shared" si="321"/>
        <v/>
      </c>
      <c r="CS130" s="44" t="str">
        <f t="shared" si="322"/>
        <v/>
      </c>
      <c r="CT130" s="44" t="str">
        <f t="shared" si="323"/>
        <v/>
      </c>
      <c r="CU130" s="44" t="str">
        <f t="shared" si="324"/>
        <v/>
      </c>
      <c r="CV130" s="44" t="str">
        <f t="shared" si="325"/>
        <v/>
      </c>
      <c r="CW130" s="44" t="str">
        <f t="shared" si="326"/>
        <v/>
      </c>
      <c r="CX130" s="44" t="str">
        <f t="shared" si="327"/>
        <v/>
      </c>
      <c r="CY130" s="44" t="str">
        <f t="shared" si="328"/>
        <v/>
      </c>
      <c r="CZ130" s="44" t="str">
        <f t="shared" si="282"/>
        <v/>
      </c>
      <c r="DA130" s="45">
        <f t="shared" si="283"/>
        <v>0</v>
      </c>
      <c r="DB130" s="45">
        <f t="shared" si="284"/>
        <v>0</v>
      </c>
      <c r="DC130" s="45">
        <f t="shared" si="285"/>
        <v>0</v>
      </c>
      <c r="DD130" s="45">
        <f t="shared" si="286"/>
        <v>0</v>
      </c>
      <c r="DE130" s="45">
        <f t="shared" si="287"/>
        <v>0</v>
      </c>
      <c r="DF130" s="45">
        <f t="shared" si="288"/>
        <v>0</v>
      </c>
      <c r="DG130" s="45">
        <f t="shared" si="289"/>
        <v>0</v>
      </c>
      <c r="DH130" s="45">
        <f t="shared" si="290"/>
        <v>0</v>
      </c>
      <c r="DI130" s="45">
        <f t="shared" si="291"/>
        <v>0</v>
      </c>
      <c r="DJ130" s="45">
        <f t="shared" si="292"/>
        <v>0</v>
      </c>
      <c r="DK130" s="45">
        <f t="shared" si="293"/>
        <v>0</v>
      </c>
      <c r="DL130" s="45">
        <f t="shared" si="294"/>
        <v>0</v>
      </c>
      <c r="DM130" s="45">
        <f t="shared" si="295"/>
        <v>0</v>
      </c>
      <c r="DN130" s="45">
        <f t="shared" si="296"/>
        <v>0</v>
      </c>
      <c r="DO130" s="45">
        <f t="shared" si="297"/>
        <v>0</v>
      </c>
      <c r="DP130" s="45">
        <f t="shared" si="298"/>
        <v>0</v>
      </c>
      <c r="DQ130" s="45">
        <f t="shared" si="299"/>
        <v>0</v>
      </c>
      <c r="DR130" s="45">
        <f t="shared" si="300"/>
        <v>0</v>
      </c>
      <c r="DS130" s="45">
        <f t="shared" si="301"/>
        <v>0</v>
      </c>
      <c r="DT130" s="45">
        <f t="shared" si="302"/>
        <v>0</v>
      </c>
      <c r="DU130" s="45">
        <f t="shared" si="303"/>
        <v>0</v>
      </c>
      <c r="DV130" s="45">
        <f t="shared" si="304"/>
        <v>0</v>
      </c>
      <c r="DW130" s="45">
        <f t="shared" si="305"/>
        <v>0</v>
      </c>
      <c r="DX130" s="45">
        <f t="shared" si="306"/>
        <v>0</v>
      </c>
      <c r="DY130" s="45">
        <f t="shared" si="307"/>
        <v>0</v>
      </c>
      <c r="DZ130" s="45">
        <f t="shared" si="308"/>
        <v>0</v>
      </c>
    </row>
    <row r="131" spans="1:130" ht="22.5" x14ac:dyDescent="0.25">
      <c r="A131" s="67" t="s">
        <v>46</v>
      </c>
      <c r="B131" s="47">
        <f>+D131+F131+H131</f>
        <v>0</v>
      </c>
      <c r="C131" s="48">
        <f>+E131+G131+I131</f>
        <v>0</v>
      </c>
      <c r="D131" s="37"/>
      <c r="E131" s="38"/>
      <c r="F131" s="39"/>
      <c r="G131" s="38"/>
      <c r="H131" s="39"/>
      <c r="I131" s="42"/>
      <c r="J131" s="50"/>
      <c r="K131" s="51"/>
      <c r="L131" s="50"/>
      <c r="M131" s="51"/>
      <c r="N131" s="50"/>
      <c r="O131" s="51"/>
      <c r="P131" s="50"/>
      <c r="Q131" s="51"/>
      <c r="R131" s="50"/>
      <c r="S131" s="51"/>
      <c r="T131" s="50"/>
      <c r="U131" s="51"/>
      <c r="V131" s="50"/>
      <c r="W131" s="51"/>
      <c r="X131" s="50"/>
      <c r="Y131" s="51"/>
      <c r="Z131" s="50"/>
      <c r="AA131" s="51"/>
      <c r="AB131" s="50"/>
      <c r="AC131" s="51"/>
      <c r="AD131" s="50"/>
      <c r="AE131" s="51"/>
      <c r="AF131" s="50"/>
      <c r="AG131" s="51"/>
      <c r="AH131" s="50"/>
      <c r="AI131" s="51"/>
      <c r="AJ131" s="50"/>
      <c r="AK131" s="51"/>
      <c r="AL131" s="50"/>
      <c r="AM131" s="51"/>
      <c r="AN131" s="50"/>
      <c r="AO131" s="51"/>
      <c r="AP131" s="50"/>
      <c r="AQ131" s="52"/>
      <c r="AR131" s="37"/>
      <c r="AS131" s="40"/>
      <c r="AT131" s="37"/>
      <c r="AU131" s="38"/>
      <c r="AV131" s="39"/>
      <c r="AW131" s="42"/>
      <c r="AX131" s="43" t="str">
        <f t="shared" si="276"/>
        <v/>
      </c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10"/>
      <c r="BJ131" s="10"/>
      <c r="BK131" s="10"/>
      <c r="BL131" s="10"/>
      <c r="BU131" s="11"/>
      <c r="BV131" s="11"/>
      <c r="BW131" s="11"/>
      <c r="CA131" s="44" t="str">
        <f t="shared" si="277"/>
        <v/>
      </c>
      <c r="CB131" s="44" t="str">
        <f t="shared" si="278"/>
        <v/>
      </c>
      <c r="CC131" s="44" t="str">
        <f t="shared" si="279"/>
        <v/>
      </c>
      <c r="CD131" s="44" t="str">
        <f t="shared" si="280"/>
        <v/>
      </c>
      <c r="CE131" s="44" t="str">
        <f t="shared" si="281"/>
        <v/>
      </c>
      <c r="CF131" s="44" t="str">
        <f t="shared" si="309"/>
        <v/>
      </c>
      <c r="CG131" s="44" t="str">
        <f t="shared" si="310"/>
        <v/>
      </c>
      <c r="CH131" s="44" t="str">
        <f t="shared" si="311"/>
        <v/>
      </c>
      <c r="CI131" s="44" t="str">
        <f t="shared" si="312"/>
        <v/>
      </c>
      <c r="CJ131" s="44" t="str">
        <f t="shared" si="313"/>
        <v/>
      </c>
      <c r="CK131" s="44" t="str">
        <f t="shared" si="314"/>
        <v/>
      </c>
      <c r="CL131" s="44" t="str">
        <f t="shared" si="315"/>
        <v/>
      </c>
      <c r="CM131" s="44" t="str">
        <f t="shared" si="316"/>
        <v/>
      </c>
      <c r="CN131" s="44" t="str">
        <f t="shared" si="317"/>
        <v/>
      </c>
      <c r="CO131" s="44" t="str">
        <f t="shared" si="318"/>
        <v/>
      </c>
      <c r="CP131" s="44" t="str">
        <f t="shared" si="319"/>
        <v/>
      </c>
      <c r="CQ131" s="44" t="str">
        <f t="shared" si="320"/>
        <v/>
      </c>
      <c r="CR131" s="44" t="str">
        <f t="shared" si="321"/>
        <v/>
      </c>
      <c r="CS131" s="44" t="str">
        <f t="shared" si="322"/>
        <v/>
      </c>
      <c r="CT131" s="44" t="str">
        <f t="shared" si="323"/>
        <v/>
      </c>
      <c r="CU131" s="44" t="str">
        <f t="shared" si="324"/>
        <v/>
      </c>
      <c r="CV131" s="44" t="str">
        <f t="shared" si="325"/>
        <v/>
      </c>
      <c r="CW131" s="44" t="str">
        <f t="shared" si="326"/>
        <v/>
      </c>
      <c r="CX131" s="44" t="str">
        <f t="shared" si="327"/>
        <v/>
      </c>
      <c r="CY131" s="44" t="str">
        <f t="shared" si="328"/>
        <v/>
      </c>
      <c r="CZ131" s="44" t="str">
        <f t="shared" si="282"/>
        <v/>
      </c>
      <c r="DA131" s="45">
        <f t="shared" si="283"/>
        <v>0</v>
      </c>
      <c r="DB131" s="45">
        <f t="shared" si="284"/>
        <v>0</v>
      </c>
      <c r="DC131" s="45">
        <f t="shared" si="285"/>
        <v>0</v>
      </c>
      <c r="DD131" s="45">
        <f t="shared" si="286"/>
        <v>0</v>
      </c>
      <c r="DE131" s="45">
        <f t="shared" si="287"/>
        <v>0</v>
      </c>
      <c r="DF131" s="45">
        <f t="shared" si="288"/>
        <v>0</v>
      </c>
      <c r="DG131" s="45">
        <f t="shared" si="289"/>
        <v>0</v>
      </c>
      <c r="DH131" s="45">
        <f t="shared" si="290"/>
        <v>0</v>
      </c>
      <c r="DI131" s="45">
        <f t="shared" si="291"/>
        <v>0</v>
      </c>
      <c r="DJ131" s="45">
        <f t="shared" si="292"/>
        <v>0</v>
      </c>
      <c r="DK131" s="45">
        <f t="shared" si="293"/>
        <v>0</v>
      </c>
      <c r="DL131" s="45">
        <f t="shared" si="294"/>
        <v>0</v>
      </c>
      <c r="DM131" s="45">
        <f t="shared" si="295"/>
        <v>0</v>
      </c>
      <c r="DN131" s="45">
        <f t="shared" si="296"/>
        <v>0</v>
      </c>
      <c r="DO131" s="45">
        <f t="shared" si="297"/>
        <v>0</v>
      </c>
      <c r="DP131" s="45">
        <f t="shared" si="298"/>
        <v>0</v>
      </c>
      <c r="DQ131" s="45">
        <f t="shared" si="299"/>
        <v>0</v>
      </c>
      <c r="DR131" s="45">
        <f t="shared" si="300"/>
        <v>0</v>
      </c>
      <c r="DS131" s="45">
        <f t="shared" si="301"/>
        <v>0</v>
      </c>
      <c r="DT131" s="45">
        <f t="shared" si="302"/>
        <v>0</v>
      </c>
      <c r="DU131" s="45">
        <f t="shared" si="303"/>
        <v>0</v>
      </c>
      <c r="DV131" s="45">
        <f t="shared" si="304"/>
        <v>0</v>
      </c>
      <c r="DW131" s="45">
        <f t="shared" si="305"/>
        <v>0</v>
      </c>
      <c r="DX131" s="45">
        <f t="shared" si="306"/>
        <v>0</v>
      </c>
      <c r="DY131" s="45">
        <f t="shared" si="307"/>
        <v>0</v>
      </c>
      <c r="DZ131" s="45">
        <f t="shared" si="308"/>
        <v>0</v>
      </c>
    </row>
    <row r="132" spans="1:130" x14ac:dyDescent="0.25">
      <c r="A132" s="67" t="s">
        <v>47</v>
      </c>
      <c r="B132" s="47">
        <f>+P132+R132+T132+V132+X132+Z132+AB132+AD132+AF132+AH132+AJ132+AL132+AN132+AP132</f>
        <v>0</v>
      </c>
      <c r="C132" s="48">
        <f>+Q132+S132+U132+W132+Y132+AA132+AC132+AE132+AG132+AI132+AK132+AM132+AO132+AQ132</f>
        <v>0</v>
      </c>
      <c r="D132" s="33"/>
      <c r="E132" s="34"/>
      <c r="F132" s="35"/>
      <c r="G132" s="34"/>
      <c r="H132" s="35"/>
      <c r="I132" s="34"/>
      <c r="J132" s="35"/>
      <c r="K132" s="34"/>
      <c r="L132" s="35"/>
      <c r="M132" s="36"/>
      <c r="N132" s="33"/>
      <c r="O132" s="34"/>
      <c r="P132" s="39"/>
      <c r="Q132" s="38"/>
      <c r="R132" s="39"/>
      <c r="S132" s="38"/>
      <c r="T132" s="39"/>
      <c r="U132" s="38"/>
      <c r="V132" s="39"/>
      <c r="W132" s="38"/>
      <c r="X132" s="39"/>
      <c r="Y132" s="38"/>
      <c r="Z132" s="39"/>
      <c r="AA132" s="38"/>
      <c r="AB132" s="39"/>
      <c r="AC132" s="38"/>
      <c r="AD132" s="39"/>
      <c r="AE132" s="38"/>
      <c r="AF132" s="39"/>
      <c r="AG132" s="38"/>
      <c r="AH132" s="39"/>
      <c r="AI132" s="38"/>
      <c r="AJ132" s="39"/>
      <c r="AK132" s="38"/>
      <c r="AL132" s="39"/>
      <c r="AM132" s="38"/>
      <c r="AN132" s="39"/>
      <c r="AO132" s="38"/>
      <c r="AP132" s="39"/>
      <c r="AQ132" s="40"/>
      <c r="AR132" s="37"/>
      <c r="AS132" s="40"/>
      <c r="AT132" s="37"/>
      <c r="AU132" s="38"/>
      <c r="AV132" s="39"/>
      <c r="AW132" s="42"/>
      <c r="AX132" s="43" t="str">
        <f t="shared" si="276"/>
        <v/>
      </c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10"/>
      <c r="BJ132" s="10"/>
      <c r="BK132" s="10"/>
      <c r="BL132" s="10"/>
      <c r="BU132" s="11"/>
      <c r="BV132" s="11"/>
      <c r="BW132" s="11"/>
      <c r="CA132" s="44" t="str">
        <f t="shared" si="277"/>
        <v/>
      </c>
      <c r="CB132" s="44" t="str">
        <f t="shared" si="278"/>
        <v/>
      </c>
      <c r="CC132" s="44" t="str">
        <f t="shared" si="279"/>
        <v/>
      </c>
      <c r="CD132" s="44" t="str">
        <f t="shared" si="280"/>
        <v/>
      </c>
      <c r="CE132" s="44" t="str">
        <f t="shared" si="281"/>
        <v/>
      </c>
      <c r="CF132" s="44" t="str">
        <f t="shared" si="309"/>
        <v/>
      </c>
      <c r="CG132" s="44" t="str">
        <f t="shared" si="310"/>
        <v/>
      </c>
      <c r="CH132" s="44" t="str">
        <f t="shared" si="311"/>
        <v/>
      </c>
      <c r="CI132" s="44" t="str">
        <f t="shared" si="312"/>
        <v/>
      </c>
      <c r="CJ132" s="44" t="str">
        <f t="shared" si="313"/>
        <v/>
      </c>
      <c r="CK132" s="44" t="str">
        <f t="shared" si="314"/>
        <v/>
      </c>
      <c r="CL132" s="44" t="str">
        <f t="shared" si="315"/>
        <v/>
      </c>
      <c r="CM132" s="44" t="str">
        <f t="shared" si="316"/>
        <v/>
      </c>
      <c r="CN132" s="44" t="str">
        <f t="shared" si="317"/>
        <v/>
      </c>
      <c r="CO132" s="44" t="str">
        <f t="shared" si="318"/>
        <v/>
      </c>
      <c r="CP132" s="44" t="str">
        <f t="shared" si="319"/>
        <v/>
      </c>
      <c r="CQ132" s="44" t="str">
        <f t="shared" si="320"/>
        <v/>
      </c>
      <c r="CR132" s="44" t="str">
        <f t="shared" si="321"/>
        <v/>
      </c>
      <c r="CS132" s="44" t="str">
        <f t="shared" si="322"/>
        <v/>
      </c>
      <c r="CT132" s="44" t="str">
        <f t="shared" si="323"/>
        <v/>
      </c>
      <c r="CU132" s="44" t="str">
        <f t="shared" si="324"/>
        <v/>
      </c>
      <c r="CV132" s="44" t="str">
        <f t="shared" si="325"/>
        <v/>
      </c>
      <c r="CW132" s="44" t="str">
        <f t="shared" si="326"/>
        <v/>
      </c>
      <c r="CX132" s="44" t="str">
        <f t="shared" si="327"/>
        <v/>
      </c>
      <c r="CY132" s="44" t="str">
        <f t="shared" si="328"/>
        <v/>
      </c>
      <c r="CZ132" s="44" t="str">
        <f t="shared" si="282"/>
        <v/>
      </c>
      <c r="DA132" s="45">
        <f t="shared" si="283"/>
        <v>0</v>
      </c>
      <c r="DB132" s="45">
        <f t="shared" si="284"/>
        <v>0</v>
      </c>
      <c r="DC132" s="45">
        <f t="shared" si="285"/>
        <v>0</v>
      </c>
      <c r="DD132" s="45">
        <f t="shared" si="286"/>
        <v>0</v>
      </c>
      <c r="DE132" s="45">
        <f t="shared" si="287"/>
        <v>0</v>
      </c>
      <c r="DF132" s="45">
        <f t="shared" si="288"/>
        <v>0</v>
      </c>
      <c r="DG132" s="45">
        <f t="shared" si="289"/>
        <v>0</v>
      </c>
      <c r="DH132" s="45">
        <f t="shared" si="290"/>
        <v>0</v>
      </c>
      <c r="DI132" s="45">
        <f t="shared" si="291"/>
        <v>0</v>
      </c>
      <c r="DJ132" s="45">
        <f t="shared" si="292"/>
        <v>0</v>
      </c>
      <c r="DK132" s="45">
        <f t="shared" si="293"/>
        <v>0</v>
      </c>
      <c r="DL132" s="45">
        <f t="shared" si="294"/>
        <v>0</v>
      </c>
      <c r="DM132" s="45">
        <f t="shared" si="295"/>
        <v>0</v>
      </c>
      <c r="DN132" s="45">
        <f t="shared" si="296"/>
        <v>0</v>
      </c>
      <c r="DO132" s="45">
        <f t="shared" si="297"/>
        <v>0</v>
      </c>
      <c r="DP132" s="45">
        <f t="shared" si="298"/>
        <v>0</v>
      </c>
      <c r="DQ132" s="45">
        <f t="shared" si="299"/>
        <v>0</v>
      </c>
      <c r="DR132" s="45">
        <f t="shared" si="300"/>
        <v>0</v>
      </c>
      <c r="DS132" s="45">
        <f t="shared" si="301"/>
        <v>0</v>
      </c>
      <c r="DT132" s="45">
        <f t="shared" si="302"/>
        <v>0</v>
      </c>
      <c r="DU132" s="45">
        <f t="shared" si="303"/>
        <v>0</v>
      </c>
      <c r="DV132" s="45">
        <f t="shared" si="304"/>
        <v>0</v>
      </c>
      <c r="DW132" s="45">
        <f t="shared" si="305"/>
        <v>0</v>
      </c>
      <c r="DX132" s="45">
        <f t="shared" si="306"/>
        <v>0</v>
      </c>
      <c r="DY132" s="45">
        <f t="shared" si="307"/>
        <v>0</v>
      </c>
      <c r="DZ132" s="45">
        <f t="shared" si="308"/>
        <v>0</v>
      </c>
    </row>
    <row r="133" spans="1:130" x14ac:dyDescent="0.25">
      <c r="A133" s="66" t="s">
        <v>48</v>
      </c>
      <c r="B133" s="47">
        <f>+N133+P133+R133+T133+V133+X133+Z133+AB133+AD133+AF133+AH133+AJ133+AL133+AN133+AP133</f>
        <v>0</v>
      </c>
      <c r="C133" s="48">
        <f>+O133+Q133+S133+U133+W133+Y133+AA133+AC133+AE133+AG133+AI133+AK133+AM133+AO133+AQ133</f>
        <v>0</v>
      </c>
      <c r="D133" s="41"/>
      <c r="E133" s="51"/>
      <c r="F133" s="50"/>
      <c r="G133" s="51"/>
      <c r="H133" s="50"/>
      <c r="I133" s="53"/>
      <c r="J133" s="41"/>
      <c r="K133" s="41"/>
      <c r="L133" s="50"/>
      <c r="M133" s="53"/>
      <c r="N133" s="37"/>
      <c r="O133" s="38"/>
      <c r="P133" s="39"/>
      <c r="Q133" s="38"/>
      <c r="R133" s="39"/>
      <c r="S133" s="38"/>
      <c r="T133" s="39"/>
      <c r="U133" s="38"/>
      <c r="V133" s="39"/>
      <c r="W133" s="38"/>
      <c r="X133" s="39"/>
      <c r="Y133" s="38"/>
      <c r="Z133" s="39"/>
      <c r="AA133" s="38"/>
      <c r="AB133" s="39"/>
      <c r="AC133" s="38"/>
      <c r="AD133" s="39"/>
      <c r="AE133" s="38"/>
      <c r="AF133" s="39"/>
      <c r="AG133" s="38"/>
      <c r="AH133" s="39"/>
      <c r="AI133" s="38"/>
      <c r="AJ133" s="39"/>
      <c r="AK133" s="38"/>
      <c r="AL133" s="39"/>
      <c r="AM133" s="38"/>
      <c r="AN133" s="39"/>
      <c r="AO133" s="38"/>
      <c r="AP133" s="39"/>
      <c r="AQ133" s="40"/>
      <c r="AR133" s="37"/>
      <c r="AS133" s="40"/>
      <c r="AT133" s="37"/>
      <c r="AU133" s="38"/>
      <c r="AV133" s="39"/>
      <c r="AW133" s="42"/>
      <c r="AX133" s="43" t="str">
        <f t="shared" si="276"/>
        <v/>
      </c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10"/>
      <c r="BJ133" s="10"/>
      <c r="BK133" s="10"/>
      <c r="BL133" s="10"/>
      <c r="BU133" s="11"/>
      <c r="BV133" s="11"/>
      <c r="BW133" s="11"/>
      <c r="CA133" s="44" t="str">
        <f t="shared" si="277"/>
        <v/>
      </c>
      <c r="CB133" s="44" t="str">
        <f t="shared" si="278"/>
        <v/>
      </c>
      <c r="CC133" s="44" t="str">
        <f t="shared" si="279"/>
        <v/>
      </c>
      <c r="CD133" s="44" t="str">
        <f t="shared" si="280"/>
        <v/>
      </c>
      <c r="CE133" s="44" t="str">
        <f t="shared" si="281"/>
        <v/>
      </c>
      <c r="CF133" s="44" t="str">
        <f t="shared" si="309"/>
        <v/>
      </c>
      <c r="CG133" s="44" t="str">
        <f t="shared" si="310"/>
        <v/>
      </c>
      <c r="CH133" s="44" t="str">
        <f t="shared" si="311"/>
        <v/>
      </c>
      <c r="CI133" s="44" t="str">
        <f t="shared" si="312"/>
        <v/>
      </c>
      <c r="CJ133" s="44" t="str">
        <f t="shared" si="313"/>
        <v/>
      </c>
      <c r="CK133" s="44" t="str">
        <f t="shared" si="314"/>
        <v/>
      </c>
      <c r="CL133" s="44" t="str">
        <f t="shared" si="315"/>
        <v/>
      </c>
      <c r="CM133" s="44" t="str">
        <f t="shared" si="316"/>
        <v/>
      </c>
      <c r="CN133" s="44" t="str">
        <f t="shared" si="317"/>
        <v/>
      </c>
      <c r="CO133" s="44" t="str">
        <f t="shared" si="318"/>
        <v/>
      </c>
      <c r="CP133" s="44" t="str">
        <f t="shared" si="319"/>
        <v/>
      </c>
      <c r="CQ133" s="44" t="str">
        <f t="shared" si="320"/>
        <v/>
      </c>
      <c r="CR133" s="44" t="str">
        <f t="shared" si="321"/>
        <v/>
      </c>
      <c r="CS133" s="44" t="str">
        <f t="shared" si="322"/>
        <v/>
      </c>
      <c r="CT133" s="44" t="str">
        <f t="shared" si="323"/>
        <v/>
      </c>
      <c r="CU133" s="44" t="str">
        <f t="shared" si="324"/>
        <v/>
      </c>
      <c r="CV133" s="44" t="str">
        <f t="shared" si="325"/>
        <v/>
      </c>
      <c r="CW133" s="44" t="str">
        <f t="shared" si="326"/>
        <v/>
      </c>
      <c r="CX133" s="44" t="str">
        <f t="shared" si="327"/>
        <v/>
      </c>
      <c r="CY133" s="44" t="str">
        <f t="shared" si="328"/>
        <v/>
      </c>
      <c r="CZ133" s="44" t="str">
        <f t="shared" si="282"/>
        <v/>
      </c>
      <c r="DA133" s="45">
        <f t="shared" si="283"/>
        <v>0</v>
      </c>
      <c r="DB133" s="45">
        <f t="shared" si="284"/>
        <v>0</v>
      </c>
      <c r="DC133" s="45">
        <f t="shared" si="285"/>
        <v>0</v>
      </c>
      <c r="DD133" s="45">
        <f t="shared" si="286"/>
        <v>0</v>
      </c>
      <c r="DE133" s="45">
        <f t="shared" si="287"/>
        <v>0</v>
      </c>
      <c r="DF133" s="45">
        <f t="shared" si="288"/>
        <v>0</v>
      </c>
      <c r="DG133" s="45">
        <f t="shared" si="289"/>
        <v>0</v>
      </c>
      <c r="DH133" s="45">
        <f t="shared" si="290"/>
        <v>0</v>
      </c>
      <c r="DI133" s="45">
        <f t="shared" si="291"/>
        <v>0</v>
      </c>
      <c r="DJ133" s="45">
        <f t="shared" si="292"/>
        <v>0</v>
      </c>
      <c r="DK133" s="45">
        <f t="shared" si="293"/>
        <v>0</v>
      </c>
      <c r="DL133" s="45">
        <f t="shared" si="294"/>
        <v>0</v>
      </c>
      <c r="DM133" s="45">
        <f t="shared" si="295"/>
        <v>0</v>
      </c>
      <c r="DN133" s="45">
        <f t="shared" si="296"/>
        <v>0</v>
      </c>
      <c r="DO133" s="45">
        <f t="shared" si="297"/>
        <v>0</v>
      </c>
      <c r="DP133" s="45">
        <f t="shared" si="298"/>
        <v>0</v>
      </c>
      <c r="DQ133" s="45">
        <f t="shared" si="299"/>
        <v>0</v>
      </c>
      <c r="DR133" s="45">
        <f t="shared" si="300"/>
        <v>0</v>
      </c>
      <c r="DS133" s="45">
        <f t="shared" si="301"/>
        <v>0</v>
      </c>
      <c r="DT133" s="45">
        <f t="shared" si="302"/>
        <v>0</v>
      </c>
      <c r="DU133" s="45">
        <f t="shared" si="303"/>
        <v>0</v>
      </c>
      <c r="DV133" s="45">
        <f t="shared" si="304"/>
        <v>0</v>
      </c>
      <c r="DW133" s="45">
        <f t="shared" si="305"/>
        <v>0</v>
      </c>
      <c r="DX133" s="45">
        <f t="shared" si="306"/>
        <v>0</v>
      </c>
      <c r="DY133" s="45">
        <f t="shared" si="307"/>
        <v>0</v>
      </c>
      <c r="DZ133" s="45">
        <f t="shared" si="308"/>
        <v>0</v>
      </c>
    </row>
    <row r="134" spans="1:130" x14ac:dyDescent="0.25">
      <c r="A134" s="66" t="s">
        <v>49</v>
      </c>
      <c r="B134" s="47">
        <f>+D134+F134+H134+J134+L134+N134+P134+R134+T134+V134+X134+Z134+AB134+AD134+AF134+AH134+AJ134+AL134+AN134+AP134</f>
        <v>0</v>
      </c>
      <c r="C134" s="48">
        <f>+E134+G134+I134+K134+M134+O134+Q134+S134+U134+W134+Y134+AA134+AC134+AE134+AG134+AI134+AK134+AM134+AO134+AQ134</f>
        <v>0</v>
      </c>
      <c r="D134" s="37"/>
      <c r="E134" s="38"/>
      <c r="F134" s="39"/>
      <c r="G134" s="38"/>
      <c r="H134" s="39"/>
      <c r="I134" s="42"/>
      <c r="J134" s="37"/>
      <c r="K134" s="37"/>
      <c r="L134" s="39"/>
      <c r="M134" s="42"/>
      <c r="N134" s="37"/>
      <c r="O134" s="38"/>
      <c r="P134" s="39"/>
      <c r="Q134" s="38"/>
      <c r="R134" s="39"/>
      <c r="S134" s="38"/>
      <c r="T134" s="39"/>
      <c r="U134" s="38"/>
      <c r="V134" s="39"/>
      <c r="W134" s="38"/>
      <c r="X134" s="39"/>
      <c r="Y134" s="38"/>
      <c r="Z134" s="39"/>
      <c r="AA134" s="38"/>
      <c r="AB134" s="39"/>
      <c r="AC134" s="38"/>
      <c r="AD134" s="39"/>
      <c r="AE134" s="38"/>
      <c r="AF134" s="39"/>
      <c r="AG134" s="38"/>
      <c r="AH134" s="39"/>
      <c r="AI134" s="38"/>
      <c r="AJ134" s="39"/>
      <c r="AK134" s="38"/>
      <c r="AL134" s="39"/>
      <c r="AM134" s="38"/>
      <c r="AN134" s="39"/>
      <c r="AO134" s="38"/>
      <c r="AP134" s="39"/>
      <c r="AQ134" s="40"/>
      <c r="AR134" s="37"/>
      <c r="AS134" s="40"/>
      <c r="AT134" s="37"/>
      <c r="AU134" s="38"/>
      <c r="AV134" s="39"/>
      <c r="AW134" s="42"/>
      <c r="AX134" s="43" t="str">
        <f t="shared" si="276"/>
        <v/>
      </c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10"/>
      <c r="BJ134" s="10"/>
      <c r="BK134" s="10"/>
      <c r="BL134" s="10"/>
      <c r="BU134" s="11"/>
      <c r="BV134" s="11"/>
      <c r="BW134" s="11"/>
      <c r="CA134" s="44" t="str">
        <f t="shared" si="277"/>
        <v/>
      </c>
      <c r="CB134" s="44" t="str">
        <f t="shared" si="278"/>
        <v/>
      </c>
      <c r="CC134" s="44" t="str">
        <f t="shared" si="279"/>
        <v/>
      </c>
      <c r="CD134" s="44" t="str">
        <f t="shared" si="280"/>
        <v/>
      </c>
      <c r="CE134" s="44" t="str">
        <f t="shared" si="281"/>
        <v/>
      </c>
      <c r="CF134" s="44" t="str">
        <f t="shared" si="309"/>
        <v/>
      </c>
      <c r="CG134" s="44" t="str">
        <f t="shared" si="310"/>
        <v/>
      </c>
      <c r="CH134" s="44" t="str">
        <f t="shared" si="311"/>
        <v/>
      </c>
      <c r="CI134" s="44" t="str">
        <f t="shared" si="312"/>
        <v/>
      </c>
      <c r="CJ134" s="44" t="str">
        <f t="shared" si="313"/>
        <v/>
      </c>
      <c r="CK134" s="44" t="str">
        <f t="shared" si="314"/>
        <v/>
      </c>
      <c r="CL134" s="44" t="str">
        <f t="shared" si="315"/>
        <v/>
      </c>
      <c r="CM134" s="44" t="str">
        <f t="shared" si="316"/>
        <v/>
      </c>
      <c r="CN134" s="44" t="str">
        <f t="shared" si="317"/>
        <v/>
      </c>
      <c r="CO134" s="44" t="str">
        <f t="shared" si="318"/>
        <v/>
      </c>
      <c r="CP134" s="44" t="str">
        <f t="shared" si="319"/>
        <v/>
      </c>
      <c r="CQ134" s="44" t="str">
        <f t="shared" si="320"/>
        <v/>
      </c>
      <c r="CR134" s="44" t="str">
        <f t="shared" si="321"/>
        <v/>
      </c>
      <c r="CS134" s="44" t="str">
        <f t="shared" si="322"/>
        <v/>
      </c>
      <c r="CT134" s="44" t="str">
        <f t="shared" si="323"/>
        <v/>
      </c>
      <c r="CU134" s="44" t="str">
        <f t="shared" si="324"/>
        <v/>
      </c>
      <c r="CV134" s="44" t="str">
        <f t="shared" si="325"/>
        <v/>
      </c>
      <c r="CW134" s="44" t="str">
        <f t="shared" si="326"/>
        <v/>
      </c>
      <c r="CX134" s="44" t="str">
        <f t="shared" si="327"/>
        <v/>
      </c>
      <c r="CY134" s="44" t="str">
        <f t="shared" si="328"/>
        <v/>
      </c>
      <c r="CZ134" s="44" t="str">
        <f t="shared" si="282"/>
        <v/>
      </c>
      <c r="DA134" s="45">
        <f t="shared" si="283"/>
        <v>0</v>
      </c>
      <c r="DB134" s="45">
        <f t="shared" si="284"/>
        <v>0</v>
      </c>
      <c r="DC134" s="45">
        <f t="shared" si="285"/>
        <v>0</v>
      </c>
      <c r="DD134" s="45">
        <f t="shared" si="286"/>
        <v>0</v>
      </c>
      <c r="DE134" s="45">
        <f t="shared" si="287"/>
        <v>0</v>
      </c>
      <c r="DF134" s="45">
        <f t="shared" si="288"/>
        <v>0</v>
      </c>
      <c r="DG134" s="45">
        <f t="shared" si="289"/>
        <v>0</v>
      </c>
      <c r="DH134" s="45">
        <f t="shared" si="290"/>
        <v>0</v>
      </c>
      <c r="DI134" s="45">
        <f t="shared" si="291"/>
        <v>0</v>
      </c>
      <c r="DJ134" s="45">
        <f t="shared" si="292"/>
        <v>0</v>
      </c>
      <c r="DK134" s="45">
        <f t="shared" si="293"/>
        <v>0</v>
      </c>
      <c r="DL134" s="45">
        <f t="shared" si="294"/>
        <v>0</v>
      </c>
      <c r="DM134" s="45">
        <f t="shared" si="295"/>
        <v>0</v>
      </c>
      <c r="DN134" s="45">
        <f t="shared" si="296"/>
        <v>0</v>
      </c>
      <c r="DO134" s="45">
        <f t="shared" si="297"/>
        <v>0</v>
      </c>
      <c r="DP134" s="45">
        <f t="shared" si="298"/>
        <v>0</v>
      </c>
      <c r="DQ134" s="45">
        <f t="shared" si="299"/>
        <v>0</v>
      </c>
      <c r="DR134" s="45">
        <f t="shared" si="300"/>
        <v>0</v>
      </c>
      <c r="DS134" s="45">
        <f t="shared" si="301"/>
        <v>0</v>
      </c>
      <c r="DT134" s="45">
        <f t="shared" si="302"/>
        <v>0</v>
      </c>
      <c r="DU134" s="45">
        <f t="shared" si="303"/>
        <v>0</v>
      </c>
      <c r="DV134" s="45">
        <f t="shared" si="304"/>
        <v>0</v>
      </c>
      <c r="DW134" s="45">
        <f t="shared" si="305"/>
        <v>0</v>
      </c>
      <c r="DX134" s="45">
        <f t="shared" si="306"/>
        <v>0</v>
      </c>
      <c r="DY134" s="45">
        <f t="shared" si="307"/>
        <v>0</v>
      </c>
      <c r="DZ134" s="45">
        <f t="shared" si="308"/>
        <v>0</v>
      </c>
    </row>
    <row r="135" spans="1:130" x14ac:dyDescent="0.25">
      <c r="A135" s="46" t="s">
        <v>50</v>
      </c>
      <c r="B135" s="47">
        <f>+P135+R135+T135+V135+X135+Z135+AB135+AD135+AF135+AH135+AJ135+AL135+AN135+AP135</f>
        <v>0</v>
      </c>
      <c r="C135" s="48">
        <f>+Q135+S135+U135+W135+Y135+AA135+AC135+AE135+AG135+AI135+AK135+AM135+AO135+AQ135</f>
        <v>0</v>
      </c>
      <c r="D135" s="33"/>
      <c r="E135" s="34"/>
      <c r="F135" s="35"/>
      <c r="G135" s="34"/>
      <c r="H135" s="35"/>
      <c r="I135" s="34"/>
      <c r="J135" s="35"/>
      <c r="K135" s="34"/>
      <c r="L135" s="35"/>
      <c r="M135" s="36"/>
      <c r="N135" s="33"/>
      <c r="O135" s="34"/>
      <c r="P135" s="39"/>
      <c r="Q135" s="38"/>
      <c r="R135" s="39"/>
      <c r="S135" s="38"/>
      <c r="T135" s="39"/>
      <c r="U135" s="38"/>
      <c r="V135" s="39"/>
      <c r="W135" s="38"/>
      <c r="X135" s="39"/>
      <c r="Y135" s="38"/>
      <c r="Z135" s="39"/>
      <c r="AA135" s="38"/>
      <c r="AB135" s="39"/>
      <c r="AC135" s="38"/>
      <c r="AD135" s="39"/>
      <c r="AE135" s="38"/>
      <c r="AF135" s="39"/>
      <c r="AG135" s="38"/>
      <c r="AH135" s="39"/>
      <c r="AI135" s="38"/>
      <c r="AJ135" s="39"/>
      <c r="AK135" s="38"/>
      <c r="AL135" s="39"/>
      <c r="AM135" s="38"/>
      <c r="AN135" s="39"/>
      <c r="AO135" s="38"/>
      <c r="AP135" s="39"/>
      <c r="AQ135" s="40"/>
      <c r="AR135" s="37"/>
      <c r="AS135" s="40"/>
      <c r="AT135" s="37"/>
      <c r="AU135" s="38"/>
      <c r="AV135" s="39"/>
      <c r="AW135" s="42"/>
      <c r="AX135" s="43" t="str">
        <f t="shared" si="276"/>
        <v/>
      </c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10"/>
      <c r="BJ135" s="10"/>
      <c r="BK135" s="10"/>
      <c r="BL135" s="10"/>
      <c r="BU135" s="11"/>
      <c r="BV135" s="11"/>
      <c r="BW135" s="11"/>
      <c r="CA135" s="44" t="str">
        <f t="shared" si="277"/>
        <v/>
      </c>
      <c r="CB135" s="44" t="str">
        <f t="shared" si="278"/>
        <v/>
      </c>
      <c r="CC135" s="44" t="str">
        <f t="shared" si="279"/>
        <v/>
      </c>
      <c r="CD135" s="44" t="str">
        <f t="shared" si="280"/>
        <v/>
      </c>
      <c r="CE135" s="44" t="str">
        <f t="shared" si="281"/>
        <v/>
      </c>
      <c r="CF135" s="44" t="str">
        <f t="shared" si="309"/>
        <v/>
      </c>
      <c r="CG135" s="44" t="str">
        <f t="shared" si="310"/>
        <v/>
      </c>
      <c r="CH135" s="44" t="str">
        <f t="shared" si="311"/>
        <v/>
      </c>
      <c r="CI135" s="44" t="str">
        <f t="shared" si="312"/>
        <v/>
      </c>
      <c r="CJ135" s="44" t="str">
        <f t="shared" si="313"/>
        <v/>
      </c>
      <c r="CK135" s="44" t="str">
        <f t="shared" si="314"/>
        <v/>
      </c>
      <c r="CL135" s="44" t="str">
        <f t="shared" si="315"/>
        <v/>
      </c>
      <c r="CM135" s="44" t="str">
        <f t="shared" si="316"/>
        <v/>
      </c>
      <c r="CN135" s="44" t="str">
        <f t="shared" si="317"/>
        <v/>
      </c>
      <c r="CO135" s="44" t="str">
        <f t="shared" si="318"/>
        <v/>
      </c>
      <c r="CP135" s="44" t="str">
        <f t="shared" si="319"/>
        <v/>
      </c>
      <c r="CQ135" s="44" t="str">
        <f t="shared" si="320"/>
        <v/>
      </c>
      <c r="CR135" s="44" t="str">
        <f t="shared" si="321"/>
        <v/>
      </c>
      <c r="CS135" s="44" t="str">
        <f t="shared" si="322"/>
        <v/>
      </c>
      <c r="CT135" s="44" t="str">
        <f t="shared" si="323"/>
        <v/>
      </c>
      <c r="CU135" s="44" t="str">
        <f t="shared" si="324"/>
        <v/>
      </c>
      <c r="CV135" s="44" t="str">
        <f t="shared" si="325"/>
        <v/>
      </c>
      <c r="CW135" s="44" t="str">
        <f t="shared" si="326"/>
        <v/>
      </c>
      <c r="CX135" s="44" t="str">
        <f t="shared" si="327"/>
        <v/>
      </c>
      <c r="CY135" s="44" t="str">
        <f t="shared" si="328"/>
        <v/>
      </c>
      <c r="CZ135" s="44" t="str">
        <f t="shared" si="282"/>
        <v/>
      </c>
      <c r="DA135" s="45">
        <f t="shared" si="283"/>
        <v>0</v>
      </c>
      <c r="DB135" s="45">
        <f t="shared" si="284"/>
        <v>0</v>
      </c>
      <c r="DC135" s="45">
        <f t="shared" si="285"/>
        <v>0</v>
      </c>
      <c r="DD135" s="45">
        <f t="shared" si="286"/>
        <v>0</v>
      </c>
      <c r="DE135" s="45">
        <f t="shared" si="287"/>
        <v>0</v>
      </c>
      <c r="DF135" s="45">
        <f t="shared" si="288"/>
        <v>0</v>
      </c>
      <c r="DG135" s="45">
        <f t="shared" si="289"/>
        <v>0</v>
      </c>
      <c r="DH135" s="45">
        <f t="shared" si="290"/>
        <v>0</v>
      </c>
      <c r="DI135" s="45">
        <f t="shared" si="291"/>
        <v>0</v>
      </c>
      <c r="DJ135" s="45">
        <f t="shared" si="292"/>
        <v>0</v>
      </c>
      <c r="DK135" s="45">
        <f t="shared" si="293"/>
        <v>0</v>
      </c>
      <c r="DL135" s="45">
        <f t="shared" si="294"/>
        <v>0</v>
      </c>
      <c r="DM135" s="45">
        <f t="shared" si="295"/>
        <v>0</v>
      </c>
      <c r="DN135" s="45">
        <f t="shared" si="296"/>
        <v>0</v>
      </c>
      <c r="DO135" s="45">
        <f t="shared" si="297"/>
        <v>0</v>
      </c>
      <c r="DP135" s="45">
        <f t="shared" si="298"/>
        <v>0</v>
      </c>
      <c r="DQ135" s="45">
        <f t="shared" si="299"/>
        <v>0</v>
      </c>
      <c r="DR135" s="45">
        <f t="shared" si="300"/>
        <v>0</v>
      </c>
      <c r="DS135" s="45">
        <f t="shared" si="301"/>
        <v>0</v>
      </c>
      <c r="DT135" s="45">
        <f t="shared" si="302"/>
        <v>0</v>
      </c>
      <c r="DU135" s="45">
        <f t="shared" si="303"/>
        <v>0</v>
      </c>
      <c r="DV135" s="45">
        <f t="shared" si="304"/>
        <v>0</v>
      </c>
      <c r="DW135" s="45">
        <f t="shared" si="305"/>
        <v>0</v>
      </c>
      <c r="DX135" s="45">
        <f t="shared" si="306"/>
        <v>0</v>
      </c>
      <c r="DY135" s="45">
        <f t="shared" si="307"/>
        <v>0</v>
      </c>
      <c r="DZ135" s="45">
        <f t="shared" si="308"/>
        <v>0</v>
      </c>
    </row>
    <row r="136" spans="1:130" x14ac:dyDescent="0.25">
      <c r="A136" s="66" t="s">
        <v>51</v>
      </c>
      <c r="B136" s="47">
        <f>+P136+R136+T136+V136+X136+Z136+AB136+AD136+AF136+AH136</f>
        <v>0</v>
      </c>
      <c r="C136" s="48">
        <f>+Q136+S136+U136+W136+Y136+AA136+AC136+AE136+AG136+AI136</f>
        <v>0</v>
      </c>
      <c r="D136" s="33"/>
      <c r="E136" s="34"/>
      <c r="F136" s="35"/>
      <c r="G136" s="34"/>
      <c r="H136" s="35"/>
      <c r="I136" s="34"/>
      <c r="J136" s="35"/>
      <c r="K136" s="34"/>
      <c r="L136" s="35"/>
      <c r="M136" s="36"/>
      <c r="N136" s="33"/>
      <c r="O136" s="34"/>
      <c r="P136" s="39"/>
      <c r="Q136" s="38"/>
      <c r="R136" s="39"/>
      <c r="S136" s="38"/>
      <c r="T136" s="39"/>
      <c r="U136" s="38"/>
      <c r="V136" s="39"/>
      <c r="W136" s="38"/>
      <c r="X136" s="39"/>
      <c r="Y136" s="38"/>
      <c r="Z136" s="39"/>
      <c r="AA136" s="38"/>
      <c r="AB136" s="39"/>
      <c r="AC136" s="38"/>
      <c r="AD136" s="39"/>
      <c r="AE136" s="38"/>
      <c r="AF136" s="39"/>
      <c r="AG136" s="38"/>
      <c r="AH136" s="39"/>
      <c r="AI136" s="38"/>
      <c r="AJ136" s="35"/>
      <c r="AK136" s="34"/>
      <c r="AL136" s="35"/>
      <c r="AM136" s="34"/>
      <c r="AN136" s="35"/>
      <c r="AO136" s="34"/>
      <c r="AP136" s="35"/>
      <c r="AQ136" s="54"/>
      <c r="AR136" s="37"/>
      <c r="AS136" s="40"/>
      <c r="AT136" s="37"/>
      <c r="AU136" s="38"/>
      <c r="AV136" s="39"/>
      <c r="AW136" s="42"/>
      <c r="AX136" s="43" t="str">
        <f t="shared" si="276"/>
        <v/>
      </c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10"/>
      <c r="BJ136" s="10"/>
      <c r="BK136" s="10"/>
      <c r="BL136" s="10"/>
      <c r="BU136" s="11"/>
      <c r="BV136" s="11"/>
      <c r="BW136" s="11"/>
      <c r="CA136" s="44" t="str">
        <f t="shared" si="277"/>
        <v/>
      </c>
      <c r="CB136" s="44" t="str">
        <f t="shared" si="278"/>
        <v/>
      </c>
      <c r="CC136" s="44" t="str">
        <f t="shared" si="279"/>
        <v/>
      </c>
      <c r="CD136" s="44" t="str">
        <f t="shared" si="280"/>
        <v/>
      </c>
      <c r="CE136" s="44" t="str">
        <f t="shared" si="281"/>
        <v/>
      </c>
      <c r="CF136" s="44" t="str">
        <f t="shared" si="309"/>
        <v/>
      </c>
      <c r="CG136" s="44" t="str">
        <f t="shared" si="310"/>
        <v/>
      </c>
      <c r="CH136" s="44" t="str">
        <f t="shared" si="311"/>
        <v/>
      </c>
      <c r="CI136" s="44" t="str">
        <f t="shared" si="312"/>
        <v/>
      </c>
      <c r="CJ136" s="44" t="str">
        <f t="shared" si="313"/>
        <v/>
      </c>
      <c r="CK136" s="44" t="str">
        <f t="shared" si="314"/>
        <v/>
      </c>
      <c r="CL136" s="44" t="str">
        <f t="shared" si="315"/>
        <v/>
      </c>
      <c r="CM136" s="44" t="str">
        <f t="shared" si="316"/>
        <v/>
      </c>
      <c r="CN136" s="44" t="str">
        <f t="shared" si="317"/>
        <v/>
      </c>
      <c r="CO136" s="44" t="str">
        <f t="shared" si="318"/>
        <v/>
      </c>
      <c r="CP136" s="44" t="str">
        <f t="shared" si="319"/>
        <v/>
      </c>
      <c r="CQ136" s="44" t="str">
        <f t="shared" si="320"/>
        <v/>
      </c>
      <c r="CR136" s="44" t="str">
        <f t="shared" si="321"/>
        <v/>
      </c>
      <c r="CS136" s="44" t="str">
        <f t="shared" si="322"/>
        <v/>
      </c>
      <c r="CT136" s="44" t="str">
        <f t="shared" si="323"/>
        <v/>
      </c>
      <c r="CU136" s="44" t="str">
        <f t="shared" si="324"/>
        <v/>
      </c>
      <c r="CV136" s="44" t="str">
        <f t="shared" si="325"/>
        <v/>
      </c>
      <c r="CW136" s="44" t="str">
        <f t="shared" si="326"/>
        <v/>
      </c>
      <c r="CX136" s="44" t="str">
        <f t="shared" si="327"/>
        <v/>
      </c>
      <c r="CY136" s="44" t="str">
        <f t="shared" si="328"/>
        <v/>
      </c>
      <c r="CZ136" s="44" t="str">
        <f t="shared" si="282"/>
        <v/>
      </c>
      <c r="DA136" s="45">
        <f t="shared" si="283"/>
        <v>0</v>
      </c>
      <c r="DB136" s="45">
        <f t="shared" si="284"/>
        <v>0</v>
      </c>
      <c r="DC136" s="45">
        <f t="shared" si="285"/>
        <v>0</v>
      </c>
      <c r="DD136" s="45">
        <f t="shared" si="286"/>
        <v>0</v>
      </c>
      <c r="DE136" s="45">
        <f t="shared" si="287"/>
        <v>0</v>
      </c>
      <c r="DF136" s="45">
        <f t="shared" si="288"/>
        <v>0</v>
      </c>
      <c r="DG136" s="45">
        <f t="shared" si="289"/>
        <v>0</v>
      </c>
      <c r="DH136" s="45">
        <f t="shared" si="290"/>
        <v>0</v>
      </c>
      <c r="DI136" s="45">
        <f t="shared" si="291"/>
        <v>0</v>
      </c>
      <c r="DJ136" s="45">
        <f t="shared" si="292"/>
        <v>0</v>
      </c>
      <c r="DK136" s="45">
        <f t="shared" si="293"/>
        <v>0</v>
      </c>
      <c r="DL136" s="45">
        <f t="shared" si="294"/>
        <v>0</v>
      </c>
      <c r="DM136" s="45">
        <f t="shared" si="295"/>
        <v>0</v>
      </c>
      <c r="DN136" s="45">
        <f t="shared" si="296"/>
        <v>0</v>
      </c>
      <c r="DO136" s="45">
        <f t="shared" si="297"/>
        <v>0</v>
      </c>
      <c r="DP136" s="45">
        <f t="shared" si="298"/>
        <v>0</v>
      </c>
      <c r="DQ136" s="45">
        <f t="shared" si="299"/>
        <v>0</v>
      </c>
      <c r="DR136" s="45">
        <f t="shared" si="300"/>
        <v>0</v>
      </c>
      <c r="DS136" s="45">
        <f t="shared" si="301"/>
        <v>0</v>
      </c>
      <c r="DT136" s="45">
        <f t="shared" si="302"/>
        <v>0</v>
      </c>
      <c r="DU136" s="45">
        <f t="shared" si="303"/>
        <v>0</v>
      </c>
      <c r="DV136" s="45">
        <f t="shared" si="304"/>
        <v>0</v>
      </c>
      <c r="DW136" s="45">
        <f t="shared" si="305"/>
        <v>0</v>
      </c>
      <c r="DX136" s="45">
        <f t="shared" si="306"/>
        <v>0</v>
      </c>
      <c r="DY136" s="45">
        <f t="shared" si="307"/>
        <v>0</v>
      </c>
      <c r="DZ136" s="45">
        <f t="shared" si="308"/>
        <v>0</v>
      </c>
    </row>
    <row r="137" spans="1:130" x14ac:dyDescent="0.25">
      <c r="A137" s="66" t="s">
        <v>52</v>
      </c>
      <c r="B137" s="47">
        <f t="shared" ref="B137:C139" si="329">+D137+F137+H137+J137+L137+N137+P137+R137+T137+V137+X137+Z137+AB137+AD137+AF137+AH137+AJ137+AL137+AN137+AP137</f>
        <v>0</v>
      </c>
      <c r="C137" s="48">
        <f t="shared" si="329"/>
        <v>0</v>
      </c>
      <c r="D137" s="37"/>
      <c r="E137" s="38"/>
      <c r="F137" s="39"/>
      <c r="G137" s="38"/>
      <c r="H137" s="39"/>
      <c r="I137" s="42"/>
      <c r="J137" s="37"/>
      <c r="K137" s="37"/>
      <c r="L137" s="39"/>
      <c r="M137" s="42"/>
      <c r="N137" s="37"/>
      <c r="O137" s="38"/>
      <c r="P137" s="39"/>
      <c r="Q137" s="38"/>
      <c r="R137" s="39"/>
      <c r="S137" s="38"/>
      <c r="T137" s="39"/>
      <c r="U137" s="38"/>
      <c r="V137" s="39"/>
      <c r="W137" s="38"/>
      <c r="X137" s="39"/>
      <c r="Y137" s="38"/>
      <c r="Z137" s="39"/>
      <c r="AA137" s="38"/>
      <c r="AB137" s="39"/>
      <c r="AC137" s="38"/>
      <c r="AD137" s="39"/>
      <c r="AE137" s="38"/>
      <c r="AF137" s="39"/>
      <c r="AG137" s="38"/>
      <c r="AH137" s="39"/>
      <c r="AI137" s="38"/>
      <c r="AJ137" s="39"/>
      <c r="AK137" s="38"/>
      <c r="AL137" s="39"/>
      <c r="AM137" s="38"/>
      <c r="AN137" s="39"/>
      <c r="AO137" s="38"/>
      <c r="AP137" s="39"/>
      <c r="AQ137" s="40"/>
      <c r="AR137" s="37"/>
      <c r="AS137" s="40"/>
      <c r="AT137" s="37"/>
      <c r="AU137" s="38"/>
      <c r="AV137" s="39"/>
      <c r="AW137" s="42"/>
      <c r="AX137" s="43" t="str">
        <f t="shared" si="276"/>
        <v/>
      </c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10"/>
      <c r="BJ137" s="10"/>
      <c r="BK137" s="10"/>
      <c r="BL137" s="10"/>
      <c r="BU137" s="11"/>
      <c r="BV137" s="11"/>
      <c r="BW137" s="11"/>
      <c r="CA137" s="44" t="str">
        <f t="shared" si="277"/>
        <v/>
      </c>
      <c r="CB137" s="44" t="str">
        <f t="shared" si="278"/>
        <v/>
      </c>
      <c r="CC137" s="44" t="str">
        <f t="shared" si="279"/>
        <v/>
      </c>
      <c r="CD137" s="44" t="str">
        <f t="shared" si="280"/>
        <v/>
      </c>
      <c r="CE137" s="44" t="str">
        <f t="shared" si="281"/>
        <v/>
      </c>
      <c r="CF137" s="44" t="str">
        <f t="shared" si="309"/>
        <v/>
      </c>
      <c r="CG137" s="44" t="str">
        <f t="shared" si="310"/>
        <v/>
      </c>
      <c r="CH137" s="44" t="str">
        <f t="shared" si="311"/>
        <v/>
      </c>
      <c r="CI137" s="44" t="str">
        <f t="shared" si="312"/>
        <v/>
      </c>
      <c r="CJ137" s="44" t="str">
        <f t="shared" si="313"/>
        <v/>
      </c>
      <c r="CK137" s="44" t="str">
        <f t="shared" si="314"/>
        <v/>
      </c>
      <c r="CL137" s="44" t="str">
        <f t="shared" si="315"/>
        <v/>
      </c>
      <c r="CM137" s="44" t="str">
        <f t="shared" si="316"/>
        <v/>
      </c>
      <c r="CN137" s="44" t="str">
        <f t="shared" si="317"/>
        <v/>
      </c>
      <c r="CO137" s="44" t="str">
        <f t="shared" si="318"/>
        <v/>
      </c>
      <c r="CP137" s="44" t="str">
        <f t="shared" si="319"/>
        <v/>
      </c>
      <c r="CQ137" s="44" t="str">
        <f t="shared" si="320"/>
        <v/>
      </c>
      <c r="CR137" s="44" t="str">
        <f t="shared" si="321"/>
        <v/>
      </c>
      <c r="CS137" s="44" t="str">
        <f t="shared" si="322"/>
        <v/>
      </c>
      <c r="CT137" s="44" t="str">
        <f t="shared" si="323"/>
        <v/>
      </c>
      <c r="CU137" s="44" t="str">
        <f t="shared" si="324"/>
        <v/>
      </c>
      <c r="CV137" s="44" t="str">
        <f t="shared" si="325"/>
        <v/>
      </c>
      <c r="CW137" s="44" t="str">
        <f t="shared" si="326"/>
        <v/>
      </c>
      <c r="CX137" s="44" t="str">
        <f t="shared" si="327"/>
        <v/>
      </c>
      <c r="CY137" s="44" t="str">
        <f t="shared" si="328"/>
        <v/>
      </c>
      <c r="CZ137" s="44" t="str">
        <f t="shared" si="282"/>
        <v/>
      </c>
      <c r="DA137" s="45">
        <f t="shared" si="283"/>
        <v>0</v>
      </c>
      <c r="DB137" s="45">
        <f t="shared" si="284"/>
        <v>0</v>
      </c>
      <c r="DC137" s="45">
        <f t="shared" si="285"/>
        <v>0</v>
      </c>
      <c r="DD137" s="45">
        <f t="shared" si="286"/>
        <v>0</v>
      </c>
      <c r="DE137" s="45">
        <f t="shared" si="287"/>
        <v>0</v>
      </c>
      <c r="DF137" s="45">
        <f t="shared" si="288"/>
        <v>0</v>
      </c>
      <c r="DG137" s="45">
        <f t="shared" si="289"/>
        <v>0</v>
      </c>
      <c r="DH137" s="45">
        <f t="shared" si="290"/>
        <v>0</v>
      </c>
      <c r="DI137" s="45">
        <f t="shared" si="291"/>
        <v>0</v>
      </c>
      <c r="DJ137" s="45">
        <f t="shared" si="292"/>
        <v>0</v>
      </c>
      <c r="DK137" s="45">
        <f t="shared" si="293"/>
        <v>0</v>
      </c>
      <c r="DL137" s="45">
        <f t="shared" si="294"/>
        <v>0</v>
      </c>
      <c r="DM137" s="45">
        <f t="shared" si="295"/>
        <v>0</v>
      </c>
      <c r="DN137" s="45">
        <f t="shared" si="296"/>
        <v>0</v>
      </c>
      <c r="DO137" s="45">
        <f t="shared" si="297"/>
        <v>0</v>
      </c>
      <c r="DP137" s="45">
        <f t="shared" si="298"/>
        <v>0</v>
      </c>
      <c r="DQ137" s="45">
        <f t="shared" si="299"/>
        <v>0</v>
      </c>
      <c r="DR137" s="45">
        <f t="shared" si="300"/>
        <v>0</v>
      </c>
      <c r="DS137" s="45">
        <f t="shared" si="301"/>
        <v>0</v>
      </c>
      <c r="DT137" s="45">
        <f t="shared" si="302"/>
        <v>0</v>
      </c>
      <c r="DU137" s="45">
        <f t="shared" si="303"/>
        <v>0</v>
      </c>
      <c r="DV137" s="45">
        <f t="shared" si="304"/>
        <v>0</v>
      </c>
      <c r="DW137" s="45">
        <f t="shared" si="305"/>
        <v>0</v>
      </c>
      <c r="DX137" s="45">
        <f t="shared" si="306"/>
        <v>0</v>
      </c>
      <c r="DY137" s="45">
        <f t="shared" si="307"/>
        <v>0</v>
      </c>
      <c r="DZ137" s="45">
        <f t="shared" si="308"/>
        <v>0</v>
      </c>
    </row>
    <row r="138" spans="1:130" x14ac:dyDescent="0.25">
      <c r="A138" s="66" t="s">
        <v>53</v>
      </c>
      <c r="B138" s="47">
        <f t="shared" si="329"/>
        <v>0</v>
      </c>
      <c r="C138" s="48">
        <f t="shared" si="329"/>
        <v>0</v>
      </c>
      <c r="D138" s="37"/>
      <c r="E138" s="38"/>
      <c r="F138" s="39"/>
      <c r="G138" s="38"/>
      <c r="H138" s="39"/>
      <c r="I138" s="42"/>
      <c r="J138" s="37"/>
      <c r="K138" s="37"/>
      <c r="L138" s="39"/>
      <c r="M138" s="42"/>
      <c r="N138" s="37"/>
      <c r="O138" s="38"/>
      <c r="P138" s="39"/>
      <c r="Q138" s="38"/>
      <c r="R138" s="39"/>
      <c r="S138" s="38"/>
      <c r="T138" s="39"/>
      <c r="U138" s="38"/>
      <c r="V138" s="39"/>
      <c r="W138" s="38"/>
      <c r="X138" s="39"/>
      <c r="Y138" s="38"/>
      <c r="Z138" s="39"/>
      <c r="AA138" s="38"/>
      <c r="AB138" s="39"/>
      <c r="AC138" s="38"/>
      <c r="AD138" s="39"/>
      <c r="AE138" s="38"/>
      <c r="AF138" s="39"/>
      <c r="AG138" s="38"/>
      <c r="AH138" s="39"/>
      <c r="AI138" s="38"/>
      <c r="AJ138" s="39"/>
      <c r="AK138" s="38"/>
      <c r="AL138" s="39"/>
      <c r="AM138" s="38"/>
      <c r="AN138" s="39"/>
      <c r="AO138" s="38"/>
      <c r="AP138" s="39"/>
      <c r="AQ138" s="40"/>
      <c r="AR138" s="37"/>
      <c r="AS138" s="40"/>
      <c r="AT138" s="37"/>
      <c r="AU138" s="38"/>
      <c r="AV138" s="39"/>
      <c r="AW138" s="42"/>
      <c r="AX138" s="43" t="str">
        <f t="shared" si="276"/>
        <v/>
      </c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10"/>
      <c r="BJ138" s="10"/>
      <c r="BK138" s="10"/>
      <c r="BL138" s="10"/>
      <c r="BU138" s="11"/>
      <c r="BV138" s="11"/>
      <c r="BW138" s="11"/>
      <c r="CA138" s="44" t="str">
        <f t="shared" si="277"/>
        <v/>
      </c>
      <c r="CB138" s="44" t="str">
        <f t="shared" si="278"/>
        <v/>
      </c>
      <c r="CC138" s="44" t="str">
        <f t="shared" si="279"/>
        <v/>
      </c>
      <c r="CD138" s="44" t="str">
        <f t="shared" si="280"/>
        <v/>
      </c>
      <c r="CE138" s="44" t="str">
        <f t="shared" si="281"/>
        <v/>
      </c>
      <c r="CF138" s="44" t="str">
        <f t="shared" si="309"/>
        <v/>
      </c>
      <c r="CG138" s="44" t="str">
        <f t="shared" si="310"/>
        <v/>
      </c>
      <c r="CH138" s="44" t="str">
        <f t="shared" si="311"/>
        <v/>
      </c>
      <c r="CI138" s="44" t="str">
        <f t="shared" si="312"/>
        <v/>
      </c>
      <c r="CJ138" s="44" t="str">
        <f t="shared" si="313"/>
        <v/>
      </c>
      <c r="CK138" s="44" t="str">
        <f t="shared" si="314"/>
        <v/>
      </c>
      <c r="CL138" s="44" t="str">
        <f t="shared" si="315"/>
        <v/>
      </c>
      <c r="CM138" s="44" t="str">
        <f t="shared" si="316"/>
        <v/>
      </c>
      <c r="CN138" s="44" t="str">
        <f t="shared" si="317"/>
        <v/>
      </c>
      <c r="CO138" s="44" t="str">
        <f t="shared" si="318"/>
        <v/>
      </c>
      <c r="CP138" s="44" t="str">
        <f t="shared" si="319"/>
        <v/>
      </c>
      <c r="CQ138" s="44" t="str">
        <f t="shared" si="320"/>
        <v/>
      </c>
      <c r="CR138" s="44" t="str">
        <f t="shared" si="321"/>
        <v/>
      </c>
      <c r="CS138" s="44" t="str">
        <f t="shared" si="322"/>
        <v/>
      </c>
      <c r="CT138" s="44" t="str">
        <f t="shared" si="323"/>
        <v/>
      </c>
      <c r="CU138" s="44" t="str">
        <f t="shared" si="324"/>
        <v/>
      </c>
      <c r="CV138" s="44" t="str">
        <f t="shared" si="325"/>
        <v/>
      </c>
      <c r="CW138" s="44" t="str">
        <f t="shared" si="326"/>
        <v/>
      </c>
      <c r="CX138" s="44" t="str">
        <f t="shared" si="327"/>
        <v/>
      </c>
      <c r="CY138" s="44" t="str">
        <f t="shared" si="328"/>
        <v/>
      </c>
      <c r="CZ138" s="44" t="str">
        <f t="shared" si="282"/>
        <v/>
      </c>
      <c r="DA138" s="45">
        <f t="shared" si="283"/>
        <v>0</v>
      </c>
      <c r="DB138" s="45">
        <f t="shared" si="284"/>
        <v>0</v>
      </c>
      <c r="DC138" s="45">
        <f t="shared" si="285"/>
        <v>0</v>
      </c>
      <c r="DD138" s="45">
        <f t="shared" si="286"/>
        <v>0</v>
      </c>
      <c r="DE138" s="45">
        <f t="shared" si="287"/>
        <v>0</v>
      </c>
      <c r="DF138" s="45">
        <f t="shared" si="288"/>
        <v>0</v>
      </c>
      <c r="DG138" s="45">
        <f t="shared" si="289"/>
        <v>0</v>
      </c>
      <c r="DH138" s="45">
        <f t="shared" si="290"/>
        <v>0</v>
      </c>
      <c r="DI138" s="45">
        <f t="shared" si="291"/>
        <v>0</v>
      </c>
      <c r="DJ138" s="45">
        <f t="shared" si="292"/>
        <v>0</v>
      </c>
      <c r="DK138" s="45">
        <f t="shared" si="293"/>
        <v>0</v>
      </c>
      <c r="DL138" s="45">
        <f t="shared" si="294"/>
        <v>0</v>
      </c>
      <c r="DM138" s="45">
        <f t="shared" si="295"/>
        <v>0</v>
      </c>
      <c r="DN138" s="45">
        <f t="shared" si="296"/>
        <v>0</v>
      </c>
      <c r="DO138" s="45">
        <f t="shared" si="297"/>
        <v>0</v>
      </c>
      <c r="DP138" s="45">
        <f t="shared" si="298"/>
        <v>0</v>
      </c>
      <c r="DQ138" s="45">
        <f t="shared" si="299"/>
        <v>0</v>
      </c>
      <c r="DR138" s="45">
        <f t="shared" si="300"/>
        <v>0</v>
      </c>
      <c r="DS138" s="45">
        <f t="shared" si="301"/>
        <v>0</v>
      </c>
      <c r="DT138" s="45">
        <f t="shared" si="302"/>
        <v>0</v>
      </c>
      <c r="DU138" s="45">
        <f t="shared" si="303"/>
        <v>0</v>
      </c>
      <c r="DV138" s="45">
        <f t="shared" si="304"/>
        <v>0</v>
      </c>
      <c r="DW138" s="45">
        <f t="shared" si="305"/>
        <v>0</v>
      </c>
      <c r="DX138" s="45">
        <f t="shared" si="306"/>
        <v>0</v>
      </c>
      <c r="DY138" s="45">
        <f t="shared" si="307"/>
        <v>0</v>
      </c>
      <c r="DZ138" s="45">
        <f t="shared" si="308"/>
        <v>0</v>
      </c>
    </row>
    <row r="139" spans="1:130" x14ac:dyDescent="0.25">
      <c r="A139" s="57" t="s">
        <v>54</v>
      </c>
      <c r="B139" s="411">
        <f t="shared" si="329"/>
        <v>0</v>
      </c>
      <c r="C139" s="57">
        <f t="shared" si="329"/>
        <v>0</v>
      </c>
      <c r="D139" s="58"/>
      <c r="E139" s="59"/>
      <c r="F139" s="60"/>
      <c r="G139" s="59"/>
      <c r="H139" s="60"/>
      <c r="I139" s="61"/>
      <c r="J139" s="58"/>
      <c r="K139" s="58"/>
      <c r="L139" s="60"/>
      <c r="M139" s="61"/>
      <c r="N139" s="58"/>
      <c r="O139" s="59"/>
      <c r="P139" s="60"/>
      <c r="Q139" s="59"/>
      <c r="R139" s="60"/>
      <c r="S139" s="59"/>
      <c r="T139" s="60"/>
      <c r="U139" s="59"/>
      <c r="V139" s="60"/>
      <c r="W139" s="59"/>
      <c r="X139" s="60"/>
      <c r="Y139" s="59"/>
      <c r="Z139" s="60"/>
      <c r="AA139" s="59"/>
      <c r="AB139" s="60"/>
      <c r="AC139" s="59"/>
      <c r="AD139" s="60"/>
      <c r="AE139" s="59"/>
      <c r="AF139" s="60"/>
      <c r="AG139" s="59"/>
      <c r="AH139" s="60"/>
      <c r="AI139" s="59"/>
      <c r="AJ139" s="60"/>
      <c r="AK139" s="59"/>
      <c r="AL139" s="60"/>
      <c r="AM139" s="59"/>
      <c r="AN139" s="60"/>
      <c r="AO139" s="59"/>
      <c r="AP139" s="60"/>
      <c r="AQ139" s="62"/>
      <c r="AR139" s="58"/>
      <c r="AS139" s="62"/>
      <c r="AT139" s="58"/>
      <c r="AU139" s="59"/>
      <c r="AV139" s="60"/>
      <c r="AW139" s="61"/>
      <c r="AX139" s="43" t="str">
        <f t="shared" si="276"/>
        <v/>
      </c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10"/>
      <c r="BJ139" s="10"/>
      <c r="BK139" s="10"/>
      <c r="BL139" s="10"/>
      <c r="BU139" s="11"/>
      <c r="BV139" s="11"/>
      <c r="BW139" s="11"/>
      <c r="CA139" s="44" t="str">
        <f t="shared" si="277"/>
        <v/>
      </c>
      <c r="CB139" s="44" t="str">
        <f>IF(B139&lt;&gt;(AR139+ AS139),"* La suma de las columnas Sexo DEBE SER IGUAL a los Procesados. ","")</f>
        <v/>
      </c>
      <c r="CC139" s="44" t="str">
        <f t="shared" si="279"/>
        <v/>
      </c>
      <c r="CD139" s="44" t="str">
        <f t="shared" si="280"/>
        <v/>
      </c>
      <c r="CE139" s="44" t="str">
        <f t="shared" si="281"/>
        <v/>
      </c>
      <c r="CF139" s="44" t="str">
        <f t="shared" si="309"/>
        <v/>
      </c>
      <c r="CG139" s="44" t="str">
        <f t="shared" si="310"/>
        <v/>
      </c>
      <c r="CH139" s="44" t="str">
        <f t="shared" si="311"/>
        <v/>
      </c>
      <c r="CI139" s="44" t="str">
        <f t="shared" si="312"/>
        <v/>
      </c>
      <c r="CJ139" s="44" t="str">
        <f t="shared" si="313"/>
        <v/>
      </c>
      <c r="CK139" s="44" t="str">
        <f t="shared" si="314"/>
        <v/>
      </c>
      <c r="CL139" s="44" t="str">
        <f t="shared" si="315"/>
        <v/>
      </c>
      <c r="CM139" s="44" t="str">
        <f t="shared" si="316"/>
        <v/>
      </c>
      <c r="CN139" s="44" t="str">
        <f t="shared" si="317"/>
        <v/>
      </c>
      <c r="CO139" s="44" t="str">
        <f t="shared" si="318"/>
        <v/>
      </c>
      <c r="CP139" s="44" t="str">
        <f t="shared" si="319"/>
        <v/>
      </c>
      <c r="CQ139" s="44" t="str">
        <f t="shared" si="320"/>
        <v/>
      </c>
      <c r="CR139" s="44" t="str">
        <f t="shared" si="321"/>
        <v/>
      </c>
      <c r="CS139" s="44" t="str">
        <f t="shared" si="322"/>
        <v/>
      </c>
      <c r="CT139" s="44" t="str">
        <f t="shared" si="323"/>
        <v/>
      </c>
      <c r="CU139" s="44" t="str">
        <f t="shared" si="324"/>
        <v/>
      </c>
      <c r="CV139" s="44" t="str">
        <f t="shared" si="325"/>
        <v/>
      </c>
      <c r="CW139" s="44" t="str">
        <f t="shared" si="326"/>
        <v/>
      </c>
      <c r="CX139" s="44" t="str">
        <f t="shared" si="327"/>
        <v/>
      </c>
      <c r="CY139" s="44" t="str">
        <f t="shared" si="328"/>
        <v/>
      </c>
      <c r="CZ139" s="44" t="str">
        <f t="shared" si="282"/>
        <v/>
      </c>
      <c r="DA139" s="45">
        <f t="shared" si="283"/>
        <v>0</v>
      </c>
      <c r="DB139" s="45">
        <f t="shared" si="284"/>
        <v>0</v>
      </c>
      <c r="DC139" s="45">
        <f t="shared" si="285"/>
        <v>0</v>
      </c>
      <c r="DD139" s="45">
        <f t="shared" si="286"/>
        <v>0</v>
      </c>
      <c r="DE139" s="45">
        <f t="shared" si="287"/>
        <v>0</v>
      </c>
      <c r="DF139" s="45">
        <f t="shared" si="288"/>
        <v>0</v>
      </c>
      <c r="DG139" s="45">
        <f t="shared" si="289"/>
        <v>0</v>
      </c>
      <c r="DH139" s="45">
        <f t="shared" si="290"/>
        <v>0</v>
      </c>
      <c r="DI139" s="45">
        <f t="shared" si="291"/>
        <v>0</v>
      </c>
      <c r="DJ139" s="45">
        <f t="shared" si="292"/>
        <v>0</v>
      </c>
      <c r="DK139" s="45">
        <f t="shared" si="293"/>
        <v>0</v>
      </c>
      <c r="DL139" s="45">
        <f t="shared" si="294"/>
        <v>0</v>
      </c>
      <c r="DM139" s="45">
        <f t="shared" si="295"/>
        <v>0</v>
      </c>
      <c r="DN139" s="45">
        <f t="shared" si="296"/>
        <v>0</v>
      </c>
      <c r="DO139" s="45">
        <f t="shared" si="297"/>
        <v>0</v>
      </c>
      <c r="DP139" s="45">
        <f t="shared" si="298"/>
        <v>0</v>
      </c>
      <c r="DQ139" s="45">
        <f t="shared" si="299"/>
        <v>0</v>
      </c>
      <c r="DR139" s="45">
        <f t="shared" si="300"/>
        <v>0</v>
      </c>
      <c r="DS139" s="45">
        <f t="shared" si="301"/>
        <v>0</v>
      </c>
      <c r="DT139" s="45">
        <f t="shared" si="302"/>
        <v>0</v>
      </c>
      <c r="DU139" s="45">
        <f t="shared" si="303"/>
        <v>0</v>
      </c>
      <c r="DV139" s="45">
        <f t="shared" si="304"/>
        <v>0</v>
      </c>
      <c r="DW139" s="45">
        <f t="shared" si="305"/>
        <v>0</v>
      </c>
      <c r="DX139" s="45">
        <f t="shared" si="306"/>
        <v>0</v>
      </c>
      <c r="DY139" s="45">
        <f t="shared" si="307"/>
        <v>0</v>
      </c>
      <c r="DZ139" s="45">
        <f t="shared" si="308"/>
        <v>0</v>
      </c>
    </row>
    <row r="140" spans="1:130" ht="15" customHeight="1" x14ac:dyDescent="0.25">
      <c r="A140" s="503" t="s">
        <v>61</v>
      </c>
      <c r="B140" s="503"/>
      <c r="C140" s="503"/>
      <c r="D140" s="503"/>
      <c r="E140" s="503"/>
      <c r="F140" s="503"/>
      <c r="G140" s="503"/>
      <c r="H140" s="503"/>
      <c r="I140" s="503"/>
      <c r="J140" s="503"/>
      <c r="K140" s="503"/>
      <c r="L140" s="503"/>
      <c r="M140" s="503"/>
      <c r="N140" s="503"/>
      <c r="O140" s="503"/>
      <c r="P140" s="503"/>
      <c r="Q140" s="504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68"/>
      <c r="AD140" s="69"/>
      <c r="AE140" s="68"/>
      <c r="AF140" s="68"/>
      <c r="AG140" s="8"/>
      <c r="AH140" s="8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</row>
    <row r="141" spans="1:130" x14ac:dyDescent="0.25">
      <c r="A141" s="493" t="s">
        <v>62</v>
      </c>
      <c r="B141" s="496"/>
      <c r="C141" s="482" t="s">
        <v>63</v>
      </c>
      <c r="D141" s="483"/>
      <c r="E141" s="505"/>
      <c r="F141" s="506" t="s">
        <v>64</v>
      </c>
      <c r="G141" s="506"/>
      <c r="H141" s="506"/>
      <c r="I141" s="506" t="s">
        <v>65</v>
      </c>
      <c r="J141" s="506"/>
      <c r="K141" s="506"/>
      <c r="L141" s="506" t="s">
        <v>66</v>
      </c>
      <c r="M141" s="506"/>
      <c r="N141" s="506"/>
      <c r="O141" s="482" t="s">
        <v>67</v>
      </c>
      <c r="P141" s="505"/>
      <c r="Q141" s="7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</row>
    <row r="142" spans="1:130" x14ac:dyDescent="0.25">
      <c r="A142" s="495"/>
      <c r="B142" s="498"/>
      <c r="C142" s="18" t="s">
        <v>33</v>
      </c>
      <c r="D142" s="25" t="s">
        <v>34</v>
      </c>
      <c r="E142" s="406" t="s">
        <v>68</v>
      </c>
      <c r="F142" s="18" t="s">
        <v>33</v>
      </c>
      <c r="G142" s="25" t="s">
        <v>34</v>
      </c>
      <c r="H142" s="406" t="s">
        <v>68</v>
      </c>
      <c r="I142" s="18" t="s">
        <v>33</v>
      </c>
      <c r="J142" s="25" t="s">
        <v>34</v>
      </c>
      <c r="K142" s="406" t="s">
        <v>68</v>
      </c>
      <c r="L142" s="18" t="s">
        <v>33</v>
      </c>
      <c r="M142" s="25" t="s">
        <v>34</v>
      </c>
      <c r="N142" s="406" t="s">
        <v>68</v>
      </c>
      <c r="O142" s="18" t="s">
        <v>33</v>
      </c>
      <c r="P142" s="64" t="s">
        <v>34</v>
      </c>
      <c r="Q142" s="72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DA142" s="45"/>
      <c r="DB142" s="45"/>
      <c r="DC142" s="45"/>
      <c r="DD142" s="45"/>
      <c r="DE142" s="45"/>
      <c r="DF142" s="45"/>
    </row>
    <row r="143" spans="1:130" x14ac:dyDescent="0.25">
      <c r="A143" s="507" t="s">
        <v>69</v>
      </c>
      <c r="B143" s="508"/>
      <c r="C143" s="73"/>
      <c r="D143" s="74"/>
      <c r="E143" s="75"/>
      <c r="F143" s="73"/>
      <c r="G143" s="74"/>
      <c r="H143" s="75"/>
      <c r="I143" s="73"/>
      <c r="J143" s="74"/>
      <c r="K143" s="75"/>
      <c r="L143" s="73"/>
      <c r="M143" s="74"/>
      <c r="N143" s="75"/>
      <c r="O143" s="73"/>
      <c r="P143" s="76"/>
      <c r="Q143" s="77" t="str">
        <f>CA143&amp;CB143&amp;CC143&amp;CD143&amp;CE143</f>
        <v/>
      </c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10"/>
      <c r="AD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CA143" s="44" t="str">
        <f>IF(C143&gt;=D143,"","* Los exámenes Reactivos de Hepatitis B NO DEBEN ser mayor a los exámenes Procesados. ")</f>
        <v/>
      </c>
      <c r="CB143" s="44" t="str">
        <f>IF(F143&gt;=G143,"","* Los exámenes Reactivos de Hepatitis C NO DEBEN ser mayor a los exámenes Procesados. ")</f>
        <v/>
      </c>
      <c r="CC143" s="44" t="str">
        <f>IF(I143&gt;=J143,"","* Los exámenes Reactivos de CHAGAS NO DEBEN ser mayor a los exámenes Procesados. ")</f>
        <v/>
      </c>
      <c r="CD143" s="44" t="str">
        <f>IF(L143&gt;=M143,"","* Los exámenes Reactivos de HTLV1 NO DEBEN ser mayor a los exámenes Procesados. ")</f>
        <v/>
      </c>
      <c r="CE143" s="44" t="str">
        <f>IF(O143&gt;=P143,"","* Los exámenes Reactivos de SIFILIS NO DEBEN ser mayor a los exámenes Procesados. ")</f>
        <v/>
      </c>
      <c r="DA143" s="45">
        <f>IF(C143&gt;=D143,0,1)</f>
        <v>0</v>
      </c>
      <c r="DB143" s="45">
        <f>IF(F143&gt;=G143,0,1)</f>
        <v>0</v>
      </c>
      <c r="DC143" s="45">
        <f>IF(I143&gt;=J143,0,1)</f>
        <v>0</v>
      </c>
      <c r="DD143" s="45">
        <f>IF(L143&gt;=M143,0,1)</f>
        <v>0</v>
      </c>
      <c r="DE143" s="45">
        <f>IF(O143&gt;=P143,0,1)</f>
        <v>0</v>
      </c>
      <c r="DF143" s="45"/>
    </row>
    <row r="144" spans="1:130" x14ac:dyDescent="0.25">
      <c r="A144" s="509" t="s">
        <v>70</v>
      </c>
      <c r="B144" s="78" t="s">
        <v>71</v>
      </c>
      <c r="C144" s="79"/>
      <c r="D144" s="80"/>
      <c r="E144" s="81"/>
      <c r="F144" s="79"/>
      <c r="G144" s="80"/>
      <c r="H144" s="81"/>
      <c r="I144" s="79"/>
      <c r="J144" s="80"/>
      <c r="K144" s="81"/>
      <c r="L144" s="79"/>
      <c r="M144" s="80"/>
      <c r="N144" s="81"/>
      <c r="O144" s="79"/>
      <c r="P144" s="82"/>
      <c r="Q144" s="77" t="str">
        <f>CA144&amp;CB144&amp;CC144&amp;CD144&amp;CE144</f>
        <v/>
      </c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10"/>
      <c r="AD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CA144" s="44" t="str">
        <f>IF(C144&gt;=D144,"","* Los exámenes Reactivos de Hepatitis B NO DEBEN ser mayor a los exámenes Procesados. ")</f>
        <v/>
      </c>
      <c r="CB144" s="44" t="str">
        <f>IF(F144&gt;=G144,"","* Los exámenes Reactivos de Hepatitis C NO DEBEN ser mayor a los exámenes Procesados. ")</f>
        <v/>
      </c>
      <c r="CC144" s="44" t="str">
        <f>IF(I144&gt;=J144,"","* Los exámenes Reactivos de CHAGAS NO DEBEN ser mayor a los exámenes Procesados. ")</f>
        <v/>
      </c>
      <c r="CD144" s="44" t="str">
        <f>IF(L144&gt;=M144,"","* Los exámenes Reactivos de HTLV1 NO DEBEN ser mayor a los exámenes Procesados. ")</f>
        <v/>
      </c>
      <c r="CE144" s="44" t="str">
        <f>IF(O144&gt;=P144,"","* Los exámenes Reactivos de SIFILIS NO DEBEN ser mayor a los exámenes Procesados. ")</f>
        <v/>
      </c>
      <c r="DA144" s="45">
        <f>IF(C144&gt;=D144,0,1)</f>
        <v>0</v>
      </c>
      <c r="DB144" s="45">
        <f>IF(F144&gt;=G144,0,1)</f>
        <v>0</v>
      </c>
      <c r="DC144" s="45">
        <f>IF(I144&gt;=J144,0,1)</f>
        <v>0</v>
      </c>
      <c r="DD144" s="45">
        <f>IF(L144&gt;=M144,0,1)</f>
        <v>0</v>
      </c>
      <c r="DE144" s="45">
        <f>IF(O144&gt;=P144,0,1)</f>
        <v>0</v>
      </c>
      <c r="DF144" s="45"/>
    </row>
    <row r="145" spans="1:130" x14ac:dyDescent="0.25">
      <c r="A145" s="510"/>
      <c r="B145" s="83" t="s">
        <v>72</v>
      </c>
      <c r="C145" s="84"/>
      <c r="D145" s="85"/>
      <c r="E145" s="86"/>
      <c r="F145" s="84"/>
      <c r="G145" s="85"/>
      <c r="H145" s="86"/>
      <c r="I145" s="84"/>
      <c r="J145" s="85"/>
      <c r="K145" s="86"/>
      <c r="L145" s="84"/>
      <c r="M145" s="85"/>
      <c r="N145" s="86"/>
      <c r="O145" s="84"/>
      <c r="P145" s="87"/>
      <c r="Q145" s="77" t="str">
        <f>CA145&amp;CB145&amp;CC145&amp;CD145&amp;CE145</f>
        <v/>
      </c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10"/>
      <c r="AD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CA145" s="44" t="str">
        <f>IF(C145&gt;=D145,"","* Los exámenes Reactivos de Hepatitis B NO DEBEN ser mayor a los exámenes Procesados. ")</f>
        <v/>
      </c>
      <c r="CB145" s="44" t="str">
        <f>IF(F145&gt;=G145,"","* Los exámenes Reactivos de Hepatitis C NO DEBEN ser mayor a los exámenes Procesados. ")</f>
        <v/>
      </c>
      <c r="CC145" s="44" t="str">
        <f>IF(I145&gt;=J145,"","* Los exámenes Reactivos de CHAGAS NO DEBEN ser mayor a los exámenes Procesados. ")</f>
        <v/>
      </c>
      <c r="CD145" s="44" t="str">
        <f>IF(L145&gt;=M145,"","* Los exámenes Reactivos de HTLV1 NO DEBEN ser mayor a los exámenes Procesados. ")</f>
        <v/>
      </c>
      <c r="CE145" s="44" t="str">
        <f>IF(O145&gt;=P145,"","* Los exámenes Reactivos de SIFILIS NO DEBEN ser mayor a los exámenes Procesados. ")</f>
        <v/>
      </c>
      <c r="DA145" s="45">
        <f>IF(C145&gt;=D145,0,1)</f>
        <v>0</v>
      </c>
      <c r="DB145" s="45">
        <f>IF(F145&gt;=G145,0,1)</f>
        <v>0</v>
      </c>
      <c r="DC145" s="45">
        <f>IF(I145&gt;=J145,0,1)</f>
        <v>0</v>
      </c>
      <c r="DD145" s="45">
        <f>IF(L145&gt;=M145,0,1)</f>
        <v>0</v>
      </c>
      <c r="DE145" s="45">
        <f>IF(O145&gt;=P145,0,1)</f>
        <v>0</v>
      </c>
      <c r="DF145" s="45"/>
    </row>
    <row r="146" spans="1:130" x14ac:dyDescent="0.25">
      <c r="A146" s="511"/>
      <c r="B146" s="88" t="s">
        <v>73</v>
      </c>
      <c r="C146" s="89"/>
      <c r="D146" s="90"/>
      <c r="E146" s="91"/>
      <c r="F146" s="89"/>
      <c r="G146" s="90"/>
      <c r="H146" s="91"/>
      <c r="I146" s="89"/>
      <c r="J146" s="90"/>
      <c r="K146" s="91"/>
      <c r="L146" s="89"/>
      <c r="M146" s="90"/>
      <c r="N146" s="91"/>
      <c r="O146" s="89"/>
      <c r="P146" s="92"/>
      <c r="Q146" s="77" t="str">
        <f>CA146&amp;CB146&amp;CC146&amp;CD146&amp;CE146</f>
        <v/>
      </c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10"/>
      <c r="AD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CA146" s="44" t="str">
        <f>IF(C146&gt;=D146,"","* Los exámenes Reactivos de Hepatitis B NO DEBEN ser mayor a los exámenes Procesados. ")</f>
        <v/>
      </c>
      <c r="CB146" s="44" t="str">
        <f>IF(F146&gt;=G146,"","* Los exámenes Reactivos de Hepatitis C NO DEBEN ser mayor a los exámenes Procesados. ")</f>
        <v/>
      </c>
      <c r="CC146" s="44" t="str">
        <f>IF(I146&gt;=J146,"","* Los exámenes Reactivos de CHAGAS NO DEBEN ser mayor a los exámenes Procesados. ")</f>
        <v/>
      </c>
      <c r="CD146" s="44" t="str">
        <f>IF(L146&gt;=M146,"","* Los exámenes Reactivos de HTLV1 NO DEBEN ser mayor a los exámenes Procesados. ")</f>
        <v/>
      </c>
      <c r="CE146" s="44" t="str">
        <f>IF(O146&gt;=P146,"","* Los exámenes Reactivos de SIFILIS NO DEBEN ser mayor a los exámenes Procesados. ")</f>
        <v/>
      </c>
      <c r="DA146" s="45">
        <f>IF(C146&gt;=D146,0,1)</f>
        <v>0</v>
      </c>
      <c r="DB146" s="45">
        <f>IF(F146&gt;=G146,0,1)</f>
        <v>0</v>
      </c>
      <c r="DC146" s="45">
        <f>IF(I146&gt;=J146,0,1)</f>
        <v>0</v>
      </c>
      <c r="DD146" s="45">
        <f>IF(L146&gt;=M146,0,1)</f>
        <v>0</v>
      </c>
      <c r="DE146" s="45">
        <f>IF(O146&gt;=P146,0,1)</f>
        <v>0</v>
      </c>
      <c r="DF146" s="45"/>
    </row>
    <row r="147" spans="1:130" x14ac:dyDescent="0.25">
      <c r="A147" s="512" t="s">
        <v>52</v>
      </c>
      <c r="B147" s="513"/>
      <c r="C147" s="89"/>
      <c r="D147" s="90"/>
      <c r="E147" s="91"/>
      <c r="F147" s="89"/>
      <c r="G147" s="90"/>
      <c r="H147" s="91"/>
      <c r="I147" s="89"/>
      <c r="J147" s="90"/>
      <c r="K147" s="91"/>
      <c r="L147" s="89"/>
      <c r="M147" s="90"/>
      <c r="N147" s="91"/>
      <c r="O147" s="89"/>
      <c r="P147" s="92"/>
      <c r="Q147" s="77" t="str">
        <f>CA147&amp;CB147&amp;CC147&amp;CD147&amp;CE147</f>
        <v/>
      </c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10"/>
      <c r="AD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CA147" s="44" t="str">
        <f>IF(C147&gt;=D147,"","* Los exámenes Reactivos de Hepatitis B NO DEBEN ser mayor a los exámenes Procesados. ")</f>
        <v/>
      </c>
      <c r="CB147" s="44" t="str">
        <f>IF(F147&gt;=G147,"","* Los exámenes Reactivos de Hepatitis C NO DEBEN ser mayor a los exámenes Procesados. ")</f>
        <v/>
      </c>
      <c r="CC147" s="44" t="str">
        <f>IF(I147&gt;=J147,"","* Los exámenes Reactivos de CHAGAS NO DEBEN ser mayor a los exámenes Procesados. ")</f>
        <v/>
      </c>
      <c r="CD147" s="44" t="str">
        <f>IF(L147&gt;=M147,"","* Los exámenes Reactivos de HTLV1 NO DEBEN ser mayor a los exámenes Procesados. ")</f>
        <v/>
      </c>
      <c r="CE147" s="44" t="str">
        <f>IF(O147&gt;=P147,"","* Los exámenes Reactivos de SIFILIS NO DEBEN ser mayor a los exámenes Procesados. ")</f>
        <v/>
      </c>
      <c r="DA147" s="45">
        <f>IF(C147&gt;=D147,0,1)</f>
        <v>0</v>
      </c>
      <c r="DB147" s="45">
        <f>IF(F147&gt;=G147,0,1)</f>
        <v>0</v>
      </c>
      <c r="DC147" s="45">
        <f>IF(I147&gt;=J147,0,1)</f>
        <v>0</v>
      </c>
      <c r="DD147" s="45">
        <f>IF(L147&gt;=M147,0,1)</f>
        <v>0</v>
      </c>
      <c r="DE147" s="45">
        <f>IF(O147&gt;=P147,0,1)</f>
        <v>0</v>
      </c>
      <c r="DF147" s="45"/>
    </row>
    <row r="148" spans="1:130" ht="15" customHeight="1" x14ac:dyDescent="0.25">
      <c r="A148" s="504" t="s">
        <v>74</v>
      </c>
      <c r="B148" s="504"/>
      <c r="C148" s="504"/>
      <c r="D148" s="504"/>
      <c r="E148" s="504"/>
      <c r="F148" s="504"/>
      <c r="G148" s="504"/>
      <c r="H148" s="504"/>
      <c r="I148" s="504"/>
      <c r="J148" s="504"/>
      <c r="K148" s="504"/>
      <c r="L148" s="504"/>
      <c r="M148" s="504"/>
      <c r="N148" s="504"/>
      <c r="O148" s="504"/>
      <c r="P148" s="504"/>
      <c r="Q148" s="504"/>
      <c r="R148" s="504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CA148" s="44"/>
      <c r="CB148" s="44"/>
      <c r="CC148" s="44"/>
      <c r="CD148" s="44"/>
      <c r="CE148" s="44"/>
      <c r="DA148" s="45"/>
      <c r="DB148" s="45"/>
      <c r="DC148" s="45"/>
      <c r="DD148" s="45"/>
      <c r="DE148" s="45"/>
      <c r="DF148" s="45"/>
    </row>
    <row r="149" spans="1:130" x14ac:dyDescent="0.25">
      <c r="A149" s="493" t="s">
        <v>62</v>
      </c>
      <c r="B149" s="496"/>
      <c r="C149" s="482" t="s">
        <v>63</v>
      </c>
      <c r="D149" s="483"/>
      <c r="E149" s="505"/>
      <c r="F149" s="506" t="s">
        <v>64</v>
      </c>
      <c r="G149" s="506"/>
      <c r="H149" s="506"/>
      <c r="I149" s="506" t="s">
        <v>65</v>
      </c>
      <c r="J149" s="506"/>
      <c r="K149" s="506"/>
      <c r="L149" s="506" t="s">
        <v>66</v>
      </c>
      <c r="M149" s="506"/>
      <c r="N149" s="506"/>
      <c r="O149" s="482" t="s">
        <v>67</v>
      </c>
      <c r="P149" s="505"/>
      <c r="Q149" s="8"/>
      <c r="CA149" s="44"/>
      <c r="CB149" s="44"/>
      <c r="CC149" s="44"/>
      <c r="CD149" s="44"/>
      <c r="CE149" s="44"/>
      <c r="DA149" s="45"/>
      <c r="DB149" s="45"/>
      <c r="DC149" s="45"/>
      <c r="DD149" s="45"/>
      <c r="DE149" s="45"/>
      <c r="DF149" s="45"/>
    </row>
    <row r="150" spans="1:130" x14ac:dyDescent="0.25">
      <c r="A150" s="495"/>
      <c r="B150" s="498"/>
      <c r="C150" s="18" t="s">
        <v>33</v>
      </c>
      <c r="D150" s="25" t="s">
        <v>34</v>
      </c>
      <c r="E150" s="406" t="s">
        <v>68</v>
      </c>
      <c r="F150" s="18" t="s">
        <v>33</v>
      </c>
      <c r="G150" s="25" t="s">
        <v>34</v>
      </c>
      <c r="H150" s="406" t="s">
        <v>68</v>
      </c>
      <c r="I150" s="18" t="s">
        <v>33</v>
      </c>
      <c r="J150" s="25" t="s">
        <v>34</v>
      </c>
      <c r="K150" s="406" t="s">
        <v>68</v>
      </c>
      <c r="L150" s="18" t="s">
        <v>33</v>
      </c>
      <c r="M150" s="25" t="s">
        <v>34</v>
      </c>
      <c r="N150" s="406" t="s">
        <v>68</v>
      </c>
      <c r="O150" s="18" t="s">
        <v>33</v>
      </c>
      <c r="P150" s="64" t="s">
        <v>34</v>
      </c>
      <c r="Q150" s="8"/>
      <c r="CA150" s="44"/>
      <c r="CB150" s="44"/>
      <c r="CC150" s="44"/>
      <c r="CD150" s="44"/>
      <c r="CE150" s="44"/>
      <c r="DA150" s="45"/>
      <c r="DB150" s="45"/>
      <c r="DC150" s="45"/>
      <c r="DD150" s="45"/>
      <c r="DE150" s="45"/>
      <c r="DF150" s="45"/>
    </row>
    <row r="151" spans="1:130" x14ac:dyDescent="0.25">
      <c r="A151" s="507" t="s">
        <v>69</v>
      </c>
      <c r="B151" s="508"/>
      <c r="C151" s="73"/>
      <c r="D151" s="74"/>
      <c r="E151" s="75"/>
      <c r="F151" s="73"/>
      <c r="G151" s="74"/>
      <c r="H151" s="75"/>
      <c r="I151" s="73"/>
      <c r="J151" s="74"/>
      <c r="K151" s="75"/>
      <c r="L151" s="73"/>
      <c r="M151" s="74"/>
      <c r="N151" s="75"/>
      <c r="O151" s="73"/>
      <c r="P151" s="76"/>
      <c r="Q151" s="77" t="str">
        <f>CA151&amp;CB151&amp;CC151&amp;CD151&amp;CE151</f>
        <v/>
      </c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10"/>
      <c r="AD151" s="10"/>
      <c r="CA151" s="44" t="str">
        <f>IF(C151&gt;=D151,"","* Los exámenes Reactivos de Hepatitis B NO DEBEN ser mayor a los exámenes Procesados. ")</f>
        <v/>
      </c>
      <c r="CB151" s="44" t="str">
        <f>IF(F151&gt;=G151,"","* Los exámenes Reactivos de Hepatitis C NO DEBEN ser mayor a los exámenes Procesados. ")</f>
        <v/>
      </c>
      <c r="CC151" s="44" t="str">
        <f>IF(I151&gt;=J151,"","* Los exámenes Reactivos de CHAGAS NO DEBEN ser mayor a los exámenes Procesados. ")</f>
        <v/>
      </c>
      <c r="CD151" s="44" t="str">
        <f>IF(L151&gt;=M151,"","* Los exámenes Reactivos de HTLV1 NO DEBEN ser mayor a los exámenes Procesados. ")</f>
        <v/>
      </c>
      <c r="CE151" s="44" t="str">
        <f>IF(O151&gt;=P151,"","* Los exámenes Reactivos de SIFILIS NO DEBEN ser mayor a los exámenes Procesados. ")</f>
        <v/>
      </c>
      <c r="DA151" s="45">
        <f>IF(C151&gt;=D151,0,1)</f>
        <v>0</v>
      </c>
      <c r="DB151" s="45">
        <f>IF(F151&gt;=G151,0,1)</f>
        <v>0</v>
      </c>
      <c r="DC151" s="45">
        <f>IF(I151&gt;=J151,0,1)</f>
        <v>0</v>
      </c>
      <c r="DD151" s="45">
        <f>IF(L151&gt;=M151,0,1)</f>
        <v>0</v>
      </c>
      <c r="DE151" s="45">
        <f>IF(O151&gt;=P151,0,1)</f>
        <v>0</v>
      </c>
      <c r="DF151" s="45"/>
    </row>
    <row r="152" spans="1:130" x14ac:dyDescent="0.25">
      <c r="A152" s="509" t="s">
        <v>70</v>
      </c>
      <c r="B152" s="94" t="s">
        <v>71</v>
      </c>
      <c r="C152" s="79"/>
      <c r="D152" s="80"/>
      <c r="E152" s="81"/>
      <c r="F152" s="79"/>
      <c r="G152" s="80"/>
      <c r="H152" s="81"/>
      <c r="I152" s="79"/>
      <c r="J152" s="80"/>
      <c r="K152" s="81"/>
      <c r="L152" s="79"/>
      <c r="M152" s="80"/>
      <c r="N152" s="81"/>
      <c r="O152" s="79"/>
      <c r="P152" s="82"/>
      <c r="Q152" s="77" t="str">
        <f>CA152&amp;CB152&amp;CC152&amp;CD152&amp;CE152</f>
        <v/>
      </c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10"/>
      <c r="AD152" s="10"/>
      <c r="CA152" s="44" t="str">
        <f>IF(C152&gt;=D152,"","* Los exámenes Reactivos de Hepatitis B NO DEBEN ser mayor a los exámenes Procesados. ")</f>
        <v/>
      </c>
      <c r="CB152" s="44" t="str">
        <f>IF(F152&gt;=G152,"","* Los exámenes Reactivos de Hepatitis C NO DEBEN ser mayor a los exámenes Procesados. ")</f>
        <v/>
      </c>
      <c r="CC152" s="44" t="str">
        <f>IF(I152&gt;=J152,"","* Los exámenes Reactivos de CHAGAS NO DEBEN ser mayor a los exámenes Procesados. ")</f>
        <v/>
      </c>
      <c r="CD152" s="44" t="str">
        <f>IF(L152&gt;=M152,"","* Los exámenes Reactivos de HTLV1 NO DEBEN ser mayor a los exámenes Procesados. ")</f>
        <v/>
      </c>
      <c r="CE152" s="44" t="str">
        <f>IF(O152&gt;=P152,"","* Los exámenes Reactivos de SIFILIS NO DEBEN ser mayor a los exámenes Procesados. ")</f>
        <v/>
      </c>
      <c r="DA152" s="45">
        <f>IF(C152&gt;=D152,0,1)</f>
        <v>0</v>
      </c>
      <c r="DB152" s="45">
        <f>IF(F152&gt;=G152,0,1)</f>
        <v>0</v>
      </c>
      <c r="DC152" s="45">
        <f>IF(I152&gt;=J152,0,1)</f>
        <v>0</v>
      </c>
      <c r="DD152" s="45">
        <f>IF(L152&gt;=M152,0,1)</f>
        <v>0</v>
      </c>
      <c r="DE152" s="45">
        <f>IF(O152&gt;=P152,0,1)</f>
        <v>0</v>
      </c>
      <c r="DF152" s="45"/>
    </row>
    <row r="153" spans="1:130" x14ac:dyDescent="0.25">
      <c r="A153" s="510"/>
      <c r="B153" s="95" t="s">
        <v>72</v>
      </c>
      <c r="C153" s="84"/>
      <c r="D153" s="85"/>
      <c r="E153" s="86"/>
      <c r="F153" s="84"/>
      <c r="G153" s="85"/>
      <c r="H153" s="86"/>
      <c r="I153" s="84"/>
      <c r="J153" s="85"/>
      <c r="K153" s="86"/>
      <c r="L153" s="84"/>
      <c r="M153" s="85"/>
      <c r="N153" s="86"/>
      <c r="O153" s="84"/>
      <c r="P153" s="87"/>
      <c r="Q153" s="77" t="str">
        <f>CA153&amp;CB153&amp;CC153&amp;CD153&amp;CE153</f>
        <v/>
      </c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10"/>
      <c r="AD153" s="10"/>
      <c r="CA153" s="44" t="str">
        <f>IF(C153&gt;=D153,"","* Los exámenes Reactivos de Hepatitis B NO DEBEN ser mayor a los exámenes Procesados. ")</f>
        <v/>
      </c>
      <c r="CB153" s="44" t="str">
        <f>IF(F153&gt;=G153,"","* Los exámenes Reactivos de Hepatitis C NO DEBEN ser mayor a los exámenes Procesados. ")</f>
        <v/>
      </c>
      <c r="CC153" s="44" t="str">
        <f>IF(I153&gt;=J153,"","* Los exámenes Reactivos de CHAGAS NO DEBEN ser mayor a los exámenes Procesados. ")</f>
        <v/>
      </c>
      <c r="CD153" s="44" t="str">
        <f>IF(L153&gt;=M153,"","* Los exámenes Reactivos de HTLV1 NO DEBEN ser mayor a los exámenes Procesados. ")</f>
        <v/>
      </c>
      <c r="CE153" s="44" t="str">
        <f>IF(O153&gt;=P153,"","* Los exámenes Reactivos de SIFILIS NO DEBEN ser mayor a los exámenes Procesados. ")</f>
        <v/>
      </c>
      <c r="DA153" s="45">
        <f>IF(C153&gt;=D153,0,1)</f>
        <v>0</v>
      </c>
      <c r="DB153" s="45">
        <f>IF(F153&gt;=G153,0,1)</f>
        <v>0</v>
      </c>
      <c r="DC153" s="45">
        <f>IF(I153&gt;=J153,0,1)</f>
        <v>0</v>
      </c>
      <c r="DD153" s="45">
        <f>IF(L153&gt;=M153,0,1)</f>
        <v>0</v>
      </c>
      <c r="DE153" s="45">
        <f>IF(O153&gt;=P153,0,1)</f>
        <v>0</v>
      </c>
      <c r="DF153" s="45"/>
    </row>
    <row r="154" spans="1:130" x14ac:dyDescent="0.25">
      <c r="A154" s="511"/>
      <c r="B154" s="96" t="s">
        <v>73</v>
      </c>
      <c r="C154" s="89"/>
      <c r="D154" s="90"/>
      <c r="E154" s="91"/>
      <c r="F154" s="89"/>
      <c r="G154" s="90"/>
      <c r="H154" s="91"/>
      <c r="I154" s="89"/>
      <c r="J154" s="90"/>
      <c r="K154" s="91"/>
      <c r="L154" s="89"/>
      <c r="M154" s="90"/>
      <c r="N154" s="91"/>
      <c r="O154" s="89"/>
      <c r="P154" s="92"/>
      <c r="Q154" s="77" t="str">
        <f>CA154&amp;CB154&amp;CC154&amp;CD154&amp;CE154</f>
        <v/>
      </c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10"/>
      <c r="AD154" s="10"/>
      <c r="CA154" s="44" t="str">
        <f>IF(C154&gt;=D154,"","* Los exámenes Reactivos de Hepatitis B NO DEBEN ser mayor a los exámenes Procesados. ")</f>
        <v/>
      </c>
      <c r="CB154" s="44" t="str">
        <f>IF(F154&gt;=G154,"","* Los exámenes Reactivos de Hepatitis C NO DEBEN ser mayor a los exámenes Procesados. ")</f>
        <v/>
      </c>
      <c r="CC154" s="44" t="str">
        <f>IF(I154&gt;=J154,"","* Los exámenes Reactivos de CHAGAS NO DEBEN ser mayor a los exámenes Procesados. ")</f>
        <v/>
      </c>
      <c r="CD154" s="44" t="str">
        <f>IF(L154&gt;=M154,"","* Los exámenes Reactivos de HTLV1 NO DEBEN ser mayor a los exámenes Procesados. ")</f>
        <v/>
      </c>
      <c r="CE154" s="44" t="str">
        <f>IF(O154&gt;=P154,"","* Los exámenes Reactivos de SIFILIS NO DEBEN ser mayor a los exámenes Procesados. ")</f>
        <v/>
      </c>
      <c r="DA154" s="45">
        <f>IF(C154&gt;=D154,0,1)</f>
        <v>0</v>
      </c>
      <c r="DB154" s="45">
        <f>IF(F154&gt;=G154,0,1)</f>
        <v>0</v>
      </c>
      <c r="DC154" s="45">
        <f>IF(I154&gt;=J154,0,1)</f>
        <v>0</v>
      </c>
      <c r="DD154" s="45">
        <f>IF(L154&gt;=M154,0,1)</f>
        <v>0</v>
      </c>
      <c r="DE154" s="45">
        <f>IF(O154&gt;=P154,0,1)</f>
        <v>0</v>
      </c>
      <c r="DF154" s="45"/>
    </row>
    <row r="155" spans="1:130" x14ac:dyDescent="0.25">
      <c r="A155" s="512" t="s">
        <v>75</v>
      </c>
      <c r="B155" s="513"/>
      <c r="C155" s="89"/>
      <c r="D155" s="90"/>
      <c r="E155" s="91"/>
      <c r="F155" s="89"/>
      <c r="G155" s="90"/>
      <c r="H155" s="91"/>
      <c r="I155" s="89"/>
      <c r="J155" s="90"/>
      <c r="K155" s="91"/>
      <c r="L155" s="89"/>
      <c r="M155" s="90"/>
      <c r="N155" s="91"/>
      <c r="O155" s="89"/>
      <c r="P155" s="92"/>
      <c r="Q155" s="77" t="str">
        <f>CA155&amp;CB155&amp;CC155&amp;CD155&amp;CE155</f>
        <v/>
      </c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10"/>
      <c r="AD155" s="10"/>
      <c r="CA155" s="44" t="str">
        <f>IF(C155&gt;=D155,"","* Los exámenes Reactivos de Hepatitis B NO DEBEN ser mayor a los exámenes Procesados. ")</f>
        <v/>
      </c>
      <c r="CB155" s="44" t="str">
        <f>IF(F155&gt;=G155,"","* Los exámenes Reactivos de Hepatitis C NO DEBEN ser mayor a los exámenes Procesados. ")</f>
        <v/>
      </c>
      <c r="CC155" s="44" t="str">
        <f>IF(I155&gt;=J155,"","* Los exámenes Reactivos de CHAGAS NO DEBEN ser mayor a los exámenes Procesados. ")</f>
        <v/>
      </c>
      <c r="CD155" s="44" t="str">
        <f>IF(L155&gt;=M155,"","* Los exámenes Reactivos de HTLV1 NO DEBEN ser mayor a los exámenes Procesados. ")</f>
        <v/>
      </c>
      <c r="CE155" s="44" t="str">
        <f>IF(O155&gt;=P155,"","* Los exámenes Reactivos de SIFILIS NO DEBEN ser mayor a los exámenes Procesados. ")</f>
        <v/>
      </c>
      <c r="DA155" s="45">
        <f>IF(C155&gt;=D155,0,1)</f>
        <v>0</v>
      </c>
      <c r="DB155" s="45">
        <f>IF(F155&gt;=G155,0,1)</f>
        <v>0</v>
      </c>
      <c r="DC155" s="45">
        <f>IF(I155&gt;=J155,0,1)</f>
        <v>0</v>
      </c>
      <c r="DD155" s="45">
        <f>IF(L155&gt;=M155,0,1)</f>
        <v>0</v>
      </c>
      <c r="DE155" s="45">
        <f>IF(O155&gt;=P155,0,1)</f>
        <v>0</v>
      </c>
      <c r="DF155" s="45"/>
    </row>
    <row r="156" spans="1:130" ht="15" customHeight="1" x14ac:dyDescent="0.25">
      <c r="A156" s="503" t="s">
        <v>76</v>
      </c>
      <c r="B156" s="503"/>
      <c r="C156" s="503"/>
      <c r="D156" s="503"/>
      <c r="E156" s="503"/>
      <c r="F156" s="503"/>
      <c r="G156" s="503"/>
      <c r="H156" s="503"/>
      <c r="I156" s="503"/>
      <c r="J156" s="503"/>
      <c r="K156" s="503"/>
      <c r="L156" s="503"/>
      <c r="M156" s="503"/>
      <c r="N156" s="503"/>
      <c r="O156" s="503"/>
      <c r="P156" s="503"/>
      <c r="Q156" s="504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S156" s="10"/>
      <c r="AT156" s="97"/>
      <c r="AU156" s="97"/>
      <c r="AV156" s="97"/>
      <c r="AW156" s="97"/>
      <c r="AX156" s="97"/>
      <c r="AY156" s="97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</row>
    <row r="157" spans="1:130" ht="15" customHeight="1" x14ac:dyDescent="0.25">
      <c r="A157" s="514" t="s">
        <v>62</v>
      </c>
      <c r="B157" s="496"/>
      <c r="C157" s="478" t="s">
        <v>5</v>
      </c>
      <c r="D157" s="479"/>
      <c r="E157" s="482" t="s">
        <v>77</v>
      </c>
      <c r="F157" s="483"/>
      <c r="G157" s="483"/>
      <c r="H157" s="483"/>
      <c r="I157" s="483"/>
      <c r="J157" s="483"/>
      <c r="K157" s="483"/>
      <c r="L157" s="483"/>
      <c r="M157" s="483"/>
      <c r="N157" s="483"/>
      <c r="O157" s="483"/>
      <c r="P157" s="483"/>
      <c r="Q157" s="483"/>
      <c r="R157" s="483"/>
      <c r="S157" s="483"/>
      <c r="T157" s="483"/>
      <c r="U157" s="483"/>
      <c r="V157" s="483"/>
      <c r="W157" s="483"/>
      <c r="X157" s="483"/>
      <c r="Y157" s="483"/>
      <c r="Z157" s="483"/>
      <c r="AA157" s="483"/>
      <c r="AB157" s="483"/>
      <c r="AC157" s="483"/>
      <c r="AD157" s="483"/>
      <c r="AE157" s="483"/>
      <c r="AF157" s="483"/>
      <c r="AG157" s="483"/>
      <c r="AH157" s="483"/>
      <c r="AI157" s="483"/>
      <c r="AJ157" s="484"/>
      <c r="AK157" s="517" t="s">
        <v>78</v>
      </c>
      <c r="AL157" s="517"/>
      <c r="AM157" s="517"/>
      <c r="AN157" s="518"/>
      <c r="AO157" s="519" t="s">
        <v>8</v>
      </c>
      <c r="AP157" s="517"/>
      <c r="AQ157" s="517"/>
      <c r="AR157" s="518"/>
      <c r="AS157" s="520" t="s">
        <v>79</v>
      </c>
      <c r="AT157" s="521"/>
      <c r="AU157" s="520" t="s">
        <v>10</v>
      </c>
      <c r="AV157" s="488"/>
      <c r="AW157" s="493" t="s">
        <v>80</v>
      </c>
      <c r="AX157" s="496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R157" s="10"/>
      <c r="BS157" s="10"/>
      <c r="BT157" s="10"/>
      <c r="BU157" s="11"/>
    </row>
    <row r="158" spans="1:130" ht="15" customHeight="1" x14ac:dyDescent="0.25">
      <c r="A158" s="515"/>
      <c r="B158" s="497"/>
      <c r="C158" s="480"/>
      <c r="D158" s="481"/>
      <c r="E158" s="491" t="s">
        <v>81</v>
      </c>
      <c r="F158" s="485"/>
      <c r="G158" s="491" t="s">
        <v>13</v>
      </c>
      <c r="H158" s="485"/>
      <c r="I158" s="491" t="s">
        <v>14</v>
      </c>
      <c r="J158" s="485"/>
      <c r="K158" s="482" t="s">
        <v>15</v>
      </c>
      <c r="L158" s="505"/>
      <c r="M158" s="482" t="s">
        <v>82</v>
      </c>
      <c r="N158" s="505"/>
      <c r="O158" s="482" t="s">
        <v>83</v>
      </c>
      <c r="P158" s="505"/>
      <c r="Q158" s="482" t="s">
        <v>84</v>
      </c>
      <c r="R158" s="505"/>
      <c r="S158" s="482" t="s">
        <v>19</v>
      </c>
      <c r="T158" s="505"/>
      <c r="U158" s="482" t="s">
        <v>20</v>
      </c>
      <c r="V158" s="505"/>
      <c r="W158" s="482" t="s">
        <v>21</v>
      </c>
      <c r="X158" s="505"/>
      <c r="Y158" s="482" t="s">
        <v>22</v>
      </c>
      <c r="Z158" s="505"/>
      <c r="AA158" s="482" t="s">
        <v>23</v>
      </c>
      <c r="AB158" s="505"/>
      <c r="AC158" s="482" t="s">
        <v>24</v>
      </c>
      <c r="AD158" s="505"/>
      <c r="AE158" s="482" t="s">
        <v>25</v>
      </c>
      <c r="AF158" s="505"/>
      <c r="AG158" s="482" t="s">
        <v>26</v>
      </c>
      <c r="AH158" s="505"/>
      <c r="AI158" s="482" t="s">
        <v>85</v>
      </c>
      <c r="AJ158" s="484"/>
      <c r="AK158" s="528" t="s">
        <v>31</v>
      </c>
      <c r="AL158" s="529"/>
      <c r="AM158" s="526" t="s">
        <v>32</v>
      </c>
      <c r="AN158" s="527"/>
      <c r="AO158" s="528" t="s">
        <v>36</v>
      </c>
      <c r="AP158" s="529"/>
      <c r="AQ158" s="530" t="s">
        <v>35</v>
      </c>
      <c r="AR158" s="527"/>
      <c r="AS158" s="522"/>
      <c r="AT158" s="523"/>
      <c r="AU158" s="524"/>
      <c r="AV158" s="525"/>
      <c r="AW158" s="495"/>
      <c r="AX158" s="498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Q158" s="10"/>
      <c r="BR158" s="10"/>
      <c r="BS158" s="10"/>
      <c r="BT158" s="11"/>
      <c r="BU158" s="11"/>
    </row>
    <row r="159" spans="1:130" ht="31.5" x14ac:dyDescent="0.25">
      <c r="A159" s="516"/>
      <c r="B159" s="498"/>
      <c r="C159" s="18" t="s">
        <v>33</v>
      </c>
      <c r="D159" s="25" t="s">
        <v>86</v>
      </c>
      <c r="E159" s="18" t="s">
        <v>33</v>
      </c>
      <c r="F159" s="25" t="s">
        <v>86</v>
      </c>
      <c r="G159" s="18" t="s">
        <v>33</v>
      </c>
      <c r="H159" s="25" t="s">
        <v>86</v>
      </c>
      <c r="I159" s="18" t="s">
        <v>33</v>
      </c>
      <c r="J159" s="25" t="s">
        <v>86</v>
      </c>
      <c r="K159" s="18" t="s">
        <v>33</v>
      </c>
      <c r="L159" s="25" t="s">
        <v>86</v>
      </c>
      <c r="M159" s="18" t="s">
        <v>33</v>
      </c>
      <c r="N159" s="25" t="s">
        <v>86</v>
      </c>
      <c r="O159" s="18" t="s">
        <v>33</v>
      </c>
      <c r="P159" s="25" t="s">
        <v>86</v>
      </c>
      <c r="Q159" s="18" t="s">
        <v>33</v>
      </c>
      <c r="R159" s="25" t="s">
        <v>86</v>
      </c>
      <c r="S159" s="18" t="s">
        <v>33</v>
      </c>
      <c r="T159" s="25" t="s">
        <v>86</v>
      </c>
      <c r="U159" s="18" t="s">
        <v>33</v>
      </c>
      <c r="V159" s="25" t="s">
        <v>86</v>
      </c>
      <c r="W159" s="18" t="s">
        <v>33</v>
      </c>
      <c r="X159" s="25" t="s">
        <v>86</v>
      </c>
      <c r="Y159" s="18" t="s">
        <v>33</v>
      </c>
      <c r="Z159" s="25" t="s">
        <v>86</v>
      </c>
      <c r="AA159" s="18" t="s">
        <v>33</v>
      </c>
      <c r="AB159" s="25" t="s">
        <v>86</v>
      </c>
      <c r="AC159" s="18" t="s">
        <v>33</v>
      </c>
      <c r="AD159" s="25" t="s">
        <v>86</v>
      </c>
      <c r="AE159" s="18" t="s">
        <v>33</v>
      </c>
      <c r="AF159" s="25" t="s">
        <v>86</v>
      </c>
      <c r="AG159" s="18" t="s">
        <v>33</v>
      </c>
      <c r="AH159" s="25" t="s">
        <v>86</v>
      </c>
      <c r="AI159" s="18" t="s">
        <v>33</v>
      </c>
      <c r="AJ159" s="26" t="s">
        <v>86</v>
      </c>
      <c r="AK159" s="24" t="s">
        <v>33</v>
      </c>
      <c r="AL159" s="25" t="s">
        <v>86</v>
      </c>
      <c r="AM159" s="18" t="s">
        <v>33</v>
      </c>
      <c r="AN159" s="25" t="s">
        <v>86</v>
      </c>
      <c r="AO159" s="98" t="s">
        <v>33</v>
      </c>
      <c r="AP159" s="25" t="s">
        <v>86</v>
      </c>
      <c r="AQ159" s="18" t="s">
        <v>33</v>
      </c>
      <c r="AR159" s="25" t="s">
        <v>86</v>
      </c>
      <c r="AS159" s="98" t="s">
        <v>33</v>
      </c>
      <c r="AT159" s="25" t="s">
        <v>86</v>
      </c>
      <c r="AU159" s="98" t="s">
        <v>33</v>
      </c>
      <c r="AV159" s="64" t="s">
        <v>86</v>
      </c>
      <c r="AW159" s="98" t="s">
        <v>33</v>
      </c>
      <c r="AX159" s="64" t="s">
        <v>86</v>
      </c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Q159" s="10"/>
      <c r="BR159" s="10"/>
      <c r="BS159" s="10"/>
      <c r="BT159" s="11"/>
      <c r="BU159" s="11"/>
    </row>
    <row r="160" spans="1:130" x14ac:dyDescent="0.25">
      <c r="A160" s="531" t="s">
        <v>87</v>
      </c>
      <c r="B160" s="532"/>
      <c r="C160" s="31">
        <f t="shared" ref="C160:D162" si="330">+M160+O160+Q160+S160+U160+W160+Y160+AA160+AC160+AE160</f>
        <v>126</v>
      </c>
      <c r="D160" s="99">
        <f t="shared" si="330"/>
        <v>0</v>
      </c>
      <c r="E160" s="100"/>
      <c r="F160" s="101"/>
      <c r="G160" s="100"/>
      <c r="H160" s="101"/>
      <c r="I160" s="100"/>
      <c r="J160" s="101"/>
      <c r="K160" s="100"/>
      <c r="L160" s="101"/>
      <c r="M160" s="79">
        <v>1</v>
      </c>
      <c r="N160" s="80"/>
      <c r="O160" s="79">
        <v>5</v>
      </c>
      <c r="P160" s="80"/>
      <c r="Q160" s="79">
        <v>23</v>
      </c>
      <c r="R160" s="80"/>
      <c r="S160" s="79">
        <v>35</v>
      </c>
      <c r="T160" s="80"/>
      <c r="U160" s="79">
        <v>35</v>
      </c>
      <c r="V160" s="80"/>
      <c r="W160" s="79">
        <v>19</v>
      </c>
      <c r="X160" s="80"/>
      <c r="Y160" s="79">
        <v>8</v>
      </c>
      <c r="Z160" s="80"/>
      <c r="AA160" s="79"/>
      <c r="AB160" s="80"/>
      <c r="AC160" s="79"/>
      <c r="AD160" s="80"/>
      <c r="AE160" s="79"/>
      <c r="AF160" s="80"/>
      <c r="AG160" s="100"/>
      <c r="AH160" s="102"/>
      <c r="AI160" s="100"/>
      <c r="AJ160" s="103"/>
      <c r="AK160" s="104"/>
      <c r="AL160" s="105"/>
      <c r="AM160" s="84">
        <v>126</v>
      </c>
      <c r="AN160" s="106"/>
      <c r="AO160" s="107">
        <v>0</v>
      </c>
      <c r="AP160" s="108">
        <v>0</v>
      </c>
      <c r="AQ160" s="37">
        <v>0</v>
      </c>
      <c r="AR160" s="109">
        <v>0</v>
      </c>
      <c r="AS160" s="107">
        <v>0</v>
      </c>
      <c r="AT160" s="109"/>
      <c r="AU160" s="107">
        <v>0</v>
      </c>
      <c r="AV160" s="108"/>
      <c r="AW160" s="107">
        <v>0</v>
      </c>
      <c r="AX160" s="108">
        <v>0</v>
      </c>
      <c r="AY160" s="43" t="str">
        <f t="shared" ref="AY160:AY182" si="331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3"/>
      <c r="BA160" s="43"/>
      <c r="BB160" s="43"/>
      <c r="BC160" s="43"/>
      <c r="BD160" s="43"/>
      <c r="BE160" s="43"/>
      <c r="BF160" s="43"/>
      <c r="BG160" s="10"/>
      <c r="BH160" s="10"/>
      <c r="BI160" s="10"/>
      <c r="BJ160" s="10"/>
      <c r="BQ160" s="10"/>
      <c r="BR160" s="10"/>
      <c r="BS160" s="10"/>
      <c r="BT160" s="11"/>
      <c r="BU160" s="11"/>
      <c r="CA160" s="44" t="str">
        <f>IF(DA160=1," * El total de exámenes confirmados positivos por ISP NO DEBE SUPERAR el total de exámenes procesados. ","")</f>
        <v/>
      </c>
      <c r="CB160" s="44" t="str">
        <f>IF(DB160=1," * La suma de exámenes procesados por sexo DEBE SER IGUAL al total de Procesados. ","")</f>
        <v/>
      </c>
      <c r="CC160" s="44" t="str">
        <f>IF(DC160=1," * La suma de exámenes Confirmados positivos por ISP por sexo DEBE SER IGUAL al total de Procesados. ","")</f>
        <v/>
      </c>
      <c r="CD160" s="44" t="str">
        <f>IF(DD160=1," * La suma de exámenes procesados Trans NO PUEDE Superar al total de Procesados. ","")</f>
        <v/>
      </c>
      <c r="CE160" s="44" t="str">
        <f>IF(DE160=1," * La suma de exámenes confirmados positivos por ISP Trans NO PUEDE Superar al total de Procesados. ","")</f>
        <v/>
      </c>
      <c r="CF160" s="44" t="str">
        <f>IF(DF160=1," * Los exámenes procesados de personas pertenecientes a Pueblos originarios NO PUEDE Superar al total de Procesados. ","")</f>
        <v/>
      </c>
      <c r="CG160" s="44" t="str">
        <f>IF(DG160=1," * Los exámenes confirmados positivos por ISP de personas pertenecientes a Pueblos originarios NO PUEDE Superar al total de Procesados. ","")</f>
        <v/>
      </c>
      <c r="CH160" s="44" t="str">
        <f>IF(DH160=1," * Los exámenes procesados de personas pertenecientes a Pueblos migrantes NO PUEDE Superar al total de Procesados. ","")</f>
        <v/>
      </c>
      <c r="CI160" s="44" t="str">
        <f>IF(DI160=1," * Los exámenes confirmados positivos por ISP de personas pertenecientes a Pueblos Migrantes NO PUEDE Superar al total de Procesados. ","")</f>
        <v/>
      </c>
      <c r="CJ160" s="44"/>
      <c r="CK160" s="44"/>
      <c r="CL160" s="44"/>
      <c r="CM160" s="44"/>
      <c r="CN160" s="44"/>
      <c r="CO160" s="44"/>
      <c r="CP160" s="44"/>
      <c r="CQ160" s="44"/>
      <c r="CR160" s="44"/>
      <c r="CS160" s="44"/>
      <c r="CT160" s="44"/>
      <c r="CU160" s="44"/>
      <c r="CV160" s="44"/>
      <c r="CW160" s="44" t="str">
        <f>IF(DW160=1,"* No olvide digitar la columna Procesados Trans y/o Pueblos Originarios y/o Migrantes (Digite Cero si no tiene). ","")</f>
        <v/>
      </c>
      <c r="CX160" s="44" t="str">
        <f>IF(DX160=1,"* No olvide digitar la columna Confirmados Trans y/o Pueblos Originarios y/o Migrantes (Digite Cero si no tiene). ","")</f>
        <v/>
      </c>
      <c r="CY160" s="44"/>
      <c r="CZ160" s="44"/>
      <c r="DA160" s="45">
        <f>IF(C160&lt;D160,1,0)</f>
        <v>0</v>
      </c>
      <c r="DB160" s="45">
        <f>IF(C160&lt;&gt;(AK160+AM160),1,0)</f>
        <v>0</v>
      </c>
      <c r="DC160" s="45">
        <f>IF(D160&lt;&gt;(AL160+AN160),1,0)</f>
        <v>0</v>
      </c>
      <c r="DD160" s="45">
        <f>IF(C160&lt;(AO160+AQ160),1,0)</f>
        <v>0</v>
      </c>
      <c r="DE160" s="45">
        <f>IF(D160&lt;(AP160+AR160),1,0)</f>
        <v>0</v>
      </c>
      <c r="DF160" s="45">
        <f>IF($C160&lt;AS160,1,0)</f>
        <v>0</v>
      </c>
      <c r="DG160" s="45">
        <f>IF($D160&lt;AT160,1,0)</f>
        <v>0</v>
      </c>
      <c r="DH160" s="45">
        <f>IF($C160&lt;AU160,1,0)</f>
        <v>0</v>
      </c>
      <c r="DI160" s="45">
        <f>IF($D160&lt;AV160,1,0)</f>
        <v>0</v>
      </c>
      <c r="DJ160" s="45"/>
      <c r="DK160" s="45"/>
      <c r="DL160" s="45"/>
      <c r="DM160" s="45"/>
      <c r="DN160" s="45"/>
      <c r="DO160" s="45"/>
      <c r="DP160" s="45"/>
      <c r="DQ160" s="45"/>
      <c r="DR160" s="45"/>
      <c r="DS160" s="45"/>
      <c r="DT160" s="45"/>
      <c r="DU160" s="45"/>
      <c r="DV160" s="45"/>
      <c r="DW160" s="45">
        <f>IF(AND(C160&lt;&gt;0,OR(AO160="",AQ160="",AS160="",AU160="")),1,0)</f>
        <v>0</v>
      </c>
      <c r="DX160" s="45">
        <f>IF(AND(D160&lt;&gt;0,OR(AP160="",AR160="",AT160="",AV160="")),1,0)</f>
        <v>0</v>
      </c>
      <c r="DY160" s="45"/>
      <c r="DZ160" s="45"/>
    </row>
    <row r="161" spans="1:130" x14ac:dyDescent="0.25">
      <c r="A161" s="533" t="s">
        <v>88</v>
      </c>
      <c r="B161" s="534"/>
      <c r="C161" s="47">
        <f t="shared" si="330"/>
        <v>129</v>
      </c>
      <c r="D161" s="110">
        <f t="shared" si="330"/>
        <v>0</v>
      </c>
      <c r="E161" s="35"/>
      <c r="F161" s="34"/>
      <c r="G161" s="35"/>
      <c r="H161" s="34"/>
      <c r="I161" s="35"/>
      <c r="J161" s="34"/>
      <c r="K161" s="35"/>
      <c r="L161" s="34"/>
      <c r="M161" s="84"/>
      <c r="N161" s="85"/>
      <c r="O161" s="84">
        <v>8</v>
      </c>
      <c r="P161" s="85"/>
      <c r="Q161" s="84">
        <v>23</v>
      </c>
      <c r="R161" s="85"/>
      <c r="S161" s="84">
        <v>31</v>
      </c>
      <c r="T161" s="85"/>
      <c r="U161" s="84">
        <v>44</v>
      </c>
      <c r="V161" s="85"/>
      <c r="W161" s="84">
        <v>22</v>
      </c>
      <c r="X161" s="85"/>
      <c r="Y161" s="84">
        <v>1</v>
      </c>
      <c r="Z161" s="85"/>
      <c r="AA161" s="84"/>
      <c r="AB161" s="85"/>
      <c r="AC161" s="84"/>
      <c r="AD161" s="85"/>
      <c r="AE161" s="84"/>
      <c r="AF161" s="85"/>
      <c r="AG161" s="35"/>
      <c r="AH161" s="36"/>
      <c r="AI161" s="35"/>
      <c r="AJ161" s="54"/>
      <c r="AK161" s="41"/>
      <c r="AL161" s="111"/>
      <c r="AM161" s="39">
        <v>129</v>
      </c>
      <c r="AN161" s="109"/>
      <c r="AO161" s="107">
        <v>0</v>
      </c>
      <c r="AP161" s="108">
        <v>0</v>
      </c>
      <c r="AQ161" s="37">
        <v>0</v>
      </c>
      <c r="AR161" s="109">
        <v>0</v>
      </c>
      <c r="AS161" s="107">
        <v>0</v>
      </c>
      <c r="AT161" s="109"/>
      <c r="AU161" s="107">
        <v>0</v>
      </c>
      <c r="AV161" s="108"/>
      <c r="AW161" s="107">
        <v>0</v>
      </c>
      <c r="AX161" s="108">
        <v>0</v>
      </c>
      <c r="AY161" s="43" t="str">
        <f t="shared" si="331"/>
        <v/>
      </c>
      <c r="AZ161" s="43"/>
      <c r="BA161" s="43"/>
      <c r="BB161" s="43"/>
      <c r="BC161" s="43"/>
      <c r="BD161" s="43"/>
      <c r="BE161" s="43"/>
      <c r="BF161" s="43"/>
      <c r="BG161" s="10"/>
      <c r="BH161" s="10"/>
      <c r="BI161" s="10"/>
      <c r="BJ161" s="10"/>
      <c r="BQ161" s="10"/>
      <c r="BR161" s="10"/>
      <c r="BS161" s="10"/>
      <c r="BT161" s="11"/>
      <c r="BU161" s="11"/>
      <c r="CA161" s="44" t="str">
        <f t="shared" ref="CA161:CA182" si="332">IF(DA161=1," * El total de exámenes confirmados positivos por ISP NO DEBE SUPERAR el total de exámenes procesados. ","")</f>
        <v/>
      </c>
      <c r="CB161" s="44" t="str">
        <f t="shared" ref="CB161:CB182" si="333">IF(DB161=1," * La suma de exámenes procesados por sexo DEBE SER IGUAL al total de Procesados. ","")</f>
        <v/>
      </c>
      <c r="CC161" s="44" t="str">
        <f t="shared" ref="CC161:CC182" si="334">IF(DC161=1," * La suma de exámenes Confirmados positivos por ISP por sexo DEBE SER IGUAL al total de Procesados. ","")</f>
        <v/>
      </c>
      <c r="CD161" s="44" t="str">
        <f t="shared" ref="CD161:CD182" si="335">IF(DD161=1," * La suma de exámenes procesados Trans NO PUEDE Superar al total de Procesados. ","")</f>
        <v/>
      </c>
      <c r="CE161" s="44" t="str">
        <f t="shared" ref="CE161:CE182" si="336">IF(DE161=1," * La suma de exámenes confirmados positivos por ISP Trans NO PUEDE Superar al total de Procesados. ","")</f>
        <v/>
      </c>
      <c r="CF161" s="44" t="str">
        <f t="shared" ref="CF161:CF182" si="337">IF(DF161=1," * Los exámenes procesados de personas pertenecientes a Pueblos originarios NO PUEDE Superar al total de Procesados. ","")</f>
        <v/>
      </c>
      <c r="CG161" s="44" t="str">
        <f t="shared" ref="CG161:CG182" si="338">IF(DG161=1," * Los exámenes confirmados positivos por ISP de personas pertenecientes a Pueblos originarios NO PUEDE Superar al total de Procesados. ","")</f>
        <v/>
      </c>
      <c r="CH161" s="44" t="str">
        <f t="shared" ref="CH161:CH182" si="339">IF(DH161=1," * Los exámenes procesados de personas pertenecientes a Pueblos migrantes NO PUEDE Superar al total de Procesados. ","")</f>
        <v/>
      </c>
      <c r="CI161" s="44" t="str">
        <f t="shared" ref="CI161:CI182" si="340">IF(DI161=1," * Los exámenes confirmados positivos por ISP de personas pertenecientes a Pueblos Migrantes NO PUEDE Superar al total de Procesados. ","")</f>
        <v/>
      </c>
      <c r="CJ161" s="44"/>
      <c r="CK161" s="44"/>
      <c r="CL161" s="44"/>
      <c r="CM161" s="44"/>
      <c r="CN161" s="44"/>
      <c r="CO161" s="44"/>
      <c r="CP161" s="44"/>
      <c r="CQ161" s="44"/>
      <c r="CR161" s="44"/>
      <c r="CS161" s="44"/>
      <c r="CT161" s="44"/>
      <c r="CU161" s="44"/>
      <c r="CV161" s="44"/>
      <c r="CW161" s="44" t="str">
        <f t="shared" ref="CW161:CW182" si="341">IF(DW161=1,"* No olvide digitar la columna Procesados Trans y/o Pueblos Originarios y/o Migrantes (Digite Cero si no tiene). ","")</f>
        <v/>
      </c>
      <c r="CX161" s="44" t="str">
        <f t="shared" ref="CX161:CX182" si="342">IF(DX161=1,"* No olvide digitar la columna Confirmados Trans y/o Pueblos Originarios y/o Migrantes (Digite Cero si no tiene). ","")</f>
        <v/>
      </c>
      <c r="CY161" s="44"/>
      <c r="CZ161" s="44"/>
      <c r="DA161" s="45">
        <f t="shared" ref="DA161:DA182" si="343">IF(C161&lt;D161,1,0)</f>
        <v>0</v>
      </c>
      <c r="DB161" s="45">
        <f t="shared" ref="DB161:DC182" si="344">IF(C161&lt;&gt;(AK161+AM161),1,0)</f>
        <v>0</v>
      </c>
      <c r="DC161" s="45">
        <f t="shared" si="344"/>
        <v>0</v>
      </c>
      <c r="DD161" s="45">
        <f t="shared" ref="DD161:DE182" si="345">IF(C161&lt;(AO161+AQ161),1,0)</f>
        <v>0</v>
      </c>
      <c r="DE161" s="45">
        <f t="shared" si="345"/>
        <v>0</v>
      </c>
      <c r="DF161" s="45">
        <f t="shared" ref="DF161:DF182" si="346">IF($C161&lt;AS161,1,0)</f>
        <v>0</v>
      </c>
      <c r="DG161" s="45">
        <f t="shared" ref="DG161:DG182" si="347">IF($D161&lt;AT161,1,0)</f>
        <v>0</v>
      </c>
      <c r="DH161" s="45">
        <f t="shared" ref="DH161:DH182" si="348">IF($C161&lt;AU161,1,0)</f>
        <v>0</v>
      </c>
      <c r="DI161" s="45">
        <f t="shared" ref="DI161:DI182" si="349">IF($D161&lt;AV161,1,0)</f>
        <v>0</v>
      </c>
      <c r="DJ161" s="45"/>
      <c r="DK161" s="45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>
        <f t="shared" ref="DW161:DX176" si="350">IF(AND(C161&lt;&gt;0,OR(AO161="",AQ161="",AS161="",AU161="")),1,0)</f>
        <v>0</v>
      </c>
      <c r="DX161" s="45">
        <f t="shared" si="350"/>
        <v>0</v>
      </c>
      <c r="DY161" s="45"/>
      <c r="DZ161" s="45"/>
    </row>
    <row r="162" spans="1:130" x14ac:dyDescent="0.25">
      <c r="A162" s="533" t="s">
        <v>89</v>
      </c>
      <c r="B162" s="534"/>
      <c r="C162" s="47">
        <f t="shared" si="330"/>
        <v>0</v>
      </c>
      <c r="D162" s="110">
        <f t="shared" si="330"/>
        <v>0</v>
      </c>
      <c r="E162" s="35"/>
      <c r="F162" s="34"/>
      <c r="G162" s="35"/>
      <c r="H162" s="34"/>
      <c r="I162" s="35"/>
      <c r="J162" s="34"/>
      <c r="K162" s="35"/>
      <c r="L162" s="34"/>
      <c r="M162" s="39"/>
      <c r="N162" s="38"/>
      <c r="O162" s="39"/>
      <c r="P162" s="38"/>
      <c r="Q162" s="39"/>
      <c r="R162" s="38"/>
      <c r="S162" s="39"/>
      <c r="T162" s="38"/>
      <c r="U162" s="39"/>
      <c r="V162" s="38"/>
      <c r="W162" s="39"/>
      <c r="X162" s="38"/>
      <c r="Y162" s="39"/>
      <c r="Z162" s="38"/>
      <c r="AA162" s="39"/>
      <c r="AB162" s="38"/>
      <c r="AC162" s="39"/>
      <c r="AD162" s="38"/>
      <c r="AE162" s="39"/>
      <c r="AF162" s="38"/>
      <c r="AG162" s="35"/>
      <c r="AH162" s="36"/>
      <c r="AI162" s="35"/>
      <c r="AJ162" s="54"/>
      <c r="AK162" s="41"/>
      <c r="AL162" s="111"/>
      <c r="AM162" s="39"/>
      <c r="AN162" s="109"/>
      <c r="AO162" s="107">
        <v>0</v>
      </c>
      <c r="AP162" s="108">
        <v>0</v>
      </c>
      <c r="AQ162" s="37">
        <v>0</v>
      </c>
      <c r="AR162" s="109">
        <v>0</v>
      </c>
      <c r="AS162" s="107">
        <v>0</v>
      </c>
      <c r="AT162" s="109"/>
      <c r="AU162" s="107">
        <v>0</v>
      </c>
      <c r="AV162" s="108"/>
      <c r="AW162" s="107">
        <v>0</v>
      </c>
      <c r="AX162" s="108">
        <v>0</v>
      </c>
      <c r="AY162" s="43" t="str">
        <f t="shared" si="331"/>
        <v/>
      </c>
      <c r="AZ162" s="43"/>
      <c r="BA162" s="43"/>
      <c r="BB162" s="43"/>
      <c r="BC162" s="43"/>
      <c r="BD162" s="43"/>
      <c r="BE162" s="43"/>
      <c r="BF162" s="43"/>
      <c r="BG162" s="10"/>
      <c r="BH162" s="10"/>
      <c r="BI162" s="10"/>
      <c r="BJ162" s="10"/>
      <c r="BQ162" s="10"/>
      <c r="BR162" s="10"/>
      <c r="BS162" s="10"/>
      <c r="BT162" s="11"/>
      <c r="BU162" s="11"/>
      <c r="CA162" s="44" t="str">
        <f t="shared" si="332"/>
        <v/>
      </c>
      <c r="CB162" s="44" t="str">
        <f t="shared" si="333"/>
        <v/>
      </c>
      <c r="CC162" s="44" t="str">
        <f t="shared" si="334"/>
        <v/>
      </c>
      <c r="CD162" s="44" t="str">
        <f t="shared" si="335"/>
        <v/>
      </c>
      <c r="CE162" s="44" t="str">
        <f t="shared" si="336"/>
        <v/>
      </c>
      <c r="CF162" s="44" t="str">
        <f t="shared" si="337"/>
        <v/>
      </c>
      <c r="CG162" s="44" t="str">
        <f t="shared" si="338"/>
        <v/>
      </c>
      <c r="CH162" s="44" t="str">
        <f t="shared" si="339"/>
        <v/>
      </c>
      <c r="CI162" s="44" t="str">
        <f t="shared" si="340"/>
        <v/>
      </c>
      <c r="CJ162" s="44"/>
      <c r="CK162" s="44"/>
      <c r="CL162" s="44"/>
      <c r="CM162" s="44"/>
      <c r="CN162" s="44"/>
      <c r="CO162" s="44"/>
      <c r="CP162" s="44"/>
      <c r="CQ162" s="44"/>
      <c r="CR162" s="44"/>
      <c r="CS162" s="44"/>
      <c r="CT162" s="44"/>
      <c r="CU162" s="44"/>
      <c r="CV162" s="44"/>
      <c r="CW162" s="44" t="str">
        <f t="shared" si="341"/>
        <v/>
      </c>
      <c r="CX162" s="44" t="str">
        <f t="shared" si="342"/>
        <v/>
      </c>
      <c r="CY162" s="44"/>
      <c r="CZ162" s="44"/>
      <c r="DA162" s="45">
        <f t="shared" si="343"/>
        <v>0</v>
      </c>
      <c r="DB162" s="45">
        <f t="shared" si="344"/>
        <v>0</v>
      </c>
      <c r="DC162" s="45">
        <f t="shared" si="344"/>
        <v>0</v>
      </c>
      <c r="DD162" s="45">
        <f t="shared" si="345"/>
        <v>0</v>
      </c>
      <c r="DE162" s="45">
        <f t="shared" si="345"/>
        <v>0</v>
      </c>
      <c r="DF162" s="45">
        <f t="shared" si="346"/>
        <v>0</v>
      </c>
      <c r="DG162" s="45">
        <f t="shared" si="347"/>
        <v>0</v>
      </c>
      <c r="DH162" s="45">
        <f t="shared" si="348"/>
        <v>0</v>
      </c>
      <c r="DI162" s="45">
        <f t="shared" si="349"/>
        <v>0</v>
      </c>
      <c r="DJ162" s="45"/>
      <c r="DK162" s="45"/>
      <c r="DL162" s="45"/>
      <c r="DM162" s="45"/>
      <c r="DN162" s="45"/>
      <c r="DO162" s="45"/>
      <c r="DP162" s="45"/>
      <c r="DQ162" s="45"/>
      <c r="DR162" s="45"/>
      <c r="DS162" s="45"/>
      <c r="DT162" s="45"/>
      <c r="DU162" s="45"/>
      <c r="DV162" s="45"/>
      <c r="DW162" s="45">
        <f t="shared" si="350"/>
        <v>0</v>
      </c>
      <c r="DX162" s="45">
        <f t="shared" si="350"/>
        <v>0</v>
      </c>
      <c r="DY162" s="45"/>
      <c r="DZ162" s="45"/>
    </row>
    <row r="163" spans="1:130" x14ac:dyDescent="0.25">
      <c r="A163" s="533" t="s">
        <v>47</v>
      </c>
      <c r="B163" s="534"/>
      <c r="C163" s="47">
        <f>+O163+Q163+S163+U163+W163+Y163+AA163+AC163+AE163+AG163+AI163</f>
        <v>0</v>
      </c>
      <c r="D163" s="112">
        <f>+P163+R163+T163+V163+X163+Z163+AB163+AD163+AF163+AH163+AJ163</f>
        <v>0</v>
      </c>
      <c r="E163" s="35"/>
      <c r="F163" s="34"/>
      <c r="G163" s="35"/>
      <c r="H163" s="34"/>
      <c r="I163" s="35"/>
      <c r="J163" s="34"/>
      <c r="K163" s="35"/>
      <c r="L163" s="34"/>
      <c r="M163" s="35"/>
      <c r="N163" s="34"/>
      <c r="O163" s="39"/>
      <c r="P163" s="38"/>
      <c r="Q163" s="39"/>
      <c r="R163" s="38"/>
      <c r="S163" s="39"/>
      <c r="T163" s="38"/>
      <c r="U163" s="39"/>
      <c r="V163" s="38"/>
      <c r="W163" s="39"/>
      <c r="X163" s="38"/>
      <c r="Y163" s="39"/>
      <c r="Z163" s="38"/>
      <c r="AA163" s="39"/>
      <c r="AB163" s="38"/>
      <c r="AC163" s="39"/>
      <c r="AD163" s="38"/>
      <c r="AE163" s="39"/>
      <c r="AF163" s="38"/>
      <c r="AG163" s="39"/>
      <c r="AH163" s="38"/>
      <c r="AI163" s="39"/>
      <c r="AJ163" s="38"/>
      <c r="AK163" s="107"/>
      <c r="AL163" s="108"/>
      <c r="AM163" s="39"/>
      <c r="AN163" s="109"/>
      <c r="AO163" s="107">
        <v>0</v>
      </c>
      <c r="AP163" s="108">
        <v>0</v>
      </c>
      <c r="AQ163" s="37">
        <v>0</v>
      </c>
      <c r="AR163" s="109">
        <v>0</v>
      </c>
      <c r="AS163" s="107">
        <v>0</v>
      </c>
      <c r="AT163" s="109"/>
      <c r="AU163" s="107">
        <v>0</v>
      </c>
      <c r="AV163" s="108"/>
      <c r="AW163" s="107">
        <v>1</v>
      </c>
      <c r="AX163" s="108">
        <v>0</v>
      </c>
      <c r="AY163" s="43" t="str">
        <f t="shared" si="331"/>
        <v/>
      </c>
      <c r="AZ163" s="43"/>
      <c r="BA163" s="43"/>
      <c r="BB163" s="43"/>
      <c r="BC163" s="43"/>
      <c r="BD163" s="43"/>
      <c r="BE163" s="43"/>
      <c r="BF163" s="43"/>
      <c r="BG163" s="10"/>
      <c r="BH163" s="10"/>
      <c r="BI163" s="10"/>
      <c r="BJ163" s="10"/>
      <c r="BQ163" s="10"/>
      <c r="BR163" s="10"/>
      <c r="BS163" s="10"/>
      <c r="BT163" s="11"/>
      <c r="BU163" s="11"/>
      <c r="CA163" s="44" t="str">
        <f t="shared" si="332"/>
        <v/>
      </c>
      <c r="CB163" s="44" t="str">
        <f t="shared" si="333"/>
        <v/>
      </c>
      <c r="CC163" s="44" t="str">
        <f t="shared" si="334"/>
        <v/>
      </c>
      <c r="CD163" s="44" t="str">
        <f t="shared" si="335"/>
        <v/>
      </c>
      <c r="CE163" s="44" t="str">
        <f t="shared" si="336"/>
        <v/>
      </c>
      <c r="CF163" s="44" t="str">
        <f t="shared" si="337"/>
        <v/>
      </c>
      <c r="CG163" s="44" t="str">
        <f t="shared" si="338"/>
        <v/>
      </c>
      <c r="CH163" s="44" t="str">
        <f t="shared" si="339"/>
        <v/>
      </c>
      <c r="CI163" s="44" t="str">
        <f t="shared" si="340"/>
        <v/>
      </c>
      <c r="CJ163" s="44"/>
      <c r="CK163" s="44"/>
      <c r="CL163" s="44"/>
      <c r="CM163" s="44"/>
      <c r="CN163" s="44"/>
      <c r="CO163" s="44"/>
      <c r="CP163" s="44"/>
      <c r="CQ163" s="44"/>
      <c r="CR163" s="44"/>
      <c r="CS163" s="44"/>
      <c r="CT163" s="44"/>
      <c r="CU163" s="44"/>
      <c r="CV163" s="44"/>
      <c r="CW163" s="44" t="str">
        <f t="shared" si="341"/>
        <v/>
      </c>
      <c r="CX163" s="44" t="str">
        <f t="shared" si="342"/>
        <v/>
      </c>
      <c r="CY163" s="44"/>
      <c r="CZ163" s="44"/>
      <c r="DA163" s="45">
        <f t="shared" si="343"/>
        <v>0</v>
      </c>
      <c r="DB163" s="45">
        <f t="shared" si="344"/>
        <v>0</v>
      </c>
      <c r="DC163" s="45">
        <f t="shared" si="344"/>
        <v>0</v>
      </c>
      <c r="DD163" s="45">
        <f t="shared" si="345"/>
        <v>0</v>
      </c>
      <c r="DE163" s="45">
        <f t="shared" si="345"/>
        <v>0</v>
      </c>
      <c r="DF163" s="45">
        <f t="shared" si="346"/>
        <v>0</v>
      </c>
      <c r="DG163" s="45">
        <f t="shared" si="347"/>
        <v>0</v>
      </c>
      <c r="DH163" s="45">
        <f t="shared" si="348"/>
        <v>0</v>
      </c>
      <c r="DI163" s="45">
        <f t="shared" si="349"/>
        <v>0</v>
      </c>
      <c r="DJ163" s="45"/>
      <c r="DK163" s="45"/>
      <c r="DL163" s="45"/>
      <c r="DM163" s="45"/>
      <c r="DN163" s="45"/>
      <c r="DO163" s="45"/>
      <c r="DP163" s="45"/>
      <c r="DQ163" s="45"/>
      <c r="DR163" s="45"/>
      <c r="DS163" s="45"/>
      <c r="DT163" s="45"/>
      <c r="DU163" s="45"/>
      <c r="DV163" s="45"/>
      <c r="DW163" s="45">
        <f t="shared" si="350"/>
        <v>0</v>
      </c>
      <c r="DX163" s="45">
        <f t="shared" si="350"/>
        <v>0</v>
      </c>
    </row>
    <row r="164" spans="1:130" x14ac:dyDescent="0.25">
      <c r="A164" s="533" t="s">
        <v>53</v>
      </c>
      <c r="B164" s="534"/>
      <c r="C164" s="47">
        <f>+E164+G164+I164+K164+M164+O164+Q164+S164+U164+W164+Y164+AA164+AC164+AE164+AG164+AI164</f>
        <v>0</v>
      </c>
      <c r="D164" s="112">
        <f>+F164+H164+J164+L164+N164+P164+R164+T164+V164+X164+Z164+AB164+AD164+AF164+AH164+AJ164</f>
        <v>0</v>
      </c>
      <c r="E164" s="39"/>
      <c r="F164" s="38"/>
      <c r="G164" s="39"/>
      <c r="H164" s="38"/>
      <c r="I164" s="39"/>
      <c r="J164" s="38"/>
      <c r="K164" s="39"/>
      <c r="L164" s="38"/>
      <c r="M164" s="39"/>
      <c r="N164" s="38"/>
      <c r="O164" s="39"/>
      <c r="P164" s="38"/>
      <c r="Q164" s="39"/>
      <c r="R164" s="38"/>
      <c r="S164" s="39"/>
      <c r="T164" s="38"/>
      <c r="U164" s="39"/>
      <c r="V164" s="38"/>
      <c r="W164" s="39"/>
      <c r="X164" s="38"/>
      <c r="Y164" s="39"/>
      <c r="Z164" s="38"/>
      <c r="AA164" s="39"/>
      <c r="AB164" s="38"/>
      <c r="AC164" s="39"/>
      <c r="AD164" s="38"/>
      <c r="AE164" s="39"/>
      <c r="AF164" s="38"/>
      <c r="AG164" s="39"/>
      <c r="AH164" s="38"/>
      <c r="AI164" s="39"/>
      <c r="AJ164" s="38"/>
      <c r="AK164" s="113"/>
      <c r="AL164" s="114"/>
      <c r="AM164" s="115"/>
      <c r="AN164" s="109"/>
      <c r="AO164" s="107">
        <v>0</v>
      </c>
      <c r="AP164" s="108">
        <v>0</v>
      </c>
      <c r="AQ164" s="37">
        <v>0</v>
      </c>
      <c r="AR164" s="109">
        <v>0</v>
      </c>
      <c r="AS164" s="107">
        <v>0</v>
      </c>
      <c r="AT164" s="109"/>
      <c r="AU164" s="107">
        <v>0</v>
      </c>
      <c r="AV164" s="108"/>
      <c r="AW164" s="107">
        <v>0</v>
      </c>
      <c r="AX164" s="108">
        <v>0</v>
      </c>
      <c r="AY164" s="43" t="str">
        <f t="shared" si="331"/>
        <v/>
      </c>
      <c r="AZ164" s="43"/>
      <c r="BA164" s="43"/>
      <c r="BB164" s="43"/>
      <c r="BC164" s="43"/>
      <c r="BD164" s="43"/>
      <c r="BE164" s="43"/>
      <c r="BF164" s="43"/>
      <c r="BG164" s="10"/>
      <c r="BH164" s="10"/>
      <c r="BI164" s="10"/>
      <c r="BJ164" s="10"/>
      <c r="BQ164" s="10"/>
      <c r="BR164" s="10"/>
      <c r="BS164" s="10"/>
      <c r="BT164" s="11"/>
      <c r="BU164" s="11"/>
      <c r="CA164" s="44" t="str">
        <f t="shared" si="332"/>
        <v/>
      </c>
      <c r="CB164" s="44" t="str">
        <f t="shared" si="333"/>
        <v/>
      </c>
      <c r="CC164" s="44" t="str">
        <f t="shared" si="334"/>
        <v/>
      </c>
      <c r="CD164" s="44" t="str">
        <f t="shared" si="335"/>
        <v/>
      </c>
      <c r="CE164" s="44" t="str">
        <f t="shared" si="336"/>
        <v/>
      </c>
      <c r="CF164" s="44" t="str">
        <f t="shared" si="337"/>
        <v/>
      </c>
      <c r="CG164" s="44" t="str">
        <f t="shared" si="338"/>
        <v/>
      </c>
      <c r="CH164" s="44" t="str">
        <f t="shared" si="339"/>
        <v/>
      </c>
      <c r="CI164" s="44" t="str">
        <f t="shared" si="340"/>
        <v/>
      </c>
      <c r="CJ164" s="44"/>
      <c r="CK164" s="44"/>
      <c r="CL164" s="44"/>
      <c r="CM164" s="44"/>
      <c r="CN164" s="44"/>
      <c r="CO164" s="44"/>
      <c r="CP164" s="44"/>
      <c r="CQ164" s="44"/>
      <c r="CR164" s="44"/>
      <c r="CS164" s="44"/>
      <c r="CT164" s="44"/>
      <c r="CU164" s="44"/>
      <c r="CV164" s="44"/>
      <c r="CW164" s="44" t="str">
        <f t="shared" si="341"/>
        <v/>
      </c>
      <c r="CX164" s="44" t="str">
        <f t="shared" si="342"/>
        <v/>
      </c>
      <c r="CY164" s="44"/>
      <c r="CZ164" s="44"/>
      <c r="DA164" s="45">
        <f t="shared" si="343"/>
        <v>0</v>
      </c>
      <c r="DB164" s="45">
        <f t="shared" si="344"/>
        <v>0</v>
      </c>
      <c r="DC164" s="45">
        <f t="shared" si="344"/>
        <v>0</v>
      </c>
      <c r="DD164" s="45">
        <f t="shared" si="345"/>
        <v>0</v>
      </c>
      <c r="DE164" s="45">
        <f t="shared" si="345"/>
        <v>0</v>
      </c>
      <c r="DF164" s="45">
        <f t="shared" si="346"/>
        <v>0</v>
      </c>
      <c r="DG164" s="45">
        <f t="shared" si="347"/>
        <v>0</v>
      </c>
      <c r="DH164" s="45">
        <f t="shared" si="348"/>
        <v>0</v>
      </c>
      <c r="DI164" s="45">
        <f t="shared" si="349"/>
        <v>0</v>
      </c>
      <c r="DJ164" s="45"/>
      <c r="DK164" s="45"/>
      <c r="DL164" s="45"/>
      <c r="DM164" s="45"/>
      <c r="DN164" s="45"/>
      <c r="DO164" s="45"/>
      <c r="DP164" s="45"/>
      <c r="DQ164" s="45"/>
      <c r="DR164" s="45"/>
      <c r="DS164" s="45"/>
      <c r="DT164" s="45"/>
      <c r="DU164" s="45"/>
      <c r="DV164" s="45"/>
      <c r="DW164" s="45">
        <f t="shared" si="350"/>
        <v>0</v>
      </c>
      <c r="DX164" s="45">
        <f t="shared" si="350"/>
        <v>0</v>
      </c>
    </row>
    <row r="165" spans="1:130" x14ac:dyDescent="0.25">
      <c r="A165" s="533" t="s">
        <v>90</v>
      </c>
      <c r="B165" s="534"/>
      <c r="C165" s="47">
        <f>+E165+G165+I165+K165+M165+O165+Q165+S165+U165+W165+Y165+AA165+AC165+AE165+AG165+AI165</f>
        <v>5</v>
      </c>
      <c r="D165" s="110">
        <f>+F165+H165+J165+L165+N165+P165+R165+T165+V165+X165+Z165+AB165+AD165+AF165+AH165+AJ165</f>
        <v>0</v>
      </c>
      <c r="E165" s="39"/>
      <c r="F165" s="38"/>
      <c r="G165" s="39"/>
      <c r="H165" s="38"/>
      <c r="I165" s="39"/>
      <c r="J165" s="38"/>
      <c r="K165" s="39"/>
      <c r="L165" s="38"/>
      <c r="M165" s="39"/>
      <c r="N165" s="38"/>
      <c r="O165" s="39"/>
      <c r="P165" s="38"/>
      <c r="Q165" s="39">
        <v>1</v>
      </c>
      <c r="R165" s="38"/>
      <c r="S165" s="39">
        <v>2</v>
      </c>
      <c r="T165" s="38"/>
      <c r="U165" s="39">
        <v>1</v>
      </c>
      <c r="V165" s="38"/>
      <c r="W165" s="39"/>
      <c r="X165" s="38"/>
      <c r="Y165" s="39"/>
      <c r="Z165" s="38"/>
      <c r="AA165" s="39"/>
      <c r="AB165" s="38"/>
      <c r="AC165" s="39">
        <v>1</v>
      </c>
      <c r="AD165" s="38"/>
      <c r="AE165" s="39"/>
      <c r="AF165" s="38"/>
      <c r="AG165" s="39"/>
      <c r="AH165" s="38"/>
      <c r="AI165" s="39"/>
      <c r="AJ165" s="38"/>
      <c r="AK165" s="107">
        <v>2</v>
      </c>
      <c r="AL165" s="108"/>
      <c r="AM165" s="39">
        <v>3</v>
      </c>
      <c r="AN165" s="109"/>
      <c r="AO165" s="107">
        <v>0</v>
      </c>
      <c r="AP165" s="108">
        <v>0</v>
      </c>
      <c r="AQ165" s="37">
        <v>0</v>
      </c>
      <c r="AR165" s="109">
        <v>0</v>
      </c>
      <c r="AS165" s="107">
        <v>0</v>
      </c>
      <c r="AT165" s="109"/>
      <c r="AU165" s="107">
        <v>0</v>
      </c>
      <c r="AV165" s="108"/>
      <c r="AW165" s="107">
        <v>0</v>
      </c>
      <c r="AX165" s="108">
        <v>0</v>
      </c>
      <c r="AY165" s="43" t="str">
        <f t="shared" si="331"/>
        <v/>
      </c>
      <c r="AZ165" s="43"/>
      <c r="BA165" s="43"/>
      <c r="BB165" s="43"/>
      <c r="BC165" s="43"/>
      <c r="BD165" s="43"/>
      <c r="BE165" s="43"/>
      <c r="BF165" s="43"/>
      <c r="BG165" s="10"/>
      <c r="BH165" s="10"/>
      <c r="BI165" s="10"/>
      <c r="BJ165" s="10"/>
      <c r="BQ165" s="10"/>
      <c r="BR165" s="10"/>
      <c r="BS165" s="10"/>
      <c r="BT165" s="11"/>
      <c r="BU165" s="11"/>
      <c r="CA165" s="44" t="str">
        <f t="shared" si="332"/>
        <v/>
      </c>
      <c r="CB165" s="44" t="str">
        <f t="shared" si="333"/>
        <v/>
      </c>
      <c r="CC165" s="44" t="str">
        <f t="shared" si="334"/>
        <v/>
      </c>
      <c r="CD165" s="44" t="str">
        <f t="shared" si="335"/>
        <v/>
      </c>
      <c r="CE165" s="44" t="str">
        <f t="shared" si="336"/>
        <v/>
      </c>
      <c r="CF165" s="44" t="str">
        <f t="shared" si="337"/>
        <v/>
      </c>
      <c r="CG165" s="44" t="str">
        <f t="shared" si="338"/>
        <v/>
      </c>
      <c r="CH165" s="44" t="str">
        <f t="shared" si="339"/>
        <v/>
      </c>
      <c r="CI165" s="44" t="str">
        <f t="shared" si="340"/>
        <v/>
      </c>
      <c r="CJ165" s="44"/>
      <c r="CK165" s="44"/>
      <c r="CL165" s="44"/>
      <c r="CM165" s="44"/>
      <c r="CN165" s="44"/>
      <c r="CO165" s="44"/>
      <c r="CP165" s="44"/>
      <c r="CQ165" s="44"/>
      <c r="CR165" s="44"/>
      <c r="CS165" s="44"/>
      <c r="CT165" s="44"/>
      <c r="CU165" s="44"/>
      <c r="CV165" s="44"/>
      <c r="CW165" s="44" t="str">
        <f t="shared" si="341"/>
        <v/>
      </c>
      <c r="CX165" s="44" t="str">
        <f t="shared" si="342"/>
        <v/>
      </c>
      <c r="CY165" s="44"/>
      <c r="CZ165" s="44"/>
      <c r="DA165" s="45">
        <f t="shared" si="343"/>
        <v>0</v>
      </c>
      <c r="DB165" s="45">
        <f t="shared" si="344"/>
        <v>0</v>
      </c>
      <c r="DC165" s="45">
        <f t="shared" si="344"/>
        <v>0</v>
      </c>
      <c r="DD165" s="45">
        <f t="shared" si="345"/>
        <v>0</v>
      </c>
      <c r="DE165" s="45">
        <f t="shared" si="345"/>
        <v>0</v>
      </c>
      <c r="DF165" s="45">
        <f t="shared" si="346"/>
        <v>0</v>
      </c>
      <c r="DG165" s="45">
        <f t="shared" si="347"/>
        <v>0</v>
      </c>
      <c r="DH165" s="45">
        <f t="shared" si="348"/>
        <v>0</v>
      </c>
      <c r="DI165" s="45">
        <f t="shared" si="349"/>
        <v>0</v>
      </c>
      <c r="DJ165" s="45"/>
      <c r="DK165" s="45"/>
      <c r="DL165" s="45"/>
      <c r="DM165" s="45"/>
      <c r="DN165" s="45"/>
      <c r="DO165" s="45"/>
      <c r="DP165" s="45"/>
      <c r="DQ165" s="45"/>
      <c r="DR165" s="45"/>
      <c r="DS165" s="45"/>
      <c r="DT165" s="45"/>
      <c r="DU165" s="45"/>
      <c r="DV165" s="45"/>
      <c r="DW165" s="45">
        <f t="shared" si="350"/>
        <v>0</v>
      </c>
      <c r="DX165" s="45">
        <f t="shared" si="350"/>
        <v>0</v>
      </c>
    </row>
    <row r="166" spans="1:130" ht="15" customHeight="1" x14ac:dyDescent="0.25">
      <c r="A166" s="535" t="s">
        <v>91</v>
      </c>
      <c r="B166" s="536"/>
      <c r="C166" s="47">
        <f>+O166+Q166+S166+U166+W166+Y166+AA166+AC166+AE166+AG166+AI166</f>
        <v>25</v>
      </c>
      <c r="D166" s="110">
        <f>+P166+R166+T166+V166+X166+Z166+AB166+AD166+AF166+AH166+AJ166</f>
        <v>0</v>
      </c>
      <c r="E166" s="35"/>
      <c r="F166" s="34"/>
      <c r="G166" s="35"/>
      <c r="H166" s="34"/>
      <c r="I166" s="35"/>
      <c r="J166" s="34"/>
      <c r="K166" s="35"/>
      <c r="L166" s="34"/>
      <c r="M166" s="35"/>
      <c r="N166" s="34"/>
      <c r="O166" s="39">
        <v>4</v>
      </c>
      <c r="P166" s="38"/>
      <c r="Q166" s="39">
        <v>2</v>
      </c>
      <c r="R166" s="38"/>
      <c r="S166" s="39">
        <v>3</v>
      </c>
      <c r="T166" s="38"/>
      <c r="U166" s="39">
        <v>4</v>
      </c>
      <c r="V166" s="38"/>
      <c r="W166" s="39">
        <v>3</v>
      </c>
      <c r="X166" s="38"/>
      <c r="Y166" s="39">
        <v>2</v>
      </c>
      <c r="Z166" s="38"/>
      <c r="AA166" s="39">
        <v>3</v>
      </c>
      <c r="AB166" s="38"/>
      <c r="AC166" s="39">
        <v>3</v>
      </c>
      <c r="AD166" s="38"/>
      <c r="AE166" s="39">
        <v>1</v>
      </c>
      <c r="AF166" s="38"/>
      <c r="AG166" s="39"/>
      <c r="AH166" s="38"/>
      <c r="AI166" s="39"/>
      <c r="AJ166" s="38"/>
      <c r="AK166" s="107"/>
      <c r="AL166" s="108"/>
      <c r="AM166" s="39">
        <v>25</v>
      </c>
      <c r="AN166" s="109"/>
      <c r="AO166" s="107">
        <v>0</v>
      </c>
      <c r="AP166" s="108">
        <v>0</v>
      </c>
      <c r="AQ166" s="37">
        <v>0</v>
      </c>
      <c r="AR166" s="109">
        <v>0</v>
      </c>
      <c r="AS166" s="107">
        <v>0</v>
      </c>
      <c r="AT166" s="109"/>
      <c r="AU166" s="107">
        <v>0</v>
      </c>
      <c r="AV166" s="108"/>
      <c r="AW166" s="107">
        <v>0</v>
      </c>
      <c r="AX166" s="108">
        <v>0</v>
      </c>
      <c r="AY166" s="43" t="str">
        <f t="shared" si="331"/>
        <v/>
      </c>
      <c r="AZ166" s="43"/>
      <c r="BA166" s="43"/>
      <c r="BB166" s="43"/>
      <c r="BC166" s="43"/>
      <c r="BD166" s="43"/>
      <c r="BE166" s="43"/>
      <c r="BF166" s="43"/>
      <c r="BG166" s="10"/>
      <c r="BH166" s="10"/>
      <c r="BI166" s="10"/>
      <c r="BJ166" s="10"/>
      <c r="BQ166" s="10"/>
      <c r="BR166" s="10"/>
      <c r="BS166" s="10"/>
      <c r="BT166" s="11"/>
      <c r="BU166" s="11"/>
      <c r="CA166" s="44" t="str">
        <f t="shared" si="332"/>
        <v/>
      </c>
      <c r="CB166" s="44" t="str">
        <f t="shared" si="333"/>
        <v/>
      </c>
      <c r="CC166" s="44" t="str">
        <f t="shared" si="334"/>
        <v/>
      </c>
      <c r="CD166" s="44" t="str">
        <f t="shared" si="335"/>
        <v/>
      </c>
      <c r="CE166" s="44" t="str">
        <f t="shared" si="336"/>
        <v/>
      </c>
      <c r="CF166" s="44" t="str">
        <f t="shared" si="337"/>
        <v/>
      </c>
      <c r="CG166" s="44" t="str">
        <f t="shared" si="338"/>
        <v/>
      </c>
      <c r="CH166" s="44" t="str">
        <f t="shared" si="339"/>
        <v/>
      </c>
      <c r="CI166" s="44" t="str">
        <f t="shared" si="340"/>
        <v/>
      </c>
      <c r="CJ166" s="44"/>
      <c r="CK166" s="44"/>
      <c r="CL166" s="44"/>
      <c r="CM166" s="44"/>
      <c r="CN166" s="44"/>
      <c r="CO166" s="44"/>
      <c r="CP166" s="44"/>
      <c r="CQ166" s="44"/>
      <c r="CR166" s="44"/>
      <c r="CS166" s="44"/>
      <c r="CT166" s="44"/>
      <c r="CU166" s="44"/>
      <c r="CV166" s="44"/>
      <c r="CW166" s="44" t="str">
        <f t="shared" si="341"/>
        <v/>
      </c>
      <c r="CX166" s="44" t="str">
        <f t="shared" si="342"/>
        <v/>
      </c>
      <c r="CY166" s="44"/>
      <c r="CZ166" s="44"/>
      <c r="DA166" s="45">
        <f t="shared" si="343"/>
        <v>0</v>
      </c>
      <c r="DB166" s="45">
        <f t="shared" si="344"/>
        <v>0</v>
      </c>
      <c r="DC166" s="45">
        <f t="shared" si="344"/>
        <v>0</v>
      </c>
      <c r="DD166" s="45">
        <f t="shared" si="345"/>
        <v>0</v>
      </c>
      <c r="DE166" s="45">
        <f t="shared" si="345"/>
        <v>0</v>
      </c>
      <c r="DF166" s="45">
        <f t="shared" si="346"/>
        <v>0</v>
      </c>
      <c r="DG166" s="45">
        <f t="shared" si="347"/>
        <v>0</v>
      </c>
      <c r="DH166" s="45">
        <f t="shared" si="348"/>
        <v>0</v>
      </c>
      <c r="DI166" s="45">
        <f t="shared" si="349"/>
        <v>0</v>
      </c>
      <c r="DJ166" s="45"/>
      <c r="DK166" s="45"/>
      <c r="DL166" s="45"/>
      <c r="DM166" s="45"/>
      <c r="DN166" s="45"/>
      <c r="DO166" s="45"/>
      <c r="DP166" s="45"/>
      <c r="DQ166" s="45"/>
      <c r="DR166" s="45"/>
      <c r="DS166" s="45"/>
      <c r="DT166" s="45"/>
      <c r="DU166" s="45"/>
      <c r="DV166" s="45"/>
      <c r="DW166" s="45">
        <f t="shared" si="350"/>
        <v>0</v>
      </c>
      <c r="DX166" s="45">
        <f t="shared" si="350"/>
        <v>0</v>
      </c>
    </row>
    <row r="167" spans="1:130" x14ac:dyDescent="0.25">
      <c r="A167" s="533" t="s">
        <v>50</v>
      </c>
      <c r="B167" s="534"/>
      <c r="C167" s="47">
        <f>+O167+Q167+S167+U167+W167+Y167+AA167+AC167+AE167+AG167+AI167</f>
        <v>1</v>
      </c>
      <c r="D167" s="110">
        <f>+P167+R167+T167+V167+X167+Z167+AB167+AD167+AF167+AH167+AJ167</f>
        <v>0</v>
      </c>
      <c r="E167" s="35"/>
      <c r="F167" s="34"/>
      <c r="G167" s="35"/>
      <c r="H167" s="34"/>
      <c r="I167" s="35"/>
      <c r="J167" s="34"/>
      <c r="K167" s="35"/>
      <c r="L167" s="34"/>
      <c r="M167" s="35"/>
      <c r="N167" s="34"/>
      <c r="O167" s="39"/>
      <c r="P167" s="38"/>
      <c r="Q167" s="39"/>
      <c r="R167" s="38"/>
      <c r="S167" s="39">
        <v>1</v>
      </c>
      <c r="T167" s="38"/>
      <c r="U167" s="39"/>
      <c r="V167" s="38"/>
      <c r="W167" s="39"/>
      <c r="X167" s="38"/>
      <c r="Y167" s="39"/>
      <c r="Z167" s="38"/>
      <c r="AA167" s="39"/>
      <c r="AB167" s="38"/>
      <c r="AC167" s="39"/>
      <c r="AD167" s="38"/>
      <c r="AE167" s="39"/>
      <c r="AF167" s="38"/>
      <c r="AG167" s="39"/>
      <c r="AH167" s="38"/>
      <c r="AI167" s="39"/>
      <c r="AJ167" s="38"/>
      <c r="AK167" s="107"/>
      <c r="AL167" s="108"/>
      <c r="AM167" s="39">
        <v>1</v>
      </c>
      <c r="AN167" s="109"/>
      <c r="AO167" s="107">
        <v>0</v>
      </c>
      <c r="AP167" s="108">
        <v>0</v>
      </c>
      <c r="AQ167" s="37">
        <v>0</v>
      </c>
      <c r="AR167" s="109">
        <v>0</v>
      </c>
      <c r="AS167" s="107">
        <v>0</v>
      </c>
      <c r="AT167" s="109"/>
      <c r="AU167" s="107">
        <v>0</v>
      </c>
      <c r="AV167" s="108"/>
      <c r="AW167" s="107">
        <v>0</v>
      </c>
      <c r="AX167" s="108">
        <v>0</v>
      </c>
      <c r="AY167" s="43" t="str">
        <f t="shared" si="331"/>
        <v/>
      </c>
      <c r="AZ167" s="43"/>
      <c r="BA167" s="43"/>
      <c r="BB167" s="43"/>
      <c r="BC167" s="43"/>
      <c r="BD167" s="43"/>
      <c r="BE167" s="43"/>
      <c r="BF167" s="43"/>
      <c r="BG167" s="10"/>
      <c r="BH167" s="10"/>
      <c r="BI167" s="10"/>
      <c r="BJ167" s="10"/>
      <c r="BQ167" s="10"/>
      <c r="BR167" s="10"/>
      <c r="BS167" s="10"/>
      <c r="BT167" s="11"/>
      <c r="BU167" s="11"/>
      <c r="CA167" s="44" t="str">
        <f t="shared" si="332"/>
        <v/>
      </c>
      <c r="CB167" s="44" t="str">
        <f t="shared" si="333"/>
        <v/>
      </c>
      <c r="CC167" s="44" t="str">
        <f t="shared" si="334"/>
        <v/>
      </c>
      <c r="CD167" s="44" t="str">
        <f t="shared" si="335"/>
        <v/>
      </c>
      <c r="CE167" s="44" t="str">
        <f t="shared" si="336"/>
        <v/>
      </c>
      <c r="CF167" s="44" t="str">
        <f t="shared" si="337"/>
        <v/>
      </c>
      <c r="CG167" s="44" t="str">
        <f t="shared" si="338"/>
        <v/>
      </c>
      <c r="CH167" s="44" t="str">
        <f t="shared" si="339"/>
        <v/>
      </c>
      <c r="CI167" s="44" t="str">
        <f t="shared" si="340"/>
        <v/>
      </c>
      <c r="CJ167" s="44"/>
      <c r="CK167" s="44"/>
      <c r="CL167" s="44"/>
      <c r="CM167" s="44"/>
      <c r="CN167" s="44"/>
      <c r="CO167" s="44"/>
      <c r="CP167" s="44"/>
      <c r="CQ167" s="44"/>
      <c r="CR167" s="44"/>
      <c r="CS167" s="44"/>
      <c r="CT167" s="44"/>
      <c r="CU167" s="44"/>
      <c r="CV167" s="44"/>
      <c r="CW167" s="44" t="str">
        <f t="shared" si="341"/>
        <v/>
      </c>
      <c r="CX167" s="44" t="str">
        <f t="shared" si="342"/>
        <v/>
      </c>
      <c r="CY167" s="44"/>
      <c r="CZ167" s="44"/>
      <c r="DA167" s="45">
        <f t="shared" si="343"/>
        <v>0</v>
      </c>
      <c r="DB167" s="45">
        <f t="shared" si="344"/>
        <v>0</v>
      </c>
      <c r="DC167" s="45">
        <f t="shared" si="344"/>
        <v>0</v>
      </c>
      <c r="DD167" s="45">
        <f t="shared" si="345"/>
        <v>0</v>
      </c>
      <c r="DE167" s="45">
        <f t="shared" si="345"/>
        <v>0</v>
      </c>
      <c r="DF167" s="45">
        <f t="shared" si="346"/>
        <v>0</v>
      </c>
      <c r="DG167" s="45">
        <f t="shared" si="347"/>
        <v>0</v>
      </c>
      <c r="DH167" s="45">
        <f t="shared" si="348"/>
        <v>0</v>
      </c>
      <c r="DI167" s="45">
        <f t="shared" si="349"/>
        <v>0</v>
      </c>
      <c r="DJ167" s="45"/>
      <c r="DK167" s="45"/>
      <c r="DL167" s="45"/>
      <c r="DM167" s="45"/>
      <c r="DN167" s="45"/>
      <c r="DO167" s="45"/>
      <c r="DP167" s="45"/>
      <c r="DQ167" s="45"/>
      <c r="DR167" s="45"/>
      <c r="DS167" s="45"/>
      <c r="DT167" s="45"/>
      <c r="DU167" s="45"/>
      <c r="DV167" s="45"/>
      <c r="DW167" s="45">
        <f t="shared" si="350"/>
        <v>0</v>
      </c>
      <c r="DX167" s="45">
        <f t="shared" si="350"/>
        <v>0</v>
      </c>
    </row>
    <row r="168" spans="1:130" x14ac:dyDescent="0.25">
      <c r="A168" s="537" t="s">
        <v>92</v>
      </c>
      <c r="B168" s="538"/>
      <c r="C168" s="116">
        <f>+E168+G168+I168+K168+M168+O168+Q168+S168+U168+W168+Y168+AA168+AC168+AE168+AG168+AI168</f>
        <v>1</v>
      </c>
      <c r="D168" s="117">
        <f>+F168+H168+J168+L168+N168+P168+R168+T168+V168+X168+Z168+AB168+AD168+AF168+AH168+AJ168</f>
        <v>0</v>
      </c>
      <c r="E168" s="118"/>
      <c r="F168" s="119"/>
      <c r="G168" s="118"/>
      <c r="H168" s="119"/>
      <c r="I168" s="118"/>
      <c r="J168" s="119"/>
      <c r="K168" s="118"/>
      <c r="L168" s="119"/>
      <c r="M168" s="118"/>
      <c r="N168" s="119"/>
      <c r="O168" s="118"/>
      <c r="P168" s="119"/>
      <c r="Q168" s="118"/>
      <c r="R168" s="119"/>
      <c r="S168" s="118"/>
      <c r="T168" s="119"/>
      <c r="U168" s="118"/>
      <c r="V168" s="119"/>
      <c r="W168" s="118"/>
      <c r="X168" s="119"/>
      <c r="Y168" s="118"/>
      <c r="Z168" s="119"/>
      <c r="AA168" s="118"/>
      <c r="AB168" s="119"/>
      <c r="AC168" s="118"/>
      <c r="AD168" s="119"/>
      <c r="AE168" s="118"/>
      <c r="AF168" s="119"/>
      <c r="AG168" s="118"/>
      <c r="AH168" s="119"/>
      <c r="AI168" s="118">
        <v>1</v>
      </c>
      <c r="AJ168" s="119"/>
      <c r="AK168" s="120"/>
      <c r="AL168" s="121"/>
      <c r="AM168" s="118">
        <v>1</v>
      </c>
      <c r="AN168" s="122"/>
      <c r="AO168" s="120">
        <v>0</v>
      </c>
      <c r="AP168" s="121">
        <v>0</v>
      </c>
      <c r="AQ168" s="123">
        <v>0</v>
      </c>
      <c r="AR168" s="122">
        <v>0</v>
      </c>
      <c r="AS168" s="124">
        <v>0</v>
      </c>
      <c r="AT168" s="125"/>
      <c r="AU168" s="120">
        <v>0</v>
      </c>
      <c r="AV168" s="121"/>
      <c r="AW168" s="120">
        <v>0</v>
      </c>
      <c r="AX168" s="121">
        <v>0</v>
      </c>
      <c r="AY168" s="43" t="str">
        <f t="shared" si="331"/>
        <v/>
      </c>
      <c r="AZ168" s="43"/>
      <c r="BA168" s="43"/>
      <c r="BB168" s="43"/>
      <c r="BC168" s="43"/>
      <c r="BD168" s="43"/>
      <c r="BE168" s="43"/>
      <c r="BF168" s="43"/>
      <c r="BG168" s="10"/>
      <c r="BH168" s="10"/>
      <c r="BI168" s="10"/>
      <c r="BJ168" s="10"/>
      <c r="BQ168" s="10"/>
      <c r="BR168" s="10"/>
      <c r="BS168" s="10"/>
      <c r="BT168" s="11"/>
      <c r="BU168" s="11"/>
      <c r="CA168" s="44" t="str">
        <f t="shared" si="332"/>
        <v/>
      </c>
      <c r="CB168" s="44" t="str">
        <f t="shared" si="333"/>
        <v/>
      </c>
      <c r="CC168" s="44" t="str">
        <f t="shared" si="334"/>
        <v/>
      </c>
      <c r="CD168" s="44" t="str">
        <f t="shared" si="335"/>
        <v/>
      </c>
      <c r="CE168" s="44" t="str">
        <f t="shared" si="336"/>
        <v/>
      </c>
      <c r="CF168" s="44" t="str">
        <f t="shared" si="337"/>
        <v/>
      </c>
      <c r="CG168" s="44" t="str">
        <f t="shared" si="338"/>
        <v/>
      </c>
      <c r="CH168" s="44" t="str">
        <f t="shared" si="339"/>
        <v/>
      </c>
      <c r="CI168" s="44" t="str">
        <f t="shared" si="340"/>
        <v/>
      </c>
      <c r="CJ168" s="44"/>
      <c r="CK168" s="44"/>
      <c r="CL168" s="44"/>
      <c r="CM168" s="44"/>
      <c r="CN168" s="44"/>
      <c r="CO168" s="44"/>
      <c r="CP168" s="44"/>
      <c r="CQ168" s="44"/>
      <c r="CR168" s="44"/>
      <c r="CS168" s="44"/>
      <c r="CT168" s="44"/>
      <c r="CU168" s="44"/>
      <c r="CV168" s="44"/>
      <c r="CW168" s="44" t="str">
        <f t="shared" si="341"/>
        <v/>
      </c>
      <c r="CX168" s="44" t="str">
        <f t="shared" si="342"/>
        <v/>
      </c>
      <c r="CY168" s="44"/>
      <c r="CZ168" s="44"/>
      <c r="DA168" s="45">
        <f t="shared" si="343"/>
        <v>0</v>
      </c>
      <c r="DB168" s="45">
        <f t="shared" si="344"/>
        <v>0</v>
      </c>
      <c r="DC168" s="45">
        <f t="shared" si="344"/>
        <v>0</v>
      </c>
      <c r="DD168" s="45">
        <f t="shared" si="345"/>
        <v>0</v>
      </c>
      <c r="DE168" s="45">
        <f t="shared" si="345"/>
        <v>0</v>
      </c>
      <c r="DF168" s="45">
        <f t="shared" si="346"/>
        <v>0</v>
      </c>
      <c r="DG168" s="45">
        <f t="shared" si="347"/>
        <v>0</v>
      </c>
      <c r="DH168" s="45">
        <f t="shared" si="348"/>
        <v>0</v>
      </c>
      <c r="DI168" s="45">
        <f t="shared" si="349"/>
        <v>0</v>
      </c>
      <c r="DJ168" s="45"/>
      <c r="DK168" s="45"/>
      <c r="DL168" s="45"/>
      <c r="DM168" s="45"/>
      <c r="DN168" s="45"/>
      <c r="DO168" s="45"/>
      <c r="DP168" s="45"/>
      <c r="DQ168" s="45"/>
      <c r="DR168" s="45"/>
      <c r="DS168" s="45"/>
      <c r="DT168" s="45"/>
      <c r="DU168" s="45"/>
      <c r="DV168" s="45"/>
      <c r="DW168" s="45">
        <f t="shared" si="350"/>
        <v>0</v>
      </c>
      <c r="DX168" s="45">
        <f t="shared" si="350"/>
        <v>0</v>
      </c>
    </row>
    <row r="169" spans="1:130" x14ac:dyDescent="0.25">
      <c r="A169" s="539" t="s">
        <v>51</v>
      </c>
      <c r="B169" s="126" t="s">
        <v>71</v>
      </c>
      <c r="C169" s="127">
        <f t="shared" ref="C169:D171" si="351">+O169+Q169+S169+U169+W169+Y169+AA169+AC169+AE169+AG169</f>
        <v>0</v>
      </c>
      <c r="D169" s="99">
        <f t="shared" si="351"/>
        <v>0</v>
      </c>
      <c r="E169" s="100"/>
      <c r="F169" s="101"/>
      <c r="G169" s="100"/>
      <c r="H169" s="101"/>
      <c r="I169" s="100"/>
      <c r="J169" s="101"/>
      <c r="K169" s="100"/>
      <c r="L169" s="101"/>
      <c r="M169" s="100"/>
      <c r="N169" s="101"/>
      <c r="O169" s="79"/>
      <c r="P169" s="80"/>
      <c r="Q169" s="79"/>
      <c r="R169" s="80"/>
      <c r="S169" s="79"/>
      <c r="T169" s="80"/>
      <c r="U169" s="79"/>
      <c r="V169" s="80"/>
      <c r="W169" s="79"/>
      <c r="X169" s="80"/>
      <c r="Y169" s="79"/>
      <c r="Z169" s="80"/>
      <c r="AA169" s="79"/>
      <c r="AB169" s="80"/>
      <c r="AC169" s="79"/>
      <c r="AD169" s="80"/>
      <c r="AE169" s="79"/>
      <c r="AF169" s="80"/>
      <c r="AG169" s="79"/>
      <c r="AH169" s="80"/>
      <c r="AI169" s="128"/>
      <c r="AJ169" s="129"/>
      <c r="AK169" s="130"/>
      <c r="AL169" s="81"/>
      <c r="AM169" s="79"/>
      <c r="AN169" s="131"/>
      <c r="AO169" s="130"/>
      <c r="AP169" s="81"/>
      <c r="AQ169" s="132">
        <v>0</v>
      </c>
      <c r="AR169" s="131">
        <v>0</v>
      </c>
      <c r="AS169" s="133">
        <v>0</v>
      </c>
      <c r="AT169" s="106">
        <v>0</v>
      </c>
      <c r="AU169" s="132">
        <v>0</v>
      </c>
      <c r="AV169" s="131">
        <v>0</v>
      </c>
      <c r="AW169" s="134"/>
      <c r="AX169" s="135"/>
      <c r="AY169" s="43" t="str">
        <f t="shared" si="331"/>
        <v/>
      </c>
      <c r="AZ169" s="43"/>
      <c r="BA169" s="43"/>
      <c r="BB169" s="43"/>
      <c r="BC169" s="43"/>
      <c r="BD169" s="43"/>
      <c r="BE169" s="43"/>
      <c r="BF169" s="43"/>
      <c r="BG169" s="10"/>
      <c r="BH169" s="10"/>
      <c r="BI169" s="10"/>
      <c r="BJ169" s="10"/>
      <c r="BQ169" s="10"/>
      <c r="BR169" s="10"/>
      <c r="BS169" s="10"/>
      <c r="BT169" s="11"/>
      <c r="BU169" s="11"/>
      <c r="CA169" s="44" t="str">
        <f t="shared" si="332"/>
        <v/>
      </c>
      <c r="CB169" s="44" t="str">
        <f t="shared" si="333"/>
        <v/>
      </c>
      <c r="CC169" s="44" t="str">
        <f t="shared" si="334"/>
        <v/>
      </c>
      <c r="CD169" s="44" t="str">
        <f t="shared" si="335"/>
        <v/>
      </c>
      <c r="CE169" s="44" t="str">
        <f t="shared" si="336"/>
        <v/>
      </c>
      <c r="CF169" s="44" t="str">
        <f t="shared" si="337"/>
        <v/>
      </c>
      <c r="CG169" s="44" t="str">
        <f t="shared" si="338"/>
        <v/>
      </c>
      <c r="CH169" s="44" t="str">
        <f t="shared" si="339"/>
        <v/>
      </c>
      <c r="CI169" s="44" t="str">
        <f t="shared" si="340"/>
        <v/>
      </c>
      <c r="CJ169" s="44"/>
      <c r="CK169" s="44"/>
      <c r="CL169" s="44"/>
      <c r="CM169" s="44"/>
      <c r="CN169" s="44"/>
      <c r="CO169" s="44"/>
      <c r="CP169" s="44"/>
      <c r="CQ169" s="44"/>
      <c r="CR169" s="44"/>
      <c r="CS169" s="44"/>
      <c r="CT169" s="44"/>
      <c r="CU169" s="44"/>
      <c r="CV169" s="44"/>
      <c r="CW169" s="44" t="str">
        <f t="shared" si="341"/>
        <v/>
      </c>
      <c r="CX169" s="44" t="str">
        <f t="shared" si="342"/>
        <v/>
      </c>
      <c r="CY169" s="44"/>
      <c r="CZ169" s="44"/>
      <c r="DA169" s="45">
        <f t="shared" si="343"/>
        <v>0</v>
      </c>
      <c r="DB169" s="45">
        <f t="shared" si="344"/>
        <v>0</v>
      </c>
      <c r="DC169" s="45">
        <f t="shared" si="344"/>
        <v>0</v>
      </c>
      <c r="DD169" s="45">
        <f t="shared" si="345"/>
        <v>0</v>
      </c>
      <c r="DE169" s="45">
        <f t="shared" si="345"/>
        <v>0</v>
      </c>
      <c r="DF169" s="45">
        <f t="shared" si="346"/>
        <v>0</v>
      </c>
      <c r="DG169" s="45">
        <f t="shared" si="347"/>
        <v>0</v>
      </c>
      <c r="DH169" s="45">
        <f t="shared" si="348"/>
        <v>0</v>
      </c>
      <c r="DI169" s="45">
        <f t="shared" si="349"/>
        <v>0</v>
      </c>
      <c r="DJ169" s="45"/>
      <c r="DK169" s="45"/>
      <c r="DL169" s="45"/>
      <c r="DM169" s="45"/>
      <c r="DN169" s="45"/>
      <c r="DO169" s="45"/>
      <c r="DP169" s="45"/>
      <c r="DQ169" s="45"/>
      <c r="DR169" s="45"/>
      <c r="DS169" s="45"/>
      <c r="DT169" s="45"/>
      <c r="DU169" s="45"/>
      <c r="DV169" s="45"/>
      <c r="DW169" s="45">
        <f t="shared" si="350"/>
        <v>0</v>
      </c>
      <c r="DX169" s="45">
        <f t="shared" si="350"/>
        <v>0</v>
      </c>
    </row>
    <row r="170" spans="1:130" x14ac:dyDescent="0.25">
      <c r="A170" s="540"/>
      <c r="B170" s="83" t="s">
        <v>72</v>
      </c>
      <c r="C170" s="47">
        <f t="shared" si="351"/>
        <v>0</v>
      </c>
      <c r="D170" s="110">
        <f t="shared" si="351"/>
        <v>0</v>
      </c>
      <c r="E170" s="35"/>
      <c r="F170" s="34"/>
      <c r="G170" s="35"/>
      <c r="H170" s="34"/>
      <c r="I170" s="35"/>
      <c r="J170" s="34"/>
      <c r="K170" s="35"/>
      <c r="L170" s="34"/>
      <c r="M170" s="35"/>
      <c r="N170" s="34"/>
      <c r="O170" s="39"/>
      <c r="P170" s="38"/>
      <c r="Q170" s="39"/>
      <c r="R170" s="38"/>
      <c r="S170" s="39"/>
      <c r="T170" s="38"/>
      <c r="U170" s="39"/>
      <c r="V170" s="38"/>
      <c r="W170" s="39"/>
      <c r="X170" s="38"/>
      <c r="Y170" s="39"/>
      <c r="Z170" s="38"/>
      <c r="AA170" s="39"/>
      <c r="AB170" s="38"/>
      <c r="AC170" s="39"/>
      <c r="AD170" s="38"/>
      <c r="AE170" s="39"/>
      <c r="AF170" s="38"/>
      <c r="AG170" s="39"/>
      <c r="AH170" s="38"/>
      <c r="AI170" s="35"/>
      <c r="AJ170" s="36"/>
      <c r="AK170" s="107"/>
      <c r="AL170" s="108"/>
      <c r="AM170" s="39"/>
      <c r="AN170" s="109"/>
      <c r="AO170" s="107"/>
      <c r="AP170" s="108"/>
      <c r="AQ170" s="37">
        <v>0</v>
      </c>
      <c r="AR170" s="109">
        <v>0</v>
      </c>
      <c r="AS170" s="107">
        <v>0</v>
      </c>
      <c r="AT170" s="109">
        <v>0</v>
      </c>
      <c r="AU170" s="37">
        <v>0</v>
      </c>
      <c r="AV170" s="109">
        <v>0</v>
      </c>
      <c r="AW170" s="136"/>
      <c r="AX170" s="111"/>
      <c r="AY170" s="43" t="str">
        <f t="shared" si="331"/>
        <v/>
      </c>
      <c r="AZ170" s="43"/>
      <c r="BA170" s="43"/>
      <c r="BB170" s="43"/>
      <c r="BC170" s="43"/>
      <c r="BD170" s="43"/>
      <c r="BE170" s="43"/>
      <c r="BF170" s="43"/>
      <c r="BG170" s="10"/>
      <c r="BH170" s="10"/>
      <c r="BI170" s="10"/>
      <c r="BJ170" s="10"/>
      <c r="BQ170" s="10"/>
      <c r="BR170" s="10"/>
      <c r="BS170" s="10"/>
      <c r="BT170" s="11"/>
      <c r="BU170" s="11"/>
      <c r="CA170" s="44" t="str">
        <f t="shared" si="332"/>
        <v/>
      </c>
      <c r="CB170" s="44" t="str">
        <f t="shared" si="333"/>
        <v/>
      </c>
      <c r="CC170" s="44" t="str">
        <f t="shared" si="334"/>
        <v/>
      </c>
      <c r="CD170" s="44" t="str">
        <f t="shared" si="335"/>
        <v/>
      </c>
      <c r="CE170" s="44" t="str">
        <f t="shared" si="336"/>
        <v/>
      </c>
      <c r="CF170" s="44" t="str">
        <f t="shared" si="337"/>
        <v/>
      </c>
      <c r="CG170" s="44" t="str">
        <f t="shared" si="338"/>
        <v/>
      </c>
      <c r="CH170" s="44" t="str">
        <f t="shared" si="339"/>
        <v/>
      </c>
      <c r="CI170" s="44" t="str">
        <f t="shared" si="340"/>
        <v/>
      </c>
      <c r="CJ170" s="44"/>
      <c r="CK170" s="44"/>
      <c r="CL170" s="44"/>
      <c r="CM170" s="44"/>
      <c r="CN170" s="44"/>
      <c r="CO170" s="44"/>
      <c r="CP170" s="44"/>
      <c r="CQ170" s="44"/>
      <c r="CR170" s="44"/>
      <c r="CS170" s="44"/>
      <c r="CT170" s="44"/>
      <c r="CU170" s="44"/>
      <c r="CV170" s="44"/>
      <c r="CW170" s="44" t="str">
        <f t="shared" si="341"/>
        <v/>
      </c>
      <c r="CX170" s="44" t="str">
        <f t="shared" si="342"/>
        <v/>
      </c>
      <c r="CY170" s="44"/>
      <c r="CZ170" s="44"/>
      <c r="DA170" s="45">
        <f t="shared" si="343"/>
        <v>0</v>
      </c>
      <c r="DB170" s="45">
        <f t="shared" si="344"/>
        <v>0</v>
      </c>
      <c r="DC170" s="45">
        <f t="shared" si="344"/>
        <v>0</v>
      </c>
      <c r="DD170" s="45">
        <f t="shared" si="345"/>
        <v>0</v>
      </c>
      <c r="DE170" s="45">
        <f t="shared" si="345"/>
        <v>0</v>
      </c>
      <c r="DF170" s="45">
        <f t="shared" si="346"/>
        <v>0</v>
      </c>
      <c r="DG170" s="45">
        <f t="shared" si="347"/>
        <v>0</v>
      </c>
      <c r="DH170" s="45">
        <f t="shared" si="348"/>
        <v>0</v>
      </c>
      <c r="DI170" s="45">
        <f t="shared" si="349"/>
        <v>0</v>
      </c>
      <c r="DJ170" s="45"/>
      <c r="DK170" s="45"/>
      <c r="DL170" s="45"/>
      <c r="DM170" s="45"/>
      <c r="DN170" s="45"/>
      <c r="DO170" s="45"/>
      <c r="DP170" s="45"/>
      <c r="DQ170" s="45"/>
      <c r="DR170" s="45"/>
      <c r="DS170" s="45"/>
      <c r="DT170" s="45"/>
      <c r="DU170" s="45"/>
      <c r="DV170" s="45"/>
      <c r="DW170" s="45">
        <f t="shared" si="350"/>
        <v>0</v>
      </c>
      <c r="DX170" s="45">
        <f t="shared" si="350"/>
        <v>0</v>
      </c>
    </row>
    <row r="171" spans="1:130" x14ac:dyDescent="0.25">
      <c r="A171" s="541"/>
      <c r="B171" s="96" t="s">
        <v>73</v>
      </c>
      <c r="C171" s="116">
        <f t="shared" si="351"/>
        <v>0</v>
      </c>
      <c r="D171" s="137">
        <f t="shared" si="351"/>
        <v>0</v>
      </c>
      <c r="E171" s="138"/>
      <c r="F171" s="139"/>
      <c r="G171" s="138"/>
      <c r="H171" s="139"/>
      <c r="I171" s="138"/>
      <c r="J171" s="139"/>
      <c r="K171" s="138"/>
      <c r="L171" s="139"/>
      <c r="M171" s="138"/>
      <c r="N171" s="139"/>
      <c r="O171" s="60"/>
      <c r="P171" s="59"/>
      <c r="Q171" s="60"/>
      <c r="R171" s="59"/>
      <c r="S171" s="60"/>
      <c r="T171" s="59"/>
      <c r="U171" s="60"/>
      <c r="V171" s="59"/>
      <c r="W171" s="60"/>
      <c r="X171" s="59"/>
      <c r="Y171" s="60"/>
      <c r="Z171" s="59"/>
      <c r="AA171" s="60"/>
      <c r="AB171" s="59"/>
      <c r="AC171" s="60"/>
      <c r="AD171" s="59"/>
      <c r="AE171" s="60"/>
      <c r="AF171" s="59"/>
      <c r="AG171" s="60"/>
      <c r="AH171" s="59"/>
      <c r="AI171" s="138"/>
      <c r="AJ171" s="140"/>
      <c r="AK171" s="124"/>
      <c r="AL171" s="141"/>
      <c r="AM171" s="60"/>
      <c r="AN171" s="125"/>
      <c r="AO171" s="124"/>
      <c r="AP171" s="141"/>
      <c r="AQ171" s="58">
        <v>0</v>
      </c>
      <c r="AR171" s="125">
        <v>0</v>
      </c>
      <c r="AS171" s="124">
        <v>0</v>
      </c>
      <c r="AT171" s="125">
        <v>0</v>
      </c>
      <c r="AU171" s="58">
        <v>0</v>
      </c>
      <c r="AV171" s="125">
        <v>0</v>
      </c>
      <c r="AW171" s="142"/>
      <c r="AX171" s="143"/>
      <c r="AY171" s="43" t="str">
        <f t="shared" si="331"/>
        <v/>
      </c>
      <c r="AZ171" s="43"/>
      <c r="BA171" s="43"/>
      <c r="BB171" s="43"/>
      <c r="BC171" s="43"/>
      <c r="BD171" s="43"/>
      <c r="BE171" s="43"/>
      <c r="BF171" s="43"/>
      <c r="BG171" s="10"/>
      <c r="BH171" s="10"/>
      <c r="BI171" s="10"/>
      <c r="BJ171" s="10"/>
      <c r="BQ171" s="10"/>
      <c r="BR171" s="10"/>
      <c r="BS171" s="10"/>
      <c r="BT171" s="11"/>
      <c r="BU171" s="11"/>
      <c r="CA171" s="44" t="str">
        <f t="shared" si="332"/>
        <v/>
      </c>
      <c r="CB171" s="44" t="str">
        <f t="shared" si="333"/>
        <v/>
      </c>
      <c r="CC171" s="44" t="str">
        <f t="shared" si="334"/>
        <v/>
      </c>
      <c r="CD171" s="44" t="str">
        <f t="shared" si="335"/>
        <v/>
      </c>
      <c r="CE171" s="44" t="str">
        <f t="shared" si="336"/>
        <v/>
      </c>
      <c r="CF171" s="44" t="str">
        <f t="shared" si="337"/>
        <v/>
      </c>
      <c r="CG171" s="44" t="str">
        <f t="shared" si="338"/>
        <v/>
      </c>
      <c r="CH171" s="44" t="str">
        <f t="shared" si="339"/>
        <v/>
      </c>
      <c r="CI171" s="44" t="str">
        <f t="shared" si="340"/>
        <v/>
      </c>
      <c r="CJ171" s="44"/>
      <c r="CK171" s="44"/>
      <c r="CL171" s="44"/>
      <c r="CM171" s="44"/>
      <c r="CN171" s="44"/>
      <c r="CO171" s="44"/>
      <c r="CP171" s="44"/>
      <c r="CQ171" s="44"/>
      <c r="CR171" s="44"/>
      <c r="CS171" s="44"/>
      <c r="CT171" s="44"/>
      <c r="CU171" s="44"/>
      <c r="CV171" s="44"/>
      <c r="CW171" s="44" t="str">
        <f t="shared" si="341"/>
        <v/>
      </c>
      <c r="CX171" s="44" t="str">
        <f t="shared" si="342"/>
        <v/>
      </c>
      <c r="CY171" s="44"/>
      <c r="CZ171" s="44"/>
      <c r="DA171" s="45">
        <f t="shared" si="343"/>
        <v>0</v>
      </c>
      <c r="DB171" s="45">
        <f t="shared" si="344"/>
        <v>0</v>
      </c>
      <c r="DC171" s="45">
        <f t="shared" si="344"/>
        <v>0</v>
      </c>
      <c r="DD171" s="45">
        <f t="shared" si="345"/>
        <v>0</v>
      </c>
      <c r="DE171" s="45">
        <f t="shared" si="345"/>
        <v>0</v>
      </c>
      <c r="DF171" s="45">
        <f t="shared" si="346"/>
        <v>0</v>
      </c>
      <c r="DG171" s="45">
        <f t="shared" si="347"/>
        <v>0</v>
      </c>
      <c r="DH171" s="45">
        <f t="shared" si="348"/>
        <v>0</v>
      </c>
      <c r="DI171" s="45">
        <f t="shared" si="349"/>
        <v>0</v>
      </c>
      <c r="DJ171" s="45"/>
      <c r="DK171" s="45"/>
      <c r="DL171" s="45"/>
      <c r="DM171" s="45"/>
      <c r="DN171" s="45"/>
      <c r="DO171" s="45"/>
      <c r="DP171" s="45"/>
      <c r="DQ171" s="45"/>
      <c r="DR171" s="45"/>
      <c r="DS171" s="45"/>
      <c r="DT171" s="45"/>
      <c r="DU171" s="45"/>
      <c r="DV171" s="45"/>
      <c r="DW171" s="45">
        <f t="shared" si="350"/>
        <v>0</v>
      </c>
      <c r="DX171" s="45">
        <f t="shared" si="350"/>
        <v>0</v>
      </c>
    </row>
    <row r="172" spans="1:130" x14ac:dyDescent="0.25">
      <c r="A172" s="531" t="s">
        <v>52</v>
      </c>
      <c r="B172" s="532"/>
      <c r="C172" s="127">
        <f t="shared" ref="C172:D174" si="352">+E172+G172+I172+K172+M172+O172+Q172+S172+U172+W172+Y172+AA172+AC172+AE172+AG172+AI172</f>
        <v>1</v>
      </c>
      <c r="D172" s="110">
        <f t="shared" si="352"/>
        <v>0</v>
      </c>
      <c r="E172" s="84"/>
      <c r="F172" s="85"/>
      <c r="G172" s="84"/>
      <c r="H172" s="85"/>
      <c r="I172" s="84"/>
      <c r="J172" s="85"/>
      <c r="K172" s="84"/>
      <c r="L172" s="85"/>
      <c r="M172" s="144"/>
      <c r="N172" s="145"/>
      <c r="O172" s="144"/>
      <c r="P172" s="145"/>
      <c r="Q172" s="144"/>
      <c r="R172" s="145"/>
      <c r="S172" s="144"/>
      <c r="T172" s="145"/>
      <c r="U172" s="144">
        <v>1</v>
      </c>
      <c r="V172" s="145"/>
      <c r="W172" s="144"/>
      <c r="X172" s="145"/>
      <c r="Y172" s="144"/>
      <c r="Z172" s="145"/>
      <c r="AA172" s="144"/>
      <c r="AB172" s="145"/>
      <c r="AC172" s="144"/>
      <c r="AD172" s="146"/>
      <c r="AE172" s="144"/>
      <c r="AF172" s="146"/>
      <c r="AG172" s="73"/>
      <c r="AH172" s="76"/>
      <c r="AI172" s="144"/>
      <c r="AJ172" s="145"/>
      <c r="AK172" s="133">
        <v>1</v>
      </c>
      <c r="AL172" s="86"/>
      <c r="AM172" s="84"/>
      <c r="AN172" s="106"/>
      <c r="AO172" s="133">
        <v>0</v>
      </c>
      <c r="AP172" s="86">
        <v>0</v>
      </c>
      <c r="AQ172" s="147">
        <v>0</v>
      </c>
      <c r="AR172" s="106">
        <v>0</v>
      </c>
      <c r="AS172" s="133">
        <v>0</v>
      </c>
      <c r="AT172" s="106">
        <v>0</v>
      </c>
      <c r="AU172" s="133">
        <v>0</v>
      </c>
      <c r="AV172" s="86">
        <v>0</v>
      </c>
      <c r="AW172" s="133">
        <v>0</v>
      </c>
      <c r="AX172" s="86">
        <v>0</v>
      </c>
      <c r="AY172" s="43" t="str">
        <f t="shared" si="331"/>
        <v/>
      </c>
      <c r="AZ172" s="43"/>
      <c r="BA172" s="43"/>
      <c r="BB172" s="43"/>
      <c r="BC172" s="43"/>
      <c r="BD172" s="43"/>
      <c r="BE172" s="43"/>
      <c r="BF172" s="43"/>
      <c r="BG172" s="10"/>
      <c r="BH172" s="10"/>
      <c r="BI172" s="10"/>
      <c r="BJ172" s="10"/>
      <c r="BQ172" s="10"/>
      <c r="BR172" s="10"/>
      <c r="BS172" s="10"/>
      <c r="BT172" s="11"/>
      <c r="BU172" s="11"/>
      <c r="CA172" s="44" t="str">
        <f t="shared" si="332"/>
        <v/>
      </c>
      <c r="CB172" s="44" t="str">
        <f t="shared" si="333"/>
        <v/>
      </c>
      <c r="CC172" s="44" t="str">
        <f t="shared" si="334"/>
        <v/>
      </c>
      <c r="CD172" s="44" t="str">
        <f t="shared" si="335"/>
        <v/>
      </c>
      <c r="CE172" s="44" t="str">
        <f t="shared" si="336"/>
        <v/>
      </c>
      <c r="CF172" s="44" t="str">
        <f t="shared" si="337"/>
        <v/>
      </c>
      <c r="CG172" s="44" t="str">
        <f t="shared" si="338"/>
        <v/>
      </c>
      <c r="CH172" s="44" t="str">
        <f t="shared" si="339"/>
        <v/>
      </c>
      <c r="CI172" s="44" t="str">
        <f t="shared" si="340"/>
        <v/>
      </c>
      <c r="CJ172" s="44"/>
      <c r="CK172" s="44"/>
      <c r="CL172" s="44"/>
      <c r="CM172" s="44"/>
      <c r="CN172" s="44"/>
      <c r="CO172" s="44"/>
      <c r="CP172" s="44"/>
      <c r="CQ172" s="44"/>
      <c r="CR172" s="44"/>
      <c r="CS172" s="44"/>
      <c r="CT172" s="44"/>
      <c r="CU172" s="44"/>
      <c r="CV172" s="44"/>
      <c r="CW172" s="44" t="str">
        <f t="shared" si="341"/>
        <v/>
      </c>
      <c r="CX172" s="44" t="str">
        <f t="shared" si="342"/>
        <v/>
      </c>
      <c r="CY172" s="44"/>
      <c r="CZ172" s="44"/>
      <c r="DA172" s="45">
        <f t="shared" si="343"/>
        <v>0</v>
      </c>
      <c r="DB172" s="45">
        <f t="shared" si="344"/>
        <v>0</v>
      </c>
      <c r="DC172" s="45">
        <f t="shared" si="344"/>
        <v>0</v>
      </c>
      <c r="DD172" s="45">
        <f t="shared" si="345"/>
        <v>0</v>
      </c>
      <c r="DE172" s="45">
        <f t="shared" si="345"/>
        <v>0</v>
      </c>
      <c r="DF172" s="45">
        <f t="shared" si="346"/>
        <v>0</v>
      </c>
      <c r="DG172" s="45">
        <f t="shared" si="347"/>
        <v>0</v>
      </c>
      <c r="DH172" s="45">
        <f t="shared" si="348"/>
        <v>0</v>
      </c>
      <c r="DI172" s="45">
        <f t="shared" si="349"/>
        <v>0</v>
      </c>
      <c r="DJ172" s="45"/>
      <c r="DK172" s="45"/>
      <c r="DL172" s="45"/>
      <c r="DM172" s="45"/>
      <c r="DN172" s="45"/>
      <c r="DO172" s="45"/>
      <c r="DP172" s="45"/>
      <c r="DQ172" s="45"/>
      <c r="DR172" s="45"/>
      <c r="DS172" s="45"/>
      <c r="DT172" s="45"/>
      <c r="DU172" s="45"/>
      <c r="DV172" s="45"/>
      <c r="DW172" s="45">
        <f t="shared" si="350"/>
        <v>0</v>
      </c>
      <c r="DX172" s="45">
        <f t="shared" si="350"/>
        <v>0</v>
      </c>
    </row>
    <row r="173" spans="1:130" x14ac:dyDescent="0.25">
      <c r="A173" s="533" t="s">
        <v>93</v>
      </c>
      <c r="B173" s="534"/>
      <c r="C173" s="47">
        <f t="shared" si="352"/>
        <v>1</v>
      </c>
      <c r="D173" s="112">
        <f t="shared" si="352"/>
        <v>0</v>
      </c>
      <c r="E173" s="39"/>
      <c r="F173" s="38"/>
      <c r="G173" s="39"/>
      <c r="H173" s="38"/>
      <c r="I173" s="39"/>
      <c r="J173" s="38"/>
      <c r="K173" s="39"/>
      <c r="L173" s="38"/>
      <c r="M173" s="39"/>
      <c r="N173" s="38"/>
      <c r="O173" s="118"/>
      <c r="P173" s="119"/>
      <c r="Q173" s="118"/>
      <c r="R173" s="119"/>
      <c r="S173" s="118"/>
      <c r="T173" s="119"/>
      <c r="U173" s="118"/>
      <c r="V173" s="119"/>
      <c r="W173" s="118"/>
      <c r="X173" s="119"/>
      <c r="Y173" s="118"/>
      <c r="Z173" s="119"/>
      <c r="AA173" s="118"/>
      <c r="AB173" s="119"/>
      <c r="AC173" s="118">
        <v>1</v>
      </c>
      <c r="AD173" s="148"/>
      <c r="AE173" s="118"/>
      <c r="AF173" s="148"/>
      <c r="AG173" s="118"/>
      <c r="AH173" s="149"/>
      <c r="AI173" s="118"/>
      <c r="AJ173" s="119"/>
      <c r="AK173" s="120"/>
      <c r="AL173" s="121"/>
      <c r="AM173" s="118">
        <v>1</v>
      </c>
      <c r="AN173" s="122"/>
      <c r="AO173" s="120">
        <v>0</v>
      </c>
      <c r="AP173" s="121">
        <v>0</v>
      </c>
      <c r="AQ173" s="123">
        <v>0</v>
      </c>
      <c r="AR173" s="122">
        <v>0</v>
      </c>
      <c r="AS173" s="120">
        <v>0</v>
      </c>
      <c r="AT173" s="122">
        <v>0</v>
      </c>
      <c r="AU173" s="120">
        <v>0</v>
      </c>
      <c r="AV173" s="121">
        <v>0</v>
      </c>
      <c r="AW173" s="120">
        <v>0</v>
      </c>
      <c r="AX173" s="121">
        <v>0</v>
      </c>
      <c r="AY173" s="43" t="str">
        <f t="shared" si="331"/>
        <v/>
      </c>
      <c r="AZ173" s="43"/>
      <c r="BA173" s="43"/>
      <c r="BB173" s="43"/>
      <c r="BC173" s="43"/>
      <c r="BD173" s="43"/>
      <c r="BE173" s="43"/>
      <c r="BF173" s="43"/>
      <c r="BG173" s="10"/>
      <c r="BH173" s="10"/>
      <c r="BI173" s="10"/>
      <c r="BJ173" s="10"/>
      <c r="BQ173" s="10"/>
      <c r="BR173" s="10"/>
      <c r="BS173" s="10"/>
      <c r="BT173" s="11"/>
      <c r="BU173" s="11"/>
      <c r="CA173" s="44" t="str">
        <f t="shared" si="332"/>
        <v/>
      </c>
      <c r="CB173" s="44" t="str">
        <f t="shared" si="333"/>
        <v/>
      </c>
      <c r="CC173" s="44" t="str">
        <f t="shared" si="334"/>
        <v/>
      </c>
      <c r="CD173" s="44" t="str">
        <f t="shared" si="335"/>
        <v/>
      </c>
      <c r="CE173" s="44" t="str">
        <f t="shared" si="336"/>
        <v/>
      </c>
      <c r="CF173" s="44" t="str">
        <f t="shared" si="337"/>
        <v/>
      </c>
      <c r="CG173" s="44" t="str">
        <f t="shared" si="338"/>
        <v/>
      </c>
      <c r="CH173" s="44" t="str">
        <f t="shared" si="339"/>
        <v/>
      </c>
      <c r="CI173" s="44" t="str">
        <f t="shared" si="340"/>
        <v/>
      </c>
      <c r="CJ173" s="44"/>
      <c r="CK173" s="44"/>
      <c r="CL173" s="44"/>
      <c r="CM173" s="44"/>
      <c r="CN173" s="44"/>
      <c r="CO173" s="44"/>
      <c r="CP173" s="44"/>
      <c r="CQ173" s="44"/>
      <c r="CR173" s="44"/>
      <c r="CS173" s="44"/>
      <c r="CT173" s="44"/>
      <c r="CU173" s="44"/>
      <c r="CV173" s="44"/>
      <c r="CW173" s="44" t="str">
        <f t="shared" si="341"/>
        <v/>
      </c>
      <c r="CX173" s="44" t="str">
        <f t="shared" si="342"/>
        <v/>
      </c>
      <c r="CY173" s="44"/>
      <c r="CZ173" s="44"/>
      <c r="DA173" s="45">
        <f t="shared" si="343"/>
        <v>0</v>
      </c>
      <c r="DB173" s="45">
        <f t="shared" si="344"/>
        <v>0</v>
      </c>
      <c r="DC173" s="45">
        <f t="shared" si="344"/>
        <v>0</v>
      </c>
      <c r="DD173" s="45">
        <f t="shared" si="345"/>
        <v>0</v>
      </c>
      <c r="DE173" s="45">
        <f t="shared" si="345"/>
        <v>0</v>
      </c>
      <c r="DF173" s="45">
        <f t="shared" si="346"/>
        <v>0</v>
      </c>
      <c r="DG173" s="45">
        <f t="shared" si="347"/>
        <v>0</v>
      </c>
      <c r="DH173" s="45">
        <f t="shared" si="348"/>
        <v>0</v>
      </c>
      <c r="DI173" s="45">
        <f t="shared" si="349"/>
        <v>0</v>
      </c>
      <c r="DJ173" s="45"/>
      <c r="DK173" s="45"/>
      <c r="DL173" s="45"/>
      <c r="DM173" s="45"/>
      <c r="DN173" s="45"/>
      <c r="DO173" s="45"/>
      <c r="DP173" s="45"/>
      <c r="DQ173" s="45"/>
      <c r="DR173" s="45"/>
      <c r="DS173" s="45"/>
      <c r="DT173" s="45"/>
      <c r="DU173" s="45"/>
      <c r="DV173" s="45"/>
      <c r="DW173" s="45">
        <f t="shared" si="350"/>
        <v>0</v>
      </c>
      <c r="DX173" s="45">
        <f t="shared" si="350"/>
        <v>0</v>
      </c>
    </row>
    <row r="174" spans="1:130" x14ac:dyDescent="0.25">
      <c r="A174" s="533" t="s">
        <v>54</v>
      </c>
      <c r="B174" s="534"/>
      <c r="C174" s="47">
        <f t="shared" si="352"/>
        <v>0</v>
      </c>
      <c r="D174" s="112">
        <f>+F174+H174+J174+L174+N174+P174+R174+T174+V174+X174+Z174+AB174+AD174+AF174+AH174+AJ174</f>
        <v>0</v>
      </c>
      <c r="E174" s="39"/>
      <c r="F174" s="38"/>
      <c r="G174" s="39"/>
      <c r="H174" s="38"/>
      <c r="I174" s="39"/>
      <c r="J174" s="38"/>
      <c r="K174" s="39"/>
      <c r="L174" s="38"/>
      <c r="M174" s="39"/>
      <c r="N174" s="38"/>
      <c r="O174" s="118"/>
      <c r="P174" s="119"/>
      <c r="Q174" s="118"/>
      <c r="R174" s="119"/>
      <c r="S174" s="118"/>
      <c r="T174" s="119"/>
      <c r="U174" s="118"/>
      <c r="V174" s="119"/>
      <c r="W174" s="118"/>
      <c r="X174" s="119"/>
      <c r="Y174" s="118"/>
      <c r="Z174" s="119"/>
      <c r="AA174" s="118"/>
      <c r="AB174" s="119"/>
      <c r="AC174" s="118"/>
      <c r="AD174" s="148"/>
      <c r="AE174" s="118"/>
      <c r="AF174" s="148"/>
      <c r="AG174" s="118"/>
      <c r="AH174" s="149"/>
      <c r="AI174" s="118"/>
      <c r="AJ174" s="119"/>
      <c r="AK174" s="120"/>
      <c r="AL174" s="121"/>
      <c r="AM174" s="118"/>
      <c r="AN174" s="122"/>
      <c r="AO174" s="120">
        <v>0</v>
      </c>
      <c r="AP174" s="121">
        <v>0</v>
      </c>
      <c r="AQ174" s="123">
        <v>0</v>
      </c>
      <c r="AR174" s="122">
        <v>0</v>
      </c>
      <c r="AS174" s="120">
        <v>0</v>
      </c>
      <c r="AT174" s="122">
        <v>0</v>
      </c>
      <c r="AU174" s="120">
        <v>0</v>
      </c>
      <c r="AV174" s="121">
        <v>0</v>
      </c>
      <c r="AW174" s="120">
        <v>0</v>
      </c>
      <c r="AX174" s="121">
        <v>0</v>
      </c>
      <c r="AY174" s="43" t="str">
        <f t="shared" si="331"/>
        <v/>
      </c>
      <c r="AZ174" s="43"/>
      <c r="BA174" s="43"/>
      <c r="BB174" s="43"/>
      <c r="BC174" s="43"/>
      <c r="BD174" s="43"/>
      <c r="BE174" s="43"/>
      <c r="BF174" s="43"/>
      <c r="BG174" s="10"/>
      <c r="BH174" s="10"/>
      <c r="BI174" s="10"/>
      <c r="BJ174" s="10"/>
      <c r="BQ174" s="10"/>
      <c r="BR174" s="10"/>
      <c r="BS174" s="10"/>
      <c r="BT174" s="11"/>
      <c r="BU174" s="11"/>
      <c r="CA174" s="44" t="str">
        <f t="shared" si="332"/>
        <v/>
      </c>
      <c r="CB174" s="44" t="str">
        <f t="shared" si="333"/>
        <v/>
      </c>
      <c r="CC174" s="44" t="str">
        <f t="shared" si="334"/>
        <v/>
      </c>
      <c r="CD174" s="44" t="str">
        <f t="shared" si="335"/>
        <v/>
      </c>
      <c r="CE174" s="44" t="str">
        <f t="shared" si="336"/>
        <v/>
      </c>
      <c r="CF174" s="44" t="str">
        <f t="shared" si="337"/>
        <v/>
      </c>
      <c r="CG174" s="44" t="str">
        <f t="shared" si="338"/>
        <v/>
      </c>
      <c r="CH174" s="44" t="str">
        <f t="shared" si="339"/>
        <v/>
      </c>
      <c r="CI174" s="44" t="str">
        <f t="shared" si="340"/>
        <v/>
      </c>
      <c r="CJ174" s="44"/>
      <c r="CK174" s="44"/>
      <c r="CL174" s="44"/>
      <c r="CM174" s="44"/>
      <c r="CN174" s="44"/>
      <c r="CO174" s="44"/>
      <c r="CP174" s="44"/>
      <c r="CQ174" s="44"/>
      <c r="CR174" s="44"/>
      <c r="CS174" s="44"/>
      <c r="CT174" s="44"/>
      <c r="CU174" s="44"/>
      <c r="CV174" s="44"/>
      <c r="CW174" s="44" t="str">
        <f t="shared" si="341"/>
        <v/>
      </c>
      <c r="CX174" s="44" t="str">
        <f t="shared" si="342"/>
        <v/>
      </c>
      <c r="CY174" s="44"/>
      <c r="CZ174" s="44"/>
      <c r="DA174" s="45">
        <f t="shared" si="343"/>
        <v>0</v>
      </c>
      <c r="DB174" s="45">
        <f t="shared" si="344"/>
        <v>0</v>
      </c>
      <c r="DC174" s="45">
        <f t="shared" si="344"/>
        <v>0</v>
      </c>
      <c r="DD174" s="45">
        <f t="shared" si="345"/>
        <v>0</v>
      </c>
      <c r="DE174" s="45">
        <f t="shared" si="345"/>
        <v>0</v>
      </c>
      <c r="DF174" s="45">
        <f t="shared" si="346"/>
        <v>0</v>
      </c>
      <c r="DG174" s="45">
        <f t="shared" si="347"/>
        <v>0</v>
      </c>
      <c r="DH174" s="45">
        <f t="shared" si="348"/>
        <v>0</v>
      </c>
      <c r="DI174" s="45">
        <f t="shared" si="349"/>
        <v>0</v>
      </c>
      <c r="DJ174" s="45"/>
      <c r="DK174" s="45"/>
      <c r="DL174" s="45"/>
      <c r="DM174" s="45"/>
      <c r="DN174" s="45"/>
      <c r="DO174" s="45"/>
      <c r="DP174" s="45"/>
      <c r="DQ174" s="45"/>
      <c r="DR174" s="45"/>
      <c r="DS174" s="45"/>
      <c r="DT174" s="45"/>
      <c r="DU174" s="45"/>
      <c r="DV174" s="45"/>
      <c r="DW174" s="45">
        <f t="shared" si="350"/>
        <v>0</v>
      </c>
      <c r="DX174" s="45">
        <f t="shared" si="350"/>
        <v>0</v>
      </c>
    </row>
    <row r="175" spans="1:130" x14ac:dyDescent="0.25">
      <c r="A175" s="533" t="s">
        <v>94</v>
      </c>
      <c r="B175" s="534"/>
      <c r="C175" s="47">
        <f t="shared" ref="C175:D177" si="353">+O175+Q175+S175+U175+W175+Y175+AA175+AC175+AE175+AG175+AI175</f>
        <v>0</v>
      </c>
      <c r="D175" s="150">
        <f t="shared" si="353"/>
        <v>0</v>
      </c>
      <c r="E175" s="35"/>
      <c r="F175" s="34"/>
      <c r="G175" s="35"/>
      <c r="H175" s="34"/>
      <c r="I175" s="35"/>
      <c r="J175" s="34"/>
      <c r="K175" s="35"/>
      <c r="L175" s="34"/>
      <c r="M175" s="35"/>
      <c r="N175" s="34"/>
      <c r="O175" s="118"/>
      <c r="P175" s="119"/>
      <c r="Q175" s="118"/>
      <c r="R175" s="119"/>
      <c r="S175" s="118"/>
      <c r="T175" s="119"/>
      <c r="U175" s="118"/>
      <c r="V175" s="119"/>
      <c r="W175" s="118"/>
      <c r="X175" s="119"/>
      <c r="Y175" s="118"/>
      <c r="Z175" s="119"/>
      <c r="AA175" s="118"/>
      <c r="AB175" s="119"/>
      <c r="AC175" s="118"/>
      <c r="AD175" s="148"/>
      <c r="AE175" s="118"/>
      <c r="AF175" s="148"/>
      <c r="AG175" s="118"/>
      <c r="AH175" s="149"/>
      <c r="AI175" s="118"/>
      <c r="AJ175" s="119"/>
      <c r="AK175" s="120"/>
      <c r="AL175" s="121"/>
      <c r="AM175" s="118"/>
      <c r="AN175" s="122"/>
      <c r="AO175" s="120">
        <v>0</v>
      </c>
      <c r="AP175" s="121">
        <v>0</v>
      </c>
      <c r="AQ175" s="123">
        <v>0</v>
      </c>
      <c r="AR175" s="122">
        <v>0</v>
      </c>
      <c r="AS175" s="120">
        <v>0</v>
      </c>
      <c r="AT175" s="122">
        <v>0</v>
      </c>
      <c r="AU175" s="120">
        <v>0</v>
      </c>
      <c r="AV175" s="121">
        <v>0</v>
      </c>
      <c r="AW175" s="120">
        <v>0</v>
      </c>
      <c r="AX175" s="121">
        <v>0</v>
      </c>
      <c r="AY175" s="43" t="str">
        <f t="shared" si="331"/>
        <v/>
      </c>
      <c r="AZ175" s="43"/>
      <c r="BA175" s="43"/>
      <c r="BB175" s="43"/>
      <c r="BC175" s="43"/>
      <c r="BD175" s="43"/>
      <c r="BE175" s="43"/>
      <c r="BF175" s="43"/>
      <c r="BG175" s="10"/>
      <c r="BH175" s="10"/>
      <c r="BI175" s="10"/>
      <c r="BJ175" s="10"/>
      <c r="BQ175" s="10"/>
      <c r="BR175" s="10"/>
      <c r="BS175" s="10"/>
      <c r="BT175" s="11"/>
      <c r="BU175" s="11"/>
      <c r="CA175" s="44" t="str">
        <f t="shared" si="332"/>
        <v/>
      </c>
      <c r="CB175" s="44" t="str">
        <f t="shared" si="333"/>
        <v/>
      </c>
      <c r="CC175" s="44" t="str">
        <f t="shared" si="334"/>
        <v/>
      </c>
      <c r="CD175" s="44" t="str">
        <f t="shared" si="335"/>
        <v/>
      </c>
      <c r="CE175" s="44" t="str">
        <f t="shared" si="336"/>
        <v/>
      </c>
      <c r="CF175" s="44" t="str">
        <f t="shared" si="337"/>
        <v/>
      </c>
      <c r="CG175" s="44" t="str">
        <f t="shared" si="338"/>
        <v/>
      </c>
      <c r="CH175" s="44" t="str">
        <f t="shared" si="339"/>
        <v/>
      </c>
      <c r="CI175" s="44" t="str">
        <f t="shared" si="340"/>
        <v/>
      </c>
      <c r="CJ175" s="44"/>
      <c r="CK175" s="44"/>
      <c r="CL175" s="44"/>
      <c r="CM175" s="44"/>
      <c r="CN175" s="44"/>
      <c r="CO175" s="44"/>
      <c r="CP175" s="44"/>
      <c r="CQ175" s="44"/>
      <c r="CR175" s="44"/>
      <c r="CS175" s="44"/>
      <c r="CT175" s="44"/>
      <c r="CU175" s="44"/>
      <c r="CV175" s="44"/>
      <c r="CW175" s="44" t="str">
        <f t="shared" si="341"/>
        <v/>
      </c>
      <c r="CX175" s="44" t="str">
        <f t="shared" si="342"/>
        <v/>
      </c>
      <c r="CY175" s="44"/>
      <c r="CZ175" s="44"/>
      <c r="DA175" s="45">
        <f t="shared" si="343"/>
        <v>0</v>
      </c>
      <c r="DB175" s="45">
        <f t="shared" si="344"/>
        <v>0</v>
      </c>
      <c r="DC175" s="45">
        <f t="shared" si="344"/>
        <v>0</v>
      </c>
      <c r="DD175" s="45">
        <f t="shared" si="345"/>
        <v>0</v>
      </c>
      <c r="DE175" s="45">
        <f t="shared" si="345"/>
        <v>0</v>
      </c>
      <c r="DF175" s="45">
        <f t="shared" si="346"/>
        <v>0</v>
      </c>
      <c r="DG175" s="45">
        <f t="shared" si="347"/>
        <v>0</v>
      </c>
      <c r="DH175" s="45">
        <f t="shared" si="348"/>
        <v>0</v>
      </c>
      <c r="DI175" s="45">
        <f t="shared" si="349"/>
        <v>0</v>
      </c>
      <c r="DJ175" s="45"/>
      <c r="DK175" s="45"/>
      <c r="DL175" s="45"/>
      <c r="DM175" s="45"/>
      <c r="DN175" s="45"/>
      <c r="DO175" s="45"/>
      <c r="DP175" s="45"/>
      <c r="DQ175" s="45"/>
      <c r="DR175" s="45"/>
      <c r="DS175" s="45"/>
      <c r="DT175" s="45"/>
      <c r="DU175" s="45"/>
      <c r="DV175" s="45"/>
      <c r="DW175" s="45">
        <f t="shared" si="350"/>
        <v>0</v>
      </c>
      <c r="DX175" s="45">
        <f t="shared" si="350"/>
        <v>0</v>
      </c>
    </row>
    <row r="176" spans="1:130" x14ac:dyDescent="0.25">
      <c r="A176" s="533" t="s">
        <v>95</v>
      </c>
      <c r="B176" s="534"/>
      <c r="C176" s="47">
        <f t="shared" si="353"/>
        <v>0</v>
      </c>
      <c r="D176" s="150">
        <f t="shared" si="353"/>
        <v>0</v>
      </c>
      <c r="E176" s="35"/>
      <c r="F176" s="34"/>
      <c r="G176" s="35"/>
      <c r="H176" s="34"/>
      <c r="I176" s="35"/>
      <c r="J176" s="34"/>
      <c r="K176" s="35"/>
      <c r="L176" s="34"/>
      <c r="M176" s="35"/>
      <c r="N176" s="34"/>
      <c r="O176" s="118"/>
      <c r="P176" s="119"/>
      <c r="Q176" s="118"/>
      <c r="R176" s="119"/>
      <c r="S176" s="118"/>
      <c r="T176" s="119"/>
      <c r="U176" s="118"/>
      <c r="V176" s="119"/>
      <c r="W176" s="118"/>
      <c r="X176" s="119"/>
      <c r="Y176" s="118"/>
      <c r="Z176" s="119"/>
      <c r="AA176" s="118"/>
      <c r="AB176" s="119"/>
      <c r="AC176" s="118"/>
      <c r="AD176" s="148"/>
      <c r="AE176" s="118"/>
      <c r="AF176" s="148"/>
      <c r="AG176" s="39"/>
      <c r="AH176" s="121"/>
      <c r="AI176" s="39"/>
      <c r="AJ176" s="123"/>
      <c r="AK176" s="120"/>
      <c r="AL176" s="121"/>
      <c r="AM176" s="118"/>
      <c r="AN176" s="122"/>
      <c r="AO176" s="120">
        <v>0</v>
      </c>
      <c r="AP176" s="121">
        <v>0</v>
      </c>
      <c r="AQ176" s="123">
        <v>0</v>
      </c>
      <c r="AR176" s="122">
        <v>0</v>
      </c>
      <c r="AS176" s="120">
        <v>0</v>
      </c>
      <c r="AT176" s="122">
        <v>0</v>
      </c>
      <c r="AU176" s="120">
        <v>0</v>
      </c>
      <c r="AV176" s="121">
        <v>0</v>
      </c>
      <c r="AW176" s="120">
        <v>0</v>
      </c>
      <c r="AX176" s="121">
        <v>0</v>
      </c>
      <c r="AY176" s="43" t="str">
        <f t="shared" si="331"/>
        <v/>
      </c>
      <c r="AZ176" s="43"/>
      <c r="BA176" s="43"/>
      <c r="BB176" s="43"/>
      <c r="BC176" s="43"/>
      <c r="BD176" s="43"/>
      <c r="BE176" s="43"/>
      <c r="BF176" s="43"/>
      <c r="BG176" s="10"/>
      <c r="BH176" s="10"/>
      <c r="BI176" s="10"/>
      <c r="BJ176" s="10"/>
      <c r="BQ176" s="10"/>
      <c r="BR176" s="10"/>
      <c r="BS176" s="10"/>
      <c r="BT176" s="11"/>
      <c r="BU176" s="11"/>
      <c r="CA176" s="44" t="str">
        <f t="shared" si="332"/>
        <v/>
      </c>
      <c r="CB176" s="44" t="str">
        <f t="shared" si="333"/>
        <v/>
      </c>
      <c r="CC176" s="44" t="str">
        <f t="shared" si="334"/>
        <v/>
      </c>
      <c r="CD176" s="44" t="str">
        <f t="shared" si="335"/>
        <v/>
      </c>
      <c r="CE176" s="44" t="str">
        <f t="shared" si="336"/>
        <v/>
      </c>
      <c r="CF176" s="44" t="str">
        <f t="shared" si="337"/>
        <v/>
      </c>
      <c r="CG176" s="44" t="str">
        <f t="shared" si="338"/>
        <v/>
      </c>
      <c r="CH176" s="44" t="str">
        <f t="shared" si="339"/>
        <v/>
      </c>
      <c r="CI176" s="44" t="str">
        <f t="shared" si="340"/>
        <v/>
      </c>
      <c r="CJ176" s="44"/>
      <c r="CK176" s="44"/>
      <c r="CL176" s="44"/>
      <c r="CM176" s="44"/>
      <c r="CN176" s="44"/>
      <c r="CO176" s="44"/>
      <c r="CP176" s="44"/>
      <c r="CQ176" s="44"/>
      <c r="CR176" s="44"/>
      <c r="CS176" s="44"/>
      <c r="CT176" s="44"/>
      <c r="CU176" s="44"/>
      <c r="CV176" s="44"/>
      <c r="CW176" s="44" t="str">
        <f t="shared" si="341"/>
        <v/>
      </c>
      <c r="CX176" s="44" t="str">
        <f t="shared" si="342"/>
        <v/>
      </c>
      <c r="CY176" s="44"/>
      <c r="CZ176" s="44"/>
      <c r="DA176" s="45">
        <f t="shared" si="343"/>
        <v>0</v>
      </c>
      <c r="DB176" s="45">
        <f t="shared" si="344"/>
        <v>0</v>
      </c>
      <c r="DC176" s="45">
        <f t="shared" si="344"/>
        <v>0</v>
      </c>
      <c r="DD176" s="45">
        <f t="shared" si="345"/>
        <v>0</v>
      </c>
      <c r="DE176" s="45">
        <f t="shared" si="345"/>
        <v>0</v>
      </c>
      <c r="DF176" s="45">
        <f t="shared" si="346"/>
        <v>0</v>
      </c>
      <c r="DG176" s="45">
        <f t="shared" si="347"/>
        <v>0</v>
      </c>
      <c r="DH176" s="45">
        <f t="shared" si="348"/>
        <v>0</v>
      </c>
      <c r="DI176" s="45">
        <f t="shared" si="349"/>
        <v>0</v>
      </c>
      <c r="DJ176" s="45"/>
      <c r="DK176" s="45"/>
      <c r="DL176" s="45"/>
      <c r="DM176" s="45"/>
      <c r="DN176" s="45"/>
      <c r="DO176" s="45"/>
      <c r="DP176" s="45"/>
      <c r="DQ176" s="45"/>
      <c r="DR176" s="45"/>
      <c r="DS176" s="45"/>
      <c r="DT176" s="45"/>
      <c r="DU176" s="45"/>
      <c r="DV176" s="45"/>
      <c r="DW176" s="45">
        <f t="shared" si="350"/>
        <v>0</v>
      </c>
      <c r="DX176" s="45">
        <f t="shared" si="350"/>
        <v>0</v>
      </c>
    </row>
    <row r="177" spans="1:128" s="9" customFormat="1" x14ac:dyDescent="0.25">
      <c r="A177" s="151" t="s">
        <v>96</v>
      </c>
      <c r="B177" s="152"/>
      <c r="C177" s="47">
        <f t="shared" si="353"/>
        <v>5</v>
      </c>
      <c r="D177" s="150">
        <f t="shared" si="353"/>
        <v>0</v>
      </c>
      <c r="E177" s="35"/>
      <c r="F177" s="34"/>
      <c r="G177" s="35"/>
      <c r="H177" s="34"/>
      <c r="I177" s="35"/>
      <c r="J177" s="34"/>
      <c r="K177" s="35"/>
      <c r="L177" s="34"/>
      <c r="M177" s="35"/>
      <c r="N177" s="34"/>
      <c r="O177" s="118"/>
      <c r="P177" s="119"/>
      <c r="Q177" s="118"/>
      <c r="R177" s="119"/>
      <c r="S177" s="118">
        <v>1</v>
      </c>
      <c r="T177" s="119"/>
      <c r="U177" s="118">
        <v>2</v>
      </c>
      <c r="V177" s="119"/>
      <c r="W177" s="118">
        <v>1</v>
      </c>
      <c r="X177" s="119"/>
      <c r="Y177" s="118"/>
      <c r="Z177" s="119"/>
      <c r="AA177" s="118"/>
      <c r="AB177" s="119"/>
      <c r="AC177" s="118">
        <v>1</v>
      </c>
      <c r="AD177" s="148"/>
      <c r="AE177" s="118"/>
      <c r="AF177" s="148"/>
      <c r="AG177" s="118"/>
      <c r="AH177" s="149"/>
      <c r="AI177" s="118"/>
      <c r="AJ177" s="119"/>
      <c r="AK177" s="120">
        <v>1</v>
      </c>
      <c r="AL177" s="121"/>
      <c r="AM177" s="118">
        <v>4</v>
      </c>
      <c r="AN177" s="122"/>
      <c r="AO177" s="120">
        <v>0</v>
      </c>
      <c r="AP177" s="121">
        <v>0</v>
      </c>
      <c r="AQ177" s="123">
        <v>0</v>
      </c>
      <c r="AR177" s="122">
        <v>0</v>
      </c>
      <c r="AS177" s="120">
        <v>0</v>
      </c>
      <c r="AT177" s="122">
        <v>0</v>
      </c>
      <c r="AU177" s="120">
        <v>0</v>
      </c>
      <c r="AV177" s="121">
        <v>0</v>
      </c>
      <c r="AW177" s="120">
        <v>0</v>
      </c>
      <c r="AX177" s="121">
        <v>0</v>
      </c>
      <c r="AY177" s="43" t="str">
        <f t="shared" si="331"/>
        <v/>
      </c>
      <c r="AZ177" s="43"/>
      <c r="BA177" s="43"/>
      <c r="BB177" s="43"/>
      <c r="BC177" s="43"/>
      <c r="BD177" s="43"/>
      <c r="BE177" s="43"/>
      <c r="BF177" s="43"/>
      <c r="BG177" s="10"/>
      <c r="BH177" s="10"/>
      <c r="BI177" s="10"/>
      <c r="BJ177" s="10"/>
      <c r="BQ177" s="10"/>
      <c r="BR177" s="10"/>
      <c r="BS177" s="10"/>
      <c r="BT177" s="11"/>
      <c r="BU177" s="11"/>
      <c r="BV177" s="10"/>
      <c r="BW177" s="10"/>
      <c r="BX177" s="11"/>
      <c r="BY177" s="11"/>
      <c r="BZ177" s="11"/>
      <c r="CA177" s="44" t="str">
        <f t="shared" si="332"/>
        <v/>
      </c>
      <c r="CB177" s="44" t="str">
        <f t="shared" si="333"/>
        <v/>
      </c>
      <c r="CC177" s="44" t="str">
        <f t="shared" si="334"/>
        <v/>
      </c>
      <c r="CD177" s="44" t="str">
        <f t="shared" si="335"/>
        <v/>
      </c>
      <c r="CE177" s="44" t="str">
        <f t="shared" si="336"/>
        <v/>
      </c>
      <c r="CF177" s="44" t="str">
        <f t="shared" si="337"/>
        <v/>
      </c>
      <c r="CG177" s="44" t="str">
        <f t="shared" si="338"/>
        <v/>
      </c>
      <c r="CH177" s="44" t="str">
        <f t="shared" si="339"/>
        <v/>
      </c>
      <c r="CI177" s="44" t="str">
        <f t="shared" si="340"/>
        <v/>
      </c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 t="str">
        <f t="shared" si="341"/>
        <v/>
      </c>
      <c r="CX177" s="44" t="str">
        <f t="shared" si="342"/>
        <v/>
      </c>
      <c r="CY177" s="44"/>
      <c r="CZ177" s="44"/>
      <c r="DA177" s="45">
        <f t="shared" si="343"/>
        <v>0</v>
      </c>
      <c r="DB177" s="45">
        <f t="shared" si="344"/>
        <v>0</v>
      </c>
      <c r="DC177" s="45">
        <f t="shared" si="344"/>
        <v>0</v>
      </c>
      <c r="DD177" s="45">
        <f t="shared" si="345"/>
        <v>0</v>
      </c>
      <c r="DE177" s="45">
        <f t="shared" si="345"/>
        <v>0</v>
      </c>
      <c r="DF177" s="45">
        <f t="shared" si="346"/>
        <v>0</v>
      </c>
      <c r="DG177" s="45">
        <f t="shared" si="347"/>
        <v>0</v>
      </c>
      <c r="DH177" s="45">
        <f t="shared" si="348"/>
        <v>0</v>
      </c>
      <c r="DI177" s="45">
        <f t="shared" si="349"/>
        <v>0</v>
      </c>
      <c r="DJ177" s="45"/>
      <c r="DK177" s="45"/>
      <c r="DL177" s="45"/>
      <c r="DM177" s="45"/>
      <c r="DN177" s="45"/>
      <c r="DO177" s="45"/>
      <c r="DP177" s="45"/>
      <c r="DQ177" s="45"/>
      <c r="DR177" s="45"/>
      <c r="DS177" s="45"/>
      <c r="DT177" s="45"/>
      <c r="DU177" s="45"/>
      <c r="DV177" s="45"/>
      <c r="DW177" s="45">
        <f t="shared" ref="DW177:DX182" si="354">IF(AND(C177&lt;&gt;0,OR(AO177="",AQ177="",AS177="",AU177="")),1,0)</f>
        <v>0</v>
      </c>
      <c r="DX177" s="45">
        <f t="shared" si="354"/>
        <v>0</v>
      </c>
    </row>
    <row r="178" spans="1:128" s="9" customFormat="1" x14ac:dyDescent="0.25">
      <c r="A178" s="533" t="s">
        <v>97</v>
      </c>
      <c r="B178" s="534"/>
      <c r="C178" s="47">
        <f t="shared" ref="C178:D182" si="355">+E178+G178+I178+K178+M178+O178+Q178+S178+U178+W178+Y178+AA178+AC178+AE178+AG178+AI178</f>
        <v>0</v>
      </c>
      <c r="D178" s="150">
        <f t="shared" si="355"/>
        <v>0</v>
      </c>
      <c r="E178" s="118"/>
      <c r="F178" s="119"/>
      <c r="G178" s="118"/>
      <c r="H178" s="119"/>
      <c r="I178" s="118"/>
      <c r="J178" s="119"/>
      <c r="K178" s="118"/>
      <c r="L178" s="119"/>
      <c r="M178" s="118"/>
      <c r="N178" s="119"/>
      <c r="O178" s="118"/>
      <c r="P178" s="119"/>
      <c r="Q178" s="118"/>
      <c r="R178" s="119"/>
      <c r="S178" s="118"/>
      <c r="T178" s="119"/>
      <c r="U178" s="118"/>
      <c r="V178" s="119"/>
      <c r="W178" s="118"/>
      <c r="X178" s="119"/>
      <c r="Y178" s="118"/>
      <c r="Z178" s="119"/>
      <c r="AA178" s="118"/>
      <c r="AB178" s="119"/>
      <c r="AC178" s="118"/>
      <c r="AD178" s="148"/>
      <c r="AE178" s="118"/>
      <c r="AF178" s="148"/>
      <c r="AG178" s="118"/>
      <c r="AH178" s="149"/>
      <c r="AI178" s="118"/>
      <c r="AJ178" s="119"/>
      <c r="AK178" s="120"/>
      <c r="AL178" s="121"/>
      <c r="AM178" s="118"/>
      <c r="AN178" s="122"/>
      <c r="AO178" s="120"/>
      <c r="AP178" s="121"/>
      <c r="AQ178" s="123"/>
      <c r="AR178" s="122"/>
      <c r="AS178" s="120"/>
      <c r="AT178" s="122"/>
      <c r="AU178" s="120"/>
      <c r="AV178" s="121"/>
      <c r="AW178" s="120"/>
      <c r="AX178" s="121"/>
      <c r="AY178" s="43" t="str">
        <f t="shared" si="331"/>
        <v/>
      </c>
      <c r="AZ178" s="43"/>
      <c r="BA178" s="43"/>
      <c r="BB178" s="43"/>
      <c r="BC178" s="43"/>
      <c r="BD178" s="43"/>
      <c r="BE178" s="43"/>
      <c r="BF178" s="43"/>
      <c r="BG178" s="10"/>
      <c r="BH178" s="10"/>
      <c r="BI178" s="10"/>
      <c r="BJ178" s="10"/>
      <c r="BQ178" s="10"/>
      <c r="BR178" s="10"/>
      <c r="BS178" s="10"/>
      <c r="BT178" s="11"/>
      <c r="BU178" s="11"/>
      <c r="BV178" s="10"/>
      <c r="BW178" s="10"/>
      <c r="BX178" s="11"/>
      <c r="BY178" s="11"/>
      <c r="BZ178" s="11"/>
      <c r="CA178" s="44" t="str">
        <f t="shared" si="332"/>
        <v/>
      </c>
      <c r="CB178" s="44" t="str">
        <f t="shared" si="333"/>
        <v/>
      </c>
      <c r="CC178" s="44" t="str">
        <f t="shared" si="334"/>
        <v/>
      </c>
      <c r="CD178" s="44" t="str">
        <f t="shared" si="335"/>
        <v/>
      </c>
      <c r="CE178" s="44" t="str">
        <f t="shared" si="336"/>
        <v/>
      </c>
      <c r="CF178" s="44" t="str">
        <f t="shared" si="337"/>
        <v/>
      </c>
      <c r="CG178" s="44" t="str">
        <f t="shared" si="338"/>
        <v/>
      </c>
      <c r="CH178" s="44" t="str">
        <f t="shared" si="339"/>
        <v/>
      </c>
      <c r="CI178" s="44" t="str">
        <f t="shared" si="340"/>
        <v/>
      </c>
      <c r="CJ178" s="44"/>
      <c r="CK178" s="44"/>
      <c r="CL178" s="44"/>
      <c r="CM178" s="44"/>
      <c r="CN178" s="44"/>
      <c r="CO178" s="44"/>
      <c r="CP178" s="44"/>
      <c r="CQ178" s="44"/>
      <c r="CR178" s="44"/>
      <c r="CS178" s="44"/>
      <c r="CT178" s="44"/>
      <c r="CU178" s="44"/>
      <c r="CV178" s="44"/>
      <c r="CW178" s="44" t="str">
        <f t="shared" si="341"/>
        <v/>
      </c>
      <c r="CX178" s="44" t="str">
        <f t="shared" si="342"/>
        <v/>
      </c>
      <c r="CY178" s="44"/>
      <c r="CZ178" s="44"/>
      <c r="DA178" s="45">
        <f t="shared" si="343"/>
        <v>0</v>
      </c>
      <c r="DB178" s="45">
        <f t="shared" si="344"/>
        <v>0</v>
      </c>
      <c r="DC178" s="45">
        <f t="shared" si="344"/>
        <v>0</v>
      </c>
      <c r="DD178" s="45">
        <f t="shared" si="345"/>
        <v>0</v>
      </c>
      <c r="DE178" s="45">
        <f t="shared" si="345"/>
        <v>0</v>
      </c>
      <c r="DF178" s="45">
        <f t="shared" si="346"/>
        <v>0</v>
      </c>
      <c r="DG178" s="45">
        <f t="shared" si="347"/>
        <v>0</v>
      </c>
      <c r="DH178" s="45">
        <f t="shared" si="348"/>
        <v>0</v>
      </c>
      <c r="DI178" s="45">
        <f t="shared" si="349"/>
        <v>0</v>
      </c>
      <c r="DJ178" s="45"/>
      <c r="DK178" s="45"/>
      <c r="DL178" s="45"/>
      <c r="DM178" s="45"/>
      <c r="DN178" s="45"/>
      <c r="DO178" s="45"/>
      <c r="DP178" s="45"/>
      <c r="DQ178" s="45"/>
      <c r="DR178" s="45"/>
      <c r="DS178" s="45"/>
      <c r="DT178" s="45"/>
      <c r="DU178" s="45"/>
      <c r="DV178" s="45"/>
      <c r="DW178" s="45">
        <f t="shared" si="354"/>
        <v>0</v>
      </c>
      <c r="DX178" s="45">
        <f t="shared" si="354"/>
        <v>0</v>
      </c>
    </row>
    <row r="179" spans="1:128" s="9" customFormat="1" x14ac:dyDescent="0.25">
      <c r="A179" s="533" t="s">
        <v>98</v>
      </c>
      <c r="B179" s="534"/>
      <c r="C179" s="47">
        <f t="shared" si="355"/>
        <v>0</v>
      </c>
      <c r="D179" s="150">
        <f t="shared" si="355"/>
        <v>0</v>
      </c>
      <c r="E179" s="118"/>
      <c r="F179" s="119"/>
      <c r="G179" s="118"/>
      <c r="H179" s="119"/>
      <c r="I179" s="118"/>
      <c r="J179" s="119"/>
      <c r="K179" s="118"/>
      <c r="L179" s="119"/>
      <c r="M179" s="118"/>
      <c r="N179" s="119"/>
      <c r="O179" s="118"/>
      <c r="P179" s="119"/>
      <c r="Q179" s="118"/>
      <c r="R179" s="119"/>
      <c r="S179" s="118"/>
      <c r="T179" s="119"/>
      <c r="U179" s="118"/>
      <c r="V179" s="119"/>
      <c r="W179" s="118"/>
      <c r="X179" s="119"/>
      <c r="Y179" s="118"/>
      <c r="Z179" s="119"/>
      <c r="AA179" s="118"/>
      <c r="AB179" s="119"/>
      <c r="AC179" s="118"/>
      <c r="AD179" s="148"/>
      <c r="AE179" s="118"/>
      <c r="AF179" s="148"/>
      <c r="AG179" s="118"/>
      <c r="AH179" s="149"/>
      <c r="AI179" s="118"/>
      <c r="AJ179" s="119"/>
      <c r="AK179" s="120"/>
      <c r="AL179" s="121"/>
      <c r="AM179" s="118"/>
      <c r="AN179" s="122"/>
      <c r="AO179" s="120"/>
      <c r="AP179" s="121"/>
      <c r="AQ179" s="123"/>
      <c r="AR179" s="122"/>
      <c r="AS179" s="120"/>
      <c r="AT179" s="122"/>
      <c r="AU179" s="120"/>
      <c r="AV179" s="121"/>
      <c r="AW179" s="120"/>
      <c r="AX179" s="121"/>
      <c r="AY179" s="43" t="str">
        <f t="shared" si="331"/>
        <v/>
      </c>
      <c r="AZ179" s="43"/>
      <c r="BA179" s="43"/>
      <c r="BB179" s="43"/>
      <c r="BC179" s="43"/>
      <c r="BD179" s="43"/>
      <c r="BE179" s="43"/>
      <c r="BF179" s="43"/>
      <c r="BG179" s="10"/>
      <c r="BH179" s="10"/>
      <c r="BI179" s="10"/>
      <c r="BJ179" s="10"/>
      <c r="BQ179" s="10"/>
      <c r="BR179" s="10"/>
      <c r="BS179" s="10"/>
      <c r="BT179" s="11"/>
      <c r="BU179" s="11"/>
      <c r="BV179" s="10"/>
      <c r="BW179" s="10"/>
      <c r="BX179" s="11"/>
      <c r="BY179" s="11"/>
      <c r="BZ179" s="11"/>
      <c r="CA179" s="44" t="str">
        <f t="shared" si="332"/>
        <v/>
      </c>
      <c r="CB179" s="44" t="str">
        <f t="shared" si="333"/>
        <v/>
      </c>
      <c r="CC179" s="44" t="str">
        <f t="shared" si="334"/>
        <v/>
      </c>
      <c r="CD179" s="44" t="str">
        <f t="shared" si="335"/>
        <v/>
      </c>
      <c r="CE179" s="44" t="str">
        <f t="shared" si="336"/>
        <v/>
      </c>
      <c r="CF179" s="44" t="str">
        <f t="shared" si="337"/>
        <v/>
      </c>
      <c r="CG179" s="44" t="str">
        <f t="shared" si="338"/>
        <v/>
      </c>
      <c r="CH179" s="44" t="str">
        <f t="shared" si="339"/>
        <v/>
      </c>
      <c r="CI179" s="44" t="str">
        <f t="shared" si="340"/>
        <v/>
      </c>
      <c r="CJ179" s="44"/>
      <c r="CK179" s="44"/>
      <c r="CL179" s="44"/>
      <c r="CM179" s="44"/>
      <c r="CN179" s="44"/>
      <c r="CO179" s="44"/>
      <c r="CP179" s="44"/>
      <c r="CQ179" s="44"/>
      <c r="CR179" s="44"/>
      <c r="CS179" s="44"/>
      <c r="CT179" s="44"/>
      <c r="CU179" s="44"/>
      <c r="CV179" s="44"/>
      <c r="CW179" s="44" t="str">
        <f t="shared" si="341"/>
        <v/>
      </c>
      <c r="CX179" s="44" t="str">
        <f t="shared" si="342"/>
        <v/>
      </c>
      <c r="CY179" s="44"/>
      <c r="CZ179" s="44"/>
      <c r="DA179" s="45">
        <f t="shared" si="343"/>
        <v>0</v>
      </c>
      <c r="DB179" s="45">
        <f t="shared" si="344"/>
        <v>0</v>
      </c>
      <c r="DC179" s="45">
        <f t="shared" si="344"/>
        <v>0</v>
      </c>
      <c r="DD179" s="45">
        <f t="shared" si="345"/>
        <v>0</v>
      </c>
      <c r="DE179" s="45">
        <f t="shared" si="345"/>
        <v>0</v>
      </c>
      <c r="DF179" s="45">
        <f t="shared" si="346"/>
        <v>0</v>
      </c>
      <c r="DG179" s="45">
        <f t="shared" si="347"/>
        <v>0</v>
      </c>
      <c r="DH179" s="45">
        <f t="shared" si="348"/>
        <v>0</v>
      </c>
      <c r="DI179" s="45">
        <f t="shared" si="349"/>
        <v>0</v>
      </c>
      <c r="DJ179" s="45"/>
      <c r="DK179" s="45"/>
      <c r="DL179" s="45"/>
      <c r="DM179" s="45"/>
      <c r="DN179" s="45"/>
      <c r="DO179" s="45"/>
      <c r="DP179" s="45"/>
      <c r="DQ179" s="45"/>
      <c r="DR179" s="45"/>
      <c r="DS179" s="45"/>
      <c r="DT179" s="45"/>
      <c r="DU179" s="45"/>
      <c r="DV179" s="45"/>
      <c r="DW179" s="45">
        <f t="shared" si="354"/>
        <v>0</v>
      </c>
      <c r="DX179" s="45">
        <f t="shared" si="354"/>
        <v>0</v>
      </c>
    </row>
    <row r="180" spans="1:128" s="9" customFormat="1" x14ac:dyDescent="0.25">
      <c r="A180" s="533" t="s">
        <v>99</v>
      </c>
      <c r="B180" s="534"/>
      <c r="C180" s="47">
        <f t="shared" si="355"/>
        <v>0</v>
      </c>
      <c r="D180" s="150">
        <f t="shared" si="355"/>
        <v>0</v>
      </c>
      <c r="E180" s="118"/>
      <c r="F180" s="119"/>
      <c r="G180" s="118"/>
      <c r="H180" s="119"/>
      <c r="I180" s="118"/>
      <c r="J180" s="119"/>
      <c r="K180" s="118"/>
      <c r="L180" s="119"/>
      <c r="M180" s="118"/>
      <c r="N180" s="119"/>
      <c r="O180" s="118"/>
      <c r="P180" s="119"/>
      <c r="Q180" s="118"/>
      <c r="R180" s="119"/>
      <c r="S180" s="118"/>
      <c r="T180" s="119"/>
      <c r="U180" s="118"/>
      <c r="V180" s="119"/>
      <c r="W180" s="118"/>
      <c r="X180" s="119"/>
      <c r="Y180" s="118"/>
      <c r="Z180" s="119"/>
      <c r="AA180" s="118"/>
      <c r="AB180" s="119"/>
      <c r="AC180" s="118"/>
      <c r="AD180" s="148"/>
      <c r="AE180" s="118"/>
      <c r="AF180" s="148"/>
      <c r="AG180" s="118"/>
      <c r="AH180" s="149"/>
      <c r="AI180" s="118"/>
      <c r="AJ180" s="119"/>
      <c r="AK180" s="120"/>
      <c r="AL180" s="121"/>
      <c r="AM180" s="118"/>
      <c r="AN180" s="122"/>
      <c r="AO180" s="120"/>
      <c r="AP180" s="121"/>
      <c r="AQ180" s="123"/>
      <c r="AR180" s="122"/>
      <c r="AS180" s="120"/>
      <c r="AT180" s="122"/>
      <c r="AU180" s="120"/>
      <c r="AV180" s="121"/>
      <c r="AW180" s="120"/>
      <c r="AX180" s="121"/>
      <c r="AY180" s="43" t="str">
        <f t="shared" si="331"/>
        <v/>
      </c>
      <c r="AZ180" s="43"/>
      <c r="BA180" s="43"/>
      <c r="BB180" s="43"/>
      <c r="BC180" s="43"/>
      <c r="BD180" s="43"/>
      <c r="BE180" s="43"/>
      <c r="BF180" s="43"/>
      <c r="BG180" s="10"/>
      <c r="BH180" s="10"/>
      <c r="BI180" s="10"/>
      <c r="BJ180" s="10"/>
      <c r="BQ180" s="10"/>
      <c r="BR180" s="10"/>
      <c r="BS180" s="10"/>
      <c r="BT180" s="11"/>
      <c r="BU180" s="11"/>
      <c r="BV180" s="10"/>
      <c r="BW180" s="10"/>
      <c r="BX180" s="11"/>
      <c r="BY180" s="11"/>
      <c r="BZ180" s="11"/>
      <c r="CA180" s="44" t="str">
        <f t="shared" si="332"/>
        <v/>
      </c>
      <c r="CB180" s="44" t="str">
        <f t="shared" si="333"/>
        <v/>
      </c>
      <c r="CC180" s="44" t="str">
        <f t="shared" si="334"/>
        <v/>
      </c>
      <c r="CD180" s="44" t="str">
        <f t="shared" si="335"/>
        <v/>
      </c>
      <c r="CE180" s="44" t="str">
        <f t="shared" si="336"/>
        <v/>
      </c>
      <c r="CF180" s="44" t="str">
        <f t="shared" si="337"/>
        <v/>
      </c>
      <c r="CG180" s="44" t="str">
        <f t="shared" si="338"/>
        <v/>
      </c>
      <c r="CH180" s="44" t="str">
        <f t="shared" si="339"/>
        <v/>
      </c>
      <c r="CI180" s="44" t="str">
        <f t="shared" si="340"/>
        <v/>
      </c>
      <c r="CJ180" s="44"/>
      <c r="CK180" s="44"/>
      <c r="CL180" s="44"/>
      <c r="CM180" s="44"/>
      <c r="CN180" s="44"/>
      <c r="CO180" s="44"/>
      <c r="CP180" s="44"/>
      <c r="CQ180" s="44"/>
      <c r="CR180" s="44"/>
      <c r="CS180" s="44"/>
      <c r="CT180" s="44"/>
      <c r="CU180" s="44"/>
      <c r="CV180" s="44"/>
      <c r="CW180" s="44" t="str">
        <f t="shared" si="341"/>
        <v/>
      </c>
      <c r="CX180" s="44" t="str">
        <f t="shared" si="342"/>
        <v/>
      </c>
      <c r="CY180" s="44"/>
      <c r="CZ180" s="44"/>
      <c r="DA180" s="45">
        <f t="shared" si="343"/>
        <v>0</v>
      </c>
      <c r="DB180" s="45">
        <f t="shared" si="344"/>
        <v>0</v>
      </c>
      <c r="DC180" s="45">
        <f t="shared" si="344"/>
        <v>0</v>
      </c>
      <c r="DD180" s="45">
        <f t="shared" si="345"/>
        <v>0</v>
      </c>
      <c r="DE180" s="45">
        <f t="shared" si="345"/>
        <v>0</v>
      </c>
      <c r="DF180" s="45">
        <f t="shared" si="346"/>
        <v>0</v>
      </c>
      <c r="DG180" s="45">
        <f t="shared" si="347"/>
        <v>0</v>
      </c>
      <c r="DH180" s="45">
        <f t="shared" si="348"/>
        <v>0</v>
      </c>
      <c r="DI180" s="45">
        <f t="shared" si="349"/>
        <v>0</v>
      </c>
      <c r="DJ180" s="45"/>
      <c r="DK180" s="45"/>
      <c r="DL180" s="45"/>
      <c r="DM180" s="45"/>
      <c r="DN180" s="45"/>
      <c r="DO180" s="45"/>
      <c r="DP180" s="45"/>
      <c r="DQ180" s="45"/>
      <c r="DR180" s="45"/>
      <c r="DS180" s="45"/>
      <c r="DT180" s="45"/>
      <c r="DU180" s="45"/>
      <c r="DV180" s="45"/>
      <c r="DW180" s="45">
        <f t="shared" si="354"/>
        <v>0</v>
      </c>
      <c r="DX180" s="45">
        <f t="shared" si="354"/>
        <v>0</v>
      </c>
    </row>
    <row r="181" spans="1:128" s="9" customFormat="1" x14ac:dyDescent="0.25">
      <c r="A181" s="533" t="s">
        <v>100</v>
      </c>
      <c r="B181" s="534"/>
      <c r="C181" s="47">
        <f t="shared" si="355"/>
        <v>36</v>
      </c>
      <c r="D181" s="150">
        <f t="shared" si="355"/>
        <v>0</v>
      </c>
      <c r="E181" s="118"/>
      <c r="F181" s="119"/>
      <c r="G181" s="118">
        <v>1</v>
      </c>
      <c r="H181" s="119"/>
      <c r="I181" s="118"/>
      <c r="J181" s="119"/>
      <c r="K181" s="118"/>
      <c r="L181" s="119"/>
      <c r="M181" s="118"/>
      <c r="N181" s="119"/>
      <c r="O181" s="118"/>
      <c r="P181" s="119"/>
      <c r="Q181" s="118"/>
      <c r="R181" s="119"/>
      <c r="S181" s="118"/>
      <c r="T181" s="119"/>
      <c r="U181" s="118">
        <v>2</v>
      </c>
      <c r="V181" s="119"/>
      <c r="W181" s="118">
        <v>4</v>
      </c>
      <c r="X181" s="119"/>
      <c r="Y181" s="118">
        <v>3</v>
      </c>
      <c r="Z181" s="119"/>
      <c r="AA181" s="118">
        <v>2</v>
      </c>
      <c r="AB181" s="119"/>
      <c r="AC181" s="118">
        <v>7</v>
      </c>
      <c r="AD181" s="148"/>
      <c r="AE181" s="118">
        <v>7</v>
      </c>
      <c r="AF181" s="148"/>
      <c r="AG181" s="118">
        <v>3</v>
      </c>
      <c r="AH181" s="149"/>
      <c r="AI181" s="118">
        <v>7</v>
      </c>
      <c r="AJ181" s="119"/>
      <c r="AK181" s="120">
        <v>22</v>
      </c>
      <c r="AL181" s="121"/>
      <c r="AM181" s="118">
        <v>14</v>
      </c>
      <c r="AN181" s="122"/>
      <c r="AO181" s="120">
        <v>0</v>
      </c>
      <c r="AP181" s="121">
        <v>0</v>
      </c>
      <c r="AQ181" s="123">
        <v>0</v>
      </c>
      <c r="AR181" s="122"/>
      <c r="AS181" s="120">
        <v>0</v>
      </c>
      <c r="AT181" s="122"/>
      <c r="AU181" s="120">
        <v>0</v>
      </c>
      <c r="AV181" s="121"/>
      <c r="AW181" s="120">
        <v>0</v>
      </c>
      <c r="AX181" s="121">
        <v>0</v>
      </c>
      <c r="AY181" s="43" t="str">
        <f t="shared" si="331"/>
        <v/>
      </c>
      <c r="AZ181" s="43"/>
      <c r="BA181" s="43"/>
      <c r="BB181" s="43"/>
      <c r="BC181" s="43"/>
      <c r="BD181" s="43"/>
      <c r="BE181" s="43"/>
      <c r="BF181" s="43"/>
      <c r="BG181" s="10"/>
      <c r="BH181" s="10"/>
      <c r="BI181" s="10"/>
      <c r="BJ181" s="10"/>
      <c r="BQ181" s="10"/>
      <c r="BR181" s="10"/>
      <c r="BS181" s="10"/>
      <c r="BT181" s="11"/>
      <c r="BU181" s="11"/>
      <c r="BV181" s="10"/>
      <c r="BW181" s="10"/>
      <c r="BX181" s="11"/>
      <c r="BY181" s="11"/>
      <c r="BZ181" s="11"/>
      <c r="CA181" s="44" t="str">
        <f t="shared" si="332"/>
        <v/>
      </c>
      <c r="CB181" s="44" t="str">
        <f t="shared" si="333"/>
        <v/>
      </c>
      <c r="CC181" s="44" t="str">
        <f t="shared" si="334"/>
        <v/>
      </c>
      <c r="CD181" s="44" t="str">
        <f t="shared" si="335"/>
        <v/>
      </c>
      <c r="CE181" s="44" t="str">
        <f t="shared" si="336"/>
        <v/>
      </c>
      <c r="CF181" s="44" t="str">
        <f t="shared" si="337"/>
        <v/>
      </c>
      <c r="CG181" s="44" t="str">
        <f t="shared" si="338"/>
        <v/>
      </c>
      <c r="CH181" s="44" t="str">
        <f t="shared" si="339"/>
        <v/>
      </c>
      <c r="CI181" s="44" t="str">
        <f t="shared" si="340"/>
        <v/>
      </c>
      <c r="CJ181" s="44"/>
      <c r="CK181" s="44"/>
      <c r="CL181" s="44"/>
      <c r="CM181" s="44"/>
      <c r="CN181" s="44"/>
      <c r="CO181" s="44"/>
      <c r="CP181" s="44"/>
      <c r="CQ181" s="44"/>
      <c r="CR181" s="44"/>
      <c r="CS181" s="44"/>
      <c r="CT181" s="44"/>
      <c r="CU181" s="44"/>
      <c r="CV181" s="44"/>
      <c r="CW181" s="44" t="str">
        <f t="shared" si="341"/>
        <v/>
      </c>
      <c r="CX181" s="44" t="str">
        <f t="shared" si="342"/>
        <v/>
      </c>
      <c r="CY181" s="44"/>
      <c r="CZ181" s="44"/>
      <c r="DA181" s="45">
        <f t="shared" si="343"/>
        <v>0</v>
      </c>
      <c r="DB181" s="45">
        <f t="shared" si="344"/>
        <v>0</v>
      </c>
      <c r="DC181" s="45">
        <f t="shared" si="344"/>
        <v>0</v>
      </c>
      <c r="DD181" s="45">
        <f t="shared" si="345"/>
        <v>0</v>
      </c>
      <c r="DE181" s="45">
        <f t="shared" si="345"/>
        <v>0</v>
      </c>
      <c r="DF181" s="45">
        <f t="shared" si="346"/>
        <v>0</v>
      </c>
      <c r="DG181" s="45">
        <f t="shared" si="347"/>
        <v>0</v>
      </c>
      <c r="DH181" s="45">
        <f t="shared" si="348"/>
        <v>0</v>
      </c>
      <c r="DI181" s="45">
        <f t="shared" si="349"/>
        <v>0</v>
      </c>
      <c r="DJ181" s="45"/>
      <c r="DK181" s="45"/>
      <c r="DL181" s="45"/>
      <c r="DM181" s="45"/>
      <c r="DN181" s="45"/>
      <c r="DO181" s="45"/>
      <c r="DP181" s="45"/>
      <c r="DQ181" s="45"/>
      <c r="DR181" s="45"/>
      <c r="DS181" s="45"/>
      <c r="DT181" s="45"/>
      <c r="DU181" s="45"/>
      <c r="DV181" s="45"/>
      <c r="DW181" s="45">
        <f t="shared" si="354"/>
        <v>0</v>
      </c>
      <c r="DX181" s="45">
        <f t="shared" si="354"/>
        <v>0</v>
      </c>
    </row>
    <row r="182" spans="1:128" s="9" customFormat="1" x14ac:dyDescent="0.25">
      <c r="A182" s="542" t="s">
        <v>101</v>
      </c>
      <c r="B182" s="543"/>
      <c r="C182" s="116">
        <f t="shared" si="355"/>
        <v>58</v>
      </c>
      <c r="D182" s="137">
        <f t="shared" si="355"/>
        <v>0</v>
      </c>
      <c r="E182" s="60"/>
      <c r="F182" s="59"/>
      <c r="G182" s="60">
        <v>1</v>
      </c>
      <c r="H182" s="59"/>
      <c r="I182" s="60"/>
      <c r="J182" s="59"/>
      <c r="K182" s="60"/>
      <c r="L182" s="59"/>
      <c r="M182" s="60"/>
      <c r="N182" s="61"/>
      <c r="O182" s="60">
        <v>6</v>
      </c>
      <c r="P182" s="59"/>
      <c r="Q182" s="60">
        <v>3</v>
      </c>
      <c r="R182" s="59"/>
      <c r="S182" s="60">
        <v>8</v>
      </c>
      <c r="T182" s="59"/>
      <c r="U182" s="60">
        <v>13</v>
      </c>
      <c r="V182" s="59"/>
      <c r="W182" s="60">
        <v>8</v>
      </c>
      <c r="X182" s="59"/>
      <c r="Y182" s="60">
        <v>6</v>
      </c>
      <c r="Z182" s="59"/>
      <c r="AA182" s="60">
        <v>2</v>
      </c>
      <c r="AB182" s="59"/>
      <c r="AC182" s="60">
        <v>6</v>
      </c>
      <c r="AD182" s="153"/>
      <c r="AE182" s="60">
        <v>2</v>
      </c>
      <c r="AF182" s="153"/>
      <c r="AG182" s="60"/>
      <c r="AH182" s="61"/>
      <c r="AI182" s="60">
        <v>3</v>
      </c>
      <c r="AJ182" s="59"/>
      <c r="AK182" s="124">
        <v>31</v>
      </c>
      <c r="AL182" s="141"/>
      <c r="AM182" s="60">
        <v>27</v>
      </c>
      <c r="AN182" s="125"/>
      <c r="AO182" s="124">
        <v>0</v>
      </c>
      <c r="AP182" s="141">
        <v>0</v>
      </c>
      <c r="AQ182" s="58">
        <v>0</v>
      </c>
      <c r="AR182" s="125"/>
      <c r="AS182" s="124">
        <v>0</v>
      </c>
      <c r="AT182" s="125"/>
      <c r="AU182" s="124">
        <v>0</v>
      </c>
      <c r="AV182" s="141"/>
      <c r="AW182" s="124">
        <v>0</v>
      </c>
      <c r="AX182" s="141">
        <v>0</v>
      </c>
      <c r="AY182" s="43" t="str">
        <f t="shared" si="331"/>
        <v/>
      </c>
      <c r="AZ182" s="43"/>
      <c r="BA182" s="43"/>
      <c r="BB182" s="43"/>
      <c r="BC182" s="43"/>
      <c r="BD182" s="43"/>
      <c r="BE182" s="43"/>
      <c r="BF182" s="43"/>
      <c r="BG182" s="10"/>
      <c r="BH182" s="10"/>
      <c r="BI182" s="10"/>
      <c r="BJ182" s="10"/>
      <c r="BQ182" s="10"/>
      <c r="BR182" s="10"/>
      <c r="BS182" s="10"/>
      <c r="BT182" s="11"/>
      <c r="BU182" s="11"/>
      <c r="BV182" s="10"/>
      <c r="BW182" s="10"/>
      <c r="BX182" s="11"/>
      <c r="BY182" s="11"/>
      <c r="BZ182" s="11"/>
      <c r="CA182" s="44" t="str">
        <f t="shared" si="332"/>
        <v/>
      </c>
      <c r="CB182" s="44" t="str">
        <f t="shared" si="333"/>
        <v/>
      </c>
      <c r="CC182" s="44" t="str">
        <f t="shared" si="334"/>
        <v/>
      </c>
      <c r="CD182" s="44" t="str">
        <f t="shared" si="335"/>
        <v/>
      </c>
      <c r="CE182" s="44" t="str">
        <f t="shared" si="336"/>
        <v/>
      </c>
      <c r="CF182" s="44" t="str">
        <f t="shared" si="337"/>
        <v/>
      </c>
      <c r="CG182" s="44" t="str">
        <f t="shared" si="338"/>
        <v/>
      </c>
      <c r="CH182" s="44" t="str">
        <f t="shared" si="339"/>
        <v/>
      </c>
      <c r="CI182" s="44" t="str">
        <f t="shared" si="340"/>
        <v/>
      </c>
      <c r="CJ182" s="44"/>
      <c r="CK182" s="44"/>
      <c r="CL182" s="44"/>
      <c r="CM182" s="44"/>
      <c r="CN182" s="44"/>
      <c r="CO182" s="44"/>
      <c r="CP182" s="44"/>
      <c r="CQ182" s="44"/>
      <c r="CR182" s="44"/>
      <c r="CS182" s="44"/>
      <c r="CT182" s="44"/>
      <c r="CU182" s="44"/>
      <c r="CV182" s="44"/>
      <c r="CW182" s="44" t="str">
        <f t="shared" si="341"/>
        <v/>
      </c>
      <c r="CX182" s="44" t="str">
        <f t="shared" si="342"/>
        <v/>
      </c>
      <c r="CY182" s="44"/>
      <c r="CZ182" s="44"/>
      <c r="DA182" s="45">
        <f t="shared" si="343"/>
        <v>0</v>
      </c>
      <c r="DB182" s="45">
        <f t="shared" si="344"/>
        <v>0</v>
      </c>
      <c r="DC182" s="45">
        <f t="shared" si="344"/>
        <v>0</v>
      </c>
      <c r="DD182" s="45">
        <f t="shared" si="345"/>
        <v>0</v>
      </c>
      <c r="DE182" s="45">
        <f t="shared" si="345"/>
        <v>0</v>
      </c>
      <c r="DF182" s="45">
        <f t="shared" si="346"/>
        <v>0</v>
      </c>
      <c r="DG182" s="45">
        <f t="shared" si="347"/>
        <v>0</v>
      </c>
      <c r="DH182" s="45">
        <f t="shared" si="348"/>
        <v>0</v>
      </c>
      <c r="DI182" s="45">
        <f t="shared" si="349"/>
        <v>0</v>
      </c>
      <c r="DJ182" s="45"/>
      <c r="DK182" s="45"/>
      <c r="DL182" s="45"/>
      <c r="DM182" s="45"/>
      <c r="DN182" s="45"/>
      <c r="DO182" s="45"/>
      <c r="DP182" s="45"/>
      <c r="DQ182" s="45"/>
      <c r="DR182" s="45"/>
      <c r="DS182" s="45"/>
      <c r="DT182" s="45"/>
      <c r="DU182" s="45"/>
      <c r="DV182" s="45"/>
      <c r="DW182" s="45">
        <f t="shared" si="354"/>
        <v>0</v>
      </c>
      <c r="DX182" s="45">
        <f t="shared" si="354"/>
        <v>0</v>
      </c>
    </row>
    <row r="183" spans="1:128" s="9" customFormat="1" ht="15" customHeight="1" x14ac:dyDescent="0.25">
      <c r="A183" s="503" t="s">
        <v>102</v>
      </c>
      <c r="B183" s="503"/>
      <c r="C183" s="503"/>
      <c r="D183" s="503"/>
      <c r="E183" s="503"/>
      <c r="F183" s="503"/>
      <c r="G183" s="503"/>
      <c r="H183" s="503"/>
      <c r="I183" s="503"/>
      <c r="J183" s="503"/>
      <c r="K183" s="503"/>
      <c r="L183" s="503"/>
      <c r="M183" s="503"/>
      <c r="N183" s="503"/>
      <c r="O183" s="503"/>
      <c r="P183" s="503"/>
      <c r="Q183" s="504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S183" s="10"/>
      <c r="AT183" s="10"/>
      <c r="AU183" s="10"/>
      <c r="AV183" s="10"/>
      <c r="AW183" s="10"/>
      <c r="AX183" s="10"/>
      <c r="AY183" s="154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V183" s="10"/>
      <c r="BW183" s="10"/>
      <c r="BX183" s="11"/>
      <c r="BY183" s="11"/>
      <c r="BZ183" s="11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</row>
    <row r="184" spans="1:128" s="9" customFormat="1" ht="15" customHeight="1" x14ac:dyDescent="0.25">
      <c r="A184" s="514" t="s">
        <v>62</v>
      </c>
      <c r="B184" s="496"/>
      <c r="C184" s="478" t="s">
        <v>5</v>
      </c>
      <c r="D184" s="479"/>
      <c r="E184" s="482" t="s">
        <v>77</v>
      </c>
      <c r="F184" s="483"/>
      <c r="G184" s="483"/>
      <c r="H184" s="483"/>
      <c r="I184" s="483"/>
      <c r="J184" s="483"/>
      <c r="K184" s="483"/>
      <c r="L184" s="483"/>
      <c r="M184" s="483"/>
      <c r="N184" s="483"/>
      <c r="O184" s="483"/>
      <c r="P184" s="483"/>
      <c r="Q184" s="483"/>
      <c r="R184" s="483"/>
      <c r="S184" s="483"/>
      <c r="T184" s="483"/>
      <c r="U184" s="483"/>
      <c r="V184" s="483"/>
      <c r="W184" s="483"/>
      <c r="X184" s="483"/>
      <c r="Y184" s="483"/>
      <c r="Z184" s="483"/>
      <c r="AA184" s="483"/>
      <c r="AB184" s="483"/>
      <c r="AC184" s="483"/>
      <c r="AD184" s="483"/>
      <c r="AE184" s="483"/>
      <c r="AF184" s="483"/>
      <c r="AG184" s="483"/>
      <c r="AH184" s="483"/>
      <c r="AI184" s="483"/>
      <c r="AJ184" s="484"/>
      <c r="AK184" s="517" t="s">
        <v>78</v>
      </c>
      <c r="AL184" s="517"/>
      <c r="AM184" s="517"/>
      <c r="AN184" s="518"/>
      <c r="AO184" s="519" t="s">
        <v>8</v>
      </c>
      <c r="AP184" s="517"/>
      <c r="AQ184" s="517"/>
      <c r="AR184" s="518"/>
      <c r="AS184" s="520" t="s">
        <v>79</v>
      </c>
      <c r="AT184" s="521"/>
      <c r="AU184" s="520" t="s">
        <v>10</v>
      </c>
      <c r="AV184" s="521"/>
      <c r="AW184" s="514" t="s">
        <v>80</v>
      </c>
      <c r="AX184" s="496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R184" s="10"/>
      <c r="BS184" s="10"/>
      <c r="BT184" s="10"/>
      <c r="BU184" s="11"/>
      <c r="BV184" s="10"/>
      <c r="BW184" s="10"/>
      <c r="BX184" s="11"/>
      <c r="BY184" s="11"/>
      <c r="BZ184" s="11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</row>
    <row r="185" spans="1:128" s="9" customFormat="1" ht="15" customHeight="1" x14ac:dyDescent="0.25">
      <c r="A185" s="515"/>
      <c r="B185" s="497"/>
      <c r="C185" s="480"/>
      <c r="D185" s="481"/>
      <c r="E185" s="491" t="s">
        <v>81</v>
      </c>
      <c r="F185" s="485"/>
      <c r="G185" s="491" t="s">
        <v>13</v>
      </c>
      <c r="H185" s="485"/>
      <c r="I185" s="491" t="s">
        <v>14</v>
      </c>
      <c r="J185" s="485"/>
      <c r="K185" s="482" t="s">
        <v>15</v>
      </c>
      <c r="L185" s="505"/>
      <c r="M185" s="482" t="s">
        <v>82</v>
      </c>
      <c r="N185" s="505"/>
      <c r="O185" s="482" t="s">
        <v>83</v>
      </c>
      <c r="P185" s="505"/>
      <c r="Q185" s="482" t="s">
        <v>84</v>
      </c>
      <c r="R185" s="505"/>
      <c r="S185" s="482" t="s">
        <v>19</v>
      </c>
      <c r="T185" s="505"/>
      <c r="U185" s="482" t="s">
        <v>20</v>
      </c>
      <c r="V185" s="505"/>
      <c r="W185" s="482" t="s">
        <v>21</v>
      </c>
      <c r="X185" s="505"/>
      <c r="Y185" s="482" t="s">
        <v>22</v>
      </c>
      <c r="Z185" s="505"/>
      <c r="AA185" s="482" t="s">
        <v>23</v>
      </c>
      <c r="AB185" s="505"/>
      <c r="AC185" s="482" t="s">
        <v>24</v>
      </c>
      <c r="AD185" s="505"/>
      <c r="AE185" s="482" t="s">
        <v>25</v>
      </c>
      <c r="AF185" s="505"/>
      <c r="AG185" s="482" t="s">
        <v>26</v>
      </c>
      <c r="AH185" s="505"/>
      <c r="AI185" s="482" t="s">
        <v>85</v>
      </c>
      <c r="AJ185" s="484"/>
      <c r="AK185" s="530" t="s">
        <v>31</v>
      </c>
      <c r="AL185" s="529"/>
      <c r="AM185" s="530" t="s">
        <v>32</v>
      </c>
      <c r="AN185" s="527"/>
      <c r="AO185" s="528" t="s">
        <v>36</v>
      </c>
      <c r="AP185" s="529"/>
      <c r="AQ185" s="530" t="s">
        <v>35</v>
      </c>
      <c r="AR185" s="527"/>
      <c r="AS185" s="522"/>
      <c r="AT185" s="523"/>
      <c r="AU185" s="522"/>
      <c r="AV185" s="523"/>
      <c r="AW185" s="516"/>
      <c r="AX185" s="498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R185" s="10"/>
      <c r="BS185" s="10"/>
      <c r="BT185" s="10"/>
      <c r="BU185" s="11"/>
      <c r="BV185" s="10"/>
      <c r="BW185" s="10"/>
      <c r="BX185" s="11"/>
      <c r="BY185" s="11"/>
      <c r="BZ185" s="11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</row>
    <row r="186" spans="1:128" s="9" customFormat="1" ht="31.5" x14ac:dyDescent="0.25">
      <c r="A186" s="516"/>
      <c r="B186" s="498"/>
      <c r="C186" s="18" t="s">
        <v>33</v>
      </c>
      <c r="D186" s="64" t="s">
        <v>86</v>
      </c>
      <c r="E186" s="18" t="s">
        <v>33</v>
      </c>
      <c r="F186" s="64" t="s">
        <v>86</v>
      </c>
      <c r="G186" s="18" t="s">
        <v>33</v>
      </c>
      <c r="H186" s="64" t="s">
        <v>86</v>
      </c>
      <c r="I186" s="18" t="s">
        <v>33</v>
      </c>
      <c r="J186" s="64" t="s">
        <v>86</v>
      </c>
      <c r="K186" s="18" t="s">
        <v>33</v>
      </c>
      <c r="L186" s="64" t="s">
        <v>86</v>
      </c>
      <c r="M186" s="18" t="s">
        <v>33</v>
      </c>
      <c r="N186" s="64" t="s">
        <v>86</v>
      </c>
      <c r="O186" s="18" t="s">
        <v>33</v>
      </c>
      <c r="P186" s="64" t="s">
        <v>86</v>
      </c>
      <c r="Q186" s="18" t="s">
        <v>33</v>
      </c>
      <c r="R186" s="64" t="s">
        <v>86</v>
      </c>
      <c r="S186" s="18" t="s">
        <v>33</v>
      </c>
      <c r="T186" s="64" t="s">
        <v>86</v>
      </c>
      <c r="U186" s="18" t="s">
        <v>33</v>
      </c>
      <c r="V186" s="64" t="s">
        <v>86</v>
      </c>
      <c r="W186" s="18" t="s">
        <v>33</v>
      </c>
      <c r="X186" s="64" t="s">
        <v>86</v>
      </c>
      <c r="Y186" s="18" t="s">
        <v>33</v>
      </c>
      <c r="Z186" s="64" t="s">
        <v>86</v>
      </c>
      <c r="AA186" s="18" t="s">
        <v>33</v>
      </c>
      <c r="AB186" s="64" t="s">
        <v>86</v>
      </c>
      <c r="AC186" s="18" t="s">
        <v>33</v>
      </c>
      <c r="AD186" s="64" t="s">
        <v>86</v>
      </c>
      <c r="AE186" s="18" t="s">
        <v>33</v>
      </c>
      <c r="AF186" s="64" t="s">
        <v>86</v>
      </c>
      <c r="AG186" s="18" t="s">
        <v>33</v>
      </c>
      <c r="AH186" s="64" t="s">
        <v>86</v>
      </c>
      <c r="AI186" s="18" t="s">
        <v>33</v>
      </c>
      <c r="AJ186" s="26" t="s">
        <v>86</v>
      </c>
      <c r="AK186" s="24" t="s">
        <v>33</v>
      </c>
      <c r="AL186" s="64" t="s">
        <v>86</v>
      </c>
      <c r="AM186" s="18" t="s">
        <v>33</v>
      </c>
      <c r="AN186" s="64" t="s">
        <v>86</v>
      </c>
      <c r="AO186" s="98" t="s">
        <v>33</v>
      </c>
      <c r="AP186" s="64" t="s">
        <v>86</v>
      </c>
      <c r="AQ186" s="18" t="s">
        <v>33</v>
      </c>
      <c r="AR186" s="64" t="s">
        <v>86</v>
      </c>
      <c r="AS186" s="98" t="s">
        <v>33</v>
      </c>
      <c r="AT186" s="64" t="s">
        <v>86</v>
      </c>
      <c r="AU186" s="98" t="s">
        <v>33</v>
      </c>
      <c r="AV186" s="64" t="s">
        <v>86</v>
      </c>
      <c r="AW186" s="98" t="s">
        <v>33</v>
      </c>
      <c r="AX186" s="64" t="s">
        <v>86</v>
      </c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R186" s="10"/>
      <c r="BS186" s="10"/>
      <c r="BT186" s="10"/>
      <c r="BU186" s="11"/>
      <c r="BV186" s="10"/>
      <c r="BW186" s="10"/>
      <c r="BX186" s="11"/>
      <c r="BY186" s="11"/>
      <c r="BZ186" s="11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</row>
    <row r="187" spans="1:128" s="9" customFormat="1" x14ac:dyDescent="0.25">
      <c r="A187" s="531" t="s">
        <v>87</v>
      </c>
      <c r="B187" s="532"/>
      <c r="C187" s="31">
        <f t="shared" ref="C187:D189" si="356">+M187+O187+Q187+S187+U187+W187+Y187+AA187+AC187+AE187</f>
        <v>0</v>
      </c>
      <c r="D187" s="99">
        <f t="shared" si="356"/>
        <v>0</v>
      </c>
      <c r="E187" s="100"/>
      <c r="F187" s="101"/>
      <c r="G187" s="100"/>
      <c r="H187" s="101"/>
      <c r="I187" s="100"/>
      <c r="J187" s="101"/>
      <c r="K187" s="100"/>
      <c r="L187" s="101"/>
      <c r="M187" s="79"/>
      <c r="N187" s="80"/>
      <c r="O187" s="79"/>
      <c r="P187" s="80"/>
      <c r="Q187" s="79"/>
      <c r="R187" s="80"/>
      <c r="S187" s="79"/>
      <c r="T187" s="80"/>
      <c r="U187" s="79"/>
      <c r="V187" s="80"/>
      <c r="W187" s="79"/>
      <c r="X187" s="80"/>
      <c r="Y187" s="79"/>
      <c r="Z187" s="80"/>
      <c r="AA187" s="79"/>
      <c r="AB187" s="80"/>
      <c r="AC187" s="79"/>
      <c r="AD187" s="80"/>
      <c r="AE187" s="79"/>
      <c r="AF187" s="80"/>
      <c r="AG187" s="100"/>
      <c r="AH187" s="102"/>
      <c r="AI187" s="100"/>
      <c r="AJ187" s="103"/>
      <c r="AK187" s="104"/>
      <c r="AL187" s="105"/>
      <c r="AM187" s="84"/>
      <c r="AN187" s="106"/>
      <c r="AO187" s="107"/>
      <c r="AP187" s="108"/>
      <c r="AQ187" s="37"/>
      <c r="AR187" s="109"/>
      <c r="AS187" s="107"/>
      <c r="AT187" s="109"/>
      <c r="AU187" s="107"/>
      <c r="AV187" s="108"/>
      <c r="AW187" s="107"/>
      <c r="AX187" s="108"/>
      <c r="AY187" s="43" t="str">
        <f t="shared" ref="AY187:AY209" si="357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3"/>
      <c r="BA187" s="43"/>
      <c r="BB187" s="43"/>
      <c r="BC187" s="43"/>
      <c r="BD187" s="43"/>
      <c r="BE187" s="43"/>
      <c r="BF187" s="43"/>
      <c r="BG187" s="43"/>
      <c r="BH187" s="10"/>
      <c r="BI187" s="10"/>
      <c r="BJ187" s="10"/>
      <c r="BK187" s="10"/>
      <c r="BR187" s="10"/>
      <c r="BS187" s="10"/>
      <c r="BT187" s="10"/>
      <c r="BU187" s="11"/>
      <c r="BV187" s="10"/>
      <c r="BW187" s="10"/>
      <c r="BX187" s="11"/>
      <c r="BY187" s="11"/>
      <c r="BZ187" s="11"/>
      <c r="CA187" s="44" t="str">
        <f>IF(DA187=1," * El total de exámenes confirmados positivos por ISP NO DEBE SUPERAR el total de exámenes procesados. ","")</f>
        <v/>
      </c>
      <c r="CB187" s="44" t="str">
        <f>IF(DB187=1," * La suma de exámenes procesados por sexo DEBE SER IGUAL al total de Procesados. ","")</f>
        <v/>
      </c>
      <c r="CC187" s="44" t="str">
        <f>IF(DC187=1," * La suma de exámenes Confirmados positivos por ISP por sexo DEBE SER IGUAL al total de Procesados. ","")</f>
        <v/>
      </c>
      <c r="CD187" s="44" t="str">
        <f>IF(DD187=1," * La suma de exámenes procesados Trans NO PUEDE Superar al total de Procesados. ","")</f>
        <v/>
      </c>
      <c r="CE187" s="44" t="str">
        <f>IF(DE187=1," * La suma de exámenes confirmados positivos por ISP Trans NO PUEDE Superar al total de Procesados. ","")</f>
        <v/>
      </c>
      <c r="CF187" s="44" t="str">
        <f>IF(DF187=1," * Los exámenes procesados de personas pertenecientes a Pueblos originarios NO PUEDE Superar al total de Procesados. ","")</f>
        <v/>
      </c>
      <c r="CG187" s="44" t="str">
        <f>IF(DG187=1," * Los exámenes confirmados positivos por ISP de personas pertenecientes a Pueblos originarios NO PUEDE Superar al total de Procesados. ","")</f>
        <v/>
      </c>
      <c r="CH187" s="44" t="str">
        <f>IF(DH187=1," * Los exámenes procesados de personas pertenecientes a Pueblos migrantes NO PUEDE Superar al total de Procesados. ","")</f>
        <v/>
      </c>
      <c r="CI187" s="44" t="str">
        <f>IF(DI187=1," * Los exámenes confirmados positivos por ISP de personas pertenecientes a Pueblos Migrantes NO PUEDE Superar al total de Procesados. ","")</f>
        <v/>
      </c>
      <c r="CJ187" s="44"/>
      <c r="CK187" s="44"/>
      <c r="CL187" s="44"/>
      <c r="CM187" s="44"/>
      <c r="CN187" s="44"/>
      <c r="CO187" s="44"/>
      <c r="CP187" s="44"/>
      <c r="CQ187" s="44"/>
      <c r="CR187" s="44"/>
      <c r="CS187" s="44"/>
      <c r="CT187" s="44"/>
      <c r="CU187" s="44"/>
      <c r="CV187" s="44"/>
      <c r="CW187" s="44" t="str">
        <f t="shared" ref="CW187:CW209" si="358">IF(DW187=1,"* No olvide digitar la columna Procesados Trans y/o Pueblos Originarios y/o Migrantes (Digite Cero si no tiene). ","")</f>
        <v/>
      </c>
      <c r="CX187" s="44" t="str">
        <f t="shared" ref="CX187:CX209" si="359">IF(DX187=1,"* No olvide digitar la columna Confirmados Trans y/o Pueblos Originarios y/o Migrantes (Digite Cero si no tiene). ","")</f>
        <v/>
      </c>
      <c r="CY187" s="44"/>
      <c r="CZ187" s="44"/>
      <c r="DA187" s="45">
        <f>IF(C187&lt;D187,1,0)</f>
        <v>0</v>
      </c>
      <c r="DB187" s="45">
        <f>IF(C187&lt;&gt;(AK187+AM187),1,0)</f>
        <v>0</v>
      </c>
      <c r="DC187" s="45">
        <f>IF(D187&lt;&gt;(AL187+AN187),1,0)</f>
        <v>0</v>
      </c>
      <c r="DD187" s="45">
        <f>IF(C187&lt;(AO187+AQ187),1,0)</f>
        <v>0</v>
      </c>
      <c r="DE187" s="45">
        <f>IF(D187&lt;(AP187+AR187),1,0)</f>
        <v>0</v>
      </c>
      <c r="DF187" s="45">
        <f>IF($C187&lt;AS187,1,0)</f>
        <v>0</v>
      </c>
      <c r="DG187" s="45">
        <f>IF($D187&lt;AT187,1,0)</f>
        <v>0</v>
      </c>
      <c r="DH187" s="45">
        <f>IF($C187&lt;AU187,1,0)</f>
        <v>0</v>
      </c>
      <c r="DI187" s="45">
        <f>IF($D187&lt;AV187,1,0)</f>
        <v>0</v>
      </c>
      <c r="DJ187" s="45"/>
      <c r="DK187" s="45"/>
      <c r="DL187" s="45"/>
      <c r="DM187" s="45"/>
      <c r="DN187" s="45"/>
      <c r="DO187" s="45"/>
      <c r="DP187" s="45"/>
      <c r="DQ187" s="45"/>
      <c r="DR187" s="45"/>
      <c r="DS187" s="45"/>
      <c r="DT187" s="45"/>
      <c r="DU187" s="45"/>
      <c r="DV187" s="45"/>
      <c r="DW187" s="45">
        <f t="shared" ref="DW187:DX202" si="360">IF(AND(C187&lt;&gt;0,OR(AO187="",AQ187="",AS187="",AU187="")),1,0)</f>
        <v>0</v>
      </c>
      <c r="DX187" s="45">
        <f t="shared" si="360"/>
        <v>0</v>
      </c>
    </row>
    <row r="188" spans="1:128" s="9" customFormat="1" x14ac:dyDescent="0.25">
      <c r="A188" s="533" t="s">
        <v>88</v>
      </c>
      <c r="B188" s="534"/>
      <c r="C188" s="47">
        <f t="shared" si="356"/>
        <v>0</v>
      </c>
      <c r="D188" s="110">
        <f t="shared" si="356"/>
        <v>0</v>
      </c>
      <c r="E188" s="35"/>
      <c r="F188" s="34"/>
      <c r="G188" s="35"/>
      <c r="H188" s="34"/>
      <c r="I188" s="35"/>
      <c r="J188" s="34"/>
      <c r="K188" s="35"/>
      <c r="L188" s="34"/>
      <c r="M188" s="84"/>
      <c r="N188" s="85"/>
      <c r="O188" s="84"/>
      <c r="P188" s="85"/>
      <c r="Q188" s="84"/>
      <c r="R188" s="85"/>
      <c r="S188" s="84"/>
      <c r="T188" s="85"/>
      <c r="U188" s="84"/>
      <c r="V188" s="85"/>
      <c r="W188" s="84"/>
      <c r="X188" s="85"/>
      <c r="Y188" s="84"/>
      <c r="Z188" s="85"/>
      <c r="AA188" s="84"/>
      <c r="AB188" s="85"/>
      <c r="AC188" s="84"/>
      <c r="AD188" s="85"/>
      <c r="AE188" s="84"/>
      <c r="AF188" s="85"/>
      <c r="AG188" s="35"/>
      <c r="AH188" s="36"/>
      <c r="AI188" s="35"/>
      <c r="AJ188" s="54"/>
      <c r="AK188" s="41"/>
      <c r="AL188" s="111"/>
      <c r="AM188" s="39"/>
      <c r="AN188" s="109"/>
      <c r="AO188" s="107"/>
      <c r="AP188" s="108"/>
      <c r="AQ188" s="37"/>
      <c r="AR188" s="109"/>
      <c r="AS188" s="107"/>
      <c r="AT188" s="109"/>
      <c r="AU188" s="107"/>
      <c r="AV188" s="108"/>
      <c r="AW188" s="107"/>
      <c r="AX188" s="108"/>
      <c r="AY188" s="43" t="str">
        <f t="shared" si="357"/>
        <v/>
      </c>
      <c r="AZ188" s="43"/>
      <c r="BA188" s="43"/>
      <c r="BB188" s="43"/>
      <c r="BC188" s="43"/>
      <c r="BD188" s="43"/>
      <c r="BE188" s="43"/>
      <c r="BF188" s="43"/>
      <c r="BG188" s="43"/>
      <c r="BH188" s="10"/>
      <c r="BI188" s="10"/>
      <c r="BJ188" s="10"/>
      <c r="BK188" s="10"/>
      <c r="BR188" s="10"/>
      <c r="BS188" s="10"/>
      <c r="BT188" s="10"/>
      <c r="BU188" s="11"/>
      <c r="BV188" s="10"/>
      <c r="BW188" s="10"/>
      <c r="BX188" s="11"/>
      <c r="BY188" s="11"/>
      <c r="BZ188" s="11"/>
      <c r="CA188" s="44" t="str">
        <f t="shared" ref="CA188:CA208" si="361">IF(DA188=1," * El total de exámenes confirmados positivos por ISP NO DEBE SUPERAR el total de exámenes procesados. ","")</f>
        <v/>
      </c>
      <c r="CB188" s="44" t="str">
        <f t="shared" ref="CB188:CB208" si="362">IF(DB188=1," * La suma de exámenes procesados por sexo DEBE SER IGUAL al total de Procesados. ","")</f>
        <v/>
      </c>
      <c r="CC188" s="44" t="str">
        <f t="shared" ref="CC188:CC208" si="363">IF(DC188=1," * La suma de exámenes Confirmados positivos por ISP por sexo DEBE SER IGUAL al total de Procesados. ","")</f>
        <v/>
      </c>
      <c r="CD188" s="44" t="str">
        <f t="shared" ref="CD188:CD208" si="364">IF(DD188=1," * La suma de exámenes procesados Trans NO PUEDE Superar al total de Procesados. ","")</f>
        <v/>
      </c>
      <c r="CE188" s="44" t="str">
        <f t="shared" ref="CE188:CE208" si="365">IF(DE188=1," * La suma de exámenes confirmados positivos por ISP Trans NO PUEDE Superar al total de Procesados. ","")</f>
        <v/>
      </c>
      <c r="CF188" s="44" t="str">
        <f t="shared" ref="CF188:CF208" si="366">IF(DF188=1," * Los exámenes procesados de personas pertenecientes a Pueblos originarios NO PUEDE Superar al total de Procesados. ","")</f>
        <v/>
      </c>
      <c r="CG188" s="44" t="str">
        <f t="shared" ref="CG188:CG208" si="367">IF(DG188=1," * Los exámenes confirmados positivos por ISP de personas pertenecientes a Pueblos originarios NO PUEDE Superar al total de Procesados. ","")</f>
        <v/>
      </c>
      <c r="CH188" s="44" t="str">
        <f t="shared" ref="CH188:CH208" si="368">IF(DH188=1," * Los exámenes procesados de personas pertenecientes a Pueblos migrantes NO PUEDE Superar al total de Procesados. ","")</f>
        <v/>
      </c>
      <c r="CI188" s="44" t="str">
        <f t="shared" ref="CI188:CI208" si="369">IF(DI188=1," * Los exámenes confirmados positivos por ISP de personas pertenecientes a Pueblos Migrantes NO PUEDE Superar al total de Procesados. ","")</f>
        <v/>
      </c>
      <c r="CJ188" s="44"/>
      <c r="CK188" s="44"/>
      <c r="CL188" s="44"/>
      <c r="CM188" s="44"/>
      <c r="CN188" s="44"/>
      <c r="CO188" s="44"/>
      <c r="CP188" s="44"/>
      <c r="CQ188" s="44"/>
      <c r="CR188" s="44"/>
      <c r="CS188" s="44"/>
      <c r="CT188" s="44"/>
      <c r="CU188" s="44"/>
      <c r="CV188" s="44"/>
      <c r="CW188" s="44" t="str">
        <f t="shared" si="358"/>
        <v/>
      </c>
      <c r="CX188" s="44" t="str">
        <f t="shared" si="359"/>
        <v/>
      </c>
      <c r="CY188" s="44"/>
      <c r="CZ188" s="44"/>
      <c r="DA188" s="45">
        <f t="shared" ref="DA188:DA209" si="370">IF(C188&lt;D188,1,0)</f>
        <v>0</v>
      </c>
      <c r="DB188" s="45">
        <f t="shared" ref="DB188:DC209" si="371">IF(C188&lt;&gt;(AK188+AM188),1,0)</f>
        <v>0</v>
      </c>
      <c r="DC188" s="45">
        <f t="shared" si="371"/>
        <v>0</v>
      </c>
      <c r="DD188" s="45">
        <f t="shared" ref="DD188:DE209" si="372">IF(C188&lt;(AO188+AQ188),1,0)</f>
        <v>0</v>
      </c>
      <c r="DE188" s="45">
        <f t="shared" si="372"/>
        <v>0</v>
      </c>
      <c r="DF188" s="45">
        <f t="shared" ref="DF188:DF209" si="373">IF($C188&lt;AS188,1,0)</f>
        <v>0</v>
      </c>
      <c r="DG188" s="45">
        <f t="shared" ref="DG188:DG209" si="374">IF($D188&lt;AT188,1,0)</f>
        <v>0</v>
      </c>
      <c r="DH188" s="45">
        <f t="shared" ref="DH188:DH209" si="375">IF($C188&lt;AU188,1,0)</f>
        <v>0</v>
      </c>
      <c r="DI188" s="45">
        <f t="shared" ref="DI188:DI209" si="376">IF($D188&lt;AV188,1,0)</f>
        <v>0</v>
      </c>
      <c r="DJ188" s="45"/>
      <c r="DK188" s="45"/>
      <c r="DL188" s="45"/>
      <c r="DM188" s="45"/>
      <c r="DN188" s="45"/>
      <c r="DO188" s="45"/>
      <c r="DP188" s="45"/>
      <c r="DQ188" s="45"/>
      <c r="DR188" s="45"/>
      <c r="DS188" s="45"/>
      <c r="DT188" s="45"/>
      <c r="DU188" s="45"/>
      <c r="DV188" s="45"/>
      <c r="DW188" s="45">
        <f t="shared" si="360"/>
        <v>0</v>
      </c>
      <c r="DX188" s="45">
        <f t="shared" si="360"/>
        <v>0</v>
      </c>
    </row>
    <row r="189" spans="1:128" s="9" customFormat="1" x14ac:dyDescent="0.25">
      <c r="A189" s="533" t="s">
        <v>89</v>
      </c>
      <c r="B189" s="534"/>
      <c r="C189" s="47">
        <f t="shared" si="356"/>
        <v>0</v>
      </c>
      <c r="D189" s="110">
        <f t="shared" si="356"/>
        <v>0</v>
      </c>
      <c r="E189" s="35"/>
      <c r="F189" s="34"/>
      <c r="G189" s="35"/>
      <c r="H189" s="34"/>
      <c r="I189" s="35"/>
      <c r="J189" s="34"/>
      <c r="K189" s="35"/>
      <c r="L189" s="34"/>
      <c r="M189" s="39"/>
      <c r="N189" s="38"/>
      <c r="O189" s="39"/>
      <c r="P189" s="38"/>
      <c r="Q189" s="39"/>
      <c r="R189" s="38"/>
      <c r="S189" s="39"/>
      <c r="T189" s="38"/>
      <c r="U189" s="39"/>
      <c r="V189" s="38"/>
      <c r="W189" s="39"/>
      <c r="X189" s="38"/>
      <c r="Y189" s="39"/>
      <c r="Z189" s="38"/>
      <c r="AA189" s="39"/>
      <c r="AB189" s="38"/>
      <c r="AC189" s="39"/>
      <c r="AD189" s="38"/>
      <c r="AE189" s="39"/>
      <c r="AF189" s="38"/>
      <c r="AG189" s="35"/>
      <c r="AH189" s="36"/>
      <c r="AI189" s="35"/>
      <c r="AJ189" s="54"/>
      <c r="AK189" s="41"/>
      <c r="AL189" s="111"/>
      <c r="AM189" s="39"/>
      <c r="AN189" s="109"/>
      <c r="AO189" s="107"/>
      <c r="AP189" s="108"/>
      <c r="AQ189" s="37"/>
      <c r="AR189" s="109"/>
      <c r="AS189" s="107"/>
      <c r="AT189" s="109"/>
      <c r="AU189" s="107"/>
      <c r="AV189" s="108"/>
      <c r="AW189" s="107"/>
      <c r="AX189" s="108"/>
      <c r="AY189" s="43" t="str">
        <f t="shared" si="357"/>
        <v/>
      </c>
      <c r="AZ189" s="43"/>
      <c r="BA189" s="43"/>
      <c r="BB189" s="43"/>
      <c r="BC189" s="43"/>
      <c r="BD189" s="43"/>
      <c r="BE189" s="43"/>
      <c r="BF189" s="43"/>
      <c r="BG189" s="43"/>
      <c r="BH189" s="10"/>
      <c r="BI189" s="10"/>
      <c r="BJ189" s="10"/>
      <c r="BK189" s="10"/>
      <c r="BR189" s="10"/>
      <c r="BS189" s="10"/>
      <c r="BT189" s="10"/>
      <c r="BU189" s="11"/>
      <c r="BV189" s="10"/>
      <c r="BW189" s="10"/>
      <c r="BX189" s="11"/>
      <c r="BY189" s="11"/>
      <c r="BZ189" s="11"/>
      <c r="CA189" s="44" t="str">
        <f t="shared" si="361"/>
        <v/>
      </c>
      <c r="CB189" s="44" t="str">
        <f t="shared" si="362"/>
        <v/>
      </c>
      <c r="CC189" s="44" t="str">
        <f t="shared" si="363"/>
        <v/>
      </c>
      <c r="CD189" s="44" t="str">
        <f t="shared" si="364"/>
        <v/>
      </c>
      <c r="CE189" s="44" t="str">
        <f t="shared" si="365"/>
        <v/>
      </c>
      <c r="CF189" s="44" t="str">
        <f t="shared" si="366"/>
        <v/>
      </c>
      <c r="CG189" s="44" t="str">
        <f t="shared" si="367"/>
        <v/>
      </c>
      <c r="CH189" s="44" t="str">
        <f t="shared" si="368"/>
        <v/>
      </c>
      <c r="CI189" s="44" t="str">
        <f t="shared" si="369"/>
        <v/>
      </c>
      <c r="CJ189" s="44"/>
      <c r="CK189" s="44"/>
      <c r="CL189" s="44"/>
      <c r="CM189" s="44"/>
      <c r="CN189" s="44"/>
      <c r="CO189" s="44"/>
      <c r="CP189" s="44"/>
      <c r="CQ189" s="44"/>
      <c r="CR189" s="44"/>
      <c r="CS189" s="44"/>
      <c r="CT189" s="44"/>
      <c r="CU189" s="44"/>
      <c r="CV189" s="44"/>
      <c r="CW189" s="44" t="str">
        <f t="shared" si="358"/>
        <v/>
      </c>
      <c r="CX189" s="44" t="str">
        <f t="shared" si="359"/>
        <v/>
      </c>
      <c r="CY189" s="44"/>
      <c r="CZ189" s="44"/>
      <c r="DA189" s="45">
        <f t="shared" si="370"/>
        <v>0</v>
      </c>
      <c r="DB189" s="45">
        <f t="shared" si="371"/>
        <v>0</v>
      </c>
      <c r="DC189" s="45">
        <f t="shared" si="371"/>
        <v>0</v>
      </c>
      <c r="DD189" s="45">
        <f t="shared" si="372"/>
        <v>0</v>
      </c>
      <c r="DE189" s="45">
        <f t="shared" si="372"/>
        <v>0</v>
      </c>
      <c r="DF189" s="45">
        <f t="shared" si="373"/>
        <v>0</v>
      </c>
      <c r="DG189" s="45">
        <f t="shared" si="374"/>
        <v>0</v>
      </c>
      <c r="DH189" s="45">
        <f t="shared" si="375"/>
        <v>0</v>
      </c>
      <c r="DI189" s="45">
        <f t="shared" si="376"/>
        <v>0</v>
      </c>
      <c r="DJ189" s="45"/>
      <c r="DK189" s="45"/>
      <c r="DL189" s="45"/>
      <c r="DM189" s="45"/>
      <c r="DN189" s="45"/>
      <c r="DO189" s="45"/>
      <c r="DP189" s="45"/>
      <c r="DQ189" s="45"/>
      <c r="DR189" s="45"/>
      <c r="DS189" s="45"/>
      <c r="DT189" s="45"/>
      <c r="DU189" s="45"/>
      <c r="DV189" s="45"/>
      <c r="DW189" s="45">
        <f t="shared" si="360"/>
        <v>0</v>
      </c>
      <c r="DX189" s="45">
        <f t="shared" si="360"/>
        <v>0</v>
      </c>
    </row>
    <row r="190" spans="1:128" s="9" customFormat="1" x14ac:dyDescent="0.25">
      <c r="A190" s="533" t="s">
        <v>47</v>
      </c>
      <c r="B190" s="534"/>
      <c r="C190" s="47">
        <f>+O190+Q190+S190+U190+W190+Y190+AA190+AC190+AE190+AG190+AI190</f>
        <v>0</v>
      </c>
      <c r="D190" s="112">
        <f>+P190+R190+T190+V190+X190+Z190+AB190+AD190+AF190+AH190+AJ190</f>
        <v>0</v>
      </c>
      <c r="E190" s="35"/>
      <c r="F190" s="34"/>
      <c r="G190" s="35"/>
      <c r="H190" s="34"/>
      <c r="I190" s="35"/>
      <c r="J190" s="34"/>
      <c r="K190" s="35"/>
      <c r="L190" s="34"/>
      <c r="M190" s="35"/>
      <c r="N190" s="34"/>
      <c r="O190" s="39"/>
      <c r="P190" s="38"/>
      <c r="Q190" s="39"/>
      <c r="R190" s="38"/>
      <c r="S190" s="39"/>
      <c r="T190" s="38"/>
      <c r="U190" s="39"/>
      <c r="V190" s="38"/>
      <c r="W190" s="39"/>
      <c r="X190" s="38"/>
      <c r="Y190" s="39"/>
      <c r="Z190" s="38"/>
      <c r="AA190" s="39"/>
      <c r="AB190" s="38"/>
      <c r="AC190" s="39"/>
      <c r="AD190" s="38"/>
      <c r="AE190" s="39"/>
      <c r="AF190" s="38"/>
      <c r="AG190" s="39"/>
      <c r="AH190" s="38"/>
      <c r="AI190" s="39"/>
      <c r="AJ190" s="40"/>
      <c r="AK190" s="37"/>
      <c r="AL190" s="108"/>
      <c r="AM190" s="39"/>
      <c r="AN190" s="109"/>
      <c r="AO190" s="107"/>
      <c r="AP190" s="108"/>
      <c r="AQ190" s="37"/>
      <c r="AR190" s="109"/>
      <c r="AS190" s="107"/>
      <c r="AT190" s="109"/>
      <c r="AU190" s="107"/>
      <c r="AV190" s="108"/>
      <c r="AW190" s="107"/>
      <c r="AX190" s="108"/>
      <c r="AY190" s="43" t="str">
        <f t="shared" si="357"/>
        <v/>
      </c>
      <c r="AZ190" s="43"/>
      <c r="BA190" s="43"/>
      <c r="BB190" s="43"/>
      <c r="BC190" s="43"/>
      <c r="BD190" s="43"/>
      <c r="BE190" s="43"/>
      <c r="BF190" s="43"/>
      <c r="BG190" s="43"/>
      <c r="BH190" s="10"/>
      <c r="BI190" s="10"/>
      <c r="BJ190" s="10"/>
      <c r="BK190" s="10"/>
      <c r="BR190" s="10"/>
      <c r="BS190" s="10"/>
      <c r="BT190" s="10"/>
      <c r="BU190" s="11"/>
      <c r="BV190" s="10"/>
      <c r="BW190" s="10"/>
      <c r="BX190" s="11"/>
      <c r="BY190" s="11"/>
      <c r="BZ190" s="11"/>
      <c r="CA190" s="44" t="str">
        <f t="shared" si="361"/>
        <v/>
      </c>
      <c r="CB190" s="44" t="str">
        <f t="shared" si="362"/>
        <v/>
      </c>
      <c r="CC190" s="44" t="str">
        <f t="shared" si="363"/>
        <v/>
      </c>
      <c r="CD190" s="44" t="str">
        <f t="shared" si="364"/>
        <v/>
      </c>
      <c r="CE190" s="44" t="str">
        <f t="shared" si="365"/>
        <v/>
      </c>
      <c r="CF190" s="44" t="str">
        <f t="shared" si="366"/>
        <v/>
      </c>
      <c r="CG190" s="44" t="str">
        <f t="shared" si="367"/>
        <v/>
      </c>
      <c r="CH190" s="44" t="str">
        <f t="shared" si="368"/>
        <v/>
      </c>
      <c r="CI190" s="44" t="str">
        <f t="shared" si="369"/>
        <v/>
      </c>
      <c r="CJ190" s="44"/>
      <c r="CK190" s="44"/>
      <c r="CL190" s="44"/>
      <c r="CM190" s="44"/>
      <c r="CN190" s="44"/>
      <c r="CO190" s="44"/>
      <c r="CP190" s="44"/>
      <c r="CQ190" s="44"/>
      <c r="CR190" s="44"/>
      <c r="CS190" s="44"/>
      <c r="CT190" s="44"/>
      <c r="CU190" s="44"/>
      <c r="CV190" s="44"/>
      <c r="CW190" s="44" t="str">
        <f t="shared" si="358"/>
        <v/>
      </c>
      <c r="CX190" s="44" t="str">
        <f t="shared" si="359"/>
        <v/>
      </c>
      <c r="CY190" s="44"/>
      <c r="CZ190" s="44"/>
      <c r="DA190" s="45">
        <f t="shared" si="370"/>
        <v>0</v>
      </c>
      <c r="DB190" s="45">
        <f t="shared" si="371"/>
        <v>0</v>
      </c>
      <c r="DC190" s="45">
        <f t="shared" si="371"/>
        <v>0</v>
      </c>
      <c r="DD190" s="45">
        <f t="shared" si="372"/>
        <v>0</v>
      </c>
      <c r="DE190" s="45">
        <f t="shared" si="372"/>
        <v>0</v>
      </c>
      <c r="DF190" s="45">
        <f t="shared" si="373"/>
        <v>0</v>
      </c>
      <c r="DG190" s="45">
        <f t="shared" si="374"/>
        <v>0</v>
      </c>
      <c r="DH190" s="45">
        <f t="shared" si="375"/>
        <v>0</v>
      </c>
      <c r="DI190" s="45">
        <f t="shared" si="376"/>
        <v>0</v>
      </c>
      <c r="DJ190" s="45"/>
      <c r="DK190" s="45"/>
      <c r="DL190" s="45"/>
      <c r="DM190" s="45"/>
      <c r="DN190" s="45"/>
      <c r="DO190" s="45"/>
      <c r="DP190" s="45"/>
      <c r="DQ190" s="45"/>
      <c r="DR190" s="45"/>
      <c r="DS190" s="45"/>
      <c r="DT190" s="45"/>
      <c r="DU190" s="45"/>
      <c r="DV190" s="45"/>
      <c r="DW190" s="45">
        <f t="shared" si="360"/>
        <v>0</v>
      </c>
      <c r="DX190" s="45">
        <f t="shared" si="360"/>
        <v>0</v>
      </c>
    </row>
    <row r="191" spans="1:128" s="9" customFormat="1" x14ac:dyDescent="0.25">
      <c r="A191" s="533" t="s">
        <v>53</v>
      </c>
      <c r="B191" s="534"/>
      <c r="C191" s="47">
        <f>+E191+G191+I191+K191+M191+O191+Q191+S191+U191+W191+Y191+AA191+AC191+AE191+AG191+AI191</f>
        <v>0</v>
      </c>
      <c r="D191" s="112">
        <f>+F191+H191+J191+L191+N191+P191+R191+T191+V191+X191+Z191+AB191+AD191+AF191+AH191+AJ191</f>
        <v>0</v>
      </c>
      <c r="E191" s="39"/>
      <c r="F191" s="38"/>
      <c r="G191" s="39"/>
      <c r="H191" s="38"/>
      <c r="I191" s="39"/>
      <c r="J191" s="38"/>
      <c r="K191" s="39"/>
      <c r="L191" s="38"/>
      <c r="M191" s="39"/>
      <c r="N191" s="38"/>
      <c r="O191" s="39"/>
      <c r="P191" s="38"/>
      <c r="Q191" s="39"/>
      <c r="R191" s="38"/>
      <c r="S191" s="39"/>
      <c r="T191" s="38"/>
      <c r="U191" s="39"/>
      <c r="V191" s="38"/>
      <c r="W191" s="39"/>
      <c r="X191" s="38"/>
      <c r="Y191" s="39"/>
      <c r="Z191" s="38"/>
      <c r="AA191" s="39"/>
      <c r="AB191" s="38"/>
      <c r="AC191" s="39"/>
      <c r="AD191" s="38"/>
      <c r="AE191" s="39"/>
      <c r="AF191" s="38"/>
      <c r="AG191" s="39"/>
      <c r="AH191" s="38"/>
      <c r="AI191" s="39"/>
      <c r="AJ191" s="40"/>
      <c r="AK191" s="155"/>
      <c r="AL191" s="114"/>
      <c r="AM191" s="115"/>
      <c r="AN191" s="109"/>
      <c r="AO191" s="107"/>
      <c r="AP191" s="108"/>
      <c r="AQ191" s="37"/>
      <c r="AR191" s="109"/>
      <c r="AS191" s="107"/>
      <c r="AT191" s="109"/>
      <c r="AU191" s="107"/>
      <c r="AV191" s="108"/>
      <c r="AW191" s="107"/>
      <c r="AX191" s="108"/>
      <c r="AY191" s="43" t="str">
        <f t="shared" si="357"/>
        <v/>
      </c>
      <c r="AZ191" s="43"/>
      <c r="BA191" s="43"/>
      <c r="BB191" s="43"/>
      <c r="BC191" s="43"/>
      <c r="BD191" s="43"/>
      <c r="BE191" s="43"/>
      <c r="BF191" s="43"/>
      <c r="BG191" s="43"/>
      <c r="BH191" s="10"/>
      <c r="BI191" s="10"/>
      <c r="BJ191" s="10"/>
      <c r="BK191" s="10"/>
      <c r="BR191" s="10"/>
      <c r="BS191" s="10"/>
      <c r="BT191" s="10"/>
      <c r="BU191" s="11"/>
      <c r="BV191" s="10"/>
      <c r="BW191" s="10"/>
      <c r="BX191" s="11"/>
      <c r="BY191" s="11"/>
      <c r="BZ191" s="11"/>
      <c r="CA191" s="44" t="str">
        <f t="shared" si="361"/>
        <v/>
      </c>
      <c r="CB191" s="44" t="str">
        <f t="shared" si="362"/>
        <v/>
      </c>
      <c r="CC191" s="44" t="str">
        <f t="shared" si="363"/>
        <v/>
      </c>
      <c r="CD191" s="44" t="str">
        <f t="shared" si="364"/>
        <v/>
      </c>
      <c r="CE191" s="44" t="str">
        <f t="shared" si="365"/>
        <v/>
      </c>
      <c r="CF191" s="44" t="str">
        <f t="shared" si="366"/>
        <v/>
      </c>
      <c r="CG191" s="44" t="str">
        <f t="shared" si="367"/>
        <v/>
      </c>
      <c r="CH191" s="44" t="str">
        <f t="shared" si="368"/>
        <v/>
      </c>
      <c r="CI191" s="44" t="str">
        <f t="shared" si="369"/>
        <v/>
      </c>
      <c r="CJ191" s="44"/>
      <c r="CK191" s="44"/>
      <c r="CL191" s="44"/>
      <c r="CM191" s="44"/>
      <c r="CN191" s="44"/>
      <c r="CO191" s="44"/>
      <c r="CP191" s="44"/>
      <c r="CQ191" s="44"/>
      <c r="CR191" s="44"/>
      <c r="CS191" s="44"/>
      <c r="CT191" s="44"/>
      <c r="CU191" s="44"/>
      <c r="CV191" s="44"/>
      <c r="CW191" s="44" t="str">
        <f t="shared" si="358"/>
        <v/>
      </c>
      <c r="CX191" s="44" t="str">
        <f t="shared" si="359"/>
        <v/>
      </c>
      <c r="CY191" s="44"/>
      <c r="CZ191" s="44"/>
      <c r="DA191" s="45">
        <f t="shared" si="370"/>
        <v>0</v>
      </c>
      <c r="DB191" s="45">
        <f t="shared" si="371"/>
        <v>0</v>
      </c>
      <c r="DC191" s="45">
        <f t="shared" si="371"/>
        <v>0</v>
      </c>
      <c r="DD191" s="45">
        <f t="shared" si="372"/>
        <v>0</v>
      </c>
      <c r="DE191" s="45">
        <f t="shared" si="372"/>
        <v>0</v>
      </c>
      <c r="DF191" s="45">
        <f t="shared" si="373"/>
        <v>0</v>
      </c>
      <c r="DG191" s="45">
        <f t="shared" si="374"/>
        <v>0</v>
      </c>
      <c r="DH191" s="45">
        <f t="shared" si="375"/>
        <v>0</v>
      </c>
      <c r="DI191" s="45">
        <f t="shared" si="376"/>
        <v>0</v>
      </c>
      <c r="DJ191" s="45"/>
      <c r="DK191" s="45"/>
      <c r="DL191" s="45"/>
      <c r="DM191" s="45"/>
      <c r="DN191" s="45"/>
      <c r="DO191" s="45"/>
      <c r="DP191" s="45"/>
      <c r="DQ191" s="45"/>
      <c r="DR191" s="45"/>
      <c r="DS191" s="45"/>
      <c r="DT191" s="45"/>
      <c r="DU191" s="45"/>
      <c r="DV191" s="45"/>
      <c r="DW191" s="45">
        <f t="shared" si="360"/>
        <v>0</v>
      </c>
      <c r="DX191" s="45">
        <f t="shared" si="360"/>
        <v>0</v>
      </c>
    </row>
    <row r="192" spans="1:128" s="9" customFormat="1" x14ac:dyDescent="0.25">
      <c r="A192" s="533" t="s">
        <v>90</v>
      </c>
      <c r="B192" s="534"/>
      <c r="C192" s="47">
        <f>+E192+G192+I192+K192+M192+O192+Q192+S192+U192+W192+Y192+AA192+AC192+AE192+AG192+AI192</f>
        <v>0</v>
      </c>
      <c r="D192" s="110">
        <f>+F192+H192+J192+L192+N192+P192+R192+T192+V192+X192+Z192+AB192+AD192+AF192+AH192+AJ192</f>
        <v>0</v>
      </c>
      <c r="E192" s="39"/>
      <c r="F192" s="38"/>
      <c r="G192" s="39"/>
      <c r="H192" s="38"/>
      <c r="I192" s="39"/>
      <c r="J192" s="38"/>
      <c r="K192" s="39"/>
      <c r="L192" s="38"/>
      <c r="M192" s="39"/>
      <c r="N192" s="38"/>
      <c r="O192" s="39"/>
      <c r="P192" s="38"/>
      <c r="Q192" s="39"/>
      <c r="R192" s="38"/>
      <c r="S192" s="39"/>
      <c r="T192" s="38"/>
      <c r="U192" s="39"/>
      <c r="V192" s="38"/>
      <c r="W192" s="39"/>
      <c r="X192" s="38"/>
      <c r="Y192" s="39"/>
      <c r="Z192" s="38"/>
      <c r="AA192" s="39"/>
      <c r="AB192" s="38"/>
      <c r="AC192" s="39"/>
      <c r="AD192" s="38"/>
      <c r="AE192" s="39"/>
      <c r="AF192" s="38"/>
      <c r="AG192" s="39"/>
      <c r="AH192" s="38"/>
      <c r="AI192" s="39"/>
      <c r="AJ192" s="38"/>
      <c r="AK192" s="107"/>
      <c r="AL192" s="108"/>
      <c r="AM192" s="39"/>
      <c r="AN192" s="109"/>
      <c r="AO192" s="107"/>
      <c r="AP192" s="108"/>
      <c r="AQ192" s="37"/>
      <c r="AR192" s="109"/>
      <c r="AS192" s="107"/>
      <c r="AT192" s="109"/>
      <c r="AU192" s="107"/>
      <c r="AV192" s="108"/>
      <c r="AW192" s="107"/>
      <c r="AX192" s="108"/>
      <c r="AY192" s="43" t="str">
        <f t="shared" si="357"/>
        <v/>
      </c>
      <c r="AZ192" s="43"/>
      <c r="BA192" s="43"/>
      <c r="BB192" s="43"/>
      <c r="BC192" s="43"/>
      <c r="BD192" s="43"/>
      <c r="BE192" s="43"/>
      <c r="BF192" s="43"/>
      <c r="BG192" s="43"/>
      <c r="BH192" s="10"/>
      <c r="BI192" s="10"/>
      <c r="BJ192" s="10"/>
      <c r="BK192" s="10"/>
      <c r="BR192" s="10"/>
      <c r="BS192" s="10"/>
      <c r="BT192" s="10"/>
      <c r="BU192" s="11"/>
      <c r="BV192" s="10"/>
      <c r="BW192" s="10"/>
      <c r="BX192" s="11"/>
      <c r="BY192" s="11"/>
      <c r="BZ192" s="11"/>
      <c r="CA192" s="44" t="str">
        <f t="shared" si="361"/>
        <v/>
      </c>
      <c r="CB192" s="44" t="str">
        <f t="shared" si="362"/>
        <v/>
      </c>
      <c r="CC192" s="44" t="str">
        <f t="shared" si="363"/>
        <v/>
      </c>
      <c r="CD192" s="44" t="str">
        <f t="shared" si="364"/>
        <v/>
      </c>
      <c r="CE192" s="44" t="str">
        <f t="shared" si="365"/>
        <v/>
      </c>
      <c r="CF192" s="44" t="str">
        <f t="shared" si="366"/>
        <v/>
      </c>
      <c r="CG192" s="44" t="str">
        <f t="shared" si="367"/>
        <v/>
      </c>
      <c r="CH192" s="44" t="str">
        <f t="shared" si="368"/>
        <v/>
      </c>
      <c r="CI192" s="44" t="str">
        <f t="shared" si="369"/>
        <v/>
      </c>
      <c r="CJ192" s="44"/>
      <c r="CK192" s="44"/>
      <c r="CL192" s="44"/>
      <c r="CM192" s="44"/>
      <c r="CN192" s="44"/>
      <c r="CO192" s="44"/>
      <c r="CP192" s="44"/>
      <c r="CQ192" s="44"/>
      <c r="CR192" s="44"/>
      <c r="CS192" s="44"/>
      <c r="CT192" s="44"/>
      <c r="CU192" s="44"/>
      <c r="CV192" s="44"/>
      <c r="CW192" s="44" t="str">
        <f t="shared" si="358"/>
        <v/>
      </c>
      <c r="CX192" s="44" t="str">
        <f t="shared" si="359"/>
        <v/>
      </c>
      <c r="CY192" s="44"/>
      <c r="CZ192" s="44"/>
      <c r="DA192" s="45">
        <f t="shared" si="370"/>
        <v>0</v>
      </c>
      <c r="DB192" s="45">
        <f t="shared" si="371"/>
        <v>0</v>
      </c>
      <c r="DC192" s="45">
        <f t="shared" si="371"/>
        <v>0</v>
      </c>
      <c r="DD192" s="45">
        <f t="shared" si="372"/>
        <v>0</v>
      </c>
      <c r="DE192" s="45">
        <f t="shared" si="372"/>
        <v>0</v>
      </c>
      <c r="DF192" s="45">
        <f t="shared" si="373"/>
        <v>0</v>
      </c>
      <c r="DG192" s="45">
        <f t="shared" si="374"/>
        <v>0</v>
      </c>
      <c r="DH192" s="45">
        <f t="shared" si="375"/>
        <v>0</v>
      </c>
      <c r="DI192" s="45">
        <f t="shared" si="376"/>
        <v>0</v>
      </c>
      <c r="DJ192" s="45"/>
      <c r="DK192" s="45"/>
      <c r="DL192" s="45"/>
      <c r="DM192" s="45"/>
      <c r="DN192" s="45"/>
      <c r="DO192" s="45"/>
      <c r="DP192" s="45"/>
      <c r="DQ192" s="45"/>
      <c r="DR192" s="45"/>
      <c r="DS192" s="45"/>
      <c r="DT192" s="45"/>
      <c r="DU192" s="45"/>
      <c r="DV192" s="45"/>
      <c r="DW192" s="45">
        <f t="shared" si="360"/>
        <v>0</v>
      </c>
      <c r="DX192" s="45">
        <f t="shared" si="360"/>
        <v>0</v>
      </c>
    </row>
    <row r="193" spans="1:128" s="9" customFormat="1" ht="15" customHeight="1" x14ac:dyDescent="0.25">
      <c r="A193" s="535" t="s">
        <v>91</v>
      </c>
      <c r="B193" s="536"/>
      <c r="C193" s="47">
        <f>+O193+Q193+S193+U193+W193+Y193+AA193+AC193+AE193+AG193+AI193</f>
        <v>0</v>
      </c>
      <c r="D193" s="110">
        <f>+P193+R193+T193+V193+X193+Z193+AB193+AD193+AF193+AH193+AJ193</f>
        <v>0</v>
      </c>
      <c r="E193" s="35"/>
      <c r="F193" s="34"/>
      <c r="G193" s="35"/>
      <c r="H193" s="34"/>
      <c r="I193" s="35"/>
      <c r="J193" s="34"/>
      <c r="K193" s="35"/>
      <c r="L193" s="34"/>
      <c r="M193" s="35"/>
      <c r="N193" s="34"/>
      <c r="O193" s="39"/>
      <c r="P193" s="38"/>
      <c r="Q193" s="39"/>
      <c r="R193" s="38"/>
      <c r="S193" s="39"/>
      <c r="T193" s="38"/>
      <c r="U193" s="39"/>
      <c r="V193" s="38"/>
      <c r="W193" s="39"/>
      <c r="X193" s="38"/>
      <c r="Y193" s="39"/>
      <c r="Z193" s="38"/>
      <c r="AA193" s="39"/>
      <c r="AB193" s="38"/>
      <c r="AC193" s="39"/>
      <c r="AD193" s="38"/>
      <c r="AE193" s="39"/>
      <c r="AF193" s="38"/>
      <c r="AG193" s="39"/>
      <c r="AH193" s="38"/>
      <c r="AI193" s="39"/>
      <c r="AJ193" s="38"/>
      <c r="AK193" s="107"/>
      <c r="AL193" s="108"/>
      <c r="AM193" s="39"/>
      <c r="AN193" s="109"/>
      <c r="AO193" s="107"/>
      <c r="AP193" s="108"/>
      <c r="AQ193" s="37"/>
      <c r="AR193" s="109"/>
      <c r="AS193" s="107"/>
      <c r="AT193" s="109"/>
      <c r="AU193" s="107"/>
      <c r="AV193" s="108"/>
      <c r="AW193" s="107"/>
      <c r="AX193" s="108"/>
      <c r="AY193" s="43" t="str">
        <f t="shared" si="357"/>
        <v/>
      </c>
      <c r="AZ193" s="43"/>
      <c r="BA193" s="43"/>
      <c r="BB193" s="43"/>
      <c r="BC193" s="43"/>
      <c r="BD193" s="43"/>
      <c r="BE193" s="43"/>
      <c r="BF193" s="43"/>
      <c r="BG193" s="43"/>
      <c r="BH193" s="10"/>
      <c r="BI193" s="10"/>
      <c r="BJ193" s="10"/>
      <c r="BK193" s="10"/>
      <c r="BR193" s="10"/>
      <c r="BS193" s="10"/>
      <c r="BT193" s="10"/>
      <c r="BU193" s="11"/>
      <c r="BV193" s="10"/>
      <c r="BW193" s="10"/>
      <c r="BX193" s="11"/>
      <c r="BY193" s="11"/>
      <c r="BZ193" s="11"/>
      <c r="CA193" s="44" t="str">
        <f t="shared" si="361"/>
        <v/>
      </c>
      <c r="CB193" s="44" t="str">
        <f t="shared" si="362"/>
        <v/>
      </c>
      <c r="CC193" s="44" t="str">
        <f t="shared" si="363"/>
        <v/>
      </c>
      <c r="CD193" s="44" t="str">
        <f t="shared" si="364"/>
        <v/>
      </c>
      <c r="CE193" s="44" t="str">
        <f t="shared" si="365"/>
        <v/>
      </c>
      <c r="CF193" s="44" t="str">
        <f t="shared" si="366"/>
        <v/>
      </c>
      <c r="CG193" s="44" t="str">
        <f t="shared" si="367"/>
        <v/>
      </c>
      <c r="CH193" s="44" t="str">
        <f t="shared" si="368"/>
        <v/>
      </c>
      <c r="CI193" s="44" t="str">
        <f t="shared" si="369"/>
        <v/>
      </c>
      <c r="CJ193" s="44"/>
      <c r="CK193" s="44"/>
      <c r="CL193" s="44"/>
      <c r="CM193" s="44"/>
      <c r="CN193" s="44"/>
      <c r="CO193" s="44"/>
      <c r="CP193" s="44"/>
      <c r="CQ193" s="44"/>
      <c r="CR193" s="44"/>
      <c r="CS193" s="44"/>
      <c r="CT193" s="44"/>
      <c r="CU193" s="44"/>
      <c r="CV193" s="44"/>
      <c r="CW193" s="44" t="str">
        <f t="shared" si="358"/>
        <v/>
      </c>
      <c r="CX193" s="44" t="str">
        <f t="shared" si="359"/>
        <v/>
      </c>
      <c r="CY193" s="44"/>
      <c r="CZ193" s="44"/>
      <c r="DA193" s="45">
        <f t="shared" si="370"/>
        <v>0</v>
      </c>
      <c r="DB193" s="45">
        <f t="shared" si="371"/>
        <v>0</v>
      </c>
      <c r="DC193" s="45">
        <f t="shared" si="371"/>
        <v>0</v>
      </c>
      <c r="DD193" s="45">
        <f t="shared" si="372"/>
        <v>0</v>
      </c>
      <c r="DE193" s="45">
        <f t="shared" si="372"/>
        <v>0</v>
      </c>
      <c r="DF193" s="45">
        <f t="shared" si="373"/>
        <v>0</v>
      </c>
      <c r="DG193" s="45">
        <f t="shared" si="374"/>
        <v>0</v>
      </c>
      <c r="DH193" s="45">
        <f t="shared" si="375"/>
        <v>0</v>
      </c>
      <c r="DI193" s="45">
        <f t="shared" si="376"/>
        <v>0</v>
      </c>
      <c r="DJ193" s="45"/>
      <c r="DK193" s="45"/>
      <c r="DL193" s="45"/>
      <c r="DM193" s="45"/>
      <c r="DN193" s="45"/>
      <c r="DO193" s="45"/>
      <c r="DP193" s="45"/>
      <c r="DQ193" s="45"/>
      <c r="DR193" s="45"/>
      <c r="DS193" s="45"/>
      <c r="DT193" s="45"/>
      <c r="DU193" s="45"/>
      <c r="DV193" s="45"/>
      <c r="DW193" s="45">
        <f t="shared" si="360"/>
        <v>0</v>
      </c>
      <c r="DX193" s="45">
        <f t="shared" si="360"/>
        <v>0</v>
      </c>
    </row>
    <row r="194" spans="1:128" s="9" customFormat="1" x14ac:dyDescent="0.25">
      <c r="A194" s="533" t="s">
        <v>50</v>
      </c>
      <c r="B194" s="534"/>
      <c r="C194" s="47">
        <f>+O194+Q194+S194+U194+W194+Y194+AA194+AC194+AE194+AG194+AI194</f>
        <v>0</v>
      </c>
      <c r="D194" s="110">
        <f>+P194+R194+T194+V194+X194+Z194+AB194+AD194+AF194+AH194+AJ194</f>
        <v>0</v>
      </c>
      <c r="E194" s="35"/>
      <c r="F194" s="34"/>
      <c r="G194" s="35"/>
      <c r="H194" s="34"/>
      <c r="I194" s="35"/>
      <c r="J194" s="34"/>
      <c r="K194" s="35"/>
      <c r="L194" s="34"/>
      <c r="M194" s="35"/>
      <c r="N194" s="34"/>
      <c r="O194" s="39"/>
      <c r="P194" s="38"/>
      <c r="Q194" s="39"/>
      <c r="R194" s="38"/>
      <c r="S194" s="39"/>
      <c r="T194" s="38"/>
      <c r="U194" s="39"/>
      <c r="V194" s="38"/>
      <c r="W194" s="39"/>
      <c r="X194" s="38"/>
      <c r="Y194" s="39"/>
      <c r="Z194" s="38"/>
      <c r="AA194" s="39"/>
      <c r="AB194" s="38"/>
      <c r="AC194" s="39"/>
      <c r="AD194" s="38"/>
      <c r="AE194" s="39"/>
      <c r="AF194" s="38"/>
      <c r="AG194" s="39"/>
      <c r="AH194" s="38"/>
      <c r="AI194" s="39"/>
      <c r="AJ194" s="38"/>
      <c r="AK194" s="107"/>
      <c r="AL194" s="108"/>
      <c r="AM194" s="39"/>
      <c r="AN194" s="109"/>
      <c r="AO194" s="107"/>
      <c r="AP194" s="108"/>
      <c r="AQ194" s="37"/>
      <c r="AR194" s="109"/>
      <c r="AS194" s="107"/>
      <c r="AT194" s="109"/>
      <c r="AU194" s="107"/>
      <c r="AV194" s="108"/>
      <c r="AW194" s="107"/>
      <c r="AX194" s="108"/>
      <c r="AY194" s="43" t="str">
        <f t="shared" si="357"/>
        <v/>
      </c>
      <c r="AZ194" s="43"/>
      <c r="BA194" s="43"/>
      <c r="BB194" s="43"/>
      <c r="BC194" s="43"/>
      <c r="BD194" s="43"/>
      <c r="BE194" s="43"/>
      <c r="BF194" s="43"/>
      <c r="BG194" s="43"/>
      <c r="BH194" s="10"/>
      <c r="BI194" s="10"/>
      <c r="BJ194" s="10"/>
      <c r="BK194" s="10"/>
      <c r="BR194" s="10"/>
      <c r="BS194" s="10"/>
      <c r="BT194" s="10"/>
      <c r="BU194" s="11"/>
      <c r="BV194" s="10"/>
      <c r="BW194" s="10"/>
      <c r="BX194" s="11"/>
      <c r="BY194" s="11"/>
      <c r="BZ194" s="11"/>
      <c r="CA194" s="44" t="str">
        <f t="shared" si="361"/>
        <v/>
      </c>
      <c r="CB194" s="44" t="str">
        <f t="shared" si="362"/>
        <v/>
      </c>
      <c r="CC194" s="44" t="str">
        <f t="shared" si="363"/>
        <v/>
      </c>
      <c r="CD194" s="44" t="str">
        <f t="shared" si="364"/>
        <v/>
      </c>
      <c r="CE194" s="44" t="str">
        <f t="shared" si="365"/>
        <v/>
      </c>
      <c r="CF194" s="44" t="str">
        <f t="shared" si="366"/>
        <v/>
      </c>
      <c r="CG194" s="44" t="str">
        <f t="shared" si="367"/>
        <v/>
      </c>
      <c r="CH194" s="44" t="str">
        <f t="shared" si="368"/>
        <v/>
      </c>
      <c r="CI194" s="44" t="str">
        <f t="shared" si="369"/>
        <v/>
      </c>
      <c r="CJ194" s="44"/>
      <c r="CK194" s="44"/>
      <c r="CL194" s="44"/>
      <c r="CM194" s="44"/>
      <c r="CN194" s="44"/>
      <c r="CO194" s="44"/>
      <c r="CP194" s="44"/>
      <c r="CQ194" s="44"/>
      <c r="CR194" s="44"/>
      <c r="CS194" s="44"/>
      <c r="CT194" s="44"/>
      <c r="CU194" s="44"/>
      <c r="CV194" s="44"/>
      <c r="CW194" s="44" t="str">
        <f t="shared" si="358"/>
        <v/>
      </c>
      <c r="CX194" s="44" t="str">
        <f t="shared" si="359"/>
        <v/>
      </c>
      <c r="CY194" s="44"/>
      <c r="CZ194" s="44"/>
      <c r="DA194" s="45">
        <f t="shared" si="370"/>
        <v>0</v>
      </c>
      <c r="DB194" s="45">
        <f t="shared" si="371"/>
        <v>0</v>
      </c>
      <c r="DC194" s="45">
        <f t="shared" si="371"/>
        <v>0</v>
      </c>
      <c r="DD194" s="45">
        <f t="shared" si="372"/>
        <v>0</v>
      </c>
      <c r="DE194" s="45">
        <f t="shared" si="372"/>
        <v>0</v>
      </c>
      <c r="DF194" s="45">
        <f t="shared" si="373"/>
        <v>0</v>
      </c>
      <c r="DG194" s="45">
        <f t="shared" si="374"/>
        <v>0</v>
      </c>
      <c r="DH194" s="45">
        <f t="shared" si="375"/>
        <v>0</v>
      </c>
      <c r="DI194" s="45">
        <f t="shared" si="376"/>
        <v>0</v>
      </c>
      <c r="DJ194" s="45"/>
      <c r="DK194" s="45"/>
      <c r="DL194" s="45"/>
      <c r="DM194" s="45"/>
      <c r="DN194" s="45"/>
      <c r="DO194" s="45"/>
      <c r="DP194" s="45"/>
      <c r="DQ194" s="45"/>
      <c r="DR194" s="45"/>
      <c r="DS194" s="45"/>
      <c r="DT194" s="45"/>
      <c r="DU194" s="45"/>
      <c r="DV194" s="45"/>
      <c r="DW194" s="45">
        <f t="shared" si="360"/>
        <v>0</v>
      </c>
      <c r="DX194" s="45">
        <f t="shared" si="360"/>
        <v>0</v>
      </c>
    </row>
    <row r="195" spans="1:128" s="9" customFormat="1" x14ac:dyDescent="0.25">
      <c r="A195" s="537" t="s">
        <v>92</v>
      </c>
      <c r="B195" s="538"/>
      <c r="C195" s="116">
        <f>+E195+G195+I195+K195+M195+O195+Q195+S195+U195+W195+Y195+AA195+AC195+AE195+AG195+AI195</f>
        <v>0</v>
      </c>
      <c r="D195" s="117">
        <f>+F195+H195+J195+L195+N195+P195+R195+T195+V195+X195+Z195+AB195+AD195+AF195+AH195+AJ195</f>
        <v>0</v>
      </c>
      <c r="E195" s="118"/>
      <c r="F195" s="119"/>
      <c r="G195" s="118"/>
      <c r="H195" s="119"/>
      <c r="I195" s="118"/>
      <c r="J195" s="119"/>
      <c r="K195" s="118"/>
      <c r="L195" s="119"/>
      <c r="M195" s="118"/>
      <c r="N195" s="119"/>
      <c r="O195" s="118"/>
      <c r="P195" s="119"/>
      <c r="Q195" s="118"/>
      <c r="R195" s="119"/>
      <c r="S195" s="118"/>
      <c r="T195" s="119"/>
      <c r="U195" s="118"/>
      <c r="V195" s="119"/>
      <c r="W195" s="118"/>
      <c r="X195" s="119"/>
      <c r="Y195" s="118"/>
      <c r="Z195" s="119"/>
      <c r="AA195" s="118"/>
      <c r="AB195" s="119"/>
      <c r="AC195" s="118"/>
      <c r="AD195" s="119"/>
      <c r="AE195" s="118"/>
      <c r="AF195" s="119"/>
      <c r="AG195" s="118"/>
      <c r="AH195" s="119"/>
      <c r="AI195" s="118"/>
      <c r="AJ195" s="119"/>
      <c r="AK195" s="120"/>
      <c r="AL195" s="121"/>
      <c r="AM195" s="118"/>
      <c r="AN195" s="122"/>
      <c r="AO195" s="120"/>
      <c r="AP195" s="121"/>
      <c r="AQ195" s="123"/>
      <c r="AR195" s="122"/>
      <c r="AS195" s="120"/>
      <c r="AT195" s="122"/>
      <c r="AU195" s="120"/>
      <c r="AV195" s="121"/>
      <c r="AW195" s="120"/>
      <c r="AX195" s="121"/>
      <c r="AY195" s="43" t="str">
        <f t="shared" si="357"/>
        <v/>
      </c>
      <c r="AZ195" s="43"/>
      <c r="BA195" s="43"/>
      <c r="BB195" s="43"/>
      <c r="BC195" s="43"/>
      <c r="BD195" s="43"/>
      <c r="BE195" s="43"/>
      <c r="BF195" s="43"/>
      <c r="BG195" s="43"/>
      <c r="BH195" s="10"/>
      <c r="BI195" s="10"/>
      <c r="BJ195" s="10"/>
      <c r="BK195" s="10"/>
      <c r="BR195" s="10"/>
      <c r="BS195" s="10"/>
      <c r="BT195" s="10"/>
      <c r="BU195" s="11"/>
      <c r="BV195" s="10"/>
      <c r="BW195" s="10"/>
      <c r="BX195" s="11"/>
      <c r="BY195" s="11"/>
      <c r="BZ195" s="11"/>
      <c r="CA195" s="44" t="str">
        <f t="shared" si="361"/>
        <v/>
      </c>
      <c r="CB195" s="44" t="str">
        <f t="shared" si="362"/>
        <v/>
      </c>
      <c r="CC195" s="44" t="str">
        <f t="shared" si="363"/>
        <v/>
      </c>
      <c r="CD195" s="44" t="str">
        <f t="shared" si="364"/>
        <v/>
      </c>
      <c r="CE195" s="44" t="str">
        <f t="shared" si="365"/>
        <v/>
      </c>
      <c r="CF195" s="44" t="str">
        <f t="shared" si="366"/>
        <v/>
      </c>
      <c r="CG195" s="44" t="str">
        <f t="shared" si="367"/>
        <v/>
      </c>
      <c r="CH195" s="44" t="str">
        <f t="shared" si="368"/>
        <v/>
      </c>
      <c r="CI195" s="44" t="str">
        <f t="shared" si="369"/>
        <v/>
      </c>
      <c r="CJ195" s="44"/>
      <c r="CK195" s="44"/>
      <c r="CL195" s="44"/>
      <c r="CM195" s="44"/>
      <c r="CN195" s="44"/>
      <c r="CO195" s="44"/>
      <c r="CP195" s="44"/>
      <c r="CQ195" s="44"/>
      <c r="CR195" s="44"/>
      <c r="CS195" s="44"/>
      <c r="CT195" s="44"/>
      <c r="CU195" s="44"/>
      <c r="CV195" s="44"/>
      <c r="CW195" s="44" t="str">
        <f t="shared" si="358"/>
        <v/>
      </c>
      <c r="CX195" s="44" t="str">
        <f t="shared" si="359"/>
        <v/>
      </c>
      <c r="CY195" s="44"/>
      <c r="CZ195" s="44"/>
      <c r="DA195" s="45">
        <f t="shared" si="370"/>
        <v>0</v>
      </c>
      <c r="DB195" s="45">
        <f t="shared" si="371"/>
        <v>0</v>
      </c>
      <c r="DC195" s="45">
        <f t="shared" si="371"/>
        <v>0</v>
      </c>
      <c r="DD195" s="45">
        <f t="shared" si="372"/>
        <v>0</v>
      </c>
      <c r="DE195" s="45">
        <f t="shared" si="372"/>
        <v>0</v>
      </c>
      <c r="DF195" s="45">
        <f t="shared" si="373"/>
        <v>0</v>
      </c>
      <c r="DG195" s="45">
        <f t="shared" si="374"/>
        <v>0</v>
      </c>
      <c r="DH195" s="45">
        <f t="shared" si="375"/>
        <v>0</v>
      </c>
      <c r="DI195" s="45">
        <f t="shared" si="376"/>
        <v>0</v>
      </c>
      <c r="DJ195" s="45"/>
      <c r="DK195" s="45"/>
      <c r="DL195" s="45"/>
      <c r="DM195" s="45"/>
      <c r="DN195" s="45"/>
      <c r="DO195" s="45"/>
      <c r="DP195" s="45"/>
      <c r="DQ195" s="45"/>
      <c r="DR195" s="45"/>
      <c r="DS195" s="45"/>
      <c r="DT195" s="45"/>
      <c r="DU195" s="45"/>
      <c r="DV195" s="45"/>
      <c r="DW195" s="45">
        <f t="shared" si="360"/>
        <v>0</v>
      </c>
      <c r="DX195" s="45">
        <f t="shared" si="360"/>
        <v>0</v>
      </c>
    </row>
    <row r="196" spans="1:128" s="9" customFormat="1" x14ac:dyDescent="0.25">
      <c r="A196" s="539" t="s">
        <v>51</v>
      </c>
      <c r="B196" s="126" t="s">
        <v>71</v>
      </c>
      <c r="C196" s="127">
        <f t="shared" ref="C196:D198" si="377">+O196+Q196+S196+U196+W196+Y196+AA196+AC196+AE196+AG196</f>
        <v>0</v>
      </c>
      <c r="D196" s="99">
        <f t="shared" si="377"/>
        <v>0</v>
      </c>
      <c r="E196" s="100"/>
      <c r="F196" s="101"/>
      <c r="G196" s="100"/>
      <c r="H196" s="101"/>
      <c r="I196" s="100"/>
      <c r="J196" s="101"/>
      <c r="K196" s="100"/>
      <c r="L196" s="101"/>
      <c r="M196" s="100"/>
      <c r="N196" s="101"/>
      <c r="O196" s="79"/>
      <c r="P196" s="80"/>
      <c r="Q196" s="79"/>
      <c r="R196" s="80"/>
      <c r="S196" s="79"/>
      <c r="T196" s="80"/>
      <c r="U196" s="79"/>
      <c r="V196" s="80"/>
      <c r="W196" s="79"/>
      <c r="X196" s="80"/>
      <c r="Y196" s="79"/>
      <c r="Z196" s="80"/>
      <c r="AA196" s="79"/>
      <c r="AB196" s="80"/>
      <c r="AC196" s="79"/>
      <c r="AD196" s="80"/>
      <c r="AE196" s="79"/>
      <c r="AF196" s="80"/>
      <c r="AG196" s="79"/>
      <c r="AH196" s="80"/>
      <c r="AI196" s="156"/>
      <c r="AJ196" s="157"/>
      <c r="AK196" s="130"/>
      <c r="AL196" s="81"/>
      <c r="AM196" s="79"/>
      <c r="AN196" s="131"/>
      <c r="AO196" s="130"/>
      <c r="AP196" s="81"/>
      <c r="AQ196" s="132"/>
      <c r="AR196" s="131"/>
      <c r="AS196" s="132"/>
      <c r="AT196" s="131"/>
      <c r="AU196" s="132"/>
      <c r="AV196" s="131"/>
      <c r="AW196" s="134"/>
      <c r="AX196" s="135"/>
      <c r="AY196" s="43" t="str">
        <f t="shared" si="357"/>
        <v/>
      </c>
      <c r="AZ196" s="43"/>
      <c r="BA196" s="43"/>
      <c r="BB196" s="43"/>
      <c r="BC196" s="43"/>
      <c r="BD196" s="43"/>
      <c r="BE196" s="43"/>
      <c r="BF196" s="43"/>
      <c r="BG196" s="43"/>
      <c r="BH196" s="10"/>
      <c r="BI196" s="10"/>
      <c r="BJ196" s="10"/>
      <c r="BK196" s="10"/>
      <c r="BR196" s="10"/>
      <c r="BS196" s="10"/>
      <c r="BT196" s="10"/>
      <c r="BU196" s="11"/>
      <c r="BV196" s="10"/>
      <c r="BW196" s="10"/>
      <c r="BX196" s="11"/>
      <c r="BY196" s="11"/>
      <c r="BZ196" s="11"/>
      <c r="CA196" s="44" t="str">
        <f t="shared" si="361"/>
        <v/>
      </c>
      <c r="CB196" s="44" t="str">
        <f t="shared" si="362"/>
        <v/>
      </c>
      <c r="CC196" s="44" t="str">
        <f t="shared" si="363"/>
        <v/>
      </c>
      <c r="CD196" s="44" t="str">
        <f t="shared" si="364"/>
        <v/>
      </c>
      <c r="CE196" s="44" t="str">
        <f t="shared" si="365"/>
        <v/>
      </c>
      <c r="CF196" s="44" t="str">
        <f t="shared" si="366"/>
        <v/>
      </c>
      <c r="CG196" s="44" t="str">
        <f t="shared" si="367"/>
        <v/>
      </c>
      <c r="CH196" s="44" t="str">
        <f t="shared" si="368"/>
        <v/>
      </c>
      <c r="CI196" s="44" t="str">
        <f t="shared" si="369"/>
        <v/>
      </c>
      <c r="CJ196" s="44"/>
      <c r="CK196" s="44"/>
      <c r="CL196" s="44"/>
      <c r="CM196" s="44"/>
      <c r="CN196" s="44"/>
      <c r="CO196" s="44"/>
      <c r="CP196" s="44"/>
      <c r="CQ196" s="44"/>
      <c r="CR196" s="44"/>
      <c r="CS196" s="44"/>
      <c r="CT196" s="44"/>
      <c r="CU196" s="44"/>
      <c r="CV196" s="44"/>
      <c r="CW196" s="44" t="str">
        <f t="shared" si="358"/>
        <v/>
      </c>
      <c r="CX196" s="44" t="str">
        <f t="shared" si="359"/>
        <v/>
      </c>
      <c r="CY196" s="44"/>
      <c r="CZ196" s="44"/>
      <c r="DA196" s="45">
        <f t="shared" si="370"/>
        <v>0</v>
      </c>
      <c r="DB196" s="45">
        <f t="shared" si="371"/>
        <v>0</v>
      </c>
      <c r="DC196" s="45">
        <f t="shared" si="371"/>
        <v>0</v>
      </c>
      <c r="DD196" s="45">
        <f t="shared" si="372"/>
        <v>0</v>
      </c>
      <c r="DE196" s="45">
        <f t="shared" si="372"/>
        <v>0</v>
      </c>
      <c r="DF196" s="45">
        <f t="shared" si="373"/>
        <v>0</v>
      </c>
      <c r="DG196" s="45">
        <f t="shared" si="374"/>
        <v>0</v>
      </c>
      <c r="DH196" s="45">
        <f t="shared" si="375"/>
        <v>0</v>
      </c>
      <c r="DI196" s="45">
        <f t="shared" si="376"/>
        <v>0</v>
      </c>
      <c r="DJ196" s="45"/>
      <c r="DK196" s="45"/>
      <c r="DL196" s="45"/>
      <c r="DM196" s="45"/>
      <c r="DN196" s="45"/>
      <c r="DO196" s="45"/>
      <c r="DP196" s="45"/>
      <c r="DQ196" s="45"/>
      <c r="DR196" s="45"/>
      <c r="DS196" s="45"/>
      <c r="DT196" s="45"/>
      <c r="DU196" s="45"/>
      <c r="DV196" s="45"/>
      <c r="DW196" s="45">
        <f t="shared" si="360"/>
        <v>0</v>
      </c>
      <c r="DX196" s="45">
        <f t="shared" si="360"/>
        <v>0</v>
      </c>
    </row>
    <row r="197" spans="1:128" s="9" customFormat="1" x14ac:dyDescent="0.25">
      <c r="A197" s="540"/>
      <c r="B197" s="83" t="s">
        <v>72</v>
      </c>
      <c r="C197" s="47">
        <f t="shared" si="377"/>
        <v>0</v>
      </c>
      <c r="D197" s="110">
        <f t="shared" si="377"/>
        <v>0</v>
      </c>
      <c r="E197" s="35"/>
      <c r="F197" s="34"/>
      <c r="G197" s="35"/>
      <c r="H197" s="34"/>
      <c r="I197" s="35"/>
      <c r="J197" s="34"/>
      <c r="K197" s="35"/>
      <c r="L197" s="34"/>
      <c r="M197" s="35"/>
      <c r="N197" s="34"/>
      <c r="O197" s="39"/>
      <c r="P197" s="38"/>
      <c r="Q197" s="39"/>
      <c r="R197" s="38"/>
      <c r="S197" s="39"/>
      <c r="T197" s="38"/>
      <c r="U197" s="39"/>
      <c r="V197" s="38"/>
      <c r="W197" s="39"/>
      <c r="X197" s="38"/>
      <c r="Y197" s="39"/>
      <c r="Z197" s="38"/>
      <c r="AA197" s="39"/>
      <c r="AB197" s="38"/>
      <c r="AC197" s="39"/>
      <c r="AD197" s="38"/>
      <c r="AE197" s="39"/>
      <c r="AF197" s="38"/>
      <c r="AG197" s="39"/>
      <c r="AH197" s="38"/>
      <c r="AI197" s="50"/>
      <c r="AJ197" s="51"/>
      <c r="AK197" s="107"/>
      <c r="AL197" s="108"/>
      <c r="AM197" s="39"/>
      <c r="AN197" s="109"/>
      <c r="AO197" s="107"/>
      <c r="AP197" s="108"/>
      <c r="AQ197" s="37"/>
      <c r="AR197" s="109"/>
      <c r="AS197" s="37"/>
      <c r="AT197" s="109"/>
      <c r="AU197" s="37"/>
      <c r="AV197" s="109"/>
      <c r="AW197" s="136"/>
      <c r="AX197" s="111"/>
      <c r="AY197" s="43" t="str">
        <f t="shared" si="357"/>
        <v/>
      </c>
      <c r="AZ197" s="43"/>
      <c r="BA197" s="43"/>
      <c r="BB197" s="43"/>
      <c r="BC197" s="43"/>
      <c r="BD197" s="43"/>
      <c r="BE197" s="43"/>
      <c r="BF197" s="43"/>
      <c r="BG197" s="43"/>
      <c r="BH197" s="10"/>
      <c r="BI197" s="10"/>
      <c r="BJ197" s="10"/>
      <c r="BK197" s="10"/>
      <c r="BR197" s="10"/>
      <c r="BS197" s="10"/>
      <c r="BT197" s="10"/>
      <c r="BU197" s="11"/>
      <c r="BV197" s="10"/>
      <c r="BW197" s="10"/>
      <c r="BX197" s="11"/>
      <c r="BY197" s="11"/>
      <c r="BZ197" s="11"/>
      <c r="CA197" s="44" t="str">
        <f t="shared" si="361"/>
        <v/>
      </c>
      <c r="CB197" s="44" t="str">
        <f t="shared" si="362"/>
        <v/>
      </c>
      <c r="CC197" s="44" t="str">
        <f t="shared" si="363"/>
        <v/>
      </c>
      <c r="CD197" s="44" t="str">
        <f t="shared" si="364"/>
        <v/>
      </c>
      <c r="CE197" s="44" t="str">
        <f t="shared" si="365"/>
        <v/>
      </c>
      <c r="CF197" s="44" t="str">
        <f t="shared" si="366"/>
        <v/>
      </c>
      <c r="CG197" s="44" t="str">
        <f t="shared" si="367"/>
        <v/>
      </c>
      <c r="CH197" s="44" t="str">
        <f t="shared" si="368"/>
        <v/>
      </c>
      <c r="CI197" s="44" t="str">
        <f t="shared" si="369"/>
        <v/>
      </c>
      <c r="CJ197" s="44"/>
      <c r="CK197" s="44"/>
      <c r="CL197" s="44"/>
      <c r="CM197" s="44"/>
      <c r="CN197" s="44"/>
      <c r="CO197" s="44"/>
      <c r="CP197" s="44"/>
      <c r="CQ197" s="44"/>
      <c r="CR197" s="44"/>
      <c r="CS197" s="44"/>
      <c r="CT197" s="44"/>
      <c r="CU197" s="44"/>
      <c r="CV197" s="44"/>
      <c r="CW197" s="44" t="str">
        <f t="shared" si="358"/>
        <v/>
      </c>
      <c r="CX197" s="44" t="str">
        <f t="shared" si="359"/>
        <v/>
      </c>
      <c r="CY197" s="44"/>
      <c r="CZ197" s="44"/>
      <c r="DA197" s="45">
        <f t="shared" si="370"/>
        <v>0</v>
      </c>
      <c r="DB197" s="45">
        <f t="shared" si="371"/>
        <v>0</v>
      </c>
      <c r="DC197" s="45">
        <f t="shared" si="371"/>
        <v>0</v>
      </c>
      <c r="DD197" s="45">
        <f t="shared" si="372"/>
        <v>0</v>
      </c>
      <c r="DE197" s="45">
        <f t="shared" si="372"/>
        <v>0</v>
      </c>
      <c r="DF197" s="45">
        <f t="shared" si="373"/>
        <v>0</v>
      </c>
      <c r="DG197" s="45">
        <f t="shared" si="374"/>
        <v>0</v>
      </c>
      <c r="DH197" s="45">
        <f t="shared" si="375"/>
        <v>0</v>
      </c>
      <c r="DI197" s="45">
        <f t="shared" si="376"/>
        <v>0</v>
      </c>
      <c r="DJ197" s="45"/>
      <c r="DK197" s="45"/>
      <c r="DL197" s="45"/>
      <c r="DM197" s="45"/>
      <c r="DN197" s="45"/>
      <c r="DO197" s="45"/>
      <c r="DP197" s="45"/>
      <c r="DQ197" s="45"/>
      <c r="DR197" s="45"/>
      <c r="DS197" s="45"/>
      <c r="DT197" s="45"/>
      <c r="DU197" s="45"/>
      <c r="DV197" s="45"/>
      <c r="DW197" s="45">
        <f t="shared" si="360"/>
        <v>0</v>
      </c>
      <c r="DX197" s="45">
        <f t="shared" si="360"/>
        <v>0</v>
      </c>
    </row>
    <row r="198" spans="1:128" s="9" customFormat="1" x14ac:dyDescent="0.25">
      <c r="A198" s="541"/>
      <c r="B198" s="96" t="s">
        <v>73</v>
      </c>
      <c r="C198" s="116">
        <f t="shared" si="377"/>
        <v>0</v>
      </c>
      <c r="D198" s="137">
        <f t="shared" si="377"/>
        <v>0</v>
      </c>
      <c r="E198" s="138"/>
      <c r="F198" s="139"/>
      <c r="G198" s="138"/>
      <c r="H198" s="139"/>
      <c r="I198" s="138"/>
      <c r="J198" s="139"/>
      <c r="K198" s="138"/>
      <c r="L198" s="139"/>
      <c r="M198" s="138"/>
      <c r="N198" s="139"/>
      <c r="O198" s="60"/>
      <c r="P198" s="59"/>
      <c r="Q198" s="60"/>
      <c r="R198" s="59"/>
      <c r="S198" s="60"/>
      <c r="T198" s="59"/>
      <c r="U198" s="60"/>
      <c r="V198" s="59"/>
      <c r="W198" s="60"/>
      <c r="X198" s="59"/>
      <c r="Y198" s="60"/>
      <c r="Z198" s="59"/>
      <c r="AA198" s="60"/>
      <c r="AB198" s="59"/>
      <c r="AC198" s="60"/>
      <c r="AD198" s="59"/>
      <c r="AE198" s="60"/>
      <c r="AF198" s="59"/>
      <c r="AG198" s="60"/>
      <c r="AH198" s="59"/>
      <c r="AI198" s="158"/>
      <c r="AJ198" s="159"/>
      <c r="AK198" s="124"/>
      <c r="AL198" s="141"/>
      <c r="AM198" s="60"/>
      <c r="AN198" s="125"/>
      <c r="AO198" s="124"/>
      <c r="AP198" s="141"/>
      <c r="AQ198" s="58"/>
      <c r="AR198" s="125"/>
      <c r="AS198" s="58"/>
      <c r="AT198" s="125"/>
      <c r="AU198" s="58"/>
      <c r="AV198" s="125"/>
      <c r="AW198" s="142"/>
      <c r="AX198" s="143"/>
      <c r="AY198" s="43" t="str">
        <f t="shared" si="357"/>
        <v/>
      </c>
      <c r="AZ198" s="43"/>
      <c r="BA198" s="43"/>
      <c r="BB198" s="43"/>
      <c r="BC198" s="43"/>
      <c r="BD198" s="43"/>
      <c r="BE198" s="43"/>
      <c r="BF198" s="43"/>
      <c r="BG198" s="43"/>
      <c r="BH198" s="10"/>
      <c r="BI198" s="10"/>
      <c r="BJ198" s="10"/>
      <c r="BK198" s="10"/>
      <c r="BR198" s="10"/>
      <c r="BS198" s="10"/>
      <c r="BT198" s="10"/>
      <c r="BU198" s="11"/>
      <c r="BV198" s="10"/>
      <c r="BW198" s="10"/>
      <c r="BX198" s="11"/>
      <c r="BY198" s="11"/>
      <c r="BZ198" s="11"/>
      <c r="CA198" s="44" t="str">
        <f t="shared" si="361"/>
        <v/>
      </c>
      <c r="CB198" s="44" t="str">
        <f t="shared" si="362"/>
        <v/>
      </c>
      <c r="CC198" s="44" t="str">
        <f t="shared" si="363"/>
        <v/>
      </c>
      <c r="CD198" s="44" t="str">
        <f t="shared" si="364"/>
        <v/>
      </c>
      <c r="CE198" s="44" t="str">
        <f t="shared" si="365"/>
        <v/>
      </c>
      <c r="CF198" s="44" t="str">
        <f t="shared" si="366"/>
        <v/>
      </c>
      <c r="CG198" s="44" t="str">
        <f t="shared" si="367"/>
        <v/>
      </c>
      <c r="CH198" s="44" t="str">
        <f t="shared" si="368"/>
        <v/>
      </c>
      <c r="CI198" s="44" t="str">
        <f t="shared" si="369"/>
        <v/>
      </c>
      <c r="CJ198" s="44"/>
      <c r="CK198" s="44"/>
      <c r="CL198" s="44"/>
      <c r="CM198" s="44"/>
      <c r="CN198" s="44"/>
      <c r="CO198" s="44"/>
      <c r="CP198" s="44"/>
      <c r="CQ198" s="44"/>
      <c r="CR198" s="44"/>
      <c r="CS198" s="44"/>
      <c r="CT198" s="44"/>
      <c r="CU198" s="44"/>
      <c r="CV198" s="44"/>
      <c r="CW198" s="44" t="str">
        <f t="shared" si="358"/>
        <v/>
      </c>
      <c r="CX198" s="44" t="str">
        <f t="shared" si="359"/>
        <v/>
      </c>
      <c r="CY198" s="44"/>
      <c r="CZ198" s="44"/>
      <c r="DA198" s="45">
        <f t="shared" si="370"/>
        <v>0</v>
      </c>
      <c r="DB198" s="45">
        <f t="shared" si="371"/>
        <v>0</v>
      </c>
      <c r="DC198" s="45">
        <f t="shared" si="371"/>
        <v>0</v>
      </c>
      <c r="DD198" s="45">
        <f t="shared" si="372"/>
        <v>0</v>
      </c>
      <c r="DE198" s="45">
        <f t="shared" si="372"/>
        <v>0</v>
      </c>
      <c r="DF198" s="45">
        <f t="shared" si="373"/>
        <v>0</v>
      </c>
      <c r="DG198" s="45">
        <f t="shared" si="374"/>
        <v>0</v>
      </c>
      <c r="DH198" s="45">
        <f t="shared" si="375"/>
        <v>0</v>
      </c>
      <c r="DI198" s="45">
        <f t="shared" si="376"/>
        <v>0</v>
      </c>
      <c r="DJ198" s="45"/>
      <c r="DK198" s="45"/>
      <c r="DL198" s="45"/>
      <c r="DM198" s="45"/>
      <c r="DN198" s="45"/>
      <c r="DO198" s="45"/>
      <c r="DP198" s="45"/>
      <c r="DQ198" s="45"/>
      <c r="DR198" s="45"/>
      <c r="DS198" s="45"/>
      <c r="DT198" s="45"/>
      <c r="DU198" s="45"/>
      <c r="DV198" s="45"/>
      <c r="DW198" s="45">
        <f t="shared" si="360"/>
        <v>0</v>
      </c>
      <c r="DX198" s="45">
        <f t="shared" si="360"/>
        <v>0</v>
      </c>
    </row>
    <row r="199" spans="1:128" s="9" customFormat="1" x14ac:dyDescent="0.25">
      <c r="A199" s="531" t="s">
        <v>52</v>
      </c>
      <c r="B199" s="532"/>
      <c r="C199" s="127">
        <f t="shared" ref="C199:D201" si="378">+E199+G199+I199+K199+M199+O199+Q199+S199+U199+W199+Y199+AA199+AC199+AE199+AG199+AI199</f>
        <v>0</v>
      </c>
      <c r="D199" s="110">
        <f t="shared" si="378"/>
        <v>0</v>
      </c>
      <c r="E199" s="84"/>
      <c r="F199" s="85"/>
      <c r="G199" s="84"/>
      <c r="H199" s="85"/>
      <c r="I199" s="84"/>
      <c r="J199" s="85"/>
      <c r="K199" s="84"/>
      <c r="L199" s="85"/>
      <c r="M199" s="144"/>
      <c r="N199" s="145"/>
      <c r="O199" s="144"/>
      <c r="P199" s="145"/>
      <c r="Q199" s="144"/>
      <c r="R199" s="145"/>
      <c r="S199" s="144"/>
      <c r="T199" s="145"/>
      <c r="U199" s="144"/>
      <c r="V199" s="145"/>
      <c r="W199" s="144"/>
      <c r="X199" s="145"/>
      <c r="Y199" s="144"/>
      <c r="Z199" s="145"/>
      <c r="AA199" s="144"/>
      <c r="AB199" s="145"/>
      <c r="AC199" s="144"/>
      <c r="AD199" s="146"/>
      <c r="AE199" s="144"/>
      <c r="AF199" s="146"/>
      <c r="AG199" s="73"/>
      <c r="AH199" s="76"/>
      <c r="AI199" s="144"/>
      <c r="AJ199" s="145"/>
      <c r="AK199" s="133"/>
      <c r="AL199" s="86"/>
      <c r="AM199" s="84"/>
      <c r="AN199" s="106"/>
      <c r="AO199" s="133"/>
      <c r="AP199" s="86"/>
      <c r="AQ199" s="147"/>
      <c r="AR199" s="106"/>
      <c r="AS199" s="133"/>
      <c r="AT199" s="106"/>
      <c r="AU199" s="133"/>
      <c r="AV199" s="86"/>
      <c r="AW199" s="133"/>
      <c r="AX199" s="86"/>
      <c r="AY199" s="43" t="str">
        <f t="shared" si="357"/>
        <v/>
      </c>
      <c r="AZ199" s="43"/>
      <c r="BA199" s="43"/>
      <c r="BB199" s="43"/>
      <c r="BC199" s="43"/>
      <c r="BD199" s="43"/>
      <c r="BE199" s="43"/>
      <c r="BF199" s="43"/>
      <c r="BG199" s="43"/>
      <c r="BH199" s="10"/>
      <c r="BI199" s="10"/>
      <c r="BJ199" s="10"/>
      <c r="BK199" s="10"/>
      <c r="BR199" s="10"/>
      <c r="BS199" s="10"/>
      <c r="BT199" s="10"/>
      <c r="BU199" s="11"/>
      <c r="BV199" s="10"/>
      <c r="BW199" s="10"/>
      <c r="BX199" s="11"/>
      <c r="BY199" s="11"/>
      <c r="BZ199" s="11"/>
      <c r="CA199" s="44" t="str">
        <f t="shared" si="361"/>
        <v/>
      </c>
      <c r="CB199" s="44" t="str">
        <f t="shared" si="362"/>
        <v/>
      </c>
      <c r="CC199" s="44" t="str">
        <f t="shared" si="363"/>
        <v/>
      </c>
      <c r="CD199" s="44" t="str">
        <f t="shared" si="364"/>
        <v/>
      </c>
      <c r="CE199" s="44" t="str">
        <f t="shared" si="365"/>
        <v/>
      </c>
      <c r="CF199" s="44" t="str">
        <f t="shared" si="366"/>
        <v/>
      </c>
      <c r="CG199" s="44" t="str">
        <f t="shared" si="367"/>
        <v/>
      </c>
      <c r="CH199" s="44" t="str">
        <f t="shared" si="368"/>
        <v/>
      </c>
      <c r="CI199" s="44" t="str">
        <f t="shared" si="369"/>
        <v/>
      </c>
      <c r="CJ199" s="44"/>
      <c r="CK199" s="44"/>
      <c r="CL199" s="44"/>
      <c r="CM199" s="44"/>
      <c r="CN199" s="44"/>
      <c r="CO199" s="44"/>
      <c r="CP199" s="44"/>
      <c r="CQ199" s="44"/>
      <c r="CR199" s="44"/>
      <c r="CS199" s="44"/>
      <c r="CT199" s="44"/>
      <c r="CU199" s="44"/>
      <c r="CV199" s="44"/>
      <c r="CW199" s="44" t="str">
        <f t="shared" si="358"/>
        <v/>
      </c>
      <c r="CX199" s="44" t="str">
        <f t="shared" si="359"/>
        <v/>
      </c>
      <c r="CY199" s="44"/>
      <c r="CZ199" s="44"/>
      <c r="DA199" s="45">
        <f t="shared" si="370"/>
        <v>0</v>
      </c>
      <c r="DB199" s="45">
        <f t="shared" si="371"/>
        <v>0</v>
      </c>
      <c r="DC199" s="45">
        <f t="shared" si="371"/>
        <v>0</v>
      </c>
      <c r="DD199" s="45">
        <f t="shared" si="372"/>
        <v>0</v>
      </c>
      <c r="DE199" s="45">
        <f t="shared" si="372"/>
        <v>0</v>
      </c>
      <c r="DF199" s="45">
        <f t="shared" si="373"/>
        <v>0</v>
      </c>
      <c r="DG199" s="45">
        <f t="shared" si="374"/>
        <v>0</v>
      </c>
      <c r="DH199" s="45">
        <f t="shared" si="375"/>
        <v>0</v>
      </c>
      <c r="DI199" s="45">
        <f t="shared" si="376"/>
        <v>0</v>
      </c>
      <c r="DJ199" s="45"/>
      <c r="DK199" s="45"/>
      <c r="DL199" s="45"/>
      <c r="DM199" s="45"/>
      <c r="DN199" s="45"/>
      <c r="DO199" s="45"/>
      <c r="DP199" s="45"/>
      <c r="DQ199" s="45"/>
      <c r="DR199" s="45"/>
      <c r="DS199" s="45"/>
      <c r="DT199" s="45"/>
      <c r="DU199" s="45"/>
      <c r="DV199" s="45"/>
      <c r="DW199" s="45">
        <f t="shared" si="360"/>
        <v>0</v>
      </c>
      <c r="DX199" s="45">
        <f t="shared" si="360"/>
        <v>0</v>
      </c>
    </row>
    <row r="200" spans="1:128" s="9" customFormat="1" x14ac:dyDescent="0.25">
      <c r="A200" s="533" t="s">
        <v>93</v>
      </c>
      <c r="B200" s="534"/>
      <c r="C200" s="47">
        <f t="shared" si="378"/>
        <v>0</v>
      </c>
      <c r="D200" s="112">
        <f t="shared" si="378"/>
        <v>0</v>
      </c>
      <c r="E200" s="39"/>
      <c r="F200" s="38"/>
      <c r="G200" s="39"/>
      <c r="H200" s="38"/>
      <c r="I200" s="39"/>
      <c r="J200" s="38"/>
      <c r="K200" s="39"/>
      <c r="L200" s="38"/>
      <c r="M200" s="39"/>
      <c r="N200" s="38"/>
      <c r="O200" s="118"/>
      <c r="P200" s="119"/>
      <c r="Q200" s="118"/>
      <c r="R200" s="119"/>
      <c r="S200" s="118"/>
      <c r="T200" s="119"/>
      <c r="U200" s="118"/>
      <c r="V200" s="119"/>
      <c r="W200" s="118"/>
      <c r="X200" s="119"/>
      <c r="Y200" s="118"/>
      <c r="Z200" s="119"/>
      <c r="AA200" s="118"/>
      <c r="AB200" s="119"/>
      <c r="AC200" s="118"/>
      <c r="AD200" s="148"/>
      <c r="AE200" s="118"/>
      <c r="AF200" s="148"/>
      <c r="AG200" s="118"/>
      <c r="AH200" s="149"/>
      <c r="AI200" s="118"/>
      <c r="AJ200" s="119"/>
      <c r="AK200" s="120"/>
      <c r="AL200" s="121"/>
      <c r="AM200" s="118"/>
      <c r="AN200" s="122"/>
      <c r="AO200" s="120"/>
      <c r="AP200" s="121"/>
      <c r="AQ200" s="123"/>
      <c r="AR200" s="122"/>
      <c r="AS200" s="120"/>
      <c r="AT200" s="122"/>
      <c r="AU200" s="120"/>
      <c r="AV200" s="121"/>
      <c r="AW200" s="120"/>
      <c r="AX200" s="121"/>
      <c r="AY200" s="43" t="str">
        <f t="shared" si="357"/>
        <v/>
      </c>
      <c r="AZ200" s="43"/>
      <c r="BA200" s="43"/>
      <c r="BB200" s="43"/>
      <c r="BC200" s="43"/>
      <c r="BD200" s="43"/>
      <c r="BE200" s="43"/>
      <c r="BF200" s="43"/>
      <c r="BG200" s="43"/>
      <c r="BH200" s="10"/>
      <c r="BI200" s="10"/>
      <c r="BJ200" s="10"/>
      <c r="BK200" s="10"/>
      <c r="BR200" s="10"/>
      <c r="BS200" s="10"/>
      <c r="BT200" s="10"/>
      <c r="BU200" s="11"/>
      <c r="BV200" s="10"/>
      <c r="BW200" s="10"/>
      <c r="BX200" s="11"/>
      <c r="BY200" s="11"/>
      <c r="BZ200" s="11"/>
      <c r="CA200" s="44" t="str">
        <f t="shared" si="361"/>
        <v/>
      </c>
      <c r="CB200" s="44" t="str">
        <f t="shared" si="362"/>
        <v/>
      </c>
      <c r="CC200" s="44" t="str">
        <f t="shared" si="363"/>
        <v/>
      </c>
      <c r="CD200" s="44" t="str">
        <f t="shared" si="364"/>
        <v/>
      </c>
      <c r="CE200" s="44" t="str">
        <f t="shared" si="365"/>
        <v/>
      </c>
      <c r="CF200" s="44" t="str">
        <f t="shared" si="366"/>
        <v/>
      </c>
      <c r="CG200" s="44" t="str">
        <f t="shared" si="367"/>
        <v/>
      </c>
      <c r="CH200" s="44" t="str">
        <f t="shared" si="368"/>
        <v/>
      </c>
      <c r="CI200" s="44" t="str">
        <f t="shared" si="369"/>
        <v/>
      </c>
      <c r="CJ200" s="44"/>
      <c r="CK200" s="44"/>
      <c r="CL200" s="44"/>
      <c r="CM200" s="44"/>
      <c r="CN200" s="44"/>
      <c r="CO200" s="44"/>
      <c r="CP200" s="44"/>
      <c r="CQ200" s="44"/>
      <c r="CR200" s="44"/>
      <c r="CS200" s="44"/>
      <c r="CT200" s="44"/>
      <c r="CU200" s="44"/>
      <c r="CV200" s="44"/>
      <c r="CW200" s="44" t="str">
        <f t="shared" si="358"/>
        <v/>
      </c>
      <c r="CX200" s="44" t="str">
        <f t="shared" si="359"/>
        <v/>
      </c>
      <c r="CY200" s="44"/>
      <c r="CZ200" s="44"/>
      <c r="DA200" s="45">
        <f t="shared" si="370"/>
        <v>0</v>
      </c>
      <c r="DB200" s="45">
        <f t="shared" si="371"/>
        <v>0</v>
      </c>
      <c r="DC200" s="45">
        <f t="shared" si="371"/>
        <v>0</v>
      </c>
      <c r="DD200" s="45">
        <f t="shared" si="372"/>
        <v>0</v>
      </c>
      <c r="DE200" s="45">
        <f t="shared" si="372"/>
        <v>0</v>
      </c>
      <c r="DF200" s="45">
        <f t="shared" si="373"/>
        <v>0</v>
      </c>
      <c r="DG200" s="45">
        <f t="shared" si="374"/>
        <v>0</v>
      </c>
      <c r="DH200" s="45">
        <f t="shared" si="375"/>
        <v>0</v>
      </c>
      <c r="DI200" s="45">
        <f t="shared" si="376"/>
        <v>0</v>
      </c>
      <c r="DJ200" s="45"/>
      <c r="DK200" s="45"/>
      <c r="DL200" s="45"/>
      <c r="DM200" s="45"/>
      <c r="DN200" s="45"/>
      <c r="DO200" s="45"/>
      <c r="DP200" s="45"/>
      <c r="DQ200" s="45"/>
      <c r="DR200" s="45"/>
      <c r="DS200" s="45"/>
      <c r="DT200" s="45"/>
      <c r="DU200" s="45"/>
      <c r="DV200" s="45"/>
      <c r="DW200" s="45">
        <f t="shared" si="360"/>
        <v>0</v>
      </c>
      <c r="DX200" s="45">
        <f t="shared" si="360"/>
        <v>0</v>
      </c>
    </row>
    <row r="201" spans="1:128" s="9" customFormat="1" x14ac:dyDescent="0.25">
      <c r="A201" s="533" t="s">
        <v>54</v>
      </c>
      <c r="B201" s="534"/>
      <c r="C201" s="47">
        <f t="shared" si="378"/>
        <v>0</v>
      </c>
      <c r="D201" s="112">
        <f t="shared" si="378"/>
        <v>0</v>
      </c>
      <c r="E201" s="39"/>
      <c r="F201" s="38"/>
      <c r="G201" s="39"/>
      <c r="H201" s="38"/>
      <c r="I201" s="39"/>
      <c r="J201" s="38"/>
      <c r="K201" s="39"/>
      <c r="L201" s="38"/>
      <c r="M201" s="39"/>
      <c r="N201" s="38"/>
      <c r="O201" s="118"/>
      <c r="P201" s="119"/>
      <c r="Q201" s="118"/>
      <c r="R201" s="119"/>
      <c r="S201" s="118"/>
      <c r="T201" s="119"/>
      <c r="U201" s="118"/>
      <c r="V201" s="119"/>
      <c r="W201" s="118"/>
      <c r="X201" s="119"/>
      <c r="Y201" s="118"/>
      <c r="Z201" s="119"/>
      <c r="AA201" s="118"/>
      <c r="AB201" s="119"/>
      <c r="AC201" s="118"/>
      <c r="AD201" s="148"/>
      <c r="AE201" s="118"/>
      <c r="AF201" s="148"/>
      <c r="AG201" s="118"/>
      <c r="AH201" s="149"/>
      <c r="AI201" s="118"/>
      <c r="AJ201" s="119"/>
      <c r="AK201" s="120"/>
      <c r="AL201" s="121"/>
      <c r="AM201" s="118"/>
      <c r="AN201" s="122"/>
      <c r="AO201" s="120"/>
      <c r="AP201" s="121"/>
      <c r="AQ201" s="123"/>
      <c r="AR201" s="122"/>
      <c r="AS201" s="120"/>
      <c r="AT201" s="122"/>
      <c r="AU201" s="120"/>
      <c r="AV201" s="121"/>
      <c r="AW201" s="120"/>
      <c r="AX201" s="121"/>
      <c r="AY201" s="43" t="str">
        <f t="shared" si="357"/>
        <v/>
      </c>
      <c r="AZ201" s="43"/>
      <c r="BA201" s="43"/>
      <c r="BB201" s="43"/>
      <c r="BC201" s="43"/>
      <c r="BD201" s="43"/>
      <c r="BE201" s="43"/>
      <c r="BF201" s="43"/>
      <c r="BG201" s="43"/>
      <c r="BH201" s="10"/>
      <c r="BI201" s="10"/>
      <c r="BJ201" s="10"/>
      <c r="BK201" s="10"/>
      <c r="BR201" s="10"/>
      <c r="BS201" s="10"/>
      <c r="BT201" s="10"/>
      <c r="BU201" s="11"/>
      <c r="BV201" s="10"/>
      <c r="BW201" s="10"/>
      <c r="BX201" s="11"/>
      <c r="BY201" s="11"/>
      <c r="BZ201" s="11"/>
      <c r="CA201" s="44" t="str">
        <f t="shared" si="361"/>
        <v/>
      </c>
      <c r="CB201" s="44" t="str">
        <f t="shared" si="362"/>
        <v/>
      </c>
      <c r="CC201" s="44" t="str">
        <f t="shared" si="363"/>
        <v/>
      </c>
      <c r="CD201" s="44" t="str">
        <f t="shared" si="364"/>
        <v/>
      </c>
      <c r="CE201" s="44" t="str">
        <f t="shared" si="365"/>
        <v/>
      </c>
      <c r="CF201" s="44" t="str">
        <f t="shared" si="366"/>
        <v/>
      </c>
      <c r="CG201" s="44" t="str">
        <f t="shared" si="367"/>
        <v/>
      </c>
      <c r="CH201" s="44" t="str">
        <f t="shared" si="368"/>
        <v/>
      </c>
      <c r="CI201" s="44" t="str">
        <f t="shared" si="369"/>
        <v/>
      </c>
      <c r="CJ201" s="44"/>
      <c r="CK201" s="44"/>
      <c r="CL201" s="44"/>
      <c r="CM201" s="44"/>
      <c r="CN201" s="44"/>
      <c r="CO201" s="44"/>
      <c r="CP201" s="44"/>
      <c r="CQ201" s="44"/>
      <c r="CR201" s="44"/>
      <c r="CS201" s="44"/>
      <c r="CT201" s="44"/>
      <c r="CU201" s="44"/>
      <c r="CV201" s="44"/>
      <c r="CW201" s="44" t="str">
        <f t="shared" si="358"/>
        <v/>
      </c>
      <c r="CX201" s="44" t="str">
        <f t="shared" si="359"/>
        <v/>
      </c>
      <c r="CY201" s="44"/>
      <c r="CZ201" s="44"/>
      <c r="DA201" s="45">
        <f t="shared" si="370"/>
        <v>0</v>
      </c>
      <c r="DB201" s="45">
        <f t="shared" si="371"/>
        <v>0</v>
      </c>
      <c r="DC201" s="45">
        <f t="shared" si="371"/>
        <v>0</v>
      </c>
      <c r="DD201" s="45">
        <f t="shared" si="372"/>
        <v>0</v>
      </c>
      <c r="DE201" s="45">
        <f t="shared" si="372"/>
        <v>0</v>
      </c>
      <c r="DF201" s="45">
        <f t="shared" si="373"/>
        <v>0</v>
      </c>
      <c r="DG201" s="45">
        <f t="shared" si="374"/>
        <v>0</v>
      </c>
      <c r="DH201" s="45">
        <f t="shared" si="375"/>
        <v>0</v>
      </c>
      <c r="DI201" s="45">
        <f t="shared" si="376"/>
        <v>0</v>
      </c>
      <c r="DJ201" s="45"/>
      <c r="DK201" s="45"/>
      <c r="DL201" s="45"/>
      <c r="DM201" s="45"/>
      <c r="DN201" s="45"/>
      <c r="DO201" s="45"/>
      <c r="DP201" s="45"/>
      <c r="DQ201" s="45"/>
      <c r="DR201" s="45"/>
      <c r="DS201" s="45"/>
      <c r="DT201" s="45"/>
      <c r="DU201" s="45"/>
      <c r="DV201" s="45"/>
      <c r="DW201" s="45">
        <f t="shared" si="360"/>
        <v>0</v>
      </c>
      <c r="DX201" s="45">
        <f t="shared" si="360"/>
        <v>0</v>
      </c>
    </row>
    <row r="202" spans="1:128" s="9" customFormat="1" x14ac:dyDescent="0.25">
      <c r="A202" s="533" t="s">
        <v>94</v>
      </c>
      <c r="B202" s="534"/>
      <c r="C202" s="47">
        <f t="shared" ref="C202:D204" si="379">+O202+Q202+S202+U202+W202+Y202+AA202+AC202+AE202+AG202+AI202</f>
        <v>0</v>
      </c>
      <c r="D202" s="150">
        <f>+P202+R202+T202+V202+X202+Z202+AB202+AD202+AF202+AH202+AJ202</f>
        <v>0</v>
      </c>
      <c r="E202" s="35"/>
      <c r="F202" s="34"/>
      <c r="G202" s="35"/>
      <c r="H202" s="34"/>
      <c r="I202" s="35"/>
      <c r="J202" s="34"/>
      <c r="K202" s="35"/>
      <c r="L202" s="34"/>
      <c r="M202" s="35"/>
      <c r="N202" s="34"/>
      <c r="O202" s="118"/>
      <c r="P202" s="119"/>
      <c r="Q202" s="118"/>
      <c r="R202" s="119"/>
      <c r="S202" s="118"/>
      <c r="T202" s="119"/>
      <c r="U202" s="118"/>
      <c r="V202" s="119"/>
      <c r="W202" s="118"/>
      <c r="X202" s="119"/>
      <c r="Y202" s="118"/>
      <c r="Z202" s="119"/>
      <c r="AA202" s="118"/>
      <c r="AB202" s="119"/>
      <c r="AC202" s="118"/>
      <c r="AD202" s="148"/>
      <c r="AE202" s="118"/>
      <c r="AF202" s="148"/>
      <c r="AG202" s="118"/>
      <c r="AH202" s="149"/>
      <c r="AI202" s="118"/>
      <c r="AJ202" s="119"/>
      <c r="AK202" s="120"/>
      <c r="AL202" s="121"/>
      <c r="AM202" s="118"/>
      <c r="AN202" s="122"/>
      <c r="AO202" s="120"/>
      <c r="AP202" s="121"/>
      <c r="AQ202" s="123"/>
      <c r="AR202" s="122"/>
      <c r="AS202" s="120"/>
      <c r="AT202" s="122"/>
      <c r="AU202" s="120"/>
      <c r="AV202" s="121"/>
      <c r="AW202" s="120"/>
      <c r="AX202" s="121"/>
      <c r="AY202" s="43" t="str">
        <f t="shared" si="357"/>
        <v/>
      </c>
      <c r="AZ202" s="43"/>
      <c r="BA202" s="43"/>
      <c r="BB202" s="43"/>
      <c r="BC202" s="43"/>
      <c r="BD202" s="43"/>
      <c r="BE202" s="43"/>
      <c r="BF202" s="43"/>
      <c r="BG202" s="43"/>
      <c r="BH202" s="10"/>
      <c r="BI202" s="10"/>
      <c r="BJ202" s="10"/>
      <c r="BK202" s="10"/>
      <c r="BR202" s="10"/>
      <c r="BS202" s="10"/>
      <c r="BT202" s="10"/>
      <c r="BU202" s="11"/>
      <c r="BV202" s="10"/>
      <c r="BW202" s="10"/>
      <c r="BX202" s="11"/>
      <c r="BY202" s="11"/>
      <c r="BZ202" s="11"/>
      <c r="CA202" s="44" t="str">
        <f t="shared" si="361"/>
        <v/>
      </c>
      <c r="CB202" s="44" t="str">
        <f t="shared" si="362"/>
        <v/>
      </c>
      <c r="CC202" s="44" t="str">
        <f t="shared" si="363"/>
        <v/>
      </c>
      <c r="CD202" s="44" t="str">
        <f t="shared" si="364"/>
        <v/>
      </c>
      <c r="CE202" s="44" t="str">
        <f t="shared" si="365"/>
        <v/>
      </c>
      <c r="CF202" s="44" t="str">
        <f t="shared" si="366"/>
        <v/>
      </c>
      <c r="CG202" s="44" t="str">
        <f t="shared" si="367"/>
        <v/>
      </c>
      <c r="CH202" s="44" t="str">
        <f t="shared" si="368"/>
        <v/>
      </c>
      <c r="CI202" s="44" t="str">
        <f t="shared" si="369"/>
        <v/>
      </c>
      <c r="CJ202" s="44"/>
      <c r="CK202" s="44"/>
      <c r="CL202" s="44"/>
      <c r="CM202" s="44"/>
      <c r="CN202" s="44"/>
      <c r="CO202" s="44"/>
      <c r="CP202" s="44"/>
      <c r="CQ202" s="44"/>
      <c r="CR202" s="44"/>
      <c r="CS202" s="44"/>
      <c r="CT202" s="44"/>
      <c r="CU202" s="44"/>
      <c r="CV202" s="44"/>
      <c r="CW202" s="44" t="str">
        <f t="shared" si="358"/>
        <v/>
      </c>
      <c r="CX202" s="44" t="str">
        <f t="shared" si="359"/>
        <v/>
      </c>
      <c r="CY202" s="44"/>
      <c r="CZ202" s="44"/>
      <c r="DA202" s="45">
        <f t="shared" si="370"/>
        <v>0</v>
      </c>
      <c r="DB202" s="45">
        <f t="shared" si="371"/>
        <v>0</v>
      </c>
      <c r="DC202" s="45">
        <f t="shared" si="371"/>
        <v>0</v>
      </c>
      <c r="DD202" s="45">
        <f t="shared" si="372"/>
        <v>0</v>
      </c>
      <c r="DE202" s="45">
        <f t="shared" si="372"/>
        <v>0</v>
      </c>
      <c r="DF202" s="45">
        <f t="shared" si="373"/>
        <v>0</v>
      </c>
      <c r="DG202" s="45">
        <f t="shared" si="374"/>
        <v>0</v>
      </c>
      <c r="DH202" s="45">
        <f t="shared" si="375"/>
        <v>0</v>
      </c>
      <c r="DI202" s="45">
        <f t="shared" si="376"/>
        <v>0</v>
      </c>
      <c r="DJ202" s="45"/>
      <c r="DK202" s="45"/>
      <c r="DL202" s="45"/>
      <c r="DM202" s="45"/>
      <c r="DN202" s="45"/>
      <c r="DO202" s="45"/>
      <c r="DP202" s="45"/>
      <c r="DQ202" s="45"/>
      <c r="DR202" s="45"/>
      <c r="DS202" s="45"/>
      <c r="DT202" s="45"/>
      <c r="DU202" s="45"/>
      <c r="DV202" s="45"/>
      <c r="DW202" s="45">
        <f t="shared" si="360"/>
        <v>0</v>
      </c>
      <c r="DX202" s="45">
        <f t="shared" si="360"/>
        <v>0</v>
      </c>
    </row>
    <row r="203" spans="1:128" s="9" customFormat="1" x14ac:dyDescent="0.25">
      <c r="A203" s="533" t="s">
        <v>95</v>
      </c>
      <c r="B203" s="534"/>
      <c r="C203" s="47">
        <f>+O203+Q203+S203+U203+W203+Y203+AA203+AC203+AE203+AG203+AI203</f>
        <v>0</v>
      </c>
      <c r="D203" s="150">
        <f>+P203+R203+T203+V203+X203+Z203+AB203+AD203+AF203+AH203+AJ203</f>
        <v>0</v>
      </c>
      <c r="E203" s="35"/>
      <c r="F203" s="34"/>
      <c r="G203" s="35"/>
      <c r="H203" s="34"/>
      <c r="I203" s="35"/>
      <c r="J203" s="34"/>
      <c r="K203" s="35"/>
      <c r="L203" s="34"/>
      <c r="M203" s="35"/>
      <c r="N203" s="34"/>
      <c r="O203" s="118"/>
      <c r="P203" s="119"/>
      <c r="Q203" s="118"/>
      <c r="R203" s="119"/>
      <c r="S203" s="118"/>
      <c r="T203" s="119"/>
      <c r="U203" s="118"/>
      <c r="V203" s="119"/>
      <c r="W203" s="118"/>
      <c r="X203" s="119"/>
      <c r="Y203" s="118"/>
      <c r="Z203" s="119"/>
      <c r="AA203" s="118"/>
      <c r="AB203" s="119"/>
      <c r="AC203" s="118"/>
      <c r="AD203" s="148"/>
      <c r="AE203" s="118"/>
      <c r="AF203" s="148"/>
      <c r="AG203" s="39"/>
      <c r="AH203" s="121"/>
      <c r="AI203" s="39"/>
      <c r="AJ203" s="123"/>
      <c r="AK203" s="120"/>
      <c r="AL203" s="121"/>
      <c r="AM203" s="118"/>
      <c r="AN203" s="122"/>
      <c r="AO203" s="120"/>
      <c r="AP203" s="121"/>
      <c r="AQ203" s="123"/>
      <c r="AR203" s="122"/>
      <c r="AS203" s="120"/>
      <c r="AT203" s="122"/>
      <c r="AU203" s="120"/>
      <c r="AV203" s="121"/>
      <c r="AW203" s="120"/>
      <c r="AX203" s="121"/>
      <c r="AY203" s="43" t="str">
        <f t="shared" si="357"/>
        <v/>
      </c>
      <c r="AZ203" s="43"/>
      <c r="BA203" s="43"/>
      <c r="BB203" s="43"/>
      <c r="BC203" s="43"/>
      <c r="BD203" s="43"/>
      <c r="BE203" s="43"/>
      <c r="BF203" s="43"/>
      <c r="BG203" s="43"/>
      <c r="BH203" s="10"/>
      <c r="BI203" s="10"/>
      <c r="BJ203" s="10"/>
      <c r="BK203" s="10"/>
      <c r="BR203" s="10"/>
      <c r="BS203" s="10"/>
      <c r="BT203" s="10"/>
      <c r="BU203" s="11"/>
      <c r="BV203" s="10"/>
      <c r="BW203" s="10"/>
      <c r="BX203" s="11"/>
      <c r="BY203" s="11"/>
      <c r="BZ203" s="11"/>
      <c r="CA203" s="44" t="str">
        <f t="shared" si="361"/>
        <v/>
      </c>
      <c r="CB203" s="44" t="str">
        <f t="shared" si="362"/>
        <v/>
      </c>
      <c r="CC203" s="44" t="str">
        <f t="shared" si="363"/>
        <v/>
      </c>
      <c r="CD203" s="44" t="str">
        <f t="shared" si="364"/>
        <v/>
      </c>
      <c r="CE203" s="44" t="str">
        <f t="shared" si="365"/>
        <v/>
      </c>
      <c r="CF203" s="44" t="str">
        <f t="shared" si="366"/>
        <v/>
      </c>
      <c r="CG203" s="44" t="str">
        <f t="shared" si="367"/>
        <v/>
      </c>
      <c r="CH203" s="44" t="str">
        <f t="shared" si="368"/>
        <v/>
      </c>
      <c r="CI203" s="44" t="str">
        <f t="shared" si="369"/>
        <v/>
      </c>
      <c r="CJ203" s="44"/>
      <c r="CK203" s="44"/>
      <c r="CL203" s="44"/>
      <c r="CM203" s="44"/>
      <c r="CN203" s="44"/>
      <c r="CO203" s="44"/>
      <c r="CP203" s="44"/>
      <c r="CQ203" s="44"/>
      <c r="CR203" s="44"/>
      <c r="CS203" s="44"/>
      <c r="CT203" s="44"/>
      <c r="CU203" s="44"/>
      <c r="CV203" s="44"/>
      <c r="CW203" s="44" t="str">
        <f t="shared" si="358"/>
        <v/>
      </c>
      <c r="CX203" s="44" t="str">
        <f t="shared" si="359"/>
        <v/>
      </c>
      <c r="CY203" s="44"/>
      <c r="CZ203" s="44"/>
      <c r="DA203" s="45">
        <f t="shared" si="370"/>
        <v>0</v>
      </c>
      <c r="DB203" s="45">
        <f t="shared" si="371"/>
        <v>0</v>
      </c>
      <c r="DC203" s="45">
        <f t="shared" si="371"/>
        <v>0</v>
      </c>
      <c r="DD203" s="45">
        <f t="shared" si="372"/>
        <v>0</v>
      </c>
      <c r="DE203" s="45">
        <f t="shared" si="372"/>
        <v>0</v>
      </c>
      <c r="DF203" s="45">
        <f t="shared" si="373"/>
        <v>0</v>
      </c>
      <c r="DG203" s="45">
        <f t="shared" si="374"/>
        <v>0</v>
      </c>
      <c r="DH203" s="45">
        <f t="shared" si="375"/>
        <v>0</v>
      </c>
      <c r="DI203" s="45">
        <f t="shared" si="376"/>
        <v>0</v>
      </c>
      <c r="DJ203" s="45"/>
      <c r="DK203" s="45"/>
      <c r="DL203" s="45"/>
      <c r="DM203" s="45"/>
      <c r="DN203" s="45"/>
      <c r="DO203" s="45"/>
      <c r="DP203" s="45"/>
      <c r="DQ203" s="45"/>
      <c r="DR203" s="45"/>
      <c r="DS203" s="45"/>
      <c r="DT203" s="45"/>
      <c r="DU203" s="45"/>
      <c r="DV203" s="45"/>
      <c r="DW203" s="45">
        <f t="shared" ref="DW203:DX209" si="380">IF(AND(C203&lt;&gt;0,OR(AO203="",AQ203="",AS203="",AU203="")),1,0)</f>
        <v>0</v>
      </c>
      <c r="DX203" s="45">
        <f t="shared" si="380"/>
        <v>0</v>
      </c>
    </row>
    <row r="204" spans="1:128" s="9" customFormat="1" x14ac:dyDescent="0.25">
      <c r="A204" s="151" t="s">
        <v>96</v>
      </c>
      <c r="B204" s="152"/>
      <c r="C204" s="47">
        <f t="shared" si="379"/>
        <v>0</v>
      </c>
      <c r="D204" s="150">
        <f t="shared" si="379"/>
        <v>0</v>
      </c>
      <c r="E204" s="35"/>
      <c r="F204" s="34"/>
      <c r="G204" s="35"/>
      <c r="H204" s="34"/>
      <c r="I204" s="35"/>
      <c r="J204" s="34"/>
      <c r="K204" s="35"/>
      <c r="L204" s="34"/>
      <c r="M204" s="35"/>
      <c r="N204" s="34"/>
      <c r="O204" s="118"/>
      <c r="P204" s="119"/>
      <c r="Q204" s="118"/>
      <c r="R204" s="119"/>
      <c r="S204" s="118"/>
      <c r="T204" s="119"/>
      <c r="U204" s="118"/>
      <c r="V204" s="119"/>
      <c r="W204" s="118"/>
      <c r="X204" s="119"/>
      <c r="Y204" s="118"/>
      <c r="Z204" s="119"/>
      <c r="AA204" s="118"/>
      <c r="AB204" s="119"/>
      <c r="AC204" s="118"/>
      <c r="AD204" s="148"/>
      <c r="AE204" s="118"/>
      <c r="AF204" s="148"/>
      <c r="AG204" s="118"/>
      <c r="AH204" s="149"/>
      <c r="AI204" s="118"/>
      <c r="AJ204" s="119"/>
      <c r="AK204" s="120"/>
      <c r="AL204" s="121"/>
      <c r="AM204" s="118"/>
      <c r="AN204" s="122"/>
      <c r="AO204" s="120"/>
      <c r="AP204" s="121"/>
      <c r="AQ204" s="123"/>
      <c r="AR204" s="122"/>
      <c r="AS204" s="120"/>
      <c r="AT204" s="122"/>
      <c r="AU204" s="120"/>
      <c r="AV204" s="121"/>
      <c r="AW204" s="120"/>
      <c r="AX204" s="121"/>
      <c r="AY204" s="43" t="str">
        <f t="shared" si="357"/>
        <v/>
      </c>
      <c r="AZ204" s="43"/>
      <c r="BA204" s="43"/>
      <c r="BB204" s="43"/>
      <c r="BC204" s="43"/>
      <c r="BD204" s="43"/>
      <c r="BE204" s="43"/>
      <c r="BF204" s="43"/>
      <c r="BG204" s="43"/>
      <c r="BH204" s="10"/>
      <c r="BI204" s="10"/>
      <c r="BJ204" s="10"/>
      <c r="BK204" s="10"/>
      <c r="BR204" s="10"/>
      <c r="BS204" s="10"/>
      <c r="BT204" s="10"/>
      <c r="BU204" s="11"/>
      <c r="BV204" s="10"/>
      <c r="BW204" s="10"/>
      <c r="BX204" s="11"/>
      <c r="BY204" s="11"/>
      <c r="BZ204" s="11"/>
      <c r="CA204" s="44" t="str">
        <f t="shared" si="361"/>
        <v/>
      </c>
      <c r="CB204" s="44" t="str">
        <f t="shared" si="362"/>
        <v/>
      </c>
      <c r="CC204" s="44" t="str">
        <f t="shared" si="363"/>
        <v/>
      </c>
      <c r="CD204" s="44" t="str">
        <f t="shared" si="364"/>
        <v/>
      </c>
      <c r="CE204" s="44" t="str">
        <f t="shared" si="365"/>
        <v/>
      </c>
      <c r="CF204" s="44" t="str">
        <f t="shared" si="366"/>
        <v/>
      </c>
      <c r="CG204" s="44" t="str">
        <f t="shared" si="367"/>
        <v/>
      </c>
      <c r="CH204" s="44" t="str">
        <f t="shared" si="368"/>
        <v/>
      </c>
      <c r="CI204" s="44" t="str">
        <f t="shared" si="369"/>
        <v/>
      </c>
      <c r="CJ204" s="44"/>
      <c r="CK204" s="44"/>
      <c r="CL204" s="44"/>
      <c r="CM204" s="44"/>
      <c r="CN204" s="44"/>
      <c r="CO204" s="44"/>
      <c r="CP204" s="44"/>
      <c r="CQ204" s="44"/>
      <c r="CR204" s="44"/>
      <c r="CS204" s="44"/>
      <c r="CT204" s="44"/>
      <c r="CU204" s="44"/>
      <c r="CV204" s="44"/>
      <c r="CW204" s="44" t="str">
        <f t="shared" si="358"/>
        <v/>
      </c>
      <c r="CX204" s="44" t="str">
        <f t="shared" si="359"/>
        <v/>
      </c>
      <c r="CY204" s="44"/>
      <c r="CZ204" s="44"/>
      <c r="DA204" s="45">
        <f t="shared" si="370"/>
        <v>0</v>
      </c>
      <c r="DB204" s="45">
        <f t="shared" si="371"/>
        <v>0</v>
      </c>
      <c r="DC204" s="45">
        <f t="shared" si="371"/>
        <v>0</v>
      </c>
      <c r="DD204" s="45">
        <f t="shared" si="372"/>
        <v>0</v>
      </c>
      <c r="DE204" s="45">
        <f t="shared" si="372"/>
        <v>0</v>
      </c>
      <c r="DF204" s="45">
        <f t="shared" si="373"/>
        <v>0</v>
      </c>
      <c r="DG204" s="45">
        <f t="shared" si="374"/>
        <v>0</v>
      </c>
      <c r="DH204" s="45">
        <f t="shared" si="375"/>
        <v>0</v>
      </c>
      <c r="DI204" s="45">
        <f t="shared" si="376"/>
        <v>0</v>
      </c>
      <c r="DJ204" s="45"/>
      <c r="DK204" s="45"/>
      <c r="DL204" s="45"/>
      <c r="DM204" s="45"/>
      <c r="DN204" s="45"/>
      <c r="DO204" s="45"/>
      <c r="DP204" s="45"/>
      <c r="DQ204" s="45"/>
      <c r="DR204" s="45"/>
      <c r="DS204" s="45"/>
      <c r="DT204" s="45"/>
      <c r="DU204" s="45"/>
      <c r="DV204" s="45"/>
      <c r="DW204" s="45">
        <f t="shared" si="380"/>
        <v>0</v>
      </c>
      <c r="DX204" s="45">
        <f t="shared" si="380"/>
        <v>0</v>
      </c>
    </row>
    <row r="205" spans="1:128" s="9" customFormat="1" x14ac:dyDescent="0.25">
      <c r="A205" s="533" t="s">
        <v>97</v>
      </c>
      <c r="B205" s="534"/>
      <c r="C205" s="47">
        <f t="shared" ref="C205:D209" si="381">+E205+G205+I205+K205+M205+O205+Q205+S205+U205+W205+Y205+AA205+AC205+AE205+AG205+AI205</f>
        <v>0</v>
      </c>
      <c r="D205" s="150">
        <f t="shared" si="381"/>
        <v>0</v>
      </c>
      <c r="E205" s="118"/>
      <c r="F205" s="119"/>
      <c r="G205" s="118"/>
      <c r="H205" s="119"/>
      <c r="I205" s="118"/>
      <c r="J205" s="119"/>
      <c r="K205" s="118"/>
      <c r="L205" s="119"/>
      <c r="M205" s="118"/>
      <c r="N205" s="119"/>
      <c r="O205" s="118"/>
      <c r="P205" s="119"/>
      <c r="Q205" s="118"/>
      <c r="R205" s="119"/>
      <c r="S205" s="118"/>
      <c r="T205" s="119"/>
      <c r="U205" s="118"/>
      <c r="V205" s="119"/>
      <c r="W205" s="118"/>
      <c r="X205" s="119"/>
      <c r="Y205" s="118"/>
      <c r="Z205" s="119"/>
      <c r="AA205" s="118"/>
      <c r="AB205" s="119"/>
      <c r="AC205" s="118"/>
      <c r="AD205" s="148"/>
      <c r="AE205" s="118"/>
      <c r="AF205" s="148"/>
      <c r="AG205" s="118"/>
      <c r="AH205" s="149"/>
      <c r="AI205" s="118"/>
      <c r="AJ205" s="119"/>
      <c r="AK205" s="120"/>
      <c r="AL205" s="121"/>
      <c r="AM205" s="118"/>
      <c r="AN205" s="122"/>
      <c r="AO205" s="120"/>
      <c r="AP205" s="121"/>
      <c r="AQ205" s="123"/>
      <c r="AR205" s="122"/>
      <c r="AS205" s="120"/>
      <c r="AT205" s="122"/>
      <c r="AU205" s="120"/>
      <c r="AV205" s="121"/>
      <c r="AW205" s="120"/>
      <c r="AX205" s="121"/>
      <c r="AY205" s="43" t="str">
        <f t="shared" si="357"/>
        <v/>
      </c>
      <c r="AZ205" s="43"/>
      <c r="BA205" s="43"/>
      <c r="BB205" s="43"/>
      <c r="BC205" s="43"/>
      <c r="BD205" s="43"/>
      <c r="BE205" s="43"/>
      <c r="BF205" s="43"/>
      <c r="BG205" s="43"/>
      <c r="BH205" s="10"/>
      <c r="BI205" s="10"/>
      <c r="BJ205" s="10"/>
      <c r="BK205" s="10"/>
      <c r="BR205" s="10"/>
      <c r="BS205" s="10"/>
      <c r="BT205" s="10"/>
      <c r="BU205" s="11"/>
      <c r="BV205" s="10"/>
      <c r="BW205" s="10"/>
      <c r="BX205" s="11"/>
      <c r="BY205" s="11"/>
      <c r="BZ205" s="11"/>
      <c r="CA205" s="44" t="str">
        <f t="shared" si="361"/>
        <v/>
      </c>
      <c r="CB205" s="44" t="str">
        <f t="shared" si="362"/>
        <v/>
      </c>
      <c r="CC205" s="44" t="str">
        <f t="shared" si="363"/>
        <v/>
      </c>
      <c r="CD205" s="44" t="str">
        <f t="shared" si="364"/>
        <v/>
      </c>
      <c r="CE205" s="44" t="str">
        <f t="shared" si="365"/>
        <v/>
      </c>
      <c r="CF205" s="44" t="str">
        <f t="shared" si="366"/>
        <v/>
      </c>
      <c r="CG205" s="44" t="str">
        <f t="shared" si="367"/>
        <v/>
      </c>
      <c r="CH205" s="44" t="str">
        <f t="shared" si="368"/>
        <v/>
      </c>
      <c r="CI205" s="44" t="str">
        <f t="shared" si="369"/>
        <v/>
      </c>
      <c r="CJ205" s="44"/>
      <c r="CK205" s="44"/>
      <c r="CL205" s="44"/>
      <c r="CM205" s="44"/>
      <c r="CN205" s="44"/>
      <c r="CO205" s="44"/>
      <c r="CP205" s="44"/>
      <c r="CQ205" s="44"/>
      <c r="CR205" s="44"/>
      <c r="CS205" s="44"/>
      <c r="CT205" s="44"/>
      <c r="CU205" s="44"/>
      <c r="CV205" s="44"/>
      <c r="CW205" s="44" t="str">
        <f t="shared" si="358"/>
        <v/>
      </c>
      <c r="CX205" s="44" t="str">
        <f t="shared" si="359"/>
        <v/>
      </c>
      <c r="CY205" s="44"/>
      <c r="CZ205" s="44"/>
      <c r="DA205" s="45">
        <f t="shared" si="370"/>
        <v>0</v>
      </c>
      <c r="DB205" s="45">
        <f t="shared" si="371"/>
        <v>0</v>
      </c>
      <c r="DC205" s="45">
        <f t="shared" si="371"/>
        <v>0</v>
      </c>
      <c r="DD205" s="45">
        <f t="shared" si="372"/>
        <v>0</v>
      </c>
      <c r="DE205" s="45">
        <f t="shared" si="372"/>
        <v>0</v>
      </c>
      <c r="DF205" s="45">
        <f t="shared" si="373"/>
        <v>0</v>
      </c>
      <c r="DG205" s="45">
        <f t="shared" si="374"/>
        <v>0</v>
      </c>
      <c r="DH205" s="45">
        <f t="shared" si="375"/>
        <v>0</v>
      </c>
      <c r="DI205" s="45">
        <f t="shared" si="376"/>
        <v>0</v>
      </c>
      <c r="DJ205" s="45"/>
      <c r="DK205" s="45"/>
      <c r="DL205" s="45"/>
      <c r="DM205" s="45"/>
      <c r="DN205" s="45"/>
      <c r="DO205" s="45"/>
      <c r="DP205" s="45"/>
      <c r="DQ205" s="45"/>
      <c r="DR205" s="45"/>
      <c r="DS205" s="45"/>
      <c r="DT205" s="45"/>
      <c r="DU205" s="45"/>
      <c r="DV205" s="45"/>
      <c r="DW205" s="45">
        <f t="shared" si="380"/>
        <v>0</v>
      </c>
      <c r="DX205" s="45">
        <f t="shared" si="380"/>
        <v>0</v>
      </c>
    </row>
    <row r="206" spans="1:128" s="9" customFormat="1" x14ac:dyDescent="0.25">
      <c r="A206" s="533" t="s">
        <v>98</v>
      </c>
      <c r="B206" s="534"/>
      <c r="C206" s="47">
        <f t="shared" si="381"/>
        <v>0</v>
      </c>
      <c r="D206" s="150">
        <f t="shared" si="381"/>
        <v>0</v>
      </c>
      <c r="E206" s="118"/>
      <c r="F206" s="119"/>
      <c r="G206" s="118"/>
      <c r="H206" s="119"/>
      <c r="I206" s="118"/>
      <c r="J206" s="119"/>
      <c r="K206" s="118"/>
      <c r="L206" s="119"/>
      <c r="M206" s="118"/>
      <c r="N206" s="119"/>
      <c r="O206" s="118"/>
      <c r="P206" s="119"/>
      <c r="Q206" s="118"/>
      <c r="R206" s="119"/>
      <c r="S206" s="118"/>
      <c r="T206" s="119"/>
      <c r="U206" s="118"/>
      <c r="V206" s="119"/>
      <c r="W206" s="118"/>
      <c r="X206" s="119"/>
      <c r="Y206" s="118"/>
      <c r="Z206" s="119"/>
      <c r="AA206" s="118"/>
      <c r="AB206" s="119"/>
      <c r="AC206" s="118"/>
      <c r="AD206" s="148"/>
      <c r="AE206" s="118"/>
      <c r="AF206" s="148"/>
      <c r="AG206" s="118"/>
      <c r="AH206" s="149"/>
      <c r="AI206" s="118"/>
      <c r="AJ206" s="119"/>
      <c r="AK206" s="120"/>
      <c r="AL206" s="121"/>
      <c r="AM206" s="118"/>
      <c r="AN206" s="122"/>
      <c r="AO206" s="120"/>
      <c r="AP206" s="121"/>
      <c r="AQ206" s="123"/>
      <c r="AR206" s="122"/>
      <c r="AS206" s="120"/>
      <c r="AT206" s="122"/>
      <c r="AU206" s="120"/>
      <c r="AV206" s="121"/>
      <c r="AW206" s="120"/>
      <c r="AX206" s="121"/>
      <c r="AY206" s="43" t="str">
        <f t="shared" si="357"/>
        <v/>
      </c>
      <c r="AZ206" s="43"/>
      <c r="BA206" s="43"/>
      <c r="BB206" s="43"/>
      <c r="BC206" s="43"/>
      <c r="BD206" s="43"/>
      <c r="BE206" s="43"/>
      <c r="BF206" s="43"/>
      <c r="BG206" s="43"/>
      <c r="BH206" s="10"/>
      <c r="BI206" s="10"/>
      <c r="BJ206" s="10"/>
      <c r="BK206" s="10"/>
      <c r="BR206" s="10"/>
      <c r="BS206" s="10"/>
      <c r="BT206" s="10"/>
      <c r="BU206" s="11"/>
      <c r="BV206" s="10"/>
      <c r="BW206" s="10"/>
      <c r="BX206" s="11"/>
      <c r="BY206" s="11"/>
      <c r="BZ206" s="11"/>
      <c r="CA206" s="44" t="str">
        <f t="shared" si="361"/>
        <v/>
      </c>
      <c r="CB206" s="44" t="str">
        <f t="shared" si="362"/>
        <v/>
      </c>
      <c r="CC206" s="44" t="str">
        <f t="shared" si="363"/>
        <v/>
      </c>
      <c r="CD206" s="44" t="str">
        <f t="shared" si="364"/>
        <v/>
      </c>
      <c r="CE206" s="44" t="str">
        <f t="shared" si="365"/>
        <v/>
      </c>
      <c r="CF206" s="44" t="str">
        <f t="shared" si="366"/>
        <v/>
      </c>
      <c r="CG206" s="44" t="str">
        <f t="shared" si="367"/>
        <v/>
      </c>
      <c r="CH206" s="44" t="str">
        <f t="shared" si="368"/>
        <v/>
      </c>
      <c r="CI206" s="44" t="str">
        <f t="shared" si="369"/>
        <v/>
      </c>
      <c r="CJ206" s="44"/>
      <c r="CK206" s="44"/>
      <c r="CL206" s="44"/>
      <c r="CM206" s="44"/>
      <c r="CN206" s="44"/>
      <c r="CO206" s="44"/>
      <c r="CP206" s="44"/>
      <c r="CQ206" s="44"/>
      <c r="CR206" s="44"/>
      <c r="CS206" s="44"/>
      <c r="CT206" s="44"/>
      <c r="CU206" s="44"/>
      <c r="CV206" s="44"/>
      <c r="CW206" s="44" t="str">
        <f t="shared" si="358"/>
        <v/>
      </c>
      <c r="CX206" s="44" t="str">
        <f t="shared" si="359"/>
        <v/>
      </c>
      <c r="CY206" s="44"/>
      <c r="CZ206" s="44"/>
      <c r="DA206" s="45">
        <f t="shared" si="370"/>
        <v>0</v>
      </c>
      <c r="DB206" s="45">
        <f t="shared" si="371"/>
        <v>0</v>
      </c>
      <c r="DC206" s="45">
        <f t="shared" si="371"/>
        <v>0</v>
      </c>
      <c r="DD206" s="45">
        <f t="shared" si="372"/>
        <v>0</v>
      </c>
      <c r="DE206" s="45">
        <f t="shared" si="372"/>
        <v>0</v>
      </c>
      <c r="DF206" s="45">
        <f t="shared" si="373"/>
        <v>0</v>
      </c>
      <c r="DG206" s="45">
        <f t="shared" si="374"/>
        <v>0</v>
      </c>
      <c r="DH206" s="45">
        <f t="shared" si="375"/>
        <v>0</v>
      </c>
      <c r="DI206" s="45">
        <f t="shared" si="376"/>
        <v>0</v>
      </c>
      <c r="DJ206" s="45"/>
      <c r="DK206" s="45"/>
      <c r="DL206" s="45"/>
      <c r="DM206" s="45"/>
      <c r="DN206" s="45"/>
      <c r="DO206" s="45"/>
      <c r="DP206" s="45"/>
      <c r="DQ206" s="45"/>
      <c r="DR206" s="45"/>
      <c r="DS206" s="45"/>
      <c r="DT206" s="45"/>
      <c r="DU206" s="45"/>
      <c r="DV206" s="45"/>
      <c r="DW206" s="45">
        <f t="shared" si="380"/>
        <v>0</v>
      </c>
      <c r="DX206" s="45">
        <f t="shared" si="380"/>
        <v>0</v>
      </c>
    </row>
    <row r="207" spans="1:128" s="9" customFormat="1" x14ac:dyDescent="0.25">
      <c r="A207" s="533" t="s">
        <v>99</v>
      </c>
      <c r="B207" s="534"/>
      <c r="C207" s="47">
        <f t="shared" si="381"/>
        <v>0</v>
      </c>
      <c r="D207" s="150">
        <f t="shared" si="381"/>
        <v>0</v>
      </c>
      <c r="E207" s="118"/>
      <c r="F207" s="119"/>
      <c r="G207" s="118"/>
      <c r="H207" s="119"/>
      <c r="I207" s="118"/>
      <c r="J207" s="119"/>
      <c r="K207" s="118"/>
      <c r="L207" s="119"/>
      <c r="M207" s="118"/>
      <c r="N207" s="119"/>
      <c r="O207" s="118"/>
      <c r="P207" s="119"/>
      <c r="Q207" s="118"/>
      <c r="R207" s="119"/>
      <c r="S207" s="118"/>
      <c r="T207" s="119"/>
      <c r="U207" s="118"/>
      <c r="V207" s="119"/>
      <c r="W207" s="118"/>
      <c r="X207" s="119"/>
      <c r="Y207" s="118"/>
      <c r="Z207" s="119"/>
      <c r="AA207" s="118"/>
      <c r="AB207" s="119"/>
      <c r="AC207" s="118"/>
      <c r="AD207" s="148"/>
      <c r="AE207" s="118"/>
      <c r="AF207" s="148"/>
      <c r="AG207" s="118"/>
      <c r="AH207" s="149"/>
      <c r="AI207" s="118"/>
      <c r="AJ207" s="119"/>
      <c r="AK207" s="120"/>
      <c r="AL207" s="121"/>
      <c r="AM207" s="118"/>
      <c r="AN207" s="122"/>
      <c r="AO207" s="120"/>
      <c r="AP207" s="121"/>
      <c r="AQ207" s="123"/>
      <c r="AR207" s="122"/>
      <c r="AS207" s="120"/>
      <c r="AT207" s="122"/>
      <c r="AU207" s="120"/>
      <c r="AV207" s="121"/>
      <c r="AW207" s="120"/>
      <c r="AX207" s="121"/>
      <c r="AY207" s="43" t="str">
        <f t="shared" si="357"/>
        <v/>
      </c>
      <c r="AZ207" s="43"/>
      <c r="BA207" s="43"/>
      <c r="BB207" s="43"/>
      <c r="BC207" s="43"/>
      <c r="BD207" s="43"/>
      <c r="BE207" s="43"/>
      <c r="BF207" s="43"/>
      <c r="BG207" s="43"/>
      <c r="BH207" s="10"/>
      <c r="BI207" s="10"/>
      <c r="BJ207" s="10"/>
      <c r="BK207" s="10"/>
      <c r="BR207" s="10"/>
      <c r="BS207" s="10"/>
      <c r="BT207" s="10"/>
      <c r="BU207" s="11"/>
      <c r="BV207" s="10"/>
      <c r="BW207" s="10"/>
      <c r="BX207" s="11"/>
      <c r="BY207" s="11"/>
      <c r="BZ207" s="11"/>
      <c r="CA207" s="44" t="str">
        <f t="shared" si="361"/>
        <v/>
      </c>
      <c r="CB207" s="44" t="str">
        <f t="shared" si="362"/>
        <v/>
      </c>
      <c r="CC207" s="44" t="str">
        <f t="shared" si="363"/>
        <v/>
      </c>
      <c r="CD207" s="44" t="str">
        <f t="shared" si="364"/>
        <v/>
      </c>
      <c r="CE207" s="44" t="str">
        <f t="shared" si="365"/>
        <v/>
      </c>
      <c r="CF207" s="44" t="str">
        <f t="shared" si="366"/>
        <v/>
      </c>
      <c r="CG207" s="44" t="str">
        <f t="shared" si="367"/>
        <v/>
      </c>
      <c r="CH207" s="44" t="str">
        <f t="shared" si="368"/>
        <v/>
      </c>
      <c r="CI207" s="44" t="str">
        <f t="shared" si="369"/>
        <v/>
      </c>
      <c r="CJ207" s="44"/>
      <c r="CK207" s="44"/>
      <c r="CL207" s="44"/>
      <c r="CM207" s="44"/>
      <c r="CN207" s="44"/>
      <c r="CO207" s="44"/>
      <c r="CP207" s="44"/>
      <c r="CQ207" s="44"/>
      <c r="CR207" s="44"/>
      <c r="CS207" s="44"/>
      <c r="CT207" s="44"/>
      <c r="CU207" s="44"/>
      <c r="CV207" s="44"/>
      <c r="CW207" s="44" t="str">
        <f t="shared" si="358"/>
        <v/>
      </c>
      <c r="CX207" s="44" t="str">
        <f t="shared" si="359"/>
        <v/>
      </c>
      <c r="CY207" s="44"/>
      <c r="CZ207" s="44"/>
      <c r="DA207" s="45">
        <f t="shared" si="370"/>
        <v>0</v>
      </c>
      <c r="DB207" s="45">
        <f t="shared" si="371"/>
        <v>0</v>
      </c>
      <c r="DC207" s="45">
        <f t="shared" si="371"/>
        <v>0</v>
      </c>
      <c r="DD207" s="45">
        <f t="shared" si="372"/>
        <v>0</v>
      </c>
      <c r="DE207" s="45">
        <f t="shared" si="372"/>
        <v>0</v>
      </c>
      <c r="DF207" s="45">
        <f t="shared" si="373"/>
        <v>0</v>
      </c>
      <c r="DG207" s="45">
        <f t="shared" si="374"/>
        <v>0</v>
      </c>
      <c r="DH207" s="45">
        <f t="shared" si="375"/>
        <v>0</v>
      </c>
      <c r="DI207" s="45">
        <f t="shared" si="376"/>
        <v>0</v>
      </c>
      <c r="DJ207" s="45"/>
      <c r="DK207" s="45"/>
      <c r="DL207" s="45"/>
      <c r="DM207" s="45"/>
      <c r="DN207" s="45"/>
      <c r="DO207" s="45"/>
      <c r="DP207" s="45"/>
      <c r="DQ207" s="45"/>
      <c r="DR207" s="45"/>
      <c r="DS207" s="45"/>
      <c r="DT207" s="45"/>
      <c r="DU207" s="45"/>
      <c r="DV207" s="45"/>
      <c r="DW207" s="45">
        <f t="shared" si="380"/>
        <v>0</v>
      </c>
      <c r="DX207" s="45">
        <f t="shared" si="380"/>
        <v>0</v>
      </c>
    </row>
    <row r="208" spans="1:128" s="9" customFormat="1" x14ac:dyDescent="0.25">
      <c r="A208" s="533" t="s">
        <v>100</v>
      </c>
      <c r="B208" s="534"/>
      <c r="C208" s="47">
        <f t="shared" si="381"/>
        <v>0</v>
      </c>
      <c r="D208" s="150">
        <f t="shared" si="381"/>
        <v>0</v>
      </c>
      <c r="E208" s="118"/>
      <c r="F208" s="119"/>
      <c r="G208" s="118"/>
      <c r="H208" s="119"/>
      <c r="I208" s="118"/>
      <c r="J208" s="119"/>
      <c r="K208" s="118"/>
      <c r="L208" s="119"/>
      <c r="M208" s="118"/>
      <c r="N208" s="119"/>
      <c r="O208" s="118"/>
      <c r="P208" s="119"/>
      <c r="Q208" s="118"/>
      <c r="R208" s="119"/>
      <c r="S208" s="118"/>
      <c r="T208" s="119"/>
      <c r="U208" s="118"/>
      <c r="V208" s="119"/>
      <c r="W208" s="118"/>
      <c r="X208" s="119"/>
      <c r="Y208" s="118"/>
      <c r="Z208" s="119"/>
      <c r="AA208" s="118"/>
      <c r="AB208" s="119"/>
      <c r="AC208" s="118"/>
      <c r="AD208" s="148"/>
      <c r="AE208" s="118"/>
      <c r="AF208" s="148"/>
      <c r="AG208" s="118"/>
      <c r="AH208" s="149"/>
      <c r="AI208" s="118"/>
      <c r="AJ208" s="119"/>
      <c r="AK208" s="120"/>
      <c r="AL208" s="121"/>
      <c r="AM208" s="118"/>
      <c r="AN208" s="122"/>
      <c r="AO208" s="120"/>
      <c r="AP208" s="121"/>
      <c r="AQ208" s="123"/>
      <c r="AR208" s="122"/>
      <c r="AS208" s="120"/>
      <c r="AT208" s="122"/>
      <c r="AU208" s="120"/>
      <c r="AV208" s="121"/>
      <c r="AW208" s="120"/>
      <c r="AX208" s="121"/>
      <c r="AY208" s="43" t="str">
        <f t="shared" si="357"/>
        <v/>
      </c>
      <c r="AZ208" s="43"/>
      <c r="BA208" s="43"/>
      <c r="BB208" s="43"/>
      <c r="BC208" s="43"/>
      <c r="BD208" s="43"/>
      <c r="BE208" s="43"/>
      <c r="BF208" s="43"/>
      <c r="BG208" s="43"/>
      <c r="BH208" s="10"/>
      <c r="BI208" s="10"/>
      <c r="BJ208" s="10"/>
      <c r="BK208" s="10"/>
      <c r="BR208" s="10"/>
      <c r="BS208" s="10"/>
      <c r="BT208" s="10"/>
      <c r="BU208" s="11"/>
      <c r="BV208" s="10"/>
      <c r="BW208" s="10"/>
      <c r="BX208" s="11"/>
      <c r="BY208" s="11"/>
      <c r="BZ208" s="11"/>
      <c r="CA208" s="44" t="str">
        <f t="shared" si="361"/>
        <v/>
      </c>
      <c r="CB208" s="44" t="str">
        <f t="shared" si="362"/>
        <v/>
      </c>
      <c r="CC208" s="44" t="str">
        <f t="shared" si="363"/>
        <v/>
      </c>
      <c r="CD208" s="44" t="str">
        <f t="shared" si="364"/>
        <v/>
      </c>
      <c r="CE208" s="44" t="str">
        <f t="shared" si="365"/>
        <v/>
      </c>
      <c r="CF208" s="44" t="str">
        <f t="shared" si="366"/>
        <v/>
      </c>
      <c r="CG208" s="44" t="str">
        <f t="shared" si="367"/>
        <v/>
      </c>
      <c r="CH208" s="44" t="str">
        <f t="shared" si="368"/>
        <v/>
      </c>
      <c r="CI208" s="44" t="str">
        <f t="shared" si="369"/>
        <v/>
      </c>
      <c r="CJ208" s="44"/>
      <c r="CK208" s="44"/>
      <c r="CL208" s="44"/>
      <c r="CM208" s="44"/>
      <c r="CN208" s="44"/>
      <c r="CO208" s="44"/>
      <c r="CP208" s="44"/>
      <c r="CQ208" s="44"/>
      <c r="CR208" s="44"/>
      <c r="CS208" s="44"/>
      <c r="CT208" s="44"/>
      <c r="CU208" s="44"/>
      <c r="CV208" s="44"/>
      <c r="CW208" s="44" t="str">
        <f t="shared" si="358"/>
        <v/>
      </c>
      <c r="CX208" s="44" t="str">
        <f t="shared" si="359"/>
        <v/>
      </c>
      <c r="CY208" s="44"/>
      <c r="CZ208" s="44"/>
      <c r="DA208" s="45">
        <f t="shared" si="370"/>
        <v>0</v>
      </c>
      <c r="DB208" s="45">
        <f t="shared" si="371"/>
        <v>0</v>
      </c>
      <c r="DC208" s="45">
        <f t="shared" si="371"/>
        <v>0</v>
      </c>
      <c r="DD208" s="45">
        <f t="shared" si="372"/>
        <v>0</v>
      </c>
      <c r="DE208" s="45">
        <f t="shared" si="372"/>
        <v>0</v>
      </c>
      <c r="DF208" s="45">
        <f t="shared" si="373"/>
        <v>0</v>
      </c>
      <c r="DG208" s="45">
        <f t="shared" si="374"/>
        <v>0</v>
      </c>
      <c r="DH208" s="45">
        <f t="shared" si="375"/>
        <v>0</v>
      </c>
      <c r="DI208" s="45">
        <f t="shared" si="376"/>
        <v>0</v>
      </c>
      <c r="DJ208" s="45"/>
      <c r="DK208" s="45"/>
      <c r="DL208" s="45"/>
      <c r="DM208" s="45"/>
      <c r="DN208" s="45"/>
      <c r="DO208" s="45"/>
      <c r="DP208" s="45"/>
      <c r="DQ208" s="45"/>
      <c r="DR208" s="45"/>
      <c r="DS208" s="45"/>
      <c r="DT208" s="45"/>
      <c r="DU208" s="45"/>
      <c r="DV208" s="45"/>
      <c r="DW208" s="45">
        <f t="shared" si="380"/>
        <v>0</v>
      </c>
      <c r="DX208" s="45">
        <f t="shared" si="380"/>
        <v>0</v>
      </c>
    </row>
    <row r="209" spans="1:130" x14ac:dyDescent="0.25">
      <c r="A209" s="542" t="s">
        <v>101</v>
      </c>
      <c r="B209" s="543"/>
      <c r="C209" s="116">
        <f t="shared" si="381"/>
        <v>0</v>
      </c>
      <c r="D209" s="137">
        <f t="shared" si="381"/>
        <v>0</v>
      </c>
      <c r="E209" s="60"/>
      <c r="F209" s="59"/>
      <c r="G209" s="60"/>
      <c r="H209" s="59"/>
      <c r="I209" s="60"/>
      <c r="J209" s="59"/>
      <c r="K209" s="60"/>
      <c r="L209" s="59"/>
      <c r="M209" s="60"/>
      <c r="N209" s="61"/>
      <c r="O209" s="60"/>
      <c r="P209" s="59"/>
      <c r="Q209" s="60"/>
      <c r="R209" s="59"/>
      <c r="S209" s="60"/>
      <c r="T209" s="59"/>
      <c r="U209" s="60"/>
      <c r="V209" s="59"/>
      <c r="W209" s="60"/>
      <c r="X209" s="59"/>
      <c r="Y209" s="60"/>
      <c r="Z209" s="59"/>
      <c r="AA209" s="60"/>
      <c r="AB209" s="59"/>
      <c r="AC209" s="60"/>
      <c r="AD209" s="153"/>
      <c r="AE209" s="60"/>
      <c r="AF209" s="153"/>
      <c r="AG209" s="60"/>
      <c r="AH209" s="61"/>
      <c r="AI209" s="60"/>
      <c r="AJ209" s="59"/>
      <c r="AK209" s="124"/>
      <c r="AL209" s="141"/>
      <c r="AM209" s="60"/>
      <c r="AN209" s="125"/>
      <c r="AO209" s="124"/>
      <c r="AP209" s="141"/>
      <c r="AQ209" s="58"/>
      <c r="AR209" s="125"/>
      <c r="AS209" s="124"/>
      <c r="AT209" s="125"/>
      <c r="AU209" s="124"/>
      <c r="AV209" s="141"/>
      <c r="AW209" s="124"/>
      <c r="AX209" s="141"/>
      <c r="AY209" s="43" t="str">
        <f t="shared" si="357"/>
        <v/>
      </c>
      <c r="AZ209" s="43"/>
      <c r="BA209" s="43"/>
      <c r="BB209" s="43"/>
      <c r="BC209" s="43"/>
      <c r="BD209" s="43"/>
      <c r="BE209" s="43"/>
      <c r="BF209" s="43"/>
      <c r="BG209" s="43"/>
      <c r="BH209" s="10"/>
      <c r="BI209" s="10"/>
      <c r="BJ209" s="10"/>
      <c r="BK209" s="10"/>
      <c r="BR209" s="10"/>
      <c r="BS209" s="10"/>
      <c r="BT209" s="10"/>
      <c r="BU209" s="11"/>
      <c r="CA209" s="44" t="str">
        <f>IF(DA209=1," * El total de exámenes confirmados positivos por ISP NO DEBE SUPERAR el total de exámenes procesados. ","")</f>
        <v/>
      </c>
      <c r="CB209" s="44" t="str">
        <f>IF(DB209=1," * La suma de exámenes procesados por sexo DEBE SER IGUAL al total de Procesados. ","")</f>
        <v/>
      </c>
      <c r="CC209" s="44" t="str">
        <f>IF(DC209=1," * La suma de exámenes Confirmados positivos por ISP por sexo DEBE SER IGUAL al total de Procesados. ","")</f>
        <v/>
      </c>
      <c r="CD209" s="44" t="str">
        <f>IF(DD209=1," * La suma de exámenes procesados Trans NO PUEDE Superar al total de Procesados. ","")</f>
        <v/>
      </c>
      <c r="CE209" s="44" t="str">
        <f>IF(DE209=1," * La suma de exámenes confirmados positivos por ISP Trans NO PUEDE Superar al total de Procesados. ","")</f>
        <v/>
      </c>
      <c r="CF209" s="44" t="str">
        <f>IF(DF209=1," * Los exámenes procesados de personas pertenecientes a Pueblos originarios NO PUEDE Superar al total de Procesados. ","")</f>
        <v/>
      </c>
      <c r="CG209" s="44" t="str">
        <f>IF(DG209=1," * Los exámenes confirmados positivos por ISP de personas pertenecientes a Pueblos originarios NO PUEDE Superar al total de Procesados. ","")</f>
        <v/>
      </c>
      <c r="CH209" s="44" t="str">
        <f>IF(DH209=1," * Los exámenes procesados de personas pertenecientes a Pueblos migrantes NO PUEDE Superar al total de Procesados. ","")</f>
        <v/>
      </c>
      <c r="CI209" s="44" t="str">
        <f>IF(DI209=1," * Los exámenes confirmados positivos por ISP de personas pertenecientes a Pueblos Migrantes NO PUEDE Superar al total de Procesados. ","")</f>
        <v/>
      </c>
      <c r="CJ209" s="44"/>
      <c r="CK209" s="44"/>
      <c r="CL209" s="44"/>
      <c r="CM209" s="44"/>
      <c r="CN209" s="44"/>
      <c r="CO209" s="44"/>
      <c r="CP209" s="44"/>
      <c r="CQ209" s="44"/>
      <c r="CR209" s="44"/>
      <c r="CS209" s="44"/>
      <c r="CT209" s="44"/>
      <c r="CU209" s="44"/>
      <c r="CV209" s="44"/>
      <c r="CW209" s="44" t="str">
        <f t="shared" si="358"/>
        <v/>
      </c>
      <c r="CX209" s="44" t="str">
        <f t="shared" si="359"/>
        <v/>
      </c>
      <c r="CY209" s="44"/>
      <c r="CZ209" s="44"/>
      <c r="DA209" s="45">
        <f t="shared" si="370"/>
        <v>0</v>
      </c>
      <c r="DB209" s="45">
        <f t="shared" si="371"/>
        <v>0</v>
      </c>
      <c r="DC209" s="45">
        <f t="shared" si="371"/>
        <v>0</v>
      </c>
      <c r="DD209" s="45">
        <f t="shared" si="372"/>
        <v>0</v>
      </c>
      <c r="DE209" s="45">
        <f t="shared" si="372"/>
        <v>0</v>
      </c>
      <c r="DF209" s="45">
        <f t="shared" si="373"/>
        <v>0</v>
      </c>
      <c r="DG209" s="45">
        <f t="shared" si="374"/>
        <v>0</v>
      </c>
      <c r="DH209" s="45">
        <f t="shared" si="375"/>
        <v>0</v>
      </c>
      <c r="DI209" s="45">
        <f t="shared" si="376"/>
        <v>0</v>
      </c>
      <c r="DJ209" s="45"/>
      <c r="DK209" s="45"/>
      <c r="DL209" s="45"/>
      <c r="DM209" s="45"/>
      <c r="DN209" s="45"/>
      <c r="DO209" s="45"/>
      <c r="DP209" s="45"/>
      <c r="DQ209" s="45"/>
      <c r="DR209" s="45"/>
      <c r="DS209" s="45"/>
      <c r="DT209" s="45"/>
      <c r="DU209" s="45"/>
      <c r="DV209" s="45"/>
      <c r="DW209" s="45">
        <f t="shared" si="380"/>
        <v>0</v>
      </c>
      <c r="DX209" s="45">
        <f t="shared" si="380"/>
        <v>0</v>
      </c>
    </row>
    <row r="210" spans="1:130" x14ac:dyDescent="0.25">
      <c r="A210" s="160" t="s">
        <v>103</v>
      </c>
      <c r="P210" s="154"/>
      <c r="AL210" s="161"/>
      <c r="AM210" s="161"/>
      <c r="AP210" s="154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</row>
    <row r="211" spans="1:130" ht="15" customHeight="1" x14ac:dyDescent="0.25">
      <c r="A211" s="544" t="s">
        <v>62</v>
      </c>
      <c r="B211" s="547" t="s">
        <v>5</v>
      </c>
      <c r="C211" s="547"/>
      <c r="D211" s="547" t="s">
        <v>77</v>
      </c>
      <c r="E211" s="547"/>
      <c r="F211" s="547"/>
      <c r="G211" s="547"/>
      <c r="H211" s="547"/>
      <c r="I211" s="547"/>
      <c r="J211" s="547"/>
      <c r="K211" s="547"/>
      <c r="L211" s="547"/>
      <c r="M211" s="547"/>
      <c r="N211" s="547"/>
      <c r="O211" s="547"/>
      <c r="P211" s="547"/>
      <c r="Q211" s="547"/>
      <c r="R211" s="547"/>
      <c r="S211" s="547"/>
      <c r="T211" s="547"/>
      <c r="U211" s="547"/>
      <c r="V211" s="547"/>
      <c r="W211" s="547"/>
      <c r="X211" s="547"/>
      <c r="Y211" s="547"/>
      <c r="Z211" s="547"/>
      <c r="AA211" s="547"/>
      <c r="AB211" s="547"/>
      <c r="AC211" s="547"/>
      <c r="AD211" s="547"/>
      <c r="AE211" s="547"/>
      <c r="AF211" s="547"/>
      <c r="AG211" s="547"/>
      <c r="AH211" s="547"/>
      <c r="AI211" s="547"/>
      <c r="AJ211" s="547"/>
      <c r="AK211" s="548"/>
      <c r="AL211" s="529" t="s">
        <v>7</v>
      </c>
      <c r="AM211" s="549"/>
      <c r="AN211" s="485" t="s">
        <v>8</v>
      </c>
      <c r="AO211" s="492"/>
      <c r="AP211" s="550" t="s">
        <v>9</v>
      </c>
      <c r="AQ211" s="550" t="s">
        <v>10</v>
      </c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</row>
    <row r="212" spans="1:130" x14ac:dyDescent="0.25">
      <c r="A212" s="545"/>
      <c r="B212" s="547"/>
      <c r="C212" s="547"/>
      <c r="D212" s="547" t="s">
        <v>104</v>
      </c>
      <c r="E212" s="547"/>
      <c r="F212" s="547" t="s">
        <v>15</v>
      </c>
      <c r="G212" s="547"/>
      <c r="H212" s="547" t="s">
        <v>82</v>
      </c>
      <c r="I212" s="547"/>
      <c r="J212" s="547" t="s">
        <v>83</v>
      </c>
      <c r="K212" s="547"/>
      <c r="L212" s="547" t="s">
        <v>84</v>
      </c>
      <c r="M212" s="547"/>
      <c r="N212" s="547" t="s">
        <v>19</v>
      </c>
      <c r="O212" s="547"/>
      <c r="P212" s="547" t="s">
        <v>20</v>
      </c>
      <c r="Q212" s="547"/>
      <c r="R212" s="547" t="s">
        <v>21</v>
      </c>
      <c r="S212" s="547"/>
      <c r="T212" s="547" t="s">
        <v>22</v>
      </c>
      <c r="U212" s="547"/>
      <c r="V212" s="547" t="s">
        <v>23</v>
      </c>
      <c r="W212" s="547"/>
      <c r="X212" s="547" t="s">
        <v>24</v>
      </c>
      <c r="Y212" s="547"/>
      <c r="Z212" s="547" t="s">
        <v>25</v>
      </c>
      <c r="AA212" s="547"/>
      <c r="AB212" s="547" t="s">
        <v>26</v>
      </c>
      <c r="AC212" s="547"/>
      <c r="AD212" s="547" t="s">
        <v>27</v>
      </c>
      <c r="AE212" s="547"/>
      <c r="AF212" s="547" t="s">
        <v>28</v>
      </c>
      <c r="AG212" s="547"/>
      <c r="AH212" s="547" t="s">
        <v>29</v>
      </c>
      <c r="AI212" s="547"/>
      <c r="AJ212" s="547" t="s">
        <v>30</v>
      </c>
      <c r="AK212" s="548"/>
      <c r="AL212" s="553" t="s">
        <v>31</v>
      </c>
      <c r="AM212" s="527" t="s">
        <v>32</v>
      </c>
      <c r="AN212" s="499" t="s">
        <v>35</v>
      </c>
      <c r="AO212" s="497" t="s">
        <v>36</v>
      </c>
      <c r="AP212" s="550"/>
      <c r="AQ212" s="55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</row>
    <row r="213" spans="1:130" x14ac:dyDescent="0.25">
      <c r="A213" s="546"/>
      <c r="B213" s="162" t="s">
        <v>33</v>
      </c>
      <c r="C213" s="417" t="s">
        <v>34</v>
      </c>
      <c r="D213" s="164" t="s">
        <v>33</v>
      </c>
      <c r="E213" s="413" t="s">
        <v>34</v>
      </c>
      <c r="F213" s="164" t="s">
        <v>33</v>
      </c>
      <c r="G213" s="413" t="s">
        <v>34</v>
      </c>
      <c r="H213" s="164" t="s">
        <v>33</v>
      </c>
      <c r="I213" s="413" t="s">
        <v>34</v>
      </c>
      <c r="J213" s="164" t="s">
        <v>33</v>
      </c>
      <c r="K213" s="413" t="s">
        <v>34</v>
      </c>
      <c r="L213" s="164" t="s">
        <v>33</v>
      </c>
      <c r="M213" s="413" t="s">
        <v>34</v>
      </c>
      <c r="N213" s="164" t="s">
        <v>33</v>
      </c>
      <c r="O213" s="413" t="s">
        <v>34</v>
      </c>
      <c r="P213" s="164" t="s">
        <v>33</v>
      </c>
      <c r="Q213" s="413" t="s">
        <v>34</v>
      </c>
      <c r="R213" s="164" t="s">
        <v>33</v>
      </c>
      <c r="S213" s="413" t="s">
        <v>34</v>
      </c>
      <c r="T213" s="164" t="s">
        <v>33</v>
      </c>
      <c r="U213" s="413" t="s">
        <v>34</v>
      </c>
      <c r="V213" s="164" t="s">
        <v>33</v>
      </c>
      <c r="W213" s="413" t="s">
        <v>34</v>
      </c>
      <c r="X213" s="164" t="s">
        <v>33</v>
      </c>
      <c r="Y213" s="413" t="s">
        <v>34</v>
      </c>
      <c r="Z213" s="164" t="s">
        <v>33</v>
      </c>
      <c r="AA213" s="413" t="s">
        <v>34</v>
      </c>
      <c r="AB213" s="164" t="s">
        <v>33</v>
      </c>
      <c r="AC213" s="413" t="s">
        <v>34</v>
      </c>
      <c r="AD213" s="164" t="s">
        <v>33</v>
      </c>
      <c r="AE213" s="413" t="s">
        <v>34</v>
      </c>
      <c r="AF213" s="164" t="s">
        <v>33</v>
      </c>
      <c r="AG213" s="413" t="s">
        <v>34</v>
      </c>
      <c r="AH213" s="164" t="s">
        <v>33</v>
      </c>
      <c r="AI213" s="413" t="s">
        <v>34</v>
      </c>
      <c r="AJ213" s="164" t="s">
        <v>33</v>
      </c>
      <c r="AK213" s="412" t="s">
        <v>34</v>
      </c>
      <c r="AL213" s="553"/>
      <c r="AM213" s="527"/>
      <c r="AN213" s="500"/>
      <c r="AO213" s="498"/>
      <c r="AP213" s="550"/>
      <c r="AQ213" s="55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</row>
    <row r="214" spans="1:130" x14ac:dyDescent="0.25">
      <c r="A214" s="414" t="s">
        <v>105</v>
      </c>
      <c r="B214" s="31">
        <f>SUM(D214+F214+H214+J214+L214+N214+P214+R214+T214+V214+X214+Z214+AB214+AD214+AF214+AH214+AJ214)</f>
        <v>0</v>
      </c>
      <c r="C214" s="32">
        <f t="shared" ref="B214:C220" si="382">SUM(E214+G214+I214+K214+M214+O214+Q214+S214+U214+W214+Y214+AA214+AC214+AE214+AG214+AI214+AK214)</f>
        <v>0</v>
      </c>
      <c r="D214" s="41"/>
      <c r="E214" s="51"/>
      <c r="F214" s="50"/>
      <c r="G214" s="51"/>
      <c r="H214" s="39"/>
      <c r="I214" s="38"/>
      <c r="J214" s="39"/>
      <c r="K214" s="38"/>
      <c r="L214" s="39"/>
      <c r="M214" s="38"/>
      <c r="N214" s="39"/>
      <c r="O214" s="38"/>
      <c r="P214" s="39"/>
      <c r="Q214" s="38"/>
      <c r="R214" s="39"/>
      <c r="S214" s="38"/>
      <c r="T214" s="39"/>
      <c r="U214" s="38"/>
      <c r="V214" s="39"/>
      <c r="W214" s="38"/>
      <c r="X214" s="39"/>
      <c r="Y214" s="38"/>
      <c r="Z214" s="50"/>
      <c r="AA214" s="51"/>
      <c r="AB214" s="50"/>
      <c r="AC214" s="51"/>
      <c r="AD214" s="50"/>
      <c r="AE214" s="51"/>
      <c r="AF214" s="50"/>
      <c r="AG214" s="51"/>
      <c r="AH214" s="50"/>
      <c r="AI214" s="51"/>
      <c r="AJ214" s="50"/>
      <c r="AK214" s="52"/>
      <c r="AL214" s="41"/>
      <c r="AM214" s="168"/>
      <c r="AN214" s="132"/>
      <c r="AO214" s="108"/>
      <c r="AP214" s="39"/>
      <c r="AQ214" s="169"/>
      <c r="AR214" s="170"/>
      <c r="AS214" s="43"/>
      <c r="AT214" s="43"/>
      <c r="AU214" s="43"/>
      <c r="AV214" s="43"/>
      <c r="AW214" s="43"/>
      <c r="AX214" s="43"/>
      <c r="AY214" s="43"/>
      <c r="AZ214" s="43"/>
      <c r="BA214" s="43"/>
      <c r="BB214" s="43"/>
      <c r="BC214" s="43"/>
      <c r="BD214" s="10"/>
      <c r="BE214" s="10"/>
      <c r="BF214" s="10"/>
      <c r="BG214" s="10"/>
      <c r="CA214" s="5" t="str">
        <f t="shared" ref="CA214:CA220" si="383">IF(B214&lt;   C214,"* El total de Reactivos NO DEBE ser superior al total de Procesados. ","")</f>
        <v/>
      </c>
      <c r="CB214" s="5" t="str">
        <f t="shared" ref="CB214:CB220" si="384">IF(B214&lt;&gt; AL214+ AM214,"* La suma de las columnas Sexo DEBE SER IGUAL a los Procesados. ","")</f>
        <v/>
      </c>
      <c r="CC214" s="5" t="str">
        <f t="shared" ref="CC214:CC220" si="385">IF(B214&lt;  AN214+ AO214,"* La suma de las columna Trans NO DEBE ser superior al total de Procesados. ","")</f>
        <v/>
      </c>
      <c r="CD214" s="5" t="str">
        <f t="shared" ref="CD214:CD220" si="386">IF(B214&lt;  AP214,"* La columna Pueblos Originarios NO DEBE ser superior al total de Procesados. ","")</f>
        <v/>
      </c>
      <c r="CE214" s="5" t="str">
        <f t="shared" ref="CE214:CE220" si="387">IF(B214&lt;  AQ214,"* La columna Migrantes NO DEBE ser superior al total de Procesados. ","")</f>
        <v/>
      </c>
      <c r="CF214" s="5" t="str">
        <f t="shared" ref="CF214:CF220" si="388">IF(D214&lt;E214,"* Los exámenes Reactivos de 0 a 4 años años NO DEBEN ser mayor a los Exámenes Procesados de la misma edad. ","")</f>
        <v/>
      </c>
      <c r="CG214" s="5" t="str">
        <f t="shared" ref="CG214:CG220" si="389">IF(F214&lt;G214,"* Los exámenes Reactivos de 5 a 9 años años NO DEBEN ser mayor a los Exámenes Procesados de la misma edad. ","")</f>
        <v/>
      </c>
      <c r="CH214" s="5" t="str">
        <f t="shared" ref="CH214:CH220" si="390">IF(H214&lt;I214,"* Los exámenes Reactivos de 10 a 14 años años NO DEBEN ser mayor a los Exámenes Procesados de la misma edad. ","")</f>
        <v/>
      </c>
      <c r="CI214" s="5" t="str">
        <f t="shared" ref="CI214:CI220" si="391">IF(J214&lt;K214,"* Los exámenes Reactivos de 15 a 19 años años NO DEBEN ser mayor a los Exámenes Procesados de la misma edad. ","")</f>
        <v/>
      </c>
      <c r="CJ214" s="5" t="str">
        <f t="shared" ref="CJ214:CJ220" si="392">IF(L214&lt;M214,"* Los exámenes Reactivos de 20 a 24 años años NO DEBEN ser mayor a los Exámenes Procesados de la misma edad. ","")</f>
        <v/>
      </c>
      <c r="CK214" s="5" t="str">
        <f t="shared" ref="CK214:CK220" si="393">IF(N214&lt;O214,"* Los exámenes Reactivos de 25 a 29 años años NO DEBEN ser mayor a los Exámenes Procesados de la misma edad. ","")</f>
        <v/>
      </c>
      <c r="CL214" s="5" t="str">
        <f t="shared" ref="CL214:CL220" si="394">IF(P214&lt;Q214,"* Los exámenes Reactivos de 30 a 34 años años NO DEBEN ser mayor a los Exámenes Procesados de la misma edad. ","")</f>
        <v/>
      </c>
      <c r="CM214" s="5" t="str">
        <f t="shared" ref="CM214:CM220" si="395">IF(R214&lt;S214,"* Los exámenes Reactivos de 35 a 39 años años NO DEBEN ser mayor a los Exámenes Procesados de la misma edad. ","")</f>
        <v/>
      </c>
      <c r="CN214" s="5" t="str">
        <f t="shared" ref="CN214:CN220" si="396">IF(T214&lt;U214,"* Los exámenes Reactivos de 40 a 44 años años NO DEBEN ser mayor a los Exámenes Procesados de la misma edad. ","")</f>
        <v/>
      </c>
      <c r="CO214" s="5" t="str">
        <f t="shared" ref="CO214:CO220" si="397">IF(V214&lt;W214,"* Los exámenes Reactivos de 45 a 49 años años NO DEBEN ser mayor a los Exámenes Procesados de la misma edad. ","")</f>
        <v/>
      </c>
      <c r="CP214" s="5" t="str">
        <f t="shared" ref="CP214:CP220" si="398">IF(X214&lt;Y214,"* Los exámenes Reactivos de 50 a 54 años años NO DEBEN ser mayor a los Exámenes Procesados de la misma edad. ","")</f>
        <v/>
      </c>
      <c r="CQ214" s="5" t="str">
        <f t="shared" ref="CQ214:CQ220" si="399">IF(Z214&lt;AA214,"* Los exámenes Reactivos de 55 a 59 años años NO DEBEN ser mayor a los Exámenes Procesados de la misma edad. ","")</f>
        <v/>
      </c>
      <c r="CR214" s="5" t="str">
        <f t="shared" ref="CR214:CR220" si="400">IF(AB214&lt;AC214,"* Los exámenes Reactivos de 60 a 64 años años NO DEBEN ser mayor a los Exámenes Procesados de la misma edad. ","")</f>
        <v/>
      </c>
      <c r="CS214" s="5" t="str">
        <f t="shared" ref="CS214:CS220" si="401">IF(AD214&lt;AE214,"* Los exámenes Reactivos de 65 a 69 años años NO DEBEN ser mayor a los Exámenes Procesados de la misma edad. ","")</f>
        <v/>
      </c>
      <c r="CT214" s="5" t="str">
        <f t="shared" ref="CT214:CT220" si="402">IF(AF214&lt;AG214,"* Los exámenes Reactivos de 70 a 74 años años NO DEBEN ser mayor a los Exámenes Procesados de la misma edad. ","")</f>
        <v/>
      </c>
      <c r="CU214" s="5" t="str">
        <f t="shared" ref="CU214:CU220" si="403">IF(AH214&lt;AI214,"* Los exámenes Reactivos de 75 a 79 años años NO DEBEN ser mayor a los Exámenes Procesados de la misma edad. ","")</f>
        <v/>
      </c>
      <c r="CV214" s="5" t="str">
        <f t="shared" ref="CV214:CV220" si="404">IF(AJ214&lt;AK214,"* Los exámenes Reactivos de 80 y más años años NO DEBEN ser mayor a los Exámenes Procesados de la misma edad. ","")</f>
        <v/>
      </c>
      <c r="DA214" s="6">
        <f t="shared" ref="DA214:DA220" si="405">IF(B214&lt;   C214,1,0)</f>
        <v>0</v>
      </c>
      <c r="DB214" s="6">
        <f t="shared" ref="DB214:DB220" si="406">IF(B214&lt;&gt; AL214+AM214,1,0)</f>
        <v>0</v>
      </c>
      <c r="DC214" s="6">
        <f t="shared" ref="DC214:DC220" si="407">IF(B214&lt;  AN214+AO214,1,0)</f>
        <v>0</v>
      </c>
      <c r="DD214" s="6">
        <f t="shared" ref="DD214:DD220" si="408">IF(B214&lt;  AP214,1,0)</f>
        <v>0</v>
      </c>
      <c r="DE214" s="6">
        <f t="shared" ref="DE214:DE220" si="409">IF(B214&lt;  AQ214,1,0)</f>
        <v>0</v>
      </c>
      <c r="DF214" s="6">
        <f t="shared" ref="DF214:DF220" si="410">IF(D214&lt;E214,1,0)</f>
        <v>0</v>
      </c>
      <c r="DG214" s="6">
        <f t="shared" ref="DG214:DG220" si="411">IF(F214&lt;G214,1,0)</f>
        <v>0</v>
      </c>
      <c r="DH214" s="6">
        <f t="shared" ref="DH214:DH220" si="412">IF(H214&lt;I214,1,0)</f>
        <v>0</v>
      </c>
      <c r="DI214" s="6">
        <f t="shared" ref="DI214:DI220" si="413">IF(J214&lt;K214,1,0)</f>
        <v>0</v>
      </c>
      <c r="DJ214" s="6">
        <f t="shared" ref="DJ214:DJ220" si="414">IF(L214&lt;M214,1,0)</f>
        <v>0</v>
      </c>
      <c r="DK214" s="6">
        <f t="shared" ref="DK214:DK220" si="415">IF(N214&lt;O214,1,0)</f>
        <v>0</v>
      </c>
      <c r="DL214" s="6">
        <f t="shared" ref="DL214:DL220" si="416">IF(P214&lt;Q214,1,0)</f>
        <v>0</v>
      </c>
      <c r="DM214" s="6">
        <f t="shared" ref="DM214:DM220" si="417">IF(R214&lt;S214,1,0)</f>
        <v>0</v>
      </c>
      <c r="DN214" s="6">
        <f t="shared" ref="DN214:DN220" si="418">IF(T214&lt;U214,1,0)</f>
        <v>0</v>
      </c>
      <c r="DO214" s="6">
        <f t="shared" ref="DO214:DO220" si="419">IF(V214&lt;W214,1,0)</f>
        <v>0</v>
      </c>
      <c r="DP214" s="6">
        <f t="shared" ref="DP214:DP220" si="420">IF(X214&lt;Y214,1,0)</f>
        <v>0</v>
      </c>
      <c r="DQ214" s="6">
        <f t="shared" ref="DQ214:DQ220" si="421">IF(Z214&lt;AA214,1,0)</f>
        <v>0</v>
      </c>
      <c r="DR214" s="6">
        <f t="shared" ref="DR214:DR220" si="422">IF(AB214&lt;AC214,1,0)</f>
        <v>0</v>
      </c>
      <c r="DS214" s="6">
        <f t="shared" ref="DS214:DS220" si="423">IF(AD214&lt;AE214,1,0)</f>
        <v>0</v>
      </c>
      <c r="DT214" s="6">
        <f t="shared" ref="DT214:DT220" si="424">IF(AF214&lt;AG214,1,0)</f>
        <v>0</v>
      </c>
      <c r="DU214" s="6">
        <f t="shared" ref="DU214:DU220" si="425">IF(AH214&lt;AI214,1,0)</f>
        <v>0</v>
      </c>
      <c r="DV214" s="6">
        <f t="shared" ref="DV214:DV220" si="426">IF(AJ214&lt;AK214,1,0)</f>
        <v>0</v>
      </c>
      <c r="DZ214" s="6">
        <v>0</v>
      </c>
    </row>
    <row r="215" spans="1:130" x14ac:dyDescent="0.25">
      <c r="A215" s="414" t="s">
        <v>106</v>
      </c>
      <c r="B215" s="47">
        <f t="shared" si="382"/>
        <v>0</v>
      </c>
      <c r="C215" s="48">
        <f t="shared" si="382"/>
        <v>0</v>
      </c>
      <c r="D215" s="41"/>
      <c r="E215" s="51"/>
      <c r="F215" s="50"/>
      <c r="G215" s="51"/>
      <c r="H215" s="50"/>
      <c r="I215" s="51"/>
      <c r="J215" s="39"/>
      <c r="K215" s="38"/>
      <c r="L215" s="39"/>
      <c r="M215" s="38"/>
      <c r="N215" s="39"/>
      <c r="O215" s="38"/>
      <c r="P215" s="39"/>
      <c r="Q215" s="38"/>
      <c r="R215" s="39"/>
      <c r="S215" s="38"/>
      <c r="T215" s="39"/>
      <c r="U215" s="38"/>
      <c r="V215" s="39"/>
      <c r="W215" s="38"/>
      <c r="X215" s="39"/>
      <c r="Y215" s="38"/>
      <c r="Z215" s="39"/>
      <c r="AA215" s="38"/>
      <c r="AB215" s="39"/>
      <c r="AC215" s="38"/>
      <c r="AD215" s="39"/>
      <c r="AE215" s="38"/>
      <c r="AF215" s="39"/>
      <c r="AG215" s="38"/>
      <c r="AH215" s="39"/>
      <c r="AI215" s="38"/>
      <c r="AJ215" s="39"/>
      <c r="AK215" s="40"/>
      <c r="AL215" s="37"/>
      <c r="AM215" s="40"/>
      <c r="AN215" s="37"/>
      <c r="AO215" s="108"/>
      <c r="AP215" s="39"/>
      <c r="AQ215" s="169"/>
      <c r="AR215" s="171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/>
      <c r="BD215" s="10"/>
      <c r="BE215" s="10"/>
      <c r="BF215" s="10"/>
      <c r="BG215" s="10"/>
      <c r="CA215" s="5" t="str">
        <f t="shared" si="383"/>
        <v/>
      </c>
      <c r="CB215" s="5" t="str">
        <f t="shared" si="384"/>
        <v/>
      </c>
      <c r="CC215" s="5" t="str">
        <f t="shared" si="385"/>
        <v/>
      </c>
      <c r="CD215" s="5" t="str">
        <f t="shared" si="386"/>
        <v/>
      </c>
      <c r="CE215" s="5" t="str">
        <f t="shared" si="387"/>
        <v/>
      </c>
      <c r="CF215" s="5" t="str">
        <f t="shared" si="388"/>
        <v/>
      </c>
      <c r="CG215" s="5" t="str">
        <f t="shared" si="389"/>
        <v/>
      </c>
      <c r="CH215" s="5" t="str">
        <f t="shared" si="390"/>
        <v/>
      </c>
      <c r="CI215" s="5" t="str">
        <f t="shared" si="391"/>
        <v/>
      </c>
      <c r="CJ215" s="5" t="str">
        <f t="shared" si="392"/>
        <v/>
      </c>
      <c r="CK215" s="5" t="str">
        <f t="shared" si="393"/>
        <v/>
      </c>
      <c r="CL215" s="5" t="str">
        <f t="shared" si="394"/>
        <v/>
      </c>
      <c r="CM215" s="5" t="str">
        <f t="shared" si="395"/>
        <v/>
      </c>
      <c r="CN215" s="5" t="str">
        <f t="shared" si="396"/>
        <v/>
      </c>
      <c r="CO215" s="5" t="str">
        <f t="shared" si="397"/>
        <v/>
      </c>
      <c r="CP215" s="5" t="str">
        <f t="shared" si="398"/>
        <v/>
      </c>
      <c r="CQ215" s="5" t="str">
        <f t="shared" si="399"/>
        <v/>
      </c>
      <c r="CR215" s="5" t="str">
        <f t="shared" si="400"/>
        <v/>
      </c>
      <c r="CS215" s="5" t="str">
        <f t="shared" si="401"/>
        <v/>
      </c>
      <c r="CT215" s="5" t="str">
        <f t="shared" si="402"/>
        <v/>
      </c>
      <c r="CU215" s="5" t="str">
        <f t="shared" si="403"/>
        <v/>
      </c>
      <c r="CV215" s="5" t="str">
        <f t="shared" si="404"/>
        <v/>
      </c>
      <c r="DA215" s="6">
        <f t="shared" si="405"/>
        <v>0</v>
      </c>
      <c r="DB215" s="6">
        <f t="shared" si="406"/>
        <v>0</v>
      </c>
      <c r="DC215" s="6">
        <f t="shared" si="407"/>
        <v>0</v>
      </c>
      <c r="DD215" s="6">
        <f t="shared" si="408"/>
        <v>0</v>
      </c>
      <c r="DE215" s="6">
        <f t="shared" si="409"/>
        <v>0</v>
      </c>
      <c r="DF215" s="6">
        <f t="shared" si="410"/>
        <v>0</v>
      </c>
      <c r="DG215" s="6">
        <f t="shared" si="411"/>
        <v>0</v>
      </c>
      <c r="DH215" s="6">
        <f t="shared" si="412"/>
        <v>0</v>
      </c>
      <c r="DI215" s="6">
        <f t="shared" si="413"/>
        <v>0</v>
      </c>
      <c r="DJ215" s="6">
        <f t="shared" si="414"/>
        <v>0</v>
      </c>
      <c r="DK215" s="6">
        <f t="shared" si="415"/>
        <v>0</v>
      </c>
      <c r="DL215" s="6">
        <f t="shared" si="416"/>
        <v>0</v>
      </c>
      <c r="DM215" s="6">
        <f t="shared" si="417"/>
        <v>0</v>
      </c>
      <c r="DN215" s="6">
        <f t="shared" si="418"/>
        <v>0</v>
      </c>
      <c r="DO215" s="6">
        <f t="shared" si="419"/>
        <v>0</v>
      </c>
      <c r="DP215" s="6">
        <f t="shared" si="420"/>
        <v>0</v>
      </c>
      <c r="DQ215" s="6">
        <f t="shared" si="421"/>
        <v>0</v>
      </c>
      <c r="DR215" s="6">
        <f t="shared" si="422"/>
        <v>0</v>
      </c>
      <c r="DS215" s="6">
        <f t="shared" si="423"/>
        <v>0</v>
      </c>
      <c r="DT215" s="6">
        <f t="shared" si="424"/>
        <v>0</v>
      </c>
      <c r="DU215" s="6">
        <f t="shared" si="425"/>
        <v>0</v>
      </c>
      <c r="DV215" s="6">
        <f t="shared" si="426"/>
        <v>0</v>
      </c>
      <c r="DZ215" s="6">
        <v>0</v>
      </c>
    </row>
    <row r="216" spans="1:130" x14ac:dyDescent="0.25">
      <c r="A216" s="414" t="s">
        <v>107</v>
      </c>
      <c r="B216" s="47">
        <f t="shared" si="382"/>
        <v>0</v>
      </c>
      <c r="C216" s="48">
        <f t="shared" si="382"/>
        <v>0</v>
      </c>
      <c r="D216" s="37"/>
      <c r="E216" s="38"/>
      <c r="F216" s="39"/>
      <c r="G216" s="38"/>
      <c r="H216" s="39"/>
      <c r="I216" s="38"/>
      <c r="J216" s="39"/>
      <c r="K216" s="38"/>
      <c r="L216" s="39"/>
      <c r="M216" s="38"/>
      <c r="N216" s="39"/>
      <c r="O216" s="38"/>
      <c r="P216" s="39"/>
      <c r="Q216" s="38"/>
      <c r="R216" s="39"/>
      <c r="S216" s="38"/>
      <c r="T216" s="39"/>
      <c r="U216" s="38"/>
      <c r="V216" s="39"/>
      <c r="W216" s="38"/>
      <c r="X216" s="39"/>
      <c r="Y216" s="38"/>
      <c r="Z216" s="39"/>
      <c r="AA216" s="38"/>
      <c r="AB216" s="39"/>
      <c r="AC216" s="38"/>
      <c r="AD216" s="39"/>
      <c r="AE216" s="38"/>
      <c r="AF216" s="39"/>
      <c r="AG216" s="38"/>
      <c r="AH216" s="39"/>
      <c r="AI216" s="38"/>
      <c r="AJ216" s="39"/>
      <c r="AK216" s="40"/>
      <c r="AL216" s="37"/>
      <c r="AM216" s="40"/>
      <c r="AN216" s="37"/>
      <c r="AO216" s="108"/>
      <c r="AP216" s="39"/>
      <c r="AQ216" s="169"/>
      <c r="AR216" s="171"/>
      <c r="AS216" s="43"/>
      <c r="AT216" s="43"/>
      <c r="AU216" s="43"/>
      <c r="AV216" s="43"/>
      <c r="AW216" s="43"/>
      <c r="AX216" s="43"/>
      <c r="AY216" s="43"/>
      <c r="AZ216" s="43"/>
      <c r="BA216" s="43"/>
      <c r="BB216" s="43"/>
      <c r="BC216" s="43"/>
      <c r="BD216" s="10"/>
      <c r="BE216" s="10"/>
      <c r="BF216" s="10"/>
      <c r="BG216" s="10"/>
      <c r="CA216" s="5" t="str">
        <f t="shared" si="383"/>
        <v/>
      </c>
      <c r="CB216" s="5" t="str">
        <f t="shared" si="384"/>
        <v/>
      </c>
      <c r="CC216" s="5" t="str">
        <f t="shared" si="385"/>
        <v/>
      </c>
      <c r="CD216" s="5" t="str">
        <f t="shared" si="386"/>
        <v/>
      </c>
      <c r="CE216" s="5" t="str">
        <f t="shared" si="387"/>
        <v/>
      </c>
      <c r="CF216" s="5" t="str">
        <f t="shared" si="388"/>
        <v/>
      </c>
      <c r="CG216" s="5" t="str">
        <f t="shared" si="389"/>
        <v/>
      </c>
      <c r="CH216" s="5" t="str">
        <f t="shared" si="390"/>
        <v/>
      </c>
      <c r="CI216" s="5" t="str">
        <f t="shared" si="391"/>
        <v/>
      </c>
      <c r="CJ216" s="5" t="str">
        <f t="shared" si="392"/>
        <v/>
      </c>
      <c r="CK216" s="5" t="str">
        <f t="shared" si="393"/>
        <v/>
      </c>
      <c r="CL216" s="5" t="str">
        <f t="shared" si="394"/>
        <v/>
      </c>
      <c r="CM216" s="5" t="str">
        <f t="shared" si="395"/>
        <v/>
      </c>
      <c r="CN216" s="5" t="str">
        <f t="shared" si="396"/>
        <v/>
      </c>
      <c r="CO216" s="5" t="str">
        <f t="shared" si="397"/>
        <v/>
      </c>
      <c r="CP216" s="5" t="str">
        <f t="shared" si="398"/>
        <v/>
      </c>
      <c r="CQ216" s="5" t="str">
        <f t="shared" si="399"/>
        <v/>
      </c>
      <c r="CR216" s="5" t="str">
        <f t="shared" si="400"/>
        <v/>
      </c>
      <c r="CS216" s="5" t="str">
        <f t="shared" si="401"/>
        <v/>
      </c>
      <c r="CT216" s="5" t="str">
        <f t="shared" si="402"/>
        <v/>
      </c>
      <c r="CU216" s="5" t="str">
        <f t="shared" si="403"/>
        <v/>
      </c>
      <c r="CV216" s="5" t="str">
        <f t="shared" si="404"/>
        <v/>
      </c>
      <c r="DA216" s="6">
        <f t="shared" si="405"/>
        <v>0</v>
      </c>
      <c r="DB216" s="6">
        <f t="shared" si="406"/>
        <v>0</v>
      </c>
      <c r="DC216" s="6">
        <f t="shared" si="407"/>
        <v>0</v>
      </c>
      <c r="DD216" s="6">
        <f t="shared" si="408"/>
        <v>0</v>
      </c>
      <c r="DE216" s="6">
        <f t="shared" si="409"/>
        <v>0</v>
      </c>
      <c r="DF216" s="6">
        <f t="shared" si="410"/>
        <v>0</v>
      </c>
      <c r="DG216" s="6">
        <f t="shared" si="411"/>
        <v>0</v>
      </c>
      <c r="DH216" s="6">
        <f t="shared" si="412"/>
        <v>0</v>
      </c>
      <c r="DI216" s="6">
        <f t="shared" si="413"/>
        <v>0</v>
      </c>
      <c r="DJ216" s="6">
        <f t="shared" si="414"/>
        <v>0</v>
      </c>
      <c r="DK216" s="6">
        <f t="shared" si="415"/>
        <v>0</v>
      </c>
      <c r="DL216" s="6">
        <f t="shared" si="416"/>
        <v>0</v>
      </c>
      <c r="DM216" s="6">
        <f t="shared" si="417"/>
        <v>0</v>
      </c>
      <c r="DN216" s="6">
        <f t="shared" si="418"/>
        <v>0</v>
      </c>
      <c r="DO216" s="6">
        <f t="shared" si="419"/>
        <v>0</v>
      </c>
      <c r="DP216" s="6">
        <f t="shared" si="420"/>
        <v>0</v>
      </c>
      <c r="DQ216" s="6">
        <f t="shared" si="421"/>
        <v>0</v>
      </c>
      <c r="DR216" s="6">
        <f t="shared" si="422"/>
        <v>0</v>
      </c>
      <c r="DS216" s="6">
        <f t="shared" si="423"/>
        <v>0</v>
      </c>
      <c r="DT216" s="6">
        <f t="shared" si="424"/>
        <v>0</v>
      </c>
      <c r="DU216" s="6">
        <f t="shared" si="425"/>
        <v>0</v>
      </c>
      <c r="DV216" s="6">
        <f t="shared" si="426"/>
        <v>0</v>
      </c>
      <c r="DZ216" s="6">
        <v>0</v>
      </c>
    </row>
    <row r="217" spans="1:130" x14ac:dyDescent="0.25">
      <c r="A217" s="414" t="s">
        <v>108</v>
      </c>
      <c r="B217" s="47">
        <f t="shared" si="382"/>
        <v>7</v>
      </c>
      <c r="C217" s="48">
        <f>SUM(E217+G217+I217+K217+M217+O217+Q217+S217+U217+W217+Y217+AA217+AC217+AE217+AG217+AI217+AK217)</f>
        <v>0</v>
      </c>
      <c r="D217" s="37"/>
      <c r="E217" s="38"/>
      <c r="F217" s="39"/>
      <c r="G217" s="38"/>
      <c r="H217" s="39"/>
      <c r="I217" s="38"/>
      <c r="J217" s="39"/>
      <c r="K217" s="38"/>
      <c r="L217" s="39">
        <v>2</v>
      </c>
      <c r="M217" s="38"/>
      <c r="N217" s="39">
        <v>1</v>
      </c>
      <c r="O217" s="38"/>
      <c r="P217" s="39">
        <v>2</v>
      </c>
      <c r="Q217" s="38"/>
      <c r="R217" s="39">
        <v>1</v>
      </c>
      <c r="S217" s="38"/>
      <c r="T217" s="39"/>
      <c r="U217" s="38"/>
      <c r="V217" s="39"/>
      <c r="W217" s="38"/>
      <c r="X217" s="39"/>
      <c r="Y217" s="38"/>
      <c r="Z217" s="39"/>
      <c r="AA217" s="38"/>
      <c r="AB217" s="39"/>
      <c r="AC217" s="38"/>
      <c r="AD217" s="39">
        <v>1</v>
      </c>
      <c r="AE217" s="38"/>
      <c r="AF217" s="39"/>
      <c r="AG217" s="38"/>
      <c r="AH217" s="39"/>
      <c r="AI217" s="38"/>
      <c r="AJ217" s="39"/>
      <c r="AK217" s="40"/>
      <c r="AL217" s="37">
        <v>2</v>
      </c>
      <c r="AM217" s="40">
        <v>5</v>
      </c>
      <c r="AN217" s="37">
        <v>0</v>
      </c>
      <c r="AO217" s="108">
        <v>0</v>
      </c>
      <c r="AP217" s="39">
        <v>0</v>
      </c>
      <c r="AQ217" s="169">
        <v>0</v>
      </c>
      <c r="AR217" s="171"/>
      <c r="AS217" s="43"/>
      <c r="AT217" s="43"/>
      <c r="AU217" s="43"/>
      <c r="AV217" s="43"/>
      <c r="AW217" s="43"/>
      <c r="AX217" s="43"/>
      <c r="AY217" s="43"/>
      <c r="AZ217" s="43"/>
      <c r="BA217" s="43"/>
      <c r="BB217" s="43"/>
      <c r="BC217" s="43"/>
      <c r="BD217" s="10"/>
      <c r="BE217" s="10"/>
      <c r="BF217" s="10"/>
      <c r="BG217" s="10"/>
      <c r="CA217" s="5" t="str">
        <f t="shared" si="383"/>
        <v/>
      </c>
      <c r="CB217" s="5" t="str">
        <f t="shared" si="384"/>
        <v/>
      </c>
      <c r="CC217" s="5" t="str">
        <f t="shared" si="385"/>
        <v/>
      </c>
      <c r="CD217" s="5" t="str">
        <f t="shared" si="386"/>
        <v/>
      </c>
      <c r="CE217" s="5" t="str">
        <f t="shared" si="387"/>
        <v/>
      </c>
      <c r="CF217" s="5" t="str">
        <f t="shared" si="388"/>
        <v/>
      </c>
      <c r="CG217" s="5" t="str">
        <f t="shared" si="389"/>
        <v/>
      </c>
      <c r="CH217" s="5" t="str">
        <f t="shared" si="390"/>
        <v/>
      </c>
      <c r="CI217" s="5" t="str">
        <f t="shared" si="391"/>
        <v/>
      </c>
      <c r="CJ217" s="5" t="str">
        <f t="shared" si="392"/>
        <v/>
      </c>
      <c r="CK217" s="5" t="str">
        <f t="shared" si="393"/>
        <v/>
      </c>
      <c r="CL217" s="5" t="str">
        <f t="shared" si="394"/>
        <v/>
      </c>
      <c r="CM217" s="5" t="str">
        <f t="shared" si="395"/>
        <v/>
      </c>
      <c r="CN217" s="5" t="str">
        <f t="shared" si="396"/>
        <v/>
      </c>
      <c r="CO217" s="5" t="str">
        <f t="shared" si="397"/>
        <v/>
      </c>
      <c r="CP217" s="5" t="str">
        <f t="shared" si="398"/>
        <v/>
      </c>
      <c r="CQ217" s="5" t="str">
        <f t="shared" si="399"/>
        <v/>
      </c>
      <c r="CR217" s="5" t="str">
        <f t="shared" si="400"/>
        <v/>
      </c>
      <c r="CS217" s="5" t="str">
        <f t="shared" si="401"/>
        <v/>
      </c>
      <c r="CT217" s="5" t="str">
        <f t="shared" si="402"/>
        <v/>
      </c>
      <c r="CU217" s="5" t="str">
        <f t="shared" si="403"/>
        <v/>
      </c>
      <c r="CV217" s="5" t="str">
        <f t="shared" si="404"/>
        <v/>
      </c>
      <c r="DA217" s="6">
        <f t="shared" si="405"/>
        <v>0</v>
      </c>
      <c r="DB217" s="6">
        <f t="shared" si="406"/>
        <v>0</v>
      </c>
      <c r="DC217" s="6">
        <f t="shared" si="407"/>
        <v>0</v>
      </c>
      <c r="DD217" s="6">
        <f t="shared" si="408"/>
        <v>0</v>
      </c>
      <c r="DE217" s="6">
        <f t="shared" si="409"/>
        <v>0</v>
      </c>
      <c r="DF217" s="6">
        <f t="shared" si="410"/>
        <v>0</v>
      </c>
      <c r="DG217" s="6">
        <f t="shared" si="411"/>
        <v>0</v>
      </c>
      <c r="DH217" s="6">
        <f t="shared" si="412"/>
        <v>0</v>
      </c>
      <c r="DI217" s="6">
        <f t="shared" si="413"/>
        <v>0</v>
      </c>
      <c r="DJ217" s="6">
        <f t="shared" si="414"/>
        <v>0</v>
      </c>
      <c r="DK217" s="6">
        <f t="shared" si="415"/>
        <v>0</v>
      </c>
      <c r="DL217" s="6">
        <f t="shared" si="416"/>
        <v>0</v>
      </c>
      <c r="DM217" s="6">
        <f t="shared" si="417"/>
        <v>0</v>
      </c>
      <c r="DN217" s="6">
        <f t="shared" si="418"/>
        <v>0</v>
      </c>
      <c r="DO217" s="6">
        <f t="shared" si="419"/>
        <v>0</v>
      </c>
      <c r="DP217" s="6">
        <f t="shared" si="420"/>
        <v>0</v>
      </c>
      <c r="DQ217" s="6">
        <f t="shared" si="421"/>
        <v>0</v>
      </c>
      <c r="DR217" s="6">
        <f t="shared" si="422"/>
        <v>0</v>
      </c>
      <c r="DS217" s="6">
        <f t="shared" si="423"/>
        <v>0</v>
      </c>
      <c r="DT217" s="6">
        <f t="shared" si="424"/>
        <v>0</v>
      </c>
      <c r="DU217" s="6">
        <f t="shared" si="425"/>
        <v>0</v>
      </c>
      <c r="DV217" s="6">
        <f t="shared" si="426"/>
        <v>0</v>
      </c>
      <c r="DZ217" s="6">
        <v>0</v>
      </c>
    </row>
    <row r="218" spans="1:130" ht="22.5" x14ac:dyDescent="0.25">
      <c r="A218" s="415" t="s">
        <v>109</v>
      </c>
      <c r="B218" s="47">
        <f t="shared" si="382"/>
        <v>3</v>
      </c>
      <c r="C218" s="48">
        <f>SUM(E218+G218+I218+K218+M218+O218+Q218+S218+U218+W218+Y218+AA218+AC218+AE218+AG218+AI218+AK218)</f>
        <v>0</v>
      </c>
      <c r="D218" s="37"/>
      <c r="E218" s="38"/>
      <c r="F218" s="39"/>
      <c r="G218" s="38"/>
      <c r="H218" s="39"/>
      <c r="I218" s="38"/>
      <c r="J218" s="39">
        <v>2</v>
      </c>
      <c r="K218" s="38"/>
      <c r="L218" s="39"/>
      <c r="M218" s="38"/>
      <c r="N218" s="39">
        <v>1</v>
      </c>
      <c r="O218" s="38"/>
      <c r="P218" s="39"/>
      <c r="Q218" s="38"/>
      <c r="R218" s="39"/>
      <c r="S218" s="38"/>
      <c r="T218" s="39"/>
      <c r="U218" s="38"/>
      <c r="V218" s="39"/>
      <c r="W218" s="38"/>
      <c r="X218" s="39"/>
      <c r="Y218" s="38"/>
      <c r="Z218" s="39"/>
      <c r="AA218" s="38"/>
      <c r="AB218" s="39"/>
      <c r="AC218" s="38"/>
      <c r="AD218" s="39"/>
      <c r="AE218" s="38"/>
      <c r="AF218" s="39"/>
      <c r="AG218" s="38"/>
      <c r="AH218" s="39"/>
      <c r="AI218" s="38"/>
      <c r="AJ218" s="39"/>
      <c r="AK218" s="40"/>
      <c r="AL218" s="37">
        <v>2</v>
      </c>
      <c r="AM218" s="40">
        <v>1</v>
      </c>
      <c r="AN218" s="37">
        <v>0</v>
      </c>
      <c r="AO218" s="108">
        <v>0</v>
      </c>
      <c r="AP218" s="39">
        <v>0</v>
      </c>
      <c r="AQ218" s="169">
        <v>0</v>
      </c>
      <c r="AR218" s="171"/>
      <c r="AS218" s="43"/>
      <c r="AT218" s="43"/>
      <c r="AU218" s="43"/>
      <c r="AV218" s="43"/>
      <c r="AW218" s="43"/>
      <c r="AX218" s="43"/>
      <c r="AY218" s="43"/>
      <c r="AZ218" s="43"/>
      <c r="BA218" s="43"/>
      <c r="BB218" s="43"/>
      <c r="BC218" s="43"/>
      <c r="BD218" s="10"/>
      <c r="BE218" s="10"/>
      <c r="BF218" s="10"/>
      <c r="BG218" s="10"/>
      <c r="CA218" s="5" t="str">
        <f t="shared" si="383"/>
        <v/>
      </c>
      <c r="CB218" s="5" t="str">
        <f t="shared" si="384"/>
        <v/>
      </c>
      <c r="CC218" s="5" t="str">
        <f t="shared" si="385"/>
        <v/>
      </c>
      <c r="CD218" s="5" t="str">
        <f t="shared" si="386"/>
        <v/>
      </c>
      <c r="CE218" s="5" t="str">
        <f t="shared" si="387"/>
        <v/>
      </c>
      <c r="CF218" s="5" t="str">
        <f t="shared" si="388"/>
        <v/>
      </c>
      <c r="CG218" s="5" t="str">
        <f t="shared" si="389"/>
        <v/>
      </c>
      <c r="CH218" s="5" t="str">
        <f t="shared" si="390"/>
        <v/>
      </c>
      <c r="CI218" s="5" t="str">
        <f t="shared" si="391"/>
        <v/>
      </c>
      <c r="CJ218" s="5" t="str">
        <f t="shared" si="392"/>
        <v/>
      </c>
      <c r="CK218" s="5" t="str">
        <f t="shared" si="393"/>
        <v/>
      </c>
      <c r="CL218" s="5" t="str">
        <f t="shared" si="394"/>
        <v/>
      </c>
      <c r="CM218" s="5" t="str">
        <f t="shared" si="395"/>
        <v/>
      </c>
      <c r="CN218" s="5" t="str">
        <f t="shared" si="396"/>
        <v/>
      </c>
      <c r="CO218" s="5" t="str">
        <f t="shared" si="397"/>
        <v/>
      </c>
      <c r="CP218" s="5" t="str">
        <f t="shared" si="398"/>
        <v/>
      </c>
      <c r="CQ218" s="5" t="str">
        <f t="shared" si="399"/>
        <v/>
      </c>
      <c r="CR218" s="5" t="str">
        <f t="shared" si="400"/>
        <v/>
      </c>
      <c r="CS218" s="5" t="str">
        <f t="shared" si="401"/>
        <v/>
      </c>
      <c r="CT218" s="5" t="str">
        <f t="shared" si="402"/>
        <v/>
      </c>
      <c r="CU218" s="5" t="str">
        <f t="shared" si="403"/>
        <v/>
      </c>
      <c r="CV218" s="5" t="str">
        <f t="shared" si="404"/>
        <v/>
      </c>
      <c r="DA218" s="6">
        <f t="shared" si="405"/>
        <v>0</v>
      </c>
      <c r="DB218" s="6">
        <f t="shared" si="406"/>
        <v>0</v>
      </c>
      <c r="DC218" s="6">
        <f t="shared" si="407"/>
        <v>0</v>
      </c>
      <c r="DD218" s="6">
        <f t="shared" si="408"/>
        <v>0</v>
      </c>
      <c r="DE218" s="6">
        <f t="shared" si="409"/>
        <v>0</v>
      </c>
      <c r="DF218" s="6">
        <f t="shared" si="410"/>
        <v>0</v>
      </c>
      <c r="DG218" s="6">
        <f t="shared" si="411"/>
        <v>0</v>
      </c>
      <c r="DH218" s="6">
        <f t="shared" si="412"/>
        <v>0</v>
      </c>
      <c r="DI218" s="6">
        <f t="shared" si="413"/>
        <v>0</v>
      </c>
      <c r="DJ218" s="6">
        <f t="shared" si="414"/>
        <v>0</v>
      </c>
      <c r="DK218" s="6">
        <f t="shared" si="415"/>
        <v>0</v>
      </c>
      <c r="DL218" s="6">
        <f t="shared" si="416"/>
        <v>0</v>
      </c>
      <c r="DM218" s="6">
        <f t="shared" si="417"/>
        <v>0</v>
      </c>
      <c r="DN218" s="6">
        <f t="shared" si="418"/>
        <v>0</v>
      </c>
      <c r="DO218" s="6">
        <f t="shared" si="419"/>
        <v>0</v>
      </c>
      <c r="DP218" s="6">
        <f t="shared" si="420"/>
        <v>0</v>
      </c>
      <c r="DQ218" s="6">
        <f t="shared" si="421"/>
        <v>0</v>
      </c>
      <c r="DR218" s="6">
        <f t="shared" si="422"/>
        <v>0</v>
      </c>
      <c r="DS218" s="6">
        <f t="shared" si="423"/>
        <v>0</v>
      </c>
      <c r="DT218" s="6">
        <f t="shared" si="424"/>
        <v>0</v>
      </c>
      <c r="DU218" s="6">
        <f t="shared" si="425"/>
        <v>0</v>
      </c>
      <c r="DV218" s="6">
        <f t="shared" si="426"/>
        <v>0</v>
      </c>
      <c r="DZ218" s="6">
        <v>0</v>
      </c>
    </row>
    <row r="219" spans="1:130" x14ac:dyDescent="0.25">
      <c r="A219" s="414" t="s">
        <v>110</v>
      </c>
      <c r="B219" s="47">
        <f t="shared" si="382"/>
        <v>0</v>
      </c>
      <c r="C219" s="48">
        <f t="shared" si="382"/>
        <v>0</v>
      </c>
      <c r="D219" s="37"/>
      <c r="E219" s="38"/>
      <c r="F219" s="39"/>
      <c r="G219" s="38"/>
      <c r="H219" s="39"/>
      <c r="I219" s="38"/>
      <c r="J219" s="39"/>
      <c r="K219" s="38"/>
      <c r="L219" s="39"/>
      <c r="M219" s="38"/>
      <c r="N219" s="39"/>
      <c r="O219" s="38"/>
      <c r="P219" s="39"/>
      <c r="Q219" s="38"/>
      <c r="R219" s="39"/>
      <c r="S219" s="38"/>
      <c r="T219" s="39"/>
      <c r="U219" s="38"/>
      <c r="V219" s="39"/>
      <c r="W219" s="38"/>
      <c r="X219" s="39"/>
      <c r="Y219" s="38"/>
      <c r="Z219" s="39"/>
      <c r="AA219" s="38"/>
      <c r="AB219" s="39"/>
      <c r="AC219" s="38"/>
      <c r="AD219" s="39"/>
      <c r="AE219" s="38"/>
      <c r="AF219" s="39"/>
      <c r="AG219" s="38"/>
      <c r="AH219" s="39"/>
      <c r="AI219" s="38"/>
      <c r="AJ219" s="39"/>
      <c r="AK219" s="40"/>
      <c r="AL219" s="37"/>
      <c r="AM219" s="40"/>
      <c r="AN219" s="37"/>
      <c r="AO219" s="108"/>
      <c r="AP219" s="39"/>
      <c r="AQ219" s="169"/>
      <c r="AR219" s="171"/>
      <c r="AS219" s="43"/>
      <c r="AT219" s="43"/>
      <c r="AU219" s="43"/>
      <c r="AV219" s="43"/>
      <c r="AW219" s="43"/>
      <c r="AX219" s="43"/>
      <c r="AY219" s="43"/>
      <c r="AZ219" s="43"/>
      <c r="BA219" s="43"/>
      <c r="BB219" s="43"/>
      <c r="BC219" s="43"/>
      <c r="BD219" s="10"/>
      <c r="BE219" s="10"/>
      <c r="BF219" s="10"/>
      <c r="BG219" s="10"/>
      <c r="CA219" s="5" t="str">
        <f t="shared" si="383"/>
        <v/>
      </c>
      <c r="CB219" s="5" t="str">
        <f t="shared" si="384"/>
        <v/>
      </c>
      <c r="CC219" s="5" t="str">
        <f t="shared" si="385"/>
        <v/>
      </c>
      <c r="CD219" s="5" t="str">
        <f t="shared" si="386"/>
        <v/>
      </c>
      <c r="CE219" s="5" t="str">
        <f t="shared" si="387"/>
        <v/>
      </c>
      <c r="CF219" s="5" t="str">
        <f t="shared" si="388"/>
        <v/>
      </c>
      <c r="CG219" s="5" t="str">
        <f t="shared" si="389"/>
        <v/>
      </c>
      <c r="CH219" s="5" t="str">
        <f t="shared" si="390"/>
        <v/>
      </c>
      <c r="CI219" s="5" t="str">
        <f t="shared" si="391"/>
        <v/>
      </c>
      <c r="CJ219" s="5" t="str">
        <f t="shared" si="392"/>
        <v/>
      </c>
      <c r="CK219" s="5" t="str">
        <f t="shared" si="393"/>
        <v/>
      </c>
      <c r="CL219" s="5" t="str">
        <f t="shared" si="394"/>
        <v/>
      </c>
      <c r="CM219" s="5" t="str">
        <f t="shared" si="395"/>
        <v/>
      </c>
      <c r="CN219" s="5" t="str">
        <f t="shared" si="396"/>
        <v/>
      </c>
      <c r="CO219" s="5" t="str">
        <f t="shared" si="397"/>
        <v/>
      </c>
      <c r="CP219" s="5" t="str">
        <f t="shared" si="398"/>
        <v/>
      </c>
      <c r="CQ219" s="5" t="str">
        <f t="shared" si="399"/>
        <v/>
      </c>
      <c r="CR219" s="5" t="str">
        <f t="shared" si="400"/>
        <v/>
      </c>
      <c r="CS219" s="5" t="str">
        <f t="shared" si="401"/>
        <v/>
      </c>
      <c r="CT219" s="5" t="str">
        <f t="shared" si="402"/>
        <v/>
      </c>
      <c r="CU219" s="5" t="str">
        <f t="shared" si="403"/>
        <v/>
      </c>
      <c r="CV219" s="5" t="str">
        <f t="shared" si="404"/>
        <v/>
      </c>
      <c r="DA219" s="6">
        <f t="shared" si="405"/>
        <v>0</v>
      </c>
      <c r="DB219" s="6">
        <f t="shared" si="406"/>
        <v>0</v>
      </c>
      <c r="DC219" s="6">
        <f t="shared" si="407"/>
        <v>0</v>
      </c>
      <c r="DD219" s="6">
        <f t="shared" si="408"/>
        <v>0</v>
      </c>
      <c r="DE219" s="6">
        <f t="shared" si="409"/>
        <v>0</v>
      </c>
      <c r="DF219" s="6">
        <f t="shared" si="410"/>
        <v>0</v>
      </c>
      <c r="DG219" s="6">
        <f t="shared" si="411"/>
        <v>0</v>
      </c>
      <c r="DH219" s="6">
        <f t="shared" si="412"/>
        <v>0</v>
      </c>
      <c r="DI219" s="6">
        <f t="shared" si="413"/>
        <v>0</v>
      </c>
      <c r="DJ219" s="6">
        <f t="shared" si="414"/>
        <v>0</v>
      </c>
      <c r="DK219" s="6">
        <f t="shared" si="415"/>
        <v>0</v>
      </c>
      <c r="DL219" s="6">
        <f t="shared" si="416"/>
        <v>0</v>
      </c>
      <c r="DM219" s="6">
        <f t="shared" si="417"/>
        <v>0</v>
      </c>
      <c r="DN219" s="6">
        <f t="shared" si="418"/>
        <v>0</v>
      </c>
      <c r="DO219" s="6">
        <f t="shared" si="419"/>
        <v>0</v>
      </c>
      <c r="DP219" s="6">
        <f t="shared" si="420"/>
        <v>0</v>
      </c>
      <c r="DQ219" s="6">
        <f t="shared" si="421"/>
        <v>0</v>
      </c>
      <c r="DR219" s="6">
        <f t="shared" si="422"/>
        <v>0</v>
      </c>
      <c r="DS219" s="6">
        <f t="shared" si="423"/>
        <v>0</v>
      </c>
      <c r="DT219" s="6">
        <f t="shared" si="424"/>
        <v>0</v>
      </c>
      <c r="DU219" s="6">
        <f t="shared" si="425"/>
        <v>0</v>
      </c>
      <c r="DV219" s="6">
        <f t="shared" si="426"/>
        <v>0</v>
      </c>
      <c r="DZ219" s="6">
        <v>0</v>
      </c>
    </row>
    <row r="220" spans="1:130" x14ac:dyDescent="0.25">
      <c r="A220" s="416" t="s">
        <v>111</v>
      </c>
      <c r="B220" s="411">
        <f t="shared" si="382"/>
        <v>0</v>
      </c>
      <c r="C220" s="57">
        <f t="shared" si="382"/>
        <v>0</v>
      </c>
      <c r="D220" s="58"/>
      <c r="E220" s="59"/>
      <c r="F220" s="60"/>
      <c r="G220" s="59"/>
      <c r="H220" s="60"/>
      <c r="I220" s="59"/>
      <c r="J220" s="60"/>
      <c r="K220" s="59"/>
      <c r="L220" s="60"/>
      <c r="M220" s="59"/>
      <c r="N220" s="60"/>
      <c r="O220" s="59"/>
      <c r="P220" s="60"/>
      <c r="Q220" s="59"/>
      <c r="R220" s="60"/>
      <c r="S220" s="59"/>
      <c r="T220" s="60"/>
      <c r="U220" s="59"/>
      <c r="V220" s="60"/>
      <c r="W220" s="59"/>
      <c r="X220" s="60"/>
      <c r="Y220" s="59"/>
      <c r="Z220" s="60"/>
      <c r="AA220" s="59"/>
      <c r="AB220" s="60"/>
      <c r="AC220" s="59"/>
      <c r="AD220" s="60"/>
      <c r="AE220" s="59"/>
      <c r="AF220" s="60"/>
      <c r="AG220" s="59"/>
      <c r="AH220" s="60"/>
      <c r="AI220" s="59"/>
      <c r="AJ220" s="60"/>
      <c r="AK220" s="62"/>
      <c r="AL220" s="58"/>
      <c r="AM220" s="62"/>
      <c r="AN220" s="58"/>
      <c r="AO220" s="141"/>
      <c r="AP220" s="60"/>
      <c r="AQ220" s="174"/>
      <c r="AR220" s="171"/>
      <c r="AS220" s="43"/>
      <c r="AT220" s="43"/>
      <c r="AU220" s="43"/>
      <c r="AV220" s="43"/>
      <c r="AW220" s="43"/>
      <c r="AX220" s="43"/>
      <c r="AY220" s="43"/>
      <c r="AZ220" s="43"/>
      <c r="BA220" s="43"/>
      <c r="BB220" s="43"/>
      <c r="BC220" s="43"/>
      <c r="BD220" s="10"/>
      <c r="BE220" s="10"/>
      <c r="BF220" s="10"/>
      <c r="BG220" s="10"/>
      <c r="CA220" s="5" t="str">
        <f t="shared" si="383"/>
        <v/>
      </c>
      <c r="CB220" s="5" t="str">
        <f t="shared" si="384"/>
        <v/>
      </c>
      <c r="CC220" s="5" t="str">
        <f t="shared" si="385"/>
        <v/>
      </c>
      <c r="CD220" s="5" t="str">
        <f t="shared" si="386"/>
        <v/>
      </c>
      <c r="CE220" s="5" t="str">
        <f t="shared" si="387"/>
        <v/>
      </c>
      <c r="CF220" s="5" t="str">
        <f t="shared" si="388"/>
        <v/>
      </c>
      <c r="CG220" s="5" t="str">
        <f t="shared" si="389"/>
        <v/>
      </c>
      <c r="CH220" s="5" t="str">
        <f t="shared" si="390"/>
        <v/>
      </c>
      <c r="CI220" s="5" t="str">
        <f t="shared" si="391"/>
        <v/>
      </c>
      <c r="CJ220" s="5" t="str">
        <f t="shared" si="392"/>
        <v/>
      </c>
      <c r="CK220" s="5" t="str">
        <f t="shared" si="393"/>
        <v/>
      </c>
      <c r="CL220" s="5" t="str">
        <f t="shared" si="394"/>
        <v/>
      </c>
      <c r="CM220" s="5" t="str">
        <f t="shared" si="395"/>
        <v/>
      </c>
      <c r="CN220" s="5" t="str">
        <f t="shared" si="396"/>
        <v/>
      </c>
      <c r="CO220" s="5" t="str">
        <f t="shared" si="397"/>
        <v/>
      </c>
      <c r="CP220" s="5" t="str">
        <f t="shared" si="398"/>
        <v/>
      </c>
      <c r="CQ220" s="5" t="str">
        <f t="shared" si="399"/>
        <v/>
      </c>
      <c r="CR220" s="5" t="str">
        <f t="shared" si="400"/>
        <v/>
      </c>
      <c r="CS220" s="5" t="str">
        <f t="shared" si="401"/>
        <v/>
      </c>
      <c r="CT220" s="5" t="str">
        <f t="shared" si="402"/>
        <v/>
      </c>
      <c r="CU220" s="5" t="str">
        <f t="shared" si="403"/>
        <v/>
      </c>
      <c r="CV220" s="5" t="str">
        <f t="shared" si="404"/>
        <v/>
      </c>
      <c r="DA220" s="6">
        <f t="shared" si="405"/>
        <v>0</v>
      </c>
      <c r="DB220" s="6">
        <f t="shared" si="406"/>
        <v>0</v>
      </c>
      <c r="DC220" s="6">
        <f t="shared" si="407"/>
        <v>0</v>
      </c>
      <c r="DD220" s="6">
        <f t="shared" si="408"/>
        <v>0</v>
      </c>
      <c r="DE220" s="6">
        <f t="shared" si="409"/>
        <v>0</v>
      </c>
      <c r="DF220" s="6">
        <f t="shared" si="410"/>
        <v>0</v>
      </c>
      <c r="DG220" s="6">
        <f t="shared" si="411"/>
        <v>0</v>
      </c>
      <c r="DH220" s="6">
        <f t="shared" si="412"/>
        <v>0</v>
      </c>
      <c r="DI220" s="6">
        <f t="shared" si="413"/>
        <v>0</v>
      </c>
      <c r="DJ220" s="6">
        <f t="shared" si="414"/>
        <v>0</v>
      </c>
      <c r="DK220" s="6">
        <f t="shared" si="415"/>
        <v>0</v>
      </c>
      <c r="DL220" s="6">
        <f t="shared" si="416"/>
        <v>0</v>
      </c>
      <c r="DM220" s="6">
        <f t="shared" si="417"/>
        <v>0</v>
      </c>
      <c r="DN220" s="6">
        <f t="shared" si="418"/>
        <v>0</v>
      </c>
      <c r="DO220" s="6">
        <f t="shared" si="419"/>
        <v>0</v>
      </c>
      <c r="DP220" s="6">
        <f t="shared" si="420"/>
        <v>0</v>
      </c>
      <c r="DQ220" s="6">
        <f t="shared" si="421"/>
        <v>0</v>
      </c>
      <c r="DR220" s="6">
        <f t="shared" si="422"/>
        <v>0</v>
      </c>
      <c r="DS220" s="6">
        <f t="shared" si="423"/>
        <v>0</v>
      </c>
      <c r="DT220" s="6">
        <f t="shared" si="424"/>
        <v>0</v>
      </c>
      <c r="DU220" s="6">
        <f t="shared" si="425"/>
        <v>0</v>
      </c>
      <c r="DV220" s="6">
        <f t="shared" si="426"/>
        <v>0</v>
      </c>
      <c r="DZ220" s="6">
        <v>0</v>
      </c>
    </row>
    <row r="221" spans="1:130" x14ac:dyDescent="0.25">
      <c r="A221" s="160" t="s">
        <v>112</v>
      </c>
      <c r="P221" s="154"/>
      <c r="AP221" s="154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</row>
    <row r="222" spans="1:130" ht="15" customHeight="1" x14ac:dyDescent="0.25">
      <c r="A222" s="544" t="s">
        <v>62</v>
      </c>
      <c r="B222" s="547" t="s">
        <v>5</v>
      </c>
      <c r="C222" s="547"/>
      <c r="D222" s="547" t="s">
        <v>77</v>
      </c>
      <c r="E222" s="547"/>
      <c r="F222" s="547"/>
      <c r="G222" s="547"/>
      <c r="H222" s="547"/>
      <c r="I222" s="547"/>
      <c r="J222" s="547"/>
      <c r="K222" s="547"/>
      <c r="L222" s="547"/>
      <c r="M222" s="547"/>
      <c r="N222" s="547"/>
      <c r="O222" s="547"/>
      <c r="P222" s="547"/>
      <c r="Q222" s="547"/>
      <c r="R222" s="547"/>
      <c r="S222" s="547"/>
      <c r="T222" s="547"/>
      <c r="U222" s="547"/>
      <c r="V222" s="547"/>
      <c r="W222" s="547"/>
      <c r="X222" s="547"/>
      <c r="Y222" s="547"/>
      <c r="Z222" s="547"/>
      <c r="AA222" s="547"/>
      <c r="AB222" s="547"/>
      <c r="AC222" s="547"/>
      <c r="AD222" s="547"/>
      <c r="AE222" s="547"/>
      <c r="AF222" s="547"/>
      <c r="AG222" s="547"/>
      <c r="AH222" s="547"/>
      <c r="AI222" s="547"/>
      <c r="AJ222" s="547"/>
      <c r="AK222" s="548"/>
      <c r="AL222" s="551" t="s">
        <v>7</v>
      </c>
      <c r="AM222" s="552"/>
      <c r="AN222" s="485" t="s">
        <v>8</v>
      </c>
      <c r="AO222" s="492"/>
      <c r="AP222" s="550" t="s">
        <v>9</v>
      </c>
      <c r="AQ222" s="550" t="s">
        <v>10</v>
      </c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</row>
    <row r="223" spans="1:130" x14ac:dyDescent="0.25">
      <c r="A223" s="545"/>
      <c r="B223" s="547"/>
      <c r="C223" s="547"/>
      <c r="D223" s="547" t="s">
        <v>104</v>
      </c>
      <c r="E223" s="547"/>
      <c r="F223" s="547" t="s">
        <v>15</v>
      </c>
      <c r="G223" s="547"/>
      <c r="H223" s="547" t="s">
        <v>82</v>
      </c>
      <c r="I223" s="547"/>
      <c r="J223" s="547" t="s">
        <v>83</v>
      </c>
      <c r="K223" s="547"/>
      <c r="L223" s="547" t="s">
        <v>84</v>
      </c>
      <c r="M223" s="547"/>
      <c r="N223" s="547" t="s">
        <v>19</v>
      </c>
      <c r="O223" s="547"/>
      <c r="P223" s="547" t="s">
        <v>20</v>
      </c>
      <c r="Q223" s="547"/>
      <c r="R223" s="547" t="s">
        <v>21</v>
      </c>
      <c r="S223" s="547"/>
      <c r="T223" s="547" t="s">
        <v>22</v>
      </c>
      <c r="U223" s="547"/>
      <c r="V223" s="547" t="s">
        <v>23</v>
      </c>
      <c r="W223" s="547"/>
      <c r="X223" s="547" t="s">
        <v>24</v>
      </c>
      <c r="Y223" s="547"/>
      <c r="Z223" s="547" t="s">
        <v>25</v>
      </c>
      <c r="AA223" s="547"/>
      <c r="AB223" s="547" t="s">
        <v>26</v>
      </c>
      <c r="AC223" s="547"/>
      <c r="AD223" s="547" t="s">
        <v>27</v>
      </c>
      <c r="AE223" s="547"/>
      <c r="AF223" s="547" t="s">
        <v>28</v>
      </c>
      <c r="AG223" s="547"/>
      <c r="AH223" s="547" t="s">
        <v>29</v>
      </c>
      <c r="AI223" s="547"/>
      <c r="AJ223" s="547" t="s">
        <v>30</v>
      </c>
      <c r="AK223" s="548"/>
      <c r="AL223" s="554" t="s">
        <v>31</v>
      </c>
      <c r="AM223" s="556" t="s">
        <v>32</v>
      </c>
      <c r="AN223" s="499" t="s">
        <v>35</v>
      </c>
      <c r="AO223" s="497" t="s">
        <v>36</v>
      </c>
      <c r="AP223" s="550"/>
      <c r="AQ223" s="55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</row>
    <row r="224" spans="1:130" x14ac:dyDescent="0.25">
      <c r="A224" s="546"/>
      <c r="B224" s="162" t="s">
        <v>33</v>
      </c>
      <c r="C224" s="417" t="s">
        <v>34</v>
      </c>
      <c r="D224" s="164" t="s">
        <v>33</v>
      </c>
      <c r="E224" s="413" t="s">
        <v>34</v>
      </c>
      <c r="F224" s="164" t="s">
        <v>33</v>
      </c>
      <c r="G224" s="413" t="s">
        <v>34</v>
      </c>
      <c r="H224" s="164" t="s">
        <v>33</v>
      </c>
      <c r="I224" s="413" t="s">
        <v>34</v>
      </c>
      <c r="J224" s="164" t="s">
        <v>33</v>
      </c>
      <c r="K224" s="413" t="s">
        <v>34</v>
      </c>
      <c r="L224" s="164" t="s">
        <v>33</v>
      </c>
      <c r="M224" s="413" t="s">
        <v>34</v>
      </c>
      <c r="N224" s="164" t="s">
        <v>33</v>
      </c>
      <c r="O224" s="413" t="s">
        <v>34</v>
      </c>
      <c r="P224" s="164" t="s">
        <v>33</v>
      </c>
      <c r="Q224" s="413" t="s">
        <v>34</v>
      </c>
      <c r="R224" s="164" t="s">
        <v>33</v>
      </c>
      <c r="S224" s="413" t="s">
        <v>34</v>
      </c>
      <c r="T224" s="164" t="s">
        <v>33</v>
      </c>
      <c r="U224" s="413" t="s">
        <v>34</v>
      </c>
      <c r="V224" s="164" t="s">
        <v>33</v>
      </c>
      <c r="W224" s="413" t="s">
        <v>34</v>
      </c>
      <c r="X224" s="164" t="s">
        <v>33</v>
      </c>
      <c r="Y224" s="413" t="s">
        <v>34</v>
      </c>
      <c r="Z224" s="164" t="s">
        <v>33</v>
      </c>
      <c r="AA224" s="413" t="s">
        <v>34</v>
      </c>
      <c r="AB224" s="164" t="s">
        <v>33</v>
      </c>
      <c r="AC224" s="413" t="s">
        <v>34</v>
      </c>
      <c r="AD224" s="164" t="s">
        <v>33</v>
      </c>
      <c r="AE224" s="413" t="s">
        <v>34</v>
      </c>
      <c r="AF224" s="164" t="s">
        <v>33</v>
      </c>
      <c r="AG224" s="413" t="s">
        <v>34</v>
      </c>
      <c r="AH224" s="164" t="s">
        <v>33</v>
      </c>
      <c r="AI224" s="413" t="s">
        <v>34</v>
      </c>
      <c r="AJ224" s="164" t="s">
        <v>33</v>
      </c>
      <c r="AK224" s="412" t="s">
        <v>34</v>
      </c>
      <c r="AL224" s="555"/>
      <c r="AM224" s="557"/>
      <c r="AN224" s="500"/>
      <c r="AO224" s="498"/>
      <c r="AP224" s="550"/>
      <c r="AQ224" s="55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</row>
    <row r="225" spans="1:130" x14ac:dyDescent="0.25">
      <c r="A225" s="414" t="s">
        <v>105</v>
      </c>
      <c r="B225" s="31">
        <f t="shared" ref="B225:C231" si="427">SUM(D225+F225+H225+J225+L225+N225+P225+R225+T225+V225+X225+Z225+AB225+AD225+AF225+AH225+AJ225)</f>
        <v>0</v>
      </c>
      <c r="C225" s="32">
        <f t="shared" si="427"/>
        <v>0</v>
      </c>
      <c r="D225" s="41"/>
      <c r="E225" s="51"/>
      <c r="F225" s="50"/>
      <c r="G225" s="51"/>
      <c r="H225" s="39"/>
      <c r="I225" s="38"/>
      <c r="J225" s="39"/>
      <c r="K225" s="38"/>
      <c r="L225" s="39"/>
      <c r="M225" s="38"/>
      <c r="N225" s="39"/>
      <c r="O225" s="38"/>
      <c r="P225" s="39"/>
      <c r="Q225" s="38"/>
      <c r="R225" s="39"/>
      <c r="S225" s="38"/>
      <c r="T225" s="39"/>
      <c r="U225" s="38"/>
      <c r="V225" s="39"/>
      <c r="W225" s="38"/>
      <c r="X225" s="39"/>
      <c r="Y225" s="38"/>
      <c r="Z225" s="50"/>
      <c r="AA225" s="51"/>
      <c r="AB225" s="50"/>
      <c r="AC225" s="51"/>
      <c r="AD225" s="50"/>
      <c r="AE225" s="51"/>
      <c r="AF225" s="50"/>
      <c r="AG225" s="51"/>
      <c r="AH225" s="50"/>
      <c r="AI225" s="51"/>
      <c r="AJ225" s="50"/>
      <c r="AK225" s="52"/>
      <c r="AL225" s="41"/>
      <c r="AM225" s="168"/>
      <c r="AN225" s="132"/>
      <c r="AO225" s="108"/>
      <c r="AP225" s="39"/>
      <c r="AQ225" s="169"/>
      <c r="AR225" s="171"/>
      <c r="AS225" s="43"/>
      <c r="AT225" s="43"/>
      <c r="AU225" s="43"/>
      <c r="AV225" s="43"/>
      <c r="AW225" s="43"/>
      <c r="AX225" s="43"/>
      <c r="AY225" s="43"/>
      <c r="AZ225" s="43"/>
      <c r="BA225" s="43"/>
      <c r="BB225" s="43"/>
      <c r="BC225" s="43"/>
      <c r="BD225" s="10"/>
      <c r="BE225" s="10"/>
      <c r="BF225" s="10"/>
      <c r="BG225" s="10"/>
      <c r="CA225" s="5" t="str">
        <f t="shared" ref="CA225:CA231" si="428">IF(B225&lt;   C225,"* El total de Reactivos NO DEBE ser superior al total de Procesados. ","")</f>
        <v/>
      </c>
      <c r="CB225" s="5" t="str">
        <f t="shared" ref="CB225:CB231" si="429">IF(B225&lt;&gt; AL225+ AM225,"* La suma de las columnas Sexo DEBE SER IGUAL a los Procesados. ","")</f>
        <v/>
      </c>
      <c r="CC225" s="5" t="str">
        <f t="shared" ref="CC225:CC231" si="430">IF(B225&lt;  AN225+ AO225,"* La suma de las columna Trans NO DEBE ser superior al total de Procesados. ","")</f>
        <v/>
      </c>
      <c r="CD225" s="5" t="str">
        <f t="shared" ref="CD225:CD231" si="431">IF(B225&lt;  AP225,"* La columna Pueblos Originarios NO DEBE ser superior al total de Procesados. ","")</f>
        <v/>
      </c>
      <c r="CE225" s="5" t="str">
        <f t="shared" ref="CE225:CE231" si="432">IF(B225&lt;  AQ225,"* La columna Migrantes NO DEBE ser superior al total de Procesados. ","")</f>
        <v/>
      </c>
      <c r="CF225" s="5" t="str">
        <f t="shared" ref="CF225:CF231" si="433">IF(D225&lt;E225,"* Los exámenes Reactivos de 0 a 4 años años NO DEBEN ser mayor a los Exámenes Procesados de la misma edad. ","")</f>
        <v/>
      </c>
      <c r="CG225" s="5" t="str">
        <f t="shared" ref="CG225:CG231" si="434">IF(F225&lt;G225,"* Los exámenes Reactivos de 5 a 9 años años NO DEBEN ser mayor a los Exámenes Procesados de la misma edad. ","")</f>
        <v/>
      </c>
      <c r="CH225" s="5" t="str">
        <f t="shared" ref="CH225:CH231" si="435">IF(H225&lt;I225,"* Los exámenes Reactivos de 10 a 14 años años NO DEBEN ser mayor a los Exámenes Procesados de la misma edad. ","")</f>
        <v/>
      </c>
      <c r="CI225" s="5" t="str">
        <f t="shared" ref="CI225:CI231" si="436">IF(J225&lt;K225,"* Los exámenes Reactivos de 15 a 19 años años NO DEBEN ser mayor a los Exámenes Procesados de la misma edad. ","")</f>
        <v/>
      </c>
      <c r="CJ225" s="5" t="str">
        <f t="shared" ref="CJ225:CJ231" si="437">IF(L225&lt;M225,"* Los exámenes Reactivos de 20 a 24 años años NO DEBEN ser mayor a los Exámenes Procesados de la misma edad. ","")</f>
        <v/>
      </c>
      <c r="CK225" s="5" t="str">
        <f t="shared" ref="CK225:CK231" si="438">IF(N225&lt;O225,"* Los exámenes Reactivos de 25 a 29 años años NO DEBEN ser mayor a los Exámenes Procesados de la misma edad. ","")</f>
        <v/>
      </c>
      <c r="CL225" s="5" t="str">
        <f t="shared" ref="CL225:CL231" si="439">IF(P225&lt;Q225,"* Los exámenes Reactivos de 30 a 34 años años NO DEBEN ser mayor a los Exámenes Procesados de la misma edad. ","")</f>
        <v/>
      </c>
      <c r="CM225" s="5" t="str">
        <f t="shared" ref="CM225:CM231" si="440">IF(R225&lt;S225,"* Los exámenes Reactivos de 35 a 39 años años NO DEBEN ser mayor a los Exámenes Procesados de la misma edad. ","")</f>
        <v/>
      </c>
      <c r="CN225" s="5" t="str">
        <f t="shared" ref="CN225:CN231" si="441">IF(T225&lt;U225,"* Los exámenes Reactivos de 40 a 44 años años NO DEBEN ser mayor a los Exámenes Procesados de la misma edad. ","")</f>
        <v/>
      </c>
      <c r="CO225" s="5" t="str">
        <f t="shared" ref="CO225:CO231" si="442">IF(V225&lt;W225,"* Los exámenes Reactivos de 45 a 49 años años NO DEBEN ser mayor a los Exámenes Procesados de la misma edad. ","")</f>
        <v/>
      </c>
      <c r="CP225" s="5" t="str">
        <f t="shared" ref="CP225:CP231" si="443">IF(X225&lt;Y225,"* Los exámenes Reactivos de 50 a 54 años años NO DEBEN ser mayor a los Exámenes Procesados de la misma edad. ","")</f>
        <v/>
      </c>
      <c r="CQ225" s="5" t="str">
        <f t="shared" ref="CQ225:CQ231" si="444">IF(Z225&lt;AA225,"* Los exámenes Reactivos de 55 a 59 años años NO DEBEN ser mayor a los Exámenes Procesados de la misma edad. ","")</f>
        <v/>
      </c>
      <c r="CR225" s="5" t="str">
        <f t="shared" ref="CR225:CR231" si="445">IF(AB225&lt;AC225,"* Los exámenes Reactivos de 60 a 64 años años NO DEBEN ser mayor a los Exámenes Procesados de la misma edad. ","")</f>
        <v/>
      </c>
      <c r="CS225" s="5" t="str">
        <f t="shared" ref="CS225:CS231" si="446">IF(AD225&lt;AE225,"* Los exámenes Reactivos de 65 a 69 años años NO DEBEN ser mayor a los Exámenes Procesados de la misma edad. ","")</f>
        <v/>
      </c>
      <c r="CT225" s="5" t="str">
        <f t="shared" ref="CT225:CT231" si="447">IF(AF225&lt;AG225,"* Los exámenes Reactivos de 70 a 74 años años NO DEBEN ser mayor a los Exámenes Procesados de la misma edad. ","")</f>
        <v/>
      </c>
      <c r="CU225" s="5" t="str">
        <f t="shared" ref="CU225:CU231" si="448">IF(AH225&lt;AI225,"* Los exámenes Reactivos de 75 a 79 años años NO DEBEN ser mayor a los Exámenes Procesados de la misma edad. ","")</f>
        <v/>
      </c>
      <c r="CV225" s="5" t="str">
        <f t="shared" ref="CV225:CV231" si="449">IF(AJ225&lt;AK225,"* Los exámenes Reactivos de 80 y más años años NO DEBEN ser mayor a los Exámenes Procesados de la misma edad. ","")</f>
        <v/>
      </c>
      <c r="DF225" s="6">
        <f t="shared" ref="DF225:DF231" si="450">IF(D225&lt;E225,1,0)</f>
        <v>0</v>
      </c>
      <c r="DG225" s="6">
        <f t="shared" ref="DG225:DG231" si="451">IF(F225&lt;G225,1,0)</f>
        <v>0</v>
      </c>
      <c r="DH225" s="6">
        <f t="shared" ref="DH225:DH231" si="452">IF(H225&lt;I225,1,0)</f>
        <v>0</v>
      </c>
      <c r="DI225" s="6">
        <f t="shared" ref="DI225:DI231" si="453">IF(J225&lt;K225,1,0)</f>
        <v>0</v>
      </c>
      <c r="DJ225" s="6">
        <f t="shared" ref="DJ225:DJ231" si="454">IF(L225&lt;M225,1,0)</f>
        <v>0</v>
      </c>
      <c r="DK225" s="6">
        <f t="shared" ref="DK225:DK231" si="455">IF(N225&lt;O225,1,0)</f>
        <v>0</v>
      </c>
      <c r="DL225" s="6">
        <f t="shared" ref="DL225:DL231" si="456">IF(P225&lt;Q225,1,0)</f>
        <v>0</v>
      </c>
      <c r="DM225" s="6">
        <f t="shared" ref="DM225:DM231" si="457">IF(R225&lt;S225,1,0)</f>
        <v>0</v>
      </c>
      <c r="DN225" s="6">
        <f t="shared" ref="DN225:DN231" si="458">IF(T225&lt;U225,1,0)</f>
        <v>0</v>
      </c>
      <c r="DO225" s="6">
        <f t="shared" ref="DO225:DO231" si="459">IF(V225&lt;W225,1,0)</f>
        <v>0</v>
      </c>
      <c r="DP225" s="6">
        <f t="shared" ref="DP225:DP231" si="460">IF(X225&lt;Y225,1,0)</f>
        <v>0</v>
      </c>
      <c r="DQ225" s="6">
        <f t="shared" ref="DQ225:DQ231" si="461">IF(Z225&lt;AA225,1,0)</f>
        <v>0</v>
      </c>
      <c r="DR225" s="6">
        <f t="shared" ref="DR225:DR231" si="462">IF(AB225&lt;AC225,1,0)</f>
        <v>0</v>
      </c>
      <c r="DS225" s="6">
        <f t="shared" ref="DS225:DS231" si="463">IF(AD225&lt;AE225,1,0)</f>
        <v>0</v>
      </c>
      <c r="DT225" s="6">
        <f t="shared" ref="DT225:DT231" si="464">IF(AF225&lt;AG225,1,0)</f>
        <v>0</v>
      </c>
      <c r="DU225" s="6">
        <f t="shared" ref="DU225:DU231" si="465">IF(AH225&lt;AI225,1,0)</f>
        <v>0</v>
      </c>
      <c r="DV225" s="6">
        <f t="shared" ref="DV225:DV231" si="466">IF(AJ225&lt;AK225,1,0)</f>
        <v>0</v>
      </c>
      <c r="DZ225" s="6">
        <v>0</v>
      </c>
    </row>
    <row r="226" spans="1:130" x14ac:dyDescent="0.25">
      <c r="A226" s="414" t="s">
        <v>106</v>
      </c>
      <c r="B226" s="47">
        <f t="shared" si="427"/>
        <v>0</v>
      </c>
      <c r="C226" s="48">
        <f t="shared" si="427"/>
        <v>0</v>
      </c>
      <c r="D226" s="41"/>
      <c r="E226" s="51"/>
      <c r="F226" s="50"/>
      <c r="G226" s="51"/>
      <c r="H226" s="50"/>
      <c r="I226" s="51"/>
      <c r="J226" s="39"/>
      <c r="K226" s="38"/>
      <c r="L226" s="39"/>
      <c r="M226" s="38"/>
      <c r="N226" s="39"/>
      <c r="O226" s="38"/>
      <c r="P226" s="39"/>
      <c r="Q226" s="38"/>
      <c r="R226" s="39"/>
      <c r="S226" s="38"/>
      <c r="T226" s="39"/>
      <c r="U226" s="38"/>
      <c r="V226" s="39"/>
      <c r="W226" s="38"/>
      <c r="X226" s="39"/>
      <c r="Y226" s="38"/>
      <c r="Z226" s="39"/>
      <c r="AA226" s="38"/>
      <c r="AB226" s="39"/>
      <c r="AC226" s="38"/>
      <c r="AD226" s="39"/>
      <c r="AE226" s="38"/>
      <c r="AF226" s="39"/>
      <c r="AG226" s="38"/>
      <c r="AH226" s="39"/>
      <c r="AI226" s="38"/>
      <c r="AJ226" s="39"/>
      <c r="AK226" s="40"/>
      <c r="AL226" s="37"/>
      <c r="AM226" s="40"/>
      <c r="AN226" s="37"/>
      <c r="AO226" s="108"/>
      <c r="AP226" s="39"/>
      <c r="AQ226" s="169"/>
      <c r="AR226" s="171"/>
      <c r="AS226" s="43"/>
      <c r="AT226" s="43"/>
      <c r="AU226" s="43"/>
      <c r="AV226" s="43"/>
      <c r="AW226" s="43"/>
      <c r="AX226" s="43"/>
      <c r="AY226" s="43"/>
      <c r="AZ226" s="43"/>
      <c r="BA226" s="43"/>
      <c r="BB226" s="43"/>
      <c r="BC226" s="43"/>
      <c r="BD226" s="10"/>
      <c r="BE226" s="10"/>
      <c r="BF226" s="10"/>
      <c r="BG226" s="10"/>
      <c r="CA226" s="5" t="str">
        <f t="shared" si="428"/>
        <v/>
      </c>
      <c r="CB226" s="5" t="str">
        <f t="shared" si="429"/>
        <v/>
      </c>
      <c r="CC226" s="5" t="str">
        <f t="shared" si="430"/>
        <v/>
      </c>
      <c r="CD226" s="5" t="str">
        <f t="shared" si="431"/>
        <v/>
      </c>
      <c r="CE226" s="5" t="str">
        <f t="shared" si="432"/>
        <v/>
      </c>
      <c r="CF226" s="5" t="str">
        <f t="shared" si="433"/>
        <v/>
      </c>
      <c r="CG226" s="5" t="str">
        <f t="shared" si="434"/>
        <v/>
      </c>
      <c r="CH226" s="5" t="str">
        <f t="shared" si="435"/>
        <v/>
      </c>
      <c r="CI226" s="5" t="str">
        <f t="shared" si="436"/>
        <v/>
      </c>
      <c r="CJ226" s="5" t="str">
        <f t="shared" si="437"/>
        <v/>
      </c>
      <c r="CK226" s="5" t="str">
        <f t="shared" si="438"/>
        <v/>
      </c>
      <c r="CL226" s="5" t="str">
        <f t="shared" si="439"/>
        <v/>
      </c>
      <c r="CM226" s="5" t="str">
        <f t="shared" si="440"/>
        <v/>
      </c>
      <c r="CN226" s="5" t="str">
        <f t="shared" si="441"/>
        <v/>
      </c>
      <c r="CO226" s="5" t="str">
        <f t="shared" si="442"/>
        <v/>
      </c>
      <c r="CP226" s="5" t="str">
        <f t="shared" si="443"/>
        <v/>
      </c>
      <c r="CQ226" s="5" t="str">
        <f t="shared" si="444"/>
        <v/>
      </c>
      <c r="CR226" s="5" t="str">
        <f t="shared" si="445"/>
        <v/>
      </c>
      <c r="CS226" s="5" t="str">
        <f t="shared" si="446"/>
        <v/>
      </c>
      <c r="CT226" s="5" t="str">
        <f t="shared" si="447"/>
        <v/>
      </c>
      <c r="CU226" s="5" t="str">
        <f t="shared" si="448"/>
        <v/>
      </c>
      <c r="CV226" s="5" t="str">
        <f t="shared" si="449"/>
        <v/>
      </c>
      <c r="DF226" s="6">
        <f t="shared" si="450"/>
        <v>0</v>
      </c>
      <c r="DG226" s="6">
        <f t="shared" si="451"/>
        <v>0</v>
      </c>
      <c r="DH226" s="6">
        <f t="shared" si="452"/>
        <v>0</v>
      </c>
      <c r="DI226" s="6">
        <f t="shared" si="453"/>
        <v>0</v>
      </c>
      <c r="DJ226" s="6">
        <f t="shared" si="454"/>
        <v>0</v>
      </c>
      <c r="DK226" s="6">
        <f t="shared" si="455"/>
        <v>0</v>
      </c>
      <c r="DL226" s="6">
        <f t="shared" si="456"/>
        <v>0</v>
      </c>
      <c r="DM226" s="6">
        <f t="shared" si="457"/>
        <v>0</v>
      </c>
      <c r="DN226" s="6">
        <f t="shared" si="458"/>
        <v>0</v>
      </c>
      <c r="DO226" s="6">
        <f t="shared" si="459"/>
        <v>0</v>
      </c>
      <c r="DP226" s="6">
        <f t="shared" si="460"/>
        <v>0</v>
      </c>
      <c r="DQ226" s="6">
        <f t="shared" si="461"/>
        <v>0</v>
      </c>
      <c r="DR226" s="6">
        <f t="shared" si="462"/>
        <v>0</v>
      </c>
      <c r="DS226" s="6">
        <f t="shared" si="463"/>
        <v>0</v>
      </c>
      <c r="DT226" s="6">
        <f t="shared" si="464"/>
        <v>0</v>
      </c>
      <c r="DU226" s="6">
        <f t="shared" si="465"/>
        <v>0</v>
      </c>
      <c r="DV226" s="6">
        <f t="shared" si="466"/>
        <v>0</v>
      </c>
      <c r="DZ226" s="6">
        <v>0</v>
      </c>
    </row>
    <row r="227" spans="1:130" x14ac:dyDescent="0.25">
      <c r="A227" s="414" t="s">
        <v>107</v>
      </c>
      <c r="B227" s="47">
        <f t="shared" si="427"/>
        <v>0</v>
      </c>
      <c r="C227" s="48">
        <f t="shared" si="427"/>
        <v>0</v>
      </c>
      <c r="D227" s="37"/>
      <c r="E227" s="38"/>
      <c r="F227" s="39"/>
      <c r="G227" s="38"/>
      <c r="H227" s="39"/>
      <c r="I227" s="38"/>
      <c r="J227" s="39"/>
      <c r="K227" s="38"/>
      <c r="L227" s="39"/>
      <c r="M227" s="38"/>
      <c r="N227" s="39"/>
      <c r="O227" s="38"/>
      <c r="P227" s="39"/>
      <c r="Q227" s="38"/>
      <c r="R227" s="39"/>
      <c r="S227" s="38"/>
      <c r="T227" s="39"/>
      <c r="U227" s="38"/>
      <c r="V227" s="39"/>
      <c r="W227" s="38"/>
      <c r="X227" s="39"/>
      <c r="Y227" s="38"/>
      <c r="Z227" s="39"/>
      <c r="AA227" s="38"/>
      <c r="AB227" s="39"/>
      <c r="AC227" s="38"/>
      <c r="AD227" s="39"/>
      <c r="AE227" s="38"/>
      <c r="AF227" s="39"/>
      <c r="AG227" s="38"/>
      <c r="AH227" s="39"/>
      <c r="AI227" s="38"/>
      <c r="AJ227" s="39"/>
      <c r="AK227" s="40"/>
      <c r="AL227" s="37"/>
      <c r="AM227" s="40"/>
      <c r="AN227" s="37"/>
      <c r="AO227" s="108"/>
      <c r="AP227" s="39"/>
      <c r="AQ227" s="169"/>
      <c r="AR227" s="171"/>
      <c r="AS227" s="43"/>
      <c r="AT227" s="43"/>
      <c r="AU227" s="43"/>
      <c r="AV227" s="43"/>
      <c r="AW227" s="43"/>
      <c r="AX227" s="43"/>
      <c r="AY227" s="43"/>
      <c r="AZ227" s="43"/>
      <c r="BA227" s="43"/>
      <c r="BB227" s="43"/>
      <c r="BC227" s="43"/>
      <c r="BD227" s="10"/>
      <c r="BE227" s="10"/>
      <c r="BF227" s="10"/>
      <c r="BG227" s="10"/>
      <c r="CA227" s="5" t="str">
        <f>IF(B227&lt;   C227,"* El total de Reactivos NO DEBE ser superior al total de Procesados. ","")</f>
        <v/>
      </c>
      <c r="CB227" s="5" t="str">
        <f>IF(B227&lt;&gt; AL227+ AM227,"* La suma de las columnas Sexo DEBE SER IGUAL a los Procesados. ","")</f>
        <v/>
      </c>
      <c r="CC227" s="5" t="str">
        <f>IF(B227&lt;  AN227+ AO227,"* La suma de las columna Trans NO DEBE ser superior al total de Procesados. ","")</f>
        <v/>
      </c>
      <c r="CD227" s="5" t="str">
        <f>IF(B227&lt;  AP227,"* La columna Pueblos Originarios NO DEBE ser superior al total de Procesados. ","")</f>
        <v/>
      </c>
      <c r="CE227" s="5" t="str">
        <f>IF(B227&lt;  AQ227,"* La columna Migrantes NO DEBE ser superior al total de Procesados. ","")</f>
        <v/>
      </c>
      <c r="CF227" s="5" t="str">
        <f>IF(D227&lt;E227,"* Los exámenes Reactivos de 0 a 4 años años NO DEBEN ser mayor a los Exámenes Procesados de la misma edad. ","")</f>
        <v/>
      </c>
      <c r="CG227" s="5" t="str">
        <f>IF(F227&lt;G227,"* Los exámenes Reactivos de 5 a 9 años años NO DEBEN ser mayor a los Exámenes Procesados de la misma edad. ","")</f>
        <v/>
      </c>
      <c r="CH227" s="5" t="str">
        <f>IF(H227&lt;I227,"* Los exámenes Reactivos de 10 a 14 años años NO DEBEN ser mayor a los Exámenes Procesados de la misma edad. ","")</f>
        <v/>
      </c>
      <c r="CI227" s="5" t="str">
        <f>IF(J227&lt;K227,"* Los exámenes Reactivos de 15 a 19 años años NO DEBEN ser mayor a los Exámenes Procesados de la misma edad. ","")</f>
        <v/>
      </c>
      <c r="CJ227" s="5" t="str">
        <f>IF(L227&lt;M227,"* Los exámenes Reactivos de 20 a 24 años años NO DEBEN ser mayor a los Exámenes Procesados de la misma edad. ","")</f>
        <v/>
      </c>
      <c r="CK227" s="5" t="str">
        <f>IF(N227&lt;O227,"* Los exámenes Reactivos de 25 a 29 años años NO DEBEN ser mayor a los Exámenes Procesados de la misma edad. ","")</f>
        <v/>
      </c>
      <c r="CL227" s="5" t="str">
        <f>IF(P227&lt;Q227,"* Los exámenes Reactivos de 30 a 34 años años NO DEBEN ser mayor a los Exámenes Procesados de la misma edad. ","")</f>
        <v/>
      </c>
      <c r="CM227" s="5" t="str">
        <f>IF(R227&lt;S227,"* Los exámenes Reactivos de 35 a 39 años años NO DEBEN ser mayor a los Exámenes Procesados de la misma edad. ","")</f>
        <v/>
      </c>
      <c r="CN227" s="5" t="str">
        <f>IF(T227&lt;U227,"* Los exámenes Reactivos de 40 a 44 años años NO DEBEN ser mayor a los Exámenes Procesados de la misma edad. ","")</f>
        <v/>
      </c>
      <c r="CO227" s="5" t="str">
        <f>IF(V227&lt;W227,"* Los exámenes Reactivos de 45 a 49 años años NO DEBEN ser mayor a los Exámenes Procesados de la misma edad. ","")</f>
        <v/>
      </c>
      <c r="CP227" s="5" t="str">
        <f>IF(X227&lt;Y227,"* Los exámenes Reactivos de 50 a 54 años años NO DEBEN ser mayor a los Exámenes Procesados de la misma edad. ","")</f>
        <v/>
      </c>
      <c r="CQ227" s="5" t="str">
        <f>IF(Z227&lt;AA227,"* Los exámenes Reactivos de 55 a 59 años años NO DEBEN ser mayor a los Exámenes Procesados de la misma edad. ","")</f>
        <v/>
      </c>
      <c r="CR227" s="5" t="str">
        <f>IF(AB227&lt;AC227,"* Los exámenes Reactivos de 60 a 64 años años NO DEBEN ser mayor a los Exámenes Procesados de la misma edad. ","")</f>
        <v/>
      </c>
      <c r="CS227" s="5" t="str">
        <f>IF(AD227&lt;AE227,"* Los exámenes Reactivos de 65 a 69 años años NO DEBEN ser mayor a los Exámenes Procesados de la misma edad. ","")</f>
        <v/>
      </c>
      <c r="CT227" s="5" t="str">
        <f>IF(AF227&lt;AG227,"* Los exámenes Reactivos de 70 a 74 años años NO DEBEN ser mayor a los Exámenes Procesados de la misma edad. ","")</f>
        <v/>
      </c>
      <c r="CU227" s="5" t="str">
        <f>IF(AH227&lt;AI227,"* Los exámenes Reactivos de 75 a 79 años años NO DEBEN ser mayor a los Exámenes Procesados de la misma edad. ","")</f>
        <v/>
      </c>
      <c r="CV227" s="5" t="str">
        <f>IF(AJ227&lt;AK227,"* Los exámenes Reactivos de 80 y más años años NO DEBEN ser mayor a los Exámenes Procesados de la misma edad. ","")</f>
        <v/>
      </c>
      <c r="DF227" s="6">
        <f>IF(D227&lt;E227,1,0)</f>
        <v>0</v>
      </c>
      <c r="DG227" s="6">
        <f>IF(F227&lt;G227,1,0)</f>
        <v>0</v>
      </c>
      <c r="DH227" s="6">
        <f>IF(H227&lt;I227,1,0)</f>
        <v>0</v>
      </c>
      <c r="DI227" s="6">
        <f>IF(J227&lt;K227,1,0)</f>
        <v>0</v>
      </c>
      <c r="DJ227" s="6">
        <f>IF(L227&lt;M227,1,0)</f>
        <v>0</v>
      </c>
      <c r="DK227" s="6">
        <f>IF(N227&lt;O227,1,0)</f>
        <v>0</v>
      </c>
      <c r="DL227" s="6">
        <f>IF(P227&lt;Q227,1,0)</f>
        <v>0</v>
      </c>
      <c r="DM227" s="6">
        <f>IF(R227&lt;S227,1,0)</f>
        <v>0</v>
      </c>
      <c r="DN227" s="6">
        <f>IF(T227&lt;U227,1,0)</f>
        <v>0</v>
      </c>
      <c r="DO227" s="6">
        <f>IF(V227&lt;W227,1,0)</f>
        <v>0</v>
      </c>
      <c r="DP227" s="6">
        <f>IF(X227&lt;Y227,1,0)</f>
        <v>0</v>
      </c>
      <c r="DQ227" s="6">
        <f>IF(Z227&lt;AA227,1,0)</f>
        <v>0</v>
      </c>
      <c r="DR227" s="6">
        <f>IF(AB227&lt;AC227,1,0)</f>
        <v>0</v>
      </c>
      <c r="DS227" s="6">
        <f>IF(AD227&lt;AE227,1,0)</f>
        <v>0</v>
      </c>
      <c r="DT227" s="6">
        <f>IF(AF227&lt;AG227,1,0)</f>
        <v>0</v>
      </c>
      <c r="DU227" s="6">
        <f>IF(AH227&lt;AI227,1,0)</f>
        <v>0</v>
      </c>
      <c r="DV227" s="6">
        <f>IF(AJ227&lt;AK227,1,0)</f>
        <v>0</v>
      </c>
      <c r="DZ227" s="6">
        <v>0</v>
      </c>
    </row>
    <row r="228" spans="1:130" x14ac:dyDescent="0.25">
      <c r="A228" s="414" t="s">
        <v>108</v>
      </c>
      <c r="B228" s="47">
        <f t="shared" si="427"/>
        <v>18</v>
      </c>
      <c r="C228" s="48">
        <f t="shared" si="427"/>
        <v>0</v>
      </c>
      <c r="D228" s="37"/>
      <c r="E228" s="38"/>
      <c r="F228" s="39"/>
      <c r="G228" s="38"/>
      <c r="H228" s="39"/>
      <c r="I228" s="38"/>
      <c r="J228" s="39"/>
      <c r="K228" s="38"/>
      <c r="L228" s="39">
        <v>5</v>
      </c>
      <c r="M228" s="38"/>
      <c r="N228" s="39">
        <v>1</v>
      </c>
      <c r="O228" s="38"/>
      <c r="P228" s="39">
        <v>3</v>
      </c>
      <c r="Q228" s="38"/>
      <c r="R228" s="39">
        <v>2</v>
      </c>
      <c r="S228" s="38"/>
      <c r="T228" s="39"/>
      <c r="U228" s="38"/>
      <c r="V228" s="39">
        <v>1</v>
      </c>
      <c r="W228" s="38"/>
      <c r="X228" s="39">
        <v>3</v>
      </c>
      <c r="Y228" s="38"/>
      <c r="Z228" s="39">
        <v>1</v>
      </c>
      <c r="AA228" s="38"/>
      <c r="AB228" s="39"/>
      <c r="AC228" s="38"/>
      <c r="AD228" s="39">
        <v>1</v>
      </c>
      <c r="AE228" s="38"/>
      <c r="AF228" s="39">
        <v>1</v>
      </c>
      <c r="AG228" s="38"/>
      <c r="AH228" s="39"/>
      <c r="AI228" s="38"/>
      <c r="AJ228" s="39"/>
      <c r="AK228" s="40"/>
      <c r="AL228" s="37">
        <v>14</v>
      </c>
      <c r="AM228" s="40">
        <v>4</v>
      </c>
      <c r="AN228" s="37">
        <v>0</v>
      </c>
      <c r="AO228" s="108">
        <v>0</v>
      </c>
      <c r="AP228" s="39">
        <v>0</v>
      </c>
      <c r="AQ228" s="169">
        <v>0</v>
      </c>
      <c r="AR228" s="171"/>
      <c r="AS228" s="43"/>
      <c r="AT228" s="43"/>
      <c r="AU228" s="43"/>
      <c r="AV228" s="43"/>
      <c r="AW228" s="43"/>
      <c r="AX228" s="43"/>
      <c r="AY228" s="43"/>
      <c r="AZ228" s="43"/>
      <c r="BA228" s="43"/>
      <c r="BB228" s="43"/>
      <c r="BC228" s="43"/>
      <c r="BD228" s="10"/>
      <c r="BE228" s="10"/>
      <c r="BF228" s="10"/>
      <c r="BG228" s="10"/>
      <c r="CA228" s="5" t="str">
        <f>IF(B228&lt;   C228,"* El total de Reactivos NO DEBE ser superior al total de Procesados. ","")</f>
        <v/>
      </c>
      <c r="CB228" s="5" t="str">
        <f>IF(B228&lt;&gt; AL228+ AM228,"* La suma de las columnas Sexo DEBE SER IGUAL a los Procesados. ","")</f>
        <v/>
      </c>
      <c r="CC228" s="5" t="str">
        <f>IF(B228&lt;  AN228+ AO228,"* La suma de las columna Trans NO DEBE ser superior al total de Procesados. ","")</f>
        <v/>
      </c>
      <c r="CD228" s="5" t="str">
        <f>IF(B228&lt;  AP228,"* La columna Pueblos Originarios NO DEBE ser superior al total de Procesados. ","")</f>
        <v/>
      </c>
      <c r="CE228" s="5" t="str">
        <f>IF(B228&lt;  AQ228,"* La columna Migrantes NO DEBE ser superior al total de Procesados. ","")</f>
        <v/>
      </c>
      <c r="CF228" s="5" t="str">
        <f>IF(D228&lt;E228,"* Los exámenes Reactivos de 0 a 4 años años NO DEBEN ser mayor a los Exámenes Procesados de la misma edad. ","")</f>
        <v/>
      </c>
      <c r="CG228" s="5" t="str">
        <f>IF(F228&lt;G228,"* Los exámenes Reactivos de 5 a 9 años años NO DEBEN ser mayor a los Exámenes Procesados de la misma edad. ","")</f>
        <v/>
      </c>
      <c r="CH228" s="5" t="str">
        <f>IF(H228&lt;I228,"* Los exámenes Reactivos de 10 a 14 años años NO DEBEN ser mayor a los Exámenes Procesados de la misma edad. ","")</f>
        <v/>
      </c>
      <c r="CI228" s="5" t="str">
        <f>IF(J228&lt;K228,"* Los exámenes Reactivos de 15 a 19 años años NO DEBEN ser mayor a los Exámenes Procesados de la misma edad. ","")</f>
        <v/>
      </c>
      <c r="CJ228" s="5" t="str">
        <f>IF(L228&lt;M228,"* Los exámenes Reactivos de 20 a 24 años años NO DEBEN ser mayor a los Exámenes Procesados de la misma edad. ","")</f>
        <v/>
      </c>
      <c r="CK228" s="5" t="str">
        <f>IF(N228&lt;O228,"* Los exámenes Reactivos de 25 a 29 años años NO DEBEN ser mayor a los Exámenes Procesados de la misma edad. ","")</f>
        <v/>
      </c>
      <c r="CL228" s="5" t="str">
        <f>IF(P228&lt;Q228,"* Los exámenes Reactivos de 30 a 34 años años NO DEBEN ser mayor a los Exámenes Procesados de la misma edad. ","")</f>
        <v/>
      </c>
      <c r="CM228" s="5" t="str">
        <f>IF(R228&lt;S228,"* Los exámenes Reactivos de 35 a 39 años años NO DEBEN ser mayor a los Exámenes Procesados de la misma edad. ","")</f>
        <v/>
      </c>
      <c r="CN228" s="5" t="str">
        <f>IF(T228&lt;U228,"* Los exámenes Reactivos de 40 a 44 años años NO DEBEN ser mayor a los Exámenes Procesados de la misma edad. ","")</f>
        <v/>
      </c>
      <c r="CO228" s="5" t="str">
        <f>IF(V228&lt;W228,"* Los exámenes Reactivos de 45 a 49 años años NO DEBEN ser mayor a los Exámenes Procesados de la misma edad. ","")</f>
        <v/>
      </c>
      <c r="CP228" s="5" t="str">
        <f>IF(X228&lt;Y228,"* Los exámenes Reactivos de 50 a 54 años años NO DEBEN ser mayor a los Exámenes Procesados de la misma edad. ","")</f>
        <v/>
      </c>
      <c r="CQ228" s="5" t="str">
        <f>IF(Z228&lt;AA228,"* Los exámenes Reactivos de 55 a 59 años años NO DEBEN ser mayor a los Exámenes Procesados de la misma edad. ","")</f>
        <v/>
      </c>
      <c r="CR228" s="5" t="str">
        <f>IF(AB228&lt;AC228,"* Los exámenes Reactivos de 60 a 64 años años NO DEBEN ser mayor a los Exámenes Procesados de la misma edad. ","")</f>
        <v/>
      </c>
      <c r="CS228" s="5" t="str">
        <f>IF(AD228&lt;AE228,"* Los exámenes Reactivos de 65 a 69 años años NO DEBEN ser mayor a los Exámenes Procesados de la misma edad. ","")</f>
        <v/>
      </c>
      <c r="CT228" s="5" t="str">
        <f>IF(AF228&lt;AG228,"* Los exámenes Reactivos de 70 a 74 años años NO DEBEN ser mayor a los Exámenes Procesados de la misma edad. ","")</f>
        <v/>
      </c>
      <c r="CU228" s="5" t="str">
        <f>IF(AH228&lt;AI228,"* Los exámenes Reactivos de 75 a 79 años años NO DEBEN ser mayor a los Exámenes Procesados de la misma edad. ","")</f>
        <v/>
      </c>
      <c r="CV228" s="5" t="str">
        <f>IF(AJ228&lt;AK228,"* Los exámenes Reactivos de 80 y más años años NO DEBEN ser mayor a los Exámenes Procesados de la misma edad. ","")</f>
        <v/>
      </c>
      <c r="DF228" s="6">
        <f>IF(D228&lt;E228,1,0)</f>
        <v>0</v>
      </c>
      <c r="DG228" s="6">
        <f>IF(F228&lt;G228,1,0)</f>
        <v>0</v>
      </c>
      <c r="DH228" s="6">
        <f>IF(H228&lt;I228,1,0)</f>
        <v>0</v>
      </c>
      <c r="DI228" s="6">
        <f>IF(J228&lt;K228,1,0)</f>
        <v>0</v>
      </c>
      <c r="DJ228" s="6">
        <f>IF(L228&lt;M228,1,0)</f>
        <v>0</v>
      </c>
      <c r="DK228" s="6">
        <f>IF(N228&lt;O228,1,0)</f>
        <v>0</v>
      </c>
      <c r="DL228" s="6">
        <f>IF(P228&lt;Q228,1,0)</f>
        <v>0</v>
      </c>
      <c r="DM228" s="6">
        <f>IF(R228&lt;S228,1,0)</f>
        <v>0</v>
      </c>
      <c r="DN228" s="6">
        <f>IF(T228&lt;U228,1,0)</f>
        <v>0</v>
      </c>
      <c r="DO228" s="6">
        <f>IF(V228&lt;W228,1,0)</f>
        <v>0</v>
      </c>
      <c r="DP228" s="6">
        <f>IF(X228&lt;Y228,1,0)</f>
        <v>0</v>
      </c>
      <c r="DQ228" s="6">
        <f>IF(Z228&lt;AA228,1,0)</f>
        <v>0</v>
      </c>
      <c r="DR228" s="6">
        <f>IF(AB228&lt;AC228,1,0)</f>
        <v>0</v>
      </c>
      <c r="DS228" s="6">
        <f>IF(AD228&lt;AE228,1,0)</f>
        <v>0</v>
      </c>
      <c r="DT228" s="6">
        <f>IF(AF228&lt;AG228,1,0)</f>
        <v>0</v>
      </c>
      <c r="DU228" s="6">
        <f>IF(AH228&lt;AI228,1,0)</f>
        <v>0</v>
      </c>
      <c r="DV228" s="6">
        <f>IF(AJ228&lt;AK228,1,0)</f>
        <v>0</v>
      </c>
      <c r="DZ228" s="6">
        <v>0</v>
      </c>
    </row>
    <row r="229" spans="1:130" ht="22.5" x14ac:dyDescent="0.25">
      <c r="A229" s="415" t="s">
        <v>109</v>
      </c>
      <c r="B229" s="47">
        <f t="shared" si="427"/>
        <v>0</v>
      </c>
      <c r="C229" s="48">
        <f t="shared" si="427"/>
        <v>0</v>
      </c>
      <c r="D229" s="37"/>
      <c r="E229" s="38"/>
      <c r="F229" s="39"/>
      <c r="G229" s="38"/>
      <c r="H229" s="39"/>
      <c r="I229" s="38"/>
      <c r="J229" s="39"/>
      <c r="K229" s="38"/>
      <c r="L229" s="39"/>
      <c r="M229" s="38"/>
      <c r="N229" s="39"/>
      <c r="O229" s="38"/>
      <c r="P229" s="39"/>
      <c r="Q229" s="38"/>
      <c r="R229" s="39"/>
      <c r="S229" s="38"/>
      <c r="T229" s="39"/>
      <c r="U229" s="38"/>
      <c r="V229" s="39"/>
      <c r="W229" s="38"/>
      <c r="X229" s="39"/>
      <c r="Y229" s="38"/>
      <c r="Z229" s="39"/>
      <c r="AA229" s="38"/>
      <c r="AB229" s="39"/>
      <c r="AC229" s="38"/>
      <c r="AD229" s="39"/>
      <c r="AE229" s="38"/>
      <c r="AF229" s="39"/>
      <c r="AG229" s="38"/>
      <c r="AH229" s="39"/>
      <c r="AI229" s="38"/>
      <c r="AJ229" s="39"/>
      <c r="AK229" s="40"/>
      <c r="AL229" s="37"/>
      <c r="AM229" s="40"/>
      <c r="AN229" s="37"/>
      <c r="AO229" s="108"/>
      <c r="AP229" s="39"/>
      <c r="AQ229" s="169"/>
      <c r="AR229" s="171"/>
      <c r="AS229" s="43"/>
      <c r="AT229" s="43"/>
      <c r="AU229" s="43"/>
      <c r="AV229" s="43"/>
      <c r="AW229" s="43"/>
      <c r="AX229" s="43"/>
      <c r="AY229" s="43"/>
      <c r="AZ229" s="43"/>
      <c r="BA229" s="43"/>
      <c r="BB229" s="43"/>
      <c r="BC229" s="43"/>
      <c r="BD229" s="10"/>
      <c r="BE229" s="10"/>
      <c r="BF229" s="10"/>
      <c r="BG229" s="10"/>
      <c r="CA229" s="5" t="str">
        <f t="shared" si="428"/>
        <v/>
      </c>
      <c r="CB229" s="5" t="str">
        <f t="shared" si="429"/>
        <v/>
      </c>
      <c r="CC229" s="5" t="str">
        <f t="shared" si="430"/>
        <v/>
      </c>
      <c r="CD229" s="5" t="str">
        <f t="shared" si="431"/>
        <v/>
      </c>
      <c r="CE229" s="5" t="str">
        <f t="shared" si="432"/>
        <v/>
      </c>
      <c r="CF229" s="5" t="str">
        <f t="shared" si="433"/>
        <v/>
      </c>
      <c r="CG229" s="5" t="str">
        <f t="shared" si="434"/>
        <v/>
      </c>
      <c r="CH229" s="5" t="str">
        <f t="shared" si="435"/>
        <v/>
      </c>
      <c r="CI229" s="5" t="str">
        <f t="shared" si="436"/>
        <v/>
      </c>
      <c r="CJ229" s="5" t="str">
        <f t="shared" si="437"/>
        <v/>
      </c>
      <c r="CK229" s="5" t="str">
        <f t="shared" si="438"/>
        <v/>
      </c>
      <c r="CL229" s="5" t="str">
        <f t="shared" si="439"/>
        <v/>
      </c>
      <c r="CM229" s="5" t="str">
        <f t="shared" si="440"/>
        <v/>
      </c>
      <c r="CN229" s="5" t="str">
        <f t="shared" si="441"/>
        <v/>
      </c>
      <c r="CO229" s="5" t="str">
        <f t="shared" si="442"/>
        <v/>
      </c>
      <c r="CP229" s="5" t="str">
        <f t="shared" si="443"/>
        <v/>
      </c>
      <c r="CQ229" s="5" t="str">
        <f t="shared" si="444"/>
        <v/>
      </c>
      <c r="CR229" s="5" t="str">
        <f t="shared" si="445"/>
        <v/>
      </c>
      <c r="CS229" s="5" t="str">
        <f t="shared" si="446"/>
        <v/>
      </c>
      <c r="CT229" s="5" t="str">
        <f t="shared" si="447"/>
        <v/>
      </c>
      <c r="CU229" s="5" t="str">
        <f t="shared" si="448"/>
        <v/>
      </c>
      <c r="CV229" s="5" t="str">
        <f t="shared" si="449"/>
        <v/>
      </c>
      <c r="DF229" s="6">
        <f t="shared" si="450"/>
        <v>0</v>
      </c>
      <c r="DG229" s="6">
        <f t="shared" si="451"/>
        <v>0</v>
      </c>
      <c r="DH229" s="6">
        <f t="shared" si="452"/>
        <v>0</v>
      </c>
      <c r="DI229" s="6">
        <f t="shared" si="453"/>
        <v>0</v>
      </c>
      <c r="DJ229" s="6">
        <f t="shared" si="454"/>
        <v>0</v>
      </c>
      <c r="DK229" s="6">
        <f t="shared" si="455"/>
        <v>0</v>
      </c>
      <c r="DL229" s="6">
        <f t="shared" si="456"/>
        <v>0</v>
      </c>
      <c r="DM229" s="6">
        <f t="shared" si="457"/>
        <v>0</v>
      </c>
      <c r="DN229" s="6">
        <f t="shared" si="458"/>
        <v>0</v>
      </c>
      <c r="DO229" s="6">
        <f t="shared" si="459"/>
        <v>0</v>
      </c>
      <c r="DP229" s="6">
        <f t="shared" si="460"/>
        <v>0</v>
      </c>
      <c r="DQ229" s="6">
        <f t="shared" si="461"/>
        <v>0</v>
      </c>
      <c r="DR229" s="6">
        <f t="shared" si="462"/>
        <v>0</v>
      </c>
      <c r="DS229" s="6">
        <f t="shared" si="463"/>
        <v>0</v>
      </c>
      <c r="DT229" s="6">
        <f t="shared" si="464"/>
        <v>0</v>
      </c>
      <c r="DU229" s="6">
        <f t="shared" si="465"/>
        <v>0</v>
      </c>
      <c r="DV229" s="6">
        <f t="shared" si="466"/>
        <v>0</v>
      </c>
      <c r="DZ229" s="6">
        <v>0</v>
      </c>
    </row>
    <row r="230" spans="1:130" x14ac:dyDescent="0.25">
      <c r="A230" s="414" t="s">
        <v>110</v>
      </c>
      <c r="B230" s="47">
        <f t="shared" si="427"/>
        <v>0</v>
      </c>
      <c r="C230" s="48">
        <f t="shared" si="427"/>
        <v>0</v>
      </c>
      <c r="D230" s="37"/>
      <c r="E230" s="38"/>
      <c r="F230" s="39"/>
      <c r="G230" s="38"/>
      <c r="H230" s="39"/>
      <c r="I230" s="38"/>
      <c r="J230" s="39"/>
      <c r="K230" s="38"/>
      <c r="L230" s="39"/>
      <c r="M230" s="38"/>
      <c r="N230" s="39"/>
      <c r="O230" s="38"/>
      <c r="P230" s="39"/>
      <c r="Q230" s="38"/>
      <c r="R230" s="39"/>
      <c r="S230" s="38"/>
      <c r="T230" s="39"/>
      <c r="U230" s="38"/>
      <c r="V230" s="39"/>
      <c r="W230" s="38"/>
      <c r="X230" s="39"/>
      <c r="Y230" s="38"/>
      <c r="Z230" s="39"/>
      <c r="AA230" s="38"/>
      <c r="AB230" s="39"/>
      <c r="AC230" s="38"/>
      <c r="AD230" s="39"/>
      <c r="AE230" s="38"/>
      <c r="AF230" s="39"/>
      <c r="AG230" s="38"/>
      <c r="AH230" s="39"/>
      <c r="AI230" s="38"/>
      <c r="AJ230" s="39"/>
      <c r="AK230" s="40"/>
      <c r="AL230" s="37"/>
      <c r="AM230" s="40"/>
      <c r="AN230" s="37"/>
      <c r="AO230" s="108"/>
      <c r="AP230" s="39"/>
      <c r="AQ230" s="169"/>
      <c r="AR230" s="171"/>
      <c r="AS230" s="43"/>
      <c r="AT230" s="43"/>
      <c r="AU230" s="43"/>
      <c r="AV230" s="43"/>
      <c r="AW230" s="43"/>
      <c r="AX230" s="43"/>
      <c r="AY230" s="43"/>
      <c r="AZ230" s="43"/>
      <c r="BA230" s="43"/>
      <c r="BB230" s="43"/>
      <c r="BC230" s="43"/>
      <c r="BD230" s="10"/>
      <c r="BE230" s="10"/>
      <c r="BF230" s="10"/>
      <c r="BG230" s="10"/>
      <c r="CA230" s="5" t="str">
        <f t="shared" si="428"/>
        <v/>
      </c>
      <c r="CB230" s="5" t="str">
        <f t="shared" si="429"/>
        <v/>
      </c>
      <c r="CC230" s="5" t="str">
        <f t="shared" si="430"/>
        <v/>
      </c>
      <c r="CD230" s="5" t="str">
        <f t="shared" si="431"/>
        <v/>
      </c>
      <c r="CE230" s="5" t="str">
        <f t="shared" si="432"/>
        <v/>
      </c>
      <c r="CF230" s="5" t="str">
        <f t="shared" si="433"/>
        <v/>
      </c>
      <c r="CG230" s="5" t="str">
        <f t="shared" si="434"/>
        <v/>
      </c>
      <c r="CH230" s="5" t="str">
        <f t="shared" si="435"/>
        <v/>
      </c>
      <c r="CI230" s="5" t="str">
        <f t="shared" si="436"/>
        <v/>
      </c>
      <c r="CJ230" s="5" t="str">
        <f t="shared" si="437"/>
        <v/>
      </c>
      <c r="CK230" s="5" t="str">
        <f t="shared" si="438"/>
        <v/>
      </c>
      <c r="CL230" s="5" t="str">
        <f t="shared" si="439"/>
        <v/>
      </c>
      <c r="CM230" s="5" t="str">
        <f t="shared" si="440"/>
        <v/>
      </c>
      <c r="CN230" s="5" t="str">
        <f t="shared" si="441"/>
        <v/>
      </c>
      <c r="CO230" s="5" t="str">
        <f t="shared" si="442"/>
        <v/>
      </c>
      <c r="CP230" s="5" t="str">
        <f t="shared" si="443"/>
        <v/>
      </c>
      <c r="CQ230" s="5" t="str">
        <f t="shared" si="444"/>
        <v/>
      </c>
      <c r="CR230" s="5" t="str">
        <f t="shared" si="445"/>
        <v/>
      </c>
      <c r="CS230" s="5" t="str">
        <f t="shared" si="446"/>
        <v/>
      </c>
      <c r="CT230" s="5" t="str">
        <f t="shared" si="447"/>
        <v/>
      </c>
      <c r="CU230" s="5" t="str">
        <f t="shared" si="448"/>
        <v/>
      </c>
      <c r="CV230" s="5" t="str">
        <f t="shared" si="449"/>
        <v/>
      </c>
      <c r="DF230" s="6">
        <f t="shared" si="450"/>
        <v>0</v>
      </c>
      <c r="DG230" s="6">
        <f t="shared" si="451"/>
        <v>0</v>
      </c>
      <c r="DH230" s="6">
        <f t="shared" si="452"/>
        <v>0</v>
      </c>
      <c r="DI230" s="6">
        <f t="shared" si="453"/>
        <v>0</v>
      </c>
      <c r="DJ230" s="6">
        <f t="shared" si="454"/>
        <v>0</v>
      </c>
      <c r="DK230" s="6">
        <f t="shared" si="455"/>
        <v>0</v>
      </c>
      <c r="DL230" s="6">
        <f t="shared" si="456"/>
        <v>0</v>
      </c>
      <c r="DM230" s="6">
        <f t="shared" si="457"/>
        <v>0</v>
      </c>
      <c r="DN230" s="6">
        <f t="shared" si="458"/>
        <v>0</v>
      </c>
      <c r="DO230" s="6">
        <f t="shared" si="459"/>
        <v>0</v>
      </c>
      <c r="DP230" s="6">
        <f t="shared" si="460"/>
        <v>0</v>
      </c>
      <c r="DQ230" s="6">
        <f t="shared" si="461"/>
        <v>0</v>
      </c>
      <c r="DR230" s="6">
        <f t="shared" si="462"/>
        <v>0</v>
      </c>
      <c r="DS230" s="6">
        <f t="shared" si="463"/>
        <v>0</v>
      </c>
      <c r="DT230" s="6">
        <f t="shared" si="464"/>
        <v>0</v>
      </c>
      <c r="DU230" s="6">
        <f t="shared" si="465"/>
        <v>0</v>
      </c>
      <c r="DV230" s="6">
        <f t="shared" si="466"/>
        <v>0</v>
      </c>
      <c r="DZ230" s="6">
        <v>0</v>
      </c>
    </row>
    <row r="231" spans="1:130" x14ac:dyDescent="0.25">
      <c r="A231" s="416" t="s">
        <v>111</v>
      </c>
      <c r="B231" s="411">
        <f t="shared" si="427"/>
        <v>0</v>
      </c>
      <c r="C231" s="57">
        <f t="shared" si="427"/>
        <v>0</v>
      </c>
      <c r="D231" s="58"/>
      <c r="E231" s="59"/>
      <c r="F231" s="60"/>
      <c r="G231" s="59"/>
      <c r="H231" s="60"/>
      <c r="I231" s="59"/>
      <c r="J231" s="60"/>
      <c r="K231" s="59"/>
      <c r="L231" s="60"/>
      <c r="M231" s="59"/>
      <c r="N231" s="60"/>
      <c r="O231" s="59"/>
      <c r="P231" s="60"/>
      <c r="Q231" s="59"/>
      <c r="R231" s="60"/>
      <c r="S231" s="59"/>
      <c r="T231" s="60"/>
      <c r="U231" s="59"/>
      <c r="V231" s="60"/>
      <c r="W231" s="59"/>
      <c r="X231" s="60"/>
      <c r="Y231" s="59"/>
      <c r="Z231" s="60"/>
      <c r="AA231" s="59"/>
      <c r="AB231" s="60"/>
      <c r="AC231" s="59"/>
      <c r="AD231" s="60"/>
      <c r="AE231" s="59"/>
      <c r="AF231" s="60"/>
      <c r="AG231" s="59"/>
      <c r="AH231" s="60"/>
      <c r="AI231" s="59"/>
      <c r="AJ231" s="60"/>
      <c r="AK231" s="62"/>
      <c r="AL231" s="58"/>
      <c r="AM231" s="62"/>
      <c r="AN231" s="58"/>
      <c r="AO231" s="141"/>
      <c r="AP231" s="60"/>
      <c r="AQ231" s="174"/>
      <c r="AR231" s="171"/>
      <c r="AS231" s="43"/>
      <c r="AT231" s="43"/>
      <c r="AU231" s="43"/>
      <c r="AV231" s="43"/>
      <c r="AW231" s="43"/>
      <c r="AX231" s="43"/>
      <c r="AY231" s="43"/>
      <c r="AZ231" s="43"/>
      <c r="BA231" s="43"/>
      <c r="BB231" s="43"/>
      <c r="BC231" s="43"/>
      <c r="BD231" s="10"/>
      <c r="BE231" s="10"/>
      <c r="BF231" s="10"/>
      <c r="BG231" s="10"/>
      <c r="CA231" s="5" t="str">
        <f t="shared" si="428"/>
        <v/>
      </c>
      <c r="CB231" s="5" t="str">
        <f t="shared" si="429"/>
        <v/>
      </c>
      <c r="CC231" s="5" t="str">
        <f t="shared" si="430"/>
        <v/>
      </c>
      <c r="CD231" s="5" t="str">
        <f t="shared" si="431"/>
        <v/>
      </c>
      <c r="CE231" s="5" t="str">
        <f t="shared" si="432"/>
        <v/>
      </c>
      <c r="CF231" s="5" t="str">
        <f t="shared" si="433"/>
        <v/>
      </c>
      <c r="CG231" s="5" t="str">
        <f t="shared" si="434"/>
        <v/>
      </c>
      <c r="CH231" s="5" t="str">
        <f t="shared" si="435"/>
        <v/>
      </c>
      <c r="CI231" s="5" t="str">
        <f t="shared" si="436"/>
        <v/>
      </c>
      <c r="CJ231" s="5" t="str">
        <f t="shared" si="437"/>
        <v/>
      </c>
      <c r="CK231" s="5" t="str">
        <f t="shared" si="438"/>
        <v/>
      </c>
      <c r="CL231" s="5" t="str">
        <f t="shared" si="439"/>
        <v/>
      </c>
      <c r="CM231" s="5" t="str">
        <f t="shared" si="440"/>
        <v/>
      </c>
      <c r="CN231" s="5" t="str">
        <f t="shared" si="441"/>
        <v/>
      </c>
      <c r="CO231" s="5" t="str">
        <f t="shared" si="442"/>
        <v/>
      </c>
      <c r="CP231" s="5" t="str">
        <f t="shared" si="443"/>
        <v/>
      </c>
      <c r="CQ231" s="5" t="str">
        <f t="shared" si="444"/>
        <v/>
      </c>
      <c r="CR231" s="5" t="str">
        <f t="shared" si="445"/>
        <v/>
      </c>
      <c r="CS231" s="5" t="str">
        <f t="shared" si="446"/>
        <v/>
      </c>
      <c r="CT231" s="5" t="str">
        <f t="shared" si="447"/>
        <v/>
      </c>
      <c r="CU231" s="5" t="str">
        <f t="shared" si="448"/>
        <v/>
      </c>
      <c r="CV231" s="5" t="str">
        <f t="shared" si="449"/>
        <v/>
      </c>
      <c r="DF231" s="6">
        <f t="shared" si="450"/>
        <v>0</v>
      </c>
      <c r="DG231" s="6">
        <f t="shared" si="451"/>
        <v>0</v>
      </c>
      <c r="DH231" s="6">
        <f t="shared" si="452"/>
        <v>0</v>
      </c>
      <c r="DI231" s="6">
        <f t="shared" si="453"/>
        <v>0</v>
      </c>
      <c r="DJ231" s="6">
        <f t="shared" si="454"/>
        <v>0</v>
      </c>
      <c r="DK231" s="6">
        <f t="shared" si="455"/>
        <v>0</v>
      </c>
      <c r="DL231" s="6">
        <f t="shared" si="456"/>
        <v>0</v>
      </c>
      <c r="DM231" s="6">
        <f t="shared" si="457"/>
        <v>0</v>
      </c>
      <c r="DN231" s="6">
        <f t="shared" si="458"/>
        <v>0</v>
      </c>
      <c r="DO231" s="6">
        <f t="shared" si="459"/>
        <v>0</v>
      </c>
      <c r="DP231" s="6">
        <f t="shared" si="460"/>
        <v>0</v>
      </c>
      <c r="DQ231" s="6">
        <f t="shared" si="461"/>
        <v>0</v>
      </c>
      <c r="DR231" s="6">
        <f t="shared" si="462"/>
        <v>0</v>
      </c>
      <c r="DS231" s="6">
        <f t="shared" si="463"/>
        <v>0</v>
      </c>
      <c r="DT231" s="6">
        <f t="shared" si="464"/>
        <v>0</v>
      </c>
      <c r="DU231" s="6">
        <f t="shared" si="465"/>
        <v>0</v>
      </c>
      <c r="DV231" s="6">
        <f t="shared" si="466"/>
        <v>0</v>
      </c>
      <c r="DZ231" s="6">
        <v>0</v>
      </c>
    </row>
    <row r="232" spans="1:130" x14ac:dyDescent="0.25">
      <c r="A232" s="160" t="s">
        <v>113</v>
      </c>
      <c r="B232" s="154"/>
      <c r="C232" s="154"/>
      <c r="D232" s="154"/>
      <c r="E232" s="154"/>
      <c r="F232" s="154"/>
      <c r="G232" s="154"/>
      <c r="H232" s="154"/>
      <c r="I232" s="154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</row>
    <row r="233" spans="1:130" ht="15" customHeight="1" x14ac:dyDescent="0.25">
      <c r="A233" s="570" t="s">
        <v>114</v>
      </c>
      <c r="B233" s="571"/>
      <c r="C233" s="576" t="s">
        <v>5</v>
      </c>
      <c r="D233" s="577"/>
      <c r="E233" s="560"/>
      <c r="F233" s="561"/>
      <c r="G233" s="561"/>
      <c r="H233" s="561"/>
      <c r="I233" s="561"/>
      <c r="J233" s="561"/>
      <c r="K233" s="561"/>
      <c r="L233" s="561"/>
      <c r="M233" s="561"/>
      <c r="N233" s="561"/>
      <c r="O233" s="561"/>
      <c r="P233" s="561"/>
      <c r="Q233" s="561"/>
      <c r="R233" s="561"/>
      <c r="S233" s="561"/>
      <c r="T233" s="561"/>
      <c r="U233" s="561"/>
      <c r="V233" s="561"/>
      <c r="W233" s="561"/>
      <c r="X233" s="561"/>
      <c r="Y233" s="561"/>
      <c r="Z233" s="561"/>
      <c r="AA233" s="561"/>
      <c r="AB233" s="561"/>
      <c r="AC233" s="561"/>
      <c r="AD233" s="561"/>
      <c r="AE233" s="561"/>
      <c r="AF233" s="561"/>
      <c r="AG233" s="561"/>
      <c r="AH233" s="561"/>
      <c r="AI233" s="561"/>
      <c r="AJ233" s="562"/>
      <c r="AK233" s="519" t="s">
        <v>78</v>
      </c>
      <c r="AL233" s="517"/>
      <c r="AM233" s="517"/>
      <c r="AN233" s="563"/>
      <c r="AO233" s="517" t="s">
        <v>8</v>
      </c>
      <c r="AP233" s="517"/>
      <c r="AQ233" s="517"/>
      <c r="AR233" s="563"/>
      <c r="AS233" s="558" t="s">
        <v>79</v>
      </c>
      <c r="AT233" s="558"/>
      <c r="AU233" s="558" t="s">
        <v>10</v>
      </c>
      <c r="AV233" s="558"/>
      <c r="AW233" s="514" t="s">
        <v>80</v>
      </c>
      <c r="AX233" s="496"/>
      <c r="AY233" s="10"/>
      <c r="AZ233" s="10"/>
      <c r="BA233" s="10"/>
      <c r="BB233" s="10"/>
      <c r="BC233" s="10"/>
      <c r="BD233" s="10"/>
      <c r="BE233" s="10"/>
      <c r="BF233" s="10"/>
      <c r="BG233" s="10"/>
    </row>
    <row r="234" spans="1:130" ht="15" customHeight="1" x14ac:dyDescent="0.25">
      <c r="A234" s="572"/>
      <c r="B234" s="573"/>
      <c r="C234" s="578"/>
      <c r="D234" s="579"/>
      <c r="E234" s="491" t="s">
        <v>81</v>
      </c>
      <c r="F234" s="485"/>
      <c r="G234" s="491" t="s">
        <v>13</v>
      </c>
      <c r="H234" s="485"/>
      <c r="I234" s="491" t="s">
        <v>14</v>
      </c>
      <c r="J234" s="485"/>
      <c r="K234" s="482" t="s">
        <v>15</v>
      </c>
      <c r="L234" s="505"/>
      <c r="M234" s="482" t="s">
        <v>82</v>
      </c>
      <c r="N234" s="505"/>
      <c r="O234" s="482" t="s">
        <v>83</v>
      </c>
      <c r="P234" s="505"/>
      <c r="Q234" s="482" t="s">
        <v>84</v>
      </c>
      <c r="R234" s="505"/>
      <c r="S234" s="482" t="s">
        <v>19</v>
      </c>
      <c r="T234" s="505"/>
      <c r="U234" s="482" t="s">
        <v>20</v>
      </c>
      <c r="V234" s="505"/>
      <c r="W234" s="483" t="s">
        <v>21</v>
      </c>
      <c r="X234" s="505"/>
      <c r="Y234" s="483" t="s">
        <v>22</v>
      </c>
      <c r="Z234" s="505"/>
      <c r="AA234" s="483" t="s">
        <v>23</v>
      </c>
      <c r="AB234" s="505"/>
      <c r="AC234" s="482" t="s">
        <v>24</v>
      </c>
      <c r="AD234" s="505"/>
      <c r="AE234" s="483" t="s">
        <v>25</v>
      </c>
      <c r="AF234" s="505"/>
      <c r="AG234" s="483" t="s">
        <v>26</v>
      </c>
      <c r="AH234" s="505"/>
      <c r="AI234" s="483" t="s">
        <v>115</v>
      </c>
      <c r="AJ234" s="484"/>
      <c r="AK234" s="528" t="s">
        <v>31</v>
      </c>
      <c r="AL234" s="529"/>
      <c r="AM234" s="530" t="s">
        <v>32</v>
      </c>
      <c r="AN234" s="529"/>
      <c r="AO234" s="530" t="s">
        <v>36</v>
      </c>
      <c r="AP234" s="529"/>
      <c r="AQ234" s="530" t="s">
        <v>35</v>
      </c>
      <c r="AR234" s="529"/>
      <c r="AS234" s="559"/>
      <c r="AT234" s="559"/>
      <c r="AU234" s="559"/>
      <c r="AV234" s="559"/>
      <c r="AW234" s="516"/>
      <c r="AX234" s="498"/>
      <c r="AY234" s="10"/>
      <c r="AZ234" s="10"/>
      <c r="BA234" s="10"/>
      <c r="BB234" s="10"/>
      <c r="BC234" s="10"/>
      <c r="BD234" s="10"/>
      <c r="BE234" s="10"/>
      <c r="BF234" s="10"/>
      <c r="BG234" s="10"/>
    </row>
    <row r="235" spans="1:130" ht="31.5" x14ac:dyDescent="0.25">
      <c r="A235" s="574"/>
      <c r="B235" s="575"/>
      <c r="C235" s="24" t="s">
        <v>33</v>
      </c>
      <c r="D235" s="64" t="s">
        <v>86</v>
      </c>
      <c r="E235" s="18" t="s">
        <v>33</v>
      </c>
      <c r="F235" s="64" t="s">
        <v>86</v>
      </c>
      <c r="G235" s="18" t="s">
        <v>33</v>
      </c>
      <c r="H235" s="64" t="s">
        <v>86</v>
      </c>
      <c r="I235" s="24" t="s">
        <v>33</v>
      </c>
      <c r="J235" s="64" t="s">
        <v>86</v>
      </c>
      <c r="K235" s="24" t="s">
        <v>33</v>
      </c>
      <c r="L235" s="64" t="s">
        <v>86</v>
      </c>
      <c r="M235" s="18" t="s">
        <v>33</v>
      </c>
      <c r="N235" s="64" t="s">
        <v>86</v>
      </c>
      <c r="O235" s="18" t="s">
        <v>33</v>
      </c>
      <c r="P235" s="64" t="s">
        <v>86</v>
      </c>
      <c r="Q235" s="18" t="s">
        <v>33</v>
      </c>
      <c r="R235" s="64" t="s">
        <v>86</v>
      </c>
      <c r="S235" s="18" t="s">
        <v>33</v>
      </c>
      <c r="T235" s="64" t="s">
        <v>86</v>
      </c>
      <c r="U235" s="18" t="s">
        <v>33</v>
      </c>
      <c r="V235" s="64" t="s">
        <v>86</v>
      </c>
      <c r="W235" s="24" t="s">
        <v>33</v>
      </c>
      <c r="X235" s="64" t="s">
        <v>86</v>
      </c>
      <c r="Y235" s="24" t="s">
        <v>33</v>
      </c>
      <c r="Z235" s="64" t="s">
        <v>86</v>
      </c>
      <c r="AA235" s="24" t="s">
        <v>33</v>
      </c>
      <c r="AB235" s="64" t="s">
        <v>86</v>
      </c>
      <c r="AC235" s="18" t="s">
        <v>33</v>
      </c>
      <c r="AD235" s="64" t="s">
        <v>86</v>
      </c>
      <c r="AE235" s="24" t="s">
        <v>33</v>
      </c>
      <c r="AF235" s="64" t="s">
        <v>86</v>
      </c>
      <c r="AG235" s="24" t="s">
        <v>33</v>
      </c>
      <c r="AH235" s="64" t="s">
        <v>86</v>
      </c>
      <c r="AI235" s="24" t="s">
        <v>33</v>
      </c>
      <c r="AJ235" s="64" t="s">
        <v>86</v>
      </c>
      <c r="AK235" s="98" t="s">
        <v>33</v>
      </c>
      <c r="AL235" s="64" t="s">
        <v>86</v>
      </c>
      <c r="AM235" s="24" t="s">
        <v>33</v>
      </c>
      <c r="AN235" s="64" t="s">
        <v>86</v>
      </c>
      <c r="AO235" s="24" t="s">
        <v>33</v>
      </c>
      <c r="AP235" s="64" t="s">
        <v>86</v>
      </c>
      <c r="AQ235" s="24" t="s">
        <v>33</v>
      </c>
      <c r="AR235" s="64" t="s">
        <v>86</v>
      </c>
      <c r="AS235" s="18" t="s">
        <v>33</v>
      </c>
      <c r="AT235" s="406" t="s">
        <v>86</v>
      </c>
      <c r="AU235" s="18" t="s">
        <v>33</v>
      </c>
      <c r="AV235" s="406" t="s">
        <v>86</v>
      </c>
      <c r="AW235" s="24" t="s">
        <v>33</v>
      </c>
      <c r="AX235" s="64" t="s">
        <v>86</v>
      </c>
      <c r="AY235" s="10"/>
      <c r="AZ235" s="10"/>
      <c r="BA235" s="10"/>
      <c r="BB235" s="10"/>
      <c r="BC235" s="10"/>
      <c r="BD235" s="10"/>
      <c r="BE235" s="10"/>
      <c r="BF235" s="10"/>
      <c r="BG235" s="10"/>
    </row>
    <row r="236" spans="1:130" ht="15" customHeight="1" x14ac:dyDescent="0.25">
      <c r="A236" s="475" t="s">
        <v>116</v>
      </c>
      <c r="B236" s="65" t="s">
        <v>87</v>
      </c>
      <c r="C236" s="176">
        <f t="shared" ref="C236:D238" si="467">+M236+O236+Q236+S236+U236+W236+Y236+AA236+AC236</f>
        <v>0</v>
      </c>
      <c r="D236" s="177">
        <f t="shared" si="467"/>
        <v>0</v>
      </c>
      <c r="E236" s="178"/>
      <c r="F236" s="179"/>
      <c r="G236" s="180"/>
      <c r="H236" s="179"/>
      <c r="I236" s="180"/>
      <c r="J236" s="179"/>
      <c r="K236" s="180"/>
      <c r="L236" s="179"/>
      <c r="M236" s="37"/>
      <c r="N236" s="108"/>
      <c r="O236" s="38"/>
      <c r="P236" s="108"/>
      <c r="Q236" s="39"/>
      <c r="R236" s="108"/>
      <c r="S236" s="39"/>
      <c r="T236" s="108"/>
      <c r="U236" s="39"/>
      <c r="V236" s="108"/>
      <c r="W236" s="37"/>
      <c r="X236" s="108"/>
      <c r="Y236" s="37"/>
      <c r="Z236" s="108"/>
      <c r="AA236" s="37"/>
      <c r="AB236" s="108"/>
      <c r="AC236" s="39"/>
      <c r="AD236" s="108"/>
      <c r="AE236" s="41"/>
      <c r="AF236" s="111"/>
      <c r="AG236" s="41"/>
      <c r="AH236" s="111"/>
      <c r="AI236" s="41"/>
      <c r="AJ236" s="181"/>
      <c r="AK236" s="136"/>
      <c r="AL236" s="111"/>
      <c r="AM236" s="37"/>
      <c r="AN236" s="108"/>
      <c r="AO236" s="37"/>
      <c r="AP236" s="108"/>
      <c r="AQ236" s="37"/>
      <c r="AR236" s="108"/>
      <c r="AS236" s="39"/>
      <c r="AT236" s="108"/>
      <c r="AU236" s="39"/>
      <c r="AV236" s="108"/>
      <c r="AW236" s="37"/>
      <c r="AX236" s="108"/>
      <c r="AY236" s="43" t="str">
        <f t="shared" ref="AY236:AY258" si="468">$CA236&amp;$CB236&amp;$CC236&amp;$CD236&amp;$CE236&amp;$CF236&amp;$CG236&amp;$CH236&amp;$CI236&amp;$CJ236&amp;$CK236&amp;$CL236&amp;$CM236&amp;$CN236&amp;$CO236&amp;$CP236&amp;$CQ236&amp;$CR236&amp;$CS236&amp;$CT236&amp;$CU236&amp;$CV236&amp;$CW236&amp;$CX236&amp;$CY236&amp;$CZ236</f>
        <v/>
      </c>
      <c r="AZ236" s="10"/>
      <c r="BA236" s="10"/>
      <c r="BB236" s="10"/>
      <c r="BC236" s="10"/>
      <c r="BD236" s="10"/>
      <c r="BE236" s="10"/>
      <c r="BF236" s="10"/>
      <c r="BG236" s="10"/>
      <c r="CA236" s="44" t="str">
        <f>IF(DA236=1,"* El total de Confirmados Positivos por ISP NO DEBE ser mayor que el total de Procesados. ","")</f>
        <v/>
      </c>
      <c r="CB236" s="44" t="str">
        <f>IF((AK236+AM236)&lt;&gt;C236,"* El Total de Procesados por sexo DEBE ser igual al Total de Procesados. ",IF((AL236+AN236)&lt;&gt;D236,"* El Total de Confirmados por sexo DEBE ser igual al Total de Confirmados. ",""))</f>
        <v/>
      </c>
      <c r="CC236" s="44" t="str">
        <f>IF((AO236+AQ236)&gt;C236,"* El Total de Procesados Trans NO DEBE ser mayor al Total de Procesados. ",IF((AP236+AR236)&gt;D236,"* El Total de Confirmados Trans NO DEBE ser mayor al Total de Confirmados. ",""))</f>
        <v/>
      </c>
      <c r="CD236" s="44" t="str">
        <f>IF(AS236&gt;C236,"* El Total de Pueblos Originarios Procesados NO DEBE ser mayor al Total de Procesados. ",IF(AT236&gt;D236,"* El Total de Pueblos Originarios Confirmados NO DEBE ser mayor al Total de Confirmados. ",""))</f>
        <v/>
      </c>
      <c r="CE236" s="44" t="str">
        <f>IF(AU236&gt;C236,"* El Total de Migrantes Procesados NO DEBE ser mayor al Total de Procesados. ",IF(AV236&gt;D236,"* El Total deMigrantes Confirmados NO DEBE ser mayor al Total de Confirmados. ",""))</f>
        <v/>
      </c>
      <c r="CF236" s="44" t="str">
        <f>IF((M236+O236)&lt;AW236,"* El Total de Procesados de 14-18 años NO DEBE ser mayor al Total de Procesados registrados en los grupos de edad 10 a 14 y 15 a 19 años. ",IF((N236+P236)&lt;AX236,"* El Total de Confirmados de 14-18 años NO DEBE ser mayor al Total de Confirmados registrados en los grupos de edad 10 a 14 y 15 a 19 años. ",""))</f>
        <v/>
      </c>
      <c r="CG236" s="44" t="str">
        <f>IF(DG236=1,CONCATENATE("* Los exámenes positivos de ",$E$158," NO DEBEN ser mayor a los exámenes procesados de la misma edad. "),"")</f>
        <v/>
      </c>
      <c r="CH236" s="44" t="str">
        <f>IF(DH236=1,CONCATENATE("* Los exámenes positivos de ",$G$158," NO DEBEN ser mayor a los exámenes procesados de la misma edad. "),"")</f>
        <v/>
      </c>
      <c r="CI236" s="44" t="str">
        <f>IF(DI236=1,CONCATENATE("* Los exámenes positivos de ",$I$158," NO DEBEN ser mayor a los exámenes procesados de la misma edad. "),"")</f>
        <v/>
      </c>
      <c r="CJ236" s="44" t="str">
        <f>IF(DJ236=1,CONCATENATE("* Los exámenes positivos de ",$K$158," NO DEBEN ser mayor a los exámenes procesados de la misma edad. "),"")</f>
        <v/>
      </c>
      <c r="CK236" s="44" t="str">
        <f>IF(DK236=1,CONCATENATE("* Los exámenes positivos de ",$M$158," NO DEBEN ser mayor a los exámenes procesados de la misma edad. "),"")</f>
        <v/>
      </c>
      <c r="CL236" s="44" t="str">
        <f>IF(DL236=1,CONCATENATE("* Los exámenes positivos de ",$O$158," NO DEBEN ser mayor a los exámenes procesados de la misma edad. "),"")</f>
        <v/>
      </c>
      <c r="CM236" s="44" t="str">
        <f>IF(DM236=1,CONCATENATE("* Los exámenes positivos de ",$Q$158," NO DEBEN ser mayor a los exámenes procesados de la misma edad. "),"")</f>
        <v/>
      </c>
      <c r="CN236" s="44" t="str">
        <f>IF(DN236=1,CONCATENATE("* Los exámenes positivos de ",$S$158," NO DEBEN ser mayor a los exámenes procesados de la misma edad. "),"")</f>
        <v/>
      </c>
      <c r="CO236" s="44" t="str">
        <f>IF(DO236=1,CONCATENATE("* Los exámenes positivos de ",$U$158," NO DEBEN ser mayor a los exámenes procesados de la misma edad. "),"")</f>
        <v/>
      </c>
      <c r="CP236" s="44" t="str">
        <f>IF(DP236=1,CONCATENATE("* Los exámenes positivos de ",$W$158," NO DEBEN ser mayor a los exámenes procesados de la misma edad. "),"")</f>
        <v/>
      </c>
      <c r="CQ236" s="44" t="str">
        <f>IF(DQ236=1,CONCATENATE("* Los exámenes positivos de ",$Y$158," NO DEBEN ser mayor a los exámenes procesados de la misma edad. "),"")</f>
        <v/>
      </c>
      <c r="CR236" s="44" t="str">
        <f>IF(DR236=1,CONCATENATE("* Los exámenes positivos de ",$AA$158," NO DEBEN ser mayor a los exámenes procesados de la misma edad. "),"")</f>
        <v/>
      </c>
      <c r="CS236" s="44" t="str">
        <f>IF(DS236=1,CONCATENATE("* Los exámenes positivos de ",$AC$158," NO DEBEN ser mayor a los exámenes procesados de la misma edad. "),"")</f>
        <v/>
      </c>
      <c r="CT236" s="44" t="str">
        <f>IF(DT236=1,CONCATENATE("* Los exámenes positivos de ",$AE$158," NO DEBEN ser mayor a los exámenes procesados de la misma edad. "),"")</f>
        <v/>
      </c>
      <c r="CU236" s="44" t="str">
        <f>IF(DU236=1,CONCATENATE("* Los exámenes positivos de ",$AG$158," NO DEBEN ser mayor a los exámenes procesados de la misma edad. "),"")</f>
        <v/>
      </c>
      <c r="CV236" s="44" t="str">
        <f>IF(DV236=1,CONCATENATE("* Los exámenes positivos de ",$AI$158," NO DEBEN ser mayor a los exámenes procesados de la misma edad. "),"")</f>
        <v/>
      </c>
      <c r="CW236" s="44" t="str">
        <f>IF(DW236=1,"* No olvide digitar la columna Procesados Trans y/o Pueblos Originarios y/o Migrantes (Digite Cero si no tiene). ","")</f>
        <v/>
      </c>
      <c r="CX236" s="44" t="str">
        <f>IF(DX236=1,"* No olvide digitar la columna Confirmados Trans y/o Pueblos Originarios y/o Migrantes (Digite Cero si no tiene). ","")</f>
        <v/>
      </c>
      <c r="CY236" s="44"/>
      <c r="CZ236" s="44"/>
      <c r="DA236" s="45">
        <f>IF(C236&lt;D236,1,0)</f>
        <v>0</v>
      </c>
      <c r="DB236" s="45">
        <f>IF(OR((AK236+AM236)&lt;&gt;C236,(AL236+AN236)&lt;&gt;D236),1,0)</f>
        <v>0</v>
      </c>
      <c r="DC236" s="45">
        <f>IF(OR((AO236+AQ236)&gt;C236,(AP236+AR236)&gt;D236),1,0)</f>
        <v>0</v>
      </c>
      <c r="DD236" s="45">
        <f>IF(OR(AS236&gt;C236,AT236&gt;D236),1,0)</f>
        <v>0</v>
      </c>
      <c r="DE236" s="45">
        <f>IF(OR(AV236&gt;D236,AU236&gt;C236),1,0)</f>
        <v>0</v>
      </c>
      <c r="DF236" s="45">
        <f>IF(OR((M236+O236)&lt;AW236,(N236+P236)&lt;AX236),1,0)</f>
        <v>0</v>
      </c>
      <c r="DG236" s="45">
        <f>IF(E236&lt;F236,1,0)</f>
        <v>0</v>
      </c>
      <c r="DH236" s="45">
        <f>IF(G236&lt;H236,1,0)</f>
        <v>0</v>
      </c>
      <c r="DI236" s="45">
        <f>IF(I236&lt;J236,1,0)</f>
        <v>0</v>
      </c>
      <c r="DJ236" s="45">
        <f>IF(K236&lt;L236,1,0)</f>
        <v>0</v>
      </c>
      <c r="DK236" s="45">
        <f>IF(M236&lt;N236,1,0)</f>
        <v>0</v>
      </c>
      <c r="DL236" s="45">
        <f>IF(O236&lt;P236,1,0)</f>
        <v>0</v>
      </c>
      <c r="DM236" s="45">
        <f>IF(Q236&lt;R236,1,0)</f>
        <v>0</v>
      </c>
      <c r="DN236" s="45">
        <f>IF(S236&lt;T236,1,0)</f>
        <v>0</v>
      </c>
      <c r="DO236" s="45">
        <f>IF(U236&lt;V236,1,0)</f>
        <v>0</v>
      </c>
      <c r="DP236" s="45">
        <f>IF(W236&lt;X236,1,0)</f>
        <v>0</v>
      </c>
      <c r="DQ236" s="45">
        <f>IF(Y236&lt;Z236,1,0)</f>
        <v>0</v>
      </c>
      <c r="DR236" s="45">
        <f>IF(AA236&lt;AB236,1,0)</f>
        <v>0</v>
      </c>
      <c r="DS236" s="45">
        <f>IF(AC236&lt;AD236,1,0)</f>
        <v>0</v>
      </c>
      <c r="DT236" s="45">
        <f>IF(AE236&lt;AF236,1,0)</f>
        <v>0</v>
      </c>
      <c r="DU236" s="45">
        <f>IF(AG236&lt;AH236,1,0)</f>
        <v>0</v>
      </c>
      <c r="DV236" s="45">
        <f>IF(AI236&lt;AJ236,1,0)</f>
        <v>0</v>
      </c>
      <c r="DW236" s="45">
        <f>IF(AND(C236&lt;&gt;0,OR(AO236="",AQ236="",AS236="",AU236="")),1,0)</f>
        <v>0</v>
      </c>
      <c r="DX236" s="45">
        <f>IF(AND(D236&lt;&gt;0,OR(AP236="",AR236="",AT236="",AV236="")),1,0)</f>
        <v>0</v>
      </c>
    </row>
    <row r="237" spans="1:130" x14ac:dyDescent="0.25">
      <c r="A237" s="476"/>
      <c r="B237" s="66" t="s">
        <v>88</v>
      </c>
      <c r="C237" s="182">
        <f t="shared" si="467"/>
        <v>0</v>
      </c>
      <c r="D237" s="183">
        <f t="shared" si="467"/>
        <v>0</v>
      </c>
      <c r="E237" s="184"/>
      <c r="F237" s="185"/>
      <c r="G237" s="186"/>
      <c r="H237" s="185"/>
      <c r="I237" s="186"/>
      <c r="J237" s="185"/>
      <c r="K237" s="186"/>
      <c r="L237" s="185"/>
      <c r="M237" s="37"/>
      <c r="N237" s="108"/>
      <c r="O237" s="38"/>
      <c r="P237" s="108"/>
      <c r="Q237" s="39"/>
      <c r="R237" s="108"/>
      <c r="S237" s="39"/>
      <c r="T237" s="108"/>
      <c r="U237" s="39"/>
      <c r="V237" s="108"/>
      <c r="W237" s="37"/>
      <c r="X237" s="108"/>
      <c r="Y237" s="37"/>
      <c r="Z237" s="108"/>
      <c r="AA237" s="37"/>
      <c r="AB237" s="108"/>
      <c r="AC237" s="39"/>
      <c r="AD237" s="108"/>
      <c r="AE237" s="41"/>
      <c r="AF237" s="111"/>
      <c r="AG237" s="41"/>
      <c r="AH237" s="111"/>
      <c r="AI237" s="41"/>
      <c r="AJ237" s="181"/>
      <c r="AK237" s="136"/>
      <c r="AL237" s="111"/>
      <c r="AM237" s="37"/>
      <c r="AN237" s="108"/>
      <c r="AO237" s="37"/>
      <c r="AP237" s="108"/>
      <c r="AQ237" s="37"/>
      <c r="AR237" s="108"/>
      <c r="AS237" s="39"/>
      <c r="AT237" s="108"/>
      <c r="AU237" s="39"/>
      <c r="AV237" s="108"/>
      <c r="AW237" s="37"/>
      <c r="AX237" s="108"/>
      <c r="AY237" s="43" t="str">
        <f t="shared" si="468"/>
        <v/>
      </c>
      <c r="AZ237" s="10"/>
      <c r="BA237" s="10"/>
      <c r="BB237" s="10"/>
      <c r="BC237" s="10"/>
      <c r="BD237" s="10"/>
      <c r="BE237" s="10"/>
      <c r="BF237" s="10"/>
      <c r="BG237" s="10"/>
      <c r="CA237" s="44" t="str">
        <f t="shared" ref="CA237:CA258" si="469">IF(DA237=1,"* El total de Confirmados Positivos por ISP NO DEBE ser mayor que el total de Procesados. ","")</f>
        <v/>
      </c>
      <c r="CB237" s="44" t="str">
        <f t="shared" ref="CB237:CB258" si="470">IF((AK237+AM237)&lt;&gt;C237,"* El Total de Procesados por sexo DEBE ser igual al Total de Procesados. ",IF((AL237+AN237)&lt;&gt;D237,"* El Total de Confirmados por sexo DEBE ser igual al Total de Confirmados. ",""))</f>
        <v/>
      </c>
      <c r="CC237" s="44" t="str">
        <f t="shared" ref="CC237:CC258" si="471">IF((AO237+AQ237)&gt;C237,"* El Total de Procesados Trans NO DEBE ser mayor al Total de Procesados. ",IF((AP237+AR237)&gt;D237,"* El Total de Confirmados Trans NO DEBE ser mayor al Total de Confirmados. ",""))</f>
        <v/>
      </c>
      <c r="CD237" s="44" t="str">
        <f t="shared" ref="CD237:CD258" si="472">IF(AS237&gt;C237,"* El Total de Pueblos Originarios Procesados NO DEBE ser mayor al Total de Procesados. ",IF(AT237&gt;D237,"* El Total de Pueblos Originarios Confirmados NO DEBE ser mayor al Total de Confirmados. ",""))</f>
        <v/>
      </c>
      <c r="CE237" s="44" t="str">
        <f t="shared" ref="CE237:CE258" si="473">IF(AU237&gt;C237,"* El Total de Migrantes Procesados NO DEBE ser mayor al Total de Procesados. ",IF(AV237&gt;D237,"* El Total deMigrantes Confirmados NO DEBE ser mayor al Total de Confirmados. ",""))</f>
        <v/>
      </c>
      <c r="CF237" s="44" t="str">
        <f t="shared" ref="CF237:CF258" si="474">IF((M237+O237)&lt;AW237,"* El Total de Procesados de 14-18 años NO DEBE ser mayor al Total de Procesados registrados en los grupos de edad 10 a 14 y 15 a 19 años. ",IF((N237+P237)&lt;AX237,"* El Total de Confirmados de 14-18 años NO DEBE ser mayor al Total de Confirmados registrados en los grupos de edad 10 a 14 y 15 a 19 años. ",""))</f>
        <v/>
      </c>
      <c r="CG237" s="44" t="str">
        <f t="shared" ref="CG237:CG258" si="475">IF(DG237=1,CONCATENATE("* Los exámenes positivos de ",$E$158," NO DEBEN ser mayor a los exámenes procesados de la misma edad. "),"")</f>
        <v/>
      </c>
      <c r="CH237" s="44" t="str">
        <f t="shared" ref="CH237:CH258" si="476">IF(DH237=1,CONCATENATE("* Los exámenes positivos de ",$G$158," NO DEBEN ser mayor a los exámenes procesados de la misma edad. "),"")</f>
        <v/>
      </c>
      <c r="CI237" s="44" t="str">
        <f t="shared" ref="CI237:CI258" si="477">IF(DI237=1,CONCATENATE("* Los exámenes positivos de ",$I$158," NO DEBEN ser mayor a los exámenes procesados de la misma edad. "),"")</f>
        <v/>
      </c>
      <c r="CJ237" s="44" t="str">
        <f t="shared" ref="CJ237:CJ258" si="478">IF(DJ237=1,CONCATENATE("* Los exámenes positivos de ",$K$158," NO DEBEN ser mayor a los exámenes procesados de la misma edad. "),"")</f>
        <v/>
      </c>
      <c r="CK237" s="44" t="str">
        <f t="shared" ref="CK237:CK258" si="479">IF(DK237=1,CONCATENATE("* Los exámenes positivos de ",$M$158," NO DEBEN ser mayor a los exámenes procesados de la misma edad. "),"")</f>
        <v/>
      </c>
      <c r="CL237" s="44" t="str">
        <f t="shared" ref="CL237:CL258" si="480">IF(DL237=1,CONCATENATE("* Los exámenes positivos de ",$O$158," NO DEBEN ser mayor a los exámenes procesados de la misma edad. "),"")</f>
        <v/>
      </c>
      <c r="CM237" s="44" t="str">
        <f t="shared" ref="CM237:CM258" si="481">IF(DM237=1,CONCATENATE("* Los exámenes positivos de ",$Q$158," NO DEBEN ser mayor a los exámenes procesados de la misma edad. "),"")</f>
        <v/>
      </c>
      <c r="CN237" s="44" t="str">
        <f t="shared" ref="CN237:CN258" si="482">IF(DN237=1,CONCATENATE("* Los exámenes positivos de ",$S$158," NO DEBEN ser mayor a los exámenes procesados de la misma edad. "),"")</f>
        <v/>
      </c>
      <c r="CO237" s="44" t="str">
        <f t="shared" ref="CO237:CO258" si="483">IF(DO237=1,CONCATENATE("* Los exámenes positivos de ",$U$158," NO DEBEN ser mayor a los exámenes procesados de la misma edad. "),"")</f>
        <v/>
      </c>
      <c r="CP237" s="44" t="str">
        <f t="shared" ref="CP237:CP258" si="484">IF(DP237=1,CONCATENATE("* Los exámenes positivos de ",$W$158," NO DEBEN ser mayor a los exámenes procesados de la misma edad. "),"")</f>
        <v/>
      </c>
      <c r="CQ237" s="44" t="str">
        <f t="shared" ref="CQ237:CQ258" si="485">IF(DQ237=1,CONCATENATE("* Los exámenes positivos de ",$Y$158," NO DEBEN ser mayor a los exámenes procesados de la misma edad. "),"")</f>
        <v/>
      </c>
      <c r="CR237" s="44" t="str">
        <f t="shared" ref="CR237:CR258" si="486">IF(DR237=1,CONCATENATE("* Los exámenes positivos de ",$AA$158," NO DEBEN ser mayor a los exámenes procesados de la misma edad. "),"")</f>
        <v/>
      </c>
      <c r="CS237" s="44" t="str">
        <f t="shared" ref="CS237:CS258" si="487">IF(DS237=1,CONCATENATE("* Los exámenes positivos de ",$AC$158," NO DEBEN ser mayor a los exámenes procesados de la misma edad. "),"")</f>
        <v/>
      </c>
      <c r="CT237" s="44" t="str">
        <f t="shared" ref="CT237:CT258" si="488">IF(DT237=1,CONCATENATE("* Los exámenes positivos de ",$AE$158," NO DEBEN ser mayor a los exámenes procesados de la misma edad. "),"")</f>
        <v/>
      </c>
      <c r="CU237" s="44" t="str">
        <f t="shared" ref="CU237:CU258" si="489">IF(DU237=1,CONCATENATE("* Los exámenes positivos de ",$AG$158," NO DEBEN ser mayor a los exámenes procesados de la misma edad. "),"")</f>
        <v/>
      </c>
      <c r="CV237" s="44" t="str">
        <f t="shared" ref="CV237:CV258" si="490">IF(DV237=1,CONCATENATE("* Los exámenes positivos de ",$AI$158," NO DEBEN ser mayor a los exámenes procesados de la misma edad. "),"")</f>
        <v/>
      </c>
      <c r="CW237" s="44" t="str">
        <f t="shared" ref="CW237:CW258" si="491">IF(DW237=1,"* No olvide digitar la columna Procesados Trans y/o Pueblos Originarios y/o Migrantes (Digite Cero si no tiene). ","")</f>
        <v/>
      </c>
      <c r="CX237" s="44" t="str">
        <f t="shared" ref="CX237:CX258" si="492">IF(DX237=1,"* No olvide digitar la columna Confirmados Trans y/o Pueblos Originarios y/o Migrantes (Digite Cero si no tiene). ","")</f>
        <v/>
      </c>
      <c r="CY237" s="44"/>
      <c r="CZ237" s="44"/>
      <c r="DA237" s="45">
        <f t="shared" ref="DA237:DA258" si="493">IF(C237&lt;D237,1,0)</f>
        <v>0</v>
      </c>
      <c r="DB237" s="45">
        <f t="shared" ref="DB237:DB258" si="494">IF(OR((AK237+AM237)&lt;&gt;C237,(AL237+AN237)&lt;&gt;D237),1,0)</f>
        <v>0</v>
      </c>
      <c r="DC237" s="45">
        <f t="shared" ref="DC237:DC258" si="495">IF(OR((AO237+AQ237)&gt;C237,(AP237+AR237)&gt;D237),1,0)</f>
        <v>0</v>
      </c>
      <c r="DD237" s="45">
        <f t="shared" ref="DD237:DD258" si="496">IF(OR(AS237&gt;C237,AT237&gt;D237),1,0)</f>
        <v>0</v>
      </c>
      <c r="DE237" s="45">
        <f t="shared" ref="DE237:DE258" si="497">IF(OR(AV237&gt;D237,AU237&gt;C237),1,0)</f>
        <v>0</v>
      </c>
      <c r="DF237" s="45">
        <f t="shared" ref="DF237:DF258" si="498">IF(OR((M237+O237)&lt;AW237,(N237+P237)&lt;AX237),1,0)</f>
        <v>0</v>
      </c>
      <c r="DG237" s="45">
        <f t="shared" ref="DG237:DG258" si="499">IF(E237&lt;F237,1,0)</f>
        <v>0</v>
      </c>
      <c r="DH237" s="45">
        <f t="shared" ref="DH237:DH258" si="500">IF(G237&lt;H237,1,0)</f>
        <v>0</v>
      </c>
      <c r="DI237" s="45">
        <f t="shared" ref="DI237:DI258" si="501">IF(I237&lt;J237,1,0)</f>
        <v>0</v>
      </c>
      <c r="DJ237" s="45">
        <f t="shared" ref="DJ237:DJ258" si="502">IF(K237&lt;L237,1,0)</f>
        <v>0</v>
      </c>
      <c r="DK237" s="45">
        <f t="shared" ref="DK237:DK258" si="503">IF(M237&lt;N237,1,0)</f>
        <v>0</v>
      </c>
      <c r="DL237" s="45">
        <f t="shared" ref="DL237:DL258" si="504">IF(O237&lt;P237,1,0)</f>
        <v>0</v>
      </c>
      <c r="DM237" s="45">
        <f t="shared" ref="DM237:DM258" si="505">IF(Q237&lt;R237,1,0)</f>
        <v>0</v>
      </c>
      <c r="DN237" s="45">
        <f t="shared" ref="DN237:DN258" si="506">IF(S237&lt;T237,1,0)</f>
        <v>0</v>
      </c>
      <c r="DO237" s="45">
        <f t="shared" ref="DO237:DO258" si="507">IF(U237&lt;V237,1,0)</f>
        <v>0</v>
      </c>
      <c r="DP237" s="45">
        <f t="shared" ref="DP237:DP258" si="508">IF(W237&lt;X237,1,0)</f>
        <v>0</v>
      </c>
      <c r="DQ237" s="45">
        <f t="shared" ref="DQ237:DQ258" si="509">IF(Y237&lt;Z237,1,0)</f>
        <v>0</v>
      </c>
      <c r="DR237" s="45">
        <f t="shared" ref="DR237:DR258" si="510">IF(AA237&lt;AB237,1,0)</f>
        <v>0</v>
      </c>
      <c r="DS237" s="45">
        <f t="shared" ref="DS237:DS258" si="511">IF(AC237&lt;AD237,1,0)</f>
        <v>0</v>
      </c>
      <c r="DT237" s="45">
        <f t="shared" ref="DT237:DT258" si="512">IF(AE237&lt;AF237,1,0)</f>
        <v>0</v>
      </c>
      <c r="DU237" s="45">
        <f t="shared" ref="DU237:DU258" si="513">IF(AG237&lt;AH237,1,0)</f>
        <v>0</v>
      </c>
      <c r="DV237" s="45">
        <f t="shared" ref="DV237:DV258" si="514">IF(AI237&lt;AJ237,1,0)</f>
        <v>0</v>
      </c>
      <c r="DW237" s="45">
        <f t="shared" ref="DW237:DX252" si="515">IF(AND(C237&lt;&gt;0,OR(AO237="",AQ237="",AS237="",AU237="")),1,0)</f>
        <v>0</v>
      </c>
      <c r="DX237" s="45">
        <f t="shared" si="515"/>
        <v>0</v>
      </c>
    </row>
    <row r="238" spans="1:130" ht="22.5" x14ac:dyDescent="0.25">
      <c r="A238" s="476"/>
      <c r="B238" s="67" t="s">
        <v>89</v>
      </c>
      <c r="C238" s="182">
        <f t="shared" si="467"/>
        <v>7</v>
      </c>
      <c r="D238" s="183">
        <f t="shared" si="467"/>
        <v>0</v>
      </c>
      <c r="E238" s="184"/>
      <c r="F238" s="185"/>
      <c r="G238" s="186"/>
      <c r="H238" s="185"/>
      <c r="I238" s="186"/>
      <c r="J238" s="185"/>
      <c r="K238" s="186"/>
      <c r="L238" s="185"/>
      <c r="M238" s="187"/>
      <c r="N238" s="188"/>
      <c r="O238" s="38"/>
      <c r="P238" s="108"/>
      <c r="Q238" s="39">
        <v>2</v>
      </c>
      <c r="R238" s="108"/>
      <c r="S238" s="39">
        <v>4</v>
      </c>
      <c r="T238" s="108"/>
      <c r="U238" s="39">
        <v>1</v>
      </c>
      <c r="V238" s="108"/>
      <c r="W238" s="37"/>
      <c r="X238" s="108"/>
      <c r="Y238" s="37"/>
      <c r="Z238" s="108"/>
      <c r="AA238" s="37"/>
      <c r="AB238" s="108"/>
      <c r="AC238" s="39"/>
      <c r="AD238" s="108"/>
      <c r="AE238" s="41"/>
      <c r="AF238" s="111"/>
      <c r="AG238" s="41"/>
      <c r="AH238" s="111"/>
      <c r="AI238" s="41"/>
      <c r="AJ238" s="181"/>
      <c r="AK238" s="136"/>
      <c r="AL238" s="111"/>
      <c r="AM238" s="37">
        <v>7</v>
      </c>
      <c r="AN238" s="108"/>
      <c r="AO238" s="37">
        <v>0</v>
      </c>
      <c r="AP238" s="108">
        <v>0</v>
      </c>
      <c r="AQ238" s="37">
        <v>0</v>
      </c>
      <c r="AR238" s="108">
        <v>0</v>
      </c>
      <c r="AS238" s="39">
        <v>0</v>
      </c>
      <c r="AT238" s="108">
        <v>0</v>
      </c>
      <c r="AU238" s="39">
        <v>0</v>
      </c>
      <c r="AV238" s="108">
        <v>0</v>
      </c>
      <c r="AW238" s="37">
        <v>0</v>
      </c>
      <c r="AX238" s="108">
        <v>0</v>
      </c>
      <c r="AY238" s="43" t="str">
        <f t="shared" si="468"/>
        <v/>
      </c>
      <c r="CA238" s="44" t="str">
        <f t="shared" si="469"/>
        <v/>
      </c>
      <c r="CB238" s="44" t="str">
        <f t="shared" si="470"/>
        <v/>
      </c>
      <c r="CC238" s="44" t="str">
        <f t="shared" si="471"/>
        <v/>
      </c>
      <c r="CD238" s="44" t="str">
        <f t="shared" si="472"/>
        <v/>
      </c>
      <c r="CE238" s="44" t="str">
        <f t="shared" si="473"/>
        <v/>
      </c>
      <c r="CF238" s="44" t="str">
        <f t="shared" si="474"/>
        <v/>
      </c>
      <c r="CG238" s="44" t="str">
        <f t="shared" si="475"/>
        <v/>
      </c>
      <c r="CH238" s="44" t="str">
        <f t="shared" si="476"/>
        <v/>
      </c>
      <c r="CI238" s="44" t="str">
        <f t="shared" si="477"/>
        <v/>
      </c>
      <c r="CJ238" s="44" t="str">
        <f t="shared" si="478"/>
        <v/>
      </c>
      <c r="CK238" s="44" t="str">
        <f t="shared" si="479"/>
        <v/>
      </c>
      <c r="CL238" s="44" t="str">
        <f t="shared" si="480"/>
        <v/>
      </c>
      <c r="CM238" s="44" t="str">
        <f t="shared" si="481"/>
        <v/>
      </c>
      <c r="CN238" s="44" t="str">
        <f t="shared" si="482"/>
        <v/>
      </c>
      <c r="CO238" s="44" t="str">
        <f t="shared" si="483"/>
        <v/>
      </c>
      <c r="CP238" s="44" t="str">
        <f t="shared" si="484"/>
        <v/>
      </c>
      <c r="CQ238" s="44" t="str">
        <f t="shared" si="485"/>
        <v/>
      </c>
      <c r="CR238" s="44" t="str">
        <f t="shared" si="486"/>
        <v/>
      </c>
      <c r="CS238" s="44" t="str">
        <f t="shared" si="487"/>
        <v/>
      </c>
      <c r="CT238" s="44" t="str">
        <f t="shared" si="488"/>
        <v/>
      </c>
      <c r="CU238" s="44" t="str">
        <f t="shared" si="489"/>
        <v/>
      </c>
      <c r="CV238" s="44" t="str">
        <f t="shared" si="490"/>
        <v/>
      </c>
      <c r="CW238" s="44" t="str">
        <f t="shared" si="491"/>
        <v/>
      </c>
      <c r="CX238" s="44" t="str">
        <f t="shared" si="492"/>
        <v/>
      </c>
      <c r="CY238" s="44"/>
      <c r="CZ238" s="44"/>
      <c r="DA238" s="45">
        <f t="shared" si="493"/>
        <v>0</v>
      </c>
      <c r="DB238" s="45">
        <f t="shared" si="494"/>
        <v>0</v>
      </c>
      <c r="DC238" s="45">
        <f t="shared" si="495"/>
        <v>0</v>
      </c>
      <c r="DD238" s="45">
        <f t="shared" si="496"/>
        <v>0</v>
      </c>
      <c r="DE238" s="45">
        <f t="shared" si="497"/>
        <v>0</v>
      </c>
      <c r="DF238" s="45">
        <f t="shared" si="498"/>
        <v>0</v>
      </c>
      <c r="DG238" s="45">
        <f t="shared" si="499"/>
        <v>0</v>
      </c>
      <c r="DH238" s="45">
        <f t="shared" si="500"/>
        <v>0</v>
      </c>
      <c r="DI238" s="45">
        <f t="shared" si="501"/>
        <v>0</v>
      </c>
      <c r="DJ238" s="45">
        <f t="shared" si="502"/>
        <v>0</v>
      </c>
      <c r="DK238" s="45">
        <f t="shared" si="503"/>
        <v>0</v>
      </c>
      <c r="DL238" s="45">
        <f t="shared" si="504"/>
        <v>0</v>
      </c>
      <c r="DM238" s="45">
        <f t="shared" si="505"/>
        <v>0</v>
      </c>
      <c r="DN238" s="45">
        <f t="shared" si="506"/>
        <v>0</v>
      </c>
      <c r="DO238" s="45">
        <f t="shared" si="507"/>
        <v>0</v>
      </c>
      <c r="DP238" s="45">
        <f t="shared" si="508"/>
        <v>0</v>
      </c>
      <c r="DQ238" s="45">
        <f t="shared" si="509"/>
        <v>0</v>
      </c>
      <c r="DR238" s="45">
        <f t="shared" si="510"/>
        <v>0</v>
      </c>
      <c r="DS238" s="45">
        <f t="shared" si="511"/>
        <v>0</v>
      </c>
      <c r="DT238" s="45">
        <f t="shared" si="512"/>
        <v>0</v>
      </c>
      <c r="DU238" s="45">
        <f t="shared" si="513"/>
        <v>0</v>
      </c>
      <c r="DV238" s="45">
        <f t="shared" si="514"/>
        <v>0</v>
      </c>
      <c r="DW238" s="45">
        <f t="shared" si="515"/>
        <v>0</v>
      </c>
      <c r="DX238" s="45">
        <f t="shared" si="515"/>
        <v>0</v>
      </c>
    </row>
    <row r="239" spans="1:130" ht="22.5" x14ac:dyDescent="0.25">
      <c r="A239" s="476"/>
      <c r="B239" s="67" t="s">
        <v>47</v>
      </c>
      <c r="C239" s="182">
        <f>+O239+Q239+S239+U239+W239+Y239+AA239+AC239+AE239+AG239+AI239</f>
        <v>0</v>
      </c>
      <c r="D239" s="183">
        <f>+P239+R239+T239+V239+X239+Z239+AB239+AD239+AF239+AH239+AJ239</f>
        <v>0</v>
      </c>
      <c r="E239" s="184"/>
      <c r="F239" s="185"/>
      <c r="G239" s="186"/>
      <c r="H239" s="185"/>
      <c r="I239" s="186"/>
      <c r="J239" s="185"/>
      <c r="K239" s="186"/>
      <c r="L239" s="185"/>
      <c r="M239" s="189"/>
      <c r="N239" s="190"/>
      <c r="O239" s="37"/>
      <c r="P239" s="108"/>
      <c r="Q239" s="39"/>
      <c r="R239" s="108"/>
      <c r="S239" s="39"/>
      <c r="T239" s="108"/>
      <c r="U239" s="39"/>
      <c r="V239" s="108"/>
      <c r="W239" s="37"/>
      <c r="X239" s="108"/>
      <c r="Y239" s="37"/>
      <c r="Z239" s="108"/>
      <c r="AA239" s="37"/>
      <c r="AB239" s="108"/>
      <c r="AC239" s="39"/>
      <c r="AD239" s="108"/>
      <c r="AE239" s="37"/>
      <c r="AF239" s="108"/>
      <c r="AG239" s="37"/>
      <c r="AH239" s="108"/>
      <c r="AI239" s="37"/>
      <c r="AJ239" s="109"/>
      <c r="AK239" s="107"/>
      <c r="AL239" s="108"/>
      <c r="AM239" s="37"/>
      <c r="AN239" s="108"/>
      <c r="AO239" s="37"/>
      <c r="AP239" s="108"/>
      <c r="AQ239" s="37"/>
      <c r="AR239" s="108"/>
      <c r="AS239" s="39"/>
      <c r="AT239" s="108"/>
      <c r="AU239" s="39"/>
      <c r="AV239" s="108"/>
      <c r="AW239" s="37"/>
      <c r="AX239" s="108"/>
      <c r="AY239" s="43" t="str">
        <f t="shared" si="468"/>
        <v/>
      </c>
      <c r="CA239" s="44" t="str">
        <f t="shared" si="469"/>
        <v/>
      </c>
      <c r="CB239" s="44" t="str">
        <f t="shared" si="470"/>
        <v/>
      </c>
      <c r="CC239" s="44" t="str">
        <f t="shared" si="471"/>
        <v/>
      </c>
      <c r="CD239" s="44" t="str">
        <f t="shared" si="472"/>
        <v/>
      </c>
      <c r="CE239" s="44" t="str">
        <f t="shared" si="473"/>
        <v/>
      </c>
      <c r="CF239" s="44" t="str">
        <f t="shared" si="474"/>
        <v/>
      </c>
      <c r="CG239" s="44" t="str">
        <f t="shared" si="475"/>
        <v/>
      </c>
      <c r="CH239" s="44" t="str">
        <f t="shared" si="476"/>
        <v/>
      </c>
      <c r="CI239" s="44" t="str">
        <f t="shared" si="477"/>
        <v/>
      </c>
      <c r="CJ239" s="44" t="str">
        <f t="shared" si="478"/>
        <v/>
      </c>
      <c r="CK239" s="44" t="str">
        <f t="shared" si="479"/>
        <v/>
      </c>
      <c r="CL239" s="44" t="str">
        <f t="shared" si="480"/>
        <v/>
      </c>
      <c r="CM239" s="44" t="str">
        <f t="shared" si="481"/>
        <v/>
      </c>
      <c r="CN239" s="44" t="str">
        <f t="shared" si="482"/>
        <v/>
      </c>
      <c r="CO239" s="44" t="str">
        <f t="shared" si="483"/>
        <v/>
      </c>
      <c r="CP239" s="44" t="str">
        <f t="shared" si="484"/>
        <v/>
      </c>
      <c r="CQ239" s="44" t="str">
        <f t="shared" si="485"/>
        <v/>
      </c>
      <c r="CR239" s="44" t="str">
        <f t="shared" si="486"/>
        <v/>
      </c>
      <c r="CS239" s="44" t="str">
        <f t="shared" si="487"/>
        <v/>
      </c>
      <c r="CT239" s="44" t="str">
        <f t="shared" si="488"/>
        <v/>
      </c>
      <c r="CU239" s="44" t="str">
        <f t="shared" si="489"/>
        <v/>
      </c>
      <c r="CV239" s="44" t="str">
        <f t="shared" si="490"/>
        <v/>
      </c>
      <c r="CW239" s="44" t="str">
        <f t="shared" si="491"/>
        <v/>
      </c>
      <c r="CX239" s="44" t="str">
        <f t="shared" si="492"/>
        <v/>
      </c>
      <c r="CY239" s="44"/>
      <c r="CZ239" s="44"/>
      <c r="DA239" s="45">
        <f t="shared" si="493"/>
        <v>0</v>
      </c>
      <c r="DB239" s="45">
        <f t="shared" si="494"/>
        <v>0</v>
      </c>
      <c r="DC239" s="45">
        <f t="shared" si="495"/>
        <v>0</v>
      </c>
      <c r="DD239" s="45">
        <f t="shared" si="496"/>
        <v>0</v>
      </c>
      <c r="DE239" s="45">
        <f t="shared" si="497"/>
        <v>0</v>
      </c>
      <c r="DF239" s="45">
        <f t="shared" si="498"/>
        <v>0</v>
      </c>
      <c r="DG239" s="45">
        <f t="shared" si="499"/>
        <v>0</v>
      </c>
      <c r="DH239" s="45">
        <f t="shared" si="500"/>
        <v>0</v>
      </c>
      <c r="DI239" s="45">
        <f t="shared" si="501"/>
        <v>0</v>
      </c>
      <c r="DJ239" s="45">
        <f t="shared" si="502"/>
        <v>0</v>
      </c>
      <c r="DK239" s="45">
        <f t="shared" si="503"/>
        <v>0</v>
      </c>
      <c r="DL239" s="45">
        <f t="shared" si="504"/>
        <v>0</v>
      </c>
      <c r="DM239" s="45">
        <f t="shared" si="505"/>
        <v>0</v>
      </c>
      <c r="DN239" s="45">
        <f t="shared" si="506"/>
        <v>0</v>
      </c>
      <c r="DO239" s="45">
        <f t="shared" si="507"/>
        <v>0</v>
      </c>
      <c r="DP239" s="45">
        <f t="shared" si="508"/>
        <v>0</v>
      </c>
      <c r="DQ239" s="45">
        <f t="shared" si="509"/>
        <v>0</v>
      </c>
      <c r="DR239" s="45">
        <f t="shared" si="510"/>
        <v>0</v>
      </c>
      <c r="DS239" s="45">
        <f t="shared" si="511"/>
        <v>0</v>
      </c>
      <c r="DT239" s="45">
        <f t="shared" si="512"/>
        <v>0</v>
      </c>
      <c r="DU239" s="45">
        <f t="shared" si="513"/>
        <v>0</v>
      </c>
      <c r="DV239" s="45">
        <f t="shared" si="514"/>
        <v>0</v>
      </c>
      <c r="DW239" s="45">
        <f t="shared" si="515"/>
        <v>0</v>
      </c>
      <c r="DX239" s="45">
        <f t="shared" si="515"/>
        <v>0</v>
      </c>
    </row>
    <row r="240" spans="1:130" x14ac:dyDescent="0.25">
      <c r="A240" s="476"/>
      <c r="B240" s="66" t="s">
        <v>90</v>
      </c>
      <c r="C240" s="182">
        <f>+E240+G240+I240+K240+M240+O240+Q240+S240+U240+W240+Y240+AA240+AC240+AE240+AG240+AI240</f>
        <v>0</v>
      </c>
      <c r="D240" s="191">
        <f>+F240+H240+J240+L240+N240+P240+R240+T240+V240+X240+Z240+AB240+AD240+AF240+AH240+AJ240</f>
        <v>0</v>
      </c>
      <c r="E240" s="147"/>
      <c r="F240" s="86"/>
      <c r="G240" s="147"/>
      <c r="H240" s="86"/>
      <c r="I240" s="147"/>
      <c r="J240" s="86"/>
      <c r="K240" s="147"/>
      <c r="L240" s="86"/>
      <c r="M240" s="147"/>
      <c r="N240" s="86"/>
      <c r="O240" s="38"/>
      <c r="P240" s="108"/>
      <c r="Q240" s="39"/>
      <c r="R240" s="108"/>
      <c r="S240" s="39"/>
      <c r="T240" s="108"/>
      <c r="U240" s="39"/>
      <c r="V240" s="108"/>
      <c r="W240" s="37"/>
      <c r="X240" s="108"/>
      <c r="Y240" s="37"/>
      <c r="Z240" s="108"/>
      <c r="AA240" s="37"/>
      <c r="AB240" s="108"/>
      <c r="AC240" s="39"/>
      <c r="AD240" s="108"/>
      <c r="AE240" s="37"/>
      <c r="AF240" s="108"/>
      <c r="AG240" s="37"/>
      <c r="AH240" s="108"/>
      <c r="AI240" s="37"/>
      <c r="AJ240" s="109"/>
      <c r="AK240" s="107"/>
      <c r="AL240" s="108"/>
      <c r="AM240" s="37"/>
      <c r="AN240" s="108"/>
      <c r="AO240" s="37"/>
      <c r="AP240" s="108"/>
      <c r="AQ240" s="37"/>
      <c r="AR240" s="108"/>
      <c r="AS240" s="39"/>
      <c r="AT240" s="108"/>
      <c r="AU240" s="39"/>
      <c r="AV240" s="108"/>
      <c r="AW240" s="37"/>
      <c r="AX240" s="108"/>
      <c r="AY240" s="43" t="str">
        <f t="shared" si="468"/>
        <v/>
      </c>
      <c r="CA240" s="44" t="str">
        <f t="shared" si="469"/>
        <v/>
      </c>
      <c r="CB240" s="44" t="str">
        <f t="shared" si="470"/>
        <v/>
      </c>
      <c r="CC240" s="44" t="str">
        <f t="shared" si="471"/>
        <v/>
      </c>
      <c r="CD240" s="44" t="str">
        <f t="shared" si="472"/>
        <v/>
      </c>
      <c r="CE240" s="44" t="str">
        <f t="shared" si="473"/>
        <v/>
      </c>
      <c r="CF240" s="44" t="str">
        <f t="shared" si="474"/>
        <v/>
      </c>
      <c r="CG240" s="44" t="str">
        <f t="shared" si="475"/>
        <v/>
      </c>
      <c r="CH240" s="44" t="str">
        <f t="shared" si="476"/>
        <v/>
      </c>
      <c r="CI240" s="44" t="str">
        <f t="shared" si="477"/>
        <v/>
      </c>
      <c r="CJ240" s="44" t="str">
        <f t="shared" si="478"/>
        <v/>
      </c>
      <c r="CK240" s="44" t="str">
        <f t="shared" si="479"/>
        <v/>
      </c>
      <c r="CL240" s="44" t="str">
        <f t="shared" si="480"/>
        <v/>
      </c>
      <c r="CM240" s="44" t="str">
        <f t="shared" si="481"/>
        <v/>
      </c>
      <c r="CN240" s="44" t="str">
        <f t="shared" si="482"/>
        <v/>
      </c>
      <c r="CO240" s="44" t="str">
        <f t="shared" si="483"/>
        <v/>
      </c>
      <c r="CP240" s="44" t="str">
        <f t="shared" si="484"/>
        <v/>
      </c>
      <c r="CQ240" s="44" t="str">
        <f t="shared" si="485"/>
        <v/>
      </c>
      <c r="CR240" s="44" t="str">
        <f t="shared" si="486"/>
        <v/>
      </c>
      <c r="CS240" s="44" t="str">
        <f t="shared" si="487"/>
        <v/>
      </c>
      <c r="CT240" s="44" t="str">
        <f t="shared" si="488"/>
        <v/>
      </c>
      <c r="CU240" s="44" t="str">
        <f t="shared" si="489"/>
        <v/>
      </c>
      <c r="CV240" s="44" t="str">
        <f t="shared" si="490"/>
        <v/>
      </c>
      <c r="CW240" s="44" t="str">
        <f t="shared" si="491"/>
        <v/>
      </c>
      <c r="CX240" s="44" t="str">
        <f t="shared" si="492"/>
        <v/>
      </c>
      <c r="CY240" s="44"/>
      <c r="CZ240" s="44"/>
      <c r="DA240" s="45">
        <f t="shared" si="493"/>
        <v>0</v>
      </c>
      <c r="DB240" s="45">
        <f t="shared" si="494"/>
        <v>0</v>
      </c>
      <c r="DC240" s="45">
        <f t="shared" si="495"/>
        <v>0</v>
      </c>
      <c r="DD240" s="45">
        <f t="shared" si="496"/>
        <v>0</v>
      </c>
      <c r="DE240" s="45">
        <f t="shared" si="497"/>
        <v>0</v>
      </c>
      <c r="DF240" s="45">
        <f t="shared" si="498"/>
        <v>0</v>
      </c>
      <c r="DG240" s="45">
        <f t="shared" si="499"/>
        <v>0</v>
      </c>
      <c r="DH240" s="45">
        <f t="shared" si="500"/>
        <v>0</v>
      </c>
      <c r="DI240" s="45">
        <f t="shared" si="501"/>
        <v>0</v>
      </c>
      <c r="DJ240" s="45">
        <f t="shared" si="502"/>
        <v>0</v>
      </c>
      <c r="DK240" s="45">
        <f t="shared" si="503"/>
        <v>0</v>
      </c>
      <c r="DL240" s="45">
        <f t="shared" si="504"/>
        <v>0</v>
      </c>
      <c r="DM240" s="45">
        <f t="shared" si="505"/>
        <v>0</v>
      </c>
      <c r="DN240" s="45">
        <f t="shared" si="506"/>
        <v>0</v>
      </c>
      <c r="DO240" s="45">
        <f t="shared" si="507"/>
        <v>0</v>
      </c>
      <c r="DP240" s="45">
        <f t="shared" si="508"/>
        <v>0</v>
      </c>
      <c r="DQ240" s="45">
        <f t="shared" si="509"/>
        <v>0</v>
      </c>
      <c r="DR240" s="45">
        <f t="shared" si="510"/>
        <v>0</v>
      </c>
      <c r="DS240" s="45">
        <f t="shared" si="511"/>
        <v>0</v>
      </c>
      <c r="DT240" s="45">
        <f t="shared" si="512"/>
        <v>0</v>
      </c>
      <c r="DU240" s="45">
        <f t="shared" si="513"/>
        <v>0</v>
      </c>
      <c r="DV240" s="45">
        <f t="shared" si="514"/>
        <v>0</v>
      </c>
      <c r="DW240" s="45">
        <f t="shared" si="515"/>
        <v>0</v>
      </c>
      <c r="DX240" s="45">
        <f t="shared" si="515"/>
        <v>0</v>
      </c>
    </row>
    <row r="241" spans="1:128" s="9" customFormat="1" ht="33" x14ac:dyDescent="0.25">
      <c r="A241" s="476"/>
      <c r="B241" s="67" t="s">
        <v>91</v>
      </c>
      <c r="C241" s="192">
        <f>+M241+O241+Q241+S241+U241+W241+Y241+AA241+AC241+AE241+AG241+AI241</f>
        <v>0</v>
      </c>
      <c r="D241" s="183">
        <f>+N241+P241+R241+T241+V241+X241+Z241+AB241+AD241+AF241+AH241+AJ241</f>
        <v>0</v>
      </c>
      <c r="E241" s="184"/>
      <c r="F241" s="185"/>
      <c r="G241" s="186"/>
      <c r="H241" s="185"/>
      <c r="I241" s="186"/>
      <c r="J241" s="185"/>
      <c r="K241" s="186"/>
      <c r="L241" s="185"/>
      <c r="M241" s="39"/>
      <c r="N241" s="108"/>
      <c r="O241" s="37"/>
      <c r="P241" s="108"/>
      <c r="Q241" s="39"/>
      <c r="R241" s="108"/>
      <c r="S241" s="39"/>
      <c r="T241" s="108"/>
      <c r="U241" s="39"/>
      <c r="V241" s="108"/>
      <c r="W241" s="37"/>
      <c r="X241" s="108"/>
      <c r="Y241" s="37"/>
      <c r="Z241" s="108"/>
      <c r="AA241" s="37"/>
      <c r="AB241" s="108"/>
      <c r="AC241" s="39"/>
      <c r="AD241" s="108"/>
      <c r="AE241" s="37"/>
      <c r="AF241" s="108"/>
      <c r="AG241" s="37"/>
      <c r="AH241" s="108"/>
      <c r="AI241" s="37"/>
      <c r="AJ241" s="109"/>
      <c r="AK241" s="107"/>
      <c r="AL241" s="108"/>
      <c r="AM241" s="37"/>
      <c r="AN241" s="108"/>
      <c r="AO241" s="37"/>
      <c r="AP241" s="108"/>
      <c r="AQ241" s="37"/>
      <c r="AR241" s="108"/>
      <c r="AS241" s="39"/>
      <c r="AT241" s="108"/>
      <c r="AU241" s="39"/>
      <c r="AV241" s="108"/>
      <c r="AW241" s="37"/>
      <c r="AX241" s="108"/>
      <c r="AY241" s="43" t="str">
        <f t="shared" si="468"/>
        <v/>
      </c>
      <c r="BV241" s="10"/>
      <c r="BW241" s="10"/>
      <c r="BX241" s="11"/>
      <c r="BY241" s="11"/>
      <c r="BZ241" s="11"/>
      <c r="CA241" s="44" t="str">
        <f t="shared" si="469"/>
        <v/>
      </c>
      <c r="CB241" s="44" t="str">
        <f t="shared" si="470"/>
        <v/>
      </c>
      <c r="CC241" s="44" t="str">
        <f t="shared" si="471"/>
        <v/>
      </c>
      <c r="CD241" s="44" t="str">
        <f t="shared" si="472"/>
        <v/>
      </c>
      <c r="CE241" s="44" t="str">
        <f t="shared" si="473"/>
        <v/>
      </c>
      <c r="CF241" s="44" t="str">
        <f t="shared" si="474"/>
        <v/>
      </c>
      <c r="CG241" s="44" t="str">
        <f t="shared" si="475"/>
        <v/>
      </c>
      <c r="CH241" s="44" t="str">
        <f t="shared" si="476"/>
        <v/>
      </c>
      <c r="CI241" s="44" t="str">
        <f t="shared" si="477"/>
        <v/>
      </c>
      <c r="CJ241" s="44" t="str">
        <f t="shared" si="478"/>
        <v/>
      </c>
      <c r="CK241" s="44" t="str">
        <f t="shared" si="479"/>
        <v/>
      </c>
      <c r="CL241" s="44" t="str">
        <f t="shared" si="480"/>
        <v/>
      </c>
      <c r="CM241" s="44" t="str">
        <f t="shared" si="481"/>
        <v/>
      </c>
      <c r="CN241" s="44" t="str">
        <f t="shared" si="482"/>
        <v/>
      </c>
      <c r="CO241" s="44" t="str">
        <f t="shared" si="483"/>
        <v/>
      </c>
      <c r="CP241" s="44" t="str">
        <f t="shared" si="484"/>
        <v/>
      </c>
      <c r="CQ241" s="44" t="str">
        <f t="shared" si="485"/>
        <v/>
      </c>
      <c r="CR241" s="44" t="str">
        <f t="shared" si="486"/>
        <v/>
      </c>
      <c r="CS241" s="44" t="str">
        <f t="shared" si="487"/>
        <v/>
      </c>
      <c r="CT241" s="44" t="str">
        <f t="shared" si="488"/>
        <v/>
      </c>
      <c r="CU241" s="44" t="str">
        <f t="shared" si="489"/>
        <v/>
      </c>
      <c r="CV241" s="44" t="str">
        <f t="shared" si="490"/>
        <v/>
      </c>
      <c r="CW241" s="44" t="str">
        <f t="shared" si="491"/>
        <v/>
      </c>
      <c r="CX241" s="44" t="str">
        <f t="shared" si="492"/>
        <v/>
      </c>
      <c r="CY241" s="44"/>
      <c r="CZ241" s="44"/>
      <c r="DA241" s="45">
        <f t="shared" si="493"/>
        <v>0</v>
      </c>
      <c r="DB241" s="45">
        <f t="shared" si="494"/>
        <v>0</v>
      </c>
      <c r="DC241" s="45">
        <f t="shared" si="495"/>
        <v>0</v>
      </c>
      <c r="DD241" s="45">
        <f t="shared" si="496"/>
        <v>0</v>
      </c>
      <c r="DE241" s="45">
        <f t="shared" si="497"/>
        <v>0</v>
      </c>
      <c r="DF241" s="45">
        <f t="shared" si="498"/>
        <v>0</v>
      </c>
      <c r="DG241" s="45">
        <f t="shared" si="499"/>
        <v>0</v>
      </c>
      <c r="DH241" s="45">
        <f t="shared" si="500"/>
        <v>0</v>
      </c>
      <c r="DI241" s="45">
        <f t="shared" si="501"/>
        <v>0</v>
      </c>
      <c r="DJ241" s="45">
        <f t="shared" si="502"/>
        <v>0</v>
      </c>
      <c r="DK241" s="45">
        <f t="shared" si="503"/>
        <v>0</v>
      </c>
      <c r="DL241" s="45">
        <f t="shared" si="504"/>
        <v>0</v>
      </c>
      <c r="DM241" s="45">
        <f t="shared" si="505"/>
        <v>0</v>
      </c>
      <c r="DN241" s="45">
        <f t="shared" si="506"/>
        <v>0</v>
      </c>
      <c r="DO241" s="45">
        <f t="shared" si="507"/>
        <v>0</v>
      </c>
      <c r="DP241" s="45">
        <f t="shared" si="508"/>
        <v>0</v>
      </c>
      <c r="DQ241" s="45">
        <f t="shared" si="509"/>
        <v>0</v>
      </c>
      <c r="DR241" s="45">
        <f t="shared" si="510"/>
        <v>0</v>
      </c>
      <c r="DS241" s="45">
        <f t="shared" si="511"/>
        <v>0</v>
      </c>
      <c r="DT241" s="45">
        <f t="shared" si="512"/>
        <v>0</v>
      </c>
      <c r="DU241" s="45">
        <f t="shared" si="513"/>
        <v>0</v>
      </c>
      <c r="DV241" s="45">
        <f t="shared" si="514"/>
        <v>0</v>
      </c>
      <c r="DW241" s="45">
        <f t="shared" si="515"/>
        <v>0</v>
      </c>
      <c r="DX241" s="45">
        <f t="shared" si="515"/>
        <v>0</v>
      </c>
    </row>
    <row r="242" spans="1:128" s="9" customFormat="1" x14ac:dyDescent="0.25">
      <c r="A242" s="476"/>
      <c r="B242" s="66" t="s">
        <v>50</v>
      </c>
      <c r="C242" s="182">
        <f>+O242+Q242+S242+U242+W242+Y242+AA242+AC242+AE242+AG242+AI242</f>
        <v>0</v>
      </c>
      <c r="D242" s="183">
        <f>+P242+R242+T242+V242+X242+Z242+AB242+AD242+AF242+AH242+AJ242</f>
        <v>0</v>
      </c>
      <c r="E242" s="184"/>
      <c r="F242" s="185"/>
      <c r="G242" s="186"/>
      <c r="H242" s="185"/>
      <c r="I242" s="186"/>
      <c r="J242" s="185"/>
      <c r="K242" s="186"/>
      <c r="L242" s="185"/>
      <c r="M242" s="193"/>
      <c r="N242" s="194"/>
      <c r="O242" s="37"/>
      <c r="P242" s="108"/>
      <c r="Q242" s="39"/>
      <c r="R242" s="108"/>
      <c r="S242" s="39"/>
      <c r="T242" s="108"/>
      <c r="U242" s="39"/>
      <c r="V242" s="108"/>
      <c r="W242" s="37"/>
      <c r="X242" s="108"/>
      <c r="Y242" s="37"/>
      <c r="Z242" s="108"/>
      <c r="AA242" s="37"/>
      <c r="AB242" s="108"/>
      <c r="AC242" s="39"/>
      <c r="AD242" s="108"/>
      <c r="AE242" s="37"/>
      <c r="AF242" s="108"/>
      <c r="AG242" s="37"/>
      <c r="AH242" s="108"/>
      <c r="AI242" s="37"/>
      <c r="AJ242" s="109"/>
      <c r="AK242" s="107"/>
      <c r="AL242" s="108"/>
      <c r="AM242" s="37"/>
      <c r="AN242" s="108"/>
      <c r="AO242" s="37"/>
      <c r="AP242" s="108"/>
      <c r="AQ242" s="37"/>
      <c r="AR242" s="108"/>
      <c r="AS242" s="39"/>
      <c r="AT242" s="108"/>
      <c r="AU242" s="39"/>
      <c r="AV242" s="108"/>
      <c r="AW242" s="37"/>
      <c r="AX242" s="108"/>
      <c r="AY242" s="43" t="str">
        <f t="shared" si="468"/>
        <v/>
      </c>
      <c r="BV242" s="10"/>
      <c r="BW242" s="10"/>
      <c r="BX242" s="11"/>
      <c r="BY242" s="11"/>
      <c r="BZ242" s="11"/>
      <c r="CA242" s="44" t="str">
        <f t="shared" si="469"/>
        <v/>
      </c>
      <c r="CB242" s="44" t="str">
        <f t="shared" si="470"/>
        <v/>
      </c>
      <c r="CC242" s="44" t="str">
        <f t="shared" si="471"/>
        <v/>
      </c>
      <c r="CD242" s="44" t="str">
        <f t="shared" si="472"/>
        <v/>
      </c>
      <c r="CE242" s="44" t="str">
        <f t="shared" si="473"/>
        <v/>
      </c>
      <c r="CF242" s="44" t="str">
        <f t="shared" si="474"/>
        <v/>
      </c>
      <c r="CG242" s="44" t="str">
        <f t="shared" si="475"/>
        <v/>
      </c>
      <c r="CH242" s="44" t="str">
        <f t="shared" si="476"/>
        <v/>
      </c>
      <c r="CI242" s="44" t="str">
        <f t="shared" si="477"/>
        <v/>
      </c>
      <c r="CJ242" s="44" t="str">
        <f t="shared" si="478"/>
        <v/>
      </c>
      <c r="CK242" s="44" t="str">
        <f t="shared" si="479"/>
        <v/>
      </c>
      <c r="CL242" s="44" t="str">
        <f t="shared" si="480"/>
        <v/>
      </c>
      <c r="CM242" s="44" t="str">
        <f t="shared" si="481"/>
        <v/>
      </c>
      <c r="CN242" s="44" t="str">
        <f t="shared" si="482"/>
        <v/>
      </c>
      <c r="CO242" s="44" t="str">
        <f t="shared" si="483"/>
        <v/>
      </c>
      <c r="CP242" s="44" t="str">
        <f t="shared" si="484"/>
        <v/>
      </c>
      <c r="CQ242" s="44" t="str">
        <f t="shared" si="485"/>
        <v/>
      </c>
      <c r="CR242" s="44" t="str">
        <f t="shared" si="486"/>
        <v/>
      </c>
      <c r="CS242" s="44" t="str">
        <f t="shared" si="487"/>
        <v/>
      </c>
      <c r="CT242" s="44" t="str">
        <f t="shared" si="488"/>
        <v/>
      </c>
      <c r="CU242" s="44" t="str">
        <f t="shared" si="489"/>
        <v/>
      </c>
      <c r="CV242" s="44" t="str">
        <f t="shared" si="490"/>
        <v/>
      </c>
      <c r="CW242" s="44" t="str">
        <f t="shared" si="491"/>
        <v/>
      </c>
      <c r="CX242" s="44" t="str">
        <f t="shared" si="492"/>
        <v/>
      </c>
      <c r="CY242" s="44"/>
      <c r="CZ242" s="44"/>
      <c r="DA242" s="45">
        <f t="shared" si="493"/>
        <v>0</v>
      </c>
      <c r="DB242" s="45">
        <f t="shared" si="494"/>
        <v>0</v>
      </c>
      <c r="DC242" s="45">
        <f t="shared" si="495"/>
        <v>0</v>
      </c>
      <c r="DD242" s="45">
        <f t="shared" si="496"/>
        <v>0</v>
      </c>
      <c r="DE242" s="45">
        <f t="shared" si="497"/>
        <v>0</v>
      </c>
      <c r="DF242" s="45">
        <f t="shared" si="498"/>
        <v>0</v>
      </c>
      <c r="DG242" s="45">
        <f t="shared" si="499"/>
        <v>0</v>
      </c>
      <c r="DH242" s="45">
        <f t="shared" si="500"/>
        <v>0</v>
      </c>
      <c r="DI242" s="45">
        <f t="shared" si="501"/>
        <v>0</v>
      </c>
      <c r="DJ242" s="45">
        <f t="shared" si="502"/>
        <v>0</v>
      </c>
      <c r="DK242" s="45">
        <f t="shared" si="503"/>
        <v>0</v>
      </c>
      <c r="DL242" s="45">
        <f t="shared" si="504"/>
        <v>0</v>
      </c>
      <c r="DM242" s="45">
        <f t="shared" si="505"/>
        <v>0</v>
      </c>
      <c r="DN242" s="45">
        <f t="shared" si="506"/>
        <v>0</v>
      </c>
      <c r="DO242" s="45">
        <f t="shared" si="507"/>
        <v>0</v>
      </c>
      <c r="DP242" s="45">
        <f t="shared" si="508"/>
        <v>0</v>
      </c>
      <c r="DQ242" s="45">
        <f t="shared" si="509"/>
        <v>0</v>
      </c>
      <c r="DR242" s="45">
        <f t="shared" si="510"/>
        <v>0</v>
      </c>
      <c r="DS242" s="45">
        <f t="shared" si="511"/>
        <v>0</v>
      </c>
      <c r="DT242" s="45">
        <f t="shared" si="512"/>
        <v>0</v>
      </c>
      <c r="DU242" s="45">
        <f t="shared" si="513"/>
        <v>0</v>
      </c>
      <c r="DV242" s="45">
        <f t="shared" si="514"/>
        <v>0</v>
      </c>
      <c r="DW242" s="45">
        <f t="shared" si="515"/>
        <v>0</v>
      </c>
      <c r="DX242" s="45">
        <f t="shared" si="515"/>
        <v>0</v>
      </c>
    </row>
    <row r="243" spans="1:128" s="9" customFormat="1" ht="22.5" x14ac:dyDescent="0.25">
      <c r="A243" s="476"/>
      <c r="B243" s="67" t="s">
        <v>92</v>
      </c>
      <c r="C243" s="195">
        <f>+E243+G243+I243+K243+M243+O243+Q243+S243+U243+W243+Y243+AA243+AC243+AE243+AG243+AI243</f>
        <v>0</v>
      </c>
      <c r="D243" s="191">
        <f>+F243+H243+J243+L243+N243+P243+R243+T243+V243+X243+Z243+AB243+AD243+AF243+AH243+AJ243</f>
        <v>0</v>
      </c>
      <c r="E243" s="147"/>
      <c r="F243" s="86"/>
      <c r="G243" s="147"/>
      <c r="H243" s="86"/>
      <c r="I243" s="147"/>
      <c r="J243" s="86"/>
      <c r="K243" s="147"/>
      <c r="L243" s="86"/>
      <c r="M243" s="39"/>
      <c r="N243" s="108"/>
      <c r="O243" s="37"/>
      <c r="P243" s="108"/>
      <c r="Q243" s="39"/>
      <c r="R243" s="108"/>
      <c r="S243" s="39"/>
      <c r="T243" s="108"/>
      <c r="U243" s="39"/>
      <c r="V243" s="108"/>
      <c r="W243" s="37"/>
      <c r="X243" s="108"/>
      <c r="Y243" s="37"/>
      <c r="Z243" s="108"/>
      <c r="AA243" s="37"/>
      <c r="AB243" s="108"/>
      <c r="AC243" s="39"/>
      <c r="AD243" s="108"/>
      <c r="AE243" s="37"/>
      <c r="AF243" s="108"/>
      <c r="AG243" s="37"/>
      <c r="AH243" s="108"/>
      <c r="AI243" s="37"/>
      <c r="AJ243" s="109"/>
      <c r="AK243" s="107"/>
      <c r="AL243" s="108"/>
      <c r="AM243" s="37"/>
      <c r="AN243" s="108"/>
      <c r="AO243" s="37"/>
      <c r="AP243" s="108"/>
      <c r="AQ243" s="37"/>
      <c r="AR243" s="108"/>
      <c r="AS243" s="39"/>
      <c r="AT243" s="108"/>
      <c r="AU243" s="39"/>
      <c r="AV243" s="108"/>
      <c r="AW243" s="37"/>
      <c r="AX243" s="108"/>
      <c r="AY243" s="43" t="str">
        <f t="shared" si="468"/>
        <v/>
      </c>
      <c r="BV243" s="10"/>
      <c r="BW243" s="10"/>
      <c r="BX243" s="11"/>
      <c r="BY243" s="11"/>
      <c r="BZ243" s="11"/>
      <c r="CA243" s="44" t="str">
        <f t="shared" si="469"/>
        <v/>
      </c>
      <c r="CB243" s="44" t="str">
        <f t="shared" si="470"/>
        <v/>
      </c>
      <c r="CC243" s="44" t="str">
        <f t="shared" si="471"/>
        <v/>
      </c>
      <c r="CD243" s="44" t="str">
        <f t="shared" si="472"/>
        <v/>
      </c>
      <c r="CE243" s="44" t="str">
        <f t="shared" si="473"/>
        <v/>
      </c>
      <c r="CF243" s="44" t="str">
        <f t="shared" si="474"/>
        <v/>
      </c>
      <c r="CG243" s="44" t="str">
        <f t="shared" si="475"/>
        <v/>
      </c>
      <c r="CH243" s="44" t="str">
        <f t="shared" si="476"/>
        <v/>
      </c>
      <c r="CI243" s="44" t="str">
        <f t="shared" si="477"/>
        <v/>
      </c>
      <c r="CJ243" s="44" t="str">
        <f t="shared" si="478"/>
        <v/>
      </c>
      <c r="CK243" s="44" t="str">
        <f t="shared" si="479"/>
        <v/>
      </c>
      <c r="CL243" s="44" t="str">
        <f t="shared" si="480"/>
        <v/>
      </c>
      <c r="CM243" s="44" t="str">
        <f t="shared" si="481"/>
        <v/>
      </c>
      <c r="CN243" s="44" t="str">
        <f t="shared" si="482"/>
        <v/>
      </c>
      <c r="CO243" s="44" t="str">
        <f t="shared" si="483"/>
        <v/>
      </c>
      <c r="CP243" s="44" t="str">
        <f t="shared" si="484"/>
        <v/>
      </c>
      <c r="CQ243" s="44" t="str">
        <f t="shared" si="485"/>
        <v/>
      </c>
      <c r="CR243" s="44" t="str">
        <f t="shared" si="486"/>
        <v/>
      </c>
      <c r="CS243" s="44" t="str">
        <f t="shared" si="487"/>
        <v/>
      </c>
      <c r="CT243" s="44" t="str">
        <f t="shared" si="488"/>
        <v/>
      </c>
      <c r="CU243" s="44" t="str">
        <f t="shared" si="489"/>
        <v/>
      </c>
      <c r="CV243" s="44" t="str">
        <f t="shared" si="490"/>
        <v/>
      </c>
      <c r="CW243" s="44" t="str">
        <f t="shared" si="491"/>
        <v/>
      </c>
      <c r="CX243" s="44" t="str">
        <f t="shared" si="492"/>
        <v/>
      </c>
      <c r="CY243" s="44"/>
      <c r="CZ243" s="44"/>
      <c r="DA243" s="45">
        <f t="shared" si="493"/>
        <v>0</v>
      </c>
      <c r="DB243" s="45">
        <f t="shared" si="494"/>
        <v>0</v>
      </c>
      <c r="DC243" s="45">
        <f t="shared" si="495"/>
        <v>0</v>
      </c>
      <c r="DD243" s="45">
        <f t="shared" si="496"/>
        <v>0</v>
      </c>
      <c r="DE243" s="45">
        <f t="shared" si="497"/>
        <v>0</v>
      </c>
      <c r="DF243" s="45">
        <f t="shared" si="498"/>
        <v>0</v>
      </c>
      <c r="DG243" s="45">
        <f t="shared" si="499"/>
        <v>0</v>
      </c>
      <c r="DH243" s="45">
        <f t="shared" si="500"/>
        <v>0</v>
      </c>
      <c r="DI243" s="45">
        <f t="shared" si="501"/>
        <v>0</v>
      </c>
      <c r="DJ243" s="45">
        <f t="shared" si="502"/>
        <v>0</v>
      </c>
      <c r="DK243" s="45">
        <f t="shared" si="503"/>
        <v>0</v>
      </c>
      <c r="DL243" s="45">
        <f t="shared" si="504"/>
        <v>0</v>
      </c>
      <c r="DM243" s="45">
        <f t="shared" si="505"/>
        <v>0</v>
      </c>
      <c r="DN243" s="45">
        <f t="shared" si="506"/>
        <v>0</v>
      </c>
      <c r="DO243" s="45">
        <f t="shared" si="507"/>
        <v>0</v>
      </c>
      <c r="DP243" s="45">
        <f t="shared" si="508"/>
        <v>0</v>
      </c>
      <c r="DQ243" s="45">
        <f t="shared" si="509"/>
        <v>0</v>
      </c>
      <c r="DR243" s="45">
        <f t="shared" si="510"/>
        <v>0</v>
      </c>
      <c r="DS243" s="45">
        <f t="shared" si="511"/>
        <v>0</v>
      </c>
      <c r="DT243" s="45">
        <f t="shared" si="512"/>
        <v>0</v>
      </c>
      <c r="DU243" s="45">
        <f t="shared" si="513"/>
        <v>0</v>
      </c>
      <c r="DV243" s="45">
        <f t="shared" si="514"/>
        <v>0</v>
      </c>
      <c r="DW243" s="45">
        <f t="shared" si="515"/>
        <v>0</v>
      </c>
      <c r="DX243" s="45">
        <f t="shared" si="515"/>
        <v>0</v>
      </c>
    </row>
    <row r="244" spans="1:128" s="9" customFormat="1" x14ac:dyDescent="0.25">
      <c r="A244" s="476"/>
      <c r="B244" s="66" t="s">
        <v>52</v>
      </c>
      <c r="C244" s="182">
        <f>+M244+O244+Q244+S244+U244+W244+Y244+AA244+AC244+AE244+AG244+AI244</f>
        <v>0</v>
      </c>
      <c r="D244" s="191">
        <f>+N244+P244+R244+T244+V244+X244+Z244+AB244+AD244+AF244+AH244+AJ244</f>
        <v>0</v>
      </c>
      <c r="E244" s="184"/>
      <c r="F244" s="185"/>
      <c r="G244" s="186"/>
      <c r="H244" s="185"/>
      <c r="I244" s="186"/>
      <c r="J244" s="185"/>
      <c r="K244" s="186"/>
      <c r="L244" s="185"/>
      <c r="M244" s="37"/>
      <c r="N244" s="108"/>
      <c r="O244" s="38"/>
      <c r="P244" s="108"/>
      <c r="Q244" s="39"/>
      <c r="R244" s="108"/>
      <c r="S244" s="39"/>
      <c r="T244" s="108"/>
      <c r="U244" s="39"/>
      <c r="V244" s="108"/>
      <c r="W244" s="37"/>
      <c r="X244" s="108"/>
      <c r="Y244" s="37"/>
      <c r="Z244" s="108"/>
      <c r="AA244" s="37"/>
      <c r="AB244" s="108"/>
      <c r="AC244" s="39"/>
      <c r="AD244" s="108"/>
      <c r="AE244" s="37"/>
      <c r="AF244" s="108"/>
      <c r="AG244" s="37"/>
      <c r="AH244" s="108"/>
      <c r="AI244" s="37"/>
      <c r="AJ244" s="109"/>
      <c r="AK244" s="107"/>
      <c r="AL244" s="108"/>
      <c r="AM244" s="37"/>
      <c r="AN244" s="108"/>
      <c r="AO244" s="37"/>
      <c r="AP244" s="108"/>
      <c r="AQ244" s="37"/>
      <c r="AR244" s="108"/>
      <c r="AS244" s="39"/>
      <c r="AT244" s="108"/>
      <c r="AU244" s="39"/>
      <c r="AV244" s="108"/>
      <c r="AW244" s="37"/>
      <c r="AX244" s="108"/>
      <c r="AY244" s="43" t="str">
        <f t="shared" si="468"/>
        <v/>
      </c>
      <c r="BV244" s="10"/>
      <c r="BW244" s="10"/>
      <c r="BX244" s="11"/>
      <c r="BY244" s="11"/>
      <c r="BZ244" s="11"/>
      <c r="CA244" s="44" t="str">
        <f t="shared" si="469"/>
        <v/>
      </c>
      <c r="CB244" s="44" t="str">
        <f t="shared" si="470"/>
        <v/>
      </c>
      <c r="CC244" s="44" t="str">
        <f t="shared" si="471"/>
        <v/>
      </c>
      <c r="CD244" s="44" t="str">
        <f t="shared" si="472"/>
        <v/>
      </c>
      <c r="CE244" s="44" t="str">
        <f t="shared" si="473"/>
        <v/>
      </c>
      <c r="CF244" s="44" t="str">
        <f t="shared" si="474"/>
        <v/>
      </c>
      <c r="CG244" s="44" t="str">
        <f t="shared" si="475"/>
        <v/>
      </c>
      <c r="CH244" s="44" t="str">
        <f t="shared" si="476"/>
        <v/>
      </c>
      <c r="CI244" s="44" t="str">
        <f t="shared" si="477"/>
        <v/>
      </c>
      <c r="CJ244" s="44" t="str">
        <f t="shared" si="478"/>
        <v/>
      </c>
      <c r="CK244" s="44" t="str">
        <f t="shared" si="479"/>
        <v/>
      </c>
      <c r="CL244" s="44" t="str">
        <f t="shared" si="480"/>
        <v/>
      </c>
      <c r="CM244" s="44" t="str">
        <f t="shared" si="481"/>
        <v/>
      </c>
      <c r="CN244" s="44" t="str">
        <f t="shared" si="482"/>
        <v/>
      </c>
      <c r="CO244" s="44" t="str">
        <f t="shared" si="483"/>
        <v/>
      </c>
      <c r="CP244" s="44" t="str">
        <f t="shared" si="484"/>
        <v/>
      </c>
      <c r="CQ244" s="44" t="str">
        <f t="shared" si="485"/>
        <v/>
      </c>
      <c r="CR244" s="44" t="str">
        <f t="shared" si="486"/>
        <v/>
      </c>
      <c r="CS244" s="44" t="str">
        <f t="shared" si="487"/>
        <v/>
      </c>
      <c r="CT244" s="44" t="str">
        <f t="shared" si="488"/>
        <v/>
      </c>
      <c r="CU244" s="44" t="str">
        <f t="shared" si="489"/>
        <v/>
      </c>
      <c r="CV244" s="44" t="str">
        <f t="shared" si="490"/>
        <v/>
      </c>
      <c r="CW244" s="44" t="str">
        <f t="shared" si="491"/>
        <v/>
      </c>
      <c r="CX244" s="44" t="str">
        <f t="shared" si="492"/>
        <v/>
      </c>
      <c r="CY244" s="44"/>
      <c r="CZ244" s="44"/>
      <c r="DA244" s="45">
        <f t="shared" si="493"/>
        <v>0</v>
      </c>
      <c r="DB244" s="45">
        <f t="shared" si="494"/>
        <v>0</v>
      </c>
      <c r="DC244" s="45">
        <f t="shared" si="495"/>
        <v>0</v>
      </c>
      <c r="DD244" s="45">
        <f t="shared" si="496"/>
        <v>0</v>
      </c>
      <c r="DE244" s="45">
        <f t="shared" si="497"/>
        <v>0</v>
      </c>
      <c r="DF244" s="45">
        <f t="shared" si="498"/>
        <v>0</v>
      </c>
      <c r="DG244" s="45">
        <f t="shared" si="499"/>
        <v>0</v>
      </c>
      <c r="DH244" s="45">
        <f t="shared" si="500"/>
        <v>0</v>
      </c>
      <c r="DI244" s="45">
        <f t="shared" si="501"/>
        <v>0</v>
      </c>
      <c r="DJ244" s="45">
        <f t="shared" si="502"/>
        <v>0</v>
      </c>
      <c r="DK244" s="45">
        <f t="shared" si="503"/>
        <v>0</v>
      </c>
      <c r="DL244" s="45">
        <f t="shared" si="504"/>
        <v>0</v>
      </c>
      <c r="DM244" s="45">
        <f t="shared" si="505"/>
        <v>0</v>
      </c>
      <c r="DN244" s="45">
        <f t="shared" si="506"/>
        <v>0</v>
      </c>
      <c r="DO244" s="45">
        <f t="shared" si="507"/>
        <v>0</v>
      </c>
      <c r="DP244" s="45">
        <f t="shared" si="508"/>
        <v>0</v>
      </c>
      <c r="DQ244" s="45">
        <f t="shared" si="509"/>
        <v>0</v>
      </c>
      <c r="DR244" s="45">
        <f t="shared" si="510"/>
        <v>0</v>
      </c>
      <c r="DS244" s="45">
        <f t="shared" si="511"/>
        <v>0</v>
      </c>
      <c r="DT244" s="45">
        <f t="shared" si="512"/>
        <v>0</v>
      </c>
      <c r="DU244" s="45">
        <f t="shared" si="513"/>
        <v>0</v>
      </c>
      <c r="DV244" s="45">
        <f t="shared" si="514"/>
        <v>0</v>
      </c>
      <c r="DW244" s="45">
        <f t="shared" si="515"/>
        <v>0</v>
      </c>
      <c r="DX244" s="45">
        <f t="shared" si="515"/>
        <v>0</v>
      </c>
    </row>
    <row r="245" spans="1:128" s="9" customFormat="1" x14ac:dyDescent="0.25">
      <c r="A245" s="476"/>
      <c r="B245" s="66" t="s">
        <v>93</v>
      </c>
      <c r="C245" s="182">
        <f>+M245+O245+Q245+S245+U245+W245+Y245+AA245+AC245+AE245+AG245+AI245</f>
        <v>0</v>
      </c>
      <c r="D245" s="191">
        <f>+N245+P245+R245+T245+V245+X245+Z245+AB245+AD245+AF245+AH245+AJ245</f>
        <v>0</v>
      </c>
      <c r="E245" s="184"/>
      <c r="F245" s="185"/>
      <c r="G245" s="186"/>
      <c r="H245" s="185"/>
      <c r="I245" s="186"/>
      <c r="J245" s="185"/>
      <c r="K245" s="186"/>
      <c r="L245" s="185"/>
      <c r="M245" s="37"/>
      <c r="N245" s="108"/>
      <c r="O245" s="37"/>
      <c r="P245" s="108"/>
      <c r="Q245" s="39"/>
      <c r="R245" s="108"/>
      <c r="S245" s="39"/>
      <c r="T245" s="108"/>
      <c r="U245" s="39"/>
      <c r="V245" s="108"/>
      <c r="W245" s="37"/>
      <c r="X245" s="108"/>
      <c r="Y245" s="37"/>
      <c r="Z245" s="108"/>
      <c r="AA245" s="37"/>
      <c r="AB245" s="108"/>
      <c r="AC245" s="39"/>
      <c r="AD245" s="108"/>
      <c r="AE245" s="37"/>
      <c r="AF245" s="108"/>
      <c r="AG245" s="37"/>
      <c r="AH245" s="108"/>
      <c r="AI245" s="37"/>
      <c r="AJ245" s="109"/>
      <c r="AK245" s="107"/>
      <c r="AL245" s="108"/>
      <c r="AM245" s="37"/>
      <c r="AN245" s="108"/>
      <c r="AO245" s="37"/>
      <c r="AP245" s="108"/>
      <c r="AQ245" s="37"/>
      <c r="AR245" s="108"/>
      <c r="AS245" s="39"/>
      <c r="AT245" s="108"/>
      <c r="AU245" s="39"/>
      <c r="AV245" s="108"/>
      <c r="AW245" s="37"/>
      <c r="AX245" s="108"/>
      <c r="AY245" s="43" t="str">
        <f t="shared" si="468"/>
        <v/>
      </c>
      <c r="BV245" s="10"/>
      <c r="BW245" s="10"/>
      <c r="BX245" s="11"/>
      <c r="BY245" s="11"/>
      <c r="BZ245" s="11"/>
      <c r="CA245" s="44" t="str">
        <f t="shared" si="469"/>
        <v/>
      </c>
      <c r="CB245" s="44" t="str">
        <f t="shared" si="470"/>
        <v/>
      </c>
      <c r="CC245" s="44" t="str">
        <f t="shared" si="471"/>
        <v/>
      </c>
      <c r="CD245" s="44" t="str">
        <f t="shared" si="472"/>
        <v/>
      </c>
      <c r="CE245" s="44" t="str">
        <f t="shared" si="473"/>
        <v/>
      </c>
      <c r="CF245" s="44" t="str">
        <f t="shared" si="474"/>
        <v/>
      </c>
      <c r="CG245" s="44" t="str">
        <f t="shared" si="475"/>
        <v/>
      </c>
      <c r="CH245" s="44" t="str">
        <f t="shared" si="476"/>
        <v/>
      </c>
      <c r="CI245" s="44" t="str">
        <f t="shared" si="477"/>
        <v/>
      </c>
      <c r="CJ245" s="44" t="str">
        <f t="shared" si="478"/>
        <v/>
      </c>
      <c r="CK245" s="44" t="str">
        <f t="shared" si="479"/>
        <v/>
      </c>
      <c r="CL245" s="44" t="str">
        <f t="shared" si="480"/>
        <v/>
      </c>
      <c r="CM245" s="44" t="str">
        <f t="shared" si="481"/>
        <v/>
      </c>
      <c r="CN245" s="44" t="str">
        <f t="shared" si="482"/>
        <v/>
      </c>
      <c r="CO245" s="44" t="str">
        <f t="shared" si="483"/>
        <v/>
      </c>
      <c r="CP245" s="44" t="str">
        <f t="shared" si="484"/>
        <v/>
      </c>
      <c r="CQ245" s="44" t="str">
        <f t="shared" si="485"/>
        <v/>
      </c>
      <c r="CR245" s="44" t="str">
        <f t="shared" si="486"/>
        <v/>
      </c>
      <c r="CS245" s="44" t="str">
        <f t="shared" si="487"/>
        <v/>
      </c>
      <c r="CT245" s="44" t="str">
        <f t="shared" si="488"/>
        <v/>
      </c>
      <c r="CU245" s="44" t="str">
        <f t="shared" si="489"/>
        <v/>
      </c>
      <c r="CV245" s="44" t="str">
        <f t="shared" si="490"/>
        <v/>
      </c>
      <c r="CW245" s="44" t="str">
        <f t="shared" si="491"/>
        <v/>
      </c>
      <c r="CX245" s="44" t="str">
        <f t="shared" si="492"/>
        <v/>
      </c>
      <c r="CY245" s="44"/>
      <c r="CZ245" s="44"/>
      <c r="DA245" s="45">
        <f t="shared" si="493"/>
        <v>0</v>
      </c>
      <c r="DB245" s="45">
        <f t="shared" si="494"/>
        <v>0</v>
      </c>
      <c r="DC245" s="45">
        <f t="shared" si="495"/>
        <v>0</v>
      </c>
      <c r="DD245" s="45">
        <f t="shared" si="496"/>
        <v>0</v>
      </c>
      <c r="DE245" s="45">
        <f t="shared" si="497"/>
        <v>0</v>
      </c>
      <c r="DF245" s="45">
        <f t="shared" si="498"/>
        <v>0</v>
      </c>
      <c r="DG245" s="45">
        <f t="shared" si="499"/>
        <v>0</v>
      </c>
      <c r="DH245" s="45">
        <f t="shared" si="500"/>
        <v>0</v>
      </c>
      <c r="DI245" s="45">
        <f t="shared" si="501"/>
        <v>0</v>
      </c>
      <c r="DJ245" s="45">
        <f t="shared" si="502"/>
        <v>0</v>
      </c>
      <c r="DK245" s="45">
        <f t="shared" si="503"/>
        <v>0</v>
      </c>
      <c r="DL245" s="45">
        <f t="shared" si="504"/>
        <v>0</v>
      </c>
      <c r="DM245" s="45">
        <f t="shared" si="505"/>
        <v>0</v>
      </c>
      <c r="DN245" s="45">
        <f t="shared" si="506"/>
        <v>0</v>
      </c>
      <c r="DO245" s="45">
        <f t="shared" si="507"/>
        <v>0</v>
      </c>
      <c r="DP245" s="45">
        <f t="shared" si="508"/>
        <v>0</v>
      </c>
      <c r="DQ245" s="45">
        <f t="shared" si="509"/>
        <v>0</v>
      </c>
      <c r="DR245" s="45">
        <f t="shared" si="510"/>
        <v>0</v>
      </c>
      <c r="DS245" s="45">
        <f t="shared" si="511"/>
        <v>0</v>
      </c>
      <c r="DT245" s="45">
        <f t="shared" si="512"/>
        <v>0</v>
      </c>
      <c r="DU245" s="45">
        <f t="shared" si="513"/>
        <v>0</v>
      </c>
      <c r="DV245" s="45">
        <f t="shared" si="514"/>
        <v>0</v>
      </c>
      <c r="DW245" s="45">
        <f t="shared" si="515"/>
        <v>0</v>
      </c>
      <c r="DX245" s="45">
        <f t="shared" si="515"/>
        <v>0</v>
      </c>
    </row>
    <row r="246" spans="1:128" s="9" customFormat="1" x14ac:dyDescent="0.25">
      <c r="A246" s="476"/>
      <c r="B246" s="66" t="s">
        <v>54</v>
      </c>
      <c r="C246" s="182">
        <f>+E246+G246+I246+K246+M246+O246+Q246+S246+U246+W246+Y246+AA246+AC246+AE246+AG246+AI246</f>
        <v>0</v>
      </c>
      <c r="D246" s="191">
        <f>+F246+H246+J246+L246+N246+P246+R246+T246+V246+X246+Z246+AB246+AD246+AF246+AH246+AJ246</f>
        <v>0</v>
      </c>
      <c r="E246" s="147"/>
      <c r="F246" s="86"/>
      <c r="G246" s="147"/>
      <c r="H246" s="86"/>
      <c r="I246" s="147"/>
      <c r="J246" s="86"/>
      <c r="K246" s="147"/>
      <c r="L246" s="86"/>
      <c r="M246" s="37"/>
      <c r="N246" s="108"/>
      <c r="O246" s="37"/>
      <c r="P246" s="108"/>
      <c r="Q246" s="39"/>
      <c r="R246" s="108"/>
      <c r="S246" s="39"/>
      <c r="T246" s="108"/>
      <c r="U246" s="39"/>
      <c r="V246" s="108"/>
      <c r="W246" s="37"/>
      <c r="X246" s="108"/>
      <c r="Y246" s="37"/>
      <c r="Z246" s="108"/>
      <c r="AA246" s="37"/>
      <c r="AB246" s="108"/>
      <c r="AC246" s="39"/>
      <c r="AD246" s="108"/>
      <c r="AE246" s="37"/>
      <c r="AF246" s="108"/>
      <c r="AG246" s="37"/>
      <c r="AH246" s="108"/>
      <c r="AI246" s="37"/>
      <c r="AJ246" s="109"/>
      <c r="AK246" s="107"/>
      <c r="AL246" s="108"/>
      <c r="AM246" s="37"/>
      <c r="AN246" s="108"/>
      <c r="AO246" s="37"/>
      <c r="AP246" s="108"/>
      <c r="AQ246" s="37"/>
      <c r="AR246" s="108"/>
      <c r="AS246" s="39"/>
      <c r="AT246" s="108"/>
      <c r="AU246" s="39"/>
      <c r="AV246" s="108"/>
      <c r="AW246" s="37"/>
      <c r="AX246" s="108"/>
      <c r="AY246" s="43" t="str">
        <f t="shared" si="468"/>
        <v/>
      </c>
      <c r="BV246" s="10"/>
      <c r="BW246" s="10"/>
      <c r="BX246" s="11"/>
      <c r="BY246" s="11"/>
      <c r="BZ246" s="11"/>
      <c r="CA246" s="44" t="str">
        <f t="shared" si="469"/>
        <v/>
      </c>
      <c r="CB246" s="44" t="str">
        <f t="shared" si="470"/>
        <v/>
      </c>
      <c r="CC246" s="44" t="str">
        <f t="shared" si="471"/>
        <v/>
      </c>
      <c r="CD246" s="44" t="str">
        <f t="shared" si="472"/>
        <v/>
      </c>
      <c r="CE246" s="44" t="str">
        <f t="shared" si="473"/>
        <v/>
      </c>
      <c r="CF246" s="44" t="str">
        <f t="shared" si="474"/>
        <v/>
      </c>
      <c r="CG246" s="44" t="str">
        <f t="shared" si="475"/>
        <v/>
      </c>
      <c r="CH246" s="44" t="str">
        <f t="shared" si="476"/>
        <v/>
      </c>
      <c r="CI246" s="44" t="str">
        <f t="shared" si="477"/>
        <v/>
      </c>
      <c r="CJ246" s="44" t="str">
        <f t="shared" si="478"/>
        <v/>
      </c>
      <c r="CK246" s="44" t="str">
        <f t="shared" si="479"/>
        <v/>
      </c>
      <c r="CL246" s="44" t="str">
        <f t="shared" si="480"/>
        <v/>
      </c>
      <c r="CM246" s="44" t="str">
        <f t="shared" si="481"/>
        <v/>
      </c>
      <c r="CN246" s="44" t="str">
        <f t="shared" si="482"/>
        <v/>
      </c>
      <c r="CO246" s="44" t="str">
        <f t="shared" si="483"/>
        <v/>
      </c>
      <c r="CP246" s="44" t="str">
        <f t="shared" si="484"/>
        <v/>
      </c>
      <c r="CQ246" s="44" t="str">
        <f t="shared" si="485"/>
        <v/>
      </c>
      <c r="CR246" s="44" t="str">
        <f t="shared" si="486"/>
        <v/>
      </c>
      <c r="CS246" s="44" t="str">
        <f t="shared" si="487"/>
        <v/>
      </c>
      <c r="CT246" s="44" t="str">
        <f t="shared" si="488"/>
        <v/>
      </c>
      <c r="CU246" s="44" t="str">
        <f t="shared" si="489"/>
        <v/>
      </c>
      <c r="CV246" s="44" t="str">
        <f t="shared" si="490"/>
        <v/>
      </c>
      <c r="CW246" s="44" t="str">
        <f t="shared" si="491"/>
        <v/>
      </c>
      <c r="CX246" s="44" t="str">
        <f t="shared" si="492"/>
        <v/>
      </c>
      <c r="CY246" s="44"/>
      <c r="CZ246" s="44"/>
      <c r="DA246" s="45">
        <f t="shared" si="493"/>
        <v>0</v>
      </c>
      <c r="DB246" s="45">
        <f t="shared" si="494"/>
        <v>0</v>
      </c>
      <c r="DC246" s="45">
        <f t="shared" si="495"/>
        <v>0</v>
      </c>
      <c r="DD246" s="45">
        <f t="shared" si="496"/>
        <v>0</v>
      </c>
      <c r="DE246" s="45">
        <f t="shared" si="497"/>
        <v>0</v>
      </c>
      <c r="DF246" s="45">
        <f t="shared" si="498"/>
        <v>0</v>
      </c>
      <c r="DG246" s="45">
        <f t="shared" si="499"/>
        <v>0</v>
      </c>
      <c r="DH246" s="45">
        <f t="shared" si="500"/>
        <v>0</v>
      </c>
      <c r="DI246" s="45">
        <f t="shared" si="501"/>
        <v>0</v>
      </c>
      <c r="DJ246" s="45">
        <f t="shared" si="502"/>
        <v>0</v>
      </c>
      <c r="DK246" s="45">
        <f t="shared" si="503"/>
        <v>0</v>
      </c>
      <c r="DL246" s="45">
        <f t="shared" si="504"/>
        <v>0</v>
      </c>
      <c r="DM246" s="45">
        <f t="shared" si="505"/>
        <v>0</v>
      </c>
      <c r="DN246" s="45">
        <f t="shared" si="506"/>
        <v>0</v>
      </c>
      <c r="DO246" s="45">
        <f t="shared" si="507"/>
        <v>0</v>
      </c>
      <c r="DP246" s="45">
        <f t="shared" si="508"/>
        <v>0</v>
      </c>
      <c r="DQ246" s="45">
        <f t="shared" si="509"/>
        <v>0</v>
      </c>
      <c r="DR246" s="45">
        <f t="shared" si="510"/>
        <v>0</v>
      </c>
      <c r="DS246" s="45">
        <f t="shared" si="511"/>
        <v>0</v>
      </c>
      <c r="DT246" s="45">
        <f t="shared" si="512"/>
        <v>0</v>
      </c>
      <c r="DU246" s="45">
        <f t="shared" si="513"/>
        <v>0</v>
      </c>
      <c r="DV246" s="45">
        <f t="shared" si="514"/>
        <v>0</v>
      </c>
      <c r="DW246" s="45">
        <f t="shared" si="515"/>
        <v>0</v>
      </c>
      <c r="DX246" s="45">
        <f t="shared" si="515"/>
        <v>0</v>
      </c>
    </row>
    <row r="247" spans="1:128" s="9" customFormat="1" x14ac:dyDescent="0.25">
      <c r="A247" s="476"/>
      <c r="B247" s="66" t="s">
        <v>94</v>
      </c>
      <c r="C247" s="182">
        <f>+O247+Q247+S247+U247+W247+Y247+AA247+AC247+AE247+AG247+AI247</f>
        <v>0</v>
      </c>
      <c r="D247" s="183">
        <f>+P247+R247+T247+V247+X247+Z247+AB247+AD247+AF247+AH247+AJ247</f>
        <v>0</v>
      </c>
      <c r="E247" s="184"/>
      <c r="F247" s="185"/>
      <c r="G247" s="186"/>
      <c r="H247" s="185"/>
      <c r="I247" s="186"/>
      <c r="J247" s="185"/>
      <c r="K247" s="186"/>
      <c r="L247" s="185"/>
      <c r="M247" s="186"/>
      <c r="N247" s="185"/>
      <c r="O247" s="37"/>
      <c r="P247" s="108"/>
      <c r="Q247" s="39"/>
      <c r="R247" s="108"/>
      <c r="S247" s="39"/>
      <c r="T247" s="108"/>
      <c r="U247" s="39"/>
      <c r="V247" s="108"/>
      <c r="W247" s="37"/>
      <c r="X247" s="108"/>
      <c r="Y247" s="37"/>
      <c r="Z247" s="108"/>
      <c r="AA247" s="37"/>
      <c r="AB247" s="108"/>
      <c r="AC247" s="39"/>
      <c r="AD247" s="108"/>
      <c r="AE247" s="37"/>
      <c r="AF247" s="108"/>
      <c r="AG247" s="37"/>
      <c r="AH247" s="108"/>
      <c r="AI247" s="37"/>
      <c r="AJ247" s="109"/>
      <c r="AK247" s="107"/>
      <c r="AL247" s="108"/>
      <c r="AM247" s="37"/>
      <c r="AN247" s="108"/>
      <c r="AO247" s="37"/>
      <c r="AP247" s="108"/>
      <c r="AQ247" s="37"/>
      <c r="AR247" s="108"/>
      <c r="AS247" s="39"/>
      <c r="AT247" s="108"/>
      <c r="AU247" s="39"/>
      <c r="AV247" s="108"/>
      <c r="AW247" s="37"/>
      <c r="AX247" s="108"/>
      <c r="AY247" s="43" t="str">
        <f t="shared" si="468"/>
        <v/>
      </c>
      <c r="BV247" s="10"/>
      <c r="BW247" s="10"/>
      <c r="BX247" s="11"/>
      <c r="BY247" s="11"/>
      <c r="BZ247" s="11"/>
      <c r="CA247" s="44" t="str">
        <f t="shared" si="469"/>
        <v/>
      </c>
      <c r="CB247" s="44" t="str">
        <f t="shared" si="470"/>
        <v/>
      </c>
      <c r="CC247" s="44" t="str">
        <f t="shared" si="471"/>
        <v/>
      </c>
      <c r="CD247" s="44" t="str">
        <f t="shared" si="472"/>
        <v/>
      </c>
      <c r="CE247" s="44" t="str">
        <f t="shared" si="473"/>
        <v/>
      </c>
      <c r="CF247" s="44" t="str">
        <f t="shared" si="474"/>
        <v/>
      </c>
      <c r="CG247" s="44" t="str">
        <f t="shared" si="475"/>
        <v/>
      </c>
      <c r="CH247" s="44" t="str">
        <f t="shared" si="476"/>
        <v/>
      </c>
      <c r="CI247" s="44" t="str">
        <f t="shared" si="477"/>
        <v/>
      </c>
      <c r="CJ247" s="44" t="str">
        <f t="shared" si="478"/>
        <v/>
      </c>
      <c r="CK247" s="44" t="str">
        <f t="shared" si="479"/>
        <v/>
      </c>
      <c r="CL247" s="44" t="str">
        <f t="shared" si="480"/>
        <v/>
      </c>
      <c r="CM247" s="44" t="str">
        <f t="shared" si="481"/>
        <v/>
      </c>
      <c r="CN247" s="44" t="str">
        <f t="shared" si="482"/>
        <v/>
      </c>
      <c r="CO247" s="44" t="str">
        <f t="shared" si="483"/>
        <v/>
      </c>
      <c r="CP247" s="44" t="str">
        <f t="shared" si="484"/>
        <v/>
      </c>
      <c r="CQ247" s="44" t="str">
        <f t="shared" si="485"/>
        <v/>
      </c>
      <c r="CR247" s="44" t="str">
        <f t="shared" si="486"/>
        <v/>
      </c>
      <c r="CS247" s="44" t="str">
        <f t="shared" si="487"/>
        <v/>
      </c>
      <c r="CT247" s="44" t="str">
        <f t="shared" si="488"/>
        <v/>
      </c>
      <c r="CU247" s="44" t="str">
        <f t="shared" si="489"/>
        <v/>
      </c>
      <c r="CV247" s="44" t="str">
        <f t="shared" si="490"/>
        <v/>
      </c>
      <c r="CW247" s="44" t="str">
        <f t="shared" si="491"/>
        <v/>
      </c>
      <c r="CX247" s="44" t="str">
        <f t="shared" si="492"/>
        <v/>
      </c>
      <c r="CY247" s="44"/>
      <c r="CZ247" s="44"/>
      <c r="DA247" s="45">
        <f t="shared" si="493"/>
        <v>0</v>
      </c>
      <c r="DB247" s="45">
        <f t="shared" si="494"/>
        <v>0</v>
      </c>
      <c r="DC247" s="45">
        <f t="shared" si="495"/>
        <v>0</v>
      </c>
      <c r="DD247" s="45">
        <f t="shared" si="496"/>
        <v>0</v>
      </c>
      <c r="DE247" s="45">
        <f t="shared" si="497"/>
        <v>0</v>
      </c>
      <c r="DF247" s="45">
        <f t="shared" si="498"/>
        <v>0</v>
      </c>
      <c r="DG247" s="45">
        <f t="shared" si="499"/>
        <v>0</v>
      </c>
      <c r="DH247" s="45">
        <f t="shared" si="500"/>
        <v>0</v>
      </c>
      <c r="DI247" s="45">
        <f t="shared" si="501"/>
        <v>0</v>
      </c>
      <c r="DJ247" s="45">
        <f t="shared" si="502"/>
        <v>0</v>
      </c>
      <c r="DK247" s="45">
        <f t="shared" si="503"/>
        <v>0</v>
      </c>
      <c r="DL247" s="45">
        <f t="shared" si="504"/>
        <v>0</v>
      </c>
      <c r="DM247" s="45">
        <f t="shared" si="505"/>
        <v>0</v>
      </c>
      <c r="DN247" s="45">
        <f t="shared" si="506"/>
        <v>0</v>
      </c>
      <c r="DO247" s="45">
        <f t="shared" si="507"/>
        <v>0</v>
      </c>
      <c r="DP247" s="45">
        <f t="shared" si="508"/>
        <v>0</v>
      </c>
      <c r="DQ247" s="45">
        <f t="shared" si="509"/>
        <v>0</v>
      </c>
      <c r="DR247" s="45">
        <f t="shared" si="510"/>
        <v>0</v>
      </c>
      <c r="DS247" s="45">
        <f t="shared" si="511"/>
        <v>0</v>
      </c>
      <c r="DT247" s="45">
        <f t="shared" si="512"/>
        <v>0</v>
      </c>
      <c r="DU247" s="45">
        <f t="shared" si="513"/>
        <v>0</v>
      </c>
      <c r="DV247" s="45">
        <f t="shared" si="514"/>
        <v>0</v>
      </c>
      <c r="DW247" s="45">
        <f t="shared" si="515"/>
        <v>0</v>
      </c>
      <c r="DX247" s="45">
        <f t="shared" si="515"/>
        <v>0</v>
      </c>
    </row>
    <row r="248" spans="1:128" s="9" customFormat="1" x14ac:dyDescent="0.25">
      <c r="A248" s="476"/>
      <c r="B248" s="66" t="s">
        <v>95</v>
      </c>
      <c r="C248" s="182">
        <f>+M248+O248+Q248+S248+U248+W248+Y248+AA248+AC248+AE248+AG248+AI248</f>
        <v>0</v>
      </c>
      <c r="D248" s="191">
        <f>+N248+P248+R248+T248+V248+X248+Z248+AB248+AD248+AF248+AH248+AJ248</f>
        <v>0</v>
      </c>
      <c r="E248" s="184"/>
      <c r="F248" s="196"/>
      <c r="G248" s="186"/>
      <c r="H248" s="185"/>
      <c r="I248" s="186"/>
      <c r="J248" s="185"/>
      <c r="K248" s="186"/>
      <c r="L248" s="185"/>
      <c r="M248" s="39"/>
      <c r="N248" s="108"/>
      <c r="O248" s="37"/>
      <c r="P248" s="108"/>
      <c r="Q248" s="39"/>
      <c r="R248" s="108"/>
      <c r="S248" s="39"/>
      <c r="T248" s="108"/>
      <c r="U248" s="39"/>
      <c r="V248" s="108"/>
      <c r="W248" s="37"/>
      <c r="X248" s="108"/>
      <c r="Y248" s="37"/>
      <c r="Z248" s="108"/>
      <c r="AA248" s="37"/>
      <c r="AB248" s="108"/>
      <c r="AC248" s="39"/>
      <c r="AD248" s="108"/>
      <c r="AE248" s="37"/>
      <c r="AF248" s="108"/>
      <c r="AG248" s="37"/>
      <c r="AH248" s="108"/>
      <c r="AI248" s="37"/>
      <c r="AJ248" s="109"/>
      <c r="AK248" s="107"/>
      <c r="AL248" s="108"/>
      <c r="AM248" s="37"/>
      <c r="AN248" s="108"/>
      <c r="AO248" s="37"/>
      <c r="AP248" s="108"/>
      <c r="AQ248" s="37"/>
      <c r="AR248" s="108"/>
      <c r="AS248" s="39"/>
      <c r="AT248" s="108"/>
      <c r="AU248" s="39"/>
      <c r="AV248" s="108"/>
      <c r="AW248" s="37"/>
      <c r="AX248" s="108"/>
      <c r="AY248" s="43" t="str">
        <f t="shared" si="468"/>
        <v/>
      </c>
      <c r="BV248" s="10"/>
      <c r="BW248" s="10"/>
      <c r="BX248" s="11"/>
      <c r="BY248" s="11"/>
      <c r="BZ248" s="11"/>
      <c r="CA248" s="44" t="str">
        <f t="shared" si="469"/>
        <v/>
      </c>
      <c r="CB248" s="44" t="str">
        <f t="shared" si="470"/>
        <v/>
      </c>
      <c r="CC248" s="44" t="str">
        <f t="shared" si="471"/>
        <v/>
      </c>
      <c r="CD248" s="44" t="str">
        <f t="shared" si="472"/>
        <v/>
      </c>
      <c r="CE248" s="44" t="str">
        <f t="shared" si="473"/>
        <v/>
      </c>
      <c r="CF248" s="44" t="str">
        <f t="shared" si="474"/>
        <v/>
      </c>
      <c r="CG248" s="44" t="str">
        <f t="shared" si="475"/>
        <v/>
      </c>
      <c r="CH248" s="44" t="str">
        <f t="shared" si="476"/>
        <v/>
      </c>
      <c r="CI248" s="44" t="str">
        <f t="shared" si="477"/>
        <v/>
      </c>
      <c r="CJ248" s="44" t="str">
        <f t="shared" si="478"/>
        <v/>
      </c>
      <c r="CK248" s="44" t="str">
        <f t="shared" si="479"/>
        <v/>
      </c>
      <c r="CL248" s="44" t="str">
        <f t="shared" si="480"/>
        <v/>
      </c>
      <c r="CM248" s="44" t="str">
        <f t="shared" si="481"/>
        <v/>
      </c>
      <c r="CN248" s="44" t="str">
        <f t="shared" si="482"/>
        <v/>
      </c>
      <c r="CO248" s="44" t="str">
        <f t="shared" si="483"/>
        <v/>
      </c>
      <c r="CP248" s="44" t="str">
        <f t="shared" si="484"/>
        <v/>
      </c>
      <c r="CQ248" s="44" t="str">
        <f t="shared" si="485"/>
        <v/>
      </c>
      <c r="CR248" s="44" t="str">
        <f t="shared" si="486"/>
        <v/>
      </c>
      <c r="CS248" s="44" t="str">
        <f t="shared" si="487"/>
        <v/>
      </c>
      <c r="CT248" s="44" t="str">
        <f t="shared" si="488"/>
        <v/>
      </c>
      <c r="CU248" s="44" t="str">
        <f t="shared" si="489"/>
        <v/>
      </c>
      <c r="CV248" s="44" t="str">
        <f t="shared" si="490"/>
        <v/>
      </c>
      <c r="CW248" s="44" t="str">
        <f t="shared" si="491"/>
        <v/>
      </c>
      <c r="CX248" s="44" t="str">
        <f t="shared" si="492"/>
        <v/>
      </c>
      <c r="CY248" s="44"/>
      <c r="CZ248" s="44"/>
      <c r="DA248" s="45">
        <f t="shared" si="493"/>
        <v>0</v>
      </c>
      <c r="DB248" s="45">
        <f t="shared" si="494"/>
        <v>0</v>
      </c>
      <c r="DC248" s="45">
        <f t="shared" si="495"/>
        <v>0</v>
      </c>
      <c r="DD248" s="45">
        <f t="shared" si="496"/>
        <v>0</v>
      </c>
      <c r="DE248" s="45">
        <f t="shared" si="497"/>
        <v>0</v>
      </c>
      <c r="DF248" s="45">
        <f t="shared" si="498"/>
        <v>0</v>
      </c>
      <c r="DG248" s="45">
        <f t="shared" si="499"/>
        <v>0</v>
      </c>
      <c r="DH248" s="45">
        <f t="shared" si="500"/>
        <v>0</v>
      </c>
      <c r="DI248" s="45">
        <f t="shared" si="501"/>
        <v>0</v>
      </c>
      <c r="DJ248" s="45">
        <f t="shared" si="502"/>
        <v>0</v>
      </c>
      <c r="DK248" s="45">
        <f t="shared" si="503"/>
        <v>0</v>
      </c>
      <c r="DL248" s="45">
        <f t="shared" si="504"/>
        <v>0</v>
      </c>
      <c r="DM248" s="45">
        <f t="shared" si="505"/>
        <v>0</v>
      </c>
      <c r="DN248" s="45">
        <f t="shared" si="506"/>
        <v>0</v>
      </c>
      <c r="DO248" s="45">
        <f t="shared" si="507"/>
        <v>0</v>
      </c>
      <c r="DP248" s="45">
        <f t="shared" si="508"/>
        <v>0</v>
      </c>
      <c r="DQ248" s="45">
        <f t="shared" si="509"/>
        <v>0</v>
      </c>
      <c r="DR248" s="45">
        <f t="shared" si="510"/>
        <v>0</v>
      </c>
      <c r="DS248" s="45">
        <f t="shared" si="511"/>
        <v>0</v>
      </c>
      <c r="DT248" s="45">
        <f t="shared" si="512"/>
        <v>0</v>
      </c>
      <c r="DU248" s="45">
        <f t="shared" si="513"/>
        <v>0</v>
      </c>
      <c r="DV248" s="45">
        <f t="shared" si="514"/>
        <v>0</v>
      </c>
      <c r="DW248" s="45">
        <f t="shared" si="515"/>
        <v>0</v>
      </c>
      <c r="DX248" s="45">
        <f t="shared" si="515"/>
        <v>0</v>
      </c>
    </row>
    <row r="249" spans="1:128" s="9" customFormat="1" ht="22.5" x14ac:dyDescent="0.25">
      <c r="A249" s="476"/>
      <c r="B249" s="67" t="s">
        <v>96</v>
      </c>
      <c r="C249" s="197">
        <f>+Q249+S249+U249+W249+Y249+AA249+AC249+AE249+AG249+AI249+O249</f>
        <v>0</v>
      </c>
      <c r="D249" s="183">
        <f>+R249+T249+V249+X249+Z249+AB249+AD249+AF249+AH249+AJ249+P249</f>
        <v>0</v>
      </c>
      <c r="E249" s="184"/>
      <c r="F249" s="185"/>
      <c r="G249" s="186"/>
      <c r="H249" s="196"/>
      <c r="I249" s="186"/>
      <c r="J249" s="185"/>
      <c r="K249" s="186"/>
      <c r="L249" s="185"/>
      <c r="M249" s="193"/>
      <c r="N249" s="194"/>
      <c r="O249" s="37"/>
      <c r="P249" s="108"/>
      <c r="Q249" s="39"/>
      <c r="R249" s="108"/>
      <c r="S249" s="39"/>
      <c r="T249" s="108"/>
      <c r="U249" s="39"/>
      <c r="V249" s="108"/>
      <c r="W249" s="37"/>
      <c r="X249" s="108"/>
      <c r="Y249" s="37"/>
      <c r="Z249" s="108"/>
      <c r="AA249" s="37"/>
      <c r="AB249" s="108"/>
      <c r="AC249" s="39"/>
      <c r="AD249" s="108"/>
      <c r="AE249" s="37"/>
      <c r="AF249" s="108"/>
      <c r="AG249" s="37"/>
      <c r="AH249" s="108"/>
      <c r="AI249" s="37"/>
      <c r="AJ249" s="109"/>
      <c r="AK249" s="107"/>
      <c r="AL249" s="108"/>
      <c r="AM249" s="37"/>
      <c r="AN249" s="108"/>
      <c r="AO249" s="37"/>
      <c r="AP249" s="108"/>
      <c r="AQ249" s="37"/>
      <c r="AR249" s="108"/>
      <c r="AS249" s="39"/>
      <c r="AT249" s="108"/>
      <c r="AU249" s="39"/>
      <c r="AV249" s="108"/>
      <c r="AW249" s="37"/>
      <c r="AX249" s="108"/>
      <c r="AY249" s="43" t="str">
        <f t="shared" si="468"/>
        <v/>
      </c>
      <c r="BV249" s="10"/>
      <c r="BW249" s="10"/>
      <c r="BX249" s="11"/>
      <c r="BY249" s="11"/>
      <c r="BZ249" s="11"/>
      <c r="CA249" s="44" t="str">
        <f t="shared" si="469"/>
        <v/>
      </c>
      <c r="CB249" s="44" t="str">
        <f t="shared" si="470"/>
        <v/>
      </c>
      <c r="CC249" s="44" t="str">
        <f t="shared" si="471"/>
        <v/>
      </c>
      <c r="CD249" s="44" t="str">
        <f t="shared" si="472"/>
        <v/>
      </c>
      <c r="CE249" s="44" t="str">
        <f t="shared" si="473"/>
        <v/>
      </c>
      <c r="CF249" s="44" t="str">
        <f t="shared" si="474"/>
        <v/>
      </c>
      <c r="CG249" s="44" t="str">
        <f t="shared" si="475"/>
        <v/>
      </c>
      <c r="CH249" s="44" t="str">
        <f t="shared" si="476"/>
        <v/>
      </c>
      <c r="CI249" s="44" t="str">
        <f t="shared" si="477"/>
        <v/>
      </c>
      <c r="CJ249" s="44" t="str">
        <f t="shared" si="478"/>
        <v/>
      </c>
      <c r="CK249" s="44" t="str">
        <f t="shared" si="479"/>
        <v/>
      </c>
      <c r="CL249" s="44" t="str">
        <f t="shared" si="480"/>
        <v/>
      </c>
      <c r="CM249" s="44" t="str">
        <f t="shared" si="481"/>
        <v/>
      </c>
      <c r="CN249" s="44" t="str">
        <f t="shared" si="482"/>
        <v/>
      </c>
      <c r="CO249" s="44" t="str">
        <f t="shared" si="483"/>
        <v/>
      </c>
      <c r="CP249" s="44" t="str">
        <f t="shared" si="484"/>
        <v/>
      </c>
      <c r="CQ249" s="44" t="str">
        <f t="shared" si="485"/>
        <v/>
      </c>
      <c r="CR249" s="44" t="str">
        <f t="shared" si="486"/>
        <v/>
      </c>
      <c r="CS249" s="44" t="str">
        <f t="shared" si="487"/>
        <v/>
      </c>
      <c r="CT249" s="44" t="str">
        <f t="shared" si="488"/>
        <v/>
      </c>
      <c r="CU249" s="44" t="str">
        <f t="shared" si="489"/>
        <v/>
      </c>
      <c r="CV249" s="44" t="str">
        <f t="shared" si="490"/>
        <v/>
      </c>
      <c r="CW249" s="44" t="str">
        <f t="shared" si="491"/>
        <v/>
      </c>
      <c r="CX249" s="44" t="str">
        <f t="shared" si="492"/>
        <v/>
      </c>
      <c r="CY249" s="44"/>
      <c r="CZ249" s="44"/>
      <c r="DA249" s="45">
        <f t="shared" si="493"/>
        <v>0</v>
      </c>
      <c r="DB249" s="45">
        <f t="shared" si="494"/>
        <v>0</v>
      </c>
      <c r="DC249" s="45">
        <f t="shared" si="495"/>
        <v>0</v>
      </c>
      <c r="DD249" s="45">
        <f t="shared" si="496"/>
        <v>0</v>
      </c>
      <c r="DE249" s="45">
        <f t="shared" si="497"/>
        <v>0</v>
      </c>
      <c r="DF249" s="45">
        <f t="shared" si="498"/>
        <v>0</v>
      </c>
      <c r="DG249" s="45">
        <f t="shared" si="499"/>
        <v>0</v>
      </c>
      <c r="DH249" s="45">
        <f t="shared" si="500"/>
        <v>0</v>
      </c>
      <c r="DI249" s="45">
        <f t="shared" si="501"/>
        <v>0</v>
      </c>
      <c r="DJ249" s="45">
        <f t="shared" si="502"/>
        <v>0</v>
      </c>
      <c r="DK249" s="45">
        <f t="shared" si="503"/>
        <v>0</v>
      </c>
      <c r="DL249" s="45">
        <f t="shared" si="504"/>
        <v>0</v>
      </c>
      <c r="DM249" s="45">
        <f t="shared" si="505"/>
        <v>0</v>
      </c>
      <c r="DN249" s="45">
        <f t="shared" si="506"/>
        <v>0</v>
      </c>
      <c r="DO249" s="45">
        <f t="shared" si="507"/>
        <v>0</v>
      </c>
      <c r="DP249" s="45">
        <f t="shared" si="508"/>
        <v>0</v>
      </c>
      <c r="DQ249" s="45">
        <f t="shared" si="509"/>
        <v>0</v>
      </c>
      <c r="DR249" s="45">
        <f t="shared" si="510"/>
        <v>0</v>
      </c>
      <c r="DS249" s="45">
        <f t="shared" si="511"/>
        <v>0</v>
      </c>
      <c r="DT249" s="45">
        <f t="shared" si="512"/>
        <v>0</v>
      </c>
      <c r="DU249" s="45">
        <f t="shared" si="513"/>
        <v>0</v>
      </c>
      <c r="DV249" s="45">
        <f t="shared" si="514"/>
        <v>0</v>
      </c>
      <c r="DW249" s="45">
        <f t="shared" si="515"/>
        <v>0</v>
      </c>
      <c r="DX249" s="45">
        <f t="shared" si="515"/>
        <v>0</v>
      </c>
    </row>
    <row r="250" spans="1:128" s="9" customFormat="1" ht="22.5" x14ac:dyDescent="0.25">
      <c r="A250" s="476"/>
      <c r="B250" s="67" t="s">
        <v>97</v>
      </c>
      <c r="C250" s="182">
        <f t="shared" ref="C250:D254" si="516">+M250+O250+Q250+S250+U250+W250+Y250+AA250+AC250+AE250+AG250+AI250</f>
        <v>0</v>
      </c>
      <c r="D250" s="191">
        <f t="shared" si="516"/>
        <v>0</v>
      </c>
      <c r="E250" s="184"/>
      <c r="F250" s="185"/>
      <c r="G250" s="186"/>
      <c r="H250" s="185"/>
      <c r="I250" s="186"/>
      <c r="J250" s="196"/>
      <c r="K250" s="186"/>
      <c r="L250" s="185"/>
      <c r="M250" s="147"/>
      <c r="N250" s="87"/>
      <c r="O250" s="37"/>
      <c r="P250" s="42"/>
      <c r="Q250" s="39"/>
      <c r="R250" s="42"/>
      <c r="S250" s="39"/>
      <c r="T250" s="42"/>
      <c r="U250" s="39"/>
      <c r="V250" s="42"/>
      <c r="W250" s="37"/>
      <c r="X250" s="42"/>
      <c r="Y250" s="37"/>
      <c r="Z250" s="42"/>
      <c r="AA250" s="37"/>
      <c r="AB250" s="42"/>
      <c r="AC250" s="39"/>
      <c r="AD250" s="42"/>
      <c r="AE250" s="37"/>
      <c r="AF250" s="42"/>
      <c r="AG250" s="37"/>
      <c r="AH250" s="42"/>
      <c r="AI250" s="37"/>
      <c r="AJ250" s="40"/>
      <c r="AK250" s="107"/>
      <c r="AL250" s="42"/>
      <c r="AM250" s="37"/>
      <c r="AN250" s="42"/>
      <c r="AO250" s="37"/>
      <c r="AP250" s="42"/>
      <c r="AQ250" s="37"/>
      <c r="AR250" s="42"/>
      <c r="AS250" s="39"/>
      <c r="AT250" s="108"/>
      <c r="AU250" s="39"/>
      <c r="AV250" s="108"/>
      <c r="AW250" s="37"/>
      <c r="AX250" s="42"/>
      <c r="AY250" s="43" t="str">
        <f t="shared" si="468"/>
        <v/>
      </c>
      <c r="BV250" s="10"/>
      <c r="BW250" s="10"/>
      <c r="BX250" s="11"/>
      <c r="BY250" s="11"/>
      <c r="BZ250" s="11"/>
      <c r="CA250" s="44" t="str">
        <f t="shared" si="469"/>
        <v/>
      </c>
      <c r="CB250" s="44" t="str">
        <f t="shared" si="470"/>
        <v/>
      </c>
      <c r="CC250" s="44" t="str">
        <f t="shared" si="471"/>
        <v/>
      </c>
      <c r="CD250" s="44" t="str">
        <f t="shared" si="472"/>
        <v/>
      </c>
      <c r="CE250" s="44" t="str">
        <f t="shared" si="473"/>
        <v/>
      </c>
      <c r="CF250" s="44" t="str">
        <f t="shared" si="474"/>
        <v/>
      </c>
      <c r="CG250" s="44" t="str">
        <f t="shared" si="475"/>
        <v/>
      </c>
      <c r="CH250" s="44" t="str">
        <f t="shared" si="476"/>
        <v/>
      </c>
      <c r="CI250" s="44" t="str">
        <f t="shared" si="477"/>
        <v/>
      </c>
      <c r="CJ250" s="44" t="str">
        <f t="shared" si="478"/>
        <v/>
      </c>
      <c r="CK250" s="44" t="str">
        <f t="shared" si="479"/>
        <v/>
      </c>
      <c r="CL250" s="44" t="str">
        <f t="shared" si="480"/>
        <v/>
      </c>
      <c r="CM250" s="44" t="str">
        <f t="shared" si="481"/>
        <v/>
      </c>
      <c r="CN250" s="44" t="str">
        <f t="shared" si="482"/>
        <v/>
      </c>
      <c r="CO250" s="44" t="str">
        <f t="shared" si="483"/>
        <v/>
      </c>
      <c r="CP250" s="44" t="str">
        <f t="shared" si="484"/>
        <v/>
      </c>
      <c r="CQ250" s="44" t="str">
        <f t="shared" si="485"/>
        <v/>
      </c>
      <c r="CR250" s="44" t="str">
        <f t="shared" si="486"/>
        <v/>
      </c>
      <c r="CS250" s="44" t="str">
        <f t="shared" si="487"/>
        <v/>
      </c>
      <c r="CT250" s="44" t="str">
        <f t="shared" si="488"/>
        <v/>
      </c>
      <c r="CU250" s="44" t="str">
        <f t="shared" si="489"/>
        <v/>
      </c>
      <c r="CV250" s="44" t="str">
        <f t="shared" si="490"/>
        <v/>
      </c>
      <c r="CW250" s="44" t="str">
        <f t="shared" si="491"/>
        <v/>
      </c>
      <c r="CX250" s="44" t="str">
        <f t="shared" si="492"/>
        <v/>
      </c>
      <c r="CY250" s="44"/>
      <c r="CZ250" s="44"/>
      <c r="DA250" s="45">
        <f t="shared" si="493"/>
        <v>0</v>
      </c>
      <c r="DB250" s="45">
        <f t="shared" si="494"/>
        <v>0</v>
      </c>
      <c r="DC250" s="45">
        <f t="shared" si="495"/>
        <v>0</v>
      </c>
      <c r="DD250" s="45">
        <f t="shared" si="496"/>
        <v>0</v>
      </c>
      <c r="DE250" s="45">
        <f t="shared" si="497"/>
        <v>0</v>
      </c>
      <c r="DF250" s="45">
        <f t="shared" si="498"/>
        <v>0</v>
      </c>
      <c r="DG250" s="45">
        <f t="shared" si="499"/>
        <v>0</v>
      </c>
      <c r="DH250" s="45">
        <f t="shared" si="500"/>
        <v>0</v>
      </c>
      <c r="DI250" s="45">
        <f t="shared" si="501"/>
        <v>0</v>
      </c>
      <c r="DJ250" s="45">
        <f t="shared" si="502"/>
        <v>0</v>
      </c>
      <c r="DK250" s="45">
        <f t="shared" si="503"/>
        <v>0</v>
      </c>
      <c r="DL250" s="45">
        <f t="shared" si="504"/>
        <v>0</v>
      </c>
      <c r="DM250" s="45">
        <f t="shared" si="505"/>
        <v>0</v>
      </c>
      <c r="DN250" s="45">
        <f t="shared" si="506"/>
        <v>0</v>
      </c>
      <c r="DO250" s="45">
        <f t="shared" si="507"/>
        <v>0</v>
      </c>
      <c r="DP250" s="45">
        <f t="shared" si="508"/>
        <v>0</v>
      </c>
      <c r="DQ250" s="45">
        <f t="shared" si="509"/>
        <v>0</v>
      </c>
      <c r="DR250" s="45">
        <f t="shared" si="510"/>
        <v>0</v>
      </c>
      <c r="DS250" s="45">
        <f t="shared" si="511"/>
        <v>0</v>
      </c>
      <c r="DT250" s="45">
        <f t="shared" si="512"/>
        <v>0</v>
      </c>
      <c r="DU250" s="45">
        <f t="shared" si="513"/>
        <v>0</v>
      </c>
      <c r="DV250" s="45">
        <f t="shared" si="514"/>
        <v>0</v>
      </c>
      <c r="DW250" s="45">
        <f t="shared" si="515"/>
        <v>0</v>
      </c>
      <c r="DX250" s="45">
        <f t="shared" si="515"/>
        <v>0</v>
      </c>
    </row>
    <row r="251" spans="1:128" s="9" customFormat="1" x14ac:dyDescent="0.25">
      <c r="A251" s="476"/>
      <c r="B251" s="67" t="s">
        <v>98</v>
      </c>
      <c r="C251" s="182">
        <f t="shared" si="516"/>
        <v>0</v>
      </c>
      <c r="D251" s="191">
        <f t="shared" si="516"/>
        <v>0</v>
      </c>
      <c r="E251" s="184"/>
      <c r="F251" s="185"/>
      <c r="G251" s="186"/>
      <c r="H251" s="185"/>
      <c r="I251" s="186"/>
      <c r="J251" s="185"/>
      <c r="K251" s="186"/>
      <c r="L251" s="185"/>
      <c r="M251" s="37"/>
      <c r="N251" s="42"/>
      <c r="O251" s="37"/>
      <c r="P251" s="42"/>
      <c r="Q251" s="39"/>
      <c r="R251" s="42"/>
      <c r="S251" s="39"/>
      <c r="T251" s="42"/>
      <c r="U251" s="39"/>
      <c r="V251" s="42"/>
      <c r="W251" s="37"/>
      <c r="X251" s="42"/>
      <c r="Y251" s="37"/>
      <c r="Z251" s="42"/>
      <c r="AA251" s="37"/>
      <c r="AB251" s="42"/>
      <c r="AC251" s="39"/>
      <c r="AD251" s="42"/>
      <c r="AE251" s="37"/>
      <c r="AF251" s="42"/>
      <c r="AG251" s="37"/>
      <c r="AH251" s="42"/>
      <c r="AI251" s="37"/>
      <c r="AJ251" s="40"/>
      <c r="AK251" s="107"/>
      <c r="AL251" s="42"/>
      <c r="AM251" s="37"/>
      <c r="AN251" s="42"/>
      <c r="AO251" s="37"/>
      <c r="AP251" s="42"/>
      <c r="AQ251" s="37"/>
      <c r="AR251" s="42"/>
      <c r="AS251" s="39"/>
      <c r="AT251" s="108"/>
      <c r="AU251" s="39"/>
      <c r="AV251" s="108"/>
      <c r="AW251" s="37"/>
      <c r="AX251" s="42"/>
      <c r="AY251" s="43" t="str">
        <f t="shared" si="468"/>
        <v/>
      </c>
      <c r="BV251" s="10"/>
      <c r="BW251" s="10"/>
      <c r="BX251" s="11"/>
      <c r="BY251" s="11"/>
      <c r="BZ251" s="11"/>
      <c r="CA251" s="44" t="str">
        <f t="shared" si="469"/>
        <v/>
      </c>
      <c r="CB251" s="44" t="str">
        <f t="shared" si="470"/>
        <v/>
      </c>
      <c r="CC251" s="44" t="str">
        <f t="shared" si="471"/>
        <v/>
      </c>
      <c r="CD251" s="44" t="str">
        <f t="shared" si="472"/>
        <v/>
      </c>
      <c r="CE251" s="44" t="str">
        <f t="shared" si="473"/>
        <v/>
      </c>
      <c r="CF251" s="44" t="str">
        <f t="shared" si="474"/>
        <v/>
      </c>
      <c r="CG251" s="44" t="str">
        <f t="shared" si="475"/>
        <v/>
      </c>
      <c r="CH251" s="44" t="str">
        <f t="shared" si="476"/>
        <v/>
      </c>
      <c r="CI251" s="44" t="str">
        <f t="shared" si="477"/>
        <v/>
      </c>
      <c r="CJ251" s="44" t="str">
        <f t="shared" si="478"/>
        <v/>
      </c>
      <c r="CK251" s="44" t="str">
        <f t="shared" si="479"/>
        <v/>
      </c>
      <c r="CL251" s="44" t="str">
        <f t="shared" si="480"/>
        <v/>
      </c>
      <c r="CM251" s="44" t="str">
        <f t="shared" si="481"/>
        <v/>
      </c>
      <c r="CN251" s="44" t="str">
        <f t="shared" si="482"/>
        <v/>
      </c>
      <c r="CO251" s="44" t="str">
        <f t="shared" si="483"/>
        <v/>
      </c>
      <c r="CP251" s="44" t="str">
        <f t="shared" si="484"/>
        <v/>
      </c>
      <c r="CQ251" s="44" t="str">
        <f t="shared" si="485"/>
        <v/>
      </c>
      <c r="CR251" s="44" t="str">
        <f t="shared" si="486"/>
        <v/>
      </c>
      <c r="CS251" s="44" t="str">
        <f t="shared" si="487"/>
        <v/>
      </c>
      <c r="CT251" s="44" t="str">
        <f t="shared" si="488"/>
        <v/>
      </c>
      <c r="CU251" s="44" t="str">
        <f t="shared" si="489"/>
        <v/>
      </c>
      <c r="CV251" s="44" t="str">
        <f t="shared" si="490"/>
        <v/>
      </c>
      <c r="CW251" s="44" t="str">
        <f t="shared" si="491"/>
        <v/>
      </c>
      <c r="CX251" s="44" t="str">
        <f t="shared" si="492"/>
        <v/>
      </c>
      <c r="CY251" s="44"/>
      <c r="CZ251" s="44"/>
      <c r="DA251" s="45">
        <f t="shared" si="493"/>
        <v>0</v>
      </c>
      <c r="DB251" s="45">
        <f t="shared" si="494"/>
        <v>0</v>
      </c>
      <c r="DC251" s="45">
        <f t="shared" si="495"/>
        <v>0</v>
      </c>
      <c r="DD251" s="45">
        <f t="shared" si="496"/>
        <v>0</v>
      </c>
      <c r="DE251" s="45">
        <f t="shared" si="497"/>
        <v>0</v>
      </c>
      <c r="DF251" s="45">
        <f t="shared" si="498"/>
        <v>0</v>
      </c>
      <c r="DG251" s="45">
        <f t="shared" si="499"/>
        <v>0</v>
      </c>
      <c r="DH251" s="45">
        <f t="shared" si="500"/>
        <v>0</v>
      </c>
      <c r="DI251" s="45">
        <f t="shared" si="501"/>
        <v>0</v>
      </c>
      <c r="DJ251" s="45">
        <f t="shared" si="502"/>
        <v>0</v>
      </c>
      <c r="DK251" s="45">
        <f t="shared" si="503"/>
        <v>0</v>
      </c>
      <c r="DL251" s="45">
        <f t="shared" si="504"/>
        <v>0</v>
      </c>
      <c r="DM251" s="45">
        <f t="shared" si="505"/>
        <v>0</v>
      </c>
      <c r="DN251" s="45">
        <f t="shared" si="506"/>
        <v>0</v>
      </c>
      <c r="DO251" s="45">
        <f t="shared" si="507"/>
        <v>0</v>
      </c>
      <c r="DP251" s="45">
        <f t="shared" si="508"/>
        <v>0</v>
      </c>
      <c r="DQ251" s="45">
        <f t="shared" si="509"/>
        <v>0</v>
      </c>
      <c r="DR251" s="45">
        <f t="shared" si="510"/>
        <v>0</v>
      </c>
      <c r="DS251" s="45">
        <f t="shared" si="511"/>
        <v>0</v>
      </c>
      <c r="DT251" s="45">
        <f t="shared" si="512"/>
        <v>0</v>
      </c>
      <c r="DU251" s="45">
        <f t="shared" si="513"/>
        <v>0</v>
      </c>
      <c r="DV251" s="45">
        <f t="shared" si="514"/>
        <v>0</v>
      </c>
      <c r="DW251" s="45">
        <f t="shared" si="515"/>
        <v>0</v>
      </c>
      <c r="DX251" s="45">
        <f t="shared" si="515"/>
        <v>0</v>
      </c>
    </row>
    <row r="252" spans="1:128" s="9" customFormat="1" ht="22.5" x14ac:dyDescent="0.25">
      <c r="A252" s="476"/>
      <c r="B252" s="67" t="s">
        <v>99</v>
      </c>
      <c r="C252" s="195">
        <f t="shared" si="516"/>
        <v>0</v>
      </c>
      <c r="D252" s="191">
        <f t="shared" si="516"/>
        <v>0</v>
      </c>
      <c r="E252" s="184"/>
      <c r="F252" s="185"/>
      <c r="G252" s="186"/>
      <c r="H252" s="185"/>
      <c r="I252" s="186"/>
      <c r="J252" s="185"/>
      <c r="K252" s="186"/>
      <c r="L252" s="185"/>
      <c r="M252" s="37"/>
      <c r="N252" s="42"/>
      <c r="O252" s="37"/>
      <c r="P252" s="42"/>
      <c r="Q252" s="39"/>
      <c r="R252" s="42"/>
      <c r="S252" s="39"/>
      <c r="T252" s="42"/>
      <c r="U252" s="39"/>
      <c r="V252" s="42"/>
      <c r="W252" s="37"/>
      <c r="X252" s="42"/>
      <c r="Y252" s="37"/>
      <c r="Z252" s="42"/>
      <c r="AA252" s="37"/>
      <c r="AB252" s="42"/>
      <c r="AC252" s="39"/>
      <c r="AD252" s="42"/>
      <c r="AE252" s="37"/>
      <c r="AF252" s="42"/>
      <c r="AG252" s="37"/>
      <c r="AH252" s="42"/>
      <c r="AI252" s="37"/>
      <c r="AJ252" s="40"/>
      <c r="AK252" s="107"/>
      <c r="AL252" s="42"/>
      <c r="AM252" s="37"/>
      <c r="AN252" s="42"/>
      <c r="AO252" s="37"/>
      <c r="AP252" s="42"/>
      <c r="AQ252" s="37"/>
      <c r="AR252" s="42"/>
      <c r="AS252" s="39"/>
      <c r="AT252" s="108"/>
      <c r="AU252" s="39"/>
      <c r="AV252" s="108"/>
      <c r="AW252" s="37"/>
      <c r="AX252" s="42"/>
      <c r="AY252" s="43" t="str">
        <f t="shared" si="468"/>
        <v/>
      </c>
      <c r="BV252" s="10"/>
      <c r="BW252" s="10"/>
      <c r="BX252" s="11"/>
      <c r="BY252" s="11"/>
      <c r="BZ252" s="11"/>
      <c r="CA252" s="44" t="str">
        <f t="shared" si="469"/>
        <v/>
      </c>
      <c r="CB252" s="44" t="str">
        <f t="shared" si="470"/>
        <v/>
      </c>
      <c r="CC252" s="44" t="str">
        <f t="shared" si="471"/>
        <v/>
      </c>
      <c r="CD252" s="44" t="str">
        <f t="shared" si="472"/>
        <v/>
      </c>
      <c r="CE252" s="44" t="str">
        <f t="shared" si="473"/>
        <v/>
      </c>
      <c r="CF252" s="44" t="str">
        <f t="shared" si="474"/>
        <v/>
      </c>
      <c r="CG252" s="44" t="str">
        <f t="shared" si="475"/>
        <v/>
      </c>
      <c r="CH252" s="44" t="str">
        <f t="shared" si="476"/>
        <v/>
      </c>
      <c r="CI252" s="44" t="str">
        <f t="shared" si="477"/>
        <v/>
      </c>
      <c r="CJ252" s="44" t="str">
        <f t="shared" si="478"/>
        <v/>
      </c>
      <c r="CK252" s="44" t="str">
        <f t="shared" si="479"/>
        <v/>
      </c>
      <c r="CL252" s="44" t="str">
        <f t="shared" si="480"/>
        <v/>
      </c>
      <c r="CM252" s="44" t="str">
        <f t="shared" si="481"/>
        <v/>
      </c>
      <c r="CN252" s="44" t="str">
        <f t="shared" si="482"/>
        <v/>
      </c>
      <c r="CO252" s="44" t="str">
        <f t="shared" si="483"/>
        <v/>
      </c>
      <c r="CP252" s="44" t="str">
        <f t="shared" si="484"/>
        <v/>
      </c>
      <c r="CQ252" s="44" t="str">
        <f t="shared" si="485"/>
        <v/>
      </c>
      <c r="CR252" s="44" t="str">
        <f t="shared" si="486"/>
        <v/>
      </c>
      <c r="CS252" s="44" t="str">
        <f t="shared" si="487"/>
        <v/>
      </c>
      <c r="CT252" s="44" t="str">
        <f t="shared" si="488"/>
        <v/>
      </c>
      <c r="CU252" s="44" t="str">
        <f t="shared" si="489"/>
        <v/>
      </c>
      <c r="CV252" s="44" t="str">
        <f t="shared" si="490"/>
        <v/>
      </c>
      <c r="CW252" s="44" t="str">
        <f t="shared" si="491"/>
        <v/>
      </c>
      <c r="CX252" s="44" t="str">
        <f t="shared" si="492"/>
        <v/>
      </c>
      <c r="CY252" s="44"/>
      <c r="CZ252" s="44"/>
      <c r="DA252" s="45">
        <f t="shared" si="493"/>
        <v>0</v>
      </c>
      <c r="DB252" s="45">
        <f t="shared" si="494"/>
        <v>0</v>
      </c>
      <c r="DC252" s="45">
        <f t="shared" si="495"/>
        <v>0</v>
      </c>
      <c r="DD252" s="45">
        <f t="shared" si="496"/>
        <v>0</v>
      </c>
      <c r="DE252" s="45">
        <f t="shared" si="497"/>
        <v>0</v>
      </c>
      <c r="DF252" s="45">
        <f t="shared" si="498"/>
        <v>0</v>
      </c>
      <c r="DG252" s="45">
        <f t="shared" si="499"/>
        <v>0</v>
      </c>
      <c r="DH252" s="45">
        <f t="shared" si="500"/>
        <v>0</v>
      </c>
      <c r="DI252" s="45">
        <f t="shared" si="501"/>
        <v>0</v>
      </c>
      <c r="DJ252" s="45">
        <f t="shared" si="502"/>
        <v>0</v>
      </c>
      <c r="DK252" s="45">
        <f t="shared" si="503"/>
        <v>0</v>
      </c>
      <c r="DL252" s="45">
        <f t="shared" si="504"/>
        <v>0</v>
      </c>
      <c r="DM252" s="45">
        <f t="shared" si="505"/>
        <v>0</v>
      </c>
      <c r="DN252" s="45">
        <f t="shared" si="506"/>
        <v>0</v>
      </c>
      <c r="DO252" s="45">
        <f t="shared" si="507"/>
        <v>0</v>
      </c>
      <c r="DP252" s="45">
        <f t="shared" si="508"/>
        <v>0</v>
      </c>
      <c r="DQ252" s="45">
        <f t="shared" si="509"/>
        <v>0</v>
      </c>
      <c r="DR252" s="45">
        <f t="shared" si="510"/>
        <v>0</v>
      </c>
      <c r="DS252" s="45">
        <f t="shared" si="511"/>
        <v>0</v>
      </c>
      <c r="DT252" s="45">
        <f t="shared" si="512"/>
        <v>0</v>
      </c>
      <c r="DU252" s="45">
        <f t="shared" si="513"/>
        <v>0</v>
      </c>
      <c r="DV252" s="45">
        <f t="shared" si="514"/>
        <v>0</v>
      </c>
      <c r="DW252" s="45">
        <f t="shared" si="515"/>
        <v>0</v>
      </c>
      <c r="DX252" s="45">
        <f t="shared" si="515"/>
        <v>0</v>
      </c>
    </row>
    <row r="253" spans="1:128" s="9" customFormat="1" x14ac:dyDescent="0.25">
      <c r="A253" s="476"/>
      <c r="B253" s="66" t="s">
        <v>100</v>
      </c>
      <c r="C253" s="182">
        <f t="shared" si="516"/>
        <v>0</v>
      </c>
      <c r="D253" s="191">
        <f t="shared" si="516"/>
        <v>0</v>
      </c>
      <c r="E253" s="184"/>
      <c r="F253" s="185"/>
      <c r="G253" s="186"/>
      <c r="H253" s="185"/>
      <c r="I253" s="186"/>
      <c r="J253" s="185"/>
      <c r="K253" s="186"/>
      <c r="L253" s="196"/>
      <c r="M253" s="37"/>
      <c r="N253" s="42"/>
      <c r="O253" s="37"/>
      <c r="P253" s="42"/>
      <c r="Q253" s="39"/>
      <c r="R253" s="42"/>
      <c r="S253" s="39"/>
      <c r="T253" s="42"/>
      <c r="U253" s="39"/>
      <c r="V253" s="42"/>
      <c r="W253" s="37"/>
      <c r="X253" s="42"/>
      <c r="Y253" s="37"/>
      <c r="Z253" s="42"/>
      <c r="AA253" s="37"/>
      <c r="AB253" s="42"/>
      <c r="AC253" s="39"/>
      <c r="AD253" s="42"/>
      <c r="AE253" s="37"/>
      <c r="AF253" s="42"/>
      <c r="AG253" s="37"/>
      <c r="AH253" s="42"/>
      <c r="AI253" s="37"/>
      <c r="AJ253" s="40"/>
      <c r="AK253" s="107"/>
      <c r="AL253" s="42"/>
      <c r="AM253" s="37"/>
      <c r="AN253" s="42"/>
      <c r="AO253" s="37"/>
      <c r="AP253" s="42"/>
      <c r="AQ253" s="37"/>
      <c r="AR253" s="42"/>
      <c r="AS253" s="39"/>
      <c r="AT253" s="108"/>
      <c r="AU253" s="39"/>
      <c r="AV253" s="108"/>
      <c r="AW253" s="37"/>
      <c r="AX253" s="42"/>
      <c r="AY253" s="43" t="str">
        <f t="shared" si="468"/>
        <v/>
      </c>
      <c r="BV253" s="10"/>
      <c r="BW253" s="10"/>
      <c r="BX253" s="11"/>
      <c r="BY253" s="11"/>
      <c r="BZ253" s="11"/>
      <c r="CA253" s="44" t="str">
        <f t="shared" si="469"/>
        <v/>
      </c>
      <c r="CB253" s="44" t="str">
        <f t="shared" si="470"/>
        <v/>
      </c>
      <c r="CC253" s="44" t="str">
        <f t="shared" si="471"/>
        <v/>
      </c>
      <c r="CD253" s="44" t="str">
        <f t="shared" si="472"/>
        <v/>
      </c>
      <c r="CE253" s="44" t="str">
        <f t="shared" si="473"/>
        <v/>
      </c>
      <c r="CF253" s="44" t="str">
        <f t="shared" si="474"/>
        <v/>
      </c>
      <c r="CG253" s="44" t="str">
        <f t="shared" si="475"/>
        <v/>
      </c>
      <c r="CH253" s="44" t="str">
        <f t="shared" si="476"/>
        <v/>
      </c>
      <c r="CI253" s="44" t="str">
        <f t="shared" si="477"/>
        <v/>
      </c>
      <c r="CJ253" s="44" t="str">
        <f t="shared" si="478"/>
        <v/>
      </c>
      <c r="CK253" s="44" t="str">
        <f t="shared" si="479"/>
        <v/>
      </c>
      <c r="CL253" s="44" t="str">
        <f t="shared" si="480"/>
        <v/>
      </c>
      <c r="CM253" s="44" t="str">
        <f t="shared" si="481"/>
        <v/>
      </c>
      <c r="CN253" s="44" t="str">
        <f t="shared" si="482"/>
        <v/>
      </c>
      <c r="CO253" s="44" t="str">
        <f t="shared" si="483"/>
        <v/>
      </c>
      <c r="CP253" s="44" t="str">
        <f t="shared" si="484"/>
        <v/>
      </c>
      <c r="CQ253" s="44" t="str">
        <f t="shared" si="485"/>
        <v/>
      </c>
      <c r="CR253" s="44" t="str">
        <f t="shared" si="486"/>
        <v/>
      </c>
      <c r="CS253" s="44" t="str">
        <f t="shared" si="487"/>
        <v/>
      </c>
      <c r="CT253" s="44" t="str">
        <f t="shared" si="488"/>
        <v/>
      </c>
      <c r="CU253" s="44" t="str">
        <f t="shared" si="489"/>
        <v/>
      </c>
      <c r="CV253" s="44" t="str">
        <f t="shared" si="490"/>
        <v/>
      </c>
      <c r="CW253" s="44" t="str">
        <f t="shared" si="491"/>
        <v/>
      </c>
      <c r="CX253" s="44" t="str">
        <f t="shared" si="492"/>
        <v/>
      </c>
      <c r="CY253" s="44"/>
      <c r="CZ253" s="44"/>
      <c r="DA253" s="45">
        <f t="shared" si="493"/>
        <v>0</v>
      </c>
      <c r="DB253" s="45">
        <f t="shared" si="494"/>
        <v>0</v>
      </c>
      <c r="DC253" s="45">
        <f t="shared" si="495"/>
        <v>0</v>
      </c>
      <c r="DD253" s="45">
        <f t="shared" si="496"/>
        <v>0</v>
      </c>
      <c r="DE253" s="45">
        <f t="shared" si="497"/>
        <v>0</v>
      </c>
      <c r="DF253" s="45">
        <f t="shared" si="498"/>
        <v>0</v>
      </c>
      <c r="DG253" s="45">
        <f t="shared" si="499"/>
        <v>0</v>
      </c>
      <c r="DH253" s="45">
        <f t="shared" si="500"/>
        <v>0</v>
      </c>
      <c r="DI253" s="45">
        <f t="shared" si="501"/>
        <v>0</v>
      </c>
      <c r="DJ253" s="45">
        <f t="shared" si="502"/>
        <v>0</v>
      </c>
      <c r="DK253" s="45">
        <f t="shared" si="503"/>
        <v>0</v>
      </c>
      <c r="DL253" s="45">
        <f t="shared" si="504"/>
        <v>0</v>
      </c>
      <c r="DM253" s="45">
        <f t="shared" si="505"/>
        <v>0</v>
      </c>
      <c r="DN253" s="45">
        <f t="shared" si="506"/>
        <v>0</v>
      </c>
      <c r="DO253" s="45">
        <f t="shared" si="507"/>
        <v>0</v>
      </c>
      <c r="DP253" s="45">
        <f t="shared" si="508"/>
        <v>0</v>
      </c>
      <c r="DQ253" s="45">
        <f t="shared" si="509"/>
        <v>0</v>
      </c>
      <c r="DR253" s="45">
        <f t="shared" si="510"/>
        <v>0</v>
      </c>
      <c r="DS253" s="45">
        <f t="shared" si="511"/>
        <v>0</v>
      </c>
      <c r="DT253" s="45">
        <f t="shared" si="512"/>
        <v>0</v>
      </c>
      <c r="DU253" s="45">
        <f t="shared" si="513"/>
        <v>0</v>
      </c>
      <c r="DV253" s="45">
        <f t="shared" si="514"/>
        <v>0</v>
      </c>
      <c r="DW253" s="45">
        <f t="shared" ref="DW253:DX258" si="517">IF(AND(C253&lt;&gt;0,OR(AO253="",AQ253="",AS253="",AU253="")),1,0)</f>
        <v>0</v>
      </c>
      <c r="DX253" s="45">
        <f t="shared" si="517"/>
        <v>0</v>
      </c>
    </row>
    <row r="254" spans="1:128" s="9" customFormat="1" x14ac:dyDescent="0.25">
      <c r="A254" s="477"/>
      <c r="B254" s="198" t="s">
        <v>101</v>
      </c>
      <c r="C254" s="199">
        <f t="shared" si="516"/>
        <v>0</v>
      </c>
      <c r="D254" s="200">
        <f t="shared" si="516"/>
        <v>0</v>
      </c>
      <c r="E254" s="201"/>
      <c r="F254" s="202"/>
      <c r="G254" s="203"/>
      <c r="H254" s="202"/>
      <c r="I254" s="203"/>
      <c r="J254" s="202"/>
      <c r="K254" s="203"/>
      <c r="L254" s="202"/>
      <c r="M254" s="58"/>
      <c r="N254" s="61"/>
      <c r="O254" s="58"/>
      <c r="P254" s="61"/>
      <c r="Q254" s="60"/>
      <c r="R254" s="61"/>
      <c r="S254" s="60"/>
      <c r="T254" s="61"/>
      <c r="U254" s="60"/>
      <c r="V254" s="61"/>
      <c r="W254" s="58"/>
      <c r="X254" s="61"/>
      <c r="Y254" s="58"/>
      <c r="Z254" s="61"/>
      <c r="AA254" s="58"/>
      <c r="AB254" s="61"/>
      <c r="AC254" s="60"/>
      <c r="AD254" s="61"/>
      <c r="AE254" s="58"/>
      <c r="AF254" s="61"/>
      <c r="AG254" s="58"/>
      <c r="AH254" s="61"/>
      <c r="AI254" s="58"/>
      <c r="AJ254" s="62"/>
      <c r="AK254" s="124"/>
      <c r="AL254" s="61"/>
      <c r="AM254" s="58"/>
      <c r="AN254" s="61"/>
      <c r="AO254" s="58"/>
      <c r="AP254" s="61"/>
      <c r="AQ254" s="58"/>
      <c r="AR254" s="61"/>
      <c r="AS254" s="60"/>
      <c r="AT254" s="141"/>
      <c r="AU254" s="60"/>
      <c r="AV254" s="141"/>
      <c r="AW254" s="58"/>
      <c r="AX254" s="61"/>
      <c r="AY254" s="43" t="str">
        <f t="shared" si="468"/>
        <v/>
      </c>
      <c r="BV254" s="10"/>
      <c r="BW254" s="10"/>
      <c r="BX254" s="11"/>
      <c r="BY254" s="11"/>
      <c r="BZ254" s="11"/>
      <c r="CA254" s="44" t="str">
        <f t="shared" si="469"/>
        <v/>
      </c>
      <c r="CB254" s="44" t="str">
        <f t="shared" si="470"/>
        <v/>
      </c>
      <c r="CC254" s="44" t="str">
        <f t="shared" si="471"/>
        <v/>
      </c>
      <c r="CD254" s="44" t="str">
        <f t="shared" si="472"/>
        <v/>
      </c>
      <c r="CE254" s="44" t="str">
        <f t="shared" si="473"/>
        <v/>
      </c>
      <c r="CF254" s="44" t="str">
        <f t="shared" si="474"/>
        <v/>
      </c>
      <c r="CG254" s="44" t="str">
        <f t="shared" si="475"/>
        <v/>
      </c>
      <c r="CH254" s="44" t="str">
        <f t="shared" si="476"/>
        <v/>
      </c>
      <c r="CI254" s="44" t="str">
        <f t="shared" si="477"/>
        <v/>
      </c>
      <c r="CJ254" s="44" t="str">
        <f t="shared" si="478"/>
        <v/>
      </c>
      <c r="CK254" s="44" t="str">
        <f t="shared" si="479"/>
        <v/>
      </c>
      <c r="CL254" s="44" t="str">
        <f t="shared" si="480"/>
        <v/>
      </c>
      <c r="CM254" s="44" t="str">
        <f t="shared" si="481"/>
        <v/>
      </c>
      <c r="CN254" s="44" t="str">
        <f t="shared" si="482"/>
        <v/>
      </c>
      <c r="CO254" s="44" t="str">
        <f t="shared" si="483"/>
        <v/>
      </c>
      <c r="CP254" s="44" t="str">
        <f t="shared" si="484"/>
        <v/>
      </c>
      <c r="CQ254" s="44" t="str">
        <f t="shared" si="485"/>
        <v/>
      </c>
      <c r="CR254" s="44" t="str">
        <f t="shared" si="486"/>
        <v/>
      </c>
      <c r="CS254" s="44" t="str">
        <f t="shared" si="487"/>
        <v/>
      </c>
      <c r="CT254" s="44" t="str">
        <f t="shared" si="488"/>
        <v/>
      </c>
      <c r="CU254" s="44" t="str">
        <f t="shared" si="489"/>
        <v/>
      </c>
      <c r="CV254" s="44" t="str">
        <f t="shared" si="490"/>
        <v/>
      </c>
      <c r="CW254" s="44" t="str">
        <f t="shared" si="491"/>
        <v/>
      </c>
      <c r="CX254" s="44" t="str">
        <f t="shared" si="492"/>
        <v/>
      </c>
      <c r="CY254" s="44"/>
      <c r="CZ254" s="44"/>
      <c r="DA254" s="45">
        <f t="shared" si="493"/>
        <v>0</v>
      </c>
      <c r="DB254" s="45">
        <f t="shared" si="494"/>
        <v>0</v>
      </c>
      <c r="DC254" s="45">
        <f t="shared" si="495"/>
        <v>0</v>
      </c>
      <c r="DD254" s="45">
        <f t="shared" si="496"/>
        <v>0</v>
      </c>
      <c r="DE254" s="45">
        <f t="shared" si="497"/>
        <v>0</v>
      </c>
      <c r="DF254" s="45">
        <f t="shared" si="498"/>
        <v>0</v>
      </c>
      <c r="DG254" s="45">
        <f t="shared" si="499"/>
        <v>0</v>
      </c>
      <c r="DH254" s="45">
        <f t="shared" si="500"/>
        <v>0</v>
      </c>
      <c r="DI254" s="45">
        <f t="shared" si="501"/>
        <v>0</v>
      </c>
      <c r="DJ254" s="45">
        <f t="shared" si="502"/>
        <v>0</v>
      </c>
      <c r="DK254" s="45">
        <f t="shared" si="503"/>
        <v>0</v>
      </c>
      <c r="DL254" s="45">
        <f t="shared" si="504"/>
        <v>0</v>
      </c>
      <c r="DM254" s="45">
        <f t="shared" si="505"/>
        <v>0</v>
      </c>
      <c r="DN254" s="45">
        <f t="shared" si="506"/>
        <v>0</v>
      </c>
      <c r="DO254" s="45">
        <f t="shared" si="507"/>
        <v>0</v>
      </c>
      <c r="DP254" s="45">
        <f t="shared" si="508"/>
        <v>0</v>
      </c>
      <c r="DQ254" s="45">
        <f t="shared" si="509"/>
        <v>0</v>
      </c>
      <c r="DR254" s="45">
        <f t="shared" si="510"/>
        <v>0</v>
      </c>
      <c r="DS254" s="45">
        <f t="shared" si="511"/>
        <v>0</v>
      </c>
      <c r="DT254" s="45">
        <f t="shared" si="512"/>
        <v>0</v>
      </c>
      <c r="DU254" s="45">
        <f t="shared" si="513"/>
        <v>0</v>
      </c>
      <c r="DV254" s="45">
        <f t="shared" si="514"/>
        <v>0</v>
      </c>
      <c r="DW254" s="45">
        <f t="shared" si="517"/>
        <v>0</v>
      </c>
      <c r="DX254" s="45">
        <f t="shared" si="517"/>
        <v>0</v>
      </c>
    </row>
    <row r="255" spans="1:128" s="9" customFormat="1" ht="15" customHeight="1" x14ac:dyDescent="0.25">
      <c r="A255" s="475" t="s">
        <v>117</v>
      </c>
      <c r="B255" s="204" t="s">
        <v>118</v>
      </c>
      <c r="C255" s="205">
        <f t="shared" ref="C255:D258" si="518">+E255+G255+I255+K255+M255+O255+Q255+S255+U255+W255+Y255+AA255+AC255+AE255+AG255+AI255</f>
        <v>0</v>
      </c>
      <c r="D255" s="206">
        <f t="shared" si="518"/>
        <v>0</v>
      </c>
      <c r="E255" s="147"/>
      <c r="F255" s="87"/>
      <c r="G255" s="147"/>
      <c r="H255" s="87"/>
      <c r="I255" s="147"/>
      <c r="J255" s="87"/>
      <c r="K255" s="147"/>
      <c r="L255" s="87"/>
      <c r="M255" s="147"/>
      <c r="N255" s="87"/>
      <c r="O255" s="147"/>
      <c r="P255" s="87"/>
      <c r="Q255" s="84"/>
      <c r="R255" s="87"/>
      <c r="S255" s="84"/>
      <c r="T255" s="87"/>
      <c r="U255" s="84"/>
      <c r="V255" s="87"/>
      <c r="W255" s="147"/>
      <c r="X255" s="87"/>
      <c r="Y255" s="147"/>
      <c r="Z255" s="87"/>
      <c r="AA255" s="147"/>
      <c r="AB255" s="87"/>
      <c r="AC255" s="84"/>
      <c r="AD255" s="87"/>
      <c r="AE255" s="147"/>
      <c r="AF255" s="87"/>
      <c r="AG255" s="147"/>
      <c r="AH255" s="87"/>
      <c r="AI255" s="147"/>
      <c r="AJ255" s="207"/>
      <c r="AK255" s="133"/>
      <c r="AL255" s="87"/>
      <c r="AM255" s="147"/>
      <c r="AN255" s="87"/>
      <c r="AO255" s="147"/>
      <c r="AP255" s="87"/>
      <c r="AQ255" s="147"/>
      <c r="AR255" s="87"/>
      <c r="AS255" s="84"/>
      <c r="AT255" s="86"/>
      <c r="AU255" s="84"/>
      <c r="AV255" s="86"/>
      <c r="AW255" s="147"/>
      <c r="AX255" s="87"/>
      <c r="AY255" s="43" t="str">
        <f t="shared" si="468"/>
        <v/>
      </c>
      <c r="BV255" s="10"/>
      <c r="BW255" s="10"/>
      <c r="BX255" s="11"/>
      <c r="BY255" s="11"/>
      <c r="BZ255" s="11"/>
      <c r="CA255" s="44" t="str">
        <f t="shared" si="469"/>
        <v/>
      </c>
      <c r="CB255" s="44" t="str">
        <f t="shared" si="470"/>
        <v/>
      </c>
      <c r="CC255" s="44" t="str">
        <f t="shared" si="471"/>
        <v/>
      </c>
      <c r="CD255" s="44" t="str">
        <f t="shared" si="472"/>
        <v/>
      </c>
      <c r="CE255" s="44" t="str">
        <f t="shared" si="473"/>
        <v/>
      </c>
      <c r="CF255" s="44" t="str">
        <f t="shared" si="474"/>
        <v/>
      </c>
      <c r="CG255" s="44" t="str">
        <f t="shared" si="475"/>
        <v/>
      </c>
      <c r="CH255" s="44" t="str">
        <f t="shared" si="476"/>
        <v/>
      </c>
      <c r="CI255" s="44" t="str">
        <f t="shared" si="477"/>
        <v/>
      </c>
      <c r="CJ255" s="44" t="str">
        <f t="shared" si="478"/>
        <v/>
      </c>
      <c r="CK255" s="44" t="str">
        <f t="shared" si="479"/>
        <v/>
      </c>
      <c r="CL255" s="44" t="str">
        <f t="shared" si="480"/>
        <v/>
      </c>
      <c r="CM255" s="44" t="str">
        <f t="shared" si="481"/>
        <v/>
      </c>
      <c r="CN255" s="44" t="str">
        <f t="shared" si="482"/>
        <v/>
      </c>
      <c r="CO255" s="44" t="str">
        <f t="shared" si="483"/>
        <v/>
      </c>
      <c r="CP255" s="44" t="str">
        <f t="shared" si="484"/>
        <v/>
      </c>
      <c r="CQ255" s="44" t="str">
        <f t="shared" si="485"/>
        <v/>
      </c>
      <c r="CR255" s="44" t="str">
        <f t="shared" si="486"/>
        <v/>
      </c>
      <c r="CS255" s="44" t="str">
        <f t="shared" si="487"/>
        <v/>
      </c>
      <c r="CT255" s="44" t="str">
        <f t="shared" si="488"/>
        <v/>
      </c>
      <c r="CU255" s="44" t="str">
        <f t="shared" si="489"/>
        <v/>
      </c>
      <c r="CV255" s="44" t="str">
        <f t="shared" si="490"/>
        <v/>
      </c>
      <c r="CW255" s="44" t="str">
        <f t="shared" si="491"/>
        <v/>
      </c>
      <c r="CX255" s="44" t="str">
        <f t="shared" si="492"/>
        <v/>
      </c>
      <c r="CY255" s="44"/>
      <c r="CZ255" s="44"/>
      <c r="DA255" s="45">
        <f t="shared" si="493"/>
        <v>0</v>
      </c>
      <c r="DB255" s="45">
        <f t="shared" si="494"/>
        <v>0</v>
      </c>
      <c r="DC255" s="45">
        <f t="shared" si="495"/>
        <v>0</v>
      </c>
      <c r="DD255" s="45">
        <f t="shared" si="496"/>
        <v>0</v>
      </c>
      <c r="DE255" s="45">
        <f t="shared" si="497"/>
        <v>0</v>
      </c>
      <c r="DF255" s="45">
        <f t="shared" si="498"/>
        <v>0</v>
      </c>
      <c r="DG255" s="45">
        <f t="shared" si="499"/>
        <v>0</v>
      </c>
      <c r="DH255" s="45">
        <f t="shared" si="500"/>
        <v>0</v>
      </c>
      <c r="DI255" s="45">
        <f t="shared" si="501"/>
        <v>0</v>
      </c>
      <c r="DJ255" s="45">
        <f t="shared" si="502"/>
        <v>0</v>
      </c>
      <c r="DK255" s="45">
        <f t="shared" si="503"/>
        <v>0</v>
      </c>
      <c r="DL255" s="45">
        <f t="shared" si="504"/>
        <v>0</v>
      </c>
      <c r="DM255" s="45">
        <f t="shared" si="505"/>
        <v>0</v>
      </c>
      <c r="DN255" s="45">
        <f t="shared" si="506"/>
        <v>0</v>
      </c>
      <c r="DO255" s="45">
        <f t="shared" si="507"/>
        <v>0</v>
      </c>
      <c r="DP255" s="45">
        <f t="shared" si="508"/>
        <v>0</v>
      </c>
      <c r="DQ255" s="45">
        <f t="shared" si="509"/>
        <v>0</v>
      </c>
      <c r="DR255" s="45">
        <f t="shared" si="510"/>
        <v>0</v>
      </c>
      <c r="DS255" s="45">
        <f t="shared" si="511"/>
        <v>0</v>
      </c>
      <c r="DT255" s="45">
        <f t="shared" si="512"/>
        <v>0</v>
      </c>
      <c r="DU255" s="45">
        <f t="shared" si="513"/>
        <v>0</v>
      </c>
      <c r="DV255" s="45">
        <f t="shared" si="514"/>
        <v>0</v>
      </c>
      <c r="DW255" s="45">
        <f t="shared" si="517"/>
        <v>0</v>
      </c>
      <c r="DX255" s="45">
        <f t="shared" si="517"/>
        <v>0</v>
      </c>
    </row>
    <row r="256" spans="1:128" s="9" customFormat="1" x14ac:dyDescent="0.25">
      <c r="A256" s="476"/>
      <c r="B256" s="66" t="s">
        <v>119</v>
      </c>
      <c r="C256" s="208">
        <f t="shared" si="518"/>
        <v>0</v>
      </c>
      <c r="D256" s="191">
        <f t="shared" si="518"/>
        <v>0</v>
      </c>
      <c r="E256" s="37"/>
      <c r="F256" s="42"/>
      <c r="G256" s="37"/>
      <c r="H256" s="42"/>
      <c r="I256" s="37"/>
      <c r="J256" s="42"/>
      <c r="K256" s="37"/>
      <c r="L256" s="42"/>
      <c r="M256" s="37"/>
      <c r="N256" s="42"/>
      <c r="O256" s="37"/>
      <c r="P256" s="42"/>
      <c r="Q256" s="39"/>
      <c r="R256" s="42"/>
      <c r="S256" s="39"/>
      <c r="T256" s="42"/>
      <c r="U256" s="39"/>
      <c r="V256" s="42"/>
      <c r="W256" s="37"/>
      <c r="X256" s="42"/>
      <c r="Y256" s="37"/>
      <c r="Z256" s="42"/>
      <c r="AA256" s="37"/>
      <c r="AB256" s="42"/>
      <c r="AC256" s="39"/>
      <c r="AD256" s="42"/>
      <c r="AE256" s="37"/>
      <c r="AF256" s="42"/>
      <c r="AG256" s="37"/>
      <c r="AH256" s="42"/>
      <c r="AI256" s="37"/>
      <c r="AJ256" s="40"/>
      <c r="AK256" s="107"/>
      <c r="AL256" s="42"/>
      <c r="AM256" s="37"/>
      <c r="AN256" s="42"/>
      <c r="AO256" s="37"/>
      <c r="AP256" s="42"/>
      <c r="AQ256" s="37"/>
      <c r="AR256" s="42"/>
      <c r="AS256" s="39"/>
      <c r="AT256" s="108"/>
      <c r="AU256" s="39"/>
      <c r="AV256" s="108"/>
      <c r="AW256" s="37"/>
      <c r="AX256" s="42"/>
      <c r="AY256" s="43" t="str">
        <f t="shared" si="468"/>
        <v/>
      </c>
      <c r="BV256" s="10"/>
      <c r="BW256" s="10"/>
      <c r="BX256" s="11"/>
      <c r="BY256" s="11"/>
      <c r="BZ256" s="11"/>
      <c r="CA256" s="44" t="str">
        <f t="shared" si="469"/>
        <v/>
      </c>
      <c r="CB256" s="44" t="str">
        <f t="shared" si="470"/>
        <v/>
      </c>
      <c r="CC256" s="44" t="str">
        <f t="shared" si="471"/>
        <v/>
      </c>
      <c r="CD256" s="44" t="str">
        <f t="shared" si="472"/>
        <v/>
      </c>
      <c r="CE256" s="44" t="str">
        <f t="shared" si="473"/>
        <v/>
      </c>
      <c r="CF256" s="44" t="str">
        <f t="shared" si="474"/>
        <v/>
      </c>
      <c r="CG256" s="44" t="str">
        <f t="shared" si="475"/>
        <v/>
      </c>
      <c r="CH256" s="44" t="str">
        <f t="shared" si="476"/>
        <v/>
      </c>
      <c r="CI256" s="44" t="str">
        <f t="shared" si="477"/>
        <v/>
      </c>
      <c r="CJ256" s="44" t="str">
        <f t="shared" si="478"/>
        <v/>
      </c>
      <c r="CK256" s="44" t="str">
        <f t="shared" si="479"/>
        <v/>
      </c>
      <c r="CL256" s="44" t="str">
        <f t="shared" si="480"/>
        <v/>
      </c>
      <c r="CM256" s="44" t="str">
        <f t="shared" si="481"/>
        <v/>
      </c>
      <c r="CN256" s="44" t="str">
        <f t="shared" si="482"/>
        <v/>
      </c>
      <c r="CO256" s="44" t="str">
        <f t="shared" si="483"/>
        <v/>
      </c>
      <c r="CP256" s="44" t="str">
        <f t="shared" si="484"/>
        <v/>
      </c>
      <c r="CQ256" s="44" t="str">
        <f t="shared" si="485"/>
        <v/>
      </c>
      <c r="CR256" s="44" t="str">
        <f t="shared" si="486"/>
        <v/>
      </c>
      <c r="CS256" s="44" t="str">
        <f t="shared" si="487"/>
        <v/>
      </c>
      <c r="CT256" s="44" t="str">
        <f t="shared" si="488"/>
        <v/>
      </c>
      <c r="CU256" s="44" t="str">
        <f t="shared" si="489"/>
        <v/>
      </c>
      <c r="CV256" s="44" t="str">
        <f t="shared" si="490"/>
        <v/>
      </c>
      <c r="CW256" s="44" t="str">
        <f t="shared" si="491"/>
        <v/>
      </c>
      <c r="CX256" s="44" t="str">
        <f t="shared" si="492"/>
        <v/>
      </c>
      <c r="CY256" s="44"/>
      <c r="CZ256" s="44"/>
      <c r="DA256" s="45">
        <f t="shared" si="493"/>
        <v>0</v>
      </c>
      <c r="DB256" s="45">
        <f t="shared" si="494"/>
        <v>0</v>
      </c>
      <c r="DC256" s="45">
        <f t="shared" si="495"/>
        <v>0</v>
      </c>
      <c r="DD256" s="45">
        <f t="shared" si="496"/>
        <v>0</v>
      </c>
      <c r="DE256" s="45">
        <f t="shared" si="497"/>
        <v>0</v>
      </c>
      <c r="DF256" s="45">
        <f t="shared" si="498"/>
        <v>0</v>
      </c>
      <c r="DG256" s="45">
        <f t="shared" si="499"/>
        <v>0</v>
      </c>
      <c r="DH256" s="45">
        <f t="shared" si="500"/>
        <v>0</v>
      </c>
      <c r="DI256" s="45">
        <f t="shared" si="501"/>
        <v>0</v>
      </c>
      <c r="DJ256" s="45">
        <f t="shared" si="502"/>
        <v>0</v>
      </c>
      <c r="DK256" s="45">
        <f t="shared" si="503"/>
        <v>0</v>
      </c>
      <c r="DL256" s="45">
        <f t="shared" si="504"/>
        <v>0</v>
      </c>
      <c r="DM256" s="45">
        <f t="shared" si="505"/>
        <v>0</v>
      </c>
      <c r="DN256" s="45">
        <f t="shared" si="506"/>
        <v>0</v>
      </c>
      <c r="DO256" s="45">
        <f t="shared" si="507"/>
        <v>0</v>
      </c>
      <c r="DP256" s="45">
        <f t="shared" si="508"/>
        <v>0</v>
      </c>
      <c r="DQ256" s="45">
        <f t="shared" si="509"/>
        <v>0</v>
      </c>
      <c r="DR256" s="45">
        <f t="shared" si="510"/>
        <v>0</v>
      </c>
      <c r="DS256" s="45">
        <f t="shared" si="511"/>
        <v>0</v>
      </c>
      <c r="DT256" s="45">
        <f t="shared" si="512"/>
        <v>0</v>
      </c>
      <c r="DU256" s="45">
        <f t="shared" si="513"/>
        <v>0</v>
      </c>
      <c r="DV256" s="45">
        <f t="shared" si="514"/>
        <v>0</v>
      </c>
      <c r="DW256" s="45">
        <f t="shared" si="517"/>
        <v>0</v>
      </c>
      <c r="DX256" s="45">
        <f t="shared" si="517"/>
        <v>0</v>
      </c>
    </row>
    <row r="257" spans="1:128" s="9" customFormat="1" x14ac:dyDescent="0.25">
      <c r="A257" s="476"/>
      <c r="B257" s="66" t="s">
        <v>120</v>
      </c>
      <c r="C257" s="208">
        <f t="shared" si="518"/>
        <v>0</v>
      </c>
      <c r="D257" s="191">
        <f t="shared" si="518"/>
        <v>0</v>
      </c>
      <c r="E257" s="37"/>
      <c r="F257" s="42"/>
      <c r="G257" s="37"/>
      <c r="H257" s="42"/>
      <c r="I257" s="37"/>
      <c r="J257" s="42"/>
      <c r="K257" s="37"/>
      <c r="L257" s="42"/>
      <c r="M257" s="37"/>
      <c r="N257" s="42"/>
      <c r="O257" s="37"/>
      <c r="P257" s="42"/>
      <c r="Q257" s="39"/>
      <c r="R257" s="42"/>
      <c r="S257" s="39"/>
      <c r="T257" s="42"/>
      <c r="U257" s="39"/>
      <c r="V257" s="42"/>
      <c r="W257" s="37"/>
      <c r="X257" s="42"/>
      <c r="Y257" s="37"/>
      <c r="Z257" s="42"/>
      <c r="AA257" s="37"/>
      <c r="AB257" s="42"/>
      <c r="AC257" s="39"/>
      <c r="AD257" s="42"/>
      <c r="AE257" s="37"/>
      <c r="AF257" s="42"/>
      <c r="AG257" s="37"/>
      <c r="AH257" s="42"/>
      <c r="AI257" s="37"/>
      <c r="AJ257" s="40"/>
      <c r="AK257" s="107"/>
      <c r="AL257" s="42"/>
      <c r="AM257" s="37"/>
      <c r="AN257" s="42"/>
      <c r="AO257" s="37"/>
      <c r="AP257" s="42"/>
      <c r="AQ257" s="37"/>
      <c r="AR257" s="42"/>
      <c r="AS257" s="39"/>
      <c r="AT257" s="108"/>
      <c r="AU257" s="39"/>
      <c r="AV257" s="108"/>
      <c r="AW257" s="37"/>
      <c r="AX257" s="42"/>
      <c r="AY257" s="43" t="str">
        <f t="shared" si="468"/>
        <v/>
      </c>
      <c r="BV257" s="10"/>
      <c r="BW257" s="10"/>
      <c r="BX257" s="11"/>
      <c r="BY257" s="11"/>
      <c r="BZ257" s="11"/>
      <c r="CA257" s="44" t="str">
        <f t="shared" si="469"/>
        <v/>
      </c>
      <c r="CB257" s="44" t="str">
        <f t="shared" si="470"/>
        <v/>
      </c>
      <c r="CC257" s="44" t="str">
        <f t="shared" si="471"/>
        <v/>
      </c>
      <c r="CD257" s="44" t="str">
        <f t="shared" si="472"/>
        <v/>
      </c>
      <c r="CE257" s="44" t="str">
        <f t="shared" si="473"/>
        <v/>
      </c>
      <c r="CF257" s="44" t="str">
        <f t="shared" si="474"/>
        <v/>
      </c>
      <c r="CG257" s="44" t="str">
        <f t="shared" si="475"/>
        <v/>
      </c>
      <c r="CH257" s="44" t="str">
        <f t="shared" si="476"/>
        <v/>
      </c>
      <c r="CI257" s="44" t="str">
        <f t="shared" si="477"/>
        <v/>
      </c>
      <c r="CJ257" s="44" t="str">
        <f t="shared" si="478"/>
        <v/>
      </c>
      <c r="CK257" s="44" t="str">
        <f t="shared" si="479"/>
        <v/>
      </c>
      <c r="CL257" s="44" t="str">
        <f t="shared" si="480"/>
        <v/>
      </c>
      <c r="CM257" s="44" t="str">
        <f t="shared" si="481"/>
        <v/>
      </c>
      <c r="CN257" s="44" t="str">
        <f t="shared" si="482"/>
        <v/>
      </c>
      <c r="CO257" s="44" t="str">
        <f t="shared" si="483"/>
        <v/>
      </c>
      <c r="CP257" s="44" t="str">
        <f t="shared" si="484"/>
        <v/>
      </c>
      <c r="CQ257" s="44" t="str">
        <f t="shared" si="485"/>
        <v/>
      </c>
      <c r="CR257" s="44" t="str">
        <f t="shared" si="486"/>
        <v/>
      </c>
      <c r="CS257" s="44" t="str">
        <f t="shared" si="487"/>
        <v/>
      </c>
      <c r="CT257" s="44" t="str">
        <f t="shared" si="488"/>
        <v/>
      </c>
      <c r="CU257" s="44" t="str">
        <f t="shared" si="489"/>
        <v/>
      </c>
      <c r="CV257" s="44" t="str">
        <f t="shared" si="490"/>
        <v/>
      </c>
      <c r="CW257" s="44" t="str">
        <f t="shared" si="491"/>
        <v/>
      </c>
      <c r="CX257" s="44" t="str">
        <f t="shared" si="492"/>
        <v/>
      </c>
      <c r="CY257" s="44"/>
      <c r="CZ257" s="44"/>
      <c r="DA257" s="45">
        <f t="shared" si="493"/>
        <v>0</v>
      </c>
      <c r="DB257" s="45">
        <f t="shared" si="494"/>
        <v>0</v>
      </c>
      <c r="DC257" s="45">
        <f t="shared" si="495"/>
        <v>0</v>
      </c>
      <c r="DD257" s="45">
        <f t="shared" si="496"/>
        <v>0</v>
      </c>
      <c r="DE257" s="45">
        <f t="shared" si="497"/>
        <v>0</v>
      </c>
      <c r="DF257" s="45">
        <f t="shared" si="498"/>
        <v>0</v>
      </c>
      <c r="DG257" s="45">
        <f t="shared" si="499"/>
        <v>0</v>
      </c>
      <c r="DH257" s="45">
        <f t="shared" si="500"/>
        <v>0</v>
      </c>
      <c r="DI257" s="45">
        <f t="shared" si="501"/>
        <v>0</v>
      </c>
      <c r="DJ257" s="45">
        <f t="shared" si="502"/>
        <v>0</v>
      </c>
      <c r="DK257" s="45">
        <f t="shared" si="503"/>
        <v>0</v>
      </c>
      <c r="DL257" s="45">
        <f t="shared" si="504"/>
        <v>0</v>
      </c>
      <c r="DM257" s="45">
        <f t="shared" si="505"/>
        <v>0</v>
      </c>
      <c r="DN257" s="45">
        <f t="shared" si="506"/>
        <v>0</v>
      </c>
      <c r="DO257" s="45">
        <f t="shared" si="507"/>
        <v>0</v>
      </c>
      <c r="DP257" s="45">
        <f t="shared" si="508"/>
        <v>0</v>
      </c>
      <c r="DQ257" s="45">
        <f t="shared" si="509"/>
        <v>0</v>
      </c>
      <c r="DR257" s="45">
        <f t="shared" si="510"/>
        <v>0</v>
      </c>
      <c r="DS257" s="45">
        <f t="shared" si="511"/>
        <v>0</v>
      </c>
      <c r="DT257" s="45">
        <f t="shared" si="512"/>
        <v>0</v>
      </c>
      <c r="DU257" s="45">
        <f t="shared" si="513"/>
        <v>0</v>
      </c>
      <c r="DV257" s="45">
        <f t="shared" si="514"/>
        <v>0</v>
      </c>
      <c r="DW257" s="45">
        <f t="shared" si="517"/>
        <v>0</v>
      </c>
      <c r="DX257" s="45">
        <f t="shared" si="517"/>
        <v>0</v>
      </c>
    </row>
    <row r="258" spans="1:128" s="9" customFormat="1" x14ac:dyDescent="0.25">
      <c r="A258" s="477"/>
      <c r="B258" s="209" t="s">
        <v>121</v>
      </c>
      <c r="C258" s="210">
        <f t="shared" si="518"/>
        <v>0</v>
      </c>
      <c r="D258" s="211">
        <f t="shared" si="518"/>
        <v>0</v>
      </c>
      <c r="E258" s="58"/>
      <c r="F258" s="61"/>
      <c r="G258" s="58"/>
      <c r="H258" s="61"/>
      <c r="I258" s="58"/>
      <c r="J258" s="61"/>
      <c r="K258" s="58"/>
      <c r="L258" s="61"/>
      <c r="M258" s="58"/>
      <c r="N258" s="61"/>
      <c r="O258" s="58"/>
      <c r="P258" s="61"/>
      <c r="Q258" s="60"/>
      <c r="R258" s="61"/>
      <c r="S258" s="60"/>
      <c r="T258" s="61"/>
      <c r="U258" s="60"/>
      <c r="V258" s="61"/>
      <c r="W258" s="58"/>
      <c r="X258" s="61"/>
      <c r="Y258" s="58"/>
      <c r="Z258" s="61"/>
      <c r="AA258" s="58"/>
      <c r="AB258" s="61"/>
      <c r="AC258" s="60"/>
      <c r="AD258" s="61"/>
      <c r="AE258" s="58"/>
      <c r="AF258" s="61"/>
      <c r="AG258" s="58"/>
      <c r="AH258" s="61"/>
      <c r="AI258" s="58"/>
      <c r="AJ258" s="62"/>
      <c r="AK258" s="124"/>
      <c r="AL258" s="61"/>
      <c r="AM258" s="58"/>
      <c r="AN258" s="61"/>
      <c r="AO258" s="58"/>
      <c r="AP258" s="61"/>
      <c r="AQ258" s="58"/>
      <c r="AR258" s="61"/>
      <c r="AS258" s="60"/>
      <c r="AT258" s="141"/>
      <c r="AU258" s="60"/>
      <c r="AV258" s="141"/>
      <c r="AW258" s="58"/>
      <c r="AX258" s="61"/>
      <c r="AY258" s="43" t="str">
        <f t="shared" si="468"/>
        <v/>
      </c>
      <c r="BV258" s="10"/>
      <c r="BW258" s="10"/>
      <c r="BX258" s="11"/>
      <c r="BY258" s="11"/>
      <c r="BZ258" s="11"/>
      <c r="CA258" s="44" t="str">
        <f t="shared" si="469"/>
        <v/>
      </c>
      <c r="CB258" s="44" t="str">
        <f t="shared" si="470"/>
        <v/>
      </c>
      <c r="CC258" s="44" t="str">
        <f t="shared" si="471"/>
        <v/>
      </c>
      <c r="CD258" s="44" t="str">
        <f t="shared" si="472"/>
        <v/>
      </c>
      <c r="CE258" s="44" t="str">
        <f t="shared" si="473"/>
        <v/>
      </c>
      <c r="CF258" s="44" t="str">
        <f t="shared" si="474"/>
        <v/>
      </c>
      <c r="CG258" s="44" t="str">
        <f t="shared" si="475"/>
        <v/>
      </c>
      <c r="CH258" s="44" t="str">
        <f t="shared" si="476"/>
        <v/>
      </c>
      <c r="CI258" s="44" t="str">
        <f t="shared" si="477"/>
        <v/>
      </c>
      <c r="CJ258" s="44" t="str">
        <f t="shared" si="478"/>
        <v/>
      </c>
      <c r="CK258" s="44" t="str">
        <f t="shared" si="479"/>
        <v/>
      </c>
      <c r="CL258" s="44" t="str">
        <f t="shared" si="480"/>
        <v/>
      </c>
      <c r="CM258" s="44" t="str">
        <f t="shared" si="481"/>
        <v/>
      </c>
      <c r="CN258" s="44" t="str">
        <f t="shared" si="482"/>
        <v/>
      </c>
      <c r="CO258" s="44" t="str">
        <f t="shared" si="483"/>
        <v/>
      </c>
      <c r="CP258" s="44" t="str">
        <f t="shared" si="484"/>
        <v/>
      </c>
      <c r="CQ258" s="44" t="str">
        <f t="shared" si="485"/>
        <v/>
      </c>
      <c r="CR258" s="44" t="str">
        <f t="shared" si="486"/>
        <v/>
      </c>
      <c r="CS258" s="44" t="str">
        <f t="shared" si="487"/>
        <v/>
      </c>
      <c r="CT258" s="44" t="str">
        <f t="shared" si="488"/>
        <v/>
      </c>
      <c r="CU258" s="44" t="str">
        <f t="shared" si="489"/>
        <v/>
      </c>
      <c r="CV258" s="44" t="str">
        <f t="shared" si="490"/>
        <v/>
      </c>
      <c r="CW258" s="44" t="str">
        <f t="shared" si="491"/>
        <v/>
      </c>
      <c r="CX258" s="44" t="str">
        <f t="shared" si="492"/>
        <v/>
      </c>
      <c r="CY258" s="44"/>
      <c r="CZ258" s="44"/>
      <c r="DA258" s="45">
        <f t="shared" si="493"/>
        <v>0</v>
      </c>
      <c r="DB258" s="45">
        <f t="shared" si="494"/>
        <v>0</v>
      </c>
      <c r="DC258" s="45">
        <f t="shared" si="495"/>
        <v>0</v>
      </c>
      <c r="DD258" s="45">
        <f t="shared" si="496"/>
        <v>0</v>
      </c>
      <c r="DE258" s="45">
        <f t="shared" si="497"/>
        <v>0</v>
      </c>
      <c r="DF258" s="45">
        <f t="shared" si="498"/>
        <v>0</v>
      </c>
      <c r="DG258" s="45">
        <f t="shared" si="499"/>
        <v>0</v>
      </c>
      <c r="DH258" s="45">
        <f t="shared" si="500"/>
        <v>0</v>
      </c>
      <c r="DI258" s="45">
        <f t="shared" si="501"/>
        <v>0</v>
      </c>
      <c r="DJ258" s="45">
        <f t="shared" si="502"/>
        <v>0</v>
      </c>
      <c r="DK258" s="45">
        <f t="shared" si="503"/>
        <v>0</v>
      </c>
      <c r="DL258" s="45">
        <f t="shared" si="504"/>
        <v>0</v>
      </c>
      <c r="DM258" s="45">
        <f t="shared" si="505"/>
        <v>0</v>
      </c>
      <c r="DN258" s="45">
        <f t="shared" si="506"/>
        <v>0</v>
      </c>
      <c r="DO258" s="45">
        <f t="shared" si="507"/>
        <v>0</v>
      </c>
      <c r="DP258" s="45">
        <f t="shared" si="508"/>
        <v>0</v>
      </c>
      <c r="DQ258" s="45">
        <f t="shared" si="509"/>
        <v>0</v>
      </c>
      <c r="DR258" s="45">
        <f t="shared" si="510"/>
        <v>0</v>
      </c>
      <c r="DS258" s="45">
        <f t="shared" si="511"/>
        <v>0</v>
      </c>
      <c r="DT258" s="45">
        <f t="shared" si="512"/>
        <v>0</v>
      </c>
      <c r="DU258" s="45">
        <f t="shared" si="513"/>
        <v>0</v>
      </c>
      <c r="DV258" s="45">
        <f t="shared" si="514"/>
        <v>0</v>
      </c>
      <c r="DW258" s="45">
        <f t="shared" si="517"/>
        <v>0</v>
      </c>
      <c r="DX258" s="45">
        <f t="shared" si="517"/>
        <v>0</v>
      </c>
    </row>
    <row r="259" spans="1:128" s="9" customFormat="1" x14ac:dyDescent="0.25">
      <c r="A259" s="160" t="s">
        <v>122</v>
      </c>
      <c r="BV259" s="10"/>
      <c r="BW259" s="10"/>
      <c r="BX259" s="11"/>
      <c r="BY259" s="11"/>
      <c r="BZ259" s="11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</row>
    <row r="260" spans="1:128" s="9" customFormat="1" ht="15" customHeight="1" x14ac:dyDescent="0.25">
      <c r="A260" s="564" t="s">
        <v>123</v>
      </c>
      <c r="B260" s="564" t="s">
        <v>5</v>
      </c>
      <c r="C260" s="566" t="s">
        <v>124</v>
      </c>
      <c r="D260" s="566"/>
      <c r="E260" s="566"/>
      <c r="F260" s="566"/>
      <c r="G260" s="566"/>
      <c r="H260" s="566"/>
      <c r="I260" s="566"/>
      <c r="J260" s="566"/>
      <c r="K260" s="566"/>
      <c r="L260" s="567"/>
      <c r="M260" s="568" t="s">
        <v>9</v>
      </c>
      <c r="N260" s="564" t="s">
        <v>10</v>
      </c>
      <c r="BV260" s="10"/>
      <c r="BW260" s="10"/>
      <c r="BX260" s="11"/>
      <c r="BY260" s="11"/>
      <c r="BZ260" s="11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</row>
    <row r="261" spans="1:128" s="9" customFormat="1" ht="25.5" x14ac:dyDescent="0.25">
      <c r="A261" s="565"/>
      <c r="B261" s="565"/>
      <c r="C261" s="212" t="s">
        <v>82</v>
      </c>
      <c r="D261" s="213" t="s">
        <v>83</v>
      </c>
      <c r="E261" s="213" t="s">
        <v>84</v>
      </c>
      <c r="F261" s="213" t="s">
        <v>19</v>
      </c>
      <c r="G261" s="213" t="s">
        <v>20</v>
      </c>
      <c r="H261" s="213" t="s">
        <v>21</v>
      </c>
      <c r="I261" s="213" t="s">
        <v>22</v>
      </c>
      <c r="J261" s="213" t="s">
        <v>23</v>
      </c>
      <c r="K261" s="213" t="s">
        <v>24</v>
      </c>
      <c r="L261" s="419" t="s">
        <v>125</v>
      </c>
      <c r="M261" s="569"/>
      <c r="N261" s="565"/>
      <c r="BV261" s="10"/>
      <c r="BW261" s="10"/>
      <c r="BX261" s="11"/>
      <c r="BY261" s="11"/>
      <c r="BZ261" s="11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</row>
    <row r="262" spans="1:128" s="9" customFormat="1" x14ac:dyDescent="0.25">
      <c r="A262" s="215" t="s">
        <v>126</v>
      </c>
      <c r="B262" s="216">
        <f>SUM(C262:L262)</f>
        <v>0</v>
      </c>
      <c r="C262" s="84"/>
      <c r="D262" s="85"/>
      <c r="E262" s="85"/>
      <c r="F262" s="85"/>
      <c r="G262" s="85"/>
      <c r="H262" s="85"/>
      <c r="I262" s="85"/>
      <c r="J262" s="85"/>
      <c r="K262" s="85"/>
      <c r="L262" s="106"/>
      <c r="M262" s="108"/>
      <c r="N262" s="217"/>
      <c r="O262" s="43" t="str">
        <f>$CA262&amp;$CB262&amp;$CC262&amp;$CD262&amp;$CE262&amp;$CF262&amp;$CG262&amp;$CH262&amp;$CI262&amp;$CJ262&amp;$CK262&amp;$CL262&amp;$CM262&amp;$CN262&amp;$CO262&amp;$CP262&amp;$CQ262&amp;$CR262&amp;$CS262&amp;$CT262&amp;$CU262&amp;$CV262&amp;$CW262&amp;$CX262&amp;$CY262&amp;$CZ262</f>
        <v/>
      </c>
      <c r="BV262" s="10"/>
      <c r="BW262" s="10"/>
      <c r="BX262" s="11"/>
      <c r="BY262" s="11"/>
      <c r="BZ262" s="11"/>
      <c r="CA262" s="44" t="str">
        <f>IF(AND($B262&lt;&gt;0,M262=""),"* No olvide ingresar la columna Pueblos Originarios (Digite CERO si no tiene). ",IF(M262&gt;$B262,"* El Número de Screenings de Pueblos Originarios no puede superar el Total. ",""))</f>
        <v/>
      </c>
      <c r="CB262" s="44" t="str">
        <f>IF(AND($B262&lt;&gt;0,N262=""),"* No olvide ingresar la columna Migrantes (Digite CERO si no tiene). ",IF(N262&gt;$B262,"* El Número de Screenings de Población Migrante no puede superar el Total. ",""))</f>
        <v/>
      </c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45">
        <f t="shared" ref="DA262:DB266" si="519">IF(AND($B262&lt;&gt;0,M262=""),1,IF(M262&gt;$B262,1,0))</f>
        <v>0</v>
      </c>
      <c r="DB262" s="45">
        <f t="shared" si="519"/>
        <v>0</v>
      </c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</row>
    <row r="263" spans="1:128" s="9" customFormat="1" x14ac:dyDescent="0.25">
      <c r="A263" s="218" t="s">
        <v>127</v>
      </c>
      <c r="B263" s="219">
        <f>SUM(C263:L263)</f>
        <v>0</v>
      </c>
      <c r="C263" s="39"/>
      <c r="D263" s="38"/>
      <c r="E263" s="38"/>
      <c r="F263" s="38"/>
      <c r="G263" s="38"/>
      <c r="H263" s="38"/>
      <c r="I263" s="38"/>
      <c r="J263" s="38"/>
      <c r="K263" s="38"/>
      <c r="L263" s="109"/>
      <c r="M263" s="108"/>
      <c r="N263" s="169"/>
      <c r="O263" s="43" t="str">
        <f>$CA263&amp;$CB263&amp;$CC263&amp;$CD263&amp;$CE263&amp;$CF263&amp;$CG263&amp;$CH263&amp;$CI263&amp;$CJ263&amp;$CK263&amp;$CL263&amp;$CM263&amp;$CN263&amp;$CO263&amp;$CP263&amp;$CQ263&amp;$CR263&amp;$CS263&amp;$CT263&amp;$CU263&amp;$CV263&amp;$CW263&amp;$CX263&amp;$CY263&amp;$CZ263</f>
        <v/>
      </c>
      <c r="BV263" s="10"/>
      <c r="BW263" s="10"/>
      <c r="BX263" s="11"/>
      <c r="BY263" s="11"/>
      <c r="BZ263" s="11"/>
      <c r="CA263" s="44" t="str">
        <f>IF(AND($B263&lt;&gt;0,M263=""),"* No olvide ingresar la columna Pueblos Originarios (Digite CERO si no tiene). ",IF(M263&gt;$B263,"* El Número de Screenings de Pueblos Originarios no puede superar el Total. ",""))</f>
        <v/>
      </c>
      <c r="CB263" s="44" t="str">
        <f>IF(AND($B263&lt;&gt;0,N263=""),"* No olvide ingresar la columna Migrantes (Digite CERO si no tiene). ",IF(N263&gt;$B263,"* El Número de Screenings de Población Migrante no puede superar el Total. ",""))</f>
        <v/>
      </c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45">
        <f t="shared" si="519"/>
        <v>0</v>
      </c>
      <c r="DB263" s="45">
        <f t="shared" si="519"/>
        <v>0</v>
      </c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</row>
    <row r="264" spans="1:128" s="9" customFormat="1" x14ac:dyDescent="0.25">
      <c r="A264" s="218" t="s">
        <v>128</v>
      </c>
      <c r="B264" s="220">
        <f>SUM(C264:L264)</f>
        <v>0</v>
      </c>
      <c r="C264" s="39"/>
      <c r="D264" s="38"/>
      <c r="E264" s="38"/>
      <c r="F264" s="38"/>
      <c r="G264" s="38"/>
      <c r="H264" s="38"/>
      <c r="I264" s="38"/>
      <c r="J264" s="38"/>
      <c r="K264" s="38"/>
      <c r="L264" s="109"/>
      <c r="M264" s="108"/>
      <c r="N264" s="169"/>
      <c r="O264" s="43" t="str">
        <f>$CA264&amp;$CB264&amp;$CC264&amp;$CD264&amp;$CE264&amp;$CF264&amp;$CG264&amp;$CH264&amp;$CI264&amp;$CJ264&amp;$CK264&amp;$CL264&amp;$CM264&amp;$CN264&amp;$CO264&amp;$CP264&amp;$CQ264&amp;$CR264&amp;$CS264&amp;$CT264&amp;$CU264&amp;$CV264&amp;$CW264&amp;$CX264&amp;$CY264&amp;$CZ264</f>
        <v/>
      </c>
      <c r="BV264" s="10"/>
      <c r="BW264" s="10"/>
      <c r="BX264" s="11"/>
      <c r="BY264" s="11"/>
      <c r="BZ264" s="11"/>
      <c r="CA264" s="44" t="str">
        <f>IF(AND($B264&lt;&gt;0,M264=""),"* No olvide ingresar la columna Pueblos Originarios (Digite CERO si no tiene). ",IF(M264&gt;$B264,"* El Número de Screenings de Pueblos Originarios no puede superar el Total. ",""))</f>
        <v/>
      </c>
      <c r="CB264" s="44" t="str">
        <f>IF(AND($B264&lt;&gt;0,N264=""),"* No olvide ingresar la columna Migrantes (Digite CERO si no tiene). ",IF(N264&gt;$B264,"* El Número de Screenings de Población Migrante no puede superar el Total. ",""))</f>
        <v/>
      </c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45">
        <f t="shared" si="519"/>
        <v>0</v>
      </c>
      <c r="DB264" s="45">
        <f t="shared" si="519"/>
        <v>0</v>
      </c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</row>
    <row r="265" spans="1:128" s="9" customFormat="1" ht="21" x14ac:dyDescent="0.25">
      <c r="A265" s="218" t="s">
        <v>129</v>
      </c>
      <c r="B265" s="220">
        <f>SUM(C265:L265)</f>
        <v>0</v>
      </c>
      <c r="C265" s="39"/>
      <c r="D265" s="38"/>
      <c r="E265" s="38"/>
      <c r="F265" s="38"/>
      <c r="G265" s="38"/>
      <c r="H265" s="38"/>
      <c r="I265" s="38"/>
      <c r="J265" s="38"/>
      <c r="K265" s="38"/>
      <c r="L265" s="109"/>
      <c r="M265" s="108"/>
      <c r="N265" s="169"/>
      <c r="O265" s="43" t="str">
        <f>$CA265&amp;$CB265&amp;$CC265&amp;$CD265&amp;$CE265&amp;$CF265&amp;$CG265&amp;$CH265&amp;$CI265&amp;$CJ265&amp;$CK265&amp;$CL265&amp;$CM265&amp;$CN265&amp;$CO265&amp;$CP265&amp;$CQ265&amp;$CR265&amp;$CS265&amp;$CT265&amp;$CU265&amp;$CV265&amp;$CW265&amp;$CX265&amp;$CY265&amp;$CZ265</f>
        <v/>
      </c>
      <c r="BV265" s="10"/>
      <c r="BW265" s="10"/>
      <c r="BX265" s="11"/>
      <c r="BY265" s="11"/>
      <c r="BZ265" s="11"/>
      <c r="CA265" s="44" t="str">
        <f>IF(AND($B265&lt;&gt;0,M265=""),"* No olvide ingresar la columna Pueblos Originarios (Digite CERO si no tiene). ",IF(M265&gt;$B265,"* El Número de Screenings de Pueblos Originarios no puede superar el Total. ",""))</f>
        <v/>
      </c>
      <c r="CB265" s="44" t="str">
        <f>IF(AND($B265&lt;&gt;0,N265=""),"* No olvide ingresar la columna Migrantes (Digite CERO si no tiene). ",IF(N265&gt;$B265,"* El Número de Screenings de Población Migrante no puede superar el Total. ",""))</f>
        <v/>
      </c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45">
        <f t="shared" si="519"/>
        <v>0</v>
      </c>
      <c r="DB265" s="45">
        <f t="shared" si="519"/>
        <v>0</v>
      </c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</row>
    <row r="266" spans="1:128" s="9" customFormat="1" x14ac:dyDescent="0.25">
      <c r="A266" s="221" t="s">
        <v>130</v>
      </c>
      <c r="B266" s="222">
        <f>SUM(C266:L266)</f>
        <v>0</v>
      </c>
      <c r="C266" s="60"/>
      <c r="D266" s="59"/>
      <c r="E266" s="59"/>
      <c r="F266" s="59"/>
      <c r="G266" s="59"/>
      <c r="H266" s="59"/>
      <c r="I266" s="59"/>
      <c r="J266" s="59"/>
      <c r="K266" s="59"/>
      <c r="L266" s="125"/>
      <c r="M266" s="141"/>
      <c r="N266" s="174"/>
      <c r="O266" s="43" t="str">
        <f>$CA266&amp;$CB266&amp;$CC266&amp;$CD266&amp;$CE266&amp;$CF266&amp;$CG266&amp;$CH266&amp;$CI266&amp;$CJ266&amp;$CK266&amp;$CL266&amp;$CM266&amp;$CN266&amp;$CO266&amp;$CP266&amp;$CQ266&amp;$CR266&amp;$CS266&amp;$CT266&amp;$CU266&amp;$CV266&amp;$CW266&amp;$CX266&amp;$CY266&amp;$CZ266</f>
        <v/>
      </c>
      <c r="BV266" s="10"/>
      <c r="BW266" s="10"/>
      <c r="BX266" s="11"/>
      <c r="BY266" s="11"/>
      <c r="BZ266" s="11"/>
      <c r="CA266" s="44" t="str">
        <f>IF(AND($B266&lt;&gt;0,M266=""),"* No olvide ingresar la columna Pueblos Originarios (Digite CERO si no tiene). ",IF(M266&gt;$B266,"* El Número de Screenings de Pueblos Originarios no puede superar el Total. ",""))</f>
        <v/>
      </c>
      <c r="CB266" s="44" t="str">
        <f>IF(AND($B266&lt;&gt;0,N266=""),"* No olvide ingresar la columna Migrantes (Digite CERO si no tiene). ",IF(N266&gt;$B266,"* El Número de Screenings de Población Migrante no puede superar el Total. ",""))</f>
        <v/>
      </c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45">
        <f t="shared" si="519"/>
        <v>0</v>
      </c>
      <c r="DB266" s="45">
        <f t="shared" si="519"/>
        <v>0</v>
      </c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</row>
    <row r="267" spans="1:128" s="9" customFormat="1" x14ac:dyDescent="0.25">
      <c r="A267" s="160" t="s">
        <v>131</v>
      </c>
      <c r="BV267" s="10"/>
      <c r="BW267" s="10"/>
      <c r="BX267" s="11"/>
      <c r="BY267" s="11"/>
      <c r="BZ267" s="11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</row>
    <row r="268" spans="1:128" s="9" customFormat="1" ht="15" customHeight="1" x14ac:dyDescent="0.25">
      <c r="A268" s="564" t="s">
        <v>132</v>
      </c>
      <c r="B268" s="564" t="s">
        <v>5</v>
      </c>
      <c r="C268" s="580" t="s">
        <v>133</v>
      </c>
      <c r="D268" s="581"/>
      <c r="E268" s="581"/>
      <c r="F268" s="581"/>
      <c r="G268" s="581"/>
      <c r="H268" s="581"/>
      <c r="I268" s="581"/>
      <c r="J268" s="581"/>
      <c r="K268" s="581"/>
      <c r="L268" s="581"/>
      <c r="M268" s="581"/>
      <c r="N268" s="581"/>
      <c r="O268" s="581"/>
      <c r="P268" s="581"/>
      <c r="Q268" s="581"/>
      <c r="R268" s="582"/>
      <c r="S268" s="583" t="s">
        <v>9</v>
      </c>
      <c r="T268" s="568" t="s">
        <v>10</v>
      </c>
      <c r="BV268" s="10"/>
      <c r="BW268" s="10"/>
      <c r="BX268" s="11"/>
      <c r="BY268" s="11"/>
      <c r="BZ268" s="11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</row>
    <row r="269" spans="1:128" s="9" customFormat="1" x14ac:dyDescent="0.25">
      <c r="A269" s="565"/>
      <c r="B269" s="565"/>
      <c r="C269" s="212" t="s">
        <v>134</v>
      </c>
      <c r="D269" s="213" t="s">
        <v>135</v>
      </c>
      <c r="E269" s="213" t="s">
        <v>136</v>
      </c>
      <c r="F269" s="213" t="s">
        <v>137</v>
      </c>
      <c r="G269" s="213" t="s">
        <v>138</v>
      </c>
      <c r="H269" s="213" t="s">
        <v>139</v>
      </c>
      <c r="I269" s="213" t="s">
        <v>140</v>
      </c>
      <c r="J269" s="213" t="s">
        <v>141</v>
      </c>
      <c r="K269" s="213" t="s">
        <v>142</v>
      </c>
      <c r="L269" s="213" t="s">
        <v>143</v>
      </c>
      <c r="M269" s="213" t="s">
        <v>144</v>
      </c>
      <c r="N269" s="213" t="s">
        <v>145</v>
      </c>
      <c r="O269" s="213" t="s">
        <v>146</v>
      </c>
      <c r="P269" s="223" t="s">
        <v>147</v>
      </c>
      <c r="Q269" s="223" t="s">
        <v>148</v>
      </c>
      <c r="R269" s="224" t="s">
        <v>149</v>
      </c>
      <c r="S269" s="584"/>
      <c r="T269" s="569"/>
      <c r="BV269" s="10"/>
      <c r="BW269" s="10"/>
      <c r="BX269" s="11"/>
      <c r="BY269" s="11"/>
      <c r="BZ269" s="11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</row>
    <row r="270" spans="1:128" s="9" customFormat="1" ht="21" x14ac:dyDescent="0.25">
      <c r="A270" s="215" t="s">
        <v>150</v>
      </c>
      <c r="B270" s="216">
        <f>SUM(C270:R270)</f>
        <v>0</v>
      </c>
      <c r="C270" s="79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131"/>
      <c r="S270" s="225"/>
      <c r="T270" s="81"/>
      <c r="U270" s="43" t="str">
        <f>$CA270&amp;$CB270&amp;$CC270&amp;$CD270&amp;$CE270&amp;$CF270&amp;$CG270&amp;$CH270&amp;$CI270&amp;$CJ270&amp;$CK270&amp;$CL270&amp;$CM270&amp;$CN270&amp;$CO270&amp;$CP270&amp;$CQ270&amp;$CR270&amp;$CS270&amp;$CT270&amp;$CU270&amp;$CV270&amp;$CW270&amp;$CX270&amp;$CY270&amp;$CZ270</f>
        <v/>
      </c>
      <c r="BV270" s="10"/>
      <c r="BW270" s="10"/>
      <c r="BX270" s="11"/>
      <c r="BY270" s="11"/>
      <c r="BZ270" s="11"/>
      <c r="CA270" s="44" t="str">
        <f>IF(AND($B270&lt;&gt;0,S270=""),"* No olvide ingresar la columna Pueblos Originarios (Digite CERO si no tiene). ",IF(S270&gt;$B270,"* El Número de Hijos de Pueblos Originarios no puede superar el Total. ",""))</f>
        <v/>
      </c>
      <c r="CB270" s="44" t="str">
        <f>IF(AND($B270&lt;&gt;0,T270=""),"* No olvide ingresar la columna Migrantes (Digite CERO si no tiene). ",IF(T270&gt;$B270,"* El Número de Hijos de Migrantes no puede superar el Total. ",""))</f>
        <v/>
      </c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45">
        <f t="shared" ref="DA270:DB274" si="520">IF(AND($B270&lt;&gt;0,S270=""),1,IF(S270&gt;$B270,1,0))</f>
        <v>0</v>
      </c>
      <c r="DB270" s="45">
        <f t="shared" si="520"/>
        <v>0</v>
      </c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</row>
    <row r="271" spans="1:128" s="9" customFormat="1" ht="21" x14ac:dyDescent="0.25">
      <c r="A271" s="218" t="s">
        <v>151</v>
      </c>
      <c r="B271" s="226">
        <f>SUM(C271:R271)</f>
        <v>0</v>
      </c>
      <c r="C271" s="39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109"/>
      <c r="S271" s="227"/>
      <c r="T271" s="108"/>
      <c r="U271" s="43" t="str">
        <f>$CA271&amp;$CB271&amp;$CC271&amp;$CD271&amp;$CE271&amp;$CF271&amp;$CG271&amp;$CH271&amp;$CI271&amp;$CJ271&amp;$CK271&amp;$CL271&amp;$CM271&amp;$CN271&amp;$CO271&amp;$CP271&amp;$CQ271&amp;$CR271&amp;$CS271&amp;$CT271&amp;$CU271&amp;$CV271&amp;$CW271&amp;$CX271&amp;$CY271&amp;$CZ271</f>
        <v/>
      </c>
      <c r="BV271" s="10"/>
      <c r="BW271" s="10"/>
      <c r="BX271" s="11"/>
      <c r="BY271" s="11"/>
      <c r="BZ271" s="11"/>
      <c r="CA271" s="44" t="str">
        <f>IF(AND($B271&lt;&gt;0,S271=""),"* No olvide ingresar la columna Pueblos Originarios (Digite CERO si no tiene). ",IF(S271&gt;$B271,"* El Número de Hijos de Pueblos Originarios no puede superar el Total. ",""))</f>
        <v/>
      </c>
      <c r="CB271" s="44" t="str">
        <f>IF(AND($B271&lt;&gt;0,T271=""),"* No olvide ingresar la columna Migrantes (Digite CERO si no tiene). ",IF(T271&gt;$B271,"* El Número de Hijos de Migrantes no puede superar el Total. ",""))</f>
        <v/>
      </c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45">
        <f t="shared" si="520"/>
        <v>0</v>
      </c>
      <c r="DB271" s="45">
        <f t="shared" si="520"/>
        <v>0</v>
      </c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</row>
    <row r="272" spans="1:128" s="9" customFormat="1" ht="22.5" x14ac:dyDescent="0.25">
      <c r="A272" s="228" t="s">
        <v>152</v>
      </c>
      <c r="B272" s="219">
        <f>SUM(C272:R272)</f>
        <v>0</v>
      </c>
      <c r="C272" s="39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109"/>
      <c r="S272" s="227"/>
      <c r="T272" s="108"/>
      <c r="U272" s="43" t="str">
        <f>$CA272&amp;$CB272&amp;$CC272&amp;$CD272&amp;$CE272&amp;$CF272&amp;$CG272&amp;$CH272&amp;$CI272&amp;$CJ272&amp;$CK272&amp;$CL272&amp;$CM272&amp;$CN272&amp;$CO272&amp;$CP272&amp;$CQ272&amp;$CR272&amp;$CS272&amp;$CT272&amp;$CU272&amp;$CV272&amp;$CW272&amp;$CX272&amp;$CY272&amp;$CZ272</f>
        <v/>
      </c>
      <c r="BV272" s="10"/>
      <c r="BW272" s="10"/>
      <c r="BX272" s="11"/>
      <c r="BY272" s="11"/>
      <c r="BZ272" s="11"/>
      <c r="CA272" s="44" t="str">
        <f>IF(AND($B272&lt;&gt;0,S272=""),"* No olvide ingresar la columna Pueblos Originarios (Digite CERO si no tiene). ",IF(S272&gt;$B272,"* El Número de Hijos de Pueblos Originarios no puede superar el Total. ",""))</f>
        <v/>
      </c>
      <c r="CB272" s="44" t="str">
        <f>IF(AND($B272&lt;&gt;0,T272=""),"* No olvide ingresar la columna Migrantes (Digite CERO si no tiene). ",IF(T272&gt;$B272,"* El Número de Hijos de Migrantes no puede superar el Total. ",""))</f>
        <v/>
      </c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45">
        <f t="shared" si="520"/>
        <v>0</v>
      </c>
      <c r="DB272" s="45">
        <f t="shared" si="520"/>
        <v>0</v>
      </c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</row>
    <row r="273" spans="1:130" ht="22.5" x14ac:dyDescent="0.25">
      <c r="A273" s="229" t="s">
        <v>153</v>
      </c>
      <c r="B273" s="220">
        <f>SUM(C273:R273)</f>
        <v>0</v>
      </c>
      <c r="C273" s="39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109"/>
      <c r="S273" s="227"/>
      <c r="T273" s="108"/>
      <c r="U273" s="43" t="str">
        <f>$CA273&amp;$CB273&amp;$CC273&amp;$CD273&amp;$CE273&amp;$CF273&amp;$CG273&amp;$CH273&amp;$CI273&amp;$CJ273&amp;$CK273&amp;$CL273&amp;$CM273&amp;$CN273&amp;$CO273&amp;$CP273&amp;$CQ273&amp;$CR273&amp;$CS273&amp;$CT273&amp;$CU273&amp;$CV273&amp;$CW273&amp;$CX273&amp;$CY273&amp;$CZ273</f>
        <v/>
      </c>
      <c r="CA273" s="44" t="str">
        <f>IF(AND($B273&lt;&gt;0,S273=""),"* No olvide ingresar la columna Pueblos Originarios (Digite CERO si no tiene). ",IF(S273&gt;$B273,"* El Número de Hijos de Pueblos Originarios no puede superar el Total. ",""))</f>
        <v/>
      </c>
      <c r="CB273" s="44" t="str">
        <f>IF(AND($B273&lt;&gt;0,T273=""),"* No olvide ingresar la columna Migrantes (Digite CERO si no tiene). ",IF(T273&gt;$B273,"* El Número de Hijos de Migrantes no puede superar el Total. ",""))</f>
        <v/>
      </c>
      <c r="DA273" s="45">
        <f t="shared" si="520"/>
        <v>0</v>
      </c>
      <c r="DB273" s="45">
        <f t="shared" si="520"/>
        <v>0</v>
      </c>
    </row>
    <row r="274" spans="1:130" ht="22.5" x14ac:dyDescent="0.25">
      <c r="A274" s="230" t="s">
        <v>154</v>
      </c>
      <c r="B274" s="231">
        <f>SUM(C274:R274)</f>
        <v>0</v>
      </c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232"/>
      <c r="S274" s="233"/>
      <c r="T274" s="91"/>
      <c r="U274" s="43" t="str">
        <f>$CA274&amp;$CB274&amp;$CC274&amp;$CD274&amp;$CE274&amp;$CF274&amp;$CG274&amp;$CH274&amp;$CI274&amp;$CJ274&amp;$CK274&amp;$CL274&amp;$CM274&amp;$CN274&amp;$CO274&amp;$CP274&amp;$CQ274&amp;$CR274&amp;$CS274&amp;$CT274&amp;$CU274&amp;$CV274&amp;$CW274&amp;$CX274&amp;$CY274&amp;$CZ274</f>
        <v/>
      </c>
      <c r="CA274" s="44" t="str">
        <f>IF(AND($B274&lt;&gt;0,S274=""),"* No olvide ingresar la columna Pueblos Originarios (Digite CERO si no tiene). ",IF(S274&gt;$B274,"* El Número de Hijos de Pueblos Originarios no puede superar el Total. ",""))</f>
        <v/>
      </c>
      <c r="CB274" s="44" t="str">
        <f>IF(AND($B274&lt;&gt;0,T274=""),"* No olvide ingresar la columna Migrantes (Digite CERO si no tiene). ",IF(T274&gt;$B274,"* El Número de Hijos de Migrantes no puede superar el Total. ",""))</f>
        <v/>
      </c>
      <c r="DA274" s="45">
        <f t="shared" si="520"/>
        <v>0</v>
      </c>
      <c r="DB274" s="45">
        <f t="shared" si="520"/>
        <v>0</v>
      </c>
    </row>
    <row r="275" spans="1:130" x14ac:dyDescent="0.25">
      <c r="A275" s="160" t="s">
        <v>155</v>
      </c>
    </row>
    <row r="276" spans="1:130" x14ac:dyDescent="0.25">
      <c r="A276" s="585" t="s">
        <v>123</v>
      </c>
      <c r="B276" s="588" t="s">
        <v>5</v>
      </c>
      <c r="C276" s="589"/>
      <c r="D276" s="568"/>
      <c r="E276" s="580" t="s">
        <v>156</v>
      </c>
      <c r="F276" s="581"/>
      <c r="G276" s="581"/>
      <c r="H276" s="581"/>
      <c r="I276" s="581"/>
      <c r="J276" s="581"/>
      <c r="K276" s="581"/>
      <c r="L276" s="581"/>
      <c r="M276" s="581"/>
      <c r="N276" s="581"/>
      <c r="O276" s="581"/>
      <c r="P276" s="581"/>
      <c r="Q276" s="581"/>
      <c r="R276" s="581"/>
      <c r="S276" s="581"/>
      <c r="T276" s="581"/>
      <c r="U276" s="581"/>
      <c r="V276" s="581"/>
      <c r="W276" s="581"/>
      <c r="X276" s="581"/>
      <c r="Y276" s="581"/>
      <c r="Z276" s="581"/>
      <c r="AA276" s="581"/>
      <c r="AB276" s="581"/>
      <c r="AC276" s="581"/>
      <c r="AD276" s="581"/>
      <c r="AE276" s="581"/>
      <c r="AF276" s="581"/>
      <c r="AG276" s="581"/>
      <c r="AH276" s="581"/>
      <c r="AI276" s="581"/>
      <c r="AJ276" s="593"/>
    </row>
    <row r="277" spans="1:130" s="234" customFormat="1" x14ac:dyDescent="0.25">
      <c r="A277" s="586"/>
      <c r="B277" s="590"/>
      <c r="C277" s="591"/>
      <c r="D277" s="592"/>
      <c r="E277" s="594" t="s">
        <v>157</v>
      </c>
      <c r="F277" s="595"/>
      <c r="G277" s="596" t="s">
        <v>158</v>
      </c>
      <c r="H277" s="597"/>
      <c r="I277" s="596" t="s">
        <v>159</v>
      </c>
      <c r="J277" s="597"/>
      <c r="K277" s="596" t="s">
        <v>160</v>
      </c>
      <c r="L277" s="597"/>
      <c r="M277" s="594" t="s">
        <v>161</v>
      </c>
      <c r="N277" s="595"/>
      <c r="O277" s="594" t="s">
        <v>162</v>
      </c>
      <c r="P277" s="595"/>
      <c r="Q277" s="594" t="s">
        <v>163</v>
      </c>
      <c r="R277" s="595"/>
      <c r="S277" s="594" t="s">
        <v>164</v>
      </c>
      <c r="T277" s="595"/>
      <c r="U277" s="594" t="s">
        <v>165</v>
      </c>
      <c r="V277" s="595"/>
      <c r="W277" s="594" t="s">
        <v>166</v>
      </c>
      <c r="X277" s="595"/>
      <c r="Y277" s="594" t="s">
        <v>167</v>
      </c>
      <c r="Z277" s="595"/>
      <c r="AA277" s="594" t="s">
        <v>168</v>
      </c>
      <c r="AB277" s="595"/>
      <c r="AC277" s="594" t="s">
        <v>169</v>
      </c>
      <c r="AD277" s="595"/>
      <c r="AE277" s="594" t="s">
        <v>170</v>
      </c>
      <c r="AF277" s="595"/>
      <c r="AG277" s="594" t="s">
        <v>171</v>
      </c>
      <c r="AH277" s="595"/>
      <c r="AI277" s="594" t="s">
        <v>172</v>
      </c>
      <c r="AJ277" s="595"/>
      <c r="BZ277" s="11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</row>
    <row r="278" spans="1:130" ht="15" customHeight="1" x14ac:dyDescent="0.25">
      <c r="A278" s="586"/>
      <c r="B278" s="475" t="s">
        <v>173</v>
      </c>
      <c r="C278" s="598" t="s">
        <v>31</v>
      </c>
      <c r="D278" s="496" t="s">
        <v>32</v>
      </c>
      <c r="E278" s="594" t="s">
        <v>174</v>
      </c>
      <c r="F278" s="595"/>
      <c r="G278" s="596" t="s">
        <v>175</v>
      </c>
      <c r="H278" s="597"/>
      <c r="I278" s="596" t="s">
        <v>176</v>
      </c>
      <c r="J278" s="597"/>
      <c r="K278" s="596" t="s">
        <v>177</v>
      </c>
      <c r="L278" s="597"/>
      <c r="M278" s="594" t="s">
        <v>17</v>
      </c>
      <c r="N278" s="595"/>
      <c r="O278" s="594" t="s">
        <v>18</v>
      </c>
      <c r="P278" s="595"/>
      <c r="Q278" s="594" t="s">
        <v>178</v>
      </c>
      <c r="R278" s="595"/>
      <c r="S278" s="594" t="s">
        <v>179</v>
      </c>
      <c r="T278" s="595"/>
      <c r="U278" s="594" t="s">
        <v>180</v>
      </c>
      <c r="V278" s="595"/>
      <c r="W278" s="594" t="s">
        <v>181</v>
      </c>
      <c r="X278" s="595"/>
      <c r="Y278" s="594" t="s">
        <v>182</v>
      </c>
      <c r="Z278" s="595"/>
      <c r="AA278" s="594" t="s">
        <v>183</v>
      </c>
      <c r="AB278" s="595"/>
      <c r="AC278" s="594" t="s">
        <v>184</v>
      </c>
      <c r="AD278" s="595"/>
      <c r="AE278" s="594" t="s">
        <v>185</v>
      </c>
      <c r="AF278" s="595"/>
      <c r="AG278" s="594" t="s">
        <v>186</v>
      </c>
      <c r="AH278" s="595"/>
      <c r="AI278" s="594" t="s">
        <v>187</v>
      </c>
      <c r="AJ278" s="595"/>
    </row>
    <row r="279" spans="1:130" x14ac:dyDescent="0.25">
      <c r="A279" s="587"/>
      <c r="B279" s="477"/>
      <c r="C279" s="599"/>
      <c r="D279" s="498"/>
      <c r="E279" s="18" t="s">
        <v>31</v>
      </c>
      <c r="F279" s="406" t="s">
        <v>32</v>
      </c>
      <c r="G279" s="18" t="s">
        <v>31</v>
      </c>
      <c r="H279" s="403" t="s">
        <v>32</v>
      </c>
      <c r="I279" s="18" t="s">
        <v>31</v>
      </c>
      <c r="J279" s="406" t="s">
        <v>32</v>
      </c>
      <c r="K279" s="18" t="s">
        <v>31</v>
      </c>
      <c r="L279" s="406" t="s">
        <v>32</v>
      </c>
      <c r="M279" s="405" t="s">
        <v>31</v>
      </c>
      <c r="N279" s="406" t="s">
        <v>32</v>
      </c>
      <c r="O279" s="18" t="s">
        <v>31</v>
      </c>
      <c r="P279" s="406" t="s">
        <v>32</v>
      </c>
      <c r="Q279" s="18" t="s">
        <v>31</v>
      </c>
      <c r="R279" s="406" t="s">
        <v>32</v>
      </c>
      <c r="S279" s="18" t="s">
        <v>31</v>
      </c>
      <c r="T279" s="406" t="s">
        <v>32</v>
      </c>
      <c r="U279" s="18" t="s">
        <v>31</v>
      </c>
      <c r="V279" s="406" t="s">
        <v>32</v>
      </c>
      <c r="W279" s="18" t="s">
        <v>31</v>
      </c>
      <c r="X279" s="406" t="s">
        <v>32</v>
      </c>
      <c r="Y279" s="18" t="s">
        <v>31</v>
      </c>
      <c r="Z279" s="406" t="s">
        <v>32</v>
      </c>
      <c r="AA279" s="18" t="s">
        <v>31</v>
      </c>
      <c r="AB279" s="406" t="s">
        <v>32</v>
      </c>
      <c r="AC279" s="18" t="s">
        <v>31</v>
      </c>
      <c r="AD279" s="406" t="s">
        <v>32</v>
      </c>
      <c r="AE279" s="18" t="s">
        <v>31</v>
      </c>
      <c r="AF279" s="406" t="s">
        <v>32</v>
      </c>
      <c r="AG279" s="18" t="s">
        <v>31</v>
      </c>
      <c r="AH279" s="406" t="s">
        <v>32</v>
      </c>
      <c r="AI279" s="18" t="s">
        <v>31</v>
      </c>
      <c r="AJ279" s="406" t="s">
        <v>32</v>
      </c>
    </row>
    <row r="280" spans="1:130" ht="33" x14ac:dyDescent="0.25">
      <c r="A280" s="238" t="s">
        <v>188</v>
      </c>
      <c r="B280" s="239">
        <f t="shared" ref="B280:B285" si="521">SUM(C280:D280)</f>
        <v>0</v>
      </c>
      <c r="C280" s="240">
        <f>+E280+G280+I280+K280+M280+O280+Q280+S280+U280+W280+Y280+AA280+AC280+AE280+AG280+AI280</f>
        <v>0</v>
      </c>
      <c r="D280" s="241">
        <f>+F280+H280+J280+L280+N280+P280+R280+T280+V280+X280+Z280+AB280+AD280+AF280+AH280+AJ280</f>
        <v>0</v>
      </c>
      <c r="E280" s="79"/>
      <c r="F280" s="108"/>
      <c r="G280" s="79"/>
      <c r="H280" s="108"/>
      <c r="I280" s="79"/>
      <c r="J280" s="108"/>
      <c r="K280" s="79"/>
      <c r="L280" s="108"/>
      <c r="M280" s="79"/>
      <c r="N280" s="108"/>
      <c r="O280" s="79"/>
      <c r="P280" s="108"/>
      <c r="Q280" s="79"/>
      <c r="R280" s="108"/>
      <c r="S280" s="79"/>
      <c r="T280" s="108"/>
      <c r="U280" s="79"/>
      <c r="V280" s="108"/>
      <c r="W280" s="79"/>
      <c r="X280" s="108"/>
      <c r="Y280" s="79"/>
      <c r="Z280" s="108"/>
      <c r="AA280" s="79"/>
      <c r="AB280" s="108"/>
      <c r="AC280" s="39"/>
      <c r="AD280" s="108"/>
      <c r="AE280" s="39"/>
      <c r="AF280" s="108"/>
      <c r="AG280" s="39"/>
      <c r="AH280" s="108"/>
      <c r="AI280" s="39"/>
      <c r="AJ280" s="108"/>
    </row>
    <row r="281" spans="1:130" ht="33" x14ac:dyDescent="0.25">
      <c r="A281" s="228" t="s">
        <v>189</v>
      </c>
      <c r="B281" s="242">
        <f t="shared" si="521"/>
        <v>0</v>
      </c>
      <c r="C281" s="243">
        <f t="shared" ref="C281:D285" si="522">+E281+G281+I281+K281+M281+O281+Q281+S281+U281+W281+Y281+AA281+AC281+AE281+AG281+AI281</f>
        <v>0</v>
      </c>
      <c r="D281" s="244">
        <f t="shared" si="522"/>
        <v>0</v>
      </c>
      <c r="E281" s="39"/>
      <c r="F281" s="108"/>
      <c r="G281" s="39"/>
      <c r="H281" s="108"/>
      <c r="I281" s="39"/>
      <c r="J281" s="108"/>
      <c r="K281" s="39"/>
      <c r="L281" s="108"/>
      <c r="M281" s="39"/>
      <c r="N281" s="108"/>
      <c r="O281" s="39"/>
      <c r="P281" s="108"/>
      <c r="Q281" s="39"/>
      <c r="R281" s="108"/>
      <c r="S281" s="39"/>
      <c r="T281" s="108"/>
      <c r="U281" s="39"/>
      <c r="V281" s="108"/>
      <c r="W281" s="39"/>
      <c r="X281" s="108"/>
      <c r="Y281" s="39"/>
      <c r="Z281" s="108"/>
      <c r="AA281" s="39"/>
      <c r="AB281" s="108"/>
      <c r="AC281" s="39"/>
      <c r="AD281" s="108"/>
      <c r="AE281" s="39"/>
      <c r="AF281" s="108"/>
      <c r="AG281" s="39"/>
      <c r="AH281" s="108"/>
      <c r="AI281" s="39"/>
      <c r="AJ281" s="108"/>
    </row>
    <row r="282" spans="1:130" ht="33" x14ac:dyDescent="0.25">
      <c r="A282" s="228" t="s">
        <v>190</v>
      </c>
      <c r="B282" s="242">
        <f t="shared" si="521"/>
        <v>0</v>
      </c>
      <c r="C282" s="243">
        <f t="shared" si="522"/>
        <v>0</v>
      </c>
      <c r="D282" s="244">
        <f t="shared" si="522"/>
        <v>0</v>
      </c>
      <c r="E282" s="39"/>
      <c r="F282" s="108"/>
      <c r="G282" s="39"/>
      <c r="H282" s="108"/>
      <c r="I282" s="39"/>
      <c r="J282" s="108"/>
      <c r="K282" s="39"/>
      <c r="L282" s="108"/>
      <c r="M282" s="39"/>
      <c r="N282" s="108"/>
      <c r="O282" s="39"/>
      <c r="P282" s="108"/>
      <c r="Q282" s="39"/>
      <c r="R282" s="108"/>
      <c r="S282" s="39"/>
      <c r="T282" s="108"/>
      <c r="U282" s="39"/>
      <c r="V282" s="108"/>
      <c r="W282" s="39"/>
      <c r="X282" s="108"/>
      <c r="Y282" s="39"/>
      <c r="Z282" s="108"/>
      <c r="AA282" s="39"/>
      <c r="AB282" s="108"/>
      <c r="AC282" s="39"/>
      <c r="AD282" s="108"/>
      <c r="AE282" s="39"/>
      <c r="AF282" s="108"/>
      <c r="AG282" s="39"/>
      <c r="AH282" s="108"/>
      <c r="AI282" s="39"/>
      <c r="AJ282" s="108"/>
    </row>
    <row r="283" spans="1:130" ht="33" x14ac:dyDescent="0.25">
      <c r="A283" s="228" t="s">
        <v>191</v>
      </c>
      <c r="B283" s="245">
        <f t="shared" si="521"/>
        <v>0</v>
      </c>
      <c r="C283" s="246">
        <f t="shared" si="522"/>
        <v>0</v>
      </c>
      <c r="D283" s="247">
        <f t="shared" si="522"/>
        <v>0</v>
      </c>
      <c r="E283" s="84"/>
      <c r="F283" s="86"/>
      <c r="G283" s="84"/>
      <c r="H283" s="86"/>
      <c r="I283" s="84"/>
      <c r="J283" s="86"/>
      <c r="K283" s="84"/>
      <c r="L283" s="86"/>
      <c r="M283" s="84"/>
      <c r="N283" s="86"/>
      <c r="O283" s="84"/>
      <c r="P283" s="86"/>
      <c r="Q283" s="84"/>
      <c r="R283" s="86"/>
      <c r="S283" s="84"/>
      <c r="T283" s="86"/>
      <c r="U283" s="84"/>
      <c r="V283" s="86"/>
      <c r="W283" s="84"/>
      <c r="X283" s="86"/>
      <c r="Y283" s="84"/>
      <c r="Z283" s="86"/>
      <c r="AA283" s="84"/>
      <c r="AB283" s="86"/>
      <c r="AC283" s="84"/>
      <c r="AD283" s="86"/>
      <c r="AE283" s="84"/>
      <c r="AF283" s="86"/>
      <c r="AG283" s="84"/>
      <c r="AH283" s="86"/>
      <c r="AI283" s="84"/>
      <c r="AJ283" s="86"/>
    </row>
    <row r="284" spans="1:130" ht="33" x14ac:dyDescent="0.25">
      <c r="A284" s="228" t="s">
        <v>192</v>
      </c>
      <c r="B284" s="242">
        <f t="shared" si="521"/>
        <v>0</v>
      </c>
      <c r="C284" s="243">
        <f t="shared" si="522"/>
        <v>0</v>
      </c>
      <c r="D284" s="244">
        <f t="shared" si="522"/>
        <v>0</v>
      </c>
      <c r="E284" s="39"/>
      <c r="F284" s="108"/>
      <c r="G284" s="39"/>
      <c r="H284" s="108"/>
      <c r="I284" s="39"/>
      <c r="J284" s="108"/>
      <c r="K284" s="39"/>
      <c r="L284" s="108"/>
      <c r="M284" s="39"/>
      <c r="N284" s="108"/>
      <c r="O284" s="39"/>
      <c r="P284" s="108"/>
      <c r="Q284" s="39"/>
      <c r="R284" s="108"/>
      <c r="S284" s="39"/>
      <c r="T284" s="108"/>
      <c r="U284" s="39"/>
      <c r="V284" s="108"/>
      <c r="W284" s="39"/>
      <c r="X284" s="108"/>
      <c r="Y284" s="39"/>
      <c r="Z284" s="108"/>
      <c r="AA284" s="39"/>
      <c r="AB284" s="108"/>
      <c r="AC284" s="39"/>
      <c r="AD284" s="108"/>
      <c r="AE284" s="39"/>
      <c r="AF284" s="108"/>
      <c r="AG284" s="39"/>
      <c r="AH284" s="108"/>
      <c r="AI284" s="39"/>
      <c r="AJ284" s="108"/>
    </row>
    <row r="285" spans="1:130" ht="33" x14ac:dyDescent="0.25">
      <c r="A285" s="248" t="s">
        <v>193</v>
      </c>
      <c r="B285" s="249">
        <f t="shared" si="521"/>
        <v>0</v>
      </c>
      <c r="C285" s="250">
        <f t="shared" si="522"/>
        <v>0</v>
      </c>
      <c r="D285" s="251">
        <f t="shared" si="522"/>
        <v>0</v>
      </c>
      <c r="E285" s="60"/>
      <c r="F285" s="141"/>
      <c r="G285" s="60"/>
      <c r="H285" s="141"/>
      <c r="I285" s="60"/>
      <c r="J285" s="141"/>
      <c r="K285" s="60"/>
      <c r="L285" s="141"/>
      <c r="M285" s="60"/>
      <c r="N285" s="141"/>
      <c r="O285" s="60"/>
      <c r="P285" s="141"/>
      <c r="Q285" s="60"/>
      <c r="R285" s="141"/>
      <c r="S285" s="60"/>
      <c r="T285" s="141"/>
      <c r="U285" s="60"/>
      <c r="V285" s="141"/>
      <c r="W285" s="60"/>
      <c r="X285" s="141"/>
      <c r="Y285" s="60"/>
      <c r="Z285" s="141"/>
      <c r="AA285" s="60"/>
      <c r="AB285" s="141"/>
      <c r="AC285" s="60"/>
      <c r="AD285" s="141"/>
      <c r="AE285" s="60"/>
      <c r="AF285" s="141"/>
      <c r="AG285" s="60"/>
      <c r="AH285" s="141"/>
      <c r="AI285" s="60"/>
      <c r="AJ285" s="141"/>
    </row>
    <row r="286" spans="1:130" x14ac:dyDescent="0.25">
      <c r="A286" s="160" t="s">
        <v>194</v>
      </c>
    </row>
    <row r="287" spans="1:130" ht="15" customHeight="1" x14ac:dyDescent="0.25">
      <c r="A287" s="585" t="s">
        <v>123</v>
      </c>
      <c r="B287" s="588" t="s">
        <v>5</v>
      </c>
      <c r="C287" s="589"/>
      <c r="D287" s="568"/>
      <c r="E287" s="580" t="s">
        <v>195</v>
      </c>
      <c r="F287" s="581"/>
      <c r="G287" s="581"/>
      <c r="H287" s="581"/>
      <c r="I287" s="581"/>
      <c r="J287" s="581"/>
      <c r="K287" s="581"/>
      <c r="L287" s="581"/>
      <c r="M287" s="581"/>
      <c r="N287" s="581"/>
      <c r="O287" s="581"/>
      <c r="P287" s="581"/>
      <c r="Q287" s="581"/>
      <c r="R287" s="581"/>
      <c r="S287" s="581"/>
      <c r="T287" s="581"/>
      <c r="U287" s="581"/>
      <c r="V287" s="581"/>
      <c r="W287" s="581"/>
      <c r="X287" s="581"/>
      <c r="Y287" s="581"/>
      <c r="Z287" s="581"/>
      <c r="AA287" s="581"/>
      <c r="AB287" s="582"/>
      <c r="AC287" s="600" t="s">
        <v>9</v>
      </c>
      <c r="AD287" s="568" t="s">
        <v>10</v>
      </c>
    </row>
    <row r="288" spans="1:130" ht="15" customHeight="1" x14ac:dyDescent="0.25">
      <c r="A288" s="586"/>
      <c r="B288" s="590"/>
      <c r="C288" s="591"/>
      <c r="D288" s="592"/>
      <c r="E288" s="594" t="s">
        <v>196</v>
      </c>
      <c r="F288" s="595"/>
      <c r="G288" s="594" t="s">
        <v>18</v>
      </c>
      <c r="H288" s="595"/>
      <c r="I288" s="594" t="s">
        <v>178</v>
      </c>
      <c r="J288" s="595"/>
      <c r="K288" s="594" t="s">
        <v>179</v>
      </c>
      <c r="L288" s="595"/>
      <c r="M288" s="594" t="s">
        <v>180</v>
      </c>
      <c r="N288" s="595"/>
      <c r="O288" s="594" t="s">
        <v>181</v>
      </c>
      <c r="P288" s="595"/>
      <c r="Q288" s="594" t="s">
        <v>182</v>
      </c>
      <c r="R288" s="595"/>
      <c r="S288" s="594" t="s">
        <v>183</v>
      </c>
      <c r="T288" s="595"/>
      <c r="U288" s="594" t="s">
        <v>184</v>
      </c>
      <c r="V288" s="595"/>
      <c r="W288" s="594" t="s">
        <v>185</v>
      </c>
      <c r="X288" s="595"/>
      <c r="Y288" s="594" t="s">
        <v>186</v>
      </c>
      <c r="Z288" s="595"/>
      <c r="AA288" s="594" t="s">
        <v>197</v>
      </c>
      <c r="AB288" s="603"/>
      <c r="AC288" s="601"/>
      <c r="AD288" s="592"/>
    </row>
    <row r="289" spans="1:130" x14ac:dyDescent="0.25">
      <c r="A289" s="587"/>
      <c r="B289" s="253" t="s">
        <v>173</v>
      </c>
      <c r="C289" s="18" t="s">
        <v>31</v>
      </c>
      <c r="D289" s="406" t="s">
        <v>32</v>
      </c>
      <c r="E289" s="18" t="s">
        <v>31</v>
      </c>
      <c r="F289" s="406" t="s">
        <v>32</v>
      </c>
      <c r="G289" s="18" t="s">
        <v>31</v>
      </c>
      <c r="H289" s="406" t="s">
        <v>32</v>
      </c>
      <c r="I289" s="18" t="s">
        <v>31</v>
      </c>
      <c r="J289" s="406" t="s">
        <v>32</v>
      </c>
      <c r="K289" s="18" t="s">
        <v>31</v>
      </c>
      <c r="L289" s="406" t="s">
        <v>32</v>
      </c>
      <c r="M289" s="18" t="s">
        <v>31</v>
      </c>
      <c r="N289" s="406" t="s">
        <v>32</v>
      </c>
      <c r="O289" s="18" t="s">
        <v>31</v>
      </c>
      <c r="P289" s="406" t="s">
        <v>32</v>
      </c>
      <c r="Q289" s="18" t="s">
        <v>31</v>
      </c>
      <c r="R289" s="406" t="s">
        <v>32</v>
      </c>
      <c r="S289" s="18" t="s">
        <v>31</v>
      </c>
      <c r="T289" s="406" t="s">
        <v>32</v>
      </c>
      <c r="U289" s="18" t="s">
        <v>31</v>
      </c>
      <c r="V289" s="406" t="s">
        <v>32</v>
      </c>
      <c r="W289" s="18" t="s">
        <v>31</v>
      </c>
      <c r="X289" s="406" t="s">
        <v>32</v>
      </c>
      <c r="Y289" s="18" t="s">
        <v>31</v>
      </c>
      <c r="Z289" s="406" t="s">
        <v>32</v>
      </c>
      <c r="AA289" s="18" t="s">
        <v>31</v>
      </c>
      <c r="AB289" s="26" t="s">
        <v>32</v>
      </c>
      <c r="AC289" s="602"/>
      <c r="AD289" s="56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</row>
    <row r="290" spans="1:130" ht="22.5" x14ac:dyDescent="0.25">
      <c r="A290" s="254" t="s">
        <v>198</v>
      </c>
      <c r="B290" s="255">
        <f>SUM(C290:D290)</f>
        <v>0</v>
      </c>
      <c r="C290" s="256">
        <f>+E290+G290+I290+K290+M290+O290+Q290+S290+U290+W290+Y290+AA290</f>
        <v>0</v>
      </c>
      <c r="D290" s="257">
        <f>+F290+H290+J290+L290+N290+P290+R290+T290+V290+X290+Z290+AB290</f>
        <v>0</v>
      </c>
      <c r="E290" s="39"/>
      <c r="F290" s="37"/>
      <c r="G290" s="39"/>
      <c r="H290" s="37"/>
      <c r="I290" s="39"/>
      <c r="J290" s="37"/>
      <c r="K290" s="39"/>
      <c r="L290" s="37"/>
      <c r="M290" s="39"/>
      <c r="N290" s="37"/>
      <c r="O290" s="39"/>
      <c r="P290" s="37"/>
      <c r="Q290" s="39"/>
      <c r="R290" s="37"/>
      <c r="S290" s="39"/>
      <c r="T290" s="37"/>
      <c r="U290" s="39"/>
      <c r="V290" s="37"/>
      <c r="W290" s="39"/>
      <c r="X290" s="37"/>
      <c r="Y290" s="39"/>
      <c r="Z290" s="37"/>
      <c r="AA290" s="39"/>
      <c r="AB290" s="40"/>
      <c r="AC290" s="147"/>
      <c r="AD290" s="87"/>
      <c r="AE290" s="43" t="str">
        <f>$CA290&amp;$CB290&amp;$CC290&amp;$CD290&amp;$CE290&amp;$CF290&amp;$CG290&amp;$CH290&amp;$CI290&amp;$CJ290&amp;$CK290&amp;$CL290&amp;$CM290&amp;$CN290&amp;$CO290&amp;$CP290&amp;$CQ290&amp;$CR290&amp;$CS290&amp;$CT290&amp;$CU290&amp;$CV290&amp;$CW290&amp;$CX290&amp;$CY290&amp;$CZ290</f>
        <v/>
      </c>
      <c r="CA290" s="44" t="str">
        <f>IF(AND($B290&lt;&gt;0,AC290=""),"* No olvide ingresar la columna Pueblos Originarios (Digite CERO si no tiene). ",IF(AC290&gt;$B290,"* El Número de Donantes Confirmados pertenecientes a Pueblos Originarios no puede superar el Total. ",""))</f>
        <v/>
      </c>
      <c r="CB290" s="44" t="str">
        <f>IF(AND($B290&lt;&gt;0,AD290=""),"* No olvide ingresar la columna Migrantes (Digite CERO si no tiene). ",IF(AD290&gt;$B290,"* El Número de Donantes Confirmados pertenecientes a Población Migrante no puede superar el Total. ",""))</f>
        <v/>
      </c>
      <c r="DA290" s="45">
        <f>IF(AND($B290&lt;&gt;0,AC290=""),1,IF(AC290&gt;$B290,1,0))</f>
        <v>0</v>
      </c>
      <c r="DB290" s="45">
        <f>IF(AND($B290&lt;&gt;0,AD290=""),1,IF(AD290&gt;$B290,1,0))</f>
        <v>0</v>
      </c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</row>
    <row r="291" spans="1:130" ht="22.5" x14ac:dyDescent="0.25">
      <c r="A291" s="248" t="s">
        <v>199</v>
      </c>
      <c r="B291" s="258">
        <f>SUM(C291:D291)</f>
        <v>0</v>
      </c>
      <c r="C291" s="259">
        <f>+E291+G291+I291+K291+M291+O291+Q291+S291+U291+W291+Y291+AA291</f>
        <v>0</v>
      </c>
      <c r="D291" s="260">
        <f>+F291+H291+J291+L291+N291+P291+R291+T291+V291+X291+Z291+AB291</f>
        <v>0</v>
      </c>
      <c r="E291" s="60"/>
      <c r="F291" s="141"/>
      <c r="G291" s="60"/>
      <c r="H291" s="141"/>
      <c r="I291" s="60"/>
      <c r="J291" s="141"/>
      <c r="K291" s="60"/>
      <c r="L291" s="141"/>
      <c r="M291" s="60"/>
      <c r="N291" s="141"/>
      <c r="O291" s="60"/>
      <c r="P291" s="141"/>
      <c r="Q291" s="60"/>
      <c r="R291" s="141"/>
      <c r="S291" s="60"/>
      <c r="T291" s="141"/>
      <c r="U291" s="60"/>
      <c r="V291" s="141"/>
      <c r="W291" s="60"/>
      <c r="X291" s="141"/>
      <c r="Y291" s="60"/>
      <c r="Z291" s="141"/>
      <c r="AA291" s="60"/>
      <c r="AB291" s="62"/>
      <c r="AC291" s="58"/>
      <c r="AD291" s="61"/>
      <c r="AE291" s="43" t="str">
        <f>$CA291&amp;$CB291&amp;$CC291&amp;$CD291&amp;$CE291&amp;$CF291&amp;$CG291&amp;$CH291&amp;$CI291&amp;$CJ291&amp;$CK291&amp;$CL291&amp;$CM291&amp;$CN291&amp;$CO291&amp;$CP291&amp;$CQ291&amp;$CR291&amp;$CS291&amp;$CT291&amp;$CU291&amp;$CV291&amp;$CW291&amp;$CX291&amp;$CY291&amp;$CZ291</f>
        <v/>
      </c>
      <c r="CA291" s="44" t="str">
        <f>IF(AND($B291&lt;&gt;0,AC291=""),"* No olvide ingresar la columna Pueblos Originarios (Digite CERO si no tiene). ",IF(AC291&gt;$B291,"* El Número de Donantes Confirmados pertenecientes a Pueblos Originarios no puede superar el Total. ",""))</f>
        <v/>
      </c>
      <c r="CB291" s="44" t="str">
        <f>IF(AND($B291&lt;&gt;0,AD291=""),"* No olvide ingresar la columna Migrantes (Digite CERO si no tiene). ",IF(AD291&gt;$B291,"* El Número de Donantes Confirmados pertenecientes a Población Migrante no puede superar el Total. ",""))</f>
        <v/>
      </c>
      <c r="DA291" s="45">
        <f>IF(AND($B291&lt;&gt;0,AC291=""),1,IF(AC291&gt;$B291,1,0))</f>
        <v>0</v>
      </c>
      <c r="DB291" s="45">
        <f>IF(AND($B291&lt;&gt;0,AD291=""),1,IF(AD291&gt;$B291,1,0))</f>
        <v>0</v>
      </c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</row>
    <row r="292" spans="1:130" x14ac:dyDescent="0.25">
      <c r="A292" s="160" t="s">
        <v>200</v>
      </c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</row>
    <row r="293" spans="1:130" ht="15" customHeight="1" x14ac:dyDescent="0.25">
      <c r="A293" s="585" t="s">
        <v>123</v>
      </c>
      <c r="B293" s="588" t="s">
        <v>5</v>
      </c>
      <c r="C293" s="589"/>
      <c r="D293" s="568"/>
      <c r="E293" s="604" t="s">
        <v>195</v>
      </c>
      <c r="F293" s="604"/>
      <c r="G293" s="604"/>
      <c r="H293" s="604"/>
      <c r="I293" s="604"/>
      <c r="J293" s="604"/>
      <c r="K293" s="604"/>
      <c r="L293" s="604"/>
      <c r="M293" s="604"/>
      <c r="N293" s="604"/>
      <c r="O293" s="604"/>
      <c r="P293" s="604"/>
      <c r="Q293" s="604"/>
      <c r="R293" s="604"/>
      <c r="S293" s="604"/>
      <c r="T293" s="604"/>
      <c r="U293" s="604"/>
      <c r="V293" s="604"/>
      <c r="W293" s="604"/>
      <c r="X293" s="604"/>
      <c r="Y293" s="604"/>
      <c r="Z293" s="604"/>
      <c r="AA293" s="604"/>
      <c r="AB293" s="604"/>
      <c r="AC293" s="604"/>
      <c r="AD293" s="604"/>
      <c r="AE293" s="604"/>
      <c r="AF293" s="604"/>
      <c r="AG293" s="604"/>
      <c r="AH293" s="604"/>
      <c r="AI293" s="604"/>
      <c r="AJ293" s="605"/>
      <c r="AK293" s="600" t="s">
        <v>9</v>
      </c>
      <c r="AL293" s="568" t="s">
        <v>10</v>
      </c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</row>
    <row r="294" spans="1:130" ht="15" customHeight="1" x14ac:dyDescent="0.25">
      <c r="A294" s="586"/>
      <c r="B294" s="590"/>
      <c r="C294" s="591"/>
      <c r="D294" s="592"/>
      <c r="E294" s="594" t="s">
        <v>174</v>
      </c>
      <c r="F294" s="595"/>
      <c r="G294" s="596" t="s">
        <v>175</v>
      </c>
      <c r="H294" s="597"/>
      <c r="I294" s="596" t="s">
        <v>176</v>
      </c>
      <c r="J294" s="597"/>
      <c r="K294" s="596" t="s">
        <v>177</v>
      </c>
      <c r="L294" s="597"/>
      <c r="M294" s="594" t="s">
        <v>17</v>
      </c>
      <c r="N294" s="595"/>
      <c r="O294" s="594" t="s">
        <v>18</v>
      </c>
      <c r="P294" s="595"/>
      <c r="Q294" s="594" t="s">
        <v>178</v>
      </c>
      <c r="R294" s="595"/>
      <c r="S294" s="594" t="s">
        <v>179</v>
      </c>
      <c r="T294" s="595"/>
      <c r="U294" s="594" t="s">
        <v>180</v>
      </c>
      <c r="V294" s="595"/>
      <c r="W294" s="594" t="s">
        <v>181</v>
      </c>
      <c r="X294" s="595"/>
      <c r="Y294" s="594" t="s">
        <v>182</v>
      </c>
      <c r="Z294" s="595"/>
      <c r="AA294" s="594" t="s">
        <v>183</v>
      </c>
      <c r="AB294" s="595"/>
      <c r="AC294" s="594" t="s">
        <v>184</v>
      </c>
      <c r="AD294" s="595"/>
      <c r="AE294" s="594" t="s">
        <v>185</v>
      </c>
      <c r="AF294" s="595"/>
      <c r="AG294" s="594" t="s">
        <v>186</v>
      </c>
      <c r="AH294" s="595"/>
      <c r="AI294" s="594" t="s">
        <v>187</v>
      </c>
      <c r="AJ294" s="603"/>
      <c r="AK294" s="601"/>
      <c r="AL294" s="592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</row>
    <row r="295" spans="1:130" x14ac:dyDescent="0.25">
      <c r="A295" s="587"/>
      <c r="B295" s="253" t="s">
        <v>173</v>
      </c>
      <c r="C295" s="18" t="s">
        <v>31</v>
      </c>
      <c r="D295" s="406" t="s">
        <v>32</v>
      </c>
      <c r="E295" s="18" t="s">
        <v>31</v>
      </c>
      <c r="F295" s="406" t="s">
        <v>32</v>
      </c>
      <c r="G295" s="18" t="s">
        <v>31</v>
      </c>
      <c r="H295" s="406" t="s">
        <v>32</v>
      </c>
      <c r="I295" s="18" t="s">
        <v>31</v>
      </c>
      <c r="J295" s="406" t="s">
        <v>32</v>
      </c>
      <c r="K295" s="18" t="s">
        <v>31</v>
      </c>
      <c r="L295" s="406" t="s">
        <v>32</v>
      </c>
      <c r="M295" s="18" t="s">
        <v>31</v>
      </c>
      <c r="N295" s="406" t="s">
        <v>32</v>
      </c>
      <c r="O295" s="18" t="s">
        <v>31</v>
      </c>
      <c r="P295" s="406" t="s">
        <v>32</v>
      </c>
      <c r="Q295" s="18" t="s">
        <v>31</v>
      </c>
      <c r="R295" s="406" t="s">
        <v>32</v>
      </c>
      <c r="S295" s="18" t="s">
        <v>31</v>
      </c>
      <c r="T295" s="406" t="s">
        <v>32</v>
      </c>
      <c r="U295" s="18" t="s">
        <v>31</v>
      </c>
      <c r="V295" s="406" t="s">
        <v>32</v>
      </c>
      <c r="W295" s="18" t="s">
        <v>31</v>
      </c>
      <c r="X295" s="406" t="s">
        <v>32</v>
      </c>
      <c r="Y295" s="18" t="s">
        <v>31</v>
      </c>
      <c r="Z295" s="406" t="s">
        <v>32</v>
      </c>
      <c r="AA295" s="18" t="s">
        <v>31</v>
      </c>
      <c r="AB295" s="406" t="s">
        <v>32</v>
      </c>
      <c r="AC295" s="18" t="s">
        <v>31</v>
      </c>
      <c r="AD295" s="406" t="s">
        <v>32</v>
      </c>
      <c r="AE295" s="18" t="s">
        <v>31</v>
      </c>
      <c r="AF295" s="406" t="s">
        <v>32</v>
      </c>
      <c r="AG295" s="18" t="s">
        <v>31</v>
      </c>
      <c r="AH295" s="406" t="s">
        <v>32</v>
      </c>
      <c r="AI295" s="18" t="s">
        <v>31</v>
      </c>
      <c r="AJ295" s="404" t="s">
        <v>32</v>
      </c>
      <c r="AK295" s="602"/>
      <c r="AL295" s="56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</row>
    <row r="296" spans="1:130" ht="22.5" x14ac:dyDescent="0.25">
      <c r="A296" s="254" t="s">
        <v>201</v>
      </c>
      <c r="B296" s="216">
        <f>SUM(C296:D296)</f>
        <v>0</v>
      </c>
      <c r="C296" s="262">
        <f t="shared" ref="C296:D298" si="523">+E296+G296+I296+K296+M296+O296+Q296+S296+U296+W296+Y296+AA296+AC296+AE296+AG296+AI296</f>
        <v>0</v>
      </c>
      <c r="D296" s="257">
        <f t="shared" si="523"/>
        <v>0</v>
      </c>
      <c r="E296" s="39"/>
      <c r="F296" s="42"/>
      <c r="G296" s="39"/>
      <c r="H296" s="42"/>
      <c r="I296" s="39"/>
      <c r="J296" s="42"/>
      <c r="K296" s="39"/>
      <c r="L296" s="42"/>
      <c r="M296" s="39"/>
      <c r="N296" s="42"/>
      <c r="O296" s="39"/>
      <c r="P296" s="42"/>
      <c r="Q296" s="39"/>
      <c r="R296" s="42"/>
      <c r="S296" s="39"/>
      <c r="T296" s="42"/>
      <c r="U296" s="39"/>
      <c r="V296" s="42"/>
      <c r="W296" s="39"/>
      <c r="X296" s="42"/>
      <c r="Y296" s="39"/>
      <c r="Z296" s="42"/>
      <c r="AA296" s="39"/>
      <c r="AB296" s="42"/>
      <c r="AC296" s="39"/>
      <c r="AD296" s="42"/>
      <c r="AE296" s="39"/>
      <c r="AF296" s="42"/>
      <c r="AG296" s="39"/>
      <c r="AH296" s="42"/>
      <c r="AI296" s="39"/>
      <c r="AJ296" s="40"/>
      <c r="AK296" s="41"/>
      <c r="AL296" s="263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</row>
    <row r="297" spans="1:130" ht="22.5" x14ac:dyDescent="0.25">
      <c r="A297" s="228" t="s">
        <v>202</v>
      </c>
      <c r="B297" s="264">
        <f>SUM(C297:D297)</f>
        <v>0</v>
      </c>
      <c r="C297" s="265">
        <f t="shared" si="523"/>
        <v>0</v>
      </c>
      <c r="D297" s="244">
        <f t="shared" si="523"/>
        <v>0</v>
      </c>
      <c r="E297" s="39"/>
      <c r="F297" s="42"/>
      <c r="G297" s="39"/>
      <c r="H297" s="42"/>
      <c r="I297" s="39"/>
      <c r="J297" s="42"/>
      <c r="K297" s="39"/>
      <c r="L297" s="42"/>
      <c r="M297" s="39"/>
      <c r="N297" s="42"/>
      <c r="O297" s="39"/>
      <c r="P297" s="42"/>
      <c r="Q297" s="39"/>
      <c r="R297" s="42"/>
      <c r="S297" s="39"/>
      <c r="T297" s="42"/>
      <c r="U297" s="39"/>
      <c r="V297" s="42"/>
      <c r="W297" s="39"/>
      <c r="X297" s="42"/>
      <c r="Y297" s="39"/>
      <c r="Z297" s="42"/>
      <c r="AA297" s="39"/>
      <c r="AB297" s="42"/>
      <c r="AC297" s="39"/>
      <c r="AD297" s="42"/>
      <c r="AE297" s="39"/>
      <c r="AF297" s="42"/>
      <c r="AG297" s="39"/>
      <c r="AH297" s="42"/>
      <c r="AI297" s="39"/>
      <c r="AJ297" s="40"/>
      <c r="AK297" s="37"/>
      <c r="AL297" s="42"/>
      <c r="AM297" s="43" t="str">
        <f>$CA297&amp;$CB297&amp;$CC297&amp;$CD297&amp;$CE297&amp;$CF297&amp;$CG297&amp;$CH297&amp;$CI297&amp;$CJ297&amp;$CK297&amp;$CL297&amp;$CM297&amp;$CN297&amp;$CO297&amp;$CP297&amp;$CQ297&amp;$CR297&amp;$CS297&amp;$CT297&amp;$CU297&amp;$CV297&amp;$CW297&amp;$CX297&amp;$CY297&amp;$CZ297</f>
        <v/>
      </c>
      <c r="CA297" s="44" t="str">
        <f>IF(AND($B297&lt;&gt;0,AK297=""),"* No olvide ingresar la columna Pueblos Originarios (Digite CERO si no tiene). ",IF(AK297&gt;$B297,"* El Número de personas en seguimiento pertenecientes a Pueblos Originarios no puede superar el Total. ",""))</f>
        <v/>
      </c>
      <c r="CB297" s="44" t="str">
        <f>IF(AND($B297&lt;&gt;0,AL297=""),"* No olvide ingresar la columna Migrantes (Digite CERO si no tiene). ",IF(AL297&gt;$B297,"* El Número de personas en seguimiento pertenecientes a Población Migrante no puede superar el Total. ",""))</f>
        <v/>
      </c>
      <c r="DA297" s="45">
        <f>IF(AND($B297&lt;&gt;0,AK297=""),1,IF(AK297&gt;$B297,1,0))</f>
        <v>0</v>
      </c>
      <c r="DB297" s="45">
        <f>IF(AND($B297&lt;&gt;0,AL297=""),1,IF(AL297&gt;$B297,1,0))</f>
        <v>0</v>
      </c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</row>
    <row r="298" spans="1:130" ht="22.5" x14ac:dyDescent="0.25">
      <c r="A298" s="266" t="s">
        <v>203</v>
      </c>
      <c r="B298" s="267">
        <f>SUM(C298:D298)</f>
        <v>0</v>
      </c>
      <c r="C298" s="268">
        <f t="shared" si="523"/>
        <v>0</v>
      </c>
      <c r="D298" s="269">
        <f t="shared" si="523"/>
        <v>0</v>
      </c>
      <c r="E298" s="89"/>
      <c r="F298" s="92"/>
      <c r="G298" s="89"/>
      <c r="H298" s="92"/>
      <c r="I298" s="89"/>
      <c r="J298" s="92"/>
      <c r="K298" s="89"/>
      <c r="L298" s="92"/>
      <c r="M298" s="89"/>
      <c r="N298" s="92"/>
      <c r="O298" s="89"/>
      <c r="P298" s="92"/>
      <c r="Q298" s="89"/>
      <c r="R298" s="92"/>
      <c r="S298" s="89"/>
      <c r="T298" s="92"/>
      <c r="U298" s="89"/>
      <c r="V298" s="92"/>
      <c r="W298" s="89"/>
      <c r="X298" s="92"/>
      <c r="Y298" s="89"/>
      <c r="Z298" s="92"/>
      <c r="AA298" s="89"/>
      <c r="AB298" s="92"/>
      <c r="AC298" s="89"/>
      <c r="AD298" s="92"/>
      <c r="AE298" s="89"/>
      <c r="AF298" s="92"/>
      <c r="AG298" s="89"/>
      <c r="AH298" s="92"/>
      <c r="AI298" s="89"/>
      <c r="AJ298" s="270"/>
      <c r="AK298" s="271"/>
      <c r="AL298" s="92"/>
      <c r="AM298" s="43" t="str">
        <f>$CA298&amp;$CB298&amp;$CC298&amp;$CD298&amp;$CE298&amp;$CF298&amp;$CG298&amp;$CH298&amp;$CI298&amp;$CJ298&amp;$CK298&amp;$CL298&amp;$CM298&amp;$CN298&amp;$CO298&amp;$CP298&amp;$CQ298&amp;$CR298&amp;$CS298&amp;$CT298&amp;$CU298&amp;$CV298&amp;$CW298&amp;$CX298&amp;$CY298&amp;$CZ298</f>
        <v/>
      </c>
      <c r="CA298" s="44" t="str">
        <f>IF(AND($B298&lt;&gt;0,AK298=""),"* No olvide ingresar la columna Pueblos Originarios (Digite CERO si no tiene). ",IF(AK298&gt;$B298,"* El Número de personas en seguimiento pertenecientes a Pueblos Originarios no puede superar el Total. ",""))</f>
        <v/>
      </c>
      <c r="CB298" s="44" t="str">
        <f>IF(AND($B298&lt;&gt;0,AL298=""),"* No olvide ingresar la columna Migrantes (Digite CERO si no tiene). ",IF(AL298&gt;$B298,"* El Número de personas en seguimiento pertenecientes a Población Migrante no puede superar el Total. ",""))</f>
        <v/>
      </c>
      <c r="DA298" s="45">
        <f>IF(AND($B298&lt;&gt;0,AK298=""),1,IF(AK298&gt;$B298,1,0))</f>
        <v>0</v>
      </c>
      <c r="DB298" s="45">
        <f>IF(AND($B298&lt;&gt;0,AL298=""),1,IF(AL298&gt;$B298,1,0))</f>
        <v>0</v>
      </c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</row>
    <row r="308" spans="1:2" s="234" customFormat="1" x14ac:dyDescent="0.25">
      <c r="A308" s="234">
        <f>SUM(B296:B298,B290:B291,B280:B285,B270:B274,B262:B266,C236:D258,B225:C231,B214:C220,C187:D209,C160:D182,C151:P155,C143:P147,B122:C139,B100:C117,B78:C95,B56:C73,B34:C51,B12:C29)</f>
        <v>1951</v>
      </c>
      <c r="B308" s="234">
        <f>SUM(DA12:DZ298)</f>
        <v>0</v>
      </c>
    </row>
  </sheetData>
  <mergeCells count="465">
    <mergeCell ref="O288:P288"/>
    <mergeCell ref="A293:A295"/>
    <mergeCell ref="B293:D294"/>
    <mergeCell ref="E293:AJ293"/>
    <mergeCell ref="AK293:AK295"/>
    <mergeCell ref="AL293:AL295"/>
    <mergeCell ref="E294:F294"/>
    <mergeCell ref="G294:H294"/>
    <mergeCell ref="I294:J294"/>
    <mergeCell ref="K294:L294"/>
    <mergeCell ref="M294:N294"/>
    <mergeCell ref="AA294:AB294"/>
    <mergeCell ref="AC294:AD294"/>
    <mergeCell ref="AE294:AF294"/>
    <mergeCell ref="AG294:AH294"/>
    <mergeCell ref="AI294:AJ294"/>
    <mergeCell ref="O294:P294"/>
    <mergeCell ref="Q294:R294"/>
    <mergeCell ref="S294:T294"/>
    <mergeCell ref="U294:V294"/>
    <mergeCell ref="W294:X294"/>
    <mergeCell ref="Y294:Z294"/>
    <mergeCell ref="AG278:AH278"/>
    <mergeCell ref="AI278:AJ278"/>
    <mergeCell ref="A287:A289"/>
    <mergeCell ref="B287:D288"/>
    <mergeCell ref="E287:AB287"/>
    <mergeCell ref="AC287:AC289"/>
    <mergeCell ref="AD287:AD289"/>
    <mergeCell ref="O278:P278"/>
    <mergeCell ref="Q278:R278"/>
    <mergeCell ref="S278:T278"/>
    <mergeCell ref="U278:V278"/>
    <mergeCell ref="W278:X278"/>
    <mergeCell ref="Y278:Z278"/>
    <mergeCell ref="Q288:R288"/>
    <mergeCell ref="S288:T288"/>
    <mergeCell ref="U288:V288"/>
    <mergeCell ref="W288:X288"/>
    <mergeCell ref="Y288:Z288"/>
    <mergeCell ref="AA288:AB288"/>
    <mergeCell ref="E288:F288"/>
    <mergeCell ref="G288:H288"/>
    <mergeCell ref="I288:J288"/>
    <mergeCell ref="K288:L288"/>
    <mergeCell ref="M288:N288"/>
    <mergeCell ref="AC277:AD277"/>
    <mergeCell ref="AE277:AF277"/>
    <mergeCell ref="I277:J277"/>
    <mergeCell ref="K277:L277"/>
    <mergeCell ref="M277:N277"/>
    <mergeCell ref="O277:P277"/>
    <mergeCell ref="Q277:R277"/>
    <mergeCell ref="S277:T277"/>
    <mergeCell ref="AA278:AB278"/>
    <mergeCell ref="AC278:AD278"/>
    <mergeCell ref="AE278:AF278"/>
    <mergeCell ref="A268:A269"/>
    <mergeCell ref="B268:B269"/>
    <mergeCell ref="C268:R268"/>
    <mergeCell ref="S268:S269"/>
    <mergeCell ref="T268:T269"/>
    <mergeCell ref="A276:A279"/>
    <mergeCell ref="B276:D277"/>
    <mergeCell ref="E276:AJ276"/>
    <mergeCell ref="E277:F277"/>
    <mergeCell ref="G277:H277"/>
    <mergeCell ref="AG277:AH277"/>
    <mergeCell ref="AI277:AJ277"/>
    <mergeCell ref="B278:B279"/>
    <mergeCell ref="C278:C279"/>
    <mergeCell ref="D278:D279"/>
    <mergeCell ref="E278:F278"/>
    <mergeCell ref="G278:H278"/>
    <mergeCell ref="I278:J278"/>
    <mergeCell ref="K278:L278"/>
    <mergeCell ref="M278:N278"/>
    <mergeCell ref="U277:V277"/>
    <mergeCell ref="W277:X277"/>
    <mergeCell ref="Y277:Z277"/>
    <mergeCell ref="AA277:AB277"/>
    <mergeCell ref="A236:A254"/>
    <mergeCell ref="A255:A258"/>
    <mergeCell ref="A260:A261"/>
    <mergeCell ref="B260:B261"/>
    <mergeCell ref="C260:L260"/>
    <mergeCell ref="M260:M261"/>
    <mergeCell ref="N260:N261"/>
    <mergeCell ref="AE234:AF234"/>
    <mergeCell ref="AG234:AH234"/>
    <mergeCell ref="S234:T234"/>
    <mergeCell ref="U234:V234"/>
    <mergeCell ref="W234:X234"/>
    <mergeCell ref="Y234:Z234"/>
    <mergeCell ref="AA234:AB234"/>
    <mergeCell ref="AC234:AD234"/>
    <mergeCell ref="A233:B235"/>
    <mergeCell ref="C233:D234"/>
    <mergeCell ref="AS233:AT234"/>
    <mergeCell ref="AU233:AV234"/>
    <mergeCell ref="AW233:AX234"/>
    <mergeCell ref="E234:F234"/>
    <mergeCell ref="G234:H234"/>
    <mergeCell ref="I234:J234"/>
    <mergeCell ref="K234:L234"/>
    <mergeCell ref="M234:N234"/>
    <mergeCell ref="O234:P234"/>
    <mergeCell ref="Q234:R234"/>
    <mergeCell ref="AQ234:AR234"/>
    <mergeCell ref="AI234:AJ234"/>
    <mergeCell ref="AK234:AL234"/>
    <mergeCell ref="AM234:AN234"/>
    <mergeCell ref="AO234:AP234"/>
    <mergeCell ref="E233:AJ233"/>
    <mergeCell ref="AK233:AN233"/>
    <mergeCell ref="AO233:AR233"/>
    <mergeCell ref="AP222:AP224"/>
    <mergeCell ref="AQ222:AQ224"/>
    <mergeCell ref="D223:E223"/>
    <mergeCell ref="F223:G223"/>
    <mergeCell ref="H223:I223"/>
    <mergeCell ref="J223:K223"/>
    <mergeCell ref="L223:M223"/>
    <mergeCell ref="N223:O223"/>
    <mergeCell ref="P223:Q223"/>
    <mergeCell ref="R223:S223"/>
    <mergeCell ref="A222:A224"/>
    <mergeCell ref="B222:C223"/>
    <mergeCell ref="D222:AK222"/>
    <mergeCell ref="AL222:AM222"/>
    <mergeCell ref="AN222:AO222"/>
    <mergeCell ref="T223:U223"/>
    <mergeCell ref="V223:W223"/>
    <mergeCell ref="AB212:AC212"/>
    <mergeCell ref="AD212:AE212"/>
    <mergeCell ref="AF212:AG212"/>
    <mergeCell ref="AH212:AI212"/>
    <mergeCell ref="AJ212:AK212"/>
    <mergeCell ref="AL212:AL213"/>
    <mergeCell ref="AJ223:AK223"/>
    <mergeCell ref="AL223:AL224"/>
    <mergeCell ref="AM223:AM224"/>
    <mergeCell ref="AN223:AN224"/>
    <mergeCell ref="AO223:AO224"/>
    <mergeCell ref="X223:Y223"/>
    <mergeCell ref="Z223:AA223"/>
    <mergeCell ref="AB223:AC223"/>
    <mergeCell ref="AD223:AE223"/>
    <mergeCell ref="AF223:AG223"/>
    <mergeCell ref="AH223:AI223"/>
    <mergeCell ref="AP211:AP213"/>
    <mergeCell ref="AQ211:AQ213"/>
    <mergeCell ref="D212:E212"/>
    <mergeCell ref="F212:G212"/>
    <mergeCell ref="H212:I212"/>
    <mergeCell ref="J212:K212"/>
    <mergeCell ref="L212:M212"/>
    <mergeCell ref="N212:O212"/>
    <mergeCell ref="P212:Q212"/>
    <mergeCell ref="R212:S212"/>
    <mergeCell ref="AM212:AM213"/>
    <mergeCell ref="AN212:AN213"/>
    <mergeCell ref="AO212:AO213"/>
    <mergeCell ref="A209:B209"/>
    <mergeCell ref="A211:A213"/>
    <mergeCell ref="B211:C212"/>
    <mergeCell ref="D211:AK211"/>
    <mergeCell ref="AL211:AM211"/>
    <mergeCell ref="AN211:AO211"/>
    <mergeCell ref="T212:U212"/>
    <mergeCell ref="V212:W212"/>
    <mergeCell ref="X212:Y212"/>
    <mergeCell ref="Z212:AA212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08"/>
  <sheetViews>
    <sheetView workbookViewId="0">
      <selection activeCell="A6" sqref="A6:P6"/>
    </sheetView>
  </sheetViews>
  <sheetFormatPr baseColWidth="10" defaultColWidth="11.42578125" defaultRowHeight="15" x14ac:dyDescent="0.25"/>
  <cols>
    <col min="1" max="1" width="43.140625" style="9" customWidth="1"/>
    <col min="2" max="2" width="35.85546875" style="9" customWidth="1"/>
    <col min="3" max="3" width="16.85546875" style="9" customWidth="1"/>
    <col min="4" max="4" width="14.85546875" style="9" customWidth="1"/>
    <col min="5" max="5" width="14.5703125" style="9" customWidth="1"/>
    <col min="6" max="43" width="11.42578125" style="9"/>
    <col min="44" max="44" width="13.42578125" style="9" customWidth="1"/>
    <col min="45" max="45" width="11.42578125" style="9"/>
    <col min="46" max="46" width="12.85546875" style="9" customWidth="1"/>
    <col min="47" max="47" width="11.42578125" style="9"/>
    <col min="48" max="48" width="12.42578125" style="9" customWidth="1"/>
    <col min="49" max="49" width="11.42578125" style="9"/>
    <col min="50" max="50" width="12.140625" style="9" customWidth="1"/>
    <col min="51" max="61" width="11.42578125" style="9"/>
    <col min="62" max="73" width="11.42578125" style="9" customWidth="1"/>
    <col min="74" max="75" width="11.42578125" style="10" customWidth="1"/>
    <col min="76" max="77" width="8.140625" style="11" customWidth="1"/>
    <col min="78" max="78" width="9.42578125" style="11" customWidth="1"/>
    <col min="79" max="79" width="6.85546875" style="5" hidden="1" customWidth="1"/>
    <col min="80" max="104" width="5.42578125" style="5" hidden="1" customWidth="1"/>
    <col min="105" max="130" width="5.42578125" style="6" hidden="1" customWidth="1"/>
    <col min="131" max="131" width="9.42578125" style="9" customWidth="1"/>
    <col min="132" max="133" width="8.140625" style="9" customWidth="1"/>
    <col min="134" max="16384" width="11.42578125" style="9"/>
  </cols>
  <sheetData>
    <row r="1" spans="1:130" s="2" customFormat="1" x14ac:dyDescent="0.25">
      <c r="A1" s="1" t="s">
        <v>0</v>
      </c>
      <c r="BV1" s="3"/>
      <c r="BW1" s="3"/>
      <c r="BX1" s="4"/>
      <c r="BY1" s="4"/>
      <c r="BZ1" s="4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x14ac:dyDescent="0.25">
      <c r="A2" s="1" t="str">
        <f>CONCATENATE("COMUNA: ",[11]NOMBRE!B2," - ","( ",[11]NOMBRE!C2,[11]NOMBRE!D2,[11]NOMBRE!E2,[11]NOMBRE!F2,[11]NOMBRE!G2," )")</f>
        <v>COMUNA: LINARES - ( 07401 )</v>
      </c>
      <c r="BV2" s="3"/>
      <c r="BW2" s="3"/>
      <c r="BX2" s="4"/>
      <c r="BY2" s="4"/>
      <c r="BZ2" s="4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x14ac:dyDescent="0.25">
      <c r="A3" s="1" t="str">
        <f>CONCATENATE("ESTABLECIMIENTO/ESTRATEGIA: ",[11]NOMBRE!B3," - ","( ",[11]NOMBRE!C3,[11]NOMBRE!D3,[11]NOMBRE!E3,[11]NOMBRE!F3,[11]NOMBRE!G3,[11]NOMBRE!H3," )")</f>
        <v>ESTABLECIMIENTO/ESTRATEGIA: HOSPITAL PRESIDENTE CARLOS IBAÑEZ DEL CAMPO - ( 116108 )</v>
      </c>
      <c r="BV3" s="3"/>
      <c r="BW3" s="3"/>
      <c r="BX3" s="4"/>
      <c r="BY3" s="4"/>
      <c r="BZ3" s="4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x14ac:dyDescent="0.25">
      <c r="A4" s="1" t="str">
        <f>CONCATENATE("MES: ",[11]NOMBRE!B6," - ","( ",[11]NOMBRE!C6,[11]NOMBRE!D6," )")</f>
        <v>MES: OCTUBRE - ( 10 )</v>
      </c>
      <c r="BV4" s="3"/>
      <c r="BW4" s="3"/>
      <c r="BX4" s="4"/>
      <c r="BY4" s="4"/>
      <c r="BZ4" s="4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x14ac:dyDescent="0.25">
      <c r="A5" s="1" t="str">
        <f>CONCATENATE("AÑO: ",[11]NOMBRE!B7)</f>
        <v>AÑO: 2023</v>
      </c>
      <c r="BV5" s="3"/>
      <c r="BW5" s="3"/>
      <c r="BX5" s="4"/>
      <c r="BY5" s="4"/>
      <c r="BZ5" s="4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5.75" customHeight="1" x14ac:dyDescent="0.25">
      <c r="A6" s="474" t="s">
        <v>1</v>
      </c>
      <c r="B6" s="474"/>
      <c r="C6" s="474"/>
      <c r="D6" s="474"/>
      <c r="E6" s="474"/>
      <c r="F6" s="474"/>
      <c r="G6" s="474"/>
      <c r="H6" s="474"/>
      <c r="I6" s="474"/>
      <c r="J6" s="474"/>
      <c r="K6" s="474"/>
      <c r="L6" s="474"/>
      <c r="M6" s="474"/>
      <c r="N6" s="474"/>
      <c r="O6" s="474"/>
      <c r="P6" s="474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8"/>
      <c r="AG6" s="8"/>
      <c r="AH6" s="8"/>
      <c r="AI6" s="8"/>
      <c r="AJ6" s="8"/>
      <c r="AK6" s="8"/>
      <c r="AL6" s="8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15.75" x14ac:dyDescent="0.25">
      <c r="A7" s="12" t="s">
        <v>2</v>
      </c>
      <c r="B7" s="437"/>
      <c r="C7" s="437"/>
      <c r="D7" s="437"/>
      <c r="E7" s="437"/>
      <c r="F7" s="437"/>
      <c r="G7" s="437"/>
      <c r="H7" s="437"/>
      <c r="I7" s="437"/>
      <c r="J7" s="437"/>
      <c r="K7" s="437"/>
      <c r="L7" s="437"/>
      <c r="M7" s="437"/>
      <c r="N7" s="437"/>
      <c r="O7" s="437"/>
      <c r="P7" s="43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8"/>
      <c r="AG7" s="8"/>
      <c r="AH7" s="8"/>
      <c r="AI7" s="8"/>
      <c r="AJ7" s="8"/>
      <c r="AK7" s="8"/>
      <c r="AL7" s="8"/>
      <c r="AR7" s="14"/>
      <c r="AS7" s="14"/>
      <c r="AT7" s="14"/>
      <c r="AU7" s="14"/>
      <c r="AV7" s="14"/>
      <c r="AW7" s="14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x14ac:dyDescent="0.25">
      <c r="A8" s="15" t="s">
        <v>3</v>
      </c>
      <c r="B8" s="15"/>
      <c r="C8" s="15"/>
      <c r="D8" s="16"/>
      <c r="E8" s="16"/>
      <c r="F8" s="16"/>
      <c r="G8" s="16"/>
      <c r="H8" s="2"/>
      <c r="I8" s="16"/>
      <c r="J8" s="17"/>
      <c r="K8" s="17"/>
      <c r="L8" s="17"/>
      <c r="M8" s="17"/>
      <c r="N8" s="17"/>
      <c r="O8" s="17"/>
      <c r="P8" s="17"/>
      <c r="Q8" s="8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4"/>
      <c r="BU8" s="14"/>
      <c r="BV8" s="11"/>
      <c r="BW8" s="11"/>
    </row>
    <row r="9" spans="1:130" ht="15" customHeight="1" x14ac:dyDescent="0.25">
      <c r="A9" s="475" t="s">
        <v>4</v>
      </c>
      <c r="B9" s="478" t="s">
        <v>5</v>
      </c>
      <c r="C9" s="479"/>
      <c r="D9" s="482" t="s">
        <v>6</v>
      </c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  <c r="P9" s="483"/>
      <c r="Q9" s="483"/>
      <c r="R9" s="483"/>
      <c r="S9" s="483"/>
      <c r="T9" s="483"/>
      <c r="U9" s="483"/>
      <c r="V9" s="483"/>
      <c r="W9" s="483"/>
      <c r="X9" s="483"/>
      <c r="Y9" s="483"/>
      <c r="Z9" s="483"/>
      <c r="AA9" s="483"/>
      <c r="AB9" s="483"/>
      <c r="AC9" s="483"/>
      <c r="AD9" s="483"/>
      <c r="AE9" s="483"/>
      <c r="AF9" s="483"/>
      <c r="AG9" s="483"/>
      <c r="AH9" s="483"/>
      <c r="AI9" s="483"/>
      <c r="AJ9" s="483"/>
      <c r="AK9" s="483"/>
      <c r="AL9" s="483"/>
      <c r="AM9" s="483"/>
      <c r="AN9" s="483"/>
      <c r="AO9" s="483"/>
      <c r="AP9" s="483"/>
      <c r="AQ9" s="484"/>
      <c r="AR9" s="485" t="s">
        <v>7</v>
      </c>
      <c r="AS9" s="486"/>
      <c r="AT9" s="487" t="s">
        <v>8</v>
      </c>
      <c r="AU9" s="488"/>
      <c r="AV9" s="493" t="s">
        <v>9</v>
      </c>
      <c r="AW9" s="496" t="s">
        <v>10</v>
      </c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U9" s="10"/>
      <c r="BV9" s="11"/>
      <c r="BW9" s="11"/>
    </row>
    <row r="10" spans="1:130" ht="15" customHeight="1" x14ac:dyDescent="0.25">
      <c r="A10" s="476"/>
      <c r="B10" s="480"/>
      <c r="C10" s="481"/>
      <c r="D10" s="491" t="s">
        <v>11</v>
      </c>
      <c r="E10" s="485"/>
      <c r="F10" s="491" t="s">
        <v>12</v>
      </c>
      <c r="G10" s="485"/>
      <c r="H10" s="491" t="s">
        <v>13</v>
      </c>
      <c r="I10" s="492"/>
      <c r="J10" s="485" t="s">
        <v>14</v>
      </c>
      <c r="K10" s="485"/>
      <c r="L10" s="491" t="s">
        <v>15</v>
      </c>
      <c r="M10" s="485"/>
      <c r="N10" s="491" t="s">
        <v>16</v>
      </c>
      <c r="O10" s="485"/>
      <c r="P10" s="491" t="s">
        <v>17</v>
      </c>
      <c r="Q10" s="485"/>
      <c r="R10" s="491" t="s">
        <v>18</v>
      </c>
      <c r="S10" s="485"/>
      <c r="T10" s="491" t="s">
        <v>19</v>
      </c>
      <c r="U10" s="492"/>
      <c r="V10" s="491" t="s">
        <v>20</v>
      </c>
      <c r="W10" s="492"/>
      <c r="X10" s="491" t="s">
        <v>21</v>
      </c>
      <c r="Y10" s="492"/>
      <c r="Z10" s="491" t="s">
        <v>22</v>
      </c>
      <c r="AA10" s="492"/>
      <c r="AB10" s="491" t="s">
        <v>23</v>
      </c>
      <c r="AC10" s="492"/>
      <c r="AD10" s="491" t="s">
        <v>24</v>
      </c>
      <c r="AE10" s="492"/>
      <c r="AF10" s="491" t="s">
        <v>25</v>
      </c>
      <c r="AG10" s="492"/>
      <c r="AH10" s="491" t="s">
        <v>26</v>
      </c>
      <c r="AI10" s="492"/>
      <c r="AJ10" s="491" t="s">
        <v>27</v>
      </c>
      <c r="AK10" s="492"/>
      <c r="AL10" s="491" t="s">
        <v>28</v>
      </c>
      <c r="AM10" s="492"/>
      <c r="AN10" s="491" t="s">
        <v>29</v>
      </c>
      <c r="AO10" s="492"/>
      <c r="AP10" s="491" t="s">
        <v>30</v>
      </c>
      <c r="AQ10" s="486"/>
      <c r="AR10" s="499" t="s">
        <v>31</v>
      </c>
      <c r="AS10" s="501" t="s">
        <v>32</v>
      </c>
      <c r="AT10" s="489"/>
      <c r="AU10" s="490"/>
      <c r="AV10" s="494"/>
      <c r="AW10" s="497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U10" s="10"/>
    </row>
    <row r="11" spans="1:130" x14ac:dyDescent="0.25">
      <c r="A11" s="477"/>
      <c r="B11" s="18" t="s">
        <v>33</v>
      </c>
      <c r="C11" s="422" t="s">
        <v>34</v>
      </c>
      <c r="D11" s="421" t="s">
        <v>33</v>
      </c>
      <c r="E11" s="21" t="s">
        <v>34</v>
      </c>
      <c r="F11" s="421" t="s">
        <v>33</v>
      </c>
      <c r="G11" s="21" t="s">
        <v>34</v>
      </c>
      <c r="H11" s="421" t="s">
        <v>33</v>
      </c>
      <c r="I11" s="22" t="s">
        <v>34</v>
      </c>
      <c r="J11" s="429" t="s">
        <v>33</v>
      </c>
      <c r="K11" s="21" t="s">
        <v>34</v>
      </c>
      <c r="L11" s="421" t="s">
        <v>33</v>
      </c>
      <c r="M11" s="22" t="s">
        <v>34</v>
      </c>
      <c r="N11" s="24" t="s">
        <v>33</v>
      </c>
      <c r="O11" s="25" t="s">
        <v>34</v>
      </c>
      <c r="P11" s="18" t="s">
        <v>33</v>
      </c>
      <c r="Q11" s="25" t="s">
        <v>34</v>
      </c>
      <c r="R11" s="18" t="s">
        <v>33</v>
      </c>
      <c r="S11" s="25" t="s">
        <v>34</v>
      </c>
      <c r="T11" s="18" t="s">
        <v>33</v>
      </c>
      <c r="U11" s="25" t="s">
        <v>34</v>
      </c>
      <c r="V11" s="18" t="s">
        <v>33</v>
      </c>
      <c r="W11" s="25" t="s">
        <v>34</v>
      </c>
      <c r="X11" s="18" t="s">
        <v>33</v>
      </c>
      <c r="Y11" s="25" t="s">
        <v>34</v>
      </c>
      <c r="Z11" s="18" t="s">
        <v>33</v>
      </c>
      <c r="AA11" s="25" t="s">
        <v>34</v>
      </c>
      <c r="AB11" s="18" t="s">
        <v>33</v>
      </c>
      <c r="AC11" s="25" t="s">
        <v>34</v>
      </c>
      <c r="AD11" s="18" t="s">
        <v>33</v>
      </c>
      <c r="AE11" s="25" t="s">
        <v>34</v>
      </c>
      <c r="AF11" s="18" t="s">
        <v>33</v>
      </c>
      <c r="AG11" s="25" t="s">
        <v>34</v>
      </c>
      <c r="AH11" s="18" t="s">
        <v>33</v>
      </c>
      <c r="AI11" s="25" t="s">
        <v>34</v>
      </c>
      <c r="AJ11" s="18" t="s">
        <v>33</v>
      </c>
      <c r="AK11" s="25" t="s">
        <v>34</v>
      </c>
      <c r="AL11" s="18" t="s">
        <v>33</v>
      </c>
      <c r="AM11" s="25" t="s">
        <v>34</v>
      </c>
      <c r="AN11" s="18" t="s">
        <v>33</v>
      </c>
      <c r="AO11" s="25" t="s">
        <v>34</v>
      </c>
      <c r="AP11" s="18" t="s">
        <v>33</v>
      </c>
      <c r="AQ11" s="26" t="s">
        <v>34</v>
      </c>
      <c r="AR11" s="500"/>
      <c r="AS11" s="502"/>
      <c r="AT11" s="430" t="s">
        <v>35</v>
      </c>
      <c r="AU11" s="423" t="s">
        <v>36</v>
      </c>
      <c r="AV11" s="495"/>
      <c r="AW11" s="498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U11" s="10"/>
    </row>
    <row r="12" spans="1:130" x14ac:dyDescent="0.25">
      <c r="A12" s="30" t="s">
        <v>37</v>
      </c>
      <c r="B12" s="31">
        <f t="shared" ref="B12:C19" si="0">+N12+P12+R12+T12+V12+X12+Z12+AB12+AD12+AF12+AH12+AJ12+AL12+AN12+AP12</f>
        <v>103</v>
      </c>
      <c r="C12" s="32">
        <f>+O12+Q12+S12+U12+W12+Y12+AA12+AC12+AE12+AG12+AI12+AK12+AM12+AO12+AQ12</f>
        <v>1</v>
      </c>
      <c r="D12" s="33"/>
      <c r="E12" s="34"/>
      <c r="F12" s="35"/>
      <c r="G12" s="34"/>
      <c r="H12" s="35"/>
      <c r="I12" s="34"/>
      <c r="J12" s="35"/>
      <c r="K12" s="34"/>
      <c r="L12" s="35"/>
      <c r="M12" s="36"/>
      <c r="N12" s="37">
        <v>0</v>
      </c>
      <c r="O12" s="38">
        <v>0</v>
      </c>
      <c r="P12" s="39">
        <v>3</v>
      </c>
      <c r="Q12" s="38">
        <v>0</v>
      </c>
      <c r="R12" s="39">
        <v>23</v>
      </c>
      <c r="S12" s="38">
        <v>0</v>
      </c>
      <c r="T12" s="39">
        <v>31</v>
      </c>
      <c r="U12" s="38">
        <v>1</v>
      </c>
      <c r="V12" s="39">
        <v>27</v>
      </c>
      <c r="W12" s="38">
        <v>0</v>
      </c>
      <c r="X12" s="39">
        <v>16</v>
      </c>
      <c r="Y12" s="38">
        <v>0</v>
      </c>
      <c r="Z12" s="39">
        <v>3</v>
      </c>
      <c r="AA12" s="38">
        <v>0</v>
      </c>
      <c r="AB12" s="39">
        <v>0</v>
      </c>
      <c r="AC12" s="38">
        <v>0</v>
      </c>
      <c r="AD12" s="39">
        <v>0</v>
      </c>
      <c r="AE12" s="38">
        <v>0</v>
      </c>
      <c r="AF12" s="39">
        <v>0</v>
      </c>
      <c r="AG12" s="38">
        <v>0</v>
      </c>
      <c r="AH12" s="39">
        <v>0</v>
      </c>
      <c r="AI12" s="38">
        <v>0</v>
      </c>
      <c r="AJ12" s="39">
        <v>0</v>
      </c>
      <c r="AK12" s="38">
        <v>0</v>
      </c>
      <c r="AL12" s="39">
        <v>0</v>
      </c>
      <c r="AM12" s="38">
        <v>0</v>
      </c>
      <c r="AN12" s="39">
        <v>0</v>
      </c>
      <c r="AO12" s="38">
        <v>0</v>
      </c>
      <c r="AP12" s="39">
        <v>0</v>
      </c>
      <c r="AQ12" s="40">
        <v>0</v>
      </c>
      <c r="AR12" s="41"/>
      <c r="AS12" s="40">
        <v>103</v>
      </c>
      <c r="AT12" s="37">
        <v>0</v>
      </c>
      <c r="AU12" s="38">
        <v>0</v>
      </c>
      <c r="AV12" s="39">
        <v>0</v>
      </c>
      <c r="AW12" s="42">
        <v>2</v>
      </c>
      <c r="AX12" s="43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10"/>
      <c r="BJ12" s="10"/>
      <c r="BK12" s="10"/>
      <c r="BL12" s="10"/>
      <c r="BU12" s="10"/>
      <c r="BW12" s="11"/>
      <c r="CA12" s="44" t="str">
        <f>IF(B12&lt;C12,"* El total de Reactivos NO DEBE ser superior al total de Procesados. ","")</f>
        <v/>
      </c>
      <c r="CB12" s="44" t="str">
        <f>IF(B12&lt;&gt;(AR12+ AS12),"* La suma de las columnas Sexo DEBE SER IGUAL a los Procesados. ","")</f>
        <v/>
      </c>
      <c r="CC12" s="44" t="str">
        <f>IF(B12&lt;(AT12+ AU12),"* La suma de las columna Trans NO DEBE ser superior al total de Procesados. ","")</f>
        <v/>
      </c>
      <c r="CD12" s="44" t="str">
        <f>IF(B12&lt;AV12,"* La columna Pueblos Originarios NO DEBE ser superior al total de Procesados. ","")</f>
        <v/>
      </c>
      <c r="CE12" s="44" t="str">
        <f>IF(B12&lt;AW12,"* La columna Migrantes NO DEBE ser superior al total de Procesados. ","")</f>
        <v/>
      </c>
      <c r="CF12" s="44" t="str">
        <f>IF(D12&lt;E12,CONCATENATE("* El total de procesados debe ser mayor o igual al total de Reactivos en el grupo de edad ",$D$10),"")</f>
        <v/>
      </c>
      <c r="CG12" s="44" t="str">
        <f>IF(F12&lt;G12,CONCATENATE("* El total de procesados debe ser mayor o igual al total de Reactivos en el grupo de edad ",$F$10),"")</f>
        <v/>
      </c>
      <c r="CH12" s="44" t="str">
        <f>IF(H12&lt;I12,CONCATENATE("* El total de procesados debe ser mayor o igual al total de Reactivos en el grupo de edad ",$H$10),"")</f>
        <v/>
      </c>
      <c r="CI12" s="44" t="str">
        <f>IF(J12&lt;K12,CONCATENATE("* El total de procesados debe ser mayor o igual al total de Reactivos en el grupo de edad ",$J$10),"")</f>
        <v/>
      </c>
      <c r="CJ12" s="44" t="str">
        <f>IF(L12&lt;M12,CONCATENATE("* El total de procesados debe ser mayor o igual al total de Reactivos en el grupo de edad ",$L$10),"")</f>
        <v/>
      </c>
      <c r="CK12" s="44" t="str">
        <f>IF(N12&lt;O12,CONCATENATE("* El total de procesados debe ser mayor o igual al total de Reactivos en el grupo de edad ",$N$10),"")</f>
        <v/>
      </c>
      <c r="CL12" s="44" t="str">
        <f>IF(P12&lt;Q12,CONCATENATE("* El total de procesados debe ser mayor o igual al total de Reactivos en el grupo de edad ",$P$10),"")</f>
        <v/>
      </c>
      <c r="CM12" s="44" t="str">
        <f>IF(R12&lt;S12,CONCATENATE("* El total de procesados debe ser mayor o igual al total de Reactivos en el grupo de edad ",$R$10),"")</f>
        <v/>
      </c>
      <c r="CN12" s="44" t="str">
        <f>IF(T12&lt;U12,CONCATENATE("* El total de procesados debe ser mayor o igual al total de Reactivos en el grupo de edad ",$T$10),"")</f>
        <v/>
      </c>
      <c r="CO12" s="44" t="str">
        <f>IF(V12&lt;W12,CONCATENATE("* El total de procesados debe ser mayor o igual al total de Reactivos en el grupo de edad ",$V$10),"")</f>
        <v/>
      </c>
      <c r="CP12" s="44" t="str">
        <f>IF(X12&lt;Y12,CONCATENATE("* El total de procesados debe ser mayor o igual al total de Reactivos en el grupo de edad ",$X$10),"")</f>
        <v/>
      </c>
      <c r="CQ12" s="44" t="str">
        <f>IF(Z12&lt;AA12,CONCATENATE("* El total de procesados debe ser mayor o igual al total de Reactivos en el grupo de edad ",$Z$10),"")</f>
        <v/>
      </c>
      <c r="CR12" s="44" t="str">
        <f>IF(AB12&lt;AC12,CONCATENATE("* El total de procesados debe ser mayor o igual al total de Reactivos en el grupo de edad ",$AB$10),"")</f>
        <v/>
      </c>
      <c r="CS12" s="44" t="str">
        <f>IF(AD12&lt;AE12,CONCATENATE("* El total de procesados debe ser mayor o igual al total de Reactivos en el grupo de edad ",$AD$10),"")</f>
        <v/>
      </c>
      <c r="CT12" s="44" t="str">
        <f>IF(AF12&lt;AG12,CONCATENATE("* El total de procesados debe ser mayor o igual al total de Reactivos en el grupo de edad ",$AF$10),"")</f>
        <v/>
      </c>
      <c r="CU12" s="44" t="str">
        <f>IF(AH12&lt;AI12,CONCATENATE("* El total de procesados debe ser mayor o igual al total de Reactivos en el grupo de edad ",$AH$10),"")</f>
        <v/>
      </c>
      <c r="CV12" s="44" t="str">
        <f>IF(AJ12&lt;AK12,CONCATENATE("* El total de procesados debe ser mayor o igual al total de Reactivos en el grupo de edad ",$AJ$10),"")</f>
        <v/>
      </c>
      <c r="CW12" s="44" t="str">
        <f>IF(AL12&lt;AM12,CONCATENATE("* El total de procesados debe ser mayor o igual al total de Reactivos en el grupo de edad ",$AL$10),"")</f>
        <v/>
      </c>
      <c r="CX12" s="44" t="str">
        <f>IF(AN12&lt;AO12,CONCATENATE("* El total de procesados debe ser mayor o igual al total de Reactivos en el grupo de edad ",$AN$10),"")</f>
        <v/>
      </c>
      <c r="CY12" s="44" t="str">
        <f>IF(AP12&lt;AQ12,CONCATENATE("* El total de procesados debe ser mayor o igual al total de Reactivos en el grupo de edad ",$AP$10),"")</f>
        <v/>
      </c>
      <c r="CZ12" s="44" t="str">
        <f t="shared" ref="CZ12:CZ29" si="1">IF(AND(B12&lt;&gt;0,OR(AT12="",AU12="",AV12="",AW12="")),"* No olvide digitar la columna Trans y/o Pueblos Originarios y/o Migrantes (Digite Cero si no tiene). ","")</f>
        <v/>
      </c>
      <c r="DA12" s="45">
        <f t="shared" ref="DA12:DA29" si="2">IF(B12&lt;   C12,1,0)</f>
        <v>0</v>
      </c>
      <c r="DB12" s="45">
        <f t="shared" ref="DB12:DB29" si="3">IF(B12&lt;&gt; AR12+AS12,1,0)</f>
        <v>0</v>
      </c>
      <c r="DC12" s="45">
        <f t="shared" ref="DC12:DC29" si="4">IF(B12&lt;  AT12+AU12,1,0)</f>
        <v>0</v>
      </c>
      <c r="DD12" s="45">
        <f t="shared" ref="DD12:DD29" si="5">IF(B12&lt;  AV12,1,0)</f>
        <v>0</v>
      </c>
      <c r="DE12" s="45">
        <f t="shared" ref="DE12:DE29" si="6">IF(B12&lt;  AW12,1,0)</f>
        <v>0</v>
      </c>
      <c r="DF12" s="45">
        <f>IF(D12&lt;E12,1,0)</f>
        <v>0</v>
      </c>
      <c r="DG12" s="45">
        <f>IF(F12&lt;G12,1,0)</f>
        <v>0</v>
      </c>
      <c r="DH12" s="45">
        <f>IF(H12&lt;I12,1,0)</f>
        <v>0</v>
      </c>
      <c r="DI12" s="45">
        <f>IF(J12&lt;K12,1,0)</f>
        <v>0</v>
      </c>
      <c r="DJ12" s="45">
        <f>IF(L12&lt;M12,1,0)</f>
        <v>0</v>
      </c>
      <c r="DK12" s="45">
        <f>IF(N12&lt;O12,1,0)</f>
        <v>0</v>
      </c>
      <c r="DL12" s="45">
        <f>IF(P12&lt;Q12,1,0)</f>
        <v>0</v>
      </c>
      <c r="DM12" s="45">
        <f>IF(R12&lt;S12,1,0)</f>
        <v>0</v>
      </c>
      <c r="DN12" s="45">
        <f>IF(T12&lt;U12,1,0)</f>
        <v>0</v>
      </c>
      <c r="DO12" s="45">
        <f>IF(V12&lt;W12,1,0)</f>
        <v>0</v>
      </c>
      <c r="DP12" s="45">
        <f>IF(X12&lt;Y12,1,0)</f>
        <v>0</v>
      </c>
      <c r="DQ12" s="45">
        <f>IF(Z12&lt;AA12,1,0)</f>
        <v>0</v>
      </c>
      <c r="DR12" s="45">
        <f>IF(AB12&lt;AC12,1,0)</f>
        <v>0</v>
      </c>
      <c r="DS12" s="45">
        <f>IF(AD12&lt;AE12,1,0)</f>
        <v>0</v>
      </c>
      <c r="DT12" s="45">
        <f>IF(AF12&lt;AG12,1,0)</f>
        <v>0</v>
      </c>
      <c r="DU12" s="45">
        <f>IF(AH12&lt;AI12,1,0)</f>
        <v>0</v>
      </c>
      <c r="DV12" s="45">
        <f>IF(AJ12&lt;AK12,1,0)</f>
        <v>0</v>
      </c>
      <c r="DW12" s="45">
        <f>IF(AL12&lt;AM12,1,0)</f>
        <v>0</v>
      </c>
      <c r="DX12" s="45">
        <f>IF(AN12&lt;AO12,1,0)</f>
        <v>0</v>
      </c>
      <c r="DY12" s="45">
        <f>IF(AP12&lt;AQ12,1,0)</f>
        <v>0</v>
      </c>
      <c r="DZ12" s="45">
        <f>IF(AND(B12&lt;&gt;0,OR(AT12="",AU12="",AV12="",AW12="")),1,0)</f>
        <v>0</v>
      </c>
    </row>
    <row r="13" spans="1:130" x14ac:dyDescent="0.25">
      <c r="A13" s="46" t="s">
        <v>38</v>
      </c>
      <c r="B13" s="47">
        <f t="shared" si="0"/>
        <v>96</v>
      </c>
      <c r="C13" s="48">
        <f t="shared" si="0"/>
        <v>0</v>
      </c>
      <c r="D13" s="33"/>
      <c r="E13" s="34"/>
      <c r="F13" s="35"/>
      <c r="G13" s="34"/>
      <c r="H13" s="35"/>
      <c r="I13" s="34"/>
      <c r="J13" s="35"/>
      <c r="K13" s="34"/>
      <c r="L13" s="35"/>
      <c r="M13" s="36"/>
      <c r="N13" s="37">
        <v>0</v>
      </c>
      <c r="O13" s="38">
        <v>0</v>
      </c>
      <c r="P13" s="39">
        <v>1</v>
      </c>
      <c r="Q13" s="38">
        <v>0</v>
      </c>
      <c r="R13" s="39">
        <v>21</v>
      </c>
      <c r="S13" s="38">
        <v>0</v>
      </c>
      <c r="T13" s="39">
        <v>26</v>
      </c>
      <c r="U13" s="38">
        <v>0</v>
      </c>
      <c r="V13" s="39">
        <v>32</v>
      </c>
      <c r="W13" s="38">
        <v>0</v>
      </c>
      <c r="X13" s="39">
        <v>15</v>
      </c>
      <c r="Y13" s="38">
        <v>0</v>
      </c>
      <c r="Z13" s="39">
        <v>1</v>
      </c>
      <c r="AA13" s="38">
        <v>0</v>
      </c>
      <c r="AB13" s="39">
        <v>0</v>
      </c>
      <c r="AC13" s="38">
        <v>0</v>
      </c>
      <c r="AD13" s="39">
        <v>0</v>
      </c>
      <c r="AE13" s="38">
        <v>0</v>
      </c>
      <c r="AF13" s="39">
        <v>0</v>
      </c>
      <c r="AG13" s="38">
        <v>0</v>
      </c>
      <c r="AH13" s="39">
        <v>0</v>
      </c>
      <c r="AI13" s="38">
        <v>0</v>
      </c>
      <c r="AJ13" s="39">
        <v>0</v>
      </c>
      <c r="AK13" s="38">
        <v>0</v>
      </c>
      <c r="AL13" s="39">
        <v>0</v>
      </c>
      <c r="AM13" s="38">
        <v>0</v>
      </c>
      <c r="AN13" s="39">
        <v>0</v>
      </c>
      <c r="AO13" s="38">
        <v>0</v>
      </c>
      <c r="AP13" s="39">
        <v>0</v>
      </c>
      <c r="AQ13" s="40">
        <v>0</v>
      </c>
      <c r="AR13" s="41"/>
      <c r="AS13" s="40">
        <v>96</v>
      </c>
      <c r="AT13" s="37">
        <v>0</v>
      </c>
      <c r="AU13" s="38">
        <v>0</v>
      </c>
      <c r="AV13" s="39">
        <v>3</v>
      </c>
      <c r="AW13" s="42">
        <v>3</v>
      </c>
      <c r="AX13" s="43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10"/>
      <c r="BJ13" s="10"/>
      <c r="BK13" s="10"/>
      <c r="BL13" s="10"/>
      <c r="BU13" s="10"/>
      <c r="BW13" s="11"/>
      <c r="CA13" s="44" t="str">
        <f t="shared" ref="CA13:CA29" si="8">IF(B13&lt;C13,"* El total de Reactivos NO DEBE ser superior al total de Procesados. ","")</f>
        <v/>
      </c>
      <c r="CB13" s="44" t="str">
        <f t="shared" ref="CB13:CB29" si="9">IF(B13&lt;&gt;(AR13+ AS13),"* La suma de las columnas Sexo DEBE SER IGUAL a los Procesados. ","")</f>
        <v/>
      </c>
      <c r="CC13" s="44" t="str">
        <f t="shared" ref="CC13:CC29" si="10">IF(B13&lt;(AT13+ AU13),"* La suma de las columna Trans NO DEBE ser superior al total de Procesados. ","")</f>
        <v/>
      </c>
      <c r="CD13" s="44" t="str">
        <f t="shared" ref="CD13:CD29" si="11">IF(B13&lt;AV13,"* La columna Pueblos Originarios NO DEBE ser superior al total de Procesados. ","")</f>
        <v/>
      </c>
      <c r="CE13" s="44" t="str">
        <f t="shared" ref="CE13:CE29" si="12">IF(B13&lt;AW13,"* La columna Migrantes NO DEBE ser superior al total de Procesados. ","")</f>
        <v/>
      </c>
      <c r="CF13" s="44" t="str">
        <f t="shared" ref="CF13:CF29" si="13">IF(D13&lt;E13,CONCATENATE("* El total de procesados debe ser mayor o igual al total de Reactivos en el grupo de edad ",$D$10),"")</f>
        <v/>
      </c>
      <c r="CG13" s="44" t="str">
        <f t="shared" ref="CG13:CG29" si="14">IF(F13&lt;G13,CONCATENATE("* El total de procesados debe ser mayor o igual al total de Reactivos en el grupo de edad ",$F$10),"")</f>
        <v/>
      </c>
      <c r="CH13" s="44" t="str">
        <f t="shared" ref="CH13:CH29" si="15">IF(H13&lt;I13,CONCATENATE("* El total de procesados debe ser mayor o igual al total de Reactivos en el grupo de edad ",$H$10),"")</f>
        <v/>
      </c>
      <c r="CI13" s="44" t="str">
        <f t="shared" ref="CI13:CI29" si="16">IF(J13&lt;K13,CONCATENATE("* El total de procesados debe ser mayor o igual al total de Reactivos en el grupo de edad ",$J$10),"")</f>
        <v/>
      </c>
      <c r="CJ13" s="44" t="str">
        <f t="shared" ref="CJ13:CJ29" si="17">IF(L13&lt;M13,CONCATENATE("* El total de procesados debe ser mayor o igual al total de Reactivos en el grupo de edad ",$L$10),"")</f>
        <v/>
      </c>
      <c r="CK13" s="44" t="str">
        <f t="shared" ref="CK13:CK29" si="18">IF(N13&lt;O13,CONCATENATE("* El total de procesados debe ser mayor o igual al total de Reactivos en el grupo de edad ",$N$10),"")</f>
        <v/>
      </c>
      <c r="CL13" s="44" t="str">
        <f t="shared" ref="CL13:CL29" si="19">IF(P13&lt;Q13,CONCATENATE("* El total de procesados debe ser mayor o igual al total de Reactivos en el grupo de edad ",$P$10),"")</f>
        <v/>
      </c>
      <c r="CM13" s="44" t="str">
        <f t="shared" ref="CM13:CM29" si="20">IF(R13&lt;S13,CONCATENATE("* El total de procesados debe ser mayor o igual al total de Reactivos en el grupo de edad ",$R$10),"")</f>
        <v/>
      </c>
      <c r="CN13" s="44" t="str">
        <f t="shared" ref="CN13:CN29" si="21">IF(T13&lt;U13,CONCATENATE("* El total de procesados debe ser mayor o igual al total de Reactivos en el grupo de edad ",$T$10),"")</f>
        <v/>
      </c>
      <c r="CO13" s="44" t="str">
        <f t="shared" ref="CO13:CO29" si="22">IF(V13&lt;W13,CONCATENATE("* El total de procesados debe ser mayor o igual al total de Reactivos en el grupo de edad ",$V$10),"")</f>
        <v/>
      </c>
      <c r="CP13" s="44" t="str">
        <f t="shared" ref="CP13:CP29" si="23">IF(X13&lt;Y13,CONCATENATE("* El total de procesados debe ser mayor o igual al total de Reactivos en el grupo de edad ",$X$10),"")</f>
        <v/>
      </c>
      <c r="CQ13" s="44" t="str">
        <f t="shared" ref="CQ13:CQ29" si="24">IF(Z13&lt;AA13,CONCATENATE("* El total de procesados debe ser mayor o igual al total de Reactivos en el grupo de edad ",$Z$10),"")</f>
        <v/>
      </c>
      <c r="CR13" s="44" t="str">
        <f t="shared" ref="CR13:CR29" si="25">IF(AB13&lt;AC13,CONCATENATE("* El total de procesados debe ser mayor o igual al total de Reactivos en el grupo de edad ",$AB$10),"")</f>
        <v/>
      </c>
      <c r="CS13" s="44" t="str">
        <f t="shared" ref="CS13:CS29" si="26">IF(AD13&lt;AE13,CONCATENATE("* El total de procesados debe ser mayor o igual al total de Reactivos en el grupo de edad ",$AD$10),"")</f>
        <v/>
      </c>
      <c r="CT13" s="44" t="str">
        <f t="shared" ref="CT13:CT29" si="27">IF(AF13&lt;AG13,CONCATENATE("* El total de procesados debe ser mayor o igual al total de Reactivos en el grupo de edad ",$AF$10),"")</f>
        <v/>
      </c>
      <c r="CU13" s="44" t="str">
        <f t="shared" ref="CU13:CU29" si="28">IF(AH13&lt;AI13,CONCATENATE("* El total de procesados debe ser mayor o igual al total de Reactivos en el grupo de edad ",$AH$10),"")</f>
        <v/>
      </c>
      <c r="CV13" s="44" t="str">
        <f t="shared" ref="CV13:CV29" si="29">IF(AJ13&lt;AK13,CONCATENATE("* El total de procesados debe ser mayor o igual al total de Reactivos en el grupo de edad ",$AJ$10),"")</f>
        <v/>
      </c>
      <c r="CW13" s="44" t="str">
        <f t="shared" ref="CW13:CW29" si="30">IF(AL13&lt;AM13,CONCATENATE("* El total de procesados debe ser mayor o igual al total de Reactivos en el grupo de edad ",$AL$10),"")</f>
        <v/>
      </c>
      <c r="CX13" s="44" t="str">
        <f t="shared" ref="CX13:CX29" si="31">IF(AN13&lt;AO13,CONCATENATE("* El total de procesados debe ser mayor o igual al total de Reactivos en el grupo de edad ",$AN$10),"")</f>
        <v/>
      </c>
      <c r="CY13" s="44" t="str">
        <f t="shared" ref="CY13:CY29" si="32">IF(AP13&lt;AQ13,CONCATENATE("* El total de procesados debe ser mayor o igual al total de Reactivos en el grupo de edad ",$AP$10),"")</f>
        <v/>
      </c>
      <c r="CZ13" s="44" t="str">
        <f t="shared" si="1"/>
        <v/>
      </c>
      <c r="DA13" s="45">
        <f t="shared" si="2"/>
        <v>0</v>
      </c>
      <c r="DB13" s="45">
        <f t="shared" si="3"/>
        <v>0</v>
      </c>
      <c r="DC13" s="45">
        <f t="shared" si="4"/>
        <v>0</v>
      </c>
      <c r="DD13" s="45">
        <f t="shared" si="5"/>
        <v>0</v>
      </c>
      <c r="DE13" s="45">
        <f t="shared" si="6"/>
        <v>0</v>
      </c>
      <c r="DF13" s="45">
        <f t="shared" ref="DF13:DF29" si="33">IF(D13&lt;E13,1,0)</f>
        <v>0</v>
      </c>
      <c r="DG13" s="45">
        <f t="shared" ref="DG13:DG29" si="34">IF(F13&lt;G13,1,0)</f>
        <v>0</v>
      </c>
      <c r="DH13" s="45">
        <f t="shared" ref="DH13:DH29" si="35">IF(H13&lt;I13,1,0)</f>
        <v>0</v>
      </c>
      <c r="DI13" s="45">
        <f t="shared" ref="DI13:DI29" si="36">IF(J13&lt;K13,1,0)</f>
        <v>0</v>
      </c>
      <c r="DJ13" s="45">
        <f t="shared" ref="DJ13:DJ29" si="37">IF(L13&lt;M13,1,0)</f>
        <v>0</v>
      </c>
      <c r="DK13" s="45">
        <f t="shared" ref="DK13:DK29" si="38">IF(N13&lt;O13,1,0)</f>
        <v>0</v>
      </c>
      <c r="DL13" s="45">
        <f t="shared" ref="DL13:DL29" si="39">IF(P13&lt;Q13,1,0)</f>
        <v>0</v>
      </c>
      <c r="DM13" s="45">
        <f t="shared" ref="DM13:DM29" si="40">IF(R13&lt;S13,1,0)</f>
        <v>0</v>
      </c>
      <c r="DN13" s="45">
        <f t="shared" ref="DN13:DN29" si="41">IF(T13&lt;U13,1,0)</f>
        <v>0</v>
      </c>
      <c r="DO13" s="45">
        <f t="shared" ref="DO13:DO29" si="42">IF(V13&lt;W13,1,0)</f>
        <v>0</v>
      </c>
      <c r="DP13" s="45">
        <f t="shared" ref="DP13:DP29" si="43">IF(X13&lt;Y13,1,0)</f>
        <v>0</v>
      </c>
      <c r="DQ13" s="45">
        <f t="shared" ref="DQ13:DQ29" si="44">IF(Z13&lt;AA13,1,0)</f>
        <v>0</v>
      </c>
      <c r="DR13" s="45">
        <f t="shared" ref="DR13:DR29" si="45">IF(AB13&lt;AC13,1,0)</f>
        <v>0</v>
      </c>
      <c r="DS13" s="45">
        <f t="shared" ref="DS13:DS29" si="46">IF(AD13&lt;AE13,1,0)</f>
        <v>0</v>
      </c>
      <c r="DT13" s="45">
        <f t="shared" ref="DT13:DT29" si="47">IF(AF13&lt;AG13,1,0)</f>
        <v>0</v>
      </c>
      <c r="DU13" s="45">
        <f t="shared" ref="DU13:DU29" si="48">IF(AH13&lt;AI13,1,0)</f>
        <v>0</v>
      </c>
      <c r="DV13" s="45">
        <f t="shared" ref="DV13:DV29" si="49">IF(AJ13&lt;AK13,1,0)</f>
        <v>0</v>
      </c>
      <c r="DW13" s="45">
        <f t="shared" ref="DW13:DW29" si="50">IF(AL13&lt;AM13,1,0)</f>
        <v>0</v>
      </c>
      <c r="DX13" s="45">
        <f t="shared" ref="DX13:DX29" si="51">IF(AN13&lt;AO13,1,0)</f>
        <v>0</v>
      </c>
      <c r="DY13" s="45">
        <f t="shared" ref="DY13:DY29" si="52">IF(AP13&lt;AQ13,1,0)</f>
        <v>0</v>
      </c>
      <c r="DZ13" s="45">
        <f t="shared" ref="DZ13:DZ29" si="53">IF(AND(B13&lt;&gt;0,OR(AT13="",AU13="",AV13="",AW13="")),1,0)</f>
        <v>0</v>
      </c>
    </row>
    <row r="14" spans="1:130" x14ac:dyDescent="0.25">
      <c r="A14" s="46" t="s">
        <v>39</v>
      </c>
      <c r="B14" s="47">
        <f t="shared" si="0"/>
        <v>111</v>
      </c>
      <c r="C14" s="48">
        <f t="shared" si="0"/>
        <v>1</v>
      </c>
      <c r="D14" s="33"/>
      <c r="E14" s="34"/>
      <c r="F14" s="35"/>
      <c r="G14" s="34"/>
      <c r="H14" s="35"/>
      <c r="I14" s="34"/>
      <c r="J14" s="35"/>
      <c r="K14" s="34"/>
      <c r="L14" s="35"/>
      <c r="M14" s="36"/>
      <c r="N14" s="37">
        <v>0</v>
      </c>
      <c r="O14" s="38">
        <v>0</v>
      </c>
      <c r="P14" s="39">
        <v>4</v>
      </c>
      <c r="Q14" s="38">
        <v>0</v>
      </c>
      <c r="R14" s="39">
        <v>17</v>
      </c>
      <c r="S14" s="38">
        <v>0</v>
      </c>
      <c r="T14" s="39">
        <v>33</v>
      </c>
      <c r="U14" s="38">
        <v>1</v>
      </c>
      <c r="V14" s="39">
        <v>37</v>
      </c>
      <c r="W14" s="38">
        <v>0</v>
      </c>
      <c r="X14" s="39">
        <v>17</v>
      </c>
      <c r="Y14" s="38">
        <v>0</v>
      </c>
      <c r="Z14" s="39">
        <v>3</v>
      </c>
      <c r="AA14" s="38">
        <v>0</v>
      </c>
      <c r="AB14" s="39">
        <v>0</v>
      </c>
      <c r="AC14" s="38">
        <v>0</v>
      </c>
      <c r="AD14" s="39">
        <v>0</v>
      </c>
      <c r="AE14" s="38">
        <v>0</v>
      </c>
      <c r="AF14" s="39">
        <v>0</v>
      </c>
      <c r="AG14" s="38">
        <v>0</v>
      </c>
      <c r="AH14" s="39">
        <v>0</v>
      </c>
      <c r="AI14" s="38">
        <v>0</v>
      </c>
      <c r="AJ14" s="39">
        <v>0</v>
      </c>
      <c r="AK14" s="38">
        <v>0</v>
      </c>
      <c r="AL14" s="39">
        <v>0</v>
      </c>
      <c r="AM14" s="38">
        <v>0</v>
      </c>
      <c r="AN14" s="39">
        <v>0</v>
      </c>
      <c r="AO14" s="38">
        <v>0</v>
      </c>
      <c r="AP14" s="39">
        <v>0</v>
      </c>
      <c r="AQ14" s="40">
        <v>0</v>
      </c>
      <c r="AR14" s="41"/>
      <c r="AS14" s="40">
        <v>111</v>
      </c>
      <c r="AT14" s="37">
        <v>0</v>
      </c>
      <c r="AU14" s="38">
        <v>0</v>
      </c>
      <c r="AV14" s="39">
        <v>0</v>
      </c>
      <c r="AW14" s="42">
        <v>4</v>
      </c>
      <c r="AX14" s="43" t="str">
        <f t="shared" si="7"/>
        <v/>
      </c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10"/>
      <c r="BJ14" s="10"/>
      <c r="BK14" s="10"/>
      <c r="BL14" s="10"/>
      <c r="BU14" s="10"/>
      <c r="BW14" s="11"/>
      <c r="CA14" s="44" t="str">
        <f t="shared" si="8"/>
        <v/>
      </c>
      <c r="CB14" s="44" t="str">
        <f t="shared" si="9"/>
        <v/>
      </c>
      <c r="CC14" s="44" t="str">
        <f t="shared" si="10"/>
        <v/>
      </c>
      <c r="CD14" s="44" t="str">
        <f t="shared" si="11"/>
        <v/>
      </c>
      <c r="CE14" s="44" t="str">
        <f t="shared" si="12"/>
        <v/>
      </c>
      <c r="CF14" s="44" t="str">
        <f t="shared" si="13"/>
        <v/>
      </c>
      <c r="CG14" s="44" t="str">
        <f t="shared" si="14"/>
        <v/>
      </c>
      <c r="CH14" s="44" t="str">
        <f t="shared" si="15"/>
        <v/>
      </c>
      <c r="CI14" s="44" t="str">
        <f t="shared" si="16"/>
        <v/>
      </c>
      <c r="CJ14" s="44" t="str">
        <f t="shared" si="17"/>
        <v/>
      </c>
      <c r="CK14" s="44" t="str">
        <f t="shared" si="18"/>
        <v/>
      </c>
      <c r="CL14" s="44" t="str">
        <f t="shared" si="19"/>
        <v/>
      </c>
      <c r="CM14" s="44" t="str">
        <f t="shared" si="20"/>
        <v/>
      </c>
      <c r="CN14" s="44" t="str">
        <f t="shared" si="21"/>
        <v/>
      </c>
      <c r="CO14" s="44" t="str">
        <f t="shared" si="22"/>
        <v/>
      </c>
      <c r="CP14" s="44" t="str">
        <f t="shared" si="23"/>
        <v/>
      </c>
      <c r="CQ14" s="44" t="str">
        <f t="shared" si="24"/>
        <v/>
      </c>
      <c r="CR14" s="44" t="str">
        <f t="shared" si="25"/>
        <v/>
      </c>
      <c r="CS14" s="44" t="str">
        <f t="shared" si="26"/>
        <v/>
      </c>
      <c r="CT14" s="44" t="str">
        <f t="shared" si="27"/>
        <v/>
      </c>
      <c r="CU14" s="44" t="str">
        <f t="shared" si="28"/>
        <v/>
      </c>
      <c r="CV14" s="44" t="str">
        <f t="shared" si="29"/>
        <v/>
      </c>
      <c r="CW14" s="44" t="str">
        <f t="shared" si="30"/>
        <v/>
      </c>
      <c r="CX14" s="44" t="str">
        <f t="shared" si="31"/>
        <v/>
      </c>
      <c r="CY14" s="44" t="str">
        <f t="shared" si="32"/>
        <v/>
      </c>
      <c r="CZ14" s="44" t="str">
        <f t="shared" si="1"/>
        <v/>
      </c>
      <c r="DA14" s="45">
        <f t="shared" si="2"/>
        <v>0</v>
      </c>
      <c r="DB14" s="45">
        <f t="shared" si="3"/>
        <v>0</v>
      </c>
      <c r="DC14" s="45">
        <f t="shared" si="4"/>
        <v>0</v>
      </c>
      <c r="DD14" s="45">
        <f t="shared" si="5"/>
        <v>0</v>
      </c>
      <c r="DE14" s="45">
        <f t="shared" si="6"/>
        <v>0</v>
      </c>
      <c r="DF14" s="45">
        <f t="shared" si="33"/>
        <v>0</v>
      </c>
      <c r="DG14" s="45">
        <f t="shared" si="34"/>
        <v>0</v>
      </c>
      <c r="DH14" s="45">
        <f t="shared" si="35"/>
        <v>0</v>
      </c>
      <c r="DI14" s="45">
        <f t="shared" si="36"/>
        <v>0</v>
      </c>
      <c r="DJ14" s="45">
        <f t="shared" si="37"/>
        <v>0</v>
      </c>
      <c r="DK14" s="45">
        <f t="shared" si="38"/>
        <v>0</v>
      </c>
      <c r="DL14" s="45">
        <f t="shared" si="39"/>
        <v>0</v>
      </c>
      <c r="DM14" s="45">
        <f t="shared" si="40"/>
        <v>0</v>
      </c>
      <c r="DN14" s="45">
        <f t="shared" si="41"/>
        <v>0</v>
      </c>
      <c r="DO14" s="45">
        <f t="shared" si="42"/>
        <v>0</v>
      </c>
      <c r="DP14" s="45">
        <f t="shared" si="43"/>
        <v>0</v>
      </c>
      <c r="DQ14" s="45">
        <f t="shared" si="44"/>
        <v>0</v>
      </c>
      <c r="DR14" s="45">
        <f t="shared" si="45"/>
        <v>0</v>
      </c>
      <c r="DS14" s="45">
        <f t="shared" si="46"/>
        <v>0</v>
      </c>
      <c r="DT14" s="45">
        <f t="shared" si="47"/>
        <v>0</v>
      </c>
      <c r="DU14" s="45">
        <f t="shared" si="48"/>
        <v>0</v>
      </c>
      <c r="DV14" s="45">
        <f t="shared" si="49"/>
        <v>0</v>
      </c>
      <c r="DW14" s="45">
        <f t="shared" si="50"/>
        <v>0</v>
      </c>
      <c r="DX14" s="45">
        <f t="shared" si="51"/>
        <v>0</v>
      </c>
      <c r="DY14" s="45">
        <f t="shared" si="52"/>
        <v>0</v>
      </c>
      <c r="DZ14" s="45">
        <f t="shared" si="53"/>
        <v>0</v>
      </c>
    </row>
    <row r="15" spans="1:130" x14ac:dyDescent="0.25">
      <c r="A15" s="46" t="s">
        <v>40</v>
      </c>
      <c r="B15" s="47">
        <f t="shared" si="0"/>
        <v>3</v>
      </c>
      <c r="C15" s="48">
        <f t="shared" si="0"/>
        <v>0</v>
      </c>
      <c r="D15" s="33"/>
      <c r="E15" s="34"/>
      <c r="F15" s="35"/>
      <c r="G15" s="34"/>
      <c r="H15" s="35"/>
      <c r="I15" s="34"/>
      <c r="J15" s="35"/>
      <c r="K15" s="34"/>
      <c r="L15" s="35"/>
      <c r="M15" s="36"/>
      <c r="N15" s="37">
        <v>0</v>
      </c>
      <c r="O15" s="38">
        <v>0</v>
      </c>
      <c r="P15" s="39">
        <v>1</v>
      </c>
      <c r="Q15" s="38">
        <v>0</v>
      </c>
      <c r="R15" s="39">
        <v>0</v>
      </c>
      <c r="S15" s="38">
        <v>0</v>
      </c>
      <c r="T15" s="39">
        <v>1</v>
      </c>
      <c r="U15" s="38">
        <v>0</v>
      </c>
      <c r="V15" s="39">
        <v>1</v>
      </c>
      <c r="W15" s="38">
        <v>0</v>
      </c>
      <c r="X15" s="39">
        <v>0</v>
      </c>
      <c r="Y15" s="38">
        <v>0</v>
      </c>
      <c r="Z15" s="39">
        <v>0</v>
      </c>
      <c r="AA15" s="38">
        <v>0</v>
      </c>
      <c r="AB15" s="39">
        <v>0</v>
      </c>
      <c r="AC15" s="38">
        <v>0</v>
      </c>
      <c r="AD15" s="39">
        <v>0</v>
      </c>
      <c r="AE15" s="38">
        <v>0</v>
      </c>
      <c r="AF15" s="39">
        <v>0</v>
      </c>
      <c r="AG15" s="38">
        <v>0</v>
      </c>
      <c r="AH15" s="39">
        <v>0</v>
      </c>
      <c r="AI15" s="38">
        <v>0</v>
      </c>
      <c r="AJ15" s="39">
        <v>0</v>
      </c>
      <c r="AK15" s="38">
        <v>0</v>
      </c>
      <c r="AL15" s="39">
        <v>0</v>
      </c>
      <c r="AM15" s="38">
        <v>0</v>
      </c>
      <c r="AN15" s="39">
        <v>0</v>
      </c>
      <c r="AO15" s="38">
        <v>0</v>
      </c>
      <c r="AP15" s="39">
        <v>0</v>
      </c>
      <c r="AQ15" s="40">
        <v>0</v>
      </c>
      <c r="AR15" s="41"/>
      <c r="AS15" s="40">
        <v>3</v>
      </c>
      <c r="AT15" s="37">
        <v>0</v>
      </c>
      <c r="AU15" s="38">
        <v>0</v>
      </c>
      <c r="AV15" s="39">
        <v>0</v>
      </c>
      <c r="AW15" s="42">
        <v>0</v>
      </c>
      <c r="AX15" s="43" t="str">
        <f t="shared" si="7"/>
        <v/>
      </c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10"/>
      <c r="BJ15" s="10"/>
      <c r="BK15" s="10"/>
      <c r="BL15" s="10"/>
      <c r="BU15" s="10"/>
      <c r="BW15" s="11"/>
      <c r="CA15" s="44" t="str">
        <f t="shared" si="8"/>
        <v/>
      </c>
      <c r="CB15" s="44" t="str">
        <f t="shared" si="9"/>
        <v/>
      </c>
      <c r="CC15" s="44" t="str">
        <f t="shared" si="10"/>
        <v/>
      </c>
      <c r="CD15" s="44" t="str">
        <f t="shared" si="11"/>
        <v/>
      </c>
      <c r="CE15" s="44" t="str">
        <f t="shared" si="12"/>
        <v/>
      </c>
      <c r="CF15" s="44" t="str">
        <f t="shared" si="13"/>
        <v/>
      </c>
      <c r="CG15" s="44" t="str">
        <f t="shared" si="14"/>
        <v/>
      </c>
      <c r="CH15" s="44" t="str">
        <f t="shared" si="15"/>
        <v/>
      </c>
      <c r="CI15" s="44" t="str">
        <f t="shared" si="16"/>
        <v/>
      </c>
      <c r="CJ15" s="44" t="str">
        <f t="shared" si="17"/>
        <v/>
      </c>
      <c r="CK15" s="44" t="str">
        <f t="shared" si="18"/>
        <v/>
      </c>
      <c r="CL15" s="44" t="str">
        <f t="shared" si="19"/>
        <v/>
      </c>
      <c r="CM15" s="44" t="str">
        <f t="shared" si="20"/>
        <v/>
      </c>
      <c r="CN15" s="44" t="str">
        <f t="shared" si="21"/>
        <v/>
      </c>
      <c r="CO15" s="44" t="str">
        <f t="shared" si="22"/>
        <v/>
      </c>
      <c r="CP15" s="44" t="str">
        <f t="shared" si="23"/>
        <v/>
      </c>
      <c r="CQ15" s="44" t="str">
        <f t="shared" si="24"/>
        <v/>
      </c>
      <c r="CR15" s="44" t="str">
        <f t="shared" si="25"/>
        <v/>
      </c>
      <c r="CS15" s="44" t="str">
        <f t="shared" si="26"/>
        <v/>
      </c>
      <c r="CT15" s="44" t="str">
        <f t="shared" si="27"/>
        <v/>
      </c>
      <c r="CU15" s="44" t="str">
        <f t="shared" si="28"/>
        <v/>
      </c>
      <c r="CV15" s="44" t="str">
        <f t="shared" si="29"/>
        <v/>
      </c>
      <c r="CW15" s="44" t="str">
        <f t="shared" si="30"/>
        <v/>
      </c>
      <c r="CX15" s="44" t="str">
        <f t="shared" si="31"/>
        <v/>
      </c>
      <c r="CY15" s="44" t="str">
        <f t="shared" si="32"/>
        <v/>
      </c>
      <c r="CZ15" s="44" t="str">
        <f t="shared" si="1"/>
        <v/>
      </c>
      <c r="DA15" s="45">
        <f t="shared" si="2"/>
        <v>0</v>
      </c>
      <c r="DB15" s="45">
        <f t="shared" si="3"/>
        <v>0</v>
      </c>
      <c r="DC15" s="45">
        <f t="shared" si="4"/>
        <v>0</v>
      </c>
      <c r="DD15" s="45">
        <f t="shared" si="5"/>
        <v>0</v>
      </c>
      <c r="DE15" s="45">
        <f t="shared" si="6"/>
        <v>0</v>
      </c>
      <c r="DF15" s="45">
        <f t="shared" si="33"/>
        <v>0</v>
      </c>
      <c r="DG15" s="45">
        <f t="shared" si="34"/>
        <v>0</v>
      </c>
      <c r="DH15" s="45">
        <f t="shared" si="35"/>
        <v>0</v>
      </c>
      <c r="DI15" s="45">
        <f t="shared" si="36"/>
        <v>0</v>
      </c>
      <c r="DJ15" s="45">
        <f t="shared" si="37"/>
        <v>0</v>
      </c>
      <c r="DK15" s="45">
        <f t="shared" si="38"/>
        <v>0</v>
      </c>
      <c r="DL15" s="45">
        <f t="shared" si="39"/>
        <v>0</v>
      </c>
      <c r="DM15" s="45">
        <f t="shared" si="40"/>
        <v>0</v>
      </c>
      <c r="DN15" s="45">
        <f t="shared" si="41"/>
        <v>0</v>
      </c>
      <c r="DO15" s="45">
        <f t="shared" si="42"/>
        <v>0</v>
      </c>
      <c r="DP15" s="45">
        <f t="shared" si="43"/>
        <v>0</v>
      </c>
      <c r="DQ15" s="45">
        <f t="shared" si="44"/>
        <v>0</v>
      </c>
      <c r="DR15" s="45">
        <f t="shared" si="45"/>
        <v>0</v>
      </c>
      <c r="DS15" s="45">
        <f t="shared" si="46"/>
        <v>0</v>
      </c>
      <c r="DT15" s="45">
        <f t="shared" si="47"/>
        <v>0</v>
      </c>
      <c r="DU15" s="45">
        <f t="shared" si="48"/>
        <v>0</v>
      </c>
      <c r="DV15" s="45">
        <f t="shared" si="49"/>
        <v>0</v>
      </c>
      <c r="DW15" s="45">
        <f t="shared" si="50"/>
        <v>0</v>
      </c>
      <c r="DX15" s="45">
        <f t="shared" si="51"/>
        <v>0</v>
      </c>
      <c r="DY15" s="45">
        <f t="shared" si="52"/>
        <v>0</v>
      </c>
      <c r="DZ15" s="45">
        <f t="shared" si="53"/>
        <v>0</v>
      </c>
    </row>
    <row r="16" spans="1:130" ht="22.5" x14ac:dyDescent="0.25">
      <c r="A16" s="49" t="s">
        <v>41</v>
      </c>
      <c r="B16" s="47">
        <f t="shared" si="0"/>
        <v>1</v>
      </c>
      <c r="C16" s="48">
        <f t="shared" si="0"/>
        <v>1</v>
      </c>
      <c r="D16" s="33"/>
      <c r="E16" s="34"/>
      <c r="F16" s="35"/>
      <c r="G16" s="34"/>
      <c r="H16" s="35"/>
      <c r="I16" s="34"/>
      <c r="J16" s="35"/>
      <c r="K16" s="34"/>
      <c r="L16" s="35"/>
      <c r="M16" s="36"/>
      <c r="N16" s="37">
        <v>0</v>
      </c>
      <c r="O16" s="38">
        <v>0</v>
      </c>
      <c r="P16" s="39">
        <v>0</v>
      </c>
      <c r="Q16" s="38">
        <v>0</v>
      </c>
      <c r="R16" s="39">
        <v>0</v>
      </c>
      <c r="S16" s="38">
        <v>0</v>
      </c>
      <c r="T16" s="39">
        <v>1</v>
      </c>
      <c r="U16" s="38">
        <v>1</v>
      </c>
      <c r="V16" s="39">
        <v>0</v>
      </c>
      <c r="W16" s="38">
        <v>0</v>
      </c>
      <c r="X16" s="39">
        <v>0</v>
      </c>
      <c r="Y16" s="38">
        <v>0</v>
      </c>
      <c r="Z16" s="39">
        <v>0</v>
      </c>
      <c r="AA16" s="38">
        <v>0</v>
      </c>
      <c r="AB16" s="39">
        <v>0</v>
      </c>
      <c r="AC16" s="38">
        <v>0</v>
      </c>
      <c r="AD16" s="39">
        <v>0</v>
      </c>
      <c r="AE16" s="38">
        <v>0</v>
      </c>
      <c r="AF16" s="39">
        <v>0</v>
      </c>
      <c r="AG16" s="38">
        <v>0</v>
      </c>
      <c r="AH16" s="39">
        <v>0</v>
      </c>
      <c r="AI16" s="38">
        <v>0</v>
      </c>
      <c r="AJ16" s="39">
        <v>0</v>
      </c>
      <c r="AK16" s="38">
        <v>0</v>
      </c>
      <c r="AL16" s="39">
        <v>0</v>
      </c>
      <c r="AM16" s="38">
        <v>0</v>
      </c>
      <c r="AN16" s="39">
        <v>0</v>
      </c>
      <c r="AO16" s="38">
        <v>0</v>
      </c>
      <c r="AP16" s="39">
        <v>0</v>
      </c>
      <c r="AQ16" s="40">
        <v>0</v>
      </c>
      <c r="AR16" s="41"/>
      <c r="AS16" s="40">
        <v>1</v>
      </c>
      <c r="AT16" s="37">
        <v>0</v>
      </c>
      <c r="AU16" s="38">
        <v>0</v>
      </c>
      <c r="AV16" s="39">
        <v>0</v>
      </c>
      <c r="AW16" s="42">
        <v>0</v>
      </c>
      <c r="AX16" s="43" t="str">
        <f t="shared" si="7"/>
        <v/>
      </c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10"/>
      <c r="BJ16" s="10"/>
      <c r="BK16" s="10"/>
      <c r="BL16" s="10"/>
      <c r="BU16" s="10"/>
      <c r="BW16" s="11"/>
      <c r="CA16" s="44" t="str">
        <f t="shared" si="8"/>
        <v/>
      </c>
      <c r="CB16" s="44" t="str">
        <f t="shared" si="9"/>
        <v/>
      </c>
      <c r="CC16" s="44" t="str">
        <f t="shared" si="10"/>
        <v/>
      </c>
      <c r="CD16" s="44" t="str">
        <f t="shared" si="11"/>
        <v/>
      </c>
      <c r="CE16" s="44" t="str">
        <f t="shared" si="12"/>
        <v/>
      </c>
      <c r="CF16" s="44" t="str">
        <f t="shared" si="13"/>
        <v/>
      </c>
      <c r="CG16" s="44" t="str">
        <f t="shared" si="14"/>
        <v/>
      </c>
      <c r="CH16" s="44" t="str">
        <f t="shared" si="15"/>
        <v/>
      </c>
      <c r="CI16" s="44" t="str">
        <f t="shared" si="16"/>
        <v/>
      </c>
      <c r="CJ16" s="44" t="str">
        <f t="shared" si="17"/>
        <v/>
      </c>
      <c r="CK16" s="44" t="str">
        <f t="shared" si="18"/>
        <v/>
      </c>
      <c r="CL16" s="44" t="str">
        <f t="shared" si="19"/>
        <v/>
      </c>
      <c r="CM16" s="44" t="str">
        <f t="shared" si="20"/>
        <v/>
      </c>
      <c r="CN16" s="44" t="str">
        <f t="shared" si="21"/>
        <v/>
      </c>
      <c r="CO16" s="44" t="str">
        <f t="shared" si="22"/>
        <v/>
      </c>
      <c r="CP16" s="44" t="str">
        <f t="shared" si="23"/>
        <v/>
      </c>
      <c r="CQ16" s="44" t="str">
        <f t="shared" si="24"/>
        <v/>
      </c>
      <c r="CR16" s="44" t="str">
        <f t="shared" si="25"/>
        <v/>
      </c>
      <c r="CS16" s="44" t="str">
        <f t="shared" si="26"/>
        <v/>
      </c>
      <c r="CT16" s="44" t="str">
        <f t="shared" si="27"/>
        <v/>
      </c>
      <c r="CU16" s="44" t="str">
        <f t="shared" si="28"/>
        <v/>
      </c>
      <c r="CV16" s="44" t="str">
        <f t="shared" si="29"/>
        <v/>
      </c>
      <c r="CW16" s="44" t="str">
        <f t="shared" si="30"/>
        <v/>
      </c>
      <c r="CX16" s="44" t="str">
        <f t="shared" si="31"/>
        <v/>
      </c>
      <c r="CY16" s="44" t="str">
        <f t="shared" si="32"/>
        <v/>
      </c>
      <c r="CZ16" s="44" t="str">
        <f t="shared" si="1"/>
        <v/>
      </c>
      <c r="DA16" s="45">
        <f t="shared" si="2"/>
        <v>0</v>
      </c>
      <c r="DB16" s="45">
        <f t="shared" si="3"/>
        <v>0</v>
      </c>
      <c r="DC16" s="45">
        <f t="shared" si="4"/>
        <v>0</v>
      </c>
      <c r="DD16" s="45">
        <f t="shared" si="5"/>
        <v>0</v>
      </c>
      <c r="DE16" s="45">
        <f t="shared" si="6"/>
        <v>0</v>
      </c>
      <c r="DF16" s="45">
        <f t="shared" si="33"/>
        <v>0</v>
      </c>
      <c r="DG16" s="45">
        <f t="shared" si="34"/>
        <v>0</v>
      </c>
      <c r="DH16" s="45">
        <f t="shared" si="35"/>
        <v>0</v>
      </c>
      <c r="DI16" s="45">
        <f t="shared" si="36"/>
        <v>0</v>
      </c>
      <c r="DJ16" s="45">
        <f t="shared" si="37"/>
        <v>0</v>
      </c>
      <c r="DK16" s="45">
        <f t="shared" si="38"/>
        <v>0</v>
      </c>
      <c r="DL16" s="45">
        <f t="shared" si="39"/>
        <v>0</v>
      </c>
      <c r="DM16" s="45">
        <f t="shared" si="40"/>
        <v>0</v>
      </c>
      <c r="DN16" s="45">
        <f t="shared" si="41"/>
        <v>0</v>
      </c>
      <c r="DO16" s="45">
        <f t="shared" si="42"/>
        <v>0</v>
      </c>
      <c r="DP16" s="45">
        <f t="shared" si="43"/>
        <v>0</v>
      </c>
      <c r="DQ16" s="45">
        <f t="shared" si="44"/>
        <v>0</v>
      </c>
      <c r="DR16" s="45">
        <f t="shared" si="45"/>
        <v>0</v>
      </c>
      <c r="DS16" s="45">
        <f t="shared" si="46"/>
        <v>0</v>
      </c>
      <c r="DT16" s="45">
        <f t="shared" si="47"/>
        <v>0</v>
      </c>
      <c r="DU16" s="45">
        <f t="shared" si="48"/>
        <v>0</v>
      </c>
      <c r="DV16" s="45">
        <f t="shared" si="49"/>
        <v>0</v>
      </c>
      <c r="DW16" s="45">
        <f t="shared" si="50"/>
        <v>0</v>
      </c>
      <c r="DX16" s="45">
        <f t="shared" si="51"/>
        <v>0</v>
      </c>
      <c r="DY16" s="45">
        <f t="shared" si="52"/>
        <v>0</v>
      </c>
      <c r="DZ16" s="45">
        <f t="shared" si="53"/>
        <v>0</v>
      </c>
    </row>
    <row r="17" spans="1:130" ht="22.5" x14ac:dyDescent="0.25">
      <c r="A17" s="49" t="s">
        <v>42</v>
      </c>
      <c r="B17" s="47">
        <f t="shared" si="0"/>
        <v>0</v>
      </c>
      <c r="C17" s="48">
        <f t="shared" si="0"/>
        <v>0</v>
      </c>
      <c r="D17" s="33"/>
      <c r="E17" s="34"/>
      <c r="F17" s="35"/>
      <c r="G17" s="34"/>
      <c r="H17" s="35"/>
      <c r="I17" s="34"/>
      <c r="J17" s="35"/>
      <c r="K17" s="34"/>
      <c r="L17" s="35"/>
      <c r="M17" s="36"/>
      <c r="N17" s="37"/>
      <c r="O17" s="38"/>
      <c r="P17" s="39"/>
      <c r="Q17" s="38"/>
      <c r="R17" s="39"/>
      <c r="S17" s="38"/>
      <c r="T17" s="39"/>
      <c r="U17" s="38"/>
      <c r="V17" s="39"/>
      <c r="W17" s="38"/>
      <c r="X17" s="39"/>
      <c r="Y17" s="38"/>
      <c r="Z17" s="39"/>
      <c r="AA17" s="38"/>
      <c r="AB17" s="39"/>
      <c r="AC17" s="38"/>
      <c r="AD17" s="39"/>
      <c r="AE17" s="38"/>
      <c r="AF17" s="39"/>
      <c r="AG17" s="38"/>
      <c r="AH17" s="39"/>
      <c r="AI17" s="38"/>
      <c r="AJ17" s="39"/>
      <c r="AK17" s="38"/>
      <c r="AL17" s="39"/>
      <c r="AM17" s="38"/>
      <c r="AN17" s="39"/>
      <c r="AO17" s="38"/>
      <c r="AP17" s="39"/>
      <c r="AQ17" s="40"/>
      <c r="AR17" s="37"/>
      <c r="AS17" s="40"/>
      <c r="AT17" s="37"/>
      <c r="AU17" s="38"/>
      <c r="AV17" s="39"/>
      <c r="AW17" s="42"/>
      <c r="AX17" s="43" t="str">
        <f t="shared" si="7"/>
        <v/>
      </c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10"/>
      <c r="BJ17" s="10"/>
      <c r="BK17" s="10"/>
      <c r="BL17" s="10"/>
      <c r="BU17" s="10"/>
      <c r="BW17" s="11"/>
      <c r="CA17" s="44" t="str">
        <f t="shared" si="8"/>
        <v/>
      </c>
      <c r="CB17" s="44" t="str">
        <f t="shared" si="9"/>
        <v/>
      </c>
      <c r="CC17" s="44" t="str">
        <f t="shared" si="10"/>
        <v/>
      </c>
      <c r="CD17" s="44" t="str">
        <f t="shared" si="11"/>
        <v/>
      </c>
      <c r="CE17" s="44" t="str">
        <f t="shared" si="12"/>
        <v/>
      </c>
      <c r="CF17" s="44" t="str">
        <f t="shared" si="13"/>
        <v/>
      </c>
      <c r="CG17" s="44" t="str">
        <f t="shared" si="14"/>
        <v/>
      </c>
      <c r="CH17" s="44" t="str">
        <f t="shared" si="15"/>
        <v/>
      </c>
      <c r="CI17" s="44" t="str">
        <f t="shared" si="16"/>
        <v/>
      </c>
      <c r="CJ17" s="44" t="str">
        <f t="shared" si="17"/>
        <v/>
      </c>
      <c r="CK17" s="44" t="str">
        <f t="shared" si="18"/>
        <v/>
      </c>
      <c r="CL17" s="44" t="str">
        <f t="shared" si="19"/>
        <v/>
      </c>
      <c r="CM17" s="44" t="str">
        <f t="shared" si="20"/>
        <v/>
      </c>
      <c r="CN17" s="44" t="str">
        <f t="shared" si="21"/>
        <v/>
      </c>
      <c r="CO17" s="44" t="str">
        <f t="shared" si="22"/>
        <v/>
      </c>
      <c r="CP17" s="44" t="str">
        <f t="shared" si="23"/>
        <v/>
      </c>
      <c r="CQ17" s="44" t="str">
        <f t="shared" si="24"/>
        <v/>
      </c>
      <c r="CR17" s="44" t="str">
        <f t="shared" si="25"/>
        <v/>
      </c>
      <c r="CS17" s="44" t="str">
        <f t="shared" si="26"/>
        <v/>
      </c>
      <c r="CT17" s="44" t="str">
        <f t="shared" si="27"/>
        <v/>
      </c>
      <c r="CU17" s="44" t="str">
        <f t="shared" si="28"/>
        <v/>
      </c>
      <c r="CV17" s="44" t="str">
        <f t="shared" si="29"/>
        <v/>
      </c>
      <c r="CW17" s="44" t="str">
        <f t="shared" si="30"/>
        <v/>
      </c>
      <c r="CX17" s="44" t="str">
        <f t="shared" si="31"/>
        <v/>
      </c>
      <c r="CY17" s="44" t="str">
        <f t="shared" si="32"/>
        <v/>
      </c>
      <c r="CZ17" s="44" t="str">
        <f t="shared" si="1"/>
        <v/>
      </c>
      <c r="DA17" s="45">
        <f t="shared" si="2"/>
        <v>0</v>
      </c>
      <c r="DB17" s="45">
        <f t="shared" si="3"/>
        <v>0</v>
      </c>
      <c r="DC17" s="45">
        <f t="shared" si="4"/>
        <v>0</v>
      </c>
      <c r="DD17" s="45">
        <f t="shared" si="5"/>
        <v>0</v>
      </c>
      <c r="DE17" s="45">
        <f t="shared" si="6"/>
        <v>0</v>
      </c>
      <c r="DF17" s="45">
        <f t="shared" si="33"/>
        <v>0</v>
      </c>
      <c r="DG17" s="45">
        <f t="shared" si="34"/>
        <v>0</v>
      </c>
      <c r="DH17" s="45">
        <f t="shared" si="35"/>
        <v>0</v>
      </c>
      <c r="DI17" s="45">
        <f t="shared" si="36"/>
        <v>0</v>
      </c>
      <c r="DJ17" s="45">
        <f t="shared" si="37"/>
        <v>0</v>
      </c>
      <c r="DK17" s="45">
        <f t="shared" si="38"/>
        <v>0</v>
      </c>
      <c r="DL17" s="45">
        <f t="shared" si="39"/>
        <v>0</v>
      </c>
      <c r="DM17" s="45">
        <f t="shared" si="40"/>
        <v>0</v>
      </c>
      <c r="DN17" s="45">
        <f t="shared" si="41"/>
        <v>0</v>
      </c>
      <c r="DO17" s="45">
        <f t="shared" si="42"/>
        <v>0</v>
      </c>
      <c r="DP17" s="45">
        <f t="shared" si="43"/>
        <v>0</v>
      </c>
      <c r="DQ17" s="45">
        <f t="shared" si="44"/>
        <v>0</v>
      </c>
      <c r="DR17" s="45">
        <f t="shared" si="45"/>
        <v>0</v>
      </c>
      <c r="DS17" s="45">
        <f t="shared" si="46"/>
        <v>0</v>
      </c>
      <c r="DT17" s="45">
        <f t="shared" si="47"/>
        <v>0</v>
      </c>
      <c r="DU17" s="45">
        <f t="shared" si="48"/>
        <v>0</v>
      </c>
      <c r="DV17" s="45">
        <f t="shared" si="49"/>
        <v>0</v>
      </c>
      <c r="DW17" s="45">
        <f t="shared" si="50"/>
        <v>0</v>
      </c>
      <c r="DX17" s="45">
        <f t="shared" si="51"/>
        <v>0</v>
      </c>
      <c r="DY17" s="45">
        <f t="shared" si="52"/>
        <v>0</v>
      </c>
      <c r="DZ17" s="45">
        <f t="shared" si="53"/>
        <v>0</v>
      </c>
    </row>
    <row r="18" spans="1:130" ht="22.5" x14ac:dyDescent="0.25">
      <c r="A18" s="49" t="s">
        <v>43</v>
      </c>
      <c r="B18" s="47">
        <f t="shared" si="0"/>
        <v>30</v>
      </c>
      <c r="C18" s="48">
        <f t="shared" si="0"/>
        <v>0</v>
      </c>
      <c r="D18" s="33"/>
      <c r="E18" s="34"/>
      <c r="F18" s="35"/>
      <c r="G18" s="34"/>
      <c r="H18" s="35"/>
      <c r="I18" s="34"/>
      <c r="J18" s="35"/>
      <c r="K18" s="34"/>
      <c r="L18" s="35"/>
      <c r="M18" s="36"/>
      <c r="N18" s="37">
        <v>0</v>
      </c>
      <c r="O18" s="38">
        <v>0</v>
      </c>
      <c r="P18" s="39">
        <v>2</v>
      </c>
      <c r="Q18" s="38">
        <v>0</v>
      </c>
      <c r="R18" s="39">
        <v>0</v>
      </c>
      <c r="S18" s="38">
        <v>0</v>
      </c>
      <c r="T18" s="39">
        <v>10</v>
      </c>
      <c r="U18" s="38">
        <v>0</v>
      </c>
      <c r="V18" s="39">
        <v>13</v>
      </c>
      <c r="W18" s="38">
        <v>0</v>
      </c>
      <c r="X18" s="39">
        <v>5</v>
      </c>
      <c r="Y18" s="38">
        <v>0</v>
      </c>
      <c r="Z18" s="39">
        <v>0</v>
      </c>
      <c r="AA18" s="38">
        <v>0</v>
      </c>
      <c r="AB18" s="39">
        <v>0</v>
      </c>
      <c r="AC18" s="38">
        <v>0</v>
      </c>
      <c r="AD18" s="39">
        <v>0</v>
      </c>
      <c r="AE18" s="38">
        <v>0</v>
      </c>
      <c r="AF18" s="39">
        <v>0</v>
      </c>
      <c r="AG18" s="38">
        <v>0</v>
      </c>
      <c r="AH18" s="39">
        <v>0</v>
      </c>
      <c r="AI18" s="38">
        <v>0</v>
      </c>
      <c r="AJ18" s="39">
        <v>0</v>
      </c>
      <c r="AK18" s="38">
        <v>0</v>
      </c>
      <c r="AL18" s="39">
        <v>0</v>
      </c>
      <c r="AM18" s="38">
        <v>0</v>
      </c>
      <c r="AN18" s="39">
        <v>0</v>
      </c>
      <c r="AO18" s="38">
        <v>0</v>
      </c>
      <c r="AP18" s="39">
        <v>0</v>
      </c>
      <c r="AQ18" s="40">
        <v>0</v>
      </c>
      <c r="AR18" s="41"/>
      <c r="AS18" s="40">
        <v>30</v>
      </c>
      <c r="AT18" s="37">
        <v>0</v>
      </c>
      <c r="AU18" s="38">
        <v>0</v>
      </c>
      <c r="AV18" s="39">
        <v>0</v>
      </c>
      <c r="AW18" s="42">
        <v>1</v>
      </c>
      <c r="AX18" s="43" t="str">
        <f t="shared" si="7"/>
        <v/>
      </c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10"/>
      <c r="BJ18" s="10"/>
      <c r="BK18" s="10"/>
      <c r="BL18" s="10"/>
      <c r="BU18" s="10"/>
      <c r="BW18" s="11"/>
      <c r="CA18" s="44" t="str">
        <f t="shared" si="8"/>
        <v/>
      </c>
      <c r="CB18" s="44" t="str">
        <f t="shared" si="9"/>
        <v/>
      </c>
      <c r="CC18" s="44" t="str">
        <f t="shared" si="10"/>
        <v/>
      </c>
      <c r="CD18" s="44" t="str">
        <f t="shared" si="11"/>
        <v/>
      </c>
      <c r="CE18" s="44" t="str">
        <f t="shared" si="12"/>
        <v/>
      </c>
      <c r="CF18" s="44" t="str">
        <f t="shared" si="13"/>
        <v/>
      </c>
      <c r="CG18" s="44" t="str">
        <f t="shared" si="14"/>
        <v/>
      </c>
      <c r="CH18" s="44" t="str">
        <f t="shared" si="15"/>
        <v/>
      </c>
      <c r="CI18" s="44" t="str">
        <f t="shared" si="16"/>
        <v/>
      </c>
      <c r="CJ18" s="44" t="str">
        <f t="shared" si="17"/>
        <v/>
      </c>
      <c r="CK18" s="44" t="str">
        <f t="shared" si="18"/>
        <v/>
      </c>
      <c r="CL18" s="44" t="str">
        <f t="shared" si="19"/>
        <v/>
      </c>
      <c r="CM18" s="44" t="str">
        <f t="shared" si="20"/>
        <v/>
      </c>
      <c r="CN18" s="44" t="str">
        <f t="shared" si="21"/>
        <v/>
      </c>
      <c r="CO18" s="44" t="str">
        <f t="shared" si="22"/>
        <v/>
      </c>
      <c r="CP18" s="44" t="str">
        <f t="shared" si="23"/>
        <v/>
      </c>
      <c r="CQ18" s="44" t="str">
        <f t="shared" si="24"/>
        <v/>
      </c>
      <c r="CR18" s="44" t="str">
        <f t="shared" si="25"/>
        <v/>
      </c>
      <c r="CS18" s="44" t="str">
        <f t="shared" si="26"/>
        <v/>
      </c>
      <c r="CT18" s="44" t="str">
        <f t="shared" si="27"/>
        <v/>
      </c>
      <c r="CU18" s="44" t="str">
        <f t="shared" si="28"/>
        <v/>
      </c>
      <c r="CV18" s="44" t="str">
        <f t="shared" si="29"/>
        <v/>
      </c>
      <c r="CW18" s="44" t="str">
        <f t="shared" si="30"/>
        <v/>
      </c>
      <c r="CX18" s="44" t="str">
        <f t="shared" si="31"/>
        <v/>
      </c>
      <c r="CY18" s="44" t="str">
        <f t="shared" si="32"/>
        <v/>
      </c>
      <c r="CZ18" s="44" t="str">
        <f t="shared" si="1"/>
        <v/>
      </c>
      <c r="DA18" s="45">
        <f t="shared" si="2"/>
        <v>0</v>
      </c>
      <c r="DB18" s="45">
        <f t="shared" si="3"/>
        <v>0</v>
      </c>
      <c r="DC18" s="45">
        <f t="shared" si="4"/>
        <v>0</v>
      </c>
      <c r="DD18" s="45">
        <f t="shared" si="5"/>
        <v>0</v>
      </c>
      <c r="DE18" s="45">
        <f t="shared" si="6"/>
        <v>0</v>
      </c>
      <c r="DF18" s="45">
        <f t="shared" si="33"/>
        <v>0</v>
      </c>
      <c r="DG18" s="45">
        <f t="shared" si="34"/>
        <v>0</v>
      </c>
      <c r="DH18" s="45">
        <f t="shared" si="35"/>
        <v>0</v>
      </c>
      <c r="DI18" s="45">
        <f t="shared" si="36"/>
        <v>0</v>
      </c>
      <c r="DJ18" s="45">
        <f t="shared" si="37"/>
        <v>0</v>
      </c>
      <c r="DK18" s="45">
        <f t="shared" si="38"/>
        <v>0</v>
      </c>
      <c r="DL18" s="45">
        <f t="shared" si="39"/>
        <v>0</v>
      </c>
      <c r="DM18" s="45">
        <f t="shared" si="40"/>
        <v>0</v>
      </c>
      <c r="DN18" s="45">
        <f t="shared" si="41"/>
        <v>0</v>
      </c>
      <c r="DO18" s="45">
        <f t="shared" si="42"/>
        <v>0</v>
      </c>
      <c r="DP18" s="45">
        <f t="shared" si="43"/>
        <v>0</v>
      </c>
      <c r="DQ18" s="45">
        <f t="shared" si="44"/>
        <v>0</v>
      </c>
      <c r="DR18" s="45">
        <f t="shared" si="45"/>
        <v>0</v>
      </c>
      <c r="DS18" s="45">
        <f t="shared" si="46"/>
        <v>0</v>
      </c>
      <c r="DT18" s="45">
        <f t="shared" si="47"/>
        <v>0</v>
      </c>
      <c r="DU18" s="45">
        <f t="shared" si="48"/>
        <v>0</v>
      </c>
      <c r="DV18" s="45">
        <f t="shared" si="49"/>
        <v>0</v>
      </c>
      <c r="DW18" s="45">
        <f t="shared" si="50"/>
        <v>0</v>
      </c>
      <c r="DX18" s="45">
        <f t="shared" si="51"/>
        <v>0</v>
      </c>
      <c r="DY18" s="45">
        <f t="shared" si="52"/>
        <v>0</v>
      </c>
      <c r="DZ18" s="45">
        <f t="shared" si="53"/>
        <v>0</v>
      </c>
    </row>
    <row r="19" spans="1:130" x14ac:dyDescent="0.25">
      <c r="A19" s="46" t="s">
        <v>44</v>
      </c>
      <c r="B19" s="47">
        <f t="shared" si="0"/>
        <v>5</v>
      </c>
      <c r="C19" s="48">
        <f t="shared" si="0"/>
        <v>0</v>
      </c>
      <c r="D19" s="33"/>
      <c r="E19" s="34"/>
      <c r="F19" s="35"/>
      <c r="G19" s="34"/>
      <c r="H19" s="35"/>
      <c r="I19" s="34"/>
      <c r="J19" s="35"/>
      <c r="K19" s="34"/>
      <c r="L19" s="35"/>
      <c r="M19" s="36"/>
      <c r="N19" s="37">
        <v>0</v>
      </c>
      <c r="O19" s="38">
        <v>0</v>
      </c>
      <c r="P19" s="39">
        <v>0</v>
      </c>
      <c r="Q19" s="38">
        <v>0</v>
      </c>
      <c r="R19" s="39">
        <v>0</v>
      </c>
      <c r="S19" s="38">
        <v>0</v>
      </c>
      <c r="T19" s="39">
        <v>3</v>
      </c>
      <c r="U19" s="38">
        <v>0</v>
      </c>
      <c r="V19" s="39">
        <v>1</v>
      </c>
      <c r="W19" s="38">
        <v>0</v>
      </c>
      <c r="X19" s="39">
        <v>0</v>
      </c>
      <c r="Y19" s="38">
        <v>0</v>
      </c>
      <c r="Z19" s="39">
        <v>1</v>
      </c>
      <c r="AA19" s="38">
        <v>0</v>
      </c>
      <c r="AB19" s="39">
        <v>0</v>
      </c>
      <c r="AC19" s="38">
        <v>0</v>
      </c>
      <c r="AD19" s="39">
        <v>0</v>
      </c>
      <c r="AE19" s="38">
        <v>0</v>
      </c>
      <c r="AF19" s="39">
        <v>0</v>
      </c>
      <c r="AG19" s="38">
        <v>0</v>
      </c>
      <c r="AH19" s="39">
        <v>0</v>
      </c>
      <c r="AI19" s="38">
        <v>0</v>
      </c>
      <c r="AJ19" s="39">
        <v>0</v>
      </c>
      <c r="AK19" s="38">
        <v>0</v>
      </c>
      <c r="AL19" s="39">
        <v>0</v>
      </c>
      <c r="AM19" s="38">
        <v>0</v>
      </c>
      <c r="AN19" s="39">
        <v>0</v>
      </c>
      <c r="AO19" s="38">
        <v>0</v>
      </c>
      <c r="AP19" s="39">
        <v>0</v>
      </c>
      <c r="AQ19" s="40">
        <v>0</v>
      </c>
      <c r="AR19" s="41"/>
      <c r="AS19" s="40">
        <v>5</v>
      </c>
      <c r="AT19" s="37">
        <v>0</v>
      </c>
      <c r="AU19" s="38">
        <v>0</v>
      </c>
      <c r="AV19" s="39">
        <v>0</v>
      </c>
      <c r="AW19" s="42">
        <v>0</v>
      </c>
      <c r="AX19" s="43" t="str">
        <f t="shared" si="7"/>
        <v/>
      </c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10"/>
      <c r="BJ19" s="10"/>
      <c r="BK19" s="10"/>
      <c r="BL19" s="10"/>
      <c r="BU19" s="10"/>
      <c r="BW19" s="11"/>
      <c r="CA19" s="44" t="str">
        <f t="shared" si="8"/>
        <v/>
      </c>
      <c r="CB19" s="44" t="str">
        <f t="shared" si="9"/>
        <v/>
      </c>
      <c r="CC19" s="44" t="str">
        <f t="shared" si="10"/>
        <v/>
      </c>
      <c r="CD19" s="44" t="str">
        <f t="shared" si="11"/>
        <v/>
      </c>
      <c r="CE19" s="44" t="str">
        <f t="shared" si="12"/>
        <v/>
      </c>
      <c r="CF19" s="44" t="str">
        <f t="shared" si="13"/>
        <v/>
      </c>
      <c r="CG19" s="44" t="str">
        <f t="shared" si="14"/>
        <v/>
      </c>
      <c r="CH19" s="44" t="str">
        <f t="shared" si="15"/>
        <v/>
      </c>
      <c r="CI19" s="44" t="str">
        <f t="shared" si="16"/>
        <v/>
      </c>
      <c r="CJ19" s="44" t="str">
        <f t="shared" si="17"/>
        <v/>
      </c>
      <c r="CK19" s="44" t="str">
        <f t="shared" si="18"/>
        <v/>
      </c>
      <c r="CL19" s="44" t="str">
        <f t="shared" si="19"/>
        <v/>
      </c>
      <c r="CM19" s="44" t="str">
        <f t="shared" si="20"/>
        <v/>
      </c>
      <c r="CN19" s="44" t="str">
        <f t="shared" si="21"/>
        <v/>
      </c>
      <c r="CO19" s="44" t="str">
        <f t="shared" si="22"/>
        <v/>
      </c>
      <c r="CP19" s="44" t="str">
        <f t="shared" si="23"/>
        <v/>
      </c>
      <c r="CQ19" s="44" t="str">
        <f t="shared" si="24"/>
        <v/>
      </c>
      <c r="CR19" s="44" t="str">
        <f t="shared" si="25"/>
        <v/>
      </c>
      <c r="CS19" s="44" t="str">
        <f t="shared" si="26"/>
        <v/>
      </c>
      <c r="CT19" s="44" t="str">
        <f t="shared" si="27"/>
        <v/>
      </c>
      <c r="CU19" s="44" t="str">
        <f t="shared" si="28"/>
        <v/>
      </c>
      <c r="CV19" s="44" t="str">
        <f t="shared" si="29"/>
        <v/>
      </c>
      <c r="CW19" s="44" t="str">
        <f t="shared" si="30"/>
        <v/>
      </c>
      <c r="CX19" s="44" t="str">
        <f t="shared" si="31"/>
        <v/>
      </c>
      <c r="CY19" s="44" t="str">
        <f t="shared" si="32"/>
        <v/>
      </c>
      <c r="CZ19" s="44" t="str">
        <f t="shared" si="1"/>
        <v/>
      </c>
      <c r="DA19" s="45">
        <f t="shared" si="2"/>
        <v>0</v>
      </c>
      <c r="DB19" s="45">
        <f t="shared" si="3"/>
        <v>0</v>
      </c>
      <c r="DC19" s="45">
        <f t="shared" si="4"/>
        <v>0</v>
      </c>
      <c r="DD19" s="45">
        <f t="shared" si="5"/>
        <v>0</v>
      </c>
      <c r="DE19" s="45">
        <f t="shared" si="6"/>
        <v>0</v>
      </c>
      <c r="DF19" s="45">
        <f t="shared" si="33"/>
        <v>0</v>
      </c>
      <c r="DG19" s="45">
        <f t="shared" si="34"/>
        <v>0</v>
      </c>
      <c r="DH19" s="45">
        <f t="shared" si="35"/>
        <v>0</v>
      </c>
      <c r="DI19" s="45">
        <f t="shared" si="36"/>
        <v>0</v>
      </c>
      <c r="DJ19" s="45">
        <f t="shared" si="37"/>
        <v>0</v>
      </c>
      <c r="DK19" s="45">
        <f t="shared" si="38"/>
        <v>0</v>
      </c>
      <c r="DL19" s="45">
        <f t="shared" si="39"/>
        <v>0</v>
      </c>
      <c r="DM19" s="45">
        <f t="shared" si="40"/>
        <v>0</v>
      </c>
      <c r="DN19" s="45">
        <f t="shared" si="41"/>
        <v>0</v>
      </c>
      <c r="DO19" s="45">
        <f t="shared" si="42"/>
        <v>0</v>
      </c>
      <c r="DP19" s="45">
        <f t="shared" si="43"/>
        <v>0</v>
      </c>
      <c r="DQ19" s="45">
        <f t="shared" si="44"/>
        <v>0</v>
      </c>
      <c r="DR19" s="45">
        <f t="shared" si="45"/>
        <v>0</v>
      </c>
      <c r="DS19" s="45">
        <f t="shared" si="46"/>
        <v>0</v>
      </c>
      <c r="DT19" s="45">
        <f t="shared" si="47"/>
        <v>0</v>
      </c>
      <c r="DU19" s="45">
        <f t="shared" si="48"/>
        <v>0</v>
      </c>
      <c r="DV19" s="45">
        <f t="shared" si="49"/>
        <v>0</v>
      </c>
      <c r="DW19" s="45">
        <f t="shared" si="50"/>
        <v>0</v>
      </c>
      <c r="DX19" s="45">
        <f t="shared" si="51"/>
        <v>0</v>
      </c>
      <c r="DY19" s="45">
        <f t="shared" si="52"/>
        <v>0</v>
      </c>
      <c r="DZ19" s="45">
        <f t="shared" si="53"/>
        <v>0</v>
      </c>
    </row>
    <row r="20" spans="1:130" x14ac:dyDescent="0.25">
      <c r="A20" s="46" t="s">
        <v>45</v>
      </c>
      <c r="B20" s="47">
        <f>+D20+F20+H20+J20+L20+N20+P20+R20+T20+V20+X20+Z20+AB20+AD20+AF20+AH20+AJ20+AL20+AN20+AP20</f>
        <v>502</v>
      </c>
      <c r="C20" s="48">
        <f>+E20+G20+I20+K20+M20+O20+Q20+S20+U20+W20+Y20+AA20+AC20+AE20+AG20+AI20+AK20+AM20+AO20+AQ20</f>
        <v>5</v>
      </c>
      <c r="D20" s="37">
        <v>0</v>
      </c>
      <c r="E20" s="38">
        <v>0</v>
      </c>
      <c r="F20" s="39">
        <v>0</v>
      </c>
      <c r="G20" s="38">
        <v>0</v>
      </c>
      <c r="H20" s="39">
        <v>0</v>
      </c>
      <c r="I20" s="42">
        <v>0</v>
      </c>
      <c r="J20" s="37"/>
      <c r="K20" s="37"/>
      <c r="L20" s="39"/>
      <c r="M20" s="42"/>
      <c r="N20" s="37">
        <v>0</v>
      </c>
      <c r="O20" s="38">
        <v>0</v>
      </c>
      <c r="P20" s="39">
        <v>4</v>
      </c>
      <c r="Q20" s="38">
        <v>1</v>
      </c>
      <c r="R20" s="39">
        <v>15</v>
      </c>
      <c r="S20" s="38">
        <v>1</v>
      </c>
      <c r="T20" s="39">
        <v>27</v>
      </c>
      <c r="U20" s="38">
        <v>0</v>
      </c>
      <c r="V20" s="39">
        <v>25</v>
      </c>
      <c r="W20" s="38">
        <v>0</v>
      </c>
      <c r="X20" s="39">
        <v>46</v>
      </c>
      <c r="Y20" s="38">
        <v>2</v>
      </c>
      <c r="Z20" s="39">
        <v>43</v>
      </c>
      <c r="AA20" s="38">
        <v>1</v>
      </c>
      <c r="AB20" s="39">
        <v>69</v>
      </c>
      <c r="AC20" s="38">
        <v>0</v>
      </c>
      <c r="AD20" s="39">
        <v>87</v>
      </c>
      <c r="AE20" s="38">
        <v>0</v>
      </c>
      <c r="AF20" s="39">
        <v>89</v>
      </c>
      <c r="AG20" s="38">
        <v>0</v>
      </c>
      <c r="AH20" s="39">
        <v>68</v>
      </c>
      <c r="AI20" s="38">
        <v>0</v>
      </c>
      <c r="AJ20" s="39">
        <v>22</v>
      </c>
      <c r="AK20" s="38">
        <v>0</v>
      </c>
      <c r="AL20" s="39">
        <v>7</v>
      </c>
      <c r="AM20" s="38">
        <v>0</v>
      </c>
      <c r="AN20" s="39">
        <v>0</v>
      </c>
      <c r="AO20" s="38">
        <v>0</v>
      </c>
      <c r="AP20" s="39">
        <v>0</v>
      </c>
      <c r="AQ20" s="40">
        <v>0</v>
      </c>
      <c r="AR20" s="41"/>
      <c r="AS20" s="40">
        <v>502</v>
      </c>
      <c r="AT20" s="37">
        <v>0</v>
      </c>
      <c r="AU20" s="38">
        <v>0</v>
      </c>
      <c r="AV20" s="39">
        <v>5</v>
      </c>
      <c r="AW20" s="42">
        <v>1</v>
      </c>
      <c r="AX20" s="43" t="str">
        <f t="shared" si="7"/>
        <v/>
      </c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10"/>
      <c r="BJ20" s="10"/>
      <c r="BK20" s="10"/>
      <c r="BL20" s="10"/>
      <c r="BU20" s="10"/>
      <c r="BW20" s="11"/>
      <c r="CA20" s="44" t="str">
        <f t="shared" si="8"/>
        <v/>
      </c>
      <c r="CB20" s="44" t="str">
        <f t="shared" si="9"/>
        <v/>
      </c>
      <c r="CC20" s="44" t="str">
        <f t="shared" si="10"/>
        <v/>
      </c>
      <c r="CD20" s="44" t="str">
        <f t="shared" si="11"/>
        <v/>
      </c>
      <c r="CE20" s="44" t="str">
        <f t="shared" si="12"/>
        <v/>
      </c>
      <c r="CF20" s="44" t="str">
        <f t="shared" si="13"/>
        <v/>
      </c>
      <c r="CG20" s="44" t="str">
        <f t="shared" si="14"/>
        <v/>
      </c>
      <c r="CH20" s="44" t="str">
        <f t="shared" si="15"/>
        <v/>
      </c>
      <c r="CI20" s="44" t="str">
        <f t="shared" si="16"/>
        <v/>
      </c>
      <c r="CJ20" s="44" t="str">
        <f t="shared" si="17"/>
        <v/>
      </c>
      <c r="CK20" s="44" t="str">
        <f t="shared" si="18"/>
        <v/>
      </c>
      <c r="CL20" s="44" t="str">
        <f t="shared" si="19"/>
        <v/>
      </c>
      <c r="CM20" s="44" t="str">
        <f t="shared" si="20"/>
        <v/>
      </c>
      <c r="CN20" s="44" t="str">
        <f t="shared" si="21"/>
        <v/>
      </c>
      <c r="CO20" s="44" t="str">
        <f t="shared" si="22"/>
        <v/>
      </c>
      <c r="CP20" s="44" t="str">
        <f t="shared" si="23"/>
        <v/>
      </c>
      <c r="CQ20" s="44" t="str">
        <f t="shared" si="24"/>
        <v/>
      </c>
      <c r="CR20" s="44" t="str">
        <f t="shared" si="25"/>
        <v/>
      </c>
      <c r="CS20" s="44" t="str">
        <f t="shared" si="26"/>
        <v/>
      </c>
      <c r="CT20" s="44" t="str">
        <f t="shared" si="27"/>
        <v/>
      </c>
      <c r="CU20" s="44" t="str">
        <f t="shared" si="28"/>
        <v/>
      </c>
      <c r="CV20" s="44" t="str">
        <f t="shared" si="29"/>
        <v/>
      </c>
      <c r="CW20" s="44" t="str">
        <f t="shared" si="30"/>
        <v/>
      </c>
      <c r="CX20" s="44" t="str">
        <f t="shared" si="31"/>
        <v/>
      </c>
      <c r="CY20" s="44" t="str">
        <f t="shared" si="32"/>
        <v/>
      </c>
      <c r="CZ20" s="44" t="str">
        <f t="shared" si="1"/>
        <v/>
      </c>
      <c r="DA20" s="45">
        <f t="shared" si="2"/>
        <v>0</v>
      </c>
      <c r="DB20" s="45">
        <f t="shared" si="3"/>
        <v>0</v>
      </c>
      <c r="DC20" s="45">
        <f t="shared" si="4"/>
        <v>0</v>
      </c>
      <c r="DD20" s="45">
        <f t="shared" si="5"/>
        <v>0</v>
      </c>
      <c r="DE20" s="45">
        <f t="shared" si="6"/>
        <v>0</v>
      </c>
      <c r="DF20" s="45">
        <f t="shared" si="33"/>
        <v>0</v>
      </c>
      <c r="DG20" s="45">
        <f t="shared" si="34"/>
        <v>0</v>
      </c>
      <c r="DH20" s="45">
        <f t="shared" si="35"/>
        <v>0</v>
      </c>
      <c r="DI20" s="45">
        <f t="shared" si="36"/>
        <v>0</v>
      </c>
      <c r="DJ20" s="45">
        <f t="shared" si="37"/>
        <v>0</v>
      </c>
      <c r="DK20" s="45">
        <f t="shared" si="38"/>
        <v>0</v>
      </c>
      <c r="DL20" s="45">
        <f t="shared" si="39"/>
        <v>0</v>
      </c>
      <c r="DM20" s="45">
        <f t="shared" si="40"/>
        <v>0</v>
      </c>
      <c r="DN20" s="45">
        <f t="shared" si="41"/>
        <v>0</v>
      </c>
      <c r="DO20" s="45">
        <f t="shared" si="42"/>
        <v>0</v>
      </c>
      <c r="DP20" s="45">
        <f t="shared" si="43"/>
        <v>0</v>
      </c>
      <c r="DQ20" s="45">
        <f t="shared" si="44"/>
        <v>0</v>
      </c>
      <c r="DR20" s="45">
        <f t="shared" si="45"/>
        <v>0</v>
      </c>
      <c r="DS20" s="45">
        <f t="shared" si="46"/>
        <v>0</v>
      </c>
      <c r="DT20" s="45">
        <f t="shared" si="47"/>
        <v>0</v>
      </c>
      <c r="DU20" s="45">
        <f t="shared" si="48"/>
        <v>0</v>
      </c>
      <c r="DV20" s="45">
        <f t="shared" si="49"/>
        <v>0</v>
      </c>
      <c r="DW20" s="45">
        <f t="shared" si="50"/>
        <v>0</v>
      </c>
      <c r="DX20" s="45">
        <f t="shared" si="51"/>
        <v>0</v>
      </c>
      <c r="DY20" s="45">
        <f t="shared" si="52"/>
        <v>0</v>
      </c>
      <c r="DZ20" s="45">
        <f t="shared" si="53"/>
        <v>0</v>
      </c>
    </row>
    <row r="21" spans="1:130" ht="22.5" x14ac:dyDescent="0.25">
      <c r="A21" s="49" t="s">
        <v>46</v>
      </c>
      <c r="B21" s="47">
        <f>+D21+F21+H21</f>
        <v>1</v>
      </c>
      <c r="C21" s="48">
        <f>+E21+G21+I21</f>
        <v>0</v>
      </c>
      <c r="D21" s="37">
        <v>1</v>
      </c>
      <c r="E21" s="38">
        <v>0</v>
      </c>
      <c r="F21" s="39">
        <v>0</v>
      </c>
      <c r="G21" s="38">
        <v>0</v>
      </c>
      <c r="H21" s="39">
        <v>0</v>
      </c>
      <c r="I21" s="42">
        <v>0</v>
      </c>
      <c r="J21" s="50"/>
      <c r="K21" s="51"/>
      <c r="L21" s="50"/>
      <c r="M21" s="51"/>
      <c r="N21" s="50"/>
      <c r="O21" s="51"/>
      <c r="P21" s="50"/>
      <c r="Q21" s="51"/>
      <c r="R21" s="50"/>
      <c r="S21" s="51"/>
      <c r="T21" s="50"/>
      <c r="U21" s="51"/>
      <c r="V21" s="50"/>
      <c r="W21" s="51"/>
      <c r="X21" s="50"/>
      <c r="Y21" s="51"/>
      <c r="Z21" s="50"/>
      <c r="AA21" s="51"/>
      <c r="AB21" s="50"/>
      <c r="AC21" s="51"/>
      <c r="AD21" s="50"/>
      <c r="AE21" s="51"/>
      <c r="AF21" s="50"/>
      <c r="AG21" s="51"/>
      <c r="AH21" s="50"/>
      <c r="AI21" s="51"/>
      <c r="AJ21" s="50"/>
      <c r="AK21" s="51"/>
      <c r="AL21" s="50"/>
      <c r="AM21" s="51"/>
      <c r="AN21" s="50"/>
      <c r="AO21" s="51"/>
      <c r="AP21" s="50"/>
      <c r="AQ21" s="52"/>
      <c r="AR21" s="37">
        <v>1</v>
      </c>
      <c r="AS21" s="40">
        <v>0</v>
      </c>
      <c r="AT21" s="37">
        <v>0</v>
      </c>
      <c r="AU21" s="38">
        <v>0</v>
      </c>
      <c r="AV21" s="39">
        <v>0</v>
      </c>
      <c r="AW21" s="42">
        <v>0</v>
      </c>
      <c r="AX21" s="43" t="str">
        <f t="shared" si="7"/>
        <v/>
      </c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10"/>
      <c r="BJ21" s="10"/>
      <c r="BK21" s="10"/>
      <c r="BL21" s="10"/>
      <c r="BU21" s="10"/>
      <c r="BW21" s="11"/>
      <c r="CA21" s="44" t="str">
        <f t="shared" si="8"/>
        <v/>
      </c>
      <c r="CB21" s="44" t="str">
        <f t="shared" si="9"/>
        <v/>
      </c>
      <c r="CC21" s="44" t="str">
        <f t="shared" si="10"/>
        <v/>
      </c>
      <c r="CD21" s="44" t="str">
        <f t="shared" si="11"/>
        <v/>
      </c>
      <c r="CE21" s="44" t="str">
        <f t="shared" si="12"/>
        <v/>
      </c>
      <c r="CF21" s="44" t="str">
        <f t="shared" si="13"/>
        <v/>
      </c>
      <c r="CG21" s="44" t="str">
        <f t="shared" si="14"/>
        <v/>
      </c>
      <c r="CH21" s="44" t="str">
        <f t="shared" si="15"/>
        <v/>
      </c>
      <c r="CI21" s="44" t="str">
        <f t="shared" si="16"/>
        <v/>
      </c>
      <c r="CJ21" s="44" t="str">
        <f t="shared" si="17"/>
        <v/>
      </c>
      <c r="CK21" s="44" t="str">
        <f t="shared" si="18"/>
        <v/>
      </c>
      <c r="CL21" s="44" t="str">
        <f t="shared" si="19"/>
        <v/>
      </c>
      <c r="CM21" s="44" t="str">
        <f t="shared" si="20"/>
        <v/>
      </c>
      <c r="CN21" s="44" t="str">
        <f t="shared" si="21"/>
        <v/>
      </c>
      <c r="CO21" s="44" t="str">
        <f t="shared" si="22"/>
        <v/>
      </c>
      <c r="CP21" s="44" t="str">
        <f t="shared" si="23"/>
        <v/>
      </c>
      <c r="CQ21" s="44" t="str">
        <f t="shared" si="24"/>
        <v/>
      </c>
      <c r="CR21" s="44" t="str">
        <f t="shared" si="25"/>
        <v/>
      </c>
      <c r="CS21" s="44" t="str">
        <f t="shared" si="26"/>
        <v/>
      </c>
      <c r="CT21" s="44" t="str">
        <f t="shared" si="27"/>
        <v/>
      </c>
      <c r="CU21" s="44" t="str">
        <f t="shared" si="28"/>
        <v/>
      </c>
      <c r="CV21" s="44" t="str">
        <f t="shared" si="29"/>
        <v/>
      </c>
      <c r="CW21" s="44" t="str">
        <f t="shared" si="30"/>
        <v/>
      </c>
      <c r="CX21" s="44" t="str">
        <f t="shared" si="31"/>
        <v/>
      </c>
      <c r="CY21" s="44" t="str">
        <f t="shared" si="32"/>
        <v/>
      </c>
      <c r="CZ21" s="44" t="str">
        <f t="shared" si="1"/>
        <v/>
      </c>
      <c r="DA21" s="45">
        <f t="shared" si="2"/>
        <v>0</v>
      </c>
      <c r="DB21" s="45">
        <f t="shared" si="3"/>
        <v>0</v>
      </c>
      <c r="DC21" s="45">
        <f t="shared" si="4"/>
        <v>0</v>
      </c>
      <c r="DD21" s="45">
        <f t="shared" si="5"/>
        <v>0</v>
      </c>
      <c r="DE21" s="45">
        <f t="shared" si="6"/>
        <v>0</v>
      </c>
      <c r="DF21" s="45">
        <f t="shared" si="33"/>
        <v>0</v>
      </c>
      <c r="DG21" s="45">
        <f t="shared" si="34"/>
        <v>0</v>
      </c>
      <c r="DH21" s="45">
        <f t="shared" si="35"/>
        <v>0</v>
      </c>
      <c r="DI21" s="45">
        <f t="shared" si="36"/>
        <v>0</v>
      </c>
      <c r="DJ21" s="45">
        <f t="shared" si="37"/>
        <v>0</v>
      </c>
      <c r="DK21" s="45">
        <f t="shared" si="38"/>
        <v>0</v>
      </c>
      <c r="DL21" s="45">
        <f t="shared" si="39"/>
        <v>0</v>
      </c>
      <c r="DM21" s="45">
        <f t="shared" si="40"/>
        <v>0</v>
      </c>
      <c r="DN21" s="45">
        <f t="shared" si="41"/>
        <v>0</v>
      </c>
      <c r="DO21" s="45">
        <f t="shared" si="42"/>
        <v>0</v>
      </c>
      <c r="DP21" s="45">
        <f t="shared" si="43"/>
        <v>0</v>
      </c>
      <c r="DQ21" s="45">
        <f t="shared" si="44"/>
        <v>0</v>
      </c>
      <c r="DR21" s="45">
        <f t="shared" si="45"/>
        <v>0</v>
      </c>
      <c r="DS21" s="45">
        <f t="shared" si="46"/>
        <v>0</v>
      </c>
      <c r="DT21" s="45">
        <f t="shared" si="47"/>
        <v>0</v>
      </c>
      <c r="DU21" s="45">
        <f t="shared" si="48"/>
        <v>0</v>
      </c>
      <c r="DV21" s="45">
        <f t="shared" si="49"/>
        <v>0</v>
      </c>
      <c r="DW21" s="45">
        <f t="shared" si="50"/>
        <v>0</v>
      </c>
      <c r="DX21" s="45">
        <f t="shared" si="51"/>
        <v>0</v>
      </c>
      <c r="DY21" s="45">
        <f t="shared" si="52"/>
        <v>0</v>
      </c>
      <c r="DZ21" s="45">
        <f t="shared" si="53"/>
        <v>0</v>
      </c>
    </row>
    <row r="22" spans="1:130" x14ac:dyDescent="0.25">
      <c r="A22" s="49" t="s">
        <v>47</v>
      </c>
      <c r="B22" s="47">
        <f>+P22+R22+T22+V22+X22+Z22+AB22+AD22+AF22+AH22+AJ22+AL22+AN22+AP22</f>
        <v>3</v>
      </c>
      <c r="C22" s="48">
        <f>+Q22+S22+U22+W22+Y22+AA22+AC22+AE22+AG22+AI22+AK22+AM22+AO22+AQ22</f>
        <v>1</v>
      </c>
      <c r="D22" s="33"/>
      <c r="E22" s="34"/>
      <c r="F22" s="35"/>
      <c r="G22" s="34"/>
      <c r="H22" s="35"/>
      <c r="I22" s="34"/>
      <c r="J22" s="35"/>
      <c r="K22" s="34"/>
      <c r="L22" s="35"/>
      <c r="M22" s="36"/>
      <c r="N22" s="33"/>
      <c r="O22" s="34"/>
      <c r="P22" s="39">
        <v>0</v>
      </c>
      <c r="Q22" s="38">
        <v>0</v>
      </c>
      <c r="R22" s="39">
        <v>0</v>
      </c>
      <c r="S22" s="38">
        <v>0</v>
      </c>
      <c r="T22" s="39">
        <v>0</v>
      </c>
      <c r="U22" s="38">
        <v>0</v>
      </c>
      <c r="V22" s="39">
        <v>0</v>
      </c>
      <c r="W22" s="38">
        <v>0</v>
      </c>
      <c r="X22" s="39">
        <v>2</v>
      </c>
      <c r="Y22" s="38">
        <v>1</v>
      </c>
      <c r="Z22" s="39">
        <v>0</v>
      </c>
      <c r="AA22" s="38">
        <v>0</v>
      </c>
      <c r="AB22" s="39">
        <v>1</v>
      </c>
      <c r="AC22" s="38">
        <v>0</v>
      </c>
      <c r="AD22" s="39">
        <v>0</v>
      </c>
      <c r="AE22" s="38">
        <v>0</v>
      </c>
      <c r="AF22" s="39">
        <v>0</v>
      </c>
      <c r="AG22" s="38">
        <v>0</v>
      </c>
      <c r="AH22" s="39">
        <v>0</v>
      </c>
      <c r="AI22" s="38">
        <v>0</v>
      </c>
      <c r="AJ22" s="39">
        <v>0</v>
      </c>
      <c r="AK22" s="38">
        <v>0</v>
      </c>
      <c r="AL22" s="39">
        <v>0</v>
      </c>
      <c r="AM22" s="38">
        <v>0</v>
      </c>
      <c r="AN22" s="39">
        <v>0</v>
      </c>
      <c r="AO22" s="38">
        <v>0</v>
      </c>
      <c r="AP22" s="39">
        <v>0</v>
      </c>
      <c r="AQ22" s="40">
        <v>0</v>
      </c>
      <c r="AR22" s="37">
        <v>0</v>
      </c>
      <c r="AS22" s="40">
        <v>3</v>
      </c>
      <c r="AT22" s="37">
        <v>0</v>
      </c>
      <c r="AU22" s="38">
        <v>0</v>
      </c>
      <c r="AV22" s="39">
        <v>0</v>
      </c>
      <c r="AW22" s="42">
        <v>1</v>
      </c>
      <c r="AX22" s="43" t="str">
        <f t="shared" si="7"/>
        <v/>
      </c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10"/>
      <c r="BJ22" s="10"/>
      <c r="BK22" s="10"/>
      <c r="BL22" s="10"/>
      <c r="BU22" s="10"/>
      <c r="BW22" s="11"/>
      <c r="CA22" s="44" t="str">
        <f t="shared" si="8"/>
        <v/>
      </c>
      <c r="CB22" s="44" t="str">
        <f t="shared" si="9"/>
        <v/>
      </c>
      <c r="CC22" s="44" t="str">
        <f t="shared" si="10"/>
        <v/>
      </c>
      <c r="CD22" s="44" t="str">
        <f t="shared" si="11"/>
        <v/>
      </c>
      <c r="CE22" s="44" t="str">
        <f t="shared" si="12"/>
        <v/>
      </c>
      <c r="CF22" s="44" t="str">
        <f t="shared" si="13"/>
        <v/>
      </c>
      <c r="CG22" s="44" t="str">
        <f t="shared" si="14"/>
        <v/>
      </c>
      <c r="CH22" s="44" t="str">
        <f t="shared" si="15"/>
        <v/>
      </c>
      <c r="CI22" s="44" t="str">
        <f t="shared" si="16"/>
        <v/>
      </c>
      <c r="CJ22" s="44" t="str">
        <f t="shared" si="17"/>
        <v/>
      </c>
      <c r="CK22" s="44" t="str">
        <f t="shared" si="18"/>
        <v/>
      </c>
      <c r="CL22" s="44" t="str">
        <f t="shared" si="19"/>
        <v/>
      </c>
      <c r="CM22" s="44" t="str">
        <f t="shared" si="20"/>
        <v/>
      </c>
      <c r="CN22" s="44" t="str">
        <f t="shared" si="21"/>
        <v/>
      </c>
      <c r="CO22" s="44" t="str">
        <f t="shared" si="22"/>
        <v/>
      </c>
      <c r="CP22" s="44" t="str">
        <f t="shared" si="23"/>
        <v/>
      </c>
      <c r="CQ22" s="44" t="str">
        <f t="shared" si="24"/>
        <v/>
      </c>
      <c r="CR22" s="44" t="str">
        <f t="shared" si="25"/>
        <v/>
      </c>
      <c r="CS22" s="44" t="str">
        <f t="shared" si="26"/>
        <v/>
      </c>
      <c r="CT22" s="44" t="str">
        <f t="shared" si="27"/>
        <v/>
      </c>
      <c r="CU22" s="44" t="str">
        <f t="shared" si="28"/>
        <v/>
      </c>
      <c r="CV22" s="44" t="str">
        <f t="shared" si="29"/>
        <v/>
      </c>
      <c r="CW22" s="44" t="str">
        <f t="shared" si="30"/>
        <v/>
      </c>
      <c r="CX22" s="44" t="str">
        <f t="shared" si="31"/>
        <v/>
      </c>
      <c r="CY22" s="44" t="str">
        <f t="shared" si="32"/>
        <v/>
      </c>
      <c r="CZ22" s="44" t="str">
        <f t="shared" si="1"/>
        <v/>
      </c>
      <c r="DA22" s="45">
        <f t="shared" si="2"/>
        <v>0</v>
      </c>
      <c r="DB22" s="45">
        <f t="shared" si="3"/>
        <v>0</v>
      </c>
      <c r="DC22" s="45">
        <f t="shared" si="4"/>
        <v>0</v>
      </c>
      <c r="DD22" s="45">
        <f t="shared" si="5"/>
        <v>0</v>
      </c>
      <c r="DE22" s="45">
        <f t="shared" si="6"/>
        <v>0</v>
      </c>
      <c r="DF22" s="45">
        <f t="shared" si="33"/>
        <v>0</v>
      </c>
      <c r="DG22" s="45">
        <f t="shared" si="34"/>
        <v>0</v>
      </c>
      <c r="DH22" s="45">
        <f t="shared" si="35"/>
        <v>0</v>
      </c>
      <c r="DI22" s="45">
        <f t="shared" si="36"/>
        <v>0</v>
      </c>
      <c r="DJ22" s="45">
        <f t="shared" si="37"/>
        <v>0</v>
      </c>
      <c r="DK22" s="45">
        <f t="shared" si="38"/>
        <v>0</v>
      </c>
      <c r="DL22" s="45">
        <f t="shared" si="39"/>
        <v>0</v>
      </c>
      <c r="DM22" s="45">
        <f t="shared" si="40"/>
        <v>0</v>
      </c>
      <c r="DN22" s="45">
        <f t="shared" si="41"/>
        <v>0</v>
      </c>
      <c r="DO22" s="45">
        <f t="shared" si="42"/>
        <v>0</v>
      </c>
      <c r="DP22" s="45">
        <f t="shared" si="43"/>
        <v>0</v>
      </c>
      <c r="DQ22" s="45">
        <f t="shared" si="44"/>
        <v>0</v>
      </c>
      <c r="DR22" s="45">
        <f t="shared" si="45"/>
        <v>0</v>
      </c>
      <c r="DS22" s="45">
        <f t="shared" si="46"/>
        <v>0</v>
      </c>
      <c r="DT22" s="45">
        <f t="shared" si="47"/>
        <v>0</v>
      </c>
      <c r="DU22" s="45">
        <f t="shared" si="48"/>
        <v>0</v>
      </c>
      <c r="DV22" s="45">
        <f t="shared" si="49"/>
        <v>0</v>
      </c>
      <c r="DW22" s="45">
        <f t="shared" si="50"/>
        <v>0</v>
      </c>
      <c r="DX22" s="45">
        <f t="shared" si="51"/>
        <v>0</v>
      </c>
      <c r="DY22" s="45">
        <f t="shared" si="52"/>
        <v>0</v>
      </c>
      <c r="DZ22" s="45">
        <f t="shared" si="53"/>
        <v>0</v>
      </c>
    </row>
    <row r="23" spans="1:130" x14ac:dyDescent="0.25">
      <c r="A23" s="46" t="s">
        <v>48</v>
      </c>
      <c r="B23" s="47">
        <f>+N23+P23+R23+T23+V23+X23+Z23+AB23+AD23+AF23+AH23+AJ23+AL23+AN23+AP23</f>
        <v>491</v>
      </c>
      <c r="C23" s="48">
        <f>+O23+Q23+S23+U23+W23+Y23+AA23+AC23+AE23+AG23+AI23+AK23+AM23+AO23+AQ23</f>
        <v>1</v>
      </c>
      <c r="D23" s="41"/>
      <c r="E23" s="51"/>
      <c r="F23" s="50"/>
      <c r="G23" s="51"/>
      <c r="H23" s="50"/>
      <c r="I23" s="53"/>
      <c r="J23" s="41"/>
      <c r="K23" s="41"/>
      <c r="L23" s="50"/>
      <c r="M23" s="53"/>
      <c r="N23" s="37"/>
      <c r="O23" s="38"/>
      <c r="P23" s="39">
        <v>33</v>
      </c>
      <c r="Q23" s="38">
        <v>0</v>
      </c>
      <c r="R23" s="39">
        <v>89</v>
      </c>
      <c r="S23" s="38">
        <v>1</v>
      </c>
      <c r="T23" s="39">
        <v>77</v>
      </c>
      <c r="U23" s="38">
        <v>0</v>
      </c>
      <c r="V23" s="39">
        <v>83</v>
      </c>
      <c r="W23" s="38">
        <v>0</v>
      </c>
      <c r="X23" s="39">
        <v>68</v>
      </c>
      <c r="Y23" s="38">
        <v>0</v>
      </c>
      <c r="Z23" s="39">
        <v>70</v>
      </c>
      <c r="AA23" s="38">
        <v>0</v>
      </c>
      <c r="AB23" s="39">
        <v>49</v>
      </c>
      <c r="AC23" s="38">
        <v>0</v>
      </c>
      <c r="AD23" s="39">
        <v>20</v>
      </c>
      <c r="AE23" s="38">
        <v>0</v>
      </c>
      <c r="AF23" s="39">
        <v>1</v>
      </c>
      <c r="AG23" s="38">
        <v>0</v>
      </c>
      <c r="AH23" s="39">
        <v>0</v>
      </c>
      <c r="AI23" s="38">
        <v>0</v>
      </c>
      <c r="AJ23" s="39">
        <v>0</v>
      </c>
      <c r="AK23" s="38">
        <v>0</v>
      </c>
      <c r="AL23" s="39">
        <v>0</v>
      </c>
      <c r="AM23" s="38">
        <v>0</v>
      </c>
      <c r="AN23" s="39">
        <v>0</v>
      </c>
      <c r="AO23" s="42">
        <v>0</v>
      </c>
      <c r="AP23" s="39">
        <v>1</v>
      </c>
      <c r="AQ23" s="40">
        <v>0</v>
      </c>
      <c r="AR23" s="37">
        <v>5</v>
      </c>
      <c r="AS23" s="40">
        <v>486</v>
      </c>
      <c r="AT23" s="37">
        <v>0</v>
      </c>
      <c r="AU23" s="38">
        <v>0</v>
      </c>
      <c r="AV23" s="39">
        <v>9</v>
      </c>
      <c r="AW23" s="42">
        <v>5</v>
      </c>
      <c r="AX23" s="43" t="str">
        <f t="shared" si="7"/>
        <v/>
      </c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10"/>
      <c r="BJ23" s="10"/>
      <c r="BK23" s="10"/>
      <c r="BL23" s="10"/>
      <c r="BU23" s="10"/>
      <c r="BW23" s="11"/>
      <c r="CA23" s="44" t="str">
        <f t="shared" si="8"/>
        <v/>
      </c>
      <c r="CB23" s="44" t="str">
        <f t="shared" si="9"/>
        <v/>
      </c>
      <c r="CC23" s="44" t="str">
        <f t="shared" si="10"/>
        <v/>
      </c>
      <c r="CD23" s="44" t="str">
        <f t="shared" si="11"/>
        <v/>
      </c>
      <c r="CE23" s="44" t="str">
        <f t="shared" si="12"/>
        <v/>
      </c>
      <c r="CF23" s="44" t="str">
        <f t="shared" si="13"/>
        <v/>
      </c>
      <c r="CG23" s="44" t="str">
        <f t="shared" si="14"/>
        <v/>
      </c>
      <c r="CH23" s="44" t="str">
        <f t="shared" si="15"/>
        <v/>
      </c>
      <c r="CI23" s="44" t="str">
        <f t="shared" si="16"/>
        <v/>
      </c>
      <c r="CJ23" s="44" t="str">
        <f t="shared" si="17"/>
        <v/>
      </c>
      <c r="CK23" s="44" t="str">
        <f t="shared" si="18"/>
        <v/>
      </c>
      <c r="CL23" s="44" t="str">
        <f t="shared" si="19"/>
        <v/>
      </c>
      <c r="CM23" s="44" t="str">
        <f t="shared" si="20"/>
        <v/>
      </c>
      <c r="CN23" s="44" t="str">
        <f t="shared" si="21"/>
        <v/>
      </c>
      <c r="CO23" s="44" t="str">
        <f t="shared" si="22"/>
        <v/>
      </c>
      <c r="CP23" s="44" t="str">
        <f t="shared" si="23"/>
        <v/>
      </c>
      <c r="CQ23" s="44" t="str">
        <f t="shared" si="24"/>
        <v/>
      </c>
      <c r="CR23" s="44" t="str">
        <f t="shared" si="25"/>
        <v/>
      </c>
      <c r="CS23" s="44" t="str">
        <f t="shared" si="26"/>
        <v/>
      </c>
      <c r="CT23" s="44" t="str">
        <f t="shared" si="27"/>
        <v/>
      </c>
      <c r="CU23" s="44" t="str">
        <f t="shared" si="28"/>
        <v/>
      </c>
      <c r="CV23" s="44" t="str">
        <f t="shared" si="29"/>
        <v/>
      </c>
      <c r="CW23" s="44" t="str">
        <f t="shared" si="30"/>
        <v/>
      </c>
      <c r="CX23" s="44" t="str">
        <f t="shared" si="31"/>
        <v/>
      </c>
      <c r="CY23" s="44" t="str">
        <f t="shared" si="32"/>
        <v/>
      </c>
      <c r="CZ23" s="44" t="str">
        <f t="shared" si="1"/>
        <v/>
      </c>
      <c r="DA23" s="45">
        <f t="shared" si="2"/>
        <v>0</v>
      </c>
      <c r="DB23" s="45">
        <f t="shared" si="3"/>
        <v>0</v>
      </c>
      <c r="DC23" s="45">
        <f t="shared" si="4"/>
        <v>0</v>
      </c>
      <c r="DD23" s="45">
        <f t="shared" si="5"/>
        <v>0</v>
      </c>
      <c r="DE23" s="45">
        <f t="shared" si="6"/>
        <v>0</v>
      </c>
      <c r="DF23" s="45">
        <f t="shared" si="33"/>
        <v>0</v>
      </c>
      <c r="DG23" s="45">
        <f t="shared" si="34"/>
        <v>0</v>
      </c>
      <c r="DH23" s="45">
        <f t="shared" si="35"/>
        <v>0</v>
      </c>
      <c r="DI23" s="45">
        <f t="shared" si="36"/>
        <v>0</v>
      </c>
      <c r="DJ23" s="45">
        <f t="shared" si="37"/>
        <v>0</v>
      </c>
      <c r="DK23" s="45">
        <f t="shared" si="38"/>
        <v>0</v>
      </c>
      <c r="DL23" s="45">
        <f t="shared" si="39"/>
        <v>0</v>
      </c>
      <c r="DM23" s="45">
        <f t="shared" si="40"/>
        <v>0</v>
      </c>
      <c r="DN23" s="45">
        <f t="shared" si="41"/>
        <v>0</v>
      </c>
      <c r="DO23" s="45">
        <f t="shared" si="42"/>
        <v>0</v>
      </c>
      <c r="DP23" s="45">
        <f t="shared" si="43"/>
        <v>0</v>
      </c>
      <c r="DQ23" s="45">
        <f t="shared" si="44"/>
        <v>0</v>
      </c>
      <c r="DR23" s="45">
        <f t="shared" si="45"/>
        <v>0</v>
      </c>
      <c r="DS23" s="45">
        <f t="shared" si="46"/>
        <v>0</v>
      </c>
      <c r="DT23" s="45">
        <f t="shared" si="47"/>
        <v>0</v>
      </c>
      <c r="DU23" s="45">
        <f t="shared" si="48"/>
        <v>0</v>
      </c>
      <c r="DV23" s="45">
        <f t="shared" si="49"/>
        <v>0</v>
      </c>
      <c r="DW23" s="45">
        <f t="shared" si="50"/>
        <v>0</v>
      </c>
      <c r="DX23" s="45">
        <f t="shared" si="51"/>
        <v>0</v>
      </c>
      <c r="DY23" s="45">
        <f t="shared" si="52"/>
        <v>0</v>
      </c>
      <c r="DZ23" s="45">
        <f t="shared" si="53"/>
        <v>0</v>
      </c>
    </row>
    <row r="24" spans="1:130" x14ac:dyDescent="0.25">
      <c r="A24" s="46" t="s">
        <v>49</v>
      </c>
      <c r="B24" s="47">
        <f>+D24+F24+H24+J24+L24+N24+P24+R24+T24+V24+X24+Z24+AB24+AD24+AF24+AH24+AJ24+AL24+AN24+AP24</f>
        <v>56</v>
      </c>
      <c r="C24" s="48">
        <f>+E24+G24+I24+K24+M24+O24+Q24+S24+U24+W24+Y24+AA24+AC24+AE24+AG24+AI24+AK24+AM24+AO24+AQ24</f>
        <v>7</v>
      </c>
      <c r="D24" s="37">
        <v>0</v>
      </c>
      <c r="E24" s="38">
        <v>0</v>
      </c>
      <c r="F24" s="39">
        <v>0</v>
      </c>
      <c r="G24" s="38">
        <v>0</v>
      </c>
      <c r="H24" s="39">
        <v>0</v>
      </c>
      <c r="I24" s="42">
        <v>0</v>
      </c>
      <c r="J24" s="37">
        <v>0</v>
      </c>
      <c r="K24" s="37">
        <v>0</v>
      </c>
      <c r="L24" s="39">
        <v>0</v>
      </c>
      <c r="M24" s="42">
        <v>0</v>
      </c>
      <c r="N24" s="37">
        <v>2</v>
      </c>
      <c r="O24" s="38">
        <v>0</v>
      </c>
      <c r="P24" s="39">
        <v>1</v>
      </c>
      <c r="Q24" s="38">
        <v>1</v>
      </c>
      <c r="R24" s="39">
        <v>7</v>
      </c>
      <c r="S24" s="38">
        <v>0</v>
      </c>
      <c r="T24" s="39">
        <v>8</v>
      </c>
      <c r="U24" s="38">
        <v>2</v>
      </c>
      <c r="V24" s="39">
        <v>9</v>
      </c>
      <c r="W24" s="38">
        <v>0</v>
      </c>
      <c r="X24" s="39">
        <v>6</v>
      </c>
      <c r="Y24" s="38">
        <v>2</v>
      </c>
      <c r="Z24" s="39">
        <v>5</v>
      </c>
      <c r="AA24" s="38">
        <v>0</v>
      </c>
      <c r="AB24" s="39">
        <v>6</v>
      </c>
      <c r="AC24" s="38">
        <v>1</v>
      </c>
      <c r="AD24" s="39">
        <v>3</v>
      </c>
      <c r="AE24" s="38">
        <v>1</v>
      </c>
      <c r="AF24" s="39">
        <v>2</v>
      </c>
      <c r="AG24" s="38">
        <v>0</v>
      </c>
      <c r="AH24" s="39">
        <v>3</v>
      </c>
      <c r="AI24" s="38">
        <v>0</v>
      </c>
      <c r="AJ24" s="39">
        <v>2</v>
      </c>
      <c r="AK24" s="38">
        <v>0</v>
      </c>
      <c r="AL24" s="39">
        <v>1</v>
      </c>
      <c r="AM24" s="38">
        <v>0</v>
      </c>
      <c r="AN24" s="39">
        <v>1</v>
      </c>
      <c r="AO24" s="38">
        <v>0</v>
      </c>
      <c r="AP24" s="39">
        <v>0</v>
      </c>
      <c r="AQ24" s="40">
        <v>0</v>
      </c>
      <c r="AR24" s="37">
        <v>36</v>
      </c>
      <c r="AS24" s="40">
        <v>20</v>
      </c>
      <c r="AT24" s="37">
        <v>0</v>
      </c>
      <c r="AU24" s="38">
        <v>0</v>
      </c>
      <c r="AV24" s="39">
        <v>0</v>
      </c>
      <c r="AW24" s="42">
        <v>0</v>
      </c>
      <c r="AX24" s="43" t="str">
        <f t="shared" si="7"/>
        <v/>
      </c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10"/>
      <c r="BJ24" s="10"/>
      <c r="BK24" s="10"/>
      <c r="BL24" s="10"/>
      <c r="BU24" s="10"/>
      <c r="BW24" s="11"/>
      <c r="CA24" s="44" t="str">
        <f t="shared" si="8"/>
        <v/>
      </c>
      <c r="CB24" s="44" t="str">
        <f t="shared" si="9"/>
        <v/>
      </c>
      <c r="CC24" s="44" t="str">
        <f t="shared" si="10"/>
        <v/>
      </c>
      <c r="CD24" s="44" t="str">
        <f t="shared" si="11"/>
        <v/>
      </c>
      <c r="CE24" s="44" t="str">
        <f t="shared" si="12"/>
        <v/>
      </c>
      <c r="CF24" s="44" t="str">
        <f t="shared" si="13"/>
        <v/>
      </c>
      <c r="CG24" s="44" t="str">
        <f t="shared" si="14"/>
        <v/>
      </c>
      <c r="CH24" s="44" t="str">
        <f t="shared" si="15"/>
        <v/>
      </c>
      <c r="CI24" s="44" t="str">
        <f t="shared" si="16"/>
        <v/>
      </c>
      <c r="CJ24" s="44" t="str">
        <f t="shared" si="17"/>
        <v/>
      </c>
      <c r="CK24" s="44" t="str">
        <f t="shared" si="18"/>
        <v/>
      </c>
      <c r="CL24" s="44" t="str">
        <f t="shared" si="19"/>
        <v/>
      </c>
      <c r="CM24" s="44" t="str">
        <f t="shared" si="20"/>
        <v/>
      </c>
      <c r="CN24" s="44" t="str">
        <f t="shared" si="21"/>
        <v/>
      </c>
      <c r="CO24" s="44" t="str">
        <f t="shared" si="22"/>
        <v/>
      </c>
      <c r="CP24" s="44" t="str">
        <f t="shared" si="23"/>
        <v/>
      </c>
      <c r="CQ24" s="44" t="str">
        <f t="shared" si="24"/>
        <v/>
      </c>
      <c r="CR24" s="44" t="str">
        <f t="shared" si="25"/>
        <v/>
      </c>
      <c r="CS24" s="44" t="str">
        <f t="shared" si="26"/>
        <v/>
      </c>
      <c r="CT24" s="44" t="str">
        <f t="shared" si="27"/>
        <v/>
      </c>
      <c r="CU24" s="44" t="str">
        <f t="shared" si="28"/>
        <v/>
      </c>
      <c r="CV24" s="44" t="str">
        <f t="shared" si="29"/>
        <v/>
      </c>
      <c r="CW24" s="44" t="str">
        <f t="shared" si="30"/>
        <v/>
      </c>
      <c r="CX24" s="44" t="str">
        <f t="shared" si="31"/>
        <v/>
      </c>
      <c r="CY24" s="44" t="str">
        <f t="shared" si="32"/>
        <v/>
      </c>
      <c r="CZ24" s="44" t="str">
        <f t="shared" si="1"/>
        <v/>
      </c>
      <c r="DA24" s="45">
        <f t="shared" si="2"/>
        <v>0</v>
      </c>
      <c r="DB24" s="45">
        <f t="shared" si="3"/>
        <v>0</v>
      </c>
      <c r="DC24" s="45">
        <f t="shared" si="4"/>
        <v>0</v>
      </c>
      <c r="DD24" s="45">
        <f t="shared" si="5"/>
        <v>0</v>
      </c>
      <c r="DE24" s="45">
        <f t="shared" si="6"/>
        <v>0</v>
      </c>
      <c r="DF24" s="45">
        <f t="shared" si="33"/>
        <v>0</v>
      </c>
      <c r="DG24" s="45">
        <f t="shared" si="34"/>
        <v>0</v>
      </c>
      <c r="DH24" s="45">
        <f t="shared" si="35"/>
        <v>0</v>
      </c>
      <c r="DI24" s="45">
        <f t="shared" si="36"/>
        <v>0</v>
      </c>
      <c r="DJ24" s="45">
        <f t="shared" si="37"/>
        <v>0</v>
      </c>
      <c r="DK24" s="45">
        <f t="shared" si="38"/>
        <v>0</v>
      </c>
      <c r="DL24" s="45">
        <f t="shared" si="39"/>
        <v>0</v>
      </c>
      <c r="DM24" s="45">
        <f t="shared" si="40"/>
        <v>0</v>
      </c>
      <c r="DN24" s="45">
        <f t="shared" si="41"/>
        <v>0</v>
      </c>
      <c r="DO24" s="45">
        <f t="shared" si="42"/>
        <v>0</v>
      </c>
      <c r="DP24" s="45">
        <f t="shared" si="43"/>
        <v>0</v>
      </c>
      <c r="DQ24" s="45">
        <f t="shared" si="44"/>
        <v>0</v>
      </c>
      <c r="DR24" s="45">
        <f t="shared" si="45"/>
        <v>0</v>
      </c>
      <c r="DS24" s="45">
        <f t="shared" si="46"/>
        <v>0</v>
      </c>
      <c r="DT24" s="45">
        <f t="shared" si="47"/>
        <v>0</v>
      </c>
      <c r="DU24" s="45">
        <f t="shared" si="48"/>
        <v>0</v>
      </c>
      <c r="DV24" s="45">
        <f t="shared" si="49"/>
        <v>0</v>
      </c>
      <c r="DW24" s="45">
        <f t="shared" si="50"/>
        <v>0</v>
      </c>
      <c r="DX24" s="45">
        <f t="shared" si="51"/>
        <v>0</v>
      </c>
      <c r="DY24" s="45">
        <f t="shared" si="52"/>
        <v>0</v>
      </c>
      <c r="DZ24" s="45">
        <f t="shared" si="53"/>
        <v>0</v>
      </c>
    </row>
    <row r="25" spans="1:130" x14ac:dyDescent="0.25">
      <c r="A25" s="46" t="s">
        <v>50</v>
      </c>
      <c r="B25" s="47">
        <f>+P25+R25+T25+V25+X25+Z25+AB25+AD25+AF25+AH25+AJ25+AL25+AN25+AP25</f>
        <v>273</v>
      </c>
      <c r="C25" s="48">
        <f>+Q25+S25+U25+W25+Y25+AA25+AC25+AE25+AG25+AI25+AK25+AM25+AO25+AQ25</f>
        <v>4</v>
      </c>
      <c r="D25" s="33"/>
      <c r="E25" s="34"/>
      <c r="F25" s="35"/>
      <c r="G25" s="34"/>
      <c r="H25" s="35"/>
      <c r="I25" s="34"/>
      <c r="J25" s="35"/>
      <c r="K25" s="34"/>
      <c r="L25" s="35"/>
      <c r="M25" s="36"/>
      <c r="N25" s="33"/>
      <c r="O25" s="34"/>
      <c r="P25" s="39">
        <v>5</v>
      </c>
      <c r="Q25" s="38">
        <v>0</v>
      </c>
      <c r="R25" s="39">
        <v>28</v>
      </c>
      <c r="S25" s="38">
        <v>1</v>
      </c>
      <c r="T25" s="39">
        <v>34</v>
      </c>
      <c r="U25" s="38">
        <v>0</v>
      </c>
      <c r="V25" s="39">
        <v>32</v>
      </c>
      <c r="W25" s="38">
        <v>1</v>
      </c>
      <c r="X25" s="39">
        <v>28</v>
      </c>
      <c r="Y25" s="38">
        <v>0</v>
      </c>
      <c r="Z25" s="39">
        <v>23</v>
      </c>
      <c r="AA25" s="38">
        <v>0</v>
      </c>
      <c r="AB25" s="39">
        <v>15</v>
      </c>
      <c r="AC25" s="38">
        <v>2</v>
      </c>
      <c r="AD25" s="39">
        <v>13</v>
      </c>
      <c r="AE25" s="38">
        <v>0</v>
      </c>
      <c r="AF25" s="39">
        <v>12</v>
      </c>
      <c r="AG25" s="38">
        <v>0</v>
      </c>
      <c r="AH25" s="39">
        <v>7</v>
      </c>
      <c r="AI25" s="38">
        <v>0</v>
      </c>
      <c r="AJ25" s="39">
        <v>27</v>
      </c>
      <c r="AK25" s="38">
        <v>0</v>
      </c>
      <c r="AL25" s="39">
        <v>29</v>
      </c>
      <c r="AM25" s="38">
        <v>0</v>
      </c>
      <c r="AN25" s="39">
        <v>11</v>
      </c>
      <c r="AO25" s="38">
        <v>0</v>
      </c>
      <c r="AP25" s="39">
        <v>9</v>
      </c>
      <c r="AQ25" s="40">
        <v>0</v>
      </c>
      <c r="AR25" s="37">
        <v>106</v>
      </c>
      <c r="AS25" s="40">
        <v>167</v>
      </c>
      <c r="AT25" s="37">
        <v>0</v>
      </c>
      <c r="AU25" s="38">
        <v>0</v>
      </c>
      <c r="AV25" s="39">
        <v>5</v>
      </c>
      <c r="AW25" s="42">
        <v>0</v>
      </c>
      <c r="AX25" s="43" t="str">
        <f t="shared" si="7"/>
        <v/>
      </c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10"/>
      <c r="BJ25" s="10"/>
      <c r="BK25" s="10"/>
      <c r="BL25" s="10"/>
      <c r="BU25" s="10"/>
      <c r="BW25" s="11"/>
      <c r="CA25" s="44" t="str">
        <f t="shared" si="8"/>
        <v/>
      </c>
      <c r="CB25" s="44" t="str">
        <f t="shared" si="9"/>
        <v/>
      </c>
      <c r="CC25" s="44" t="str">
        <f t="shared" si="10"/>
        <v/>
      </c>
      <c r="CD25" s="44" t="str">
        <f t="shared" si="11"/>
        <v/>
      </c>
      <c r="CE25" s="44" t="str">
        <f t="shared" si="12"/>
        <v/>
      </c>
      <c r="CF25" s="44" t="str">
        <f t="shared" si="13"/>
        <v/>
      </c>
      <c r="CG25" s="44" t="str">
        <f t="shared" si="14"/>
        <v/>
      </c>
      <c r="CH25" s="44" t="str">
        <f t="shared" si="15"/>
        <v/>
      </c>
      <c r="CI25" s="44" t="str">
        <f t="shared" si="16"/>
        <v/>
      </c>
      <c r="CJ25" s="44" t="str">
        <f t="shared" si="17"/>
        <v/>
      </c>
      <c r="CK25" s="44" t="str">
        <f t="shared" si="18"/>
        <v/>
      </c>
      <c r="CL25" s="44" t="str">
        <f t="shared" si="19"/>
        <v/>
      </c>
      <c r="CM25" s="44" t="str">
        <f t="shared" si="20"/>
        <v/>
      </c>
      <c r="CN25" s="44" t="str">
        <f t="shared" si="21"/>
        <v/>
      </c>
      <c r="CO25" s="44" t="str">
        <f t="shared" si="22"/>
        <v/>
      </c>
      <c r="CP25" s="44" t="str">
        <f t="shared" si="23"/>
        <v/>
      </c>
      <c r="CQ25" s="44" t="str">
        <f t="shared" si="24"/>
        <v/>
      </c>
      <c r="CR25" s="44" t="str">
        <f t="shared" si="25"/>
        <v/>
      </c>
      <c r="CS25" s="44" t="str">
        <f t="shared" si="26"/>
        <v/>
      </c>
      <c r="CT25" s="44" t="str">
        <f t="shared" si="27"/>
        <v/>
      </c>
      <c r="CU25" s="44" t="str">
        <f t="shared" si="28"/>
        <v/>
      </c>
      <c r="CV25" s="44" t="str">
        <f t="shared" si="29"/>
        <v/>
      </c>
      <c r="CW25" s="44" t="str">
        <f t="shared" si="30"/>
        <v/>
      </c>
      <c r="CX25" s="44" t="str">
        <f t="shared" si="31"/>
        <v/>
      </c>
      <c r="CY25" s="44" t="str">
        <f t="shared" si="32"/>
        <v/>
      </c>
      <c r="CZ25" s="44" t="str">
        <f t="shared" si="1"/>
        <v/>
      </c>
      <c r="DA25" s="45">
        <f t="shared" si="2"/>
        <v>0</v>
      </c>
      <c r="DB25" s="45">
        <f t="shared" si="3"/>
        <v>0</v>
      </c>
      <c r="DC25" s="45">
        <f t="shared" si="4"/>
        <v>0</v>
      </c>
      <c r="DD25" s="45">
        <f t="shared" si="5"/>
        <v>0</v>
      </c>
      <c r="DE25" s="45">
        <f t="shared" si="6"/>
        <v>0</v>
      </c>
      <c r="DF25" s="45">
        <f t="shared" si="33"/>
        <v>0</v>
      </c>
      <c r="DG25" s="45">
        <f t="shared" si="34"/>
        <v>0</v>
      </c>
      <c r="DH25" s="45">
        <f t="shared" si="35"/>
        <v>0</v>
      </c>
      <c r="DI25" s="45">
        <f t="shared" si="36"/>
        <v>0</v>
      </c>
      <c r="DJ25" s="45">
        <f t="shared" si="37"/>
        <v>0</v>
      </c>
      <c r="DK25" s="45">
        <f t="shared" si="38"/>
        <v>0</v>
      </c>
      <c r="DL25" s="45">
        <f t="shared" si="39"/>
        <v>0</v>
      </c>
      <c r="DM25" s="45">
        <f t="shared" si="40"/>
        <v>0</v>
      </c>
      <c r="DN25" s="45">
        <f t="shared" si="41"/>
        <v>0</v>
      </c>
      <c r="DO25" s="45">
        <f t="shared" si="42"/>
        <v>0</v>
      </c>
      <c r="DP25" s="45">
        <f t="shared" si="43"/>
        <v>0</v>
      </c>
      <c r="DQ25" s="45">
        <f t="shared" si="44"/>
        <v>0</v>
      </c>
      <c r="DR25" s="45">
        <f t="shared" si="45"/>
        <v>0</v>
      </c>
      <c r="DS25" s="45">
        <f t="shared" si="46"/>
        <v>0</v>
      </c>
      <c r="DT25" s="45">
        <f t="shared" si="47"/>
        <v>0</v>
      </c>
      <c r="DU25" s="45">
        <f t="shared" si="48"/>
        <v>0</v>
      </c>
      <c r="DV25" s="45">
        <f t="shared" si="49"/>
        <v>0</v>
      </c>
      <c r="DW25" s="45">
        <f t="shared" si="50"/>
        <v>0</v>
      </c>
      <c r="DX25" s="45">
        <f t="shared" si="51"/>
        <v>0</v>
      </c>
      <c r="DY25" s="45">
        <f t="shared" si="52"/>
        <v>0</v>
      </c>
      <c r="DZ25" s="45">
        <f t="shared" si="53"/>
        <v>0</v>
      </c>
    </row>
    <row r="26" spans="1:130" x14ac:dyDescent="0.25">
      <c r="A26" s="46" t="s">
        <v>51</v>
      </c>
      <c r="B26" s="47">
        <f>+P26+R26+T26+V26+X26+Z26+AB26+AD26+AF26+AH26</f>
        <v>0</v>
      </c>
      <c r="C26" s="48">
        <f>+Q26+S26+U26+W26+Y26+AA26+AC26+AE26+AG26+AI26</f>
        <v>0</v>
      </c>
      <c r="D26" s="33"/>
      <c r="E26" s="34"/>
      <c r="F26" s="35"/>
      <c r="G26" s="34"/>
      <c r="H26" s="35"/>
      <c r="I26" s="34"/>
      <c r="J26" s="35"/>
      <c r="K26" s="34"/>
      <c r="L26" s="35"/>
      <c r="M26" s="36"/>
      <c r="N26" s="33"/>
      <c r="O26" s="34"/>
      <c r="P26" s="39"/>
      <c r="Q26" s="38"/>
      <c r="R26" s="39"/>
      <c r="S26" s="38"/>
      <c r="T26" s="39"/>
      <c r="U26" s="38"/>
      <c r="V26" s="39"/>
      <c r="W26" s="38"/>
      <c r="X26" s="39"/>
      <c r="Y26" s="38"/>
      <c r="Z26" s="39"/>
      <c r="AA26" s="38"/>
      <c r="AB26" s="39"/>
      <c r="AC26" s="38"/>
      <c r="AD26" s="39"/>
      <c r="AE26" s="38"/>
      <c r="AF26" s="39"/>
      <c r="AG26" s="38"/>
      <c r="AH26" s="39"/>
      <c r="AI26" s="38"/>
      <c r="AJ26" s="35"/>
      <c r="AK26" s="34"/>
      <c r="AL26" s="35"/>
      <c r="AM26" s="34"/>
      <c r="AN26" s="35"/>
      <c r="AO26" s="34"/>
      <c r="AP26" s="35"/>
      <c r="AQ26" s="54"/>
      <c r="AR26" s="37"/>
      <c r="AS26" s="40"/>
      <c r="AT26" s="37"/>
      <c r="AU26" s="38"/>
      <c r="AV26" s="39"/>
      <c r="AW26" s="42"/>
      <c r="AX26" s="43" t="str">
        <f t="shared" si="7"/>
        <v/>
      </c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10"/>
      <c r="BJ26" s="10"/>
      <c r="BK26" s="10"/>
      <c r="BL26" s="10"/>
      <c r="BU26" s="10"/>
      <c r="BW26" s="11"/>
      <c r="CA26" s="44" t="str">
        <f t="shared" si="8"/>
        <v/>
      </c>
      <c r="CB26" s="44" t="str">
        <f t="shared" si="9"/>
        <v/>
      </c>
      <c r="CC26" s="44" t="str">
        <f t="shared" si="10"/>
        <v/>
      </c>
      <c r="CD26" s="44" t="str">
        <f t="shared" si="11"/>
        <v/>
      </c>
      <c r="CE26" s="44" t="str">
        <f t="shared" si="12"/>
        <v/>
      </c>
      <c r="CF26" s="44" t="str">
        <f t="shared" si="13"/>
        <v/>
      </c>
      <c r="CG26" s="44" t="str">
        <f t="shared" si="14"/>
        <v/>
      </c>
      <c r="CH26" s="44" t="str">
        <f t="shared" si="15"/>
        <v/>
      </c>
      <c r="CI26" s="44" t="str">
        <f t="shared" si="16"/>
        <v/>
      </c>
      <c r="CJ26" s="44" t="str">
        <f t="shared" si="17"/>
        <v/>
      </c>
      <c r="CK26" s="44" t="str">
        <f t="shared" si="18"/>
        <v/>
      </c>
      <c r="CL26" s="44" t="str">
        <f t="shared" si="19"/>
        <v/>
      </c>
      <c r="CM26" s="44" t="str">
        <f t="shared" si="20"/>
        <v/>
      </c>
      <c r="CN26" s="44" t="str">
        <f t="shared" si="21"/>
        <v/>
      </c>
      <c r="CO26" s="44" t="str">
        <f t="shared" si="22"/>
        <v/>
      </c>
      <c r="CP26" s="44" t="str">
        <f t="shared" si="23"/>
        <v/>
      </c>
      <c r="CQ26" s="44" t="str">
        <f t="shared" si="24"/>
        <v/>
      </c>
      <c r="CR26" s="44" t="str">
        <f t="shared" si="25"/>
        <v/>
      </c>
      <c r="CS26" s="44" t="str">
        <f t="shared" si="26"/>
        <v/>
      </c>
      <c r="CT26" s="44" t="str">
        <f t="shared" si="27"/>
        <v/>
      </c>
      <c r="CU26" s="44" t="str">
        <f t="shared" si="28"/>
        <v/>
      </c>
      <c r="CV26" s="44" t="str">
        <f t="shared" si="29"/>
        <v/>
      </c>
      <c r="CW26" s="44" t="str">
        <f t="shared" si="30"/>
        <v/>
      </c>
      <c r="CX26" s="44" t="str">
        <f t="shared" si="31"/>
        <v/>
      </c>
      <c r="CY26" s="44" t="str">
        <f t="shared" si="32"/>
        <v/>
      </c>
      <c r="CZ26" s="44" t="str">
        <f t="shared" si="1"/>
        <v/>
      </c>
      <c r="DA26" s="45">
        <f t="shared" si="2"/>
        <v>0</v>
      </c>
      <c r="DB26" s="45">
        <f t="shared" si="3"/>
        <v>0</v>
      </c>
      <c r="DC26" s="45">
        <f t="shared" si="4"/>
        <v>0</v>
      </c>
      <c r="DD26" s="45">
        <f t="shared" si="5"/>
        <v>0</v>
      </c>
      <c r="DE26" s="45">
        <f t="shared" si="6"/>
        <v>0</v>
      </c>
      <c r="DF26" s="45">
        <f t="shared" si="33"/>
        <v>0</v>
      </c>
      <c r="DG26" s="45">
        <f t="shared" si="34"/>
        <v>0</v>
      </c>
      <c r="DH26" s="45">
        <f t="shared" si="35"/>
        <v>0</v>
      </c>
      <c r="DI26" s="45">
        <f t="shared" si="36"/>
        <v>0</v>
      </c>
      <c r="DJ26" s="45">
        <f t="shared" si="37"/>
        <v>0</v>
      </c>
      <c r="DK26" s="45">
        <f t="shared" si="38"/>
        <v>0</v>
      </c>
      <c r="DL26" s="45">
        <f t="shared" si="39"/>
        <v>0</v>
      </c>
      <c r="DM26" s="45">
        <f t="shared" si="40"/>
        <v>0</v>
      </c>
      <c r="DN26" s="45">
        <f t="shared" si="41"/>
        <v>0</v>
      </c>
      <c r="DO26" s="45">
        <f t="shared" si="42"/>
        <v>0</v>
      </c>
      <c r="DP26" s="45">
        <f t="shared" si="43"/>
        <v>0</v>
      </c>
      <c r="DQ26" s="45">
        <f t="shared" si="44"/>
        <v>0</v>
      </c>
      <c r="DR26" s="45">
        <f t="shared" si="45"/>
        <v>0</v>
      </c>
      <c r="DS26" s="45">
        <f t="shared" si="46"/>
        <v>0</v>
      </c>
      <c r="DT26" s="45">
        <f t="shared" si="47"/>
        <v>0</v>
      </c>
      <c r="DU26" s="45">
        <f t="shared" si="48"/>
        <v>0</v>
      </c>
      <c r="DV26" s="45">
        <f t="shared" si="49"/>
        <v>0</v>
      </c>
      <c r="DW26" s="45">
        <f t="shared" si="50"/>
        <v>0</v>
      </c>
      <c r="DX26" s="45">
        <f t="shared" si="51"/>
        <v>0</v>
      </c>
      <c r="DY26" s="45">
        <f t="shared" si="52"/>
        <v>0</v>
      </c>
      <c r="DZ26" s="45">
        <f t="shared" si="53"/>
        <v>0</v>
      </c>
    </row>
    <row r="27" spans="1:130" x14ac:dyDescent="0.25">
      <c r="A27" s="46" t="s">
        <v>52</v>
      </c>
      <c r="B27" s="47">
        <f t="shared" ref="B27:C29" si="54">+D27+F27+H27+J27+L27+N27+P27+R27+T27+V27+X27+Z27+AB27+AD27+AF27+AH27+AJ27+AL27+AN27+AP27</f>
        <v>1</v>
      </c>
      <c r="C27" s="48">
        <f t="shared" si="54"/>
        <v>0</v>
      </c>
      <c r="D27" s="37"/>
      <c r="E27" s="38"/>
      <c r="F27" s="39"/>
      <c r="G27" s="38"/>
      <c r="H27" s="39"/>
      <c r="I27" s="42"/>
      <c r="J27" s="37"/>
      <c r="K27" s="37"/>
      <c r="L27" s="39"/>
      <c r="M27" s="42"/>
      <c r="N27" s="37"/>
      <c r="O27" s="38"/>
      <c r="P27" s="39">
        <v>0</v>
      </c>
      <c r="Q27" s="38">
        <v>0</v>
      </c>
      <c r="R27" s="39">
        <v>0</v>
      </c>
      <c r="S27" s="38">
        <v>0</v>
      </c>
      <c r="T27" s="39">
        <v>1</v>
      </c>
      <c r="U27" s="38">
        <v>0</v>
      </c>
      <c r="V27" s="39">
        <v>0</v>
      </c>
      <c r="W27" s="38">
        <v>0</v>
      </c>
      <c r="X27" s="39">
        <v>0</v>
      </c>
      <c r="Y27" s="38">
        <v>0</v>
      </c>
      <c r="Z27" s="39">
        <v>0</v>
      </c>
      <c r="AA27" s="38">
        <v>0</v>
      </c>
      <c r="AB27" s="39">
        <v>0</v>
      </c>
      <c r="AC27" s="38">
        <v>0</v>
      </c>
      <c r="AD27" s="39">
        <v>0</v>
      </c>
      <c r="AE27" s="38">
        <v>0</v>
      </c>
      <c r="AF27" s="39">
        <v>0</v>
      </c>
      <c r="AG27" s="38">
        <v>0</v>
      </c>
      <c r="AH27" s="39">
        <v>0</v>
      </c>
      <c r="AI27" s="38">
        <v>0</v>
      </c>
      <c r="AJ27" s="39">
        <v>0</v>
      </c>
      <c r="AK27" s="38">
        <v>0</v>
      </c>
      <c r="AL27" s="39">
        <v>0</v>
      </c>
      <c r="AM27" s="38">
        <v>0</v>
      </c>
      <c r="AN27" s="39">
        <v>0</v>
      </c>
      <c r="AO27" s="38">
        <v>0</v>
      </c>
      <c r="AP27" s="39">
        <v>0</v>
      </c>
      <c r="AQ27" s="40">
        <v>0</v>
      </c>
      <c r="AR27" s="37">
        <v>0</v>
      </c>
      <c r="AS27" s="40">
        <v>1</v>
      </c>
      <c r="AT27" s="37">
        <v>0</v>
      </c>
      <c r="AU27" s="38">
        <v>0</v>
      </c>
      <c r="AV27" s="39">
        <v>0</v>
      </c>
      <c r="AW27" s="42">
        <v>0</v>
      </c>
      <c r="AX27" s="43" t="str">
        <f t="shared" si="7"/>
        <v/>
      </c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10"/>
      <c r="BJ27" s="10"/>
      <c r="BK27" s="10"/>
      <c r="BL27" s="10"/>
      <c r="BU27" s="10"/>
      <c r="BW27" s="11"/>
      <c r="CA27" s="44" t="str">
        <f t="shared" si="8"/>
        <v/>
      </c>
      <c r="CB27" s="44" t="str">
        <f t="shared" si="9"/>
        <v/>
      </c>
      <c r="CC27" s="44" t="str">
        <f t="shared" si="10"/>
        <v/>
      </c>
      <c r="CD27" s="44" t="str">
        <f t="shared" si="11"/>
        <v/>
      </c>
      <c r="CE27" s="44" t="str">
        <f t="shared" si="12"/>
        <v/>
      </c>
      <c r="CF27" s="44" t="str">
        <f t="shared" si="13"/>
        <v/>
      </c>
      <c r="CG27" s="44" t="str">
        <f t="shared" si="14"/>
        <v/>
      </c>
      <c r="CH27" s="44" t="str">
        <f t="shared" si="15"/>
        <v/>
      </c>
      <c r="CI27" s="44" t="str">
        <f t="shared" si="16"/>
        <v/>
      </c>
      <c r="CJ27" s="44" t="str">
        <f t="shared" si="17"/>
        <v/>
      </c>
      <c r="CK27" s="44" t="str">
        <f t="shared" si="18"/>
        <v/>
      </c>
      <c r="CL27" s="44" t="str">
        <f t="shared" si="19"/>
        <v/>
      </c>
      <c r="CM27" s="44" t="str">
        <f t="shared" si="20"/>
        <v/>
      </c>
      <c r="CN27" s="44" t="str">
        <f t="shared" si="21"/>
        <v/>
      </c>
      <c r="CO27" s="44" t="str">
        <f t="shared" si="22"/>
        <v/>
      </c>
      <c r="CP27" s="44" t="str">
        <f t="shared" si="23"/>
        <v/>
      </c>
      <c r="CQ27" s="44" t="str">
        <f t="shared" si="24"/>
        <v/>
      </c>
      <c r="CR27" s="44" t="str">
        <f t="shared" si="25"/>
        <v/>
      </c>
      <c r="CS27" s="44" t="str">
        <f t="shared" si="26"/>
        <v/>
      </c>
      <c r="CT27" s="44" t="str">
        <f t="shared" si="27"/>
        <v/>
      </c>
      <c r="CU27" s="44" t="str">
        <f t="shared" si="28"/>
        <v/>
      </c>
      <c r="CV27" s="44" t="str">
        <f t="shared" si="29"/>
        <v/>
      </c>
      <c r="CW27" s="44" t="str">
        <f t="shared" si="30"/>
        <v/>
      </c>
      <c r="CX27" s="44" t="str">
        <f t="shared" si="31"/>
        <v/>
      </c>
      <c r="CY27" s="44" t="str">
        <f t="shared" si="32"/>
        <v/>
      </c>
      <c r="CZ27" s="44" t="str">
        <f t="shared" si="1"/>
        <v/>
      </c>
      <c r="DA27" s="45">
        <f t="shared" si="2"/>
        <v>0</v>
      </c>
      <c r="DB27" s="45">
        <f t="shared" si="3"/>
        <v>0</v>
      </c>
      <c r="DC27" s="45">
        <f t="shared" si="4"/>
        <v>0</v>
      </c>
      <c r="DD27" s="45">
        <f t="shared" si="5"/>
        <v>0</v>
      </c>
      <c r="DE27" s="45">
        <f t="shared" si="6"/>
        <v>0</v>
      </c>
      <c r="DF27" s="45">
        <f t="shared" si="33"/>
        <v>0</v>
      </c>
      <c r="DG27" s="45">
        <f t="shared" si="34"/>
        <v>0</v>
      </c>
      <c r="DH27" s="45">
        <f t="shared" si="35"/>
        <v>0</v>
      </c>
      <c r="DI27" s="45">
        <f t="shared" si="36"/>
        <v>0</v>
      </c>
      <c r="DJ27" s="45">
        <f t="shared" si="37"/>
        <v>0</v>
      </c>
      <c r="DK27" s="45">
        <f t="shared" si="38"/>
        <v>0</v>
      </c>
      <c r="DL27" s="45">
        <f t="shared" si="39"/>
        <v>0</v>
      </c>
      <c r="DM27" s="45">
        <f t="shared" si="40"/>
        <v>0</v>
      </c>
      <c r="DN27" s="45">
        <f t="shared" si="41"/>
        <v>0</v>
      </c>
      <c r="DO27" s="45">
        <f t="shared" si="42"/>
        <v>0</v>
      </c>
      <c r="DP27" s="45">
        <f t="shared" si="43"/>
        <v>0</v>
      </c>
      <c r="DQ27" s="45">
        <f t="shared" si="44"/>
        <v>0</v>
      </c>
      <c r="DR27" s="45">
        <f t="shared" si="45"/>
        <v>0</v>
      </c>
      <c r="DS27" s="45">
        <f t="shared" si="46"/>
        <v>0</v>
      </c>
      <c r="DT27" s="45">
        <f t="shared" si="47"/>
        <v>0</v>
      </c>
      <c r="DU27" s="45">
        <f t="shared" si="48"/>
        <v>0</v>
      </c>
      <c r="DV27" s="45">
        <f t="shared" si="49"/>
        <v>0</v>
      </c>
      <c r="DW27" s="45">
        <f t="shared" si="50"/>
        <v>0</v>
      </c>
      <c r="DX27" s="45">
        <f t="shared" si="51"/>
        <v>0</v>
      </c>
      <c r="DY27" s="45">
        <f t="shared" si="52"/>
        <v>0</v>
      </c>
      <c r="DZ27" s="45">
        <f t="shared" si="53"/>
        <v>0</v>
      </c>
    </row>
    <row r="28" spans="1:130" x14ac:dyDescent="0.25">
      <c r="A28" s="46" t="s">
        <v>53</v>
      </c>
      <c r="B28" s="47">
        <f t="shared" si="54"/>
        <v>0</v>
      </c>
      <c r="C28" s="48">
        <f t="shared" si="54"/>
        <v>0</v>
      </c>
      <c r="D28" s="37"/>
      <c r="E28" s="38"/>
      <c r="F28" s="39"/>
      <c r="G28" s="38"/>
      <c r="H28" s="39"/>
      <c r="I28" s="42"/>
      <c r="J28" s="37"/>
      <c r="K28" s="37"/>
      <c r="L28" s="39"/>
      <c r="M28" s="42"/>
      <c r="N28" s="37"/>
      <c r="O28" s="38"/>
      <c r="P28" s="39"/>
      <c r="Q28" s="38"/>
      <c r="R28" s="39"/>
      <c r="S28" s="38"/>
      <c r="T28" s="39"/>
      <c r="U28" s="38"/>
      <c r="V28" s="39"/>
      <c r="W28" s="38"/>
      <c r="X28" s="39"/>
      <c r="Y28" s="38"/>
      <c r="Z28" s="39"/>
      <c r="AA28" s="38"/>
      <c r="AB28" s="39"/>
      <c r="AC28" s="38"/>
      <c r="AD28" s="39"/>
      <c r="AE28" s="38"/>
      <c r="AF28" s="39"/>
      <c r="AG28" s="38"/>
      <c r="AH28" s="39"/>
      <c r="AI28" s="38"/>
      <c r="AJ28" s="39"/>
      <c r="AK28" s="38"/>
      <c r="AL28" s="39"/>
      <c r="AM28" s="38"/>
      <c r="AN28" s="39"/>
      <c r="AO28" s="38"/>
      <c r="AP28" s="39"/>
      <c r="AQ28" s="40"/>
      <c r="AR28" s="37"/>
      <c r="AS28" s="40"/>
      <c r="AT28" s="37"/>
      <c r="AU28" s="38"/>
      <c r="AV28" s="39"/>
      <c r="AW28" s="42"/>
      <c r="AX28" s="43" t="str">
        <f t="shared" si="7"/>
        <v/>
      </c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10"/>
      <c r="BJ28" s="10"/>
      <c r="BK28" s="10"/>
      <c r="BL28" s="10"/>
      <c r="BU28" s="10"/>
      <c r="BW28" s="11"/>
      <c r="CA28" s="44" t="str">
        <f t="shared" si="8"/>
        <v/>
      </c>
      <c r="CB28" s="44" t="str">
        <f t="shared" si="9"/>
        <v/>
      </c>
      <c r="CC28" s="44" t="str">
        <f t="shared" si="10"/>
        <v/>
      </c>
      <c r="CD28" s="44" t="str">
        <f t="shared" si="11"/>
        <v/>
      </c>
      <c r="CE28" s="44" t="str">
        <f t="shared" si="12"/>
        <v/>
      </c>
      <c r="CF28" s="44" t="str">
        <f t="shared" si="13"/>
        <v/>
      </c>
      <c r="CG28" s="44" t="str">
        <f t="shared" si="14"/>
        <v/>
      </c>
      <c r="CH28" s="44" t="str">
        <f t="shared" si="15"/>
        <v/>
      </c>
      <c r="CI28" s="44" t="str">
        <f t="shared" si="16"/>
        <v/>
      </c>
      <c r="CJ28" s="44" t="str">
        <f t="shared" si="17"/>
        <v/>
      </c>
      <c r="CK28" s="44" t="str">
        <f t="shared" si="18"/>
        <v/>
      </c>
      <c r="CL28" s="44" t="str">
        <f t="shared" si="19"/>
        <v/>
      </c>
      <c r="CM28" s="44" t="str">
        <f t="shared" si="20"/>
        <v/>
      </c>
      <c r="CN28" s="44" t="str">
        <f t="shared" si="21"/>
        <v/>
      </c>
      <c r="CO28" s="44" t="str">
        <f t="shared" si="22"/>
        <v/>
      </c>
      <c r="CP28" s="44" t="str">
        <f t="shared" si="23"/>
        <v/>
      </c>
      <c r="CQ28" s="44" t="str">
        <f t="shared" si="24"/>
        <v/>
      </c>
      <c r="CR28" s="44" t="str">
        <f t="shared" si="25"/>
        <v/>
      </c>
      <c r="CS28" s="44" t="str">
        <f t="shared" si="26"/>
        <v/>
      </c>
      <c r="CT28" s="44" t="str">
        <f t="shared" si="27"/>
        <v/>
      </c>
      <c r="CU28" s="44" t="str">
        <f t="shared" si="28"/>
        <v/>
      </c>
      <c r="CV28" s="44" t="str">
        <f t="shared" si="29"/>
        <v/>
      </c>
      <c r="CW28" s="44" t="str">
        <f t="shared" si="30"/>
        <v/>
      </c>
      <c r="CX28" s="44" t="str">
        <f t="shared" si="31"/>
        <v/>
      </c>
      <c r="CY28" s="44" t="str">
        <f t="shared" si="32"/>
        <v/>
      </c>
      <c r="CZ28" s="44" t="str">
        <f t="shared" si="1"/>
        <v/>
      </c>
      <c r="DA28" s="45">
        <f t="shared" si="2"/>
        <v>0</v>
      </c>
      <c r="DB28" s="45">
        <f t="shared" si="3"/>
        <v>0</v>
      </c>
      <c r="DC28" s="45">
        <f t="shared" si="4"/>
        <v>0</v>
      </c>
      <c r="DD28" s="45">
        <f t="shared" si="5"/>
        <v>0</v>
      </c>
      <c r="DE28" s="45">
        <f t="shared" si="6"/>
        <v>0</v>
      </c>
      <c r="DF28" s="45">
        <f t="shared" si="33"/>
        <v>0</v>
      </c>
      <c r="DG28" s="45">
        <f t="shared" si="34"/>
        <v>0</v>
      </c>
      <c r="DH28" s="45">
        <f t="shared" si="35"/>
        <v>0</v>
      </c>
      <c r="DI28" s="45">
        <f t="shared" si="36"/>
        <v>0</v>
      </c>
      <c r="DJ28" s="45">
        <f t="shared" si="37"/>
        <v>0</v>
      </c>
      <c r="DK28" s="45">
        <f t="shared" si="38"/>
        <v>0</v>
      </c>
      <c r="DL28" s="45">
        <f t="shared" si="39"/>
        <v>0</v>
      </c>
      <c r="DM28" s="45">
        <f t="shared" si="40"/>
        <v>0</v>
      </c>
      <c r="DN28" s="45">
        <f t="shared" si="41"/>
        <v>0</v>
      </c>
      <c r="DO28" s="45">
        <f t="shared" si="42"/>
        <v>0</v>
      </c>
      <c r="DP28" s="45">
        <f t="shared" si="43"/>
        <v>0</v>
      </c>
      <c r="DQ28" s="45">
        <f t="shared" si="44"/>
        <v>0</v>
      </c>
      <c r="DR28" s="45">
        <f t="shared" si="45"/>
        <v>0</v>
      </c>
      <c r="DS28" s="45">
        <f t="shared" si="46"/>
        <v>0</v>
      </c>
      <c r="DT28" s="45">
        <f t="shared" si="47"/>
        <v>0</v>
      </c>
      <c r="DU28" s="45">
        <f t="shared" si="48"/>
        <v>0</v>
      </c>
      <c r="DV28" s="45">
        <f t="shared" si="49"/>
        <v>0</v>
      </c>
      <c r="DW28" s="45">
        <f t="shared" si="50"/>
        <v>0</v>
      </c>
      <c r="DX28" s="45">
        <f t="shared" si="51"/>
        <v>0</v>
      </c>
      <c r="DY28" s="45">
        <f t="shared" si="52"/>
        <v>0</v>
      </c>
      <c r="DZ28" s="45">
        <f t="shared" si="53"/>
        <v>0</v>
      </c>
    </row>
    <row r="29" spans="1:130" x14ac:dyDescent="0.25">
      <c r="A29" s="55" t="s">
        <v>54</v>
      </c>
      <c r="B29" s="435">
        <f t="shared" si="54"/>
        <v>5</v>
      </c>
      <c r="C29" s="57">
        <f t="shared" si="54"/>
        <v>0</v>
      </c>
      <c r="D29" s="58">
        <v>0</v>
      </c>
      <c r="E29" s="59">
        <v>0</v>
      </c>
      <c r="F29" s="60">
        <v>0</v>
      </c>
      <c r="G29" s="59">
        <v>0</v>
      </c>
      <c r="H29" s="60">
        <v>0</v>
      </c>
      <c r="I29" s="61">
        <v>0</v>
      </c>
      <c r="J29" s="58">
        <v>0</v>
      </c>
      <c r="K29" s="58">
        <v>0</v>
      </c>
      <c r="L29" s="60">
        <v>0</v>
      </c>
      <c r="M29" s="61">
        <v>0</v>
      </c>
      <c r="N29" s="58">
        <v>2</v>
      </c>
      <c r="O29" s="59">
        <v>0</v>
      </c>
      <c r="P29" s="60">
        <v>2</v>
      </c>
      <c r="Q29" s="59">
        <v>0</v>
      </c>
      <c r="R29" s="60">
        <v>0</v>
      </c>
      <c r="S29" s="59">
        <v>0</v>
      </c>
      <c r="T29" s="60">
        <v>1</v>
      </c>
      <c r="U29" s="59">
        <v>0</v>
      </c>
      <c r="V29" s="60">
        <v>0</v>
      </c>
      <c r="W29" s="59">
        <v>0</v>
      </c>
      <c r="X29" s="60">
        <v>0</v>
      </c>
      <c r="Y29" s="59">
        <v>0</v>
      </c>
      <c r="Z29" s="60">
        <v>0</v>
      </c>
      <c r="AA29" s="59">
        <v>0</v>
      </c>
      <c r="AB29" s="60">
        <v>0</v>
      </c>
      <c r="AC29" s="59">
        <v>0</v>
      </c>
      <c r="AD29" s="60">
        <v>0</v>
      </c>
      <c r="AE29" s="59">
        <v>0</v>
      </c>
      <c r="AF29" s="60">
        <v>0</v>
      </c>
      <c r="AG29" s="59">
        <v>0</v>
      </c>
      <c r="AH29" s="60">
        <v>0</v>
      </c>
      <c r="AI29" s="59">
        <v>0</v>
      </c>
      <c r="AJ29" s="60">
        <v>0</v>
      </c>
      <c r="AK29" s="59">
        <v>0</v>
      </c>
      <c r="AL29" s="60">
        <v>0</v>
      </c>
      <c r="AM29" s="59">
        <v>0</v>
      </c>
      <c r="AN29" s="60">
        <v>0</v>
      </c>
      <c r="AO29" s="59">
        <v>0</v>
      </c>
      <c r="AP29" s="60">
        <v>0</v>
      </c>
      <c r="AQ29" s="62">
        <v>0</v>
      </c>
      <c r="AR29" s="58">
        <v>0</v>
      </c>
      <c r="AS29" s="62">
        <v>5</v>
      </c>
      <c r="AT29" s="58">
        <v>0</v>
      </c>
      <c r="AU29" s="59">
        <v>0</v>
      </c>
      <c r="AV29" s="60">
        <v>1</v>
      </c>
      <c r="AW29" s="61">
        <v>0</v>
      </c>
      <c r="AX29" s="43" t="str">
        <f t="shared" si="7"/>
        <v/>
      </c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10"/>
      <c r="BJ29" s="10"/>
      <c r="BK29" s="10"/>
      <c r="BL29" s="10"/>
      <c r="BU29" s="10"/>
      <c r="BW29" s="11"/>
      <c r="CA29" s="44" t="str">
        <f t="shared" si="8"/>
        <v/>
      </c>
      <c r="CB29" s="44" t="str">
        <f t="shared" si="9"/>
        <v/>
      </c>
      <c r="CC29" s="44" t="str">
        <f t="shared" si="10"/>
        <v/>
      </c>
      <c r="CD29" s="44" t="str">
        <f t="shared" si="11"/>
        <v/>
      </c>
      <c r="CE29" s="44" t="str">
        <f t="shared" si="12"/>
        <v/>
      </c>
      <c r="CF29" s="44" t="str">
        <f t="shared" si="13"/>
        <v/>
      </c>
      <c r="CG29" s="44" t="str">
        <f t="shared" si="14"/>
        <v/>
      </c>
      <c r="CH29" s="44" t="str">
        <f t="shared" si="15"/>
        <v/>
      </c>
      <c r="CI29" s="44" t="str">
        <f t="shared" si="16"/>
        <v/>
      </c>
      <c r="CJ29" s="44" t="str">
        <f t="shared" si="17"/>
        <v/>
      </c>
      <c r="CK29" s="44" t="str">
        <f t="shared" si="18"/>
        <v/>
      </c>
      <c r="CL29" s="44" t="str">
        <f t="shared" si="19"/>
        <v/>
      </c>
      <c r="CM29" s="44" t="str">
        <f t="shared" si="20"/>
        <v/>
      </c>
      <c r="CN29" s="44" t="str">
        <f t="shared" si="21"/>
        <v/>
      </c>
      <c r="CO29" s="44" t="str">
        <f t="shared" si="22"/>
        <v/>
      </c>
      <c r="CP29" s="44" t="str">
        <f t="shared" si="23"/>
        <v/>
      </c>
      <c r="CQ29" s="44" t="str">
        <f t="shared" si="24"/>
        <v/>
      </c>
      <c r="CR29" s="44" t="str">
        <f t="shared" si="25"/>
        <v/>
      </c>
      <c r="CS29" s="44" t="str">
        <f t="shared" si="26"/>
        <v/>
      </c>
      <c r="CT29" s="44" t="str">
        <f t="shared" si="27"/>
        <v/>
      </c>
      <c r="CU29" s="44" t="str">
        <f t="shared" si="28"/>
        <v/>
      </c>
      <c r="CV29" s="44" t="str">
        <f t="shared" si="29"/>
        <v/>
      </c>
      <c r="CW29" s="44" t="str">
        <f t="shared" si="30"/>
        <v/>
      </c>
      <c r="CX29" s="44" t="str">
        <f t="shared" si="31"/>
        <v/>
      </c>
      <c r="CY29" s="44" t="str">
        <f t="shared" si="32"/>
        <v/>
      </c>
      <c r="CZ29" s="44" t="str">
        <f t="shared" si="1"/>
        <v/>
      </c>
      <c r="DA29" s="45">
        <f t="shared" si="2"/>
        <v>0</v>
      </c>
      <c r="DB29" s="45">
        <f t="shared" si="3"/>
        <v>0</v>
      </c>
      <c r="DC29" s="45">
        <f t="shared" si="4"/>
        <v>0</v>
      </c>
      <c r="DD29" s="45">
        <f t="shared" si="5"/>
        <v>0</v>
      </c>
      <c r="DE29" s="45">
        <f t="shared" si="6"/>
        <v>0</v>
      </c>
      <c r="DF29" s="45">
        <f t="shared" si="33"/>
        <v>0</v>
      </c>
      <c r="DG29" s="45">
        <f t="shared" si="34"/>
        <v>0</v>
      </c>
      <c r="DH29" s="45">
        <f t="shared" si="35"/>
        <v>0</v>
      </c>
      <c r="DI29" s="45">
        <f t="shared" si="36"/>
        <v>0</v>
      </c>
      <c r="DJ29" s="45">
        <f t="shared" si="37"/>
        <v>0</v>
      </c>
      <c r="DK29" s="45">
        <f t="shared" si="38"/>
        <v>0</v>
      </c>
      <c r="DL29" s="45">
        <f t="shared" si="39"/>
        <v>0</v>
      </c>
      <c r="DM29" s="45">
        <f t="shared" si="40"/>
        <v>0</v>
      </c>
      <c r="DN29" s="45">
        <f t="shared" si="41"/>
        <v>0</v>
      </c>
      <c r="DO29" s="45">
        <f t="shared" si="42"/>
        <v>0</v>
      </c>
      <c r="DP29" s="45">
        <f t="shared" si="43"/>
        <v>0</v>
      </c>
      <c r="DQ29" s="45">
        <f t="shared" si="44"/>
        <v>0</v>
      </c>
      <c r="DR29" s="45">
        <f t="shared" si="45"/>
        <v>0</v>
      </c>
      <c r="DS29" s="45">
        <f t="shared" si="46"/>
        <v>0</v>
      </c>
      <c r="DT29" s="45">
        <f t="shared" si="47"/>
        <v>0</v>
      </c>
      <c r="DU29" s="45">
        <f t="shared" si="48"/>
        <v>0</v>
      </c>
      <c r="DV29" s="45">
        <f t="shared" si="49"/>
        <v>0</v>
      </c>
      <c r="DW29" s="45">
        <f t="shared" si="50"/>
        <v>0</v>
      </c>
      <c r="DX29" s="45">
        <f t="shared" si="51"/>
        <v>0</v>
      </c>
      <c r="DY29" s="45">
        <f t="shared" si="52"/>
        <v>0</v>
      </c>
      <c r="DZ29" s="45">
        <f t="shared" si="53"/>
        <v>0</v>
      </c>
    </row>
    <row r="30" spans="1:130" x14ac:dyDescent="0.25">
      <c r="A30" s="63" t="s">
        <v>55</v>
      </c>
      <c r="B30" s="15"/>
      <c r="C30" s="15"/>
      <c r="D30" s="15"/>
      <c r="E30" s="15"/>
      <c r="F30" s="15"/>
      <c r="G30" s="15"/>
      <c r="H30" s="16"/>
      <c r="I30" s="16"/>
      <c r="J30" s="17"/>
      <c r="K30" s="17"/>
      <c r="L30" s="17"/>
      <c r="M30" s="17"/>
      <c r="N30" s="17"/>
      <c r="O30" s="17"/>
      <c r="P30" s="17"/>
      <c r="Q30" s="8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T30" s="14"/>
      <c r="BU30" s="14"/>
      <c r="BV30" s="11"/>
      <c r="BW30" s="11"/>
    </row>
    <row r="31" spans="1:130" ht="15" customHeight="1" x14ac:dyDescent="0.25">
      <c r="A31" s="475" t="s">
        <v>4</v>
      </c>
      <c r="B31" s="478" t="s">
        <v>5</v>
      </c>
      <c r="C31" s="479"/>
      <c r="D31" s="482" t="s">
        <v>6</v>
      </c>
      <c r="E31" s="483"/>
      <c r="F31" s="483"/>
      <c r="G31" s="483"/>
      <c r="H31" s="483"/>
      <c r="I31" s="483"/>
      <c r="J31" s="483"/>
      <c r="K31" s="483"/>
      <c r="L31" s="483"/>
      <c r="M31" s="483"/>
      <c r="N31" s="483"/>
      <c r="O31" s="483"/>
      <c r="P31" s="483"/>
      <c r="Q31" s="483"/>
      <c r="R31" s="483"/>
      <c r="S31" s="483"/>
      <c r="T31" s="483"/>
      <c r="U31" s="483"/>
      <c r="V31" s="483"/>
      <c r="W31" s="483"/>
      <c r="X31" s="483"/>
      <c r="Y31" s="483"/>
      <c r="Z31" s="483"/>
      <c r="AA31" s="483"/>
      <c r="AB31" s="483"/>
      <c r="AC31" s="483"/>
      <c r="AD31" s="483"/>
      <c r="AE31" s="483"/>
      <c r="AF31" s="483"/>
      <c r="AG31" s="483"/>
      <c r="AH31" s="483"/>
      <c r="AI31" s="483"/>
      <c r="AJ31" s="483"/>
      <c r="AK31" s="483"/>
      <c r="AL31" s="483"/>
      <c r="AM31" s="483"/>
      <c r="AN31" s="483"/>
      <c r="AO31" s="483"/>
      <c r="AP31" s="483"/>
      <c r="AQ31" s="484"/>
      <c r="AR31" s="485" t="s">
        <v>7</v>
      </c>
      <c r="AS31" s="486"/>
      <c r="AT31" s="487" t="s">
        <v>8</v>
      </c>
      <c r="AU31" s="488"/>
      <c r="AV31" s="493" t="s">
        <v>9</v>
      </c>
      <c r="AW31" s="496" t="s">
        <v>10</v>
      </c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U31" s="10"/>
      <c r="BV31" s="11"/>
      <c r="BW31" s="11"/>
    </row>
    <row r="32" spans="1:130" ht="15" customHeight="1" x14ac:dyDescent="0.25">
      <c r="A32" s="476"/>
      <c r="B32" s="480"/>
      <c r="C32" s="481"/>
      <c r="D32" s="491" t="s">
        <v>11</v>
      </c>
      <c r="E32" s="485"/>
      <c r="F32" s="491" t="s">
        <v>12</v>
      </c>
      <c r="G32" s="485"/>
      <c r="H32" s="491" t="s">
        <v>13</v>
      </c>
      <c r="I32" s="492"/>
      <c r="J32" s="485" t="s">
        <v>14</v>
      </c>
      <c r="K32" s="485"/>
      <c r="L32" s="491" t="s">
        <v>15</v>
      </c>
      <c r="M32" s="485"/>
      <c r="N32" s="491" t="s">
        <v>16</v>
      </c>
      <c r="O32" s="485"/>
      <c r="P32" s="491" t="s">
        <v>17</v>
      </c>
      <c r="Q32" s="485"/>
      <c r="R32" s="491" t="s">
        <v>18</v>
      </c>
      <c r="S32" s="485"/>
      <c r="T32" s="491" t="s">
        <v>19</v>
      </c>
      <c r="U32" s="492"/>
      <c r="V32" s="491" t="s">
        <v>20</v>
      </c>
      <c r="W32" s="492"/>
      <c r="X32" s="491" t="s">
        <v>21</v>
      </c>
      <c r="Y32" s="492"/>
      <c r="Z32" s="491" t="s">
        <v>22</v>
      </c>
      <c r="AA32" s="492"/>
      <c r="AB32" s="491" t="s">
        <v>23</v>
      </c>
      <c r="AC32" s="492"/>
      <c r="AD32" s="491" t="s">
        <v>24</v>
      </c>
      <c r="AE32" s="492"/>
      <c r="AF32" s="491" t="s">
        <v>25</v>
      </c>
      <c r="AG32" s="492"/>
      <c r="AH32" s="491" t="s">
        <v>26</v>
      </c>
      <c r="AI32" s="492"/>
      <c r="AJ32" s="491" t="s">
        <v>27</v>
      </c>
      <c r="AK32" s="492"/>
      <c r="AL32" s="491" t="s">
        <v>28</v>
      </c>
      <c r="AM32" s="492"/>
      <c r="AN32" s="491" t="s">
        <v>29</v>
      </c>
      <c r="AO32" s="492"/>
      <c r="AP32" s="491" t="s">
        <v>30</v>
      </c>
      <c r="AQ32" s="486"/>
      <c r="AR32" s="499" t="s">
        <v>31</v>
      </c>
      <c r="AS32" s="501" t="s">
        <v>32</v>
      </c>
      <c r="AT32" s="489"/>
      <c r="AU32" s="490"/>
      <c r="AV32" s="494"/>
      <c r="AW32" s="497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U32" s="10"/>
      <c r="BV32" s="11"/>
      <c r="BW32" s="11"/>
    </row>
    <row r="33" spans="1:130" x14ac:dyDescent="0.25">
      <c r="A33" s="477"/>
      <c r="B33" s="24" t="s">
        <v>33</v>
      </c>
      <c r="C33" s="64" t="s">
        <v>34</v>
      </c>
      <c r="D33" s="18" t="s">
        <v>33</v>
      </c>
      <c r="E33" s="25" t="s">
        <v>34</v>
      </c>
      <c r="F33" s="18" t="s">
        <v>33</v>
      </c>
      <c r="G33" s="25" t="s">
        <v>34</v>
      </c>
      <c r="H33" s="18" t="s">
        <v>33</v>
      </c>
      <c r="I33" s="64" t="s">
        <v>34</v>
      </c>
      <c r="J33" s="24" t="s">
        <v>33</v>
      </c>
      <c r="K33" s="25" t="s">
        <v>34</v>
      </c>
      <c r="L33" s="18" t="s">
        <v>33</v>
      </c>
      <c r="M33" s="25" t="s">
        <v>34</v>
      </c>
      <c r="N33" s="18" t="s">
        <v>33</v>
      </c>
      <c r="O33" s="25" t="s">
        <v>34</v>
      </c>
      <c r="P33" s="18" t="s">
        <v>33</v>
      </c>
      <c r="Q33" s="25" t="s">
        <v>34</v>
      </c>
      <c r="R33" s="18" t="s">
        <v>33</v>
      </c>
      <c r="S33" s="25" t="s">
        <v>34</v>
      </c>
      <c r="T33" s="18" t="s">
        <v>33</v>
      </c>
      <c r="U33" s="25" t="s">
        <v>34</v>
      </c>
      <c r="V33" s="18" t="s">
        <v>33</v>
      </c>
      <c r="W33" s="25" t="s">
        <v>34</v>
      </c>
      <c r="X33" s="18" t="s">
        <v>33</v>
      </c>
      <c r="Y33" s="25" t="s">
        <v>34</v>
      </c>
      <c r="Z33" s="18" t="s">
        <v>33</v>
      </c>
      <c r="AA33" s="25" t="s">
        <v>34</v>
      </c>
      <c r="AB33" s="18" t="s">
        <v>33</v>
      </c>
      <c r="AC33" s="25" t="s">
        <v>34</v>
      </c>
      <c r="AD33" s="18" t="s">
        <v>33</v>
      </c>
      <c r="AE33" s="25" t="s">
        <v>34</v>
      </c>
      <c r="AF33" s="18" t="s">
        <v>33</v>
      </c>
      <c r="AG33" s="25" t="s">
        <v>34</v>
      </c>
      <c r="AH33" s="18" t="s">
        <v>33</v>
      </c>
      <c r="AI33" s="25" t="s">
        <v>34</v>
      </c>
      <c r="AJ33" s="18" t="s">
        <v>33</v>
      </c>
      <c r="AK33" s="25" t="s">
        <v>34</v>
      </c>
      <c r="AL33" s="18" t="s">
        <v>33</v>
      </c>
      <c r="AM33" s="25" t="s">
        <v>34</v>
      </c>
      <c r="AN33" s="18" t="s">
        <v>33</v>
      </c>
      <c r="AO33" s="25" t="s">
        <v>34</v>
      </c>
      <c r="AP33" s="18" t="s">
        <v>33</v>
      </c>
      <c r="AQ33" s="26" t="s">
        <v>34</v>
      </c>
      <c r="AR33" s="500"/>
      <c r="AS33" s="502"/>
      <c r="AT33" s="430" t="s">
        <v>35</v>
      </c>
      <c r="AU33" s="423" t="s">
        <v>36</v>
      </c>
      <c r="AV33" s="495"/>
      <c r="AW33" s="498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U33" s="10"/>
      <c r="BV33" s="11"/>
      <c r="BW33" s="11"/>
    </row>
    <row r="34" spans="1:130" x14ac:dyDescent="0.25">
      <c r="A34" s="65" t="s">
        <v>37</v>
      </c>
      <c r="B34" s="31">
        <f t="shared" ref="B34:C41" si="55">+N34+P34+R34+T34+V34+X34+Z34+AB34+AD34+AF34+AH34+AJ34+AL34+AN34+AP34</f>
        <v>0</v>
      </c>
      <c r="C34" s="32">
        <f t="shared" si="55"/>
        <v>0</v>
      </c>
      <c r="D34" s="33"/>
      <c r="E34" s="34"/>
      <c r="F34" s="35"/>
      <c r="G34" s="34"/>
      <c r="H34" s="35"/>
      <c r="I34" s="34"/>
      <c r="J34" s="35"/>
      <c r="K34" s="34"/>
      <c r="L34" s="35"/>
      <c r="M34" s="36"/>
      <c r="N34" s="37"/>
      <c r="O34" s="38"/>
      <c r="P34" s="39"/>
      <c r="Q34" s="38"/>
      <c r="R34" s="39"/>
      <c r="S34" s="38"/>
      <c r="T34" s="39"/>
      <c r="U34" s="38"/>
      <c r="V34" s="39"/>
      <c r="W34" s="38"/>
      <c r="X34" s="39"/>
      <c r="Y34" s="38"/>
      <c r="Z34" s="39"/>
      <c r="AA34" s="38"/>
      <c r="AB34" s="39"/>
      <c r="AC34" s="38"/>
      <c r="AD34" s="39"/>
      <c r="AE34" s="38"/>
      <c r="AF34" s="39"/>
      <c r="AG34" s="38"/>
      <c r="AH34" s="39"/>
      <c r="AI34" s="38"/>
      <c r="AJ34" s="39"/>
      <c r="AK34" s="38"/>
      <c r="AL34" s="39"/>
      <c r="AM34" s="38"/>
      <c r="AN34" s="39"/>
      <c r="AO34" s="38"/>
      <c r="AP34" s="39"/>
      <c r="AQ34" s="40"/>
      <c r="AR34" s="41"/>
      <c r="AS34" s="40"/>
      <c r="AT34" s="37"/>
      <c r="AU34" s="38"/>
      <c r="AV34" s="39"/>
      <c r="AW34" s="42"/>
      <c r="AX34" s="43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10"/>
      <c r="BJ34" s="10"/>
      <c r="BK34" s="10"/>
      <c r="BL34" s="10"/>
      <c r="BU34" s="11"/>
      <c r="BV34" s="11"/>
      <c r="BW34" s="11"/>
      <c r="CA34" s="44" t="str">
        <f t="shared" ref="CA34:CA51" si="57">IF(B34&lt;C34,"* El total de Reactivos NO DEBE ser superior al total de Procesados. ","")</f>
        <v/>
      </c>
      <c r="CB34" s="44" t="str">
        <f t="shared" ref="CB34:CB51" si="58">IF(B34&lt;&gt;(AR34+ AS34),"* La suma de las columnas Sexo DEBE SER IGUAL a los Procesados. ","")</f>
        <v/>
      </c>
      <c r="CC34" s="44" t="str">
        <f t="shared" ref="CC34:CC51" si="59">IF(B34&lt;(AT34+ AU34),"* La suma de las columna Trans NO DEBE ser superior al total de Procesados. ","")</f>
        <v/>
      </c>
      <c r="CD34" s="44" t="str">
        <f t="shared" ref="CD34:CD51" si="60">IF(B34&lt;AV34,"* La columna Pueblos Originarios NO DEBE ser superior al total de Procesados. ","")</f>
        <v/>
      </c>
      <c r="CE34" s="44" t="str">
        <f t="shared" ref="CE34:CE51" si="61">IF(B34&lt;AW34,"* La columna Migrantes NO DEBE ser superior al total de Procesados. ","")</f>
        <v/>
      </c>
      <c r="CF34" s="44" t="str">
        <f>IF(D34&lt;E34,CONCATENATE("* El total de procesados debe ser mayor o igual al total de Reactivos en el grupo de edad ",$D$32),"")</f>
        <v/>
      </c>
      <c r="CG34" s="44" t="str">
        <f>IF(F34&lt;G34,CONCATENATE("* El total de procesados debe ser mayor o igual al total de Reactivos en el grupo de edad ",$F$32),"")</f>
        <v/>
      </c>
      <c r="CH34" s="44" t="str">
        <f>IF(H34&lt;I34,CONCATENATE("* El total de procesados debe ser mayor o igual al total de Reactivos en el grupo de edad ",$H$32),"")</f>
        <v/>
      </c>
      <c r="CI34" s="44" t="str">
        <f>IF(J34&lt;K34,CONCATENATE("* El total de procesados debe ser mayor o igual al total de Reactivos en el grupo de edad ",$J$32),"")</f>
        <v/>
      </c>
      <c r="CJ34" s="44" t="str">
        <f>IF(L34&lt;M34,CONCATENATE("* El total de procesados debe ser mayor o igual al total de Reactivos en el grupo de edad ",$L$32),"")</f>
        <v/>
      </c>
      <c r="CK34" s="44" t="str">
        <f>IF(N34&lt;O34,CONCATENATE("* El total de procesados debe ser mayor o igual al total de Reactivos en el grupo de edad ",$N$32),"")</f>
        <v/>
      </c>
      <c r="CL34" s="44" t="str">
        <f>IF(P34&lt;Q34,CONCATENATE("* El total de procesados debe ser mayor o igual al total de Reactivos en el grupo de edad ",$P$32),"")</f>
        <v/>
      </c>
      <c r="CM34" s="44" t="str">
        <f>IF(R34&lt;S34,CONCATENATE("* El total de procesados debe ser mayor o igual al total de Reactivos en el grupo de edad ",$R$32),"")</f>
        <v/>
      </c>
      <c r="CN34" s="44" t="str">
        <f>IF(T34&lt;U34,CONCATENATE("* El total de procesados debe ser mayor o igual al total de Reactivos en el grupo de edad ",$T$32),"")</f>
        <v/>
      </c>
      <c r="CO34" s="44" t="str">
        <f>IF(V34&lt;W34,CONCATENATE("* El total de procesados debe ser mayor o igual al total de Reactivos en el grupo de edad ",$V$32),"")</f>
        <v/>
      </c>
      <c r="CP34" s="44" t="str">
        <f>IF(X34&lt;Y34,CONCATENATE("* El total de procesados debe ser mayor o igual al total de Reactivos en el grupo de edad ",$X$32),"")</f>
        <v/>
      </c>
      <c r="CQ34" s="44" t="str">
        <f>IF(Z34&lt;AA34,CONCATENATE("* El total de procesados debe ser mayor o igual al total de Reactivos en el grupo de edad ",$Z$32),"")</f>
        <v/>
      </c>
      <c r="CR34" s="44" t="str">
        <f>IF(AB34&lt;AC34,CONCATENATE("* El total de procesados debe ser mayor o igual al total de Reactivos en el grupo de edad ",$AB$32),"")</f>
        <v/>
      </c>
      <c r="CS34" s="44" t="str">
        <f>IF(AD34&lt;AE34,CONCATENATE("* El total de procesados debe ser mayor o igual al total de Reactivos en el grupo de edad ",$AD$32),"")</f>
        <v/>
      </c>
      <c r="CT34" s="44" t="str">
        <f>IF(AF34&lt;AG34,CONCATENATE("* El total de procesados debe ser mayor o igual al total de Reactivos en el grupo de edad ",$AF$32),"")</f>
        <v/>
      </c>
      <c r="CU34" s="44" t="str">
        <f>IF(AH34&lt;AI34,CONCATENATE("* El total de procesados debe ser mayor o igual al total de Reactivos en el grupo de edad ",$AH$32),"")</f>
        <v/>
      </c>
      <c r="CV34" s="44" t="str">
        <f>IF(AJ34&lt;AK34,CONCATENATE("* El total de procesados debe ser mayor o igual al total de Reactivos en el grupo de edad ",$AJ$32),"")</f>
        <v/>
      </c>
      <c r="CW34" s="44" t="str">
        <f>IF(AL34&lt;AM34,CONCATENATE("* El total de procesados debe ser mayor o igual al total de Reactivos en el grupo de edad ",$AL$32),"")</f>
        <v/>
      </c>
      <c r="CX34" s="44" t="str">
        <f>IF(AN34&lt;AO34,CONCATENATE("* El total de procesados debe ser mayor o igual al total de Reactivos en el grupo de edad ",$AN$32),"")</f>
        <v/>
      </c>
      <c r="CY34" s="44" t="str">
        <f>IF(AP34&lt;AQ34,CONCATENATE("* El total de procesados debe ser mayor o igual al total de Reactivos en el grupo de edad ",$AP$32),"")</f>
        <v/>
      </c>
      <c r="CZ34" s="44" t="str">
        <f>IF(AND(B34&lt;&gt;0,OR(AT34="",AU34="",AV34="",AW34="")),"* No olvide digitar la columna Trans y/o Pueblos Originarios y/o Migrantes (Digite Cero si no tiene). ","")</f>
        <v/>
      </c>
      <c r="DA34" s="45">
        <f>IF(B34&lt;   C34,1,0)</f>
        <v>0</v>
      </c>
      <c r="DB34" s="45">
        <f>IF(B34&lt;&gt; AR34+AS34,1,0)</f>
        <v>0</v>
      </c>
      <c r="DC34" s="45">
        <f>IF(B34&lt;  AT34+AU34,1,0)</f>
        <v>0</v>
      </c>
      <c r="DD34" s="45">
        <f>IF(B34&lt;  AV34,1,0)</f>
        <v>0</v>
      </c>
      <c r="DE34" s="45">
        <f>IF(B34&lt;  AW34,1,0)</f>
        <v>0</v>
      </c>
      <c r="DF34" s="45">
        <f t="shared" ref="DF34:DF51" si="62">IF(D34&lt;E34,1,0)</f>
        <v>0</v>
      </c>
      <c r="DG34" s="45">
        <f t="shared" ref="DG34:DG51" si="63">IF(F34&lt;G34,1,0)</f>
        <v>0</v>
      </c>
      <c r="DH34" s="45">
        <f t="shared" ref="DH34:DH51" si="64">IF(H34&lt;I34,1,0)</f>
        <v>0</v>
      </c>
      <c r="DI34" s="45">
        <f t="shared" ref="DI34:DI51" si="65">IF(J34&lt;K34,1,0)</f>
        <v>0</v>
      </c>
      <c r="DJ34" s="45">
        <f t="shared" ref="DJ34:DJ51" si="66">IF(L34&lt;M34,1,0)</f>
        <v>0</v>
      </c>
      <c r="DK34" s="45">
        <f t="shared" ref="DK34:DK51" si="67">IF(N34&lt;O34,1,0)</f>
        <v>0</v>
      </c>
      <c r="DL34" s="45">
        <f t="shared" ref="DL34:DL51" si="68">IF(P34&lt;Q34,1,0)</f>
        <v>0</v>
      </c>
      <c r="DM34" s="45">
        <f t="shared" ref="DM34:DM51" si="69">IF(R34&lt;S34,1,0)</f>
        <v>0</v>
      </c>
      <c r="DN34" s="45">
        <f t="shared" ref="DN34:DN51" si="70">IF(T34&lt;U34,1,0)</f>
        <v>0</v>
      </c>
      <c r="DO34" s="45">
        <f t="shared" ref="DO34:DO51" si="71">IF(V34&lt;W34,1,0)</f>
        <v>0</v>
      </c>
      <c r="DP34" s="45">
        <f t="shared" ref="DP34:DP51" si="72">IF(X34&lt;Y34,1,0)</f>
        <v>0</v>
      </c>
      <c r="DQ34" s="45">
        <f t="shared" ref="DQ34:DQ51" si="73">IF(Z34&lt;AA34,1,0)</f>
        <v>0</v>
      </c>
      <c r="DR34" s="45">
        <f t="shared" ref="DR34:DR51" si="74">IF(AB34&lt;AC34,1,0)</f>
        <v>0</v>
      </c>
      <c r="DS34" s="45">
        <f t="shared" ref="DS34:DS51" si="75">IF(AD34&lt;AE34,1,0)</f>
        <v>0</v>
      </c>
      <c r="DT34" s="45">
        <f t="shared" ref="DT34:DT51" si="76">IF(AF34&lt;AG34,1,0)</f>
        <v>0</v>
      </c>
      <c r="DU34" s="45">
        <f t="shared" ref="DU34:DU51" si="77">IF(AH34&lt;AI34,1,0)</f>
        <v>0</v>
      </c>
      <c r="DV34" s="45">
        <f t="shared" ref="DV34:DV51" si="78">IF(AJ34&lt;AK34,1,0)</f>
        <v>0</v>
      </c>
      <c r="DW34" s="45">
        <f t="shared" ref="DW34:DW51" si="79">IF(AL34&lt;AM34,1,0)</f>
        <v>0</v>
      </c>
      <c r="DX34" s="45">
        <f t="shared" ref="DX34:DX51" si="80">IF(AN34&lt;AO34,1,0)</f>
        <v>0</v>
      </c>
      <c r="DY34" s="45">
        <f t="shared" ref="DY34:DY51" si="81">IF(AP34&lt;AQ34,1,0)</f>
        <v>0</v>
      </c>
      <c r="DZ34" s="45">
        <f t="shared" ref="DZ34:DZ51" si="82">IF(AND(B34&lt;&gt;0,OR(AT34="",AU34="",AV34="",AW34="")),1,0)</f>
        <v>0</v>
      </c>
    </row>
    <row r="35" spans="1:130" x14ac:dyDescent="0.25">
      <c r="A35" s="66" t="s">
        <v>38</v>
      </c>
      <c r="B35" s="47">
        <f t="shared" si="55"/>
        <v>0</v>
      </c>
      <c r="C35" s="48">
        <f t="shared" si="55"/>
        <v>0</v>
      </c>
      <c r="D35" s="33"/>
      <c r="E35" s="34"/>
      <c r="F35" s="35"/>
      <c r="G35" s="34"/>
      <c r="H35" s="35"/>
      <c r="I35" s="34"/>
      <c r="J35" s="35"/>
      <c r="K35" s="34"/>
      <c r="L35" s="35"/>
      <c r="M35" s="36"/>
      <c r="N35" s="37"/>
      <c r="O35" s="38"/>
      <c r="P35" s="39"/>
      <c r="Q35" s="38"/>
      <c r="R35" s="39"/>
      <c r="S35" s="38"/>
      <c r="T35" s="39"/>
      <c r="U35" s="38"/>
      <c r="V35" s="39"/>
      <c r="W35" s="38"/>
      <c r="X35" s="39"/>
      <c r="Y35" s="38"/>
      <c r="Z35" s="39"/>
      <c r="AA35" s="38"/>
      <c r="AB35" s="39"/>
      <c r="AC35" s="38"/>
      <c r="AD35" s="39"/>
      <c r="AE35" s="38"/>
      <c r="AF35" s="39"/>
      <c r="AG35" s="38"/>
      <c r="AH35" s="39"/>
      <c r="AI35" s="38"/>
      <c r="AJ35" s="39"/>
      <c r="AK35" s="38"/>
      <c r="AL35" s="39"/>
      <c r="AM35" s="38"/>
      <c r="AN35" s="39"/>
      <c r="AO35" s="38"/>
      <c r="AP35" s="39"/>
      <c r="AQ35" s="40"/>
      <c r="AR35" s="41"/>
      <c r="AS35" s="40"/>
      <c r="AT35" s="37"/>
      <c r="AU35" s="38"/>
      <c r="AV35" s="39"/>
      <c r="AW35" s="42"/>
      <c r="AX35" s="43" t="str">
        <f t="shared" si="56"/>
        <v/>
      </c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10"/>
      <c r="BJ35" s="10"/>
      <c r="BK35" s="10"/>
      <c r="BL35" s="10"/>
      <c r="BU35" s="11"/>
      <c r="BV35" s="11"/>
      <c r="BW35" s="11"/>
      <c r="CA35" s="44" t="str">
        <f t="shared" si="57"/>
        <v/>
      </c>
      <c r="CB35" s="44" t="str">
        <f t="shared" si="58"/>
        <v/>
      </c>
      <c r="CC35" s="44" t="str">
        <f t="shared" si="59"/>
        <v/>
      </c>
      <c r="CD35" s="44" t="str">
        <f t="shared" si="60"/>
        <v/>
      </c>
      <c r="CE35" s="44" t="str">
        <f t="shared" si="61"/>
        <v/>
      </c>
      <c r="CF35" s="44" t="str">
        <f t="shared" ref="CF35:CF51" si="83">IF(D35&lt;E35,CONCATENATE("* El total de procesados debe ser mayor o igual al total de Reactivos en el grupo de edad ",$D$32),"")</f>
        <v/>
      </c>
      <c r="CG35" s="44" t="str">
        <f t="shared" ref="CG35:CG51" si="84">IF(F35&lt;G35,CONCATENATE("* El total de procesados debe ser mayor o igual al total de Reactivos en el grupo de edad ",$F$32),"")</f>
        <v/>
      </c>
      <c r="CH35" s="44" t="str">
        <f t="shared" ref="CH35:CH51" si="85">IF(H35&lt;I35,CONCATENATE("* El total de procesados debe ser mayor o igual al total de Reactivos en el grupo de edad ",$H$32),"")</f>
        <v/>
      </c>
      <c r="CI35" s="44" t="str">
        <f t="shared" ref="CI35:CI51" si="86">IF(J35&lt;K35,CONCATENATE("* El total de procesados debe ser mayor o igual al total de Reactivos en el grupo de edad ",$J$32),"")</f>
        <v/>
      </c>
      <c r="CJ35" s="44" t="str">
        <f t="shared" ref="CJ35:CJ51" si="87">IF(L35&lt;M35,CONCATENATE("* El total de procesados debe ser mayor o igual al total de Reactivos en el grupo de edad ",$L$32),"")</f>
        <v/>
      </c>
      <c r="CK35" s="44" t="str">
        <f t="shared" ref="CK35:CK51" si="88">IF(N35&lt;O35,CONCATENATE("* El total de procesados debe ser mayor o igual al total de Reactivos en el grupo de edad ",$N$32),"")</f>
        <v/>
      </c>
      <c r="CL35" s="44" t="str">
        <f t="shared" ref="CL35:CL51" si="89">IF(P35&lt;Q35,CONCATENATE("* El total de procesados debe ser mayor o igual al total de Reactivos en el grupo de edad ",$P$32),"")</f>
        <v/>
      </c>
      <c r="CM35" s="44" t="str">
        <f t="shared" ref="CM35:CM51" si="90">IF(R35&lt;S35,CONCATENATE("* El total de procesados debe ser mayor o igual al total de Reactivos en el grupo de edad ",$R$32),"")</f>
        <v/>
      </c>
      <c r="CN35" s="44" t="str">
        <f t="shared" ref="CN35:CN51" si="91">IF(T35&lt;U35,CONCATENATE("* El total de procesados debe ser mayor o igual al total de Reactivos en el grupo de edad ",$T$32),"")</f>
        <v/>
      </c>
      <c r="CO35" s="44" t="str">
        <f t="shared" ref="CO35:CO51" si="92">IF(V35&lt;W35,CONCATENATE("* El total de procesados debe ser mayor o igual al total de Reactivos en el grupo de edad ",$V$32),"")</f>
        <v/>
      </c>
      <c r="CP35" s="44" t="str">
        <f t="shared" ref="CP35:CP51" si="93">IF(X35&lt;Y35,CONCATENATE("* El total de procesados debe ser mayor o igual al total de Reactivos en el grupo de edad ",$X$32),"")</f>
        <v/>
      </c>
      <c r="CQ35" s="44" t="str">
        <f t="shared" ref="CQ35:CQ51" si="94">IF(Z35&lt;AA35,CONCATENATE("* El total de procesados debe ser mayor o igual al total de Reactivos en el grupo de edad ",$Z$32),"")</f>
        <v/>
      </c>
      <c r="CR35" s="44" t="str">
        <f t="shared" ref="CR35:CR51" si="95">IF(AB35&lt;AC35,CONCATENATE("* El total de procesados debe ser mayor o igual al total de Reactivos en el grupo de edad ",$AB$32),"")</f>
        <v/>
      </c>
      <c r="CS35" s="44" t="str">
        <f t="shared" ref="CS35:CS51" si="96">IF(AD35&lt;AE35,CONCATENATE("* El total de procesados debe ser mayor o igual al total de Reactivos en el grupo de edad ",$AD$32),"")</f>
        <v/>
      </c>
      <c r="CT35" s="44" t="str">
        <f t="shared" ref="CT35:CT51" si="97">IF(AF35&lt;AG35,CONCATENATE("* El total de procesados debe ser mayor o igual al total de Reactivos en el grupo de edad ",$AF$32),"")</f>
        <v/>
      </c>
      <c r="CU35" s="44" t="str">
        <f t="shared" ref="CU35:CU51" si="98">IF(AH35&lt;AI35,CONCATENATE("* El total de procesados debe ser mayor o igual al total de Reactivos en el grupo de edad ",$AH$32),"")</f>
        <v/>
      </c>
      <c r="CV35" s="44" t="str">
        <f t="shared" ref="CV35:CV51" si="99">IF(AJ35&lt;AK35,CONCATENATE("* El total de procesados debe ser mayor o igual al total de Reactivos en el grupo de edad ",$AJ$32),"")</f>
        <v/>
      </c>
      <c r="CW35" s="44" t="str">
        <f t="shared" ref="CW35:CW51" si="100">IF(AL35&lt;AM35,CONCATENATE("* El total de procesados debe ser mayor o igual al total de Reactivos en el grupo de edad ",$AL$32),"")</f>
        <v/>
      </c>
      <c r="CX35" s="44" t="str">
        <f t="shared" ref="CX35:CX51" si="101">IF(AN35&lt;AO35,CONCATENATE("* El total de procesados debe ser mayor o igual al total de Reactivos en el grupo de edad ",$AN$32),"")</f>
        <v/>
      </c>
      <c r="CY35" s="44" t="str">
        <f t="shared" ref="CY35:CY51" si="102">IF(AP35&lt;AQ35,CONCATENATE("* El total de procesados debe ser mayor o igual al total de Reactivos en el grupo de edad ",$AP$32),"")</f>
        <v/>
      </c>
      <c r="CZ35" s="44" t="str">
        <f t="shared" ref="CZ35:CZ51" si="103">IF(AND(B35&lt;&gt;0,OR(AT35="",AU35="",AV35="",AW35="")),"* No olvide digitar la columna Trans y/o Pueblos Originarios y/o Migrantes (Digite Cero si no tiene). ","")</f>
        <v/>
      </c>
      <c r="DA35" s="45">
        <f t="shared" ref="DA35:DA51" si="104">IF(B35&lt;   C35,1,0)</f>
        <v>0</v>
      </c>
      <c r="DB35" s="45">
        <f t="shared" ref="DB35:DB51" si="105">IF(B35&lt;&gt; AR35+AS35,1,0)</f>
        <v>0</v>
      </c>
      <c r="DC35" s="45">
        <f t="shared" ref="DC35:DC51" si="106">IF(B35&lt;  AT35+AU35,1,0)</f>
        <v>0</v>
      </c>
      <c r="DD35" s="45">
        <f t="shared" ref="DD35:DD51" si="107">IF(B35&lt;  AV35,1,0)</f>
        <v>0</v>
      </c>
      <c r="DE35" s="45">
        <f t="shared" ref="DE35:DE51" si="108">IF(B35&lt;  AW35,1,0)</f>
        <v>0</v>
      </c>
      <c r="DF35" s="45">
        <f t="shared" si="62"/>
        <v>0</v>
      </c>
      <c r="DG35" s="45">
        <f t="shared" si="63"/>
        <v>0</v>
      </c>
      <c r="DH35" s="45">
        <f t="shared" si="64"/>
        <v>0</v>
      </c>
      <c r="DI35" s="45">
        <f t="shared" si="65"/>
        <v>0</v>
      </c>
      <c r="DJ35" s="45">
        <f t="shared" si="66"/>
        <v>0</v>
      </c>
      <c r="DK35" s="45">
        <f t="shared" si="67"/>
        <v>0</v>
      </c>
      <c r="DL35" s="45">
        <f t="shared" si="68"/>
        <v>0</v>
      </c>
      <c r="DM35" s="45">
        <f t="shared" si="69"/>
        <v>0</v>
      </c>
      <c r="DN35" s="45">
        <f t="shared" si="70"/>
        <v>0</v>
      </c>
      <c r="DO35" s="45">
        <f t="shared" si="71"/>
        <v>0</v>
      </c>
      <c r="DP35" s="45">
        <f t="shared" si="72"/>
        <v>0</v>
      </c>
      <c r="DQ35" s="45">
        <f t="shared" si="73"/>
        <v>0</v>
      </c>
      <c r="DR35" s="45">
        <f t="shared" si="74"/>
        <v>0</v>
      </c>
      <c r="DS35" s="45">
        <f t="shared" si="75"/>
        <v>0</v>
      </c>
      <c r="DT35" s="45">
        <f t="shared" si="76"/>
        <v>0</v>
      </c>
      <c r="DU35" s="45">
        <f t="shared" si="77"/>
        <v>0</v>
      </c>
      <c r="DV35" s="45">
        <f t="shared" si="78"/>
        <v>0</v>
      </c>
      <c r="DW35" s="45">
        <f t="shared" si="79"/>
        <v>0</v>
      </c>
      <c r="DX35" s="45">
        <f t="shared" si="80"/>
        <v>0</v>
      </c>
      <c r="DY35" s="45">
        <f t="shared" si="81"/>
        <v>0</v>
      </c>
      <c r="DZ35" s="45">
        <f t="shared" si="82"/>
        <v>0</v>
      </c>
    </row>
    <row r="36" spans="1:130" x14ac:dyDescent="0.25">
      <c r="A36" s="66" t="s">
        <v>39</v>
      </c>
      <c r="B36" s="47">
        <f t="shared" si="55"/>
        <v>0</v>
      </c>
      <c r="C36" s="48">
        <f t="shared" si="55"/>
        <v>0</v>
      </c>
      <c r="D36" s="33"/>
      <c r="E36" s="34"/>
      <c r="F36" s="35"/>
      <c r="G36" s="34"/>
      <c r="H36" s="35"/>
      <c r="I36" s="34"/>
      <c r="J36" s="35"/>
      <c r="K36" s="34"/>
      <c r="L36" s="35"/>
      <c r="M36" s="36"/>
      <c r="N36" s="37"/>
      <c r="O36" s="38"/>
      <c r="P36" s="39"/>
      <c r="Q36" s="38"/>
      <c r="R36" s="39"/>
      <c r="S36" s="38"/>
      <c r="T36" s="39"/>
      <c r="U36" s="38"/>
      <c r="V36" s="39"/>
      <c r="W36" s="38"/>
      <c r="X36" s="39"/>
      <c r="Y36" s="38"/>
      <c r="Z36" s="39"/>
      <c r="AA36" s="38"/>
      <c r="AB36" s="39"/>
      <c r="AC36" s="38"/>
      <c r="AD36" s="39"/>
      <c r="AE36" s="38"/>
      <c r="AF36" s="39"/>
      <c r="AG36" s="38"/>
      <c r="AH36" s="39"/>
      <c r="AI36" s="38"/>
      <c r="AJ36" s="39"/>
      <c r="AK36" s="38"/>
      <c r="AL36" s="39"/>
      <c r="AM36" s="38"/>
      <c r="AN36" s="39"/>
      <c r="AO36" s="38"/>
      <c r="AP36" s="39"/>
      <c r="AQ36" s="40"/>
      <c r="AR36" s="41"/>
      <c r="AS36" s="40"/>
      <c r="AT36" s="37"/>
      <c r="AU36" s="38"/>
      <c r="AV36" s="39"/>
      <c r="AW36" s="42"/>
      <c r="AX36" s="43" t="str">
        <f t="shared" si="56"/>
        <v/>
      </c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10"/>
      <c r="BJ36" s="10"/>
      <c r="BK36" s="10"/>
      <c r="BL36" s="10"/>
      <c r="BU36" s="11"/>
      <c r="BV36" s="11"/>
      <c r="BW36" s="11"/>
      <c r="CA36" s="44" t="str">
        <f t="shared" si="57"/>
        <v/>
      </c>
      <c r="CB36" s="44" t="str">
        <f t="shared" si="58"/>
        <v/>
      </c>
      <c r="CC36" s="44" t="str">
        <f t="shared" si="59"/>
        <v/>
      </c>
      <c r="CD36" s="44" t="str">
        <f t="shared" si="60"/>
        <v/>
      </c>
      <c r="CE36" s="44" t="str">
        <f t="shared" si="61"/>
        <v/>
      </c>
      <c r="CF36" s="44" t="str">
        <f t="shared" si="83"/>
        <v/>
      </c>
      <c r="CG36" s="44" t="str">
        <f t="shared" si="84"/>
        <v/>
      </c>
      <c r="CH36" s="44" t="str">
        <f t="shared" si="85"/>
        <v/>
      </c>
      <c r="CI36" s="44" t="str">
        <f t="shared" si="86"/>
        <v/>
      </c>
      <c r="CJ36" s="44" t="str">
        <f t="shared" si="87"/>
        <v/>
      </c>
      <c r="CK36" s="44" t="str">
        <f t="shared" si="88"/>
        <v/>
      </c>
      <c r="CL36" s="44" t="str">
        <f t="shared" si="89"/>
        <v/>
      </c>
      <c r="CM36" s="44" t="str">
        <f t="shared" si="90"/>
        <v/>
      </c>
      <c r="CN36" s="44" t="str">
        <f t="shared" si="91"/>
        <v/>
      </c>
      <c r="CO36" s="44" t="str">
        <f t="shared" si="92"/>
        <v/>
      </c>
      <c r="CP36" s="44" t="str">
        <f t="shared" si="93"/>
        <v/>
      </c>
      <c r="CQ36" s="44" t="str">
        <f t="shared" si="94"/>
        <v/>
      </c>
      <c r="CR36" s="44" t="str">
        <f t="shared" si="95"/>
        <v/>
      </c>
      <c r="CS36" s="44" t="str">
        <f t="shared" si="96"/>
        <v/>
      </c>
      <c r="CT36" s="44" t="str">
        <f t="shared" si="97"/>
        <v/>
      </c>
      <c r="CU36" s="44" t="str">
        <f t="shared" si="98"/>
        <v/>
      </c>
      <c r="CV36" s="44" t="str">
        <f t="shared" si="99"/>
        <v/>
      </c>
      <c r="CW36" s="44" t="str">
        <f t="shared" si="100"/>
        <v/>
      </c>
      <c r="CX36" s="44" t="str">
        <f t="shared" si="101"/>
        <v/>
      </c>
      <c r="CY36" s="44" t="str">
        <f t="shared" si="102"/>
        <v/>
      </c>
      <c r="CZ36" s="44" t="str">
        <f t="shared" si="103"/>
        <v/>
      </c>
      <c r="DA36" s="45">
        <f t="shared" si="104"/>
        <v>0</v>
      </c>
      <c r="DB36" s="45">
        <f t="shared" si="105"/>
        <v>0</v>
      </c>
      <c r="DC36" s="45">
        <f t="shared" si="106"/>
        <v>0</v>
      </c>
      <c r="DD36" s="45">
        <f t="shared" si="107"/>
        <v>0</v>
      </c>
      <c r="DE36" s="45">
        <f t="shared" si="108"/>
        <v>0</v>
      </c>
      <c r="DF36" s="45">
        <f t="shared" si="62"/>
        <v>0</v>
      </c>
      <c r="DG36" s="45">
        <f t="shared" si="63"/>
        <v>0</v>
      </c>
      <c r="DH36" s="45">
        <f t="shared" si="64"/>
        <v>0</v>
      </c>
      <c r="DI36" s="45">
        <f t="shared" si="65"/>
        <v>0</v>
      </c>
      <c r="DJ36" s="45">
        <f t="shared" si="66"/>
        <v>0</v>
      </c>
      <c r="DK36" s="45">
        <f t="shared" si="67"/>
        <v>0</v>
      </c>
      <c r="DL36" s="45">
        <f t="shared" si="68"/>
        <v>0</v>
      </c>
      <c r="DM36" s="45">
        <f t="shared" si="69"/>
        <v>0</v>
      </c>
      <c r="DN36" s="45">
        <f t="shared" si="70"/>
        <v>0</v>
      </c>
      <c r="DO36" s="45">
        <f t="shared" si="71"/>
        <v>0</v>
      </c>
      <c r="DP36" s="45">
        <f t="shared" si="72"/>
        <v>0</v>
      </c>
      <c r="DQ36" s="45">
        <f t="shared" si="73"/>
        <v>0</v>
      </c>
      <c r="DR36" s="45">
        <f t="shared" si="74"/>
        <v>0</v>
      </c>
      <c r="DS36" s="45">
        <f t="shared" si="75"/>
        <v>0</v>
      </c>
      <c r="DT36" s="45">
        <f t="shared" si="76"/>
        <v>0</v>
      </c>
      <c r="DU36" s="45">
        <f t="shared" si="77"/>
        <v>0</v>
      </c>
      <c r="DV36" s="45">
        <f t="shared" si="78"/>
        <v>0</v>
      </c>
      <c r="DW36" s="45">
        <f t="shared" si="79"/>
        <v>0</v>
      </c>
      <c r="DX36" s="45">
        <f t="shared" si="80"/>
        <v>0</v>
      </c>
      <c r="DY36" s="45">
        <f t="shared" si="81"/>
        <v>0</v>
      </c>
      <c r="DZ36" s="45">
        <f t="shared" si="82"/>
        <v>0</v>
      </c>
    </row>
    <row r="37" spans="1:130" x14ac:dyDescent="0.25">
      <c r="A37" s="66" t="s">
        <v>40</v>
      </c>
      <c r="B37" s="47">
        <f t="shared" si="55"/>
        <v>0</v>
      </c>
      <c r="C37" s="48">
        <f t="shared" si="55"/>
        <v>0</v>
      </c>
      <c r="D37" s="33"/>
      <c r="E37" s="34"/>
      <c r="F37" s="35"/>
      <c r="G37" s="34"/>
      <c r="H37" s="35"/>
      <c r="I37" s="34"/>
      <c r="J37" s="35"/>
      <c r="K37" s="34"/>
      <c r="L37" s="35"/>
      <c r="M37" s="36"/>
      <c r="N37" s="37"/>
      <c r="O37" s="38"/>
      <c r="P37" s="39"/>
      <c r="Q37" s="38"/>
      <c r="R37" s="39"/>
      <c r="S37" s="38"/>
      <c r="T37" s="39"/>
      <c r="U37" s="38"/>
      <c r="V37" s="39"/>
      <c r="W37" s="38"/>
      <c r="X37" s="39"/>
      <c r="Y37" s="38"/>
      <c r="Z37" s="39"/>
      <c r="AA37" s="38"/>
      <c r="AB37" s="39"/>
      <c r="AC37" s="38"/>
      <c r="AD37" s="39"/>
      <c r="AE37" s="38"/>
      <c r="AF37" s="39"/>
      <c r="AG37" s="38"/>
      <c r="AH37" s="39"/>
      <c r="AI37" s="38"/>
      <c r="AJ37" s="39"/>
      <c r="AK37" s="38"/>
      <c r="AL37" s="39"/>
      <c r="AM37" s="38"/>
      <c r="AN37" s="39"/>
      <c r="AO37" s="38"/>
      <c r="AP37" s="39"/>
      <c r="AQ37" s="40"/>
      <c r="AR37" s="41"/>
      <c r="AS37" s="40"/>
      <c r="AT37" s="37"/>
      <c r="AU37" s="38"/>
      <c r="AV37" s="39"/>
      <c r="AW37" s="42"/>
      <c r="AX37" s="43" t="str">
        <f t="shared" si="56"/>
        <v/>
      </c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10"/>
      <c r="BJ37" s="10"/>
      <c r="BK37" s="10"/>
      <c r="BL37" s="10"/>
      <c r="BU37" s="11"/>
      <c r="BV37" s="11"/>
      <c r="BW37" s="11"/>
      <c r="CA37" s="44" t="str">
        <f t="shared" si="57"/>
        <v/>
      </c>
      <c r="CB37" s="44" t="str">
        <f t="shared" si="58"/>
        <v/>
      </c>
      <c r="CC37" s="44" t="str">
        <f t="shared" si="59"/>
        <v/>
      </c>
      <c r="CD37" s="44" t="str">
        <f t="shared" si="60"/>
        <v/>
      </c>
      <c r="CE37" s="44" t="str">
        <f t="shared" si="61"/>
        <v/>
      </c>
      <c r="CF37" s="44" t="str">
        <f t="shared" si="83"/>
        <v/>
      </c>
      <c r="CG37" s="44" t="str">
        <f t="shared" si="84"/>
        <v/>
      </c>
      <c r="CH37" s="44" t="str">
        <f t="shared" si="85"/>
        <v/>
      </c>
      <c r="CI37" s="44" t="str">
        <f t="shared" si="86"/>
        <v/>
      </c>
      <c r="CJ37" s="44" t="str">
        <f t="shared" si="87"/>
        <v/>
      </c>
      <c r="CK37" s="44" t="str">
        <f t="shared" si="88"/>
        <v/>
      </c>
      <c r="CL37" s="44" t="str">
        <f t="shared" si="89"/>
        <v/>
      </c>
      <c r="CM37" s="44" t="str">
        <f t="shared" si="90"/>
        <v/>
      </c>
      <c r="CN37" s="44" t="str">
        <f t="shared" si="91"/>
        <v/>
      </c>
      <c r="CO37" s="44" t="str">
        <f t="shared" si="92"/>
        <v/>
      </c>
      <c r="CP37" s="44" t="str">
        <f t="shared" si="93"/>
        <v/>
      </c>
      <c r="CQ37" s="44" t="str">
        <f t="shared" si="94"/>
        <v/>
      </c>
      <c r="CR37" s="44" t="str">
        <f t="shared" si="95"/>
        <v/>
      </c>
      <c r="CS37" s="44" t="str">
        <f t="shared" si="96"/>
        <v/>
      </c>
      <c r="CT37" s="44" t="str">
        <f t="shared" si="97"/>
        <v/>
      </c>
      <c r="CU37" s="44" t="str">
        <f t="shared" si="98"/>
        <v/>
      </c>
      <c r="CV37" s="44" t="str">
        <f t="shared" si="99"/>
        <v/>
      </c>
      <c r="CW37" s="44" t="str">
        <f t="shared" si="100"/>
        <v/>
      </c>
      <c r="CX37" s="44" t="str">
        <f t="shared" si="101"/>
        <v/>
      </c>
      <c r="CY37" s="44" t="str">
        <f t="shared" si="102"/>
        <v/>
      </c>
      <c r="CZ37" s="44" t="str">
        <f t="shared" si="103"/>
        <v/>
      </c>
      <c r="DA37" s="45">
        <f t="shared" si="104"/>
        <v>0</v>
      </c>
      <c r="DB37" s="45">
        <f t="shared" si="105"/>
        <v>0</v>
      </c>
      <c r="DC37" s="45">
        <f t="shared" si="106"/>
        <v>0</v>
      </c>
      <c r="DD37" s="45">
        <f t="shared" si="107"/>
        <v>0</v>
      </c>
      <c r="DE37" s="45">
        <f t="shared" si="108"/>
        <v>0</v>
      </c>
      <c r="DF37" s="45">
        <f t="shared" si="62"/>
        <v>0</v>
      </c>
      <c r="DG37" s="45">
        <f t="shared" si="63"/>
        <v>0</v>
      </c>
      <c r="DH37" s="45">
        <f t="shared" si="64"/>
        <v>0</v>
      </c>
      <c r="DI37" s="45">
        <f t="shared" si="65"/>
        <v>0</v>
      </c>
      <c r="DJ37" s="45">
        <f t="shared" si="66"/>
        <v>0</v>
      </c>
      <c r="DK37" s="45">
        <f t="shared" si="67"/>
        <v>0</v>
      </c>
      <c r="DL37" s="45">
        <f t="shared" si="68"/>
        <v>0</v>
      </c>
      <c r="DM37" s="45">
        <f t="shared" si="69"/>
        <v>0</v>
      </c>
      <c r="DN37" s="45">
        <f t="shared" si="70"/>
        <v>0</v>
      </c>
      <c r="DO37" s="45">
        <f t="shared" si="71"/>
        <v>0</v>
      </c>
      <c r="DP37" s="45">
        <f t="shared" si="72"/>
        <v>0</v>
      </c>
      <c r="DQ37" s="45">
        <f t="shared" si="73"/>
        <v>0</v>
      </c>
      <c r="DR37" s="45">
        <f t="shared" si="74"/>
        <v>0</v>
      </c>
      <c r="DS37" s="45">
        <f t="shared" si="75"/>
        <v>0</v>
      </c>
      <c r="DT37" s="45">
        <f t="shared" si="76"/>
        <v>0</v>
      </c>
      <c r="DU37" s="45">
        <f t="shared" si="77"/>
        <v>0</v>
      </c>
      <c r="DV37" s="45">
        <f t="shared" si="78"/>
        <v>0</v>
      </c>
      <c r="DW37" s="45">
        <f t="shared" si="79"/>
        <v>0</v>
      </c>
      <c r="DX37" s="45">
        <f t="shared" si="80"/>
        <v>0</v>
      </c>
      <c r="DY37" s="45">
        <f t="shared" si="81"/>
        <v>0</v>
      </c>
      <c r="DZ37" s="45">
        <f t="shared" si="82"/>
        <v>0</v>
      </c>
    </row>
    <row r="38" spans="1:130" ht="22.5" x14ac:dyDescent="0.25">
      <c r="A38" s="67" t="s">
        <v>41</v>
      </c>
      <c r="B38" s="47">
        <f t="shared" si="55"/>
        <v>0</v>
      </c>
      <c r="C38" s="48">
        <f t="shared" si="55"/>
        <v>0</v>
      </c>
      <c r="D38" s="33"/>
      <c r="E38" s="34"/>
      <c r="F38" s="35"/>
      <c r="G38" s="34"/>
      <c r="H38" s="35"/>
      <c r="I38" s="34"/>
      <c r="J38" s="35"/>
      <c r="K38" s="34"/>
      <c r="L38" s="35"/>
      <c r="M38" s="36"/>
      <c r="N38" s="37"/>
      <c r="O38" s="38"/>
      <c r="P38" s="39"/>
      <c r="Q38" s="38"/>
      <c r="R38" s="39"/>
      <c r="S38" s="38"/>
      <c r="T38" s="39"/>
      <c r="U38" s="38"/>
      <c r="V38" s="39"/>
      <c r="W38" s="38"/>
      <c r="X38" s="39"/>
      <c r="Y38" s="38"/>
      <c r="Z38" s="39"/>
      <c r="AA38" s="38"/>
      <c r="AB38" s="39"/>
      <c r="AC38" s="38"/>
      <c r="AD38" s="39"/>
      <c r="AE38" s="38"/>
      <c r="AF38" s="39"/>
      <c r="AG38" s="38"/>
      <c r="AH38" s="39"/>
      <c r="AI38" s="38"/>
      <c r="AJ38" s="39"/>
      <c r="AK38" s="38"/>
      <c r="AL38" s="39"/>
      <c r="AM38" s="38"/>
      <c r="AN38" s="39"/>
      <c r="AO38" s="38"/>
      <c r="AP38" s="39"/>
      <c r="AQ38" s="40"/>
      <c r="AR38" s="41"/>
      <c r="AS38" s="40"/>
      <c r="AT38" s="37"/>
      <c r="AU38" s="38"/>
      <c r="AV38" s="39"/>
      <c r="AW38" s="42"/>
      <c r="AX38" s="43" t="str">
        <f t="shared" si="56"/>
        <v/>
      </c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10"/>
      <c r="BJ38" s="10"/>
      <c r="BK38" s="10"/>
      <c r="BL38" s="10"/>
      <c r="BU38" s="11"/>
      <c r="BV38" s="11"/>
      <c r="BW38" s="11"/>
      <c r="CA38" s="44" t="str">
        <f t="shared" si="57"/>
        <v/>
      </c>
      <c r="CB38" s="44" t="str">
        <f t="shared" si="58"/>
        <v/>
      </c>
      <c r="CC38" s="44" t="str">
        <f t="shared" si="59"/>
        <v/>
      </c>
      <c r="CD38" s="44" t="str">
        <f t="shared" si="60"/>
        <v/>
      </c>
      <c r="CE38" s="44" t="str">
        <f t="shared" si="61"/>
        <v/>
      </c>
      <c r="CF38" s="44" t="str">
        <f t="shared" si="83"/>
        <v/>
      </c>
      <c r="CG38" s="44" t="str">
        <f t="shared" si="84"/>
        <v/>
      </c>
      <c r="CH38" s="44" t="str">
        <f t="shared" si="85"/>
        <v/>
      </c>
      <c r="CI38" s="44" t="str">
        <f t="shared" si="86"/>
        <v/>
      </c>
      <c r="CJ38" s="44" t="str">
        <f t="shared" si="87"/>
        <v/>
      </c>
      <c r="CK38" s="44" t="str">
        <f t="shared" si="88"/>
        <v/>
      </c>
      <c r="CL38" s="44" t="str">
        <f t="shared" si="89"/>
        <v/>
      </c>
      <c r="CM38" s="44" t="str">
        <f t="shared" si="90"/>
        <v/>
      </c>
      <c r="CN38" s="44" t="str">
        <f t="shared" si="91"/>
        <v/>
      </c>
      <c r="CO38" s="44" t="str">
        <f t="shared" si="92"/>
        <v/>
      </c>
      <c r="CP38" s="44" t="str">
        <f t="shared" si="93"/>
        <v/>
      </c>
      <c r="CQ38" s="44" t="str">
        <f t="shared" si="94"/>
        <v/>
      </c>
      <c r="CR38" s="44" t="str">
        <f t="shared" si="95"/>
        <v/>
      </c>
      <c r="CS38" s="44" t="str">
        <f t="shared" si="96"/>
        <v/>
      </c>
      <c r="CT38" s="44" t="str">
        <f t="shared" si="97"/>
        <v/>
      </c>
      <c r="CU38" s="44" t="str">
        <f t="shared" si="98"/>
        <v/>
      </c>
      <c r="CV38" s="44" t="str">
        <f t="shared" si="99"/>
        <v/>
      </c>
      <c r="CW38" s="44" t="str">
        <f t="shared" si="100"/>
        <v/>
      </c>
      <c r="CX38" s="44" t="str">
        <f t="shared" si="101"/>
        <v/>
      </c>
      <c r="CY38" s="44" t="str">
        <f t="shared" si="102"/>
        <v/>
      </c>
      <c r="CZ38" s="44" t="str">
        <f t="shared" si="103"/>
        <v/>
      </c>
      <c r="DA38" s="45">
        <f t="shared" si="104"/>
        <v>0</v>
      </c>
      <c r="DB38" s="45">
        <f t="shared" si="105"/>
        <v>0</v>
      </c>
      <c r="DC38" s="45">
        <f t="shared" si="106"/>
        <v>0</v>
      </c>
      <c r="DD38" s="45">
        <f t="shared" si="107"/>
        <v>0</v>
      </c>
      <c r="DE38" s="45">
        <f t="shared" si="108"/>
        <v>0</v>
      </c>
      <c r="DF38" s="45">
        <f t="shared" si="62"/>
        <v>0</v>
      </c>
      <c r="DG38" s="45">
        <f t="shared" si="63"/>
        <v>0</v>
      </c>
      <c r="DH38" s="45">
        <f t="shared" si="64"/>
        <v>0</v>
      </c>
      <c r="DI38" s="45">
        <f t="shared" si="65"/>
        <v>0</v>
      </c>
      <c r="DJ38" s="45">
        <f t="shared" si="66"/>
        <v>0</v>
      </c>
      <c r="DK38" s="45">
        <f t="shared" si="67"/>
        <v>0</v>
      </c>
      <c r="DL38" s="45">
        <f t="shared" si="68"/>
        <v>0</v>
      </c>
      <c r="DM38" s="45">
        <f t="shared" si="69"/>
        <v>0</v>
      </c>
      <c r="DN38" s="45">
        <f t="shared" si="70"/>
        <v>0</v>
      </c>
      <c r="DO38" s="45">
        <f t="shared" si="71"/>
        <v>0</v>
      </c>
      <c r="DP38" s="45">
        <f t="shared" si="72"/>
        <v>0</v>
      </c>
      <c r="DQ38" s="45">
        <f t="shared" si="73"/>
        <v>0</v>
      </c>
      <c r="DR38" s="45">
        <f t="shared" si="74"/>
        <v>0</v>
      </c>
      <c r="DS38" s="45">
        <f t="shared" si="75"/>
        <v>0</v>
      </c>
      <c r="DT38" s="45">
        <f t="shared" si="76"/>
        <v>0</v>
      </c>
      <c r="DU38" s="45">
        <f t="shared" si="77"/>
        <v>0</v>
      </c>
      <c r="DV38" s="45">
        <f t="shared" si="78"/>
        <v>0</v>
      </c>
      <c r="DW38" s="45">
        <f t="shared" si="79"/>
        <v>0</v>
      </c>
      <c r="DX38" s="45">
        <f t="shared" si="80"/>
        <v>0</v>
      </c>
      <c r="DY38" s="45">
        <f t="shared" si="81"/>
        <v>0</v>
      </c>
      <c r="DZ38" s="45">
        <f t="shared" si="82"/>
        <v>0</v>
      </c>
    </row>
    <row r="39" spans="1:130" ht="22.5" x14ac:dyDescent="0.25">
      <c r="A39" s="67" t="s">
        <v>42</v>
      </c>
      <c r="B39" s="47">
        <f t="shared" si="55"/>
        <v>0</v>
      </c>
      <c r="C39" s="48">
        <f t="shared" si="55"/>
        <v>0</v>
      </c>
      <c r="D39" s="33"/>
      <c r="E39" s="34"/>
      <c r="F39" s="35"/>
      <c r="G39" s="34"/>
      <c r="H39" s="35"/>
      <c r="I39" s="34"/>
      <c r="J39" s="35"/>
      <c r="K39" s="34"/>
      <c r="L39" s="35"/>
      <c r="M39" s="36"/>
      <c r="N39" s="37"/>
      <c r="O39" s="38"/>
      <c r="P39" s="39"/>
      <c r="Q39" s="38"/>
      <c r="R39" s="39"/>
      <c r="S39" s="38"/>
      <c r="T39" s="39"/>
      <c r="U39" s="38"/>
      <c r="V39" s="39"/>
      <c r="W39" s="38"/>
      <c r="X39" s="39"/>
      <c r="Y39" s="38"/>
      <c r="Z39" s="39"/>
      <c r="AA39" s="38"/>
      <c r="AB39" s="39"/>
      <c r="AC39" s="38"/>
      <c r="AD39" s="39"/>
      <c r="AE39" s="38"/>
      <c r="AF39" s="39"/>
      <c r="AG39" s="38"/>
      <c r="AH39" s="39"/>
      <c r="AI39" s="38"/>
      <c r="AJ39" s="39"/>
      <c r="AK39" s="38"/>
      <c r="AL39" s="39"/>
      <c r="AM39" s="38"/>
      <c r="AN39" s="39"/>
      <c r="AO39" s="38"/>
      <c r="AP39" s="39"/>
      <c r="AQ39" s="40"/>
      <c r="AR39" s="37"/>
      <c r="AS39" s="40"/>
      <c r="AT39" s="37"/>
      <c r="AU39" s="38"/>
      <c r="AV39" s="39"/>
      <c r="AW39" s="42"/>
      <c r="AX39" s="43" t="str">
        <f t="shared" si="56"/>
        <v/>
      </c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10"/>
      <c r="BJ39" s="10"/>
      <c r="BK39" s="10"/>
      <c r="BL39" s="10"/>
      <c r="BU39" s="11"/>
      <c r="BV39" s="11"/>
      <c r="BW39" s="11"/>
      <c r="CA39" s="44" t="str">
        <f t="shared" si="57"/>
        <v/>
      </c>
      <c r="CB39" s="44" t="str">
        <f t="shared" si="58"/>
        <v/>
      </c>
      <c r="CC39" s="44" t="str">
        <f t="shared" si="59"/>
        <v/>
      </c>
      <c r="CD39" s="44" t="str">
        <f t="shared" si="60"/>
        <v/>
      </c>
      <c r="CE39" s="44" t="str">
        <f t="shared" si="61"/>
        <v/>
      </c>
      <c r="CF39" s="44" t="str">
        <f t="shared" si="83"/>
        <v/>
      </c>
      <c r="CG39" s="44" t="str">
        <f t="shared" si="84"/>
        <v/>
      </c>
      <c r="CH39" s="44" t="str">
        <f t="shared" si="85"/>
        <v/>
      </c>
      <c r="CI39" s="44" t="str">
        <f t="shared" si="86"/>
        <v/>
      </c>
      <c r="CJ39" s="44" t="str">
        <f t="shared" si="87"/>
        <v/>
      </c>
      <c r="CK39" s="44" t="str">
        <f t="shared" si="88"/>
        <v/>
      </c>
      <c r="CL39" s="44" t="str">
        <f t="shared" si="89"/>
        <v/>
      </c>
      <c r="CM39" s="44" t="str">
        <f t="shared" si="90"/>
        <v/>
      </c>
      <c r="CN39" s="44" t="str">
        <f t="shared" si="91"/>
        <v/>
      </c>
      <c r="CO39" s="44" t="str">
        <f t="shared" si="92"/>
        <v/>
      </c>
      <c r="CP39" s="44" t="str">
        <f t="shared" si="93"/>
        <v/>
      </c>
      <c r="CQ39" s="44" t="str">
        <f t="shared" si="94"/>
        <v/>
      </c>
      <c r="CR39" s="44" t="str">
        <f t="shared" si="95"/>
        <v/>
      </c>
      <c r="CS39" s="44" t="str">
        <f t="shared" si="96"/>
        <v/>
      </c>
      <c r="CT39" s="44" t="str">
        <f t="shared" si="97"/>
        <v/>
      </c>
      <c r="CU39" s="44" t="str">
        <f t="shared" si="98"/>
        <v/>
      </c>
      <c r="CV39" s="44" t="str">
        <f t="shared" si="99"/>
        <v/>
      </c>
      <c r="CW39" s="44" t="str">
        <f t="shared" si="100"/>
        <v/>
      </c>
      <c r="CX39" s="44" t="str">
        <f t="shared" si="101"/>
        <v/>
      </c>
      <c r="CY39" s="44" t="str">
        <f t="shared" si="102"/>
        <v/>
      </c>
      <c r="CZ39" s="44" t="str">
        <f t="shared" si="103"/>
        <v/>
      </c>
      <c r="DA39" s="45">
        <f t="shared" si="104"/>
        <v>0</v>
      </c>
      <c r="DB39" s="45">
        <f t="shared" si="105"/>
        <v>0</v>
      </c>
      <c r="DC39" s="45">
        <f t="shared" si="106"/>
        <v>0</v>
      </c>
      <c r="DD39" s="45">
        <f t="shared" si="107"/>
        <v>0</v>
      </c>
      <c r="DE39" s="45">
        <f t="shared" si="108"/>
        <v>0</v>
      </c>
      <c r="DF39" s="45">
        <f t="shared" si="62"/>
        <v>0</v>
      </c>
      <c r="DG39" s="45">
        <f t="shared" si="63"/>
        <v>0</v>
      </c>
      <c r="DH39" s="45">
        <f t="shared" si="64"/>
        <v>0</v>
      </c>
      <c r="DI39" s="45">
        <f t="shared" si="65"/>
        <v>0</v>
      </c>
      <c r="DJ39" s="45">
        <f t="shared" si="66"/>
        <v>0</v>
      </c>
      <c r="DK39" s="45">
        <f t="shared" si="67"/>
        <v>0</v>
      </c>
      <c r="DL39" s="45">
        <f t="shared" si="68"/>
        <v>0</v>
      </c>
      <c r="DM39" s="45">
        <f t="shared" si="69"/>
        <v>0</v>
      </c>
      <c r="DN39" s="45">
        <f t="shared" si="70"/>
        <v>0</v>
      </c>
      <c r="DO39" s="45">
        <f t="shared" si="71"/>
        <v>0</v>
      </c>
      <c r="DP39" s="45">
        <f t="shared" si="72"/>
        <v>0</v>
      </c>
      <c r="DQ39" s="45">
        <f t="shared" si="73"/>
        <v>0</v>
      </c>
      <c r="DR39" s="45">
        <f t="shared" si="74"/>
        <v>0</v>
      </c>
      <c r="DS39" s="45">
        <f t="shared" si="75"/>
        <v>0</v>
      </c>
      <c r="DT39" s="45">
        <f t="shared" si="76"/>
        <v>0</v>
      </c>
      <c r="DU39" s="45">
        <f t="shared" si="77"/>
        <v>0</v>
      </c>
      <c r="DV39" s="45">
        <f t="shared" si="78"/>
        <v>0</v>
      </c>
      <c r="DW39" s="45">
        <f t="shared" si="79"/>
        <v>0</v>
      </c>
      <c r="DX39" s="45">
        <f t="shared" si="80"/>
        <v>0</v>
      </c>
      <c r="DY39" s="45">
        <f t="shared" si="81"/>
        <v>0</v>
      </c>
      <c r="DZ39" s="45">
        <f t="shared" si="82"/>
        <v>0</v>
      </c>
    </row>
    <row r="40" spans="1:130" ht="22.5" x14ac:dyDescent="0.25">
      <c r="A40" s="67" t="s">
        <v>43</v>
      </c>
      <c r="B40" s="47">
        <f t="shared" si="55"/>
        <v>0</v>
      </c>
      <c r="C40" s="48">
        <f t="shared" si="55"/>
        <v>0</v>
      </c>
      <c r="D40" s="33"/>
      <c r="E40" s="34"/>
      <c r="F40" s="35"/>
      <c r="G40" s="34"/>
      <c r="H40" s="35"/>
      <c r="I40" s="34"/>
      <c r="J40" s="35"/>
      <c r="K40" s="34"/>
      <c r="L40" s="35"/>
      <c r="M40" s="36"/>
      <c r="N40" s="37"/>
      <c r="O40" s="38"/>
      <c r="P40" s="39"/>
      <c r="Q40" s="38"/>
      <c r="R40" s="39"/>
      <c r="S40" s="38"/>
      <c r="T40" s="39"/>
      <c r="U40" s="38"/>
      <c r="V40" s="39"/>
      <c r="W40" s="38"/>
      <c r="X40" s="39"/>
      <c r="Y40" s="38"/>
      <c r="Z40" s="39"/>
      <c r="AA40" s="38"/>
      <c r="AB40" s="39"/>
      <c r="AC40" s="38"/>
      <c r="AD40" s="39"/>
      <c r="AE40" s="38"/>
      <c r="AF40" s="39"/>
      <c r="AG40" s="38"/>
      <c r="AH40" s="39"/>
      <c r="AI40" s="38"/>
      <c r="AJ40" s="39"/>
      <c r="AK40" s="38"/>
      <c r="AL40" s="39"/>
      <c r="AM40" s="38"/>
      <c r="AN40" s="39"/>
      <c r="AO40" s="38"/>
      <c r="AP40" s="39"/>
      <c r="AQ40" s="40"/>
      <c r="AR40" s="41"/>
      <c r="AS40" s="40"/>
      <c r="AT40" s="37"/>
      <c r="AU40" s="38"/>
      <c r="AV40" s="39"/>
      <c r="AW40" s="42"/>
      <c r="AX40" s="43" t="str">
        <f t="shared" si="56"/>
        <v/>
      </c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10"/>
      <c r="BJ40" s="10"/>
      <c r="BK40" s="10"/>
      <c r="BL40" s="10"/>
      <c r="BU40" s="11"/>
      <c r="BV40" s="11"/>
      <c r="BW40" s="11"/>
      <c r="CA40" s="44" t="str">
        <f t="shared" si="57"/>
        <v/>
      </c>
      <c r="CB40" s="44" t="str">
        <f t="shared" si="58"/>
        <v/>
      </c>
      <c r="CC40" s="44" t="str">
        <f t="shared" si="59"/>
        <v/>
      </c>
      <c r="CD40" s="44" t="str">
        <f t="shared" si="60"/>
        <v/>
      </c>
      <c r="CE40" s="44" t="str">
        <f t="shared" si="61"/>
        <v/>
      </c>
      <c r="CF40" s="44" t="str">
        <f t="shared" si="83"/>
        <v/>
      </c>
      <c r="CG40" s="44" t="str">
        <f t="shared" si="84"/>
        <v/>
      </c>
      <c r="CH40" s="44" t="str">
        <f t="shared" si="85"/>
        <v/>
      </c>
      <c r="CI40" s="44" t="str">
        <f t="shared" si="86"/>
        <v/>
      </c>
      <c r="CJ40" s="44" t="str">
        <f t="shared" si="87"/>
        <v/>
      </c>
      <c r="CK40" s="44" t="str">
        <f t="shared" si="88"/>
        <v/>
      </c>
      <c r="CL40" s="44" t="str">
        <f t="shared" si="89"/>
        <v/>
      </c>
      <c r="CM40" s="44" t="str">
        <f t="shared" si="90"/>
        <v/>
      </c>
      <c r="CN40" s="44" t="str">
        <f t="shared" si="91"/>
        <v/>
      </c>
      <c r="CO40" s="44" t="str">
        <f t="shared" si="92"/>
        <v/>
      </c>
      <c r="CP40" s="44" t="str">
        <f t="shared" si="93"/>
        <v/>
      </c>
      <c r="CQ40" s="44" t="str">
        <f t="shared" si="94"/>
        <v/>
      </c>
      <c r="CR40" s="44" t="str">
        <f t="shared" si="95"/>
        <v/>
      </c>
      <c r="CS40" s="44" t="str">
        <f t="shared" si="96"/>
        <v/>
      </c>
      <c r="CT40" s="44" t="str">
        <f t="shared" si="97"/>
        <v/>
      </c>
      <c r="CU40" s="44" t="str">
        <f t="shared" si="98"/>
        <v/>
      </c>
      <c r="CV40" s="44" t="str">
        <f t="shared" si="99"/>
        <v/>
      </c>
      <c r="CW40" s="44" t="str">
        <f t="shared" si="100"/>
        <v/>
      </c>
      <c r="CX40" s="44" t="str">
        <f t="shared" si="101"/>
        <v/>
      </c>
      <c r="CY40" s="44" t="str">
        <f t="shared" si="102"/>
        <v/>
      </c>
      <c r="CZ40" s="44" t="str">
        <f t="shared" si="103"/>
        <v/>
      </c>
      <c r="DA40" s="45">
        <f t="shared" si="104"/>
        <v>0</v>
      </c>
      <c r="DB40" s="45">
        <f t="shared" si="105"/>
        <v>0</v>
      </c>
      <c r="DC40" s="45">
        <f t="shared" si="106"/>
        <v>0</v>
      </c>
      <c r="DD40" s="45">
        <f t="shared" si="107"/>
        <v>0</v>
      </c>
      <c r="DE40" s="45">
        <f t="shared" si="108"/>
        <v>0</v>
      </c>
      <c r="DF40" s="45">
        <f t="shared" si="62"/>
        <v>0</v>
      </c>
      <c r="DG40" s="45">
        <f t="shared" si="63"/>
        <v>0</v>
      </c>
      <c r="DH40" s="45">
        <f t="shared" si="64"/>
        <v>0</v>
      </c>
      <c r="DI40" s="45">
        <f t="shared" si="65"/>
        <v>0</v>
      </c>
      <c r="DJ40" s="45">
        <f t="shared" si="66"/>
        <v>0</v>
      </c>
      <c r="DK40" s="45">
        <f t="shared" si="67"/>
        <v>0</v>
      </c>
      <c r="DL40" s="45">
        <f t="shared" si="68"/>
        <v>0</v>
      </c>
      <c r="DM40" s="45">
        <f t="shared" si="69"/>
        <v>0</v>
      </c>
      <c r="DN40" s="45">
        <f t="shared" si="70"/>
        <v>0</v>
      </c>
      <c r="DO40" s="45">
        <f t="shared" si="71"/>
        <v>0</v>
      </c>
      <c r="DP40" s="45">
        <f t="shared" si="72"/>
        <v>0</v>
      </c>
      <c r="DQ40" s="45">
        <f t="shared" si="73"/>
        <v>0</v>
      </c>
      <c r="DR40" s="45">
        <f t="shared" si="74"/>
        <v>0</v>
      </c>
      <c r="DS40" s="45">
        <f t="shared" si="75"/>
        <v>0</v>
      </c>
      <c r="DT40" s="45">
        <f t="shared" si="76"/>
        <v>0</v>
      </c>
      <c r="DU40" s="45">
        <f t="shared" si="77"/>
        <v>0</v>
      </c>
      <c r="DV40" s="45">
        <f t="shared" si="78"/>
        <v>0</v>
      </c>
      <c r="DW40" s="45">
        <f t="shared" si="79"/>
        <v>0</v>
      </c>
      <c r="DX40" s="45">
        <f t="shared" si="80"/>
        <v>0</v>
      </c>
      <c r="DY40" s="45">
        <f t="shared" si="81"/>
        <v>0</v>
      </c>
      <c r="DZ40" s="45">
        <f t="shared" si="82"/>
        <v>0</v>
      </c>
    </row>
    <row r="41" spans="1:130" x14ac:dyDescent="0.25">
      <c r="A41" s="66" t="s">
        <v>44</v>
      </c>
      <c r="B41" s="47">
        <f t="shared" si="55"/>
        <v>0</v>
      </c>
      <c r="C41" s="48">
        <f t="shared" si="55"/>
        <v>0</v>
      </c>
      <c r="D41" s="33"/>
      <c r="E41" s="34"/>
      <c r="F41" s="35"/>
      <c r="G41" s="34"/>
      <c r="H41" s="35"/>
      <c r="I41" s="34"/>
      <c r="J41" s="35"/>
      <c r="K41" s="34"/>
      <c r="L41" s="35"/>
      <c r="M41" s="36"/>
      <c r="N41" s="37"/>
      <c r="O41" s="38"/>
      <c r="P41" s="39"/>
      <c r="Q41" s="38"/>
      <c r="R41" s="39"/>
      <c r="S41" s="38"/>
      <c r="T41" s="39"/>
      <c r="U41" s="38"/>
      <c r="V41" s="39"/>
      <c r="W41" s="38"/>
      <c r="X41" s="39"/>
      <c r="Y41" s="38"/>
      <c r="Z41" s="39"/>
      <c r="AA41" s="38"/>
      <c r="AB41" s="39"/>
      <c r="AC41" s="38"/>
      <c r="AD41" s="39"/>
      <c r="AE41" s="38"/>
      <c r="AF41" s="39"/>
      <c r="AG41" s="38"/>
      <c r="AH41" s="39"/>
      <c r="AI41" s="38"/>
      <c r="AJ41" s="39"/>
      <c r="AK41" s="38"/>
      <c r="AL41" s="39"/>
      <c r="AM41" s="38"/>
      <c r="AN41" s="39"/>
      <c r="AO41" s="38"/>
      <c r="AP41" s="39"/>
      <c r="AQ41" s="40"/>
      <c r="AR41" s="41"/>
      <c r="AS41" s="40"/>
      <c r="AT41" s="37"/>
      <c r="AU41" s="38"/>
      <c r="AV41" s="39"/>
      <c r="AW41" s="42"/>
      <c r="AX41" s="43" t="str">
        <f t="shared" si="56"/>
        <v/>
      </c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10"/>
      <c r="BJ41" s="10"/>
      <c r="BK41" s="10"/>
      <c r="BL41" s="10"/>
      <c r="BU41" s="11"/>
      <c r="BV41" s="11"/>
      <c r="BW41" s="11"/>
      <c r="CA41" s="44" t="str">
        <f t="shared" si="57"/>
        <v/>
      </c>
      <c r="CB41" s="44" t="str">
        <f t="shared" si="58"/>
        <v/>
      </c>
      <c r="CC41" s="44" t="str">
        <f t="shared" si="59"/>
        <v/>
      </c>
      <c r="CD41" s="44" t="str">
        <f t="shared" si="60"/>
        <v/>
      </c>
      <c r="CE41" s="44" t="str">
        <f t="shared" si="61"/>
        <v/>
      </c>
      <c r="CF41" s="44" t="str">
        <f t="shared" si="83"/>
        <v/>
      </c>
      <c r="CG41" s="44" t="str">
        <f t="shared" si="84"/>
        <v/>
      </c>
      <c r="CH41" s="44" t="str">
        <f t="shared" si="85"/>
        <v/>
      </c>
      <c r="CI41" s="44" t="str">
        <f t="shared" si="86"/>
        <v/>
      </c>
      <c r="CJ41" s="44" t="str">
        <f t="shared" si="87"/>
        <v/>
      </c>
      <c r="CK41" s="44" t="str">
        <f t="shared" si="88"/>
        <v/>
      </c>
      <c r="CL41" s="44" t="str">
        <f t="shared" si="89"/>
        <v/>
      </c>
      <c r="CM41" s="44" t="str">
        <f t="shared" si="90"/>
        <v/>
      </c>
      <c r="CN41" s="44" t="str">
        <f t="shared" si="91"/>
        <v/>
      </c>
      <c r="CO41" s="44" t="str">
        <f t="shared" si="92"/>
        <v/>
      </c>
      <c r="CP41" s="44" t="str">
        <f t="shared" si="93"/>
        <v/>
      </c>
      <c r="CQ41" s="44" t="str">
        <f t="shared" si="94"/>
        <v/>
      </c>
      <c r="CR41" s="44" t="str">
        <f t="shared" si="95"/>
        <v/>
      </c>
      <c r="CS41" s="44" t="str">
        <f t="shared" si="96"/>
        <v/>
      </c>
      <c r="CT41" s="44" t="str">
        <f t="shared" si="97"/>
        <v/>
      </c>
      <c r="CU41" s="44" t="str">
        <f t="shared" si="98"/>
        <v/>
      </c>
      <c r="CV41" s="44" t="str">
        <f t="shared" si="99"/>
        <v/>
      </c>
      <c r="CW41" s="44" t="str">
        <f t="shared" si="100"/>
        <v/>
      </c>
      <c r="CX41" s="44" t="str">
        <f t="shared" si="101"/>
        <v/>
      </c>
      <c r="CY41" s="44" t="str">
        <f t="shared" si="102"/>
        <v/>
      </c>
      <c r="CZ41" s="44" t="str">
        <f t="shared" si="103"/>
        <v/>
      </c>
      <c r="DA41" s="45">
        <f t="shared" si="104"/>
        <v>0</v>
      </c>
      <c r="DB41" s="45">
        <f t="shared" si="105"/>
        <v>0</v>
      </c>
      <c r="DC41" s="45">
        <f t="shared" si="106"/>
        <v>0</v>
      </c>
      <c r="DD41" s="45">
        <f t="shared" si="107"/>
        <v>0</v>
      </c>
      <c r="DE41" s="45">
        <f t="shared" si="108"/>
        <v>0</v>
      </c>
      <c r="DF41" s="45">
        <f t="shared" si="62"/>
        <v>0</v>
      </c>
      <c r="DG41" s="45">
        <f t="shared" si="63"/>
        <v>0</v>
      </c>
      <c r="DH41" s="45">
        <f t="shared" si="64"/>
        <v>0</v>
      </c>
      <c r="DI41" s="45">
        <f t="shared" si="65"/>
        <v>0</v>
      </c>
      <c r="DJ41" s="45">
        <f t="shared" si="66"/>
        <v>0</v>
      </c>
      <c r="DK41" s="45">
        <f t="shared" si="67"/>
        <v>0</v>
      </c>
      <c r="DL41" s="45">
        <f t="shared" si="68"/>
        <v>0</v>
      </c>
      <c r="DM41" s="45">
        <f t="shared" si="69"/>
        <v>0</v>
      </c>
      <c r="DN41" s="45">
        <f t="shared" si="70"/>
        <v>0</v>
      </c>
      <c r="DO41" s="45">
        <f t="shared" si="71"/>
        <v>0</v>
      </c>
      <c r="DP41" s="45">
        <f t="shared" si="72"/>
        <v>0</v>
      </c>
      <c r="DQ41" s="45">
        <f t="shared" si="73"/>
        <v>0</v>
      </c>
      <c r="DR41" s="45">
        <f t="shared" si="74"/>
        <v>0</v>
      </c>
      <c r="DS41" s="45">
        <f t="shared" si="75"/>
        <v>0</v>
      </c>
      <c r="DT41" s="45">
        <f t="shared" si="76"/>
        <v>0</v>
      </c>
      <c r="DU41" s="45">
        <f t="shared" si="77"/>
        <v>0</v>
      </c>
      <c r="DV41" s="45">
        <f t="shared" si="78"/>
        <v>0</v>
      </c>
      <c r="DW41" s="45">
        <f t="shared" si="79"/>
        <v>0</v>
      </c>
      <c r="DX41" s="45">
        <f t="shared" si="80"/>
        <v>0</v>
      </c>
      <c r="DY41" s="45">
        <f t="shared" si="81"/>
        <v>0</v>
      </c>
      <c r="DZ41" s="45">
        <f t="shared" si="82"/>
        <v>0</v>
      </c>
    </row>
    <row r="42" spans="1:130" x14ac:dyDescent="0.25">
      <c r="A42" s="66" t="s">
        <v>45</v>
      </c>
      <c r="B42" s="47">
        <f>+D42+F42+H42+J42+L42+N42+P42+R42+T42+V42+X42+Z42+AB42+AD42+AF42+AH42+AJ42+AL42+AN42+AP42</f>
        <v>0</v>
      </c>
      <c r="C42" s="48">
        <f>+E42+G42+I42+K42+M42+O42+Q42+S42+U42+W42+Y42+AA42+AC42+AE42+AG42+AI42+AK42+AM42+AO42+AQ42</f>
        <v>0</v>
      </c>
      <c r="D42" s="37"/>
      <c r="E42" s="38"/>
      <c r="F42" s="39"/>
      <c r="G42" s="38"/>
      <c r="H42" s="39"/>
      <c r="I42" s="42"/>
      <c r="J42" s="37"/>
      <c r="K42" s="37"/>
      <c r="L42" s="39"/>
      <c r="M42" s="42"/>
      <c r="N42" s="37"/>
      <c r="O42" s="38"/>
      <c r="P42" s="39"/>
      <c r="Q42" s="38"/>
      <c r="R42" s="39"/>
      <c r="S42" s="38"/>
      <c r="T42" s="39"/>
      <c r="U42" s="38"/>
      <c r="V42" s="39"/>
      <c r="W42" s="38"/>
      <c r="X42" s="39"/>
      <c r="Y42" s="38"/>
      <c r="Z42" s="39"/>
      <c r="AA42" s="38"/>
      <c r="AB42" s="39"/>
      <c r="AC42" s="38"/>
      <c r="AD42" s="39"/>
      <c r="AE42" s="38"/>
      <c r="AF42" s="39"/>
      <c r="AG42" s="38"/>
      <c r="AH42" s="39"/>
      <c r="AI42" s="38"/>
      <c r="AJ42" s="39"/>
      <c r="AK42" s="38"/>
      <c r="AL42" s="39"/>
      <c r="AM42" s="38"/>
      <c r="AN42" s="39"/>
      <c r="AO42" s="38"/>
      <c r="AP42" s="39"/>
      <c r="AQ42" s="40"/>
      <c r="AR42" s="41"/>
      <c r="AS42" s="40"/>
      <c r="AT42" s="37"/>
      <c r="AU42" s="38"/>
      <c r="AV42" s="39"/>
      <c r="AW42" s="42"/>
      <c r="AX42" s="43" t="str">
        <f t="shared" si="56"/>
        <v/>
      </c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10"/>
      <c r="BJ42" s="10"/>
      <c r="BK42" s="10"/>
      <c r="BL42" s="10"/>
      <c r="BU42" s="11"/>
      <c r="BV42" s="11"/>
      <c r="BW42" s="11"/>
      <c r="CA42" s="44" t="str">
        <f t="shared" si="57"/>
        <v/>
      </c>
      <c r="CB42" s="44" t="str">
        <f t="shared" si="58"/>
        <v/>
      </c>
      <c r="CC42" s="44" t="str">
        <f t="shared" si="59"/>
        <v/>
      </c>
      <c r="CD42" s="44" t="str">
        <f t="shared" si="60"/>
        <v/>
      </c>
      <c r="CE42" s="44" t="str">
        <f t="shared" si="61"/>
        <v/>
      </c>
      <c r="CF42" s="44" t="str">
        <f t="shared" si="83"/>
        <v/>
      </c>
      <c r="CG42" s="44" t="str">
        <f t="shared" si="84"/>
        <v/>
      </c>
      <c r="CH42" s="44" t="str">
        <f t="shared" si="85"/>
        <v/>
      </c>
      <c r="CI42" s="44" t="str">
        <f t="shared" si="86"/>
        <v/>
      </c>
      <c r="CJ42" s="44" t="str">
        <f t="shared" si="87"/>
        <v/>
      </c>
      <c r="CK42" s="44" t="str">
        <f t="shared" si="88"/>
        <v/>
      </c>
      <c r="CL42" s="44" t="str">
        <f t="shared" si="89"/>
        <v/>
      </c>
      <c r="CM42" s="44" t="str">
        <f t="shared" si="90"/>
        <v/>
      </c>
      <c r="CN42" s="44" t="str">
        <f t="shared" si="91"/>
        <v/>
      </c>
      <c r="CO42" s="44" t="str">
        <f t="shared" si="92"/>
        <v/>
      </c>
      <c r="CP42" s="44" t="str">
        <f t="shared" si="93"/>
        <v/>
      </c>
      <c r="CQ42" s="44" t="str">
        <f t="shared" si="94"/>
        <v/>
      </c>
      <c r="CR42" s="44" t="str">
        <f t="shared" si="95"/>
        <v/>
      </c>
      <c r="CS42" s="44" t="str">
        <f t="shared" si="96"/>
        <v/>
      </c>
      <c r="CT42" s="44" t="str">
        <f t="shared" si="97"/>
        <v/>
      </c>
      <c r="CU42" s="44" t="str">
        <f t="shared" si="98"/>
        <v/>
      </c>
      <c r="CV42" s="44" t="str">
        <f t="shared" si="99"/>
        <v/>
      </c>
      <c r="CW42" s="44" t="str">
        <f t="shared" si="100"/>
        <v/>
      </c>
      <c r="CX42" s="44" t="str">
        <f t="shared" si="101"/>
        <v/>
      </c>
      <c r="CY42" s="44" t="str">
        <f t="shared" si="102"/>
        <v/>
      </c>
      <c r="CZ42" s="44" t="str">
        <f t="shared" si="103"/>
        <v/>
      </c>
      <c r="DA42" s="45">
        <f t="shared" si="104"/>
        <v>0</v>
      </c>
      <c r="DB42" s="45">
        <f t="shared" si="105"/>
        <v>0</v>
      </c>
      <c r="DC42" s="45">
        <f t="shared" si="106"/>
        <v>0</v>
      </c>
      <c r="DD42" s="45">
        <f t="shared" si="107"/>
        <v>0</v>
      </c>
      <c r="DE42" s="45">
        <f t="shared" si="108"/>
        <v>0</v>
      </c>
      <c r="DF42" s="45">
        <f t="shared" si="62"/>
        <v>0</v>
      </c>
      <c r="DG42" s="45">
        <f t="shared" si="63"/>
        <v>0</v>
      </c>
      <c r="DH42" s="45">
        <f t="shared" si="64"/>
        <v>0</v>
      </c>
      <c r="DI42" s="45">
        <f t="shared" si="65"/>
        <v>0</v>
      </c>
      <c r="DJ42" s="45">
        <f t="shared" si="66"/>
        <v>0</v>
      </c>
      <c r="DK42" s="45">
        <f t="shared" si="67"/>
        <v>0</v>
      </c>
      <c r="DL42" s="45">
        <f t="shared" si="68"/>
        <v>0</v>
      </c>
      <c r="DM42" s="45">
        <f t="shared" si="69"/>
        <v>0</v>
      </c>
      <c r="DN42" s="45">
        <f t="shared" si="70"/>
        <v>0</v>
      </c>
      <c r="DO42" s="45">
        <f t="shared" si="71"/>
        <v>0</v>
      </c>
      <c r="DP42" s="45">
        <f t="shared" si="72"/>
        <v>0</v>
      </c>
      <c r="DQ42" s="45">
        <f t="shared" si="73"/>
        <v>0</v>
      </c>
      <c r="DR42" s="45">
        <f t="shared" si="74"/>
        <v>0</v>
      </c>
      <c r="DS42" s="45">
        <f t="shared" si="75"/>
        <v>0</v>
      </c>
      <c r="DT42" s="45">
        <f t="shared" si="76"/>
        <v>0</v>
      </c>
      <c r="DU42" s="45">
        <f t="shared" si="77"/>
        <v>0</v>
      </c>
      <c r="DV42" s="45">
        <f t="shared" si="78"/>
        <v>0</v>
      </c>
      <c r="DW42" s="45">
        <f t="shared" si="79"/>
        <v>0</v>
      </c>
      <c r="DX42" s="45">
        <f t="shared" si="80"/>
        <v>0</v>
      </c>
      <c r="DY42" s="45">
        <f t="shared" si="81"/>
        <v>0</v>
      </c>
      <c r="DZ42" s="45">
        <f t="shared" si="82"/>
        <v>0</v>
      </c>
    </row>
    <row r="43" spans="1:130" ht="22.5" x14ac:dyDescent="0.25">
      <c r="A43" s="67" t="s">
        <v>46</v>
      </c>
      <c r="B43" s="47">
        <f>+D43+F43+H43</f>
        <v>0</v>
      </c>
      <c r="C43" s="48">
        <f>+E43+G43+I43</f>
        <v>0</v>
      </c>
      <c r="D43" s="37"/>
      <c r="E43" s="38"/>
      <c r="F43" s="39"/>
      <c r="G43" s="38"/>
      <c r="H43" s="39"/>
      <c r="I43" s="42"/>
      <c r="J43" s="50"/>
      <c r="K43" s="51"/>
      <c r="L43" s="50"/>
      <c r="M43" s="51"/>
      <c r="N43" s="50"/>
      <c r="O43" s="51"/>
      <c r="P43" s="50"/>
      <c r="Q43" s="51"/>
      <c r="R43" s="50"/>
      <c r="S43" s="51"/>
      <c r="T43" s="50"/>
      <c r="U43" s="51"/>
      <c r="V43" s="50"/>
      <c r="W43" s="51"/>
      <c r="X43" s="50"/>
      <c r="Y43" s="51"/>
      <c r="Z43" s="50"/>
      <c r="AA43" s="51"/>
      <c r="AB43" s="50"/>
      <c r="AC43" s="51"/>
      <c r="AD43" s="50"/>
      <c r="AE43" s="51"/>
      <c r="AF43" s="50"/>
      <c r="AG43" s="51"/>
      <c r="AH43" s="50"/>
      <c r="AI43" s="51"/>
      <c r="AJ43" s="50"/>
      <c r="AK43" s="51"/>
      <c r="AL43" s="50"/>
      <c r="AM43" s="51"/>
      <c r="AN43" s="50"/>
      <c r="AO43" s="51"/>
      <c r="AP43" s="50"/>
      <c r="AQ43" s="52"/>
      <c r="AR43" s="37"/>
      <c r="AS43" s="40"/>
      <c r="AT43" s="37"/>
      <c r="AU43" s="38"/>
      <c r="AV43" s="39"/>
      <c r="AW43" s="42"/>
      <c r="AX43" s="43" t="str">
        <f t="shared" si="56"/>
        <v/>
      </c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10"/>
      <c r="BJ43" s="10"/>
      <c r="BK43" s="10"/>
      <c r="BL43" s="10"/>
      <c r="BU43" s="11"/>
      <c r="BV43" s="11"/>
      <c r="BW43" s="11"/>
      <c r="CA43" s="44" t="str">
        <f t="shared" si="57"/>
        <v/>
      </c>
      <c r="CB43" s="44" t="str">
        <f t="shared" si="58"/>
        <v/>
      </c>
      <c r="CC43" s="44" t="str">
        <f t="shared" si="59"/>
        <v/>
      </c>
      <c r="CD43" s="44" t="str">
        <f t="shared" si="60"/>
        <v/>
      </c>
      <c r="CE43" s="44" t="str">
        <f t="shared" si="61"/>
        <v/>
      </c>
      <c r="CF43" s="44" t="str">
        <f t="shared" si="83"/>
        <v/>
      </c>
      <c r="CG43" s="44" t="str">
        <f t="shared" si="84"/>
        <v/>
      </c>
      <c r="CH43" s="44" t="str">
        <f t="shared" si="85"/>
        <v/>
      </c>
      <c r="CI43" s="44" t="str">
        <f t="shared" si="86"/>
        <v/>
      </c>
      <c r="CJ43" s="44" t="str">
        <f t="shared" si="87"/>
        <v/>
      </c>
      <c r="CK43" s="44" t="str">
        <f t="shared" si="88"/>
        <v/>
      </c>
      <c r="CL43" s="44" t="str">
        <f t="shared" si="89"/>
        <v/>
      </c>
      <c r="CM43" s="44" t="str">
        <f t="shared" si="90"/>
        <v/>
      </c>
      <c r="CN43" s="44" t="str">
        <f t="shared" si="91"/>
        <v/>
      </c>
      <c r="CO43" s="44" t="str">
        <f t="shared" si="92"/>
        <v/>
      </c>
      <c r="CP43" s="44" t="str">
        <f t="shared" si="93"/>
        <v/>
      </c>
      <c r="CQ43" s="44" t="str">
        <f t="shared" si="94"/>
        <v/>
      </c>
      <c r="CR43" s="44" t="str">
        <f t="shared" si="95"/>
        <v/>
      </c>
      <c r="CS43" s="44" t="str">
        <f t="shared" si="96"/>
        <v/>
      </c>
      <c r="CT43" s="44" t="str">
        <f t="shared" si="97"/>
        <v/>
      </c>
      <c r="CU43" s="44" t="str">
        <f t="shared" si="98"/>
        <v/>
      </c>
      <c r="CV43" s="44" t="str">
        <f t="shared" si="99"/>
        <v/>
      </c>
      <c r="CW43" s="44" t="str">
        <f t="shared" si="100"/>
        <v/>
      </c>
      <c r="CX43" s="44" t="str">
        <f t="shared" si="101"/>
        <v/>
      </c>
      <c r="CY43" s="44" t="str">
        <f t="shared" si="102"/>
        <v/>
      </c>
      <c r="CZ43" s="44" t="str">
        <f t="shared" si="103"/>
        <v/>
      </c>
      <c r="DA43" s="45">
        <f t="shared" si="104"/>
        <v>0</v>
      </c>
      <c r="DB43" s="45">
        <f t="shared" si="105"/>
        <v>0</v>
      </c>
      <c r="DC43" s="45">
        <f t="shared" si="106"/>
        <v>0</v>
      </c>
      <c r="DD43" s="45">
        <f t="shared" si="107"/>
        <v>0</v>
      </c>
      <c r="DE43" s="45">
        <f t="shared" si="108"/>
        <v>0</v>
      </c>
      <c r="DF43" s="45">
        <f t="shared" si="62"/>
        <v>0</v>
      </c>
      <c r="DG43" s="45">
        <f t="shared" si="63"/>
        <v>0</v>
      </c>
      <c r="DH43" s="45">
        <f t="shared" si="64"/>
        <v>0</v>
      </c>
      <c r="DI43" s="45">
        <f t="shared" si="65"/>
        <v>0</v>
      </c>
      <c r="DJ43" s="45">
        <f t="shared" si="66"/>
        <v>0</v>
      </c>
      <c r="DK43" s="45">
        <f t="shared" si="67"/>
        <v>0</v>
      </c>
      <c r="DL43" s="45">
        <f t="shared" si="68"/>
        <v>0</v>
      </c>
      <c r="DM43" s="45">
        <f t="shared" si="69"/>
        <v>0</v>
      </c>
      <c r="DN43" s="45">
        <f t="shared" si="70"/>
        <v>0</v>
      </c>
      <c r="DO43" s="45">
        <f t="shared" si="71"/>
        <v>0</v>
      </c>
      <c r="DP43" s="45">
        <f t="shared" si="72"/>
        <v>0</v>
      </c>
      <c r="DQ43" s="45">
        <f t="shared" si="73"/>
        <v>0</v>
      </c>
      <c r="DR43" s="45">
        <f t="shared" si="74"/>
        <v>0</v>
      </c>
      <c r="DS43" s="45">
        <f t="shared" si="75"/>
        <v>0</v>
      </c>
      <c r="DT43" s="45">
        <f t="shared" si="76"/>
        <v>0</v>
      </c>
      <c r="DU43" s="45">
        <f t="shared" si="77"/>
        <v>0</v>
      </c>
      <c r="DV43" s="45">
        <f t="shared" si="78"/>
        <v>0</v>
      </c>
      <c r="DW43" s="45">
        <f t="shared" si="79"/>
        <v>0</v>
      </c>
      <c r="DX43" s="45">
        <f t="shared" si="80"/>
        <v>0</v>
      </c>
      <c r="DY43" s="45">
        <f t="shared" si="81"/>
        <v>0</v>
      </c>
      <c r="DZ43" s="45">
        <f t="shared" si="82"/>
        <v>0</v>
      </c>
    </row>
    <row r="44" spans="1:130" x14ac:dyDescent="0.25">
      <c r="A44" s="67" t="s">
        <v>47</v>
      </c>
      <c r="B44" s="47">
        <f>+P44+R44+T44+V44+X44+Z44+AB44+AD44+AF44+AH44+AJ44+AL44+AN44+AP44</f>
        <v>0</v>
      </c>
      <c r="C44" s="48">
        <f>+Q44+S44+U44+W44+Y44+AA44+AC44+AE44+AG44+AI44+AK44+AM44+AO44+AQ44</f>
        <v>0</v>
      </c>
      <c r="D44" s="33"/>
      <c r="E44" s="34"/>
      <c r="F44" s="35"/>
      <c r="G44" s="34"/>
      <c r="H44" s="35"/>
      <c r="I44" s="34"/>
      <c r="J44" s="35"/>
      <c r="K44" s="34"/>
      <c r="L44" s="35"/>
      <c r="M44" s="36"/>
      <c r="N44" s="33"/>
      <c r="O44" s="34"/>
      <c r="P44" s="39"/>
      <c r="Q44" s="38"/>
      <c r="R44" s="39"/>
      <c r="S44" s="38"/>
      <c r="T44" s="39"/>
      <c r="U44" s="38"/>
      <c r="V44" s="39"/>
      <c r="W44" s="38"/>
      <c r="X44" s="39"/>
      <c r="Y44" s="38"/>
      <c r="Z44" s="39"/>
      <c r="AA44" s="38"/>
      <c r="AB44" s="39"/>
      <c r="AC44" s="38"/>
      <c r="AD44" s="39"/>
      <c r="AE44" s="38"/>
      <c r="AF44" s="39"/>
      <c r="AG44" s="38"/>
      <c r="AH44" s="39"/>
      <c r="AI44" s="38"/>
      <c r="AJ44" s="39"/>
      <c r="AK44" s="38"/>
      <c r="AL44" s="39"/>
      <c r="AM44" s="38"/>
      <c r="AN44" s="39"/>
      <c r="AO44" s="38"/>
      <c r="AP44" s="39"/>
      <c r="AQ44" s="40"/>
      <c r="AR44" s="37"/>
      <c r="AS44" s="40"/>
      <c r="AT44" s="37"/>
      <c r="AU44" s="38"/>
      <c r="AV44" s="39"/>
      <c r="AW44" s="42"/>
      <c r="AX44" s="43" t="str">
        <f t="shared" si="56"/>
        <v/>
      </c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10"/>
      <c r="BJ44" s="10"/>
      <c r="BK44" s="10"/>
      <c r="BL44" s="10"/>
      <c r="BU44" s="11"/>
      <c r="BV44" s="11"/>
      <c r="BW44" s="11"/>
      <c r="CA44" s="44" t="str">
        <f t="shared" si="57"/>
        <v/>
      </c>
      <c r="CB44" s="44" t="str">
        <f t="shared" si="58"/>
        <v/>
      </c>
      <c r="CC44" s="44" t="str">
        <f t="shared" si="59"/>
        <v/>
      </c>
      <c r="CD44" s="44" t="str">
        <f t="shared" si="60"/>
        <v/>
      </c>
      <c r="CE44" s="44" t="str">
        <f t="shared" si="61"/>
        <v/>
      </c>
      <c r="CF44" s="44" t="str">
        <f t="shared" si="83"/>
        <v/>
      </c>
      <c r="CG44" s="44" t="str">
        <f t="shared" si="84"/>
        <v/>
      </c>
      <c r="CH44" s="44" t="str">
        <f t="shared" si="85"/>
        <v/>
      </c>
      <c r="CI44" s="44" t="str">
        <f t="shared" si="86"/>
        <v/>
      </c>
      <c r="CJ44" s="44" t="str">
        <f t="shared" si="87"/>
        <v/>
      </c>
      <c r="CK44" s="44" t="str">
        <f t="shared" si="88"/>
        <v/>
      </c>
      <c r="CL44" s="44" t="str">
        <f t="shared" si="89"/>
        <v/>
      </c>
      <c r="CM44" s="44" t="str">
        <f t="shared" si="90"/>
        <v/>
      </c>
      <c r="CN44" s="44" t="str">
        <f t="shared" si="91"/>
        <v/>
      </c>
      <c r="CO44" s="44" t="str">
        <f t="shared" si="92"/>
        <v/>
      </c>
      <c r="CP44" s="44" t="str">
        <f t="shared" si="93"/>
        <v/>
      </c>
      <c r="CQ44" s="44" t="str">
        <f t="shared" si="94"/>
        <v/>
      </c>
      <c r="CR44" s="44" t="str">
        <f t="shared" si="95"/>
        <v/>
      </c>
      <c r="CS44" s="44" t="str">
        <f t="shared" si="96"/>
        <v/>
      </c>
      <c r="CT44" s="44" t="str">
        <f t="shared" si="97"/>
        <v/>
      </c>
      <c r="CU44" s="44" t="str">
        <f t="shared" si="98"/>
        <v/>
      </c>
      <c r="CV44" s="44" t="str">
        <f t="shared" si="99"/>
        <v/>
      </c>
      <c r="CW44" s="44" t="str">
        <f t="shared" si="100"/>
        <v/>
      </c>
      <c r="CX44" s="44" t="str">
        <f t="shared" si="101"/>
        <v/>
      </c>
      <c r="CY44" s="44" t="str">
        <f t="shared" si="102"/>
        <v/>
      </c>
      <c r="CZ44" s="44" t="str">
        <f t="shared" si="103"/>
        <v/>
      </c>
      <c r="DA44" s="45">
        <f t="shared" si="104"/>
        <v>0</v>
      </c>
      <c r="DB44" s="45">
        <f t="shared" si="105"/>
        <v>0</v>
      </c>
      <c r="DC44" s="45">
        <f t="shared" si="106"/>
        <v>0</v>
      </c>
      <c r="DD44" s="45">
        <f t="shared" si="107"/>
        <v>0</v>
      </c>
      <c r="DE44" s="45">
        <f t="shared" si="108"/>
        <v>0</v>
      </c>
      <c r="DF44" s="45">
        <f t="shared" si="62"/>
        <v>0</v>
      </c>
      <c r="DG44" s="45">
        <f t="shared" si="63"/>
        <v>0</v>
      </c>
      <c r="DH44" s="45">
        <f t="shared" si="64"/>
        <v>0</v>
      </c>
      <c r="DI44" s="45">
        <f t="shared" si="65"/>
        <v>0</v>
      </c>
      <c r="DJ44" s="45">
        <f t="shared" si="66"/>
        <v>0</v>
      </c>
      <c r="DK44" s="45">
        <f t="shared" si="67"/>
        <v>0</v>
      </c>
      <c r="DL44" s="45">
        <f t="shared" si="68"/>
        <v>0</v>
      </c>
      <c r="DM44" s="45">
        <f t="shared" si="69"/>
        <v>0</v>
      </c>
      <c r="DN44" s="45">
        <f t="shared" si="70"/>
        <v>0</v>
      </c>
      <c r="DO44" s="45">
        <f t="shared" si="71"/>
        <v>0</v>
      </c>
      <c r="DP44" s="45">
        <f t="shared" si="72"/>
        <v>0</v>
      </c>
      <c r="DQ44" s="45">
        <f t="shared" si="73"/>
        <v>0</v>
      </c>
      <c r="DR44" s="45">
        <f t="shared" si="74"/>
        <v>0</v>
      </c>
      <c r="DS44" s="45">
        <f t="shared" si="75"/>
        <v>0</v>
      </c>
      <c r="DT44" s="45">
        <f t="shared" si="76"/>
        <v>0</v>
      </c>
      <c r="DU44" s="45">
        <f t="shared" si="77"/>
        <v>0</v>
      </c>
      <c r="DV44" s="45">
        <f t="shared" si="78"/>
        <v>0</v>
      </c>
      <c r="DW44" s="45">
        <f t="shared" si="79"/>
        <v>0</v>
      </c>
      <c r="DX44" s="45">
        <f t="shared" si="80"/>
        <v>0</v>
      </c>
      <c r="DY44" s="45">
        <f t="shared" si="81"/>
        <v>0</v>
      </c>
      <c r="DZ44" s="45">
        <f t="shared" si="82"/>
        <v>0</v>
      </c>
    </row>
    <row r="45" spans="1:130" x14ac:dyDescent="0.25">
      <c r="A45" s="66" t="s">
        <v>48</v>
      </c>
      <c r="B45" s="47">
        <f>+N45+P45+R45+T45+V45+X45+Z45+AB45+AD45+AF45+AH45+AJ45+AL45+AN45+AP45</f>
        <v>0</v>
      </c>
      <c r="C45" s="48">
        <f>+O45+Q45+S45+U45+W45+Y45+AA45+AC45+AE45+AG45+AI45+AK45+AM45+AO45+AQ45</f>
        <v>0</v>
      </c>
      <c r="D45" s="41"/>
      <c r="E45" s="51"/>
      <c r="F45" s="50"/>
      <c r="G45" s="51"/>
      <c r="H45" s="50"/>
      <c r="I45" s="53"/>
      <c r="J45" s="41"/>
      <c r="K45" s="41"/>
      <c r="L45" s="50"/>
      <c r="M45" s="53"/>
      <c r="N45" s="37"/>
      <c r="O45" s="38"/>
      <c r="P45" s="39"/>
      <c r="Q45" s="38"/>
      <c r="R45" s="39"/>
      <c r="S45" s="38"/>
      <c r="T45" s="39"/>
      <c r="U45" s="38"/>
      <c r="V45" s="39"/>
      <c r="W45" s="38"/>
      <c r="X45" s="39"/>
      <c r="Y45" s="38"/>
      <c r="Z45" s="39"/>
      <c r="AA45" s="38"/>
      <c r="AB45" s="39"/>
      <c r="AC45" s="38"/>
      <c r="AD45" s="39"/>
      <c r="AE45" s="38"/>
      <c r="AF45" s="39"/>
      <c r="AG45" s="38"/>
      <c r="AH45" s="39"/>
      <c r="AI45" s="38"/>
      <c r="AJ45" s="39"/>
      <c r="AK45" s="38"/>
      <c r="AL45" s="39"/>
      <c r="AM45" s="38"/>
      <c r="AN45" s="39"/>
      <c r="AO45" s="38"/>
      <c r="AP45" s="39"/>
      <c r="AQ45" s="40"/>
      <c r="AR45" s="37"/>
      <c r="AS45" s="40"/>
      <c r="AT45" s="37"/>
      <c r="AU45" s="38"/>
      <c r="AV45" s="39"/>
      <c r="AW45" s="42"/>
      <c r="AX45" s="43" t="str">
        <f t="shared" si="56"/>
        <v/>
      </c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10"/>
      <c r="BJ45" s="10"/>
      <c r="BK45" s="10"/>
      <c r="BL45" s="10"/>
      <c r="BU45" s="11"/>
      <c r="BV45" s="11"/>
      <c r="BW45" s="11"/>
      <c r="CA45" s="44" t="str">
        <f t="shared" si="57"/>
        <v/>
      </c>
      <c r="CB45" s="44" t="str">
        <f t="shared" si="58"/>
        <v/>
      </c>
      <c r="CC45" s="44" t="str">
        <f t="shared" si="59"/>
        <v/>
      </c>
      <c r="CD45" s="44" t="str">
        <f t="shared" si="60"/>
        <v/>
      </c>
      <c r="CE45" s="44" t="str">
        <f t="shared" si="61"/>
        <v/>
      </c>
      <c r="CF45" s="44" t="str">
        <f t="shared" si="83"/>
        <v/>
      </c>
      <c r="CG45" s="44" t="str">
        <f t="shared" si="84"/>
        <v/>
      </c>
      <c r="CH45" s="44" t="str">
        <f t="shared" si="85"/>
        <v/>
      </c>
      <c r="CI45" s="44" t="str">
        <f t="shared" si="86"/>
        <v/>
      </c>
      <c r="CJ45" s="44" t="str">
        <f t="shared" si="87"/>
        <v/>
      </c>
      <c r="CK45" s="44" t="str">
        <f t="shared" si="88"/>
        <v/>
      </c>
      <c r="CL45" s="44" t="str">
        <f t="shared" si="89"/>
        <v/>
      </c>
      <c r="CM45" s="44" t="str">
        <f t="shared" si="90"/>
        <v/>
      </c>
      <c r="CN45" s="44" t="str">
        <f t="shared" si="91"/>
        <v/>
      </c>
      <c r="CO45" s="44" t="str">
        <f t="shared" si="92"/>
        <v/>
      </c>
      <c r="CP45" s="44" t="str">
        <f t="shared" si="93"/>
        <v/>
      </c>
      <c r="CQ45" s="44" t="str">
        <f t="shared" si="94"/>
        <v/>
      </c>
      <c r="CR45" s="44" t="str">
        <f t="shared" si="95"/>
        <v/>
      </c>
      <c r="CS45" s="44" t="str">
        <f t="shared" si="96"/>
        <v/>
      </c>
      <c r="CT45" s="44" t="str">
        <f t="shared" si="97"/>
        <v/>
      </c>
      <c r="CU45" s="44" t="str">
        <f t="shared" si="98"/>
        <v/>
      </c>
      <c r="CV45" s="44" t="str">
        <f t="shared" si="99"/>
        <v/>
      </c>
      <c r="CW45" s="44" t="str">
        <f t="shared" si="100"/>
        <v/>
      </c>
      <c r="CX45" s="44" t="str">
        <f t="shared" si="101"/>
        <v/>
      </c>
      <c r="CY45" s="44" t="str">
        <f t="shared" si="102"/>
        <v/>
      </c>
      <c r="CZ45" s="44" t="str">
        <f t="shared" si="103"/>
        <v/>
      </c>
      <c r="DA45" s="45">
        <f t="shared" si="104"/>
        <v>0</v>
      </c>
      <c r="DB45" s="45">
        <f t="shared" si="105"/>
        <v>0</v>
      </c>
      <c r="DC45" s="45">
        <f t="shared" si="106"/>
        <v>0</v>
      </c>
      <c r="DD45" s="45">
        <f t="shared" si="107"/>
        <v>0</v>
      </c>
      <c r="DE45" s="45">
        <f t="shared" si="108"/>
        <v>0</v>
      </c>
      <c r="DF45" s="45">
        <f t="shared" si="62"/>
        <v>0</v>
      </c>
      <c r="DG45" s="45">
        <f t="shared" si="63"/>
        <v>0</v>
      </c>
      <c r="DH45" s="45">
        <f t="shared" si="64"/>
        <v>0</v>
      </c>
      <c r="DI45" s="45">
        <f t="shared" si="65"/>
        <v>0</v>
      </c>
      <c r="DJ45" s="45">
        <f t="shared" si="66"/>
        <v>0</v>
      </c>
      <c r="DK45" s="45">
        <f t="shared" si="67"/>
        <v>0</v>
      </c>
      <c r="DL45" s="45">
        <f t="shared" si="68"/>
        <v>0</v>
      </c>
      <c r="DM45" s="45">
        <f t="shared" si="69"/>
        <v>0</v>
      </c>
      <c r="DN45" s="45">
        <f t="shared" si="70"/>
        <v>0</v>
      </c>
      <c r="DO45" s="45">
        <f t="shared" si="71"/>
        <v>0</v>
      </c>
      <c r="DP45" s="45">
        <f t="shared" si="72"/>
        <v>0</v>
      </c>
      <c r="DQ45" s="45">
        <f t="shared" si="73"/>
        <v>0</v>
      </c>
      <c r="DR45" s="45">
        <f t="shared" si="74"/>
        <v>0</v>
      </c>
      <c r="DS45" s="45">
        <f t="shared" si="75"/>
        <v>0</v>
      </c>
      <c r="DT45" s="45">
        <f t="shared" si="76"/>
        <v>0</v>
      </c>
      <c r="DU45" s="45">
        <f t="shared" si="77"/>
        <v>0</v>
      </c>
      <c r="DV45" s="45">
        <f t="shared" si="78"/>
        <v>0</v>
      </c>
      <c r="DW45" s="45">
        <f t="shared" si="79"/>
        <v>0</v>
      </c>
      <c r="DX45" s="45">
        <f t="shared" si="80"/>
        <v>0</v>
      </c>
      <c r="DY45" s="45">
        <f t="shared" si="81"/>
        <v>0</v>
      </c>
      <c r="DZ45" s="45">
        <f t="shared" si="82"/>
        <v>0</v>
      </c>
    </row>
    <row r="46" spans="1:130" x14ac:dyDescent="0.25">
      <c r="A46" s="66" t="s">
        <v>49</v>
      </c>
      <c r="B46" s="47">
        <f>+D46+F46+H46+J46+L46+N46+P46+R46+T46+V46+X46+Z46+AB46+AD46+AF46+AH46+AJ46+AL46+AN46+AP46</f>
        <v>0</v>
      </c>
      <c r="C46" s="48">
        <f>+E46+G46+I46+K46+M46+O46+Q46+S46+U46+W46+Y46+AA46+AC46+AE46+AG46+AI46+AK46+AM46+AO46+AQ46</f>
        <v>0</v>
      </c>
      <c r="D46" s="37"/>
      <c r="E46" s="38"/>
      <c r="F46" s="39"/>
      <c r="G46" s="38"/>
      <c r="H46" s="39"/>
      <c r="I46" s="42"/>
      <c r="J46" s="37"/>
      <c r="K46" s="37"/>
      <c r="L46" s="39"/>
      <c r="M46" s="42"/>
      <c r="N46" s="37"/>
      <c r="O46" s="38"/>
      <c r="P46" s="39"/>
      <c r="Q46" s="38"/>
      <c r="R46" s="39"/>
      <c r="S46" s="38"/>
      <c r="T46" s="39"/>
      <c r="U46" s="38"/>
      <c r="V46" s="39"/>
      <c r="W46" s="38"/>
      <c r="X46" s="39"/>
      <c r="Y46" s="38"/>
      <c r="Z46" s="39"/>
      <c r="AA46" s="38"/>
      <c r="AB46" s="39"/>
      <c r="AC46" s="38"/>
      <c r="AD46" s="39"/>
      <c r="AE46" s="38"/>
      <c r="AF46" s="39"/>
      <c r="AG46" s="38"/>
      <c r="AH46" s="39"/>
      <c r="AI46" s="38"/>
      <c r="AJ46" s="39"/>
      <c r="AK46" s="38"/>
      <c r="AL46" s="39"/>
      <c r="AM46" s="38"/>
      <c r="AN46" s="39"/>
      <c r="AO46" s="38"/>
      <c r="AP46" s="39"/>
      <c r="AQ46" s="40"/>
      <c r="AR46" s="37"/>
      <c r="AS46" s="40"/>
      <c r="AT46" s="37"/>
      <c r="AU46" s="38"/>
      <c r="AV46" s="39"/>
      <c r="AW46" s="42"/>
      <c r="AX46" s="43" t="str">
        <f t="shared" si="56"/>
        <v/>
      </c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10"/>
      <c r="BJ46" s="10"/>
      <c r="BK46" s="10"/>
      <c r="BL46" s="10"/>
      <c r="BU46" s="11"/>
      <c r="BV46" s="11"/>
      <c r="BW46" s="11"/>
      <c r="CA46" s="44" t="str">
        <f t="shared" si="57"/>
        <v/>
      </c>
      <c r="CB46" s="44" t="str">
        <f t="shared" si="58"/>
        <v/>
      </c>
      <c r="CC46" s="44" t="str">
        <f t="shared" si="59"/>
        <v/>
      </c>
      <c r="CD46" s="44" t="str">
        <f t="shared" si="60"/>
        <v/>
      </c>
      <c r="CE46" s="44" t="str">
        <f t="shared" si="61"/>
        <v/>
      </c>
      <c r="CF46" s="44" t="str">
        <f t="shared" si="83"/>
        <v/>
      </c>
      <c r="CG46" s="44" t="str">
        <f t="shared" si="84"/>
        <v/>
      </c>
      <c r="CH46" s="44" t="str">
        <f t="shared" si="85"/>
        <v/>
      </c>
      <c r="CI46" s="44" t="str">
        <f t="shared" si="86"/>
        <v/>
      </c>
      <c r="CJ46" s="44" t="str">
        <f t="shared" si="87"/>
        <v/>
      </c>
      <c r="CK46" s="44" t="str">
        <f t="shared" si="88"/>
        <v/>
      </c>
      <c r="CL46" s="44" t="str">
        <f t="shared" si="89"/>
        <v/>
      </c>
      <c r="CM46" s="44" t="str">
        <f t="shared" si="90"/>
        <v/>
      </c>
      <c r="CN46" s="44" t="str">
        <f t="shared" si="91"/>
        <v/>
      </c>
      <c r="CO46" s="44" t="str">
        <f t="shared" si="92"/>
        <v/>
      </c>
      <c r="CP46" s="44" t="str">
        <f t="shared" si="93"/>
        <v/>
      </c>
      <c r="CQ46" s="44" t="str">
        <f t="shared" si="94"/>
        <v/>
      </c>
      <c r="CR46" s="44" t="str">
        <f t="shared" si="95"/>
        <v/>
      </c>
      <c r="CS46" s="44" t="str">
        <f t="shared" si="96"/>
        <v/>
      </c>
      <c r="CT46" s="44" t="str">
        <f t="shared" si="97"/>
        <v/>
      </c>
      <c r="CU46" s="44" t="str">
        <f t="shared" si="98"/>
        <v/>
      </c>
      <c r="CV46" s="44" t="str">
        <f t="shared" si="99"/>
        <v/>
      </c>
      <c r="CW46" s="44" t="str">
        <f t="shared" si="100"/>
        <v/>
      </c>
      <c r="CX46" s="44" t="str">
        <f t="shared" si="101"/>
        <v/>
      </c>
      <c r="CY46" s="44" t="str">
        <f t="shared" si="102"/>
        <v/>
      </c>
      <c r="CZ46" s="44" t="str">
        <f t="shared" si="103"/>
        <v/>
      </c>
      <c r="DA46" s="45">
        <f t="shared" si="104"/>
        <v>0</v>
      </c>
      <c r="DB46" s="45">
        <f t="shared" si="105"/>
        <v>0</v>
      </c>
      <c r="DC46" s="45">
        <f t="shared" si="106"/>
        <v>0</v>
      </c>
      <c r="DD46" s="45">
        <f t="shared" si="107"/>
        <v>0</v>
      </c>
      <c r="DE46" s="45">
        <f t="shared" si="108"/>
        <v>0</v>
      </c>
      <c r="DF46" s="45">
        <f t="shared" si="62"/>
        <v>0</v>
      </c>
      <c r="DG46" s="45">
        <f t="shared" si="63"/>
        <v>0</v>
      </c>
      <c r="DH46" s="45">
        <f t="shared" si="64"/>
        <v>0</v>
      </c>
      <c r="DI46" s="45">
        <f t="shared" si="65"/>
        <v>0</v>
      </c>
      <c r="DJ46" s="45">
        <f t="shared" si="66"/>
        <v>0</v>
      </c>
      <c r="DK46" s="45">
        <f t="shared" si="67"/>
        <v>0</v>
      </c>
      <c r="DL46" s="45">
        <f t="shared" si="68"/>
        <v>0</v>
      </c>
      <c r="DM46" s="45">
        <f t="shared" si="69"/>
        <v>0</v>
      </c>
      <c r="DN46" s="45">
        <f t="shared" si="70"/>
        <v>0</v>
      </c>
      <c r="DO46" s="45">
        <f t="shared" si="71"/>
        <v>0</v>
      </c>
      <c r="DP46" s="45">
        <f t="shared" si="72"/>
        <v>0</v>
      </c>
      <c r="DQ46" s="45">
        <f t="shared" si="73"/>
        <v>0</v>
      </c>
      <c r="DR46" s="45">
        <f t="shared" si="74"/>
        <v>0</v>
      </c>
      <c r="DS46" s="45">
        <f t="shared" si="75"/>
        <v>0</v>
      </c>
      <c r="DT46" s="45">
        <f t="shared" si="76"/>
        <v>0</v>
      </c>
      <c r="DU46" s="45">
        <f t="shared" si="77"/>
        <v>0</v>
      </c>
      <c r="DV46" s="45">
        <f t="shared" si="78"/>
        <v>0</v>
      </c>
      <c r="DW46" s="45">
        <f t="shared" si="79"/>
        <v>0</v>
      </c>
      <c r="DX46" s="45">
        <f t="shared" si="80"/>
        <v>0</v>
      </c>
      <c r="DY46" s="45">
        <f t="shared" si="81"/>
        <v>0</v>
      </c>
      <c r="DZ46" s="45">
        <f t="shared" si="82"/>
        <v>0</v>
      </c>
    </row>
    <row r="47" spans="1:130" x14ac:dyDescent="0.25">
      <c r="A47" s="46" t="s">
        <v>50</v>
      </c>
      <c r="B47" s="47">
        <f>+P47+R47+T47+V47+X47+Z47+AB47+AD47+AF47+AH47+AJ47+AL47+AN47+AP47</f>
        <v>0</v>
      </c>
      <c r="C47" s="48">
        <f>+Q47+S47+U47+W47+Y47+AA47+AC47+AE47+AG47+AI47+AK47+AM47+AO47+AQ47</f>
        <v>0</v>
      </c>
      <c r="D47" s="33"/>
      <c r="E47" s="34"/>
      <c r="F47" s="35"/>
      <c r="G47" s="34"/>
      <c r="H47" s="35"/>
      <c r="I47" s="34"/>
      <c r="J47" s="35"/>
      <c r="K47" s="34"/>
      <c r="L47" s="35"/>
      <c r="M47" s="36"/>
      <c r="N47" s="33"/>
      <c r="O47" s="34"/>
      <c r="P47" s="39"/>
      <c r="Q47" s="38"/>
      <c r="R47" s="39"/>
      <c r="S47" s="38"/>
      <c r="T47" s="39"/>
      <c r="U47" s="38"/>
      <c r="V47" s="39"/>
      <c r="W47" s="38"/>
      <c r="X47" s="39"/>
      <c r="Y47" s="38"/>
      <c r="Z47" s="39"/>
      <c r="AA47" s="38"/>
      <c r="AB47" s="39"/>
      <c r="AC47" s="38"/>
      <c r="AD47" s="39"/>
      <c r="AE47" s="38"/>
      <c r="AF47" s="39"/>
      <c r="AG47" s="38"/>
      <c r="AH47" s="39"/>
      <c r="AI47" s="38"/>
      <c r="AJ47" s="39"/>
      <c r="AK47" s="38"/>
      <c r="AL47" s="39"/>
      <c r="AM47" s="38"/>
      <c r="AN47" s="39"/>
      <c r="AO47" s="38"/>
      <c r="AP47" s="39"/>
      <c r="AQ47" s="40"/>
      <c r="AR47" s="37"/>
      <c r="AS47" s="40"/>
      <c r="AT47" s="37"/>
      <c r="AU47" s="38"/>
      <c r="AV47" s="39"/>
      <c r="AW47" s="42"/>
      <c r="AX47" s="43" t="str">
        <f t="shared" si="56"/>
        <v/>
      </c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10"/>
      <c r="BJ47" s="10"/>
      <c r="BK47" s="10"/>
      <c r="BL47" s="10"/>
      <c r="BU47" s="11"/>
      <c r="BV47" s="11"/>
      <c r="BW47" s="11"/>
      <c r="CA47" s="44" t="str">
        <f t="shared" si="57"/>
        <v/>
      </c>
      <c r="CB47" s="44" t="str">
        <f t="shared" si="58"/>
        <v/>
      </c>
      <c r="CC47" s="44" t="str">
        <f t="shared" si="59"/>
        <v/>
      </c>
      <c r="CD47" s="44" t="str">
        <f t="shared" si="60"/>
        <v/>
      </c>
      <c r="CE47" s="44" t="str">
        <f t="shared" si="61"/>
        <v/>
      </c>
      <c r="CF47" s="44" t="str">
        <f t="shared" si="83"/>
        <v/>
      </c>
      <c r="CG47" s="44" t="str">
        <f t="shared" si="84"/>
        <v/>
      </c>
      <c r="CH47" s="44" t="str">
        <f t="shared" si="85"/>
        <v/>
      </c>
      <c r="CI47" s="44" t="str">
        <f t="shared" si="86"/>
        <v/>
      </c>
      <c r="CJ47" s="44" t="str">
        <f t="shared" si="87"/>
        <v/>
      </c>
      <c r="CK47" s="44" t="str">
        <f t="shared" si="88"/>
        <v/>
      </c>
      <c r="CL47" s="44" t="str">
        <f t="shared" si="89"/>
        <v/>
      </c>
      <c r="CM47" s="44" t="str">
        <f t="shared" si="90"/>
        <v/>
      </c>
      <c r="CN47" s="44" t="str">
        <f t="shared" si="91"/>
        <v/>
      </c>
      <c r="CO47" s="44" t="str">
        <f t="shared" si="92"/>
        <v/>
      </c>
      <c r="CP47" s="44" t="str">
        <f t="shared" si="93"/>
        <v/>
      </c>
      <c r="CQ47" s="44" t="str">
        <f t="shared" si="94"/>
        <v/>
      </c>
      <c r="CR47" s="44" t="str">
        <f t="shared" si="95"/>
        <v/>
      </c>
      <c r="CS47" s="44" t="str">
        <f t="shared" si="96"/>
        <v/>
      </c>
      <c r="CT47" s="44" t="str">
        <f t="shared" si="97"/>
        <v/>
      </c>
      <c r="CU47" s="44" t="str">
        <f t="shared" si="98"/>
        <v/>
      </c>
      <c r="CV47" s="44" t="str">
        <f t="shared" si="99"/>
        <v/>
      </c>
      <c r="CW47" s="44" t="str">
        <f t="shared" si="100"/>
        <v/>
      </c>
      <c r="CX47" s="44" t="str">
        <f t="shared" si="101"/>
        <v/>
      </c>
      <c r="CY47" s="44" t="str">
        <f t="shared" si="102"/>
        <v/>
      </c>
      <c r="CZ47" s="44" t="str">
        <f t="shared" si="103"/>
        <v/>
      </c>
      <c r="DA47" s="45">
        <f t="shared" si="104"/>
        <v>0</v>
      </c>
      <c r="DB47" s="45">
        <f t="shared" si="105"/>
        <v>0</v>
      </c>
      <c r="DC47" s="45">
        <f t="shared" si="106"/>
        <v>0</v>
      </c>
      <c r="DD47" s="45">
        <f t="shared" si="107"/>
        <v>0</v>
      </c>
      <c r="DE47" s="45">
        <f t="shared" si="108"/>
        <v>0</v>
      </c>
      <c r="DF47" s="45">
        <f t="shared" si="62"/>
        <v>0</v>
      </c>
      <c r="DG47" s="45">
        <f t="shared" si="63"/>
        <v>0</v>
      </c>
      <c r="DH47" s="45">
        <f t="shared" si="64"/>
        <v>0</v>
      </c>
      <c r="DI47" s="45">
        <f t="shared" si="65"/>
        <v>0</v>
      </c>
      <c r="DJ47" s="45">
        <f t="shared" si="66"/>
        <v>0</v>
      </c>
      <c r="DK47" s="45">
        <f t="shared" si="67"/>
        <v>0</v>
      </c>
      <c r="DL47" s="45">
        <f t="shared" si="68"/>
        <v>0</v>
      </c>
      <c r="DM47" s="45">
        <f t="shared" si="69"/>
        <v>0</v>
      </c>
      <c r="DN47" s="45">
        <f t="shared" si="70"/>
        <v>0</v>
      </c>
      <c r="DO47" s="45">
        <f t="shared" si="71"/>
        <v>0</v>
      </c>
      <c r="DP47" s="45">
        <f t="shared" si="72"/>
        <v>0</v>
      </c>
      <c r="DQ47" s="45">
        <f t="shared" si="73"/>
        <v>0</v>
      </c>
      <c r="DR47" s="45">
        <f t="shared" si="74"/>
        <v>0</v>
      </c>
      <c r="DS47" s="45">
        <f t="shared" si="75"/>
        <v>0</v>
      </c>
      <c r="DT47" s="45">
        <f t="shared" si="76"/>
        <v>0</v>
      </c>
      <c r="DU47" s="45">
        <f t="shared" si="77"/>
        <v>0</v>
      </c>
      <c r="DV47" s="45">
        <f t="shared" si="78"/>
        <v>0</v>
      </c>
      <c r="DW47" s="45">
        <f t="shared" si="79"/>
        <v>0</v>
      </c>
      <c r="DX47" s="45">
        <f t="shared" si="80"/>
        <v>0</v>
      </c>
      <c r="DY47" s="45">
        <f t="shared" si="81"/>
        <v>0</v>
      </c>
      <c r="DZ47" s="45">
        <f t="shared" si="82"/>
        <v>0</v>
      </c>
    </row>
    <row r="48" spans="1:130" x14ac:dyDescent="0.25">
      <c r="A48" s="66" t="s">
        <v>51</v>
      </c>
      <c r="B48" s="47">
        <f>+P48+R48+T48+V48+X48+Z48+AB48+AD48+AF48+AH48</f>
        <v>0</v>
      </c>
      <c r="C48" s="48">
        <f>+Q48+S48+U48+W48+Y48+AA48+AC48+AE48+AG48+AI48</f>
        <v>0</v>
      </c>
      <c r="D48" s="33"/>
      <c r="E48" s="34"/>
      <c r="F48" s="35"/>
      <c r="G48" s="34"/>
      <c r="H48" s="35"/>
      <c r="I48" s="34"/>
      <c r="J48" s="35"/>
      <c r="K48" s="34"/>
      <c r="L48" s="35"/>
      <c r="M48" s="36"/>
      <c r="N48" s="33"/>
      <c r="O48" s="34"/>
      <c r="P48" s="39"/>
      <c r="Q48" s="38"/>
      <c r="R48" s="39"/>
      <c r="S48" s="38"/>
      <c r="T48" s="39"/>
      <c r="U48" s="38"/>
      <c r="V48" s="39"/>
      <c r="W48" s="38"/>
      <c r="X48" s="39"/>
      <c r="Y48" s="38"/>
      <c r="Z48" s="39"/>
      <c r="AA48" s="38"/>
      <c r="AB48" s="39"/>
      <c r="AC48" s="38"/>
      <c r="AD48" s="39"/>
      <c r="AE48" s="38"/>
      <c r="AF48" s="39"/>
      <c r="AG48" s="38"/>
      <c r="AH48" s="39"/>
      <c r="AI48" s="38"/>
      <c r="AJ48" s="35"/>
      <c r="AK48" s="34"/>
      <c r="AL48" s="35"/>
      <c r="AM48" s="34"/>
      <c r="AN48" s="35"/>
      <c r="AO48" s="34"/>
      <c r="AP48" s="35"/>
      <c r="AQ48" s="54"/>
      <c r="AR48" s="37"/>
      <c r="AS48" s="40"/>
      <c r="AT48" s="37"/>
      <c r="AU48" s="38"/>
      <c r="AV48" s="39"/>
      <c r="AW48" s="42"/>
      <c r="AX48" s="43" t="str">
        <f t="shared" si="56"/>
        <v/>
      </c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10"/>
      <c r="BJ48" s="10"/>
      <c r="BK48" s="10"/>
      <c r="BL48" s="10"/>
      <c r="BU48" s="11"/>
      <c r="BV48" s="11"/>
      <c r="BW48" s="11"/>
      <c r="CA48" s="44" t="str">
        <f t="shared" si="57"/>
        <v/>
      </c>
      <c r="CB48" s="44" t="str">
        <f t="shared" si="58"/>
        <v/>
      </c>
      <c r="CC48" s="44" t="str">
        <f t="shared" si="59"/>
        <v/>
      </c>
      <c r="CD48" s="44" t="str">
        <f t="shared" si="60"/>
        <v/>
      </c>
      <c r="CE48" s="44" t="str">
        <f t="shared" si="61"/>
        <v/>
      </c>
      <c r="CF48" s="44" t="str">
        <f t="shared" si="83"/>
        <v/>
      </c>
      <c r="CG48" s="44" t="str">
        <f t="shared" si="84"/>
        <v/>
      </c>
      <c r="CH48" s="44" t="str">
        <f t="shared" si="85"/>
        <v/>
      </c>
      <c r="CI48" s="44" t="str">
        <f t="shared" si="86"/>
        <v/>
      </c>
      <c r="CJ48" s="44" t="str">
        <f t="shared" si="87"/>
        <v/>
      </c>
      <c r="CK48" s="44" t="str">
        <f t="shared" si="88"/>
        <v/>
      </c>
      <c r="CL48" s="44" t="str">
        <f t="shared" si="89"/>
        <v/>
      </c>
      <c r="CM48" s="44" t="str">
        <f t="shared" si="90"/>
        <v/>
      </c>
      <c r="CN48" s="44" t="str">
        <f t="shared" si="91"/>
        <v/>
      </c>
      <c r="CO48" s="44" t="str">
        <f t="shared" si="92"/>
        <v/>
      </c>
      <c r="CP48" s="44" t="str">
        <f t="shared" si="93"/>
        <v/>
      </c>
      <c r="CQ48" s="44" t="str">
        <f t="shared" si="94"/>
        <v/>
      </c>
      <c r="CR48" s="44" t="str">
        <f t="shared" si="95"/>
        <v/>
      </c>
      <c r="CS48" s="44" t="str">
        <f t="shared" si="96"/>
        <v/>
      </c>
      <c r="CT48" s="44" t="str">
        <f t="shared" si="97"/>
        <v/>
      </c>
      <c r="CU48" s="44" t="str">
        <f t="shared" si="98"/>
        <v/>
      </c>
      <c r="CV48" s="44" t="str">
        <f t="shared" si="99"/>
        <v/>
      </c>
      <c r="CW48" s="44" t="str">
        <f t="shared" si="100"/>
        <v/>
      </c>
      <c r="CX48" s="44" t="str">
        <f t="shared" si="101"/>
        <v/>
      </c>
      <c r="CY48" s="44" t="str">
        <f t="shared" si="102"/>
        <v/>
      </c>
      <c r="CZ48" s="44" t="str">
        <f t="shared" si="103"/>
        <v/>
      </c>
      <c r="DA48" s="45">
        <f t="shared" si="104"/>
        <v>0</v>
      </c>
      <c r="DB48" s="45">
        <f t="shared" si="105"/>
        <v>0</v>
      </c>
      <c r="DC48" s="45">
        <f t="shared" si="106"/>
        <v>0</v>
      </c>
      <c r="DD48" s="45">
        <f t="shared" si="107"/>
        <v>0</v>
      </c>
      <c r="DE48" s="45">
        <f t="shared" si="108"/>
        <v>0</v>
      </c>
      <c r="DF48" s="45">
        <f t="shared" si="62"/>
        <v>0</v>
      </c>
      <c r="DG48" s="45">
        <f t="shared" si="63"/>
        <v>0</v>
      </c>
      <c r="DH48" s="45">
        <f t="shared" si="64"/>
        <v>0</v>
      </c>
      <c r="DI48" s="45">
        <f t="shared" si="65"/>
        <v>0</v>
      </c>
      <c r="DJ48" s="45">
        <f t="shared" si="66"/>
        <v>0</v>
      </c>
      <c r="DK48" s="45">
        <f t="shared" si="67"/>
        <v>0</v>
      </c>
      <c r="DL48" s="45">
        <f t="shared" si="68"/>
        <v>0</v>
      </c>
      <c r="DM48" s="45">
        <f t="shared" si="69"/>
        <v>0</v>
      </c>
      <c r="DN48" s="45">
        <f t="shared" si="70"/>
        <v>0</v>
      </c>
      <c r="DO48" s="45">
        <f t="shared" si="71"/>
        <v>0</v>
      </c>
      <c r="DP48" s="45">
        <f t="shared" si="72"/>
        <v>0</v>
      </c>
      <c r="DQ48" s="45">
        <f t="shared" si="73"/>
        <v>0</v>
      </c>
      <c r="DR48" s="45">
        <f t="shared" si="74"/>
        <v>0</v>
      </c>
      <c r="DS48" s="45">
        <f t="shared" si="75"/>
        <v>0</v>
      </c>
      <c r="DT48" s="45">
        <f t="shared" si="76"/>
        <v>0</v>
      </c>
      <c r="DU48" s="45">
        <f t="shared" si="77"/>
        <v>0</v>
      </c>
      <c r="DV48" s="45">
        <f t="shared" si="78"/>
        <v>0</v>
      </c>
      <c r="DW48" s="45">
        <f t="shared" si="79"/>
        <v>0</v>
      </c>
      <c r="DX48" s="45">
        <f t="shared" si="80"/>
        <v>0</v>
      </c>
      <c r="DY48" s="45">
        <f t="shared" si="81"/>
        <v>0</v>
      </c>
      <c r="DZ48" s="45">
        <f t="shared" si="82"/>
        <v>0</v>
      </c>
    </row>
    <row r="49" spans="1:130" x14ac:dyDescent="0.25">
      <c r="A49" s="66" t="s">
        <v>52</v>
      </c>
      <c r="B49" s="47">
        <f t="shared" ref="B49:C51" si="109">+D49+F49+H49+J49+L49+N49+P49+R49+T49+V49+X49+Z49+AB49+AD49+AF49+AH49+AJ49+AL49+AN49+AP49</f>
        <v>0</v>
      </c>
      <c r="C49" s="48">
        <f t="shared" si="109"/>
        <v>0</v>
      </c>
      <c r="D49" s="37"/>
      <c r="E49" s="38"/>
      <c r="F49" s="39"/>
      <c r="G49" s="38"/>
      <c r="H49" s="39"/>
      <c r="I49" s="42"/>
      <c r="J49" s="37"/>
      <c r="K49" s="37"/>
      <c r="L49" s="39"/>
      <c r="M49" s="42"/>
      <c r="N49" s="37"/>
      <c r="O49" s="38"/>
      <c r="P49" s="39"/>
      <c r="Q49" s="38"/>
      <c r="R49" s="39"/>
      <c r="S49" s="38"/>
      <c r="T49" s="39"/>
      <c r="U49" s="38"/>
      <c r="V49" s="39"/>
      <c r="W49" s="38"/>
      <c r="X49" s="39"/>
      <c r="Y49" s="38"/>
      <c r="Z49" s="39"/>
      <c r="AA49" s="38"/>
      <c r="AB49" s="39"/>
      <c r="AC49" s="38"/>
      <c r="AD49" s="39"/>
      <c r="AE49" s="38"/>
      <c r="AF49" s="39"/>
      <c r="AG49" s="38"/>
      <c r="AH49" s="39"/>
      <c r="AI49" s="38"/>
      <c r="AJ49" s="39"/>
      <c r="AK49" s="38"/>
      <c r="AL49" s="39"/>
      <c r="AM49" s="38"/>
      <c r="AN49" s="39"/>
      <c r="AO49" s="38"/>
      <c r="AP49" s="39"/>
      <c r="AQ49" s="40"/>
      <c r="AR49" s="37"/>
      <c r="AS49" s="40"/>
      <c r="AT49" s="37"/>
      <c r="AU49" s="38"/>
      <c r="AV49" s="39"/>
      <c r="AW49" s="42"/>
      <c r="AX49" s="43" t="str">
        <f t="shared" si="56"/>
        <v/>
      </c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10"/>
      <c r="BJ49" s="10"/>
      <c r="BK49" s="10"/>
      <c r="BL49" s="10"/>
      <c r="BU49" s="11"/>
      <c r="BV49" s="11"/>
      <c r="BW49" s="11"/>
      <c r="CA49" s="44" t="str">
        <f t="shared" si="57"/>
        <v/>
      </c>
      <c r="CB49" s="44" t="str">
        <f t="shared" si="58"/>
        <v/>
      </c>
      <c r="CC49" s="44" t="str">
        <f t="shared" si="59"/>
        <v/>
      </c>
      <c r="CD49" s="44" t="str">
        <f t="shared" si="60"/>
        <v/>
      </c>
      <c r="CE49" s="44" t="str">
        <f t="shared" si="61"/>
        <v/>
      </c>
      <c r="CF49" s="44" t="str">
        <f t="shared" si="83"/>
        <v/>
      </c>
      <c r="CG49" s="44" t="str">
        <f t="shared" si="84"/>
        <v/>
      </c>
      <c r="CH49" s="44" t="str">
        <f t="shared" si="85"/>
        <v/>
      </c>
      <c r="CI49" s="44" t="str">
        <f t="shared" si="86"/>
        <v/>
      </c>
      <c r="CJ49" s="44" t="str">
        <f t="shared" si="87"/>
        <v/>
      </c>
      <c r="CK49" s="44" t="str">
        <f t="shared" si="88"/>
        <v/>
      </c>
      <c r="CL49" s="44" t="str">
        <f t="shared" si="89"/>
        <v/>
      </c>
      <c r="CM49" s="44" t="str">
        <f t="shared" si="90"/>
        <v/>
      </c>
      <c r="CN49" s="44" t="str">
        <f t="shared" si="91"/>
        <v/>
      </c>
      <c r="CO49" s="44" t="str">
        <f t="shared" si="92"/>
        <v/>
      </c>
      <c r="CP49" s="44" t="str">
        <f t="shared" si="93"/>
        <v/>
      </c>
      <c r="CQ49" s="44" t="str">
        <f t="shared" si="94"/>
        <v/>
      </c>
      <c r="CR49" s="44" t="str">
        <f t="shared" si="95"/>
        <v/>
      </c>
      <c r="CS49" s="44" t="str">
        <f t="shared" si="96"/>
        <v/>
      </c>
      <c r="CT49" s="44" t="str">
        <f t="shared" si="97"/>
        <v/>
      </c>
      <c r="CU49" s="44" t="str">
        <f t="shared" si="98"/>
        <v/>
      </c>
      <c r="CV49" s="44" t="str">
        <f t="shared" si="99"/>
        <v/>
      </c>
      <c r="CW49" s="44" t="str">
        <f t="shared" si="100"/>
        <v/>
      </c>
      <c r="CX49" s="44" t="str">
        <f t="shared" si="101"/>
        <v/>
      </c>
      <c r="CY49" s="44" t="str">
        <f t="shared" si="102"/>
        <v/>
      </c>
      <c r="CZ49" s="44" t="str">
        <f t="shared" si="103"/>
        <v/>
      </c>
      <c r="DA49" s="45">
        <f t="shared" si="104"/>
        <v>0</v>
      </c>
      <c r="DB49" s="45">
        <f t="shared" si="105"/>
        <v>0</v>
      </c>
      <c r="DC49" s="45">
        <f t="shared" si="106"/>
        <v>0</v>
      </c>
      <c r="DD49" s="45">
        <f t="shared" si="107"/>
        <v>0</v>
      </c>
      <c r="DE49" s="45">
        <f t="shared" si="108"/>
        <v>0</v>
      </c>
      <c r="DF49" s="45">
        <f t="shared" si="62"/>
        <v>0</v>
      </c>
      <c r="DG49" s="45">
        <f t="shared" si="63"/>
        <v>0</v>
      </c>
      <c r="DH49" s="45">
        <f t="shared" si="64"/>
        <v>0</v>
      </c>
      <c r="DI49" s="45">
        <f t="shared" si="65"/>
        <v>0</v>
      </c>
      <c r="DJ49" s="45">
        <f t="shared" si="66"/>
        <v>0</v>
      </c>
      <c r="DK49" s="45">
        <f t="shared" si="67"/>
        <v>0</v>
      </c>
      <c r="DL49" s="45">
        <f t="shared" si="68"/>
        <v>0</v>
      </c>
      <c r="DM49" s="45">
        <f t="shared" si="69"/>
        <v>0</v>
      </c>
      <c r="DN49" s="45">
        <f t="shared" si="70"/>
        <v>0</v>
      </c>
      <c r="DO49" s="45">
        <f t="shared" si="71"/>
        <v>0</v>
      </c>
      <c r="DP49" s="45">
        <f t="shared" si="72"/>
        <v>0</v>
      </c>
      <c r="DQ49" s="45">
        <f t="shared" si="73"/>
        <v>0</v>
      </c>
      <c r="DR49" s="45">
        <f t="shared" si="74"/>
        <v>0</v>
      </c>
      <c r="DS49" s="45">
        <f t="shared" si="75"/>
        <v>0</v>
      </c>
      <c r="DT49" s="45">
        <f t="shared" si="76"/>
        <v>0</v>
      </c>
      <c r="DU49" s="45">
        <f t="shared" si="77"/>
        <v>0</v>
      </c>
      <c r="DV49" s="45">
        <f t="shared" si="78"/>
        <v>0</v>
      </c>
      <c r="DW49" s="45">
        <f t="shared" si="79"/>
        <v>0</v>
      </c>
      <c r="DX49" s="45">
        <f t="shared" si="80"/>
        <v>0</v>
      </c>
      <c r="DY49" s="45">
        <f t="shared" si="81"/>
        <v>0</v>
      </c>
      <c r="DZ49" s="45">
        <f t="shared" si="82"/>
        <v>0</v>
      </c>
    </row>
    <row r="50" spans="1:130" x14ac:dyDescent="0.25">
      <c r="A50" s="66" t="s">
        <v>53</v>
      </c>
      <c r="B50" s="47">
        <f t="shared" si="109"/>
        <v>0</v>
      </c>
      <c r="C50" s="48">
        <f t="shared" si="109"/>
        <v>0</v>
      </c>
      <c r="D50" s="37"/>
      <c r="E50" s="38"/>
      <c r="F50" s="39"/>
      <c r="G50" s="38"/>
      <c r="H50" s="39"/>
      <c r="I50" s="42"/>
      <c r="J50" s="37"/>
      <c r="K50" s="37"/>
      <c r="L50" s="39"/>
      <c r="M50" s="42"/>
      <c r="N50" s="37"/>
      <c r="O50" s="38"/>
      <c r="P50" s="39"/>
      <c r="Q50" s="38"/>
      <c r="R50" s="39"/>
      <c r="S50" s="38"/>
      <c r="T50" s="39"/>
      <c r="U50" s="38"/>
      <c r="V50" s="39"/>
      <c r="W50" s="38"/>
      <c r="X50" s="39"/>
      <c r="Y50" s="38"/>
      <c r="Z50" s="39"/>
      <c r="AA50" s="38"/>
      <c r="AB50" s="39"/>
      <c r="AC50" s="38"/>
      <c r="AD50" s="39"/>
      <c r="AE50" s="38"/>
      <c r="AF50" s="39"/>
      <c r="AG50" s="38"/>
      <c r="AH50" s="39"/>
      <c r="AI50" s="38"/>
      <c r="AJ50" s="39"/>
      <c r="AK50" s="38"/>
      <c r="AL50" s="39"/>
      <c r="AM50" s="38"/>
      <c r="AN50" s="39"/>
      <c r="AO50" s="38"/>
      <c r="AP50" s="39"/>
      <c r="AQ50" s="40"/>
      <c r="AR50" s="37"/>
      <c r="AS50" s="40"/>
      <c r="AT50" s="37"/>
      <c r="AU50" s="38"/>
      <c r="AV50" s="39"/>
      <c r="AW50" s="42"/>
      <c r="AX50" s="43" t="str">
        <f t="shared" si="56"/>
        <v/>
      </c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10"/>
      <c r="BJ50" s="10"/>
      <c r="BK50" s="10"/>
      <c r="BL50" s="10"/>
      <c r="BU50" s="11"/>
      <c r="BV50" s="11"/>
      <c r="BW50" s="11"/>
      <c r="CA50" s="44" t="str">
        <f t="shared" si="57"/>
        <v/>
      </c>
      <c r="CB50" s="44" t="str">
        <f t="shared" si="58"/>
        <v/>
      </c>
      <c r="CC50" s="44" t="str">
        <f t="shared" si="59"/>
        <v/>
      </c>
      <c r="CD50" s="44" t="str">
        <f t="shared" si="60"/>
        <v/>
      </c>
      <c r="CE50" s="44" t="str">
        <f t="shared" si="61"/>
        <v/>
      </c>
      <c r="CF50" s="44" t="str">
        <f t="shared" si="83"/>
        <v/>
      </c>
      <c r="CG50" s="44" t="str">
        <f t="shared" si="84"/>
        <v/>
      </c>
      <c r="CH50" s="44" t="str">
        <f t="shared" si="85"/>
        <v/>
      </c>
      <c r="CI50" s="44" t="str">
        <f t="shared" si="86"/>
        <v/>
      </c>
      <c r="CJ50" s="44" t="str">
        <f t="shared" si="87"/>
        <v/>
      </c>
      <c r="CK50" s="44" t="str">
        <f t="shared" si="88"/>
        <v/>
      </c>
      <c r="CL50" s="44" t="str">
        <f t="shared" si="89"/>
        <v/>
      </c>
      <c r="CM50" s="44" t="str">
        <f t="shared" si="90"/>
        <v/>
      </c>
      <c r="CN50" s="44" t="str">
        <f t="shared" si="91"/>
        <v/>
      </c>
      <c r="CO50" s="44" t="str">
        <f t="shared" si="92"/>
        <v/>
      </c>
      <c r="CP50" s="44" t="str">
        <f t="shared" si="93"/>
        <v/>
      </c>
      <c r="CQ50" s="44" t="str">
        <f t="shared" si="94"/>
        <v/>
      </c>
      <c r="CR50" s="44" t="str">
        <f t="shared" si="95"/>
        <v/>
      </c>
      <c r="CS50" s="44" t="str">
        <f t="shared" si="96"/>
        <v/>
      </c>
      <c r="CT50" s="44" t="str">
        <f t="shared" si="97"/>
        <v/>
      </c>
      <c r="CU50" s="44" t="str">
        <f t="shared" si="98"/>
        <v/>
      </c>
      <c r="CV50" s="44" t="str">
        <f t="shared" si="99"/>
        <v/>
      </c>
      <c r="CW50" s="44" t="str">
        <f t="shared" si="100"/>
        <v/>
      </c>
      <c r="CX50" s="44" t="str">
        <f t="shared" si="101"/>
        <v/>
      </c>
      <c r="CY50" s="44" t="str">
        <f t="shared" si="102"/>
        <v/>
      </c>
      <c r="CZ50" s="44" t="str">
        <f t="shared" si="103"/>
        <v/>
      </c>
      <c r="DA50" s="45">
        <f t="shared" si="104"/>
        <v>0</v>
      </c>
      <c r="DB50" s="45">
        <f t="shared" si="105"/>
        <v>0</v>
      </c>
      <c r="DC50" s="45">
        <f t="shared" si="106"/>
        <v>0</v>
      </c>
      <c r="DD50" s="45">
        <f t="shared" si="107"/>
        <v>0</v>
      </c>
      <c r="DE50" s="45">
        <f t="shared" si="108"/>
        <v>0</v>
      </c>
      <c r="DF50" s="45">
        <f t="shared" si="62"/>
        <v>0</v>
      </c>
      <c r="DG50" s="45">
        <f t="shared" si="63"/>
        <v>0</v>
      </c>
      <c r="DH50" s="45">
        <f t="shared" si="64"/>
        <v>0</v>
      </c>
      <c r="DI50" s="45">
        <f t="shared" si="65"/>
        <v>0</v>
      </c>
      <c r="DJ50" s="45">
        <f t="shared" si="66"/>
        <v>0</v>
      </c>
      <c r="DK50" s="45">
        <f t="shared" si="67"/>
        <v>0</v>
      </c>
      <c r="DL50" s="45">
        <f t="shared" si="68"/>
        <v>0</v>
      </c>
      <c r="DM50" s="45">
        <f t="shared" si="69"/>
        <v>0</v>
      </c>
      <c r="DN50" s="45">
        <f t="shared" si="70"/>
        <v>0</v>
      </c>
      <c r="DO50" s="45">
        <f t="shared" si="71"/>
        <v>0</v>
      </c>
      <c r="DP50" s="45">
        <f t="shared" si="72"/>
        <v>0</v>
      </c>
      <c r="DQ50" s="45">
        <f t="shared" si="73"/>
        <v>0</v>
      </c>
      <c r="DR50" s="45">
        <f t="shared" si="74"/>
        <v>0</v>
      </c>
      <c r="DS50" s="45">
        <f t="shared" si="75"/>
        <v>0</v>
      </c>
      <c r="DT50" s="45">
        <f t="shared" si="76"/>
        <v>0</v>
      </c>
      <c r="DU50" s="45">
        <f t="shared" si="77"/>
        <v>0</v>
      </c>
      <c r="DV50" s="45">
        <f t="shared" si="78"/>
        <v>0</v>
      </c>
      <c r="DW50" s="45">
        <f t="shared" si="79"/>
        <v>0</v>
      </c>
      <c r="DX50" s="45">
        <f t="shared" si="80"/>
        <v>0</v>
      </c>
      <c r="DY50" s="45">
        <f t="shared" si="81"/>
        <v>0</v>
      </c>
      <c r="DZ50" s="45">
        <f t="shared" si="82"/>
        <v>0</v>
      </c>
    </row>
    <row r="51" spans="1:130" x14ac:dyDescent="0.25">
      <c r="A51" s="57" t="s">
        <v>54</v>
      </c>
      <c r="B51" s="435">
        <f t="shared" si="109"/>
        <v>0</v>
      </c>
      <c r="C51" s="57">
        <f t="shared" si="109"/>
        <v>0</v>
      </c>
      <c r="D51" s="58"/>
      <c r="E51" s="59"/>
      <c r="F51" s="60"/>
      <c r="G51" s="59"/>
      <c r="H51" s="60"/>
      <c r="I51" s="61"/>
      <c r="J51" s="58"/>
      <c r="K51" s="58"/>
      <c r="L51" s="60"/>
      <c r="M51" s="61"/>
      <c r="N51" s="58"/>
      <c r="O51" s="59"/>
      <c r="P51" s="60"/>
      <c r="Q51" s="59"/>
      <c r="R51" s="60"/>
      <c r="S51" s="59"/>
      <c r="T51" s="60"/>
      <c r="U51" s="59"/>
      <c r="V51" s="60"/>
      <c r="W51" s="59"/>
      <c r="X51" s="60"/>
      <c r="Y51" s="59"/>
      <c r="Z51" s="60"/>
      <c r="AA51" s="59"/>
      <c r="AB51" s="60"/>
      <c r="AC51" s="59"/>
      <c r="AD51" s="60"/>
      <c r="AE51" s="59"/>
      <c r="AF51" s="60"/>
      <c r="AG51" s="59"/>
      <c r="AH51" s="60"/>
      <c r="AI51" s="59"/>
      <c r="AJ51" s="60"/>
      <c r="AK51" s="59"/>
      <c r="AL51" s="60"/>
      <c r="AM51" s="59"/>
      <c r="AN51" s="60"/>
      <c r="AO51" s="59"/>
      <c r="AP51" s="60"/>
      <c r="AQ51" s="62"/>
      <c r="AR51" s="58"/>
      <c r="AS51" s="62"/>
      <c r="AT51" s="58"/>
      <c r="AU51" s="59"/>
      <c r="AV51" s="60"/>
      <c r="AW51" s="61"/>
      <c r="AX51" s="43" t="str">
        <f t="shared" si="56"/>
        <v/>
      </c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10"/>
      <c r="BJ51" s="10"/>
      <c r="BK51" s="10"/>
      <c r="BL51" s="10"/>
      <c r="BU51" s="11"/>
      <c r="BV51" s="11"/>
      <c r="BW51" s="11"/>
      <c r="CA51" s="44" t="str">
        <f t="shared" si="57"/>
        <v/>
      </c>
      <c r="CB51" s="44" t="str">
        <f t="shared" si="58"/>
        <v/>
      </c>
      <c r="CC51" s="44" t="str">
        <f t="shared" si="59"/>
        <v/>
      </c>
      <c r="CD51" s="44" t="str">
        <f t="shared" si="60"/>
        <v/>
      </c>
      <c r="CE51" s="44" t="str">
        <f t="shared" si="61"/>
        <v/>
      </c>
      <c r="CF51" s="44" t="str">
        <f t="shared" si="83"/>
        <v/>
      </c>
      <c r="CG51" s="44" t="str">
        <f t="shared" si="84"/>
        <v/>
      </c>
      <c r="CH51" s="44" t="str">
        <f t="shared" si="85"/>
        <v/>
      </c>
      <c r="CI51" s="44" t="str">
        <f t="shared" si="86"/>
        <v/>
      </c>
      <c r="CJ51" s="44" t="str">
        <f t="shared" si="87"/>
        <v/>
      </c>
      <c r="CK51" s="44" t="str">
        <f t="shared" si="88"/>
        <v/>
      </c>
      <c r="CL51" s="44" t="str">
        <f t="shared" si="89"/>
        <v/>
      </c>
      <c r="CM51" s="44" t="str">
        <f t="shared" si="90"/>
        <v/>
      </c>
      <c r="CN51" s="44" t="str">
        <f t="shared" si="91"/>
        <v/>
      </c>
      <c r="CO51" s="44" t="str">
        <f t="shared" si="92"/>
        <v/>
      </c>
      <c r="CP51" s="44" t="str">
        <f t="shared" si="93"/>
        <v/>
      </c>
      <c r="CQ51" s="44" t="str">
        <f t="shared" si="94"/>
        <v/>
      </c>
      <c r="CR51" s="44" t="str">
        <f t="shared" si="95"/>
        <v/>
      </c>
      <c r="CS51" s="44" t="str">
        <f t="shared" si="96"/>
        <v/>
      </c>
      <c r="CT51" s="44" t="str">
        <f t="shared" si="97"/>
        <v/>
      </c>
      <c r="CU51" s="44" t="str">
        <f t="shared" si="98"/>
        <v/>
      </c>
      <c r="CV51" s="44" t="str">
        <f t="shared" si="99"/>
        <v/>
      </c>
      <c r="CW51" s="44" t="str">
        <f t="shared" si="100"/>
        <v/>
      </c>
      <c r="CX51" s="44" t="str">
        <f t="shared" si="101"/>
        <v/>
      </c>
      <c r="CY51" s="44" t="str">
        <f t="shared" si="102"/>
        <v/>
      </c>
      <c r="CZ51" s="44" t="str">
        <f t="shared" si="103"/>
        <v/>
      </c>
      <c r="DA51" s="45">
        <f t="shared" si="104"/>
        <v>0</v>
      </c>
      <c r="DB51" s="45">
        <f t="shared" si="105"/>
        <v>0</v>
      </c>
      <c r="DC51" s="45">
        <f t="shared" si="106"/>
        <v>0</v>
      </c>
      <c r="DD51" s="45">
        <f t="shared" si="107"/>
        <v>0</v>
      </c>
      <c r="DE51" s="45">
        <f t="shared" si="108"/>
        <v>0</v>
      </c>
      <c r="DF51" s="45">
        <f t="shared" si="62"/>
        <v>0</v>
      </c>
      <c r="DG51" s="45">
        <f t="shared" si="63"/>
        <v>0</v>
      </c>
      <c r="DH51" s="45">
        <f t="shared" si="64"/>
        <v>0</v>
      </c>
      <c r="DI51" s="45">
        <f t="shared" si="65"/>
        <v>0</v>
      </c>
      <c r="DJ51" s="45">
        <f t="shared" si="66"/>
        <v>0</v>
      </c>
      <c r="DK51" s="45">
        <f t="shared" si="67"/>
        <v>0</v>
      </c>
      <c r="DL51" s="45">
        <f t="shared" si="68"/>
        <v>0</v>
      </c>
      <c r="DM51" s="45">
        <f t="shared" si="69"/>
        <v>0</v>
      </c>
      <c r="DN51" s="45">
        <f t="shared" si="70"/>
        <v>0</v>
      </c>
      <c r="DO51" s="45">
        <f t="shared" si="71"/>
        <v>0</v>
      </c>
      <c r="DP51" s="45">
        <f t="shared" si="72"/>
        <v>0</v>
      </c>
      <c r="DQ51" s="45">
        <f t="shared" si="73"/>
        <v>0</v>
      </c>
      <c r="DR51" s="45">
        <f t="shared" si="74"/>
        <v>0</v>
      </c>
      <c r="DS51" s="45">
        <f t="shared" si="75"/>
        <v>0</v>
      </c>
      <c r="DT51" s="45">
        <f t="shared" si="76"/>
        <v>0</v>
      </c>
      <c r="DU51" s="45">
        <f t="shared" si="77"/>
        <v>0</v>
      </c>
      <c r="DV51" s="45">
        <f t="shared" si="78"/>
        <v>0</v>
      </c>
      <c r="DW51" s="45">
        <f t="shared" si="79"/>
        <v>0</v>
      </c>
      <c r="DX51" s="45">
        <f t="shared" si="80"/>
        <v>0</v>
      </c>
      <c r="DY51" s="45">
        <f t="shared" si="81"/>
        <v>0</v>
      </c>
      <c r="DZ51" s="45">
        <f t="shared" si="82"/>
        <v>0</v>
      </c>
    </row>
    <row r="52" spans="1:130" x14ac:dyDescent="0.25">
      <c r="A52" s="15" t="s">
        <v>56</v>
      </c>
      <c r="B52" s="15"/>
      <c r="C52" s="15"/>
      <c r="D52" s="16"/>
      <c r="E52" s="16"/>
      <c r="F52" s="16"/>
      <c r="G52" s="16"/>
      <c r="I52" s="16"/>
      <c r="J52" s="17"/>
      <c r="K52" s="17"/>
      <c r="L52" s="17"/>
      <c r="M52" s="17"/>
      <c r="N52" s="17"/>
      <c r="O52" s="17"/>
      <c r="P52" s="17"/>
      <c r="Q52" s="8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T52" s="14"/>
      <c r="BU52" s="14"/>
      <c r="BV52" s="11"/>
      <c r="BW52" s="11"/>
    </row>
    <row r="53" spans="1:130" ht="15" customHeight="1" x14ac:dyDescent="0.25">
      <c r="A53" s="475" t="s">
        <v>4</v>
      </c>
      <c r="B53" s="478" t="s">
        <v>5</v>
      </c>
      <c r="C53" s="479"/>
      <c r="D53" s="482" t="s">
        <v>6</v>
      </c>
      <c r="E53" s="483"/>
      <c r="F53" s="483"/>
      <c r="G53" s="483"/>
      <c r="H53" s="483"/>
      <c r="I53" s="483"/>
      <c r="J53" s="483"/>
      <c r="K53" s="483"/>
      <c r="L53" s="483"/>
      <c r="M53" s="483"/>
      <c r="N53" s="483"/>
      <c r="O53" s="483"/>
      <c r="P53" s="483"/>
      <c r="Q53" s="483"/>
      <c r="R53" s="483"/>
      <c r="S53" s="483"/>
      <c r="T53" s="483"/>
      <c r="U53" s="483"/>
      <c r="V53" s="483"/>
      <c r="W53" s="483"/>
      <c r="X53" s="483"/>
      <c r="Y53" s="483"/>
      <c r="Z53" s="483"/>
      <c r="AA53" s="483"/>
      <c r="AB53" s="483"/>
      <c r="AC53" s="483"/>
      <c r="AD53" s="483"/>
      <c r="AE53" s="483"/>
      <c r="AF53" s="483"/>
      <c r="AG53" s="483"/>
      <c r="AH53" s="483"/>
      <c r="AI53" s="483"/>
      <c r="AJ53" s="483"/>
      <c r="AK53" s="483"/>
      <c r="AL53" s="483"/>
      <c r="AM53" s="483"/>
      <c r="AN53" s="483"/>
      <c r="AO53" s="483"/>
      <c r="AP53" s="483"/>
      <c r="AQ53" s="484"/>
      <c r="AR53" s="485" t="s">
        <v>7</v>
      </c>
      <c r="AS53" s="486"/>
      <c r="AT53" s="487" t="s">
        <v>8</v>
      </c>
      <c r="AU53" s="488"/>
      <c r="AV53" s="493" t="s">
        <v>9</v>
      </c>
      <c r="AW53" s="496" t="s">
        <v>10</v>
      </c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U53" s="10"/>
      <c r="BV53" s="11"/>
      <c r="BW53" s="11"/>
    </row>
    <row r="54" spans="1:130" ht="15" customHeight="1" x14ac:dyDescent="0.25">
      <c r="A54" s="476"/>
      <c r="B54" s="480"/>
      <c r="C54" s="481"/>
      <c r="D54" s="491" t="s">
        <v>11</v>
      </c>
      <c r="E54" s="485"/>
      <c r="F54" s="491" t="s">
        <v>12</v>
      </c>
      <c r="G54" s="485"/>
      <c r="H54" s="491" t="s">
        <v>13</v>
      </c>
      <c r="I54" s="492"/>
      <c r="J54" s="485" t="s">
        <v>14</v>
      </c>
      <c r="K54" s="485"/>
      <c r="L54" s="491" t="s">
        <v>15</v>
      </c>
      <c r="M54" s="485"/>
      <c r="N54" s="491" t="s">
        <v>16</v>
      </c>
      <c r="O54" s="485"/>
      <c r="P54" s="491" t="s">
        <v>17</v>
      </c>
      <c r="Q54" s="485"/>
      <c r="R54" s="491" t="s">
        <v>18</v>
      </c>
      <c r="S54" s="485"/>
      <c r="T54" s="491" t="s">
        <v>19</v>
      </c>
      <c r="U54" s="492"/>
      <c r="V54" s="491" t="s">
        <v>20</v>
      </c>
      <c r="W54" s="492"/>
      <c r="X54" s="491" t="s">
        <v>21</v>
      </c>
      <c r="Y54" s="492"/>
      <c r="Z54" s="491" t="s">
        <v>22</v>
      </c>
      <c r="AA54" s="492"/>
      <c r="AB54" s="491" t="s">
        <v>23</v>
      </c>
      <c r="AC54" s="492"/>
      <c r="AD54" s="491" t="s">
        <v>24</v>
      </c>
      <c r="AE54" s="492"/>
      <c r="AF54" s="491" t="s">
        <v>25</v>
      </c>
      <c r="AG54" s="492"/>
      <c r="AH54" s="491" t="s">
        <v>26</v>
      </c>
      <c r="AI54" s="492"/>
      <c r="AJ54" s="491" t="s">
        <v>27</v>
      </c>
      <c r="AK54" s="492"/>
      <c r="AL54" s="491" t="s">
        <v>28</v>
      </c>
      <c r="AM54" s="492"/>
      <c r="AN54" s="491" t="s">
        <v>29</v>
      </c>
      <c r="AO54" s="492"/>
      <c r="AP54" s="491" t="s">
        <v>30</v>
      </c>
      <c r="AQ54" s="486"/>
      <c r="AR54" s="499" t="s">
        <v>31</v>
      </c>
      <c r="AS54" s="501" t="s">
        <v>32</v>
      </c>
      <c r="AT54" s="489"/>
      <c r="AU54" s="490"/>
      <c r="AV54" s="494"/>
      <c r="AW54" s="497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U54" s="10"/>
    </row>
    <row r="55" spans="1:130" x14ac:dyDescent="0.25">
      <c r="A55" s="477"/>
      <c r="B55" s="24" t="s">
        <v>33</v>
      </c>
      <c r="C55" s="64" t="s">
        <v>34</v>
      </c>
      <c r="D55" s="18" t="s">
        <v>33</v>
      </c>
      <c r="E55" s="25" t="s">
        <v>34</v>
      </c>
      <c r="F55" s="18" t="s">
        <v>33</v>
      </c>
      <c r="G55" s="25" t="s">
        <v>34</v>
      </c>
      <c r="H55" s="18" t="s">
        <v>33</v>
      </c>
      <c r="I55" s="64" t="s">
        <v>34</v>
      </c>
      <c r="J55" s="24" t="s">
        <v>33</v>
      </c>
      <c r="K55" s="25" t="s">
        <v>34</v>
      </c>
      <c r="L55" s="18" t="s">
        <v>33</v>
      </c>
      <c r="M55" s="25" t="s">
        <v>34</v>
      </c>
      <c r="N55" s="18" t="s">
        <v>33</v>
      </c>
      <c r="O55" s="25" t="s">
        <v>34</v>
      </c>
      <c r="P55" s="18" t="s">
        <v>33</v>
      </c>
      <c r="Q55" s="25" t="s">
        <v>34</v>
      </c>
      <c r="R55" s="18" t="s">
        <v>33</v>
      </c>
      <c r="S55" s="25" t="s">
        <v>34</v>
      </c>
      <c r="T55" s="18" t="s">
        <v>33</v>
      </c>
      <c r="U55" s="25" t="s">
        <v>34</v>
      </c>
      <c r="V55" s="18" t="s">
        <v>33</v>
      </c>
      <c r="W55" s="25" t="s">
        <v>34</v>
      </c>
      <c r="X55" s="18" t="s">
        <v>33</v>
      </c>
      <c r="Y55" s="25" t="s">
        <v>34</v>
      </c>
      <c r="Z55" s="18" t="s">
        <v>33</v>
      </c>
      <c r="AA55" s="25" t="s">
        <v>34</v>
      </c>
      <c r="AB55" s="18" t="s">
        <v>33</v>
      </c>
      <c r="AC55" s="25" t="s">
        <v>34</v>
      </c>
      <c r="AD55" s="18" t="s">
        <v>33</v>
      </c>
      <c r="AE55" s="25" t="s">
        <v>34</v>
      </c>
      <c r="AF55" s="18" t="s">
        <v>33</v>
      </c>
      <c r="AG55" s="25" t="s">
        <v>34</v>
      </c>
      <c r="AH55" s="18" t="s">
        <v>33</v>
      </c>
      <c r="AI55" s="25" t="s">
        <v>34</v>
      </c>
      <c r="AJ55" s="18" t="s">
        <v>33</v>
      </c>
      <c r="AK55" s="25" t="s">
        <v>34</v>
      </c>
      <c r="AL55" s="18" t="s">
        <v>33</v>
      </c>
      <c r="AM55" s="25" t="s">
        <v>34</v>
      </c>
      <c r="AN55" s="18" t="s">
        <v>33</v>
      </c>
      <c r="AO55" s="25" t="s">
        <v>34</v>
      </c>
      <c r="AP55" s="18" t="s">
        <v>33</v>
      </c>
      <c r="AQ55" s="26" t="s">
        <v>34</v>
      </c>
      <c r="AR55" s="500"/>
      <c r="AS55" s="502"/>
      <c r="AT55" s="430" t="s">
        <v>35</v>
      </c>
      <c r="AU55" s="423" t="s">
        <v>36</v>
      </c>
      <c r="AV55" s="495"/>
      <c r="AW55" s="498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U55" s="10"/>
    </row>
    <row r="56" spans="1:130" x14ac:dyDescent="0.25">
      <c r="A56" s="65" t="s">
        <v>37</v>
      </c>
      <c r="B56" s="31">
        <f t="shared" ref="B56:C63" si="110">+N56+P56+R56+T56+V56+X56+Z56+AB56+AD56+AF56+AH56+AJ56+AL56+AN56+AP56</f>
        <v>1</v>
      </c>
      <c r="C56" s="32">
        <f t="shared" si="110"/>
        <v>0</v>
      </c>
      <c r="D56" s="33"/>
      <c r="E56" s="34"/>
      <c r="F56" s="35"/>
      <c r="G56" s="34"/>
      <c r="H56" s="35"/>
      <c r="I56" s="34"/>
      <c r="J56" s="35"/>
      <c r="K56" s="34"/>
      <c r="L56" s="35"/>
      <c r="M56" s="36"/>
      <c r="N56" s="37">
        <v>0</v>
      </c>
      <c r="O56" s="38">
        <v>0</v>
      </c>
      <c r="P56" s="39">
        <v>0</v>
      </c>
      <c r="Q56" s="38">
        <v>0</v>
      </c>
      <c r="R56" s="39">
        <v>0</v>
      </c>
      <c r="S56" s="38">
        <v>0</v>
      </c>
      <c r="T56" s="39">
        <v>0</v>
      </c>
      <c r="U56" s="38">
        <v>0</v>
      </c>
      <c r="V56" s="39">
        <v>0</v>
      </c>
      <c r="W56" s="38">
        <v>0</v>
      </c>
      <c r="X56" s="39">
        <v>1</v>
      </c>
      <c r="Y56" s="38">
        <v>0</v>
      </c>
      <c r="Z56" s="39">
        <v>0</v>
      </c>
      <c r="AA56" s="38">
        <v>0</v>
      </c>
      <c r="AB56" s="39">
        <v>0</v>
      </c>
      <c r="AC56" s="38">
        <v>0</v>
      </c>
      <c r="AD56" s="39">
        <v>0</v>
      </c>
      <c r="AE56" s="38">
        <v>0</v>
      </c>
      <c r="AF56" s="39">
        <v>0</v>
      </c>
      <c r="AG56" s="38">
        <v>0</v>
      </c>
      <c r="AH56" s="39">
        <v>0</v>
      </c>
      <c r="AI56" s="38">
        <v>0</v>
      </c>
      <c r="AJ56" s="39">
        <v>0</v>
      </c>
      <c r="AK56" s="38">
        <v>0</v>
      </c>
      <c r="AL56" s="39">
        <v>0</v>
      </c>
      <c r="AM56" s="38">
        <v>0</v>
      </c>
      <c r="AN56" s="39">
        <v>0</v>
      </c>
      <c r="AO56" s="38">
        <v>0</v>
      </c>
      <c r="AP56" s="39">
        <v>0</v>
      </c>
      <c r="AQ56" s="40">
        <v>0</v>
      </c>
      <c r="AR56" s="41"/>
      <c r="AS56" s="40">
        <v>1</v>
      </c>
      <c r="AT56" s="37">
        <v>0</v>
      </c>
      <c r="AU56" s="38">
        <v>0</v>
      </c>
      <c r="AV56" s="39">
        <v>0</v>
      </c>
      <c r="AW56" s="42">
        <v>0</v>
      </c>
      <c r="AX56" s="43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10"/>
      <c r="BJ56" s="10"/>
      <c r="BK56" s="10"/>
      <c r="BL56" s="10"/>
      <c r="BU56" s="10"/>
      <c r="BW56" s="11"/>
      <c r="CA56" s="44" t="str">
        <f t="shared" ref="CA56:CA73" si="112">IF(B56&lt;C56,"* El total de Reactivos NO DEBE ser superior al total de Procesados. ","")</f>
        <v/>
      </c>
      <c r="CB56" s="44" t="str">
        <f t="shared" ref="CB56:CB73" si="113">IF(B56&lt;&gt;(AR56+ AS56),"* La suma de las columnas Sexo DEBE SER IGUAL a los Procesados. ","")</f>
        <v/>
      </c>
      <c r="CC56" s="44" t="str">
        <f t="shared" ref="CC56:CC73" si="114">IF(B56&lt;(AT56+ AU56),"* La suma de las columna Trans NO DEBE ser superior al total de Procesados. ","")</f>
        <v/>
      </c>
      <c r="CD56" s="44" t="str">
        <f t="shared" ref="CD56:CD73" si="115">IF(B56&lt;AV56,"* La columna Pueblos Originarios NO DEBE ser superior al total de Procesados. ","")</f>
        <v/>
      </c>
      <c r="CE56" s="44" t="str">
        <f t="shared" ref="CE56:CE73" si="116">IF(B56&lt;AW56,"* La columna Migrantes NO DEBE ser superior al total de Procesados. ","")</f>
        <v/>
      </c>
      <c r="CF56" s="44" t="str">
        <f>IF(D56&lt;E56,CONCATENATE("* El total de procesados debe ser mayor o igual al total de Reactivos en el grupo de edad ",$D$54),"")</f>
        <v/>
      </c>
      <c r="CG56" s="44" t="str">
        <f>IF(F56&lt;G56,CONCATENATE("* El total de procesados debe ser mayor o igual al total de Reactivos en el grupo de edad ",$F$54),"")</f>
        <v/>
      </c>
      <c r="CH56" s="44" t="str">
        <f>IF(H56&lt;I56,CONCATENATE("* El total de procesados debe ser mayor o igual al total de Reactivos en el grupo de edad ",$H$54),"")</f>
        <v/>
      </c>
      <c r="CI56" s="44" t="str">
        <f>IF(J56&lt;K56,CONCATENATE("* El total de procesados debe ser mayor o igual al total de Reactivos en el grupo de edad ",$J$54),"")</f>
        <v/>
      </c>
      <c r="CJ56" s="44" t="str">
        <f>IF(L56&lt;M56,CONCATENATE("* El total de procesados debe ser mayor o igual al total de Reactivos en el grupo de edad ",$L$54),"")</f>
        <v/>
      </c>
      <c r="CK56" s="44" t="str">
        <f>IF(N56&lt;O56,CONCATENATE("* El total de procesados debe ser mayor o igual al total de Reactivos en el grupo de edad ",$N$54),"")</f>
        <v/>
      </c>
      <c r="CL56" s="44" t="str">
        <f>IF(P56&lt;Q56,CONCATENATE("* El total de procesados debe ser mayor o igual al total de Reactivos en el grupo de edad ",$P$54),"")</f>
        <v/>
      </c>
      <c r="CM56" s="44" t="str">
        <f>IF(R56&lt;S56,CONCATENATE("* El total de procesados debe ser mayor o igual al total de Reactivos en el grupo de edad ",$R$54),"")</f>
        <v/>
      </c>
      <c r="CN56" s="44" t="str">
        <f>IF(T56&lt;U56,CONCATENATE("* El total de procesados debe ser mayor o igual al total de Reactivos en el grupo de edad ",$T$54),"")</f>
        <v/>
      </c>
      <c r="CO56" s="44" t="str">
        <f>IF(V56&lt;W56,CONCATENATE("* El total de procesados debe ser mayor o igual al total de Reactivos en el grupo de edad ",$V$54),"")</f>
        <v/>
      </c>
      <c r="CP56" s="44" t="str">
        <f>IF(X56&lt;Y56,CONCATENATE("* El total de procesados debe ser mayor o igual al total de Reactivos en el grupo de edad ",$X$54),"")</f>
        <v/>
      </c>
      <c r="CQ56" s="44" t="str">
        <f>IF(Z56&lt;AA56,CONCATENATE("* El total de procesados debe ser mayor o igual al total de Reactivos en el grupo de edad ",$Z$54),"")</f>
        <v/>
      </c>
      <c r="CR56" s="44" t="str">
        <f>IF(AB56&lt;AC56,CONCATENATE("* El total de procesados debe ser mayor o igual al total de Reactivos en el grupo de edad ",$AB$54),"")</f>
        <v/>
      </c>
      <c r="CS56" s="44" t="str">
        <f>IF(AD56&lt;AE56,CONCATENATE("* El total de procesados debe ser mayor o igual al total de Reactivos en el grupo de edad ",$AD$54),"")</f>
        <v/>
      </c>
      <c r="CT56" s="44" t="str">
        <f>IF(AF56&lt;AG56,CONCATENATE("* El total de procesados debe ser mayor o igual al total de Reactivos en el grupo de edad ",$AF$54),"")</f>
        <v/>
      </c>
      <c r="CU56" s="44" t="str">
        <f>IF(AH56&lt;AI56,CONCATENATE("* El total de procesados debe ser mayor o igual al total de Reactivos en el grupo de edad ",$AH$54),"")</f>
        <v/>
      </c>
      <c r="CV56" s="44" t="str">
        <f>IF(AJ56&lt;AK56,CONCATENATE("* El total de procesados debe ser mayor o igual al total de Reactivos en el grupo de edad ",$AJ$54),"")</f>
        <v/>
      </c>
      <c r="CW56" s="44" t="str">
        <f>IF(AL56&lt;AM56,CONCATENATE("* El total de procesados debe ser mayor o igual al total de Reactivos en el grupo de edad ",$AL$54),"")</f>
        <v/>
      </c>
      <c r="CX56" s="44" t="str">
        <f>IF(AN56&lt;AO56,CONCATENATE("* El total de procesados debe ser mayor o igual al total de Reactivos en el grupo de edad ",$AN$54),"")</f>
        <v/>
      </c>
      <c r="CY56" s="44" t="str">
        <f>IF(AP56&lt;AQ56,CONCATENATE("* El total de procesados debe ser mayor o igual al total de Reactivos en el grupo de edad ",$AP$54),"")</f>
        <v/>
      </c>
      <c r="CZ56" s="44" t="str">
        <f t="shared" ref="CZ56:CZ73" si="117">IF(AND(B56&lt;&gt;0,OR(AT56="",AU56="",AV56="",AW56="")),"* No olvide digitar la columna Trans y/o Pueblos Originarios y/o Migrantes (Digite Cero si no tiene). ","")</f>
        <v/>
      </c>
      <c r="DA56" s="45">
        <f t="shared" ref="DA56:DA73" si="118">IF(B56&lt;   C56,1,0)</f>
        <v>0</v>
      </c>
      <c r="DB56" s="45">
        <f t="shared" ref="DB56:DB73" si="119">IF(B56&lt;&gt; AR56+AS56,1,0)</f>
        <v>0</v>
      </c>
      <c r="DC56" s="45">
        <f t="shared" ref="DC56:DC73" si="120">IF(B56&lt;  AT56+AU56,1,0)</f>
        <v>0</v>
      </c>
      <c r="DD56" s="45">
        <f t="shared" ref="DD56:DD73" si="121">IF(B56&lt;  AV56,1,0)</f>
        <v>0</v>
      </c>
      <c r="DE56" s="45">
        <f t="shared" ref="DE56:DE73" si="122">IF(B56&lt;  AW56,1,0)</f>
        <v>0</v>
      </c>
      <c r="DF56" s="45">
        <f t="shared" ref="DF56:DF73" si="123">IF(D56&lt;E56,1,0)</f>
        <v>0</v>
      </c>
      <c r="DG56" s="45">
        <f t="shared" ref="DG56:DG73" si="124">IF(F56&lt;G56,1,0)</f>
        <v>0</v>
      </c>
      <c r="DH56" s="45">
        <f t="shared" ref="DH56:DH73" si="125">IF(H56&lt;I56,1,0)</f>
        <v>0</v>
      </c>
      <c r="DI56" s="45">
        <f t="shared" ref="DI56:DI73" si="126">IF(J56&lt;K56,1,0)</f>
        <v>0</v>
      </c>
      <c r="DJ56" s="45">
        <f t="shared" ref="DJ56:DJ73" si="127">IF(L56&lt;M56,1,0)</f>
        <v>0</v>
      </c>
      <c r="DK56" s="45">
        <f t="shared" ref="DK56:DK73" si="128">IF(N56&lt;O56,1,0)</f>
        <v>0</v>
      </c>
      <c r="DL56" s="45">
        <f t="shared" ref="DL56:DL73" si="129">IF(P56&lt;Q56,1,0)</f>
        <v>0</v>
      </c>
      <c r="DM56" s="45">
        <f t="shared" ref="DM56:DM73" si="130">IF(R56&lt;S56,1,0)</f>
        <v>0</v>
      </c>
      <c r="DN56" s="45">
        <f t="shared" ref="DN56:DN73" si="131">IF(T56&lt;U56,1,0)</f>
        <v>0</v>
      </c>
      <c r="DO56" s="45">
        <f t="shared" ref="DO56:DO73" si="132">IF(V56&lt;W56,1,0)</f>
        <v>0</v>
      </c>
      <c r="DP56" s="45">
        <f t="shared" ref="DP56:DP73" si="133">IF(X56&lt;Y56,1,0)</f>
        <v>0</v>
      </c>
      <c r="DQ56" s="45">
        <f t="shared" ref="DQ56:DQ73" si="134">IF(Z56&lt;AA56,1,0)</f>
        <v>0</v>
      </c>
      <c r="DR56" s="45">
        <f t="shared" ref="DR56:DR73" si="135">IF(AB56&lt;AC56,1,0)</f>
        <v>0</v>
      </c>
      <c r="DS56" s="45">
        <f t="shared" ref="DS56:DS73" si="136">IF(AD56&lt;AE56,1,0)</f>
        <v>0</v>
      </c>
      <c r="DT56" s="45">
        <f t="shared" ref="DT56:DT73" si="137">IF(AF56&lt;AG56,1,0)</f>
        <v>0</v>
      </c>
      <c r="DU56" s="45">
        <f t="shared" ref="DU56:DU73" si="138">IF(AH56&lt;AI56,1,0)</f>
        <v>0</v>
      </c>
      <c r="DV56" s="45">
        <f t="shared" ref="DV56:DV73" si="139">IF(AJ56&lt;AK56,1,0)</f>
        <v>0</v>
      </c>
      <c r="DW56" s="45">
        <f t="shared" ref="DW56:DW73" si="140">IF(AL56&lt;AM56,1,0)</f>
        <v>0</v>
      </c>
      <c r="DX56" s="45">
        <f t="shared" ref="DX56:DX73" si="141">IF(AN56&lt;AO56,1,0)</f>
        <v>0</v>
      </c>
      <c r="DY56" s="45">
        <f t="shared" ref="DY56:DY73" si="142">IF(AP56&lt;AQ56,1,0)</f>
        <v>0</v>
      </c>
      <c r="DZ56" s="45">
        <f t="shared" ref="DZ56:DZ73" si="143">IF(AND(B56&lt;&gt;0,OR(AT56="",AU56="",AV56="",AW56="")),1,0)</f>
        <v>0</v>
      </c>
    </row>
    <row r="57" spans="1:130" x14ac:dyDescent="0.25">
      <c r="A57" s="66" t="s">
        <v>38</v>
      </c>
      <c r="B57" s="47">
        <f t="shared" si="110"/>
        <v>5</v>
      </c>
      <c r="C57" s="48">
        <f t="shared" si="110"/>
        <v>0</v>
      </c>
      <c r="D57" s="33"/>
      <c r="E57" s="34"/>
      <c r="F57" s="35"/>
      <c r="G57" s="34"/>
      <c r="H57" s="35"/>
      <c r="I57" s="34"/>
      <c r="J57" s="35"/>
      <c r="K57" s="34"/>
      <c r="L57" s="35"/>
      <c r="M57" s="36"/>
      <c r="N57" s="37">
        <v>0</v>
      </c>
      <c r="O57" s="38">
        <v>0</v>
      </c>
      <c r="P57" s="39">
        <v>1</v>
      </c>
      <c r="Q57" s="38">
        <v>0</v>
      </c>
      <c r="R57" s="39">
        <v>0</v>
      </c>
      <c r="S57" s="38">
        <v>0</v>
      </c>
      <c r="T57" s="39">
        <v>1</v>
      </c>
      <c r="U57" s="38">
        <v>0</v>
      </c>
      <c r="V57" s="39">
        <v>0</v>
      </c>
      <c r="W57" s="38">
        <v>0</v>
      </c>
      <c r="X57" s="39">
        <v>3</v>
      </c>
      <c r="Y57" s="38">
        <v>0</v>
      </c>
      <c r="Z57" s="39">
        <v>0</v>
      </c>
      <c r="AA57" s="38">
        <v>0</v>
      </c>
      <c r="AB57" s="39">
        <v>0</v>
      </c>
      <c r="AC57" s="38">
        <v>0</v>
      </c>
      <c r="AD57" s="39">
        <v>0</v>
      </c>
      <c r="AE57" s="38">
        <v>0</v>
      </c>
      <c r="AF57" s="39">
        <v>0</v>
      </c>
      <c r="AG57" s="38">
        <v>0</v>
      </c>
      <c r="AH57" s="39">
        <v>0</v>
      </c>
      <c r="AI57" s="38">
        <v>0</v>
      </c>
      <c r="AJ57" s="39">
        <v>0</v>
      </c>
      <c r="AK57" s="38">
        <v>0</v>
      </c>
      <c r="AL57" s="39">
        <v>0</v>
      </c>
      <c r="AM57" s="38">
        <v>0</v>
      </c>
      <c r="AN57" s="39">
        <v>0</v>
      </c>
      <c r="AO57" s="38">
        <v>0</v>
      </c>
      <c r="AP57" s="39">
        <v>0</v>
      </c>
      <c r="AQ57" s="40">
        <v>0</v>
      </c>
      <c r="AR57" s="41"/>
      <c r="AS57" s="40">
        <v>5</v>
      </c>
      <c r="AT57" s="37">
        <v>0</v>
      </c>
      <c r="AU57" s="38">
        <v>0</v>
      </c>
      <c r="AV57" s="39">
        <v>0</v>
      </c>
      <c r="AW57" s="42">
        <v>1</v>
      </c>
      <c r="AX57" s="43" t="str">
        <f t="shared" si="111"/>
        <v/>
      </c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10"/>
      <c r="BJ57" s="10"/>
      <c r="BK57" s="10"/>
      <c r="BL57" s="10"/>
      <c r="BU57" s="10"/>
      <c r="BW57" s="11"/>
      <c r="CA57" s="44" t="str">
        <f t="shared" si="112"/>
        <v/>
      </c>
      <c r="CB57" s="44" t="str">
        <f t="shared" si="113"/>
        <v/>
      </c>
      <c r="CC57" s="44" t="str">
        <f t="shared" si="114"/>
        <v/>
      </c>
      <c r="CD57" s="44" t="str">
        <f t="shared" si="115"/>
        <v/>
      </c>
      <c r="CE57" s="44" t="str">
        <f t="shared" si="116"/>
        <v/>
      </c>
      <c r="CF57" s="44" t="str">
        <f t="shared" ref="CF57:CF73" si="144">IF(D57&lt;E57,CONCATENATE("* El total de procesados debe ser mayor o igual al total de Reactivos en el grupo de edad ",$D$54),"")</f>
        <v/>
      </c>
      <c r="CG57" s="44" t="str">
        <f t="shared" ref="CG57:CG73" si="145">IF(F57&lt;G57,CONCATENATE("* El total de procesados debe ser mayor o igual al total de Reactivos en el grupo de edad ",$F$54),"")</f>
        <v/>
      </c>
      <c r="CH57" s="44" t="str">
        <f t="shared" ref="CH57:CH73" si="146">IF(H57&lt;I57,CONCATENATE("* El total de procesados debe ser mayor o igual al total de Reactivos en el grupo de edad ",$H$54),"")</f>
        <v/>
      </c>
      <c r="CI57" s="44" t="str">
        <f t="shared" ref="CI57:CI73" si="147">IF(J57&lt;K57,CONCATENATE("* El total de procesados debe ser mayor o igual al total de Reactivos en el grupo de edad ",$J$54),"")</f>
        <v/>
      </c>
      <c r="CJ57" s="44" t="str">
        <f t="shared" ref="CJ57:CJ73" si="148">IF(L57&lt;M57,CONCATENATE("* El total de procesados debe ser mayor o igual al total de Reactivos en el grupo de edad ",$L$54),"")</f>
        <v/>
      </c>
      <c r="CK57" s="44" t="str">
        <f t="shared" ref="CK57:CK73" si="149">IF(N57&lt;O57,CONCATENATE("* El total de procesados debe ser mayor o igual al total de Reactivos en el grupo de edad ",$N$54),"")</f>
        <v/>
      </c>
      <c r="CL57" s="44" t="str">
        <f t="shared" ref="CL57:CL73" si="150">IF(P57&lt;Q57,CONCATENATE("* El total de procesados debe ser mayor o igual al total de Reactivos en el grupo de edad ",$P$54),"")</f>
        <v/>
      </c>
      <c r="CM57" s="44" t="str">
        <f t="shared" ref="CM57:CM73" si="151">IF(R57&lt;S57,CONCATENATE("* El total de procesados debe ser mayor o igual al total de Reactivos en el grupo de edad ",$R$54),"")</f>
        <v/>
      </c>
      <c r="CN57" s="44" t="str">
        <f t="shared" ref="CN57:CN73" si="152">IF(T57&lt;U57,CONCATENATE("* El total de procesados debe ser mayor o igual al total de Reactivos en el grupo de edad ",$T$54),"")</f>
        <v/>
      </c>
      <c r="CO57" s="44" t="str">
        <f t="shared" ref="CO57:CO73" si="153">IF(V57&lt;W57,CONCATENATE("* El total de procesados debe ser mayor o igual al total de Reactivos en el grupo de edad ",$V$54),"")</f>
        <v/>
      </c>
      <c r="CP57" s="44" t="str">
        <f t="shared" ref="CP57:CP73" si="154">IF(X57&lt;Y57,CONCATENATE("* El total de procesados debe ser mayor o igual al total de Reactivos en el grupo de edad ",$X$54),"")</f>
        <v/>
      </c>
      <c r="CQ57" s="44" t="str">
        <f t="shared" ref="CQ57:CQ73" si="155">IF(Z57&lt;AA57,CONCATENATE("* El total de procesados debe ser mayor o igual al total de Reactivos en el grupo de edad ",$Z$54),"")</f>
        <v/>
      </c>
      <c r="CR57" s="44" t="str">
        <f t="shared" ref="CR57:CR73" si="156">IF(AB57&lt;AC57,CONCATENATE("* El total de procesados debe ser mayor o igual al total de Reactivos en el grupo de edad ",$AB$54),"")</f>
        <v/>
      </c>
      <c r="CS57" s="44" t="str">
        <f t="shared" ref="CS57:CS73" si="157">IF(AD57&lt;AE57,CONCATENATE("* El total de procesados debe ser mayor o igual al total de Reactivos en el grupo de edad ",$AD$54),"")</f>
        <v/>
      </c>
      <c r="CT57" s="44" t="str">
        <f t="shared" ref="CT57:CT73" si="158">IF(AF57&lt;AG57,CONCATENATE("* El total de procesados debe ser mayor o igual al total de Reactivos en el grupo de edad ",$AF$54),"")</f>
        <v/>
      </c>
      <c r="CU57" s="44" t="str">
        <f t="shared" ref="CU57:CU73" si="159">IF(AH57&lt;AI57,CONCATENATE("* El total de procesados debe ser mayor o igual al total de Reactivos en el grupo de edad ",$AH$54),"")</f>
        <v/>
      </c>
      <c r="CV57" s="44" t="str">
        <f t="shared" ref="CV57:CV73" si="160">IF(AJ57&lt;AK57,CONCATENATE("* El total de procesados debe ser mayor o igual al total de Reactivos en el grupo de edad ",$AJ$54),"")</f>
        <v/>
      </c>
      <c r="CW57" s="44" t="str">
        <f t="shared" ref="CW57:CW73" si="161">IF(AL57&lt;AM57,CONCATENATE("* El total de procesados debe ser mayor o igual al total de Reactivos en el grupo de edad ",$AL$54),"")</f>
        <v/>
      </c>
      <c r="CX57" s="44" t="str">
        <f t="shared" ref="CX57:CX73" si="162">IF(AN57&lt;AO57,CONCATENATE("* El total de procesados debe ser mayor o igual al total de Reactivos en el grupo de edad ",$AN$54),"")</f>
        <v/>
      </c>
      <c r="CY57" s="44" t="str">
        <f t="shared" ref="CY57:CY73" si="163">IF(AP57&lt;AQ57,CONCATENATE("* El total de procesados debe ser mayor o igual al total de Reactivos en el grupo de edad ",$AP$54),"")</f>
        <v/>
      </c>
      <c r="CZ57" s="44" t="str">
        <f t="shared" si="117"/>
        <v/>
      </c>
      <c r="DA57" s="45">
        <f t="shared" si="118"/>
        <v>0</v>
      </c>
      <c r="DB57" s="45">
        <f t="shared" si="119"/>
        <v>0</v>
      </c>
      <c r="DC57" s="45">
        <f t="shared" si="120"/>
        <v>0</v>
      </c>
      <c r="DD57" s="45">
        <f t="shared" si="121"/>
        <v>0</v>
      </c>
      <c r="DE57" s="45">
        <f t="shared" si="122"/>
        <v>0</v>
      </c>
      <c r="DF57" s="45">
        <f t="shared" si="123"/>
        <v>0</v>
      </c>
      <c r="DG57" s="45">
        <f t="shared" si="124"/>
        <v>0</v>
      </c>
      <c r="DH57" s="45">
        <f t="shared" si="125"/>
        <v>0</v>
      </c>
      <c r="DI57" s="45">
        <f t="shared" si="126"/>
        <v>0</v>
      </c>
      <c r="DJ57" s="45">
        <f t="shared" si="127"/>
        <v>0</v>
      </c>
      <c r="DK57" s="45">
        <f t="shared" si="128"/>
        <v>0</v>
      </c>
      <c r="DL57" s="45">
        <f t="shared" si="129"/>
        <v>0</v>
      </c>
      <c r="DM57" s="45">
        <f t="shared" si="130"/>
        <v>0</v>
      </c>
      <c r="DN57" s="45">
        <f t="shared" si="131"/>
        <v>0</v>
      </c>
      <c r="DO57" s="45">
        <f t="shared" si="132"/>
        <v>0</v>
      </c>
      <c r="DP57" s="45">
        <f t="shared" si="133"/>
        <v>0</v>
      </c>
      <c r="DQ57" s="45">
        <f t="shared" si="134"/>
        <v>0</v>
      </c>
      <c r="DR57" s="45">
        <f t="shared" si="135"/>
        <v>0</v>
      </c>
      <c r="DS57" s="45">
        <f t="shared" si="136"/>
        <v>0</v>
      </c>
      <c r="DT57" s="45">
        <f t="shared" si="137"/>
        <v>0</v>
      </c>
      <c r="DU57" s="45">
        <f t="shared" si="138"/>
        <v>0</v>
      </c>
      <c r="DV57" s="45">
        <f t="shared" si="139"/>
        <v>0</v>
      </c>
      <c r="DW57" s="45">
        <f t="shared" si="140"/>
        <v>0</v>
      </c>
      <c r="DX57" s="45">
        <f t="shared" si="141"/>
        <v>0</v>
      </c>
      <c r="DY57" s="45">
        <f t="shared" si="142"/>
        <v>0</v>
      </c>
      <c r="DZ57" s="45">
        <f t="shared" si="143"/>
        <v>0</v>
      </c>
    </row>
    <row r="58" spans="1:130" x14ac:dyDescent="0.25">
      <c r="A58" s="66" t="s">
        <v>39</v>
      </c>
      <c r="B58" s="47">
        <f t="shared" si="110"/>
        <v>0</v>
      </c>
      <c r="C58" s="48">
        <f t="shared" si="110"/>
        <v>0</v>
      </c>
      <c r="D58" s="33"/>
      <c r="E58" s="34"/>
      <c r="F58" s="35"/>
      <c r="G58" s="34"/>
      <c r="H58" s="35"/>
      <c r="I58" s="34"/>
      <c r="J58" s="35"/>
      <c r="K58" s="34"/>
      <c r="L58" s="35"/>
      <c r="M58" s="36"/>
      <c r="N58" s="37"/>
      <c r="O58" s="38"/>
      <c r="P58" s="39"/>
      <c r="Q58" s="38"/>
      <c r="R58" s="39"/>
      <c r="S58" s="38"/>
      <c r="T58" s="39"/>
      <c r="U58" s="38"/>
      <c r="V58" s="39"/>
      <c r="W58" s="38"/>
      <c r="X58" s="39"/>
      <c r="Y58" s="38"/>
      <c r="Z58" s="39"/>
      <c r="AA58" s="38"/>
      <c r="AB58" s="39"/>
      <c r="AC58" s="38"/>
      <c r="AD58" s="39"/>
      <c r="AE58" s="38"/>
      <c r="AF58" s="39"/>
      <c r="AG58" s="38"/>
      <c r="AH58" s="39"/>
      <c r="AI58" s="38"/>
      <c r="AJ58" s="39"/>
      <c r="AK58" s="38"/>
      <c r="AL58" s="39"/>
      <c r="AM58" s="38"/>
      <c r="AN58" s="39"/>
      <c r="AO58" s="38"/>
      <c r="AP58" s="39"/>
      <c r="AQ58" s="40"/>
      <c r="AR58" s="41"/>
      <c r="AS58" s="40"/>
      <c r="AT58" s="37"/>
      <c r="AU58" s="38"/>
      <c r="AV58" s="39"/>
      <c r="AW58" s="42"/>
      <c r="AX58" s="43" t="str">
        <f t="shared" si="111"/>
        <v/>
      </c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10"/>
      <c r="BJ58" s="10"/>
      <c r="BK58" s="10"/>
      <c r="BL58" s="10"/>
      <c r="BU58" s="10"/>
      <c r="BW58" s="11"/>
      <c r="CA58" s="44" t="str">
        <f t="shared" si="112"/>
        <v/>
      </c>
      <c r="CB58" s="44" t="str">
        <f t="shared" si="113"/>
        <v/>
      </c>
      <c r="CC58" s="44" t="str">
        <f t="shared" si="114"/>
        <v/>
      </c>
      <c r="CD58" s="44" t="str">
        <f t="shared" si="115"/>
        <v/>
      </c>
      <c r="CE58" s="44" t="str">
        <f t="shared" si="116"/>
        <v/>
      </c>
      <c r="CF58" s="44" t="str">
        <f t="shared" si="144"/>
        <v/>
      </c>
      <c r="CG58" s="44" t="str">
        <f t="shared" si="145"/>
        <v/>
      </c>
      <c r="CH58" s="44" t="str">
        <f t="shared" si="146"/>
        <v/>
      </c>
      <c r="CI58" s="44" t="str">
        <f t="shared" si="147"/>
        <v/>
      </c>
      <c r="CJ58" s="44" t="str">
        <f t="shared" si="148"/>
        <v/>
      </c>
      <c r="CK58" s="44" t="str">
        <f t="shared" si="149"/>
        <v/>
      </c>
      <c r="CL58" s="44" t="str">
        <f t="shared" si="150"/>
        <v/>
      </c>
      <c r="CM58" s="44" t="str">
        <f t="shared" si="151"/>
        <v/>
      </c>
      <c r="CN58" s="44" t="str">
        <f t="shared" si="152"/>
        <v/>
      </c>
      <c r="CO58" s="44" t="str">
        <f t="shared" si="153"/>
        <v/>
      </c>
      <c r="CP58" s="44" t="str">
        <f t="shared" si="154"/>
        <v/>
      </c>
      <c r="CQ58" s="44" t="str">
        <f t="shared" si="155"/>
        <v/>
      </c>
      <c r="CR58" s="44" t="str">
        <f t="shared" si="156"/>
        <v/>
      </c>
      <c r="CS58" s="44" t="str">
        <f t="shared" si="157"/>
        <v/>
      </c>
      <c r="CT58" s="44" t="str">
        <f t="shared" si="158"/>
        <v/>
      </c>
      <c r="CU58" s="44" t="str">
        <f t="shared" si="159"/>
        <v/>
      </c>
      <c r="CV58" s="44" t="str">
        <f t="shared" si="160"/>
        <v/>
      </c>
      <c r="CW58" s="44" t="str">
        <f t="shared" si="161"/>
        <v/>
      </c>
      <c r="CX58" s="44" t="str">
        <f t="shared" si="162"/>
        <v/>
      </c>
      <c r="CY58" s="44" t="str">
        <f t="shared" si="163"/>
        <v/>
      </c>
      <c r="CZ58" s="44" t="str">
        <f t="shared" si="117"/>
        <v/>
      </c>
      <c r="DA58" s="45">
        <f t="shared" si="118"/>
        <v>0</v>
      </c>
      <c r="DB58" s="45">
        <f t="shared" si="119"/>
        <v>0</v>
      </c>
      <c r="DC58" s="45">
        <f t="shared" si="120"/>
        <v>0</v>
      </c>
      <c r="DD58" s="45">
        <f t="shared" si="121"/>
        <v>0</v>
      </c>
      <c r="DE58" s="45">
        <f t="shared" si="122"/>
        <v>0</v>
      </c>
      <c r="DF58" s="45">
        <f t="shared" si="123"/>
        <v>0</v>
      </c>
      <c r="DG58" s="45">
        <f t="shared" si="124"/>
        <v>0</v>
      </c>
      <c r="DH58" s="45">
        <f t="shared" si="125"/>
        <v>0</v>
      </c>
      <c r="DI58" s="45">
        <f t="shared" si="126"/>
        <v>0</v>
      </c>
      <c r="DJ58" s="45">
        <f t="shared" si="127"/>
        <v>0</v>
      </c>
      <c r="DK58" s="45">
        <f t="shared" si="128"/>
        <v>0</v>
      </c>
      <c r="DL58" s="45">
        <f t="shared" si="129"/>
        <v>0</v>
      </c>
      <c r="DM58" s="45">
        <f t="shared" si="130"/>
        <v>0</v>
      </c>
      <c r="DN58" s="45">
        <f t="shared" si="131"/>
        <v>0</v>
      </c>
      <c r="DO58" s="45">
        <f t="shared" si="132"/>
        <v>0</v>
      </c>
      <c r="DP58" s="45">
        <f t="shared" si="133"/>
        <v>0</v>
      </c>
      <c r="DQ58" s="45">
        <f t="shared" si="134"/>
        <v>0</v>
      </c>
      <c r="DR58" s="45">
        <f t="shared" si="135"/>
        <v>0</v>
      </c>
      <c r="DS58" s="45">
        <f t="shared" si="136"/>
        <v>0</v>
      </c>
      <c r="DT58" s="45">
        <f t="shared" si="137"/>
        <v>0</v>
      </c>
      <c r="DU58" s="45">
        <f t="shared" si="138"/>
        <v>0</v>
      </c>
      <c r="DV58" s="45">
        <f t="shared" si="139"/>
        <v>0</v>
      </c>
      <c r="DW58" s="45">
        <f t="shared" si="140"/>
        <v>0</v>
      </c>
      <c r="DX58" s="45">
        <f t="shared" si="141"/>
        <v>0</v>
      </c>
      <c r="DY58" s="45">
        <f t="shared" si="142"/>
        <v>0</v>
      </c>
      <c r="DZ58" s="45">
        <f t="shared" si="143"/>
        <v>0</v>
      </c>
    </row>
    <row r="59" spans="1:130" x14ac:dyDescent="0.25">
      <c r="A59" s="66" t="s">
        <v>40</v>
      </c>
      <c r="B59" s="47">
        <f t="shared" si="110"/>
        <v>0</v>
      </c>
      <c r="C59" s="48">
        <f t="shared" si="110"/>
        <v>0</v>
      </c>
      <c r="D59" s="33"/>
      <c r="E59" s="34"/>
      <c r="F59" s="35"/>
      <c r="G59" s="34"/>
      <c r="H59" s="35"/>
      <c r="I59" s="34"/>
      <c r="J59" s="35"/>
      <c r="K59" s="34"/>
      <c r="L59" s="35"/>
      <c r="M59" s="36"/>
      <c r="N59" s="37"/>
      <c r="O59" s="38"/>
      <c r="P59" s="39"/>
      <c r="Q59" s="38"/>
      <c r="R59" s="39"/>
      <c r="S59" s="38"/>
      <c r="T59" s="39"/>
      <c r="U59" s="38"/>
      <c r="V59" s="39"/>
      <c r="W59" s="38"/>
      <c r="X59" s="39"/>
      <c r="Y59" s="38"/>
      <c r="Z59" s="39"/>
      <c r="AA59" s="38"/>
      <c r="AB59" s="39"/>
      <c r="AC59" s="38"/>
      <c r="AD59" s="39"/>
      <c r="AE59" s="38"/>
      <c r="AF59" s="39"/>
      <c r="AG59" s="38"/>
      <c r="AH59" s="39"/>
      <c r="AI59" s="38"/>
      <c r="AJ59" s="39"/>
      <c r="AK59" s="38"/>
      <c r="AL59" s="39"/>
      <c r="AM59" s="38"/>
      <c r="AN59" s="39"/>
      <c r="AO59" s="38"/>
      <c r="AP59" s="39"/>
      <c r="AQ59" s="40"/>
      <c r="AR59" s="41"/>
      <c r="AS59" s="40"/>
      <c r="AT59" s="37"/>
      <c r="AU59" s="38"/>
      <c r="AV59" s="39"/>
      <c r="AW59" s="42"/>
      <c r="AX59" s="43" t="str">
        <f t="shared" si="111"/>
        <v/>
      </c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10"/>
      <c r="BJ59" s="10"/>
      <c r="BK59" s="10"/>
      <c r="BL59" s="10"/>
      <c r="BU59" s="10"/>
      <c r="BW59" s="11"/>
      <c r="CA59" s="44" t="str">
        <f t="shared" si="112"/>
        <v/>
      </c>
      <c r="CB59" s="44" t="str">
        <f t="shared" si="113"/>
        <v/>
      </c>
      <c r="CC59" s="44" t="str">
        <f t="shared" si="114"/>
        <v/>
      </c>
      <c r="CD59" s="44" t="str">
        <f t="shared" si="115"/>
        <v/>
      </c>
      <c r="CE59" s="44" t="str">
        <f t="shared" si="116"/>
        <v/>
      </c>
      <c r="CF59" s="44" t="str">
        <f t="shared" si="144"/>
        <v/>
      </c>
      <c r="CG59" s="44" t="str">
        <f t="shared" si="145"/>
        <v/>
      </c>
      <c r="CH59" s="44" t="str">
        <f t="shared" si="146"/>
        <v/>
      </c>
      <c r="CI59" s="44" t="str">
        <f t="shared" si="147"/>
        <v/>
      </c>
      <c r="CJ59" s="44" t="str">
        <f t="shared" si="148"/>
        <v/>
      </c>
      <c r="CK59" s="44" t="str">
        <f t="shared" si="149"/>
        <v/>
      </c>
      <c r="CL59" s="44" t="str">
        <f t="shared" si="150"/>
        <v/>
      </c>
      <c r="CM59" s="44" t="str">
        <f t="shared" si="151"/>
        <v/>
      </c>
      <c r="CN59" s="44" t="str">
        <f t="shared" si="152"/>
        <v/>
      </c>
      <c r="CO59" s="44" t="str">
        <f t="shared" si="153"/>
        <v/>
      </c>
      <c r="CP59" s="44" t="str">
        <f t="shared" si="154"/>
        <v/>
      </c>
      <c r="CQ59" s="44" t="str">
        <f t="shared" si="155"/>
        <v/>
      </c>
      <c r="CR59" s="44" t="str">
        <f t="shared" si="156"/>
        <v/>
      </c>
      <c r="CS59" s="44" t="str">
        <f t="shared" si="157"/>
        <v/>
      </c>
      <c r="CT59" s="44" t="str">
        <f t="shared" si="158"/>
        <v/>
      </c>
      <c r="CU59" s="44" t="str">
        <f t="shared" si="159"/>
        <v/>
      </c>
      <c r="CV59" s="44" t="str">
        <f t="shared" si="160"/>
        <v/>
      </c>
      <c r="CW59" s="44" t="str">
        <f t="shared" si="161"/>
        <v/>
      </c>
      <c r="CX59" s="44" t="str">
        <f t="shared" si="162"/>
        <v/>
      </c>
      <c r="CY59" s="44" t="str">
        <f t="shared" si="163"/>
        <v/>
      </c>
      <c r="CZ59" s="44" t="str">
        <f t="shared" si="117"/>
        <v/>
      </c>
      <c r="DA59" s="45">
        <f t="shared" si="118"/>
        <v>0</v>
      </c>
      <c r="DB59" s="45">
        <f t="shared" si="119"/>
        <v>0</v>
      </c>
      <c r="DC59" s="45">
        <f t="shared" si="120"/>
        <v>0</v>
      </c>
      <c r="DD59" s="45">
        <f t="shared" si="121"/>
        <v>0</v>
      </c>
      <c r="DE59" s="45">
        <f t="shared" si="122"/>
        <v>0</v>
      </c>
      <c r="DF59" s="45">
        <f t="shared" si="123"/>
        <v>0</v>
      </c>
      <c r="DG59" s="45">
        <f t="shared" si="124"/>
        <v>0</v>
      </c>
      <c r="DH59" s="45">
        <f t="shared" si="125"/>
        <v>0</v>
      </c>
      <c r="DI59" s="45">
        <f t="shared" si="126"/>
        <v>0</v>
      </c>
      <c r="DJ59" s="45">
        <f t="shared" si="127"/>
        <v>0</v>
      </c>
      <c r="DK59" s="45">
        <f t="shared" si="128"/>
        <v>0</v>
      </c>
      <c r="DL59" s="45">
        <f t="shared" si="129"/>
        <v>0</v>
      </c>
      <c r="DM59" s="45">
        <f t="shared" si="130"/>
        <v>0</v>
      </c>
      <c r="DN59" s="45">
        <f t="shared" si="131"/>
        <v>0</v>
      </c>
      <c r="DO59" s="45">
        <f t="shared" si="132"/>
        <v>0</v>
      </c>
      <c r="DP59" s="45">
        <f t="shared" si="133"/>
        <v>0</v>
      </c>
      <c r="DQ59" s="45">
        <f t="shared" si="134"/>
        <v>0</v>
      </c>
      <c r="DR59" s="45">
        <f t="shared" si="135"/>
        <v>0</v>
      </c>
      <c r="DS59" s="45">
        <f t="shared" si="136"/>
        <v>0</v>
      </c>
      <c r="DT59" s="45">
        <f t="shared" si="137"/>
        <v>0</v>
      </c>
      <c r="DU59" s="45">
        <f t="shared" si="138"/>
        <v>0</v>
      </c>
      <c r="DV59" s="45">
        <f t="shared" si="139"/>
        <v>0</v>
      </c>
      <c r="DW59" s="45">
        <f t="shared" si="140"/>
        <v>0</v>
      </c>
      <c r="DX59" s="45">
        <f t="shared" si="141"/>
        <v>0</v>
      </c>
      <c r="DY59" s="45">
        <f t="shared" si="142"/>
        <v>0</v>
      </c>
      <c r="DZ59" s="45">
        <f t="shared" si="143"/>
        <v>0</v>
      </c>
    </row>
    <row r="60" spans="1:130" ht="22.5" x14ac:dyDescent="0.25">
      <c r="A60" s="67" t="s">
        <v>41</v>
      </c>
      <c r="B60" s="47">
        <f t="shared" si="110"/>
        <v>0</v>
      </c>
      <c r="C60" s="48">
        <f t="shared" si="110"/>
        <v>0</v>
      </c>
      <c r="D60" s="33"/>
      <c r="E60" s="34"/>
      <c r="F60" s="35"/>
      <c r="G60" s="34"/>
      <c r="H60" s="35"/>
      <c r="I60" s="34"/>
      <c r="J60" s="35"/>
      <c r="K60" s="34"/>
      <c r="L60" s="35"/>
      <c r="M60" s="36"/>
      <c r="N60" s="37"/>
      <c r="O60" s="38"/>
      <c r="P60" s="39"/>
      <c r="Q60" s="38"/>
      <c r="R60" s="39"/>
      <c r="S60" s="38"/>
      <c r="T60" s="39"/>
      <c r="U60" s="38"/>
      <c r="V60" s="39"/>
      <c r="W60" s="38"/>
      <c r="X60" s="39"/>
      <c r="Y60" s="38"/>
      <c r="Z60" s="39"/>
      <c r="AA60" s="38"/>
      <c r="AB60" s="39"/>
      <c r="AC60" s="38"/>
      <c r="AD60" s="39"/>
      <c r="AE60" s="38"/>
      <c r="AF60" s="39"/>
      <c r="AG60" s="38"/>
      <c r="AH60" s="39"/>
      <c r="AI60" s="38"/>
      <c r="AJ60" s="39"/>
      <c r="AK60" s="38"/>
      <c r="AL60" s="39"/>
      <c r="AM60" s="38"/>
      <c r="AN60" s="39"/>
      <c r="AO60" s="38"/>
      <c r="AP60" s="39"/>
      <c r="AQ60" s="40"/>
      <c r="AR60" s="41"/>
      <c r="AS60" s="40"/>
      <c r="AT60" s="37"/>
      <c r="AU60" s="38"/>
      <c r="AV60" s="39"/>
      <c r="AW60" s="42"/>
      <c r="AX60" s="43" t="str">
        <f t="shared" si="111"/>
        <v/>
      </c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10"/>
      <c r="BJ60" s="10"/>
      <c r="BK60" s="10"/>
      <c r="BL60" s="10"/>
      <c r="BU60" s="10"/>
      <c r="BW60" s="11"/>
      <c r="CA60" s="44" t="str">
        <f t="shared" si="112"/>
        <v/>
      </c>
      <c r="CB60" s="44" t="str">
        <f t="shared" si="113"/>
        <v/>
      </c>
      <c r="CC60" s="44" t="str">
        <f t="shared" si="114"/>
        <v/>
      </c>
      <c r="CD60" s="44" t="str">
        <f t="shared" si="115"/>
        <v/>
      </c>
      <c r="CE60" s="44" t="str">
        <f t="shared" si="116"/>
        <v/>
      </c>
      <c r="CF60" s="44" t="str">
        <f t="shared" si="144"/>
        <v/>
      </c>
      <c r="CG60" s="44" t="str">
        <f t="shared" si="145"/>
        <v/>
      </c>
      <c r="CH60" s="44" t="str">
        <f t="shared" si="146"/>
        <v/>
      </c>
      <c r="CI60" s="44" t="str">
        <f t="shared" si="147"/>
        <v/>
      </c>
      <c r="CJ60" s="44" t="str">
        <f t="shared" si="148"/>
        <v/>
      </c>
      <c r="CK60" s="44" t="str">
        <f t="shared" si="149"/>
        <v/>
      </c>
      <c r="CL60" s="44" t="str">
        <f t="shared" si="150"/>
        <v/>
      </c>
      <c r="CM60" s="44" t="str">
        <f t="shared" si="151"/>
        <v/>
      </c>
      <c r="CN60" s="44" t="str">
        <f t="shared" si="152"/>
        <v/>
      </c>
      <c r="CO60" s="44" t="str">
        <f t="shared" si="153"/>
        <v/>
      </c>
      <c r="CP60" s="44" t="str">
        <f t="shared" si="154"/>
        <v/>
      </c>
      <c r="CQ60" s="44" t="str">
        <f t="shared" si="155"/>
        <v/>
      </c>
      <c r="CR60" s="44" t="str">
        <f t="shared" si="156"/>
        <v/>
      </c>
      <c r="CS60" s="44" t="str">
        <f t="shared" si="157"/>
        <v/>
      </c>
      <c r="CT60" s="44" t="str">
        <f t="shared" si="158"/>
        <v/>
      </c>
      <c r="CU60" s="44" t="str">
        <f t="shared" si="159"/>
        <v/>
      </c>
      <c r="CV60" s="44" t="str">
        <f t="shared" si="160"/>
        <v/>
      </c>
      <c r="CW60" s="44" t="str">
        <f t="shared" si="161"/>
        <v/>
      </c>
      <c r="CX60" s="44" t="str">
        <f t="shared" si="162"/>
        <v/>
      </c>
      <c r="CY60" s="44" t="str">
        <f t="shared" si="163"/>
        <v/>
      </c>
      <c r="CZ60" s="44" t="str">
        <f t="shared" si="117"/>
        <v/>
      </c>
      <c r="DA60" s="45">
        <f t="shared" si="118"/>
        <v>0</v>
      </c>
      <c r="DB60" s="45">
        <f t="shared" si="119"/>
        <v>0</v>
      </c>
      <c r="DC60" s="45">
        <f t="shared" si="120"/>
        <v>0</v>
      </c>
      <c r="DD60" s="45">
        <f t="shared" si="121"/>
        <v>0</v>
      </c>
      <c r="DE60" s="45">
        <f t="shared" si="122"/>
        <v>0</v>
      </c>
      <c r="DF60" s="45">
        <f t="shared" si="123"/>
        <v>0</v>
      </c>
      <c r="DG60" s="45">
        <f t="shared" si="124"/>
        <v>0</v>
      </c>
      <c r="DH60" s="45">
        <f t="shared" si="125"/>
        <v>0</v>
      </c>
      <c r="DI60" s="45">
        <f t="shared" si="126"/>
        <v>0</v>
      </c>
      <c r="DJ60" s="45">
        <f t="shared" si="127"/>
        <v>0</v>
      </c>
      <c r="DK60" s="45">
        <f t="shared" si="128"/>
        <v>0</v>
      </c>
      <c r="DL60" s="45">
        <f t="shared" si="129"/>
        <v>0</v>
      </c>
      <c r="DM60" s="45">
        <f t="shared" si="130"/>
        <v>0</v>
      </c>
      <c r="DN60" s="45">
        <f t="shared" si="131"/>
        <v>0</v>
      </c>
      <c r="DO60" s="45">
        <f t="shared" si="132"/>
        <v>0</v>
      </c>
      <c r="DP60" s="45">
        <f t="shared" si="133"/>
        <v>0</v>
      </c>
      <c r="DQ60" s="45">
        <f t="shared" si="134"/>
        <v>0</v>
      </c>
      <c r="DR60" s="45">
        <f t="shared" si="135"/>
        <v>0</v>
      </c>
      <c r="DS60" s="45">
        <f t="shared" si="136"/>
        <v>0</v>
      </c>
      <c r="DT60" s="45">
        <f t="shared" si="137"/>
        <v>0</v>
      </c>
      <c r="DU60" s="45">
        <f t="shared" si="138"/>
        <v>0</v>
      </c>
      <c r="DV60" s="45">
        <f t="shared" si="139"/>
        <v>0</v>
      </c>
      <c r="DW60" s="45">
        <f t="shared" si="140"/>
        <v>0</v>
      </c>
      <c r="DX60" s="45">
        <f t="shared" si="141"/>
        <v>0</v>
      </c>
      <c r="DY60" s="45">
        <f t="shared" si="142"/>
        <v>0</v>
      </c>
      <c r="DZ60" s="45">
        <f t="shared" si="143"/>
        <v>0</v>
      </c>
    </row>
    <row r="61" spans="1:130" ht="22.5" x14ac:dyDescent="0.25">
      <c r="A61" s="67" t="s">
        <v>42</v>
      </c>
      <c r="B61" s="47">
        <f t="shared" si="110"/>
        <v>0</v>
      </c>
      <c r="C61" s="48">
        <f t="shared" si="110"/>
        <v>0</v>
      </c>
      <c r="D61" s="33"/>
      <c r="E61" s="34"/>
      <c r="F61" s="35"/>
      <c r="G61" s="34"/>
      <c r="H61" s="35"/>
      <c r="I61" s="34"/>
      <c r="J61" s="35"/>
      <c r="K61" s="34"/>
      <c r="L61" s="35"/>
      <c r="M61" s="36"/>
      <c r="N61" s="37"/>
      <c r="O61" s="38"/>
      <c r="P61" s="39"/>
      <c r="Q61" s="38"/>
      <c r="R61" s="39"/>
      <c r="S61" s="38"/>
      <c r="T61" s="39"/>
      <c r="U61" s="38"/>
      <c r="V61" s="39"/>
      <c r="W61" s="38"/>
      <c r="X61" s="39"/>
      <c r="Y61" s="38"/>
      <c r="Z61" s="39"/>
      <c r="AA61" s="38"/>
      <c r="AB61" s="39"/>
      <c r="AC61" s="38"/>
      <c r="AD61" s="39"/>
      <c r="AE61" s="38"/>
      <c r="AF61" s="39"/>
      <c r="AG61" s="38"/>
      <c r="AH61" s="39"/>
      <c r="AI61" s="38"/>
      <c r="AJ61" s="39"/>
      <c r="AK61" s="38"/>
      <c r="AL61" s="39"/>
      <c r="AM61" s="38"/>
      <c r="AN61" s="39"/>
      <c r="AO61" s="38"/>
      <c r="AP61" s="39"/>
      <c r="AQ61" s="40"/>
      <c r="AR61" s="37"/>
      <c r="AS61" s="40"/>
      <c r="AT61" s="37"/>
      <c r="AU61" s="38"/>
      <c r="AV61" s="39"/>
      <c r="AW61" s="42"/>
      <c r="AX61" s="43" t="str">
        <f t="shared" si="111"/>
        <v/>
      </c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10"/>
      <c r="BJ61" s="10"/>
      <c r="BK61" s="10"/>
      <c r="BL61" s="10"/>
      <c r="BU61" s="10"/>
      <c r="BW61" s="11"/>
      <c r="CA61" s="44" t="str">
        <f t="shared" si="112"/>
        <v/>
      </c>
      <c r="CB61" s="44" t="str">
        <f t="shared" si="113"/>
        <v/>
      </c>
      <c r="CC61" s="44" t="str">
        <f t="shared" si="114"/>
        <v/>
      </c>
      <c r="CD61" s="44" t="str">
        <f t="shared" si="115"/>
        <v/>
      </c>
      <c r="CE61" s="44" t="str">
        <f t="shared" si="116"/>
        <v/>
      </c>
      <c r="CF61" s="44" t="str">
        <f t="shared" si="144"/>
        <v/>
      </c>
      <c r="CG61" s="44" t="str">
        <f t="shared" si="145"/>
        <v/>
      </c>
      <c r="CH61" s="44" t="str">
        <f t="shared" si="146"/>
        <v/>
      </c>
      <c r="CI61" s="44" t="str">
        <f t="shared" si="147"/>
        <v/>
      </c>
      <c r="CJ61" s="44" t="str">
        <f t="shared" si="148"/>
        <v/>
      </c>
      <c r="CK61" s="44" t="str">
        <f t="shared" si="149"/>
        <v/>
      </c>
      <c r="CL61" s="44" t="str">
        <f t="shared" si="150"/>
        <v/>
      </c>
      <c r="CM61" s="44" t="str">
        <f t="shared" si="151"/>
        <v/>
      </c>
      <c r="CN61" s="44" t="str">
        <f t="shared" si="152"/>
        <v/>
      </c>
      <c r="CO61" s="44" t="str">
        <f t="shared" si="153"/>
        <v/>
      </c>
      <c r="CP61" s="44" t="str">
        <f t="shared" si="154"/>
        <v/>
      </c>
      <c r="CQ61" s="44" t="str">
        <f t="shared" si="155"/>
        <v/>
      </c>
      <c r="CR61" s="44" t="str">
        <f t="shared" si="156"/>
        <v/>
      </c>
      <c r="CS61" s="44" t="str">
        <f t="shared" si="157"/>
        <v/>
      </c>
      <c r="CT61" s="44" t="str">
        <f t="shared" si="158"/>
        <v/>
      </c>
      <c r="CU61" s="44" t="str">
        <f t="shared" si="159"/>
        <v/>
      </c>
      <c r="CV61" s="44" t="str">
        <f t="shared" si="160"/>
        <v/>
      </c>
      <c r="CW61" s="44" t="str">
        <f t="shared" si="161"/>
        <v/>
      </c>
      <c r="CX61" s="44" t="str">
        <f t="shared" si="162"/>
        <v/>
      </c>
      <c r="CY61" s="44" t="str">
        <f t="shared" si="163"/>
        <v/>
      </c>
      <c r="CZ61" s="44" t="str">
        <f t="shared" si="117"/>
        <v/>
      </c>
      <c r="DA61" s="45">
        <f t="shared" si="118"/>
        <v>0</v>
      </c>
      <c r="DB61" s="45">
        <f t="shared" si="119"/>
        <v>0</v>
      </c>
      <c r="DC61" s="45">
        <f t="shared" si="120"/>
        <v>0</v>
      </c>
      <c r="DD61" s="45">
        <f t="shared" si="121"/>
        <v>0</v>
      </c>
      <c r="DE61" s="45">
        <f t="shared" si="122"/>
        <v>0</v>
      </c>
      <c r="DF61" s="45">
        <f t="shared" si="123"/>
        <v>0</v>
      </c>
      <c r="DG61" s="45">
        <f t="shared" si="124"/>
        <v>0</v>
      </c>
      <c r="DH61" s="45">
        <f t="shared" si="125"/>
        <v>0</v>
      </c>
      <c r="DI61" s="45">
        <f t="shared" si="126"/>
        <v>0</v>
      </c>
      <c r="DJ61" s="45">
        <f t="shared" si="127"/>
        <v>0</v>
      </c>
      <c r="DK61" s="45">
        <f t="shared" si="128"/>
        <v>0</v>
      </c>
      <c r="DL61" s="45">
        <f t="shared" si="129"/>
        <v>0</v>
      </c>
      <c r="DM61" s="45">
        <f t="shared" si="130"/>
        <v>0</v>
      </c>
      <c r="DN61" s="45">
        <f t="shared" si="131"/>
        <v>0</v>
      </c>
      <c r="DO61" s="45">
        <f t="shared" si="132"/>
        <v>0</v>
      </c>
      <c r="DP61" s="45">
        <f t="shared" si="133"/>
        <v>0</v>
      </c>
      <c r="DQ61" s="45">
        <f t="shared" si="134"/>
        <v>0</v>
      </c>
      <c r="DR61" s="45">
        <f t="shared" si="135"/>
        <v>0</v>
      </c>
      <c r="DS61" s="45">
        <f t="shared" si="136"/>
        <v>0</v>
      </c>
      <c r="DT61" s="45">
        <f t="shared" si="137"/>
        <v>0</v>
      </c>
      <c r="DU61" s="45">
        <f t="shared" si="138"/>
        <v>0</v>
      </c>
      <c r="DV61" s="45">
        <f t="shared" si="139"/>
        <v>0</v>
      </c>
      <c r="DW61" s="45">
        <f t="shared" si="140"/>
        <v>0</v>
      </c>
      <c r="DX61" s="45">
        <f t="shared" si="141"/>
        <v>0</v>
      </c>
      <c r="DY61" s="45">
        <f t="shared" si="142"/>
        <v>0</v>
      </c>
      <c r="DZ61" s="45">
        <f t="shared" si="143"/>
        <v>0</v>
      </c>
    </row>
    <row r="62" spans="1:130" ht="22.5" x14ac:dyDescent="0.25">
      <c r="A62" s="67" t="s">
        <v>43</v>
      </c>
      <c r="B62" s="47">
        <f t="shared" si="110"/>
        <v>105</v>
      </c>
      <c r="C62" s="48">
        <f t="shared" si="110"/>
        <v>0</v>
      </c>
      <c r="D62" s="33"/>
      <c r="E62" s="34"/>
      <c r="F62" s="35"/>
      <c r="G62" s="34"/>
      <c r="H62" s="35"/>
      <c r="I62" s="34"/>
      <c r="J62" s="35"/>
      <c r="K62" s="34"/>
      <c r="L62" s="35"/>
      <c r="M62" s="36"/>
      <c r="N62" s="37">
        <v>0</v>
      </c>
      <c r="O62" s="38">
        <v>0</v>
      </c>
      <c r="P62" s="39">
        <v>6</v>
      </c>
      <c r="Q62" s="38">
        <v>0</v>
      </c>
      <c r="R62" s="39">
        <v>22</v>
      </c>
      <c r="S62" s="38">
        <v>0</v>
      </c>
      <c r="T62" s="39">
        <v>30</v>
      </c>
      <c r="U62" s="38">
        <v>0</v>
      </c>
      <c r="V62" s="39">
        <v>25</v>
      </c>
      <c r="W62" s="38">
        <v>0</v>
      </c>
      <c r="X62" s="39">
        <v>19</v>
      </c>
      <c r="Y62" s="38">
        <v>0</v>
      </c>
      <c r="Z62" s="39">
        <v>3</v>
      </c>
      <c r="AA62" s="38">
        <v>0</v>
      </c>
      <c r="AB62" s="39">
        <v>0</v>
      </c>
      <c r="AC62" s="38">
        <v>0</v>
      </c>
      <c r="AD62" s="39">
        <v>0</v>
      </c>
      <c r="AE62" s="38">
        <v>0</v>
      </c>
      <c r="AF62" s="39">
        <v>0</v>
      </c>
      <c r="AG62" s="38">
        <v>0</v>
      </c>
      <c r="AH62" s="39">
        <v>0</v>
      </c>
      <c r="AI62" s="38">
        <v>0</v>
      </c>
      <c r="AJ62" s="39">
        <v>0</v>
      </c>
      <c r="AK62" s="38">
        <v>0</v>
      </c>
      <c r="AL62" s="39">
        <v>0</v>
      </c>
      <c r="AM62" s="38">
        <v>0</v>
      </c>
      <c r="AN62" s="39">
        <v>0</v>
      </c>
      <c r="AO62" s="38">
        <v>0</v>
      </c>
      <c r="AP62" s="39">
        <v>0</v>
      </c>
      <c r="AQ62" s="40">
        <v>0</v>
      </c>
      <c r="AR62" s="41"/>
      <c r="AS62" s="40">
        <v>105</v>
      </c>
      <c r="AT62" s="37">
        <v>0</v>
      </c>
      <c r="AU62" s="38">
        <v>0</v>
      </c>
      <c r="AV62" s="39">
        <v>3</v>
      </c>
      <c r="AW62" s="42">
        <v>5</v>
      </c>
      <c r="AX62" s="43" t="str">
        <f t="shared" si="111"/>
        <v/>
      </c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10"/>
      <c r="BJ62" s="10"/>
      <c r="BK62" s="10"/>
      <c r="BL62" s="10"/>
      <c r="BU62" s="10"/>
      <c r="BW62" s="11"/>
      <c r="CA62" s="44" t="str">
        <f t="shared" si="112"/>
        <v/>
      </c>
      <c r="CB62" s="44" t="str">
        <f t="shared" si="113"/>
        <v/>
      </c>
      <c r="CC62" s="44" t="str">
        <f t="shared" si="114"/>
        <v/>
      </c>
      <c r="CD62" s="44" t="str">
        <f t="shared" si="115"/>
        <v/>
      </c>
      <c r="CE62" s="44" t="str">
        <f t="shared" si="116"/>
        <v/>
      </c>
      <c r="CF62" s="44" t="str">
        <f t="shared" si="144"/>
        <v/>
      </c>
      <c r="CG62" s="44" t="str">
        <f t="shared" si="145"/>
        <v/>
      </c>
      <c r="CH62" s="44" t="str">
        <f t="shared" si="146"/>
        <v/>
      </c>
      <c r="CI62" s="44" t="str">
        <f t="shared" si="147"/>
        <v/>
      </c>
      <c r="CJ62" s="44" t="str">
        <f t="shared" si="148"/>
        <v/>
      </c>
      <c r="CK62" s="44" t="str">
        <f t="shared" si="149"/>
        <v/>
      </c>
      <c r="CL62" s="44" t="str">
        <f t="shared" si="150"/>
        <v/>
      </c>
      <c r="CM62" s="44" t="str">
        <f t="shared" si="151"/>
        <v/>
      </c>
      <c r="CN62" s="44" t="str">
        <f t="shared" si="152"/>
        <v/>
      </c>
      <c r="CO62" s="44" t="str">
        <f t="shared" si="153"/>
        <v/>
      </c>
      <c r="CP62" s="44" t="str">
        <f t="shared" si="154"/>
        <v/>
      </c>
      <c r="CQ62" s="44" t="str">
        <f t="shared" si="155"/>
        <v/>
      </c>
      <c r="CR62" s="44" t="str">
        <f t="shared" si="156"/>
        <v/>
      </c>
      <c r="CS62" s="44" t="str">
        <f t="shared" si="157"/>
        <v/>
      </c>
      <c r="CT62" s="44" t="str">
        <f t="shared" si="158"/>
        <v/>
      </c>
      <c r="CU62" s="44" t="str">
        <f t="shared" si="159"/>
        <v/>
      </c>
      <c r="CV62" s="44" t="str">
        <f t="shared" si="160"/>
        <v/>
      </c>
      <c r="CW62" s="44" t="str">
        <f t="shared" si="161"/>
        <v/>
      </c>
      <c r="CX62" s="44" t="str">
        <f t="shared" si="162"/>
        <v/>
      </c>
      <c r="CY62" s="44" t="str">
        <f t="shared" si="163"/>
        <v/>
      </c>
      <c r="CZ62" s="44" t="str">
        <f t="shared" si="117"/>
        <v/>
      </c>
      <c r="DA62" s="45">
        <f t="shared" si="118"/>
        <v>0</v>
      </c>
      <c r="DB62" s="45">
        <f t="shared" si="119"/>
        <v>0</v>
      </c>
      <c r="DC62" s="45">
        <f t="shared" si="120"/>
        <v>0</v>
      </c>
      <c r="DD62" s="45">
        <f t="shared" si="121"/>
        <v>0</v>
      </c>
      <c r="DE62" s="45">
        <f t="shared" si="122"/>
        <v>0</v>
      </c>
      <c r="DF62" s="45">
        <f t="shared" si="123"/>
        <v>0</v>
      </c>
      <c r="DG62" s="45">
        <f t="shared" si="124"/>
        <v>0</v>
      </c>
      <c r="DH62" s="45">
        <f t="shared" si="125"/>
        <v>0</v>
      </c>
      <c r="DI62" s="45">
        <f t="shared" si="126"/>
        <v>0</v>
      </c>
      <c r="DJ62" s="45">
        <f t="shared" si="127"/>
        <v>0</v>
      </c>
      <c r="DK62" s="45">
        <f t="shared" si="128"/>
        <v>0</v>
      </c>
      <c r="DL62" s="45">
        <f t="shared" si="129"/>
        <v>0</v>
      </c>
      <c r="DM62" s="45">
        <f t="shared" si="130"/>
        <v>0</v>
      </c>
      <c r="DN62" s="45">
        <f t="shared" si="131"/>
        <v>0</v>
      </c>
      <c r="DO62" s="45">
        <f t="shared" si="132"/>
        <v>0</v>
      </c>
      <c r="DP62" s="45">
        <f t="shared" si="133"/>
        <v>0</v>
      </c>
      <c r="DQ62" s="45">
        <f t="shared" si="134"/>
        <v>0</v>
      </c>
      <c r="DR62" s="45">
        <f t="shared" si="135"/>
        <v>0</v>
      </c>
      <c r="DS62" s="45">
        <f t="shared" si="136"/>
        <v>0</v>
      </c>
      <c r="DT62" s="45">
        <f t="shared" si="137"/>
        <v>0</v>
      </c>
      <c r="DU62" s="45">
        <f t="shared" si="138"/>
        <v>0</v>
      </c>
      <c r="DV62" s="45">
        <f t="shared" si="139"/>
        <v>0</v>
      </c>
      <c r="DW62" s="45">
        <f t="shared" si="140"/>
        <v>0</v>
      </c>
      <c r="DX62" s="45">
        <f t="shared" si="141"/>
        <v>0</v>
      </c>
      <c r="DY62" s="45">
        <f t="shared" si="142"/>
        <v>0</v>
      </c>
      <c r="DZ62" s="45">
        <f t="shared" si="143"/>
        <v>0</v>
      </c>
    </row>
    <row r="63" spans="1:130" x14ac:dyDescent="0.25">
      <c r="A63" s="66" t="s">
        <v>44</v>
      </c>
      <c r="B63" s="47">
        <f t="shared" si="110"/>
        <v>6</v>
      </c>
      <c r="C63" s="48">
        <f t="shared" si="110"/>
        <v>0</v>
      </c>
      <c r="D63" s="33"/>
      <c r="E63" s="34"/>
      <c r="F63" s="35"/>
      <c r="G63" s="34"/>
      <c r="H63" s="35"/>
      <c r="I63" s="34"/>
      <c r="J63" s="35"/>
      <c r="K63" s="34"/>
      <c r="L63" s="35"/>
      <c r="M63" s="36"/>
      <c r="N63" s="37">
        <v>0</v>
      </c>
      <c r="O63" s="38">
        <v>0</v>
      </c>
      <c r="P63" s="39">
        <v>0</v>
      </c>
      <c r="Q63" s="38">
        <v>0</v>
      </c>
      <c r="R63" s="39">
        <v>0</v>
      </c>
      <c r="S63" s="38">
        <v>0</v>
      </c>
      <c r="T63" s="39">
        <v>3</v>
      </c>
      <c r="U63" s="38">
        <v>0</v>
      </c>
      <c r="V63" s="39">
        <v>1</v>
      </c>
      <c r="W63" s="38">
        <v>0</v>
      </c>
      <c r="X63" s="39">
        <v>2</v>
      </c>
      <c r="Y63" s="38">
        <v>0</v>
      </c>
      <c r="Z63" s="39">
        <v>0</v>
      </c>
      <c r="AA63" s="38">
        <v>0</v>
      </c>
      <c r="AB63" s="39">
        <v>0</v>
      </c>
      <c r="AC63" s="38">
        <v>0</v>
      </c>
      <c r="AD63" s="39">
        <v>0</v>
      </c>
      <c r="AE63" s="38">
        <v>0</v>
      </c>
      <c r="AF63" s="39">
        <v>0</v>
      </c>
      <c r="AG63" s="38">
        <v>0</v>
      </c>
      <c r="AH63" s="39">
        <v>0</v>
      </c>
      <c r="AI63" s="38">
        <v>0</v>
      </c>
      <c r="AJ63" s="39">
        <v>0</v>
      </c>
      <c r="AK63" s="38">
        <v>0</v>
      </c>
      <c r="AL63" s="39">
        <v>0</v>
      </c>
      <c r="AM63" s="38">
        <v>0</v>
      </c>
      <c r="AN63" s="39">
        <v>0</v>
      </c>
      <c r="AO63" s="38">
        <v>0</v>
      </c>
      <c r="AP63" s="39">
        <v>0</v>
      </c>
      <c r="AQ63" s="40">
        <v>0</v>
      </c>
      <c r="AR63" s="41"/>
      <c r="AS63" s="40">
        <v>6</v>
      </c>
      <c r="AT63" s="37">
        <v>0</v>
      </c>
      <c r="AU63" s="38">
        <v>0</v>
      </c>
      <c r="AV63" s="39">
        <v>0</v>
      </c>
      <c r="AW63" s="42">
        <v>0</v>
      </c>
      <c r="AX63" s="43" t="str">
        <f t="shared" si="111"/>
        <v/>
      </c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10"/>
      <c r="BJ63" s="10"/>
      <c r="BK63" s="10"/>
      <c r="BL63" s="10"/>
      <c r="BU63" s="10"/>
      <c r="BW63" s="11"/>
      <c r="CA63" s="44" t="str">
        <f t="shared" si="112"/>
        <v/>
      </c>
      <c r="CB63" s="44" t="str">
        <f t="shared" si="113"/>
        <v/>
      </c>
      <c r="CC63" s="44" t="str">
        <f t="shared" si="114"/>
        <v/>
      </c>
      <c r="CD63" s="44" t="str">
        <f t="shared" si="115"/>
        <v/>
      </c>
      <c r="CE63" s="44" t="str">
        <f t="shared" si="116"/>
        <v/>
      </c>
      <c r="CF63" s="44" t="str">
        <f t="shared" si="144"/>
        <v/>
      </c>
      <c r="CG63" s="44" t="str">
        <f t="shared" si="145"/>
        <v/>
      </c>
      <c r="CH63" s="44" t="str">
        <f t="shared" si="146"/>
        <v/>
      </c>
      <c r="CI63" s="44" t="str">
        <f t="shared" si="147"/>
        <v/>
      </c>
      <c r="CJ63" s="44" t="str">
        <f t="shared" si="148"/>
        <v/>
      </c>
      <c r="CK63" s="44" t="str">
        <f t="shared" si="149"/>
        <v/>
      </c>
      <c r="CL63" s="44" t="str">
        <f t="shared" si="150"/>
        <v/>
      </c>
      <c r="CM63" s="44" t="str">
        <f t="shared" si="151"/>
        <v/>
      </c>
      <c r="CN63" s="44" t="str">
        <f t="shared" si="152"/>
        <v/>
      </c>
      <c r="CO63" s="44" t="str">
        <f t="shared" si="153"/>
        <v/>
      </c>
      <c r="CP63" s="44" t="str">
        <f t="shared" si="154"/>
        <v/>
      </c>
      <c r="CQ63" s="44" t="str">
        <f t="shared" si="155"/>
        <v/>
      </c>
      <c r="CR63" s="44" t="str">
        <f t="shared" si="156"/>
        <v/>
      </c>
      <c r="CS63" s="44" t="str">
        <f t="shared" si="157"/>
        <v/>
      </c>
      <c r="CT63" s="44" t="str">
        <f t="shared" si="158"/>
        <v/>
      </c>
      <c r="CU63" s="44" t="str">
        <f t="shared" si="159"/>
        <v/>
      </c>
      <c r="CV63" s="44" t="str">
        <f t="shared" si="160"/>
        <v/>
      </c>
      <c r="CW63" s="44" t="str">
        <f t="shared" si="161"/>
        <v/>
      </c>
      <c r="CX63" s="44" t="str">
        <f t="shared" si="162"/>
        <v/>
      </c>
      <c r="CY63" s="44" t="str">
        <f t="shared" si="163"/>
        <v/>
      </c>
      <c r="CZ63" s="44" t="str">
        <f t="shared" si="117"/>
        <v/>
      </c>
      <c r="DA63" s="45">
        <f t="shared" si="118"/>
        <v>0</v>
      </c>
      <c r="DB63" s="45">
        <f t="shared" si="119"/>
        <v>0</v>
      </c>
      <c r="DC63" s="45">
        <f t="shared" si="120"/>
        <v>0</v>
      </c>
      <c r="DD63" s="45">
        <f t="shared" si="121"/>
        <v>0</v>
      </c>
      <c r="DE63" s="45">
        <f t="shared" si="122"/>
        <v>0</v>
      </c>
      <c r="DF63" s="45">
        <f t="shared" si="123"/>
        <v>0</v>
      </c>
      <c r="DG63" s="45">
        <f t="shared" si="124"/>
        <v>0</v>
      </c>
      <c r="DH63" s="45">
        <f t="shared" si="125"/>
        <v>0</v>
      </c>
      <c r="DI63" s="45">
        <f t="shared" si="126"/>
        <v>0</v>
      </c>
      <c r="DJ63" s="45">
        <f t="shared" si="127"/>
        <v>0</v>
      </c>
      <c r="DK63" s="45">
        <f t="shared" si="128"/>
        <v>0</v>
      </c>
      <c r="DL63" s="45">
        <f t="shared" si="129"/>
        <v>0</v>
      </c>
      <c r="DM63" s="45">
        <f t="shared" si="130"/>
        <v>0</v>
      </c>
      <c r="DN63" s="45">
        <f t="shared" si="131"/>
        <v>0</v>
      </c>
      <c r="DO63" s="45">
        <f t="shared" si="132"/>
        <v>0</v>
      </c>
      <c r="DP63" s="45">
        <f t="shared" si="133"/>
        <v>0</v>
      </c>
      <c r="DQ63" s="45">
        <f t="shared" si="134"/>
        <v>0</v>
      </c>
      <c r="DR63" s="45">
        <f t="shared" si="135"/>
        <v>0</v>
      </c>
      <c r="DS63" s="45">
        <f t="shared" si="136"/>
        <v>0</v>
      </c>
      <c r="DT63" s="45">
        <f t="shared" si="137"/>
        <v>0</v>
      </c>
      <c r="DU63" s="45">
        <f t="shared" si="138"/>
        <v>0</v>
      </c>
      <c r="DV63" s="45">
        <f t="shared" si="139"/>
        <v>0</v>
      </c>
      <c r="DW63" s="45">
        <f t="shared" si="140"/>
        <v>0</v>
      </c>
      <c r="DX63" s="45">
        <f t="shared" si="141"/>
        <v>0</v>
      </c>
      <c r="DY63" s="45">
        <f t="shared" si="142"/>
        <v>0</v>
      </c>
      <c r="DZ63" s="45">
        <f t="shared" si="143"/>
        <v>0</v>
      </c>
    </row>
    <row r="64" spans="1:130" x14ac:dyDescent="0.25">
      <c r="A64" s="66" t="s">
        <v>45</v>
      </c>
      <c r="B64" s="47">
        <f>+D64+F64+H64+J64+L64+N64+P64+R64+T64+V64+X64+Z64+AB64+AD64+AF64+AH64+AJ64+AL64+AN64+AP64</f>
        <v>0</v>
      </c>
      <c r="C64" s="48">
        <f>+E64+G64+I64+K64+M64+O64+Q64+S64+U64+W64+Y64+AA64+AC64+AE64+AG64+AI64+AK64+AM64+AO64+AQ64</f>
        <v>0</v>
      </c>
      <c r="D64" s="37"/>
      <c r="E64" s="38"/>
      <c r="F64" s="39"/>
      <c r="G64" s="38"/>
      <c r="H64" s="39"/>
      <c r="I64" s="42"/>
      <c r="J64" s="37"/>
      <c r="K64" s="37"/>
      <c r="L64" s="39"/>
      <c r="M64" s="42"/>
      <c r="N64" s="37"/>
      <c r="O64" s="38"/>
      <c r="P64" s="39"/>
      <c r="Q64" s="38"/>
      <c r="R64" s="39"/>
      <c r="S64" s="38"/>
      <c r="T64" s="39"/>
      <c r="U64" s="38"/>
      <c r="V64" s="39"/>
      <c r="W64" s="38"/>
      <c r="X64" s="39"/>
      <c r="Y64" s="38"/>
      <c r="Z64" s="39"/>
      <c r="AA64" s="38"/>
      <c r="AB64" s="39"/>
      <c r="AC64" s="38"/>
      <c r="AD64" s="39"/>
      <c r="AE64" s="38"/>
      <c r="AF64" s="39"/>
      <c r="AG64" s="38"/>
      <c r="AH64" s="39"/>
      <c r="AI64" s="38"/>
      <c r="AJ64" s="39"/>
      <c r="AK64" s="38"/>
      <c r="AL64" s="39"/>
      <c r="AM64" s="38"/>
      <c r="AN64" s="39"/>
      <c r="AO64" s="38"/>
      <c r="AP64" s="39"/>
      <c r="AQ64" s="40"/>
      <c r="AR64" s="41"/>
      <c r="AS64" s="40"/>
      <c r="AT64" s="37"/>
      <c r="AU64" s="38"/>
      <c r="AV64" s="39"/>
      <c r="AW64" s="42"/>
      <c r="AX64" s="43" t="str">
        <f t="shared" si="111"/>
        <v/>
      </c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10"/>
      <c r="BJ64" s="10"/>
      <c r="BK64" s="10"/>
      <c r="BL64" s="10"/>
      <c r="BU64" s="10"/>
      <c r="BW64" s="11"/>
      <c r="CA64" s="44" t="str">
        <f t="shared" si="112"/>
        <v/>
      </c>
      <c r="CB64" s="44" t="str">
        <f t="shared" si="113"/>
        <v/>
      </c>
      <c r="CC64" s="44" t="str">
        <f t="shared" si="114"/>
        <v/>
      </c>
      <c r="CD64" s="44" t="str">
        <f t="shared" si="115"/>
        <v/>
      </c>
      <c r="CE64" s="44" t="str">
        <f t="shared" si="116"/>
        <v/>
      </c>
      <c r="CF64" s="44" t="str">
        <f t="shared" si="144"/>
        <v/>
      </c>
      <c r="CG64" s="44" t="str">
        <f t="shared" si="145"/>
        <v/>
      </c>
      <c r="CH64" s="44" t="str">
        <f t="shared" si="146"/>
        <v/>
      </c>
      <c r="CI64" s="44" t="str">
        <f t="shared" si="147"/>
        <v/>
      </c>
      <c r="CJ64" s="44" t="str">
        <f t="shared" si="148"/>
        <v/>
      </c>
      <c r="CK64" s="44" t="str">
        <f t="shared" si="149"/>
        <v/>
      </c>
      <c r="CL64" s="44" t="str">
        <f t="shared" si="150"/>
        <v/>
      </c>
      <c r="CM64" s="44" t="str">
        <f t="shared" si="151"/>
        <v/>
      </c>
      <c r="CN64" s="44" t="str">
        <f t="shared" si="152"/>
        <v/>
      </c>
      <c r="CO64" s="44" t="str">
        <f t="shared" si="153"/>
        <v/>
      </c>
      <c r="CP64" s="44" t="str">
        <f t="shared" si="154"/>
        <v/>
      </c>
      <c r="CQ64" s="44" t="str">
        <f t="shared" si="155"/>
        <v/>
      </c>
      <c r="CR64" s="44" t="str">
        <f t="shared" si="156"/>
        <v/>
      </c>
      <c r="CS64" s="44" t="str">
        <f t="shared" si="157"/>
        <v/>
      </c>
      <c r="CT64" s="44" t="str">
        <f t="shared" si="158"/>
        <v/>
      </c>
      <c r="CU64" s="44" t="str">
        <f t="shared" si="159"/>
        <v/>
      </c>
      <c r="CV64" s="44" t="str">
        <f t="shared" si="160"/>
        <v/>
      </c>
      <c r="CW64" s="44" t="str">
        <f t="shared" si="161"/>
        <v/>
      </c>
      <c r="CX64" s="44" t="str">
        <f t="shared" si="162"/>
        <v/>
      </c>
      <c r="CY64" s="44" t="str">
        <f t="shared" si="163"/>
        <v/>
      </c>
      <c r="CZ64" s="44" t="str">
        <f t="shared" si="117"/>
        <v/>
      </c>
      <c r="DA64" s="45">
        <f t="shared" si="118"/>
        <v>0</v>
      </c>
      <c r="DB64" s="45">
        <f t="shared" si="119"/>
        <v>0</v>
      </c>
      <c r="DC64" s="45">
        <f t="shared" si="120"/>
        <v>0</v>
      </c>
      <c r="DD64" s="45">
        <f t="shared" si="121"/>
        <v>0</v>
      </c>
      <c r="DE64" s="45">
        <f t="shared" si="122"/>
        <v>0</v>
      </c>
      <c r="DF64" s="45">
        <f t="shared" si="123"/>
        <v>0</v>
      </c>
      <c r="DG64" s="45">
        <f t="shared" si="124"/>
        <v>0</v>
      </c>
      <c r="DH64" s="45">
        <f t="shared" si="125"/>
        <v>0</v>
      </c>
      <c r="DI64" s="45">
        <f t="shared" si="126"/>
        <v>0</v>
      </c>
      <c r="DJ64" s="45">
        <f t="shared" si="127"/>
        <v>0</v>
      </c>
      <c r="DK64" s="45">
        <f t="shared" si="128"/>
        <v>0</v>
      </c>
      <c r="DL64" s="45">
        <f t="shared" si="129"/>
        <v>0</v>
      </c>
      <c r="DM64" s="45">
        <f t="shared" si="130"/>
        <v>0</v>
      </c>
      <c r="DN64" s="45">
        <f t="shared" si="131"/>
        <v>0</v>
      </c>
      <c r="DO64" s="45">
        <f t="shared" si="132"/>
        <v>0</v>
      </c>
      <c r="DP64" s="45">
        <f t="shared" si="133"/>
        <v>0</v>
      </c>
      <c r="DQ64" s="45">
        <f t="shared" si="134"/>
        <v>0</v>
      </c>
      <c r="DR64" s="45">
        <f t="shared" si="135"/>
        <v>0</v>
      </c>
      <c r="DS64" s="45">
        <f t="shared" si="136"/>
        <v>0</v>
      </c>
      <c r="DT64" s="45">
        <f t="shared" si="137"/>
        <v>0</v>
      </c>
      <c r="DU64" s="45">
        <f t="shared" si="138"/>
        <v>0</v>
      </c>
      <c r="DV64" s="45">
        <f t="shared" si="139"/>
        <v>0</v>
      </c>
      <c r="DW64" s="45">
        <f t="shared" si="140"/>
        <v>0</v>
      </c>
      <c r="DX64" s="45">
        <f t="shared" si="141"/>
        <v>0</v>
      </c>
      <c r="DY64" s="45">
        <f t="shared" si="142"/>
        <v>0</v>
      </c>
      <c r="DZ64" s="45">
        <f t="shared" si="143"/>
        <v>0</v>
      </c>
    </row>
    <row r="65" spans="1:130" ht="22.5" x14ac:dyDescent="0.25">
      <c r="A65" s="67" t="s">
        <v>46</v>
      </c>
      <c r="B65" s="47">
        <f>+D65+F65+H65</f>
        <v>1</v>
      </c>
      <c r="C65" s="48">
        <f>+E65+G65+I65</f>
        <v>0</v>
      </c>
      <c r="D65" s="37">
        <v>1</v>
      </c>
      <c r="E65" s="38">
        <v>0</v>
      </c>
      <c r="F65" s="39">
        <v>0</v>
      </c>
      <c r="G65" s="38">
        <v>0</v>
      </c>
      <c r="H65" s="39">
        <v>0</v>
      </c>
      <c r="I65" s="42">
        <v>0</v>
      </c>
      <c r="J65" s="50"/>
      <c r="K65" s="51"/>
      <c r="L65" s="50"/>
      <c r="M65" s="51"/>
      <c r="N65" s="50"/>
      <c r="O65" s="51"/>
      <c r="P65" s="50"/>
      <c r="Q65" s="51"/>
      <c r="R65" s="50"/>
      <c r="S65" s="51"/>
      <c r="T65" s="50"/>
      <c r="U65" s="51"/>
      <c r="V65" s="50"/>
      <c r="W65" s="51"/>
      <c r="X65" s="50"/>
      <c r="Y65" s="51"/>
      <c r="Z65" s="50"/>
      <c r="AA65" s="51"/>
      <c r="AB65" s="50"/>
      <c r="AC65" s="51"/>
      <c r="AD65" s="50"/>
      <c r="AE65" s="51"/>
      <c r="AF65" s="50"/>
      <c r="AG65" s="51"/>
      <c r="AH65" s="50"/>
      <c r="AI65" s="51"/>
      <c r="AJ65" s="50"/>
      <c r="AK65" s="51"/>
      <c r="AL65" s="50"/>
      <c r="AM65" s="51"/>
      <c r="AN65" s="50"/>
      <c r="AO65" s="51"/>
      <c r="AP65" s="50"/>
      <c r="AQ65" s="52"/>
      <c r="AR65" s="37">
        <v>1</v>
      </c>
      <c r="AS65" s="40">
        <v>0</v>
      </c>
      <c r="AT65" s="37">
        <v>0</v>
      </c>
      <c r="AU65" s="38">
        <v>0</v>
      </c>
      <c r="AV65" s="39">
        <v>0</v>
      </c>
      <c r="AW65" s="42">
        <v>0</v>
      </c>
      <c r="AX65" s="43" t="str">
        <f t="shared" si="111"/>
        <v/>
      </c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10"/>
      <c r="BJ65" s="10"/>
      <c r="BK65" s="10"/>
      <c r="BL65" s="10"/>
      <c r="BU65" s="10"/>
      <c r="BW65" s="11"/>
      <c r="CA65" s="44" t="str">
        <f t="shared" si="112"/>
        <v/>
      </c>
      <c r="CB65" s="44" t="str">
        <f t="shared" si="113"/>
        <v/>
      </c>
      <c r="CC65" s="44" t="str">
        <f t="shared" si="114"/>
        <v/>
      </c>
      <c r="CD65" s="44" t="str">
        <f t="shared" si="115"/>
        <v/>
      </c>
      <c r="CE65" s="44" t="str">
        <f t="shared" si="116"/>
        <v/>
      </c>
      <c r="CF65" s="44" t="str">
        <f t="shared" si="144"/>
        <v/>
      </c>
      <c r="CG65" s="44" t="str">
        <f t="shared" si="145"/>
        <v/>
      </c>
      <c r="CH65" s="44" t="str">
        <f t="shared" si="146"/>
        <v/>
      </c>
      <c r="CI65" s="44" t="str">
        <f t="shared" si="147"/>
        <v/>
      </c>
      <c r="CJ65" s="44" t="str">
        <f t="shared" si="148"/>
        <v/>
      </c>
      <c r="CK65" s="44" t="str">
        <f t="shared" si="149"/>
        <v/>
      </c>
      <c r="CL65" s="44" t="str">
        <f t="shared" si="150"/>
        <v/>
      </c>
      <c r="CM65" s="44" t="str">
        <f t="shared" si="151"/>
        <v/>
      </c>
      <c r="CN65" s="44" t="str">
        <f t="shared" si="152"/>
        <v/>
      </c>
      <c r="CO65" s="44" t="str">
        <f t="shared" si="153"/>
        <v/>
      </c>
      <c r="CP65" s="44" t="str">
        <f t="shared" si="154"/>
        <v/>
      </c>
      <c r="CQ65" s="44" t="str">
        <f t="shared" si="155"/>
        <v/>
      </c>
      <c r="CR65" s="44" t="str">
        <f t="shared" si="156"/>
        <v/>
      </c>
      <c r="CS65" s="44" t="str">
        <f t="shared" si="157"/>
        <v/>
      </c>
      <c r="CT65" s="44" t="str">
        <f t="shared" si="158"/>
        <v/>
      </c>
      <c r="CU65" s="44" t="str">
        <f t="shared" si="159"/>
        <v/>
      </c>
      <c r="CV65" s="44" t="str">
        <f t="shared" si="160"/>
        <v/>
      </c>
      <c r="CW65" s="44" t="str">
        <f t="shared" si="161"/>
        <v/>
      </c>
      <c r="CX65" s="44" t="str">
        <f t="shared" si="162"/>
        <v/>
      </c>
      <c r="CY65" s="44" t="str">
        <f t="shared" si="163"/>
        <v/>
      </c>
      <c r="CZ65" s="44" t="str">
        <f t="shared" si="117"/>
        <v/>
      </c>
      <c r="DA65" s="45">
        <f t="shared" si="118"/>
        <v>0</v>
      </c>
      <c r="DB65" s="45">
        <f t="shared" si="119"/>
        <v>0</v>
      </c>
      <c r="DC65" s="45">
        <f t="shared" si="120"/>
        <v>0</v>
      </c>
      <c r="DD65" s="45">
        <f t="shared" si="121"/>
        <v>0</v>
      </c>
      <c r="DE65" s="45">
        <f t="shared" si="122"/>
        <v>0</v>
      </c>
      <c r="DF65" s="45">
        <f t="shared" si="123"/>
        <v>0</v>
      </c>
      <c r="DG65" s="45">
        <f t="shared" si="124"/>
        <v>0</v>
      </c>
      <c r="DH65" s="45">
        <f t="shared" si="125"/>
        <v>0</v>
      </c>
      <c r="DI65" s="45">
        <f t="shared" si="126"/>
        <v>0</v>
      </c>
      <c r="DJ65" s="45">
        <f t="shared" si="127"/>
        <v>0</v>
      </c>
      <c r="DK65" s="45">
        <f t="shared" si="128"/>
        <v>0</v>
      </c>
      <c r="DL65" s="45">
        <f t="shared" si="129"/>
        <v>0</v>
      </c>
      <c r="DM65" s="45">
        <f t="shared" si="130"/>
        <v>0</v>
      </c>
      <c r="DN65" s="45">
        <f t="shared" si="131"/>
        <v>0</v>
      </c>
      <c r="DO65" s="45">
        <f t="shared" si="132"/>
        <v>0</v>
      </c>
      <c r="DP65" s="45">
        <f t="shared" si="133"/>
        <v>0</v>
      </c>
      <c r="DQ65" s="45">
        <f t="shared" si="134"/>
        <v>0</v>
      </c>
      <c r="DR65" s="45">
        <f t="shared" si="135"/>
        <v>0</v>
      </c>
      <c r="DS65" s="45">
        <f t="shared" si="136"/>
        <v>0</v>
      </c>
      <c r="DT65" s="45">
        <f t="shared" si="137"/>
        <v>0</v>
      </c>
      <c r="DU65" s="45">
        <f t="shared" si="138"/>
        <v>0</v>
      </c>
      <c r="DV65" s="45">
        <f t="shared" si="139"/>
        <v>0</v>
      </c>
      <c r="DW65" s="45">
        <f t="shared" si="140"/>
        <v>0</v>
      </c>
      <c r="DX65" s="45">
        <f t="shared" si="141"/>
        <v>0</v>
      </c>
      <c r="DY65" s="45">
        <f t="shared" si="142"/>
        <v>0</v>
      </c>
      <c r="DZ65" s="45">
        <f t="shared" si="143"/>
        <v>0</v>
      </c>
    </row>
    <row r="66" spans="1:130" x14ac:dyDescent="0.25">
      <c r="A66" s="67" t="s">
        <v>47</v>
      </c>
      <c r="B66" s="47">
        <f>+P66+R66+T66+V66+X66+Z66+AB66+AD66+AF66+AH66+AJ66+AL66+AN66+AP66</f>
        <v>0</v>
      </c>
      <c r="C66" s="48">
        <f>+Q66+S66+U66+W66+Y66+AA66+AC66+AE66+AG66+AI66+AK66+AM66+AO66+AQ66</f>
        <v>0</v>
      </c>
      <c r="D66" s="33"/>
      <c r="E66" s="34"/>
      <c r="F66" s="35"/>
      <c r="G66" s="34"/>
      <c r="H66" s="35"/>
      <c r="I66" s="34"/>
      <c r="J66" s="35"/>
      <c r="K66" s="34"/>
      <c r="L66" s="35"/>
      <c r="M66" s="36"/>
      <c r="N66" s="33"/>
      <c r="O66" s="34"/>
      <c r="P66" s="39"/>
      <c r="Q66" s="38"/>
      <c r="R66" s="39"/>
      <c r="S66" s="38"/>
      <c r="T66" s="39"/>
      <c r="U66" s="38"/>
      <c r="V66" s="39"/>
      <c r="W66" s="38"/>
      <c r="X66" s="39"/>
      <c r="Y66" s="38"/>
      <c r="Z66" s="39"/>
      <c r="AA66" s="38"/>
      <c r="AB66" s="39"/>
      <c r="AC66" s="38"/>
      <c r="AD66" s="39"/>
      <c r="AE66" s="38"/>
      <c r="AF66" s="39"/>
      <c r="AG66" s="38"/>
      <c r="AH66" s="39"/>
      <c r="AI66" s="38"/>
      <c r="AJ66" s="39"/>
      <c r="AK66" s="38"/>
      <c r="AL66" s="39"/>
      <c r="AM66" s="38"/>
      <c r="AN66" s="39"/>
      <c r="AO66" s="38"/>
      <c r="AP66" s="39"/>
      <c r="AQ66" s="40"/>
      <c r="AR66" s="37">
        <v>0</v>
      </c>
      <c r="AS66" s="40">
        <v>0</v>
      </c>
      <c r="AT66" s="37">
        <v>0</v>
      </c>
      <c r="AU66" s="38">
        <v>0</v>
      </c>
      <c r="AV66" s="39">
        <v>0</v>
      </c>
      <c r="AW66" s="42">
        <v>0</v>
      </c>
      <c r="AX66" s="43" t="str">
        <f t="shared" si="111"/>
        <v/>
      </c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10"/>
      <c r="BJ66" s="10"/>
      <c r="BK66" s="10"/>
      <c r="BL66" s="10"/>
      <c r="BU66" s="10"/>
      <c r="BW66" s="11"/>
      <c r="CA66" s="44" t="str">
        <f t="shared" si="112"/>
        <v/>
      </c>
      <c r="CB66" s="44" t="str">
        <f t="shared" si="113"/>
        <v/>
      </c>
      <c r="CC66" s="44" t="str">
        <f t="shared" si="114"/>
        <v/>
      </c>
      <c r="CD66" s="44" t="str">
        <f t="shared" si="115"/>
        <v/>
      </c>
      <c r="CE66" s="44" t="str">
        <f t="shared" si="116"/>
        <v/>
      </c>
      <c r="CF66" s="44" t="str">
        <f t="shared" si="144"/>
        <v/>
      </c>
      <c r="CG66" s="44" t="str">
        <f t="shared" si="145"/>
        <v/>
      </c>
      <c r="CH66" s="44" t="str">
        <f t="shared" si="146"/>
        <v/>
      </c>
      <c r="CI66" s="44" t="str">
        <f t="shared" si="147"/>
        <v/>
      </c>
      <c r="CJ66" s="44" t="str">
        <f t="shared" si="148"/>
        <v/>
      </c>
      <c r="CK66" s="44" t="str">
        <f t="shared" si="149"/>
        <v/>
      </c>
      <c r="CL66" s="44" t="str">
        <f t="shared" si="150"/>
        <v/>
      </c>
      <c r="CM66" s="44" t="str">
        <f t="shared" si="151"/>
        <v/>
      </c>
      <c r="CN66" s="44" t="str">
        <f t="shared" si="152"/>
        <v/>
      </c>
      <c r="CO66" s="44" t="str">
        <f t="shared" si="153"/>
        <v/>
      </c>
      <c r="CP66" s="44" t="str">
        <f t="shared" si="154"/>
        <v/>
      </c>
      <c r="CQ66" s="44" t="str">
        <f t="shared" si="155"/>
        <v/>
      </c>
      <c r="CR66" s="44" t="str">
        <f t="shared" si="156"/>
        <v/>
      </c>
      <c r="CS66" s="44" t="str">
        <f t="shared" si="157"/>
        <v/>
      </c>
      <c r="CT66" s="44" t="str">
        <f t="shared" si="158"/>
        <v/>
      </c>
      <c r="CU66" s="44" t="str">
        <f t="shared" si="159"/>
        <v/>
      </c>
      <c r="CV66" s="44" t="str">
        <f t="shared" si="160"/>
        <v/>
      </c>
      <c r="CW66" s="44" t="str">
        <f t="shared" si="161"/>
        <v/>
      </c>
      <c r="CX66" s="44" t="str">
        <f t="shared" si="162"/>
        <v/>
      </c>
      <c r="CY66" s="44" t="str">
        <f t="shared" si="163"/>
        <v/>
      </c>
      <c r="CZ66" s="44" t="str">
        <f t="shared" si="117"/>
        <v/>
      </c>
      <c r="DA66" s="45">
        <f t="shared" si="118"/>
        <v>0</v>
      </c>
      <c r="DB66" s="45">
        <f t="shared" si="119"/>
        <v>0</v>
      </c>
      <c r="DC66" s="45">
        <f t="shared" si="120"/>
        <v>0</v>
      </c>
      <c r="DD66" s="45">
        <f t="shared" si="121"/>
        <v>0</v>
      </c>
      <c r="DE66" s="45">
        <f t="shared" si="122"/>
        <v>0</v>
      </c>
      <c r="DF66" s="45">
        <f t="shared" si="123"/>
        <v>0</v>
      </c>
      <c r="DG66" s="45">
        <f t="shared" si="124"/>
        <v>0</v>
      </c>
      <c r="DH66" s="45">
        <f t="shared" si="125"/>
        <v>0</v>
      </c>
      <c r="DI66" s="45">
        <f t="shared" si="126"/>
        <v>0</v>
      </c>
      <c r="DJ66" s="45">
        <f t="shared" si="127"/>
        <v>0</v>
      </c>
      <c r="DK66" s="45">
        <f t="shared" si="128"/>
        <v>0</v>
      </c>
      <c r="DL66" s="45">
        <f t="shared" si="129"/>
        <v>0</v>
      </c>
      <c r="DM66" s="45">
        <f t="shared" si="130"/>
        <v>0</v>
      </c>
      <c r="DN66" s="45">
        <f t="shared" si="131"/>
        <v>0</v>
      </c>
      <c r="DO66" s="45">
        <f t="shared" si="132"/>
        <v>0</v>
      </c>
      <c r="DP66" s="45">
        <f t="shared" si="133"/>
        <v>0</v>
      </c>
      <c r="DQ66" s="45">
        <f t="shared" si="134"/>
        <v>0</v>
      </c>
      <c r="DR66" s="45">
        <f t="shared" si="135"/>
        <v>0</v>
      </c>
      <c r="DS66" s="45">
        <f t="shared" si="136"/>
        <v>0</v>
      </c>
      <c r="DT66" s="45">
        <f t="shared" si="137"/>
        <v>0</v>
      </c>
      <c r="DU66" s="45">
        <f t="shared" si="138"/>
        <v>0</v>
      </c>
      <c r="DV66" s="45">
        <f t="shared" si="139"/>
        <v>0</v>
      </c>
      <c r="DW66" s="45">
        <f t="shared" si="140"/>
        <v>0</v>
      </c>
      <c r="DX66" s="45">
        <f t="shared" si="141"/>
        <v>0</v>
      </c>
      <c r="DY66" s="45">
        <f t="shared" si="142"/>
        <v>0</v>
      </c>
      <c r="DZ66" s="45">
        <f t="shared" si="143"/>
        <v>0</v>
      </c>
    </row>
    <row r="67" spans="1:130" x14ac:dyDescent="0.25">
      <c r="A67" s="66" t="s">
        <v>48</v>
      </c>
      <c r="B67" s="47">
        <f>+N67+P67+R67+T67+V67+X67+Z67+AB67+AD67+AF67+AH67+AJ67+AL67+AN67+AP67</f>
        <v>0</v>
      </c>
      <c r="C67" s="48">
        <f>+O67+Q67+S67+U67+W67+Y67+AA67+AC67+AE67+AG67+AI67+AK67+AM67+AO67+AQ67</f>
        <v>0</v>
      </c>
      <c r="D67" s="41"/>
      <c r="E67" s="51"/>
      <c r="F67" s="50"/>
      <c r="G67" s="51"/>
      <c r="H67" s="50"/>
      <c r="I67" s="53"/>
      <c r="J67" s="41"/>
      <c r="K67" s="41"/>
      <c r="L67" s="50"/>
      <c r="M67" s="53"/>
      <c r="N67" s="37"/>
      <c r="O67" s="38"/>
      <c r="P67" s="39"/>
      <c r="Q67" s="38"/>
      <c r="R67" s="39"/>
      <c r="S67" s="38"/>
      <c r="T67" s="39"/>
      <c r="U67" s="38"/>
      <c r="V67" s="39"/>
      <c r="W67" s="38"/>
      <c r="X67" s="39"/>
      <c r="Y67" s="38"/>
      <c r="Z67" s="39"/>
      <c r="AA67" s="38"/>
      <c r="AB67" s="39"/>
      <c r="AC67" s="38"/>
      <c r="AD67" s="39"/>
      <c r="AE67" s="38"/>
      <c r="AF67" s="39"/>
      <c r="AG67" s="38"/>
      <c r="AH67" s="39"/>
      <c r="AI67" s="38"/>
      <c r="AJ67" s="39"/>
      <c r="AK67" s="38"/>
      <c r="AL67" s="39"/>
      <c r="AM67" s="38"/>
      <c r="AN67" s="39"/>
      <c r="AO67" s="38"/>
      <c r="AP67" s="39"/>
      <c r="AQ67" s="40"/>
      <c r="AR67" s="37">
        <v>0</v>
      </c>
      <c r="AS67" s="40">
        <v>0</v>
      </c>
      <c r="AT67" s="37">
        <v>0</v>
      </c>
      <c r="AU67" s="38">
        <v>0</v>
      </c>
      <c r="AV67" s="39">
        <v>0</v>
      </c>
      <c r="AW67" s="42">
        <v>0</v>
      </c>
      <c r="AX67" s="43" t="str">
        <f t="shared" si="111"/>
        <v/>
      </c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10"/>
      <c r="BJ67" s="10"/>
      <c r="BK67" s="10"/>
      <c r="BL67" s="10"/>
      <c r="BU67" s="10"/>
      <c r="BW67" s="11"/>
      <c r="CA67" s="44" t="str">
        <f t="shared" si="112"/>
        <v/>
      </c>
      <c r="CB67" s="44" t="str">
        <f t="shared" si="113"/>
        <v/>
      </c>
      <c r="CC67" s="44" t="str">
        <f t="shared" si="114"/>
        <v/>
      </c>
      <c r="CD67" s="44" t="str">
        <f t="shared" si="115"/>
        <v/>
      </c>
      <c r="CE67" s="44" t="str">
        <f t="shared" si="116"/>
        <v/>
      </c>
      <c r="CF67" s="44" t="str">
        <f t="shared" si="144"/>
        <v/>
      </c>
      <c r="CG67" s="44" t="str">
        <f t="shared" si="145"/>
        <v/>
      </c>
      <c r="CH67" s="44" t="str">
        <f t="shared" si="146"/>
        <v/>
      </c>
      <c r="CI67" s="44" t="str">
        <f t="shared" si="147"/>
        <v/>
      </c>
      <c r="CJ67" s="44" t="str">
        <f t="shared" si="148"/>
        <v/>
      </c>
      <c r="CK67" s="44" t="str">
        <f t="shared" si="149"/>
        <v/>
      </c>
      <c r="CL67" s="44" t="str">
        <f t="shared" si="150"/>
        <v/>
      </c>
      <c r="CM67" s="44" t="str">
        <f t="shared" si="151"/>
        <v/>
      </c>
      <c r="CN67" s="44" t="str">
        <f t="shared" si="152"/>
        <v/>
      </c>
      <c r="CO67" s="44" t="str">
        <f t="shared" si="153"/>
        <v/>
      </c>
      <c r="CP67" s="44" t="str">
        <f t="shared" si="154"/>
        <v/>
      </c>
      <c r="CQ67" s="44" t="str">
        <f t="shared" si="155"/>
        <v/>
      </c>
      <c r="CR67" s="44" t="str">
        <f t="shared" si="156"/>
        <v/>
      </c>
      <c r="CS67" s="44" t="str">
        <f t="shared" si="157"/>
        <v/>
      </c>
      <c r="CT67" s="44" t="str">
        <f t="shared" si="158"/>
        <v/>
      </c>
      <c r="CU67" s="44" t="str">
        <f t="shared" si="159"/>
        <v/>
      </c>
      <c r="CV67" s="44" t="str">
        <f t="shared" si="160"/>
        <v/>
      </c>
      <c r="CW67" s="44" t="str">
        <f t="shared" si="161"/>
        <v/>
      </c>
      <c r="CX67" s="44" t="str">
        <f t="shared" si="162"/>
        <v/>
      </c>
      <c r="CY67" s="44" t="str">
        <f t="shared" si="163"/>
        <v/>
      </c>
      <c r="CZ67" s="44" t="str">
        <f t="shared" si="117"/>
        <v/>
      </c>
      <c r="DA67" s="45">
        <f t="shared" si="118"/>
        <v>0</v>
      </c>
      <c r="DB67" s="45">
        <f t="shared" si="119"/>
        <v>0</v>
      </c>
      <c r="DC67" s="45">
        <f t="shared" si="120"/>
        <v>0</v>
      </c>
      <c r="DD67" s="45">
        <f t="shared" si="121"/>
        <v>0</v>
      </c>
      <c r="DE67" s="45">
        <f t="shared" si="122"/>
        <v>0</v>
      </c>
      <c r="DF67" s="45">
        <f t="shared" si="123"/>
        <v>0</v>
      </c>
      <c r="DG67" s="45">
        <f t="shared" si="124"/>
        <v>0</v>
      </c>
      <c r="DH67" s="45">
        <f t="shared" si="125"/>
        <v>0</v>
      </c>
      <c r="DI67" s="45">
        <f t="shared" si="126"/>
        <v>0</v>
      </c>
      <c r="DJ67" s="45">
        <f t="shared" si="127"/>
        <v>0</v>
      </c>
      <c r="DK67" s="45">
        <f t="shared" si="128"/>
        <v>0</v>
      </c>
      <c r="DL67" s="45">
        <f t="shared" si="129"/>
        <v>0</v>
      </c>
      <c r="DM67" s="45">
        <f t="shared" si="130"/>
        <v>0</v>
      </c>
      <c r="DN67" s="45">
        <f t="shared" si="131"/>
        <v>0</v>
      </c>
      <c r="DO67" s="45">
        <f t="shared" si="132"/>
        <v>0</v>
      </c>
      <c r="DP67" s="45">
        <f t="shared" si="133"/>
        <v>0</v>
      </c>
      <c r="DQ67" s="45">
        <f t="shared" si="134"/>
        <v>0</v>
      </c>
      <c r="DR67" s="45">
        <f t="shared" si="135"/>
        <v>0</v>
      </c>
      <c r="DS67" s="45">
        <f t="shared" si="136"/>
        <v>0</v>
      </c>
      <c r="DT67" s="45">
        <f t="shared" si="137"/>
        <v>0</v>
      </c>
      <c r="DU67" s="45">
        <f t="shared" si="138"/>
        <v>0</v>
      </c>
      <c r="DV67" s="45">
        <f t="shared" si="139"/>
        <v>0</v>
      </c>
      <c r="DW67" s="45">
        <f t="shared" si="140"/>
        <v>0</v>
      </c>
      <c r="DX67" s="45">
        <f t="shared" si="141"/>
        <v>0</v>
      </c>
      <c r="DY67" s="45">
        <f t="shared" si="142"/>
        <v>0</v>
      </c>
      <c r="DZ67" s="45">
        <f t="shared" si="143"/>
        <v>0</v>
      </c>
    </row>
    <row r="68" spans="1:130" x14ac:dyDescent="0.25">
      <c r="A68" s="66" t="s">
        <v>49</v>
      </c>
      <c r="B68" s="47">
        <f>+D68+F68+H68+J68+L68+N68+P68+R68+T68+V68+X68+Z68+AB68+AD68+AF68+AH68+AJ68+AL68+AN68+AP68</f>
        <v>0</v>
      </c>
      <c r="C68" s="48">
        <f>+E68+G68+I68+K68+M68+O68+Q68+S68+U68+W68+Y68+AA68+AC68+AE68+AG68+AI68+AK68+AM68+AO68+AQ68</f>
        <v>0</v>
      </c>
      <c r="D68" s="37"/>
      <c r="E68" s="38"/>
      <c r="F68" s="39"/>
      <c r="G68" s="38"/>
      <c r="H68" s="39"/>
      <c r="I68" s="42"/>
      <c r="J68" s="37"/>
      <c r="K68" s="37"/>
      <c r="L68" s="39"/>
      <c r="M68" s="42"/>
      <c r="N68" s="37"/>
      <c r="O68" s="38"/>
      <c r="P68" s="39"/>
      <c r="Q68" s="38"/>
      <c r="R68" s="39"/>
      <c r="S68" s="38"/>
      <c r="T68" s="39"/>
      <c r="U68" s="38"/>
      <c r="V68" s="39"/>
      <c r="W68" s="38"/>
      <c r="X68" s="39"/>
      <c r="Y68" s="38"/>
      <c r="Z68" s="39"/>
      <c r="AA68" s="38"/>
      <c r="AB68" s="39"/>
      <c r="AC68" s="38"/>
      <c r="AD68" s="39"/>
      <c r="AE68" s="38"/>
      <c r="AF68" s="39"/>
      <c r="AG68" s="38"/>
      <c r="AH68" s="39"/>
      <c r="AI68" s="38"/>
      <c r="AJ68" s="39"/>
      <c r="AK68" s="38"/>
      <c r="AL68" s="39"/>
      <c r="AM68" s="38"/>
      <c r="AN68" s="39"/>
      <c r="AO68" s="38"/>
      <c r="AP68" s="39"/>
      <c r="AQ68" s="40"/>
      <c r="AR68" s="37">
        <v>0</v>
      </c>
      <c r="AS68" s="40">
        <v>0</v>
      </c>
      <c r="AT68" s="37">
        <v>0</v>
      </c>
      <c r="AU68" s="38">
        <v>0</v>
      </c>
      <c r="AV68" s="39">
        <v>0</v>
      </c>
      <c r="AW68" s="42">
        <v>0</v>
      </c>
      <c r="AX68" s="43" t="str">
        <f t="shared" si="111"/>
        <v/>
      </c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10"/>
      <c r="BJ68" s="10"/>
      <c r="BK68" s="10"/>
      <c r="BL68" s="10"/>
      <c r="BU68" s="10"/>
      <c r="BW68" s="11"/>
      <c r="CA68" s="44" t="str">
        <f t="shared" si="112"/>
        <v/>
      </c>
      <c r="CB68" s="44" t="str">
        <f t="shared" si="113"/>
        <v/>
      </c>
      <c r="CC68" s="44" t="str">
        <f t="shared" si="114"/>
        <v/>
      </c>
      <c r="CD68" s="44" t="str">
        <f t="shared" si="115"/>
        <v/>
      </c>
      <c r="CE68" s="44" t="str">
        <f t="shared" si="116"/>
        <v/>
      </c>
      <c r="CF68" s="44" t="str">
        <f t="shared" si="144"/>
        <v/>
      </c>
      <c r="CG68" s="44" t="str">
        <f t="shared" si="145"/>
        <v/>
      </c>
      <c r="CH68" s="44" t="str">
        <f t="shared" si="146"/>
        <v/>
      </c>
      <c r="CI68" s="44" t="str">
        <f t="shared" si="147"/>
        <v/>
      </c>
      <c r="CJ68" s="44" t="str">
        <f t="shared" si="148"/>
        <v/>
      </c>
      <c r="CK68" s="44" t="str">
        <f t="shared" si="149"/>
        <v/>
      </c>
      <c r="CL68" s="44" t="str">
        <f t="shared" si="150"/>
        <v/>
      </c>
      <c r="CM68" s="44" t="str">
        <f t="shared" si="151"/>
        <v/>
      </c>
      <c r="CN68" s="44" t="str">
        <f t="shared" si="152"/>
        <v/>
      </c>
      <c r="CO68" s="44" t="str">
        <f t="shared" si="153"/>
        <v/>
      </c>
      <c r="CP68" s="44" t="str">
        <f t="shared" si="154"/>
        <v/>
      </c>
      <c r="CQ68" s="44" t="str">
        <f t="shared" si="155"/>
        <v/>
      </c>
      <c r="CR68" s="44" t="str">
        <f t="shared" si="156"/>
        <v/>
      </c>
      <c r="CS68" s="44" t="str">
        <f t="shared" si="157"/>
        <v/>
      </c>
      <c r="CT68" s="44" t="str">
        <f t="shared" si="158"/>
        <v/>
      </c>
      <c r="CU68" s="44" t="str">
        <f t="shared" si="159"/>
        <v/>
      </c>
      <c r="CV68" s="44" t="str">
        <f t="shared" si="160"/>
        <v/>
      </c>
      <c r="CW68" s="44" t="str">
        <f t="shared" si="161"/>
        <v/>
      </c>
      <c r="CX68" s="44" t="str">
        <f t="shared" si="162"/>
        <v/>
      </c>
      <c r="CY68" s="44" t="str">
        <f t="shared" si="163"/>
        <v/>
      </c>
      <c r="CZ68" s="44" t="str">
        <f t="shared" si="117"/>
        <v/>
      </c>
      <c r="DA68" s="45">
        <f t="shared" si="118"/>
        <v>0</v>
      </c>
      <c r="DB68" s="45">
        <f t="shared" si="119"/>
        <v>0</v>
      </c>
      <c r="DC68" s="45">
        <f t="shared" si="120"/>
        <v>0</v>
      </c>
      <c r="DD68" s="45">
        <f t="shared" si="121"/>
        <v>0</v>
      </c>
      <c r="DE68" s="45">
        <f t="shared" si="122"/>
        <v>0</v>
      </c>
      <c r="DF68" s="45">
        <f t="shared" si="123"/>
        <v>0</v>
      </c>
      <c r="DG68" s="45">
        <f t="shared" si="124"/>
        <v>0</v>
      </c>
      <c r="DH68" s="45">
        <f t="shared" si="125"/>
        <v>0</v>
      </c>
      <c r="DI68" s="45">
        <f t="shared" si="126"/>
        <v>0</v>
      </c>
      <c r="DJ68" s="45">
        <f t="shared" si="127"/>
        <v>0</v>
      </c>
      <c r="DK68" s="45">
        <f t="shared" si="128"/>
        <v>0</v>
      </c>
      <c r="DL68" s="45">
        <f t="shared" si="129"/>
        <v>0</v>
      </c>
      <c r="DM68" s="45">
        <f t="shared" si="130"/>
        <v>0</v>
      </c>
      <c r="DN68" s="45">
        <f t="shared" si="131"/>
        <v>0</v>
      </c>
      <c r="DO68" s="45">
        <f t="shared" si="132"/>
        <v>0</v>
      </c>
      <c r="DP68" s="45">
        <f t="shared" si="133"/>
        <v>0</v>
      </c>
      <c r="DQ68" s="45">
        <f t="shared" si="134"/>
        <v>0</v>
      </c>
      <c r="DR68" s="45">
        <f t="shared" si="135"/>
        <v>0</v>
      </c>
      <c r="DS68" s="45">
        <f t="shared" si="136"/>
        <v>0</v>
      </c>
      <c r="DT68" s="45">
        <f t="shared" si="137"/>
        <v>0</v>
      </c>
      <c r="DU68" s="45">
        <f t="shared" si="138"/>
        <v>0</v>
      </c>
      <c r="DV68" s="45">
        <f t="shared" si="139"/>
        <v>0</v>
      </c>
      <c r="DW68" s="45">
        <f t="shared" si="140"/>
        <v>0</v>
      </c>
      <c r="DX68" s="45">
        <f t="shared" si="141"/>
        <v>0</v>
      </c>
      <c r="DY68" s="45">
        <f t="shared" si="142"/>
        <v>0</v>
      </c>
      <c r="DZ68" s="45">
        <f t="shared" si="143"/>
        <v>0</v>
      </c>
    </row>
    <row r="69" spans="1:130" x14ac:dyDescent="0.25">
      <c r="A69" s="46" t="s">
        <v>50</v>
      </c>
      <c r="B69" s="47">
        <f>+P69+R69+T69+V69+X69+Z69+AB69+AD69+AF69+AH69+AJ69+AL69+AN69+AP69</f>
        <v>0</v>
      </c>
      <c r="C69" s="48">
        <f>+Q69+S69+U69+W69+Y69+AA69+AC69+AE69+AG69+AI69+AK69+AM69+AO69+AQ69</f>
        <v>0</v>
      </c>
      <c r="D69" s="33"/>
      <c r="E69" s="34"/>
      <c r="F69" s="35"/>
      <c r="G69" s="34"/>
      <c r="H69" s="35"/>
      <c r="I69" s="34"/>
      <c r="J69" s="35"/>
      <c r="K69" s="34"/>
      <c r="L69" s="35"/>
      <c r="M69" s="36"/>
      <c r="N69" s="33"/>
      <c r="O69" s="34"/>
      <c r="P69" s="39"/>
      <c r="Q69" s="38"/>
      <c r="R69" s="39"/>
      <c r="S69" s="38"/>
      <c r="T69" s="39"/>
      <c r="U69" s="38"/>
      <c r="V69" s="39"/>
      <c r="W69" s="38"/>
      <c r="X69" s="39"/>
      <c r="Y69" s="38"/>
      <c r="Z69" s="39"/>
      <c r="AA69" s="38"/>
      <c r="AB69" s="39"/>
      <c r="AC69" s="38"/>
      <c r="AD69" s="39"/>
      <c r="AE69" s="38"/>
      <c r="AF69" s="39"/>
      <c r="AG69" s="38"/>
      <c r="AH69" s="39"/>
      <c r="AI69" s="38"/>
      <c r="AJ69" s="39"/>
      <c r="AK69" s="38"/>
      <c r="AL69" s="39"/>
      <c r="AM69" s="38"/>
      <c r="AN69" s="39"/>
      <c r="AO69" s="38"/>
      <c r="AP69" s="39"/>
      <c r="AQ69" s="40"/>
      <c r="AR69" s="37">
        <v>0</v>
      </c>
      <c r="AS69" s="40">
        <v>0</v>
      </c>
      <c r="AT69" s="37">
        <v>0</v>
      </c>
      <c r="AU69" s="38">
        <v>0</v>
      </c>
      <c r="AV69" s="39">
        <v>0</v>
      </c>
      <c r="AW69" s="42">
        <v>0</v>
      </c>
      <c r="AX69" s="43" t="str">
        <f t="shared" si="111"/>
        <v/>
      </c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10"/>
      <c r="BJ69" s="10"/>
      <c r="BK69" s="10"/>
      <c r="BL69" s="10"/>
      <c r="BU69" s="10"/>
      <c r="BW69" s="11"/>
      <c r="CA69" s="44" t="str">
        <f t="shared" si="112"/>
        <v/>
      </c>
      <c r="CB69" s="44" t="str">
        <f t="shared" si="113"/>
        <v/>
      </c>
      <c r="CC69" s="44" t="str">
        <f t="shared" si="114"/>
        <v/>
      </c>
      <c r="CD69" s="44" t="str">
        <f t="shared" si="115"/>
        <v/>
      </c>
      <c r="CE69" s="44" t="str">
        <f t="shared" si="116"/>
        <v/>
      </c>
      <c r="CF69" s="44" t="str">
        <f t="shared" si="144"/>
        <v/>
      </c>
      <c r="CG69" s="44" t="str">
        <f t="shared" si="145"/>
        <v/>
      </c>
      <c r="CH69" s="44" t="str">
        <f t="shared" si="146"/>
        <v/>
      </c>
      <c r="CI69" s="44" t="str">
        <f t="shared" si="147"/>
        <v/>
      </c>
      <c r="CJ69" s="44" t="str">
        <f t="shared" si="148"/>
        <v/>
      </c>
      <c r="CK69" s="44" t="str">
        <f t="shared" si="149"/>
        <v/>
      </c>
      <c r="CL69" s="44" t="str">
        <f t="shared" si="150"/>
        <v/>
      </c>
      <c r="CM69" s="44" t="str">
        <f t="shared" si="151"/>
        <v/>
      </c>
      <c r="CN69" s="44" t="str">
        <f t="shared" si="152"/>
        <v/>
      </c>
      <c r="CO69" s="44" t="str">
        <f t="shared" si="153"/>
        <v/>
      </c>
      <c r="CP69" s="44" t="str">
        <f t="shared" si="154"/>
        <v/>
      </c>
      <c r="CQ69" s="44" t="str">
        <f t="shared" si="155"/>
        <v/>
      </c>
      <c r="CR69" s="44" t="str">
        <f t="shared" si="156"/>
        <v/>
      </c>
      <c r="CS69" s="44" t="str">
        <f t="shared" si="157"/>
        <v/>
      </c>
      <c r="CT69" s="44" t="str">
        <f t="shared" si="158"/>
        <v/>
      </c>
      <c r="CU69" s="44" t="str">
        <f t="shared" si="159"/>
        <v/>
      </c>
      <c r="CV69" s="44" t="str">
        <f t="shared" si="160"/>
        <v/>
      </c>
      <c r="CW69" s="44" t="str">
        <f t="shared" si="161"/>
        <v/>
      </c>
      <c r="CX69" s="44" t="str">
        <f t="shared" si="162"/>
        <v/>
      </c>
      <c r="CY69" s="44" t="str">
        <f t="shared" si="163"/>
        <v/>
      </c>
      <c r="CZ69" s="44" t="str">
        <f t="shared" si="117"/>
        <v/>
      </c>
      <c r="DA69" s="45">
        <f t="shared" si="118"/>
        <v>0</v>
      </c>
      <c r="DB69" s="45">
        <f t="shared" si="119"/>
        <v>0</v>
      </c>
      <c r="DC69" s="45">
        <f t="shared" si="120"/>
        <v>0</v>
      </c>
      <c r="DD69" s="45">
        <f t="shared" si="121"/>
        <v>0</v>
      </c>
      <c r="DE69" s="45">
        <f t="shared" si="122"/>
        <v>0</v>
      </c>
      <c r="DF69" s="45">
        <f t="shared" si="123"/>
        <v>0</v>
      </c>
      <c r="DG69" s="45">
        <f t="shared" si="124"/>
        <v>0</v>
      </c>
      <c r="DH69" s="45">
        <f t="shared" si="125"/>
        <v>0</v>
      </c>
      <c r="DI69" s="45">
        <f t="shared" si="126"/>
        <v>0</v>
      </c>
      <c r="DJ69" s="45">
        <f t="shared" si="127"/>
        <v>0</v>
      </c>
      <c r="DK69" s="45">
        <f t="shared" si="128"/>
        <v>0</v>
      </c>
      <c r="DL69" s="45">
        <f t="shared" si="129"/>
        <v>0</v>
      </c>
      <c r="DM69" s="45">
        <f t="shared" si="130"/>
        <v>0</v>
      </c>
      <c r="DN69" s="45">
        <f t="shared" si="131"/>
        <v>0</v>
      </c>
      <c r="DO69" s="45">
        <f t="shared" si="132"/>
        <v>0</v>
      </c>
      <c r="DP69" s="45">
        <f t="shared" si="133"/>
        <v>0</v>
      </c>
      <c r="DQ69" s="45">
        <f t="shared" si="134"/>
        <v>0</v>
      </c>
      <c r="DR69" s="45">
        <f t="shared" si="135"/>
        <v>0</v>
      </c>
      <c r="DS69" s="45">
        <f t="shared" si="136"/>
        <v>0</v>
      </c>
      <c r="DT69" s="45">
        <f t="shared" si="137"/>
        <v>0</v>
      </c>
      <c r="DU69" s="45">
        <f t="shared" si="138"/>
        <v>0</v>
      </c>
      <c r="DV69" s="45">
        <f t="shared" si="139"/>
        <v>0</v>
      </c>
      <c r="DW69" s="45">
        <f t="shared" si="140"/>
        <v>0</v>
      </c>
      <c r="DX69" s="45">
        <f t="shared" si="141"/>
        <v>0</v>
      </c>
      <c r="DY69" s="45">
        <f t="shared" si="142"/>
        <v>0</v>
      </c>
      <c r="DZ69" s="45">
        <f t="shared" si="143"/>
        <v>0</v>
      </c>
    </row>
    <row r="70" spans="1:130" x14ac:dyDescent="0.25">
      <c r="A70" s="66" t="s">
        <v>51</v>
      </c>
      <c r="B70" s="47">
        <f>+P70+R70+T70+V70+X70+Z70+AB70+AD70+AF70+AH70</f>
        <v>0</v>
      </c>
      <c r="C70" s="48">
        <f>+Q70+S70+U70+W70+Y70+AA70+AC70+AE70+AG70+AI70</f>
        <v>0</v>
      </c>
      <c r="D70" s="33"/>
      <c r="E70" s="34"/>
      <c r="F70" s="35"/>
      <c r="G70" s="34"/>
      <c r="H70" s="35"/>
      <c r="I70" s="34"/>
      <c r="J70" s="35"/>
      <c r="K70" s="34"/>
      <c r="L70" s="35"/>
      <c r="M70" s="36"/>
      <c r="N70" s="33"/>
      <c r="O70" s="34"/>
      <c r="P70" s="39"/>
      <c r="Q70" s="38"/>
      <c r="R70" s="39"/>
      <c r="S70" s="38"/>
      <c r="T70" s="39"/>
      <c r="U70" s="38"/>
      <c r="V70" s="39"/>
      <c r="W70" s="38"/>
      <c r="X70" s="39"/>
      <c r="Y70" s="38"/>
      <c r="Z70" s="39"/>
      <c r="AA70" s="38"/>
      <c r="AB70" s="39"/>
      <c r="AC70" s="38"/>
      <c r="AD70" s="39"/>
      <c r="AE70" s="38"/>
      <c r="AF70" s="39"/>
      <c r="AG70" s="38"/>
      <c r="AH70" s="39"/>
      <c r="AI70" s="38"/>
      <c r="AJ70" s="35"/>
      <c r="AK70" s="34"/>
      <c r="AL70" s="35"/>
      <c r="AM70" s="34"/>
      <c r="AN70" s="35"/>
      <c r="AO70" s="34"/>
      <c r="AP70" s="35"/>
      <c r="AQ70" s="54"/>
      <c r="AR70" s="37">
        <v>0</v>
      </c>
      <c r="AS70" s="40">
        <v>0</v>
      </c>
      <c r="AT70" s="37">
        <v>0</v>
      </c>
      <c r="AU70" s="38">
        <v>0</v>
      </c>
      <c r="AV70" s="39">
        <v>0</v>
      </c>
      <c r="AW70" s="42">
        <v>0</v>
      </c>
      <c r="AX70" s="43" t="str">
        <f t="shared" si="111"/>
        <v/>
      </c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10"/>
      <c r="BJ70" s="10"/>
      <c r="BK70" s="10"/>
      <c r="BL70" s="10"/>
      <c r="BU70" s="10"/>
      <c r="BW70" s="11"/>
      <c r="CA70" s="44" t="str">
        <f t="shared" si="112"/>
        <v/>
      </c>
      <c r="CB70" s="44" t="str">
        <f t="shared" si="113"/>
        <v/>
      </c>
      <c r="CC70" s="44" t="str">
        <f t="shared" si="114"/>
        <v/>
      </c>
      <c r="CD70" s="44" t="str">
        <f t="shared" si="115"/>
        <v/>
      </c>
      <c r="CE70" s="44" t="str">
        <f t="shared" si="116"/>
        <v/>
      </c>
      <c r="CF70" s="44" t="str">
        <f t="shared" si="144"/>
        <v/>
      </c>
      <c r="CG70" s="44" t="str">
        <f t="shared" si="145"/>
        <v/>
      </c>
      <c r="CH70" s="44" t="str">
        <f t="shared" si="146"/>
        <v/>
      </c>
      <c r="CI70" s="44" t="str">
        <f t="shared" si="147"/>
        <v/>
      </c>
      <c r="CJ70" s="44" t="str">
        <f t="shared" si="148"/>
        <v/>
      </c>
      <c r="CK70" s="44" t="str">
        <f t="shared" si="149"/>
        <v/>
      </c>
      <c r="CL70" s="44" t="str">
        <f t="shared" si="150"/>
        <v/>
      </c>
      <c r="CM70" s="44" t="str">
        <f t="shared" si="151"/>
        <v/>
      </c>
      <c r="CN70" s="44" t="str">
        <f t="shared" si="152"/>
        <v/>
      </c>
      <c r="CO70" s="44" t="str">
        <f t="shared" si="153"/>
        <v/>
      </c>
      <c r="CP70" s="44" t="str">
        <f t="shared" si="154"/>
        <v/>
      </c>
      <c r="CQ70" s="44" t="str">
        <f t="shared" si="155"/>
        <v/>
      </c>
      <c r="CR70" s="44" t="str">
        <f t="shared" si="156"/>
        <v/>
      </c>
      <c r="CS70" s="44" t="str">
        <f t="shared" si="157"/>
        <v/>
      </c>
      <c r="CT70" s="44" t="str">
        <f t="shared" si="158"/>
        <v/>
      </c>
      <c r="CU70" s="44" t="str">
        <f t="shared" si="159"/>
        <v/>
      </c>
      <c r="CV70" s="44" t="str">
        <f t="shared" si="160"/>
        <v/>
      </c>
      <c r="CW70" s="44" t="str">
        <f t="shared" si="161"/>
        <v/>
      </c>
      <c r="CX70" s="44" t="str">
        <f t="shared" si="162"/>
        <v/>
      </c>
      <c r="CY70" s="44" t="str">
        <f t="shared" si="163"/>
        <v/>
      </c>
      <c r="CZ70" s="44" t="str">
        <f t="shared" si="117"/>
        <v/>
      </c>
      <c r="DA70" s="45">
        <f t="shared" si="118"/>
        <v>0</v>
      </c>
      <c r="DB70" s="45">
        <f t="shared" si="119"/>
        <v>0</v>
      </c>
      <c r="DC70" s="45">
        <f t="shared" si="120"/>
        <v>0</v>
      </c>
      <c r="DD70" s="45">
        <f t="shared" si="121"/>
        <v>0</v>
      </c>
      <c r="DE70" s="45">
        <f t="shared" si="122"/>
        <v>0</v>
      </c>
      <c r="DF70" s="45">
        <f t="shared" si="123"/>
        <v>0</v>
      </c>
      <c r="DG70" s="45">
        <f t="shared" si="124"/>
        <v>0</v>
      </c>
      <c r="DH70" s="45">
        <f t="shared" si="125"/>
        <v>0</v>
      </c>
      <c r="DI70" s="45">
        <f t="shared" si="126"/>
        <v>0</v>
      </c>
      <c r="DJ70" s="45">
        <f t="shared" si="127"/>
        <v>0</v>
      </c>
      <c r="DK70" s="45">
        <f t="shared" si="128"/>
        <v>0</v>
      </c>
      <c r="DL70" s="45">
        <f t="shared" si="129"/>
        <v>0</v>
      </c>
      <c r="DM70" s="45">
        <f t="shared" si="130"/>
        <v>0</v>
      </c>
      <c r="DN70" s="45">
        <f t="shared" si="131"/>
        <v>0</v>
      </c>
      <c r="DO70" s="45">
        <f t="shared" si="132"/>
        <v>0</v>
      </c>
      <c r="DP70" s="45">
        <f t="shared" si="133"/>
        <v>0</v>
      </c>
      <c r="DQ70" s="45">
        <f t="shared" si="134"/>
        <v>0</v>
      </c>
      <c r="DR70" s="45">
        <f t="shared" si="135"/>
        <v>0</v>
      </c>
      <c r="DS70" s="45">
        <f t="shared" si="136"/>
        <v>0</v>
      </c>
      <c r="DT70" s="45">
        <f t="shared" si="137"/>
        <v>0</v>
      </c>
      <c r="DU70" s="45">
        <f t="shared" si="138"/>
        <v>0</v>
      </c>
      <c r="DV70" s="45">
        <f t="shared" si="139"/>
        <v>0</v>
      </c>
      <c r="DW70" s="45">
        <f t="shared" si="140"/>
        <v>0</v>
      </c>
      <c r="DX70" s="45">
        <f t="shared" si="141"/>
        <v>0</v>
      </c>
      <c r="DY70" s="45">
        <f t="shared" si="142"/>
        <v>0</v>
      </c>
      <c r="DZ70" s="45">
        <f t="shared" si="143"/>
        <v>0</v>
      </c>
    </row>
    <row r="71" spans="1:130" x14ac:dyDescent="0.25">
      <c r="A71" s="66" t="s">
        <v>52</v>
      </c>
      <c r="B71" s="47">
        <f t="shared" ref="B71:C73" si="164">+D71+F71+H71+J71+L71+N71+P71+R71+T71+V71+X71+Z71+AB71+AD71+AF71+AH71+AJ71+AL71+AN71+AP71</f>
        <v>1</v>
      </c>
      <c r="C71" s="48">
        <f t="shared" si="164"/>
        <v>0</v>
      </c>
      <c r="D71" s="37">
        <v>0</v>
      </c>
      <c r="E71" s="38">
        <v>0</v>
      </c>
      <c r="F71" s="39">
        <v>0</v>
      </c>
      <c r="G71" s="38">
        <v>0</v>
      </c>
      <c r="H71" s="39">
        <v>0</v>
      </c>
      <c r="I71" s="42">
        <v>0</v>
      </c>
      <c r="J71" s="37">
        <v>0</v>
      </c>
      <c r="K71" s="37">
        <v>0</v>
      </c>
      <c r="L71" s="39">
        <v>0</v>
      </c>
      <c r="M71" s="42">
        <v>0</v>
      </c>
      <c r="N71" s="37">
        <v>0</v>
      </c>
      <c r="O71" s="38">
        <v>0</v>
      </c>
      <c r="P71" s="39">
        <v>0</v>
      </c>
      <c r="Q71" s="38">
        <v>0</v>
      </c>
      <c r="R71" s="39">
        <v>0</v>
      </c>
      <c r="S71" s="38">
        <v>0</v>
      </c>
      <c r="T71" s="39">
        <v>0</v>
      </c>
      <c r="U71" s="38">
        <v>0</v>
      </c>
      <c r="V71" s="39">
        <v>0</v>
      </c>
      <c r="W71" s="38">
        <v>0</v>
      </c>
      <c r="X71" s="39">
        <v>0</v>
      </c>
      <c r="Y71" s="38">
        <v>0</v>
      </c>
      <c r="Z71" s="39">
        <v>0</v>
      </c>
      <c r="AA71" s="38">
        <v>0</v>
      </c>
      <c r="AB71" s="39">
        <v>0</v>
      </c>
      <c r="AC71" s="38">
        <v>0</v>
      </c>
      <c r="AD71" s="39">
        <v>0</v>
      </c>
      <c r="AE71" s="38">
        <v>0</v>
      </c>
      <c r="AF71" s="39">
        <v>0</v>
      </c>
      <c r="AG71" s="38">
        <v>0</v>
      </c>
      <c r="AH71" s="39">
        <v>0</v>
      </c>
      <c r="AI71" s="38">
        <v>0</v>
      </c>
      <c r="AJ71" s="39">
        <v>0</v>
      </c>
      <c r="AK71" s="38">
        <v>0</v>
      </c>
      <c r="AL71" s="39">
        <v>1</v>
      </c>
      <c r="AM71" s="38">
        <v>0</v>
      </c>
      <c r="AN71" s="39">
        <v>0</v>
      </c>
      <c r="AO71" s="38">
        <v>0</v>
      </c>
      <c r="AP71" s="39">
        <v>0</v>
      </c>
      <c r="AQ71" s="40">
        <v>0</v>
      </c>
      <c r="AR71" s="37">
        <v>1</v>
      </c>
      <c r="AS71" s="40">
        <v>0</v>
      </c>
      <c r="AT71" s="37">
        <v>0</v>
      </c>
      <c r="AU71" s="38">
        <v>0</v>
      </c>
      <c r="AV71" s="39">
        <v>0</v>
      </c>
      <c r="AW71" s="42">
        <v>0</v>
      </c>
      <c r="AX71" s="43" t="str">
        <f t="shared" si="111"/>
        <v/>
      </c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10"/>
      <c r="BJ71" s="10"/>
      <c r="BK71" s="10"/>
      <c r="BL71" s="10"/>
      <c r="BU71" s="10"/>
      <c r="BW71" s="11"/>
      <c r="CA71" s="44" t="str">
        <f t="shared" si="112"/>
        <v/>
      </c>
      <c r="CB71" s="44" t="str">
        <f t="shared" si="113"/>
        <v/>
      </c>
      <c r="CC71" s="44" t="str">
        <f t="shared" si="114"/>
        <v/>
      </c>
      <c r="CD71" s="44" t="str">
        <f t="shared" si="115"/>
        <v/>
      </c>
      <c r="CE71" s="44" t="str">
        <f t="shared" si="116"/>
        <v/>
      </c>
      <c r="CF71" s="44" t="str">
        <f t="shared" si="144"/>
        <v/>
      </c>
      <c r="CG71" s="44" t="str">
        <f t="shared" si="145"/>
        <v/>
      </c>
      <c r="CH71" s="44" t="str">
        <f t="shared" si="146"/>
        <v/>
      </c>
      <c r="CI71" s="44" t="str">
        <f t="shared" si="147"/>
        <v/>
      </c>
      <c r="CJ71" s="44" t="str">
        <f t="shared" si="148"/>
        <v/>
      </c>
      <c r="CK71" s="44" t="str">
        <f t="shared" si="149"/>
        <v/>
      </c>
      <c r="CL71" s="44" t="str">
        <f t="shared" si="150"/>
        <v/>
      </c>
      <c r="CM71" s="44" t="str">
        <f t="shared" si="151"/>
        <v/>
      </c>
      <c r="CN71" s="44" t="str">
        <f t="shared" si="152"/>
        <v/>
      </c>
      <c r="CO71" s="44" t="str">
        <f t="shared" si="153"/>
        <v/>
      </c>
      <c r="CP71" s="44" t="str">
        <f t="shared" si="154"/>
        <v/>
      </c>
      <c r="CQ71" s="44" t="str">
        <f t="shared" si="155"/>
        <v/>
      </c>
      <c r="CR71" s="44" t="str">
        <f t="shared" si="156"/>
        <v/>
      </c>
      <c r="CS71" s="44" t="str">
        <f t="shared" si="157"/>
        <v/>
      </c>
      <c r="CT71" s="44" t="str">
        <f t="shared" si="158"/>
        <v/>
      </c>
      <c r="CU71" s="44" t="str">
        <f t="shared" si="159"/>
        <v/>
      </c>
      <c r="CV71" s="44" t="str">
        <f t="shared" si="160"/>
        <v/>
      </c>
      <c r="CW71" s="44" t="str">
        <f t="shared" si="161"/>
        <v/>
      </c>
      <c r="CX71" s="44" t="str">
        <f t="shared" si="162"/>
        <v/>
      </c>
      <c r="CY71" s="44" t="str">
        <f t="shared" si="163"/>
        <v/>
      </c>
      <c r="CZ71" s="44" t="str">
        <f t="shared" si="117"/>
        <v/>
      </c>
      <c r="DA71" s="45">
        <f t="shared" si="118"/>
        <v>0</v>
      </c>
      <c r="DB71" s="45">
        <f t="shared" si="119"/>
        <v>0</v>
      </c>
      <c r="DC71" s="45">
        <f t="shared" si="120"/>
        <v>0</v>
      </c>
      <c r="DD71" s="45">
        <f t="shared" si="121"/>
        <v>0</v>
      </c>
      <c r="DE71" s="45">
        <f t="shared" si="122"/>
        <v>0</v>
      </c>
      <c r="DF71" s="45">
        <f t="shared" si="123"/>
        <v>0</v>
      </c>
      <c r="DG71" s="45">
        <f t="shared" si="124"/>
        <v>0</v>
      </c>
      <c r="DH71" s="45">
        <f t="shared" si="125"/>
        <v>0</v>
      </c>
      <c r="DI71" s="45">
        <f t="shared" si="126"/>
        <v>0</v>
      </c>
      <c r="DJ71" s="45">
        <f t="shared" si="127"/>
        <v>0</v>
      </c>
      <c r="DK71" s="45">
        <f t="shared" si="128"/>
        <v>0</v>
      </c>
      <c r="DL71" s="45">
        <f t="shared" si="129"/>
        <v>0</v>
      </c>
      <c r="DM71" s="45">
        <f t="shared" si="130"/>
        <v>0</v>
      </c>
      <c r="DN71" s="45">
        <f t="shared" si="131"/>
        <v>0</v>
      </c>
      <c r="DO71" s="45">
        <f t="shared" si="132"/>
        <v>0</v>
      </c>
      <c r="DP71" s="45">
        <f t="shared" si="133"/>
        <v>0</v>
      </c>
      <c r="DQ71" s="45">
        <f t="shared" si="134"/>
        <v>0</v>
      </c>
      <c r="DR71" s="45">
        <f t="shared" si="135"/>
        <v>0</v>
      </c>
      <c r="DS71" s="45">
        <f t="shared" si="136"/>
        <v>0</v>
      </c>
      <c r="DT71" s="45">
        <f t="shared" si="137"/>
        <v>0</v>
      </c>
      <c r="DU71" s="45">
        <f t="shared" si="138"/>
        <v>0</v>
      </c>
      <c r="DV71" s="45">
        <f t="shared" si="139"/>
        <v>0</v>
      </c>
      <c r="DW71" s="45">
        <f t="shared" si="140"/>
        <v>0</v>
      </c>
      <c r="DX71" s="45">
        <f t="shared" si="141"/>
        <v>0</v>
      </c>
      <c r="DY71" s="45">
        <f t="shared" si="142"/>
        <v>0</v>
      </c>
      <c r="DZ71" s="45">
        <f t="shared" si="143"/>
        <v>0</v>
      </c>
    </row>
    <row r="72" spans="1:130" x14ac:dyDescent="0.25">
      <c r="A72" s="66" t="s">
        <v>53</v>
      </c>
      <c r="B72" s="47">
        <f t="shared" si="164"/>
        <v>0</v>
      </c>
      <c r="C72" s="48">
        <f t="shared" si="164"/>
        <v>0</v>
      </c>
      <c r="D72" s="37"/>
      <c r="E72" s="38"/>
      <c r="F72" s="39"/>
      <c r="G72" s="38"/>
      <c r="H72" s="39"/>
      <c r="I72" s="42"/>
      <c r="J72" s="37"/>
      <c r="K72" s="37"/>
      <c r="L72" s="39"/>
      <c r="M72" s="42"/>
      <c r="N72" s="37"/>
      <c r="O72" s="38"/>
      <c r="P72" s="39"/>
      <c r="Q72" s="38"/>
      <c r="R72" s="39"/>
      <c r="S72" s="38"/>
      <c r="T72" s="39"/>
      <c r="U72" s="38"/>
      <c r="V72" s="39"/>
      <c r="W72" s="38"/>
      <c r="X72" s="39"/>
      <c r="Y72" s="38"/>
      <c r="Z72" s="39"/>
      <c r="AA72" s="38"/>
      <c r="AB72" s="39"/>
      <c r="AC72" s="38"/>
      <c r="AD72" s="39"/>
      <c r="AE72" s="38"/>
      <c r="AF72" s="39"/>
      <c r="AG72" s="38"/>
      <c r="AH72" s="39"/>
      <c r="AI72" s="38"/>
      <c r="AJ72" s="39"/>
      <c r="AK72" s="38"/>
      <c r="AL72" s="39"/>
      <c r="AM72" s="38"/>
      <c r="AN72" s="39"/>
      <c r="AO72" s="38"/>
      <c r="AP72" s="39"/>
      <c r="AQ72" s="40"/>
      <c r="AR72" s="37"/>
      <c r="AS72" s="40"/>
      <c r="AT72" s="37"/>
      <c r="AU72" s="38"/>
      <c r="AV72" s="39"/>
      <c r="AW72" s="42"/>
      <c r="AX72" s="43" t="str">
        <f t="shared" si="111"/>
        <v/>
      </c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10"/>
      <c r="BJ72" s="10"/>
      <c r="BK72" s="10"/>
      <c r="BL72" s="10"/>
      <c r="BU72" s="10"/>
      <c r="BW72" s="11"/>
      <c r="CA72" s="44" t="str">
        <f t="shared" si="112"/>
        <v/>
      </c>
      <c r="CB72" s="44" t="str">
        <f t="shared" si="113"/>
        <v/>
      </c>
      <c r="CC72" s="44" t="str">
        <f t="shared" si="114"/>
        <v/>
      </c>
      <c r="CD72" s="44" t="str">
        <f t="shared" si="115"/>
        <v/>
      </c>
      <c r="CE72" s="44" t="str">
        <f t="shared" si="116"/>
        <v/>
      </c>
      <c r="CF72" s="44" t="str">
        <f t="shared" si="144"/>
        <v/>
      </c>
      <c r="CG72" s="44" t="str">
        <f t="shared" si="145"/>
        <v/>
      </c>
      <c r="CH72" s="44" t="str">
        <f t="shared" si="146"/>
        <v/>
      </c>
      <c r="CI72" s="44" t="str">
        <f t="shared" si="147"/>
        <v/>
      </c>
      <c r="CJ72" s="44" t="str">
        <f t="shared" si="148"/>
        <v/>
      </c>
      <c r="CK72" s="44" t="str">
        <f t="shared" si="149"/>
        <v/>
      </c>
      <c r="CL72" s="44" t="str">
        <f t="shared" si="150"/>
        <v/>
      </c>
      <c r="CM72" s="44" t="str">
        <f t="shared" si="151"/>
        <v/>
      </c>
      <c r="CN72" s="44" t="str">
        <f t="shared" si="152"/>
        <v/>
      </c>
      <c r="CO72" s="44" t="str">
        <f t="shared" si="153"/>
        <v/>
      </c>
      <c r="CP72" s="44" t="str">
        <f t="shared" si="154"/>
        <v/>
      </c>
      <c r="CQ72" s="44" t="str">
        <f t="shared" si="155"/>
        <v/>
      </c>
      <c r="CR72" s="44" t="str">
        <f t="shared" si="156"/>
        <v/>
      </c>
      <c r="CS72" s="44" t="str">
        <f t="shared" si="157"/>
        <v/>
      </c>
      <c r="CT72" s="44" t="str">
        <f t="shared" si="158"/>
        <v/>
      </c>
      <c r="CU72" s="44" t="str">
        <f t="shared" si="159"/>
        <v/>
      </c>
      <c r="CV72" s="44" t="str">
        <f t="shared" si="160"/>
        <v/>
      </c>
      <c r="CW72" s="44" t="str">
        <f t="shared" si="161"/>
        <v/>
      </c>
      <c r="CX72" s="44" t="str">
        <f t="shared" si="162"/>
        <v/>
      </c>
      <c r="CY72" s="44" t="str">
        <f t="shared" si="163"/>
        <v/>
      </c>
      <c r="CZ72" s="44" t="str">
        <f t="shared" si="117"/>
        <v/>
      </c>
      <c r="DA72" s="45">
        <f t="shared" si="118"/>
        <v>0</v>
      </c>
      <c r="DB72" s="45">
        <f t="shared" si="119"/>
        <v>0</v>
      </c>
      <c r="DC72" s="45">
        <f t="shared" si="120"/>
        <v>0</v>
      </c>
      <c r="DD72" s="45">
        <f t="shared" si="121"/>
        <v>0</v>
      </c>
      <c r="DE72" s="45">
        <f t="shared" si="122"/>
        <v>0</v>
      </c>
      <c r="DF72" s="45">
        <f t="shared" si="123"/>
        <v>0</v>
      </c>
      <c r="DG72" s="45">
        <f t="shared" si="124"/>
        <v>0</v>
      </c>
      <c r="DH72" s="45">
        <f t="shared" si="125"/>
        <v>0</v>
      </c>
      <c r="DI72" s="45">
        <f t="shared" si="126"/>
        <v>0</v>
      </c>
      <c r="DJ72" s="45">
        <f t="shared" si="127"/>
        <v>0</v>
      </c>
      <c r="DK72" s="45">
        <f t="shared" si="128"/>
        <v>0</v>
      </c>
      <c r="DL72" s="45">
        <f t="shared" si="129"/>
        <v>0</v>
      </c>
      <c r="DM72" s="45">
        <f t="shared" si="130"/>
        <v>0</v>
      </c>
      <c r="DN72" s="45">
        <f t="shared" si="131"/>
        <v>0</v>
      </c>
      <c r="DO72" s="45">
        <f t="shared" si="132"/>
        <v>0</v>
      </c>
      <c r="DP72" s="45">
        <f t="shared" si="133"/>
        <v>0</v>
      </c>
      <c r="DQ72" s="45">
        <f t="shared" si="134"/>
        <v>0</v>
      </c>
      <c r="DR72" s="45">
        <f t="shared" si="135"/>
        <v>0</v>
      </c>
      <c r="DS72" s="45">
        <f t="shared" si="136"/>
        <v>0</v>
      </c>
      <c r="DT72" s="45">
        <f t="shared" si="137"/>
        <v>0</v>
      </c>
      <c r="DU72" s="45">
        <f t="shared" si="138"/>
        <v>0</v>
      </c>
      <c r="DV72" s="45">
        <f t="shared" si="139"/>
        <v>0</v>
      </c>
      <c r="DW72" s="45">
        <f t="shared" si="140"/>
        <v>0</v>
      </c>
      <c r="DX72" s="45">
        <f t="shared" si="141"/>
        <v>0</v>
      </c>
      <c r="DY72" s="45">
        <f t="shared" si="142"/>
        <v>0</v>
      </c>
      <c r="DZ72" s="45">
        <f t="shared" si="143"/>
        <v>0</v>
      </c>
    </row>
    <row r="73" spans="1:130" x14ac:dyDescent="0.25">
      <c r="A73" s="57" t="s">
        <v>54</v>
      </c>
      <c r="B73" s="435">
        <f t="shared" si="164"/>
        <v>0</v>
      </c>
      <c r="C73" s="57">
        <f t="shared" si="164"/>
        <v>0</v>
      </c>
      <c r="D73" s="58"/>
      <c r="E73" s="59"/>
      <c r="F73" s="60"/>
      <c r="G73" s="59"/>
      <c r="H73" s="60"/>
      <c r="I73" s="61"/>
      <c r="J73" s="58"/>
      <c r="K73" s="58"/>
      <c r="L73" s="60"/>
      <c r="M73" s="61"/>
      <c r="N73" s="58"/>
      <c r="O73" s="59"/>
      <c r="P73" s="60"/>
      <c r="Q73" s="59"/>
      <c r="R73" s="60"/>
      <c r="S73" s="59"/>
      <c r="T73" s="60"/>
      <c r="U73" s="59"/>
      <c r="V73" s="60"/>
      <c r="W73" s="59"/>
      <c r="X73" s="60"/>
      <c r="Y73" s="59"/>
      <c r="Z73" s="60"/>
      <c r="AA73" s="59"/>
      <c r="AB73" s="60"/>
      <c r="AC73" s="59"/>
      <c r="AD73" s="60"/>
      <c r="AE73" s="59"/>
      <c r="AF73" s="60"/>
      <c r="AG73" s="59"/>
      <c r="AH73" s="60"/>
      <c r="AI73" s="59"/>
      <c r="AJ73" s="60"/>
      <c r="AK73" s="59"/>
      <c r="AL73" s="60"/>
      <c r="AM73" s="59"/>
      <c r="AN73" s="60"/>
      <c r="AO73" s="59"/>
      <c r="AP73" s="60"/>
      <c r="AQ73" s="62"/>
      <c r="AR73" s="58"/>
      <c r="AS73" s="62"/>
      <c r="AT73" s="58"/>
      <c r="AU73" s="59"/>
      <c r="AV73" s="60"/>
      <c r="AW73" s="61"/>
      <c r="AX73" s="43" t="str">
        <f t="shared" si="111"/>
        <v/>
      </c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10"/>
      <c r="BJ73" s="10"/>
      <c r="BK73" s="10"/>
      <c r="BL73" s="10"/>
      <c r="BU73" s="10"/>
      <c r="BW73" s="11"/>
      <c r="CA73" s="44" t="str">
        <f t="shared" si="112"/>
        <v/>
      </c>
      <c r="CB73" s="44" t="str">
        <f t="shared" si="113"/>
        <v/>
      </c>
      <c r="CC73" s="44" t="str">
        <f t="shared" si="114"/>
        <v/>
      </c>
      <c r="CD73" s="44" t="str">
        <f t="shared" si="115"/>
        <v/>
      </c>
      <c r="CE73" s="44" t="str">
        <f t="shared" si="116"/>
        <v/>
      </c>
      <c r="CF73" s="44" t="str">
        <f t="shared" si="144"/>
        <v/>
      </c>
      <c r="CG73" s="44" t="str">
        <f t="shared" si="145"/>
        <v/>
      </c>
      <c r="CH73" s="44" t="str">
        <f t="shared" si="146"/>
        <v/>
      </c>
      <c r="CI73" s="44" t="str">
        <f t="shared" si="147"/>
        <v/>
      </c>
      <c r="CJ73" s="44" t="str">
        <f t="shared" si="148"/>
        <v/>
      </c>
      <c r="CK73" s="44" t="str">
        <f t="shared" si="149"/>
        <v/>
      </c>
      <c r="CL73" s="44" t="str">
        <f t="shared" si="150"/>
        <v/>
      </c>
      <c r="CM73" s="44" t="str">
        <f t="shared" si="151"/>
        <v/>
      </c>
      <c r="CN73" s="44" t="str">
        <f t="shared" si="152"/>
        <v/>
      </c>
      <c r="CO73" s="44" t="str">
        <f t="shared" si="153"/>
        <v/>
      </c>
      <c r="CP73" s="44" t="str">
        <f t="shared" si="154"/>
        <v/>
      </c>
      <c r="CQ73" s="44" t="str">
        <f t="shared" si="155"/>
        <v/>
      </c>
      <c r="CR73" s="44" t="str">
        <f t="shared" si="156"/>
        <v/>
      </c>
      <c r="CS73" s="44" t="str">
        <f t="shared" si="157"/>
        <v/>
      </c>
      <c r="CT73" s="44" t="str">
        <f t="shared" si="158"/>
        <v/>
      </c>
      <c r="CU73" s="44" t="str">
        <f t="shared" si="159"/>
        <v/>
      </c>
      <c r="CV73" s="44" t="str">
        <f t="shared" si="160"/>
        <v/>
      </c>
      <c r="CW73" s="44" t="str">
        <f t="shared" si="161"/>
        <v/>
      </c>
      <c r="CX73" s="44" t="str">
        <f t="shared" si="162"/>
        <v/>
      </c>
      <c r="CY73" s="44" t="str">
        <f t="shared" si="163"/>
        <v/>
      </c>
      <c r="CZ73" s="44" t="str">
        <f t="shared" si="117"/>
        <v/>
      </c>
      <c r="DA73" s="45">
        <f t="shared" si="118"/>
        <v>0</v>
      </c>
      <c r="DB73" s="45">
        <f t="shared" si="119"/>
        <v>0</v>
      </c>
      <c r="DC73" s="45">
        <f t="shared" si="120"/>
        <v>0</v>
      </c>
      <c r="DD73" s="45">
        <f t="shared" si="121"/>
        <v>0</v>
      </c>
      <c r="DE73" s="45">
        <f t="shared" si="122"/>
        <v>0</v>
      </c>
      <c r="DF73" s="45">
        <f t="shared" si="123"/>
        <v>0</v>
      </c>
      <c r="DG73" s="45">
        <f t="shared" si="124"/>
        <v>0</v>
      </c>
      <c r="DH73" s="45">
        <f t="shared" si="125"/>
        <v>0</v>
      </c>
      <c r="DI73" s="45">
        <f t="shared" si="126"/>
        <v>0</v>
      </c>
      <c r="DJ73" s="45">
        <f t="shared" si="127"/>
        <v>0</v>
      </c>
      <c r="DK73" s="45">
        <f t="shared" si="128"/>
        <v>0</v>
      </c>
      <c r="DL73" s="45">
        <f t="shared" si="129"/>
        <v>0</v>
      </c>
      <c r="DM73" s="45">
        <f t="shared" si="130"/>
        <v>0</v>
      </c>
      <c r="DN73" s="45">
        <f t="shared" si="131"/>
        <v>0</v>
      </c>
      <c r="DO73" s="45">
        <f t="shared" si="132"/>
        <v>0</v>
      </c>
      <c r="DP73" s="45">
        <f t="shared" si="133"/>
        <v>0</v>
      </c>
      <c r="DQ73" s="45">
        <f t="shared" si="134"/>
        <v>0</v>
      </c>
      <c r="DR73" s="45">
        <f t="shared" si="135"/>
        <v>0</v>
      </c>
      <c r="DS73" s="45">
        <f t="shared" si="136"/>
        <v>0</v>
      </c>
      <c r="DT73" s="45">
        <f t="shared" si="137"/>
        <v>0</v>
      </c>
      <c r="DU73" s="45">
        <f t="shared" si="138"/>
        <v>0</v>
      </c>
      <c r="DV73" s="45">
        <f t="shared" si="139"/>
        <v>0</v>
      </c>
      <c r="DW73" s="45">
        <f t="shared" si="140"/>
        <v>0</v>
      </c>
      <c r="DX73" s="45">
        <f t="shared" si="141"/>
        <v>0</v>
      </c>
      <c r="DY73" s="45">
        <f t="shared" si="142"/>
        <v>0</v>
      </c>
      <c r="DZ73" s="45">
        <f t="shared" si="143"/>
        <v>0</v>
      </c>
    </row>
    <row r="74" spans="1:130" x14ac:dyDescent="0.25">
      <c r="A74" s="15" t="s">
        <v>57</v>
      </c>
      <c r="B74" s="15"/>
      <c r="C74" s="15"/>
      <c r="D74" s="15"/>
      <c r="E74" s="15"/>
      <c r="F74" s="15"/>
      <c r="G74" s="15"/>
      <c r="I74" s="16"/>
      <c r="J74" s="17"/>
      <c r="K74" s="17"/>
      <c r="L74" s="17"/>
      <c r="M74" s="17"/>
      <c r="N74" s="17"/>
      <c r="O74" s="17"/>
      <c r="P74" s="17"/>
      <c r="Q74" s="8"/>
      <c r="AR74" s="9" t="s">
        <v>58</v>
      </c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T74" s="14"/>
      <c r="BU74" s="14"/>
      <c r="BV74" s="11"/>
      <c r="BW74" s="11"/>
    </row>
    <row r="75" spans="1:130" ht="15" customHeight="1" x14ac:dyDescent="0.25">
      <c r="A75" s="475" t="s">
        <v>4</v>
      </c>
      <c r="B75" s="478" t="s">
        <v>5</v>
      </c>
      <c r="C75" s="479"/>
      <c r="D75" s="482" t="s">
        <v>6</v>
      </c>
      <c r="E75" s="483"/>
      <c r="F75" s="483"/>
      <c r="G75" s="483"/>
      <c r="H75" s="483"/>
      <c r="I75" s="483"/>
      <c r="J75" s="483"/>
      <c r="K75" s="483"/>
      <c r="L75" s="483"/>
      <c r="M75" s="483"/>
      <c r="N75" s="483"/>
      <c r="O75" s="483"/>
      <c r="P75" s="483"/>
      <c r="Q75" s="483"/>
      <c r="R75" s="483"/>
      <c r="S75" s="483"/>
      <c r="T75" s="483"/>
      <c r="U75" s="483"/>
      <c r="V75" s="483"/>
      <c r="W75" s="483"/>
      <c r="X75" s="483"/>
      <c r="Y75" s="483"/>
      <c r="Z75" s="483"/>
      <c r="AA75" s="483"/>
      <c r="AB75" s="483"/>
      <c r="AC75" s="483"/>
      <c r="AD75" s="483"/>
      <c r="AE75" s="483"/>
      <c r="AF75" s="483"/>
      <c r="AG75" s="483"/>
      <c r="AH75" s="483"/>
      <c r="AI75" s="483"/>
      <c r="AJ75" s="483"/>
      <c r="AK75" s="483"/>
      <c r="AL75" s="483"/>
      <c r="AM75" s="483"/>
      <c r="AN75" s="483"/>
      <c r="AO75" s="483"/>
      <c r="AP75" s="483"/>
      <c r="AQ75" s="484"/>
      <c r="AR75" s="485" t="s">
        <v>7</v>
      </c>
      <c r="AS75" s="486"/>
      <c r="AT75" s="487" t="s">
        <v>8</v>
      </c>
      <c r="AU75" s="488"/>
      <c r="AV75" s="493" t="s">
        <v>9</v>
      </c>
      <c r="AW75" s="496" t="s">
        <v>10</v>
      </c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U75" s="10"/>
      <c r="BV75" s="11"/>
      <c r="BW75" s="11"/>
    </row>
    <row r="76" spans="1:130" ht="15" customHeight="1" x14ac:dyDescent="0.25">
      <c r="A76" s="476"/>
      <c r="B76" s="480"/>
      <c r="C76" s="481"/>
      <c r="D76" s="491" t="s">
        <v>11</v>
      </c>
      <c r="E76" s="485"/>
      <c r="F76" s="491" t="s">
        <v>12</v>
      </c>
      <c r="G76" s="485"/>
      <c r="H76" s="491" t="s">
        <v>13</v>
      </c>
      <c r="I76" s="492"/>
      <c r="J76" s="485" t="s">
        <v>14</v>
      </c>
      <c r="K76" s="485"/>
      <c r="L76" s="491" t="s">
        <v>15</v>
      </c>
      <c r="M76" s="485"/>
      <c r="N76" s="491" t="s">
        <v>16</v>
      </c>
      <c r="O76" s="485"/>
      <c r="P76" s="491" t="s">
        <v>17</v>
      </c>
      <c r="Q76" s="485"/>
      <c r="R76" s="491" t="s">
        <v>18</v>
      </c>
      <c r="S76" s="485"/>
      <c r="T76" s="491" t="s">
        <v>19</v>
      </c>
      <c r="U76" s="492"/>
      <c r="V76" s="491" t="s">
        <v>20</v>
      </c>
      <c r="W76" s="492"/>
      <c r="X76" s="491" t="s">
        <v>21</v>
      </c>
      <c r="Y76" s="492"/>
      <c r="Z76" s="491" t="s">
        <v>22</v>
      </c>
      <c r="AA76" s="492"/>
      <c r="AB76" s="491" t="s">
        <v>23</v>
      </c>
      <c r="AC76" s="492"/>
      <c r="AD76" s="491" t="s">
        <v>24</v>
      </c>
      <c r="AE76" s="492"/>
      <c r="AF76" s="491" t="s">
        <v>25</v>
      </c>
      <c r="AG76" s="492"/>
      <c r="AH76" s="491" t="s">
        <v>26</v>
      </c>
      <c r="AI76" s="492"/>
      <c r="AJ76" s="491" t="s">
        <v>27</v>
      </c>
      <c r="AK76" s="492"/>
      <c r="AL76" s="491" t="s">
        <v>28</v>
      </c>
      <c r="AM76" s="492"/>
      <c r="AN76" s="491" t="s">
        <v>29</v>
      </c>
      <c r="AO76" s="492"/>
      <c r="AP76" s="491" t="s">
        <v>30</v>
      </c>
      <c r="AQ76" s="486"/>
      <c r="AR76" s="499" t="s">
        <v>31</v>
      </c>
      <c r="AS76" s="501" t="s">
        <v>32</v>
      </c>
      <c r="AT76" s="489"/>
      <c r="AU76" s="490"/>
      <c r="AV76" s="494"/>
      <c r="AW76" s="497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U76" s="10"/>
      <c r="BV76" s="11"/>
      <c r="BW76" s="11"/>
    </row>
    <row r="77" spans="1:130" x14ac:dyDescent="0.25">
      <c r="A77" s="477"/>
      <c r="B77" s="24" t="s">
        <v>33</v>
      </c>
      <c r="C77" s="64" t="s">
        <v>34</v>
      </c>
      <c r="D77" s="18" t="s">
        <v>33</v>
      </c>
      <c r="E77" s="25" t="s">
        <v>34</v>
      </c>
      <c r="F77" s="18" t="s">
        <v>33</v>
      </c>
      <c r="G77" s="25" t="s">
        <v>34</v>
      </c>
      <c r="H77" s="18" t="s">
        <v>33</v>
      </c>
      <c r="I77" s="64" t="s">
        <v>34</v>
      </c>
      <c r="J77" s="24" t="s">
        <v>33</v>
      </c>
      <c r="K77" s="25" t="s">
        <v>34</v>
      </c>
      <c r="L77" s="18" t="s">
        <v>33</v>
      </c>
      <c r="M77" s="25" t="s">
        <v>34</v>
      </c>
      <c r="N77" s="18" t="s">
        <v>33</v>
      </c>
      <c r="O77" s="25" t="s">
        <v>34</v>
      </c>
      <c r="P77" s="18" t="s">
        <v>33</v>
      </c>
      <c r="Q77" s="25" t="s">
        <v>34</v>
      </c>
      <c r="R77" s="18" t="s">
        <v>33</v>
      </c>
      <c r="S77" s="25" t="s">
        <v>34</v>
      </c>
      <c r="T77" s="18" t="s">
        <v>33</v>
      </c>
      <c r="U77" s="25" t="s">
        <v>34</v>
      </c>
      <c r="V77" s="18" t="s">
        <v>33</v>
      </c>
      <c r="W77" s="25" t="s">
        <v>34</v>
      </c>
      <c r="X77" s="18" t="s">
        <v>33</v>
      </c>
      <c r="Y77" s="25" t="s">
        <v>34</v>
      </c>
      <c r="Z77" s="18" t="s">
        <v>33</v>
      </c>
      <c r="AA77" s="25" t="s">
        <v>34</v>
      </c>
      <c r="AB77" s="18" t="s">
        <v>33</v>
      </c>
      <c r="AC77" s="25" t="s">
        <v>34</v>
      </c>
      <c r="AD77" s="18" t="s">
        <v>33</v>
      </c>
      <c r="AE77" s="25" t="s">
        <v>34</v>
      </c>
      <c r="AF77" s="18" t="s">
        <v>33</v>
      </c>
      <c r="AG77" s="25" t="s">
        <v>34</v>
      </c>
      <c r="AH77" s="18" t="s">
        <v>33</v>
      </c>
      <c r="AI77" s="25" t="s">
        <v>34</v>
      </c>
      <c r="AJ77" s="18" t="s">
        <v>33</v>
      </c>
      <c r="AK77" s="25" t="s">
        <v>34</v>
      </c>
      <c r="AL77" s="18" t="s">
        <v>33</v>
      </c>
      <c r="AM77" s="25" t="s">
        <v>34</v>
      </c>
      <c r="AN77" s="18" t="s">
        <v>33</v>
      </c>
      <c r="AO77" s="25" t="s">
        <v>34</v>
      </c>
      <c r="AP77" s="18" t="s">
        <v>33</v>
      </c>
      <c r="AQ77" s="26" t="s">
        <v>34</v>
      </c>
      <c r="AR77" s="500"/>
      <c r="AS77" s="502"/>
      <c r="AT77" s="430" t="s">
        <v>35</v>
      </c>
      <c r="AU77" s="423" t="s">
        <v>36</v>
      </c>
      <c r="AV77" s="495"/>
      <c r="AW77" s="498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U77" s="10"/>
      <c r="BV77" s="11"/>
      <c r="BW77" s="11"/>
    </row>
    <row r="78" spans="1:130" x14ac:dyDescent="0.25">
      <c r="A78" s="65" t="s">
        <v>37</v>
      </c>
      <c r="B78" s="31">
        <f t="shared" ref="B78:C85" si="165">+N78+P78+R78+T78+V78+X78+Z78+AB78+AD78+AF78+AH78+AJ78+AL78+AN78+AP78</f>
        <v>0</v>
      </c>
      <c r="C78" s="32">
        <f t="shared" si="165"/>
        <v>0</v>
      </c>
      <c r="D78" s="33"/>
      <c r="E78" s="34"/>
      <c r="F78" s="35"/>
      <c r="G78" s="34"/>
      <c r="H78" s="35"/>
      <c r="I78" s="34"/>
      <c r="J78" s="35"/>
      <c r="K78" s="34"/>
      <c r="L78" s="35"/>
      <c r="M78" s="36"/>
      <c r="N78" s="37"/>
      <c r="O78" s="38"/>
      <c r="P78" s="39"/>
      <c r="Q78" s="38"/>
      <c r="R78" s="39"/>
      <c r="S78" s="38"/>
      <c r="T78" s="39"/>
      <c r="U78" s="38"/>
      <c r="V78" s="39"/>
      <c r="W78" s="38"/>
      <c r="X78" s="39"/>
      <c r="Y78" s="38"/>
      <c r="Z78" s="39"/>
      <c r="AA78" s="38"/>
      <c r="AB78" s="39"/>
      <c r="AC78" s="38"/>
      <c r="AD78" s="39"/>
      <c r="AE78" s="38"/>
      <c r="AF78" s="39"/>
      <c r="AG78" s="38"/>
      <c r="AH78" s="39"/>
      <c r="AI78" s="38"/>
      <c r="AJ78" s="39"/>
      <c r="AK78" s="38"/>
      <c r="AL78" s="39"/>
      <c r="AM78" s="38"/>
      <c r="AN78" s="39"/>
      <c r="AO78" s="38"/>
      <c r="AP78" s="39"/>
      <c r="AQ78" s="40"/>
      <c r="AR78" s="41"/>
      <c r="AS78" s="40"/>
      <c r="AT78" s="37"/>
      <c r="AU78" s="38"/>
      <c r="AV78" s="39"/>
      <c r="AW78" s="42"/>
      <c r="AX78" s="43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10"/>
      <c r="BJ78" s="10"/>
      <c r="BK78" s="10"/>
      <c r="BL78" s="10"/>
      <c r="BU78" s="11"/>
      <c r="BV78" s="11"/>
      <c r="BW78" s="11"/>
      <c r="CA78" s="44" t="str">
        <f t="shared" ref="CA78:CA95" si="167">IF(B78&lt;C78,"* El total de Reactivos NO DEBE ser superior al total de Procesados. ","")</f>
        <v/>
      </c>
      <c r="CB78" s="44" t="str">
        <f t="shared" ref="CB78:CB95" si="168">IF(B78&lt;&gt;(AR78+ AS78),"* La suma de las columnas Sexo DEBE SER IGUAL a los Procesados. ","")</f>
        <v/>
      </c>
      <c r="CC78" s="44" t="str">
        <f t="shared" ref="CC78:CC95" si="169">IF(B78&lt;(AT78+ AU78),"* La suma de las columna Trans NO DEBE ser superior al total de Procesados. ","")</f>
        <v/>
      </c>
      <c r="CD78" s="44" t="str">
        <f t="shared" ref="CD78:CD95" si="170">IF(B78&lt;AV78,"* La columna Pueblos Originarios NO DEBE ser superior al total de Procesados. ","")</f>
        <v/>
      </c>
      <c r="CE78" s="44" t="str">
        <f t="shared" ref="CE78:CE95" si="171">IF(B78&lt;AW78,"* La columna Migrantes NO DEBE ser superior al total de Procesados. ","")</f>
        <v/>
      </c>
      <c r="CF78" s="44" t="str">
        <f>IF(D78&lt;E78,CONCATENATE("* El total de procesados debe ser mayor o igual al total de Reactivos en el grupo de edad ",$D$76),"")</f>
        <v/>
      </c>
      <c r="CG78" s="44" t="str">
        <f>IF(F78&lt;G78,CONCATENATE("* El total de procesados debe ser mayor o igual al total de Reactivos en el grupo de edad ",$F$76),"")</f>
        <v/>
      </c>
      <c r="CH78" s="44" t="str">
        <f>IF(H78&lt;I78,CONCATENATE("* El total de procesados debe ser mayor o igual al total de Reactivos en el grupo de edad ",$H$76),"")</f>
        <v/>
      </c>
      <c r="CI78" s="44" t="str">
        <f>IF(J78&lt;K78,CONCATENATE("* El total de procesados debe ser mayor o igual al total de Reactivos en el grupo de edad ",$J$76),"")</f>
        <v/>
      </c>
      <c r="CJ78" s="44" t="str">
        <f>IF(L78&lt;M78,CONCATENATE("* El total de procesados debe ser mayor o igual al total de Reactivos en el grupo de edad ",$L$76),"")</f>
        <v/>
      </c>
      <c r="CK78" s="44" t="str">
        <f>IF(N78&lt;O78,CONCATENATE("* El total de procesados debe ser mayor o igual al total de Reactivos en el grupo de edad ",$N$76),"")</f>
        <v/>
      </c>
      <c r="CL78" s="44" t="str">
        <f>IF(P78&lt;Q78,CONCATENATE("* El total de procesados debe ser mayor o igual al total de Reactivos en el grupo de edad ",$P$76),"")</f>
        <v/>
      </c>
      <c r="CM78" s="44" t="str">
        <f>IF(R78&lt;S78,CONCATENATE("* El total de procesados debe ser mayor o igual al total de Reactivos en el grupo de edad ",$R$76),"")</f>
        <v/>
      </c>
      <c r="CN78" s="44" t="str">
        <f>IF(T78&lt;U78,CONCATENATE("* El total de procesados debe ser mayor o igual al total de Reactivos en el grupo de edad ",$T$76),"")</f>
        <v/>
      </c>
      <c r="CO78" s="44" t="str">
        <f>IF(V78&lt;W78,CONCATENATE("* El total de procesados debe ser mayor o igual al total de Reactivos en el grupo de edad ",$V$76),"")</f>
        <v/>
      </c>
      <c r="CP78" s="44" t="str">
        <f>IF(X78&lt;Y78,CONCATENATE("* El total de procesados debe ser mayor o igual al total de Reactivos en el grupo de edad ",$X$76),"")</f>
        <v/>
      </c>
      <c r="CQ78" s="44" t="str">
        <f>IF(Z78&lt;AA78,CONCATENATE("* El total de procesados debe ser mayor o igual al total de Reactivos en el grupo de edad ",$Z$76),"")</f>
        <v/>
      </c>
      <c r="CR78" s="44" t="str">
        <f>IF(AB78&lt;AC78,CONCATENATE("* El total de procesados debe ser mayor o igual al total de Reactivos en el grupo de edad ",$AB$76),"")</f>
        <v/>
      </c>
      <c r="CS78" s="44" t="str">
        <f>IF(AD78&lt;AE78,CONCATENATE("* El total de procesados debe ser mayor o igual al total de Reactivos en el grupo de edad ",$AD$76),"")</f>
        <v/>
      </c>
      <c r="CT78" s="44" t="str">
        <f>IF(AF78&lt;AG78,CONCATENATE("* El total de procesados debe ser mayor o igual al total de Reactivos en el grupo de edad ",$AF$76),"")</f>
        <v/>
      </c>
      <c r="CU78" s="44" t="str">
        <f>IF(AH78&lt;AI78,CONCATENATE("* El total de procesados debe ser mayor o igual al total de Reactivos en el grupo de edad ",$AH$76),"")</f>
        <v/>
      </c>
      <c r="CV78" s="44" t="str">
        <f>IF(AJ78&lt;AK78,CONCATENATE("* El total de procesados debe ser mayor o igual al total de Reactivos en el grupo de edad ",$AJ$76),"")</f>
        <v/>
      </c>
      <c r="CW78" s="44" t="str">
        <f>IF(AL78&lt;AM78,CONCATENATE("* El total de procesados debe ser mayor o igual al total de Reactivos en el grupo de edad ",$AL$76),"")</f>
        <v/>
      </c>
      <c r="CX78" s="44" t="str">
        <f>IF(AN78&lt;AO78,CONCATENATE("* El total de procesados debe ser mayor o igual al total de Reactivos en el grupo de edad ",$AN$76),"")</f>
        <v/>
      </c>
      <c r="CY78" s="44" t="str">
        <f>IF(AP78&lt;AQ78,CONCATENATE("* El total de procesados debe ser mayor o igual al total de Reactivos en el grupo de edad ",$AP$76),"")</f>
        <v/>
      </c>
      <c r="CZ78" s="44" t="str">
        <f t="shared" ref="CZ78:CZ95" si="172">IF(AND(B78&lt;&gt;0,OR(AT78="",AU78="",AV78="",AW78="")),"* No olvide digitar la columna Trans y/o Pueblos Originarios y/o Migrantes (Digite Cero si no tiene). ","")</f>
        <v/>
      </c>
      <c r="DA78" s="45">
        <f t="shared" ref="DA78:DA95" si="173">IF(B78&lt;   C78,1,0)</f>
        <v>0</v>
      </c>
      <c r="DB78" s="45">
        <f t="shared" ref="DB78:DB95" si="174">IF(B78&lt;&gt; AR78+AS78,1,0)</f>
        <v>0</v>
      </c>
      <c r="DC78" s="45">
        <f t="shared" ref="DC78:DC95" si="175">IF(B78&lt;  AT78+AU78,1,0)</f>
        <v>0</v>
      </c>
      <c r="DD78" s="45">
        <f t="shared" ref="DD78:DD95" si="176">IF(B78&lt;  AV78,1,0)</f>
        <v>0</v>
      </c>
      <c r="DE78" s="45">
        <f t="shared" ref="DE78:DE95" si="177">IF(B78&lt;  AW78,1,0)</f>
        <v>0</v>
      </c>
      <c r="DF78" s="45">
        <f t="shared" ref="DF78:DF95" si="178">IF(D78&lt;E78,1,0)</f>
        <v>0</v>
      </c>
      <c r="DG78" s="45">
        <f t="shared" ref="DG78:DG95" si="179">IF(F78&lt;G78,1,0)</f>
        <v>0</v>
      </c>
      <c r="DH78" s="45">
        <f t="shared" ref="DH78:DH95" si="180">IF(H78&lt;I78,1,0)</f>
        <v>0</v>
      </c>
      <c r="DI78" s="45">
        <f t="shared" ref="DI78:DI95" si="181">IF(J78&lt;K78,1,0)</f>
        <v>0</v>
      </c>
      <c r="DJ78" s="45">
        <f t="shared" ref="DJ78:DJ95" si="182">IF(L78&lt;M78,1,0)</f>
        <v>0</v>
      </c>
      <c r="DK78" s="45">
        <f t="shared" ref="DK78:DK95" si="183">IF(N78&lt;O78,1,0)</f>
        <v>0</v>
      </c>
      <c r="DL78" s="45">
        <f t="shared" ref="DL78:DL95" si="184">IF(P78&lt;Q78,1,0)</f>
        <v>0</v>
      </c>
      <c r="DM78" s="45">
        <f t="shared" ref="DM78:DM95" si="185">IF(R78&lt;S78,1,0)</f>
        <v>0</v>
      </c>
      <c r="DN78" s="45">
        <f t="shared" ref="DN78:DN95" si="186">IF(T78&lt;U78,1,0)</f>
        <v>0</v>
      </c>
      <c r="DO78" s="45">
        <f t="shared" ref="DO78:DO95" si="187">IF(V78&lt;W78,1,0)</f>
        <v>0</v>
      </c>
      <c r="DP78" s="45">
        <f t="shared" ref="DP78:DP95" si="188">IF(X78&lt;Y78,1,0)</f>
        <v>0</v>
      </c>
      <c r="DQ78" s="45">
        <f t="shared" ref="DQ78:DQ95" si="189">IF(Z78&lt;AA78,1,0)</f>
        <v>0</v>
      </c>
      <c r="DR78" s="45">
        <f t="shared" ref="DR78:DR95" si="190">IF(AB78&lt;AC78,1,0)</f>
        <v>0</v>
      </c>
      <c r="DS78" s="45">
        <f t="shared" ref="DS78:DS95" si="191">IF(AD78&lt;AE78,1,0)</f>
        <v>0</v>
      </c>
      <c r="DT78" s="45">
        <f t="shared" ref="DT78:DT95" si="192">IF(AF78&lt;AG78,1,0)</f>
        <v>0</v>
      </c>
      <c r="DU78" s="45">
        <f t="shared" ref="DU78:DU95" si="193">IF(AH78&lt;AI78,1,0)</f>
        <v>0</v>
      </c>
      <c r="DV78" s="45">
        <f t="shared" ref="DV78:DV95" si="194">IF(AJ78&lt;AK78,1,0)</f>
        <v>0</v>
      </c>
      <c r="DW78" s="45">
        <f t="shared" ref="DW78:DW95" si="195">IF(AL78&lt;AM78,1,0)</f>
        <v>0</v>
      </c>
      <c r="DX78" s="45">
        <f t="shared" ref="DX78:DX95" si="196">IF(AN78&lt;AO78,1,0)</f>
        <v>0</v>
      </c>
      <c r="DY78" s="45">
        <f t="shared" ref="DY78:DY95" si="197">IF(AP78&lt;AQ78,1,0)</f>
        <v>0</v>
      </c>
      <c r="DZ78" s="45">
        <f t="shared" ref="DZ78:DZ95" si="198">IF(AND(B78&lt;&gt;0,OR(AT78="",AU78="",AV78="",AW78="")),1,0)</f>
        <v>0</v>
      </c>
    </row>
    <row r="79" spans="1:130" x14ac:dyDescent="0.25">
      <c r="A79" s="66" t="s">
        <v>38</v>
      </c>
      <c r="B79" s="47">
        <f t="shared" si="165"/>
        <v>0</v>
      </c>
      <c r="C79" s="48">
        <f t="shared" si="165"/>
        <v>0</v>
      </c>
      <c r="D79" s="33"/>
      <c r="E79" s="34"/>
      <c r="F79" s="35"/>
      <c r="G79" s="34"/>
      <c r="H79" s="35"/>
      <c r="I79" s="34"/>
      <c r="J79" s="35"/>
      <c r="K79" s="34"/>
      <c r="L79" s="35"/>
      <c r="M79" s="36"/>
      <c r="N79" s="37"/>
      <c r="O79" s="38"/>
      <c r="P79" s="39"/>
      <c r="Q79" s="38"/>
      <c r="R79" s="39"/>
      <c r="S79" s="38"/>
      <c r="T79" s="39"/>
      <c r="U79" s="38"/>
      <c r="V79" s="39"/>
      <c r="W79" s="38"/>
      <c r="X79" s="39"/>
      <c r="Y79" s="38"/>
      <c r="Z79" s="39"/>
      <c r="AA79" s="38"/>
      <c r="AB79" s="39"/>
      <c r="AC79" s="38"/>
      <c r="AD79" s="39"/>
      <c r="AE79" s="38"/>
      <c r="AF79" s="39"/>
      <c r="AG79" s="38"/>
      <c r="AH79" s="39"/>
      <c r="AI79" s="38"/>
      <c r="AJ79" s="39"/>
      <c r="AK79" s="38"/>
      <c r="AL79" s="39"/>
      <c r="AM79" s="38"/>
      <c r="AN79" s="39"/>
      <c r="AO79" s="38"/>
      <c r="AP79" s="39"/>
      <c r="AQ79" s="40"/>
      <c r="AR79" s="41"/>
      <c r="AS79" s="40"/>
      <c r="AT79" s="37"/>
      <c r="AU79" s="38"/>
      <c r="AV79" s="39"/>
      <c r="AW79" s="42"/>
      <c r="AX79" s="43" t="str">
        <f t="shared" si="166"/>
        <v/>
      </c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10"/>
      <c r="BJ79" s="10"/>
      <c r="BK79" s="10"/>
      <c r="BL79" s="10"/>
      <c r="BU79" s="11"/>
      <c r="BV79" s="11"/>
      <c r="BW79" s="11"/>
      <c r="CA79" s="44" t="str">
        <f t="shared" si="167"/>
        <v/>
      </c>
      <c r="CB79" s="44" t="str">
        <f t="shared" si="168"/>
        <v/>
      </c>
      <c r="CC79" s="44" t="str">
        <f t="shared" si="169"/>
        <v/>
      </c>
      <c r="CD79" s="44" t="str">
        <f t="shared" si="170"/>
        <v/>
      </c>
      <c r="CE79" s="44" t="str">
        <f t="shared" si="171"/>
        <v/>
      </c>
      <c r="CF79" s="44" t="str">
        <f t="shared" ref="CF79:CF95" si="199">IF(D79&lt;E79,CONCATENATE("* El total de procesados debe ser mayor o igual al total de Reactivos en el grupo de edad ",$D$76),"")</f>
        <v/>
      </c>
      <c r="CG79" s="44" t="str">
        <f t="shared" ref="CG79:CG95" si="200">IF(F79&lt;G79,CONCATENATE("* El total de procesados debe ser mayor o igual al total de Reactivos en el grupo de edad ",$F$76),"")</f>
        <v/>
      </c>
      <c r="CH79" s="44" t="str">
        <f t="shared" ref="CH79:CH95" si="201">IF(H79&lt;I79,CONCATENATE("* El total de procesados debe ser mayor o igual al total de Reactivos en el grupo de edad ",$H$76),"")</f>
        <v/>
      </c>
      <c r="CI79" s="44" t="str">
        <f t="shared" ref="CI79:CI95" si="202">IF(J79&lt;K79,CONCATENATE("* El total de procesados debe ser mayor o igual al total de Reactivos en el grupo de edad ",$J$76),"")</f>
        <v/>
      </c>
      <c r="CJ79" s="44" t="str">
        <f t="shared" ref="CJ79:CJ95" si="203">IF(L79&lt;M79,CONCATENATE("* El total de procesados debe ser mayor o igual al total de Reactivos en el grupo de edad ",$L$76),"")</f>
        <v/>
      </c>
      <c r="CK79" s="44" t="str">
        <f t="shared" ref="CK79:CK95" si="204">IF(N79&lt;O79,CONCATENATE("* El total de procesados debe ser mayor o igual al total de Reactivos en el grupo de edad ",$N$76),"")</f>
        <v/>
      </c>
      <c r="CL79" s="44" t="str">
        <f t="shared" ref="CL79:CL95" si="205">IF(P79&lt;Q79,CONCATENATE("* El total de procesados debe ser mayor o igual al total de Reactivos en el grupo de edad ",$P$76),"")</f>
        <v/>
      </c>
      <c r="CM79" s="44" t="str">
        <f t="shared" ref="CM79:CM95" si="206">IF(R79&lt;S79,CONCATENATE("* El total de procesados debe ser mayor o igual al total de Reactivos en el grupo de edad ",$R$76),"")</f>
        <v/>
      </c>
      <c r="CN79" s="44" t="str">
        <f t="shared" ref="CN79:CN95" si="207">IF(T79&lt;U79,CONCATENATE("* El total de procesados debe ser mayor o igual al total de Reactivos en el grupo de edad ",$T$76),"")</f>
        <v/>
      </c>
      <c r="CO79" s="44" t="str">
        <f t="shared" ref="CO79:CO95" si="208">IF(V79&lt;W79,CONCATENATE("* El total de procesados debe ser mayor o igual al total de Reactivos en el grupo de edad ",$V$76),"")</f>
        <v/>
      </c>
      <c r="CP79" s="44" t="str">
        <f t="shared" ref="CP79:CP95" si="209">IF(X79&lt;Y79,CONCATENATE("* El total de procesados debe ser mayor o igual al total de Reactivos en el grupo de edad ",$X$76),"")</f>
        <v/>
      </c>
      <c r="CQ79" s="44" t="str">
        <f t="shared" ref="CQ79:CQ95" si="210">IF(Z79&lt;AA79,CONCATENATE("* El total de procesados debe ser mayor o igual al total de Reactivos en el grupo de edad ",$Z$76),"")</f>
        <v/>
      </c>
      <c r="CR79" s="44" t="str">
        <f t="shared" ref="CR79:CR95" si="211">IF(AB79&lt;AC79,CONCATENATE("* El total de procesados debe ser mayor o igual al total de Reactivos en el grupo de edad ",$AB$76),"")</f>
        <v/>
      </c>
      <c r="CS79" s="44" t="str">
        <f t="shared" ref="CS79:CS95" si="212">IF(AD79&lt;AE79,CONCATENATE("* El total de procesados debe ser mayor o igual al total de Reactivos en el grupo de edad ",$AD$76),"")</f>
        <v/>
      </c>
      <c r="CT79" s="44" t="str">
        <f t="shared" ref="CT79:CT95" si="213">IF(AF79&lt;AG79,CONCATENATE("* El total de procesados debe ser mayor o igual al total de Reactivos en el grupo de edad ",$AF$76),"")</f>
        <v/>
      </c>
      <c r="CU79" s="44" t="str">
        <f t="shared" ref="CU79:CU95" si="214">IF(AH79&lt;AI79,CONCATENATE("* El total de procesados debe ser mayor o igual al total de Reactivos en el grupo de edad ",$AH$76),"")</f>
        <v/>
      </c>
      <c r="CV79" s="44" t="str">
        <f t="shared" ref="CV79:CV95" si="215">IF(AJ79&lt;AK79,CONCATENATE("* El total de procesados debe ser mayor o igual al total de Reactivos en el grupo de edad ",$AJ$76),"")</f>
        <v/>
      </c>
      <c r="CW79" s="44" t="str">
        <f t="shared" ref="CW79:CW95" si="216">IF(AL79&lt;AM79,CONCATENATE("* El total de procesados debe ser mayor o igual al total de Reactivos en el grupo de edad ",$AL$76),"")</f>
        <v/>
      </c>
      <c r="CX79" s="44" t="str">
        <f t="shared" ref="CX79:CX95" si="217">IF(AN79&lt;AO79,CONCATENATE("* El total de procesados debe ser mayor o igual al total de Reactivos en el grupo de edad ",$AN$76),"")</f>
        <v/>
      </c>
      <c r="CY79" s="44" t="str">
        <f t="shared" ref="CY79:CY95" si="218">IF(AP79&lt;AQ79,CONCATENATE("* El total de procesados debe ser mayor o igual al total de Reactivos en el grupo de edad ",$AP$76),"")</f>
        <v/>
      </c>
      <c r="CZ79" s="44" t="str">
        <f t="shared" si="172"/>
        <v/>
      </c>
      <c r="DA79" s="45">
        <f t="shared" si="173"/>
        <v>0</v>
      </c>
      <c r="DB79" s="45">
        <f t="shared" si="174"/>
        <v>0</v>
      </c>
      <c r="DC79" s="45">
        <f t="shared" si="175"/>
        <v>0</v>
      </c>
      <c r="DD79" s="45">
        <f t="shared" si="176"/>
        <v>0</v>
      </c>
      <c r="DE79" s="45">
        <f t="shared" si="177"/>
        <v>0</v>
      </c>
      <c r="DF79" s="45">
        <f t="shared" si="178"/>
        <v>0</v>
      </c>
      <c r="DG79" s="45">
        <f t="shared" si="179"/>
        <v>0</v>
      </c>
      <c r="DH79" s="45">
        <f t="shared" si="180"/>
        <v>0</v>
      </c>
      <c r="DI79" s="45">
        <f t="shared" si="181"/>
        <v>0</v>
      </c>
      <c r="DJ79" s="45">
        <f t="shared" si="182"/>
        <v>0</v>
      </c>
      <c r="DK79" s="45">
        <f t="shared" si="183"/>
        <v>0</v>
      </c>
      <c r="DL79" s="45">
        <f t="shared" si="184"/>
        <v>0</v>
      </c>
      <c r="DM79" s="45">
        <f t="shared" si="185"/>
        <v>0</v>
      </c>
      <c r="DN79" s="45">
        <f t="shared" si="186"/>
        <v>0</v>
      </c>
      <c r="DO79" s="45">
        <f t="shared" si="187"/>
        <v>0</v>
      </c>
      <c r="DP79" s="45">
        <f t="shared" si="188"/>
        <v>0</v>
      </c>
      <c r="DQ79" s="45">
        <f t="shared" si="189"/>
        <v>0</v>
      </c>
      <c r="DR79" s="45">
        <f t="shared" si="190"/>
        <v>0</v>
      </c>
      <c r="DS79" s="45">
        <f t="shared" si="191"/>
        <v>0</v>
      </c>
      <c r="DT79" s="45">
        <f t="shared" si="192"/>
        <v>0</v>
      </c>
      <c r="DU79" s="45">
        <f t="shared" si="193"/>
        <v>0</v>
      </c>
      <c r="DV79" s="45">
        <f t="shared" si="194"/>
        <v>0</v>
      </c>
      <c r="DW79" s="45">
        <f t="shared" si="195"/>
        <v>0</v>
      </c>
      <c r="DX79" s="45">
        <f t="shared" si="196"/>
        <v>0</v>
      </c>
      <c r="DY79" s="45">
        <f t="shared" si="197"/>
        <v>0</v>
      </c>
      <c r="DZ79" s="45">
        <f t="shared" si="198"/>
        <v>0</v>
      </c>
    </row>
    <row r="80" spans="1:130" x14ac:dyDescent="0.25">
      <c r="A80" s="66" t="s">
        <v>39</v>
      </c>
      <c r="B80" s="47">
        <f t="shared" si="165"/>
        <v>0</v>
      </c>
      <c r="C80" s="48">
        <f t="shared" si="165"/>
        <v>0</v>
      </c>
      <c r="D80" s="33"/>
      <c r="E80" s="34"/>
      <c r="F80" s="35"/>
      <c r="G80" s="34"/>
      <c r="H80" s="35"/>
      <c r="I80" s="34"/>
      <c r="J80" s="35"/>
      <c r="K80" s="34"/>
      <c r="L80" s="35"/>
      <c r="M80" s="36"/>
      <c r="N80" s="37"/>
      <c r="O80" s="38"/>
      <c r="P80" s="39"/>
      <c r="Q80" s="38"/>
      <c r="R80" s="39"/>
      <c r="S80" s="38"/>
      <c r="T80" s="39"/>
      <c r="U80" s="38"/>
      <c r="V80" s="39"/>
      <c r="W80" s="38"/>
      <c r="X80" s="39"/>
      <c r="Y80" s="38"/>
      <c r="Z80" s="39"/>
      <c r="AA80" s="38"/>
      <c r="AB80" s="39"/>
      <c r="AC80" s="38"/>
      <c r="AD80" s="39"/>
      <c r="AE80" s="38"/>
      <c r="AF80" s="39"/>
      <c r="AG80" s="38"/>
      <c r="AH80" s="39"/>
      <c r="AI80" s="38"/>
      <c r="AJ80" s="39"/>
      <c r="AK80" s="38"/>
      <c r="AL80" s="39"/>
      <c r="AM80" s="38"/>
      <c r="AN80" s="39"/>
      <c r="AO80" s="38"/>
      <c r="AP80" s="39"/>
      <c r="AQ80" s="40"/>
      <c r="AR80" s="41"/>
      <c r="AS80" s="40"/>
      <c r="AT80" s="37"/>
      <c r="AU80" s="38"/>
      <c r="AV80" s="39"/>
      <c r="AW80" s="42"/>
      <c r="AX80" s="43" t="str">
        <f t="shared" si="166"/>
        <v/>
      </c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10"/>
      <c r="BJ80" s="10"/>
      <c r="BK80" s="10"/>
      <c r="BL80" s="10"/>
      <c r="BU80" s="11"/>
      <c r="BV80" s="11"/>
      <c r="BW80" s="11"/>
      <c r="CA80" s="44" t="str">
        <f t="shared" si="167"/>
        <v/>
      </c>
      <c r="CB80" s="44" t="str">
        <f t="shared" si="168"/>
        <v/>
      </c>
      <c r="CC80" s="44" t="str">
        <f t="shared" si="169"/>
        <v/>
      </c>
      <c r="CD80" s="44" t="str">
        <f t="shared" si="170"/>
        <v/>
      </c>
      <c r="CE80" s="44" t="str">
        <f t="shared" si="171"/>
        <v/>
      </c>
      <c r="CF80" s="44" t="str">
        <f t="shared" si="199"/>
        <v/>
      </c>
      <c r="CG80" s="44" t="str">
        <f t="shared" si="200"/>
        <v/>
      </c>
      <c r="CH80" s="44" t="str">
        <f t="shared" si="201"/>
        <v/>
      </c>
      <c r="CI80" s="44" t="str">
        <f t="shared" si="202"/>
        <v/>
      </c>
      <c r="CJ80" s="44" t="str">
        <f t="shared" si="203"/>
        <v/>
      </c>
      <c r="CK80" s="44" t="str">
        <f t="shared" si="204"/>
        <v/>
      </c>
      <c r="CL80" s="44" t="str">
        <f t="shared" si="205"/>
        <v/>
      </c>
      <c r="CM80" s="44" t="str">
        <f t="shared" si="206"/>
        <v/>
      </c>
      <c r="CN80" s="44" t="str">
        <f t="shared" si="207"/>
        <v/>
      </c>
      <c r="CO80" s="44" t="str">
        <f t="shared" si="208"/>
        <v/>
      </c>
      <c r="CP80" s="44" t="str">
        <f t="shared" si="209"/>
        <v/>
      </c>
      <c r="CQ80" s="44" t="str">
        <f t="shared" si="210"/>
        <v/>
      </c>
      <c r="CR80" s="44" t="str">
        <f t="shared" si="211"/>
        <v/>
      </c>
      <c r="CS80" s="44" t="str">
        <f t="shared" si="212"/>
        <v/>
      </c>
      <c r="CT80" s="44" t="str">
        <f t="shared" si="213"/>
        <v/>
      </c>
      <c r="CU80" s="44" t="str">
        <f t="shared" si="214"/>
        <v/>
      </c>
      <c r="CV80" s="44" t="str">
        <f t="shared" si="215"/>
        <v/>
      </c>
      <c r="CW80" s="44" t="str">
        <f t="shared" si="216"/>
        <v/>
      </c>
      <c r="CX80" s="44" t="str">
        <f t="shared" si="217"/>
        <v/>
      </c>
      <c r="CY80" s="44" t="str">
        <f t="shared" si="218"/>
        <v/>
      </c>
      <c r="CZ80" s="44" t="str">
        <f t="shared" si="172"/>
        <v/>
      </c>
      <c r="DA80" s="45">
        <f t="shared" si="173"/>
        <v>0</v>
      </c>
      <c r="DB80" s="45">
        <f t="shared" si="174"/>
        <v>0</v>
      </c>
      <c r="DC80" s="45">
        <f t="shared" si="175"/>
        <v>0</v>
      </c>
      <c r="DD80" s="45">
        <f t="shared" si="176"/>
        <v>0</v>
      </c>
      <c r="DE80" s="45">
        <f t="shared" si="177"/>
        <v>0</v>
      </c>
      <c r="DF80" s="45">
        <f t="shared" si="178"/>
        <v>0</v>
      </c>
      <c r="DG80" s="45">
        <f t="shared" si="179"/>
        <v>0</v>
      </c>
      <c r="DH80" s="45">
        <f t="shared" si="180"/>
        <v>0</v>
      </c>
      <c r="DI80" s="45">
        <f t="shared" si="181"/>
        <v>0</v>
      </c>
      <c r="DJ80" s="45">
        <f t="shared" si="182"/>
        <v>0</v>
      </c>
      <c r="DK80" s="45">
        <f t="shared" si="183"/>
        <v>0</v>
      </c>
      <c r="DL80" s="45">
        <f t="shared" si="184"/>
        <v>0</v>
      </c>
      <c r="DM80" s="45">
        <f t="shared" si="185"/>
        <v>0</v>
      </c>
      <c r="DN80" s="45">
        <f t="shared" si="186"/>
        <v>0</v>
      </c>
      <c r="DO80" s="45">
        <f t="shared" si="187"/>
        <v>0</v>
      </c>
      <c r="DP80" s="45">
        <f t="shared" si="188"/>
        <v>0</v>
      </c>
      <c r="DQ80" s="45">
        <f t="shared" si="189"/>
        <v>0</v>
      </c>
      <c r="DR80" s="45">
        <f t="shared" si="190"/>
        <v>0</v>
      </c>
      <c r="DS80" s="45">
        <f t="shared" si="191"/>
        <v>0</v>
      </c>
      <c r="DT80" s="45">
        <f t="shared" si="192"/>
        <v>0</v>
      </c>
      <c r="DU80" s="45">
        <f t="shared" si="193"/>
        <v>0</v>
      </c>
      <c r="DV80" s="45">
        <f t="shared" si="194"/>
        <v>0</v>
      </c>
      <c r="DW80" s="45">
        <f t="shared" si="195"/>
        <v>0</v>
      </c>
      <c r="DX80" s="45">
        <f t="shared" si="196"/>
        <v>0</v>
      </c>
      <c r="DY80" s="45">
        <f t="shared" si="197"/>
        <v>0</v>
      </c>
      <c r="DZ80" s="45">
        <f t="shared" si="198"/>
        <v>0</v>
      </c>
    </row>
    <row r="81" spans="1:130" x14ac:dyDescent="0.25">
      <c r="A81" s="66" t="s">
        <v>40</v>
      </c>
      <c r="B81" s="47">
        <f t="shared" si="165"/>
        <v>0</v>
      </c>
      <c r="C81" s="48">
        <f t="shared" si="165"/>
        <v>0</v>
      </c>
      <c r="D81" s="33"/>
      <c r="E81" s="34"/>
      <c r="F81" s="35"/>
      <c r="G81" s="34"/>
      <c r="H81" s="35"/>
      <c r="I81" s="34"/>
      <c r="J81" s="35"/>
      <c r="K81" s="34"/>
      <c r="L81" s="35"/>
      <c r="M81" s="36"/>
      <c r="N81" s="37"/>
      <c r="O81" s="38"/>
      <c r="P81" s="39"/>
      <c r="Q81" s="38"/>
      <c r="R81" s="39"/>
      <c r="S81" s="38"/>
      <c r="T81" s="39"/>
      <c r="U81" s="38"/>
      <c r="V81" s="39"/>
      <c r="W81" s="38"/>
      <c r="X81" s="39"/>
      <c r="Y81" s="38"/>
      <c r="Z81" s="39"/>
      <c r="AA81" s="38"/>
      <c r="AB81" s="39"/>
      <c r="AC81" s="38"/>
      <c r="AD81" s="39"/>
      <c r="AE81" s="38"/>
      <c r="AF81" s="39"/>
      <c r="AG81" s="38"/>
      <c r="AH81" s="39"/>
      <c r="AI81" s="38"/>
      <c r="AJ81" s="39"/>
      <c r="AK81" s="38"/>
      <c r="AL81" s="39"/>
      <c r="AM81" s="38"/>
      <c r="AN81" s="39"/>
      <c r="AO81" s="38"/>
      <c r="AP81" s="39"/>
      <c r="AQ81" s="40"/>
      <c r="AR81" s="41"/>
      <c r="AS81" s="40"/>
      <c r="AT81" s="37"/>
      <c r="AU81" s="38"/>
      <c r="AV81" s="39"/>
      <c r="AW81" s="42"/>
      <c r="AX81" s="43" t="str">
        <f t="shared" si="166"/>
        <v/>
      </c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10"/>
      <c r="BJ81" s="10"/>
      <c r="BK81" s="10"/>
      <c r="BL81" s="10"/>
      <c r="BU81" s="11"/>
      <c r="BV81" s="11"/>
      <c r="BW81" s="11"/>
      <c r="CA81" s="44" t="str">
        <f t="shared" si="167"/>
        <v/>
      </c>
      <c r="CB81" s="44" t="str">
        <f t="shared" si="168"/>
        <v/>
      </c>
      <c r="CC81" s="44" t="str">
        <f t="shared" si="169"/>
        <v/>
      </c>
      <c r="CD81" s="44" t="str">
        <f t="shared" si="170"/>
        <v/>
      </c>
      <c r="CE81" s="44" t="str">
        <f t="shared" si="171"/>
        <v/>
      </c>
      <c r="CF81" s="44" t="str">
        <f t="shared" si="199"/>
        <v/>
      </c>
      <c r="CG81" s="44" t="str">
        <f t="shared" si="200"/>
        <v/>
      </c>
      <c r="CH81" s="44" t="str">
        <f t="shared" si="201"/>
        <v/>
      </c>
      <c r="CI81" s="44" t="str">
        <f t="shared" si="202"/>
        <v/>
      </c>
      <c r="CJ81" s="44" t="str">
        <f t="shared" si="203"/>
        <v/>
      </c>
      <c r="CK81" s="44" t="str">
        <f t="shared" si="204"/>
        <v/>
      </c>
      <c r="CL81" s="44" t="str">
        <f t="shared" si="205"/>
        <v/>
      </c>
      <c r="CM81" s="44" t="str">
        <f t="shared" si="206"/>
        <v/>
      </c>
      <c r="CN81" s="44" t="str">
        <f t="shared" si="207"/>
        <v/>
      </c>
      <c r="CO81" s="44" t="str">
        <f t="shared" si="208"/>
        <v/>
      </c>
      <c r="CP81" s="44" t="str">
        <f t="shared" si="209"/>
        <v/>
      </c>
      <c r="CQ81" s="44" t="str">
        <f t="shared" si="210"/>
        <v/>
      </c>
      <c r="CR81" s="44" t="str">
        <f t="shared" si="211"/>
        <v/>
      </c>
      <c r="CS81" s="44" t="str">
        <f t="shared" si="212"/>
        <v/>
      </c>
      <c r="CT81" s="44" t="str">
        <f t="shared" si="213"/>
        <v/>
      </c>
      <c r="CU81" s="44" t="str">
        <f t="shared" si="214"/>
        <v/>
      </c>
      <c r="CV81" s="44" t="str">
        <f t="shared" si="215"/>
        <v/>
      </c>
      <c r="CW81" s="44" t="str">
        <f t="shared" si="216"/>
        <v/>
      </c>
      <c r="CX81" s="44" t="str">
        <f t="shared" si="217"/>
        <v/>
      </c>
      <c r="CY81" s="44" t="str">
        <f t="shared" si="218"/>
        <v/>
      </c>
      <c r="CZ81" s="44" t="str">
        <f t="shared" si="172"/>
        <v/>
      </c>
      <c r="DA81" s="45">
        <f t="shared" si="173"/>
        <v>0</v>
      </c>
      <c r="DB81" s="45">
        <f t="shared" si="174"/>
        <v>0</v>
      </c>
      <c r="DC81" s="45">
        <f t="shared" si="175"/>
        <v>0</v>
      </c>
      <c r="DD81" s="45">
        <f t="shared" si="176"/>
        <v>0</v>
      </c>
      <c r="DE81" s="45">
        <f t="shared" si="177"/>
        <v>0</v>
      </c>
      <c r="DF81" s="45">
        <f t="shared" si="178"/>
        <v>0</v>
      </c>
      <c r="DG81" s="45">
        <f t="shared" si="179"/>
        <v>0</v>
      </c>
      <c r="DH81" s="45">
        <f t="shared" si="180"/>
        <v>0</v>
      </c>
      <c r="DI81" s="45">
        <f t="shared" si="181"/>
        <v>0</v>
      </c>
      <c r="DJ81" s="45">
        <f t="shared" si="182"/>
        <v>0</v>
      </c>
      <c r="DK81" s="45">
        <f t="shared" si="183"/>
        <v>0</v>
      </c>
      <c r="DL81" s="45">
        <f t="shared" si="184"/>
        <v>0</v>
      </c>
      <c r="DM81" s="45">
        <f t="shared" si="185"/>
        <v>0</v>
      </c>
      <c r="DN81" s="45">
        <f t="shared" si="186"/>
        <v>0</v>
      </c>
      <c r="DO81" s="45">
        <f t="shared" si="187"/>
        <v>0</v>
      </c>
      <c r="DP81" s="45">
        <f t="shared" si="188"/>
        <v>0</v>
      </c>
      <c r="DQ81" s="45">
        <f t="shared" si="189"/>
        <v>0</v>
      </c>
      <c r="DR81" s="45">
        <f t="shared" si="190"/>
        <v>0</v>
      </c>
      <c r="DS81" s="45">
        <f t="shared" si="191"/>
        <v>0</v>
      </c>
      <c r="DT81" s="45">
        <f t="shared" si="192"/>
        <v>0</v>
      </c>
      <c r="DU81" s="45">
        <f t="shared" si="193"/>
        <v>0</v>
      </c>
      <c r="DV81" s="45">
        <f t="shared" si="194"/>
        <v>0</v>
      </c>
      <c r="DW81" s="45">
        <f t="shared" si="195"/>
        <v>0</v>
      </c>
      <c r="DX81" s="45">
        <f t="shared" si="196"/>
        <v>0</v>
      </c>
      <c r="DY81" s="45">
        <f t="shared" si="197"/>
        <v>0</v>
      </c>
      <c r="DZ81" s="45">
        <f t="shared" si="198"/>
        <v>0</v>
      </c>
    </row>
    <row r="82" spans="1:130" ht="22.5" x14ac:dyDescent="0.25">
      <c r="A82" s="67" t="s">
        <v>41</v>
      </c>
      <c r="B82" s="47">
        <f t="shared" si="165"/>
        <v>0</v>
      </c>
      <c r="C82" s="48">
        <f t="shared" si="165"/>
        <v>0</v>
      </c>
      <c r="D82" s="33"/>
      <c r="E82" s="34"/>
      <c r="F82" s="35"/>
      <c r="G82" s="34"/>
      <c r="H82" s="35"/>
      <c r="I82" s="34"/>
      <c r="J82" s="35"/>
      <c r="K82" s="34"/>
      <c r="L82" s="35"/>
      <c r="M82" s="36"/>
      <c r="N82" s="37"/>
      <c r="O82" s="38"/>
      <c r="P82" s="39"/>
      <c r="Q82" s="38"/>
      <c r="R82" s="39"/>
      <c r="S82" s="38"/>
      <c r="T82" s="39"/>
      <c r="U82" s="38"/>
      <c r="V82" s="39"/>
      <c r="W82" s="38"/>
      <c r="X82" s="39"/>
      <c r="Y82" s="38"/>
      <c r="Z82" s="39"/>
      <c r="AA82" s="38"/>
      <c r="AB82" s="39"/>
      <c r="AC82" s="38"/>
      <c r="AD82" s="39"/>
      <c r="AE82" s="38"/>
      <c r="AF82" s="39"/>
      <c r="AG82" s="38"/>
      <c r="AH82" s="39"/>
      <c r="AI82" s="38"/>
      <c r="AJ82" s="39"/>
      <c r="AK82" s="38"/>
      <c r="AL82" s="39"/>
      <c r="AM82" s="38"/>
      <c r="AN82" s="39"/>
      <c r="AO82" s="38"/>
      <c r="AP82" s="39"/>
      <c r="AQ82" s="40"/>
      <c r="AR82" s="41"/>
      <c r="AS82" s="40"/>
      <c r="AT82" s="37"/>
      <c r="AU82" s="38"/>
      <c r="AV82" s="39"/>
      <c r="AW82" s="42"/>
      <c r="AX82" s="43" t="str">
        <f t="shared" si="166"/>
        <v/>
      </c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10"/>
      <c r="BJ82" s="10"/>
      <c r="BK82" s="10"/>
      <c r="BL82" s="10"/>
      <c r="BU82" s="11"/>
      <c r="BV82" s="11"/>
      <c r="BW82" s="11"/>
      <c r="CA82" s="44" t="str">
        <f t="shared" si="167"/>
        <v/>
      </c>
      <c r="CB82" s="44" t="str">
        <f t="shared" si="168"/>
        <v/>
      </c>
      <c r="CC82" s="44" t="str">
        <f t="shared" si="169"/>
        <v/>
      </c>
      <c r="CD82" s="44" t="str">
        <f t="shared" si="170"/>
        <v/>
      </c>
      <c r="CE82" s="44" t="str">
        <f t="shared" si="171"/>
        <v/>
      </c>
      <c r="CF82" s="44" t="str">
        <f t="shared" si="199"/>
        <v/>
      </c>
      <c r="CG82" s="44" t="str">
        <f t="shared" si="200"/>
        <v/>
      </c>
      <c r="CH82" s="44" t="str">
        <f t="shared" si="201"/>
        <v/>
      </c>
      <c r="CI82" s="44" t="str">
        <f t="shared" si="202"/>
        <v/>
      </c>
      <c r="CJ82" s="44" t="str">
        <f t="shared" si="203"/>
        <v/>
      </c>
      <c r="CK82" s="44" t="str">
        <f t="shared" si="204"/>
        <v/>
      </c>
      <c r="CL82" s="44" t="str">
        <f t="shared" si="205"/>
        <v/>
      </c>
      <c r="CM82" s="44" t="str">
        <f t="shared" si="206"/>
        <v/>
      </c>
      <c r="CN82" s="44" t="str">
        <f t="shared" si="207"/>
        <v/>
      </c>
      <c r="CO82" s="44" t="str">
        <f t="shared" si="208"/>
        <v/>
      </c>
      <c r="CP82" s="44" t="str">
        <f t="shared" si="209"/>
        <v/>
      </c>
      <c r="CQ82" s="44" t="str">
        <f t="shared" si="210"/>
        <v/>
      </c>
      <c r="CR82" s="44" t="str">
        <f t="shared" si="211"/>
        <v/>
      </c>
      <c r="CS82" s="44" t="str">
        <f t="shared" si="212"/>
        <v/>
      </c>
      <c r="CT82" s="44" t="str">
        <f t="shared" si="213"/>
        <v/>
      </c>
      <c r="CU82" s="44" t="str">
        <f t="shared" si="214"/>
        <v/>
      </c>
      <c r="CV82" s="44" t="str">
        <f t="shared" si="215"/>
        <v/>
      </c>
      <c r="CW82" s="44" t="str">
        <f t="shared" si="216"/>
        <v/>
      </c>
      <c r="CX82" s="44" t="str">
        <f t="shared" si="217"/>
        <v/>
      </c>
      <c r="CY82" s="44" t="str">
        <f t="shared" si="218"/>
        <v/>
      </c>
      <c r="CZ82" s="44" t="str">
        <f t="shared" si="172"/>
        <v/>
      </c>
      <c r="DA82" s="45">
        <f t="shared" si="173"/>
        <v>0</v>
      </c>
      <c r="DB82" s="45">
        <f t="shared" si="174"/>
        <v>0</v>
      </c>
      <c r="DC82" s="45">
        <f t="shared" si="175"/>
        <v>0</v>
      </c>
      <c r="DD82" s="45">
        <f t="shared" si="176"/>
        <v>0</v>
      </c>
      <c r="DE82" s="45">
        <f t="shared" si="177"/>
        <v>0</v>
      </c>
      <c r="DF82" s="45">
        <f t="shared" si="178"/>
        <v>0</v>
      </c>
      <c r="DG82" s="45">
        <f t="shared" si="179"/>
        <v>0</v>
      </c>
      <c r="DH82" s="45">
        <f t="shared" si="180"/>
        <v>0</v>
      </c>
      <c r="DI82" s="45">
        <f t="shared" si="181"/>
        <v>0</v>
      </c>
      <c r="DJ82" s="45">
        <f t="shared" si="182"/>
        <v>0</v>
      </c>
      <c r="DK82" s="45">
        <f t="shared" si="183"/>
        <v>0</v>
      </c>
      <c r="DL82" s="45">
        <f t="shared" si="184"/>
        <v>0</v>
      </c>
      <c r="DM82" s="45">
        <f t="shared" si="185"/>
        <v>0</v>
      </c>
      <c r="DN82" s="45">
        <f t="shared" si="186"/>
        <v>0</v>
      </c>
      <c r="DO82" s="45">
        <f t="shared" si="187"/>
        <v>0</v>
      </c>
      <c r="DP82" s="45">
        <f t="shared" si="188"/>
        <v>0</v>
      </c>
      <c r="DQ82" s="45">
        <f t="shared" si="189"/>
        <v>0</v>
      </c>
      <c r="DR82" s="45">
        <f t="shared" si="190"/>
        <v>0</v>
      </c>
      <c r="DS82" s="45">
        <f t="shared" si="191"/>
        <v>0</v>
      </c>
      <c r="DT82" s="45">
        <f t="shared" si="192"/>
        <v>0</v>
      </c>
      <c r="DU82" s="45">
        <f t="shared" si="193"/>
        <v>0</v>
      </c>
      <c r="DV82" s="45">
        <f t="shared" si="194"/>
        <v>0</v>
      </c>
      <c r="DW82" s="45">
        <f t="shared" si="195"/>
        <v>0</v>
      </c>
      <c r="DX82" s="45">
        <f t="shared" si="196"/>
        <v>0</v>
      </c>
      <c r="DY82" s="45">
        <f t="shared" si="197"/>
        <v>0</v>
      </c>
      <c r="DZ82" s="45">
        <f t="shared" si="198"/>
        <v>0</v>
      </c>
    </row>
    <row r="83" spans="1:130" ht="22.5" x14ac:dyDescent="0.25">
      <c r="A83" s="67" t="s">
        <v>42</v>
      </c>
      <c r="B83" s="47">
        <f t="shared" si="165"/>
        <v>0</v>
      </c>
      <c r="C83" s="48">
        <f t="shared" si="165"/>
        <v>0</v>
      </c>
      <c r="D83" s="33"/>
      <c r="E83" s="34"/>
      <c r="F83" s="35"/>
      <c r="G83" s="34"/>
      <c r="H83" s="35"/>
      <c r="I83" s="34"/>
      <c r="J83" s="35"/>
      <c r="K83" s="34"/>
      <c r="L83" s="35"/>
      <c r="M83" s="36"/>
      <c r="N83" s="37"/>
      <c r="O83" s="38"/>
      <c r="P83" s="39"/>
      <c r="Q83" s="38"/>
      <c r="R83" s="39"/>
      <c r="S83" s="38"/>
      <c r="T83" s="39"/>
      <c r="U83" s="38"/>
      <c r="V83" s="39"/>
      <c r="W83" s="38"/>
      <c r="X83" s="39"/>
      <c r="Y83" s="38"/>
      <c r="Z83" s="39"/>
      <c r="AA83" s="38"/>
      <c r="AB83" s="39"/>
      <c r="AC83" s="38"/>
      <c r="AD83" s="39"/>
      <c r="AE83" s="38"/>
      <c r="AF83" s="39"/>
      <c r="AG83" s="38"/>
      <c r="AH83" s="39"/>
      <c r="AI83" s="38"/>
      <c r="AJ83" s="39"/>
      <c r="AK83" s="38"/>
      <c r="AL83" s="39"/>
      <c r="AM83" s="38"/>
      <c r="AN83" s="39"/>
      <c r="AO83" s="38"/>
      <c r="AP83" s="39"/>
      <c r="AQ83" s="40"/>
      <c r="AR83" s="37"/>
      <c r="AS83" s="40"/>
      <c r="AT83" s="37"/>
      <c r="AU83" s="38"/>
      <c r="AV83" s="39"/>
      <c r="AW83" s="42"/>
      <c r="AX83" s="43" t="str">
        <f t="shared" si="166"/>
        <v/>
      </c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10"/>
      <c r="BJ83" s="10"/>
      <c r="BK83" s="10"/>
      <c r="BL83" s="10"/>
      <c r="BU83" s="11"/>
      <c r="BV83" s="11"/>
      <c r="BW83" s="11"/>
      <c r="CA83" s="44" t="str">
        <f t="shared" si="167"/>
        <v/>
      </c>
      <c r="CB83" s="44" t="str">
        <f t="shared" si="168"/>
        <v/>
      </c>
      <c r="CC83" s="44" t="str">
        <f t="shared" si="169"/>
        <v/>
      </c>
      <c r="CD83" s="44" t="str">
        <f t="shared" si="170"/>
        <v/>
      </c>
      <c r="CE83" s="44" t="str">
        <f t="shared" si="171"/>
        <v/>
      </c>
      <c r="CF83" s="44" t="str">
        <f t="shared" si="199"/>
        <v/>
      </c>
      <c r="CG83" s="44" t="str">
        <f t="shared" si="200"/>
        <v/>
      </c>
      <c r="CH83" s="44" t="str">
        <f t="shared" si="201"/>
        <v/>
      </c>
      <c r="CI83" s="44" t="str">
        <f t="shared" si="202"/>
        <v/>
      </c>
      <c r="CJ83" s="44" t="str">
        <f t="shared" si="203"/>
        <v/>
      </c>
      <c r="CK83" s="44" t="str">
        <f t="shared" si="204"/>
        <v/>
      </c>
      <c r="CL83" s="44" t="str">
        <f t="shared" si="205"/>
        <v/>
      </c>
      <c r="CM83" s="44" t="str">
        <f t="shared" si="206"/>
        <v/>
      </c>
      <c r="CN83" s="44" t="str">
        <f t="shared" si="207"/>
        <v/>
      </c>
      <c r="CO83" s="44" t="str">
        <f t="shared" si="208"/>
        <v/>
      </c>
      <c r="CP83" s="44" t="str">
        <f t="shared" si="209"/>
        <v/>
      </c>
      <c r="CQ83" s="44" t="str">
        <f t="shared" si="210"/>
        <v/>
      </c>
      <c r="CR83" s="44" t="str">
        <f t="shared" si="211"/>
        <v/>
      </c>
      <c r="CS83" s="44" t="str">
        <f t="shared" si="212"/>
        <v/>
      </c>
      <c r="CT83" s="44" t="str">
        <f t="shared" si="213"/>
        <v/>
      </c>
      <c r="CU83" s="44" t="str">
        <f t="shared" si="214"/>
        <v/>
      </c>
      <c r="CV83" s="44" t="str">
        <f t="shared" si="215"/>
        <v/>
      </c>
      <c r="CW83" s="44" t="str">
        <f t="shared" si="216"/>
        <v/>
      </c>
      <c r="CX83" s="44" t="str">
        <f t="shared" si="217"/>
        <v/>
      </c>
      <c r="CY83" s="44" t="str">
        <f t="shared" si="218"/>
        <v/>
      </c>
      <c r="CZ83" s="44" t="str">
        <f t="shared" si="172"/>
        <v/>
      </c>
      <c r="DA83" s="45">
        <f t="shared" si="173"/>
        <v>0</v>
      </c>
      <c r="DB83" s="45">
        <f t="shared" si="174"/>
        <v>0</v>
      </c>
      <c r="DC83" s="45">
        <f t="shared" si="175"/>
        <v>0</v>
      </c>
      <c r="DD83" s="45">
        <f t="shared" si="176"/>
        <v>0</v>
      </c>
      <c r="DE83" s="45">
        <f t="shared" si="177"/>
        <v>0</v>
      </c>
      <c r="DF83" s="45">
        <f t="shared" si="178"/>
        <v>0</v>
      </c>
      <c r="DG83" s="45">
        <f t="shared" si="179"/>
        <v>0</v>
      </c>
      <c r="DH83" s="45">
        <f t="shared" si="180"/>
        <v>0</v>
      </c>
      <c r="DI83" s="45">
        <f t="shared" si="181"/>
        <v>0</v>
      </c>
      <c r="DJ83" s="45">
        <f t="shared" si="182"/>
        <v>0</v>
      </c>
      <c r="DK83" s="45">
        <f t="shared" si="183"/>
        <v>0</v>
      </c>
      <c r="DL83" s="45">
        <f t="shared" si="184"/>
        <v>0</v>
      </c>
      <c r="DM83" s="45">
        <f t="shared" si="185"/>
        <v>0</v>
      </c>
      <c r="DN83" s="45">
        <f t="shared" si="186"/>
        <v>0</v>
      </c>
      <c r="DO83" s="45">
        <f t="shared" si="187"/>
        <v>0</v>
      </c>
      <c r="DP83" s="45">
        <f t="shared" si="188"/>
        <v>0</v>
      </c>
      <c r="DQ83" s="45">
        <f t="shared" si="189"/>
        <v>0</v>
      </c>
      <c r="DR83" s="45">
        <f t="shared" si="190"/>
        <v>0</v>
      </c>
      <c r="DS83" s="45">
        <f t="shared" si="191"/>
        <v>0</v>
      </c>
      <c r="DT83" s="45">
        <f t="shared" si="192"/>
        <v>0</v>
      </c>
      <c r="DU83" s="45">
        <f t="shared" si="193"/>
        <v>0</v>
      </c>
      <c r="DV83" s="45">
        <f t="shared" si="194"/>
        <v>0</v>
      </c>
      <c r="DW83" s="45">
        <f t="shared" si="195"/>
        <v>0</v>
      </c>
      <c r="DX83" s="45">
        <f t="shared" si="196"/>
        <v>0</v>
      </c>
      <c r="DY83" s="45">
        <f t="shared" si="197"/>
        <v>0</v>
      </c>
      <c r="DZ83" s="45">
        <f t="shared" si="198"/>
        <v>0</v>
      </c>
    </row>
    <row r="84" spans="1:130" ht="22.5" x14ac:dyDescent="0.25">
      <c r="A84" s="67" t="s">
        <v>43</v>
      </c>
      <c r="B84" s="47">
        <f t="shared" si="165"/>
        <v>0</v>
      </c>
      <c r="C84" s="48">
        <f t="shared" si="165"/>
        <v>0</v>
      </c>
      <c r="D84" s="33"/>
      <c r="E84" s="34"/>
      <c r="F84" s="35"/>
      <c r="G84" s="34"/>
      <c r="H84" s="35"/>
      <c r="I84" s="34"/>
      <c r="J84" s="35"/>
      <c r="K84" s="34"/>
      <c r="L84" s="35"/>
      <c r="M84" s="36"/>
      <c r="N84" s="37"/>
      <c r="O84" s="38"/>
      <c r="P84" s="39"/>
      <c r="Q84" s="38"/>
      <c r="R84" s="39"/>
      <c r="S84" s="38"/>
      <c r="T84" s="39"/>
      <c r="U84" s="38"/>
      <c r="V84" s="39"/>
      <c r="W84" s="38"/>
      <c r="X84" s="39"/>
      <c r="Y84" s="38"/>
      <c r="Z84" s="39"/>
      <c r="AA84" s="38"/>
      <c r="AB84" s="39"/>
      <c r="AC84" s="38"/>
      <c r="AD84" s="39"/>
      <c r="AE84" s="38"/>
      <c r="AF84" s="39"/>
      <c r="AG84" s="38"/>
      <c r="AH84" s="39"/>
      <c r="AI84" s="38"/>
      <c r="AJ84" s="39"/>
      <c r="AK84" s="38"/>
      <c r="AL84" s="39"/>
      <c r="AM84" s="38"/>
      <c r="AN84" s="39"/>
      <c r="AO84" s="38"/>
      <c r="AP84" s="39"/>
      <c r="AQ84" s="40"/>
      <c r="AR84" s="41"/>
      <c r="AS84" s="40"/>
      <c r="AT84" s="37"/>
      <c r="AU84" s="38"/>
      <c r="AV84" s="39"/>
      <c r="AW84" s="42"/>
      <c r="AX84" s="43" t="str">
        <f t="shared" si="166"/>
        <v/>
      </c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10"/>
      <c r="BJ84" s="10"/>
      <c r="BK84" s="10"/>
      <c r="BL84" s="10"/>
      <c r="BU84" s="11"/>
      <c r="BV84" s="11"/>
      <c r="BW84" s="11"/>
      <c r="CA84" s="44" t="str">
        <f t="shared" si="167"/>
        <v/>
      </c>
      <c r="CB84" s="44" t="str">
        <f t="shared" si="168"/>
        <v/>
      </c>
      <c r="CC84" s="44" t="str">
        <f t="shared" si="169"/>
        <v/>
      </c>
      <c r="CD84" s="44" t="str">
        <f t="shared" si="170"/>
        <v/>
      </c>
      <c r="CE84" s="44" t="str">
        <f t="shared" si="171"/>
        <v/>
      </c>
      <c r="CF84" s="44" t="str">
        <f t="shared" si="199"/>
        <v/>
      </c>
      <c r="CG84" s="44" t="str">
        <f t="shared" si="200"/>
        <v/>
      </c>
      <c r="CH84" s="44" t="str">
        <f t="shared" si="201"/>
        <v/>
      </c>
      <c r="CI84" s="44" t="str">
        <f t="shared" si="202"/>
        <v/>
      </c>
      <c r="CJ84" s="44" t="str">
        <f t="shared" si="203"/>
        <v/>
      </c>
      <c r="CK84" s="44" t="str">
        <f t="shared" si="204"/>
        <v/>
      </c>
      <c r="CL84" s="44" t="str">
        <f t="shared" si="205"/>
        <v/>
      </c>
      <c r="CM84" s="44" t="str">
        <f t="shared" si="206"/>
        <v/>
      </c>
      <c r="CN84" s="44" t="str">
        <f t="shared" si="207"/>
        <v/>
      </c>
      <c r="CO84" s="44" t="str">
        <f t="shared" si="208"/>
        <v/>
      </c>
      <c r="CP84" s="44" t="str">
        <f t="shared" si="209"/>
        <v/>
      </c>
      <c r="CQ84" s="44" t="str">
        <f t="shared" si="210"/>
        <v/>
      </c>
      <c r="CR84" s="44" t="str">
        <f t="shared" si="211"/>
        <v/>
      </c>
      <c r="CS84" s="44" t="str">
        <f t="shared" si="212"/>
        <v/>
      </c>
      <c r="CT84" s="44" t="str">
        <f t="shared" si="213"/>
        <v/>
      </c>
      <c r="CU84" s="44" t="str">
        <f t="shared" si="214"/>
        <v/>
      </c>
      <c r="CV84" s="44" t="str">
        <f t="shared" si="215"/>
        <v/>
      </c>
      <c r="CW84" s="44" t="str">
        <f t="shared" si="216"/>
        <v/>
      </c>
      <c r="CX84" s="44" t="str">
        <f t="shared" si="217"/>
        <v/>
      </c>
      <c r="CY84" s="44" t="str">
        <f t="shared" si="218"/>
        <v/>
      </c>
      <c r="CZ84" s="44" t="str">
        <f t="shared" si="172"/>
        <v/>
      </c>
      <c r="DA84" s="45">
        <f t="shared" si="173"/>
        <v>0</v>
      </c>
      <c r="DB84" s="45">
        <f t="shared" si="174"/>
        <v>0</v>
      </c>
      <c r="DC84" s="45">
        <f t="shared" si="175"/>
        <v>0</v>
      </c>
      <c r="DD84" s="45">
        <f t="shared" si="176"/>
        <v>0</v>
      </c>
      <c r="DE84" s="45">
        <f t="shared" si="177"/>
        <v>0</v>
      </c>
      <c r="DF84" s="45">
        <f t="shared" si="178"/>
        <v>0</v>
      </c>
      <c r="DG84" s="45">
        <f t="shared" si="179"/>
        <v>0</v>
      </c>
      <c r="DH84" s="45">
        <f t="shared" si="180"/>
        <v>0</v>
      </c>
      <c r="DI84" s="45">
        <f t="shared" si="181"/>
        <v>0</v>
      </c>
      <c r="DJ84" s="45">
        <f t="shared" si="182"/>
        <v>0</v>
      </c>
      <c r="DK84" s="45">
        <f t="shared" si="183"/>
        <v>0</v>
      </c>
      <c r="DL84" s="45">
        <f t="shared" si="184"/>
        <v>0</v>
      </c>
      <c r="DM84" s="45">
        <f t="shared" si="185"/>
        <v>0</v>
      </c>
      <c r="DN84" s="45">
        <f t="shared" si="186"/>
        <v>0</v>
      </c>
      <c r="DO84" s="45">
        <f t="shared" si="187"/>
        <v>0</v>
      </c>
      <c r="DP84" s="45">
        <f t="shared" si="188"/>
        <v>0</v>
      </c>
      <c r="DQ84" s="45">
        <f t="shared" si="189"/>
        <v>0</v>
      </c>
      <c r="DR84" s="45">
        <f t="shared" si="190"/>
        <v>0</v>
      </c>
      <c r="DS84" s="45">
        <f t="shared" si="191"/>
        <v>0</v>
      </c>
      <c r="DT84" s="45">
        <f t="shared" si="192"/>
        <v>0</v>
      </c>
      <c r="DU84" s="45">
        <f t="shared" si="193"/>
        <v>0</v>
      </c>
      <c r="DV84" s="45">
        <f t="shared" si="194"/>
        <v>0</v>
      </c>
      <c r="DW84" s="45">
        <f t="shared" si="195"/>
        <v>0</v>
      </c>
      <c r="DX84" s="45">
        <f t="shared" si="196"/>
        <v>0</v>
      </c>
      <c r="DY84" s="45">
        <f t="shared" si="197"/>
        <v>0</v>
      </c>
      <c r="DZ84" s="45">
        <f t="shared" si="198"/>
        <v>0</v>
      </c>
    </row>
    <row r="85" spans="1:130" x14ac:dyDescent="0.25">
      <c r="A85" s="66" t="s">
        <v>44</v>
      </c>
      <c r="B85" s="47">
        <f t="shared" si="165"/>
        <v>0</v>
      </c>
      <c r="C85" s="48">
        <f t="shared" si="165"/>
        <v>0</v>
      </c>
      <c r="D85" s="33"/>
      <c r="E85" s="34"/>
      <c r="F85" s="35"/>
      <c r="G85" s="34"/>
      <c r="H85" s="35"/>
      <c r="I85" s="34"/>
      <c r="J85" s="35"/>
      <c r="K85" s="34"/>
      <c r="L85" s="35"/>
      <c r="M85" s="36"/>
      <c r="N85" s="37"/>
      <c r="O85" s="38"/>
      <c r="P85" s="39"/>
      <c r="Q85" s="38"/>
      <c r="R85" s="39"/>
      <c r="S85" s="38"/>
      <c r="T85" s="39"/>
      <c r="U85" s="38"/>
      <c r="V85" s="39"/>
      <c r="W85" s="38"/>
      <c r="X85" s="39"/>
      <c r="Y85" s="38"/>
      <c r="Z85" s="39"/>
      <c r="AA85" s="38"/>
      <c r="AB85" s="39"/>
      <c r="AC85" s="38"/>
      <c r="AD85" s="39"/>
      <c r="AE85" s="38"/>
      <c r="AF85" s="39"/>
      <c r="AG85" s="38"/>
      <c r="AH85" s="39"/>
      <c r="AI85" s="38"/>
      <c r="AJ85" s="39"/>
      <c r="AK85" s="38"/>
      <c r="AL85" s="39"/>
      <c r="AM85" s="38"/>
      <c r="AN85" s="39"/>
      <c r="AO85" s="38"/>
      <c r="AP85" s="39"/>
      <c r="AQ85" s="40"/>
      <c r="AR85" s="41"/>
      <c r="AS85" s="40"/>
      <c r="AT85" s="37"/>
      <c r="AU85" s="38"/>
      <c r="AV85" s="39"/>
      <c r="AW85" s="42"/>
      <c r="AX85" s="43" t="str">
        <f t="shared" si="166"/>
        <v/>
      </c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10"/>
      <c r="BJ85" s="10"/>
      <c r="BK85" s="10"/>
      <c r="BL85" s="10"/>
      <c r="BU85" s="11"/>
      <c r="BV85" s="11"/>
      <c r="BW85" s="11"/>
      <c r="CA85" s="44" t="str">
        <f t="shared" si="167"/>
        <v/>
      </c>
      <c r="CB85" s="44" t="str">
        <f t="shared" si="168"/>
        <v/>
      </c>
      <c r="CC85" s="44" t="str">
        <f t="shared" si="169"/>
        <v/>
      </c>
      <c r="CD85" s="44" t="str">
        <f t="shared" si="170"/>
        <v/>
      </c>
      <c r="CE85" s="44" t="str">
        <f t="shared" si="171"/>
        <v/>
      </c>
      <c r="CF85" s="44" t="str">
        <f t="shared" si="199"/>
        <v/>
      </c>
      <c r="CG85" s="44" t="str">
        <f t="shared" si="200"/>
        <v/>
      </c>
      <c r="CH85" s="44" t="str">
        <f t="shared" si="201"/>
        <v/>
      </c>
      <c r="CI85" s="44" t="str">
        <f t="shared" si="202"/>
        <v/>
      </c>
      <c r="CJ85" s="44" t="str">
        <f t="shared" si="203"/>
        <v/>
      </c>
      <c r="CK85" s="44" t="str">
        <f t="shared" si="204"/>
        <v/>
      </c>
      <c r="CL85" s="44" t="str">
        <f t="shared" si="205"/>
        <v/>
      </c>
      <c r="CM85" s="44" t="str">
        <f t="shared" si="206"/>
        <v/>
      </c>
      <c r="CN85" s="44" t="str">
        <f t="shared" si="207"/>
        <v/>
      </c>
      <c r="CO85" s="44" t="str">
        <f t="shared" si="208"/>
        <v/>
      </c>
      <c r="CP85" s="44" t="str">
        <f t="shared" si="209"/>
        <v/>
      </c>
      <c r="CQ85" s="44" t="str">
        <f t="shared" si="210"/>
        <v/>
      </c>
      <c r="CR85" s="44" t="str">
        <f t="shared" si="211"/>
        <v/>
      </c>
      <c r="CS85" s="44" t="str">
        <f t="shared" si="212"/>
        <v/>
      </c>
      <c r="CT85" s="44" t="str">
        <f t="shared" si="213"/>
        <v/>
      </c>
      <c r="CU85" s="44" t="str">
        <f t="shared" si="214"/>
        <v/>
      </c>
      <c r="CV85" s="44" t="str">
        <f t="shared" si="215"/>
        <v/>
      </c>
      <c r="CW85" s="44" t="str">
        <f t="shared" si="216"/>
        <v/>
      </c>
      <c r="CX85" s="44" t="str">
        <f t="shared" si="217"/>
        <v/>
      </c>
      <c r="CY85" s="44" t="str">
        <f t="shared" si="218"/>
        <v/>
      </c>
      <c r="CZ85" s="44" t="str">
        <f t="shared" si="172"/>
        <v/>
      </c>
      <c r="DA85" s="45">
        <f t="shared" si="173"/>
        <v>0</v>
      </c>
      <c r="DB85" s="45">
        <f t="shared" si="174"/>
        <v>0</v>
      </c>
      <c r="DC85" s="45">
        <f t="shared" si="175"/>
        <v>0</v>
      </c>
      <c r="DD85" s="45">
        <f t="shared" si="176"/>
        <v>0</v>
      </c>
      <c r="DE85" s="45">
        <f t="shared" si="177"/>
        <v>0</v>
      </c>
      <c r="DF85" s="45">
        <f t="shared" si="178"/>
        <v>0</v>
      </c>
      <c r="DG85" s="45">
        <f t="shared" si="179"/>
        <v>0</v>
      </c>
      <c r="DH85" s="45">
        <f t="shared" si="180"/>
        <v>0</v>
      </c>
      <c r="DI85" s="45">
        <f t="shared" si="181"/>
        <v>0</v>
      </c>
      <c r="DJ85" s="45">
        <f t="shared" si="182"/>
        <v>0</v>
      </c>
      <c r="DK85" s="45">
        <f t="shared" si="183"/>
        <v>0</v>
      </c>
      <c r="DL85" s="45">
        <f t="shared" si="184"/>
        <v>0</v>
      </c>
      <c r="DM85" s="45">
        <f t="shared" si="185"/>
        <v>0</v>
      </c>
      <c r="DN85" s="45">
        <f t="shared" si="186"/>
        <v>0</v>
      </c>
      <c r="DO85" s="45">
        <f t="shared" si="187"/>
        <v>0</v>
      </c>
      <c r="DP85" s="45">
        <f t="shared" si="188"/>
        <v>0</v>
      </c>
      <c r="DQ85" s="45">
        <f t="shared" si="189"/>
        <v>0</v>
      </c>
      <c r="DR85" s="45">
        <f t="shared" si="190"/>
        <v>0</v>
      </c>
      <c r="DS85" s="45">
        <f t="shared" si="191"/>
        <v>0</v>
      </c>
      <c r="DT85" s="45">
        <f t="shared" si="192"/>
        <v>0</v>
      </c>
      <c r="DU85" s="45">
        <f t="shared" si="193"/>
        <v>0</v>
      </c>
      <c r="DV85" s="45">
        <f t="shared" si="194"/>
        <v>0</v>
      </c>
      <c r="DW85" s="45">
        <f t="shared" si="195"/>
        <v>0</v>
      </c>
      <c r="DX85" s="45">
        <f t="shared" si="196"/>
        <v>0</v>
      </c>
      <c r="DY85" s="45">
        <f t="shared" si="197"/>
        <v>0</v>
      </c>
      <c r="DZ85" s="45">
        <f t="shared" si="198"/>
        <v>0</v>
      </c>
    </row>
    <row r="86" spans="1:130" x14ac:dyDescent="0.25">
      <c r="A86" s="66" t="s">
        <v>45</v>
      </c>
      <c r="B86" s="47">
        <f>+D86+F86+H86+J86+L86+N86+P86+R86+T86+V86+X86+Z86+AB86+AD86+AF86+AH86+AJ86+AL86+AN86+AP86</f>
        <v>0</v>
      </c>
      <c r="C86" s="48">
        <f>+E86+G86+I86+K86+M86+O86+Q86+S86+U86+W86+Y86+AA86+AC86+AE86+AG86+AI86+AK86+AM86+AO86+AQ86</f>
        <v>0</v>
      </c>
      <c r="D86" s="37"/>
      <c r="E86" s="38"/>
      <c r="F86" s="39"/>
      <c r="G86" s="38"/>
      <c r="H86" s="39"/>
      <c r="I86" s="42"/>
      <c r="J86" s="37"/>
      <c r="K86" s="37"/>
      <c r="L86" s="39"/>
      <c r="M86" s="42"/>
      <c r="N86" s="37"/>
      <c r="O86" s="38"/>
      <c r="P86" s="39"/>
      <c r="Q86" s="38"/>
      <c r="R86" s="39"/>
      <c r="S86" s="38"/>
      <c r="T86" s="39"/>
      <c r="U86" s="38"/>
      <c r="V86" s="39"/>
      <c r="W86" s="38"/>
      <c r="X86" s="39"/>
      <c r="Y86" s="38"/>
      <c r="Z86" s="39"/>
      <c r="AA86" s="38"/>
      <c r="AB86" s="39"/>
      <c r="AC86" s="38"/>
      <c r="AD86" s="39"/>
      <c r="AE86" s="38"/>
      <c r="AF86" s="39"/>
      <c r="AG86" s="38"/>
      <c r="AH86" s="39"/>
      <c r="AI86" s="38"/>
      <c r="AJ86" s="39"/>
      <c r="AK86" s="38"/>
      <c r="AL86" s="39"/>
      <c r="AM86" s="38"/>
      <c r="AN86" s="39"/>
      <c r="AO86" s="38"/>
      <c r="AP86" s="39"/>
      <c r="AQ86" s="40"/>
      <c r="AR86" s="41"/>
      <c r="AS86" s="40"/>
      <c r="AT86" s="37"/>
      <c r="AU86" s="38"/>
      <c r="AV86" s="39"/>
      <c r="AW86" s="42"/>
      <c r="AX86" s="43" t="str">
        <f t="shared" si="166"/>
        <v/>
      </c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10"/>
      <c r="BJ86" s="10"/>
      <c r="BK86" s="10"/>
      <c r="BL86" s="10"/>
      <c r="BU86" s="11"/>
      <c r="BV86" s="11"/>
      <c r="BW86" s="11"/>
      <c r="CA86" s="44" t="str">
        <f t="shared" si="167"/>
        <v/>
      </c>
      <c r="CB86" s="44" t="str">
        <f t="shared" si="168"/>
        <v/>
      </c>
      <c r="CC86" s="44" t="str">
        <f t="shared" si="169"/>
        <v/>
      </c>
      <c r="CD86" s="44" t="str">
        <f t="shared" si="170"/>
        <v/>
      </c>
      <c r="CE86" s="44" t="str">
        <f t="shared" si="171"/>
        <v/>
      </c>
      <c r="CF86" s="44" t="str">
        <f t="shared" si="199"/>
        <v/>
      </c>
      <c r="CG86" s="44" t="str">
        <f t="shared" si="200"/>
        <v/>
      </c>
      <c r="CH86" s="44" t="str">
        <f t="shared" si="201"/>
        <v/>
      </c>
      <c r="CI86" s="44" t="str">
        <f t="shared" si="202"/>
        <v/>
      </c>
      <c r="CJ86" s="44" t="str">
        <f t="shared" si="203"/>
        <v/>
      </c>
      <c r="CK86" s="44" t="str">
        <f t="shared" si="204"/>
        <v/>
      </c>
      <c r="CL86" s="44" t="str">
        <f t="shared" si="205"/>
        <v/>
      </c>
      <c r="CM86" s="44" t="str">
        <f t="shared" si="206"/>
        <v/>
      </c>
      <c r="CN86" s="44" t="str">
        <f t="shared" si="207"/>
        <v/>
      </c>
      <c r="CO86" s="44" t="str">
        <f t="shared" si="208"/>
        <v/>
      </c>
      <c r="CP86" s="44" t="str">
        <f t="shared" si="209"/>
        <v/>
      </c>
      <c r="CQ86" s="44" t="str">
        <f t="shared" si="210"/>
        <v/>
      </c>
      <c r="CR86" s="44" t="str">
        <f t="shared" si="211"/>
        <v/>
      </c>
      <c r="CS86" s="44" t="str">
        <f t="shared" si="212"/>
        <v/>
      </c>
      <c r="CT86" s="44" t="str">
        <f t="shared" si="213"/>
        <v/>
      </c>
      <c r="CU86" s="44" t="str">
        <f t="shared" si="214"/>
        <v/>
      </c>
      <c r="CV86" s="44" t="str">
        <f t="shared" si="215"/>
        <v/>
      </c>
      <c r="CW86" s="44" t="str">
        <f t="shared" si="216"/>
        <v/>
      </c>
      <c r="CX86" s="44" t="str">
        <f t="shared" si="217"/>
        <v/>
      </c>
      <c r="CY86" s="44" t="str">
        <f t="shared" si="218"/>
        <v/>
      </c>
      <c r="CZ86" s="44" t="str">
        <f t="shared" si="172"/>
        <v/>
      </c>
      <c r="DA86" s="45">
        <f t="shared" si="173"/>
        <v>0</v>
      </c>
      <c r="DB86" s="45">
        <f t="shared" si="174"/>
        <v>0</v>
      </c>
      <c r="DC86" s="45">
        <f t="shared" si="175"/>
        <v>0</v>
      </c>
      <c r="DD86" s="45">
        <f t="shared" si="176"/>
        <v>0</v>
      </c>
      <c r="DE86" s="45">
        <f t="shared" si="177"/>
        <v>0</v>
      </c>
      <c r="DF86" s="45">
        <f t="shared" si="178"/>
        <v>0</v>
      </c>
      <c r="DG86" s="45">
        <f t="shared" si="179"/>
        <v>0</v>
      </c>
      <c r="DH86" s="45">
        <f t="shared" si="180"/>
        <v>0</v>
      </c>
      <c r="DI86" s="45">
        <f t="shared" si="181"/>
        <v>0</v>
      </c>
      <c r="DJ86" s="45">
        <f t="shared" si="182"/>
        <v>0</v>
      </c>
      <c r="DK86" s="45">
        <f t="shared" si="183"/>
        <v>0</v>
      </c>
      <c r="DL86" s="45">
        <f t="shared" si="184"/>
        <v>0</v>
      </c>
      <c r="DM86" s="45">
        <f t="shared" si="185"/>
        <v>0</v>
      </c>
      <c r="DN86" s="45">
        <f t="shared" si="186"/>
        <v>0</v>
      </c>
      <c r="DO86" s="45">
        <f t="shared" si="187"/>
        <v>0</v>
      </c>
      <c r="DP86" s="45">
        <f t="shared" si="188"/>
        <v>0</v>
      </c>
      <c r="DQ86" s="45">
        <f t="shared" si="189"/>
        <v>0</v>
      </c>
      <c r="DR86" s="45">
        <f t="shared" si="190"/>
        <v>0</v>
      </c>
      <c r="DS86" s="45">
        <f t="shared" si="191"/>
        <v>0</v>
      </c>
      <c r="DT86" s="45">
        <f t="shared" si="192"/>
        <v>0</v>
      </c>
      <c r="DU86" s="45">
        <f t="shared" si="193"/>
        <v>0</v>
      </c>
      <c r="DV86" s="45">
        <f t="shared" si="194"/>
        <v>0</v>
      </c>
      <c r="DW86" s="45">
        <f t="shared" si="195"/>
        <v>0</v>
      </c>
      <c r="DX86" s="45">
        <f t="shared" si="196"/>
        <v>0</v>
      </c>
      <c r="DY86" s="45">
        <f t="shared" si="197"/>
        <v>0</v>
      </c>
      <c r="DZ86" s="45">
        <f t="shared" si="198"/>
        <v>0</v>
      </c>
    </row>
    <row r="87" spans="1:130" ht="22.5" x14ac:dyDescent="0.25">
      <c r="A87" s="67" t="s">
        <v>46</v>
      </c>
      <c r="B87" s="47">
        <f>+D87+F87+H87</f>
        <v>0</v>
      </c>
      <c r="C87" s="48">
        <f>+E87+G87+I87</f>
        <v>0</v>
      </c>
      <c r="D87" s="37"/>
      <c r="E87" s="38"/>
      <c r="F87" s="39"/>
      <c r="G87" s="38"/>
      <c r="H87" s="39"/>
      <c r="I87" s="42"/>
      <c r="J87" s="50"/>
      <c r="K87" s="51"/>
      <c r="L87" s="50"/>
      <c r="M87" s="51"/>
      <c r="N87" s="50"/>
      <c r="O87" s="51"/>
      <c r="P87" s="50"/>
      <c r="Q87" s="51"/>
      <c r="R87" s="50"/>
      <c r="S87" s="51"/>
      <c r="T87" s="50"/>
      <c r="U87" s="51"/>
      <c r="V87" s="50"/>
      <c r="W87" s="51"/>
      <c r="X87" s="50"/>
      <c r="Y87" s="51"/>
      <c r="Z87" s="50"/>
      <c r="AA87" s="51"/>
      <c r="AB87" s="50"/>
      <c r="AC87" s="51"/>
      <c r="AD87" s="50"/>
      <c r="AE87" s="51"/>
      <c r="AF87" s="50"/>
      <c r="AG87" s="51"/>
      <c r="AH87" s="50"/>
      <c r="AI87" s="51"/>
      <c r="AJ87" s="50"/>
      <c r="AK87" s="51"/>
      <c r="AL87" s="50"/>
      <c r="AM87" s="51"/>
      <c r="AN87" s="50"/>
      <c r="AO87" s="51"/>
      <c r="AP87" s="50"/>
      <c r="AQ87" s="52"/>
      <c r="AR87" s="37"/>
      <c r="AS87" s="40"/>
      <c r="AT87" s="37"/>
      <c r="AU87" s="38"/>
      <c r="AV87" s="39"/>
      <c r="AW87" s="42"/>
      <c r="AX87" s="43" t="str">
        <f t="shared" si="166"/>
        <v/>
      </c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10"/>
      <c r="BJ87" s="10"/>
      <c r="BK87" s="10"/>
      <c r="BL87" s="10"/>
      <c r="BU87" s="11"/>
      <c r="BV87" s="11"/>
      <c r="BW87" s="11"/>
      <c r="CA87" s="44" t="str">
        <f t="shared" si="167"/>
        <v/>
      </c>
      <c r="CB87" s="44" t="str">
        <f t="shared" si="168"/>
        <v/>
      </c>
      <c r="CC87" s="44" t="str">
        <f t="shared" si="169"/>
        <v/>
      </c>
      <c r="CD87" s="44" t="str">
        <f t="shared" si="170"/>
        <v/>
      </c>
      <c r="CE87" s="44" t="str">
        <f t="shared" si="171"/>
        <v/>
      </c>
      <c r="CF87" s="44" t="str">
        <f t="shared" si="199"/>
        <v/>
      </c>
      <c r="CG87" s="44" t="str">
        <f t="shared" si="200"/>
        <v/>
      </c>
      <c r="CH87" s="44" t="str">
        <f t="shared" si="201"/>
        <v/>
      </c>
      <c r="CI87" s="44" t="str">
        <f t="shared" si="202"/>
        <v/>
      </c>
      <c r="CJ87" s="44" t="str">
        <f t="shared" si="203"/>
        <v/>
      </c>
      <c r="CK87" s="44" t="str">
        <f t="shared" si="204"/>
        <v/>
      </c>
      <c r="CL87" s="44" t="str">
        <f t="shared" si="205"/>
        <v/>
      </c>
      <c r="CM87" s="44" t="str">
        <f t="shared" si="206"/>
        <v/>
      </c>
      <c r="CN87" s="44" t="str">
        <f t="shared" si="207"/>
        <v/>
      </c>
      <c r="CO87" s="44" t="str">
        <f t="shared" si="208"/>
        <v/>
      </c>
      <c r="CP87" s="44" t="str">
        <f t="shared" si="209"/>
        <v/>
      </c>
      <c r="CQ87" s="44" t="str">
        <f t="shared" si="210"/>
        <v/>
      </c>
      <c r="CR87" s="44" t="str">
        <f t="shared" si="211"/>
        <v/>
      </c>
      <c r="CS87" s="44" t="str">
        <f t="shared" si="212"/>
        <v/>
      </c>
      <c r="CT87" s="44" t="str">
        <f t="shared" si="213"/>
        <v/>
      </c>
      <c r="CU87" s="44" t="str">
        <f t="shared" si="214"/>
        <v/>
      </c>
      <c r="CV87" s="44" t="str">
        <f t="shared" si="215"/>
        <v/>
      </c>
      <c r="CW87" s="44" t="str">
        <f t="shared" si="216"/>
        <v/>
      </c>
      <c r="CX87" s="44" t="str">
        <f t="shared" si="217"/>
        <v/>
      </c>
      <c r="CY87" s="44" t="str">
        <f t="shared" si="218"/>
        <v/>
      </c>
      <c r="CZ87" s="44" t="str">
        <f t="shared" si="172"/>
        <v/>
      </c>
      <c r="DA87" s="45">
        <f t="shared" si="173"/>
        <v>0</v>
      </c>
      <c r="DB87" s="45">
        <f t="shared" si="174"/>
        <v>0</v>
      </c>
      <c r="DC87" s="45">
        <f t="shared" si="175"/>
        <v>0</v>
      </c>
      <c r="DD87" s="45">
        <f t="shared" si="176"/>
        <v>0</v>
      </c>
      <c r="DE87" s="45">
        <f t="shared" si="177"/>
        <v>0</v>
      </c>
      <c r="DF87" s="45">
        <f t="shared" si="178"/>
        <v>0</v>
      </c>
      <c r="DG87" s="45">
        <f t="shared" si="179"/>
        <v>0</v>
      </c>
      <c r="DH87" s="45">
        <f t="shared" si="180"/>
        <v>0</v>
      </c>
      <c r="DI87" s="45">
        <f t="shared" si="181"/>
        <v>0</v>
      </c>
      <c r="DJ87" s="45">
        <f t="shared" si="182"/>
        <v>0</v>
      </c>
      <c r="DK87" s="45">
        <f t="shared" si="183"/>
        <v>0</v>
      </c>
      <c r="DL87" s="45">
        <f t="shared" si="184"/>
        <v>0</v>
      </c>
      <c r="DM87" s="45">
        <f t="shared" si="185"/>
        <v>0</v>
      </c>
      <c r="DN87" s="45">
        <f t="shared" si="186"/>
        <v>0</v>
      </c>
      <c r="DO87" s="45">
        <f t="shared" si="187"/>
        <v>0</v>
      </c>
      <c r="DP87" s="45">
        <f t="shared" si="188"/>
        <v>0</v>
      </c>
      <c r="DQ87" s="45">
        <f t="shared" si="189"/>
        <v>0</v>
      </c>
      <c r="DR87" s="45">
        <f t="shared" si="190"/>
        <v>0</v>
      </c>
      <c r="DS87" s="45">
        <f t="shared" si="191"/>
        <v>0</v>
      </c>
      <c r="DT87" s="45">
        <f t="shared" si="192"/>
        <v>0</v>
      </c>
      <c r="DU87" s="45">
        <f t="shared" si="193"/>
        <v>0</v>
      </c>
      <c r="DV87" s="45">
        <f t="shared" si="194"/>
        <v>0</v>
      </c>
      <c r="DW87" s="45">
        <f t="shared" si="195"/>
        <v>0</v>
      </c>
      <c r="DX87" s="45">
        <f t="shared" si="196"/>
        <v>0</v>
      </c>
      <c r="DY87" s="45">
        <f t="shared" si="197"/>
        <v>0</v>
      </c>
      <c r="DZ87" s="45">
        <f t="shared" si="198"/>
        <v>0</v>
      </c>
    </row>
    <row r="88" spans="1:130" x14ac:dyDescent="0.25">
      <c r="A88" s="67" t="s">
        <v>47</v>
      </c>
      <c r="B88" s="47">
        <f>+P88+R88+T88+V88+X88+Z88+AB88+AD88+AF88+AH88+AJ88+AL88+AN88+AP88</f>
        <v>0</v>
      </c>
      <c r="C88" s="48">
        <f>+Q88+S88+U88+W88+Y88+AA88+AC88+AE88+AG88+AI88+AK88+AM88+AO88+AQ88</f>
        <v>0</v>
      </c>
      <c r="D88" s="33"/>
      <c r="E88" s="34"/>
      <c r="F88" s="35"/>
      <c r="G88" s="34"/>
      <c r="H88" s="35"/>
      <c r="I88" s="34"/>
      <c r="J88" s="35"/>
      <c r="K88" s="34"/>
      <c r="L88" s="35"/>
      <c r="M88" s="36"/>
      <c r="N88" s="33"/>
      <c r="O88" s="34"/>
      <c r="P88" s="39"/>
      <c r="Q88" s="38"/>
      <c r="R88" s="39"/>
      <c r="S88" s="38"/>
      <c r="T88" s="39"/>
      <c r="U88" s="38"/>
      <c r="V88" s="39"/>
      <c r="W88" s="38"/>
      <c r="X88" s="39"/>
      <c r="Y88" s="38"/>
      <c r="Z88" s="39"/>
      <c r="AA88" s="38"/>
      <c r="AB88" s="39"/>
      <c r="AC88" s="38"/>
      <c r="AD88" s="39"/>
      <c r="AE88" s="38"/>
      <c r="AF88" s="39"/>
      <c r="AG88" s="38"/>
      <c r="AH88" s="39"/>
      <c r="AI88" s="38"/>
      <c r="AJ88" s="39"/>
      <c r="AK88" s="38"/>
      <c r="AL88" s="39"/>
      <c r="AM88" s="38"/>
      <c r="AN88" s="39"/>
      <c r="AO88" s="38"/>
      <c r="AP88" s="39"/>
      <c r="AQ88" s="40"/>
      <c r="AR88" s="37"/>
      <c r="AS88" s="40"/>
      <c r="AT88" s="37"/>
      <c r="AU88" s="38"/>
      <c r="AV88" s="39"/>
      <c r="AW88" s="42"/>
      <c r="AX88" s="43" t="str">
        <f t="shared" si="166"/>
        <v/>
      </c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10"/>
      <c r="BJ88" s="10"/>
      <c r="BK88" s="10"/>
      <c r="BL88" s="10"/>
      <c r="BU88" s="11"/>
      <c r="BV88" s="11"/>
      <c r="BW88" s="11"/>
      <c r="CA88" s="44" t="str">
        <f t="shared" si="167"/>
        <v/>
      </c>
      <c r="CB88" s="44" t="str">
        <f t="shared" si="168"/>
        <v/>
      </c>
      <c r="CC88" s="44" t="str">
        <f t="shared" si="169"/>
        <v/>
      </c>
      <c r="CD88" s="44" t="str">
        <f t="shared" si="170"/>
        <v/>
      </c>
      <c r="CE88" s="44" t="str">
        <f t="shared" si="171"/>
        <v/>
      </c>
      <c r="CF88" s="44" t="str">
        <f t="shared" si="199"/>
        <v/>
      </c>
      <c r="CG88" s="44" t="str">
        <f t="shared" si="200"/>
        <v/>
      </c>
      <c r="CH88" s="44" t="str">
        <f t="shared" si="201"/>
        <v/>
      </c>
      <c r="CI88" s="44" t="str">
        <f t="shared" si="202"/>
        <v/>
      </c>
      <c r="CJ88" s="44" t="str">
        <f t="shared" si="203"/>
        <v/>
      </c>
      <c r="CK88" s="44" t="str">
        <f t="shared" si="204"/>
        <v/>
      </c>
      <c r="CL88" s="44" t="str">
        <f t="shared" si="205"/>
        <v/>
      </c>
      <c r="CM88" s="44" t="str">
        <f t="shared" si="206"/>
        <v/>
      </c>
      <c r="CN88" s="44" t="str">
        <f t="shared" si="207"/>
        <v/>
      </c>
      <c r="CO88" s="44" t="str">
        <f t="shared" si="208"/>
        <v/>
      </c>
      <c r="CP88" s="44" t="str">
        <f t="shared" si="209"/>
        <v/>
      </c>
      <c r="CQ88" s="44" t="str">
        <f t="shared" si="210"/>
        <v/>
      </c>
      <c r="CR88" s="44" t="str">
        <f t="shared" si="211"/>
        <v/>
      </c>
      <c r="CS88" s="44" t="str">
        <f t="shared" si="212"/>
        <v/>
      </c>
      <c r="CT88" s="44" t="str">
        <f t="shared" si="213"/>
        <v/>
      </c>
      <c r="CU88" s="44" t="str">
        <f t="shared" si="214"/>
        <v/>
      </c>
      <c r="CV88" s="44" t="str">
        <f t="shared" si="215"/>
        <v/>
      </c>
      <c r="CW88" s="44" t="str">
        <f t="shared" si="216"/>
        <v/>
      </c>
      <c r="CX88" s="44" t="str">
        <f t="shared" si="217"/>
        <v/>
      </c>
      <c r="CY88" s="44" t="str">
        <f t="shared" si="218"/>
        <v/>
      </c>
      <c r="CZ88" s="44" t="str">
        <f t="shared" si="172"/>
        <v/>
      </c>
      <c r="DA88" s="45">
        <f t="shared" si="173"/>
        <v>0</v>
      </c>
      <c r="DB88" s="45">
        <f t="shared" si="174"/>
        <v>0</v>
      </c>
      <c r="DC88" s="45">
        <f t="shared" si="175"/>
        <v>0</v>
      </c>
      <c r="DD88" s="45">
        <f t="shared" si="176"/>
        <v>0</v>
      </c>
      <c r="DE88" s="45">
        <f t="shared" si="177"/>
        <v>0</v>
      </c>
      <c r="DF88" s="45">
        <f t="shared" si="178"/>
        <v>0</v>
      </c>
      <c r="DG88" s="45">
        <f t="shared" si="179"/>
        <v>0</v>
      </c>
      <c r="DH88" s="45">
        <f t="shared" si="180"/>
        <v>0</v>
      </c>
      <c r="DI88" s="45">
        <f t="shared" si="181"/>
        <v>0</v>
      </c>
      <c r="DJ88" s="45">
        <f t="shared" si="182"/>
        <v>0</v>
      </c>
      <c r="DK88" s="45">
        <f t="shared" si="183"/>
        <v>0</v>
      </c>
      <c r="DL88" s="45">
        <f t="shared" si="184"/>
        <v>0</v>
      </c>
      <c r="DM88" s="45">
        <f t="shared" si="185"/>
        <v>0</v>
      </c>
      <c r="DN88" s="45">
        <f t="shared" si="186"/>
        <v>0</v>
      </c>
      <c r="DO88" s="45">
        <f t="shared" si="187"/>
        <v>0</v>
      </c>
      <c r="DP88" s="45">
        <f t="shared" si="188"/>
        <v>0</v>
      </c>
      <c r="DQ88" s="45">
        <f t="shared" si="189"/>
        <v>0</v>
      </c>
      <c r="DR88" s="45">
        <f t="shared" si="190"/>
        <v>0</v>
      </c>
      <c r="DS88" s="45">
        <f t="shared" si="191"/>
        <v>0</v>
      </c>
      <c r="DT88" s="45">
        <f t="shared" si="192"/>
        <v>0</v>
      </c>
      <c r="DU88" s="45">
        <f t="shared" si="193"/>
        <v>0</v>
      </c>
      <c r="DV88" s="45">
        <f t="shared" si="194"/>
        <v>0</v>
      </c>
      <c r="DW88" s="45">
        <f t="shared" si="195"/>
        <v>0</v>
      </c>
      <c r="DX88" s="45">
        <f t="shared" si="196"/>
        <v>0</v>
      </c>
      <c r="DY88" s="45">
        <f t="shared" si="197"/>
        <v>0</v>
      </c>
      <c r="DZ88" s="45">
        <f t="shared" si="198"/>
        <v>0</v>
      </c>
    </row>
    <row r="89" spans="1:130" x14ac:dyDescent="0.25">
      <c r="A89" s="66" t="s">
        <v>48</v>
      </c>
      <c r="B89" s="47">
        <f>+N89+P89+R89+T89+V89+X89+Z89+AB89+AD89+AF89+AH89+AJ89+AL89+AN89+AP89</f>
        <v>0</v>
      </c>
      <c r="C89" s="48">
        <f>+O89+Q89+S89+U89+W89+Y89+AA89+AC89+AE89+AG89+AI89+AK89+AM89+AO89+AQ89</f>
        <v>0</v>
      </c>
      <c r="D89" s="41"/>
      <c r="E89" s="51"/>
      <c r="F89" s="50"/>
      <c r="G89" s="51"/>
      <c r="H89" s="50"/>
      <c r="I89" s="53"/>
      <c r="J89" s="41"/>
      <c r="K89" s="41"/>
      <c r="L89" s="50"/>
      <c r="M89" s="53"/>
      <c r="N89" s="37"/>
      <c r="O89" s="38"/>
      <c r="P89" s="39"/>
      <c r="Q89" s="38"/>
      <c r="R89" s="39"/>
      <c r="S89" s="38"/>
      <c r="T89" s="39"/>
      <c r="U89" s="38"/>
      <c r="V89" s="39"/>
      <c r="W89" s="38"/>
      <c r="X89" s="39"/>
      <c r="Y89" s="38"/>
      <c r="Z89" s="39"/>
      <c r="AA89" s="38"/>
      <c r="AB89" s="39"/>
      <c r="AC89" s="38"/>
      <c r="AD89" s="39"/>
      <c r="AE89" s="38"/>
      <c r="AF89" s="39"/>
      <c r="AG89" s="38"/>
      <c r="AH89" s="39"/>
      <c r="AI89" s="38"/>
      <c r="AJ89" s="39"/>
      <c r="AK89" s="38"/>
      <c r="AL89" s="39"/>
      <c r="AM89" s="38"/>
      <c r="AN89" s="39"/>
      <c r="AO89" s="38"/>
      <c r="AP89" s="39"/>
      <c r="AQ89" s="40"/>
      <c r="AR89" s="37"/>
      <c r="AS89" s="40"/>
      <c r="AT89" s="37"/>
      <c r="AU89" s="38"/>
      <c r="AV89" s="39"/>
      <c r="AW89" s="42"/>
      <c r="AX89" s="43" t="str">
        <f t="shared" si="166"/>
        <v/>
      </c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10"/>
      <c r="BJ89" s="10"/>
      <c r="BK89" s="10"/>
      <c r="BL89" s="10"/>
      <c r="BU89" s="11"/>
      <c r="BV89" s="11"/>
      <c r="BW89" s="11"/>
      <c r="CA89" s="44" t="str">
        <f t="shared" si="167"/>
        <v/>
      </c>
      <c r="CB89" s="44" t="str">
        <f t="shared" si="168"/>
        <v/>
      </c>
      <c r="CC89" s="44" t="str">
        <f t="shared" si="169"/>
        <v/>
      </c>
      <c r="CD89" s="44" t="str">
        <f t="shared" si="170"/>
        <v/>
      </c>
      <c r="CE89" s="44" t="str">
        <f t="shared" si="171"/>
        <v/>
      </c>
      <c r="CF89" s="44" t="str">
        <f t="shared" si="199"/>
        <v/>
      </c>
      <c r="CG89" s="44" t="str">
        <f t="shared" si="200"/>
        <v/>
      </c>
      <c r="CH89" s="44" t="str">
        <f t="shared" si="201"/>
        <v/>
      </c>
      <c r="CI89" s="44" t="str">
        <f t="shared" si="202"/>
        <v/>
      </c>
      <c r="CJ89" s="44" t="str">
        <f t="shared" si="203"/>
        <v/>
      </c>
      <c r="CK89" s="44" t="str">
        <f t="shared" si="204"/>
        <v/>
      </c>
      <c r="CL89" s="44" t="str">
        <f t="shared" si="205"/>
        <v/>
      </c>
      <c r="CM89" s="44" t="str">
        <f t="shared" si="206"/>
        <v/>
      </c>
      <c r="CN89" s="44" t="str">
        <f t="shared" si="207"/>
        <v/>
      </c>
      <c r="CO89" s="44" t="str">
        <f t="shared" si="208"/>
        <v/>
      </c>
      <c r="CP89" s="44" t="str">
        <f t="shared" si="209"/>
        <v/>
      </c>
      <c r="CQ89" s="44" t="str">
        <f t="shared" si="210"/>
        <v/>
      </c>
      <c r="CR89" s="44" t="str">
        <f t="shared" si="211"/>
        <v/>
      </c>
      <c r="CS89" s="44" t="str">
        <f t="shared" si="212"/>
        <v/>
      </c>
      <c r="CT89" s="44" t="str">
        <f t="shared" si="213"/>
        <v/>
      </c>
      <c r="CU89" s="44" t="str">
        <f t="shared" si="214"/>
        <v/>
      </c>
      <c r="CV89" s="44" t="str">
        <f t="shared" si="215"/>
        <v/>
      </c>
      <c r="CW89" s="44" t="str">
        <f t="shared" si="216"/>
        <v/>
      </c>
      <c r="CX89" s="44" t="str">
        <f t="shared" si="217"/>
        <v/>
      </c>
      <c r="CY89" s="44" t="str">
        <f t="shared" si="218"/>
        <v/>
      </c>
      <c r="CZ89" s="44" t="str">
        <f t="shared" si="172"/>
        <v/>
      </c>
      <c r="DA89" s="45">
        <f t="shared" si="173"/>
        <v>0</v>
      </c>
      <c r="DB89" s="45">
        <f t="shared" si="174"/>
        <v>0</v>
      </c>
      <c r="DC89" s="45">
        <f t="shared" si="175"/>
        <v>0</v>
      </c>
      <c r="DD89" s="45">
        <f t="shared" si="176"/>
        <v>0</v>
      </c>
      <c r="DE89" s="45">
        <f t="shared" si="177"/>
        <v>0</v>
      </c>
      <c r="DF89" s="45">
        <f t="shared" si="178"/>
        <v>0</v>
      </c>
      <c r="DG89" s="45">
        <f t="shared" si="179"/>
        <v>0</v>
      </c>
      <c r="DH89" s="45">
        <f t="shared" si="180"/>
        <v>0</v>
      </c>
      <c r="DI89" s="45">
        <f t="shared" si="181"/>
        <v>0</v>
      </c>
      <c r="DJ89" s="45">
        <f t="shared" si="182"/>
        <v>0</v>
      </c>
      <c r="DK89" s="45">
        <f t="shared" si="183"/>
        <v>0</v>
      </c>
      <c r="DL89" s="45">
        <f t="shared" si="184"/>
        <v>0</v>
      </c>
      <c r="DM89" s="45">
        <f t="shared" si="185"/>
        <v>0</v>
      </c>
      <c r="DN89" s="45">
        <f t="shared" si="186"/>
        <v>0</v>
      </c>
      <c r="DO89" s="45">
        <f t="shared" si="187"/>
        <v>0</v>
      </c>
      <c r="DP89" s="45">
        <f t="shared" si="188"/>
        <v>0</v>
      </c>
      <c r="DQ89" s="45">
        <f t="shared" si="189"/>
        <v>0</v>
      </c>
      <c r="DR89" s="45">
        <f t="shared" si="190"/>
        <v>0</v>
      </c>
      <c r="DS89" s="45">
        <f t="shared" si="191"/>
        <v>0</v>
      </c>
      <c r="DT89" s="45">
        <f t="shared" si="192"/>
        <v>0</v>
      </c>
      <c r="DU89" s="45">
        <f t="shared" si="193"/>
        <v>0</v>
      </c>
      <c r="DV89" s="45">
        <f t="shared" si="194"/>
        <v>0</v>
      </c>
      <c r="DW89" s="45">
        <f t="shared" si="195"/>
        <v>0</v>
      </c>
      <c r="DX89" s="45">
        <f t="shared" si="196"/>
        <v>0</v>
      </c>
      <c r="DY89" s="45">
        <f t="shared" si="197"/>
        <v>0</v>
      </c>
      <c r="DZ89" s="45">
        <f t="shared" si="198"/>
        <v>0</v>
      </c>
    </row>
    <row r="90" spans="1:130" x14ac:dyDescent="0.25">
      <c r="A90" s="66" t="s">
        <v>49</v>
      </c>
      <c r="B90" s="47">
        <f>+D90+F90+H90+J90+L90+N90+P90+R90+T90+V90+X90+Z90+AB90+AD90+AF90+AH90+AJ90+AL90+AN90+AP90</f>
        <v>0</v>
      </c>
      <c r="C90" s="48">
        <f>+E90+G90+I90+K90+M90+O90+Q90+S90+U90+W90+Y90+AA90+AC90+AE90+AG90+AI90+AK90+AM90+AO90+AQ90</f>
        <v>0</v>
      </c>
      <c r="D90" s="37"/>
      <c r="E90" s="38"/>
      <c r="F90" s="39"/>
      <c r="G90" s="38"/>
      <c r="H90" s="39"/>
      <c r="I90" s="42"/>
      <c r="J90" s="37"/>
      <c r="K90" s="37"/>
      <c r="L90" s="39"/>
      <c r="M90" s="42"/>
      <c r="N90" s="37"/>
      <c r="O90" s="38"/>
      <c r="P90" s="39"/>
      <c r="Q90" s="38"/>
      <c r="R90" s="39"/>
      <c r="S90" s="38"/>
      <c r="T90" s="39"/>
      <c r="U90" s="38"/>
      <c r="V90" s="39"/>
      <c r="W90" s="38"/>
      <c r="X90" s="39"/>
      <c r="Y90" s="38"/>
      <c r="Z90" s="39"/>
      <c r="AA90" s="38"/>
      <c r="AB90" s="39"/>
      <c r="AC90" s="38"/>
      <c r="AD90" s="39"/>
      <c r="AE90" s="38"/>
      <c r="AF90" s="39"/>
      <c r="AG90" s="38"/>
      <c r="AH90" s="39"/>
      <c r="AI90" s="38"/>
      <c r="AJ90" s="39"/>
      <c r="AK90" s="38"/>
      <c r="AL90" s="39"/>
      <c r="AM90" s="38"/>
      <c r="AN90" s="39"/>
      <c r="AO90" s="38"/>
      <c r="AP90" s="39"/>
      <c r="AQ90" s="40"/>
      <c r="AR90" s="37"/>
      <c r="AS90" s="40"/>
      <c r="AT90" s="37"/>
      <c r="AU90" s="38"/>
      <c r="AV90" s="39"/>
      <c r="AW90" s="42"/>
      <c r="AX90" s="43" t="str">
        <f t="shared" si="166"/>
        <v/>
      </c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10"/>
      <c r="BJ90" s="10"/>
      <c r="BK90" s="10"/>
      <c r="BL90" s="10"/>
      <c r="BU90" s="11"/>
      <c r="BV90" s="11"/>
      <c r="BW90" s="11"/>
      <c r="CA90" s="44" t="str">
        <f t="shared" si="167"/>
        <v/>
      </c>
      <c r="CB90" s="44" t="str">
        <f t="shared" si="168"/>
        <v/>
      </c>
      <c r="CC90" s="44" t="str">
        <f t="shared" si="169"/>
        <v/>
      </c>
      <c r="CD90" s="44" t="str">
        <f t="shared" si="170"/>
        <v/>
      </c>
      <c r="CE90" s="44" t="str">
        <f t="shared" si="171"/>
        <v/>
      </c>
      <c r="CF90" s="44" t="str">
        <f t="shared" si="199"/>
        <v/>
      </c>
      <c r="CG90" s="44" t="str">
        <f t="shared" si="200"/>
        <v/>
      </c>
      <c r="CH90" s="44" t="str">
        <f t="shared" si="201"/>
        <v/>
      </c>
      <c r="CI90" s="44" t="str">
        <f t="shared" si="202"/>
        <v/>
      </c>
      <c r="CJ90" s="44" t="str">
        <f t="shared" si="203"/>
        <v/>
      </c>
      <c r="CK90" s="44" t="str">
        <f t="shared" si="204"/>
        <v/>
      </c>
      <c r="CL90" s="44" t="str">
        <f t="shared" si="205"/>
        <v/>
      </c>
      <c r="CM90" s="44" t="str">
        <f t="shared" si="206"/>
        <v/>
      </c>
      <c r="CN90" s="44" t="str">
        <f t="shared" si="207"/>
        <v/>
      </c>
      <c r="CO90" s="44" t="str">
        <f t="shared" si="208"/>
        <v/>
      </c>
      <c r="CP90" s="44" t="str">
        <f t="shared" si="209"/>
        <v/>
      </c>
      <c r="CQ90" s="44" t="str">
        <f t="shared" si="210"/>
        <v/>
      </c>
      <c r="CR90" s="44" t="str">
        <f t="shared" si="211"/>
        <v/>
      </c>
      <c r="CS90" s="44" t="str">
        <f t="shared" si="212"/>
        <v/>
      </c>
      <c r="CT90" s="44" t="str">
        <f t="shared" si="213"/>
        <v/>
      </c>
      <c r="CU90" s="44" t="str">
        <f t="shared" si="214"/>
        <v/>
      </c>
      <c r="CV90" s="44" t="str">
        <f t="shared" si="215"/>
        <v/>
      </c>
      <c r="CW90" s="44" t="str">
        <f t="shared" si="216"/>
        <v/>
      </c>
      <c r="CX90" s="44" t="str">
        <f t="shared" si="217"/>
        <v/>
      </c>
      <c r="CY90" s="44" t="str">
        <f t="shared" si="218"/>
        <v/>
      </c>
      <c r="CZ90" s="44" t="str">
        <f t="shared" si="172"/>
        <v/>
      </c>
      <c r="DA90" s="45">
        <f t="shared" si="173"/>
        <v>0</v>
      </c>
      <c r="DB90" s="45">
        <f t="shared" si="174"/>
        <v>0</v>
      </c>
      <c r="DC90" s="45">
        <f t="shared" si="175"/>
        <v>0</v>
      </c>
      <c r="DD90" s="45">
        <f t="shared" si="176"/>
        <v>0</v>
      </c>
      <c r="DE90" s="45">
        <f t="shared" si="177"/>
        <v>0</v>
      </c>
      <c r="DF90" s="45">
        <f t="shared" si="178"/>
        <v>0</v>
      </c>
      <c r="DG90" s="45">
        <f t="shared" si="179"/>
        <v>0</v>
      </c>
      <c r="DH90" s="45">
        <f t="shared" si="180"/>
        <v>0</v>
      </c>
      <c r="DI90" s="45">
        <f t="shared" si="181"/>
        <v>0</v>
      </c>
      <c r="DJ90" s="45">
        <f t="shared" si="182"/>
        <v>0</v>
      </c>
      <c r="DK90" s="45">
        <f t="shared" si="183"/>
        <v>0</v>
      </c>
      <c r="DL90" s="45">
        <f t="shared" si="184"/>
        <v>0</v>
      </c>
      <c r="DM90" s="45">
        <f t="shared" si="185"/>
        <v>0</v>
      </c>
      <c r="DN90" s="45">
        <f t="shared" si="186"/>
        <v>0</v>
      </c>
      <c r="DO90" s="45">
        <f t="shared" si="187"/>
        <v>0</v>
      </c>
      <c r="DP90" s="45">
        <f t="shared" si="188"/>
        <v>0</v>
      </c>
      <c r="DQ90" s="45">
        <f t="shared" si="189"/>
        <v>0</v>
      </c>
      <c r="DR90" s="45">
        <f t="shared" si="190"/>
        <v>0</v>
      </c>
      <c r="DS90" s="45">
        <f t="shared" si="191"/>
        <v>0</v>
      </c>
      <c r="DT90" s="45">
        <f t="shared" si="192"/>
        <v>0</v>
      </c>
      <c r="DU90" s="45">
        <f t="shared" si="193"/>
        <v>0</v>
      </c>
      <c r="DV90" s="45">
        <f t="shared" si="194"/>
        <v>0</v>
      </c>
      <c r="DW90" s="45">
        <f t="shared" si="195"/>
        <v>0</v>
      </c>
      <c r="DX90" s="45">
        <f t="shared" si="196"/>
        <v>0</v>
      </c>
      <c r="DY90" s="45">
        <f t="shared" si="197"/>
        <v>0</v>
      </c>
      <c r="DZ90" s="45">
        <f t="shared" si="198"/>
        <v>0</v>
      </c>
    </row>
    <row r="91" spans="1:130" x14ac:dyDescent="0.25">
      <c r="A91" s="46" t="s">
        <v>50</v>
      </c>
      <c r="B91" s="47">
        <f>+P91+R91+T91+V91+X91+Z91+AB91+AD91+AF91+AH91+AJ91+AL91+AN91+AP91</f>
        <v>0</v>
      </c>
      <c r="C91" s="48">
        <f>+Q91+S91+U91+W91+Y91+AA91+AC91+AE91+AG91+AI91+AK91+AM91+AO91+AQ91</f>
        <v>0</v>
      </c>
      <c r="D91" s="33"/>
      <c r="E91" s="34"/>
      <c r="F91" s="35"/>
      <c r="G91" s="34"/>
      <c r="H91" s="35"/>
      <c r="I91" s="34"/>
      <c r="J91" s="35"/>
      <c r="K91" s="34"/>
      <c r="L91" s="35"/>
      <c r="M91" s="36"/>
      <c r="N91" s="33"/>
      <c r="O91" s="34"/>
      <c r="P91" s="39"/>
      <c r="Q91" s="38"/>
      <c r="R91" s="39"/>
      <c r="S91" s="38"/>
      <c r="T91" s="39"/>
      <c r="U91" s="38"/>
      <c r="V91" s="39"/>
      <c r="W91" s="38"/>
      <c r="X91" s="39"/>
      <c r="Y91" s="38"/>
      <c r="Z91" s="39"/>
      <c r="AA91" s="38"/>
      <c r="AB91" s="39"/>
      <c r="AC91" s="38"/>
      <c r="AD91" s="39"/>
      <c r="AE91" s="38"/>
      <c r="AF91" s="39"/>
      <c r="AG91" s="38"/>
      <c r="AH91" s="39"/>
      <c r="AI91" s="38"/>
      <c r="AJ91" s="39"/>
      <c r="AK91" s="38"/>
      <c r="AL91" s="39"/>
      <c r="AM91" s="38"/>
      <c r="AN91" s="39"/>
      <c r="AO91" s="38"/>
      <c r="AP91" s="39"/>
      <c r="AQ91" s="40"/>
      <c r="AR91" s="37"/>
      <c r="AS91" s="40"/>
      <c r="AT91" s="37"/>
      <c r="AU91" s="38"/>
      <c r="AV91" s="39"/>
      <c r="AW91" s="42"/>
      <c r="AX91" s="43" t="str">
        <f t="shared" si="166"/>
        <v/>
      </c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10"/>
      <c r="BJ91" s="10"/>
      <c r="BK91" s="10"/>
      <c r="BL91" s="10"/>
      <c r="BU91" s="11"/>
      <c r="BV91" s="11"/>
      <c r="BW91" s="11"/>
      <c r="CA91" s="44" t="str">
        <f t="shared" si="167"/>
        <v/>
      </c>
      <c r="CB91" s="44" t="str">
        <f t="shared" si="168"/>
        <v/>
      </c>
      <c r="CC91" s="44" t="str">
        <f t="shared" si="169"/>
        <v/>
      </c>
      <c r="CD91" s="44" t="str">
        <f t="shared" si="170"/>
        <v/>
      </c>
      <c r="CE91" s="44" t="str">
        <f t="shared" si="171"/>
        <v/>
      </c>
      <c r="CF91" s="44" t="str">
        <f t="shared" si="199"/>
        <v/>
      </c>
      <c r="CG91" s="44" t="str">
        <f t="shared" si="200"/>
        <v/>
      </c>
      <c r="CH91" s="44" t="str">
        <f t="shared" si="201"/>
        <v/>
      </c>
      <c r="CI91" s="44" t="str">
        <f t="shared" si="202"/>
        <v/>
      </c>
      <c r="CJ91" s="44" t="str">
        <f t="shared" si="203"/>
        <v/>
      </c>
      <c r="CK91" s="44" t="str">
        <f t="shared" si="204"/>
        <v/>
      </c>
      <c r="CL91" s="44" t="str">
        <f t="shared" si="205"/>
        <v/>
      </c>
      <c r="CM91" s="44" t="str">
        <f t="shared" si="206"/>
        <v/>
      </c>
      <c r="CN91" s="44" t="str">
        <f t="shared" si="207"/>
        <v/>
      </c>
      <c r="CO91" s="44" t="str">
        <f t="shared" si="208"/>
        <v/>
      </c>
      <c r="CP91" s="44" t="str">
        <f t="shared" si="209"/>
        <v/>
      </c>
      <c r="CQ91" s="44" t="str">
        <f t="shared" si="210"/>
        <v/>
      </c>
      <c r="CR91" s="44" t="str">
        <f t="shared" si="211"/>
        <v/>
      </c>
      <c r="CS91" s="44" t="str">
        <f t="shared" si="212"/>
        <v/>
      </c>
      <c r="CT91" s="44" t="str">
        <f t="shared" si="213"/>
        <v/>
      </c>
      <c r="CU91" s="44" t="str">
        <f t="shared" si="214"/>
        <v/>
      </c>
      <c r="CV91" s="44" t="str">
        <f t="shared" si="215"/>
        <v/>
      </c>
      <c r="CW91" s="44" t="str">
        <f t="shared" si="216"/>
        <v/>
      </c>
      <c r="CX91" s="44" t="str">
        <f t="shared" si="217"/>
        <v/>
      </c>
      <c r="CY91" s="44" t="str">
        <f t="shared" si="218"/>
        <v/>
      </c>
      <c r="CZ91" s="44" t="str">
        <f t="shared" si="172"/>
        <v/>
      </c>
      <c r="DA91" s="45">
        <f t="shared" si="173"/>
        <v>0</v>
      </c>
      <c r="DB91" s="45">
        <f t="shared" si="174"/>
        <v>0</v>
      </c>
      <c r="DC91" s="45">
        <f t="shared" si="175"/>
        <v>0</v>
      </c>
      <c r="DD91" s="45">
        <f t="shared" si="176"/>
        <v>0</v>
      </c>
      <c r="DE91" s="45">
        <f t="shared" si="177"/>
        <v>0</v>
      </c>
      <c r="DF91" s="45">
        <f t="shared" si="178"/>
        <v>0</v>
      </c>
      <c r="DG91" s="45">
        <f t="shared" si="179"/>
        <v>0</v>
      </c>
      <c r="DH91" s="45">
        <f t="shared" si="180"/>
        <v>0</v>
      </c>
      <c r="DI91" s="45">
        <f t="shared" si="181"/>
        <v>0</v>
      </c>
      <c r="DJ91" s="45">
        <f t="shared" si="182"/>
        <v>0</v>
      </c>
      <c r="DK91" s="45">
        <f t="shared" si="183"/>
        <v>0</v>
      </c>
      <c r="DL91" s="45">
        <f t="shared" si="184"/>
        <v>0</v>
      </c>
      <c r="DM91" s="45">
        <f t="shared" si="185"/>
        <v>0</v>
      </c>
      <c r="DN91" s="45">
        <f t="shared" si="186"/>
        <v>0</v>
      </c>
      <c r="DO91" s="45">
        <f t="shared" si="187"/>
        <v>0</v>
      </c>
      <c r="DP91" s="45">
        <f t="shared" si="188"/>
        <v>0</v>
      </c>
      <c r="DQ91" s="45">
        <f t="shared" si="189"/>
        <v>0</v>
      </c>
      <c r="DR91" s="45">
        <f t="shared" si="190"/>
        <v>0</v>
      </c>
      <c r="DS91" s="45">
        <f t="shared" si="191"/>
        <v>0</v>
      </c>
      <c r="DT91" s="45">
        <f t="shared" si="192"/>
        <v>0</v>
      </c>
      <c r="DU91" s="45">
        <f t="shared" si="193"/>
        <v>0</v>
      </c>
      <c r="DV91" s="45">
        <f t="shared" si="194"/>
        <v>0</v>
      </c>
      <c r="DW91" s="45">
        <f t="shared" si="195"/>
        <v>0</v>
      </c>
      <c r="DX91" s="45">
        <f t="shared" si="196"/>
        <v>0</v>
      </c>
      <c r="DY91" s="45">
        <f t="shared" si="197"/>
        <v>0</v>
      </c>
      <c r="DZ91" s="45">
        <f t="shared" si="198"/>
        <v>0</v>
      </c>
    </row>
    <row r="92" spans="1:130" x14ac:dyDescent="0.25">
      <c r="A92" s="66" t="s">
        <v>51</v>
      </c>
      <c r="B92" s="47">
        <f>+P92+R92+T92+V92+X92+Z92+AB92+AD92+AF92+AH92</f>
        <v>0</v>
      </c>
      <c r="C92" s="48">
        <f>+Q92+S92+U92+W92+Y92+AA92+AC92+AE92+AG92+AI92</f>
        <v>0</v>
      </c>
      <c r="D92" s="33"/>
      <c r="E92" s="34"/>
      <c r="F92" s="35"/>
      <c r="G92" s="34"/>
      <c r="H92" s="35"/>
      <c r="I92" s="34"/>
      <c r="J92" s="35"/>
      <c r="K92" s="34"/>
      <c r="L92" s="35"/>
      <c r="M92" s="36"/>
      <c r="N92" s="33"/>
      <c r="O92" s="34"/>
      <c r="P92" s="39"/>
      <c r="Q92" s="38"/>
      <c r="R92" s="39"/>
      <c r="S92" s="38"/>
      <c r="T92" s="39"/>
      <c r="U92" s="38"/>
      <c r="V92" s="39"/>
      <c r="W92" s="38"/>
      <c r="X92" s="39"/>
      <c r="Y92" s="38"/>
      <c r="Z92" s="39"/>
      <c r="AA92" s="38"/>
      <c r="AB92" s="39"/>
      <c r="AC92" s="38"/>
      <c r="AD92" s="39"/>
      <c r="AE92" s="38"/>
      <c r="AF92" s="39"/>
      <c r="AG92" s="38"/>
      <c r="AH92" s="39"/>
      <c r="AI92" s="38"/>
      <c r="AJ92" s="35"/>
      <c r="AK92" s="34"/>
      <c r="AL92" s="35"/>
      <c r="AM92" s="34"/>
      <c r="AN92" s="35"/>
      <c r="AO92" s="34"/>
      <c r="AP92" s="35"/>
      <c r="AQ92" s="54"/>
      <c r="AR92" s="37"/>
      <c r="AS92" s="40"/>
      <c r="AT92" s="37"/>
      <c r="AU92" s="38"/>
      <c r="AV92" s="39"/>
      <c r="AW92" s="42"/>
      <c r="AX92" s="43" t="str">
        <f t="shared" si="166"/>
        <v/>
      </c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10"/>
      <c r="BJ92" s="10"/>
      <c r="BK92" s="10"/>
      <c r="BL92" s="10"/>
      <c r="BU92" s="11"/>
      <c r="BV92" s="11"/>
      <c r="BW92" s="11"/>
      <c r="CA92" s="44" t="str">
        <f t="shared" si="167"/>
        <v/>
      </c>
      <c r="CB92" s="44" t="str">
        <f t="shared" si="168"/>
        <v/>
      </c>
      <c r="CC92" s="44" t="str">
        <f t="shared" si="169"/>
        <v/>
      </c>
      <c r="CD92" s="44" t="str">
        <f t="shared" si="170"/>
        <v/>
      </c>
      <c r="CE92" s="44" t="str">
        <f t="shared" si="171"/>
        <v/>
      </c>
      <c r="CF92" s="44" t="str">
        <f t="shared" si="199"/>
        <v/>
      </c>
      <c r="CG92" s="44" t="str">
        <f t="shared" si="200"/>
        <v/>
      </c>
      <c r="CH92" s="44" t="str">
        <f t="shared" si="201"/>
        <v/>
      </c>
      <c r="CI92" s="44" t="str">
        <f t="shared" si="202"/>
        <v/>
      </c>
      <c r="CJ92" s="44" t="str">
        <f t="shared" si="203"/>
        <v/>
      </c>
      <c r="CK92" s="44" t="str">
        <f t="shared" si="204"/>
        <v/>
      </c>
      <c r="CL92" s="44" t="str">
        <f t="shared" si="205"/>
        <v/>
      </c>
      <c r="CM92" s="44" t="str">
        <f t="shared" si="206"/>
        <v/>
      </c>
      <c r="CN92" s="44" t="str">
        <f t="shared" si="207"/>
        <v/>
      </c>
      <c r="CO92" s="44" t="str">
        <f t="shared" si="208"/>
        <v/>
      </c>
      <c r="CP92" s="44" t="str">
        <f t="shared" si="209"/>
        <v/>
      </c>
      <c r="CQ92" s="44" t="str">
        <f t="shared" si="210"/>
        <v/>
      </c>
      <c r="CR92" s="44" t="str">
        <f t="shared" si="211"/>
        <v/>
      </c>
      <c r="CS92" s="44" t="str">
        <f t="shared" si="212"/>
        <v/>
      </c>
      <c r="CT92" s="44" t="str">
        <f t="shared" si="213"/>
        <v/>
      </c>
      <c r="CU92" s="44" t="str">
        <f t="shared" si="214"/>
        <v/>
      </c>
      <c r="CV92" s="44" t="str">
        <f t="shared" si="215"/>
        <v/>
      </c>
      <c r="CW92" s="44" t="str">
        <f t="shared" si="216"/>
        <v/>
      </c>
      <c r="CX92" s="44" t="str">
        <f t="shared" si="217"/>
        <v/>
      </c>
      <c r="CY92" s="44" t="str">
        <f t="shared" si="218"/>
        <v/>
      </c>
      <c r="CZ92" s="44" t="str">
        <f t="shared" si="172"/>
        <v/>
      </c>
      <c r="DA92" s="45">
        <f t="shared" si="173"/>
        <v>0</v>
      </c>
      <c r="DB92" s="45">
        <f t="shared" si="174"/>
        <v>0</v>
      </c>
      <c r="DC92" s="45">
        <f t="shared" si="175"/>
        <v>0</v>
      </c>
      <c r="DD92" s="45">
        <f t="shared" si="176"/>
        <v>0</v>
      </c>
      <c r="DE92" s="45">
        <f t="shared" si="177"/>
        <v>0</v>
      </c>
      <c r="DF92" s="45">
        <f t="shared" si="178"/>
        <v>0</v>
      </c>
      <c r="DG92" s="45">
        <f t="shared" si="179"/>
        <v>0</v>
      </c>
      <c r="DH92" s="45">
        <f t="shared" si="180"/>
        <v>0</v>
      </c>
      <c r="DI92" s="45">
        <f t="shared" si="181"/>
        <v>0</v>
      </c>
      <c r="DJ92" s="45">
        <f t="shared" si="182"/>
        <v>0</v>
      </c>
      <c r="DK92" s="45">
        <f t="shared" si="183"/>
        <v>0</v>
      </c>
      <c r="DL92" s="45">
        <f t="shared" si="184"/>
        <v>0</v>
      </c>
      <c r="DM92" s="45">
        <f t="shared" si="185"/>
        <v>0</v>
      </c>
      <c r="DN92" s="45">
        <f t="shared" si="186"/>
        <v>0</v>
      </c>
      <c r="DO92" s="45">
        <f t="shared" si="187"/>
        <v>0</v>
      </c>
      <c r="DP92" s="45">
        <f t="shared" si="188"/>
        <v>0</v>
      </c>
      <c r="DQ92" s="45">
        <f t="shared" si="189"/>
        <v>0</v>
      </c>
      <c r="DR92" s="45">
        <f t="shared" si="190"/>
        <v>0</v>
      </c>
      <c r="DS92" s="45">
        <f t="shared" si="191"/>
        <v>0</v>
      </c>
      <c r="DT92" s="45">
        <f t="shared" si="192"/>
        <v>0</v>
      </c>
      <c r="DU92" s="45">
        <f t="shared" si="193"/>
        <v>0</v>
      </c>
      <c r="DV92" s="45">
        <f t="shared" si="194"/>
        <v>0</v>
      </c>
      <c r="DW92" s="45">
        <f t="shared" si="195"/>
        <v>0</v>
      </c>
      <c r="DX92" s="45">
        <f t="shared" si="196"/>
        <v>0</v>
      </c>
      <c r="DY92" s="45">
        <f t="shared" si="197"/>
        <v>0</v>
      </c>
      <c r="DZ92" s="45">
        <f t="shared" si="198"/>
        <v>0</v>
      </c>
    </row>
    <row r="93" spans="1:130" x14ac:dyDescent="0.25">
      <c r="A93" s="66" t="s">
        <v>52</v>
      </c>
      <c r="B93" s="47">
        <f t="shared" ref="B93:C95" si="219">+D93+F93+H93+J93+L93+N93+P93+R93+T93+V93+X93+Z93+AB93+AD93+AF93+AH93+AJ93+AL93+AN93+AP93</f>
        <v>0</v>
      </c>
      <c r="C93" s="48">
        <f t="shared" si="219"/>
        <v>0</v>
      </c>
      <c r="D93" s="37"/>
      <c r="E93" s="38"/>
      <c r="F93" s="39"/>
      <c r="G93" s="38"/>
      <c r="H93" s="39"/>
      <c r="I93" s="42"/>
      <c r="J93" s="37"/>
      <c r="K93" s="37"/>
      <c r="L93" s="39"/>
      <c r="M93" s="42"/>
      <c r="N93" s="37"/>
      <c r="O93" s="38"/>
      <c r="P93" s="39"/>
      <c r="Q93" s="38"/>
      <c r="R93" s="39"/>
      <c r="S93" s="38"/>
      <c r="T93" s="39"/>
      <c r="U93" s="38"/>
      <c r="V93" s="39"/>
      <c r="W93" s="38"/>
      <c r="X93" s="39"/>
      <c r="Y93" s="38"/>
      <c r="Z93" s="39"/>
      <c r="AA93" s="38"/>
      <c r="AB93" s="39"/>
      <c r="AC93" s="38"/>
      <c r="AD93" s="39"/>
      <c r="AE93" s="38"/>
      <c r="AF93" s="39"/>
      <c r="AG93" s="38"/>
      <c r="AH93" s="39"/>
      <c r="AI93" s="38"/>
      <c r="AJ93" s="39"/>
      <c r="AK93" s="38"/>
      <c r="AL93" s="39"/>
      <c r="AM93" s="38"/>
      <c r="AN93" s="39"/>
      <c r="AO93" s="38"/>
      <c r="AP93" s="39"/>
      <c r="AQ93" s="40"/>
      <c r="AR93" s="37"/>
      <c r="AS93" s="40"/>
      <c r="AT93" s="37"/>
      <c r="AU93" s="38"/>
      <c r="AV93" s="39"/>
      <c r="AW93" s="42"/>
      <c r="AX93" s="43" t="str">
        <f t="shared" si="166"/>
        <v/>
      </c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10"/>
      <c r="BJ93" s="10"/>
      <c r="BK93" s="10"/>
      <c r="BL93" s="10"/>
      <c r="BU93" s="11"/>
      <c r="BV93" s="11"/>
      <c r="BW93" s="11"/>
      <c r="CA93" s="44" t="str">
        <f t="shared" si="167"/>
        <v/>
      </c>
      <c r="CB93" s="44" t="str">
        <f t="shared" si="168"/>
        <v/>
      </c>
      <c r="CC93" s="44" t="str">
        <f t="shared" si="169"/>
        <v/>
      </c>
      <c r="CD93" s="44" t="str">
        <f t="shared" si="170"/>
        <v/>
      </c>
      <c r="CE93" s="44" t="str">
        <f t="shared" si="171"/>
        <v/>
      </c>
      <c r="CF93" s="44" t="str">
        <f t="shared" si="199"/>
        <v/>
      </c>
      <c r="CG93" s="44" t="str">
        <f t="shared" si="200"/>
        <v/>
      </c>
      <c r="CH93" s="44" t="str">
        <f t="shared" si="201"/>
        <v/>
      </c>
      <c r="CI93" s="44" t="str">
        <f t="shared" si="202"/>
        <v/>
      </c>
      <c r="CJ93" s="44" t="str">
        <f t="shared" si="203"/>
        <v/>
      </c>
      <c r="CK93" s="44" t="str">
        <f t="shared" si="204"/>
        <v/>
      </c>
      <c r="CL93" s="44" t="str">
        <f t="shared" si="205"/>
        <v/>
      </c>
      <c r="CM93" s="44" t="str">
        <f t="shared" si="206"/>
        <v/>
      </c>
      <c r="CN93" s="44" t="str">
        <f t="shared" si="207"/>
        <v/>
      </c>
      <c r="CO93" s="44" t="str">
        <f t="shared" si="208"/>
        <v/>
      </c>
      <c r="CP93" s="44" t="str">
        <f t="shared" si="209"/>
        <v/>
      </c>
      <c r="CQ93" s="44" t="str">
        <f t="shared" si="210"/>
        <v/>
      </c>
      <c r="CR93" s="44" t="str">
        <f t="shared" si="211"/>
        <v/>
      </c>
      <c r="CS93" s="44" t="str">
        <f t="shared" si="212"/>
        <v/>
      </c>
      <c r="CT93" s="44" t="str">
        <f t="shared" si="213"/>
        <v/>
      </c>
      <c r="CU93" s="44" t="str">
        <f t="shared" si="214"/>
        <v/>
      </c>
      <c r="CV93" s="44" t="str">
        <f t="shared" si="215"/>
        <v/>
      </c>
      <c r="CW93" s="44" t="str">
        <f t="shared" si="216"/>
        <v/>
      </c>
      <c r="CX93" s="44" t="str">
        <f t="shared" si="217"/>
        <v/>
      </c>
      <c r="CY93" s="44" t="str">
        <f t="shared" si="218"/>
        <v/>
      </c>
      <c r="CZ93" s="44" t="str">
        <f t="shared" si="172"/>
        <v/>
      </c>
      <c r="DA93" s="45">
        <f t="shared" si="173"/>
        <v>0</v>
      </c>
      <c r="DB93" s="45">
        <f t="shared" si="174"/>
        <v>0</v>
      </c>
      <c r="DC93" s="45">
        <f t="shared" si="175"/>
        <v>0</v>
      </c>
      <c r="DD93" s="45">
        <f t="shared" si="176"/>
        <v>0</v>
      </c>
      <c r="DE93" s="45">
        <f t="shared" si="177"/>
        <v>0</v>
      </c>
      <c r="DF93" s="45">
        <f t="shared" si="178"/>
        <v>0</v>
      </c>
      <c r="DG93" s="45">
        <f t="shared" si="179"/>
        <v>0</v>
      </c>
      <c r="DH93" s="45">
        <f t="shared" si="180"/>
        <v>0</v>
      </c>
      <c r="DI93" s="45">
        <f t="shared" si="181"/>
        <v>0</v>
      </c>
      <c r="DJ93" s="45">
        <f t="shared" si="182"/>
        <v>0</v>
      </c>
      <c r="DK93" s="45">
        <f t="shared" si="183"/>
        <v>0</v>
      </c>
      <c r="DL93" s="45">
        <f t="shared" si="184"/>
        <v>0</v>
      </c>
      <c r="DM93" s="45">
        <f t="shared" si="185"/>
        <v>0</v>
      </c>
      <c r="DN93" s="45">
        <f t="shared" si="186"/>
        <v>0</v>
      </c>
      <c r="DO93" s="45">
        <f t="shared" si="187"/>
        <v>0</v>
      </c>
      <c r="DP93" s="45">
        <f t="shared" si="188"/>
        <v>0</v>
      </c>
      <c r="DQ93" s="45">
        <f t="shared" si="189"/>
        <v>0</v>
      </c>
      <c r="DR93" s="45">
        <f t="shared" si="190"/>
        <v>0</v>
      </c>
      <c r="DS93" s="45">
        <f t="shared" si="191"/>
        <v>0</v>
      </c>
      <c r="DT93" s="45">
        <f t="shared" si="192"/>
        <v>0</v>
      </c>
      <c r="DU93" s="45">
        <f t="shared" si="193"/>
        <v>0</v>
      </c>
      <c r="DV93" s="45">
        <f t="shared" si="194"/>
        <v>0</v>
      </c>
      <c r="DW93" s="45">
        <f t="shared" si="195"/>
        <v>0</v>
      </c>
      <c r="DX93" s="45">
        <f t="shared" si="196"/>
        <v>0</v>
      </c>
      <c r="DY93" s="45">
        <f t="shared" si="197"/>
        <v>0</v>
      </c>
      <c r="DZ93" s="45">
        <f t="shared" si="198"/>
        <v>0</v>
      </c>
    </row>
    <row r="94" spans="1:130" x14ac:dyDescent="0.25">
      <c r="A94" s="66" t="s">
        <v>53</v>
      </c>
      <c r="B94" s="47">
        <f t="shared" si="219"/>
        <v>0</v>
      </c>
      <c r="C94" s="48">
        <f t="shared" si="219"/>
        <v>0</v>
      </c>
      <c r="D94" s="37"/>
      <c r="E94" s="38"/>
      <c r="F94" s="39"/>
      <c r="G94" s="38"/>
      <c r="H94" s="39"/>
      <c r="I94" s="42"/>
      <c r="J94" s="37"/>
      <c r="K94" s="37"/>
      <c r="L94" s="39"/>
      <c r="M94" s="42"/>
      <c r="N94" s="37"/>
      <c r="O94" s="38"/>
      <c r="P94" s="39"/>
      <c r="Q94" s="38"/>
      <c r="R94" s="39"/>
      <c r="S94" s="38"/>
      <c r="T94" s="39"/>
      <c r="U94" s="38"/>
      <c r="V94" s="39"/>
      <c r="W94" s="38"/>
      <c r="X94" s="39"/>
      <c r="Y94" s="38"/>
      <c r="Z94" s="39"/>
      <c r="AA94" s="38"/>
      <c r="AB94" s="39"/>
      <c r="AC94" s="38"/>
      <c r="AD94" s="39"/>
      <c r="AE94" s="38"/>
      <c r="AF94" s="39"/>
      <c r="AG94" s="38"/>
      <c r="AH94" s="39"/>
      <c r="AI94" s="38"/>
      <c r="AJ94" s="39"/>
      <c r="AK94" s="38"/>
      <c r="AL94" s="39"/>
      <c r="AM94" s="38"/>
      <c r="AN94" s="39"/>
      <c r="AO94" s="38"/>
      <c r="AP94" s="39"/>
      <c r="AQ94" s="40"/>
      <c r="AR94" s="37"/>
      <c r="AS94" s="40"/>
      <c r="AT94" s="37"/>
      <c r="AU94" s="38"/>
      <c r="AV94" s="39"/>
      <c r="AW94" s="42"/>
      <c r="AX94" s="43" t="str">
        <f t="shared" si="166"/>
        <v/>
      </c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10"/>
      <c r="BJ94" s="10"/>
      <c r="BK94" s="10"/>
      <c r="BL94" s="10"/>
      <c r="BU94" s="11"/>
      <c r="BV94" s="11"/>
      <c r="BW94" s="11"/>
      <c r="CA94" s="44" t="str">
        <f t="shared" si="167"/>
        <v/>
      </c>
      <c r="CB94" s="44" t="str">
        <f t="shared" si="168"/>
        <v/>
      </c>
      <c r="CC94" s="44" t="str">
        <f t="shared" si="169"/>
        <v/>
      </c>
      <c r="CD94" s="44" t="str">
        <f t="shared" si="170"/>
        <v/>
      </c>
      <c r="CE94" s="44" t="str">
        <f t="shared" si="171"/>
        <v/>
      </c>
      <c r="CF94" s="44" t="str">
        <f t="shared" si="199"/>
        <v/>
      </c>
      <c r="CG94" s="44" t="str">
        <f t="shared" si="200"/>
        <v/>
      </c>
      <c r="CH94" s="44" t="str">
        <f t="shared" si="201"/>
        <v/>
      </c>
      <c r="CI94" s="44" t="str">
        <f t="shared" si="202"/>
        <v/>
      </c>
      <c r="CJ94" s="44" t="str">
        <f t="shared" si="203"/>
        <v/>
      </c>
      <c r="CK94" s="44" t="str">
        <f t="shared" si="204"/>
        <v/>
      </c>
      <c r="CL94" s="44" t="str">
        <f t="shared" si="205"/>
        <v/>
      </c>
      <c r="CM94" s="44" t="str">
        <f t="shared" si="206"/>
        <v/>
      </c>
      <c r="CN94" s="44" t="str">
        <f t="shared" si="207"/>
        <v/>
      </c>
      <c r="CO94" s="44" t="str">
        <f t="shared" si="208"/>
        <v/>
      </c>
      <c r="CP94" s="44" t="str">
        <f t="shared" si="209"/>
        <v/>
      </c>
      <c r="CQ94" s="44" t="str">
        <f t="shared" si="210"/>
        <v/>
      </c>
      <c r="CR94" s="44" t="str">
        <f t="shared" si="211"/>
        <v/>
      </c>
      <c r="CS94" s="44" t="str">
        <f t="shared" si="212"/>
        <v/>
      </c>
      <c r="CT94" s="44" t="str">
        <f t="shared" si="213"/>
        <v/>
      </c>
      <c r="CU94" s="44" t="str">
        <f t="shared" si="214"/>
        <v/>
      </c>
      <c r="CV94" s="44" t="str">
        <f t="shared" si="215"/>
        <v/>
      </c>
      <c r="CW94" s="44" t="str">
        <f t="shared" si="216"/>
        <v/>
      </c>
      <c r="CX94" s="44" t="str">
        <f t="shared" si="217"/>
        <v/>
      </c>
      <c r="CY94" s="44" t="str">
        <f t="shared" si="218"/>
        <v/>
      </c>
      <c r="CZ94" s="44" t="str">
        <f t="shared" si="172"/>
        <v/>
      </c>
      <c r="DA94" s="45">
        <f t="shared" si="173"/>
        <v>0</v>
      </c>
      <c r="DB94" s="45">
        <f t="shared" si="174"/>
        <v>0</v>
      </c>
      <c r="DC94" s="45">
        <f t="shared" si="175"/>
        <v>0</v>
      </c>
      <c r="DD94" s="45">
        <f t="shared" si="176"/>
        <v>0</v>
      </c>
      <c r="DE94" s="45">
        <f t="shared" si="177"/>
        <v>0</v>
      </c>
      <c r="DF94" s="45">
        <f t="shared" si="178"/>
        <v>0</v>
      </c>
      <c r="DG94" s="45">
        <f t="shared" si="179"/>
        <v>0</v>
      </c>
      <c r="DH94" s="45">
        <f t="shared" si="180"/>
        <v>0</v>
      </c>
      <c r="DI94" s="45">
        <f t="shared" si="181"/>
        <v>0</v>
      </c>
      <c r="DJ94" s="45">
        <f t="shared" si="182"/>
        <v>0</v>
      </c>
      <c r="DK94" s="45">
        <f t="shared" si="183"/>
        <v>0</v>
      </c>
      <c r="DL94" s="45">
        <f t="shared" si="184"/>
        <v>0</v>
      </c>
      <c r="DM94" s="45">
        <f t="shared" si="185"/>
        <v>0</v>
      </c>
      <c r="DN94" s="45">
        <f t="shared" si="186"/>
        <v>0</v>
      </c>
      <c r="DO94" s="45">
        <f t="shared" si="187"/>
        <v>0</v>
      </c>
      <c r="DP94" s="45">
        <f t="shared" si="188"/>
        <v>0</v>
      </c>
      <c r="DQ94" s="45">
        <f t="shared" si="189"/>
        <v>0</v>
      </c>
      <c r="DR94" s="45">
        <f t="shared" si="190"/>
        <v>0</v>
      </c>
      <c r="DS94" s="45">
        <f t="shared" si="191"/>
        <v>0</v>
      </c>
      <c r="DT94" s="45">
        <f t="shared" si="192"/>
        <v>0</v>
      </c>
      <c r="DU94" s="45">
        <f t="shared" si="193"/>
        <v>0</v>
      </c>
      <c r="DV94" s="45">
        <f t="shared" si="194"/>
        <v>0</v>
      </c>
      <c r="DW94" s="45">
        <f t="shared" si="195"/>
        <v>0</v>
      </c>
      <c r="DX94" s="45">
        <f t="shared" si="196"/>
        <v>0</v>
      </c>
      <c r="DY94" s="45">
        <f t="shared" si="197"/>
        <v>0</v>
      </c>
      <c r="DZ94" s="45">
        <f t="shared" si="198"/>
        <v>0</v>
      </c>
    </row>
    <row r="95" spans="1:130" x14ac:dyDescent="0.25">
      <c r="A95" s="57" t="s">
        <v>54</v>
      </c>
      <c r="B95" s="435">
        <f t="shared" si="219"/>
        <v>0</v>
      </c>
      <c r="C95" s="57">
        <f t="shared" si="219"/>
        <v>0</v>
      </c>
      <c r="D95" s="58"/>
      <c r="E95" s="59"/>
      <c r="F95" s="60"/>
      <c r="G95" s="59"/>
      <c r="H95" s="60"/>
      <c r="I95" s="61"/>
      <c r="J95" s="58"/>
      <c r="K95" s="58"/>
      <c r="L95" s="60"/>
      <c r="M95" s="61"/>
      <c r="N95" s="58"/>
      <c r="O95" s="59"/>
      <c r="P95" s="60"/>
      <c r="Q95" s="59"/>
      <c r="R95" s="60"/>
      <c r="S95" s="59"/>
      <c r="T95" s="60"/>
      <c r="U95" s="59"/>
      <c r="V95" s="60"/>
      <c r="W95" s="59"/>
      <c r="X95" s="60"/>
      <c r="Y95" s="59"/>
      <c r="Z95" s="60"/>
      <c r="AA95" s="59"/>
      <c r="AB95" s="60"/>
      <c r="AC95" s="59"/>
      <c r="AD95" s="60"/>
      <c r="AE95" s="59"/>
      <c r="AF95" s="60"/>
      <c r="AG95" s="59"/>
      <c r="AH95" s="60"/>
      <c r="AI95" s="59"/>
      <c r="AJ95" s="60"/>
      <c r="AK95" s="59"/>
      <c r="AL95" s="60"/>
      <c r="AM95" s="59"/>
      <c r="AN95" s="60"/>
      <c r="AO95" s="59"/>
      <c r="AP95" s="60"/>
      <c r="AQ95" s="62"/>
      <c r="AR95" s="58"/>
      <c r="AS95" s="62"/>
      <c r="AT95" s="58"/>
      <c r="AU95" s="59"/>
      <c r="AV95" s="60"/>
      <c r="AW95" s="61"/>
      <c r="AX95" s="43" t="str">
        <f t="shared" si="166"/>
        <v/>
      </c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10"/>
      <c r="BJ95" s="10"/>
      <c r="BK95" s="10"/>
      <c r="BL95" s="10"/>
      <c r="BU95" s="11"/>
      <c r="BV95" s="11"/>
      <c r="BW95" s="11"/>
      <c r="CA95" s="44" t="str">
        <f t="shared" si="167"/>
        <v/>
      </c>
      <c r="CB95" s="44" t="str">
        <f t="shared" si="168"/>
        <v/>
      </c>
      <c r="CC95" s="44" t="str">
        <f t="shared" si="169"/>
        <v/>
      </c>
      <c r="CD95" s="44" t="str">
        <f t="shared" si="170"/>
        <v/>
      </c>
      <c r="CE95" s="44" t="str">
        <f t="shared" si="171"/>
        <v/>
      </c>
      <c r="CF95" s="44" t="str">
        <f t="shared" si="199"/>
        <v/>
      </c>
      <c r="CG95" s="44" t="str">
        <f t="shared" si="200"/>
        <v/>
      </c>
      <c r="CH95" s="44" t="str">
        <f t="shared" si="201"/>
        <v/>
      </c>
      <c r="CI95" s="44" t="str">
        <f t="shared" si="202"/>
        <v/>
      </c>
      <c r="CJ95" s="44" t="str">
        <f t="shared" si="203"/>
        <v/>
      </c>
      <c r="CK95" s="44" t="str">
        <f t="shared" si="204"/>
        <v/>
      </c>
      <c r="CL95" s="44" t="str">
        <f t="shared" si="205"/>
        <v/>
      </c>
      <c r="CM95" s="44" t="str">
        <f t="shared" si="206"/>
        <v/>
      </c>
      <c r="CN95" s="44" t="str">
        <f t="shared" si="207"/>
        <v/>
      </c>
      <c r="CO95" s="44" t="str">
        <f t="shared" si="208"/>
        <v/>
      </c>
      <c r="CP95" s="44" t="str">
        <f t="shared" si="209"/>
        <v/>
      </c>
      <c r="CQ95" s="44" t="str">
        <f t="shared" si="210"/>
        <v/>
      </c>
      <c r="CR95" s="44" t="str">
        <f t="shared" si="211"/>
        <v/>
      </c>
      <c r="CS95" s="44" t="str">
        <f t="shared" si="212"/>
        <v/>
      </c>
      <c r="CT95" s="44" t="str">
        <f t="shared" si="213"/>
        <v/>
      </c>
      <c r="CU95" s="44" t="str">
        <f t="shared" si="214"/>
        <v/>
      </c>
      <c r="CV95" s="44" t="str">
        <f t="shared" si="215"/>
        <v/>
      </c>
      <c r="CW95" s="44" t="str">
        <f t="shared" si="216"/>
        <v/>
      </c>
      <c r="CX95" s="44" t="str">
        <f t="shared" si="217"/>
        <v/>
      </c>
      <c r="CY95" s="44" t="str">
        <f t="shared" si="218"/>
        <v/>
      </c>
      <c r="CZ95" s="44" t="str">
        <f t="shared" si="172"/>
        <v/>
      </c>
      <c r="DA95" s="45">
        <f t="shared" si="173"/>
        <v>0</v>
      </c>
      <c r="DB95" s="45">
        <f t="shared" si="174"/>
        <v>0</v>
      </c>
      <c r="DC95" s="45">
        <f t="shared" si="175"/>
        <v>0</v>
      </c>
      <c r="DD95" s="45">
        <f t="shared" si="176"/>
        <v>0</v>
      </c>
      <c r="DE95" s="45">
        <f t="shared" si="177"/>
        <v>0</v>
      </c>
      <c r="DF95" s="45">
        <f t="shared" si="178"/>
        <v>0</v>
      </c>
      <c r="DG95" s="45">
        <f t="shared" si="179"/>
        <v>0</v>
      </c>
      <c r="DH95" s="45">
        <f t="shared" si="180"/>
        <v>0</v>
      </c>
      <c r="DI95" s="45">
        <f t="shared" si="181"/>
        <v>0</v>
      </c>
      <c r="DJ95" s="45">
        <f t="shared" si="182"/>
        <v>0</v>
      </c>
      <c r="DK95" s="45">
        <f t="shared" si="183"/>
        <v>0</v>
      </c>
      <c r="DL95" s="45">
        <f t="shared" si="184"/>
        <v>0</v>
      </c>
      <c r="DM95" s="45">
        <f t="shared" si="185"/>
        <v>0</v>
      </c>
      <c r="DN95" s="45">
        <f t="shared" si="186"/>
        <v>0</v>
      </c>
      <c r="DO95" s="45">
        <f t="shared" si="187"/>
        <v>0</v>
      </c>
      <c r="DP95" s="45">
        <f t="shared" si="188"/>
        <v>0</v>
      </c>
      <c r="DQ95" s="45">
        <f t="shared" si="189"/>
        <v>0</v>
      </c>
      <c r="DR95" s="45">
        <f t="shared" si="190"/>
        <v>0</v>
      </c>
      <c r="DS95" s="45">
        <f t="shared" si="191"/>
        <v>0</v>
      </c>
      <c r="DT95" s="45">
        <f t="shared" si="192"/>
        <v>0</v>
      </c>
      <c r="DU95" s="45">
        <f t="shared" si="193"/>
        <v>0</v>
      </c>
      <c r="DV95" s="45">
        <f t="shared" si="194"/>
        <v>0</v>
      </c>
      <c r="DW95" s="45">
        <f t="shared" si="195"/>
        <v>0</v>
      </c>
      <c r="DX95" s="45">
        <f t="shared" si="196"/>
        <v>0</v>
      </c>
      <c r="DY95" s="45">
        <f t="shared" si="197"/>
        <v>0</v>
      </c>
      <c r="DZ95" s="45">
        <f t="shared" si="198"/>
        <v>0</v>
      </c>
    </row>
    <row r="96" spans="1:130" x14ac:dyDescent="0.25">
      <c r="A96" s="15" t="s">
        <v>59</v>
      </c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7"/>
      <c r="P96" s="17"/>
      <c r="Q96" s="8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T96" s="14"/>
      <c r="BU96" s="14"/>
      <c r="BV96" s="11"/>
      <c r="BW96" s="11"/>
    </row>
    <row r="97" spans="1:130" ht="15" customHeight="1" x14ac:dyDescent="0.25">
      <c r="A97" s="475" t="s">
        <v>4</v>
      </c>
      <c r="B97" s="478" t="s">
        <v>5</v>
      </c>
      <c r="C97" s="479"/>
      <c r="D97" s="482" t="s">
        <v>6</v>
      </c>
      <c r="E97" s="483"/>
      <c r="F97" s="483"/>
      <c r="G97" s="483"/>
      <c r="H97" s="483"/>
      <c r="I97" s="483"/>
      <c r="J97" s="483"/>
      <c r="K97" s="483"/>
      <c r="L97" s="483"/>
      <c r="M97" s="483"/>
      <c r="N97" s="483"/>
      <c r="O97" s="483"/>
      <c r="P97" s="483"/>
      <c r="Q97" s="483"/>
      <c r="R97" s="483"/>
      <c r="S97" s="483"/>
      <c r="T97" s="483"/>
      <c r="U97" s="483"/>
      <c r="V97" s="483"/>
      <c r="W97" s="483"/>
      <c r="X97" s="483"/>
      <c r="Y97" s="483"/>
      <c r="Z97" s="483"/>
      <c r="AA97" s="483"/>
      <c r="AB97" s="483"/>
      <c r="AC97" s="483"/>
      <c r="AD97" s="483"/>
      <c r="AE97" s="483"/>
      <c r="AF97" s="483"/>
      <c r="AG97" s="483"/>
      <c r="AH97" s="483"/>
      <c r="AI97" s="483"/>
      <c r="AJ97" s="483"/>
      <c r="AK97" s="483"/>
      <c r="AL97" s="483"/>
      <c r="AM97" s="483"/>
      <c r="AN97" s="483"/>
      <c r="AO97" s="483"/>
      <c r="AP97" s="483"/>
      <c r="AQ97" s="484"/>
      <c r="AR97" s="485" t="s">
        <v>7</v>
      </c>
      <c r="AS97" s="486"/>
      <c r="AT97" s="487" t="s">
        <v>8</v>
      </c>
      <c r="AU97" s="488"/>
      <c r="AV97" s="493" t="s">
        <v>9</v>
      </c>
      <c r="AW97" s="496" t="s">
        <v>10</v>
      </c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U97" s="10"/>
      <c r="BV97" s="11"/>
      <c r="BW97" s="11"/>
    </row>
    <row r="98" spans="1:130" ht="15" customHeight="1" x14ac:dyDescent="0.25">
      <c r="A98" s="476"/>
      <c r="B98" s="480"/>
      <c r="C98" s="481"/>
      <c r="D98" s="491" t="s">
        <v>11</v>
      </c>
      <c r="E98" s="485"/>
      <c r="F98" s="491" t="s">
        <v>12</v>
      </c>
      <c r="G98" s="485"/>
      <c r="H98" s="491" t="s">
        <v>13</v>
      </c>
      <c r="I98" s="492"/>
      <c r="J98" s="485" t="s">
        <v>14</v>
      </c>
      <c r="K98" s="485"/>
      <c r="L98" s="491" t="s">
        <v>15</v>
      </c>
      <c r="M98" s="485"/>
      <c r="N98" s="491" t="s">
        <v>16</v>
      </c>
      <c r="O98" s="485"/>
      <c r="P98" s="491" t="s">
        <v>17</v>
      </c>
      <c r="Q98" s="485"/>
      <c r="R98" s="491" t="s">
        <v>18</v>
      </c>
      <c r="S98" s="485"/>
      <c r="T98" s="491" t="s">
        <v>19</v>
      </c>
      <c r="U98" s="492"/>
      <c r="V98" s="491" t="s">
        <v>20</v>
      </c>
      <c r="W98" s="492"/>
      <c r="X98" s="491" t="s">
        <v>21</v>
      </c>
      <c r="Y98" s="492"/>
      <c r="Z98" s="491" t="s">
        <v>22</v>
      </c>
      <c r="AA98" s="492"/>
      <c r="AB98" s="491" t="s">
        <v>23</v>
      </c>
      <c r="AC98" s="492"/>
      <c r="AD98" s="491" t="s">
        <v>24</v>
      </c>
      <c r="AE98" s="492"/>
      <c r="AF98" s="491" t="s">
        <v>25</v>
      </c>
      <c r="AG98" s="492"/>
      <c r="AH98" s="491" t="s">
        <v>26</v>
      </c>
      <c r="AI98" s="492"/>
      <c r="AJ98" s="491" t="s">
        <v>27</v>
      </c>
      <c r="AK98" s="492"/>
      <c r="AL98" s="491" t="s">
        <v>28</v>
      </c>
      <c r="AM98" s="492"/>
      <c r="AN98" s="491" t="s">
        <v>29</v>
      </c>
      <c r="AO98" s="492"/>
      <c r="AP98" s="491" t="s">
        <v>30</v>
      </c>
      <c r="AQ98" s="486"/>
      <c r="AR98" s="499" t="s">
        <v>31</v>
      </c>
      <c r="AS98" s="501" t="s">
        <v>32</v>
      </c>
      <c r="AT98" s="489"/>
      <c r="AU98" s="490"/>
      <c r="AV98" s="494"/>
      <c r="AW98" s="497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U98" s="10"/>
    </row>
    <row r="99" spans="1:130" x14ac:dyDescent="0.25">
      <c r="A99" s="477"/>
      <c r="B99" s="24" t="s">
        <v>33</v>
      </c>
      <c r="C99" s="64" t="s">
        <v>34</v>
      </c>
      <c r="D99" s="18" t="s">
        <v>33</v>
      </c>
      <c r="E99" s="25" t="s">
        <v>34</v>
      </c>
      <c r="F99" s="18" t="s">
        <v>33</v>
      </c>
      <c r="G99" s="25" t="s">
        <v>34</v>
      </c>
      <c r="H99" s="18" t="s">
        <v>33</v>
      </c>
      <c r="I99" s="64" t="s">
        <v>34</v>
      </c>
      <c r="J99" s="24" t="s">
        <v>33</v>
      </c>
      <c r="K99" s="25" t="s">
        <v>34</v>
      </c>
      <c r="L99" s="18" t="s">
        <v>33</v>
      </c>
      <c r="M99" s="25" t="s">
        <v>34</v>
      </c>
      <c r="N99" s="18" t="s">
        <v>33</v>
      </c>
      <c r="O99" s="25" t="s">
        <v>34</v>
      </c>
      <c r="P99" s="18" t="s">
        <v>33</v>
      </c>
      <c r="Q99" s="25" t="s">
        <v>34</v>
      </c>
      <c r="R99" s="18" t="s">
        <v>33</v>
      </c>
      <c r="S99" s="25" t="s">
        <v>34</v>
      </c>
      <c r="T99" s="18" t="s">
        <v>33</v>
      </c>
      <c r="U99" s="25" t="s">
        <v>34</v>
      </c>
      <c r="V99" s="18" t="s">
        <v>33</v>
      </c>
      <c r="W99" s="25" t="s">
        <v>34</v>
      </c>
      <c r="X99" s="18" t="s">
        <v>33</v>
      </c>
      <c r="Y99" s="25" t="s">
        <v>34</v>
      </c>
      <c r="Z99" s="18" t="s">
        <v>33</v>
      </c>
      <c r="AA99" s="25" t="s">
        <v>34</v>
      </c>
      <c r="AB99" s="18" t="s">
        <v>33</v>
      </c>
      <c r="AC99" s="25" t="s">
        <v>34</v>
      </c>
      <c r="AD99" s="18" t="s">
        <v>33</v>
      </c>
      <c r="AE99" s="25" t="s">
        <v>34</v>
      </c>
      <c r="AF99" s="18" t="s">
        <v>33</v>
      </c>
      <c r="AG99" s="25" t="s">
        <v>34</v>
      </c>
      <c r="AH99" s="18" t="s">
        <v>33</v>
      </c>
      <c r="AI99" s="25" t="s">
        <v>34</v>
      </c>
      <c r="AJ99" s="18" t="s">
        <v>33</v>
      </c>
      <c r="AK99" s="25" t="s">
        <v>34</v>
      </c>
      <c r="AL99" s="18" t="s">
        <v>33</v>
      </c>
      <c r="AM99" s="25" t="s">
        <v>34</v>
      </c>
      <c r="AN99" s="18" t="s">
        <v>33</v>
      </c>
      <c r="AO99" s="25" t="s">
        <v>34</v>
      </c>
      <c r="AP99" s="18" t="s">
        <v>33</v>
      </c>
      <c r="AQ99" s="26" t="s">
        <v>34</v>
      </c>
      <c r="AR99" s="500"/>
      <c r="AS99" s="502"/>
      <c r="AT99" s="430" t="s">
        <v>35</v>
      </c>
      <c r="AU99" s="423" t="s">
        <v>36</v>
      </c>
      <c r="AV99" s="495"/>
      <c r="AW99" s="498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U99" s="10"/>
    </row>
    <row r="100" spans="1:130" x14ac:dyDescent="0.25">
      <c r="A100" s="65" t="s">
        <v>37</v>
      </c>
      <c r="B100" s="31">
        <f t="shared" ref="B100:C107" si="220">+N100+P100+R100+T100+V100+X100+Z100+AB100+AD100+AF100+AH100+AJ100+AL100+AN100+AP100</f>
        <v>0</v>
      </c>
      <c r="C100" s="32">
        <f t="shared" si="220"/>
        <v>0</v>
      </c>
      <c r="D100" s="33"/>
      <c r="E100" s="34"/>
      <c r="F100" s="35"/>
      <c r="G100" s="34"/>
      <c r="H100" s="35"/>
      <c r="I100" s="34"/>
      <c r="J100" s="35"/>
      <c r="K100" s="34"/>
      <c r="L100" s="35"/>
      <c r="M100" s="36"/>
      <c r="N100" s="37"/>
      <c r="O100" s="38"/>
      <c r="P100" s="39"/>
      <c r="Q100" s="38"/>
      <c r="R100" s="39"/>
      <c r="S100" s="38"/>
      <c r="T100" s="39"/>
      <c r="U100" s="38"/>
      <c r="V100" s="39"/>
      <c r="W100" s="38"/>
      <c r="X100" s="39"/>
      <c r="Y100" s="38"/>
      <c r="Z100" s="39"/>
      <c r="AA100" s="38"/>
      <c r="AB100" s="39"/>
      <c r="AC100" s="38"/>
      <c r="AD100" s="39"/>
      <c r="AE100" s="38"/>
      <c r="AF100" s="39"/>
      <c r="AG100" s="38"/>
      <c r="AH100" s="39"/>
      <c r="AI100" s="38"/>
      <c r="AJ100" s="39"/>
      <c r="AK100" s="38"/>
      <c r="AL100" s="39"/>
      <c r="AM100" s="38"/>
      <c r="AN100" s="39"/>
      <c r="AO100" s="38"/>
      <c r="AP100" s="39"/>
      <c r="AQ100" s="40"/>
      <c r="AR100" s="41"/>
      <c r="AS100" s="40"/>
      <c r="AT100" s="37"/>
      <c r="AU100" s="38"/>
      <c r="AV100" s="39"/>
      <c r="AW100" s="42"/>
      <c r="AX100" s="43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10"/>
      <c r="BJ100" s="10"/>
      <c r="BK100" s="10"/>
      <c r="BL100" s="10"/>
      <c r="BU100" s="10"/>
      <c r="BW100" s="11"/>
      <c r="CA100" s="44" t="str">
        <f t="shared" ref="CA100:CA117" si="222">IF(B100&lt;C100,"* El total de Reactivos NO DEBE ser superior al total de Procesados. ","")</f>
        <v/>
      </c>
      <c r="CB100" s="44" t="str">
        <f t="shared" ref="CB100:CB117" si="223">IF(B100&lt;&gt;(AR100+ AS100),"* La suma de las columnas Sexo DEBE SER IGUAL a los Procesados. ","")</f>
        <v/>
      </c>
      <c r="CC100" s="44" t="str">
        <f t="shared" ref="CC100:CC117" si="224">IF(B100&lt;(AT100+ AU100),"* La suma de las columna Trans NO DEBE ser superior al total de Procesados. ","")</f>
        <v/>
      </c>
      <c r="CD100" s="44" t="str">
        <f t="shared" ref="CD100:CD117" si="225">IF(B100&lt;AV100,"* La columna Pueblos Originarios NO DEBE ser superior al total de Procesados. ","")</f>
        <v/>
      </c>
      <c r="CE100" s="44" t="str">
        <f t="shared" ref="CE100:CE117" si="226">IF(B100&lt;AW100,"* La columna Migrantes NO DEBE ser superior al total de Procesados. ","")</f>
        <v/>
      </c>
      <c r="CF100" s="44" t="str">
        <f>IF(D100&lt;E100,CONCATENATE("* El total de procesados debe ser mayor o igual al total de Reactivos en el grupo de edad ",$D$98),"")</f>
        <v/>
      </c>
      <c r="CG100" s="44" t="str">
        <f>IF(F100&lt;G100,CONCATENATE("* El total de procesados debe ser mayor o igual al total de Reactivos en el grupo de edad ",$F$98),"")</f>
        <v/>
      </c>
      <c r="CH100" s="44" t="str">
        <f>IF(H100&lt;I100,CONCATENATE("* El total de procesados debe ser mayor o igual al total de Reactivos en el grupo de edad ",$H$98),"")</f>
        <v/>
      </c>
      <c r="CI100" s="44" t="str">
        <f>IF(J100&lt;K100,CONCATENATE("* El total de procesados debe ser mayor o igual al total de Reactivos en el grupo de edad ",$J$98),"")</f>
        <v/>
      </c>
      <c r="CJ100" s="44" t="str">
        <f>IF(L100&lt;M100,CONCATENATE("* El total de procesados debe ser mayor o igual al total de Reactivos en el grupo de edad ",$L$98),"")</f>
        <v/>
      </c>
      <c r="CK100" s="44" t="str">
        <f>IF(N100&lt;O100,CONCATENATE("* El total de procesados debe ser mayor o igual al total de Reactivos en el grupo de edad ",$N$98),"")</f>
        <v/>
      </c>
      <c r="CL100" s="44" t="str">
        <f>IF(P100&lt;Q100,CONCATENATE("* El total de procesados debe ser mayor o igual al total de Reactivos en el grupo de edad ",$P$98),"")</f>
        <v/>
      </c>
      <c r="CM100" s="44" t="str">
        <f>IF(R100&lt;S100,CONCATENATE("* El total de procesados debe ser mayor o igual al total de Reactivos en el grupo de edad ",$R$98),"")</f>
        <v/>
      </c>
      <c r="CN100" s="44" t="str">
        <f>IF(T100&lt;U100,CONCATENATE("* El total de procesados debe ser mayor o igual al total de Reactivos en el grupo de edad ",$T$98),"")</f>
        <v/>
      </c>
      <c r="CO100" s="44" t="str">
        <f>IF(V100&lt;W100,CONCATENATE("* El total de procesados debe ser mayor o igual al total de Reactivos en el grupo de edad ",$V$98),"")</f>
        <v/>
      </c>
      <c r="CP100" s="44" t="str">
        <f>IF(X100&lt;Y100,CONCATENATE("* El total de procesados debe ser mayor o igual al total de Reactivos en el grupo de edad ",$X$98),"")</f>
        <v/>
      </c>
      <c r="CQ100" s="44" t="str">
        <f>IF(Z100&lt;AA100,CONCATENATE("* El total de procesados debe ser mayor o igual al total de Reactivos en el grupo de edad ",$Z$98),"")</f>
        <v/>
      </c>
      <c r="CR100" s="44" t="str">
        <f>IF(AB100&lt;AC100,CONCATENATE("* El total de procesados debe ser mayor o igual al total de Reactivos en el grupo de edad ",$AB$98),"")</f>
        <v/>
      </c>
      <c r="CS100" s="44" t="str">
        <f>IF(AD100&lt;AE100,CONCATENATE("* El total de procesados debe ser mayor o igual al total de Reactivos en el grupo de edad ",$AD$98),"")</f>
        <v/>
      </c>
      <c r="CT100" s="44" t="str">
        <f>IF(AF100&lt;AG100,CONCATENATE("* El total de procesados debe ser mayor o igual al total de Reactivos en el grupo de edad ",$AF$98),"")</f>
        <v/>
      </c>
      <c r="CU100" s="44" t="str">
        <f>IF(AH100&lt;AI100,CONCATENATE("* El total de procesados debe ser mayor o igual al total de Reactivos en el grupo de edad ",$AH$98),"")</f>
        <v/>
      </c>
      <c r="CV100" s="44" t="str">
        <f>IF(AJ100&lt;AK100,CONCATENATE("* El total de procesados debe ser mayor o igual al total de Reactivos en el grupo de edad ",$AJ$98),"")</f>
        <v/>
      </c>
      <c r="CW100" s="44" t="str">
        <f>IF(AL100&lt;AM100,CONCATENATE("* El total de procesados debe ser mayor o igual al total de Reactivos en el grupo de edad ",$AL$98),"")</f>
        <v/>
      </c>
      <c r="CX100" s="44" t="str">
        <f>IF(AN100&lt;AO100,CONCATENATE("* El total de procesados debe ser mayor o igual al total de Reactivos en el grupo de edad ",$AN$98),"")</f>
        <v/>
      </c>
      <c r="CY100" s="44" t="str">
        <f>IF(AP100&lt;AQ100,CONCATENATE("* El total de procesados debe ser mayor o igual al total de Reactivos en el grupo de edad ",$AP$98),"")</f>
        <v/>
      </c>
      <c r="CZ100" s="44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5">
        <f t="shared" ref="DA100:DA117" si="228">IF(B100&lt;   C100,1,0)</f>
        <v>0</v>
      </c>
      <c r="DB100" s="45">
        <f t="shared" ref="DB100:DB117" si="229">IF(B100&lt;&gt; AR100+AS100,1,0)</f>
        <v>0</v>
      </c>
      <c r="DC100" s="45">
        <f t="shared" ref="DC100:DC117" si="230">IF(B100&lt;  AT100+AU100,1,0)</f>
        <v>0</v>
      </c>
      <c r="DD100" s="45">
        <f t="shared" ref="DD100:DD117" si="231">IF(B100&lt;  AV100,1,0)</f>
        <v>0</v>
      </c>
      <c r="DE100" s="45">
        <f t="shared" ref="DE100:DE117" si="232">IF(B100&lt;  AW100,1,0)</f>
        <v>0</v>
      </c>
      <c r="DF100" s="45">
        <f t="shared" ref="DF100:DF117" si="233">IF(D100&lt;E100,1,0)</f>
        <v>0</v>
      </c>
      <c r="DG100" s="45">
        <f t="shared" ref="DG100:DG117" si="234">IF(F100&lt;G100,1,0)</f>
        <v>0</v>
      </c>
      <c r="DH100" s="45">
        <f t="shared" ref="DH100:DH117" si="235">IF(H100&lt;I100,1,0)</f>
        <v>0</v>
      </c>
      <c r="DI100" s="45">
        <f t="shared" ref="DI100:DI117" si="236">IF(J100&lt;K100,1,0)</f>
        <v>0</v>
      </c>
      <c r="DJ100" s="45">
        <f t="shared" ref="DJ100:DJ117" si="237">IF(L100&lt;M100,1,0)</f>
        <v>0</v>
      </c>
      <c r="DK100" s="45">
        <f t="shared" ref="DK100:DK117" si="238">IF(N100&lt;O100,1,0)</f>
        <v>0</v>
      </c>
      <c r="DL100" s="45">
        <f t="shared" ref="DL100:DL117" si="239">IF(P100&lt;Q100,1,0)</f>
        <v>0</v>
      </c>
      <c r="DM100" s="45">
        <f t="shared" ref="DM100:DM117" si="240">IF(R100&lt;S100,1,0)</f>
        <v>0</v>
      </c>
      <c r="DN100" s="45">
        <f t="shared" ref="DN100:DN117" si="241">IF(T100&lt;U100,1,0)</f>
        <v>0</v>
      </c>
      <c r="DO100" s="45">
        <f t="shared" ref="DO100:DO117" si="242">IF(V100&lt;W100,1,0)</f>
        <v>0</v>
      </c>
      <c r="DP100" s="45">
        <f t="shared" ref="DP100:DP117" si="243">IF(X100&lt;Y100,1,0)</f>
        <v>0</v>
      </c>
      <c r="DQ100" s="45">
        <f t="shared" ref="DQ100:DQ117" si="244">IF(Z100&lt;AA100,1,0)</f>
        <v>0</v>
      </c>
      <c r="DR100" s="45">
        <f t="shared" ref="DR100:DR117" si="245">IF(AB100&lt;AC100,1,0)</f>
        <v>0</v>
      </c>
      <c r="DS100" s="45">
        <f t="shared" ref="DS100:DS117" si="246">IF(AD100&lt;AE100,1,0)</f>
        <v>0</v>
      </c>
      <c r="DT100" s="45">
        <f t="shared" ref="DT100:DT117" si="247">IF(AF100&lt;AG100,1,0)</f>
        <v>0</v>
      </c>
      <c r="DU100" s="45">
        <f t="shared" ref="DU100:DU117" si="248">IF(AH100&lt;AI100,1,0)</f>
        <v>0</v>
      </c>
      <c r="DV100" s="45">
        <f t="shared" ref="DV100:DV117" si="249">IF(AJ100&lt;AK100,1,0)</f>
        <v>0</v>
      </c>
      <c r="DW100" s="45">
        <f t="shared" ref="DW100:DW117" si="250">IF(AL100&lt;AM100,1,0)</f>
        <v>0</v>
      </c>
      <c r="DX100" s="45">
        <f t="shared" ref="DX100:DX117" si="251">IF(AN100&lt;AO100,1,0)</f>
        <v>0</v>
      </c>
      <c r="DY100" s="45">
        <f t="shared" ref="DY100:DY117" si="252">IF(AP100&lt;AQ100,1,0)</f>
        <v>0</v>
      </c>
      <c r="DZ100" s="45">
        <f t="shared" ref="DZ100:DZ117" si="253">IF(AND(B100&lt;&gt;0,OR(AT100="",AU100="",AV100="",AW100="")),1,0)</f>
        <v>0</v>
      </c>
    </row>
    <row r="101" spans="1:130" x14ac:dyDescent="0.25">
      <c r="A101" s="66" t="s">
        <v>38</v>
      </c>
      <c r="B101" s="47">
        <f t="shared" si="220"/>
        <v>0</v>
      </c>
      <c r="C101" s="48">
        <f t="shared" si="220"/>
        <v>0</v>
      </c>
      <c r="D101" s="33"/>
      <c r="E101" s="34"/>
      <c r="F101" s="35"/>
      <c r="G101" s="34"/>
      <c r="H101" s="35"/>
      <c r="I101" s="34"/>
      <c r="J101" s="35"/>
      <c r="K101" s="34"/>
      <c r="L101" s="35"/>
      <c r="M101" s="36"/>
      <c r="N101" s="37"/>
      <c r="O101" s="38"/>
      <c r="P101" s="39"/>
      <c r="Q101" s="38"/>
      <c r="R101" s="39"/>
      <c r="S101" s="38"/>
      <c r="T101" s="39"/>
      <c r="U101" s="38"/>
      <c r="V101" s="39"/>
      <c r="W101" s="38"/>
      <c r="X101" s="39"/>
      <c r="Y101" s="38"/>
      <c r="Z101" s="39"/>
      <c r="AA101" s="38"/>
      <c r="AB101" s="39"/>
      <c r="AC101" s="38"/>
      <c r="AD101" s="39"/>
      <c r="AE101" s="38"/>
      <c r="AF101" s="39"/>
      <c r="AG101" s="38"/>
      <c r="AH101" s="39"/>
      <c r="AI101" s="38"/>
      <c r="AJ101" s="39"/>
      <c r="AK101" s="38"/>
      <c r="AL101" s="39"/>
      <c r="AM101" s="38"/>
      <c r="AN101" s="39"/>
      <c r="AO101" s="38"/>
      <c r="AP101" s="39"/>
      <c r="AQ101" s="40"/>
      <c r="AR101" s="41"/>
      <c r="AS101" s="40"/>
      <c r="AT101" s="37"/>
      <c r="AU101" s="38"/>
      <c r="AV101" s="39"/>
      <c r="AW101" s="42"/>
      <c r="AX101" s="43" t="str">
        <f t="shared" si="221"/>
        <v/>
      </c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10"/>
      <c r="BJ101" s="10"/>
      <c r="BK101" s="10"/>
      <c r="BL101" s="10"/>
      <c r="BU101" s="10"/>
      <c r="BW101" s="11"/>
      <c r="CA101" s="44" t="str">
        <f t="shared" si="222"/>
        <v/>
      </c>
      <c r="CB101" s="44" t="str">
        <f t="shared" si="223"/>
        <v/>
      </c>
      <c r="CC101" s="44" t="str">
        <f t="shared" si="224"/>
        <v/>
      </c>
      <c r="CD101" s="44" t="str">
        <f t="shared" si="225"/>
        <v/>
      </c>
      <c r="CE101" s="44" t="str">
        <f t="shared" si="226"/>
        <v/>
      </c>
      <c r="CF101" s="44" t="str">
        <f t="shared" ref="CF101:CF117" si="254">IF(D101&lt;E101,CONCATENATE("* El total de procesados debe ser mayor o igual al total de Reactivos en el grupo de edad ",$D$98),"")</f>
        <v/>
      </c>
      <c r="CG101" s="44" t="str">
        <f t="shared" ref="CG101:CG117" si="255">IF(F101&lt;G101,CONCATENATE("* El total de procesados debe ser mayor o igual al total de Reactivos en el grupo de edad ",$F$98),"")</f>
        <v/>
      </c>
      <c r="CH101" s="44" t="str">
        <f t="shared" ref="CH101:CH117" si="256">IF(H101&lt;I101,CONCATENATE("* El total de procesados debe ser mayor o igual al total de Reactivos en el grupo de edad ",$H$98),"")</f>
        <v/>
      </c>
      <c r="CI101" s="44" t="str">
        <f t="shared" ref="CI101:CI117" si="257">IF(J101&lt;K101,CONCATENATE("* El total de procesados debe ser mayor o igual al total de Reactivos en el grupo de edad ",$J$98),"")</f>
        <v/>
      </c>
      <c r="CJ101" s="44" t="str">
        <f t="shared" ref="CJ101:CJ117" si="258">IF(L101&lt;M101,CONCATENATE("* El total de procesados debe ser mayor o igual al total de Reactivos en el grupo de edad ",$L$98),"")</f>
        <v/>
      </c>
      <c r="CK101" s="44" t="str">
        <f t="shared" ref="CK101:CK117" si="259">IF(N101&lt;O101,CONCATENATE("* El total de procesados debe ser mayor o igual al total de Reactivos en el grupo de edad ",$N$98),"")</f>
        <v/>
      </c>
      <c r="CL101" s="44" t="str">
        <f t="shared" ref="CL101:CL117" si="260">IF(P101&lt;Q101,CONCATENATE("* El total de procesados debe ser mayor o igual al total de Reactivos en el grupo de edad ",$P$98),"")</f>
        <v/>
      </c>
      <c r="CM101" s="44" t="str">
        <f t="shared" ref="CM101:CM117" si="261">IF(R101&lt;S101,CONCATENATE("* El total de procesados debe ser mayor o igual al total de Reactivos en el grupo de edad ",$R$98),"")</f>
        <v/>
      </c>
      <c r="CN101" s="44" t="str">
        <f t="shared" ref="CN101:CN117" si="262">IF(T101&lt;U101,CONCATENATE("* El total de procesados debe ser mayor o igual al total de Reactivos en el grupo de edad ",$T$98),"")</f>
        <v/>
      </c>
      <c r="CO101" s="44" t="str">
        <f t="shared" ref="CO101:CO117" si="263">IF(V101&lt;W101,CONCATENATE("* El total de procesados debe ser mayor o igual al total de Reactivos en el grupo de edad ",$V$98),"")</f>
        <v/>
      </c>
      <c r="CP101" s="44" t="str">
        <f t="shared" ref="CP101:CP117" si="264">IF(X101&lt;Y101,CONCATENATE("* El total de procesados debe ser mayor o igual al total de Reactivos en el grupo de edad ",$X$98),"")</f>
        <v/>
      </c>
      <c r="CQ101" s="44" t="str">
        <f t="shared" ref="CQ101:CQ117" si="265">IF(Z101&lt;AA101,CONCATENATE("* El total de procesados debe ser mayor o igual al total de Reactivos en el grupo de edad ",$Z$98),"")</f>
        <v/>
      </c>
      <c r="CR101" s="44" t="str">
        <f t="shared" ref="CR101:CR117" si="266">IF(AB101&lt;AC101,CONCATENATE("* El total de procesados debe ser mayor o igual al total de Reactivos en el grupo de edad ",$AB$98),"")</f>
        <v/>
      </c>
      <c r="CS101" s="44" t="str">
        <f t="shared" ref="CS101:CS117" si="267">IF(AD101&lt;AE101,CONCATENATE("* El total de procesados debe ser mayor o igual al total de Reactivos en el grupo de edad ",$AD$98),"")</f>
        <v/>
      </c>
      <c r="CT101" s="44" t="str">
        <f t="shared" ref="CT101:CT117" si="268">IF(AF101&lt;AG101,CONCATENATE("* El total de procesados debe ser mayor o igual al total de Reactivos en el grupo de edad ",$AF$98),"")</f>
        <v/>
      </c>
      <c r="CU101" s="44" t="str">
        <f t="shared" ref="CU101:CU117" si="269">IF(AH101&lt;AI101,CONCATENATE("* El total de procesados debe ser mayor o igual al total de Reactivos en el grupo de edad ",$AH$98),"")</f>
        <v/>
      </c>
      <c r="CV101" s="44" t="str">
        <f t="shared" ref="CV101:CV117" si="270">IF(AJ101&lt;AK101,CONCATENATE("* El total de procesados debe ser mayor o igual al total de Reactivos en el grupo de edad ",$AJ$98),"")</f>
        <v/>
      </c>
      <c r="CW101" s="44" t="str">
        <f t="shared" ref="CW101:CW117" si="271">IF(AL101&lt;AM101,CONCATENATE("* El total de procesados debe ser mayor o igual al total de Reactivos en el grupo de edad ",$AL$98),"")</f>
        <v/>
      </c>
      <c r="CX101" s="44" t="str">
        <f t="shared" ref="CX101:CX117" si="272">IF(AN101&lt;AO101,CONCATENATE("* El total de procesados debe ser mayor o igual al total de Reactivos en el grupo de edad ",$AN$98),"")</f>
        <v/>
      </c>
      <c r="CY101" s="44" t="str">
        <f t="shared" ref="CY101:CY117" si="273">IF(AP101&lt;AQ101,CONCATENATE("* El total de procesados debe ser mayor o igual al total de Reactivos en el grupo de edad ",$AP$98),"")</f>
        <v/>
      </c>
      <c r="CZ101" s="44" t="str">
        <f t="shared" si="227"/>
        <v/>
      </c>
      <c r="DA101" s="45">
        <f t="shared" si="228"/>
        <v>0</v>
      </c>
      <c r="DB101" s="45">
        <f t="shared" si="229"/>
        <v>0</v>
      </c>
      <c r="DC101" s="45">
        <f t="shared" si="230"/>
        <v>0</v>
      </c>
      <c r="DD101" s="45">
        <f t="shared" si="231"/>
        <v>0</v>
      </c>
      <c r="DE101" s="45">
        <f t="shared" si="232"/>
        <v>0</v>
      </c>
      <c r="DF101" s="45">
        <f t="shared" si="233"/>
        <v>0</v>
      </c>
      <c r="DG101" s="45">
        <f t="shared" si="234"/>
        <v>0</v>
      </c>
      <c r="DH101" s="45">
        <f t="shared" si="235"/>
        <v>0</v>
      </c>
      <c r="DI101" s="45">
        <f t="shared" si="236"/>
        <v>0</v>
      </c>
      <c r="DJ101" s="45">
        <f t="shared" si="237"/>
        <v>0</v>
      </c>
      <c r="DK101" s="45">
        <f t="shared" si="238"/>
        <v>0</v>
      </c>
      <c r="DL101" s="45">
        <f t="shared" si="239"/>
        <v>0</v>
      </c>
      <c r="DM101" s="45">
        <f t="shared" si="240"/>
        <v>0</v>
      </c>
      <c r="DN101" s="45">
        <f t="shared" si="241"/>
        <v>0</v>
      </c>
      <c r="DO101" s="45">
        <f t="shared" si="242"/>
        <v>0</v>
      </c>
      <c r="DP101" s="45">
        <f t="shared" si="243"/>
        <v>0</v>
      </c>
      <c r="DQ101" s="45">
        <f t="shared" si="244"/>
        <v>0</v>
      </c>
      <c r="DR101" s="45">
        <f t="shared" si="245"/>
        <v>0</v>
      </c>
      <c r="DS101" s="45">
        <f t="shared" si="246"/>
        <v>0</v>
      </c>
      <c r="DT101" s="45">
        <f t="shared" si="247"/>
        <v>0</v>
      </c>
      <c r="DU101" s="45">
        <f t="shared" si="248"/>
        <v>0</v>
      </c>
      <c r="DV101" s="45">
        <f t="shared" si="249"/>
        <v>0</v>
      </c>
      <c r="DW101" s="45">
        <f t="shared" si="250"/>
        <v>0</v>
      </c>
      <c r="DX101" s="45">
        <f t="shared" si="251"/>
        <v>0</v>
      </c>
      <c r="DY101" s="45">
        <f t="shared" si="252"/>
        <v>0</v>
      </c>
      <c r="DZ101" s="45">
        <f t="shared" si="253"/>
        <v>0</v>
      </c>
    </row>
    <row r="102" spans="1:130" x14ac:dyDescent="0.25">
      <c r="A102" s="66" t="s">
        <v>39</v>
      </c>
      <c r="B102" s="47">
        <f t="shared" si="220"/>
        <v>0</v>
      </c>
      <c r="C102" s="48">
        <f t="shared" si="220"/>
        <v>0</v>
      </c>
      <c r="D102" s="33"/>
      <c r="E102" s="34"/>
      <c r="F102" s="35"/>
      <c r="G102" s="34"/>
      <c r="H102" s="35"/>
      <c r="I102" s="34"/>
      <c r="J102" s="35"/>
      <c r="K102" s="34"/>
      <c r="L102" s="35"/>
      <c r="M102" s="36"/>
      <c r="N102" s="37"/>
      <c r="O102" s="38"/>
      <c r="P102" s="39"/>
      <c r="Q102" s="38"/>
      <c r="R102" s="39"/>
      <c r="S102" s="38"/>
      <c r="T102" s="39"/>
      <c r="U102" s="38"/>
      <c r="V102" s="39"/>
      <c r="W102" s="38"/>
      <c r="X102" s="39"/>
      <c r="Y102" s="38"/>
      <c r="Z102" s="39"/>
      <c r="AA102" s="38"/>
      <c r="AB102" s="39"/>
      <c r="AC102" s="38"/>
      <c r="AD102" s="39"/>
      <c r="AE102" s="38"/>
      <c r="AF102" s="39"/>
      <c r="AG102" s="38"/>
      <c r="AH102" s="39"/>
      <c r="AI102" s="38"/>
      <c r="AJ102" s="39"/>
      <c r="AK102" s="38"/>
      <c r="AL102" s="39"/>
      <c r="AM102" s="38"/>
      <c r="AN102" s="39"/>
      <c r="AO102" s="38"/>
      <c r="AP102" s="39"/>
      <c r="AQ102" s="40"/>
      <c r="AR102" s="41"/>
      <c r="AS102" s="40"/>
      <c r="AT102" s="37"/>
      <c r="AU102" s="38"/>
      <c r="AV102" s="39"/>
      <c r="AW102" s="42"/>
      <c r="AX102" s="43" t="str">
        <f t="shared" si="221"/>
        <v/>
      </c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10"/>
      <c r="BJ102" s="10"/>
      <c r="BK102" s="10"/>
      <c r="BL102" s="10"/>
      <c r="BU102" s="10"/>
      <c r="BW102" s="11"/>
      <c r="CA102" s="44" t="str">
        <f t="shared" si="222"/>
        <v/>
      </c>
      <c r="CB102" s="44" t="str">
        <f t="shared" si="223"/>
        <v/>
      </c>
      <c r="CC102" s="44" t="str">
        <f t="shared" si="224"/>
        <v/>
      </c>
      <c r="CD102" s="44" t="str">
        <f t="shared" si="225"/>
        <v/>
      </c>
      <c r="CE102" s="44" t="str">
        <f t="shared" si="226"/>
        <v/>
      </c>
      <c r="CF102" s="44" t="str">
        <f t="shared" si="254"/>
        <v/>
      </c>
      <c r="CG102" s="44" t="str">
        <f t="shared" si="255"/>
        <v/>
      </c>
      <c r="CH102" s="44" t="str">
        <f t="shared" si="256"/>
        <v/>
      </c>
      <c r="CI102" s="44" t="str">
        <f t="shared" si="257"/>
        <v/>
      </c>
      <c r="CJ102" s="44" t="str">
        <f t="shared" si="258"/>
        <v/>
      </c>
      <c r="CK102" s="44" t="str">
        <f t="shared" si="259"/>
        <v/>
      </c>
      <c r="CL102" s="44" t="str">
        <f t="shared" si="260"/>
        <v/>
      </c>
      <c r="CM102" s="44" t="str">
        <f t="shared" si="261"/>
        <v/>
      </c>
      <c r="CN102" s="44" t="str">
        <f t="shared" si="262"/>
        <v/>
      </c>
      <c r="CO102" s="44" t="str">
        <f t="shared" si="263"/>
        <v/>
      </c>
      <c r="CP102" s="44" t="str">
        <f t="shared" si="264"/>
        <v/>
      </c>
      <c r="CQ102" s="44" t="str">
        <f t="shared" si="265"/>
        <v/>
      </c>
      <c r="CR102" s="44" t="str">
        <f t="shared" si="266"/>
        <v/>
      </c>
      <c r="CS102" s="44" t="str">
        <f t="shared" si="267"/>
        <v/>
      </c>
      <c r="CT102" s="44" t="str">
        <f t="shared" si="268"/>
        <v/>
      </c>
      <c r="CU102" s="44" t="str">
        <f t="shared" si="269"/>
        <v/>
      </c>
      <c r="CV102" s="44" t="str">
        <f t="shared" si="270"/>
        <v/>
      </c>
      <c r="CW102" s="44" t="str">
        <f t="shared" si="271"/>
        <v/>
      </c>
      <c r="CX102" s="44" t="str">
        <f t="shared" si="272"/>
        <v/>
      </c>
      <c r="CY102" s="44" t="str">
        <f t="shared" si="273"/>
        <v/>
      </c>
      <c r="CZ102" s="44" t="str">
        <f t="shared" si="227"/>
        <v/>
      </c>
      <c r="DA102" s="45">
        <f t="shared" si="228"/>
        <v>0</v>
      </c>
      <c r="DB102" s="45">
        <f t="shared" si="229"/>
        <v>0</v>
      </c>
      <c r="DC102" s="45">
        <f t="shared" si="230"/>
        <v>0</v>
      </c>
      <c r="DD102" s="45">
        <f t="shared" si="231"/>
        <v>0</v>
      </c>
      <c r="DE102" s="45">
        <f t="shared" si="232"/>
        <v>0</v>
      </c>
      <c r="DF102" s="45">
        <f t="shared" si="233"/>
        <v>0</v>
      </c>
      <c r="DG102" s="45">
        <f t="shared" si="234"/>
        <v>0</v>
      </c>
      <c r="DH102" s="45">
        <f t="shared" si="235"/>
        <v>0</v>
      </c>
      <c r="DI102" s="45">
        <f t="shared" si="236"/>
        <v>0</v>
      </c>
      <c r="DJ102" s="45">
        <f t="shared" si="237"/>
        <v>0</v>
      </c>
      <c r="DK102" s="45">
        <f t="shared" si="238"/>
        <v>0</v>
      </c>
      <c r="DL102" s="45">
        <f t="shared" si="239"/>
        <v>0</v>
      </c>
      <c r="DM102" s="45">
        <f t="shared" si="240"/>
        <v>0</v>
      </c>
      <c r="DN102" s="45">
        <f t="shared" si="241"/>
        <v>0</v>
      </c>
      <c r="DO102" s="45">
        <f t="shared" si="242"/>
        <v>0</v>
      </c>
      <c r="DP102" s="45">
        <f t="shared" si="243"/>
        <v>0</v>
      </c>
      <c r="DQ102" s="45">
        <f t="shared" si="244"/>
        <v>0</v>
      </c>
      <c r="DR102" s="45">
        <f t="shared" si="245"/>
        <v>0</v>
      </c>
      <c r="DS102" s="45">
        <f t="shared" si="246"/>
        <v>0</v>
      </c>
      <c r="DT102" s="45">
        <f t="shared" si="247"/>
        <v>0</v>
      </c>
      <c r="DU102" s="45">
        <f t="shared" si="248"/>
        <v>0</v>
      </c>
      <c r="DV102" s="45">
        <f t="shared" si="249"/>
        <v>0</v>
      </c>
      <c r="DW102" s="45">
        <f t="shared" si="250"/>
        <v>0</v>
      </c>
      <c r="DX102" s="45">
        <f t="shared" si="251"/>
        <v>0</v>
      </c>
      <c r="DY102" s="45">
        <f t="shared" si="252"/>
        <v>0</v>
      </c>
      <c r="DZ102" s="45">
        <f t="shared" si="253"/>
        <v>0</v>
      </c>
    </row>
    <row r="103" spans="1:130" x14ac:dyDescent="0.25">
      <c r="A103" s="66" t="s">
        <v>40</v>
      </c>
      <c r="B103" s="47">
        <f t="shared" si="220"/>
        <v>0</v>
      </c>
      <c r="C103" s="48">
        <f t="shared" si="220"/>
        <v>0</v>
      </c>
      <c r="D103" s="33"/>
      <c r="E103" s="34"/>
      <c r="F103" s="35"/>
      <c r="G103" s="34"/>
      <c r="H103" s="35"/>
      <c r="I103" s="34"/>
      <c r="J103" s="35"/>
      <c r="K103" s="34"/>
      <c r="L103" s="35"/>
      <c r="M103" s="36"/>
      <c r="N103" s="37"/>
      <c r="O103" s="38"/>
      <c r="P103" s="39"/>
      <c r="Q103" s="38"/>
      <c r="R103" s="39"/>
      <c r="S103" s="38"/>
      <c r="T103" s="39"/>
      <c r="U103" s="38"/>
      <c r="V103" s="39"/>
      <c r="W103" s="38"/>
      <c r="X103" s="39"/>
      <c r="Y103" s="38"/>
      <c r="Z103" s="39"/>
      <c r="AA103" s="38"/>
      <c r="AB103" s="39"/>
      <c r="AC103" s="38"/>
      <c r="AD103" s="39"/>
      <c r="AE103" s="38"/>
      <c r="AF103" s="39"/>
      <c r="AG103" s="38"/>
      <c r="AH103" s="39"/>
      <c r="AI103" s="38"/>
      <c r="AJ103" s="39"/>
      <c r="AK103" s="38"/>
      <c r="AL103" s="39"/>
      <c r="AM103" s="38"/>
      <c r="AN103" s="39"/>
      <c r="AO103" s="38"/>
      <c r="AP103" s="39"/>
      <c r="AQ103" s="40"/>
      <c r="AR103" s="41"/>
      <c r="AS103" s="40"/>
      <c r="AT103" s="37"/>
      <c r="AU103" s="38"/>
      <c r="AV103" s="39"/>
      <c r="AW103" s="42"/>
      <c r="AX103" s="43" t="str">
        <f t="shared" si="221"/>
        <v/>
      </c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10"/>
      <c r="BJ103" s="10"/>
      <c r="BK103" s="10"/>
      <c r="BL103" s="10"/>
      <c r="BU103" s="10"/>
      <c r="BW103" s="11"/>
      <c r="CA103" s="44" t="str">
        <f t="shared" si="222"/>
        <v/>
      </c>
      <c r="CB103" s="44" t="str">
        <f t="shared" si="223"/>
        <v/>
      </c>
      <c r="CC103" s="44" t="str">
        <f t="shared" si="224"/>
        <v/>
      </c>
      <c r="CD103" s="44" t="str">
        <f t="shared" si="225"/>
        <v/>
      </c>
      <c r="CE103" s="44" t="str">
        <f t="shared" si="226"/>
        <v/>
      </c>
      <c r="CF103" s="44" t="str">
        <f t="shared" si="254"/>
        <v/>
      </c>
      <c r="CG103" s="44" t="str">
        <f t="shared" si="255"/>
        <v/>
      </c>
      <c r="CH103" s="44" t="str">
        <f t="shared" si="256"/>
        <v/>
      </c>
      <c r="CI103" s="44" t="str">
        <f t="shared" si="257"/>
        <v/>
      </c>
      <c r="CJ103" s="44" t="str">
        <f t="shared" si="258"/>
        <v/>
      </c>
      <c r="CK103" s="44" t="str">
        <f t="shared" si="259"/>
        <v/>
      </c>
      <c r="CL103" s="44" t="str">
        <f t="shared" si="260"/>
        <v/>
      </c>
      <c r="CM103" s="44" t="str">
        <f t="shared" si="261"/>
        <v/>
      </c>
      <c r="CN103" s="44" t="str">
        <f t="shared" si="262"/>
        <v/>
      </c>
      <c r="CO103" s="44" t="str">
        <f t="shared" si="263"/>
        <v/>
      </c>
      <c r="CP103" s="44" t="str">
        <f t="shared" si="264"/>
        <v/>
      </c>
      <c r="CQ103" s="44" t="str">
        <f t="shared" si="265"/>
        <v/>
      </c>
      <c r="CR103" s="44" t="str">
        <f t="shared" si="266"/>
        <v/>
      </c>
      <c r="CS103" s="44" t="str">
        <f t="shared" si="267"/>
        <v/>
      </c>
      <c r="CT103" s="44" t="str">
        <f t="shared" si="268"/>
        <v/>
      </c>
      <c r="CU103" s="44" t="str">
        <f t="shared" si="269"/>
        <v/>
      </c>
      <c r="CV103" s="44" t="str">
        <f t="shared" si="270"/>
        <v/>
      </c>
      <c r="CW103" s="44" t="str">
        <f t="shared" si="271"/>
        <v/>
      </c>
      <c r="CX103" s="44" t="str">
        <f t="shared" si="272"/>
        <v/>
      </c>
      <c r="CY103" s="44" t="str">
        <f t="shared" si="273"/>
        <v/>
      </c>
      <c r="CZ103" s="44" t="str">
        <f t="shared" si="227"/>
        <v/>
      </c>
      <c r="DA103" s="45">
        <f t="shared" si="228"/>
        <v>0</v>
      </c>
      <c r="DB103" s="45">
        <f t="shared" si="229"/>
        <v>0</v>
      </c>
      <c r="DC103" s="45">
        <f t="shared" si="230"/>
        <v>0</v>
      </c>
      <c r="DD103" s="45">
        <f t="shared" si="231"/>
        <v>0</v>
      </c>
      <c r="DE103" s="45">
        <f t="shared" si="232"/>
        <v>0</v>
      </c>
      <c r="DF103" s="45">
        <f t="shared" si="233"/>
        <v>0</v>
      </c>
      <c r="DG103" s="45">
        <f t="shared" si="234"/>
        <v>0</v>
      </c>
      <c r="DH103" s="45">
        <f t="shared" si="235"/>
        <v>0</v>
      </c>
      <c r="DI103" s="45">
        <f t="shared" si="236"/>
        <v>0</v>
      </c>
      <c r="DJ103" s="45">
        <f t="shared" si="237"/>
        <v>0</v>
      </c>
      <c r="DK103" s="45">
        <f t="shared" si="238"/>
        <v>0</v>
      </c>
      <c r="DL103" s="45">
        <f t="shared" si="239"/>
        <v>0</v>
      </c>
      <c r="DM103" s="45">
        <f t="shared" si="240"/>
        <v>0</v>
      </c>
      <c r="DN103" s="45">
        <f t="shared" si="241"/>
        <v>0</v>
      </c>
      <c r="DO103" s="45">
        <f t="shared" si="242"/>
        <v>0</v>
      </c>
      <c r="DP103" s="45">
        <f t="shared" si="243"/>
        <v>0</v>
      </c>
      <c r="DQ103" s="45">
        <f t="shared" si="244"/>
        <v>0</v>
      </c>
      <c r="DR103" s="45">
        <f t="shared" si="245"/>
        <v>0</v>
      </c>
      <c r="DS103" s="45">
        <f t="shared" si="246"/>
        <v>0</v>
      </c>
      <c r="DT103" s="45">
        <f t="shared" si="247"/>
        <v>0</v>
      </c>
      <c r="DU103" s="45">
        <f t="shared" si="248"/>
        <v>0</v>
      </c>
      <c r="DV103" s="45">
        <f t="shared" si="249"/>
        <v>0</v>
      </c>
      <c r="DW103" s="45">
        <f t="shared" si="250"/>
        <v>0</v>
      </c>
      <c r="DX103" s="45">
        <f t="shared" si="251"/>
        <v>0</v>
      </c>
      <c r="DY103" s="45">
        <f t="shared" si="252"/>
        <v>0</v>
      </c>
      <c r="DZ103" s="45">
        <f t="shared" si="253"/>
        <v>0</v>
      </c>
    </row>
    <row r="104" spans="1:130" ht="22.5" x14ac:dyDescent="0.25">
      <c r="A104" s="67" t="s">
        <v>41</v>
      </c>
      <c r="B104" s="47">
        <f t="shared" si="220"/>
        <v>0</v>
      </c>
      <c r="C104" s="48">
        <f t="shared" si="220"/>
        <v>0</v>
      </c>
      <c r="D104" s="33"/>
      <c r="E104" s="34"/>
      <c r="F104" s="35"/>
      <c r="G104" s="34"/>
      <c r="H104" s="35"/>
      <c r="I104" s="34"/>
      <c r="J104" s="35"/>
      <c r="K104" s="34"/>
      <c r="L104" s="35"/>
      <c r="M104" s="36"/>
      <c r="N104" s="37"/>
      <c r="O104" s="38"/>
      <c r="P104" s="39"/>
      <c r="Q104" s="38"/>
      <c r="R104" s="39"/>
      <c r="S104" s="38"/>
      <c r="T104" s="39"/>
      <c r="U104" s="38"/>
      <c r="V104" s="39"/>
      <c r="W104" s="38"/>
      <c r="X104" s="39"/>
      <c r="Y104" s="38"/>
      <c r="Z104" s="39"/>
      <c r="AA104" s="38"/>
      <c r="AB104" s="39"/>
      <c r="AC104" s="38"/>
      <c r="AD104" s="39"/>
      <c r="AE104" s="38"/>
      <c r="AF104" s="39"/>
      <c r="AG104" s="38"/>
      <c r="AH104" s="39"/>
      <c r="AI104" s="38"/>
      <c r="AJ104" s="39"/>
      <c r="AK104" s="38"/>
      <c r="AL104" s="39"/>
      <c r="AM104" s="38"/>
      <c r="AN104" s="39"/>
      <c r="AO104" s="38"/>
      <c r="AP104" s="39"/>
      <c r="AQ104" s="40"/>
      <c r="AR104" s="41"/>
      <c r="AS104" s="40"/>
      <c r="AT104" s="37"/>
      <c r="AU104" s="38"/>
      <c r="AV104" s="39"/>
      <c r="AW104" s="42"/>
      <c r="AX104" s="43" t="str">
        <f t="shared" si="221"/>
        <v/>
      </c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10"/>
      <c r="BJ104" s="10"/>
      <c r="BK104" s="10"/>
      <c r="BL104" s="10"/>
      <c r="BU104" s="10"/>
      <c r="BW104" s="11"/>
      <c r="CA104" s="44" t="str">
        <f t="shared" si="222"/>
        <v/>
      </c>
      <c r="CB104" s="44" t="str">
        <f t="shared" si="223"/>
        <v/>
      </c>
      <c r="CC104" s="44" t="str">
        <f t="shared" si="224"/>
        <v/>
      </c>
      <c r="CD104" s="44" t="str">
        <f t="shared" si="225"/>
        <v/>
      </c>
      <c r="CE104" s="44" t="str">
        <f t="shared" si="226"/>
        <v/>
      </c>
      <c r="CF104" s="44" t="str">
        <f t="shared" si="254"/>
        <v/>
      </c>
      <c r="CG104" s="44" t="str">
        <f t="shared" si="255"/>
        <v/>
      </c>
      <c r="CH104" s="44" t="str">
        <f t="shared" si="256"/>
        <v/>
      </c>
      <c r="CI104" s="44" t="str">
        <f t="shared" si="257"/>
        <v/>
      </c>
      <c r="CJ104" s="44" t="str">
        <f t="shared" si="258"/>
        <v/>
      </c>
      <c r="CK104" s="44" t="str">
        <f t="shared" si="259"/>
        <v/>
      </c>
      <c r="CL104" s="44" t="str">
        <f t="shared" si="260"/>
        <v/>
      </c>
      <c r="CM104" s="44" t="str">
        <f t="shared" si="261"/>
        <v/>
      </c>
      <c r="CN104" s="44" t="str">
        <f t="shared" si="262"/>
        <v/>
      </c>
      <c r="CO104" s="44" t="str">
        <f t="shared" si="263"/>
        <v/>
      </c>
      <c r="CP104" s="44" t="str">
        <f t="shared" si="264"/>
        <v/>
      </c>
      <c r="CQ104" s="44" t="str">
        <f t="shared" si="265"/>
        <v/>
      </c>
      <c r="CR104" s="44" t="str">
        <f t="shared" si="266"/>
        <v/>
      </c>
      <c r="CS104" s="44" t="str">
        <f t="shared" si="267"/>
        <v/>
      </c>
      <c r="CT104" s="44" t="str">
        <f t="shared" si="268"/>
        <v/>
      </c>
      <c r="CU104" s="44" t="str">
        <f t="shared" si="269"/>
        <v/>
      </c>
      <c r="CV104" s="44" t="str">
        <f t="shared" si="270"/>
        <v/>
      </c>
      <c r="CW104" s="44" t="str">
        <f t="shared" si="271"/>
        <v/>
      </c>
      <c r="CX104" s="44" t="str">
        <f t="shared" si="272"/>
        <v/>
      </c>
      <c r="CY104" s="44" t="str">
        <f t="shared" si="273"/>
        <v/>
      </c>
      <c r="CZ104" s="44" t="str">
        <f t="shared" si="227"/>
        <v/>
      </c>
      <c r="DA104" s="45">
        <f t="shared" si="228"/>
        <v>0</v>
      </c>
      <c r="DB104" s="45">
        <f t="shared" si="229"/>
        <v>0</v>
      </c>
      <c r="DC104" s="45">
        <f t="shared" si="230"/>
        <v>0</v>
      </c>
      <c r="DD104" s="45">
        <f t="shared" si="231"/>
        <v>0</v>
      </c>
      <c r="DE104" s="45">
        <f t="shared" si="232"/>
        <v>0</v>
      </c>
      <c r="DF104" s="45">
        <f t="shared" si="233"/>
        <v>0</v>
      </c>
      <c r="DG104" s="45">
        <f t="shared" si="234"/>
        <v>0</v>
      </c>
      <c r="DH104" s="45">
        <f t="shared" si="235"/>
        <v>0</v>
      </c>
      <c r="DI104" s="45">
        <f t="shared" si="236"/>
        <v>0</v>
      </c>
      <c r="DJ104" s="45">
        <f t="shared" si="237"/>
        <v>0</v>
      </c>
      <c r="DK104" s="45">
        <f t="shared" si="238"/>
        <v>0</v>
      </c>
      <c r="DL104" s="45">
        <f t="shared" si="239"/>
        <v>0</v>
      </c>
      <c r="DM104" s="45">
        <f t="shared" si="240"/>
        <v>0</v>
      </c>
      <c r="DN104" s="45">
        <f t="shared" si="241"/>
        <v>0</v>
      </c>
      <c r="DO104" s="45">
        <f t="shared" si="242"/>
        <v>0</v>
      </c>
      <c r="DP104" s="45">
        <f t="shared" si="243"/>
        <v>0</v>
      </c>
      <c r="DQ104" s="45">
        <f t="shared" si="244"/>
        <v>0</v>
      </c>
      <c r="DR104" s="45">
        <f t="shared" si="245"/>
        <v>0</v>
      </c>
      <c r="DS104" s="45">
        <f t="shared" si="246"/>
        <v>0</v>
      </c>
      <c r="DT104" s="45">
        <f t="shared" si="247"/>
        <v>0</v>
      </c>
      <c r="DU104" s="45">
        <f t="shared" si="248"/>
        <v>0</v>
      </c>
      <c r="DV104" s="45">
        <f t="shared" si="249"/>
        <v>0</v>
      </c>
      <c r="DW104" s="45">
        <f t="shared" si="250"/>
        <v>0</v>
      </c>
      <c r="DX104" s="45">
        <f t="shared" si="251"/>
        <v>0</v>
      </c>
      <c r="DY104" s="45">
        <f t="shared" si="252"/>
        <v>0</v>
      </c>
      <c r="DZ104" s="45">
        <f t="shared" si="253"/>
        <v>0</v>
      </c>
    </row>
    <row r="105" spans="1:130" ht="22.5" x14ac:dyDescent="0.25">
      <c r="A105" s="67" t="s">
        <v>42</v>
      </c>
      <c r="B105" s="47">
        <f t="shared" si="220"/>
        <v>0</v>
      </c>
      <c r="C105" s="48">
        <f t="shared" si="220"/>
        <v>0</v>
      </c>
      <c r="D105" s="33"/>
      <c r="E105" s="34"/>
      <c r="F105" s="35"/>
      <c r="G105" s="34"/>
      <c r="H105" s="35"/>
      <c r="I105" s="34"/>
      <c r="J105" s="35"/>
      <c r="K105" s="34"/>
      <c r="L105" s="35"/>
      <c r="M105" s="36"/>
      <c r="N105" s="37"/>
      <c r="O105" s="38"/>
      <c r="P105" s="39"/>
      <c r="Q105" s="38"/>
      <c r="R105" s="39"/>
      <c r="S105" s="38"/>
      <c r="T105" s="39"/>
      <c r="U105" s="38"/>
      <c r="V105" s="39"/>
      <c r="W105" s="38"/>
      <c r="X105" s="39"/>
      <c r="Y105" s="38"/>
      <c r="Z105" s="39"/>
      <c r="AA105" s="38"/>
      <c r="AB105" s="39"/>
      <c r="AC105" s="38"/>
      <c r="AD105" s="39"/>
      <c r="AE105" s="38"/>
      <c r="AF105" s="39"/>
      <c r="AG105" s="38"/>
      <c r="AH105" s="39"/>
      <c r="AI105" s="38"/>
      <c r="AJ105" s="39"/>
      <c r="AK105" s="38"/>
      <c r="AL105" s="39"/>
      <c r="AM105" s="38"/>
      <c r="AN105" s="39"/>
      <c r="AO105" s="38"/>
      <c r="AP105" s="39"/>
      <c r="AQ105" s="40"/>
      <c r="AR105" s="37"/>
      <c r="AS105" s="40"/>
      <c r="AT105" s="37"/>
      <c r="AU105" s="38"/>
      <c r="AV105" s="39"/>
      <c r="AW105" s="42"/>
      <c r="AX105" s="43" t="str">
        <f t="shared" si="221"/>
        <v/>
      </c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10"/>
      <c r="BJ105" s="10"/>
      <c r="BK105" s="10"/>
      <c r="BL105" s="10"/>
      <c r="BU105" s="10"/>
      <c r="BW105" s="11"/>
      <c r="CA105" s="44" t="str">
        <f t="shared" si="222"/>
        <v/>
      </c>
      <c r="CB105" s="44" t="str">
        <f t="shared" si="223"/>
        <v/>
      </c>
      <c r="CC105" s="44" t="str">
        <f t="shared" si="224"/>
        <v/>
      </c>
      <c r="CD105" s="44" t="str">
        <f t="shared" si="225"/>
        <v/>
      </c>
      <c r="CE105" s="44" t="str">
        <f t="shared" si="226"/>
        <v/>
      </c>
      <c r="CF105" s="44" t="str">
        <f t="shared" si="254"/>
        <v/>
      </c>
      <c r="CG105" s="44" t="str">
        <f t="shared" si="255"/>
        <v/>
      </c>
      <c r="CH105" s="44" t="str">
        <f t="shared" si="256"/>
        <v/>
      </c>
      <c r="CI105" s="44" t="str">
        <f t="shared" si="257"/>
        <v/>
      </c>
      <c r="CJ105" s="44" t="str">
        <f t="shared" si="258"/>
        <v/>
      </c>
      <c r="CK105" s="44" t="str">
        <f t="shared" si="259"/>
        <v/>
      </c>
      <c r="CL105" s="44" t="str">
        <f t="shared" si="260"/>
        <v/>
      </c>
      <c r="CM105" s="44" t="str">
        <f t="shared" si="261"/>
        <v/>
      </c>
      <c r="CN105" s="44" t="str">
        <f t="shared" si="262"/>
        <v/>
      </c>
      <c r="CO105" s="44" t="str">
        <f t="shared" si="263"/>
        <v/>
      </c>
      <c r="CP105" s="44" t="str">
        <f t="shared" si="264"/>
        <v/>
      </c>
      <c r="CQ105" s="44" t="str">
        <f t="shared" si="265"/>
        <v/>
      </c>
      <c r="CR105" s="44" t="str">
        <f t="shared" si="266"/>
        <v/>
      </c>
      <c r="CS105" s="44" t="str">
        <f t="shared" si="267"/>
        <v/>
      </c>
      <c r="CT105" s="44" t="str">
        <f t="shared" si="268"/>
        <v/>
      </c>
      <c r="CU105" s="44" t="str">
        <f t="shared" si="269"/>
        <v/>
      </c>
      <c r="CV105" s="44" t="str">
        <f t="shared" si="270"/>
        <v/>
      </c>
      <c r="CW105" s="44" t="str">
        <f t="shared" si="271"/>
        <v/>
      </c>
      <c r="CX105" s="44" t="str">
        <f t="shared" si="272"/>
        <v/>
      </c>
      <c r="CY105" s="44" t="str">
        <f t="shared" si="273"/>
        <v/>
      </c>
      <c r="CZ105" s="44" t="str">
        <f t="shared" si="227"/>
        <v/>
      </c>
      <c r="DA105" s="45">
        <f t="shared" si="228"/>
        <v>0</v>
      </c>
      <c r="DB105" s="45">
        <f t="shared" si="229"/>
        <v>0</v>
      </c>
      <c r="DC105" s="45">
        <f t="shared" si="230"/>
        <v>0</v>
      </c>
      <c r="DD105" s="45">
        <f t="shared" si="231"/>
        <v>0</v>
      </c>
      <c r="DE105" s="45">
        <f t="shared" si="232"/>
        <v>0</v>
      </c>
      <c r="DF105" s="45">
        <f t="shared" si="233"/>
        <v>0</v>
      </c>
      <c r="DG105" s="45">
        <f t="shared" si="234"/>
        <v>0</v>
      </c>
      <c r="DH105" s="45">
        <f t="shared" si="235"/>
        <v>0</v>
      </c>
      <c r="DI105" s="45">
        <f t="shared" si="236"/>
        <v>0</v>
      </c>
      <c r="DJ105" s="45">
        <f t="shared" si="237"/>
        <v>0</v>
      </c>
      <c r="DK105" s="45">
        <f t="shared" si="238"/>
        <v>0</v>
      </c>
      <c r="DL105" s="45">
        <f t="shared" si="239"/>
        <v>0</v>
      </c>
      <c r="DM105" s="45">
        <f t="shared" si="240"/>
        <v>0</v>
      </c>
      <c r="DN105" s="45">
        <f t="shared" si="241"/>
        <v>0</v>
      </c>
      <c r="DO105" s="45">
        <f t="shared" si="242"/>
        <v>0</v>
      </c>
      <c r="DP105" s="45">
        <f t="shared" si="243"/>
        <v>0</v>
      </c>
      <c r="DQ105" s="45">
        <f t="shared" si="244"/>
        <v>0</v>
      </c>
      <c r="DR105" s="45">
        <f t="shared" si="245"/>
        <v>0</v>
      </c>
      <c r="DS105" s="45">
        <f t="shared" si="246"/>
        <v>0</v>
      </c>
      <c r="DT105" s="45">
        <f t="shared" si="247"/>
        <v>0</v>
      </c>
      <c r="DU105" s="45">
        <f t="shared" si="248"/>
        <v>0</v>
      </c>
      <c r="DV105" s="45">
        <f t="shared" si="249"/>
        <v>0</v>
      </c>
      <c r="DW105" s="45">
        <f t="shared" si="250"/>
        <v>0</v>
      </c>
      <c r="DX105" s="45">
        <f t="shared" si="251"/>
        <v>0</v>
      </c>
      <c r="DY105" s="45">
        <f t="shared" si="252"/>
        <v>0</v>
      </c>
      <c r="DZ105" s="45">
        <f t="shared" si="253"/>
        <v>0</v>
      </c>
    </row>
    <row r="106" spans="1:130" ht="22.5" x14ac:dyDescent="0.25">
      <c r="A106" s="67" t="s">
        <v>43</v>
      </c>
      <c r="B106" s="47">
        <f t="shared" si="220"/>
        <v>0</v>
      </c>
      <c r="C106" s="48">
        <f t="shared" si="220"/>
        <v>0</v>
      </c>
      <c r="D106" s="33"/>
      <c r="E106" s="34"/>
      <c r="F106" s="35"/>
      <c r="G106" s="34"/>
      <c r="H106" s="35"/>
      <c r="I106" s="34"/>
      <c r="J106" s="35"/>
      <c r="K106" s="34"/>
      <c r="L106" s="35"/>
      <c r="M106" s="36"/>
      <c r="N106" s="37"/>
      <c r="O106" s="38"/>
      <c r="P106" s="39"/>
      <c r="Q106" s="38"/>
      <c r="R106" s="39"/>
      <c r="S106" s="38"/>
      <c r="T106" s="39"/>
      <c r="U106" s="38"/>
      <c r="V106" s="39"/>
      <c r="W106" s="38"/>
      <c r="X106" s="39"/>
      <c r="Y106" s="38"/>
      <c r="Z106" s="39"/>
      <c r="AA106" s="38"/>
      <c r="AB106" s="39"/>
      <c r="AC106" s="38"/>
      <c r="AD106" s="39"/>
      <c r="AE106" s="38"/>
      <c r="AF106" s="39"/>
      <c r="AG106" s="38"/>
      <c r="AH106" s="39"/>
      <c r="AI106" s="38"/>
      <c r="AJ106" s="39"/>
      <c r="AK106" s="38"/>
      <c r="AL106" s="39"/>
      <c r="AM106" s="38"/>
      <c r="AN106" s="39"/>
      <c r="AO106" s="38"/>
      <c r="AP106" s="39"/>
      <c r="AQ106" s="40"/>
      <c r="AR106" s="41"/>
      <c r="AS106" s="40"/>
      <c r="AT106" s="37"/>
      <c r="AU106" s="38"/>
      <c r="AV106" s="39"/>
      <c r="AW106" s="42"/>
      <c r="AX106" s="43" t="str">
        <f t="shared" si="221"/>
        <v/>
      </c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10"/>
      <c r="BJ106" s="10"/>
      <c r="BK106" s="10"/>
      <c r="BL106" s="10"/>
      <c r="BU106" s="10"/>
      <c r="BW106" s="11"/>
      <c r="CA106" s="44" t="str">
        <f t="shared" si="222"/>
        <v/>
      </c>
      <c r="CB106" s="44" t="str">
        <f t="shared" si="223"/>
        <v/>
      </c>
      <c r="CC106" s="44" t="str">
        <f t="shared" si="224"/>
        <v/>
      </c>
      <c r="CD106" s="44" t="str">
        <f t="shared" si="225"/>
        <v/>
      </c>
      <c r="CE106" s="44" t="str">
        <f t="shared" si="226"/>
        <v/>
      </c>
      <c r="CF106" s="44" t="str">
        <f t="shared" si="254"/>
        <v/>
      </c>
      <c r="CG106" s="44" t="str">
        <f t="shared" si="255"/>
        <v/>
      </c>
      <c r="CH106" s="44" t="str">
        <f t="shared" si="256"/>
        <v/>
      </c>
      <c r="CI106" s="44" t="str">
        <f t="shared" si="257"/>
        <v/>
      </c>
      <c r="CJ106" s="44" t="str">
        <f t="shared" si="258"/>
        <v/>
      </c>
      <c r="CK106" s="44" t="str">
        <f t="shared" si="259"/>
        <v/>
      </c>
      <c r="CL106" s="44" t="str">
        <f t="shared" si="260"/>
        <v/>
      </c>
      <c r="CM106" s="44" t="str">
        <f t="shared" si="261"/>
        <v/>
      </c>
      <c r="CN106" s="44" t="str">
        <f t="shared" si="262"/>
        <v/>
      </c>
      <c r="CO106" s="44" t="str">
        <f t="shared" si="263"/>
        <v/>
      </c>
      <c r="CP106" s="44" t="str">
        <f t="shared" si="264"/>
        <v/>
      </c>
      <c r="CQ106" s="44" t="str">
        <f t="shared" si="265"/>
        <v/>
      </c>
      <c r="CR106" s="44" t="str">
        <f t="shared" si="266"/>
        <v/>
      </c>
      <c r="CS106" s="44" t="str">
        <f t="shared" si="267"/>
        <v/>
      </c>
      <c r="CT106" s="44" t="str">
        <f t="shared" si="268"/>
        <v/>
      </c>
      <c r="CU106" s="44" t="str">
        <f t="shared" si="269"/>
        <v/>
      </c>
      <c r="CV106" s="44" t="str">
        <f t="shared" si="270"/>
        <v/>
      </c>
      <c r="CW106" s="44" t="str">
        <f t="shared" si="271"/>
        <v/>
      </c>
      <c r="CX106" s="44" t="str">
        <f t="shared" si="272"/>
        <v/>
      </c>
      <c r="CY106" s="44" t="str">
        <f t="shared" si="273"/>
        <v/>
      </c>
      <c r="CZ106" s="44" t="str">
        <f t="shared" si="227"/>
        <v/>
      </c>
      <c r="DA106" s="45">
        <f t="shared" si="228"/>
        <v>0</v>
      </c>
      <c r="DB106" s="45">
        <f t="shared" si="229"/>
        <v>0</v>
      </c>
      <c r="DC106" s="45">
        <f t="shared" si="230"/>
        <v>0</v>
      </c>
      <c r="DD106" s="45">
        <f t="shared" si="231"/>
        <v>0</v>
      </c>
      <c r="DE106" s="45">
        <f t="shared" si="232"/>
        <v>0</v>
      </c>
      <c r="DF106" s="45">
        <f t="shared" si="233"/>
        <v>0</v>
      </c>
      <c r="DG106" s="45">
        <f t="shared" si="234"/>
        <v>0</v>
      </c>
      <c r="DH106" s="45">
        <f t="shared" si="235"/>
        <v>0</v>
      </c>
      <c r="DI106" s="45">
        <f t="shared" si="236"/>
        <v>0</v>
      </c>
      <c r="DJ106" s="45">
        <f t="shared" si="237"/>
        <v>0</v>
      </c>
      <c r="DK106" s="45">
        <f t="shared" si="238"/>
        <v>0</v>
      </c>
      <c r="DL106" s="45">
        <f t="shared" si="239"/>
        <v>0</v>
      </c>
      <c r="DM106" s="45">
        <f t="shared" si="240"/>
        <v>0</v>
      </c>
      <c r="DN106" s="45">
        <f t="shared" si="241"/>
        <v>0</v>
      </c>
      <c r="DO106" s="45">
        <f t="shared" si="242"/>
        <v>0</v>
      </c>
      <c r="DP106" s="45">
        <f t="shared" si="243"/>
        <v>0</v>
      </c>
      <c r="DQ106" s="45">
        <f t="shared" si="244"/>
        <v>0</v>
      </c>
      <c r="DR106" s="45">
        <f t="shared" si="245"/>
        <v>0</v>
      </c>
      <c r="DS106" s="45">
        <f t="shared" si="246"/>
        <v>0</v>
      </c>
      <c r="DT106" s="45">
        <f t="shared" si="247"/>
        <v>0</v>
      </c>
      <c r="DU106" s="45">
        <f t="shared" si="248"/>
        <v>0</v>
      </c>
      <c r="DV106" s="45">
        <f t="shared" si="249"/>
        <v>0</v>
      </c>
      <c r="DW106" s="45">
        <f t="shared" si="250"/>
        <v>0</v>
      </c>
      <c r="DX106" s="45">
        <f t="shared" si="251"/>
        <v>0</v>
      </c>
      <c r="DY106" s="45">
        <f t="shared" si="252"/>
        <v>0</v>
      </c>
      <c r="DZ106" s="45">
        <f t="shared" si="253"/>
        <v>0</v>
      </c>
    </row>
    <row r="107" spans="1:130" x14ac:dyDescent="0.25">
      <c r="A107" s="66" t="s">
        <v>44</v>
      </c>
      <c r="B107" s="47">
        <f t="shared" si="220"/>
        <v>0</v>
      </c>
      <c r="C107" s="48">
        <f t="shared" si="220"/>
        <v>0</v>
      </c>
      <c r="D107" s="33"/>
      <c r="E107" s="34"/>
      <c r="F107" s="35"/>
      <c r="G107" s="34"/>
      <c r="H107" s="35"/>
      <c r="I107" s="34"/>
      <c r="J107" s="35"/>
      <c r="K107" s="34"/>
      <c r="L107" s="35"/>
      <c r="M107" s="36"/>
      <c r="N107" s="37"/>
      <c r="O107" s="38"/>
      <c r="P107" s="39"/>
      <c r="Q107" s="38"/>
      <c r="R107" s="39"/>
      <c r="S107" s="38"/>
      <c r="T107" s="39"/>
      <c r="U107" s="38"/>
      <c r="V107" s="39"/>
      <c r="W107" s="38"/>
      <c r="X107" s="39"/>
      <c r="Y107" s="38"/>
      <c r="Z107" s="39"/>
      <c r="AA107" s="38"/>
      <c r="AB107" s="39"/>
      <c r="AC107" s="38"/>
      <c r="AD107" s="39"/>
      <c r="AE107" s="38"/>
      <c r="AF107" s="39"/>
      <c r="AG107" s="38"/>
      <c r="AH107" s="39"/>
      <c r="AI107" s="38"/>
      <c r="AJ107" s="39"/>
      <c r="AK107" s="38"/>
      <c r="AL107" s="39"/>
      <c r="AM107" s="38"/>
      <c r="AN107" s="39"/>
      <c r="AO107" s="38"/>
      <c r="AP107" s="39"/>
      <c r="AQ107" s="40"/>
      <c r="AR107" s="41"/>
      <c r="AS107" s="40"/>
      <c r="AT107" s="37"/>
      <c r="AU107" s="38"/>
      <c r="AV107" s="39"/>
      <c r="AW107" s="42"/>
      <c r="AX107" s="43" t="str">
        <f t="shared" si="221"/>
        <v/>
      </c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10"/>
      <c r="BJ107" s="10"/>
      <c r="BK107" s="10"/>
      <c r="BL107" s="10"/>
      <c r="BU107" s="10"/>
      <c r="BW107" s="11"/>
      <c r="CA107" s="44" t="str">
        <f t="shared" si="222"/>
        <v/>
      </c>
      <c r="CB107" s="44" t="str">
        <f t="shared" si="223"/>
        <v/>
      </c>
      <c r="CC107" s="44" t="str">
        <f t="shared" si="224"/>
        <v/>
      </c>
      <c r="CD107" s="44" t="str">
        <f t="shared" si="225"/>
        <v/>
      </c>
      <c r="CE107" s="44" t="str">
        <f t="shared" si="226"/>
        <v/>
      </c>
      <c r="CF107" s="44" t="str">
        <f t="shared" si="254"/>
        <v/>
      </c>
      <c r="CG107" s="44" t="str">
        <f t="shared" si="255"/>
        <v/>
      </c>
      <c r="CH107" s="44" t="str">
        <f t="shared" si="256"/>
        <v/>
      </c>
      <c r="CI107" s="44" t="str">
        <f t="shared" si="257"/>
        <v/>
      </c>
      <c r="CJ107" s="44" t="str">
        <f t="shared" si="258"/>
        <v/>
      </c>
      <c r="CK107" s="44" t="str">
        <f t="shared" si="259"/>
        <v/>
      </c>
      <c r="CL107" s="44" t="str">
        <f t="shared" si="260"/>
        <v/>
      </c>
      <c r="CM107" s="44" t="str">
        <f t="shared" si="261"/>
        <v/>
      </c>
      <c r="CN107" s="44" t="str">
        <f t="shared" si="262"/>
        <v/>
      </c>
      <c r="CO107" s="44" t="str">
        <f t="shared" si="263"/>
        <v/>
      </c>
      <c r="CP107" s="44" t="str">
        <f t="shared" si="264"/>
        <v/>
      </c>
      <c r="CQ107" s="44" t="str">
        <f t="shared" si="265"/>
        <v/>
      </c>
      <c r="CR107" s="44" t="str">
        <f t="shared" si="266"/>
        <v/>
      </c>
      <c r="CS107" s="44" t="str">
        <f t="shared" si="267"/>
        <v/>
      </c>
      <c r="CT107" s="44" t="str">
        <f t="shared" si="268"/>
        <v/>
      </c>
      <c r="CU107" s="44" t="str">
        <f t="shared" si="269"/>
        <v/>
      </c>
      <c r="CV107" s="44" t="str">
        <f t="shared" si="270"/>
        <v/>
      </c>
      <c r="CW107" s="44" t="str">
        <f t="shared" si="271"/>
        <v/>
      </c>
      <c r="CX107" s="44" t="str">
        <f t="shared" si="272"/>
        <v/>
      </c>
      <c r="CY107" s="44" t="str">
        <f t="shared" si="273"/>
        <v/>
      </c>
      <c r="CZ107" s="44" t="str">
        <f t="shared" si="227"/>
        <v/>
      </c>
      <c r="DA107" s="45">
        <f t="shared" si="228"/>
        <v>0</v>
      </c>
      <c r="DB107" s="45">
        <f t="shared" si="229"/>
        <v>0</v>
      </c>
      <c r="DC107" s="45">
        <f t="shared" si="230"/>
        <v>0</v>
      </c>
      <c r="DD107" s="45">
        <f t="shared" si="231"/>
        <v>0</v>
      </c>
      <c r="DE107" s="45">
        <f t="shared" si="232"/>
        <v>0</v>
      </c>
      <c r="DF107" s="45">
        <f t="shared" si="233"/>
        <v>0</v>
      </c>
      <c r="DG107" s="45">
        <f t="shared" si="234"/>
        <v>0</v>
      </c>
      <c r="DH107" s="45">
        <f t="shared" si="235"/>
        <v>0</v>
      </c>
      <c r="DI107" s="45">
        <f t="shared" si="236"/>
        <v>0</v>
      </c>
      <c r="DJ107" s="45">
        <f t="shared" si="237"/>
        <v>0</v>
      </c>
      <c r="DK107" s="45">
        <f t="shared" si="238"/>
        <v>0</v>
      </c>
      <c r="DL107" s="45">
        <f t="shared" si="239"/>
        <v>0</v>
      </c>
      <c r="DM107" s="45">
        <f t="shared" si="240"/>
        <v>0</v>
      </c>
      <c r="DN107" s="45">
        <f t="shared" si="241"/>
        <v>0</v>
      </c>
      <c r="DO107" s="45">
        <f t="shared" si="242"/>
        <v>0</v>
      </c>
      <c r="DP107" s="45">
        <f t="shared" si="243"/>
        <v>0</v>
      </c>
      <c r="DQ107" s="45">
        <f t="shared" si="244"/>
        <v>0</v>
      </c>
      <c r="DR107" s="45">
        <f t="shared" si="245"/>
        <v>0</v>
      </c>
      <c r="DS107" s="45">
        <f t="shared" si="246"/>
        <v>0</v>
      </c>
      <c r="DT107" s="45">
        <f t="shared" si="247"/>
        <v>0</v>
      </c>
      <c r="DU107" s="45">
        <f t="shared" si="248"/>
        <v>0</v>
      </c>
      <c r="DV107" s="45">
        <f t="shared" si="249"/>
        <v>0</v>
      </c>
      <c r="DW107" s="45">
        <f t="shared" si="250"/>
        <v>0</v>
      </c>
      <c r="DX107" s="45">
        <f t="shared" si="251"/>
        <v>0</v>
      </c>
      <c r="DY107" s="45">
        <f t="shared" si="252"/>
        <v>0</v>
      </c>
      <c r="DZ107" s="45">
        <f t="shared" si="253"/>
        <v>0</v>
      </c>
    </row>
    <row r="108" spans="1:130" x14ac:dyDescent="0.25">
      <c r="A108" s="66" t="s">
        <v>45</v>
      </c>
      <c r="B108" s="47">
        <f>+D108+F108+H108+J108+L108+N108+P108+R108+T108+V108+X108+Z108+AB108+AD108+AF108+AH108+AJ108+AL108+AN108+AP108</f>
        <v>0</v>
      </c>
      <c r="C108" s="48">
        <f>+E108+G108+I108+K108+M108+O108+Q108+S108+U108+W108+Y108+AA108+AC108+AE108+AG108+AI108+AK108+AM108+AO108+AQ108</f>
        <v>0</v>
      </c>
      <c r="D108" s="37"/>
      <c r="E108" s="38"/>
      <c r="F108" s="39"/>
      <c r="G108" s="38"/>
      <c r="H108" s="39"/>
      <c r="I108" s="42"/>
      <c r="J108" s="37"/>
      <c r="K108" s="37"/>
      <c r="L108" s="39"/>
      <c r="M108" s="42"/>
      <c r="N108" s="37"/>
      <c r="O108" s="38"/>
      <c r="P108" s="39"/>
      <c r="Q108" s="38"/>
      <c r="R108" s="39"/>
      <c r="S108" s="38"/>
      <c r="T108" s="39"/>
      <c r="U108" s="38"/>
      <c r="V108" s="39"/>
      <c r="W108" s="38"/>
      <c r="X108" s="39"/>
      <c r="Y108" s="38"/>
      <c r="Z108" s="39"/>
      <c r="AA108" s="38"/>
      <c r="AB108" s="39"/>
      <c r="AC108" s="38"/>
      <c r="AD108" s="39"/>
      <c r="AE108" s="38"/>
      <c r="AF108" s="39"/>
      <c r="AG108" s="38"/>
      <c r="AH108" s="39"/>
      <c r="AI108" s="38"/>
      <c r="AJ108" s="39"/>
      <c r="AK108" s="38"/>
      <c r="AL108" s="39"/>
      <c r="AM108" s="38"/>
      <c r="AN108" s="39"/>
      <c r="AO108" s="38"/>
      <c r="AP108" s="39"/>
      <c r="AQ108" s="40"/>
      <c r="AR108" s="41"/>
      <c r="AS108" s="40"/>
      <c r="AT108" s="37"/>
      <c r="AU108" s="38"/>
      <c r="AV108" s="39"/>
      <c r="AW108" s="42"/>
      <c r="AX108" s="43" t="str">
        <f t="shared" si="221"/>
        <v/>
      </c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10"/>
      <c r="BJ108" s="10"/>
      <c r="BK108" s="10"/>
      <c r="BL108" s="10"/>
      <c r="BU108" s="10"/>
      <c r="BW108" s="11"/>
      <c r="CA108" s="44" t="str">
        <f t="shared" si="222"/>
        <v/>
      </c>
      <c r="CB108" s="44" t="str">
        <f t="shared" si="223"/>
        <v/>
      </c>
      <c r="CC108" s="44" t="str">
        <f t="shared" si="224"/>
        <v/>
      </c>
      <c r="CD108" s="44" t="str">
        <f t="shared" si="225"/>
        <v/>
      </c>
      <c r="CE108" s="44" t="str">
        <f t="shared" si="226"/>
        <v/>
      </c>
      <c r="CF108" s="44" t="str">
        <f t="shared" si="254"/>
        <v/>
      </c>
      <c r="CG108" s="44" t="str">
        <f t="shared" si="255"/>
        <v/>
      </c>
      <c r="CH108" s="44" t="str">
        <f t="shared" si="256"/>
        <v/>
      </c>
      <c r="CI108" s="44" t="str">
        <f t="shared" si="257"/>
        <v/>
      </c>
      <c r="CJ108" s="44" t="str">
        <f t="shared" si="258"/>
        <v/>
      </c>
      <c r="CK108" s="44" t="str">
        <f t="shared" si="259"/>
        <v/>
      </c>
      <c r="CL108" s="44" t="str">
        <f t="shared" si="260"/>
        <v/>
      </c>
      <c r="CM108" s="44" t="str">
        <f t="shared" si="261"/>
        <v/>
      </c>
      <c r="CN108" s="44" t="str">
        <f t="shared" si="262"/>
        <v/>
      </c>
      <c r="CO108" s="44" t="str">
        <f t="shared" si="263"/>
        <v/>
      </c>
      <c r="CP108" s="44" t="str">
        <f t="shared" si="264"/>
        <v/>
      </c>
      <c r="CQ108" s="44" t="str">
        <f t="shared" si="265"/>
        <v/>
      </c>
      <c r="CR108" s="44" t="str">
        <f t="shared" si="266"/>
        <v/>
      </c>
      <c r="CS108" s="44" t="str">
        <f t="shared" si="267"/>
        <v/>
      </c>
      <c r="CT108" s="44" t="str">
        <f t="shared" si="268"/>
        <v/>
      </c>
      <c r="CU108" s="44" t="str">
        <f t="shared" si="269"/>
        <v/>
      </c>
      <c r="CV108" s="44" t="str">
        <f t="shared" si="270"/>
        <v/>
      </c>
      <c r="CW108" s="44" t="str">
        <f t="shared" si="271"/>
        <v/>
      </c>
      <c r="CX108" s="44" t="str">
        <f t="shared" si="272"/>
        <v/>
      </c>
      <c r="CY108" s="44" t="str">
        <f t="shared" si="273"/>
        <v/>
      </c>
      <c r="CZ108" s="44" t="str">
        <f t="shared" si="227"/>
        <v/>
      </c>
      <c r="DA108" s="45">
        <f t="shared" si="228"/>
        <v>0</v>
      </c>
      <c r="DB108" s="45">
        <f t="shared" si="229"/>
        <v>0</v>
      </c>
      <c r="DC108" s="45">
        <f t="shared" si="230"/>
        <v>0</v>
      </c>
      <c r="DD108" s="45">
        <f t="shared" si="231"/>
        <v>0</v>
      </c>
      <c r="DE108" s="45">
        <f t="shared" si="232"/>
        <v>0</v>
      </c>
      <c r="DF108" s="45">
        <f t="shared" si="233"/>
        <v>0</v>
      </c>
      <c r="DG108" s="45">
        <f t="shared" si="234"/>
        <v>0</v>
      </c>
      <c r="DH108" s="45">
        <f t="shared" si="235"/>
        <v>0</v>
      </c>
      <c r="DI108" s="45">
        <f t="shared" si="236"/>
        <v>0</v>
      </c>
      <c r="DJ108" s="45">
        <f t="shared" si="237"/>
        <v>0</v>
      </c>
      <c r="DK108" s="45">
        <f t="shared" si="238"/>
        <v>0</v>
      </c>
      <c r="DL108" s="45">
        <f t="shared" si="239"/>
        <v>0</v>
      </c>
      <c r="DM108" s="45">
        <f t="shared" si="240"/>
        <v>0</v>
      </c>
      <c r="DN108" s="45">
        <f t="shared" si="241"/>
        <v>0</v>
      </c>
      <c r="DO108" s="45">
        <f t="shared" si="242"/>
        <v>0</v>
      </c>
      <c r="DP108" s="45">
        <f t="shared" si="243"/>
        <v>0</v>
      </c>
      <c r="DQ108" s="45">
        <f t="shared" si="244"/>
        <v>0</v>
      </c>
      <c r="DR108" s="45">
        <f t="shared" si="245"/>
        <v>0</v>
      </c>
      <c r="DS108" s="45">
        <f t="shared" si="246"/>
        <v>0</v>
      </c>
      <c r="DT108" s="45">
        <f t="shared" si="247"/>
        <v>0</v>
      </c>
      <c r="DU108" s="45">
        <f t="shared" si="248"/>
        <v>0</v>
      </c>
      <c r="DV108" s="45">
        <f t="shared" si="249"/>
        <v>0</v>
      </c>
      <c r="DW108" s="45">
        <f t="shared" si="250"/>
        <v>0</v>
      </c>
      <c r="DX108" s="45">
        <f t="shared" si="251"/>
        <v>0</v>
      </c>
      <c r="DY108" s="45">
        <f t="shared" si="252"/>
        <v>0</v>
      </c>
      <c r="DZ108" s="45">
        <f t="shared" si="253"/>
        <v>0</v>
      </c>
    </row>
    <row r="109" spans="1:130" ht="22.5" x14ac:dyDescent="0.25">
      <c r="A109" s="67" t="s">
        <v>46</v>
      </c>
      <c r="B109" s="47">
        <f>+D109+F109+H109</f>
        <v>0</v>
      </c>
      <c r="C109" s="48">
        <f>+E109+G109+I109</f>
        <v>0</v>
      </c>
      <c r="D109" s="37"/>
      <c r="E109" s="38"/>
      <c r="F109" s="39"/>
      <c r="G109" s="38"/>
      <c r="H109" s="39"/>
      <c r="I109" s="42"/>
      <c r="J109" s="50"/>
      <c r="K109" s="51"/>
      <c r="L109" s="50"/>
      <c r="M109" s="51"/>
      <c r="N109" s="50"/>
      <c r="O109" s="51"/>
      <c r="P109" s="50"/>
      <c r="Q109" s="51"/>
      <c r="R109" s="50"/>
      <c r="S109" s="51"/>
      <c r="T109" s="50"/>
      <c r="U109" s="51"/>
      <c r="V109" s="50"/>
      <c r="W109" s="51"/>
      <c r="X109" s="50"/>
      <c r="Y109" s="51"/>
      <c r="Z109" s="50"/>
      <c r="AA109" s="51"/>
      <c r="AB109" s="50"/>
      <c r="AC109" s="51"/>
      <c r="AD109" s="50"/>
      <c r="AE109" s="51"/>
      <c r="AF109" s="50"/>
      <c r="AG109" s="51"/>
      <c r="AH109" s="50"/>
      <c r="AI109" s="51"/>
      <c r="AJ109" s="50"/>
      <c r="AK109" s="51"/>
      <c r="AL109" s="50"/>
      <c r="AM109" s="51"/>
      <c r="AN109" s="50"/>
      <c r="AO109" s="51"/>
      <c r="AP109" s="50"/>
      <c r="AQ109" s="52"/>
      <c r="AR109" s="37"/>
      <c r="AS109" s="40"/>
      <c r="AT109" s="37"/>
      <c r="AU109" s="38"/>
      <c r="AV109" s="39"/>
      <c r="AW109" s="42"/>
      <c r="AX109" s="43" t="str">
        <f t="shared" si="221"/>
        <v/>
      </c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10"/>
      <c r="BJ109" s="10"/>
      <c r="BK109" s="10"/>
      <c r="BL109" s="10"/>
      <c r="BU109" s="10"/>
      <c r="BW109" s="11"/>
      <c r="CA109" s="44" t="str">
        <f t="shared" si="222"/>
        <v/>
      </c>
      <c r="CB109" s="44" t="str">
        <f t="shared" si="223"/>
        <v/>
      </c>
      <c r="CC109" s="44" t="str">
        <f t="shared" si="224"/>
        <v/>
      </c>
      <c r="CD109" s="44" t="str">
        <f t="shared" si="225"/>
        <v/>
      </c>
      <c r="CE109" s="44" t="str">
        <f t="shared" si="226"/>
        <v/>
      </c>
      <c r="CF109" s="44" t="str">
        <f t="shared" si="254"/>
        <v/>
      </c>
      <c r="CG109" s="44" t="str">
        <f t="shared" si="255"/>
        <v/>
      </c>
      <c r="CH109" s="44" t="str">
        <f t="shared" si="256"/>
        <v/>
      </c>
      <c r="CI109" s="44" t="str">
        <f t="shared" si="257"/>
        <v/>
      </c>
      <c r="CJ109" s="44" t="str">
        <f t="shared" si="258"/>
        <v/>
      </c>
      <c r="CK109" s="44" t="str">
        <f t="shared" si="259"/>
        <v/>
      </c>
      <c r="CL109" s="44" t="str">
        <f t="shared" si="260"/>
        <v/>
      </c>
      <c r="CM109" s="44" t="str">
        <f t="shared" si="261"/>
        <v/>
      </c>
      <c r="CN109" s="44" t="str">
        <f t="shared" si="262"/>
        <v/>
      </c>
      <c r="CO109" s="44" t="str">
        <f t="shared" si="263"/>
        <v/>
      </c>
      <c r="CP109" s="44" t="str">
        <f t="shared" si="264"/>
        <v/>
      </c>
      <c r="CQ109" s="44" t="str">
        <f t="shared" si="265"/>
        <v/>
      </c>
      <c r="CR109" s="44" t="str">
        <f t="shared" si="266"/>
        <v/>
      </c>
      <c r="CS109" s="44" t="str">
        <f t="shared" si="267"/>
        <v/>
      </c>
      <c r="CT109" s="44" t="str">
        <f t="shared" si="268"/>
        <v/>
      </c>
      <c r="CU109" s="44" t="str">
        <f t="shared" si="269"/>
        <v/>
      </c>
      <c r="CV109" s="44" t="str">
        <f t="shared" si="270"/>
        <v/>
      </c>
      <c r="CW109" s="44" t="str">
        <f t="shared" si="271"/>
        <v/>
      </c>
      <c r="CX109" s="44" t="str">
        <f t="shared" si="272"/>
        <v/>
      </c>
      <c r="CY109" s="44" t="str">
        <f t="shared" si="273"/>
        <v/>
      </c>
      <c r="CZ109" s="44" t="str">
        <f t="shared" si="227"/>
        <v/>
      </c>
      <c r="DA109" s="45">
        <f t="shared" si="228"/>
        <v>0</v>
      </c>
      <c r="DB109" s="45">
        <f t="shared" si="229"/>
        <v>0</v>
      </c>
      <c r="DC109" s="45">
        <f t="shared" si="230"/>
        <v>0</v>
      </c>
      <c r="DD109" s="45">
        <f t="shared" si="231"/>
        <v>0</v>
      </c>
      <c r="DE109" s="45">
        <f t="shared" si="232"/>
        <v>0</v>
      </c>
      <c r="DF109" s="45">
        <f t="shared" si="233"/>
        <v>0</v>
      </c>
      <c r="DG109" s="45">
        <f t="shared" si="234"/>
        <v>0</v>
      </c>
      <c r="DH109" s="45">
        <f t="shared" si="235"/>
        <v>0</v>
      </c>
      <c r="DI109" s="45">
        <f t="shared" si="236"/>
        <v>0</v>
      </c>
      <c r="DJ109" s="45">
        <f t="shared" si="237"/>
        <v>0</v>
      </c>
      <c r="DK109" s="45">
        <f t="shared" si="238"/>
        <v>0</v>
      </c>
      <c r="DL109" s="45">
        <f t="shared" si="239"/>
        <v>0</v>
      </c>
      <c r="DM109" s="45">
        <f t="shared" si="240"/>
        <v>0</v>
      </c>
      <c r="DN109" s="45">
        <f t="shared" si="241"/>
        <v>0</v>
      </c>
      <c r="DO109" s="45">
        <f t="shared" si="242"/>
        <v>0</v>
      </c>
      <c r="DP109" s="45">
        <f t="shared" si="243"/>
        <v>0</v>
      </c>
      <c r="DQ109" s="45">
        <f t="shared" si="244"/>
        <v>0</v>
      </c>
      <c r="DR109" s="45">
        <f t="shared" si="245"/>
        <v>0</v>
      </c>
      <c r="DS109" s="45">
        <f t="shared" si="246"/>
        <v>0</v>
      </c>
      <c r="DT109" s="45">
        <f t="shared" si="247"/>
        <v>0</v>
      </c>
      <c r="DU109" s="45">
        <f t="shared" si="248"/>
        <v>0</v>
      </c>
      <c r="DV109" s="45">
        <f t="shared" si="249"/>
        <v>0</v>
      </c>
      <c r="DW109" s="45">
        <f t="shared" si="250"/>
        <v>0</v>
      </c>
      <c r="DX109" s="45">
        <f t="shared" si="251"/>
        <v>0</v>
      </c>
      <c r="DY109" s="45">
        <f t="shared" si="252"/>
        <v>0</v>
      </c>
      <c r="DZ109" s="45">
        <f t="shared" si="253"/>
        <v>0</v>
      </c>
    </row>
    <row r="110" spans="1:130" x14ac:dyDescent="0.25">
      <c r="A110" s="67" t="s">
        <v>47</v>
      </c>
      <c r="B110" s="47">
        <f>+P110+R110+T110+V110+X110+Z110+AB110+AD110+AF110+AH110+AJ110+AL110+AN110+AP110</f>
        <v>0</v>
      </c>
      <c r="C110" s="48">
        <f>+Q110+S110+U110+W110+Y110+AA110+AC110+AE110+AG110+AI110+AK110+AM110+AO110+AQ110</f>
        <v>0</v>
      </c>
      <c r="D110" s="33"/>
      <c r="E110" s="34"/>
      <c r="F110" s="35"/>
      <c r="G110" s="34"/>
      <c r="H110" s="35"/>
      <c r="I110" s="34"/>
      <c r="J110" s="35"/>
      <c r="K110" s="34"/>
      <c r="L110" s="35"/>
      <c r="M110" s="36"/>
      <c r="N110" s="33"/>
      <c r="O110" s="34"/>
      <c r="P110" s="39"/>
      <c r="Q110" s="38"/>
      <c r="R110" s="39"/>
      <c r="S110" s="38"/>
      <c r="T110" s="39"/>
      <c r="U110" s="38"/>
      <c r="V110" s="39"/>
      <c r="W110" s="38"/>
      <c r="X110" s="39"/>
      <c r="Y110" s="38"/>
      <c r="Z110" s="39"/>
      <c r="AA110" s="38"/>
      <c r="AB110" s="39"/>
      <c r="AC110" s="38"/>
      <c r="AD110" s="39"/>
      <c r="AE110" s="38"/>
      <c r="AF110" s="39"/>
      <c r="AG110" s="38"/>
      <c r="AH110" s="39"/>
      <c r="AI110" s="38"/>
      <c r="AJ110" s="39"/>
      <c r="AK110" s="38"/>
      <c r="AL110" s="39"/>
      <c r="AM110" s="38"/>
      <c r="AN110" s="39"/>
      <c r="AO110" s="38"/>
      <c r="AP110" s="39"/>
      <c r="AQ110" s="40"/>
      <c r="AR110" s="37"/>
      <c r="AS110" s="40"/>
      <c r="AT110" s="37"/>
      <c r="AU110" s="38"/>
      <c r="AV110" s="39"/>
      <c r="AW110" s="42"/>
      <c r="AX110" s="43" t="str">
        <f t="shared" si="221"/>
        <v/>
      </c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10"/>
      <c r="BJ110" s="10"/>
      <c r="BK110" s="10"/>
      <c r="BL110" s="10"/>
      <c r="BU110" s="10"/>
      <c r="BW110" s="11"/>
      <c r="CA110" s="44" t="str">
        <f t="shared" si="222"/>
        <v/>
      </c>
      <c r="CB110" s="44" t="str">
        <f t="shared" si="223"/>
        <v/>
      </c>
      <c r="CC110" s="44" t="str">
        <f t="shared" si="224"/>
        <v/>
      </c>
      <c r="CD110" s="44" t="str">
        <f t="shared" si="225"/>
        <v/>
      </c>
      <c r="CE110" s="44" t="str">
        <f t="shared" si="226"/>
        <v/>
      </c>
      <c r="CF110" s="44" t="str">
        <f t="shared" si="254"/>
        <v/>
      </c>
      <c r="CG110" s="44" t="str">
        <f t="shared" si="255"/>
        <v/>
      </c>
      <c r="CH110" s="44" t="str">
        <f t="shared" si="256"/>
        <v/>
      </c>
      <c r="CI110" s="44" t="str">
        <f t="shared" si="257"/>
        <v/>
      </c>
      <c r="CJ110" s="44" t="str">
        <f t="shared" si="258"/>
        <v/>
      </c>
      <c r="CK110" s="44" t="str">
        <f t="shared" si="259"/>
        <v/>
      </c>
      <c r="CL110" s="44" t="str">
        <f t="shared" si="260"/>
        <v/>
      </c>
      <c r="CM110" s="44" t="str">
        <f t="shared" si="261"/>
        <v/>
      </c>
      <c r="CN110" s="44" t="str">
        <f t="shared" si="262"/>
        <v/>
      </c>
      <c r="CO110" s="44" t="str">
        <f t="shared" si="263"/>
        <v/>
      </c>
      <c r="CP110" s="44" t="str">
        <f t="shared" si="264"/>
        <v/>
      </c>
      <c r="CQ110" s="44" t="str">
        <f t="shared" si="265"/>
        <v/>
      </c>
      <c r="CR110" s="44" t="str">
        <f t="shared" si="266"/>
        <v/>
      </c>
      <c r="CS110" s="44" t="str">
        <f t="shared" si="267"/>
        <v/>
      </c>
      <c r="CT110" s="44" t="str">
        <f t="shared" si="268"/>
        <v/>
      </c>
      <c r="CU110" s="44" t="str">
        <f t="shared" si="269"/>
        <v/>
      </c>
      <c r="CV110" s="44" t="str">
        <f t="shared" si="270"/>
        <v/>
      </c>
      <c r="CW110" s="44" t="str">
        <f t="shared" si="271"/>
        <v/>
      </c>
      <c r="CX110" s="44" t="str">
        <f t="shared" si="272"/>
        <v/>
      </c>
      <c r="CY110" s="44" t="str">
        <f t="shared" si="273"/>
        <v/>
      </c>
      <c r="CZ110" s="44" t="str">
        <f t="shared" si="227"/>
        <v/>
      </c>
      <c r="DA110" s="45">
        <f t="shared" si="228"/>
        <v>0</v>
      </c>
      <c r="DB110" s="45">
        <f t="shared" si="229"/>
        <v>0</v>
      </c>
      <c r="DC110" s="45">
        <f t="shared" si="230"/>
        <v>0</v>
      </c>
      <c r="DD110" s="45">
        <f t="shared" si="231"/>
        <v>0</v>
      </c>
      <c r="DE110" s="45">
        <f t="shared" si="232"/>
        <v>0</v>
      </c>
      <c r="DF110" s="45">
        <f t="shared" si="233"/>
        <v>0</v>
      </c>
      <c r="DG110" s="45">
        <f t="shared" si="234"/>
        <v>0</v>
      </c>
      <c r="DH110" s="45">
        <f t="shared" si="235"/>
        <v>0</v>
      </c>
      <c r="DI110" s="45">
        <f t="shared" si="236"/>
        <v>0</v>
      </c>
      <c r="DJ110" s="45">
        <f t="shared" si="237"/>
        <v>0</v>
      </c>
      <c r="DK110" s="45">
        <f t="shared" si="238"/>
        <v>0</v>
      </c>
      <c r="DL110" s="45">
        <f t="shared" si="239"/>
        <v>0</v>
      </c>
      <c r="DM110" s="45">
        <f t="shared" si="240"/>
        <v>0</v>
      </c>
      <c r="DN110" s="45">
        <f t="shared" si="241"/>
        <v>0</v>
      </c>
      <c r="DO110" s="45">
        <f t="shared" si="242"/>
        <v>0</v>
      </c>
      <c r="DP110" s="45">
        <f t="shared" si="243"/>
        <v>0</v>
      </c>
      <c r="DQ110" s="45">
        <f t="shared" si="244"/>
        <v>0</v>
      </c>
      <c r="DR110" s="45">
        <f t="shared" si="245"/>
        <v>0</v>
      </c>
      <c r="DS110" s="45">
        <f t="shared" si="246"/>
        <v>0</v>
      </c>
      <c r="DT110" s="45">
        <f t="shared" si="247"/>
        <v>0</v>
      </c>
      <c r="DU110" s="45">
        <f t="shared" si="248"/>
        <v>0</v>
      </c>
      <c r="DV110" s="45">
        <f t="shared" si="249"/>
        <v>0</v>
      </c>
      <c r="DW110" s="45">
        <f t="shared" si="250"/>
        <v>0</v>
      </c>
      <c r="DX110" s="45">
        <f t="shared" si="251"/>
        <v>0</v>
      </c>
      <c r="DY110" s="45">
        <f t="shared" si="252"/>
        <v>0</v>
      </c>
      <c r="DZ110" s="45">
        <f t="shared" si="253"/>
        <v>0</v>
      </c>
    </row>
    <row r="111" spans="1:130" x14ac:dyDescent="0.25">
      <c r="A111" s="66" t="s">
        <v>48</v>
      </c>
      <c r="B111" s="47">
        <f>+N111+P111+R111+T111+V111+X111+Z111+AB111+AD111+AF111+AH111+AJ111+AL111+AN111+AP111</f>
        <v>0</v>
      </c>
      <c r="C111" s="48">
        <f>+O111+Q111+S111+U111+W111+Y111+AA111+AC111+AE111+AG111+AI111+AK111+AM111+AO111+AQ111</f>
        <v>0</v>
      </c>
      <c r="D111" s="41"/>
      <c r="E111" s="51"/>
      <c r="F111" s="50"/>
      <c r="G111" s="51"/>
      <c r="H111" s="50"/>
      <c r="I111" s="53"/>
      <c r="J111" s="41"/>
      <c r="K111" s="41"/>
      <c r="L111" s="50"/>
      <c r="M111" s="53"/>
      <c r="N111" s="37"/>
      <c r="O111" s="38"/>
      <c r="P111" s="39"/>
      <c r="Q111" s="38"/>
      <c r="R111" s="39"/>
      <c r="S111" s="38"/>
      <c r="T111" s="39"/>
      <c r="U111" s="38"/>
      <c r="V111" s="39"/>
      <c r="W111" s="38"/>
      <c r="X111" s="39"/>
      <c r="Y111" s="38"/>
      <c r="Z111" s="39"/>
      <c r="AA111" s="38"/>
      <c r="AB111" s="39"/>
      <c r="AC111" s="38"/>
      <c r="AD111" s="39"/>
      <c r="AE111" s="38"/>
      <c r="AF111" s="39"/>
      <c r="AG111" s="38"/>
      <c r="AH111" s="39"/>
      <c r="AI111" s="38"/>
      <c r="AJ111" s="39"/>
      <c r="AK111" s="38"/>
      <c r="AL111" s="39"/>
      <c r="AM111" s="38"/>
      <c r="AN111" s="39"/>
      <c r="AO111" s="38"/>
      <c r="AP111" s="39"/>
      <c r="AQ111" s="40"/>
      <c r="AR111" s="37"/>
      <c r="AS111" s="40"/>
      <c r="AT111" s="37"/>
      <c r="AU111" s="38"/>
      <c r="AV111" s="39"/>
      <c r="AW111" s="42"/>
      <c r="AX111" s="43" t="str">
        <f t="shared" si="221"/>
        <v/>
      </c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10"/>
      <c r="BJ111" s="10"/>
      <c r="BK111" s="10"/>
      <c r="BL111" s="10"/>
      <c r="BU111" s="10"/>
      <c r="BW111" s="11"/>
      <c r="CA111" s="44" t="str">
        <f t="shared" si="222"/>
        <v/>
      </c>
      <c r="CB111" s="44" t="str">
        <f t="shared" si="223"/>
        <v/>
      </c>
      <c r="CC111" s="44" t="str">
        <f t="shared" si="224"/>
        <v/>
      </c>
      <c r="CD111" s="44" t="str">
        <f t="shared" si="225"/>
        <v/>
      </c>
      <c r="CE111" s="44" t="str">
        <f t="shared" si="226"/>
        <v/>
      </c>
      <c r="CF111" s="44" t="str">
        <f t="shared" si="254"/>
        <v/>
      </c>
      <c r="CG111" s="44" t="str">
        <f t="shared" si="255"/>
        <v/>
      </c>
      <c r="CH111" s="44" t="str">
        <f t="shared" si="256"/>
        <v/>
      </c>
      <c r="CI111" s="44" t="str">
        <f t="shared" si="257"/>
        <v/>
      </c>
      <c r="CJ111" s="44" t="str">
        <f t="shared" si="258"/>
        <v/>
      </c>
      <c r="CK111" s="44" t="str">
        <f t="shared" si="259"/>
        <v/>
      </c>
      <c r="CL111" s="44" t="str">
        <f t="shared" si="260"/>
        <v/>
      </c>
      <c r="CM111" s="44" t="str">
        <f t="shared" si="261"/>
        <v/>
      </c>
      <c r="CN111" s="44" t="str">
        <f t="shared" si="262"/>
        <v/>
      </c>
      <c r="CO111" s="44" t="str">
        <f t="shared" si="263"/>
        <v/>
      </c>
      <c r="CP111" s="44" t="str">
        <f t="shared" si="264"/>
        <v/>
      </c>
      <c r="CQ111" s="44" t="str">
        <f t="shared" si="265"/>
        <v/>
      </c>
      <c r="CR111" s="44" t="str">
        <f t="shared" si="266"/>
        <v/>
      </c>
      <c r="CS111" s="44" t="str">
        <f t="shared" si="267"/>
        <v/>
      </c>
      <c r="CT111" s="44" t="str">
        <f t="shared" si="268"/>
        <v/>
      </c>
      <c r="CU111" s="44" t="str">
        <f t="shared" si="269"/>
        <v/>
      </c>
      <c r="CV111" s="44" t="str">
        <f t="shared" si="270"/>
        <v/>
      </c>
      <c r="CW111" s="44" t="str">
        <f t="shared" si="271"/>
        <v/>
      </c>
      <c r="CX111" s="44" t="str">
        <f t="shared" si="272"/>
        <v/>
      </c>
      <c r="CY111" s="44" t="str">
        <f t="shared" si="273"/>
        <v/>
      </c>
      <c r="CZ111" s="44" t="str">
        <f t="shared" si="227"/>
        <v/>
      </c>
      <c r="DA111" s="45">
        <f t="shared" si="228"/>
        <v>0</v>
      </c>
      <c r="DB111" s="45">
        <f t="shared" si="229"/>
        <v>0</v>
      </c>
      <c r="DC111" s="45">
        <f t="shared" si="230"/>
        <v>0</v>
      </c>
      <c r="DD111" s="45">
        <f t="shared" si="231"/>
        <v>0</v>
      </c>
      <c r="DE111" s="45">
        <f t="shared" si="232"/>
        <v>0</v>
      </c>
      <c r="DF111" s="45">
        <f t="shared" si="233"/>
        <v>0</v>
      </c>
      <c r="DG111" s="45">
        <f t="shared" si="234"/>
        <v>0</v>
      </c>
      <c r="DH111" s="45">
        <f t="shared" si="235"/>
        <v>0</v>
      </c>
      <c r="DI111" s="45">
        <f t="shared" si="236"/>
        <v>0</v>
      </c>
      <c r="DJ111" s="45">
        <f t="shared" si="237"/>
        <v>0</v>
      </c>
      <c r="DK111" s="45">
        <f t="shared" si="238"/>
        <v>0</v>
      </c>
      <c r="DL111" s="45">
        <f t="shared" si="239"/>
        <v>0</v>
      </c>
      <c r="DM111" s="45">
        <f t="shared" si="240"/>
        <v>0</v>
      </c>
      <c r="DN111" s="45">
        <f t="shared" si="241"/>
        <v>0</v>
      </c>
      <c r="DO111" s="45">
        <f t="shared" si="242"/>
        <v>0</v>
      </c>
      <c r="DP111" s="45">
        <f t="shared" si="243"/>
        <v>0</v>
      </c>
      <c r="DQ111" s="45">
        <f t="shared" si="244"/>
        <v>0</v>
      </c>
      <c r="DR111" s="45">
        <f t="shared" si="245"/>
        <v>0</v>
      </c>
      <c r="DS111" s="45">
        <f t="shared" si="246"/>
        <v>0</v>
      </c>
      <c r="DT111" s="45">
        <f t="shared" si="247"/>
        <v>0</v>
      </c>
      <c r="DU111" s="45">
        <f t="shared" si="248"/>
        <v>0</v>
      </c>
      <c r="DV111" s="45">
        <f t="shared" si="249"/>
        <v>0</v>
      </c>
      <c r="DW111" s="45">
        <f t="shared" si="250"/>
        <v>0</v>
      </c>
      <c r="DX111" s="45">
        <f t="shared" si="251"/>
        <v>0</v>
      </c>
      <c r="DY111" s="45">
        <f t="shared" si="252"/>
        <v>0</v>
      </c>
      <c r="DZ111" s="45">
        <f t="shared" si="253"/>
        <v>0</v>
      </c>
    </row>
    <row r="112" spans="1:130" x14ac:dyDescent="0.25">
      <c r="A112" s="66" t="s">
        <v>49</v>
      </c>
      <c r="B112" s="47">
        <f>+D112+F112+H112+J112+L112+N112+P112+R112+T112+V112+X112+Z112+AB112+AD112+AF112+AH112+AJ112+AL112+AN112+AP112</f>
        <v>0</v>
      </c>
      <c r="C112" s="48">
        <f>+E112+G112+I112+K112+M112+O112+Q112+S112+U112+W112+Y112+AA112+AC112+AE112+AG112+AI112+AK112+AM112+AO112+AQ112</f>
        <v>0</v>
      </c>
      <c r="D112" s="37"/>
      <c r="E112" s="38"/>
      <c r="F112" s="39"/>
      <c r="G112" s="38"/>
      <c r="H112" s="39"/>
      <c r="I112" s="42"/>
      <c r="J112" s="37"/>
      <c r="K112" s="37"/>
      <c r="L112" s="39"/>
      <c r="M112" s="42"/>
      <c r="N112" s="37"/>
      <c r="O112" s="38"/>
      <c r="P112" s="39"/>
      <c r="Q112" s="38"/>
      <c r="R112" s="39"/>
      <c r="S112" s="38"/>
      <c r="T112" s="39"/>
      <c r="U112" s="38"/>
      <c r="V112" s="39"/>
      <c r="W112" s="38"/>
      <c r="X112" s="39"/>
      <c r="Y112" s="38"/>
      <c r="Z112" s="39"/>
      <c r="AA112" s="38"/>
      <c r="AB112" s="39"/>
      <c r="AC112" s="38"/>
      <c r="AD112" s="39"/>
      <c r="AE112" s="38"/>
      <c r="AF112" s="39"/>
      <c r="AG112" s="38"/>
      <c r="AH112" s="39"/>
      <c r="AI112" s="38"/>
      <c r="AJ112" s="39"/>
      <c r="AK112" s="38"/>
      <c r="AL112" s="39"/>
      <c r="AM112" s="38"/>
      <c r="AN112" s="39"/>
      <c r="AO112" s="38"/>
      <c r="AP112" s="39"/>
      <c r="AQ112" s="40"/>
      <c r="AR112" s="37"/>
      <c r="AS112" s="40"/>
      <c r="AT112" s="37"/>
      <c r="AU112" s="38"/>
      <c r="AV112" s="39"/>
      <c r="AW112" s="42"/>
      <c r="AX112" s="43" t="str">
        <f t="shared" si="221"/>
        <v/>
      </c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10"/>
      <c r="BJ112" s="10"/>
      <c r="BK112" s="10"/>
      <c r="BL112" s="10"/>
      <c r="BU112" s="10"/>
      <c r="BW112" s="11"/>
      <c r="CA112" s="44" t="str">
        <f t="shared" si="222"/>
        <v/>
      </c>
      <c r="CB112" s="44" t="str">
        <f t="shared" si="223"/>
        <v/>
      </c>
      <c r="CC112" s="44" t="str">
        <f t="shared" si="224"/>
        <v/>
      </c>
      <c r="CD112" s="44" t="str">
        <f t="shared" si="225"/>
        <v/>
      </c>
      <c r="CE112" s="44" t="str">
        <f t="shared" si="226"/>
        <v/>
      </c>
      <c r="CF112" s="44" t="str">
        <f t="shared" si="254"/>
        <v/>
      </c>
      <c r="CG112" s="44" t="str">
        <f t="shared" si="255"/>
        <v/>
      </c>
      <c r="CH112" s="44" t="str">
        <f t="shared" si="256"/>
        <v/>
      </c>
      <c r="CI112" s="44" t="str">
        <f t="shared" si="257"/>
        <v/>
      </c>
      <c r="CJ112" s="44" t="str">
        <f t="shared" si="258"/>
        <v/>
      </c>
      <c r="CK112" s="44" t="str">
        <f t="shared" si="259"/>
        <v/>
      </c>
      <c r="CL112" s="44" t="str">
        <f t="shared" si="260"/>
        <v/>
      </c>
      <c r="CM112" s="44" t="str">
        <f t="shared" si="261"/>
        <v/>
      </c>
      <c r="CN112" s="44" t="str">
        <f t="shared" si="262"/>
        <v/>
      </c>
      <c r="CO112" s="44" t="str">
        <f t="shared" si="263"/>
        <v/>
      </c>
      <c r="CP112" s="44" t="str">
        <f t="shared" si="264"/>
        <v/>
      </c>
      <c r="CQ112" s="44" t="str">
        <f t="shared" si="265"/>
        <v/>
      </c>
      <c r="CR112" s="44" t="str">
        <f t="shared" si="266"/>
        <v/>
      </c>
      <c r="CS112" s="44" t="str">
        <f t="shared" si="267"/>
        <v/>
      </c>
      <c r="CT112" s="44" t="str">
        <f t="shared" si="268"/>
        <v/>
      </c>
      <c r="CU112" s="44" t="str">
        <f t="shared" si="269"/>
        <v/>
      </c>
      <c r="CV112" s="44" t="str">
        <f t="shared" si="270"/>
        <v/>
      </c>
      <c r="CW112" s="44" t="str">
        <f t="shared" si="271"/>
        <v/>
      </c>
      <c r="CX112" s="44" t="str">
        <f t="shared" si="272"/>
        <v/>
      </c>
      <c r="CY112" s="44" t="str">
        <f t="shared" si="273"/>
        <v/>
      </c>
      <c r="CZ112" s="44" t="str">
        <f t="shared" si="227"/>
        <v/>
      </c>
      <c r="DA112" s="45">
        <f t="shared" si="228"/>
        <v>0</v>
      </c>
      <c r="DB112" s="45">
        <f t="shared" si="229"/>
        <v>0</v>
      </c>
      <c r="DC112" s="45">
        <f t="shared" si="230"/>
        <v>0</v>
      </c>
      <c r="DD112" s="45">
        <f t="shared" si="231"/>
        <v>0</v>
      </c>
      <c r="DE112" s="45">
        <f t="shared" si="232"/>
        <v>0</v>
      </c>
      <c r="DF112" s="45">
        <f t="shared" si="233"/>
        <v>0</v>
      </c>
      <c r="DG112" s="45">
        <f t="shared" si="234"/>
        <v>0</v>
      </c>
      <c r="DH112" s="45">
        <f t="shared" si="235"/>
        <v>0</v>
      </c>
      <c r="DI112" s="45">
        <f t="shared" si="236"/>
        <v>0</v>
      </c>
      <c r="DJ112" s="45">
        <f t="shared" si="237"/>
        <v>0</v>
      </c>
      <c r="DK112" s="45">
        <f t="shared" si="238"/>
        <v>0</v>
      </c>
      <c r="DL112" s="45">
        <f t="shared" si="239"/>
        <v>0</v>
      </c>
      <c r="DM112" s="45">
        <f t="shared" si="240"/>
        <v>0</v>
      </c>
      <c r="DN112" s="45">
        <f t="shared" si="241"/>
        <v>0</v>
      </c>
      <c r="DO112" s="45">
        <f t="shared" si="242"/>
        <v>0</v>
      </c>
      <c r="DP112" s="45">
        <f t="shared" si="243"/>
        <v>0</v>
      </c>
      <c r="DQ112" s="45">
        <f t="shared" si="244"/>
        <v>0</v>
      </c>
      <c r="DR112" s="45">
        <f t="shared" si="245"/>
        <v>0</v>
      </c>
      <c r="DS112" s="45">
        <f t="shared" si="246"/>
        <v>0</v>
      </c>
      <c r="DT112" s="45">
        <f t="shared" si="247"/>
        <v>0</v>
      </c>
      <c r="DU112" s="45">
        <f t="shared" si="248"/>
        <v>0</v>
      </c>
      <c r="DV112" s="45">
        <f t="shared" si="249"/>
        <v>0</v>
      </c>
      <c r="DW112" s="45">
        <f t="shared" si="250"/>
        <v>0</v>
      </c>
      <c r="DX112" s="45">
        <f t="shared" si="251"/>
        <v>0</v>
      </c>
      <c r="DY112" s="45">
        <f t="shared" si="252"/>
        <v>0</v>
      </c>
      <c r="DZ112" s="45">
        <f t="shared" si="253"/>
        <v>0</v>
      </c>
    </row>
    <row r="113" spans="1:130" x14ac:dyDescent="0.25">
      <c r="A113" s="46" t="s">
        <v>50</v>
      </c>
      <c r="B113" s="47">
        <f>+P113+R113+T113+V113+X113+Z113+AB113+AD113+AF113+AH113+AJ113+AL113+AN113+AP113</f>
        <v>0</v>
      </c>
      <c r="C113" s="48">
        <f>+Q113+S113+U113+W113+Y113+AA113+AC113+AE113+AG113+AI113+AK113+AM113+AO113+AQ113</f>
        <v>0</v>
      </c>
      <c r="D113" s="33"/>
      <c r="E113" s="34"/>
      <c r="F113" s="35"/>
      <c r="G113" s="34"/>
      <c r="H113" s="35"/>
      <c r="I113" s="34"/>
      <c r="J113" s="35"/>
      <c r="K113" s="34"/>
      <c r="L113" s="35"/>
      <c r="M113" s="36"/>
      <c r="N113" s="33"/>
      <c r="O113" s="34"/>
      <c r="P113" s="39"/>
      <c r="Q113" s="38"/>
      <c r="R113" s="39"/>
      <c r="S113" s="38"/>
      <c r="T113" s="39"/>
      <c r="U113" s="38"/>
      <c r="V113" s="39"/>
      <c r="W113" s="38"/>
      <c r="X113" s="39"/>
      <c r="Y113" s="38"/>
      <c r="Z113" s="39"/>
      <c r="AA113" s="38"/>
      <c r="AB113" s="39"/>
      <c r="AC113" s="38"/>
      <c r="AD113" s="39"/>
      <c r="AE113" s="38"/>
      <c r="AF113" s="39"/>
      <c r="AG113" s="38"/>
      <c r="AH113" s="39"/>
      <c r="AI113" s="38"/>
      <c r="AJ113" s="39"/>
      <c r="AK113" s="38"/>
      <c r="AL113" s="39"/>
      <c r="AM113" s="38"/>
      <c r="AN113" s="39"/>
      <c r="AO113" s="38"/>
      <c r="AP113" s="39"/>
      <c r="AQ113" s="40"/>
      <c r="AR113" s="37"/>
      <c r="AS113" s="40"/>
      <c r="AT113" s="37"/>
      <c r="AU113" s="38"/>
      <c r="AV113" s="39"/>
      <c r="AW113" s="42"/>
      <c r="AX113" s="43" t="str">
        <f t="shared" si="221"/>
        <v/>
      </c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10"/>
      <c r="BJ113" s="10"/>
      <c r="BK113" s="10"/>
      <c r="BL113" s="10"/>
      <c r="BU113" s="10"/>
      <c r="BW113" s="11"/>
      <c r="CA113" s="44" t="str">
        <f t="shared" si="222"/>
        <v/>
      </c>
      <c r="CB113" s="44" t="str">
        <f t="shared" si="223"/>
        <v/>
      </c>
      <c r="CC113" s="44" t="str">
        <f t="shared" si="224"/>
        <v/>
      </c>
      <c r="CD113" s="44" t="str">
        <f t="shared" si="225"/>
        <v/>
      </c>
      <c r="CE113" s="44" t="str">
        <f t="shared" si="226"/>
        <v/>
      </c>
      <c r="CF113" s="44" t="str">
        <f t="shared" si="254"/>
        <v/>
      </c>
      <c r="CG113" s="44" t="str">
        <f t="shared" si="255"/>
        <v/>
      </c>
      <c r="CH113" s="44" t="str">
        <f t="shared" si="256"/>
        <v/>
      </c>
      <c r="CI113" s="44" t="str">
        <f t="shared" si="257"/>
        <v/>
      </c>
      <c r="CJ113" s="44" t="str">
        <f t="shared" si="258"/>
        <v/>
      </c>
      <c r="CK113" s="44" t="str">
        <f t="shared" si="259"/>
        <v/>
      </c>
      <c r="CL113" s="44" t="str">
        <f t="shared" si="260"/>
        <v/>
      </c>
      <c r="CM113" s="44" t="str">
        <f t="shared" si="261"/>
        <v/>
      </c>
      <c r="CN113" s="44" t="str">
        <f t="shared" si="262"/>
        <v/>
      </c>
      <c r="CO113" s="44" t="str">
        <f t="shared" si="263"/>
        <v/>
      </c>
      <c r="CP113" s="44" t="str">
        <f t="shared" si="264"/>
        <v/>
      </c>
      <c r="CQ113" s="44" t="str">
        <f t="shared" si="265"/>
        <v/>
      </c>
      <c r="CR113" s="44" t="str">
        <f t="shared" si="266"/>
        <v/>
      </c>
      <c r="CS113" s="44" t="str">
        <f t="shared" si="267"/>
        <v/>
      </c>
      <c r="CT113" s="44" t="str">
        <f t="shared" si="268"/>
        <v/>
      </c>
      <c r="CU113" s="44" t="str">
        <f t="shared" si="269"/>
        <v/>
      </c>
      <c r="CV113" s="44" t="str">
        <f t="shared" si="270"/>
        <v/>
      </c>
      <c r="CW113" s="44" t="str">
        <f t="shared" si="271"/>
        <v/>
      </c>
      <c r="CX113" s="44" t="str">
        <f t="shared" si="272"/>
        <v/>
      </c>
      <c r="CY113" s="44" t="str">
        <f t="shared" si="273"/>
        <v/>
      </c>
      <c r="CZ113" s="44" t="str">
        <f t="shared" si="227"/>
        <v/>
      </c>
      <c r="DA113" s="45">
        <f t="shared" si="228"/>
        <v>0</v>
      </c>
      <c r="DB113" s="45">
        <f t="shared" si="229"/>
        <v>0</v>
      </c>
      <c r="DC113" s="45">
        <f t="shared" si="230"/>
        <v>0</v>
      </c>
      <c r="DD113" s="45">
        <f t="shared" si="231"/>
        <v>0</v>
      </c>
      <c r="DE113" s="45">
        <f t="shared" si="232"/>
        <v>0</v>
      </c>
      <c r="DF113" s="45">
        <f t="shared" si="233"/>
        <v>0</v>
      </c>
      <c r="DG113" s="45">
        <f t="shared" si="234"/>
        <v>0</v>
      </c>
      <c r="DH113" s="45">
        <f t="shared" si="235"/>
        <v>0</v>
      </c>
      <c r="DI113" s="45">
        <f t="shared" si="236"/>
        <v>0</v>
      </c>
      <c r="DJ113" s="45">
        <f t="shared" si="237"/>
        <v>0</v>
      </c>
      <c r="DK113" s="45">
        <f t="shared" si="238"/>
        <v>0</v>
      </c>
      <c r="DL113" s="45">
        <f t="shared" si="239"/>
        <v>0</v>
      </c>
      <c r="DM113" s="45">
        <f t="shared" si="240"/>
        <v>0</v>
      </c>
      <c r="DN113" s="45">
        <f t="shared" si="241"/>
        <v>0</v>
      </c>
      <c r="DO113" s="45">
        <f t="shared" si="242"/>
        <v>0</v>
      </c>
      <c r="DP113" s="45">
        <f t="shared" si="243"/>
        <v>0</v>
      </c>
      <c r="DQ113" s="45">
        <f t="shared" si="244"/>
        <v>0</v>
      </c>
      <c r="DR113" s="45">
        <f t="shared" si="245"/>
        <v>0</v>
      </c>
      <c r="DS113" s="45">
        <f t="shared" si="246"/>
        <v>0</v>
      </c>
      <c r="DT113" s="45">
        <f t="shared" si="247"/>
        <v>0</v>
      </c>
      <c r="DU113" s="45">
        <f t="shared" si="248"/>
        <v>0</v>
      </c>
      <c r="DV113" s="45">
        <f t="shared" si="249"/>
        <v>0</v>
      </c>
      <c r="DW113" s="45">
        <f t="shared" si="250"/>
        <v>0</v>
      </c>
      <c r="DX113" s="45">
        <f t="shared" si="251"/>
        <v>0</v>
      </c>
      <c r="DY113" s="45">
        <f t="shared" si="252"/>
        <v>0</v>
      </c>
      <c r="DZ113" s="45">
        <f t="shared" si="253"/>
        <v>0</v>
      </c>
    </row>
    <row r="114" spans="1:130" x14ac:dyDescent="0.25">
      <c r="A114" s="66" t="s">
        <v>51</v>
      </c>
      <c r="B114" s="47">
        <f>+P114+R114+T114+V114+X114+Z114+AB114+AD114+AF114+AH114</f>
        <v>0</v>
      </c>
      <c r="C114" s="48">
        <f>+Q114+S114+U114+W114+Y114+AA114+AC114+AE114+AG114+AI114</f>
        <v>0</v>
      </c>
      <c r="D114" s="33"/>
      <c r="E114" s="34"/>
      <c r="F114" s="35"/>
      <c r="G114" s="34"/>
      <c r="H114" s="35"/>
      <c r="I114" s="34"/>
      <c r="J114" s="35"/>
      <c r="K114" s="34"/>
      <c r="L114" s="35"/>
      <c r="M114" s="36"/>
      <c r="N114" s="33"/>
      <c r="O114" s="34"/>
      <c r="P114" s="39"/>
      <c r="Q114" s="38"/>
      <c r="R114" s="39"/>
      <c r="S114" s="38"/>
      <c r="T114" s="39"/>
      <c r="U114" s="38"/>
      <c r="V114" s="39"/>
      <c r="W114" s="38"/>
      <c r="X114" s="39"/>
      <c r="Y114" s="38"/>
      <c r="Z114" s="39"/>
      <c r="AA114" s="38"/>
      <c r="AB114" s="39"/>
      <c r="AC114" s="38"/>
      <c r="AD114" s="39"/>
      <c r="AE114" s="38"/>
      <c r="AF114" s="39"/>
      <c r="AG114" s="38"/>
      <c r="AH114" s="39"/>
      <c r="AI114" s="38"/>
      <c r="AJ114" s="35"/>
      <c r="AK114" s="34"/>
      <c r="AL114" s="35"/>
      <c r="AM114" s="34"/>
      <c r="AN114" s="35"/>
      <c r="AO114" s="34"/>
      <c r="AP114" s="35"/>
      <c r="AQ114" s="54"/>
      <c r="AR114" s="37"/>
      <c r="AS114" s="40"/>
      <c r="AT114" s="37"/>
      <c r="AU114" s="38"/>
      <c r="AV114" s="39"/>
      <c r="AW114" s="42"/>
      <c r="AX114" s="43" t="str">
        <f t="shared" si="221"/>
        <v/>
      </c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10"/>
      <c r="BJ114" s="10"/>
      <c r="BK114" s="10"/>
      <c r="BL114" s="10"/>
      <c r="BU114" s="10"/>
      <c r="BW114" s="11"/>
      <c r="CA114" s="44" t="str">
        <f t="shared" si="222"/>
        <v/>
      </c>
      <c r="CB114" s="44" t="str">
        <f t="shared" si="223"/>
        <v/>
      </c>
      <c r="CC114" s="44" t="str">
        <f t="shared" si="224"/>
        <v/>
      </c>
      <c r="CD114" s="44" t="str">
        <f t="shared" si="225"/>
        <v/>
      </c>
      <c r="CE114" s="44" t="str">
        <f t="shared" si="226"/>
        <v/>
      </c>
      <c r="CF114" s="44" t="str">
        <f t="shared" si="254"/>
        <v/>
      </c>
      <c r="CG114" s="44" t="str">
        <f t="shared" si="255"/>
        <v/>
      </c>
      <c r="CH114" s="44" t="str">
        <f t="shared" si="256"/>
        <v/>
      </c>
      <c r="CI114" s="44" t="str">
        <f t="shared" si="257"/>
        <v/>
      </c>
      <c r="CJ114" s="44" t="str">
        <f t="shared" si="258"/>
        <v/>
      </c>
      <c r="CK114" s="44" t="str">
        <f t="shared" si="259"/>
        <v/>
      </c>
      <c r="CL114" s="44" t="str">
        <f t="shared" si="260"/>
        <v/>
      </c>
      <c r="CM114" s="44" t="str">
        <f t="shared" si="261"/>
        <v/>
      </c>
      <c r="CN114" s="44" t="str">
        <f t="shared" si="262"/>
        <v/>
      </c>
      <c r="CO114" s="44" t="str">
        <f t="shared" si="263"/>
        <v/>
      </c>
      <c r="CP114" s="44" t="str">
        <f t="shared" si="264"/>
        <v/>
      </c>
      <c r="CQ114" s="44" t="str">
        <f t="shared" si="265"/>
        <v/>
      </c>
      <c r="CR114" s="44" t="str">
        <f t="shared" si="266"/>
        <v/>
      </c>
      <c r="CS114" s="44" t="str">
        <f t="shared" si="267"/>
        <v/>
      </c>
      <c r="CT114" s="44" t="str">
        <f t="shared" si="268"/>
        <v/>
      </c>
      <c r="CU114" s="44" t="str">
        <f t="shared" si="269"/>
        <v/>
      </c>
      <c r="CV114" s="44" t="str">
        <f t="shared" si="270"/>
        <v/>
      </c>
      <c r="CW114" s="44" t="str">
        <f t="shared" si="271"/>
        <v/>
      </c>
      <c r="CX114" s="44" t="str">
        <f t="shared" si="272"/>
        <v/>
      </c>
      <c r="CY114" s="44" t="str">
        <f t="shared" si="273"/>
        <v/>
      </c>
      <c r="CZ114" s="44" t="str">
        <f t="shared" si="227"/>
        <v/>
      </c>
      <c r="DA114" s="45">
        <f t="shared" si="228"/>
        <v>0</v>
      </c>
      <c r="DB114" s="45">
        <f t="shared" si="229"/>
        <v>0</v>
      </c>
      <c r="DC114" s="45">
        <f t="shared" si="230"/>
        <v>0</v>
      </c>
      <c r="DD114" s="45">
        <f t="shared" si="231"/>
        <v>0</v>
      </c>
      <c r="DE114" s="45">
        <f t="shared" si="232"/>
        <v>0</v>
      </c>
      <c r="DF114" s="45">
        <f t="shared" si="233"/>
        <v>0</v>
      </c>
      <c r="DG114" s="45">
        <f t="shared" si="234"/>
        <v>0</v>
      </c>
      <c r="DH114" s="45">
        <f t="shared" si="235"/>
        <v>0</v>
      </c>
      <c r="DI114" s="45">
        <f t="shared" si="236"/>
        <v>0</v>
      </c>
      <c r="DJ114" s="45">
        <f t="shared" si="237"/>
        <v>0</v>
      </c>
      <c r="DK114" s="45">
        <f t="shared" si="238"/>
        <v>0</v>
      </c>
      <c r="DL114" s="45">
        <f t="shared" si="239"/>
        <v>0</v>
      </c>
      <c r="DM114" s="45">
        <f t="shared" si="240"/>
        <v>0</v>
      </c>
      <c r="DN114" s="45">
        <f t="shared" si="241"/>
        <v>0</v>
      </c>
      <c r="DO114" s="45">
        <f t="shared" si="242"/>
        <v>0</v>
      </c>
      <c r="DP114" s="45">
        <f t="shared" si="243"/>
        <v>0</v>
      </c>
      <c r="DQ114" s="45">
        <f t="shared" si="244"/>
        <v>0</v>
      </c>
      <c r="DR114" s="45">
        <f t="shared" si="245"/>
        <v>0</v>
      </c>
      <c r="DS114" s="45">
        <f t="shared" si="246"/>
        <v>0</v>
      </c>
      <c r="DT114" s="45">
        <f t="shared" si="247"/>
        <v>0</v>
      </c>
      <c r="DU114" s="45">
        <f t="shared" si="248"/>
        <v>0</v>
      </c>
      <c r="DV114" s="45">
        <f t="shared" si="249"/>
        <v>0</v>
      </c>
      <c r="DW114" s="45">
        <f t="shared" si="250"/>
        <v>0</v>
      </c>
      <c r="DX114" s="45">
        <f t="shared" si="251"/>
        <v>0</v>
      </c>
      <c r="DY114" s="45">
        <f t="shared" si="252"/>
        <v>0</v>
      </c>
      <c r="DZ114" s="45">
        <f t="shared" si="253"/>
        <v>0</v>
      </c>
    </row>
    <row r="115" spans="1:130" x14ac:dyDescent="0.25">
      <c r="A115" s="66" t="s">
        <v>52</v>
      </c>
      <c r="B115" s="47">
        <f t="shared" ref="B115:C117" si="274">+D115+F115+H115+J115+L115+N115+P115+R115+T115+V115+X115+Z115+AB115+AD115+AF115+AH115+AJ115+AL115+AN115+AP115</f>
        <v>0</v>
      </c>
      <c r="C115" s="48">
        <f t="shared" si="274"/>
        <v>0</v>
      </c>
      <c r="D115" s="37"/>
      <c r="E115" s="38"/>
      <c r="F115" s="39"/>
      <c r="G115" s="38"/>
      <c r="H115" s="39"/>
      <c r="I115" s="42"/>
      <c r="J115" s="37"/>
      <c r="K115" s="37"/>
      <c r="L115" s="39"/>
      <c r="M115" s="42"/>
      <c r="N115" s="37"/>
      <c r="O115" s="38"/>
      <c r="P115" s="39"/>
      <c r="Q115" s="38"/>
      <c r="R115" s="39"/>
      <c r="S115" s="38"/>
      <c r="T115" s="39"/>
      <c r="U115" s="38"/>
      <c r="V115" s="39"/>
      <c r="W115" s="38"/>
      <c r="X115" s="39"/>
      <c r="Y115" s="38"/>
      <c r="Z115" s="39"/>
      <c r="AA115" s="38"/>
      <c r="AB115" s="39"/>
      <c r="AC115" s="38"/>
      <c r="AD115" s="39"/>
      <c r="AE115" s="38"/>
      <c r="AF115" s="39"/>
      <c r="AG115" s="38"/>
      <c r="AH115" s="39"/>
      <c r="AI115" s="38"/>
      <c r="AJ115" s="39"/>
      <c r="AK115" s="38"/>
      <c r="AL115" s="39"/>
      <c r="AM115" s="38"/>
      <c r="AN115" s="39"/>
      <c r="AO115" s="38"/>
      <c r="AP115" s="39"/>
      <c r="AQ115" s="40"/>
      <c r="AR115" s="37"/>
      <c r="AS115" s="40"/>
      <c r="AT115" s="37"/>
      <c r="AU115" s="38"/>
      <c r="AV115" s="39"/>
      <c r="AW115" s="42"/>
      <c r="AX115" s="43" t="str">
        <f t="shared" si="221"/>
        <v/>
      </c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10"/>
      <c r="BJ115" s="10"/>
      <c r="BK115" s="10"/>
      <c r="BL115" s="10"/>
      <c r="BU115" s="10"/>
      <c r="BW115" s="11"/>
      <c r="CA115" s="44" t="str">
        <f t="shared" si="222"/>
        <v/>
      </c>
      <c r="CB115" s="44" t="str">
        <f t="shared" si="223"/>
        <v/>
      </c>
      <c r="CC115" s="44" t="str">
        <f t="shared" si="224"/>
        <v/>
      </c>
      <c r="CD115" s="44" t="str">
        <f t="shared" si="225"/>
        <v/>
      </c>
      <c r="CE115" s="44" t="str">
        <f t="shared" si="226"/>
        <v/>
      </c>
      <c r="CF115" s="44" t="str">
        <f t="shared" si="254"/>
        <v/>
      </c>
      <c r="CG115" s="44" t="str">
        <f t="shared" si="255"/>
        <v/>
      </c>
      <c r="CH115" s="44" t="str">
        <f t="shared" si="256"/>
        <v/>
      </c>
      <c r="CI115" s="44" t="str">
        <f t="shared" si="257"/>
        <v/>
      </c>
      <c r="CJ115" s="44" t="str">
        <f t="shared" si="258"/>
        <v/>
      </c>
      <c r="CK115" s="44" t="str">
        <f t="shared" si="259"/>
        <v/>
      </c>
      <c r="CL115" s="44" t="str">
        <f t="shared" si="260"/>
        <v/>
      </c>
      <c r="CM115" s="44" t="str">
        <f t="shared" si="261"/>
        <v/>
      </c>
      <c r="CN115" s="44" t="str">
        <f t="shared" si="262"/>
        <v/>
      </c>
      <c r="CO115" s="44" t="str">
        <f t="shared" si="263"/>
        <v/>
      </c>
      <c r="CP115" s="44" t="str">
        <f t="shared" si="264"/>
        <v/>
      </c>
      <c r="CQ115" s="44" t="str">
        <f t="shared" si="265"/>
        <v/>
      </c>
      <c r="CR115" s="44" t="str">
        <f t="shared" si="266"/>
        <v/>
      </c>
      <c r="CS115" s="44" t="str">
        <f t="shared" si="267"/>
        <v/>
      </c>
      <c r="CT115" s="44" t="str">
        <f t="shared" si="268"/>
        <v/>
      </c>
      <c r="CU115" s="44" t="str">
        <f t="shared" si="269"/>
        <v/>
      </c>
      <c r="CV115" s="44" t="str">
        <f t="shared" si="270"/>
        <v/>
      </c>
      <c r="CW115" s="44" t="str">
        <f t="shared" si="271"/>
        <v/>
      </c>
      <c r="CX115" s="44" t="str">
        <f t="shared" si="272"/>
        <v/>
      </c>
      <c r="CY115" s="44" t="str">
        <f t="shared" si="273"/>
        <v/>
      </c>
      <c r="CZ115" s="44" t="str">
        <f t="shared" si="227"/>
        <v/>
      </c>
      <c r="DA115" s="45">
        <f t="shared" si="228"/>
        <v>0</v>
      </c>
      <c r="DB115" s="45">
        <f t="shared" si="229"/>
        <v>0</v>
      </c>
      <c r="DC115" s="45">
        <f t="shared" si="230"/>
        <v>0</v>
      </c>
      <c r="DD115" s="45">
        <f t="shared" si="231"/>
        <v>0</v>
      </c>
      <c r="DE115" s="45">
        <f t="shared" si="232"/>
        <v>0</v>
      </c>
      <c r="DF115" s="45">
        <f t="shared" si="233"/>
        <v>0</v>
      </c>
      <c r="DG115" s="45">
        <f t="shared" si="234"/>
        <v>0</v>
      </c>
      <c r="DH115" s="45">
        <f t="shared" si="235"/>
        <v>0</v>
      </c>
      <c r="DI115" s="45">
        <f t="shared" si="236"/>
        <v>0</v>
      </c>
      <c r="DJ115" s="45">
        <f t="shared" si="237"/>
        <v>0</v>
      </c>
      <c r="DK115" s="45">
        <f t="shared" si="238"/>
        <v>0</v>
      </c>
      <c r="DL115" s="45">
        <f t="shared" si="239"/>
        <v>0</v>
      </c>
      <c r="DM115" s="45">
        <f t="shared" si="240"/>
        <v>0</v>
      </c>
      <c r="DN115" s="45">
        <f t="shared" si="241"/>
        <v>0</v>
      </c>
      <c r="DO115" s="45">
        <f t="shared" si="242"/>
        <v>0</v>
      </c>
      <c r="DP115" s="45">
        <f t="shared" si="243"/>
        <v>0</v>
      </c>
      <c r="DQ115" s="45">
        <f t="shared" si="244"/>
        <v>0</v>
      </c>
      <c r="DR115" s="45">
        <f t="shared" si="245"/>
        <v>0</v>
      </c>
      <c r="DS115" s="45">
        <f t="shared" si="246"/>
        <v>0</v>
      </c>
      <c r="DT115" s="45">
        <f t="shared" si="247"/>
        <v>0</v>
      </c>
      <c r="DU115" s="45">
        <f t="shared" si="248"/>
        <v>0</v>
      </c>
      <c r="DV115" s="45">
        <f t="shared" si="249"/>
        <v>0</v>
      </c>
      <c r="DW115" s="45">
        <f t="shared" si="250"/>
        <v>0</v>
      </c>
      <c r="DX115" s="45">
        <f t="shared" si="251"/>
        <v>0</v>
      </c>
      <c r="DY115" s="45">
        <f t="shared" si="252"/>
        <v>0</v>
      </c>
      <c r="DZ115" s="45">
        <f t="shared" si="253"/>
        <v>0</v>
      </c>
    </row>
    <row r="116" spans="1:130" x14ac:dyDescent="0.25">
      <c r="A116" s="66" t="s">
        <v>53</v>
      </c>
      <c r="B116" s="47">
        <f t="shared" si="274"/>
        <v>0</v>
      </c>
      <c r="C116" s="48">
        <f t="shared" si="274"/>
        <v>0</v>
      </c>
      <c r="D116" s="37"/>
      <c r="E116" s="38"/>
      <c r="F116" s="39"/>
      <c r="G116" s="38"/>
      <c r="H116" s="39"/>
      <c r="I116" s="42"/>
      <c r="J116" s="37"/>
      <c r="K116" s="37"/>
      <c r="L116" s="39"/>
      <c r="M116" s="42"/>
      <c r="N116" s="37"/>
      <c r="O116" s="38"/>
      <c r="P116" s="39"/>
      <c r="Q116" s="38"/>
      <c r="R116" s="39"/>
      <c r="S116" s="38"/>
      <c r="T116" s="39"/>
      <c r="U116" s="38"/>
      <c r="V116" s="39"/>
      <c r="W116" s="38"/>
      <c r="X116" s="39"/>
      <c r="Y116" s="38"/>
      <c r="Z116" s="39"/>
      <c r="AA116" s="38"/>
      <c r="AB116" s="39"/>
      <c r="AC116" s="38"/>
      <c r="AD116" s="39"/>
      <c r="AE116" s="38"/>
      <c r="AF116" s="39"/>
      <c r="AG116" s="38"/>
      <c r="AH116" s="39"/>
      <c r="AI116" s="38"/>
      <c r="AJ116" s="39"/>
      <c r="AK116" s="38"/>
      <c r="AL116" s="39"/>
      <c r="AM116" s="38"/>
      <c r="AN116" s="39"/>
      <c r="AO116" s="38"/>
      <c r="AP116" s="39"/>
      <c r="AQ116" s="40"/>
      <c r="AR116" s="37"/>
      <c r="AS116" s="40"/>
      <c r="AT116" s="37"/>
      <c r="AU116" s="38"/>
      <c r="AV116" s="39"/>
      <c r="AW116" s="42"/>
      <c r="AX116" s="43" t="str">
        <f t="shared" si="221"/>
        <v/>
      </c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10"/>
      <c r="BJ116" s="10"/>
      <c r="BK116" s="10"/>
      <c r="BL116" s="10"/>
      <c r="BU116" s="10"/>
      <c r="BW116" s="11"/>
      <c r="CA116" s="44" t="str">
        <f t="shared" si="222"/>
        <v/>
      </c>
      <c r="CB116" s="44" t="str">
        <f t="shared" si="223"/>
        <v/>
      </c>
      <c r="CC116" s="44" t="str">
        <f t="shared" si="224"/>
        <v/>
      </c>
      <c r="CD116" s="44" t="str">
        <f t="shared" si="225"/>
        <v/>
      </c>
      <c r="CE116" s="44" t="str">
        <f t="shared" si="226"/>
        <v/>
      </c>
      <c r="CF116" s="44" t="str">
        <f t="shared" si="254"/>
        <v/>
      </c>
      <c r="CG116" s="44" t="str">
        <f t="shared" si="255"/>
        <v/>
      </c>
      <c r="CH116" s="44" t="str">
        <f t="shared" si="256"/>
        <v/>
      </c>
      <c r="CI116" s="44" t="str">
        <f t="shared" si="257"/>
        <v/>
      </c>
      <c r="CJ116" s="44" t="str">
        <f t="shared" si="258"/>
        <v/>
      </c>
      <c r="CK116" s="44" t="str">
        <f t="shared" si="259"/>
        <v/>
      </c>
      <c r="CL116" s="44" t="str">
        <f t="shared" si="260"/>
        <v/>
      </c>
      <c r="CM116" s="44" t="str">
        <f t="shared" si="261"/>
        <v/>
      </c>
      <c r="CN116" s="44" t="str">
        <f t="shared" si="262"/>
        <v/>
      </c>
      <c r="CO116" s="44" t="str">
        <f t="shared" si="263"/>
        <v/>
      </c>
      <c r="CP116" s="44" t="str">
        <f t="shared" si="264"/>
        <v/>
      </c>
      <c r="CQ116" s="44" t="str">
        <f t="shared" si="265"/>
        <v/>
      </c>
      <c r="CR116" s="44" t="str">
        <f t="shared" si="266"/>
        <v/>
      </c>
      <c r="CS116" s="44" t="str">
        <f t="shared" si="267"/>
        <v/>
      </c>
      <c r="CT116" s="44" t="str">
        <f t="shared" si="268"/>
        <v/>
      </c>
      <c r="CU116" s="44" t="str">
        <f t="shared" si="269"/>
        <v/>
      </c>
      <c r="CV116" s="44" t="str">
        <f t="shared" si="270"/>
        <v/>
      </c>
      <c r="CW116" s="44" t="str">
        <f t="shared" si="271"/>
        <v/>
      </c>
      <c r="CX116" s="44" t="str">
        <f t="shared" si="272"/>
        <v/>
      </c>
      <c r="CY116" s="44" t="str">
        <f t="shared" si="273"/>
        <v/>
      </c>
      <c r="CZ116" s="44" t="str">
        <f t="shared" si="227"/>
        <v/>
      </c>
      <c r="DA116" s="45">
        <f t="shared" si="228"/>
        <v>0</v>
      </c>
      <c r="DB116" s="45">
        <f t="shared" si="229"/>
        <v>0</v>
      </c>
      <c r="DC116" s="45">
        <f t="shared" si="230"/>
        <v>0</v>
      </c>
      <c r="DD116" s="45">
        <f t="shared" si="231"/>
        <v>0</v>
      </c>
      <c r="DE116" s="45">
        <f t="shared" si="232"/>
        <v>0</v>
      </c>
      <c r="DF116" s="45">
        <f t="shared" si="233"/>
        <v>0</v>
      </c>
      <c r="DG116" s="45">
        <f t="shared" si="234"/>
        <v>0</v>
      </c>
      <c r="DH116" s="45">
        <f t="shared" si="235"/>
        <v>0</v>
      </c>
      <c r="DI116" s="45">
        <f t="shared" si="236"/>
        <v>0</v>
      </c>
      <c r="DJ116" s="45">
        <f t="shared" si="237"/>
        <v>0</v>
      </c>
      <c r="DK116" s="45">
        <f t="shared" si="238"/>
        <v>0</v>
      </c>
      <c r="DL116" s="45">
        <f t="shared" si="239"/>
        <v>0</v>
      </c>
      <c r="DM116" s="45">
        <f t="shared" si="240"/>
        <v>0</v>
      </c>
      <c r="DN116" s="45">
        <f t="shared" si="241"/>
        <v>0</v>
      </c>
      <c r="DO116" s="45">
        <f t="shared" si="242"/>
        <v>0</v>
      </c>
      <c r="DP116" s="45">
        <f t="shared" si="243"/>
        <v>0</v>
      </c>
      <c r="DQ116" s="45">
        <f t="shared" si="244"/>
        <v>0</v>
      </c>
      <c r="DR116" s="45">
        <f t="shared" si="245"/>
        <v>0</v>
      </c>
      <c r="DS116" s="45">
        <f t="shared" si="246"/>
        <v>0</v>
      </c>
      <c r="DT116" s="45">
        <f t="shared" si="247"/>
        <v>0</v>
      </c>
      <c r="DU116" s="45">
        <f t="shared" si="248"/>
        <v>0</v>
      </c>
      <c r="DV116" s="45">
        <f t="shared" si="249"/>
        <v>0</v>
      </c>
      <c r="DW116" s="45">
        <f t="shared" si="250"/>
        <v>0</v>
      </c>
      <c r="DX116" s="45">
        <f t="shared" si="251"/>
        <v>0</v>
      </c>
      <c r="DY116" s="45">
        <f t="shared" si="252"/>
        <v>0</v>
      </c>
      <c r="DZ116" s="45">
        <f t="shared" si="253"/>
        <v>0</v>
      </c>
    </row>
    <row r="117" spans="1:130" x14ac:dyDescent="0.25">
      <c r="A117" s="57" t="s">
        <v>54</v>
      </c>
      <c r="B117" s="435">
        <f t="shared" si="274"/>
        <v>0</v>
      </c>
      <c r="C117" s="57">
        <f t="shared" si="274"/>
        <v>0</v>
      </c>
      <c r="D117" s="58"/>
      <c r="E117" s="59"/>
      <c r="F117" s="60"/>
      <c r="G117" s="59"/>
      <c r="H117" s="60"/>
      <c r="I117" s="61"/>
      <c r="J117" s="58"/>
      <c r="K117" s="58"/>
      <c r="L117" s="60"/>
      <c r="M117" s="61"/>
      <c r="N117" s="58"/>
      <c r="O117" s="59"/>
      <c r="P117" s="60"/>
      <c r="Q117" s="59"/>
      <c r="R117" s="60"/>
      <c r="S117" s="59"/>
      <c r="T117" s="60"/>
      <c r="U117" s="59"/>
      <c r="V117" s="60"/>
      <c r="W117" s="59"/>
      <c r="X117" s="60"/>
      <c r="Y117" s="59"/>
      <c r="Z117" s="60"/>
      <c r="AA117" s="59"/>
      <c r="AB117" s="60"/>
      <c r="AC117" s="59"/>
      <c r="AD117" s="60"/>
      <c r="AE117" s="59"/>
      <c r="AF117" s="60"/>
      <c r="AG117" s="59"/>
      <c r="AH117" s="60"/>
      <c r="AI117" s="59"/>
      <c r="AJ117" s="60"/>
      <c r="AK117" s="59"/>
      <c r="AL117" s="60"/>
      <c r="AM117" s="59"/>
      <c r="AN117" s="60"/>
      <c r="AO117" s="59"/>
      <c r="AP117" s="60"/>
      <c r="AQ117" s="62"/>
      <c r="AR117" s="58"/>
      <c r="AS117" s="62"/>
      <c r="AT117" s="58"/>
      <c r="AU117" s="59"/>
      <c r="AV117" s="60"/>
      <c r="AW117" s="61"/>
      <c r="AX117" s="43" t="str">
        <f t="shared" si="221"/>
        <v/>
      </c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10"/>
      <c r="BJ117" s="10"/>
      <c r="BK117" s="10"/>
      <c r="BL117" s="10"/>
      <c r="BU117" s="10"/>
      <c r="BW117" s="11"/>
      <c r="CA117" s="44" t="str">
        <f t="shared" si="222"/>
        <v/>
      </c>
      <c r="CB117" s="44" t="str">
        <f t="shared" si="223"/>
        <v/>
      </c>
      <c r="CC117" s="44" t="str">
        <f t="shared" si="224"/>
        <v/>
      </c>
      <c r="CD117" s="44" t="str">
        <f t="shared" si="225"/>
        <v/>
      </c>
      <c r="CE117" s="44" t="str">
        <f t="shared" si="226"/>
        <v/>
      </c>
      <c r="CF117" s="44" t="str">
        <f t="shared" si="254"/>
        <v/>
      </c>
      <c r="CG117" s="44" t="str">
        <f t="shared" si="255"/>
        <v/>
      </c>
      <c r="CH117" s="44" t="str">
        <f t="shared" si="256"/>
        <v/>
      </c>
      <c r="CI117" s="44" t="str">
        <f t="shared" si="257"/>
        <v/>
      </c>
      <c r="CJ117" s="44" t="str">
        <f t="shared" si="258"/>
        <v/>
      </c>
      <c r="CK117" s="44" t="str">
        <f t="shared" si="259"/>
        <v/>
      </c>
      <c r="CL117" s="44" t="str">
        <f t="shared" si="260"/>
        <v/>
      </c>
      <c r="CM117" s="44" t="str">
        <f t="shared" si="261"/>
        <v/>
      </c>
      <c r="CN117" s="44" t="str">
        <f t="shared" si="262"/>
        <v/>
      </c>
      <c r="CO117" s="44" t="str">
        <f t="shared" si="263"/>
        <v/>
      </c>
      <c r="CP117" s="44" t="str">
        <f t="shared" si="264"/>
        <v/>
      </c>
      <c r="CQ117" s="44" t="str">
        <f t="shared" si="265"/>
        <v/>
      </c>
      <c r="CR117" s="44" t="str">
        <f t="shared" si="266"/>
        <v/>
      </c>
      <c r="CS117" s="44" t="str">
        <f t="shared" si="267"/>
        <v/>
      </c>
      <c r="CT117" s="44" t="str">
        <f t="shared" si="268"/>
        <v/>
      </c>
      <c r="CU117" s="44" t="str">
        <f t="shared" si="269"/>
        <v/>
      </c>
      <c r="CV117" s="44" t="str">
        <f t="shared" si="270"/>
        <v/>
      </c>
      <c r="CW117" s="44" t="str">
        <f t="shared" si="271"/>
        <v/>
      </c>
      <c r="CX117" s="44" t="str">
        <f t="shared" si="272"/>
        <v/>
      </c>
      <c r="CY117" s="44" t="str">
        <f t="shared" si="273"/>
        <v/>
      </c>
      <c r="CZ117" s="44" t="str">
        <f t="shared" si="227"/>
        <v/>
      </c>
      <c r="DA117" s="45">
        <f t="shared" si="228"/>
        <v>0</v>
      </c>
      <c r="DB117" s="45">
        <f t="shared" si="229"/>
        <v>0</v>
      </c>
      <c r="DC117" s="45">
        <f t="shared" si="230"/>
        <v>0</v>
      </c>
      <c r="DD117" s="45">
        <f t="shared" si="231"/>
        <v>0</v>
      </c>
      <c r="DE117" s="45">
        <f t="shared" si="232"/>
        <v>0</v>
      </c>
      <c r="DF117" s="45">
        <f t="shared" si="233"/>
        <v>0</v>
      </c>
      <c r="DG117" s="45">
        <f t="shared" si="234"/>
        <v>0</v>
      </c>
      <c r="DH117" s="45">
        <f t="shared" si="235"/>
        <v>0</v>
      </c>
      <c r="DI117" s="45">
        <f t="shared" si="236"/>
        <v>0</v>
      </c>
      <c r="DJ117" s="45">
        <f t="shared" si="237"/>
        <v>0</v>
      </c>
      <c r="DK117" s="45">
        <f t="shared" si="238"/>
        <v>0</v>
      </c>
      <c r="DL117" s="45">
        <f t="shared" si="239"/>
        <v>0</v>
      </c>
      <c r="DM117" s="45">
        <f t="shared" si="240"/>
        <v>0</v>
      </c>
      <c r="DN117" s="45">
        <f t="shared" si="241"/>
        <v>0</v>
      </c>
      <c r="DO117" s="45">
        <f t="shared" si="242"/>
        <v>0</v>
      </c>
      <c r="DP117" s="45">
        <f t="shared" si="243"/>
        <v>0</v>
      </c>
      <c r="DQ117" s="45">
        <f t="shared" si="244"/>
        <v>0</v>
      </c>
      <c r="DR117" s="45">
        <f t="shared" si="245"/>
        <v>0</v>
      </c>
      <c r="DS117" s="45">
        <f t="shared" si="246"/>
        <v>0</v>
      </c>
      <c r="DT117" s="45">
        <f t="shared" si="247"/>
        <v>0</v>
      </c>
      <c r="DU117" s="45">
        <f t="shared" si="248"/>
        <v>0</v>
      </c>
      <c r="DV117" s="45">
        <f t="shared" si="249"/>
        <v>0</v>
      </c>
      <c r="DW117" s="45">
        <f t="shared" si="250"/>
        <v>0</v>
      </c>
      <c r="DX117" s="45">
        <f t="shared" si="251"/>
        <v>0</v>
      </c>
      <c r="DY117" s="45">
        <f t="shared" si="252"/>
        <v>0</v>
      </c>
      <c r="DZ117" s="45">
        <f t="shared" si="253"/>
        <v>0</v>
      </c>
    </row>
    <row r="118" spans="1:130" x14ac:dyDescent="0.25">
      <c r="A118" s="15" t="s">
        <v>60</v>
      </c>
      <c r="B118" s="15"/>
      <c r="C118" s="15"/>
      <c r="D118" s="15"/>
      <c r="E118" s="15"/>
      <c r="F118" s="15"/>
      <c r="G118" s="15"/>
      <c r="H118" s="16"/>
      <c r="I118" s="16"/>
      <c r="J118" s="17"/>
      <c r="K118" s="17"/>
      <c r="L118" s="17"/>
      <c r="M118" s="17"/>
      <c r="N118" s="17"/>
      <c r="O118" s="17"/>
      <c r="P118" s="17"/>
      <c r="Q118" s="8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T118" s="14"/>
      <c r="BU118" s="14"/>
      <c r="BV118" s="11"/>
      <c r="BW118" s="11"/>
    </row>
    <row r="119" spans="1:130" ht="15" customHeight="1" x14ac:dyDescent="0.25">
      <c r="A119" s="475" t="s">
        <v>4</v>
      </c>
      <c r="B119" s="478" t="s">
        <v>5</v>
      </c>
      <c r="C119" s="479"/>
      <c r="D119" s="482" t="s">
        <v>6</v>
      </c>
      <c r="E119" s="483"/>
      <c r="F119" s="483"/>
      <c r="G119" s="483"/>
      <c r="H119" s="483"/>
      <c r="I119" s="483"/>
      <c r="J119" s="483"/>
      <c r="K119" s="483"/>
      <c r="L119" s="483"/>
      <c r="M119" s="483"/>
      <c r="N119" s="483"/>
      <c r="O119" s="483"/>
      <c r="P119" s="483"/>
      <c r="Q119" s="483"/>
      <c r="R119" s="483"/>
      <c r="S119" s="483"/>
      <c r="T119" s="483"/>
      <c r="U119" s="483"/>
      <c r="V119" s="483"/>
      <c r="W119" s="483"/>
      <c r="X119" s="483"/>
      <c r="Y119" s="483"/>
      <c r="Z119" s="483"/>
      <c r="AA119" s="483"/>
      <c r="AB119" s="483"/>
      <c r="AC119" s="483"/>
      <c r="AD119" s="483"/>
      <c r="AE119" s="483"/>
      <c r="AF119" s="483"/>
      <c r="AG119" s="483"/>
      <c r="AH119" s="483"/>
      <c r="AI119" s="483"/>
      <c r="AJ119" s="483"/>
      <c r="AK119" s="483"/>
      <c r="AL119" s="483"/>
      <c r="AM119" s="483"/>
      <c r="AN119" s="483"/>
      <c r="AO119" s="483"/>
      <c r="AP119" s="483"/>
      <c r="AQ119" s="484"/>
      <c r="AR119" s="485" t="s">
        <v>7</v>
      </c>
      <c r="AS119" s="486"/>
      <c r="AT119" s="487" t="s">
        <v>8</v>
      </c>
      <c r="AU119" s="488"/>
      <c r="AV119" s="493" t="s">
        <v>9</v>
      </c>
      <c r="AW119" s="496" t="s">
        <v>10</v>
      </c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U119" s="10"/>
      <c r="BV119" s="11"/>
      <c r="BW119" s="11"/>
    </row>
    <row r="120" spans="1:130" ht="15" customHeight="1" x14ac:dyDescent="0.25">
      <c r="A120" s="476"/>
      <c r="B120" s="480"/>
      <c r="C120" s="481"/>
      <c r="D120" s="491" t="s">
        <v>11</v>
      </c>
      <c r="E120" s="485"/>
      <c r="F120" s="491" t="s">
        <v>12</v>
      </c>
      <c r="G120" s="485"/>
      <c r="H120" s="491" t="s">
        <v>13</v>
      </c>
      <c r="I120" s="492"/>
      <c r="J120" s="485" t="s">
        <v>14</v>
      </c>
      <c r="K120" s="485"/>
      <c r="L120" s="491" t="s">
        <v>15</v>
      </c>
      <c r="M120" s="485"/>
      <c r="N120" s="491" t="s">
        <v>16</v>
      </c>
      <c r="O120" s="485"/>
      <c r="P120" s="491" t="s">
        <v>17</v>
      </c>
      <c r="Q120" s="485"/>
      <c r="R120" s="491" t="s">
        <v>18</v>
      </c>
      <c r="S120" s="485"/>
      <c r="T120" s="491" t="s">
        <v>19</v>
      </c>
      <c r="U120" s="492"/>
      <c r="V120" s="491" t="s">
        <v>20</v>
      </c>
      <c r="W120" s="492"/>
      <c r="X120" s="491" t="s">
        <v>21</v>
      </c>
      <c r="Y120" s="492"/>
      <c r="Z120" s="491" t="s">
        <v>22</v>
      </c>
      <c r="AA120" s="492"/>
      <c r="AB120" s="491" t="s">
        <v>23</v>
      </c>
      <c r="AC120" s="492"/>
      <c r="AD120" s="491" t="s">
        <v>24</v>
      </c>
      <c r="AE120" s="492"/>
      <c r="AF120" s="491" t="s">
        <v>25</v>
      </c>
      <c r="AG120" s="492"/>
      <c r="AH120" s="491" t="s">
        <v>26</v>
      </c>
      <c r="AI120" s="492"/>
      <c r="AJ120" s="491" t="s">
        <v>27</v>
      </c>
      <c r="AK120" s="492"/>
      <c r="AL120" s="491" t="s">
        <v>28</v>
      </c>
      <c r="AM120" s="492"/>
      <c r="AN120" s="491" t="s">
        <v>29</v>
      </c>
      <c r="AO120" s="492"/>
      <c r="AP120" s="491" t="s">
        <v>30</v>
      </c>
      <c r="AQ120" s="486"/>
      <c r="AR120" s="499" t="s">
        <v>31</v>
      </c>
      <c r="AS120" s="501" t="s">
        <v>32</v>
      </c>
      <c r="AT120" s="489"/>
      <c r="AU120" s="490"/>
      <c r="AV120" s="494"/>
      <c r="AW120" s="497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U120" s="10"/>
      <c r="BV120" s="11"/>
      <c r="BW120" s="11"/>
    </row>
    <row r="121" spans="1:130" x14ac:dyDescent="0.25">
      <c r="A121" s="477"/>
      <c r="B121" s="24" t="s">
        <v>33</v>
      </c>
      <c r="C121" s="64" t="s">
        <v>34</v>
      </c>
      <c r="D121" s="18" t="s">
        <v>33</v>
      </c>
      <c r="E121" s="25" t="s">
        <v>34</v>
      </c>
      <c r="F121" s="18" t="s">
        <v>33</v>
      </c>
      <c r="G121" s="25" t="s">
        <v>34</v>
      </c>
      <c r="H121" s="18" t="s">
        <v>33</v>
      </c>
      <c r="I121" s="64" t="s">
        <v>34</v>
      </c>
      <c r="J121" s="24" t="s">
        <v>33</v>
      </c>
      <c r="K121" s="25" t="s">
        <v>34</v>
      </c>
      <c r="L121" s="18" t="s">
        <v>33</v>
      </c>
      <c r="M121" s="25" t="s">
        <v>34</v>
      </c>
      <c r="N121" s="18" t="s">
        <v>33</v>
      </c>
      <c r="O121" s="25" t="s">
        <v>34</v>
      </c>
      <c r="P121" s="18" t="s">
        <v>33</v>
      </c>
      <c r="Q121" s="25" t="s">
        <v>34</v>
      </c>
      <c r="R121" s="18" t="s">
        <v>33</v>
      </c>
      <c r="S121" s="25" t="s">
        <v>34</v>
      </c>
      <c r="T121" s="18" t="s">
        <v>33</v>
      </c>
      <c r="U121" s="25" t="s">
        <v>34</v>
      </c>
      <c r="V121" s="18" t="s">
        <v>33</v>
      </c>
      <c r="W121" s="25" t="s">
        <v>34</v>
      </c>
      <c r="X121" s="18" t="s">
        <v>33</v>
      </c>
      <c r="Y121" s="25" t="s">
        <v>34</v>
      </c>
      <c r="Z121" s="18" t="s">
        <v>33</v>
      </c>
      <c r="AA121" s="25" t="s">
        <v>34</v>
      </c>
      <c r="AB121" s="18" t="s">
        <v>33</v>
      </c>
      <c r="AC121" s="25" t="s">
        <v>34</v>
      </c>
      <c r="AD121" s="18" t="s">
        <v>33</v>
      </c>
      <c r="AE121" s="25" t="s">
        <v>34</v>
      </c>
      <c r="AF121" s="18" t="s">
        <v>33</v>
      </c>
      <c r="AG121" s="25" t="s">
        <v>34</v>
      </c>
      <c r="AH121" s="18" t="s">
        <v>33</v>
      </c>
      <c r="AI121" s="25" t="s">
        <v>34</v>
      </c>
      <c r="AJ121" s="18" t="s">
        <v>33</v>
      </c>
      <c r="AK121" s="25" t="s">
        <v>34</v>
      </c>
      <c r="AL121" s="18" t="s">
        <v>33</v>
      </c>
      <c r="AM121" s="25" t="s">
        <v>34</v>
      </c>
      <c r="AN121" s="18" t="s">
        <v>33</v>
      </c>
      <c r="AO121" s="25" t="s">
        <v>34</v>
      </c>
      <c r="AP121" s="18" t="s">
        <v>33</v>
      </c>
      <c r="AQ121" s="26" t="s">
        <v>34</v>
      </c>
      <c r="AR121" s="500"/>
      <c r="AS121" s="502"/>
      <c r="AT121" s="430" t="s">
        <v>35</v>
      </c>
      <c r="AU121" s="423" t="s">
        <v>36</v>
      </c>
      <c r="AV121" s="495"/>
      <c r="AW121" s="498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U121" s="10"/>
      <c r="BV121" s="11"/>
      <c r="BW121" s="11"/>
    </row>
    <row r="122" spans="1:130" x14ac:dyDescent="0.25">
      <c r="A122" s="65" t="s">
        <v>37</v>
      </c>
      <c r="B122" s="31">
        <f t="shared" ref="B122:C129" si="275">+N122+P122+R122+T122+V122+X122+Z122+AB122+AD122+AF122+AH122+AJ122+AL122+AN122+AP122</f>
        <v>0</v>
      </c>
      <c r="C122" s="32">
        <f t="shared" si="275"/>
        <v>0</v>
      </c>
      <c r="D122" s="33"/>
      <c r="E122" s="34"/>
      <c r="F122" s="35"/>
      <c r="G122" s="34"/>
      <c r="H122" s="35"/>
      <c r="I122" s="34"/>
      <c r="J122" s="35"/>
      <c r="K122" s="34"/>
      <c r="L122" s="35"/>
      <c r="M122" s="36"/>
      <c r="N122" s="37"/>
      <c r="O122" s="38"/>
      <c r="P122" s="39"/>
      <c r="Q122" s="38"/>
      <c r="R122" s="39"/>
      <c r="S122" s="38"/>
      <c r="T122" s="39"/>
      <c r="U122" s="38"/>
      <c r="V122" s="39"/>
      <c r="W122" s="38"/>
      <c r="X122" s="39"/>
      <c r="Y122" s="38"/>
      <c r="Z122" s="39"/>
      <c r="AA122" s="38"/>
      <c r="AB122" s="39"/>
      <c r="AC122" s="38"/>
      <c r="AD122" s="39"/>
      <c r="AE122" s="38"/>
      <c r="AF122" s="39"/>
      <c r="AG122" s="38"/>
      <c r="AH122" s="39"/>
      <c r="AI122" s="38"/>
      <c r="AJ122" s="39"/>
      <c r="AK122" s="38"/>
      <c r="AL122" s="39"/>
      <c r="AM122" s="38"/>
      <c r="AN122" s="39"/>
      <c r="AO122" s="38"/>
      <c r="AP122" s="39"/>
      <c r="AQ122" s="40"/>
      <c r="AR122" s="41"/>
      <c r="AS122" s="40"/>
      <c r="AT122" s="37"/>
      <c r="AU122" s="38"/>
      <c r="AV122" s="39"/>
      <c r="AW122" s="42"/>
      <c r="AX122" s="43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10"/>
      <c r="BJ122" s="10"/>
      <c r="BK122" s="10"/>
      <c r="BL122" s="10"/>
      <c r="BU122" s="11"/>
      <c r="BV122" s="11"/>
      <c r="BW122" s="11"/>
      <c r="CA122" s="44" t="str">
        <f t="shared" ref="CA122:CA139" si="277">IF(B122&lt;C122,"* El total de Reactivos NO DEBE ser superior al total de Procesados. ","")</f>
        <v/>
      </c>
      <c r="CB122" s="44" t="str">
        <f t="shared" ref="CB122:CB138" si="278">IF(B122&lt;&gt;(AR122+ AS122),"* La suma de las columnas Sexo DEBE SER IGUAL a los Procesados. ","")</f>
        <v/>
      </c>
      <c r="CC122" s="44" t="str">
        <f t="shared" ref="CC122:CC139" si="279">IF(B122&lt;(AT122+ AU122),"* La suma de las columna Trans NO DEBE ser superior al total de Procesados. ","")</f>
        <v/>
      </c>
      <c r="CD122" s="44" t="str">
        <f t="shared" ref="CD122:CD139" si="280">IF(B122&lt;AV122,"* La columna Pueblos Originarios NO DEBE ser superior al total de Procesados. ","")</f>
        <v/>
      </c>
      <c r="CE122" s="44" t="str">
        <f t="shared" ref="CE122:CE139" si="281">IF(B122&lt;AW122,"* La columna Migrantes NO DEBE ser superior al total de Procesados. ","")</f>
        <v/>
      </c>
      <c r="CF122" s="44" t="str">
        <f>IF(D122&lt;E122,CONCATENATE("* El total de procesados debe ser mayor o igual al total de Reactivos en el grupo de edad ",$D$120),"")</f>
        <v/>
      </c>
      <c r="CG122" s="44" t="str">
        <f>IF(F122&lt;G122,CONCATENATE("* El total de procesados debe ser mayor o igual al total de Reactivos en el grupo de edad ",$F$120),"")</f>
        <v/>
      </c>
      <c r="CH122" s="44" t="str">
        <f>IF(H122&lt;I122,CONCATENATE("* El total de procesados debe ser mayor o igual al total de Reactivos en el grupo de edad ",$H$120),"")</f>
        <v/>
      </c>
      <c r="CI122" s="44" t="str">
        <f>IF(J122&lt;K122,CONCATENATE("* El total de procesados debe ser mayor o igual al total de Reactivos en el grupo de edad ",$J$120),"")</f>
        <v/>
      </c>
      <c r="CJ122" s="44" t="str">
        <f>IF(L122&lt;M122,CONCATENATE("* El total de procesados debe ser mayor o igual al total de Reactivos en el grupo de edad ",$L$120),"")</f>
        <v/>
      </c>
      <c r="CK122" s="44" t="str">
        <f>IF(N122&lt;O122,CONCATENATE("* El total de procesados debe ser mayor o igual al total de Reactivos en el grupo de edad ",$N$120),"")</f>
        <v/>
      </c>
      <c r="CL122" s="44" t="str">
        <f>IF(P122&lt;Q122,CONCATENATE("* El total de procesados debe ser mayor o igual al total de Reactivos en el grupo de edad ",$P$120),"")</f>
        <v/>
      </c>
      <c r="CM122" s="44" t="str">
        <f>IF(R122&lt;S122,CONCATENATE("* El total de procesados debe ser mayor o igual al total de Reactivos en el grupo de edad ",$R$120),"")</f>
        <v/>
      </c>
      <c r="CN122" s="44" t="str">
        <f>IF(T122&lt;U122,CONCATENATE("* El total de procesados debe ser mayor o igual al total de Reactivos en el grupo de edad ",$T$120),"")</f>
        <v/>
      </c>
      <c r="CO122" s="44" t="str">
        <f>IF(V122&lt;W122,CONCATENATE("* El total de procesados debe ser mayor o igual al total de Reactivos en el grupo de edad ",$V$120),"")</f>
        <v/>
      </c>
      <c r="CP122" s="44" t="str">
        <f>IF(X122&lt;Y122,CONCATENATE("* El total de procesados debe ser mayor o igual al total de Reactivos en el grupo de edad ",$X$120),"")</f>
        <v/>
      </c>
      <c r="CQ122" s="44" t="str">
        <f>IF(Z122&lt;AA122,CONCATENATE("* El total de procesados debe ser mayor o igual al total de Reactivos en el grupo de edad ",$Z$120),"")</f>
        <v/>
      </c>
      <c r="CR122" s="44" t="str">
        <f>IF(AB122&lt;AC122,CONCATENATE("* El total de procesados debe ser mayor o igual al total de Reactivos en el grupo de edad ",$AB$120),"")</f>
        <v/>
      </c>
      <c r="CS122" s="44" t="str">
        <f>IF(AD122&lt;AE122,CONCATENATE("* El total de procesados debe ser mayor o igual al total de Reactivos en el grupo de edad ",$AD$120),"")</f>
        <v/>
      </c>
      <c r="CT122" s="44" t="str">
        <f>IF(AF122&lt;AG122,CONCATENATE("* El total de procesados debe ser mayor o igual al total de Reactivos en el grupo de edad ",$AF$120),"")</f>
        <v/>
      </c>
      <c r="CU122" s="44" t="str">
        <f>IF(AH122&lt;AI122,CONCATENATE("* El total de procesados debe ser mayor o igual al total de Reactivos en el grupo de edad ",$AH$120),"")</f>
        <v/>
      </c>
      <c r="CV122" s="44" t="str">
        <f>IF(AJ122&lt;AK122,CONCATENATE("* El total de procesados debe ser mayor o igual al total de Reactivos en el grupo de edad ",$AJ$120),"")</f>
        <v/>
      </c>
      <c r="CW122" s="44" t="str">
        <f>IF(AL122&lt;AM122,CONCATENATE("* El total de procesados debe ser mayor o igual al total de Reactivos en el grupo de edad ",$AL$120),"")</f>
        <v/>
      </c>
      <c r="CX122" s="44" t="str">
        <f>IF(AN122&lt;AO122,CONCATENATE("* El total de procesados debe ser mayor o igual al total de Reactivos en el grupo de edad ",$AN$120),"")</f>
        <v/>
      </c>
      <c r="CY122" s="44" t="str">
        <f>IF(AP122&lt;AQ122,CONCATENATE("* El total de procesados debe ser mayor o igual al total de Reactivos en el grupo de edad ",$AP$120),"")</f>
        <v/>
      </c>
      <c r="CZ122" s="44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5">
        <f t="shared" ref="DA122:DA139" si="283">IF(B122&lt;   C122,1,0)</f>
        <v>0</v>
      </c>
      <c r="DB122" s="45">
        <f t="shared" ref="DB122:DB139" si="284">IF(B122&lt;&gt; AR122+AS122,1,0)</f>
        <v>0</v>
      </c>
      <c r="DC122" s="45">
        <f t="shared" ref="DC122:DC139" si="285">IF(B122&lt;  AT122+AU122,1,0)</f>
        <v>0</v>
      </c>
      <c r="DD122" s="45">
        <f t="shared" ref="DD122:DD139" si="286">IF(B122&lt;  AV122,1,0)</f>
        <v>0</v>
      </c>
      <c r="DE122" s="45">
        <f t="shared" ref="DE122:DE139" si="287">IF(B122&lt;  AW122,1,0)</f>
        <v>0</v>
      </c>
      <c r="DF122" s="45">
        <f t="shared" ref="DF122:DF139" si="288">IF(D122&lt;E122,1,0)</f>
        <v>0</v>
      </c>
      <c r="DG122" s="45">
        <f t="shared" ref="DG122:DG139" si="289">IF(F122&lt;G122,1,0)</f>
        <v>0</v>
      </c>
      <c r="DH122" s="45">
        <f t="shared" ref="DH122:DH139" si="290">IF(H122&lt;I122,1,0)</f>
        <v>0</v>
      </c>
      <c r="DI122" s="45">
        <f t="shared" ref="DI122:DI139" si="291">IF(J122&lt;K122,1,0)</f>
        <v>0</v>
      </c>
      <c r="DJ122" s="45">
        <f t="shared" ref="DJ122:DJ139" si="292">IF(L122&lt;M122,1,0)</f>
        <v>0</v>
      </c>
      <c r="DK122" s="45">
        <f t="shared" ref="DK122:DK139" si="293">IF(N122&lt;O122,1,0)</f>
        <v>0</v>
      </c>
      <c r="DL122" s="45">
        <f t="shared" ref="DL122:DL139" si="294">IF(P122&lt;Q122,1,0)</f>
        <v>0</v>
      </c>
      <c r="DM122" s="45">
        <f t="shared" ref="DM122:DM139" si="295">IF(R122&lt;S122,1,0)</f>
        <v>0</v>
      </c>
      <c r="DN122" s="45">
        <f t="shared" ref="DN122:DN139" si="296">IF(T122&lt;U122,1,0)</f>
        <v>0</v>
      </c>
      <c r="DO122" s="45">
        <f t="shared" ref="DO122:DO139" si="297">IF(V122&lt;W122,1,0)</f>
        <v>0</v>
      </c>
      <c r="DP122" s="45">
        <f t="shared" ref="DP122:DP139" si="298">IF(X122&lt;Y122,1,0)</f>
        <v>0</v>
      </c>
      <c r="DQ122" s="45">
        <f t="shared" ref="DQ122:DQ139" si="299">IF(Z122&lt;AA122,1,0)</f>
        <v>0</v>
      </c>
      <c r="DR122" s="45">
        <f t="shared" ref="DR122:DR139" si="300">IF(AB122&lt;AC122,1,0)</f>
        <v>0</v>
      </c>
      <c r="DS122" s="45">
        <f t="shared" ref="DS122:DS139" si="301">IF(AD122&lt;AE122,1,0)</f>
        <v>0</v>
      </c>
      <c r="DT122" s="45">
        <f t="shared" ref="DT122:DT139" si="302">IF(AF122&lt;AG122,1,0)</f>
        <v>0</v>
      </c>
      <c r="DU122" s="45">
        <f t="shared" ref="DU122:DU139" si="303">IF(AH122&lt;AI122,1,0)</f>
        <v>0</v>
      </c>
      <c r="DV122" s="45">
        <f t="shared" ref="DV122:DV139" si="304">IF(AJ122&lt;AK122,1,0)</f>
        <v>0</v>
      </c>
      <c r="DW122" s="45">
        <f t="shared" ref="DW122:DW139" si="305">IF(AL122&lt;AM122,1,0)</f>
        <v>0</v>
      </c>
      <c r="DX122" s="45">
        <f t="shared" ref="DX122:DX139" si="306">IF(AN122&lt;AO122,1,0)</f>
        <v>0</v>
      </c>
      <c r="DY122" s="45">
        <f t="shared" ref="DY122:DY139" si="307">IF(AP122&lt;AQ122,1,0)</f>
        <v>0</v>
      </c>
      <c r="DZ122" s="45">
        <f t="shared" ref="DZ122:DZ139" si="308">IF(AND(B122&lt;&gt;0,OR(AT122="",AU122="",AV122="",AW122="")),1,0)</f>
        <v>0</v>
      </c>
    </row>
    <row r="123" spans="1:130" x14ac:dyDescent="0.25">
      <c r="A123" s="66" t="s">
        <v>38</v>
      </c>
      <c r="B123" s="47">
        <f t="shared" si="275"/>
        <v>0</v>
      </c>
      <c r="C123" s="48">
        <f t="shared" si="275"/>
        <v>0</v>
      </c>
      <c r="D123" s="33"/>
      <c r="E123" s="34"/>
      <c r="F123" s="35"/>
      <c r="G123" s="34"/>
      <c r="H123" s="35"/>
      <c r="I123" s="34"/>
      <c r="J123" s="35"/>
      <c r="K123" s="34"/>
      <c r="L123" s="35"/>
      <c r="M123" s="36"/>
      <c r="N123" s="37"/>
      <c r="O123" s="38"/>
      <c r="P123" s="39"/>
      <c r="Q123" s="38"/>
      <c r="R123" s="39"/>
      <c r="S123" s="38"/>
      <c r="T123" s="39"/>
      <c r="U123" s="38"/>
      <c r="V123" s="39"/>
      <c r="W123" s="38"/>
      <c r="X123" s="39"/>
      <c r="Y123" s="38"/>
      <c r="Z123" s="39"/>
      <c r="AA123" s="38"/>
      <c r="AB123" s="39"/>
      <c r="AC123" s="38"/>
      <c r="AD123" s="39"/>
      <c r="AE123" s="38"/>
      <c r="AF123" s="39"/>
      <c r="AG123" s="38"/>
      <c r="AH123" s="39"/>
      <c r="AI123" s="38"/>
      <c r="AJ123" s="39"/>
      <c r="AK123" s="38"/>
      <c r="AL123" s="39"/>
      <c r="AM123" s="38"/>
      <c r="AN123" s="39"/>
      <c r="AO123" s="38"/>
      <c r="AP123" s="39"/>
      <c r="AQ123" s="40"/>
      <c r="AR123" s="41"/>
      <c r="AS123" s="40"/>
      <c r="AT123" s="37"/>
      <c r="AU123" s="38"/>
      <c r="AV123" s="39"/>
      <c r="AW123" s="42"/>
      <c r="AX123" s="43" t="str">
        <f t="shared" si="276"/>
        <v/>
      </c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10"/>
      <c r="BJ123" s="10"/>
      <c r="BK123" s="10"/>
      <c r="BL123" s="10"/>
      <c r="BU123" s="11"/>
      <c r="BV123" s="11"/>
      <c r="BW123" s="11"/>
      <c r="CA123" s="44" t="str">
        <f t="shared" si="277"/>
        <v/>
      </c>
      <c r="CB123" s="44" t="str">
        <f t="shared" si="278"/>
        <v/>
      </c>
      <c r="CC123" s="44" t="str">
        <f t="shared" si="279"/>
        <v/>
      </c>
      <c r="CD123" s="44" t="str">
        <f t="shared" si="280"/>
        <v/>
      </c>
      <c r="CE123" s="44" t="str">
        <f t="shared" si="281"/>
        <v/>
      </c>
      <c r="CF123" s="44" t="str">
        <f t="shared" ref="CF123:CF139" si="309">IF(D123&lt;E123,CONCATENATE("* El total de procesados debe ser mayor o igual al total de Reactivos en el grupo de edad ",$D$120),"")</f>
        <v/>
      </c>
      <c r="CG123" s="44" t="str">
        <f t="shared" ref="CG123:CG139" si="310">IF(F123&lt;G123,CONCATENATE("* El total de procesados debe ser mayor o igual al total de Reactivos en el grupo de edad ",$F$120),"")</f>
        <v/>
      </c>
      <c r="CH123" s="44" t="str">
        <f t="shared" ref="CH123:CH139" si="311">IF(H123&lt;I123,CONCATENATE("* El total de procesados debe ser mayor o igual al total de Reactivos en el grupo de edad ",$H$120),"")</f>
        <v/>
      </c>
      <c r="CI123" s="44" t="str">
        <f t="shared" ref="CI123:CI139" si="312">IF(J123&lt;K123,CONCATENATE("* El total de procesados debe ser mayor o igual al total de Reactivos en el grupo de edad ",$J$120),"")</f>
        <v/>
      </c>
      <c r="CJ123" s="44" t="str">
        <f t="shared" ref="CJ123:CJ139" si="313">IF(L123&lt;M123,CONCATENATE("* El total de procesados debe ser mayor o igual al total de Reactivos en el grupo de edad ",$L$120),"")</f>
        <v/>
      </c>
      <c r="CK123" s="44" t="str">
        <f t="shared" ref="CK123:CK139" si="314">IF(N123&lt;O123,CONCATENATE("* El total de procesados debe ser mayor o igual al total de Reactivos en el grupo de edad ",$N$120),"")</f>
        <v/>
      </c>
      <c r="CL123" s="44" t="str">
        <f t="shared" ref="CL123:CL139" si="315">IF(P123&lt;Q123,CONCATENATE("* El total de procesados debe ser mayor o igual al total de Reactivos en el grupo de edad ",$P$120),"")</f>
        <v/>
      </c>
      <c r="CM123" s="44" t="str">
        <f t="shared" ref="CM123:CM139" si="316">IF(R123&lt;S123,CONCATENATE("* El total de procesados debe ser mayor o igual al total de Reactivos en el grupo de edad ",$R$120),"")</f>
        <v/>
      </c>
      <c r="CN123" s="44" t="str">
        <f t="shared" ref="CN123:CN139" si="317">IF(T123&lt;U123,CONCATENATE("* El total de procesados debe ser mayor o igual al total de Reactivos en el grupo de edad ",$T$120),"")</f>
        <v/>
      </c>
      <c r="CO123" s="44" t="str">
        <f t="shared" ref="CO123:CO139" si="318">IF(V123&lt;W123,CONCATENATE("* El total de procesados debe ser mayor o igual al total de Reactivos en el grupo de edad ",$V$120),"")</f>
        <v/>
      </c>
      <c r="CP123" s="44" t="str">
        <f t="shared" ref="CP123:CP139" si="319">IF(X123&lt;Y123,CONCATENATE("* El total de procesados debe ser mayor o igual al total de Reactivos en el grupo de edad ",$X$120),"")</f>
        <v/>
      </c>
      <c r="CQ123" s="44" t="str">
        <f t="shared" ref="CQ123:CQ139" si="320">IF(Z123&lt;AA123,CONCATENATE("* El total de procesados debe ser mayor o igual al total de Reactivos en el grupo de edad ",$Z$120),"")</f>
        <v/>
      </c>
      <c r="CR123" s="44" t="str">
        <f t="shared" ref="CR123:CR139" si="321">IF(AB123&lt;AC123,CONCATENATE("* El total de procesados debe ser mayor o igual al total de Reactivos en el grupo de edad ",$AB$120),"")</f>
        <v/>
      </c>
      <c r="CS123" s="44" t="str">
        <f t="shared" ref="CS123:CS139" si="322">IF(AD123&lt;AE123,CONCATENATE("* El total de procesados debe ser mayor o igual al total de Reactivos en el grupo de edad ",$AD$120),"")</f>
        <v/>
      </c>
      <c r="CT123" s="44" t="str">
        <f t="shared" ref="CT123:CT139" si="323">IF(AF123&lt;AG123,CONCATENATE("* El total de procesados debe ser mayor o igual al total de Reactivos en el grupo de edad ",$AF$120),"")</f>
        <v/>
      </c>
      <c r="CU123" s="44" t="str">
        <f t="shared" ref="CU123:CU139" si="324">IF(AH123&lt;AI123,CONCATENATE("* El total de procesados debe ser mayor o igual al total de Reactivos en el grupo de edad ",$AH$120),"")</f>
        <v/>
      </c>
      <c r="CV123" s="44" t="str">
        <f t="shared" ref="CV123:CV139" si="325">IF(AJ123&lt;AK123,CONCATENATE("* El total de procesados debe ser mayor o igual al total de Reactivos en el grupo de edad ",$AJ$120),"")</f>
        <v/>
      </c>
      <c r="CW123" s="44" t="str">
        <f t="shared" ref="CW123:CW139" si="326">IF(AL123&lt;AM123,CONCATENATE("* El total de procesados debe ser mayor o igual al total de Reactivos en el grupo de edad ",$AL$120),"")</f>
        <v/>
      </c>
      <c r="CX123" s="44" t="str">
        <f t="shared" ref="CX123:CX139" si="327">IF(AN123&lt;AO123,CONCATENATE("* El total de procesados debe ser mayor o igual al total de Reactivos en el grupo de edad ",$AN$120),"")</f>
        <v/>
      </c>
      <c r="CY123" s="44" t="str">
        <f t="shared" ref="CY123:CY139" si="328">IF(AP123&lt;AQ123,CONCATENATE("* El total de procesados debe ser mayor o igual al total de Reactivos en el grupo de edad ",$AP$120),"")</f>
        <v/>
      </c>
      <c r="CZ123" s="44" t="str">
        <f t="shared" si="282"/>
        <v/>
      </c>
      <c r="DA123" s="45">
        <f t="shared" si="283"/>
        <v>0</v>
      </c>
      <c r="DB123" s="45">
        <f t="shared" si="284"/>
        <v>0</v>
      </c>
      <c r="DC123" s="45">
        <f t="shared" si="285"/>
        <v>0</v>
      </c>
      <c r="DD123" s="45">
        <f t="shared" si="286"/>
        <v>0</v>
      </c>
      <c r="DE123" s="45">
        <f t="shared" si="287"/>
        <v>0</v>
      </c>
      <c r="DF123" s="45">
        <f t="shared" si="288"/>
        <v>0</v>
      </c>
      <c r="DG123" s="45">
        <f t="shared" si="289"/>
        <v>0</v>
      </c>
      <c r="DH123" s="45">
        <f t="shared" si="290"/>
        <v>0</v>
      </c>
      <c r="DI123" s="45">
        <f t="shared" si="291"/>
        <v>0</v>
      </c>
      <c r="DJ123" s="45">
        <f t="shared" si="292"/>
        <v>0</v>
      </c>
      <c r="DK123" s="45">
        <f t="shared" si="293"/>
        <v>0</v>
      </c>
      <c r="DL123" s="45">
        <f t="shared" si="294"/>
        <v>0</v>
      </c>
      <c r="DM123" s="45">
        <f t="shared" si="295"/>
        <v>0</v>
      </c>
      <c r="DN123" s="45">
        <f t="shared" si="296"/>
        <v>0</v>
      </c>
      <c r="DO123" s="45">
        <f t="shared" si="297"/>
        <v>0</v>
      </c>
      <c r="DP123" s="45">
        <f t="shared" si="298"/>
        <v>0</v>
      </c>
      <c r="DQ123" s="45">
        <f t="shared" si="299"/>
        <v>0</v>
      </c>
      <c r="DR123" s="45">
        <f t="shared" si="300"/>
        <v>0</v>
      </c>
      <c r="DS123" s="45">
        <f t="shared" si="301"/>
        <v>0</v>
      </c>
      <c r="DT123" s="45">
        <f t="shared" si="302"/>
        <v>0</v>
      </c>
      <c r="DU123" s="45">
        <f t="shared" si="303"/>
        <v>0</v>
      </c>
      <c r="DV123" s="45">
        <f t="shared" si="304"/>
        <v>0</v>
      </c>
      <c r="DW123" s="45">
        <f t="shared" si="305"/>
        <v>0</v>
      </c>
      <c r="DX123" s="45">
        <f t="shared" si="306"/>
        <v>0</v>
      </c>
      <c r="DY123" s="45">
        <f t="shared" si="307"/>
        <v>0</v>
      </c>
      <c r="DZ123" s="45">
        <f t="shared" si="308"/>
        <v>0</v>
      </c>
    </row>
    <row r="124" spans="1:130" x14ac:dyDescent="0.25">
      <c r="A124" s="66" t="s">
        <v>39</v>
      </c>
      <c r="B124" s="47">
        <f t="shared" si="275"/>
        <v>0</v>
      </c>
      <c r="C124" s="48">
        <f t="shared" si="275"/>
        <v>0</v>
      </c>
      <c r="D124" s="33"/>
      <c r="E124" s="34"/>
      <c r="F124" s="35"/>
      <c r="G124" s="34"/>
      <c r="H124" s="35"/>
      <c r="I124" s="34"/>
      <c r="J124" s="35"/>
      <c r="K124" s="34"/>
      <c r="L124" s="35"/>
      <c r="M124" s="36"/>
      <c r="N124" s="37"/>
      <c r="O124" s="38"/>
      <c r="P124" s="39"/>
      <c r="Q124" s="38"/>
      <c r="R124" s="39"/>
      <c r="S124" s="38"/>
      <c r="T124" s="39"/>
      <c r="U124" s="38"/>
      <c r="V124" s="39"/>
      <c r="W124" s="38"/>
      <c r="X124" s="39"/>
      <c r="Y124" s="38"/>
      <c r="Z124" s="39"/>
      <c r="AA124" s="38"/>
      <c r="AB124" s="39"/>
      <c r="AC124" s="38"/>
      <c r="AD124" s="39"/>
      <c r="AE124" s="38"/>
      <c r="AF124" s="39"/>
      <c r="AG124" s="38"/>
      <c r="AH124" s="39"/>
      <c r="AI124" s="38"/>
      <c r="AJ124" s="39"/>
      <c r="AK124" s="38"/>
      <c r="AL124" s="39"/>
      <c r="AM124" s="38"/>
      <c r="AN124" s="39"/>
      <c r="AO124" s="38"/>
      <c r="AP124" s="39"/>
      <c r="AQ124" s="40"/>
      <c r="AR124" s="41"/>
      <c r="AS124" s="40"/>
      <c r="AT124" s="37"/>
      <c r="AU124" s="38"/>
      <c r="AV124" s="39"/>
      <c r="AW124" s="42"/>
      <c r="AX124" s="43" t="str">
        <f t="shared" si="276"/>
        <v/>
      </c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10"/>
      <c r="BJ124" s="10"/>
      <c r="BK124" s="10"/>
      <c r="BL124" s="10"/>
      <c r="BU124" s="11"/>
      <c r="BV124" s="11"/>
      <c r="BW124" s="11"/>
      <c r="CA124" s="44" t="str">
        <f t="shared" si="277"/>
        <v/>
      </c>
      <c r="CB124" s="44" t="str">
        <f t="shared" si="278"/>
        <v/>
      </c>
      <c r="CC124" s="44" t="str">
        <f t="shared" si="279"/>
        <v/>
      </c>
      <c r="CD124" s="44" t="str">
        <f t="shared" si="280"/>
        <v/>
      </c>
      <c r="CE124" s="44" t="str">
        <f t="shared" si="281"/>
        <v/>
      </c>
      <c r="CF124" s="44" t="str">
        <f t="shared" si="309"/>
        <v/>
      </c>
      <c r="CG124" s="44" t="str">
        <f t="shared" si="310"/>
        <v/>
      </c>
      <c r="CH124" s="44" t="str">
        <f t="shared" si="311"/>
        <v/>
      </c>
      <c r="CI124" s="44" t="str">
        <f t="shared" si="312"/>
        <v/>
      </c>
      <c r="CJ124" s="44" t="str">
        <f t="shared" si="313"/>
        <v/>
      </c>
      <c r="CK124" s="44" t="str">
        <f t="shared" si="314"/>
        <v/>
      </c>
      <c r="CL124" s="44" t="str">
        <f t="shared" si="315"/>
        <v/>
      </c>
      <c r="CM124" s="44" t="str">
        <f t="shared" si="316"/>
        <v/>
      </c>
      <c r="CN124" s="44" t="str">
        <f t="shared" si="317"/>
        <v/>
      </c>
      <c r="CO124" s="44" t="str">
        <f t="shared" si="318"/>
        <v/>
      </c>
      <c r="CP124" s="44" t="str">
        <f t="shared" si="319"/>
        <v/>
      </c>
      <c r="CQ124" s="44" t="str">
        <f t="shared" si="320"/>
        <v/>
      </c>
      <c r="CR124" s="44" t="str">
        <f t="shared" si="321"/>
        <v/>
      </c>
      <c r="CS124" s="44" t="str">
        <f t="shared" si="322"/>
        <v/>
      </c>
      <c r="CT124" s="44" t="str">
        <f t="shared" si="323"/>
        <v/>
      </c>
      <c r="CU124" s="44" t="str">
        <f t="shared" si="324"/>
        <v/>
      </c>
      <c r="CV124" s="44" t="str">
        <f t="shared" si="325"/>
        <v/>
      </c>
      <c r="CW124" s="44" t="str">
        <f t="shared" si="326"/>
        <v/>
      </c>
      <c r="CX124" s="44" t="str">
        <f t="shared" si="327"/>
        <v/>
      </c>
      <c r="CY124" s="44" t="str">
        <f t="shared" si="328"/>
        <v/>
      </c>
      <c r="CZ124" s="44" t="str">
        <f t="shared" si="282"/>
        <v/>
      </c>
      <c r="DA124" s="45">
        <f t="shared" si="283"/>
        <v>0</v>
      </c>
      <c r="DB124" s="45">
        <f t="shared" si="284"/>
        <v>0</v>
      </c>
      <c r="DC124" s="45">
        <f t="shared" si="285"/>
        <v>0</v>
      </c>
      <c r="DD124" s="45">
        <f t="shared" si="286"/>
        <v>0</v>
      </c>
      <c r="DE124" s="45">
        <f t="shared" si="287"/>
        <v>0</v>
      </c>
      <c r="DF124" s="45">
        <f t="shared" si="288"/>
        <v>0</v>
      </c>
      <c r="DG124" s="45">
        <f t="shared" si="289"/>
        <v>0</v>
      </c>
      <c r="DH124" s="45">
        <f t="shared" si="290"/>
        <v>0</v>
      </c>
      <c r="DI124" s="45">
        <f t="shared" si="291"/>
        <v>0</v>
      </c>
      <c r="DJ124" s="45">
        <f t="shared" si="292"/>
        <v>0</v>
      </c>
      <c r="DK124" s="45">
        <f t="shared" si="293"/>
        <v>0</v>
      </c>
      <c r="DL124" s="45">
        <f t="shared" si="294"/>
        <v>0</v>
      </c>
      <c r="DM124" s="45">
        <f t="shared" si="295"/>
        <v>0</v>
      </c>
      <c r="DN124" s="45">
        <f t="shared" si="296"/>
        <v>0</v>
      </c>
      <c r="DO124" s="45">
        <f t="shared" si="297"/>
        <v>0</v>
      </c>
      <c r="DP124" s="45">
        <f t="shared" si="298"/>
        <v>0</v>
      </c>
      <c r="DQ124" s="45">
        <f t="shared" si="299"/>
        <v>0</v>
      </c>
      <c r="DR124" s="45">
        <f t="shared" si="300"/>
        <v>0</v>
      </c>
      <c r="DS124" s="45">
        <f t="shared" si="301"/>
        <v>0</v>
      </c>
      <c r="DT124" s="45">
        <f t="shared" si="302"/>
        <v>0</v>
      </c>
      <c r="DU124" s="45">
        <f t="shared" si="303"/>
        <v>0</v>
      </c>
      <c r="DV124" s="45">
        <f t="shared" si="304"/>
        <v>0</v>
      </c>
      <c r="DW124" s="45">
        <f t="shared" si="305"/>
        <v>0</v>
      </c>
      <c r="DX124" s="45">
        <f t="shared" si="306"/>
        <v>0</v>
      </c>
      <c r="DY124" s="45">
        <f t="shared" si="307"/>
        <v>0</v>
      </c>
      <c r="DZ124" s="45">
        <f t="shared" si="308"/>
        <v>0</v>
      </c>
    </row>
    <row r="125" spans="1:130" x14ac:dyDescent="0.25">
      <c r="A125" s="66" t="s">
        <v>40</v>
      </c>
      <c r="B125" s="47">
        <f t="shared" si="275"/>
        <v>0</v>
      </c>
      <c r="C125" s="48">
        <f t="shared" si="275"/>
        <v>0</v>
      </c>
      <c r="D125" s="33"/>
      <c r="E125" s="34"/>
      <c r="F125" s="35"/>
      <c r="G125" s="34"/>
      <c r="H125" s="35"/>
      <c r="I125" s="34"/>
      <c r="J125" s="35"/>
      <c r="K125" s="34"/>
      <c r="L125" s="35"/>
      <c r="M125" s="36"/>
      <c r="N125" s="37"/>
      <c r="O125" s="38"/>
      <c r="P125" s="39"/>
      <c r="Q125" s="38"/>
      <c r="R125" s="39"/>
      <c r="S125" s="38"/>
      <c r="T125" s="39"/>
      <c r="U125" s="38"/>
      <c r="V125" s="39"/>
      <c r="W125" s="38"/>
      <c r="X125" s="39"/>
      <c r="Y125" s="38"/>
      <c r="Z125" s="39"/>
      <c r="AA125" s="38"/>
      <c r="AB125" s="39"/>
      <c r="AC125" s="38"/>
      <c r="AD125" s="39"/>
      <c r="AE125" s="38"/>
      <c r="AF125" s="39"/>
      <c r="AG125" s="38"/>
      <c r="AH125" s="39"/>
      <c r="AI125" s="38"/>
      <c r="AJ125" s="39"/>
      <c r="AK125" s="38"/>
      <c r="AL125" s="39"/>
      <c r="AM125" s="38"/>
      <c r="AN125" s="39"/>
      <c r="AO125" s="38"/>
      <c r="AP125" s="39"/>
      <c r="AQ125" s="40"/>
      <c r="AR125" s="41"/>
      <c r="AS125" s="40"/>
      <c r="AT125" s="37"/>
      <c r="AU125" s="38"/>
      <c r="AV125" s="39"/>
      <c r="AW125" s="42"/>
      <c r="AX125" s="43" t="str">
        <f t="shared" si="276"/>
        <v/>
      </c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10"/>
      <c r="BJ125" s="10"/>
      <c r="BK125" s="10"/>
      <c r="BL125" s="10"/>
      <c r="BU125" s="11"/>
      <c r="BV125" s="11"/>
      <c r="BW125" s="11"/>
      <c r="CA125" s="44" t="str">
        <f t="shared" si="277"/>
        <v/>
      </c>
      <c r="CB125" s="44" t="str">
        <f t="shared" si="278"/>
        <v/>
      </c>
      <c r="CC125" s="44" t="str">
        <f t="shared" si="279"/>
        <v/>
      </c>
      <c r="CD125" s="44" t="str">
        <f t="shared" si="280"/>
        <v/>
      </c>
      <c r="CE125" s="44" t="str">
        <f t="shared" si="281"/>
        <v/>
      </c>
      <c r="CF125" s="44" t="str">
        <f t="shared" si="309"/>
        <v/>
      </c>
      <c r="CG125" s="44" t="str">
        <f t="shared" si="310"/>
        <v/>
      </c>
      <c r="CH125" s="44" t="str">
        <f t="shared" si="311"/>
        <v/>
      </c>
      <c r="CI125" s="44" t="str">
        <f t="shared" si="312"/>
        <v/>
      </c>
      <c r="CJ125" s="44" t="str">
        <f t="shared" si="313"/>
        <v/>
      </c>
      <c r="CK125" s="44" t="str">
        <f t="shared" si="314"/>
        <v/>
      </c>
      <c r="CL125" s="44" t="str">
        <f t="shared" si="315"/>
        <v/>
      </c>
      <c r="CM125" s="44" t="str">
        <f t="shared" si="316"/>
        <v/>
      </c>
      <c r="CN125" s="44" t="str">
        <f t="shared" si="317"/>
        <v/>
      </c>
      <c r="CO125" s="44" t="str">
        <f t="shared" si="318"/>
        <v/>
      </c>
      <c r="CP125" s="44" t="str">
        <f t="shared" si="319"/>
        <v/>
      </c>
      <c r="CQ125" s="44" t="str">
        <f t="shared" si="320"/>
        <v/>
      </c>
      <c r="CR125" s="44" t="str">
        <f t="shared" si="321"/>
        <v/>
      </c>
      <c r="CS125" s="44" t="str">
        <f t="shared" si="322"/>
        <v/>
      </c>
      <c r="CT125" s="44" t="str">
        <f t="shared" si="323"/>
        <v/>
      </c>
      <c r="CU125" s="44" t="str">
        <f t="shared" si="324"/>
        <v/>
      </c>
      <c r="CV125" s="44" t="str">
        <f t="shared" si="325"/>
        <v/>
      </c>
      <c r="CW125" s="44" t="str">
        <f t="shared" si="326"/>
        <v/>
      </c>
      <c r="CX125" s="44" t="str">
        <f t="shared" si="327"/>
        <v/>
      </c>
      <c r="CY125" s="44" t="str">
        <f t="shared" si="328"/>
        <v/>
      </c>
      <c r="CZ125" s="44" t="str">
        <f t="shared" si="282"/>
        <v/>
      </c>
      <c r="DA125" s="45">
        <f t="shared" si="283"/>
        <v>0</v>
      </c>
      <c r="DB125" s="45">
        <f t="shared" si="284"/>
        <v>0</v>
      </c>
      <c r="DC125" s="45">
        <f t="shared" si="285"/>
        <v>0</v>
      </c>
      <c r="DD125" s="45">
        <f t="shared" si="286"/>
        <v>0</v>
      </c>
      <c r="DE125" s="45">
        <f t="shared" si="287"/>
        <v>0</v>
      </c>
      <c r="DF125" s="45">
        <f t="shared" si="288"/>
        <v>0</v>
      </c>
      <c r="DG125" s="45">
        <f t="shared" si="289"/>
        <v>0</v>
      </c>
      <c r="DH125" s="45">
        <f t="shared" si="290"/>
        <v>0</v>
      </c>
      <c r="DI125" s="45">
        <f t="shared" si="291"/>
        <v>0</v>
      </c>
      <c r="DJ125" s="45">
        <f t="shared" si="292"/>
        <v>0</v>
      </c>
      <c r="DK125" s="45">
        <f t="shared" si="293"/>
        <v>0</v>
      </c>
      <c r="DL125" s="45">
        <f t="shared" si="294"/>
        <v>0</v>
      </c>
      <c r="DM125" s="45">
        <f t="shared" si="295"/>
        <v>0</v>
      </c>
      <c r="DN125" s="45">
        <f t="shared" si="296"/>
        <v>0</v>
      </c>
      <c r="DO125" s="45">
        <f t="shared" si="297"/>
        <v>0</v>
      </c>
      <c r="DP125" s="45">
        <f t="shared" si="298"/>
        <v>0</v>
      </c>
      <c r="DQ125" s="45">
        <f t="shared" si="299"/>
        <v>0</v>
      </c>
      <c r="DR125" s="45">
        <f t="shared" si="300"/>
        <v>0</v>
      </c>
      <c r="DS125" s="45">
        <f t="shared" si="301"/>
        <v>0</v>
      </c>
      <c r="DT125" s="45">
        <f t="shared" si="302"/>
        <v>0</v>
      </c>
      <c r="DU125" s="45">
        <f t="shared" si="303"/>
        <v>0</v>
      </c>
      <c r="DV125" s="45">
        <f t="shared" si="304"/>
        <v>0</v>
      </c>
      <c r="DW125" s="45">
        <f t="shared" si="305"/>
        <v>0</v>
      </c>
      <c r="DX125" s="45">
        <f t="shared" si="306"/>
        <v>0</v>
      </c>
      <c r="DY125" s="45">
        <f t="shared" si="307"/>
        <v>0</v>
      </c>
      <c r="DZ125" s="45">
        <f t="shared" si="308"/>
        <v>0</v>
      </c>
    </row>
    <row r="126" spans="1:130" ht="22.5" x14ac:dyDescent="0.25">
      <c r="A126" s="67" t="s">
        <v>41</v>
      </c>
      <c r="B126" s="47">
        <f t="shared" si="275"/>
        <v>0</v>
      </c>
      <c r="C126" s="48">
        <f t="shared" si="275"/>
        <v>0</v>
      </c>
      <c r="D126" s="33"/>
      <c r="E126" s="34"/>
      <c r="F126" s="35"/>
      <c r="G126" s="34"/>
      <c r="H126" s="35"/>
      <c r="I126" s="34"/>
      <c r="J126" s="35"/>
      <c r="K126" s="34"/>
      <c r="L126" s="35"/>
      <c r="M126" s="36"/>
      <c r="N126" s="37"/>
      <c r="O126" s="38"/>
      <c r="P126" s="39"/>
      <c r="Q126" s="38"/>
      <c r="R126" s="39"/>
      <c r="S126" s="38"/>
      <c r="T126" s="39"/>
      <c r="U126" s="38"/>
      <c r="V126" s="39"/>
      <c r="W126" s="38"/>
      <c r="X126" s="39"/>
      <c r="Y126" s="38"/>
      <c r="Z126" s="39"/>
      <c r="AA126" s="38"/>
      <c r="AB126" s="39"/>
      <c r="AC126" s="38"/>
      <c r="AD126" s="39"/>
      <c r="AE126" s="38"/>
      <c r="AF126" s="39"/>
      <c r="AG126" s="38"/>
      <c r="AH126" s="39"/>
      <c r="AI126" s="38"/>
      <c r="AJ126" s="39"/>
      <c r="AK126" s="38"/>
      <c r="AL126" s="39"/>
      <c r="AM126" s="38"/>
      <c r="AN126" s="39"/>
      <c r="AO126" s="38"/>
      <c r="AP126" s="39"/>
      <c r="AQ126" s="40"/>
      <c r="AR126" s="41"/>
      <c r="AS126" s="40"/>
      <c r="AT126" s="37"/>
      <c r="AU126" s="38"/>
      <c r="AV126" s="39"/>
      <c r="AW126" s="42"/>
      <c r="AX126" s="43" t="str">
        <f t="shared" si="276"/>
        <v/>
      </c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10"/>
      <c r="BJ126" s="10"/>
      <c r="BK126" s="10"/>
      <c r="BL126" s="10"/>
      <c r="BU126" s="11"/>
      <c r="BV126" s="11"/>
      <c r="BW126" s="11"/>
      <c r="CA126" s="44" t="str">
        <f t="shared" si="277"/>
        <v/>
      </c>
      <c r="CB126" s="44" t="str">
        <f t="shared" si="278"/>
        <v/>
      </c>
      <c r="CC126" s="44" t="str">
        <f t="shared" si="279"/>
        <v/>
      </c>
      <c r="CD126" s="44" t="str">
        <f t="shared" si="280"/>
        <v/>
      </c>
      <c r="CE126" s="44" t="str">
        <f t="shared" si="281"/>
        <v/>
      </c>
      <c r="CF126" s="44" t="str">
        <f t="shared" si="309"/>
        <v/>
      </c>
      <c r="CG126" s="44" t="str">
        <f t="shared" si="310"/>
        <v/>
      </c>
      <c r="CH126" s="44" t="str">
        <f t="shared" si="311"/>
        <v/>
      </c>
      <c r="CI126" s="44" t="str">
        <f t="shared" si="312"/>
        <v/>
      </c>
      <c r="CJ126" s="44" t="str">
        <f t="shared" si="313"/>
        <v/>
      </c>
      <c r="CK126" s="44" t="str">
        <f t="shared" si="314"/>
        <v/>
      </c>
      <c r="CL126" s="44" t="str">
        <f t="shared" si="315"/>
        <v/>
      </c>
      <c r="CM126" s="44" t="str">
        <f t="shared" si="316"/>
        <v/>
      </c>
      <c r="CN126" s="44" t="str">
        <f t="shared" si="317"/>
        <v/>
      </c>
      <c r="CO126" s="44" t="str">
        <f t="shared" si="318"/>
        <v/>
      </c>
      <c r="CP126" s="44" t="str">
        <f t="shared" si="319"/>
        <v/>
      </c>
      <c r="CQ126" s="44" t="str">
        <f t="shared" si="320"/>
        <v/>
      </c>
      <c r="CR126" s="44" t="str">
        <f t="shared" si="321"/>
        <v/>
      </c>
      <c r="CS126" s="44" t="str">
        <f t="shared" si="322"/>
        <v/>
      </c>
      <c r="CT126" s="44" t="str">
        <f t="shared" si="323"/>
        <v/>
      </c>
      <c r="CU126" s="44" t="str">
        <f t="shared" si="324"/>
        <v/>
      </c>
      <c r="CV126" s="44" t="str">
        <f t="shared" si="325"/>
        <v/>
      </c>
      <c r="CW126" s="44" t="str">
        <f t="shared" si="326"/>
        <v/>
      </c>
      <c r="CX126" s="44" t="str">
        <f t="shared" si="327"/>
        <v/>
      </c>
      <c r="CY126" s="44" t="str">
        <f t="shared" si="328"/>
        <v/>
      </c>
      <c r="CZ126" s="44" t="str">
        <f t="shared" si="282"/>
        <v/>
      </c>
      <c r="DA126" s="45">
        <f t="shared" si="283"/>
        <v>0</v>
      </c>
      <c r="DB126" s="45">
        <f t="shared" si="284"/>
        <v>0</v>
      </c>
      <c r="DC126" s="45">
        <f t="shared" si="285"/>
        <v>0</v>
      </c>
      <c r="DD126" s="45">
        <f t="shared" si="286"/>
        <v>0</v>
      </c>
      <c r="DE126" s="45">
        <f t="shared" si="287"/>
        <v>0</v>
      </c>
      <c r="DF126" s="45">
        <f t="shared" si="288"/>
        <v>0</v>
      </c>
      <c r="DG126" s="45">
        <f t="shared" si="289"/>
        <v>0</v>
      </c>
      <c r="DH126" s="45">
        <f t="shared" si="290"/>
        <v>0</v>
      </c>
      <c r="DI126" s="45">
        <f t="shared" si="291"/>
        <v>0</v>
      </c>
      <c r="DJ126" s="45">
        <f t="shared" si="292"/>
        <v>0</v>
      </c>
      <c r="DK126" s="45">
        <f t="shared" si="293"/>
        <v>0</v>
      </c>
      <c r="DL126" s="45">
        <f t="shared" si="294"/>
        <v>0</v>
      </c>
      <c r="DM126" s="45">
        <f t="shared" si="295"/>
        <v>0</v>
      </c>
      <c r="DN126" s="45">
        <f t="shared" si="296"/>
        <v>0</v>
      </c>
      <c r="DO126" s="45">
        <f t="shared" si="297"/>
        <v>0</v>
      </c>
      <c r="DP126" s="45">
        <f t="shared" si="298"/>
        <v>0</v>
      </c>
      <c r="DQ126" s="45">
        <f t="shared" si="299"/>
        <v>0</v>
      </c>
      <c r="DR126" s="45">
        <f t="shared" si="300"/>
        <v>0</v>
      </c>
      <c r="DS126" s="45">
        <f t="shared" si="301"/>
        <v>0</v>
      </c>
      <c r="DT126" s="45">
        <f t="shared" si="302"/>
        <v>0</v>
      </c>
      <c r="DU126" s="45">
        <f t="shared" si="303"/>
        <v>0</v>
      </c>
      <c r="DV126" s="45">
        <f t="shared" si="304"/>
        <v>0</v>
      </c>
      <c r="DW126" s="45">
        <f t="shared" si="305"/>
        <v>0</v>
      </c>
      <c r="DX126" s="45">
        <f t="shared" si="306"/>
        <v>0</v>
      </c>
      <c r="DY126" s="45">
        <f t="shared" si="307"/>
        <v>0</v>
      </c>
      <c r="DZ126" s="45">
        <f t="shared" si="308"/>
        <v>0</v>
      </c>
    </row>
    <row r="127" spans="1:130" ht="22.5" x14ac:dyDescent="0.25">
      <c r="A127" s="67" t="s">
        <v>42</v>
      </c>
      <c r="B127" s="47">
        <f t="shared" si="275"/>
        <v>0</v>
      </c>
      <c r="C127" s="48">
        <f t="shared" si="275"/>
        <v>0</v>
      </c>
      <c r="D127" s="33"/>
      <c r="E127" s="34"/>
      <c r="F127" s="35"/>
      <c r="G127" s="34"/>
      <c r="H127" s="35"/>
      <c r="I127" s="34"/>
      <c r="J127" s="35"/>
      <c r="K127" s="34"/>
      <c r="L127" s="35"/>
      <c r="M127" s="36"/>
      <c r="N127" s="37"/>
      <c r="O127" s="38"/>
      <c r="P127" s="39"/>
      <c r="Q127" s="38"/>
      <c r="R127" s="39"/>
      <c r="S127" s="38"/>
      <c r="T127" s="39"/>
      <c r="U127" s="38"/>
      <c r="V127" s="39"/>
      <c r="W127" s="38"/>
      <c r="X127" s="39"/>
      <c r="Y127" s="38"/>
      <c r="Z127" s="39"/>
      <c r="AA127" s="38"/>
      <c r="AB127" s="39"/>
      <c r="AC127" s="38"/>
      <c r="AD127" s="39"/>
      <c r="AE127" s="38"/>
      <c r="AF127" s="39"/>
      <c r="AG127" s="38"/>
      <c r="AH127" s="39"/>
      <c r="AI127" s="38"/>
      <c r="AJ127" s="39"/>
      <c r="AK127" s="38"/>
      <c r="AL127" s="39"/>
      <c r="AM127" s="38"/>
      <c r="AN127" s="39"/>
      <c r="AO127" s="38"/>
      <c r="AP127" s="39"/>
      <c r="AQ127" s="40"/>
      <c r="AR127" s="37"/>
      <c r="AS127" s="40"/>
      <c r="AT127" s="37"/>
      <c r="AU127" s="38"/>
      <c r="AV127" s="39"/>
      <c r="AW127" s="42"/>
      <c r="AX127" s="43" t="str">
        <f t="shared" si="276"/>
        <v/>
      </c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10"/>
      <c r="BJ127" s="10"/>
      <c r="BK127" s="10"/>
      <c r="BL127" s="10"/>
      <c r="BU127" s="11"/>
      <c r="BV127" s="11"/>
      <c r="BW127" s="11"/>
      <c r="CA127" s="44" t="str">
        <f t="shared" si="277"/>
        <v/>
      </c>
      <c r="CB127" s="44" t="str">
        <f t="shared" si="278"/>
        <v/>
      </c>
      <c r="CC127" s="44" t="str">
        <f t="shared" si="279"/>
        <v/>
      </c>
      <c r="CD127" s="44" t="str">
        <f t="shared" si="280"/>
        <v/>
      </c>
      <c r="CE127" s="44" t="str">
        <f t="shared" si="281"/>
        <v/>
      </c>
      <c r="CF127" s="44" t="str">
        <f t="shared" si="309"/>
        <v/>
      </c>
      <c r="CG127" s="44" t="str">
        <f t="shared" si="310"/>
        <v/>
      </c>
      <c r="CH127" s="44" t="str">
        <f t="shared" si="311"/>
        <v/>
      </c>
      <c r="CI127" s="44" t="str">
        <f t="shared" si="312"/>
        <v/>
      </c>
      <c r="CJ127" s="44" t="str">
        <f t="shared" si="313"/>
        <v/>
      </c>
      <c r="CK127" s="44" t="str">
        <f t="shared" si="314"/>
        <v/>
      </c>
      <c r="CL127" s="44" t="str">
        <f t="shared" si="315"/>
        <v/>
      </c>
      <c r="CM127" s="44" t="str">
        <f t="shared" si="316"/>
        <v/>
      </c>
      <c r="CN127" s="44" t="str">
        <f t="shared" si="317"/>
        <v/>
      </c>
      <c r="CO127" s="44" t="str">
        <f t="shared" si="318"/>
        <v/>
      </c>
      <c r="CP127" s="44" t="str">
        <f t="shared" si="319"/>
        <v/>
      </c>
      <c r="CQ127" s="44" t="str">
        <f t="shared" si="320"/>
        <v/>
      </c>
      <c r="CR127" s="44" t="str">
        <f t="shared" si="321"/>
        <v/>
      </c>
      <c r="CS127" s="44" t="str">
        <f t="shared" si="322"/>
        <v/>
      </c>
      <c r="CT127" s="44" t="str">
        <f t="shared" si="323"/>
        <v/>
      </c>
      <c r="CU127" s="44" t="str">
        <f t="shared" si="324"/>
        <v/>
      </c>
      <c r="CV127" s="44" t="str">
        <f t="shared" si="325"/>
        <v/>
      </c>
      <c r="CW127" s="44" t="str">
        <f t="shared" si="326"/>
        <v/>
      </c>
      <c r="CX127" s="44" t="str">
        <f t="shared" si="327"/>
        <v/>
      </c>
      <c r="CY127" s="44" t="str">
        <f t="shared" si="328"/>
        <v/>
      </c>
      <c r="CZ127" s="44" t="str">
        <f t="shared" si="282"/>
        <v/>
      </c>
      <c r="DA127" s="45">
        <f t="shared" si="283"/>
        <v>0</v>
      </c>
      <c r="DB127" s="45">
        <f t="shared" si="284"/>
        <v>0</v>
      </c>
      <c r="DC127" s="45">
        <f t="shared" si="285"/>
        <v>0</v>
      </c>
      <c r="DD127" s="45">
        <f t="shared" si="286"/>
        <v>0</v>
      </c>
      <c r="DE127" s="45">
        <f t="shared" si="287"/>
        <v>0</v>
      </c>
      <c r="DF127" s="45">
        <f t="shared" si="288"/>
        <v>0</v>
      </c>
      <c r="DG127" s="45">
        <f t="shared" si="289"/>
        <v>0</v>
      </c>
      <c r="DH127" s="45">
        <f t="shared" si="290"/>
        <v>0</v>
      </c>
      <c r="DI127" s="45">
        <f t="shared" si="291"/>
        <v>0</v>
      </c>
      <c r="DJ127" s="45">
        <f t="shared" si="292"/>
        <v>0</v>
      </c>
      <c r="DK127" s="45">
        <f t="shared" si="293"/>
        <v>0</v>
      </c>
      <c r="DL127" s="45">
        <f t="shared" si="294"/>
        <v>0</v>
      </c>
      <c r="DM127" s="45">
        <f t="shared" si="295"/>
        <v>0</v>
      </c>
      <c r="DN127" s="45">
        <f t="shared" si="296"/>
        <v>0</v>
      </c>
      <c r="DO127" s="45">
        <f t="shared" si="297"/>
        <v>0</v>
      </c>
      <c r="DP127" s="45">
        <f t="shared" si="298"/>
        <v>0</v>
      </c>
      <c r="DQ127" s="45">
        <f t="shared" si="299"/>
        <v>0</v>
      </c>
      <c r="DR127" s="45">
        <f t="shared" si="300"/>
        <v>0</v>
      </c>
      <c r="DS127" s="45">
        <f t="shared" si="301"/>
        <v>0</v>
      </c>
      <c r="DT127" s="45">
        <f t="shared" si="302"/>
        <v>0</v>
      </c>
      <c r="DU127" s="45">
        <f t="shared" si="303"/>
        <v>0</v>
      </c>
      <c r="DV127" s="45">
        <f t="shared" si="304"/>
        <v>0</v>
      </c>
      <c r="DW127" s="45">
        <f t="shared" si="305"/>
        <v>0</v>
      </c>
      <c r="DX127" s="45">
        <f t="shared" si="306"/>
        <v>0</v>
      </c>
      <c r="DY127" s="45">
        <f t="shared" si="307"/>
        <v>0</v>
      </c>
      <c r="DZ127" s="45">
        <f t="shared" si="308"/>
        <v>0</v>
      </c>
    </row>
    <row r="128" spans="1:130" ht="22.5" x14ac:dyDescent="0.25">
      <c r="A128" s="67" t="s">
        <v>43</v>
      </c>
      <c r="B128" s="47">
        <f t="shared" si="275"/>
        <v>0</v>
      </c>
      <c r="C128" s="48">
        <f t="shared" si="275"/>
        <v>0</v>
      </c>
      <c r="D128" s="33"/>
      <c r="E128" s="34"/>
      <c r="F128" s="35"/>
      <c r="G128" s="34"/>
      <c r="H128" s="35"/>
      <c r="I128" s="34"/>
      <c r="J128" s="35"/>
      <c r="K128" s="34"/>
      <c r="L128" s="35"/>
      <c r="M128" s="36"/>
      <c r="N128" s="37"/>
      <c r="O128" s="38"/>
      <c r="P128" s="39"/>
      <c r="Q128" s="38"/>
      <c r="R128" s="39"/>
      <c r="S128" s="38"/>
      <c r="T128" s="39"/>
      <c r="U128" s="38"/>
      <c r="V128" s="39"/>
      <c r="W128" s="38"/>
      <c r="X128" s="39"/>
      <c r="Y128" s="38"/>
      <c r="Z128" s="39"/>
      <c r="AA128" s="38"/>
      <c r="AB128" s="39"/>
      <c r="AC128" s="38"/>
      <c r="AD128" s="39"/>
      <c r="AE128" s="38"/>
      <c r="AF128" s="39"/>
      <c r="AG128" s="38"/>
      <c r="AH128" s="39"/>
      <c r="AI128" s="38"/>
      <c r="AJ128" s="39"/>
      <c r="AK128" s="38"/>
      <c r="AL128" s="39"/>
      <c r="AM128" s="38"/>
      <c r="AN128" s="39"/>
      <c r="AO128" s="38"/>
      <c r="AP128" s="39"/>
      <c r="AQ128" s="40"/>
      <c r="AR128" s="41"/>
      <c r="AS128" s="40"/>
      <c r="AT128" s="37"/>
      <c r="AU128" s="38"/>
      <c r="AV128" s="39"/>
      <c r="AW128" s="42"/>
      <c r="AX128" s="43" t="str">
        <f t="shared" si="276"/>
        <v/>
      </c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10"/>
      <c r="BJ128" s="10"/>
      <c r="BK128" s="10"/>
      <c r="BL128" s="10"/>
      <c r="BU128" s="11"/>
      <c r="BV128" s="11"/>
      <c r="BW128" s="11"/>
      <c r="CA128" s="44" t="str">
        <f t="shared" si="277"/>
        <v/>
      </c>
      <c r="CB128" s="44" t="str">
        <f t="shared" si="278"/>
        <v/>
      </c>
      <c r="CC128" s="44" t="str">
        <f t="shared" si="279"/>
        <v/>
      </c>
      <c r="CD128" s="44" t="str">
        <f t="shared" si="280"/>
        <v/>
      </c>
      <c r="CE128" s="44" t="str">
        <f t="shared" si="281"/>
        <v/>
      </c>
      <c r="CF128" s="44" t="str">
        <f t="shared" si="309"/>
        <v/>
      </c>
      <c r="CG128" s="44" t="str">
        <f t="shared" si="310"/>
        <v/>
      </c>
      <c r="CH128" s="44" t="str">
        <f t="shared" si="311"/>
        <v/>
      </c>
      <c r="CI128" s="44" t="str">
        <f t="shared" si="312"/>
        <v/>
      </c>
      <c r="CJ128" s="44" t="str">
        <f t="shared" si="313"/>
        <v/>
      </c>
      <c r="CK128" s="44" t="str">
        <f t="shared" si="314"/>
        <v/>
      </c>
      <c r="CL128" s="44" t="str">
        <f t="shared" si="315"/>
        <v/>
      </c>
      <c r="CM128" s="44" t="str">
        <f t="shared" si="316"/>
        <v/>
      </c>
      <c r="CN128" s="44" t="str">
        <f t="shared" si="317"/>
        <v/>
      </c>
      <c r="CO128" s="44" t="str">
        <f t="shared" si="318"/>
        <v/>
      </c>
      <c r="CP128" s="44" t="str">
        <f t="shared" si="319"/>
        <v/>
      </c>
      <c r="CQ128" s="44" t="str">
        <f t="shared" si="320"/>
        <v/>
      </c>
      <c r="CR128" s="44" t="str">
        <f t="shared" si="321"/>
        <v/>
      </c>
      <c r="CS128" s="44" t="str">
        <f t="shared" si="322"/>
        <v/>
      </c>
      <c r="CT128" s="44" t="str">
        <f t="shared" si="323"/>
        <v/>
      </c>
      <c r="CU128" s="44" t="str">
        <f t="shared" si="324"/>
        <v/>
      </c>
      <c r="CV128" s="44" t="str">
        <f t="shared" si="325"/>
        <v/>
      </c>
      <c r="CW128" s="44" t="str">
        <f t="shared" si="326"/>
        <v/>
      </c>
      <c r="CX128" s="44" t="str">
        <f t="shared" si="327"/>
        <v/>
      </c>
      <c r="CY128" s="44" t="str">
        <f t="shared" si="328"/>
        <v/>
      </c>
      <c r="CZ128" s="44" t="str">
        <f t="shared" si="282"/>
        <v/>
      </c>
      <c r="DA128" s="45">
        <f t="shared" si="283"/>
        <v>0</v>
      </c>
      <c r="DB128" s="45">
        <f t="shared" si="284"/>
        <v>0</v>
      </c>
      <c r="DC128" s="45">
        <f t="shared" si="285"/>
        <v>0</v>
      </c>
      <c r="DD128" s="45">
        <f t="shared" si="286"/>
        <v>0</v>
      </c>
      <c r="DE128" s="45">
        <f t="shared" si="287"/>
        <v>0</v>
      </c>
      <c r="DF128" s="45">
        <f t="shared" si="288"/>
        <v>0</v>
      </c>
      <c r="DG128" s="45">
        <f t="shared" si="289"/>
        <v>0</v>
      </c>
      <c r="DH128" s="45">
        <f t="shared" si="290"/>
        <v>0</v>
      </c>
      <c r="DI128" s="45">
        <f t="shared" si="291"/>
        <v>0</v>
      </c>
      <c r="DJ128" s="45">
        <f t="shared" si="292"/>
        <v>0</v>
      </c>
      <c r="DK128" s="45">
        <f t="shared" si="293"/>
        <v>0</v>
      </c>
      <c r="DL128" s="45">
        <f t="shared" si="294"/>
        <v>0</v>
      </c>
      <c r="DM128" s="45">
        <f t="shared" si="295"/>
        <v>0</v>
      </c>
      <c r="DN128" s="45">
        <f t="shared" si="296"/>
        <v>0</v>
      </c>
      <c r="DO128" s="45">
        <f t="shared" si="297"/>
        <v>0</v>
      </c>
      <c r="DP128" s="45">
        <f t="shared" si="298"/>
        <v>0</v>
      </c>
      <c r="DQ128" s="45">
        <f t="shared" si="299"/>
        <v>0</v>
      </c>
      <c r="DR128" s="45">
        <f t="shared" si="300"/>
        <v>0</v>
      </c>
      <c r="DS128" s="45">
        <f t="shared" si="301"/>
        <v>0</v>
      </c>
      <c r="DT128" s="45">
        <f t="shared" si="302"/>
        <v>0</v>
      </c>
      <c r="DU128" s="45">
        <f t="shared" si="303"/>
        <v>0</v>
      </c>
      <c r="DV128" s="45">
        <f t="shared" si="304"/>
        <v>0</v>
      </c>
      <c r="DW128" s="45">
        <f t="shared" si="305"/>
        <v>0</v>
      </c>
      <c r="DX128" s="45">
        <f t="shared" si="306"/>
        <v>0</v>
      </c>
      <c r="DY128" s="45">
        <f t="shared" si="307"/>
        <v>0</v>
      </c>
      <c r="DZ128" s="45">
        <f t="shared" si="308"/>
        <v>0</v>
      </c>
    </row>
    <row r="129" spans="1:130" x14ac:dyDescent="0.25">
      <c r="A129" s="66" t="s">
        <v>44</v>
      </c>
      <c r="B129" s="47">
        <f t="shared" si="275"/>
        <v>0</v>
      </c>
      <c r="C129" s="48">
        <f t="shared" si="275"/>
        <v>0</v>
      </c>
      <c r="D129" s="33"/>
      <c r="E129" s="34"/>
      <c r="F129" s="35"/>
      <c r="G129" s="34"/>
      <c r="H129" s="35"/>
      <c r="I129" s="34"/>
      <c r="J129" s="35"/>
      <c r="K129" s="34"/>
      <c r="L129" s="35"/>
      <c r="M129" s="36"/>
      <c r="N129" s="37"/>
      <c r="O129" s="38"/>
      <c r="P129" s="39"/>
      <c r="Q129" s="38"/>
      <c r="R129" s="39"/>
      <c r="S129" s="38"/>
      <c r="T129" s="39"/>
      <c r="U129" s="38"/>
      <c r="V129" s="39"/>
      <c r="W129" s="38"/>
      <c r="X129" s="39"/>
      <c r="Y129" s="38"/>
      <c r="Z129" s="39"/>
      <c r="AA129" s="38"/>
      <c r="AB129" s="39"/>
      <c r="AC129" s="38"/>
      <c r="AD129" s="39"/>
      <c r="AE129" s="38"/>
      <c r="AF129" s="39"/>
      <c r="AG129" s="38"/>
      <c r="AH129" s="39"/>
      <c r="AI129" s="38"/>
      <c r="AJ129" s="39"/>
      <c r="AK129" s="38"/>
      <c r="AL129" s="39"/>
      <c r="AM129" s="38"/>
      <c r="AN129" s="39"/>
      <c r="AO129" s="38"/>
      <c r="AP129" s="39"/>
      <c r="AQ129" s="40"/>
      <c r="AR129" s="41"/>
      <c r="AS129" s="40"/>
      <c r="AT129" s="37"/>
      <c r="AU129" s="38"/>
      <c r="AV129" s="39"/>
      <c r="AW129" s="42"/>
      <c r="AX129" s="43" t="str">
        <f t="shared" si="276"/>
        <v/>
      </c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10"/>
      <c r="BJ129" s="10"/>
      <c r="BK129" s="10"/>
      <c r="BL129" s="10"/>
      <c r="BU129" s="11"/>
      <c r="BV129" s="11"/>
      <c r="BW129" s="11"/>
      <c r="CA129" s="44" t="str">
        <f t="shared" si="277"/>
        <v/>
      </c>
      <c r="CB129" s="44" t="str">
        <f t="shared" si="278"/>
        <v/>
      </c>
      <c r="CC129" s="44" t="str">
        <f t="shared" si="279"/>
        <v/>
      </c>
      <c r="CD129" s="44" t="str">
        <f t="shared" si="280"/>
        <v/>
      </c>
      <c r="CE129" s="44" t="str">
        <f t="shared" si="281"/>
        <v/>
      </c>
      <c r="CF129" s="44" t="str">
        <f t="shared" si="309"/>
        <v/>
      </c>
      <c r="CG129" s="44" t="str">
        <f t="shared" si="310"/>
        <v/>
      </c>
      <c r="CH129" s="44" t="str">
        <f t="shared" si="311"/>
        <v/>
      </c>
      <c r="CI129" s="44" t="str">
        <f t="shared" si="312"/>
        <v/>
      </c>
      <c r="CJ129" s="44" t="str">
        <f t="shared" si="313"/>
        <v/>
      </c>
      <c r="CK129" s="44" t="str">
        <f t="shared" si="314"/>
        <v/>
      </c>
      <c r="CL129" s="44" t="str">
        <f t="shared" si="315"/>
        <v/>
      </c>
      <c r="CM129" s="44" t="str">
        <f t="shared" si="316"/>
        <v/>
      </c>
      <c r="CN129" s="44" t="str">
        <f t="shared" si="317"/>
        <v/>
      </c>
      <c r="CO129" s="44" t="str">
        <f t="shared" si="318"/>
        <v/>
      </c>
      <c r="CP129" s="44" t="str">
        <f t="shared" si="319"/>
        <v/>
      </c>
      <c r="CQ129" s="44" t="str">
        <f t="shared" si="320"/>
        <v/>
      </c>
      <c r="CR129" s="44" t="str">
        <f t="shared" si="321"/>
        <v/>
      </c>
      <c r="CS129" s="44" t="str">
        <f t="shared" si="322"/>
        <v/>
      </c>
      <c r="CT129" s="44" t="str">
        <f t="shared" si="323"/>
        <v/>
      </c>
      <c r="CU129" s="44" t="str">
        <f t="shared" si="324"/>
        <v/>
      </c>
      <c r="CV129" s="44" t="str">
        <f t="shared" si="325"/>
        <v/>
      </c>
      <c r="CW129" s="44" t="str">
        <f t="shared" si="326"/>
        <v/>
      </c>
      <c r="CX129" s="44" t="str">
        <f t="shared" si="327"/>
        <v/>
      </c>
      <c r="CY129" s="44" t="str">
        <f t="shared" si="328"/>
        <v/>
      </c>
      <c r="CZ129" s="44" t="str">
        <f t="shared" si="282"/>
        <v/>
      </c>
      <c r="DA129" s="45">
        <f t="shared" si="283"/>
        <v>0</v>
      </c>
      <c r="DB129" s="45">
        <f t="shared" si="284"/>
        <v>0</v>
      </c>
      <c r="DC129" s="45">
        <f t="shared" si="285"/>
        <v>0</v>
      </c>
      <c r="DD129" s="45">
        <f t="shared" si="286"/>
        <v>0</v>
      </c>
      <c r="DE129" s="45">
        <f t="shared" si="287"/>
        <v>0</v>
      </c>
      <c r="DF129" s="45">
        <f t="shared" si="288"/>
        <v>0</v>
      </c>
      <c r="DG129" s="45">
        <f t="shared" si="289"/>
        <v>0</v>
      </c>
      <c r="DH129" s="45">
        <f t="shared" si="290"/>
        <v>0</v>
      </c>
      <c r="DI129" s="45">
        <f t="shared" si="291"/>
        <v>0</v>
      </c>
      <c r="DJ129" s="45">
        <f t="shared" si="292"/>
        <v>0</v>
      </c>
      <c r="DK129" s="45">
        <f t="shared" si="293"/>
        <v>0</v>
      </c>
      <c r="DL129" s="45">
        <f t="shared" si="294"/>
        <v>0</v>
      </c>
      <c r="DM129" s="45">
        <f t="shared" si="295"/>
        <v>0</v>
      </c>
      <c r="DN129" s="45">
        <f t="shared" si="296"/>
        <v>0</v>
      </c>
      <c r="DO129" s="45">
        <f t="shared" si="297"/>
        <v>0</v>
      </c>
      <c r="DP129" s="45">
        <f t="shared" si="298"/>
        <v>0</v>
      </c>
      <c r="DQ129" s="45">
        <f t="shared" si="299"/>
        <v>0</v>
      </c>
      <c r="DR129" s="45">
        <f t="shared" si="300"/>
        <v>0</v>
      </c>
      <c r="DS129" s="45">
        <f t="shared" si="301"/>
        <v>0</v>
      </c>
      <c r="DT129" s="45">
        <f t="shared" si="302"/>
        <v>0</v>
      </c>
      <c r="DU129" s="45">
        <f t="shared" si="303"/>
        <v>0</v>
      </c>
      <c r="DV129" s="45">
        <f t="shared" si="304"/>
        <v>0</v>
      </c>
      <c r="DW129" s="45">
        <f t="shared" si="305"/>
        <v>0</v>
      </c>
      <c r="DX129" s="45">
        <f t="shared" si="306"/>
        <v>0</v>
      </c>
      <c r="DY129" s="45">
        <f t="shared" si="307"/>
        <v>0</v>
      </c>
      <c r="DZ129" s="45">
        <f t="shared" si="308"/>
        <v>0</v>
      </c>
    </row>
    <row r="130" spans="1:130" x14ac:dyDescent="0.25">
      <c r="A130" s="66" t="s">
        <v>45</v>
      </c>
      <c r="B130" s="47">
        <f>+D130+F130+H130+J130+L130+N130+P130+R130+T130+V130+X130+Z130+AB130+AD130+AF130+AH130+AJ130+AL130+AN130+AP130</f>
        <v>0</v>
      </c>
      <c r="C130" s="48">
        <f>+E130+G130+I130+K130+M130+O130+Q130+S130+U130+W130+Y130+AA130+AC130+AE130+AG130+AI130+AK130+AM130+AO130+AQ130</f>
        <v>0</v>
      </c>
      <c r="D130" s="37"/>
      <c r="E130" s="38"/>
      <c r="F130" s="39"/>
      <c r="G130" s="38"/>
      <c r="H130" s="39"/>
      <c r="I130" s="42"/>
      <c r="J130" s="37"/>
      <c r="K130" s="37"/>
      <c r="L130" s="39"/>
      <c r="M130" s="42"/>
      <c r="N130" s="37"/>
      <c r="O130" s="38"/>
      <c r="P130" s="39"/>
      <c r="Q130" s="38"/>
      <c r="R130" s="39"/>
      <c r="S130" s="38"/>
      <c r="T130" s="39"/>
      <c r="U130" s="38"/>
      <c r="V130" s="39"/>
      <c r="W130" s="38"/>
      <c r="X130" s="39"/>
      <c r="Y130" s="38"/>
      <c r="Z130" s="39"/>
      <c r="AA130" s="38"/>
      <c r="AB130" s="39"/>
      <c r="AC130" s="38"/>
      <c r="AD130" s="39"/>
      <c r="AE130" s="38"/>
      <c r="AF130" s="39"/>
      <c r="AG130" s="38"/>
      <c r="AH130" s="39"/>
      <c r="AI130" s="38"/>
      <c r="AJ130" s="39"/>
      <c r="AK130" s="38"/>
      <c r="AL130" s="39"/>
      <c r="AM130" s="38"/>
      <c r="AN130" s="39"/>
      <c r="AO130" s="38"/>
      <c r="AP130" s="39"/>
      <c r="AQ130" s="40"/>
      <c r="AR130" s="41"/>
      <c r="AS130" s="40"/>
      <c r="AT130" s="37"/>
      <c r="AU130" s="38"/>
      <c r="AV130" s="39"/>
      <c r="AW130" s="42"/>
      <c r="AX130" s="43" t="str">
        <f t="shared" si="276"/>
        <v/>
      </c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10"/>
      <c r="BJ130" s="10"/>
      <c r="BK130" s="10"/>
      <c r="BL130" s="10"/>
      <c r="BU130" s="11"/>
      <c r="BV130" s="11"/>
      <c r="BW130" s="11"/>
      <c r="CA130" s="44" t="str">
        <f t="shared" si="277"/>
        <v/>
      </c>
      <c r="CB130" s="44" t="str">
        <f t="shared" si="278"/>
        <v/>
      </c>
      <c r="CC130" s="44" t="str">
        <f t="shared" si="279"/>
        <v/>
      </c>
      <c r="CD130" s="44" t="str">
        <f t="shared" si="280"/>
        <v/>
      </c>
      <c r="CE130" s="44" t="str">
        <f t="shared" si="281"/>
        <v/>
      </c>
      <c r="CF130" s="44" t="str">
        <f t="shared" si="309"/>
        <v/>
      </c>
      <c r="CG130" s="44" t="str">
        <f t="shared" si="310"/>
        <v/>
      </c>
      <c r="CH130" s="44" t="str">
        <f t="shared" si="311"/>
        <v/>
      </c>
      <c r="CI130" s="44" t="str">
        <f t="shared" si="312"/>
        <v/>
      </c>
      <c r="CJ130" s="44" t="str">
        <f t="shared" si="313"/>
        <v/>
      </c>
      <c r="CK130" s="44" t="str">
        <f t="shared" si="314"/>
        <v/>
      </c>
      <c r="CL130" s="44" t="str">
        <f t="shared" si="315"/>
        <v/>
      </c>
      <c r="CM130" s="44" t="str">
        <f t="shared" si="316"/>
        <v/>
      </c>
      <c r="CN130" s="44" t="str">
        <f t="shared" si="317"/>
        <v/>
      </c>
      <c r="CO130" s="44" t="str">
        <f t="shared" si="318"/>
        <v/>
      </c>
      <c r="CP130" s="44" t="str">
        <f t="shared" si="319"/>
        <v/>
      </c>
      <c r="CQ130" s="44" t="str">
        <f t="shared" si="320"/>
        <v/>
      </c>
      <c r="CR130" s="44" t="str">
        <f t="shared" si="321"/>
        <v/>
      </c>
      <c r="CS130" s="44" t="str">
        <f t="shared" si="322"/>
        <v/>
      </c>
      <c r="CT130" s="44" t="str">
        <f t="shared" si="323"/>
        <v/>
      </c>
      <c r="CU130" s="44" t="str">
        <f t="shared" si="324"/>
        <v/>
      </c>
      <c r="CV130" s="44" t="str">
        <f t="shared" si="325"/>
        <v/>
      </c>
      <c r="CW130" s="44" t="str">
        <f t="shared" si="326"/>
        <v/>
      </c>
      <c r="CX130" s="44" t="str">
        <f t="shared" si="327"/>
        <v/>
      </c>
      <c r="CY130" s="44" t="str">
        <f t="shared" si="328"/>
        <v/>
      </c>
      <c r="CZ130" s="44" t="str">
        <f t="shared" si="282"/>
        <v/>
      </c>
      <c r="DA130" s="45">
        <f t="shared" si="283"/>
        <v>0</v>
      </c>
      <c r="DB130" s="45">
        <f t="shared" si="284"/>
        <v>0</v>
      </c>
      <c r="DC130" s="45">
        <f t="shared" si="285"/>
        <v>0</v>
      </c>
      <c r="DD130" s="45">
        <f t="shared" si="286"/>
        <v>0</v>
      </c>
      <c r="DE130" s="45">
        <f t="shared" si="287"/>
        <v>0</v>
      </c>
      <c r="DF130" s="45">
        <f t="shared" si="288"/>
        <v>0</v>
      </c>
      <c r="DG130" s="45">
        <f t="shared" si="289"/>
        <v>0</v>
      </c>
      <c r="DH130" s="45">
        <f t="shared" si="290"/>
        <v>0</v>
      </c>
      <c r="DI130" s="45">
        <f t="shared" si="291"/>
        <v>0</v>
      </c>
      <c r="DJ130" s="45">
        <f t="shared" si="292"/>
        <v>0</v>
      </c>
      <c r="DK130" s="45">
        <f t="shared" si="293"/>
        <v>0</v>
      </c>
      <c r="DL130" s="45">
        <f t="shared" si="294"/>
        <v>0</v>
      </c>
      <c r="DM130" s="45">
        <f t="shared" si="295"/>
        <v>0</v>
      </c>
      <c r="DN130" s="45">
        <f t="shared" si="296"/>
        <v>0</v>
      </c>
      <c r="DO130" s="45">
        <f t="shared" si="297"/>
        <v>0</v>
      </c>
      <c r="DP130" s="45">
        <f t="shared" si="298"/>
        <v>0</v>
      </c>
      <c r="DQ130" s="45">
        <f t="shared" si="299"/>
        <v>0</v>
      </c>
      <c r="DR130" s="45">
        <f t="shared" si="300"/>
        <v>0</v>
      </c>
      <c r="DS130" s="45">
        <f t="shared" si="301"/>
        <v>0</v>
      </c>
      <c r="DT130" s="45">
        <f t="shared" si="302"/>
        <v>0</v>
      </c>
      <c r="DU130" s="45">
        <f t="shared" si="303"/>
        <v>0</v>
      </c>
      <c r="DV130" s="45">
        <f t="shared" si="304"/>
        <v>0</v>
      </c>
      <c r="DW130" s="45">
        <f t="shared" si="305"/>
        <v>0</v>
      </c>
      <c r="DX130" s="45">
        <f t="shared" si="306"/>
        <v>0</v>
      </c>
      <c r="DY130" s="45">
        <f t="shared" si="307"/>
        <v>0</v>
      </c>
      <c r="DZ130" s="45">
        <f t="shared" si="308"/>
        <v>0</v>
      </c>
    </row>
    <row r="131" spans="1:130" ht="22.5" x14ac:dyDescent="0.25">
      <c r="A131" s="67" t="s">
        <v>46</v>
      </c>
      <c r="B131" s="47">
        <f>+D131+F131+H131</f>
        <v>0</v>
      </c>
      <c r="C131" s="48">
        <f>+E131+G131+I131</f>
        <v>0</v>
      </c>
      <c r="D131" s="37"/>
      <c r="E131" s="38"/>
      <c r="F131" s="39"/>
      <c r="G131" s="38"/>
      <c r="H131" s="39"/>
      <c r="I131" s="42"/>
      <c r="J131" s="50"/>
      <c r="K131" s="51"/>
      <c r="L131" s="50"/>
      <c r="M131" s="51"/>
      <c r="N131" s="50"/>
      <c r="O131" s="51"/>
      <c r="P131" s="50"/>
      <c r="Q131" s="51"/>
      <c r="R131" s="50"/>
      <c r="S131" s="51"/>
      <c r="T131" s="50"/>
      <c r="U131" s="51"/>
      <c r="V131" s="50"/>
      <c r="W131" s="51"/>
      <c r="X131" s="50"/>
      <c r="Y131" s="51"/>
      <c r="Z131" s="50"/>
      <c r="AA131" s="51"/>
      <c r="AB131" s="50"/>
      <c r="AC131" s="51"/>
      <c r="AD131" s="50"/>
      <c r="AE131" s="51"/>
      <c r="AF131" s="50"/>
      <c r="AG131" s="51"/>
      <c r="AH131" s="50"/>
      <c r="AI131" s="51"/>
      <c r="AJ131" s="50"/>
      <c r="AK131" s="51"/>
      <c r="AL131" s="50"/>
      <c r="AM131" s="51"/>
      <c r="AN131" s="50"/>
      <c r="AO131" s="51"/>
      <c r="AP131" s="50"/>
      <c r="AQ131" s="52"/>
      <c r="AR131" s="37"/>
      <c r="AS131" s="40"/>
      <c r="AT131" s="37"/>
      <c r="AU131" s="38"/>
      <c r="AV131" s="39"/>
      <c r="AW131" s="42"/>
      <c r="AX131" s="43" t="str">
        <f t="shared" si="276"/>
        <v/>
      </c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10"/>
      <c r="BJ131" s="10"/>
      <c r="BK131" s="10"/>
      <c r="BL131" s="10"/>
      <c r="BU131" s="11"/>
      <c r="BV131" s="11"/>
      <c r="BW131" s="11"/>
      <c r="CA131" s="44" t="str">
        <f t="shared" si="277"/>
        <v/>
      </c>
      <c r="CB131" s="44" t="str">
        <f t="shared" si="278"/>
        <v/>
      </c>
      <c r="CC131" s="44" t="str">
        <f t="shared" si="279"/>
        <v/>
      </c>
      <c r="CD131" s="44" t="str">
        <f t="shared" si="280"/>
        <v/>
      </c>
      <c r="CE131" s="44" t="str">
        <f t="shared" si="281"/>
        <v/>
      </c>
      <c r="CF131" s="44" t="str">
        <f t="shared" si="309"/>
        <v/>
      </c>
      <c r="CG131" s="44" t="str">
        <f t="shared" si="310"/>
        <v/>
      </c>
      <c r="CH131" s="44" t="str">
        <f t="shared" si="311"/>
        <v/>
      </c>
      <c r="CI131" s="44" t="str">
        <f t="shared" si="312"/>
        <v/>
      </c>
      <c r="CJ131" s="44" t="str">
        <f t="shared" si="313"/>
        <v/>
      </c>
      <c r="CK131" s="44" t="str">
        <f t="shared" si="314"/>
        <v/>
      </c>
      <c r="CL131" s="44" t="str">
        <f t="shared" si="315"/>
        <v/>
      </c>
      <c r="CM131" s="44" t="str">
        <f t="shared" si="316"/>
        <v/>
      </c>
      <c r="CN131" s="44" t="str">
        <f t="shared" si="317"/>
        <v/>
      </c>
      <c r="CO131" s="44" t="str">
        <f t="shared" si="318"/>
        <v/>
      </c>
      <c r="CP131" s="44" t="str">
        <f t="shared" si="319"/>
        <v/>
      </c>
      <c r="CQ131" s="44" t="str">
        <f t="shared" si="320"/>
        <v/>
      </c>
      <c r="CR131" s="44" t="str">
        <f t="shared" si="321"/>
        <v/>
      </c>
      <c r="CS131" s="44" t="str">
        <f t="shared" si="322"/>
        <v/>
      </c>
      <c r="CT131" s="44" t="str">
        <f t="shared" si="323"/>
        <v/>
      </c>
      <c r="CU131" s="44" t="str">
        <f t="shared" si="324"/>
        <v/>
      </c>
      <c r="CV131" s="44" t="str">
        <f t="shared" si="325"/>
        <v/>
      </c>
      <c r="CW131" s="44" t="str">
        <f t="shared" si="326"/>
        <v/>
      </c>
      <c r="CX131" s="44" t="str">
        <f t="shared" si="327"/>
        <v/>
      </c>
      <c r="CY131" s="44" t="str">
        <f t="shared" si="328"/>
        <v/>
      </c>
      <c r="CZ131" s="44" t="str">
        <f t="shared" si="282"/>
        <v/>
      </c>
      <c r="DA131" s="45">
        <f t="shared" si="283"/>
        <v>0</v>
      </c>
      <c r="DB131" s="45">
        <f t="shared" si="284"/>
        <v>0</v>
      </c>
      <c r="DC131" s="45">
        <f t="shared" si="285"/>
        <v>0</v>
      </c>
      <c r="DD131" s="45">
        <f t="shared" si="286"/>
        <v>0</v>
      </c>
      <c r="DE131" s="45">
        <f t="shared" si="287"/>
        <v>0</v>
      </c>
      <c r="DF131" s="45">
        <f t="shared" si="288"/>
        <v>0</v>
      </c>
      <c r="DG131" s="45">
        <f t="shared" si="289"/>
        <v>0</v>
      </c>
      <c r="DH131" s="45">
        <f t="shared" si="290"/>
        <v>0</v>
      </c>
      <c r="DI131" s="45">
        <f t="shared" si="291"/>
        <v>0</v>
      </c>
      <c r="DJ131" s="45">
        <f t="shared" si="292"/>
        <v>0</v>
      </c>
      <c r="DK131" s="45">
        <f t="shared" si="293"/>
        <v>0</v>
      </c>
      <c r="DL131" s="45">
        <f t="shared" si="294"/>
        <v>0</v>
      </c>
      <c r="DM131" s="45">
        <f t="shared" si="295"/>
        <v>0</v>
      </c>
      <c r="DN131" s="45">
        <f t="shared" si="296"/>
        <v>0</v>
      </c>
      <c r="DO131" s="45">
        <f t="shared" si="297"/>
        <v>0</v>
      </c>
      <c r="DP131" s="45">
        <f t="shared" si="298"/>
        <v>0</v>
      </c>
      <c r="DQ131" s="45">
        <f t="shared" si="299"/>
        <v>0</v>
      </c>
      <c r="DR131" s="45">
        <f t="shared" si="300"/>
        <v>0</v>
      </c>
      <c r="DS131" s="45">
        <f t="shared" si="301"/>
        <v>0</v>
      </c>
      <c r="DT131" s="45">
        <f t="shared" si="302"/>
        <v>0</v>
      </c>
      <c r="DU131" s="45">
        <f t="shared" si="303"/>
        <v>0</v>
      </c>
      <c r="DV131" s="45">
        <f t="shared" si="304"/>
        <v>0</v>
      </c>
      <c r="DW131" s="45">
        <f t="shared" si="305"/>
        <v>0</v>
      </c>
      <c r="DX131" s="45">
        <f t="shared" si="306"/>
        <v>0</v>
      </c>
      <c r="DY131" s="45">
        <f t="shared" si="307"/>
        <v>0</v>
      </c>
      <c r="DZ131" s="45">
        <f t="shared" si="308"/>
        <v>0</v>
      </c>
    </row>
    <row r="132" spans="1:130" x14ac:dyDescent="0.25">
      <c r="A132" s="67" t="s">
        <v>47</v>
      </c>
      <c r="B132" s="47">
        <f>+P132+R132+T132+V132+X132+Z132+AB132+AD132+AF132+AH132+AJ132+AL132+AN132+AP132</f>
        <v>0</v>
      </c>
      <c r="C132" s="48">
        <f>+Q132+S132+U132+W132+Y132+AA132+AC132+AE132+AG132+AI132+AK132+AM132+AO132+AQ132</f>
        <v>0</v>
      </c>
      <c r="D132" s="33"/>
      <c r="E132" s="34"/>
      <c r="F132" s="35"/>
      <c r="G132" s="34"/>
      <c r="H132" s="35"/>
      <c r="I132" s="34"/>
      <c r="J132" s="35"/>
      <c r="K132" s="34"/>
      <c r="L132" s="35"/>
      <c r="M132" s="36"/>
      <c r="N132" s="33"/>
      <c r="O132" s="34"/>
      <c r="P132" s="39"/>
      <c r="Q132" s="38"/>
      <c r="R132" s="39"/>
      <c r="S132" s="38"/>
      <c r="T132" s="39"/>
      <c r="U132" s="38"/>
      <c r="V132" s="39"/>
      <c r="W132" s="38"/>
      <c r="X132" s="39"/>
      <c r="Y132" s="38"/>
      <c r="Z132" s="39"/>
      <c r="AA132" s="38"/>
      <c r="AB132" s="39"/>
      <c r="AC132" s="38"/>
      <c r="AD132" s="39"/>
      <c r="AE132" s="38"/>
      <c r="AF132" s="39"/>
      <c r="AG132" s="38"/>
      <c r="AH132" s="39"/>
      <c r="AI132" s="38"/>
      <c r="AJ132" s="39"/>
      <c r="AK132" s="38"/>
      <c r="AL132" s="39"/>
      <c r="AM132" s="38"/>
      <c r="AN132" s="39"/>
      <c r="AO132" s="38"/>
      <c r="AP132" s="39"/>
      <c r="AQ132" s="40"/>
      <c r="AR132" s="37"/>
      <c r="AS132" s="40"/>
      <c r="AT132" s="37"/>
      <c r="AU132" s="38"/>
      <c r="AV132" s="39"/>
      <c r="AW132" s="42"/>
      <c r="AX132" s="43" t="str">
        <f t="shared" si="276"/>
        <v/>
      </c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10"/>
      <c r="BJ132" s="10"/>
      <c r="BK132" s="10"/>
      <c r="BL132" s="10"/>
      <c r="BU132" s="11"/>
      <c r="BV132" s="11"/>
      <c r="BW132" s="11"/>
      <c r="CA132" s="44" t="str">
        <f t="shared" si="277"/>
        <v/>
      </c>
      <c r="CB132" s="44" t="str">
        <f t="shared" si="278"/>
        <v/>
      </c>
      <c r="CC132" s="44" t="str">
        <f t="shared" si="279"/>
        <v/>
      </c>
      <c r="CD132" s="44" t="str">
        <f t="shared" si="280"/>
        <v/>
      </c>
      <c r="CE132" s="44" t="str">
        <f t="shared" si="281"/>
        <v/>
      </c>
      <c r="CF132" s="44" t="str">
        <f t="shared" si="309"/>
        <v/>
      </c>
      <c r="CG132" s="44" t="str">
        <f t="shared" si="310"/>
        <v/>
      </c>
      <c r="CH132" s="44" t="str">
        <f t="shared" si="311"/>
        <v/>
      </c>
      <c r="CI132" s="44" t="str">
        <f t="shared" si="312"/>
        <v/>
      </c>
      <c r="CJ132" s="44" t="str">
        <f t="shared" si="313"/>
        <v/>
      </c>
      <c r="CK132" s="44" t="str">
        <f t="shared" si="314"/>
        <v/>
      </c>
      <c r="CL132" s="44" t="str">
        <f t="shared" si="315"/>
        <v/>
      </c>
      <c r="CM132" s="44" t="str">
        <f t="shared" si="316"/>
        <v/>
      </c>
      <c r="CN132" s="44" t="str">
        <f t="shared" si="317"/>
        <v/>
      </c>
      <c r="CO132" s="44" t="str">
        <f t="shared" si="318"/>
        <v/>
      </c>
      <c r="CP132" s="44" t="str">
        <f t="shared" si="319"/>
        <v/>
      </c>
      <c r="CQ132" s="44" t="str">
        <f t="shared" si="320"/>
        <v/>
      </c>
      <c r="CR132" s="44" t="str">
        <f t="shared" si="321"/>
        <v/>
      </c>
      <c r="CS132" s="44" t="str">
        <f t="shared" si="322"/>
        <v/>
      </c>
      <c r="CT132" s="44" t="str">
        <f t="shared" si="323"/>
        <v/>
      </c>
      <c r="CU132" s="44" t="str">
        <f t="shared" si="324"/>
        <v/>
      </c>
      <c r="CV132" s="44" t="str">
        <f t="shared" si="325"/>
        <v/>
      </c>
      <c r="CW132" s="44" t="str">
        <f t="shared" si="326"/>
        <v/>
      </c>
      <c r="CX132" s="44" t="str">
        <f t="shared" si="327"/>
        <v/>
      </c>
      <c r="CY132" s="44" t="str">
        <f t="shared" si="328"/>
        <v/>
      </c>
      <c r="CZ132" s="44" t="str">
        <f t="shared" si="282"/>
        <v/>
      </c>
      <c r="DA132" s="45">
        <f t="shared" si="283"/>
        <v>0</v>
      </c>
      <c r="DB132" s="45">
        <f t="shared" si="284"/>
        <v>0</v>
      </c>
      <c r="DC132" s="45">
        <f t="shared" si="285"/>
        <v>0</v>
      </c>
      <c r="DD132" s="45">
        <f t="shared" si="286"/>
        <v>0</v>
      </c>
      <c r="DE132" s="45">
        <f t="shared" si="287"/>
        <v>0</v>
      </c>
      <c r="DF132" s="45">
        <f t="shared" si="288"/>
        <v>0</v>
      </c>
      <c r="DG132" s="45">
        <f t="shared" si="289"/>
        <v>0</v>
      </c>
      <c r="DH132" s="45">
        <f t="shared" si="290"/>
        <v>0</v>
      </c>
      <c r="DI132" s="45">
        <f t="shared" si="291"/>
        <v>0</v>
      </c>
      <c r="DJ132" s="45">
        <f t="shared" si="292"/>
        <v>0</v>
      </c>
      <c r="DK132" s="45">
        <f t="shared" si="293"/>
        <v>0</v>
      </c>
      <c r="DL132" s="45">
        <f t="shared" si="294"/>
        <v>0</v>
      </c>
      <c r="DM132" s="45">
        <f t="shared" si="295"/>
        <v>0</v>
      </c>
      <c r="DN132" s="45">
        <f t="shared" si="296"/>
        <v>0</v>
      </c>
      <c r="DO132" s="45">
        <f t="shared" si="297"/>
        <v>0</v>
      </c>
      <c r="DP132" s="45">
        <f t="shared" si="298"/>
        <v>0</v>
      </c>
      <c r="DQ132" s="45">
        <f t="shared" si="299"/>
        <v>0</v>
      </c>
      <c r="DR132" s="45">
        <f t="shared" si="300"/>
        <v>0</v>
      </c>
      <c r="DS132" s="45">
        <f t="shared" si="301"/>
        <v>0</v>
      </c>
      <c r="DT132" s="45">
        <f t="shared" si="302"/>
        <v>0</v>
      </c>
      <c r="DU132" s="45">
        <f t="shared" si="303"/>
        <v>0</v>
      </c>
      <c r="DV132" s="45">
        <f t="shared" si="304"/>
        <v>0</v>
      </c>
      <c r="DW132" s="45">
        <f t="shared" si="305"/>
        <v>0</v>
      </c>
      <c r="DX132" s="45">
        <f t="shared" si="306"/>
        <v>0</v>
      </c>
      <c r="DY132" s="45">
        <f t="shared" si="307"/>
        <v>0</v>
      </c>
      <c r="DZ132" s="45">
        <f t="shared" si="308"/>
        <v>0</v>
      </c>
    </row>
    <row r="133" spans="1:130" x14ac:dyDescent="0.25">
      <c r="A133" s="66" t="s">
        <v>48</v>
      </c>
      <c r="B133" s="47">
        <f>+N133+P133+R133+T133+V133+X133+Z133+AB133+AD133+AF133+AH133+AJ133+AL133+AN133+AP133</f>
        <v>0</v>
      </c>
      <c r="C133" s="48">
        <f>+O133+Q133+S133+U133+W133+Y133+AA133+AC133+AE133+AG133+AI133+AK133+AM133+AO133+AQ133</f>
        <v>0</v>
      </c>
      <c r="D133" s="41"/>
      <c r="E133" s="51"/>
      <c r="F133" s="50"/>
      <c r="G133" s="51"/>
      <c r="H133" s="50"/>
      <c r="I133" s="53"/>
      <c r="J133" s="41"/>
      <c r="K133" s="41"/>
      <c r="L133" s="50"/>
      <c r="M133" s="53"/>
      <c r="N133" s="37"/>
      <c r="O133" s="38"/>
      <c r="P133" s="39"/>
      <c r="Q133" s="38"/>
      <c r="R133" s="39"/>
      <c r="S133" s="38"/>
      <c r="T133" s="39"/>
      <c r="U133" s="38"/>
      <c r="V133" s="39"/>
      <c r="W133" s="38"/>
      <c r="X133" s="39"/>
      <c r="Y133" s="38"/>
      <c r="Z133" s="39"/>
      <c r="AA133" s="38"/>
      <c r="AB133" s="39"/>
      <c r="AC133" s="38"/>
      <c r="AD133" s="39"/>
      <c r="AE133" s="38"/>
      <c r="AF133" s="39"/>
      <c r="AG133" s="38"/>
      <c r="AH133" s="39"/>
      <c r="AI133" s="38"/>
      <c r="AJ133" s="39"/>
      <c r="AK133" s="38"/>
      <c r="AL133" s="39"/>
      <c r="AM133" s="38"/>
      <c r="AN133" s="39"/>
      <c r="AO133" s="38"/>
      <c r="AP133" s="39"/>
      <c r="AQ133" s="40"/>
      <c r="AR133" s="37"/>
      <c r="AS133" s="40"/>
      <c r="AT133" s="37"/>
      <c r="AU133" s="38"/>
      <c r="AV133" s="39"/>
      <c r="AW133" s="42"/>
      <c r="AX133" s="43" t="str">
        <f t="shared" si="276"/>
        <v/>
      </c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10"/>
      <c r="BJ133" s="10"/>
      <c r="BK133" s="10"/>
      <c r="BL133" s="10"/>
      <c r="BU133" s="11"/>
      <c r="BV133" s="11"/>
      <c r="BW133" s="11"/>
      <c r="CA133" s="44" t="str">
        <f t="shared" si="277"/>
        <v/>
      </c>
      <c r="CB133" s="44" t="str">
        <f t="shared" si="278"/>
        <v/>
      </c>
      <c r="CC133" s="44" t="str">
        <f t="shared" si="279"/>
        <v/>
      </c>
      <c r="CD133" s="44" t="str">
        <f t="shared" si="280"/>
        <v/>
      </c>
      <c r="CE133" s="44" t="str">
        <f t="shared" si="281"/>
        <v/>
      </c>
      <c r="CF133" s="44" t="str">
        <f t="shared" si="309"/>
        <v/>
      </c>
      <c r="CG133" s="44" t="str">
        <f t="shared" si="310"/>
        <v/>
      </c>
      <c r="CH133" s="44" t="str">
        <f t="shared" si="311"/>
        <v/>
      </c>
      <c r="CI133" s="44" t="str">
        <f t="shared" si="312"/>
        <v/>
      </c>
      <c r="CJ133" s="44" t="str">
        <f t="shared" si="313"/>
        <v/>
      </c>
      <c r="CK133" s="44" t="str">
        <f t="shared" si="314"/>
        <v/>
      </c>
      <c r="CL133" s="44" t="str">
        <f t="shared" si="315"/>
        <v/>
      </c>
      <c r="CM133" s="44" t="str">
        <f t="shared" si="316"/>
        <v/>
      </c>
      <c r="CN133" s="44" t="str">
        <f t="shared" si="317"/>
        <v/>
      </c>
      <c r="CO133" s="44" t="str">
        <f t="shared" si="318"/>
        <v/>
      </c>
      <c r="CP133" s="44" t="str">
        <f t="shared" si="319"/>
        <v/>
      </c>
      <c r="CQ133" s="44" t="str">
        <f t="shared" si="320"/>
        <v/>
      </c>
      <c r="CR133" s="44" t="str">
        <f t="shared" si="321"/>
        <v/>
      </c>
      <c r="CS133" s="44" t="str">
        <f t="shared" si="322"/>
        <v/>
      </c>
      <c r="CT133" s="44" t="str">
        <f t="shared" si="323"/>
        <v/>
      </c>
      <c r="CU133" s="44" t="str">
        <f t="shared" si="324"/>
        <v/>
      </c>
      <c r="CV133" s="44" t="str">
        <f t="shared" si="325"/>
        <v/>
      </c>
      <c r="CW133" s="44" t="str">
        <f t="shared" si="326"/>
        <v/>
      </c>
      <c r="CX133" s="44" t="str">
        <f t="shared" si="327"/>
        <v/>
      </c>
      <c r="CY133" s="44" t="str">
        <f t="shared" si="328"/>
        <v/>
      </c>
      <c r="CZ133" s="44" t="str">
        <f t="shared" si="282"/>
        <v/>
      </c>
      <c r="DA133" s="45">
        <f t="shared" si="283"/>
        <v>0</v>
      </c>
      <c r="DB133" s="45">
        <f t="shared" si="284"/>
        <v>0</v>
      </c>
      <c r="DC133" s="45">
        <f t="shared" si="285"/>
        <v>0</v>
      </c>
      <c r="DD133" s="45">
        <f t="shared" si="286"/>
        <v>0</v>
      </c>
      <c r="DE133" s="45">
        <f t="shared" si="287"/>
        <v>0</v>
      </c>
      <c r="DF133" s="45">
        <f t="shared" si="288"/>
        <v>0</v>
      </c>
      <c r="DG133" s="45">
        <f t="shared" si="289"/>
        <v>0</v>
      </c>
      <c r="DH133" s="45">
        <f t="shared" si="290"/>
        <v>0</v>
      </c>
      <c r="DI133" s="45">
        <f t="shared" si="291"/>
        <v>0</v>
      </c>
      <c r="DJ133" s="45">
        <f t="shared" si="292"/>
        <v>0</v>
      </c>
      <c r="DK133" s="45">
        <f t="shared" si="293"/>
        <v>0</v>
      </c>
      <c r="DL133" s="45">
        <f t="shared" si="294"/>
        <v>0</v>
      </c>
      <c r="DM133" s="45">
        <f t="shared" si="295"/>
        <v>0</v>
      </c>
      <c r="DN133" s="45">
        <f t="shared" si="296"/>
        <v>0</v>
      </c>
      <c r="DO133" s="45">
        <f t="shared" si="297"/>
        <v>0</v>
      </c>
      <c r="DP133" s="45">
        <f t="shared" si="298"/>
        <v>0</v>
      </c>
      <c r="DQ133" s="45">
        <f t="shared" si="299"/>
        <v>0</v>
      </c>
      <c r="DR133" s="45">
        <f t="shared" si="300"/>
        <v>0</v>
      </c>
      <c r="DS133" s="45">
        <f t="shared" si="301"/>
        <v>0</v>
      </c>
      <c r="DT133" s="45">
        <f t="shared" si="302"/>
        <v>0</v>
      </c>
      <c r="DU133" s="45">
        <f t="shared" si="303"/>
        <v>0</v>
      </c>
      <c r="DV133" s="45">
        <f t="shared" si="304"/>
        <v>0</v>
      </c>
      <c r="DW133" s="45">
        <f t="shared" si="305"/>
        <v>0</v>
      </c>
      <c r="DX133" s="45">
        <f t="shared" si="306"/>
        <v>0</v>
      </c>
      <c r="DY133" s="45">
        <f t="shared" si="307"/>
        <v>0</v>
      </c>
      <c r="DZ133" s="45">
        <f t="shared" si="308"/>
        <v>0</v>
      </c>
    </row>
    <row r="134" spans="1:130" x14ac:dyDescent="0.25">
      <c r="A134" s="66" t="s">
        <v>49</v>
      </c>
      <c r="B134" s="47">
        <f>+D134+F134+H134+J134+L134+N134+P134+R134+T134+V134+X134+Z134+AB134+AD134+AF134+AH134+AJ134+AL134+AN134+AP134</f>
        <v>2</v>
      </c>
      <c r="C134" s="48">
        <f>+E134+G134+I134+K134+M134+O134+Q134+S134+U134+W134+Y134+AA134+AC134+AE134+AG134+AI134+AK134+AM134+AO134+AQ134</f>
        <v>2</v>
      </c>
      <c r="D134" s="37"/>
      <c r="E134" s="38"/>
      <c r="F134" s="39"/>
      <c r="G134" s="38"/>
      <c r="H134" s="39"/>
      <c r="I134" s="42"/>
      <c r="J134" s="37"/>
      <c r="K134" s="37"/>
      <c r="L134" s="39"/>
      <c r="M134" s="42"/>
      <c r="N134" s="37"/>
      <c r="O134" s="38"/>
      <c r="P134" s="39"/>
      <c r="Q134" s="38"/>
      <c r="R134" s="39"/>
      <c r="S134" s="38"/>
      <c r="T134" s="39">
        <v>1</v>
      </c>
      <c r="U134" s="38">
        <v>1</v>
      </c>
      <c r="V134" s="39"/>
      <c r="W134" s="38"/>
      <c r="X134" s="39"/>
      <c r="Y134" s="38"/>
      <c r="Z134" s="39"/>
      <c r="AA134" s="38"/>
      <c r="AB134" s="39"/>
      <c r="AC134" s="38"/>
      <c r="AD134" s="39">
        <v>1</v>
      </c>
      <c r="AE134" s="38">
        <v>1</v>
      </c>
      <c r="AF134" s="39"/>
      <c r="AG134" s="38"/>
      <c r="AH134" s="39"/>
      <c r="AI134" s="38"/>
      <c r="AJ134" s="39"/>
      <c r="AK134" s="38"/>
      <c r="AL134" s="39"/>
      <c r="AM134" s="38"/>
      <c r="AN134" s="39"/>
      <c r="AO134" s="38"/>
      <c r="AP134" s="39"/>
      <c r="AQ134" s="40"/>
      <c r="AR134" s="37">
        <v>1</v>
      </c>
      <c r="AS134" s="40">
        <v>1</v>
      </c>
      <c r="AT134" s="37">
        <v>0</v>
      </c>
      <c r="AU134" s="38">
        <v>0</v>
      </c>
      <c r="AV134" s="39">
        <v>0</v>
      </c>
      <c r="AW134" s="42">
        <v>0</v>
      </c>
      <c r="AX134" s="43" t="str">
        <f t="shared" si="276"/>
        <v/>
      </c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10"/>
      <c r="BJ134" s="10"/>
      <c r="BK134" s="10"/>
      <c r="BL134" s="10"/>
      <c r="BU134" s="11"/>
      <c r="BV134" s="11"/>
      <c r="BW134" s="11"/>
      <c r="CA134" s="44" t="str">
        <f t="shared" si="277"/>
        <v/>
      </c>
      <c r="CB134" s="44" t="str">
        <f t="shared" si="278"/>
        <v/>
      </c>
      <c r="CC134" s="44" t="str">
        <f t="shared" si="279"/>
        <v/>
      </c>
      <c r="CD134" s="44" t="str">
        <f t="shared" si="280"/>
        <v/>
      </c>
      <c r="CE134" s="44" t="str">
        <f t="shared" si="281"/>
        <v/>
      </c>
      <c r="CF134" s="44" t="str">
        <f t="shared" si="309"/>
        <v/>
      </c>
      <c r="CG134" s="44" t="str">
        <f t="shared" si="310"/>
        <v/>
      </c>
      <c r="CH134" s="44" t="str">
        <f t="shared" si="311"/>
        <v/>
      </c>
      <c r="CI134" s="44" t="str">
        <f t="shared" si="312"/>
        <v/>
      </c>
      <c r="CJ134" s="44" t="str">
        <f t="shared" si="313"/>
        <v/>
      </c>
      <c r="CK134" s="44" t="str">
        <f t="shared" si="314"/>
        <v/>
      </c>
      <c r="CL134" s="44" t="str">
        <f t="shared" si="315"/>
        <v/>
      </c>
      <c r="CM134" s="44" t="str">
        <f t="shared" si="316"/>
        <v/>
      </c>
      <c r="CN134" s="44" t="str">
        <f t="shared" si="317"/>
        <v/>
      </c>
      <c r="CO134" s="44" t="str">
        <f t="shared" si="318"/>
        <v/>
      </c>
      <c r="CP134" s="44" t="str">
        <f t="shared" si="319"/>
        <v/>
      </c>
      <c r="CQ134" s="44" t="str">
        <f t="shared" si="320"/>
        <v/>
      </c>
      <c r="CR134" s="44" t="str">
        <f t="shared" si="321"/>
        <v/>
      </c>
      <c r="CS134" s="44" t="str">
        <f t="shared" si="322"/>
        <v/>
      </c>
      <c r="CT134" s="44" t="str">
        <f t="shared" si="323"/>
        <v/>
      </c>
      <c r="CU134" s="44" t="str">
        <f t="shared" si="324"/>
        <v/>
      </c>
      <c r="CV134" s="44" t="str">
        <f t="shared" si="325"/>
        <v/>
      </c>
      <c r="CW134" s="44" t="str">
        <f t="shared" si="326"/>
        <v/>
      </c>
      <c r="CX134" s="44" t="str">
        <f t="shared" si="327"/>
        <v/>
      </c>
      <c r="CY134" s="44" t="str">
        <f t="shared" si="328"/>
        <v/>
      </c>
      <c r="CZ134" s="44" t="str">
        <f t="shared" si="282"/>
        <v/>
      </c>
      <c r="DA134" s="45">
        <f t="shared" si="283"/>
        <v>0</v>
      </c>
      <c r="DB134" s="45">
        <f t="shared" si="284"/>
        <v>0</v>
      </c>
      <c r="DC134" s="45">
        <f t="shared" si="285"/>
        <v>0</v>
      </c>
      <c r="DD134" s="45">
        <f t="shared" si="286"/>
        <v>0</v>
      </c>
      <c r="DE134" s="45">
        <f t="shared" si="287"/>
        <v>0</v>
      </c>
      <c r="DF134" s="45">
        <f t="shared" si="288"/>
        <v>0</v>
      </c>
      <c r="DG134" s="45">
        <f t="shared" si="289"/>
        <v>0</v>
      </c>
      <c r="DH134" s="45">
        <f t="shared" si="290"/>
        <v>0</v>
      </c>
      <c r="DI134" s="45">
        <f t="shared" si="291"/>
        <v>0</v>
      </c>
      <c r="DJ134" s="45">
        <f t="shared" si="292"/>
        <v>0</v>
      </c>
      <c r="DK134" s="45">
        <f t="shared" si="293"/>
        <v>0</v>
      </c>
      <c r="DL134" s="45">
        <f t="shared" si="294"/>
        <v>0</v>
      </c>
      <c r="DM134" s="45">
        <f t="shared" si="295"/>
        <v>0</v>
      </c>
      <c r="DN134" s="45">
        <f t="shared" si="296"/>
        <v>0</v>
      </c>
      <c r="DO134" s="45">
        <f t="shared" si="297"/>
        <v>0</v>
      </c>
      <c r="DP134" s="45">
        <f t="shared" si="298"/>
        <v>0</v>
      </c>
      <c r="DQ134" s="45">
        <f t="shared" si="299"/>
        <v>0</v>
      </c>
      <c r="DR134" s="45">
        <f t="shared" si="300"/>
        <v>0</v>
      </c>
      <c r="DS134" s="45">
        <f t="shared" si="301"/>
        <v>0</v>
      </c>
      <c r="DT134" s="45">
        <f t="shared" si="302"/>
        <v>0</v>
      </c>
      <c r="DU134" s="45">
        <f t="shared" si="303"/>
        <v>0</v>
      </c>
      <c r="DV134" s="45">
        <f t="shared" si="304"/>
        <v>0</v>
      </c>
      <c r="DW134" s="45">
        <f t="shared" si="305"/>
        <v>0</v>
      </c>
      <c r="DX134" s="45">
        <f t="shared" si="306"/>
        <v>0</v>
      </c>
      <c r="DY134" s="45">
        <f t="shared" si="307"/>
        <v>0</v>
      </c>
      <c r="DZ134" s="45">
        <f t="shared" si="308"/>
        <v>0</v>
      </c>
    </row>
    <row r="135" spans="1:130" x14ac:dyDescent="0.25">
      <c r="A135" s="46" t="s">
        <v>50</v>
      </c>
      <c r="B135" s="47">
        <f>+P135+R135+T135+V135+X135+Z135+AB135+AD135+AF135+AH135+AJ135+AL135+AN135+AP135</f>
        <v>0</v>
      </c>
      <c r="C135" s="48">
        <f>+Q135+S135+U135+W135+Y135+AA135+AC135+AE135+AG135+AI135+AK135+AM135+AO135+AQ135</f>
        <v>0</v>
      </c>
      <c r="D135" s="33"/>
      <c r="E135" s="34"/>
      <c r="F135" s="35"/>
      <c r="G135" s="34"/>
      <c r="H135" s="35"/>
      <c r="I135" s="34"/>
      <c r="J135" s="35"/>
      <c r="K135" s="34"/>
      <c r="L135" s="35"/>
      <c r="M135" s="36"/>
      <c r="N135" s="33"/>
      <c r="O135" s="34"/>
      <c r="P135" s="39"/>
      <c r="Q135" s="38"/>
      <c r="R135" s="39"/>
      <c r="S135" s="38"/>
      <c r="T135" s="39"/>
      <c r="U135" s="38"/>
      <c r="V135" s="39"/>
      <c r="W135" s="38"/>
      <c r="X135" s="39"/>
      <c r="Y135" s="38"/>
      <c r="Z135" s="39"/>
      <c r="AA135" s="38"/>
      <c r="AB135" s="39"/>
      <c r="AC135" s="38"/>
      <c r="AD135" s="39"/>
      <c r="AE135" s="38"/>
      <c r="AF135" s="39"/>
      <c r="AG135" s="38"/>
      <c r="AH135" s="39"/>
      <c r="AI135" s="38"/>
      <c r="AJ135" s="39"/>
      <c r="AK135" s="38"/>
      <c r="AL135" s="39"/>
      <c r="AM135" s="38"/>
      <c r="AN135" s="39"/>
      <c r="AO135" s="38"/>
      <c r="AP135" s="39"/>
      <c r="AQ135" s="40"/>
      <c r="AR135" s="37"/>
      <c r="AS135" s="40"/>
      <c r="AT135" s="37"/>
      <c r="AU135" s="38"/>
      <c r="AV135" s="39"/>
      <c r="AW135" s="42"/>
      <c r="AX135" s="43" t="str">
        <f t="shared" si="276"/>
        <v/>
      </c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10"/>
      <c r="BJ135" s="10"/>
      <c r="BK135" s="10"/>
      <c r="BL135" s="10"/>
      <c r="BU135" s="11"/>
      <c r="BV135" s="11"/>
      <c r="BW135" s="11"/>
      <c r="CA135" s="44" t="str">
        <f t="shared" si="277"/>
        <v/>
      </c>
      <c r="CB135" s="44" t="str">
        <f t="shared" si="278"/>
        <v/>
      </c>
      <c r="CC135" s="44" t="str">
        <f t="shared" si="279"/>
        <v/>
      </c>
      <c r="CD135" s="44" t="str">
        <f t="shared" si="280"/>
        <v/>
      </c>
      <c r="CE135" s="44" t="str">
        <f t="shared" si="281"/>
        <v/>
      </c>
      <c r="CF135" s="44" t="str">
        <f t="shared" si="309"/>
        <v/>
      </c>
      <c r="CG135" s="44" t="str">
        <f t="shared" si="310"/>
        <v/>
      </c>
      <c r="CH135" s="44" t="str">
        <f t="shared" si="311"/>
        <v/>
      </c>
      <c r="CI135" s="44" t="str">
        <f t="shared" si="312"/>
        <v/>
      </c>
      <c r="CJ135" s="44" t="str">
        <f t="shared" si="313"/>
        <v/>
      </c>
      <c r="CK135" s="44" t="str">
        <f t="shared" si="314"/>
        <v/>
      </c>
      <c r="CL135" s="44" t="str">
        <f t="shared" si="315"/>
        <v/>
      </c>
      <c r="CM135" s="44" t="str">
        <f t="shared" si="316"/>
        <v/>
      </c>
      <c r="CN135" s="44" t="str">
        <f t="shared" si="317"/>
        <v/>
      </c>
      <c r="CO135" s="44" t="str">
        <f t="shared" si="318"/>
        <v/>
      </c>
      <c r="CP135" s="44" t="str">
        <f t="shared" si="319"/>
        <v/>
      </c>
      <c r="CQ135" s="44" t="str">
        <f t="shared" si="320"/>
        <v/>
      </c>
      <c r="CR135" s="44" t="str">
        <f t="shared" si="321"/>
        <v/>
      </c>
      <c r="CS135" s="44" t="str">
        <f t="shared" si="322"/>
        <v/>
      </c>
      <c r="CT135" s="44" t="str">
        <f t="shared" si="323"/>
        <v/>
      </c>
      <c r="CU135" s="44" t="str">
        <f t="shared" si="324"/>
        <v/>
      </c>
      <c r="CV135" s="44" t="str">
        <f t="shared" si="325"/>
        <v/>
      </c>
      <c r="CW135" s="44" t="str">
        <f t="shared" si="326"/>
        <v/>
      </c>
      <c r="CX135" s="44" t="str">
        <f t="shared" si="327"/>
        <v/>
      </c>
      <c r="CY135" s="44" t="str">
        <f t="shared" si="328"/>
        <v/>
      </c>
      <c r="CZ135" s="44" t="str">
        <f t="shared" si="282"/>
        <v/>
      </c>
      <c r="DA135" s="45">
        <f t="shared" si="283"/>
        <v>0</v>
      </c>
      <c r="DB135" s="45">
        <f t="shared" si="284"/>
        <v>0</v>
      </c>
      <c r="DC135" s="45">
        <f t="shared" si="285"/>
        <v>0</v>
      </c>
      <c r="DD135" s="45">
        <f t="shared" si="286"/>
        <v>0</v>
      </c>
      <c r="DE135" s="45">
        <f t="shared" si="287"/>
        <v>0</v>
      </c>
      <c r="DF135" s="45">
        <f t="shared" si="288"/>
        <v>0</v>
      </c>
      <c r="DG135" s="45">
        <f t="shared" si="289"/>
        <v>0</v>
      </c>
      <c r="DH135" s="45">
        <f t="shared" si="290"/>
        <v>0</v>
      </c>
      <c r="DI135" s="45">
        <f t="shared" si="291"/>
        <v>0</v>
      </c>
      <c r="DJ135" s="45">
        <f t="shared" si="292"/>
        <v>0</v>
      </c>
      <c r="DK135" s="45">
        <f t="shared" si="293"/>
        <v>0</v>
      </c>
      <c r="DL135" s="45">
        <f t="shared" si="294"/>
        <v>0</v>
      </c>
      <c r="DM135" s="45">
        <f t="shared" si="295"/>
        <v>0</v>
      </c>
      <c r="DN135" s="45">
        <f t="shared" si="296"/>
        <v>0</v>
      </c>
      <c r="DO135" s="45">
        <f t="shared" si="297"/>
        <v>0</v>
      </c>
      <c r="DP135" s="45">
        <f t="shared" si="298"/>
        <v>0</v>
      </c>
      <c r="DQ135" s="45">
        <f t="shared" si="299"/>
        <v>0</v>
      </c>
      <c r="DR135" s="45">
        <f t="shared" si="300"/>
        <v>0</v>
      </c>
      <c r="DS135" s="45">
        <f t="shared" si="301"/>
        <v>0</v>
      </c>
      <c r="DT135" s="45">
        <f t="shared" si="302"/>
        <v>0</v>
      </c>
      <c r="DU135" s="45">
        <f t="shared" si="303"/>
        <v>0</v>
      </c>
      <c r="DV135" s="45">
        <f t="shared" si="304"/>
        <v>0</v>
      </c>
      <c r="DW135" s="45">
        <f t="shared" si="305"/>
        <v>0</v>
      </c>
      <c r="DX135" s="45">
        <f t="shared" si="306"/>
        <v>0</v>
      </c>
      <c r="DY135" s="45">
        <f t="shared" si="307"/>
        <v>0</v>
      </c>
      <c r="DZ135" s="45">
        <f t="shared" si="308"/>
        <v>0</v>
      </c>
    </row>
    <row r="136" spans="1:130" x14ac:dyDescent="0.25">
      <c r="A136" s="66" t="s">
        <v>51</v>
      </c>
      <c r="B136" s="47">
        <f>+P136+R136+T136+V136+X136+Z136+AB136+AD136+AF136+AH136</f>
        <v>0</v>
      </c>
      <c r="C136" s="48">
        <f>+Q136+S136+U136+W136+Y136+AA136+AC136+AE136+AG136+AI136</f>
        <v>0</v>
      </c>
      <c r="D136" s="33"/>
      <c r="E136" s="34"/>
      <c r="F136" s="35"/>
      <c r="G136" s="34"/>
      <c r="H136" s="35"/>
      <c r="I136" s="34"/>
      <c r="J136" s="35"/>
      <c r="K136" s="34"/>
      <c r="L136" s="35"/>
      <c r="M136" s="36"/>
      <c r="N136" s="33"/>
      <c r="O136" s="34"/>
      <c r="P136" s="39"/>
      <c r="Q136" s="38"/>
      <c r="R136" s="39"/>
      <c r="S136" s="38"/>
      <c r="T136" s="39"/>
      <c r="U136" s="38"/>
      <c r="V136" s="39"/>
      <c r="W136" s="38"/>
      <c r="X136" s="39"/>
      <c r="Y136" s="38"/>
      <c r="Z136" s="39"/>
      <c r="AA136" s="38"/>
      <c r="AB136" s="39"/>
      <c r="AC136" s="38"/>
      <c r="AD136" s="39"/>
      <c r="AE136" s="38"/>
      <c r="AF136" s="39"/>
      <c r="AG136" s="38"/>
      <c r="AH136" s="39"/>
      <c r="AI136" s="38"/>
      <c r="AJ136" s="35"/>
      <c r="AK136" s="34"/>
      <c r="AL136" s="35"/>
      <c r="AM136" s="34"/>
      <c r="AN136" s="35"/>
      <c r="AO136" s="34"/>
      <c r="AP136" s="35"/>
      <c r="AQ136" s="54"/>
      <c r="AR136" s="37"/>
      <c r="AS136" s="40"/>
      <c r="AT136" s="37"/>
      <c r="AU136" s="38"/>
      <c r="AV136" s="39"/>
      <c r="AW136" s="42"/>
      <c r="AX136" s="43" t="str">
        <f t="shared" si="276"/>
        <v/>
      </c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10"/>
      <c r="BJ136" s="10"/>
      <c r="BK136" s="10"/>
      <c r="BL136" s="10"/>
      <c r="BU136" s="11"/>
      <c r="BV136" s="11"/>
      <c r="BW136" s="11"/>
      <c r="CA136" s="44" t="str">
        <f t="shared" si="277"/>
        <v/>
      </c>
      <c r="CB136" s="44" t="str">
        <f t="shared" si="278"/>
        <v/>
      </c>
      <c r="CC136" s="44" t="str">
        <f t="shared" si="279"/>
        <v/>
      </c>
      <c r="CD136" s="44" t="str">
        <f t="shared" si="280"/>
        <v/>
      </c>
      <c r="CE136" s="44" t="str">
        <f t="shared" si="281"/>
        <v/>
      </c>
      <c r="CF136" s="44" t="str">
        <f t="shared" si="309"/>
        <v/>
      </c>
      <c r="CG136" s="44" t="str">
        <f t="shared" si="310"/>
        <v/>
      </c>
      <c r="CH136" s="44" t="str">
        <f t="shared" si="311"/>
        <v/>
      </c>
      <c r="CI136" s="44" t="str">
        <f t="shared" si="312"/>
        <v/>
      </c>
      <c r="CJ136" s="44" t="str">
        <f t="shared" si="313"/>
        <v/>
      </c>
      <c r="CK136" s="44" t="str">
        <f t="shared" si="314"/>
        <v/>
      </c>
      <c r="CL136" s="44" t="str">
        <f t="shared" si="315"/>
        <v/>
      </c>
      <c r="CM136" s="44" t="str">
        <f t="shared" si="316"/>
        <v/>
      </c>
      <c r="CN136" s="44" t="str">
        <f t="shared" si="317"/>
        <v/>
      </c>
      <c r="CO136" s="44" t="str">
        <f t="shared" si="318"/>
        <v/>
      </c>
      <c r="CP136" s="44" t="str">
        <f t="shared" si="319"/>
        <v/>
      </c>
      <c r="CQ136" s="44" t="str">
        <f t="shared" si="320"/>
        <v/>
      </c>
      <c r="CR136" s="44" t="str">
        <f t="shared" si="321"/>
        <v/>
      </c>
      <c r="CS136" s="44" t="str">
        <f t="shared" si="322"/>
        <v/>
      </c>
      <c r="CT136" s="44" t="str">
        <f t="shared" si="323"/>
        <v/>
      </c>
      <c r="CU136" s="44" t="str">
        <f t="shared" si="324"/>
        <v/>
      </c>
      <c r="CV136" s="44" t="str">
        <f t="shared" si="325"/>
        <v/>
      </c>
      <c r="CW136" s="44" t="str">
        <f t="shared" si="326"/>
        <v/>
      </c>
      <c r="CX136" s="44" t="str">
        <f t="shared" si="327"/>
        <v/>
      </c>
      <c r="CY136" s="44" t="str">
        <f t="shared" si="328"/>
        <v/>
      </c>
      <c r="CZ136" s="44" t="str">
        <f t="shared" si="282"/>
        <v/>
      </c>
      <c r="DA136" s="45">
        <f t="shared" si="283"/>
        <v>0</v>
      </c>
      <c r="DB136" s="45">
        <f t="shared" si="284"/>
        <v>0</v>
      </c>
      <c r="DC136" s="45">
        <f t="shared" si="285"/>
        <v>0</v>
      </c>
      <c r="DD136" s="45">
        <f t="shared" si="286"/>
        <v>0</v>
      </c>
      <c r="DE136" s="45">
        <f t="shared" si="287"/>
        <v>0</v>
      </c>
      <c r="DF136" s="45">
        <f t="shared" si="288"/>
        <v>0</v>
      </c>
      <c r="DG136" s="45">
        <f t="shared" si="289"/>
        <v>0</v>
      </c>
      <c r="DH136" s="45">
        <f t="shared" si="290"/>
        <v>0</v>
      </c>
      <c r="DI136" s="45">
        <f t="shared" si="291"/>
        <v>0</v>
      </c>
      <c r="DJ136" s="45">
        <f t="shared" si="292"/>
        <v>0</v>
      </c>
      <c r="DK136" s="45">
        <f t="shared" si="293"/>
        <v>0</v>
      </c>
      <c r="DL136" s="45">
        <f t="shared" si="294"/>
        <v>0</v>
      </c>
      <c r="DM136" s="45">
        <f t="shared" si="295"/>
        <v>0</v>
      </c>
      <c r="DN136" s="45">
        <f t="shared" si="296"/>
        <v>0</v>
      </c>
      <c r="DO136" s="45">
        <f t="shared" si="297"/>
        <v>0</v>
      </c>
      <c r="DP136" s="45">
        <f t="shared" si="298"/>
        <v>0</v>
      </c>
      <c r="DQ136" s="45">
        <f t="shared" si="299"/>
        <v>0</v>
      </c>
      <c r="DR136" s="45">
        <f t="shared" si="300"/>
        <v>0</v>
      </c>
      <c r="DS136" s="45">
        <f t="shared" si="301"/>
        <v>0</v>
      </c>
      <c r="DT136" s="45">
        <f t="shared" si="302"/>
        <v>0</v>
      </c>
      <c r="DU136" s="45">
        <f t="shared" si="303"/>
        <v>0</v>
      </c>
      <c r="DV136" s="45">
        <f t="shared" si="304"/>
        <v>0</v>
      </c>
      <c r="DW136" s="45">
        <f t="shared" si="305"/>
        <v>0</v>
      </c>
      <c r="DX136" s="45">
        <f t="shared" si="306"/>
        <v>0</v>
      </c>
      <c r="DY136" s="45">
        <f t="shared" si="307"/>
        <v>0</v>
      </c>
      <c r="DZ136" s="45">
        <f t="shared" si="308"/>
        <v>0</v>
      </c>
    </row>
    <row r="137" spans="1:130" x14ac:dyDescent="0.25">
      <c r="A137" s="66" t="s">
        <v>52</v>
      </c>
      <c r="B137" s="47">
        <f t="shared" ref="B137:C139" si="329">+D137+F137+H137+J137+L137+N137+P137+R137+T137+V137+X137+Z137+AB137+AD137+AF137+AH137+AJ137+AL137+AN137+AP137</f>
        <v>0</v>
      </c>
      <c r="C137" s="48">
        <f t="shared" si="329"/>
        <v>0</v>
      </c>
      <c r="D137" s="37"/>
      <c r="E137" s="38"/>
      <c r="F137" s="39"/>
      <c r="G137" s="38"/>
      <c r="H137" s="39"/>
      <c r="I137" s="42"/>
      <c r="J137" s="37"/>
      <c r="K137" s="37"/>
      <c r="L137" s="39"/>
      <c r="M137" s="42"/>
      <c r="N137" s="37"/>
      <c r="O137" s="38"/>
      <c r="P137" s="39"/>
      <c r="Q137" s="38"/>
      <c r="R137" s="39"/>
      <c r="S137" s="38"/>
      <c r="T137" s="39"/>
      <c r="U137" s="38"/>
      <c r="V137" s="39"/>
      <c r="W137" s="38"/>
      <c r="X137" s="39"/>
      <c r="Y137" s="38"/>
      <c r="Z137" s="39"/>
      <c r="AA137" s="38"/>
      <c r="AB137" s="39"/>
      <c r="AC137" s="38"/>
      <c r="AD137" s="39"/>
      <c r="AE137" s="38"/>
      <c r="AF137" s="39"/>
      <c r="AG137" s="38"/>
      <c r="AH137" s="39"/>
      <c r="AI137" s="38"/>
      <c r="AJ137" s="39"/>
      <c r="AK137" s="38"/>
      <c r="AL137" s="39"/>
      <c r="AM137" s="38"/>
      <c r="AN137" s="39"/>
      <c r="AO137" s="38"/>
      <c r="AP137" s="39"/>
      <c r="AQ137" s="40"/>
      <c r="AR137" s="37"/>
      <c r="AS137" s="40"/>
      <c r="AT137" s="37"/>
      <c r="AU137" s="38"/>
      <c r="AV137" s="39"/>
      <c r="AW137" s="42"/>
      <c r="AX137" s="43" t="str">
        <f t="shared" si="276"/>
        <v/>
      </c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10"/>
      <c r="BJ137" s="10"/>
      <c r="BK137" s="10"/>
      <c r="BL137" s="10"/>
      <c r="BU137" s="11"/>
      <c r="BV137" s="11"/>
      <c r="BW137" s="11"/>
      <c r="CA137" s="44" t="str">
        <f t="shared" si="277"/>
        <v/>
      </c>
      <c r="CB137" s="44" t="str">
        <f t="shared" si="278"/>
        <v/>
      </c>
      <c r="CC137" s="44" t="str">
        <f t="shared" si="279"/>
        <v/>
      </c>
      <c r="CD137" s="44" t="str">
        <f t="shared" si="280"/>
        <v/>
      </c>
      <c r="CE137" s="44" t="str">
        <f t="shared" si="281"/>
        <v/>
      </c>
      <c r="CF137" s="44" t="str">
        <f t="shared" si="309"/>
        <v/>
      </c>
      <c r="CG137" s="44" t="str">
        <f t="shared" si="310"/>
        <v/>
      </c>
      <c r="CH137" s="44" t="str">
        <f t="shared" si="311"/>
        <v/>
      </c>
      <c r="CI137" s="44" t="str">
        <f t="shared" si="312"/>
        <v/>
      </c>
      <c r="CJ137" s="44" t="str">
        <f t="shared" si="313"/>
        <v/>
      </c>
      <c r="CK137" s="44" t="str">
        <f t="shared" si="314"/>
        <v/>
      </c>
      <c r="CL137" s="44" t="str">
        <f t="shared" si="315"/>
        <v/>
      </c>
      <c r="CM137" s="44" t="str">
        <f t="shared" si="316"/>
        <v/>
      </c>
      <c r="CN137" s="44" t="str">
        <f t="shared" si="317"/>
        <v/>
      </c>
      <c r="CO137" s="44" t="str">
        <f t="shared" si="318"/>
        <v/>
      </c>
      <c r="CP137" s="44" t="str">
        <f t="shared" si="319"/>
        <v/>
      </c>
      <c r="CQ137" s="44" t="str">
        <f t="shared" si="320"/>
        <v/>
      </c>
      <c r="CR137" s="44" t="str">
        <f t="shared" si="321"/>
        <v/>
      </c>
      <c r="CS137" s="44" t="str">
        <f t="shared" si="322"/>
        <v/>
      </c>
      <c r="CT137" s="44" t="str">
        <f t="shared" si="323"/>
        <v/>
      </c>
      <c r="CU137" s="44" t="str">
        <f t="shared" si="324"/>
        <v/>
      </c>
      <c r="CV137" s="44" t="str">
        <f t="shared" si="325"/>
        <v/>
      </c>
      <c r="CW137" s="44" t="str">
        <f t="shared" si="326"/>
        <v/>
      </c>
      <c r="CX137" s="44" t="str">
        <f t="shared" si="327"/>
        <v/>
      </c>
      <c r="CY137" s="44" t="str">
        <f t="shared" si="328"/>
        <v/>
      </c>
      <c r="CZ137" s="44" t="str">
        <f t="shared" si="282"/>
        <v/>
      </c>
      <c r="DA137" s="45">
        <f t="shared" si="283"/>
        <v>0</v>
      </c>
      <c r="DB137" s="45">
        <f t="shared" si="284"/>
        <v>0</v>
      </c>
      <c r="DC137" s="45">
        <f t="shared" si="285"/>
        <v>0</v>
      </c>
      <c r="DD137" s="45">
        <f t="shared" si="286"/>
        <v>0</v>
      </c>
      <c r="DE137" s="45">
        <f t="shared" si="287"/>
        <v>0</v>
      </c>
      <c r="DF137" s="45">
        <f t="shared" si="288"/>
        <v>0</v>
      </c>
      <c r="DG137" s="45">
        <f t="shared" si="289"/>
        <v>0</v>
      </c>
      <c r="DH137" s="45">
        <f t="shared" si="290"/>
        <v>0</v>
      </c>
      <c r="DI137" s="45">
        <f t="shared" si="291"/>
        <v>0</v>
      </c>
      <c r="DJ137" s="45">
        <f t="shared" si="292"/>
        <v>0</v>
      </c>
      <c r="DK137" s="45">
        <f t="shared" si="293"/>
        <v>0</v>
      </c>
      <c r="DL137" s="45">
        <f t="shared" si="294"/>
        <v>0</v>
      </c>
      <c r="DM137" s="45">
        <f t="shared" si="295"/>
        <v>0</v>
      </c>
      <c r="DN137" s="45">
        <f t="shared" si="296"/>
        <v>0</v>
      </c>
      <c r="DO137" s="45">
        <f t="shared" si="297"/>
        <v>0</v>
      </c>
      <c r="DP137" s="45">
        <f t="shared" si="298"/>
        <v>0</v>
      </c>
      <c r="DQ137" s="45">
        <f t="shared" si="299"/>
        <v>0</v>
      </c>
      <c r="DR137" s="45">
        <f t="shared" si="300"/>
        <v>0</v>
      </c>
      <c r="DS137" s="45">
        <f t="shared" si="301"/>
        <v>0</v>
      </c>
      <c r="DT137" s="45">
        <f t="shared" si="302"/>
        <v>0</v>
      </c>
      <c r="DU137" s="45">
        <f t="shared" si="303"/>
        <v>0</v>
      </c>
      <c r="DV137" s="45">
        <f t="shared" si="304"/>
        <v>0</v>
      </c>
      <c r="DW137" s="45">
        <f t="shared" si="305"/>
        <v>0</v>
      </c>
      <c r="DX137" s="45">
        <f t="shared" si="306"/>
        <v>0</v>
      </c>
      <c r="DY137" s="45">
        <f t="shared" si="307"/>
        <v>0</v>
      </c>
      <c r="DZ137" s="45">
        <f t="shared" si="308"/>
        <v>0</v>
      </c>
    </row>
    <row r="138" spans="1:130" x14ac:dyDescent="0.25">
      <c r="A138" s="66" t="s">
        <v>53</v>
      </c>
      <c r="B138" s="47">
        <f t="shared" si="329"/>
        <v>0</v>
      </c>
      <c r="C138" s="48">
        <f t="shared" si="329"/>
        <v>0</v>
      </c>
      <c r="D138" s="37"/>
      <c r="E138" s="38"/>
      <c r="F138" s="39"/>
      <c r="G138" s="38"/>
      <c r="H138" s="39"/>
      <c r="I138" s="42"/>
      <c r="J138" s="37"/>
      <c r="K138" s="37"/>
      <c r="L138" s="39"/>
      <c r="M138" s="42"/>
      <c r="N138" s="37"/>
      <c r="O138" s="38"/>
      <c r="P138" s="39"/>
      <c r="Q138" s="38"/>
      <c r="R138" s="39"/>
      <c r="S138" s="38"/>
      <c r="T138" s="39"/>
      <c r="U138" s="38"/>
      <c r="V138" s="39"/>
      <c r="W138" s="38"/>
      <c r="X138" s="39"/>
      <c r="Y138" s="38"/>
      <c r="Z138" s="39"/>
      <c r="AA138" s="38"/>
      <c r="AB138" s="39"/>
      <c r="AC138" s="38"/>
      <c r="AD138" s="39"/>
      <c r="AE138" s="38"/>
      <c r="AF138" s="39"/>
      <c r="AG138" s="38"/>
      <c r="AH138" s="39"/>
      <c r="AI138" s="38"/>
      <c r="AJ138" s="39"/>
      <c r="AK138" s="38"/>
      <c r="AL138" s="39"/>
      <c r="AM138" s="38"/>
      <c r="AN138" s="39"/>
      <c r="AO138" s="38"/>
      <c r="AP138" s="39"/>
      <c r="AQ138" s="40"/>
      <c r="AR138" s="37"/>
      <c r="AS138" s="40"/>
      <c r="AT138" s="37"/>
      <c r="AU138" s="38"/>
      <c r="AV138" s="39"/>
      <c r="AW138" s="42"/>
      <c r="AX138" s="43" t="str">
        <f t="shared" si="276"/>
        <v/>
      </c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10"/>
      <c r="BJ138" s="10"/>
      <c r="BK138" s="10"/>
      <c r="BL138" s="10"/>
      <c r="BU138" s="11"/>
      <c r="BV138" s="11"/>
      <c r="BW138" s="11"/>
      <c r="CA138" s="44" t="str">
        <f t="shared" si="277"/>
        <v/>
      </c>
      <c r="CB138" s="44" t="str">
        <f t="shared" si="278"/>
        <v/>
      </c>
      <c r="CC138" s="44" t="str">
        <f t="shared" si="279"/>
        <v/>
      </c>
      <c r="CD138" s="44" t="str">
        <f t="shared" si="280"/>
        <v/>
      </c>
      <c r="CE138" s="44" t="str">
        <f t="shared" si="281"/>
        <v/>
      </c>
      <c r="CF138" s="44" t="str">
        <f t="shared" si="309"/>
        <v/>
      </c>
      <c r="CG138" s="44" t="str">
        <f t="shared" si="310"/>
        <v/>
      </c>
      <c r="CH138" s="44" t="str">
        <f t="shared" si="311"/>
        <v/>
      </c>
      <c r="CI138" s="44" t="str">
        <f t="shared" si="312"/>
        <v/>
      </c>
      <c r="CJ138" s="44" t="str">
        <f t="shared" si="313"/>
        <v/>
      </c>
      <c r="CK138" s="44" t="str">
        <f t="shared" si="314"/>
        <v/>
      </c>
      <c r="CL138" s="44" t="str">
        <f t="shared" si="315"/>
        <v/>
      </c>
      <c r="CM138" s="44" t="str">
        <f t="shared" si="316"/>
        <v/>
      </c>
      <c r="CN138" s="44" t="str">
        <f t="shared" si="317"/>
        <v/>
      </c>
      <c r="CO138" s="44" t="str">
        <f t="shared" si="318"/>
        <v/>
      </c>
      <c r="CP138" s="44" t="str">
        <f t="shared" si="319"/>
        <v/>
      </c>
      <c r="CQ138" s="44" t="str">
        <f t="shared" si="320"/>
        <v/>
      </c>
      <c r="CR138" s="44" t="str">
        <f t="shared" si="321"/>
        <v/>
      </c>
      <c r="CS138" s="44" t="str">
        <f t="shared" si="322"/>
        <v/>
      </c>
      <c r="CT138" s="44" t="str">
        <f t="shared" si="323"/>
        <v/>
      </c>
      <c r="CU138" s="44" t="str">
        <f t="shared" si="324"/>
        <v/>
      </c>
      <c r="CV138" s="44" t="str">
        <f t="shared" si="325"/>
        <v/>
      </c>
      <c r="CW138" s="44" t="str">
        <f t="shared" si="326"/>
        <v/>
      </c>
      <c r="CX138" s="44" t="str">
        <f t="shared" si="327"/>
        <v/>
      </c>
      <c r="CY138" s="44" t="str">
        <f t="shared" si="328"/>
        <v/>
      </c>
      <c r="CZ138" s="44" t="str">
        <f t="shared" si="282"/>
        <v/>
      </c>
      <c r="DA138" s="45">
        <f t="shared" si="283"/>
        <v>0</v>
      </c>
      <c r="DB138" s="45">
        <f t="shared" si="284"/>
        <v>0</v>
      </c>
      <c r="DC138" s="45">
        <f t="shared" si="285"/>
        <v>0</v>
      </c>
      <c r="DD138" s="45">
        <f t="shared" si="286"/>
        <v>0</v>
      </c>
      <c r="DE138" s="45">
        <f t="shared" si="287"/>
        <v>0</v>
      </c>
      <c r="DF138" s="45">
        <f t="shared" si="288"/>
        <v>0</v>
      </c>
      <c r="DG138" s="45">
        <f t="shared" si="289"/>
        <v>0</v>
      </c>
      <c r="DH138" s="45">
        <f t="shared" si="290"/>
        <v>0</v>
      </c>
      <c r="DI138" s="45">
        <f t="shared" si="291"/>
        <v>0</v>
      </c>
      <c r="DJ138" s="45">
        <f t="shared" si="292"/>
        <v>0</v>
      </c>
      <c r="DK138" s="45">
        <f t="shared" si="293"/>
        <v>0</v>
      </c>
      <c r="DL138" s="45">
        <f t="shared" si="294"/>
        <v>0</v>
      </c>
      <c r="DM138" s="45">
        <f t="shared" si="295"/>
        <v>0</v>
      </c>
      <c r="DN138" s="45">
        <f t="shared" si="296"/>
        <v>0</v>
      </c>
      <c r="DO138" s="45">
        <f t="shared" si="297"/>
        <v>0</v>
      </c>
      <c r="DP138" s="45">
        <f t="shared" si="298"/>
        <v>0</v>
      </c>
      <c r="DQ138" s="45">
        <f t="shared" si="299"/>
        <v>0</v>
      </c>
      <c r="DR138" s="45">
        <f t="shared" si="300"/>
        <v>0</v>
      </c>
      <c r="DS138" s="45">
        <f t="shared" si="301"/>
        <v>0</v>
      </c>
      <c r="DT138" s="45">
        <f t="shared" si="302"/>
        <v>0</v>
      </c>
      <c r="DU138" s="45">
        <f t="shared" si="303"/>
        <v>0</v>
      </c>
      <c r="DV138" s="45">
        <f t="shared" si="304"/>
        <v>0</v>
      </c>
      <c r="DW138" s="45">
        <f t="shared" si="305"/>
        <v>0</v>
      </c>
      <c r="DX138" s="45">
        <f t="shared" si="306"/>
        <v>0</v>
      </c>
      <c r="DY138" s="45">
        <f t="shared" si="307"/>
        <v>0</v>
      </c>
      <c r="DZ138" s="45">
        <f t="shared" si="308"/>
        <v>0</v>
      </c>
    </row>
    <row r="139" spans="1:130" x14ac:dyDescent="0.25">
      <c r="A139" s="57" t="s">
        <v>54</v>
      </c>
      <c r="B139" s="435">
        <f t="shared" si="329"/>
        <v>0</v>
      </c>
      <c r="C139" s="57">
        <f t="shared" si="329"/>
        <v>0</v>
      </c>
      <c r="D139" s="58"/>
      <c r="E139" s="59"/>
      <c r="F139" s="60"/>
      <c r="G139" s="59"/>
      <c r="H139" s="60"/>
      <c r="I139" s="61"/>
      <c r="J139" s="58"/>
      <c r="K139" s="58"/>
      <c r="L139" s="60"/>
      <c r="M139" s="61"/>
      <c r="N139" s="58"/>
      <c r="O139" s="59"/>
      <c r="P139" s="60"/>
      <c r="Q139" s="59"/>
      <c r="R139" s="60"/>
      <c r="S139" s="59"/>
      <c r="T139" s="60"/>
      <c r="U139" s="59"/>
      <c r="V139" s="60"/>
      <c r="W139" s="59"/>
      <c r="X139" s="60"/>
      <c r="Y139" s="59"/>
      <c r="Z139" s="60"/>
      <c r="AA139" s="59"/>
      <c r="AB139" s="60"/>
      <c r="AC139" s="59"/>
      <c r="AD139" s="60"/>
      <c r="AE139" s="59"/>
      <c r="AF139" s="60"/>
      <c r="AG139" s="59"/>
      <c r="AH139" s="60"/>
      <c r="AI139" s="59"/>
      <c r="AJ139" s="60"/>
      <c r="AK139" s="59"/>
      <c r="AL139" s="60"/>
      <c r="AM139" s="59"/>
      <c r="AN139" s="60"/>
      <c r="AO139" s="59"/>
      <c r="AP139" s="60"/>
      <c r="AQ139" s="62"/>
      <c r="AR139" s="58"/>
      <c r="AS139" s="62"/>
      <c r="AT139" s="58"/>
      <c r="AU139" s="59"/>
      <c r="AV139" s="60"/>
      <c r="AW139" s="61"/>
      <c r="AX139" s="43" t="str">
        <f t="shared" si="276"/>
        <v/>
      </c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10"/>
      <c r="BJ139" s="10"/>
      <c r="BK139" s="10"/>
      <c r="BL139" s="10"/>
      <c r="BU139" s="11"/>
      <c r="BV139" s="11"/>
      <c r="BW139" s="11"/>
      <c r="CA139" s="44" t="str">
        <f t="shared" si="277"/>
        <v/>
      </c>
      <c r="CB139" s="44" t="str">
        <f>IF(B139&lt;&gt;(AR139+ AS139),"* La suma de las columnas Sexo DEBE SER IGUAL a los Procesados. ","")</f>
        <v/>
      </c>
      <c r="CC139" s="44" t="str">
        <f t="shared" si="279"/>
        <v/>
      </c>
      <c r="CD139" s="44" t="str">
        <f t="shared" si="280"/>
        <v/>
      </c>
      <c r="CE139" s="44" t="str">
        <f t="shared" si="281"/>
        <v/>
      </c>
      <c r="CF139" s="44" t="str">
        <f t="shared" si="309"/>
        <v/>
      </c>
      <c r="CG139" s="44" t="str">
        <f t="shared" si="310"/>
        <v/>
      </c>
      <c r="CH139" s="44" t="str">
        <f t="shared" si="311"/>
        <v/>
      </c>
      <c r="CI139" s="44" t="str">
        <f t="shared" si="312"/>
        <v/>
      </c>
      <c r="CJ139" s="44" t="str">
        <f t="shared" si="313"/>
        <v/>
      </c>
      <c r="CK139" s="44" t="str">
        <f t="shared" si="314"/>
        <v/>
      </c>
      <c r="CL139" s="44" t="str">
        <f t="shared" si="315"/>
        <v/>
      </c>
      <c r="CM139" s="44" t="str">
        <f t="shared" si="316"/>
        <v/>
      </c>
      <c r="CN139" s="44" t="str">
        <f t="shared" si="317"/>
        <v/>
      </c>
      <c r="CO139" s="44" t="str">
        <f t="shared" si="318"/>
        <v/>
      </c>
      <c r="CP139" s="44" t="str">
        <f t="shared" si="319"/>
        <v/>
      </c>
      <c r="CQ139" s="44" t="str">
        <f t="shared" si="320"/>
        <v/>
      </c>
      <c r="CR139" s="44" t="str">
        <f t="shared" si="321"/>
        <v/>
      </c>
      <c r="CS139" s="44" t="str">
        <f t="shared" si="322"/>
        <v/>
      </c>
      <c r="CT139" s="44" t="str">
        <f t="shared" si="323"/>
        <v/>
      </c>
      <c r="CU139" s="44" t="str">
        <f t="shared" si="324"/>
        <v/>
      </c>
      <c r="CV139" s="44" t="str">
        <f t="shared" si="325"/>
        <v/>
      </c>
      <c r="CW139" s="44" t="str">
        <f t="shared" si="326"/>
        <v/>
      </c>
      <c r="CX139" s="44" t="str">
        <f t="shared" si="327"/>
        <v/>
      </c>
      <c r="CY139" s="44" t="str">
        <f t="shared" si="328"/>
        <v/>
      </c>
      <c r="CZ139" s="44" t="str">
        <f t="shared" si="282"/>
        <v/>
      </c>
      <c r="DA139" s="45">
        <f t="shared" si="283"/>
        <v>0</v>
      </c>
      <c r="DB139" s="45">
        <f t="shared" si="284"/>
        <v>0</v>
      </c>
      <c r="DC139" s="45">
        <f t="shared" si="285"/>
        <v>0</v>
      </c>
      <c r="DD139" s="45">
        <f t="shared" si="286"/>
        <v>0</v>
      </c>
      <c r="DE139" s="45">
        <f t="shared" si="287"/>
        <v>0</v>
      </c>
      <c r="DF139" s="45">
        <f t="shared" si="288"/>
        <v>0</v>
      </c>
      <c r="DG139" s="45">
        <f t="shared" si="289"/>
        <v>0</v>
      </c>
      <c r="DH139" s="45">
        <f t="shared" si="290"/>
        <v>0</v>
      </c>
      <c r="DI139" s="45">
        <f t="shared" si="291"/>
        <v>0</v>
      </c>
      <c r="DJ139" s="45">
        <f t="shared" si="292"/>
        <v>0</v>
      </c>
      <c r="DK139" s="45">
        <f t="shared" si="293"/>
        <v>0</v>
      </c>
      <c r="DL139" s="45">
        <f t="shared" si="294"/>
        <v>0</v>
      </c>
      <c r="DM139" s="45">
        <f t="shared" si="295"/>
        <v>0</v>
      </c>
      <c r="DN139" s="45">
        <f t="shared" si="296"/>
        <v>0</v>
      </c>
      <c r="DO139" s="45">
        <f t="shared" si="297"/>
        <v>0</v>
      </c>
      <c r="DP139" s="45">
        <f t="shared" si="298"/>
        <v>0</v>
      </c>
      <c r="DQ139" s="45">
        <f t="shared" si="299"/>
        <v>0</v>
      </c>
      <c r="DR139" s="45">
        <f t="shared" si="300"/>
        <v>0</v>
      </c>
      <c r="DS139" s="45">
        <f t="shared" si="301"/>
        <v>0</v>
      </c>
      <c r="DT139" s="45">
        <f t="shared" si="302"/>
        <v>0</v>
      </c>
      <c r="DU139" s="45">
        <f t="shared" si="303"/>
        <v>0</v>
      </c>
      <c r="DV139" s="45">
        <f t="shared" si="304"/>
        <v>0</v>
      </c>
      <c r="DW139" s="45">
        <f t="shared" si="305"/>
        <v>0</v>
      </c>
      <c r="DX139" s="45">
        <f t="shared" si="306"/>
        <v>0</v>
      </c>
      <c r="DY139" s="45">
        <f t="shared" si="307"/>
        <v>0</v>
      </c>
      <c r="DZ139" s="45">
        <f t="shared" si="308"/>
        <v>0</v>
      </c>
    </row>
    <row r="140" spans="1:130" ht="15" customHeight="1" x14ac:dyDescent="0.25">
      <c r="A140" s="503" t="s">
        <v>61</v>
      </c>
      <c r="B140" s="503"/>
      <c r="C140" s="503"/>
      <c r="D140" s="503"/>
      <c r="E140" s="503"/>
      <c r="F140" s="503"/>
      <c r="G140" s="503"/>
      <c r="H140" s="503"/>
      <c r="I140" s="503"/>
      <c r="J140" s="503"/>
      <c r="K140" s="503"/>
      <c r="L140" s="503"/>
      <c r="M140" s="503"/>
      <c r="N140" s="503"/>
      <c r="O140" s="503"/>
      <c r="P140" s="503"/>
      <c r="Q140" s="504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68"/>
      <c r="AD140" s="69"/>
      <c r="AE140" s="68"/>
      <c r="AF140" s="68"/>
      <c r="AG140" s="8"/>
      <c r="AH140" s="8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</row>
    <row r="141" spans="1:130" x14ac:dyDescent="0.25">
      <c r="A141" s="493" t="s">
        <v>62</v>
      </c>
      <c r="B141" s="496"/>
      <c r="C141" s="482" t="s">
        <v>63</v>
      </c>
      <c r="D141" s="483"/>
      <c r="E141" s="505"/>
      <c r="F141" s="506" t="s">
        <v>64</v>
      </c>
      <c r="G141" s="506"/>
      <c r="H141" s="506"/>
      <c r="I141" s="506" t="s">
        <v>65</v>
      </c>
      <c r="J141" s="506"/>
      <c r="K141" s="506"/>
      <c r="L141" s="506" t="s">
        <v>66</v>
      </c>
      <c r="M141" s="506"/>
      <c r="N141" s="506"/>
      <c r="O141" s="482" t="s">
        <v>67</v>
      </c>
      <c r="P141" s="505"/>
      <c r="Q141" s="7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</row>
    <row r="142" spans="1:130" x14ac:dyDescent="0.25">
      <c r="A142" s="495"/>
      <c r="B142" s="498"/>
      <c r="C142" s="18" t="s">
        <v>33</v>
      </c>
      <c r="D142" s="25" t="s">
        <v>34</v>
      </c>
      <c r="E142" s="428" t="s">
        <v>68</v>
      </c>
      <c r="F142" s="18" t="s">
        <v>33</v>
      </c>
      <c r="G142" s="25" t="s">
        <v>34</v>
      </c>
      <c r="H142" s="428" t="s">
        <v>68</v>
      </c>
      <c r="I142" s="18" t="s">
        <v>33</v>
      </c>
      <c r="J142" s="25" t="s">
        <v>34</v>
      </c>
      <c r="K142" s="428" t="s">
        <v>68</v>
      </c>
      <c r="L142" s="18" t="s">
        <v>33</v>
      </c>
      <c r="M142" s="25" t="s">
        <v>34</v>
      </c>
      <c r="N142" s="428" t="s">
        <v>68</v>
      </c>
      <c r="O142" s="18" t="s">
        <v>33</v>
      </c>
      <c r="P142" s="64" t="s">
        <v>34</v>
      </c>
      <c r="Q142" s="72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DA142" s="45"/>
      <c r="DB142" s="45"/>
      <c r="DC142" s="45"/>
      <c r="DD142" s="45"/>
      <c r="DE142" s="45"/>
      <c r="DF142" s="45"/>
    </row>
    <row r="143" spans="1:130" x14ac:dyDescent="0.25">
      <c r="A143" s="507" t="s">
        <v>69</v>
      </c>
      <c r="B143" s="508"/>
      <c r="C143" s="73"/>
      <c r="D143" s="74"/>
      <c r="E143" s="75"/>
      <c r="F143" s="73"/>
      <c r="G143" s="74"/>
      <c r="H143" s="75"/>
      <c r="I143" s="73"/>
      <c r="J143" s="74"/>
      <c r="K143" s="75"/>
      <c r="L143" s="73"/>
      <c r="M143" s="74"/>
      <c r="N143" s="75"/>
      <c r="O143" s="73"/>
      <c r="P143" s="76"/>
      <c r="Q143" s="77" t="str">
        <f>CA143&amp;CB143&amp;CC143&amp;CD143&amp;CE143</f>
        <v/>
      </c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10"/>
      <c r="AD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CA143" s="44" t="str">
        <f>IF(C143&gt;=D143,"","* Los exámenes Reactivos de Hepatitis B NO DEBEN ser mayor a los exámenes Procesados. ")</f>
        <v/>
      </c>
      <c r="CB143" s="44" t="str">
        <f>IF(F143&gt;=G143,"","* Los exámenes Reactivos de Hepatitis C NO DEBEN ser mayor a los exámenes Procesados. ")</f>
        <v/>
      </c>
      <c r="CC143" s="44" t="str">
        <f>IF(I143&gt;=J143,"","* Los exámenes Reactivos de CHAGAS NO DEBEN ser mayor a los exámenes Procesados. ")</f>
        <v/>
      </c>
      <c r="CD143" s="44" t="str">
        <f>IF(L143&gt;=M143,"","* Los exámenes Reactivos de HTLV1 NO DEBEN ser mayor a los exámenes Procesados. ")</f>
        <v/>
      </c>
      <c r="CE143" s="44" t="str">
        <f>IF(O143&gt;=P143,"","* Los exámenes Reactivos de SIFILIS NO DEBEN ser mayor a los exámenes Procesados. ")</f>
        <v/>
      </c>
      <c r="DA143" s="45">
        <f>IF(C143&gt;=D143,0,1)</f>
        <v>0</v>
      </c>
      <c r="DB143" s="45">
        <f>IF(F143&gt;=G143,0,1)</f>
        <v>0</v>
      </c>
      <c r="DC143" s="45">
        <f>IF(I143&gt;=J143,0,1)</f>
        <v>0</v>
      </c>
      <c r="DD143" s="45">
        <f>IF(L143&gt;=M143,0,1)</f>
        <v>0</v>
      </c>
      <c r="DE143" s="45">
        <f>IF(O143&gt;=P143,0,1)</f>
        <v>0</v>
      </c>
      <c r="DF143" s="45"/>
    </row>
    <row r="144" spans="1:130" x14ac:dyDescent="0.25">
      <c r="A144" s="509" t="s">
        <v>70</v>
      </c>
      <c r="B144" s="78" t="s">
        <v>71</v>
      </c>
      <c r="C144" s="79"/>
      <c r="D144" s="80"/>
      <c r="E144" s="81"/>
      <c r="F144" s="79"/>
      <c r="G144" s="80"/>
      <c r="H144" s="81"/>
      <c r="I144" s="79"/>
      <c r="J144" s="80"/>
      <c r="K144" s="81"/>
      <c r="L144" s="79"/>
      <c r="M144" s="80"/>
      <c r="N144" s="81"/>
      <c r="O144" s="79"/>
      <c r="P144" s="82"/>
      <c r="Q144" s="77" t="str">
        <f>CA144&amp;CB144&amp;CC144&amp;CD144&amp;CE144</f>
        <v/>
      </c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10"/>
      <c r="AD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CA144" s="44" t="str">
        <f>IF(C144&gt;=D144,"","* Los exámenes Reactivos de Hepatitis B NO DEBEN ser mayor a los exámenes Procesados. ")</f>
        <v/>
      </c>
      <c r="CB144" s="44" t="str">
        <f>IF(F144&gt;=G144,"","* Los exámenes Reactivos de Hepatitis C NO DEBEN ser mayor a los exámenes Procesados. ")</f>
        <v/>
      </c>
      <c r="CC144" s="44" t="str">
        <f>IF(I144&gt;=J144,"","* Los exámenes Reactivos de CHAGAS NO DEBEN ser mayor a los exámenes Procesados. ")</f>
        <v/>
      </c>
      <c r="CD144" s="44" t="str">
        <f>IF(L144&gt;=M144,"","* Los exámenes Reactivos de HTLV1 NO DEBEN ser mayor a los exámenes Procesados. ")</f>
        <v/>
      </c>
      <c r="CE144" s="44" t="str">
        <f>IF(O144&gt;=P144,"","* Los exámenes Reactivos de SIFILIS NO DEBEN ser mayor a los exámenes Procesados. ")</f>
        <v/>
      </c>
      <c r="DA144" s="45">
        <f>IF(C144&gt;=D144,0,1)</f>
        <v>0</v>
      </c>
      <c r="DB144" s="45">
        <f>IF(F144&gt;=G144,0,1)</f>
        <v>0</v>
      </c>
      <c r="DC144" s="45">
        <f>IF(I144&gt;=J144,0,1)</f>
        <v>0</v>
      </c>
      <c r="DD144" s="45">
        <f>IF(L144&gt;=M144,0,1)</f>
        <v>0</v>
      </c>
      <c r="DE144" s="45">
        <f>IF(O144&gt;=P144,0,1)</f>
        <v>0</v>
      </c>
      <c r="DF144" s="45"/>
    </row>
    <row r="145" spans="1:130" x14ac:dyDescent="0.25">
      <c r="A145" s="510"/>
      <c r="B145" s="83" t="s">
        <v>72</v>
      </c>
      <c r="C145" s="84"/>
      <c r="D145" s="85"/>
      <c r="E145" s="86"/>
      <c r="F145" s="84"/>
      <c r="G145" s="85"/>
      <c r="H145" s="86"/>
      <c r="I145" s="84"/>
      <c r="J145" s="85"/>
      <c r="K145" s="86"/>
      <c r="L145" s="84"/>
      <c r="M145" s="85"/>
      <c r="N145" s="86"/>
      <c r="O145" s="84"/>
      <c r="P145" s="87"/>
      <c r="Q145" s="77" t="str">
        <f>CA145&amp;CB145&amp;CC145&amp;CD145&amp;CE145</f>
        <v/>
      </c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10"/>
      <c r="AD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CA145" s="44" t="str">
        <f>IF(C145&gt;=D145,"","* Los exámenes Reactivos de Hepatitis B NO DEBEN ser mayor a los exámenes Procesados. ")</f>
        <v/>
      </c>
      <c r="CB145" s="44" t="str">
        <f>IF(F145&gt;=G145,"","* Los exámenes Reactivos de Hepatitis C NO DEBEN ser mayor a los exámenes Procesados. ")</f>
        <v/>
      </c>
      <c r="CC145" s="44" t="str">
        <f>IF(I145&gt;=J145,"","* Los exámenes Reactivos de CHAGAS NO DEBEN ser mayor a los exámenes Procesados. ")</f>
        <v/>
      </c>
      <c r="CD145" s="44" t="str">
        <f>IF(L145&gt;=M145,"","* Los exámenes Reactivos de HTLV1 NO DEBEN ser mayor a los exámenes Procesados. ")</f>
        <v/>
      </c>
      <c r="CE145" s="44" t="str">
        <f>IF(O145&gt;=P145,"","* Los exámenes Reactivos de SIFILIS NO DEBEN ser mayor a los exámenes Procesados. ")</f>
        <v/>
      </c>
      <c r="DA145" s="45">
        <f>IF(C145&gt;=D145,0,1)</f>
        <v>0</v>
      </c>
      <c r="DB145" s="45">
        <f>IF(F145&gt;=G145,0,1)</f>
        <v>0</v>
      </c>
      <c r="DC145" s="45">
        <f>IF(I145&gt;=J145,0,1)</f>
        <v>0</v>
      </c>
      <c r="DD145" s="45">
        <f>IF(L145&gt;=M145,0,1)</f>
        <v>0</v>
      </c>
      <c r="DE145" s="45">
        <f>IF(O145&gt;=P145,0,1)</f>
        <v>0</v>
      </c>
      <c r="DF145" s="45"/>
    </row>
    <row r="146" spans="1:130" x14ac:dyDescent="0.25">
      <c r="A146" s="511"/>
      <c r="B146" s="88" t="s">
        <v>73</v>
      </c>
      <c r="C146" s="89"/>
      <c r="D146" s="90"/>
      <c r="E146" s="91"/>
      <c r="F146" s="89"/>
      <c r="G146" s="90"/>
      <c r="H146" s="91"/>
      <c r="I146" s="89"/>
      <c r="J146" s="90"/>
      <c r="K146" s="91"/>
      <c r="L146" s="89"/>
      <c r="M146" s="90"/>
      <c r="N146" s="91"/>
      <c r="O146" s="89"/>
      <c r="P146" s="92"/>
      <c r="Q146" s="77" t="str">
        <f>CA146&amp;CB146&amp;CC146&amp;CD146&amp;CE146</f>
        <v/>
      </c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10"/>
      <c r="AD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CA146" s="44" t="str">
        <f>IF(C146&gt;=D146,"","* Los exámenes Reactivos de Hepatitis B NO DEBEN ser mayor a los exámenes Procesados. ")</f>
        <v/>
      </c>
      <c r="CB146" s="44" t="str">
        <f>IF(F146&gt;=G146,"","* Los exámenes Reactivos de Hepatitis C NO DEBEN ser mayor a los exámenes Procesados. ")</f>
        <v/>
      </c>
      <c r="CC146" s="44" t="str">
        <f>IF(I146&gt;=J146,"","* Los exámenes Reactivos de CHAGAS NO DEBEN ser mayor a los exámenes Procesados. ")</f>
        <v/>
      </c>
      <c r="CD146" s="44" t="str">
        <f>IF(L146&gt;=M146,"","* Los exámenes Reactivos de HTLV1 NO DEBEN ser mayor a los exámenes Procesados. ")</f>
        <v/>
      </c>
      <c r="CE146" s="44" t="str">
        <f>IF(O146&gt;=P146,"","* Los exámenes Reactivos de SIFILIS NO DEBEN ser mayor a los exámenes Procesados. ")</f>
        <v/>
      </c>
      <c r="DA146" s="45">
        <f>IF(C146&gt;=D146,0,1)</f>
        <v>0</v>
      </c>
      <c r="DB146" s="45">
        <f>IF(F146&gt;=G146,0,1)</f>
        <v>0</v>
      </c>
      <c r="DC146" s="45">
        <f>IF(I146&gt;=J146,0,1)</f>
        <v>0</v>
      </c>
      <c r="DD146" s="45">
        <f>IF(L146&gt;=M146,0,1)</f>
        <v>0</v>
      </c>
      <c r="DE146" s="45">
        <f>IF(O146&gt;=P146,0,1)</f>
        <v>0</v>
      </c>
      <c r="DF146" s="45"/>
    </row>
    <row r="147" spans="1:130" x14ac:dyDescent="0.25">
      <c r="A147" s="512" t="s">
        <v>52</v>
      </c>
      <c r="B147" s="513"/>
      <c r="C147" s="89"/>
      <c r="D147" s="90"/>
      <c r="E147" s="91"/>
      <c r="F147" s="89"/>
      <c r="G147" s="90"/>
      <c r="H147" s="91"/>
      <c r="I147" s="89"/>
      <c r="J147" s="90"/>
      <c r="K147" s="91"/>
      <c r="L147" s="89"/>
      <c r="M147" s="90"/>
      <c r="N147" s="91"/>
      <c r="O147" s="89"/>
      <c r="P147" s="92"/>
      <c r="Q147" s="77" t="str">
        <f>CA147&amp;CB147&amp;CC147&amp;CD147&amp;CE147</f>
        <v/>
      </c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10"/>
      <c r="AD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CA147" s="44" t="str">
        <f>IF(C147&gt;=D147,"","* Los exámenes Reactivos de Hepatitis B NO DEBEN ser mayor a los exámenes Procesados. ")</f>
        <v/>
      </c>
      <c r="CB147" s="44" t="str">
        <f>IF(F147&gt;=G147,"","* Los exámenes Reactivos de Hepatitis C NO DEBEN ser mayor a los exámenes Procesados. ")</f>
        <v/>
      </c>
      <c r="CC147" s="44" t="str">
        <f>IF(I147&gt;=J147,"","* Los exámenes Reactivos de CHAGAS NO DEBEN ser mayor a los exámenes Procesados. ")</f>
        <v/>
      </c>
      <c r="CD147" s="44" t="str">
        <f>IF(L147&gt;=M147,"","* Los exámenes Reactivos de HTLV1 NO DEBEN ser mayor a los exámenes Procesados. ")</f>
        <v/>
      </c>
      <c r="CE147" s="44" t="str">
        <f>IF(O147&gt;=P147,"","* Los exámenes Reactivos de SIFILIS NO DEBEN ser mayor a los exámenes Procesados. ")</f>
        <v/>
      </c>
      <c r="DA147" s="45">
        <f>IF(C147&gt;=D147,0,1)</f>
        <v>0</v>
      </c>
      <c r="DB147" s="45">
        <f>IF(F147&gt;=G147,0,1)</f>
        <v>0</v>
      </c>
      <c r="DC147" s="45">
        <f>IF(I147&gt;=J147,0,1)</f>
        <v>0</v>
      </c>
      <c r="DD147" s="45">
        <f>IF(L147&gt;=M147,0,1)</f>
        <v>0</v>
      </c>
      <c r="DE147" s="45">
        <f>IF(O147&gt;=P147,0,1)</f>
        <v>0</v>
      </c>
      <c r="DF147" s="45"/>
    </row>
    <row r="148" spans="1:130" ht="15" customHeight="1" x14ac:dyDescent="0.25">
      <c r="A148" s="504" t="s">
        <v>74</v>
      </c>
      <c r="B148" s="504"/>
      <c r="C148" s="504"/>
      <c r="D148" s="504"/>
      <c r="E148" s="504"/>
      <c r="F148" s="504"/>
      <c r="G148" s="504"/>
      <c r="H148" s="504"/>
      <c r="I148" s="504"/>
      <c r="J148" s="504"/>
      <c r="K148" s="504"/>
      <c r="L148" s="504"/>
      <c r="M148" s="504"/>
      <c r="N148" s="504"/>
      <c r="O148" s="504"/>
      <c r="P148" s="504"/>
      <c r="Q148" s="504"/>
      <c r="R148" s="504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CA148" s="44"/>
      <c r="CB148" s="44"/>
      <c r="CC148" s="44"/>
      <c r="CD148" s="44"/>
      <c r="CE148" s="44"/>
      <c r="DA148" s="45"/>
      <c r="DB148" s="45"/>
      <c r="DC148" s="45"/>
      <c r="DD148" s="45"/>
      <c r="DE148" s="45"/>
      <c r="DF148" s="45"/>
    </row>
    <row r="149" spans="1:130" x14ac:dyDescent="0.25">
      <c r="A149" s="493" t="s">
        <v>62</v>
      </c>
      <c r="B149" s="496"/>
      <c r="C149" s="482" t="s">
        <v>63</v>
      </c>
      <c r="D149" s="483"/>
      <c r="E149" s="505"/>
      <c r="F149" s="506" t="s">
        <v>64</v>
      </c>
      <c r="G149" s="506"/>
      <c r="H149" s="506"/>
      <c r="I149" s="506" t="s">
        <v>65</v>
      </c>
      <c r="J149" s="506"/>
      <c r="K149" s="506"/>
      <c r="L149" s="506" t="s">
        <v>66</v>
      </c>
      <c r="M149" s="506"/>
      <c r="N149" s="506"/>
      <c r="O149" s="482" t="s">
        <v>67</v>
      </c>
      <c r="P149" s="505"/>
      <c r="Q149" s="8"/>
      <c r="CA149" s="44"/>
      <c r="CB149" s="44"/>
      <c r="CC149" s="44"/>
      <c r="CD149" s="44"/>
      <c r="CE149" s="44"/>
      <c r="DA149" s="45"/>
      <c r="DB149" s="45"/>
      <c r="DC149" s="45"/>
      <c r="DD149" s="45"/>
      <c r="DE149" s="45"/>
      <c r="DF149" s="45"/>
    </row>
    <row r="150" spans="1:130" x14ac:dyDescent="0.25">
      <c r="A150" s="495"/>
      <c r="B150" s="498"/>
      <c r="C150" s="18" t="s">
        <v>33</v>
      </c>
      <c r="D150" s="25" t="s">
        <v>34</v>
      </c>
      <c r="E150" s="428" t="s">
        <v>68</v>
      </c>
      <c r="F150" s="18" t="s">
        <v>33</v>
      </c>
      <c r="G150" s="25" t="s">
        <v>34</v>
      </c>
      <c r="H150" s="428" t="s">
        <v>68</v>
      </c>
      <c r="I150" s="18" t="s">
        <v>33</v>
      </c>
      <c r="J150" s="25" t="s">
        <v>34</v>
      </c>
      <c r="K150" s="428" t="s">
        <v>68</v>
      </c>
      <c r="L150" s="18" t="s">
        <v>33</v>
      </c>
      <c r="M150" s="25" t="s">
        <v>34</v>
      </c>
      <c r="N150" s="428" t="s">
        <v>68</v>
      </c>
      <c r="O150" s="18" t="s">
        <v>33</v>
      </c>
      <c r="P150" s="64" t="s">
        <v>34</v>
      </c>
      <c r="Q150" s="8"/>
      <c r="CA150" s="44"/>
      <c r="CB150" s="44"/>
      <c r="CC150" s="44"/>
      <c r="CD150" s="44"/>
      <c r="CE150" s="44"/>
      <c r="DA150" s="45"/>
      <c r="DB150" s="45"/>
      <c r="DC150" s="45"/>
      <c r="DD150" s="45"/>
      <c r="DE150" s="45"/>
      <c r="DF150" s="45"/>
    </row>
    <row r="151" spans="1:130" x14ac:dyDescent="0.25">
      <c r="A151" s="507" t="s">
        <v>69</v>
      </c>
      <c r="B151" s="508"/>
      <c r="C151" s="73"/>
      <c r="D151" s="74"/>
      <c r="E151" s="75"/>
      <c r="F151" s="73"/>
      <c r="G151" s="74"/>
      <c r="H151" s="75"/>
      <c r="I151" s="73"/>
      <c r="J151" s="74"/>
      <c r="K151" s="75"/>
      <c r="L151" s="73"/>
      <c r="M151" s="74"/>
      <c r="N151" s="75"/>
      <c r="O151" s="73"/>
      <c r="P151" s="76"/>
      <c r="Q151" s="77" t="str">
        <f>CA151&amp;CB151&amp;CC151&amp;CD151&amp;CE151</f>
        <v/>
      </c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10"/>
      <c r="AD151" s="10"/>
      <c r="CA151" s="44" t="str">
        <f>IF(C151&gt;=D151,"","* Los exámenes Reactivos de Hepatitis B NO DEBEN ser mayor a los exámenes Procesados. ")</f>
        <v/>
      </c>
      <c r="CB151" s="44" t="str">
        <f>IF(F151&gt;=G151,"","* Los exámenes Reactivos de Hepatitis C NO DEBEN ser mayor a los exámenes Procesados. ")</f>
        <v/>
      </c>
      <c r="CC151" s="44" t="str">
        <f>IF(I151&gt;=J151,"","* Los exámenes Reactivos de CHAGAS NO DEBEN ser mayor a los exámenes Procesados. ")</f>
        <v/>
      </c>
      <c r="CD151" s="44" t="str">
        <f>IF(L151&gt;=M151,"","* Los exámenes Reactivos de HTLV1 NO DEBEN ser mayor a los exámenes Procesados. ")</f>
        <v/>
      </c>
      <c r="CE151" s="44" t="str">
        <f>IF(O151&gt;=P151,"","* Los exámenes Reactivos de SIFILIS NO DEBEN ser mayor a los exámenes Procesados. ")</f>
        <v/>
      </c>
      <c r="DA151" s="45">
        <f>IF(C151&gt;=D151,0,1)</f>
        <v>0</v>
      </c>
      <c r="DB151" s="45">
        <f>IF(F151&gt;=G151,0,1)</f>
        <v>0</v>
      </c>
      <c r="DC151" s="45">
        <f>IF(I151&gt;=J151,0,1)</f>
        <v>0</v>
      </c>
      <c r="DD151" s="45">
        <f>IF(L151&gt;=M151,0,1)</f>
        <v>0</v>
      </c>
      <c r="DE151" s="45">
        <f>IF(O151&gt;=P151,0,1)</f>
        <v>0</v>
      </c>
      <c r="DF151" s="45"/>
    </row>
    <row r="152" spans="1:130" x14ac:dyDescent="0.25">
      <c r="A152" s="509" t="s">
        <v>70</v>
      </c>
      <c r="B152" s="94" t="s">
        <v>71</v>
      </c>
      <c r="C152" s="79"/>
      <c r="D152" s="80"/>
      <c r="E152" s="81"/>
      <c r="F152" s="79"/>
      <c r="G152" s="80"/>
      <c r="H152" s="81"/>
      <c r="I152" s="79"/>
      <c r="J152" s="80"/>
      <c r="K152" s="81"/>
      <c r="L152" s="79"/>
      <c r="M152" s="80"/>
      <c r="N152" s="81"/>
      <c r="O152" s="79"/>
      <c r="P152" s="82"/>
      <c r="Q152" s="77" t="str">
        <f>CA152&amp;CB152&amp;CC152&amp;CD152&amp;CE152</f>
        <v/>
      </c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10"/>
      <c r="AD152" s="10"/>
      <c r="CA152" s="44" t="str">
        <f>IF(C152&gt;=D152,"","* Los exámenes Reactivos de Hepatitis B NO DEBEN ser mayor a los exámenes Procesados. ")</f>
        <v/>
      </c>
      <c r="CB152" s="44" t="str">
        <f>IF(F152&gt;=G152,"","* Los exámenes Reactivos de Hepatitis C NO DEBEN ser mayor a los exámenes Procesados. ")</f>
        <v/>
      </c>
      <c r="CC152" s="44" t="str">
        <f>IF(I152&gt;=J152,"","* Los exámenes Reactivos de CHAGAS NO DEBEN ser mayor a los exámenes Procesados. ")</f>
        <v/>
      </c>
      <c r="CD152" s="44" t="str">
        <f>IF(L152&gt;=M152,"","* Los exámenes Reactivos de HTLV1 NO DEBEN ser mayor a los exámenes Procesados. ")</f>
        <v/>
      </c>
      <c r="CE152" s="44" t="str">
        <f>IF(O152&gt;=P152,"","* Los exámenes Reactivos de SIFILIS NO DEBEN ser mayor a los exámenes Procesados. ")</f>
        <v/>
      </c>
      <c r="DA152" s="45">
        <f>IF(C152&gt;=D152,0,1)</f>
        <v>0</v>
      </c>
      <c r="DB152" s="45">
        <f>IF(F152&gt;=G152,0,1)</f>
        <v>0</v>
      </c>
      <c r="DC152" s="45">
        <f>IF(I152&gt;=J152,0,1)</f>
        <v>0</v>
      </c>
      <c r="DD152" s="45">
        <f>IF(L152&gt;=M152,0,1)</f>
        <v>0</v>
      </c>
      <c r="DE152" s="45">
        <f>IF(O152&gt;=P152,0,1)</f>
        <v>0</v>
      </c>
      <c r="DF152" s="45"/>
    </row>
    <row r="153" spans="1:130" x14ac:dyDescent="0.25">
      <c r="A153" s="510"/>
      <c r="B153" s="95" t="s">
        <v>72</v>
      </c>
      <c r="C153" s="84"/>
      <c r="D153" s="85"/>
      <c r="E153" s="86"/>
      <c r="F153" s="84"/>
      <c r="G153" s="85"/>
      <c r="H153" s="86"/>
      <c r="I153" s="84"/>
      <c r="J153" s="85"/>
      <c r="K153" s="86"/>
      <c r="L153" s="84"/>
      <c r="M153" s="85"/>
      <c r="N153" s="86"/>
      <c r="O153" s="84"/>
      <c r="P153" s="87"/>
      <c r="Q153" s="77" t="str">
        <f>CA153&amp;CB153&amp;CC153&amp;CD153&amp;CE153</f>
        <v/>
      </c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10"/>
      <c r="AD153" s="10"/>
      <c r="CA153" s="44" t="str">
        <f>IF(C153&gt;=D153,"","* Los exámenes Reactivos de Hepatitis B NO DEBEN ser mayor a los exámenes Procesados. ")</f>
        <v/>
      </c>
      <c r="CB153" s="44" t="str">
        <f>IF(F153&gt;=G153,"","* Los exámenes Reactivos de Hepatitis C NO DEBEN ser mayor a los exámenes Procesados. ")</f>
        <v/>
      </c>
      <c r="CC153" s="44" t="str">
        <f>IF(I153&gt;=J153,"","* Los exámenes Reactivos de CHAGAS NO DEBEN ser mayor a los exámenes Procesados. ")</f>
        <v/>
      </c>
      <c r="CD153" s="44" t="str">
        <f>IF(L153&gt;=M153,"","* Los exámenes Reactivos de HTLV1 NO DEBEN ser mayor a los exámenes Procesados. ")</f>
        <v/>
      </c>
      <c r="CE153" s="44" t="str">
        <f>IF(O153&gt;=P153,"","* Los exámenes Reactivos de SIFILIS NO DEBEN ser mayor a los exámenes Procesados. ")</f>
        <v/>
      </c>
      <c r="DA153" s="45">
        <f>IF(C153&gt;=D153,0,1)</f>
        <v>0</v>
      </c>
      <c r="DB153" s="45">
        <f>IF(F153&gt;=G153,0,1)</f>
        <v>0</v>
      </c>
      <c r="DC153" s="45">
        <f>IF(I153&gt;=J153,0,1)</f>
        <v>0</v>
      </c>
      <c r="DD153" s="45">
        <f>IF(L153&gt;=M153,0,1)</f>
        <v>0</v>
      </c>
      <c r="DE153" s="45">
        <f>IF(O153&gt;=P153,0,1)</f>
        <v>0</v>
      </c>
      <c r="DF153" s="45"/>
    </row>
    <row r="154" spans="1:130" x14ac:dyDescent="0.25">
      <c r="A154" s="511"/>
      <c r="B154" s="96" t="s">
        <v>73</v>
      </c>
      <c r="C154" s="89"/>
      <c r="D154" s="90"/>
      <c r="E154" s="91"/>
      <c r="F154" s="89"/>
      <c r="G154" s="90"/>
      <c r="H154" s="91"/>
      <c r="I154" s="89"/>
      <c r="J154" s="90"/>
      <c r="K154" s="91"/>
      <c r="L154" s="89"/>
      <c r="M154" s="90"/>
      <c r="N154" s="91"/>
      <c r="O154" s="89"/>
      <c r="P154" s="92"/>
      <c r="Q154" s="77" t="str">
        <f>CA154&amp;CB154&amp;CC154&amp;CD154&amp;CE154</f>
        <v/>
      </c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10"/>
      <c r="AD154" s="10"/>
      <c r="CA154" s="44" t="str">
        <f>IF(C154&gt;=D154,"","* Los exámenes Reactivos de Hepatitis B NO DEBEN ser mayor a los exámenes Procesados. ")</f>
        <v/>
      </c>
      <c r="CB154" s="44" t="str">
        <f>IF(F154&gt;=G154,"","* Los exámenes Reactivos de Hepatitis C NO DEBEN ser mayor a los exámenes Procesados. ")</f>
        <v/>
      </c>
      <c r="CC154" s="44" t="str">
        <f>IF(I154&gt;=J154,"","* Los exámenes Reactivos de CHAGAS NO DEBEN ser mayor a los exámenes Procesados. ")</f>
        <v/>
      </c>
      <c r="CD154" s="44" t="str">
        <f>IF(L154&gt;=M154,"","* Los exámenes Reactivos de HTLV1 NO DEBEN ser mayor a los exámenes Procesados. ")</f>
        <v/>
      </c>
      <c r="CE154" s="44" t="str">
        <f>IF(O154&gt;=P154,"","* Los exámenes Reactivos de SIFILIS NO DEBEN ser mayor a los exámenes Procesados. ")</f>
        <v/>
      </c>
      <c r="DA154" s="45">
        <f>IF(C154&gt;=D154,0,1)</f>
        <v>0</v>
      </c>
      <c r="DB154" s="45">
        <f>IF(F154&gt;=G154,0,1)</f>
        <v>0</v>
      </c>
      <c r="DC154" s="45">
        <f>IF(I154&gt;=J154,0,1)</f>
        <v>0</v>
      </c>
      <c r="DD154" s="45">
        <f>IF(L154&gt;=M154,0,1)</f>
        <v>0</v>
      </c>
      <c r="DE154" s="45">
        <f>IF(O154&gt;=P154,0,1)</f>
        <v>0</v>
      </c>
      <c r="DF154" s="45"/>
    </row>
    <row r="155" spans="1:130" x14ac:dyDescent="0.25">
      <c r="A155" s="512" t="s">
        <v>75</v>
      </c>
      <c r="B155" s="513"/>
      <c r="C155" s="89"/>
      <c r="D155" s="90"/>
      <c r="E155" s="91"/>
      <c r="F155" s="89"/>
      <c r="G155" s="90"/>
      <c r="H155" s="91"/>
      <c r="I155" s="89"/>
      <c r="J155" s="90"/>
      <c r="K155" s="91"/>
      <c r="L155" s="89"/>
      <c r="M155" s="90"/>
      <c r="N155" s="91"/>
      <c r="O155" s="89"/>
      <c r="P155" s="92"/>
      <c r="Q155" s="77" t="str">
        <f>CA155&amp;CB155&amp;CC155&amp;CD155&amp;CE155</f>
        <v/>
      </c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10"/>
      <c r="AD155" s="10"/>
      <c r="CA155" s="44" t="str">
        <f>IF(C155&gt;=D155,"","* Los exámenes Reactivos de Hepatitis B NO DEBEN ser mayor a los exámenes Procesados. ")</f>
        <v/>
      </c>
      <c r="CB155" s="44" t="str">
        <f>IF(F155&gt;=G155,"","* Los exámenes Reactivos de Hepatitis C NO DEBEN ser mayor a los exámenes Procesados. ")</f>
        <v/>
      </c>
      <c r="CC155" s="44" t="str">
        <f>IF(I155&gt;=J155,"","* Los exámenes Reactivos de CHAGAS NO DEBEN ser mayor a los exámenes Procesados. ")</f>
        <v/>
      </c>
      <c r="CD155" s="44" t="str">
        <f>IF(L155&gt;=M155,"","* Los exámenes Reactivos de HTLV1 NO DEBEN ser mayor a los exámenes Procesados. ")</f>
        <v/>
      </c>
      <c r="CE155" s="44" t="str">
        <f>IF(O155&gt;=P155,"","* Los exámenes Reactivos de SIFILIS NO DEBEN ser mayor a los exámenes Procesados. ")</f>
        <v/>
      </c>
      <c r="DA155" s="45">
        <f>IF(C155&gt;=D155,0,1)</f>
        <v>0</v>
      </c>
      <c r="DB155" s="45">
        <f>IF(F155&gt;=G155,0,1)</f>
        <v>0</v>
      </c>
      <c r="DC155" s="45">
        <f>IF(I155&gt;=J155,0,1)</f>
        <v>0</v>
      </c>
      <c r="DD155" s="45">
        <f>IF(L155&gt;=M155,0,1)</f>
        <v>0</v>
      </c>
      <c r="DE155" s="45">
        <f>IF(O155&gt;=P155,0,1)</f>
        <v>0</v>
      </c>
      <c r="DF155" s="45"/>
    </row>
    <row r="156" spans="1:130" ht="15" customHeight="1" x14ac:dyDescent="0.25">
      <c r="A156" s="503" t="s">
        <v>76</v>
      </c>
      <c r="B156" s="503"/>
      <c r="C156" s="503"/>
      <c r="D156" s="503"/>
      <c r="E156" s="503"/>
      <c r="F156" s="503"/>
      <c r="G156" s="503"/>
      <c r="H156" s="503"/>
      <c r="I156" s="503"/>
      <c r="J156" s="503"/>
      <c r="K156" s="503"/>
      <c r="L156" s="503"/>
      <c r="M156" s="503"/>
      <c r="N156" s="503"/>
      <c r="O156" s="503"/>
      <c r="P156" s="503"/>
      <c r="Q156" s="504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S156" s="10"/>
      <c r="AT156" s="97"/>
      <c r="AU156" s="97"/>
      <c r="AV156" s="97"/>
      <c r="AW156" s="97"/>
      <c r="AX156" s="97"/>
      <c r="AY156" s="97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</row>
    <row r="157" spans="1:130" ht="15" customHeight="1" x14ac:dyDescent="0.25">
      <c r="A157" s="514" t="s">
        <v>62</v>
      </c>
      <c r="B157" s="496"/>
      <c r="C157" s="478" t="s">
        <v>5</v>
      </c>
      <c r="D157" s="479"/>
      <c r="E157" s="482" t="s">
        <v>77</v>
      </c>
      <c r="F157" s="483"/>
      <c r="G157" s="483"/>
      <c r="H157" s="483"/>
      <c r="I157" s="483"/>
      <c r="J157" s="483"/>
      <c r="K157" s="483"/>
      <c r="L157" s="483"/>
      <c r="M157" s="483"/>
      <c r="N157" s="483"/>
      <c r="O157" s="483"/>
      <c r="P157" s="483"/>
      <c r="Q157" s="483"/>
      <c r="R157" s="483"/>
      <c r="S157" s="483"/>
      <c r="T157" s="483"/>
      <c r="U157" s="483"/>
      <c r="V157" s="483"/>
      <c r="W157" s="483"/>
      <c r="X157" s="483"/>
      <c r="Y157" s="483"/>
      <c r="Z157" s="483"/>
      <c r="AA157" s="483"/>
      <c r="AB157" s="483"/>
      <c r="AC157" s="483"/>
      <c r="AD157" s="483"/>
      <c r="AE157" s="483"/>
      <c r="AF157" s="483"/>
      <c r="AG157" s="483"/>
      <c r="AH157" s="483"/>
      <c r="AI157" s="483"/>
      <c r="AJ157" s="484"/>
      <c r="AK157" s="517" t="s">
        <v>78</v>
      </c>
      <c r="AL157" s="517"/>
      <c r="AM157" s="517"/>
      <c r="AN157" s="518"/>
      <c r="AO157" s="519" t="s">
        <v>8</v>
      </c>
      <c r="AP157" s="517"/>
      <c r="AQ157" s="517"/>
      <c r="AR157" s="518"/>
      <c r="AS157" s="520" t="s">
        <v>79</v>
      </c>
      <c r="AT157" s="521"/>
      <c r="AU157" s="520" t="s">
        <v>10</v>
      </c>
      <c r="AV157" s="488"/>
      <c r="AW157" s="493" t="s">
        <v>80</v>
      </c>
      <c r="AX157" s="496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R157" s="10"/>
      <c r="BS157" s="10"/>
      <c r="BT157" s="10"/>
      <c r="BU157" s="11"/>
    </row>
    <row r="158" spans="1:130" ht="15" customHeight="1" x14ac:dyDescent="0.25">
      <c r="A158" s="515"/>
      <c r="B158" s="497"/>
      <c r="C158" s="480"/>
      <c r="D158" s="481"/>
      <c r="E158" s="491" t="s">
        <v>81</v>
      </c>
      <c r="F158" s="485"/>
      <c r="G158" s="491" t="s">
        <v>13</v>
      </c>
      <c r="H158" s="485"/>
      <c r="I158" s="491" t="s">
        <v>14</v>
      </c>
      <c r="J158" s="485"/>
      <c r="K158" s="482" t="s">
        <v>15</v>
      </c>
      <c r="L158" s="505"/>
      <c r="M158" s="482" t="s">
        <v>82</v>
      </c>
      <c r="N158" s="505"/>
      <c r="O158" s="482" t="s">
        <v>83</v>
      </c>
      <c r="P158" s="505"/>
      <c r="Q158" s="482" t="s">
        <v>84</v>
      </c>
      <c r="R158" s="505"/>
      <c r="S158" s="482" t="s">
        <v>19</v>
      </c>
      <c r="T158" s="505"/>
      <c r="U158" s="482" t="s">
        <v>20</v>
      </c>
      <c r="V158" s="505"/>
      <c r="W158" s="482" t="s">
        <v>21</v>
      </c>
      <c r="X158" s="505"/>
      <c r="Y158" s="482" t="s">
        <v>22</v>
      </c>
      <c r="Z158" s="505"/>
      <c r="AA158" s="482" t="s">
        <v>23</v>
      </c>
      <c r="AB158" s="505"/>
      <c r="AC158" s="482" t="s">
        <v>24</v>
      </c>
      <c r="AD158" s="505"/>
      <c r="AE158" s="482" t="s">
        <v>25</v>
      </c>
      <c r="AF158" s="505"/>
      <c r="AG158" s="482" t="s">
        <v>26</v>
      </c>
      <c r="AH158" s="505"/>
      <c r="AI158" s="482" t="s">
        <v>85</v>
      </c>
      <c r="AJ158" s="484"/>
      <c r="AK158" s="528" t="s">
        <v>31</v>
      </c>
      <c r="AL158" s="529"/>
      <c r="AM158" s="526" t="s">
        <v>32</v>
      </c>
      <c r="AN158" s="527"/>
      <c r="AO158" s="528" t="s">
        <v>36</v>
      </c>
      <c r="AP158" s="529"/>
      <c r="AQ158" s="530" t="s">
        <v>35</v>
      </c>
      <c r="AR158" s="527"/>
      <c r="AS158" s="522"/>
      <c r="AT158" s="523"/>
      <c r="AU158" s="524"/>
      <c r="AV158" s="525"/>
      <c r="AW158" s="495"/>
      <c r="AX158" s="498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Q158" s="10"/>
      <c r="BR158" s="10"/>
      <c r="BS158" s="10"/>
      <c r="BT158" s="11"/>
      <c r="BU158" s="11"/>
    </row>
    <row r="159" spans="1:130" ht="31.5" x14ac:dyDescent="0.25">
      <c r="A159" s="516"/>
      <c r="B159" s="498"/>
      <c r="C159" s="18" t="s">
        <v>33</v>
      </c>
      <c r="D159" s="25" t="s">
        <v>86</v>
      </c>
      <c r="E159" s="18" t="s">
        <v>33</v>
      </c>
      <c r="F159" s="25" t="s">
        <v>86</v>
      </c>
      <c r="G159" s="18" t="s">
        <v>33</v>
      </c>
      <c r="H159" s="25" t="s">
        <v>86</v>
      </c>
      <c r="I159" s="18" t="s">
        <v>33</v>
      </c>
      <c r="J159" s="25" t="s">
        <v>86</v>
      </c>
      <c r="K159" s="18" t="s">
        <v>33</v>
      </c>
      <c r="L159" s="25" t="s">
        <v>86</v>
      </c>
      <c r="M159" s="18" t="s">
        <v>33</v>
      </c>
      <c r="N159" s="25" t="s">
        <v>86</v>
      </c>
      <c r="O159" s="18" t="s">
        <v>33</v>
      </c>
      <c r="P159" s="25" t="s">
        <v>86</v>
      </c>
      <c r="Q159" s="18" t="s">
        <v>33</v>
      </c>
      <c r="R159" s="25" t="s">
        <v>86</v>
      </c>
      <c r="S159" s="18" t="s">
        <v>33</v>
      </c>
      <c r="T159" s="25" t="s">
        <v>86</v>
      </c>
      <c r="U159" s="18" t="s">
        <v>33</v>
      </c>
      <c r="V159" s="25" t="s">
        <v>86</v>
      </c>
      <c r="W159" s="18" t="s">
        <v>33</v>
      </c>
      <c r="X159" s="25" t="s">
        <v>86</v>
      </c>
      <c r="Y159" s="18" t="s">
        <v>33</v>
      </c>
      <c r="Z159" s="25" t="s">
        <v>86</v>
      </c>
      <c r="AA159" s="18" t="s">
        <v>33</v>
      </c>
      <c r="AB159" s="25" t="s">
        <v>86</v>
      </c>
      <c r="AC159" s="18" t="s">
        <v>33</v>
      </c>
      <c r="AD159" s="25" t="s">
        <v>86</v>
      </c>
      <c r="AE159" s="18" t="s">
        <v>33</v>
      </c>
      <c r="AF159" s="25" t="s">
        <v>86</v>
      </c>
      <c r="AG159" s="18" t="s">
        <v>33</v>
      </c>
      <c r="AH159" s="25" t="s">
        <v>86</v>
      </c>
      <c r="AI159" s="18" t="s">
        <v>33</v>
      </c>
      <c r="AJ159" s="26" t="s">
        <v>86</v>
      </c>
      <c r="AK159" s="24" t="s">
        <v>33</v>
      </c>
      <c r="AL159" s="25" t="s">
        <v>86</v>
      </c>
      <c r="AM159" s="18" t="s">
        <v>33</v>
      </c>
      <c r="AN159" s="25" t="s">
        <v>86</v>
      </c>
      <c r="AO159" s="98" t="s">
        <v>33</v>
      </c>
      <c r="AP159" s="25" t="s">
        <v>86</v>
      </c>
      <c r="AQ159" s="18" t="s">
        <v>33</v>
      </c>
      <c r="AR159" s="25" t="s">
        <v>86</v>
      </c>
      <c r="AS159" s="98" t="s">
        <v>33</v>
      </c>
      <c r="AT159" s="25" t="s">
        <v>86</v>
      </c>
      <c r="AU159" s="98" t="s">
        <v>33</v>
      </c>
      <c r="AV159" s="64" t="s">
        <v>86</v>
      </c>
      <c r="AW159" s="98" t="s">
        <v>33</v>
      </c>
      <c r="AX159" s="64" t="s">
        <v>86</v>
      </c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Q159" s="10"/>
      <c r="BR159" s="10"/>
      <c r="BS159" s="10"/>
      <c r="BT159" s="11"/>
      <c r="BU159" s="11"/>
    </row>
    <row r="160" spans="1:130" x14ac:dyDescent="0.25">
      <c r="A160" s="531" t="s">
        <v>87</v>
      </c>
      <c r="B160" s="532"/>
      <c r="C160" s="31">
        <f t="shared" ref="C160:D162" si="330">+M160+O160+Q160+S160+U160+W160+Y160+AA160+AC160+AE160</f>
        <v>140</v>
      </c>
      <c r="D160" s="99">
        <f t="shared" si="330"/>
        <v>0</v>
      </c>
      <c r="E160" s="100"/>
      <c r="F160" s="101"/>
      <c r="G160" s="100"/>
      <c r="H160" s="101"/>
      <c r="I160" s="100"/>
      <c r="J160" s="101"/>
      <c r="K160" s="100"/>
      <c r="L160" s="101"/>
      <c r="M160" s="79"/>
      <c r="N160" s="80"/>
      <c r="O160" s="79">
        <v>4</v>
      </c>
      <c r="P160" s="80"/>
      <c r="Q160" s="79">
        <v>28</v>
      </c>
      <c r="R160" s="80"/>
      <c r="S160" s="79">
        <v>42</v>
      </c>
      <c r="T160" s="80"/>
      <c r="U160" s="79">
        <v>41</v>
      </c>
      <c r="V160" s="80"/>
      <c r="W160" s="79">
        <v>21</v>
      </c>
      <c r="X160" s="80"/>
      <c r="Y160" s="79">
        <v>3</v>
      </c>
      <c r="Z160" s="80"/>
      <c r="AA160" s="79">
        <v>1</v>
      </c>
      <c r="AB160" s="80"/>
      <c r="AC160" s="79"/>
      <c r="AD160" s="80"/>
      <c r="AE160" s="79"/>
      <c r="AF160" s="80"/>
      <c r="AG160" s="100"/>
      <c r="AH160" s="102"/>
      <c r="AI160" s="100"/>
      <c r="AJ160" s="103"/>
      <c r="AK160" s="104"/>
      <c r="AL160" s="105"/>
      <c r="AM160" s="84">
        <v>140</v>
      </c>
      <c r="AN160" s="106"/>
      <c r="AO160" s="107">
        <v>0</v>
      </c>
      <c r="AP160" s="108">
        <v>0</v>
      </c>
      <c r="AQ160" s="37">
        <v>0</v>
      </c>
      <c r="AR160" s="109">
        <v>0</v>
      </c>
      <c r="AS160" s="107">
        <v>0</v>
      </c>
      <c r="AT160" s="109">
        <v>0</v>
      </c>
      <c r="AU160" s="107">
        <v>0</v>
      </c>
      <c r="AV160" s="108">
        <v>0</v>
      </c>
      <c r="AW160" s="107">
        <v>0</v>
      </c>
      <c r="AX160" s="108">
        <v>0</v>
      </c>
      <c r="AY160" s="43" t="str">
        <f t="shared" ref="AY160:AY182" si="331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3"/>
      <c r="BA160" s="43"/>
      <c r="BB160" s="43"/>
      <c r="BC160" s="43"/>
      <c r="BD160" s="43"/>
      <c r="BE160" s="43"/>
      <c r="BF160" s="43"/>
      <c r="BG160" s="10"/>
      <c r="BH160" s="10"/>
      <c r="BI160" s="10"/>
      <c r="BJ160" s="10"/>
      <c r="BQ160" s="10"/>
      <c r="BR160" s="10"/>
      <c r="BS160" s="10"/>
      <c r="BT160" s="11"/>
      <c r="BU160" s="11"/>
      <c r="CA160" s="44" t="str">
        <f>IF(DA160=1," * El total de exámenes confirmados positivos por ISP NO DEBE SUPERAR el total de exámenes procesados. ","")</f>
        <v/>
      </c>
      <c r="CB160" s="44" t="str">
        <f>IF(DB160=1," * La suma de exámenes procesados por sexo DEBE SER IGUAL al total de Procesados. ","")</f>
        <v/>
      </c>
      <c r="CC160" s="44" t="str">
        <f>IF(DC160=1," * La suma de exámenes Confirmados positivos por ISP por sexo DEBE SER IGUAL al total de Procesados. ","")</f>
        <v/>
      </c>
      <c r="CD160" s="44" t="str">
        <f>IF(DD160=1," * La suma de exámenes procesados Trans NO PUEDE Superar al total de Procesados. ","")</f>
        <v/>
      </c>
      <c r="CE160" s="44" t="str">
        <f>IF(DE160=1," * La suma de exámenes confirmados positivos por ISP Trans NO PUEDE Superar al total de Procesados. ","")</f>
        <v/>
      </c>
      <c r="CF160" s="44" t="str">
        <f>IF(DF160=1," * Los exámenes procesados de personas pertenecientes a Pueblos originarios NO PUEDE Superar al total de Procesados. ","")</f>
        <v/>
      </c>
      <c r="CG160" s="44" t="str">
        <f>IF(DG160=1," * Los exámenes confirmados positivos por ISP de personas pertenecientes a Pueblos originarios NO PUEDE Superar al total de Procesados. ","")</f>
        <v/>
      </c>
      <c r="CH160" s="44" t="str">
        <f>IF(DH160=1," * Los exámenes procesados de personas pertenecientes a Pueblos migrantes NO PUEDE Superar al total de Procesados. ","")</f>
        <v/>
      </c>
      <c r="CI160" s="44" t="str">
        <f>IF(DI160=1," * Los exámenes confirmados positivos por ISP de personas pertenecientes a Pueblos Migrantes NO PUEDE Superar al total de Procesados. ","")</f>
        <v/>
      </c>
      <c r="CJ160" s="44"/>
      <c r="CK160" s="44"/>
      <c r="CL160" s="44"/>
      <c r="CM160" s="44"/>
      <c r="CN160" s="44"/>
      <c r="CO160" s="44"/>
      <c r="CP160" s="44"/>
      <c r="CQ160" s="44"/>
      <c r="CR160" s="44"/>
      <c r="CS160" s="44"/>
      <c r="CT160" s="44"/>
      <c r="CU160" s="44"/>
      <c r="CV160" s="44"/>
      <c r="CW160" s="44" t="str">
        <f>IF(DW160=1,"* No olvide digitar la columna Procesados Trans y/o Pueblos Originarios y/o Migrantes (Digite Cero si no tiene). ","")</f>
        <v/>
      </c>
      <c r="CX160" s="44" t="str">
        <f>IF(DX160=1,"* No olvide digitar la columna Confirmados Trans y/o Pueblos Originarios y/o Migrantes (Digite Cero si no tiene). ","")</f>
        <v/>
      </c>
      <c r="CY160" s="44"/>
      <c r="CZ160" s="44"/>
      <c r="DA160" s="45">
        <f>IF(C160&lt;D160,1,0)</f>
        <v>0</v>
      </c>
      <c r="DB160" s="45">
        <f>IF(C160&lt;&gt;(AK160+AM160),1,0)</f>
        <v>0</v>
      </c>
      <c r="DC160" s="45">
        <f>IF(D160&lt;&gt;(AL160+AN160),1,0)</f>
        <v>0</v>
      </c>
      <c r="DD160" s="45">
        <f>IF(C160&lt;(AO160+AQ160),1,0)</f>
        <v>0</v>
      </c>
      <c r="DE160" s="45">
        <f>IF(D160&lt;(AP160+AR160),1,0)</f>
        <v>0</v>
      </c>
      <c r="DF160" s="45">
        <f>IF($C160&lt;AS160,1,0)</f>
        <v>0</v>
      </c>
      <c r="DG160" s="45">
        <f>IF($D160&lt;AT160,1,0)</f>
        <v>0</v>
      </c>
      <c r="DH160" s="45">
        <f>IF($C160&lt;AU160,1,0)</f>
        <v>0</v>
      </c>
      <c r="DI160" s="45">
        <f>IF($D160&lt;AV160,1,0)</f>
        <v>0</v>
      </c>
      <c r="DJ160" s="45"/>
      <c r="DK160" s="45"/>
      <c r="DL160" s="45"/>
      <c r="DM160" s="45"/>
      <c r="DN160" s="45"/>
      <c r="DO160" s="45"/>
      <c r="DP160" s="45"/>
      <c r="DQ160" s="45"/>
      <c r="DR160" s="45"/>
      <c r="DS160" s="45"/>
      <c r="DT160" s="45"/>
      <c r="DU160" s="45"/>
      <c r="DV160" s="45"/>
      <c r="DW160" s="45">
        <f>IF(AND(C160&lt;&gt;0,OR(AO160="",AQ160="",AS160="",AU160="")),1,0)</f>
        <v>0</v>
      </c>
      <c r="DX160" s="45">
        <f>IF(AND(D160&lt;&gt;0,OR(AP160="",AR160="",AT160="",AV160="")),1,0)</f>
        <v>0</v>
      </c>
      <c r="DY160" s="45"/>
      <c r="DZ160" s="45"/>
    </row>
    <row r="161" spans="1:130" x14ac:dyDescent="0.25">
      <c r="A161" s="533" t="s">
        <v>88</v>
      </c>
      <c r="B161" s="534"/>
      <c r="C161" s="47">
        <f t="shared" si="330"/>
        <v>147</v>
      </c>
      <c r="D161" s="110">
        <f t="shared" si="330"/>
        <v>0</v>
      </c>
      <c r="E161" s="35"/>
      <c r="F161" s="34"/>
      <c r="G161" s="35"/>
      <c r="H161" s="34"/>
      <c r="I161" s="35"/>
      <c r="J161" s="34"/>
      <c r="K161" s="35"/>
      <c r="L161" s="34"/>
      <c r="M161" s="84"/>
      <c r="N161" s="85"/>
      <c r="O161" s="84">
        <v>6</v>
      </c>
      <c r="P161" s="85"/>
      <c r="Q161" s="84">
        <v>29</v>
      </c>
      <c r="R161" s="85"/>
      <c r="S161" s="84">
        <v>39</v>
      </c>
      <c r="T161" s="85"/>
      <c r="U161" s="84">
        <v>47</v>
      </c>
      <c r="V161" s="85"/>
      <c r="W161" s="84">
        <v>21</v>
      </c>
      <c r="X161" s="85"/>
      <c r="Y161" s="84">
        <v>5</v>
      </c>
      <c r="Z161" s="85"/>
      <c r="AA161" s="84"/>
      <c r="AB161" s="85"/>
      <c r="AC161" s="84"/>
      <c r="AD161" s="85"/>
      <c r="AE161" s="84"/>
      <c r="AF161" s="85"/>
      <c r="AG161" s="35"/>
      <c r="AH161" s="36"/>
      <c r="AI161" s="35"/>
      <c r="AJ161" s="54"/>
      <c r="AK161" s="41"/>
      <c r="AL161" s="111"/>
      <c r="AM161" s="39">
        <v>147</v>
      </c>
      <c r="AN161" s="109"/>
      <c r="AO161" s="107">
        <v>0</v>
      </c>
      <c r="AP161" s="108">
        <v>0</v>
      </c>
      <c r="AQ161" s="37">
        <v>0</v>
      </c>
      <c r="AR161" s="109">
        <v>0</v>
      </c>
      <c r="AS161" s="107">
        <v>0</v>
      </c>
      <c r="AT161" s="109">
        <v>0</v>
      </c>
      <c r="AU161" s="107">
        <v>1</v>
      </c>
      <c r="AV161" s="108">
        <v>0</v>
      </c>
      <c r="AW161" s="107">
        <v>1</v>
      </c>
      <c r="AX161" s="108">
        <v>0</v>
      </c>
      <c r="AY161" s="43" t="str">
        <f t="shared" si="331"/>
        <v/>
      </c>
      <c r="AZ161" s="43"/>
      <c r="BA161" s="43"/>
      <c r="BB161" s="43"/>
      <c r="BC161" s="43"/>
      <c r="BD161" s="43"/>
      <c r="BE161" s="43"/>
      <c r="BF161" s="43"/>
      <c r="BG161" s="10"/>
      <c r="BH161" s="10"/>
      <c r="BI161" s="10"/>
      <c r="BJ161" s="10"/>
      <c r="BQ161" s="10"/>
      <c r="BR161" s="10"/>
      <c r="BS161" s="10"/>
      <c r="BT161" s="11"/>
      <c r="BU161" s="11"/>
      <c r="CA161" s="44" t="str">
        <f t="shared" ref="CA161:CA182" si="332">IF(DA161=1," * El total de exámenes confirmados positivos por ISP NO DEBE SUPERAR el total de exámenes procesados. ","")</f>
        <v/>
      </c>
      <c r="CB161" s="44" t="str">
        <f t="shared" ref="CB161:CB182" si="333">IF(DB161=1," * La suma de exámenes procesados por sexo DEBE SER IGUAL al total de Procesados. ","")</f>
        <v/>
      </c>
      <c r="CC161" s="44" t="str">
        <f t="shared" ref="CC161:CC182" si="334">IF(DC161=1," * La suma de exámenes Confirmados positivos por ISP por sexo DEBE SER IGUAL al total de Procesados. ","")</f>
        <v/>
      </c>
      <c r="CD161" s="44" t="str">
        <f t="shared" ref="CD161:CD182" si="335">IF(DD161=1," * La suma de exámenes procesados Trans NO PUEDE Superar al total de Procesados. ","")</f>
        <v/>
      </c>
      <c r="CE161" s="44" t="str">
        <f t="shared" ref="CE161:CE182" si="336">IF(DE161=1," * La suma de exámenes confirmados positivos por ISP Trans NO PUEDE Superar al total de Procesados. ","")</f>
        <v/>
      </c>
      <c r="CF161" s="44" t="str">
        <f t="shared" ref="CF161:CF182" si="337">IF(DF161=1," * Los exámenes procesados de personas pertenecientes a Pueblos originarios NO PUEDE Superar al total de Procesados. ","")</f>
        <v/>
      </c>
      <c r="CG161" s="44" t="str">
        <f t="shared" ref="CG161:CG182" si="338">IF(DG161=1," * Los exámenes confirmados positivos por ISP de personas pertenecientes a Pueblos originarios NO PUEDE Superar al total de Procesados. ","")</f>
        <v/>
      </c>
      <c r="CH161" s="44" t="str">
        <f t="shared" ref="CH161:CH182" si="339">IF(DH161=1," * Los exámenes procesados de personas pertenecientes a Pueblos migrantes NO PUEDE Superar al total de Procesados. ","")</f>
        <v/>
      </c>
      <c r="CI161" s="44" t="str">
        <f t="shared" ref="CI161:CI182" si="340">IF(DI161=1," * Los exámenes confirmados positivos por ISP de personas pertenecientes a Pueblos Migrantes NO PUEDE Superar al total de Procesados. ","")</f>
        <v/>
      </c>
      <c r="CJ161" s="44"/>
      <c r="CK161" s="44"/>
      <c r="CL161" s="44"/>
      <c r="CM161" s="44"/>
      <c r="CN161" s="44"/>
      <c r="CO161" s="44"/>
      <c r="CP161" s="44"/>
      <c r="CQ161" s="44"/>
      <c r="CR161" s="44"/>
      <c r="CS161" s="44"/>
      <c r="CT161" s="44"/>
      <c r="CU161" s="44"/>
      <c r="CV161" s="44"/>
      <c r="CW161" s="44" t="str">
        <f t="shared" ref="CW161:CW182" si="341">IF(DW161=1,"* No olvide digitar la columna Procesados Trans y/o Pueblos Originarios y/o Migrantes (Digite Cero si no tiene). ","")</f>
        <v/>
      </c>
      <c r="CX161" s="44" t="str">
        <f t="shared" ref="CX161:CX182" si="342">IF(DX161=1,"* No olvide digitar la columna Confirmados Trans y/o Pueblos Originarios y/o Migrantes (Digite Cero si no tiene). ","")</f>
        <v/>
      </c>
      <c r="CY161" s="44"/>
      <c r="CZ161" s="44"/>
      <c r="DA161" s="45">
        <f t="shared" ref="DA161:DA182" si="343">IF(C161&lt;D161,1,0)</f>
        <v>0</v>
      </c>
      <c r="DB161" s="45">
        <f t="shared" ref="DB161:DC182" si="344">IF(C161&lt;&gt;(AK161+AM161),1,0)</f>
        <v>0</v>
      </c>
      <c r="DC161" s="45">
        <f t="shared" si="344"/>
        <v>0</v>
      </c>
      <c r="DD161" s="45">
        <f t="shared" ref="DD161:DE182" si="345">IF(C161&lt;(AO161+AQ161),1,0)</f>
        <v>0</v>
      </c>
      <c r="DE161" s="45">
        <f t="shared" si="345"/>
        <v>0</v>
      </c>
      <c r="DF161" s="45">
        <f t="shared" ref="DF161:DF182" si="346">IF($C161&lt;AS161,1,0)</f>
        <v>0</v>
      </c>
      <c r="DG161" s="45">
        <f t="shared" ref="DG161:DG182" si="347">IF($D161&lt;AT161,1,0)</f>
        <v>0</v>
      </c>
      <c r="DH161" s="45">
        <f t="shared" ref="DH161:DH182" si="348">IF($C161&lt;AU161,1,0)</f>
        <v>0</v>
      </c>
      <c r="DI161" s="45">
        <f t="shared" ref="DI161:DI182" si="349">IF($D161&lt;AV161,1,0)</f>
        <v>0</v>
      </c>
      <c r="DJ161" s="45"/>
      <c r="DK161" s="45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>
        <f t="shared" ref="DW161:DX176" si="350">IF(AND(C161&lt;&gt;0,OR(AO161="",AQ161="",AS161="",AU161="")),1,0)</f>
        <v>0</v>
      </c>
      <c r="DX161" s="45">
        <f t="shared" si="350"/>
        <v>0</v>
      </c>
      <c r="DY161" s="45"/>
      <c r="DZ161" s="45"/>
    </row>
    <row r="162" spans="1:130" x14ac:dyDescent="0.25">
      <c r="A162" s="533" t="s">
        <v>89</v>
      </c>
      <c r="B162" s="534"/>
      <c r="C162" s="47">
        <f t="shared" si="330"/>
        <v>0</v>
      </c>
      <c r="D162" s="110">
        <f t="shared" si="330"/>
        <v>0</v>
      </c>
      <c r="E162" s="35"/>
      <c r="F162" s="34"/>
      <c r="G162" s="35"/>
      <c r="H162" s="34"/>
      <c r="I162" s="35"/>
      <c r="J162" s="34"/>
      <c r="K162" s="35"/>
      <c r="L162" s="34"/>
      <c r="M162" s="39"/>
      <c r="N162" s="38"/>
      <c r="O162" s="39"/>
      <c r="P162" s="38"/>
      <c r="Q162" s="39"/>
      <c r="R162" s="38"/>
      <c r="S162" s="39"/>
      <c r="T162" s="38"/>
      <c r="U162" s="39"/>
      <c r="V162" s="38"/>
      <c r="W162" s="39"/>
      <c r="X162" s="38"/>
      <c r="Y162" s="39"/>
      <c r="Z162" s="38"/>
      <c r="AA162" s="39"/>
      <c r="AB162" s="38"/>
      <c r="AC162" s="39"/>
      <c r="AD162" s="38"/>
      <c r="AE162" s="39"/>
      <c r="AF162" s="38"/>
      <c r="AG162" s="35"/>
      <c r="AH162" s="36"/>
      <c r="AI162" s="35"/>
      <c r="AJ162" s="54"/>
      <c r="AK162" s="41"/>
      <c r="AL162" s="111"/>
      <c r="AM162" s="39"/>
      <c r="AN162" s="109"/>
      <c r="AO162" s="107">
        <v>0</v>
      </c>
      <c r="AP162" s="108">
        <v>0</v>
      </c>
      <c r="AQ162" s="37">
        <v>0</v>
      </c>
      <c r="AR162" s="109">
        <v>0</v>
      </c>
      <c r="AS162" s="107">
        <v>0</v>
      </c>
      <c r="AT162" s="109">
        <v>0</v>
      </c>
      <c r="AU162" s="107">
        <v>0</v>
      </c>
      <c r="AV162" s="108">
        <v>0</v>
      </c>
      <c r="AW162" s="107">
        <v>0</v>
      </c>
      <c r="AX162" s="108">
        <v>0</v>
      </c>
      <c r="AY162" s="43" t="str">
        <f t="shared" si="331"/>
        <v/>
      </c>
      <c r="AZ162" s="43"/>
      <c r="BA162" s="43"/>
      <c r="BB162" s="43"/>
      <c r="BC162" s="43"/>
      <c r="BD162" s="43"/>
      <c r="BE162" s="43"/>
      <c r="BF162" s="43"/>
      <c r="BG162" s="10"/>
      <c r="BH162" s="10"/>
      <c r="BI162" s="10"/>
      <c r="BJ162" s="10"/>
      <c r="BQ162" s="10"/>
      <c r="BR162" s="10"/>
      <c r="BS162" s="10"/>
      <c r="BT162" s="11"/>
      <c r="BU162" s="11"/>
      <c r="CA162" s="44" t="str">
        <f t="shared" si="332"/>
        <v/>
      </c>
      <c r="CB162" s="44" t="str">
        <f t="shared" si="333"/>
        <v/>
      </c>
      <c r="CC162" s="44" t="str">
        <f t="shared" si="334"/>
        <v/>
      </c>
      <c r="CD162" s="44" t="str">
        <f t="shared" si="335"/>
        <v/>
      </c>
      <c r="CE162" s="44" t="str">
        <f t="shared" si="336"/>
        <v/>
      </c>
      <c r="CF162" s="44" t="str">
        <f t="shared" si="337"/>
        <v/>
      </c>
      <c r="CG162" s="44" t="str">
        <f t="shared" si="338"/>
        <v/>
      </c>
      <c r="CH162" s="44" t="str">
        <f t="shared" si="339"/>
        <v/>
      </c>
      <c r="CI162" s="44" t="str">
        <f t="shared" si="340"/>
        <v/>
      </c>
      <c r="CJ162" s="44"/>
      <c r="CK162" s="44"/>
      <c r="CL162" s="44"/>
      <c r="CM162" s="44"/>
      <c r="CN162" s="44"/>
      <c r="CO162" s="44"/>
      <c r="CP162" s="44"/>
      <c r="CQ162" s="44"/>
      <c r="CR162" s="44"/>
      <c r="CS162" s="44"/>
      <c r="CT162" s="44"/>
      <c r="CU162" s="44"/>
      <c r="CV162" s="44"/>
      <c r="CW162" s="44" t="str">
        <f t="shared" si="341"/>
        <v/>
      </c>
      <c r="CX162" s="44" t="str">
        <f t="shared" si="342"/>
        <v/>
      </c>
      <c r="CY162" s="44"/>
      <c r="CZ162" s="44"/>
      <c r="DA162" s="45">
        <f t="shared" si="343"/>
        <v>0</v>
      </c>
      <c r="DB162" s="45">
        <f t="shared" si="344"/>
        <v>0</v>
      </c>
      <c r="DC162" s="45">
        <f t="shared" si="344"/>
        <v>0</v>
      </c>
      <c r="DD162" s="45">
        <f t="shared" si="345"/>
        <v>0</v>
      </c>
      <c r="DE162" s="45">
        <f t="shared" si="345"/>
        <v>0</v>
      </c>
      <c r="DF162" s="45">
        <f t="shared" si="346"/>
        <v>0</v>
      </c>
      <c r="DG162" s="45">
        <f t="shared" si="347"/>
        <v>0</v>
      </c>
      <c r="DH162" s="45">
        <f t="shared" si="348"/>
        <v>0</v>
      </c>
      <c r="DI162" s="45">
        <f t="shared" si="349"/>
        <v>0</v>
      </c>
      <c r="DJ162" s="45"/>
      <c r="DK162" s="45"/>
      <c r="DL162" s="45"/>
      <c r="DM162" s="45"/>
      <c r="DN162" s="45"/>
      <c r="DO162" s="45"/>
      <c r="DP162" s="45"/>
      <c r="DQ162" s="45"/>
      <c r="DR162" s="45"/>
      <c r="DS162" s="45"/>
      <c r="DT162" s="45"/>
      <c r="DU162" s="45"/>
      <c r="DV162" s="45"/>
      <c r="DW162" s="45">
        <f t="shared" si="350"/>
        <v>0</v>
      </c>
      <c r="DX162" s="45">
        <f t="shared" si="350"/>
        <v>0</v>
      </c>
      <c r="DY162" s="45"/>
      <c r="DZ162" s="45"/>
    </row>
    <row r="163" spans="1:130" x14ac:dyDescent="0.25">
      <c r="A163" s="533" t="s">
        <v>47</v>
      </c>
      <c r="B163" s="534"/>
      <c r="C163" s="47">
        <f>+O163+Q163+S163+U163+W163+Y163+AA163+AC163+AE163+AG163+AI163</f>
        <v>2</v>
      </c>
      <c r="D163" s="112">
        <f>+P163+R163+T163+V163+X163+Z163+AB163+AD163+AF163+AH163+AJ163</f>
        <v>0</v>
      </c>
      <c r="E163" s="35"/>
      <c r="F163" s="34"/>
      <c r="G163" s="35"/>
      <c r="H163" s="34"/>
      <c r="I163" s="35"/>
      <c r="J163" s="34"/>
      <c r="K163" s="35"/>
      <c r="L163" s="34"/>
      <c r="M163" s="35"/>
      <c r="N163" s="34"/>
      <c r="O163" s="39"/>
      <c r="P163" s="38"/>
      <c r="Q163" s="39"/>
      <c r="R163" s="38"/>
      <c r="S163" s="39"/>
      <c r="T163" s="38"/>
      <c r="U163" s="39"/>
      <c r="V163" s="38"/>
      <c r="W163" s="39">
        <v>1</v>
      </c>
      <c r="X163" s="38"/>
      <c r="Y163" s="39"/>
      <c r="Z163" s="38"/>
      <c r="AA163" s="39">
        <v>1</v>
      </c>
      <c r="AB163" s="38"/>
      <c r="AC163" s="39"/>
      <c r="AD163" s="38"/>
      <c r="AE163" s="39"/>
      <c r="AF163" s="38"/>
      <c r="AG163" s="39"/>
      <c r="AH163" s="38"/>
      <c r="AI163" s="39"/>
      <c r="AJ163" s="38"/>
      <c r="AK163" s="107"/>
      <c r="AL163" s="108"/>
      <c r="AM163" s="39">
        <v>2</v>
      </c>
      <c r="AN163" s="109"/>
      <c r="AO163" s="107">
        <v>0</v>
      </c>
      <c r="AP163" s="108">
        <v>0</v>
      </c>
      <c r="AQ163" s="37">
        <v>0</v>
      </c>
      <c r="AR163" s="109">
        <v>0</v>
      </c>
      <c r="AS163" s="107">
        <v>0</v>
      </c>
      <c r="AT163" s="109">
        <v>0</v>
      </c>
      <c r="AU163" s="107">
        <v>0</v>
      </c>
      <c r="AV163" s="108">
        <v>0</v>
      </c>
      <c r="AW163" s="107">
        <v>1</v>
      </c>
      <c r="AX163" s="108">
        <v>0</v>
      </c>
      <c r="AY163" s="43" t="str">
        <f t="shared" si="331"/>
        <v/>
      </c>
      <c r="AZ163" s="43"/>
      <c r="BA163" s="43"/>
      <c r="BB163" s="43"/>
      <c r="BC163" s="43"/>
      <c r="BD163" s="43"/>
      <c r="BE163" s="43"/>
      <c r="BF163" s="43"/>
      <c r="BG163" s="10"/>
      <c r="BH163" s="10"/>
      <c r="BI163" s="10"/>
      <c r="BJ163" s="10"/>
      <c r="BQ163" s="10"/>
      <c r="BR163" s="10"/>
      <c r="BS163" s="10"/>
      <c r="BT163" s="11"/>
      <c r="BU163" s="11"/>
      <c r="CA163" s="44" t="str">
        <f t="shared" si="332"/>
        <v/>
      </c>
      <c r="CB163" s="44" t="str">
        <f t="shared" si="333"/>
        <v/>
      </c>
      <c r="CC163" s="44" t="str">
        <f t="shared" si="334"/>
        <v/>
      </c>
      <c r="CD163" s="44" t="str">
        <f t="shared" si="335"/>
        <v/>
      </c>
      <c r="CE163" s="44" t="str">
        <f t="shared" si="336"/>
        <v/>
      </c>
      <c r="CF163" s="44" t="str">
        <f t="shared" si="337"/>
        <v/>
      </c>
      <c r="CG163" s="44" t="str">
        <f t="shared" si="338"/>
        <v/>
      </c>
      <c r="CH163" s="44" t="str">
        <f t="shared" si="339"/>
        <v/>
      </c>
      <c r="CI163" s="44" t="str">
        <f t="shared" si="340"/>
        <v/>
      </c>
      <c r="CJ163" s="44"/>
      <c r="CK163" s="44"/>
      <c r="CL163" s="44"/>
      <c r="CM163" s="44"/>
      <c r="CN163" s="44"/>
      <c r="CO163" s="44"/>
      <c r="CP163" s="44"/>
      <c r="CQ163" s="44"/>
      <c r="CR163" s="44"/>
      <c r="CS163" s="44"/>
      <c r="CT163" s="44"/>
      <c r="CU163" s="44"/>
      <c r="CV163" s="44"/>
      <c r="CW163" s="44" t="str">
        <f t="shared" si="341"/>
        <v/>
      </c>
      <c r="CX163" s="44" t="str">
        <f t="shared" si="342"/>
        <v/>
      </c>
      <c r="CY163" s="44"/>
      <c r="CZ163" s="44"/>
      <c r="DA163" s="45">
        <f t="shared" si="343"/>
        <v>0</v>
      </c>
      <c r="DB163" s="45">
        <f t="shared" si="344"/>
        <v>0</v>
      </c>
      <c r="DC163" s="45">
        <f t="shared" si="344"/>
        <v>0</v>
      </c>
      <c r="DD163" s="45">
        <f t="shared" si="345"/>
        <v>0</v>
      </c>
      <c r="DE163" s="45">
        <f t="shared" si="345"/>
        <v>0</v>
      </c>
      <c r="DF163" s="45">
        <f t="shared" si="346"/>
        <v>0</v>
      </c>
      <c r="DG163" s="45">
        <f t="shared" si="347"/>
        <v>0</v>
      </c>
      <c r="DH163" s="45">
        <f t="shared" si="348"/>
        <v>0</v>
      </c>
      <c r="DI163" s="45">
        <f t="shared" si="349"/>
        <v>0</v>
      </c>
      <c r="DJ163" s="45"/>
      <c r="DK163" s="45"/>
      <c r="DL163" s="45"/>
      <c r="DM163" s="45"/>
      <c r="DN163" s="45"/>
      <c r="DO163" s="45"/>
      <c r="DP163" s="45"/>
      <c r="DQ163" s="45"/>
      <c r="DR163" s="45"/>
      <c r="DS163" s="45"/>
      <c r="DT163" s="45"/>
      <c r="DU163" s="45"/>
      <c r="DV163" s="45"/>
      <c r="DW163" s="45">
        <f t="shared" si="350"/>
        <v>0</v>
      </c>
      <c r="DX163" s="45">
        <f t="shared" si="350"/>
        <v>0</v>
      </c>
    </row>
    <row r="164" spans="1:130" x14ac:dyDescent="0.25">
      <c r="A164" s="533" t="s">
        <v>53</v>
      </c>
      <c r="B164" s="534"/>
      <c r="C164" s="47">
        <f>+E164+G164+I164+K164+M164+O164+Q164+S164+U164+W164+Y164+AA164+AC164+AE164+AG164+AI164</f>
        <v>0</v>
      </c>
      <c r="D164" s="112">
        <f>+F164+H164+J164+L164+N164+P164+R164+T164+V164+X164+Z164+AB164+AD164+AF164+AH164+AJ164</f>
        <v>0</v>
      </c>
      <c r="E164" s="39"/>
      <c r="F164" s="38"/>
      <c r="G164" s="39"/>
      <c r="H164" s="38"/>
      <c r="I164" s="39"/>
      <c r="J164" s="38"/>
      <c r="K164" s="39"/>
      <c r="L164" s="38"/>
      <c r="M164" s="39"/>
      <c r="N164" s="38"/>
      <c r="O164" s="39"/>
      <c r="P164" s="38"/>
      <c r="Q164" s="39"/>
      <c r="R164" s="38"/>
      <c r="S164" s="39"/>
      <c r="T164" s="38"/>
      <c r="U164" s="39"/>
      <c r="V164" s="38"/>
      <c r="W164" s="39"/>
      <c r="X164" s="38"/>
      <c r="Y164" s="39"/>
      <c r="Z164" s="38"/>
      <c r="AA164" s="39"/>
      <c r="AB164" s="38"/>
      <c r="AC164" s="39"/>
      <c r="AD164" s="38"/>
      <c r="AE164" s="39"/>
      <c r="AF164" s="38"/>
      <c r="AG164" s="39"/>
      <c r="AH164" s="38"/>
      <c r="AI164" s="39"/>
      <c r="AJ164" s="38"/>
      <c r="AK164" s="113"/>
      <c r="AL164" s="114"/>
      <c r="AM164" s="115"/>
      <c r="AN164" s="109"/>
      <c r="AO164" s="107">
        <v>0</v>
      </c>
      <c r="AP164" s="108">
        <v>0</v>
      </c>
      <c r="AQ164" s="37">
        <v>0</v>
      </c>
      <c r="AR164" s="109">
        <v>0</v>
      </c>
      <c r="AS164" s="107">
        <v>0</v>
      </c>
      <c r="AT164" s="109">
        <v>0</v>
      </c>
      <c r="AU164" s="107">
        <v>0</v>
      </c>
      <c r="AV164" s="108">
        <v>0</v>
      </c>
      <c r="AW164" s="107">
        <v>0</v>
      </c>
      <c r="AX164" s="108">
        <v>0</v>
      </c>
      <c r="AY164" s="43" t="str">
        <f t="shared" si="331"/>
        <v/>
      </c>
      <c r="AZ164" s="43"/>
      <c r="BA164" s="43"/>
      <c r="BB164" s="43"/>
      <c r="BC164" s="43"/>
      <c r="BD164" s="43"/>
      <c r="BE164" s="43"/>
      <c r="BF164" s="43"/>
      <c r="BG164" s="10"/>
      <c r="BH164" s="10"/>
      <c r="BI164" s="10"/>
      <c r="BJ164" s="10"/>
      <c r="BQ164" s="10"/>
      <c r="BR164" s="10"/>
      <c r="BS164" s="10"/>
      <c r="BT164" s="11"/>
      <c r="BU164" s="11"/>
      <c r="CA164" s="44" t="str">
        <f t="shared" si="332"/>
        <v/>
      </c>
      <c r="CB164" s="44" t="str">
        <f t="shared" si="333"/>
        <v/>
      </c>
      <c r="CC164" s="44" t="str">
        <f t="shared" si="334"/>
        <v/>
      </c>
      <c r="CD164" s="44" t="str">
        <f t="shared" si="335"/>
        <v/>
      </c>
      <c r="CE164" s="44" t="str">
        <f t="shared" si="336"/>
        <v/>
      </c>
      <c r="CF164" s="44" t="str">
        <f t="shared" si="337"/>
        <v/>
      </c>
      <c r="CG164" s="44" t="str">
        <f t="shared" si="338"/>
        <v/>
      </c>
      <c r="CH164" s="44" t="str">
        <f t="shared" si="339"/>
        <v/>
      </c>
      <c r="CI164" s="44" t="str">
        <f t="shared" si="340"/>
        <v/>
      </c>
      <c r="CJ164" s="44"/>
      <c r="CK164" s="44"/>
      <c r="CL164" s="44"/>
      <c r="CM164" s="44"/>
      <c r="CN164" s="44"/>
      <c r="CO164" s="44"/>
      <c r="CP164" s="44"/>
      <c r="CQ164" s="44"/>
      <c r="CR164" s="44"/>
      <c r="CS164" s="44"/>
      <c r="CT164" s="44"/>
      <c r="CU164" s="44"/>
      <c r="CV164" s="44"/>
      <c r="CW164" s="44" t="str">
        <f t="shared" si="341"/>
        <v/>
      </c>
      <c r="CX164" s="44" t="str">
        <f t="shared" si="342"/>
        <v/>
      </c>
      <c r="CY164" s="44"/>
      <c r="CZ164" s="44"/>
      <c r="DA164" s="45">
        <f t="shared" si="343"/>
        <v>0</v>
      </c>
      <c r="DB164" s="45">
        <f t="shared" si="344"/>
        <v>0</v>
      </c>
      <c r="DC164" s="45">
        <f t="shared" si="344"/>
        <v>0</v>
      </c>
      <c r="DD164" s="45">
        <f t="shared" si="345"/>
        <v>0</v>
      </c>
      <c r="DE164" s="45">
        <f t="shared" si="345"/>
        <v>0</v>
      </c>
      <c r="DF164" s="45">
        <f t="shared" si="346"/>
        <v>0</v>
      </c>
      <c r="DG164" s="45">
        <f t="shared" si="347"/>
        <v>0</v>
      </c>
      <c r="DH164" s="45">
        <f t="shared" si="348"/>
        <v>0</v>
      </c>
      <c r="DI164" s="45">
        <f t="shared" si="349"/>
        <v>0</v>
      </c>
      <c r="DJ164" s="45"/>
      <c r="DK164" s="45"/>
      <c r="DL164" s="45"/>
      <c r="DM164" s="45"/>
      <c r="DN164" s="45"/>
      <c r="DO164" s="45"/>
      <c r="DP164" s="45"/>
      <c r="DQ164" s="45"/>
      <c r="DR164" s="45"/>
      <c r="DS164" s="45"/>
      <c r="DT164" s="45"/>
      <c r="DU164" s="45"/>
      <c r="DV164" s="45"/>
      <c r="DW164" s="45">
        <f t="shared" si="350"/>
        <v>0</v>
      </c>
      <c r="DX164" s="45">
        <f t="shared" si="350"/>
        <v>0</v>
      </c>
    </row>
    <row r="165" spans="1:130" x14ac:dyDescent="0.25">
      <c r="A165" s="533" t="s">
        <v>90</v>
      </c>
      <c r="B165" s="534"/>
      <c r="C165" s="47">
        <f>+E165+G165+I165+K165+M165+O165+Q165+S165+U165+W165+Y165+AA165+AC165+AE165+AG165+AI165</f>
        <v>4</v>
      </c>
      <c r="D165" s="110">
        <f>+F165+H165+J165+L165+N165+P165+R165+T165+V165+X165+Z165+AB165+AD165+AF165+AH165+AJ165</f>
        <v>0</v>
      </c>
      <c r="E165" s="39"/>
      <c r="F165" s="38"/>
      <c r="G165" s="39"/>
      <c r="H165" s="38"/>
      <c r="I165" s="39"/>
      <c r="J165" s="38"/>
      <c r="K165" s="39"/>
      <c r="L165" s="38"/>
      <c r="M165" s="39"/>
      <c r="N165" s="38"/>
      <c r="O165" s="39"/>
      <c r="P165" s="38"/>
      <c r="Q165" s="39"/>
      <c r="R165" s="38"/>
      <c r="S165" s="39"/>
      <c r="T165" s="38"/>
      <c r="U165" s="39"/>
      <c r="V165" s="38"/>
      <c r="W165" s="39">
        <v>2</v>
      </c>
      <c r="X165" s="38"/>
      <c r="Y165" s="39"/>
      <c r="Z165" s="38"/>
      <c r="AA165" s="39">
        <v>1</v>
      </c>
      <c r="AB165" s="38"/>
      <c r="AC165" s="39"/>
      <c r="AD165" s="38"/>
      <c r="AE165" s="39"/>
      <c r="AF165" s="38"/>
      <c r="AG165" s="39">
        <v>1</v>
      </c>
      <c r="AH165" s="38"/>
      <c r="AI165" s="39"/>
      <c r="AJ165" s="38"/>
      <c r="AK165" s="107">
        <v>2</v>
      </c>
      <c r="AL165" s="108"/>
      <c r="AM165" s="39">
        <v>2</v>
      </c>
      <c r="AN165" s="109"/>
      <c r="AO165" s="107">
        <v>0</v>
      </c>
      <c r="AP165" s="108">
        <v>0</v>
      </c>
      <c r="AQ165" s="37">
        <v>0</v>
      </c>
      <c r="AR165" s="109">
        <v>0</v>
      </c>
      <c r="AS165" s="107">
        <v>0</v>
      </c>
      <c r="AT165" s="109">
        <v>0</v>
      </c>
      <c r="AU165" s="107">
        <v>0</v>
      </c>
      <c r="AV165" s="108">
        <v>0</v>
      </c>
      <c r="AW165" s="107">
        <v>0</v>
      </c>
      <c r="AX165" s="108">
        <v>0</v>
      </c>
      <c r="AY165" s="43" t="str">
        <f t="shared" si="331"/>
        <v/>
      </c>
      <c r="AZ165" s="43"/>
      <c r="BA165" s="43"/>
      <c r="BB165" s="43"/>
      <c r="BC165" s="43"/>
      <c r="BD165" s="43"/>
      <c r="BE165" s="43"/>
      <c r="BF165" s="43"/>
      <c r="BG165" s="10"/>
      <c r="BH165" s="10"/>
      <c r="BI165" s="10"/>
      <c r="BJ165" s="10"/>
      <c r="BQ165" s="10"/>
      <c r="BR165" s="10"/>
      <c r="BS165" s="10"/>
      <c r="BT165" s="11"/>
      <c r="BU165" s="11"/>
      <c r="CA165" s="44" t="str">
        <f t="shared" si="332"/>
        <v/>
      </c>
      <c r="CB165" s="44" t="str">
        <f t="shared" si="333"/>
        <v/>
      </c>
      <c r="CC165" s="44" t="str">
        <f t="shared" si="334"/>
        <v/>
      </c>
      <c r="CD165" s="44" t="str">
        <f t="shared" si="335"/>
        <v/>
      </c>
      <c r="CE165" s="44" t="str">
        <f t="shared" si="336"/>
        <v/>
      </c>
      <c r="CF165" s="44" t="str">
        <f t="shared" si="337"/>
        <v/>
      </c>
      <c r="CG165" s="44" t="str">
        <f t="shared" si="338"/>
        <v/>
      </c>
      <c r="CH165" s="44" t="str">
        <f t="shared" si="339"/>
        <v/>
      </c>
      <c r="CI165" s="44" t="str">
        <f t="shared" si="340"/>
        <v/>
      </c>
      <c r="CJ165" s="44"/>
      <c r="CK165" s="44"/>
      <c r="CL165" s="44"/>
      <c r="CM165" s="44"/>
      <c r="CN165" s="44"/>
      <c r="CO165" s="44"/>
      <c r="CP165" s="44"/>
      <c r="CQ165" s="44"/>
      <c r="CR165" s="44"/>
      <c r="CS165" s="44"/>
      <c r="CT165" s="44"/>
      <c r="CU165" s="44"/>
      <c r="CV165" s="44"/>
      <c r="CW165" s="44" t="str">
        <f t="shared" si="341"/>
        <v/>
      </c>
      <c r="CX165" s="44" t="str">
        <f t="shared" si="342"/>
        <v/>
      </c>
      <c r="CY165" s="44"/>
      <c r="CZ165" s="44"/>
      <c r="DA165" s="45">
        <f t="shared" si="343"/>
        <v>0</v>
      </c>
      <c r="DB165" s="45">
        <f t="shared" si="344"/>
        <v>0</v>
      </c>
      <c r="DC165" s="45">
        <f t="shared" si="344"/>
        <v>0</v>
      </c>
      <c r="DD165" s="45">
        <f t="shared" si="345"/>
        <v>0</v>
      </c>
      <c r="DE165" s="45">
        <f t="shared" si="345"/>
        <v>0</v>
      </c>
      <c r="DF165" s="45">
        <f t="shared" si="346"/>
        <v>0</v>
      </c>
      <c r="DG165" s="45">
        <f t="shared" si="347"/>
        <v>0</v>
      </c>
      <c r="DH165" s="45">
        <f t="shared" si="348"/>
        <v>0</v>
      </c>
      <c r="DI165" s="45">
        <f t="shared" si="349"/>
        <v>0</v>
      </c>
      <c r="DJ165" s="45"/>
      <c r="DK165" s="45"/>
      <c r="DL165" s="45"/>
      <c r="DM165" s="45"/>
      <c r="DN165" s="45"/>
      <c r="DO165" s="45"/>
      <c r="DP165" s="45"/>
      <c r="DQ165" s="45"/>
      <c r="DR165" s="45"/>
      <c r="DS165" s="45"/>
      <c r="DT165" s="45"/>
      <c r="DU165" s="45"/>
      <c r="DV165" s="45"/>
      <c r="DW165" s="45">
        <f t="shared" si="350"/>
        <v>0</v>
      </c>
      <c r="DX165" s="45">
        <f t="shared" si="350"/>
        <v>0</v>
      </c>
    </row>
    <row r="166" spans="1:130" ht="15" customHeight="1" x14ac:dyDescent="0.25">
      <c r="A166" s="535" t="s">
        <v>91</v>
      </c>
      <c r="B166" s="536"/>
      <c r="C166" s="47">
        <f>+O166+Q166+S166+U166+W166+Y166+AA166+AC166+AE166+AG166+AI166</f>
        <v>28</v>
      </c>
      <c r="D166" s="110">
        <f>+P166+R166+T166+V166+X166+Z166+AB166+AD166+AF166+AH166+AJ166</f>
        <v>0</v>
      </c>
      <c r="E166" s="35"/>
      <c r="F166" s="34"/>
      <c r="G166" s="35"/>
      <c r="H166" s="34"/>
      <c r="I166" s="35"/>
      <c r="J166" s="34"/>
      <c r="K166" s="35"/>
      <c r="L166" s="34"/>
      <c r="M166" s="35"/>
      <c r="N166" s="34"/>
      <c r="O166" s="39">
        <v>1</v>
      </c>
      <c r="P166" s="38"/>
      <c r="Q166" s="39">
        <v>7</v>
      </c>
      <c r="R166" s="38"/>
      <c r="S166" s="39">
        <v>2</v>
      </c>
      <c r="T166" s="38"/>
      <c r="U166" s="39">
        <v>6</v>
      </c>
      <c r="V166" s="38"/>
      <c r="W166" s="39">
        <v>3</v>
      </c>
      <c r="X166" s="38"/>
      <c r="Y166" s="39">
        <v>3</v>
      </c>
      <c r="Z166" s="38"/>
      <c r="AA166" s="39">
        <v>1</v>
      </c>
      <c r="AB166" s="38"/>
      <c r="AC166" s="39">
        <v>3</v>
      </c>
      <c r="AD166" s="38"/>
      <c r="AE166" s="39">
        <v>2</v>
      </c>
      <c r="AF166" s="38"/>
      <c r="AG166" s="39"/>
      <c r="AH166" s="38"/>
      <c r="AI166" s="39"/>
      <c r="AJ166" s="38"/>
      <c r="AK166" s="107">
        <v>1</v>
      </c>
      <c r="AL166" s="108"/>
      <c r="AM166" s="39">
        <v>27</v>
      </c>
      <c r="AN166" s="109"/>
      <c r="AO166" s="107">
        <v>0</v>
      </c>
      <c r="AP166" s="108">
        <v>0</v>
      </c>
      <c r="AQ166" s="37">
        <v>0</v>
      </c>
      <c r="AR166" s="109">
        <v>0</v>
      </c>
      <c r="AS166" s="107">
        <v>0</v>
      </c>
      <c r="AT166" s="109">
        <v>0</v>
      </c>
      <c r="AU166" s="107">
        <v>0</v>
      </c>
      <c r="AV166" s="108">
        <v>0</v>
      </c>
      <c r="AW166" s="107">
        <v>0</v>
      </c>
      <c r="AX166" s="108">
        <v>0</v>
      </c>
      <c r="AY166" s="43" t="str">
        <f t="shared" si="331"/>
        <v/>
      </c>
      <c r="AZ166" s="43"/>
      <c r="BA166" s="43"/>
      <c r="BB166" s="43"/>
      <c r="BC166" s="43"/>
      <c r="BD166" s="43"/>
      <c r="BE166" s="43"/>
      <c r="BF166" s="43"/>
      <c r="BG166" s="10"/>
      <c r="BH166" s="10"/>
      <c r="BI166" s="10"/>
      <c r="BJ166" s="10"/>
      <c r="BQ166" s="10"/>
      <c r="BR166" s="10"/>
      <c r="BS166" s="10"/>
      <c r="BT166" s="11"/>
      <c r="BU166" s="11"/>
      <c r="CA166" s="44" t="str">
        <f t="shared" si="332"/>
        <v/>
      </c>
      <c r="CB166" s="44" t="str">
        <f t="shared" si="333"/>
        <v/>
      </c>
      <c r="CC166" s="44" t="str">
        <f t="shared" si="334"/>
        <v/>
      </c>
      <c r="CD166" s="44" t="str">
        <f t="shared" si="335"/>
        <v/>
      </c>
      <c r="CE166" s="44" t="str">
        <f t="shared" si="336"/>
        <v/>
      </c>
      <c r="CF166" s="44" t="str">
        <f t="shared" si="337"/>
        <v/>
      </c>
      <c r="CG166" s="44" t="str">
        <f t="shared" si="338"/>
        <v/>
      </c>
      <c r="CH166" s="44" t="str">
        <f t="shared" si="339"/>
        <v/>
      </c>
      <c r="CI166" s="44" t="str">
        <f t="shared" si="340"/>
        <v/>
      </c>
      <c r="CJ166" s="44"/>
      <c r="CK166" s="44"/>
      <c r="CL166" s="44"/>
      <c r="CM166" s="44"/>
      <c r="CN166" s="44"/>
      <c r="CO166" s="44"/>
      <c r="CP166" s="44"/>
      <c r="CQ166" s="44"/>
      <c r="CR166" s="44"/>
      <c r="CS166" s="44"/>
      <c r="CT166" s="44"/>
      <c r="CU166" s="44"/>
      <c r="CV166" s="44"/>
      <c r="CW166" s="44" t="str">
        <f t="shared" si="341"/>
        <v/>
      </c>
      <c r="CX166" s="44" t="str">
        <f t="shared" si="342"/>
        <v/>
      </c>
      <c r="CY166" s="44"/>
      <c r="CZ166" s="44"/>
      <c r="DA166" s="45">
        <f t="shared" si="343"/>
        <v>0</v>
      </c>
      <c r="DB166" s="45">
        <f t="shared" si="344"/>
        <v>0</v>
      </c>
      <c r="DC166" s="45">
        <f t="shared" si="344"/>
        <v>0</v>
      </c>
      <c r="DD166" s="45">
        <f t="shared" si="345"/>
        <v>0</v>
      </c>
      <c r="DE166" s="45">
        <f t="shared" si="345"/>
        <v>0</v>
      </c>
      <c r="DF166" s="45">
        <f t="shared" si="346"/>
        <v>0</v>
      </c>
      <c r="DG166" s="45">
        <f t="shared" si="347"/>
        <v>0</v>
      </c>
      <c r="DH166" s="45">
        <f t="shared" si="348"/>
        <v>0</v>
      </c>
      <c r="DI166" s="45">
        <f t="shared" si="349"/>
        <v>0</v>
      </c>
      <c r="DJ166" s="45"/>
      <c r="DK166" s="45"/>
      <c r="DL166" s="45"/>
      <c r="DM166" s="45"/>
      <c r="DN166" s="45"/>
      <c r="DO166" s="45"/>
      <c r="DP166" s="45"/>
      <c r="DQ166" s="45"/>
      <c r="DR166" s="45"/>
      <c r="DS166" s="45"/>
      <c r="DT166" s="45"/>
      <c r="DU166" s="45"/>
      <c r="DV166" s="45"/>
      <c r="DW166" s="45">
        <f t="shared" si="350"/>
        <v>0</v>
      </c>
      <c r="DX166" s="45">
        <f t="shared" si="350"/>
        <v>0</v>
      </c>
    </row>
    <row r="167" spans="1:130" x14ac:dyDescent="0.25">
      <c r="A167" s="533" t="s">
        <v>50</v>
      </c>
      <c r="B167" s="534"/>
      <c r="C167" s="47">
        <f>+O167+Q167+S167+U167+W167+Y167+AA167+AC167+AE167+AG167+AI167</f>
        <v>2</v>
      </c>
      <c r="D167" s="110">
        <f>+P167+R167+T167+V167+X167+Z167+AB167+AD167+AF167+AH167+AJ167</f>
        <v>0</v>
      </c>
      <c r="E167" s="35"/>
      <c r="F167" s="34"/>
      <c r="G167" s="35"/>
      <c r="H167" s="34"/>
      <c r="I167" s="35"/>
      <c r="J167" s="34"/>
      <c r="K167" s="35"/>
      <c r="L167" s="34"/>
      <c r="M167" s="35"/>
      <c r="N167" s="34"/>
      <c r="O167" s="39"/>
      <c r="P167" s="38"/>
      <c r="Q167" s="39"/>
      <c r="R167" s="38"/>
      <c r="S167" s="39"/>
      <c r="T167" s="38"/>
      <c r="U167" s="39"/>
      <c r="V167" s="38"/>
      <c r="W167" s="39">
        <v>1</v>
      </c>
      <c r="X167" s="38"/>
      <c r="Y167" s="39"/>
      <c r="Z167" s="38"/>
      <c r="AA167" s="39">
        <v>1</v>
      </c>
      <c r="AB167" s="38"/>
      <c r="AC167" s="39"/>
      <c r="AD167" s="38"/>
      <c r="AE167" s="39"/>
      <c r="AF167" s="38"/>
      <c r="AG167" s="39"/>
      <c r="AH167" s="38"/>
      <c r="AI167" s="39"/>
      <c r="AJ167" s="38"/>
      <c r="AK167" s="107">
        <v>2</v>
      </c>
      <c r="AL167" s="108"/>
      <c r="AM167" s="39"/>
      <c r="AN167" s="109"/>
      <c r="AO167" s="107">
        <v>0</v>
      </c>
      <c r="AP167" s="108">
        <v>0</v>
      </c>
      <c r="AQ167" s="37">
        <v>0</v>
      </c>
      <c r="AR167" s="109">
        <v>0</v>
      </c>
      <c r="AS167" s="107">
        <v>0</v>
      </c>
      <c r="AT167" s="109">
        <v>0</v>
      </c>
      <c r="AU167" s="107">
        <v>0</v>
      </c>
      <c r="AV167" s="108">
        <v>0</v>
      </c>
      <c r="AW167" s="107">
        <v>0</v>
      </c>
      <c r="AX167" s="108">
        <v>0</v>
      </c>
      <c r="AY167" s="43" t="str">
        <f t="shared" si="331"/>
        <v/>
      </c>
      <c r="AZ167" s="43"/>
      <c r="BA167" s="43"/>
      <c r="BB167" s="43"/>
      <c r="BC167" s="43"/>
      <c r="BD167" s="43"/>
      <c r="BE167" s="43"/>
      <c r="BF167" s="43"/>
      <c r="BG167" s="10"/>
      <c r="BH167" s="10"/>
      <c r="BI167" s="10"/>
      <c r="BJ167" s="10"/>
      <c r="BQ167" s="10"/>
      <c r="BR167" s="10"/>
      <c r="BS167" s="10"/>
      <c r="BT167" s="11"/>
      <c r="BU167" s="11"/>
      <c r="CA167" s="44" t="str">
        <f t="shared" si="332"/>
        <v/>
      </c>
      <c r="CB167" s="44" t="str">
        <f t="shared" si="333"/>
        <v/>
      </c>
      <c r="CC167" s="44" t="str">
        <f t="shared" si="334"/>
        <v/>
      </c>
      <c r="CD167" s="44" t="str">
        <f t="shared" si="335"/>
        <v/>
      </c>
      <c r="CE167" s="44" t="str">
        <f t="shared" si="336"/>
        <v/>
      </c>
      <c r="CF167" s="44" t="str">
        <f t="shared" si="337"/>
        <v/>
      </c>
      <c r="CG167" s="44" t="str">
        <f t="shared" si="338"/>
        <v/>
      </c>
      <c r="CH167" s="44" t="str">
        <f t="shared" si="339"/>
        <v/>
      </c>
      <c r="CI167" s="44" t="str">
        <f t="shared" si="340"/>
        <v/>
      </c>
      <c r="CJ167" s="44"/>
      <c r="CK167" s="44"/>
      <c r="CL167" s="44"/>
      <c r="CM167" s="44"/>
      <c r="CN167" s="44"/>
      <c r="CO167" s="44"/>
      <c r="CP167" s="44"/>
      <c r="CQ167" s="44"/>
      <c r="CR167" s="44"/>
      <c r="CS167" s="44"/>
      <c r="CT167" s="44"/>
      <c r="CU167" s="44"/>
      <c r="CV167" s="44"/>
      <c r="CW167" s="44" t="str">
        <f t="shared" si="341"/>
        <v/>
      </c>
      <c r="CX167" s="44" t="str">
        <f t="shared" si="342"/>
        <v/>
      </c>
      <c r="CY167" s="44"/>
      <c r="CZ167" s="44"/>
      <c r="DA167" s="45">
        <f t="shared" si="343"/>
        <v>0</v>
      </c>
      <c r="DB167" s="45">
        <f t="shared" si="344"/>
        <v>0</v>
      </c>
      <c r="DC167" s="45">
        <f t="shared" si="344"/>
        <v>0</v>
      </c>
      <c r="DD167" s="45">
        <f t="shared" si="345"/>
        <v>0</v>
      </c>
      <c r="DE167" s="45">
        <f t="shared" si="345"/>
        <v>0</v>
      </c>
      <c r="DF167" s="45">
        <f t="shared" si="346"/>
        <v>0</v>
      </c>
      <c r="DG167" s="45">
        <f t="shared" si="347"/>
        <v>0</v>
      </c>
      <c r="DH167" s="45">
        <f t="shared" si="348"/>
        <v>0</v>
      </c>
      <c r="DI167" s="45">
        <f t="shared" si="349"/>
        <v>0</v>
      </c>
      <c r="DJ167" s="45"/>
      <c r="DK167" s="45"/>
      <c r="DL167" s="45"/>
      <c r="DM167" s="45"/>
      <c r="DN167" s="45"/>
      <c r="DO167" s="45"/>
      <c r="DP167" s="45"/>
      <c r="DQ167" s="45"/>
      <c r="DR167" s="45"/>
      <c r="DS167" s="45"/>
      <c r="DT167" s="45"/>
      <c r="DU167" s="45"/>
      <c r="DV167" s="45"/>
      <c r="DW167" s="45">
        <f t="shared" si="350"/>
        <v>0</v>
      </c>
      <c r="DX167" s="45">
        <f t="shared" si="350"/>
        <v>0</v>
      </c>
    </row>
    <row r="168" spans="1:130" x14ac:dyDescent="0.25">
      <c r="A168" s="537" t="s">
        <v>92</v>
      </c>
      <c r="B168" s="538"/>
      <c r="C168" s="116">
        <f>+E168+G168+I168+K168+M168+O168+Q168+S168+U168+W168+Y168+AA168+AC168+AE168+AG168+AI168</f>
        <v>1</v>
      </c>
      <c r="D168" s="117">
        <f>+F168+H168+J168+L168+N168+P168+R168+T168+V168+X168+Z168+AB168+AD168+AF168+AH168+AJ168</f>
        <v>0</v>
      </c>
      <c r="E168" s="118"/>
      <c r="F168" s="119"/>
      <c r="G168" s="118"/>
      <c r="H168" s="119"/>
      <c r="I168" s="118"/>
      <c r="J168" s="119"/>
      <c r="K168" s="118"/>
      <c r="L168" s="119"/>
      <c r="M168" s="118"/>
      <c r="N168" s="119"/>
      <c r="O168" s="118"/>
      <c r="P168" s="119"/>
      <c r="Q168" s="118"/>
      <c r="R168" s="119"/>
      <c r="S168" s="118"/>
      <c r="T168" s="119"/>
      <c r="U168" s="118"/>
      <c r="V168" s="119"/>
      <c r="W168" s="118"/>
      <c r="X168" s="119"/>
      <c r="Y168" s="118">
        <v>1</v>
      </c>
      <c r="Z168" s="119"/>
      <c r="AA168" s="118"/>
      <c r="AB168" s="119"/>
      <c r="AC168" s="118"/>
      <c r="AD168" s="119"/>
      <c r="AE168" s="118"/>
      <c r="AF168" s="119"/>
      <c r="AG168" s="118"/>
      <c r="AH168" s="119"/>
      <c r="AI168" s="118"/>
      <c r="AJ168" s="119"/>
      <c r="AK168" s="120">
        <v>1</v>
      </c>
      <c r="AL168" s="121"/>
      <c r="AM168" s="118"/>
      <c r="AN168" s="122"/>
      <c r="AO168" s="120">
        <v>0</v>
      </c>
      <c r="AP168" s="121">
        <v>0</v>
      </c>
      <c r="AQ168" s="123">
        <v>0</v>
      </c>
      <c r="AR168" s="122">
        <v>0</v>
      </c>
      <c r="AS168" s="124">
        <v>0</v>
      </c>
      <c r="AT168" s="125">
        <v>0</v>
      </c>
      <c r="AU168" s="120">
        <v>0</v>
      </c>
      <c r="AV168" s="121">
        <v>0</v>
      </c>
      <c r="AW168" s="120">
        <v>0</v>
      </c>
      <c r="AX168" s="121">
        <v>0</v>
      </c>
      <c r="AY168" s="43" t="str">
        <f t="shared" si="331"/>
        <v/>
      </c>
      <c r="AZ168" s="43"/>
      <c r="BA168" s="43"/>
      <c r="BB168" s="43"/>
      <c r="BC168" s="43"/>
      <c r="BD168" s="43"/>
      <c r="BE168" s="43"/>
      <c r="BF168" s="43"/>
      <c r="BG168" s="10"/>
      <c r="BH168" s="10"/>
      <c r="BI168" s="10"/>
      <c r="BJ168" s="10"/>
      <c r="BQ168" s="10"/>
      <c r="BR168" s="10"/>
      <c r="BS168" s="10"/>
      <c r="BT168" s="11"/>
      <c r="BU168" s="11"/>
      <c r="CA168" s="44" t="str">
        <f t="shared" si="332"/>
        <v/>
      </c>
      <c r="CB168" s="44" t="str">
        <f t="shared" si="333"/>
        <v/>
      </c>
      <c r="CC168" s="44" t="str">
        <f t="shared" si="334"/>
        <v/>
      </c>
      <c r="CD168" s="44" t="str">
        <f t="shared" si="335"/>
        <v/>
      </c>
      <c r="CE168" s="44" t="str">
        <f t="shared" si="336"/>
        <v/>
      </c>
      <c r="CF168" s="44" t="str">
        <f t="shared" si="337"/>
        <v/>
      </c>
      <c r="CG168" s="44" t="str">
        <f t="shared" si="338"/>
        <v/>
      </c>
      <c r="CH168" s="44" t="str">
        <f t="shared" si="339"/>
        <v/>
      </c>
      <c r="CI168" s="44" t="str">
        <f t="shared" si="340"/>
        <v/>
      </c>
      <c r="CJ168" s="44"/>
      <c r="CK168" s="44"/>
      <c r="CL168" s="44"/>
      <c r="CM168" s="44"/>
      <c r="CN168" s="44"/>
      <c r="CO168" s="44"/>
      <c r="CP168" s="44"/>
      <c r="CQ168" s="44"/>
      <c r="CR168" s="44"/>
      <c r="CS168" s="44"/>
      <c r="CT168" s="44"/>
      <c r="CU168" s="44"/>
      <c r="CV168" s="44"/>
      <c r="CW168" s="44" t="str">
        <f t="shared" si="341"/>
        <v/>
      </c>
      <c r="CX168" s="44" t="str">
        <f t="shared" si="342"/>
        <v/>
      </c>
      <c r="CY168" s="44"/>
      <c r="CZ168" s="44"/>
      <c r="DA168" s="45">
        <f t="shared" si="343"/>
        <v>0</v>
      </c>
      <c r="DB168" s="45">
        <f t="shared" si="344"/>
        <v>0</v>
      </c>
      <c r="DC168" s="45">
        <f t="shared" si="344"/>
        <v>0</v>
      </c>
      <c r="DD168" s="45">
        <f t="shared" si="345"/>
        <v>0</v>
      </c>
      <c r="DE168" s="45">
        <f t="shared" si="345"/>
        <v>0</v>
      </c>
      <c r="DF168" s="45">
        <f t="shared" si="346"/>
        <v>0</v>
      </c>
      <c r="DG168" s="45">
        <f t="shared" si="347"/>
        <v>0</v>
      </c>
      <c r="DH168" s="45">
        <f t="shared" si="348"/>
        <v>0</v>
      </c>
      <c r="DI168" s="45">
        <f t="shared" si="349"/>
        <v>0</v>
      </c>
      <c r="DJ168" s="45"/>
      <c r="DK168" s="45"/>
      <c r="DL168" s="45"/>
      <c r="DM168" s="45"/>
      <c r="DN168" s="45"/>
      <c r="DO168" s="45"/>
      <c r="DP168" s="45"/>
      <c r="DQ168" s="45"/>
      <c r="DR168" s="45"/>
      <c r="DS168" s="45"/>
      <c r="DT168" s="45"/>
      <c r="DU168" s="45"/>
      <c r="DV168" s="45"/>
      <c r="DW168" s="45">
        <f t="shared" si="350"/>
        <v>0</v>
      </c>
      <c r="DX168" s="45">
        <f t="shared" si="350"/>
        <v>0</v>
      </c>
    </row>
    <row r="169" spans="1:130" x14ac:dyDescent="0.25">
      <c r="A169" s="539" t="s">
        <v>51</v>
      </c>
      <c r="B169" s="126" t="s">
        <v>71</v>
      </c>
      <c r="C169" s="127">
        <f t="shared" ref="C169:D171" si="351">+O169+Q169+S169+U169+W169+Y169+AA169+AC169+AE169+AG169</f>
        <v>0</v>
      </c>
      <c r="D169" s="99">
        <f t="shared" si="351"/>
        <v>0</v>
      </c>
      <c r="E169" s="100"/>
      <c r="F169" s="101"/>
      <c r="G169" s="100"/>
      <c r="H169" s="101"/>
      <c r="I169" s="100"/>
      <c r="J169" s="101"/>
      <c r="K169" s="100"/>
      <c r="L169" s="101"/>
      <c r="M169" s="100"/>
      <c r="N169" s="101"/>
      <c r="O169" s="79"/>
      <c r="P169" s="80"/>
      <c r="Q169" s="79"/>
      <c r="R169" s="80"/>
      <c r="S169" s="79"/>
      <c r="T169" s="80"/>
      <c r="U169" s="79"/>
      <c r="V169" s="80"/>
      <c r="W169" s="79"/>
      <c r="X169" s="80"/>
      <c r="Y169" s="79"/>
      <c r="Z169" s="80"/>
      <c r="AA169" s="79"/>
      <c r="AB169" s="80"/>
      <c r="AC169" s="79"/>
      <c r="AD169" s="80"/>
      <c r="AE169" s="79"/>
      <c r="AF169" s="80"/>
      <c r="AG169" s="79"/>
      <c r="AH169" s="80"/>
      <c r="AI169" s="128"/>
      <c r="AJ169" s="129"/>
      <c r="AK169" s="130"/>
      <c r="AL169" s="81"/>
      <c r="AM169" s="79"/>
      <c r="AN169" s="131"/>
      <c r="AO169" s="130">
        <v>0</v>
      </c>
      <c r="AP169" s="81">
        <v>0</v>
      </c>
      <c r="AQ169" s="132">
        <v>0</v>
      </c>
      <c r="AR169" s="131">
        <v>0</v>
      </c>
      <c r="AS169" s="133">
        <v>0</v>
      </c>
      <c r="AT169" s="106">
        <v>0</v>
      </c>
      <c r="AU169" s="132">
        <v>0</v>
      </c>
      <c r="AV169" s="131">
        <v>0</v>
      </c>
      <c r="AW169" s="134"/>
      <c r="AX169" s="135"/>
      <c r="AY169" s="43" t="str">
        <f t="shared" si="331"/>
        <v/>
      </c>
      <c r="AZ169" s="43"/>
      <c r="BA169" s="43"/>
      <c r="BB169" s="43"/>
      <c r="BC169" s="43"/>
      <c r="BD169" s="43"/>
      <c r="BE169" s="43"/>
      <c r="BF169" s="43"/>
      <c r="BG169" s="10"/>
      <c r="BH169" s="10"/>
      <c r="BI169" s="10"/>
      <c r="BJ169" s="10"/>
      <c r="BQ169" s="10"/>
      <c r="BR169" s="10"/>
      <c r="BS169" s="10"/>
      <c r="BT169" s="11"/>
      <c r="BU169" s="11"/>
      <c r="CA169" s="44" t="str">
        <f t="shared" si="332"/>
        <v/>
      </c>
      <c r="CB169" s="44" t="str">
        <f t="shared" si="333"/>
        <v/>
      </c>
      <c r="CC169" s="44" t="str">
        <f t="shared" si="334"/>
        <v/>
      </c>
      <c r="CD169" s="44" t="str">
        <f t="shared" si="335"/>
        <v/>
      </c>
      <c r="CE169" s="44" t="str">
        <f t="shared" si="336"/>
        <v/>
      </c>
      <c r="CF169" s="44" t="str">
        <f t="shared" si="337"/>
        <v/>
      </c>
      <c r="CG169" s="44" t="str">
        <f t="shared" si="338"/>
        <v/>
      </c>
      <c r="CH169" s="44" t="str">
        <f t="shared" si="339"/>
        <v/>
      </c>
      <c r="CI169" s="44" t="str">
        <f t="shared" si="340"/>
        <v/>
      </c>
      <c r="CJ169" s="44"/>
      <c r="CK169" s="44"/>
      <c r="CL169" s="44"/>
      <c r="CM169" s="44"/>
      <c r="CN169" s="44"/>
      <c r="CO169" s="44"/>
      <c r="CP169" s="44"/>
      <c r="CQ169" s="44"/>
      <c r="CR169" s="44"/>
      <c r="CS169" s="44"/>
      <c r="CT169" s="44"/>
      <c r="CU169" s="44"/>
      <c r="CV169" s="44"/>
      <c r="CW169" s="44" t="str">
        <f t="shared" si="341"/>
        <v/>
      </c>
      <c r="CX169" s="44" t="str">
        <f t="shared" si="342"/>
        <v/>
      </c>
      <c r="CY169" s="44"/>
      <c r="CZ169" s="44"/>
      <c r="DA169" s="45">
        <f t="shared" si="343"/>
        <v>0</v>
      </c>
      <c r="DB169" s="45">
        <f t="shared" si="344"/>
        <v>0</v>
      </c>
      <c r="DC169" s="45">
        <f t="shared" si="344"/>
        <v>0</v>
      </c>
      <c r="DD169" s="45">
        <f t="shared" si="345"/>
        <v>0</v>
      </c>
      <c r="DE169" s="45">
        <f t="shared" si="345"/>
        <v>0</v>
      </c>
      <c r="DF169" s="45">
        <f t="shared" si="346"/>
        <v>0</v>
      </c>
      <c r="DG169" s="45">
        <f t="shared" si="347"/>
        <v>0</v>
      </c>
      <c r="DH169" s="45">
        <f t="shared" si="348"/>
        <v>0</v>
      </c>
      <c r="DI169" s="45">
        <f t="shared" si="349"/>
        <v>0</v>
      </c>
      <c r="DJ169" s="45"/>
      <c r="DK169" s="45"/>
      <c r="DL169" s="45"/>
      <c r="DM169" s="45"/>
      <c r="DN169" s="45"/>
      <c r="DO169" s="45"/>
      <c r="DP169" s="45"/>
      <c r="DQ169" s="45"/>
      <c r="DR169" s="45"/>
      <c r="DS169" s="45"/>
      <c r="DT169" s="45"/>
      <c r="DU169" s="45"/>
      <c r="DV169" s="45"/>
      <c r="DW169" s="45">
        <f t="shared" si="350"/>
        <v>0</v>
      </c>
      <c r="DX169" s="45">
        <f t="shared" si="350"/>
        <v>0</v>
      </c>
    </row>
    <row r="170" spans="1:130" x14ac:dyDescent="0.25">
      <c r="A170" s="540"/>
      <c r="B170" s="83" t="s">
        <v>72</v>
      </c>
      <c r="C170" s="47">
        <f t="shared" si="351"/>
        <v>0</v>
      </c>
      <c r="D170" s="110">
        <f t="shared" si="351"/>
        <v>0</v>
      </c>
      <c r="E170" s="35"/>
      <c r="F170" s="34"/>
      <c r="G170" s="35"/>
      <c r="H170" s="34"/>
      <c r="I170" s="35"/>
      <c r="J170" s="34"/>
      <c r="K170" s="35"/>
      <c r="L170" s="34"/>
      <c r="M170" s="35"/>
      <c r="N170" s="34"/>
      <c r="O170" s="39"/>
      <c r="P170" s="38"/>
      <c r="Q170" s="39"/>
      <c r="R170" s="38"/>
      <c r="S170" s="39"/>
      <c r="T170" s="38"/>
      <c r="U170" s="39"/>
      <c r="V170" s="38"/>
      <c r="W170" s="39"/>
      <c r="X170" s="38"/>
      <c r="Y170" s="39"/>
      <c r="Z170" s="38"/>
      <c r="AA170" s="39"/>
      <c r="AB170" s="38"/>
      <c r="AC170" s="39"/>
      <c r="AD170" s="38"/>
      <c r="AE170" s="39"/>
      <c r="AF170" s="38"/>
      <c r="AG170" s="39"/>
      <c r="AH170" s="38"/>
      <c r="AI170" s="35"/>
      <c r="AJ170" s="36"/>
      <c r="AK170" s="107"/>
      <c r="AL170" s="108"/>
      <c r="AM170" s="39"/>
      <c r="AN170" s="109"/>
      <c r="AO170" s="107">
        <v>0</v>
      </c>
      <c r="AP170" s="108">
        <v>0</v>
      </c>
      <c r="AQ170" s="37">
        <v>0</v>
      </c>
      <c r="AR170" s="109">
        <v>0</v>
      </c>
      <c r="AS170" s="107">
        <v>0</v>
      </c>
      <c r="AT170" s="109">
        <v>0</v>
      </c>
      <c r="AU170" s="37">
        <v>0</v>
      </c>
      <c r="AV170" s="109">
        <v>0</v>
      </c>
      <c r="AW170" s="136"/>
      <c r="AX170" s="111"/>
      <c r="AY170" s="43" t="str">
        <f t="shared" si="331"/>
        <v/>
      </c>
      <c r="AZ170" s="43"/>
      <c r="BA170" s="43"/>
      <c r="BB170" s="43"/>
      <c r="BC170" s="43"/>
      <c r="BD170" s="43"/>
      <c r="BE170" s="43"/>
      <c r="BF170" s="43"/>
      <c r="BG170" s="10"/>
      <c r="BH170" s="10"/>
      <c r="BI170" s="10"/>
      <c r="BJ170" s="10"/>
      <c r="BQ170" s="10"/>
      <c r="BR170" s="10"/>
      <c r="BS170" s="10"/>
      <c r="BT170" s="11"/>
      <c r="BU170" s="11"/>
      <c r="CA170" s="44" t="str">
        <f t="shared" si="332"/>
        <v/>
      </c>
      <c r="CB170" s="44" t="str">
        <f t="shared" si="333"/>
        <v/>
      </c>
      <c r="CC170" s="44" t="str">
        <f t="shared" si="334"/>
        <v/>
      </c>
      <c r="CD170" s="44" t="str">
        <f t="shared" si="335"/>
        <v/>
      </c>
      <c r="CE170" s="44" t="str">
        <f t="shared" si="336"/>
        <v/>
      </c>
      <c r="CF170" s="44" t="str">
        <f t="shared" si="337"/>
        <v/>
      </c>
      <c r="CG170" s="44" t="str">
        <f t="shared" si="338"/>
        <v/>
      </c>
      <c r="CH170" s="44" t="str">
        <f t="shared" si="339"/>
        <v/>
      </c>
      <c r="CI170" s="44" t="str">
        <f t="shared" si="340"/>
        <v/>
      </c>
      <c r="CJ170" s="44"/>
      <c r="CK170" s="44"/>
      <c r="CL170" s="44"/>
      <c r="CM170" s="44"/>
      <c r="CN170" s="44"/>
      <c r="CO170" s="44"/>
      <c r="CP170" s="44"/>
      <c r="CQ170" s="44"/>
      <c r="CR170" s="44"/>
      <c r="CS170" s="44"/>
      <c r="CT170" s="44"/>
      <c r="CU170" s="44"/>
      <c r="CV170" s="44"/>
      <c r="CW170" s="44" t="str">
        <f t="shared" si="341"/>
        <v/>
      </c>
      <c r="CX170" s="44" t="str">
        <f t="shared" si="342"/>
        <v/>
      </c>
      <c r="CY170" s="44"/>
      <c r="CZ170" s="44"/>
      <c r="DA170" s="45">
        <f t="shared" si="343"/>
        <v>0</v>
      </c>
      <c r="DB170" s="45">
        <f t="shared" si="344"/>
        <v>0</v>
      </c>
      <c r="DC170" s="45">
        <f t="shared" si="344"/>
        <v>0</v>
      </c>
      <c r="DD170" s="45">
        <f t="shared" si="345"/>
        <v>0</v>
      </c>
      <c r="DE170" s="45">
        <f t="shared" si="345"/>
        <v>0</v>
      </c>
      <c r="DF170" s="45">
        <f t="shared" si="346"/>
        <v>0</v>
      </c>
      <c r="DG170" s="45">
        <f t="shared" si="347"/>
        <v>0</v>
      </c>
      <c r="DH170" s="45">
        <f t="shared" si="348"/>
        <v>0</v>
      </c>
      <c r="DI170" s="45">
        <f t="shared" si="349"/>
        <v>0</v>
      </c>
      <c r="DJ170" s="45"/>
      <c r="DK170" s="45"/>
      <c r="DL170" s="45"/>
      <c r="DM170" s="45"/>
      <c r="DN170" s="45"/>
      <c r="DO170" s="45"/>
      <c r="DP170" s="45"/>
      <c r="DQ170" s="45"/>
      <c r="DR170" s="45"/>
      <c r="DS170" s="45"/>
      <c r="DT170" s="45"/>
      <c r="DU170" s="45"/>
      <c r="DV170" s="45"/>
      <c r="DW170" s="45">
        <f t="shared" si="350"/>
        <v>0</v>
      </c>
      <c r="DX170" s="45">
        <f t="shared" si="350"/>
        <v>0</v>
      </c>
    </row>
    <row r="171" spans="1:130" x14ac:dyDescent="0.25">
      <c r="A171" s="541"/>
      <c r="B171" s="96" t="s">
        <v>73</v>
      </c>
      <c r="C171" s="116">
        <f t="shared" si="351"/>
        <v>0</v>
      </c>
      <c r="D171" s="137">
        <f t="shared" si="351"/>
        <v>0</v>
      </c>
      <c r="E171" s="138"/>
      <c r="F171" s="139"/>
      <c r="G171" s="138"/>
      <c r="H171" s="139"/>
      <c r="I171" s="138"/>
      <c r="J171" s="139"/>
      <c r="K171" s="138"/>
      <c r="L171" s="139"/>
      <c r="M171" s="138"/>
      <c r="N171" s="139"/>
      <c r="O171" s="60"/>
      <c r="P171" s="59"/>
      <c r="Q171" s="60"/>
      <c r="R171" s="59"/>
      <c r="S171" s="60"/>
      <c r="T171" s="59"/>
      <c r="U171" s="60"/>
      <c r="V171" s="59"/>
      <c r="W171" s="60"/>
      <c r="X171" s="59"/>
      <c r="Y171" s="60"/>
      <c r="Z171" s="59"/>
      <c r="AA171" s="60"/>
      <c r="AB171" s="59"/>
      <c r="AC171" s="60"/>
      <c r="AD171" s="59"/>
      <c r="AE171" s="60"/>
      <c r="AF171" s="59"/>
      <c r="AG171" s="60"/>
      <c r="AH171" s="59"/>
      <c r="AI171" s="138"/>
      <c r="AJ171" s="140"/>
      <c r="AK171" s="124"/>
      <c r="AL171" s="141"/>
      <c r="AM171" s="60"/>
      <c r="AN171" s="125"/>
      <c r="AO171" s="124">
        <v>0</v>
      </c>
      <c r="AP171" s="141">
        <v>0</v>
      </c>
      <c r="AQ171" s="58">
        <v>0</v>
      </c>
      <c r="AR171" s="125">
        <v>0</v>
      </c>
      <c r="AS171" s="124">
        <v>0</v>
      </c>
      <c r="AT171" s="125">
        <v>0</v>
      </c>
      <c r="AU171" s="58">
        <v>0</v>
      </c>
      <c r="AV171" s="125">
        <v>0</v>
      </c>
      <c r="AW171" s="142"/>
      <c r="AX171" s="143"/>
      <c r="AY171" s="43" t="str">
        <f t="shared" si="331"/>
        <v/>
      </c>
      <c r="AZ171" s="43"/>
      <c r="BA171" s="43"/>
      <c r="BB171" s="43"/>
      <c r="BC171" s="43"/>
      <c r="BD171" s="43"/>
      <c r="BE171" s="43"/>
      <c r="BF171" s="43"/>
      <c r="BG171" s="10"/>
      <c r="BH171" s="10"/>
      <c r="BI171" s="10"/>
      <c r="BJ171" s="10"/>
      <c r="BQ171" s="10"/>
      <c r="BR171" s="10"/>
      <c r="BS171" s="10"/>
      <c r="BT171" s="11"/>
      <c r="BU171" s="11"/>
      <c r="CA171" s="44" t="str">
        <f t="shared" si="332"/>
        <v/>
      </c>
      <c r="CB171" s="44" t="str">
        <f t="shared" si="333"/>
        <v/>
      </c>
      <c r="CC171" s="44" t="str">
        <f t="shared" si="334"/>
        <v/>
      </c>
      <c r="CD171" s="44" t="str">
        <f t="shared" si="335"/>
        <v/>
      </c>
      <c r="CE171" s="44" t="str">
        <f t="shared" si="336"/>
        <v/>
      </c>
      <c r="CF171" s="44" t="str">
        <f t="shared" si="337"/>
        <v/>
      </c>
      <c r="CG171" s="44" t="str">
        <f t="shared" si="338"/>
        <v/>
      </c>
      <c r="CH171" s="44" t="str">
        <f t="shared" si="339"/>
        <v/>
      </c>
      <c r="CI171" s="44" t="str">
        <f t="shared" si="340"/>
        <v/>
      </c>
      <c r="CJ171" s="44"/>
      <c r="CK171" s="44"/>
      <c r="CL171" s="44"/>
      <c r="CM171" s="44"/>
      <c r="CN171" s="44"/>
      <c r="CO171" s="44"/>
      <c r="CP171" s="44"/>
      <c r="CQ171" s="44"/>
      <c r="CR171" s="44"/>
      <c r="CS171" s="44"/>
      <c r="CT171" s="44"/>
      <c r="CU171" s="44"/>
      <c r="CV171" s="44"/>
      <c r="CW171" s="44" t="str">
        <f t="shared" si="341"/>
        <v/>
      </c>
      <c r="CX171" s="44" t="str">
        <f t="shared" si="342"/>
        <v/>
      </c>
      <c r="CY171" s="44"/>
      <c r="CZ171" s="44"/>
      <c r="DA171" s="45">
        <f t="shared" si="343"/>
        <v>0</v>
      </c>
      <c r="DB171" s="45">
        <f t="shared" si="344"/>
        <v>0</v>
      </c>
      <c r="DC171" s="45">
        <f t="shared" si="344"/>
        <v>0</v>
      </c>
      <c r="DD171" s="45">
        <f t="shared" si="345"/>
        <v>0</v>
      </c>
      <c r="DE171" s="45">
        <f t="shared" si="345"/>
        <v>0</v>
      </c>
      <c r="DF171" s="45">
        <f t="shared" si="346"/>
        <v>0</v>
      </c>
      <c r="DG171" s="45">
        <f t="shared" si="347"/>
        <v>0</v>
      </c>
      <c r="DH171" s="45">
        <f t="shared" si="348"/>
        <v>0</v>
      </c>
      <c r="DI171" s="45">
        <f t="shared" si="349"/>
        <v>0</v>
      </c>
      <c r="DJ171" s="45"/>
      <c r="DK171" s="45"/>
      <c r="DL171" s="45"/>
      <c r="DM171" s="45"/>
      <c r="DN171" s="45"/>
      <c r="DO171" s="45"/>
      <c r="DP171" s="45"/>
      <c r="DQ171" s="45"/>
      <c r="DR171" s="45"/>
      <c r="DS171" s="45"/>
      <c r="DT171" s="45"/>
      <c r="DU171" s="45"/>
      <c r="DV171" s="45"/>
      <c r="DW171" s="45">
        <f t="shared" si="350"/>
        <v>0</v>
      </c>
      <c r="DX171" s="45">
        <f t="shared" si="350"/>
        <v>0</v>
      </c>
    </row>
    <row r="172" spans="1:130" x14ac:dyDescent="0.25">
      <c r="A172" s="531" t="s">
        <v>52</v>
      </c>
      <c r="B172" s="532"/>
      <c r="C172" s="127">
        <f t="shared" ref="C172:D174" si="352">+E172+G172+I172+K172+M172+O172+Q172+S172+U172+W172+Y172+AA172+AC172+AE172+AG172+AI172</f>
        <v>0</v>
      </c>
      <c r="D172" s="110">
        <f t="shared" si="352"/>
        <v>0</v>
      </c>
      <c r="E172" s="84"/>
      <c r="F172" s="85"/>
      <c r="G172" s="84"/>
      <c r="H172" s="85"/>
      <c r="I172" s="84"/>
      <c r="J172" s="85"/>
      <c r="K172" s="84"/>
      <c r="L172" s="85"/>
      <c r="M172" s="144"/>
      <c r="N172" s="145"/>
      <c r="O172" s="144"/>
      <c r="P172" s="145"/>
      <c r="Q172" s="144"/>
      <c r="R172" s="145"/>
      <c r="S172" s="144"/>
      <c r="T172" s="145"/>
      <c r="U172" s="144"/>
      <c r="V172" s="145"/>
      <c r="W172" s="144"/>
      <c r="X172" s="145"/>
      <c r="Y172" s="144"/>
      <c r="Z172" s="145"/>
      <c r="AA172" s="144"/>
      <c r="AB172" s="145"/>
      <c r="AC172" s="144"/>
      <c r="AD172" s="146"/>
      <c r="AE172" s="144"/>
      <c r="AF172" s="146"/>
      <c r="AG172" s="73"/>
      <c r="AH172" s="76"/>
      <c r="AI172" s="144"/>
      <c r="AJ172" s="145"/>
      <c r="AK172" s="133"/>
      <c r="AL172" s="86"/>
      <c r="AM172" s="84"/>
      <c r="AN172" s="106"/>
      <c r="AO172" s="133">
        <v>0</v>
      </c>
      <c r="AP172" s="86">
        <v>0</v>
      </c>
      <c r="AQ172" s="147">
        <v>0</v>
      </c>
      <c r="AR172" s="106">
        <v>0</v>
      </c>
      <c r="AS172" s="133">
        <v>0</v>
      </c>
      <c r="AT172" s="106">
        <v>0</v>
      </c>
      <c r="AU172" s="133">
        <v>0</v>
      </c>
      <c r="AV172" s="86">
        <v>0</v>
      </c>
      <c r="AW172" s="133">
        <v>0</v>
      </c>
      <c r="AX172" s="86">
        <v>0</v>
      </c>
      <c r="AY172" s="43" t="str">
        <f t="shared" si="331"/>
        <v/>
      </c>
      <c r="AZ172" s="43"/>
      <c r="BA172" s="43"/>
      <c r="BB172" s="43"/>
      <c r="BC172" s="43"/>
      <c r="BD172" s="43"/>
      <c r="BE172" s="43"/>
      <c r="BF172" s="43"/>
      <c r="BG172" s="10"/>
      <c r="BH172" s="10"/>
      <c r="BI172" s="10"/>
      <c r="BJ172" s="10"/>
      <c r="BQ172" s="10"/>
      <c r="BR172" s="10"/>
      <c r="BS172" s="10"/>
      <c r="BT172" s="11"/>
      <c r="BU172" s="11"/>
      <c r="CA172" s="44" t="str">
        <f t="shared" si="332"/>
        <v/>
      </c>
      <c r="CB172" s="44" t="str">
        <f t="shared" si="333"/>
        <v/>
      </c>
      <c r="CC172" s="44" t="str">
        <f t="shared" si="334"/>
        <v/>
      </c>
      <c r="CD172" s="44" t="str">
        <f t="shared" si="335"/>
        <v/>
      </c>
      <c r="CE172" s="44" t="str">
        <f t="shared" si="336"/>
        <v/>
      </c>
      <c r="CF172" s="44" t="str">
        <f t="shared" si="337"/>
        <v/>
      </c>
      <c r="CG172" s="44" t="str">
        <f t="shared" si="338"/>
        <v/>
      </c>
      <c r="CH172" s="44" t="str">
        <f t="shared" si="339"/>
        <v/>
      </c>
      <c r="CI172" s="44" t="str">
        <f t="shared" si="340"/>
        <v/>
      </c>
      <c r="CJ172" s="44"/>
      <c r="CK172" s="44"/>
      <c r="CL172" s="44"/>
      <c r="CM172" s="44"/>
      <c r="CN172" s="44"/>
      <c r="CO172" s="44"/>
      <c r="CP172" s="44"/>
      <c r="CQ172" s="44"/>
      <c r="CR172" s="44"/>
      <c r="CS172" s="44"/>
      <c r="CT172" s="44"/>
      <c r="CU172" s="44"/>
      <c r="CV172" s="44"/>
      <c r="CW172" s="44" t="str">
        <f t="shared" si="341"/>
        <v/>
      </c>
      <c r="CX172" s="44" t="str">
        <f t="shared" si="342"/>
        <v/>
      </c>
      <c r="CY172" s="44"/>
      <c r="CZ172" s="44"/>
      <c r="DA172" s="45">
        <f t="shared" si="343"/>
        <v>0</v>
      </c>
      <c r="DB172" s="45">
        <f t="shared" si="344"/>
        <v>0</v>
      </c>
      <c r="DC172" s="45">
        <f t="shared" si="344"/>
        <v>0</v>
      </c>
      <c r="DD172" s="45">
        <f t="shared" si="345"/>
        <v>0</v>
      </c>
      <c r="DE172" s="45">
        <f t="shared" si="345"/>
        <v>0</v>
      </c>
      <c r="DF172" s="45">
        <f t="shared" si="346"/>
        <v>0</v>
      </c>
      <c r="DG172" s="45">
        <f t="shared" si="347"/>
        <v>0</v>
      </c>
      <c r="DH172" s="45">
        <f t="shared" si="348"/>
        <v>0</v>
      </c>
      <c r="DI172" s="45">
        <f t="shared" si="349"/>
        <v>0</v>
      </c>
      <c r="DJ172" s="45"/>
      <c r="DK172" s="45"/>
      <c r="DL172" s="45"/>
      <c r="DM172" s="45"/>
      <c r="DN172" s="45"/>
      <c r="DO172" s="45"/>
      <c r="DP172" s="45"/>
      <c r="DQ172" s="45"/>
      <c r="DR172" s="45"/>
      <c r="DS172" s="45"/>
      <c r="DT172" s="45"/>
      <c r="DU172" s="45"/>
      <c r="DV172" s="45"/>
      <c r="DW172" s="45">
        <f t="shared" si="350"/>
        <v>0</v>
      </c>
      <c r="DX172" s="45">
        <f t="shared" si="350"/>
        <v>0</v>
      </c>
    </row>
    <row r="173" spans="1:130" x14ac:dyDescent="0.25">
      <c r="A173" s="533" t="s">
        <v>93</v>
      </c>
      <c r="B173" s="534"/>
      <c r="C173" s="47">
        <f t="shared" si="352"/>
        <v>2</v>
      </c>
      <c r="D173" s="112">
        <f t="shared" si="352"/>
        <v>0</v>
      </c>
      <c r="E173" s="39"/>
      <c r="F173" s="38"/>
      <c r="G173" s="39"/>
      <c r="H173" s="38"/>
      <c r="I173" s="39"/>
      <c r="J173" s="38"/>
      <c r="K173" s="39"/>
      <c r="L173" s="38"/>
      <c r="M173" s="39"/>
      <c r="N173" s="38"/>
      <c r="O173" s="118"/>
      <c r="P173" s="119"/>
      <c r="Q173" s="118"/>
      <c r="R173" s="119"/>
      <c r="S173" s="118"/>
      <c r="T173" s="119"/>
      <c r="U173" s="118"/>
      <c r="V173" s="119"/>
      <c r="W173" s="118"/>
      <c r="X173" s="119"/>
      <c r="Y173" s="118"/>
      <c r="Z173" s="119"/>
      <c r="AA173" s="118">
        <v>1</v>
      </c>
      <c r="AB173" s="119"/>
      <c r="AC173" s="118"/>
      <c r="AD173" s="148"/>
      <c r="AE173" s="118"/>
      <c r="AF173" s="148"/>
      <c r="AG173" s="118">
        <v>1</v>
      </c>
      <c r="AH173" s="149"/>
      <c r="AI173" s="118"/>
      <c r="AJ173" s="119"/>
      <c r="AK173" s="120">
        <v>1</v>
      </c>
      <c r="AL173" s="121"/>
      <c r="AM173" s="118">
        <v>1</v>
      </c>
      <c r="AN173" s="122"/>
      <c r="AO173" s="120">
        <v>0</v>
      </c>
      <c r="AP173" s="121">
        <v>0</v>
      </c>
      <c r="AQ173" s="123">
        <v>0</v>
      </c>
      <c r="AR173" s="122">
        <v>0</v>
      </c>
      <c r="AS173" s="120">
        <v>0</v>
      </c>
      <c r="AT173" s="122">
        <v>0</v>
      </c>
      <c r="AU173" s="120">
        <v>0</v>
      </c>
      <c r="AV173" s="121">
        <v>0</v>
      </c>
      <c r="AW173" s="120">
        <v>0</v>
      </c>
      <c r="AX173" s="121">
        <v>0</v>
      </c>
      <c r="AY173" s="43" t="str">
        <f t="shared" si="331"/>
        <v/>
      </c>
      <c r="AZ173" s="43"/>
      <c r="BA173" s="43"/>
      <c r="BB173" s="43"/>
      <c r="BC173" s="43"/>
      <c r="BD173" s="43"/>
      <c r="BE173" s="43"/>
      <c r="BF173" s="43"/>
      <c r="BG173" s="10"/>
      <c r="BH173" s="10"/>
      <c r="BI173" s="10"/>
      <c r="BJ173" s="10"/>
      <c r="BQ173" s="10"/>
      <c r="BR173" s="10"/>
      <c r="BS173" s="10"/>
      <c r="BT173" s="11"/>
      <c r="BU173" s="11"/>
      <c r="CA173" s="44" t="str">
        <f t="shared" si="332"/>
        <v/>
      </c>
      <c r="CB173" s="44" t="str">
        <f t="shared" si="333"/>
        <v/>
      </c>
      <c r="CC173" s="44" t="str">
        <f t="shared" si="334"/>
        <v/>
      </c>
      <c r="CD173" s="44" t="str">
        <f t="shared" si="335"/>
        <v/>
      </c>
      <c r="CE173" s="44" t="str">
        <f t="shared" si="336"/>
        <v/>
      </c>
      <c r="CF173" s="44" t="str">
        <f t="shared" si="337"/>
        <v/>
      </c>
      <c r="CG173" s="44" t="str">
        <f t="shared" si="338"/>
        <v/>
      </c>
      <c r="CH173" s="44" t="str">
        <f t="shared" si="339"/>
        <v/>
      </c>
      <c r="CI173" s="44" t="str">
        <f t="shared" si="340"/>
        <v/>
      </c>
      <c r="CJ173" s="44"/>
      <c r="CK173" s="44"/>
      <c r="CL173" s="44"/>
      <c r="CM173" s="44"/>
      <c r="CN173" s="44"/>
      <c r="CO173" s="44"/>
      <c r="CP173" s="44"/>
      <c r="CQ173" s="44"/>
      <c r="CR173" s="44"/>
      <c r="CS173" s="44"/>
      <c r="CT173" s="44"/>
      <c r="CU173" s="44"/>
      <c r="CV173" s="44"/>
      <c r="CW173" s="44" t="str">
        <f t="shared" si="341"/>
        <v/>
      </c>
      <c r="CX173" s="44" t="str">
        <f t="shared" si="342"/>
        <v/>
      </c>
      <c r="CY173" s="44"/>
      <c r="CZ173" s="44"/>
      <c r="DA173" s="45">
        <f t="shared" si="343"/>
        <v>0</v>
      </c>
      <c r="DB173" s="45">
        <f t="shared" si="344"/>
        <v>0</v>
      </c>
      <c r="DC173" s="45">
        <f t="shared" si="344"/>
        <v>0</v>
      </c>
      <c r="DD173" s="45">
        <f t="shared" si="345"/>
        <v>0</v>
      </c>
      <c r="DE173" s="45">
        <f t="shared" si="345"/>
        <v>0</v>
      </c>
      <c r="DF173" s="45">
        <f t="shared" si="346"/>
        <v>0</v>
      </c>
      <c r="DG173" s="45">
        <f t="shared" si="347"/>
        <v>0</v>
      </c>
      <c r="DH173" s="45">
        <f t="shared" si="348"/>
        <v>0</v>
      </c>
      <c r="DI173" s="45">
        <f t="shared" si="349"/>
        <v>0</v>
      </c>
      <c r="DJ173" s="45"/>
      <c r="DK173" s="45"/>
      <c r="DL173" s="45"/>
      <c r="DM173" s="45"/>
      <c r="DN173" s="45"/>
      <c r="DO173" s="45"/>
      <c r="DP173" s="45"/>
      <c r="DQ173" s="45"/>
      <c r="DR173" s="45"/>
      <c r="DS173" s="45"/>
      <c r="DT173" s="45"/>
      <c r="DU173" s="45"/>
      <c r="DV173" s="45"/>
      <c r="DW173" s="45">
        <f t="shared" si="350"/>
        <v>0</v>
      </c>
      <c r="DX173" s="45">
        <f t="shared" si="350"/>
        <v>0</v>
      </c>
    </row>
    <row r="174" spans="1:130" x14ac:dyDescent="0.25">
      <c r="A174" s="533" t="s">
        <v>54</v>
      </c>
      <c r="B174" s="534"/>
      <c r="C174" s="47">
        <f t="shared" si="352"/>
        <v>5</v>
      </c>
      <c r="D174" s="112">
        <f>+F174+H174+J174+L174+N174+P174+R174+T174+V174+X174+Z174+AB174+AD174+AF174+AH174+AJ174</f>
        <v>0</v>
      </c>
      <c r="E174" s="39"/>
      <c r="F174" s="38"/>
      <c r="G174" s="39"/>
      <c r="H174" s="38"/>
      <c r="I174" s="39"/>
      <c r="J174" s="38"/>
      <c r="K174" s="39"/>
      <c r="L174" s="38"/>
      <c r="M174" s="39">
        <v>2</v>
      </c>
      <c r="N174" s="38"/>
      <c r="O174" s="118">
        <v>2</v>
      </c>
      <c r="P174" s="119"/>
      <c r="Q174" s="118"/>
      <c r="R174" s="119"/>
      <c r="S174" s="118">
        <v>1</v>
      </c>
      <c r="T174" s="119"/>
      <c r="U174" s="118"/>
      <c r="V174" s="119"/>
      <c r="W174" s="118"/>
      <c r="X174" s="119"/>
      <c r="Y174" s="118"/>
      <c r="Z174" s="119"/>
      <c r="AA174" s="118"/>
      <c r="AB174" s="119"/>
      <c r="AC174" s="118"/>
      <c r="AD174" s="148"/>
      <c r="AE174" s="118"/>
      <c r="AF174" s="148"/>
      <c r="AG174" s="118"/>
      <c r="AH174" s="149"/>
      <c r="AI174" s="118"/>
      <c r="AJ174" s="119"/>
      <c r="AK174" s="120"/>
      <c r="AL174" s="121"/>
      <c r="AM174" s="118">
        <v>5</v>
      </c>
      <c r="AN174" s="122"/>
      <c r="AO174" s="120">
        <v>0</v>
      </c>
      <c r="AP174" s="121">
        <v>0</v>
      </c>
      <c r="AQ174" s="123">
        <v>0</v>
      </c>
      <c r="AR174" s="122">
        <v>0</v>
      </c>
      <c r="AS174" s="120">
        <v>0</v>
      </c>
      <c r="AT174" s="122">
        <v>0</v>
      </c>
      <c r="AU174" s="120">
        <v>0</v>
      </c>
      <c r="AV174" s="121">
        <v>0</v>
      </c>
      <c r="AW174" s="120">
        <v>0</v>
      </c>
      <c r="AX174" s="121">
        <v>0</v>
      </c>
      <c r="AY174" s="43" t="str">
        <f t="shared" si="331"/>
        <v/>
      </c>
      <c r="AZ174" s="43"/>
      <c r="BA174" s="43"/>
      <c r="BB174" s="43"/>
      <c r="BC174" s="43"/>
      <c r="BD174" s="43"/>
      <c r="BE174" s="43"/>
      <c r="BF174" s="43"/>
      <c r="BG174" s="10"/>
      <c r="BH174" s="10"/>
      <c r="BI174" s="10"/>
      <c r="BJ174" s="10"/>
      <c r="BQ174" s="10"/>
      <c r="BR174" s="10"/>
      <c r="BS174" s="10"/>
      <c r="BT174" s="11"/>
      <c r="BU174" s="11"/>
      <c r="CA174" s="44" t="str">
        <f t="shared" si="332"/>
        <v/>
      </c>
      <c r="CB174" s="44" t="str">
        <f t="shared" si="333"/>
        <v/>
      </c>
      <c r="CC174" s="44" t="str">
        <f t="shared" si="334"/>
        <v/>
      </c>
      <c r="CD174" s="44" t="str">
        <f t="shared" si="335"/>
        <v/>
      </c>
      <c r="CE174" s="44" t="str">
        <f t="shared" si="336"/>
        <v/>
      </c>
      <c r="CF174" s="44" t="str">
        <f t="shared" si="337"/>
        <v/>
      </c>
      <c r="CG174" s="44" t="str">
        <f t="shared" si="338"/>
        <v/>
      </c>
      <c r="CH174" s="44" t="str">
        <f t="shared" si="339"/>
        <v/>
      </c>
      <c r="CI174" s="44" t="str">
        <f t="shared" si="340"/>
        <v/>
      </c>
      <c r="CJ174" s="44"/>
      <c r="CK174" s="44"/>
      <c r="CL174" s="44"/>
      <c r="CM174" s="44"/>
      <c r="CN174" s="44"/>
      <c r="CO174" s="44"/>
      <c r="CP174" s="44"/>
      <c r="CQ174" s="44"/>
      <c r="CR174" s="44"/>
      <c r="CS174" s="44"/>
      <c r="CT174" s="44"/>
      <c r="CU174" s="44"/>
      <c r="CV174" s="44"/>
      <c r="CW174" s="44" t="str">
        <f t="shared" si="341"/>
        <v/>
      </c>
      <c r="CX174" s="44" t="str">
        <f t="shared" si="342"/>
        <v/>
      </c>
      <c r="CY174" s="44"/>
      <c r="CZ174" s="44"/>
      <c r="DA174" s="45">
        <f t="shared" si="343"/>
        <v>0</v>
      </c>
      <c r="DB174" s="45">
        <f t="shared" si="344"/>
        <v>0</v>
      </c>
      <c r="DC174" s="45">
        <f t="shared" si="344"/>
        <v>0</v>
      </c>
      <c r="DD174" s="45">
        <f t="shared" si="345"/>
        <v>0</v>
      </c>
      <c r="DE174" s="45">
        <f t="shared" si="345"/>
        <v>0</v>
      </c>
      <c r="DF174" s="45">
        <f t="shared" si="346"/>
        <v>0</v>
      </c>
      <c r="DG174" s="45">
        <f t="shared" si="347"/>
        <v>0</v>
      </c>
      <c r="DH174" s="45">
        <f t="shared" si="348"/>
        <v>0</v>
      </c>
      <c r="DI174" s="45">
        <f t="shared" si="349"/>
        <v>0</v>
      </c>
      <c r="DJ174" s="45"/>
      <c r="DK174" s="45"/>
      <c r="DL174" s="45"/>
      <c r="DM174" s="45"/>
      <c r="DN174" s="45"/>
      <c r="DO174" s="45"/>
      <c r="DP174" s="45"/>
      <c r="DQ174" s="45"/>
      <c r="DR174" s="45"/>
      <c r="DS174" s="45"/>
      <c r="DT174" s="45"/>
      <c r="DU174" s="45"/>
      <c r="DV174" s="45"/>
      <c r="DW174" s="45">
        <f t="shared" si="350"/>
        <v>0</v>
      </c>
      <c r="DX174" s="45">
        <f t="shared" si="350"/>
        <v>0</v>
      </c>
    </row>
    <row r="175" spans="1:130" x14ac:dyDescent="0.25">
      <c r="A175" s="533" t="s">
        <v>94</v>
      </c>
      <c r="B175" s="534"/>
      <c r="C175" s="47">
        <f t="shared" ref="C175:D177" si="353">+O175+Q175+S175+U175+W175+Y175+AA175+AC175+AE175+AG175+AI175</f>
        <v>0</v>
      </c>
      <c r="D175" s="150">
        <f t="shared" si="353"/>
        <v>0</v>
      </c>
      <c r="E175" s="35"/>
      <c r="F175" s="34"/>
      <c r="G175" s="35"/>
      <c r="H175" s="34"/>
      <c r="I175" s="35"/>
      <c r="J175" s="34"/>
      <c r="K175" s="35"/>
      <c r="L175" s="34"/>
      <c r="M175" s="35"/>
      <c r="N175" s="34"/>
      <c r="O175" s="118"/>
      <c r="P175" s="119"/>
      <c r="Q175" s="118"/>
      <c r="R175" s="119"/>
      <c r="S175" s="118"/>
      <c r="T175" s="119"/>
      <c r="U175" s="118"/>
      <c r="V175" s="119"/>
      <c r="W175" s="118"/>
      <c r="X175" s="119"/>
      <c r="Y175" s="118"/>
      <c r="Z175" s="119"/>
      <c r="AA175" s="118"/>
      <c r="AB175" s="119"/>
      <c r="AC175" s="118"/>
      <c r="AD175" s="148"/>
      <c r="AE175" s="118"/>
      <c r="AF175" s="148"/>
      <c r="AG175" s="118"/>
      <c r="AH175" s="149"/>
      <c r="AI175" s="118"/>
      <c r="AJ175" s="119"/>
      <c r="AK175" s="120"/>
      <c r="AL175" s="121"/>
      <c r="AM175" s="118"/>
      <c r="AN175" s="122"/>
      <c r="AO175" s="120">
        <v>0</v>
      </c>
      <c r="AP175" s="121">
        <v>0</v>
      </c>
      <c r="AQ175" s="123">
        <v>0</v>
      </c>
      <c r="AR175" s="122">
        <v>0</v>
      </c>
      <c r="AS175" s="120">
        <v>0</v>
      </c>
      <c r="AT175" s="122">
        <v>0</v>
      </c>
      <c r="AU175" s="120">
        <v>0</v>
      </c>
      <c r="AV175" s="121">
        <v>0</v>
      </c>
      <c r="AW175" s="120">
        <v>0</v>
      </c>
      <c r="AX175" s="121">
        <v>0</v>
      </c>
      <c r="AY175" s="43" t="str">
        <f t="shared" si="331"/>
        <v/>
      </c>
      <c r="AZ175" s="43"/>
      <c r="BA175" s="43"/>
      <c r="BB175" s="43"/>
      <c r="BC175" s="43"/>
      <c r="BD175" s="43"/>
      <c r="BE175" s="43"/>
      <c r="BF175" s="43"/>
      <c r="BG175" s="10"/>
      <c r="BH175" s="10"/>
      <c r="BI175" s="10"/>
      <c r="BJ175" s="10"/>
      <c r="BQ175" s="10"/>
      <c r="BR175" s="10"/>
      <c r="BS175" s="10"/>
      <c r="BT175" s="11"/>
      <c r="BU175" s="11"/>
      <c r="CA175" s="44" t="str">
        <f t="shared" si="332"/>
        <v/>
      </c>
      <c r="CB175" s="44" t="str">
        <f t="shared" si="333"/>
        <v/>
      </c>
      <c r="CC175" s="44" t="str">
        <f t="shared" si="334"/>
        <v/>
      </c>
      <c r="CD175" s="44" t="str">
        <f t="shared" si="335"/>
        <v/>
      </c>
      <c r="CE175" s="44" t="str">
        <f t="shared" si="336"/>
        <v/>
      </c>
      <c r="CF175" s="44" t="str">
        <f t="shared" si="337"/>
        <v/>
      </c>
      <c r="CG175" s="44" t="str">
        <f t="shared" si="338"/>
        <v/>
      </c>
      <c r="CH175" s="44" t="str">
        <f t="shared" si="339"/>
        <v/>
      </c>
      <c r="CI175" s="44" t="str">
        <f t="shared" si="340"/>
        <v/>
      </c>
      <c r="CJ175" s="44"/>
      <c r="CK175" s="44"/>
      <c r="CL175" s="44"/>
      <c r="CM175" s="44"/>
      <c r="CN175" s="44"/>
      <c r="CO175" s="44"/>
      <c r="CP175" s="44"/>
      <c r="CQ175" s="44"/>
      <c r="CR175" s="44"/>
      <c r="CS175" s="44"/>
      <c r="CT175" s="44"/>
      <c r="CU175" s="44"/>
      <c r="CV175" s="44"/>
      <c r="CW175" s="44" t="str">
        <f t="shared" si="341"/>
        <v/>
      </c>
      <c r="CX175" s="44" t="str">
        <f t="shared" si="342"/>
        <v/>
      </c>
      <c r="CY175" s="44"/>
      <c r="CZ175" s="44"/>
      <c r="DA175" s="45">
        <f t="shared" si="343"/>
        <v>0</v>
      </c>
      <c r="DB175" s="45">
        <f t="shared" si="344"/>
        <v>0</v>
      </c>
      <c r="DC175" s="45">
        <f t="shared" si="344"/>
        <v>0</v>
      </c>
      <c r="DD175" s="45">
        <f t="shared" si="345"/>
        <v>0</v>
      </c>
      <c r="DE175" s="45">
        <f t="shared" si="345"/>
        <v>0</v>
      </c>
      <c r="DF175" s="45">
        <f t="shared" si="346"/>
        <v>0</v>
      </c>
      <c r="DG175" s="45">
        <f t="shared" si="347"/>
        <v>0</v>
      </c>
      <c r="DH175" s="45">
        <f t="shared" si="348"/>
        <v>0</v>
      </c>
      <c r="DI175" s="45">
        <f t="shared" si="349"/>
        <v>0</v>
      </c>
      <c r="DJ175" s="45"/>
      <c r="DK175" s="45"/>
      <c r="DL175" s="45"/>
      <c r="DM175" s="45"/>
      <c r="DN175" s="45"/>
      <c r="DO175" s="45"/>
      <c r="DP175" s="45"/>
      <c r="DQ175" s="45"/>
      <c r="DR175" s="45"/>
      <c r="DS175" s="45"/>
      <c r="DT175" s="45"/>
      <c r="DU175" s="45"/>
      <c r="DV175" s="45"/>
      <c r="DW175" s="45">
        <f t="shared" si="350"/>
        <v>0</v>
      </c>
      <c r="DX175" s="45">
        <f t="shared" si="350"/>
        <v>0</v>
      </c>
    </row>
    <row r="176" spans="1:130" x14ac:dyDescent="0.25">
      <c r="A176" s="533" t="s">
        <v>95</v>
      </c>
      <c r="B176" s="534"/>
      <c r="C176" s="47">
        <f t="shared" si="353"/>
        <v>0</v>
      </c>
      <c r="D176" s="150">
        <f t="shared" si="353"/>
        <v>0</v>
      </c>
      <c r="E176" s="35"/>
      <c r="F176" s="34"/>
      <c r="G176" s="35"/>
      <c r="H176" s="34"/>
      <c r="I176" s="35"/>
      <c r="J176" s="34"/>
      <c r="K176" s="35"/>
      <c r="L176" s="34"/>
      <c r="M176" s="35"/>
      <c r="N176" s="34"/>
      <c r="O176" s="118"/>
      <c r="P176" s="119"/>
      <c r="Q176" s="118"/>
      <c r="R176" s="119"/>
      <c r="S176" s="118"/>
      <c r="T176" s="119"/>
      <c r="U176" s="118"/>
      <c r="V176" s="119"/>
      <c r="W176" s="118"/>
      <c r="X176" s="119"/>
      <c r="Y176" s="118"/>
      <c r="Z176" s="119"/>
      <c r="AA176" s="118"/>
      <c r="AB176" s="119"/>
      <c r="AC176" s="118"/>
      <c r="AD176" s="148"/>
      <c r="AE176" s="118"/>
      <c r="AF176" s="148"/>
      <c r="AG176" s="39"/>
      <c r="AH176" s="121"/>
      <c r="AI176" s="39"/>
      <c r="AJ176" s="123"/>
      <c r="AK176" s="120"/>
      <c r="AL176" s="121"/>
      <c r="AM176" s="118"/>
      <c r="AN176" s="122"/>
      <c r="AO176" s="120">
        <v>0</v>
      </c>
      <c r="AP176" s="121">
        <v>0</v>
      </c>
      <c r="AQ176" s="123">
        <v>0</v>
      </c>
      <c r="AR176" s="122">
        <v>0</v>
      </c>
      <c r="AS176" s="120">
        <v>0</v>
      </c>
      <c r="AT176" s="122">
        <v>0</v>
      </c>
      <c r="AU176" s="120">
        <v>0</v>
      </c>
      <c r="AV176" s="121">
        <v>0</v>
      </c>
      <c r="AW176" s="120">
        <v>0</v>
      </c>
      <c r="AX176" s="121">
        <v>0</v>
      </c>
      <c r="AY176" s="43" t="str">
        <f t="shared" si="331"/>
        <v/>
      </c>
      <c r="AZ176" s="43"/>
      <c r="BA176" s="43"/>
      <c r="BB176" s="43"/>
      <c r="BC176" s="43"/>
      <c r="BD176" s="43"/>
      <c r="BE176" s="43"/>
      <c r="BF176" s="43"/>
      <c r="BG176" s="10"/>
      <c r="BH176" s="10"/>
      <c r="BI176" s="10"/>
      <c r="BJ176" s="10"/>
      <c r="BQ176" s="10"/>
      <c r="BR176" s="10"/>
      <c r="BS176" s="10"/>
      <c r="BT176" s="11"/>
      <c r="BU176" s="11"/>
      <c r="CA176" s="44" t="str">
        <f t="shared" si="332"/>
        <v/>
      </c>
      <c r="CB176" s="44" t="str">
        <f t="shared" si="333"/>
        <v/>
      </c>
      <c r="CC176" s="44" t="str">
        <f t="shared" si="334"/>
        <v/>
      </c>
      <c r="CD176" s="44" t="str">
        <f t="shared" si="335"/>
        <v/>
      </c>
      <c r="CE176" s="44" t="str">
        <f t="shared" si="336"/>
        <v/>
      </c>
      <c r="CF176" s="44" t="str">
        <f t="shared" si="337"/>
        <v/>
      </c>
      <c r="CG176" s="44" t="str">
        <f t="shared" si="338"/>
        <v/>
      </c>
      <c r="CH176" s="44" t="str">
        <f t="shared" si="339"/>
        <v/>
      </c>
      <c r="CI176" s="44" t="str">
        <f t="shared" si="340"/>
        <v/>
      </c>
      <c r="CJ176" s="44"/>
      <c r="CK176" s="44"/>
      <c r="CL176" s="44"/>
      <c r="CM176" s="44"/>
      <c r="CN176" s="44"/>
      <c r="CO176" s="44"/>
      <c r="CP176" s="44"/>
      <c r="CQ176" s="44"/>
      <c r="CR176" s="44"/>
      <c r="CS176" s="44"/>
      <c r="CT176" s="44"/>
      <c r="CU176" s="44"/>
      <c r="CV176" s="44"/>
      <c r="CW176" s="44" t="str">
        <f t="shared" si="341"/>
        <v/>
      </c>
      <c r="CX176" s="44" t="str">
        <f t="shared" si="342"/>
        <v/>
      </c>
      <c r="CY176" s="44"/>
      <c r="CZ176" s="44"/>
      <c r="DA176" s="45">
        <f t="shared" si="343"/>
        <v>0</v>
      </c>
      <c r="DB176" s="45">
        <f t="shared" si="344"/>
        <v>0</v>
      </c>
      <c r="DC176" s="45">
        <f t="shared" si="344"/>
        <v>0</v>
      </c>
      <c r="DD176" s="45">
        <f t="shared" si="345"/>
        <v>0</v>
      </c>
      <c r="DE176" s="45">
        <f t="shared" si="345"/>
        <v>0</v>
      </c>
      <c r="DF176" s="45">
        <f t="shared" si="346"/>
        <v>0</v>
      </c>
      <c r="DG176" s="45">
        <f t="shared" si="347"/>
        <v>0</v>
      </c>
      <c r="DH176" s="45">
        <f t="shared" si="348"/>
        <v>0</v>
      </c>
      <c r="DI176" s="45">
        <f t="shared" si="349"/>
        <v>0</v>
      </c>
      <c r="DJ176" s="45"/>
      <c r="DK176" s="45"/>
      <c r="DL176" s="45"/>
      <c r="DM176" s="45"/>
      <c r="DN176" s="45"/>
      <c r="DO176" s="45"/>
      <c r="DP176" s="45"/>
      <c r="DQ176" s="45"/>
      <c r="DR176" s="45"/>
      <c r="DS176" s="45"/>
      <c r="DT176" s="45"/>
      <c r="DU176" s="45"/>
      <c r="DV176" s="45"/>
      <c r="DW176" s="45">
        <f t="shared" si="350"/>
        <v>0</v>
      </c>
      <c r="DX176" s="45">
        <f t="shared" si="350"/>
        <v>0</v>
      </c>
    </row>
    <row r="177" spans="1:128" s="9" customFormat="1" x14ac:dyDescent="0.25">
      <c r="A177" s="151" t="s">
        <v>96</v>
      </c>
      <c r="B177" s="152"/>
      <c r="C177" s="47">
        <f t="shared" si="353"/>
        <v>7</v>
      </c>
      <c r="D177" s="150">
        <f t="shared" si="353"/>
        <v>0</v>
      </c>
      <c r="E177" s="35"/>
      <c r="F177" s="34"/>
      <c r="G177" s="35"/>
      <c r="H177" s="34"/>
      <c r="I177" s="35"/>
      <c r="J177" s="34"/>
      <c r="K177" s="35"/>
      <c r="L177" s="34"/>
      <c r="M177" s="35"/>
      <c r="N177" s="34"/>
      <c r="O177" s="118"/>
      <c r="P177" s="119"/>
      <c r="Q177" s="118">
        <v>1</v>
      </c>
      <c r="R177" s="119"/>
      <c r="S177" s="118">
        <v>3</v>
      </c>
      <c r="T177" s="119"/>
      <c r="U177" s="118"/>
      <c r="V177" s="119"/>
      <c r="W177" s="118"/>
      <c r="X177" s="119"/>
      <c r="Y177" s="118">
        <v>2</v>
      </c>
      <c r="Z177" s="119"/>
      <c r="AA177" s="118"/>
      <c r="AB177" s="119"/>
      <c r="AC177" s="118">
        <v>1</v>
      </c>
      <c r="AD177" s="148"/>
      <c r="AE177" s="118"/>
      <c r="AF177" s="148"/>
      <c r="AG177" s="118"/>
      <c r="AH177" s="149"/>
      <c r="AI177" s="118"/>
      <c r="AJ177" s="119"/>
      <c r="AK177" s="120">
        <v>2</v>
      </c>
      <c r="AL177" s="121"/>
      <c r="AM177" s="118">
        <v>5</v>
      </c>
      <c r="AN177" s="122"/>
      <c r="AO177" s="120">
        <v>0</v>
      </c>
      <c r="AP177" s="121">
        <v>0</v>
      </c>
      <c r="AQ177" s="123">
        <v>0</v>
      </c>
      <c r="AR177" s="122">
        <v>0</v>
      </c>
      <c r="AS177" s="120">
        <v>0</v>
      </c>
      <c r="AT177" s="122">
        <v>0</v>
      </c>
      <c r="AU177" s="120">
        <v>0</v>
      </c>
      <c r="AV177" s="121">
        <v>0</v>
      </c>
      <c r="AW177" s="120">
        <v>0</v>
      </c>
      <c r="AX177" s="121">
        <v>0</v>
      </c>
      <c r="AY177" s="43" t="str">
        <f t="shared" si="331"/>
        <v/>
      </c>
      <c r="AZ177" s="43"/>
      <c r="BA177" s="43"/>
      <c r="BB177" s="43"/>
      <c r="BC177" s="43"/>
      <c r="BD177" s="43"/>
      <c r="BE177" s="43"/>
      <c r="BF177" s="43"/>
      <c r="BG177" s="10"/>
      <c r="BH177" s="10"/>
      <c r="BI177" s="10"/>
      <c r="BJ177" s="10"/>
      <c r="BQ177" s="10"/>
      <c r="BR177" s="10"/>
      <c r="BS177" s="10"/>
      <c r="BT177" s="11"/>
      <c r="BU177" s="11"/>
      <c r="BV177" s="10"/>
      <c r="BW177" s="10"/>
      <c r="BX177" s="11"/>
      <c r="BY177" s="11"/>
      <c r="BZ177" s="11"/>
      <c r="CA177" s="44" t="str">
        <f t="shared" si="332"/>
        <v/>
      </c>
      <c r="CB177" s="44" t="str">
        <f t="shared" si="333"/>
        <v/>
      </c>
      <c r="CC177" s="44" t="str">
        <f t="shared" si="334"/>
        <v/>
      </c>
      <c r="CD177" s="44" t="str">
        <f t="shared" si="335"/>
        <v/>
      </c>
      <c r="CE177" s="44" t="str">
        <f t="shared" si="336"/>
        <v/>
      </c>
      <c r="CF177" s="44" t="str">
        <f t="shared" si="337"/>
        <v/>
      </c>
      <c r="CG177" s="44" t="str">
        <f t="shared" si="338"/>
        <v/>
      </c>
      <c r="CH177" s="44" t="str">
        <f t="shared" si="339"/>
        <v/>
      </c>
      <c r="CI177" s="44" t="str">
        <f t="shared" si="340"/>
        <v/>
      </c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 t="str">
        <f t="shared" si="341"/>
        <v/>
      </c>
      <c r="CX177" s="44" t="str">
        <f t="shared" si="342"/>
        <v/>
      </c>
      <c r="CY177" s="44"/>
      <c r="CZ177" s="44"/>
      <c r="DA177" s="45">
        <f t="shared" si="343"/>
        <v>0</v>
      </c>
      <c r="DB177" s="45">
        <f t="shared" si="344"/>
        <v>0</v>
      </c>
      <c r="DC177" s="45">
        <f t="shared" si="344"/>
        <v>0</v>
      </c>
      <c r="DD177" s="45">
        <f t="shared" si="345"/>
        <v>0</v>
      </c>
      <c r="DE177" s="45">
        <f t="shared" si="345"/>
        <v>0</v>
      </c>
      <c r="DF177" s="45">
        <f t="shared" si="346"/>
        <v>0</v>
      </c>
      <c r="DG177" s="45">
        <f t="shared" si="347"/>
        <v>0</v>
      </c>
      <c r="DH177" s="45">
        <f t="shared" si="348"/>
        <v>0</v>
      </c>
      <c r="DI177" s="45">
        <f t="shared" si="349"/>
        <v>0</v>
      </c>
      <c r="DJ177" s="45"/>
      <c r="DK177" s="45"/>
      <c r="DL177" s="45"/>
      <c r="DM177" s="45"/>
      <c r="DN177" s="45"/>
      <c r="DO177" s="45"/>
      <c r="DP177" s="45"/>
      <c r="DQ177" s="45"/>
      <c r="DR177" s="45"/>
      <c r="DS177" s="45"/>
      <c r="DT177" s="45"/>
      <c r="DU177" s="45"/>
      <c r="DV177" s="45"/>
      <c r="DW177" s="45">
        <f t="shared" ref="DW177:DX182" si="354">IF(AND(C177&lt;&gt;0,OR(AO177="",AQ177="",AS177="",AU177="")),1,0)</f>
        <v>0</v>
      </c>
      <c r="DX177" s="45">
        <f t="shared" si="354"/>
        <v>0</v>
      </c>
    </row>
    <row r="178" spans="1:128" s="9" customFormat="1" x14ac:dyDescent="0.25">
      <c r="A178" s="533" t="s">
        <v>97</v>
      </c>
      <c r="B178" s="534"/>
      <c r="C178" s="47">
        <f t="shared" ref="C178:D182" si="355">+E178+G178+I178+K178+M178+O178+Q178+S178+U178+W178+Y178+AA178+AC178+AE178+AG178+AI178</f>
        <v>0</v>
      </c>
      <c r="D178" s="150">
        <f t="shared" si="355"/>
        <v>0</v>
      </c>
      <c r="E178" s="118"/>
      <c r="F178" s="119"/>
      <c r="G178" s="118"/>
      <c r="H178" s="119"/>
      <c r="I178" s="118"/>
      <c r="J178" s="119"/>
      <c r="K178" s="118"/>
      <c r="L178" s="119"/>
      <c r="M178" s="118"/>
      <c r="N178" s="119"/>
      <c r="O178" s="118"/>
      <c r="P178" s="119"/>
      <c r="Q178" s="118"/>
      <c r="R178" s="119"/>
      <c r="S178" s="118"/>
      <c r="T178" s="119"/>
      <c r="U178" s="118"/>
      <c r="V178" s="119"/>
      <c r="W178" s="118"/>
      <c r="X178" s="119"/>
      <c r="Y178" s="118"/>
      <c r="Z178" s="119"/>
      <c r="AA178" s="118"/>
      <c r="AB178" s="119"/>
      <c r="AC178" s="118"/>
      <c r="AD178" s="148"/>
      <c r="AE178" s="118"/>
      <c r="AF178" s="148"/>
      <c r="AG178" s="118"/>
      <c r="AH178" s="149"/>
      <c r="AI178" s="118"/>
      <c r="AJ178" s="119"/>
      <c r="AK178" s="120"/>
      <c r="AL178" s="121"/>
      <c r="AM178" s="118"/>
      <c r="AN178" s="122"/>
      <c r="AO178" s="120">
        <v>0</v>
      </c>
      <c r="AP178" s="121">
        <v>0</v>
      </c>
      <c r="AQ178" s="123">
        <v>0</v>
      </c>
      <c r="AR178" s="122">
        <v>0</v>
      </c>
      <c r="AS178" s="120">
        <v>0</v>
      </c>
      <c r="AT178" s="122">
        <v>0</v>
      </c>
      <c r="AU178" s="120">
        <v>0</v>
      </c>
      <c r="AV178" s="121">
        <v>0</v>
      </c>
      <c r="AW178" s="120">
        <v>0</v>
      </c>
      <c r="AX178" s="121">
        <v>0</v>
      </c>
      <c r="AY178" s="43" t="str">
        <f t="shared" si="331"/>
        <v/>
      </c>
      <c r="AZ178" s="43"/>
      <c r="BA178" s="43"/>
      <c r="BB178" s="43"/>
      <c r="BC178" s="43"/>
      <c r="BD178" s="43"/>
      <c r="BE178" s="43"/>
      <c r="BF178" s="43"/>
      <c r="BG178" s="10"/>
      <c r="BH178" s="10"/>
      <c r="BI178" s="10"/>
      <c r="BJ178" s="10"/>
      <c r="BQ178" s="10"/>
      <c r="BR178" s="10"/>
      <c r="BS178" s="10"/>
      <c r="BT178" s="11"/>
      <c r="BU178" s="11"/>
      <c r="BV178" s="10"/>
      <c r="BW178" s="10"/>
      <c r="BX178" s="11"/>
      <c r="BY178" s="11"/>
      <c r="BZ178" s="11"/>
      <c r="CA178" s="44" t="str">
        <f t="shared" si="332"/>
        <v/>
      </c>
      <c r="CB178" s="44" t="str">
        <f t="shared" si="333"/>
        <v/>
      </c>
      <c r="CC178" s="44" t="str">
        <f t="shared" si="334"/>
        <v/>
      </c>
      <c r="CD178" s="44" t="str">
        <f t="shared" si="335"/>
        <v/>
      </c>
      <c r="CE178" s="44" t="str">
        <f t="shared" si="336"/>
        <v/>
      </c>
      <c r="CF178" s="44" t="str">
        <f t="shared" si="337"/>
        <v/>
      </c>
      <c r="CG178" s="44" t="str">
        <f t="shared" si="338"/>
        <v/>
      </c>
      <c r="CH178" s="44" t="str">
        <f t="shared" si="339"/>
        <v/>
      </c>
      <c r="CI178" s="44" t="str">
        <f t="shared" si="340"/>
        <v/>
      </c>
      <c r="CJ178" s="44"/>
      <c r="CK178" s="44"/>
      <c r="CL178" s="44"/>
      <c r="CM178" s="44"/>
      <c r="CN178" s="44"/>
      <c r="CO178" s="44"/>
      <c r="CP178" s="44"/>
      <c r="CQ178" s="44"/>
      <c r="CR178" s="44"/>
      <c r="CS178" s="44"/>
      <c r="CT178" s="44"/>
      <c r="CU178" s="44"/>
      <c r="CV178" s="44"/>
      <c r="CW178" s="44" t="str">
        <f t="shared" si="341"/>
        <v/>
      </c>
      <c r="CX178" s="44" t="str">
        <f t="shared" si="342"/>
        <v/>
      </c>
      <c r="CY178" s="44"/>
      <c r="CZ178" s="44"/>
      <c r="DA178" s="45">
        <f t="shared" si="343"/>
        <v>0</v>
      </c>
      <c r="DB178" s="45">
        <f t="shared" si="344"/>
        <v>0</v>
      </c>
      <c r="DC178" s="45">
        <f t="shared" si="344"/>
        <v>0</v>
      </c>
      <c r="DD178" s="45">
        <f t="shared" si="345"/>
        <v>0</v>
      </c>
      <c r="DE178" s="45">
        <f t="shared" si="345"/>
        <v>0</v>
      </c>
      <c r="DF178" s="45">
        <f t="shared" si="346"/>
        <v>0</v>
      </c>
      <c r="DG178" s="45">
        <f t="shared" si="347"/>
        <v>0</v>
      </c>
      <c r="DH178" s="45">
        <f t="shared" si="348"/>
        <v>0</v>
      </c>
      <c r="DI178" s="45">
        <f t="shared" si="349"/>
        <v>0</v>
      </c>
      <c r="DJ178" s="45"/>
      <c r="DK178" s="45"/>
      <c r="DL178" s="45"/>
      <c r="DM178" s="45"/>
      <c r="DN178" s="45"/>
      <c r="DO178" s="45"/>
      <c r="DP178" s="45"/>
      <c r="DQ178" s="45"/>
      <c r="DR178" s="45"/>
      <c r="DS178" s="45"/>
      <c r="DT178" s="45"/>
      <c r="DU178" s="45"/>
      <c r="DV178" s="45"/>
      <c r="DW178" s="45">
        <f t="shared" si="354"/>
        <v>0</v>
      </c>
      <c r="DX178" s="45">
        <f t="shared" si="354"/>
        <v>0</v>
      </c>
    </row>
    <row r="179" spans="1:128" s="9" customFormat="1" x14ac:dyDescent="0.25">
      <c r="A179" s="533" t="s">
        <v>98</v>
      </c>
      <c r="B179" s="534"/>
      <c r="C179" s="47">
        <f t="shared" si="355"/>
        <v>0</v>
      </c>
      <c r="D179" s="150">
        <f t="shared" si="355"/>
        <v>0</v>
      </c>
      <c r="E179" s="118"/>
      <c r="F179" s="119"/>
      <c r="G179" s="118"/>
      <c r="H179" s="119"/>
      <c r="I179" s="118"/>
      <c r="J179" s="119"/>
      <c r="K179" s="118"/>
      <c r="L179" s="119"/>
      <c r="M179" s="118"/>
      <c r="N179" s="119"/>
      <c r="O179" s="118"/>
      <c r="P179" s="119"/>
      <c r="Q179" s="118"/>
      <c r="R179" s="119"/>
      <c r="S179" s="118"/>
      <c r="T179" s="119"/>
      <c r="U179" s="118"/>
      <c r="V179" s="119"/>
      <c r="W179" s="118"/>
      <c r="X179" s="119"/>
      <c r="Y179" s="118"/>
      <c r="Z179" s="119"/>
      <c r="AA179" s="118"/>
      <c r="AB179" s="119"/>
      <c r="AC179" s="118"/>
      <c r="AD179" s="148"/>
      <c r="AE179" s="118"/>
      <c r="AF179" s="148"/>
      <c r="AG179" s="118"/>
      <c r="AH179" s="149"/>
      <c r="AI179" s="118"/>
      <c r="AJ179" s="119"/>
      <c r="AK179" s="120"/>
      <c r="AL179" s="121"/>
      <c r="AM179" s="118"/>
      <c r="AN179" s="122"/>
      <c r="AO179" s="120">
        <v>0</v>
      </c>
      <c r="AP179" s="121">
        <v>0</v>
      </c>
      <c r="AQ179" s="123">
        <v>0</v>
      </c>
      <c r="AR179" s="122">
        <v>0</v>
      </c>
      <c r="AS179" s="120">
        <v>0</v>
      </c>
      <c r="AT179" s="122">
        <v>0</v>
      </c>
      <c r="AU179" s="120">
        <v>0</v>
      </c>
      <c r="AV179" s="121">
        <v>0</v>
      </c>
      <c r="AW179" s="120">
        <v>0</v>
      </c>
      <c r="AX179" s="121">
        <v>0</v>
      </c>
      <c r="AY179" s="43" t="str">
        <f t="shared" si="331"/>
        <v/>
      </c>
      <c r="AZ179" s="43"/>
      <c r="BA179" s="43"/>
      <c r="BB179" s="43"/>
      <c r="BC179" s="43"/>
      <c r="BD179" s="43"/>
      <c r="BE179" s="43"/>
      <c r="BF179" s="43"/>
      <c r="BG179" s="10"/>
      <c r="BH179" s="10"/>
      <c r="BI179" s="10"/>
      <c r="BJ179" s="10"/>
      <c r="BQ179" s="10"/>
      <c r="BR179" s="10"/>
      <c r="BS179" s="10"/>
      <c r="BT179" s="11"/>
      <c r="BU179" s="11"/>
      <c r="BV179" s="10"/>
      <c r="BW179" s="10"/>
      <c r="BX179" s="11"/>
      <c r="BY179" s="11"/>
      <c r="BZ179" s="11"/>
      <c r="CA179" s="44" t="str">
        <f t="shared" si="332"/>
        <v/>
      </c>
      <c r="CB179" s="44" t="str">
        <f t="shared" si="333"/>
        <v/>
      </c>
      <c r="CC179" s="44" t="str">
        <f t="shared" si="334"/>
        <v/>
      </c>
      <c r="CD179" s="44" t="str">
        <f t="shared" si="335"/>
        <v/>
      </c>
      <c r="CE179" s="44" t="str">
        <f t="shared" si="336"/>
        <v/>
      </c>
      <c r="CF179" s="44" t="str">
        <f t="shared" si="337"/>
        <v/>
      </c>
      <c r="CG179" s="44" t="str">
        <f t="shared" si="338"/>
        <v/>
      </c>
      <c r="CH179" s="44" t="str">
        <f t="shared" si="339"/>
        <v/>
      </c>
      <c r="CI179" s="44" t="str">
        <f t="shared" si="340"/>
        <v/>
      </c>
      <c r="CJ179" s="44"/>
      <c r="CK179" s="44"/>
      <c r="CL179" s="44"/>
      <c r="CM179" s="44"/>
      <c r="CN179" s="44"/>
      <c r="CO179" s="44"/>
      <c r="CP179" s="44"/>
      <c r="CQ179" s="44"/>
      <c r="CR179" s="44"/>
      <c r="CS179" s="44"/>
      <c r="CT179" s="44"/>
      <c r="CU179" s="44"/>
      <c r="CV179" s="44"/>
      <c r="CW179" s="44" t="str">
        <f t="shared" si="341"/>
        <v/>
      </c>
      <c r="CX179" s="44" t="str">
        <f t="shared" si="342"/>
        <v/>
      </c>
      <c r="CY179" s="44"/>
      <c r="CZ179" s="44"/>
      <c r="DA179" s="45">
        <f t="shared" si="343"/>
        <v>0</v>
      </c>
      <c r="DB179" s="45">
        <f t="shared" si="344"/>
        <v>0</v>
      </c>
      <c r="DC179" s="45">
        <f t="shared" si="344"/>
        <v>0</v>
      </c>
      <c r="DD179" s="45">
        <f t="shared" si="345"/>
        <v>0</v>
      </c>
      <c r="DE179" s="45">
        <f t="shared" si="345"/>
        <v>0</v>
      </c>
      <c r="DF179" s="45">
        <f t="shared" si="346"/>
        <v>0</v>
      </c>
      <c r="DG179" s="45">
        <f t="shared" si="347"/>
        <v>0</v>
      </c>
      <c r="DH179" s="45">
        <f t="shared" si="348"/>
        <v>0</v>
      </c>
      <c r="DI179" s="45">
        <f t="shared" si="349"/>
        <v>0</v>
      </c>
      <c r="DJ179" s="45"/>
      <c r="DK179" s="45"/>
      <c r="DL179" s="45"/>
      <c r="DM179" s="45"/>
      <c r="DN179" s="45"/>
      <c r="DO179" s="45"/>
      <c r="DP179" s="45"/>
      <c r="DQ179" s="45"/>
      <c r="DR179" s="45"/>
      <c r="DS179" s="45"/>
      <c r="DT179" s="45"/>
      <c r="DU179" s="45"/>
      <c r="DV179" s="45"/>
      <c r="DW179" s="45">
        <f t="shared" si="354"/>
        <v>0</v>
      </c>
      <c r="DX179" s="45">
        <f t="shared" si="354"/>
        <v>0</v>
      </c>
    </row>
    <row r="180" spans="1:128" s="9" customFormat="1" x14ac:dyDescent="0.25">
      <c r="A180" s="533" t="s">
        <v>99</v>
      </c>
      <c r="B180" s="534"/>
      <c r="C180" s="47">
        <f t="shared" si="355"/>
        <v>0</v>
      </c>
      <c r="D180" s="150">
        <f t="shared" si="355"/>
        <v>0</v>
      </c>
      <c r="E180" s="118"/>
      <c r="F180" s="119"/>
      <c r="G180" s="118"/>
      <c r="H180" s="119"/>
      <c r="I180" s="118"/>
      <c r="J180" s="119"/>
      <c r="K180" s="118"/>
      <c r="L180" s="119"/>
      <c r="M180" s="118"/>
      <c r="N180" s="119"/>
      <c r="O180" s="118"/>
      <c r="P180" s="119"/>
      <c r="Q180" s="118"/>
      <c r="R180" s="119"/>
      <c r="S180" s="118"/>
      <c r="T180" s="119"/>
      <c r="U180" s="118"/>
      <c r="V180" s="119"/>
      <c r="W180" s="118"/>
      <c r="X180" s="119"/>
      <c r="Y180" s="118"/>
      <c r="Z180" s="119"/>
      <c r="AA180" s="118"/>
      <c r="AB180" s="119"/>
      <c r="AC180" s="118"/>
      <c r="AD180" s="148"/>
      <c r="AE180" s="118"/>
      <c r="AF180" s="148"/>
      <c r="AG180" s="118"/>
      <c r="AH180" s="149"/>
      <c r="AI180" s="118"/>
      <c r="AJ180" s="119"/>
      <c r="AK180" s="120"/>
      <c r="AL180" s="121"/>
      <c r="AM180" s="118"/>
      <c r="AN180" s="122"/>
      <c r="AO180" s="120">
        <v>0</v>
      </c>
      <c r="AP180" s="121">
        <v>0</v>
      </c>
      <c r="AQ180" s="123">
        <v>0</v>
      </c>
      <c r="AR180" s="122">
        <v>0</v>
      </c>
      <c r="AS180" s="120">
        <v>0</v>
      </c>
      <c r="AT180" s="122">
        <v>0</v>
      </c>
      <c r="AU180" s="120">
        <v>0</v>
      </c>
      <c r="AV180" s="121">
        <v>0</v>
      </c>
      <c r="AW180" s="120">
        <v>0</v>
      </c>
      <c r="AX180" s="121">
        <v>0</v>
      </c>
      <c r="AY180" s="43" t="str">
        <f t="shared" si="331"/>
        <v/>
      </c>
      <c r="AZ180" s="43"/>
      <c r="BA180" s="43"/>
      <c r="BB180" s="43"/>
      <c r="BC180" s="43"/>
      <c r="BD180" s="43"/>
      <c r="BE180" s="43"/>
      <c r="BF180" s="43"/>
      <c r="BG180" s="10"/>
      <c r="BH180" s="10"/>
      <c r="BI180" s="10"/>
      <c r="BJ180" s="10"/>
      <c r="BQ180" s="10"/>
      <c r="BR180" s="10"/>
      <c r="BS180" s="10"/>
      <c r="BT180" s="11"/>
      <c r="BU180" s="11"/>
      <c r="BV180" s="10"/>
      <c r="BW180" s="10"/>
      <c r="BX180" s="11"/>
      <c r="BY180" s="11"/>
      <c r="BZ180" s="11"/>
      <c r="CA180" s="44" t="str">
        <f t="shared" si="332"/>
        <v/>
      </c>
      <c r="CB180" s="44" t="str">
        <f t="shared" si="333"/>
        <v/>
      </c>
      <c r="CC180" s="44" t="str">
        <f t="shared" si="334"/>
        <v/>
      </c>
      <c r="CD180" s="44" t="str">
        <f t="shared" si="335"/>
        <v/>
      </c>
      <c r="CE180" s="44" t="str">
        <f t="shared" si="336"/>
        <v/>
      </c>
      <c r="CF180" s="44" t="str">
        <f t="shared" si="337"/>
        <v/>
      </c>
      <c r="CG180" s="44" t="str">
        <f t="shared" si="338"/>
        <v/>
      </c>
      <c r="CH180" s="44" t="str">
        <f t="shared" si="339"/>
        <v/>
      </c>
      <c r="CI180" s="44" t="str">
        <f t="shared" si="340"/>
        <v/>
      </c>
      <c r="CJ180" s="44"/>
      <c r="CK180" s="44"/>
      <c r="CL180" s="44"/>
      <c r="CM180" s="44"/>
      <c r="CN180" s="44"/>
      <c r="CO180" s="44"/>
      <c r="CP180" s="44"/>
      <c r="CQ180" s="44"/>
      <c r="CR180" s="44"/>
      <c r="CS180" s="44"/>
      <c r="CT180" s="44"/>
      <c r="CU180" s="44"/>
      <c r="CV180" s="44"/>
      <c r="CW180" s="44" t="str">
        <f t="shared" si="341"/>
        <v/>
      </c>
      <c r="CX180" s="44" t="str">
        <f t="shared" si="342"/>
        <v/>
      </c>
      <c r="CY180" s="44"/>
      <c r="CZ180" s="44"/>
      <c r="DA180" s="45">
        <f t="shared" si="343"/>
        <v>0</v>
      </c>
      <c r="DB180" s="45">
        <f t="shared" si="344"/>
        <v>0</v>
      </c>
      <c r="DC180" s="45">
        <f t="shared" si="344"/>
        <v>0</v>
      </c>
      <c r="DD180" s="45">
        <f t="shared" si="345"/>
        <v>0</v>
      </c>
      <c r="DE180" s="45">
        <f t="shared" si="345"/>
        <v>0</v>
      </c>
      <c r="DF180" s="45">
        <f t="shared" si="346"/>
        <v>0</v>
      </c>
      <c r="DG180" s="45">
        <f t="shared" si="347"/>
        <v>0</v>
      </c>
      <c r="DH180" s="45">
        <f t="shared" si="348"/>
        <v>0</v>
      </c>
      <c r="DI180" s="45">
        <f t="shared" si="349"/>
        <v>0</v>
      </c>
      <c r="DJ180" s="45"/>
      <c r="DK180" s="45"/>
      <c r="DL180" s="45"/>
      <c r="DM180" s="45"/>
      <c r="DN180" s="45"/>
      <c r="DO180" s="45"/>
      <c r="DP180" s="45"/>
      <c r="DQ180" s="45"/>
      <c r="DR180" s="45"/>
      <c r="DS180" s="45"/>
      <c r="DT180" s="45"/>
      <c r="DU180" s="45"/>
      <c r="DV180" s="45"/>
      <c r="DW180" s="45">
        <f t="shared" si="354"/>
        <v>0</v>
      </c>
      <c r="DX180" s="45">
        <f t="shared" si="354"/>
        <v>0</v>
      </c>
    </row>
    <row r="181" spans="1:128" s="9" customFormat="1" x14ac:dyDescent="0.25">
      <c r="A181" s="533" t="s">
        <v>100</v>
      </c>
      <c r="B181" s="534"/>
      <c r="C181" s="47">
        <f t="shared" si="355"/>
        <v>53</v>
      </c>
      <c r="D181" s="150">
        <f t="shared" si="355"/>
        <v>0</v>
      </c>
      <c r="E181" s="118"/>
      <c r="F181" s="119"/>
      <c r="G181" s="118"/>
      <c r="H181" s="119"/>
      <c r="I181" s="118"/>
      <c r="J181" s="119"/>
      <c r="K181" s="118"/>
      <c r="L181" s="119"/>
      <c r="M181" s="118"/>
      <c r="N181" s="119"/>
      <c r="O181" s="118">
        <v>2</v>
      </c>
      <c r="P181" s="119"/>
      <c r="Q181" s="118">
        <v>2</v>
      </c>
      <c r="R181" s="119"/>
      <c r="S181" s="118">
        <v>2</v>
      </c>
      <c r="T181" s="119"/>
      <c r="U181" s="118">
        <v>3</v>
      </c>
      <c r="V181" s="119"/>
      <c r="W181" s="118">
        <v>3</v>
      </c>
      <c r="X181" s="119"/>
      <c r="Y181" s="118">
        <v>4</v>
      </c>
      <c r="Z181" s="119"/>
      <c r="AA181" s="118">
        <v>5</v>
      </c>
      <c r="AB181" s="119"/>
      <c r="AC181" s="118">
        <v>5</v>
      </c>
      <c r="AD181" s="148"/>
      <c r="AE181" s="118">
        <v>5</v>
      </c>
      <c r="AF181" s="148"/>
      <c r="AG181" s="118">
        <v>8</v>
      </c>
      <c r="AH181" s="149"/>
      <c r="AI181" s="118">
        <v>14</v>
      </c>
      <c r="AJ181" s="119"/>
      <c r="AK181" s="120">
        <v>27</v>
      </c>
      <c r="AL181" s="121"/>
      <c r="AM181" s="118">
        <v>26</v>
      </c>
      <c r="AN181" s="122"/>
      <c r="AO181" s="120">
        <v>0</v>
      </c>
      <c r="AP181" s="121">
        <v>0</v>
      </c>
      <c r="AQ181" s="123">
        <v>0</v>
      </c>
      <c r="AR181" s="122">
        <v>0</v>
      </c>
      <c r="AS181" s="120">
        <v>0</v>
      </c>
      <c r="AT181" s="122">
        <v>0</v>
      </c>
      <c r="AU181" s="120">
        <v>0</v>
      </c>
      <c r="AV181" s="121">
        <v>0</v>
      </c>
      <c r="AW181" s="120">
        <v>0</v>
      </c>
      <c r="AX181" s="121">
        <v>0</v>
      </c>
      <c r="AY181" s="43" t="str">
        <f t="shared" si="331"/>
        <v/>
      </c>
      <c r="AZ181" s="43"/>
      <c r="BA181" s="43"/>
      <c r="BB181" s="43"/>
      <c r="BC181" s="43"/>
      <c r="BD181" s="43"/>
      <c r="BE181" s="43"/>
      <c r="BF181" s="43"/>
      <c r="BG181" s="10"/>
      <c r="BH181" s="10"/>
      <c r="BI181" s="10"/>
      <c r="BJ181" s="10"/>
      <c r="BQ181" s="10"/>
      <c r="BR181" s="10"/>
      <c r="BS181" s="10"/>
      <c r="BT181" s="11"/>
      <c r="BU181" s="11"/>
      <c r="BV181" s="10"/>
      <c r="BW181" s="10"/>
      <c r="BX181" s="11"/>
      <c r="BY181" s="11"/>
      <c r="BZ181" s="11"/>
      <c r="CA181" s="44" t="str">
        <f t="shared" si="332"/>
        <v/>
      </c>
      <c r="CB181" s="44" t="str">
        <f t="shared" si="333"/>
        <v/>
      </c>
      <c r="CC181" s="44" t="str">
        <f t="shared" si="334"/>
        <v/>
      </c>
      <c r="CD181" s="44" t="str">
        <f t="shared" si="335"/>
        <v/>
      </c>
      <c r="CE181" s="44" t="str">
        <f t="shared" si="336"/>
        <v/>
      </c>
      <c r="CF181" s="44" t="str">
        <f t="shared" si="337"/>
        <v/>
      </c>
      <c r="CG181" s="44" t="str">
        <f t="shared" si="338"/>
        <v/>
      </c>
      <c r="CH181" s="44" t="str">
        <f t="shared" si="339"/>
        <v/>
      </c>
      <c r="CI181" s="44" t="str">
        <f t="shared" si="340"/>
        <v/>
      </c>
      <c r="CJ181" s="44"/>
      <c r="CK181" s="44"/>
      <c r="CL181" s="44"/>
      <c r="CM181" s="44"/>
      <c r="CN181" s="44"/>
      <c r="CO181" s="44"/>
      <c r="CP181" s="44"/>
      <c r="CQ181" s="44"/>
      <c r="CR181" s="44"/>
      <c r="CS181" s="44"/>
      <c r="CT181" s="44"/>
      <c r="CU181" s="44"/>
      <c r="CV181" s="44"/>
      <c r="CW181" s="44" t="str">
        <f t="shared" si="341"/>
        <v/>
      </c>
      <c r="CX181" s="44" t="str">
        <f t="shared" si="342"/>
        <v/>
      </c>
      <c r="CY181" s="44"/>
      <c r="CZ181" s="44"/>
      <c r="DA181" s="45">
        <f t="shared" si="343"/>
        <v>0</v>
      </c>
      <c r="DB181" s="45">
        <f t="shared" si="344"/>
        <v>0</v>
      </c>
      <c r="DC181" s="45">
        <f t="shared" si="344"/>
        <v>0</v>
      </c>
      <c r="DD181" s="45">
        <f t="shared" si="345"/>
        <v>0</v>
      </c>
      <c r="DE181" s="45">
        <f t="shared" si="345"/>
        <v>0</v>
      </c>
      <c r="DF181" s="45">
        <f t="shared" si="346"/>
        <v>0</v>
      </c>
      <c r="DG181" s="45">
        <f t="shared" si="347"/>
        <v>0</v>
      </c>
      <c r="DH181" s="45">
        <f t="shared" si="348"/>
        <v>0</v>
      </c>
      <c r="DI181" s="45">
        <f t="shared" si="349"/>
        <v>0</v>
      </c>
      <c r="DJ181" s="45"/>
      <c r="DK181" s="45"/>
      <c r="DL181" s="45"/>
      <c r="DM181" s="45"/>
      <c r="DN181" s="45"/>
      <c r="DO181" s="45"/>
      <c r="DP181" s="45"/>
      <c r="DQ181" s="45"/>
      <c r="DR181" s="45"/>
      <c r="DS181" s="45"/>
      <c r="DT181" s="45"/>
      <c r="DU181" s="45"/>
      <c r="DV181" s="45"/>
      <c r="DW181" s="45">
        <f t="shared" si="354"/>
        <v>0</v>
      </c>
      <c r="DX181" s="45">
        <f t="shared" si="354"/>
        <v>0</v>
      </c>
    </row>
    <row r="182" spans="1:128" s="9" customFormat="1" x14ac:dyDescent="0.25">
      <c r="A182" s="542" t="s">
        <v>101</v>
      </c>
      <c r="B182" s="543"/>
      <c r="C182" s="116">
        <f t="shared" si="355"/>
        <v>59</v>
      </c>
      <c r="D182" s="137">
        <f t="shared" si="355"/>
        <v>0</v>
      </c>
      <c r="E182" s="60"/>
      <c r="F182" s="59"/>
      <c r="G182" s="60"/>
      <c r="H182" s="59"/>
      <c r="I182" s="60"/>
      <c r="J182" s="59"/>
      <c r="K182" s="60"/>
      <c r="L182" s="59"/>
      <c r="M182" s="60"/>
      <c r="N182" s="61"/>
      <c r="O182" s="60">
        <v>7</v>
      </c>
      <c r="P182" s="59"/>
      <c r="Q182" s="60">
        <v>13</v>
      </c>
      <c r="R182" s="59"/>
      <c r="S182" s="60">
        <v>11</v>
      </c>
      <c r="T182" s="59"/>
      <c r="U182" s="60">
        <v>12</v>
      </c>
      <c r="V182" s="59"/>
      <c r="W182" s="60">
        <v>5</v>
      </c>
      <c r="X182" s="59"/>
      <c r="Y182" s="60">
        <v>3</v>
      </c>
      <c r="Z182" s="59"/>
      <c r="AA182" s="60">
        <v>3</v>
      </c>
      <c r="AB182" s="59"/>
      <c r="AC182" s="60">
        <v>1</v>
      </c>
      <c r="AD182" s="153"/>
      <c r="AE182" s="60">
        <v>1</v>
      </c>
      <c r="AF182" s="153"/>
      <c r="AG182" s="60">
        <v>2</v>
      </c>
      <c r="AH182" s="61"/>
      <c r="AI182" s="60">
        <v>1</v>
      </c>
      <c r="AJ182" s="59"/>
      <c r="AK182" s="124">
        <v>23</v>
      </c>
      <c r="AL182" s="141"/>
      <c r="AM182" s="60">
        <v>36</v>
      </c>
      <c r="AN182" s="125"/>
      <c r="AO182" s="124">
        <v>0</v>
      </c>
      <c r="AP182" s="141">
        <v>0</v>
      </c>
      <c r="AQ182" s="58">
        <v>0</v>
      </c>
      <c r="AR182" s="125">
        <v>0</v>
      </c>
      <c r="AS182" s="124">
        <v>0</v>
      </c>
      <c r="AT182" s="125">
        <v>0</v>
      </c>
      <c r="AU182" s="124">
        <v>0</v>
      </c>
      <c r="AV182" s="141">
        <v>0</v>
      </c>
      <c r="AW182" s="124">
        <v>0</v>
      </c>
      <c r="AX182" s="141">
        <v>0</v>
      </c>
      <c r="AY182" s="43" t="str">
        <f t="shared" si="331"/>
        <v/>
      </c>
      <c r="AZ182" s="43"/>
      <c r="BA182" s="43"/>
      <c r="BB182" s="43"/>
      <c r="BC182" s="43"/>
      <c r="BD182" s="43"/>
      <c r="BE182" s="43"/>
      <c r="BF182" s="43"/>
      <c r="BG182" s="10"/>
      <c r="BH182" s="10"/>
      <c r="BI182" s="10"/>
      <c r="BJ182" s="10"/>
      <c r="BQ182" s="10"/>
      <c r="BR182" s="10"/>
      <c r="BS182" s="10"/>
      <c r="BT182" s="11"/>
      <c r="BU182" s="11"/>
      <c r="BV182" s="10"/>
      <c r="BW182" s="10"/>
      <c r="BX182" s="11"/>
      <c r="BY182" s="11"/>
      <c r="BZ182" s="11"/>
      <c r="CA182" s="44" t="str">
        <f t="shared" si="332"/>
        <v/>
      </c>
      <c r="CB182" s="44" t="str">
        <f t="shared" si="333"/>
        <v/>
      </c>
      <c r="CC182" s="44" t="str">
        <f t="shared" si="334"/>
        <v/>
      </c>
      <c r="CD182" s="44" t="str">
        <f t="shared" si="335"/>
        <v/>
      </c>
      <c r="CE182" s="44" t="str">
        <f t="shared" si="336"/>
        <v/>
      </c>
      <c r="CF182" s="44" t="str">
        <f t="shared" si="337"/>
        <v/>
      </c>
      <c r="CG182" s="44" t="str">
        <f t="shared" si="338"/>
        <v/>
      </c>
      <c r="CH182" s="44" t="str">
        <f t="shared" si="339"/>
        <v/>
      </c>
      <c r="CI182" s="44" t="str">
        <f t="shared" si="340"/>
        <v/>
      </c>
      <c r="CJ182" s="44"/>
      <c r="CK182" s="44"/>
      <c r="CL182" s="44"/>
      <c r="CM182" s="44"/>
      <c r="CN182" s="44"/>
      <c r="CO182" s="44"/>
      <c r="CP182" s="44"/>
      <c r="CQ182" s="44"/>
      <c r="CR182" s="44"/>
      <c r="CS182" s="44"/>
      <c r="CT182" s="44"/>
      <c r="CU182" s="44"/>
      <c r="CV182" s="44"/>
      <c r="CW182" s="44" t="str">
        <f t="shared" si="341"/>
        <v/>
      </c>
      <c r="CX182" s="44" t="str">
        <f t="shared" si="342"/>
        <v/>
      </c>
      <c r="CY182" s="44"/>
      <c r="CZ182" s="44"/>
      <c r="DA182" s="45">
        <f t="shared" si="343"/>
        <v>0</v>
      </c>
      <c r="DB182" s="45">
        <f t="shared" si="344"/>
        <v>0</v>
      </c>
      <c r="DC182" s="45">
        <f t="shared" si="344"/>
        <v>0</v>
      </c>
      <c r="DD182" s="45">
        <f t="shared" si="345"/>
        <v>0</v>
      </c>
      <c r="DE182" s="45">
        <f t="shared" si="345"/>
        <v>0</v>
      </c>
      <c r="DF182" s="45">
        <f t="shared" si="346"/>
        <v>0</v>
      </c>
      <c r="DG182" s="45">
        <f t="shared" si="347"/>
        <v>0</v>
      </c>
      <c r="DH182" s="45">
        <f t="shared" si="348"/>
        <v>0</v>
      </c>
      <c r="DI182" s="45">
        <f t="shared" si="349"/>
        <v>0</v>
      </c>
      <c r="DJ182" s="45"/>
      <c r="DK182" s="45"/>
      <c r="DL182" s="45"/>
      <c r="DM182" s="45"/>
      <c r="DN182" s="45"/>
      <c r="DO182" s="45"/>
      <c r="DP182" s="45"/>
      <c r="DQ182" s="45"/>
      <c r="DR182" s="45"/>
      <c r="DS182" s="45"/>
      <c r="DT182" s="45"/>
      <c r="DU182" s="45"/>
      <c r="DV182" s="45"/>
      <c r="DW182" s="45">
        <f t="shared" si="354"/>
        <v>0</v>
      </c>
      <c r="DX182" s="45">
        <f t="shared" si="354"/>
        <v>0</v>
      </c>
    </row>
    <row r="183" spans="1:128" s="9" customFormat="1" ht="15" customHeight="1" x14ac:dyDescent="0.25">
      <c r="A183" s="503" t="s">
        <v>102</v>
      </c>
      <c r="B183" s="503"/>
      <c r="C183" s="503"/>
      <c r="D183" s="503"/>
      <c r="E183" s="503"/>
      <c r="F183" s="503"/>
      <c r="G183" s="503"/>
      <c r="H183" s="503"/>
      <c r="I183" s="503"/>
      <c r="J183" s="503"/>
      <c r="K183" s="503"/>
      <c r="L183" s="503"/>
      <c r="M183" s="503"/>
      <c r="N183" s="503"/>
      <c r="O183" s="503"/>
      <c r="P183" s="503"/>
      <c r="Q183" s="504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S183" s="10"/>
      <c r="AT183" s="10"/>
      <c r="AU183" s="10"/>
      <c r="AV183" s="10"/>
      <c r="AW183" s="10"/>
      <c r="AX183" s="10"/>
      <c r="AY183" s="154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V183" s="10"/>
      <c r="BW183" s="10"/>
      <c r="BX183" s="11"/>
      <c r="BY183" s="11"/>
      <c r="BZ183" s="11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</row>
    <row r="184" spans="1:128" s="9" customFormat="1" ht="15" customHeight="1" x14ac:dyDescent="0.25">
      <c r="A184" s="514" t="s">
        <v>62</v>
      </c>
      <c r="B184" s="496"/>
      <c r="C184" s="478" t="s">
        <v>5</v>
      </c>
      <c r="D184" s="479"/>
      <c r="E184" s="482" t="s">
        <v>77</v>
      </c>
      <c r="F184" s="483"/>
      <c r="G184" s="483"/>
      <c r="H184" s="483"/>
      <c r="I184" s="483"/>
      <c r="J184" s="483"/>
      <c r="K184" s="483"/>
      <c r="L184" s="483"/>
      <c r="M184" s="483"/>
      <c r="N184" s="483"/>
      <c r="O184" s="483"/>
      <c r="P184" s="483"/>
      <c r="Q184" s="483"/>
      <c r="R184" s="483"/>
      <c r="S184" s="483"/>
      <c r="T184" s="483"/>
      <c r="U184" s="483"/>
      <c r="V184" s="483"/>
      <c r="W184" s="483"/>
      <c r="X184" s="483"/>
      <c r="Y184" s="483"/>
      <c r="Z184" s="483"/>
      <c r="AA184" s="483"/>
      <c r="AB184" s="483"/>
      <c r="AC184" s="483"/>
      <c r="AD184" s="483"/>
      <c r="AE184" s="483"/>
      <c r="AF184" s="483"/>
      <c r="AG184" s="483"/>
      <c r="AH184" s="483"/>
      <c r="AI184" s="483"/>
      <c r="AJ184" s="484"/>
      <c r="AK184" s="517" t="s">
        <v>78</v>
      </c>
      <c r="AL184" s="517"/>
      <c r="AM184" s="517"/>
      <c r="AN184" s="518"/>
      <c r="AO184" s="519" t="s">
        <v>8</v>
      </c>
      <c r="AP184" s="517"/>
      <c r="AQ184" s="517"/>
      <c r="AR184" s="518"/>
      <c r="AS184" s="520" t="s">
        <v>79</v>
      </c>
      <c r="AT184" s="521"/>
      <c r="AU184" s="520" t="s">
        <v>10</v>
      </c>
      <c r="AV184" s="521"/>
      <c r="AW184" s="514" t="s">
        <v>80</v>
      </c>
      <c r="AX184" s="496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R184" s="10"/>
      <c r="BS184" s="10"/>
      <c r="BT184" s="10"/>
      <c r="BU184" s="11"/>
      <c r="BV184" s="10"/>
      <c r="BW184" s="10"/>
      <c r="BX184" s="11"/>
      <c r="BY184" s="11"/>
      <c r="BZ184" s="11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</row>
    <row r="185" spans="1:128" s="9" customFormat="1" ht="15" customHeight="1" x14ac:dyDescent="0.25">
      <c r="A185" s="515"/>
      <c r="B185" s="497"/>
      <c r="C185" s="480"/>
      <c r="D185" s="481"/>
      <c r="E185" s="491" t="s">
        <v>81</v>
      </c>
      <c r="F185" s="485"/>
      <c r="G185" s="491" t="s">
        <v>13</v>
      </c>
      <c r="H185" s="485"/>
      <c r="I185" s="491" t="s">
        <v>14</v>
      </c>
      <c r="J185" s="485"/>
      <c r="K185" s="482" t="s">
        <v>15</v>
      </c>
      <c r="L185" s="505"/>
      <c r="M185" s="482" t="s">
        <v>82</v>
      </c>
      <c r="N185" s="505"/>
      <c r="O185" s="482" t="s">
        <v>83</v>
      </c>
      <c r="P185" s="505"/>
      <c r="Q185" s="482" t="s">
        <v>84</v>
      </c>
      <c r="R185" s="505"/>
      <c r="S185" s="482" t="s">
        <v>19</v>
      </c>
      <c r="T185" s="505"/>
      <c r="U185" s="482" t="s">
        <v>20</v>
      </c>
      <c r="V185" s="505"/>
      <c r="W185" s="482" t="s">
        <v>21</v>
      </c>
      <c r="X185" s="505"/>
      <c r="Y185" s="482" t="s">
        <v>22</v>
      </c>
      <c r="Z185" s="505"/>
      <c r="AA185" s="482" t="s">
        <v>23</v>
      </c>
      <c r="AB185" s="505"/>
      <c r="AC185" s="482" t="s">
        <v>24</v>
      </c>
      <c r="AD185" s="505"/>
      <c r="AE185" s="482" t="s">
        <v>25</v>
      </c>
      <c r="AF185" s="505"/>
      <c r="AG185" s="482" t="s">
        <v>26</v>
      </c>
      <c r="AH185" s="505"/>
      <c r="AI185" s="482" t="s">
        <v>85</v>
      </c>
      <c r="AJ185" s="484"/>
      <c r="AK185" s="530" t="s">
        <v>31</v>
      </c>
      <c r="AL185" s="529"/>
      <c r="AM185" s="530" t="s">
        <v>32</v>
      </c>
      <c r="AN185" s="527"/>
      <c r="AO185" s="528" t="s">
        <v>36</v>
      </c>
      <c r="AP185" s="529"/>
      <c r="AQ185" s="530" t="s">
        <v>35</v>
      </c>
      <c r="AR185" s="527"/>
      <c r="AS185" s="522"/>
      <c r="AT185" s="523"/>
      <c r="AU185" s="522"/>
      <c r="AV185" s="523"/>
      <c r="AW185" s="516"/>
      <c r="AX185" s="498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R185" s="10"/>
      <c r="BS185" s="10"/>
      <c r="BT185" s="10"/>
      <c r="BU185" s="11"/>
      <c r="BV185" s="10"/>
      <c r="BW185" s="10"/>
      <c r="BX185" s="11"/>
      <c r="BY185" s="11"/>
      <c r="BZ185" s="11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</row>
    <row r="186" spans="1:128" s="9" customFormat="1" ht="31.5" x14ac:dyDescent="0.25">
      <c r="A186" s="516"/>
      <c r="B186" s="498"/>
      <c r="C186" s="18" t="s">
        <v>33</v>
      </c>
      <c r="D186" s="64" t="s">
        <v>86</v>
      </c>
      <c r="E186" s="18" t="s">
        <v>33</v>
      </c>
      <c r="F186" s="64" t="s">
        <v>86</v>
      </c>
      <c r="G186" s="18" t="s">
        <v>33</v>
      </c>
      <c r="H186" s="64" t="s">
        <v>86</v>
      </c>
      <c r="I186" s="18" t="s">
        <v>33</v>
      </c>
      <c r="J186" s="64" t="s">
        <v>86</v>
      </c>
      <c r="K186" s="18" t="s">
        <v>33</v>
      </c>
      <c r="L186" s="64" t="s">
        <v>86</v>
      </c>
      <c r="M186" s="18" t="s">
        <v>33</v>
      </c>
      <c r="N186" s="64" t="s">
        <v>86</v>
      </c>
      <c r="O186" s="18" t="s">
        <v>33</v>
      </c>
      <c r="P186" s="64" t="s">
        <v>86</v>
      </c>
      <c r="Q186" s="18" t="s">
        <v>33</v>
      </c>
      <c r="R186" s="64" t="s">
        <v>86</v>
      </c>
      <c r="S186" s="18" t="s">
        <v>33</v>
      </c>
      <c r="T186" s="64" t="s">
        <v>86</v>
      </c>
      <c r="U186" s="18" t="s">
        <v>33</v>
      </c>
      <c r="V186" s="64" t="s">
        <v>86</v>
      </c>
      <c r="W186" s="18" t="s">
        <v>33</v>
      </c>
      <c r="X186" s="64" t="s">
        <v>86</v>
      </c>
      <c r="Y186" s="18" t="s">
        <v>33</v>
      </c>
      <c r="Z186" s="64" t="s">
        <v>86</v>
      </c>
      <c r="AA186" s="18" t="s">
        <v>33</v>
      </c>
      <c r="AB186" s="64" t="s">
        <v>86</v>
      </c>
      <c r="AC186" s="18" t="s">
        <v>33</v>
      </c>
      <c r="AD186" s="64" t="s">
        <v>86</v>
      </c>
      <c r="AE186" s="18" t="s">
        <v>33</v>
      </c>
      <c r="AF186" s="64" t="s">
        <v>86</v>
      </c>
      <c r="AG186" s="18" t="s">
        <v>33</v>
      </c>
      <c r="AH186" s="64" t="s">
        <v>86</v>
      </c>
      <c r="AI186" s="18" t="s">
        <v>33</v>
      </c>
      <c r="AJ186" s="26" t="s">
        <v>86</v>
      </c>
      <c r="AK186" s="24" t="s">
        <v>33</v>
      </c>
      <c r="AL186" s="64" t="s">
        <v>86</v>
      </c>
      <c r="AM186" s="18" t="s">
        <v>33</v>
      </c>
      <c r="AN186" s="64" t="s">
        <v>86</v>
      </c>
      <c r="AO186" s="98" t="s">
        <v>33</v>
      </c>
      <c r="AP186" s="64" t="s">
        <v>86</v>
      </c>
      <c r="AQ186" s="18" t="s">
        <v>33</v>
      </c>
      <c r="AR186" s="64" t="s">
        <v>86</v>
      </c>
      <c r="AS186" s="98" t="s">
        <v>33</v>
      </c>
      <c r="AT186" s="64" t="s">
        <v>86</v>
      </c>
      <c r="AU186" s="98" t="s">
        <v>33</v>
      </c>
      <c r="AV186" s="64" t="s">
        <v>86</v>
      </c>
      <c r="AW186" s="98" t="s">
        <v>33</v>
      </c>
      <c r="AX186" s="64" t="s">
        <v>86</v>
      </c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R186" s="10"/>
      <c r="BS186" s="10"/>
      <c r="BT186" s="10"/>
      <c r="BU186" s="11"/>
      <c r="BV186" s="10"/>
      <c r="BW186" s="10"/>
      <c r="BX186" s="11"/>
      <c r="BY186" s="11"/>
      <c r="BZ186" s="11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</row>
    <row r="187" spans="1:128" s="9" customFormat="1" x14ac:dyDescent="0.25">
      <c r="A187" s="531" t="s">
        <v>87</v>
      </c>
      <c r="B187" s="532"/>
      <c r="C187" s="31">
        <f t="shared" ref="C187:D189" si="356">+M187+O187+Q187+S187+U187+W187+Y187+AA187+AC187+AE187</f>
        <v>0</v>
      </c>
      <c r="D187" s="99">
        <f t="shared" si="356"/>
        <v>0</v>
      </c>
      <c r="E187" s="100"/>
      <c r="F187" s="101"/>
      <c r="G187" s="100"/>
      <c r="H187" s="101"/>
      <c r="I187" s="100"/>
      <c r="J187" s="101"/>
      <c r="K187" s="100"/>
      <c r="L187" s="101"/>
      <c r="M187" s="79"/>
      <c r="N187" s="80"/>
      <c r="O187" s="79"/>
      <c r="P187" s="80"/>
      <c r="Q187" s="79"/>
      <c r="R187" s="80"/>
      <c r="S187" s="79"/>
      <c r="T187" s="80"/>
      <c r="U187" s="79"/>
      <c r="V187" s="80"/>
      <c r="W187" s="79"/>
      <c r="X187" s="80"/>
      <c r="Y187" s="79"/>
      <c r="Z187" s="80"/>
      <c r="AA187" s="79"/>
      <c r="AB187" s="80"/>
      <c r="AC187" s="79"/>
      <c r="AD187" s="80"/>
      <c r="AE187" s="79"/>
      <c r="AF187" s="80"/>
      <c r="AG187" s="100"/>
      <c r="AH187" s="102"/>
      <c r="AI187" s="100"/>
      <c r="AJ187" s="103"/>
      <c r="AK187" s="104"/>
      <c r="AL187" s="105"/>
      <c r="AM187" s="84"/>
      <c r="AN187" s="106"/>
      <c r="AO187" s="107"/>
      <c r="AP187" s="108"/>
      <c r="AQ187" s="37"/>
      <c r="AR187" s="109"/>
      <c r="AS187" s="107"/>
      <c r="AT187" s="109"/>
      <c r="AU187" s="107"/>
      <c r="AV187" s="108"/>
      <c r="AW187" s="107"/>
      <c r="AX187" s="108"/>
      <c r="AY187" s="43" t="str">
        <f t="shared" ref="AY187:AY209" si="357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3"/>
      <c r="BA187" s="43"/>
      <c r="BB187" s="43"/>
      <c r="BC187" s="43"/>
      <c r="BD187" s="43"/>
      <c r="BE187" s="43"/>
      <c r="BF187" s="43"/>
      <c r="BG187" s="43"/>
      <c r="BH187" s="10"/>
      <c r="BI187" s="10"/>
      <c r="BJ187" s="10"/>
      <c r="BK187" s="10"/>
      <c r="BR187" s="10"/>
      <c r="BS187" s="10"/>
      <c r="BT187" s="10"/>
      <c r="BU187" s="11"/>
      <c r="BV187" s="10"/>
      <c r="BW187" s="10"/>
      <c r="BX187" s="11"/>
      <c r="BY187" s="11"/>
      <c r="BZ187" s="11"/>
      <c r="CA187" s="44" t="str">
        <f>IF(DA187=1," * El total de exámenes confirmados positivos por ISP NO DEBE SUPERAR el total de exámenes procesados. ","")</f>
        <v/>
      </c>
      <c r="CB187" s="44" t="str">
        <f>IF(DB187=1," * La suma de exámenes procesados por sexo DEBE SER IGUAL al total de Procesados. ","")</f>
        <v/>
      </c>
      <c r="CC187" s="44" t="str">
        <f>IF(DC187=1," * La suma de exámenes Confirmados positivos por ISP por sexo DEBE SER IGUAL al total de Procesados. ","")</f>
        <v/>
      </c>
      <c r="CD187" s="44" t="str">
        <f>IF(DD187=1," * La suma de exámenes procesados Trans NO PUEDE Superar al total de Procesados. ","")</f>
        <v/>
      </c>
      <c r="CE187" s="44" t="str">
        <f>IF(DE187=1," * La suma de exámenes confirmados positivos por ISP Trans NO PUEDE Superar al total de Procesados. ","")</f>
        <v/>
      </c>
      <c r="CF187" s="44" t="str">
        <f>IF(DF187=1," * Los exámenes procesados de personas pertenecientes a Pueblos originarios NO PUEDE Superar al total de Procesados. ","")</f>
        <v/>
      </c>
      <c r="CG187" s="44" t="str">
        <f>IF(DG187=1," * Los exámenes confirmados positivos por ISP de personas pertenecientes a Pueblos originarios NO PUEDE Superar al total de Procesados. ","")</f>
        <v/>
      </c>
      <c r="CH187" s="44" t="str">
        <f>IF(DH187=1," * Los exámenes procesados de personas pertenecientes a Pueblos migrantes NO PUEDE Superar al total de Procesados. ","")</f>
        <v/>
      </c>
      <c r="CI187" s="44" t="str">
        <f>IF(DI187=1," * Los exámenes confirmados positivos por ISP de personas pertenecientes a Pueblos Migrantes NO PUEDE Superar al total de Procesados. ","")</f>
        <v/>
      </c>
      <c r="CJ187" s="44"/>
      <c r="CK187" s="44"/>
      <c r="CL187" s="44"/>
      <c r="CM187" s="44"/>
      <c r="CN187" s="44"/>
      <c r="CO187" s="44"/>
      <c r="CP187" s="44"/>
      <c r="CQ187" s="44"/>
      <c r="CR187" s="44"/>
      <c r="CS187" s="44"/>
      <c r="CT187" s="44"/>
      <c r="CU187" s="44"/>
      <c r="CV187" s="44"/>
      <c r="CW187" s="44" t="str">
        <f t="shared" ref="CW187:CW209" si="358">IF(DW187=1,"* No olvide digitar la columna Procesados Trans y/o Pueblos Originarios y/o Migrantes (Digite Cero si no tiene). ","")</f>
        <v/>
      </c>
      <c r="CX187" s="44" t="str">
        <f t="shared" ref="CX187:CX209" si="359">IF(DX187=1,"* No olvide digitar la columna Confirmados Trans y/o Pueblos Originarios y/o Migrantes (Digite Cero si no tiene). ","")</f>
        <v/>
      </c>
      <c r="CY187" s="44"/>
      <c r="CZ187" s="44"/>
      <c r="DA187" s="45">
        <f>IF(C187&lt;D187,1,0)</f>
        <v>0</v>
      </c>
      <c r="DB187" s="45">
        <f>IF(C187&lt;&gt;(AK187+AM187),1,0)</f>
        <v>0</v>
      </c>
      <c r="DC187" s="45">
        <f>IF(D187&lt;&gt;(AL187+AN187),1,0)</f>
        <v>0</v>
      </c>
      <c r="DD187" s="45">
        <f>IF(C187&lt;(AO187+AQ187),1,0)</f>
        <v>0</v>
      </c>
      <c r="DE187" s="45">
        <f>IF(D187&lt;(AP187+AR187),1,0)</f>
        <v>0</v>
      </c>
      <c r="DF187" s="45">
        <f>IF($C187&lt;AS187,1,0)</f>
        <v>0</v>
      </c>
      <c r="DG187" s="45">
        <f>IF($D187&lt;AT187,1,0)</f>
        <v>0</v>
      </c>
      <c r="DH187" s="45">
        <f>IF($C187&lt;AU187,1,0)</f>
        <v>0</v>
      </c>
      <c r="DI187" s="45">
        <f>IF($D187&lt;AV187,1,0)</f>
        <v>0</v>
      </c>
      <c r="DJ187" s="45"/>
      <c r="DK187" s="45"/>
      <c r="DL187" s="45"/>
      <c r="DM187" s="45"/>
      <c r="DN187" s="45"/>
      <c r="DO187" s="45"/>
      <c r="DP187" s="45"/>
      <c r="DQ187" s="45"/>
      <c r="DR187" s="45"/>
      <c r="DS187" s="45"/>
      <c r="DT187" s="45"/>
      <c r="DU187" s="45"/>
      <c r="DV187" s="45"/>
      <c r="DW187" s="45">
        <f t="shared" ref="DW187:DX202" si="360">IF(AND(C187&lt;&gt;0,OR(AO187="",AQ187="",AS187="",AU187="")),1,0)</f>
        <v>0</v>
      </c>
      <c r="DX187" s="45">
        <f t="shared" si="360"/>
        <v>0</v>
      </c>
    </row>
    <row r="188" spans="1:128" s="9" customFormat="1" x14ac:dyDescent="0.25">
      <c r="A188" s="533" t="s">
        <v>88</v>
      </c>
      <c r="B188" s="534"/>
      <c r="C188" s="47">
        <f t="shared" si="356"/>
        <v>0</v>
      </c>
      <c r="D188" s="110">
        <f t="shared" si="356"/>
        <v>0</v>
      </c>
      <c r="E188" s="35"/>
      <c r="F188" s="34"/>
      <c r="G188" s="35"/>
      <c r="H188" s="34"/>
      <c r="I188" s="35"/>
      <c r="J188" s="34"/>
      <c r="K188" s="35"/>
      <c r="L188" s="34"/>
      <c r="M188" s="84"/>
      <c r="N188" s="85"/>
      <c r="O188" s="84"/>
      <c r="P188" s="85"/>
      <c r="Q188" s="84"/>
      <c r="R188" s="85"/>
      <c r="S188" s="84"/>
      <c r="T188" s="85"/>
      <c r="U188" s="84"/>
      <c r="V188" s="85"/>
      <c r="W188" s="84"/>
      <c r="X188" s="85"/>
      <c r="Y188" s="84"/>
      <c r="Z188" s="85"/>
      <c r="AA188" s="84"/>
      <c r="AB188" s="85"/>
      <c r="AC188" s="84"/>
      <c r="AD188" s="85"/>
      <c r="AE188" s="84"/>
      <c r="AF188" s="85"/>
      <c r="AG188" s="35"/>
      <c r="AH188" s="36"/>
      <c r="AI188" s="35"/>
      <c r="AJ188" s="54"/>
      <c r="AK188" s="41"/>
      <c r="AL188" s="111"/>
      <c r="AM188" s="39"/>
      <c r="AN188" s="109"/>
      <c r="AO188" s="107"/>
      <c r="AP188" s="108"/>
      <c r="AQ188" s="37"/>
      <c r="AR188" s="109"/>
      <c r="AS188" s="107"/>
      <c r="AT188" s="109"/>
      <c r="AU188" s="107"/>
      <c r="AV188" s="108"/>
      <c r="AW188" s="107"/>
      <c r="AX188" s="108"/>
      <c r="AY188" s="43" t="str">
        <f t="shared" si="357"/>
        <v/>
      </c>
      <c r="AZ188" s="43"/>
      <c r="BA188" s="43"/>
      <c r="BB188" s="43"/>
      <c r="BC188" s="43"/>
      <c r="BD188" s="43"/>
      <c r="BE188" s="43"/>
      <c r="BF188" s="43"/>
      <c r="BG188" s="43"/>
      <c r="BH188" s="10"/>
      <c r="BI188" s="10"/>
      <c r="BJ188" s="10"/>
      <c r="BK188" s="10"/>
      <c r="BR188" s="10"/>
      <c r="BS188" s="10"/>
      <c r="BT188" s="10"/>
      <c r="BU188" s="11"/>
      <c r="BV188" s="10"/>
      <c r="BW188" s="10"/>
      <c r="BX188" s="11"/>
      <c r="BY188" s="11"/>
      <c r="BZ188" s="11"/>
      <c r="CA188" s="44" t="str">
        <f t="shared" ref="CA188:CA208" si="361">IF(DA188=1," * El total de exámenes confirmados positivos por ISP NO DEBE SUPERAR el total de exámenes procesados. ","")</f>
        <v/>
      </c>
      <c r="CB188" s="44" t="str">
        <f t="shared" ref="CB188:CB208" si="362">IF(DB188=1," * La suma de exámenes procesados por sexo DEBE SER IGUAL al total de Procesados. ","")</f>
        <v/>
      </c>
      <c r="CC188" s="44" t="str">
        <f t="shared" ref="CC188:CC208" si="363">IF(DC188=1," * La suma de exámenes Confirmados positivos por ISP por sexo DEBE SER IGUAL al total de Procesados. ","")</f>
        <v/>
      </c>
      <c r="CD188" s="44" t="str">
        <f t="shared" ref="CD188:CD208" si="364">IF(DD188=1," * La suma de exámenes procesados Trans NO PUEDE Superar al total de Procesados. ","")</f>
        <v/>
      </c>
      <c r="CE188" s="44" t="str">
        <f t="shared" ref="CE188:CE208" si="365">IF(DE188=1," * La suma de exámenes confirmados positivos por ISP Trans NO PUEDE Superar al total de Procesados. ","")</f>
        <v/>
      </c>
      <c r="CF188" s="44" t="str">
        <f t="shared" ref="CF188:CF208" si="366">IF(DF188=1," * Los exámenes procesados de personas pertenecientes a Pueblos originarios NO PUEDE Superar al total de Procesados. ","")</f>
        <v/>
      </c>
      <c r="CG188" s="44" t="str">
        <f t="shared" ref="CG188:CG208" si="367">IF(DG188=1," * Los exámenes confirmados positivos por ISP de personas pertenecientes a Pueblos originarios NO PUEDE Superar al total de Procesados. ","")</f>
        <v/>
      </c>
      <c r="CH188" s="44" t="str">
        <f t="shared" ref="CH188:CH208" si="368">IF(DH188=1," * Los exámenes procesados de personas pertenecientes a Pueblos migrantes NO PUEDE Superar al total de Procesados. ","")</f>
        <v/>
      </c>
      <c r="CI188" s="44" t="str">
        <f t="shared" ref="CI188:CI208" si="369">IF(DI188=1," * Los exámenes confirmados positivos por ISP de personas pertenecientes a Pueblos Migrantes NO PUEDE Superar al total de Procesados. ","")</f>
        <v/>
      </c>
      <c r="CJ188" s="44"/>
      <c r="CK188" s="44"/>
      <c r="CL188" s="44"/>
      <c r="CM188" s="44"/>
      <c r="CN188" s="44"/>
      <c r="CO188" s="44"/>
      <c r="CP188" s="44"/>
      <c r="CQ188" s="44"/>
      <c r="CR188" s="44"/>
      <c r="CS188" s="44"/>
      <c r="CT188" s="44"/>
      <c r="CU188" s="44"/>
      <c r="CV188" s="44"/>
      <c r="CW188" s="44" t="str">
        <f t="shared" si="358"/>
        <v/>
      </c>
      <c r="CX188" s="44" t="str">
        <f t="shared" si="359"/>
        <v/>
      </c>
      <c r="CY188" s="44"/>
      <c r="CZ188" s="44"/>
      <c r="DA188" s="45">
        <f t="shared" ref="DA188:DA209" si="370">IF(C188&lt;D188,1,0)</f>
        <v>0</v>
      </c>
      <c r="DB188" s="45">
        <f t="shared" ref="DB188:DC209" si="371">IF(C188&lt;&gt;(AK188+AM188),1,0)</f>
        <v>0</v>
      </c>
      <c r="DC188" s="45">
        <f t="shared" si="371"/>
        <v>0</v>
      </c>
      <c r="DD188" s="45">
        <f t="shared" ref="DD188:DE209" si="372">IF(C188&lt;(AO188+AQ188),1,0)</f>
        <v>0</v>
      </c>
      <c r="DE188" s="45">
        <f t="shared" si="372"/>
        <v>0</v>
      </c>
      <c r="DF188" s="45">
        <f t="shared" ref="DF188:DF209" si="373">IF($C188&lt;AS188,1,0)</f>
        <v>0</v>
      </c>
      <c r="DG188" s="45">
        <f t="shared" ref="DG188:DG209" si="374">IF($D188&lt;AT188,1,0)</f>
        <v>0</v>
      </c>
      <c r="DH188" s="45">
        <f t="shared" ref="DH188:DH209" si="375">IF($C188&lt;AU188,1,0)</f>
        <v>0</v>
      </c>
      <c r="DI188" s="45">
        <f t="shared" ref="DI188:DI209" si="376">IF($D188&lt;AV188,1,0)</f>
        <v>0</v>
      </c>
      <c r="DJ188" s="45"/>
      <c r="DK188" s="45"/>
      <c r="DL188" s="45"/>
      <c r="DM188" s="45"/>
      <c r="DN188" s="45"/>
      <c r="DO188" s="45"/>
      <c r="DP188" s="45"/>
      <c r="DQ188" s="45"/>
      <c r="DR188" s="45"/>
      <c r="DS188" s="45"/>
      <c r="DT188" s="45"/>
      <c r="DU188" s="45"/>
      <c r="DV188" s="45"/>
      <c r="DW188" s="45">
        <f t="shared" si="360"/>
        <v>0</v>
      </c>
      <c r="DX188" s="45">
        <f t="shared" si="360"/>
        <v>0</v>
      </c>
    </row>
    <row r="189" spans="1:128" s="9" customFormat="1" x14ac:dyDescent="0.25">
      <c r="A189" s="533" t="s">
        <v>89</v>
      </c>
      <c r="B189" s="534"/>
      <c r="C189" s="47">
        <f t="shared" si="356"/>
        <v>0</v>
      </c>
      <c r="D189" s="110">
        <f t="shared" si="356"/>
        <v>0</v>
      </c>
      <c r="E189" s="35"/>
      <c r="F189" s="34"/>
      <c r="G189" s="35"/>
      <c r="H189" s="34"/>
      <c r="I189" s="35"/>
      <c r="J189" s="34"/>
      <c r="K189" s="35"/>
      <c r="L189" s="34"/>
      <c r="M189" s="39"/>
      <c r="N189" s="38"/>
      <c r="O189" s="39"/>
      <c r="P189" s="38"/>
      <c r="Q189" s="39"/>
      <c r="R189" s="38"/>
      <c r="S189" s="39"/>
      <c r="T189" s="38"/>
      <c r="U189" s="39"/>
      <c r="V189" s="38"/>
      <c r="W189" s="39"/>
      <c r="X189" s="38"/>
      <c r="Y189" s="39"/>
      <c r="Z189" s="38"/>
      <c r="AA189" s="39"/>
      <c r="AB189" s="38"/>
      <c r="AC189" s="39"/>
      <c r="AD189" s="38"/>
      <c r="AE189" s="39"/>
      <c r="AF189" s="38"/>
      <c r="AG189" s="35"/>
      <c r="AH189" s="36"/>
      <c r="AI189" s="35"/>
      <c r="AJ189" s="54"/>
      <c r="AK189" s="41"/>
      <c r="AL189" s="111"/>
      <c r="AM189" s="39"/>
      <c r="AN189" s="109"/>
      <c r="AO189" s="107"/>
      <c r="AP189" s="108"/>
      <c r="AQ189" s="37"/>
      <c r="AR189" s="109"/>
      <c r="AS189" s="107"/>
      <c r="AT189" s="109"/>
      <c r="AU189" s="107"/>
      <c r="AV189" s="108"/>
      <c r="AW189" s="107"/>
      <c r="AX189" s="108"/>
      <c r="AY189" s="43" t="str">
        <f t="shared" si="357"/>
        <v/>
      </c>
      <c r="AZ189" s="43"/>
      <c r="BA189" s="43"/>
      <c r="BB189" s="43"/>
      <c r="BC189" s="43"/>
      <c r="BD189" s="43"/>
      <c r="BE189" s="43"/>
      <c r="BF189" s="43"/>
      <c r="BG189" s="43"/>
      <c r="BH189" s="10"/>
      <c r="BI189" s="10"/>
      <c r="BJ189" s="10"/>
      <c r="BK189" s="10"/>
      <c r="BR189" s="10"/>
      <c r="BS189" s="10"/>
      <c r="BT189" s="10"/>
      <c r="BU189" s="11"/>
      <c r="BV189" s="10"/>
      <c r="BW189" s="10"/>
      <c r="BX189" s="11"/>
      <c r="BY189" s="11"/>
      <c r="BZ189" s="11"/>
      <c r="CA189" s="44" t="str">
        <f t="shared" si="361"/>
        <v/>
      </c>
      <c r="CB189" s="44" t="str">
        <f t="shared" si="362"/>
        <v/>
      </c>
      <c r="CC189" s="44" t="str">
        <f t="shared" si="363"/>
        <v/>
      </c>
      <c r="CD189" s="44" t="str">
        <f t="shared" si="364"/>
        <v/>
      </c>
      <c r="CE189" s="44" t="str">
        <f t="shared" si="365"/>
        <v/>
      </c>
      <c r="CF189" s="44" t="str">
        <f t="shared" si="366"/>
        <v/>
      </c>
      <c r="CG189" s="44" t="str">
        <f t="shared" si="367"/>
        <v/>
      </c>
      <c r="CH189" s="44" t="str">
        <f t="shared" si="368"/>
        <v/>
      </c>
      <c r="CI189" s="44" t="str">
        <f t="shared" si="369"/>
        <v/>
      </c>
      <c r="CJ189" s="44"/>
      <c r="CK189" s="44"/>
      <c r="CL189" s="44"/>
      <c r="CM189" s="44"/>
      <c r="CN189" s="44"/>
      <c r="CO189" s="44"/>
      <c r="CP189" s="44"/>
      <c r="CQ189" s="44"/>
      <c r="CR189" s="44"/>
      <c r="CS189" s="44"/>
      <c r="CT189" s="44"/>
      <c r="CU189" s="44"/>
      <c r="CV189" s="44"/>
      <c r="CW189" s="44" t="str">
        <f t="shared" si="358"/>
        <v/>
      </c>
      <c r="CX189" s="44" t="str">
        <f t="shared" si="359"/>
        <v/>
      </c>
      <c r="CY189" s="44"/>
      <c r="CZ189" s="44"/>
      <c r="DA189" s="45">
        <f t="shared" si="370"/>
        <v>0</v>
      </c>
      <c r="DB189" s="45">
        <f t="shared" si="371"/>
        <v>0</v>
      </c>
      <c r="DC189" s="45">
        <f t="shared" si="371"/>
        <v>0</v>
      </c>
      <c r="DD189" s="45">
        <f t="shared" si="372"/>
        <v>0</v>
      </c>
      <c r="DE189" s="45">
        <f t="shared" si="372"/>
        <v>0</v>
      </c>
      <c r="DF189" s="45">
        <f t="shared" si="373"/>
        <v>0</v>
      </c>
      <c r="DG189" s="45">
        <f t="shared" si="374"/>
        <v>0</v>
      </c>
      <c r="DH189" s="45">
        <f t="shared" si="375"/>
        <v>0</v>
      </c>
      <c r="DI189" s="45">
        <f t="shared" si="376"/>
        <v>0</v>
      </c>
      <c r="DJ189" s="45"/>
      <c r="DK189" s="45"/>
      <c r="DL189" s="45"/>
      <c r="DM189" s="45"/>
      <c r="DN189" s="45"/>
      <c r="DO189" s="45"/>
      <c r="DP189" s="45"/>
      <c r="DQ189" s="45"/>
      <c r="DR189" s="45"/>
      <c r="DS189" s="45"/>
      <c r="DT189" s="45"/>
      <c r="DU189" s="45"/>
      <c r="DV189" s="45"/>
      <c r="DW189" s="45">
        <f t="shared" si="360"/>
        <v>0</v>
      </c>
      <c r="DX189" s="45">
        <f t="shared" si="360"/>
        <v>0</v>
      </c>
    </row>
    <row r="190" spans="1:128" s="9" customFormat="1" x14ac:dyDescent="0.25">
      <c r="A190" s="533" t="s">
        <v>47</v>
      </c>
      <c r="B190" s="534"/>
      <c r="C190" s="47">
        <f>+O190+Q190+S190+U190+W190+Y190+AA190+AC190+AE190+AG190+AI190</f>
        <v>0</v>
      </c>
      <c r="D190" s="112">
        <f>+P190+R190+T190+V190+X190+Z190+AB190+AD190+AF190+AH190+AJ190</f>
        <v>0</v>
      </c>
      <c r="E190" s="35"/>
      <c r="F190" s="34"/>
      <c r="G190" s="35"/>
      <c r="H190" s="34"/>
      <c r="I190" s="35"/>
      <c r="J190" s="34"/>
      <c r="K190" s="35"/>
      <c r="L190" s="34"/>
      <c r="M190" s="35"/>
      <c r="N190" s="34"/>
      <c r="O190" s="39"/>
      <c r="P190" s="38"/>
      <c r="Q190" s="39"/>
      <c r="R190" s="38"/>
      <c r="S190" s="39"/>
      <c r="T190" s="38"/>
      <c r="U190" s="39"/>
      <c r="V190" s="38"/>
      <c r="W190" s="39"/>
      <c r="X190" s="38"/>
      <c r="Y190" s="39"/>
      <c r="Z190" s="38"/>
      <c r="AA190" s="39"/>
      <c r="AB190" s="38"/>
      <c r="AC190" s="39"/>
      <c r="AD190" s="38"/>
      <c r="AE190" s="39"/>
      <c r="AF190" s="38"/>
      <c r="AG190" s="39"/>
      <c r="AH190" s="38"/>
      <c r="AI190" s="39"/>
      <c r="AJ190" s="40"/>
      <c r="AK190" s="37"/>
      <c r="AL190" s="108"/>
      <c r="AM190" s="39"/>
      <c r="AN190" s="109"/>
      <c r="AO190" s="107"/>
      <c r="AP190" s="108"/>
      <c r="AQ190" s="37"/>
      <c r="AR190" s="109"/>
      <c r="AS190" s="107"/>
      <c r="AT190" s="109"/>
      <c r="AU190" s="107"/>
      <c r="AV190" s="108"/>
      <c r="AW190" s="107"/>
      <c r="AX190" s="108"/>
      <c r="AY190" s="43" t="str">
        <f t="shared" si="357"/>
        <v/>
      </c>
      <c r="AZ190" s="43"/>
      <c r="BA190" s="43"/>
      <c r="BB190" s="43"/>
      <c r="BC190" s="43"/>
      <c r="BD190" s="43"/>
      <c r="BE190" s="43"/>
      <c r="BF190" s="43"/>
      <c r="BG190" s="43"/>
      <c r="BH190" s="10"/>
      <c r="BI190" s="10"/>
      <c r="BJ190" s="10"/>
      <c r="BK190" s="10"/>
      <c r="BR190" s="10"/>
      <c r="BS190" s="10"/>
      <c r="BT190" s="10"/>
      <c r="BU190" s="11"/>
      <c r="BV190" s="10"/>
      <c r="BW190" s="10"/>
      <c r="BX190" s="11"/>
      <c r="BY190" s="11"/>
      <c r="BZ190" s="11"/>
      <c r="CA190" s="44" t="str">
        <f t="shared" si="361"/>
        <v/>
      </c>
      <c r="CB190" s="44" t="str">
        <f t="shared" si="362"/>
        <v/>
      </c>
      <c r="CC190" s="44" t="str">
        <f t="shared" si="363"/>
        <v/>
      </c>
      <c r="CD190" s="44" t="str">
        <f t="shared" si="364"/>
        <v/>
      </c>
      <c r="CE190" s="44" t="str">
        <f t="shared" si="365"/>
        <v/>
      </c>
      <c r="CF190" s="44" t="str">
        <f t="shared" si="366"/>
        <v/>
      </c>
      <c r="CG190" s="44" t="str">
        <f t="shared" si="367"/>
        <v/>
      </c>
      <c r="CH190" s="44" t="str">
        <f t="shared" si="368"/>
        <v/>
      </c>
      <c r="CI190" s="44" t="str">
        <f t="shared" si="369"/>
        <v/>
      </c>
      <c r="CJ190" s="44"/>
      <c r="CK190" s="44"/>
      <c r="CL190" s="44"/>
      <c r="CM190" s="44"/>
      <c r="CN190" s="44"/>
      <c r="CO190" s="44"/>
      <c r="CP190" s="44"/>
      <c r="CQ190" s="44"/>
      <c r="CR190" s="44"/>
      <c r="CS190" s="44"/>
      <c r="CT190" s="44"/>
      <c r="CU190" s="44"/>
      <c r="CV190" s="44"/>
      <c r="CW190" s="44" t="str">
        <f t="shared" si="358"/>
        <v/>
      </c>
      <c r="CX190" s="44" t="str">
        <f t="shared" si="359"/>
        <v/>
      </c>
      <c r="CY190" s="44"/>
      <c r="CZ190" s="44"/>
      <c r="DA190" s="45">
        <f t="shared" si="370"/>
        <v>0</v>
      </c>
      <c r="DB190" s="45">
        <f t="shared" si="371"/>
        <v>0</v>
      </c>
      <c r="DC190" s="45">
        <f t="shared" si="371"/>
        <v>0</v>
      </c>
      <c r="DD190" s="45">
        <f t="shared" si="372"/>
        <v>0</v>
      </c>
      <c r="DE190" s="45">
        <f t="shared" si="372"/>
        <v>0</v>
      </c>
      <c r="DF190" s="45">
        <f t="shared" si="373"/>
        <v>0</v>
      </c>
      <c r="DG190" s="45">
        <f t="shared" si="374"/>
        <v>0</v>
      </c>
      <c r="DH190" s="45">
        <f t="shared" si="375"/>
        <v>0</v>
      </c>
      <c r="DI190" s="45">
        <f t="shared" si="376"/>
        <v>0</v>
      </c>
      <c r="DJ190" s="45"/>
      <c r="DK190" s="45"/>
      <c r="DL190" s="45"/>
      <c r="DM190" s="45"/>
      <c r="DN190" s="45"/>
      <c r="DO190" s="45"/>
      <c r="DP190" s="45"/>
      <c r="DQ190" s="45"/>
      <c r="DR190" s="45"/>
      <c r="DS190" s="45"/>
      <c r="DT190" s="45"/>
      <c r="DU190" s="45"/>
      <c r="DV190" s="45"/>
      <c r="DW190" s="45">
        <f t="shared" si="360"/>
        <v>0</v>
      </c>
      <c r="DX190" s="45">
        <f t="shared" si="360"/>
        <v>0</v>
      </c>
    </row>
    <row r="191" spans="1:128" s="9" customFormat="1" x14ac:dyDescent="0.25">
      <c r="A191" s="533" t="s">
        <v>53</v>
      </c>
      <c r="B191" s="534"/>
      <c r="C191" s="47">
        <f>+E191+G191+I191+K191+M191+O191+Q191+S191+U191+W191+Y191+AA191+AC191+AE191+AG191+AI191</f>
        <v>0</v>
      </c>
      <c r="D191" s="112">
        <f>+F191+H191+J191+L191+N191+P191+R191+T191+V191+X191+Z191+AB191+AD191+AF191+AH191+AJ191</f>
        <v>0</v>
      </c>
      <c r="E191" s="39"/>
      <c r="F191" s="38"/>
      <c r="G191" s="39"/>
      <c r="H191" s="38"/>
      <c r="I191" s="39"/>
      <c r="J191" s="38"/>
      <c r="K191" s="39"/>
      <c r="L191" s="38"/>
      <c r="M191" s="39"/>
      <c r="N191" s="38"/>
      <c r="O191" s="39"/>
      <c r="P191" s="38"/>
      <c r="Q191" s="39"/>
      <c r="R191" s="38"/>
      <c r="S191" s="39"/>
      <c r="T191" s="38"/>
      <c r="U191" s="39"/>
      <c r="V191" s="38"/>
      <c r="W191" s="39"/>
      <c r="X191" s="38"/>
      <c r="Y191" s="39"/>
      <c r="Z191" s="38"/>
      <c r="AA191" s="39"/>
      <c r="AB191" s="38"/>
      <c r="AC191" s="39"/>
      <c r="AD191" s="38"/>
      <c r="AE191" s="39"/>
      <c r="AF191" s="38"/>
      <c r="AG191" s="39"/>
      <c r="AH191" s="38"/>
      <c r="AI191" s="39"/>
      <c r="AJ191" s="40"/>
      <c r="AK191" s="155"/>
      <c r="AL191" s="114"/>
      <c r="AM191" s="115"/>
      <c r="AN191" s="109"/>
      <c r="AO191" s="107"/>
      <c r="AP191" s="108"/>
      <c r="AQ191" s="37"/>
      <c r="AR191" s="109"/>
      <c r="AS191" s="107"/>
      <c r="AT191" s="109"/>
      <c r="AU191" s="107"/>
      <c r="AV191" s="108"/>
      <c r="AW191" s="107"/>
      <c r="AX191" s="108"/>
      <c r="AY191" s="43" t="str">
        <f t="shared" si="357"/>
        <v/>
      </c>
      <c r="AZ191" s="43"/>
      <c r="BA191" s="43"/>
      <c r="BB191" s="43"/>
      <c r="BC191" s="43"/>
      <c r="BD191" s="43"/>
      <c r="BE191" s="43"/>
      <c r="BF191" s="43"/>
      <c r="BG191" s="43"/>
      <c r="BH191" s="10"/>
      <c r="BI191" s="10"/>
      <c r="BJ191" s="10"/>
      <c r="BK191" s="10"/>
      <c r="BR191" s="10"/>
      <c r="BS191" s="10"/>
      <c r="BT191" s="10"/>
      <c r="BU191" s="11"/>
      <c r="BV191" s="10"/>
      <c r="BW191" s="10"/>
      <c r="BX191" s="11"/>
      <c r="BY191" s="11"/>
      <c r="BZ191" s="11"/>
      <c r="CA191" s="44" t="str">
        <f t="shared" si="361"/>
        <v/>
      </c>
      <c r="CB191" s="44" t="str">
        <f t="shared" si="362"/>
        <v/>
      </c>
      <c r="CC191" s="44" t="str">
        <f t="shared" si="363"/>
        <v/>
      </c>
      <c r="CD191" s="44" t="str">
        <f t="shared" si="364"/>
        <v/>
      </c>
      <c r="CE191" s="44" t="str">
        <f t="shared" si="365"/>
        <v/>
      </c>
      <c r="CF191" s="44" t="str">
        <f t="shared" si="366"/>
        <v/>
      </c>
      <c r="CG191" s="44" t="str">
        <f t="shared" si="367"/>
        <v/>
      </c>
      <c r="CH191" s="44" t="str">
        <f t="shared" si="368"/>
        <v/>
      </c>
      <c r="CI191" s="44" t="str">
        <f t="shared" si="369"/>
        <v/>
      </c>
      <c r="CJ191" s="44"/>
      <c r="CK191" s="44"/>
      <c r="CL191" s="44"/>
      <c r="CM191" s="44"/>
      <c r="CN191" s="44"/>
      <c r="CO191" s="44"/>
      <c r="CP191" s="44"/>
      <c r="CQ191" s="44"/>
      <c r="CR191" s="44"/>
      <c r="CS191" s="44"/>
      <c r="CT191" s="44"/>
      <c r="CU191" s="44"/>
      <c r="CV191" s="44"/>
      <c r="CW191" s="44" t="str">
        <f t="shared" si="358"/>
        <v/>
      </c>
      <c r="CX191" s="44" t="str">
        <f t="shared" si="359"/>
        <v/>
      </c>
      <c r="CY191" s="44"/>
      <c r="CZ191" s="44"/>
      <c r="DA191" s="45">
        <f t="shared" si="370"/>
        <v>0</v>
      </c>
      <c r="DB191" s="45">
        <f t="shared" si="371"/>
        <v>0</v>
      </c>
      <c r="DC191" s="45">
        <f t="shared" si="371"/>
        <v>0</v>
      </c>
      <c r="DD191" s="45">
        <f t="shared" si="372"/>
        <v>0</v>
      </c>
      <c r="DE191" s="45">
        <f t="shared" si="372"/>
        <v>0</v>
      </c>
      <c r="DF191" s="45">
        <f t="shared" si="373"/>
        <v>0</v>
      </c>
      <c r="DG191" s="45">
        <f t="shared" si="374"/>
        <v>0</v>
      </c>
      <c r="DH191" s="45">
        <f t="shared" si="375"/>
        <v>0</v>
      </c>
      <c r="DI191" s="45">
        <f t="shared" si="376"/>
        <v>0</v>
      </c>
      <c r="DJ191" s="45"/>
      <c r="DK191" s="45"/>
      <c r="DL191" s="45"/>
      <c r="DM191" s="45"/>
      <c r="DN191" s="45"/>
      <c r="DO191" s="45"/>
      <c r="DP191" s="45"/>
      <c r="DQ191" s="45"/>
      <c r="DR191" s="45"/>
      <c r="DS191" s="45"/>
      <c r="DT191" s="45"/>
      <c r="DU191" s="45"/>
      <c r="DV191" s="45"/>
      <c r="DW191" s="45">
        <f t="shared" si="360"/>
        <v>0</v>
      </c>
      <c r="DX191" s="45">
        <f t="shared" si="360"/>
        <v>0</v>
      </c>
    </row>
    <row r="192" spans="1:128" s="9" customFormat="1" x14ac:dyDescent="0.25">
      <c r="A192" s="533" t="s">
        <v>90</v>
      </c>
      <c r="B192" s="534"/>
      <c r="C192" s="47">
        <f>+E192+G192+I192+K192+M192+O192+Q192+S192+U192+W192+Y192+AA192+AC192+AE192+AG192+AI192</f>
        <v>0</v>
      </c>
      <c r="D192" s="110">
        <f>+F192+H192+J192+L192+N192+P192+R192+T192+V192+X192+Z192+AB192+AD192+AF192+AH192+AJ192</f>
        <v>0</v>
      </c>
      <c r="E192" s="39"/>
      <c r="F192" s="38"/>
      <c r="G192" s="39"/>
      <c r="H192" s="38"/>
      <c r="I192" s="39"/>
      <c r="J192" s="38"/>
      <c r="K192" s="39"/>
      <c r="L192" s="38"/>
      <c r="M192" s="39"/>
      <c r="N192" s="38"/>
      <c r="O192" s="39"/>
      <c r="P192" s="38"/>
      <c r="Q192" s="39"/>
      <c r="R192" s="38"/>
      <c r="S192" s="39"/>
      <c r="T192" s="38"/>
      <c r="U192" s="39"/>
      <c r="V192" s="38"/>
      <c r="W192" s="39"/>
      <c r="X192" s="38"/>
      <c r="Y192" s="39"/>
      <c r="Z192" s="38"/>
      <c r="AA192" s="39"/>
      <c r="AB192" s="38"/>
      <c r="AC192" s="39"/>
      <c r="AD192" s="38"/>
      <c r="AE192" s="39"/>
      <c r="AF192" s="38"/>
      <c r="AG192" s="39"/>
      <c r="AH192" s="38"/>
      <c r="AI192" s="39"/>
      <c r="AJ192" s="38"/>
      <c r="AK192" s="107"/>
      <c r="AL192" s="108"/>
      <c r="AM192" s="39"/>
      <c r="AN192" s="109"/>
      <c r="AO192" s="107"/>
      <c r="AP192" s="108"/>
      <c r="AQ192" s="37"/>
      <c r="AR192" s="109"/>
      <c r="AS192" s="107"/>
      <c r="AT192" s="109"/>
      <c r="AU192" s="107"/>
      <c r="AV192" s="108"/>
      <c r="AW192" s="107"/>
      <c r="AX192" s="108"/>
      <c r="AY192" s="43" t="str">
        <f t="shared" si="357"/>
        <v/>
      </c>
      <c r="AZ192" s="43"/>
      <c r="BA192" s="43"/>
      <c r="BB192" s="43"/>
      <c r="BC192" s="43"/>
      <c r="BD192" s="43"/>
      <c r="BE192" s="43"/>
      <c r="BF192" s="43"/>
      <c r="BG192" s="43"/>
      <c r="BH192" s="10"/>
      <c r="BI192" s="10"/>
      <c r="BJ192" s="10"/>
      <c r="BK192" s="10"/>
      <c r="BR192" s="10"/>
      <c r="BS192" s="10"/>
      <c r="BT192" s="10"/>
      <c r="BU192" s="11"/>
      <c r="BV192" s="10"/>
      <c r="BW192" s="10"/>
      <c r="BX192" s="11"/>
      <c r="BY192" s="11"/>
      <c r="BZ192" s="11"/>
      <c r="CA192" s="44" t="str">
        <f t="shared" si="361"/>
        <v/>
      </c>
      <c r="CB192" s="44" t="str">
        <f t="shared" si="362"/>
        <v/>
      </c>
      <c r="CC192" s="44" t="str">
        <f t="shared" si="363"/>
        <v/>
      </c>
      <c r="CD192" s="44" t="str">
        <f t="shared" si="364"/>
        <v/>
      </c>
      <c r="CE192" s="44" t="str">
        <f t="shared" si="365"/>
        <v/>
      </c>
      <c r="CF192" s="44" t="str">
        <f t="shared" si="366"/>
        <v/>
      </c>
      <c r="CG192" s="44" t="str">
        <f t="shared" si="367"/>
        <v/>
      </c>
      <c r="CH192" s="44" t="str">
        <f t="shared" si="368"/>
        <v/>
      </c>
      <c r="CI192" s="44" t="str">
        <f t="shared" si="369"/>
        <v/>
      </c>
      <c r="CJ192" s="44"/>
      <c r="CK192" s="44"/>
      <c r="CL192" s="44"/>
      <c r="CM192" s="44"/>
      <c r="CN192" s="44"/>
      <c r="CO192" s="44"/>
      <c r="CP192" s="44"/>
      <c r="CQ192" s="44"/>
      <c r="CR192" s="44"/>
      <c r="CS192" s="44"/>
      <c r="CT192" s="44"/>
      <c r="CU192" s="44"/>
      <c r="CV192" s="44"/>
      <c r="CW192" s="44" t="str">
        <f t="shared" si="358"/>
        <v/>
      </c>
      <c r="CX192" s="44" t="str">
        <f t="shared" si="359"/>
        <v/>
      </c>
      <c r="CY192" s="44"/>
      <c r="CZ192" s="44"/>
      <c r="DA192" s="45">
        <f t="shared" si="370"/>
        <v>0</v>
      </c>
      <c r="DB192" s="45">
        <f t="shared" si="371"/>
        <v>0</v>
      </c>
      <c r="DC192" s="45">
        <f t="shared" si="371"/>
        <v>0</v>
      </c>
      <c r="DD192" s="45">
        <f t="shared" si="372"/>
        <v>0</v>
      </c>
      <c r="DE192" s="45">
        <f t="shared" si="372"/>
        <v>0</v>
      </c>
      <c r="DF192" s="45">
        <f t="shared" si="373"/>
        <v>0</v>
      </c>
      <c r="DG192" s="45">
        <f t="shared" si="374"/>
        <v>0</v>
      </c>
      <c r="DH192" s="45">
        <f t="shared" si="375"/>
        <v>0</v>
      </c>
      <c r="DI192" s="45">
        <f t="shared" si="376"/>
        <v>0</v>
      </c>
      <c r="DJ192" s="45"/>
      <c r="DK192" s="45"/>
      <c r="DL192" s="45"/>
      <c r="DM192" s="45"/>
      <c r="DN192" s="45"/>
      <c r="DO192" s="45"/>
      <c r="DP192" s="45"/>
      <c r="DQ192" s="45"/>
      <c r="DR192" s="45"/>
      <c r="DS192" s="45"/>
      <c r="DT192" s="45"/>
      <c r="DU192" s="45"/>
      <c r="DV192" s="45"/>
      <c r="DW192" s="45">
        <f t="shared" si="360"/>
        <v>0</v>
      </c>
      <c r="DX192" s="45">
        <f t="shared" si="360"/>
        <v>0</v>
      </c>
    </row>
    <row r="193" spans="1:128" s="9" customFormat="1" ht="15" customHeight="1" x14ac:dyDescent="0.25">
      <c r="A193" s="535" t="s">
        <v>91</v>
      </c>
      <c r="B193" s="536"/>
      <c r="C193" s="47">
        <f>+O193+Q193+S193+U193+W193+Y193+AA193+AC193+AE193+AG193+AI193</f>
        <v>0</v>
      </c>
      <c r="D193" s="110">
        <f>+P193+R193+T193+V193+X193+Z193+AB193+AD193+AF193+AH193+AJ193</f>
        <v>0</v>
      </c>
      <c r="E193" s="35"/>
      <c r="F193" s="34"/>
      <c r="G193" s="35"/>
      <c r="H193" s="34"/>
      <c r="I193" s="35"/>
      <c r="J193" s="34"/>
      <c r="K193" s="35"/>
      <c r="L193" s="34"/>
      <c r="M193" s="35"/>
      <c r="N193" s="34"/>
      <c r="O193" s="39"/>
      <c r="P193" s="38"/>
      <c r="Q193" s="39"/>
      <c r="R193" s="38"/>
      <c r="S193" s="39"/>
      <c r="T193" s="38"/>
      <c r="U193" s="39"/>
      <c r="V193" s="38"/>
      <c r="W193" s="39"/>
      <c r="X193" s="38"/>
      <c r="Y193" s="39"/>
      <c r="Z193" s="38"/>
      <c r="AA193" s="39"/>
      <c r="AB193" s="38"/>
      <c r="AC193" s="39"/>
      <c r="AD193" s="38"/>
      <c r="AE193" s="39"/>
      <c r="AF193" s="38"/>
      <c r="AG193" s="39"/>
      <c r="AH193" s="38"/>
      <c r="AI193" s="39"/>
      <c r="AJ193" s="38"/>
      <c r="AK193" s="107"/>
      <c r="AL193" s="108"/>
      <c r="AM193" s="39"/>
      <c r="AN193" s="109"/>
      <c r="AO193" s="107"/>
      <c r="AP193" s="108"/>
      <c r="AQ193" s="37"/>
      <c r="AR193" s="109"/>
      <c r="AS193" s="107"/>
      <c r="AT193" s="109"/>
      <c r="AU193" s="107"/>
      <c r="AV193" s="108"/>
      <c r="AW193" s="107"/>
      <c r="AX193" s="108"/>
      <c r="AY193" s="43" t="str">
        <f t="shared" si="357"/>
        <v/>
      </c>
      <c r="AZ193" s="43"/>
      <c r="BA193" s="43"/>
      <c r="BB193" s="43"/>
      <c r="BC193" s="43"/>
      <c r="BD193" s="43"/>
      <c r="BE193" s="43"/>
      <c r="BF193" s="43"/>
      <c r="BG193" s="43"/>
      <c r="BH193" s="10"/>
      <c r="BI193" s="10"/>
      <c r="BJ193" s="10"/>
      <c r="BK193" s="10"/>
      <c r="BR193" s="10"/>
      <c r="BS193" s="10"/>
      <c r="BT193" s="10"/>
      <c r="BU193" s="11"/>
      <c r="BV193" s="10"/>
      <c r="BW193" s="10"/>
      <c r="BX193" s="11"/>
      <c r="BY193" s="11"/>
      <c r="BZ193" s="11"/>
      <c r="CA193" s="44" t="str">
        <f t="shared" si="361"/>
        <v/>
      </c>
      <c r="CB193" s="44" t="str">
        <f t="shared" si="362"/>
        <v/>
      </c>
      <c r="CC193" s="44" t="str">
        <f t="shared" si="363"/>
        <v/>
      </c>
      <c r="CD193" s="44" t="str">
        <f t="shared" si="364"/>
        <v/>
      </c>
      <c r="CE193" s="44" t="str">
        <f t="shared" si="365"/>
        <v/>
      </c>
      <c r="CF193" s="44" t="str">
        <f t="shared" si="366"/>
        <v/>
      </c>
      <c r="CG193" s="44" t="str">
        <f t="shared" si="367"/>
        <v/>
      </c>
      <c r="CH193" s="44" t="str">
        <f t="shared" si="368"/>
        <v/>
      </c>
      <c r="CI193" s="44" t="str">
        <f t="shared" si="369"/>
        <v/>
      </c>
      <c r="CJ193" s="44"/>
      <c r="CK193" s="44"/>
      <c r="CL193" s="44"/>
      <c r="CM193" s="44"/>
      <c r="CN193" s="44"/>
      <c r="CO193" s="44"/>
      <c r="CP193" s="44"/>
      <c r="CQ193" s="44"/>
      <c r="CR193" s="44"/>
      <c r="CS193" s="44"/>
      <c r="CT193" s="44"/>
      <c r="CU193" s="44"/>
      <c r="CV193" s="44"/>
      <c r="CW193" s="44" t="str">
        <f t="shared" si="358"/>
        <v/>
      </c>
      <c r="CX193" s="44" t="str">
        <f t="shared" si="359"/>
        <v/>
      </c>
      <c r="CY193" s="44"/>
      <c r="CZ193" s="44"/>
      <c r="DA193" s="45">
        <f t="shared" si="370"/>
        <v>0</v>
      </c>
      <c r="DB193" s="45">
        <f t="shared" si="371"/>
        <v>0</v>
      </c>
      <c r="DC193" s="45">
        <f t="shared" si="371"/>
        <v>0</v>
      </c>
      <c r="DD193" s="45">
        <f t="shared" si="372"/>
        <v>0</v>
      </c>
      <c r="DE193" s="45">
        <f t="shared" si="372"/>
        <v>0</v>
      </c>
      <c r="DF193" s="45">
        <f t="shared" si="373"/>
        <v>0</v>
      </c>
      <c r="DG193" s="45">
        <f t="shared" si="374"/>
        <v>0</v>
      </c>
      <c r="DH193" s="45">
        <f t="shared" si="375"/>
        <v>0</v>
      </c>
      <c r="DI193" s="45">
        <f t="shared" si="376"/>
        <v>0</v>
      </c>
      <c r="DJ193" s="45"/>
      <c r="DK193" s="45"/>
      <c r="DL193" s="45"/>
      <c r="DM193" s="45"/>
      <c r="DN193" s="45"/>
      <c r="DO193" s="45"/>
      <c r="DP193" s="45"/>
      <c r="DQ193" s="45"/>
      <c r="DR193" s="45"/>
      <c r="DS193" s="45"/>
      <c r="DT193" s="45"/>
      <c r="DU193" s="45"/>
      <c r="DV193" s="45"/>
      <c r="DW193" s="45">
        <f t="shared" si="360"/>
        <v>0</v>
      </c>
      <c r="DX193" s="45">
        <f t="shared" si="360"/>
        <v>0</v>
      </c>
    </row>
    <row r="194" spans="1:128" s="9" customFormat="1" x14ac:dyDescent="0.25">
      <c r="A194" s="533" t="s">
        <v>50</v>
      </c>
      <c r="B194" s="534"/>
      <c r="C194" s="47">
        <f>+O194+Q194+S194+U194+W194+Y194+AA194+AC194+AE194+AG194+AI194</f>
        <v>0</v>
      </c>
      <c r="D194" s="110">
        <f>+P194+R194+T194+V194+X194+Z194+AB194+AD194+AF194+AH194+AJ194</f>
        <v>0</v>
      </c>
      <c r="E194" s="35"/>
      <c r="F194" s="34"/>
      <c r="G194" s="35"/>
      <c r="H194" s="34"/>
      <c r="I194" s="35"/>
      <c r="J194" s="34"/>
      <c r="K194" s="35"/>
      <c r="L194" s="34"/>
      <c r="M194" s="35"/>
      <c r="N194" s="34"/>
      <c r="O194" s="39"/>
      <c r="P194" s="38"/>
      <c r="Q194" s="39"/>
      <c r="R194" s="38"/>
      <c r="S194" s="39"/>
      <c r="T194" s="38"/>
      <c r="U194" s="39"/>
      <c r="V194" s="38"/>
      <c r="W194" s="39"/>
      <c r="X194" s="38"/>
      <c r="Y194" s="39"/>
      <c r="Z194" s="38"/>
      <c r="AA194" s="39"/>
      <c r="AB194" s="38"/>
      <c r="AC194" s="39"/>
      <c r="AD194" s="38"/>
      <c r="AE194" s="39"/>
      <c r="AF194" s="38"/>
      <c r="AG194" s="39"/>
      <c r="AH194" s="38"/>
      <c r="AI194" s="39"/>
      <c r="AJ194" s="38"/>
      <c r="AK194" s="107"/>
      <c r="AL194" s="108"/>
      <c r="AM194" s="39"/>
      <c r="AN194" s="109"/>
      <c r="AO194" s="107"/>
      <c r="AP194" s="108"/>
      <c r="AQ194" s="37"/>
      <c r="AR194" s="109"/>
      <c r="AS194" s="107"/>
      <c r="AT194" s="109"/>
      <c r="AU194" s="107"/>
      <c r="AV194" s="108"/>
      <c r="AW194" s="107"/>
      <c r="AX194" s="108"/>
      <c r="AY194" s="43" t="str">
        <f t="shared" si="357"/>
        <v/>
      </c>
      <c r="AZ194" s="43"/>
      <c r="BA194" s="43"/>
      <c r="BB194" s="43"/>
      <c r="BC194" s="43"/>
      <c r="BD194" s="43"/>
      <c r="BE194" s="43"/>
      <c r="BF194" s="43"/>
      <c r="BG194" s="43"/>
      <c r="BH194" s="10"/>
      <c r="BI194" s="10"/>
      <c r="BJ194" s="10"/>
      <c r="BK194" s="10"/>
      <c r="BR194" s="10"/>
      <c r="BS194" s="10"/>
      <c r="BT194" s="10"/>
      <c r="BU194" s="11"/>
      <c r="BV194" s="10"/>
      <c r="BW194" s="10"/>
      <c r="BX194" s="11"/>
      <c r="BY194" s="11"/>
      <c r="BZ194" s="11"/>
      <c r="CA194" s="44" t="str">
        <f t="shared" si="361"/>
        <v/>
      </c>
      <c r="CB194" s="44" t="str">
        <f t="shared" si="362"/>
        <v/>
      </c>
      <c r="CC194" s="44" t="str">
        <f t="shared" si="363"/>
        <v/>
      </c>
      <c r="CD194" s="44" t="str">
        <f t="shared" si="364"/>
        <v/>
      </c>
      <c r="CE194" s="44" t="str">
        <f t="shared" si="365"/>
        <v/>
      </c>
      <c r="CF194" s="44" t="str">
        <f t="shared" si="366"/>
        <v/>
      </c>
      <c r="CG194" s="44" t="str">
        <f t="shared" si="367"/>
        <v/>
      </c>
      <c r="CH194" s="44" t="str">
        <f t="shared" si="368"/>
        <v/>
      </c>
      <c r="CI194" s="44" t="str">
        <f t="shared" si="369"/>
        <v/>
      </c>
      <c r="CJ194" s="44"/>
      <c r="CK194" s="44"/>
      <c r="CL194" s="44"/>
      <c r="CM194" s="44"/>
      <c r="CN194" s="44"/>
      <c r="CO194" s="44"/>
      <c r="CP194" s="44"/>
      <c r="CQ194" s="44"/>
      <c r="CR194" s="44"/>
      <c r="CS194" s="44"/>
      <c r="CT194" s="44"/>
      <c r="CU194" s="44"/>
      <c r="CV194" s="44"/>
      <c r="CW194" s="44" t="str">
        <f t="shared" si="358"/>
        <v/>
      </c>
      <c r="CX194" s="44" t="str">
        <f t="shared" si="359"/>
        <v/>
      </c>
      <c r="CY194" s="44"/>
      <c r="CZ194" s="44"/>
      <c r="DA194" s="45">
        <f t="shared" si="370"/>
        <v>0</v>
      </c>
      <c r="DB194" s="45">
        <f t="shared" si="371"/>
        <v>0</v>
      </c>
      <c r="DC194" s="45">
        <f t="shared" si="371"/>
        <v>0</v>
      </c>
      <c r="DD194" s="45">
        <f t="shared" si="372"/>
        <v>0</v>
      </c>
      <c r="DE194" s="45">
        <f t="shared" si="372"/>
        <v>0</v>
      </c>
      <c r="DF194" s="45">
        <f t="shared" si="373"/>
        <v>0</v>
      </c>
      <c r="DG194" s="45">
        <f t="shared" si="374"/>
        <v>0</v>
      </c>
      <c r="DH194" s="45">
        <f t="shared" si="375"/>
        <v>0</v>
      </c>
      <c r="DI194" s="45">
        <f t="shared" si="376"/>
        <v>0</v>
      </c>
      <c r="DJ194" s="45"/>
      <c r="DK194" s="45"/>
      <c r="DL194" s="45"/>
      <c r="DM194" s="45"/>
      <c r="DN194" s="45"/>
      <c r="DO194" s="45"/>
      <c r="DP194" s="45"/>
      <c r="DQ194" s="45"/>
      <c r="DR194" s="45"/>
      <c r="DS194" s="45"/>
      <c r="DT194" s="45"/>
      <c r="DU194" s="45"/>
      <c r="DV194" s="45"/>
      <c r="DW194" s="45">
        <f t="shared" si="360"/>
        <v>0</v>
      </c>
      <c r="DX194" s="45">
        <f t="shared" si="360"/>
        <v>0</v>
      </c>
    </row>
    <row r="195" spans="1:128" s="9" customFormat="1" x14ac:dyDescent="0.25">
      <c r="A195" s="537" t="s">
        <v>92</v>
      </c>
      <c r="B195" s="538"/>
      <c r="C195" s="116">
        <f>+E195+G195+I195+K195+M195+O195+Q195+S195+U195+W195+Y195+AA195+AC195+AE195+AG195+AI195</f>
        <v>0</v>
      </c>
      <c r="D195" s="117">
        <f>+F195+H195+J195+L195+N195+P195+R195+T195+V195+X195+Z195+AB195+AD195+AF195+AH195+AJ195</f>
        <v>0</v>
      </c>
      <c r="E195" s="118"/>
      <c r="F195" s="119"/>
      <c r="G195" s="118"/>
      <c r="H195" s="119"/>
      <c r="I195" s="118"/>
      <c r="J195" s="119"/>
      <c r="K195" s="118"/>
      <c r="L195" s="119"/>
      <c r="M195" s="118"/>
      <c r="N195" s="119"/>
      <c r="O195" s="118"/>
      <c r="P195" s="119"/>
      <c r="Q195" s="118"/>
      <c r="R195" s="119"/>
      <c r="S195" s="118"/>
      <c r="T195" s="119"/>
      <c r="U195" s="118"/>
      <c r="V195" s="119"/>
      <c r="W195" s="118"/>
      <c r="X195" s="119"/>
      <c r="Y195" s="118"/>
      <c r="Z195" s="119"/>
      <c r="AA195" s="118"/>
      <c r="AB195" s="119"/>
      <c r="AC195" s="118"/>
      <c r="AD195" s="119"/>
      <c r="AE195" s="118"/>
      <c r="AF195" s="119"/>
      <c r="AG195" s="118"/>
      <c r="AH195" s="119"/>
      <c r="AI195" s="118"/>
      <c r="AJ195" s="119"/>
      <c r="AK195" s="120"/>
      <c r="AL195" s="121"/>
      <c r="AM195" s="118"/>
      <c r="AN195" s="122"/>
      <c r="AO195" s="120"/>
      <c r="AP195" s="121"/>
      <c r="AQ195" s="123"/>
      <c r="AR195" s="122"/>
      <c r="AS195" s="120"/>
      <c r="AT195" s="122"/>
      <c r="AU195" s="120"/>
      <c r="AV195" s="121"/>
      <c r="AW195" s="120"/>
      <c r="AX195" s="121"/>
      <c r="AY195" s="43" t="str">
        <f t="shared" si="357"/>
        <v/>
      </c>
      <c r="AZ195" s="43"/>
      <c r="BA195" s="43"/>
      <c r="BB195" s="43"/>
      <c r="BC195" s="43"/>
      <c r="BD195" s="43"/>
      <c r="BE195" s="43"/>
      <c r="BF195" s="43"/>
      <c r="BG195" s="43"/>
      <c r="BH195" s="10"/>
      <c r="BI195" s="10"/>
      <c r="BJ195" s="10"/>
      <c r="BK195" s="10"/>
      <c r="BR195" s="10"/>
      <c r="BS195" s="10"/>
      <c r="BT195" s="10"/>
      <c r="BU195" s="11"/>
      <c r="BV195" s="10"/>
      <c r="BW195" s="10"/>
      <c r="BX195" s="11"/>
      <c r="BY195" s="11"/>
      <c r="BZ195" s="11"/>
      <c r="CA195" s="44" t="str">
        <f t="shared" si="361"/>
        <v/>
      </c>
      <c r="CB195" s="44" t="str">
        <f t="shared" si="362"/>
        <v/>
      </c>
      <c r="CC195" s="44" t="str">
        <f t="shared" si="363"/>
        <v/>
      </c>
      <c r="CD195" s="44" t="str">
        <f t="shared" si="364"/>
        <v/>
      </c>
      <c r="CE195" s="44" t="str">
        <f t="shared" si="365"/>
        <v/>
      </c>
      <c r="CF195" s="44" t="str">
        <f t="shared" si="366"/>
        <v/>
      </c>
      <c r="CG195" s="44" t="str">
        <f t="shared" si="367"/>
        <v/>
      </c>
      <c r="CH195" s="44" t="str">
        <f t="shared" si="368"/>
        <v/>
      </c>
      <c r="CI195" s="44" t="str">
        <f t="shared" si="369"/>
        <v/>
      </c>
      <c r="CJ195" s="44"/>
      <c r="CK195" s="44"/>
      <c r="CL195" s="44"/>
      <c r="CM195" s="44"/>
      <c r="CN195" s="44"/>
      <c r="CO195" s="44"/>
      <c r="CP195" s="44"/>
      <c r="CQ195" s="44"/>
      <c r="CR195" s="44"/>
      <c r="CS195" s="44"/>
      <c r="CT195" s="44"/>
      <c r="CU195" s="44"/>
      <c r="CV195" s="44"/>
      <c r="CW195" s="44" t="str">
        <f t="shared" si="358"/>
        <v/>
      </c>
      <c r="CX195" s="44" t="str">
        <f t="shared" si="359"/>
        <v/>
      </c>
      <c r="CY195" s="44"/>
      <c r="CZ195" s="44"/>
      <c r="DA195" s="45">
        <f t="shared" si="370"/>
        <v>0</v>
      </c>
      <c r="DB195" s="45">
        <f t="shared" si="371"/>
        <v>0</v>
      </c>
      <c r="DC195" s="45">
        <f t="shared" si="371"/>
        <v>0</v>
      </c>
      <c r="DD195" s="45">
        <f t="shared" si="372"/>
        <v>0</v>
      </c>
      <c r="DE195" s="45">
        <f t="shared" si="372"/>
        <v>0</v>
      </c>
      <c r="DF195" s="45">
        <f t="shared" si="373"/>
        <v>0</v>
      </c>
      <c r="DG195" s="45">
        <f t="shared" si="374"/>
        <v>0</v>
      </c>
      <c r="DH195" s="45">
        <f t="shared" si="375"/>
        <v>0</v>
      </c>
      <c r="DI195" s="45">
        <f t="shared" si="376"/>
        <v>0</v>
      </c>
      <c r="DJ195" s="45"/>
      <c r="DK195" s="45"/>
      <c r="DL195" s="45"/>
      <c r="DM195" s="45"/>
      <c r="DN195" s="45"/>
      <c r="DO195" s="45"/>
      <c r="DP195" s="45"/>
      <c r="DQ195" s="45"/>
      <c r="DR195" s="45"/>
      <c r="DS195" s="45"/>
      <c r="DT195" s="45"/>
      <c r="DU195" s="45"/>
      <c r="DV195" s="45"/>
      <c r="DW195" s="45">
        <f t="shared" si="360"/>
        <v>0</v>
      </c>
      <c r="DX195" s="45">
        <f t="shared" si="360"/>
        <v>0</v>
      </c>
    </row>
    <row r="196" spans="1:128" s="9" customFormat="1" x14ac:dyDescent="0.25">
      <c r="A196" s="539" t="s">
        <v>51</v>
      </c>
      <c r="B196" s="126" t="s">
        <v>71</v>
      </c>
      <c r="C196" s="127">
        <f t="shared" ref="C196:D198" si="377">+O196+Q196+S196+U196+W196+Y196+AA196+AC196+AE196+AG196</f>
        <v>0</v>
      </c>
      <c r="D196" s="99">
        <f t="shared" si="377"/>
        <v>0</v>
      </c>
      <c r="E196" s="100"/>
      <c r="F196" s="101"/>
      <c r="G196" s="100"/>
      <c r="H196" s="101"/>
      <c r="I196" s="100"/>
      <c r="J196" s="101"/>
      <c r="K196" s="100"/>
      <c r="L196" s="101"/>
      <c r="M196" s="100"/>
      <c r="N196" s="101"/>
      <c r="O196" s="79"/>
      <c r="P196" s="80"/>
      <c r="Q196" s="79"/>
      <c r="R196" s="80"/>
      <c r="S196" s="79"/>
      <c r="T196" s="80"/>
      <c r="U196" s="79"/>
      <c r="V196" s="80"/>
      <c r="W196" s="79"/>
      <c r="X196" s="80"/>
      <c r="Y196" s="79"/>
      <c r="Z196" s="80"/>
      <c r="AA196" s="79"/>
      <c r="AB196" s="80"/>
      <c r="AC196" s="79"/>
      <c r="AD196" s="80"/>
      <c r="AE196" s="79"/>
      <c r="AF196" s="80"/>
      <c r="AG196" s="79"/>
      <c r="AH196" s="80"/>
      <c r="AI196" s="156"/>
      <c r="AJ196" s="157"/>
      <c r="AK196" s="130"/>
      <c r="AL196" s="81"/>
      <c r="AM196" s="79"/>
      <c r="AN196" s="131"/>
      <c r="AO196" s="130"/>
      <c r="AP196" s="81"/>
      <c r="AQ196" s="132"/>
      <c r="AR196" s="131"/>
      <c r="AS196" s="132"/>
      <c r="AT196" s="131"/>
      <c r="AU196" s="132"/>
      <c r="AV196" s="131"/>
      <c r="AW196" s="134"/>
      <c r="AX196" s="135"/>
      <c r="AY196" s="43" t="str">
        <f t="shared" si="357"/>
        <v/>
      </c>
      <c r="AZ196" s="43"/>
      <c r="BA196" s="43"/>
      <c r="BB196" s="43"/>
      <c r="BC196" s="43"/>
      <c r="BD196" s="43"/>
      <c r="BE196" s="43"/>
      <c r="BF196" s="43"/>
      <c r="BG196" s="43"/>
      <c r="BH196" s="10"/>
      <c r="BI196" s="10"/>
      <c r="BJ196" s="10"/>
      <c r="BK196" s="10"/>
      <c r="BR196" s="10"/>
      <c r="BS196" s="10"/>
      <c r="BT196" s="10"/>
      <c r="BU196" s="11"/>
      <c r="BV196" s="10"/>
      <c r="BW196" s="10"/>
      <c r="BX196" s="11"/>
      <c r="BY196" s="11"/>
      <c r="BZ196" s="11"/>
      <c r="CA196" s="44" t="str">
        <f t="shared" si="361"/>
        <v/>
      </c>
      <c r="CB196" s="44" t="str">
        <f t="shared" si="362"/>
        <v/>
      </c>
      <c r="CC196" s="44" t="str">
        <f t="shared" si="363"/>
        <v/>
      </c>
      <c r="CD196" s="44" t="str">
        <f t="shared" si="364"/>
        <v/>
      </c>
      <c r="CE196" s="44" t="str">
        <f t="shared" si="365"/>
        <v/>
      </c>
      <c r="CF196" s="44" t="str">
        <f t="shared" si="366"/>
        <v/>
      </c>
      <c r="CG196" s="44" t="str">
        <f t="shared" si="367"/>
        <v/>
      </c>
      <c r="CH196" s="44" t="str">
        <f t="shared" si="368"/>
        <v/>
      </c>
      <c r="CI196" s="44" t="str">
        <f t="shared" si="369"/>
        <v/>
      </c>
      <c r="CJ196" s="44"/>
      <c r="CK196" s="44"/>
      <c r="CL196" s="44"/>
      <c r="CM196" s="44"/>
      <c r="CN196" s="44"/>
      <c r="CO196" s="44"/>
      <c r="CP196" s="44"/>
      <c r="CQ196" s="44"/>
      <c r="CR196" s="44"/>
      <c r="CS196" s="44"/>
      <c r="CT196" s="44"/>
      <c r="CU196" s="44"/>
      <c r="CV196" s="44"/>
      <c r="CW196" s="44" t="str">
        <f t="shared" si="358"/>
        <v/>
      </c>
      <c r="CX196" s="44" t="str">
        <f t="shared" si="359"/>
        <v/>
      </c>
      <c r="CY196" s="44"/>
      <c r="CZ196" s="44"/>
      <c r="DA196" s="45">
        <f t="shared" si="370"/>
        <v>0</v>
      </c>
      <c r="DB196" s="45">
        <f t="shared" si="371"/>
        <v>0</v>
      </c>
      <c r="DC196" s="45">
        <f t="shared" si="371"/>
        <v>0</v>
      </c>
      <c r="DD196" s="45">
        <f t="shared" si="372"/>
        <v>0</v>
      </c>
      <c r="DE196" s="45">
        <f t="shared" si="372"/>
        <v>0</v>
      </c>
      <c r="DF196" s="45">
        <f t="shared" si="373"/>
        <v>0</v>
      </c>
      <c r="DG196" s="45">
        <f t="shared" si="374"/>
        <v>0</v>
      </c>
      <c r="DH196" s="45">
        <f t="shared" si="375"/>
        <v>0</v>
      </c>
      <c r="DI196" s="45">
        <f t="shared" si="376"/>
        <v>0</v>
      </c>
      <c r="DJ196" s="45"/>
      <c r="DK196" s="45"/>
      <c r="DL196" s="45"/>
      <c r="DM196" s="45"/>
      <c r="DN196" s="45"/>
      <c r="DO196" s="45"/>
      <c r="DP196" s="45"/>
      <c r="DQ196" s="45"/>
      <c r="DR196" s="45"/>
      <c r="DS196" s="45"/>
      <c r="DT196" s="45"/>
      <c r="DU196" s="45"/>
      <c r="DV196" s="45"/>
      <c r="DW196" s="45">
        <f t="shared" si="360"/>
        <v>0</v>
      </c>
      <c r="DX196" s="45">
        <f t="shared" si="360"/>
        <v>0</v>
      </c>
    </row>
    <row r="197" spans="1:128" s="9" customFormat="1" x14ac:dyDescent="0.25">
      <c r="A197" s="540"/>
      <c r="B197" s="83" t="s">
        <v>72</v>
      </c>
      <c r="C197" s="47">
        <f t="shared" si="377"/>
        <v>0</v>
      </c>
      <c r="D197" s="110">
        <f t="shared" si="377"/>
        <v>0</v>
      </c>
      <c r="E197" s="35"/>
      <c r="F197" s="34"/>
      <c r="G197" s="35"/>
      <c r="H197" s="34"/>
      <c r="I197" s="35"/>
      <c r="J197" s="34"/>
      <c r="K197" s="35"/>
      <c r="L197" s="34"/>
      <c r="M197" s="35"/>
      <c r="N197" s="34"/>
      <c r="O197" s="39"/>
      <c r="P197" s="38"/>
      <c r="Q197" s="39"/>
      <c r="R197" s="38"/>
      <c r="S197" s="39"/>
      <c r="T197" s="38"/>
      <c r="U197" s="39"/>
      <c r="V197" s="38"/>
      <c r="W197" s="39"/>
      <c r="X197" s="38"/>
      <c r="Y197" s="39"/>
      <c r="Z197" s="38"/>
      <c r="AA197" s="39"/>
      <c r="AB197" s="38"/>
      <c r="AC197" s="39"/>
      <c r="AD197" s="38"/>
      <c r="AE197" s="39"/>
      <c r="AF197" s="38"/>
      <c r="AG197" s="39"/>
      <c r="AH197" s="38"/>
      <c r="AI197" s="50"/>
      <c r="AJ197" s="51"/>
      <c r="AK197" s="107"/>
      <c r="AL197" s="108"/>
      <c r="AM197" s="39"/>
      <c r="AN197" s="109"/>
      <c r="AO197" s="107"/>
      <c r="AP197" s="108"/>
      <c r="AQ197" s="37"/>
      <c r="AR197" s="109"/>
      <c r="AS197" s="37"/>
      <c r="AT197" s="109"/>
      <c r="AU197" s="37"/>
      <c r="AV197" s="109"/>
      <c r="AW197" s="136"/>
      <c r="AX197" s="111"/>
      <c r="AY197" s="43" t="str">
        <f t="shared" si="357"/>
        <v/>
      </c>
      <c r="AZ197" s="43"/>
      <c r="BA197" s="43"/>
      <c r="BB197" s="43"/>
      <c r="BC197" s="43"/>
      <c r="BD197" s="43"/>
      <c r="BE197" s="43"/>
      <c r="BF197" s="43"/>
      <c r="BG197" s="43"/>
      <c r="BH197" s="10"/>
      <c r="BI197" s="10"/>
      <c r="BJ197" s="10"/>
      <c r="BK197" s="10"/>
      <c r="BR197" s="10"/>
      <c r="BS197" s="10"/>
      <c r="BT197" s="10"/>
      <c r="BU197" s="11"/>
      <c r="BV197" s="10"/>
      <c r="BW197" s="10"/>
      <c r="BX197" s="11"/>
      <c r="BY197" s="11"/>
      <c r="BZ197" s="11"/>
      <c r="CA197" s="44" t="str">
        <f t="shared" si="361"/>
        <v/>
      </c>
      <c r="CB197" s="44" t="str">
        <f t="shared" si="362"/>
        <v/>
      </c>
      <c r="CC197" s="44" t="str">
        <f t="shared" si="363"/>
        <v/>
      </c>
      <c r="CD197" s="44" t="str">
        <f t="shared" si="364"/>
        <v/>
      </c>
      <c r="CE197" s="44" t="str">
        <f t="shared" si="365"/>
        <v/>
      </c>
      <c r="CF197" s="44" t="str">
        <f t="shared" si="366"/>
        <v/>
      </c>
      <c r="CG197" s="44" t="str">
        <f t="shared" si="367"/>
        <v/>
      </c>
      <c r="CH197" s="44" t="str">
        <f t="shared" si="368"/>
        <v/>
      </c>
      <c r="CI197" s="44" t="str">
        <f t="shared" si="369"/>
        <v/>
      </c>
      <c r="CJ197" s="44"/>
      <c r="CK197" s="44"/>
      <c r="CL197" s="44"/>
      <c r="CM197" s="44"/>
      <c r="CN197" s="44"/>
      <c r="CO197" s="44"/>
      <c r="CP197" s="44"/>
      <c r="CQ197" s="44"/>
      <c r="CR197" s="44"/>
      <c r="CS197" s="44"/>
      <c r="CT197" s="44"/>
      <c r="CU197" s="44"/>
      <c r="CV197" s="44"/>
      <c r="CW197" s="44" t="str">
        <f t="shared" si="358"/>
        <v/>
      </c>
      <c r="CX197" s="44" t="str">
        <f t="shared" si="359"/>
        <v/>
      </c>
      <c r="CY197" s="44"/>
      <c r="CZ197" s="44"/>
      <c r="DA197" s="45">
        <f t="shared" si="370"/>
        <v>0</v>
      </c>
      <c r="DB197" s="45">
        <f t="shared" si="371"/>
        <v>0</v>
      </c>
      <c r="DC197" s="45">
        <f t="shared" si="371"/>
        <v>0</v>
      </c>
      <c r="DD197" s="45">
        <f t="shared" si="372"/>
        <v>0</v>
      </c>
      <c r="DE197" s="45">
        <f t="shared" si="372"/>
        <v>0</v>
      </c>
      <c r="DF197" s="45">
        <f t="shared" si="373"/>
        <v>0</v>
      </c>
      <c r="DG197" s="45">
        <f t="shared" si="374"/>
        <v>0</v>
      </c>
      <c r="DH197" s="45">
        <f t="shared" si="375"/>
        <v>0</v>
      </c>
      <c r="DI197" s="45">
        <f t="shared" si="376"/>
        <v>0</v>
      </c>
      <c r="DJ197" s="45"/>
      <c r="DK197" s="45"/>
      <c r="DL197" s="45"/>
      <c r="DM197" s="45"/>
      <c r="DN197" s="45"/>
      <c r="DO197" s="45"/>
      <c r="DP197" s="45"/>
      <c r="DQ197" s="45"/>
      <c r="DR197" s="45"/>
      <c r="DS197" s="45"/>
      <c r="DT197" s="45"/>
      <c r="DU197" s="45"/>
      <c r="DV197" s="45"/>
      <c r="DW197" s="45">
        <f t="shared" si="360"/>
        <v>0</v>
      </c>
      <c r="DX197" s="45">
        <f t="shared" si="360"/>
        <v>0</v>
      </c>
    </row>
    <row r="198" spans="1:128" s="9" customFormat="1" x14ac:dyDescent="0.25">
      <c r="A198" s="541"/>
      <c r="B198" s="96" t="s">
        <v>73</v>
      </c>
      <c r="C198" s="116">
        <f t="shared" si="377"/>
        <v>0</v>
      </c>
      <c r="D198" s="137">
        <f t="shared" si="377"/>
        <v>0</v>
      </c>
      <c r="E198" s="138"/>
      <c r="F198" s="139"/>
      <c r="G198" s="138"/>
      <c r="H198" s="139"/>
      <c r="I198" s="138"/>
      <c r="J198" s="139"/>
      <c r="K198" s="138"/>
      <c r="L198" s="139"/>
      <c r="M198" s="138"/>
      <c r="N198" s="139"/>
      <c r="O198" s="60"/>
      <c r="P198" s="59"/>
      <c r="Q198" s="60"/>
      <c r="R198" s="59"/>
      <c r="S198" s="60"/>
      <c r="T198" s="59"/>
      <c r="U198" s="60"/>
      <c r="V198" s="59"/>
      <c r="W198" s="60"/>
      <c r="X198" s="59"/>
      <c r="Y198" s="60"/>
      <c r="Z198" s="59"/>
      <c r="AA198" s="60"/>
      <c r="AB198" s="59"/>
      <c r="AC198" s="60"/>
      <c r="AD198" s="59"/>
      <c r="AE198" s="60"/>
      <c r="AF198" s="59"/>
      <c r="AG198" s="60"/>
      <c r="AH198" s="59"/>
      <c r="AI198" s="158"/>
      <c r="AJ198" s="159"/>
      <c r="AK198" s="124"/>
      <c r="AL198" s="141"/>
      <c r="AM198" s="60"/>
      <c r="AN198" s="125"/>
      <c r="AO198" s="124"/>
      <c r="AP198" s="141"/>
      <c r="AQ198" s="58"/>
      <c r="AR198" s="125"/>
      <c r="AS198" s="58"/>
      <c r="AT198" s="125"/>
      <c r="AU198" s="58"/>
      <c r="AV198" s="125"/>
      <c r="AW198" s="142"/>
      <c r="AX198" s="143"/>
      <c r="AY198" s="43" t="str">
        <f t="shared" si="357"/>
        <v/>
      </c>
      <c r="AZ198" s="43"/>
      <c r="BA198" s="43"/>
      <c r="BB198" s="43"/>
      <c r="BC198" s="43"/>
      <c r="BD198" s="43"/>
      <c r="BE198" s="43"/>
      <c r="BF198" s="43"/>
      <c r="BG198" s="43"/>
      <c r="BH198" s="10"/>
      <c r="BI198" s="10"/>
      <c r="BJ198" s="10"/>
      <c r="BK198" s="10"/>
      <c r="BR198" s="10"/>
      <c r="BS198" s="10"/>
      <c r="BT198" s="10"/>
      <c r="BU198" s="11"/>
      <c r="BV198" s="10"/>
      <c r="BW198" s="10"/>
      <c r="BX198" s="11"/>
      <c r="BY198" s="11"/>
      <c r="BZ198" s="11"/>
      <c r="CA198" s="44" t="str">
        <f t="shared" si="361"/>
        <v/>
      </c>
      <c r="CB198" s="44" t="str">
        <f t="shared" si="362"/>
        <v/>
      </c>
      <c r="CC198" s="44" t="str">
        <f t="shared" si="363"/>
        <v/>
      </c>
      <c r="CD198" s="44" t="str">
        <f t="shared" si="364"/>
        <v/>
      </c>
      <c r="CE198" s="44" t="str">
        <f t="shared" si="365"/>
        <v/>
      </c>
      <c r="CF198" s="44" t="str">
        <f t="shared" si="366"/>
        <v/>
      </c>
      <c r="CG198" s="44" t="str">
        <f t="shared" si="367"/>
        <v/>
      </c>
      <c r="CH198" s="44" t="str">
        <f t="shared" si="368"/>
        <v/>
      </c>
      <c r="CI198" s="44" t="str">
        <f t="shared" si="369"/>
        <v/>
      </c>
      <c r="CJ198" s="44"/>
      <c r="CK198" s="44"/>
      <c r="CL198" s="44"/>
      <c r="CM198" s="44"/>
      <c r="CN198" s="44"/>
      <c r="CO198" s="44"/>
      <c r="CP198" s="44"/>
      <c r="CQ198" s="44"/>
      <c r="CR198" s="44"/>
      <c r="CS198" s="44"/>
      <c r="CT198" s="44"/>
      <c r="CU198" s="44"/>
      <c r="CV198" s="44"/>
      <c r="CW198" s="44" t="str">
        <f t="shared" si="358"/>
        <v/>
      </c>
      <c r="CX198" s="44" t="str">
        <f t="shared" si="359"/>
        <v/>
      </c>
      <c r="CY198" s="44"/>
      <c r="CZ198" s="44"/>
      <c r="DA198" s="45">
        <f t="shared" si="370"/>
        <v>0</v>
      </c>
      <c r="DB198" s="45">
        <f t="shared" si="371"/>
        <v>0</v>
      </c>
      <c r="DC198" s="45">
        <f t="shared" si="371"/>
        <v>0</v>
      </c>
      <c r="DD198" s="45">
        <f t="shared" si="372"/>
        <v>0</v>
      </c>
      <c r="DE198" s="45">
        <f t="shared" si="372"/>
        <v>0</v>
      </c>
      <c r="DF198" s="45">
        <f t="shared" si="373"/>
        <v>0</v>
      </c>
      <c r="DG198" s="45">
        <f t="shared" si="374"/>
        <v>0</v>
      </c>
      <c r="DH198" s="45">
        <f t="shared" si="375"/>
        <v>0</v>
      </c>
      <c r="DI198" s="45">
        <f t="shared" si="376"/>
        <v>0</v>
      </c>
      <c r="DJ198" s="45"/>
      <c r="DK198" s="45"/>
      <c r="DL198" s="45"/>
      <c r="DM198" s="45"/>
      <c r="DN198" s="45"/>
      <c r="DO198" s="45"/>
      <c r="DP198" s="45"/>
      <c r="DQ198" s="45"/>
      <c r="DR198" s="45"/>
      <c r="DS198" s="45"/>
      <c r="DT198" s="45"/>
      <c r="DU198" s="45"/>
      <c r="DV198" s="45"/>
      <c r="DW198" s="45">
        <f t="shared" si="360"/>
        <v>0</v>
      </c>
      <c r="DX198" s="45">
        <f t="shared" si="360"/>
        <v>0</v>
      </c>
    </row>
    <row r="199" spans="1:128" s="9" customFormat="1" x14ac:dyDescent="0.25">
      <c r="A199" s="531" t="s">
        <v>52</v>
      </c>
      <c r="B199" s="532"/>
      <c r="C199" s="127">
        <f t="shared" ref="C199:D201" si="378">+E199+G199+I199+K199+M199+O199+Q199+S199+U199+W199+Y199+AA199+AC199+AE199+AG199+AI199</f>
        <v>0</v>
      </c>
      <c r="D199" s="110">
        <f t="shared" si="378"/>
        <v>0</v>
      </c>
      <c r="E199" s="84"/>
      <c r="F199" s="85"/>
      <c r="G199" s="84"/>
      <c r="H199" s="85"/>
      <c r="I199" s="84"/>
      <c r="J199" s="85"/>
      <c r="K199" s="84"/>
      <c r="L199" s="85"/>
      <c r="M199" s="144"/>
      <c r="N199" s="145"/>
      <c r="O199" s="144"/>
      <c r="P199" s="145"/>
      <c r="Q199" s="144"/>
      <c r="R199" s="145"/>
      <c r="S199" s="144"/>
      <c r="T199" s="145"/>
      <c r="U199" s="144"/>
      <c r="V199" s="145"/>
      <c r="W199" s="144"/>
      <c r="X199" s="145"/>
      <c r="Y199" s="144"/>
      <c r="Z199" s="145"/>
      <c r="AA199" s="144"/>
      <c r="AB199" s="145"/>
      <c r="AC199" s="144"/>
      <c r="AD199" s="146"/>
      <c r="AE199" s="144"/>
      <c r="AF199" s="146"/>
      <c r="AG199" s="73"/>
      <c r="AH199" s="76"/>
      <c r="AI199" s="144"/>
      <c r="AJ199" s="145"/>
      <c r="AK199" s="133"/>
      <c r="AL199" s="86"/>
      <c r="AM199" s="84"/>
      <c r="AN199" s="106"/>
      <c r="AO199" s="133"/>
      <c r="AP199" s="86"/>
      <c r="AQ199" s="147"/>
      <c r="AR199" s="106"/>
      <c r="AS199" s="133"/>
      <c r="AT199" s="106"/>
      <c r="AU199" s="133"/>
      <c r="AV199" s="86"/>
      <c r="AW199" s="133"/>
      <c r="AX199" s="86"/>
      <c r="AY199" s="43" t="str">
        <f t="shared" si="357"/>
        <v/>
      </c>
      <c r="AZ199" s="43"/>
      <c r="BA199" s="43"/>
      <c r="BB199" s="43"/>
      <c r="BC199" s="43"/>
      <c r="BD199" s="43"/>
      <c r="BE199" s="43"/>
      <c r="BF199" s="43"/>
      <c r="BG199" s="43"/>
      <c r="BH199" s="10"/>
      <c r="BI199" s="10"/>
      <c r="BJ199" s="10"/>
      <c r="BK199" s="10"/>
      <c r="BR199" s="10"/>
      <c r="BS199" s="10"/>
      <c r="BT199" s="10"/>
      <c r="BU199" s="11"/>
      <c r="BV199" s="10"/>
      <c r="BW199" s="10"/>
      <c r="BX199" s="11"/>
      <c r="BY199" s="11"/>
      <c r="BZ199" s="11"/>
      <c r="CA199" s="44" t="str">
        <f t="shared" si="361"/>
        <v/>
      </c>
      <c r="CB199" s="44" t="str">
        <f t="shared" si="362"/>
        <v/>
      </c>
      <c r="CC199" s="44" t="str">
        <f t="shared" si="363"/>
        <v/>
      </c>
      <c r="CD199" s="44" t="str">
        <f t="shared" si="364"/>
        <v/>
      </c>
      <c r="CE199" s="44" t="str">
        <f t="shared" si="365"/>
        <v/>
      </c>
      <c r="CF199" s="44" t="str">
        <f t="shared" si="366"/>
        <v/>
      </c>
      <c r="CG199" s="44" t="str">
        <f t="shared" si="367"/>
        <v/>
      </c>
      <c r="CH199" s="44" t="str">
        <f t="shared" si="368"/>
        <v/>
      </c>
      <c r="CI199" s="44" t="str">
        <f t="shared" si="369"/>
        <v/>
      </c>
      <c r="CJ199" s="44"/>
      <c r="CK199" s="44"/>
      <c r="CL199" s="44"/>
      <c r="CM199" s="44"/>
      <c r="CN199" s="44"/>
      <c r="CO199" s="44"/>
      <c r="CP199" s="44"/>
      <c r="CQ199" s="44"/>
      <c r="CR199" s="44"/>
      <c r="CS199" s="44"/>
      <c r="CT199" s="44"/>
      <c r="CU199" s="44"/>
      <c r="CV199" s="44"/>
      <c r="CW199" s="44" t="str">
        <f t="shared" si="358"/>
        <v/>
      </c>
      <c r="CX199" s="44" t="str">
        <f t="shared" si="359"/>
        <v/>
      </c>
      <c r="CY199" s="44"/>
      <c r="CZ199" s="44"/>
      <c r="DA199" s="45">
        <f t="shared" si="370"/>
        <v>0</v>
      </c>
      <c r="DB199" s="45">
        <f t="shared" si="371"/>
        <v>0</v>
      </c>
      <c r="DC199" s="45">
        <f t="shared" si="371"/>
        <v>0</v>
      </c>
      <c r="DD199" s="45">
        <f t="shared" si="372"/>
        <v>0</v>
      </c>
      <c r="DE199" s="45">
        <f t="shared" si="372"/>
        <v>0</v>
      </c>
      <c r="DF199" s="45">
        <f t="shared" si="373"/>
        <v>0</v>
      </c>
      <c r="DG199" s="45">
        <f t="shared" si="374"/>
        <v>0</v>
      </c>
      <c r="DH199" s="45">
        <f t="shared" si="375"/>
        <v>0</v>
      </c>
      <c r="DI199" s="45">
        <f t="shared" si="376"/>
        <v>0</v>
      </c>
      <c r="DJ199" s="45"/>
      <c r="DK199" s="45"/>
      <c r="DL199" s="45"/>
      <c r="DM199" s="45"/>
      <c r="DN199" s="45"/>
      <c r="DO199" s="45"/>
      <c r="DP199" s="45"/>
      <c r="DQ199" s="45"/>
      <c r="DR199" s="45"/>
      <c r="DS199" s="45"/>
      <c r="DT199" s="45"/>
      <c r="DU199" s="45"/>
      <c r="DV199" s="45"/>
      <c r="DW199" s="45">
        <f t="shared" si="360"/>
        <v>0</v>
      </c>
      <c r="DX199" s="45">
        <f t="shared" si="360"/>
        <v>0</v>
      </c>
    </row>
    <row r="200" spans="1:128" s="9" customFormat="1" x14ac:dyDescent="0.25">
      <c r="A200" s="533" t="s">
        <v>93</v>
      </c>
      <c r="B200" s="534"/>
      <c r="C200" s="47">
        <f t="shared" si="378"/>
        <v>0</v>
      </c>
      <c r="D200" s="112">
        <f t="shared" si="378"/>
        <v>0</v>
      </c>
      <c r="E200" s="39"/>
      <c r="F200" s="38"/>
      <c r="G200" s="39"/>
      <c r="H200" s="38"/>
      <c r="I200" s="39"/>
      <c r="J200" s="38"/>
      <c r="K200" s="39"/>
      <c r="L200" s="38"/>
      <c r="M200" s="39"/>
      <c r="N200" s="38"/>
      <c r="O200" s="118"/>
      <c r="P200" s="119"/>
      <c r="Q200" s="118"/>
      <c r="R200" s="119"/>
      <c r="S200" s="118"/>
      <c r="T200" s="119"/>
      <c r="U200" s="118"/>
      <c r="V200" s="119"/>
      <c r="W200" s="118"/>
      <c r="X200" s="119"/>
      <c r="Y200" s="118"/>
      <c r="Z200" s="119"/>
      <c r="AA200" s="118"/>
      <c r="AB200" s="119"/>
      <c r="AC200" s="118"/>
      <c r="AD200" s="148"/>
      <c r="AE200" s="118"/>
      <c r="AF200" s="148"/>
      <c r="AG200" s="118"/>
      <c r="AH200" s="149"/>
      <c r="AI200" s="118"/>
      <c r="AJ200" s="119"/>
      <c r="AK200" s="120"/>
      <c r="AL200" s="121"/>
      <c r="AM200" s="118"/>
      <c r="AN200" s="122"/>
      <c r="AO200" s="120"/>
      <c r="AP200" s="121"/>
      <c r="AQ200" s="123"/>
      <c r="AR200" s="122"/>
      <c r="AS200" s="120"/>
      <c r="AT200" s="122"/>
      <c r="AU200" s="120"/>
      <c r="AV200" s="121"/>
      <c r="AW200" s="120"/>
      <c r="AX200" s="121"/>
      <c r="AY200" s="43" t="str">
        <f t="shared" si="357"/>
        <v/>
      </c>
      <c r="AZ200" s="43"/>
      <c r="BA200" s="43"/>
      <c r="BB200" s="43"/>
      <c r="BC200" s="43"/>
      <c r="BD200" s="43"/>
      <c r="BE200" s="43"/>
      <c r="BF200" s="43"/>
      <c r="BG200" s="43"/>
      <c r="BH200" s="10"/>
      <c r="BI200" s="10"/>
      <c r="BJ200" s="10"/>
      <c r="BK200" s="10"/>
      <c r="BR200" s="10"/>
      <c r="BS200" s="10"/>
      <c r="BT200" s="10"/>
      <c r="BU200" s="11"/>
      <c r="BV200" s="10"/>
      <c r="BW200" s="10"/>
      <c r="BX200" s="11"/>
      <c r="BY200" s="11"/>
      <c r="BZ200" s="11"/>
      <c r="CA200" s="44" t="str">
        <f t="shared" si="361"/>
        <v/>
      </c>
      <c r="CB200" s="44" t="str">
        <f t="shared" si="362"/>
        <v/>
      </c>
      <c r="CC200" s="44" t="str">
        <f t="shared" si="363"/>
        <v/>
      </c>
      <c r="CD200" s="44" t="str">
        <f t="shared" si="364"/>
        <v/>
      </c>
      <c r="CE200" s="44" t="str">
        <f t="shared" si="365"/>
        <v/>
      </c>
      <c r="CF200" s="44" t="str">
        <f t="shared" si="366"/>
        <v/>
      </c>
      <c r="CG200" s="44" t="str">
        <f t="shared" si="367"/>
        <v/>
      </c>
      <c r="CH200" s="44" t="str">
        <f t="shared" si="368"/>
        <v/>
      </c>
      <c r="CI200" s="44" t="str">
        <f t="shared" si="369"/>
        <v/>
      </c>
      <c r="CJ200" s="44"/>
      <c r="CK200" s="44"/>
      <c r="CL200" s="44"/>
      <c r="CM200" s="44"/>
      <c r="CN200" s="44"/>
      <c r="CO200" s="44"/>
      <c r="CP200" s="44"/>
      <c r="CQ200" s="44"/>
      <c r="CR200" s="44"/>
      <c r="CS200" s="44"/>
      <c r="CT200" s="44"/>
      <c r="CU200" s="44"/>
      <c r="CV200" s="44"/>
      <c r="CW200" s="44" t="str">
        <f t="shared" si="358"/>
        <v/>
      </c>
      <c r="CX200" s="44" t="str">
        <f t="shared" si="359"/>
        <v/>
      </c>
      <c r="CY200" s="44"/>
      <c r="CZ200" s="44"/>
      <c r="DA200" s="45">
        <f t="shared" si="370"/>
        <v>0</v>
      </c>
      <c r="DB200" s="45">
        <f t="shared" si="371"/>
        <v>0</v>
      </c>
      <c r="DC200" s="45">
        <f t="shared" si="371"/>
        <v>0</v>
      </c>
      <c r="DD200" s="45">
        <f t="shared" si="372"/>
        <v>0</v>
      </c>
      <c r="DE200" s="45">
        <f t="shared" si="372"/>
        <v>0</v>
      </c>
      <c r="DF200" s="45">
        <f t="shared" si="373"/>
        <v>0</v>
      </c>
      <c r="DG200" s="45">
        <f t="shared" si="374"/>
        <v>0</v>
      </c>
      <c r="DH200" s="45">
        <f t="shared" si="375"/>
        <v>0</v>
      </c>
      <c r="DI200" s="45">
        <f t="shared" si="376"/>
        <v>0</v>
      </c>
      <c r="DJ200" s="45"/>
      <c r="DK200" s="45"/>
      <c r="DL200" s="45"/>
      <c r="DM200" s="45"/>
      <c r="DN200" s="45"/>
      <c r="DO200" s="45"/>
      <c r="DP200" s="45"/>
      <c r="DQ200" s="45"/>
      <c r="DR200" s="45"/>
      <c r="DS200" s="45"/>
      <c r="DT200" s="45"/>
      <c r="DU200" s="45"/>
      <c r="DV200" s="45"/>
      <c r="DW200" s="45">
        <f t="shared" si="360"/>
        <v>0</v>
      </c>
      <c r="DX200" s="45">
        <f t="shared" si="360"/>
        <v>0</v>
      </c>
    </row>
    <row r="201" spans="1:128" s="9" customFormat="1" x14ac:dyDescent="0.25">
      <c r="A201" s="533" t="s">
        <v>54</v>
      </c>
      <c r="B201" s="534"/>
      <c r="C201" s="47">
        <f t="shared" si="378"/>
        <v>0</v>
      </c>
      <c r="D201" s="112">
        <f t="shared" si="378"/>
        <v>0</v>
      </c>
      <c r="E201" s="39"/>
      <c r="F201" s="38"/>
      <c r="G201" s="39"/>
      <c r="H201" s="38"/>
      <c r="I201" s="39"/>
      <c r="J201" s="38"/>
      <c r="K201" s="39"/>
      <c r="L201" s="38"/>
      <c r="M201" s="39"/>
      <c r="N201" s="38"/>
      <c r="O201" s="118"/>
      <c r="P201" s="119"/>
      <c r="Q201" s="118"/>
      <c r="R201" s="119"/>
      <c r="S201" s="118"/>
      <c r="T201" s="119"/>
      <c r="U201" s="118"/>
      <c r="V201" s="119"/>
      <c r="W201" s="118"/>
      <c r="X201" s="119"/>
      <c r="Y201" s="118"/>
      <c r="Z201" s="119"/>
      <c r="AA201" s="118"/>
      <c r="AB201" s="119"/>
      <c r="AC201" s="118"/>
      <c r="AD201" s="148"/>
      <c r="AE201" s="118"/>
      <c r="AF201" s="148"/>
      <c r="AG201" s="118"/>
      <c r="AH201" s="149"/>
      <c r="AI201" s="118"/>
      <c r="AJ201" s="119"/>
      <c r="AK201" s="120"/>
      <c r="AL201" s="121"/>
      <c r="AM201" s="118"/>
      <c r="AN201" s="122"/>
      <c r="AO201" s="120"/>
      <c r="AP201" s="121"/>
      <c r="AQ201" s="123"/>
      <c r="AR201" s="122"/>
      <c r="AS201" s="120"/>
      <c r="AT201" s="122"/>
      <c r="AU201" s="120"/>
      <c r="AV201" s="121"/>
      <c r="AW201" s="120"/>
      <c r="AX201" s="121"/>
      <c r="AY201" s="43" t="str">
        <f t="shared" si="357"/>
        <v/>
      </c>
      <c r="AZ201" s="43"/>
      <c r="BA201" s="43"/>
      <c r="BB201" s="43"/>
      <c r="BC201" s="43"/>
      <c r="BD201" s="43"/>
      <c r="BE201" s="43"/>
      <c r="BF201" s="43"/>
      <c r="BG201" s="43"/>
      <c r="BH201" s="10"/>
      <c r="BI201" s="10"/>
      <c r="BJ201" s="10"/>
      <c r="BK201" s="10"/>
      <c r="BR201" s="10"/>
      <c r="BS201" s="10"/>
      <c r="BT201" s="10"/>
      <c r="BU201" s="11"/>
      <c r="BV201" s="10"/>
      <c r="BW201" s="10"/>
      <c r="BX201" s="11"/>
      <c r="BY201" s="11"/>
      <c r="BZ201" s="11"/>
      <c r="CA201" s="44" t="str">
        <f t="shared" si="361"/>
        <v/>
      </c>
      <c r="CB201" s="44" t="str">
        <f t="shared" si="362"/>
        <v/>
      </c>
      <c r="CC201" s="44" t="str">
        <f t="shared" si="363"/>
        <v/>
      </c>
      <c r="CD201" s="44" t="str">
        <f t="shared" si="364"/>
        <v/>
      </c>
      <c r="CE201" s="44" t="str">
        <f t="shared" si="365"/>
        <v/>
      </c>
      <c r="CF201" s="44" t="str">
        <f t="shared" si="366"/>
        <v/>
      </c>
      <c r="CG201" s="44" t="str">
        <f t="shared" si="367"/>
        <v/>
      </c>
      <c r="CH201" s="44" t="str">
        <f t="shared" si="368"/>
        <v/>
      </c>
      <c r="CI201" s="44" t="str">
        <f t="shared" si="369"/>
        <v/>
      </c>
      <c r="CJ201" s="44"/>
      <c r="CK201" s="44"/>
      <c r="CL201" s="44"/>
      <c r="CM201" s="44"/>
      <c r="CN201" s="44"/>
      <c r="CO201" s="44"/>
      <c r="CP201" s="44"/>
      <c r="CQ201" s="44"/>
      <c r="CR201" s="44"/>
      <c r="CS201" s="44"/>
      <c r="CT201" s="44"/>
      <c r="CU201" s="44"/>
      <c r="CV201" s="44"/>
      <c r="CW201" s="44" t="str">
        <f t="shared" si="358"/>
        <v/>
      </c>
      <c r="CX201" s="44" t="str">
        <f t="shared" si="359"/>
        <v/>
      </c>
      <c r="CY201" s="44"/>
      <c r="CZ201" s="44"/>
      <c r="DA201" s="45">
        <f t="shared" si="370"/>
        <v>0</v>
      </c>
      <c r="DB201" s="45">
        <f t="shared" si="371"/>
        <v>0</v>
      </c>
      <c r="DC201" s="45">
        <f t="shared" si="371"/>
        <v>0</v>
      </c>
      <c r="DD201" s="45">
        <f t="shared" si="372"/>
        <v>0</v>
      </c>
      <c r="DE201" s="45">
        <f t="shared" si="372"/>
        <v>0</v>
      </c>
      <c r="DF201" s="45">
        <f t="shared" si="373"/>
        <v>0</v>
      </c>
      <c r="DG201" s="45">
        <f t="shared" si="374"/>
        <v>0</v>
      </c>
      <c r="DH201" s="45">
        <f t="shared" si="375"/>
        <v>0</v>
      </c>
      <c r="DI201" s="45">
        <f t="shared" si="376"/>
        <v>0</v>
      </c>
      <c r="DJ201" s="45"/>
      <c r="DK201" s="45"/>
      <c r="DL201" s="45"/>
      <c r="DM201" s="45"/>
      <c r="DN201" s="45"/>
      <c r="DO201" s="45"/>
      <c r="DP201" s="45"/>
      <c r="DQ201" s="45"/>
      <c r="DR201" s="45"/>
      <c r="DS201" s="45"/>
      <c r="DT201" s="45"/>
      <c r="DU201" s="45"/>
      <c r="DV201" s="45"/>
      <c r="DW201" s="45">
        <f t="shared" si="360"/>
        <v>0</v>
      </c>
      <c r="DX201" s="45">
        <f t="shared" si="360"/>
        <v>0</v>
      </c>
    </row>
    <row r="202" spans="1:128" s="9" customFormat="1" x14ac:dyDescent="0.25">
      <c r="A202" s="533" t="s">
        <v>94</v>
      </c>
      <c r="B202" s="534"/>
      <c r="C202" s="47">
        <f t="shared" ref="C202:D204" si="379">+O202+Q202+S202+U202+W202+Y202+AA202+AC202+AE202+AG202+AI202</f>
        <v>0</v>
      </c>
      <c r="D202" s="150">
        <f>+P202+R202+T202+V202+X202+Z202+AB202+AD202+AF202+AH202+AJ202</f>
        <v>0</v>
      </c>
      <c r="E202" s="35"/>
      <c r="F202" s="34"/>
      <c r="G202" s="35"/>
      <c r="H202" s="34"/>
      <c r="I202" s="35"/>
      <c r="J202" s="34"/>
      <c r="K202" s="35"/>
      <c r="L202" s="34"/>
      <c r="M202" s="35"/>
      <c r="N202" s="34"/>
      <c r="O202" s="118"/>
      <c r="P202" s="119"/>
      <c r="Q202" s="118"/>
      <c r="R202" s="119"/>
      <c r="S202" s="118"/>
      <c r="T202" s="119"/>
      <c r="U202" s="118"/>
      <c r="V202" s="119"/>
      <c r="W202" s="118"/>
      <c r="X202" s="119"/>
      <c r="Y202" s="118"/>
      <c r="Z202" s="119"/>
      <c r="AA202" s="118"/>
      <c r="AB202" s="119"/>
      <c r="AC202" s="118"/>
      <c r="AD202" s="148"/>
      <c r="AE202" s="118"/>
      <c r="AF202" s="148"/>
      <c r="AG202" s="118"/>
      <c r="AH202" s="149"/>
      <c r="AI202" s="118"/>
      <c r="AJ202" s="119"/>
      <c r="AK202" s="120"/>
      <c r="AL202" s="121"/>
      <c r="AM202" s="118"/>
      <c r="AN202" s="122"/>
      <c r="AO202" s="120"/>
      <c r="AP202" s="121"/>
      <c r="AQ202" s="123"/>
      <c r="AR202" s="122"/>
      <c r="AS202" s="120"/>
      <c r="AT202" s="122"/>
      <c r="AU202" s="120"/>
      <c r="AV202" s="121"/>
      <c r="AW202" s="120"/>
      <c r="AX202" s="121"/>
      <c r="AY202" s="43" t="str">
        <f t="shared" si="357"/>
        <v/>
      </c>
      <c r="AZ202" s="43"/>
      <c r="BA202" s="43"/>
      <c r="BB202" s="43"/>
      <c r="BC202" s="43"/>
      <c r="BD202" s="43"/>
      <c r="BE202" s="43"/>
      <c r="BF202" s="43"/>
      <c r="BG202" s="43"/>
      <c r="BH202" s="10"/>
      <c r="BI202" s="10"/>
      <c r="BJ202" s="10"/>
      <c r="BK202" s="10"/>
      <c r="BR202" s="10"/>
      <c r="BS202" s="10"/>
      <c r="BT202" s="10"/>
      <c r="BU202" s="11"/>
      <c r="BV202" s="10"/>
      <c r="BW202" s="10"/>
      <c r="BX202" s="11"/>
      <c r="BY202" s="11"/>
      <c r="BZ202" s="11"/>
      <c r="CA202" s="44" t="str">
        <f t="shared" si="361"/>
        <v/>
      </c>
      <c r="CB202" s="44" t="str">
        <f t="shared" si="362"/>
        <v/>
      </c>
      <c r="CC202" s="44" t="str">
        <f t="shared" si="363"/>
        <v/>
      </c>
      <c r="CD202" s="44" t="str">
        <f t="shared" si="364"/>
        <v/>
      </c>
      <c r="CE202" s="44" t="str">
        <f t="shared" si="365"/>
        <v/>
      </c>
      <c r="CF202" s="44" t="str">
        <f t="shared" si="366"/>
        <v/>
      </c>
      <c r="CG202" s="44" t="str">
        <f t="shared" si="367"/>
        <v/>
      </c>
      <c r="CH202" s="44" t="str">
        <f t="shared" si="368"/>
        <v/>
      </c>
      <c r="CI202" s="44" t="str">
        <f t="shared" si="369"/>
        <v/>
      </c>
      <c r="CJ202" s="44"/>
      <c r="CK202" s="44"/>
      <c r="CL202" s="44"/>
      <c r="CM202" s="44"/>
      <c r="CN202" s="44"/>
      <c r="CO202" s="44"/>
      <c r="CP202" s="44"/>
      <c r="CQ202" s="44"/>
      <c r="CR202" s="44"/>
      <c r="CS202" s="44"/>
      <c r="CT202" s="44"/>
      <c r="CU202" s="44"/>
      <c r="CV202" s="44"/>
      <c r="CW202" s="44" t="str">
        <f t="shared" si="358"/>
        <v/>
      </c>
      <c r="CX202" s="44" t="str">
        <f t="shared" si="359"/>
        <v/>
      </c>
      <c r="CY202" s="44"/>
      <c r="CZ202" s="44"/>
      <c r="DA202" s="45">
        <f t="shared" si="370"/>
        <v>0</v>
      </c>
      <c r="DB202" s="45">
        <f t="shared" si="371"/>
        <v>0</v>
      </c>
      <c r="DC202" s="45">
        <f t="shared" si="371"/>
        <v>0</v>
      </c>
      <c r="DD202" s="45">
        <f t="shared" si="372"/>
        <v>0</v>
      </c>
      <c r="DE202" s="45">
        <f t="shared" si="372"/>
        <v>0</v>
      </c>
      <c r="DF202" s="45">
        <f t="shared" si="373"/>
        <v>0</v>
      </c>
      <c r="DG202" s="45">
        <f t="shared" si="374"/>
        <v>0</v>
      </c>
      <c r="DH202" s="45">
        <f t="shared" si="375"/>
        <v>0</v>
      </c>
      <c r="DI202" s="45">
        <f t="shared" si="376"/>
        <v>0</v>
      </c>
      <c r="DJ202" s="45"/>
      <c r="DK202" s="45"/>
      <c r="DL202" s="45"/>
      <c r="DM202" s="45"/>
      <c r="DN202" s="45"/>
      <c r="DO202" s="45"/>
      <c r="DP202" s="45"/>
      <c r="DQ202" s="45"/>
      <c r="DR202" s="45"/>
      <c r="DS202" s="45"/>
      <c r="DT202" s="45"/>
      <c r="DU202" s="45"/>
      <c r="DV202" s="45"/>
      <c r="DW202" s="45">
        <f t="shared" si="360"/>
        <v>0</v>
      </c>
      <c r="DX202" s="45">
        <f t="shared" si="360"/>
        <v>0</v>
      </c>
    </row>
    <row r="203" spans="1:128" s="9" customFormat="1" x14ac:dyDescent="0.25">
      <c r="A203" s="533" t="s">
        <v>95</v>
      </c>
      <c r="B203" s="534"/>
      <c r="C203" s="47">
        <f>+O203+Q203+S203+U203+W203+Y203+AA203+AC203+AE203+AG203+AI203</f>
        <v>0</v>
      </c>
      <c r="D203" s="150">
        <f>+P203+R203+T203+V203+X203+Z203+AB203+AD203+AF203+AH203+AJ203</f>
        <v>0</v>
      </c>
      <c r="E203" s="35"/>
      <c r="F203" s="34"/>
      <c r="G203" s="35"/>
      <c r="H203" s="34"/>
      <c r="I203" s="35"/>
      <c r="J203" s="34"/>
      <c r="K203" s="35"/>
      <c r="L203" s="34"/>
      <c r="M203" s="35"/>
      <c r="N203" s="34"/>
      <c r="O203" s="118"/>
      <c r="P203" s="119"/>
      <c r="Q203" s="118"/>
      <c r="R203" s="119"/>
      <c r="S203" s="118"/>
      <c r="T203" s="119"/>
      <c r="U203" s="118"/>
      <c r="V203" s="119"/>
      <c r="W203" s="118"/>
      <c r="X203" s="119"/>
      <c r="Y203" s="118"/>
      <c r="Z203" s="119"/>
      <c r="AA203" s="118"/>
      <c r="AB203" s="119"/>
      <c r="AC203" s="118"/>
      <c r="AD203" s="148"/>
      <c r="AE203" s="118"/>
      <c r="AF203" s="148"/>
      <c r="AG203" s="39"/>
      <c r="AH203" s="121"/>
      <c r="AI203" s="39"/>
      <c r="AJ203" s="123"/>
      <c r="AK203" s="120"/>
      <c r="AL203" s="121"/>
      <c r="AM203" s="118"/>
      <c r="AN203" s="122"/>
      <c r="AO203" s="120"/>
      <c r="AP203" s="121"/>
      <c r="AQ203" s="123"/>
      <c r="AR203" s="122"/>
      <c r="AS203" s="120"/>
      <c r="AT203" s="122"/>
      <c r="AU203" s="120"/>
      <c r="AV203" s="121"/>
      <c r="AW203" s="120"/>
      <c r="AX203" s="121"/>
      <c r="AY203" s="43" t="str">
        <f t="shared" si="357"/>
        <v/>
      </c>
      <c r="AZ203" s="43"/>
      <c r="BA203" s="43"/>
      <c r="BB203" s="43"/>
      <c r="BC203" s="43"/>
      <c r="BD203" s="43"/>
      <c r="BE203" s="43"/>
      <c r="BF203" s="43"/>
      <c r="BG203" s="43"/>
      <c r="BH203" s="10"/>
      <c r="BI203" s="10"/>
      <c r="BJ203" s="10"/>
      <c r="BK203" s="10"/>
      <c r="BR203" s="10"/>
      <c r="BS203" s="10"/>
      <c r="BT203" s="10"/>
      <c r="BU203" s="11"/>
      <c r="BV203" s="10"/>
      <c r="BW203" s="10"/>
      <c r="BX203" s="11"/>
      <c r="BY203" s="11"/>
      <c r="BZ203" s="11"/>
      <c r="CA203" s="44" t="str">
        <f t="shared" si="361"/>
        <v/>
      </c>
      <c r="CB203" s="44" t="str">
        <f t="shared" si="362"/>
        <v/>
      </c>
      <c r="CC203" s="44" t="str">
        <f t="shared" si="363"/>
        <v/>
      </c>
      <c r="CD203" s="44" t="str">
        <f t="shared" si="364"/>
        <v/>
      </c>
      <c r="CE203" s="44" t="str">
        <f t="shared" si="365"/>
        <v/>
      </c>
      <c r="CF203" s="44" t="str">
        <f t="shared" si="366"/>
        <v/>
      </c>
      <c r="CG203" s="44" t="str">
        <f t="shared" si="367"/>
        <v/>
      </c>
      <c r="CH203" s="44" t="str">
        <f t="shared" si="368"/>
        <v/>
      </c>
      <c r="CI203" s="44" t="str">
        <f t="shared" si="369"/>
        <v/>
      </c>
      <c r="CJ203" s="44"/>
      <c r="CK203" s="44"/>
      <c r="CL203" s="44"/>
      <c r="CM203" s="44"/>
      <c r="CN203" s="44"/>
      <c r="CO203" s="44"/>
      <c r="CP203" s="44"/>
      <c r="CQ203" s="44"/>
      <c r="CR203" s="44"/>
      <c r="CS203" s="44"/>
      <c r="CT203" s="44"/>
      <c r="CU203" s="44"/>
      <c r="CV203" s="44"/>
      <c r="CW203" s="44" t="str">
        <f t="shared" si="358"/>
        <v/>
      </c>
      <c r="CX203" s="44" t="str">
        <f t="shared" si="359"/>
        <v/>
      </c>
      <c r="CY203" s="44"/>
      <c r="CZ203" s="44"/>
      <c r="DA203" s="45">
        <f t="shared" si="370"/>
        <v>0</v>
      </c>
      <c r="DB203" s="45">
        <f t="shared" si="371"/>
        <v>0</v>
      </c>
      <c r="DC203" s="45">
        <f t="shared" si="371"/>
        <v>0</v>
      </c>
      <c r="DD203" s="45">
        <f t="shared" si="372"/>
        <v>0</v>
      </c>
      <c r="DE203" s="45">
        <f t="shared" si="372"/>
        <v>0</v>
      </c>
      <c r="DF203" s="45">
        <f t="shared" si="373"/>
        <v>0</v>
      </c>
      <c r="DG203" s="45">
        <f t="shared" si="374"/>
        <v>0</v>
      </c>
      <c r="DH203" s="45">
        <f t="shared" si="375"/>
        <v>0</v>
      </c>
      <c r="DI203" s="45">
        <f t="shared" si="376"/>
        <v>0</v>
      </c>
      <c r="DJ203" s="45"/>
      <c r="DK203" s="45"/>
      <c r="DL203" s="45"/>
      <c r="DM203" s="45"/>
      <c r="DN203" s="45"/>
      <c r="DO203" s="45"/>
      <c r="DP203" s="45"/>
      <c r="DQ203" s="45"/>
      <c r="DR203" s="45"/>
      <c r="DS203" s="45"/>
      <c r="DT203" s="45"/>
      <c r="DU203" s="45"/>
      <c r="DV203" s="45"/>
      <c r="DW203" s="45">
        <f t="shared" ref="DW203:DX209" si="380">IF(AND(C203&lt;&gt;0,OR(AO203="",AQ203="",AS203="",AU203="")),1,0)</f>
        <v>0</v>
      </c>
      <c r="DX203" s="45">
        <f t="shared" si="380"/>
        <v>0</v>
      </c>
    </row>
    <row r="204" spans="1:128" s="9" customFormat="1" x14ac:dyDescent="0.25">
      <c r="A204" s="151" t="s">
        <v>96</v>
      </c>
      <c r="B204" s="152"/>
      <c r="C204" s="47">
        <f t="shared" si="379"/>
        <v>0</v>
      </c>
      <c r="D204" s="150">
        <f t="shared" si="379"/>
        <v>0</v>
      </c>
      <c r="E204" s="35"/>
      <c r="F204" s="34"/>
      <c r="G204" s="35"/>
      <c r="H204" s="34"/>
      <c r="I204" s="35"/>
      <c r="J204" s="34"/>
      <c r="K204" s="35"/>
      <c r="L204" s="34"/>
      <c r="M204" s="35"/>
      <c r="N204" s="34"/>
      <c r="O204" s="118"/>
      <c r="P204" s="119"/>
      <c r="Q204" s="118"/>
      <c r="R204" s="119"/>
      <c r="S204" s="118"/>
      <c r="T204" s="119"/>
      <c r="U204" s="118"/>
      <c r="V204" s="119"/>
      <c r="W204" s="118"/>
      <c r="X204" s="119"/>
      <c r="Y204" s="118"/>
      <c r="Z204" s="119"/>
      <c r="AA204" s="118"/>
      <c r="AB204" s="119"/>
      <c r="AC204" s="118"/>
      <c r="AD204" s="148"/>
      <c r="AE204" s="118"/>
      <c r="AF204" s="148"/>
      <c r="AG204" s="118"/>
      <c r="AH204" s="149"/>
      <c r="AI204" s="118"/>
      <c r="AJ204" s="119"/>
      <c r="AK204" s="120"/>
      <c r="AL204" s="121"/>
      <c r="AM204" s="118"/>
      <c r="AN204" s="122"/>
      <c r="AO204" s="120"/>
      <c r="AP204" s="121"/>
      <c r="AQ204" s="123"/>
      <c r="AR204" s="122"/>
      <c r="AS204" s="120"/>
      <c r="AT204" s="122"/>
      <c r="AU204" s="120"/>
      <c r="AV204" s="121"/>
      <c r="AW204" s="120"/>
      <c r="AX204" s="121"/>
      <c r="AY204" s="43" t="str">
        <f t="shared" si="357"/>
        <v/>
      </c>
      <c r="AZ204" s="43"/>
      <c r="BA204" s="43"/>
      <c r="BB204" s="43"/>
      <c r="BC204" s="43"/>
      <c r="BD204" s="43"/>
      <c r="BE204" s="43"/>
      <c r="BF204" s="43"/>
      <c r="BG204" s="43"/>
      <c r="BH204" s="10"/>
      <c r="BI204" s="10"/>
      <c r="BJ204" s="10"/>
      <c r="BK204" s="10"/>
      <c r="BR204" s="10"/>
      <c r="BS204" s="10"/>
      <c r="BT204" s="10"/>
      <c r="BU204" s="11"/>
      <c r="BV204" s="10"/>
      <c r="BW204" s="10"/>
      <c r="BX204" s="11"/>
      <c r="BY204" s="11"/>
      <c r="BZ204" s="11"/>
      <c r="CA204" s="44" t="str">
        <f t="shared" si="361"/>
        <v/>
      </c>
      <c r="CB204" s="44" t="str">
        <f t="shared" si="362"/>
        <v/>
      </c>
      <c r="CC204" s="44" t="str">
        <f t="shared" si="363"/>
        <v/>
      </c>
      <c r="CD204" s="44" t="str">
        <f t="shared" si="364"/>
        <v/>
      </c>
      <c r="CE204" s="44" t="str">
        <f t="shared" si="365"/>
        <v/>
      </c>
      <c r="CF204" s="44" t="str">
        <f t="shared" si="366"/>
        <v/>
      </c>
      <c r="CG204" s="44" t="str">
        <f t="shared" si="367"/>
        <v/>
      </c>
      <c r="CH204" s="44" t="str">
        <f t="shared" si="368"/>
        <v/>
      </c>
      <c r="CI204" s="44" t="str">
        <f t="shared" si="369"/>
        <v/>
      </c>
      <c r="CJ204" s="44"/>
      <c r="CK204" s="44"/>
      <c r="CL204" s="44"/>
      <c r="CM204" s="44"/>
      <c r="CN204" s="44"/>
      <c r="CO204" s="44"/>
      <c r="CP204" s="44"/>
      <c r="CQ204" s="44"/>
      <c r="CR204" s="44"/>
      <c r="CS204" s="44"/>
      <c r="CT204" s="44"/>
      <c r="CU204" s="44"/>
      <c r="CV204" s="44"/>
      <c r="CW204" s="44" t="str">
        <f t="shared" si="358"/>
        <v/>
      </c>
      <c r="CX204" s="44" t="str">
        <f t="shared" si="359"/>
        <v/>
      </c>
      <c r="CY204" s="44"/>
      <c r="CZ204" s="44"/>
      <c r="DA204" s="45">
        <f t="shared" si="370"/>
        <v>0</v>
      </c>
      <c r="DB204" s="45">
        <f t="shared" si="371"/>
        <v>0</v>
      </c>
      <c r="DC204" s="45">
        <f t="shared" si="371"/>
        <v>0</v>
      </c>
      <c r="DD204" s="45">
        <f t="shared" si="372"/>
        <v>0</v>
      </c>
      <c r="DE204" s="45">
        <f t="shared" si="372"/>
        <v>0</v>
      </c>
      <c r="DF204" s="45">
        <f t="shared" si="373"/>
        <v>0</v>
      </c>
      <c r="DG204" s="45">
        <f t="shared" si="374"/>
        <v>0</v>
      </c>
      <c r="DH204" s="45">
        <f t="shared" si="375"/>
        <v>0</v>
      </c>
      <c r="DI204" s="45">
        <f t="shared" si="376"/>
        <v>0</v>
      </c>
      <c r="DJ204" s="45"/>
      <c r="DK204" s="45"/>
      <c r="DL204" s="45"/>
      <c r="DM204" s="45"/>
      <c r="DN204" s="45"/>
      <c r="DO204" s="45"/>
      <c r="DP204" s="45"/>
      <c r="DQ204" s="45"/>
      <c r="DR204" s="45"/>
      <c r="DS204" s="45"/>
      <c r="DT204" s="45"/>
      <c r="DU204" s="45"/>
      <c r="DV204" s="45"/>
      <c r="DW204" s="45">
        <f t="shared" si="380"/>
        <v>0</v>
      </c>
      <c r="DX204" s="45">
        <f t="shared" si="380"/>
        <v>0</v>
      </c>
    </row>
    <row r="205" spans="1:128" s="9" customFormat="1" x14ac:dyDescent="0.25">
      <c r="A205" s="533" t="s">
        <v>97</v>
      </c>
      <c r="B205" s="534"/>
      <c r="C205" s="47">
        <f t="shared" ref="C205:D209" si="381">+E205+G205+I205+K205+M205+O205+Q205+S205+U205+W205+Y205+AA205+AC205+AE205+AG205+AI205</f>
        <v>0</v>
      </c>
      <c r="D205" s="150">
        <f t="shared" si="381"/>
        <v>0</v>
      </c>
      <c r="E205" s="118"/>
      <c r="F205" s="119"/>
      <c r="G205" s="118"/>
      <c r="H205" s="119"/>
      <c r="I205" s="118"/>
      <c r="J205" s="119"/>
      <c r="K205" s="118"/>
      <c r="L205" s="119"/>
      <c r="M205" s="118"/>
      <c r="N205" s="119"/>
      <c r="O205" s="118"/>
      <c r="P205" s="119"/>
      <c r="Q205" s="118"/>
      <c r="R205" s="119"/>
      <c r="S205" s="118"/>
      <c r="T205" s="119"/>
      <c r="U205" s="118"/>
      <c r="V205" s="119"/>
      <c r="W205" s="118"/>
      <c r="X205" s="119"/>
      <c r="Y205" s="118"/>
      <c r="Z205" s="119"/>
      <c r="AA205" s="118"/>
      <c r="AB205" s="119"/>
      <c r="AC205" s="118"/>
      <c r="AD205" s="148"/>
      <c r="AE205" s="118"/>
      <c r="AF205" s="148"/>
      <c r="AG205" s="118"/>
      <c r="AH205" s="149"/>
      <c r="AI205" s="118"/>
      <c r="AJ205" s="119"/>
      <c r="AK205" s="120"/>
      <c r="AL205" s="121"/>
      <c r="AM205" s="118"/>
      <c r="AN205" s="122"/>
      <c r="AO205" s="120"/>
      <c r="AP205" s="121"/>
      <c r="AQ205" s="123"/>
      <c r="AR205" s="122"/>
      <c r="AS205" s="120"/>
      <c r="AT205" s="122"/>
      <c r="AU205" s="120"/>
      <c r="AV205" s="121"/>
      <c r="AW205" s="120"/>
      <c r="AX205" s="121"/>
      <c r="AY205" s="43" t="str">
        <f t="shared" si="357"/>
        <v/>
      </c>
      <c r="AZ205" s="43"/>
      <c r="BA205" s="43"/>
      <c r="BB205" s="43"/>
      <c r="BC205" s="43"/>
      <c r="BD205" s="43"/>
      <c r="BE205" s="43"/>
      <c r="BF205" s="43"/>
      <c r="BG205" s="43"/>
      <c r="BH205" s="10"/>
      <c r="BI205" s="10"/>
      <c r="BJ205" s="10"/>
      <c r="BK205" s="10"/>
      <c r="BR205" s="10"/>
      <c r="BS205" s="10"/>
      <c r="BT205" s="10"/>
      <c r="BU205" s="11"/>
      <c r="BV205" s="10"/>
      <c r="BW205" s="10"/>
      <c r="BX205" s="11"/>
      <c r="BY205" s="11"/>
      <c r="BZ205" s="11"/>
      <c r="CA205" s="44" t="str">
        <f t="shared" si="361"/>
        <v/>
      </c>
      <c r="CB205" s="44" t="str">
        <f t="shared" si="362"/>
        <v/>
      </c>
      <c r="CC205" s="44" t="str">
        <f t="shared" si="363"/>
        <v/>
      </c>
      <c r="CD205" s="44" t="str">
        <f t="shared" si="364"/>
        <v/>
      </c>
      <c r="CE205" s="44" t="str">
        <f t="shared" si="365"/>
        <v/>
      </c>
      <c r="CF205" s="44" t="str">
        <f t="shared" si="366"/>
        <v/>
      </c>
      <c r="CG205" s="44" t="str">
        <f t="shared" si="367"/>
        <v/>
      </c>
      <c r="CH205" s="44" t="str">
        <f t="shared" si="368"/>
        <v/>
      </c>
      <c r="CI205" s="44" t="str">
        <f t="shared" si="369"/>
        <v/>
      </c>
      <c r="CJ205" s="44"/>
      <c r="CK205" s="44"/>
      <c r="CL205" s="44"/>
      <c r="CM205" s="44"/>
      <c r="CN205" s="44"/>
      <c r="CO205" s="44"/>
      <c r="CP205" s="44"/>
      <c r="CQ205" s="44"/>
      <c r="CR205" s="44"/>
      <c r="CS205" s="44"/>
      <c r="CT205" s="44"/>
      <c r="CU205" s="44"/>
      <c r="CV205" s="44"/>
      <c r="CW205" s="44" t="str">
        <f t="shared" si="358"/>
        <v/>
      </c>
      <c r="CX205" s="44" t="str">
        <f t="shared" si="359"/>
        <v/>
      </c>
      <c r="CY205" s="44"/>
      <c r="CZ205" s="44"/>
      <c r="DA205" s="45">
        <f t="shared" si="370"/>
        <v>0</v>
      </c>
      <c r="DB205" s="45">
        <f t="shared" si="371"/>
        <v>0</v>
      </c>
      <c r="DC205" s="45">
        <f t="shared" si="371"/>
        <v>0</v>
      </c>
      <c r="DD205" s="45">
        <f t="shared" si="372"/>
        <v>0</v>
      </c>
      <c r="DE205" s="45">
        <f t="shared" si="372"/>
        <v>0</v>
      </c>
      <c r="DF205" s="45">
        <f t="shared" si="373"/>
        <v>0</v>
      </c>
      <c r="DG205" s="45">
        <f t="shared" si="374"/>
        <v>0</v>
      </c>
      <c r="DH205" s="45">
        <f t="shared" si="375"/>
        <v>0</v>
      </c>
      <c r="DI205" s="45">
        <f t="shared" si="376"/>
        <v>0</v>
      </c>
      <c r="DJ205" s="45"/>
      <c r="DK205" s="45"/>
      <c r="DL205" s="45"/>
      <c r="DM205" s="45"/>
      <c r="DN205" s="45"/>
      <c r="DO205" s="45"/>
      <c r="DP205" s="45"/>
      <c r="DQ205" s="45"/>
      <c r="DR205" s="45"/>
      <c r="DS205" s="45"/>
      <c r="DT205" s="45"/>
      <c r="DU205" s="45"/>
      <c r="DV205" s="45"/>
      <c r="DW205" s="45">
        <f t="shared" si="380"/>
        <v>0</v>
      </c>
      <c r="DX205" s="45">
        <f t="shared" si="380"/>
        <v>0</v>
      </c>
    </row>
    <row r="206" spans="1:128" s="9" customFormat="1" x14ac:dyDescent="0.25">
      <c r="A206" s="533" t="s">
        <v>98</v>
      </c>
      <c r="B206" s="534"/>
      <c r="C206" s="47">
        <f t="shared" si="381"/>
        <v>0</v>
      </c>
      <c r="D206" s="150">
        <f t="shared" si="381"/>
        <v>0</v>
      </c>
      <c r="E206" s="118"/>
      <c r="F206" s="119"/>
      <c r="G206" s="118"/>
      <c r="H206" s="119"/>
      <c r="I206" s="118"/>
      <c r="J206" s="119"/>
      <c r="K206" s="118"/>
      <c r="L206" s="119"/>
      <c r="M206" s="118"/>
      <c r="N206" s="119"/>
      <c r="O206" s="118"/>
      <c r="P206" s="119"/>
      <c r="Q206" s="118"/>
      <c r="R206" s="119"/>
      <c r="S206" s="118"/>
      <c r="T206" s="119"/>
      <c r="U206" s="118"/>
      <c r="V206" s="119"/>
      <c r="W206" s="118"/>
      <c r="X206" s="119"/>
      <c r="Y206" s="118"/>
      <c r="Z206" s="119"/>
      <c r="AA206" s="118"/>
      <c r="AB206" s="119"/>
      <c r="AC206" s="118"/>
      <c r="AD206" s="148"/>
      <c r="AE206" s="118"/>
      <c r="AF206" s="148"/>
      <c r="AG206" s="118"/>
      <c r="AH206" s="149"/>
      <c r="AI206" s="118"/>
      <c r="AJ206" s="119"/>
      <c r="AK206" s="120"/>
      <c r="AL206" s="121"/>
      <c r="AM206" s="118"/>
      <c r="AN206" s="122"/>
      <c r="AO206" s="120"/>
      <c r="AP206" s="121"/>
      <c r="AQ206" s="123"/>
      <c r="AR206" s="122"/>
      <c r="AS206" s="120"/>
      <c r="AT206" s="122"/>
      <c r="AU206" s="120"/>
      <c r="AV206" s="121"/>
      <c r="AW206" s="120"/>
      <c r="AX206" s="121"/>
      <c r="AY206" s="43" t="str">
        <f t="shared" si="357"/>
        <v/>
      </c>
      <c r="AZ206" s="43"/>
      <c r="BA206" s="43"/>
      <c r="BB206" s="43"/>
      <c r="BC206" s="43"/>
      <c r="BD206" s="43"/>
      <c r="BE206" s="43"/>
      <c r="BF206" s="43"/>
      <c r="BG206" s="43"/>
      <c r="BH206" s="10"/>
      <c r="BI206" s="10"/>
      <c r="BJ206" s="10"/>
      <c r="BK206" s="10"/>
      <c r="BR206" s="10"/>
      <c r="BS206" s="10"/>
      <c r="BT206" s="10"/>
      <c r="BU206" s="11"/>
      <c r="BV206" s="10"/>
      <c r="BW206" s="10"/>
      <c r="BX206" s="11"/>
      <c r="BY206" s="11"/>
      <c r="BZ206" s="11"/>
      <c r="CA206" s="44" t="str">
        <f t="shared" si="361"/>
        <v/>
      </c>
      <c r="CB206" s="44" t="str">
        <f t="shared" si="362"/>
        <v/>
      </c>
      <c r="CC206" s="44" t="str">
        <f t="shared" si="363"/>
        <v/>
      </c>
      <c r="CD206" s="44" t="str">
        <f t="shared" si="364"/>
        <v/>
      </c>
      <c r="CE206" s="44" t="str">
        <f t="shared" si="365"/>
        <v/>
      </c>
      <c r="CF206" s="44" t="str">
        <f t="shared" si="366"/>
        <v/>
      </c>
      <c r="CG206" s="44" t="str">
        <f t="shared" si="367"/>
        <v/>
      </c>
      <c r="CH206" s="44" t="str">
        <f t="shared" si="368"/>
        <v/>
      </c>
      <c r="CI206" s="44" t="str">
        <f t="shared" si="369"/>
        <v/>
      </c>
      <c r="CJ206" s="44"/>
      <c r="CK206" s="44"/>
      <c r="CL206" s="44"/>
      <c r="CM206" s="44"/>
      <c r="CN206" s="44"/>
      <c r="CO206" s="44"/>
      <c r="CP206" s="44"/>
      <c r="CQ206" s="44"/>
      <c r="CR206" s="44"/>
      <c r="CS206" s="44"/>
      <c r="CT206" s="44"/>
      <c r="CU206" s="44"/>
      <c r="CV206" s="44"/>
      <c r="CW206" s="44" t="str">
        <f t="shared" si="358"/>
        <v/>
      </c>
      <c r="CX206" s="44" t="str">
        <f t="shared" si="359"/>
        <v/>
      </c>
      <c r="CY206" s="44"/>
      <c r="CZ206" s="44"/>
      <c r="DA206" s="45">
        <f t="shared" si="370"/>
        <v>0</v>
      </c>
      <c r="DB206" s="45">
        <f t="shared" si="371"/>
        <v>0</v>
      </c>
      <c r="DC206" s="45">
        <f t="shared" si="371"/>
        <v>0</v>
      </c>
      <c r="DD206" s="45">
        <f t="shared" si="372"/>
        <v>0</v>
      </c>
      <c r="DE206" s="45">
        <f t="shared" si="372"/>
        <v>0</v>
      </c>
      <c r="DF206" s="45">
        <f t="shared" si="373"/>
        <v>0</v>
      </c>
      <c r="DG206" s="45">
        <f t="shared" si="374"/>
        <v>0</v>
      </c>
      <c r="DH206" s="45">
        <f t="shared" si="375"/>
        <v>0</v>
      </c>
      <c r="DI206" s="45">
        <f t="shared" si="376"/>
        <v>0</v>
      </c>
      <c r="DJ206" s="45"/>
      <c r="DK206" s="45"/>
      <c r="DL206" s="45"/>
      <c r="DM206" s="45"/>
      <c r="DN206" s="45"/>
      <c r="DO206" s="45"/>
      <c r="DP206" s="45"/>
      <c r="DQ206" s="45"/>
      <c r="DR206" s="45"/>
      <c r="DS206" s="45"/>
      <c r="DT206" s="45"/>
      <c r="DU206" s="45"/>
      <c r="DV206" s="45"/>
      <c r="DW206" s="45">
        <f t="shared" si="380"/>
        <v>0</v>
      </c>
      <c r="DX206" s="45">
        <f t="shared" si="380"/>
        <v>0</v>
      </c>
    </row>
    <row r="207" spans="1:128" s="9" customFormat="1" x14ac:dyDescent="0.25">
      <c r="A207" s="533" t="s">
        <v>99</v>
      </c>
      <c r="B207" s="534"/>
      <c r="C207" s="47">
        <f t="shared" si="381"/>
        <v>0</v>
      </c>
      <c r="D207" s="150">
        <f t="shared" si="381"/>
        <v>0</v>
      </c>
      <c r="E207" s="118"/>
      <c r="F207" s="119"/>
      <c r="G207" s="118"/>
      <c r="H207" s="119"/>
      <c r="I207" s="118"/>
      <c r="J207" s="119"/>
      <c r="K207" s="118"/>
      <c r="L207" s="119"/>
      <c r="M207" s="118"/>
      <c r="N207" s="119"/>
      <c r="O207" s="118"/>
      <c r="P207" s="119"/>
      <c r="Q207" s="118"/>
      <c r="R207" s="119"/>
      <c r="S207" s="118"/>
      <c r="T207" s="119"/>
      <c r="U207" s="118"/>
      <c r="V207" s="119"/>
      <c r="W207" s="118"/>
      <c r="X207" s="119"/>
      <c r="Y207" s="118"/>
      <c r="Z207" s="119"/>
      <c r="AA207" s="118"/>
      <c r="AB207" s="119"/>
      <c r="AC207" s="118"/>
      <c r="AD207" s="148"/>
      <c r="AE207" s="118"/>
      <c r="AF207" s="148"/>
      <c r="AG207" s="118"/>
      <c r="AH207" s="149"/>
      <c r="AI207" s="118"/>
      <c r="AJ207" s="119"/>
      <c r="AK207" s="120"/>
      <c r="AL207" s="121"/>
      <c r="AM207" s="118"/>
      <c r="AN207" s="122"/>
      <c r="AO207" s="120"/>
      <c r="AP207" s="121"/>
      <c r="AQ207" s="123"/>
      <c r="AR207" s="122"/>
      <c r="AS207" s="120"/>
      <c r="AT207" s="122"/>
      <c r="AU207" s="120"/>
      <c r="AV207" s="121"/>
      <c r="AW207" s="120"/>
      <c r="AX207" s="121"/>
      <c r="AY207" s="43" t="str">
        <f t="shared" si="357"/>
        <v/>
      </c>
      <c r="AZ207" s="43"/>
      <c r="BA207" s="43"/>
      <c r="BB207" s="43"/>
      <c r="BC207" s="43"/>
      <c r="BD207" s="43"/>
      <c r="BE207" s="43"/>
      <c r="BF207" s="43"/>
      <c r="BG207" s="43"/>
      <c r="BH207" s="10"/>
      <c r="BI207" s="10"/>
      <c r="BJ207" s="10"/>
      <c r="BK207" s="10"/>
      <c r="BR207" s="10"/>
      <c r="BS207" s="10"/>
      <c r="BT207" s="10"/>
      <c r="BU207" s="11"/>
      <c r="BV207" s="10"/>
      <c r="BW207" s="10"/>
      <c r="BX207" s="11"/>
      <c r="BY207" s="11"/>
      <c r="BZ207" s="11"/>
      <c r="CA207" s="44" t="str">
        <f t="shared" si="361"/>
        <v/>
      </c>
      <c r="CB207" s="44" t="str">
        <f t="shared" si="362"/>
        <v/>
      </c>
      <c r="CC207" s="44" t="str">
        <f t="shared" si="363"/>
        <v/>
      </c>
      <c r="CD207" s="44" t="str">
        <f t="shared" si="364"/>
        <v/>
      </c>
      <c r="CE207" s="44" t="str">
        <f t="shared" si="365"/>
        <v/>
      </c>
      <c r="CF207" s="44" t="str">
        <f t="shared" si="366"/>
        <v/>
      </c>
      <c r="CG207" s="44" t="str">
        <f t="shared" si="367"/>
        <v/>
      </c>
      <c r="CH207" s="44" t="str">
        <f t="shared" si="368"/>
        <v/>
      </c>
      <c r="CI207" s="44" t="str">
        <f t="shared" si="369"/>
        <v/>
      </c>
      <c r="CJ207" s="44"/>
      <c r="CK207" s="44"/>
      <c r="CL207" s="44"/>
      <c r="CM207" s="44"/>
      <c r="CN207" s="44"/>
      <c r="CO207" s="44"/>
      <c r="CP207" s="44"/>
      <c r="CQ207" s="44"/>
      <c r="CR207" s="44"/>
      <c r="CS207" s="44"/>
      <c r="CT207" s="44"/>
      <c r="CU207" s="44"/>
      <c r="CV207" s="44"/>
      <c r="CW207" s="44" t="str">
        <f t="shared" si="358"/>
        <v/>
      </c>
      <c r="CX207" s="44" t="str">
        <f t="shared" si="359"/>
        <v/>
      </c>
      <c r="CY207" s="44"/>
      <c r="CZ207" s="44"/>
      <c r="DA207" s="45">
        <f t="shared" si="370"/>
        <v>0</v>
      </c>
      <c r="DB207" s="45">
        <f t="shared" si="371"/>
        <v>0</v>
      </c>
      <c r="DC207" s="45">
        <f t="shared" si="371"/>
        <v>0</v>
      </c>
      <c r="DD207" s="45">
        <f t="shared" si="372"/>
        <v>0</v>
      </c>
      <c r="DE207" s="45">
        <f t="shared" si="372"/>
        <v>0</v>
      </c>
      <c r="DF207" s="45">
        <f t="shared" si="373"/>
        <v>0</v>
      </c>
      <c r="DG207" s="45">
        <f t="shared" si="374"/>
        <v>0</v>
      </c>
      <c r="DH207" s="45">
        <f t="shared" si="375"/>
        <v>0</v>
      </c>
      <c r="DI207" s="45">
        <f t="shared" si="376"/>
        <v>0</v>
      </c>
      <c r="DJ207" s="45"/>
      <c r="DK207" s="45"/>
      <c r="DL207" s="45"/>
      <c r="DM207" s="45"/>
      <c r="DN207" s="45"/>
      <c r="DO207" s="45"/>
      <c r="DP207" s="45"/>
      <c r="DQ207" s="45"/>
      <c r="DR207" s="45"/>
      <c r="DS207" s="45"/>
      <c r="DT207" s="45"/>
      <c r="DU207" s="45"/>
      <c r="DV207" s="45"/>
      <c r="DW207" s="45">
        <f t="shared" si="380"/>
        <v>0</v>
      </c>
      <c r="DX207" s="45">
        <f t="shared" si="380"/>
        <v>0</v>
      </c>
    </row>
    <row r="208" spans="1:128" s="9" customFormat="1" x14ac:dyDescent="0.25">
      <c r="A208" s="533" t="s">
        <v>100</v>
      </c>
      <c r="B208" s="534"/>
      <c r="C208" s="47">
        <f t="shared" si="381"/>
        <v>0</v>
      </c>
      <c r="D208" s="150">
        <f t="shared" si="381"/>
        <v>0</v>
      </c>
      <c r="E208" s="118"/>
      <c r="F208" s="119"/>
      <c r="G208" s="118"/>
      <c r="H208" s="119"/>
      <c r="I208" s="118"/>
      <c r="J208" s="119"/>
      <c r="K208" s="118"/>
      <c r="L208" s="119"/>
      <c r="M208" s="118"/>
      <c r="N208" s="119"/>
      <c r="O208" s="118"/>
      <c r="P208" s="119"/>
      <c r="Q208" s="118"/>
      <c r="R208" s="119"/>
      <c r="S208" s="118"/>
      <c r="T208" s="119"/>
      <c r="U208" s="118"/>
      <c r="V208" s="119"/>
      <c r="W208" s="118"/>
      <c r="X208" s="119"/>
      <c r="Y208" s="118"/>
      <c r="Z208" s="119"/>
      <c r="AA208" s="118"/>
      <c r="AB208" s="119"/>
      <c r="AC208" s="118"/>
      <c r="AD208" s="148"/>
      <c r="AE208" s="118"/>
      <c r="AF208" s="148"/>
      <c r="AG208" s="118"/>
      <c r="AH208" s="149"/>
      <c r="AI208" s="118"/>
      <c r="AJ208" s="119"/>
      <c r="AK208" s="120"/>
      <c r="AL208" s="121"/>
      <c r="AM208" s="118"/>
      <c r="AN208" s="122"/>
      <c r="AO208" s="120"/>
      <c r="AP208" s="121"/>
      <c r="AQ208" s="123"/>
      <c r="AR208" s="122"/>
      <c r="AS208" s="120"/>
      <c r="AT208" s="122"/>
      <c r="AU208" s="120"/>
      <c r="AV208" s="121"/>
      <c r="AW208" s="120"/>
      <c r="AX208" s="121"/>
      <c r="AY208" s="43" t="str">
        <f t="shared" si="357"/>
        <v/>
      </c>
      <c r="AZ208" s="43"/>
      <c r="BA208" s="43"/>
      <c r="BB208" s="43"/>
      <c r="BC208" s="43"/>
      <c r="BD208" s="43"/>
      <c r="BE208" s="43"/>
      <c r="BF208" s="43"/>
      <c r="BG208" s="43"/>
      <c r="BH208" s="10"/>
      <c r="BI208" s="10"/>
      <c r="BJ208" s="10"/>
      <c r="BK208" s="10"/>
      <c r="BR208" s="10"/>
      <c r="BS208" s="10"/>
      <c r="BT208" s="10"/>
      <c r="BU208" s="11"/>
      <c r="BV208" s="10"/>
      <c r="BW208" s="10"/>
      <c r="BX208" s="11"/>
      <c r="BY208" s="11"/>
      <c r="BZ208" s="11"/>
      <c r="CA208" s="44" t="str">
        <f t="shared" si="361"/>
        <v/>
      </c>
      <c r="CB208" s="44" t="str">
        <f t="shared" si="362"/>
        <v/>
      </c>
      <c r="CC208" s="44" t="str">
        <f t="shared" si="363"/>
        <v/>
      </c>
      <c r="CD208" s="44" t="str">
        <f t="shared" si="364"/>
        <v/>
      </c>
      <c r="CE208" s="44" t="str">
        <f t="shared" si="365"/>
        <v/>
      </c>
      <c r="CF208" s="44" t="str">
        <f t="shared" si="366"/>
        <v/>
      </c>
      <c r="CG208" s="44" t="str">
        <f t="shared" si="367"/>
        <v/>
      </c>
      <c r="CH208" s="44" t="str">
        <f t="shared" si="368"/>
        <v/>
      </c>
      <c r="CI208" s="44" t="str">
        <f t="shared" si="369"/>
        <v/>
      </c>
      <c r="CJ208" s="44"/>
      <c r="CK208" s="44"/>
      <c r="CL208" s="44"/>
      <c r="CM208" s="44"/>
      <c r="CN208" s="44"/>
      <c r="CO208" s="44"/>
      <c r="CP208" s="44"/>
      <c r="CQ208" s="44"/>
      <c r="CR208" s="44"/>
      <c r="CS208" s="44"/>
      <c r="CT208" s="44"/>
      <c r="CU208" s="44"/>
      <c r="CV208" s="44"/>
      <c r="CW208" s="44" t="str">
        <f t="shared" si="358"/>
        <v/>
      </c>
      <c r="CX208" s="44" t="str">
        <f t="shared" si="359"/>
        <v/>
      </c>
      <c r="CY208" s="44"/>
      <c r="CZ208" s="44"/>
      <c r="DA208" s="45">
        <f t="shared" si="370"/>
        <v>0</v>
      </c>
      <c r="DB208" s="45">
        <f t="shared" si="371"/>
        <v>0</v>
      </c>
      <c r="DC208" s="45">
        <f t="shared" si="371"/>
        <v>0</v>
      </c>
      <c r="DD208" s="45">
        <f t="shared" si="372"/>
        <v>0</v>
      </c>
      <c r="DE208" s="45">
        <f t="shared" si="372"/>
        <v>0</v>
      </c>
      <c r="DF208" s="45">
        <f t="shared" si="373"/>
        <v>0</v>
      </c>
      <c r="DG208" s="45">
        <f t="shared" si="374"/>
        <v>0</v>
      </c>
      <c r="DH208" s="45">
        <f t="shared" si="375"/>
        <v>0</v>
      </c>
      <c r="DI208" s="45">
        <f t="shared" si="376"/>
        <v>0</v>
      </c>
      <c r="DJ208" s="45"/>
      <c r="DK208" s="45"/>
      <c r="DL208" s="45"/>
      <c r="DM208" s="45"/>
      <c r="DN208" s="45"/>
      <c r="DO208" s="45"/>
      <c r="DP208" s="45"/>
      <c r="DQ208" s="45"/>
      <c r="DR208" s="45"/>
      <c r="DS208" s="45"/>
      <c r="DT208" s="45"/>
      <c r="DU208" s="45"/>
      <c r="DV208" s="45"/>
      <c r="DW208" s="45">
        <f t="shared" si="380"/>
        <v>0</v>
      </c>
      <c r="DX208" s="45">
        <f t="shared" si="380"/>
        <v>0</v>
      </c>
    </row>
    <row r="209" spans="1:130" x14ac:dyDescent="0.25">
      <c r="A209" s="542" t="s">
        <v>101</v>
      </c>
      <c r="B209" s="543"/>
      <c r="C209" s="116">
        <f t="shared" si="381"/>
        <v>0</v>
      </c>
      <c r="D209" s="137">
        <f t="shared" si="381"/>
        <v>0</v>
      </c>
      <c r="E209" s="60"/>
      <c r="F209" s="59"/>
      <c r="G209" s="60"/>
      <c r="H209" s="59"/>
      <c r="I209" s="60"/>
      <c r="J209" s="59"/>
      <c r="K209" s="60"/>
      <c r="L209" s="59"/>
      <c r="M209" s="60"/>
      <c r="N209" s="61"/>
      <c r="O209" s="60"/>
      <c r="P209" s="59"/>
      <c r="Q209" s="60"/>
      <c r="R209" s="59"/>
      <c r="S209" s="60"/>
      <c r="T209" s="59"/>
      <c r="U209" s="60"/>
      <c r="V209" s="59"/>
      <c r="W209" s="60"/>
      <c r="X209" s="59"/>
      <c r="Y209" s="60"/>
      <c r="Z209" s="59"/>
      <c r="AA209" s="60"/>
      <c r="AB209" s="59"/>
      <c r="AC209" s="60"/>
      <c r="AD209" s="153"/>
      <c r="AE209" s="60"/>
      <c r="AF209" s="153"/>
      <c r="AG209" s="60"/>
      <c r="AH209" s="61"/>
      <c r="AI209" s="60"/>
      <c r="AJ209" s="59"/>
      <c r="AK209" s="124"/>
      <c r="AL209" s="141"/>
      <c r="AM209" s="60"/>
      <c r="AN209" s="125"/>
      <c r="AO209" s="124"/>
      <c r="AP209" s="141"/>
      <c r="AQ209" s="58"/>
      <c r="AR209" s="125"/>
      <c r="AS209" s="124"/>
      <c r="AT209" s="125"/>
      <c r="AU209" s="124"/>
      <c r="AV209" s="141"/>
      <c r="AW209" s="124"/>
      <c r="AX209" s="141"/>
      <c r="AY209" s="43" t="str">
        <f t="shared" si="357"/>
        <v/>
      </c>
      <c r="AZ209" s="43"/>
      <c r="BA209" s="43"/>
      <c r="BB209" s="43"/>
      <c r="BC209" s="43"/>
      <c r="BD209" s="43"/>
      <c r="BE209" s="43"/>
      <c r="BF209" s="43"/>
      <c r="BG209" s="43"/>
      <c r="BH209" s="10"/>
      <c r="BI209" s="10"/>
      <c r="BJ209" s="10"/>
      <c r="BK209" s="10"/>
      <c r="BR209" s="10"/>
      <c r="BS209" s="10"/>
      <c r="BT209" s="10"/>
      <c r="BU209" s="11"/>
      <c r="CA209" s="44" t="str">
        <f>IF(DA209=1," * El total de exámenes confirmados positivos por ISP NO DEBE SUPERAR el total de exámenes procesados. ","")</f>
        <v/>
      </c>
      <c r="CB209" s="44" t="str">
        <f>IF(DB209=1," * La suma de exámenes procesados por sexo DEBE SER IGUAL al total de Procesados. ","")</f>
        <v/>
      </c>
      <c r="CC209" s="44" t="str">
        <f>IF(DC209=1," * La suma de exámenes Confirmados positivos por ISP por sexo DEBE SER IGUAL al total de Procesados. ","")</f>
        <v/>
      </c>
      <c r="CD209" s="44" t="str">
        <f>IF(DD209=1," * La suma de exámenes procesados Trans NO PUEDE Superar al total de Procesados. ","")</f>
        <v/>
      </c>
      <c r="CE209" s="44" t="str">
        <f>IF(DE209=1," * La suma de exámenes confirmados positivos por ISP Trans NO PUEDE Superar al total de Procesados. ","")</f>
        <v/>
      </c>
      <c r="CF209" s="44" t="str">
        <f>IF(DF209=1," * Los exámenes procesados de personas pertenecientes a Pueblos originarios NO PUEDE Superar al total de Procesados. ","")</f>
        <v/>
      </c>
      <c r="CG209" s="44" t="str">
        <f>IF(DG209=1," * Los exámenes confirmados positivos por ISP de personas pertenecientes a Pueblos originarios NO PUEDE Superar al total de Procesados. ","")</f>
        <v/>
      </c>
      <c r="CH209" s="44" t="str">
        <f>IF(DH209=1," * Los exámenes procesados de personas pertenecientes a Pueblos migrantes NO PUEDE Superar al total de Procesados. ","")</f>
        <v/>
      </c>
      <c r="CI209" s="44" t="str">
        <f>IF(DI209=1," * Los exámenes confirmados positivos por ISP de personas pertenecientes a Pueblos Migrantes NO PUEDE Superar al total de Procesados. ","")</f>
        <v/>
      </c>
      <c r="CJ209" s="44"/>
      <c r="CK209" s="44"/>
      <c r="CL209" s="44"/>
      <c r="CM209" s="44"/>
      <c r="CN209" s="44"/>
      <c r="CO209" s="44"/>
      <c r="CP209" s="44"/>
      <c r="CQ209" s="44"/>
      <c r="CR209" s="44"/>
      <c r="CS209" s="44"/>
      <c r="CT209" s="44"/>
      <c r="CU209" s="44"/>
      <c r="CV209" s="44"/>
      <c r="CW209" s="44" t="str">
        <f t="shared" si="358"/>
        <v/>
      </c>
      <c r="CX209" s="44" t="str">
        <f t="shared" si="359"/>
        <v/>
      </c>
      <c r="CY209" s="44"/>
      <c r="CZ209" s="44"/>
      <c r="DA209" s="45">
        <f t="shared" si="370"/>
        <v>0</v>
      </c>
      <c r="DB209" s="45">
        <f t="shared" si="371"/>
        <v>0</v>
      </c>
      <c r="DC209" s="45">
        <f t="shared" si="371"/>
        <v>0</v>
      </c>
      <c r="DD209" s="45">
        <f t="shared" si="372"/>
        <v>0</v>
      </c>
      <c r="DE209" s="45">
        <f t="shared" si="372"/>
        <v>0</v>
      </c>
      <c r="DF209" s="45">
        <f t="shared" si="373"/>
        <v>0</v>
      </c>
      <c r="DG209" s="45">
        <f t="shared" si="374"/>
        <v>0</v>
      </c>
      <c r="DH209" s="45">
        <f t="shared" si="375"/>
        <v>0</v>
      </c>
      <c r="DI209" s="45">
        <f t="shared" si="376"/>
        <v>0</v>
      </c>
      <c r="DJ209" s="45"/>
      <c r="DK209" s="45"/>
      <c r="DL209" s="45"/>
      <c r="DM209" s="45"/>
      <c r="DN209" s="45"/>
      <c r="DO209" s="45"/>
      <c r="DP209" s="45"/>
      <c r="DQ209" s="45"/>
      <c r="DR209" s="45"/>
      <c r="DS209" s="45"/>
      <c r="DT209" s="45"/>
      <c r="DU209" s="45"/>
      <c r="DV209" s="45"/>
      <c r="DW209" s="45">
        <f t="shared" si="380"/>
        <v>0</v>
      </c>
      <c r="DX209" s="45">
        <f t="shared" si="380"/>
        <v>0</v>
      </c>
    </row>
    <row r="210" spans="1:130" x14ac:dyDescent="0.25">
      <c r="A210" s="160" t="s">
        <v>103</v>
      </c>
      <c r="P210" s="154"/>
      <c r="AL210" s="161"/>
      <c r="AM210" s="161"/>
      <c r="AP210" s="154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</row>
    <row r="211" spans="1:130" ht="15" customHeight="1" x14ac:dyDescent="0.25">
      <c r="A211" s="544" t="s">
        <v>62</v>
      </c>
      <c r="B211" s="547" t="s">
        <v>5</v>
      </c>
      <c r="C211" s="547"/>
      <c r="D211" s="547" t="s">
        <v>77</v>
      </c>
      <c r="E211" s="547"/>
      <c r="F211" s="547"/>
      <c r="G211" s="547"/>
      <c r="H211" s="547"/>
      <c r="I211" s="547"/>
      <c r="J211" s="547"/>
      <c r="K211" s="547"/>
      <c r="L211" s="547"/>
      <c r="M211" s="547"/>
      <c r="N211" s="547"/>
      <c r="O211" s="547"/>
      <c r="P211" s="547"/>
      <c r="Q211" s="547"/>
      <c r="R211" s="547"/>
      <c r="S211" s="547"/>
      <c r="T211" s="547"/>
      <c r="U211" s="547"/>
      <c r="V211" s="547"/>
      <c r="W211" s="547"/>
      <c r="X211" s="547"/>
      <c r="Y211" s="547"/>
      <c r="Z211" s="547"/>
      <c r="AA211" s="547"/>
      <c r="AB211" s="547"/>
      <c r="AC211" s="547"/>
      <c r="AD211" s="547"/>
      <c r="AE211" s="547"/>
      <c r="AF211" s="547"/>
      <c r="AG211" s="547"/>
      <c r="AH211" s="547"/>
      <c r="AI211" s="547"/>
      <c r="AJ211" s="547"/>
      <c r="AK211" s="548"/>
      <c r="AL211" s="529" t="s">
        <v>7</v>
      </c>
      <c r="AM211" s="549"/>
      <c r="AN211" s="485" t="s">
        <v>8</v>
      </c>
      <c r="AO211" s="492"/>
      <c r="AP211" s="550" t="s">
        <v>9</v>
      </c>
      <c r="AQ211" s="550" t="s">
        <v>10</v>
      </c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</row>
    <row r="212" spans="1:130" x14ac:dyDescent="0.25">
      <c r="A212" s="545"/>
      <c r="B212" s="547"/>
      <c r="C212" s="547"/>
      <c r="D212" s="547" t="s">
        <v>104</v>
      </c>
      <c r="E212" s="547"/>
      <c r="F212" s="547" t="s">
        <v>15</v>
      </c>
      <c r="G212" s="547"/>
      <c r="H212" s="547" t="s">
        <v>82</v>
      </c>
      <c r="I212" s="547"/>
      <c r="J212" s="547" t="s">
        <v>83</v>
      </c>
      <c r="K212" s="547"/>
      <c r="L212" s="547" t="s">
        <v>84</v>
      </c>
      <c r="M212" s="547"/>
      <c r="N212" s="547" t="s">
        <v>19</v>
      </c>
      <c r="O212" s="547"/>
      <c r="P212" s="547" t="s">
        <v>20</v>
      </c>
      <c r="Q212" s="547"/>
      <c r="R212" s="547" t="s">
        <v>21</v>
      </c>
      <c r="S212" s="547"/>
      <c r="T212" s="547" t="s">
        <v>22</v>
      </c>
      <c r="U212" s="547"/>
      <c r="V212" s="547" t="s">
        <v>23</v>
      </c>
      <c r="W212" s="547"/>
      <c r="X212" s="547" t="s">
        <v>24</v>
      </c>
      <c r="Y212" s="547"/>
      <c r="Z212" s="547" t="s">
        <v>25</v>
      </c>
      <c r="AA212" s="547"/>
      <c r="AB212" s="547" t="s">
        <v>26</v>
      </c>
      <c r="AC212" s="547"/>
      <c r="AD212" s="547" t="s">
        <v>27</v>
      </c>
      <c r="AE212" s="547"/>
      <c r="AF212" s="547" t="s">
        <v>28</v>
      </c>
      <c r="AG212" s="547"/>
      <c r="AH212" s="547" t="s">
        <v>29</v>
      </c>
      <c r="AI212" s="547"/>
      <c r="AJ212" s="547" t="s">
        <v>30</v>
      </c>
      <c r="AK212" s="548"/>
      <c r="AL212" s="553" t="s">
        <v>31</v>
      </c>
      <c r="AM212" s="527" t="s">
        <v>32</v>
      </c>
      <c r="AN212" s="499" t="s">
        <v>35</v>
      </c>
      <c r="AO212" s="497" t="s">
        <v>36</v>
      </c>
      <c r="AP212" s="550"/>
      <c r="AQ212" s="55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</row>
    <row r="213" spans="1:130" x14ac:dyDescent="0.25">
      <c r="A213" s="546"/>
      <c r="B213" s="162" t="s">
        <v>33</v>
      </c>
      <c r="C213" s="427" t="s">
        <v>34</v>
      </c>
      <c r="D213" s="164" t="s">
        <v>33</v>
      </c>
      <c r="E213" s="426" t="s">
        <v>34</v>
      </c>
      <c r="F213" s="164" t="s">
        <v>33</v>
      </c>
      <c r="G213" s="426" t="s">
        <v>34</v>
      </c>
      <c r="H213" s="164" t="s">
        <v>33</v>
      </c>
      <c r="I213" s="426" t="s">
        <v>34</v>
      </c>
      <c r="J213" s="164" t="s">
        <v>33</v>
      </c>
      <c r="K213" s="426" t="s">
        <v>34</v>
      </c>
      <c r="L213" s="164" t="s">
        <v>33</v>
      </c>
      <c r="M213" s="426" t="s">
        <v>34</v>
      </c>
      <c r="N213" s="164" t="s">
        <v>33</v>
      </c>
      <c r="O213" s="426" t="s">
        <v>34</v>
      </c>
      <c r="P213" s="164" t="s">
        <v>33</v>
      </c>
      <c r="Q213" s="426" t="s">
        <v>34</v>
      </c>
      <c r="R213" s="164" t="s">
        <v>33</v>
      </c>
      <c r="S213" s="426" t="s">
        <v>34</v>
      </c>
      <c r="T213" s="164" t="s">
        <v>33</v>
      </c>
      <c r="U213" s="426" t="s">
        <v>34</v>
      </c>
      <c r="V213" s="164" t="s">
        <v>33</v>
      </c>
      <c r="W213" s="426" t="s">
        <v>34</v>
      </c>
      <c r="X213" s="164" t="s">
        <v>33</v>
      </c>
      <c r="Y213" s="426" t="s">
        <v>34</v>
      </c>
      <c r="Z213" s="164" t="s">
        <v>33</v>
      </c>
      <c r="AA213" s="426" t="s">
        <v>34</v>
      </c>
      <c r="AB213" s="164" t="s">
        <v>33</v>
      </c>
      <c r="AC213" s="426" t="s">
        <v>34</v>
      </c>
      <c r="AD213" s="164" t="s">
        <v>33</v>
      </c>
      <c r="AE213" s="426" t="s">
        <v>34</v>
      </c>
      <c r="AF213" s="164" t="s">
        <v>33</v>
      </c>
      <c r="AG213" s="426" t="s">
        <v>34</v>
      </c>
      <c r="AH213" s="164" t="s">
        <v>33</v>
      </c>
      <c r="AI213" s="426" t="s">
        <v>34</v>
      </c>
      <c r="AJ213" s="164" t="s">
        <v>33</v>
      </c>
      <c r="AK213" s="431" t="s">
        <v>34</v>
      </c>
      <c r="AL213" s="553"/>
      <c r="AM213" s="527"/>
      <c r="AN213" s="500"/>
      <c r="AO213" s="498"/>
      <c r="AP213" s="550"/>
      <c r="AQ213" s="55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</row>
    <row r="214" spans="1:130" x14ac:dyDescent="0.25">
      <c r="A214" s="433" t="s">
        <v>105</v>
      </c>
      <c r="B214" s="31">
        <f>SUM(D214+F214+H214+J214+L214+N214+P214+R214+T214+V214+X214+Z214+AB214+AD214+AF214+AH214+AJ214)</f>
        <v>0</v>
      </c>
      <c r="C214" s="32">
        <f t="shared" ref="B214:C220" si="382">SUM(E214+G214+I214+K214+M214+O214+Q214+S214+U214+W214+Y214+AA214+AC214+AE214+AG214+AI214+AK214)</f>
        <v>0</v>
      </c>
      <c r="D214" s="41"/>
      <c r="E214" s="51"/>
      <c r="F214" s="50"/>
      <c r="G214" s="51"/>
      <c r="H214" s="39"/>
      <c r="I214" s="38"/>
      <c r="J214" s="39"/>
      <c r="K214" s="38"/>
      <c r="L214" s="39"/>
      <c r="M214" s="38"/>
      <c r="N214" s="39"/>
      <c r="O214" s="38"/>
      <c r="P214" s="39"/>
      <c r="Q214" s="38"/>
      <c r="R214" s="39"/>
      <c r="S214" s="38"/>
      <c r="T214" s="39"/>
      <c r="U214" s="38"/>
      <c r="V214" s="39"/>
      <c r="W214" s="38"/>
      <c r="X214" s="39"/>
      <c r="Y214" s="38"/>
      <c r="Z214" s="50"/>
      <c r="AA214" s="51"/>
      <c r="AB214" s="50"/>
      <c r="AC214" s="51"/>
      <c r="AD214" s="50"/>
      <c r="AE214" s="51"/>
      <c r="AF214" s="50"/>
      <c r="AG214" s="51"/>
      <c r="AH214" s="50"/>
      <c r="AI214" s="51"/>
      <c r="AJ214" s="50"/>
      <c r="AK214" s="52"/>
      <c r="AL214" s="41"/>
      <c r="AM214" s="168"/>
      <c r="AN214" s="132"/>
      <c r="AO214" s="108"/>
      <c r="AP214" s="39"/>
      <c r="AQ214" s="169"/>
      <c r="AR214" s="170"/>
      <c r="AS214" s="43"/>
      <c r="AT214" s="43"/>
      <c r="AU214" s="43"/>
      <c r="AV214" s="43"/>
      <c r="AW214" s="43"/>
      <c r="AX214" s="43"/>
      <c r="AY214" s="43"/>
      <c r="AZ214" s="43"/>
      <c r="BA214" s="43"/>
      <c r="BB214" s="43"/>
      <c r="BC214" s="43"/>
      <c r="BD214" s="10"/>
      <c r="BE214" s="10"/>
      <c r="BF214" s="10"/>
      <c r="BG214" s="10"/>
      <c r="CA214" s="5" t="str">
        <f>IF(B214&lt;   C214,"* El total de Reactivos NO DEBE ser superior al total de Procesados. ","")</f>
        <v/>
      </c>
      <c r="CB214" s="5" t="str">
        <f>IF(B214&lt;&gt; AL214+ AM214,"* La suma de las columnas Sexo DEBE SER IGUAL a los Procesados. ","")</f>
        <v/>
      </c>
      <c r="CC214" s="5" t="str">
        <f>IF(B214&lt;  AN214+ AO214,"* La suma de las columna Trans NO DEBE ser superior al total de Procesados. ","")</f>
        <v/>
      </c>
      <c r="CD214" s="5" t="str">
        <f>IF(B214&lt;  AP214,"* La columna Pueblos Originarios NO DEBE ser superior al total de Procesados. ","")</f>
        <v/>
      </c>
      <c r="CE214" s="5" t="str">
        <f>IF(B214&lt;  AQ214,"* La columna Migrantes NO DEBE ser superior al total de Procesados. ","")</f>
        <v/>
      </c>
      <c r="CF214" s="5" t="str">
        <f>IF(D214&lt;E214,"* Los exámenes Reactivos de 0 a 4 años años NO DEBEN ser mayor a los Exámenes Procesados de la misma edad. ","")</f>
        <v/>
      </c>
      <c r="CG214" s="5" t="str">
        <f>IF(F214&lt;G214,"* Los exámenes Reactivos de 5 a 9 años años NO DEBEN ser mayor a los Exámenes Procesados de la misma edad. ","")</f>
        <v/>
      </c>
      <c r="CH214" s="5" t="str">
        <f>IF(H214&lt;I214,"* Los exámenes Reactivos de 10 a 14 años años NO DEBEN ser mayor a los Exámenes Procesados de la misma edad. ","")</f>
        <v/>
      </c>
      <c r="CI214" s="5" t="str">
        <f>IF(J214&lt;K214,"* Los exámenes Reactivos de 15 a 19 años años NO DEBEN ser mayor a los Exámenes Procesados de la misma edad. ","")</f>
        <v/>
      </c>
      <c r="CJ214" s="5" t="str">
        <f>IF(L214&lt;M214,"* Los exámenes Reactivos de 20 a 24 años años NO DEBEN ser mayor a los Exámenes Procesados de la misma edad. ","")</f>
        <v/>
      </c>
      <c r="CK214" s="5" t="str">
        <f>IF(N214&lt;O214,"* Los exámenes Reactivos de 25 a 29 años años NO DEBEN ser mayor a los Exámenes Procesados de la misma edad. ","")</f>
        <v/>
      </c>
      <c r="CL214" s="5" t="str">
        <f>IF(P214&lt;Q214,"* Los exámenes Reactivos de 30 a 34 años años NO DEBEN ser mayor a los Exámenes Procesados de la misma edad. ","")</f>
        <v/>
      </c>
      <c r="CM214" s="5" t="str">
        <f>IF(R214&lt;S214,"* Los exámenes Reactivos de 35 a 39 años años NO DEBEN ser mayor a los Exámenes Procesados de la misma edad. ","")</f>
        <v/>
      </c>
      <c r="CN214" s="5" t="str">
        <f>IF(T214&lt;U214,"* Los exámenes Reactivos de 40 a 44 años años NO DEBEN ser mayor a los Exámenes Procesados de la misma edad. ","")</f>
        <v/>
      </c>
      <c r="CO214" s="5" t="str">
        <f>IF(V214&lt;W214,"* Los exámenes Reactivos de 45 a 49 años años NO DEBEN ser mayor a los Exámenes Procesados de la misma edad. ","")</f>
        <v/>
      </c>
      <c r="CP214" s="5" t="str">
        <f>IF(X214&lt;Y214,"* Los exámenes Reactivos de 50 a 54 años años NO DEBEN ser mayor a los Exámenes Procesados de la misma edad. ","")</f>
        <v/>
      </c>
      <c r="CQ214" s="5" t="str">
        <f>IF(Z214&lt;AA214,"* Los exámenes Reactivos de 55 a 59 años años NO DEBEN ser mayor a los Exámenes Procesados de la misma edad. ","")</f>
        <v/>
      </c>
      <c r="CR214" s="5" t="str">
        <f>IF(AB214&lt;AC214,"* Los exámenes Reactivos de 60 a 64 años años NO DEBEN ser mayor a los Exámenes Procesados de la misma edad. ","")</f>
        <v/>
      </c>
      <c r="CS214" s="5" t="str">
        <f>IF(AD214&lt;AE214,"* Los exámenes Reactivos de 65 a 69 años años NO DEBEN ser mayor a los Exámenes Procesados de la misma edad. ","")</f>
        <v/>
      </c>
      <c r="CT214" s="5" t="str">
        <f>IF(AF214&lt;AG214,"* Los exámenes Reactivos de 70 a 74 años años NO DEBEN ser mayor a los Exámenes Procesados de la misma edad. ","")</f>
        <v/>
      </c>
      <c r="CU214" s="5" t="str">
        <f>IF(AH214&lt;AI214,"* Los exámenes Reactivos de 75 a 79 años años NO DEBEN ser mayor a los Exámenes Procesados de la misma edad. ","")</f>
        <v/>
      </c>
      <c r="CV214" s="5" t="str">
        <f>IF(AJ214&lt;AK214,"* Los exámenes Reactivos de 80 y más años años NO DEBEN ser mayor a los Exámenes Procesados de la misma edad. ","")</f>
        <v/>
      </c>
      <c r="DA214" s="6">
        <f>IF(B214&lt;   C214,1,0)</f>
        <v>0</v>
      </c>
      <c r="DB214" s="6">
        <f>IF(B214&lt;&gt; AL214+AM214,1,0)</f>
        <v>0</v>
      </c>
      <c r="DC214" s="6">
        <f>IF(B214&lt;  AN214+AO214,1,0)</f>
        <v>0</v>
      </c>
      <c r="DD214" s="6">
        <f>IF(B214&lt;  AP214,1,0)</f>
        <v>0</v>
      </c>
      <c r="DE214" s="6">
        <f>IF(B214&lt;  AQ214,1,0)</f>
        <v>0</v>
      </c>
      <c r="DF214" s="6">
        <f>IF(D214&lt;E214,1,0)</f>
        <v>0</v>
      </c>
      <c r="DG214" s="6">
        <f>IF(F214&lt;G214,1,0)</f>
        <v>0</v>
      </c>
      <c r="DH214" s="6">
        <f>IF(H214&lt;I214,1,0)</f>
        <v>0</v>
      </c>
      <c r="DI214" s="6">
        <f>IF(J214&lt;K214,1,0)</f>
        <v>0</v>
      </c>
      <c r="DJ214" s="6">
        <f>IF(L214&lt;M214,1,0)</f>
        <v>0</v>
      </c>
      <c r="DK214" s="6">
        <f>IF(N214&lt;O214,1,0)</f>
        <v>0</v>
      </c>
      <c r="DL214" s="6">
        <f>IF(P214&lt;Q214,1,0)</f>
        <v>0</v>
      </c>
      <c r="DM214" s="6">
        <f>IF(R214&lt;S214,1,0)</f>
        <v>0</v>
      </c>
      <c r="DN214" s="6">
        <f>IF(T214&lt;U214,1,0)</f>
        <v>0</v>
      </c>
      <c r="DO214" s="6">
        <f>IF(V214&lt;W214,1,0)</f>
        <v>0</v>
      </c>
      <c r="DP214" s="6">
        <f>IF(X214&lt;Y214,1,0)</f>
        <v>0</v>
      </c>
      <c r="DQ214" s="6">
        <f>IF(Z214&lt;AA214,1,0)</f>
        <v>0</v>
      </c>
      <c r="DR214" s="6">
        <f>IF(AB214&lt;AC214,1,0)</f>
        <v>0</v>
      </c>
      <c r="DS214" s="6">
        <f>IF(AD214&lt;AE214,1,0)</f>
        <v>0</v>
      </c>
      <c r="DT214" s="6">
        <f>IF(AF214&lt;AG214,1,0)</f>
        <v>0</v>
      </c>
      <c r="DU214" s="6">
        <f>IF(AH214&lt;AI214,1,0)</f>
        <v>0</v>
      </c>
      <c r="DV214" s="6">
        <f>IF(AJ214&lt;AK214,1,0)</f>
        <v>0</v>
      </c>
      <c r="DZ214" s="6">
        <v>0</v>
      </c>
    </row>
    <row r="215" spans="1:130" x14ac:dyDescent="0.25">
      <c r="A215" s="433" t="s">
        <v>106</v>
      </c>
      <c r="B215" s="47">
        <f t="shared" si="382"/>
        <v>0</v>
      </c>
      <c r="C215" s="48">
        <f t="shared" si="382"/>
        <v>0</v>
      </c>
      <c r="D215" s="41"/>
      <c r="E215" s="51"/>
      <c r="F215" s="50"/>
      <c r="G215" s="51"/>
      <c r="H215" s="50"/>
      <c r="I215" s="51"/>
      <c r="J215" s="39"/>
      <c r="K215" s="38"/>
      <c r="L215" s="39"/>
      <c r="M215" s="38"/>
      <c r="N215" s="39"/>
      <c r="O215" s="38"/>
      <c r="P215" s="39"/>
      <c r="Q215" s="38"/>
      <c r="R215" s="39"/>
      <c r="S215" s="38"/>
      <c r="T215" s="39"/>
      <c r="U215" s="38"/>
      <c r="V215" s="39"/>
      <c r="W215" s="38"/>
      <c r="X215" s="39"/>
      <c r="Y215" s="38"/>
      <c r="Z215" s="39"/>
      <c r="AA215" s="38"/>
      <c r="AB215" s="39"/>
      <c r="AC215" s="38"/>
      <c r="AD215" s="39"/>
      <c r="AE215" s="38"/>
      <c r="AF215" s="39"/>
      <c r="AG215" s="38"/>
      <c r="AH215" s="39"/>
      <c r="AI215" s="38"/>
      <c r="AJ215" s="39"/>
      <c r="AK215" s="40"/>
      <c r="AL215" s="37"/>
      <c r="AM215" s="40"/>
      <c r="AN215" s="37"/>
      <c r="AO215" s="108"/>
      <c r="AP215" s="39"/>
      <c r="AQ215" s="169"/>
      <c r="AR215" s="171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/>
      <c r="BD215" s="10"/>
      <c r="BE215" s="10"/>
      <c r="BF215" s="10"/>
      <c r="BG215" s="10"/>
      <c r="CA215" s="5" t="str">
        <f>IF(B215&lt;   C215,"* El total de Reactivos NO DEBE ser superior al total de Procesados. ","")</f>
        <v/>
      </c>
      <c r="CB215" s="5" t="str">
        <f>IF(B215&lt;&gt; AL215+ AM215,"* La suma de las columnas Sexo DEBE SER IGUAL a los Procesados. ","")</f>
        <v/>
      </c>
      <c r="CC215" s="5" t="str">
        <f>IF(B215&lt;  AN215+ AO215,"* La suma de las columna Trans NO DEBE ser superior al total de Procesados. ","")</f>
        <v/>
      </c>
      <c r="CD215" s="5" t="str">
        <f>IF(B215&lt;  AP215,"* La columna Pueblos Originarios NO DEBE ser superior al total de Procesados. ","")</f>
        <v/>
      </c>
      <c r="CE215" s="5" t="str">
        <f>IF(B215&lt;  AQ215,"* La columna Migrantes NO DEBE ser superior al total de Procesados. ","")</f>
        <v/>
      </c>
      <c r="CF215" s="5" t="str">
        <f>IF(D215&lt;E215,"* Los exámenes Reactivos de 0 a 4 años años NO DEBEN ser mayor a los Exámenes Procesados de la misma edad. ","")</f>
        <v/>
      </c>
      <c r="CG215" s="5" t="str">
        <f>IF(F215&lt;G215,"* Los exámenes Reactivos de 5 a 9 años años NO DEBEN ser mayor a los Exámenes Procesados de la misma edad. ","")</f>
        <v/>
      </c>
      <c r="CH215" s="5" t="str">
        <f>IF(H215&lt;I215,"* Los exámenes Reactivos de 10 a 14 años años NO DEBEN ser mayor a los Exámenes Procesados de la misma edad. ","")</f>
        <v/>
      </c>
      <c r="CI215" s="5" t="str">
        <f>IF(J215&lt;K215,"* Los exámenes Reactivos de 15 a 19 años años NO DEBEN ser mayor a los Exámenes Procesados de la misma edad. ","")</f>
        <v/>
      </c>
      <c r="CJ215" s="5" t="str">
        <f>IF(L215&lt;M215,"* Los exámenes Reactivos de 20 a 24 años años NO DEBEN ser mayor a los Exámenes Procesados de la misma edad. ","")</f>
        <v/>
      </c>
      <c r="CK215" s="5" t="str">
        <f>IF(N215&lt;O215,"* Los exámenes Reactivos de 25 a 29 años años NO DEBEN ser mayor a los Exámenes Procesados de la misma edad. ","")</f>
        <v/>
      </c>
      <c r="CL215" s="5" t="str">
        <f>IF(P215&lt;Q215,"* Los exámenes Reactivos de 30 a 34 años años NO DEBEN ser mayor a los Exámenes Procesados de la misma edad. ","")</f>
        <v/>
      </c>
      <c r="CM215" s="5" t="str">
        <f>IF(R215&lt;S215,"* Los exámenes Reactivos de 35 a 39 años años NO DEBEN ser mayor a los Exámenes Procesados de la misma edad. ","")</f>
        <v/>
      </c>
      <c r="CN215" s="5" t="str">
        <f>IF(T215&lt;U215,"* Los exámenes Reactivos de 40 a 44 años años NO DEBEN ser mayor a los Exámenes Procesados de la misma edad. ","")</f>
        <v/>
      </c>
      <c r="CO215" s="5" t="str">
        <f>IF(V215&lt;W215,"* Los exámenes Reactivos de 45 a 49 años años NO DEBEN ser mayor a los Exámenes Procesados de la misma edad. ","")</f>
        <v/>
      </c>
      <c r="CP215" s="5" t="str">
        <f>IF(X215&lt;Y215,"* Los exámenes Reactivos de 50 a 54 años años NO DEBEN ser mayor a los Exámenes Procesados de la misma edad. ","")</f>
        <v/>
      </c>
      <c r="CQ215" s="5" t="str">
        <f>IF(Z215&lt;AA215,"* Los exámenes Reactivos de 55 a 59 años años NO DEBEN ser mayor a los Exámenes Procesados de la misma edad. ","")</f>
        <v/>
      </c>
      <c r="CR215" s="5" t="str">
        <f>IF(AB215&lt;AC215,"* Los exámenes Reactivos de 60 a 64 años años NO DEBEN ser mayor a los Exámenes Procesados de la misma edad. ","")</f>
        <v/>
      </c>
      <c r="CS215" s="5" t="str">
        <f>IF(AD215&lt;AE215,"* Los exámenes Reactivos de 65 a 69 años años NO DEBEN ser mayor a los Exámenes Procesados de la misma edad. ","")</f>
        <v/>
      </c>
      <c r="CT215" s="5" t="str">
        <f>IF(AF215&lt;AG215,"* Los exámenes Reactivos de 70 a 74 años años NO DEBEN ser mayor a los Exámenes Procesados de la misma edad. ","")</f>
        <v/>
      </c>
      <c r="CU215" s="5" t="str">
        <f>IF(AH215&lt;AI215,"* Los exámenes Reactivos de 75 a 79 años años NO DEBEN ser mayor a los Exámenes Procesados de la misma edad. ","")</f>
        <v/>
      </c>
      <c r="CV215" s="5" t="str">
        <f>IF(AJ215&lt;AK215,"* Los exámenes Reactivos de 80 y más años años NO DEBEN ser mayor a los Exámenes Procesados de la misma edad. ","")</f>
        <v/>
      </c>
      <c r="DA215" s="6">
        <f>IF(B215&lt;   C215,1,0)</f>
        <v>0</v>
      </c>
      <c r="DB215" s="6">
        <f>IF(B215&lt;&gt; AL215+AM215,1,0)</f>
        <v>0</v>
      </c>
      <c r="DC215" s="6">
        <f>IF(B215&lt;  AN215+AO215,1,0)</f>
        <v>0</v>
      </c>
      <c r="DD215" s="6">
        <f>IF(B215&lt;  AP215,1,0)</f>
        <v>0</v>
      </c>
      <c r="DE215" s="6">
        <f>IF(B215&lt;  AQ215,1,0)</f>
        <v>0</v>
      </c>
      <c r="DF215" s="6">
        <f>IF(D215&lt;E215,1,0)</f>
        <v>0</v>
      </c>
      <c r="DG215" s="6">
        <f>IF(F215&lt;G215,1,0)</f>
        <v>0</v>
      </c>
      <c r="DH215" s="6">
        <f>IF(H215&lt;I215,1,0)</f>
        <v>0</v>
      </c>
      <c r="DI215" s="6">
        <f>IF(J215&lt;K215,1,0)</f>
        <v>0</v>
      </c>
      <c r="DJ215" s="6">
        <f>IF(L215&lt;M215,1,0)</f>
        <v>0</v>
      </c>
      <c r="DK215" s="6">
        <f>IF(N215&lt;O215,1,0)</f>
        <v>0</v>
      </c>
      <c r="DL215" s="6">
        <f>IF(P215&lt;Q215,1,0)</f>
        <v>0</v>
      </c>
      <c r="DM215" s="6">
        <f>IF(R215&lt;S215,1,0)</f>
        <v>0</v>
      </c>
      <c r="DN215" s="6">
        <f>IF(T215&lt;U215,1,0)</f>
        <v>0</v>
      </c>
      <c r="DO215" s="6">
        <f>IF(V215&lt;W215,1,0)</f>
        <v>0</v>
      </c>
      <c r="DP215" s="6">
        <f>IF(X215&lt;Y215,1,0)</f>
        <v>0</v>
      </c>
      <c r="DQ215" s="6">
        <f>IF(Z215&lt;AA215,1,0)</f>
        <v>0</v>
      </c>
      <c r="DR215" s="6">
        <f>IF(AB215&lt;AC215,1,0)</f>
        <v>0</v>
      </c>
      <c r="DS215" s="6">
        <f>IF(AD215&lt;AE215,1,0)</f>
        <v>0</v>
      </c>
      <c r="DT215" s="6">
        <f>IF(AF215&lt;AG215,1,0)</f>
        <v>0</v>
      </c>
      <c r="DU215" s="6">
        <f>IF(AH215&lt;AI215,1,0)</f>
        <v>0</v>
      </c>
      <c r="DV215" s="6">
        <f>IF(AJ215&lt;AK215,1,0)</f>
        <v>0</v>
      </c>
      <c r="DZ215" s="6">
        <v>0</v>
      </c>
    </row>
    <row r="216" spans="1:130" x14ac:dyDescent="0.25">
      <c r="A216" s="433" t="s">
        <v>107</v>
      </c>
      <c r="B216" s="47">
        <f t="shared" si="382"/>
        <v>0</v>
      </c>
      <c r="C216" s="48">
        <f t="shared" si="382"/>
        <v>0</v>
      </c>
      <c r="D216" s="37"/>
      <c r="E216" s="38"/>
      <c r="F216" s="39"/>
      <c r="G216" s="38"/>
      <c r="H216" s="39"/>
      <c r="I216" s="38"/>
      <c r="J216" s="39"/>
      <c r="K216" s="38"/>
      <c r="L216" s="39"/>
      <c r="M216" s="38"/>
      <c r="N216" s="39"/>
      <c r="O216" s="38"/>
      <c r="P216" s="39"/>
      <c r="Q216" s="38"/>
      <c r="R216" s="39"/>
      <c r="S216" s="38"/>
      <c r="T216" s="39"/>
      <c r="U216" s="38"/>
      <c r="V216" s="39"/>
      <c r="W216" s="38"/>
      <c r="X216" s="39"/>
      <c r="Y216" s="38"/>
      <c r="Z216" s="39"/>
      <c r="AA216" s="38"/>
      <c r="AB216" s="39"/>
      <c r="AC216" s="38"/>
      <c r="AD216" s="39"/>
      <c r="AE216" s="38"/>
      <c r="AF216" s="39"/>
      <c r="AG216" s="38"/>
      <c r="AH216" s="39"/>
      <c r="AI216" s="38"/>
      <c r="AJ216" s="39"/>
      <c r="AK216" s="40"/>
      <c r="AL216" s="37"/>
      <c r="AM216" s="40"/>
      <c r="AN216" s="37"/>
      <c r="AO216" s="108"/>
      <c r="AP216" s="39"/>
      <c r="AQ216" s="169"/>
      <c r="AR216" s="171"/>
      <c r="AS216" s="43"/>
      <c r="AT216" s="43"/>
      <c r="AU216" s="43"/>
      <c r="AV216" s="43"/>
      <c r="AW216" s="43"/>
      <c r="AX216" s="43"/>
      <c r="AY216" s="43"/>
      <c r="AZ216" s="43"/>
      <c r="BA216" s="43"/>
      <c r="BB216" s="43"/>
      <c r="BC216" s="43"/>
      <c r="BD216" s="10"/>
      <c r="BE216" s="10"/>
      <c r="BF216" s="10"/>
      <c r="BG216" s="10"/>
      <c r="CA216" s="5" t="str">
        <f>IF(B216&lt;   C216,"* El total de Reactivos NO DEBE ser superior al total de Procesados. ","")</f>
        <v/>
      </c>
      <c r="CB216" s="5" t="str">
        <f>IF(B216&lt;&gt; AL216+ AM216,"* La suma de las columnas Sexo DEBE SER IGUAL a los Procesados. ","")</f>
        <v/>
      </c>
      <c r="CC216" s="5" t="str">
        <f>IF(B216&lt;  AN216+ AO216,"* La suma de las columna Trans NO DEBE ser superior al total de Procesados. ","")</f>
        <v/>
      </c>
      <c r="CD216" s="5" t="str">
        <f>IF(B216&lt;  AP216,"* La columna Pueblos Originarios NO DEBE ser superior al total de Procesados. ","")</f>
        <v/>
      </c>
      <c r="CE216" s="5" t="str">
        <f>IF(B216&lt;  AQ216,"* La columna Migrantes NO DEBE ser superior al total de Procesados. ","")</f>
        <v/>
      </c>
      <c r="CF216" s="5" t="str">
        <f>IF(D216&lt;E216,"* Los exámenes Reactivos de 0 a 4 años años NO DEBEN ser mayor a los Exámenes Procesados de la misma edad. ","")</f>
        <v/>
      </c>
      <c r="CG216" s="5" t="str">
        <f>IF(F216&lt;G216,"* Los exámenes Reactivos de 5 a 9 años años NO DEBEN ser mayor a los Exámenes Procesados de la misma edad. ","")</f>
        <v/>
      </c>
      <c r="CH216" s="5" t="str">
        <f>IF(H216&lt;I216,"* Los exámenes Reactivos de 10 a 14 años años NO DEBEN ser mayor a los Exámenes Procesados de la misma edad. ","")</f>
        <v/>
      </c>
      <c r="CI216" s="5" t="str">
        <f>IF(J216&lt;K216,"* Los exámenes Reactivos de 15 a 19 años años NO DEBEN ser mayor a los Exámenes Procesados de la misma edad. ","")</f>
        <v/>
      </c>
      <c r="CJ216" s="5" t="str">
        <f>IF(L216&lt;M216,"* Los exámenes Reactivos de 20 a 24 años años NO DEBEN ser mayor a los Exámenes Procesados de la misma edad. ","")</f>
        <v/>
      </c>
      <c r="CK216" s="5" t="str">
        <f>IF(N216&lt;O216,"* Los exámenes Reactivos de 25 a 29 años años NO DEBEN ser mayor a los Exámenes Procesados de la misma edad. ","")</f>
        <v/>
      </c>
      <c r="CL216" s="5" t="str">
        <f>IF(P216&lt;Q216,"* Los exámenes Reactivos de 30 a 34 años años NO DEBEN ser mayor a los Exámenes Procesados de la misma edad. ","")</f>
        <v/>
      </c>
      <c r="CM216" s="5" t="str">
        <f>IF(R216&lt;S216,"* Los exámenes Reactivos de 35 a 39 años años NO DEBEN ser mayor a los Exámenes Procesados de la misma edad. ","")</f>
        <v/>
      </c>
      <c r="CN216" s="5" t="str">
        <f>IF(T216&lt;U216,"* Los exámenes Reactivos de 40 a 44 años años NO DEBEN ser mayor a los Exámenes Procesados de la misma edad. ","")</f>
        <v/>
      </c>
      <c r="CO216" s="5" t="str">
        <f>IF(V216&lt;W216,"* Los exámenes Reactivos de 45 a 49 años años NO DEBEN ser mayor a los Exámenes Procesados de la misma edad. ","")</f>
        <v/>
      </c>
      <c r="CP216" s="5" t="str">
        <f>IF(X216&lt;Y216,"* Los exámenes Reactivos de 50 a 54 años años NO DEBEN ser mayor a los Exámenes Procesados de la misma edad. ","")</f>
        <v/>
      </c>
      <c r="CQ216" s="5" t="str">
        <f>IF(Z216&lt;AA216,"* Los exámenes Reactivos de 55 a 59 años años NO DEBEN ser mayor a los Exámenes Procesados de la misma edad. ","")</f>
        <v/>
      </c>
      <c r="CR216" s="5" t="str">
        <f>IF(AB216&lt;AC216,"* Los exámenes Reactivos de 60 a 64 años años NO DEBEN ser mayor a los Exámenes Procesados de la misma edad. ","")</f>
        <v/>
      </c>
      <c r="CS216" s="5" t="str">
        <f>IF(AD216&lt;AE216,"* Los exámenes Reactivos de 65 a 69 años años NO DEBEN ser mayor a los Exámenes Procesados de la misma edad. ","")</f>
        <v/>
      </c>
      <c r="CT216" s="5" t="str">
        <f>IF(AF216&lt;AG216,"* Los exámenes Reactivos de 70 a 74 años años NO DEBEN ser mayor a los Exámenes Procesados de la misma edad. ","")</f>
        <v/>
      </c>
      <c r="CU216" s="5" t="str">
        <f>IF(AH216&lt;AI216,"* Los exámenes Reactivos de 75 a 79 años años NO DEBEN ser mayor a los Exámenes Procesados de la misma edad. ","")</f>
        <v/>
      </c>
      <c r="CV216" s="5" t="str">
        <f>IF(AJ216&lt;AK216,"* Los exámenes Reactivos de 80 y más años años NO DEBEN ser mayor a los Exámenes Procesados de la misma edad. ","")</f>
        <v/>
      </c>
      <c r="DA216" s="6">
        <f>IF(B216&lt;   C216,1,0)</f>
        <v>0</v>
      </c>
      <c r="DB216" s="6">
        <f>IF(B216&lt;&gt; AL216+AM216,1,0)</f>
        <v>0</v>
      </c>
      <c r="DC216" s="6">
        <f>IF(B216&lt;  AN216+AO216,1,0)</f>
        <v>0</v>
      </c>
      <c r="DD216" s="6">
        <f>IF(B216&lt;  AP216,1,0)</f>
        <v>0</v>
      </c>
      <c r="DE216" s="6">
        <f>IF(B216&lt;  AQ216,1,0)</f>
        <v>0</v>
      </c>
      <c r="DF216" s="6">
        <f>IF(D216&lt;E216,1,0)</f>
        <v>0</v>
      </c>
      <c r="DG216" s="6">
        <f>IF(F216&lt;G216,1,0)</f>
        <v>0</v>
      </c>
      <c r="DH216" s="6">
        <f>IF(H216&lt;I216,1,0)</f>
        <v>0</v>
      </c>
      <c r="DI216" s="6">
        <f>IF(J216&lt;K216,1,0)</f>
        <v>0</v>
      </c>
      <c r="DJ216" s="6">
        <f>IF(L216&lt;M216,1,0)</f>
        <v>0</v>
      </c>
      <c r="DK216" s="6">
        <f>IF(N216&lt;O216,1,0)</f>
        <v>0</v>
      </c>
      <c r="DL216" s="6">
        <f>IF(P216&lt;Q216,1,0)</f>
        <v>0</v>
      </c>
      <c r="DM216" s="6">
        <f>IF(R216&lt;S216,1,0)</f>
        <v>0</v>
      </c>
      <c r="DN216" s="6">
        <f>IF(T216&lt;U216,1,0)</f>
        <v>0</v>
      </c>
      <c r="DO216" s="6">
        <f>IF(V216&lt;W216,1,0)</f>
        <v>0</v>
      </c>
      <c r="DP216" s="6">
        <f>IF(X216&lt;Y216,1,0)</f>
        <v>0</v>
      </c>
      <c r="DQ216" s="6">
        <f>IF(Z216&lt;AA216,1,0)</f>
        <v>0</v>
      </c>
      <c r="DR216" s="6">
        <f>IF(AB216&lt;AC216,1,0)</f>
        <v>0</v>
      </c>
      <c r="DS216" s="6">
        <f>IF(AD216&lt;AE216,1,0)</f>
        <v>0</v>
      </c>
      <c r="DT216" s="6">
        <f>IF(AF216&lt;AG216,1,0)</f>
        <v>0</v>
      </c>
      <c r="DU216" s="6">
        <f>IF(AH216&lt;AI216,1,0)</f>
        <v>0</v>
      </c>
      <c r="DV216" s="6">
        <f>IF(AJ216&lt;AK216,1,0)</f>
        <v>0</v>
      </c>
      <c r="DZ216" s="6">
        <v>0</v>
      </c>
    </row>
    <row r="217" spans="1:130" x14ac:dyDescent="0.25">
      <c r="A217" s="433" t="s">
        <v>108</v>
      </c>
      <c r="B217" s="47">
        <f t="shared" si="382"/>
        <v>1</v>
      </c>
      <c r="C217" s="48">
        <f>SUM(E217+G217+I217+K217+M217+O217+Q217+S217+U217+W217+Y217+AA217+AC217+AE217+AG217+AI217+AK217)</f>
        <v>0</v>
      </c>
      <c r="D217" s="37"/>
      <c r="E217" s="38"/>
      <c r="F217" s="39"/>
      <c r="G217" s="38"/>
      <c r="H217" s="39"/>
      <c r="I217" s="38"/>
      <c r="J217" s="39"/>
      <c r="K217" s="38"/>
      <c r="L217" s="39"/>
      <c r="M217" s="38"/>
      <c r="N217" s="39"/>
      <c r="O217" s="38"/>
      <c r="P217" s="39"/>
      <c r="Q217" s="38"/>
      <c r="R217" s="39"/>
      <c r="S217" s="38"/>
      <c r="T217" s="39"/>
      <c r="U217" s="38"/>
      <c r="V217" s="39"/>
      <c r="W217" s="38"/>
      <c r="X217" s="39"/>
      <c r="Y217" s="38"/>
      <c r="Z217" s="39"/>
      <c r="AA217" s="38"/>
      <c r="AB217" s="39"/>
      <c r="AC217" s="38"/>
      <c r="AD217" s="39"/>
      <c r="AE217" s="38"/>
      <c r="AF217" s="39"/>
      <c r="AG217" s="38"/>
      <c r="AH217" s="39">
        <v>1</v>
      </c>
      <c r="AI217" s="38"/>
      <c r="AJ217" s="39"/>
      <c r="AK217" s="40"/>
      <c r="AL217" s="37">
        <v>1</v>
      </c>
      <c r="AM217" s="40"/>
      <c r="AN217" s="37">
        <v>0</v>
      </c>
      <c r="AO217" s="108">
        <v>0</v>
      </c>
      <c r="AP217" s="39">
        <v>0</v>
      </c>
      <c r="AQ217" s="169">
        <v>0</v>
      </c>
      <c r="AR217" s="171"/>
      <c r="AS217" s="43"/>
      <c r="AT217" s="43"/>
      <c r="AU217" s="43"/>
      <c r="AV217" s="43"/>
      <c r="AW217" s="43"/>
      <c r="AX217" s="43"/>
      <c r="AY217" s="43"/>
      <c r="AZ217" s="43"/>
      <c r="BA217" s="43"/>
      <c r="BB217" s="43"/>
      <c r="BC217" s="43"/>
      <c r="BD217" s="10"/>
      <c r="BE217" s="10"/>
      <c r="BF217" s="10"/>
      <c r="BG217" s="10"/>
      <c r="CA217" s="5" t="str">
        <f>IF(B217&lt;   C217,"* El total de Reactivos NO DEBE ser superior al total de Procesados. ","")</f>
        <v/>
      </c>
      <c r="CB217" s="5" t="str">
        <f>IF(B217&lt;&gt; AL217+ AM217,"* La suma de las columnas Sexo DEBE SER IGUAL a los Procesados. ","")</f>
        <v/>
      </c>
      <c r="CC217" s="5" t="str">
        <f>IF(B217&lt;  AN217+ AO217,"* La suma de las columna Trans NO DEBE ser superior al total de Procesados. ","")</f>
        <v/>
      </c>
      <c r="CD217" s="5" t="str">
        <f>IF(B217&lt;  AP217,"* La columna Pueblos Originarios NO DEBE ser superior al total de Procesados. ","")</f>
        <v/>
      </c>
      <c r="CE217" s="5" t="str">
        <f>IF(B217&lt;  AQ217,"* La columna Migrantes NO DEBE ser superior al total de Procesados. ","")</f>
        <v/>
      </c>
      <c r="CF217" s="5" t="str">
        <f>IF(D217&lt;E217,"* Los exámenes Reactivos de 0 a 4 años años NO DEBEN ser mayor a los Exámenes Procesados de la misma edad. ","")</f>
        <v/>
      </c>
      <c r="CG217" s="5" t="str">
        <f>IF(F217&lt;G217,"* Los exámenes Reactivos de 5 a 9 años años NO DEBEN ser mayor a los Exámenes Procesados de la misma edad. ","")</f>
        <v/>
      </c>
      <c r="CH217" s="5" t="str">
        <f>IF(H217&lt;I217,"* Los exámenes Reactivos de 10 a 14 años años NO DEBEN ser mayor a los Exámenes Procesados de la misma edad. ","")</f>
        <v/>
      </c>
      <c r="CI217" s="5" t="str">
        <f>IF(J217&lt;K217,"* Los exámenes Reactivos de 15 a 19 años años NO DEBEN ser mayor a los Exámenes Procesados de la misma edad. ","")</f>
        <v/>
      </c>
      <c r="CJ217" s="5" t="str">
        <f>IF(L217&lt;M217,"* Los exámenes Reactivos de 20 a 24 años años NO DEBEN ser mayor a los Exámenes Procesados de la misma edad. ","")</f>
        <v/>
      </c>
      <c r="CK217" s="5" t="str">
        <f>IF(N217&lt;O217,"* Los exámenes Reactivos de 25 a 29 años años NO DEBEN ser mayor a los Exámenes Procesados de la misma edad. ","")</f>
        <v/>
      </c>
      <c r="CL217" s="5" t="str">
        <f>IF(P217&lt;Q217,"* Los exámenes Reactivos de 30 a 34 años años NO DEBEN ser mayor a los Exámenes Procesados de la misma edad. ","")</f>
        <v/>
      </c>
      <c r="CM217" s="5" t="str">
        <f>IF(R217&lt;S217,"* Los exámenes Reactivos de 35 a 39 años años NO DEBEN ser mayor a los Exámenes Procesados de la misma edad. ","")</f>
        <v/>
      </c>
      <c r="CN217" s="5" t="str">
        <f>IF(T217&lt;U217,"* Los exámenes Reactivos de 40 a 44 años años NO DEBEN ser mayor a los Exámenes Procesados de la misma edad. ","")</f>
        <v/>
      </c>
      <c r="CO217" s="5" t="str">
        <f>IF(V217&lt;W217,"* Los exámenes Reactivos de 45 a 49 años años NO DEBEN ser mayor a los Exámenes Procesados de la misma edad. ","")</f>
        <v/>
      </c>
      <c r="CP217" s="5" t="str">
        <f>IF(X217&lt;Y217,"* Los exámenes Reactivos de 50 a 54 años años NO DEBEN ser mayor a los Exámenes Procesados de la misma edad. ","")</f>
        <v/>
      </c>
      <c r="CQ217" s="5" t="str">
        <f>IF(Z217&lt;AA217,"* Los exámenes Reactivos de 55 a 59 años años NO DEBEN ser mayor a los Exámenes Procesados de la misma edad. ","")</f>
        <v/>
      </c>
      <c r="CR217" s="5" t="str">
        <f>IF(AB217&lt;AC217,"* Los exámenes Reactivos de 60 a 64 años años NO DEBEN ser mayor a los Exámenes Procesados de la misma edad. ","")</f>
        <v/>
      </c>
      <c r="CS217" s="5" t="str">
        <f>IF(AD217&lt;AE217,"* Los exámenes Reactivos de 65 a 69 años años NO DEBEN ser mayor a los Exámenes Procesados de la misma edad. ","")</f>
        <v/>
      </c>
      <c r="CT217" s="5" t="str">
        <f>IF(AF217&lt;AG217,"* Los exámenes Reactivos de 70 a 74 años años NO DEBEN ser mayor a los Exámenes Procesados de la misma edad. ","")</f>
        <v/>
      </c>
      <c r="CU217" s="5" t="str">
        <f>IF(AH217&lt;AI217,"* Los exámenes Reactivos de 75 a 79 años años NO DEBEN ser mayor a los Exámenes Procesados de la misma edad. ","")</f>
        <v/>
      </c>
      <c r="CV217" s="5" t="str">
        <f>IF(AJ217&lt;AK217,"* Los exámenes Reactivos de 80 y más años años NO DEBEN ser mayor a los Exámenes Procesados de la misma edad. ","")</f>
        <v/>
      </c>
      <c r="DA217" s="6">
        <f>IF(B217&lt;   C217,1,0)</f>
        <v>0</v>
      </c>
      <c r="DB217" s="6">
        <f>IF(B217&lt;&gt; AL217+AM217,1,0)</f>
        <v>0</v>
      </c>
      <c r="DC217" s="6">
        <f>IF(B217&lt;  AN217+AO217,1,0)</f>
        <v>0</v>
      </c>
      <c r="DD217" s="6">
        <f>IF(B217&lt;  AP217,1,0)</f>
        <v>0</v>
      </c>
      <c r="DE217" s="6">
        <f>IF(B217&lt;  AQ217,1,0)</f>
        <v>0</v>
      </c>
      <c r="DF217" s="6">
        <f>IF(D217&lt;E217,1,0)</f>
        <v>0</v>
      </c>
      <c r="DG217" s="6">
        <f>IF(F217&lt;G217,1,0)</f>
        <v>0</v>
      </c>
      <c r="DH217" s="6">
        <f>IF(H217&lt;I217,1,0)</f>
        <v>0</v>
      </c>
      <c r="DI217" s="6">
        <f>IF(J217&lt;K217,1,0)</f>
        <v>0</v>
      </c>
      <c r="DJ217" s="6">
        <f>IF(L217&lt;M217,1,0)</f>
        <v>0</v>
      </c>
      <c r="DK217" s="6">
        <f>IF(N217&lt;O217,1,0)</f>
        <v>0</v>
      </c>
      <c r="DL217" s="6">
        <f>IF(P217&lt;Q217,1,0)</f>
        <v>0</v>
      </c>
      <c r="DM217" s="6">
        <f>IF(R217&lt;S217,1,0)</f>
        <v>0</v>
      </c>
      <c r="DN217" s="6">
        <f>IF(T217&lt;U217,1,0)</f>
        <v>0</v>
      </c>
      <c r="DO217" s="6">
        <f>IF(V217&lt;W217,1,0)</f>
        <v>0</v>
      </c>
      <c r="DP217" s="6">
        <f>IF(X217&lt;Y217,1,0)</f>
        <v>0</v>
      </c>
      <c r="DQ217" s="6">
        <f>IF(Z217&lt;AA217,1,0)</f>
        <v>0</v>
      </c>
      <c r="DR217" s="6">
        <f>IF(AB217&lt;AC217,1,0)</f>
        <v>0</v>
      </c>
      <c r="DS217" s="6">
        <f>IF(AD217&lt;AE217,1,0)</f>
        <v>0</v>
      </c>
      <c r="DT217" s="6">
        <f>IF(AF217&lt;AG217,1,0)</f>
        <v>0</v>
      </c>
      <c r="DU217" s="6">
        <f>IF(AH217&lt;AI217,1,0)</f>
        <v>0</v>
      </c>
      <c r="DV217" s="6">
        <f>IF(AJ217&lt;AK217,1,0)</f>
        <v>0</v>
      </c>
      <c r="DZ217" s="6">
        <v>0</v>
      </c>
    </row>
    <row r="218" spans="1:130" ht="22.5" x14ac:dyDescent="0.25">
      <c r="A218" s="434" t="s">
        <v>109</v>
      </c>
      <c r="B218" s="47">
        <f t="shared" si="382"/>
        <v>0</v>
      </c>
      <c r="C218" s="48">
        <f>SUM(E218+G218+I218+K218+M218+O218+Q218+S218+U218+W218+Y218+AA218+AC218+AE218+AG218+AI218+AK218)</f>
        <v>0</v>
      </c>
      <c r="D218" s="37"/>
      <c r="E218" s="38"/>
      <c r="F218" s="39"/>
      <c r="G218" s="38"/>
      <c r="H218" s="39"/>
      <c r="I218" s="38"/>
      <c r="J218" s="39"/>
      <c r="K218" s="38"/>
      <c r="L218" s="39"/>
      <c r="M218" s="38"/>
      <c r="N218" s="39"/>
      <c r="O218" s="38"/>
      <c r="P218" s="39"/>
      <c r="Q218" s="38"/>
      <c r="R218" s="39"/>
      <c r="S218" s="38"/>
      <c r="T218" s="39"/>
      <c r="U218" s="38"/>
      <c r="V218" s="39"/>
      <c r="W218" s="38"/>
      <c r="X218" s="39"/>
      <c r="Y218" s="38"/>
      <c r="Z218" s="39"/>
      <c r="AA218" s="38"/>
      <c r="AB218" s="39"/>
      <c r="AC218" s="38"/>
      <c r="AD218" s="39"/>
      <c r="AE218" s="38"/>
      <c r="AF218" s="39"/>
      <c r="AG218" s="38"/>
      <c r="AH218" s="39"/>
      <c r="AI218" s="38"/>
      <c r="AJ218" s="39"/>
      <c r="AK218" s="40"/>
      <c r="AL218" s="37"/>
      <c r="AM218" s="40"/>
      <c r="AN218" s="37"/>
      <c r="AO218" s="108"/>
      <c r="AP218" s="39"/>
      <c r="AQ218" s="169"/>
      <c r="AR218" s="171"/>
      <c r="AS218" s="43"/>
      <c r="AT218" s="43"/>
      <c r="AU218" s="43"/>
      <c r="AV218" s="43"/>
      <c r="AW218" s="43"/>
      <c r="AX218" s="43"/>
      <c r="AY218" s="43"/>
      <c r="AZ218" s="43"/>
      <c r="BA218" s="43"/>
      <c r="BB218" s="43"/>
      <c r="BC218" s="43"/>
      <c r="BD218" s="10"/>
      <c r="BE218" s="10"/>
      <c r="BF218" s="10"/>
      <c r="BG218" s="10"/>
      <c r="CA218" s="5" t="str">
        <f t="shared" ref="CA218:CA220" si="383">IF(B218&lt;   C218,"* El total de Reactivos NO DEBE ser superior al total de Procesados. ","")</f>
        <v/>
      </c>
      <c r="CB218" s="5" t="str">
        <f t="shared" ref="CB218:CB220" si="384">IF(B218&lt;&gt; AL218+ AM218,"* La suma de las columnas Sexo DEBE SER IGUAL a los Procesados. ","")</f>
        <v/>
      </c>
      <c r="CC218" s="5" t="str">
        <f t="shared" ref="CC218:CC220" si="385">IF(B218&lt;  AN218+ AO218,"* La suma de las columna Trans NO DEBE ser superior al total de Procesados. ","")</f>
        <v/>
      </c>
      <c r="CD218" s="5" t="str">
        <f t="shared" ref="CD218:CD220" si="386">IF(B218&lt;  AP218,"* La columna Pueblos Originarios NO DEBE ser superior al total de Procesados. ","")</f>
        <v/>
      </c>
      <c r="CE218" s="5" t="str">
        <f t="shared" ref="CE218:CE220" si="387">IF(B218&lt;  AQ218,"* La columna Migrantes NO DEBE ser superior al total de Procesados. ","")</f>
        <v/>
      </c>
      <c r="CF218" s="5" t="str">
        <f t="shared" ref="CF218:CF220" si="388">IF(D218&lt;E218,"* Los exámenes Reactivos de 0 a 4 años años NO DEBEN ser mayor a los Exámenes Procesados de la misma edad. ","")</f>
        <v/>
      </c>
      <c r="CG218" s="5" t="str">
        <f t="shared" ref="CG218:CG220" si="389">IF(F218&lt;G218,"* Los exámenes Reactivos de 5 a 9 años años NO DEBEN ser mayor a los Exámenes Procesados de la misma edad. ","")</f>
        <v/>
      </c>
      <c r="CH218" s="5" t="str">
        <f t="shared" ref="CH218:CH220" si="390">IF(H218&lt;I218,"* Los exámenes Reactivos de 10 a 14 años años NO DEBEN ser mayor a los Exámenes Procesados de la misma edad. ","")</f>
        <v/>
      </c>
      <c r="CI218" s="5" t="str">
        <f t="shared" ref="CI218:CI220" si="391">IF(J218&lt;K218,"* Los exámenes Reactivos de 15 a 19 años años NO DEBEN ser mayor a los Exámenes Procesados de la misma edad. ","")</f>
        <v/>
      </c>
      <c r="CJ218" s="5" t="str">
        <f t="shared" ref="CJ218:CJ220" si="392">IF(L218&lt;M218,"* Los exámenes Reactivos de 20 a 24 años años NO DEBEN ser mayor a los Exámenes Procesados de la misma edad. ","")</f>
        <v/>
      </c>
      <c r="CK218" s="5" t="str">
        <f t="shared" ref="CK218:CK220" si="393">IF(N218&lt;O218,"* Los exámenes Reactivos de 25 a 29 años años NO DEBEN ser mayor a los Exámenes Procesados de la misma edad. ","")</f>
        <v/>
      </c>
      <c r="CL218" s="5" t="str">
        <f t="shared" ref="CL218:CL220" si="394">IF(P218&lt;Q218,"* Los exámenes Reactivos de 30 a 34 años años NO DEBEN ser mayor a los Exámenes Procesados de la misma edad. ","")</f>
        <v/>
      </c>
      <c r="CM218" s="5" t="str">
        <f t="shared" ref="CM218:CM220" si="395">IF(R218&lt;S218,"* Los exámenes Reactivos de 35 a 39 años años NO DEBEN ser mayor a los Exámenes Procesados de la misma edad. ","")</f>
        <v/>
      </c>
      <c r="CN218" s="5" t="str">
        <f t="shared" ref="CN218:CN220" si="396">IF(T218&lt;U218,"* Los exámenes Reactivos de 40 a 44 años años NO DEBEN ser mayor a los Exámenes Procesados de la misma edad. ","")</f>
        <v/>
      </c>
      <c r="CO218" s="5" t="str">
        <f t="shared" ref="CO218:CO220" si="397">IF(V218&lt;W218,"* Los exámenes Reactivos de 45 a 49 años años NO DEBEN ser mayor a los Exámenes Procesados de la misma edad. ","")</f>
        <v/>
      </c>
      <c r="CP218" s="5" t="str">
        <f t="shared" ref="CP218:CP220" si="398">IF(X218&lt;Y218,"* Los exámenes Reactivos de 50 a 54 años años NO DEBEN ser mayor a los Exámenes Procesados de la misma edad. ","")</f>
        <v/>
      </c>
      <c r="CQ218" s="5" t="str">
        <f t="shared" ref="CQ218:CQ220" si="399">IF(Z218&lt;AA218,"* Los exámenes Reactivos de 55 a 59 años años NO DEBEN ser mayor a los Exámenes Procesados de la misma edad. ","")</f>
        <v/>
      </c>
      <c r="CR218" s="5" t="str">
        <f t="shared" ref="CR218:CR220" si="400">IF(AB218&lt;AC218,"* Los exámenes Reactivos de 60 a 64 años años NO DEBEN ser mayor a los Exámenes Procesados de la misma edad. ","")</f>
        <v/>
      </c>
      <c r="CS218" s="5" t="str">
        <f t="shared" ref="CS218:CS220" si="401">IF(AD218&lt;AE218,"* Los exámenes Reactivos de 65 a 69 años años NO DEBEN ser mayor a los Exámenes Procesados de la misma edad. ","")</f>
        <v/>
      </c>
      <c r="CT218" s="5" t="str">
        <f t="shared" ref="CT218:CT220" si="402">IF(AF218&lt;AG218,"* Los exámenes Reactivos de 70 a 74 años años NO DEBEN ser mayor a los Exámenes Procesados de la misma edad. ","")</f>
        <v/>
      </c>
      <c r="CU218" s="5" t="str">
        <f t="shared" ref="CU218:CU220" si="403">IF(AH218&lt;AI218,"* Los exámenes Reactivos de 75 a 79 años años NO DEBEN ser mayor a los Exámenes Procesados de la misma edad. ","")</f>
        <v/>
      </c>
      <c r="CV218" s="5" t="str">
        <f t="shared" ref="CV218:CV220" si="404">IF(AJ218&lt;AK218,"* Los exámenes Reactivos de 80 y más años años NO DEBEN ser mayor a los Exámenes Procesados de la misma edad. ","")</f>
        <v/>
      </c>
      <c r="DA218" s="6">
        <f t="shared" ref="DA218:DA220" si="405">IF(B218&lt;   C218,1,0)</f>
        <v>0</v>
      </c>
      <c r="DB218" s="6">
        <f t="shared" ref="DB218:DB220" si="406">IF(B218&lt;&gt; AL218+AM218,1,0)</f>
        <v>0</v>
      </c>
      <c r="DC218" s="6">
        <f t="shared" ref="DC218:DC220" si="407">IF(B218&lt;  AN218+AO218,1,0)</f>
        <v>0</v>
      </c>
      <c r="DD218" s="6">
        <f t="shared" ref="DD218:DD220" si="408">IF(B218&lt;  AP218,1,0)</f>
        <v>0</v>
      </c>
      <c r="DE218" s="6">
        <f t="shared" ref="DE218:DE220" si="409">IF(B218&lt;  AQ218,1,0)</f>
        <v>0</v>
      </c>
      <c r="DF218" s="6">
        <f t="shared" ref="DF218:DF220" si="410">IF(D218&lt;E218,1,0)</f>
        <v>0</v>
      </c>
      <c r="DG218" s="6">
        <f t="shared" ref="DG218:DG220" si="411">IF(F218&lt;G218,1,0)</f>
        <v>0</v>
      </c>
      <c r="DH218" s="6">
        <f t="shared" ref="DH218:DH220" si="412">IF(H218&lt;I218,1,0)</f>
        <v>0</v>
      </c>
      <c r="DI218" s="6">
        <f t="shared" ref="DI218:DI220" si="413">IF(J218&lt;K218,1,0)</f>
        <v>0</v>
      </c>
      <c r="DJ218" s="6">
        <f t="shared" ref="DJ218:DJ220" si="414">IF(L218&lt;M218,1,0)</f>
        <v>0</v>
      </c>
      <c r="DK218" s="6">
        <f t="shared" ref="DK218:DK220" si="415">IF(N218&lt;O218,1,0)</f>
        <v>0</v>
      </c>
      <c r="DL218" s="6">
        <f t="shared" ref="DL218:DL220" si="416">IF(P218&lt;Q218,1,0)</f>
        <v>0</v>
      </c>
      <c r="DM218" s="6">
        <f t="shared" ref="DM218:DM220" si="417">IF(R218&lt;S218,1,0)</f>
        <v>0</v>
      </c>
      <c r="DN218" s="6">
        <f t="shared" ref="DN218:DN220" si="418">IF(T218&lt;U218,1,0)</f>
        <v>0</v>
      </c>
      <c r="DO218" s="6">
        <f t="shared" ref="DO218:DO220" si="419">IF(V218&lt;W218,1,0)</f>
        <v>0</v>
      </c>
      <c r="DP218" s="6">
        <f t="shared" ref="DP218:DP220" si="420">IF(X218&lt;Y218,1,0)</f>
        <v>0</v>
      </c>
      <c r="DQ218" s="6">
        <f t="shared" ref="DQ218:DQ220" si="421">IF(Z218&lt;AA218,1,0)</f>
        <v>0</v>
      </c>
      <c r="DR218" s="6">
        <f t="shared" ref="DR218:DR220" si="422">IF(AB218&lt;AC218,1,0)</f>
        <v>0</v>
      </c>
      <c r="DS218" s="6">
        <f t="shared" ref="DS218:DS220" si="423">IF(AD218&lt;AE218,1,0)</f>
        <v>0</v>
      </c>
      <c r="DT218" s="6">
        <f t="shared" ref="DT218:DT220" si="424">IF(AF218&lt;AG218,1,0)</f>
        <v>0</v>
      </c>
      <c r="DU218" s="6">
        <f t="shared" ref="DU218:DU220" si="425">IF(AH218&lt;AI218,1,0)</f>
        <v>0</v>
      </c>
      <c r="DV218" s="6">
        <f t="shared" ref="DV218:DV220" si="426">IF(AJ218&lt;AK218,1,0)</f>
        <v>0</v>
      </c>
      <c r="DZ218" s="6">
        <v>0</v>
      </c>
    </row>
    <row r="219" spans="1:130" x14ac:dyDescent="0.25">
      <c r="A219" s="433" t="s">
        <v>110</v>
      </c>
      <c r="B219" s="47">
        <f t="shared" si="382"/>
        <v>0</v>
      </c>
      <c r="C219" s="48">
        <f t="shared" si="382"/>
        <v>0</v>
      </c>
      <c r="D219" s="37"/>
      <c r="E219" s="38"/>
      <c r="F219" s="39"/>
      <c r="G219" s="38"/>
      <c r="H219" s="39"/>
      <c r="I219" s="38"/>
      <c r="J219" s="39"/>
      <c r="K219" s="38"/>
      <c r="L219" s="39"/>
      <c r="M219" s="38"/>
      <c r="N219" s="39"/>
      <c r="O219" s="38"/>
      <c r="P219" s="39"/>
      <c r="Q219" s="38"/>
      <c r="R219" s="39"/>
      <c r="S219" s="38"/>
      <c r="T219" s="39"/>
      <c r="U219" s="38"/>
      <c r="V219" s="39"/>
      <c r="W219" s="38"/>
      <c r="X219" s="39"/>
      <c r="Y219" s="38"/>
      <c r="Z219" s="39"/>
      <c r="AA219" s="38"/>
      <c r="AB219" s="39"/>
      <c r="AC219" s="38"/>
      <c r="AD219" s="39"/>
      <c r="AE219" s="38"/>
      <c r="AF219" s="39"/>
      <c r="AG219" s="38"/>
      <c r="AH219" s="39"/>
      <c r="AI219" s="38"/>
      <c r="AJ219" s="39"/>
      <c r="AK219" s="40"/>
      <c r="AL219" s="37"/>
      <c r="AM219" s="40"/>
      <c r="AN219" s="37"/>
      <c r="AO219" s="108"/>
      <c r="AP219" s="39"/>
      <c r="AQ219" s="169"/>
      <c r="AR219" s="171"/>
      <c r="AS219" s="43"/>
      <c r="AT219" s="43"/>
      <c r="AU219" s="43"/>
      <c r="AV219" s="43"/>
      <c r="AW219" s="43"/>
      <c r="AX219" s="43"/>
      <c r="AY219" s="43"/>
      <c r="AZ219" s="43"/>
      <c r="BA219" s="43"/>
      <c r="BB219" s="43"/>
      <c r="BC219" s="43"/>
      <c r="BD219" s="10"/>
      <c r="BE219" s="10"/>
      <c r="BF219" s="10"/>
      <c r="BG219" s="10"/>
      <c r="CA219" s="5" t="str">
        <f t="shared" si="383"/>
        <v/>
      </c>
      <c r="CB219" s="5" t="str">
        <f t="shared" si="384"/>
        <v/>
      </c>
      <c r="CC219" s="5" t="str">
        <f t="shared" si="385"/>
        <v/>
      </c>
      <c r="CD219" s="5" t="str">
        <f t="shared" si="386"/>
        <v/>
      </c>
      <c r="CE219" s="5" t="str">
        <f t="shared" si="387"/>
        <v/>
      </c>
      <c r="CF219" s="5" t="str">
        <f t="shared" si="388"/>
        <v/>
      </c>
      <c r="CG219" s="5" t="str">
        <f t="shared" si="389"/>
        <v/>
      </c>
      <c r="CH219" s="5" t="str">
        <f t="shared" si="390"/>
        <v/>
      </c>
      <c r="CI219" s="5" t="str">
        <f t="shared" si="391"/>
        <v/>
      </c>
      <c r="CJ219" s="5" t="str">
        <f t="shared" si="392"/>
        <v/>
      </c>
      <c r="CK219" s="5" t="str">
        <f t="shared" si="393"/>
        <v/>
      </c>
      <c r="CL219" s="5" t="str">
        <f t="shared" si="394"/>
        <v/>
      </c>
      <c r="CM219" s="5" t="str">
        <f t="shared" si="395"/>
        <v/>
      </c>
      <c r="CN219" s="5" t="str">
        <f t="shared" si="396"/>
        <v/>
      </c>
      <c r="CO219" s="5" t="str">
        <f t="shared" si="397"/>
        <v/>
      </c>
      <c r="CP219" s="5" t="str">
        <f t="shared" si="398"/>
        <v/>
      </c>
      <c r="CQ219" s="5" t="str">
        <f t="shared" si="399"/>
        <v/>
      </c>
      <c r="CR219" s="5" t="str">
        <f t="shared" si="400"/>
        <v/>
      </c>
      <c r="CS219" s="5" t="str">
        <f t="shared" si="401"/>
        <v/>
      </c>
      <c r="CT219" s="5" t="str">
        <f t="shared" si="402"/>
        <v/>
      </c>
      <c r="CU219" s="5" t="str">
        <f t="shared" si="403"/>
        <v/>
      </c>
      <c r="CV219" s="5" t="str">
        <f t="shared" si="404"/>
        <v/>
      </c>
      <c r="DA219" s="6">
        <f t="shared" si="405"/>
        <v>0</v>
      </c>
      <c r="DB219" s="6">
        <f t="shared" si="406"/>
        <v>0</v>
      </c>
      <c r="DC219" s="6">
        <f t="shared" si="407"/>
        <v>0</v>
      </c>
      <c r="DD219" s="6">
        <f t="shared" si="408"/>
        <v>0</v>
      </c>
      <c r="DE219" s="6">
        <f t="shared" si="409"/>
        <v>0</v>
      </c>
      <c r="DF219" s="6">
        <f t="shared" si="410"/>
        <v>0</v>
      </c>
      <c r="DG219" s="6">
        <f t="shared" si="411"/>
        <v>0</v>
      </c>
      <c r="DH219" s="6">
        <f t="shared" si="412"/>
        <v>0</v>
      </c>
      <c r="DI219" s="6">
        <f t="shared" si="413"/>
        <v>0</v>
      </c>
      <c r="DJ219" s="6">
        <f t="shared" si="414"/>
        <v>0</v>
      </c>
      <c r="DK219" s="6">
        <f t="shared" si="415"/>
        <v>0</v>
      </c>
      <c r="DL219" s="6">
        <f t="shared" si="416"/>
        <v>0</v>
      </c>
      <c r="DM219" s="6">
        <f t="shared" si="417"/>
        <v>0</v>
      </c>
      <c r="DN219" s="6">
        <f t="shared" si="418"/>
        <v>0</v>
      </c>
      <c r="DO219" s="6">
        <f t="shared" si="419"/>
        <v>0</v>
      </c>
      <c r="DP219" s="6">
        <f t="shared" si="420"/>
        <v>0</v>
      </c>
      <c r="DQ219" s="6">
        <f t="shared" si="421"/>
        <v>0</v>
      </c>
      <c r="DR219" s="6">
        <f t="shared" si="422"/>
        <v>0</v>
      </c>
      <c r="DS219" s="6">
        <f t="shared" si="423"/>
        <v>0</v>
      </c>
      <c r="DT219" s="6">
        <f t="shared" si="424"/>
        <v>0</v>
      </c>
      <c r="DU219" s="6">
        <f t="shared" si="425"/>
        <v>0</v>
      </c>
      <c r="DV219" s="6">
        <f t="shared" si="426"/>
        <v>0</v>
      </c>
      <c r="DZ219" s="6">
        <v>0</v>
      </c>
    </row>
    <row r="220" spans="1:130" x14ac:dyDescent="0.25">
      <c r="A220" s="432" t="s">
        <v>111</v>
      </c>
      <c r="B220" s="435">
        <f t="shared" si="382"/>
        <v>0</v>
      </c>
      <c r="C220" s="57">
        <f t="shared" si="382"/>
        <v>0</v>
      </c>
      <c r="D220" s="58"/>
      <c r="E220" s="59"/>
      <c r="F220" s="60"/>
      <c r="G220" s="59"/>
      <c r="H220" s="60"/>
      <c r="I220" s="59"/>
      <c r="J220" s="60"/>
      <c r="K220" s="59"/>
      <c r="L220" s="60"/>
      <c r="M220" s="59"/>
      <c r="N220" s="60"/>
      <c r="O220" s="59"/>
      <c r="P220" s="60"/>
      <c r="Q220" s="59"/>
      <c r="R220" s="60"/>
      <c r="S220" s="59"/>
      <c r="T220" s="60"/>
      <c r="U220" s="59"/>
      <c r="V220" s="60"/>
      <c r="W220" s="59"/>
      <c r="X220" s="60"/>
      <c r="Y220" s="59"/>
      <c r="Z220" s="60"/>
      <c r="AA220" s="59"/>
      <c r="AB220" s="60"/>
      <c r="AC220" s="59"/>
      <c r="AD220" s="60"/>
      <c r="AE220" s="59"/>
      <c r="AF220" s="60"/>
      <c r="AG220" s="59"/>
      <c r="AH220" s="60"/>
      <c r="AI220" s="59"/>
      <c r="AJ220" s="60"/>
      <c r="AK220" s="62"/>
      <c r="AL220" s="58"/>
      <c r="AM220" s="62"/>
      <c r="AN220" s="58"/>
      <c r="AO220" s="141"/>
      <c r="AP220" s="60"/>
      <c r="AQ220" s="174"/>
      <c r="AR220" s="171"/>
      <c r="AS220" s="43"/>
      <c r="AT220" s="43"/>
      <c r="AU220" s="43"/>
      <c r="AV220" s="43"/>
      <c r="AW220" s="43"/>
      <c r="AX220" s="43"/>
      <c r="AY220" s="43"/>
      <c r="AZ220" s="43"/>
      <c r="BA220" s="43"/>
      <c r="BB220" s="43"/>
      <c r="BC220" s="43"/>
      <c r="BD220" s="10"/>
      <c r="BE220" s="10"/>
      <c r="BF220" s="10"/>
      <c r="BG220" s="10"/>
      <c r="CA220" s="5" t="str">
        <f t="shared" si="383"/>
        <v/>
      </c>
      <c r="CB220" s="5" t="str">
        <f t="shared" si="384"/>
        <v/>
      </c>
      <c r="CC220" s="5" t="str">
        <f t="shared" si="385"/>
        <v/>
      </c>
      <c r="CD220" s="5" t="str">
        <f t="shared" si="386"/>
        <v/>
      </c>
      <c r="CE220" s="5" t="str">
        <f t="shared" si="387"/>
        <v/>
      </c>
      <c r="CF220" s="5" t="str">
        <f t="shared" si="388"/>
        <v/>
      </c>
      <c r="CG220" s="5" t="str">
        <f t="shared" si="389"/>
        <v/>
      </c>
      <c r="CH220" s="5" t="str">
        <f t="shared" si="390"/>
        <v/>
      </c>
      <c r="CI220" s="5" t="str">
        <f t="shared" si="391"/>
        <v/>
      </c>
      <c r="CJ220" s="5" t="str">
        <f t="shared" si="392"/>
        <v/>
      </c>
      <c r="CK220" s="5" t="str">
        <f t="shared" si="393"/>
        <v/>
      </c>
      <c r="CL220" s="5" t="str">
        <f t="shared" si="394"/>
        <v/>
      </c>
      <c r="CM220" s="5" t="str">
        <f t="shared" si="395"/>
        <v/>
      </c>
      <c r="CN220" s="5" t="str">
        <f t="shared" si="396"/>
        <v/>
      </c>
      <c r="CO220" s="5" t="str">
        <f t="shared" si="397"/>
        <v/>
      </c>
      <c r="CP220" s="5" t="str">
        <f t="shared" si="398"/>
        <v/>
      </c>
      <c r="CQ220" s="5" t="str">
        <f t="shared" si="399"/>
        <v/>
      </c>
      <c r="CR220" s="5" t="str">
        <f t="shared" si="400"/>
        <v/>
      </c>
      <c r="CS220" s="5" t="str">
        <f t="shared" si="401"/>
        <v/>
      </c>
      <c r="CT220" s="5" t="str">
        <f t="shared" si="402"/>
        <v/>
      </c>
      <c r="CU220" s="5" t="str">
        <f t="shared" si="403"/>
        <v/>
      </c>
      <c r="CV220" s="5" t="str">
        <f t="shared" si="404"/>
        <v/>
      </c>
      <c r="DA220" s="6">
        <f t="shared" si="405"/>
        <v>0</v>
      </c>
      <c r="DB220" s="6">
        <f t="shared" si="406"/>
        <v>0</v>
      </c>
      <c r="DC220" s="6">
        <f t="shared" si="407"/>
        <v>0</v>
      </c>
      <c r="DD220" s="6">
        <f t="shared" si="408"/>
        <v>0</v>
      </c>
      <c r="DE220" s="6">
        <f t="shared" si="409"/>
        <v>0</v>
      </c>
      <c r="DF220" s="6">
        <f t="shared" si="410"/>
        <v>0</v>
      </c>
      <c r="DG220" s="6">
        <f t="shared" si="411"/>
        <v>0</v>
      </c>
      <c r="DH220" s="6">
        <f t="shared" si="412"/>
        <v>0</v>
      </c>
      <c r="DI220" s="6">
        <f t="shared" si="413"/>
        <v>0</v>
      </c>
      <c r="DJ220" s="6">
        <f t="shared" si="414"/>
        <v>0</v>
      </c>
      <c r="DK220" s="6">
        <f t="shared" si="415"/>
        <v>0</v>
      </c>
      <c r="DL220" s="6">
        <f t="shared" si="416"/>
        <v>0</v>
      </c>
      <c r="DM220" s="6">
        <f t="shared" si="417"/>
        <v>0</v>
      </c>
      <c r="DN220" s="6">
        <f t="shared" si="418"/>
        <v>0</v>
      </c>
      <c r="DO220" s="6">
        <f t="shared" si="419"/>
        <v>0</v>
      </c>
      <c r="DP220" s="6">
        <f t="shared" si="420"/>
        <v>0</v>
      </c>
      <c r="DQ220" s="6">
        <f t="shared" si="421"/>
        <v>0</v>
      </c>
      <c r="DR220" s="6">
        <f t="shared" si="422"/>
        <v>0</v>
      </c>
      <c r="DS220" s="6">
        <f t="shared" si="423"/>
        <v>0</v>
      </c>
      <c r="DT220" s="6">
        <f t="shared" si="424"/>
        <v>0</v>
      </c>
      <c r="DU220" s="6">
        <f t="shared" si="425"/>
        <v>0</v>
      </c>
      <c r="DV220" s="6">
        <f t="shared" si="426"/>
        <v>0</v>
      </c>
      <c r="DZ220" s="6">
        <v>0</v>
      </c>
    </row>
    <row r="221" spans="1:130" x14ac:dyDescent="0.25">
      <c r="A221" s="160" t="s">
        <v>112</v>
      </c>
      <c r="P221" s="154"/>
      <c r="AP221" s="154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</row>
    <row r="222" spans="1:130" ht="15" customHeight="1" x14ac:dyDescent="0.25">
      <c r="A222" s="544" t="s">
        <v>62</v>
      </c>
      <c r="B222" s="547" t="s">
        <v>5</v>
      </c>
      <c r="C222" s="547"/>
      <c r="D222" s="547" t="s">
        <v>77</v>
      </c>
      <c r="E222" s="547"/>
      <c r="F222" s="547"/>
      <c r="G222" s="547"/>
      <c r="H222" s="547"/>
      <c r="I222" s="547"/>
      <c r="J222" s="547"/>
      <c r="K222" s="547"/>
      <c r="L222" s="547"/>
      <c r="M222" s="547"/>
      <c r="N222" s="547"/>
      <c r="O222" s="547"/>
      <c r="P222" s="547"/>
      <c r="Q222" s="547"/>
      <c r="R222" s="547"/>
      <c r="S222" s="547"/>
      <c r="T222" s="547"/>
      <c r="U222" s="547"/>
      <c r="V222" s="547"/>
      <c r="W222" s="547"/>
      <c r="X222" s="547"/>
      <c r="Y222" s="547"/>
      <c r="Z222" s="547"/>
      <c r="AA222" s="547"/>
      <c r="AB222" s="547"/>
      <c r="AC222" s="547"/>
      <c r="AD222" s="547"/>
      <c r="AE222" s="547"/>
      <c r="AF222" s="547"/>
      <c r="AG222" s="547"/>
      <c r="AH222" s="547"/>
      <c r="AI222" s="547"/>
      <c r="AJ222" s="547"/>
      <c r="AK222" s="548"/>
      <c r="AL222" s="551" t="s">
        <v>7</v>
      </c>
      <c r="AM222" s="552"/>
      <c r="AN222" s="485" t="s">
        <v>8</v>
      </c>
      <c r="AO222" s="492"/>
      <c r="AP222" s="550" t="s">
        <v>9</v>
      </c>
      <c r="AQ222" s="550" t="s">
        <v>10</v>
      </c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</row>
    <row r="223" spans="1:130" x14ac:dyDescent="0.25">
      <c r="A223" s="545"/>
      <c r="B223" s="547"/>
      <c r="C223" s="547"/>
      <c r="D223" s="547" t="s">
        <v>104</v>
      </c>
      <c r="E223" s="547"/>
      <c r="F223" s="547" t="s">
        <v>15</v>
      </c>
      <c r="G223" s="547"/>
      <c r="H223" s="547" t="s">
        <v>82</v>
      </c>
      <c r="I223" s="547"/>
      <c r="J223" s="547" t="s">
        <v>83</v>
      </c>
      <c r="K223" s="547"/>
      <c r="L223" s="547" t="s">
        <v>84</v>
      </c>
      <c r="M223" s="547"/>
      <c r="N223" s="547" t="s">
        <v>19</v>
      </c>
      <c r="O223" s="547"/>
      <c r="P223" s="547" t="s">
        <v>20</v>
      </c>
      <c r="Q223" s="547"/>
      <c r="R223" s="547" t="s">
        <v>21</v>
      </c>
      <c r="S223" s="547"/>
      <c r="T223" s="547" t="s">
        <v>22</v>
      </c>
      <c r="U223" s="547"/>
      <c r="V223" s="547" t="s">
        <v>23</v>
      </c>
      <c r="W223" s="547"/>
      <c r="X223" s="547" t="s">
        <v>24</v>
      </c>
      <c r="Y223" s="547"/>
      <c r="Z223" s="547" t="s">
        <v>25</v>
      </c>
      <c r="AA223" s="547"/>
      <c r="AB223" s="547" t="s">
        <v>26</v>
      </c>
      <c r="AC223" s="547"/>
      <c r="AD223" s="547" t="s">
        <v>27</v>
      </c>
      <c r="AE223" s="547"/>
      <c r="AF223" s="547" t="s">
        <v>28</v>
      </c>
      <c r="AG223" s="547"/>
      <c r="AH223" s="547" t="s">
        <v>29</v>
      </c>
      <c r="AI223" s="547"/>
      <c r="AJ223" s="547" t="s">
        <v>30</v>
      </c>
      <c r="AK223" s="548"/>
      <c r="AL223" s="554" t="s">
        <v>31</v>
      </c>
      <c r="AM223" s="556" t="s">
        <v>32</v>
      </c>
      <c r="AN223" s="499" t="s">
        <v>35</v>
      </c>
      <c r="AO223" s="497" t="s">
        <v>36</v>
      </c>
      <c r="AP223" s="550"/>
      <c r="AQ223" s="55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</row>
    <row r="224" spans="1:130" x14ac:dyDescent="0.25">
      <c r="A224" s="546"/>
      <c r="B224" s="162" t="s">
        <v>33</v>
      </c>
      <c r="C224" s="427" t="s">
        <v>34</v>
      </c>
      <c r="D224" s="164" t="s">
        <v>33</v>
      </c>
      <c r="E224" s="426" t="s">
        <v>34</v>
      </c>
      <c r="F224" s="164" t="s">
        <v>33</v>
      </c>
      <c r="G224" s="426" t="s">
        <v>34</v>
      </c>
      <c r="H224" s="164" t="s">
        <v>33</v>
      </c>
      <c r="I224" s="426" t="s">
        <v>34</v>
      </c>
      <c r="J224" s="164" t="s">
        <v>33</v>
      </c>
      <c r="K224" s="426" t="s">
        <v>34</v>
      </c>
      <c r="L224" s="164" t="s">
        <v>33</v>
      </c>
      <c r="M224" s="426" t="s">
        <v>34</v>
      </c>
      <c r="N224" s="164" t="s">
        <v>33</v>
      </c>
      <c r="O224" s="426" t="s">
        <v>34</v>
      </c>
      <c r="P224" s="164" t="s">
        <v>33</v>
      </c>
      <c r="Q224" s="426" t="s">
        <v>34</v>
      </c>
      <c r="R224" s="164" t="s">
        <v>33</v>
      </c>
      <c r="S224" s="426" t="s">
        <v>34</v>
      </c>
      <c r="T224" s="164" t="s">
        <v>33</v>
      </c>
      <c r="U224" s="426" t="s">
        <v>34</v>
      </c>
      <c r="V224" s="164" t="s">
        <v>33</v>
      </c>
      <c r="W224" s="426" t="s">
        <v>34</v>
      </c>
      <c r="X224" s="164" t="s">
        <v>33</v>
      </c>
      <c r="Y224" s="426" t="s">
        <v>34</v>
      </c>
      <c r="Z224" s="164" t="s">
        <v>33</v>
      </c>
      <c r="AA224" s="426" t="s">
        <v>34</v>
      </c>
      <c r="AB224" s="164" t="s">
        <v>33</v>
      </c>
      <c r="AC224" s="426" t="s">
        <v>34</v>
      </c>
      <c r="AD224" s="164" t="s">
        <v>33</v>
      </c>
      <c r="AE224" s="426" t="s">
        <v>34</v>
      </c>
      <c r="AF224" s="164" t="s">
        <v>33</v>
      </c>
      <c r="AG224" s="426" t="s">
        <v>34</v>
      </c>
      <c r="AH224" s="164" t="s">
        <v>33</v>
      </c>
      <c r="AI224" s="426" t="s">
        <v>34</v>
      </c>
      <c r="AJ224" s="164" t="s">
        <v>33</v>
      </c>
      <c r="AK224" s="431" t="s">
        <v>34</v>
      </c>
      <c r="AL224" s="555"/>
      <c r="AM224" s="557"/>
      <c r="AN224" s="500"/>
      <c r="AO224" s="498"/>
      <c r="AP224" s="550"/>
      <c r="AQ224" s="55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</row>
    <row r="225" spans="1:130" x14ac:dyDescent="0.25">
      <c r="A225" s="433" t="s">
        <v>105</v>
      </c>
      <c r="B225" s="31">
        <f t="shared" ref="B225:C231" si="427">SUM(D225+F225+H225+J225+L225+N225+P225+R225+T225+V225+X225+Z225+AB225+AD225+AF225+AH225+AJ225)</f>
        <v>0</v>
      </c>
      <c r="C225" s="32">
        <f t="shared" si="427"/>
        <v>0</v>
      </c>
      <c r="D225" s="41"/>
      <c r="E225" s="51"/>
      <c r="F225" s="50"/>
      <c r="G225" s="51"/>
      <c r="H225" s="39"/>
      <c r="I225" s="38"/>
      <c r="J225" s="39"/>
      <c r="K225" s="38"/>
      <c r="L225" s="39"/>
      <c r="M225" s="38"/>
      <c r="N225" s="39"/>
      <c r="O225" s="38"/>
      <c r="P225" s="39"/>
      <c r="Q225" s="38"/>
      <c r="R225" s="39"/>
      <c r="S225" s="38"/>
      <c r="T225" s="39"/>
      <c r="U225" s="38"/>
      <c r="V225" s="39"/>
      <c r="W225" s="38"/>
      <c r="X225" s="39"/>
      <c r="Y225" s="38"/>
      <c r="Z225" s="50"/>
      <c r="AA225" s="51"/>
      <c r="AB225" s="50"/>
      <c r="AC225" s="51"/>
      <c r="AD225" s="50"/>
      <c r="AE225" s="51"/>
      <c r="AF225" s="50"/>
      <c r="AG225" s="51"/>
      <c r="AH225" s="50"/>
      <c r="AI225" s="51"/>
      <c r="AJ225" s="50"/>
      <c r="AK225" s="52"/>
      <c r="AL225" s="41"/>
      <c r="AM225" s="168"/>
      <c r="AN225" s="132"/>
      <c r="AO225" s="108"/>
      <c r="AP225" s="39"/>
      <c r="AQ225" s="169"/>
      <c r="AR225" s="171"/>
      <c r="AS225" s="43"/>
      <c r="AT225" s="43"/>
      <c r="AU225" s="43"/>
      <c r="AV225" s="43"/>
      <c r="AW225" s="43"/>
      <c r="AX225" s="43"/>
      <c r="AY225" s="43"/>
      <c r="AZ225" s="43"/>
      <c r="BA225" s="43"/>
      <c r="BB225" s="43"/>
      <c r="BC225" s="43"/>
      <c r="BD225" s="10"/>
      <c r="BE225" s="10"/>
      <c r="BF225" s="10"/>
      <c r="BG225" s="10"/>
      <c r="CA225" s="5" t="str">
        <f t="shared" ref="CA225:CA231" si="428">IF(B225&lt;   C225,"* El total de Reactivos NO DEBE ser superior al total de Procesados. ","")</f>
        <v/>
      </c>
      <c r="CB225" s="5" t="str">
        <f t="shared" ref="CB225:CB231" si="429">IF(B225&lt;&gt; AL225+ AM225,"* La suma de las columnas Sexo DEBE SER IGUAL a los Procesados. ","")</f>
        <v/>
      </c>
      <c r="CC225" s="5" t="str">
        <f t="shared" ref="CC225:CC231" si="430">IF(B225&lt;  AN225+ AO225,"* La suma de las columna Trans NO DEBE ser superior al total de Procesados. ","")</f>
        <v/>
      </c>
      <c r="CD225" s="5" t="str">
        <f t="shared" ref="CD225:CD231" si="431">IF(B225&lt;  AP225,"* La columna Pueblos Originarios NO DEBE ser superior al total de Procesados. ","")</f>
        <v/>
      </c>
      <c r="CE225" s="5" t="str">
        <f t="shared" ref="CE225:CE231" si="432">IF(B225&lt;  AQ225,"* La columna Migrantes NO DEBE ser superior al total de Procesados. ","")</f>
        <v/>
      </c>
      <c r="CF225" s="5" t="str">
        <f t="shared" ref="CF225:CF231" si="433">IF(D225&lt;E225,"* Los exámenes Reactivos de 0 a 4 años años NO DEBEN ser mayor a los Exámenes Procesados de la misma edad. ","")</f>
        <v/>
      </c>
      <c r="CG225" s="5" t="str">
        <f t="shared" ref="CG225:CG231" si="434">IF(F225&lt;G225,"* Los exámenes Reactivos de 5 a 9 años años NO DEBEN ser mayor a los Exámenes Procesados de la misma edad. ","")</f>
        <v/>
      </c>
      <c r="CH225" s="5" t="str">
        <f t="shared" ref="CH225:CH231" si="435">IF(H225&lt;I225,"* Los exámenes Reactivos de 10 a 14 años años NO DEBEN ser mayor a los Exámenes Procesados de la misma edad. ","")</f>
        <v/>
      </c>
      <c r="CI225" s="5" t="str">
        <f t="shared" ref="CI225:CI231" si="436">IF(J225&lt;K225,"* Los exámenes Reactivos de 15 a 19 años años NO DEBEN ser mayor a los Exámenes Procesados de la misma edad. ","")</f>
        <v/>
      </c>
      <c r="CJ225" s="5" t="str">
        <f t="shared" ref="CJ225:CJ231" si="437">IF(L225&lt;M225,"* Los exámenes Reactivos de 20 a 24 años años NO DEBEN ser mayor a los Exámenes Procesados de la misma edad. ","")</f>
        <v/>
      </c>
      <c r="CK225" s="5" t="str">
        <f t="shared" ref="CK225:CK231" si="438">IF(N225&lt;O225,"* Los exámenes Reactivos de 25 a 29 años años NO DEBEN ser mayor a los Exámenes Procesados de la misma edad. ","")</f>
        <v/>
      </c>
      <c r="CL225" s="5" t="str">
        <f t="shared" ref="CL225:CL231" si="439">IF(P225&lt;Q225,"* Los exámenes Reactivos de 30 a 34 años años NO DEBEN ser mayor a los Exámenes Procesados de la misma edad. ","")</f>
        <v/>
      </c>
      <c r="CM225" s="5" t="str">
        <f t="shared" ref="CM225:CM231" si="440">IF(R225&lt;S225,"* Los exámenes Reactivos de 35 a 39 años años NO DEBEN ser mayor a los Exámenes Procesados de la misma edad. ","")</f>
        <v/>
      </c>
      <c r="CN225" s="5" t="str">
        <f t="shared" ref="CN225:CN231" si="441">IF(T225&lt;U225,"* Los exámenes Reactivos de 40 a 44 años años NO DEBEN ser mayor a los Exámenes Procesados de la misma edad. ","")</f>
        <v/>
      </c>
      <c r="CO225" s="5" t="str">
        <f t="shared" ref="CO225:CO231" si="442">IF(V225&lt;W225,"* Los exámenes Reactivos de 45 a 49 años años NO DEBEN ser mayor a los Exámenes Procesados de la misma edad. ","")</f>
        <v/>
      </c>
      <c r="CP225" s="5" t="str">
        <f t="shared" ref="CP225:CP231" si="443">IF(X225&lt;Y225,"* Los exámenes Reactivos de 50 a 54 años años NO DEBEN ser mayor a los Exámenes Procesados de la misma edad. ","")</f>
        <v/>
      </c>
      <c r="CQ225" s="5" t="str">
        <f t="shared" ref="CQ225:CQ231" si="444">IF(Z225&lt;AA225,"* Los exámenes Reactivos de 55 a 59 años años NO DEBEN ser mayor a los Exámenes Procesados de la misma edad. ","")</f>
        <v/>
      </c>
      <c r="CR225" s="5" t="str">
        <f t="shared" ref="CR225:CR231" si="445">IF(AB225&lt;AC225,"* Los exámenes Reactivos de 60 a 64 años años NO DEBEN ser mayor a los Exámenes Procesados de la misma edad. ","")</f>
        <v/>
      </c>
      <c r="CS225" s="5" t="str">
        <f t="shared" ref="CS225:CS231" si="446">IF(AD225&lt;AE225,"* Los exámenes Reactivos de 65 a 69 años años NO DEBEN ser mayor a los Exámenes Procesados de la misma edad. ","")</f>
        <v/>
      </c>
      <c r="CT225" s="5" t="str">
        <f t="shared" ref="CT225:CT231" si="447">IF(AF225&lt;AG225,"* Los exámenes Reactivos de 70 a 74 años años NO DEBEN ser mayor a los Exámenes Procesados de la misma edad. ","")</f>
        <v/>
      </c>
      <c r="CU225" s="5" t="str">
        <f t="shared" ref="CU225:CU231" si="448">IF(AH225&lt;AI225,"* Los exámenes Reactivos de 75 a 79 años años NO DEBEN ser mayor a los Exámenes Procesados de la misma edad. ","")</f>
        <v/>
      </c>
      <c r="CV225" s="5" t="str">
        <f t="shared" ref="CV225:CV231" si="449">IF(AJ225&lt;AK225,"* Los exámenes Reactivos de 80 y más años años NO DEBEN ser mayor a los Exámenes Procesados de la misma edad. ","")</f>
        <v/>
      </c>
      <c r="DF225" s="6">
        <f t="shared" ref="DF225:DF231" si="450">IF(D225&lt;E225,1,0)</f>
        <v>0</v>
      </c>
      <c r="DG225" s="6">
        <f t="shared" ref="DG225:DG231" si="451">IF(F225&lt;G225,1,0)</f>
        <v>0</v>
      </c>
      <c r="DH225" s="6">
        <f t="shared" ref="DH225:DH231" si="452">IF(H225&lt;I225,1,0)</f>
        <v>0</v>
      </c>
      <c r="DI225" s="6">
        <f t="shared" ref="DI225:DI231" si="453">IF(J225&lt;K225,1,0)</f>
        <v>0</v>
      </c>
      <c r="DJ225" s="6">
        <f t="shared" ref="DJ225:DJ231" si="454">IF(L225&lt;M225,1,0)</f>
        <v>0</v>
      </c>
      <c r="DK225" s="6">
        <f t="shared" ref="DK225:DK231" si="455">IF(N225&lt;O225,1,0)</f>
        <v>0</v>
      </c>
      <c r="DL225" s="6">
        <f t="shared" ref="DL225:DL231" si="456">IF(P225&lt;Q225,1,0)</f>
        <v>0</v>
      </c>
      <c r="DM225" s="6">
        <f t="shared" ref="DM225:DM231" si="457">IF(R225&lt;S225,1,0)</f>
        <v>0</v>
      </c>
      <c r="DN225" s="6">
        <f t="shared" ref="DN225:DN231" si="458">IF(T225&lt;U225,1,0)</f>
        <v>0</v>
      </c>
      <c r="DO225" s="6">
        <f t="shared" ref="DO225:DO231" si="459">IF(V225&lt;W225,1,0)</f>
        <v>0</v>
      </c>
      <c r="DP225" s="6">
        <f t="shared" ref="DP225:DP231" si="460">IF(X225&lt;Y225,1,0)</f>
        <v>0</v>
      </c>
      <c r="DQ225" s="6">
        <f t="shared" ref="DQ225:DQ231" si="461">IF(Z225&lt;AA225,1,0)</f>
        <v>0</v>
      </c>
      <c r="DR225" s="6">
        <f t="shared" ref="DR225:DR231" si="462">IF(AB225&lt;AC225,1,0)</f>
        <v>0</v>
      </c>
      <c r="DS225" s="6">
        <f t="shared" ref="DS225:DS231" si="463">IF(AD225&lt;AE225,1,0)</f>
        <v>0</v>
      </c>
      <c r="DT225" s="6">
        <f t="shared" ref="DT225:DT231" si="464">IF(AF225&lt;AG225,1,0)</f>
        <v>0</v>
      </c>
      <c r="DU225" s="6">
        <f t="shared" ref="DU225:DU231" si="465">IF(AH225&lt;AI225,1,0)</f>
        <v>0</v>
      </c>
      <c r="DV225" s="6">
        <f t="shared" ref="DV225:DV231" si="466">IF(AJ225&lt;AK225,1,0)</f>
        <v>0</v>
      </c>
      <c r="DZ225" s="6">
        <v>0</v>
      </c>
    </row>
    <row r="226" spans="1:130" x14ac:dyDescent="0.25">
      <c r="A226" s="433" t="s">
        <v>106</v>
      </c>
      <c r="B226" s="47">
        <f t="shared" si="427"/>
        <v>0</v>
      </c>
      <c r="C226" s="48">
        <f t="shared" si="427"/>
        <v>0</v>
      </c>
      <c r="D226" s="41"/>
      <c r="E226" s="51"/>
      <c r="F226" s="50"/>
      <c r="G226" s="51"/>
      <c r="H226" s="50"/>
      <c r="I226" s="51"/>
      <c r="J226" s="39"/>
      <c r="K226" s="38"/>
      <c r="L226" s="39"/>
      <c r="M226" s="38"/>
      <c r="N226" s="39"/>
      <c r="O226" s="38"/>
      <c r="P226" s="39"/>
      <c r="Q226" s="38"/>
      <c r="R226" s="39"/>
      <c r="S226" s="38"/>
      <c r="T226" s="39"/>
      <c r="U226" s="38"/>
      <c r="V226" s="39"/>
      <c r="W226" s="38"/>
      <c r="X226" s="39"/>
      <c r="Y226" s="38"/>
      <c r="Z226" s="39"/>
      <c r="AA226" s="38"/>
      <c r="AB226" s="39"/>
      <c r="AC226" s="38"/>
      <c r="AD226" s="39"/>
      <c r="AE226" s="38"/>
      <c r="AF226" s="39"/>
      <c r="AG226" s="38"/>
      <c r="AH226" s="39"/>
      <c r="AI226" s="38"/>
      <c r="AJ226" s="39"/>
      <c r="AK226" s="40"/>
      <c r="AL226" s="37"/>
      <c r="AM226" s="40"/>
      <c r="AN226" s="37"/>
      <c r="AO226" s="108"/>
      <c r="AP226" s="39"/>
      <c r="AQ226" s="169"/>
      <c r="AR226" s="171"/>
      <c r="AS226" s="43"/>
      <c r="AT226" s="43"/>
      <c r="AU226" s="43"/>
      <c r="AV226" s="43"/>
      <c r="AW226" s="43"/>
      <c r="AX226" s="43"/>
      <c r="AY226" s="43"/>
      <c r="AZ226" s="43"/>
      <c r="BA226" s="43"/>
      <c r="BB226" s="43"/>
      <c r="BC226" s="43"/>
      <c r="BD226" s="10"/>
      <c r="BE226" s="10"/>
      <c r="BF226" s="10"/>
      <c r="BG226" s="10"/>
      <c r="CA226" s="5" t="str">
        <f t="shared" si="428"/>
        <v/>
      </c>
      <c r="CB226" s="5" t="str">
        <f t="shared" si="429"/>
        <v/>
      </c>
      <c r="CC226" s="5" t="str">
        <f t="shared" si="430"/>
        <v/>
      </c>
      <c r="CD226" s="5" t="str">
        <f t="shared" si="431"/>
        <v/>
      </c>
      <c r="CE226" s="5" t="str">
        <f t="shared" si="432"/>
        <v/>
      </c>
      <c r="CF226" s="5" t="str">
        <f t="shared" si="433"/>
        <v/>
      </c>
      <c r="CG226" s="5" t="str">
        <f t="shared" si="434"/>
        <v/>
      </c>
      <c r="CH226" s="5" t="str">
        <f t="shared" si="435"/>
        <v/>
      </c>
      <c r="CI226" s="5" t="str">
        <f t="shared" si="436"/>
        <v/>
      </c>
      <c r="CJ226" s="5" t="str">
        <f t="shared" si="437"/>
        <v/>
      </c>
      <c r="CK226" s="5" t="str">
        <f t="shared" si="438"/>
        <v/>
      </c>
      <c r="CL226" s="5" t="str">
        <f t="shared" si="439"/>
        <v/>
      </c>
      <c r="CM226" s="5" t="str">
        <f t="shared" si="440"/>
        <v/>
      </c>
      <c r="CN226" s="5" t="str">
        <f t="shared" si="441"/>
        <v/>
      </c>
      <c r="CO226" s="5" t="str">
        <f t="shared" si="442"/>
        <v/>
      </c>
      <c r="CP226" s="5" t="str">
        <f t="shared" si="443"/>
        <v/>
      </c>
      <c r="CQ226" s="5" t="str">
        <f t="shared" si="444"/>
        <v/>
      </c>
      <c r="CR226" s="5" t="str">
        <f t="shared" si="445"/>
        <v/>
      </c>
      <c r="CS226" s="5" t="str">
        <f t="shared" si="446"/>
        <v/>
      </c>
      <c r="CT226" s="5" t="str">
        <f t="shared" si="447"/>
        <v/>
      </c>
      <c r="CU226" s="5" t="str">
        <f t="shared" si="448"/>
        <v/>
      </c>
      <c r="CV226" s="5" t="str">
        <f t="shared" si="449"/>
        <v/>
      </c>
      <c r="DF226" s="6">
        <f t="shared" si="450"/>
        <v>0</v>
      </c>
      <c r="DG226" s="6">
        <f t="shared" si="451"/>
        <v>0</v>
      </c>
      <c r="DH226" s="6">
        <f t="shared" si="452"/>
        <v>0</v>
      </c>
      <c r="DI226" s="6">
        <f t="shared" si="453"/>
        <v>0</v>
      </c>
      <c r="DJ226" s="6">
        <f t="shared" si="454"/>
        <v>0</v>
      </c>
      <c r="DK226" s="6">
        <f t="shared" si="455"/>
        <v>0</v>
      </c>
      <c r="DL226" s="6">
        <f t="shared" si="456"/>
        <v>0</v>
      </c>
      <c r="DM226" s="6">
        <f t="shared" si="457"/>
        <v>0</v>
      </c>
      <c r="DN226" s="6">
        <f t="shared" si="458"/>
        <v>0</v>
      </c>
      <c r="DO226" s="6">
        <f t="shared" si="459"/>
        <v>0</v>
      </c>
      <c r="DP226" s="6">
        <f t="shared" si="460"/>
        <v>0</v>
      </c>
      <c r="DQ226" s="6">
        <f t="shared" si="461"/>
        <v>0</v>
      </c>
      <c r="DR226" s="6">
        <f t="shared" si="462"/>
        <v>0</v>
      </c>
      <c r="DS226" s="6">
        <f t="shared" si="463"/>
        <v>0</v>
      </c>
      <c r="DT226" s="6">
        <f t="shared" si="464"/>
        <v>0</v>
      </c>
      <c r="DU226" s="6">
        <f t="shared" si="465"/>
        <v>0</v>
      </c>
      <c r="DV226" s="6">
        <f t="shared" si="466"/>
        <v>0</v>
      </c>
      <c r="DZ226" s="6">
        <v>0</v>
      </c>
    </row>
    <row r="227" spans="1:130" x14ac:dyDescent="0.25">
      <c r="A227" s="433" t="s">
        <v>107</v>
      </c>
      <c r="B227" s="47">
        <f t="shared" si="427"/>
        <v>0</v>
      </c>
      <c r="C227" s="48">
        <f t="shared" si="427"/>
        <v>0</v>
      </c>
      <c r="D227" s="37"/>
      <c r="E227" s="38"/>
      <c r="F227" s="39"/>
      <c r="G227" s="38"/>
      <c r="H227" s="39"/>
      <c r="I227" s="38"/>
      <c r="J227" s="39"/>
      <c r="K227" s="38"/>
      <c r="L227" s="39"/>
      <c r="M227" s="38"/>
      <c r="N227" s="39"/>
      <c r="O227" s="38"/>
      <c r="P227" s="39"/>
      <c r="Q227" s="38"/>
      <c r="R227" s="39"/>
      <c r="S227" s="38"/>
      <c r="T227" s="39"/>
      <c r="U227" s="38"/>
      <c r="V227" s="39"/>
      <c r="W227" s="38"/>
      <c r="X227" s="39"/>
      <c r="Y227" s="38"/>
      <c r="Z227" s="39"/>
      <c r="AA227" s="38"/>
      <c r="AB227" s="39"/>
      <c r="AC227" s="38"/>
      <c r="AD227" s="39"/>
      <c r="AE227" s="38"/>
      <c r="AF227" s="39"/>
      <c r="AG227" s="38"/>
      <c r="AH227" s="39"/>
      <c r="AI227" s="38"/>
      <c r="AJ227" s="39"/>
      <c r="AK227" s="40"/>
      <c r="AL227" s="37"/>
      <c r="AM227" s="40"/>
      <c r="AN227" s="37"/>
      <c r="AO227" s="108"/>
      <c r="AP227" s="39"/>
      <c r="AQ227" s="169"/>
      <c r="AR227" s="171"/>
      <c r="AS227" s="43"/>
      <c r="AT227" s="43"/>
      <c r="AU227" s="43"/>
      <c r="AV227" s="43"/>
      <c r="AW227" s="43"/>
      <c r="AX227" s="43"/>
      <c r="AY227" s="43"/>
      <c r="AZ227" s="43"/>
      <c r="BA227" s="43"/>
      <c r="BB227" s="43"/>
      <c r="BC227" s="43"/>
      <c r="BD227" s="10"/>
      <c r="BE227" s="10"/>
      <c r="BF227" s="10"/>
      <c r="BG227" s="10"/>
      <c r="CA227" s="5" t="str">
        <f>IF(B227&lt;   C227,"* El total de Reactivos NO DEBE ser superior al total de Procesados. ","")</f>
        <v/>
      </c>
      <c r="CB227" s="5" t="str">
        <f>IF(B227&lt;&gt; AL227+ AM227,"* La suma de las columnas Sexo DEBE SER IGUAL a los Procesados. ","")</f>
        <v/>
      </c>
      <c r="CC227" s="5" t="str">
        <f>IF(B227&lt;  AN227+ AO227,"* La suma de las columna Trans NO DEBE ser superior al total de Procesados. ","")</f>
        <v/>
      </c>
      <c r="CD227" s="5" t="str">
        <f>IF(B227&lt;  AP227,"* La columna Pueblos Originarios NO DEBE ser superior al total de Procesados. ","")</f>
        <v/>
      </c>
      <c r="CE227" s="5" t="str">
        <f>IF(B227&lt;  AQ227,"* La columna Migrantes NO DEBE ser superior al total de Procesados. ","")</f>
        <v/>
      </c>
      <c r="CF227" s="5" t="str">
        <f>IF(D227&lt;E227,"* Los exámenes Reactivos de 0 a 4 años años NO DEBEN ser mayor a los Exámenes Procesados de la misma edad. ","")</f>
        <v/>
      </c>
      <c r="CG227" s="5" t="str">
        <f>IF(F227&lt;G227,"* Los exámenes Reactivos de 5 a 9 años años NO DEBEN ser mayor a los Exámenes Procesados de la misma edad. ","")</f>
        <v/>
      </c>
      <c r="CH227" s="5" t="str">
        <f>IF(H227&lt;I227,"* Los exámenes Reactivos de 10 a 14 años años NO DEBEN ser mayor a los Exámenes Procesados de la misma edad. ","")</f>
        <v/>
      </c>
      <c r="CI227" s="5" t="str">
        <f>IF(J227&lt;K227,"* Los exámenes Reactivos de 15 a 19 años años NO DEBEN ser mayor a los Exámenes Procesados de la misma edad. ","")</f>
        <v/>
      </c>
      <c r="CJ227" s="5" t="str">
        <f>IF(L227&lt;M227,"* Los exámenes Reactivos de 20 a 24 años años NO DEBEN ser mayor a los Exámenes Procesados de la misma edad. ","")</f>
        <v/>
      </c>
      <c r="CK227" s="5" t="str">
        <f>IF(N227&lt;O227,"* Los exámenes Reactivos de 25 a 29 años años NO DEBEN ser mayor a los Exámenes Procesados de la misma edad. ","")</f>
        <v/>
      </c>
      <c r="CL227" s="5" t="str">
        <f>IF(P227&lt;Q227,"* Los exámenes Reactivos de 30 a 34 años años NO DEBEN ser mayor a los Exámenes Procesados de la misma edad. ","")</f>
        <v/>
      </c>
      <c r="CM227" s="5" t="str">
        <f>IF(R227&lt;S227,"* Los exámenes Reactivos de 35 a 39 años años NO DEBEN ser mayor a los Exámenes Procesados de la misma edad. ","")</f>
        <v/>
      </c>
      <c r="CN227" s="5" t="str">
        <f>IF(T227&lt;U227,"* Los exámenes Reactivos de 40 a 44 años años NO DEBEN ser mayor a los Exámenes Procesados de la misma edad. ","")</f>
        <v/>
      </c>
      <c r="CO227" s="5" t="str">
        <f>IF(V227&lt;W227,"* Los exámenes Reactivos de 45 a 49 años años NO DEBEN ser mayor a los Exámenes Procesados de la misma edad. ","")</f>
        <v/>
      </c>
      <c r="CP227" s="5" t="str">
        <f>IF(X227&lt;Y227,"* Los exámenes Reactivos de 50 a 54 años años NO DEBEN ser mayor a los Exámenes Procesados de la misma edad. ","")</f>
        <v/>
      </c>
      <c r="CQ227" s="5" t="str">
        <f>IF(Z227&lt;AA227,"* Los exámenes Reactivos de 55 a 59 años años NO DEBEN ser mayor a los Exámenes Procesados de la misma edad. ","")</f>
        <v/>
      </c>
      <c r="CR227" s="5" t="str">
        <f>IF(AB227&lt;AC227,"* Los exámenes Reactivos de 60 a 64 años años NO DEBEN ser mayor a los Exámenes Procesados de la misma edad. ","")</f>
        <v/>
      </c>
      <c r="CS227" s="5" t="str">
        <f>IF(AD227&lt;AE227,"* Los exámenes Reactivos de 65 a 69 años años NO DEBEN ser mayor a los Exámenes Procesados de la misma edad. ","")</f>
        <v/>
      </c>
      <c r="CT227" s="5" t="str">
        <f>IF(AF227&lt;AG227,"* Los exámenes Reactivos de 70 a 74 años años NO DEBEN ser mayor a los Exámenes Procesados de la misma edad. ","")</f>
        <v/>
      </c>
      <c r="CU227" s="5" t="str">
        <f>IF(AH227&lt;AI227,"* Los exámenes Reactivos de 75 a 79 años años NO DEBEN ser mayor a los Exámenes Procesados de la misma edad. ","")</f>
        <v/>
      </c>
      <c r="CV227" s="5" t="str">
        <f>IF(AJ227&lt;AK227,"* Los exámenes Reactivos de 80 y más años años NO DEBEN ser mayor a los Exámenes Procesados de la misma edad. ","")</f>
        <v/>
      </c>
      <c r="DF227" s="6">
        <f>IF(D227&lt;E227,1,0)</f>
        <v>0</v>
      </c>
      <c r="DG227" s="6">
        <f>IF(F227&lt;G227,1,0)</f>
        <v>0</v>
      </c>
      <c r="DH227" s="6">
        <f>IF(H227&lt;I227,1,0)</f>
        <v>0</v>
      </c>
      <c r="DI227" s="6">
        <f>IF(J227&lt;K227,1,0)</f>
        <v>0</v>
      </c>
      <c r="DJ227" s="6">
        <f>IF(L227&lt;M227,1,0)</f>
        <v>0</v>
      </c>
      <c r="DK227" s="6">
        <f>IF(N227&lt;O227,1,0)</f>
        <v>0</v>
      </c>
      <c r="DL227" s="6">
        <f>IF(P227&lt;Q227,1,0)</f>
        <v>0</v>
      </c>
      <c r="DM227" s="6">
        <f>IF(R227&lt;S227,1,0)</f>
        <v>0</v>
      </c>
      <c r="DN227" s="6">
        <f>IF(T227&lt;U227,1,0)</f>
        <v>0</v>
      </c>
      <c r="DO227" s="6">
        <f>IF(V227&lt;W227,1,0)</f>
        <v>0</v>
      </c>
      <c r="DP227" s="6">
        <f>IF(X227&lt;Y227,1,0)</f>
        <v>0</v>
      </c>
      <c r="DQ227" s="6">
        <f>IF(Z227&lt;AA227,1,0)</f>
        <v>0</v>
      </c>
      <c r="DR227" s="6">
        <f>IF(AB227&lt;AC227,1,0)</f>
        <v>0</v>
      </c>
      <c r="DS227" s="6">
        <f>IF(AD227&lt;AE227,1,0)</f>
        <v>0</v>
      </c>
      <c r="DT227" s="6">
        <f>IF(AF227&lt;AG227,1,0)</f>
        <v>0</v>
      </c>
      <c r="DU227" s="6">
        <f>IF(AH227&lt;AI227,1,0)</f>
        <v>0</v>
      </c>
      <c r="DV227" s="6">
        <f>IF(AJ227&lt;AK227,1,0)</f>
        <v>0</v>
      </c>
      <c r="DZ227" s="6">
        <v>0</v>
      </c>
    </row>
    <row r="228" spans="1:130" x14ac:dyDescent="0.25">
      <c r="A228" s="433" t="s">
        <v>108</v>
      </c>
      <c r="B228" s="47">
        <f t="shared" si="427"/>
        <v>14</v>
      </c>
      <c r="C228" s="48">
        <f t="shared" si="427"/>
        <v>0</v>
      </c>
      <c r="D228" s="37"/>
      <c r="E228" s="38"/>
      <c r="F228" s="39"/>
      <c r="G228" s="38"/>
      <c r="H228" s="39"/>
      <c r="I228" s="38"/>
      <c r="J228" s="39"/>
      <c r="K228" s="38"/>
      <c r="L228" s="39"/>
      <c r="M228" s="38"/>
      <c r="N228" s="39">
        <v>1</v>
      </c>
      <c r="O228" s="38"/>
      <c r="P228" s="39">
        <v>2</v>
      </c>
      <c r="Q228" s="38"/>
      <c r="R228" s="39">
        <v>2</v>
      </c>
      <c r="S228" s="38"/>
      <c r="T228" s="39">
        <v>2</v>
      </c>
      <c r="U228" s="38"/>
      <c r="V228" s="39">
        <v>2</v>
      </c>
      <c r="W228" s="38"/>
      <c r="X228" s="39">
        <v>1</v>
      </c>
      <c r="Y228" s="38"/>
      <c r="Z228" s="39">
        <v>1</v>
      </c>
      <c r="AA228" s="38"/>
      <c r="AB228" s="39">
        <v>1</v>
      </c>
      <c r="AC228" s="38"/>
      <c r="AD228" s="39"/>
      <c r="AE228" s="38"/>
      <c r="AF228" s="39">
        <v>1</v>
      </c>
      <c r="AG228" s="38"/>
      <c r="AH228" s="39">
        <v>1</v>
      </c>
      <c r="AI228" s="38"/>
      <c r="AJ228" s="39"/>
      <c r="AK228" s="40"/>
      <c r="AL228" s="37">
        <v>14</v>
      </c>
      <c r="AM228" s="40">
        <v>0</v>
      </c>
      <c r="AN228" s="37">
        <v>0</v>
      </c>
      <c r="AO228" s="108">
        <v>0</v>
      </c>
      <c r="AP228" s="39">
        <v>0</v>
      </c>
      <c r="AQ228" s="169">
        <v>0</v>
      </c>
      <c r="AR228" s="171"/>
      <c r="AS228" s="43"/>
      <c r="AT228" s="43"/>
      <c r="AU228" s="43"/>
      <c r="AV228" s="43"/>
      <c r="AW228" s="43"/>
      <c r="AX228" s="43"/>
      <c r="AY228" s="43"/>
      <c r="AZ228" s="43"/>
      <c r="BA228" s="43"/>
      <c r="BB228" s="43"/>
      <c r="BC228" s="43"/>
      <c r="BD228" s="10"/>
      <c r="BE228" s="10"/>
      <c r="BF228" s="10"/>
      <c r="BG228" s="10"/>
      <c r="CA228" s="5" t="str">
        <f>IF(B228&lt;   C228,"* El total de Reactivos NO DEBE ser superior al total de Procesados. ","")</f>
        <v/>
      </c>
      <c r="CB228" s="5" t="str">
        <f>IF(B228&lt;&gt; AL228+ AM228,"* La suma de las columnas Sexo DEBE SER IGUAL a los Procesados. ","")</f>
        <v/>
      </c>
      <c r="CC228" s="5" t="str">
        <f>IF(B228&lt;  AN228+ AO228,"* La suma de las columna Trans NO DEBE ser superior al total de Procesados. ","")</f>
        <v/>
      </c>
      <c r="CD228" s="5" t="str">
        <f>IF(B228&lt;  AP228,"* La columna Pueblos Originarios NO DEBE ser superior al total de Procesados. ","")</f>
        <v/>
      </c>
      <c r="CE228" s="5" t="str">
        <f>IF(B228&lt;  AQ228,"* La columna Migrantes NO DEBE ser superior al total de Procesados. ","")</f>
        <v/>
      </c>
      <c r="CF228" s="5" t="str">
        <f>IF(D228&lt;E228,"* Los exámenes Reactivos de 0 a 4 años años NO DEBEN ser mayor a los Exámenes Procesados de la misma edad. ","")</f>
        <v/>
      </c>
      <c r="CG228" s="5" t="str">
        <f>IF(F228&lt;G228,"* Los exámenes Reactivos de 5 a 9 años años NO DEBEN ser mayor a los Exámenes Procesados de la misma edad. ","")</f>
        <v/>
      </c>
      <c r="CH228" s="5" t="str">
        <f>IF(H228&lt;I228,"* Los exámenes Reactivos de 10 a 14 años años NO DEBEN ser mayor a los Exámenes Procesados de la misma edad. ","")</f>
        <v/>
      </c>
      <c r="CI228" s="5" t="str">
        <f>IF(J228&lt;K228,"* Los exámenes Reactivos de 15 a 19 años años NO DEBEN ser mayor a los Exámenes Procesados de la misma edad. ","")</f>
        <v/>
      </c>
      <c r="CJ228" s="5" t="str">
        <f>IF(L228&lt;M228,"* Los exámenes Reactivos de 20 a 24 años años NO DEBEN ser mayor a los Exámenes Procesados de la misma edad. ","")</f>
        <v/>
      </c>
      <c r="CK228" s="5" t="str">
        <f>IF(N228&lt;O228,"* Los exámenes Reactivos de 25 a 29 años años NO DEBEN ser mayor a los Exámenes Procesados de la misma edad. ","")</f>
        <v/>
      </c>
      <c r="CL228" s="5" t="str">
        <f>IF(P228&lt;Q228,"* Los exámenes Reactivos de 30 a 34 años años NO DEBEN ser mayor a los Exámenes Procesados de la misma edad. ","")</f>
        <v/>
      </c>
      <c r="CM228" s="5" t="str">
        <f>IF(R228&lt;S228,"* Los exámenes Reactivos de 35 a 39 años años NO DEBEN ser mayor a los Exámenes Procesados de la misma edad. ","")</f>
        <v/>
      </c>
      <c r="CN228" s="5" t="str">
        <f>IF(T228&lt;U228,"* Los exámenes Reactivos de 40 a 44 años años NO DEBEN ser mayor a los Exámenes Procesados de la misma edad. ","")</f>
        <v/>
      </c>
      <c r="CO228" s="5" t="str">
        <f>IF(V228&lt;W228,"* Los exámenes Reactivos de 45 a 49 años años NO DEBEN ser mayor a los Exámenes Procesados de la misma edad. ","")</f>
        <v/>
      </c>
      <c r="CP228" s="5" t="str">
        <f>IF(X228&lt;Y228,"* Los exámenes Reactivos de 50 a 54 años años NO DEBEN ser mayor a los Exámenes Procesados de la misma edad. ","")</f>
        <v/>
      </c>
      <c r="CQ228" s="5" t="str">
        <f>IF(Z228&lt;AA228,"* Los exámenes Reactivos de 55 a 59 años años NO DEBEN ser mayor a los Exámenes Procesados de la misma edad. ","")</f>
        <v/>
      </c>
      <c r="CR228" s="5" t="str">
        <f>IF(AB228&lt;AC228,"* Los exámenes Reactivos de 60 a 64 años años NO DEBEN ser mayor a los Exámenes Procesados de la misma edad. ","")</f>
        <v/>
      </c>
      <c r="CS228" s="5" t="str">
        <f>IF(AD228&lt;AE228,"* Los exámenes Reactivos de 65 a 69 años años NO DEBEN ser mayor a los Exámenes Procesados de la misma edad. ","")</f>
        <v/>
      </c>
      <c r="CT228" s="5" t="str">
        <f>IF(AF228&lt;AG228,"* Los exámenes Reactivos de 70 a 74 años años NO DEBEN ser mayor a los Exámenes Procesados de la misma edad. ","")</f>
        <v/>
      </c>
      <c r="CU228" s="5" t="str">
        <f>IF(AH228&lt;AI228,"* Los exámenes Reactivos de 75 a 79 años años NO DEBEN ser mayor a los Exámenes Procesados de la misma edad. ","")</f>
        <v/>
      </c>
      <c r="CV228" s="5" t="str">
        <f>IF(AJ228&lt;AK228,"* Los exámenes Reactivos de 80 y más años años NO DEBEN ser mayor a los Exámenes Procesados de la misma edad. ","")</f>
        <v/>
      </c>
      <c r="DF228" s="6">
        <f>IF(D228&lt;E228,1,0)</f>
        <v>0</v>
      </c>
      <c r="DG228" s="6">
        <f>IF(F228&lt;G228,1,0)</f>
        <v>0</v>
      </c>
      <c r="DH228" s="6">
        <f>IF(H228&lt;I228,1,0)</f>
        <v>0</v>
      </c>
      <c r="DI228" s="6">
        <f>IF(J228&lt;K228,1,0)</f>
        <v>0</v>
      </c>
      <c r="DJ228" s="6">
        <f>IF(L228&lt;M228,1,0)</f>
        <v>0</v>
      </c>
      <c r="DK228" s="6">
        <f>IF(N228&lt;O228,1,0)</f>
        <v>0</v>
      </c>
      <c r="DL228" s="6">
        <f>IF(P228&lt;Q228,1,0)</f>
        <v>0</v>
      </c>
      <c r="DM228" s="6">
        <f>IF(R228&lt;S228,1,0)</f>
        <v>0</v>
      </c>
      <c r="DN228" s="6">
        <f>IF(T228&lt;U228,1,0)</f>
        <v>0</v>
      </c>
      <c r="DO228" s="6">
        <f>IF(V228&lt;W228,1,0)</f>
        <v>0</v>
      </c>
      <c r="DP228" s="6">
        <f>IF(X228&lt;Y228,1,0)</f>
        <v>0</v>
      </c>
      <c r="DQ228" s="6">
        <f>IF(Z228&lt;AA228,1,0)</f>
        <v>0</v>
      </c>
      <c r="DR228" s="6">
        <f>IF(AB228&lt;AC228,1,0)</f>
        <v>0</v>
      </c>
      <c r="DS228" s="6">
        <f>IF(AD228&lt;AE228,1,0)</f>
        <v>0</v>
      </c>
      <c r="DT228" s="6">
        <f>IF(AF228&lt;AG228,1,0)</f>
        <v>0</v>
      </c>
      <c r="DU228" s="6">
        <f>IF(AH228&lt;AI228,1,0)</f>
        <v>0</v>
      </c>
      <c r="DV228" s="6">
        <f>IF(AJ228&lt;AK228,1,0)</f>
        <v>0</v>
      </c>
      <c r="DZ228" s="6">
        <v>0</v>
      </c>
    </row>
    <row r="229" spans="1:130" ht="22.5" x14ac:dyDescent="0.25">
      <c r="A229" s="434" t="s">
        <v>109</v>
      </c>
      <c r="B229" s="47">
        <f t="shared" si="427"/>
        <v>0</v>
      </c>
      <c r="C229" s="48">
        <f t="shared" si="427"/>
        <v>0</v>
      </c>
      <c r="D229" s="37"/>
      <c r="E229" s="38"/>
      <c r="F229" s="39"/>
      <c r="G229" s="38"/>
      <c r="H229" s="39"/>
      <c r="I229" s="38"/>
      <c r="J229" s="39"/>
      <c r="K229" s="38"/>
      <c r="L229" s="39"/>
      <c r="M229" s="38"/>
      <c r="N229" s="39"/>
      <c r="O229" s="38"/>
      <c r="P229" s="39"/>
      <c r="Q229" s="38"/>
      <c r="R229" s="39"/>
      <c r="S229" s="38"/>
      <c r="T229" s="39"/>
      <c r="U229" s="38"/>
      <c r="V229" s="39"/>
      <c r="W229" s="38"/>
      <c r="X229" s="39"/>
      <c r="Y229" s="38"/>
      <c r="Z229" s="39"/>
      <c r="AA229" s="38"/>
      <c r="AB229" s="39"/>
      <c r="AC229" s="38"/>
      <c r="AD229" s="39"/>
      <c r="AE229" s="38"/>
      <c r="AF229" s="39"/>
      <c r="AG229" s="38"/>
      <c r="AH229" s="39"/>
      <c r="AI229" s="38"/>
      <c r="AJ229" s="39"/>
      <c r="AK229" s="40"/>
      <c r="AL229" s="37"/>
      <c r="AM229" s="40"/>
      <c r="AN229" s="37"/>
      <c r="AO229" s="108"/>
      <c r="AP229" s="39"/>
      <c r="AQ229" s="169"/>
      <c r="AR229" s="171"/>
      <c r="AS229" s="43"/>
      <c r="AT229" s="43"/>
      <c r="AU229" s="43"/>
      <c r="AV229" s="43"/>
      <c r="AW229" s="43"/>
      <c r="AX229" s="43"/>
      <c r="AY229" s="43"/>
      <c r="AZ229" s="43"/>
      <c r="BA229" s="43"/>
      <c r="BB229" s="43"/>
      <c r="BC229" s="43"/>
      <c r="BD229" s="10"/>
      <c r="BE229" s="10"/>
      <c r="BF229" s="10"/>
      <c r="BG229" s="10"/>
      <c r="CA229" s="5" t="str">
        <f t="shared" si="428"/>
        <v/>
      </c>
      <c r="CB229" s="5" t="str">
        <f t="shared" si="429"/>
        <v/>
      </c>
      <c r="CC229" s="5" t="str">
        <f t="shared" si="430"/>
        <v/>
      </c>
      <c r="CD229" s="5" t="str">
        <f t="shared" si="431"/>
        <v/>
      </c>
      <c r="CE229" s="5" t="str">
        <f t="shared" si="432"/>
        <v/>
      </c>
      <c r="CF229" s="5" t="str">
        <f t="shared" si="433"/>
        <v/>
      </c>
      <c r="CG229" s="5" t="str">
        <f t="shared" si="434"/>
        <v/>
      </c>
      <c r="CH229" s="5" t="str">
        <f t="shared" si="435"/>
        <v/>
      </c>
      <c r="CI229" s="5" t="str">
        <f t="shared" si="436"/>
        <v/>
      </c>
      <c r="CJ229" s="5" t="str">
        <f t="shared" si="437"/>
        <v/>
      </c>
      <c r="CK229" s="5" t="str">
        <f t="shared" si="438"/>
        <v/>
      </c>
      <c r="CL229" s="5" t="str">
        <f t="shared" si="439"/>
        <v/>
      </c>
      <c r="CM229" s="5" t="str">
        <f t="shared" si="440"/>
        <v/>
      </c>
      <c r="CN229" s="5" t="str">
        <f t="shared" si="441"/>
        <v/>
      </c>
      <c r="CO229" s="5" t="str">
        <f t="shared" si="442"/>
        <v/>
      </c>
      <c r="CP229" s="5" t="str">
        <f t="shared" si="443"/>
        <v/>
      </c>
      <c r="CQ229" s="5" t="str">
        <f t="shared" si="444"/>
        <v/>
      </c>
      <c r="CR229" s="5" t="str">
        <f t="shared" si="445"/>
        <v/>
      </c>
      <c r="CS229" s="5" t="str">
        <f t="shared" si="446"/>
        <v/>
      </c>
      <c r="CT229" s="5" t="str">
        <f t="shared" si="447"/>
        <v/>
      </c>
      <c r="CU229" s="5" t="str">
        <f t="shared" si="448"/>
        <v/>
      </c>
      <c r="CV229" s="5" t="str">
        <f t="shared" si="449"/>
        <v/>
      </c>
      <c r="DF229" s="6">
        <f t="shared" si="450"/>
        <v>0</v>
      </c>
      <c r="DG229" s="6">
        <f t="shared" si="451"/>
        <v>0</v>
      </c>
      <c r="DH229" s="6">
        <f t="shared" si="452"/>
        <v>0</v>
      </c>
      <c r="DI229" s="6">
        <f t="shared" si="453"/>
        <v>0</v>
      </c>
      <c r="DJ229" s="6">
        <f t="shared" si="454"/>
        <v>0</v>
      </c>
      <c r="DK229" s="6">
        <f t="shared" si="455"/>
        <v>0</v>
      </c>
      <c r="DL229" s="6">
        <f t="shared" si="456"/>
        <v>0</v>
      </c>
      <c r="DM229" s="6">
        <f t="shared" si="457"/>
        <v>0</v>
      </c>
      <c r="DN229" s="6">
        <f t="shared" si="458"/>
        <v>0</v>
      </c>
      <c r="DO229" s="6">
        <f t="shared" si="459"/>
        <v>0</v>
      </c>
      <c r="DP229" s="6">
        <f t="shared" si="460"/>
        <v>0</v>
      </c>
      <c r="DQ229" s="6">
        <f t="shared" si="461"/>
        <v>0</v>
      </c>
      <c r="DR229" s="6">
        <f t="shared" si="462"/>
        <v>0</v>
      </c>
      <c r="DS229" s="6">
        <f t="shared" si="463"/>
        <v>0</v>
      </c>
      <c r="DT229" s="6">
        <f t="shared" si="464"/>
        <v>0</v>
      </c>
      <c r="DU229" s="6">
        <f t="shared" si="465"/>
        <v>0</v>
      </c>
      <c r="DV229" s="6">
        <f t="shared" si="466"/>
        <v>0</v>
      </c>
      <c r="DZ229" s="6">
        <v>0</v>
      </c>
    </row>
    <row r="230" spans="1:130" x14ac:dyDescent="0.25">
      <c r="A230" s="433" t="s">
        <v>110</v>
      </c>
      <c r="B230" s="47">
        <f t="shared" si="427"/>
        <v>0</v>
      </c>
      <c r="C230" s="48">
        <f t="shared" si="427"/>
        <v>0</v>
      </c>
      <c r="D230" s="37"/>
      <c r="E230" s="38"/>
      <c r="F230" s="39"/>
      <c r="G230" s="38"/>
      <c r="H230" s="39"/>
      <c r="I230" s="38"/>
      <c r="J230" s="39"/>
      <c r="K230" s="38"/>
      <c r="L230" s="39"/>
      <c r="M230" s="38"/>
      <c r="N230" s="39"/>
      <c r="O230" s="38"/>
      <c r="P230" s="39"/>
      <c r="Q230" s="38"/>
      <c r="R230" s="39"/>
      <c r="S230" s="38"/>
      <c r="T230" s="39"/>
      <c r="U230" s="38"/>
      <c r="V230" s="39"/>
      <c r="W230" s="38"/>
      <c r="X230" s="39"/>
      <c r="Y230" s="38"/>
      <c r="Z230" s="39"/>
      <c r="AA230" s="38"/>
      <c r="AB230" s="39"/>
      <c r="AC230" s="38"/>
      <c r="AD230" s="39"/>
      <c r="AE230" s="38"/>
      <c r="AF230" s="39"/>
      <c r="AG230" s="38"/>
      <c r="AH230" s="39"/>
      <c r="AI230" s="38"/>
      <c r="AJ230" s="39"/>
      <c r="AK230" s="40"/>
      <c r="AL230" s="37"/>
      <c r="AM230" s="40"/>
      <c r="AN230" s="37"/>
      <c r="AO230" s="108"/>
      <c r="AP230" s="39"/>
      <c r="AQ230" s="169"/>
      <c r="AR230" s="171"/>
      <c r="AS230" s="43"/>
      <c r="AT230" s="43"/>
      <c r="AU230" s="43"/>
      <c r="AV230" s="43"/>
      <c r="AW230" s="43"/>
      <c r="AX230" s="43"/>
      <c r="AY230" s="43"/>
      <c r="AZ230" s="43"/>
      <c r="BA230" s="43"/>
      <c r="BB230" s="43"/>
      <c r="BC230" s="43"/>
      <c r="BD230" s="10"/>
      <c r="BE230" s="10"/>
      <c r="BF230" s="10"/>
      <c r="BG230" s="10"/>
      <c r="CA230" s="5" t="str">
        <f t="shared" si="428"/>
        <v/>
      </c>
      <c r="CB230" s="5" t="str">
        <f t="shared" si="429"/>
        <v/>
      </c>
      <c r="CC230" s="5" t="str">
        <f t="shared" si="430"/>
        <v/>
      </c>
      <c r="CD230" s="5" t="str">
        <f t="shared" si="431"/>
        <v/>
      </c>
      <c r="CE230" s="5" t="str">
        <f t="shared" si="432"/>
        <v/>
      </c>
      <c r="CF230" s="5" t="str">
        <f t="shared" si="433"/>
        <v/>
      </c>
      <c r="CG230" s="5" t="str">
        <f t="shared" si="434"/>
        <v/>
      </c>
      <c r="CH230" s="5" t="str">
        <f t="shared" si="435"/>
        <v/>
      </c>
      <c r="CI230" s="5" t="str">
        <f t="shared" si="436"/>
        <v/>
      </c>
      <c r="CJ230" s="5" t="str">
        <f t="shared" si="437"/>
        <v/>
      </c>
      <c r="CK230" s="5" t="str">
        <f t="shared" si="438"/>
        <v/>
      </c>
      <c r="CL230" s="5" t="str">
        <f t="shared" si="439"/>
        <v/>
      </c>
      <c r="CM230" s="5" t="str">
        <f t="shared" si="440"/>
        <v/>
      </c>
      <c r="CN230" s="5" t="str">
        <f t="shared" si="441"/>
        <v/>
      </c>
      <c r="CO230" s="5" t="str">
        <f t="shared" si="442"/>
        <v/>
      </c>
      <c r="CP230" s="5" t="str">
        <f t="shared" si="443"/>
        <v/>
      </c>
      <c r="CQ230" s="5" t="str">
        <f t="shared" si="444"/>
        <v/>
      </c>
      <c r="CR230" s="5" t="str">
        <f t="shared" si="445"/>
        <v/>
      </c>
      <c r="CS230" s="5" t="str">
        <f t="shared" si="446"/>
        <v/>
      </c>
      <c r="CT230" s="5" t="str">
        <f t="shared" si="447"/>
        <v/>
      </c>
      <c r="CU230" s="5" t="str">
        <f t="shared" si="448"/>
        <v/>
      </c>
      <c r="CV230" s="5" t="str">
        <f t="shared" si="449"/>
        <v/>
      </c>
      <c r="DF230" s="6">
        <f t="shared" si="450"/>
        <v>0</v>
      </c>
      <c r="DG230" s="6">
        <f t="shared" si="451"/>
        <v>0</v>
      </c>
      <c r="DH230" s="6">
        <f t="shared" si="452"/>
        <v>0</v>
      </c>
      <c r="DI230" s="6">
        <f t="shared" si="453"/>
        <v>0</v>
      </c>
      <c r="DJ230" s="6">
        <f t="shared" si="454"/>
        <v>0</v>
      </c>
      <c r="DK230" s="6">
        <f t="shared" si="455"/>
        <v>0</v>
      </c>
      <c r="DL230" s="6">
        <f t="shared" si="456"/>
        <v>0</v>
      </c>
      <c r="DM230" s="6">
        <f t="shared" si="457"/>
        <v>0</v>
      </c>
      <c r="DN230" s="6">
        <f t="shared" si="458"/>
        <v>0</v>
      </c>
      <c r="DO230" s="6">
        <f t="shared" si="459"/>
        <v>0</v>
      </c>
      <c r="DP230" s="6">
        <f t="shared" si="460"/>
        <v>0</v>
      </c>
      <c r="DQ230" s="6">
        <f t="shared" si="461"/>
        <v>0</v>
      </c>
      <c r="DR230" s="6">
        <f t="shared" si="462"/>
        <v>0</v>
      </c>
      <c r="DS230" s="6">
        <f t="shared" si="463"/>
        <v>0</v>
      </c>
      <c r="DT230" s="6">
        <f t="shared" si="464"/>
        <v>0</v>
      </c>
      <c r="DU230" s="6">
        <f t="shared" si="465"/>
        <v>0</v>
      </c>
      <c r="DV230" s="6">
        <f t="shared" si="466"/>
        <v>0</v>
      </c>
      <c r="DZ230" s="6">
        <v>0</v>
      </c>
    </row>
    <row r="231" spans="1:130" x14ac:dyDescent="0.25">
      <c r="A231" s="432" t="s">
        <v>111</v>
      </c>
      <c r="B231" s="435">
        <f t="shared" si="427"/>
        <v>0</v>
      </c>
      <c r="C231" s="57">
        <f t="shared" si="427"/>
        <v>0</v>
      </c>
      <c r="D231" s="58"/>
      <c r="E231" s="59"/>
      <c r="F231" s="60"/>
      <c r="G231" s="59"/>
      <c r="H231" s="60"/>
      <c r="I231" s="59"/>
      <c r="J231" s="60"/>
      <c r="K231" s="59"/>
      <c r="L231" s="60"/>
      <c r="M231" s="59"/>
      <c r="N231" s="60"/>
      <c r="O231" s="59"/>
      <c r="P231" s="60"/>
      <c r="Q231" s="59"/>
      <c r="R231" s="60"/>
      <c r="S231" s="59"/>
      <c r="T231" s="60"/>
      <c r="U231" s="59"/>
      <c r="V231" s="60"/>
      <c r="W231" s="59"/>
      <c r="X231" s="60"/>
      <c r="Y231" s="59"/>
      <c r="Z231" s="60"/>
      <c r="AA231" s="59"/>
      <c r="AB231" s="60"/>
      <c r="AC231" s="59"/>
      <c r="AD231" s="60"/>
      <c r="AE231" s="59"/>
      <c r="AF231" s="60"/>
      <c r="AG231" s="59"/>
      <c r="AH231" s="60"/>
      <c r="AI231" s="59"/>
      <c r="AJ231" s="60"/>
      <c r="AK231" s="62"/>
      <c r="AL231" s="58"/>
      <c r="AM231" s="62"/>
      <c r="AN231" s="58"/>
      <c r="AO231" s="141"/>
      <c r="AP231" s="60"/>
      <c r="AQ231" s="174"/>
      <c r="AR231" s="171"/>
      <c r="AS231" s="43"/>
      <c r="AT231" s="43"/>
      <c r="AU231" s="43"/>
      <c r="AV231" s="43"/>
      <c r="AW231" s="43"/>
      <c r="AX231" s="43"/>
      <c r="AY231" s="43"/>
      <c r="AZ231" s="43"/>
      <c r="BA231" s="43"/>
      <c r="BB231" s="43"/>
      <c r="BC231" s="43"/>
      <c r="BD231" s="10"/>
      <c r="BE231" s="10"/>
      <c r="BF231" s="10"/>
      <c r="BG231" s="10"/>
      <c r="CA231" s="5" t="str">
        <f t="shared" si="428"/>
        <v/>
      </c>
      <c r="CB231" s="5" t="str">
        <f t="shared" si="429"/>
        <v/>
      </c>
      <c r="CC231" s="5" t="str">
        <f t="shared" si="430"/>
        <v/>
      </c>
      <c r="CD231" s="5" t="str">
        <f t="shared" si="431"/>
        <v/>
      </c>
      <c r="CE231" s="5" t="str">
        <f t="shared" si="432"/>
        <v/>
      </c>
      <c r="CF231" s="5" t="str">
        <f t="shared" si="433"/>
        <v/>
      </c>
      <c r="CG231" s="5" t="str">
        <f t="shared" si="434"/>
        <v/>
      </c>
      <c r="CH231" s="5" t="str">
        <f t="shared" si="435"/>
        <v/>
      </c>
      <c r="CI231" s="5" t="str">
        <f t="shared" si="436"/>
        <v/>
      </c>
      <c r="CJ231" s="5" t="str">
        <f t="shared" si="437"/>
        <v/>
      </c>
      <c r="CK231" s="5" t="str">
        <f t="shared" si="438"/>
        <v/>
      </c>
      <c r="CL231" s="5" t="str">
        <f t="shared" si="439"/>
        <v/>
      </c>
      <c r="CM231" s="5" t="str">
        <f t="shared" si="440"/>
        <v/>
      </c>
      <c r="CN231" s="5" t="str">
        <f t="shared" si="441"/>
        <v/>
      </c>
      <c r="CO231" s="5" t="str">
        <f t="shared" si="442"/>
        <v/>
      </c>
      <c r="CP231" s="5" t="str">
        <f t="shared" si="443"/>
        <v/>
      </c>
      <c r="CQ231" s="5" t="str">
        <f t="shared" si="444"/>
        <v/>
      </c>
      <c r="CR231" s="5" t="str">
        <f t="shared" si="445"/>
        <v/>
      </c>
      <c r="CS231" s="5" t="str">
        <f t="shared" si="446"/>
        <v/>
      </c>
      <c r="CT231" s="5" t="str">
        <f t="shared" si="447"/>
        <v/>
      </c>
      <c r="CU231" s="5" t="str">
        <f t="shared" si="448"/>
        <v/>
      </c>
      <c r="CV231" s="5" t="str">
        <f t="shared" si="449"/>
        <v/>
      </c>
      <c r="DF231" s="6">
        <f t="shared" si="450"/>
        <v>0</v>
      </c>
      <c r="DG231" s="6">
        <f t="shared" si="451"/>
        <v>0</v>
      </c>
      <c r="DH231" s="6">
        <f t="shared" si="452"/>
        <v>0</v>
      </c>
      <c r="DI231" s="6">
        <f t="shared" si="453"/>
        <v>0</v>
      </c>
      <c r="DJ231" s="6">
        <f t="shared" si="454"/>
        <v>0</v>
      </c>
      <c r="DK231" s="6">
        <f t="shared" si="455"/>
        <v>0</v>
      </c>
      <c r="DL231" s="6">
        <f t="shared" si="456"/>
        <v>0</v>
      </c>
      <c r="DM231" s="6">
        <f t="shared" si="457"/>
        <v>0</v>
      </c>
      <c r="DN231" s="6">
        <f t="shared" si="458"/>
        <v>0</v>
      </c>
      <c r="DO231" s="6">
        <f t="shared" si="459"/>
        <v>0</v>
      </c>
      <c r="DP231" s="6">
        <f t="shared" si="460"/>
        <v>0</v>
      </c>
      <c r="DQ231" s="6">
        <f t="shared" si="461"/>
        <v>0</v>
      </c>
      <c r="DR231" s="6">
        <f t="shared" si="462"/>
        <v>0</v>
      </c>
      <c r="DS231" s="6">
        <f t="shared" si="463"/>
        <v>0</v>
      </c>
      <c r="DT231" s="6">
        <f t="shared" si="464"/>
        <v>0</v>
      </c>
      <c r="DU231" s="6">
        <f t="shared" si="465"/>
        <v>0</v>
      </c>
      <c r="DV231" s="6">
        <f t="shared" si="466"/>
        <v>0</v>
      </c>
      <c r="DZ231" s="6">
        <v>0</v>
      </c>
    </row>
    <row r="232" spans="1:130" x14ac:dyDescent="0.25">
      <c r="A232" s="160" t="s">
        <v>113</v>
      </c>
      <c r="B232" s="154"/>
      <c r="C232" s="154"/>
      <c r="D232" s="154"/>
      <c r="E232" s="154"/>
      <c r="F232" s="154"/>
      <c r="G232" s="154"/>
      <c r="H232" s="154"/>
      <c r="I232" s="154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</row>
    <row r="233" spans="1:130" ht="15" customHeight="1" x14ac:dyDescent="0.25">
      <c r="A233" s="570" t="s">
        <v>114</v>
      </c>
      <c r="B233" s="571"/>
      <c r="C233" s="576" t="s">
        <v>5</v>
      </c>
      <c r="D233" s="577"/>
      <c r="E233" s="560"/>
      <c r="F233" s="561"/>
      <c r="G233" s="561"/>
      <c r="H233" s="561"/>
      <c r="I233" s="561"/>
      <c r="J233" s="561"/>
      <c r="K233" s="561"/>
      <c r="L233" s="561"/>
      <c r="M233" s="561"/>
      <c r="N233" s="561"/>
      <c r="O233" s="561"/>
      <c r="P233" s="561"/>
      <c r="Q233" s="561"/>
      <c r="R233" s="561"/>
      <c r="S233" s="561"/>
      <c r="T233" s="561"/>
      <c r="U233" s="561"/>
      <c r="V233" s="561"/>
      <c r="W233" s="561"/>
      <c r="X233" s="561"/>
      <c r="Y233" s="561"/>
      <c r="Z233" s="561"/>
      <c r="AA233" s="561"/>
      <c r="AB233" s="561"/>
      <c r="AC233" s="561"/>
      <c r="AD233" s="561"/>
      <c r="AE233" s="561"/>
      <c r="AF233" s="561"/>
      <c r="AG233" s="561"/>
      <c r="AH233" s="561"/>
      <c r="AI233" s="561"/>
      <c r="AJ233" s="562"/>
      <c r="AK233" s="519" t="s">
        <v>78</v>
      </c>
      <c r="AL233" s="517"/>
      <c r="AM233" s="517"/>
      <c r="AN233" s="563"/>
      <c r="AO233" s="517" t="s">
        <v>8</v>
      </c>
      <c r="AP233" s="517"/>
      <c r="AQ233" s="517"/>
      <c r="AR233" s="563"/>
      <c r="AS233" s="558" t="s">
        <v>79</v>
      </c>
      <c r="AT233" s="558"/>
      <c r="AU233" s="558" t="s">
        <v>10</v>
      </c>
      <c r="AV233" s="558"/>
      <c r="AW233" s="514" t="s">
        <v>80</v>
      </c>
      <c r="AX233" s="496"/>
      <c r="AY233" s="10"/>
      <c r="AZ233" s="10"/>
      <c r="BA233" s="10"/>
      <c r="BB233" s="10"/>
      <c r="BC233" s="10"/>
      <c r="BD233" s="10"/>
      <c r="BE233" s="10"/>
      <c r="BF233" s="10"/>
      <c r="BG233" s="10"/>
    </row>
    <row r="234" spans="1:130" ht="15" customHeight="1" x14ac:dyDescent="0.25">
      <c r="A234" s="572"/>
      <c r="B234" s="573"/>
      <c r="C234" s="578"/>
      <c r="D234" s="579"/>
      <c r="E234" s="491" t="s">
        <v>81</v>
      </c>
      <c r="F234" s="485"/>
      <c r="G234" s="491" t="s">
        <v>13</v>
      </c>
      <c r="H234" s="485"/>
      <c r="I234" s="491" t="s">
        <v>14</v>
      </c>
      <c r="J234" s="485"/>
      <c r="K234" s="482" t="s">
        <v>15</v>
      </c>
      <c r="L234" s="505"/>
      <c r="M234" s="482" t="s">
        <v>82</v>
      </c>
      <c r="N234" s="505"/>
      <c r="O234" s="482" t="s">
        <v>83</v>
      </c>
      <c r="P234" s="505"/>
      <c r="Q234" s="482" t="s">
        <v>84</v>
      </c>
      <c r="R234" s="505"/>
      <c r="S234" s="482" t="s">
        <v>19</v>
      </c>
      <c r="T234" s="505"/>
      <c r="U234" s="482" t="s">
        <v>20</v>
      </c>
      <c r="V234" s="505"/>
      <c r="W234" s="483" t="s">
        <v>21</v>
      </c>
      <c r="X234" s="505"/>
      <c r="Y234" s="483" t="s">
        <v>22</v>
      </c>
      <c r="Z234" s="505"/>
      <c r="AA234" s="483" t="s">
        <v>23</v>
      </c>
      <c r="AB234" s="505"/>
      <c r="AC234" s="482" t="s">
        <v>24</v>
      </c>
      <c r="AD234" s="505"/>
      <c r="AE234" s="483" t="s">
        <v>25</v>
      </c>
      <c r="AF234" s="505"/>
      <c r="AG234" s="483" t="s">
        <v>26</v>
      </c>
      <c r="AH234" s="505"/>
      <c r="AI234" s="483" t="s">
        <v>115</v>
      </c>
      <c r="AJ234" s="484"/>
      <c r="AK234" s="528" t="s">
        <v>31</v>
      </c>
      <c r="AL234" s="529"/>
      <c r="AM234" s="530" t="s">
        <v>32</v>
      </c>
      <c r="AN234" s="529"/>
      <c r="AO234" s="530" t="s">
        <v>36</v>
      </c>
      <c r="AP234" s="529"/>
      <c r="AQ234" s="530" t="s">
        <v>35</v>
      </c>
      <c r="AR234" s="529"/>
      <c r="AS234" s="559"/>
      <c r="AT234" s="559"/>
      <c r="AU234" s="559"/>
      <c r="AV234" s="559"/>
      <c r="AW234" s="516"/>
      <c r="AX234" s="498"/>
      <c r="AY234" s="10"/>
      <c r="AZ234" s="10"/>
      <c r="BA234" s="10"/>
      <c r="BB234" s="10"/>
      <c r="BC234" s="10"/>
      <c r="BD234" s="10"/>
      <c r="BE234" s="10"/>
      <c r="BF234" s="10"/>
      <c r="BG234" s="10"/>
    </row>
    <row r="235" spans="1:130" ht="31.5" x14ac:dyDescent="0.25">
      <c r="A235" s="574"/>
      <c r="B235" s="575"/>
      <c r="C235" s="24" t="s">
        <v>33</v>
      </c>
      <c r="D235" s="64" t="s">
        <v>86</v>
      </c>
      <c r="E235" s="18" t="s">
        <v>33</v>
      </c>
      <c r="F235" s="64" t="s">
        <v>86</v>
      </c>
      <c r="G235" s="18" t="s">
        <v>33</v>
      </c>
      <c r="H235" s="64" t="s">
        <v>86</v>
      </c>
      <c r="I235" s="24" t="s">
        <v>33</v>
      </c>
      <c r="J235" s="64" t="s">
        <v>86</v>
      </c>
      <c r="K235" s="24" t="s">
        <v>33</v>
      </c>
      <c r="L235" s="64" t="s">
        <v>86</v>
      </c>
      <c r="M235" s="18" t="s">
        <v>33</v>
      </c>
      <c r="N235" s="64" t="s">
        <v>86</v>
      </c>
      <c r="O235" s="18" t="s">
        <v>33</v>
      </c>
      <c r="P235" s="64" t="s">
        <v>86</v>
      </c>
      <c r="Q235" s="18" t="s">
        <v>33</v>
      </c>
      <c r="R235" s="64" t="s">
        <v>86</v>
      </c>
      <c r="S235" s="18" t="s">
        <v>33</v>
      </c>
      <c r="T235" s="64" t="s">
        <v>86</v>
      </c>
      <c r="U235" s="18" t="s">
        <v>33</v>
      </c>
      <c r="V235" s="64" t="s">
        <v>86</v>
      </c>
      <c r="W235" s="24" t="s">
        <v>33</v>
      </c>
      <c r="X235" s="64" t="s">
        <v>86</v>
      </c>
      <c r="Y235" s="24" t="s">
        <v>33</v>
      </c>
      <c r="Z235" s="64" t="s">
        <v>86</v>
      </c>
      <c r="AA235" s="24" t="s">
        <v>33</v>
      </c>
      <c r="AB235" s="64" t="s">
        <v>86</v>
      </c>
      <c r="AC235" s="18" t="s">
        <v>33</v>
      </c>
      <c r="AD235" s="64" t="s">
        <v>86</v>
      </c>
      <c r="AE235" s="24" t="s">
        <v>33</v>
      </c>
      <c r="AF235" s="64" t="s">
        <v>86</v>
      </c>
      <c r="AG235" s="24" t="s">
        <v>33</v>
      </c>
      <c r="AH235" s="64" t="s">
        <v>86</v>
      </c>
      <c r="AI235" s="24" t="s">
        <v>33</v>
      </c>
      <c r="AJ235" s="64" t="s">
        <v>86</v>
      </c>
      <c r="AK235" s="98" t="s">
        <v>33</v>
      </c>
      <c r="AL235" s="64" t="s">
        <v>86</v>
      </c>
      <c r="AM235" s="24" t="s">
        <v>33</v>
      </c>
      <c r="AN235" s="64" t="s">
        <v>86</v>
      </c>
      <c r="AO235" s="24" t="s">
        <v>33</v>
      </c>
      <c r="AP235" s="64" t="s">
        <v>86</v>
      </c>
      <c r="AQ235" s="24" t="s">
        <v>33</v>
      </c>
      <c r="AR235" s="64" t="s">
        <v>86</v>
      </c>
      <c r="AS235" s="18" t="s">
        <v>33</v>
      </c>
      <c r="AT235" s="428" t="s">
        <v>86</v>
      </c>
      <c r="AU235" s="18" t="s">
        <v>33</v>
      </c>
      <c r="AV235" s="428" t="s">
        <v>86</v>
      </c>
      <c r="AW235" s="24" t="s">
        <v>33</v>
      </c>
      <c r="AX235" s="64" t="s">
        <v>86</v>
      </c>
      <c r="AY235" s="10"/>
      <c r="AZ235" s="10"/>
      <c r="BA235" s="10"/>
      <c r="BB235" s="10"/>
      <c r="BC235" s="10"/>
      <c r="BD235" s="10"/>
      <c r="BE235" s="10"/>
      <c r="BF235" s="10"/>
      <c r="BG235" s="10"/>
    </row>
    <row r="236" spans="1:130" ht="15" customHeight="1" x14ac:dyDescent="0.25">
      <c r="A236" s="475" t="s">
        <v>116</v>
      </c>
      <c r="B236" s="65" t="s">
        <v>87</v>
      </c>
      <c r="C236" s="176">
        <f t="shared" ref="C236:D238" si="467">+M236+O236+Q236+S236+U236+W236+Y236+AA236+AC236</f>
        <v>0</v>
      </c>
      <c r="D236" s="177">
        <f t="shared" si="467"/>
        <v>0</v>
      </c>
      <c r="E236" s="178"/>
      <c r="F236" s="179"/>
      <c r="G236" s="180"/>
      <c r="H236" s="179"/>
      <c r="I236" s="180"/>
      <c r="J236" s="179"/>
      <c r="K236" s="180"/>
      <c r="L236" s="179"/>
      <c r="M236" s="37"/>
      <c r="N236" s="108"/>
      <c r="O236" s="38"/>
      <c r="P236" s="108"/>
      <c r="Q236" s="39"/>
      <c r="R236" s="108"/>
      <c r="S236" s="39"/>
      <c r="T236" s="108"/>
      <c r="U236" s="39"/>
      <c r="V236" s="108"/>
      <c r="W236" s="37"/>
      <c r="X236" s="108"/>
      <c r="Y236" s="37"/>
      <c r="Z236" s="108"/>
      <c r="AA236" s="37"/>
      <c r="AB236" s="108"/>
      <c r="AC236" s="39"/>
      <c r="AD236" s="108"/>
      <c r="AE236" s="41"/>
      <c r="AF236" s="111"/>
      <c r="AG236" s="41"/>
      <c r="AH236" s="111"/>
      <c r="AI236" s="41"/>
      <c r="AJ236" s="181"/>
      <c r="AK236" s="136"/>
      <c r="AL236" s="111"/>
      <c r="AM236" s="37"/>
      <c r="AN236" s="108"/>
      <c r="AO236" s="37"/>
      <c r="AP236" s="108"/>
      <c r="AQ236" s="37"/>
      <c r="AR236" s="108"/>
      <c r="AS236" s="39"/>
      <c r="AT236" s="108"/>
      <c r="AU236" s="39"/>
      <c r="AV236" s="108"/>
      <c r="AW236" s="37"/>
      <c r="AX236" s="108"/>
      <c r="AY236" s="43" t="str">
        <f t="shared" ref="AY236:AY258" si="468">$CA236&amp;$CB236&amp;$CC236&amp;$CD236&amp;$CE236&amp;$CF236&amp;$CG236&amp;$CH236&amp;$CI236&amp;$CJ236&amp;$CK236&amp;$CL236&amp;$CM236&amp;$CN236&amp;$CO236&amp;$CP236&amp;$CQ236&amp;$CR236&amp;$CS236&amp;$CT236&amp;$CU236&amp;$CV236&amp;$CW236&amp;$CX236&amp;$CY236&amp;$CZ236</f>
        <v/>
      </c>
      <c r="AZ236" s="10"/>
      <c r="BA236" s="10"/>
      <c r="BB236" s="10"/>
      <c r="BC236" s="10"/>
      <c r="BD236" s="10"/>
      <c r="BE236" s="10"/>
      <c r="BF236" s="10"/>
      <c r="BG236" s="10"/>
      <c r="CA236" s="44" t="str">
        <f>IF(DA236=1,"* El total de Confirmados Positivos por ISP NO DEBE ser mayor que el total de Procesados. ","")</f>
        <v/>
      </c>
      <c r="CB236" s="44" t="str">
        <f>IF((AK236+AM236)&lt;&gt;C236,"* El Total de Procesados por sexo DEBE ser igual al Total de Procesados. ",IF((AL236+AN236)&lt;&gt;D236,"* El Total de Confirmados por sexo DEBE ser igual al Total de Confirmados. ",""))</f>
        <v/>
      </c>
      <c r="CC236" s="44" t="str">
        <f>IF((AO236+AQ236)&gt;C236,"* El Total de Procesados Trans NO DEBE ser mayor al Total de Procesados. ",IF((AP236+AR236)&gt;D236,"* El Total de Confirmados Trans NO DEBE ser mayor al Total de Confirmados. ",""))</f>
        <v/>
      </c>
      <c r="CD236" s="44" t="str">
        <f>IF(AS236&gt;C236,"* El Total de Pueblos Originarios Procesados NO DEBE ser mayor al Total de Procesados. ",IF(AT236&gt;D236,"* El Total de Pueblos Originarios Confirmados NO DEBE ser mayor al Total de Confirmados. ",""))</f>
        <v/>
      </c>
      <c r="CE236" s="44" t="str">
        <f>IF(AU236&gt;C236,"* El Total de Migrantes Procesados NO DEBE ser mayor al Total de Procesados. ",IF(AV236&gt;D236,"* El Total deMigrantes Confirmados NO DEBE ser mayor al Total de Confirmados. ",""))</f>
        <v/>
      </c>
      <c r="CF236" s="44" t="str">
        <f>IF((M236+O236)&lt;AW236,"* El Total de Procesados de 14-18 años NO DEBE ser mayor al Total de Procesados registrados en los grupos de edad 10 a 14 y 15 a 19 años. ",IF((N236+P236)&lt;AX236,"* El Total de Confirmados de 14-18 años NO DEBE ser mayor al Total de Confirmados registrados en los grupos de edad 10 a 14 y 15 a 19 años. ",""))</f>
        <v/>
      </c>
      <c r="CG236" s="44" t="str">
        <f>IF(DG236=1,CONCATENATE("* Los exámenes positivos de ",$E$158," NO DEBEN ser mayor a los exámenes procesados de la misma edad. "),"")</f>
        <v/>
      </c>
      <c r="CH236" s="44" t="str">
        <f>IF(DH236=1,CONCATENATE("* Los exámenes positivos de ",$G$158," NO DEBEN ser mayor a los exámenes procesados de la misma edad. "),"")</f>
        <v/>
      </c>
      <c r="CI236" s="44" t="str">
        <f>IF(DI236=1,CONCATENATE("* Los exámenes positivos de ",$I$158," NO DEBEN ser mayor a los exámenes procesados de la misma edad. "),"")</f>
        <v/>
      </c>
      <c r="CJ236" s="44" t="str">
        <f>IF(DJ236=1,CONCATENATE("* Los exámenes positivos de ",$K$158," NO DEBEN ser mayor a los exámenes procesados de la misma edad. "),"")</f>
        <v/>
      </c>
      <c r="CK236" s="44" t="str">
        <f>IF(DK236=1,CONCATENATE("* Los exámenes positivos de ",$M$158," NO DEBEN ser mayor a los exámenes procesados de la misma edad. "),"")</f>
        <v/>
      </c>
      <c r="CL236" s="44" t="str">
        <f>IF(DL236=1,CONCATENATE("* Los exámenes positivos de ",$O$158," NO DEBEN ser mayor a los exámenes procesados de la misma edad. "),"")</f>
        <v/>
      </c>
      <c r="CM236" s="44" t="str">
        <f>IF(DM236=1,CONCATENATE("* Los exámenes positivos de ",$Q$158," NO DEBEN ser mayor a los exámenes procesados de la misma edad. "),"")</f>
        <v/>
      </c>
      <c r="CN236" s="44" t="str">
        <f>IF(DN236=1,CONCATENATE("* Los exámenes positivos de ",$S$158," NO DEBEN ser mayor a los exámenes procesados de la misma edad. "),"")</f>
        <v/>
      </c>
      <c r="CO236" s="44" t="str">
        <f>IF(DO236=1,CONCATENATE("* Los exámenes positivos de ",$U$158," NO DEBEN ser mayor a los exámenes procesados de la misma edad. "),"")</f>
        <v/>
      </c>
      <c r="CP236" s="44" t="str">
        <f>IF(DP236=1,CONCATENATE("* Los exámenes positivos de ",$W$158," NO DEBEN ser mayor a los exámenes procesados de la misma edad. "),"")</f>
        <v/>
      </c>
      <c r="CQ236" s="44" t="str">
        <f>IF(DQ236=1,CONCATENATE("* Los exámenes positivos de ",$Y$158," NO DEBEN ser mayor a los exámenes procesados de la misma edad. "),"")</f>
        <v/>
      </c>
      <c r="CR236" s="44" t="str">
        <f>IF(DR236=1,CONCATENATE("* Los exámenes positivos de ",$AA$158," NO DEBEN ser mayor a los exámenes procesados de la misma edad. "),"")</f>
        <v/>
      </c>
      <c r="CS236" s="44" t="str">
        <f>IF(DS236=1,CONCATENATE("* Los exámenes positivos de ",$AC$158," NO DEBEN ser mayor a los exámenes procesados de la misma edad. "),"")</f>
        <v/>
      </c>
      <c r="CT236" s="44" t="str">
        <f>IF(DT236=1,CONCATENATE("* Los exámenes positivos de ",$AE$158," NO DEBEN ser mayor a los exámenes procesados de la misma edad. "),"")</f>
        <v/>
      </c>
      <c r="CU236" s="44" t="str">
        <f>IF(DU236=1,CONCATENATE("* Los exámenes positivos de ",$AG$158," NO DEBEN ser mayor a los exámenes procesados de la misma edad. "),"")</f>
        <v/>
      </c>
      <c r="CV236" s="44" t="str">
        <f>IF(DV236=1,CONCATENATE("* Los exámenes positivos de ",$AI$158," NO DEBEN ser mayor a los exámenes procesados de la misma edad. "),"")</f>
        <v/>
      </c>
      <c r="CW236" s="44" t="str">
        <f>IF(DW236=1,"* No olvide digitar la columna Procesados Trans y/o Pueblos Originarios y/o Migrantes (Digite Cero si no tiene). ","")</f>
        <v/>
      </c>
      <c r="CX236" s="44" t="str">
        <f>IF(DX236=1,"* No olvide digitar la columna Confirmados Trans y/o Pueblos Originarios y/o Migrantes (Digite Cero si no tiene). ","")</f>
        <v/>
      </c>
      <c r="CY236" s="44"/>
      <c r="CZ236" s="44"/>
      <c r="DA236" s="45">
        <f>IF(C236&lt;D236,1,0)</f>
        <v>0</v>
      </c>
      <c r="DB236" s="45">
        <f>IF(OR((AK236+AM236)&lt;&gt;C236,(AL236+AN236)&lt;&gt;D236),1,0)</f>
        <v>0</v>
      </c>
      <c r="DC236" s="45">
        <f>IF(OR((AO236+AQ236)&gt;C236,(AP236+AR236)&gt;D236),1,0)</f>
        <v>0</v>
      </c>
      <c r="DD236" s="45">
        <f>IF(OR(AS236&gt;C236,AT236&gt;D236),1,0)</f>
        <v>0</v>
      </c>
      <c r="DE236" s="45">
        <f>IF(OR(AV236&gt;D236,AU236&gt;C236),1,0)</f>
        <v>0</v>
      </c>
      <c r="DF236" s="45">
        <f>IF(OR((M236+O236)&lt;AW236,(N236+P236)&lt;AX236),1,0)</f>
        <v>0</v>
      </c>
      <c r="DG236" s="45">
        <f>IF(E236&lt;F236,1,0)</f>
        <v>0</v>
      </c>
      <c r="DH236" s="45">
        <f>IF(G236&lt;H236,1,0)</f>
        <v>0</v>
      </c>
      <c r="DI236" s="45">
        <f>IF(I236&lt;J236,1,0)</f>
        <v>0</v>
      </c>
      <c r="DJ236" s="45">
        <f>IF(K236&lt;L236,1,0)</f>
        <v>0</v>
      </c>
      <c r="DK236" s="45">
        <f>IF(M236&lt;N236,1,0)</f>
        <v>0</v>
      </c>
      <c r="DL236" s="45">
        <f>IF(O236&lt;P236,1,0)</f>
        <v>0</v>
      </c>
      <c r="DM236" s="45">
        <f>IF(Q236&lt;R236,1,0)</f>
        <v>0</v>
      </c>
      <c r="DN236" s="45">
        <f>IF(S236&lt;T236,1,0)</f>
        <v>0</v>
      </c>
      <c r="DO236" s="45">
        <f>IF(U236&lt;V236,1,0)</f>
        <v>0</v>
      </c>
      <c r="DP236" s="45">
        <f>IF(W236&lt;X236,1,0)</f>
        <v>0</v>
      </c>
      <c r="DQ236" s="45">
        <f>IF(Y236&lt;Z236,1,0)</f>
        <v>0</v>
      </c>
      <c r="DR236" s="45">
        <f>IF(AA236&lt;AB236,1,0)</f>
        <v>0</v>
      </c>
      <c r="DS236" s="45">
        <f>IF(AC236&lt;AD236,1,0)</f>
        <v>0</v>
      </c>
      <c r="DT236" s="45">
        <f>IF(AE236&lt;AF236,1,0)</f>
        <v>0</v>
      </c>
      <c r="DU236" s="45">
        <f>IF(AG236&lt;AH236,1,0)</f>
        <v>0</v>
      </c>
      <c r="DV236" s="45">
        <f>IF(AI236&lt;AJ236,1,0)</f>
        <v>0</v>
      </c>
      <c r="DW236" s="45">
        <f>IF(AND(C236&lt;&gt;0,OR(AO236="",AQ236="",AS236="",AU236="")),1,0)</f>
        <v>0</v>
      </c>
      <c r="DX236" s="45">
        <f>IF(AND(D236&lt;&gt;0,OR(AP236="",AR236="",AT236="",AV236="")),1,0)</f>
        <v>0</v>
      </c>
    </row>
    <row r="237" spans="1:130" x14ac:dyDescent="0.25">
      <c r="A237" s="476"/>
      <c r="B237" s="66" t="s">
        <v>88</v>
      </c>
      <c r="C237" s="182">
        <f t="shared" si="467"/>
        <v>0</v>
      </c>
      <c r="D237" s="183">
        <f t="shared" si="467"/>
        <v>0</v>
      </c>
      <c r="E237" s="184"/>
      <c r="F237" s="185"/>
      <c r="G237" s="186"/>
      <c r="H237" s="185"/>
      <c r="I237" s="186"/>
      <c r="J237" s="185"/>
      <c r="K237" s="186"/>
      <c r="L237" s="185"/>
      <c r="M237" s="37"/>
      <c r="N237" s="108"/>
      <c r="O237" s="38"/>
      <c r="P237" s="108"/>
      <c r="Q237" s="39"/>
      <c r="R237" s="108"/>
      <c r="S237" s="39"/>
      <c r="T237" s="108"/>
      <c r="U237" s="39"/>
      <c r="V237" s="108"/>
      <c r="W237" s="37"/>
      <c r="X237" s="108"/>
      <c r="Y237" s="37"/>
      <c r="Z237" s="108"/>
      <c r="AA237" s="37"/>
      <c r="AB237" s="108"/>
      <c r="AC237" s="39"/>
      <c r="AD237" s="108"/>
      <c r="AE237" s="41"/>
      <c r="AF237" s="111"/>
      <c r="AG237" s="41"/>
      <c r="AH237" s="111"/>
      <c r="AI237" s="41"/>
      <c r="AJ237" s="181"/>
      <c r="AK237" s="136"/>
      <c r="AL237" s="111"/>
      <c r="AM237" s="37"/>
      <c r="AN237" s="108"/>
      <c r="AO237" s="37"/>
      <c r="AP237" s="108"/>
      <c r="AQ237" s="37"/>
      <c r="AR237" s="108"/>
      <c r="AS237" s="39"/>
      <c r="AT237" s="108"/>
      <c r="AU237" s="39"/>
      <c r="AV237" s="108"/>
      <c r="AW237" s="37"/>
      <c r="AX237" s="108"/>
      <c r="AY237" s="43" t="str">
        <f t="shared" si="468"/>
        <v/>
      </c>
      <c r="AZ237" s="10"/>
      <c r="BA237" s="10"/>
      <c r="BB237" s="10"/>
      <c r="BC237" s="10"/>
      <c r="BD237" s="10"/>
      <c r="BE237" s="10"/>
      <c r="BF237" s="10"/>
      <c r="BG237" s="10"/>
      <c r="CA237" s="44" t="str">
        <f t="shared" ref="CA237:CA258" si="469">IF(DA237=1,"* El total de Confirmados Positivos por ISP NO DEBE ser mayor que el total de Procesados. ","")</f>
        <v/>
      </c>
      <c r="CB237" s="44" t="str">
        <f t="shared" ref="CB237:CB258" si="470">IF((AK237+AM237)&lt;&gt;C237,"* El Total de Procesados por sexo DEBE ser igual al Total de Procesados. ",IF((AL237+AN237)&lt;&gt;D237,"* El Total de Confirmados por sexo DEBE ser igual al Total de Confirmados. ",""))</f>
        <v/>
      </c>
      <c r="CC237" s="44" t="str">
        <f t="shared" ref="CC237:CC258" si="471">IF((AO237+AQ237)&gt;C237,"* El Total de Procesados Trans NO DEBE ser mayor al Total de Procesados. ",IF((AP237+AR237)&gt;D237,"* El Total de Confirmados Trans NO DEBE ser mayor al Total de Confirmados. ",""))</f>
        <v/>
      </c>
      <c r="CD237" s="44" t="str">
        <f t="shared" ref="CD237:CD258" si="472">IF(AS237&gt;C237,"* El Total de Pueblos Originarios Procesados NO DEBE ser mayor al Total de Procesados. ",IF(AT237&gt;D237,"* El Total de Pueblos Originarios Confirmados NO DEBE ser mayor al Total de Confirmados. ",""))</f>
        <v/>
      </c>
      <c r="CE237" s="44" t="str">
        <f t="shared" ref="CE237:CE258" si="473">IF(AU237&gt;C237,"* El Total de Migrantes Procesados NO DEBE ser mayor al Total de Procesados. ",IF(AV237&gt;D237,"* El Total deMigrantes Confirmados NO DEBE ser mayor al Total de Confirmados. ",""))</f>
        <v/>
      </c>
      <c r="CF237" s="44" t="str">
        <f t="shared" ref="CF237:CF258" si="474">IF((M237+O237)&lt;AW237,"* El Total de Procesados de 14-18 años NO DEBE ser mayor al Total de Procesados registrados en los grupos de edad 10 a 14 y 15 a 19 años. ",IF((N237+P237)&lt;AX237,"* El Total de Confirmados de 14-18 años NO DEBE ser mayor al Total de Confirmados registrados en los grupos de edad 10 a 14 y 15 a 19 años. ",""))</f>
        <v/>
      </c>
      <c r="CG237" s="44" t="str">
        <f t="shared" ref="CG237:CG258" si="475">IF(DG237=1,CONCATENATE("* Los exámenes positivos de ",$E$158," NO DEBEN ser mayor a los exámenes procesados de la misma edad. "),"")</f>
        <v/>
      </c>
      <c r="CH237" s="44" t="str">
        <f t="shared" ref="CH237:CH258" si="476">IF(DH237=1,CONCATENATE("* Los exámenes positivos de ",$G$158," NO DEBEN ser mayor a los exámenes procesados de la misma edad. "),"")</f>
        <v/>
      </c>
      <c r="CI237" s="44" t="str">
        <f t="shared" ref="CI237:CI258" si="477">IF(DI237=1,CONCATENATE("* Los exámenes positivos de ",$I$158," NO DEBEN ser mayor a los exámenes procesados de la misma edad. "),"")</f>
        <v/>
      </c>
      <c r="CJ237" s="44" t="str">
        <f t="shared" ref="CJ237:CJ258" si="478">IF(DJ237=1,CONCATENATE("* Los exámenes positivos de ",$K$158," NO DEBEN ser mayor a los exámenes procesados de la misma edad. "),"")</f>
        <v/>
      </c>
      <c r="CK237" s="44" t="str">
        <f t="shared" ref="CK237:CK258" si="479">IF(DK237=1,CONCATENATE("* Los exámenes positivos de ",$M$158," NO DEBEN ser mayor a los exámenes procesados de la misma edad. "),"")</f>
        <v/>
      </c>
      <c r="CL237" s="44" t="str">
        <f t="shared" ref="CL237:CL258" si="480">IF(DL237=1,CONCATENATE("* Los exámenes positivos de ",$O$158," NO DEBEN ser mayor a los exámenes procesados de la misma edad. "),"")</f>
        <v/>
      </c>
      <c r="CM237" s="44" t="str">
        <f t="shared" ref="CM237:CM258" si="481">IF(DM237=1,CONCATENATE("* Los exámenes positivos de ",$Q$158," NO DEBEN ser mayor a los exámenes procesados de la misma edad. "),"")</f>
        <v/>
      </c>
      <c r="CN237" s="44" t="str">
        <f t="shared" ref="CN237:CN258" si="482">IF(DN237=1,CONCATENATE("* Los exámenes positivos de ",$S$158," NO DEBEN ser mayor a los exámenes procesados de la misma edad. "),"")</f>
        <v/>
      </c>
      <c r="CO237" s="44" t="str">
        <f t="shared" ref="CO237:CO258" si="483">IF(DO237=1,CONCATENATE("* Los exámenes positivos de ",$U$158," NO DEBEN ser mayor a los exámenes procesados de la misma edad. "),"")</f>
        <v/>
      </c>
      <c r="CP237" s="44" t="str">
        <f t="shared" ref="CP237:CP258" si="484">IF(DP237=1,CONCATENATE("* Los exámenes positivos de ",$W$158," NO DEBEN ser mayor a los exámenes procesados de la misma edad. "),"")</f>
        <v/>
      </c>
      <c r="CQ237" s="44" t="str">
        <f t="shared" ref="CQ237:CQ258" si="485">IF(DQ237=1,CONCATENATE("* Los exámenes positivos de ",$Y$158," NO DEBEN ser mayor a los exámenes procesados de la misma edad. "),"")</f>
        <v/>
      </c>
      <c r="CR237" s="44" t="str">
        <f t="shared" ref="CR237:CR258" si="486">IF(DR237=1,CONCATENATE("* Los exámenes positivos de ",$AA$158," NO DEBEN ser mayor a los exámenes procesados de la misma edad. "),"")</f>
        <v/>
      </c>
      <c r="CS237" s="44" t="str">
        <f t="shared" ref="CS237:CS258" si="487">IF(DS237=1,CONCATENATE("* Los exámenes positivos de ",$AC$158," NO DEBEN ser mayor a los exámenes procesados de la misma edad. "),"")</f>
        <v/>
      </c>
      <c r="CT237" s="44" t="str">
        <f t="shared" ref="CT237:CT258" si="488">IF(DT237=1,CONCATENATE("* Los exámenes positivos de ",$AE$158," NO DEBEN ser mayor a los exámenes procesados de la misma edad. "),"")</f>
        <v/>
      </c>
      <c r="CU237" s="44" t="str">
        <f t="shared" ref="CU237:CU258" si="489">IF(DU237=1,CONCATENATE("* Los exámenes positivos de ",$AG$158," NO DEBEN ser mayor a los exámenes procesados de la misma edad. "),"")</f>
        <v/>
      </c>
      <c r="CV237" s="44" t="str">
        <f t="shared" ref="CV237:CV258" si="490">IF(DV237=1,CONCATENATE("* Los exámenes positivos de ",$AI$158," NO DEBEN ser mayor a los exámenes procesados de la misma edad. "),"")</f>
        <v/>
      </c>
      <c r="CW237" s="44" t="str">
        <f t="shared" ref="CW237:CW258" si="491">IF(DW237=1,"* No olvide digitar la columna Procesados Trans y/o Pueblos Originarios y/o Migrantes (Digite Cero si no tiene). ","")</f>
        <v/>
      </c>
      <c r="CX237" s="44" t="str">
        <f t="shared" ref="CX237:CX258" si="492">IF(DX237=1,"* No olvide digitar la columna Confirmados Trans y/o Pueblos Originarios y/o Migrantes (Digite Cero si no tiene). ","")</f>
        <v/>
      </c>
      <c r="CY237" s="44"/>
      <c r="CZ237" s="44"/>
      <c r="DA237" s="45">
        <f t="shared" ref="DA237:DA258" si="493">IF(C237&lt;D237,1,0)</f>
        <v>0</v>
      </c>
      <c r="DB237" s="45">
        <f t="shared" ref="DB237:DB258" si="494">IF(OR((AK237+AM237)&lt;&gt;C237,(AL237+AN237)&lt;&gt;D237),1,0)</f>
        <v>0</v>
      </c>
      <c r="DC237" s="45">
        <f t="shared" ref="DC237:DC258" si="495">IF(OR((AO237+AQ237)&gt;C237,(AP237+AR237)&gt;D237),1,0)</f>
        <v>0</v>
      </c>
      <c r="DD237" s="45">
        <f t="shared" ref="DD237:DD258" si="496">IF(OR(AS237&gt;C237,AT237&gt;D237),1,0)</f>
        <v>0</v>
      </c>
      <c r="DE237" s="45">
        <f t="shared" ref="DE237:DE258" si="497">IF(OR(AV237&gt;D237,AU237&gt;C237),1,0)</f>
        <v>0</v>
      </c>
      <c r="DF237" s="45">
        <f t="shared" ref="DF237:DF258" si="498">IF(OR((M237+O237)&lt;AW237,(N237+P237)&lt;AX237),1,0)</f>
        <v>0</v>
      </c>
      <c r="DG237" s="45">
        <f t="shared" ref="DG237:DG258" si="499">IF(E237&lt;F237,1,0)</f>
        <v>0</v>
      </c>
      <c r="DH237" s="45">
        <f t="shared" ref="DH237:DH258" si="500">IF(G237&lt;H237,1,0)</f>
        <v>0</v>
      </c>
      <c r="DI237" s="45">
        <f t="shared" ref="DI237:DI258" si="501">IF(I237&lt;J237,1,0)</f>
        <v>0</v>
      </c>
      <c r="DJ237" s="45">
        <f t="shared" ref="DJ237:DJ258" si="502">IF(K237&lt;L237,1,0)</f>
        <v>0</v>
      </c>
      <c r="DK237" s="45">
        <f t="shared" ref="DK237:DK258" si="503">IF(M237&lt;N237,1,0)</f>
        <v>0</v>
      </c>
      <c r="DL237" s="45">
        <f t="shared" ref="DL237:DL258" si="504">IF(O237&lt;P237,1,0)</f>
        <v>0</v>
      </c>
      <c r="DM237" s="45">
        <f t="shared" ref="DM237:DM258" si="505">IF(Q237&lt;R237,1,0)</f>
        <v>0</v>
      </c>
      <c r="DN237" s="45">
        <f t="shared" ref="DN237:DN258" si="506">IF(S237&lt;T237,1,0)</f>
        <v>0</v>
      </c>
      <c r="DO237" s="45">
        <f t="shared" ref="DO237:DO258" si="507">IF(U237&lt;V237,1,0)</f>
        <v>0</v>
      </c>
      <c r="DP237" s="45">
        <f t="shared" ref="DP237:DP258" si="508">IF(W237&lt;X237,1,0)</f>
        <v>0</v>
      </c>
      <c r="DQ237" s="45">
        <f t="shared" ref="DQ237:DQ258" si="509">IF(Y237&lt;Z237,1,0)</f>
        <v>0</v>
      </c>
      <c r="DR237" s="45">
        <f t="shared" ref="DR237:DR258" si="510">IF(AA237&lt;AB237,1,0)</f>
        <v>0</v>
      </c>
      <c r="DS237" s="45">
        <f t="shared" ref="DS237:DS258" si="511">IF(AC237&lt;AD237,1,0)</f>
        <v>0</v>
      </c>
      <c r="DT237" s="45">
        <f t="shared" ref="DT237:DT258" si="512">IF(AE237&lt;AF237,1,0)</f>
        <v>0</v>
      </c>
      <c r="DU237" s="45">
        <f t="shared" ref="DU237:DU258" si="513">IF(AG237&lt;AH237,1,0)</f>
        <v>0</v>
      </c>
      <c r="DV237" s="45">
        <f t="shared" ref="DV237:DV258" si="514">IF(AI237&lt;AJ237,1,0)</f>
        <v>0</v>
      </c>
      <c r="DW237" s="45">
        <f t="shared" ref="DW237:DX252" si="515">IF(AND(C237&lt;&gt;0,OR(AO237="",AQ237="",AS237="",AU237="")),1,0)</f>
        <v>0</v>
      </c>
      <c r="DX237" s="45">
        <f t="shared" si="515"/>
        <v>0</v>
      </c>
    </row>
    <row r="238" spans="1:130" ht="22.5" x14ac:dyDescent="0.25">
      <c r="A238" s="476"/>
      <c r="B238" s="67" t="s">
        <v>89</v>
      </c>
      <c r="C238" s="182">
        <f t="shared" si="467"/>
        <v>1</v>
      </c>
      <c r="D238" s="183">
        <f t="shared" si="467"/>
        <v>0</v>
      </c>
      <c r="E238" s="184"/>
      <c r="F238" s="185"/>
      <c r="G238" s="186"/>
      <c r="H238" s="185"/>
      <c r="I238" s="186"/>
      <c r="J238" s="185"/>
      <c r="K238" s="186"/>
      <c r="L238" s="185"/>
      <c r="M238" s="187"/>
      <c r="N238" s="188"/>
      <c r="O238" s="38"/>
      <c r="P238" s="108"/>
      <c r="Q238" s="39"/>
      <c r="R238" s="108"/>
      <c r="S238" s="39">
        <v>1</v>
      </c>
      <c r="T238" s="108"/>
      <c r="U238" s="39"/>
      <c r="V238" s="108"/>
      <c r="W238" s="37"/>
      <c r="X238" s="108"/>
      <c r="Y238" s="37"/>
      <c r="Z238" s="108"/>
      <c r="AA238" s="37"/>
      <c r="AB238" s="108"/>
      <c r="AC238" s="39"/>
      <c r="AD238" s="108"/>
      <c r="AE238" s="41"/>
      <c r="AF238" s="111"/>
      <c r="AG238" s="41"/>
      <c r="AH238" s="111"/>
      <c r="AI238" s="41"/>
      <c r="AJ238" s="181"/>
      <c r="AK238" s="136"/>
      <c r="AL238" s="111"/>
      <c r="AM238" s="37">
        <v>1</v>
      </c>
      <c r="AN238" s="108"/>
      <c r="AO238" s="37">
        <v>0</v>
      </c>
      <c r="AP238" s="108">
        <v>0</v>
      </c>
      <c r="AQ238" s="37">
        <v>0</v>
      </c>
      <c r="AR238" s="108">
        <v>0</v>
      </c>
      <c r="AS238" s="39">
        <v>0</v>
      </c>
      <c r="AT238" s="108">
        <v>0</v>
      </c>
      <c r="AU238" s="39">
        <v>0</v>
      </c>
      <c r="AV238" s="108">
        <v>0</v>
      </c>
      <c r="AW238" s="37">
        <v>0</v>
      </c>
      <c r="AX238" s="108">
        <v>0</v>
      </c>
      <c r="AY238" s="43" t="str">
        <f t="shared" si="468"/>
        <v/>
      </c>
      <c r="CA238" s="44" t="str">
        <f t="shared" si="469"/>
        <v/>
      </c>
      <c r="CB238" s="44" t="str">
        <f t="shared" si="470"/>
        <v/>
      </c>
      <c r="CC238" s="44" t="str">
        <f t="shared" si="471"/>
        <v/>
      </c>
      <c r="CD238" s="44" t="str">
        <f t="shared" si="472"/>
        <v/>
      </c>
      <c r="CE238" s="44" t="str">
        <f t="shared" si="473"/>
        <v/>
      </c>
      <c r="CF238" s="44" t="str">
        <f t="shared" si="474"/>
        <v/>
      </c>
      <c r="CG238" s="44" t="str">
        <f t="shared" si="475"/>
        <v/>
      </c>
      <c r="CH238" s="44" t="str">
        <f t="shared" si="476"/>
        <v/>
      </c>
      <c r="CI238" s="44" t="str">
        <f t="shared" si="477"/>
        <v/>
      </c>
      <c r="CJ238" s="44" t="str">
        <f t="shared" si="478"/>
        <v/>
      </c>
      <c r="CK238" s="44" t="str">
        <f t="shared" si="479"/>
        <v/>
      </c>
      <c r="CL238" s="44" t="str">
        <f t="shared" si="480"/>
        <v/>
      </c>
      <c r="CM238" s="44" t="str">
        <f t="shared" si="481"/>
        <v/>
      </c>
      <c r="CN238" s="44" t="str">
        <f t="shared" si="482"/>
        <v/>
      </c>
      <c r="CO238" s="44" t="str">
        <f t="shared" si="483"/>
        <v/>
      </c>
      <c r="CP238" s="44" t="str">
        <f t="shared" si="484"/>
        <v/>
      </c>
      <c r="CQ238" s="44" t="str">
        <f t="shared" si="485"/>
        <v/>
      </c>
      <c r="CR238" s="44" t="str">
        <f t="shared" si="486"/>
        <v/>
      </c>
      <c r="CS238" s="44" t="str">
        <f t="shared" si="487"/>
        <v/>
      </c>
      <c r="CT238" s="44" t="str">
        <f t="shared" si="488"/>
        <v/>
      </c>
      <c r="CU238" s="44" t="str">
        <f t="shared" si="489"/>
        <v/>
      </c>
      <c r="CV238" s="44" t="str">
        <f t="shared" si="490"/>
        <v/>
      </c>
      <c r="CW238" s="44" t="str">
        <f t="shared" si="491"/>
        <v/>
      </c>
      <c r="CX238" s="44" t="str">
        <f t="shared" si="492"/>
        <v/>
      </c>
      <c r="CY238" s="44"/>
      <c r="CZ238" s="44"/>
      <c r="DA238" s="45">
        <f t="shared" si="493"/>
        <v>0</v>
      </c>
      <c r="DB238" s="45">
        <f t="shared" si="494"/>
        <v>0</v>
      </c>
      <c r="DC238" s="45">
        <f t="shared" si="495"/>
        <v>0</v>
      </c>
      <c r="DD238" s="45">
        <f t="shared" si="496"/>
        <v>0</v>
      </c>
      <c r="DE238" s="45">
        <f t="shared" si="497"/>
        <v>0</v>
      </c>
      <c r="DF238" s="45">
        <f t="shared" si="498"/>
        <v>0</v>
      </c>
      <c r="DG238" s="45">
        <f t="shared" si="499"/>
        <v>0</v>
      </c>
      <c r="DH238" s="45">
        <f t="shared" si="500"/>
        <v>0</v>
      </c>
      <c r="DI238" s="45">
        <f t="shared" si="501"/>
        <v>0</v>
      </c>
      <c r="DJ238" s="45">
        <f t="shared" si="502"/>
        <v>0</v>
      </c>
      <c r="DK238" s="45">
        <f t="shared" si="503"/>
        <v>0</v>
      </c>
      <c r="DL238" s="45">
        <f t="shared" si="504"/>
        <v>0</v>
      </c>
      <c r="DM238" s="45">
        <f t="shared" si="505"/>
        <v>0</v>
      </c>
      <c r="DN238" s="45">
        <f t="shared" si="506"/>
        <v>0</v>
      </c>
      <c r="DO238" s="45">
        <f t="shared" si="507"/>
        <v>0</v>
      </c>
      <c r="DP238" s="45">
        <f t="shared" si="508"/>
        <v>0</v>
      </c>
      <c r="DQ238" s="45">
        <f t="shared" si="509"/>
        <v>0</v>
      </c>
      <c r="DR238" s="45">
        <f t="shared" si="510"/>
        <v>0</v>
      </c>
      <c r="DS238" s="45">
        <f t="shared" si="511"/>
        <v>0</v>
      </c>
      <c r="DT238" s="45">
        <f t="shared" si="512"/>
        <v>0</v>
      </c>
      <c r="DU238" s="45">
        <f t="shared" si="513"/>
        <v>0</v>
      </c>
      <c r="DV238" s="45">
        <f t="shared" si="514"/>
        <v>0</v>
      </c>
      <c r="DW238" s="45">
        <f t="shared" si="515"/>
        <v>0</v>
      </c>
      <c r="DX238" s="45">
        <f t="shared" si="515"/>
        <v>0</v>
      </c>
    </row>
    <row r="239" spans="1:130" ht="22.5" x14ac:dyDescent="0.25">
      <c r="A239" s="476"/>
      <c r="B239" s="67" t="s">
        <v>47</v>
      </c>
      <c r="C239" s="182">
        <f>+O239+Q239+S239+U239+W239+Y239+AA239+AC239+AE239+AG239+AI239</f>
        <v>0</v>
      </c>
      <c r="D239" s="183">
        <f>+P239+R239+T239+V239+X239+Z239+AB239+AD239+AF239+AH239+AJ239</f>
        <v>0</v>
      </c>
      <c r="E239" s="184"/>
      <c r="F239" s="185"/>
      <c r="G239" s="186"/>
      <c r="H239" s="185"/>
      <c r="I239" s="186"/>
      <c r="J239" s="185"/>
      <c r="K239" s="186"/>
      <c r="L239" s="185"/>
      <c r="M239" s="189"/>
      <c r="N239" s="190"/>
      <c r="O239" s="37"/>
      <c r="P239" s="108"/>
      <c r="Q239" s="39"/>
      <c r="R239" s="108"/>
      <c r="S239" s="39"/>
      <c r="T239" s="108"/>
      <c r="U239" s="39"/>
      <c r="V239" s="108"/>
      <c r="W239" s="37"/>
      <c r="X239" s="108"/>
      <c r="Y239" s="37"/>
      <c r="Z239" s="108"/>
      <c r="AA239" s="37"/>
      <c r="AB239" s="108"/>
      <c r="AC239" s="39"/>
      <c r="AD239" s="108"/>
      <c r="AE239" s="37"/>
      <c r="AF239" s="108"/>
      <c r="AG239" s="37"/>
      <c r="AH239" s="108"/>
      <c r="AI239" s="37"/>
      <c r="AJ239" s="109"/>
      <c r="AK239" s="107"/>
      <c r="AL239" s="108"/>
      <c r="AM239" s="37"/>
      <c r="AN239" s="108"/>
      <c r="AO239" s="37"/>
      <c r="AP239" s="108"/>
      <c r="AQ239" s="37"/>
      <c r="AR239" s="108"/>
      <c r="AS239" s="39"/>
      <c r="AT239" s="108"/>
      <c r="AU239" s="39"/>
      <c r="AV239" s="108"/>
      <c r="AW239" s="37"/>
      <c r="AX239" s="108"/>
      <c r="AY239" s="43" t="str">
        <f t="shared" si="468"/>
        <v/>
      </c>
      <c r="CA239" s="44" t="str">
        <f t="shared" si="469"/>
        <v/>
      </c>
      <c r="CB239" s="44" t="str">
        <f t="shared" si="470"/>
        <v/>
      </c>
      <c r="CC239" s="44" t="str">
        <f t="shared" si="471"/>
        <v/>
      </c>
      <c r="CD239" s="44" t="str">
        <f t="shared" si="472"/>
        <v/>
      </c>
      <c r="CE239" s="44" t="str">
        <f t="shared" si="473"/>
        <v/>
      </c>
      <c r="CF239" s="44" t="str">
        <f t="shared" si="474"/>
        <v/>
      </c>
      <c r="CG239" s="44" t="str">
        <f t="shared" si="475"/>
        <v/>
      </c>
      <c r="CH239" s="44" t="str">
        <f t="shared" si="476"/>
        <v/>
      </c>
      <c r="CI239" s="44" t="str">
        <f t="shared" si="477"/>
        <v/>
      </c>
      <c r="CJ239" s="44" t="str">
        <f t="shared" si="478"/>
        <v/>
      </c>
      <c r="CK239" s="44" t="str">
        <f t="shared" si="479"/>
        <v/>
      </c>
      <c r="CL239" s="44" t="str">
        <f t="shared" si="480"/>
        <v/>
      </c>
      <c r="CM239" s="44" t="str">
        <f t="shared" si="481"/>
        <v/>
      </c>
      <c r="CN239" s="44" t="str">
        <f t="shared" si="482"/>
        <v/>
      </c>
      <c r="CO239" s="44" t="str">
        <f t="shared" si="483"/>
        <v/>
      </c>
      <c r="CP239" s="44" t="str">
        <f t="shared" si="484"/>
        <v/>
      </c>
      <c r="CQ239" s="44" t="str">
        <f t="shared" si="485"/>
        <v/>
      </c>
      <c r="CR239" s="44" t="str">
        <f t="shared" si="486"/>
        <v/>
      </c>
      <c r="CS239" s="44" t="str">
        <f t="shared" si="487"/>
        <v/>
      </c>
      <c r="CT239" s="44" t="str">
        <f t="shared" si="488"/>
        <v/>
      </c>
      <c r="CU239" s="44" t="str">
        <f t="shared" si="489"/>
        <v/>
      </c>
      <c r="CV239" s="44" t="str">
        <f t="shared" si="490"/>
        <v/>
      </c>
      <c r="CW239" s="44" t="str">
        <f t="shared" si="491"/>
        <v/>
      </c>
      <c r="CX239" s="44" t="str">
        <f t="shared" si="492"/>
        <v/>
      </c>
      <c r="CY239" s="44"/>
      <c r="CZ239" s="44"/>
      <c r="DA239" s="45">
        <f t="shared" si="493"/>
        <v>0</v>
      </c>
      <c r="DB239" s="45">
        <f t="shared" si="494"/>
        <v>0</v>
      </c>
      <c r="DC239" s="45">
        <f t="shared" si="495"/>
        <v>0</v>
      </c>
      <c r="DD239" s="45">
        <f t="shared" si="496"/>
        <v>0</v>
      </c>
      <c r="DE239" s="45">
        <f t="shared" si="497"/>
        <v>0</v>
      </c>
      <c r="DF239" s="45">
        <f t="shared" si="498"/>
        <v>0</v>
      </c>
      <c r="DG239" s="45">
        <f t="shared" si="499"/>
        <v>0</v>
      </c>
      <c r="DH239" s="45">
        <f t="shared" si="500"/>
        <v>0</v>
      </c>
      <c r="DI239" s="45">
        <f t="shared" si="501"/>
        <v>0</v>
      </c>
      <c r="DJ239" s="45">
        <f t="shared" si="502"/>
        <v>0</v>
      </c>
      <c r="DK239" s="45">
        <f t="shared" si="503"/>
        <v>0</v>
      </c>
      <c r="DL239" s="45">
        <f t="shared" si="504"/>
        <v>0</v>
      </c>
      <c r="DM239" s="45">
        <f t="shared" si="505"/>
        <v>0</v>
      </c>
      <c r="DN239" s="45">
        <f t="shared" si="506"/>
        <v>0</v>
      </c>
      <c r="DO239" s="45">
        <f t="shared" si="507"/>
        <v>0</v>
      </c>
      <c r="DP239" s="45">
        <f t="shared" si="508"/>
        <v>0</v>
      </c>
      <c r="DQ239" s="45">
        <f t="shared" si="509"/>
        <v>0</v>
      </c>
      <c r="DR239" s="45">
        <f t="shared" si="510"/>
        <v>0</v>
      </c>
      <c r="DS239" s="45">
        <f t="shared" si="511"/>
        <v>0</v>
      </c>
      <c r="DT239" s="45">
        <f t="shared" si="512"/>
        <v>0</v>
      </c>
      <c r="DU239" s="45">
        <f t="shared" si="513"/>
        <v>0</v>
      </c>
      <c r="DV239" s="45">
        <f t="shared" si="514"/>
        <v>0</v>
      </c>
      <c r="DW239" s="45">
        <f t="shared" si="515"/>
        <v>0</v>
      </c>
      <c r="DX239" s="45">
        <f t="shared" si="515"/>
        <v>0</v>
      </c>
    </row>
    <row r="240" spans="1:130" x14ac:dyDescent="0.25">
      <c r="A240" s="476"/>
      <c r="B240" s="66" t="s">
        <v>90</v>
      </c>
      <c r="C240" s="182">
        <f>+E240+G240+I240+K240+M240+O240+Q240+S240+U240+W240+Y240+AA240+AC240+AE240+AG240+AI240</f>
        <v>0</v>
      </c>
      <c r="D240" s="191">
        <f>+F240+H240+J240+L240+N240+P240+R240+T240+V240+X240+Z240+AB240+AD240+AF240+AH240+AJ240</f>
        <v>0</v>
      </c>
      <c r="E240" s="147"/>
      <c r="F240" s="86"/>
      <c r="G240" s="147"/>
      <c r="H240" s="86"/>
      <c r="I240" s="147"/>
      <c r="J240" s="86"/>
      <c r="K240" s="147"/>
      <c r="L240" s="86"/>
      <c r="M240" s="147"/>
      <c r="N240" s="86"/>
      <c r="O240" s="38"/>
      <c r="P240" s="108"/>
      <c r="Q240" s="39"/>
      <c r="R240" s="108"/>
      <c r="S240" s="39"/>
      <c r="T240" s="108"/>
      <c r="U240" s="39"/>
      <c r="V240" s="108"/>
      <c r="W240" s="37"/>
      <c r="X240" s="108"/>
      <c r="Y240" s="37"/>
      <c r="Z240" s="108"/>
      <c r="AA240" s="37"/>
      <c r="AB240" s="108"/>
      <c r="AC240" s="39"/>
      <c r="AD240" s="108"/>
      <c r="AE240" s="37"/>
      <c r="AF240" s="108"/>
      <c r="AG240" s="37"/>
      <c r="AH240" s="108"/>
      <c r="AI240" s="37"/>
      <c r="AJ240" s="109"/>
      <c r="AK240" s="107"/>
      <c r="AL240" s="108"/>
      <c r="AM240" s="37"/>
      <c r="AN240" s="108"/>
      <c r="AO240" s="37"/>
      <c r="AP240" s="108"/>
      <c r="AQ240" s="37"/>
      <c r="AR240" s="108"/>
      <c r="AS240" s="39"/>
      <c r="AT240" s="108"/>
      <c r="AU240" s="39"/>
      <c r="AV240" s="108"/>
      <c r="AW240" s="37"/>
      <c r="AX240" s="108"/>
      <c r="AY240" s="43" t="str">
        <f t="shared" si="468"/>
        <v/>
      </c>
      <c r="CA240" s="44" t="str">
        <f t="shared" si="469"/>
        <v/>
      </c>
      <c r="CB240" s="44" t="str">
        <f t="shared" si="470"/>
        <v/>
      </c>
      <c r="CC240" s="44" t="str">
        <f t="shared" si="471"/>
        <v/>
      </c>
      <c r="CD240" s="44" t="str">
        <f t="shared" si="472"/>
        <v/>
      </c>
      <c r="CE240" s="44" t="str">
        <f t="shared" si="473"/>
        <v/>
      </c>
      <c r="CF240" s="44" t="str">
        <f t="shared" si="474"/>
        <v/>
      </c>
      <c r="CG240" s="44" t="str">
        <f t="shared" si="475"/>
        <v/>
      </c>
      <c r="CH240" s="44" t="str">
        <f t="shared" si="476"/>
        <v/>
      </c>
      <c r="CI240" s="44" t="str">
        <f t="shared" si="477"/>
        <v/>
      </c>
      <c r="CJ240" s="44" t="str">
        <f t="shared" si="478"/>
        <v/>
      </c>
      <c r="CK240" s="44" t="str">
        <f t="shared" si="479"/>
        <v/>
      </c>
      <c r="CL240" s="44" t="str">
        <f t="shared" si="480"/>
        <v/>
      </c>
      <c r="CM240" s="44" t="str">
        <f t="shared" si="481"/>
        <v/>
      </c>
      <c r="CN240" s="44" t="str">
        <f t="shared" si="482"/>
        <v/>
      </c>
      <c r="CO240" s="44" t="str">
        <f t="shared" si="483"/>
        <v/>
      </c>
      <c r="CP240" s="44" t="str">
        <f t="shared" si="484"/>
        <v/>
      </c>
      <c r="CQ240" s="44" t="str">
        <f t="shared" si="485"/>
        <v/>
      </c>
      <c r="CR240" s="44" t="str">
        <f t="shared" si="486"/>
        <v/>
      </c>
      <c r="CS240" s="44" t="str">
        <f t="shared" si="487"/>
        <v/>
      </c>
      <c r="CT240" s="44" t="str">
        <f t="shared" si="488"/>
        <v/>
      </c>
      <c r="CU240" s="44" t="str">
        <f t="shared" si="489"/>
        <v/>
      </c>
      <c r="CV240" s="44" t="str">
        <f t="shared" si="490"/>
        <v/>
      </c>
      <c r="CW240" s="44" t="str">
        <f t="shared" si="491"/>
        <v/>
      </c>
      <c r="CX240" s="44" t="str">
        <f t="shared" si="492"/>
        <v/>
      </c>
      <c r="CY240" s="44"/>
      <c r="CZ240" s="44"/>
      <c r="DA240" s="45">
        <f t="shared" si="493"/>
        <v>0</v>
      </c>
      <c r="DB240" s="45">
        <f t="shared" si="494"/>
        <v>0</v>
      </c>
      <c r="DC240" s="45">
        <f t="shared" si="495"/>
        <v>0</v>
      </c>
      <c r="DD240" s="45">
        <f t="shared" si="496"/>
        <v>0</v>
      </c>
      <c r="DE240" s="45">
        <f t="shared" si="497"/>
        <v>0</v>
      </c>
      <c r="DF240" s="45">
        <f t="shared" si="498"/>
        <v>0</v>
      </c>
      <c r="DG240" s="45">
        <f t="shared" si="499"/>
        <v>0</v>
      </c>
      <c r="DH240" s="45">
        <f t="shared" si="500"/>
        <v>0</v>
      </c>
      <c r="DI240" s="45">
        <f t="shared" si="501"/>
        <v>0</v>
      </c>
      <c r="DJ240" s="45">
        <f t="shared" si="502"/>
        <v>0</v>
      </c>
      <c r="DK240" s="45">
        <f t="shared" si="503"/>
        <v>0</v>
      </c>
      <c r="DL240" s="45">
        <f t="shared" si="504"/>
        <v>0</v>
      </c>
      <c r="DM240" s="45">
        <f t="shared" si="505"/>
        <v>0</v>
      </c>
      <c r="DN240" s="45">
        <f t="shared" si="506"/>
        <v>0</v>
      </c>
      <c r="DO240" s="45">
        <f t="shared" si="507"/>
        <v>0</v>
      </c>
      <c r="DP240" s="45">
        <f t="shared" si="508"/>
        <v>0</v>
      </c>
      <c r="DQ240" s="45">
        <f t="shared" si="509"/>
        <v>0</v>
      </c>
      <c r="DR240" s="45">
        <f t="shared" si="510"/>
        <v>0</v>
      </c>
      <c r="DS240" s="45">
        <f t="shared" si="511"/>
        <v>0</v>
      </c>
      <c r="DT240" s="45">
        <f t="shared" si="512"/>
        <v>0</v>
      </c>
      <c r="DU240" s="45">
        <f t="shared" si="513"/>
        <v>0</v>
      </c>
      <c r="DV240" s="45">
        <f t="shared" si="514"/>
        <v>0</v>
      </c>
      <c r="DW240" s="45">
        <f t="shared" si="515"/>
        <v>0</v>
      </c>
      <c r="DX240" s="45">
        <f t="shared" si="515"/>
        <v>0</v>
      </c>
    </row>
    <row r="241" spans="1:128" s="9" customFormat="1" ht="33" x14ac:dyDescent="0.25">
      <c r="A241" s="476"/>
      <c r="B241" s="67" t="s">
        <v>91</v>
      </c>
      <c r="C241" s="192">
        <f>+M241+O241+Q241+S241+U241+W241+Y241+AA241+AC241+AE241+AG241+AI241</f>
        <v>0</v>
      </c>
      <c r="D241" s="183">
        <f>+N241+P241+R241+T241+V241+X241+Z241+AB241+AD241+AF241+AH241+AJ241</f>
        <v>0</v>
      </c>
      <c r="E241" s="184"/>
      <c r="F241" s="185"/>
      <c r="G241" s="186"/>
      <c r="H241" s="185"/>
      <c r="I241" s="186"/>
      <c r="J241" s="185"/>
      <c r="K241" s="186"/>
      <c r="L241" s="185"/>
      <c r="M241" s="39"/>
      <c r="N241" s="108"/>
      <c r="O241" s="37"/>
      <c r="P241" s="108"/>
      <c r="Q241" s="39"/>
      <c r="R241" s="108"/>
      <c r="S241" s="39"/>
      <c r="T241" s="108"/>
      <c r="U241" s="39"/>
      <c r="V241" s="108"/>
      <c r="W241" s="37"/>
      <c r="X241" s="108"/>
      <c r="Y241" s="37"/>
      <c r="Z241" s="108"/>
      <c r="AA241" s="37"/>
      <c r="AB241" s="108"/>
      <c r="AC241" s="39"/>
      <c r="AD241" s="108"/>
      <c r="AE241" s="37"/>
      <c r="AF241" s="108"/>
      <c r="AG241" s="37"/>
      <c r="AH241" s="108"/>
      <c r="AI241" s="37"/>
      <c r="AJ241" s="109"/>
      <c r="AK241" s="107"/>
      <c r="AL241" s="108"/>
      <c r="AM241" s="37"/>
      <c r="AN241" s="108"/>
      <c r="AO241" s="37"/>
      <c r="AP241" s="108"/>
      <c r="AQ241" s="37"/>
      <c r="AR241" s="108"/>
      <c r="AS241" s="39"/>
      <c r="AT241" s="108"/>
      <c r="AU241" s="39"/>
      <c r="AV241" s="108"/>
      <c r="AW241" s="37"/>
      <c r="AX241" s="108"/>
      <c r="AY241" s="43" t="str">
        <f t="shared" si="468"/>
        <v/>
      </c>
      <c r="BV241" s="10"/>
      <c r="BW241" s="10"/>
      <c r="BX241" s="11"/>
      <c r="BY241" s="11"/>
      <c r="BZ241" s="11"/>
      <c r="CA241" s="44" t="str">
        <f t="shared" si="469"/>
        <v/>
      </c>
      <c r="CB241" s="44" t="str">
        <f t="shared" si="470"/>
        <v/>
      </c>
      <c r="CC241" s="44" t="str">
        <f t="shared" si="471"/>
        <v/>
      </c>
      <c r="CD241" s="44" t="str">
        <f t="shared" si="472"/>
        <v/>
      </c>
      <c r="CE241" s="44" t="str">
        <f t="shared" si="473"/>
        <v/>
      </c>
      <c r="CF241" s="44" t="str">
        <f t="shared" si="474"/>
        <v/>
      </c>
      <c r="CG241" s="44" t="str">
        <f t="shared" si="475"/>
        <v/>
      </c>
      <c r="CH241" s="44" t="str">
        <f t="shared" si="476"/>
        <v/>
      </c>
      <c r="CI241" s="44" t="str">
        <f t="shared" si="477"/>
        <v/>
      </c>
      <c r="CJ241" s="44" t="str">
        <f t="shared" si="478"/>
        <v/>
      </c>
      <c r="CK241" s="44" t="str">
        <f t="shared" si="479"/>
        <v/>
      </c>
      <c r="CL241" s="44" t="str">
        <f t="shared" si="480"/>
        <v/>
      </c>
      <c r="CM241" s="44" t="str">
        <f t="shared" si="481"/>
        <v/>
      </c>
      <c r="CN241" s="44" t="str">
        <f t="shared" si="482"/>
        <v/>
      </c>
      <c r="CO241" s="44" t="str">
        <f t="shared" si="483"/>
        <v/>
      </c>
      <c r="CP241" s="44" t="str">
        <f t="shared" si="484"/>
        <v/>
      </c>
      <c r="CQ241" s="44" t="str">
        <f t="shared" si="485"/>
        <v/>
      </c>
      <c r="CR241" s="44" t="str">
        <f t="shared" si="486"/>
        <v/>
      </c>
      <c r="CS241" s="44" t="str">
        <f t="shared" si="487"/>
        <v/>
      </c>
      <c r="CT241" s="44" t="str">
        <f t="shared" si="488"/>
        <v/>
      </c>
      <c r="CU241" s="44" t="str">
        <f t="shared" si="489"/>
        <v/>
      </c>
      <c r="CV241" s="44" t="str">
        <f t="shared" si="490"/>
        <v/>
      </c>
      <c r="CW241" s="44" t="str">
        <f t="shared" si="491"/>
        <v/>
      </c>
      <c r="CX241" s="44" t="str">
        <f t="shared" si="492"/>
        <v/>
      </c>
      <c r="CY241" s="44"/>
      <c r="CZ241" s="44"/>
      <c r="DA241" s="45">
        <f t="shared" si="493"/>
        <v>0</v>
      </c>
      <c r="DB241" s="45">
        <f t="shared" si="494"/>
        <v>0</v>
      </c>
      <c r="DC241" s="45">
        <f t="shared" si="495"/>
        <v>0</v>
      </c>
      <c r="DD241" s="45">
        <f t="shared" si="496"/>
        <v>0</v>
      </c>
      <c r="DE241" s="45">
        <f t="shared" si="497"/>
        <v>0</v>
      </c>
      <c r="DF241" s="45">
        <f t="shared" si="498"/>
        <v>0</v>
      </c>
      <c r="DG241" s="45">
        <f t="shared" si="499"/>
        <v>0</v>
      </c>
      <c r="DH241" s="45">
        <f t="shared" si="500"/>
        <v>0</v>
      </c>
      <c r="DI241" s="45">
        <f t="shared" si="501"/>
        <v>0</v>
      </c>
      <c r="DJ241" s="45">
        <f t="shared" si="502"/>
        <v>0</v>
      </c>
      <c r="DK241" s="45">
        <f t="shared" si="503"/>
        <v>0</v>
      </c>
      <c r="DL241" s="45">
        <f t="shared" si="504"/>
        <v>0</v>
      </c>
      <c r="DM241" s="45">
        <f t="shared" si="505"/>
        <v>0</v>
      </c>
      <c r="DN241" s="45">
        <f t="shared" si="506"/>
        <v>0</v>
      </c>
      <c r="DO241" s="45">
        <f t="shared" si="507"/>
        <v>0</v>
      </c>
      <c r="DP241" s="45">
        <f t="shared" si="508"/>
        <v>0</v>
      </c>
      <c r="DQ241" s="45">
        <f t="shared" si="509"/>
        <v>0</v>
      </c>
      <c r="DR241" s="45">
        <f t="shared" si="510"/>
        <v>0</v>
      </c>
      <c r="DS241" s="45">
        <f t="shared" si="511"/>
        <v>0</v>
      </c>
      <c r="DT241" s="45">
        <f t="shared" si="512"/>
        <v>0</v>
      </c>
      <c r="DU241" s="45">
        <f t="shared" si="513"/>
        <v>0</v>
      </c>
      <c r="DV241" s="45">
        <f t="shared" si="514"/>
        <v>0</v>
      </c>
      <c r="DW241" s="45">
        <f t="shared" si="515"/>
        <v>0</v>
      </c>
      <c r="DX241" s="45">
        <f t="shared" si="515"/>
        <v>0</v>
      </c>
    </row>
    <row r="242" spans="1:128" s="9" customFormat="1" x14ac:dyDescent="0.25">
      <c r="A242" s="476"/>
      <c r="B242" s="66" t="s">
        <v>50</v>
      </c>
      <c r="C242" s="182">
        <f>+O242+Q242+S242+U242+W242+Y242+AA242+AC242+AE242+AG242+AI242</f>
        <v>0</v>
      </c>
      <c r="D242" s="183">
        <f>+P242+R242+T242+V242+X242+Z242+AB242+AD242+AF242+AH242+AJ242</f>
        <v>0</v>
      </c>
      <c r="E242" s="184"/>
      <c r="F242" s="185"/>
      <c r="G242" s="186"/>
      <c r="H242" s="185"/>
      <c r="I242" s="186"/>
      <c r="J242" s="185"/>
      <c r="K242" s="186"/>
      <c r="L242" s="185"/>
      <c r="M242" s="193"/>
      <c r="N242" s="194"/>
      <c r="O242" s="37"/>
      <c r="P242" s="108"/>
      <c r="Q242" s="39"/>
      <c r="R242" s="108"/>
      <c r="S242" s="39"/>
      <c r="T242" s="108"/>
      <c r="U242" s="39"/>
      <c r="V242" s="108"/>
      <c r="W242" s="37"/>
      <c r="X242" s="108"/>
      <c r="Y242" s="37"/>
      <c r="Z242" s="108"/>
      <c r="AA242" s="37"/>
      <c r="AB242" s="108"/>
      <c r="AC242" s="39"/>
      <c r="AD242" s="108"/>
      <c r="AE242" s="37"/>
      <c r="AF242" s="108"/>
      <c r="AG242" s="37"/>
      <c r="AH242" s="108"/>
      <c r="AI242" s="37"/>
      <c r="AJ242" s="109"/>
      <c r="AK242" s="107"/>
      <c r="AL242" s="108"/>
      <c r="AM242" s="37"/>
      <c r="AN242" s="108"/>
      <c r="AO242" s="37"/>
      <c r="AP242" s="108"/>
      <c r="AQ242" s="37"/>
      <c r="AR242" s="108"/>
      <c r="AS242" s="39"/>
      <c r="AT242" s="108"/>
      <c r="AU242" s="39"/>
      <c r="AV242" s="108"/>
      <c r="AW242" s="37"/>
      <c r="AX242" s="108"/>
      <c r="AY242" s="43" t="str">
        <f t="shared" si="468"/>
        <v/>
      </c>
      <c r="BV242" s="10"/>
      <c r="BW242" s="10"/>
      <c r="BX242" s="11"/>
      <c r="BY242" s="11"/>
      <c r="BZ242" s="11"/>
      <c r="CA242" s="44" t="str">
        <f t="shared" si="469"/>
        <v/>
      </c>
      <c r="CB242" s="44" t="str">
        <f t="shared" si="470"/>
        <v/>
      </c>
      <c r="CC242" s="44" t="str">
        <f t="shared" si="471"/>
        <v/>
      </c>
      <c r="CD242" s="44" t="str">
        <f t="shared" si="472"/>
        <v/>
      </c>
      <c r="CE242" s="44" t="str">
        <f t="shared" si="473"/>
        <v/>
      </c>
      <c r="CF242" s="44" t="str">
        <f t="shared" si="474"/>
        <v/>
      </c>
      <c r="CG242" s="44" t="str">
        <f t="shared" si="475"/>
        <v/>
      </c>
      <c r="CH242" s="44" t="str">
        <f t="shared" si="476"/>
        <v/>
      </c>
      <c r="CI242" s="44" t="str">
        <f t="shared" si="477"/>
        <v/>
      </c>
      <c r="CJ242" s="44" t="str">
        <f t="shared" si="478"/>
        <v/>
      </c>
      <c r="CK242" s="44" t="str">
        <f t="shared" si="479"/>
        <v/>
      </c>
      <c r="CL242" s="44" t="str">
        <f t="shared" si="480"/>
        <v/>
      </c>
      <c r="CM242" s="44" t="str">
        <f t="shared" si="481"/>
        <v/>
      </c>
      <c r="CN242" s="44" t="str">
        <f t="shared" si="482"/>
        <v/>
      </c>
      <c r="CO242" s="44" t="str">
        <f t="shared" si="483"/>
        <v/>
      </c>
      <c r="CP242" s="44" t="str">
        <f t="shared" si="484"/>
        <v/>
      </c>
      <c r="CQ242" s="44" t="str">
        <f t="shared" si="485"/>
        <v/>
      </c>
      <c r="CR242" s="44" t="str">
        <f t="shared" si="486"/>
        <v/>
      </c>
      <c r="CS242" s="44" t="str">
        <f t="shared" si="487"/>
        <v/>
      </c>
      <c r="CT242" s="44" t="str">
        <f t="shared" si="488"/>
        <v/>
      </c>
      <c r="CU242" s="44" t="str">
        <f t="shared" si="489"/>
        <v/>
      </c>
      <c r="CV242" s="44" t="str">
        <f t="shared" si="490"/>
        <v/>
      </c>
      <c r="CW242" s="44" t="str">
        <f t="shared" si="491"/>
        <v/>
      </c>
      <c r="CX242" s="44" t="str">
        <f t="shared" si="492"/>
        <v/>
      </c>
      <c r="CY242" s="44"/>
      <c r="CZ242" s="44"/>
      <c r="DA242" s="45">
        <f t="shared" si="493"/>
        <v>0</v>
      </c>
      <c r="DB242" s="45">
        <f t="shared" si="494"/>
        <v>0</v>
      </c>
      <c r="DC242" s="45">
        <f t="shared" si="495"/>
        <v>0</v>
      </c>
      <c r="DD242" s="45">
        <f t="shared" si="496"/>
        <v>0</v>
      </c>
      <c r="DE242" s="45">
        <f t="shared" si="497"/>
        <v>0</v>
      </c>
      <c r="DF242" s="45">
        <f t="shared" si="498"/>
        <v>0</v>
      </c>
      <c r="DG242" s="45">
        <f t="shared" si="499"/>
        <v>0</v>
      </c>
      <c r="DH242" s="45">
        <f t="shared" si="500"/>
        <v>0</v>
      </c>
      <c r="DI242" s="45">
        <f t="shared" si="501"/>
        <v>0</v>
      </c>
      <c r="DJ242" s="45">
        <f t="shared" si="502"/>
        <v>0</v>
      </c>
      <c r="DK242" s="45">
        <f t="shared" si="503"/>
        <v>0</v>
      </c>
      <c r="DL242" s="45">
        <f t="shared" si="504"/>
        <v>0</v>
      </c>
      <c r="DM242" s="45">
        <f t="shared" si="505"/>
        <v>0</v>
      </c>
      <c r="DN242" s="45">
        <f t="shared" si="506"/>
        <v>0</v>
      </c>
      <c r="DO242" s="45">
        <f t="shared" si="507"/>
        <v>0</v>
      </c>
      <c r="DP242" s="45">
        <f t="shared" si="508"/>
        <v>0</v>
      </c>
      <c r="DQ242" s="45">
        <f t="shared" si="509"/>
        <v>0</v>
      </c>
      <c r="DR242" s="45">
        <f t="shared" si="510"/>
        <v>0</v>
      </c>
      <c r="DS242" s="45">
        <f t="shared" si="511"/>
        <v>0</v>
      </c>
      <c r="DT242" s="45">
        <f t="shared" si="512"/>
        <v>0</v>
      </c>
      <c r="DU242" s="45">
        <f t="shared" si="513"/>
        <v>0</v>
      </c>
      <c r="DV242" s="45">
        <f t="shared" si="514"/>
        <v>0</v>
      </c>
      <c r="DW242" s="45">
        <f t="shared" si="515"/>
        <v>0</v>
      </c>
      <c r="DX242" s="45">
        <f t="shared" si="515"/>
        <v>0</v>
      </c>
    </row>
    <row r="243" spans="1:128" s="9" customFormat="1" ht="22.5" x14ac:dyDescent="0.25">
      <c r="A243" s="476"/>
      <c r="B243" s="67" t="s">
        <v>92</v>
      </c>
      <c r="C243" s="195">
        <f>+E243+G243+I243+K243+M243+O243+Q243+S243+U243+W243+Y243+AA243+AC243+AE243+AG243+AI243</f>
        <v>0</v>
      </c>
      <c r="D243" s="191">
        <f>+F243+H243+J243+L243+N243+P243+R243+T243+V243+X243+Z243+AB243+AD243+AF243+AH243+AJ243</f>
        <v>0</v>
      </c>
      <c r="E243" s="147"/>
      <c r="F243" s="86"/>
      <c r="G243" s="147"/>
      <c r="H243" s="86"/>
      <c r="I243" s="147"/>
      <c r="J243" s="86"/>
      <c r="K243" s="147"/>
      <c r="L243" s="86"/>
      <c r="M243" s="39"/>
      <c r="N243" s="108"/>
      <c r="O243" s="37"/>
      <c r="P243" s="108"/>
      <c r="Q243" s="39"/>
      <c r="R243" s="108"/>
      <c r="S243" s="39"/>
      <c r="T243" s="108"/>
      <c r="U243" s="39"/>
      <c r="V243" s="108"/>
      <c r="W243" s="37"/>
      <c r="X243" s="108"/>
      <c r="Y243" s="37"/>
      <c r="Z243" s="108"/>
      <c r="AA243" s="37"/>
      <c r="AB243" s="108"/>
      <c r="AC243" s="39"/>
      <c r="AD243" s="108"/>
      <c r="AE243" s="37"/>
      <c r="AF243" s="108"/>
      <c r="AG243" s="37"/>
      <c r="AH243" s="108"/>
      <c r="AI243" s="37"/>
      <c r="AJ243" s="109"/>
      <c r="AK243" s="107"/>
      <c r="AL243" s="108"/>
      <c r="AM243" s="37"/>
      <c r="AN243" s="108"/>
      <c r="AO243" s="37"/>
      <c r="AP243" s="108"/>
      <c r="AQ243" s="37"/>
      <c r="AR243" s="108"/>
      <c r="AS243" s="39"/>
      <c r="AT243" s="108"/>
      <c r="AU243" s="39"/>
      <c r="AV243" s="108"/>
      <c r="AW243" s="37"/>
      <c r="AX243" s="108"/>
      <c r="AY243" s="43" t="str">
        <f t="shared" si="468"/>
        <v/>
      </c>
      <c r="BV243" s="10"/>
      <c r="BW243" s="10"/>
      <c r="BX243" s="11"/>
      <c r="BY243" s="11"/>
      <c r="BZ243" s="11"/>
      <c r="CA243" s="44" t="str">
        <f t="shared" si="469"/>
        <v/>
      </c>
      <c r="CB243" s="44" t="str">
        <f t="shared" si="470"/>
        <v/>
      </c>
      <c r="CC243" s="44" t="str">
        <f t="shared" si="471"/>
        <v/>
      </c>
      <c r="CD243" s="44" t="str">
        <f t="shared" si="472"/>
        <v/>
      </c>
      <c r="CE243" s="44" t="str">
        <f t="shared" si="473"/>
        <v/>
      </c>
      <c r="CF243" s="44" t="str">
        <f t="shared" si="474"/>
        <v/>
      </c>
      <c r="CG243" s="44" t="str">
        <f t="shared" si="475"/>
        <v/>
      </c>
      <c r="CH243" s="44" t="str">
        <f t="shared" si="476"/>
        <v/>
      </c>
      <c r="CI243" s="44" t="str">
        <f t="shared" si="477"/>
        <v/>
      </c>
      <c r="CJ243" s="44" t="str">
        <f t="shared" si="478"/>
        <v/>
      </c>
      <c r="CK243" s="44" t="str">
        <f t="shared" si="479"/>
        <v/>
      </c>
      <c r="CL243" s="44" t="str">
        <f t="shared" si="480"/>
        <v/>
      </c>
      <c r="CM243" s="44" t="str">
        <f t="shared" si="481"/>
        <v/>
      </c>
      <c r="CN243" s="44" t="str">
        <f t="shared" si="482"/>
        <v/>
      </c>
      <c r="CO243" s="44" t="str">
        <f t="shared" si="483"/>
        <v/>
      </c>
      <c r="CP243" s="44" t="str">
        <f t="shared" si="484"/>
        <v/>
      </c>
      <c r="CQ243" s="44" t="str">
        <f t="shared" si="485"/>
        <v/>
      </c>
      <c r="CR243" s="44" t="str">
        <f t="shared" si="486"/>
        <v/>
      </c>
      <c r="CS243" s="44" t="str">
        <f t="shared" si="487"/>
        <v/>
      </c>
      <c r="CT243" s="44" t="str">
        <f t="shared" si="488"/>
        <v/>
      </c>
      <c r="CU243" s="44" t="str">
        <f t="shared" si="489"/>
        <v/>
      </c>
      <c r="CV243" s="44" t="str">
        <f t="shared" si="490"/>
        <v/>
      </c>
      <c r="CW243" s="44" t="str">
        <f t="shared" si="491"/>
        <v/>
      </c>
      <c r="CX243" s="44" t="str">
        <f t="shared" si="492"/>
        <v/>
      </c>
      <c r="CY243" s="44"/>
      <c r="CZ243" s="44"/>
      <c r="DA243" s="45">
        <f t="shared" si="493"/>
        <v>0</v>
      </c>
      <c r="DB243" s="45">
        <f t="shared" si="494"/>
        <v>0</v>
      </c>
      <c r="DC243" s="45">
        <f t="shared" si="495"/>
        <v>0</v>
      </c>
      <c r="DD243" s="45">
        <f t="shared" si="496"/>
        <v>0</v>
      </c>
      <c r="DE243" s="45">
        <f t="shared" si="497"/>
        <v>0</v>
      </c>
      <c r="DF243" s="45">
        <f t="shared" si="498"/>
        <v>0</v>
      </c>
      <c r="DG243" s="45">
        <f t="shared" si="499"/>
        <v>0</v>
      </c>
      <c r="DH243" s="45">
        <f t="shared" si="500"/>
        <v>0</v>
      </c>
      <c r="DI243" s="45">
        <f t="shared" si="501"/>
        <v>0</v>
      </c>
      <c r="DJ243" s="45">
        <f t="shared" si="502"/>
        <v>0</v>
      </c>
      <c r="DK243" s="45">
        <f t="shared" si="503"/>
        <v>0</v>
      </c>
      <c r="DL243" s="45">
        <f t="shared" si="504"/>
        <v>0</v>
      </c>
      <c r="DM243" s="45">
        <f t="shared" si="505"/>
        <v>0</v>
      </c>
      <c r="DN243" s="45">
        <f t="shared" si="506"/>
        <v>0</v>
      </c>
      <c r="DO243" s="45">
        <f t="shared" si="507"/>
        <v>0</v>
      </c>
      <c r="DP243" s="45">
        <f t="shared" si="508"/>
        <v>0</v>
      </c>
      <c r="DQ243" s="45">
        <f t="shared" si="509"/>
        <v>0</v>
      </c>
      <c r="DR243" s="45">
        <f t="shared" si="510"/>
        <v>0</v>
      </c>
      <c r="DS243" s="45">
        <f t="shared" si="511"/>
        <v>0</v>
      </c>
      <c r="DT243" s="45">
        <f t="shared" si="512"/>
        <v>0</v>
      </c>
      <c r="DU243" s="45">
        <f t="shared" si="513"/>
        <v>0</v>
      </c>
      <c r="DV243" s="45">
        <f t="shared" si="514"/>
        <v>0</v>
      </c>
      <c r="DW243" s="45">
        <f t="shared" si="515"/>
        <v>0</v>
      </c>
      <c r="DX243" s="45">
        <f t="shared" si="515"/>
        <v>0</v>
      </c>
    </row>
    <row r="244" spans="1:128" s="9" customFormat="1" x14ac:dyDescent="0.25">
      <c r="A244" s="476"/>
      <c r="B244" s="66" t="s">
        <v>52</v>
      </c>
      <c r="C244" s="182">
        <f>+M244+O244+Q244+S244+U244+W244+Y244+AA244+AC244+AE244+AG244+AI244</f>
        <v>0</v>
      </c>
      <c r="D244" s="191">
        <f>+N244+P244+R244+T244+V244+X244+Z244+AB244+AD244+AF244+AH244+AJ244</f>
        <v>0</v>
      </c>
      <c r="E244" s="184"/>
      <c r="F244" s="185"/>
      <c r="G244" s="186"/>
      <c r="H244" s="185"/>
      <c r="I244" s="186"/>
      <c r="J244" s="185"/>
      <c r="K244" s="186"/>
      <c r="L244" s="185"/>
      <c r="M244" s="37"/>
      <c r="N244" s="108"/>
      <c r="O244" s="38"/>
      <c r="P244" s="108"/>
      <c r="Q244" s="39"/>
      <c r="R244" s="108"/>
      <c r="S244" s="39"/>
      <c r="T244" s="108"/>
      <c r="U244" s="39"/>
      <c r="V244" s="108"/>
      <c r="W244" s="37"/>
      <c r="X244" s="108"/>
      <c r="Y244" s="37"/>
      <c r="Z244" s="108"/>
      <c r="AA244" s="37"/>
      <c r="AB244" s="108"/>
      <c r="AC244" s="39"/>
      <c r="AD244" s="108"/>
      <c r="AE244" s="37"/>
      <c r="AF244" s="108"/>
      <c r="AG244" s="37"/>
      <c r="AH244" s="108"/>
      <c r="AI244" s="37"/>
      <c r="AJ244" s="109"/>
      <c r="AK244" s="107"/>
      <c r="AL244" s="108"/>
      <c r="AM244" s="37"/>
      <c r="AN244" s="108"/>
      <c r="AO244" s="37"/>
      <c r="AP244" s="108"/>
      <c r="AQ244" s="37"/>
      <c r="AR244" s="108"/>
      <c r="AS244" s="39"/>
      <c r="AT244" s="108"/>
      <c r="AU244" s="39"/>
      <c r="AV244" s="108"/>
      <c r="AW244" s="37"/>
      <c r="AX244" s="108"/>
      <c r="AY244" s="43" t="str">
        <f t="shared" si="468"/>
        <v/>
      </c>
      <c r="BV244" s="10"/>
      <c r="BW244" s="10"/>
      <c r="BX244" s="11"/>
      <c r="BY244" s="11"/>
      <c r="BZ244" s="11"/>
      <c r="CA244" s="44" t="str">
        <f t="shared" si="469"/>
        <v/>
      </c>
      <c r="CB244" s="44" t="str">
        <f t="shared" si="470"/>
        <v/>
      </c>
      <c r="CC244" s="44" t="str">
        <f t="shared" si="471"/>
        <v/>
      </c>
      <c r="CD244" s="44" t="str">
        <f t="shared" si="472"/>
        <v/>
      </c>
      <c r="CE244" s="44" t="str">
        <f t="shared" si="473"/>
        <v/>
      </c>
      <c r="CF244" s="44" t="str">
        <f t="shared" si="474"/>
        <v/>
      </c>
      <c r="CG244" s="44" t="str">
        <f t="shared" si="475"/>
        <v/>
      </c>
      <c r="CH244" s="44" t="str">
        <f t="shared" si="476"/>
        <v/>
      </c>
      <c r="CI244" s="44" t="str">
        <f t="shared" si="477"/>
        <v/>
      </c>
      <c r="CJ244" s="44" t="str">
        <f t="shared" si="478"/>
        <v/>
      </c>
      <c r="CK244" s="44" t="str">
        <f t="shared" si="479"/>
        <v/>
      </c>
      <c r="CL244" s="44" t="str">
        <f t="shared" si="480"/>
        <v/>
      </c>
      <c r="CM244" s="44" t="str">
        <f t="shared" si="481"/>
        <v/>
      </c>
      <c r="CN244" s="44" t="str">
        <f t="shared" si="482"/>
        <v/>
      </c>
      <c r="CO244" s="44" t="str">
        <f t="shared" si="483"/>
        <v/>
      </c>
      <c r="CP244" s="44" t="str">
        <f t="shared" si="484"/>
        <v/>
      </c>
      <c r="CQ244" s="44" t="str">
        <f t="shared" si="485"/>
        <v/>
      </c>
      <c r="CR244" s="44" t="str">
        <f t="shared" si="486"/>
        <v/>
      </c>
      <c r="CS244" s="44" t="str">
        <f t="shared" si="487"/>
        <v/>
      </c>
      <c r="CT244" s="44" t="str">
        <f t="shared" si="488"/>
        <v/>
      </c>
      <c r="CU244" s="44" t="str">
        <f t="shared" si="489"/>
        <v/>
      </c>
      <c r="CV244" s="44" t="str">
        <f t="shared" si="490"/>
        <v/>
      </c>
      <c r="CW244" s="44" t="str">
        <f t="shared" si="491"/>
        <v/>
      </c>
      <c r="CX244" s="44" t="str">
        <f t="shared" si="492"/>
        <v/>
      </c>
      <c r="CY244" s="44"/>
      <c r="CZ244" s="44"/>
      <c r="DA244" s="45">
        <f t="shared" si="493"/>
        <v>0</v>
      </c>
      <c r="DB244" s="45">
        <f t="shared" si="494"/>
        <v>0</v>
      </c>
      <c r="DC244" s="45">
        <f t="shared" si="495"/>
        <v>0</v>
      </c>
      <c r="DD244" s="45">
        <f t="shared" si="496"/>
        <v>0</v>
      </c>
      <c r="DE244" s="45">
        <f t="shared" si="497"/>
        <v>0</v>
      </c>
      <c r="DF244" s="45">
        <f t="shared" si="498"/>
        <v>0</v>
      </c>
      <c r="DG244" s="45">
        <f t="shared" si="499"/>
        <v>0</v>
      </c>
      <c r="DH244" s="45">
        <f t="shared" si="500"/>
        <v>0</v>
      </c>
      <c r="DI244" s="45">
        <f t="shared" si="501"/>
        <v>0</v>
      </c>
      <c r="DJ244" s="45">
        <f t="shared" si="502"/>
        <v>0</v>
      </c>
      <c r="DK244" s="45">
        <f t="shared" si="503"/>
        <v>0</v>
      </c>
      <c r="DL244" s="45">
        <f t="shared" si="504"/>
        <v>0</v>
      </c>
      <c r="DM244" s="45">
        <f t="shared" si="505"/>
        <v>0</v>
      </c>
      <c r="DN244" s="45">
        <f t="shared" si="506"/>
        <v>0</v>
      </c>
      <c r="DO244" s="45">
        <f t="shared" si="507"/>
        <v>0</v>
      </c>
      <c r="DP244" s="45">
        <f t="shared" si="508"/>
        <v>0</v>
      </c>
      <c r="DQ244" s="45">
        <f t="shared" si="509"/>
        <v>0</v>
      </c>
      <c r="DR244" s="45">
        <f t="shared" si="510"/>
        <v>0</v>
      </c>
      <c r="DS244" s="45">
        <f t="shared" si="511"/>
        <v>0</v>
      </c>
      <c r="DT244" s="45">
        <f t="shared" si="512"/>
        <v>0</v>
      </c>
      <c r="DU244" s="45">
        <f t="shared" si="513"/>
        <v>0</v>
      </c>
      <c r="DV244" s="45">
        <f t="shared" si="514"/>
        <v>0</v>
      </c>
      <c r="DW244" s="45">
        <f t="shared" si="515"/>
        <v>0</v>
      </c>
      <c r="DX244" s="45">
        <f t="shared" si="515"/>
        <v>0</v>
      </c>
    </row>
    <row r="245" spans="1:128" s="9" customFormat="1" x14ac:dyDescent="0.25">
      <c r="A245" s="476"/>
      <c r="B245" s="66" t="s">
        <v>93</v>
      </c>
      <c r="C245" s="182">
        <f>+M245+O245+Q245+S245+U245+W245+Y245+AA245+AC245+AE245+AG245+AI245</f>
        <v>0</v>
      </c>
      <c r="D245" s="191">
        <f>+N245+P245+R245+T245+V245+X245+Z245+AB245+AD245+AF245+AH245+AJ245</f>
        <v>0</v>
      </c>
      <c r="E245" s="184"/>
      <c r="F245" s="185"/>
      <c r="G245" s="186"/>
      <c r="H245" s="185"/>
      <c r="I245" s="186"/>
      <c r="J245" s="185"/>
      <c r="K245" s="186"/>
      <c r="L245" s="185"/>
      <c r="M245" s="37"/>
      <c r="N245" s="108"/>
      <c r="O245" s="37"/>
      <c r="P245" s="108"/>
      <c r="Q245" s="39"/>
      <c r="R245" s="108"/>
      <c r="S245" s="39"/>
      <c r="T245" s="108"/>
      <c r="U245" s="39"/>
      <c r="V245" s="108"/>
      <c r="W245" s="37"/>
      <c r="X245" s="108"/>
      <c r="Y245" s="37"/>
      <c r="Z245" s="108"/>
      <c r="AA245" s="37"/>
      <c r="AB245" s="108"/>
      <c r="AC245" s="39"/>
      <c r="AD245" s="108"/>
      <c r="AE245" s="37"/>
      <c r="AF245" s="108"/>
      <c r="AG245" s="37"/>
      <c r="AH245" s="108"/>
      <c r="AI245" s="37"/>
      <c r="AJ245" s="109"/>
      <c r="AK245" s="107"/>
      <c r="AL245" s="108"/>
      <c r="AM245" s="37"/>
      <c r="AN245" s="108"/>
      <c r="AO245" s="37"/>
      <c r="AP245" s="108"/>
      <c r="AQ245" s="37"/>
      <c r="AR245" s="108"/>
      <c r="AS245" s="39"/>
      <c r="AT245" s="108"/>
      <c r="AU245" s="39"/>
      <c r="AV245" s="108"/>
      <c r="AW245" s="37"/>
      <c r="AX245" s="108"/>
      <c r="AY245" s="43" t="str">
        <f t="shared" si="468"/>
        <v/>
      </c>
      <c r="BV245" s="10"/>
      <c r="BW245" s="10"/>
      <c r="BX245" s="11"/>
      <c r="BY245" s="11"/>
      <c r="BZ245" s="11"/>
      <c r="CA245" s="44" t="str">
        <f t="shared" si="469"/>
        <v/>
      </c>
      <c r="CB245" s="44" t="str">
        <f t="shared" si="470"/>
        <v/>
      </c>
      <c r="CC245" s="44" t="str">
        <f t="shared" si="471"/>
        <v/>
      </c>
      <c r="CD245" s="44" t="str">
        <f t="shared" si="472"/>
        <v/>
      </c>
      <c r="CE245" s="44" t="str">
        <f t="shared" si="473"/>
        <v/>
      </c>
      <c r="CF245" s="44" t="str">
        <f t="shared" si="474"/>
        <v/>
      </c>
      <c r="CG245" s="44" t="str">
        <f t="shared" si="475"/>
        <v/>
      </c>
      <c r="CH245" s="44" t="str">
        <f t="shared" si="476"/>
        <v/>
      </c>
      <c r="CI245" s="44" t="str">
        <f t="shared" si="477"/>
        <v/>
      </c>
      <c r="CJ245" s="44" t="str">
        <f t="shared" si="478"/>
        <v/>
      </c>
      <c r="CK245" s="44" t="str">
        <f t="shared" si="479"/>
        <v/>
      </c>
      <c r="CL245" s="44" t="str">
        <f t="shared" si="480"/>
        <v/>
      </c>
      <c r="CM245" s="44" t="str">
        <f t="shared" si="481"/>
        <v/>
      </c>
      <c r="CN245" s="44" t="str">
        <f t="shared" si="482"/>
        <v/>
      </c>
      <c r="CO245" s="44" t="str">
        <f t="shared" si="483"/>
        <v/>
      </c>
      <c r="CP245" s="44" t="str">
        <f t="shared" si="484"/>
        <v/>
      </c>
      <c r="CQ245" s="44" t="str">
        <f t="shared" si="485"/>
        <v/>
      </c>
      <c r="CR245" s="44" t="str">
        <f t="shared" si="486"/>
        <v/>
      </c>
      <c r="CS245" s="44" t="str">
        <f t="shared" si="487"/>
        <v/>
      </c>
      <c r="CT245" s="44" t="str">
        <f t="shared" si="488"/>
        <v/>
      </c>
      <c r="CU245" s="44" t="str">
        <f t="shared" si="489"/>
        <v/>
      </c>
      <c r="CV245" s="44" t="str">
        <f t="shared" si="490"/>
        <v/>
      </c>
      <c r="CW245" s="44" t="str">
        <f t="shared" si="491"/>
        <v/>
      </c>
      <c r="CX245" s="44" t="str">
        <f t="shared" si="492"/>
        <v/>
      </c>
      <c r="CY245" s="44"/>
      <c r="CZ245" s="44"/>
      <c r="DA245" s="45">
        <f t="shared" si="493"/>
        <v>0</v>
      </c>
      <c r="DB245" s="45">
        <f t="shared" si="494"/>
        <v>0</v>
      </c>
      <c r="DC245" s="45">
        <f t="shared" si="495"/>
        <v>0</v>
      </c>
      <c r="DD245" s="45">
        <f t="shared" si="496"/>
        <v>0</v>
      </c>
      <c r="DE245" s="45">
        <f t="shared" si="497"/>
        <v>0</v>
      </c>
      <c r="DF245" s="45">
        <f t="shared" si="498"/>
        <v>0</v>
      </c>
      <c r="DG245" s="45">
        <f t="shared" si="499"/>
        <v>0</v>
      </c>
      <c r="DH245" s="45">
        <f t="shared" si="500"/>
        <v>0</v>
      </c>
      <c r="DI245" s="45">
        <f t="shared" si="501"/>
        <v>0</v>
      </c>
      <c r="DJ245" s="45">
        <f t="shared" si="502"/>
        <v>0</v>
      </c>
      <c r="DK245" s="45">
        <f t="shared" si="503"/>
        <v>0</v>
      </c>
      <c r="DL245" s="45">
        <f t="shared" si="504"/>
        <v>0</v>
      </c>
      <c r="DM245" s="45">
        <f t="shared" si="505"/>
        <v>0</v>
      </c>
      <c r="DN245" s="45">
        <f t="shared" si="506"/>
        <v>0</v>
      </c>
      <c r="DO245" s="45">
        <f t="shared" si="507"/>
        <v>0</v>
      </c>
      <c r="DP245" s="45">
        <f t="shared" si="508"/>
        <v>0</v>
      </c>
      <c r="DQ245" s="45">
        <f t="shared" si="509"/>
        <v>0</v>
      </c>
      <c r="DR245" s="45">
        <f t="shared" si="510"/>
        <v>0</v>
      </c>
      <c r="DS245" s="45">
        <f t="shared" si="511"/>
        <v>0</v>
      </c>
      <c r="DT245" s="45">
        <f t="shared" si="512"/>
        <v>0</v>
      </c>
      <c r="DU245" s="45">
        <f t="shared" si="513"/>
        <v>0</v>
      </c>
      <c r="DV245" s="45">
        <f t="shared" si="514"/>
        <v>0</v>
      </c>
      <c r="DW245" s="45">
        <f t="shared" si="515"/>
        <v>0</v>
      </c>
      <c r="DX245" s="45">
        <f t="shared" si="515"/>
        <v>0</v>
      </c>
    </row>
    <row r="246" spans="1:128" s="9" customFormat="1" x14ac:dyDescent="0.25">
      <c r="A246" s="476"/>
      <c r="B246" s="66" t="s">
        <v>54</v>
      </c>
      <c r="C246" s="182">
        <f>+E246+G246+I246+K246+M246+O246+Q246+S246+U246+W246+Y246+AA246+AC246+AE246+AG246+AI246</f>
        <v>0</v>
      </c>
      <c r="D246" s="191">
        <f>+F246+H246+J246+L246+N246+P246+R246+T246+V246+X246+Z246+AB246+AD246+AF246+AH246+AJ246</f>
        <v>0</v>
      </c>
      <c r="E246" s="147"/>
      <c r="F246" s="86"/>
      <c r="G246" s="147"/>
      <c r="H246" s="86"/>
      <c r="I246" s="147"/>
      <c r="J246" s="86"/>
      <c r="K246" s="147"/>
      <c r="L246" s="86"/>
      <c r="M246" s="37"/>
      <c r="N246" s="108"/>
      <c r="O246" s="37"/>
      <c r="P246" s="108"/>
      <c r="Q246" s="39"/>
      <c r="R246" s="108"/>
      <c r="S246" s="39"/>
      <c r="T246" s="108"/>
      <c r="U246" s="39"/>
      <c r="V246" s="108"/>
      <c r="W246" s="37"/>
      <c r="X246" s="108"/>
      <c r="Y246" s="37"/>
      <c r="Z246" s="108"/>
      <c r="AA246" s="37"/>
      <c r="AB246" s="108"/>
      <c r="AC246" s="39"/>
      <c r="AD246" s="108"/>
      <c r="AE246" s="37"/>
      <c r="AF246" s="108"/>
      <c r="AG246" s="37"/>
      <c r="AH246" s="108"/>
      <c r="AI246" s="37"/>
      <c r="AJ246" s="109"/>
      <c r="AK246" s="107"/>
      <c r="AL246" s="108"/>
      <c r="AM246" s="37"/>
      <c r="AN246" s="108"/>
      <c r="AO246" s="37"/>
      <c r="AP246" s="108"/>
      <c r="AQ246" s="37"/>
      <c r="AR246" s="108"/>
      <c r="AS246" s="39"/>
      <c r="AT246" s="108"/>
      <c r="AU246" s="39"/>
      <c r="AV246" s="108"/>
      <c r="AW246" s="37"/>
      <c r="AX246" s="108"/>
      <c r="AY246" s="43" t="str">
        <f t="shared" si="468"/>
        <v/>
      </c>
      <c r="BV246" s="10"/>
      <c r="BW246" s="10"/>
      <c r="BX246" s="11"/>
      <c r="BY246" s="11"/>
      <c r="BZ246" s="11"/>
      <c r="CA246" s="44" t="str">
        <f t="shared" si="469"/>
        <v/>
      </c>
      <c r="CB246" s="44" t="str">
        <f t="shared" si="470"/>
        <v/>
      </c>
      <c r="CC246" s="44" t="str">
        <f t="shared" si="471"/>
        <v/>
      </c>
      <c r="CD246" s="44" t="str">
        <f t="shared" si="472"/>
        <v/>
      </c>
      <c r="CE246" s="44" t="str">
        <f t="shared" si="473"/>
        <v/>
      </c>
      <c r="CF246" s="44" t="str">
        <f t="shared" si="474"/>
        <v/>
      </c>
      <c r="CG246" s="44" t="str">
        <f t="shared" si="475"/>
        <v/>
      </c>
      <c r="CH246" s="44" t="str">
        <f t="shared" si="476"/>
        <v/>
      </c>
      <c r="CI246" s="44" t="str">
        <f t="shared" si="477"/>
        <v/>
      </c>
      <c r="CJ246" s="44" t="str">
        <f t="shared" si="478"/>
        <v/>
      </c>
      <c r="CK246" s="44" t="str">
        <f t="shared" si="479"/>
        <v/>
      </c>
      <c r="CL246" s="44" t="str">
        <f t="shared" si="480"/>
        <v/>
      </c>
      <c r="CM246" s="44" t="str">
        <f t="shared" si="481"/>
        <v/>
      </c>
      <c r="CN246" s="44" t="str">
        <f t="shared" si="482"/>
        <v/>
      </c>
      <c r="CO246" s="44" t="str">
        <f t="shared" si="483"/>
        <v/>
      </c>
      <c r="CP246" s="44" t="str">
        <f t="shared" si="484"/>
        <v/>
      </c>
      <c r="CQ246" s="44" t="str">
        <f t="shared" si="485"/>
        <v/>
      </c>
      <c r="CR246" s="44" t="str">
        <f t="shared" si="486"/>
        <v/>
      </c>
      <c r="CS246" s="44" t="str">
        <f t="shared" si="487"/>
        <v/>
      </c>
      <c r="CT246" s="44" t="str">
        <f t="shared" si="488"/>
        <v/>
      </c>
      <c r="CU246" s="44" t="str">
        <f t="shared" si="489"/>
        <v/>
      </c>
      <c r="CV246" s="44" t="str">
        <f t="shared" si="490"/>
        <v/>
      </c>
      <c r="CW246" s="44" t="str">
        <f t="shared" si="491"/>
        <v/>
      </c>
      <c r="CX246" s="44" t="str">
        <f t="shared" si="492"/>
        <v/>
      </c>
      <c r="CY246" s="44"/>
      <c r="CZ246" s="44"/>
      <c r="DA246" s="45">
        <f t="shared" si="493"/>
        <v>0</v>
      </c>
      <c r="DB246" s="45">
        <f t="shared" si="494"/>
        <v>0</v>
      </c>
      <c r="DC246" s="45">
        <f t="shared" si="495"/>
        <v>0</v>
      </c>
      <c r="DD246" s="45">
        <f t="shared" si="496"/>
        <v>0</v>
      </c>
      <c r="DE246" s="45">
        <f t="shared" si="497"/>
        <v>0</v>
      </c>
      <c r="DF246" s="45">
        <f t="shared" si="498"/>
        <v>0</v>
      </c>
      <c r="DG246" s="45">
        <f t="shared" si="499"/>
        <v>0</v>
      </c>
      <c r="DH246" s="45">
        <f t="shared" si="500"/>
        <v>0</v>
      </c>
      <c r="DI246" s="45">
        <f t="shared" si="501"/>
        <v>0</v>
      </c>
      <c r="DJ246" s="45">
        <f t="shared" si="502"/>
        <v>0</v>
      </c>
      <c r="DK246" s="45">
        <f t="shared" si="503"/>
        <v>0</v>
      </c>
      <c r="DL246" s="45">
        <f t="shared" si="504"/>
        <v>0</v>
      </c>
      <c r="DM246" s="45">
        <f t="shared" si="505"/>
        <v>0</v>
      </c>
      <c r="DN246" s="45">
        <f t="shared" si="506"/>
        <v>0</v>
      </c>
      <c r="DO246" s="45">
        <f t="shared" si="507"/>
        <v>0</v>
      </c>
      <c r="DP246" s="45">
        <f t="shared" si="508"/>
        <v>0</v>
      </c>
      <c r="DQ246" s="45">
        <f t="shared" si="509"/>
        <v>0</v>
      </c>
      <c r="DR246" s="45">
        <f t="shared" si="510"/>
        <v>0</v>
      </c>
      <c r="DS246" s="45">
        <f t="shared" si="511"/>
        <v>0</v>
      </c>
      <c r="DT246" s="45">
        <f t="shared" si="512"/>
        <v>0</v>
      </c>
      <c r="DU246" s="45">
        <f t="shared" si="513"/>
        <v>0</v>
      </c>
      <c r="DV246" s="45">
        <f t="shared" si="514"/>
        <v>0</v>
      </c>
      <c r="DW246" s="45">
        <f t="shared" si="515"/>
        <v>0</v>
      </c>
      <c r="DX246" s="45">
        <f t="shared" si="515"/>
        <v>0</v>
      </c>
    </row>
    <row r="247" spans="1:128" s="9" customFormat="1" x14ac:dyDescent="0.25">
      <c r="A247" s="476"/>
      <c r="B247" s="66" t="s">
        <v>94</v>
      </c>
      <c r="C247" s="182">
        <f>+O247+Q247+S247+U247+W247+Y247+AA247+AC247+AE247+AG247+AI247</f>
        <v>0</v>
      </c>
      <c r="D247" s="183">
        <f>+P247+R247+T247+V247+X247+Z247+AB247+AD247+AF247+AH247+AJ247</f>
        <v>0</v>
      </c>
      <c r="E247" s="184"/>
      <c r="F247" s="185"/>
      <c r="G247" s="186"/>
      <c r="H247" s="185"/>
      <c r="I247" s="186"/>
      <c r="J247" s="185"/>
      <c r="K247" s="186"/>
      <c r="L247" s="185"/>
      <c r="M247" s="186"/>
      <c r="N247" s="185"/>
      <c r="O247" s="37"/>
      <c r="P247" s="108"/>
      <c r="Q247" s="39"/>
      <c r="R247" s="108"/>
      <c r="S247" s="39"/>
      <c r="T247" s="108"/>
      <c r="U247" s="39"/>
      <c r="V247" s="108"/>
      <c r="W247" s="37"/>
      <c r="X247" s="108"/>
      <c r="Y247" s="37"/>
      <c r="Z247" s="108"/>
      <c r="AA247" s="37"/>
      <c r="AB247" s="108"/>
      <c r="AC247" s="39"/>
      <c r="AD247" s="108"/>
      <c r="AE247" s="37"/>
      <c r="AF247" s="108"/>
      <c r="AG247" s="37"/>
      <c r="AH247" s="108"/>
      <c r="AI247" s="37"/>
      <c r="AJ247" s="109"/>
      <c r="AK247" s="107"/>
      <c r="AL247" s="108"/>
      <c r="AM247" s="37"/>
      <c r="AN247" s="108"/>
      <c r="AO247" s="37"/>
      <c r="AP247" s="108"/>
      <c r="AQ247" s="37"/>
      <c r="AR247" s="108"/>
      <c r="AS247" s="39"/>
      <c r="AT247" s="108"/>
      <c r="AU247" s="39"/>
      <c r="AV247" s="108"/>
      <c r="AW247" s="37"/>
      <c r="AX247" s="108"/>
      <c r="AY247" s="43" t="str">
        <f t="shared" si="468"/>
        <v/>
      </c>
      <c r="BV247" s="10"/>
      <c r="BW247" s="10"/>
      <c r="BX247" s="11"/>
      <c r="BY247" s="11"/>
      <c r="BZ247" s="11"/>
      <c r="CA247" s="44" t="str">
        <f t="shared" si="469"/>
        <v/>
      </c>
      <c r="CB247" s="44" t="str">
        <f t="shared" si="470"/>
        <v/>
      </c>
      <c r="CC247" s="44" t="str">
        <f t="shared" si="471"/>
        <v/>
      </c>
      <c r="CD247" s="44" t="str">
        <f t="shared" si="472"/>
        <v/>
      </c>
      <c r="CE247" s="44" t="str">
        <f t="shared" si="473"/>
        <v/>
      </c>
      <c r="CF247" s="44" t="str">
        <f t="shared" si="474"/>
        <v/>
      </c>
      <c r="CG247" s="44" t="str">
        <f t="shared" si="475"/>
        <v/>
      </c>
      <c r="CH247" s="44" t="str">
        <f t="shared" si="476"/>
        <v/>
      </c>
      <c r="CI247" s="44" t="str">
        <f t="shared" si="477"/>
        <v/>
      </c>
      <c r="CJ247" s="44" t="str">
        <f t="shared" si="478"/>
        <v/>
      </c>
      <c r="CK247" s="44" t="str">
        <f t="shared" si="479"/>
        <v/>
      </c>
      <c r="CL247" s="44" t="str">
        <f t="shared" si="480"/>
        <v/>
      </c>
      <c r="CM247" s="44" t="str">
        <f t="shared" si="481"/>
        <v/>
      </c>
      <c r="CN247" s="44" t="str">
        <f t="shared" si="482"/>
        <v/>
      </c>
      <c r="CO247" s="44" t="str">
        <f t="shared" si="483"/>
        <v/>
      </c>
      <c r="CP247" s="44" t="str">
        <f t="shared" si="484"/>
        <v/>
      </c>
      <c r="CQ247" s="44" t="str">
        <f t="shared" si="485"/>
        <v/>
      </c>
      <c r="CR247" s="44" t="str">
        <f t="shared" si="486"/>
        <v/>
      </c>
      <c r="CS247" s="44" t="str">
        <f t="shared" si="487"/>
        <v/>
      </c>
      <c r="CT247" s="44" t="str">
        <f t="shared" si="488"/>
        <v/>
      </c>
      <c r="CU247" s="44" t="str">
        <f t="shared" si="489"/>
        <v/>
      </c>
      <c r="CV247" s="44" t="str">
        <f t="shared" si="490"/>
        <v/>
      </c>
      <c r="CW247" s="44" t="str">
        <f t="shared" si="491"/>
        <v/>
      </c>
      <c r="CX247" s="44" t="str">
        <f t="shared" si="492"/>
        <v/>
      </c>
      <c r="CY247" s="44"/>
      <c r="CZ247" s="44"/>
      <c r="DA247" s="45">
        <f t="shared" si="493"/>
        <v>0</v>
      </c>
      <c r="DB247" s="45">
        <f t="shared" si="494"/>
        <v>0</v>
      </c>
      <c r="DC247" s="45">
        <f t="shared" si="495"/>
        <v>0</v>
      </c>
      <c r="DD247" s="45">
        <f t="shared" si="496"/>
        <v>0</v>
      </c>
      <c r="DE247" s="45">
        <f t="shared" si="497"/>
        <v>0</v>
      </c>
      <c r="DF247" s="45">
        <f t="shared" si="498"/>
        <v>0</v>
      </c>
      <c r="DG247" s="45">
        <f t="shared" si="499"/>
        <v>0</v>
      </c>
      <c r="DH247" s="45">
        <f t="shared" si="500"/>
        <v>0</v>
      </c>
      <c r="DI247" s="45">
        <f t="shared" si="501"/>
        <v>0</v>
      </c>
      <c r="DJ247" s="45">
        <f t="shared" si="502"/>
        <v>0</v>
      </c>
      <c r="DK247" s="45">
        <f t="shared" si="503"/>
        <v>0</v>
      </c>
      <c r="DL247" s="45">
        <f t="shared" si="504"/>
        <v>0</v>
      </c>
      <c r="DM247" s="45">
        <f t="shared" si="505"/>
        <v>0</v>
      </c>
      <c r="DN247" s="45">
        <f t="shared" si="506"/>
        <v>0</v>
      </c>
      <c r="DO247" s="45">
        <f t="shared" si="507"/>
        <v>0</v>
      </c>
      <c r="DP247" s="45">
        <f t="shared" si="508"/>
        <v>0</v>
      </c>
      <c r="DQ247" s="45">
        <f t="shared" si="509"/>
        <v>0</v>
      </c>
      <c r="DR247" s="45">
        <f t="shared" si="510"/>
        <v>0</v>
      </c>
      <c r="DS247" s="45">
        <f t="shared" si="511"/>
        <v>0</v>
      </c>
      <c r="DT247" s="45">
        <f t="shared" si="512"/>
        <v>0</v>
      </c>
      <c r="DU247" s="45">
        <f t="shared" si="513"/>
        <v>0</v>
      </c>
      <c r="DV247" s="45">
        <f t="shared" si="514"/>
        <v>0</v>
      </c>
      <c r="DW247" s="45">
        <f t="shared" si="515"/>
        <v>0</v>
      </c>
      <c r="DX247" s="45">
        <f t="shared" si="515"/>
        <v>0</v>
      </c>
    </row>
    <row r="248" spans="1:128" s="9" customFormat="1" x14ac:dyDescent="0.25">
      <c r="A248" s="476"/>
      <c r="B248" s="66" t="s">
        <v>95</v>
      </c>
      <c r="C248" s="182">
        <f>+M248+O248+Q248+S248+U248+W248+Y248+AA248+AC248+AE248+AG248+AI248</f>
        <v>0</v>
      </c>
      <c r="D248" s="191">
        <f>+N248+P248+R248+T248+V248+X248+Z248+AB248+AD248+AF248+AH248+AJ248</f>
        <v>0</v>
      </c>
      <c r="E248" s="184"/>
      <c r="F248" s="196"/>
      <c r="G248" s="186"/>
      <c r="H248" s="185"/>
      <c r="I248" s="186"/>
      <c r="J248" s="185"/>
      <c r="K248" s="186"/>
      <c r="L248" s="185"/>
      <c r="M248" s="39"/>
      <c r="N248" s="108"/>
      <c r="O248" s="37"/>
      <c r="P248" s="108"/>
      <c r="Q248" s="39"/>
      <c r="R248" s="108"/>
      <c r="S248" s="39"/>
      <c r="T248" s="108"/>
      <c r="U248" s="39"/>
      <c r="V248" s="108"/>
      <c r="W248" s="37"/>
      <c r="X248" s="108"/>
      <c r="Y248" s="37"/>
      <c r="Z248" s="108"/>
      <c r="AA248" s="37"/>
      <c r="AB248" s="108"/>
      <c r="AC248" s="39"/>
      <c r="AD248" s="108"/>
      <c r="AE248" s="37"/>
      <c r="AF248" s="108"/>
      <c r="AG248" s="37"/>
      <c r="AH248" s="108"/>
      <c r="AI248" s="37"/>
      <c r="AJ248" s="109"/>
      <c r="AK248" s="107"/>
      <c r="AL248" s="108"/>
      <c r="AM248" s="37"/>
      <c r="AN248" s="108"/>
      <c r="AO248" s="37"/>
      <c r="AP248" s="108"/>
      <c r="AQ248" s="37"/>
      <c r="AR248" s="108"/>
      <c r="AS248" s="39"/>
      <c r="AT248" s="108"/>
      <c r="AU248" s="39"/>
      <c r="AV248" s="108"/>
      <c r="AW248" s="37"/>
      <c r="AX248" s="108"/>
      <c r="AY248" s="43" t="str">
        <f t="shared" si="468"/>
        <v/>
      </c>
      <c r="BV248" s="10"/>
      <c r="BW248" s="10"/>
      <c r="BX248" s="11"/>
      <c r="BY248" s="11"/>
      <c r="BZ248" s="11"/>
      <c r="CA248" s="44" t="str">
        <f t="shared" si="469"/>
        <v/>
      </c>
      <c r="CB248" s="44" t="str">
        <f t="shared" si="470"/>
        <v/>
      </c>
      <c r="CC248" s="44" t="str">
        <f t="shared" si="471"/>
        <v/>
      </c>
      <c r="CD248" s="44" t="str">
        <f t="shared" si="472"/>
        <v/>
      </c>
      <c r="CE248" s="44" t="str">
        <f t="shared" si="473"/>
        <v/>
      </c>
      <c r="CF248" s="44" t="str">
        <f t="shared" si="474"/>
        <v/>
      </c>
      <c r="CG248" s="44" t="str">
        <f t="shared" si="475"/>
        <v/>
      </c>
      <c r="CH248" s="44" t="str">
        <f t="shared" si="476"/>
        <v/>
      </c>
      <c r="CI248" s="44" t="str">
        <f t="shared" si="477"/>
        <v/>
      </c>
      <c r="CJ248" s="44" t="str">
        <f t="shared" si="478"/>
        <v/>
      </c>
      <c r="CK248" s="44" t="str">
        <f t="shared" si="479"/>
        <v/>
      </c>
      <c r="CL248" s="44" t="str">
        <f t="shared" si="480"/>
        <v/>
      </c>
      <c r="CM248" s="44" t="str">
        <f t="shared" si="481"/>
        <v/>
      </c>
      <c r="CN248" s="44" t="str">
        <f t="shared" si="482"/>
        <v/>
      </c>
      <c r="CO248" s="44" t="str">
        <f t="shared" si="483"/>
        <v/>
      </c>
      <c r="CP248" s="44" t="str">
        <f t="shared" si="484"/>
        <v/>
      </c>
      <c r="CQ248" s="44" t="str">
        <f t="shared" si="485"/>
        <v/>
      </c>
      <c r="CR248" s="44" t="str">
        <f t="shared" si="486"/>
        <v/>
      </c>
      <c r="CS248" s="44" t="str">
        <f t="shared" si="487"/>
        <v/>
      </c>
      <c r="CT248" s="44" t="str">
        <f t="shared" si="488"/>
        <v/>
      </c>
      <c r="CU248" s="44" t="str">
        <f t="shared" si="489"/>
        <v/>
      </c>
      <c r="CV248" s="44" t="str">
        <f t="shared" si="490"/>
        <v/>
      </c>
      <c r="CW248" s="44" t="str">
        <f t="shared" si="491"/>
        <v/>
      </c>
      <c r="CX248" s="44" t="str">
        <f t="shared" si="492"/>
        <v/>
      </c>
      <c r="CY248" s="44"/>
      <c r="CZ248" s="44"/>
      <c r="DA248" s="45">
        <f t="shared" si="493"/>
        <v>0</v>
      </c>
      <c r="DB248" s="45">
        <f t="shared" si="494"/>
        <v>0</v>
      </c>
      <c r="DC248" s="45">
        <f t="shared" si="495"/>
        <v>0</v>
      </c>
      <c r="DD248" s="45">
        <f t="shared" si="496"/>
        <v>0</v>
      </c>
      <c r="DE248" s="45">
        <f t="shared" si="497"/>
        <v>0</v>
      </c>
      <c r="DF248" s="45">
        <f t="shared" si="498"/>
        <v>0</v>
      </c>
      <c r="DG248" s="45">
        <f t="shared" si="499"/>
        <v>0</v>
      </c>
      <c r="DH248" s="45">
        <f t="shared" si="500"/>
        <v>0</v>
      </c>
      <c r="DI248" s="45">
        <f t="shared" si="501"/>
        <v>0</v>
      </c>
      <c r="DJ248" s="45">
        <f t="shared" si="502"/>
        <v>0</v>
      </c>
      <c r="DK248" s="45">
        <f t="shared" si="503"/>
        <v>0</v>
      </c>
      <c r="DL248" s="45">
        <f t="shared" si="504"/>
        <v>0</v>
      </c>
      <c r="DM248" s="45">
        <f t="shared" si="505"/>
        <v>0</v>
      </c>
      <c r="DN248" s="45">
        <f t="shared" si="506"/>
        <v>0</v>
      </c>
      <c r="DO248" s="45">
        <f t="shared" si="507"/>
        <v>0</v>
      </c>
      <c r="DP248" s="45">
        <f t="shared" si="508"/>
        <v>0</v>
      </c>
      <c r="DQ248" s="45">
        <f t="shared" si="509"/>
        <v>0</v>
      </c>
      <c r="DR248" s="45">
        <f t="shared" si="510"/>
        <v>0</v>
      </c>
      <c r="DS248" s="45">
        <f t="shared" si="511"/>
        <v>0</v>
      </c>
      <c r="DT248" s="45">
        <f t="shared" si="512"/>
        <v>0</v>
      </c>
      <c r="DU248" s="45">
        <f t="shared" si="513"/>
        <v>0</v>
      </c>
      <c r="DV248" s="45">
        <f t="shared" si="514"/>
        <v>0</v>
      </c>
      <c r="DW248" s="45">
        <f t="shared" si="515"/>
        <v>0</v>
      </c>
      <c r="DX248" s="45">
        <f t="shared" si="515"/>
        <v>0</v>
      </c>
    </row>
    <row r="249" spans="1:128" s="9" customFormat="1" ht="22.5" x14ac:dyDescent="0.25">
      <c r="A249" s="476"/>
      <c r="B249" s="67" t="s">
        <v>96</v>
      </c>
      <c r="C249" s="197">
        <f>+Q249+S249+U249+W249+Y249+AA249+AC249+AE249+AG249+AI249+O249</f>
        <v>0</v>
      </c>
      <c r="D249" s="183">
        <f>+R249+T249+V249+X249+Z249+AB249+AD249+AF249+AH249+AJ249+P249</f>
        <v>0</v>
      </c>
      <c r="E249" s="184"/>
      <c r="F249" s="185"/>
      <c r="G249" s="186"/>
      <c r="H249" s="196"/>
      <c r="I249" s="186"/>
      <c r="J249" s="185"/>
      <c r="K249" s="186"/>
      <c r="L249" s="185"/>
      <c r="M249" s="193"/>
      <c r="N249" s="194"/>
      <c r="O249" s="37"/>
      <c r="P249" s="108"/>
      <c r="Q249" s="39"/>
      <c r="R249" s="108"/>
      <c r="S249" s="39"/>
      <c r="T249" s="108"/>
      <c r="U249" s="39"/>
      <c r="V249" s="108"/>
      <c r="W249" s="37"/>
      <c r="X249" s="108"/>
      <c r="Y249" s="37"/>
      <c r="Z249" s="108"/>
      <c r="AA249" s="37"/>
      <c r="AB249" s="108"/>
      <c r="AC249" s="39"/>
      <c r="AD249" s="108"/>
      <c r="AE249" s="37"/>
      <c r="AF249" s="108"/>
      <c r="AG249" s="37"/>
      <c r="AH249" s="108"/>
      <c r="AI249" s="37"/>
      <c r="AJ249" s="109"/>
      <c r="AK249" s="107"/>
      <c r="AL249" s="108"/>
      <c r="AM249" s="37"/>
      <c r="AN249" s="108"/>
      <c r="AO249" s="37"/>
      <c r="AP249" s="108"/>
      <c r="AQ249" s="37"/>
      <c r="AR249" s="108"/>
      <c r="AS249" s="39"/>
      <c r="AT249" s="108"/>
      <c r="AU249" s="39"/>
      <c r="AV249" s="108"/>
      <c r="AW249" s="37"/>
      <c r="AX249" s="108"/>
      <c r="AY249" s="43" t="str">
        <f t="shared" si="468"/>
        <v/>
      </c>
      <c r="BV249" s="10"/>
      <c r="BW249" s="10"/>
      <c r="BX249" s="11"/>
      <c r="BY249" s="11"/>
      <c r="BZ249" s="11"/>
      <c r="CA249" s="44" t="str">
        <f t="shared" si="469"/>
        <v/>
      </c>
      <c r="CB249" s="44" t="str">
        <f t="shared" si="470"/>
        <v/>
      </c>
      <c r="CC249" s="44" t="str">
        <f t="shared" si="471"/>
        <v/>
      </c>
      <c r="CD249" s="44" t="str">
        <f t="shared" si="472"/>
        <v/>
      </c>
      <c r="CE249" s="44" t="str">
        <f t="shared" si="473"/>
        <v/>
      </c>
      <c r="CF249" s="44" t="str">
        <f t="shared" si="474"/>
        <v/>
      </c>
      <c r="CG249" s="44" t="str">
        <f t="shared" si="475"/>
        <v/>
      </c>
      <c r="CH249" s="44" t="str">
        <f t="shared" si="476"/>
        <v/>
      </c>
      <c r="CI249" s="44" t="str">
        <f t="shared" si="477"/>
        <v/>
      </c>
      <c r="CJ249" s="44" t="str">
        <f t="shared" si="478"/>
        <v/>
      </c>
      <c r="CK249" s="44" t="str">
        <f t="shared" si="479"/>
        <v/>
      </c>
      <c r="CL249" s="44" t="str">
        <f t="shared" si="480"/>
        <v/>
      </c>
      <c r="CM249" s="44" t="str">
        <f t="shared" si="481"/>
        <v/>
      </c>
      <c r="CN249" s="44" t="str">
        <f t="shared" si="482"/>
        <v/>
      </c>
      <c r="CO249" s="44" t="str">
        <f t="shared" si="483"/>
        <v/>
      </c>
      <c r="CP249" s="44" t="str">
        <f t="shared" si="484"/>
        <v/>
      </c>
      <c r="CQ249" s="44" t="str">
        <f t="shared" si="485"/>
        <v/>
      </c>
      <c r="CR249" s="44" t="str">
        <f t="shared" si="486"/>
        <v/>
      </c>
      <c r="CS249" s="44" t="str">
        <f t="shared" si="487"/>
        <v/>
      </c>
      <c r="CT249" s="44" t="str">
        <f t="shared" si="488"/>
        <v/>
      </c>
      <c r="CU249" s="44" t="str">
        <f t="shared" si="489"/>
        <v/>
      </c>
      <c r="CV249" s="44" t="str">
        <f t="shared" si="490"/>
        <v/>
      </c>
      <c r="CW249" s="44" t="str">
        <f t="shared" si="491"/>
        <v/>
      </c>
      <c r="CX249" s="44" t="str">
        <f t="shared" si="492"/>
        <v/>
      </c>
      <c r="CY249" s="44"/>
      <c r="CZ249" s="44"/>
      <c r="DA249" s="45">
        <f t="shared" si="493"/>
        <v>0</v>
      </c>
      <c r="DB249" s="45">
        <f t="shared" si="494"/>
        <v>0</v>
      </c>
      <c r="DC249" s="45">
        <f t="shared" si="495"/>
        <v>0</v>
      </c>
      <c r="DD249" s="45">
        <f t="shared" si="496"/>
        <v>0</v>
      </c>
      <c r="DE249" s="45">
        <f t="shared" si="497"/>
        <v>0</v>
      </c>
      <c r="DF249" s="45">
        <f t="shared" si="498"/>
        <v>0</v>
      </c>
      <c r="DG249" s="45">
        <f t="shared" si="499"/>
        <v>0</v>
      </c>
      <c r="DH249" s="45">
        <f t="shared" si="500"/>
        <v>0</v>
      </c>
      <c r="DI249" s="45">
        <f t="shared" si="501"/>
        <v>0</v>
      </c>
      <c r="DJ249" s="45">
        <f t="shared" si="502"/>
        <v>0</v>
      </c>
      <c r="DK249" s="45">
        <f t="shared" si="503"/>
        <v>0</v>
      </c>
      <c r="DL249" s="45">
        <f t="shared" si="504"/>
        <v>0</v>
      </c>
      <c r="DM249" s="45">
        <f t="shared" si="505"/>
        <v>0</v>
      </c>
      <c r="DN249" s="45">
        <f t="shared" si="506"/>
        <v>0</v>
      </c>
      <c r="DO249" s="45">
        <f t="shared" si="507"/>
        <v>0</v>
      </c>
      <c r="DP249" s="45">
        <f t="shared" si="508"/>
        <v>0</v>
      </c>
      <c r="DQ249" s="45">
        <f t="shared" si="509"/>
        <v>0</v>
      </c>
      <c r="DR249" s="45">
        <f t="shared" si="510"/>
        <v>0</v>
      </c>
      <c r="DS249" s="45">
        <f t="shared" si="511"/>
        <v>0</v>
      </c>
      <c r="DT249" s="45">
        <f t="shared" si="512"/>
        <v>0</v>
      </c>
      <c r="DU249" s="45">
        <f t="shared" si="513"/>
        <v>0</v>
      </c>
      <c r="DV249" s="45">
        <f t="shared" si="514"/>
        <v>0</v>
      </c>
      <c r="DW249" s="45">
        <f t="shared" si="515"/>
        <v>0</v>
      </c>
      <c r="DX249" s="45">
        <f t="shared" si="515"/>
        <v>0</v>
      </c>
    </row>
    <row r="250" spans="1:128" s="9" customFormat="1" ht="22.5" x14ac:dyDescent="0.25">
      <c r="A250" s="476"/>
      <c r="B250" s="67" t="s">
        <v>97</v>
      </c>
      <c r="C250" s="182">
        <f t="shared" ref="C250:D254" si="516">+M250+O250+Q250+S250+U250+W250+Y250+AA250+AC250+AE250+AG250+AI250</f>
        <v>0</v>
      </c>
      <c r="D250" s="191">
        <f t="shared" si="516"/>
        <v>0</v>
      </c>
      <c r="E250" s="184"/>
      <c r="F250" s="185"/>
      <c r="G250" s="186"/>
      <c r="H250" s="185"/>
      <c r="I250" s="186"/>
      <c r="J250" s="196"/>
      <c r="K250" s="186"/>
      <c r="L250" s="185"/>
      <c r="M250" s="147"/>
      <c r="N250" s="87"/>
      <c r="O250" s="37"/>
      <c r="P250" s="42"/>
      <c r="Q250" s="39"/>
      <c r="R250" s="42"/>
      <c r="S250" s="39"/>
      <c r="T250" s="42"/>
      <c r="U250" s="39"/>
      <c r="V250" s="42"/>
      <c r="W250" s="37"/>
      <c r="X250" s="42"/>
      <c r="Y250" s="37"/>
      <c r="Z250" s="42"/>
      <c r="AA250" s="37"/>
      <c r="AB250" s="42"/>
      <c r="AC250" s="39"/>
      <c r="AD250" s="42"/>
      <c r="AE250" s="37"/>
      <c r="AF250" s="42"/>
      <c r="AG250" s="37"/>
      <c r="AH250" s="42"/>
      <c r="AI250" s="37"/>
      <c r="AJ250" s="40"/>
      <c r="AK250" s="107"/>
      <c r="AL250" s="42"/>
      <c r="AM250" s="37"/>
      <c r="AN250" s="42"/>
      <c r="AO250" s="37"/>
      <c r="AP250" s="42"/>
      <c r="AQ250" s="37"/>
      <c r="AR250" s="42"/>
      <c r="AS250" s="39"/>
      <c r="AT250" s="108"/>
      <c r="AU250" s="39"/>
      <c r="AV250" s="108"/>
      <c r="AW250" s="37"/>
      <c r="AX250" s="42"/>
      <c r="AY250" s="43" t="str">
        <f t="shared" si="468"/>
        <v/>
      </c>
      <c r="BV250" s="10"/>
      <c r="BW250" s="10"/>
      <c r="BX250" s="11"/>
      <c r="BY250" s="11"/>
      <c r="BZ250" s="11"/>
      <c r="CA250" s="44" t="str">
        <f t="shared" si="469"/>
        <v/>
      </c>
      <c r="CB250" s="44" t="str">
        <f t="shared" si="470"/>
        <v/>
      </c>
      <c r="CC250" s="44" t="str">
        <f t="shared" si="471"/>
        <v/>
      </c>
      <c r="CD250" s="44" t="str">
        <f t="shared" si="472"/>
        <v/>
      </c>
      <c r="CE250" s="44" t="str">
        <f t="shared" si="473"/>
        <v/>
      </c>
      <c r="CF250" s="44" t="str">
        <f t="shared" si="474"/>
        <v/>
      </c>
      <c r="CG250" s="44" t="str">
        <f t="shared" si="475"/>
        <v/>
      </c>
      <c r="CH250" s="44" t="str">
        <f t="shared" si="476"/>
        <v/>
      </c>
      <c r="CI250" s="44" t="str">
        <f t="shared" si="477"/>
        <v/>
      </c>
      <c r="CJ250" s="44" t="str">
        <f t="shared" si="478"/>
        <v/>
      </c>
      <c r="CK250" s="44" t="str">
        <f t="shared" si="479"/>
        <v/>
      </c>
      <c r="CL250" s="44" t="str">
        <f t="shared" si="480"/>
        <v/>
      </c>
      <c r="CM250" s="44" t="str">
        <f t="shared" si="481"/>
        <v/>
      </c>
      <c r="CN250" s="44" t="str">
        <f t="shared" si="482"/>
        <v/>
      </c>
      <c r="CO250" s="44" t="str">
        <f t="shared" si="483"/>
        <v/>
      </c>
      <c r="CP250" s="44" t="str">
        <f t="shared" si="484"/>
        <v/>
      </c>
      <c r="CQ250" s="44" t="str">
        <f t="shared" si="485"/>
        <v/>
      </c>
      <c r="CR250" s="44" t="str">
        <f t="shared" si="486"/>
        <v/>
      </c>
      <c r="CS250" s="44" t="str">
        <f t="shared" si="487"/>
        <v/>
      </c>
      <c r="CT250" s="44" t="str">
        <f t="shared" si="488"/>
        <v/>
      </c>
      <c r="CU250" s="44" t="str">
        <f t="shared" si="489"/>
        <v/>
      </c>
      <c r="CV250" s="44" t="str">
        <f t="shared" si="490"/>
        <v/>
      </c>
      <c r="CW250" s="44" t="str">
        <f t="shared" si="491"/>
        <v/>
      </c>
      <c r="CX250" s="44" t="str">
        <f t="shared" si="492"/>
        <v/>
      </c>
      <c r="CY250" s="44"/>
      <c r="CZ250" s="44"/>
      <c r="DA250" s="45">
        <f t="shared" si="493"/>
        <v>0</v>
      </c>
      <c r="DB250" s="45">
        <f t="shared" si="494"/>
        <v>0</v>
      </c>
      <c r="DC250" s="45">
        <f t="shared" si="495"/>
        <v>0</v>
      </c>
      <c r="DD250" s="45">
        <f t="shared" si="496"/>
        <v>0</v>
      </c>
      <c r="DE250" s="45">
        <f t="shared" si="497"/>
        <v>0</v>
      </c>
      <c r="DF250" s="45">
        <f t="shared" si="498"/>
        <v>0</v>
      </c>
      <c r="DG250" s="45">
        <f t="shared" si="499"/>
        <v>0</v>
      </c>
      <c r="DH250" s="45">
        <f t="shared" si="500"/>
        <v>0</v>
      </c>
      <c r="DI250" s="45">
        <f t="shared" si="501"/>
        <v>0</v>
      </c>
      <c r="DJ250" s="45">
        <f t="shared" si="502"/>
        <v>0</v>
      </c>
      <c r="DK250" s="45">
        <f t="shared" si="503"/>
        <v>0</v>
      </c>
      <c r="DL250" s="45">
        <f t="shared" si="504"/>
        <v>0</v>
      </c>
      <c r="DM250" s="45">
        <f t="shared" si="505"/>
        <v>0</v>
      </c>
      <c r="DN250" s="45">
        <f t="shared" si="506"/>
        <v>0</v>
      </c>
      <c r="DO250" s="45">
        <f t="shared" si="507"/>
        <v>0</v>
      </c>
      <c r="DP250" s="45">
        <f t="shared" si="508"/>
        <v>0</v>
      </c>
      <c r="DQ250" s="45">
        <f t="shared" si="509"/>
        <v>0</v>
      </c>
      <c r="DR250" s="45">
        <f t="shared" si="510"/>
        <v>0</v>
      </c>
      <c r="DS250" s="45">
        <f t="shared" si="511"/>
        <v>0</v>
      </c>
      <c r="DT250" s="45">
        <f t="shared" si="512"/>
        <v>0</v>
      </c>
      <c r="DU250" s="45">
        <f t="shared" si="513"/>
        <v>0</v>
      </c>
      <c r="DV250" s="45">
        <f t="shared" si="514"/>
        <v>0</v>
      </c>
      <c r="DW250" s="45">
        <f t="shared" si="515"/>
        <v>0</v>
      </c>
      <c r="DX250" s="45">
        <f t="shared" si="515"/>
        <v>0</v>
      </c>
    </row>
    <row r="251" spans="1:128" s="9" customFormat="1" x14ac:dyDescent="0.25">
      <c r="A251" s="476"/>
      <c r="B251" s="67" t="s">
        <v>98</v>
      </c>
      <c r="C251" s="182">
        <f t="shared" si="516"/>
        <v>0</v>
      </c>
      <c r="D251" s="191">
        <f t="shared" si="516"/>
        <v>0</v>
      </c>
      <c r="E251" s="184"/>
      <c r="F251" s="185"/>
      <c r="G251" s="186"/>
      <c r="H251" s="185"/>
      <c r="I251" s="186"/>
      <c r="J251" s="185"/>
      <c r="K251" s="186"/>
      <c r="L251" s="185"/>
      <c r="M251" s="37"/>
      <c r="N251" s="42"/>
      <c r="O251" s="37"/>
      <c r="P251" s="42"/>
      <c r="Q251" s="39"/>
      <c r="R251" s="42"/>
      <c r="S251" s="39"/>
      <c r="T251" s="42"/>
      <c r="U251" s="39"/>
      <c r="V251" s="42"/>
      <c r="W251" s="37"/>
      <c r="X251" s="42"/>
      <c r="Y251" s="37"/>
      <c r="Z251" s="42"/>
      <c r="AA251" s="37"/>
      <c r="AB251" s="42"/>
      <c r="AC251" s="39"/>
      <c r="AD251" s="42"/>
      <c r="AE251" s="37"/>
      <c r="AF251" s="42"/>
      <c r="AG251" s="37"/>
      <c r="AH251" s="42"/>
      <c r="AI251" s="37"/>
      <c r="AJ251" s="40"/>
      <c r="AK251" s="107"/>
      <c r="AL251" s="42"/>
      <c r="AM251" s="37"/>
      <c r="AN251" s="42"/>
      <c r="AO251" s="37"/>
      <c r="AP251" s="42"/>
      <c r="AQ251" s="37"/>
      <c r="AR251" s="42"/>
      <c r="AS251" s="39"/>
      <c r="AT251" s="108"/>
      <c r="AU251" s="39"/>
      <c r="AV251" s="108"/>
      <c r="AW251" s="37"/>
      <c r="AX251" s="42"/>
      <c r="AY251" s="43" t="str">
        <f t="shared" si="468"/>
        <v/>
      </c>
      <c r="BV251" s="10"/>
      <c r="BW251" s="10"/>
      <c r="BX251" s="11"/>
      <c r="BY251" s="11"/>
      <c r="BZ251" s="11"/>
      <c r="CA251" s="44" t="str">
        <f t="shared" si="469"/>
        <v/>
      </c>
      <c r="CB251" s="44" t="str">
        <f t="shared" si="470"/>
        <v/>
      </c>
      <c r="CC251" s="44" t="str">
        <f t="shared" si="471"/>
        <v/>
      </c>
      <c r="CD251" s="44" t="str">
        <f t="shared" si="472"/>
        <v/>
      </c>
      <c r="CE251" s="44" t="str">
        <f t="shared" si="473"/>
        <v/>
      </c>
      <c r="CF251" s="44" t="str">
        <f t="shared" si="474"/>
        <v/>
      </c>
      <c r="CG251" s="44" t="str">
        <f t="shared" si="475"/>
        <v/>
      </c>
      <c r="CH251" s="44" t="str">
        <f t="shared" si="476"/>
        <v/>
      </c>
      <c r="CI251" s="44" t="str">
        <f t="shared" si="477"/>
        <v/>
      </c>
      <c r="CJ251" s="44" t="str">
        <f t="shared" si="478"/>
        <v/>
      </c>
      <c r="CK251" s="44" t="str">
        <f t="shared" si="479"/>
        <v/>
      </c>
      <c r="CL251" s="44" t="str">
        <f t="shared" si="480"/>
        <v/>
      </c>
      <c r="CM251" s="44" t="str">
        <f t="shared" si="481"/>
        <v/>
      </c>
      <c r="CN251" s="44" t="str">
        <f t="shared" si="482"/>
        <v/>
      </c>
      <c r="CO251" s="44" t="str">
        <f t="shared" si="483"/>
        <v/>
      </c>
      <c r="CP251" s="44" t="str">
        <f t="shared" si="484"/>
        <v/>
      </c>
      <c r="CQ251" s="44" t="str">
        <f t="shared" si="485"/>
        <v/>
      </c>
      <c r="CR251" s="44" t="str">
        <f t="shared" si="486"/>
        <v/>
      </c>
      <c r="CS251" s="44" t="str">
        <f t="shared" si="487"/>
        <v/>
      </c>
      <c r="CT251" s="44" t="str">
        <f t="shared" si="488"/>
        <v/>
      </c>
      <c r="CU251" s="44" t="str">
        <f t="shared" si="489"/>
        <v/>
      </c>
      <c r="CV251" s="44" t="str">
        <f t="shared" si="490"/>
        <v/>
      </c>
      <c r="CW251" s="44" t="str">
        <f t="shared" si="491"/>
        <v/>
      </c>
      <c r="CX251" s="44" t="str">
        <f t="shared" si="492"/>
        <v/>
      </c>
      <c r="CY251" s="44"/>
      <c r="CZ251" s="44"/>
      <c r="DA251" s="45">
        <f t="shared" si="493"/>
        <v>0</v>
      </c>
      <c r="DB251" s="45">
        <f t="shared" si="494"/>
        <v>0</v>
      </c>
      <c r="DC251" s="45">
        <f t="shared" si="495"/>
        <v>0</v>
      </c>
      <c r="DD251" s="45">
        <f t="shared" si="496"/>
        <v>0</v>
      </c>
      <c r="DE251" s="45">
        <f t="shared" si="497"/>
        <v>0</v>
      </c>
      <c r="DF251" s="45">
        <f t="shared" si="498"/>
        <v>0</v>
      </c>
      <c r="DG251" s="45">
        <f t="shared" si="499"/>
        <v>0</v>
      </c>
      <c r="DH251" s="45">
        <f t="shared" si="500"/>
        <v>0</v>
      </c>
      <c r="DI251" s="45">
        <f t="shared" si="501"/>
        <v>0</v>
      </c>
      <c r="DJ251" s="45">
        <f t="shared" si="502"/>
        <v>0</v>
      </c>
      <c r="DK251" s="45">
        <f t="shared" si="503"/>
        <v>0</v>
      </c>
      <c r="DL251" s="45">
        <f t="shared" si="504"/>
        <v>0</v>
      </c>
      <c r="DM251" s="45">
        <f t="shared" si="505"/>
        <v>0</v>
      </c>
      <c r="DN251" s="45">
        <f t="shared" si="506"/>
        <v>0</v>
      </c>
      <c r="DO251" s="45">
        <f t="shared" si="507"/>
        <v>0</v>
      </c>
      <c r="DP251" s="45">
        <f t="shared" si="508"/>
        <v>0</v>
      </c>
      <c r="DQ251" s="45">
        <f t="shared" si="509"/>
        <v>0</v>
      </c>
      <c r="DR251" s="45">
        <f t="shared" si="510"/>
        <v>0</v>
      </c>
      <c r="DS251" s="45">
        <f t="shared" si="511"/>
        <v>0</v>
      </c>
      <c r="DT251" s="45">
        <f t="shared" si="512"/>
        <v>0</v>
      </c>
      <c r="DU251" s="45">
        <f t="shared" si="513"/>
        <v>0</v>
      </c>
      <c r="DV251" s="45">
        <f t="shared" si="514"/>
        <v>0</v>
      </c>
      <c r="DW251" s="45">
        <f t="shared" si="515"/>
        <v>0</v>
      </c>
      <c r="DX251" s="45">
        <f t="shared" si="515"/>
        <v>0</v>
      </c>
    </row>
    <row r="252" spans="1:128" s="9" customFormat="1" ht="22.5" x14ac:dyDescent="0.25">
      <c r="A252" s="476"/>
      <c r="B252" s="67" t="s">
        <v>99</v>
      </c>
      <c r="C252" s="195">
        <f t="shared" si="516"/>
        <v>0</v>
      </c>
      <c r="D252" s="191">
        <f t="shared" si="516"/>
        <v>0</v>
      </c>
      <c r="E252" s="184"/>
      <c r="F252" s="185"/>
      <c r="G252" s="186"/>
      <c r="H252" s="185"/>
      <c r="I252" s="186"/>
      <c r="J252" s="185"/>
      <c r="K252" s="186"/>
      <c r="L252" s="185"/>
      <c r="M252" s="37"/>
      <c r="N252" s="42"/>
      <c r="O252" s="37"/>
      <c r="P252" s="42"/>
      <c r="Q252" s="39"/>
      <c r="R252" s="42"/>
      <c r="S252" s="39"/>
      <c r="T252" s="42"/>
      <c r="U252" s="39"/>
      <c r="V252" s="42"/>
      <c r="W252" s="37"/>
      <c r="X252" s="42"/>
      <c r="Y252" s="37"/>
      <c r="Z252" s="42"/>
      <c r="AA252" s="37"/>
      <c r="AB252" s="42"/>
      <c r="AC252" s="39"/>
      <c r="AD252" s="42"/>
      <c r="AE252" s="37"/>
      <c r="AF252" s="42"/>
      <c r="AG252" s="37"/>
      <c r="AH252" s="42"/>
      <c r="AI252" s="37"/>
      <c r="AJ252" s="40"/>
      <c r="AK252" s="107"/>
      <c r="AL252" s="42"/>
      <c r="AM252" s="37"/>
      <c r="AN252" s="42"/>
      <c r="AO252" s="37"/>
      <c r="AP252" s="42"/>
      <c r="AQ252" s="37"/>
      <c r="AR252" s="42"/>
      <c r="AS252" s="39"/>
      <c r="AT252" s="108"/>
      <c r="AU252" s="39"/>
      <c r="AV252" s="108"/>
      <c r="AW252" s="37"/>
      <c r="AX252" s="42"/>
      <c r="AY252" s="43" t="str">
        <f t="shared" si="468"/>
        <v/>
      </c>
      <c r="BV252" s="10"/>
      <c r="BW252" s="10"/>
      <c r="BX252" s="11"/>
      <c r="BY252" s="11"/>
      <c r="BZ252" s="11"/>
      <c r="CA252" s="44" t="str">
        <f t="shared" si="469"/>
        <v/>
      </c>
      <c r="CB252" s="44" t="str">
        <f t="shared" si="470"/>
        <v/>
      </c>
      <c r="CC252" s="44" t="str">
        <f t="shared" si="471"/>
        <v/>
      </c>
      <c r="CD252" s="44" t="str">
        <f t="shared" si="472"/>
        <v/>
      </c>
      <c r="CE252" s="44" t="str">
        <f t="shared" si="473"/>
        <v/>
      </c>
      <c r="CF252" s="44" t="str">
        <f t="shared" si="474"/>
        <v/>
      </c>
      <c r="CG252" s="44" t="str">
        <f t="shared" si="475"/>
        <v/>
      </c>
      <c r="CH252" s="44" t="str">
        <f t="shared" si="476"/>
        <v/>
      </c>
      <c r="CI252" s="44" t="str">
        <f t="shared" si="477"/>
        <v/>
      </c>
      <c r="CJ252" s="44" t="str">
        <f t="shared" si="478"/>
        <v/>
      </c>
      <c r="CK252" s="44" t="str">
        <f t="shared" si="479"/>
        <v/>
      </c>
      <c r="CL252" s="44" t="str">
        <f t="shared" si="480"/>
        <v/>
      </c>
      <c r="CM252" s="44" t="str">
        <f t="shared" si="481"/>
        <v/>
      </c>
      <c r="CN252" s="44" t="str">
        <f t="shared" si="482"/>
        <v/>
      </c>
      <c r="CO252" s="44" t="str">
        <f t="shared" si="483"/>
        <v/>
      </c>
      <c r="CP252" s="44" t="str">
        <f t="shared" si="484"/>
        <v/>
      </c>
      <c r="CQ252" s="44" t="str">
        <f t="shared" si="485"/>
        <v/>
      </c>
      <c r="CR252" s="44" t="str">
        <f t="shared" si="486"/>
        <v/>
      </c>
      <c r="CS252" s="44" t="str">
        <f t="shared" si="487"/>
        <v/>
      </c>
      <c r="CT252" s="44" t="str">
        <f t="shared" si="488"/>
        <v/>
      </c>
      <c r="CU252" s="44" t="str">
        <f t="shared" si="489"/>
        <v/>
      </c>
      <c r="CV252" s="44" t="str">
        <f t="shared" si="490"/>
        <v/>
      </c>
      <c r="CW252" s="44" t="str">
        <f t="shared" si="491"/>
        <v/>
      </c>
      <c r="CX252" s="44" t="str">
        <f t="shared" si="492"/>
        <v/>
      </c>
      <c r="CY252" s="44"/>
      <c r="CZ252" s="44"/>
      <c r="DA252" s="45">
        <f t="shared" si="493"/>
        <v>0</v>
      </c>
      <c r="DB252" s="45">
        <f t="shared" si="494"/>
        <v>0</v>
      </c>
      <c r="DC252" s="45">
        <f t="shared" si="495"/>
        <v>0</v>
      </c>
      <c r="DD252" s="45">
        <f t="shared" si="496"/>
        <v>0</v>
      </c>
      <c r="DE252" s="45">
        <f t="shared" si="497"/>
        <v>0</v>
      </c>
      <c r="DF252" s="45">
        <f t="shared" si="498"/>
        <v>0</v>
      </c>
      <c r="DG252" s="45">
        <f t="shared" si="499"/>
        <v>0</v>
      </c>
      <c r="DH252" s="45">
        <f t="shared" si="500"/>
        <v>0</v>
      </c>
      <c r="DI252" s="45">
        <f t="shared" si="501"/>
        <v>0</v>
      </c>
      <c r="DJ252" s="45">
        <f t="shared" si="502"/>
        <v>0</v>
      </c>
      <c r="DK252" s="45">
        <f t="shared" si="503"/>
        <v>0</v>
      </c>
      <c r="DL252" s="45">
        <f t="shared" si="504"/>
        <v>0</v>
      </c>
      <c r="DM252" s="45">
        <f t="shared" si="505"/>
        <v>0</v>
      </c>
      <c r="DN252" s="45">
        <f t="shared" si="506"/>
        <v>0</v>
      </c>
      <c r="DO252" s="45">
        <f t="shared" si="507"/>
        <v>0</v>
      </c>
      <c r="DP252" s="45">
        <f t="shared" si="508"/>
        <v>0</v>
      </c>
      <c r="DQ252" s="45">
        <f t="shared" si="509"/>
        <v>0</v>
      </c>
      <c r="DR252" s="45">
        <f t="shared" si="510"/>
        <v>0</v>
      </c>
      <c r="DS252" s="45">
        <f t="shared" si="511"/>
        <v>0</v>
      </c>
      <c r="DT252" s="45">
        <f t="shared" si="512"/>
        <v>0</v>
      </c>
      <c r="DU252" s="45">
        <f t="shared" si="513"/>
        <v>0</v>
      </c>
      <c r="DV252" s="45">
        <f t="shared" si="514"/>
        <v>0</v>
      </c>
      <c r="DW252" s="45">
        <f t="shared" si="515"/>
        <v>0</v>
      </c>
      <c r="DX252" s="45">
        <f t="shared" si="515"/>
        <v>0</v>
      </c>
    </row>
    <row r="253" spans="1:128" s="9" customFormat="1" x14ac:dyDescent="0.25">
      <c r="A253" s="476"/>
      <c r="B253" s="66" t="s">
        <v>100</v>
      </c>
      <c r="C253" s="182">
        <f t="shared" si="516"/>
        <v>0</v>
      </c>
      <c r="D253" s="191">
        <f t="shared" si="516"/>
        <v>0</v>
      </c>
      <c r="E253" s="184"/>
      <c r="F253" s="185"/>
      <c r="G253" s="186"/>
      <c r="H253" s="185"/>
      <c r="I253" s="186"/>
      <c r="J253" s="185"/>
      <c r="K253" s="186"/>
      <c r="L253" s="196"/>
      <c r="M253" s="37"/>
      <c r="N253" s="42"/>
      <c r="O253" s="37"/>
      <c r="P253" s="42"/>
      <c r="Q253" s="39"/>
      <c r="R253" s="42"/>
      <c r="S253" s="39"/>
      <c r="T253" s="42"/>
      <c r="U253" s="39"/>
      <c r="V253" s="42"/>
      <c r="W253" s="37"/>
      <c r="X253" s="42"/>
      <c r="Y253" s="37"/>
      <c r="Z253" s="42"/>
      <c r="AA253" s="37"/>
      <c r="AB253" s="42"/>
      <c r="AC253" s="39"/>
      <c r="AD253" s="42"/>
      <c r="AE253" s="37"/>
      <c r="AF253" s="42"/>
      <c r="AG253" s="37"/>
      <c r="AH253" s="42"/>
      <c r="AI253" s="37"/>
      <c r="AJ253" s="40"/>
      <c r="AK253" s="107"/>
      <c r="AL253" s="42"/>
      <c r="AM253" s="37"/>
      <c r="AN253" s="42"/>
      <c r="AO253" s="37"/>
      <c r="AP253" s="42"/>
      <c r="AQ253" s="37"/>
      <c r="AR253" s="42"/>
      <c r="AS253" s="39"/>
      <c r="AT253" s="108"/>
      <c r="AU253" s="39"/>
      <c r="AV253" s="108"/>
      <c r="AW253" s="37"/>
      <c r="AX253" s="42"/>
      <c r="AY253" s="43" t="str">
        <f t="shared" si="468"/>
        <v/>
      </c>
      <c r="BV253" s="10"/>
      <c r="BW253" s="10"/>
      <c r="BX253" s="11"/>
      <c r="BY253" s="11"/>
      <c r="BZ253" s="11"/>
      <c r="CA253" s="44" t="str">
        <f t="shared" si="469"/>
        <v/>
      </c>
      <c r="CB253" s="44" t="str">
        <f t="shared" si="470"/>
        <v/>
      </c>
      <c r="CC253" s="44" t="str">
        <f t="shared" si="471"/>
        <v/>
      </c>
      <c r="CD253" s="44" t="str">
        <f t="shared" si="472"/>
        <v/>
      </c>
      <c r="CE253" s="44" t="str">
        <f t="shared" si="473"/>
        <v/>
      </c>
      <c r="CF253" s="44" t="str">
        <f t="shared" si="474"/>
        <v/>
      </c>
      <c r="CG253" s="44" t="str">
        <f t="shared" si="475"/>
        <v/>
      </c>
      <c r="CH253" s="44" t="str">
        <f t="shared" si="476"/>
        <v/>
      </c>
      <c r="CI253" s="44" t="str">
        <f t="shared" si="477"/>
        <v/>
      </c>
      <c r="CJ253" s="44" t="str">
        <f t="shared" si="478"/>
        <v/>
      </c>
      <c r="CK253" s="44" t="str">
        <f t="shared" si="479"/>
        <v/>
      </c>
      <c r="CL253" s="44" t="str">
        <f t="shared" si="480"/>
        <v/>
      </c>
      <c r="CM253" s="44" t="str">
        <f t="shared" si="481"/>
        <v/>
      </c>
      <c r="CN253" s="44" t="str">
        <f t="shared" si="482"/>
        <v/>
      </c>
      <c r="CO253" s="44" t="str">
        <f t="shared" si="483"/>
        <v/>
      </c>
      <c r="CP253" s="44" t="str">
        <f t="shared" si="484"/>
        <v/>
      </c>
      <c r="CQ253" s="44" t="str">
        <f t="shared" si="485"/>
        <v/>
      </c>
      <c r="CR253" s="44" t="str">
        <f t="shared" si="486"/>
        <v/>
      </c>
      <c r="CS253" s="44" t="str">
        <f t="shared" si="487"/>
        <v/>
      </c>
      <c r="CT253" s="44" t="str">
        <f t="shared" si="488"/>
        <v/>
      </c>
      <c r="CU253" s="44" t="str">
        <f t="shared" si="489"/>
        <v/>
      </c>
      <c r="CV253" s="44" t="str">
        <f t="shared" si="490"/>
        <v/>
      </c>
      <c r="CW253" s="44" t="str">
        <f t="shared" si="491"/>
        <v/>
      </c>
      <c r="CX253" s="44" t="str">
        <f t="shared" si="492"/>
        <v/>
      </c>
      <c r="CY253" s="44"/>
      <c r="CZ253" s="44"/>
      <c r="DA253" s="45">
        <f t="shared" si="493"/>
        <v>0</v>
      </c>
      <c r="DB253" s="45">
        <f t="shared" si="494"/>
        <v>0</v>
      </c>
      <c r="DC253" s="45">
        <f t="shared" si="495"/>
        <v>0</v>
      </c>
      <c r="DD253" s="45">
        <f t="shared" si="496"/>
        <v>0</v>
      </c>
      <c r="DE253" s="45">
        <f t="shared" si="497"/>
        <v>0</v>
      </c>
      <c r="DF253" s="45">
        <f t="shared" si="498"/>
        <v>0</v>
      </c>
      <c r="DG253" s="45">
        <f t="shared" si="499"/>
        <v>0</v>
      </c>
      <c r="DH253" s="45">
        <f t="shared" si="500"/>
        <v>0</v>
      </c>
      <c r="DI253" s="45">
        <f t="shared" si="501"/>
        <v>0</v>
      </c>
      <c r="DJ253" s="45">
        <f t="shared" si="502"/>
        <v>0</v>
      </c>
      <c r="DK253" s="45">
        <f t="shared" si="503"/>
        <v>0</v>
      </c>
      <c r="DL253" s="45">
        <f t="shared" si="504"/>
        <v>0</v>
      </c>
      <c r="DM253" s="45">
        <f t="shared" si="505"/>
        <v>0</v>
      </c>
      <c r="DN253" s="45">
        <f t="shared" si="506"/>
        <v>0</v>
      </c>
      <c r="DO253" s="45">
        <f t="shared" si="507"/>
        <v>0</v>
      </c>
      <c r="DP253" s="45">
        <f t="shared" si="508"/>
        <v>0</v>
      </c>
      <c r="DQ253" s="45">
        <f t="shared" si="509"/>
        <v>0</v>
      </c>
      <c r="DR253" s="45">
        <f t="shared" si="510"/>
        <v>0</v>
      </c>
      <c r="DS253" s="45">
        <f t="shared" si="511"/>
        <v>0</v>
      </c>
      <c r="DT253" s="45">
        <f t="shared" si="512"/>
        <v>0</v>
      </c>
      <c r="DU253" s="45">
        <f t="shared" si="513"/>
        <v>0</v>
      </c>
      <c r="DV253" s="45">
        <f t="shared" si="514"/>
        <v>0</v>
      </c>
      <c r="DW253" s="45">
        <f t="shared" ref="DW253:DX258" si="517">IF(AND(C253&lt;&gt;0,OR(AO253="",AQ253="",AS253="",AU253="")),1,0)</f>
        <v>0</v>
      </c>
      <c r="DX253" s="45">
        <f t="shared" si="517"/>
        <v>0</v>
      </c>
    </row>
    <row r="254" spans="1:128" s="9" customFormat="1" x14ac:dyDescent="0.25">
      <c r="A254" s="477"/>
      <c r="B254" s="198" t="s">
        <v>101</v>
      </c>
      <c r="C254" s="199">
        <f t="shared" si="516"/>
        <v>0</v>
      </c>
      <c r="D254" s="200">
        <f t="shared" si="516"/>
        <v>0</v>
      </c>
      <c r="E254" s="201"/>
      <c r="F254" s="202"/>
      <c r="G254" s="203"/>
      <c r="H254" s="202"/>
      <c r="I254" s="203"/>
      <c r="J254" s="202"/>
      <c r="K254" s="203"/>
      <c r="L254" s="202"/>
      <c r="M254" s="58"/>
      <c r="N254" s="61"/>
      <c r="O254" s="58"/>
      <c r="P254" s="61"/>
      <c r="Q254" s="60"/>
      <c r="R254" s="61"/>
      <c r="S254" s="60"/>
      <c r="T254" s="61"/>
      <c r="U254" s="60"/>
      <c r="V254" s="61"/>
      <c r="W254" s="58"/>
      <c r="X254" s="61"/>
      <c r="Y254" s="58"/>
      <c r="Z254" s="61"/>
      <c r="AA254" s="58"/>
      <c r="AB254" s="61"/>
      <c r="AC254" s="60"/>
      <c r="AD254" s="61"/>
      <c r="AE254" s="58"/>
      <c r="AF254" s="61"/>
      <c r="AG254" s="58"/>
      <c r="AH254" s="61"/>
      <c r="AI254" s="58"/>
      <c r="AJ254" s="62"/>
      <c r="AK254" s="124"/>
      <c r="AL254" s="61"/>
      <c r="AM254" s="58"/>
      <c r="AN254" s="61"/>
      <c r="AO254" s="58"/>
      <c r="AP254" s="61"/>
      <c r="AQ254" s="58"/>
      <c r="AR254" s="61"/>
      <c r="AS254" s="60"/>
      <c r="AT254" s="141"/>
      <c r="AU254" s="60"/>
      <c r="AV254" s="141"/>
      <c r="AW254" s="58"/>
      <c r="AX254" s="61"/>
      <c r="AY254" s="43" t="str">
        <f t="shared" si="468"/>
        <v/>
      </c>
      <c r="BV254" s="10"/>
      <c r="BW254" s="10"/>
      <c r="BX254" s="11"/>
      <c r="BY254" s="11"/>
      <c r="BZ254" s="11"/>
      <c r="CA254" s="44" t="str">
        <f t="shared" si="469"/>
        <v/>
      </c>
      <c r="CB254" s="44" t="str">
        <f t="shared" si="470"/>
        <v/>
      </c>
      <c r="CC254" s="44" t="str">
        <f t="shared" si="471"/>
        <v/>
      </c>
      <c r="CD254" s="44" t="str">
        <f t="shared" si="472"/>
        <v/>
      </c>
      <c r="CE254" s="44" t="str">
        <f t="shared" si="473"/>
        <v/>
      </c>
      <c r="CF254" s="44" t="str">
        <f t="shared" si="474"/>
        <v/>
      </c>
      <c r="CG254" s="44" t="str">
        <f t="shared" si="475"/>
        <v/>
      </c>
      <c r="CH254" s="44" t="str">
        <f t="shared" si="476"/>
        <v/>
      </c>
      <c r="CI254" s="44" t="str">
        <f t="shared" si="477"/>
        <v/>
      </c>
      <c r="CJ254" s="44" t="str">
        <f t="shared" si="478"/>
        <v/>
      </c>
      <c r="CK254" s="44" t="str">
        <f t="shared" si="479"/>
        <v/>
      </c>
      <c r="CL254" s="44" t="str">
        <f t="shared" si="480"/>
        <v/>
      </c>
      <c r="CM254" s="44" t="str">
        <f t="shared" si="481"/>
        <v/>
      </c>
      <c r="CN254" s="44" t="str">
        <f t="shared" si="482"/>
        <v/>
      </c>
      <c r="CO254" s="44" t="str">
        <f t="shared" si="483"/>
        <v/>
      </c>
      <c r="CP254" s="44" t="str">
        <f t="shared" si="484"/>
        <v/>
      </c>
      <c r="CQ254" s="44" t="str">
        <f t="shared" si="485"/>
        <v/>
      </c>
      <c r="CR254" s="44" t="str">
        <f t="shared" si="486"/>
        <v/>
      </c>
      <c r="CS254" s="44" t="str">
        <f t="shared" si="487"/>
        <v/>
      </c>
      <c r="CT254" s="44" t="str">
        <f t="shared" si="488"/>
        <v/>
      </c>
      <c r="CU254" s="44" t="str">
        <f t="shared" si="489"/>
        <v/>
      </c>
      <c r="CV254" s="44" t="str">
        <f t="shared" si="490"/>
        <v/>
      </c>
      <c r="CW254" s="44" t="str">
        <f t="shared" si="491"/>
        <v/>
      </c>
      <c r="CX254" s="44" t="str">
        <f t="shared" si="492"/>
        <v/>
      </c>
      <c r="CY254" s="44"/>
      <c r="CZ254" s="44"/>
      <c r="DA254" s="45">
        <f t="shared" si="493"/>
        <v>0</v>
      </c>
      <c r="DB254" s="45">
        <f t="shared" si="494"/>
        <v>0</v>
      </c>
      <c r="DC254" s="45">
        <f t="shared" si="495"/>
        <v>0</v>
      </c>
      <c r="DD254" s="45">
        <f t="shared" si="496"/>
        <v>0</v>
      </c>
      <c r="DE254" s="45">
        <f t="shared" si="497"/>
        <v>0</v>
      </c>
      <c r="DF254" s="45">
        <f t="shared" si="498"/>
        <v>0</v>
      </c>
      <c r="DG254" s="45">
        <f t="shared" si="499"/>
        <v>0</v>
      </c>
      <c r="DH254" s="45">
        <f t="shared" si="500"/>
        <v>0</v>
      </c>
      <c r="DI254" s="45">
        <f t="shared" si="501"/>
        <v>0</v>
      </c>
      <c r="DJ254" s="45">
        <f t="shared" si="502"/>
        <v>0</v>
      </c>
      <c r="DK254" s="45">
        <f t="shared" si="503"/>
        <v>0</v>
      </c>
      <c r="DL254" s="45">
        <f t="shared" si="504"/>
        <v>0</v>
      </c>
      <c r="DM254" s="45">
        <f t="shared" si="505"/>
        <v>0</v>
      </c>
      <c r="DN254" s="45">
        <f t="shared" si="506"/>
        <v>0</v>
      </c>
      <c r="DO254" s="45">
        <f t="shared" si="507"/>
        <v>0</v>
      </c>
      <c r="DP254" s="45">
        <f t="shared" si="508"/>
        <v>0</v>
      </c>
      <c r="DQ254" s="45">
        <f t="shared" si="509"/>
        <v>0</v>
      </c>
      <c r="DR254" s="45">
        <f t="shared" si="510"/>
        <v>0</v>
      </c>
      <c r="DS254" s="45">
        <f t="shared" si="511"/>
        <v>0</v>
      </c>
      <c r="DT254" s="45">
        <f t="shared" si="512"/>
        <v>0</v>
      </c>
      <c r="DU254" s="45">
        <f t="shared" si="513"/>
        <v>0</v>
      </c>
      <c r="DV254" s="45">
        <f t="shared" si="514"/>
        <v>0</v>
      </c>
      <c r="DW254" s="45">
        <f t="shared" si="517"/>
        <v>0</v>
      </c>
      <c r="DX254" s="45">
        <f t="shared" si="517"/>
        <v>0</v>
      </c>
    </row>
    <row r="255" spans="1:128" s="9" customFormat="1" ht="15" customHeight="1" x14ac:dyDescent="0.25">
      <c r="A255" s="475" t="s">
        <v>117</v>
      </c>
      <c r="B255" s="204" t="s">
        <v>118</v>
      </c>
      <c r="C255" s="205">
        <f t="shared" ref="C255:D258" si="518">+E255+G255+I255+K255+M255+O255+Q255+S255+U255+W255+Y255+AA255+AC255+AE255+AG255+AI255</f>
        <v>0</v>
      </c>
      <c r="D255" s="206">
        <f t="shared" si="518"/>
        <v>0</v>
      </c>
      <c r="E255" s="147"/>
      <c r="F255" s="87"/>
      <c r="G255" s="147"/>
      <c r="H255" s="87"/>
      <c r="I255" s="147"/>
      <c r="J255" s="87"/>
      <c r="K255" s="147"/>
      <c r="L255" s="87"/>
      <c r="M255" s="147"/>
      <c r="N255" s="87"/>
      <c r="O255" s="147"/>
      <c r="P255" s="87"/>
      <c r="Q255" s="84"/>
      <c r="R255" s="87"/>
      <c r="S255" s="84"/>
      <c r="T255" s="87"/>
      <c r="U255" s="84"/>
      <c r="V255" s="87"/>
      <c r="W255" s="147"/>
      <c r="X255" s="87"/>
      <c r="Y255" s="147"/>
      <c r="Z255" s="87"/>
      <c r="AA255" s="147"/>
      <c r="AB255" s="87"/>
      <c r="AC255" s="84"/>
      <c r="AD255" s="87"/>
      <c r="AE255" s="147"/>
      <c r="AF255" s="87"/>
      <c r="AG255" s="147"/>
      <c r="AH255" s="87"/>
      <c r="AI255" s="147"/>
      <c r="AJ255" s="207"/>
      <c r="AK255" s="133"/>
      <c r="AL255" s="87"/>
      <c r="AM255" s="147"/>
      <c r="AN255" s="87"/>
      <c r="AO255" s="147"/>
      <c r="AP255" s="87"/>
      <c r="AQ255" s="147"/>
      <c r="AR255" s="87"/>
      <c r="AS255" s="84"/>
      <c r="AT255" s="86"/>
      <c r="AU255" s="84"/>
      <c r="AV255" s="86"/>
      <c r="AW255" s="147"/>
      <c r="AX255" s="87"/>
      <c r="AY255" s="43" t="str">
        <f t="shared" si="468"/>
        <v/>
      </c>
      <c r="BV255" s="10"/>
      <c r="BW255" s="10"/>
      <c r="BX255" s="11"/>
      <c r="BY255" s="11"/>
      <c r="BZ255" s="11"/>
      <c r="CA255" s="44" t="str">
        <f t="shared" si="469"/>
        <v/>
      </c>
      <c r="CB255" s="44" t="str">
        <f t="shared" si="470"/>
        <v/>
      </c>
      <c r="CC255" s="44" t="str">
        <f t="shared" si="471"/>
        <v/>
      </c>
      <c r="CD255" s="44" t="str">
        <f t="shared" si="472"/>
        <v/>
      </c>
      <c r="CE255" s="44" t="str">
        <f t="shared" si="473"/>
        <v/>
      </c>
      <c r="CF255" s="44" t="str">
        <f t="shared" si="474"/>
        <v/>
      </c>
      <c r="CG255" s="44" t="str">
        <f t="shared" si="475"/>
        <v/>
      </c>
      <c r="CH255" s="44" t="str">
        <f t="shared" si="476"/>
        <v/>
      </c>
      <c r="CI255" s="44" t="str">
        <f t="shared" si="477"/>
        <v/>
      </c>
      <c r="CJ255" s="44" t="str">
        <f t="shared" si="478"/>
        <v/>
      </c>
      <c r="CK255" s="44" t="str">
        <f t="shared" si="479"/>
        <v/>
      </c>
      <c r="CL255" s="44" t="str">
        <f t="shared" si="480"/>
        <v/>
      </c>
      <c r="CM255" s="44" t="str">
        <f t="shared" si="481"/>
        <v/>
      </c>
      <c r="CN255" s="44" t="str">
        <f t="shared" si="482"/>
        <v/>
      </c>
      <c r="CO255" s="44" t="str">
        <f t="shared" si="483"/>
        <v/>
      </c>
      <c r="CP255" s="44" t="str">
        <f t="shared" si="484"/>
        <v/>
      </c>
      <c r="CQ255" s="44" t="str">
        <f t="shared" si="485"/>
        <v/>
      </c>
      <c r="CR255" s="44" t="str">
        <f t="shared" si="486"/>
        <v/>
      </c>
      <c r="CS255" s="44" t="str">
        <f t="shared" si="487"/>
        <v/>
      </c>
      <c r="CT255" s="44" t="str">
        <f t="shared" si="488"/>
        <v/>
      </c>
      <c r="CU255" s="44" t="str">
        <f t="shared" si="489"/>
        <v/>
      </c>
      <c r="CV255" s="44" t="str">
        <f t="shared" si="490"/>
        <v/>
      </c>
      <c r="CW255" s="44" t="str">
        <f t="shared" si="491"/>
        <v/>
      </c>
      <c r="CX255" s="44" t="str">
        <f t="shared" si="492"/>
        <v/>
      </c>
      <c r="CY255" s="44"/>
      <c r="CZ255" s="44"/>
      <c r="DA255" s="45">
        <f t="shared" si="493"/>
        <v>0</v>
      </c>
      <c r="DB255" s="45">
        <f t="shared" si="494"/>
        <v>0</v>
      </c>
      <c r="DC255" s="45">
        <f t="shared" si="495"/>
        <v>0</v>
      </c>
      <c r="DD255" s="45">
        <f t="shared" si="496"/>
        <v>0</v>
      </c>
      <c r="DE255" s="45">
        <f t="shared" si="497"/>
        <v>0</v>
      </c>
      <c r="DF255" s="45">
        <f t="shared" si="498"/>
        <v>0</v>
      </c>
      <c r="DG255" s="45">
        <f t="shared" si="499"/>
        <v>0</v>
      </c>
      <c r="DH255" s="45">
        <f t="shared" si="500"/>
        <v>0</v>
      </c>
      <c r="DI255" s="45">
        <f t="shared" si="501"/>
        <v>0</v>
      </c>
      <c r="DJ255" s="45">
        <f t="shared" si="502"/>
        <v>0</v>
      </c>
      <c r="DK255" s="45">
        <f t="shared" si="503"/>
        <v>0</v>
      </c>
      <c r="DL255" s="45">
        <f t="shared" si="504"/>
        <v>0</v>
      </c>
      <c r="DM255" s="45">
        <f t="shared" si="505"/>
        <v>0</v>
      </c>
      <c r="DN255" s="45">
        <f t="shared" si="506"/>
        <v>0</v>
      </c>
      <c r="DO255" s="45">
        <f t="shared" si="507"/>
        <v>0</v>
      </c>
      <c r="DP255" s="45">
        <f t="shared" si="508"/>
        <v>0</v>
      </c>
      <c r="DQ255" s="45">
        <f t="shared" si="509"/>
        <v>0</v>
      </c>
      <c r="DR255" s="45">
        <f t="shared" si="510"/>
        <v>0</v>
      </c>
      <c r="DS255" s="45">
        <f t="shared" si="511"/>
        <v>0</v>
      </c>
      <c r="DT255" s="45">
        <f t="shared" si="512"/>
        <v>0</v>
      </c>
      <c r="DU255" s="45">
        <f t="shared" si="513"/>
        <v>0</v>
      </c>
      <c r="DV255" s="45">
        <f t="shared" si="514"/>
        <v>0</v>
      </c>
      <c r="DW255" s="45">
        <f t="shared" si="517"/>
        <v>0</v>
      </c>
      <c r="DX255" s="45">
        <f t="shared" si="517"/>
        <v>0</v>
      </c>
    </row>
    <row r="256" spans="1:128" s="9" customFormat="1" x14ac:dyDescent="0.25">
      <c r="A256" s="476"/>
      <c r="B256" s="66" t="s">
        <v>119</v>
      </c>
      <c r="C256" s="208">
        <f t="shared" si="518"/>
        <v>0</v>
      </c>
      <c r="D256" s="191">
        <f t="shared" si="518"/>
        <v>0</v>
      </c>
      <c r="E256" s="37"/>
      <c r="F256" s="42"/>
      <c r="G256" s="37"/>
      <c r="H256" s="42"/>
      <c r="I256" s="37"/>
      <c r="J256" s="42"/>
      <c r="K256" s="37"/>
      <c r="L256" s="42"/>
      <c r="M256" s="37"/>
      <c r="N256" s="42"/>
      <c r="O256" s="37"/>
      <c r="P256" s="42"/>
      <c r="Q256" s="39"/>
      <c r="R256" s="42"/>
      <c r="S256" s="39"/>
      <c r="T256" s="42"/>
      <c r="U256" s="39"/>
      <c r="V256" s="42"/>
      <c r="W256" s="37"/>
      <c r="X256" s="42"/>
      <c r="Y256" s="37"/>
      <c r="Z256" s="42"/>
      <c r="AA256" s="37"/>
      <c r="AB256" s="42"/>
      <c r="AC256" s="39"/>
      <c r="AD256" s="42"/>
      <c r="AE256" s="37"/>
      <c r="AF256" s="42"/>
      <c r="AG256" s="37"/>
      <c r="AH256" s="42"/>
      <c r="AI256" s="37"/>
      <c r="AJ256" s="40"/>
      <c r="AK256" s="107"/>
      <c r="AL256" s="42"/>
      <c r="AM256" s="37"/>
      <c r="AN256" s="42"/>
      <c r="AO256" s="37"/>
      <c r="AP256" s="42"/>
      <c r="AQ256" s="37"/>
      <c r="AR256" s="42"/>
      <c r="AS256" s="39"/>
      <c r="AT256" s="108"/>
      <c r="AU256" s="39"/>
      <c r="AV256" s="108"/>
      <c r="AW256" s="37"/>
      <c r="AX256" s="42"/>
      <c r="AY256" s="43" t="str">
        <f t="shared" si="468"/>
        <v/>
      </c>
      <c r="BV256" s="10"/>
      <c r="BW256" s="10"/>
      <c r="BX256" s="11"/>
      <c r="BY256" s="11"/>
      <c r="BZ256" s="11"/>
      <c r="CA256" s="44" t="str">
        <f t="shared" si="469"/>
        <v/>
      </c>
      <c r="CB256" s="44" t="str">
        <f t="shared" si="470"/>
        <v/>
      </c>
      <c r="CC256" s="44" t="str">
        <f t="shared" si="471"/>
        <v/>
      </c>
      <c r="CD256" s="44" t="str">
        <f t="shared" si="472"/>
        <v/>
      </c>
      <c r="CE256" s="44" t="str">
        <f t="shared" si="473"/>
        <v/>
      </c>
      <c r="CF256" s="44" t="str">
        <f t="shared" si="474"/>
        <v/>
      </c>
      <c r="CG256" s="44" t="str">
        <f t="shared" si="475"/>
        <v/>
      </c>
      <c r="CH256" s="44" t="str">
        <f t="shared" si="476"/>
        <v/>
      </c>
      <c r="CI256" s="44" t="str">
        <f t="shared" si="477"/>
        <v/>
      </c>
      <c r="CJ256" s="44" t="str">
        <f t="shared" si="478"/>
        <v/>
      </c>
      <c r="CK256" s="44" t="str">
        <f t="shared" si="479"/>
        <v/>
      </c>
      <c r="CL256" s="44" t="str">
        <f t="shared" si="480"/>
        <v/>
      </c>
      <c r="CM256" s="44" t="str">
        <f t="shared" si="481"/>
        <v/>
      </c>
      <c r="CN256" s="44" t="str">
        <f t="shared" si="482"/>
        <v/>
      </c>
      <c r="CO256" s="44" t="str">
        <f t="shared" si="483"/>
        <v/>
      </c>
      <c r="CP256" s="44" t="str">
        <f t="shared" si="484"/>
        <v/>
      </c>
      <c r="CQ256" s="44" t="str">
        <f t="shared" si="485"/>
        <v/>
      </c>
      <c r="CR256" s="44" t="str">
        <f t="shared" si="486"/>
        <v/>
      </c>
      <c r="CS256" s="44" t="str">
        <f t="shared" si="487"/>
        <v/>
      </c>
      <c r="CT256" s="44" t="str">
        <f t="shared" si="488"/>
        <v/>
      </c>
      <c r="CU256" s="44" t="str">
        <f t="shared" si="489"/>
        <v/>
      </c>
      <c r="CV256" s="44" t="str">
        <f t="shared" si="490"/>
        <v/>
      </c>
      <c r="CW256" s="44" t="str">
        <f t="shared" si="491"/>
        <v/>
      </c>
      <c r="CX256" s="44" t="str">
        <f t="shared" si="492"/>
        <v/>
      </c>
      <c r="CY256" s="44"/>
      <c r="CZ256" s="44"/>
      <c r="DA256" s="45">
        <f t="shared" si="493"/>
        <v>0</v>
      </c>
      <c r="DB256" s="45">
        <f t="shared" si="494"/>
        <v>0</v>
      </c>
      <c r="DC256" s="45">
        <f t="shared" si="495"/>
        <v>0</v>
      </c>
      <c r="DD256" s="45">
        <f t="shared" si="496"/>
        <v>0</v>
      </c>
      <c r="DE256" s="45">
        <f t="shared" si="497"/>
        <v>0</v>
      </c>
      <c r="DF256" s="45">
        <f t="shared" si="498"/>
        <v>0</v>
      </c>
      <c r="DG256" s="45">
        <f t="shared" si="499"/>
        <v>0</v>
      </c>
      <c r="DH256" s="45">
        <f t="shared" si="500"/>
        <v>0</v>
      </c>
      <c r="DI256" s="45">
        <f t="shared" si="501"/>
        <v>0</v>
      </c>
      <c r="DJ256" s="45">
        <f t="shared" si="502"/>
        <v>0</v>
      </c>
      <c r="DK256" s="45">
        <f t="shared" si="503"/>
        <v>0</v>
      </c>
      <c r="DL256" s="45">
        <f t="shared" si="504"/>
        <v>0</v>
      </c>
      <c r="DM256" s="45">
        <f t="shared" si="505"/>
        <v>0</v>
      </c>
      <c r="DN256" s="45">
        <f t="shared" si="506"/>
        <v>0</v>
      </c>
      <c r="DO256" s="45">
        <f t="shared" si="507"/>
        <v>0</v>
      </c>
      <c r="DP256" s="45">
        <f t="shared" si="508"/>
        <v>0</v>
      </c>
      <c r="DQ256" s="45">
        <f t="shared" si="509"/>
        <v>0</v>
      </c>
      <c r="DR256" s="45">
        <f t="shared" si="510"/>
        <v>0</v>
      </c>
      <c r="DS256" s="45">
        <f t="shared" si="511"/>
        <v>0</v>
      </c>
      <c r="DT256" s="45">
        <f t="shared" si="512"/>
        <v>0</v>
      </c>
      <c r="DU256" s="45">
        <f t="shared" si="513"/>
        <v>0</v>
      </c>
      <c r="DV256" s="45">
        <f t="shared" si="514"/>
        <v>0</v>
      </c>
      <c r="DW256" s="45">
        <f t="shared" si="517"/>
        <v>0</v>
      </c>
      <c r="DX256" s="45">
        <f t="shared" si="517"/>
        <v>0</v>
      </c>
    </row>
    <row r="257" spans="1:128" s="9" customFormat="1" x14ac:dyDescent="0.25">
      <c r="A257" s="476"/>
      <c r="B257" s="66" t="s">
        <v>120</v>
      </c>
      <c r="C257" s="208">
        <f t="shared" si="518"/>
        <v>0</v>
      </c>
      <c r="D257" s="191">
        <f t="shared" si="518"/>
        <v>0</v>
      </c>
      <c r="E257" s="37"/>
      <c r="F257" s="42"/>
      <c r="G257" s="37"/>
      <c r="H257" s="42"/>
      <c r="I257" s="37"/>
      <c r="J257" s="42"/>
      <c r="K257" s="37"/>
      <c r="L257" s="42"/>
      <c r="M257" s="37"/>
      <c r="N257" s="42"/>
      <c r="O257" s="37"/>
      <c r="P257" s="42"/>
      <c r="Q257" s="39"/>
      <c r="R257" s="42"/>
      <c r="S257" s="39"/>
      <c r="T257" s="42"/>
      <c r="U257" s="39"/>
      <c r="V257" s="42"/>
      <c r="W257" s="37"/>
      <c r="X257" s="42"/>
      <c r="Y257" s="37"/>
      <c r="Z257" s="42"/>
      <c r="AA257" s="37"/>
      <c r="AB257" s="42"/>
      <c r="AC257" s="39"/>
      <c r="AD257" s="42"/>
      <c r="AE257" s="37"/>
      <c r="AF257" s="42"/>
      <c r="AG257" s="37"/>
      <c r="AH257" s="42"/>
      <c r="AI257" s="37"/>
      <c r="AJ257" s="40"/>
      <c r="AK257" s="107"/>
      <c r="AL257" s="42"/>
      <c r="AM257" s="37"/>
      <c r="AN257" s="42"/>
      <c r="AO257" s="37"/>
      <c r="AP257" s="42"/>
      <c r="AQ257" s="37"/>
      <c r="AR257" s="42"/>
      <c r="AS257" s="39"/>
      <c r="AT257" s="108"/>
      <c r="AU257" s="39"/>
      <c r="AV257" s="108"/>
      <c r="AW257" s="37"/>
      <c r="AX257" s="42"/>
      <c r="AY257" s="43" t="str">
        <f t="shared" si="468"/>
        <v/>
      </c>
      <c r="BV257" s="10"/>
      <c r="BW257" s="10"/>
      <c r="BX257" s="11"/>
      <c r="BY257" s="11"/>
      <c r="BZ257" s="11"/>
      <c r="CA257" s="44" t="str">
        <f t="shared" si="469"/>
        <v/>
      </c>
      <c r="CB257" s="44" t="str">
        <f t="shared" si="470"/>
        <v/>
      </c>
      <c r="CC257" s="44" t="str">
        <f t="shared" si="471"/>
        <v/>
      </c>
      <c r="CD257" s="44" t="str">
        <f t="shared" si="472"/>
        <v/>
      </c>
      <c r="CE257" s="44" t="str">
        <f t="shared" si="473"/>
        <v/>
      </c>
      <c r="CF257" s="44" t="str">
        <f t="shared" si="474"/>
        <v/>
      </c>
      <c r="CG257" s="44" t="str">
        <f t="shared" si="475"/>
        <v/>
      </c>
      <c r="CH257" s="44" t="str">
        <f t="shared" si="476"/>
        <v/>
      </c>
      <c r="CI257" s="44" t="str">
        <f t="shared" si="477"/>
        <v/>
      </c>
      <c r="CJ257" s="44" t="str">
        <f t="shared" si="478"/>
        <v/>
      </c>
      <c r="CK257" s="44" t="str">
        <f t="shared" si="479"/>
        <v/>
      </c>
      <c r="CL257" s="44" t="str">
        <f t="shared" si="480"/>
        <v/>
      </c>
      <c r="CM257" s="44" t="str">
        <f t="shared" si="481"/>
        <v/>
      </c>
      <c r="CN257" s="44" t="str">
        <f t="shared" si="482"/>
        <v/>
      </c>
      <c r="CO257" s="44" t="str">
        <f t="shared" si="483"/>
        <v/>
      </c>
      <c r="CP257" s="44" t="str">
        <f t="shared" si="484"/>
        <v/>
      </c>
      <c r="CQ257" s="44" t="str">
        <f t="shared" si="485"/>
        <v/>
      </c>
      <c r="CR257" s="44" t="str">
        <f t="shared" si="486"/>
        <v/>
      </c>
      <c r="CS257" s="44" t="str">
        <f t="shared" si="487"/>
        <v/>
      </c>
      <c r="CT257" s="44" t="str">
        <f t="shared" si="488"/>
        <v/>
      </c>
      <c r="CU257" s="44" t="str">
        <f t="shared" si="489"/>
        <v/>
      </c>
      <c r="CV257" s="44" t="str">
        <f t="shared" si="490"/>
        <v/>
      </c>
      <c r="CW257" s="44" t="str">
        <f t="shared" si="491"/>
        <v/>
      </c>
      <c r="CX257" s="44" t="str">
        <f t="shared" si="492"/>
        <v/>
      </c>
      <c r="CY257" s="44"/>
      <c r="CZ257" s="44"/>
      <c r="DA257" s="45">
        <f t="shared" si="493"/>
        <v>0</v>
      </c>
      <c r="DB257" s="45">
        <f t="shared" si="494"/>
        <v>0</v>
      </c>
      <c r="DC257" s="45">
        <f t="shared" si="495"/>
        <v>0</v>
      </c>
      <c r="DD257" s="45">
        <f t="shared" si="496"/>
        <v>0</v>
      </c>
      <c r="DE257" s="45">
        <f t="shared" si="497"/>
        <v>0</v>
      </c>
      <c r="DF257" s="45">
        <f t="shared" si="498"/>
        <v>0</v>
      </c>
      <c r="DG257" s="45">
        <f t="shared" si="499"/>
        <v>0</v>
      </c>
      <c r="DH257" s="45">
        <f t="shared" si="500"/>
        <v>0</v>
      </c>
      <c r="DI257" s="45">
        <f t="shared" si="501"/>
        <v>0</v>
      </c>
      <c r="DJ257" s="45">
        <f t="shared" si="502"/>
        <v>0</v>
      </c>
      <c r="DK257" s="45">
        <f t="shared" si="503"/>
        <v>0</v>
      </c>
      <c r="DL257" s="45">
        <f t="shared" si="504"/>
        <v>0</v>
      </c>
      <c r="DM257" s="45">
        <f t="shared" si="505"/>
        <v>0</v>
      </c>
      <c r="DN257" s="45">
        <f t="shared" si="506"/>
        <v>0</v>
      </c>
      <c r="DO257" s="45">
        <f t="shared" si="507"/>
        <v>0</v>
      </c>
      <c r="DP257" s="45">
        <f t="shared" si="508"/>
        <v>0</v>
      </c>
      <c r="DQ257" s="45">
        <f t="shared" si="509"/>
        <v>0</v>
      </c>
      <c r="DR257" s="45">
        <f t="shared" si="510"/>
        <v>0</v>
      </c>
      <c r="DS257" s="45">
        <f t="shared" si="511"/>
        <v>0</v>
      </c>
      <c r="DT257" s="45">
        <f t="shared" si="512"/>
        <v>0</v>
      </c>
      <c r="DU257" s="45">
        <f t="shared" si="513"/>
        <v>0</v>
      </c>
      <c r="DV257" s="45">
        <f t="shared" si="514"/>
        <v>0</v>
      </c>
      <c r="DW257" s="45">
        <f t="shared" si="517"/>
        <v>0</v>
      </c>
      <c r="DX257" s="45">
        <f t="shared" si="517"/>
        <v>0</v>
      </c>
    </row>
    <row r="258" spans="1:128" s="9" customFormat="1" x14ac:dyDescent="0.25">
      <c r="A258" s="477"/>
      <c r="B258" s="209" t="s">
        <v>121</v>
      </c>
      <c r="C258" s="210">
        <f t="shared" si="518"/>
        <v>0</v>
      </c>
      <c r="D258" s="211">
        <f t="shared" si="518"/>
        <v>0</v>
      </c>
      <c r="E258" s="58"/>
      <c r="F258" s="61"/>
      <c r="G258" s="58"/>
      <c r="H258" s="61"/>
      <c r="I258" s="58"/>
      <c r="J258" s="61"/>
      <c r="K258" s="58"/>
      <c r="L258" s="61"/>
      <c r="M258" s="58"/>
      <c r="N258" s="61"/>
      <c r="O258" s="58"/>
      <c r="P258" s="61"/>
      <c r="Q258" s="60"/>
      <c r="R258" s="61"/>
      <c r="S258" s="60"/>
      <c r="T258" s="61"/>
      <c r="U258" s="60"/>
      <c r="V258" s="61"/>
      <c r="W258" s="58"/>
      <c r="X258" s="61"/>
      <c r="Y258" s="58"/>
      <c r="Z258" s="61"/>
      <c r="AA258" s="58"/>
      <c r="AB258" s="61"/>
      <c r="AC258" s="60"/>
      <c r="AD258" s="61"/>
      <c r="AE258" s="58"/>
      <c r="AF258" s="61"/>
      <c r="AG258" s="58"/>
      <c r="AH258" s="61"/>
      <c r="AI258" s="58"/>
      <c r="AJ258" s="62"/>
      <c r="AK258" s="124"/>
      <c r="AL258" s="61"/>
      <c r="AM258" s="58"/>
      <c r="AN258" s="61"/>
      <c r="AO258" s="58"/>
      <c r="AP258" s="61"/>
      <c r="AQ258" s="58"/>
      <c r="AR258" s="61"/>
      <c r="AS258" s="60"/>
      <c r="AT258" s="141"/>
      <c r="AU258" s="60"/>
      <c r="AV258" s="141"/>
      <c r="AW258" s="58"/>
      <c r="AX258" s="61"/>
      <c r="AY258" s="43" t="str">
        <f t="shared" si="468"/>
        <v/>
      </c>
      <c r="BV258" s="10"/>
      <c r="BW258" s="10"/>
      <c r="BX258" s="11"/>
      <c r="BY258" s="11"/>
      <c r="BZ258" s="11"/>
      <c r="CA258" s="44" t="str">
        <f t="shared" si="469"/>
        <v/>
      </c>
      <c r="CB258" s="44" t="str">
        <f t="shared" si="470"/>
        <v/>
      </c>
      <c r="CC258" s="44" t="str">
        <f t="shared" si="471"/>
        <v/>
      </c>
      <c r="CD258" s="44" t="str">
        <f t="shared" si="472"/>
        <v/>
      </c>
      <c r="CE258" s="44" t="str">
        <f t="shared" si="473"/>
        <v/>
      </c>
      <c r="CF258" s="44" t="str">
        <f t="shared" si="474"/>
        <v/>
      </c>
      <c r="CG258" s="44" t="str">
        <f t="shared" si="475"/>
        <v/>
      </c>
      <c r="CH258" s="44" t="str">
        <f t="shared" si="476"/>
        <v/>
      </c>
      <c r="CI258" s="44" t="str">
        <f t="shared" si="477"/>
        <v/>
      </c>
      <c r="CJ258" s="44" t="str">
        <f t="shared" si="478"/>
        <v/>
      </c>
      <c r="CK258" s="44" t="str">
        <f t="shared" si="479"/>
        <v/>
      </c>
      <c r="CL258" s="44" t="str">
        <f t="shared" si="480"/>
        <v/>
      </c>
      <c r="CM258" s="44" t="str">
        <f t="shared" si="481"/>
        <v/>
      </c>
      <c r="CN258" s="44" t="str">
        <f t="shared" si="482"/>
        <v/>
      </c>
      <c r="CO258" s="44" t="str">
        <f t="shared" si="483"/>
        <v/>
      </c>
      <c r="CP258" s="44" t="str">
        <f t="shared" si="484"/>
        <v/>
      </c>
      <c r="CQ258" s="44" t="str">
        <f t="shared" si="485"/>
        <v/>
      </c>
      <c r="CR258" s="44" t="str">
        <f t="shared" si="486"/>
        <v/>
      </c>
      <c r="CS258" s="44" t="str">
        <f t="shared" si="487"/>
        <v/>
      </c>
      <c r="CT258" s="44" t="str">
        <f t="shared" si="488"/>
        <v/>
      </c>
      <c r="CU258" s="44" t="str">
        <f t="shared" si="489"/>
        <v/>
      </c>
      <c r="CV258" s="44" t="str">
        <f t="shared" si="490"/>
        <v/>
      </c>
      <c r="CW258" s="44" t="str">
        <f t="shared" si="491"/>
        <v/>
      </c>
      <c r="CX258" s="44" t="str">
        <f t="shared" si="492"/>
        <v/>
      </c>
      <c r="CY258" s="44"/>
      <c r="CZ258" s="44"/>
      <c r="DA258" s="45">
        <f t="shared" si="493"/>
        <v>0</v>
      </c>
      <c r="DB258" s="45">
        <f t="shared" si="494"/>
        <v>0</v>
      </c>
      <c r="DC258" s="45">
        <f t="shared" si="495"/>
        <v>0</v>
      </c>
      <c r="DD258" s="45">
        <f t="shared" si="496"/>
        <v>0</v>
      </c>
      <c r="DE258" s="45">
        <f t="shared" si="497"/>
        <v>0</v>
      </c>
      <c r="DF258" s="45">
        <f t="shared" si="498"/>
        <v>0</v>
      </c>
      <c r="DG258" s="45">
        <f t="shared" si="499"/>
        <v>0</v>
      </c>
      <c r="DH258" s="45">
        <f t="shared" si="500"/>
        <v>0</v>
      </c>
      <c r="DI258" s="45">
        <f t="shared" si="501"/>
        <v>0</v>
      </c>
      <c r="DJ258" s="45">
        <f t="shared" si="502"/>
        <v>0</v>
      </c>
      <c r="DK258" s="45">
        <f t="shared" si="503"/>
        <v>0</v>
      </c>
      <c r="DL258" s="45">
        <f t="shared" si="504"/>
        <v>0</v>
      </c>
      <c r="DM258" s="45">
        <f t="shared" si="505"/>
        <v>0</v>
      </c>
      <c r="DN258" s="45">
        <f t="shared" si="506"/>
        <v>0</v>
      </c>
      <c r="DO258" s="45">
        <f t="shared" si="507"/>
        <v>0</v>
      </c>
      <c r="DP258" s="45">
        <f t="shared" si="508"/>
        <v>0</v>
      </c>
      <c r="DQ258" s="45">
        <f t="shared" si="509"/>
        <v>0</v>
      </c>
      <c r="DR258" s="45">
        <f t="shared" si="510"/>
        <v>0</v>
      </c>
      <c r="DS258" s="45">
        <f t="shared" si="511"/>
        <v>0</v>
      </c>
      <c r="DT258" s="45">
        <f t="shared" si="512"/>
        <v>0</v>
      </c>
      <c r="DU258" s="45">
        <f t="shared" si="513"/>
        <v>0</v>
      </c>
      <c r="DV258" s="45">
        <f t="shared" si="514"/>
        <v>0</v>
      </c>
      <c r="DW258" s="45">
        <f t="shared" si="517"/>
        <v>0</v>
      </c>
      <c r="DX258" s="45">
        <f t="shared" si="517"/>
        <v>0</v>
      </c>
    </row>
    <row r="259" spans="1:128" s="9" customFormat="1" x14ac:dyDescent="0.25">
      <c r="A259" s="160" t="s">
        <v>122</v>
      </c>
      <c r="BV259" s="10"/>
      <c r="BW259" s="10"/>
      <c r="BX259" s="11"/>
      <c r="BY259" s="11"/>
      <c r="BZ259" s="11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</row>
    <row r="260" spans="1:128" s="9" customFormat="1" ht="15" customHeight="1" x14ac:dyDescent="0.25">
      <c r="A260" s="564" t="s">
        <v>123</v>
      </c>
      <c r="B260" s="564" t="s">
        <v>5</v>
      </c>
      <c r="C260" s="566" t="s">
        <v>124</v>
      </c>
      <c r="D260" s="566"/>
      <c r="E260" s="566"/>
      <c r="F260" s="566"/>
      <c r="G260" s="566"/>
      <c r="H260" s="566"/>
      <c r="I260" s="566"/>
      <c r="J260" s="566"/>
      <c r="K260" s="566"/>
      <c r="L260" s="567"/>
      <c r="M260" s="568" t="s">
        <v>9</v>
      </c>
      <c r="N260" s="564" t="s">
        <v>10</v>
      </c>
      <c r="BV260" s="10"/>
      <c r="BW260" s="10"/>
      <c r="BX260" s="11"/>
      <c r="BY260" s="11"/>
      <c r="BZ260" s="11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</row>
    <row r="261" spans="1:128" s="9" customFormat="1" ht="25.5" x14ac:dyDescent="0.25">
      <c r="A261" s="565"/>
      <c r="B261" s="565"/>
      <c r="C261" s="212" t="s">
        <v>82</v>
      </c>
      <c r="D261" s="213" t="s">
        <v>83</v>
      </c>
      <c r="E261" s="213" t="s">
        <v>84</v>
      </c>
      <c r="F261" s="213" t="s">
        <v>19</v>
      </c>
      <c r="G261" s="213" t="s">
        <v>20</v>
      </c>
      <c r="H261" s="213" t="s">
        <v>21</v>
      </c>
      <c r="I261" s="213" t="s">
        <v>22</v>
      </c>
      <c r="J261" s="213" t="s">
        <v>23</v>
      </c>
      <c r="K261" s="213" t="s">
        <v>24</v>
      </c>
      <c r="L261" s="420" t="s">
        <v>125</v>
      </c>
      <c r="M261" s="569"/>
      <c r="N261" s="565"/>
      <c r="BV261" s="10"/>
      <c r="BW261" s="10"/>
      <c r="BX261" s="11"/>
      <c r="BY261" s="11"/>
      <c r="BZ261" s="11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</row>
    <row r="262" spans="1:128" s="9" customFormat="1" x14ac:dyDescent="0.25">
      <c r="A262" s="215" t="s">
        <v>126</v>
      </c>
      <c r="B262" s="216">
        <f>SUM(C262:L262)</f>
        <v>0</v>
      </c>
      <c r="C262" s="84"/>
      <c r="D262" s="85"/>
      <c r="E262" s="85"/>
      <c r="F262" s="85"/>
      <c r="G262" s="85"/>
      <c r="H262" s="85"/>
      <c r="I262" s="85"/>
      <c r="J262" s="85"/>
      <c r="K262" s="85"/>
      <c r="L262" s="106"/>
      <c r="M262" s="108"/>
      <c r="N262" s="217"/>
      <c r="O262" s="43" t="str">
        <f>$CA262&amp;$CB262&amp;$CC262&amp;$CD262&amp;$CE262&amp;$CF262&amp;$CG262&amp;$CH262&amp;$CI262&amp;$CJ262&amp;$CK262&amp;$CL262&amp;$CM262&amp;$CN262&amp;$CO262&amp;$CP262&amp;$CQ262&amp;$CR262&amp;$CS262&amp;$CT262&amp;$CU262&amp;$CV262&amp;$CW262&amp;$CX262&amp;$CY262&amp;$CZ262</f>
        <v/>
      </c>
      <c r="BV262" s="10"/>
      <c r="BW262" s="10"/>
      <c r="BX262" s="11"/>
      <c r="BY262" s="11"/>
      <c r="BZ262" s="11"/>
      <c r="CA262" s="44" t="str">
        <f>IF(AND($B262&lt;&gt;0,M262=""),"* No olvide ingresar la columna Pueblos Originarios (Digite CERO si no tiene). ",IF(M262&gt;$B262,"* El Número de Screenings de Pueblos Originarios no puede superar el Total. ",""))</f>
        <v/>
      </c>
      <c r="CB262" s="44" t="str">
        <f>IF(AND($B262&lt;&gt;0,N262=""),"* No olvide ingresar la columna Migrantes (Digite CERO si no tiene). ",IF(N262&gt;$B262,"* El Número de Screenings de Población Migrante no puede superar el Total. ",""))</f>
        <v/>
      </c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45">
        <f t="shared" ref="DA262:DB266" si="519">IF(AND($B262&lt;&gt;0,M262=""),1,IF(M262&gt;$B262,1,0))</f>
        <v>0</v>
      </c>
      <c r="DB262" s="45">
        <f t="shared" si="519"/>
        <v>0</v>
      </c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</row>
    <row r="263" spans="1:128" s="9" customFormat="1" x14ac:dyDescent="0.25">
      <c r="A263" s="218" t="s">
        <v>127</v>
      </c>
      <c r="B263" s="219">
        <f>SUM(C263:L263)</f>
        <v>0</v>
      </c>
      <c r="C263" s="39"/>
      <c r="D263" s="38"/>
      <c r="E263" s="38"/>
      <c r="F263" s="38"/>
      <c r="G263" s="38"/>
      <c r="H263" s="38"/>
      <c r="I263" s="38"/>
      <c r="J263" s="38"/>
      <c r="K263" s="38"/>
      <c r="L263" s="109"/>
      <c r="M263" s="108"/>
      <c r="N263" s="169"/>
      <c r="O263" s="43" t="str">
        <f>$CA263&amp;$CB263&amp;$CC263&amp;$CD263&amp;$CE263&amp;$CF263&amp;$CG263&amp;$CH263&amp;$CI263&amp;$CJ263&amp;$CK263&amp;$CL263&amp;$CM263&amp;$CN263&amp;$CO263&amp;$CP263&amp;$CQ263&amp;$CR263&amp;$CS263&amp;$CT263&amp;$CU263&amp;$CV263&amp;$CW263&amp;$CX263&amp;$CY263&amp;$CZ263</f>
        <v/>
      </c>
      <c r="BV263" s="10"/>
      <c r="BW263" s="10"/>
      <c r="BX263" s="11"/>
      <c r="BY263" s="11"/>
      <c r="BZ263" s="11"/>
      <c r="CA263" s="44" t="str">
        <f>IF(AND($B263&lt;&gt;0,M263=""),"* No olvide ingresar la columna Pueblos Originarios (Digite CERO si no tiene). ",IF(M263&gt;$B263,"* El Número de Screenings de Pueblos Originarios no puede superar el Total. ",""))</f>
        <v/>
      </c>
      <c r="CB263" s="44" t="str">
        <f>IF(AND($B263&lt;&gt;0,N263=""),"* No olvide ingresar la columna Migrantes (Digite CERO si no tiene). ",IF(N263&gt;$B263,"* El Número de Screenings de Población Migrante no puede superar el Total. ",""))</f>
        <v/>
      </c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45">
        <f t="shared" si="519"/>
        <v>0</v>
      </c>
      <c r="DB263" s="45">
        <f t="shared" si="519"/>
        <v>0</v>
      </c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</row>
    <row r="264" spans="1:128" s="9" customFormat="1" x14ac:dyDescent="0.25">
      <c r="A264" s="218" t="s">
        <v>128</v>
      </c>
      <c r="B264" s="220">
        <f>SUM(C264:L264)</f>
        <v>0</v>
      </c>
      <c r="C264" s="39"/>
      <c r="D264" s="38"/>
      <c r="E264" s="38"/>
      <c r="F264" s="38"/>
      <c r="G264" s="38"/>
      <c r="H264" s="38"/>
      <c r="I264" s="38"/>
      <c r="J264" s="38"/>
      <c r="K264" s="38"/>
      <c r="L264" s="109"/>
      <c r="M264" s="108"/>
      <c r="N264" s="169"/>
      <c r="O264" s="43" t="str">
        <f>$CA264&amp;$CB264&amp;$CC264&amp;$CD264&amp;$CE264&amp;$CF264&amp;$CG264&amp;$CH264&amp;$CI264&amp;$CJ264&amp;$CK264&amp;$CL264&amp;$CM264&amp;$CN264&amp;$CO264&amp;$CP264&amp;$CQ264&amp;$CR264&amp;$CS264&amp;$CT264&amp;$CU264&amp;$CV264&amp;$CW264&amp;$CX264&amp;$CY264&amp;$CZ264</f>
        <v/>
      </c>
      <c r="BV264" s="10"/>
      <c r="BW264" s="10"/>
      <c r="BX264" s="11"/>
      <c r="BY264" s="11"/>
      <c r="BZ264" s="11"/>
      <c r="CA264" s="44" t="str">
        <f>IF(AND($B264&lt;&gt;0,M264=""),"* No olvide ingresar la columna Pueblos Originarios (Digite CERO si no tiene). ",IF(M264&gt;$B264,"* El Número de Screenings de Pueblos Originarios no puede superar el Total. ",""))</f>
        <v/>
      </c>
      <c r="CB264" s="44" t="str">
        <f>IF(AND($B264&lt;&gt;0,N264=""),"* No olvide ingresar la columna Migrantes (Digite CERO si no tiene). ",IF(N264&gt;$B264,"* El Número de Screenings de Población Migrante no puede superar el Total. ",""))</f>
        <v/>
      </c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45">
        <f t="shared" si="519"/>
        <v>0</v>
      </c>
      <c r="DB264" s="45">
        <f t="shared" si="519"/>
        <v>0</v>
      </c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</row>
    <row r="265" spans="1:128" s="9" customFormat="1" ht="21" x14ac:dyDescent="0.25">
      <c r="A265" s="218" t="s">
        <v>129</v>
      </c>
      <c r="B265" s="220">
        <f>SUM(C265:L265)</f>
        <v>0</v>
      </c>
      <c r="C265" s="39"/>
      <c r="D265" s="38"/>
      <c r="E265" s="38"/>
      <c r="F265" s="38"/>
      <c r="G265" s="38"/>
      <c r="H265" s="38"/>
      <c r="I265" s="38"/>
      <c r="J265" s="38"/>
      <c r="K265" s="38"/>
      <c r="L265" s="109"/>
      <c r="M265" s="108"/>
      <c r="N265" s="169"/>
      <c r="O265" s="43" t="str">
        <f>$CA265&amp;$CB265&amp;$CC265&amp;$CD265&amp;$CE265&amp;$CF265&amp;$CG265&amp;$CH265&amp;$CI265&amp;$CJ265&amp;$CK265&amp;$CL265&amp;$CM265&amp;$CN265&amp;$CO265&amp;$CP265&amp;$CQ265&amp;$CR265&amp;$CS265&amp;$CT265&amp;$CU265&amp;$CV265&amp;$CW265&amp;$CX265&amp;$CY265&amp;$CZ265</f>
        <v/>
      </c>
      <c r="BV265" s="10"/>
      <c r="BW265" s="10"/>
      <c r="BX265" s="11"/>
      <c r="BY265" s="11"/>
      <c r="BZ265" s="11"/>
      <c r="CA265" s="44" t="str">
        <f>IF(AND($B265&lt;&gt;0,M265=""),"* No olvide ingresar la columna Pueblos Originarios (Digite CERO si no tiene). ",IF(M265&gt;$B265,"* El Número de Screenings de Pueblos Originarios no puede superar el Total. ",""))</f>
        <v/>
      </c>
      <c r="CB265" s="44" t="str">
        <f>IF(AND($B265&lt;&gt;0,N265=""),"* No olvide ingresar la columna Migrantes (Digite CERO si no tiene). ",IF(N265&gt;$B265,"* El Número de Screenings de Población Migrante no puede superar el Total. ",""))</f>
        <v/>
      </c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45">
        <f t="shared" si="519"/>
        <v>0</v>
      </c>
      <c r="DB265" s="45">
        <f t="shared" si="519"/>
        <v>0</v>
      </c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</row>
    <row r="266" spans="1:128" s="9" customFormat="1" x14ac:dyDescent="0.25">
      <c r="A266" s="221" t="s">
        <v>130</v>
      </c>
      <c r="B266" s="222">
        <f>SUM(C266:L266)</f>
        <v>0</v>
      </c>
      <c r="C266" s="60"/>
      <c r="D266" s="59"/>
      <c r="E266" s="59"/>
      <c r="F266" s="59"/>
      <c r="G266" s="59"/>
      <c r="H266" s="59"/>
      <c r="I266" s="59"/>
      <c r="J266" s="59"/>
      <c r="K266" s="59"/>
      <c r="L266" s="125"/>
      <c r="M266" s="141"/>
      <c r="N266" s="174"/>
      <c r="O266" s="43" t="str">
        <f>$CA266&amp;$CB266&amp;$CC266&amp;$CD266&amp;$CE266&amp;$CF266&amp;$CG266&amp;$CH266&amp;$CI266&amp;$CJ266&amp;$CK266&amp;$CL266&amp;$CM266&amp;$CN266&amp;$CO266&amp;$CP266&amp;$CQ266&amp;$CR266&amp;$CS266&amp;$CT266&amp;$CU266&amp;$CV266&amp;$CW266&amp;$CX266&amp;$CY266&amp;$CZ266</f>
        <v/>
      </c>
      <c r="BV266" s="10"/>
      <c r="BW266" s="10"/>
      <c r="BX266" s="11"/>
      <c r="BY266" s="11"/>
      <c r="BZ266" s="11"/>
      <c r="CA266" s="44" t="str">
        <f>IF(AND($B266&lt;&gt;0,M266=""),"* No olvide ingresar la columna Pueblos Originarios (Digite CERO si no tiene). ",IF(M266&gt;$B266,"* El Número de Screenings de Pueblos Originarios no puede superar el Total. ",""))</f>
        <v/>
      </c>
      <c r="CB266" s="44" t="str">
        <f>IF(AND($B266&lt;&gt;0,N266=""),"* No olvide ingresar la columna Migrantes (Digite CERO si no tiene). ",IF(N266&gt;$B266,"* El Número de Screenings de Población Migrante no puede superar el Total. ",""))</f>
        <v/>
      </c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45">
        <f t="shared" si="519"/>
        <v>0</v>
      </c>
      <c r="DB266" s="45">
        <f t="shared" si="519"/>
        <v>0</v>
      </c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</row>
    <row r="267" spans="1:128" s="9" customFormat="1" x14ac:dyDescent="0.25">
      <c r="A267" s="160" t="s">
        <v>131</v>
      </c>
      <c r="BV267" s="10"/>
      <c r="BW267" s="10"/>
      <c r="BX267" s="11"/>
      <c r="BY267" s="11"/>
      <c r="BZ267" s="11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</row>
    <row r="268" spans="1:128" s="9" customFormat="1" ht="15" customHeight="1" x14ac:dyDescent="0.25">
      <c r="A268" s="564" t="s">
        <v>132</v>
      </c>
      <c r="B268" s="564" t="s">
        <v>5</v>
      </c>
      <c r="C268" s="580" t="s">
        <v>133</v>
      </c>
      <c r="D268" s="581"/>
      <c r="E268" s="581"/>
      <c r="F268" s="581"/>
      <c r="G268" s="581"/>
      <c r="H268" s="581"/>
      <c r="I268" s="581"/>
      <c r="J268" s="581"/>
      <c r="K268" s="581"/>
      <c r="L268" s="581"/>
      <c r="M268" s="581"/>
      <c r="N268" s="581"/>
      <c r="O268" s="581"/>
      <c r="P268" s="581"/>
      <c r="Q268" s="581"/>
      <c r="R268" s="582"/>
      <c r="S268" s="583" t="s">
        <v>9</v>
      </c>
      <c r="T268" s="568" t="s">
        <v>10</v>
      </c>
      <c r="BV268" s="10"/>
      <c r="BW268" s="10"/>
      <c r="BX268" s="11"/>
      <c r="BY268" s="11"/>
      <c r="BZ268" s="11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</row>
    <row r="269" spans="1:128" s="9" customFormat="1" x14ac:dyDescent="0.25">
      <c r="A269" s="565"/>
      <c r="B269" s="565"/>
      <c r="C269" s="212" t="s">
        <v>134</v>
      </c>
      <c r="D269" s="213" t="s">
        <v>135</v>
      </c>
      <c r="E269" s="213" t="s">
        <v>136</v>
      </c>
      <c r="F269" s="213" t="s">
        <v>137</v>
      </c>
      <c r="G269" s="213" t="s">
        <v>138</v>
      </c>
      <c r="H269" s="213" t="s">
        <v>139</v>
      </c>
      <c r="I269" s="213" t="s">
        <v>140</v>
      </c>
      <c r="J269" s="213" t="s">
        <v>141</v>
      </c>
      <c r="K269" s="213" t="s">
        <v>142</v>
      </c>
      <c r="L269" s="213" t="s">
        <v>143</v>
      </c>
      <c r="M269" s="213" t="s">
        <v>144</v>
      </c>
      <c r="N269" s="213" t="s">
        <v>145</v>
      </c>
      <c r="O269" s="213" t="s">
        <v>146</v>
      </c>
      <c r="P269" s="223" t="s">
        <v>147</v>
      </c>
      <c r="Q269" s="223" t="s">
        <v>148</v>
      </c>
      <c r="R269" s="224" t="s">
        <v>149</v>
      </c>
      <c r="S269" s="584"/>
      <c r="T269" s="569"/>
      <c r="BV269" s="10"/>
      <c r="BW269" s="10"/>
      <c r="BX269" s="11"/>
      <c r="BY269" s="11"/>
      <c r="BZ269" s="11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</row>
    <row r="270" spans="1:128" s="9" customFormat="1" ht="21" x14ac:dyDescent="0.25">
      <c r="A270" s="215" t="s">
        <v>150</v>
      </c>
      <c r="B270" s="216">
        <f>SUM(C270:R270)</f>
        <v>1</v>
      </c>
      <c r="C270" s="79">
        <v>1</v>
      </c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131"/>
      <c r="S270" s="225">
        <v>0</v>
      </c>
      <c r="T270" s="81">
        <v>0</v>
      </c>
      <c r="U270" s="43" t="str">
        <f>$CA270&amp;$CB270&amp;$CC270&amp;$CD270&amp;$CE270&amp;$CF270&amp;$CG270&amp;$CH270&amp;$CI270&amp;$CJ270&amp;$CK270&amp;$CL270&amp;$CM270&amp;$CN270&amp;$CO270&amp;$CP270&amp;$CQ270&amp;$CR270&amp;$CS270&amp;$CT270&amp;$CU270&amp;$CV270&amp;$CW270&amp;$CX270&amp;$CY270&amp;$CZ270</f>
        <v/>
      </c>
      <c r="BV270" s="10"/>
      <c r="BW270" s="10"/>
      <c r="BX270" s="11"/>
      <c r="BY270" s="11"/>
      <c r="BZ270" s="11"/>
      <c r="CA270" s="44" t="str">
        <f>IF(AND($B270&lt;&gt;0,S270=""),"* No olvide ingresar la columna Pueblos Originarios (Digite CERO si no tiene). ",IF(S270&gt;$B270,"* El Número de Hijos de Pueblos Originarios no puede superar el Total. ",""))</f>
        <v/>
      </c>
      <c r="CB270" s="44" t="str">
        <f>IF(AND($B270&lt;&gt;0,T270=""),"* No olvide ingresar la columna Migrantes (Digite CERO si no tiene). ",IF(T270&gt;$B270,"* El Número de Hijos de Migrantes no puede superar el Total. ",""))</f>
        <v/>
      </c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45">
        <f t="shared" ref="DA270:DB274" si="520">IF(AND($B270&lt;&gt;0,S270=""),1,IF(S270&gt;$B270,1,0))</f>
        <v>0</v>
      </c>
      <c r="DB270" s="45">
        <f t="shared" si="520"/>
        <v>0</v>
      </c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</row>
    <row r="271" spans="1:128" s="9" customFormat="1" ht="21" x14ac:dyDescent="0.25">
      <c r="A271" s="218" t="s">
        <v>151</v>
      </c>
      <c r="B271" s="226">
        <f>SUM(C271:R271)</f>
        <v>0</v>
      </c>
      <c r="C271" s="39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109"/>
      <c r="S271" s="227"/>
      <c r="T271" s="108"/>
      <c r="U271" s="43" t="str">
        <f>$CA271&amp;$CB271&amp;$CC271&amp;$CD271&amp;$CE271&amp;$CF271&amp;$CG271&amp;$CH271&amp;$CI271&amp;$CJ271&amp;$CK271&amp;$CL271&amp;$CM271&amp;$CN271&amp;$CO271&amp;$CP271&amp;$CQ271&amp;$CR271&amp;$CS271&amp;$CT271&amp;$CU271&amp;$CV271&amp;$CW271&amp;$CX271&amp;$CY271&amp;$CZ271</f>
        <v/>
      </c>
      <c r="BV271" s="10"/>
      <c r="BW271" s="10"/>
      <c r="BX271" s="11"/>
      <c r="BY271" s="11"/>
      <c r="BZ271" s="11"/>
      <c r="CA271" s="44" t="str">
        <f>IF(AND($B271&lt;&gt;0,S271=""),"* No olvide ingresar la columna Pueblos Originarios (Digite CERO si no tiene). ",IF(S271&gt;$B271,"* El Número de Hijos de Pueblos Originarios no puede superar el Total. ",""))</f>
        <v/>
      </c>
      <c r="CB271" s="44" t="str">
        <f>IF(AND($B271&lt;&gt;0,T271=""),"* No olvide ingresar la columna Migrantes (Digite CERO si no tiene). ",IF(T271&gt;$B271,"* El Número de Hijos de Migrantes no puede superar el Total. ",""))</f>
        <v/>
      </c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45">
        <f t="shared" si="520"/>
        <v>0</v>
      </c>
      <c r="DB271" s="45">
        <f t="shared" si="520"/>
        <v>0</v>
      </c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</row>
    <row r="272" spans="1:128" s="9" customFormat="1" ht="22.5" x14ac:dyDescent="0.25">
      <c r="A272" s="228" t="s">
        <v>152</v>
      </c>
      <c r="B272" s="219">
        <f>SUM(C272:R272)</f>
        <v>0</v>
      </c>
      <c r="C272" s="39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109"/>
      <c r="S272" s="227"/>
      <c r="T272" s="108"/>
      <c r="U272" s="43" t="str">
        <f>$CA272&amp;$CB272&amp;$CC272&amp;$CD272&amp;$CE272&amp;$CF272&amp;$CG272&amp;$CH272&amp;$CI272&amp;$CJ272&amp;$CK272&amp;$CL272&amp;$CM272&amp;$CN272&amp;$CO272&amp;$CP272&amp;$CQ272&amp;$CR272&amp;$CS272&amp;$CT272&amp;$CU272&amp;$CV272&amp;$CW272&amp;$CX272&amp;$CY272&amp;$CZ272</f>
        <v/>
      </c>
      <c r="BV272" s="10"/>
      <c r="BW272" s="10"/>
      <c r="BX272" s="11"/>
      <c r="BY272" s="11"/>
      <c r="BZ272" s="11"/>
      <c r="CA272" s="44" t="str">
        <f>IF(AND($B272&lt;&gt;0,S272=""),"* No olvide ingresar la columna Pueblos Originarios (Digite CERO si no tiene). ",IF(S272&gt;$B272,"* El Número de Hijos de Pueblos Originarios no puede superar el Total. ",""))</f>
        <v/>
      </c>
      <c r="CB272" s="44" t="str">
        <f>IF(AND($B272&lt;&gt;0,T272=""),"* No olvide ingresar la columna Migrantes (Digite CERO si no tiene). ",IF(T272&gt;$B272,"* El Número de Hijos de Migrantes no puede superar el Total. ",""))</f>
        <v/>
      </c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45">
        <f t="shared" si="520"/>
        <v>0</v>
      </c>
      <c r="DB272" s="45">
        <f t="shared" si="520"/>
        <v>0</v>
      </c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</row>
    <row r="273" spans="1:130" ht="22.5" x14ac:dyDescent="0.25">
      <c r="A273" s="229" t="s">
        <v>153</v>
      </c>
      <c r="B273" s="220">
        <f>SUM(C273:R273)</f>
        <v>0</v>
      </c>
      <c r="C273" s="39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109"/>
      <c r="S273" s="227"/>
      <c r="T273" s="108"/>
      <c r="U273" s="43" t="str">
        <f>$CA273&amp;$CB273&amp;$CC273&amp;$CD273&amp;$CE273&amp;$CF273&amp;$CG273&amp;$CH273&amp;$CI273&amp;$CJ273&amp;$CK273&amp;$CL273&amp;$CM273&amp;$CN273&amp;$CO273&amp;$CP273&amp;$CQ273&amp;$CR273&amp;$CS273&amp;$CT273&amp;$CU273&amp;$CV273&amp;$CW273&amp;$CX273&amp;$CY273&amp;$CZ273</f>
        <v/>
      </c>
      <c r="CA273" s="44" t="str">
        <f>IF(AND($B273&lt;&gt;0,S273=""),"* No olvide ingresar la columna Pueblos Originarios (Digite CERO si no tiene). ",IF(S273&gt;$B273,"* El Número de Hijos de Pueblos Originarios no puede superar el Total. ",""))</f>
        <v/>
      </c>
      <c r="CB273" s="44" t="str">
        <f>IF(AND($B273&lt;&gt;0,T273=""),"* No olvide ingresar la columna Migrantes (Digite CERO si no tiene). ",IF(T273&gt;$B273,"* El Número de Hijos de Migrantes no puede superar el Total. ",""))</f>
        <v/>
      </c>
      <c r="DA273" s="45">
        <f t="shared" si="520"/>
        <v>0</v>
      </c>
      <c r="DB273" s="45">
        <f t="shared" si="520"/>
        <v>0</v>
      </c>
    </row>
    <row r="274" spans="1:130" ht="22.5" x14ac:dyDescent="0.25">
      <c r="A274" s="230" t="s">
        <v>154</v>
      </c>
      <c r="B274" s="231">
        <f>SUM(C274:R274)</f>
        <v>0</v>
      </c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232"/>
      <c r="S274" s="233"/>
      <c r="T274" s="91"/>
      <c r="U274" s="43" t="str">
        <f>$CA274&amp;$CB274&amp;$CC274&amp;$CD274&amp;$CE274&amp;$CF274&amp;$CG274&amp;$CH274&amp;$CI274&amp;$CJ274&amp;$CK274&amp;$CL274&amp;$CM274&amp;$CN274&amp;$CO274&amp;$CP274&amp;$CQ274&amp;$CR274&amp;$CS274&amp;$CT274&amp;$CU274&amp;$CV274&amp;$CW274&amp;$CX274&amp;$CY274&amp;$CZ274</f>
        <v/>
      </c>
      <c r="CA274" s="44" t="str">
        <f>IF(AND($B274&lt;&gt;0,S274=""),"* No olvide ingresar la columna Pueblos Originarios (Digite CERO si no tiene). ",IF(S274&gt;$B274,"* El Número de Hijos de Pueblos Originarios no puede superar el Total. ",""))</f>
        <v/>
      </c>
      <c r="CB274" s="44" t="str">
        <f>IF(AND($B274&lt;&gt;0,T274=""),"* No olvide ingresar la columna Migrantes (Digite CERO si no tiene). ",IF(T274&gt;$B274,"* El Número de Hijos de Migrantes no puede superar el Total. ",""))</f>
        <v/>
      </c>
      <c r="DA274" s="45">
        <f t="shared" si="520"/>
        <v>0</v>
      </c>
      <c r="DB274" s="45">
        <f t="shared" si="520"/>
        <v>0</v>
      </c>
    </row>
    <row r="275" spans="1:130" x14ac:dyDescent="0.25">
      <c r="A275" s="160" t="s">
        <v>155</v>
      </c>
    </row>
    <row r="276" spans="1:130" x14ac:dyDescent="0.25">
      <c r="A276" s="585" t="s">
        <v>123</v>
      </c>
      <c r="B276" s="588" t="s">
        <v>5</v>
      </c>
      <c r="C276" s="589"/>
      <c r="D276" s="568"/>
      <c r="E276" s="580" t="s">
        <v>156</v>
      </c>
      <c r="F276" s="581"/>
      <c r="G276" s="581"/>
      <c r="H276" s="581"/>
      <c r="I276" s="581"/>
      <c r="J276" s="581"/>
      <c r="K276" s="581"/>
      <c r="L276" s="581"/>
      <c r="M276" s="581"/>
      <c r="N276" s="581"/>
      <c r="O276" s="581"/>
      <c r="P276" s="581"/>
      <c r="Q276" s="581"/>
      <c r="R276" s="581"/>
      <c r="S276" s="581"/>
      <c r="T276" s="581"/>
      <c r="U276" s="581"/>
      <c r="V276" s="581"/>
      <c r="W276" s="581"/>
      <c r="X276" s="581"/>
      <c r="Y276" s="581"/>
      <c r="Z276" s="581"/>
      <c r="AA276" s="581"/>
      <c r="AB276" s="581"/>
      <c r="AC276" s="581"/>
      <c r="AD276" s="581"/>
      <c r="AE276" s="581"/>
      <c r="AF276" s="581"/>
      <c r="AG276" s="581"/>
      <c r="AH276" s="581"/>
      <c r="AI276" s="581"/>
      <c r="AJ276" s="593"/>
    </row>
    <row r="277" spans="1:130" s="234" customFormat="1" x14ac:dyDescent="0.25">
      <c r="A277" s="586"/>
      <c r="B277" s="590"/>
      <c r="C277" s="591"/>
      <c r="D277" s="592"/>
      <c r="E277" s="594" t="s">
        <v>157</v>
      </c>
      <c r="F277" s="595"/>
      <c r="G277" s="596" t="s">
        <v>158</v>
      </c>
      <c r="H277" s="597"/>
      <c r="I277" s="596" t="s">
        <v>159</v>
      </c>
      <c r="J277" s="597"/>
      <c r="K277" s="596" t="s">
        <v>160</v>
      </c>
      <c r="L277" s="597"/>
      <c r="M277" s="594" t="s">
        <v>161</v>
      </c>
      <c r="N277" s="595"/>
      <c r="O277" s="594" t="s">
        <v>162</v>
      </c>
      <c r="P277" s="595"/>
      <c r="Q277" s="594" t="s">
        <v>163</v>
      </c>
      <c r="R277" s="595"/>
      <c r="S277" s="594" t="s">
        <v>164</v>
      </c>
      <c r="T277" s="595"/>
      <c r="U277" s="594" t="s">
        <v>165</v>
      </c>
      <c r="V277" s="595"/>
      <c r="W277" s="594" t="s">
        <v>166</v>
      </c>
      <c r="X277" s="595"/>
      <c r="Y277" s="594" t="s">
        <v>167</v>
      </c>
      <c r="Z277" s="595"/>
      <c r="AA277" s="594" t="s">
        <v>168</v>
      </c>
      <c r="AB277" s="595"/>
      <c r="AC277" s="594" t="s">
        <v>169</v>
      </c>
      <c r="AD277" s="595"/>
      <c r="AE277" s="594" t="s">
        <v>170</v>
      </c>
      <c r="AF277" s="595"/>
      <c r="AG277" s="594" t="s">
        <v>171</v>
      </c>
      <c r="AH277" s="595"/>
      <c r="AI277" s="594" t="s">
        <v>172</v>
      </c>
      <c r="AJ277" s="595"/>
      <c r="BZ277" s="11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</row>
    <row r="278" spans="1:130" ht="15" customHeight="1" x14ac:dyDescent="0.25">
      <c r="A278" s="586"/>
      <c r="B278" s="475" t="s">
        <v>173</v>
      </c>
      <c r="C278" s="598" t="s">
        <v>31</v>
      </c>
      <c r="D278" s="496" t="s">
        <v>32</v>
      </c>
      <c r="E278" s="594" t="s">
        <v>174</v>
      </c>
      <c r="F278" s="595"/>
      <c r="G278" s="596" t="s">
        <v>175</v>
      </c>
      <c r="H278" s="597"/>
      <c r="I278" s="596" t="s">
        <v>176</v>
      </c>
      <c r="J278" s="597"/>
      <c r="K278" s="596" t="s">
        <v>177</v>
      </c>
      <c r="L278" s="597"/>
      <c r="M278" s="594" t="s">
        <v>17</v>
      </c>
      <c r="N278" s="595"/>
      <c r="O278" s="594" t="s">
        <v>18</v>
      </c>
      <c r="P278" s="595"/>
      <c r="Q278" s="594" t="s">
        <v>178</v>
      </c>
      <c r="R278" s="595"/>
      <c r="S278" s="594" t="s">
        <v>179</v>
      </c>
      <c r="T278" s="595"/>
      <c r="U278" s="594" t="s">
        <v>180</v>
      </c>
      <c r="V278" s="595"/>
      <c r="W278" s="594" t="s">
        <v>181</v>
      </c>
      <c r="X278" s="595"/>
      <c r="Y278" s="594" t="s">
        <v>182</v>
      </c>
      <c r="Z278" s="595"/>
      <c r="AA278" s="594" t="s">
        <v>183</v>
      </c>
      <c r="AB278" s="595"/>
      <c r="AC278" s="594" t="s">
        <v>184</v>
      </c>
      <c r="AD278" s="595"/>
      <c r="AE278" s="594" t="s">
        <v>185</v>
      </c>
      <c r="AF278" s="595"/>
      <c r="AG278" s="594" t="s">
        <v>186</v>
      </c>
      <c r="AH278" s="595"/>
      <c r="AI278" s="594" t="s">
        <v>187</v>
      </c>
      <c r="AJ278" s="595"/>
    </row>
    <row r="279" spans="1:130" x14ac:dyDescent="0.25">
      <c r="A279" s="587"/>
      <c r="B279" s="477"/>
      <c r="C279" s="599"/>
      <c r="D279" s="498"/>
      <c r="E279" s="18" t="s">
        <v>31</v>
      </c>
      <c r="F279" s="428" t="s">
        <v>32</v>
      </c>
      <c r="G279" s="18" t="s">
        <v>31</v>
      </c>
      <c r="H279" s="425" t="s">
        <v>32</v>
      </c>
      <c r="I279" s="18" t="s">
        <v>31</v>
      </c>
      <c r="J279" s="428" t="s">
        <v>32</v>
      </c>
      <c r="K279" s="18" t="s">
        <v>31</v>
      </c>
      <c r="L279" s="428" t="s">
        <v>32</v>
      </c>
      <c r="M279" s="424" t="s">
        <v>31</v>
      </c>
      <c r="N279" s="428" t="s">
        <v>32</v>
      </c>
      <c r="O279" s="18" t="s">
        <v>31</v>
      </c>
      <c r="P279" s="428" t="s">
        <v>32</v>
      </c>
      <c r="Q279" s="18" t="s">
        <v>31</v>
      </c>
      <c r="R279" s="428" t="s">
        <v>32</v>
      </c>
      <c r="S279" s="18" t="s">
        <v>31</v>
      </c>
      <c r="T279" s="428" t="s">
        <v>32</v>
      </c>
      <c r="U279" s="18" t="s">
        <v>31</v>
      </c>
      <c r="V279" s="428" t="s">
        <v>32</v>
      </c>
      <c r="W279" s="18" t="s">
        <v>31</v>
      </c>
      <c r="X279" s="428" t="s">
        <v>32</v>
      </c>
      <c r="Y279" s="18" t="s">
        <v>31</v>
      </c>
      <c r="Z279" s="428" t="s">
        <v>32</v>
      </c>
      <c r="AA279" s="18" t="s">
        <v>31</v>
      </c>
      <c r="AB279" s="428" t="s">
        <v>32</v>
      </c>
      <c r="AC279" s="18" t="s">
        <v>31</v>
      </c>
      <c r="AD279" s="428" t="s">
        <v>32</v>
      </c>
      <c r="AE279" s="18" t="s">
        <v>31</v>
      </c>
      <c r="AF279" s="428" t="s">
        <v>32</v>
      </c>
      <c r="AG279" s="18" t="s">
        <v>31</v>
      </c>
      <c r="AH279" s="428" t="s">
        <v>32</v>
      </c>
      <c r="AI279" s="18" t="s">
        <v>31</v>
      </c>
      <c r="AJ279" s="428" t="s">
        <v>32</v>
      </c>
    </row>
    <row r="280" spans="1:130" ht="33" x14ac:dyDescent="0.25">
      <c r="A280" s="238" t="s">
        <v>188</v>
      </c>
      <c r="B280" s="239">
        <f t="shared" ref="B280:B285" si="521">SUM(C280:D280)</f>
        <v>0</v>
      </c>
      <c r="C280" s="240">
        <f>+E280+G280+I280+K280+M280+O280+Q280+S280+U280+W280+Y280+AA280+AC280+AE280+AG280+AI280</f>
        <v>0</v>
      </c>
      <c r="D280" s="241">
        <f>+F280+H280+J280+L280+N280+P280+R280+T280+V280+X280+Z280+AB280+AD280+AF280+AH280+AJ280</f>
        <v>0</v>
      </c>
      <c r="E280" s="79"/>
      <c r="F280" s="108"/>
      <c r="G280" s="79"/>
      <c r="H280" s="108"/>
      <c r="I280" s="79"/>
      <c r="J280" s="108"/>
      <c r="K280" s="79"/>
      <c r="L280" s="108"/>
      <c r="M280" s="79"/>
      <c r="N280" s="108"/>
      <c r="O280" s="79"/>
      <c r="P280" s="108"/>
      <c r="Q280" s="79"/>
      <c r="R280" s="108"/>
      <c r="S280" s="79"/>
      <c r="T280" s="108"/>
      <c r="U280" s="79"/>
      <c r="V280" s="108"/>
      <c r="W280" s="79"/>
      <c r="X280" s="108"/>
      <c r="Y280" s="79"/>
      <c r="Z280" s="108"/>
      <c r="AA280" s="79"/>
      <c r="AB280" s="108"/>
      <c r="AC280" s="39"/>
      <c r="AD280" s="108"/>
      <c r="AE280" s="39"/>
      <c r="AF280" s="108"/>
      <c r="AG280" s="39"/>
      <c r="AH280" s="108"/>
      <c r="AI280" s="39"/>
      <c r="AJ280" s="108"/>
    </row>
    <row r="281" spans="1:130" ht="33" x14ac:dyDescent="0.25">
      <c r="A281" s="228" t="s">
        <v>189</v>
      </c>
      <c r="B281" s="242">
        <f t="shared" si="521"/>
        <v>0</v>
      </c>
      <c r="C281" s="243">
        <f t="shared" ref="C281:D285" si="522">+E281+G281+I281+K281+M281+O281+Q281+S281+U281+W281+Y281+AA281+AC281+AE281+AG281+AI281</f>
        <v>0</v>
      </c>
      <c r="D281" s="244">
        <f t="shared" si="522"/>
        <v>0</v>
      </c>
      <c r="E281" s="39"/>
      <c r="F281" s="108"/>
      <c r="G281" s="39"/>
      <c r="H281" s="108"/>
      <c r="I281" s="39"/>
      <c r="J281" s="108"/>
      <c r="K281" s="39"/>
      <c r="L281" s="108"/>
      <c r="M281" s="39"/>
      <c r="N281" s="108"/>
      <c r="O281" s="39"/>
      <c r="P281" s="108"/>
      <c r="Q281" s="39"/>
      <c r="R281" s="108"/>
      <c r="S281" s="39"/>
      <c r="T281" s="108"/>
      <c r="U281" s="39"/>
      <c r="V281" s="108"/>
      <c r="W281" s="39"/>
      <c r="X281" s="108"/>
      <c r="Y281" s="39"/>
      <c r="Z281" s="108"/>
      <c r="AA281" s="39"/>
      <c r="AB281" s="108"/>
      <c r="AC281" s="39"/>
      <c r="AD281" s="108"/>
      <c r="AE281" s="39"/>
      <c r="AF281" s="108"/>
      <c r="AG281" s="39"/>
      <c r="AH281" s="108"/>
      <c r="AI281" s="39"/>
      <c r="AJ281" s="108"/>
    </row>
    <row r="282" spans="1:130" ht="33" x14ac:dyDescent="0.25">
      <c r="A282" s="228" t="s">
        <v>190</v>
      </c>
      <c r="B282" s="242">
        <f t="shared" si="521"/>
        <v>0</v>
      </c>
      <c r="C282" s="243">
        <f t="shared" si="522"/>
        <v>0</v>
      </c>
      <c r="D282" s="244">
        <f t="shared" si="522"/>
        <v>0</v>
      </c>
      <c r="E282" s="39"/>
      <c r="F282" s="108"/>
      <c r="G282" s="39"/>
      <c r="H282" s="108"/>
      <c r="I282" s="39"/>
      <c r="J282" s="108"/>
      <c r="K282" s="39"/>
      <c r="L282" s="108"/>
      <c r="M282" s="39"/>
      <c r="N282" s="108"/>
      <c r="O282" s="39"/>
      <c r="P282" s="108"/>
      <c r="Q282" s="39"/>
      <c r="R282" s="108"/>
      <c r="S282" s="39"/>
      <c r="T282" s="108"/>
      <c r="U282" s="39"/>
      <c r="V282" s="108"/>
      <c r="W282" s="39"/>
      <c r="X282" s="108"/>
      <c r="Y282" s="39"/>
      <c r="Z282" s="108"/>
      <c r="AA282" s="39"/>
      <c r="AB282" s="108"/>
      <c r="AC282" s="39"/>
      <c r="AD282" s="108"/>
      <c r="AE282" s="39"/>
      <c r="AF282" s="108"/>
      <c r="AG282" s="39"/>
      <c r="AH282" s="108"/>
      <c r="AI282" s="39"/>
      <c r="AJ282" s="108"/>
    </row>
    <row r="283" spans="1:130" ht="33" x14ac:dyDescent="0.25">
      <c r="A283" s="228" t="s">
        <v>191</v>
      </c>
      <c r="B283" s="245">
        <f t="shared" si="521"/>
        <v>0</v>
      </c>
      <c r="C283" s="246">
        <f t="shared" si="522"/>
        <v>0</v>
      </c>
      <c r="D283" s="247">
        <f t="shared" si="522"/>
        <v>0</v>
      </c>
      <c r="E283" s="84"/>
      <c r="F283" s="86"/>
      <c r="G283" s="84"/>
      <c r="H283" s="86"/>
      <c r="I283" s="84"/>
      <c r="J283" s="86"/>
      <c r="K283" s="84"/>
      <c r="L283" s="86"/>
      <c r="M283" s="84"/>
      <c r="N283" s="86"/>
      <c r="O283" s="84"/>
      <c r="P283" s="86"/>
      <c r="Q283" s="84"/>
      <c r="R283" s="86"/>
      <c r="S283" s="84"/>
      <c r="T283" s="86"/>
      <c r="U283" s="84"/>
      <c r="V283" s="86"/>
      <c r="W283" s="84"/>
      <c r="X283" s="86"/>
      <c r="Y283" s="84"/>
      <c r="Z283" s="86"/>
      <c r="AA283" s="84"/>
      <c r="AB283" s="86"/>
      <c r="AC283" s="84"/>
      <c r="AD283" s="86"/>
      <c r="AE283" s="84"/>
      <c r="AF283" s="86"/>
      <c r="AG283" s="84"/>
      <c r="AH283" s="86"/>
      <c r="AI283" s="84"/>
      <c r="AJ283" s="86"/>
    </row>
    <row r="284" spans="1:130" ht="33" x14ac:dyDescent="0.25">
      <c r="A284" s="228" t="s">
        <v>192</v>
      </c>
      <c r="B284" s="242">
        <f t="shared" si="521"/>
        <v>0</v>
      </c>
      <c r="C284" s="243">
        <f t="shared" si="522"/>
        <v>0</v>
      </c>
      <c r="D284" s="244">
        <f t="shared" si="522"/>
        <v>0</v>
      </c>
      <c r="E284" s="39"/>
      <c r="F284" s="108"/>
      <c r="G284" s="39"/>
      <c r="H284" s="108"/>
      <c r="I284" s="39"/>
      <c r="J284" s="108"/>
      <c r="K284" s="39"/>
      <c r="L284" s="108"/>
      <c r="M284" s="39"/>
      <c r="N284" s="108"/>
      <c r="O284" s="39"/>
      <c r="P284" s="108"/>
      <c r="Q284" s="39"/>
      <c r="R284" s="108"/>
      <c r="S284" s="39"/>
      <c r="T284" s="108"/>
      <c r="U284" s="39"/>
      <c r="V284" s="108"/>
      <c r="W284" s="39"/>
      <c r="X284" s="108"/>
      <c r="Y284" s="39"/>
      <c r="Z284" s="108"/>
      <c r="AA284" s="39"/>
      <c r="AB284" s="108"/>
      <c r="AC284" s="39"/>
      <c r="AD284" s="108"/>
      <c r="AE284" s="39"/>
      <c r="AF284" s="108"/>
      <c r="AG284" s="39"/>
      <c r="AH284" s="108"/>
      <c r="AI284" s="39"/>
      <c r="AJ284" s="108"/>
    </row>
    <row r="285" spans="1:130" ht="33" x14ac:dyDescent="0.25">
      <c r="A285" s="248" t="s">
        <v>193</v>
      </c>
      <c r="B285" s="249">
        <f t="shared" si="521"/>
        <v>0</v>
      </c>
      <c r="C285" s="250">
        <f t="shared" si="522"/>
        <v>0</v>
      </c>
      <c r="D285" s="251">
        <f t="shared" si="522"/>
        <v>0</v>
      </c>
      <c r="E285" s="60"/>
      <c r="F285" s="141"/>
      <c r="G285" s="60"/>
      <c r="H285" s="141"/>
      <c r="I285" s="60"/>
      <c r="J285" s="141"/>
      <c r="K285" s="60"/>
      <c r="L285" s="141"/>
      <c r="M285" s="60"/>
      <c r="N285" s="141"/>
      <c r="O285" s="60"/>
      <c r="P285" s="141"/>
      <c r="Q285" s="60"/>
      <c r="R285" s="141"/>
      <c r="S285" s="60"/>
      <c r="T285" s="141"/>
      <c r="U285" s="60"/>
      <c r="V285" s="141"/>
      <c r="W285" s="60"/>
      <c r="X285" s="141"/>
      <c r="Y285" s="60"/>
      <c r="Z285" s="141"/>
      <c r="AA285" s="60"/>
      <c r="AB285" s="141"/>
      <c r="AC285" s="60"/>
      <c r="AD285" s="141"/>
      <c r="AE285" s="60"/>
      <c r="AF285" s="141"/>
      <c r="AG285" s="60"/>
      <c r="AH285" s="141"/>
      <c r="AI285" s="60"/>
      <c r="AJ285" s="141"/>
    </row>
    <row r="286" spans="1:130" x14ac:dyDescent="0.25">
      <c r="A286" s="160" t="s">
        <v>194</v>
      </c>
    </row>
    <row r="287" spans="1:130" ht="15" customHeight="1" x14ac:dyDescent="0.25">
      <c r="A287" s="585" t="s">
        <v>123</v>
      </c>
      <c r="B287" s="588" t="s">
        <v>5</v>
      </c>
      <c r="C287" s="589"/>
      <c r="D287" s="568"/>
      <c r="E287" s="580" t="s">
        <v>195</v>
      </c>
      <c r="F287" s="581"/>
      <c r="G287" s="581"/>
      <c r="H287" s="581"/>
      <c r="I287" s="581"/>
      <c r="J287" s="581"/>
      <c r="K287" s="581"/>
      <c r="L287" s="581"/>
      <c r="M287" s="581"/>
      <c r="N287" s="581"/>
      <c r="O287" s="581"/>
      <c r="P287" s="581"/>
      <c r="Q287" s="581"/>
      <c r="R287" s="581"/>
      <c r="S287" s="581"/>
      <c r="T287" s="581"/>
      <c r="U287" s="581"/>
      <c r="V287" s="581"/>
      <c r="W287" s="581"/>
      <c r="X287" s="581"/>
      <c r="Y287" s="581"/>
      <c r="Z287" s="581"/>
      <c r="AA287" s="581"/>
      <c r="AB287" s="582"/>
      <c r="AC287" s="600" t="s">
        <v>9</v>
      </c>
      <c r="AD287" s="568" t="s">
        <v>10</v>
      </c>
    </row>
    <row r="288" spans="1:130" ht="15" customHeight="1" x14ac:dyDescent="0.25">
      <c r="A288" s="586"/>
      <c r="B288" s="590"/>
      <c r="C288" s="591"/>
      <c r="D288" s="592"/>
      <c r="E288" s="594" t="s">
        <v>196</v>
      </c>
      <c r="F288" s="595"/>
      <c r="G288" s="594" t="s">
        <v>18</v>
      </c>
      <c r="H288" s="595"/>
      <c r="I288" s="594" t="s">
        <v>178</v>
      </c>
      <c r="J288" s="595"/>
      <c r="K288" s="594" t="s">
        <v>179</v>
      </c>
      <c r="L288" s="595"/>
      <c r="M288" s="594" t="s">
        <v>180</v>
      </c>
      <c r="N288" s="595"/>
      <c r="O288" s="594" t="s">
        <v>181</v>
      </c>
      <c r="P288" s="595"/>
      <c r="Q288" s="594" t="s">
        <v>182</v>
      </c>
      <c r="R288" s="595"/>
      <c r="S288" s="594" t="s">
        <v>183</v>
      </c>
      <c r="T288" s="595"/>
      <c r="U288" s="594" t="s">
        <v>184</v>
      </c>
      <c r="V288" s="595"/>
      <c r="W288" s="594" t="s">
        <v>185</v>
      </c>
      <c r="X288" s="595"/>
      <c r="Y288" s="594" t="s">
        <v>186</v>
      </c>
      <c r="Z288" s="595"/>
      <c r="AA288" s="594" t="s">
        <v>197</v>
      </c>
      <c r="AB288" s="603"/>
      <c r="AC288" s="601"/>
      <c r="AD288" s="592"/>
    </row>
    <row r="289" spans="1:130" x14ac:dyDescent="0.25">
      <c r="A289" s="587"/>
      <c r="B289" s="253" t="s">
        <v>173</v>
      </c>
      <c r="C289" s="18" t="s">
        <v>31</v>
      </c>
      <c r="D289" s="428" t="s">
        <v>32</v>
      </c>
      <c r="E289" s="18" t="s">
        <v>31</v>
      </c>
      <c r="F289" s="428" t="s">
        <v>32</v>
      </c>
      <c r="G289" s="18" t="s">
        <v>31</v>
      </c>
      <c r="H289" s="428" t="s">
        <v>32</v>
      </c>
      <c r="I289" s="18" t="s">
        <v>31</v>
      </c>
      <c r="J289" s="428" t="s">
        <v>32</v>
      </c>
      <c r="K289" s="18" t="s">
        <v>31</v>
      </c>
      <c r="L289" s="428" t="s">
        <v>32</v>
      </c>
      <c r="M289" s="18" t="s">
        <v>31</v>
      </c>
      <c r="N289" s="428" t="s">
        <v>32</v>
      </c>
      <c r="O289" s="18" t="s">
        <v>31</v>
      </c>
      <c r="P289" s="428" t="s">
        <v>32</v>
      </c>
      <c r="Q289" s="18" t="s">
        <v>31</v>
      </c>
      <c r="R289" s="428" t="s">
        <v>32</v>
      </c>
      <c r="S289" s="18" t="s">
        <v>31</v>
      </c>
      <c r="T289" s="428" t="s">
        <v>32</v>
      </c>
      <c r="U289" s="18" t="s">
        <v>31</v>
      </c>
      <c r="V289" s="428" t="s">
        <v>32</v>
      </c>
      <c r="W289" s="18" t="s">
        <v>31</v>
      </c>
      <c r="X289" s="428" t="s">
        <v>32</v>
      </c>
      <c r="Y289" s="18" t="s">
        <v>31</v>
      </c>
      <c r="Z289" s="428" t="s">
        <v>32</v>
      </c>
      <c r="AA289" s="18" t="s">
        <v>31</v>
      </c>
      <c r="AB289" s="26" t="s">
        <v>32</v>
      </c>
      <c r="AC289" s="602"/>
      <c r="AD289" s="56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</row>
    <row r="290" spans="1:130" ht="22.5" x14ac:dyDescent="0.25">
      <c r="A290" s="254" t="s">
        <v>198</v>
      </c>
      <c r="B290" s="255">
        <f>SUM(C290:D290)</f>
        <v>0</v>
      </c>
      <c r="C290" s="256">
        <f>+E290+G290+I290+K290+M290+O290+Q290+S290+U290+W290+Y290+AA290</f>
        <v>0</v>
      </c>
      <c r="D290" s="257">
        <f>+F290+H290+J290+L290+N290+P290+R290+T290+V290+X290+Z290+AB290</f>
        <v>0</v>
      </c>
      <c r="E290" s="39"/>
      <c r="F290" s="37"/>
      <c r="G290" s="39"/>
      <c r="H290" s="37"/>
      <c r="I290" s="39"/>
      <c r="J290" s="37"/>
      <c r="K290" s="39"/>
      <c r="L290" s="37"/>
      <c r="M290" s="39"/>
      <c r="N290" s="37"/>
      <c r="O290" s="39"/>
      <c r="P290" s="37"/>
      <c r="Q290" s="39"/>
      <c r="R290" s="37"/>
      <c r="S290" s="39"/>
      <c r="T290" s="37"/>
      <c r="U290" s="39"/>
      <c r="V290" s="37"/>
      <c r="W290" s="39"/>
      <c r="X290" s="37"/>
      <c r="Y290" s="39"/>
      <c r="Z290" s="37"/>
      <c r="AA290" s="39"/>
      <c r="AB290" s="40"/>
      <c r="AC290" s="147"/>
      <c r="AD290" s="87"/>
      <c r="AE290" s="43" t="str">
        <f>$CA290&amp;$CB290&amp;$CC290&amp;$CD290&amp;$CE290&amp;$CF290&amp;$CG290&amp;$CH290&amp;$CI290&amp;$CJ290&amp;$CK290&amp;$CL290&amp;$CM290&amp;$CN290&amp;$CO290&amp;$CP290&amp;$CQ290&amp;$CR290&amp;$CS290&amp;$CT290&amp;$CU290&amp;$CV290&amp;$CW290&amp;$CX290&amp;$CY290&amp;$CZ290</f>
        <v/>
      </c>
      <c r="CA290" s="44" t="str">
        <f>IF(AND($B290&lt;&gt;0,AC290=""),"* No olvide ingresar la columna Pueblos Originarios (Digite CERO si no tiene). ",IF(AC290&gt;$B290,"* El Número de Donantes Confirmados pertenecientes a Pueblos Originarios no puede superar el Total. ",""))</f>
        <v/>
      </c>
      <c r="CB290" s="44" t="str">
        <f>IF(AND($B290&lt;&gt;0,AD290=""),"* No olvide ingresar la columna Migrantes (Digite CERO si no tiene). ",IF(AD290&gt;$B290,"* El Número de Donantes Confirmados pertenecientes a Población Migrante no puede superar el Total. ",""))</f>
        <v/>
      </c>
      <c r="DA290" s="45">
        <f>IF(AND($B290&lt;&gt;0,AC290=""),1,IF(AC290&gt;$B290,1,0))</f>
        <v>0</v>
      </c>
      <c r="DB290" s="45">
        <f>IF(AND($B290&lt;&gt;0,AD290=""),1,IF(AD290&gt;$B290,1,0))</f>
        <v>0</v>
      </c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</row>
    <row r="291" spans="1:130" ht="22.5" x14ac:dyDescent="0.25">
      <c r="A291" s="248" t="s">
        <v>199</v>
      </c>
      <c r="B291" s="258">
        <f>SUM(C291:D291)</f>
        <v>0</v>
      </c>
      <c r="C291" s="259">
        <f>+E291+G291+I291+K291+M291+O291+Q291+S291+U291+W291+Y291+AA291</f>
        <v>0</v>
      </c>
      <c r="D291" s="260">
        <f>+F291+H291+J291+L291+N291+P291+R291+T291+V291+X291+Z291+AB291</f>
        <v>0</v>
      </c>
      <c r="E291" s="60"/>
      <c r="F291" s="141"/>
      <c r="G291" s="60"/>
      <c r="H291" s="141"/>
      <c r="I291" s="60"/>
      <c r="J291" s="141"/>
      <c r="K291" s="60"/>
      <c r="L291" s="141"/>
      <c r="M291" s="60"/>
      <c r="N291" s="141"/>
      <c r="O291" s="60"/>
      <c r="P291" s="141"/>
      <c r="Q291" s="60"/>
      <c r="R291" s="141"/>
      <c r="S291" s="60"/>
      <c r="T291" s="141"/>
      <c r="U291" s="60"/>
      <c r="V291" s="141"/>
      <c r="W291" s="60"/>
      <c r="X291" s="141"/>
      <c r="Y291" s="60"/>
      <c r="Z291" s="141"/>
      <c r="AA291" s="60"/>
      <c r="AB291" s="62"/>
      <c r="AC291" s="58"/>
      <c r="AD291" s="61"/>
      <c r="AE291" s="43" t="str">
        <f>$CA291&amp;$CB291&amp;$CC291&amp;$CD291&amp;$CE291&amp;$CF291&amp;$CG291&amp;$CH291&amp;$CI291&amp;$CJ291&amp;$CK291&amp;$CL291&amp;$CM291&amp;$CN291&amp;$CO291&amp;$CP291&amp;$CQ291&amp;$CR291&amp;$CS291&amp;$CT291&amp;$CU291&amp;$CV291&amp;$CW291&amp;$CX291&amp;$CY291&amp;$CZ291</f>
        <v/>
      </c>
      <c r="CA291" s="44" t="str">
        <f>IF(AND($B291&lt;&gt;0,AC291=""),"* No olvide ingresar la columna Pueblos Originarios (Digite CERO si no tiene). ",IF(AC291&gt;$B291,"* El Número de Donantes Confirmados pertenecientes a Pueblos Originarios no puede superar el Total. ",""))</f>
        <v/>
      </c>
      <c r="CB291" s="44" t="str">
        <f>IF(AND($B291&lt;&gt;0,AD291=""),"* No olvide ingresar la columna Migrantes (Digite CERO si no tiene). ",IF(AD291&gt;$B291,"* El Número de Donantes Confirmados pertenecientes a Población Migrante no puede superar el Total. ",""))</f>
        <v/>
      </c>
      <c r="DA291" s="45">
        <f>IF(AND($B291&lt;&gt;0,AC291=""),1,IF(AC291&gt;$B291,1,0))</f>
        <v>0</v>
      </c>
      <c r="DB291" s="45">
        <f>IF(AND($B291&lt;&gt;0,AD291=""),1,IF(AD291&gt;$B291,1,0))</f>
        <v>0</v>
      </c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</row>
    <row r="292" spans="1:130" x14ac:dyDescent="0.25">
      <c r="A292" s="160" t="s">
        <v>200</v>
      </c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</row>
    <row r="293" spans="1:130" ht="15" customHeight="1" x14ac:dyDescent="0.25">
      <c r="A293" s="585" t="s">
        <v>123</v>
      </c>
      <c r="B293" s="588" t="s">
        <v>5</v>
      </c>
      <c r="C293" s="589"/>
      <c r="D293" s="568"/>
      <c r="E293" s="604" t="s">
        <v>195</v>
      </c>
      <c r="F293" s="604"/>
      <c r="G293" s="604"/>
      <c r="H293" s="604"/>
      <c r="I293" s="604"/>
      <c r="J293" s="604"/>
      <c r="K293" s="604"/>
      <c r="L293" s="604"/>
      <c r="M293" s="604"/>
      <c r="N293" s="604"/>
      <c r="O293" s="604"/>
      <c r="P293" s="604"/>
      <c r="Q293" s="604"/>
      <c r="R293" s="604"/>
      <c r="S293" s="604"/>
      <c r="T293" s="604"/>
      <c r="U293" s="604"/>
      <c r="V293" s="604"/>
      <c r="W293" s="604"/>
      <c r="X293" s="604"/>
      <c r="Y293" s="604"/>
      <c r="Z293" s="604"/>
      <c r="AA293" s="604"/>
      <c r="AB293" s="604"/>
      <c r="AC293" s="604"/>
      <c r="AD293" s="604"/>
      <c r="AE293" s="604"/>
      <c r="AF293" s="604"/>
      <c r="AG293" s="604"/>
      <c r="AH293" s="604"/>
      <c r="AI293" s="604"/>
      <c r="AJ293" s="605"/>
      <c r="AK293" s="600" t="s">
        <v>9</v>
      </c>
      <c r="AL293" s="568" t="s">
        <v>10</v>
      </c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</row>
    <row r="294" spans="1:130" ht="15" customHeight="1" x14ac:dyDescent="0.25">
      <c r="A294" s="586"/>
      <c r="B294" s="590"/>
      <c r="C294" s="591"/>
      <c r="D294" s="592"/>
      <c r="E294" s="594" t="s">
        <v>174</v>
      </c>
      <c r="F294" s="595"/>
      <c r="G294" s="596" t="s">
        <v>175</v>
      </c>
      <c r="H294" s="597"/>
      <c r="I294" s="596" t="s">
        <v>176</v>
      </c>
      <c r="J294" s="597"/>
      <c r="K294" s="596" t="s">
        <v>177</v>
      </c>
      <c r="L294" s="597"/>
      <c r="M294" s="594" t="s">
        <v>17</v>
      </c>
      <c r="N294" s="595"/>
      <c r="O294" s="594" t="s">
        <v>18</v>
      </c>
      <c r="P294" s="595"/>
      <c r="Q294" s="594" t="s">
        <v>178</v>
      </c>
      <c r="R294" s="595"/>
      <c r="S294" s="594" t="s">
        <v>179</v>
      </c>
      <c r="T294" s="595"/>
      <c r="U294" s="594" t="s">
        <v>180</v>
      </c>
      <c r="V294" s="595"/>
      <c r="W294" s="594" t="s">
        <v>181</v>
      </c>
      <c r="X294" s="595"/>
      <c r="Y294" s="594" t="s">
        <v>182</v>
      </c>
      <c r="Z294" s="595"/>
      <c r="AA294" s="594" t="s">
        <v>183</v>
      </c>
      <c r="AB294" s="595"/>
      <c r="AC294" s="594" t="s">
        <v>184</v>
      </c>
      <c r="AD294" s="595"/>
      <c r="AE294" s="594" t="s">
        <v>185</v>
      </c>
      <c r="AF294" s="595"/>
      <c r="AG294" s="594" t="s">
        <v>186</v>
      </c>
      <c r="AH294" s="595"/>
      <c r="AI294" s="594" t="s">
        <v>187</v>
      </c>
      <c r="AJ294" s="603"/>
      <c r="AK294" s="601"/>
      <c r="AL294" s="592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</row>
    <row r="295" spans="1:130" x14ac:dyDescent="0.25">
      <c r="A295" s="587"/>
      <c r="B295" s="253" t="s">
        <v>173</v>
      </c>
      <c r="C295" s="18" t="s">
        <v>31</v>
      </c>
      <c r="D295" s="428" t="s">
        <v>32</v>
      </c>
      <c r="E295" s="18" t="s">
        <v>31</v>
      </c>
      <c r="F295" s="428" t="s">
        <v>32</v>
      </c>
      <c r="G295" s="18" t="s">
        <v>31</v>
      </c>
      <c r="H295" s="428" t="s">
        <v>32</v>
      </c>
      <c r="I295" s="18" t="s">
        <v>31</v>
      </c>
      <c r="J295" s="428" t="s">
        <v>32</v>
      </c>
      <c r="K295" s="18" t="s">
        <v>31</v>
      </c>
      <c r="L295" s="428" t="s">
        <v>32</v>
      </c>
      <c r="M295" s="18" t="s">
        <v>31</v>
      </c>
      <c r="N295" s="428" t="s">
        <v>32</v>
      </c>
      <c r="O295" s="18" t="s">
        <v>31</v>
      </c>
      <c r="P295" s="428" t="s">
        <v>32</v>
      </c>
      <c r="Q295" s="18" t="s">
        <v>31</v>
      </c>
      <c r="R295" s="428" t="s">
        <v>32</v>
      </c>
      <c r="S295" s="18" t="s">
        <v>31</v>
      </c>
      <c r="T295" s="428" t="s">
        <v>32</v>
      </c>
      <c r="U295" s="18" t="s">
        <v>31</v>
      </c>
      <c r="V295" s="428" t="s">
        <v>32</v>
      </c>
      <c r="W295" s="18" t="s">
        <v>31</v>
      </c>
      <c r="X295" s="428" t="s">
        <v>32</v>
      </c>
      <c r="Y295" s="18" t="s">
        <v>31</v>
      </c>
      <c r="Z295" s="428" t="s">
        <v>32</v>
      </c>
      <c r="AA295" s="18" t="s">
        <v>31</v>
      </c>
      <c r="AB295" s="428" t="s">
        <v>32</v>
      </c>
      <c r="AC295" s="18" t="s">
        <v>31</v>
      </c>
      <c r="AD295" s="428" t="s">
        <v>32</v>
      </c>
      <c r="AE295" s="18" t="s">
        <v>31</v>
      </c>
      <c r="AF295" s="428" t="s">
        <v>32</v>
      </c>
      <c r="AG295" s="18" t="s">
        <v>31</v>
      </c>
      <c r="AH295" s="428" t="s">
        <v>32</v>
      </c>
      <c r="AI295" s="18" t="s">
        <v>31</v>
      </c>
      <c r="AJ295" s="436" t="s">
        <v>32</v>
      </c>
      <c r="AK295" s="602"/>
      <c r="AL295" s="56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</row>
    <row r="296" spans="1:130" ht="22.5" x14ac:dyDescent="0.25">
      <c r="A296" s="254" t="s">
        <v>201</v>
      </c>
      <c r="B296" s="216">
        <f>SUM(C296:D296)</f>
        <v>0</v>
      </c>
      <c r="C296" s="262">
        <f t="shared" ref="C296:D298" si="523">+E296+G296+I296+K296+M296+O296+Q296+S296+U296+W296+Y296+AA296+AC296+AE296+AG296+AI296</f>
        <v>0</v>
      </c>
      <c r="D296" s="257">
        <f t="shared" si="523"/>
        <v>0</v>
      </c>
      <c r="E296" s="39"/>
      <c r="F296" s="42"/>
      <c r="G296" s="39"/>
      <c r="H296" s="42"/>
      <c r="I296" s="39"/>
      <c r="J296" s="42"/>
      <c r="K296" s="39"/>
      <c r="L296" s="42"/>
      <c r="M296" s="39"/>
      <c r="N296" s="42"/>
      <c r="O296" s="39"/>
      <c r="P296" s="42"/>
      <c r="Q296" s="39"/>
      <c r="R296" s="42"/>
      <c r="S296" s="39"/>
      <c r="T296" s="42"/>
      <c r="U296" s="39"/>
      <c r="V296" s="42"/>
      <c r="W296" s="39"/>
      <c r="X296" s="42"/>
      <c r="Y296" s="39"/>
      <c r="Z296" s="42"/>
      <c r="AA296" s="39"/>
      <c r="AB296" s="42"/>
      <c r="AC296" s="39"/>
      <c r="AD296" s="42"/>
      <c r="AE296" s="39"/>
      <c r="AF296" s="42"/>
      <c r="AG296" s="39"/>
      <c r="AH296" s="42"/>
      <c r="AI296" s="39"/>
      <c r="AJ296" s="40"/>
      <c r="AK296" s="41"/>
      <c r="AL296" s="263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</row>
    <row r="297" spans="1:130" ht="22.5" x14ac:dyDescent="0.25">
      <c r="A297" s="228" t="s">
        <v>202</v>
      </c>
      <c r="B297" s="264">
        <f>SUM(C297:D297)</f>
        <v>0</v>
      </c>
      <c r="C297" s="265">
        <f t="shared" si="523"/>
        <v>0</v>
      </c>
      <c r="D297" s="244">
        <f t="shared" si="523"/>
        <v>0</v>
      </c>
      <c r="E297" s="39"/>
      <c r="F297" s="42"/>
      <c r="G297" s="39"/>
      <c r="H297" s="42"/>
      <c r="I297" s="39"/>
      <c r="J297" s="42"/>
      <c r="K297" s="39"/>
      <c r="L297" s="42"/>
      <c r="M297" s="39"/>
      <c r="N297" s="42"/>
      <c r="O297" s="39"/>
      <c r="P297" s="42"/>
      <c r="Q297" s="39"/>
      <c r="R297" s="42"/>
      <c r="S297" s="39"/>
      <c r="T297" s="42"/>
      <c r="U297" s="39"/>
      <c r="V297" s="42"/>
      <c r="W297" s="39"/>
      <c r="X297" s="42"/>
      <c r="Y297" s="39"/>
      <c r="Z297" s="42"/>
      <c r="AA297" s="39"/>
      <c r="AB297" s="42"/>
      <c r="AC297" s="39"/>
      <c r="AD297" s="42"/>
      <c r="AE297" s="39"/>
      <c r="AF297" s="42"/>
      <c r="AG297" s="39"/>
      <c r="AH297" s="42"/>
      <c r="AI297" s="39"/>
      <c r="AJ297" s="40"/>
      <c r="AK297" s="37"/>
      <c r="AL297" s="42"/>
      <c r="AM297" s="43" t="str">
        <f>$CA297&amp;$CB297&amp;$CC297&amp;$CD297&amp;$CE297&amp;$CF297&amp;$CG297&amp;$CH297&amp;$CI297&amp;$CJ297&amp;$CK297&amp;$CL297&amp;$CM297&amp;$CN297&amp;$CO297&amp;$CP297&amp;$CQ297&amp;$CR297&amp;$CS297&amp;$CT297&amp;$CU297&amp;$CV297&amp;$CW297&amp;$CX297&amp;$CY297&amp;$CZ297</f>
        <v/>
      </c>
      <c r="CA297" s="44" t="str">
        <f>IF(AND($B297&lt;&gt;0,AK297=""),"* No olvide ingresar la columna Pueblos Originarios (Digite CERO si no tiene). ",IF(AK297&gt;$B297,"* El Número de personas en seguimiento pertenecientes a Pueblos Originarios no puede superar el Total. ",""))</f>
        <v/>
      </c>
      <c r="CB297" s="44" t="str">
        <f>IF(AND($B297&lt;&gt;0,AL297=""),"* No olvide ingresar la columna Migrantes (Digite CERO si no tiene). ",IF(AL297&gt;$B297,"* El Número de personas en seguimiento pertenecientes a Población Migrante no puede superar el Total. ",""))</f>
        <v/>
      </c>
      <c r="DA297" s="45">
        <f>IF(AND($B297&lt;&gt;0,AK297=""),1,IF(AK297&gt;$B297,1,0))</f>
        <v>0</v>
      </c>
      <c r="DB297" s="45">
        <f>IF(AND($B297&lt;&gt;0,AL297=""),1,IF(AL297&gt;$B297,1,0))</f>
        <v>0</v>
      </c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</row>
    <row r="298" spans="1:130" ht="22.5" x14ac:dyDescent="0.25">
      <c r="A298" s="266" t="s">
        <v>203</v>
      </c>
      <c r="B298" s="267">
        <f>SUM(C298:D298)</f>
        <v>0</v>
      </c>
      <c r="C298" s="268">
        <f t="shared" si="523"/>
        <v>0</v>
      </c>
      <c r="D298" s="269">
        <f t="shared" si="523"/>
        <v>0</v>
      </c>
      <c r="E298" s="89"/>
      <c r="F298" s="92"/>
      <c r="G298" s="89"/>
      <c r="H298" s="92"/>
      <c r="I298" s="89"/>
      <c r="J298" s="92"/>
      <c r="K298" s="89"/>
      <c r="L298" s="92"/>
      <c r="M298" s="89"/>
      <c r="N298" s="92"/>
      <c r="O298" s="89"/>
      <c r="P298" s="92"/>
      <c r="Q298" s="89"/>
      <c r="R298" s="92"/>
      <c r="S298" s="89"/>
      <c r="T298" s="92"/>
      <c r="U298" s="89"/>
      <c r="V298" s="92"/>
      <c r="W298" s="89"/>
      <c r="X298" s="92"/>
      <c r="Y298" s="89"/>
      <c r="Z298" s="92"/>
      <c r="AA298" s="89"/>
      <c r="AB298" s="92"/>
      <c r="AC298" s="89"/>
      <c r="AD298" s="92"/>
      <c r="AE298" s="89"/>
      <c r="AF298" s="92"/>
      <c r="AG298" s="89"/>
      <c r="AH298" s="92"/>
      <c r="AI298" s="89"/>
      <c r="AJ298" s="270"/>
      <c r="AK298" s="271"/>
      <c r="AL298" s="92"/>
      <c r="AM298" s="43" t="str">
        <f>$CA298&amp;$CB298&amp;$CC298&amp;$CD298&amp;$CE298&amp;$CF298&amp;$CG298&amp;$CH298&amp;$CI298&amp;$CJ298&amp;$CK298&amp;$CL298&amp;$CM298&amp;$CN298&amp;$CO298&amp;$CP298&amp;$CQ298&amp;$CR298&amp;$CS298&amp;$CT298&amp;$CU298&amp;$CV298&amp;$CW298&amp;$CX298&amp;$CY298&amp;$CZ298</f>
        <v/>
      </c>
      <c r="CA298" s="44" t="str">
        <f>IF(AND($B298&lt;&gt;0,AK298=""),"* No olvide ingresar la columna Pueblos Originarios (Digite CERO si no tiene). ",IF(AK298&gt;$B298,"* El Número de personas en seguimiento pertenecientes a Pueblos Originarios no puede superar el Total. ",""))</f>
        <v/>
      </c>
      <c r="CB298" s="44" t="str">
        <f>IF(AND($B298&lt;&gt;0,AL298=""),"* No olvide ingresar la columna Migrantes (Digite CERO si no tiene). ",IF(AL298&gt;$B298,"* El Número de personas en seguimiento pertenecientes a Población Migrante no puede superar el Total. ",""))</f>
        <v/>
      </c>
      <c r="DA298" s="45">
        <f>IF(AND($B298&lt;&gt;0,AK298=""),1,IF(AK298&gt;$B298,1,0))</f>
        <v>0</v>
      </c>
      <c r="DB298" s="45">
        <f>IF(AND($B298&lt;&gt;0,AL298=""),1,IF(AL298&gt;$B298,1,0))</f>
        <v>0</v>
      </c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</row>
    <row r="308" spans="1:2" s="234" customFormat="1" x14ac:dyDescent="0.25">
      <c r="A308" s="234">
        <f>SUM(B296:B298,B290:B291,B280:B285,B270:B274,B262:B266,C236:D258,B225:C231,B214:C220,C187:D209,C160:D182,C151:P155,C143:P147,B122:C139,B100:C117,B78:C95,B56:C73,B34:C51,B12:C29)</f>
        <v>2292</v>
      </c>
      <c r="B308" s="234">
        <f>SUM(DA12:DZ298)</f>
        <v>0</v>
      </c>
    </row>
  </sheetData>
  <mergeCells count="465">
    <mergeCell ref="O288:P288"/>
    <mergeCell ref="A293:A295"/>
    <mergeCell ref="B293:D294"/>
    <mergeCell ref="E293:AJ293"/>
    <mergeCell ref="AK293:AK295"/>
    <mergeCell ref="AL293:AL295"/>
    <mergeCell ref="E294:F294"/>
    <mergeCell ref="G294:H294"/>
    <mergeCell ref="I294:J294"/>
    <mergeCell ref="K294:L294"/>
    <mergeCell ref="M294:N294"/>
    <mergeCell ref="AA294:AB294"/>
    <mergeCell ref="AC294:AD294"/>
    <mergeCell ref="AE294:AF294"/>
    <mergeCell ref="AG294:AH294"/>
    <mergeCell ref="AI294:AJ294"/>
    <mergeCell ref="O294:P294"/>
    <mergeCell ref="Q294:R294"/>
    <mergeCell ref="S294:T294"/>
    <mergeCell ref="U294:V294"/>
    <mergeCell ref="W294:X294"/>
    <mergeCell ref="Y294:Z294"/>
    <mergeCell ref="AG278:AH278"/>
    <mergeCell ref="AI278:AJ278"/>
    <mergeCell ref="A287:A289"/>
    <mergeCell ref="B287:D288"/>
    <mergeCell ref="E287:AB287"/>
    <mergeCell ref="AC287:AC289"/>
    <mergeCell ref="AD287:AD289"/>
    <mergeCell ref="O278:P278"/>
    <mergeCell ref="Q278:R278"/>
    <mergeCell ref="S278:T278"/>
    <mergeCell ref="U278:V278"/>
    <mergeCell ref="W278:X278"/>
    <mergeCell ref="Y278:Z278"/>
    <mergeCell ref="Q288:R288"/>
    <mergeCell ref="S288:T288"/>
    <mergeCell ref="U288:V288"/>
    <mergeCell ref="W288:X288"/>
    <mergeCell ref="Y288:Z288"/>
    <mergeCell ref="AA288:AB288"/>
    <mergeCell ref="E288:F288"/>
    <mergeCell ref="G288:H288"/>
    <mergeCell ref="I288:J288"/>
    <mergeCell ref="K288:L288"/>
    <mergeCell ref="M288:N288"/>
    <mergeCell ref="AC277:AD277"/>
    <mergeCell ref="AE277:AF277"/>
    <mergeCell ref="I277:J277"/>
    <mergeCell ref="K277:L277"/>
    <mergeCell ref="M277:N277"/>
    <mergeCell ref="O277:P277"/>
    <mergeCell ref="Q277:R277"/>
    <mergeCell ref="S277:T277"/>
    <mergeCell ref="AA278:AB278"/>
    <mergeCell ref="AC278:AD278"/>
    <mergeCell ref="AE278:AF278"/>
    <mergeCell ref="A268:A269"/>
    <mergeCell ref="B268:B269"/>
    <mergeCell ref="C268:R268"/>
    <mergeCell ref="S268:S269"/>
    <mergeCell ref="T268:T269"/>
    <mergeCell ref="A276:A279"/>
    <mergeCell ref="B276:D277"/>
    <mergeCell ref="E276:AJ276"/>
    <mergeCell ref="E277:F277"/>
    <mergeCell ref="G277:H277"/>
    <mergeCell ref="AG277:AH277"/>
    <mergeCell ref="AI277:AJ277"/>
    <mergeCell ref="B278:B279"/>
    <mergeCell ref="C278:C279"/>
    <mergeCell ref="D278:D279"/>
    <mergeCell ref="E278:F278"/>
    <mergeCell ref="G278:H278"/>
    <mergeCell ref="I278:J278"/>
    <mergeCell ref="K278:L278"/>
    <mergeCell ref="M278:N278"/>
    <mergeCell ref="U277:V277"/>
    <mergeCell ref="W277:X277"/>
    <mergeCell ref="Y277:Z277"/>
    <mergeCell ref="AA277:AB277"/>
    <mergeCell ref="A236:A254"/>
    <mergeCell ref="A255:A258"/>
    <mergeCell ref="A260:A261"/>
    <mergeCell ref="B260:B261"/>
    <mergeCell ref="C260:L260"/>
    <mergeCell ref="M260:M261"/>
    <mergeCell ref="N260:N261"/>
    <mergeCell ref="AE234:AF234"/>
    <mergeCell ref="AG234:AH234"/>
    <mergeCell ref="S234:T234"/>
    <mergeCell ref="U234:V234"/>
    <mergeCell ref="W234:X234"/>
    <mergeCell ref="Y234:Z234"/>
    <mergeCell ref="AA234:AB234"/>
    <mergeCell ref="AC234:AD234"/>
    <mergeCell ref="A233:B235"/>
    <mergeCell ref="C233:D234"/>
    <mergeCell ref="AS233:AT234"/>
    <mergeCell ref="AU233:AV234"/>
    <mergeCell ref="AW233:AX234"/>
    <mergeCell ref="E234:F234"/>
    <mergeCell ref="G234:H234"/>
    <mergeCell ref="I234:J234"/>
    <mergeCell ref="K234:L234"/>
    <mergeCell ref="M234:N234"/>
    <mergeCell ref="O234:P234"/>
    <mergeCell ref="Q234:R234"/>
    <mergeCell ref="AQ234:AR234"/>
    <mergeCell ref="AI234:AJ234"/>
    <mergeCell ref="AK234:AL234"/>
    <mergeCell ref="AM234:AN234"/>
    <mergeCell ref="AO234:AP234"/>
    <mergeCell ref="E233:AJ233"/>
    <mergeCell ref="AK233:AN233"/>
    <mergeCell ref="AO233:AR233"/>
    <mergeCell ref="AP222:AP224"/>
    <mergeCell ref="AQ222:AQ224"/>
    <mergeCell ref="D223:E223"/>
    <mergeCell ref="F223:G223"/>
    <mergeCell ref="H223:I223"/>
    <mergeCell ref="J223:K223"/>
    <mergeCell ref="L223:M223"/>
    <mergeCell ref="N223:O223"/>
    <mergeCell ref="P223:Q223"/>
    <mergeCell ref="R223:S223"/>
    <mergeCell ref="A222:A224"/>
    <mergeCell ref="B222:C223"/>
    <mergeCell ref="D222:AK222"/>
    <mergeCell ref="AL222:AM222"/>
    <mergeCell ref="AN222:AO222"/>
    <mergeCell ref="T223:U223"/>
    <mergeCell ref="V223:W223"/>
    <mergeCell ref="AB212:AC212"/>
    <mergeCell ref="AD212:AE212"/>
    <mergeCell ref="AF212:AG212"/>
    <mergeCell ref="AH212:AI212"/>
    <mergeCell ref="AJ212:AK212"/>
    <mergeCell ref="AL212:AL213"/>
    <mergeCell ref="AJ223:AK223"/>
    <mergeCell ref="AL223:AL224"/>
    <mergeCell ref="AM223:AM224"/>
    <mergeCell ref="AN223:AN224"/>
    <mergeCell ref="AO223:AO224"/>
    <mergeCell ref="X223:Y223"/>
    <mergeCell ref="Z223:AA223"/>
    <mergeCell ref="AB223:AC223"/>
    <mergeCell ref="AD223:AE223"/>
    <mergeCell ref="AF223:AG223"/>
    <mergeCell ref="AH223:AI223"/>
    <mergeCell ref="AP211:AP213"/>
    <mergeCell ref="AQ211:AQ213"/>
    <mergeCell ref="D212:E212"/>
    <mergeCell ref="F212:G212"/>
    <mergeCell ref="H212:I212"/>
    <mergeCell ref="J212:K212"/>
    <mergeCell ref="L212:M212"/>
    <mergeCell ref="N212:O212"/>
    <mergeCell ref="P212:Q212"/>
    <mergeCell ref="R212:S212"/>
    <mergeCell ref="AM212:AM213"/>
    <mergeCell ref="AN212:AN213"/>
    <mergeCell ref="AO212:AO213"/>
    <mergeCell ref="A209:B209"/>
    <mergeCell ref="A211:A213"/>
    <mergeCell ref="B211:C212"/>
    <mergeCell ref="D211:AK211"/>
    <mergeCell ref="AL211:AM211"/>
    <mergeCell ref="AN211:AO211"/>
    <mergeCell ref="T212:U212"/>
    <mergeCell ref="V212:W212"/>
    <mergeCell ref="X212:Y212"/>
    <mergeCell ref="Z212:AA212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08"/>
  <sheetViews>
    <sheetView workbookViewId="0">
      <selection activeCell="A6" sqref="A6:P6"/>
    </sheetView>
  </sheetViews>
  <sheetFormatPr baseColWidth="10" defaultColWidth="11.42578125" defaultRowHeight="15" x14ac:dyDescent="0.25"/>
  <cols>
    <col min="1" max="1" width="43.140625" style="9" customWidth="1"/>
    <col min="2" max="2" width="35.85546875" style="9" customWidth="1"/>
    <col min="3" max="3" width="16.85546875" style="9" customWidth="1"/>
    <col min="4" max="4" width="14.85546875" style="9" customWidth="1"/>
    <col min="5" max="5" width="14.5703125" style="9" customWidth="1"/>
    <col min="6" max="43" width="11.42578125" style="9"/>
    <col min="44" max="44" width="13.42578125" style="9" customWidth="1"/>
    <col min="45" max="45" width="11.42578125" style="9"/>
    <col min="46" max="46" width="12.85546875" style="9" customWidth="1"/>
    <col min="47" max="47" width="11.42578125" style="9"/>
    <col min="48" max="48" width="12.42578125" style="9" customWidth="1"/>
    <col min="49" max="49" width="11.42578125" style="9"/>
    <col min="50" max="50" width="12.140625" style="9" customWidth="1"/>
    <col min="51" max="61" width="11.42578125" style="9"/>
    <col min="62" max="73" width="11.42578125" style="9" customWidth="1"/>
    <col min="74" max="75" width="11.42578125" style="10" customWidth="1"/>
    <col min="76" max="77" width="8.140625" style="11" customWidth="1"/>
    <col min="78" max="78" width="9.42578125" style="11" customWidth="1"/>
    <col min="79" max="79" width="6.85546875" style="5" hidden="1" customWidth="1"/>
    <col min="80" max="104" width="5.42578125" style="5" hidden="1" customWidth="1"/>
    <col min="105" max="130" width="5.42578125" style="6" hidden="1" customWidth="1"/>
    <col min="131" max="131" width="9.42578125" style="9" customWidth="1"/>
    <col min="132" max="133" width="8.140625" style="9" customWidth="1"/>
    <col min="134" max="16384" width="11.42578125" style="9"/>
  </cols>
  <sheetData>
    <row r="1" spans="1:130" s="2" customFormat="1" x14ac:dyDescent="0.25">
      <c r="A1" s="1" t="s">
        <v>0</v>
      </c>
      <c r="BV1" s="3"/>
      <c r="BW1" s="3"/>
      <c r="BX1" s="4"/>
      <c r="BY1" s="4"/>
      <c r="BZ1" s="4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x14ac:dyDescent="0.25">
      <c r="A2" s="1" t="str">
        <f>CONCATENATE("COMUNA: ",[12]NOMBRE!B2," - ","( ",[12]NOMBRE!C2,[12]NOMBRE!D2,[12]NOMBRE!E2,[12]NOMBRE!F2,[12]NOMBRE!G2," )")</f>
        <v>COMUNA: LINARES - ( 07401 )</v>
      </c>
      <c r="BV2" s="3"/>
      <c r="BW2" s="3"/>
      <c r="BX2" s="4"/>
      <c r="BY2" s="4"/>
      <c r="BZ2" s="4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x14ac:dyDescent="0.25">
      <c r="A3" s="1" t="str">
        <f>CONCATENATE("ESTABLECIMIENTO/ESTRATEGIA: ",[12]NOMBRE!B3," - ","( ",[12]NOMBRE!C3,[12]NOMBRE!D3,[12]NOMBRE!E3,[12]NOMBRE!F3,[12]NOMBRE!G3,[12]NOMBRE!H3," )")</f>
        <v>ESTABLECIMIENTO/ESTRATEGIA: HOSPITAL PRESIDENTE CARLOS IBAÑEZ DEL CAMPO - ( 116108 )</v>
      </c>
      <c r="BV3" s="3"/>
      <c r="BW3" s="3"/>
      <c r="BX3" s="4"/>
      <c r="BY3" s="4"/>
      <c r="BZ3" s="4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x14ac:dyDescent="0.25">
      <c r="A4" s="1" t="str">
        <f>CONCATENATE("MES: ",[12]NOMBRE!B6," - ","( ",[12]NOMBRE!C6,[12]NOMBRE!D6," )")</f>
        <v>MES: NOVIEMBRE - ( 11 )</v>
      </c>
      <c r="BV4" s="3"/>
      <c r="BW4" s="3"/>
      <c r="BX4" s="4"/>
      <c r="BY4" s="4"/>
      <c r="BZ4" s="4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x14ac:dyDescent="0.25">
      <c r="A5" s="1" t="str">
        <f>CONCATENATE("AÑO: ",[12]NOMBRE!B7)</f>
        <v>AÑO: 2023</v>
      </c>
      <c r="BV5" s="3"/>
      <c r="BW5" s="3"/>
      <c r="BX5" s="4"/>
      <c r="BY5" s="4"/>
      <c r="BZ5" s="4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5.75" customHeight="1" x14ac:dyDescent="0.25">
      <c r="A6" s="474" t="s">
        <v>1</v>
      </c>
      <c r="B6" s="474"/>
      <c r="C6" s="474"/>
      <c r="D6" s="474"/>
      <c r="E6" s="474"/>
      <c r="F6" s="474"/>
      <c r="G6" s="474"/>
      <c r="H6" s="474"/>
      <c r="I6" s="474"/>
      <c r="J6" s="474"/>
      <c r="K6" s="474"/>
      <c r="L6" s="474"/>
      <c r="M6" s="474"/>
      <c r="N6" s="474"/>
      <c r="O6" s="474"/>
      <c r="P6" s="474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8"/>
      <c r="AG6" s="8"/>
      <c r="AH6" s="8"/>
      <c r="AI6" s="8"/>
      <c r="AJ6" s="8"/>
      <c r="AK6" s="8"/>
      <c r="AL6" s="8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15.75" x14ac:dyDescent="0.25">
      <c r="A7" s="12" t="s">
        <v>2</v>
      </c>
      <c r="B7" s="438"/>
      <c r="C7" s="438"/>
      <c r="D7" s="438"/>
      <c r="E7" s="438"/>
      <c r="F7" s="438"/>
      <c r="G7" s="438"/>
      <c r="H7" s="438"/>
      <c r="I7" s="438"/>
      <c r="J7" s="438"/>
      <c r="K7" s="438"/>
      <c r="L7" s="438"/>
      <c r="M7" s="438"/>
      <c r="N7" s="438"/>
      <c r="O7" s="438"/>
      <c r="P7" s="438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8"/>
      <c r="AG7" s="8"/>
      <c r="AH7" s="8"/>
      <c r="AI7" s="8"/>
      <c r="AJ7" s="8"/>
      <c r="AK7" s="8"/>
      <c r="AL7" s="8"/>
      <c r="AR7" s="14"/>
      <c r="AS7" s="14"/>
      <c r="AT7" s="14"/>
      <c r="AU7" s="14"/>
      <c r="AV7" s="14"/>
      <c r="AW7" s="14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x14ac:dyDescent="0.25">
      <c r="A8" s="15" t="s">
        <v>3</v>
      </c>
      <c r="B8" s="15"/>
      <c r="C8" s="15"/>
      <c r="D8" s="16"/>
      <c r="E8" s="16"/>
      <c r="F8" s="16"/>
      <c r="G8" s="16"/>
      <c r="H8" s="2"/>
      <c r="I8" s="16"/>
      <c r="J8" s="17"/>
      <c r="K8" s="17"/>
      <c r="L8" s="17"/>
      <c r="M8" s="17"/>
      <c r="N8" s="17"/>
      <c r="O8" s="17"/>
      <c r="P8" s="17"/>
      <c r="Q8" s="8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4"/>
      <c r="BU8" s="14"/>
      <c r="BV8" s="11"/>
      <c r="BW8" s="11"/>
    </row>
    <row r="9" spans="1:130" ht="15" customHeight="1" x14ac:dyDescent="0.25">
      <c r="A9" s="475" t="s">
        <v>4</v>
      </c>
      <c r="B9" s="478" t="s">
        <v>5</v>
      </c>
      <c r="C9" s="479"/>
      <c r="D9" s="482" t="s">
        <v>6</v>
      </c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  <c r="P9" s="483"/>
      <c r="Q9" s="483"/>
      <c r="R9" s="483"/>
      <c r="S9" s="483"/>
      <c r="T9" s="483"/>
      <c r="U9" s="483"/>
      <c r="V9" s="483"/>
      <c r="W9" s="483"/>
      <c r="X9" s="483"/>
      <c r="Y9" s="483"/>
      <c r="Z9" s="483"/>
      <c r="AA9" s="483"/>
      <c r="AB9" s="483"/>
      <c r="AC9" s="483"/>
      <c r="AD9" s="483"/>
      <c r="AE9" s="483"/>
      <c r="AF9" s="483"/>
      <c r="AG9" s="483"/>
      <c r="AH9" s="483"/>
      <c r="AI9" s="483"/>
      <c r="AJ9" s="483"/>
      <c r="AK9" s="483"/>
      <c r="AL9" s="483"/>
      <c r="AM9" s="483"/>
      <c r="AN9" s="483"/>
      <c r="AO9" s="483"/>
      <c r="AP9" s="483"/>
      <c r="AQ9" s="484"/>
      <c r="AR9" s="485" t="s">
        <v>7</v>
      </c>
      <c r="AS9" s="486"/>
      <c r="AT9" s="487" t="s">
        <v>8</v>
      </c>
      <c r="AU9" s="488"/>
      <c r="AV9" s="493" t="s">
        <v>9</v>
      </c>
      <c r="AW9" s="496" t="s">
        <v>10</v>
      </c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U9" s="10"/>
      <c r="BV9" s="11"/>
      <c r="BW9" s="11"/>
    </row>
    <row r="10" spans="1:130" ht="15" customHeight="1" x14ac:dyDescent="0.25">
      <c r="A10" s="476"/>
      <c r="B10" s="480"/>
      <c r="C10" s="481"/>
      <c r="D10" s="491" t="s">
        <v>11</v>
      </c>
      <c r="E10" s="485"/>
      <c r="F10" s="491" t="s">
        <v>12</v>
      </c>
      <c r="G10" s="485"/>
      <c r="H10" s="491" t="s">
        <v>13</v>
      </c>
      <c r="I10" s="492"/>
      <c r="J10" s="485" t="s">
        <v>14</v>
      </c>
      <c r="K10" s="485"/>
      <c r="L10" s="491" t="s">
        <v>15</v>
      </c>
      <c r="M10" s="485"/>
      <c r="N10" s="491" t="s">
        <v>16</v>
      </c>
      <c r="O10" s="485"/>
      <c r="P10" s="491" t="s">
        <v>17</v>
      </c>
      <c r="Q10" s="485"/>
      <c r="R10" s="491" t="s">
        <v>18</v>
      </c>
      <c r="S10" s="485"/>
      <c r="T10" s="491" t="s">
        <v>19</v>
      </c>
      <c r="U10" s="492"/>
      <c r="V10" s="491" t="s">
        <v>20</v>
      </c>
      <c r="W10" s="492"/>
      <c r="X10" s="491" t="s">
        <v>21</v>
      </c>
      <c r="Y10" s="492"/>
      <c r="Z10" s="491" t="s">
        <v>22</v>
      </c>
      <c r="AA10" s="492"/>
      <c r="AB10" s="491" t="s">
        <v>23</v>
      </c>
      <c r="AC10" s="492"/>
      <c r="AD10" s="491" t="s">
        <v>24</v>
      </c>
      <c r="AE10" s="492"/>
      <c r="AF10" s="491" t="s">
        <v>25</v>
      </c>
      <c r="AG10" s="492"/>
      <c r="AH10" s="491" t="s">
        <v>26</v>
      </c>
      <c r="AI10" s="492"/>
      <c r="AJ10" s="491" t="s">
        <v>27</v>
      </c>
      <c r="AK10" s="492"/>
      <c r="AL10" s="491" t="s">
        <v>28</v>
      </c>
      <c r="AM10" s="492"/>
      <c r="AN10" s="491" t="s">
        <v>29</v>
      </c>
      <c r="AO10" s="492"/>
      <c r="AP10" s="491" t="s">
        <v>30</v>
      </c>
      <c r="AQ10" s="486"/>
      <c r="AR10" s="499" t="s">
        <v>31</v>
      </c>
      <c r="AS10" s="501" t="s">
        <v>32</v>
      </c>
      <c r="AT10" s="489"/>
      <c r="AU10" s="490"/>
      <c r="AV10" s="494"/>
      <c r="AW10" s="497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U10" s="10"/>
    </row>
    <row r="11" spans="1:130" x14ac:dyDescent="0.25">
      <c r="A11" s="477"/>
      <c r="B11" s="18" t="s">
        <v>33</v>
      </c>
      <c r="C11" s="443" t="s">
        <v>34</v>
      </c>
      <c r="D11" s="454" t="s">
        <v>33</v>
      </c>
      <c r="E11" s="21" t="s">
        <v>34</v>
      </c>
      <c r="F11" s="454" t="s">
        <v>33</v>
      </c>
      <c r="G11" s="21" t="s">
        <v>34</v>
      </c>
      <c r="H11" s="454" t="s">
        <v>33</v>
      </c>
      <c r="I11" s="22" t="s">
        <v>34</v>
      </c>
      <c r="J11" s="445" t="s">
        <v>33</v>
      </c>
      <c r="K11" s="21" t="s">
        <v>34</v>
      </c>
      <c r="L11" s="454" t="s">
        <v>33</v>
      </c>
      <c r="M11" s="22" t="s">
        <v>34</v>
      </c>
      <c r="N11" s="24" t="s">
        <v>33</v>
      </c>
      <c r="O11" s="25" t="s">
        <v>34</v>
      </c>
      <c r="P11" s="18" t="s">
        <v>33</v>
      </c>
      <c r="Q11" s="25" t="s">
        <v>34</v>
      </c>
      <c r="R11" s="18" t="s">
        <v>33</v>
      </c>
      <c r="S11" s="25" t="s">
        <v>34</v>
      </c>
      <c r="T11" s="18" t="s">
        <v>33</v>
      </c>
      <c r="U11" s="25" t="s">
        <v>34</v>
      </c>
      <c r="V11" s="18" t="s">
        <v>33</v>
      </c>
      <c r="W11" s="25" t="s">
        <v>34</v>
      </c>
      <c r="X11" s="18" t="s">
        <v>33</v>
      </c>
      <c r="Y11" s="25" t="s">
        <v>34</v>
      </c>
      <c r="Z11" s="18" t="s">
        <v>33</v>
      </c>
      <c r="AA11" s="25" t="s">
        <v>34</v>
      </c>
      <c r="AB11" s="18" t="s">
        <v>33</v>
      </c>
      <c r="AC11" s="25" t="s">
        <v>34</v>
      </c>
      <c r="AD11" s="18" t="s">
        <v>33</v>
      </c>
      <c r="AE11" s="25" t="s">
        <v>34</v>
      </c>
      <c r="AF11" s="18" t="s">
        <v>33</v>
      </c>
      <c r="AG11" s="25" t="s">
        <v>34</v>
      </c>
      <c r="AH11" s="18" t="s">
        <v>33</v>
      </c>
      <c r="AI11" s="25" t="s">
        <v>34</v>
      </c>
      <c r="AJ11" s="18" t="s">
        <v>33</v>
      </c>
      <c r="AK11" s="25" t="s">
        <v>34</v>
      </c>
      <c r="AL11" s="18" t="s">
        <v>33</v>
      </c>
      <c r="AM11" s="25" t="s">
        <v>34</v>
      </c>
      <c r="AN11" s="18" t="s">
        <v>33</v>
      </c>
      <c r="AO11" s="25" t="s">
        <v>34</v>
      </c>
      <c r="AP11" s="18" t="s">
        <v>33</v>
      </c>
      <c r="AQ11" s="26" t="s">
        <v>34</v>
      </c>
      <c r="AR11" s="500"/>
      <c r="AS11" s="502"/>
      <c r="AT11" s="446" t="s">
        <v>35</v>
      </c>
      <c r="AU11" s="444" t="s">
        <v>36</v>
      </c>
      <c r="AV11" s="495"/>
      <c r="AW11" s="498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U11" s="10"/>
    </row>
    <row r="12" spans="1:130" x14ac:dyDescent="0.25">
      <c r="A12" s="30" t="s">
        <v>37</v>
      </c>
      <c r="B12" s="31">
        <f t="shared" ref="B12:C19" si="0">+N12+P12+R12+T12+V12+X12+Z12+AB12+AD12+AF12+AH12+AJ12+AL12+AN12+AP12</f>
        <v>102</v>
      </c>
      <c r="C12" s="32">
        <f>+O12+Q12+S12+U12+W12+Y12+AA12+AC12+AE12+AG12+AI12+AK12+AM12+AO12+AQ12</f>
        <v>0</v>
      </c>
      <c r="D12" s="33"/>
      <c r="E12" s="34"/>
      <c r="F12" s="35"/>
      <c r="G12" s="34"/>
      <c r="H12" s="35"/>
      <c r="I12" s="34"/>
      <c r="J12" s="35"/>
      <c r="K12" s="34"/>
      <c r="L12" s="35"/>
      <c r="M12" s="36"/>
      <c r="N12" s="37">
        <v>0</v>
      </c>
      <c r="O12" s="38">
        <v>0</v>
      </c>
      <c r="P12" s="39">
        <v>8</v>
      </c>
      <c r="Q12" s="38">
        <v>0</v>
      </c>
      <c r="R12" s="39">
        <v>29</v>
      </c>
      <c r="S12" s="38">
        <v>0</v>
      </c>
      <c r="T12" s="39">
        <v>12</v>
      </c>
      <c r="U12" s="38">
        <v>0</v>
      </c>
      <c r="V12" s="39">
        <v>36</v>
      </c>
      <c r="W12" s="38">
        <v>0</v>
      </c>
      <c r="X12" s="39">
        <v>16</v>
      </c>
      <c r="Y12" s="38">
        <v>0</v>
      </c>
      <c r="Z12" s="39">
        <v>1</v>
      </c>
      <c r="AA12" s="38">
        <v>0</v>
      </c>
      <c r="AB12" s="39">
        <v>0</v>
      </c>
      <c r="AC12" s="38">
        <v>0</v>
      </c>
      <c r="AD12" s="39">
        <v>0</v>
      </c>
      <c r="AE12" s="38">
        <v>0</v>
      </c>
      <c r="AF12" s="39">
        <v>0</v>
      </c>
      <c r="AG12" s="38">
        <v>0</v>
      </c>
      <c r="AH12" s="39">
        <v>0</v>
      </c>
      <c r="AI12" s="38">
        <v>0</v>
      </c>
      <c r="AJ12" s="39">
        <v>0</v>
      </c>
      <c r="AK12" s="38">
        <v>0</v>
      </c>
      <c r="AL12" s="39">
        <v>0</v>
      </c>
      <c r="AM12" s="38">
        <v>0</v>
      </c>
      <c r="AN12" s="39">
        <v>0</v>
      </c>
      <c r="AO12" s="38">
        <v>0</v>
      </c>
      <c r="AP12" s="39">
        <v>0</v>
      </c>
      <c r="AQ12" s="40">
        <v>0</v>
      </c>
      <c r="AR12" s="41"/>
      <c r="AS12" s="40">
        <v>102</v>
      </c>
      <c r="AT12" s="37">
        <v>0</v>
      </c>
      <c r="AU12" s="38">
        <v>0</v>
      </c>
      <c r="AV12" s="39">
        <v>2</v>
      </c>
      <c r="AW12" s="42">
        <v>1</v>
      </c>
      <c r="AX12" s="43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10"/>
      <c r="BJ12" s="10"/>
      <c r="BK12" s="10"/>
      <c r="BL12" s="10"/>
      <c r="BU12" s="10"/>
      <c r="BW12" s="11"/>
      <c r="CA12" s="44" t="str">
        <f>IF(B12&lt;C12,"* El total de Reactivos NO DEBE ser superior al total de Procesados. ","")</f>
        <v/>
      </c>
      <c r="CB12" s="44" t="str">
        <f>IF(B12&lt;&gt;(AR12+ AS12),"* La suma de las columnas Sexo DEBE SER IGUAL a los Procesados. ","")</f>
        <v/>
      </c>
      <c r="CC12" s="44" t="str">
        <f>IF(B12&lt;(AT12+ AU12),"* La suma de las columna Trans NO DEBE ser superior al total de Procesados. ","")</f>
        <v/>
      </c>
      <c r="CD12" s="44" t="str">
        <f>IF(B12&lt;AV12,"* La columna Pueblos Originarios NO DEBE ser superior al total de Procesados. ","")</f>
        <v/>
      </c>
      <c r="CE12" s="44" t="str">
        <f>IF(B12&lt;AW12,"* La columna Migrantes NO DEBE ser superior al total de Procesados. ","")</f>
        <v/>
      </c>
      <c r="CF12" s="44" t="str">
        <f>IF(D12&lt;E12,CONCATENATE("* El total de procesados debe ser mayor o igual al total de Reactivos en el grupo de edad ",$D$10),"")</f>
        <v/>
      </c>
      <c r="CG12" s="44" t="str">
        <f>IF(F12&lt;G12,CONCATENATE("* El total de procesados debe ser mayor o igual al total de Reactivos en el grupo de edad ",$F$10),"")</f>
        <v/>
      </c>
      <c r="CH12" s="44" t="str">
        <f>IF(H12&lt;I12,CONCATENATE("* El total de procesados debe ser mayor o igual al total de Reactivos en el grupo de edad ",$H$10),"")</f>
        <v/>
      </c>
      <c r="CI12" s="44" t="str">
        <f>IF(J12&lt;K12,CONCATENATE("* El total de procesados debe ser mayor o igual al total de Reactivos en el grupo de edad ",$J$10),"")</f>
        <v/>
      </c>
      <c r="CJ12" s="44" t="str">
        <f>IF(L12&lt;M12,CONCATENATE("* El total de procesados debe ser mayor o igual al total de Reactivos en el grupo de edad ",$L$10),"")</f>
        <v/>
      </c>
      <c r="CK12" s="44" t="str">
        <f>IF(N12&lt;O12,CONCATENATE("* El total de procesados debe ser mayor o igual al total de Reactivos en el grupo de edad ",$N$10),"")</f>
        <v/>
      </c>
      <c r="CL12" s="44" t="str">
        <f>IF(P12&lt;Q12,CONCATENATE("* El total de procesados debe ser mayor o igual al total de Reactivos en el grupo de edad ",$P$10),"")</f>
        <v/>
      </c>
      <c r="CM12" s="44" t="str">
        <f>IF(R12&lt;S12,CONCATENATE("* El total de procesados debe ser mayor o igual al total de Reactivos en el grupo de edad ",$R$10),"")</f>
        <v/>
      </c>
      <c r="CN12" s="44" t="str">
        <f>IF(T12&lt;U12,CONCATENATE("* El total de procesados debe ser mayor o igual al total de Reactivos en el grupo de edad ",$T$10),"")</f>
        <v/>
      </c>
      <c r="CO12" s="44" t="str">
        <f>IF(V12&lt;W12,CONCATENATE("* El total de procesados debe ser mayor o igual al total de Reactivos en el grupo de edad ",$V$10),"")</f>
        <v/>
      </c>
      <c r="CP12" s="44" t="str">
        <f>IF(X12&lt;Y12,CONCATENATE("* El total de procesados debe ser mayor o igual al total de Reactivos en el grupo de edad ",$X$10),"")</f>
        <v/>
      </c>
      <c r="CQ12" s="44" t="str">
        <f>IF(Z12&lt;AA12,CONCATENATE("* El total de procesados debe ser mayor o igual al total de Reactivos en el grupo de edad ",$Z$10),"")</f>
        <v/>
      </c>
      <c r="CR12" s="44" t="str">
        <f>IF(AB12&lt;AC12,CONCATENATE("* El total de procesados debe ser mayor o igual al total de Reactivos en el grupo de edad ",$AB$10),"")</f>
        <v/>
      </c>
      <c r="CS12" s="44" t="str">
        <f>IF(AD12&lt;AE12,CONCATENATE("* El total de procesados debe ser mayor o igual al total de Reactivos en el grupo de edad ",$AD$10),"")</f>
        <v/>
      </c>
      <c r="CT12" s="44" t="str">
        <f>IF(AF12&lt;AG12,CONCATENATE("* El total de procesados debe ser mayor o igual al total de Reactivos en el grupo de edad ",$AF$10),"")</f>
        <v/>
      </c>
      <c r="CU12" s="44" t="str">
        <f>IF(AH12&lt;AI12,CONCATENATE("* El total de procesados debe ser mayor o igual al total de Reactivos en el grupo de edad ",$AH$10),"")</f>
        <v/>
      </c>
      <c r="CV12" s="44" t="str">
        <f>IF(AJ12&lt;AK12,CONCATENATE("* El total de procesados debe ser mayor o igual al total de Reactivos en el grupo de edad ",$AJ$10),"")</f>
        <v/>
      </c>
      <c r="CW12" s="44" t="str">
        <f>IF(AL12&lt;AM12,CONCATENATE("* El total de procesados debe ser mayor o igual al total de Reactivos en el grupo de edad ",$AL$10),"")</f>
        <v/>
      </c>
      <c r="CX12" s="44" t="str">
        <f>IF(AN12&lt;AO12,CONCATENATE("* El total de procesados debe ser mayor o igual al total de Reactivos en el grupo de edad ",$AN$10),"")</f>
        <v/>
      </c>
      <c r="CY12" s="44" t="str">
        <f>IF(AP12&lt;AQ12,CONCATENATE("* El total de procesados debe ser mayor o igual al total de Reactivos en el grupo de edad ",$AP$10),"")</f>
        <v/>
      </c>
      <c r="CZ12" s="44" t="str">
        <f t="shared" ref="CZ12:CZ29" si="1">IF(AND(B12&lt;&gt;0,OR(AT12="",AU12="",AV12="",AW12="")),"* No olvide digitar la columna Trans y/o Pueblos Originarios y/o Migrantes (Digite Cero si no tiene). ","")</f>
        <v/>
      </c>
      <c r="DA12" s="45">
        <f t="shared" ref="DA12:DA29" si="2">IF(B12&lt;   C12,1,0)</f>
        <v>0</v>
      </c>
      <c r="DB12" s="45">
        <f t="shared" ref="DB12:DB29" si="3">IF(B12&lt;&gt; AR12+AS12,1,0)</f>
        <v>0</v>
      </c>
      <c r="DC12" s="45">
        <f t="shared" ref="DC12:DC29" si="4">IF(B12&lt;  AT12+AU12,1,0)</f>
        <v>0</v>
      </c>
      <c r="DD12" s="45">
        <f t="shared" ref="DD12:DD29" si="5">IF(B12&lt;  AV12,1,0)</f>
        <v>0</v>
      </c>
      <c r="DE12" s="45">
        <f t="shared" ref="DE12:DE29" si="6">IF(B12&lt;  AW12,1,0)</f>
        <v>0</v>
      </c>
      <c r="DF12" s="45">
        <f>IF(D12&lt;E12,1,0)</f>
        <v>0</v>
      </c>
      <c r="DG12" s="45">
        <f>IF(F12&lt;G12,1,0)</f>
        <v>0</v>
      </c>
      <c r="DH12" s="45">
        <f>IF(H12&lt;I12,1,0)</f>
        <v>0</v>
      </c>
      <c r="DI12" s="45">
        <f>IF(J12&lt;K12,1,0)</f>
        <v>0</v>
      </c>
      <c r="DJ12" s="45">
        <f>IF(L12&lt;M12,1,0)</f>
        <v>0</v>
      </c>
      <c r="DK12" s="45">
        <f>IF(N12&lt;O12,1,0)</f>
        <v>0</v>
      </c>
      <c r="DL12" s="45">
        <f>IF(P12&lt;Q12,1,0)</f>
        <v>0</v>
      </c>
      <c r="DM12" s="45">
        <f>IF(R12&lt;S12,1,0)</f>
        <v>0</v>
      </c>
      <c r="DN12" s="45">
        <f>IF(T12&lt;U12,1,0)</f>
        <v>0</v>
      </c>
      <c r="DO12" s="45">
        <f>IF(V12&lt;W12,1,0)</f>
        <v>0</v>
      </c>
      <c r="DP12" s="45">
        <f>IF(X12&lt;Y12,1,0)</f>
        <v>0</v>
      </c>
      <c r="DQ12" s="45">
        <f>IF(Z12&lt;AA12,1,0)</f>
        <v>0</v>
      </c>
      <c r="DR12" s="45">
        <f>IF(AB12&lt;AC12,1,0)</f>
        <v>0</v>
      </c>
      <c r="DS12" s="45">
        <f>IF(AD12&lt;AE12,1,0)</f>
        <v>0</v>
      </c>
      <c r="DT12" s="45">
        <f>IF(AF12&lt;AG12,1,0)</f>
        <v>0</v>
      </c>
      <c r="DU12" s="45">
        <f>IF(AH12&lt;AI12,1,0)</f>
        <v>0</v>
      </c>
      <c r="DV12" s="45">
        <f>IF(AJ12&lt;AK12,1,0)</f>
        <v>0</v>
      </c>
      <c r="DW12" s="45">
        <f>IF(AL12&lt;AM12,1,0)</f>
        <v>0</v>
      </c>
      <c r="DX12" s="45">
        <f>IF(AN12&lt;AO12,1,0)</f>
        <v>0</v>
      </c>
      <c r="DY12" s="45">
        <f>IF(AP12&lt;AQ12,1,0)</f>
        <v>0</v>
      </c>
      <c r="DZ12" s="45">
        <f>IF(AND(B12&lt;&gt;0,OR(AT12="",AU12="",AV12="",AW12="")),1,0)</f>
        <v>0</v>
      </c>
    </row>
    <row r="13" spans="1:130" x14ac:dyDescent="0.25">
      <c r="A13" s="46" t="s">
        <v>38</v>
      </c>
      <c r="B13" s="47">
        <f t="shared" si="0"/>
        <v>103</v>
      </c>
      <c r="C13" s="48">
        <f t="shared" si="0"/>
        <v>0</v>
      </c>
      <c r="D13" s="33"/>
      <c r="E13" s="34"/>
      <c r="F13" s="35"/>
      <c r="G13" s="34"/>
      <c r="H13" s="35"/>
      <c r="I13" s="34"/>
      <c r="J13" s="35"/>
      <c r="K13" s="34"/>
      <c r="L13" s="35"/>
      <c r="M13" s="36"/>
      <c r="N13" s="37">
        <v>0</v>
      </c>
      <c r="O13" s="38">
        <v>0</v>
      </c>
      <c r="P13" s="39">
        <v>3</v>
      </c>
      <c r="Q13" s="38">
        <v>0</v>
      </c>
      <c r="R13" s="39">
        <v>20</v>
      </c>
      <c r="S13" s="38">
        <v>0</v>
      </c>
      <c r="T13" s="39">
        <v>31</v>
      </c>
      <c r="U13" s="38">
        <v>0</v>
      </c>
      <c r="V13" s="39">
        <v>32</v>
      </c>
      <c r="W13" s="38">
        <v>0</v>
      </c>
      <c r="X13" s="39">
        <v>14</v>
      </c>
      <c r="Y13" s="38">
        <v>0</v>
      </c>
      <c r="Z13" s="39">
        <v>3</v>
      </c>
      <c r="AA13" s="38">
        <v>0</v>
      </c>
      <c r="AB13" s="39">
        <v>0</v>
      </c>
      <c r="AC13" s="38">
        <v>0</v>
      </c>
      <c r="AD13" s="39">
        <v>0</v>
      </c>
      <c r="AE13" s="38">
        <v>0</v>
      </c>
      <c r="AF13" s="39">
        <v>0</v>
      </c>
      <c r="AG13" s="38">
        <v>0</v>
      </c>
      <c r="AH13" s="39">
        <v>0</v>
      </c>
      <c r="AI13" s="38">
        <v>0</v>
      </c>
      <c r="AJ13" s="39">
        <v>0</v>
      </c>
      <c r="AK13" s="38">
        <v>0</v>
      </c>
      <c r="AL13" s="39">
        <v>0</v>
      </c>
      <c r="AM13" s="38">
        <v>0</v>
      </c>
      <c r="AN13" s="39">
        <v>0</v>
      </c>
      <c r="AO13" s="38">
        <v>0</v>
      </c>
      <c r="AP13" s="39">
        <v>0</v>
      </c>
      <c r="AQ13" s="40">
        <v>0</v>
      </c>
      <c r="AR13" s="41"/>
      <c r="AS13" s="40">
        <v>103</v>
      </c>
      <c r="AT13" s="37">
        <v>0</v>
      </c>
      <c r="AU13" s="38">
        <v>0</v>
      </c>
      <c r="AV13" s="39">
        <v>0</v>
      </c>
      <c r="AW13" s="42">
        <v>0</v>
      </c>
      <c r="AX13" s="43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10"/>
      <c r="BJ13" s="10"/>
      <c r="BK13" s="10"/>
      <c r="BL13" s="10"/>
      <c r="BU13" s="10"/>
      <c r="BW13" s="11"/>
      <c r="CA13" s="44" t="str">
        <f t="shared" ref="CA13:CA29" si="8">IF(B13&lt;C13,"* El total de Reactivos NO DEBE ser superior al total de Procesados. ","")</f>
        <v/>
      </c>
      <c r="CB13" s="44" t="str">
        <f t="shared" ref="CB13:CB29" si="9">IF(B13&lt;&gt;(AR13+ AS13),"* La suma de las columnas Sexo DEBE SER IGUAL a los Procesados. ","")</f>
        <v/>
      </c>
      <c r="CC13" s="44" t="str">
        <f t="shared" ref="CC13:CC29" si="10">IF(B13&lt;(AT13+ AU13),"* La suma de las columna Trans NO DEBE ser superior al total de Procesados. ","")</f>
        <v/>
      </c>
      <c r="CD13" s="44" t="str">
        <f t="shared" ref="CD13:CD29" si="11">IF(B13&lt;AV13,"* La columna Pueblos Originarios NO DEBE ser superior al total de Procesados. ","")</f>
        <v/>
      </c>
      <c r="CE13" s="44" t="str">
        <f t="shared" ref="CE13:CE29" si="12">IF(B13&lt;AW13,"* La columna Migrantes NO DEBE ser superior al total de Procesados. ","")</f>
        <v/>
      </c>
      <c r="CF13" s="44" t="str">
        <f t="shared" ref="CF13:CF29" si="13">IF(D13&lt;E13,CONCATENATE("* El total de procesados debe ser mayor o igual al total de Reactivos en el grupo de edad ",$D$10),"")</f>
        <v/>
      </c>
      <c r="CG13" s="44" t="str">
        <f t="shared" ref="CG13:CG29" si="14">IF(F13&lt;G13,CONCATENATE("* El total de procesados debe ser mayor o igual al total de Reactivos en el grupo de edad ",$F$10),"")</f>
        <v/>
      </c>
      <c r="CH13" s="44" t="str">
        <f t="shared" ref="CH13:CH29" si="15">IF(H13&lt;I13,CONCATENATE("* El total de procesados debe ser mayor o igual al total de Reactivos en el grupo de edad ",$H$10),"")</f>
        <v/>
      </c>
      <c r="CI13" s="44" t="str">
        <f t="shared" ref="CI13:CI29" si="16">IF(J13&lt;K13,CONCATENATE("* El total de procesados debe ser mayor o igual al total de Reactivos en el grupo de edad ",$J$10),"")</f>
        <v/>
      </c>
      <c r="CJ13" s="44" t="str">
        <f t="shared" ref="CJ13:CJ29" si="17">IF(L13&lt;M13,CONCATENATE("* El total de procesados debe ser mayor o igual al total de Reactivos en el grupo de edad ",$L$10),"")</f>
        <v/>
      </c>
      <c r="CK13" s="44" t="str">
        <f t="shared" ref="CK13:CK29" si="18">IF(N13&lt;O13,CONCATENATE("* El total de procesados debe ser mayor o igual al total de Reactivos en el grupo de edad ",$N$10),"")</f>
        <v/>
      </c>
      <c r="CL13" s="44" t="str">
        <f t="shared" ref="CL13:CL29" si="19">IF(P13&lt;Q13,CONCATENATE("* El total de procesados debe ser mayor o igual al total de Reactivos en el grupo de edad ",$P$10),"")</f>
        <v/>
      </c>
      <c r="CM13" s="44" t="str">
        <f t="shared" ref="CM13:CM29" si="20">IF(R13&lt;S13,CONCATENATE("* El total de procesados debe ser mayor o igual al total de Reactivos en el grupo de edad ",$R$10),"")</f>
        <v/>
      </c>
      <c r="CN13" s="44" t="str">
        <f t="shared" ref="CN13:CN29" si="21">IF(T13&lt;U13,CONCATENATE("* El total de procesados debe ser mayor o igual al total de Reactivos en el grupo de edad ",$T$10),"")</f>
        <v/>
      </c>
      <c r="CO13" s="44" t="str">
        <f t="shared" ref="CO13:CO29" si="22">IF(V13&lt;W13,CONCATENATE("* El total de procesados debe ser mayor o igual al total de Reactivos en el grupo de edad ",$V$10),"")</f>
        <v/>
      </c>
      <c r="CP13" s="44" t="str">
        <f t="shared" ref="CP13:CP29" si="23">IF(X13&lt;Y13,CONCATENATE("* El total de procesados debe ser mayor o igual al total de Reactivos en el grupo de edad ",$X$10),"")</f>
        <v/>
      </c>
      <c r="CQ13" s="44" t="str">
        <f t="shared" ref="CQ13:CQ29" si="24">IF(Z13&lt;AA13,CONCATENATE("* El total de procesados debe ser mayor o igual al total de Reactivos en el grupo de edad ",$Z$10),"")</f>
        <v/>
      </c>
      <c r="CR13" s="44" t="str">
        <f t="shared" ref="CR13:CR29" si="25">IF(AB13&lt;AC13,CONCATENATE("* El total de procesados debe ser mayor o igual al total de Reactivos en el grupo de edad ",$AB$10),"")</f>
        <v/>
      </c>
      <c r="CS13" s="44" t="str">
        <f t="shared" ref="CS13:CS29" si="26">IF(AD13&lt;AE13,CONCATENATE("* El total de procesados debe ser mayor o igual al total de Reactivos en el grupo de edad ",$AD$10),"")</f>
        <v/>
      </c>
      <c r="CT13" s="44" t="str">
        <f t="shared" ref="CT13:CT29" si="27">IF(AF13&lt;AG13,CONCATENATE("* El total de procesados debe ser mayor o igual al total de Reactivos en el grupo de edad ",$AF$10),"")</f>
        <v/>
      </c>
      <c r="CU13" s="44" t="str">
        <f t="shared" ref="CU13:CU29" si="28">IF(AH13&lt;AI13,CONCATENATE("* El total de procesados debe ser mayor o igual al total de Reactivos en el grupo de edad ",$AH$10),"")</f>
        <v/>
      </c>
      <c r="CV13" s="44" t="str">
        <f t="shared" ref="CV13:CV29" si="29">IF(AJ13&lt;AK13,CONCATENATE("* El total de procesados debe ser mayor o igual al total de Reactivos en el grupo de edad ",$AJ$10),"")</f>
        <v/>
      </c>
      <c r="CW13" s="44" t="str">
        <f t="shared" ref="CW13:CW29" si="30">IF(AL13&lt;AM13,CONCATENATE("* El total de procesados debe ser mayor o igual al total de Reactivos en el grupo de edad ",$AL$10),"")</f>
        <v/>
      </c>
      <c r="CX13" s="44" t="str">
        <f t="shared" ref="CX13:CX29" si="31">IF(AN13&lt;AO13,CONCATENATE("* El total de procesados debe ser mayor o igual al total de Reactivos en el grupo de edad ",$AN$10),"")</f>
        <v/>
      </c>
      <c r="CY13" s="44" t="str">
        <f t="shared" ref="CY13:CY29" si="32">IF(AP13&lt;AQ13,CONCATENATE("* El total de procesados debe ser mayor o igual al total de Reactivos en el grupo de edad ",$AP$10),"")</f>
        <v/>
      </c>
      <c r="CZ13" s="44" t="str">
        <f t="shared" si="1"/>
        <v/>
      </c>
      <c r="DA13" s="45">
        <f t="shared" si="2"/>
        <v>0</v>
      </c>
      <c r="DB13" s="45">
        <f t="shared" si="3"/>
        <v>0</v>
      </c>
      <c r="DC13" s="45">
        <f t="shared" si="4"/>
        <v>0</v>
      </c>
      <c r="DD13" s="45">
        <f t="shared" si="5"/>
        <v>0</v>
      </c>
      <c r="DE13" s="45">
        <f t="shared" si="6"/>
        <v>0</v>
      </c>
      <c r="DF13" s="45">
        <f t="shared" ref="DF13:DF29" si="33">IF(D13&lt;E13,1,0)</f>
        <v>0</v>
      </c>
      <c r="DG13" s="45">
        <f t="shared" ref="DG13:DG29" si="34">IF(F13&lt;G13,1,0)</f>
        <v>0</v>
      </c>
      <c r="DH13" s="45">
        <f t="shared" ref="DH13:DH29" si="35">IF(H13&lt;I13,1,0)</f>
        <v>0</v>
      </c>
      <c r="DI13" s="45">
        <f t="shared" ref="DI13:DI29" si="36">IF(J13&lt;K13,1,0)</f>
        <v>0</v>
      </c>
      <c r="DJ13" s="45">
        <f t="shared" ref="DJ13:DJ29" si="37">IF(L13&lt;M13,1,0)</f>
        <v>0</v>
      </c>
      <c r="DK13" s="45">
        <f t="shared" ref="DK13:DK29" si="38">IF(N13&lt;O13,1,0)</f>
        <v>0</v>
      </c>
      <c r="DL13" s="45">
        <f t="shared" ref="DL13:DL29" si="39">IF(P13&lt;Q13,1,0)</f>
        <v>0</v>
      </c>
      <c r="DM13" s="45">
        <f t="shared" ref="DM13:DM29" si="40">IF(R13&lt;S13,1,0)</f>
        <v>0</v>
      </c>
      <c r="DN13" s="45">
        <f t="shared" ref="DN13:DN29" si="41">IF(T13&lt;U13,1,0)</f>
        <v>0</v>
      </c>
      <c r="DO13" s="45">
        <f t="shared" ref="DO13:DO29" si="42">IF(V13&lt;W13,1,0)</f>
        <v>0</v>
      </c>
      <c r="DP13" s="45">
        <f t="shared" ref="DP13:DP29" si="43">IF(X13&lt;Y13,1,0)</f>
        <v>0</v>
      </c>
      <c r="DQ13" s="45">
        <f t="shared" ref="DQ13:DQ29" si="44">IF(Z13&lt;AA13,1,0)</f>
        <v>0</v>
      </c>
      <c r="DR13" s="45">
        <f t="shared" ref="DR13:DR29" si="45">IF(AB13&lt;AC13,1,0)</f>
        <v>0</v>
      </c>
      <c r="DS13" s="45">
        <f t="shared" ref="DS13:DS29" si="46">IF(AD13&lt;AE13,1,0)</f>
        <v>0</v>
      </c>
      <c r="DT13" s="45">
        <f t="shared" ref="DT13:DT29" si="47">IF(AF13&lt;AG13,1,0)</f>
        <v>0</v>
      </c>
      <c r="DU13" s="45">
        <f t="shared" ref="DU13:DU29" si="48">IF(AH13&lt;AI13,1,0)</f>
        <v>0</v>
      </c>
      <c r="DV13" s="45">
        <f t="shared" ref="DV13:DV29" si="49">IF(AJ13&lt;AK13,1,0)</f>
        <v>0</v>
      </c>
      <c r="DW13" s="45">
        <f t="shared" ref="DW13:DW29" si="50">IF(AL13&lt;AM13,1,0)</f>
        <v>0</v>
      </c>
      <c r="DX13" s="45">
        <f t="shared" ref="DX13:DX29" si="51">IF(AN13&lt;AO13,1,0)</f>
        <v>0</v>
      </c>
      <c r="DY13" s="45">
        <f t="shared" ref="DY13:DY29" si="52">IF(AP13&lt;AQ13,1,0)</f>
        <v>0</v>
      </c>
      <c r="DZ13" s="45">
        <f t="shared" ref="DZ13:DZ29" si="53">IF(AND(B13&lt;&gt;0,OR(AT13="",AU13="",AV13="",AW13="")),1,0)</f>
        <v>0</v>
      </c>
    </row>
    <row r="14" spans="1:130" x14ac:dyDescent="0.25">
      <c r="A14" s="46" t="s">
        <v>39</v>
      </c>
      <c r="B14" s="47">
        <f t="shared" si="0"/>
        <v>90</v>
      </c>
      <c r="C14" s="48">
        <f t="shared" si="0"/>
        <v>1</v>
      </c>
      <c r="D14" s="33"/>
      <c r="E14" s="34"/>
      <c r="F14" s="35"/>
      <c r="G14" s="34"/>
      <c r="H14" s="35"/>
      <c r="I14" s="34"/>
      <c r="J14" s="35"/>
      <c r="K14" s="34"/>
      <c r="L14" s="35"/>
      <c r="M14" s="36"/>
      <c r="N14" s="37">
        <v>0</v>
      </c>
      <c r="O14" s="38">
        <v>0</v>
      </c>
      <c r="P14" s="39">
        <v>2</v>
      </c>
      <c r="Q14" s="38">
        <v>1</v>
      </c>
      <c r="R14" s="39">
        <v>17</v>
      </c>
      <c r="S14" s="38">
        <v>0</v>
      </c>
      <c r="T14" s="39">
        <v>29</v>
      </c>
      <c r="U14" s="38">
        <v>0</v>
      </c>
      <c r="V14" s="39">
        <v>21</v>
      </c>
      <c r="W14" s="38">
        <v>0</v>
      </c>
      <c r="X14" s="39">
        <v>16</v>
      </c>
      <c r="Y14" s="38">
        <v>0</v>
      </c>
      <c r="Z14" s="39">
        <v>4</v>
      </c>
      <c r="AA14" s="38">
        <v>0</v>
      </c>
      <c r="AB14" s="39">
        <v>1</v>
      </c>
      <c r="AC14" s="38">
        <v>0</v>
      </c>
      <c r="AD14" s="39">
        <v>0</v>
      </c>
      <c r="AE14" s="38">
        <v>0</v>
      </c>
      <c r="AF14" s="39">
        <v>0</v>
      </c>
      <c r="AG14" s="38">
        <v>0</v>
      </c>
      <c r="AH14" s="39">
        <v>0</v>
      </c>
      <c r="AI14" s="38">
        <v>0</v>
      </c>
      <c r="AJ14" s="39">
        <v>0</v>
      </c>
      <c r="AK14" s="38">
        <v>0</v>
      </c>
      <c r="AL14" s="39">
        <v>0</v>
      </c>
      <c r="AM14" s="38">
        <v>0</v>
      </c>
      <c r="AN14" s="39">
        <v>0</v>
      </c>
      <c r="AO14" s="38">
        <v>0</v>
      </c>
      <c r="AP14" s="39">
        <v>0</v>
      </c>
      <c r="AQ14" s="40">
        <v>0</v>
      </c>
      <c r="AR14" s="41"/>
      <c r="AS14" s="40">
        <v>90</v>
      </c>
      <c r="AT14" s="37">
        <v>0</v>
      </c>
      <c r="AU14" s="38">
        <v>0</v>
      </c>
      <c r="AV14" s="39">
        <v>3</v>
      </c>
      <c r="AW14" s="42">
        <v>1</v>
      </c>
      <c r="AX14" s="43" t="str">
        <f t="shared" si="7"/>
        <v/>
      </c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10"/>
      <c r="BJ14" s="10"/>
      <c r="BK14" s="10"/>
      <c r="BL14" s="10"/>
      <c r="BU14" s="10"/>
      <c r="BW14" s="11"/>
      <c r="CA14" s="44" t="str">
        <f t="shared" si="8"/>
        <v/>
      </c>
      <c r="CB14" s="44" t="str">
        <f t="shared" si="9"/>
        <v/>
      </c>
      <c r="CC14" s="44" t="str">
        <f t="shared" si="10"/>
        <v/>
      </c>
      <c r="CD14" s="44" t="str">
        <f t="shared" si="11"/>
        <v/>
      </c>
      <c r="CE14" s="44" t="str">
        <f t="shared" si="12"/>
        <v/>
      </c>
      <c r="CF14" s="44" t="str">
        <f t="shared" si="13"/>
        <v/>
      </c>
      <c r="CG14" s="44" t="str">
        <f t="shared" si="14"/>
        <v/>
      </c>
      <c r="CH14" s="44" t="str">
        <f t="shared" si="15"/>
        <v/>
      </c>
      <c r="CI14" s="44" t="str">
        <f t="shared" si="16"/>
        <v/>
      </c>
      <c r="CJ14" s="44" t="str">
        <f t="shared" si="17"/>
        <v/>
      </c>
      <c r="CK14" s="44" t="str">
        <f t="shared" si="18"/>
        <v/>
      </c>
      <c r="CL14" s="44" t="str">
        <f t="shared" si="19"/>
        <v/>
      </c>
      <c r="CM14" s="44" t="str">
        <f t="shared" si="20"/>
        <v/>
      </c>
      <c r="CN14" s="44" t="str">
        <f t="shared" si="21"/>
        <v/>
      </c>
      <c r="CO14" s="44" t="str">
        <f t="shared" si="22"/>
        <v/>
      </c>
      <c r="CP14" s="44" t="str">
        <f t="shared" si="23"/>
        <v/>
      </c>
      <c r="CQ14" s="44" t="str">
        <f t="shared" si="24"/>
        <v/>
      </c>
      <c r="CR14" s="44" t="str">
        <f t="shared" si="25"/>
        <v/>
      </c>
      <c r="CS14" s="44" t="str">
        <f t="shared" si="26"/>
        <v/>
      </c>
      <c r="CT14" s="44" t="str">
        <f t="shared" si="27"/>
        <v/>
      </c>
      <c r="CU14" s="44" t="str">
        <f t="shared" si="28"/>
        <v/>
      </c>
      <c r="CV14" s="44" t="str">
        <f t="shared" si="29"/>
        <v/>
      </c>
      <c r="CW14" s="44" t="str">
        <f t="shared" si="30"/>
        <v/>
      </c>
      <c r="CX14" s="44" t="str">
        <f t="shared" si="31"/>
        <v/>
      </c>
      <c r="CY14" s="44" t="str">
        <f t="shared" si="32"/>
        <v/>
      </c>
      <c r="CZ14" s="44" t="str">
        <f t="shared" si="1"/>
        <v/>
      </c>
      <c r="DA14" s="45">
        <f t="shared" si="2"/>
        <v>0</v>
      </c>
      <c r="DB14" s="45">
        <f t="shared" si="3"/>
        <v>0</v>
      </c>
      <c r="DC14" s="45">
        <f t="shared" si="4"/>
        <v>0</v>
      </c>
      <c r="DD14" s="45">
        <f t="shared" si="5"/>
        <v>0</v>
      </c>
      <c r="DE14" s="45">
        <f t="shared" si="6"/>
        <v>0</v>
      </c>
      <c r="DF14" s="45">
        <f t="shared" si="33"/>
        <v>0</v>
      </c>
      <c r="DG14" s="45">
        <f t="shared" si="34"/>
        <v>0</v>
      </c>
      <c r="DH14" s="45">
        <f t="shared" si="35"/>
        <v>0</v>
      </c>
      <c r="DI14" s="45">
        <f t="shared" si="36"/>
        <v>0</v>
      </c>
      <c r="DJ14" s="45">
        <f t="shared" si="37"/>
        <v>0</v>
      </c>
      <c r="DK14" s="45">
        <f t="shared" si="38"/>
        <v>0</v>
      </c>
      <c r="DL14" s="45">
        <f t="shared" si="39"/>
        <v>0</v>
      </c>
      <c r="DM14" s="45">
        <f t="shared" si="40"/>
        <v>0</v>
      </c>
      <c r="DN14" s="45">
        <f t="shared" si="41"/>
        <v>0</v>
      </c>
      <c r="DO14" s="45">
        <f t="shared" si="42"/>
        <v>0</v>
      </c>
      <c r="DP14" s="45">
        <f t="shared" si="43"/>
        <v>0</v>
      </c>
      <c r="DQ14" s="45">
        <f t="shared" si="44"/>
        <v>0</v>
      </c>
      <c r="DR14" s="45">
        <f t="shared" si="45"/>
        <v>0</v>
      </c>
      <c r="DS14" s="45">
        <f t="shared" si="46"/>
        <v>0</v>
      </c>
      <c r="DT14" s="45">
        <f t="shared" si="47"/>
        <v>0</v>
      </c>
      <c r="DU14" s="45">
        <f t="shared" si="48"/>
        <v>0</v>
      </c>
      <c r="DV14" s="45">
        <f t="shared" si="49"/>
        <v>0</v>
      </c>
      <c r="DW14" s="45">
        <f t="shared" si="50"/>
        <v>0</v>
      </c>
      <c r="DX14" s="45">
        <f t="shared" si="51"/>
        <v>0</v>
      </c>
      <c r="DY14" s="45">
        <f t="shared" si="52"/>
        <v>0</v>
      </c>
      <c r="DZ14" s="45">
        <f t="shared" si="53"/>
        <v>0</v>
      </c>
    </row>
    <row r="15" spans="1:130" x14ac:dyDescent="0.25">
      <c r="A15" s="46" t="s">
        <v>40</v>
      </c>
      <c r="B15" s="47">
        <f t="shared" si="0"/>
        <v>0</v>
      </c>
      <c r="C15" s="48">
        <f t="shared" si="0"/>
        <v>0</v>
      </c>
      <c r="D15" s="33"/>
      <c r="E15" s="34"/>
      <c r="F15" s="35"/>
      <c r="G15" s="34"/>
      <c r="H15" s="35"/>
      <c r="I15" s="34"/>
      <c r="J15" s="35"/>
      <c r="K15" s="34"/>
      <c r="L15" s="35"/>
      <c r="M15" s="36"/>
      <c r="N15" s="37"/>
      <c r="O15" s="38"/>
      <c r="P15" s="39"/>
      <c r="Q15" s="38"/>
      <c r="R15" s="39"/>
      <c r="S15" s="38"/>
      <c r="T15" s="39"/>
      <c r="U15" s="38"/>
      <c r="V15" s="39"/>
      <c r="W15" s="38"/>
      <c r="X15" s="39"/>
      <c r="Y15" s="38"/>
      <c r="Z15" s="39"/>
      <c r="AA15" s="38"/>
      <c r="AB15" s="39"/>
      <c r="AC15" s="38"/>
      <c r="AD15" s="39"/>
      <c r="AE15" s="38"/>
      <c r="AF15" s="39"/>
      <c r="AG15" s="38"/>
      <c r="AH15" s="39"/>
      <c r="AI15" s="38"/>
      <c r="AJ15" s="39"/>
      <c r="AK15" s="38"/>
      <c r="AL15" s="39"/>
      <c r="AM15" s="38"/>
      <c r="AN15" s="39"/>
      <c r="AO15" s="38"/>
      <c r="AP15" s="39"/>
      <c r="AQ15" s="40"/>
      <c r="AR15" s="41"/>
      <c r="AS15" s="40"/>
      <c r="AT15" s="37"/>
      <c r="AU15" s="38"/>
      <c r="AV15" s="39"/>
      <c r="AW15" s="42"/>
      <c r="AX15" s="43" t="str">
        <f t="shared" si="7"/>
        <v/>
      </c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10"/>
      <c r="BJ15" s="10"/>
      <c r="BK15" s="10"/>
      <c r="BL15" s="10"/>
      <c r="BU15" s="10"/>
      <c r="BW15" s="11"/>
      <c r="CA15" s="44" t="str">
        <f t="shared" si="8"/>
        <v/>
      </c>
      <c r="CB15" s="44" t="str">
        <f t="shared" si="9"/>
        <v/>
      </c>
      <c r="CC15" s="44" t="str">
        <f t="shared" si="10"/>
        <v/>
      </c>
      <c r="CD15" s="44" t="str">
        <f t="shared" si="11"/>
        <v/>
      </c>
      <c r="CE15" s="44" t="str">
        <f t="shared" si="12"/>
        <v/>
      </c>
      <c r="CF15" s="44" t="str">
        <f t="shared" si="13"/>
        <v/>
      </c>
      <c r="CG15" s="44" t="str">
        <f t="shared" si="14"/>
        <v/>
      </c>
      <c r="CH15" s="44" t="str">
        <f t="shared" si="15"/>
        <v/>
      </c>
      <c r="CI15" s="44" t="str">
        <f t="shared" si="16"/>
        <v/>
      </c>
      <c r="CJ15" s="44" t="str">
        <f t="shared" si="17"/>
        <v/>
      </c>
      <c r="CK15" s="44" t="str">
        <f t="shared" si="18"/>
        <v/>
      </c>
      <c r="CL15" s="44" t="str">
        <f t="shared" si="19"/>
        <v/>
      </c>
      <c r="CM15" s="44" t="str">
        <f t="shared" si="20"/>
        <v/>
      </c>
      <c r="CN15" s="44" t="str">
        <f t="shared" si="21"/>
        <v/>
      </c>
      <c r="CO15" s="44" t="str">
        <f t="shared" si="22"/>
        <v/>
      </c>
      <c r="CP15" s="44" t="str">
        <f t="shared" si="23"/>
        <v/>
      </c>
      <c r="CQ15" s="44" t="str">
        <f t="shared" si="24"/>
        <v/>
      </c>
      <c r="CR15" s="44" t="str">
        <f t="shared" si="25"/>
        <v/>
      </c>
      <c r="CS15" s="44" t="str">
        <f t="shared" si="26"/>
        <v/>
      </c>
      <c r="CT15" s="44" t="str">
        <f t="shared" si="27"/>
        <v/>
      </c>
      <c r="CU15" s="44" t="str">
        <f t="shared" si="28"/>
        <v/>
      </c>
      <c r="CV15" s="44" t="str">
        <f t="shared" si="29"/>
        <v/>
      </c>
      <c r="CW15" s="44" t="str">
        <f t="shared" si="30"/>
        <v/>
      </c>
      <c r="CX15" s="44" t="str">
        <f t="shared" si="31"/>
        <v/>
      </c>
      <c r="CY15" s="44" t="str">
        <f t="shared" si="32"/>
        <v/>
      </c>
      <c r="CZ15" s="44" t="str">
        <f t="shared" si="1"/>
        <v/>
      </c>
      <c r="DA15" s="45">
        <f t="shared" si="2"/>
        <v>0</v>
      </c>
      <c r="DB15" s="45">
        <f t="shared" si="3"/>
        <v>0</v>
      </c>
      <c r="DC15" s="45">
        <f t="shared" si="4"/>
        <v>0</v>
      </c>
      <c r="DD15" s="45">
        <f t="shared" si="5"/>
        <v>0</v>
      </c>
      <c r="DE15" s="45">
        <f t="shared" si="6"/>
        <v>0</v>
      </c>
      <c r="DF15" s="45">
        <f t="shared" si="33"/>
        <v>0</v>
      </c>
      <c r="DG15" s="45">
        <f t="shared" si="34"/>
        <v>0</v>
      </c>
      <c r="DH15" s="45">
        <f t="shared" si="35"/>
        <v>0</v>
      </c>
      <c r="DI15" s="45">
        <f t="shared" si="36"/>
        <v>0</v>
      </c>
      <c r="DJ15" s="45">
        <f t="shared" si="37"/>
        <v>0</v>
      </c>
      <c r="DK15" s="45">
        <f t="shared" si="38"/>
        <v>0</v>
      </c>
      <c r="DL15" s="45">
        <f t="shared" si="39"/>
        <v>0</v>
      </c>
      <c r="DM15" s="45">
        <f t="shared" si="40"/>
        <v>0</v>
      </c>
      <c r="DN15" s="45">
        <f t="shared" si="41"/>
        <v>0</v>
      </c>
      <c r="DO15" s="45">
        <f t="shared" si="42"/>
        <v>0</v>
      </c>
      <c r="DP15" s="45">
        <f t="shared" si="43"/>
        <v>0</v>
      </c>
      <c r="DQ15" s="45">
        <f t="shared" si="44"/>
        <v>0</v>
      </c>
      <c r="DR15" s="45">
        <f t="shared" si="45"/>
        <v>0</v>
      </c>
      <c r="DS15" s="45">
        <f t="shared" si="46"/>
        <v>0</v>
      </c>
      <c r="DT15" s="45">
        <f t="shared" si="47"/>
        <v>0</v>
      </c>
      <c r="DU15" s="45">
        <f t="shared" si="48"/>
        <v>0</v>
      </c>
      <c r="DV15" s="45">
        <f t="shared" si="49"/>
        <v>0</v>
      </c>
      <c r="DW15" s="45">
        <f t="shared" si="50"/>
        <v>0</v>
      </c>
      <c r="DX15" s="45">
        <f t="shared" si="51"/>
        <v>0</v>
      </c>
      <c r="DY15" s="45">
        <f t="shared" si="52"/>
        <v>0</v>
      </c>
      <c r="DZ15" s="45">
        <f t="shared" si="53"/>
        <v>0</v>
      </c>
    </row>
    <row r="16" spans="1:130" ht="22.5" x14ac:dyDescent="0.25">
      <c r="A16" s="49" t="s">
        <v>41</v>
      </c>
      <c r="B16" s="47">
        <f t="shared" si="0"/>
        <v>0</v>
      </c>
      <c r="C16" s="48">
        <f t="shared" si="0"/>
        <v>0</v>
      </c>
      <c r="D16" s="33"/>
      <c r="E16" s="34"/>
      <c r="F16" s="35"/>
      <c r="G16" s="34"/>
      <c r="H16" s="35"/>
      <c r="I16" s="34"/>
      <c r="J16" s="35"/>
      <c r="K16" s="34"/>
      <c r="L16" s="35"/>
      <c r="M16" s="36"/>
      <c r="N16" s="37"/>
      <c r="O16" s="38"/>
      <c r="P16" s="39"/>
      <c r="Q16" s="38"/>
      <c r="R16" s="39"/>
      <c r="S16" s="38"/>
      <c r="T16" s="39"/>
      <c r="U16" s="38"/>
      <c r="V16" s="39"/>
      <c r="W16" s="38"/>
      <c r="X16" s="39"/>
      <c r="Y16" s="38"/>
      <c r="Z16" s="39"/>
      <c r="AA16" s="38"/>
      <c r="AB16" s="39"/>
      <c r="AC16" s="38"/>
      <c r="AD16" s="39"/>
      <c r="AE16" s="38"/>
      <c r="AF16" s="39"/>
      <c r="AG16" s="38"/>
      <c r="AH16" s="39"/>
      <c r="AI16" s="38"/>
      <c r="AJ16" s="39"/>
      <c r="AK16" s="38"/>
      <c r="AL16" s="39"/>
      <c r="AM16" s="38"/>
      <c r="AN16" s="39"/>
      <c r="AO16" s="38"/>
      <c r="AP16" s="39"/>
      <c r="AQ16" s="40"/>
      <c r="AR16" s="41"/>
      <c r="AS16" s="40"/>
      <c r="AT16" s="37"/>
      <c r="AU16" s="38"/>
      <c r="AV16" s="39"/>
      <c r="AW16" s="42"/>
      <c r="AX16" s="43" t="str">
        <f t="shared" si="7"/>
        <v/>
      </c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10"/>
      <c r="BJ16" s="10"/>
      <c r="BK16" s="10"/>
      <c r="BL16" s="10"/>
      <c r="BU16" s="10"/>
      <c r="BW16" s="11"/>
      <c r="CA16" s="44" t="str">
        <f t="shared" si="8"/>
        <v/>
      </c>
      <c r="CB16" s="44" t="str">
        <f t="shared" si="9"/>
        <v/>
      </c>
      <c r="CC16" s="44" t="str">
        <f t="shared" si="10"/>
        <v/>
      </c>
      <c r="CD16" s="44" t="str">
        <f t="shared" si="11"/>
        <v/>
      </c>
      <c r="CE16" s="44" t="str">
        <f t="shared" si="12"/>
        <v/>
      </c>
      <c r="CF16" s="44" t="str">
        <f t="shared" si="13"/>
        <v/>
      </c>
      <c r="CG16" s="44" t="str">
        <f t="shared" si="14"/>
        <v/>
      </c>
      <c r="CH16" s="44" t="str">
        <f t="shared" si="15"/>
        <v/>
      </c>
      <c r="CI16" s="44" t="str">
        <f t="shared" si="16"/>
        <v/>
      </c>
      <c r="CJ16" s="44" t="str">
        <f t="shared" si="17"/>
        <v/>
      </c>
      <c r="CK16" s="44" t="str">
        <f t="shared" si="18"/>
        <v/>
      </c>
      <c r="CL16" s="44" t="str">
        <f t="shared" si="19"/>
        <v/>
      </c>
      <c r="CM16" s="44" t="str">
        <f t="shared" si="20"/>
        <v/>
      </c>
      <c r="CN16" s="44" t="str">
        <f t="shared" si="21"/>
        <v/>
      </c>
      <c r="CO16" s="44" t="str">
        <f t="shared" si="22"/>
        <v/>
      </c>
      <c r="CP16" s="44" t="str">
        <f t="shared" si="23"/>
        <v/>
      </c>
      <c r="CQ16" s="44" t="str">
        <f t="shared" si="24"/>
        <v/>
      </c>
      <c r="CR16" s="44" t="str">
        <f t="shared" si="25"/>
        <v/>
      </c>
      <c r="CS16" s="44" t="str">
        <f t="shared" si="26"/>
        <v/>
      </c>
      <c r="CT16" s="44" t="str">
        <f t="shared" si="27"/>
        <v/>
      </c>
      <c r="CU16" s="44" t="str">
        <f t="shared" si="28"/>
        <v/>
      </c>
      <c r="CV16" s="44" t="str">
        <f t="shared" si="29"/>
        <v/>
      </c>
      <c r="CW16" s="44" t="str">
        <f t="shared" si="30"/>
        <v/>
      </c>
      <c r="CX16" s="44" t="str">
        <f t="shared" si="31"/>
        <v/>
      </c>
      <c r="CY16" s="44" t="str">
        <f t="shared" si="32"/>
        <v/>
      </c>
      <c r="CZ16" s="44" t="str">
        <f t="shared" si="1"/>
        <v/>
      </c>
      <c r="DA16" s="45">
        <f t="shared" si="2"/>
        <v>0</v>
      </c>
      <c r="DB16" s="45">
        <f t="shared" si="3"/>
        <v>0</v>
      </c>
      <c r="DC16" s="45">
        <f t="shared" si="4"/>
        <v>0</v>
      </c>
      <c r="DD16" s="45">
        <f t="shared" si="5"/>
        <v>0</v>
      </c>
      <c r="DE16" s="45">
        <f t="shared" si="6"/>
        <v>0</v>
      </c>
      <c r="DF16" s="45">
        <f t="shared" si="33"/>
        <v>0</v>
      </c>
      <c r="DG16" s="45">
        <f t="shared" si="34"/>
        <v>0</v>
      </c>
      <c r="DH16" s="45">
        <f t="shared" si="35"/>
        <v>0</v>
      </c>
      <c r="DI16" s="45">
        <f t="shared" si="36"/>
        <v>0</v>
      </c>
      <c r="DJ16" s="45">
        <f t="shared" si="37"/>
        <v>0</v>
      </c>
      <c r="DK16" s="45">
        <f t="shared" si="38"/>
        <v>0</v>
      </c>
      <c r="DL16" s="45">
        <f t="shared" si="39"/>
        <v>0</v>
      </c>
      <c r="DM16" s="45">
        <f t="shared" si="40"/>
        <v>0</v>
      </c>
      <c r="DN16" s="45">
        <f t="shared" si="41"/>
        <v>0</v>
      </c>
      <c r="DO16" s="45">
        <f t="shared" si="42"/>
        <v>0</v>
      </c>
      <c r="DP16" s="45">
        <f t="shared" si="43"/>
        <v>0</v>
      </c>
      <c r="DQ16" s="45">
        <f t="shared" si="44"/>
        <v>0</v>
      </c>
      <c r="DR16" s="45">
        <f t="shared" si="45"/>
        <v>0</v>
      </c>
      <c r="DS16" s="45">
        <f t="shared" si="46"/>
        <v>0</v>
      </c>
      <c r="DT16" s="45">
        <f t="shared" si="47"/>
        <v>0</v>
      </c>
      <c r="DU16" s="45">
        <f t="shared" si="48"/>
        <v>0</v>
      </c>
      <c r="DV16" s="45">
        <f t="shared" si="49"/>
        <v>0</v>
      </c>
      <c r="DW16" s="45">
        <f t="shared" si="50"/>
        <v>0</v>
      </c>
      <c r="DX16" s="45">
        <f t="shared" si="51"/>
        <v>0</v>
      </c>
      <c r="DY16" s="45">
        <f t="shared" si="52"/>
        <v>0</v>
      </c>
      <c r="DZ16" s="45">
        <f t="shared" si="53"/>
        <v>0</v>
      </c>
    </row>
    <row r="17" spans="1:130" ht="22.5" x14ac:dyDescent="0.25">
      <c r="A17" s="49" t="s">
        <v>42</v>
      </c>
      <c r="B17" s="47">
        <f t="shared" si="0"/>
        <v>0</v>
      </c>
      <c r="C17" s="48">
        <f t="shared" si="0"/>
        <v>0</v>
      </c>
      <c r="D17" s="33"/>
      <c r="E17" s="34"/>
      <c r="F17" s="35"/>
      <c r="G17" s="34"/>
      <c r="H17" s="35"/>
      <c r="I17" s="34"/>
      <c r="J17" s="35"/>
      <c r="K17" s="34"/>
      <c r="L17" s="35"/>
      <c r="M17" s="36"/>
      <c r="N17" s="37"/>
      <c r="O17" s="38"/>
      <c r="P17" s="39"/>
      <c r="Q17" s="38"/>
      <c r="R17" s="39"/>
      <c r="S17" s="38"/>
      <c r="T17" s="39"/>
      <c r="U17" s="38"/>
      <c r="V17" s="39"/>
      <c r="W17" s="38"/>
      <c r="X17" s="39"/>
      <c r="Y17" s="38"/>
      <c r="Z17" s="39"/>
      <c r="AA17" s="38"/>
      <c r="AB17" s="39"/>
      <c r="AC17" s="38"/>
      <c r="AD17" s="39"/>
      <c r="AE17" s="38"/>
      <c r="AF17" s="39"/>
      <c r="AG17" s="38"/>
      <c r="AH17" s="39"/>
      <c r="AI17" s="38"/>
      <c r="AJ17" s="39"/>
      <c r="AK17" s="38"/>
      <c r="AL17" s="39"/>
      <c r="AM17" s="38"/>
      <c r="AN17" s="39"/>
      <c r="AO17" s="38"/>
      <c r="AP17" s="39"/>
      <c r="AQ17" s="40"/>
      <c r="AR17" s="37"/>
      <c r="AS17" s="40"/>
      <c r="AT17" s="37"/>
      <c r="AU17" s="38"/>
      <c r="AV17" s="39"/>
      <c r="AW17" s="42"/>
      <c r="AX17" s="43" t="str">
        <f t="shared" si="7"/>
        <v/>
      </c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10"/>
      <c r="BJ17" s="10"/>
      <c r="BK17" s="10"/>
      <c r="BL17" s="10"/>
      <c r="BU17" s="10"/>
      <c r="BW17" s="11"/>
      <c r="CA17" s="44" t="str">
        <f t="shared" si="8"/>
        <v/>
      </c>
      <c r="CB17" s="44" t="str">
        <f t="shared" si="9"/>
        <v/>
      </c>
      <c r="CC17" s="44" t="str">
        <f t="shared" si="10"/>
        <v/>
      </c>
      <c r="CD17" s="44" t="str">
        <f t="shared" si="11"/>
        <v/>
      </c>
      <c r="CE17" s="44" t="str">
        <f t="shared" si="12"/>
        <v/>
      </c>
      <c r="CF17" s="44" t="str">
        <f t="shared" si="13"/>
        <v/>
      </c>
      <c r="CG17" s="44" t="str">
        <f t="shared" si="14"/>
        <v/>
      </c>
      <c r="CH17" s="44" t="str">
        <f t="shared" si="15"/>
        <v/>
      </c>
      <c r="CI17" s="44" t="str">
        <f t="shared" si="16"/>
        <v/>
      </c>
      <c r="CJ17" s="44" t="str">
        <f t="shared" si="17"/>
        <v/>
      </c>
      <c r="CK17" s="44" t="str">
        <f t="shared" si="18"/>
        <v/>
      </c>
      <c r="CL17" s="44" t="str">
        <f t="shared" si="19"/>
        <v/>
      </c>
      <c r="CM17" s="44" t="str">
        <f t="shared" si="20"/>
        <v/>
      </c>
      <c r="CN17" s="44" t="str">
        <f t="shared" si="21"/>
        <v/>
      </c>
      <c r="CO17" s="44" t="str">
        <f t="shared" si="22"/>
        <v/>
      </c>
      <c r="CP17" s="44" t="str">
        <f t="shared" si="23"/>
        <v/>
      </c>
      <c r="CQ17" s="44" t="str">
        <f t="shared" si="24"/>
        <v/>
      </c>
      <c r="CR17" s="44" t="str">
        <f t="shared" si="25"/>
        <v/>
      </c>
      <c r="CS17" s="44" t="str">
        <f t="shared" si="26"/>
        <v/>
      </c>
      <c r="CT17" s="44" t="str">
        <f t="shared" si="27"/>
        <v/>
      </c>
      <c r="CU17" s="44" t="str">
        <f t="shared" si="28"/>
        <v/>
      </c>
      <c r="CV17" s="44" t="str">
        <f t="shared" si="29"/>
        <v/>
      </c>
      <c r="CW17" s="44" t="str">
        <f t="shared" si="30"/>
        <v/>
      </c>
      <c r="CX17" s="44" t="str">
        <f t="shared" si="31"/>
        <v/>
      </c>
      <c r="CY17" s="44" t="str">
        <f t="shared" si="32"/>
        <v/>
      </c>
      <c r="CZ17" s="44" t="str">
        <f t="shared" si="1"/>
        <v/>
      </c>
      <c r="DA17" s="45">
        <f t="shared" si="2"/>
        <v>0</v>
      </c>
      <c r="DB17" s="45">
        <f t="shared" si="3"/>
        <v>0</v>
      </c>
      <c r="DC17" s="45">
        <f t="shared" si="4"/>
        <v>0</v>
      </c>
      <c r="DD17" s="45">
        <f t="shared" si="5"/>
        <v>0</v>
      </c>
      <c r="DE17" s="45">
        <f t="shared" si="6"/>
        <v>0</v>
      </c>
      <c r="DF17" s="45">
        <f t="shared" si="33"/>
        <v>0</v>
      </c>
      <c r="DG17" s="45">
        <f t="shared" si="34"/>
        <v>0</v>
      </c>
      <c r="DH17" s="45">
        <f t="shared" si="35"/>
        <v>0</v>
      </c>
      <c r="DI17" s="45">
        <f t="shared" si="36"/>
        <v>0</v>
      </c>
      <c r="DJ17" s="45">
        <f t="shared" si="37"/>
        <v>0</v>
      </c>
      <c r="DK17" s="45">
        <f t="shared" si="38"/>
        <v>0</v>
      </c>
      <c r="DL17" s="45">
        <f t="shared" si="39"/>
        <v>0</v>
      </c>
      <c r="DM17" s="45">
        <f t="shared" si="40"/>
        <v>0</v>
      </c>
      <c r="DN17" s="45">
        <f t="shared" si="41"/>
        <v>0</v>
      </c>
      <c r="DO17" s="45">
        <f t="shared" si="42"/>
        <v>0</v>
      </c>
      <c r="DP17" s="45">
        <f t="shared" si="43"/>
        <v>0</v>
      </c>
      <c r="DQ17" s="45">
        <f t="shared" si="44"/>
        <v>0</v>
      </c>
      <c r="DR17" s="45">
        <f t="shared" si="45"/>
        <v>0</v>
      </c>
      <c r="DS17" s="45">
        <f t="shared" si="46"/>
        <v>0</v>
      </c>
      <c r="DT17" s="45">
        <f t="shared" si="47"/>
        <v>0</v>
      </c>
      <c r="DU17" s="45">
        <f t="shared" si="48"/>
        <v>0</v>
      </c>
      <c r="DV17" s="45">
        <f t="shared" si="49"/>
        <v>0</v>
      </c>
      <c r="DW17" s="45">
        <f t="shared" si="50"/>
        <v>0</v>
      </c>
      <c r="DX17" s="45">
        <f t="shared" si="51"/>
        <v>0</v>
      </c>
      <c r="DY17" s="45">
        <f t="shared" si="52"/>
        <v>0</v>
      </c>
      <c r="DZ17" s="45">
        <f t="shared" si="53"/>
        <v>0</v>
      </c>
    </row>
    <row r="18" spans="1:130" ht="22.5" x14ac:dyDescent="0.25">
      <c r="A18" s="49" t="s">
        <v>43</v>
      </c>
      <c r="B18" s="47">
        <f t="shared" si="0"/>
        <v>41</v>
      </c>
      <c r="C18" s="48">
        <f t="shared" si="0"/>
        <v>2</v>
      </c>
      <c r="D18" s="33"/>
      <c r="E18" s="34"/>
      <c r="F18" s="35"/>
      <c r="G18" s="34"/>
      <c r="H18" s="35"/>
      <c r="I18" s="34"/>
      <c r="J18" s="35"/>
      <c r="K18" s="34"/>
      <c r="L18" s="35"/>
      <c r="M18" s="36"/>
      <c r="N18" s="37">
        <v>0</v>
      </c>
      <c r="O18" s="38">
        <v>0</v>
      </c>
      <c r="P18" s="39">
        <v>1</v>
      </c>
      <c r="Q18" s="38">
        <v>1</v>
      </c>
      <c r="R18" s="39">
        <v>6</v>
      </c>
      <c r="S18" s="38">
        <v>0</v>
      </c>
      <c r="T18" s="39">
        <v>12</v>
      </c>
      <c r="U18" s="38">
        <v>1</v>
      </c>
      <c r="V18" s="39">
        <v>13</v>
      </c>
      <c r="W18" s="38">
        <v>0</v>
      </c>
      <c r="X18" s="39">
        <v>6</v>
      </c>
      <c r="Y18" s="38">
        <v>0</v>
      </c>
      <c r="Z18" s="39">
        <v>3</v>
      </c>
      <c r="AA18" s="38">
        <v>0</v>
      </c>
      <c r="AB18" s="39">
        <v>0</v>
      </c>
      <c r="AC18" s="38">
        <v>0</v>
      </c>
      <c r="AD18" s="39">
        <v>0</v>
      </c>
      <c r="AE18" s="38">
        <v>0</v>
      </c>
      <c r="AF18" s="39">
        <v>0</v>
      </c>
      <c r="AG18" s="38">
        <v>0</v>
      </c>
      <c r="AH18" s="39">
        <v>0</v>
      </c>
      <c r="AI18" s="38">
        <v>0</v>
      </c>
      <c r="AJ18" s="39">
        <v>0</v>
      </c>
      <c r="AK18" s="38">
        <v>0</v>
      </c>
      <c r="AL18" s="39">
        <v>0</v>
      </c>
      <c r="AM18" s="38">
        <v>0</v>
      </c>
      <c r="AN18" s="39">
        <v>0</v>
      </c>
      <c r="AO18" s="38">
        <v>0</v>
      </c>
      <c r="AP18" s="39">
        <v>0</v>
      </c>
      <c r="AQ18" s="40">
        <v>0</v>
      </c>
      <c r="AR18" s="41"/>
      <c r="AS18" s="40">
        <v>41</v>
      </c>
      <c r="AT18" s="37">
        <v>0</v>
      </c>
      <c r="AU18" s="38">
        <v>0</v>
      </c>
      <c r="AV18" s="39">
        <v>1</v>
      </c>
      <c r="AW18" s="42">
        <v>1</v>
      </c>
      <c r="AX18" s="43" t="str">
        <f t="shared" si="7"/>
        <v/>
      </c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10"/>
      <c r="BJ18" s="10"/>
      <c r="BK18" s="10"/>
      <c r="BL18" s="10"/>
      <c r="BU18" s="10"/>
      <c r="BW18" s="11"/>
      <c r="CA18" s="44" t="str">
        <f t="shared" si="8"/>
        <v/>
      </c>
      <c r="CB18" s="44" t="str">
        <f t="shared" si="9"/>
        <v/>
      </c>
      <c r="CC18" s="44" t="str">
        <f t="shared" si="10"/>
        <v/>
      </c>
      <c r="CD18" s="44" t="str">
        <f t="shared" si="11"/>
        <v/>
      </c>
      <c r="CE18" s="44" t="str">
        <f t="shared" si="12"/>
        <v/>
      </c>
      <c r="CF18" s="44" t="str">
        <f t="shared" si="13"/>
        <v/>
      </c>
      <c r="CG18" s="44" t="str">
        <f t="shared" si="14"/>
        <v/>
      </c>
      <c r="CH18" s="44" t="str">
        <f t="shared" si="15"/>
        <v/>
      </c>
      <c r="CI18" s="44" t="str">
        <f t="shared" si="16"/>
        <v/>
      </c>
      <c r="CJ18" s="44" t="str">
        <f t="shared" si="17"/>
        <v/>
      </c>
      <c r="CK18" s="44" t="str">
        <f t="shared" si="18"/>
        <v/>
      </c>
      <c r="CL18" s="44" t="str">
        <f t="shared" si="19"/>
        <v/>
      </c>
      <c r="CM18" s="44" t="str">
        <f t="shared" si="20"/>
        <v/>
      </c>
      <c r="CN18" s="44" t="str">
        <f t="shared" si="21"/>
        <v/>
      </c>
      <c r="CO18" s="44" t="str">
        <f t="shared" si="22"/>
        <v/>
      </c>
      <c r="CP18" s="44" t="str">
        <f t="shared" si="23"/>
        <v/>
      </c>
      <c r="CQ18" s="44" t="str">
        <f t="shared" si="24"/>
        <v/>
      </c>
      <c r="CR18" s="44" t="str">
        <f t="shared" si="25"/>
        <v/>
      </c>
      <c r="CS18" s="44" t="str">
        <f t="shared" si="26"/>
        <v/>
      </c>
      <c r="CT18" s="44" t="str">
        <f t="shared" si="27"/>
        <v/>
      </c>
      <c r="CU18" s="44" t="str">
        <f t="shared" si="28"/>
        <v/>
      </c>
      <c r="CV18" s="44" t="str">
        <f t="shared" si="29"/>
        <v/>
      </c>
      <c r="CW18" s="44" t="str">
        <f t="shared" si="30"/>
        <v/>
      </c>
      <c r="CX18" s="44" t="str">
        <f t="shared" si="31"/>
        <v/>
      </c>
      <c r="CY18" s="44" t="str">
        <f t="shared" si="32"/>
        <v/>
      </c>
      <c r="CZ18" s="44" t="str">
        <f t="shared" si="1"/>
        <v/>
      </c>
      <c r="DA18" s="45">
        <f t="shared" si="2"/>
        <v>0</v>
      </c>
      <c r="DB18" s="45">
        <f t="shared" si="3"/>
        <v>0</v>
      </c>
      <c r="DC18" s="45">
        <f t="shared" si="4"/>
        <v>0</v>
      </c>
      <c r="DD18" s="45">
        <f t="shared" si="5"/>
        <v>0</v>
      </c>
      <c r="DE18" s="45">
        <f t="shared" si="6"/>
        <v>0</v>
      </c>
      <c r="DF18" s="45">
        <f t="shared" si="33"/>
        <v>0</v>
      </c>
      <c r="DG18" s="45">
        <f t="shared" si="34"/>
        <v>0</v>
      </c>
      <c r="DH18" s="45">
        <f t="shared" si="35"/>
        <v>0</v>
      </c>
      <c r="DI18" s="45">
        <f t="shared" si="36"/>
        <v>0</v>
      </c>
      <c r="DJ18" s="45">
        <f t="shared" si="37"/>
        <v>0</v>
      </c>
      <c r="DK18" s="45">
        <f t="shared" si="38"/>
        <v>0</v>
      </c>
      <c r="DL18" s="45">
        <f t="shared" si="39"/>
        <v>0</v>
      </c>
      <c r="DM18" s="45">
        <f t="shared" si="40"/>
        <v>0</v>
      </c>
      <c r="DN18" s="45">
        <f t="shared" si="41"/>
        <v>0</v>
      </c>
      <c r="DO18" s="45">
        <f t="shared" si="42"/>
        <v>0</v>
      </c>
      <c r="DP18" s="45">
        <f t="shared" si="43"/>
        <v>0</v>
      </c>
      <c r="DQ18" s="45">
        <f t="shared" si="44"/>
        <v>0</v>
      </c>
      <c r="DR18" s="45">
        <f t="shared" si="45"/>
        <v>0</v>
      </c>
      <c r="DS18" s="45">
        <f t="shared" si="46"/>
        <v>0</v>
      </c>
      <c r="DT18" s="45">
        <f t="shared" si="47"/>
        <v>0</v>
      </c>
      <c r="DU18" s="45">
        <f t="shared" si="48"/>
        <v>0</v>
      </c>
      <c r="DV18" s="45">
        <f t="shared" si="49"/>
        <v>0</v>
      </c>
      <c r="DW18" s="45">
        <f t="shared" si="50"/>
        <v>0</v>
      </c>
      <c r="DX18" s="45">
        <f t="shared" si="51"/>
        <v>0</v>
      </c>
      <c r="DY18" s="45">
        <f t="shared" si="52"/>
        <v>0</v>
      </c>
      <c r="DZ18" s="45">
        <f t="shared" si="53"/>
        <v>0</v>
      </c>
    </row>
    <row r="19" spans="1:130" x14ac:dyDescent="0.25">
      <c r="A19" s="46" t="s">
        <v>44</v>
      </c>
      <c r="B19" s="47">
        <f t="shared" si="0"/>
        <v>3</v>
      </c>
      <c r="C19" s="48">
        <f t="shared" si="0"/>
        <v>0</v>
      </c>
      <c r="D19" s="33"/>
      <c r="E19" s="34"/>
      <c r="F19" s="35"/>
      <c r="G19" s="34"/>
      <c r="H19" s="35"/>
      <c r="I19" s="34"/>
      <c r="J19" s="35"/>
      <c r="K19" s="34"/>
      <c r="L19" s="35"/>
      <c r="M19" s="36"/>
      <c r="N19" s="37">
        <v>0</v>
      </c>
      <c r="O19" s="38">
        <v>0</v>
      </c>
      <c r="P19" s="39">
        <v>0</v>
      </c>
      <c r="Q19" s="38">
        <v>0</v>
      </c>
      <c r="R19" s="39">
        <v>0</v>
      </c>
      <c r="S19" s="38">
        <v>0</v>
      </c>
      <c r="T19" s="39">
        <v>0</v>
      </c>
      <c r="U19" s="38">
        <v>0</v>
      </c>
      <c r="V19" s="39">
        <v>2</v>
      </c>
      <c r="W19" s="38">
        <v>0</v>
      </c>
      <c r="X19" s="39">
        <v>1</v>
      </c>
      <c r="Y19" s="38">
        <v>0</v>
      </c>
      <c r="Z19" s="39">
        <v>0</v>
      </c>
      <c r="AA19" s="38">
        <v>0</v>
      </c>
      <c r="AB19" s="39">
        <v>0</v>
      </c>
      <c r="AC19" s="38">
        <v>0</v>
      </c>
      <c r="AD19" s="39">
        <v>0</v>
      </c>
      <c r="AE19" s="38">
        <v>0</v>
      </c>
      <c r="AF19" s="39">
        <v>0</v>
      </c>
      <c r="AG19" s="38">
        <v>0</v>
      </c>
      <c r="AH19" s="39">
        <v>0</v>
      </c>
      <c r="AI19" s="38">
        <v>0</v>
      </c>
      <c r="AJ19" s="39">
        <v>0</v>
      </c>
      <c r="AK19" s="38">
        <v>0</v>
      </c>
      <c r="AL19" s="39">
        <v>0</v>
      </c>
      <c r="AM19" s="38">
        <v>0</v>
      </c>
      <c r="AN19" s="39">
        <v>0</v>
      </c>
      <c r="AO19" s="38">
        <v>0</v>
      </c>
      <c r="AP19" s="39">
        <v>0</v>
      </c>
      <c r="AQ19" s="40">
        <v>0</v>
      </c>
      <c r="AR19" s="41"/>
      <c r="AS19" s="40">
        <v>3</v>
      </c>
      <c r="AT19" s="37">
        <v>0</v>
      </c>
      <c r="AU19" s="38">
        <v>0</v>
      </c>
      <c r="AV19" s="39">
        <v>0</v>
      </c>
      <c r="AW19" s="42">
        <v>0</v>
      </c>
      <c r="AX19" s="43" t="str">
        <f t="shared" si="7"/>
        <v/>
      </c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10"/>
      <c r="BJ19" s="10"/>
      <c r="BK19" s="10"/>
      <c r="BL19" s="10"/>
      <c r="BU19" s="10"/>
      <c r="BW19" s="11"/>
      <c r="CA19" s="44" t="str">
        <f t="shared" si="8"/>
        <v/>
      </c>
      <c r="CB19" s="44" t="str">
        <f t="shared" si="9"/>
        <v/>
      </c>
      <c r="CC19" s="44" t="str">
        <f t="shared" si="10"/>
        <v/>
      </c>
      <c r="CD19" s="44" t="str">
        <f t="shared" si="11"/>
        <v/>
      </c>
      <c r="CE19" s="44" t="str">
        <f t="shared" si="12"/>
        <v/>
      </c>
      <c r="CF19" s="44" t="str">
        <f t="shared" si="13"/>
        <v/>
      </c>
      <c r="CG19" s="44" t="str">
        <f t="shared" si="14"/>
        <v/>
      </c>
      <c r="CH19" s="44" t="str">
        <f t="shared" si="15"/>
        <v/>
      </c>
      <c r="CI19" s="44" t="str">
        <f t="shared" si="16"/>
        <v/>
      </c>
      <c r="CJ19" s="44" t="str">
        <f t="shared" si="17"/>
        <v/>
      </c>
      <c r="CK19" s="44" t="str">
        <f t="shared" si="18"/>
        <v/>
      </c>
      <c r="CL19" s="44" t="str">
        <f t="shared" si="19"/>
        <v/>
      </c>
      <c r="CM19" s="44" t="str">
        <f t="shared" si="20"/>
        <v/>
      </c>
      <c r="CN19" s="44" t="str">
        <f t="shared" si="21"/>
        <v/>
      </c>
      <c r="CO19" s="44" t="str">
        <f t="shared" si="22"/>
        <v/>
      </c>
      <c r="CP19" s="44" t="str">
        <f t="shared" si="23"/>
        <v/>
      </c>
      <c r="CQ19" s="44" t="str">
        <f t="shared" si="24"/>
        <v/>
      </c>
      <c r="CR19" s="44" t="str">
        <f t="shared" si="25"/>
        <v/>
      </c>
      <c r="CS19" s="44" t="str">
        <f t="shared" si="26"/>
        <v/>
      </c>
      <c r="CT19" s="44" t="str">
        <f t="shared" si="27"/>
        <v/>
      </c>
      <c r="CU19" s="44" t="str">
        <f t="shared" si="28"/>
        <v/>
      </c>
      <c r="CV19" s="44" t="str">
        <f t="shared" si="29"/>
        <v/>
      </c>
      <c r="CW19" s="44" t="str">
        <f t="shared" si="30"/>
        <v/>
      </c>
      <c r="CX19" s="44" t="str">
        <f t="shared" si="31"/>
        <v/>
      </c>
      <c r="CY19" s="44" t="str">
        <f t="shared" si="32"/>
        <v/>
      </c>
      <c r="CZ19" s="44" t="str">
        <f t="shared" si="1"/>
        <v/>
      </c>
      <c r="DA19" s="45">
        <f t="shared" si="2"/>
        <v>0</v>
      </c>
      <c r="DB19" s="45">
        <f t="shared" si="3"/>
        <v>0</v>
      </c>
      <c r="DC19" s="45">
        <f t="shared" si="4"/>
        <v>0</v>
      </c>
      <c r="DD19" s="45">
        <f t="shared" si="5"/>
        <v>0</v>
      </c>
      <c r="DE19" s="45">
        <f t="shared" si="6"/>
        <v>0</v>
      </c>
      <c r="DF19" s="45">
        <f t="shared" si="33"/>
        <v>0</v>
      </c>
      <c r="DG19" s="45">
        <f t="shared" si="34"/>
        <v>0</v>
      </c>
      <c r="DH19" s="45">
        <f t="shared" si="35"/>
        <v>0</v>
      </c>
      <c r="DI19" s="45">
        <f t="shared" si="36"/>
        <v>0</v>
      </c>
      <c r="DJ19" s="45">
        <f t="shared" si="37"/>
        <v>0</v>
      </c>
      <c r="DK19" s="45">
        <f t="shared" si="38"/>
        <v>0</v>
      </c>
      <c r="DL19" s="45">
        <f t="shared" si="39"/>
        <v>0</v>
      </c>
      <c r="DM19" s="45">
        <f t="shared" si="40"/>
        <v>0</v>
      </c>
      <c r="DN19" s="45">
        <f t="shared" si="41"/>
        <v>0</v>
      </c>
      <c r="DO19" s="45">
        <f t="shared" si="42"/>
        <v>0</v>
      </c>
      <c r="DP19" s="45">
        <f t="shared" si="43"/>
        <v>0</v>
      </c>
      <c r="DQ19" s="45">
        <f t="shared" si="44"/>
        <v>0</v>
      </c>
      <c r="DR19" s="45">
        <f t="shared" si="45"/>
        <v>0</v>
      </c>
      <c r="DS19" s="45">
        <f t="shared" si="46"/>
        <v>0</v>
      </c>
      <c r="DT19" s="45">
        <f t="shared" si="47"/>
        <v>0</v>
      </c>
      <c r="DU19" s="45">
        <f t="shared" si="48"/>
        <v>0</v>
      </c>
      <c r="DV19" s="45">
        <f t="shared" si="49"/>
        <v>0</v>
      </c>
      <c r="DW19" s="45">
        <f t="shared" si="50"/>
        <v>0</v>
      </c>
      <c r="DX19" s="45">
        <f t="shared" si="51"/>
        <v>0</v>
      </c>
      <c r="DY19" s="45">
        <f t="shared" si="52"/>
        <v>0</v>
      </c>
      <c r="DZ19" s="45">
        <f t="shared" si="53"/>
        <v>0</v>
      </c>
    </row>
    <row r="20" spans="1:130" x14ac:dyDescent="0.25">
      <c r="A20" s="46" t="s">
        <v>45</v>
      </c>
      <c r="B20" s="47">
        <f>+D20+F20+H20+J20+L20+N20+P20+R20+T20+V20+X20+Z20+AB20+AD20+AF20+AH20+AJ20+AL20+AN20+AP20</f>
        <v>432</v>
      </c>
      <c r="C20" s="48">
        <f>+E20+G20+I20+K20+M20+O20+Q20+S20+U20+W20+Y20+AA20+AC20+AE20+AG20+AI20+AK20+AM20+AO20+AQ20</f>
        <v>2</v>
      </c>
      <c r="D20" s="37"/>
      <c r="E20" s="38"/>
      <c r="F20" s="39"/>
      <c r="G20" s="38"/>
      <c r="H20" s="39"/>
      <c r="I20" s="42"/>
      <c r="J20" s="37"/>
      <c r="K20" s="37"/>
      <c r="L20" s="39"/>
      <c r="M20" s="42"/>
      <c r="N20" s="37">
        <v>1</v>
      </c>
      <c r="O20" s="38">
        <v>0</v>
      </c>
      <c r="P20" s="39">
        <v>3</v>
      </c>
      <c r="Q20" s="38">
        <v>0</v>
      </c>
      <c r="R20" s="39">
        <v>9</v>
      </c>
      <c r="S20" s="38">
        <v>0</v>
      </c>
      <c r="T20" s="39">
        <v>18</v>
      </c>
      <c r="U20" s="38">
        <v>0</v>
      </c>
      <c r="V20" s="39">
        <v>23</v>
      </c>
      <c r="W20" s="38">
        <v>1</v>
      </c>
      <c r="X20" s="39">
        <v>39</v>
      </c>
      <c r="Y20" s="38">
        <v>0</v>
      </c>
      <c r="Z20" s="39">
        <v>47</v>
      </c>
      <c r="AA20" s="38">
        <v>1</v>
      </c>
      <c r="AB20" s="39">
        <v>58</v>
      </c>
      <c r="AC20" s="38">
        <v>0</v>
      </c>
      <c r="AD20" s="39">
        <v>79</v>
      </c>
      <c r="AE20" s="38">
        <v>0</v>
      </c>
      <c r="AF20" s="39">
        <v>69</v>
      </c>
      <c r="AG20" s="38">
        <v>0</v>
      </c>
      <c r="AH20" s="39">
        <v>60</v>
      </c>
      <c r="AI20" s="38">
        <v>0</v>
      </c>
      <c r="AJ20" s="39">
        <v>21</v>
      </c>
      <c r="AK20" s="38">
        <v>0</v>
      </c>
      <c r="AL20" s="39">
        <v>4</v>
      </c>
      <c r="AM20" s="38">
        <v>0</v>
      </c>
      <c r="AN20" s="39">
        <v>0</v>
      </c>
      <c r="AO20" s="38">
        <v>0</v>
      </c>
      <c r="AP20" s="39">
        <v>1</v>
      </c>
      <c r="AQ20" s="40">
        <v>0</v>
      </c>
      <c r="AR20" s="41"/>
      <c r="AS20" s="40">
        <v>432</v>
      </c>
      <c r="AT20" s="37">
        <v>0</v>
      </c>
      <c r="AU20" s="38">
        <v>0</v>
      </c>
      <c r="AV20" s="39">
        <v>4</v>
      </c>
      <c r="AW20" s="42">
        <v>4</v>
      </c>
      <c r="AX20" s="43" t="str">
        <f t="shared" si="7"/>
        <v/>
      </c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10"/>
      <c r="BJ20" s="10"/>
      <c r="BK20" s="10"/>
      <c r="BL20" s="10"/>
      <c r="BU20" s="10"/>
      <c r="BW20" s="11"/>
      <c r="CA20" s="44" t="str">
        <f t="shared" si="8"/>
        <v/>
      </c>
      <c r="CB20" s="44" t="str">
        <f t="shared" si="9"/>
        <v/>
      </c>
      <c r="CC20" s="44" t="str">
        <f t="shared" si="10"/>
        <v/>
      </c>
      <c r="CD20" s="44" t="str">
        <f t="shared" si="11"/>
        <v/>
      </c>
      <c r="CE20" s="44" t="str">
        <f t="shared" si="12"/>
        <v/>
      </c>
      <c r="CF20" s="44" t="str">
        <f t="shared" si="13"/>
        <v/>
      </c>
      <c r="CG20" s="44" t="str">
        <f t="shared" si="14"/>
        <v/>
      </c>
      <c r="CH20" s="44" t="str">
        <f t="shared" si="15"/>
        <v/>
      </c>
      <c r="CI20" s="44" t="str">
        <f t="shared" si="16"/>
        <v/>
      </c>
      <c r="CJ20" s="44" t="str">
        <f t="shared" si="17"/>
        <v/>
      </c>
      <c r="CK20" s="44" t="str">
        <f t="shared" si="18"/>
        <v/>
      </c>
      <c r="CL20" s="44" t="str">
        <f t="shared" si="19"/>
        <v/>
      </c>
      <c r="CM20" s="44" t="str">
        <f t="shared" si="20"/>
        <v/>
      </c>
      <c r="CN20" s="44" t="str">
        <f t="shared" si="21"/>
        <v/>
      </c>
      <c r="CO20" s="44" t="str">
        <f t="shared" si="22"/>
        <v/>
      </c>
      <c r="CP20" s="44" t="str">
        <f t="shared" si="23"/>
        <v/>
      </c>
      <c r="CQ20" s="44" t="str">
        <f t="shared" si="24"/>
        <v/>
      </c>
      <c r="CR20" s="44" t="str">
        <f t="shared" si="25"/>
        <v/>
      </c>
      <c r="CS20" s="44" t="str">
        <f t="shared" si="26"/>
        <v/>
      </c>
      <c r="CT20" s="44" t="str">
        <f t="shared" si="27"/>
        <v/>
      </c>
      <c r="CU20" s="44" t="str">
        <f t="shared" si="28"/>
        <v/>
      </c>
      <c r="CV20" s="44" t="str">
        <f t="shared" si="29"/>
        <v/>
      </c>
      <c r="CW20" s="44" t="str">
        <f t="shared" si="30"/>
        <v/>
      </c>
      <c r="CX20" s="44" t="str">
        <f t="shared" si="31"/>
        <v/>
      </c>
      <c r="CY20" s="44" t="str">
        <f t="shared" si="32"/>
        <v/>
      </c>
      <c r="CZ20" s="44" t="str">
        <f t="shared" si="1"/>
        <v/>
      </c>
      <c r="DA20" s="45">
        <f t="shared" si="2"/>
        <v>0</v>
      </c>
      <c r="DB20" s="45">
        <f t="shared" si="3"/>
        <v>0</v>
      </c>
      <c r="DC20" s="45">
        <f t="shared" si="4"/>
        <v>0</v>
      </c>
      <c r="DD20" s="45">
        <f t="shared" si="5"/>
        <v>0</v>
      </c>
      <c r="DE20" s="45">
        <f t="shared" si="6"/>
        <v>0</v>
      </c>
      <c r="DF20" s="45">
        <f t="shared" si="33"/>
        <v>0</v>
      </c>
      <c r="DG20" s="45">
        <f t="shared" si="34"/>
        <v>0</v>
      </c>
      <c r="DH20" s="45">
        <f t="shared" si="35"/>
        <v>0</v>
      </c>
      <c r="DI20" s="45">
        <f t="shared" si="36"/>
        <v>0</v>
      </c>
      <c r="DJ20" s="45">
        <f t="shared" si="37"/>
        <v>0</v>
      </c>
      <c r="DK20" s="45">
        <f t="shared" si="38"/>
        <v>0</v>
      </c>
      <c r="DL20" s="45">
        <f t="shared" si="39"/>
        <v>0</v>
      </c>
      <c r="DM20" s="45">
        <f t="shared" si="40"/>
        <v>0</v>
      </c>
      <c r="DN20" s="45">
        <f t="shared" si="41"/>
        <v>0</v>
      </c>
      <c r="DO20" s="45">
        <f t="shared" si="42"/>
        <v>0</v>
      </c>
      <c r="DP20" s="45">
        <f t="shared" si="43"/>
        <v>0</v>
      </c>
      <c r="DQ20" s="45">
        <f t="shared" si="44"/>
        <v>0</v>
      </c>
      <c r="DR20" s="45">
        <f t="shared" si="45"/>
        <v>0</v>
      </c>
      <c r="DS20" s="45">
        <f t="shared" si="46"/>
        <v>0</v>
      </c>
      <c r="DT20" s="45">
        <f t="shared" si="47"/>
        <v>0</v>
      </c>
      <c r="DU20" s="45">
        <f t="shared" si="48"/>
        <v>0</v>
      </c>
      <c r="DV20" s="45">
        <f t="shared" si="49"/>
        <v>0</v>
      </c>
      <c r="DW20" s="45">
        <f t="shared" si="50"/>
        <v>0</v>
      </c>
      <c r="DX20" s="45">
        <f t="shared" si="51"/>
        <v>0</v>
      </c>
      <c r="DY20" s="45">
        <f t="shared" si="52"/>
        <v>0</v>
      </c>
      <c r="DZ20" s="45">
        <f t="shared" si="53"/>
        <v>0</v>
      </c>
    </row>
    <row r="21" spans="1:130" ht="22.5" x14ac:dyDescent="0.25">
      <c r="A21" s="49" t="s">
        <v>46</v>
      </c>
      <c r="B21" s="47">
        <f>+D21+F21+H21</f>
        <v>1</v>
      </c>
      <c r="C21" s="48">
        <f>+E21+G21+I21</f>
        <v>0</v>
      </c>
      <c r="D21" s="37">
        <v>1</v>
      </c>
      <c r="E21" s="38">
        <v>0</v>
      </c>
      <c r="F21" s="39">
        <v>0</v>
      </c>
      <c r="G21" s="38">
        <v>0</v>
      </c>
      <c r="H21" s="39">
        <v>0</v>
      </c>
      <c r="I21" s="42">
        <v>0</v>
      </c>
      <c r="J21" s="50"/>
      <c r="K21" s="51"/>
      <c r="L21" s="50"/>
      <c r="M21" s="51"/>
      <c r="N21" s="50"/>
      <c r="O21" s="51"/>
      <c r="P21" s="50"/>
      <c r="Q21" s="51"/>
      <c r="R21" s="50"/>
      <c r="S21" s="51"/>
      <c r="T21" s="50"/>
      <c r="U21" s="51"/>
      <c r="V21" s="50"/>
      <c r="W21" s="51"/>
      <c r="X21" s="50"/>
      <c r="Y21" s="51"/>
      <c r="Z21" s="50"/>
      <c r="AA21" s="51"/>
      <c r="AB21" s="50"/>
      <c r="AC21" s="51"/>
      <c r="AD21" s="50"/>
      <c r="AE21" s="51"/>
      <c r="AF21" s="50"/>
      <c r="AG21" s="51"/>
      <c r="AH21" s="50"/>
      <c r="AI21" s="51"/>
      <c r="AJ21" s="50"/>
      <c r="AK21" s="51"/>
      <c r="AL21" s="50"/>
      <c r="AM21" s="51"/>
      <c r="AN21" s="50"/>
      <c r="AO21" s="51"/>
      <c r="AP21" s="50"/>
      <c r="AQ21" s="52"/>
      <c r="AR21" s="37">
        <v>1</v>
      </c>
      <c r="AS21" s="40">
        <v>0</v>
      </c>
      <c r="AT21" s="37">
        <v>0</v>
      </c>
      <c r="AU21" s="38">
        <v>0</v>
      </c>
      <c r="AV21" s="39">
        <v>0</v>
      </c>
      <c r="AW21" s="42">
        <v>0</v>
      </c>
      <c r="AX21" s="43" t="str">
        <f t="shared" si="7"/>
        <v/>
      </c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10"/>
      <c r="BJ21" s="10"/>
      <c r="BK21" s="10"/>
      <c r="BL21" s="10"/>
      <c r="BU21" s="10"/>
      <c r="BW21" s="11"/>
      <c r="CA21" s="44" t="str">
        <f t="shared" si="8"/>
        <v/>
      </c>
      <c r="CB21" s="44" t="str">
        <f t="shared" si="9"/>
        <v/>
      </c>
      <c r="CC21" s="44" t="str">
        <f t="shared" si="10"/>
        <v/>
      </c>
      <c r="CD21" s="44" t="str">
        <f t="shared" si="11"/>
        <v/>
      </c>
      <c r="CE21" s="44" t="str">
        <f t="shared" si="12"/>
        <v/>
      </c>
      <c r="CF21" s="44" t="str">
        <f t="shared" si="13"/>
        <v/>
      </c>
      <c r="CG21" s="44" t="str">
        <f t="shared" si="14"/>
        <v/>
      </c>
      <c r="CH21" s="44" t="str">
        <f t="shared" si="15"/>
        <v/>
      </c>
      <c r="CI21" s="44" t="str">
        <f t="shared" si="16"/>
        <v/>
      </c>
      <c r="CJ21" s="44" t="str">
        <f t="shared" si="17"/>
        <v/>
      </c>
      <c r="CK21" s="44" t="str">
        <f t="shared" si="18"/>
        <v/>
      </c>
      <c r="CL21" s="44" t="str">
        <f t="shared" si="19"/>
        <v/>
      </c>
      <c r="CM21" s="44" t="str">
        <f t="shared" si="20"/>
        <v/>
      </c>
      <c r="CN21" s="44" t="str">
        <f t="shared" si="21"/>
        <v/>
      </c>
      <c r="CO21" s="44" t="str">
        <f t="shared" si="22"/>
        <v/>
      </c>
      <c r="CP21" s="44" t="str">
        <f t="shared" si="23"/>
        <v/>
      </c>
      <c r="CQ21" s="44" t="str">
        <f t="shared" si="24"/>
        <v/>
      </c>
      <c r="CR21" s="44" t="str">
        <f t="shared" si="25"/>
        <v/>
      </c>
      <c r="CS21" s="44" t="str">
        <f t="shared" si="26"/>
        <v/>
      </c>
      <c r="CT21" s="44" t="str">
        <f t="shared" si="27"/>
        <v/>
      </c>
      <c r="CU21" s="44" t="str">
        <f t="shared" si="28"/>
        <v/>
      </c>
      <c r="CV21" s="44" t="str">
        <f t="shared" si="29"/>
        <v/>
      </c>
      <c r="CW21" s="44" t="str">
        <f t="shared" si="30"/>
        <v/>
      </c>
      <c r="CX21" s="44" t="str">
        <f t="shared" si="31"/>
        <v/>
      </c>
      <c r="CY21" s="44" t="str">
        <f t="shared" si="32"/>
        <v/>
      </c>
      <c r="CZ21" s="44" t="str">
        <f t="shared" si="1"/>
        <v/>
      </c>
      <c r="DA21" s="45">
        <f t="shared" si="2"/>
        <v>0</v>
      </c>
      <c r="DB21" s="45">
        <f t="shared" si="3"/>
        <v>0</v>
      </c>
      <c r="DC21" s="45">
        <f t="shared" si="4"/>
        <v>0</v>
      </c>
      <c r="DD21" s="45">
        <f t="shared" si="5"/>
        <v>0</v>
      </c>
      <c r="DE21" s="45">
        <f t="shared" si="6"/>
        <v>0</v>
      </c>
      <c r="DF21" s="45">
        <f t="shared" si="33"/>
        <v>0</v>
      </c>
      <c r="DG21" s="45">
        <f t="shared" si="34"/>
        <v>0</v>
      </c>
      <c r="DH21" s="45">
        <f t="shared" si="35"/>
        <v>0</v>
      </c>
      <c r="DI21" s="45">
        <f t="shared" si="36"/>
        <v>0</v>
      </c>
      <c r="DJ21" s="45">
        <f t="shared" si="37"/>
        <v>0</v>
      </c>
      <c r="DK21" s="45">
        <f t="shared" si="38"/>
        <v>0</v>
      </c>
      <c r="DL21" s="45">
        <f t="shared" si="39"/>
        <v>0</v>
      </c>
      <c r="DM21" s="45">
        <f t="shared" si="40"/>
        <v>0</v>
      </c>
      <c r="DN21" s="45">
        <f t="shared" si="41"/>
        <v>0</v>
      </c>
      <c r="DO21" s="45">
        <f t="shared" si="42"/>
        <v>0</v>
      </c>
      <c r="DP21" s="45">
        <f t="shared" si="43"/>
        <v>0</v>
      </c>
      <c r="DQ21" s="45">
        <f t="shared" si="44"/>
        <v>0</v>
      </c>
      <c r="DR21" s="45">
        <f t="shared" si="45"/>
        <v>0</v>
      </c>
      <c r="DS21" s="45">
        <f t="shared" si="46"/>
        <v>0</v>
      </c>
      <c r="DT21" s="45">
        <f t="shared" si="47"/>
        <v>0</v>
      </c>
      <c r="DU21" s="45">
        <f t="shared" si="48"/>
        <v>0</v>
      </c>
      <c r="DV21" s="45">
        <f t="shared" si="49"/>
        <v>0</v>
      </c>
      <c r="DW21" s="45">
        <f t="shared" si="50"/>
        <v>0</v>
      </c>
      <c r="DX21" s="45">
        <f t="shared" si="51"/>
        <v>0</v>
      </c>
      <c r="DY21" s="45">
        <f t="shared" si="52"/>
        <v>0</v>
      </c>
      <c r="DZ21" s="45">
        <f t="shared" si="53"/>
        <v>0</v>
      </c>
    </row>
    <row r="22" spans="1:130" x14ac:dyDescent="0.25">
      <c r="A22" s="49" t="s">
        <v>47</v>
      </c>
      <c r="B22" s="47">
        <f>+P22+R22+T22+V22+X22+Z22+AB22+AD22+AF22+AH22+AJ22+AL22+AN22+AP22</f>
        <v>1</v>
      </c>
      <c r="C22" s="48">
        <f>+Q22+S22+U22+W22+Y22+AA22+AC22+AE22+AG22+AI22+AK22+AM22+AO22+AQ22</f>
        <v>1</v>
      </c>
      <c r="D22" s="33"/>
      <c r="E22" s="34"/>
      <c r="F22" s="35"/>
      <c r="G22" s="34"/>
      <c r="H22" s="35"/>
      <c r="I22" s="34"/>
      <c r="J22" s="35"/>
      <c r="K22" s="34"/>
      <c r="L22" s="35"/>
      <c r="M22" s="36"/>
      <c r="N22" s="33"/>
      <c r="O22" s="34"/>
      <c r="P22" s="39">
        <v>0</v>
      </c>
      <c r="Q22" s="38">
        <v>0</v>
      </c>
      <c r="R22" s="39">
        <v>0</v>
      </c>
      <c r="S22" s="38">
        <v>0</v>
      </c>
      <c r="T22" s="39">
        <v>0</v>
      </c>
      <c r="U22" s="38">
        <v>0</v>
      </c>
      <c r="V22" s="39">
        <v>0</v>
      </c>
      <c r="W22" s="38">
        <v>0</v>
      </c>
      <c r="X22" s="39">
        <v>1</v>
      </c>
      <c r="Y22" s="38">
        <v>1</v>
      </c>
      <c r="Z22" s="39">
        <v>0</v>
      </c>
      <c r="AA22" s="38">
        <v>0</v>
      </c>
      <c r="AB22" s="39">
        <v>0</v>
      </c>
      <c r="AC22" s="38">
        <v>0</v>
      </c>
      <c r="AD22" s="39">
        <v>0</v>
      </c>
      <c r="AE22" s="38">
        <v>0</v>
      </c>
      <c r="AF22" s="39">
        <v>0</v>
      </c>
      <c r="AG22" s="38">
        <v>0</v>
      </c>
      <c r="AH22" s="39">
        <v>0</v>
      </c>
      <c r="AI22" s="38">
        <v>0</v>
      </c>
      <c r="AJ22" s="39">
        <v>0</v>
      </c>
      <c r="AK22" s="38">
        <v>0</v>
      </c>
      <c r="AL22" s="39">
        <v>0</v>
      </c>
      <c r="AM22" s="38">
        <v>0</v>
      </c>
      <c r="AN22" s="39">
        <v>0</v>
      </c>
      <c r="AO22" s="38">
        <v>0</v>
      </c>
      <c r="AP22" s="39">
        <v>0</v>
      </c>
      <c r="AQ22" s="40">
        <v>0</v>
      </c>
      <c r="AR22" s="37">
        <v>0</v>
      </c>
      <c r="AS22" s="40">
        <v>1</v>
      </c>
      <c r="AT22" s="37">
        <v>0</v>
      </c>
      <c r="AU22" s="38">
        <v>0</v>
      </c>
      <c r="AV22" s="39">
        <v>0</v>
      </c>
      <c r="AW22" s="42">
        <v>0</v>
      </c>
      <c r="AX22" s="43" t="str">
        <f t="shared" si="7"/>
        <v/>
      </c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10"/>
      <c r="BJ22" s="10"/>
      <c r="BK22" s="10"/>
      <c r="BL22" s="10"/>
      <c r="BU22" s="10"/>
      <c r="BW22" s="11"/>
      <c r="CA22" s="44" t="str">
        <f t="shared" si="8"/>
        <v/>
      </c>
      <c r="CB22" s="44" t="str">
        <f t="shared" si="9"/>
        <v/>
      </c>
      <c r="CC22" s="44" t="str">
        <f t="shared" si="10"/>
        <v/>
      </c>
      <c r="CD22" s="44" t="str">
        <f t="shared" si="11"/>
        <v/>
      </c>
      <c r="CE22" s="44" t="str">
        <f t="shared" si="12"/>
        <v/>
      </c>
      <c r="CF22" s="44" t="str">
        <f t="shared" si="13"/>
        <v/>
      </c>
      <c r="CG22" s="44" t="str">
        <f t="shared" si="14"/>
        <v/>
      </c>
      <c r="CH22" s="44" t="str">
        <f t="shared" si="15"/>
        <v/>
      </c>
      <c r="CI22" s="44" t="str">
        <f t="shared" si="16"/>
        <v/>
      </c>
      <c r="CJ22" s="44" t="str">
        <f t="shared" si="17"/>
        <v/>
      </c>
      <c r="CK22" s="44" t="str">
        <f t="shared" si="18"/>
        <v/>
      </c>
      <c r="CL22" s="44" t="str">
        <f t="shared" si="19"/>
        <v/>
      </c>
      <c r="CM22" s="44" t="str">
        <f t="shared" si="20"/>
        <v/>
      </c>
      <c r="CN22" s="44" t="str">
        <f t="shared" si="21"/>
        <v/>
      </c>
      <c r="CO22" s="44" t="str">
        <f t="shared" si="22"/>
        <v/>
      </c>
      <c r="CP22" s="44" t="str">
        <f t="shared" si="23"/>
        <v/>
      </c>
      <c r="CQ22" s="44" t="str">
        <f t="shared" si="24"/>
        <v/>
      </c>
      <c r="CR22" s="44" t="str">
        <f t="shared" si="25"/>
        <v/>
      </c>
      <c r="CS22" s="44" t="str">
        <f t="shared" si="26"/>
        <v/>
      </c>
      <c r="CT22" s="44" t="str">
        <f t="shared" si="27"/>
        <v/>
      </c>
      <c r="CU22" s="44" t="str">
        <f t="shared" si="28"/>
        <v/>
      </c>
      <c r="CV22" s="44" t="str">
        <f t="shared" si="29"/>
        <v/>
      </c>
      <c r="CW22" s="44" t="str">
        <f t="shared" si="30"/>
        <v/>
      </c>
      <c r="CX22" s="44" t="str">
        <f t="shared" si="31"/>
        <v/>
      </c>
      <c r="CY22" s="44" t="str">
        <f t="shared" si="32"/>
        <v/>
      </c>
      <c r="CZ22" s="44" t="str">
        <f t="shared" si="1"/>
        <v/>
      </c>
      <c r="DA22" s="45">
        <f t="shared" si="2"/>
        <v>0</v>
      </c>
      <c r="DB22" s="45">
        <f t="shared" si="3"/>
        <v>0</v>
      </c>
      <c r="DC22" s="45">
        <f t="shared" si="4"/>
        <v>0</v>
      </c>
      <c r="DD22" s="45">
        <f t="shared" si="5"/>
        <v>0</v>
      </c>
      <c r="DE22" s="45">
        <f t="shared" si="6"/>
        <v>0</v>
      </c>
      <c r="DF22" s="45">
        <f t="shared" si="33"/>
        <v>0</v>
      </c>
      <c r="DG22" s="45">
        <f t="shared" si="34"/>
        <v>0</v>
      </c>
      <c r="DH22" s="45">
        <f t="shared" si="35"/>
        <v>0</v>
      </c>
      <c r="DI22" s="45">
        <f t="shared" si="36"/>
        <v>0</v>
      </c>
      <c r="DJ22" s="45">
        <f t="shared" si="37"/>
        <v>0</v>
      </c>
      <c r="DK22" s="45">
        <f t="shared" si="38"/>
        <v>0</v>
      </c>
      <c r="DL22" s="45">
        <f t="shared" si="39"/>
        <v>0</v>
      </c>
      <c r="DM22" s="45">
        <f t="shared" si="40"/>
        <v>0</v>
      </c>
      <c r="DN22" s="45">
        <f t="shared" si="41"/>
        <v>0</v>
      </c>
      <c r="DO22" s="45">
        <f t="shared" si="42"/>
        <v>0</v>
      </c>
      <c r="DP22" s="45">
        <f t="shared" si="43"/>
        <v>0</v>
      </c>
      <c r="DQ22" s="45">
        <f t="shared" si="44"/>
        <v>0</v>
      </c>
      <c r="DR22" s="45">
        <f t="shared" si="45"/>
        <v>0</v>
      </c>
      <c r="DS22" s="45">
        <f t="shared" si="46"/>
        <v>0</v>
      </c>
      <c r="DT22" s="45">
        <f t="shared" si="47"/>
        <v>0</v>
      </c>
      <c r="DU22" s="45">
        <f t="shared" si="48"/>
        <v>0</v>
      </c>
      <c r="DV22" s="45">
        <f t="shared" si="49"/>
        <v>0</v>
      </c>
      <c r="DW22" s="45">
        <f t="shared" si="50"/>
        <v>0</v>
      </c>
      <c r="DX22" s="45">
        <f t="shared" si="51"/>
        <v>0</v>
      </c>
      <c r="DY22" s="45">
        <f t="shared" si="52"/>
        <v>0</v>
      </c>
      <c r="DZ22" s="45">
        <f t="shared" si="53"/>
        <v>0</v>
      </c>
    </row>
    <row r="23" spans="1:130" x14ac:dyDescent="0.25">
      <c r="A23" s="46" t="s">
        <v>48</v>
      </c>
      <c r="B23" s="47">
        <f>+N23+P23+R23+T23+V23+X23+Z23+AB23+AD23+AF23+AH23+AJ23+AL23+AN23+AP23</f>
        <v>440</v>
      </c>
      <c r="C23" s="48">
        <f>+O23+Q23+S23+U23+W23+Y23+AA23+AC23+AE23+AG23+AI23+AK23+AM23+AO23+AQ23</f>
        <v>3</v>
      </c>
      <c r="D23" s="41"/>
      <c r="E23" s="51"/>
      <c r="F23" s="50"/>
      <c r="G23" s="51"/>
      <c r="H23" s="50"/>
      <c r="I23" s="53"/>
      <c r="J23" s="41"/>
      <c r="K23" s="41"/>
      <c r="L23" s="50"/>
      <c r="M23" s="53"/>
      <c r="N23" s="37">
        <v>3</v>
      </c>
      <c r="O23" s="38">
        <v>0</v>
      </c>
      <c r="P23" s="39">
        <v>44</v>
      </c>
      <c r="Q23" s="38">
        <v>0</v>
      </c>
      <c r="R23" s="39">
        <v>63</v>
      </c>
      <c r="S23" s="38">
        <v>0</v>
      </c>
      <c r="T23" s="39">
        <v>80</v>
      </c>
      <c r="U23" s="38">
        <v>2</v>
      </c>
      <c r="V23" s="39">
        <v>76</v>
      </c>
      <c r="W23" s="38">
        <v>1</v>
      </c>
      <c r="X23" s="39">
        <v>58</v>
      </c>
      <c r="Y23" s="38">
        <v>0</v>
      </c>
      <c r="Z23" s="39">
        <v>58</v>
      </c>
      <c r="AA23" s="38">
        <v>0</v>
      </c>
      <c r="AB23" s="39">
        <v>41</v>
      </c>
      <c r="AC23" s="38">
        <v>0</v>
      </c>
      <c r="AD23" s="39">
        <v>16</v>
      </c>
      <c r="AE23" s="38">
        <v>0</v>
      </c>
      <c r="AF23" s="39">
        <v>0</v>
      </c>
      <c r="AG23" s="38">
        <v>0</v>
      </c>
      <c r="AH23" s="39">
        <v>1</v>
      </c>
      <c r="AI23" s="38">
        <v>0</v>
      </c>
      <c r="AJ23" s="39">
        <v>0</v>
      </c>
      <c r="AK23" s="38">
        <v>0</v>
      </c>
      <c r="AL23" s="39">
        <v>0</v>
      </c>
      <c r="AM23" s="38">
        <v>0</v>
      </c>
      <c r="AN23" s="39">
        <v>0</v>
      </c>
      <c r="AO23" s="42">
        <v>0</v>
      </c>
      <c r="AP23" s="39">
        <v>0</v>
      </c>
      <c r="AQ23" s="40">
        <v>0</v>
      </c>
      <c r="AR23" s="37">
        <v>2</v>
      </c>
      <c r="AS23" s="40">
        <v>438</v>
      </c>
      <c r="AT23" s="37">
        <v>0</v>
      </c>
      <c r="AU23" s="38">
        <v>0</v>
      </c>
      <c r="AV23" s="39">
        <v>7</v>
      </c>
      <c r="AW23" s="42">
        <v>1</v>
      </c>
      <c r="AX23" s="43" t="str">
        <f t="shared" si="7"/>
        <v/>
      </c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10"/>
      <c r="BJ23" s="10"/>
      <c r="BK23" s="10"/>
      <c r="BL23" s="10"/>
      <c r="BU23" s="10"/>
      <c r="BW23" s="11"/>
      <c r="CA23" s="44" t="str">
        <f t="shared" si="8"/>
        <v/>
      </c>
      <c r="CB23" s="44" t="str">
        <f t="shared" si="9"/>
        <v/>
      </c>
      <c r="CC23" s="44" t="str">
        <f t="shared" si="10"/>
        <v/>
      </c>
      <c r="CD23" s="44" t="str">
        <f t="shared" si="11"/>
        <v/>
      </c>
      <c r="CE23" s="44" t="str">
        <f t="shared" si="12"/>
        <v/>
      </c>
      <c r="CF23" s="44" t="str">
        <f t="shared" si="13"/>
        <v/>
      </c>
      <c r="CG23" s="44" t="str">
        <f t="shared" si="14"/>
        <v/>
      </c>
      <c r="CH23" s="44" t="str">
        <f t="shared" si="15"/>
        <v/>
      </c>
      <c r="CI23" s="44" t="str">
        <f t="shared" si="16"/>
        <v/>
      </c>
      <c r="CJ23" s="44" t="str">
        <f t="shared" si="17"/>
        <v/>
      </c>
      <c r="CK23" s="44" t="str">
        <f t="shared" si="18"/>
        <v/>
      </c>
      <c r="CL23" s="44" t="str">
        <f t="shared" si="19"/>
        <v/>
      </c>
      <c r="CM23" s="44" t="str">
        <f t="shared" si="20"/>
        <v/>
      </c>
      <c r="CN23" s="44" t="str">
        <f t="shared" si="21"/>
        <v/>
      </c>
      <c r="CO23" s="44" t="str">
        <f t="shared" si="22"/>
        <v/>
      </c>
      <c r="CP23" s="44" t="str">
        <f t="shared" si="23"/>
        <v/>
      </c>
      <c r="CQ23" s="44" t="str">
        <f t="shared" si="24"/>
        <v/>
      </c>
      <c r="CR23" s="44" t="str">
        <f t="shared" si="25"/>
        <v/>
      </c>
      <c r="CS23" s="44" t="str">
        <f t="shared" si="26"/>
        <v/>
      </c>
      <c r="CT23" s="44" t="str">
        <f t="shared" si="27"/>
        <v/>
      </c>
      <c r="CU23" s="44" t="str">
        <f t="shared" si="28"/>
        <v/>
      </c>
      <c r="CV23" s="44" t="str">
        <f t="shared" si="29"/>
        <v/>
      </c>
      <c r="CW23" s="44" t="str">
        <f t="shared" si="30"/>
        <v/>
      </c>
      <c r="CX23" s="44" t="str">
        <f t="shared" si="31"/>
        <v/>
      </c>
      <c r="CY23" s="44" t="str">
        <f t="shared" si="32"/>
        <v/>
      </c>
      <c r="CZ23" s="44" t="str">
        <f t="shared" si="1"/>
        <v/>
      </c>
      <c r="DA23" s="45">
        <f t="shared" si="2"/>
        <v>0</v>
      </c>
      <c r="DB23" s="45">
        <f t="shared" si="3"/>
        <v>0</v>
      </c>
      <c r="DC23" s="45">
        <f t="shared" si="4"/>
        <v>0</v>
      </c>
      <c r="DD23" s="45">
        <f t="shared" si="5"/>
        <v>0</v>
      </c>
      <c r="DE23" s="45">
        <f t="shared" si="6"/>
        <v>0</v>
      </c>
      <c r="DF23" s="45">
        <f t="shared" si="33"/>
        <v>0</v>
      </c>
      <c r="DG23" s="45">
        <f t="shared" si="34"/>
        <v>0</v>
      </c>
      <c r="DH23" s="45">
        <f t="shared" si="35"/>
        <v>0</v>
      </c>
      <c r="DI23" s="45">
        <f t="shared" si="36"/>
        <v>0</v>
      </c>
      <c r="DJ23" s="45">
        <f t="shared" si="37"/>
        <v>0</v>
      </c>
      <c r="DK23" s="45">
        <f t="shared" si="38"/>
        <v>0</v>
      </c>
      <c r="DL23" s="45">
        <f t="shared" si="39"/>
        <v>0</v>
      </c>
      <c r="DM23" s="45">
        <f t="shared" si="40"/>
        <v>0</v>
      </c>
      <c r="DN23" s="45">
        <f t="shared" si="41"/>
        <v>0</v>
      </c>
      <c r="DO23" s="45">
        <f t="shared" si="42"/>
        <v>0</v>
      </c>
      <c r="DP23" s="45">
        <f t="shared" si="43"/>
        <v>0</v>
      </c>
      <c r="DQ23" s="45">
        <f t="shared" si="44"/>
        <v>0</v>
      </c>
      <c r="DR23" s="45">
        <f t="shared" si="45"/>
        <v>0</v>
      </c>
      <c r="DS23" s="45">
        <f t="shared" si="46"/>
        <v>0</v>
      </c>
      <c r="DT23" s="45">
        <f t="shared" si="47"/>
        <v>0</v>
      </c>
      <c r="DU23" s="45">
        <f t="shared" si="48"/>
        <v>0</v>
      </c>
      <c r="DV23" s="45">
        <f t="shared" si="49"/>
        <v>0</v>
      </c>
      <c r="DW23" s="45">
        <f t="shared" si="50"/>
        <v>0</v>
      </c>
      <c r="DX23" s="45">
        <f t="shared" si="51"/>
        <v>0</v>
      </c>
      <c r="DY23" s="45">
        <f t="shared" si="52"/>
        <v>0</v>
      </c>
      <c r="DZ23" s="45">
        <f t="shared" si="53"/>
        <v>0</v>
      </c>
    </row>
    <row r="24" spans="1:130" x14ac:dyDescent="0.25">
      <c r="A24" s="46" t="s">
        <v>49</v>
      </c>
      <c r="B24" s="47">
        <f>+D24+F24+H24+J24+L24+N24+P24+R24+T24+V24+X24+Z24+AB24+AD24+AF24+AH24+AJ24+AL24+AN24+AP24</f>
        <v>73</v>
      </c>
      <c r="C24" s="48">
        <f>+E24+G24+I24+K24+M24+O24+Q24+S24+U24+W24+Y24+AA24+AC24+AE24+AG24+AI24+AK24+AM24+AO24+AQ24</f>
        <v>13</v>
      </c>
      <c r="D24" s="37">
        <v>1</v>
      </c>
      <c r="E24" s="38">
        <v>0</v>
      </c>
      <c r="F24" s="39">
        <v>0</v>
      </c>
      <c r="G24" s="38">
        <v>0</v>
      </c>
      <c r="H24" s="39">
        <v>0</v>
      </c>
      <c r="I24" s="42">
        <v>0</v>
      </c>
      <c r="J24" s="37">
        <v>0</v>
      </c>
      <c r="K24" s="37">
        <v>0</v>
      </c>
      <c r="L24" s="39">
        <v>0</v>
      </c>
      <c r="M24" s="42">
        <v>0</v>
      </c>
      <c r="N24" s="37">
        <v>1</v>
      </c>
      <c r="O24" s="38">
        <v>0</v>
      </c>
      <c r="P24" s="39">
        <v>4</v>
      </c>
      <c r="Q24" s="38">
        <v>0</v>
      </c>
      <c r="R24" s="39">
        <v>9</v>
      </c>
      <c r="S24" s="38">
        <v>1</v>
      </c>
      <c r="T24" s="39">
        <v>13</v>
      </c>
      <c r="U24" s="38">
        <v>2</v>
      </c>
      <c r="V24" s="39">
        <v>8</v>
      </c>
      <c r="W24" s="38">
        <v>3</v>
      </c>
      <c r="X24" s="39">
        <v>9</v>
      </c>
      <c r="Y24" s="38">
        <v>3</v>
      </c>
      <c r="Z24" s="39">
        <v>5</v>
      </c>
      <c r="AA24" s="38">
        <v>1</v>
      </c>
      <c r="AB24" s="39">
        <v>6</v>
      </c>
      <c r="AC24" s="38">
        <v>1</v>
      </c>
      <c r="AD24" s="39">
        <v>8</v>
      </c>
      <c r="AE24" s="38">
        <v>1</v>
      </c>
      <c r="AF24" s="39">
        <v>3</v>
      </c>
      <c r="AG24" s="38">
        <v>0</v>
      </c>
      <c r="AH24" s="39">
        <v>2</v>
      </c>
      <c r="AI24" s="38">
        <v>0</v>
      </c>
      <c r="AJ24" s="39">
        <v>1</v>
      </c>
      <c r="AK24" s="38">
        <v>0</v>
      </c>
      <c r="AL24" s="39">
        <v>0</v>
      </c>
      <c r="AM24" s="38">
        <v>0</v>
      </c>
      <c r="AN24" s="39">
        <v>3</v>
      </c>
      <c r="AO24" s="38">
        <v>1</v>
      </c>
      <c r="AP24" s="39">
        <v>0</v>
      </c>
      <c r="AQ24" s="40">
        <v>0</v>
      </c>
      <c r="AR24" s="37">
        <v>51</v>
      </c>
      <c r="AS24" s="40">
        <v>22</v>
      </c>
      <c r="AT24" s="37">
        <v>0</v>
      </c>
      <c r="AU24" s="38">
        <v>0</v>
      </c>
      <c r="AV24" s="39">
        <v>2</v>
      </c>
      <c r="AW24" s="42">
        <v>1</v>
      </c>
      <c r="AX24" s="43" t="str">
        <f t="shared" si="7"/>
        <v/>
      </c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10"/>
      <c r="BJ24" s="10"/>
      <c r="BK24" s="10"/>
      <c r="BL24" s="10"/>
      <c r="BU24" s="10"/>
      <c r="BW24" s="11"/>
      <c r="CA24" s="44" t="str">
        <f t="shared" si="8"/>
        <v/>
      </c>
      <c r="CB24" s="44" t="str">
        <f t="shared" si="9"/>
        <v/>
      </c>
      <c r="CC24" s="44" t="str">
        <f t="shared" si="10"/>
        <v/>
      </c>
      <c r="CD24" s="44" t="str">
        <f t="shared" si="11"/>
        <v/>
      </c>
      <c r="CE24" s="44" t="str">
        <f t="shared" si="12"/>
        <v/>
      </c>
      <c r="CF24" s="44" t="str">
        <f t="shared" si="13"/>
        <v/>
      </c>
      <c r="CG24" s="44" t="str">
        <f t="shared" si="14"/>
        <v/>
      </c>
      <c r="CH24" s="44" t="str">
        <f t="shared" si="15"/>
        <v/>
      </c>
      <c r="CI24" s="44" t="str">
        <f t="shared" si="16"/>
        <v/>
      </c>
      <c r="CJ24" s="44" t="str">
        <f t="shared" si="17"/>
        <v/>
      </c>
      <c r="CK24" s="44" t="str">
        <f t="shared" si="18"/>
        <v/>
      </c>
      <c r="CL24" s="44" t="str">
        <f t="shared" si="19"/>
        <v/>
      </c>
      <c r="CM24" s="44" t="str">
        <f t="shared" si="20"/>
        <v/>
      </c>
      <c r="CN24" s="44" t="str">
        <f t="shared" si="21"/>
        <v/>
      </c>
      <c r="CO24" s="44" t="str">
        <f t="shared" si="22"/>
        <v/>
      </c>
      <c r="CP24" s="44" t="str">
        <f t="shared" si="23"/>
        <v/>
      </c>
      <c r="CQ24" s="44" t="str">
        <f t="shared" si="24"/>
        <v/>
      </c>
      <c r="CR24" s="44" t="str">
        <f t="shared" si="25"/>
        <v/>
      </c>
      <c r="CS24" s="44" t="str">
        <f t="shared" si="26"/>
        <v/>
      </c>
      <c r="CT24" s="44" t="str">
        <f t="shared" si="27"/>
        <v/>
      </c>
      <c r="CU24" s="44" t="str">
        <f t="shared" si="28"/>
        <v/>
      </c>
      <c r="CV24" s="44" t="str">
        <f t="shared" si="29"/>
        <v/>
      </c>
      <c r="CW24" s="44" t="str">
        <f t="shared" si="30"/>
        <v/>
      </c>
      <c r="CX24" s="44" t="str">
        <f t="shared" si="31"/>
        <v/>
      </c>
      <c r="CY24" s="44" t="str">
        <f t="shared" si="32"/>
        <v/>
      </c>
      <c r="CZ24" s="44" t="str">
        <f t="shared" si="1"/>
        <v/>
      </c>
      <c r="DA24" s="45">
        <f t="shared" si="2"/>
        <v>0</v>
      </c>
      <c r="DB24" s="45">
        <f t="shared" si="3"/>
        <v>0</v>
      </c>
      <c r="DC24" s="45">
        <f t="shared" si="4"/>
        <v>0</v>
      </c>
      <c r="DD24" s="45">
        <f t="shared" si="5"/>
        <v>0</v>
      </c>
      <c r="DE24" s="45">
        <f t="shared" si="6"/>
        <v>0</v>
      </c>
      <c r="DF24" s="45">
        <f t="shared" si="33"/>
        <v>0</v>
      </c>
      <c r="DG24" s="45">
        <f t="shared" si="34"/>
        <v>0</v>
      </c>
      <c r="DH24" s="45">
        <f t="shared" si="35"/>
        <v>0</v>
      </c>
      <c r="DI24" s="45">
        <f t="shared" si="36"/>
        <v>0</v>
      </c>
      <c r="DJ24" s="45">
        <f t="shared" si="37"/>
        <v>0</v>
      </c>
      <c r="DK24" s="45">
        <f t="shared" si="38"/>
        <v>0</v>
      </c>
      <c r="DL24" s="45">
        <f t="shared" si="39"/>
        <v>0</v>
      </c>
      <c r="DM24" s="45">
        <f t="shared" si="40"/>
        <v>0</v>
      </c>
      <c r="DN24" s="45">
        <f t="shared" si="41"/>
        <v>0</v>
      </c>
      <c r="DO24" s="45">
        <f t="shared" si="42"/>
        <v>0</v>
      </c>
      <c r="DP24" s="45">
        <f t="shared" si="43"/>
        <v>0</v>
      </c>
      <c r="DQ24" s="45">
        <f t="shared" si="44"/>
        <v>0</v>
      </c>
      <c r="DR24" s="45">
        <f t="shared" si="45"/>
        <v>0</v>
      </c>
      <c r="DS24" s="45">
        <f t="shared" si="46"/>
        <v>0</v>
      </c>
      <c r="DT24" s="45">
        <f t="shared" si="47"/>
        <v>0</v>
      </c>
      <c r="DU24" s="45">
        <f t="shared" si="48"/>
        <v>0</v>
      </c>
      <c r="DV24" s="45">
        <f t="shared" si="49"/>
        <v>0</v>
      </c>
      <c r="DW24" s="45">
        <f t="shared" si="50"/>
        <v>0</v>
      </c>
      <c r="DX24" s="45">
        <f t="shared" si="51"/>
        <v>0</v>
      </c>
      <c r="DY24" s="45">
        <f t="shared" si="52"/>
        <v>0</v>
      </c>
      <c r="DZ24" s="45">
        <f t="shared" si="53"/>
        <v>0</v>
      </c>
    </row>
    <row r="25" spans="1:130" x14ac:dyDescent="0.25">
      <c r="A25" s="46" t="s">
        <v>50</v>
      </c>
      <c r="B25" s="47">
        <f>+P25+R25+T25+V25+X25+Z25+AB25+AD25+AF25+AH25+AJ25+AL25+AN25+AP25</f>
        <v>195</v>
      </c>
      <c r="C25" s="48">
        <f>+Q25+S25+U25+W25+Y25+AA25+AC25+AE25+AG25+AI25+AK25+AM25+AO25+AQ25</f>
        <v>2</v>
      </c>
      <c r="D25" s="33"/>
      <c r="E25" s="34"/>
      <c r="F25" s="35"/>
      <c r="G25" s="34"/>
      <c r="H25" s="35"/>
      <c r="I25" s="34"/>
      <c r="J25" s="35"/>
      <c r="K25" s="34"/>
      <c r="L25" s="35"/>
      <c r="M25" s="36"/>
      <c r="N25" s="33"/>
      <c r="O25" s="34"/>
      <c r="P25" s="39">
        <v>8</v>
      </c>
      <c r="Q25" s="38">
        <v>0</v>
      </c>
      <c r="R25" s="39">
        <v>15</v>
      </c>
      <c r="S25" s="38">
        <v>0</v>
      </c>
      <c r="T25" s="39">
        <v>26</v>
      </c>
      <c r="U25" s="38">
        <v>0</v>
      </c>
      <c r="V25" s="39">
        <v>27</v>
      </c>
      <c r="W25" s="38">
        <v>1</v>
      </c>
      <c r="X25" s="39">
        <v>12</v>
      </c>
      <c r="Y25" s="38">
        <v>0</v>
      </c>
      <c r="Z25" s="39">
        <v>18</v>
      </c>
      <c r="AA25" s="38">
        <v>0</v>
      </c>
      <c r="AB25" s="39">
        <v>12</v>
      </c>
      <c r="AC25" s="38">
        <v>1</v>
      </c>
      <c r="AD25" s="39">
        <v>9</v>
      </c>
      <c r="AE25" s="38">
        <v>0</v>
      </c>
      <c r="AF25" s="39">
        <v>5</v>
      </c>
      <c r="AG25" s="38">
        <v>0</v>
      </c>
      <c r="AH25" s="39">
        <v>3</v>
      </c>
      <c r="AI25" s="38">
        <v>0</v>
      </c>
      <c r="AJ25" s="39">
        <v>20</v>
      </c>
      <c r="AK25" s="38">
        <v>0</v>
      </c>
      <c r="AL25" s="39">
        <v>25</v>
      </c>
      <c r="AM25" s="38">
        <v>0</v>
      </c>
      <c r="AN25" s="39">
        <v>7</v>
      </c>
      <c r="AO25" s="38">
        <v>0</v>
      </c>
      <c r="AP25" s="39">
        <v>8</v>
      </c>
      <c r="AQ25" s="40">
        <v>0</v>
      </c>
      <c r="AR25" s="37">
        <v>82</v>
      </c>
      <c r="AS25" s="40">
        <v>113</v>
      </c>
      <c r="AT25" s="37">
        <v>0</v>
      </c>
      <c r="AU25" s="38">
        <v>0</v>
      </c>
      <c r="AV25" s="39">
        <v>4</v>
      </c>
      <c r="AW25" s="42">
        <v>3</v>
      </c>
      <c r="AX25" s="43" t="str">
        <f t="shared" si="7"/>
        <v/>
      </c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10"/>
      <c r="BJ25" s="10"/>
      <c r="BK25" s="10"/>
      <c r="BL25" s="10"/>
      <c r="BU25" s="10"/>
      <c r="BW25" s="11"/>
      <c r="CA25" s="44" t="str">
        <f t="shared" si="8"/>
        <v/>
      </c>
      <c r="CB25" s="44" t="str">
        <f t="shared" si="9"/>
        <v/>
      </c>
      <c r="CC25" s="44" t="str">
        <f t="shared" si="10"/>
        <v/>
      </c>
      <c r="CD25" s="44" t="str">
        <f t="shared" si="11"/>
        <v/>
      </c>
      <c r="CE25" s="44" t="str">
        <f t="shared" si="12"/>
        <v/>
      </c>
      <c r="CF25" s="44" t="str">
        <f t="shared" si="13"/>
        <v/>
      </c>
      <c r="CG25" s="44" t="str">
        <f t="shared" si="14"/>
        <v/>
      </c>
      <c r="CH25" s="44" t="str">
        <f t="shared" si="15"/>
        <v/>
      </c>
      <c r="CI25" s="44" t="str">
        <f t="shared" si="16"/>
        <v/>
      </c>
      <c r="CJ25" s="44" t="str">
        <f t="shared" si="17"/>
        <v/>
      </c>
      <c r="CK25" s="44" t="str">
        <f t="shared" si="18"/>
        <v/>
      </c>
      <c r="CL25" s="44" t="str">
        <f t="shared" si="19"/>
        <v/>
      </c>
      <c r="CM25" s="44" t="str">
        <f t="shared" si="20"/>
        <v/>
      </c>
      <c r="CN25" s="44" t="str">
        <f t="shared" si="21"/>
        <v/>
      </c>
      <c r="CO25" s="44" t="str">
        <f t="shared" si="22"/>
        <v/>
      </c>
      <c r="CP25" s="44" t="str">
        <f t="shared" si="23"/>
        <v/>
      </c>
      <c r="CQ25" s="44" t="str">
        <f t="shared" si="24"/>
        <v/>
      </c>
      <c r="CR25" s="44" t="str">
        <f t="shared" si="25"/>
        <v/>
      </c>
      <c r="CS25" s="44" t="str">
        <f t="shared" si="26"/>
        <v/>
      </c>
      <c r="CT25" s="44" t="str">
        <f t="shared" si="27"/>
        <v/>
      </c>
      <c r="CU25" s="44" t="str">
        <f t="shared" si="28"/>
        <v/>
      </c>
      <c r="CV25" s="44" t="str">
        <f t="shared" si="29"/>
        <v/>
      </c>
      <c r="CW25" s="44" t="str">
        <f t="shared" si="30"/>
        <v/>
      </c>
      <c r="CX25" s="44" t="str">
        <f t="shared" si="31"/>
        <v/>
      </c>
      <c r="CY25" s="44" t="str">
        <f t="shared" si="32"/>
        <v/>
      </c>
      <c r="CZ25" s="44" t="str">
        <f t="shared" si="1"/>
        <v/>
      </c>
      <c r="DA25" s="45">
        <f t="shared" si="2"/>
        <v>0</v>
      </c>
      <c r="DB25" s="45">
        <f t="shared" si="3"/>
        <v>0</v>
      </c>
      <c r="DC25" s="45">
        <f t="shared" si="4"/>
        <v>0</v>
      </c>
      <c r="DD25" s="45">
        <f t="shared" si="5"/>
        <v>0</v>
      </c>
      <c r="DE25" s="45">
        <f t="shared" si="6"/>
        <v>0</v>
      </c>
      <c r="DF25" s="45">
        <f t="shared" si="33"/>
        <v>0</v>
      </c>
      <c r="DG25" s="45">
        <f t="shared" si="34"/>
        <v>0</v>
      </c>
      <c r="DH25" s="45">
        <f t="shared" si="35"/>
        <v>0</v>
      </c>
      <c r="DI25" s="45">
        <f t="shared" si="36"/>
        <v>0</v>
      </c>
      <c r="DJ25" s="45">
        <f t="shared" si="37"/>
        <v>0</v>
      </c>
      <c r="DK25" s="45">
        <f t="shared" si="38"/>
        <v>0</v>
      </c>
      <c r="DL25" s="45">
        <f t="shared" si="39"/>
        <v>0</v>
      </c>
      <c r="DM25" s="45">
        <f t="shared" si="40"/>
        <v>0</v>
      </c>
      <c r="DN25" s="45">
        <f t="shared" si="41"/>
        <v>0</v>
      </c>
      <c r="DO25" s="45">
        <f t="shared" si="42"/>
        <v>0</v>
      </c>
      <c r="DP25" s="45">
        <f t="shared" si="43"/>
        <v>0</v>
      </c>
      <c r="DQ25" s="45">
        <f t="shared" si="44"/>
        <v>0</v>
      </c>
      <c r="DR25" s="45">
        <f t="shared" si="45"/>
        <v>0</v>
      </c>
      <c r="DS25" s="45">
        <f t="shared" si="46"/>
        <v>0</v>
      </c>
      <c r="DT25" s="45">
        <f t="shared" si="47"/>
        <v>0</v>
      </c>
      <c r="DU25" s="45">
        <f t="shared" si="48"/>
        <v>0</v>
      </c>
      <c r="DV25" s="45">
        <f t="shared" si="49"/>
        <v>0</v>
      </c>
      <c r="DW25" s="45">
        <f t="shared" si="50"/>
        <v>0</v>
      </c>
      <c r="DX25" s="45">
        <f t="shared" si="51"/>
        <v>0</v>
      </c>
      <c r="DY25" s="45">
        <f t="shared" si="52"/>
        <v>0</v>
      </c>
      <c r="DZ25" s="45">
        <f t="shared" si="53"/>
        <v>0</v>
      </c>
    </row>
    <row r="26" spans="1:130" x14ac:dyDescent="0.25">
      <c r="A26" s="46" t="s">
        <v>51</v>
      </c>
      <c r="B26" s="47">
        <f>+P26+R26+T26+V26+X26+Z26+AB26+AD26+AF26+AH26</f>
        <v>0</v>
      </c>
      <c r="C26" s="48">
        <f>+Q26+S26+U26+W26+Y26+AA26+AC26+AE26+AG26+AI26</f>
        <v>0</v>
      </c>
      <c r="D26" s="33"/>
      <c r="E26" s="34"/>
      <c r="F26" s="35"/>
      <c r="G26" s="34"/>
      <c r="H26" s="35"/>
      <c r="I26" s="34"/>
      <c r="J26" s="35"/>
      <c r="K26" s="34"/>
      <c r="L26" s="35"/>
      <c r="M26" s="36"/>
      <c r="N26" s="33"/>
      <c r="O26" s="34"/>
      <c r="P26" s="39"/>
      <c r="Q26" s="38"/>
      <c r="R26" s="39"/>
      <c r="S26" s="38"/>
      <c r="T26" s="39"/>
      <c r="U26" s="38"/>
      <c r="V26" s="39"/>
      <c r="W26" s="38"/>
      <c r="X26" s="39"/>
      <c r="Y26" s="38"/>
      <c r="Z26" s="39"/>
      <c r="AA26" s="38"/>
      <c r="AB26" s="39"/>
      <c r="AC26" s="38"/>
      <c r="AD26" s="39"/>
      <c r="AE26" s="38"/>
      <c r="AF26" s="39"/>
      <c r="AG26" s="38"/>
      <c r="AH26" s="39"/>
      <c r="AI26" s="38"/>
      <c r="AJ26" s="35"/>
      <c r="AK26" s="34"/>
      <c r="AL26" s="35"/>
      <c r="AM26" s="34"/>
      <c r="AN26" s="35"/>
      <c r="AO26" s="34"/>
      <c r="AP26" s="35"/>
      <c r="AQ26" s="54"/>
      <c r="AR26" s="37"/>
      <c r="AS26" s="40"/>
      <c r="AT26" s="37"/>
      <c r="AU26" s="38"/>
      <c r="AV26" s="39"/>
      <c r="AW26" s="42"/>
      <c r="AX26" s="43" t="str">
        <f t="shared" si="7"/>
        <v/>
      </c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10"/>
      <c r="BJ26" s="10"/>
      <c r="BK26" s="10"/>
      <c r="BL26" s="10"/>
      <c r="BU26" s="10"/>
      <c r="BW26" s="11"/>
      <c r="CA26" s="44" t="str">
        <f t="shared" si="8"/>
        <v/>
      </c>
      <c r="CB26" s="44" t="str">
        <f t="shared" si="9"/>
        <v/>
      </c>
      <c r="CC26" s="44" t="str">
        <f t="shared" si="10"/>
        <v/>
      </c>
      <c r="CD26" s="44" t="str">
        <f t="shared" si="11"/>
        <v/>
      </c>
      <c r="CE26" s="44" t="str">
        <f t="shared" si="12"/>
        <v/>
      </c>
      <c r="CF26" s="44" t="str">
        <f t="shared" si="13"/>
        <v/>
      </c>
      <c r="CG26" s="44" t="str">
        <f t="shared" si="14"/>
        <v/>
      </c>
      <c r="CH26" s="44" t="str">
        <f t="shared" si="15"/>
        <v/>
      </c>
      <c r="CI26" s="44" t="str">
        <f t="shared" si="16"/>
        <v/>
      </c>
      <c r="CJ26" s="44" t="str">
        <f t="shared" si="17"/>
        <v/>
      </c>
      <c r="CK26" s="44" t="str">
        <f t="shared" si="18"/>
        <v/>
      </c>
      <c r="CL26" s="44" t="str">
        <f t="shared" si="19"/>
        <v/>
      </c>
      <c r="CM26" s="44" t="str">
        <f t="shared" si="20"/>
        <v/>
      </c>
      <c r="CN26" s="44" t="str">
        <f t="shared" si="21"/>
        <v/>
      </c>
      <c r="CO26" s="44" t="str">
        <f t="shared" si="22"/>
        <v/>
      </c>
      <c r="CP26" s="44" t="str">
        <f t="shared" si="23"/>
        <v/>
      </c>
      <c r="CQ26" s="44" t="str">
        <f t="shared" si="24"/>
        <v/>
      </c>
      <c r="CR26" s="44" t="str">
        <f t="shared" si="25"/>
        <v/>
      </c>
      <c r="CS26" s="44" t="str">
        <f t="shared" si="26"/>
        <v/>
      </c>
      <c r="CT26" s="44" t="str">
        <f t="shared" si="27"/>
        <v/>
      </c>
      <c r="CU26" s="44" t="str">
        <f t="shared" si="28"/>
        <v/>
      </c>
      <c r="CV26" s="44" t="str">
        <f t="shared" si="29"/>
        <v/>
      </c>
      <c r="CW26" s="44" t="str">
        <f t="shared" si="30"/>
        <v/>
      </c>
      <c r="CX26" s="44" t="str">
        <f t="shared" si="31"/>
        <v/>
      </c>
      <c r="CY26" s="44" t="str">
        <f t="shared" si="32"/>
        <v/>
      </c>
      <c r="CZ26" s="44" t="str">
        <f t="shared" si="1"/>
        <v/>
      </c>
      <c r="DA26" s="45">
        <f t="shared" si="2"/>
        <v>0</v>
      </c>
      <c r="DB26" s="45">
        <f t="shared" si="3"/>
        <v>0</v>
      </c>
      <c r="DC26" s="45">
        <f t="shared" si="4"/>
        <v>0</v>
      </c>
      <c r="DD26" s="45">
        <f t="shared" si="5"/>
        <v>0</v>
      </c>
      <c r="DE26" s="45">
        <f t="shared" si="6"/>
        <v>0</v>
      </c>
      <c r="DF26" s="45">
        <f t="shared" si="33"/>
        <v>0</v>
      </c>
      <c r="DG26" s="45">
        <f t="shared" si="34"/>
        <v>0</v>
      </c>
      <c r="DH26" s="45">
        <f t="shared" si="35"/>
        <v>0</v>
      </c>
      <c r="DI26" s="45">
        <f t="shared" si="36"/>
        <v>0</v>
      </c>
      <c r="DJ26" s="45">
        <f t="shared" si="37"/>
        <v>0</v>
      </c>
      <c r="DK26" s="45">
        <f t="shared" si="38"/>
        <v>0</v>
      </c>
      <c r="DL26" s="45">
        <f t="shared" si="39"/>
        <v>0</v>
      </c>
      <c r="DM26" s="45">
        <f t="shared" si="40"/>
        <v>0</v>
      </c>
      <c r="DN26" s="45">
        <f t="shared" si="41"/>
        <v>0</v>
      </c>
      <c r="DO26" s="45">
        <f t="shared" si="42"/>
        <v>0</v>
      </c>
      <c r="DP26" s="45">
        <f t="shared" si="43"/>
        <v>0</v>
      </c>
      <c r="DQ26" s="45">
        <f t="shared" si="44"/>
        <v>0</v>
      </c>
      <c r="DR26" s="45">
        <f t="shared" si="45"/>
        <v>0</v>
      </c>
      <c r="DS26" s="45">
        <f t="shared" si="46"/>
        <v>0</v>
      </c>
      <c r="DT26" s="45">
        <f t="shared" si="47"/>
        <v>0</v>
      </c>
      <c r="DU26" s="45">
        <f t="shared" si="48"/>
        <v>0</v>
      </c>
      <c r="DV26" s="45">
        <f t="shared" si="49"/>
        <v>0</v>
      </c>
      <c r="DW26" s="45">
        <f t="shared" si="50"/>
        <v>0</v>
      </c>
      <c r="DX26" s="45">
        <f t="shared" si="51"/>
        <v>0</v>
      </c>
      <c r="DY26" s="45">
        <f t="shared" si="52"/>
        <v>0</v>
      </c>
      <c r="DZ26" s="45">
        <f t="shared" si="53"/>
        <v>0</v>
      </c>
    </row>
    <row r="27" spans="1:130" x14ac:dyDescent="0.25">
      <c r="A27" s="46" t="s">
        <v>52</v>
      </c>
      <c r="B27" s="47">
        <f t="shared" ref="B27:C29" si="54">+D27+F27+H27+J27+L27+N27+P27+R27+T27+V27+X27+Z27+AB27+AD27+AF27+AH27+AJ27+AL27+AN27+AP27</f>
        <v>0</v>
      </c>
      <c r="C27" s="48">
        <f t="shared" si="54"/>
        <v>0</v>
      </c>
      <c r="D27" s="37"/>
      <c r="E27" s="38"/>
      <c r="F27" s="39"/>
      <c r="G27" s="38"/>
      <c r="H27" s="39"/>
      <c r="I27" s="42"/>
      <c r="J27" s="37"/>
      <c r="K27" s="37"/>
      <c r="L27" s="39"/>
      <c r="M27" s="42"/>
      <c r="N27" s="37"/>
      <c r="O27" s="38"/>
      <c r="P27" s="39"/>
      <c r="Q27" s="38"/>
      <c r="R27" s="39"/>
      <c r="S27" s="38"/>
      <c r="T27" s="39"/>
      <c r="U27" s="38"/>
      <c r="V27" s="39"/>
      <c r="W27" s="38"/>
      <c r="X27" s="39"/>
      <c r="Y27" s="38"/>
      <c r="Z27" s="39"/>
      <c r="AA27" s="38"/>
      <c r="AB27" s="39"/>
      <c r="AC27" s="38"/>
      <c r="AD27" s="39"/>
      <c r="AE27" s="38"/>
      <c r="AF27" s="39"/>
      <c r="AG27" s="38"/>
      <c r="AH27" s="39"/>
      <c r="AI27" s="38"/>
      <c r="AJ27" s="39"/>
      <c r="AK27" s="38"/>
      <c r="AL27" s="39"/>
      <c r="AM27" s="38"/>
      <c r="AN27" s="39"/>
      <c r="AO27" s="38"/>
      <c r="AP27" s="39"/>
      <c r="AQ27" s="40"/>
      <c r="AR27" s="37"/>
      <c r="AS27" s="40"/>
      <c r="AT27" s="37"/>
      <c r="AU27" s="38"/>
      <c r="AV27" s="39"/>
      <c r="AW27" s="42"/>
      <c r="AX27" s="43" t="str">
        <f t="shared" si="7"/>
        <v/>
      </c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10"/>
      <c r="BJ27" s="10"/>
      <c r="BK27" s="10"/>
      <c r="BL27" s="10"/>
      <c r="BU27" s="10"/>
      <c r="BW27" s="11"/>
      <c r="CA27" s="44" t="str">
        <f t="shared" si="8"/>
        <v/>
      </c>
      <c r="CB27" s="44" t="str">
        <f t="shared" si="9"/>
        <v/>
      </c>
      <c r="CC27" s="44" t="str">
        <f t="shared" si="10"/>
        <v/>
      </c>
      <c r="CD27" s="44" t="str">
        <f t="shared" si="11"/>
        <v/>
      </c>
      <c r="CE27" s="44" t="str">
        <f t="shared" si="12"/>
        <v/>
      </c>
      <c r="CF27" s="44" t="str">
        <f t="shared" si="13"/>
        <v/>
      </c>
      <c r="CG27" s="44" t="str">
        <f t="shared" si="14"/>
        <v/>
      </c>
      <c r="CH27" s="44" t="str">
        <f t="shared" si="15"/>
        <v/>
      </c>
      <c r="CI27" s="44" t="str">
        <f t="shared" si="16"/>
        <v/>
      </c>
      <c r="CJ27" s="44" t="str">
        <f t="shared" si="17"/>
        <v/>
      </c>
      <c r="CK27" s="44" t="str">
        <f t="shared" si="18"/>
        <v/>
      </c>
      <c r="CL27" s="44" t="str">
        <f t="shared" si="19"/>
        <v/>
      </c>
      <c r="CM27" s="44" t="str">
        <f t="shared" si="20"/>
        <v/>
      </c>
      <c r="CN27" s="44" t="str">
        <f t="shared" si="21"/>
        <v/>
      </c>
      <c r="CO27" s="44" t="str">
        <f t="shared" si="22"/>
        <v/>
      </c>
      <c r="CP27" s="44" t="str">
        <f t="shared" si="23"/>
        <v/>
      </c>
      <c r="CQ27" s="44" t="str">
        <f t="shared" si="24"/>
        <v/>
      </c>
      <c r="CR27" s="44" t="str">
        <f t="shared" si="25"/>
        <v/>
      </c>
      <c r="CS27" s="44" t="str">
        <f t="shared" si="26"/>
        <v/>
      </c>
      <c r="CT27" s="44" t="str">
        <f t="shared" si="27"/>
        <v/>
      </c>
      <c r="CU27" s="44" t="str">
        <f t="shared" si="28"/>
        <v/>
      </c>
      <c r="CV27" s="44" t="str">
        <f t="shared" si="29"/>
        <v/>
      </c>
      <c r="CW27" s="44" t="str">
        <f t="shared" si="30"/>
        <v/>
      </c>
      <c r="CX27" s="44" t="str">
        <f t="shared" si="31"/>
        <v/>
      </c>
      <c r="CY27" s="44" t="str">
        <f t="shared" si="32"/>
        <v/>
      </c>
      <c r="CZ27" s="44" t="str">
        <f t="shared" si="1"/>
        <v/>
      </c>
      <c r="DA27" s="45">
        <f t="shared" si="2"/>
        <v>0</v>
      </c>
      <c r="DB27" s="45">
        <f t="shared" si="3"/>
        <v>0</v>
      </c>
      <c r="DC27" s="45">
        <f t="shared" si="4"/>
        <v>0</v>
      </c>
      <c r="DD27" s="45">
        <f t="shared" si="5"/>
        <v>0</v>
      </c>
      <c r="DE27" s="45">
        <f t="shared" si="6"/>
        <v>0</v>
      </c>
      <c r="DF27" s="45">
        <f t="shared" si="33"/>
        <v>0</v>
      </c>
      <c r="DG27" s="45">
        <f t="shared" si="34"/>
        <v>0</v>
      </c>
      <c r="DH27" s="45">
        <f t="shared" si="35"/>
        <v>0</v>
      </c>
      <c r="DI27" s="45">
        <f t="shared" si="36"/>
        <v>0</v>
      </c>
      <c r="DJ27" s="45">
        <f t="shared" si="37"/>
        <v>0</v>
      </c>
      <c r="DK27" s="45">
        <f t="shared" si="38"/>
        <v>0</v>
      </c>
      <c r="DL27" s="45">
        <f t="shared" si="39"/>
        <v>0</v>
      </c>
      <c r="DM27" s="45">
        <f t="shared" si="40"/>
        <v>0</v>
      </c>
      <c r="DN27" s="45">
        <f t="shared" si="41"/>
        <v>0</v>
      </c>
      <c r="DO27" s="45">
        <f t="shared" si="42"/>
        <v>0</v>
      </c>
      <c r="DP27" s="45">
        <f t="shared" si="43"/>
        <v>0</v>
      </c>
      <c r="DQ27" s="45">
        <f t="shared" si="44"/>
        <v>0</v>
      </c>
      <c r="DR27" s="45">
        <f t="shared" si="45"/>
        <v>0</v>
      </c>
      <c r="DS27" s="45">
        <f t="shared" si="46"/>
        <v>0</v>
      </c>
      <c r="DT27" s="45">
        <f t="shared" si="47"/>
        <v>0</v>
      </c>
      <c r="DU27" s="45">
        <f t="shared" si="48"/>
        <v>0</v>
      </c>
      <c r="DV27" s="45">
        <f t="shared" si="49"/>
        <v>0</v>
      </c>
      <c r="DW27" s="45">
        <f t="shared" si="50"/>
        <v>0</v>
      </c>
      <c r="DX27" s="45">
        <f t="shared" si="51"/>
        <v>0</v>
      </c>
      <c r="DY27" s="45">
        <f t="shared" si="52"/>
        <v>0</v>
      </c>
      <c r="DZ27" s="45">
        <f t="shared" si="53"/>
        <v>0</v>
      </c>
    </row>
    <row r="28" spans="1:130" x14ac:dyDescent="0.25">
      <c r="A28" s="46" t="s">
        <v>53</v>
      </c>
      <c r="B28" s="47">
        <f t="shared" si="54"/>
        <v>0</v>
      </c>
      <c r="C28" s="48">
        <f t="shared" si="54"/>
        <v>0</v>
      </c>
      <c r="D28" s="37"/>
      <c r="E28" s="38"/>
      <c r="F28" s="39"/>
      <c r="G28" s="38"/>
      <c r="H28" s="39"/>
      <c r="I28" s="42"/>
      <c r="J28" s="37"/>
      <c r="K28" s="37"/>
      <c r="L28" s="39"/>
      <c r="M28" s="42"/>
      <c r="N28" s="37"/>
      <c r="O28" s="38"/>
      <c r="P28" s="39"/>
      <c r="Q28" s="38"/>
      <c r="R28" s="39"/>
      <c r="S28" s="38"/>
      <c r="T28" s="39"/>
      <c r="U28" s="38"/>
      <c r="V28" s="39"/>
      <c r="W28" s="38"/>
      <c r="X28" s="39"/>
      <c r="Y28" s="38"/>
      <c r="Z28" s="39"/>
      <c r="AA28" s="38"/>
      <c r="AB28" s="39"/>
      <c r="AC28" s="38"/>
      <c r="AD28" s="39"/>
      <c r="AE28" s="38"/>
      <c r="AF28" s="39"/>
      <c r="AG28" s="38"/>
      <c r="AH28" s="39"/>
      <c r="AI28" s="38"/>
      <c r="AJ28" s="39"/>
      <c r="AK28" s="38"/>
      <c r="AL28" s="39"/>
      <c r="AM28" s="38"/>
      <c r="AN28" s="39"/>
      <c r="AO28" s="38"/>
      <c r="AP28" s="39"/>
      <c r="AQ28" s="40"/>
      <c r="AR28" s="37"/>
      <c r="AS28" s="40"/>
      <c r="AT28" s="37"/>
      <c r="AU28" s="38"/>
      <c r="AV28" s="39"/>
      <c r="AW28" s="42"/>
      <c r="AX28" s="43" t="str">
        <f t="shared" si="7"/>
        <v/>
      </c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10"/>
      <c r="BJ28" s="10"/>
      <c r="BK28" s="10"/>
      <c r="BL28" s="10"/>
      <c r="BU28" s="10"/>
      <c r="BW28" s="11"/>
      <c r="CA28" s="44" t="str">
        <f t="shared" si="8"/>
        <v/>
      </c>
      <c r="CB28" s="44" t="str">
        <f t="shared" si="9"/>
        <v/>
      </c>
      <c r="CC28" s="44" t="str">
        <f t="shared" si="10"/>
        <v/>
      </c>
      <c r="CD28" s="44" t="str">
        <f t="shared" si="11"/>
        <v/>
      </c>
      <c r="CE28" s="44" t="str">
        <f t="shared" si="12"/>
        <v/>
      </c>
      <c r="CF28" s="44" t="str">
        <f t="shared" si="13"/>
        <v/>
      </c>
      <c r="CG28" s="44" t="str">
        <f t="shared" si="14"/>
        <v/>
      </c>
      <c r="CH28" s="44" t="str">
        <f t="shared" si="15"/>
        <v/>
      </c>
      <c r="CI28" s="44" t="str">
        <f t="shared" si="16"/>
        <v/>
      </c>
      <c r="CJ28" s="44" t="str">
        <f t="shared" si="17"/>
        <v/>
      </c>
      <c r="CK28" s="44" t="str">
        <f t="shared" si="18"/>
        <v/>
      </c>
      <c r="CL28" s="44" t="str">
        <f t="shared" si="19"/>
        <v/>
      </c>
      <c r="CM28" s="44" t="str">
        <f t="shared" si="20"/>
        <v/>
      </c>
      <c r="CN28" s="44" t="str">
        <f t="shared" si="21"/>
        <v/>
      </c>
      <c r="CO28" s="44" t="str">
        <f t="shared" si="22"/>
        <v/>
      </c>
      <c r="CP28" s="44" t="str">
        <f t="shared" si="23"/>
        <v/>
      </c>
      <c r="CQ28" s="44" t="str">
        <f t="shared" si="24"/>
        <v/>
      </c>
      <c r="CR28" s="44" t="str">
        <f t="shared" si="25"/>
        <v/>
      </c>
      <c r="CS28" s="44" t="str">
        <f t="shared" si="26"/>
        <v/>
      </c>
      <c r="CT28" s="44" t="str">
        <f t="shared" si="27"/>
        <v/>
      </c>
      <c r="CU28" s="44" t="str">
        <f t="shared" si="28"/>
        <v/>
      </c>
      <c r="CV28" s="44" t="str">
        <f t="shared" si="29"/>
        <v/>
      </c>
      <c r="CW28" s="44" t="str">
        <f t="shared" si="30"/>
        <v/>
      </c>
      <c r="CX28" s="44" t="str">
        <f t="shared" si="31"/>
        <v/>
      </c>
      <c r="CY28" s="44" t="str">
        <f t="shared" si="32"/>
        <v/>
      </c>
      <c r="CZ28" s="44" t="str">
        <f t="shared" si="1"/>
        <v/>
      </c>
      <c r="DA28" s="45">
        <f t="shared" si="2"/>
        <v>0</v>
      </c>
      <c r="DB28" s="45">
        <f t="shared" si="3"/>
        <v>0</v>
      </c>
      <c r="DC28" s="45">
        <f t="shared" si="4"/>
        <v>0</v>
      </c>
      <c r="DD28" s="45">
        <f t="shared" si="5"/>
        <v>0</v>
      </c>
      <c r="DE28" s="45">
        <f t="shared" si="6"/>
        <v>0</v>
      </c>
      <c r="DF28" s="45">
        <f t="shared" si="33"/>
        <v>0</v>
      </c>
      <c r="DG28" s="45">
        <f t="shared" si="34"/>
        <v>0</v>
      </c>
      <c r="DH28" s="45">
        <f t="shared" si="35"/>
        <v>0</v>
      </c>
      <c r="DI28" s="45">
        <f t="shared" si="36"/>
        <v>0</v>
      </c>
      <c r="DJ28" s="45">
        <f t="shared" si="37"/>
        <v>0</v>
      </c>
      <c r="DK28" s="45">
        <f t="shared" si="38"/>
        <v>0</v>
      </c>
      <c r="DL28" s="45">
        <f t="shared" si="39"/>
        <v>0</v>
      </c>
      <c r="DM28" s="45">
        <f t="shared" si="40"/>
        <v>0</v>
      </c>
      <c r="DN28" s="45">
        <f t="shared" si="41"/>
        <v>0</v>
      </c>
      <c r="DO28" s="45">
        <f t="shared" si="42"/>
        <v>0</v>
      </c>
      <c r="DP28" s="45">
        <f t="shared" si="43"/>
        <v>0</v>
      </c>
      <c r="DQ28" s="45">
        <f t="shared" si="44"/>
        <v>0</v>
      </c>
      <c r="DR28" s="45">
        <f t="shared" si="45"/>
        <v>0</v>
      </c>
      <c r="DS28" s="45">
        <f t="shared" si="46"/>
        <v>0</v>
      </c>
      <c r="DT28" s="45">
        <f t="shared" si="47"/>
        <v>0</v>
      </c>
      <c r="DU28" s="45">
        <f t="shared" si="48"/>
        <v>0</v>
      </c>
      <c r="DV28" s="45">
        <f t="shared" si="49"/>
        <v>0</v>
      </c>
      <c r="DW28" s="45">
        <f t="shared" si="50"/>
        <v>0</v>
      </c>
      <c r="DX28" s="45">
        <f t="shared" si="51"/>
        <v>0</v>
      </c>
      <c r="DY28" s="45">
        <f t="shared" si="52"/>
        <v>0</v>
      </c>
      <c r="DZ28" s="45">
        <f t="shared" si="53"/>
        <v>0</v>
      </c>
    </row>
    <row r="29" spans="1:130" x14ac:dyDescent="0.25">
      <c r="A29" s="55" t="s">
        <v>54</v>
      </c>
      <c r="B29" s="447">
        <f t="shared" si="54"/>
        <v>2</v>
      </c>
      <c r="C29" s="57">
        <f t="shared" si="54"/>
        <v>0</v>
      </c>
      <c r="D29" s="58">
        <v>0</v>
      </c>
      <c r="E29" s="59">
        <v>0</v>
      </c>
      <c r="F29" s="60">
        <v>0</v>
      </c>
      <c r="G29" s="59">
        <v>0</v>
      </c>
      <c r="H29" s="60">
        <v>0</v>
      </c>
      <c r="I29" s="61">
        <v>0</v>
      </c>
      <c r="J29" s="58">
        <v>0</v>
      </c>
      <c r="K29" s="58">
        <v>0</v>
      </c>
      <c r="L29" s="60">
        <v>0</v>
      </c>
      <c r="M29" s="61">
        <v>0</v>
      </c>
      <c r="N29" s="58">
        <v>2</v>
      </c>
      <c r="O29" s="59">
        <v>0</v>
      </c>
      <c r="P29" s="60">
        <v>0</v>
      </c>
      <c r="Q29" s="59">
        <v>0</v>
      </c>
      <c r="R29" s="60">
        <v>0</v>
      </c>
      <c r="S29" s="59">
        <v>0</v>
      </c>
      <c r="T29" s="60">
        <v>0</v>
      </c>
      <c r="U29" s="59">
        <v>0</v>
      </c>
      <c r="V29" s="60">
        <v>0</v>
      </c>
      <c r="W29" s="59">
        <v>0</v>
      </c>
      <c r="X29" s="60">
        <v>0</v>
      </c>
      <c r="Y29" s="59">
        <v>0</v>
      </c>
      <c r="Z29" s="60">
        <v>0</v>
      </c>
      <c r="AA29" s="59">
        <v>0</v>
      </c>
      <c r="AB29" s="60">
        <v>0</v>
      </c>
      <c r="AC29" s="59">
        <v>0</v>
      </c>
      <c r="AD29" s="60">
        <v>0</v>
      </c>
      <c r="AE29" s="59">
        <v>0</v>
      </c>
      <c r="AF29" s="60">
        <v>0</v>
      </c>
      <c r="AG29" s="59">
        <v>0</v>
      </c>
      <c r="AH29" s="60">
        <v>0</v>
      </c>
      <c r="AI29" s="59">
        <v>0</v>
      </c>
      <c r="AJ29" s="60">
        <v>0</v>
      </c>
      <c r="AK29" s="59">
        <v>0</v>
      </c>
      <c r="AL29" s="60">
        <v>0</v>
      </c>
      <c r="AM29" s="59">
        <v>0</v>
      </c>
      <c r="AN29" s="60">
        <v>0</v>
      </c>
      <c r="AO29" s="59">
        <v>0</v>
      </c>
      <c r="AP29" s="60">
        <v>0</v>
      </c>
      <c r="AQ29" s="62">
        <v>0</v>
      </c>
      <c r="AR29" s="58">
        <v>0</v>
      </c>
      <c r="AS29" s="62">
        <v>2</v>
      </c>
      <c r="AT29" s="58">
        <v>0</v>
      </c>
      <c r="AU29" s="59">
        <v>0</v>
      </c>
      <c r="AV29" s="60">
        <v>0</v>
      </c>
      <c r="AW29" s="61">
        <v>0</v>
      </c>
      <c r="AX29" s="43" t="str">
        <f t="shared" si="7"/>
        <v/>
      </c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10"/>
      <c r="BJ29" s="10"/>
      <c r="BK29" s="10"/>
      <c r="BL29" s="10"/>
      <c r="BU29" s="10"/>
      <c r="BW29" s="11"/>
      <c r="CA29" s="44" t="str">
        <f t="shared" si="8"/>
        <v/>
      </c>
      <c r="CB29" s="44" t="str">
        <f t="shared" si="9"/>
        <v/>
      </c>
      <c r="CC29" s="44" t="str">
        <f t="shared" si="10"/>
        <v/>
      </c>
      <c r="CD29" s="44" t="str">
        <f t="shared" si="11"/>
        <v/>
      </c>
      <c r="CE29" s="44" t="str">
        <f t="shared" si="12"/>
        <v/>
      </c>
      <c r="CF29" s="44" t="str">
        <f t="shared" si="13"/>
        <v/>
      </c>
      <c r="CG29" s="44" t="str">
        <f t="shared" si="14"/>
        <v/>
      </c>
      <c r="CH29" s="44" t="str">
        <f t="shared" si="15"/>
        <v/>
      </c>
      <c r="CI29" s="44" t="str">
        <f t="shared" si="16"/>
        <v/>
      </c>
      <c r="CJ29" s="44" t="str">
        <f t="shared" si="17"/>
        <v/>
      </c>
      <c r="CK29" s="44" t="str">
        <f t="shared" si="18"/>
        <v/>
      </c>
      <c r="CL29" s="44" t="str">
        <f t="shared" si="19"/>
        <v/>
      </c>
      <c r="CM29" s="44" t="str">
        <f t="shared" si="20"/>
        <v/>
      </c>
      <c r="CN29" s="44" t="str">
        <f t="shared" si="21"/>
        <v/>
      </c>
      <c r="CO29" s="44" t="str">
        <f t="shared" si="22"/>
        <v/>
      </c>
      <c r="CP29" s="44" t="str">
        <f t="shared" si="23"/>
        <v/>
      </c>
      <c r="CQ29" s="44" t="str">
        <f t="shared" si="24"/>
        <v/>
      </c>
      <c r="CR29" s="44" t="str">
        <f t="shared" si="25"/>
        <v/>
      </c>
      <c r="CS29" s="44" t="str">
        <f t="shared" si="26"/>
        <v/>
      </c>
      <c r="CT29" s="44" t="str">
        <f t="shared" si="27"/>
        <v/>
      </c>
      <c r="CU29" s="44" t="str">
        <f t="shared" si="28"/>
        <v/>
      </c>
      <c r="CV29" s="44" t="str">
        <f t="shared" si="29"/>
        <v/>
      </c>
      <c r="CW29" s="44" t="str">
        <f t="shared" si="30"/>
        <v/>
      </c>
      <c r="CX29" s="44" t="str">
        <f t="shared" si="31"/>
        <v/>
      </c>
      <c r="CY29" s="44" t="str">
        <f t="shared" si="32"/>
        <v/>
      </c>
      <c r="CZ29" s="44" t="str">
        <f t="shared" si="1"/>
        <v/>
      </c>
      <c r="DA29" s="45">
        <f t="shared" si="2"/>
        <v>0</v>
      </c>
      <c r="DB29" s="45">
        <f t="shared" si="3"/>
        <v>0</v>
      </c>
      <c r="DC29" s="45">
        <f t="shared" si="4"/>
        <v>0</v>
      </c>
      <c r="DD29" s="45">
        <f t="shared" si="5"/>
        <v>0</v>
      </c>
      <c r="DE29" s="45">
        <f t="shared" si="6"/>
        <v>0</v>
      </c>
      <c r="DF29" s="45">
        <f t="shared" si="33"/>
        <v>0</v>
      </c>
      <c r="DG29" s="45">
        <f t="shared" si="34"/>
        <v>0</v>
      </c>
      <c r="DH29" s="45">
        <f t="shared" si="35"/>
        <v>0</v>
      </c>
      <c r="DI29" s="45">
        <f t="shared" si="36"/>
        <v>0</v>
      </c>
      <c r="DJ29" s="45">
        <f t="shared" si="37"/>
        <v>0</v>
      </c>
      <c r="DK29" s="45">
        <f t="shared" si="38"/>
        <v>0</v>
      </c>
      <c r="DL29" s="45">
        <f t="shared" si="39"/>
        <v>0</v>
      </c>
      <c r="DM29" s="45">
        <f t="shared" si="40"/>
        <v>0</v>
      </c>
      <c r="DN29" s="45">
        <f t="shared" si="41"/>
        <v>0</v>
      </c>
      <c r="DO29" s="45">
        <f t="shared" si="42"/>
        <v>0</v>
      </c>
      <c r="DP29" s="45">
        <f t="shared" si="43"/>
        <v>0</v>
      </c>
      <c r="DQ29" s="45">
        <f t="shared" si="44"/>
        <v>0</v>
      </c>
      <c r="DR29" s="45">
        <f t="shared" si="45"/>
        <v>0</v>
      </c>
      <c r="DS29" s="45">
        <f t="shared" si="46"/>
        <v>0</v>
      </c>
      <c r="DT29" s="45">
        <f t="shared" si="47"/>
        <v>0</v>
      </c>
      <c r="DU29" s="45">
        <f t="shared" si="48"/>
        <v>0</v>
      </c>
      <c r="DV29" s="45">
        <f t="shared" si="49"/>
        <v>0</v>
      </c>
      <c r="DW29" s="45">
        <f t="shared" si="50"/>
        <v>0</v>
      </c>
      <c r="DX29" s="45">
        <f t="shared" si="51"/>
        <v>0</v>
      </c>
      <c r="DY29" s="45">
        <f t="shared" si="52"/>
        <v>0</v>
      </c>
      <c r="DZ29" s="45">
        <f t="shared" si="53"/>
        <v>0</v>
      </c>
    </row>
    <row r="30" spans="1:130" x14ac:dyDescent="0.25">
      <c r="A30" s="63" t="s">
        <v>55</v>
      </c>
      <c r="B30" s="15"/>
      <c r="C30" s="15"/>
      <c r="D30" s="15"/>
      <c r="E30" s="15"/>
      <c r="F30" s="15"/>
      <c r="G30" s="15"/>
      <c r="H30" s="16"/>
      <c r="I30" s="16"/>
      <c r="J30" s="17"/>
      <c r="K30" s="17"/>
      <c r="L30" s="17"/>
      <c r="M30" s="17"/>
      <c r="N30" s="17"/>
      <c r="O30" s="17"/>
      <c r="P30" s="17"/>
      <c r="Q30" s="8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T30" s="14"/>
      <c r="BU30" s="14"/>
      <c r="BV30" s="11"/>
      <c r="BW30" s="11"/>
    </row>
    <row r="31" spans="1:130" ht="15" customHeight="1" x14ac:dyDescent="0.25">
      <c r="A31" s="475" t="s">
        <v>4</v>
      </c>
      <c r="B31" s="478" t="s">
        <v>5</v>
      </c>
      <c r="C31" s="479"/>
      <c r="D31" s="482" t="s">
        <v>6</v>
      </c>
      <c r="E31" s="483"/>
      <c r="F31" s="483"/>
      <c r="G31" s="483"/>
      <c r="H31" s="483"/>
      <c r="I31" s="483"/>
      <c r="J31" s="483"/>
      <c r="K31" s="483"/>
      <c r="L31" s="483"/>
      <c r="M31" s="483"/>
      <c r="N31" s="483"/>
      <c r="O31" s="483"/>
      <c r="P31" s="483"/>
      <c r="Q31" s="483"/>
      <c r="R31" s="483"/>
      <c r="S31" s="483"/>
      <c r="T31" s="483"/>
      <c r="U31" s="483"/>
      <c r="V31" s="483"/>
      <c r="W31" s="483"/>
      <c r="X31" s="483"/>
      <c r="Y31" s="483"/>
      <c r="Z31" s="483"/>
      <c r="AA31" s="483"/>
      <c r="AB31" s="483"/>
      <c r="AC31" s="483"/>
      <c r="AD31" s="483"/>
      <c r="AE31" s="483"/>
      <c r="AF31" s="483"/>
      <c r="AG31" s="483"/>
      <c r="AH31" s="483"/>
      <c r="AI31" s="483"/>
      <c r="AJ31" s="483"/>
      <c r="AK31" s="483"/>
      <c r="AL31" s="483"/>
      <c r="AM31" s="483"/>
      <c r="AN31" s="483"/>
      <c r="AO31" s="483"/>
      <c r="AP31" s="483"/>
      <c r="AQ31" s="484"/>
      <c r="AR31" s="485" t="s">
        <v>7</v>
      </c>
      <c r="AS31" s="486"/>
      <c r="AT31" s="487" t="s">
        <v>8</v>
      </c>
      <c r="AU31" s="488"/>
      <c r="AV31" s="493" t="s">
        <v>9</v>
      </c>
      <c r="AW31" s="496" t="s">
        <v>10</v>
      </c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U31" s="10"/>
      <c r="BV31" s="11"/>
      <c r="BW31" s="11"/>
    </row>
    <row r="32" spans="1:130" ht="15" customHeight="1" x14ac:dyDescent="0.25">
      <c r="A32" s="476"/>
      <c r="B32" s="480"/>
      <c r="C32" s="481"/>
      <c r="D32" s="491" t="s">
        <v>11</v>
      </c>
      <c r="E32" s="485"/>
      <c r="F32" s="491" t="s">
        <v>12</v>
      </c>
      <c r="G32" s="485"/>
      <c r="H32" s="491" t="s">
        <v>13</v>
      </c>
      <c r="I32" s="492"/>
      <c r="J32" s="485" t="s">
        <v>14</v>
      </c>
      <c r="K32" s="485"/>
      <c r="L32" s="491" t="s">
        <v>15</v>
      </c>
      <c r="M32" s="485"/>
      <c r="N32" s="491" t="s">
        <v>16</v>
      </c>
      <c r="O32" s="485"/>
      <c r="P32" s="491" t="s">
        <v>17</v>
      </c>
      <c r="Q32" s="485"/>
      <c r="R32" s="491" t="s">
        <v>18</v>
      </c>
      <c r="S32" s="485"/>
      <c r="T32" s="491" t="s">
        <v>19</v>
      </c>
      <c r="U32" s="492"/>
      <c r="V32" s="491" t="s">
        <v>20</v>
      </c>
      <c r="W32" s="492"/>
      <c r="X32" s="491" t="s">
        <v>21</v>
      </c>
      <c r="Y32" s="492"/>
      <c r="Z32" s="491" t="s">
        <v>22</v>
      </c>
      <c r="AA32" s="492"/>
      <c r="AB32" s="491" t="s">
        <v>23</v>
      </c>
      <c r="AC32" s="492"/>
      <c r="AD32" s="491" t="s">
        <v>24</v>
      </c>
      <c r="AE32" s="492"/>
      <c r="AF32" s="491" t="s">
        <v>25</v>
      </c>
      <c r="AG32" s="492"/>
      <c r="AH32" s="491" t="s">
        <v>26</v>
      </c>
      <c r="AI32" s="492"/>
      <c r="AJ32" s="491" t="s">
        <v>27</v>
      </c>
      <c r="AK32" s="492"/>
      <c r="AL32" s="491" t="s">
        <v>28</v>
      </c>
      <c r="AM32" s="492"/>
      <c r="AN32" s="491" t="s">
        <v>29</v>
      </c>
      <c r="AO32" s="492"/>
      <c r="AP32" s="491" t="s">
        <v>30</v>
      </c>
      <c r="AQ32" s="486"/>
      <c r="AR32" s="499" t="s">
        <v>31</v>
      </c>
      <c r="AS32" s="501" t="s">
        <v>32</v>
      </c>
      <c r="AT32" s="489"/>
      <c r="AU32" s="490"/>
      <c r="AV32" s="494"/>
      <c r="AW32" s="497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U32" s="10"/>
      <c r="BV32" s="11"/>
      <c r="BW32" s="11"/>
    </row>
    <row r="33" spans="1:130" x14ac:dyDescent="0.25">
      <c r="A33" s="477"/>
      <c r="B33" s="24" t="s">
        <v>33</v>
      </c>
      <c r="C33" s="64" t="s">
        <v>34</v>
      </c>
      <c r="D33" s="18" t="s">
        <v>33</v>
      </c>
      <c r="E33" s="25" t="s">
        <v>34</v>
      </c>
      <c r="F33" s="18" t="s">
        <v>33</v>
      </c>
      <c r="G33" s="25" t="s">
        <v>34</v>
      </c>
      <c r="H33" s="18" t="s">
        <v>33</v>
      </c>
      <c r="I33" s="64" t="s">
        <v>34</v>
      </c>
      <c r="J33" s="24" t="s">
        <v>33</v>
      </c>
      <c r="K33" s="25" t="s">
        <v>34</v>
      </c>
      <c r="L33" s="18" t="s">
        <v>33</v>
      </c>
      <c r="M33" s="25" t="s">
        <v>34</v>
      </c>
      <c r="N33" s="18" t="s">
        <v>33</v>
      </c>
      <c r="O33" s="25" t="s">
        <v>34</v>
      </c>
      <c r="P33" s="18" t="s">
        <v>33</v>
      </c>
      <c r="Q33" s="25" t="s">
        <v>34</v>
      </c>
      <c r="R33" s="18" t="s">
        <v>33</v>
      </c>
      <c r="S33" s="25" t="s">
        <v>34</v>
      </c>
      <c r="T33" s="18" t="s">
        <v>33</v>
      </c>
      <c r="U33" s="25" t="s">
        <v>34</v>
      </c>
      <c r="V33" s="18" t="s">
        <v>33</v>
      </c>
      <c r="W33" s="25" t="s">
        <v>34</v>
      </c>
      <c r="X33" s="18" t="s">
        <v>33</v>
      </c>
      <c r="Y33" s="25" t="s">
        <v>34</v>
      </c>
      <c r="Z33" s="18" t="s">
        <v>33</v>
      </c>
      <c r="AA33" s="25" t="s">
        <v>34</v>
      </c>
      <c r="AB33" s="18" t="s">
        <v>33</v>
      </c>
      <c r="AC33" s="25" t="s">
        <v>34</v>
      </c>
      <c r="AD33" s="18" t="s">
        <v>33</v>
      </c>
      <c r="AE33" s="25" t="s">
        <v>34</v>
      </c>
      <c r="AF33" s="18" t="s">
        <v>33</v>
      </c>
      <c r="AG33" s="25" t="s">
        <v>34</v>
      </c>
      <c r="AH33" s="18" t="s">
        <v>33</v>
      </c>
      <c r="AI33" s="25" t="s">
        <v>34</v>
      </c>
      <c r="AJ33" s="18" t="s">
        <v>33</v>
      </c>
      <c r="AK33" s="25" t="s">
        <v>34</v>
      </c>
      <c r="AL33" s="18" t="s">
        <v>33</v>
      </c>
      <c r="AM33" s="25" t="s">
        <v>34</v>
      </c>
      <c r="AN33" s="18" t="s">
        <v>33</v>
      </c>
      <c r="AO33" s="25" t="s">
        <v>34</v>
      </c>
      <c r="AP33" s="18" t="s">
        <v>33</v>
      </c>
      <c r="AQ33" s="26" t="s">
        <v>34</v>
      </c>
      <c r="AR33" s="500"/>
      <c r="AS33" s="502"/>
      <c r="AT33" s="446" t="s">
        <v>35</v>
      </c>
      <c r="AU33" s="444" t="s">
        <v>36</v>
      </c>
      <c r="AV33" s="495"/>
      <c r="AW33" s="498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U33" s="10"/>
      <c r="BV33" s="11"/>
      <c r="BW33" s="11"/>
    </row>
    <row r="34" spans="1:130" x14ac:dyDescent="0.25">
      <c r="A34" s="65" t="s">
        <v>37</v>
      </c>
      <c r="B34" s="31">
        <f t="shared" ref="B34:C41" si="55">+N34+P34+R34+T34+V34+X34+Z34+AB34+AD34+AF34+AH34+AJ34+AL34+AN34+AP34</f>
        <v>0</v>
      </c>
      <c r="C34" s="32">
        <f t="shared" si="55"/>
        <v>0</v>
      </c>
      <c r="D34" s="33"/>
      <c r="E34" s="34"/>
      <c r="F34" s="35"/>
      <c r="G34" s="34"/>
      <c r="H34" s="35"/>
      <c r="I34" s="34"/>
      <c r="J34" s="35"/>
      <c r="K34" s="34"/>
      <c r="L34" s="35"/>
      <c r="M34" s="36"/>
      <c r="N34" s="37"/>
      <c r="O34" s="38"/>
      <c r="P34" s="39"/>
      <c r="Q34" s="38"/>
      <c r="R34" s="39"/>
      <c r="S34" s="38"/>
      <c r="T34" s="39"/>
      <c r="U34" s="38"/>
      <c r="V34" s="39"/>
      <c r="W34" s="38"/>
      <c r="X34" s="39"/>
      <c r="Y34" s="38"/>
      <c r="Z34" s="39"/>
      <c r="AA34" s="38"/>
      <c r="AB34" s="39"/>
      <c r="AC34" s="38"/>
      <c r="AD34" s="39"/>
      <c r="AE34" s="38"/>
      <c r="AF34" s="39"/>
      <c r="AG34" s="38"/>
      <c r="AH34" s="39"/>
      <c r="AI34" s="38"/>
      <c r="AJ34" s="39"/>
      <c r="AK34" s="38"/>
      <c r="AL34" s="39"/>
      <c r="AM34" s="38"/>
      <c r="AN34" s="39"/>
      <c r="AO34" s="38"/>
      <c r="AP34" s="39"/>
      <c r="AQ34" s="40"/>
      <c r="AR34" s="41"/>
      <c r="AS34" s="40"/>
      <c r="AT34" s="37"/>
      <c r="AU34" s="38"/>
      <c r="AV34" s="39"/>
      <c r="AW34" s="42"/>
      <c r="AX34" s="43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10"/>
      <c r="BJ34" s="10"/>
      <c r="BK34" s="10"/>
      <c r="BL34" s="10"/>
      <c r="BU34" s="11"/>
      <c r="BV34" s="11"/>
      <c r="BW34" s="11"/>
      <c r="CA34" s="44" t="str">
        <f t="shared" ref="CA34:CA51" si="57">IF(B34&lt;C34,"* El total de Reactivos NO DEBE ser superior al total de Procesados. ","")</f>
        <v/>
      </c>
      <c r="CB34" s="44" t="str">
        <f t="shared" ref="CB34:CB51" si="58">IF(B34&lt;&gt;(AR34+ AS34),"* La suma de las columnas Sexo DEBE SER IGUAL a los Procesados. ","")</f>
        <v/>
      </c>
      <c r="CC34" s="44" t="str">
        <f t="shared" ref="CC34:CC51" si="59">IF(B34&lt;(AT34+ AU34),"* La suma de las columna Trans NO DEBE ser superior al total de Procesados. ","")</f>
        <v/>
      </c>
      <c r="CD34" s="44" t="str">
        <f t="shared" ref="CD34:CD51" si="60">IF(B34&lt;AV34,"* La columna Pueblos Originarios NO DEBE ser superior al total de Procesados. ","")</f>
        <v/>
      </c>
      <c r="CE34" s="44" t="str">
        <f t="shared" ref="CE34:CE51" si="61">IF(B34&lt;AW34,"* La columna Migrantes NO DEBE ser superior al total de Procesados. ","")</f>
        <v/>
      </c>
      <c r="CF34" s="44" t="str">
        <f>IF(D34&lt;E34,CONCATENATE("* El total de procesados debe ser mayor o igual al total de Reactivos en el grupo de edad ",$D$32),"")</f>
        <v/>
      </c>
      <c r="CG34" s="44" t="str">
        <f>IF(F34&lt;G34,CONCATENATE("* El total de procesados debe ser mayor o igual al total de Reactivos en el grupo de edad ",$F$32),"")</f>
        <v/>
      </c>
      <c r="CH34" s="44" t="str">
        <f>IF(H34&lt;I34,CONCATENATE("* El total de procesados debe ser mayor o igual al total de Reactivos en el grupo de edad ",$H$32),"")</f>
        <v/>
      </c>
      <c r="CI34" s="44" t="str">
        <f>IF(J34&lt;K34,CONCATENATE("* El total de procesados debe ser mayor o igual al total de Reactivos en el grupo de edad ",$J$32),"")</f>
        <v/>
      </c>
      <c r="CJ34" s="44" t="str">
        <f>IF(L34&lt;M34,CONCATENATE("* El total de procesados debe ser mayor o igual al total de Reactivos en el grupo de edad ",$L$32),"")</f>
        <v/>
      </c>
      <c r="CK34" s="44" t="str">
        <f>IF(N34&lt;O34,CONCATENATE("* El total de procesados debe ser mayor o igual al total de Reactivos en el grupo de edad ",$N$32),"")</f>
        <v/>
      </c>
      <c r="CL34" s="44" t="str">
        <f>IF(P34&lt;Q34,CONCATENATE("* El total de procesados debe ser mayor o igual al total de Reactivos en el grupo de edad ",$P$32),"")</f>
        <v/>
      </c>
      <c r="CM34" s="44" t="str">
        <f>IF(R34&lt;S34,CONCATENATE("* El total de procesados debe ser mayor o igual al total de Reactivos en el grupo de edad ",$R$32),"")</f>
        <v/>
      </c>
      <c r="CN34" s="44" t="str">
        <f>IF(T34&lt;U34,CONCATENATE("* El total de procesados debe ser mayor o igual al total de Reactivos en el grupo de edad ",$T$32),"")</f>
        <v/>
      </c>
      <c r="CO34" s="44" t="str">
        <f>IF(V34&lt;W34,CONCATENATE("* El total de procesados debe ser mayor o igual al total de Reactivos en el grupo de edad ",$V$32),"")</f>
        <v/>
      </c>
      <c r="CP34" s="44" t="str">
        <f>IF(X34&lt;Y34,CONCATENATE("* El total de procesados debe ser mayor o igual al total de Reactivos en el grupo de edad ",$X$32),"")</f>
        <v/>
      </c>
      <c r="CQ34" s="44" t="str">
        <f>IF(Z34&lt;AA34,CONCATENATE("* El total de procesados debe ser mayor o igual al total de Reactivos en el grupo de edad ",$Z$32),"")</f>
        <v/>
      </c>
      <c r="CR34" s="44" t="str">
        <f>IF(AB34&lt;AC34,CONCATENATE("* El total de procesados debe ser mayor o igual al total de Reactivos en el grupo de edad ",$AB$32),"")</f>
        <v/>
      </c>
      <c r="CS34" s="44" t="str">
        <f>IF(AD34&lt;AE34,CONCATENATE("* El total de procesados debe ser mayor o igual al total de Reactivos en el grupo de edad ",$AD$32),"")</f>
        <v/>
      </c>
      <c r="CT34" s="44" t="str">
        <f>IF(AF34&lt;AG34,CONCATENATE("* El total de procesados debe ser mayor o igual al total de Reactivos en el grupo de edad ",$AF$32),"")</f>
        <v/>
      </c>
      <c r="CU34" s="44" t="str">
        <f>IF(AH34&lt;AI34,CONCATENATE("* El total de procesados debe ser mayor o igual al total de Reactivos en el grupo de edad ",$AH$32),"")</f>
        <v/>
      </c>
      <c r="CV34" s="44" t="str">
        <f>IF(AJ34&lt;AK34,CONCATENATE("* El total de procesados debe ser mayor o igual al total de Reactivos en el grupo de edad ",$AJ$32),"")</f>
        <v/>
      </c>
      <c r="CW34" s="44" t="str">
        <f>IF(AL34&lt;AM34,CONCATENATE("* El total de procesados debe ser mayor o igual al total de Reactivos en el grupo de edad ",$AL$32),"")</f>
        <v/>
      </c>
      <c r="CX34" s="44" t="str">
        <f>IF(AN34&lt;AO34,CONCATENATE("* El total de procesados debe ser mayor o igual al total de Reactivos en el grupo de edad ",$AN$32),"")</f>
        <v/>
      </c>
      <c r="CY34" s="44" t="str">
        <f>IF(AP34&lt;AQ34,CONCATENATE("* El total de procesados debe ser mayor o igual al total de Reactivos en el grupo de edad ",$AP$32),"")</f>
        <v/>
      </c>
      <c r="CZ34" s="44" t="str">
        <f>IF(AND(B34&lt;&gt;0,OR(AT34="",AU34="",AV34="",AW34="")),"* No olvide digitar la columna Trans y/o Pueblos Originarios y/o Migrantes (Digite Cero si no tiene). ","")</f>
        <v/>
      </c>
      <c r="DA34" s="45">
        <f>IF(B34&lt;   C34,1,0)</f>
        <v>0</v>
      </c>
      <c r="DB34" s="45">
        <f>IF(B34&lt;&gt; AR34+AS34,1,0)</f>
        <v>0</v>
      </c>
      <c r="DC34" s="45">
        <f>IF(B34&lt;  AT34+AU34,1,0)</f>
        <v>0</v>
      </c>
      <c r="DD34" s="45">
        <f>IF(B34&lt;  AV34,1,0)</f>
        <v>0</v>
      </c>
      <c r="DE34" s="45">
        <f>IF(B34&lt;  AW34,1,0)</f>
        <v>0</v>
      </c>
      <c r="DF34" s="45">
        <f t="shared" ref="DF34:DF51" si="62">IF(D34&lt;E34,1,0)</f>
        <v>0</v>
      </c>
      <c r="DG34" s="45">
        <f t="shared" ref="DG34:DG51" si="63">IF(F34&lt;G34,1,0)</f>
        <v>0</v>
      </c>
      <c r="DH34" s="45">
        <f t="shared" ref="DH34:DH51" si="64">IF(H34&lt;I34,1,0)</f>
        <v>0</v>
      </c>
      <c r="DI34" s="45">
        <f t="shared" ref="DI34:DI51" si="65">IF(J34&lt;K34,1,0)</f>
        <v>0</v>
      </c>
      <c r="DJ34" s="45">
        <f t="shared" ref="DJ34:DJ51" si="66">IF(L34&lt;M34,1,0)</f>
        <v>0</v>
      </c>
      <c r="DK34" s="45">
        <f t="shared" ref="DK34:DK51" si="67">IF(N34&lt;O34,1,0)</f>
        <v>0</v>
      </c>
      <c r="DL34" s="45">
        <f t="shared" ref="DL34:DL51" si="68">IF(P34&lt;Q34,1,0)</f>
        <v>0</v>
      </c>
      <c r="DM34" s="45">
        <f t="shared" ref="DM34:DM51" si="69">IF(R34&lt;S34,1,0)</f>
        <v>0</v>
      </c>
      <c r="DN34" s="45">
        <f t="shared" ref="DN34:DN51" si="70">IF(T34&lt;U34,1,0)</f>
        <v>0</v>
      </c>
      <c r="DO34" s="45">
        <f t="shared" ref="DO34:DO51" si="71">IF(V34&lt;W34,1,0)</f>
        <v>0</v>
      </c>
      <c r="DP34" s="45">
        <f t="shared" ref="DP34:DP51" si="72">IF(X34&lt;Y34,1,0)</f>
        <v>0</v>
      </c>
      <c r="DQ34" s="45">
        <f t="shared" ref="DQ34:DQ51" si="73">IF(Z34&lt;AA34,1,0)</f>
        <v>0</v>
      </c>
      <c r="DR34" s="45">
        <f t="shared" ref="DR34:DR51" si="74">IF(AB34&lt;AC34,1,0)</f>
        <v>0</v>
      </c>
      <c r="DS34" s="45">
        <f t="shared" ref="DS34:DS51" si="75">IF(AD34&lt;AE34,1,0)</f>
        <v>0</v>
      </c>
      <c r="DT34" s="45">
        <f t="shared" ref="DT34:DT51" si="76">IF(AF34&lt;AG34,1,0)</f>
        <v>0</v>
      </c>
      <c r="DU34" s="45">
        <f t="shared" ref="DU34:DU51" si="77">IF(AH34&lt;AI34,1,0)</f>
        <v>0</v>
      </c>
      <c r="DV34" s="45">
        <f t="shared" ref="DV34:DV51" si="78">IF(AJ34&lt;AK34,1,0)</f>
        <v>0</v>
      </c>
      <c r="DW34" s="45">
        <f t="shared" ref="DW34:DW51" si="79">IF(AL34&lt;AM34,1,0)</f>
        <v>0</v>
      </c>
      <c r="DX34" s="45">
        <f t="shared" ref="DX34:DX51" si="80">IF(AN34&lt;AO34,1,0)</f>
        <v>0</v>
      </c>
      <c r="DY34" s="45">
        <f t="shared" ref="DY34:DY51" si="81">IF(AP34&lt;AQ34,1,0)</f>
        <v>0</v>
      </c>
      <c r="DZ34" s="45">
        <f t="shared" ref="DZ34:DZ51" si="82">IF(AND(B34&lt;&gt;0,OR(AT34="",AU34="",AV34="",AW34="")),1,0)</f>
        <v>0</v>
      </c>
    </row>
    <row r="35" spans="1:130" x14ac:dyDescent="0.25">
      <c r="A35" s="66" t="s">
        <v>38</v>
      </c>
      <c r="B35" s="47">
        <f t="shared" si="55"/>
        <v>0</v>
      </c>
      <c r="C35" s="48">
        <f t="shared" si="55"/>
        <v>0</v>
      </c>
      <c r="D35" s="33"/>
      <c r="E35" s="34"/>
      <c r="F35" s="35"/>
      <c r="G35" s="34"/>
      <c r="H35" s="35"/>
      <c r="I35" s="34"/>
      <c r="J35" s="35"/>
      <c r="K35" s="34"/>
      <c r="L35" s="35"/>
      <c r="M35" s="36"/>
      <c r="N35" s="37"/>
      <c r="O35" s="38"/>
      <c r="P35" s="39"/>
      <c r="Q35" s="38"/>
      <c r="R35" s="39"/>
      <c r="S35" s="38"/>
      <c r="T35" s="39"/>
      <c r="U35" s="38"/>
      <c r="V35" s="39"/>
      <c r="W35" s="38"/>
      <c r="X35" s="39"/>
      <c r="Y35" s="38"/>
      <c r="Z35" s="39"/>
      <c r="AA35" s="38"/>
      <c r="AB35" s="39"/>
      <c r="AC35" s="38"/>
      <c r="AD35" s="39"/>
      <c r="AE35" s="38"/>
      <c r="AF35" s="39"/>
      <c r="AG35" s="38"/>
      <c r="AH35" s="39"/>
      <c r="AI35" s="38"/>
      <c r="AJ35" s="39"/>
      <c r="AK35" s="38"/>
      <c r="AL35" s="39"/>
      <c r="AM35" s="38"/>
      <c r="AN35" s="39"/>
      <c r="AO35" s="38"/>
      <c r="AP35" s="39"/>
      <c r="AQ35" s="40"/>
      <c r="AR35" s="41"/>
      <c r="AS35" s="40"/>
      <c r="AT35" s="37"/>
      <c r="AU35" s="38"/>
      <c r="AV35" s="39"/>
      <c r="AW35" s="42"/>
      <c r="AX35" s="43" t="str">
        <f t="shared" si="56"/>
        <v/>
      </c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10"/>
      <c r="BJ35" s="10"/>
      <c r="BK35" s="10"/>
      <c r="BL35" s="10"/>
      <c r="BU35" s="11"/>
      <c r="BV35" s="11"/>
      <c r="BW35" s="11"/>
      <c r="CA35" s="44" t="str">
        <f t="shared" si="57"/>
        <v/>
      </c>
      <c r="CB35" s="44" t="str">
        <f t="shared" si="58"/>
        <v/>
      </c>
      <c r="CC35" s="44" t="str">
        <f t="shared" si="59"/>
        <v/>
      </c>
      <c r="CD35" s="44" t="str">
        <f t="shared" si="60"/>
        <v/>
      </c>
      <c r="CE35" s="44" t="str">
        <f t="shared" si="61"/>
        <v/>
      </c>
      <c r="CF35" s="44" t="str">
        <f t="shared" ref="CF35:CF51" si="83">IF(D35&lt;E35,CONCATENATE("* El total de procesados debe ser mayor o igual al total de Reactivos en el grupo de edad ",$D$32),"")</f>
        <v/>
      </c>
      <c r="CG35" s="44" t="str">
        <f t="shared" ref="CG35:CG51" si="84">IF(F35&lt;G35,CONCATENATE("* El total de procesados debe ser mayor o igual al total de Reactivos en el grupo de edad ",$F$32),"")</f>
        <v/>
      </c>
      <c r="CH35" s="44" t="str">
        <f t="shared" ref="CH35:CH51" si="85">IF(H35&lt;I35,CONCATENATE("* El total de procesados debe ser mayor o igual al total de Reactivos en el grupo de edad ",$H$32),"")</f>
        <v/>
      </c>
      <c r="CI35" s="44" t="str">
        <f t="shared" ref="CI35:CI51" si="86">IF(J35&lt;K35,CONCATENATE("* El total de procesados debe ser mayor o igual al total de Reactivos en el grupo de edad ",$J$32),"")</f>
        <v/>
      </c>
      <c r="CJ35" s="44" t="str">
        <f t="shared" ref="CJ35:CJ51" si="87">IF(L35&lt;M35,CONCATENATE("* El total de procesados debe ser mayor o igual al total de Reactivos en el grupo de edad ",$L$32),"")</f>
        <v/>
      </c>
      <c r="CK35" s="44" t="str">
        <f t="shared" ref="CK35:CK51" si="88">IF(N35&lt;O35,CONCATENATE("* El total de procesados debe ser mayor o igual al total de Reactivos en el grupo de edad ",$N$32),"")</f>
        <v/>
      </c>
      <c r="CL35" s="44" t="str">
        <f t="shared" ref="CL35:CL51" si="89">IF(P35&lt;Q35,CONCATENATE("* El total de procesados debe ser mayor o igual al total de Reactivos en el grupo de edad ",$P$32),"")</f>
        <v/>
      </c>
      <c r="CM35" s="44" t="str">
        <f t="shared" ref="CM35:CM51" si="90">IF(R35&lt;S35,CONCATENATE("* El total de procesados debe ser mayor o igual al total de Reactivos en el grupo de edad ",$R$32),"")</f>
        <v/>
      </c>
      <c r="CN35" s="44" t="str">
        <f t="shared" ref="CN35:CN51" si="91">IF(T35&lt;U35,CONCATENATE("* El total de procesados debe ser mayor o igual al total de Reactivos en el grupo de edad ",$T$32),"")</f>
        <v/>
      </c>
      <c r="CO35" s="44" t="str">
        <f t="shared" ref="CO35:CO51" si="92">IF(V35&lt;W35,CONCATENATE("* El total de procesados debe ser mayor o igual al total de Reactivos en el grupo de edad ",$V$32),"")</f>
        <v/>
      </c>
      <c r="CP35" s="44" t="str">
        <f t="shared" ref="CP35:CP51" si="93">IF(X35&lt;Y35,CONCATENATE("* El total de procesados debe ser mayor o igual al total de Reactivos en el grupo de edad ",$X$32),"")</f>
        <v/>
      </c>
      <c r="CQ35" s="44" t="str">
        <f t="shared" ref="CQ35:CQ51" si="94">IF(Z35&lt;AA35,CONCATENATE("* El total de procesados debe ser mayor o igual al total de Reactivos en el grupo de edad ",$Z$32),"")</f>
        <v/>
      </c>
      <c r="CR35" s="44" t="str">
        <f t="shared" ref="CR35:CR51" si="95">IF(AB35&lt;AC35,CONCATENATE("* El total de procesados debe ser mayor o igual al total de Reactivos en el grupo de edad ",$AB$32),"")</f>
        <v/>
      </c>
      <c r="CS35" s="44" t="str">
        <f t="shared" ref="CS35:CS51" si="96">IF(AD35&lt;AE35,CONCATENATE("* El total de procesados debe ser mayor o igual al total de Reactivos en el grupo de edad ",$AD$32),"")</f>
        <v/>
      </c>
      <c r="CT35" s="44" t="str">
        <f t="shared" ref="CT35:CT51" si="97">IF(AF35&lt;AG35,CONCATENATE("* El total de procesados debe ser mayor o igual al total de Reactivos en el grupo de edad ",$AF$32),"")</f>
        <v/>
      </c>
      <c r="CU35" s="44" t="str">
        <f t="shared" ref="CU35:CU51" si="98">IF(AH35&lt;AI35,CONCATENATE("* El total de procesados debe ser mayor o igual al total de Reactivos en el grupo de edad ",$AH$32),"")</f>
        <v/>
      </c>
      <c r="CV35" s="44" t="str">
        <f t="shared" ref="CV35:CV51" si="99">IF(AJ35&lt;AK35,CONCATENATE("* El total de procesados debe ser mayor o igual al total de Reactivos en el grupo de edad ",$AJ$32),"")</f>
        <v/>
      </c>
      <c r="CW35" s="44" t="str">
        <f t="shared" ref="CW35:CW51" si="100">IF(AL35&lt;AM35,CONCATENATE("* El total de procesados debe ser mayor o igual al total de Reactivos en el grupo de edad ",$AL$32),"")</f>
        <v/>
      </c>
      <c r="CX35" s="44" t="str">
        <f t="shared" ref="CX35:CX51" si="101">IF(AN35&lt;AO35,CONCATENATE("* El total de procesados debe ser mayor o igual al total de Reactivos en el grupo de edad ",$AN$32),"")</f>
        <v/>
      </c>
      <c r="CY35" s="44" t="str">
        <f t="shared" ref="CY35:CY51" si="102">IF(AP35&lt;AQ35,CONCATENATE("* El total de procesados debe ser mayor o igual al total de Reactivos en el grupo de edad ",$AP$32),"")</f>
        <v/>
      </c>
      <c r="CZ35" s="44" t="str">
        <f t="shared" ref="CZ35:CZ51" si="103">IF(AND(B35&lt;&gt;0,OR(AT35="",AU35="",AV35="",AW35="")),"* No olvide digitar la columna Trans y/o Pueblos Originarios y/o Migrantes (Digite Cero si no tiene). ","")</f>
        <v/>
      </c>
      <c r="DA35" s="45">
        <f t="shared" ref="DA35:DA51" si="104">IF(B35&lt;   C35,1,0)</f>
        <v>0</v>
      </c>
      <c r="DB35" s="45">
        <f t="shared" ref="DB35:DB51" si="105">IF(B35&lt;&gt; AR35+AS35,1,0)</f>
        <v>0</v>
      </c>
      <c r="DC35" s="45">
        <f t="shared" ref="DC35:DC51" si="106">IF(B35&lt;  AT35+AU35,1,0)</f>
        <v>0</v>
      </c>
      <c r="DD35" s="45">
        <f t="shared" ref="DD35:DD51" si="107">IF(B35&lt;  AV35,1,0)</f>
        <v>0</v>
      </c>
      <c r="DE35" s="45">
        <f t="shared" ref="DE35:DE51" si="108">IF(B35&lt;  AW35,1,0)</f>
        <v>0</v>
      </c>
      <c r="DF35" s="45">
        <f t="shared" si="62"/>
        <v>0</v>
      </c>
      <c r="DG35" s="45">
        <f t="shared" si="63"/>
        <v>0</v>
      </c>
      <c r="DH35" s="45">
        <f t="shared" si="64"/>
        <v>0</v>
      </c>
      <c r="DI35" s="45">
        <f t="shared" si="65"/>
        <v>0</v>
      </c>
      <c r="DJ35" s="45">
        <f t="shared" si="66"/>
        <v>0</v>
      </c>
      <c r="DK35" s="45">
        <f t="shared" si="67"/>
        <v>0</v>
      </c>
      <c r="DL35" s="45">
        <f t="shared" si="68"/>
        <v>0</v>
      </c>
      <c r="DM35" s="45">
        <f t="shared" si="69"/>
        <v>0</v>
      </c>
      <c r="DN35" s="45">
        <f t="shared" si="70"/>
        <v>0</v>
      </c>
      <c r="DO35" s="45">
        <f t="shared" si="71"/>
        <v>0</v>
      </c>
      <c r="DP35" s="45">
        <f t="shared" si="72"/>
        <v>0</v>
      </c>
      <c r="DQ35" s="45">
        <f t="shared" si="73"/>
        <v>0</v>
      </c>
      <c r="DR35" s="45">
        <f t="shared" si="74"/>
        <v>0</v>
      </c>
      <c r="DS35" s="45">
        <f t="shared" si="75"/>
        <v>0</v>
      </c>
      <c r="DT35" s="45">
        <f t="shared" si="76"/>
        <v>0</v>
      </c>
      <c r="DU35" s="45">
        <f t="shared" si="77"/>
        <v>0</v>
      </c>
      <c r="DV35" s="45">
        <f t="shared" si="78"/>
        <v>0</v>
      </c>
      <c r="DW35" s="45">
        <f t="shared" si="79"/>
        <v>0</v>
      </c>
      <c r="DX35" s="45">
        <f t="shared" si="80"/>
        <v>0</v>
      </c>
      <c r="DY35" s="45">
        <f t="shared" si="81"/>
        <v>0</v>
      </c>
      <c r="DZ35" s="45">
        <f t="shared" si="82"/>
        <v>0</v>
      </c>
    </row>
    <row r="36" spans="1:130" x14ac:dyDescent="0.25">
      <c r="A36" s="66" t="s">
        <v>39</v>
      </c>
      <c r="B36" s="47">
        <f t="shared" si="55"/>
        <v>0</v>
      </c>
      <c r="C36" s="48">
        <f t="shared" si="55"/>
        <v>0</v>
      </c>
      <c r="D36" s="33"/>
      <c r="E36" s="34"/>
      <c r="F36" s="35"/>
      <c r="G36" s="34"/>
      <c r="H36" s="35"/>
      <c r="I36" s="34"/>
      <c r="J36" s="35"/>
      <c r="K36" s="34"/>
      <c r="L36" s="35"/>
      <c r="M36" s="36"/>
      <c r="N36" s="37"/>
      <c r="O36" s="38"/>
      <c r="P36" s="39"/>
      <c r="Q36" s="38"/>
      <c r="R36" s="39"/>
      <c r="S36" s="38"/>
      <c r="T36" s="39"/>
      <c r="U36" s="38"/>
      <c r="V36" s="39"/>
      <c r="W36" s="38"/>
      <c r="X36" s="39"/>
      <c r="Y36" s="38"/>
      <c r="Z36" s="39"/>
      <c r="AA36" s="38"/>
      <c r="AB36" s="39"/>
      <c r="AC36" s="38"/>
      <c r="AD36" s="39"/>
      <c r="AE36" s="38"/>
      <c r="AF36" s="39"/>
      <c r="AG36" s="38"/>
      <c r="AH36" s="39"/>
      <c r="AI36" s="38"/>
      <c r="AJ36" s="39"/>
      <c r="AK36" s="38"/>
      <c r="AL36" s="39"/>
      <c r="AM36" s="38"/>
      <c r="AN36" s="39"/>
      <c r="AO36" s="38"/>
      <c r="AP36" s="39"/>
      <c r="AQ36" s="40"/>
      <c r="AR36" s="41"/>
      <c r="AS36" s="40"/>
      <c r="AT36" s="37"/>
      <c r="AU36" s="38"/>
      <c r="AV36" s="39"/>
      <c r="AW36" s="42"/>
      <c r="AX36" s="43" t="str">
        <f t="shared" si="56"/>
        <v/>
      </c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10"/>
      <c r="BJ36" s="10"/>
      <c r="BK36" s="10"/>
      <c r="BL36" s="10"/>
      <c r="BU36" s="11"/>
      <c r="BV36" s="11"/>
      <c r="BW36" s="11"/>
      <c r="CA36" s="44" t="str">
        <f t="shared" si="57"/>
        <v/>
      </c>
      <c r="CB36" s="44" t="str">
        <f t="shared" si="58"/>
        <v/>
      </c>
      <c r="CC36" s="44" t="str">
        <f t="shared" si="59"/>
        <v/>
      </c>
      <c r="CD36" s="44" t="str">
        <f t="shared" si="60"/>
        <v/>
      </c>
      <c r="CE36" s="44" t="str">
        <f t="shared" si="61"/>
        <v/>
      </c>
      <c r="CF36" s="44" t="str">
        <f t="shared" si="83"/>
        <v/>
      </c>
      <c r="CG36" s="44" t="str">
        <f t="shared" si="84"/>
        <v/>
      </c>
      <c r="CH36" s="44" t="str">
        <f t="shared" si="85"/>
        <v/>
      </c>
      <c r="CI36" s="44" t="str">
        <f t="shared" si="86"/>
        <v/>
      </c>
      <c r="CJ36" s="44" t="str">
        <f t="shared" si="87"/>
        <v/>
      </c>
      <c r="CK36" s="44" t="str">
        <f t="shared" si="88"/>
        <v/>
      </c>
      <c r="CL36" s="44" t="str">
        <f t="shared" si="89"/>
        <v/>
      </c>
      <c r="CM36" s="44" t="str">
        <f t="shared" si="90"/>
        <v/>
      </c>
      <c r="CN36" s="44" t="str">
        <f t="shared" si="91"/>
        <v/>
      </c>
      <c r="CO36" s="44" t="str">
        <f t="shared" si="92"/>
        <v/>
      </c>
      <c r="CP36" s="44" t="str">
        <f t="shared" si="93"/>
        <v/>
      </c>
      <c r="CQ36" s="44" t="str">
        <f t="shared" si="94"/>
        <v/>
      </c>
      <c r="CR36" s="44" t="str">
        <f t="shared" si="95"/>
        <v/>
      </c>
      <c r="CS36" s="44" t="str">
        <f t="shared" si="96"/>
        <v/>
      </c>
      <c r="CT36" s="44" t="str">
        <f t="shared" si="97"/>
        <v/>
      </c>
      <c r="CU36" s="44" t="str">
        <f t="shared" si="98"/>
        <v/>
      </c>
      <c r="CV36" s="44" t="str">
        <f t="shared" si="99"/>
        <v/>
      </c>
      <c r="CW36" s="44" t="str">
        <f t="shared" si="100"/>
        <v/>
      </c>
      <c r="CX36" s="44" t="str">
        <f t="shared" si="101"/>
        <v/>
      </c>
      <c r="CY36" s="44" t="str">
        <f t="shared" si="102"/>
        <v/>
      </c>
      <c r="CZ36" s="44" t="str">
        <f t="shared" si="103"/>
        <v/>
      </c>
      <c r="DA36" s="45">
        <f t="shared" si="104"/>
        <v>0</v>
      </c>
      <c r="DB36" s="45">
        <f t="shared" si="105"/>
        <v>0</v>
      </c>
      <c r="DC36" s="45">
        <f t="shared" si="106"/>
        <v>0</v>
      </c>
      <c r="DD36" s="45">
        <f t="shared" si="107"/>
        <v>0</v>
      </c>
      <c r="DE36" s="45">
        <f t="shared" si="108"/>
        <v>0</v>
      </c>
      <c r="DF36" s="45">
        <f t="shared" si="62"/>
        <v>0</v>
      </c>
      <c r="DG36" s="45">
        <f t="shared" si="63"/>
        <v>0</v>
      </c>
      <c r="DH36" s="45">
        <f t="shared" si="64"/>
        <v>0</v>
      </c>
      <c r="DI36" s="45">
        <f t="shared" si="65"/>
        <v>0</v>
      </c>
      <c r="DJ36" s="45">
        <f t="shared" si="66"/>
        <v>0</v>
      </c>
      <c r="DK36" s="45">
        <f t="shared" si="67"/>
        <v>0</v>
      </c>
      <c r="DL36" s="45">
        <f t="shared" si="68"/>
        <v>0</v>
      </c>
      <c r="DM36" s="45">
        <f t="shared" si="69"/>
        <v>0</v>
      </c>
      <c r="DN36" s="45">
        <f t="shared" si="70"/>
        <v>0</v>
      </c>
      <c r="DO36" s="45">
        <f t="shared" si="71"/>
        <v>0</v>
      </c>
      <c r="DP36" s="45">
        <f t="shared" si="72"/>
        <v>0</v>
      </c>
      <c r="DQ36" s="45">
        <f t="shared" si="73"/>
        <v>0</v>
      </c>
      <c r="DR36" s="45">
        <f t="shared" si="74"/>
        <v>0</v>
      </c>
      <c r="DS36" s="45">
        <f t="shared" si="75"/>
        <v>0</v>
      </c>
      <c r="DT36" s="45">
        <f t="shared" si="76"/>
        <v>0</v>
      </c>
      <c r="DU36" s="45">
        <f t="shared" si="77"/>
        <v>0</v>
      </c>
      <c r="DV36" s="45">
        <f t="shared" si="78"/>
        <v>0</v>
      </c>
      <c r="DW36" s="45">
        <f t="shared" si="79"/>
        <v>0</v>
      </c>
      <c r="DX36" s="45">
        <f t="shared" si="80"/>
        <v>0</v>
      </c>
      <c r="DY36" s="45">
        <f t="shared" si="81"/>
        <v>0</v>
      </c>
      <c r="DZ36" s="45">
        <f t="shared" si="82"/>
        <v>0</v>
      </c>
    </row>
    <row r="37" spans="1:130" x14ac:dyDescent="0.25">
      <c r="A37" s="66" t="s">
        <v>40</v>
      </c>
      <c r="B37" s="47">
        <f t="shared" si="55"/>
        <v>0</v>
      </c>
      <c r="C37" s="48">
        <f t="shared" si="55"/>
        <v>0</v>
      </c>
      <c r="D37" s="33"/>
      <c r="E37" s="34"/>
      <c r="F37" s="35"/>
      <c r="G37" s="34"/>
      <c r="H37" s="35"/>
      <c r="I37" s="34"/>
      <c r="J37" s="35"/>
      <c r="K37" s="34"/>
      <c r="L37" s="35"/>
      <c r="M37" s="36"/>
      <c r="N37" s="37"/>
      <c r="O37" s="38"/>
      <c r="P37" s="39"/>
      <c r="Q37" s="38"/>
      <c r="R37" s="39"/>
      <c r="S37" s="38"/>
      <c r="T37" s="39"/>
      <c r="U37" s="38"/>
      <c r="V37" s="39"/>
      <c r="W37" s="38"/>
      <c r="X37" s="39"/>
      <c r="Y37" s="38"/>
      <c r="Z37" s="39"/>
      <c r="AA37" s="38"/>
      <c r="AB37" s="39"/>
      <c r="AC37" s="38"/>
      <c r="AD37" s="39"/>
      <c r="AE37" s="38"/>
      <c r="AF37" s="39"/>
      <c r="AG37" s="38"/>
      <c r="AH37" s="39"/>
      <c r="AI37" s="38"/>
      <c r="AJ37" s="39"/>
      <c r="AK37" s="38"/>
      <c r="AL37" s="39"/>
      <c r="AM37" s="38"/>
      <c r="AN37" s="39"/>
      <c r="AO37" s="38"/>
      <c r="AP37" s="39"/>
      <c r="AQ37" s="40"/>
      <c r="AR37" s="41"/>
      <c r="AS37" s="40"/>
      <c r="AT37" s="37"/>
      <c r="AU37" s="38"/>
      <c r="AV37" s="39"/>
      <c r="AW37" s="42"/>
      <c r="AX37" s="43" t="str">
        <f t="shared" si="56"/>
        <v/>
      </c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10"/>
      <c r="BJ37" s="10"/>
      <c r="BK37" s="10"/>
      <c r="BL37" s="10"/>
      <c r="BU37" s="11"/>
      <c r="BV37" s="11"/>
      <c r="BW37" s="11"/>
      <c r="CA37" s="44" t="str">
        <f t="shared" si="57"/>
        <v/>
      </c>
      <c r="CB37" s="44" t="str">
        <f t="shared" si="58"/>
        <v/>
      </c>
      <c r="CC37" s="44" t="str">
        <f t="shared" si="59"/>
        <v/>
      </c>
      <c r="CD37" s="44" t="str">
        <f t="shared" si="60"/>
        <v/>
      </c>
      <c r="CE37" s="44" t="str">
        <f t="shared" si="61"/>
        <v/>
      </c>
      <c r="CF37" s="44" t="str">
        <f t="shared" si="83"/>
        <v/>
      </c>
      <c r="CG37" s="44" t="str">
        <f t="shared" si="84"/>
        <v/>
      </c>
      <c r="CH37" s="44" t="str">
        <f t="shared" si="85"/>
        <v/>
      </c>
      <c r="CI37" s="44" t="str">
        <f t="shared" si="86"/>
        <v/>
      </c>
      <c r="CJ37" s="44" t="str">
        <f t="shared" si="87"/>
        <v/>
      </c>
      <c r="CK37" s="44" t="str">
        <f t="shared" si="88"/>
        <v/>
      </c>
      <c r="CL37" s="44" t="str">
        <f t="shared" si="89"/>
        <v/>
      </c>
      <c r="CM37" s="44" t="str">
        <f t="shared" si="90"/>
        <v/>
      </c>
      <c r="CN37" s="44" t="str">
        <f t="shared" si="91"/>
        <v/>
      </c>
      <c r="CO37" s="44" t="str">
        <f t="shared" si="92"/>
        <v/>
      </c>
      <c r="CP37" s="44" t="str">
        <f t="shared" si="93"/>
        <v/>
      </c>
      <c r="CQ37" s="44" t="str">
        <f t="shared" si="94"/>
        <v/>
      </c>
      <c r="CR37" s="44" t="str">
        <f t="shared" si="95"/>
        <v/>
      </c>
      <c r="CS37" s="44" t="str">
        <f t="shared" si="96"/>
        <v/>
      </c>
      <c r="CT37" s="44" t="str">
        <f t="shared" si="97"/>
        <v/>
      </c>
      <c r="CU37" s="44" t="str">
        <f t="shared" si="98"/>
        <v/>
      </c>
      <c r="CV37" s="44" t="str">
        <f t="shared" si="99"/>
        <v/>
      </c>
      <c r="CW37" s="44" t="str">
        <f t="shared" si="100"/>
        <v/>
      </c>
      <c r="CX37" s="44" t="str">
        <f t="shared" si="101"/>
        <v/>
      </c>
      <c r="CY37" s="44" t="str">
        <f t="shared" si="102"/>
        <v/>
      </c>
      <c r="CZ37" s="44" t="str">
        <f t="shared" si="103"/>
        <v/>
      </c>
      <c r="DA37" s="45">
        <f t="shared" si="104"/>
        <v>0</v>
      </c>
      <c r="DB37" s="45">
        <f t="shared" si="105"/>
        <v>0</v>
      </c>
      <c r="DC37" s="45">
        <f t="shared" si="106"/>
        <v>0</v>
      </c>
      <c r="DD37" s="45">
        <f t="shared" si="107"/>
        <v>0</v>
      </c>
      <c r="DE37" s="45">
        <f t="shared" si="108"/>
        <v>0</v>
      </c>
      <c r="DF37" s="45">
        <f t="shared" si="62"/>
        <v>0</v>
      </c>
      <c r="DG37" s="45">
        <f t="shared" si="63"/>
        <v>0</v>
      </c>
      <c r="DH37" s="45">
        <f t="shared" si="64"/>
        <v>0</v>
      </c>
      <c r="DI37" s="45">
        <f t="shared" si="65"/>
        <v>0</v>
      </c>
      <c r="DJ37" s="45">
        <f t="shared" si="66"/>
        <v>0</v>
      </c>
      <c r="DK37" s="45">
        <f t="shared" si="67"/>
        <v>0</v>
      </c>
      <c r="DL37" s="45">
        <f t="shared" si="68"/>
        <v>0</v>
      </c>
      <c r="DM37" s="45">
        <f t="shared" si="69"/>
        <v>0</v>
      </c>
      <c r="DN37" s="45">
        <f t="shared" si="70"/>
        <v>0</v>
      </c>
      <c r="DO37" s="45">
        <f t="shared" si="71"/>
        <v>0</v>
      </c>
      <c r="DP37" s="45">
        <f t="shared" si="72"/>
        <v>0</v>
      </c>
      <c r="DQ37" s="45">
        <f t="shared" si="73"/>
        <v>0</v>
      </c>
      <c r="DR37" s="45">
        <f t="shared" si="74"/>
        <v>0</v>
      </c>
      <c r="DS37" s="45">
        <f t="shared" si="75"/>
        <v>0</v>
      </c>
      <c r="DT37" s="45">
        <f t="shared" si="76"/>
        <v>0</v>
      </c>
      <c r="DU37" s="45">
        <f t="shared" si="77"/>
        <v>0</v>
      </c>
      <c r="DV37" s="45">
        <f t="shared" si="78"/>
        <v>0</v>
      </c>
      <c r="DW37" s="45">
        <f t="shared" si="79"/>
        <v>0</v>
      </c>
      <c r="DX37" s="45">
        <f t="shared" si="80"/>
        <v>0</v>
      </c>
      <c r="DY37" s="45">
        <f t="shared" si="81"/>
        <v>0</v>
      </c>
      <c r="DZ37" s="45">
        <f t="shared" si="82"/>
        <v>0</v>
      </c>
    </row>
    <row r="38" spans="1:130" ht="22.5" x14ac:dyDescent="0.25">
      <c r="A38" s="67" t="s">
        <v>41</v>
      </c>
      <c r="B38" s="47">
        <f t="shared" si="55"/>
        <v>0</v>
      </c>
      <c r="C38" s="48">
        <f t="shared" si="55"/>
        <v>0</v>
      </c>
      <c r="D38" s="33"/>
      <c r="E38" s="34"/>
      <c r="F38" s="35"/>
      <c r="G38" s="34"/>
      <c r="H38" s="35"/>
      <c r="I38" s="34"/>
      <c r="J38" s="35"/>
      <c r="K38" s="34"/>
      <c r="L38" s="35"/>
      <c r="M38" s="36"/>
      <c r="N38" s="37"/>
      <c r="O38" s="38"/>
      <c r="P38" s="39"/>
      <c r="Q38" s="38"/>
      <c r="R38" s="39"/>
      <c r="S38" s="38"/>
      <c r="T38" s="39"/>
      <c r="U38" s="38"/>
      <c r="V38" s="39"/>
      <c r="W38" s="38"/>
      <c r="X38" s="39"/>
      <c r="Y38" s="38"/>
      <c r="Z38" s="39"/>
      <c r="AA38" s="38"/>
      <c r="AB38" s="39"/>
      <c r="AC38" s="38"/>
      <c r="AD38" s="39"/>
      <c r="AE38" s="38"/>
      <c r="AF38" s="39"/>
      <c r="AG38" s="38"/>
      <c r="AH38" s="39"/>
      <c r="AI38" s="38"/>
      <c r="AJ38" s="39"/>
      <c r="AK38" s="38"/>
      <c r="AL38" s="39"/>
      <c r="AM38" s="38"/>
      <c r="AN38" s="39"/>
      <c r="AO38" s="38"/>
      <c r="AP38" s="39"/>
      <c r="AQ38" s="40"/>
      <c r="AR38" s="41"/>
      <c r="AS38" s="40"/>
      <c r="AT38" s="37"/>
      <c r="AU38" s="38"/>
      <c r="AV38" s="39"/>
      <c r="AW38" s="42"/>
      <c r="AX38" s="43" t="str">
        <f t="shared" si="56"/>
        <v/>
      </c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10"/>
      <c r="BJ38" s="10"/>
      <c r="BK38" s="10"/>
      <c r="BL38" s="10"/>
      <c r="BU38" s="11"/>
      <c r="BV38" s="11"/>
      <c r="BW38" s="11"/>
      <c r="CA38" s="44" t="str">
        <f t="shared" si="57"/>
        <v/>
      </c>
      <c r="CB38" s="44" t="str">
        <f t="shared" si="58"/>
        <v/>
      </c>
      <c r="CC38" s="44" t="str">
        <f t="shared" si="59"/>
        <v/>
      </c>
      <c r="CD38" s="44" t="str">
        <f t="shared" si="60"/>
        <v/>
      </c>
      <c r="CE38" s="44" t="str">
        <f t="shared" si="61"/>
        <v/>
      </c>
      <c r="CF38" s="44" t="str">
        <f t="shared" si="83"/>
        <v/>
      </c>
      <c r="CG38" s="44" t="str">
        <f t="shared" si="84"/>
        <v/>
      </c>
      <c r="CH38" s="44" t="str">
        <f t="shared" si="85"/>
        <v/>
      </c>
      <c r="CI38" s="44" t="str">
        <f t="shared" si="86"/>
        <v/>
      </c>
      <c r="CJ38" s="44" t="str">
        <f t="shared" si="87"/>
        <v/>
      </c>
      <c r="CK38" s="44" t="str">
        <f t="shared" si="88"/>
        <v/>
      </c>
      <c r="CL38" s="44" t="str">
        <f t="shared" si="89"/>
        <v/>
      </c>
      <c r="CM38" s="44" t="str">
        <f t="shared" si="90"/>
        <v/>
      </c>
      <c r="CN38" s="44" t="str">
        <f t="shared" si="91"/>
        <v/>
      </c>
      <c r="CO38" s="44" t="str">
        <f t="shared" si="92"/>
        <v/>
      </c>
      <c r="CP38" s="44" t="str">
        <f t="shared" si="93"/>
        <v/>
      </c>
      <c r="CQ38" s="44" t="str">
        <f t="shared" si="94"/>
        <v/>
      </c>
      <c r="CR38" s="44" t="str">
        <f t="shared" si="95"/>
        <v/>
      </c>
      <c r="CS38" s="44" t="str">
        <f t="shared" si="96"/>
        <v/>
      </c>
      <c r="CT38" s="44" t="str">
        <f t="shared" si="97"/>
        <v/>
      </c>
      <c r="CU38" s="44" t="str">
        <f t="shared" si="98"/>
        <v/>
      </c>
      <c r="CV38" s="44" t="str">
        <f t="shared" si="99"/>
        <v/>
      </c>
      <c r="CW38" s="44" t="str">
        <f t="shared" si="100"/>
        <v/>
      </c>
      <c r="CX38" s="44" t="str">
        <f t="shared" si="101"/>
        <v/>
      </c>
      <c r="CY38" s="44" t="str">
        <f t="shared" si="102"/>
        <v/>
      </c>
      <c r="CZ38" s="44" t="str">
        <f t="shared" si="103"/>
        <v/>
      </c>
      <c r="DA38" s="45">
        <f t="shared" si="104"/>
        <v>0</v>
      </c>
      <c r="DB38" s="45">
        <f t="shared" si="105"/>
        <v>0</v>
      </c>
      <c r="DC38" s="45">
        <f t="shared" si="106"/>
        <v>0</v>
      </c>
      <c r="DD38" s="45">
        <f t="shared" si="107"/>
        <v>0</v>
      </c>
      <c r="DE38" s="45">
        <f t="shared" si="108"/>
        <v>0</v>
      </c>
      <c r="DF38" s="45">
        <f t="shared" si="62"/>
        <v>0</v>
      </c>
      <c r="DG38" s="45">
        <f t="shared" si="63"/>
        <v>0</v>
      </c>
      <c r="DH38" s="45">
        <f t="shared" si="64"/>
        <v>0</v>
      </c>
      <c r="DI38" s="45">
        <f t="shared" si="65"/>
        <v>0</v>
      </c>
      <c r="DJ38" s="45">
        <f t="shared" si="66"/>
        <v>0</v>
      </c>
      <c r="DK38" s="45">
        <f t="shared" si="67"/>
        <v>0</v>
      </c>
      <c r="DL38" s="45">
        <f t="shared" si="68"/>
        <v>0</v>
      </c>
      <c r="DM38" s="45">
        <f t="shared" si="69"/>
        <v>0</v>
      </c>
      <c r="DN38" s="45">
        <f t="shared" si="70"/>
        <v>0</v>
      </c>
      <c r="DO38" s="45">
        <f t="shared" si="71"/>
        <v>0</v>
      </c>
      <c r="DP38" s="45">
        <f t="shared" si="72"/>
        <v>0</v>
      </c>
      <c r="DQ38" s="45">
        <f t="shared" si="73"/>
        <v>0</v>
      </c>
      <c r="DR38" s="45">
        <f t="shared" si="74"/>
        <v>0</v>
      </c>
      <c r="DS38" s="45">
        <f t="shared" si="75"/>
        <v>0</v>
      </c>
      <c r="DT38" s="45">
        <f t="shared" si="76"/>
        <v>0</v>
      </c>
      <c r="DU38" s="45">
        <f t="shared" si="77"/>
        <v>0</v>
      </c>
      <c r="DV38" s="45">
        <f t="shared" si="78"/>
        <v>0</v>
      </c>
      <c r="DW38" s="45">
        <f t="shared" si="79"/>
        <v>0</v>
      </c>
      <c r="DX38" s="45">
        <f t="shared" si="80"/>
        <v>0</v>
      </c>
      <c r="DY38" s="45">
        <f t="shared" si="81"/>
        <v>0</v>
      </c>
      <c r="DZ38" s="45">
        <f t="shared" si="82"/>
        <v>0</v>
      </c>
    </row>
    <row r="39" spans="1:130" ht="22.5" x14ac:dyDescent="0.25">
      <c r="A39" s="67" t="s">
        <v>42</v>
      </c>
      <c r="B39" s="47">
        <f t="shared" si="55"/>
        <v>0</v>
      </c>
      <c r="C39" s="48">
        <f t="shared" si="55"/>
        <v>0</v>
      </c>
      <c r="D39" s="33"/>
      <c r="E39" s="34"/>
      <c r="F39" s="35"/>
      <c r="G39" s="34"/>
      <c r="H39" s="35"/>
      <c r="I39" s="34"/>
      <c r="J39" s="35"/>
      <c r="K39" s="34"/>
      <c r="L39" s="35"/>
      <c r="M39" s="36"/>
      <c r="N39" s="37"/>
      <c r="O39" s="38"/>
      <c r="P39" s="39"/>
      <c r="Q39" s="38"/>
      <c r="R39" s="39"/>
      <c r="S39" s="38"/>
      <c r="T39" s="39"/>
      <c r="U39" s="38"/>
      <c r="V39" s="39"/>
      <c r="W39" s="38"/>
      <c r="X39" s="39"/>
      <c r="Y39" s="38"/>
      <c r="Z39" s="39"/>
      <c r="AA39" s="38"/>
      <c r="AB39" s="39"/>
      <c r="AC39" s="38"/>
      <c r="AD39" s="39"/>
      <c r="AE39" s="38"/>
      <c r="AF39" s="39"/>
      <c r="AG39" s="38"/>
      <c r="AH39" s="39"/>
      <c r="AI39" s="38"/>
      <c r="AJ39" s="39"/>
      <c r="AK39" s="38"/>
      <c r="AL39" s="39"/>
      <c r="AM39" s="38"/>
      <c r="AN39" s="39"/>
      <c r="AO39" s="38"/>
      <c r="AP39" s="39"/>
      <c r="AQ39" s="40"/>
      <c r="AR39" s="37"/>
      <c r="AS39" s="40"/>
      <c r="AT39" s="37"/>
      <c r="AU39" s="38"/>
      <c r="AV39" s="39"/>
      <c r="AW39" s="42"/>
      <c r="AX39" s="43" t="str">
        <f t="shared" si="56"/>
        <v/>
      </c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10"/>
      <c r="BJ39" s="10"/>
      <c r="BK39" s="10"/>
      <c r="BL39" s="10"/>
      <c r="BU39" s="11"/>
      <c r="BV39" s="11"/>
      <c r="BW39" s="11"/>
      <c r="CA39" s="44" t="str">
        <f t="shared" si="57"/>
        <v/>
      </c>
      <c r="CB39" s="44" t="str">
        <f t="shared" si="58"/>
        <v/>
      </c>
      <c r="CC39" s="44" t="str">
        <f t="shared" si="59"/>
        <v/>
      </c>
      <c r="CD39" s="44" t="str">
        <f t="shared" si="60"/>
        <v/>
      </c>
      <c r="CE39" s="44" t="str">
        <f t="shared" si="61"/>
        <v/>
      </c>
      <c r="CF39" s="44" t="str">
        <f t="shared" si="83"/>
        <v/>
      </c>
      <c r="CG39" s="44" t="str">
        <f t="shared" si="84"/>
        <v/>
      </c>
      <c r="CH39" s="44" t="str">
        <f t="shared" si="85"/>
        <v/>
      </c>
      <c r="CI39" s="44" t="str">
        <f t="shared" si="86"/>
        <v/>
      </c>
      <c r="CJ39" s="44" t="str">
        <f t="shared" si="87"/>
        <v/>
      </c>
      <c r="CK39" s="44" t="str">
        <f t="shared" si="88"/>
        <v/>
      </c>
      <c r="CL39" s="44" t="str">
        <f t="shared" si="89"/>
        <v/>
      </c>
      <c r="CM39" s="44" t="str">
        <f t="shared" si="90"/>
        <v/>
      </c>
      <c r="CN39" s="44" t="str">
        <f t="shared" si="91"/>
        <v/>
      </c>
      <c r="CO39" s="44" t="str">
        <f t="shared" si="92"/>
        <v/>
      </c>
      <c r="CP39" s="44" t="str">
        <f t="shared" si="93"/>
        <v/>
      </c>
      <c r="CQ39" s="44" t="str">
        <f t="shared" si="94"/>
        <v/>
      </c>
      <c r="CR39" s="44" t="str">
        <f t="shared" si="95"/>
        <v/>
      </c>
      <c r="CS39" s="44" t="str">
        <f t="shared" si="96"/>
        <v/>
      </c>
      <c r="CT39" s="44" t="str">
        <f t="shared" si="97"/>
        <v/>
      </c>
      <c r="CU39" s="44" t="str">
        <f t="shared" si="98"/>
        <v/>
      </c>
      <c r="CV39" s="44" t="str">
        <f t="shared" si="99"/>
        <v/>
      </c>
      <c r="CW39" s="44" t="str">
        <f t="shared" si="100"/>
        <v/>
      </c>
      <c r="CX39" s="44" t="str">
        <f t="shared" si="101"/>
        <v/>
      </c>
      <c r="CY39" s="44" t="str">
        <f t="shared" si="102"/>
        <v/>
      </c>
      <c r="CZ39" s="44" t="str">
        <f t="shared" si="103"/>
        <v/>
      </c>
      <c r="DA39" s="45">
        <f t="shared" si="104"/>
        <v>0</v>
      </c>
      <c r="DB39" s="45">
        <f t="shared" si="105"/>
        <v>0</v>
      </c>
      <c r="DC39" s="45">
        <f t="shared" si="106"/>
        <v>0</v>
      </c>
      <c r="DD39" s="45">
        <f t="shared" si="107"/>
        <v>0</v>
      </c>
      <c r="DE39" s="45">
        <f t="shared" si="108"/>
        <v>0</v>
      </c>
      <c r="DF39" s="45">
        <f t="shared" si="62"/>
        <v>0</v>
      </c>
      <c r="DG39" s="45">
        <f t="shared" si="63"/>
        <v>0</v>
      </c>
      <c r="DH39" s="45">
        <f t="shared" si="64"/>
        <v>0</v>
      </c>
      <c r="DI39" s="45">
        <f t="shared" si="65"/>
        <v>0</v>
      </c>
      <c r="DJ39" s="45">
        <f t="shared" si="66"/>
        <v>0</v>
      </c>
      <c r="DK39" s="45">
        <f t="shared" si="67"/>
        <v>0</v>
      </c>
      <c r="DL39" s="45">
        <f t="shared" si="68"/>
        <v>0</v>
      </c>
      <c r="DM39" s="45">
        <f t="shared" si="69"/>
        <v>0</v>
      </c>
      <c r="DN39" s="45">
        <f t="shared" si="70"/>
        <v>0</v>
      </c>
      <c r="DO39" s="45">
        <f t="shared" si="71"/>
        <v>0</v>
      </c>
      <c r="DP39" s="45">
        <f t="shared" si="72"/>
        <v>0</v>
      </c>
      <c r="DQ39" s="45">
        <f t="shared" si="73"/>
        <v>0</v>
      </c>
      <c r="DR39" s="45">
        <f t="shared" si="74"/>
        <v>0</v>
      </c>
      <c r="DS39" s="45">
        <f t="shared" si="75"/>
        <v>0</v>
      </c>
      <c r="DT39" s="45">
        <f t="shared" si="76"/>
        <v>0</v>
      </c>
      <c r="DU39" s="45">
        <f t="shared" si="77"/>
        <v>0</v>
      </c>
      <c r="DV39" s="45">
        <f t="shared" si="78"/>
        <v>0</v>
      </c>
      <c r="DW39" s="45">
        <f t="shared" si="79"/>
        <v>0</v>
      </c>
      <c r="DX39" s="45">
        <f t="shared" si="80"/>
        <v>0</v>
      </c>
      <c r="DY39" s="45">
        <f t="shared" si="81"/>
        <v>0</v>
      </c>
      <c r="DZ39" s="45">
        <f t="shared" si="82"/>
        <v>0</v>
      </c>
    </row>
    <row r="40" spans="1:130" ht="22.5" x14ac:dyDescent="0.25">
      <c r="A40" s="67" t="s">
        <v>43</v>
      </c>
      <c r="B40" s="47">
        <f t="shared" si="55"/>
        <v>0</v>
      </c>
      <c r="C40" s="48">
        <f t="shared" si="55"/>
        <v>0</v>
      </c>
      <c r="D40" s="33"/>
      <c r="E40" s="34"/>
      <c r="F40" s="35"/>
      <c r="G40" s="34"/>
      <c r="H40" s="35"/>
      <c r="I40" s="34"/>
      <c r="J40" s="35"/>
      <c r="K40" s="34"/>
      <c r="L40" s="35"/>
      <c r="M40" s="36"/>
      <c r="N40" s="37"/>
      <c r="O40" s="38"/>
      <c r="P40" s="39"/>
      <c r="Q40" s="38"/>
      <c r="R40" s="39"/>
      <c r="S40" s="38"/>
      <c r="T40" s="39"/>
      <c r="U40" s="38"/>
      <c r="V40" s="39"/>
      <c r="W40" s="38"/>
      <c r="X40" s="39"/>
      <c r="Y40" s="38"/>
      <c r="Z40" s="39"/>
      <c r="AA40" s="38"/>
      <c r="AB40" s="39"/>
      <c r="AC40" s="38"/>
      <c r="AD40" s="39"/>
      <c r="AE40" s="38"/>
      <c r="AF40" s="39"/>
      <c r="AG40" s="38"/>
      <c r="AH40" s="39"/>
      <c r="AI40" s="38"/>
      <c r="AJ40" s="39"/>
      <c r="AK40" s="38"/>
      <c r="AL40" s="39"/>
      <c r="AM40" s="38"/>
      <c r="AN40" s="39"/>
      <c r="AO40" s="38"/>
      <c r="AP40" s="39"/>
      <c r="AQ40" s="40"/>
      <c r="AR40" s="41"/>
      <c r="AS40" s="40"/>
      <c r="AT40" s="37"/>
      <c r="AU40" s="38"/>
      <c r="AV40" s="39"/>
      <c r="AW40" s="42"/>
      <c r="AX40" s="43" t="str">
        <f t="shared" si="56"/>
        <v/>
      </c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10"/>
      <c r="BJ40" s="10"/>
      <c r="BK40" s="10"/>
      <c r="BL40" s="10"/>
      <c r="BU40" s="11"/>
      <c r="BV40" s="11"/>
      <c r="BW40" s="11"/>
      <c r="CA40" s="44" t="str">
        <f t="shared" si="57"/>
        <v/>
      </c>
      <c r="CB40" s="44" t="str">
        <f t="shared" si="58"/>
        <v/>
      </c>
      <c r="CC40" s="44" t="str">
        <f t="shared" si="59"/>
        <v/>
      </c>
      <c r="CD40" s="44" t="str">
        <f t="shared" si="60"/>
        <v/>
      </c>
      <c r="CE40" s="44" t="str">
        <f t="shared" si="61"/>
        <v/>
      </c>
      <c r="CF40" s="44" t="str">
        <f t="shared" si="83"/>
        <v/>
      </c>
      <c r="CG40" s="44" t="str">
        <f t="shared" si="84"/>
        <v/>
      </c>
      <c r="CH40" s="44" t="str">
        <f t="shared" si="85"/>
        <v/>
      </c>
      <c r="CI40" s="44" t="str">
        <f t="shared" si="86"/>
        <v/>
      </c>
      <c r="CJ40" s="44" t="str">
        <f t="shared" si="87"/>
        <v/>
      </c>
      <c r="CK40" s="44" t="str">
        <f t="shared" si="88"/>
        <v/>
      </c>
      <c r="CL40" s="44" t="str">
        <f t="shared" si="89"/>
        <v/>
      </c>
      <c r="CM40" s="44" t="str">
        <f t="shared" si="90"/>
        <v/>
      </c>
      <c r="CN40" s="44" t="str">
        <f t="shared" si="91"/>
        <v/>
      </c>
      <c r="CO40" s="44" t="str">
        <f t="shared" si="92"/>
        <v/>
      </c>
      <c r="CP40" s="44" t="str">
        <f t="shared" si="93"/>
        <v/>
      </c>
      <c r="CQ40" s="44" t="str">
        <f t="shared" si="94"/>
        <v/>
      </c>
      <c r="CR40" s="44" t="str">
        <f t="shared" si="95"/>
        <v/>
      </c>
      <c r="CS40" s="44" t="str">
        <f t="shared" si="96"/>
        <v/>
      </c>
      <c r="CT40" s="44" t="str">
        <f t="shared" si="97"/>
        <v/>
      </c>
      <c r="CU40" s="44" t="str">
        <f t="shared" si="98"/>
        <v/>
      </c>
      <c r="CV40" s="44" t="str">
        <f t="shared" si="99"/>
        <v/>
      </c>
      <c r="CW40" s="44" t="str">
        <f t="shared" si="100"/>
        <v/>
      </c>
      <c r="CX40" s="44" t="str">
        <f t="shared" si="101"/>
        <v/>
      </c>
      <c r="CY40" s="44" t="str">
        <f t="shared" si="102"/>
        <v/>
      </c>
      <c r="CZ40" s="44" t="str">
        <f t="shared" si="103"/>
        <v/>
      </c>
      <c r="DA40" s="45">
        <f t="shared" si="104"/>
        <v>0</v>
      </c>
      <c r="DB40" s="45">
        <f t="shared" si="105"/>
        <v>0</v>
      </c>
      <c r="DC40" s="45">
        <f t="shared" si="106"/>
        <v>0</v>
      </c>
      <c r="DD40" s="45">
        <f t="shared" si="107"/>
        <v>0</v>
      </c>
      <c r="DE40" s="45">
        <f t="shared" si="108"/>
        <v>0</v>
      </c>
      <c r="DF40" s="45">
        <f t="shared" si="62"/>
        <v>0</v>
      </c>
      <c r="DG40" s="45">
        <f t="shared" si="63"/>
        <v>0</v>
      </c>
      <c r="DH40" s="45">
        <f t="shared" si="64"/>
        <v>0</v>
      </c>
      <c r="DI40" s="45">
        <f t="shared" si="65"/>
        <v>0</v>
      </c>
      <c r="DJ40" s="45">
        <f t="shared" si="66"/>
        <v>0</v>
      </c>
      <c r="DK40" s="45">
        <f t="shared" si="67"/>
        <v>0</v>
      </c>
      <c r="DL40" s="45">
        <f t="shared" si="68"/>
        <v>0</v>
      </c>
      <c r="DM40" s="45">
        <f t="shared" si="69"/>
        <v>0</v>
      </c>
      <c r="DN40" s="45">
        <f t="shared" si="70"/>
        <v>0</v>
      </c>
      <c r="DO40" s="45">
        <f t="shared" si="71"/>
        <v>0</v>
      </c>
      <c r="DP40" s="45">
        <f t="shared" si="72"/>
        <v>0</v>
      </c>
      <c r="DQ40" s="45">
        <f t="shared" si="73"/>
        <v>0</v>
      </c>
      <c r="DR40" s="45">
        <f t="shared" si="74"/>
        <v>0</v>
      </c>
      <c r="DS40" s="45">
        <f t="shared" si="75"/>
        <v>0</v>
      </c>
      <c r="DT40" s="45">
        <f t="shared" si="76"/>
        <v>0</v>
      </c>
      <c r="DU40" s="45">
        <f t="shared" si="77"/>
        <v>0</v>
      </c>
      <c r="DV40" s="45">
        <f t="shared" si="78"/>
        <v>0</v>
      </c>
      <c r="DW40" s="45">
        <f t="shared" si="79"/>
        <v>0</v>
      </c>
      <c r="DX40" s="45">
        <f t="shared" si="80"/>
        <v>0</v>
      </c>
      <c r="DY40" s="45">
        <f t="shared" si="81"/>
        <v>0</v>
      </c>
      <c r="DZ40" s="45">
        <f t="shared" si="82"/>
        <v>0</v>
      </c>
    </row>
    <row r="41" spans="1:130" x14ac:dyDescent="0.25">
      <c r="A41" s="66" t="s">
        <v>44</v>
      </c>
      <c r="B41" s="47">
        <f t="shared" si="55"/>
        <v>0</v>
      </c>
      <c r="C41" s="48">
        <f t="shared" si="55"/>
        <v>0</v>
      </c>
      <c r="D41" s="33"/>
      <c r="E41" s="34"/>
      <c r="F41" s="35"/>
      <c r="G41" s="34"/>
      <c r="H41" s="35"/>
      <c r="I41" s="34"/>
      <c r="J41" s="35"/>
      <c r="K41" s="34"/>
      <c r="L41" s="35"/>
      <c r="M41" s="36"/>
      <c r="N41" s="37"/>
      <c r="O41" s="38"/>
      <c r="P41" s="39"/>
      <c r="Q41" s="38"/>
      <c r="R41" s="39"/>
      <c r="S41" s="38"/>
      <c r="T41" s="39"/>
      <c r="U41" s="38"/>
      <c r="V41" s="39"/>
      <c r="W41" s="38"/>
      <c r="X41" s="39"/>
      <c r="Y41" s="38"/>
      <c r="Z41" s="39"/>
      <c r="AA41" s="38"/>
      <c r="AB41" s="39"/>
      <c r="AC41" s="38"/>
      <c r="AD41" s="39"/>
      <c r="AE41" s="38"/>
      <c r="AF41" s="39"/>
      <c r="AG41" s="38"/>
      <c r="AH41" s="39"/>
      <c r="AI41" s="38"/>
      <c r="AJ41" s="39"/>
      <c r="AK41" s="38"/>
      <c r="AL41" s="39"/>
      <c r="AM41" s="38"/>
      <c r="AN41" s="39"/>
      <c r="AO41" s="38"/>
      <c r="AP41" s="39"/>
      <c r="AQ41" s="40"/>
      <c r="AR41" s="41"/>
      <c r="AS41" s="40"/>
      <c r="AT41" s="37"/>
      <c r="AU41" s="38"/>
      <c r="AV41" s="39"/>
      <c r="AW41" s="42"/>
      <c r="AX41" s="43" t="str">
        <f t="shared" si="56"/>
        <v/>
      </c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10"/>
      <c r="BJ41" s="10"/>
      <c r="BK41" s="10"/>
      <c r="BL41" s="10"/>
      <c r="BU41" s="11"/>
      <c r="BV41" s="11"/>
      <c r="BW41" s="11"/>
      <c r="CA41" s="44" t="str">
        <f t="shared" si="57"/>
        <v/>
      </c>
      <c r="CB41" s="44" t="str">
        <f t="shared" si="58"/>
        <v/>
      </c>
      <c r="CC41" s="44" t="str">
        <f t="shared" si="59"/>
        <v/>
      </c>
      <c r="CD41" s="44" t="str">
        <f t="shared" si="60"/>
        <v/>
      </c>
      <c r="CE41" s="44" t="str">
        <f t="shared" si="61"/>
        <v/>
      </c>
      <c r="CF41" s="44" t="str">
        <f t="shared" si="83"/>
        <v/>
      </c>
      <c r="CG41" s="44" t="str">
        <f t="shared" si="84"/>
        <v/>
      </c>
      <c r="CH41" s="44" t="str">
        <f t="shared" si="85"/>
        <v/>
      </c>
      <c r="CI41" s="44" t="str">
        <f t="shared" si="86"/>
        <v/>
      </c>
      <c r="CJ41" s="44" t="str">
        <f t="shared" si="87"/>
        <v/>
      </c>
      <c r="CK41" s="44" t="str">
        <f t="shared" si="88"/>
        <v/>
      </c>
      <c r="CL41" s="44" t="str">
        <f t="shared" si="89"/>
        <v/>
      </c>
      <c r="CM41" s="44" t="str">
        <f t="shared" si="90"/>
        <v/>
      </c>
      <c r="CN41" s="44" t="str">
        <f t="shared" si="91"/>
        <v/>
      </c>
      <c r="CO41" s="44" t="str">
        <f t="shared" si="92"/>
        <v/>
      </c>
      <c r="CP41" s="44" t="str">
        <f t="shared" si="93"/>
        <v/>
      </c>
      <c r="CQ41" s="44" t="str">
        <f t="shared" si="94"/>
        <v/>
      </c>
      <c r="CR41" s="44" t="str">
        <f t="shared" si="95"/>
        <v/>
      </c>
      <c r="CS41" s="44" t="str">
        <f t="shared" si="96"/>
        <v/>
      </c>
      <c r="CT41" s="44" t="str">
        <f t="shared" si="97"/>
        <v/>
      </c>
      <c r="CU41" s="44" t="str">
        <f t="shared" si="98"/>
        <v/>
      </c>
      <c r="CV41" s="44" t="str">
        <f t="shared" si="99"/>
        <v/>
      </c>
      <c r="CW41" s="44" t="str">
        <f t="shared" si="100"/>
        <v/>
      </c>
      <c r="CX41" s="44" t="str">
        <f t="shared" si="101"/>
        <v/>
      </c>
      <c r="CY41" s="44" t="str">
        <f t="shared" si="102"/>
        <v/>
      </c>
      <c r="CZ41" s="44" t="str">
        <f t="shared" si="103"/>
        <v/>
      </c>
      <c r="DA41" s="45">
        <f t="shared" si="104"/>
        <v>0</v>
      </c>
      <c r="DB41" s="45">
        <f t="shared" si="105"/>
        <v>0</v>
      </c>
      <c r="DC41" s="45">
        <f t="shared" si="106"/>
        <v>0</v>
      </c>
      <c r="DD41" s="45">
        <f t="shared" si="107"/>
        <v>0</v>
      </c>
      <c r="DE41" s="45">
        <f t="shared" si="108"/>
        <v>0</v>
      </c>
      <c r="DF41" s="45">
        <f t="shared" si="62"/>
        <v>0</v>
      </c>
      <c r="DG41" s="45">
        <f t="shared" si="63"/>
        <v>0</v>
      </c>
      <c r="DH41" s="45">
        <f t="shared" si="64"/>
        <v>0</v>
      </c>
      <c r="DI41" s="45">
        <f t="shared" si="65"/>
        <v>0</v>
      </c>
      <c r="DJ41" s="45">
        <f t="shared" si="66"/>
        <v>0</v>
      </c>
      <c r="DK41" s="45">
        <f t="shared" si="67"/>
        <v>0</v>
      </c>
      <c r="DL41" s="45">
        <f t="shared" si="68"/>
        <v>0</v>
      </c>
      <c r="DM41" s="45">
        <f t="shared" si="69"/>
        <v>0</v>
      </c>
      <c r="DN41" s="45">
        <f t="shared" si="70"/>
        <v>0</v>
      </c>
      <c r="DO41" s="45">
        <f t="shared" si="71"/>
        <v>0</v>
      </c>
      <c r="DP41" s="45">
        <f t="shared" si="72"/>
        <v>0</v>
      </c>
      <c r="DQ41" s="45">
        <f t="shared" si="73"/>
        <v>0</v>
      </c>
      <c r="DR41" s="45">
        <f t="shared" si="74"/>
        <v>0</v>
      </c>
      <c r="DS41" s="45">
        <f t="shared" si="75"/>
        <v>0</v>
      </c>
      <c r="DT41" s="45">
        <f t="shared" si="76"/>
        <v>0</v>
      </c>
      <c r="DU41" s="45">
        <f t="shared" si="77"/>
        <v>0</v>
      </c>
      <c r="DV41" s="45">
        <f t="shared" si="78"/>
        <v>0</v>
      </c>
      <c r="DW41" s="45">
        <f t="shared" si="79"/>
        <v>0</v>
      </c>
      <c r="DX41" s="45">
        <f t="shared" si="80"/>
        <v>0</v>
      </c>
      <c r="DY41" s="45">
        <f t="shared" si="81"/>
        <v>0</v>
      </c>
      <c r="DZ41" s="45">
        <f t="shared" si="82"/>
        <v>0</v>
      </c>
    </row>
    <row r="42" spans="1:130" x14ac:dyDescent="0.25">
      <c r="A42" s="66" t="s">
        <v>45</v>
      </c>
      <c r="B42" s="47">
        <f>+D42+F42+H42+J42+L42+N42+P42+R42+T42+V42+X42+Z42+AB42+AD42+AF42+AH42+AJ42+AL42+AN42+AP42</f>
        <v>0</v>
      </c>
      <c r="C42" s="48">
        <f>+E42+G42+I42+K42+M42+O42+Q42+S42+U42+W42+Y42+AA42+AC42+AE42+AG42+AI42+AK42+AM42+AO42+AQ42</f>
        <v>0</v>
      </c>
      <c r="D42" s="37"/>
      <c r="E42" s="38"/>
      <c r="F42" s="39"/>
      <c r="G42" s="38"/>
      <c r="H42" s="39"/>
      <c r="I42" s="42"/>
      <c r="J42" s="37"/>
      <c r="K42" s="37"/>
      <c r="L42" s="39"/>
      <c r="M42" s="42"/>
      <c r="N42" s="37"/>
      <c r="O42" s="38"/>
      <c r="P42" s="39"/>
      <c r="Q42" s="38"/>
      <c r="R42" s="39"/>
      <c r="S42" s="38"/>
      <c r="T42" s="39"/>
      <c r="U42" s="38"/>
      <c r="V42" s="39"/>
      <c r="W42" s="38"/>
      <c r="X42" s="39"/>
      <c r="Y42" s="38"/>
      <c r="Z42" s="39"/>
      <c r="AA42" s="38"/>
      <c r="AB42" s="39"/>
      <c r="AC42" s="38"/>
      <c r="AD42" s="39"/>
      <c r="AE42" s="38"/>
      <c r="AF42" s="39"/>
      <c r="AG42" s="38"/>
      <c r="AH42" s="39"/>
      <c r="AI42" s="38"/>
      <c r="AJ42" s="39"/>
      <c r="AK42" s="38"/>
      <c r="AL42" s="39"/>
      <c r="AM42" s="38"/>
      <c r="AN42" s="39"/>
      <c r="AO42" s="38"/>
      <c r="AP42" s="39"/>
      <c r="AQ42" s="40"/>
      <c r="AR42" s="41"/>
      <c r="AS42" s="40"/>
      <c r="AT42" s="37"/>
      <c r="AU42" s="38"/>
      <c r="AV42" s="39"/>
      <c r="AW42" s="42"/>
      <c r="AX42" s="43" t="str">
        <f t="shared" si="56"/>
        <v/>
      </c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10"/>
      <c r="BJ42" s="10"/>
      <c r="BK42" s="10"/>
      <c r="BL42" s="10"/>
      <c r="BU42" s="11"/>
      <c r="BV42" s="11"/>
      <c r="BW42" s="11"/>
      <c r="CA42" s="44" t="str">
        <f t="shared" si="57"/>
        <v/>
      </c>
      <c r="CB42" s="44" t="str">
        <f t="shared" si="58"/>
        <v/>
      </c>
      <c r="CC42" s="44" t="str">
        <f t="shared" si="59"/>
        <v/>
      </c>
      <c r="CD42" s="44" t="str">
        <f t="shared" si="60"/>
        <v/>
      </c>
      <c r="CE42" s="44" t="str">
        <f t="shared" si="61"/>
        <v/>
      </c>
      <c r="CF42" s="44" t="str">
        <f t="shared" si="83"/>
        <v/>
      </c>
      <c r="CG42" s="44" t="str">
        <f t="shared" si="84"/>
        <v/>
      </c>
      <c r="CH42" s="44" t="str">
        <f t="shared" si="85"/>
        <v/>
      </c>
      <c r="CI42" s="44" t="str">
        <f t="shared" si="86"/>
        <v/>
      </c>
      <c r="CJ42" s="44" t="str">
        <f t="shared" si="87"/>
        <v/>
      </c>
      <c r="CK42" s="44" t="str">
        <f t="shared" si="88"/>
        <v/>
      </c>
      <c r="CL42" s="44" t="str">
        <f t="shared" si="89"/>
        <v/>
      </c>
      <c r="CM42" s="44" t="str">
        <f t="shared" si="90"/>
        <v/>
      </c>
      <c r="CN42" s="44" t="str">
        <f t="shared" si="91"/>
        <v/>
      </c>
      <c r="CO42" s="44" t="str">
        <f t="shared" si="92"/>
        <v/>
      </c>
      <c r="CP42" s="44" t="str">
        <f t="shared" si="93"/>
        <v/>
      </c>
      <c r="CQ42" s="44" t="str">
        <f t="shared" si="94"/>
        <v/>
      </c>
      <c r="CR42" s="44" t="str">
        <f t="shared" si="95"/>
        <v/>
      </c>
      <c r="CS42" s="44" t="str">
        <f t="shared" si="96"/>
        <v/>
      </c>
      <c r="CT42" s="44" t="str">
        <f t="shared" si="97"/>
        <v/>
      </c>
      <c r="CU42" s="44" t="str">
        <f t="shared" si="98"/>
        <v/>
      </c>
      <c r="CV42" s="44" t="str">
        <f t="shared" si="99"/>
        <v/>
      </c>
      <c r="CW42" s="44" t="str">
        <f t="shared" si="100"/>
        <v/>
      </c>
      <c r="CX42" s="44" t="str">
        <f t="shared" si="101"/>
        <v/>
      </c>
      <c r="CY42" s="44" t="str">
        <f t="shared" si="102"/>
        <v/>
      </c>
      <c r="CZ42" s="44" t="str">
        <f t="shared" si="103"/>
        <v/>
      </c>
      <c r="DA42" s="45">
        <f t="shared" si="104"/>
        <v>0</v>
      </c>
      <c r="DB42" s="45">
        <f t="shared" si="105"/>
        <v>0</v>
      </c>
      <c r="DC42" s="45">
        <f t="shared" si="106"/>
        <v>0</v>
      </c>
      <c r="DD42" s="45">
        <f t="shared" si="107"/>
        <v>0</v>
      </c>
      <c r="DE42" s="45">
        <f t="shared" si="108"/>
        <v>0</v>
      </c>
      <c r="DF42" s="45">
        <f t="shared" si="62"/>
        <v>0</v>
      </c>
      <c r="DG42" s="45">
        <f t="shared" si="63"/>
        <v>0</v>
      </c>
      <c r="DH42" s="45">
        <f t="shared" si="64"/>
        <v>0</v>
      </c>
      <c r="DI42" s="45">
        <f t="shared" si="65"/>
        <v>0</v>
      </c>
      <c r="DJ42" s="45">
        <f t="shared" si="66"/>
        <v>0</v>
      </c>
      <c r="DK42" s="45">
        <f t="shared" si="67"/>
        <v>0</v>
      </c>
      <c r="DL42" s="45">
        <f t="shared" si="68"/>
        <v>0</v>
      </c>
      <c r="DM42" s="45">
        <f t="shared" si="69"/>
        <v>0</v>
      </c>
      <c r="DN42" s="45">
        <f t="shared" si="70"/>
        <v>0</v>
      </c>
      <c r="DO42" s="45">
        <f t="shared" si="71"/>
        <v>0</v>
      </c>
      <c r="DP42" s="45">
        <f t="shared" si="72"/>
        <v>0</v>
      </c>
      <c r="DQ42" s="45">
        <f t="shared" si="73"/>
        <v>0</v>
      </c>
      <c r="DR42" s="45">
        <f t="shared" si="74"/>
        <v>0</v>
      </c>
      <c r="DS42" s="45">
        <f t="shared" si="75"/>
        <v>0</v>
      </c>
      <c r="DT42" s="45">
        <f t="shared" si="76"/>
        <v>0</v>
      </c>
      <c r="DU42" s="45">
        <f t="shared" si="77"/>
        <v>0</v>
      </c>
      <c r="DV42" s="45">
        <f t="shared" si="78"/>
        <v>0</v>
      </c>
      <c r="DW42" s="45">
        <f t="shared" si="79"/>
        <v>0</v>
      </c>
      <c r="DX42" s="45">
        <f t="shared" si="80"/>
        <v>0</v>
      </c>
      <c r="DY42" s="45">
        <f t="shared" si="81"/>
        <v>0</v>
      </c>
      <c r="DZ42" s="45">
        <f t="shared" si="82"/>
        <v>0</v>
      </c>
    </row>
    <row r="43" spans="1:130" ht="22.5" x14ac:dyDescent="0.25">
      <c r="A43" s="67" t="s">
        <v>46</v>
      </c>
      <c r="B43" s="47">
        <f>+D43+F43+H43</f>
        <v>0</v>
      </c>
      <c r="C43" s="48">
        <f>+E43+G43+I43</f>
        <v>0</v>
      </c>
      <c r="D43" s="37"/>
      <c r="E43" s="38"/>
      <c r="F43" s="39"/>
      <c r="G43" s="38"/>
      <c r="H43" s="39"/>
      <c r="I43" s="42"/>
      <c r="J43" s="50"/>
      <c r="K43" s="51"/>
      <c r="L43" s="50"/>
      <c r="M43" s="51"/>
      <c r="N43" s="50"/>
      <c r="O43" s="51"/>
      <c r="P43" s="50"/>
      <c r="Q43" s="51"/>
      <c r="R43" s="50"/>
      <c r="S43" s="51"/>
      <c r="T43" s="50"/>
      <c r="U43" s="51"/>
      <c r="V43" s="50"/>
      <c r="W43" s="51"/>
      <c r="X43" s="50"/>
      <c r="Y43" s="51"/>
      <c r="Z43" s="50"/>
      <c r="AA43" s="51"/>
      <c r="AB43" s="50"/>
      <c r="AC43" s="51"/>
      <c r="AD43" s="50"/>
      <c r="AE43" s="51"/>
      <c r="AF43" s="50"/>
      <c r="AG43" s="51"/>
      <c r="AH43" s="50"/>
      <c r="AI43" s="51"/>
      <c r="AJ43" s="50"/>
      <c r="AK43" s="51"/>
      <c r="AL43" s="50"/>
      <c r="AM43" s="51"/>
      <c r="AN43" s="50"/>
      <c r="AO43" s="51"/>
      <c r="AP43" s="50"/>
      <c r="AQ43" s="52"/>
      <c r="AR43" s="37"/>
      <c r="AS43" s="40"/>
      <c r="AT43" s="37"/>
      <c r="AU43" s="38"/>
      <c r="AV43" s="39"/>
      <c r="AW43" s="42"/>
      <c r="AX43" s="43" t="str">
        <f t="shared" si="56"/>
        <v/>
      </c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10"/>
      <c r="BJ43" s="10"/>
      <c r="BK43" s="10"/>
      <c r="BL43" s="10"/>
      <c r="BU43" s="11"/>
      <c r="BV43" s="11"/>
      <c r="BW43" s="11"/>
      <c r="CA43" s="44" t="str">
        <f t="shared" si="57"/>
        <v/>
      </c>
      <c r="CB43" s="44" t="str">
        <f t="shared" si="58"/>
        <v/>
      </c>
      <c r="CC43" s="44" t="str">
        <f t="shared" si="59"/>
        <v/>
      </c>
      <c r="CD43" s="44" t="str">
        <f t="shared" si="60"/>
        <v/>
      </c>
      <c r="CE43" s="44" t="str">
        <f t="shared" si="61"/>
        <v/>
      </c>
      <c r="CF43" s="44" t="str">
        <f t="shared" si="83"/>
        <v/>
      </c>
      <c r="CG43" s="44" t="str">
        <f t="shared" si="84"/>
        <v/>
      </c>
      <c r="CH43" s="44" t="str">
        <f t="shared" si="85"/>
        <v/>
      </c>
      <c r="CI43" s="44" t="str">
        <f t="shared" si="86"/>
        <v/>
      </c>
      <c r="CJ43" s="44" t="str">
        <f t="shared" si="87"/>
        <v/>
      </c>
      <c r="CK43" s="44" t="str">
        <f t="shared" si="88"/>
        <v/>
      </c>
      <c r="CL43" s="44" t="str">
        <f t="shared" si="89"/>
        <v/>
      </c>
      <c r="CM43" s="44" t="str">
        <f t="shared" si="90"/>
        <v/>
      </c>
      <c r="CN43" s="44" t="str">
        <f t="shared" si="91"/>
        <v/>
      </c>
      <c r="CO43" s="44" t="str">
        <f t="shared" si="92"/>
        <v/>
      </c>
      <c r="CP43" s="44" t="str">
        <f t="shared" si="93"/>
        <v/>
      </c>
      <c r="CQ43" s="44" t="str">
        <f t="shared" si="94"/>
        <v/>
      </c>
      <c r="CR43" s="44" t="str">
        <f t="shared" si="95"/>
        <v/>
      </c>
      <c r="CS43" s="44" t="str">
        <f t="shared" si="96"/>
        <v/>
      </c>
      <c r="CT43" s="44" t="str">
        <f t="shared" si="97"/>
        <v/>
      </c>
      <c r="CU43" s="44" t="str">
        <f t="shared" si="98"/>
        <v/>
      </c>
      <c r="CV43" s="44" t="str">
        <f t="shared" si="99"/>
        <v/>
      </c>
      <c r="CW43" s="44" t="str">
        <f t="shared" si="100"/>
        <v/>
      </c>
      <c r="CX43" s="44" t="str">
        <f t="shared" si="101"/>
        <v/>
      </c>
      <c r="CY43" s="44" t="str">
        <f t="shared" si="102"/>
        <v/>
      </c>
      <c r="CZ43" s="44" t="str">
        <f t="shared" si="103"/>
        <v/>
      </c>
      <c r="DA43" s="45">
        <f t="shared" si="104"/>
        <v>0</v>
      </c>
      <c r="DB43" s="45">
        <f t="shared" si="105"/>
        <v>0</v>
      </c>
      <c r="DC43" s="45">
        <f t="shared" si="106"/>
        <v>0</v>
      </c>
      <c r="DD43" s="45">
        <f t="shared" si="107"/>
        <v>0</v>
      </c>
      <c r="DE43" s="45">
        <f t="shared" si="108"/>
        <v>0</v>
      </c>
      <c r="DF43" s="45">
        <f t="shared" si="62"/>
        <v>0</v>
      </c>
      <c r="DG43" s="45">
        <f t="shared" si="63"/>
        <v>0</v>
      </c>
      <c r="DH43" s="45">
        <f t="shared" si="64"/>
        <v>0</v>
      </c>
      <c r="DI43" s="45">
        <f t="shared" si="65"/>
        <v>0</v>
      </c>
      <c r="DJ43" s="45">
        <f t="shared" si="66"/>
        <v>0</v>
      </c>
      <c r="DK43" s="45">
        <f t="shared" si="67"/>
        <v>0</v>
      </c>
      <c r="DL43" s="45">
        <f t="shared" si="68"/>
        <v>0</v>
      </c>
      <c r="DM43" s="45">
        <f t="shared" si="69"/>
        <v>0</v>
      </c>
      <c r="DN43" s="45">
        <f t="shared" si="70"/>
        <v>0</v>
      </c>
      <c r="DO43" s="45">
        <f t="shared" si="71"/>
        <v>0</v>
      </c>
      <c r="DP43" s="45">
        <f t="shared" si="72"/>
        <v>0</v>
      </c>
      <c r="DQ43" s="45">
        <f t="shared" si="73"/>
        <v>0</v>
      </c>
      <c r="DR43" s="45">
        <f t="shared" si="74"/>
        <v>0</v>
      </c>
      <c r="DS43" s="45">
        <f t="shared" si="75"/>
        <v>0</v>
      </c>
      <c r="DT43" s="45">
        <f t="shared" si="76"/>
        <v>0</v>
      </c>
      <c r="DU43" s="45">
        <f t="shared" si="77"/>
        <v>0</v>
      </c>
      <c r="DV43" s="45">
        <f t="shared" si="78"/>
        <v>0</v>
      </c>
      <c r="DW43" s="45">
        <f t="shared" si="79"/>
        <v>0</v>
      </c>
      <c r="DX43" s="45">
        <f t="shared" si="80"/>
        <v>0</v>
      </c>
      <c r="DY43" s="45">
        <f t="shared" si="81"/>
        <v>0</v>
      </c>
      <c r="DZ43" s="45">
        <f t="shared" si="82"/>
        <v>0</v>
      </c>
    </row>
    <row r="44" spans="1:130" x14ac:dyDescent="0.25">
      <c r="A44" s="67" t="s">
        <v>47</v>
      </c>
      <c r="B44" s="47">
        <f>+P44+R44+T44+V44+X44+Z44+AB44+AD44+AF44+AH44+AJ44+AL44+AN44+AP44</f>
        <v>0</v>
      </c>
      <c r="C44" s="48">
        <f>+Q44+S44+U44+W44+Y44+AA44+AC44+AE44+AG44+AI44+AK44+AM44+AO44+AQ44</f>
        <v>0</v>
      </c>
      <c r="D44" s="33"/>
      <c r="E44" s="34"/>
      <c r="F44" s="35"/>
      <c r="G44" s="34"/>
      <c r="H44" s="35"/>
      <c r="I44" s="34"/>
      <c r="J44" s="35"/>
      <c r="K44" s="34"/>
      <c r="L44" s="35"/>
      <c r="M44" s="36"/>
      <c r="N44" s="33"/>
      <c r="O44" s="34"/>
      <c r="P44" s="39"/>
      <c r="Q44" s="38"/>
      <c r="R44" s="39"/>
      <c r="S44" s="38"/>
      <c r="T44" s="39"/>
      <c r="U44" s="38"/>
      <c r="V44" s="39"/>
      <c r="W44" s="38"/>
      <c r="X44" s="39"/>
      <c r="Y44" s="38"/>
      <c r="Z44" s="39"/>
      <c r="AA44" s="38"/>
      <c r="AB44" s="39"/>
      <c r="AC44" s="38"/>
      <c r="AD44" s="39"/>
      <c r="AE44" s="38"/>
      <c r="AF44" s="39"/>
      <c r="AG44" s="38"/>
      <c r="AH44" s="39"/>
      <c r="AI44" s="38"/>
      <c r="AJ44" s="39"/>
      <c r="AK44" s="38"/>
      <c r="AL44" s="39"/>
      <c r="AM44" s="38"/>
      <c r="AN44" s="39"/>
      <c r="AO44" s="38"/>
      <c r="AP44" s="39"/>
      <c r="AQ44" s="40"/>
      <c r="AR44" s="37"/>
      <c r="AS44" s="40"/>
      <c r="AT44" s="37"/>
      <c r="AU44" s="38"/>
      <c r="AV44" s="39"/>
      <c r="AW44" s="42"/>
      <c r="AX44" s="43" t="str">
        <f t="shared" si="56"/>
        <v/>
      </c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10"/>
      <c r="BJ44" s="10"/>
      <c r="BK44" s="10"/>
      <c r="BL44" s="10"/>
      <c r="BU44" s="11"/>
      <c r="BV44" s="11"/>
      <c r="BW44" s="11"/>
      <c r="CA44" s="44" t="str">
        <f t="shared" si="57"/>
        <v/>
      </c>
      <c r="CB44" s="44" t="str">
        <f t="shared" si="58"/>
        <v/>
      </c>
      <c r="CC44" s="44" t="str">
        <f t="shared" si="59"/>
        <v/>
      </c>
      <c r="CD44" s="44" t="str">
        <f t="shared" si="60"/>
        <v/>
      </c>
      <c r="CE44" s="44" t="str">
        <f t="shared" si="61"/>
        <v/>
      </c>
      <c r="CF44" s="44" t="str">
        <f t="shared" si="83"/>
        <v/>
      </c>
      <c r="CG44" s="44" t="str">
        <f t="shared" si="84"/>
        <v/>
      </c>
      <c r="CH44" s="44" t="str">
        <f t="shared" si="85"/>
        <v/>
      </c>
      <c r="CI44" s="44" t="str">
        <f t="shared" si="86"/>
        <v/>
      </c>
      <c r="CJ44" s="44" t="str">
        <f t="shared" si="87"/>
        <v/>
      </c>
      <c r="CK44" s="44" t="str">
        <f t="shared" si="88"/>
        <v/>
      </c>
      <c r="CL44" s="44" t="str">
        <f t="shared" si="89"/>
        <v/>
      </c>
      <c r="CM44" s="44" t="str">
        <f t="shared" si="90"/>
        <v/>
      </c>
      <c r="CN44" s="44" t="str">
        <f t="shared" si="91"/>
        <v/>
      </c>
      <c r="CO44" s="44" t="str">
        <f t="shared" si="92"/>
        <v/>
      </c>
      <c r="CP44" s="44" t="str">
        <f t="shared" si="93"/>
        <v/>
      </c>
      <c r="CQ44" s="44" t="str">
        <f t="shared" si="94"/>
        <v/>
      </c>
      <c r="CR44" s="44" t="str">
        <f t="shared" si="95"/>
        <v/>
      </c>
      <c r="CS44" s="44" t="str">
        <f t="shared" si="96"/>
        <v/>
      </c>
      <c r="CT44" s="44" t="str">
        <f t="shared" si="97"/>
        <v/>
      </c>
      <c r="CU44" s="44" t="str">
        <f t="shared" si="98"/>
        <v/>
      </c>
      <c r="CV44" s="44" t="str">
        <f t="shared" si="99"/>
        <v/>
      </c>
      <c r="CW44" s="44" t="str">
        <f t="shared" si="100"/>
        <v/>
      </c>
      <c r="CX44" s="44" t="str">
        <f t="shared" si="101"/>
        <v/>
      </c>
      <c r="CY44" s="44" t="str">
        <f t="shared" si="102"/>
        <v/>
      </c>
      <c r="CZ44" s="44" t="str">
        <f t="shared" si="103"/>
        <v/>
      </c>
      <c r="DA44" s="45">
        <f t="shared" si="104"/>
        <v>0</v>
      </c>
      <c r="DB44" s="45">
        <f t="shared" si="105"/>
        <v>0</v>
      </c>
      <c r="DC44" s="45">
        <f t="shared" si="106"/>
        <v>0</v>
      </c>
      <c r="DD44" s="45">
        <f t="shared" si="107"/>
        <v>0</v>
      </c>
      <c r="DE44" s="45">
        <f t="shared" si="108"/>
        <v>0</v>
      </c>
      <c r="DF44" s="45">
        <f t="shared" si="62"/>
        <v>0</v>
      </c>
      <c r="DG44" s="45">
        <f t="shared" si="63"/>
        <v>0</v>
      </c>
      <c r="DH44" s="45">
        <f t="shared" si="64"/>
        <v>0</v>
      </c>
      <c r="DI44" s="45">
        <f t="shared" si="65"/>
        <v>0</v>
      </c>
      <c r="DJ44" s="45">
        <f t="shared" si="66"/>
        <v>0</v>
      </c>
      <c r="DK44" s="45">
        <f t="shared" si="67"/>
        <v>0</v>
      </c>
      <c r="DL44" s="45">
        <f t="shared" si="68"/>
        <v>0</v>
      </c>
      <c r="DM44" s="45">
        <f t="shared" si="69"/>
        <v>0</v>
      </c>
      <c r="DN44" s="45">
        <f t="shared" si="70"/>
        <v>0</v>
      </c>
      <c r="DO44" s="45">
        <f t="shared" si="71"/>
        <v>0</v>
      </c>
      <c r="DP44" s="45">
        <f t="shared" si="72"/>
        <v>0</v>
      </c>
      <c r="DQ44" s="45">
        <f t="shared" si="73"/>
        <v>0</v>
      </c>
      <c r="DR44" s="45">
        <f t="shared" si="74"/>
        <v>0</v>
      </c>
      <c r="DS44" s="45">
        <f t="shared" si="75"/>
        <v>0</v>
      </c>
      <c r="DT44" s="45">
        <f t="shared" si="76"/>
        <v>0</v>
      </c>
      <c r="DU44" s="45">
        <f t="shared" si="77"/>
        <v>0</v>
      </c>
      <c r="DV44" s="45">
        <f t="shared" si="78"/>
        <v>0</v>
      </c>
      <c r="DW44" s="45">
        <f t="shared" si="79"/>
        <v>0</v>
      </c>
      <c r="DX44" s="45">
        <f t="shared" si="80"/>
        <v>0</v>
      </c>
      <c r="DY44" s="45">
        <f t="shared" si="81"/>
        <v>0</v>
      </c>
      <c r="DZ44" s="45">
        <f t="shared" si="82"/>
        <v>0</v>
      </c>
    </row>
    <row r="45" spans="1:130" x14ac:dyDescent="0.25">
      <c r="A45" s="66" t="s">
        <v>48</v>
      </c>
      <c r="B45" s="47">
        <f>+N45+P45+R45+T45+V45+X45+Z45+AB45+AD45+AF45+AH45+AJ45+AL45+AN45+AP45</f>
        <v>0</v>
      </c>
      <c r="C45" s="48">
        <f>+O45+Q45+S45+U45+W45+Y45+AA45+AC45+AE45+AG45+AI45+AK45+AM45+AO45+AQ45</f>
        <v>0</v>
      </c>
      <c r="D45" s="41"/>
      <c r="E45" s="51"/>
      <c r="F45" s="50"/>
      <c r="G45" s="51"/>
      <c r="H45" s="50"/>
      <c r="I45" s="53"/>
      <c r="J45" s="41"/>
      <c r="K45" s="41"/>
      <c r="L45" s="50"/>
      <c r="M45" s="53"/>
      <c r="N45" s="37"/>
      <c r="O45" s="38"/>
      <c r="P45" s="39"/>
      <c r="Q45" s="38"/>
      <c r="R45" s="39"/>
      <c r="S45" s="38"/>
      <c r="T45" s="39"/>
      <c r="U45" s="38"/>
      <c r="V45" s="39"/>
      <c r="W45" s="38"/>
      <c r="X45" s="39"/>
      <c r="Y45" s="38"/>
      <c r="Z45" s="39"/>
      <c r="AA45" s="38"/>
      <c r="AB45" s="39"/>
      <c r="AC45" s="38"/>
      <c r="AD45" s="39"/>
      <c r="AE45" s="38"/>
      <c r="AF45" s="39"/>
      <c r="AG45" s="38"/>
      <c r="AH45" s="39"/>
      <c r="AI45" s="38"/>
      <c r="AJ45" s="39"/>
      <c r="AK45" s="38"/>
      <c r="AL45" s="39"/>
      <c r="AM45" s="38"/>
      <c r="AN45" s="39"/>
      <c r="AO45" s="38"/>
      <c r="AP45" s="39"/>
      <c r="AQ45" s="40"/>
      <c r="AR45" s="37"/>
      <c r="AS45" s="40"/>
      <c r="AT45" s="37"/>
      <c r="AU45" s="38"/>
      <c r="AV45" s="39"/>
      <c r="AW45" s="42"/>
      <c r="AX45" s="43" t="str">
        <f t="shared" si="56"/>
        <v/>
      </c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10"/>
      <c r="BJ45" s="10"/>
      <c r="BK45" s="10"/>
      <c r="BL45" s="10"/>
      <c r="BU45" s="11"/>
      <c r="BV45" s="11"/>
      <c r="BW45" s="11"/>
      <c r="CA45" s="44" t="str">
        <f t="shared" si="57"/>
        <v/>
      </c>
      <c r="CB45" s="44" t="str">
        <f t="shared" si="58"/>
        <v/>
      </c>
      <c r="CC45" s="44" t="str">
        <f t="shared" si="59"/>
        <v/>
      </c>
      <c r="CD45" s="44" t="str">
        <f t="shared" si="60"/>
        <v/>
      </c>
      <c r="CE45" s="44" t="str">
        <f t="shared" si="61"/>
        <v/>
      </c>
      <c r="CF45" s="44" t="str">
        <f t="shared" si="83"/>
        <v/>
      </c>
      <c r="CG45" s="44" t="str">
        <f t="shared" si="84"/>
        <v/>
      </c>
      <c r="CH45" s="44" t="str">
        <f t="shared" si="85"/>
        <v/>
      </c>
      <c r="CI45" s="44" t="str">
        <f t="shared" si="86"/>
        <v/>
      </c>
      <c r="CJ45" s="44" t="str">
        <f t="shared" si="87"/>
        <v/>
      </c>
      <c r="CK45" s="44" t="str">
        <f t="shared" si="88"/>
        <v/>
      </c>
      <c r="CL45" s="44" t="str">
        <f t="shared" si="89"/>
        <v/>
      </c>
      <c r="CM45" s="44" t="str">
        <f t="shared" si="90"/>
        <v/>
      </c>
      <c r="CN45" s="44" t="str">
        <f t="shared" si="91"/>
        <v/>
      </c>
      <c r="CO45" s="44" t="str">
        <f t="shared" si="92"/>
        <v/>
      </c>
      <c r="CP45" s="44" t="str">
        <f t="shared" si="93"/>
        <v/>
      </c>
      <c r="CQ45" s="44" t="str">
        <f t="shared" si="94"/>
        <v/>
      </c>
      <c r="CR45" s="44" t="str">
        <f t="shared" si="95"/>
        <v/>
      </c>
      <c r="CS45" s="44" t="str">
        <f t="shared" si="96"/>
        <v/>
      </c>
      <c r="CT45" s="44" t="str">
        <f t="shared" si="97"/>
        <v/>
      </c>
      <c r="CU45" s="44" t="str">
        <f t="shared" si="98"/>
        <v/>
      </c>
      <c r="CV45" s="44" t="str">
        <f t="shared" si="99"/>
        <v/>
      </c>
      <c r="CW45" s="44" t="str">
        <f t="shared" si="100"/>
        <v/>
      </c>
      <c r="CX45" s="44" t="str">
        <f t="shared" si="101"/>
        <v/>
      </c>
      <c r="CY45" s="44" t="str">
        <f t="shared" si="102"/>
        <v/>
      </c>
      <c r="CZ45" s="44" t="str">
        <f t="shared" si="103"/>
        <v/>
      </c>
      <c r="DA45" s="45">
        <f t="shared" si="104"/>
        <v>0</v>
      </c>
      <c r="DB45" s="45">
        <f t="shared" si="105"/>
        <v>0</v>
      </c>
      <c r="DC45" s="45">
        <f t="shared" si="106"/>
        <v>0</v>
      </c>
      <c r="DD45" s="45">
        <f t="shared" si="107"/>
        <v>0</v>
      </c>
      <c r="DE45" s="45">
        <f t="shared" si="108"/>
        <v>0</v>
      </c>
      <c r="DF45" s="45">
        <f t="shared" si="62"/>
        <v>0</v>
      </c>
      <c r="DG45" s="45">
        <f t="shared" si="63"/>
        <v>0</v>
      </c>
      <c r="DH45" s="45">
        <f t="shared" si="64"/>
        <v>0</v>
      </c>
      <c r="DI45" s="45">
        <f t="shared" si="65"/>
        <v>0</v>
      </c>
      <c r="DJ45" s="45">
        <f t="shared" si="66"/>
        <v>0</v>
      </c>
      <c r="DK45" s="45">
        <f t="shared" si="67"/>
        <v>0</v>
      </c>
      <c r="DL45" s="45">
        <f t="shared" si="68"/>
        <v>0</v>
      </c>
      <c r="DM45" s="45">
        <f t="shared" si="69"/>
        <v>0</v>
      </c>
      <c r="DN45" s="45">
        <f t="shared" si="70"/>
        <v>0</v>
      </c>
      <c r="DO45" s="45">
        <f t="shared" si="71"/>
        <v>0</v>
      </c>
      <c r="DP45" s="45">
        <f t="shared" si="72"/>
        <v>0</v>
      </c>
      <c r="DQ45" s="45">
        <f t="shared" si="73"/>
        <v>0</v>
      </c>
      <c r="DR45" s="45">
        <f t="shared" si="74"/>
        <v>0</v>
      </c>
      <c r="DS45" s="45">
        <f t="shared" si="75"/>
        <v>0</v>
      </c>
      <c r="DT45" s="45">
        <f t="shared" si="76"/>
        <v>0</v>
      </c>
      <c r="DU45" s="45">
        <f t="shared" si="77"/>
        <v>0</v>
      </c>
      <c r="DV45" s="45">
        <f t="shared" si="78"/>
        <v>0</v>
      </c>
      <c r="DW45" s="45">
        <f t="shared" si="79"/>
        <v>0</v>
      </c>
      <c r="DX45" s="45">
        <f t="shared" si="80"/>
        <v>0</v>
      </c>
      <c r="DY45" s="45">
        <f t="shared" si="81"/>
        <v>0</v>
      </c>
      <c r="DZ45" s="45">
        <f t="shared" si="82"/>
        <v>0</v>
      </c>
    </row>
    <row r="46" spans="1:130" x14ac:dyDescent="0.25">
      <c r="A46" s="66" t="s">
        <v>49</v>
      </c>
      <c r="B46" s="47">
        <f>+D46+F46+H46+J46+L46+N46+P46+R46+T46+V46+X46+Z46+AB46+AD46+AF46+AH46+AJ46+AL46+AN46+AP46</f>
        <v>0</v>
      </c>
      <c r="C46" s="48">
        <f>+E46+G46+I46+K46+M46+O46+Q46+S46+U46+W46+Y46+AA46+AC46+AE46+AG46+AI46+AK46+AM46+AO46+AQ46</f>
        <v>0</v>
      </c>
      <c r="D46" s="37"/>
      <c r="E46" s="38"/>
      <c r="F46" s="39"/>
      <c r="G46" s="38"/>
      <c r="H46" s="39"/>
      <c r="I46" s="42"/>
      <c r="J46" s="37"/>
      <c r="K46" s="37"/>
      <c r="L46" s="39"/>
      <c r="M46" s="42"/>
      <c r="N46" s="37"/>
      <c r="O46" s="38"/>
      <c r="P46" s="39"/>
      <c r="Q46" s="38"/>
      <c r="R46" s="39"/>
      <c r="S46" s="38"/>
      <c r="T46" s="39"/>
      <c r="U46" s="38"/>
      <c r="V46" s="39"/>
      <c r="W46" s="38"/>
      <c r="X46" s="39"/>
      <c r="Y46" s="38"/>
      <c r="Z46" s="39"/>
      <c r="AA46" s="38"/>
      <c r="AB46" s="39"/>
      <c r="AC46" s="38"/>
      <c r="AD46" s="39"/>
      <c r="AE46" s="38"/>
      <c r="AF46" s="39"/>
      <c r="AG46" s="38"/>
      <c r="AH46" s="39"/>
      <c r="AI46" s="38"/>
      <c r="AJ46" s="39"/>
      <c r="AK46" s="38"/>
      <c r="AL46" s="39"/>
      <c r="AM46" s="38"/>
      <c r="AN46" s="39"/>
      <c r="AO46" s="38"/>
      <c r="AP46" s="39"/>
      <c r="AQ46" s="40"/>
      <c r="AR46" s="37"/>
      <c r="AS46" s="40"/>
      <c r="AT46" s="37"/>
      <c r="AU46" s="38"/>
      <c r="AV46" s="39"/>
      <c r="AW46" s="42"/>
      <c r="AX46" s="43" t="str">
        <f t="shared" si="56"/>
        <v/>
      </c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10"/>
      <c r="BJ46" s="10"/>
      <c r="BK46" s="10"/>
      <c r="BL46" s="10"/>
      <c r="BU46" s="11"/>
      <c r="BV46" s="11"/>
      <c r="BW46" s="11"/>
      <c r="CA46" s="44" t="str">
        <f t="shared" si="57"/>
        <v/>
      </c>
      <c r="CB46" s="44" t="str">
        <f t="shared" si="58"/>
        <v/>
      </c>
      <c r="CC46" s="44" t="str">
        <f t="shared" si="59"/>
        <v/>
      </c>
      <c r="CD46" s="44" t="str">
        <f t="shared" si="60"/>
        <v/>
      </c>
      <c r="CE46" s="44" t="str">
        <f t="shared" si="61"/>
        <v/>
      </c>
      <c r="CF46" s="44" t="str">
        <f t="shared" si="83"/>
        <v/>
      </c>
      <c r="CG46" s="44" t="str">
        <f t="shared" si="84"/>
        <v/>
      </c>
      <c r="CH46" s="44" t="str">
        <f t="shared" si="85"/>
        <v/>
      </c>
      <c r="CI46" s="44" t="str">
        <f t="shared" si="86"/>
        <v/>
      </c>
      <c r="CJ46" s="44" t="str">
        <f t="shared" si="87"/>
        <v/>
      </c>
      <c r="CK46" s="44" t="str">
        <f t="shared" si="88"/>
        <v/>
      </c>
      <c r="CL46" s="44" t="str">
        <f t="shared" si="89"/>
        <v/>
      </c>
      <c r="CM46" s="44" t="str">
        <f t="shared" si="90"/>
        <v/>
      </c>
      <c r="CN46" s="44" t="str">
        <f t="shared" si="91"/>
        <v/>
      </c>
      <c r="CO46" s="44" t="str">
        <f t="shared" si="92"/>
        <v/>
      </c>
      <c r="CP46" s="44" t="str">
        <f t="shared" si="93"/>
        <v/>
      </c>
      <c r="CQ46" s="44" t="str">
        <f t="shared" si="94"/>
        <v/>
      </c>
      <c r="CR46" s="44" t="str">
        <f t="shared" si="95"/>
        <v/>
      </c>
      <c r="CS46" s="44" t="str">
        <f t="shared" si="96"/>
        <v/>
      </c>
      <c r="CT46" s="44" t="str">
        <f t="shared" si="97"/>
        <v/>
      </c>
      <c r="CU46" s="44" t="str">
        <f t="shared" si="98"/>
        <v/>
      </c>
      <c r="CV46" s="44" t="str">
        <f t="shared" si="99"/>
        <v/>
      </c>
      <c r="CW46" s="44" t="str">
        <f t="shared" si="100"/>
        <v/>
      </c>
      <c r="CX46" s="44" t="str">
        <f t="shared" si="101"/>
        <v/>
      </c>
      <c r="CY46" s="44" t="str">
        <f t="shared" si="102"/>
        <v/>
      </c>
      <c r="CZ46" s="44" t="str">
        <f t="shared" si="103"/>
        <v/>
      </c>
      <c r="DA46" s="45">
        <f t="shared" si="104"/>
        <v>0</v>
      </c>
      <c r="DB46" s="45">
        <f t="shared" si="105"/>
        <v>0</v>
      </c>
      <c r="DC46" s="45">
        <f t="shared" si="106"/>
        <v>0</v>
      </c>
      <c r="DD46" s="45">
        <f t="shared" si="107"/>
        <v>0</v>
      </c>
      <c r="DE46" s="45">
        <f t="shared" si="108"/>
        <v>0</v>
      </c>
      <c r="DF46" s="45">
        <f t="shared" si="62"/>
        <v>0</v>
      </c>
      <c r="DG46" s="45">
        <f t="shared" si="63"/>
        <v>0</v>
      </c>
      <c r="DH46" s="45">
        <f t="shared" si="64"/>
        <v>0</v>
      </c>
      <c r="DI46" s="45">
        <f t="shared" si="65"/>
        <v>0</v>
      </c>
      <c r="DJ46" s="45">
        <f t="shared" si="66"/>
        <v>0</v>
      </c>
      <c r="DK46" s="45">
        <f t="shared" si="67"/>
        <v>0</v>
      </c>
      <c r="DL46" s="45">
        <f t="shared" si="68"/>
        <v>0</v>
      </c>
      <c r="DM46" s="45">
        <f t="shared" si="69"/>
        <v>0</v>
      </c>
      <c r="DN46" s="45">
        <f t="shared" si="70"/>
        <v>0</v>
      </c>
      <c r="DO46" s="45">
        <f t="shared" si="71"/>
        <v>0</v>
      </c>
      <c r="DP46" s="45">
        <f t="shared" si="72"/>
        <v>0</v>
      </c>
      <c r="DQ46" s="45">
        <f t="shared" si="73"/>
        <v>0</v>
      </c>
      <c r="DR46" s="45">
        <f t="shared" si="74"/>
        <v>0</v>
      </c>
      <c r="DS46" s="45">
        <f t="shared" si="75"/>
        <v>0</v>
      </c>
      <c r="DT46" s="45">
        <f t="shared" si="76"/>
        <v>0</v>
      </c>
      <c r="DU46" s="45">
        <f t="shared" si="77"/>
        <v>0</v>
      </c>
      <c r="DV46" s="45">
        <f t="shared" si="78"/>
        <v>0</v>
      </c>
      <c r="DW46" s="45">
        <f t="shared" si="79"/>
        <v>0</v>
      </c>
      <c r="DX46" s="45">
        <f t="shared" si="80"/>
        <v>0</v>
      </c>
      <c r="DY46" s="45">
        <f t="shared" si="81"/>
        <v>0</v>
      </c>
      <c r="DZ46" s="45">
        <f t="shared" si="82"/>
        <v>0</v>
      </c>
    </row>
    <row r="47" spans="1:130" x14ac:dyDescent="0.25">
      <c r="A47" s="46" t="s">
        <v>50</v>
      </c>
      <c r="B47" s="47">
        <f>+P47+R47+T47+V47+X47+Z47+AB47+AD47+AF47+AH47+AJ47+AL47+AN47+AP47</f>
        <v>0</v>
      </c>
      <c r="C47" s="48">
        <f>+Q47+S47+U47+W47+Y47+AA47+AC47+AE47+AG47+AI47+AK47+AM47+AO47+AQ47</f>
        <v>0</v>
      </c>
      <c r="D47" s="33"/>
      <c r="E47" s="34"/>
      <c r="F47" s="35"/>
      <c r="G47" s="34"/>
      <c r="H47" s="35"/>
      <c r="I47" s="34"/>
      <c r="J47" s="35"/>
      <c r="K47" s="34"/>
      <c r="L47" s="35"/>
      <c r="M47" s="36"/>
      <c r="N47" s="33"/>
      <c r="O47" s="34"/>
      <c r="P47" s="39"/>
      <c r="Q47" s="38"/>
      <c r="R47" s="39"/>
      <c r="S47" s="38"/>
      <c r="T47" s="39"/>
      <c r="U47" s="38"/>
      <c r="V47" s="39"/>
      <c r="W47" s="38"/>
      <c r="X47" s="39"/>
      <c r="Y47" s="38"/>
      <c r="Z47" s="39"/>
      <c r="AA47" s="38"/>
      <c r="AB47" s="39"/>
      <c r="AC47" s="38"/>
      <c r="AD47" s="39"/>
      <c r="AE47" s="38"/>
      <c r="AF47" s="39"/>
      <c r="AG47" s="38"/>
      <c r="AH47" s="39"/>
      <c r="AI47" s="38"/>
      <c r="AJ47" s="39"/>
      <c r="AK47" s="38"/>
      <c r="AL47" s="39"/>
      <c r="AM47" s="38"/>
      <c r="AN47" s="39"/>
      <c r="AO47" s="38"/>
      <c r="AP47" s="39"/>
      <c r="AQ47" s="40"/>
      <c r="AR47" s="37"/>
      <c r="AS47" s="40"/>
      <c r="AT47" s="37"/>
      <c r="AU47" s="38"/>
      <c r="AV47" s="39"/>
      <c r="AW47" s="42"/>
      <c r="AX47" s="43" t="str">
        <f t="shared" si="56"/>
        <v/>
      </c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10"/>
      <c r="BJ47" s="10"/>
      <c r="BK47" s="10"/>
      <c r="BL47" s="10"/>
      <c r="BU47" s="11"/>
      <c r="BV47" s="11"/>
      <c r="BW47" s="11"/>
      <c r="CA47" s="44" t="str">
        <f t="shared" si="57"/>
        <v/>
      </c>
      <c r="CB47" s="44" t="str">
        <f t="shared" si="58"/>
        <v/>
      </c>
      <c r="CC47" s="44" t="str">
        <f t="shared" si="59"/>
        <v/>
      </c>
      <c r="CD47" s="44" t="str">
        <f t="shared" si="60"/>
        <v/>
      </c>
      <c r="CE47" s="44" t="str">
        <f t="shared" si="61"/>
        <v/>
      </c>
      <c r="CF47" s="44" t="str">
        <f t="shared" si="83"/>
        <v/>
      </c>
      <c r="CG47" s="44" t="str">
        <f t="shared" si="84"/>
        <v/>
      </c>
      <c r="CH47" s="44" t="str">
        <f t="shared" si="85"/>
        <v/>
      </c>
      <c r="CI47" s="44" t="str">
        <f t="shared" si="86"/>
        <v/>
      </c>
      <c r="CJ47" s="44" t="str">
        <f t="shared" si="87"/>
        <v/>
      </c>
      <c r="CK47" s="44" t="str">
        <f t="shared" si="88"/>
        <v/>
      </c>
      <c r="CL47" s="44" t="str">
        <f t="shared" si="89"/>
        <v/>
      </c>
      <c r="CM47" s="44" t="str">
        <f t="shared" si="90"/>
        <v/>
      </c>
      <c r="CN47" s="44" t="str">
        <f t="shared" si="91"/>
        <v/>
      </c>
      <c r="CO47" s="44" t="str">
        <f t="shared" si="92"/>
        <v/>
      </c>
      <c r="CP47" s="44" t="str">
        <f t="shared" si="93"/>
        <v/>
      </c>
      <c r="CQ47" s="44" t="str">
        <f t="shared" si="94"/>
        <v/>
      </c>
      <c r="CR47" s="44" t="str">
        <f t="shared" si="95"/>
        <v/>
      </c>
      <c r="CS47" s="44" t="str">
        <f t="shared" si="96"/>
        <v/>
      </c>
      <c r="CT47" s="44" t="str">
        <f t="shared" si="97"/>
        <v/>
      </c>
      <c r="CU47" s="44" t="str">
        <f t="shared" si="98"/>
        <v/>
      </c>
      <c r="CV47" s="44" t="str">
        <f t="shared" si="99"/>
        <v/>
      </c>
      <c r="CW47" s="44" t="str">
        <f t="shared" si="100"/>
        <v/>
      </c>
      <c r="CX47" s="44" t="str">
        <f t="shared" si="101"/>
        <v/>
      </c>
      <c r="CY47" s="44" t="str">
        <f t="shared" si="102"/>
        <v/>
      </c>
      <c r="CZ47" s="44" t="str">
        <f t="shared" si="103"/>
        <v/>
      </c>
      <c r="DA47" s="45">
        <f t="shared" si="104"/>
        <v>0</v>
      </c>
      <c r="DB47" s="45">
        <f t="shared" si="105"/>
        <v>0</v>
      </c>
      <c r="DC47" s="45">
        <f t="shared" si="106"/>
        <v>0</v>
      </c>
      <c r="DD47" s="45">
        <f t="shared" si="107"/>
        <v>0</v>
      </c>
      <c r="DE47" s="45">
        <f t="shared" si="108"/>
        <v>0</v>
      </c>
      <c r="DF47" s="45">
        <f t="shared" si="62"/>
        <v>0</v>
      </c>
      <c r="DG47" s="45">
        <f t="shared" si="63"/>
        <v>0</v>
      </c>
      <c r="DH47" s="45">
        <f t="shared" si="64"/>
        <v>0</v>
      </c>
      <c r="DI47" s="45">
        <f t="shared" si="65"/>
        <v>0</v>
      </c>
      <c r="DJ47" s="45">
        <f t="shared" si="66"/>
        <v>0</v>
      </c>
      <c r="DK47" s="45">
        <f t="shared" si="67"/>
        <v>0</v>
      </c>
      <c r="DL47" s="45">
        <f t="shared" si="68"/>
        <v>0</v>
      </c>
      <c r="DM47" s="45">
        <f t="shared" si="69"/>
        <v>0</v>
      </c>
      <c r="DN47" s="45">
        <f t="shared" si="70"/>
        <v>0</v>
      </c>
      <c r="DO47" s="45">
        <f t="shared" si="71"/>
        <v>0</v>
      </c>
      <c r="DP47" s="45">
        <f t="shared" si="72"/>
        <v>0</v>
      </c>
      <c r="DQ47" s="45">
        <f t="shared" si="73"/>
        <v>0</v>
      </c>
      <c r="DR47" s="45">
        <f t="shared" si="74"/>
        <v>0</v>
      </c>
      <c r="DS47" s="45">
        <f t="shared" si="75"/>
        <v>0</v>
      </c>
      <c r="DT47" s="45">
        <f t="shared" si="76"/>
        <v>0</v>
      </c>
      <c r="DU47" s="45">
        <f t="shared" si="77"/>
        <v>0</v>
      </c>
      <c r="DV47" s="45">
        <f t="shared" si="78"/>
        <v>0</v>
      </c>
      <c r="DW47" s="45">
        <f t="shared" si="79"/>
        <v>0</v>
      </c>
      <c r="DX47" s="45">
        <f t="shared" si="80"/>
        <v>0</v>
      </c>
      <c r="DY47" s="45">
        <f t="shared" si="81"/>
        <v>0</v>
      </c>
      <c r="DZ47" s="45">
        <f t="shared" si="82"/>
        <v>0</v>
      </c>
    </row>
    <row r="48" spans="1:130" x14ac:dyDescent="0.25">
      <c r="A48" s="66" t="s">
        <v>51</v>
      </c>
      <c r="B48" s="47">
        <f>+P48+R48+T48+V48+X48+Z48+AB48+AD48+AF48+AH48</f>
        <v>0</v>
      </c>
      <c r="C48" s="48">
        <f>+Q48+S48+U48+W48+Y48+AA48+AC48+AE48+AG48+AI48</f>
        <v>0</v>
      </c>
      <c r="D48" s="33"/>
      <c r="E48" s="34"/>
      <c r="F48" s="35"/>
      <c r="G48" s="34"/>
      <c r="H48" s="35"/>
      <c r="I48" s="34"/>
      <c r="J48" s="35"/>
      <c r="K48" s="34"/>
      <c r="L48" s="35"/>
      <c r="M48" s="36"/>
      <c r="N48" s="33"/>
      <c r="O48" s="34"/>
      <c r="P48" s="39"/>
      <c r="Q48" s="38"/>
      <c r="R48" s="39"/>
      <c r="S48" s="38"/>
      <c r="T48" s="39"/>
      <c r="U48" s="38"/>
      <c r="V48" s="39"/>
      <c r="W48" s="38"/>
      <c r="X48" s="39"/>
      <c r="Y48" s="38"/>
      <c r="Z48" s="39"/>
      <c r="AA48" s="38"/>
      <c r="AB48" s="39"/>
      <c r="AC48" s="38"/>
      <c r="AD48" s="39"/>
      <c r="AE48" s="38"/>
      <c r="AF48" s="39"/>
      <c r="AG48" s="38"/>
      <c r="AH48" s="39"/>
      <c r="AI48" s="38"/>
      <c r="AJ48" s="35"/>
      <c r="AK48" s="34"/>
      <c r="AL48" s="35"/>
      <c r="AM48" s="34"/>
      <c r="AN48" s="35"/>
      <c r="AO48" s="34"/>
      <c r="AP48" s="35"/>
      <c r="AQ48" s="54"/>
      <c r="AR48" s="37"/>
      <c r="AS48" s="40"/>
      <c r="AT48" s="37"/>
      <c r="AU48" s="38"/>
      <c r="AV48" s="39"/>
      <c r="AW48" s="42"/>
      <c r="AX48" s="43" t="str">
        <f t="shared" si="56"/>
        <v/>
      </c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10"/>
      <c r="BJ48" s="10"/>
      <c r="BK48" s="10"/>
      <c r="BL48" s="10"/>
      <c r="BU48" s="11"/>
      <c r="BV48" s="11"/>
      <c r="BW48" s="11"/>
      <c r="CA48" s="44" t="str">
        <f t="shared" si="57"/>
        <v/>
      </c>
      <c r="CB48" s="44" t="str">
        <f t="shared" si="58"/>
        <v/>
      </c>
      <c r="CC48" s="44" t="str">
        <f t="shared" si="59"/>
        <v/>
      </c>
      <c r="CD48" s="44" t="str">
        <f t="shared" si="60"/>
        <v/>
      </c>
      <c r="CE48" s="44" t="str">
        <f t="shared" si="61"/>
        <v/>
      </c>
      <c r="CF48" s="44" t="str">
        <f t="shared" si="83"/>
        <v/>
      </c>
      <c r="CG48" s="44" t="str">
        <f t="shared" si="84"/>
        <v/>
      </c>
      <c r="CH48" s="44" t="str">
        <f t="shared" si="85"/>
        <v/>
      </c>
      <c r="CI48" s="44" t="str">
        <f t="shared" si="86"/>
        <v/>
      </c>
      <c r="CJ48" s="44" t="str">
        <f t="shared" si="87"/>
        <v/>
      </c>
      <c r="CK48" s="44" t="str">
        <f t="shared" si="88"/>
        <v/>
      </c>
      <c r="CL48" s="44" t="str">
        <f t="shared" si="89"/>
        <v/>
      </c>
      <c r="CM48" s="44" t="str">
        <f t="shared" si="90"/>
        <v/>
      </c>
      <c r="CN48" s="44" t="str">
        <f t="shared" si="91"/>
        <v/>
      </c>
      <c r="CO48" s="44" t="str">
        <f t="shared" si="92"/>
        <v/>
      </c>
      <c r="CP48" s="44" t="str">
        <f t="shared" si="93"/>
        <v/>
      </c>
      <c r="CQ48" s="44" t="str">
        <f t="shared" si="94"/>
        <v/>
      </c>
      <c r="CR48" s="44" t="str">
        <f t="shared" si="95"/>
        <v/>
      </c>
      <c r="CS48" s="44" t="str">
        <f t="shared" si="96"/>
        <v/>
      </c>
      <c r="CT48" s="44" t="str">
        <f t="shared" si="97"/>
        <v/>
      </c>
      <c r="CU48" s="44" t="str">
        <f t="shared" si="98"/>
        <v/>
      </c>
      <c r="CV48" s="44" t="str">
        <f t="shared" si="99"/>
        <v/>
      </c>
      <c r="CW48" s="44" t="str">
        <f t="shared" si="100"/>
        <v/>
      </c>
      <c r="CX48" s="44" t="str">
        <f t="shared" si="101"/>
        <v/>
      </c>
      <c r="CY48" s="44" t="str">
        <f t="shared" si="102"/>
        <v/>
      </c>
      <c r="CZ48" s="44" t="str">
        <f t="shared" si="103"/>
        <v/>
      </c>
      <c r="DA48" s="45">
        <f t="shared" si="104"/>
        <v>0</v>
      </c>
      <c r="DB48" s="45">
        <f t="shared" si="105"/>
        <v>0</v>
      </c>
      <c r="DC48" s="45">
        <f t="shared" si="106"/>
        <v>0</v>
      </c>
      <c r="DD48" s="45">
        <f t="shared" si="107"/>
        <v>0</v>
      </c>
      <c r="DE48" s="45">
        <f t="shared" si="108"/>
        <v>0</v>
      </c>
      <c r="DF48" s="45">
        <f t="shared" si="62"/>
        <v>0</v>
      </c>
      <c r="DG48" s="45">
        <f t="shared" si="63"/>
        <v>0</v>
      </c>
      <c r="DH48" s="45">
        <f t="shared" si="64"/>
        <v>0</v>
      </c>
      <c r="DI48" s="45">
        <f t="shared" si="65"/>
        <v>0</v>
      </c>
      <c r="DJ48" s="45">
        <f t="shared" si="66"/>
        <v>0</v>
      </c>
      <c r="DK48" s="45">
        <f t="shared" si="67"/>
        <v>0</v>
      </c>
      <c r="DL48" s="45">
        <f t="shared" si="68"/>
        <v>0</v>
      </c>
      <c r="DM48" s="45">
        <f t="shared" si="69"/>
        <v>0</v>
      </c>
      <c r="DN48" s="45">
        <f t="shared" si="70"/>
        <v>0</v>
      </c>
      <c r="DO48" s="45">
        <f t="shared" si="71"/>
        <v>0</v>
      </c>
      <c r="DP48" s="45">
        <f t="shared" si="72"/>
        <v>0</v>
      </c>
      <c r="DQ48" s="45">
        <f t="shared" si="73"/>
        <v>0</v>
      </c>
      <c r="DR48" s="45">
        <f t="shared" si="74"/>
        <v>0</v>
      </c>
      <c r="DS48" s="45">
        <f t="shared" si="75"/>
        <v>0</v>
      </c>
      <c r="DT48" s="45">
        <f t="shared" si="76"/>
        <v>0</v>
      </c>
      <c r="DU48" s="45">
        <f t="shared" si="77"/>
        <v>0</v>
      </c>
      <c r="DV48" s="45">
        <f t="shared" si="78"/>
        <v>0</v>
      </c>
      <c r="DW48" s="45">
        <f t="shared" si="79"/>
        <v>0</v>
      </c>
      <c r="DX48" s="45">
        <f t="shared" si="80"/>
        <v>0</v>
      </c>
      <c r="DY48" s="45">
        <f t="shared" si="81"/>
        <v>0</v>
      </c>
      <c r="DZ48" s="45">
        <f t="shared" si="82"/>
        <v>0</v>
      </c>
    </row>
    <row r="49" spans="1:130" x14ac:dyDescent="0.25">
      <c r="A49" s="66" t="s">
        <v>52</v>
      </c>
      <c r="B49" s="47">
        <f t="shared" ref="B49:C51" si="109">+D49+F49+H49+J49+L49+N49+P49+R49+T49+V49+X49+Z49+AB49+AD49+AF49+AH49+AJ49+AL49+AN49+AP49</f>
        <v>0</v>
      </c>
      <c r="C49" s="48">
        <f t="shared" si="109"/>
        <v>0</v>
      </c>
      <c r="D49" s="37"/>
      <c r="E49" s="38"/>
      <c r="F49" s="39"/>
      <c r="G49" s="38"/>
      <c r="H49" s="39"/>
      <c r="I49" s="42"/>
      <c r="J49" s="37"/>
      <c r="K49" s="37"/>
      <c r="L49" s="39"/>
      <c r="M49" s="42"/>
      <c r="N49" s="37"/>
      <c r="O49" s="38"/>
      <c r="P49" s="39"/>
      <c r="Q49" s="38"/>
      <c r="R49" s="39"/>
      <c r="S49" s="38"/>
      <c r="T49" s="39"/>
      <c r="U49" s="38"/>
      <c r="V49" s="39"/>
      <c r="W49" s="38"/>
      <c r="X49" s="39"/>
      <c r="Y49" s="38"/>
      <c r="Z49" s="39"/>
      <c r="AA49" s="38"/>
      <c r="AB49" s="39"/>
      <c r="AC49" s="38"/>
      <c r="AD49" s="39"/>
      <c r="AE49" s="38"/>
      <c r="AF49" s="39"/>
      <c r="AG49" s="38"/>
      <c r="AH49" s="39"/>
      <c r="AI49" s="38"/>
      <c r="AJ49" s="39"/>
      <c r="AK49" s="38"/>
      <c r="AL49" s="39"/>
      <c r="AM49" s="38"/>
      <c r="AN49" s="39"/>
      <c r="AO49" s="38"/>
      <c r="AP49" s="39"/>
      <c r="AQ49" s="40"/>
      <c r="AR49" s="37"/>
      <c r="AS49" s="40"/>
      <c r="AT49" s="37"/>
      <c r="AU49" s="38"/>
      <c r="AV49" s="39"/>
      <c r="AW49" s="42"/>
      <c r="AX49" s="43" t="str">
        <f t="shared" si="56"/>
        <v/>
      </c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10"/>
      <c r="BJ49" s="10"/>
      <c r="BK49" s="10"/>
      <c r="BL49" s="10"/>
      <c r="BU49" s="11"/>
      <c r="BV49" s="11"/>
      <c r="BW49" s="11"/>
      <c r="CA49" s="44" t="str">
        <f t="shared" si="57"/>
        <v/>
      </c>
      <c r="CB49" s="44" t="str">
        <f t="shared" si="58"/>
        <v/>
      </c>
      <c r="CC49" s="44" t="str">
        <f t="shared" si="59"/>
        <v/>
      </c>
      <c r="CD49" s="44" t="str">
        <f t="shared" si="60"/>
        <v/>
      </c>
      <c r="CE49" s="44" t="str">
        <f t="shared" si="61"/>
        <v/>
      </c>
      <c r="CF49" s="44" t="str">
        <f t="shared" si="83"/>
        <v/>
      </c>
      <c r="CG49" s="44" t="str">
        <f t="shared" si="84"/>
        <v/>
      </c>
      <c r="CH49" s="44" t="str">
        <f t="shared" si="85"/>
        <v/>
      </c>
      <c r="CI49" s="44" t="str">
        <f t="shared" si="86"/>
        <v/>
      </c>
      <c r="CJ49" s="44" t="str">
        <f t="shared" si="87"/>
        <v/>
      </c>
      <c r="CK49" s="44" t="str">
        <f t="shared" si="88"/>
        <v/>
      </c>
      <c r="CL49" s="44" t="str">
        <f t="shared" si="89"/>
        <v/>
      </c>
      <c r="CM49" s="44" t="str">
        <f t="shared" si="90"/>
        <v/>
      </c>
      <c r="CN49" s="44" t="str">
        <f t="shared" si="91"/>
        <v/>
      </c>
      <c r="CO49" s="44" t="str">
        <f t="shared" si="92"/>
        <v/>
      </c>
      <c r="CP49" s="44" t="str">
        <f t="shared" si="93"/>
        <v/>
      </c>
      <c r="CQ49" s="44" t="str">
        <f t="shared" si="94"/>
        <v/>
      </c>
      <c r="CR49" s="44" t="str">
        <f t="shared" si="95"/>
        <v/>
      </c>
      <c r="CS49" s="44" t="str">
        <f t="shared" si="96"/>
        <v/>
      </c>
      <c r="CT49" s="44" t="str">
        <f t="shared" si="97"/>
        <v/>
      </c>
      <c r="CU49" s="44" t="str">
        <f t="shared" si="98"/>
        <v/>
      </c>
      <c r="CV49" s="44" t="str">
        <f t="shared" si="99"/>
        <v/>
      </c>
      <c r="CW49" s="44" t="str">
        <f t="shared" si="100"/>
        <v/>
      </c>
      <c r="CX49" s="44" t="str">
        <f t="shared" si="101"/>
        <v/>
      </c>
      <c r="CY49" s="44" t="str">
        <f t="shared" si="102"/>
        <v/>
      </c>
      <c r="CZ49" s="44" t="str">
        <f t="shared" si="103"/>
        <v/>
      </c>
      <c r="DA49" s="45">
        <f t="shared" si="104"/>
        <v>0</v>
      </c>
      <c r="DB49" s="45">
        <f t="shared" si="105"/>
        <v>0</v>
      </c>
      <c r="DC49" s="45">
        <f t="shared" si="106"/>
        <v>0</v>
      </c>
      <c r="DD49" s="45">
        <f t="shared" si="107"/>
        <v>0</v>
      </c>
      <c r="DE49" s="45">
        <f t="shared" si="108"/>
        <v>0</v>
      </c>
      <c r="DF49" s="45">
        <f t="shared" si="62"/>
        <v>0</v>
      </c>
      <c r="DG49" s="45">
        <f t="shared" si="63"/>
        <v>0</v>
      </c>
      <c r="DH49" s="45">
        <f t="shared" si="64"/>
        <v>0</v>
      </c>
      <c r="DI49" s="45">
        <f t="shared" si="65"/>
        <v>0</v>
      </c>
      <c r="DJ49" s="45">
        <f t="shared" si="66"/>
        <v>0</v>
      </c>
      <c r="DK49" s="45">
        <f t="shared" si="67"/>
        <v>0</v>
      </c>
      <c r="DL49" s="45">
        <f t="shared" si="68"/>
        <v>0</v>
      </c>
      <c r="DM49" s="45">
        <f t="shared" si="69"/>
        <v>0</v>
      </c>
      <c r="DN49" s="45">
        <f t="shared" si="70"/>
        <v>0</v>
      </c>
      <c r="DO49" s="45">
        <f t="shared" si="71"/>
        <v>0</v>
      </c>
      <c r="DP49" s="45">
        <f t="shared" si="72"/>
        <v>0</v>
      </c>
      <c r="DQ49" s="45">
        <f t="shared" si="73"/>
        <v>0</v>
      </c>
      <c r="DR49" s="45">
        <f t="shared" si="74"/>
        <v>0</v>
      </c>
      <c r="DS49" s="45">
        <f t="shared" si="75"/>
        <v>0</v>
      </c>
      <c r="DT49" s="45">
        <f t="shared" si="76"/>
        <v>0</v>
      </c>
      <c r="DU49" s="45">
        <f t="shared" si="77"/>
        <v>0</v>
      </c>
      <c r="DV49" s="45">
        <f t="shared" si="78"/>
        <v>0</v>
      </c>
      <c r="DW49" s="45">
        <f t="shared" si="79"/>
        <v>0</v>
      </c>
      <c r="DX49" s="45">
        <f t="shared" si="80"/>
        <v>0</v>
      </c>
      <c r="DY49" s="45">
        <f t="shared" si="81"/>
        <v>0</v>
      </c>
      <c r="DZ49" s="45">
        <f t="shared" si="82"/>
        <v>0</v>
      </c>
    </row>
    <row r="50" spans="1:130" x14ac:dyDescent="0.25">
      <c r="A50" s="66" t="s">
        <v>53</v>
      </c>
      <c r="B50" s="47">
        <f t="shared" si="109"/>
        <v>0</v>
      </c>
      <c r="C50" s="48">
        <f t="shared" si="109"/>
        <v>0</v>
      </c>
      <c r="D50" s="37"/>
      <c r="E50" s="38"/>
      <c r="F50" s="39"/>
      <c r="G50" s="38"/>
      <c r="H50" s="39"/>
      <c r="I50" s="42"/>
      <c r="J50" s="37"/>
      <c r="K50" s="37"/>
      <c r="L50" s="39"/>
      <c r="M50" s="42"/>
      <c r="N50" s="37"/>
      <c r="O50" s="38"/>
      <c r="P50" s="39"/>
      <c r="Q50" s="38"/>
      <c r="R50" s="39"/>
      <c r="S50" s="38"/>
      <c r="T50" s="39"/>
      <c r="U50" s="38"/>
      <c r="V50" s="39"/>
      <c r="W50" s="38"/>
      <c r="X50" s="39"/>
      <c r="Y50" s="38"/>
      <c r="Z50" s="39"/>
      <c r="AA50" s="38"/>
      <c r="AB50" s="39"/>
      <c r="AC50" s="38"/>
      <c r="AD50" s="39"/>
      <c r="AE50" s="38"/>
      <c r="AF50" s="39"/>
      <c r="AG50" s="38"/>
      <c r="AH50" s="39"/>
      <c r="AI50" s="38"/>
      <c r="AJ50" s="39"/>
      <c r="AK50" s="38"/>
      <c r="AL50" s="39"/>
      <c r="AM50" s="38"/>
      <c r="AN50" s="39"/>
      <c r="AO50" s="38"/>
      <c r="AP50" s="39"/>
      <c r="AQ50" s="40"/>
      <c r="AR50" s="37"/>
      <c r="AS50" s="40"/>
      <c r="AT50" s="37"/>
      <c r="AU50" s="38"/>
      <c r="AV50" s="39"/>
      <c r="AW50" s="42"/>
      <c r="AX50" s="43" t="str">
        <f t="shared" si="56"/>
        <v/>
      </c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10"/>
      <c r="BJ50" s="10"/>
      <c r="BK50" s="10"/>
      <c r="BL50" s="10"/>
      <c r="BU50" s="11"/>
      <c r="BV50" s="11"/>
      <c r="BW50" s="11"/>
      <c r="CA50" s="44" t="str">
        <f t="shared" si="57"/>
        <v/>
      </c>
      <c r="CB50" s="44" t="str">
        <f t="shared" si="58"/>
        <v/>
      </c>
      <c r="CC50" s="44" t="str">
        <f t="shared" si="59"/>
        <v/>
      </c>
      <c r="CD50" s="44" t="str">
        <f t="shared" si="60"/>
        <v/>
      </c>
      <c r="CE50" s="44" t="str">
        <f t="shared" si="61"/>
        <v/>
      </c>
      <c r="CF50" s="44" t="str">
        <f t="shared" si="83"/>
        <v/>
      </c>
      <c r="CG50" s="44" t="str">
        <f t="shared" si="84"/>
        <v/>
      </c>
      <c r="CH50" s="44" t="str">
        <f t="shared" si="85"/>
        <v/>
      </c>
      <c r="CI50" s="44" t="str">
        <f t="shared" si="86"/>
        <v/>
      </c>
      <c r="CJ50" s="44" t="str">
        <f t="shared" si="87"/>
        <v/>
      </c>
      <c r="CK50" s="44" t="str">
        <f t="shared" si="88"/>
        <v/>
      </c>
      <c r="CL50" s="44" t="str">
        <f t="shared" si="89"/>
        <v/>
      </c>
      <c r="CM50" s="44" t="str">
        <f t="shared" si="90"/>
        <v/>
      </c>
      <c r="CN50" s="44" t="str">
        <f t="shared" si="91"/>
        <v/>
      </c>
      <c r="CO50" s="44" t="str">
        <f t="shared" si="92"/>
        <v/>
      </c>
      <c r="CP50" s="44" t="str">
        <f t="shared" si="93"/>
        <v/>
      </c>
      <c r="CQ50" s="44" t="str">
        <f t="shared" si="94"/>
        <v/>
      </c>
      <c r="CR50" s="44" t="str">
        <f t="shared" si="95"/>
        <v/>
      </c>
      <c r="CS50" s="44" t="str">
        <f t="shared" si="96"/>
        <v/>
      </c>
      <c r="CT50" s="44" t="str">
        <f t="shared" si="97"/>
        <v/>
      </c>
      <c r="CU50" s="44" t="str">
        <f t="shared" si="98"/>
        <v/>
      </c>
      <c r="CV50" s="44" t="str">
        <f t="shared" si="99"/>
        <v/>
      </c>
      <c r="CW50" s="44" t="str">
        <f t="shared" si="100"/>
        <v/>
      </c>
      <c r="CX50" s="44" t="str">
        <f t="shared" si="101"/>
        <v/>
      </c>
      <c r="CY50" s="44" t="str">
        <f t="shared" si="102"/>
        <v/>
      </c>
      <c r="CZ50" s="44" t="str">
        <f t="shared" si="103"/>
        <v/>
      </c>
      <c r="DA50" s="45">
        <f t="shared" si="104"/>
        <v>0</v>
      </c>
      <c r="DB50" s="45">
        <f t="shared" si="105"/>
        <v>0</v>
      </c>
      <c r="DC50" s="45">
        <f t="shared" si="106"/>
        <v>0</v>
      </c>
      <c r="DD50" s="45">
        <f t="shared" si="107"/>
        <v>0</v>
      </c>
      <c r="DE50" s="45">
        <f t="shared" si="108"/>
        <v>0</v>
      </c>
      <c r="DF50" s="45">
        <f t="shared" si="62"/>
        <v>0</v>
      </c>
      <c r="DG50" s="45">
        <f t="shared" si="63"/>
        <v>0</v>
      </c>
      <c r="DH50" s="45">
        <f t="shared" si="64"/>
        <v>0</v>
      </c>
      <c r="DI50" s="45">
        <f t="shared" si="65"/>
        <v>0</v>
      </c>
      <c r="DJ50" s="45">
        <f t="shared" si="66"/>
        <v>0</v>
      </c>
      <c r="DK50" s="45">
        <f t="shared" si="67"/>
        <v>0</v>
      </c>
      <c r="DL50" s="45">
        <f t="shared" si="68"/>
        <v>0</v>
      </c>
      <c r="DM50" s="45">
        <f t="shared" si="69"/>
        <v>0</v>
      </c>
      <c r="DN50" s="45">
        <f t="shared" si="70"/>
        <v>0</v>
      </c>
      <c r="DO50" s="45">
        <f t="shared" si="71"/>
        <v>0</v>
      </c>
      <c r="DP50" s="45">
        <f t="shared" si="72"/>
        <v>0</v>
      </c>
      <c r="DQ50" s="45">
        <f t="shared" si="73"/>
        <v>0</v>
      </c>
      <c r="DR50" s="45">
        <f t="shared" si="74"/>
        <v>0</v>
      </c>
      <c r="DS50" s="45">
        <f t="shared" si="75"/>
        <v>0</v>
      </c>
      <c r="DT50" s="45">
        <f t="shared" si="76"/>
        <v>0</v>
      </c>
      <c r="DU50" s="45">
        <f t="shared" si="77"/>
        <v>0</v>
      </c>
      <c r="DV50" s="45">
        <f t="shared" si="78"/>
        <v>0</v>
      </c>
      <c r="DW50" s="45">
        <f t="shared" si="79"/>
        <v>0</v>
      </c>
      <c r="DX50" s="45">
        <f t="shared" si="80"/>
        <v>0</v>
      </c>
      <c r="DY50" s="45">
        <f t="shared" si="81"/>
        <v>0</v>
      </c>
      <c r="DZ50" s="45">
        <f t="shared" si="82"/>
        <v>0</v>
      </c>
    </row>
    <row r="51" spans="1:130" x14ac:dyDescent="0.25">
      <c r="A51" s="57" t="s">
        <v>54</v>
      </c>
      <c r="B51" s="447">
        <f t="shared" si="109"/>
        <v>0</v>
      </c>
      <c r="C51" s="57">
        <f t="shared" si="109"/>
        <v>0</v>
      </c>
      <c r="D51" s="58"/>
      <c r="E51" s="59"/>
      <c r="F51" s="60"/>
      <c r="G51" s="59"/>
      <c r="H51" s="60"/>
      <c r="I51" s="61"/>
      <c r="J51" s="58"/>
      <c r="K51" s="58"/>
      <c r="L51" s="60"/>
      <c r="M51" s="61"/>
      <c r="N51" s="58"/>
      <c r="O51" s="59"/>
      <c r="P51" s="60"/>
      <c r="Q51" s="59"/>
      <c r="R51" s="60"/>
      <c r="S51" s="59"/>
      <c r="T51" s="60"/>
      <c r="U51" s="59"/>
      <c r="V51" s="60"/>
      <c r="W51" s="59"/>
      <c r="X51" s="60"/>
      <c r="Y51" s="59"/>
      <c r="Z51" s="60"/>
      <c r="AA51" s="59"/>
      <c r="AB51" s="60"/>
      <c r="AC51" s="59"/>
      <c r="AD51" s="60"/>
      <c r="AE51" s="59"/>
      <c r="AF51" s="60"/>
      <c r="AG51" s="59"/>
      <c r="AH51" s="60"/>
      <c r="AI51" s="59"/>
      <c r="AJ51" s="60"/>
      <c r="AK51" s="59"/>
      <c r="AL51" s="60"/>
      <c r="AM51" s="59"/>
      <c r="AN51" s="60"/>
      <c r="AO51" s="59"/>
      <c r="AP51" s="60"/>
      <c r="AQ51" s="62"/>
      <c r="AR51" s="58"/>
      <c r="AS51" s="62"/>
      <c r="AT51" s="58"/>
      <c r="AU51" s="59"/>
      <c r="AV51" s="60"/>
      <c r="AW51" s="61"/>
      <c r="AX51" s="43" t="str">
        <f t="shared" si="56"/>
        <v/>
      </c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10"/>
      <c r="BJ51" s="10"/>
      <c r="BK51" s="10"/>
      <c r="BL51" s="10"/>
      <c r="BU51" s="11"/>
      <c r="BV51" s="11"/>
      <c r="BW51" s="11"/>
      <c r="CA51" s="44" t="str">
        <f t="shared" si="57"/>
        <v/>
      </c>
      <c r="CB51" s="44" t="str">
        <f t="shared" si="58"/>
        <v/>
      </c>
      <c r="CC51" s="44" t="str">
        <f t="shared" si="59"/>
        <v/>
      </c>
      <c r="CD51" s="44" t="str">
        <f t="shared" si="60"/>
        <v/>
      </c>
      <c r="CE51" s="44" t="str">
        <f t="shared" si="61"/>
        <v/>
      </c>
      <c r="CF51" s="44" t="str">
        <f t="shared" si="83"/>
        <v/>
      </c>
      <c r="CG51" s="44" t="str">
        <f t="shared" si="84"/>
        <v/>
      </c>
      <c r="CH51" s="44" t="str">
        <f t="shared" si="85"/>
        <v/>
      </c>
      <c r="CI51" s="44" t="str">
        <f t="shared" si="86"/>
        <v/>
      </c>
      <c r="CJ51" s="44" t="str">
        <f t="shared" si="87"/>
        <v/>
      </c>
      <c r="CK51" s="44" t="str">
        <f t="shared" si="88"/>
        <v/>
      </c>
      <c r="CL51" s="44" t="str">
        <f t="shared" si="89"/>
        <v/>
      </c>
      <c r="CM51" s="44" t="str">
        <f t="shared" si="90"/>
        <v/>
      </c>
      <c r="CN51" s="44" t="str">
        <f t="shared" si="91"/>
        <v/>
      </c>
      <c r="CO51" s="44" t="str">
        <f t="shared" si="92"/>
        <v/>
      </c>
      <c r="CP51" s="44" t="str">
        <f t="shared" si="93"/>
        <v/>
      </c>
      <c r="CQ51" s="44" t="str">
        <f t="shared" si="94"/>
        <v/>
      </c>
      <c r="CR51" s="44" t="str">
        <f t="shared" si="95"/>
        <v/>
      </c>
      <c r="CS51" s="44" t="str">
        <f t="shared" si="96"/>
        <v/>
      </c>
      <c r="CT51" s="44" t="str">
        <f t="shared" si="97"/>
        <v/>
      </c>
      <c r="CU51" s="44" t="str">
        <f t="shared" si="98"/>
        <v/>
      </c>
      <c r="CV51" s="44" t="str">
        <f t="shared" si="99"/>
        <v/>
      </c>
      <c r="CW51" s="44" t="str">
        <f t="shared" si="100"/>
        <v/>
      </c>
      <c r="CX51" s="44" t="str">
        <f t="shared" si="101"/>
        <v/>
      </c>
      <c r="CY51" s="44" t="str">
        <f t="shared" si="102"/>
        <v/>
      </c>
      <c r="CZ51" s="44" t="str">
        <f t="shared" si="103"/>
        <v/>
      </c>
      <c r="DA51" s="45">
        <f t="shared" si="104"/>
        <v>0</v>
      </c>
      <c r="DB51" s="45">
        <f t="shared" si="105"/>
        <v>0</v>
      </c>
      <c r="DC51" s="45">
        <f t="shared" si="106"/>
        <v>0</v>
      </c>
      <c r="DD51" s="45">
        <f t="shared" si="107"/>
        <v>0</v>
      </c>
      <c r="DE51" s="45">
        <f t="shared" si="108"/>
        <v>0</v>
      </c>
      <c r="DF51" s="45">
        <f t="shared" si="62"/>
        <v>0</v>
      </c>
      <c r="DG51" s="45">
        <f t="shared" si="63"/>
        <v>0</v>
      </c>
      <c r="DH51" s="45">
        <f t="shared" si="64"/>
        <v>0</v>
      </c>
      <c r="DI51" s="45">
        <f t="shared" si="65"/>
        <v>0</v>
      </c>
      <c r="DJ51" s="45">
        <f t="shared" si="66"/>
        <v>0</v>
      </c>
      <c r="DK51" s="45">
        <f t="shared" si="67"/>
        <v>0</v>
      </c>
      <c r="DL51" s="45">
        <f t="shared" si="68"/>
        <v>0</v>
      </c>
      <c r="DM51" s="45">
        <f t="shared" si="69"/>
        <v>0</v>
      </c>
      <c r="DN51" s="45">
        <f t="shared" si="70"/>
        <v>0</v>
      </c>
      <c r="DO51" s="45">
        <f t="shared" si="71"/>
        <v>0</v>
      </c>
      <c r="DP51" s="45">
        <f t="shared" si="72"/>
        <v>0</v>
      </c>
      <c r="DQ51" s="45">
        <f t="shared" si="73"/>
        <v>0</v>
      </c>
      <c r="DR51" s="45">
        <f t="shared" si="74"/>
        <v>0</v>
      </c>
      <c r="DS51" s="45">
        <f t="shared" si="75"/>
        <v>0</v>
      </c>
      <c r="DT51" s="45">
        <f t="shared" si="76"/>
        <v>0</v>
      </c>
      <c r="DU51" s="45">
        <f t="shared" si="77"/>
        <v>0</v>
      </c>
      <c r="DV51" s="45">
        <f t="shared" si="78"/>
        <v>0</v>
      </c>
      <c r="DW51" s="45">
        <f t="shared" si="79"/>
        <v>0</v>
      </c>
      <c r="DX51" s="45">
        <f t="shared" si="80"/>
        <v>0</v>
      </c>
      <c r="DY51" s="45">
        <f t="shared" si="81"/>
        <v>0</v>
      </c>
      <c r="DZ51" s="45">
        <f t="shared" si="82"/>
        <v>0</v>
      </c>
    </row>
    <row r="52" spans="1:130" x14ac:dyDescent="0.25">
      <c r="A52" s="15" t="s">
        <v>56</v>
      </c>
      <c r="B52" s="15"/>
      <c r="C52" s="15"/>
      <c r="D52" s="16"/>
      <c r="E52" s="16"/>
      <c r="F52" s="16"/>
      <c r="G52" s="16"/>
      <c r="I52" s="16"/>
      <c r="J52" s="17"/>
      <c r="K52" s="17"/>
      <c r="L52" s="17"/>
      <c r="M52" s="17"/>
      <c r="N52" s="17"/>
      <c r="O52" s="17"/>
      <c r="P52" s="17"/>
      <c r="Q52" s="8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T52" s="14"/>
      <c r="BU52" s="14"/>
      <c r="BV52" s="11"/>
      <c r="BW52" s="11"/>
    </row>
    <row r="53" spans="1:130" ht="15" customHeight="1" x14ac:dyDescent="0.25">
      <c r="A53" s="475" t="s">
        <v>4</v>
      </c>
      <c r="B53" s="478" t="s">
        <v>5</v>
      </c>
      <c r="C53" s="479"/>
      <c r="D53" s="482" t="s">
        <v>6</v>
      </c>
      <c r="E53" s="483"/>
      <c r="F53" s="483"/>
      <c r="G53" s="483"/>
      <c r="H53" s="483"/>
      <c r="I53" s="483"/>
      <c r="J53" s="483"/>
      <c r="K53" s="483"/>
      <c r="L53" s="483"/>
      <c r="M53" s="483"/>
      <c r="N53" s="483"/>
      <c r="O53" s="483"/>
      <c r="P53" s="483"/>
      <c r="Q53" s="483"/>
      <c r="R53" s="483"/>
      <c r="S53" s="483"/>
      <c r="T53" s="483"/>
      <c r="U53" s="483"/>
      <c r="V53" s="483"/>
      <c r="W53" s="483"/>
      <c r="X53" s="483"/>
      <c r="Y53" s="483"/>
      <c r="Z53" s="483"/>
      <c r="AA53" s="483"/>
      <c r="AB53" s="483"/>
      <c r="AC53" s="483"/>
      <c r="AD53" s="483"/>
      <c r="AE53" s="483"/>
      <c r="AF53" s="483"/>
      <c r="AG53" s="483"/>
      <c r="AH53" s="483"/>
      <c r="AI53" s="483"/>
      <c r="AJ53" s="483"/>
      <c r="AK53" s="483"/>
      <c r="AL53" s="483"/>
      <c r="AM53" s="483"/>
      <c r="AN53" s="483"/>
      <c r="AO53" s="483"/>
      <c r="AP53" s="483"/>
      <c r="AQ53" s="484"/>
      <c r="AR53" s="485" t="s">
        <v>7</v>
      </c>
      <c r="AS53" s="486"/>
      <c r="AT53" s="487" t="s">
        <v>8</v>
      </c>
      <c r="AU53" s="488"/>
      <c r="AV53" s="493" t="s">
        <v>9</v>
      </c>
      <c r="AW53" s="496" t="s">
        <v>10</v>
      </c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U53" s="10"/>
      <c r="BV53" s="11"/>
      <c r="BW53" s="11"/>
    </row>
    <row r="54" spans="1:130" ht="15" customHeight="1" x14ac:dyDescent="0.25">
      <c r="A54" s="476"/>
      <c r="B54" s="480"/>
      <c r="C54" s="481"/>
      <c r="D54" s="491" t="s">
        <v>11</v>
      </c>
      <c r="E54" s="485"/>
      <c r="F54" s="491" t="s">
        <v>12</v>
      </c>
      <c r="G54" s="485"/>
      <c r="H54" s="491" t="s">
        <v>13</v>
      </c>
      <c r="I54" s="492"/>
      <c r="J54" s="485" t="s">
        <v>14</v>
      </c>
      <c r="K54" s="485"/>
      <c r="L54" s="491" t="s">
        <v>15</v>
      </c>
      <c r="M54" s="485"/>
      <c r="N54" s="491" t="s">
        <v>16</v>
      </c>
      <c r="O54" s="485"/>
      <c r="P54" s="491" t="s">
        <v>17</v>
      </c>
      <c r="Q54" s="485"/>
      <c r="R54" s="491" t="s">
        <v>18</v>
      </c>
      <c r="S54" s="485"/>
      <c r="T54" s="491" t="s">
        <v>19</v>
      </c>
      <c r="U54" s="492"/>
      <c r="V54" s="491" t="s">
        <v>20</v>
      </c>
      <c r="W54" s="492"/>
      <c r="X54" s="491" t="s">
        <v>21</v>
      </c>
      <c r="Y54" s="492"/>
      <c r="Z54" s="491" t="s">
        <v>22</v>
      </c>
      <c r="AA54" s="492"/>
      <c r="AB54" s="491" t="s">
        <v>23</v>
      </c>
      <c r="AC54" s="492"/>
      <c r="AD54" s="491" t="s">
        <v>24</v>
      </c>
      <c r="AE54" s="492"/>
      <c r="AF54" s="491" t="s">
        <v>25</v>
      </c>
      <c r="AG54" s="492"/>
      <c r="AH54" s="491" t="s">
        <v>26</v>
      </c>
      <c r="AI54" s="492"/>
      <c r="AJ54" s="491" t="s">
        <v>27</v>
      </c>
      <c r="AK54" s="492"/>
      <c r="AL54" s="491" t="s">
        <v>28</v>
      </c>
      <c r="AM54" s="492"/>
      <c r="AN54" s="491" t="s">
        <v>29</v>
      </c>
      <c r="AO54" s="492"/>
      <c r="AP54" s="491" t="s">
        <v>30</v>
      </c>
      <c r="AQ54" s="486"/>
      <c r="AR54" s="499" t="s">
        <v>31</v>
      </c>
      <c r="AS54" s="501" t="s">
        <v>32</v>
      </c>
      <c r="AT54" s="489"/>
      <c r="AU54" s="490"/>
      <c r="AV54" s="494"/>
      <c r="AW54" s="497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U54" s="10"/>
    </row>
    <row r="55" spans="1:130" x14ac:dyDescent="0.25">
      <c r="A55" s="477"/>
      <c r="B55" s="24" t="s">
        <v>33</v>
      </c>
      <c r="C55" s="64" t="s">
        <v>34</v>
      </c>
      <c r="D55" s="18" t="s">
        <v>33</v>
      </c>
      <c r="E55" s="25" t="s">
        <v>34</v>
      </c>
      <c r="F55" s="18" t="s">
        <v>33</v>
      </c>
      <c r="G55" s="25" t="s">
        <v>34</v>
      </c>
      <c r="H55" s="18" t="s">
        <v>33</v>
      </c>
      <c r="I55" s="64" t="s">
        <v>34</v>
      </c>
      <c r="J55" s="24" t="s">
        <v>33</v>
      </c>
      <c r="K55" s="25" t="s">
        <v>34</v>
      </c>
      <c r="L55" s="18" t="s">
        <v>33</v>
      </c>
      <c r="M55" s="25" t="s">
        <v>34</v>
      </c>
      <c r="N55" s="18" t="s">
        <v>33</v>
      </c>
      <c r="O55" s="25" t="s">
        <v>34</v>
      </c>
      <c r="P55" s="18" t="s">
        <v>33</v>
      </c>
      <c r="Q55" s="25" t="s">
        <v>34</v>
      </c>
      <c r="R55" s="18" t="s">
        <v>33</v>
      </c>
      <c r="S55" s="25" t="s">
        <v>34</v>
      </c>
      <c r="T55" s="18" t="s">
        <v>33</v>
      </c>
      <c r="U55" s="25" t="s">
        <v>34</v>
      </c>
      <c r="V55" s="18" t="s">
        <v>33</v>
      </c>
      <c r="W55" s="25" t="s">
        <v>34</v>
      </c>
      <c r="X55" s="18" t="s">
        <v>33</v>
      </c>
      <c r="Y55" s="25" t="s">
        <v>34</v>
      </c>
      <c r="Z55" s="18" t="s">
        <v>33</v>
      </c>
      <c r="AA55" s="25" t="s">
        <v>34</v>
      </c>
      <c r="AB55" s="18" t="s">
        <v>33</v>
      </c>
      <c r="AC55" s="25" t="s">
        <v>34</v>
      </c>
      <c r="AD55" s="18" t="s">
        <v>33</v>
      </c>
      <c r="AE55" s="25" t="s">
        <v>34</v>
      </c>
      <c r="AF55" s="18" t="s">
        <v>33</v>
      </c>
      <c r="AG55" s="25" t="s">
        <v>34</v>
      </c>
      <c r="AH55" s="18" t="s">
        <v>33</v>
      </c>
      <c r="AI55" s="25" t="s">
        <v>34</v>
      </c>
      <c r="AJ55" s="18" t="s">
        <v>33</v>
      </c>
      <c r="AK55" s="25" t="s">
        <v>34</v>
      </c>
      <c r="AL55" s="18" t="s">
        <v>33</v>
      </c>
      <c r="AM55" s="25" t="s">
        <v>34</v>
      </c>
      <c r="AN55" s="18" t="s">
        <v>33</v>
      </c>
      <c r="AO55" s="25" t="s">
        <v>34</v>
      </c>
      <c r="AP55" s="18" t="s">
        <v>33</v>
      </c>
      <c r="AQ55" s="26" t="s">
        <v>34</v>
      </c>
      <c r="AR55" s="500"/>
      <c r="AS55" s="502"/>
      <c r="AT55" s="446" t="s">
        <v>35</v>
      </c>
      <c r="AU55" s="444" t="s">
        <v>36</v>
      </c>
      <c r="AV55" s="495"/>
      <c r="AW55" s="498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U55" s="10"/>
    </row>
    <row r="56" spans="1:130" x14ac:dyDescent="0.25">
      <c r="A56" s="65" t="s">
        <v>37</v>
      </c>
      <c r="B56" s="31">
        <f t="shared" ref="B56:C63" si="110">+N56+P56+R56+T56+V56+X56+Z56+AB56+AD56+AF56+AH56+AJ56+AL56+AN56+AP56</f>
        <v>0</v>
      </c>
      <c r="C56" s="32">
        <f t="shared" si="110"/>
        <v>0</v>
      </c>
      <c r="D56" s="33"/>
      <c r="E56" s="34"/>
      <c r="F56" s="35"/>
      <c r="G56" s="34"/>
      <c r="H56" s="35"/>
      <c r="I56" s="34"/>
      <c r="J56" s="35"/>
      <c r="K56" s="34"/>
      <c r="L56" s="35"/>
      <c r="M56" s="36"/>
      <c r="N56" s="37"/>
      <c r="O56" s="38"/>
      <c r="P56" s="39"/>
      <c r="Q56" s="38"/>
      <c r="R56" s="39"/>
      <c r="S56" s="38"/>
      <c r="T56" s="39"/>
      <c r="U56" s="38"/>
      <c r="V56" s="39"/>
      <c r="W56" s="38"/>
      <c r="X56" s="39"/>
      <c r="Y56" s="38"/>
      <c r="Z56" s="39"/>
      <c r="AA56" s="38"/>
      <c r="AB56" s="39"/>
      <c r="AC56" s="38"/>
      <c r="AD56" s="39"/>
      <c r="AE56" s="38"/>
      <c r="AF56" s="39"/>
      <c r="AG56" s="38"/>
      <c r="AH56" s="39"/>
      <c r="AI56" s="38"/>
      <c r="AJ56" s="39"/>
      <c r="AK56" s="38"/>
      <c r="AL56" s="39"/>
      <c r="AM56" s="38"/>
      <c r="AN56" s="39"/>
      <c r="AO56" s="38"/>
      <c r="AP56" s="39"/>
      <c r="AQ56" s="40"/>
      <c r="AR56" s="41"/>
      <c r="AS56" s="40"/>
      <c r="AT56" s="37"/>
      <c r="AU56" s="38"/>
      <c r="AV56" s="39"/>
      <c r="AW56" s="42"/>
      <c r="AX56" s="43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10"/>
      <c r="BJ56" s="10"/>
      <c r="BK56" s="10"/>
      <c r="BL56" s="10"/>
      <c r="BU56" s="10"/>
      <c r="BW56" s="11"/>
      <c r="CA56" s="44" t="str">
        <f t="shared" ref="CA56:CA73" si="112">IF(B56&lt;C56,"* El total de Reactivos NO DEBE ser superior al total de Procesados. ","")</f>
        <v/>
      </c>
      <c r="CB56" s="44" t="str">
        <f t="shared" ref="CB56:CB73" si="113">IF(B56&lt;&gt;(AR56+ AS56),"* La suma de las columnas Sexo DEBE SER IGUAL a los Procesados. ","")</f>
        <v/>
      </c>
      <c r="CC56" s="44" t="str">
        <f t="shared" ref="CC56:CC73" si="114">IF(B56&lt;(AT56+ AU56),"* La suma de las columna Trans NO DEBE ser superior al total de Procesados. ","")</f>
        <v/>
      </c>
      <c r="CD56" s="44" t="str">
        <f t="shared" ref="CD56:CD73" si="115">IF(B56&lt;AV56,"* La columna Pueblos Originarios NO DEBE ser superior al total de Procesados. ","")</f>
        <v/>
      </c>
      <c r="CE56" s="44" t="str">
        <f t="shared" ref="CE56:CE73" si="116">IF(B56&lt;AW56,"* La columna Migrantes NO DEBE ser superior al total de Procesados. ","")</f>
        <v/>
      </c>
      <c r="CF56" s="44" t="str">
        <f>IF(D56&lt;E56,CONCATENATE("* El total de procesados debe ser mayor o igual al total de Reactivos en el grupo de edad ",$D$54),"")</f>
        <v/>
      </c>
      <c r="CG56" s="44" t="str">
        <f>IF(F56&lt;G56,CONCATENATE("* El total de procesados debe ser mayor o igual al total de Reactivos en el grupo de edad ",$F$54),"")</f>
        <v/>
      </c>
      <c r="CH56" s="44" t="str">
        <f>IF(H56&lt;I56,CONCATENATE("* El total de procesados debe ser mayor o igual al total de Reactivos en el grupo de edad ",$H$54),"")</f>
        <v/>
      </c>
      <c r="CI56" s="44" t="str">
        <f>IF(J56&lt;K56,CONCATENATE("* El total de procesados debe ser mayor o igual al total de Reactivos en el grupo de edad ",$J$54),"")</f>
        <v/>
      </c>
      <c r="CJ56" s="44" t="str">
        <f>IF(L56&lt;M56,CONCATENATE("* El total de procesados debe ser mayor o igual al total de Reactivos en el grupo de edad ",$L$54),"")</f>
        <v/>
      </c>
      <c r="CK56" s="44" t="str">
        <f>IF(N56&lt;O56,CONCATENATE("* El total de procesados debe ser mayor o igual al total de Reactivos en el grupo de edad ",$N$54),"")</f>
        <v/>
      </c>
      <c r="CL56" s="44" t="str">
        <f>IF(P56&lt;Q56,CONCATENATE("* El total de procesados debe ser mayor o igual al total de Reactivos en el grupo de edad ",$P$54),"")</f>
        <v/>
      </c>
      <c r="CM56" s="44" t="str">
        <f>IF(R56&lt;S56,CONCATENATE("* El total de procesados debe ser mayor o igual al total de Reactivos en el grupo de edad ",$R$54),"")</f>
        <v/>
      </c>
      <c r="CN56" s="44" t="str">
        <f>IF(T56&lt;U56,CONCATENATE("* El total de procesados debe ser mayor o igual al total de Reactivos en el grupo de edad ",$T$54),"")</f>
        <v/>
      </c>
      <c r="CO56" s="44" t="str">
        <f>IF(V56&lt;W56,CONCATENATE("* El total de procesados debe ser mayor o igual al total de Reactivos en el grupo de edad ",$V$54),"")</f>
        <v/>
      </c>
      <c r="CP56" s="44" t="str">
        <f>IF(X56&lt;Y56,CONCATENATE("* El total de procesados debe ser mayor o igual al total de Reactivos en el grupo de edad ",$X$54),"")</f>
        <v/>
      </c>
      <c r="CQ56" s="44" t="str">
        <f>IF(Z56&lt;AA56,CONCATENATE("* El total de procesados debe ser mayor o igual al total de Reactivos en el grupo de edad ",$Z$54),"")</f>
        <v/>
      </c>
      <c r="CR56" s="44" t="str">
        <f>IF(AB56&lt;AC56,CONCATENATE("* El total de procesados debe ser mayor o igual al total de Reactivos en el grupo de edad ",$AB$54),"")</f>
        <v/>
      </c>
      <c r="CS56" s="44" t="str">
        <f>IF(AD56&lt;AE56,CONCATENATE("* El total de procesados debe ser mayor o igual al total de Reactivos en el grupo de edad ",$AD$54),"")</f>
        <v/>
      </c>
      <c r="CT56" s="44" t="str">
        <f>IF(AF56&lt;AG56,CONCATENATE("* El total de procesados debe ser mayor o igual al total de Reactivos en el grupo de edad ",$AF$54),"")</f>
        <v/>
      </c>
      <c r="CU56" s="44" t="str">
        <f>IF(AH56&lt;AI56,CONCATENATE("* El total de procesados debe ser mayor o igual al total de Reactivos en el grupo de edad ",$AH$54),"")</f>
        <v/>
      </c>
      <c r="CV56" s="44" t="str">
        <f>IF(AJ56&lt;AK56,CONCATENATE("* El total de procesados debe ser mayor o igual al total de Reactivos en el grupo de edad ",$AJ$54),"")</f>
        <v/>
      </c>
      <c r="CW56" s="44" t="str">
        <f>IF(AL56&lt;AM56,CONCATENATE("* El total de procesados debe ser mayor o igual al total de Reactivos en el grupo de edad ",$AL$54),"")</f>
        <v/>
      </c>
      <c r="CX56" s="44" t="str">
        <f>IF(AN56&lt;AO56,CONCATENATE("* El total de procesados debe ser mayor o igual al total de Reactivos en el grupo de edad ",$AN$54),"")</f>
        <v/>
      </c>
      <c r="CY56" s="44" t="str">
        <f>IF(AP56&lt;AQ56,CONCATENATE("* El total de procesados debe ser mayor o igual al total de Reactivos en el grupo de edad ",$AP$54),"")</f>
        <v/>
      </c>
      <c r="CZ56" s="44" t="str">
        <f t="shared" ref="CZ56:CZ73" si="117">IF(AND(B56&lt;&gt;0,OR(AT56="",AU56="",AV56="",AW56="")),"* No olvide digitar la columna Trans y/o Pueblos Originarios y/o Migrantes (Digite Cero si no tiene). ","")</f>
        <v/>
      </c>
      <c r="DA56" s="45">
        <f t="shared" ref="DA56:DA73" si="118">IF(B56&lt;   C56,1,0)</f>
        <v>0</v>
      </c>
      <c r="DB56" s="45">
        <f t="shared" ref="DB56:DB73" si="119">IF(B56&lt;&gt; AR56+AS56,1,0)</f>
        <v>0</v>
      </c>
      <c r="DC56" s="45">
        <f t="shared" ref="DC56:DC73" si="120">IF(B56&lt;  AT56+AU56,1,0)</f>
        <v>0</v>
      </c>
      <c r="DD56" s="45">
        <f t="shared" ref="DD56:DD73" si="121">IF(B56&lt;  AV56,1,0)</f>
        <v>0</v>
      </c>
      <c r="DE56" s="45">
        <f t="shared" ref="DE56:DE73" si="122">IF(B56&lt;  AW56,1,0)</f>
        <v>0</v>
      </c>
      <c r="DF56" s="45">
        <f t="shared" ref="DF56:DF73" si="123">IF(D56&lt;E56,1,0)</f>
        <v>0</v>
      </c>
      <c r="DG56" s="45">
        <f t="shared" ref="DG56:DG73" si="124">IF(F56&lt;G56,1,0)</f>
        <v>0</v>
      </c>
      <c r="DH56" s="45">
        <f t="shared" ref="DH56:DH73" si="125">IF(H56&lt;I56,1,0)</f>
        <v>0</v>
      </c>
      <c r="DI56" s="45">
        <f t="shared" ref="DI56:DI73" si="126">IF(J56&lt;K56,1,0)</f>
        <v>0</v>
      </c>
      <c r="DJ56" s="45">
        <f t="shared" ref="DJ56:DJ73" si="127">IF(L56&lt;M56,1,0)</f>
        <v>0</v>
      </c>
      <c r="DK56" s="45">
        <f t="shared" ref="DK56:DK73" si="128">IF(N56&lt;O56,1,0)</f>
        <v>0</v>
      </c>
      <c r="DL56" s="45">
        <f t="shared" ref="DL56:DL73" si="129">IF(P56&lt;Q56,1,0)</f>
        <v>0</v>
      </c>
      <c r="DM56" s="45">
        <f t="shared" ref="DM56:DM73" si="130">IF(R56&lt;S56,1,0)</f>
        <v>0</v>
      </c>
      <c r="DN56" s="45">
        <f t="shared" ref="DN56:DN73" si="131">IF(T56&lt;U56,1,0)</f>
        <v>0</v>
      </c>
      <c r="DO56" s="45">
        <f t="shared" ref="DO56:DO73" si="132">IF(V56&lt;W56,1,0)</f>
        <v>0</v>
      </c>
      <c r="DP56" s="45">
        <f t="shared" ref="DP56:DP73" si="133">IF(X56&lt;Y56,1,0)</f>
        <v>0</v>
      </c>
      <c r="DQ56" s="45">
        <f t="shared" ref="DQ56:DQ73" si="134">IF(Z56&lt;AA56,1,0)</f>
        <v>0</v>
      </c>
      <c r="DR56" s="45">
        <f t="shared" ref="DR56:DR73" si="135">IF(AB56&lt;AC56,1,0)</f>
        <v>0</v>
      </c>
      <c r="DS56" s="45">
        <f t="shared" ref="DS56:DS73" si="136">IF(AD56&lt;AE56,1,0)</f>
        <v>0</v>
      </c>
      <c r="DT56" s="45">
        <f t="shared" ref="DT56:DT73" si="137">IF(AF56&lt;AG56,1,0)</f>
        <v>0</v>
      </c>
      <c r="DU56" s="45">
        <f t="shared" ref="DU56:DU73" si="138">IF(AH56&lt;AI56,1,0)</f>
        <v>0</v>
      </c>
      <c r="DV56" s="45">
        <f t="shared" ref="DV56:DV73" si="139">IF(AJ56&lt;AK56,1,0)</f>
        <v>0</v>
      </c>
      <c r="DW56" s="45">
        <f t="shared" ref="DW56:DW73" si="140">IF(AL56&lt;AM56,1,0)</f>
        <v>0</v>
      </c>
      <c r="DX56" s="45">
        <f t="shared" ref="DX56:DX73" si="141">IF(AN56&lt;AO56,1,0)</f>
        <v>0</v>
      </c>
      <c r="DY56" s="45">
        <f t="shared" ref="DY56:DY73" si="142">IF(AP56&lt;AQ56,1,0)</f>
        <v>0</v>
      </c>
      <c r="DZ56" s="45">
        <f t="shared" ref="DZ56:DZ73" si="143">IF(AND(B56&lt;&gt;0,OR(AT56="",AU56="",AV56="",AW56="")),1,0)</f>
        <v>0</v>
      </c>
    </row>
    <row r="57" spans="1:130" x14ac:dyDescent="0.25">
      <c r="A57" s="66" t="s">
        <v>38</v>
      </c>
      <c r="B57" s="47">
        <f t="shared" si="110"/>
        <v>1</v>
      </c>
      <c r="C57" s="48">
        <f t="shared" si="110"/>
        <v>0</v>
      </c>
      <c r="D57" s="33"/>
      <c r="E57" s="34"/>
      <c r="F57" s="35"/>
      <c r="G57" s="34"/>
      <c r="H57" s="35"/>
      <c r="I57" s="34"/>
      <c r="J57" s="35"/>
      <c r="K57" s="34"/>
      <c r="L57" s="35"/>
      <c r="M57" s="36"/>
      <c r="N57" s="37">
        <v>0</v>
      </c>
      <c r="O57" s="38">
        <v>0</v>
      </c>
      <c r="P57" s="39">
        <v>0</v>
      </c>
      <c r="Q57" s="38">
        <v>0</v>
      </c>
      <c r="R57" s="39">
        <v>0</v>
      </c>
      <c r="S57" s="38">
        <v>0</v>
      </c>
      <c r="T57" s="39">
        <v>1</v>
      </c>
      <c r="U57" s="38">
        <v>0</v>
      </c>
      <c r="V57" s="39">
        <v>0</v>
      </c>
      <c r="W57" s="38">
        <v>0</v>
      </c>
      <c r="X57" s="39">
        <v>0</v>
      </c>
      <c r="Y57" s="38">
        <v>0</v>
      </c>
      <c r="Z57" s="39">
        <v>0</v>
      </c>
      <c r="AA57" s="38">
        <v>0</v>
      </c>
      <c r="AB57" s="39">
        <v>0</v>
      </c>
      <c r="AC57" s="38">
        <v>0</v>
      </c>
      <c r="AD57" s="39">
        <v>0</v>
      </c>
      <c r="AE57" s="38">
        <v>0</v>
      </c>
      <c r="AF57" s="39">
        <v>0</v>
      </c>
      <c r="AG57" s="38">
        <v>0</v>
      </c>
      <c r="AH57" s="39">
        <v>0</v>
      </c>
      <c r="AI57" s="38">
        <v>0</v>
      </c>
      <c r="AJ57" s="39">
        <v>0</v>
      </c>
      <c r="AK57" s="38">
        <v>0</v>
      </c>
      <c r="AL57" s="39">
        <v>0</v>
      </c>
      <c r="AM57" s="38">
        <v>0</v>
      </c>
      <c r="AN57" s="39">
        <v>0</v>
      </c>
      <c r="AO57" s="38">
        <v>0</v>
      </c>
      <c r="AP57" s="39">
        <v>0</v>
      </c>
      <c r="AQ57" s="40">
        <v>0</v>
      </c>
      <c r="AR57" s="41"/>
      <c r="AS57" s="40">
        <v>1</v>
      </c>
      <c r="AT57" s="37">
        <v>0</v>
      </c>
      <c r="AU57" s="38">
        <v>0</v>
      </c>
      <c r="AV57" s="39">
        <v>0</v>
      </c>
      <c r="AW57" s="42">
        <v>0</v>
      </c>
      <c r="AX57" s="43" t="str">
        <f t="shared" si="111"/>
        <v/>
      </c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10"/>
      <c r="BJ57" s="10"/>
      <c r="BK57" s="10"/>
      <c r="BL57" s="10"/>
      <c r="BU57" s="10"/>
      <c r="BW57" s="11"/>
      <c r="CA57" s="44" t="str">
        <f t="shared" si="112"/>
        <v/>
      </c>
      <c r="CB57" s="44" t="str">
        <f t="shared" si="113"/>
        <v/>
      </c>
      <c r="CC57" s="44" t="str">
        <f t="shared" si="114"/>
        <v/>
      </c>
      <c r="CD57" s="44" t="str">
        <f t="shared" si="115"/>
        <v/>
      </c>
      <c r="CE57" s="44" t="str">
        <f t="shared" si="116"/>
        <v/>
      </c>
      <c r="CF57" s="44" t="str">
        <f t="shared" ref="CF57:CF73" si="144">IF(D57&lt;E57,CONCATENATE("* El total de procesados debe ser mayor o igual al total de Reactivos en el grupo de edad ",$D$54),"")</f>
        <v/>
      </c>
      <c r="CG57" s="44" t="str">
        <f t="shared" ref="CG57:CG73" si="145">IF(F57&lt;G57,CONCATENATE("* El total de procesados debe ser mayor o igual al total de Reactivos en el grupo de edad ",$F$54),"")</f>
        <v/>
      </c>
      <c r="CH57" s="44" t="str">
        <f t="shared" ref="CH57:CH73" si="146">IF(H57&lt;I57,CONCATENATE("* El total de procesados debe ser mayor o igual al total de Reactivos en el grupo de edad ",$H$54),"")</f>
        <v/>
      </c>
      <c r="CI57" s="44" t="str">
        <f t="shared" ref="CI57:CI73" si="147">IF(J57&lt;K57,CONCATENATE("* El total de procesados debe ser mayor o igual al total de Reactivos en el grupo de edad ",$J$54),"")</f>
        <v/>
      </c>
      <c r="CJ57" s="44" t="str">
        <f t="shared" ref="CJ57:CJ73" si="148">IF(L57&lt;M57,CONCATENATE("* El total de procesados debe ser mayor o igual al total de Reactivos en el grupo de edad ",$L$54),"")</f>
        <v/>
      </c>
      <c r="CK57" s="44" t="str">
        <f t="shared" ref="CK57:CK73" si="149">IF(N57&lt;O57,CONCATENATE("* El total de procesados debe ser mayor o igual al total de Reactivos en el grupo de edad ",$N$54),"")</f>
        <v/>
      </c>
      <c r="CL57" s="44" t="str">
        <f t="shared" ref="CL57:CL73" si="150">IF(P57&lt;Q57,CONCATENATE("* El total de procesados debe ser mayor o igual al total de Reactivos en el grupo de edad ",$P$54),"")</f>
        <v/>
      </c>
      <c r="CM57" s="44" t="str">
        <f t="shared" ref="CM57:CM73" si="151">IF(R57&lt;S57,CONCATENATE("* El total de procesados debe ser mayor o igual al total de Reactivos en el grupo de edad ",$R$54),"")</f>
        <v/>
      </c>
      <c r="CN57" s="44" t="str">
        <f t="shared" ref="CN57:CN73" si="152">IF(T57&lt;U57,CONCATENATE("* El total de procesados debe ser mayor o igual al total de Reactivos en el grupo de edad ",$T$54),"")</f>
        <v/>
      </c>
      <c r="CO57" s="44" t="str">
        <f t="shared" ref="CO57:CO73" si="153">IF(V57&lt;W57,CONCATENATE("* El total de procesados debe ser mayor o igual al total de Reactivos en el grupo de edad ",$V$54),"")</f>
        <v/>
      </c>
      <c r="CP57" s="44" t="str">
        <f t="shared" ref="CP57:CP73" si="154">IF(X57&lt;Y57,CONCATENATE("* El total de procesados debe ser mayor o igual al total de Reactivos en el grupo de edad ",$X$54),"")</f>
        <v/>
      </c>
      <c r="CQ57" s="44" t="str">
        <f t="shared" ref="CQ57:CQ73" si="155">IF(Z57&lt;AA57,CONCATENATE("* El total de procesados debe ser mayor o igual al total de Reactivos en el grupo de edad ",$Z$54),"")</f>
        <v/>
      </c>
      <c r="CR57" s="44" t="str">
        <f t="shared" ref="CR57:CR73" si="156">IF(AB57&lt;AC57,CONCATENATE("* El total de procesados debe ser mayor o igual al total de Reactivos en el grupo de edad ",$AB$54),"")</f>
        <v/>
      </c>
      <c r="CS57" s="44" t="str">
        <f t="shared" ref="CS57:CS73" si="157">IF(AD57&lt;AE57,CONCATENATE("* El total de procesados debe ser mayor o igual al total de Reactivos en el grupo de edad ",$AD$54),"")</f>
        <v/>
      </c>
      <c r="CT57" s="44" t="str">
        <f t="shared" ref="CT57:CT73" si="158">IF(AF57&lt;AG57,CONCATENATE("* El total de procesados debe ser mayor o igual al total de Reactivos en el grupo de edad ",$AF$54),"")</f>
        <v/>
      </c>
      <c r="CU57" s="44" t="str">
        <f t="shared" ref="CU57:CU73" si="159">IF(AH57&lt;AI57,CONCATENATE("* El total de procesados debe ser mayor o igual al total de Reactivos en el grupo de edad ",$AH$54),"")</f>
        <v/>
      </c>
      <c r="CV57" s="44" t="str">
        <f t="shared" ref="CV57:CV73" si="160">IF(AJ57&lt;AK57,CONCATENATE("* El total de procesados debe ser mayor o igual al total de Reactivos en el grupo de edad ",$AJ$54),"")</f>
        <v/>
      </c>
      <c r="CW57" s="44" t="str">
        <f t="shared" ref="CW57:CW73" si="161">IF(AL57&lt;AM57,CONCATENATE("* El total de procesados debe ser mayor o igual al total de Reactivos en el grupo de edad ",$AL$54),"")</f>
        <v/>
      </c>
      <c r="CX57" s="44" t="str">
        <f t="shared" ref="CX57:CX73" si="162">IF(AN57&lt;AO57,CONCATENATE("* El total de procesados debe ser mayor o igual al total de Reactivos en el grupo de edad ",$AN$54),"")</f>
        <v/>
      </c>
      <c r="CY57" s="44" t="str">
        <f t="shared" ref="CY57:CY73" si="163">IF(AP57&lt;AQ57,CONCATENATE("* El total de procesados debe ser mayor o igual al total de Reactivos en el grupo de edad ",$AP$54),"")</f>
        <v/>
      </c>
      <c r="CZ57" s="44" t="str">
        <f t="shared" si="117"/>
        <v/>
      </c>
      <c r="DA57" s="45">
        <f t="shared" si="118"/>
        <v>0</v>
      </c>
      <c r="DB57" s="45">
        <f t="shared" si="119"/>
        <v>0</v>
      </c>
      <c r="DC57" s="45">
        <f t="shared" si="120"/>
        <v>0</v>
      </c>
      <c r="DD57" s="45">
        <f t="shared" si="121"/>
        <v>0</v>
      </c>
      <c r="DE57" s="45">
        <f t="shared" si="122"/>
        <v>0</v>
      </c>
      <c r="DF57" s="45">
        <f t="shared" si="123"/>
        <v>0</v>
      </c>
      <c r="DG57" s="45">
        <f t="shared" si="124"/>
        <v>0</v>
      </c>
      <c r="DH57" s="45">
        <f t="shared" si="125"/>
        <v>0</v>
      </c>
      <c r="DI57" s="45">
        <f t="shared" si="126"/>
        <v>0</v>
      </c>
      <c r="DJ57" s="45">
        <f t="shared" si="127"/>
        <v>0</v>
      </c>
      <c r="DK57" s="45">
        <f t="shared" si="128"/>
        <v>0</v>
      </c>
      <c r="DL57" s="45">
        <f t="shared" si="129"/>
        <v>0</v>
      </c>
      <c r="DM57" s="45">
        <f t="shared" si="130"/>
        <v>0</v>
      </c>
      <c r="DN57" s="45">
        <f t="shared" si="131"/>
        <v>0</v>
      </c>
      <c r="DO57" s="45">
        <f t="shared" si="132"/>
        <v>0</v>
      </c>
      <c r="DP57" s="45">
        <f t="shared" si="133"/>
        <v>0</v>
      </c>
      <c r="DQ57" s="45">
        <f t="shared" si="134"/>
        <v>0</v>
      </c>
      <c r="DR57" s="45">
        <f t="shared" si="135"/>
        <v>0</v>
      </c>
      <c r="DS57" s="45">
        <f t="shared" si="136"/>
        <v>0</v>
      </c>
      <c r="DT57" s="45">
        <f t="shared" si="137"/>
        <v>0</v>
      </c>
      <c r="DU57" s="45">
        <f t="shared" si="138"/>
        <v>0</v>
      </c>
      <c r="DV57" s="45">
        <f t="shared" si="139"/>
        <v>0</v>
      </c>
      <c r="DW57" s="45">
        <f t="shared" si="140"/>
        <v>0</v>
      </c>
      <c r="DX57" s="45">
        <f t="shared" si="141"/>
        <v>0</v>
      </c>
      <c r="DY57" s="45">
        <f t="shared" si="142"/>
        <v>0</v>
      </c>
      <c r="DZ57" s="45">
        <f t="shared" si="143"/>
        <v>0</v>
      </c>
    </row>
    <row r="58" spans="1:130" x14ac:dyDescent="0.25">
      <c r="A58" s="66" t="s">
        <v>39</v>
      </c>
      <c r="B58" s="47">
        <f t="shared" si="110"/>
        <v>8</v>
      </c>
      <c r="C58" s="48">
        <f t="shared" si="110"/>
        <v>0</v>
      </c>
      <c r="D58" s="33"/>
      <c r="E58" s="34"/>
      <c r="F58" s="35"/>
      <c r="G58" s="34"/>
      <c r="H58" s="35"/>
      <c r="I58" s="34"/>
      <c r="J58" s="35"/>
      <c r="K58" s="34"/>
      <c r="L58" s="35"/>
      <c r="M58" s="36"/>
      <c r="N58" s="37">
        <v>0</v>
      </c>
      <c r="O58" s="38">
        <v>0</v>
      </c>
      <c r="P58" s="39">
        <v>1</v>
      </c>
      <c r="Q58" s="38">
        <v>0</v>
      </c>
      <c r="R58" s="39">
        <v>2</v>
      </c>
      <c r="S58" s="38">
        <v>0</v>
      </c>
      <c r="T58" s="39">
        <v>2</v>
      </c>
      <c r="U58" s="38">
        <v>0</v>
      </c>
      <c r="V58" s="39">
        <v>2</v>
      </c>
      <c r="W58" s="38">
        <v>0</v>
      </c>
      <c r="X58" s="39">
        <v>1</v>
      </c>
      <c r="Y58" s="38">
        <v>0</v>
      </c>
      <c r="Z58" s="39">
        <v>0</v>
      </c>
      <c r="AA58" s="38">
        <v>0</v>
      </c>
      <c r="AB58" s="39">
        <v>0</v>
      </c>
      <c r="AC58" s="38">
        <v>0</v>
      </c>
      <c r="AD58" s="39">
        <v>0</v>
      </c>
      <c r="AE58" s="38">
        <v>0</v>
      </c>
      <c r="AF58" s="39">
        <v>0</v>
      </c>
      <c r="AG58" s="38">
        <v>0</v>
      </c>
      <c r="AH58" s="39">
        <v>0</v>
      </c>
      <c r="AI58" s="38">
        <v>0</v>
      </c>
      <c r="AJ58" s="39">
        <v>0</v>
      </c>
      <c r="AK58" s="38">
        <v>0</v>
      </c>
      <c r="AL58" s="39">
        <v>0</v>
      </c>
      <c r="AM58" s="38">
        <v>0</v>
      </c>
      <c r="AN58" s="39">
        <v>0</v>
      </c>
      <c r="AO58" s="38">
        <v>0</v>
      </c>
      <c r="AP58" s="39">
        <v>0</v>
      </c>
      <c r="AQ58" s="40">
        <v>0</v>
      </c>
      <c r="AR58" s="41"/>
      <c r="AS58" s="40">
        <v>8</v>
      </c>
      <c r="AT58" s="37">
        <v>0</v>
      </c>
      <c r="AU58" s="38">
        <v>0</v>
      </c>
      <c r="AV58" s="39">
        <v>1</v>
      </c>
      <c r="AW58" s="42">
        <v>0</v>
      </c>
      <c r="AX58" s="43" t="str">
        <f t="shared" si="111"/>
        <v/>
      </c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10"/>
      <c r="BJ58" s="10"/>
      <c r="BK58" s="10"/>
      <c r="BL58" s="10"/>
      <c r="BU58" s="10"/>
      <c r="BW58" s="11"/>
      <c r="CA58" s="44" t="str">
        <f t="shared" si="112"/>
        <v/>
      </c>
      <c r="CB58" s="44" t="str">
        <f t="shared" si="113"/>
        <v/>
      </c>
      <c r="CC58" s="44" t="str">
        <f t="shared" si="114"/>
        <v/>
      </c>
      <c r="CD58" s="44" t="str">
        <f t="shared" si="115"/>
        <v/>
      </c>
      <c r="CE58" s="44" t="str">
        <f t="shared" si="116"/>
        <v/>
      </c>
      <c r="CF58" s="44" t="str">
        <f t="shared" si="144"/>
        <v/>
      </c>
      <c r="CG58" s="44" t="str">
        <f t="shared" si="145"/>
        <v/>
      </c>
      <c r="CH58" s="44" t="str">
        <f t="shared" si="146"/>
        <v/>
      </c>
      <c r="CI58" s="44" t="str">
        <f t="shared" si="147"/>
        <v/>
      </c>
      <c r="CJ58" s="44" t="str">
        <f t="shared" si="148"/>
        <v/>
      </c>
      <c r="CK58" s="44" t="str">
        <f t="shared" si="149"/>
        <v/>
      </c>
      <c r="CL58" s="44" t="str">
        <f t="shared" si="150"/>
        <v/>
      </c>
      <c r="CM58" s="44" t="str">
        <f t="shared" si="151"/>
        <v/>
      </c>
      <c r="CN58" s="44" t="str">
        <f t="shared" si="152"/>
        <v/>
      </c>
      <c r="CO58" s="44" t="str">
        <f t="shared" si="153"/>
        <v/>
      </c>
      <c r="CP58" s="44" t="str">
        <f t="shared" si="154"/>
        <v/>
      </c>
      <c r="CQ58" s="44" t="str">
        <f t="shared" si="155"/>
        <v/>
      </c>
      <c r="CR58" s="44" t="str">
        <f t="shared" si="156"/>
        <v/>
      </c>
      <c r="CS58" s="44" t="str">
        <f t="shared" si="157"/>
        <v/>
      </c>
      <c r="CT58" s="44" t="str">
        <f t="shared" si="158"/>
        <v/>
      </c>
      <c r="CU58" s="44" t="str">
        <f t="shared" si="159"/>
        <v/>
      </c>
      <c r="CV58" s="44" t="str">
        <f t="shared" si="160"/>
        <v/>
      </c>
      <c r="CW58" s="44" t="str">
        <f t="shared" si="161"/>
        <v/>
      </c>
      <c r="CX58" s="44" t="str">
        <f t="shared" si="162"/>
        <v/>
      </c>
      <c r="CY58" s="44" t="str">
        <f t="shared" si="163"/>
        <v/>
      </c>
      <c r="CZ58" s="44" t="str">
        <f t="shared" si="117"/>
        <v/>
      </c>
      <c r="DA58" s="45">
        <f t="shared" si="118"/>
        <v>0</v>
      </c>
      <c r="DB58" s="45">
        <f t="shared" si="119"/>
        <v>0</v>
      </c>
      <c r="DC58" s="45">
        <f t="shared" si="120"/>
        <v>0</v>
      </c>
      <c r="DD58" s="45">
        <f t="shared" si="121"/>
        <v>0</v>
      </c>
      <c r="DE58" s="45">
        <f t="shared" si="122"/>
        <v>0</v>
      </c>
      <c r="DF58" s="45">
        <f t="shared" si="123"/>
        <v>0</v>
      </c>
      <c r="DG58" s="45">
        <f t="shared" si="124"/>
        <v>0</v>
      </c>
      <c r="DH58" s="45">
        <f t="shared" si="125"/>
        <v>0</v>
      </c>
      <c r="DI58" s="45">
        <f t="shared" si="126"/>
        <v>0</v>
      </c>
      <c r="DJ58" s="45">
        <f t="shared" si="127"/>
        <v>0</v>
      </c>
      <c r="DK58" s="45">
        <f t="shared" si="128"/>
        <v>0</v>
      </c>
      <c r="DL58" s="45">
        <f t="shared" si="129"/>
        <v>0</v>
      </c>
      <c r="DM58" s="45">
        <f t="shared" si="130"/>
        <v>0</v>
      </c>
      <c r="DN58" s="45">
        <f t="shared" si="131"/>
        <v>0</v>
      </c>
      <c r="DO58" s="45">
        <f t="shared" si="132"/>
        <v>0</v>
      </c>
      <c r="DP58" s="45">
        <f t="shared" si="133"/>
        <v>0</v>
      </c>
      <c r="DQ58" s="45">
        <f t="shared" si="134"/>
        <v>0</v>
      </c>
      <c r="DR58" s="45">
        <f t="shared" si="135"/>
        <v>0</v>
      </c>
      <c r="DS58" s="45">
        <f t="shared" si="136"/>
        <v>0</v>
      </c>
      <c r="DT58" s="45">
        <f t="shared" si="137"/>
        <v>0</v>
      </c>
      <c r="DU58" s="45">
        <f t="shared" si="138"/>
        <v>0</v>
      </c>
      <c r="DV58" s="45">
        <f t="shared" si="139"/>
        <v>0</v>
      </c>
      <c r="DW58" s="45">
        <f t="shared" si="140"/>
        <v>0</v>
      </c>
      <c r="DX58" s="45">
        <f t="shared" si="141"/>
        <v>0</v>
      </c>
      <c r="DY58" s="45">
        <f t="shared" si="142"/>
        <v>0</v>
      </c>
      <c r="DZ58" s="45">
        <f t="shared" si="143"/>
        <v>0</v>
      </c>
    </row>
    <row r="59" spans="1:130" x14ac:dyDescent="0.25">
      <c r="A59" s="66" t="s">
        <v>40</v>
      </c>
      <c r="B59" s="47">
        <f t="shared" si="110"/>
        <v>0</v>
      </c>
      <c r="C59" s="48">
        <f t="shared" si="110"/>
        <v>0</v>
      </c>
      <c r="D59" s="33"/>
      <c r="E59" s="34"/>
      <c r="F59" s="35"/>
      <c r="G59" s="34"/>
      <c r="H59" s="35"/>
      <c r="I59" s="34"/>
      <c r="J59" s="35"/>
      <c r="K59" s="34"/>
      <c r="L59" s="35"/>
      <c r="M59" s="36"/>
      <c r="N59" s="37"/>
      <c r="O59" s="38"/>
      <c r="P59" s="39"/>
      <c r="Q59" s="38"/>
      <c r="R59" s="39"/>
      <c r="S59" s="38"/>
      <c r="T59" s="39"/>
      <c r="U59" s="38"/>
      <c r="V59" s="39"/>
      <c r="W59" s="38"/>
      <c r="X59" s="39"/>
      <c r="Y59" s="38"/>
      <c r="Z59" s="39"/>
      <c r="AA59" s="38"/>
      <c r="AB59" s="39"/>
      <c r="AC59" s="38"/>
      <c r="AD59" s="39"/>
      <c r="AE59" s="38"/>
      <c r="AF59" s="39"/>
      <c r="AG59" s="38"/>
      <c r="AH59" s="39"/>
      <c r="AI59" s="38"/>
      <c r="AJ59" s="39"/>
      <c r="AK59" s="38"/>
      <c r="AL59" s="39"/>
      <c r="AM59" s="38"/>
      <c r="AN59" s="39"/>
      <c r="AO59" s="38"/>
      <c r="AP59" s="39"/>
      <c r="AQ59" s="40"/>
      <c r="AR59" s="41"/>
      <c r="AS59" s="40"/>
      <c r="AT59" s="37"/>
      <c r="AU59" s="38"/>
      <c r="AV59" s="39"/>
      <c r="AW59" s="42"/>
      <c r="AX59" s="43" t="str">
        <f t="shared" si="111"/>
        <v/>
      </c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10"/>
      <c r="BJ59" s="10"/>
      <c r="BK59" s="10"/>
      <c r="BL59" s="10"/>
      <c r="BU59" s="10"/>
      <c r="BW59" s="11"/>
      <c r="CA59" s="44" t="str">
        <f t="shared" si="112"/>
        <v/>
      </c>
      <c r="CB59" s="44" t="str">
        <f t="shared" si="113"/>
        <v/>
      </c>
      <c r="CC59" s="44" t="str">
        <f t="shared" si="114"/>
        <v/>
      </c>
      <c r="CD59" s="44" t="str">
        <f t="shared" si="115"/>
        <v/>
      </c>
      <c r="CE59" s="44" t="str">
        <f t="shared" si="116"/>
        <v/>
      </c>
      <c r="CF59" s="44" t="str">
        <f t="shared" si="144"/>
        <v/>
      </c>
      <c r="CG59" s="44" t="str">
        <f t="shared" si="145"/>
        <v/>
      </c>
      <c r="CH59" s="44" t="str">
        <f t="shared" si="146"/>
        <v/>
      </c>
      <c r="CI59" s="44" t="str">
        <f t="shared" si="147"/>
        <v/>
      </c>
      <c r="CJ59" s="44" t="str">
        <f t="shared" si="148"/>
        <v/>
      </c>
      <c r="CK59" s="44" t="str">
        <f t="shared" si="149"/>
        <v/>
      </c>
      <c r="CL59" s="44" t="str">
        <f t="shared" si="150"/>
        <v/>
      </c>
      <c r="CM59" s="44" t="str">
        <f t="shared" si="151"/>
        <v/>
      </c>
      <c r="CN59" s="44" t="str">
        <f t="shared" si="152"/>
        <v/>
      </c>
      <c r="CO59" s="44" t="str">
        <f t="shared" si="153"/>
        <v/>
      </c>
      <c r="CP59" s="44" t="str">
        <f t="shared" si="154"/>
        <v/>
      </c>
      <c r="CQ59" s="44" t="str">
        <f t="shared" si="155"/>
        <v/>
      </c>
      <c r="CR59" s="44" t="str">
        <f t="shared" si="156"/>
        <v/>
      </c>
      <c r="CS59" s="44" t="str">
        <f t="shared" si="157"/>
        <v/>
      </c>
      <c r="CT59" s="44" t="str">
        <f t="shared" si="158"/>
        <v/>
      </c>
      <c r="CU59" s="44" t="str">
        <f t="shared" si="159"/>
        <v/>
      </c>
      <c r="CV59" s="44" t="str">
        <f t="shared" si="160"/>
        <v/>
      </c>
      <c r="CW59" s="44" t="str">
        <f t="shared" si="161"/>
        <v/>
      </c>
      <c r="CX59" s="44" t="str">
        <f t="shared" si="162"/>
        <v/>
      </c>
      <c r="CY59" s="44" t="str">
        <f t="shared" si="163"/>
        <v/>
      </c>
      <c r="CZ59" s="44" t="str">
        <f t="shared" si="117"/>
        <v/>
      </c>
      <c r="DA59" s="45">
        <f t="shared" si="118"/>
        <v>0</v>
      </c>
      <c r="DB59" s="45">
        <f t="shared" si="119"/>
        <v>0</v>
      </c>
      <c r="DC59" s="45">
        <f t="shared" si="120"/>
        <v>0</v>
      </c>
      <c r="DD59" s="45">
        <f t="shared" si="121"/>
        <v>0</v>
      </c>
      <c r="DE59" s="45">
        <f t="shared" si="122"/>
        <v>0</v>
      </c>
      <c r="DF59" s="45">
        <f t="shared" si="123"/>
        <v>0</v>
      </c>
      <c r="DG59" s="45">
        <f t="shared" si="124"/>
        <v>0</v>
      </c>
      <c r="DH59" s="45">
        <f t="shared" si="125"/>
        <v>0</v>
      </c>
      <c r="DI59" s="45">
        <f t="shared" si="126"/>
        <v>0</v>
      </c>
      <c r="DJ59" s="45">
        <f t="shared" si="127"/>
        <v>0</v>
      </c>
      <c r="DK59" s="45">
        <f t="shared" si="128"/>
        <v>0</v>
      </c>
      <c r="DL59" s="45">
        <f t="shared" si="129"/>
        <v>0</v>
      </c>
      <c r="DM59" s="45">
        <f t="shared" si="130"/>
        <v>0</v>
      </c>
      <c r="DN59" s="45">
        <f t="shared" si="131"/>
        <v>0</v>
      </c>
      <c r="DO59" s="45">
        <f t="shared" si="132"/>
        <v>0</v>
      </c>
      <c r="DP59" s="45">
        <f t="shared" si="133"/>
        <v>0</v>
      </c>
      <c r="DQ59" s="45">
        <f t="shared" si="134"/>
        <v>0</v>
      </c>
      <c r="DR59" s="45">
        <f t="shared" si="135"/>
        <v>0</v>
      </c>
      <c r="DS59" s="45">
        <f t="shared" si="136"/>
        <v>0</v>
      </c>
      <c r="DT59" s="45">
        <f t="shared" si="137"/>
        <v>0</v>
      </c>
      <c r="DU59" s="45">
        <f t="shared" si="138"/>
        <v>0</v>
      </c>
      <c r="DV59" s="45">
        <f t="shared" si="139"/>
        <v>0</v>
      </c>
      <c r="DW59" s="45">
        <f t="shared" si="140"/>
        <v>0</v>
      </c>
      <c r="DX59" s="45">
        <f t="shared" si="141"/>
        <v>0</v>
      </c>
      <c r="DY59" s="45">
        <f t="shared" si="142"/>
        <v>0</v>
      </c>
      <c r="DZ59" s="45">
        <f t="shared" si="143"/>
        <v>0</v>
      </c>
    </row>
    <row r="60" spans="1:130" ht="22.5" x14ac:dyDescent="0.25">
      <c r="A60" s="67" t="s">
        <v>41</v>
      </c>
      <c r="B60" s="47">
        <f t="shared" si="110"/>
        <v>0</v>
      </c>
      <c r="C60" s="48">
        <f t="shared" si="110"/>
        <v>0</v>
      </c>
      <c r="D60" s="33"/>
      <c r="E60" s="34"/>
      <c r="F60" s="35"/>
      <c r="G60" s="34"/>
      <c r="H60" s="35"/>
      <c r="I60" s="34"/>
      <c r="J60" s="35"/>
      <c r="K60" s="34"/>
      <c r="L60" s="35"/>
      <c r="M60" s="36"/>
      <c r="N60" s="37"/>
      <c r="O60" s="38"/>
      <c r="P60" s="39"/>
      <c r="Q60" s="38"/>
      <c r="R60" s="39"/>
      <c r="S60" s="38"/>
      <c r="T60" s="39"/>
      <c r="U60" s="38"/>
      <c r="V60" s="39"/>
      <c r="W60" s="38"/>
      <c r="X60" s="39"/>
      <c r="Y60" s="38"/>
      <c r="Z60" s="39"/>
      <c r="AA60" s="38"/>
      <c r="AB60" s="39"/>
      <c r="AC60" s="38"/>
      <c r="AD60" s="39"/>
      <c r="AE60" s="38"/>
      <c r="AF60" s="39"/>
      <c r="AG60" s="38"/>
      <c r="AH60" s="39"/>
      <c r="AI60" s="38"/>
      <c r="AJ60" s="39"/>
      <c r="AK60" s="38"/>
      <c r="AL60" s="39"/>
      <c r="AM60" s="38"/>
      <c r="AN60" s="39"/>
      <c r="AO60" s="38"/>
      <c r="AP60" s="39"/>
      <c r="AQ60" s="40"/>
      <c r="AR60" s="41"/>
      <c r="AS60" s="40"/>
      <c r="AT60" s="37"/>
      <c r="AU60" s="38"/>
      <c r="AV60" s="39"/>
      <c r="AW60" s="42"/>
      <c r="AX60" s="43" t="str">
        <f t="shared" si="111"/>
        <v/>
      </c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10"/>
      <c r="BJ60" s="10"/>
      <c r="BK60" s="10"/>
      <c r="BL60" s="10"/>
      <c r="BU60" s="10"/>
      <c r="BW60" s="11"/>
      <c r="CA60" s="44" t="str">
        <f t="shared" si="112"/>
        <v/>
      </c>
      <c r="CB60" s="44" t="str">
        <f t="shared" si="113"/>
        <v/>
      </c>
      <c r="CC60" s="44" t="str">
        <f t="shared" si="114"/>
        <v/>
      </c>
      <c r="CD60" s="44" t="str">
        <f t="shared" si="115"/>
        <v/>
      </c>
      <c r="CE60" s="44" t="str">
        <f t="shared" si="116"/>
        <v/>
      </c>
      <c r="CF60" s="44" t="str">
        <f t="shared" si="144"/>
        <v/>
      </c>
      <c r="CG60" s="44" t="str">
        <f t="shared" si="145"/>
        <v/>
      </c>
      <c r="CH60" s="44" t="str">
        <f t="shared" si="146"/>
        <v/>
      </c>
      <c r="CI60" s="44" t="str">
        <f t="shared" si="147"/>
        <v/>
      </c>
      <c r="CJ60" s="44" t="str">
        <f t="shared" si="148"/>
        <v/>
      </c>
      <c r="CK60" s="44" t="str">
        <f t="shared" si="149"/>
        <v/>
      </c>
      <c r="CL60" s="44" t="str">
        <f t="shared" si="150"/>
        <v/>
      </c>
      <c r="CM60" s="44" t="str">
        <f t="shared" si="151"/>
        <v/>
      </c>
      <c r="CN60" s="44" t="str">
        <f t="shared" si="152"/>
        <v/>
      </c>
      <c r="CO60" s="44" t="str">
        <f t="shared" si="153"/>
        <v/>
      </c>
      <c r="CP60" s="44" t="str">
        <f t="shared" si="154"/>
        <v/>
      </c>
      <c r="CQ60" s="44" t="str">
        <f t="shared" si="155"/>
        <v/>
      </c>
      <c r="CR60" s="44" t="str">
        <f t="shared" si="156"/>
        <v/>
      </c>
      <c r="CS60" s="44" t="str">
        <f t="shared" si="157"/>
        <v/>
      </c>
      <c r="CT60" s="44" t="str">
        <f t="shared" si="158"/>
        <v/>
      </c>
      <c r="CU60" s="44" t="str">
        <f t="shared" si="159"/>
        <v/>
      </c>
      <c r="CV60" s="44" t="str">
        <f t="shared" si="160"/>
        <v/>
      </c>
      <c r="CW60" s="44" t="str">
        <f t="shared" si="161"/>
        <v/>
      </c>
      <c r="CX60" s="44" t="str">
        <f t="shared" si="162"/>
        <v/>
      </c>
      <c r="CY60" s="44" t="str">
        <f t="shared" si="163"/>
        <v/>
      </c>
      <c r="CZ60" s="44" t="str">
        <f t="shared" si="117"/>
        <v/>
      </c>
      <c r="DA60" s="45">
        <f t="shared" si="118"/>
        <v>0</v>
      </c>
      <c r="DB60" s="45">
        <f t="shared" si="119"/>
        <v>0</v>
      </c>
      <c r="DC60" s="45">
        <f t="shared" si="120"/>
        <v>0</v>
      </c>
      <c r="DD60" s="45">
        <f t="shared" si="121"/>
        <v>0</v>
      </c>
      <c r="DE60" s="45">
        <f t="shared" si="122"/>
        <v>0</v>
      </c>
      <c r="DF60" s="45">
        <f t="shared" si="123"/>
        <v>0</v>
      </c>
      <c r="DG60" s="45">
        <f t="shared" si="124"/>
        <v>0</v>
      </c>
      <c r="DH60" s="45">
        <f t="shared" si="125"/>
        <v>0</v>
      </c>
      <c r="DI60" s="45">
        <f t="shared" si="126"/>
        <v>0</v>
      </c>
      <c r="DJ60" s="45">
        <f t="shared" si="127"/>
        <v>0</v>
      </c>
      <c r="DK60" s="45">
        <f t="shared" si="128"/>
        <v>0</v>
      </c>
      <c r="DL60" s="45">
        <f t="shared" si="129"/>
        <v>0</v>
      </c>
      <c r="DM60" s="45">
        <f t="shared" si="130"/>
        <v>0</v>
      </c>
      <c r="DN60" s="45">
        <f t="shared" si="131"/>
        <v>0</v>
      </c>
      <c r="DO60" s="45">
        <f t="shared" si="132"/>
        <v>0</v>
      </c>
      <c r="DP60" s="45">
        <f t="shared" si="133"/>
        <v>0</v>
      </c>
      <c r="DQ60" s="45">
        <f t="shared" si="134"/>
        <v>0</v>
      </c>
      <c r="DR60" s="45">
        <f t="shared" si="135"/>
        <v>0</v>
      </c>
      <c r="DS60" s="45">
        <f t="shared" si="136"/>
        <v>0</v>
      </c>
      <c r="DT60" s="45">
        <f t="shared" si="137"/>
        <v>0</v>
      </c>
      <c r="DU60" s="45">
        <f t="shared" si="138"/>
        <v>0</v>
      </c>
      <c r="DV60" s="45">
        <f t="shared" si="139"/>
        <v>0</v>
      </c>
      <c r="DW60" s="45">
        <f t="shared" si="140"/>
        <v>0</v>
      </c>
      <c r="DX60" s="45">
        <f t="shared" si="141"/>
        <v>0</v>
      </c>
      <c r="DY60" s="45">
        <f t="shared" si="142"/>
        <v>0</v>
      </c>
      <c r="DZ60" s="45">
        <f t="shared" si="143"/>
        <v>0</v>
      </c>
    </row>
    <row r="61" spans="1:130" ht="22.5" x14ac:dyDescent="0.25">
      <c r="A61" s="67" t="s">
        <v>42</v>
      </c>
      <c r="B61" s="47">
        <f t="shared" si="110"/>
        <v>0</v>
      </c>
      <c r="C61" s="48">
        <f t="shared" si="110"/>
        <v>0</v>
      </c>
      <c r="D61" s="33"/>
      <c r="E61" s="34"/>
      <c r="F61" s="35"/>
      <c r="G61" s="34"/>
      <c r="H61" s="35"/>
      <c r="I61" s="34"/>
      <c r="J61" s="35"/>
      <c r="K61" s="34"/>
      <c r="L61" s="35"/>
      <c r="M61" s="36"/>
      <c r="N61" s="37"/>
      <c r="O61" s="38"/>
      <c r="P61" s="39"/>
      <c r="Q61" s="38"/>
      <c r="R61" s="39"/>
      <c r="S61" s="38"/>
      <c r="T61" s="39"/>
      <c r="U61" s="38"/>
      <c r="V61" s="39"/>
      <c r="W61" s="38"/>
      <c r="X61" s="39"/>
      <c r="Y61" s="38"/>
      <c r="Z61" s="39"/>
      <c r="AA61" s="38"/>
      <c r="AB61" s="39"/>
      <c r="AC61" s="38"/>
      <c r="AD61" s="39"/>
      <c r="AE61" s="38"/>
      <c r="AF61" s="39"/>
      <c r="AG61" s="38"/>
      <c r="AH61" s="39"/>
      <c r="AI61" s="38"/>
      <c r="AJ61" s="39"/>
      <c r="AK61" s="38"/>
      <c r="AL61" s="39"/>
      <c r="AM61" s="38"/>
      <c r="AN61" s="39"/>
      <c r="AO61" s="38"/>
      <c r="AP61" s="39"/>
      <c r="AQ61" s="40"/>
      <c r="AR61" s="37"/>
      <c r="AS61" s="40"/>
      <c r="AT61" s="37"/>
      <c r="AU61" s="38"/>
      <c r="AV61" s="39"/>
      <c r="AW61" s="42"/>
      <c r="AX61" s="43" t="str">
        <f t="shared" si="111"/>
        <v/>
      </c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10"/>
      <c r="BJ61" s="10"/>
      <c r="BK61" s="10"/>
      <c r="BL61" s="10"/>
      <c r="BU61" s="10"/>
      <c r="BW61" s="11"/>
      <c r="CA61" s="44" t="str">
        <f t="shared" si="112"/>
        <v/>
      </c>
      <c r="CB61" s="44" t="str">
        <f t="shared" si="113"/>
        <v/>
      </c>
      <c r="CC61" s="44" t="str">
        <f t="shared" si="114"/>
        <v/>
      </c>
      <c r="CD61" s="44" t="str">
        <f t="shared" si="115"/>
        <v/>
      </c>
      <c r="CE61" s="44" t="str">
        <f t="shared" si="116"/>
        <v/>
      </c>
      <c r="CF61" s="44" t="str">
        <f t="shared" si="144"/>
        <v/>
      </c>
      <c r="CG61" s="44" t="str">
        <f t="shared" si="145"/>
        <v/>
      </c>
      <c r="CH61" s="44" t="str">
        <f t="shared" si="146"/>
        <v/>
      </c>
      <c r="CI61" s="44" t="str">
        <f t="shared" si="147"/>
        <v/>
      </c>
      <c r="CJ61" s="44" t="str">
        <f t="shared" si="148"/>
        <v/>
      </c>
      <c r="CK61" s="44" t="str">
        <f t="shared" si="149"/>
        <v/>
      </c>
      <c r="CL61" s="44" t="str">
        <f t="shared" si="150"/>
        <v/>
      </c>
      <c r="CM61" s="44" t="str">
        <f t="shared" si="151"/>
        <v/>
      </c>
      <c r="CN61" s="44" t="str">
        <f t="shared" si="152"/>
        <v/>
      </c>
      <c r="CO61" s="44" t="str">
        <f t="shared" si="153"/>
        <v/>
      </c>
      <c r="CP61" s="44" t="str">
        <f t="shared" si="154"/>
        <v/>
      </c>
      <c r="CQ61" s="44" t="str">
        <f t="shared" si="155"/>
        <v/>
      </c>
      <c r="CR61" s="44" t="str">
        <f t="shared" si="156"/>
        <v/>
      </c>
      <c r="CS61" s="44" t="str">
        <f t="shared" si="157"/>
        <v/>
      </c>
      <c r="CT61" s="44" t="str">
        <f t="shared" si="158"/>
        <v/>
      </c>
      <c r="CU61" s="44" t="str">
        <f t="shared" si="159"/>
        <v/>
      </c>
      <c r="CV61" s="44" t="str">
        <f t="shared" si="160"/>
        <v/>
      </c>
      <c r="CW61" s="44" t="str">
        <f t="shared" si="161"/>
        <v/>
      </c>
      <c r="CX61" s="44" t="str">
        <f t="shared" si="162"/>
        <v/>
      </c>
      <c r="CY61" s="44" t="str">
        <f t="shared" si="163"/>
        <v/>
      </c>
      <c r="CZ61" s="44" t="str">
        <f t="shared" si="117"/>
        <v/>
      </c>
      <c r="DA61" s="45">
        <f t="shared" si="118"/>
        <v>0</v>
      </c>
      <c r="DB61" s="45">
        <f t="shared" si="119"/>
        <v>0</v>
      </c>
      <c r="DC61" s="45">
        <f t="shared" si="120"/>
        <v>0</v>
      </c>
      <c r="DD61" s="45">
        <f t="shared" si="121"/>
        <v>0</v>
      </c>
      <c r="DE61" s="45">
        <f t="shared" si="122"/>
        <v>0</v>
      </c>
      <c r="DF61" s="45">
        <f t="shared" si="123"/>
        <v>0</v>
      </c>
      <c r="DG61" s="45">
        <f t="shared" si="124"/>
        <v>0</v>
      </c>
      <c r="DH61" s="45">
        <f t="shared" si="125"/>
        <v>0</v>
      </c>
      <c r="DI61" s="45">
        <f t="shared" si="126"/>
        <v>0</v>
      </c>
      <c r="DJ61" s="45">
        <f t="shared" si="127"/>
        <v>0</v>
      </c>
      <c r="DK61" s="45">
        <f t="shared" si="128"/>
        <v>0</v>
      </c>
      <c r="DL61" s="45">
        <f t="shared" si="129"/>
        <v>0</v>
      </c>
      <c r="DM61" s="45">
        <f t="shared" si="130"/>
        <v>0</v>
      </c>
      <c r="DN61" s="45">
        <f t="shared" si="131"/>
        <v>0</v>
      </c>
      <c r="DO61" s="45">
        <f t="shared" si="132"/>
        <v>0</v>
      </c>
      <c r="DP61" s="45">
        <f t="shared" si="133"/>
        <v>0</v>
      </c>
      <c r="DQ61" s="45">
        <f t="shared" si="134"/>
        <v>0</v>
      </c>
      <c r="DR61" s="45">
        <f t="shared" si="135"/>
        <v>0</v>
      </c>
      <c r="DS61" s="45">
        <f t="shared" si="136"/>
        <v>0</v>
      </c>
      <c r="DT61" s="45">
        <f t="shared" si="137"/>
        <v>0</v>
      </c>
      <c r="DU61" s="45">
        <f t="shared" si="138"/>
        <v>0</v>
      </c>
      <c r="DV61" s="45">
        <f t="shared" si="139"/>
        <v>0</v>
      </c>
      <c r="DW61" s="45">
        <f t="shared" si="140"/>
        <v>0</v>
      </c>
      <c r="DX61" s="45">
        <f t="shared" si="141"/>
        <v>0</v>
      </c>
      <c r="DY61" s="45">
        <f t="shared" si="142"/>
        <v>0</v>
      </c>
      <c r="DZ61" s="45">
        <f t="shared" si="143"/>
        <v>0</v>
      </c>
    </row>
    <row r="62" spans="1:130" ht="22.5" x14ac:dyDescent="0.25">
      <c r="A62" s="67" t="s">
        <v>43</v>
      </c>
      <c r="B62" s="47">
        <f t="shared" si="110"/>
        <v>111</v>
      </c>
      <c r="C62" s="48">
        <f t="shared" si="110"/>
        <v>1</v>
      </c>
      <c r="D62" s="33"/>
      <c r="E62" s="34"/>
      <c r="F62" s="35"/>
      <c r="G62" s="34"/>
      <c r="H62" s="35"/>
      <c r="I62" s="34"/>
      <c r="J62" s="35"/>
      <c r="K62" s="34"/>
      <c r="L62" s="35"/>
      <c r="M62" s="36"/>
      <c r="N62" s="37">
        <v>0</v>
      </c>
      <c r="O62" s="38">
        <v>0</v>
      </c>
      <c r="P62" s="39">
        <v>6</v>
      </c>
      <c r="Q62" s="38">
        <v>0</v>
      </c>
      <c r="R62" s="39">
        <v>21</v>
      </c>
      <c r="S62" s="38">
        <v>0</v>
      </c>
      <c r="T62" s="39">
        <v>28</v>
      </c>
      <c r="U62" s="38">
        <v>1</v>
      </c>
      <c r="V62" s="39">
        <v>34</v>
      </c>
      <c r="W62" s="38">
        <v>0</v>
      </c>
      <c r="X62" s="39">
        <v>18</v>
      </c>
      <c r="Y62" s="38">
        <v>0</v>
      </c>
      <c r="Z62" s="39">
        <v>4</v>
      </c>
      <c r="AA62" s="38">
        <v>0</v>
      </c>
      <c r="AB62" s="39">
        <v>0</v>
      </c>
      <c r="AC62" s="38">
        <v>0</v>
      </c>
      <c r="AD62" s="39">
        <v>0</v>
      </c>
      <c r="AE62" s="38">
        <v>0</v>
      </c>
      <c r="AF62" s="39">
        <v>0</v>
      </c>
      <c r="AG62" s="38">
        <v>0</v>
      </c>
      <c r="AH62" s="39">
        <v>0</v>
      </c>
      <c r="AI62" s="38">
        <v>0</v>
      </c>
      <c r="AJ62" s="39">
        <v>0</v>
      </c>
      <c r="AK62" s="38">
        <v>0</v>
      </c>
      <c r="AL62" s="39">
        <v>0</v>
      </c>
      <c r="AM62" s="38">
        <v>0</v>
      </c>
      <c r="AN62" s="39">
        <v>0</v>
      </c>
      <c r="AO62" s="38">
        <v>0</v>
      </c>
      <c r="AP62" s="39">
        <v>0</v>
      </c>
      <c r="AQ62" s="40">
        <v>0</v>
      </c>
      <c r="AR62" s="41"/>
      <c r="AS62" s="40">
        <v>111</v>
      </c>
      <c r="AT62" s="37">
        <v>0</v>
      </c>
      <c r="AU62" s="38">
        <v>0</v>
      </c>
      <c r="AV62" s="39">
        <v>0</v>
      </c>
      <c r="AW62" s="42">
        <v>3</v>
      </c>
      <c r="AX62" s="43" t="str">
        <f t="shared" si="111"/>
        <v/>
      </c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10"/>
      <c r="BJ62" s="10"/>
      <c r="BK62" s="10"/>
      <c r="BL62" s="10"/>
      <c r="BU62" s="10"/>
      <c r="BW62" s="11"/>
      <c r="CA62" s="44" t="str">
        <f t="shared" si="112"/>
        <v/>
      </c>
      <c r="CB62" s="44" t="str">
        <f t="shared" si="113"/>
        <v/>
      </c>
      <c r="CC62" s="44" t="str">
        <f t="shared" si="114"/>
        <v/>
      </c>
      <c r="CD62" s="44" t="str">
        <f t="shared" si="115"/>
        <v/>
      </c>
      <c r="CE62" s="44" t="str">
        <f t="shared" si="116"/>
        <v/>
      </c>
      <c r="CF62" s="44" t="str">
        <f t="shared" si="144"/>
        <v/>
      </c>
      <c r="CG62" s="44" t="str">
        <f t="shared" si="145"/>
        <v/>
      </c>
      <c r="CH62" s="44" t="str">
        <f t="shared" si="146"/>
        <v/>
      </c>
      <c r="CI62" s="44" t="str">
        <f t="shared" si="147"/>
        <v/>
      </c>
      <c r="CJ62" s="44" t="str">
        <f t="shared" si="148"/>
        <v/>
      </c>
      <c r="CK62" s="44" t="str">
        <f t="shared" si="149"/>
        <v/>
      </c>
      <c r="CL62" s="44" t="str">
        <f t="shared" si="150"/>
        <v/>
      </c>
      <c r="CM62" s="44" t="str">
        <f t="shared" si="151"/>
        <v/>
      </c>
      <c r="CN62" s="44" t="str">
        <f t="shared" si="152"/>
        <v/>
      </c>
      <c r="CO62" s="44" t="str">
        <f t="shared" si="153"/>
        <v/>
      </c>
      <c r="CP62" s="44" t="str">
        <f t="shared" si="154"/>
        <v/>
      </c>
      <c r="CQ62" s="44" t="str">
        <f t="shared" si="155"/>
        <v/>
      </c>
      <c r="CR62" s="44" t="str">
        <f t="shared" si="156"/>
        <v/>
      </c>
      <c r="CS62" s="44" t="str">
        <f t="shared" si="157"/>
        <v/>
      </c>
      <c r="CT62" s="44" t="str">
        <f t="shared" si="158"/>
        <v/>
      </c>
      <c r="CU62" s="44" t="str">
        <f t="shared" si="159"/>
        <v/>
      </c>
      <c r="CV62" s="44" t="str">
        <f t="shared" si="160"/>
        <v/>
      </c>
      <c r="CW62" s="44" t="str">
        <f t="shared" si="161"/>
        <v/>
      </c>
      <c r="CX62" s="44" t="str">
        <f t="shared" si="162"/>
        <v/>
      </c>
      <c r="CY62" s="44" t="str">
        <f t="shared" si="163"/>
        <v/>
      </c>
      <c r="CZ62" s="44" t="str">
        <f t="shared" si="117"/>
        <v/>
      </c>
      <c r="DA62" s="45">
        <f t="shared" si="118"/>
        <v>0</v>
      </c>
      <c r="DB62" s="45">
        <f t="shared" si="119"/>
        <v>0</v>
      </c>
      <c r="DC62" s="45">
        <f t="shared" si="120"/>
        <v>0</v>
      </c>
      <c r="DD62" s="45">
        <f t="shared" si="121"/>
        <v>0</v>
      </c>
      <c r="DE62" s="45">
        <f t="shared" si="122"/>
        <v>0</v>
      </c>
      <c r="DF62" s="45">
        <f t="shared" si="123"/>
        <v>0</v>
      </c>
      <c r="DG62" s="45">
        <f t="shared" si="124"/>
        <v>0</v>
      </c>
      <c r="DH62" s="45">
        <f t="shared" si="125"/>
        <v>0</v>
      </c>
      <c r="DI62" s="45">
        <f t="shared" si="126"/>
        <v>0</v>
      </c>
      <c r="DJ62" s="45">
        <f t="shared" si="127"/>
        <v>0</v>
      </c>
      <c r="DK62" s="45">
        <f t="shared" si="128"/>
        <v>0</v>
      </c>
      <c r="DL62" s="45">
        <f t="shared" si="129"/>
        <v>0</v>
      </c>
      <c r="DM62" s="45">
        <f t="shared" si="130"/>
        <v>0</v>
      </c>
      <c r="DN62" s="45">
        <f t="shared" si="131"/>
        <v>0</v>
      </c>
      <c r="DO62" s="45">
        <f t="shared" si="132"/>
        <v>0</v>
      </c>
      <c r="DP62" s="45">
        <f t="shared" si="133"/>
        <v>0</v>
      </c>
      <c r="DQ62" s="45">
        <f t="shared" si="134"/>
        <v>0</v>
      </c>
      <c r="DR62" s="45">
        <f t="shared" si="135"/>
        <v>0</v>
      </c>
      <c r="DS62" s="45">
        <f t="shared" si="136"/>
        <v>0</v>
      </c>
      <c r="DT62" s="45">
        <f t="shared" si="137"/>
        <v>0</v>
      </c>
      <c r="DU62" s="45">
        <f t="shared" si="138"/>
        <v>0</v>
      </c>
      <c r="DV62" s="45">
        <f t="shared" si="139"/>
        <v>0</v>
      </c>
      <c r="DW62" s="45">
        <f t="shared" si="140"/>
        <v>0</v>
      </c>
      <c r="DX62" s="45">
        <f t="shared" si="141"/>
        <v>0</v>
      </c>
      <c r="DY62" s="45">
        <f t="shared" si="142"/>
        <v>0</v>
      </c>
      <c r="DZ62" s="45">
        <f t="shared" si="143"/>
        <v>0</v>
      </c>
    </row>
    <row r="63" spans="1:130" x14ac:dyDescent="0.25">
      <c r="A63" s="66" t="s">
        <v>44</v>
      </c>
      <c r="B63" s="47">
        <f t="shared" si="110"/>
        <v>6</v>
      </c>
      <c r="C63" s="48">
        <f t="shared" si="110"/>
        <v>0</v>
      </c>
      <c r="D63" s="33"/>
      <c r="E63" s="34"/>
      <c r="F63" s="35"/>
      <c r="G63" s="34"/>
      <c r="H63" s="35"/>
      <c r="I63" s="34"/>
      <c r="J63" s="35"/>
      <c r="K63" s="34"/>
      <c r="L63" s="35"/>
      <c r="M63" s="36"/>
      <c r="N63" s="37">
        <v>0</v>
      </c>
      <c r="O63" s="38">
        <v>0</v>
      </c>
      <c r="P63" s="39">
        <v>0</v>
      </c>
      <c r="Q63" s="38">
        <v>0</v>
      </c>
      <c r="R63" s="39">
        <v>1</v>
      </c>
      <c r="S63" s="38">
        <v>0</v>
      </c>
      <c r="T63" s="39">
        <v>0</v>
      </c>
      <c r="U63" s="38">
        <v>0</v>
      </c>
      <c r="V63" s="39">
        <v>3</v>
      </c>
      <c r="W63" s="38">
        <v>0</v>
      </c>
      <c r="X63" s="39">
        <v>2</v>
      </c>
      <c r="Y63" s="38">
        <v>0</v>
      </c>
      <c r="Z63" s="39">
        <v>0</v>
      </c>
      <c r="AA63" s="38">
        <v>0</v>
      </c>
      <c r="AB63" s="39">
        <v>0</v>
      </c>
      <c r="AC63" s="38">
        <v>0</v>
      </c>
      <c r="AD63" s="39">
        <v>0</v>
      </c>
      <c r="AE63" s="38">
        <v>0</v>
      </c>
      <c r="AF63" s="39">
        <v>0</v>
      </c>
      <c r="AG63" s="38">
        <v>0</v>
      </c>
      <c r="AH63" s="39">
        <v>0</v>
      </c>
      <c r="AI63" s="38">
        <v>0</v>
      </c>
      <c r="AJ63" s="39">
        <v>0</v>
      </c>
      <c r="AK63" s="38">
        <v>0</v>
      </c>
      <c r="AL63" s="39">
        <v>0</v>
      </c>
      <c r="AM63" s="38">
        <v>0</v>
      </c>
      <c r="AN63" s="39">
        <v>0</v>
      </c>
      <c r="AO63" s="38">
        <v>0</v>
      </c>
      <c r="AP63" s="39">
        <v>0</v>
      </c>
      <c r="AQ63" s="40">
        <v>0</v>
      </c>
      <c r="AR63" s="41"/>
      <c r="AS63" s="40">
        <v>6</v>
      </c>
      <c r="AT63" s="37">
        <v>0</v>
      </c>
      <c r="AU63" s="38">
        <v>0</v>
      </c>
      <c r="AV63" s="39">
        <v>1</v>
      </c>
      <c r="AW63" s="42">
        <v>0</v>
      </c>
      <c r="AX63" s="43" t="str">
        <f t="shared" si="111"/>
        <v/>
      </c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10"/>
      <c r="BJ63" s="10"/>
      <c r="BK63" s="10"/>
      <c r="BL63" s="10"/>
      <c r="BU63" s="10"/>
      <c r="BW63" s="11"/>
      <c r="CA63" s="44" t="str">
        <f t="shared" si="112"/>
        <v/>
      </c>
      <c r="CB63" s="44" t="str">
        <f t="shared" si="113"/>
        <v/>
      </c>
      <c r="CC63" s="44" t="str">
        <f t="shared" si="114"/>
        <v/>
      </c>
      <c r="CD63" s="44" t="str">
        <f t="shared" si="115"/>
        <v/>
      </c>
      <c r="CE63" s="44" t="str">
        <f t="shared" si="116"/>
        <v/>
      </c>
      <c r="CF63" s="44" t="str">
        <f t="shared" si="144"/>
        <v/>
      </c>
      <c r="CG63" s="44" t="str">
        <f t="shared" si="145"/>
        <v/>
      </c>
      <c r="CH63" s="44" t="str">
        <f t="shared" si="146"/>
        <v/>
      </c>
      <c r="CI63" s="44" t="str">
        <f t="shared" si="147"/>
        <v/>
      </c>
      <c r="CJ63" s="44" t="str">
        <f t="shared" si="148"/>
        <v/>
      </c>
      <c r="CK63" s="44" t="str">
        <f t="shared" si="149"/>
        <v/>
      </c>
      <c r="CL63" s="44" t="str">
        <f t="shared" si="150"/>
        <v/>
      </c>
      <c r="CM63" s="44" t="str">
        <f t="shared" si="151"/>
        <v/>
      </c>
      <c r="CN63" s="44" t="str">
        <f t="shared" si="152"/>
        <v/>
      </c>
      <c r="CO63" s="44" t="str">
        <f t="shared" si="153"/>
        <v/>
      </c>
      <c r="CP63" s="44" t="str">
        <f t="shared" si="154"/>
        <v/>
      </c>
      <c r="CQ63" s="44" t="str">
        <f t="shared" si="155"/>
        <v/>
      </c>
      <c r="CR63" s="44" t="str">
        <f t="shared" si="156"/>
        <v/>
      </c>
      <c r="CS63" s="44" t="str">
        <f t="shared" si="157"/>
        <v/>
      </c>
      <c r="CT63" s="44" t="str">
        <f t="shared" si="158"/>
        <v/>
      </c>
      <c r="CU63" s="44" t="str">
        <f t="shared" si="159"/>
        <v/>
      </c>
      <c r="CV63" s="44" t="str">
        <f t="shared" si="160"/>
        <v/>
      </c>
      <c r="CW63" s="44" t="str">
        <f t="shared" si="161"/>
        <v/>
      </c>
      <c r="CX63" s="44" t="str">
        <f t="shared" si="162"/>
        <v/>
      </c>
      <c r="CY63" s="44" t="str">
        <f t="shared" si="163"/>
        <v/>
      </c>
      <c r="CZ63" s="44" t="str">
        <f t="shared" si="117"/>
        <v/>
      </c>
      <c r="DA63" s="45">
        <f t="shared" si="118"/>
        <v>0</v>
      </c>
      <c r="DB63" s="45">
        <f t="shared" si="119"/>
        <v>0</v>
      </c>
      <c r="DC63" s="45">
        <f t="shared" si="120"/>
        <v>0</v>
      </c>
      <c r="DD63" s="45">
        <f t="shared" si="121"/>
        <v>0</v>
      </c>
      <c r="DE63" s="45">
        <f t="shared" si="122"/>
        <v>0</v>
      </c>
      <c r="DF63" s="45">
        <f t="shared" si="123"/>
        <v>0</v>
      </c>
      <c r="DG63" s="45">
        <f t="shared" si="124"/>
        <v>0</v>
      </c>
      <c r="DH63" s="45">
        <f t="shared" si="125"/>
        <v>0</v>
      </c>
      <c r="DI63" s="45">
        <f t="shared" si="126"/>
        <v>0</v>
      </c>
      <c r="DJ63" s="45">
        <f t="shared" si="127"/>
        <v>0</v>
      </c>
      <c r="DK63" s="45">
        <f t="shared" si="128"/>
        <v>0</v>
      </c>
      <c r="DL63" s="45">
        <f t="shared" si="129"/>
        <v>0</v>
      </c>
      <c r="DM63" s="45">
        <f t="shared" si="130"/>
        <v>0</v>
      </c>
      <c r="DN63" s="45">
        <f t="shared" si="131"/>
        <v>0</v>
      </c>
      <c r="DO63" s="45">
        <f t="shared" si="132"/>
        <v>0</v>
      </c>
      <c r="DP63" s="45">
        <f t="shared" si="133"/>
        <v>0</v>
      </c>
      <c r="DQ63" s="45">
        <f t="shared" si="134"/>
        <v>0</v>
      </c>
      <c r="DR63" s="45">
        <f t="shared" si="135"/>
        <v>0</v>
      </c>
      <c r="DS63" s="45">
        <f t="shared" si="136"/>
        <v>0</v>
      </c>
      <c r="DT63" s="45">
        <f t="shared" si="137"/>
        <v>0</v>
      </c>
      <c r="DU63" s="45">
        <f t="shared" si="138"/>
        <v>0</v>
      </c>
      <c r="DV63" s="45">
        <f t="shared" si="139"/>
        <v>0</v>
      </c>
      <c r="DW63" s="45">
        <f t="shared" si="140"/>
        <v>0</v>
      </c>
      <c r="DX63" s="45">
        <f t="shared" si="141"/>
        <v>0</v>
      </c>
      <c r="DY63" s="45">
        <f t="shared" si="142"/>
        <v>0</v>
      </c>
      <c r="DZ63" s="45">
        <f t="shared" si="143"/>
        <v>0</v>
      </c>
    </row>
    <row r="64" spans="1:130" x14ac:dyDescent="0.25">
      <c r="A64" s="66" t="s">
        <v>45</v>
      </c>
      <c r="B64" s="47">
        <f>+D64+F64+H64+J64+L64+N64+P64+R64+T64+V64+X64+Z64+AB64+AD64+AF64+AH64+AJ64+AL64+AN64+AP64</f>
        <v>0</v>
      </c>
      <c r="C64" s="48">
        <f>+E64+G64+I64+K64+M64+O64+Q64+S64+U64+W64+Y64+AA64+AC64+AE64+AG64+AI64+AK64+AM64+AO64+AQ64</f>
        <v>0</v>
      </c>
      <c r="D64" s="37"/>
      <c r="E64" s="38"/>
      <c r="F64" s="39"/>
      <c r="G64" s="38"/>
      <c r="H64" s="39"/>
      <c r="I64" s="42"/>
      <c r="J64" s="37"/>
      <c r="K64" s="37"/>
      <c r="L64" s="39"/>
      <c r="M64" s="42"/>
      <c r="N64" s="37"/>
      <c r="O64" s="38"/>
      <c r="P64" s="39"/>
      <c r="Q64" s="38"/>
      <c r="R64" s="39"/>
      <c r="S64" s="38"/>
      <c r="T64" s="39"/>
      <c r="U64" s="38"/>
      <c r="V64" s="39"/>
      <c r="W64" s="38"/>
      <c r="X64" s="39"/>
      <c r="Y64" s="38"/>
      <c r="Z64" s="39"/>
      <c r="AA64" s="38"/>
      <c r="AB64" s="39"/>
      <c r="AC64" s="38"/>
      <c r="AD64" s="39"/>
      <c r="AE64" s="38"/>
      <c r="AF64" s="39"/>
      <c r="AG64" s="38"/>
      <c r="AH64" s="39"/>
      <c r="AI64" s="38"/>
      <c r="AJ64" s="39"/>
      <c r="AK64" s="38"/>
      <c r="AL64" s="39"/>
      <c r="AM64" s="38"/>
      <c r="AN64" s="39"/>
      <c r="AO64" s="38"/>
      <c r="AP64" s="39"/>
      <c r="AQ64" s="40"/>
      <c r="AR64" s="41"/>
      <c r="AS64" s="40"/>
      <c r="AT64" s="37"/>
      <c r="AU64" s="38"/>
      <c r="AV64" s="39"/>
      <c r="AW64" s="42"/>
      <c r="AX64" s="43" t="str">
        <f t="shared" si="111"/>
        <v/>
      </c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10"/>
      <c r="BJ64" s="10"/>
      <c r="BK64" s="10"/>
      <c r="BL64" s="10"/>
      <c r="BU64" s="10"/>
      <c r="BW64" s="11"/>
      <c r="CA64" s="44" t="str">
        <f t="shared" si="112"/>
        <v/>
      </c>
      <c r="CB64" s="44" t="str">
        <f t="shared" si="113"/>
        <v/>
      </c>
      <c r="CC64" s="44" t="str">
        <f t="shared" si="114"/>
        <v/>
      </c>
      <c r="CD64" s="44" t="str">
        <f t="shared" si="115"/>
        <v/>
      </c>
      <c r="CE64" s="44" t="str">
        <f t="shared" si="116"/>
        <v/>
      </c>
      <c r="CF64" s="44" t="str">
        <f t="shared" si="144"/>
        <v/>
      </c>
      <c r="CG64" s="44" t="str">
        <f t="shared" si="145"/>
        <v/>
      </c>
      <c r="CH64" s="44" t="str">
        <f t="shared" si="146"/>
        <v/>
      </c>
      <c r="CI64" s="44" t="str">
        <f t="shared" si="147"/>
        <v/>
      </c>
      <c r="CJ64" s="44" t="str">
        <f t="shared" si="148"/>
        <v/>
      </c>
      <c r="CK64" s="44" t="str">
        <f t="shared" si="149"/>
        <v/>
      </c>
      <c r="CL64" s="44" t="str">
        <f t="shared" si="150"/>
        <v/>
      </c>
      <c r="CM64" s="44" t="str">
        <f t="shared" si="151"/>
        <v/>
      </c>
      <c r="CN64" s="44" t="str">
        <f t="shared" si="152"/>
        <v/>
      </c>
      <c r="CO64" s="44" t="str">
        <f t="shared" si="153"/>
        <v/>
      </c>
      <c r="CP64" s="44" t="str">
        <f t="shared" si="154"/>
        <v/>
      </c>
      <c r="CQ64" s="44" t="str">
        <f t="shared" si="155"/>
        <v/>
      </c>
      <c r="CR64" s="44" t="str">
        <f t="shared" si="156"/>
        <v/>
      </c>
      <c r="CS64" s="44" t="str">
        <f t="shared" si="157"/>
        <v/>
      </c>
      <c r="CT64" s="44" t="str">
        <f t="shared" si="158"/>
        <v/>
      </c>
      <c r="CU64" s="44" t="str">
        <f t="shared" si="159"/>
        <v/>
      </c>
      <c r="CV64" s="44" t="str">
        <f t="shared" si="160"/>
        <v/>
      </c>
      <c r="CW64" s="44" t="str">
        <f t="shared" si="161"/>
        <v/>
      </c>
      <c r="CX64" s="44" t="str">
        <f t="shared" si="162"/>
        <v/>
      </c>
      <c r="CY64" s="44" t="str">
        <f t="shared" si="163"/>
        <v/>
      </c>
      <c r="CZ64" s="44" t="str">
        <f t="shared" si="117"/>
        <v/>
      </c>
      <c r="DA64" s="45">
        <f t="shared" si="118"/>
        <v>0</v>
      </c>
      <c r="DB64" s="45">
        <f t="shared" si="119"/>
        <v>0</v>
      </c>
      <c r="DC64" s="45">
        <f t="shared" si="120"/>
        <v>0</v>
      </c>
      <c r="DD64" s="45">
        <f t="shared" si="121"/>
        <v>0</v>
      </c>
      <c r="DE64" s="45">
        <f t="shared" si="122"/>
        <v>0</v>
      </c>
      <c r="DF64" s="45">
        <f t="shared" si="123"/>
        <v>0</v>
      </c>
      <c r="DG64" s="45">
        <f t="shared" si="124"/>
        <v>0</v>
      </c>
      <c r="DH64" s="45">
        <f t="shared" si="125"/>
        <v>0</v>
      </c>
      <c r="DI64" s="45">
        <f t="shared" si="126"/>
        <v>0</v>
      </c>
      <c r="DJ64" s="45">
        <f t="shared" si="127"/>
        <v>0</v>
      </c>
      <c r="DK64" s="45">
        <f t="shared" si="128"/>
        <v>0</v>
      </c>
      <c r="DL64" s="45">
        <f t="shared" si="129"/>
        <v>0</v>
      </c>
      <c r="DM64" s="45">
        <f t="shared" si="130"/>
        <v>0</v>
      </c>
      <c r="DN64" s="45">
        <f t="shared" si="131"/>
        <v>0</v>
      </c>
      <c r="DO64" s="45">
        <f t="shared" si="132"/>
        <v>0</v>
      </c>
      <c r="DP64" s="45">
        <f t="shared" si="133"/>
        <v>0</v>
      </c>
      <c r="DQ64" s="45">
        <f t="shared" si="134"/>
        <v>0</v>
      </c>
      <c r="DR64" s="45">
        <f t="shared" si="135"/>
        <v>0</v>
      </c>
      <c r="DS64" s="45">
        <f t="shared" si="136"/>
        <v>0</v>
      </c>
      <c r="DT64" s="45">
        <f t="shared" si="137"/>
        <v>0</v>
      </c>
      <c r="DU64" s="45">
        <f t="shared" si="138"/>
        <v>0</v>
      </c>
      <c r="DV64" s="45">
        <f t="shared" si="139"/>
        <v>0</v>
      </c>
      <c r="DW64" s="45">
        <f t="shared" si="140"/>
        <v>0</v>
      </c>
      <c r="DX64" s="45">
        <f t="shared" si="141"/>
        <v>0</v>
      </c>
      <c r="DY64" s="45">
        <f t="shared" si="142"/>
        <v>0</v>
      </c>
      <c r="DZ64" s="45">
        <f t="shared" si="143"/>
        <v>0</v>
      </c>
    </row>
    <row r="65" spans="1:130" ht="22.5" x14ac:dyDescent="0.25">
      <c r="A65" s="67" t="s">
        <v>46</v>
      </c>
      <c r="B65" s="47">
        <f>+D65+F65+H65</f>
        <v>1</v>
      </c>
      <c r="C65" s="48">
        <f>+E65+G65+I65</f>
        <v>0</v>
      </c>
      <c r="D65" s="37">
        <v>1</v>
      </c>
      <c r="E65" s="38">
        <v>0</v>
      </c>
      <c r="F65" s="39">
        <v>0</v>
      </c>
      <c r="G65" s="38">
        <v>0</v>
      </c>
      <c r="H65" s="39">
        <v>0</v>
      </c>
      <c r="I65" s="42">
        <v>0</v>
      </c>
      <c r="J65" s="50"/>
      <c r="K65" s="51"/>
      <c r="L65" s="50"/>
      <c r="M65" s="51"/>
      <c r="N65" s="50"/>
      <c r="O65" s="51"/>
      <c r="P65" s="50"/>
      <c r="Q65" s="51"/>
      <c r="R65" s="50"/>
      <c r="S65" s="51"/>
      <c r="T65" s="50"/>
      <c r="U65" s="51"/>
      <c r="V65" s="50"/>
      <c r="W65" s="51"/>
      <c r="X65" s="50"/>
      <c r="Y65" s="51"/>
      <c r="Z65" s="50"/>
      <c r="AA65" s="51"/>
      <c r="AB65" s="50"/>
      <c r="AC65" s="51"/>
      <c r="AD65" s="50"/>
      <c r="AE65" s="51"/>
      <c r="AF65" s="50"/>
      <c r="AG65" s="51"/>
      <c r="AH65" s="50"/>
      <c r="AI65" s="51"/>
      <c r="AJ65" s="50"/>
      <c r="AK65" s="51"/>
      <c r="AL65" s="50"/>
      <c r="AM65" s="51"/>
      <c r="AN65" s="50"/>
      <c r="AO65" s="51"/>
      <c r="AP65" s="50"/>
      <c r="AQ65" s="52"/>
      <c r="AR65" s="37">
        <v>1</v>
      </c>
      <c r="AS65" s="40">
        <v>0</v>
      </c>
      <c r="AT65" s="37">
        <v>0</v>
      </c>
      <c r="AU65" s="38">
        <v>0</v>
      </c>
      <c r="AV65" s="39">
        <v>0</v>
      </c>
      <c r="AW65" s="42">
        <v>0</v>
      </c>
      <c r="AX65" s="43" t="str">
        <f t="shared" si="111"/>
        <v/>
      </c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10"/>
      <c r="BJ65" s="10"/>
      <c r="BK65" s="10"/>
      <c r="BL65" s="10"/>
      <c r="BU65" s="10"/>
      <c r="BW65" s="11"/>
      <c r="CA65" s="44" t="str">
        <f t="shared" si="112"/>
        <v/>
      </c>
      <c r="CB65" s="44" t="str">
        <f t="shared" si="113"/>
        <v/>
      </c>
      <c r="CC65" s="44" t="str">
        <f t="shared" si="114"/>
        <v/>
      </c>
      <c r="CD65" s="44" t="str">
        <f t="shared" si="115"/>
        <v/>
      </c>
      <c r="CE65" s="44" t="str">
        <f t="shared" si="116"/>
        <v/>
      </c>
      <c r="CF65" s="44" t="str">
        <f t="shared" si="144"/>
        <v/>
      </c>
      <c r="CG65" s="44" t="str">
        <f t="shared" si="145"/>
        <v/>
      </c>
      <c r="CH65" s="44" t="str">
        <f t="shared" si="146"/>
        <v/>
      </c>
      <c r="CI65" s="44" t="str">
        <f t="shared" si="147"/>
        <v/>
      </c>
      <c r="CJ65" s="44" t="str">
        <f t="shared" si="148"/>
        <v/>
      </c>
      <c r="CK65" s="44" t="str">
        <f t="shared" si="149"/>
        <v/>
      </c>
      <c r="CL65" s="44" t="str">
        <f t="shared" si="150"/>
        <v/>
      </c>
      <c r="CM65" s="44" t="str">
        <f t="shared" si="151"/>
        <v/>
      </c>
      <c r="CN65" s="44" t="str">
        <f t="shared" si="152"/>
        <v/>
      </c>
      <c r="CO65" s="44" t="str">
        <f t="shared" si="153"/>
        <v/>
      </c>
      <c r="CP65" s="44" t="str">
        <f t="shared" si="154"/>
        <v/>
      </c>
      <c r="CQ65" s="44" t="str">
        <f t="shared" si="155"/>
        <v/>
      </c>
      <c r="CR65" s="44" t="str">
        <f t="shared" si="156"/>
        <v/>
      </c>
      <c r="CS65" s="44" t="str">
        <f t="shared" si="157"/>
        <v/>
      </c>
      <c r="CT65" s="44" t="str">
        <f t="shared" si="158"/>
        <v/>
      </c>
      <c r="CU65" s="44" t="str">
        <f t="shared" si="159"/>
        <v/>
      </c>
      <c r="CV65" s="44" t="str">
        <f t="shared" si="160"/>
        <v/>
      </c>
      <c r="CW65" s="44" t="str">
        <f t="shared" si="161"/>
        <v/>
      </c>
      <c r="CX65" s="44" t="str">
        <f t="shared" si="162"/>
        <v/>
      </c>
      <c r="CY65" s="44" t="str">
        <f t="shared" si="163"/>
        <v/>
      </c>
      <c r="CZ65" s="44" t="str">
        <f t="shared" si="117"/>
        <v/>
      </c>
      <c r="DA65" s="45">
        <f t="shared" si="118"/>
        <v>0</v>
      </c>
      <c r="DB65" s="45">
        <f t="shared" si="119"/>
        <v>0</v>
      </c>
      <c r="DC65" s="45">
        <f t="shared" si="120"/>
        <v>0</v>
      </c>
      <c r="DD65" s="45">
        <f t="shared" si="121"/>
        <v>0</v>
      </c>
      <c r="DE65" s="45">
        <f t="shared" si="122"/>
        <v>0</v>
      </c>
      <c r="DF65" s="45">
        <f t="shared" si="123"/>
        <v>0</v>
      </c>
      <c r="DG65" s="45">
        <f t="shared" si="124"/>
        <v>0</v>
      </c>
      <c r="DH65" s="45">
        <f t="shared" si="125"/>
        <v>0</v>
      </c>
      <c r="DI65" s="45">
        <f t="shared" si="126"/>
        <v>0</v>
      </c>
      <c r="DJ65" s="45">
        <f t="shared" si="127"/>
        <v>0</v>
      </c>
      <c r="DK65" s="45">
        <f t="shared" si="128"/>
        <v>0</v>
      </c>
      <c r="DL65" s="45">
        <f t="shared" si="129"/>
        <v>0</v>
      </c>
      <c r="DM65" s="45">
        <f t="shared" si="130"/>
        <v>0</v>
      </c>
      <c r="DN65" s="45">
        <f t="shared" si="131"/>
        <v>0</v>
      </c>
      <c r="DO65" s="45">
        <f t="shared" si="132"/>
        <v>0</v>
      </c>
      <c r="DP65" s="45">
        <f t="shared" si="133"/>
        <v>0</v>
      </c>
      <c r="DQ65" s="45">
        <f t="shared" si="134"/>
        <v>0</v>
      </c>
      <c r="DR65" s="45">
        <f t="shared" si="135"/>
        <v>0</v>
      </c>
      <c r="DS65" s="45">
        <f t="shared" si="136"/>
        <v>0</v>
      </c>
      <c r="DT65" s="45">
        <f t="shared" si="137"/>
        <v>0</v>
      </c>
      <c r="DU65" s="45">
        <f t="shared" si="138"/>
        <v>0</v>
      </c>
      <c r="DV65" s="45">
        <f t="shared" si="139"/>
        <v>0</v>
      </c>
      <c r="DW65" s="45">
        <f t="shared" si="140"/>
        <v>0</v>
      </c>
      <c r="DX65" s="45">
        <f t="shared" si="141"/>
        <v>0</v>
      </c>
      <c r="DY65" s="45">
        <f t="shared" si="142"/>
        <v>0</v>
      </c>
      <c r="DZ65" s="45">
        <f t="shared" si="143"/>
        <v>0</v>
      </c>
    </row>
    <row r="66" spans="1:130" x14ac:dyDescent="0.25">
      <c r="A66" s="67" t="s">
        <v>47</v>
      </c>
      <c r="B66" s="47">
        <f>+P66+R66+T66+V66+X66+Z66+AB66+AD66+AF66+AH66+AJ66+AL66+AN66+AP66</f>
        <v>0</v>
      </c>
      <c r="C66" s="48">
        <f>+Q66+S66+U66+W66+Y66+AA66+AC66+AE66+AG66+AI66+AK66+AM66+AO66+AQ66</f>
        <v>0</v>
      </c>
      <c r="D66" s="33"/>
      <c r="E66" s="34"/>
      <c r="F66" s="35"/>
      <c r="G66" s="34"/>
      <c r="H66" s="35"/>
      <c r="I66" s="34"/>
      <c r="J66" s="35"/>
      <c r="K66" s="34"/>
      <c r="L66" s="35"/>
      <c r="M66" s="36"/>
      <c r="N66" s="33"/>
      <c r="O66" s="34"/>
      <c r="P66" s="39"/>
      <c r="Q66" s="38"/>
      <c r="R66" s="39"/>
      <c r="S66" s="38"/>
      <c r="T66" s="39"/>
      <c r="U66" s="38"/>
      <c r="V66" s="39"/>
      <c r="W66" s="38"/>
      <c r="X66" s="39"/>
      <c r="Y66" s="38"/>
      <c r="Z66" s="39"/>
      <c r="AA66" s="38"/>
      <c r="AB66" s="39"/>
      <c r="AC66" s="38"/>
      <c r="AD66" s="39"/>
      <c r="AE66" s="38"/>
      <c r="AF66" s="39"/>
      <c r="AG66" s="38"/>
      <c r="AH66" s="39"/>
      <c r="AI66" s="38"/>
      <c r="AJ66" s="39"/>
      <c r="AK66" s="38"/>
      <c r="AL66" s="39"/>
      <c r="AM66" s="38"/>
      <c r="AN66" s="39"/>
      <c r="AO66" s="38"/>
      <c r="AP66" s="39"/>
      <c r="AQ66" s="40"/>
      <c r="AR66" s="37"/>
      <c r="AS66" s="40"/>
      <c r="AT66" s="37"/>
      <c r="AU66" s="38"/>
      <c r="AV66" s="39"/>
      <c r="AW66" s="42"/>
      <c r="AX66" s="43" t="str">
        <f t="shared" si="111"/>
        <v/>
      </c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10"/>
      <c r="BJ66" s="10"/>
      <c r="BK66" s="10"/>
      <c r="BL66" s="10"/>
      <c r="BU66" s="10"/>
      <c r="BW66" s="11"/>
      <c r="CA66" s="44" t="str">
        <f t="shared" si="112"/>
        <v/>
      </c>
      <c r="CB66" s="44" t="str">
        <f t="shared" si="113"/>
        <v/>
      </c>
      <c r="CC66" s="44" t="str">
        <f t="shared" si="114"/>
        <v/>
      </c>
      <c r="CD66" s="44" t="str">
        <f t="shared" si="115"/>
        <v/>
      </c>
      <c r="CE66" s="44" t="str">
        <f t="shared" si="116"/>
        <v/>
      </c>
      <c r="CF66" s="44" t="str">
        <f t="shared" si="144"/>
        <v/>
      </c>
      <c r="CG66" s="44" t="str">
        <f t="shared" si="145"/>
        <v/>
      </c>
      <c r="CH66" s="44" t="str">
        <f t="shared" si="146"/>
        <v/>
      </c>
      <c r="CI66" s="44" t="str">
        <f t="shared" si="147"/>
        <v/>
      </c>
      <c r="CJ66" s="44" t="str">
        <f t="shared" si="148"/>
        <v/>
      </c>
      <c r="CK66" s="44" t="str">
        <f t="shared" si="149"/>
        <v/>
      </c>
      <c r="CL66" s="44" t="str">
        <f t="shared" si="150"/>
        <v/>
      </c>
      <c r="CM66" s="44" t="str">
        <f t="shared" si="151"/>
        <v/>
      </c>
      <c r="CN66" s="44" t="str">
        <f t="shared" si="152"/>
        <v/>
      </c>
      <c r="CO66" s="44" t="str">
        <f t="shared" si="153"/>
        <v/>
      </c>
      <c r="CP66" s="44" t="str">
        <f t="shared" si="154"/>
        <v/>
      </c>
      <c r="CQ66" s="44" t="str">
        <f t="shared" si="155"/>
        <v/>
      </c>
      <c r="CR66" s="44" t="str">
        <f t="shared" si="156"/>
        <v/>
      </c>
      <c r="CS66" s="44" t="str">
        <f t="shared" si="157"/>
        <v/>
      </c>
      <c r="CT66" s="44" t="str">
        <f t="shared" si="158"/>
        <v/>
      </c>
      <c r="CU66" s="44" t="str">
        <f t="shared" si="159"/>
        <v/>
      </c>
      <c r="CV66" s="44" t="str">
        <f t="shared" si="160"/>
        <v/>
      </c>
      <c r="CW66" s="44" t="str">
        <f t="shared" si="161"/>
        <v/>
      </c>
      <c r="CX66" s="44" t="str">
        <f t="shared" si="162"/>
        <v/>
      </c>
      <c r="CY66" s="44" t="str">
        <f t="shared" si="163"/>
        <v/>
      </c>
      <c r="CZ66" s="44" t="str">
        <f t="shared" si="117"/>
        <v/>
      </c>
      <c r="DA66" s="45">
        <f t="shared" si="118"/>
        <v>0</v>
      </c>
      <c r="DB66" s="45">
        <f t="shared" si="119"/>
        <v>0</v>
      </c>
      <c r="DC66" s="45">
        <f t="shared" si="120"/>
        <v>0</v>
      </c>
      <c r="DD66" s="45">
        <f t="shared" si="121"/>
        <v>0</v>
      </c>
      <c r="DE66" s="45">
        <f t="shared" si="122"/>
        <v>0</v>
      </c>
      <c r="DF66" s="45">
        <f t="shared" si="123"/>
        <v>0</v>
      </c>
      <c r="DG66" s="45">
        <f t="shared" si="124"/>
        <v>0</v>
      </c>
      <c r="DH66" s="45">
        <f t="shared" si="125"/>
        <v>0</v>
      </c>
      <c r="DI66" s="45">
        <f t="shared" si="126"/>
        <v>0</v>
      </c>
      <c r="DJ66" s="45">
        <f t="shared" si="127"/>
        <v>0</v>
      </c>
      <c r="DK66" s="45">
        <f t="shared" si="128"/>
        <v>0</v>
      </c>
      <c r="DL66" s="45">
        <f t="shared" si="129"/>
        <v>0</v>
      </c>
      <c r="DM66" s="45">
        <f t="shared" si="130"/>
        <v>0</v>
      </c>
      <c r="DN66" s="45">
        <f t="shared" si="131"/>
        <v>0</v>
      </c>
      <c r="DO66" s="45">
        <f t="shared" si="132"/>
        <v>0</v>
      </c>
      <c r="DP66" s="45">
        <f t="shared" si="133"/>
        <v>0</v>
      </c>
      <c r="DQ66" s="45">
        <f t="shared" si="134"/>
        <v>0</v>
      </c>
      <c r="DR66" s="45">
        <f t="shared" si="135"/>
        <v>0</v>
      </c>
      <c r="DS66" s="45">
        <f t="shared" si="136"/>
        <v>0</v>
      </c>
      <c r="DT66" s="45">
        <f t="shared" si="137"/>
        <v>0</v>
      </c>
      <c r="DU66" s="45">
        <f t="shared" si="138"/>
        <v>0</v>
      </c>
      <c r="DV66" s="45">
        <f t="shared" si="139"/>
        <v>0</v>
      </c>
      <c r="DW66" s="45">
        <f t="shared" si="140"/>
        <v>0</v>
      </c>
      <c r="DX66" s="45">
        <f t="shared" si="141"/>
        <v>0</v>
      </c>
      <c r="DY66" s="45">
        <f t="shared" si="142"/>
        <v>0</v>
      </c>
      <c r="DZ66" s="45">
        <f t="shared" si="143"/>
        <v>0</v>
      </c>
    </row>
    <row r="67" spans="1:130" x14ac:dyDescent="0.25">
      <c r="A67" s="66" t="s">
        <v>48</v>
      </c>
      <c r="B67" s="47">
        <f>+N67+P67+R67+T67+V67+X67+Z67+AB67+AD67+AF67+AH67+AJ67+AL67+AN67+AP67</f>
        <v>0</v>
      </c>
      <c r="C67" s="48">
        <f>+O67+Q67+S67+U67+W67+Y67+AA67+AC67+AE67+AG67+AI67+AK67+AM67+AO67+AQ67</f>
        <v>0</v>
      </c>
      <c r="D67" s="41"/>
      <c r="E67" s="51"/>
      <c r="F67" s="50"/>
      <c r="G67" s="51"/>
      <c r="H67" s="50"/>
      <c r="I67" s="53"/>
      <c r="J67" s="41"/>
      <c r="K67" s="41"/>
      <c r="L67" s="50"/>
      <c r="M67" s="53"/>
      <c r="N67" s="37"/>
      <c r="O67" s="38"/>
      <c r="P67" s="39"/>
      <c r="Q67" s="38"/>
      <c r="R67" s="39"/>
      <c r="S67" s="38"/>
      <c r="T67" s="39"/>
      <c r="U67" s="38"/>
      <c r="V67" s="39"/>
      <c r="W67" s="38"/>
      <c r="X67" s="39"/>
      <c r="Y67" s="38"/>
      <c r="Z67" s="39"/>
      <c r="AA67" s="38"/>
      <c r="AB67" s="39"/>
      <c r="AC67" s="38"/>
      <c r="AD67" s="39"/>
      <c r="AE67" s="38"/>
      <c r="AF67" s="39"/>
      <c r="AG67" s="38"/>
      <c r="AH67" s="39"/>
      <c r="AI67" s="38"/>
      <c r="AJ67" s="39"/>
      <c r="AK67" s="38"/>
      <c r="AL67" s="39"/>
      <c r="AM67" s="38"/>
      <c r="AN67" s="39"/>
      <c r="AO67" s="38"/>
      <c r="AP67" s="39"/>
      <c r="AQ67" s="40"/>
      <c r="AR67" s="37"/>
      <c r="AS67" s="40"/>
      <c r="AT67" s="37"/>
      <c r="AU67" s="38"/>
      <c r="AV67" s="39"/>
      <c r="AW67" s="42"/>
      <c r="AX67" s="43" t="str">
        <f t="shared" si="111"/>
        <v/>
      </c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10"/>
      <c r="BJ67" s="10"/>
      <c r="BK67" s="10"/>
      <c r="BL67" s="10"/>
      <c r="BU67" s="10"/>
      <c r="BW67" s="11"/>
      <c r="CA67" s="44" t="str">
        <f t="shared" si="112"/>
        <v/>
      </c>
      <c r="CB67" s="44" t="str">
        <f t="shared" si="113"/>
        <v/>
      </c>
      <c r="CC67" s="44" t="str">
        <f t="shared" si="114"/>
        <v/>
      </c>
      <c r="CD67" s="44" t="str">
        <f t="shared" si="115"/>
        <v/>
      </c>
      <c r="CE67" s="44" t="str">
        <f t="shared" si="116"/>
        <v/>
      </c>
      <c r="CF67" s="44" t="str">
        <f t="shared" si="144"/>
        <v/>
      </c>
      <c r="CG67" s="44" t="str">
        <f t="shared" si="145"/>
        <v/>
      </c>
      <c r="CH67" s="44" t="str">
        <f t="shared" si="146"/>
        <v/>
      </c>
      <c r="CI67" s="44" t="str">
        <f t="shared" si="147"/>
        <v/>
      </c>
      <c r="CJ67" s="44" t="str">
        <f t="shared" si="148"/>
        <v/>
      </c>
      <c r="CK67" s="44" t="str">
        <f t="shared" si="149"/>
        <v/>
      </c>
      <c r="CL67" s="44" t="str">
        <f t="shared" si="150"/>
        <v/>
      </c>
      <c r="CM67" s="44" t="str">
        <f t="shared" si="151"/>
        <v/>
      </c>
      <c r="CN67" s="44" t="str">
        <f t="shared" si="152"/>
        <v/>
      </c>
      <c r="CO67" s="44" t="str">
        <f t="shared" si="153"/>
        <v/>
      </c>
      <c r="CP67" s="44" t="str">
        <f t="shared" si="154"/>
        <v/>
      </c>
      <c r="CQ67" s="44" t="str">
        <f t="shared" si="155"/>
        <v/>
      </c>
      <c r="CR67" s="44" t="str">
        <f t="shared" si="156"/>
        <v/>
      </c>
      <c r="CS67" s="44" t="str">
        <f t="shared" si="157"/>
        <v/>
      </c>
      <c r="CT67" s="44" t="str">
        <f t="shared" si="158"/>
        <v/>
      </c>
      <c r="CU67" s="44" t="str">
        <f t="shared" si="159"/>
        <v/>
      </c>
      <c r="CV67" s="44" t="str">
        <f t="shared" si="160"/>
        <v/>
      </c>
      <c r="CW67" s="44" t="str">
        <f t="shared" si="161"/>
        <v/>
      </c>
      <c r="CX67" s="44" t="str">
        <f t="shared" si="162"/>
        <v/>
      </c>
      <c r="CY67" s="44" t="str">
        <f t="shared" si="163"/>
        <v/>
      </c>
      <c r="CZ67" s="44" t="str">
        <f t="shared" si="117"/>
        <v/>
      </c>
      <c r="DA67" s="45">
        <f t="shared" si="118"/>
        <v>0</v>
      </c>
      <c r="DB67" s="45">
        <f t="shared" si="119"/>
        <v>0</v>
      </c>
      <c r="DC67" s="45">
        <f t="shared" si="120"/>
        <v>0</v>
      </c>
      <c r="DD67" s="45">
        <f t="shared" si="121"/>
        <v>0</v>
      </c>
      <c r="DE67" s="45">
        <f t="shared" si="122"/>
        <v>0</v>
      </c>
      <c r="DF67" s="45">
        <f t="shared" si="123"/>
        <v>0</v>
      </c>
      <c r="DG67" s="45">
        <f t="shared" si="124"/>
        <v>0</v>
      </c>
      <c r="DH67" s="45">
        <f t="shared" si="125"/>
        <v>0</v>
      </c>
      <c r="DI67" s="45">
        <f t="shared" si="126"/>
        <v>0</v>
      </c>
      <c r="DJ67" s="45">
        <f t="shared" si="127"/>
        <v>0</v>
      </c>
      <c r="DK67" s="45">
        <f t="shared" si="128"/>
        <v>0</v>
      </c>
      <c r="DL67" s="45">
        <f t="shared" si="129"/>
        <v>0</v>
      </c>
      <c r="DM67" s="45">
        <f t="shared" si="130"/>
        <v>0</v>
      </c>
      <c r="DN67" s="45">
        <f t="shared" si="131"/>
        <v>0</v>
      </c>
      <c r="DO67" s="45">
        <f t="shared" si="132"/>
        <v>0</v>
      </c>
      <c r="DP67" s="45">
        <f t="shared" si="133"/>
        <v>0</v>
      </c>
      <c r="DQ67" s="45">
        <f t="shared" si="134"/>
        <v>0</v>
      </c>
      <c r="DR67" s="45">
        <f t="shared" si="135"/>
        <v>0</v>
      </c>
      <c r="DS67" s="45">
        <f t="shared" si="136"/>
        <v>0</v>
      </c>
      <c r="DT67" s="45">
        <f t="shared" si="137"/>
        <v>0</v>
      </c>
      <c r="DU67" s="45">
        <f t="shared" si="138"/>
        <v>0</v>
      </c>
      <c r="DV67" s="45">
        <f t="shared" si="139"/>
        <v>0</v>
      </c>
      <c r="DW67" s="45">
        <f t="shared" si="140"/>
        <v>0</v>
      </c>
      <c r="DX67" s="45">
        <f t="shared" si="141"/>
        <v>0</v>
      </c>
      <c r="DY67" s="45">
        <f t="shared" si="142"/>
        <v>0</v>
      </c>
      <c r="DZ67" s="45">
        <f t="shared" si="143"/>
        <v>0</v>
      </c>
    </row>
    <row r="68" spans="1:130" x14ac:dyDescent="0.25">
      <c r="A68" s="66" t="s">
        <v>49</v>
      </c>
      <c r="B68" s="47">
        <f>+D68+F68+H68+J68+L68+N68+P68+R68+T68+V68+X68+Z68+AB68+AD68+AF68+AH68+AJ68+AL68+AN68+AP68</f>
        <v>0</v>
      </c>
      <c r="C68" s="48">
        <f>+E68+G68+I68+K68+M68+O68+Q68+S68+U68+W68+Y68+AA68+AC68+AE68+AG68+AI68+AK68+AM68+AO68+AQ68</f>
        <v>0</v>
      </c>
      <c r="D68" s="37"/>
      <c r="E68" s="38"/>
      <c r="F68" s="39"/>
      <c r="G68" s="38"/>
      <c r="H68" s="39"/>
      <c r="I68" s="42"/>
      <c r="J68" s="37"/>
      <c r="K68" s="37"/>
      <c r="L68" s="39"/>
      <c r="M68" s="42"/>
      <c r="N68" s="37"/>
      <c r="O68" s="38"/>
      <c r="P68" s="39"/>
      <c r="Q68" s="38"/>
      <c r="R68" s="39"/>
      <c r="S68" s="38"/>
      <c r="T68" s="39"/>
      <c r="U68" s="38"/>
      <c r="V68" s="39"/>
      <c r="W68" s="38"/>
      <c r="X68" s="39"/>
      <c r="Y68" s="38"/>
      <c r="Z68" s="39"/>
      <c r="AA68" s="38"/>
      <c r="AB68" s="39"/>
      <c r="AC68" s="38"/>
      <c r="AD68" s="39"/>
      <c r="AE68" s="38"/>
      <c r="AF68" s="39"/>
      <c r="AG68" s="38"/>
      <c r="AH68" s="39"/>
      <c r="AI68" s="38"/>
      <c r="AJ68" s="39"/>
      <c r="AK68" s="38"/>
      <c r="AL68" s="39"/>
      <c r="AM68" s="38"/>
      <c r="AN68" s="39"/>
      <c r="AO68" s="38"/>
      <c r="AP68" s="39"/>
      <c r="AQ68" s="40"/>
      <c r="AR68" s="37"/>
      <c r="AS68" s="40"/>
      <c r="AT68" s="37"/>
      <c r="AU68" s="38"/>
      <c r="AV68" s="39"/>
      <c r="AW68" s="42"/>
      <c r="AX68" s="43" t="str">
        <f t="shared" si="111"/>
        <v/>
      </c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10"/>
      <c r="BJ68" s="10"/>
      <c r="BK68" s="10"/>
      <c r="BL68" s="10"/>
      <c r="BU68" s="10"/>
      <c r="BW68" s="11"/>
      <c r="CA68" s="44" t="str">
        <f t="shared" si="112"/>
        <v/>
      </c>
      <c r="CB68" s="44" t="str">
        <f t="shared" si="113"/>
        <v/>
      </c>
      <c r="CC68" s="44" t="str">
        <f t="shared" si="114"/>
        <v/>
      </c>
      <c r="CD68" s="44" t="str">
        <f t="shared" si="115"/>
        <v/>
      </c>
      <c r="CE68" s="44" t="str">
        <f t="shared" si="116"/>
        <v/>
      </c>
      <c r="CF68" s="44" t="str">
        <f t="shared" si="144"/>
        <v/>
      </c>
      <c r="CG68" s="44" t="str">
        <f t="shared" si="145"/>
        <v/>
      </c>
      <c r="CH68" s="44" t="str">
        <f t="shared" si="146"/>
        <v/>
      </c>
      <c r="CI68" s="44" t="str">
        <f t="shared" si="147"/>
        <v/>
      </c>
      <c r="CJ68" s="44" t="str">
        <f t="shared" si="148"/>
        <v/>
      </c>
      <c r="CK68" s="44" t="str">
        <f t="shared" si="149"/>
        <v/>
      </c>
      <c r="CL68" s="44" t="str">
        <f t="shared" si="150"/>
        <v/>
      </c>
      <c r="CM68" s="44" t="str">
        <f t="shared" si="151"/>
        <v/>
      </c>
      <c r="CN68" s="44" t="str">
        <f t="shared" si="152"/>
        <v/>
      </c>
      <c r="CO68" s="44" t="str">
        <f t="shared" si="153"/>
        <v/>
      </c>
      <c r="CP68" s="44" t="str">
        <f t="shared" si="154"/>
        <v/>
      </c>
      <c r="CQ68" s="44" t="str">
        <f t="shared" si="155"/>
        <v/>
      </c>
      <c r="CR68" s="44" t="str">
        <f t="shared" si="156"/>
        <v/>
      </c>
      <c r="CS68" s="44" t="str">
        <f t="shared" si="157"/>
        <v/>
      </c>
      <c r="CT68" s="44" t="str">
        <f t="shared" si="158"/>
        <v/>
      </c>
      <c r="CU68" s="44" t="str">
        <f t="shared" si="159"/>
        <v/>
      </c>
      <c r="CV68" s="44" t="str">
        <f t="shared" si="160"/>
        <v/>
      </c>
      <c r="CW68" s="44" t="str">
        <f t="shared" si="161"/>
        <v/>
      </c>
      <c r="CX68" s="44" t="str">
        <f t="shared" si="162"/>
        <v/>
      </c>
      <c r="CY68" s="44" t="str">
        <f t="shared" si="163"/>
        <v/>
      </c>
      <c r="CZ68" s="44" t="str">
        <f t="shared" si="117"/>
        <v/>
      </c>
      <c r="DA68" s="45">
        <f t="shared" si="118"/>
        <v>0</v>
      </c>
      <c r="DB68" s="45">
        <f t="shared" si="119"/>
        <v>0</v>
      </c>
      <c r="DC68" s="45">
        <f t="shared" si="120"/>
        <v>0</v>
      </c>
      <c r="DD68" s="45">
        <f t="shared" si="121"/>
        <v>0</v>
      </c>
      <c r="DE68" s="45">
        <f t="shared" si="122"/>
        <v>0</v>
      </c>
      <c r="DF68" s="45">
        <f t="shared" si="123"/>
        <v>0</v>
      </c>
      <c r="DG68" s="45">
        <f t="shared" si="124"/>
        <v>0</v>
      </c>
      <c r="DH68" s="45">
        <f t="shared" si="125"/>
        <v>0</v>
      </c>
      <c r="DI68" s="45">
        <f t="shared" si="126"/>
        <v>0</v>
      </c>
      <c r="DJ68" s="45">
        <f t="shared" si="127"/>
        <v>0</v>
      </c>
      <c r="DK68" s="45">
        <f t="shared" si="128"/>
        <v>0</v>
      </c>
      <c r="DL68" s="45">
        <f t="shared" si="129"/>
        <v>0</v>
      </c>
      <c r="DM68" s="45">
        <f t="shared" si="130"/>
        <v>0</v>
      </c>
      <c r="DN68" s="45">
        <f t="shared" si="131"/>
        <v>0</v>
      </c>
      <c r="DO68" s="45">
        <f t="shared" si="132"/>
        <v>0</v>
      </c>
      <c r="DP68" s="45">
        <f t="shared" si="133"/>
        <v>0</v>
      </c>
      <c r="DQ68" s="45">
        <f t="shared" si="134"/>
        <v>0</v>
      </c>
      <c r="DR68" s="45">
        <f t="shared" si="135"/>
        <v>0</v>
      </c>
      <c r="DS68" s="45">
        <f t="shared" si="136"/>
        <v>0</v>
      </c>
      <c r="DT68" s="45">
        <f t="shared" si="137"/>
        <v>0</v>
      </c>
      <c r="DU68" s="45">
        <f t="shared" si="138"/>
        <v>0</v>
      </c>
      <c r="DV68" s="45">
        <f t="shared" si="139"/>
        <v>0</v>
      </c>
      <c r="DW68" s="45">
        <f t="shared" si="140"/>
        <v>0</v>
      </c>
      <c r="DX68" s="45">
        <f t="shared" si="141"/>
        <v>0</v>
      </c>
      <c r="DY68" s="45">
        <f t="shared" si="142"/>
        <v>0</v>
      </c>
      <c r="DZ68" s="45">
        <f t="shared" si="143"/>
        <v>0</v>
      </c>
    </row>
    <row r="69" spans="1:130" x14ac:dyDescent="0.25">
      <c r="A69" s="46" t="s">
        <v>50</v>
      </c>
      <c r="B69" s="47">
        <f>+P69+R69+T69+V69+X69+Z69+AB69+AD69+AF69+AH69+AJ69+AL69+AN69+AP69</f>
        <v>0</v>
      </c>
      <c r="C69" s="48">
        <f>+Q69+S69+U69+W69+Y69+AA69+AC69+AE69+AG69+AI69+AK69+AM69+AO69+AQ69</f>
        <v>0</v>
      </c>
      <c r="D69" s="33"/>
      <c r="E69" s="34"/>
      <c r="F69" s="35"/>
      <c r="G69" s="34"/>
      <c r="H69" s="35"/>
      <c r="I69" s="34"/>
      <c r="J69" s="35"/>
      <c r="K69" s="34"/>
      <c r="L69" s="35"/>
      <c r="M69" s="36"/>
      <c r="N69" s="33"/>
      <c r="O69" s="34"/>
      <c r="P69" s="39"/>
      <c r="Q69" s="38"/>
      <c r="R69" s="39"/>
      <c r="S69" s="38"/>
      <c r="T69" s="39"/>
      <c r="U69" s="38"/>
      <c r="V69" s="39"/>
      <c r="W69" s="38"/>
      <c r="X69" s="39"/>
      <c r="Y69" s="38"/>
      <c r="Z69" s="39"/>
      <c r="AA69" s="38"/>
      <c r="AB69" s="39"/>
      <c r="AC69" s="38"/>
      <c r="AD69" s="39"/>
      <c r="AE69" s="38"/>
      <c r="AF69" s="39"/>
      <c r="AG69" s="38"/>
      <c r="AH69" s="39"/>
      <c r="AI69" s="38"/>
      <c r="AJ69" s="39"/>
      <c r="AK69" s="38"/>
      <c r="AL69" s="39"/>
      <c r="AM69" s="38"/>
      <c r="AN69" s="39"/>
      <c r="AO69" s="38"/>
      <c r="AP69" s="39"/>
      <c r="AQ69" s="40"/>
      <c r="AR69" s="37"/>
      <c r="AS69" s="40"/>
      <c r="AT69" s="37"/>
      <c r="AU69" s="38"/>
      <c r="AV69" s="39"/>
      <c r="AW69" s="42"/>
      <c r="AX69" s="43" t="str">
        <f t="shared" si="111"/>
        <v/>
      </c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10"/>
      <c r="BJ69" s="10"/>
      <c r="BK69" s="10"/>
      <c r="BL69" s="10"/>
      <c r="BU69" s="10"/>
      <c r="BW69" s="11"/>
      <c r="CA69" s="44" t="str">
        <f t="shared" si="112"/>
        <v/>
      </c>
      <c r="CB69" s="44" t="str">
        <f t="shared" si="113"/>
        <v/>
      </c>
      <c r="CC69" s="44" t="str">
        <f t="shared" si="114"/>
        <v/>
      </c>
      <c r="CD69" s="44" t="str">
        <f t="shared" si="115"/>
        <v/>
      </c>
      <c r="CE69" s="44" t="str">
        <f t="shared" si="116"/>
        <v/>
      </c>
      <c r="CF69" s="44" t="str">
        <f t="shared" si="144"/>
        <v/>
      </c>
      <c r="CG69" s="44" t="str">
        <f t="shared" si="145"/>
        <v/>
      </c>
      <c r="CH69" s="44" t="str">
        <f t="shared" si="146"/>
        <v/>
      </c>
      <c r="CI69" s="44" t="str">
        <f t="shared" si="147"/>
        <v/>
      </c>
      <c r="CJ69" s="44" t="str">
        <f t="shared" si="148"/>
        <v/>
      </c>
      <c r="CK69" s="44" t="str">
        <f t="shared" si="149"/>
        <v/>
      </c>
      <c r="CL69" s="44" t="str">
        <f t="shared" si="150"/>
        <v/>
      </c>
      <c r="CM69" s="44" t="str">
        <f t="shared" si="151"/>
        <v/>
      </c>
      <c r="CN69" s="44" t="str">
        <f t="shared" si="152"/>
        <v/>
      </c>
      <c r="CO69" s="44" t="str">
        <f t="shared" si="153"/>
        <v/>
      </c>
      <c r="CP69" s="44" t="str">
        <f t="shared" si="154"/>
        <v/>
      </c>
      <c r="CQ69" s="44" t="str">
        <f t="shared" si="155"/>
        <v/>
      </c>
      <c r="CR69" s="44" t="str">
        <f t="shared" si="156"/>
        <v/>
      </c>
      <c r="CS69" s="44" t="str">
        <f t="shared" si="157"/>
        <v/>
      </c>
      <c r="CT69" s="44" t="str">
        <f t="shared" si="158"/>
        <v/>
      </c>
      <c r="CU69" s="44" t="str">
        <f t="shared" si="159"/>
        <v/>
      </c>
      <c r="CV69" s="44" t="str">
        <f t="shared" si="160"/>
        <v/>
      </c>
      <c r="CW69" s="44" t="str">
        <f t="shared" si="161"/>
        <v/>
      </c>
      <c r="CX69" s="44" t="str">
        <f t="shared" si="162"/>
        <v/>
      </c>
      <c r="CY69" s="44" t="str">
        <f t="shared" si="163"/>
        <v/>
      </c>
      <c r="CZ69" s="44" t="str">
        <f t="shared" si="117"/>
        <v/>
      </c>
      <c r="DA69" s="45">
        <f t="shared" si="118"/>
        <v>0</v>
      </c>
      <c r="DB69" s="45">
        <f t="shared" si="119"/>
        <v>0</v>
      </c>
      <c r="DC69" s="45">
        <f t="shared" si="120"/>
        <v>0</v>
      </c>
      <c r="DD69" s="45">
        <f t="shared" si="121"/>
        <v>0</v>
      </c>
      <c r="DE69" s="45">
        <f t="shared" si="122"/>
        <v>0</v>
      </c>
      <c r="DF69" s="45">
        <f t="shared" si="123"/>
        <v>0</v>
      </c>
      <c r="DG69" s="45">
        <f t="shared" si="124"/>
        <v>0</v>
      </c>
      <c r="DH69" s="45">
        <f t="shared" si="125"/>
        <v>0</v>
      </c>
      <c r="DI69" s="45">
        <f t="shared" si="126"/>
        <v>0</v>
      </c>
      <c r="DJ69" s="45">
        <f t="shared" si="127"/>
        <v>0</v>
      </c>
      <c r="DK69" s="45">
        <f t="shared" si="128"/>
        <v>0</v>
      </c>
      <c r="DL69" s="45">
        <f t="shared" si="129"/>
        <v>0</v>
      </c>
      <c r="DM69" s="45">
        <f t="shared" si="130"/>
        <v>0</v>
      </c>
      <c r="DN69" s="45">
        <f t="shared" si="131"/>
        <v>0</v>
      </c>
      <c r="DO69" s="45">
        <f t="shared" si="132"/>
        <v>0</v>
      </c>
      <c r="DP69" s="45">
        <f t="shared" si="133"/>
        <v>0</v>
      </c>
      <c r="DQ69" s="45">
        <f t="shared" si="134"/>
        <v>0</v>
      </c>
      <c r="DR69" s="45">
        <f t="shared" si="135"/>
        <v>0</v>
      </c>
      <c r="DS69" s="45">
        <f t="shared" si="136"/>
        <v>0</v>
      </c>
      <c r="DT69" s="45">
        <f t="shared" si="137"/>
        <v>0</v>
      </c>
      <c r="DU69" s="45">
        <f t="shared" si="138"/>
        <v>0</v>
      </c>
      <c r="DV69" s="45">
        <f t="shared" si="139"/>
        <v>0</v>
      </c>
      <c r="DW69" s="45">
        <f t="shared" si="140"/>
        <v>0</v>
      </c>
      <c r="DX69" s="45">
        <f t="shared" si="141"/>
        <v>0</v>
      </c>
      <c r="DY69" s="45">
        <f t="shared" si="142"/>
        <v>0</v>
      </c>
      <c r="DZ69" s="45">
        <f t="shared" si="143"/>
        <v>0</v>
      </c>
    </row>
    <row r="70" spans="1:130" x14ac:dyDescent="0.25">
      <c r="A70" s="66" t="s">
        <v>51</v>
      </c>
      <c r="B70" s="47">
        <f>+P70+R70+T70+V70+X70+Z70+AB70+AD70+AF70+AH70</f>
        <v>0</v>
      </c>
      <c r="C70" s="48">
        <f>+Q70+S70+U70+W70+Y70+AA70+AC70+AE70+AG70+AI70</f>
        <v>0</v>
      </c>
      <c r="D70" s="33"/>
      <c r="E70" s="34"/>
      <c r="F70" s="35"/>
      <c r="G70" s="34"/>
      <c r="H70" s="35"/>
      <c r="I70" s="34"/>
      <c r="J70" s="35"/>
      <c r="K70" s="34"/>
      <c r="L70" s="35"/>
      <c r="M70" s="36"/>
      <c r="N70" s="33"/>
      <c r="O70" s="34"/>
      <c r="P70" s="39"/>
      <c r="Q70" s="38"/>
      <c r="R70" s="39"/>
      <c r="S70" s="38"/>
      <c r="T70" s="39"/>
      <c r="U70" s="38"/>
      <c r="V70" s="39"/>
      <c r="W70" s="38"/>
      <c r="X70" s="39"/>
      <c r="Y70" s="38"/>
      <c r="Z70" s="39"/>
      <c r="AA70" s="38"/>
      <c r="AB70" s="39"/>
      <c r="AC70" s="38"/>
      <c r="AD70" s="39"/>
      <c r="AE70" s="38"/>
      <c r="AF70" s="39"/>
      <c r="AG70" s="38"/>
      <c r="AH70" s="39"/>
      <c r="AI70" s="38"/>
      <c r="AJ70" s="35"/>
      <c r="AK70" s="34"/>
      <c r="AL70" s="35"/>
      <c r="AM70" s="34"/>
      <c r="AN70" s="35"/>
      <c r="AO70" s="34"/>
      <c r="AP70" s="35"/>
      <c r="AQ70" s="54"/>
      <c r="AR70" s="37"/>
      <c r="AS70" s="40"/>
      <c r="AT70" s="37"/>
      <c r="AU70" s="38"/>
      <c r="AV70" s="39"/>
      <c r="AW70" s="42"/>
      <c r="AX70" s="43" t="str">
        <f t="shared" si="111"/>
        <v/>
      </c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10"/>
      <c r="BJ70" s="10"/>
      <c r="BK70" s="10"/>
      <c r="BL70" s="10"/>
      <c r="BU70" s="10"/>
      <c r="BW70" s="11"/>
      <c r="CA70" s="44" t="str">
        <f t="shared" si="112"/>
        <v/>
      </c>
      <c r="CB70" s="44" t="str">
        <f t="shared" si="113"/>
        <v/>
      </c>
      <c r="CC70" s="44" t="str">
        <f t="shared" si="114"/>
        <v/>
      </c>
      <c r="CD70" s="44" t="str">
        <f t="shared" si="115"/>
        <v/>
      </c>
      <c r="CE70" s="44" t="str">
        <f t="shared" si="116"/>
        <v/>
      </c>
      <c r="CF70" s="44" t="str">
        <f t="shared" si="144"/>
        <v/>
      </c>
      <c r="CG70" s="44" t="str">
        <f t="shared" si="145"/>
        <v/>
      </c>
      <c r="CH70" s="44" t="str">
        <f t="shared" si="146"/>
        <v/>
      </c>
      <c r="CI70" s="44" t="str">
        <f t="shared" si="147"/>
        <v/>
      </c>
      <c r="CJ70" s="44" t="str">
        <f t="shared" si="148"/>
        <v/>
      </c>
      <c r="CK70" s="44" t="str">
        <f t="shared" si="149"/>
        <v/>
      </c>
      <c r="CL70" s="44" t="str">
        <f t="shared" si="150"/>
        <v/>
      </c>
      <c r="CM70" s="44" t="str">
        <f t="shared" si="151"/>
        <v/>
      </c>
      <c r="CN70" s="44" t="str">
        <f t="shared" si="152"/>
        <v/>
      </c>
      <c r="CO70" s="44" t="str">
        <f t="shared" si="153"/>
        <v/>
      </c>
      <c r="CP70" s="44" t="str">
        <f t="shared" si="154"/>
        <v/>
      </c>
      <c r="CQ70" s="44" t="str">
        <f t="shared" si="155"/>
        <v/>
      </c>
      <c r="CR70" s="44" t="str">
        <f t="shared" si="156"/>
        <v/>
      </c>
      <c r="CS70" s="44" t="str">
        <f t="shared" si="157"/>
        <v/>
      </c>
      <c r="CT70" s="44" t="str">
        <f t="shared" si="158"/>
        <v/>
      </c>
      <c r="CU70" s="44" t="str">
        <f t="shared" si="159"/>
        <v/>
      </c>
      <c r="CV70" s="44" t="str">
        <f t="shared" si="160"/>
        <v/>
      </c>
      <c r="CW70" s="44" t="str">
        <f t="shared" si="161"/>
        <v/>
      </c>
      <c r="CX70" s="44" t="str">
        <f t="shared" si="162"/>
        <v/>
      </c>
      <c r="CY70" s="44" t="str">
        <f t="shared" si="163"/>
        <v/>
      </c>
      <c r="CZ70" s="44" t="str">
        <f t="shared" si="117"/>
        <v/>
      </c>
      <c r="DA70" s="45">
        <f t="shared" si="118"/>
        <v>0</v>
      </c>
      <c r="DB70" s="45">
        <f t="shared" si="119"/>
        <v>0</v>
      </c>
      <c r="DC70" s="45">
        <f t="shared" si="120"/>
        <v>0</v>
      </c>
      <c r="DD70" s="45">
        <f t="shared" si="121"/>
        <v>0</v>
      </c>
      <c r="DE70" s="45">
        <f t="shared" si="122"/>
        <v>0</v>
      </c>
      <c r="DF70" s="45">
        <f t="shared" si="123"/>
        <v>0</v>
      </c>
      <c r="DG70" s="45">
        <f t="shared" si="124"/>
        <v>0</v>
      </c>
      <c r="DH70" s="45">
        <f t="shared" si="125"/>
        <v>0</v>
      </c>
      <c r="DI70" s="45">
        <f t="shared" si="126"/>
        <v>0</v>
      </c>
      <c r="DJ70" s="45">
        <f t="shared" si="127"/>
        <v>0</v>
      </c>
      <c r="DK70" s="45">
        <f t="shared" si="128"/>
        <v>0</v>
      </c>
      <c r="DL70" s="45">
        <f t="shared" si="129"/>
        <v>0</v>
      </c>
      <c r="DM70" s="45">
        <f t="shared" si="130"/>
        <v>0</v>
      </c>
      <c r="DN70" s="45">
        <f t="shared" si="131"/>
        <v>0</v>
      </c>
      <c r="DO70" s="45">
        <f t="shared" si="132"/>
        <v>0</v>
      </c>
      <c r="DP70" s="45">
        <f t="shared" si="133"/>
        <v>0</v>
      </c>
      <c r="DQ70" s="45">
        <f t="shared" si="134"/>
        <v>0</v>
      </c>
      <c r="DR70" s="45">
        <f t="shared" si="135"/>
        <v>0</v>
      </c>
      <c r="DS70" s="45">
        <f t="shared" si="136"/>
        <v>0</v>
      </c>
      <c r="DT70" s="45">
        <f t="shared" si="137"/>
        <v>0</v>
      </c>
      <c r="DU70" s="45">
        <f t="shared" si="138"/>
        <v>0</v>
      </c>
      <c r="DV70" s="45">
        <f t="shared" si="139"/>
        <v>0</v>
      </c>
      <c r="DW70" s="45">
        <f t="shared" si="140"/>
        <v>0</v>
      </c>
      <c r="DX70" s="45">
        <f t="shared" si="141"/>
        <v>0</v>
      </c>
      <c r="DY70" s="45">
        <f t="shared" si="142"/>
        <v>0</v>
      </c>
      <c r="DZ70" s="45">
        <f t="shared" si="143"/>
        <v>0</v>
      </c>
    </row>
    <row r="71" spans="1:130" x14ac:dyDescent="0.25">
      <c r="A71" s="66" t="s">
        <v>52</v>
      </c>
      <c r="B71" s="47">
        <f t="shared" ref="B71:C73" si="164">+D71+F71+H71+J71+L71+N71+P71+R71+T71+V71+X71+Z71+AB71+AD71+AF71+AH71+AJ71+AL71+AN71+AP71</f>
        <v>0</v>
      </c>
      <c r="C71" s="48">
        <f t="shared" si="164"/>
        <v>0</v>
      </c>
      <c r="D71" s="37"/>
      <c r="E71" s="38"/>
      <c r="F71" s="39"/>
      <c r="G71" s="38"/>
      <c r="H71" s="39"/>
      <c r="I71" s="42"/>
      <c r="J71" s="37"/>
      <c r="K71" s="37"/>
      <c r="L71" s="39"/>
      <c r="M71" s="42"/>
      <c r="N71" s="37"/>
      <c r="O71" s="38"/>
      <c r="P71" s="39"/>
      <c r="Q71" s="38"/>
      <c r="R71" s="39"/>
      <c r="S71" s="38"/>
      <c r="T71" s="39"/>
      <c r="U71" s="38"/>
      <c r="V71" s="39"/>
      <c r="W71" s="38"/>
      <c r="X71" s="39"/>
      <c r="Y71" s="38"/>
      <c r="Z71" s="39"/>
      <c r="AA71" s="38"/>
      <c r="AB71" s="39"/>
      <c r="AC71" s="38"/>
      <c r="AD71" s="39"/>
      <c r="AE71" s="38"/>
      <c r="AF71" s="39"/>
      <c r="AG71" s="38"/>
      <c r="AH71" s="39"/>
      <c r="AI71" s="38"/>
      <c r="AJ71" s="39"/>
      <c r="AK71" s="38"/>
      <c r="AL71" s="39"/>
      <c r="AM71" s="38"/>
      <c r="AN71" s="39"/>
      <c r="AO71" s="38"/>
      <c r="AP71" s="39"/>
      <c r="AQ71" s="40"/>
      <c r="AR71" s="37"/>
      <c r="AS71" s="40"/>
      <c r="AT71" s="37"/>
      <c r="AU71" s="38"/>
      <c r="AV71" s="39"/>
      <c r="AW71" s="42"/>
      <c r="AX71" s="43" t="str">
        <f t="shared" si="111"/>
        <v/>
      </c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10"/>
      <c r="BJ71" s="10"/>
      <c r="BK71" s="10"/>
      <c r="BL71" s="10"/>
      <c r="BU71" s="10"/>
      <c r="BW71" s="11"/>
      <c r="CA71" s="44" t="str">
        <f t="shared" si="112"/>
        <v/>
      </c>
      <c r="CB71" s="44" t="str">
        <f t="shared" si="113"/>
        <v/>
      </c>
      <c r="CC71" s="44" t="str">
        <f t="shared" si="114"/>
        <v/>
      </c>
      <c r="CD71" s="44" t="str">
        <f t="shared" si="115"/>
        <v/>
      </c>
      <c r="CE71" s="44" t="str">
        <f t="shared" si="116"/>
        <v/>
      </c>
      <c r="CF71" s="44" t="str">
        <f t="shared" si="144"/>
        <v/>
      </c>
      <c r="CG71" s="44" t="str">
        <f t="shared" si="145"/>
        <v/>
      </c>
      <c r="CH71" s="44" t="str">
        <f t="shared" si="146"/>
        <v/>
      </c>
      <c r="CI71" s="44" t="str">
        <f t="shared" si="147"/>
        <v/>
      </c>
      <c r="CJ71" s="44" t="str">
        <f t="shared" si="148"/>
        <v/>
      </c>
      <c r="CK71" s="44" t="str">
        <f t="shared" si="149"/>
        <v/>
      </c>
      <c r="CL71" s="44" t="str">
        <f t="shared" si="150"/>
        <v/>
      </c>
      <c r="CM71" s="44" t="str">
        <f t="shared" si="151"/>
        <v/>
      </c>
      <c r="CN71" s="44" t="str">
        <f t="shared" si="152"/>
        <v/>
      </c>
      <c r="CO71" s="44" t="str">
        <f t="shared" si="153"/>
        <v/>
      </c>
      <c r="CP71" s="44" t="str">
        <f t="shared" si="154"/>
        <v/>
      </c>
      <c r="CQ71" s="44" t="str">
        <f t="shared" si="155"/>
        <v/>
      </c>
      <c r="CR71" s="44" t="str">
        <f t="shared" si="156"/>
        <v/>
      </c>
      <c r="CS71" s="44" t="str">
        <f t="shared" si="157"/>
        <v/>
      </c>
      <c r="CT71" s="44" t="str">
        <f t="shared" si="158"/>
        <v/>
      </c>
      <c r="CU71" s="44" t="str">
        <f t="shared" si="159"/>
        <v/>
      </c>
      <c r="CV71" s="44" t="str">
        <f t="shared" si="160"/>
        <v/>
      </c>
      <c r="CW71" s="44" t="str">
        <f t="shared" si="161"/>
        <v/>
      </c>
      <c r="CX71" s="44" t="str">
        <f t="shared" si="162"/>
        <v/>
      </c>
      <c r="CY71" s="44" t="str">
        <f t="shared" si="163"/>
        <v/>
      </c>
      <c r="CZ71" s="44" t="str">
        <f t="shared" si="117"/>
        <v/>
      </c>
      <c r="DA71" s="45">
        <f t="shared" si="118"/>
        <v>0</v>
      </c>
      <c r="DB71" s="45">
        <f t="shared" si="119"/>
        <v>0</v>
      </c>
      <c r="DC71" s="45">
        <f t="shared" si="120"/>
        <v>0</v>
      </c>
      <c r="DD71" s="45">
        <f t="shared" si="121"/>
        <v>0</v>
      </c>
      <c r="DE71" s="45">
        <f t="shared" si="122"/>
        <v>0</v>
      </c>
      <c r="DF71" s="45">
        <f t="shared" si="123"/>
        <v>0</v>
      </c>
      <c r="DG71" s="45">
        <f t="shared" si="124"/>
        <v>0</v>
      </c>
      <c r="DH71" s="45">
        <f t="shared" si="125"/>
        <v>0</v>
      </c>
      <c r="DI71" s="45">
        <f t="shared" si="126"/>
        <v>0</v>
      </c>
      <c r="DJ71" s="45">
        <f t="shared" si="127"/>
        <v>0</v>
      </c>
      <c r="DK71" s="45">
        <f t="shared" si="128"/>
        <v>0</v>
      </c>
      <c r="DL71" s="45">
        <f t="shared" si="129"/>
        <v>0</v>
      </c>
      <c r="DM71" s="45">
        <f t="shared" si="130"/>
        <v>0</v>
      </c>
      <c r="DN71" s="45">
        <f t="shared" si="131"/>
        <v>0</v>
      </c>
      <c r="DO71" s="45">
        <f t="shared" si="132"/>
        <v>0</v>
      </c>
      <c r="DP71" s="45">
        <f t="shared" si="133"/>
        <v>0</v>
      </c>
      <c r="DQ71" s="45">
        <f t="shared" si="134"/>
        <v>0</v>
      </c>
      <c r="DR71" s="45">
        <f t="shared" si="135"/>
        <v>0</v>
      </c>
      <c r="DS71" s="45">
        <f t="shared" si="136"/>
        <v>0</v>
      </c>
      <c r="DT71" s="45">
        <f t="shared" si="137"/>
        <v>0</v>
      </c>
      <c r="DU71" s="45">
        <f t="shared" si="138"/>
        <v>0</v>
      </c>
      <c r="DV71" s="45">
        <f t="shared" si="139"/>
        <v>0</v>
      </c>
      <c r="DW71" s="45">
        <f t="shared" si="140"/>
        <v>0</v>
      </c>
      <c r="DX71" s="45">
        <f t="shared" si="141"/>
        <v>0</v>
      </c>
      <c r="DY71" s="45">
        <f t="shared" si="142"/>
        <v>0</v>
      </c>
      <c r="DZ71" s="45">
        <f t="shared" si="143"/>
        <v>0</v>
      </c>
    </row>
    <row r="72" spans="1:130" x14ac:dyDescent="0.25">
      <c r="A72" s="66" t="s">
        <v>53</v>
      </c>
      <c r="B72" s="47">
        <f t="shared" si="164"/>
        <v>0</v>
      </c>
      <c r="C72" s="48">
        <f t="shared" si="164"/>
        <v>0</v>
      </c>
      <c r="D72" s="37"/>
      <c r="E72" s="38"/>
      <c r="F72" s="39"/>
      <c r="G72" s="38"/>
      <c r="H72" s="39"/>
      <c r="I72" s="42"/>
      <c r="J72" s="37"/>
      <c r="K72" s="37"/>
      <c r="L72" s="39"/>
      <c r="M72" s="42"/>
      <c r="N72" s="37"/>
      <c r="O72" s="38"/>
      <c r="P72" s="39"/>
      <c r="Q72" s="38"/>
      <c r="R72" s="39"/>
      <c r="S72" s="38"/>
      <c r="T72" s="39"/>
      <c r="U72" s="38"/>
      <c r="V72" s="39"/>
      <c r="W72" s="38"/>
      <c r="X72" s="39"/>
      <c r="Y72" s="38"/>
      <c r="Z72" s="39"/>
      <c r="AA72" s="38"/>
      <c r="AB72" s="39"/>
      <c r="AC72" s="38"/>
      <c r="AD72" s="39"/>
      <c r="AE72" s="38"/>
      <c r="AF72" s="39"/>
      <c r="AG72" s="38"/>
      <c r="AH72" s="39"/>
      <c r="AI72" s="38"/>
      <c r="AJ72" s="39"/>
      <c r="AK72" s="38"/>
      <c r="AL72" s="39"/>
      <c r="AM72" s="38"/>
      <c r="AN72" s="39"/>
      <c r="AO72" s="38"/>
      <c r="AP72" s="39"/>
      <c r="AQ72" s="40"/>
      <c r="AR72" s="37"/>
      <c r="AS72" s="40"/>
      <c r="AT72" s="37"/>
      <c r="AU72" s="38"/>
      <c r="AV72" s="39"/>
      <c r="AW72" s="42"/>
      <c r="AX72" s="43" t="str">
        <f t="shared" si="111"/>
        <v/>
      </c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10"/>
      <c r="BJ72" s="10"/>
      <c r="BK72" s="10"/>
      <c r="BL72" s="10"/>
      <c r="BU72" s="10"/>
      <c r="BW72" s="11"/>
      <c r="CA72" s="44" t="str">
        <f t="shared" si="112"/>
        <v/>
      </c>
      <c r="CB72" s="44" t="str">
        <f t="shared" si="113"/>
        <v/>
      </c>
      <c r="CC72" s="44" t="str">
        <f t="shared" si="114"/>
        <v/>
      </c>
      <c r="CD72" s="44" t="str">
        <f t="shared" si="115"/>
        <v/>
      </c>
      <c r="CE72" s="44" t="str">
        <f t="shared" si="116"/>
        <v/>
      </c>
      <c r="CF72" s="44" t="str">
        <f t="shared" si="144"/>
        <v/>
      </c>
      <c r="CG72" s="44" t="str">
        <f t="shared" si="145"/>
        <v/>
      </c>
      <c r="CH72" s="44" t="str">
        <f t="shared" si="146"/>
        <v/>
      </c>
      <c r="CI72" s="44" t="str">
        <f t="shared" si="147"/>
        <v/>
      </c>
      <c r="CJ72" s="44" t="str">
        <f t="shared" si="148"/>
        <v/>
      </c>
      <c r="CK72" s="44" t="str">
        <f t="shared" si="149"/>
        <v/>
      </c>
      <c r="CL72" s="44" t="str">
        <f t="shared" si="150"/>
        <v/>
      </c>
      <c r="CM72" s="44" t="str">
        <f t="shared" si="151"/>
        <v/>
      </c>
      <c r="CN72" s="44" t="str">
        <f t="shared" si="152"/>
        <v/>
      </c>
      <c r="CO72" s="44" t="str">
        <f t="shared" si="153"/>
        <v/>
      </c>
      <c r="CP72" s="44" t="str">
        <f t="shared" si="154"/>
        <v/>
      </c>
      <c r="CQ72" s="44" t="str">
        <f t="shared" si="155"/>
        <v/>
      </c>
      <c r="CR72" s="44" t="str">
        <f t="shared" si="156"/>
        <v/>
      </c>
      <c r="CS72" s="44" t="str">
        <f t="shared" si="157"/>
        <v/>
      </c>
      <c r="CT72" s="44" t="str">
        <f t="shared" si="158"/>
        <v/>
      </c>
      <c r="CU72" s="44" t="str">
        <f t="shared" si="159"/>
        <v/>
      </c>
      <c r="CV72" s="44" t="str">
        <f t="shared" si="160"/>
        <v/>
      </c>
      <c r="CW72" s="44" t="str">
        <f t="shared" si="161"/>
        <v/>
      </c>
      <c r="CX72" s="44" t="str">
        <f t="shared" si="162"/>
        <v/>
      </c>
      <c r="CY72" s="44" t="str">
        <f t="shared" si="163"/>
        <v/>
      </c>
      <c r="CZ72" s="44" t="str">
        <f t="shared" si="117"/>
        <v/>
      </c>
      <c r="DA72" s="45">
        <f t="shared" si="118"/>
        <v>0</v>
      </c>
      <c r="DB72" s="45">
        <f t="shared" si="119"/>
        <v>0</v>
      </c>
      <c r="DC72" s="45">
        <f t="shared" si="120"/>
        <v>0</v>
      </c>
      <c r="DD72" s="45">
        <f t="shared" si="121"/>
        <v>0</v>
      </c>
      <c r="DE72" s="45">
        <f t="shared" si="122"/>
        <v>0</v>
      </c>
      <c r="DF72" s="45">
        <f t="shared" si="123"/>
        <v>0</v>
      </c>
      <c r="DG72" s="45">
        <f t="shared" si="124"/>
        <v>0</v>
      </c>
      <c r="DH72" s="45">
        <f t="shared" si="125"/>
        <v>0</v>
      </c>
      <c r="DI72" s="45">
        <f t="shared" si="126"/>
        <v>0</v>
      </c>
      <c r="DJ72" s="45">
        <f t="shared" si="127"/>
        <v>0</v>
      </c>
      <c r="DK72" s="45">
        <f t="shared" si="128"/>
        <v>0</v>
      </c>
      <c r="DL72" s="45">
        <f t="shared" si="129"/>
        <v>0</v>
      </c>
      <c r="DM72" s="45">
        <f t="shared" si="130"/>
        <v>0</v>
      </c>
      <c r="DN72" s="45">
        <f t="shared" si="131"/>
        <v>0</v>
      </c>
      <c r="DO72" s="45">
        <f t="shared" si="132"/>
        <v>0</v>
      </c>
      <c r="DP72" s="45">
        <f t="shared" si="133"/>
        <v>0</v>
      </c>
      <c r="DQ72" s="45">
        <f t="shared" si="134"/>
        <v>0</v>
      </c>
      <c r="DR72" s="45">
        <f t="shared" si="135"/>
        <v>0</v>
      </c>
      <c r="DS72" s="45">
        <f t="shared" si="136"/>
        <v>0</v>
      </c>
      <c r="DT72" s="45">
        <f t="shared" si="137"/>
        <v>0</v>
      </c>
      <c r="DU72" s="45">
        <f t="shared" si="138"/>
        <v>0</v>
      </c>
      <c r="DV72" s="45">
        <f t="shared" si="139"/>
        <v>0</v>
      </c>
      <c r="DW72" s="45">
        <f t="shared" si="140"/>
        <v>0</v>
      </c>
      <c r="DX72" s="45">
        <f t="shared" si="141"/>
        <v>0</v>
      </c>
      <c r="DY72" s="45">
        <f t="shared" si="142"/>
        <v>0</v>
      </c>
      <c r="DZ72" s="45">
        <f t="shared" si="143"/>
        <v>0</v>
      </c>
    </row>
    <row r="73" spans="1:130" x14ac:dyDescent="0.25">
      <c r="A73" s="57" t="s">
        <v>54</v>
      </c>
      <c r="B73" s="447">
        <f t="shared" si="164"/>
        <v>0</v>
      </c>
      <c r="C73" s="57">
        <f t="shared" si="164"/>
        <v>0</v>
      </c>
      <c r="D73" s="58"/>
      <c r="E73" s="59"/>
      <c r="F73" s="60"/>
      <c r="G73" s="59"/>
      <c r="H73" s="60"/>
      <c r="I73" s="61"/>
      <c r="J73" s="58"/>
      <c r="K73" s="58"/>
      <c r="L73" s="60"/>
      <c r="M73" s="61"/>
      <c r="N73" s="58"/>
      <c r="O73" s="59"/>
      <c r="P73" s="60"/>
      <c r="Q73" s="59"/>
      <c r="R73" s="60"/>
      <c r="S73" s="59"/>
      <c r="T73" s="60"/>
      <c r="U73" s="59"/>
      <c r="V73" s="60"/>
      <c r="W73" s="59"/>
      <c r="X73" s="60"/>
      <c r="Y73" s="59"/>
      <c r="Z73" s="60"/>
      <c r="AA73" s="59"/>
      <c r="AB73" s="60"/>
      <c r="AC73" s="59"/>
      <c r="AD73" s="60"/>
      <c r="AE73" s="59"/>
      <c r="AF73" s="60"/>
      <c r="AG73" s="59"/>
      <c r="AH73" s="60"/>
      <c r="AI73" s="59"/>
      <c r="AJ73" s="60"/>
      <c r="AK73" s="59"/>
      <c r="AL73" s="60"/>
      <c r="AM73" s="59"/>
      <c r="AN73" s="60"/>
      <c r="AO73" s="59"/>
      <c r="AP73" s="60"/>
      <c r="AQ73" s="62"/>
      <c r="AR73" s="58"/>
      <c r="AS73" s="62"/>
      <c r="AT73" s="58"/>
      <c r="AU73" s="59"/>
      <c r="AV73" s="60"/>
      <c r="AW73" s="61"/>
      <c r="AX73" s="43" t="str">
        <f t="shared" si="111"/>
        <v/>
      </c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10"/>
      <c r="BJ73" s="10"/>
      <c r="BK73" s="10"/>
      <c r="BL73" s="10"/>
      <c r="BU73" s="10"/>
      <c r="BW73" s="11"/>
      <c r="CA73" s="44" t="str">
        <f t="shared" si="112"/>
        <v/>
      </c>
      <c r="CB73" s="44" t="str">
        <f t="shared" si="113"/>
        <v/>
      </c>
      <c r="CC73" s="44" t="str">
        <f t="shared" si="114"/>
        <v/>
      </c>
      <c r="CD73" s="44" t="str">
        <f t="shared" si="115"/>
        <v/>
      </c>
      <c r="CE73" s="44" t="str">
        <f t="shared" si="116"/>
        <v/>
      </c>
      <c r="CF73" s="44" t="str">
        <f t="shared" si="144"/>
        <v/>
      </c>
      <c r="CG73" s="44" t="str">
        <f t="shared" si="145"/>
        <v/>
      </c>
      <c r="CH73" s="44" t="str">
        <f t="shared" si="146"/>
        <v/>
      </c>
      <c r="CI73" s="44" t="str">
        <f t="shared" si="147"/>
        <v/>
      </c>
      <c r="CJ73" s="44" t="str">
        <f t="shared" si="148"/>
        <v/>
      </c>
      <c r="CK73" s="44" t="str">
        <f t="shared" si="149"/>
        <v/>
      </c>
      <c r="CL73" s="44" t="str">
        <f t="shared" si="150"/>
        <v/>
      </c>
      <c r="CM73" s="44" t="str">
        <f t="shared" si="151"/>
        <v/>
      </c>
      <c r="CN73" s="44" t="str">
        <f t="shared" si="152"/>
        <v/>
      </c>
      <c r="CO73" s="44" t="str">
        <f t="shared" si="153"/>
        <v/>
      </c>
      <c r="CP73" s="44" t="str">
        <f t="shared" si="154"/>
        <v/>
      </c>
      <c r="CQ73" s="44" t="str">
        <f t="shared" si="155"/>
        <v/>
      </c>
      <c r="CR73" s="44" t="str">
        <f t="shared" si="156"/>
        <v/>
      </c>
      <c r="CS73" s="44" t="str">
        <f t="shared" si="157"/>
        <v/>
      </c>
      <c r="CT73" s="44" t="str">
        <f t="shared" si="158"/>
        <v/>
      </c>
      <c r="CU73" s="44" t="str">
        <f t="shared" si="159"/>
        <v/>
      </c>
      <c r="CV73" s="44" t="str">
        <f t="shared" si="160"/>
        <v/>
      </c>
      <c r="CW73" s="44" t="str">
        <f t="shared" si="161"/>
        <v/>
      </c>
      <c r="CX73" s="44" t="str">
        <f t="shared" si="162"/>
        <v/>
      </c>
      <c r="CY73" s="44" t="str">
        <f t="shared" si="163"/>
        <v/>
      </c>
      <c r="CZ73" s="44" t="str">
        <f t="shared" si="117"/>
        <v/>
      </c>
      <c r="DA73" s="45">
        <f t="shared" si="118"/>
        <v>0</v>
      </c>
      <c r="DB73" s="45">
        <f t="shared" si="119"/>
        <v>0</v>
      </c>
      <c r="DC73" s="45">
        <f t="shared" si="120"/>
        <v>0</v>
      </c>
      <c r="DD73" s="45">
        <f t="shared" si="121"/>
        <v>0</v>
      </c>
      <c r="DE73" s="45">
        <f t="shared" si="122"/>
        <v>0</v>
      </c>
      <c r="DF73" s="45">
        <f t="shared" si="123"/>
        <v>0</v>
      </c>
      <c r="DG73" s="45">
        <f t="shared" si="124"/>
        <v>0</v>
      </c>
      <c r="DH73" s="45">
        <f t="shared" si="125"/>
        <v>0</v>
      </c>
      <c r="DI73" s="45">
        <f t="shared" si="126"/>
        <v>0</v>
      </c>
      <c r="DJ73" s="45">
        <f t="shared" si="127"/>
        <v>0</v>
      </c>
      <c r="DK73" s="45">
        <f t="shared" si="128"/>
        <v>0</v>
      </c>
      <c r="DL73" s="45">
        <f t="shared" si="129"/>
        <v>0</v>
      </c>
      <c r="DM73" s="45">
        <f t="shared" si="130"/>
        <v>0</v>
      </c>
      <c r="DN73" s="45">
        <f t="shared" si="131"/>
        <v>0</v>
      </c>
      <c r="DO73" s="45">
        <f t="shared" si="132"/>
        <v>0</v>
      </c>
      <c r="DP73" s="45">
        <f t="shared" si="133"/>
        <v>0</v>
      </c>
      <c r="DQ73" s="45">
        <f t="shared" si="134"/>
        <v>0</v>
      </c>
      <c r="DR73" s="45">
        <f t="shared" si="135"/>
        <v>0</v>
      </c>
      <c r="DS73" s="45">
        <f t="shared" si="136"/>
        <v>0</v>
      </c>
      <c r="DT73" s="45">
        <f t="shared" si="137"/>
        <v>0</v>
      </c>
      <c r="DU73" s="45">
        <f t="shared" si="138"/>
        <v>0</v>
      </c>
      <c r="DV73" s="45">
        <f t="shared" si="139"/>
        <v>0</v>
      </c>
      <c r="DW73" s="45">
        <f t="shared" si="140"/>
        <v>0</v>
      </c>
      <c r="DX73" s="45">
        <f t="shared" si="141"/>
        <v>0</v>
      </c>
      <c r="DY73" s="45">
        <f t="shared" si="142"/>
        <v>0</v>
      </c>
      <c r="DZ73" s="45">
        <f t="shared" si="143"/>
        <v>0</v>
      </c>
    </row>
    <row r="74" spans="1:130" x14ac:dyDescent="0.25">
      <c r="A74" s="15" t="s">
        <v>57</v>
      </c>
      <c r="B74" s="15"/>
      <c r="C74" s="15"/>
      <c r="D74" s="15"/>
      <c r="E74" s="15"/>
      <c r="F74" s="15"/>
      <c r="G74" s="15"/>
      <c r="I74" s="16"/>
      <c r="J74" s="17"/>
      <c r="K74" s="17"/>
      <c r="L74" s="17"/>
      <c r="M74" s="17"/>
      <c r="N74" s="17"/>
      <c r="O74" s="17"/>
      <c r="P74" s="17"/>
      <c r="Q74" s="8"/>
      <c r="AR74" s="9" t="s">
        <v>58</v>
      </c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T74" s="14"/>
      <c r="BU74" s="14"/>
      <c r="BV74" s="11"/>
      <c r="BW74" s="11"/>
    </row>
    <row r="75" spans="1:130" ht="15" customHeight="1" x14ac:dyDescent="0.25">
      <c r="A75" s="475" t="s">
        <v>4</v>
      </c>
      <c r="B75" s="478" t="s">
        <v>5</v>
      </c>
      <c r="C75" s="479"/>
      <c r="D75" s="482" t="s">
        <v>6</v>
      </c>
      <c r="E75" s="483"/>
      <c r="F75" s="483"/>
      <c r="G75" s="483"/>
      <c r="H75" s="483"/>
      <c r="I75" s="483"/>
      <c r="J75" s="483"/>
      <c r="K75" s="483"/>
      <c r="L75" s="483"/>
      <c r="M75" s="483"/>
      <c r="N75" s="483"/>
      <c r="O75" s="483"/>
      <c r="P75" s="483"/>
      <c r="Q75" s="483"/>
      <c r="R75" s="483"/>
      <c r="S75" s="483"/>
      <c r="T75" s="483"/>
      <c r="U75" s="483"/>
      <c r="V75" s="483"/>
      <c r="W75" s="483"/>
      <c r="X75" s="483"/>
      <c r="Y75" s="483"/>
      <c r="Z75" s="483"/>
      <c r="AA75" s="483"/>
      <c r="AB75" s="483"/>
      <c r="AC75" s="483"/>
      <c r="AD75" s="483"/>
      <c r="AE75" s="483"/>
      <c r="AF75" s="483"/>
      <c r="AG75" s="483"/>
      <c r="AH75" s="483"/>
      <c r="AI75" s="483"/>
      <c r="AJ75" s="483"/>
      <c r="AK75" s="483"/>
      <c r="AL75" s="483"/>
      <c r="AM75" s="483"/>
      <c r="AN75" s="483"/>
      <c r="AO75" s="483"/>
      <c r="AP75" s="483"/>
      <c r="AQ75" s="484"/>
      <c r="AR75" s="485" t="s">
        <v>7</v>
      </c>
      <c r="AS75" s="486"/>
      <c r="AT75" s="487" t="s">
        <v>8</v>
      </c>
      <c r="AU75" s="488"/>
      <c r="AV75" s="493" t="s">
        <v>9</v>
      </c>
      <c r="AW75" s="496" t="s">
        <v>10</v>
      </c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U75" s="10"/>
      <c r="BV75" s="11"/>
      <c r="BW75" s="11"/>
    </row>
    <row r="76" spans="1:130" ht="15" customHeight="1" x14ac:dyDescent="0.25">
      <c r="A76" s="476"/>
      <c r="B76" s="480"/>
      <c r="C76" s="481"/>
      <c r="D76" s="491" t="s">
        <v>11</v>
      </c>
      <c r="E76" s="485"/>
      <c r="F76" s="491" t="s">
        <v>12</v>
      </c>
      <c r="G76" s="485"/>
      <c r="H76" s="491" t="s">
        <v>13</v>
      </c>
      <c r="I76" s="492"/>
      <c r="J76" s="485" t="s">
        <v>14</v>
      </c>
      <c r="K76" s="485"/>
      <c r="L76" s="491" t="s">
        <v>15</v>
      </c>
      <c r="M76" s="485"/>
      <c r="N76" s="491" t="s">
        <v>16</v>
      </c>
      <c r="O76" s="485"/>
      <c r="P76" s="491" t="s">
        <v>17</v>
      </c>
      <c r="Q76" s="485"/>
      <c r="R76" s="491" t="s">
        <v>18</v>
      </c>
      <c r="S76" s="485"/>
      <c r="T76" s="491" t="s">
        <v>19</v>
      </c>
      <c r="U76" s="492"/>
      <c r="V76" s="491" t="s">
        <v>20</v>
      </c>
      <c r="W76" s="492"/>
      <c r="X76" s="491" t="s">
        <v>21</v>
      </c>
      <c r="Y76" s="492"/>
      <c r="Z76" s="491" t="s">
        <v>22</v>
      </c>
      <c r="AA76" s="492"/>
      <c r="AB76" s="491" t="s">
        <v>23</v>
      </c>
      <c r="AC76" s="492"/>
      <c r="AD76" s="491" t="s">
        <v>24</v>
      </c>
      <c r="AE76" s="492"/>
      <c r="AF76" s="491" t="s">
        <v>25</v>
      </c>
      <c r="AG76" s="492"/>
      <c r="AH76" s="491" t="s">
        <v>26</v>
      </c>
      <c r="AI76" s="492"/>
      <c r="AJ76" s="491" t="s">
        <v>27</v>
      </c>
      <c r="AK76" s="492"/>
      <c r="AL76" s="491" t="s">
        <v>28</v>
      </c>
      <c r="AM76" s="492"/>
      <c r="AN76" s="491" t="s">
        <v>29</v>
      </c>
      <c r="AO76" s="492"/>
      <c r="AP76" s="491" t="s">
        <v>30</v>
      </c>
      <c r="AQ76" s="486"/>
      <c r="AR76" s="499" t="s">
        <v>31</v>
      </c>
      <c r="AS76" s="501" t="s">
        <v>32</v>
      </c>
      <c r="AT76" s="489"/>
      <c r="AU76" s="490"/>
      <c r="AV76" s="494"/>
      <c r="AW76" s="497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U76" s="10"/>
      <c r="BV76" s="11"/>
      <c r="BW76" s="11"/>
    </row>
    <row r="77" spans="1:130" x14ac:dyDescent="0.25">
      <c r="A77" s="477"/>
      <c r="B77" s="24" t="s">
        <v>33</v>
      </c>
      <c r="C77" s="64" t="s">
        <v>34</v>
      </c>
      <c r="D77" s="18" t="s">
        <v>33</v>
      </c>
      <c r="E77" s="25" t="s">
        <v>34</v>
      </c>
      <c r="F77" s="18" t="s">
        <v>33</v>
      </c>
      <c r="G77" s="25" t="s">
        <v>34</v>
      </c>
      <c r="H77" s="18" t="s">
        <v>33</v>
      </c>
      <c r="I77" s="64" t="s">
        <v>34</v>
      </c>
      <c r="J77" s="24" t="s">
        <v>33</v>
      </c>
      <c r="K77" s="25" t="s">
        <v>34</v>
      </c>
      <c r="L77" s="18" t="s">
        <v>33</v>
      </c>
      <c r="M77" s="25" t="s">
        <v>34</v>
      </c>
      <c r="N77" s="18" t="s">
        <v>33</v>
      </c>
      <c r="O77" s="25" t="s">
        <v>34</v>
      </c>
      <c r="P77" s="18" t="s">
        <v>33</v>
      </c>
      <c r="Q77" s="25" t="s">
        <v>34</v>
      </c>
      <c r="R77" s="18" t="s">
        <v>33</v>
      </c>
      <c r="S77" s="25" t="s">
        <v>34</v>
      </c>
      <c r="T77" s="18" t="s">
        <v>33</v>
      </c>
      <c r="U77" s="25" t="s">
        <v>34</v>
      </c>
      <c r="V77" s="18" t="s">
        <v>33</v>
      </c>
      <c r="W77" s="25" t="s">
        <v>34</v>
      </c>
      <c r="X77" s="18" t="s">
        <v>33</v>
      </c>
      <c r="Y77" s="25" t="s">
        <v>34</v>
      </c>
      <c r="Z77" s="18" t="s">
        <v>33</v>
      </c>
      <c r="AA77" s="25" t="s">
        <v>34</v>
      </c>
      <c r="AB77" s="18" t="s">
        <v>33</v>
      </c>
      <c r="AC77" s="25" t="s">
        <v>34</v>
      </c>
      <c r="AD77" s="18" t="s">
        <v>33</v>
      </c>
      <c r="AE77" s="25" t="s">
        <v>34</v>
      </c>
      <c r="AF77" s="18" t="s">
        <v>33</v>
      </c>
      <c r="AG77" s="25" t="s">
        <v>34</v>
      </c>
      <c r="AH77" s="18" t="s">
        <v>33</v>
      </c>
      <c r="AI77" s="25" t="s">
        <v>34</v>
      </c>
      <c r="AJ77" s="18" t="s">
        <v>33</v>
      </c>
      <c r="AK77" s="25" t="s">
        <v>34</v>
      </c>
      <c r="AL77" s="18" t="s">
        <v>33</v>
      </c>
      <c r="AM77" s="25" t="s">
        <v>34</v>
      </c>
      <c r="AN77" s="18" t="s">
        <v>33</v>
      </c>
      <c r="AO77" s="25" t="s">
        <v>34</v>
      </c>
      <c r="AP77" s="18" t="s">
        <v>33</v>
      </c>
      <c r="AQ77" s="26" t="s">
        <v>34</v>
      </c>
      <c r="AR77" s="500"/>
      <c r="AS77" s="502"/>
      <c r="AT77" s="446" t="s">
        <v>35</v>
      </c>
      <c r="AU77" s="444" t="s">
        <v>36</v>
      </c>
      <c r="AV77" s="495"/>
      <c r="AW77" s="498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U77" s="10"/>
      <c r="BV77" s="11"/>
      <c r="BW77" s="11"/>
    </row>
    <row r="78" spans="1:130" x14ac:dyDescent="0.25">
      <c r="A78" s="65" t="s">
        <v>37</v>
      </c>
      <c r="B78" s="31">
        <f t="shared" ref="B78:C85" si="165">+N78+P78+R78+T78+V78+X78+Z78+AB78+AD78+AF78+AH78+AJ78+AL78+AN78+AP78</f>
        <v>0</v>
      </c>
      <c r="C78" s="32">
        <f t="shared" si="165"/>
        <v>0</v>
      </c>
      <c r="D78" s="33"/>
      <c r="E78" s="34"/>
      <c r="F78" s="35"/>
      <c r="G78" s="34"/>
      <c r="H78" s="35"/>
      <c r="I78" s="34"/>
      <c r="J78" s="35"/>
      <c r="K78" s="34"/>
      <c r="L78" s="35"/>
      <c r="M78" s="36"/>
      <c r="N78" s="37"/>
      <c r="O78" s="38"/>
      <c r="P78" s="39"/>
      <c r="Q78" s="38"/>
      <c r="R78" s="39"/>
      <c r="S78" s="38"/>
      <c r="T78" s="39"/>
      <c r="U78" s="38"/>
      <c r="V78" s="39"/>
      <c r="W78" s="38"/>
      <c r="X78" s="39"/>
      <c r="Y78" s="38"/>
      <c r="Z78" s="39"/>
      <c r="AA78" s="38"/>
      <c r="AB78" s="39"/>
      <c r="AC78" s="38"/>
      <c r="AD78" s="39"/>
      <c r="AE78" s="38"/>
      <c r="AF78" s="39"/>
      <c r="AG78" s="38"/>
      <c r="AH78" s="39"/>
      <c r="AI78" s="38"/>
      <c r="AJ78" s="39"/>
      <c r="AK78" s="38"/>
      <c r="AL78" s="39"/>
      <c r="AM78" s="38"/>
      <c r="AN78" s="39"/>
      <c r="AO78" s="38"/>
      <c r="AP78" s="39"/>
      <c r="AQ78" s="40"/>
      <c r="AR78" s="41"/>
      <c r="AS78" s="40"/>
      <c r="AT78" s="37"/>
      <c r="AU78" s="38"/>
      <c r="AV78" s="39"/>
      <c r="AW78" s="42"/>
      <c r="AX78" s="43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10"/>
      <c r="BJ78" s="10"/>
      <c r="BK78" s="10"/>
      <c r="BL78" s="10"/>
      <c r="BU78" s="11"/>
      <c r="BV78" s="11"/>
      <c r="BW78" s="11"/>
      <c r="CA78" s="44" t="str">
        <f t="shared" ref="CA78:CA95" si="167">IF(B78&lt;C78,"* El total de Reactivos NO DEBE ser superior al total de Procesados. ","")</f>
        <v/>
      </c>
      <c r="CB78" s="44" t="str">
        <f t="shared" ref="CB78:CB95" si="168">IF(B78&lt;&gt;(AR78+ AS78),"* La suma de las columnas Sexo DEBE SER IGUAL a los Procesados. ","")</f>
        <v/>
      </c>
      <c r="CC78" s="44" t="str">
        <f t="shared" ref="CC78:CC95" si="169">IF(B78&lt;(AT78+ AU78),"* La suma de las columna Trans NO DEBE ser superior al total de Procesados. ","")</f>
        <v/>
      </c>
      <c r="CD78" s="44" t="str">
        <f t="shared" ref="CD78:CD95" si="170">IF(B78&lt;AV78,"* La columna Pueblos Originarios NO DEBE ser superior al total de Procesados. ","")</f>
        <v/>
      </c>
      <c r="CE78" s="44" t="str">
        <f t="shared" ref="CE78:CE95" si="171">IF(B78&lt;AW78,"* La columna Migrantes NO DEBE ser superior al total de Procesados. ","")</f>
        <v/>
      </c>
      <c r="CF78" s="44" t="str">
        <f>IF(D78&lt;E78,CONCATENATE("* El total de procesados debe ser mayor o igual al total de Reactivos en el grupo de edad ",$D$76),"")</f>
        <v/>
      </c>
      <c r="CG78" s="44" t="str">
        <f>IF(F78&lt;G78,CONCATENATE("* El total de procesados debe ser mayor o igual al total de Reactivos en el grupo de edad ",$F$76),"")</f>
        <v/>
      </c>
      <c r="CH78" s="44" t="str">
        <f>IF(H78&lt;I78,CONCATENATE("* El total de procesados debe ser mayor o igual al total de Reactivos en el grupo de edad ",$H$76),"")</f>
        <v/>
      </c>
      <c r="CI78" s="44" t="str">
        <f>IF(J78&lt;K78,CONCATENATE("* El total de procesados debe ser mayor o igual al total de Reactivos en el grupo de edad ",$J$76),"")</f>
        <v/>
      </c>
      <c r="CJ78" s="44" t="str">
        <f>IF(L78&lt;M78,CONCATENATE("* El total de procesados debe ser mayor o igual al total de Reactivos en el grupo de edad ",$L$76),"")</f>
        <v/>
      </c>
      <c r="CK78" s="44" t="str">
        <f>IF(N78&lt;O78,CONCATENATE("* El total de procesados debe ser mayor o igual al total de Reactivos en el grupo de edad ",$N$76),"")</f>
        <v/>
      </c>
      <c r="CL78" s="44" t="str">
        <f>IF(P78&lt;Q78,CONCATENATE("* El total de procesados debe ser mayor o igual al total de Reactivos en el grupo de edad ",$P$76),"")</f>
        <v/>
      </c>
      <c r="CM78" s="44" t="str">
        <f>IF(R78&lt;S78,CONCATENATE("* El total de procesados debe ser mayor o igual al total de Reactivos en el grupo de edad ",$R$76),"")</f>
        <v/>
      </c>
      <c r="CN78" s="44" t="str">
        <f>IF(T78&lt;U78,CONCATENATE("* El total de procesados debe ser mayor o igual al total de Reactivos en el grupo de edad ",$T$76),"")</f>
        <v/>
      </c>
      <c r="CO78" s="44" t="str">
        <f>IF(V78&lt;W78,CONCATENATE("* El total de procesados debe ser mayor o igual al total de Reactivos en el grupo de edad ",$V$76),"")</f>
        <v/>
      </c>
      <c r="CP78" s="44" t="str">
        <f>IF(X78&lt;Y78,CONCATENATE("* El total de procesados debe ser mayor o igual al total de Reactivos en el grupo de edad ",$X$76),"")</f>
        <v/>
      </c>
      <c r="CQ78" s="44" t="str">
        <f>IF(Z78&lt;AA78,CONCATENATE("* El total de procesados debe ser mayor o igual al total de Reactivos en el grupo de edad ",$Z$76),"")</f>
        <v/>
      </c>
      <c r="CR78" s="44" t="str">
        <f>IF(AB78&lt;AC78,CONCATENATE("* El total de procesados debe ser mayor o igual al total de Reactivos en el grupo de edad ",$AB$76),"")</f>
        <v/>
      </c>
      <c r="CS78" s="44" t="str">
        <f>IF(AD78&lt;AE78,CONCATENATE("* El total de procesados debe ser mayor o igual al total de Reactivos en el grupo de edad ",$AD$76),"")</f>
        <v/>
      </c>
      <c r="CT78" s="44" t="str">
        <f>IF(AF78&lt;AG78,CONCATENATE("* El total de procesados debe ser mayor o igual al total de Reactivos en el grupo de edad ",$AF$76),"")</f>
        <v/>
      </c>
      <c r="CU78" s="44" t="str">
        <f>IF(AH78&lt;AI78,CONCATENATE("* El total de procesados debe ser mayor o igual al total de Reactivos en el grupo de edad ",$AH$76),"")</f>
        <v/>
      </c>
      <c r="CV78" s="44" t="str">
        <f>IF(AJ78&lt;AK78,CONCATENATE("* El total de procesados debe ser mayor o igual al total de Reactivos en el grupo de edad ",$AJ$76),"")</f>
        <v/>
      </c>
      <c r="CW78" s="44" t="str">
        <f>IF(AL78&lt;AM78,CONCATENATE("* El total de procesados debe ser mayor o igual al total de Reactivos en el grupo de edad ",$AL$76),"")</f>
        <v/>
      </c>
      <c r="CX78" s="44" t="str">
        <f>IF(AN78&lt;AO78,CONCATENATE("* El total de procesados debe ser mayor o igual al total de Reactivos en el grupo de edad ",$AN$76),"")</f>
        <v/>
      </c>
      <c r="CY78" s="44" t="str">
        <f>IF(AP78&lt;AQ78,CONCATENATE("* El total de procesados debe ser mayor o igual al total de Reactivos en el grupo de edad ",$AP$76),"")</f>
        <v/>
      </c>
      <c r="CZ78" s="44" t="str">
        <f t="shared" ref="CZ78:CZ95" si="172">IF(AND(B78&lt;&gt;0,OR(AT78="",AU78="",AV78="",AW78="")),"* No olvide digitar la columna Trans y/o Pueblos Originarios y/o Migrantes (Digite Cero si no tiene). ","")</f>
        <v/>
      </c>
      <c r="DA78" s="45">
        <f t="shared" ref="DA78:DA95" si="173">IF(B78&lt;   C78,1,0)</f>
        <v>0</v>
      </c>
      <c r="DB78" s="45">
        <f t="shared" ref="DB78:DB95" si="174">IF(B78&lt;&gt; AR78+AS78,1,0)</f>
        <v>0</v>
      </c>
      <c r="DC78" s="45">
        <f t="shared" ref="DC78:DC95" si="175">IF(B78&lt;  AT78+AU78,1,0)</f>
        <v>0</v>
      </c>
      <c r="DD78" s="45">
        <f t="shared" ref="DD78:DD95" si="176">IF(B78&lt;  AV78,1,0)</f>
        <v>0</v>
      </c>
      <c r="DE78" s="45">
        <f t="shared" ref="DE78:DE95" si="177">IF(B78&lt;  AW78,1,0)</f>
        <v>0</v>
      </c>
      <c r="DF78" s="45">
        <f t="shared" ref="DF78:DF95" si="178">IF(D78&lt;E78,1,0)</f>
        <v>0</v>
      </c>
      <c r="DG78" s="45">
        <f t="shared" ref="DG78:DG95" si="179">IF(F78&lt;G78,1,0)</f>
        <v>0</v>
      </c>
      <c r="DH78" s="45">
        <f t="shared" ref="DH78:DH95" si="180">IF(H78&lt;I78,1,0)</f>
        <v>0</v>
      </c>
      <c r="DI78" s="45">
        <f t="shared" ref="DI78:DI95" si="181">IF(J78&lt;K78,1,0)</f>
        <v>0</v>
      </c>
      <c r="DJ78" s="45">
        <f t="shared" ref="DJ78:DJ95" si="182">IF(L78&lt;M78,1,0)</f>
        <v>0</v>
      </c>
      <c r="DK78" s="45">
        <f t="shared" ref="DK78:DK95" si="183">IF(N78&lt;O78,1,0)</f>
        <v>0</v>
      </c>
      <c r="DL78" s="45">
        <f t="shared" ref="DL78:DL95" si="184">IF(P78&lt;Q78,1,0)</f>
        <v>0</v>
      </c>
      <c r="DM78" s="45">
        <f t="shared" ref="DM78:DM95" si="185">IF(R78&lt;S78,1,0)</f>
        <v>0</v>
      </c>
      <c r="DN78" s="45">
        <f t="shared" ref="DN78:DN95" si="186">IF(T78&lt;U78,1,0)</f>
        <v>0</v>
      </c>
      <c r="DO78" s="45">
        <f t="shared" ref="DO78:DO95" si="187">IF(V78&lt;W78,1,0)</f>
        <v>0</v>
      </c>
      <c r="DP78" s="45">
        <f t="shared" ref="DP78:DP95" si="188">IF(X78&lt;Y78,1,0)</f>
        <v>0</v>
      </c>
      <c r="DQ78" s="45">
        <f t="shared" ref="DQ78:DQ95" si="189">IF(Z78&lt;AA78,1,0)</f>
        <v>0</v>
      </c>
      <c r="DR78" s="45">
        <f t="shared" ref="DR78:DR95" si="190">IF(AB78&lt;AC78,1,0)</f>
        <v>0</v>
      </c>
      <c r="DS78" s="45">
        <f t="shared" ref="DS78:DS95" si="191">IF(AD78&lt;AE78,1,0)</f>
        <v>0</v>
      </c>
      <c r="DT78" s="45">
        <f t="shared" ref="DT78:DT95" si="192">IF(AF78&lt;AG78,1,0)</f>
        <v>0</v>
      </c>
      <c r="DU78" s="45">
        <f t="shared" ref="DU78:DU95" si="193">IF(AH78&lt;AI78,1,0)</f>
        <v>0</v>
      </c>
      <c r="DV78" s="45">
        <f t="shared" ref="DV78:DV95" si="194">IF(AJ78&lt;AK78,1,0)</f>
        <v>0</v>
      </c>
      <c r="DW78" s="45">
        <f t="shared" ref="DW78:DW95" si="195">IF(AL78&lt;AM78,1,0)</f>
        <v>0</v>
      </c>
      <c r="DX78" s="45">
        <f t="shared" ref="DX78:DX95" si="196">IF(AN78&lt;AO78,1,0)</f>
        <v>0</v>
      </c>
      <c r="DY78" s="45">
        <f t="shared" ref="DY78:DY95" si="197">IF(AP78&lt;AQ78,1,0)</f>
        <v>0</v>
      </c>
      <c r="DZ78" s="45">
        <f t="shared" ref="DZ78:DZ95" si="198">IF(AND(B78&lt;&gt;0,OR(AT78="",AU78="",AV78="",AW78="")),1,0)</f>
        <v>0</v>
      </c>
    </row>
    <row r="79" spans="1:130" x14ac:dyDescent="0.25">
      <c r="A79" s="66" t="s">
        <v>38</v>
      </c>
      <c r="B79" s="47">
        <f t="shared" si="165"/>
        <v>0</v>
      </c>
      <c r="C79" s="48">
        <f t="shared" si="165"/>
        <v>0</v>
      </c>
      <c r="D79" s="33"/>
      <c r="E79" s="34"/>
      <c r="F79" s="35"/>
      <c r="G79" s="34"/>
      <c r="H79" s="35"/>
      <c r="I79" s="34"/>
      <c r="J79" s="35"/>
      <c r="K79" s="34"/>
      <c r="L79" s="35"/>
      <c r="M79" s="36"/>
      <c r="N79" s="37"/>
      <c r="O79" s="38"/>
      <c r="P79" s="39"/>
      <c r="Q79" s="38"/>
      <c r="R79" s="39"/>
      <c r="S79" s="38"/>
      <c r="T79" s="39"/>
      <c r="U79" s="38"/>
      <c r="V79" s="39"/>
      <c r="W79" s="38"/>
      <c r="X79" s="39"/>
      <c r="Y79" s="38"/>
      <c r="Z79" s="39"/>
      <c r="AA79" s="38"/>
      <c r="AB79" s="39"/>
      <c r="AC79" s="38"/>
      <c r="AD79" s="39"/>
      <c r="AE79" s="38"/>
      <c r="AF79" s="39"/>
      <c r="AG79" s="38"/>
      <c r="AH79" s="39"/>
      <c r="AI79" s="38"/>
      <c r="AJ79" s="39"/>
      <c r="AK79" s="38"/>
      <c r="AL79" s="39"/>
      <c r="AM79" s="38"/>
      <c r="AN79" s="39"/>
      <c r="AO79" s="38"/>
      <c r="AP79" s="39"/>
      <c r="AQ79" s="40"/>
      <c r="AR79" s="41"/>
      <c r="AS79" s="40"/>
      <c r="AT79" s="37"/>
      <c r="AU79" s="38"/>
      <c r="AV79" s="39"/>
      <c r="AW79" s="42"/>
      <c r="AX79" s="43" t="str">
        <f t="shared" si="166"/>
        <v/>
      </c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10"/>
      <c r="BJ79" s="10"/>
      <c r="BK79" s="10"/>
      <c r="BL79" s="10"/>
      <c r="BU79" s="11"/>
      <c r="BV79" s="11"/>
      <c r="BW79" s="11"/>
      <c r="CA79" s="44" t="str">
        <f t="shared" si="167"/>
        <v/>
      </c>
      <c r="CB79" s="44" t="str">
        <f t="shared" si="168"/>
        <v/>
      </c>
      <c r="CC79" s="44" t="str">
        <f t="shared" si="169"/>
        <v/>
      </c>
      <c r="CD79" s="44" t="str">
        <f t="shared" si="170"/>
        <v/>
      </c>
      <c r="CE79" s="44" t="str">
        <f t="shared" si="171"/>
        <v/>
      </c>
      <c r="CF79" s="44" t="str">
        <f t="shared" ref="CF79:CF95" si="199">IF(D79&lt;E79,CONCATENATE("* El total de procesados debe ser mayor o igual al total de Reactivos en el grupo de edad ",$D$76),"")</f>
        <v/>
      </c>
      <c r="CG79" s="44" t="str">
        <f t="shared" ref="CG79:CG95" si="200">IF(F79&lt;G79,CONCATENATE("* El total de procesados debe ser mayor o igual al total de Reactivos en el grupo de edad ",$F$76),"")</f>
        <v/>
      </c>
      <c r="CH79" s="44" t="str">
        <f t="shared" ref="CH79:CH95" si="201">IF(H79&lt;I79,CONCATENATE("* El total de procesados debe ser mayor o igual al total de Reactivos en el grupo de edad ",$H$76),"")</f>
        <v/>
      </c>
      <c r="CI79" s="44" t="str">
        <f t="shared" ref="CI79:CI95" si="202">IF(J79&lt;K79,CONCATENATE("* El total de procesados debe ser mayor o igual al total de Reactivos en el grupo de edad ",$J$76),"")</f>
        <v/>
      </c>
      <c r="CJ79" s="44" t="str">
        <f t="shared" ref="CJ79:CJ95" si="203">IF(L79&lt;M79,CONCATENATE("* El total de procesados debe ser mayor o igual al total de Reactivos en el grupo de edad ",$L$76),"")</f>
        <v/>
      </c>
      <c r="CK79" s="44" t="str">
        <f t="shared" ref="CK79:CK95" si="204">IF(N79&lt;O79,CONCATENATE("* El total de procesados debe ser mayor o igual al total de Reactivos en el grupo de edad ",$N$76),"")</f>
        <v/>
      </c>
      <c r="CL79" s="44" t="str">
        <f t="shared" ref="CL79:CL95" si="205">IF(P79&lt;Q79,CONCATENATE("* El total de procesados debe ser mayor o igual al total de Reactivos en el grupo de edad ",$P$76),"")</f>
        <v/>
      </c>
      <c r="CM79" s="44" t="str">
        <f t="shared" ref="CM79:CM95" si="206">IF(R79&lt;S79,CONCATENATE("* El total de procesados debe ser mayor o igual al total de Reactivos en el grupo de edad ",$R$76),"")</f>
        <v/>
      </c>
      <c r="CN79" s="44" t="str">
        <f t="shared" ref="CN79:CN95" si="207">IF(T79&lt;U79,CONCATENATE("* El total de procesados debe ser mayor o igual al total de Reactivos en el grupo de edad ",$T$76),"")</f>
        <v/>
      </c>
      <c r="CO79" s="44" t="str">
        <f t="shared" ref="CO79:CO95" si="208">IF(V79&lt;W79,CONCATENATE("* El total de procesados debe ser mayor o igual al total de Reactivos en el grupo de edad ",$V$76),"")</f>
        <v/>
      </c>
      <c r="CP79" s="44" t="str">
        <f t="shared" ref="CP79:CP95" si="209">IF(X79&lt;Y79,CONCATENATE("* El total de procesados debe ser mayor o igual al total de Reactivos en el grupo de edad ",$X$76),"")</f>
        <v/>
      </c>
      <c r="CQ79" s="44" t="str">
        <f t="shared" ref="CQ79:CQ95" si="210">IF(Z79&lt;AA79,CONCATENATE("* El total de procesados debe ser mayor o igual al total de Reactivos en el grupo de edad ",$Z$76),"")</f>
        <v/>
      </c>
      <c r="CR79" s="44" t="str">
        <f t="shared" ref="CR79:CR95" si="211">IF(AB79&lt;AC79,CONCATENATE("* El total de procesados debe ser mayor o igual al total de Reactivos en el grupo de edad ",$AB$76),"")</f>
        <v/>
      </c>
      <c r="CS79" s="44" t="str">
        <f t="shared" ref="CS79:CS95" si="212">IF(AD79&lt;AE79,CONCATENATE("* El total de procesados debe ser mayor o igual al total de Reactivos en el grupo de edad ",$AD$76),"")</f>
        <v/>
      </c>
      <c r="CT79" s="44" t="str">
        <f t="shared" ref="CT79:CT95" si="213">IF(AF79&lt;AG79,CONCATENATE("* El total de procesados debe ser mayor o igual al total de Reactivos en el grupo de edad ",$AF$76),"")</f>
        <v/>
      </c>
      <c r="CU79" s="44" t="str">
        <f t="shared" ref="CU79:CU95" si="214">IF(AH79&lt;AI79,CONCATENATE("* El total de procesados debe ser mayor o igual al total de Reactivos en el grupo de edad ",$AH$76),"")</f>
        <v/>
      </c>
      <c r="CV79" s="44" t="str">
        <f t="shared" ref="CV79:CV95" si="215">IF(AJ79&lt;AK79,CONCATENATE("* El total de procesados debe ser mayor o igual al total de Reactivos en el grupo de edad ",$AJ$76),"")</f>
        <v/>
      </c>
      <c r="CW79" s="44" t="str">
        <f t="shared" ref="CW79:CW95" si="216">IF(AL79&lt;AM79,CONCATENATE("* El total de procesados debe ser mayor o igual al total de Reactivos en el grupo de edad ",$AL$76),"")</f>
        <v/>
      </c>
      <c r="CX79" s="44" t="str">
        <f t="shared" ref="CX79:CX95" si="217">IF(AN79&lt;AO79,CONCATENATE("* El total de procesados debe ser mayor o igual al total de Reactivos en el grupo de edad ",$AN$76),"")</f>
        <v/>
      </c>
      <c r="CY79" s="44" t="str">
        <f t="shared" ref="CY79:CY95" si="218">IF(AP79&lt;AQ79,CONCATENATE("* El total de procesados debe ser mayor o igual al total de Reactivos en el grupo de edad ",$AP$76),"")</f>
        <v/>
      </c>
      <c r="CZ79" s="44" t="str">
        <f t="shared" si="172"/>
        <v/>
      </c>
      <c r="DA79" s="45">
        <f t="shared" si="173"/>
        <v>0</v>
      </c>
      <c r="DB79" s="45">
        <f t="shared" si="174"/>
        <v>0</v>
      </c>
      <c r="DC79" s="45">
        <f t="shared" si="175"/>
        <v>0</v>
      </c>
      <c r="DD79" s="45">
        <f t="shared" si="176"/>
        <v>0</v>
      </c>
      <c r="DE79" s="45">
        <f t="shared" si="177"/>
        <v>0</v>
      </c>
      <c r="DF79" s="45">
        <f t="shared" si="178"/>
        <v>0</v>
      </c>
      <c r="DG79" s="45">
        <f t="shared" si="179"/>
        <v>0</v>
      </c>
      <c r="DH79" s="45">
        <f t="shared" si="180"/>
        <v>0</v>
      </c>
      <c r="DI79" s="45">
        <f t="shared" si="181"/>
        <v>0</v>
      </c>
      <c r="DJ79" s="45">
        <f t="shared" si="182"/>
        <v>0</v>
      </c>
      <c r="DK79" s="45">
        <f t="shared" si="183"/>
        <v>0</v>
      </c>
      <c r="DL79" s="45">
        <f t="shared" si="184"/>
        <v>0</v>
      </c>
      <c r="DM79" s="45">
        <f t="shared" si="185"/>
        <v>0</v>
      </c>
      <c r="DN79" s="45">
        <f t="shared" si="186"/>
        <v>0</v>
      </c>
      <c r="DO79" s="45">
        <f t="shared" si="187"/>
        <v>0</v>
      </c>
      <c r="DP79" s="45">
        <f t="shared" si="188"/>
        <v>0</v>
      </c>
      <c r="DQ79" s="45">
        <f t="shared" si="189"/>
        <v>0</v>
      </c>
      <c r="DR79" s="45">
        <f t="shared" si="190"/>
        <v>0</v>
      </c>
      <c r="DS79" s="45">
        <f t="shared" si="191"/>
        <v>0</v>
      </c>
      <c r="DT79" s="45">
        <f t="shared" si="192"/>
        <v>0</v>
      </c>
      <c r="DU79" s="45">
        <f t="shared" si="193"/>
        <v>0</v>
      </c>
      <c r="DV79" s="45">
        <f t="shared" si="194"/>
        <v>0</v>
      </c>
      <c r="DW79" s="45">
        <f t="shared" si="195"/>
        <v>0</v>
      </c>
      <c r="DX79" s="45">
        <f t="shared" si="196"/>
        <v>0</v>
      </c>
      <c r="DY79" s="45">
        <f t="shared" si="197"/>
        <v>0</v>
      </c>
      <c r="DZ79" s="45">
        <f t="shared" si="198"/>
        <v>0</v>
      </c>
    </row>
    <row r="80" spans="1:130" x14ac:dyDescent="0.25">
      <c r="A80" s="66" t="s">
        <v>39</v>
      </c>
      <c r="B80" s="47">
        <f t="shared" si="165"/>
        <v>0</v>
      </c>
      <c r="C80" s="48">
        <f t="shared" si="165"/>
        <v>0</v>
      </c>
      <c r="D80" s="33"/>
      <c r="E80" s="34"/>
      <c r="F80" s="35"/>
      <c r="G80" s="34"/>
      <c r="H80" s="35"/>
      <c r="I80" s="34"/>
      <c r="J80" s="35"/>
      <c r="K80" s="34"/>
      <c r="L80" s="35"/>
      <c r="M80" s="36"/>
      <c r="N80" s="37"/>
      <c r="O80" s="38"/>
      <c r="P80" s="39"/>
      <c r="Q80" s="38"/>
      <c r="R80" s="39"/>
      <c r="S80" s="38"/>
      <c r="T80" s="39"/>
      <c r="U80" s="38"/>
      <c r="V80" s="39"/>
      <c r="W80" s="38"/>
      <c r="X80" s="39"/>
      <c r="Y80" s="38"/>
      <c r="Z80" s="39"/>
      <c r="AA80" s="38"/>
      <c r="AB80" s="39"/>
      <c r="AC80" s="38"/>
      <c r="AD80" s="39"/>
      <c r="AE80" s="38"/>
      <c r="AF80" s="39"/>
      <c r="AG80" s="38"/>
      <c r="AH80" s="39"/>
      <c r="AI80" s="38"/>
      <c r="AJ80" s="39"/>
      <c r="AK80" s="38"/>
      <c r="AL80" s="39"/>
      <c r="AM80" s="38"/>
      <c r="AN80" s="39"/>
      <c r="AO80" s="38"/>
      <c r="AP80" s="39"/>
      <c r="AQ80" s="40"/>
      <c r="AR80" s="41"/>
      <c r="AS80" s="40"/>
      <c r="AT80" s="37"/>
      <c r="AU80" s="38"/>
      <c r="AV80" s="39"/>
      <c r="AW80" s="42"/>
      <c r="AX80" s="43" t="str">
        <f t="shared" si="166"/>
        <v/>
      </c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10"/>
      <c r="BJ80" s="10"/>
      <c r="BK80" s="10"/>
      <c r="BL80" s="10"/>
      <c r="BU80" s="11"/>
      <c r="BV80" s="11"/>
      <c r="BW80" s="11"/>
      <c r="CA80" s="44" t="str">
        <f t="shared" si="167"/>
        <v/>
      </c>
      <c r="CB80" s="44" t="str">
        <f t="shared" si="168"/>
        <v/>
      </c>
      <c r="CC80" s="44" t="str">
        <f t="shared" si="169"/>
        <v/>
      </c>
      <c r="CD80" s="44" t="str">
        <f t="shared" si="170"/>
        <v/>
      </c>
      <c r="CE80" s="44" t="str">
        <f t="shared" si="171"/>
        <v/>
      </c>
      <c r="CF80" s="44" t="str">
        <f t="shared" si="199"/>
        <v/>
      </c>
      <c r="CG80" s="44" t="str">
        <f t="shared" si="200"/>
        <v/>
      </c>
      <c r="CH80" s="44" t="str">
        <f t="shared" si="201"/>
        <v/>
      </c>
      <c r="CI80" s="44" t="str">
        <f t="shared" si="202"/>
        <v/>
      </c>
      <c r="CJ80" s="44" t="str">
        <f t="shared" si="203"/>
        <v/>
      </c>
      <c r="CK80" s="44" t="str">
        <f t="shared" si="204"/>
        <v/>
      </c>
      <c r="CL80" s="44" t="str">
        <f t="shared" si="205"/>
        <v/>
      </c>
      <c r="CM80" s="44" t="str">
        <f t="shared" si="206"/>
        <v/>
      </c>
      <c r="CN80" s="44" t="str">
        <f t="shared" si="207"/>
        <v/>
      </c>
      <c r="CO80" s="44" t="str">
        <f t="shared" si="208"/>
        <v/>
      </c>
      <c r="CP80" s="44" t="str">
        <f t="shared" si="209"/>
        <v/>
      </c>
      <c r="CQ80" s="44" t="str">
        <f t="shared" si="210"/>
        <v/>
      </c>
      <c r="CR80" s="44" t="str">
        <f t="shared" si="211"/>
        <v/>
      </c>
      <c r="CS80" s="44" t="str">
        <f t="shared" si="212"/>
        <v/>
      </c>
      <c r="CT80" s="44" t="str">
        <f t="shared" si="213"/>
        <v/>
      </c>
      <c r="CU80" s="44" t="str">
        <f t="shared" si="214"/>
        <v/>
      </c>
      <c r="CV80" s="44" t="str">
        <f t="shared" si="215"/>
        <v/>
      </c>
      <c r="CW80" s="44" t="str">
        <f t="shared" si="216"/>
        <v/>
      </c>
      <c r="CX80" s="44" t="str">
        <f t="shared" si="217"/>
        <v/>
      </c>
      <c r="CY80" s="44" t="str">
        <f t="shared" si="218"/>
        <v/>
      </c>
      <c r="CZ80" s="44" t="str">
        <f t="shared" si="172"/>
        <v/>
      </c>
      <c r="DA80" s="45">
        <f t="shared" si="173"/>
        <v>0</v>
      </c>
      <c r="DB80" s="45">
        <f t="shared" si="174"/>
        <v>0</v>
      </c>
      <c r="DC80" s="45">
        <f t="shared" si="175"/>
        <v>0</v>
      </c>
      <c r="DD80" s="45">
        <f t="shared" si="176"/>
        <v>0</v>
      </c>
      <c r="DE80" s="45">
        <f t="shared" si="177"/>
        <v>0</v>
      </c>
      <c r="DF80" s="45">
        <f t="shared" si="178"/>
        <v>0</v>
      </c>
      <c r="DG80" s="45">
        <f t="shared" si="179"/>
        <v>0</v>
      </c>
      <c r="DH80" s="45">
        <f t="shared" si="180"/>
        <v>0</v>
      </c>
      <c r="DI80" s="45">
        <f t="shared" si="181"/>
        <v>0</v>
      </c>
      <c r="DJ80" s="45">
        <f t="shared" si="182"/>
        <v>0</v>
      </c>
      <c r="DK80" s="45">
        <f t="shared" si="183"/>
        <v>0</v>
      </c>
      <c r="DL80" s="45">
        <f t="shared" si="184"/>
        <v>0</v>
      </c>
      <c r="DM80" s="45">
        <f t="shared" si="185"/>
        <v>0</v>
      </c>
      <c r="DN80" s="45">
        <f t="shared" si="186"/>
        <v>0</v>
      </c>
      <c r="DO80" s="45">
        <f t="shared" si="187"/>
        <v>0</v>
      </c>
      <c r="DP80" s="45">
        <f t="shared" si="188"/>
        <v>0</v>
      </c>
      <c r="DQ80" s="45">
        <f t="shared" si="189"/>
        <v>0</v>
      </c>
      <c r="DR80" s="45">
        <f t="shared" si="190"/>
        <v>0</v>
      </c>
      <c r="DS80" s="45">
        <f t="shared" si="191"/>
        <v>0</v>
      </c>
      <c r="DT80" s="45">
        <f t="shared" si="192"/>
        <v>0</v>
      </c>
      <c r="DU80" s="45">
        <f t="shared" si="193"/>
        <v>0</v>
      </c>
      <c r="DV80" s="45">
        <f t="shared" si="194"/>
        <v>0</v>
      </c>
      <c r="DW80" s="45">
        <f t="shared" si="195"/>
        <v>0</v>
      </c>
      <c r="DX80" s="45">
        <f t="shared" si="196"/>
        <v>0</v>
      </c>
      <c r="DY80" s="45">
        <f t="shared" si="197"/>
        <v>0</v>
      </c>
      <c r="DZ80" s="45">
        <f t="shared" si="198"/>
        <v>0</v>
      </c>
    </row>
    <row r="81" spans="1:130" x14ac:dyDescent="0.25">
      <c r="A81" s="66" t="s">
        <v>40</v>
      </c>
      <c r="B81" s="47">
        <f t="shared" si="165"/>
        <v>0</v>
      </c>
      <c r="C81" s="48">
        <f t="shared" si="165"/>
        <v>0</v>
      </c>
      <c r="D81" s="33"/>
      <c r="E81" s="34"/>
      <c r="F81" s="35"/>
      <c r="G81" s="34"/>
      <c r="H81" s="35"/>
      <c r="I81" s="34"/>
      <c r="J81" s="35"/>
      <c r="K81" s="34"/>
      <c r="L81" s="35"/>
      <c r="M81" s="36"/>
      <c r="N81" s="37"/>
      <c r="O81" s="38"/>
      <c r="P81" s="39"/>
      <c r="Q81" s="38"/>
      <c r="R81" s="39"/>
      <c r="S81" s="38"/>
      <c r="T81" s="39"/>
      <c r="U81" s="38"/>
      <c r="V81" s="39"/>
      <c r="W81" s="38"/>
      <c r="X81" s="39"/>
      <c r="Y81" s="38"/>
      <c r="Z81" s="39"/>
      <c r="AA81" s="38"/>
      <c r="AB81" s="39"/>
      <c r="AC81" s="38"/>
      <c r="AD81" s="39"/>
      <c r="AE81" s="38"/>
      <c r="AF81" s="39"/>
      <c r="AG81" s="38"/>
      <c r="AH81" s="39"/>
      <c r="AI81" s="38"/>
      <c r="AJ81" s="39"/>
      <c r="AK81" s="38"/>
      <c r="AL81" s="39"/>
      <c r="AM81" s="38"/>
      <c r="AN81" s="39"/>
      <c r="AO81" s="38"/>
      <c r="AP81" s="39"/>
      <c r="AQ81" s="40"/>
      <c r="AR81" s="41"/>
      <c r="AS81" s="40"/>
      <c r="AT81" s="37"/>
      <c r="AU81" s="38"/>
      <c r="AV81" s="39"/>
      <c r="AW81" s="42"/>
      <c r="AX81" s="43" t="str">
        <f t="shared" si="166"/>
        <v/>
      </c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10"/>
      <c r="BJ81" s="10"/>
      <c r="BK81" s="10"/>
      <c r="BL81" s="10"/>
      <c r="BU81" s="11"/>
      <c r="BV81" s="11"/>
      <c r="BW81" s="11"/>
      <c r="CA81" s="44" t="str">
        <f t="shared" si="167"/>
        <v/>
      </c>
      <c r="CB81" s="44" t="str">
        <f t="shared" si="168"/>
        <v/>
      </c>
      <c r="CC81" s="44" t="str">
        <f t="shared" si="169"/>
        <v/>
      </c>
      <c r="CD81" s="44" t="str">
        <f t="shared" si="170"/>
        <v/>
      </c>
      <c r="CE81" s="44" t="str">
        <f t="shared" si="171"/>
        <v/>
      </c>
      <c r="CF81" s="44" t="str">
        <f t="shared" si="199"/>
        <v/>
      </c>
      <c r="CG81" s="44" t="str">
        <f t="shared" si="200"/>
        <v/>
      </c>
      <c r="CH81" s="44" t="str">
        <f t="shared" si="201"/>
        <v/>
      </c>
      <c r="CI81" s="44" t="str">
        <f t="shared" si="202"/>
        <v/>
      </c>
      <c r="CJ81" s="44" t="str">
        <f t="shared" si="203"/>
        <v/>
      </c>
      <c r="CK81" s="44" t="str">
        <f t="shared" si="204"/>
        <v/>
      </c>
      <c r="CL81" s="44" t="str">
        <f t="shared" si="205"/>
        <v/>
      </c>
      <c r="CM81" s="44" t="str">
        <f t="shared" si="206"/>
        <v/>
      </c>
      <c r="CN81" s="44" t="str">
        <f t="shared" si="207"/>
        <v/>
      </c>
      <c r="CO81" s="44" t="str">
        <f t="shared" si="208"/>
        <v/>
      </c>
      <c r="CP81" s="44" t="str">
        <f t="shared" si="209"/>
        <v/>
      </c>
      <c r="CQ81" s="44" t="str">
        <f t="shared" si="210"/>
        <v/>
      </c>
      <c r="CR81" s="44" t="str">
        <f t="shared" si="211"/>
        <v/>
      </c>
      <c r="CS81" s="44" t="str">
        <f t="shared" si="212"/>
        <v/>
      </c>
      <c r="CT81" s="44" t="str">
        <f t="shared" si="213"/>
        <v/>
      </c>
      <c r="CU81" s="44" t="str">
        <f t="shared" si="214"/>
        <v/>
      </c>
      <c r="CV81" s="44" t="str">
        <f t="shared" si="215"/>
        <v/>
      </c>
      <c r="CW81" s="44" t="str">
        <f t="shared" si="216"/>
        <v/>
      </c>
      <c r="CX81" s="44" t="str">
        <f t="shared" si="217"/>
        <v/>
      </c>
      <c r="CY81" s="44" t="str">
        <f t="shared" si="218"/>
        <v/>
      </c>
      <c r="CZ81" s="44" t="str">
        <f t="shared" si="172"/>
        <v/>
      </c>
      <c r="DA81" s="45">
        <f t="shared" si="173"/>
        <v>0</v>
      </c>
      <c r="DB81" s="45">
        <f t="shared" si="174"/>
        <v>0</v>
      </c>
      <c r="DC81" s="45">
        <f t="shared" si="175"/>
        <v>0</v>
      </c>
      <c r="DD81" s="45">
        <f t="shared" si="176"/>
        <v>0</v>
      </c>
      <c r="DE81" s="45">
        <f t="shared" si="177"/>
        <v>0</v>
      </c>
      <c r="DF81" s="45">
        <f t="shared" si="178"/>
        <v>0</v>
      </c>
      <c r="DG81" s="45">
        <f t="shared" si="179"/>
        <v>0</v>
      </c>
      <c r="DH81" s="45">
        <f t="shared" si="180"/>
        <v>0</v>
      </c>
      <c r="DI81" s="45">
        <f t="shared" si="181"/>
        <v>0</v>
      </c>
      <c r="DJ81" s="45">
        <f t="shared" si="182"/>
        <v>0</v>
      </c>
      <c r="DK81" s="45">
        <f t="shared" si="183"/>
        <v>0</v>
      </c>
      <c r="DL81" s="45">
        <f t="shared" si="184"/>
        <v>0</v>
      </c>
      <c r="DM81" s="45">
        <f t="shared" si="185"/>
        <v>0</v>
      </c>
      <c r="DN81" s="45">
        <f t="shared" si="186"/>
        <v>0</v>
      </c>
      <c r="DO81" s="45">
        <f t="shared" si="187"/>
        <v>0</v>
      </c>
      <c r="DP81" s="45">
        <f t="shared" si="188"/>
        <v>0</v>
      </c>
      <c r="DQ81" s="45">
        <f t="shared" si="189"/>
        <v>0</v>
      </c>
      <c r="DR81" s="45">
        <f t="shared" si="190"/>
        <v>0</v>
      </c>
      <c r="DS81" s="45">
        <f t="shared" si="191"/>
        <v>0</v>
      </c>
      <c r="DT81" s="45">
        <f t="shared" si="192"/>
        <v>0</v>
      </c>
      <c r="DU81" s="45">
        <f t="shared" si="193"/>
        <v>0</v>
      </c>
      <c r="DV81" s="45">
        <f t="shared" si="194"/>
        <v>0</v>
      </c>
      <c r="DW81" s="45">
        <f t="shared" si="195"/>
        <v>0</v>
      </c>
      <c r="DX81" s="45">
        <f t="shared" si="196"/>
        <v>0</v>
      </c>
      <c r="DY81" s="45">
        <f t="shared" si="197"/>
        <v>0</v>
      </c>
      <c r="DZ81" s="45">
        <f t="shared" si="198"/>
        <v>0</v>
      </c>
    </row>
    <row r="82" spans="1:130" ht="22.5" x14ac:dyDescent="0.25">
      <c r="A82" s="67" t="s">
        <v>41</v>
      </c>
      <c r="B82" s="47">
        <f t="shared" si="165"/>
        <v>0</v>
      </c>
      <c r="C82" s="48">
        <f t="shared" si="165"/>
        <v>0</v>
      </c>
      <c r="D82" s="33"/>
      <c r="E82" s="34"/>
      <c r="F82" s="35"/>
      <c r="G82" s="34"/>
      <c r="H82" s="35"/>
      <c r="I82" s="34"/>
      <c r="J82" s="35"/>
      <c r="K82" s="34"/>
      <c r="L82" s="35"/>
      <c r="M82" s="36"/>
      <c r="N82" s="37"/>
      <c r="O82" s="38"/>
      <c r="P82" s="39"/>
      <c r="Q82" s="38"/>
      <c r="R82" s="39"/>
      <c r="S82" s="38"/>
      <c r="T82" s="39"/>
      <c r="U82" s="38"/>
      <c r="V82" s="39"/>
      <c r="W82" s="38"/>
      <c r="X82" s="39"/>
      <c r="Y82" s="38"/>
      <c r="Z82" s="39"/>
      <c r="AA82" s="38"/>
      <c r="AB82" s="39"/>
      <c r="AC82" s="38"/>
      <c r="AD82" s="39"/>
      <c r="AE82" s="38"/>
      <c r="AF82" s="39"/>
      <c r="AG82" s="38"/>
      <c r="AH82" s="39"/>
      <c r="AI82" s="38"/>
      <c r="AJ82" s="39"/>
      <c r="AK82" s="38"/>
      <c r="AL82" s="39"/>
      <c r="AM82" s="38"/>
      <c r="AN82" s="39"/>
      <c r="AO82" s="38"/>
      <c r="AP82" s="39"/>
      <c r="AQ82" s="40"/>
      <c r="AR82" s="41"/>
      <c r="AS82" s="40"/>
      <c r="AT82" s="37"/>
      <c r="AU82" s="38"/>
      <c r="AV82" s="39"/>
      <c r="AW82" s="42"/>
      <c r="AX82" s="43" t="str">
        <f t="shared" si="166"/>
        <v/>
      </c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10"/>
      <c r="BJ82" s="10"/>
      <c r="BK82" s="10"/>
      <c r="BL82" s="10"/>
      <c r="BU82" s="11"/>
      <c r="BV82" s="11"/>
      <c r="BW82" s="11"/>
      <c r="CA82" s="44" t="str">
        <f t="shared" si="167"/>
        <v/>
      </c>
      <c r="CB82" s="44" t="str">
        <f t="shared" si="168"/>
        <v/>
      </c>
      <c r="CC82" s="44" t="str">
        <f t="shared" si="169"/>
        <v/>
      </c>
      <c r="CD82" s="44" t="str">
        <f t="shared" si="170"/>
        <v/>
      </c>
      <c r="CE82" s="44" t="str">
        <f t="shared" si="171"/>
        <v/>
      </c>
      <c r="CF82" s="44" t="str">
        <f t="shared" si="199"/>
        <v/>
      </c>
      <c r="CG82" s="44" t="str">
        <f t="shared" si="200"/>
        <v/>
      </c>
      <c r="CH82" s="44" t="str">
        <f t="shared" si="201"/>
        <v/>
      </c>
      <c r="CI82" s="44" t="str">
        <f t="shared" si="202"/>
        <v/>
      </c>
      <c r="CJ82" s="44" t="str">
        <f t="shared" si="203"/>
        <v/>
      </c>
      <c r="CK82" s="44" t="str">
        <f t="shared" si="204"/>
        <v/>
      </c>
      <c r="CL82" s="44" t="str">
        <f t="shared" si="205"/>
        <v/>
      </c>
      <c r="CM82" s="44" t="str">
        <f t="shared" si="206"/>
        <v/>
      </c>
      <c r="CN82" s="44" t="str">
        <f t="shared" si="207"/>
        <v/>
      </c>
      <c r="CO82" s="44" t="str">
        <f t="shared" si="208"/>
        <v/>
      </c>
      <c r="CP82" s="44" t="str">
        <f t="shared" si="209"/>
        <v/>
      </c>
      <c r="CQ82" s="44" t="str">
        <f t="shared" si="210"/>
        <v/>
      </c>
      <c r="CR82" s="44" t="str">
        <f t="shared" si="211"/>
        <v/>
      </c>
      <c r="CS82" s="44" t="str">
        <f t="shared" si="212"/>
        <v/>
      </c>
      <c r="CT82" s="44" t="str">
        <f t="shared" si="213"/>
        <v/>
      </c>
      <c r="CU82" s="44" t="str">
        <f t="shared" si="214"/>
        <v/>
      </c>
      <c r="CV82" s="44" t="str">
        <f t="shared" si="215"/>
        <v/>
      </c>
      <c r="CW82" s="44" t="str">
        <f t="shared" si="216"/>
        <v/>
      </c>
      <c r="CX82" s="44" t="str">
        <f t="shared" si="217"/>
        <v/>
      </c>
      <c r="CY82" s="44" t="str">
        <f t="shared" si="218"/>
        <v/>
      </c>
      <c r="CZ82" s="44" t="str">
        <f t="shared" si="172"/>
        <v/>
      </c>
      <c r="DA82" s="45">
        <f t="shared" si="173"/>
        <v>0</v>
      </c>
      <c r="DB82" s="45">
        <f t="shared" si="174"/>
        <v>0</v>
      </c>
      <c r="DC82" s="45">
        <f t="shared" si="175"/>
        <v>0</v>
      </c>
      <c r="DD82" s="45">
        <f t="shared" si="176"/>
        <v>0</v>
      </c>
      <c r="DE82" s="45">
        <f t="shared" si="177"/>
        <v>0</v>
      </c>
      <c r="DF82" s="45">
        <f t="shared" si="178"/>
        <v>0</v>
      </c>
      <c r="DG82" s="45">
        <f t="shared" si="179"/>
        <v>0</v>
      </c>
      <c r="DH82" s="45">
        <f t="shared" si="180"/>
        <v>0</v>
      </c>
      <c r="DI82" s="45">
        <f t="shared" si="181"/>
        <v>0</v>
      </c>
      <c r="DJ82" s="45">
        <f t="shared" si="182"/>
        <v>0</v>
      </c>
      <c r="DK82" s="45">
        <f t="shared" si="183"/>
        <v>0</v>
      </c>
      <c r="DL82" s="45">
        <f t="shared" si="184"/>
        <v>0</v>
      </c>
      <c r="DM82" s="45">
        <f t="shared" si="185"/>
        <v>0</v>
      </c>
      <c r="DN82" s="45">
        <f t="shared" si="186"/>
        <v>0</v>
      </c>
      <c r="DO82" s="45">
        <f t="shared" si="187"/>
        <v>0</v>
      </c>
      <c r="DP82" s="45">
        <f t="shared" si="188"/>
        <v>0</v>
      </c>
      <c r="DQ82" s="45">
        <f t="shared" si="189"/>
        <v>0</v>
      </c>
      <c r="DR82" s="45">
        <f t="shared" si="190"/>
        <v>0</v>
      </c>
      <c r="DS82" s="45">
        <f t="shared" si="191"/>
        <v>0</v>
      </c>
      <c r="DT82" s="45">
        <f t="shared" si="192"/>
        <v>0</v>
      </c>
      <c r="DU82" s="45">
        <f t="shared" si="193"/>
        <v>0</v>
      </c>
      <c r="DV82" s="45">
        <f t="shared" si="194"/>
        <v>0</v>
      </c>
      <c r="DW82" s="45">
        <f t="shared" si="195"/>
        <v>0</v>
      </c>
      <c r="DX82" s="45">
        <f t="shared" si="196"/>
        <v>0</v>
      </c>
      <c r="DY82" s="45">
        <f t="shared" si="197"/>
        <v>0</v>
      </c>
      <c r="DZ82" s="45">
        <f t="shared" si="198"/>
        <v>0</v>
      </c>
    </row>
    <row r="83" spans="1:130" ht="22.5" x14ac:dyDescent="0.25">
      <c r="A83" s="67" t="s">
        <v>42</v>
      </c>
      <c r="B83" s="47">
        <f t="shared" si="165"/>
        <v>0</v>
      </c>
      <c r="C83" s="48">
        <f t="shared" si="165"/>
        <v>0</v>
      </c>
      <c r="D83" s="33"/>
      <c r="E83" s="34"/>
      <c r="F83" s="35"/>
      <c r="G83" s="34"/>
      <c r="H83" s="35"/>
      <c r="I83" s="34"/>
      <c r="J83" s="35"/>
      <c r="K83" s="34"/>
      <c r="L83" s="35"/>
      <c r="M83" s="36"/>
      <c r="N83" s="37"/>
      <c r="O83" s="38"/>
      <c r="P83" s="39"/>
      <c r="Q83" s="38"/>
      <c r="R83" s="39"/>
      <c r="S83" s="38"/>
      <c r="T83" s="39"/>
      <c r="U83" s="38"/>
      <c r="V83" s="39"/>
      <c r="W83" s="38"/>
      <c r="X83" s="39"/>
      <c r="Y83" s="38"/>
      <c r="Z83" s="39"/>
      <c r="AA83" s="38"/>
      <c r="AB83" s="39"/>
      <c r="AC83" s="38"/>
      <c r="AD83" s="39"/>
      <c r="AE83" s="38"/>
      <c r="AF83" s="39"/>
      <c r="AG83" s="38"/>
      <c r="AH83" s="39"/>
      <c r="AI83" s="38"/>
      <c r="AJ83" s="39"/>
      <c r="AK83" s="38"/>
      <c r="AL83" s="39"/>
      <c r="AM83" s="38"/>
      <c r="AN83" s="39"/>
      <c r="AO83" s="38"/>
      <c r="AP83" s="39"/>
      <c r="AQ83" s="40"/>
      <c r="AR83" s="37"/>
      <c r="AS83" s="40"/>
      <c r="AT83" s="37"/>
      <c r="AU83" s="38"/>
      <c r="AV83" s="39"/>
      <c r="AW83" s="42"/>
      <c r="AX83" s="43" t="str">
        <f t="shared" si="166"/>
        <v/>
      </c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10"/>
      <c r="BJ83" s="10"/>
      <c r="BK83" s="10"/>
      <c r="BL83" s="10"/>
      <c r="BU83" s="11"/>
      <c r="BV83" s="11"/>
      <c r="BW83" s="11"/>
      <c r="CA83" s="44" t="str">
        <f t="shared" si="167"/>
        <v/>
      </c>
      <c r="CB83" s="44" t="str">
        <f t="shared" si="168"/>
        <v/>
      </c>
      <c r="CC83" s="44" t="str">
        <f t="shared" si="169"/>
        <v/>
      </c>
      <c r="CD83" s="44" t="str">
        <f t="shared" si="170"/>
        <v/>
      </c>
      <c r="CE83" s="44" t="str">
        <f t="shared" si="171"/>
        <v/>
      </c>
      <c r="CF83" s="44" t="str">
        <f t="shared" si="199"/>
        <v/>
      </c>
      <c r="CG83" s="44" t="str">
        <f t="shared" si="200"/>
        <v/>
      </c>
      <c r="CH83" s="44" t="str">
        <f t="shared" si="201"/>
        <v/>
      </c>
      <c r="CI83" s="44" t="str">
        <f t="shared" si="202"/>
        <v/>
      </c>
      <c r="CJ83" s="44" t="str">
        <f t="shared" si="203"/>
        <v/>
      </c>
      <c r="CK83" s="44" t="str">
        <f t="shared" si="204"/>
        <v/>
      </c>
      <c r="CL83" s="44" t="str">
        <f t="shared" si="205"/>
        <v/>
      </c>
      <c r="CM83" s="44" t="str">
        <f t="shared" si="206"/>
        <v/>
      </c>
      <c r="CN83" s="44" t="str">
        <f t="shared" si="207"/>
        <v/>
      </c>
      <c r="CO83" s="44" t="str">
        <f t="shared" si="208"/>
        <v/>
      </c>
      <c r="CP83" s="44" t="str">
        <f t="shared" si="209"/>
        <v/>
      </c>
      <c r="CQ83" s="44" t="str">
        <f t="shared" si="210"/>
        <v/>
      </c>
      <c r="CR83" s="44" t="str">
        <f t="shared" si="211"/>
        <v/>
      </c>
      <c r="CS83" s="44" t="str">
        <f t="shared" si="212"/>
        <v/>
      </c>
      <c r="CT83" s="44" t="str">
        <f t="shared" si="213"/>
        <v/>
      </c>
      <c r="CU83" s="44" t="str">
        <f t="shared" si="214"/>
        <v/>
      </c>
      <c r="CV83" s="44" t="str">
        <f t="shared" si="215"/>
        <v/>
      </c>
      <c r="CW83" s="44" t="str">
        <f t="shared" si="216"/>
        <v/>
      </c>
      <c r="CX83" s="44" t="str">
        <f t="shared" si="217"/>
        <v/>
      </c>
      <c r="CY83" s="44" t="str">
        <f t="shared" si="218"/>
        <v/>
      </c>
      <c r="CZ83" s="44" t="str">
        <f t="shared" si="172"/>
        <v/>
      </c>
      <c r="DA83" s="45">
        <f t="shared" si="173"/>
        <v>0</v>
      </c>
      <c r="DB83" s="45">
        <f t="shared" si="174"/>
        <v>0</v>
      </c>
      <c r="DC83" s="45">
        <f t="shared" si="175"/>
        <v>0</v>
      </c>
      <c r="DD83" s="45">
        <f t="shared" si="176"/>
        <v>0</v>
      </c>
      <c r="DE83" s="45">
        <f t="shared" si="177"/>
        <v>0</v>
      </c>
      <c r="DF83" s="45">
        <f t="shared" si="178"/>
        <v>0</v>
      </c>
      <c r="DG83" s="45">
        <f t="shared" si="179"/>
        <v>0</v>
      </c>
      <c r="DH83" s="45">
        <f t="shared" si="180"/>
        <v>0</v>
      </c>
      <c r="DI83" s="45">
        <f t="shared" si="181"/>
        <v>0</v>
      </c>
      <c r="DJ83" s="45">
        <f t="shared" si="182"/>
        <v>0</v>
      </c>
      <c r="DK83" s="45">
        <f t="shared" si="183"/>
        <v>0</v>
      </c>
      <c r="DL83" s="45">
        <f t="shared" si="184"/>
        <v>0</v>
      </c>
      <c r="DM83" s="45">
        <f t="shared" si="185"/>
        <v>0</v>
      </c>
      <c r="DN83" s="45">
        <f t="shared" si="186"/>
        <v>0</v>
      </c>
      <c r="DO83" s="45">
        <f t="shared" si="187"/>
        <v>0</v>
      </c>
      <c r="DP83" s="45">
        <f t="shared" si="188"/>
        <v>0</v>
      </c>
      <c r="DQ83" s="45">
        <f t="shared" si="189"/>
        <v>0</v>
      </c>
      <c r="DR83" s="45">
        <f t="shared" si="190"/>
        <v>0</v>
      </c>
      <c r="DS83" s="45">
        <f t="shared" si="191"/>
        <v>0</v>
      </c>
      <c r="DT83" s="45">
        <f t="shared" si="192"/>
        <v>0</v>
      </c>
      <c r="DU83" s="45">
        <f t="shared" si="193"/>
        <v>0</v>
      </c>
      <c r="DV83" s="45">
        <f t="shared" si="194"/>
        <v>0</v>
      </c>
      <c r="DW83" s="45">
        <f t="shared" si="195"/>
        <v>0</v>
      </c>
      <c r="DX83" s="45">
        <f t="shared" si="196"/>
        <v>0</v>
      </c>
      <c r="DY83" s="45">
        <f t="shared" si="197"/>
        <v>0</v>
      </c>
      <c r="DZ83" s="45">
        <f t="shared" si="198"/>
        <v>0</v>
      </c>
    </row>
    <row r="84" spans="1:130" ht="22.5" x14ac:dyDescent="0.25">
      <c r="A84" s="67" t="s">
        <v>43</v>
      </c>
      <c r="B84" s="47">
        <f t="shared" si="165"/>
        <v>0</v>
      </c>
      <c r="C84" s="48">
        <f t="shared" si="165"/>
        <v>0</v>
      </c>
      <c r="D84" s="33"/>
      <c r="E84" s="34"/>
      <c r="F84" s="35"/>
      <c r="G84" s="34"/>
      <c r="H84" s="35"/>
      <c r="I84" s="34"/>
      <c r="J84" s="35"/>
      <c r="K84" s="34"/>
      <c r="L84" s="35"/>
      <c r="M84" s="36"/>
      <c r="N84" s="37"/>
      <c r="O84" s="38"/>
      <c r="P84" s="39"/>
      <c r="Q84" s="38"/>
      <c r="R84" s="39"/>
      <c r="S84" s="38"/>
      <c r="T84" s="39"/>
      <c r="U84" s="38"/>
      <c r="V84" s="39"/>
      <c r="W84" s="38"/>
      <c r="X84" s="39"/>
      <c r="Y84" s="38"/>
      <c r="Z84" s="39"/>
      <c r="AA84" s="38"/>
      <c r="AB84" s="39"/>
      <c r="AC84" s="38"/>
      <c r="AD84" s="39"/>
      <c r="AE84" s="38"/>
      <c r="AF84" s="39"/>
      <c r="AG84" s="38"/>
      <c r="AH84" s="39"/>
      <c r="AI84" s="38"/>
      <c r="AJ84" s="39"/>
      <c r="AK84" s="38"/>
      <c r="AL84" s="39"/>
      <c r="AM84" s="38"/>
      <c r="AN84" s="39"/>
      <c r="AO84" s="38"/>
      <c r="AP84" s="39"/>
      <c r="AQ84" s="40"/>
      <c r="AR84" s="41"/>
      <c r="AS84" s="40"/>
      <c r="AT84" s="37"/>
      <c r="AU84" s="38"/>
      <c r="AV84" s="39"/>
      <c r="AW84" s="42"/>
      <c r="AX84" s="43" t="str">
        <f t="shared" si="166"/>
        <v/>
      </c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10"/>
      <c r="BJ84" s="10"/>
      <c r="BK84" s="10"/>
      <c r="BL84" s="10"/>
      <c r="BU84" s="11"/>
      <c r="BV84" s="11"/>
      <c r="BW84" s="11"/>
      <c r="CA84" s="44" t="str">
        <f t="shared" si="167"/>
        <v/>
      </c>
      <c r="CB84" s="44" t="str">
        <f t="shared" si="168"/>
        <v/>
      </c>
      <c r="CC84" s="44" t="str">
        <f t="shared" si="169"/>
        <v/>
      </c>
      <c r="CD84" s="44" t="str">
        <f t="shared" si="170"/>
        <v/>
      </c>
      <c r="CE84" s="44" t="str">
        <f t="shared" si="171"/>
        <v/>
      </c>
      <c r="CF84" s="44" t="str">
        <f t="shared" si="199"/>
        <v/>
      </c>
      <c r="CG84" s="44" t="str">
        <f t="shared" si="200"/>
        <v/>
      </c>
      <c r="CH84" s="44" t="str">
        <f t="shared" si="201"/>
        <v/>
      </c>
      <c r="CI84" s="44" t="str">
        <f t="shared" si="202"/>
        <v/>
      </c>
      <c r="CJ84" s="44" t="str">
        <f t="shared" si="203"/>
        <v/>
      </c>
      <c r="CK84" s="44" t="str">
        <f t="shared" si="204"/>
        <v/>
      </c>
      <c r="CL84" s="44" t="str">
        <f t="shared" si="205"/>
        <v/>
      </c>
      <c r="CM84" s="44" t="str">
        <f t="shared" si="206"/>
        <v/>
      </c>
      <c r="CN84" s="44" t="str">
        <f t="shared" si="207"/>
        <v/>
      </c>
      <c r="CO84" s="44" t="str">
        <f t="shared" si="208"/>
        <v/>
      </c>
      <c r="CP84" s="44" t="str">
        <f t="shared" si="209"/>
        <v/>
      </c>
      <c r="CQ84" s="44" t="str">
        <f t="shared" si="210"/>
        <v/>
      </c>
      <c r="CR84" s="44" t="str">
        <f t="shared" si="211"/>
        <v/>
      </c>
      <c r="CS84" s="44" t="str">
        <f t="shared" si="212"/>
        <v/>
      </c>
      <c r="CT84" s="44" t="str">
        <f t="shared" si="213"/>
        <v/>
      </c>
      <c r="CU84" s="44" t="str">
        <f t="shared" si="214"/>
        <v/>
      </c>
      <c r="CV84" s="44" t="str">
        <f t="shared" si="215"/>
        <v/>
      </c>
      <c r="CW84" s="44" t="str">
        <f t="shared" si="216"/>
        <v/>
      </c>
      <c r="CX84" s="44" t="str">
        <f t="shared" si="217"/>
        <v/>
      </c>
      <c r="CY84" s="44" t="str">
        <f t="shared" si="218"/>
        <v/>
      </c>
      <c r="CZ84" s="44" t="str">
        <f t="shared" si="172"/>
        <v/>
      </c>
      <c r="DA84" s="45">
        <f t="shared" si="173"/>
        <v>0</v>
      </c>
      <c r="DB84" s="45">
        <f t="shared" si="174"/>
        <v>0</v>
      </c>
      <c r="DC84" s="45">
        <f t="shared" si="175"/>
        <v>0</v>
      </c>
      <c r="DD84" s="45">
        <f t="shared" si="176"/>
        <v>0</v>
      </c>
      <c r="DE84" s="45">
        <f t="shared" si="177"/>
        <v>0</v>
      </c>
      <c r="DF84" s="45">
        <f t="shared" si="178"/>
        <v>0</v>
      </c>
      <c r="DG84" s="45">
        <f t="shared" si="179"/>
        <v>0</v>
      </c>
      <c r="DH84" s="45">
        <f t="shared" si="180"/>
        <v>0</v>
      </c>
      <c r="DI84" s="45">
        <f t="shared" si="181"/>
        <v>0</v>
      </c>
      <c r="DJ84" s="45">
        <f t="shared" si="182"/>
        <v>0</v>
      </c>
      <c r="DK84" s="45">
        <f t="shared" si="183"/>
        <v>0</v>
      </c>
      <c r="DL84" s="45">
        <f t="shared" si="184"/>
        <v>0</v>
      </c>
      <c r="DM84" s="45">
        <f t="shared" si="185"/>
        <v>0</v>
      </c>
      <c r="DN84" s="45">
        <f t="shared" si="186"/>
        <v>0</v>
      </c>
      <c r="DO84" s="45">
        <f t="shared" si="187"/>
        <v>0</v>
      </c>
      <c r="DP84" s="45">
        <f t="shared" si="188"/>
        <v>0</v>
      </c>
      <c r="DQ84" s="45">
        <f t="shared" si="189"/>
        <v>0</v>
      </c>
      <c r="DR84" s="45">
        <f t="shared" si="190"/>
        <v>0</v>
      </c>
      <c r="DS84" s="45">
        <f t="shared" si="191"/>
        <v>0</v>
      </c>
      <c r="DT84" s="45">
        <f t="shared" si="192"/>
        <v>0</v>
      </c>
      <c r="DU84" s="45">
        <f t="shared" si="193"/>
        <v>0</v>
      </c>
      <c r="DV84" s="45">
        <f t="shared" si="194"/>
        <v>0</v>
      </c>
      <c r="DW84" s="45">
        <f t="shared" si="195"/>
        <v>0</v>
      </c>
      <c r="DX84" s="45">
        <f t="shared" si="196"/>
        <v>0</v>
      </c>
      <c r="DY84" s="45">
        <f t="shared" si="197"/>
        <v>0</v>
      </c>
      <c r="DZ84" s="45">
        <f t="shared" si="198"/>
        <v>0</v>
      </c>
    </row>
    <row r="85" spans="1:130" x14ac:dyDescent="0.25">
      <c r="A85" s="66" t="s">
        <v>44</v>
      </c>
      <c r="B85" s="47">
        <f t="shared" si="165"/>
        <v>0</v>
      </c>
      <c r="C85" s="48">
        <f t="shared" si="165"/>
        <v>0</v>
      </c>
      <c r="D85" s="33"/>
      <c r="E85" s="34"/>
      <c r="F85" s="35"/>
      <c r="G85" s="34"/>
      <c r="H85" s="35"/>
      <c r="I85" s="34"/>
      <c r="J85" s="35"/>
      <c r="K85" s="34"/>
      <c r="L85" s="35"/>
      <c r="M85" s="36"/>
      <c r="N85" s="37"/>
      <c r="O85" s="38"/>
      <c r="P85" s="39"/>
      <c r="Q85" s="38"/>
      <c r="R85" s="39"/>
      <c r="S85" s="38"/>
      <c r="T85" s="39"/>
      <c r="U85" s="38"/>
      <c r="V85" s="39"/>
      <c r="W85" s="38"/>
      <c r="X85" s="39"/>
      <c r="Y85" s="38"/>
      <c r="Z85" s="39"/>
      <c r="AA85" s="38"/>
      <c r="AB85" s="39"/>
      <c r="AC85" s="38"/>
      <c r="AD85" s="39"/>
      <c r="AE85" s="38"/>
      <c r="AF85" s="39"/>
      <c r="AG85" s="38"/>
      <c r="AH85" s="39"/>
      <c r="AI85" s="38"/>
      <c r="AJ85" s="39"/>
      <c r="AK85" s="38"/>
      <c r="AL85" s="39"/>
      <c r="AM85" s="38"/>
      <c r="AN85" s="39"/>
      <c r="AO85" s="38"/>
      <c r="AP85" s="39"/>
      <c r="AQ85" s="40"/>
      <c r="AR85" s="41"/>
      <c r="AS85" s="40"/>
      <c r="AT85" s="37"/>
      <c r="AU85" s="38"/>
      <c r="AV85" s="39"/>
      <c r="AW85" s="42"/>
      <c r="AX85" s="43" t="str">
        <f t="shared" si="166"/>
        <v/>
      </c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10"/>
      <c r="BJ85" s="10"/>
      <c r="BK85" s="10"/>
      <c r="BL85" s="10"/>
      <c r="BU85" s="11"/>
      <c r="BV85" s="11"/>
      <c r="BW85" s="11"/>
      <c r="CA85" s="44" t="str">
        <f t="shared" si="167"/>
        <v/>
      </c>
      <c r="CB85" s="44" t="str">
        <f t="shared" si="168"/>
        <v/>
      </c>
      <c r="CC85" s="44" t="str">
        <f t="shared" si="169"/>
        <v/>
      </c>
      <c r="CD85" s="44" t="str">
        <f t="shared" si="170"/>
        <v/>
      </c>
      <c r="CE85" s="44" t="str">
        <f t="shared" si="171"/>
        <v/>
      </c>
      <c r="CF85" s="44" t="str">
        <f t="shared" si="199"/>
        <v/>
      </c>
      <c r="CG85" s="44" t="str">
        <f t="shared" si="200"/>
        <v/>
      </c>
      <c r="CH85" s="44" t="str">
        <f t="shared" si="201"/>
        <v/>
      </c>
      <c r="CI85" s="44" t="str">
        <f t="shared" si="202"/>
        <v/>
      </c>
      <c r="CJ85" s="44" t="str">
        <f t="shared" si="203"/>
        <v/>
      </c>
      <c r="CK85" s="44" t="str">
        <f t="shared" si="204"/>
        <v/>
      </c>
      <c r="CL85" s="44" t="str">
        <f t="shared" si="205"/>
        <v/>
      </c>
      <c r="CM85" s="44" t="str">
        <f t="shared" si="206"/>
        <v/>
      </c>
      <c r="CN85" s="44" t="str">
        <f t="shared" si="207"/>
        <v/>
      </c>
      <c r="CO85" s="44" t="str">
        <f t="shared" si="208"/>
        <v/>
      </c>
      <c r="CP85" s="44" t="str">
        <f t="shared" si="209"/>
        <v/>
      </c>
      <c r="CQ85" s="44" t="str">
        <f t="shared" si="210"/>
        <v/>
      </c>
      <c r="CR85" s="44" t="str">
        <f t="shared" si="211"/>
        <v/>
      </c>
      <c r="CS85" s="44" t="str">
        <f t="shared" si="212"/>
        <v/>
      </c>
      <c r="CT85" s="44" t="str">
        <f t="shared" si="213"/>
        <v/>
      </c>
      <c r="CU85" s="44" t="str">
        <f t="shared" si="214"/>
        <v/>
      </c>
      <c r="CV85" s="44" t="str">
        <f t="shared" si="215"/>
        <v/>
      </c>
      <c r="CW85" s="44" t="str">
        <f t="shared" si="216"/>
        <v/>
      </c>
      <c r="CX85" s="44" t="str">
        <f t="shared" si="217"/>
        <v/>
      </c>
      <c r="CY85" s="44" t="str">
        <f t="shared" si="218"/>
        <v/>
      </c>
      <c r="CZ85" s="44" t="str">
        <f t="shared" si="172"/>
        <v/>
      </c>
      <c r="DA85" s="45">
        <f t="shared" si="173"/>
        <v>0</v>
      </c>
      <c r="DB85" s="45">
        <f t="shared" si="174"/>
        <v>0</v>
      </c>
      <c r="DC85" s="45">
        <f t="shared" si="175"/>
        <v>0</v>
      </c>
      <c r="DD85" s="45">
        <f t="shared" si="176"/>
        <v>0</v>
      </c>
      <c r="DE85" s="45">
        <f t="shared" si="177"/>
        <v>0</v>
      </c>
      <c r="DF85" s="45">
        <f t="shared" si="178"/>
        <v>0</v>
      </c>
      <c r="DG85" s="45">
        <f t="shared" si="179"/>
        <v>0</v>
      </c>
      <c r="DH85" s="45">
        <f t="shared" si="180"/>
        <v>0</v>
      </c>
      <c r="DI85" s="45">
        <f t="shared" si="181"/>
        <v>0</v>
      </c>
      <c r="DJ85" s="45">
        <f t="shared" si="182"/>
        <v>0</v>
      </c>
      <c r="DK85" s="45">
        <f t="shared" si="183"/>
        <v>0</v>
      </c>
      <c r="DL85" s="45">
        <f t="shared" si="184"/>
        <v>0</v>
      </c>
      <c r="DM85" s="45">
        <f t="shared" si="185"/>
        <v>0</v>
      </c>
      <c r="DN85" s="45">
        <f t="shared" si="186"/>
        <v>0</v>
      </c>
      <c r="DO85" s="45">
        <f t="shared" si="187"/>
        <v>0</v>
      </c>
      <c r="DP85" s="45">
        <f t="shared" si="188"/>
        <v>0</v>
      </c>
      <c r="DQ85" s="45">
        <f t="shared" si="189"/>
        <v>0</v>
      </c>
      <c r="DR85" s="45">
        <f t="shared" si="190"/>
        <v>0</v>
      </c>
      <c r="DS85" s="45">
        <f t="shared" si="191"/>
        <v>0</v>
      </c>
      <c r="DT85" s="45">
        <f t="shared" si="192"/>
        <v>0</v>
      </c>
      <c r="DU85" s="45">
        <f t="shared" si="193"/>
        <v>0</v>
      </c>
      <c r="DV85" s="45">
        <f t="shared" si="194"/>
        <v>0</v>
      </c>
      <c r="DW85" s="45">
        <f t="shared" si="195"/>
        <v>0</v>
      </c>
      <c r="DX85" s="45">
        <f t="shared" si="196"/>
        <v>0</v>
      </c>
      <c r="DY85" s="45">
        <f t="shared" si="197"/>
        <v>0</v>
      </c>
      <c r="DZ85" s="45">
        <f t="shared" si="198"/>
        <v>0</v>
      </c>
    </row>
    <row r="86" spans="1:130" x14ac:dyDescent="0.25">
      <c r="A86" s="66" t="s">
        <v>45</v>
      </c>
      <c r="B86" s="47">
        <f>+D86+F86+H86+J86+L86+N86+P86+R86+T86+V86+X86+Z86+AB86+AD86+AF86+AH86+AJ86+AL86+AN86+AP86</f>
        <v>0</v>
      </c>
      <c r="C86" s="48">
        <f>+E86+G86+I86+K86+M86+O86+Q86+S86+U86+W86+Y86+AA86+AC86+AE86+AG86+AI86+AK86+AM86+AO86+AQ86</f>
        <v>0</v>
      </c>
      <c r="D86" s="37"/>
      <c r="E86" s="38"/>
      <c r="F86" s="39"/>
      <c r="G86" s="38"/>
      <c r="H86" s="39"/>
      <c r="I86" s="42"/>
      <c r="J86" s="37"/>
      <c r="K86" s="37"/>
      <c r="L86" s="39"/>
      <c r="M86" s="42"/>
      <c r="N86" s="37"/>
      <c r="O86" s="38"/>
      <c r="P86" s="39"/>
      <c r="Q86" s="38"/>
      <c r="R86" s="39"/>
      <c r="S86" s="38"/>
      <c r="T86" s="39"/>
      <c r="U86" s="38"/>
      <c r="V86" s="39"/>
      <c r="W86" s="38"/>
      <c r="X86" s="39"/>
      <c r="Y86" s="38"/>
      <c r="Z86" s="39"/>
      <c r="AA86" s="38"/>
      <c r="AB86" s="39"/>
      <c r="AC86" s="38"/>
      <c r="AD86" s="39"/>
      <c r="AE86" s="38"/>
      <c r="AF86" s="39"/>
      <c r="AG86" s="38"/>
      <c r="AH86" s="39"/>
      <c r="AI86" s="38"/>
      <c r="AJ86" s="39"/>
      <c r="AK86" s="38"/>
      <c r="AL86" s="39"/>
      <c r="AM86" s="38"/>
      <c r="AN86" s="39"/>
      <c r="AO86" s="38"/>
      <c r="AP86" s="39"/>
      <c r="AQ86" s="40"/>
      <c r="AR86" s="41"/>
      <c r="AS86" s="40"/>
      <c r="AT86" s="37"/>
      <c r="AU86" s="38"/>
      <c r="AV86" s="39"/>
      <c r="AW86" s="42"/>
      <c r="AX86" s="43" t="str">
        <f t="shared" si="166"/>
        <v/>
      </c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10"/>
      <c r="BJ86" s="10"/>
      <c r="BK86" s="10"/>
      <c r="BL86" s="10"/>
      <c r="BU86" s="11"/>
      <c r="BV86" s="11"/>
      <c r="BW86" s="11"/>
      <c r="CA86" s="44" t="str">
        <f t="shared" si="167"/>
        <v/>
      </c>
      <c r="CB86" s="44" t="str">
        <f t="shared" si="168"/>
        <v/>
      </c>
      <c r="CC86" s="44" t="str">
        <f t="shared" si="169"/>
        <v/>
      </c>
      <c r="CD86" s="44" t="str">
        <f t="shared" si="170"/>
        <v/>
      </c>
      <c r="CE86" s="44" t="str">
        <f t="shared" si="171"/>
        <v/>
      </c>
      <c r="CF86" s="44" t="str">
        <f t="shared" si="199"/>
        <v/>
      </c>
      <c r="CG86" s="44" t="str">
        <f t="shared" si="200"/>
        <v/>
      </c>
      <c r="CH86" s="44" t="str">
        <f t="shared" si="201"/>
        <v/>
      </c>
      <c r="CI86" s="44" t="str">
        <f t="shared" si="202"/>
        <v/>
      </c>
      <c r="CJ86" s="44" t="str">
        <f t="shared" si="203"/>
        <v/>
      </c>
      <c r="CK86" s="44" t="str">
        <f t="shared" si="204"/>
        <v/>
      </c>
      <c r="CL86" s="44" t="str">
        <f t="shared" si="205"/>
        <v/>
      </c>
      <c r="CM86" s="44" t="str">
        <f t="shared" si="206"/>
        <v/>
      </c>
      <c r="CN86" s="44" t="str">
        <f t="shared" si="207"/>
        <v/>
      </c>
      <c r="CO86" s="44" t="str">
        <f t="shared" si="208"/>
        <v/>
      </c>
      <c r="CP86" s="44" t="str">
        <f t="shared" si="209"/>
        <v/>
      </c>
      <c r="CQ86" s="44" t="str">
        <f t="shared" si="210"/>
        <v/>
      </c>
      <c r="CR86" s="44" t="str">
        <f t="shared" si="211"/>
        <v/>
      </c>
      <c r="CS86" s="44" t="str">
        <f t="shared" si="212"/>
        <v/>
      </c>
      <c r="CT86" s="44" t="str">
        <f t="shared" si="213"/>
        <v/>
      </c>
      <c r="CU86" s="44" t="str">
        <f t="shared" si="214"/>
        <v/>
      </c>
      <c r="CV86" s="44" t="str">
        <f t="shared" si="215"/>
        <v/>
      </c>
      <c r="CW86" s="44" t="str">
        <f t="shared" si="216"/>
        <v/>
      </c>
      <c r="CX86" s="44" t="str">
        <f t="shared" si="217"/>
        <v/>
      </c>
      <c r="CY86" s="44" t="str">
        <f t="shared" si="218"/>
        <v/>
      </c>
      <c r="CZ86" s="44" t="str">
        <f t="shared" si="172"/>
        <v/>
      </c>
      <c r="DA86" s="45">
        <f t="shared" si="173"/>
        <v>0</v>
      </c>
      <c r="DB86" s="45">
        <f t="shared" si="174"/>
        <v>0</v>
      </c>
      <c r="DC86" s="45">
        <f t="shared" si="175"/>
        <v>0</v>
      </c>
      <c r="DD86" s="45">
        <f t="shared" si="176"/>
        <v>0</v>
      </c>
      <c r="DE86" s="45">
        <f t="shared" si="177"/>
        <v>0</v>
      </c>
      <c r="DF86" s="45">
        <f t="shared" si="178"/>
        <v>0</v>
      </c>
      <c r="DG86" s="45">
        <f t="shared" si="179"/>
        <v>0</v>
      </c>
      <c r="DH86" s="45">
        <f t="shared" si="180"/>
        <v>0</v>
      </c>
      <c r="DI86" s="45">
        <f t="shared" si="181"/>
        <v>0</v>
      </c>
      <c r="DJ86" s="45">
        <f t="shared" si="182"/>
        <v>0</v>
      </c>
      <c r="DK86" s="45">
        <f t="shared" si="183"/>
        <v>0</v>
      </c>
      <c r="DL86" s="45">
        <f t="shared" si="184"/>
        <v>0</v>
      </c>
      <c r="DM86" s="45">
        <f t="shared" si="185"/>
        <v>0</v>
      </c>
      <c r="DN86" s="45">
        <f t="shared" si="186"/>
        <v>0</v>
      </c>
      <c r="DO86" s="45">
        <f t="shared" si="187"/>
        <v>0</v>
      </c>
      <c r="DP86" s="45">
        <f t="shared" si="188"/>
        <v>0</v>
      </c>
      <c r="DQ86" s="45">
        <f t="shared" si="189"/>
        <v>0</v>
      </c>
      <c r="DR86" s="45">
        <f t="shared" si="190"/>
        <v>0</v>
      </c>
      <c r="DS86" s="45">
        <f t="shared" si="191"/>
        <v>0</v>
      </c>
      <c r="DT86" s="45">
        <f t="shared" si="192"/>
        <v>0</v>
      </c>
      <c r="DU86" s="45">
        <f t="shared" si="193"/>
        <v>0</v>
      </c>
      <c r="DV86" s="45">
        <f t="shared" si="194"/>
        <v>0</v>
      </c>
      <c r="DW86" s="45">
        <f t="shared" si="195"/>
        <v>0</v>
      </c>
      <c r="DX86" s="45">
        <f t="shared" si="196"/>
        <v>0</v>
      </c>
      <c r="DY86" s="45">
        <f t="shared" si="197"/>
        <v>0</v>
      </c>
      <c r="DZ86" s="45">
        <f t="shared" si="198"/>
        <v>0</v>
      </c>
    </row>
    <row r="87" spans="1:130" ht="22.5" x14ac:dyDescent="0.25">
      <c r="A87" s="67" t="s">
        <v>46</v>
      </c>
      <c r="B87" s="47">
        <f>+D87+F87+H87</f>
        <v>0</v>
      </c>
      <c r="C87" s="48">
        <f>+E87+G87+I87</f>
        <v>0</v>
      </c>
      <c r="D87" s="37"/>
      <c r="E87" s="38"/>
      <c r="F87" s="39"/>
      <c r="G87" s="38"/>
      <c r="H87" s="39"/>
      <c r="I87" s="42"/>
      <c r="J87" s="50"/>
      <c r="K87" s="51"/>
      <c r="L87" s="50"/>
      <c r="M87" s="51"/>
      <c r="N87" s="50"/>
      <c r="O87" s="51"/>
      <c r="P87" s="50"/>
      <c r="Q87" s="51"/>
      <c r="R87" s="50"/>
      <c r="S87" s="51"/>
      <c r="T87" s="50"/>
      <c r="U87" s="51"/>
      <c r="V87" s="50"/>
      <c r="W87" s="51"/>
      <c r="X87" s="50"/>
      <c r="Y87" s="51"/>
      <c r="Z87" s="50"/>
      <c r="AA87" s="51"/>
      <c r="AB87" s="50"/>
      <c r="AC87" s="51"/>
      <c r="AD87" s="50"/>
      <c r="AE87" s="51"/>
      <c r="AF87" s="50"/>
      <c r="AG87" s="51"/>
      <c r="AH87" s="50"/>
      <c r="AI87" s="51"/>
      <c r="AJ87" s="50"/>
      <c r="AK87" s="51"/>
      <c r="AL87" s="50"/>
      <c r="AM87" s="51"/>
      <c r="AN87" s="50"/>
      <c r="AO87" s="51"/>
      <c r="AP87" s="50"/>
      <c r="AQ87" s="52"/>
      <c r="AR87" s="37"/>
      <c r="AS87" s="40"/>
      <c r="AT87" s="37"/>
      <c r="AU87" s="38"/>
      <c r="AV87" s="39"/>
      <c r="AW87" s="42"/>
      <c r="AX87" s="43" t="str">
        <f t="shared" si="166"/>
        <v/>
      </c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10"/>
      <c r="BJ87" s="10"/>
      <c r="BK87" s="10"/>
      <c r="BL87" s="10"/>
      <c r="BU87" s="11"/>
      <c r="BV87" s="11"/>
      <c r="BW87" s="11"/>
      <c r="CA87" s="44" t="str">
        <f t="shared" si="167"/>
        <v/>
      </c>
      <c r="CB87" s="44" t="str">
        <f t="shared" si="168"/>
        <v/>
      </c>
      <c r="CC87" s="44" t="str">
        <f t="shared" si="169"/>
        <v/>
      </c>
      <c r="CD87" s="44" t="str">
        <f t="shared" si="170"/>
        <v/>
      </c>
      <c r="CE87" s="44" t="str">
        <f t="shared" si="171"/>
        <v/>
      </c>
      <c r="CF87" s="44" t="str">
        <f t="shared" si="199"/>
        <v/>
      </c>
      <c r="CG87" s="44" t="str">
        <f t="shared" si="200"/>
        <v/>
      </c>
      <c r="CH87" s="44" t="str">
        <f t="shared" si="201"/>
        <v/>
      </c>
      <c r="CI87" s="44" t="str">
        <f t="shared" si="202"/>
        <v/>
      </c>
      <c r="CJ87" s="44" t="str">
        <f t="shared" si="203"/>
        <v/>
      </c>
      <c r="CK87" s="44" t="str">
        <f t="shared" si="204"/>
        <v/>
      </c>
      <c r="CL87" s="44" t="str">
        <f t="shared" si="205"/>
        <v/>
      </c>
      <c r="CM87" s="44" t="str">
        <f t="shared" si="206"/>
        <v/>
      </c>
      <c r="CN87" s="44" t="str">
        <f t="shared" si="207"/>
        <v/>
      </c>
      <c r="CO87" s="44" t="str">
        <f t="shared" si="208"/>
        <v/>
      </c>
      <c r="CP87" s="44" t="str">
        <f t="shared" si="209"/>
        <v/>
      </c>
      <c r="CQ87" s="44" t="str">
        <f t="shared" si="210"/>
        <v/>
      </c>
      <c r="CR87" s="44" t="str">
        <f t="shared" si="211"/>
        <v/>
      </c>
      <c r="CS87" s="44" t="str">
        <f t="shared" si="212"/>
        <v/>
      </c>
      <c r="CT87" s="44" t="str">
        <f t="shared" si="213"/>
        <v/>
      </c>
      <c r="CU87" s="44" t="str">
        <f t="shared" si="214"/>
        <v/>
      </c>
      <c r="CV87" s="44" t="str">
        <f t="shared" si="215"/>
        <v/>
      </c>
      <c r="CW87" s="44" t="str">
        <f t="shared" si="216"/>
        <v/>
      </c>
      <c r="CX87" s="44" t="str">
        <f t="shared" si="217"/>
        <v/>
      </c>
      <c r="CY87" s="44" t="str">
        <f t="shared" si="218"/>
        <v/>
      </c>
      <c r="CZ87" s="44" t="str">
        <f t="shared" si="172"/>
        <v/>
      </c>
      <c r="DA87" s="45">
        <f t="shared" si="173"/>
        <v>0</v>
      </c>
      <c r="DB87" s="45">
        <f t="shared" si="174"/>
        <v>0</v>
      </c>
      <c r="DC87" s="45">
        <f t="shared" si="175"/>
        <v>0</v>
      </c>
      <c r="DD87" s="45">
        <f t="shared" si="176"/>
        <v>0</v>
      </c>
      <c r="DE87" s="45">
        <f t="shared" si="177"/>
        <v>0</v>
      </c>
      <c r="DF87" s="45">
        <f t="shared" si="178"/>
        <v>0</v>
      </c>
      <c r="DG87" s="45">
        <f t="shared" si="179"/>
        <v>0</v>
      </c>
      <c r="DH87" s="45">
        <f t="shared" si="180"/>
        <v>0</v>
      </c>
      <c r="DI87" s="45">
        <f t="shared" si="181"/>
        <v>0</v>
      </c>
      <c r="DJ87" s="45">
        <f t="shared" si="182"/>
        <v>0</v>
      </c>
      <c r="DK87" s="45">
        <f t="shared" si="183"/>
        <v>0</v>
      </c>
      <c r="DL87" s="45">
        <f t="shared" si="184"/>
        <v>0</v>
      </c>
      <c r="DM87" s="45">
        <f t="shared" si="185"/>
        <v>0</v>
      </c>
      <c r="DN87" s="45">
        <f t="shared" si="186"/>
        <v>0</v>
      </c>
      <c r="DO87" s="45">
        <f t="shared" si="187"/>
        <v>0</v>
      </c>
      <c r="DP87" s="45">
        <f t="shared" si="188"/>
        <v>0</v>
      </c>
      <c r="DQ87" s="45">
        <f t="shared" si="189"/>
        <v>0</v>
      </c>
      <c r="DR87" s="45">
        <f t="shared" si="190"/>
        <v>0</v>
      </c>
      <c r="DS87" s="45">
        <f t="shared" si="191"/>
        <v>0</v>
      </c>
      <c r="DT87" s="45">
        <f t="shared" si="192"/>
        <v>0</v>
      </c>
      <c r="DU87" s="45">
        <f t="shared" si="193"/>
        <v>0</v>
      </c>
      <c r="DV87" s="45">
        <f t="shared" si="194"/>
        <v>0</v>
      </c>
      <c r="DW87" s="45">
        <f t="shared" si="195"/>
        <v>0</v>
      </c>
      <c r="DX87" s="45">
        <f t="shared" si="196"/>
        <v>0</v>
      </c>
      <c r="DY87" s="45">
        <f t="shared" si="197"/>
        <v>0</v>
      </c>
      <c r="DZ87" s="45">
        <f t="shared" si="198"/>
        <v>0</v>
      </c>
    </row>
    <row r="88" spans="1:130" x14ac:dyDescent="0.25">
      <c r="A88" s="67" t="s">
        <v>47</v>
      </c>
      <c r="B88" s="47">
        <f>+P88+R88+T88+V88+X88+Z88+AB88+AD88+AF88+AH88+AJ88+AL88+AN88+AP88</f>
        <v>0</v>
      </c>
      <c r="C88" s="48">
        <f>+Q88+S88+U88+W88+Y88+AA88+AC88+AE88+AG88+AI88+AK88+AM88+AO88+AQ88</f>
        <v>0</v>
      </c>
      <c r="D88" s="33"/>
      <c r="E88" s="34"/>
      <c r="F88" s="35"/>
      <c r="G88" s="34"/>
      <c r="H88" s="35"/>
      <c r="I88" s="34"/>
      <c r="J88" s="35"/>
      <c r="K88" s="34"/>
      <c r="L88" s="35"/>
      <c r="M88" s="36"/>
      <c r="N88" s="33"/>
      <c r="O88" s="34"/>
      <c r="P88" s="39"/>
      <c r="Q88" s="38"/>
      <c r="R88" s="39"/>
      <c r="S88" s="38"/>
      <c r="T88" s="39"/>
      <c r="U88" s="38"/>
      <c r="V88" s="39"/>
      <c r="W88" s="38"/>
      <c r="X88" s="39"/>
      <c r="Y88" s="38"/>
      <c r="Z88" s="39"/>
      <c r="AA88" s="38"/>
      <c r="AB88" s="39"/>
      <c r="AC88" s="38"/>
      <c r="AD88" s="39"/>
      <c r="AE88" s="38"/>
      <c r="AF88" s="39"/>
      <c r="AG88" s="38"/>
      <c r="AH88" s="39"/>
      <c r="AI88" s="38"/>
      <c r="AJ88" s="39"/>
      <c r="AK88" s="38"/>
      <c r="AL88" s="39"/>
      <c r="AM88" s="38"/>
      <c r="AN88" s="39"/>
      <c r="AO88" s="38"/>
      <c r="AP88" s="39"/>
      <c r="AQ88" s="40"/>
      <c r="AR88" s="37"/>
      <c r="AS88" s="40"/>
      <c r="AT88" s="37"/>
      <c r="AU88" s="38"/>
      <c r="AV88" s="39"/>
      <c r="AW88" s="42"/>
      <c r="AX88" s="43" t="str">
        <f t="shared" si="166"/>
        <v/>
      </c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10"/>
      <c r="BJ88" s="10"/>
      <c r="BK88" s="10"/>
      <c r="BL88" s="10"/>
      <c r="BU88" s="11"/>
      <c r="BV88" s="11"/>
      <c r="BW88" s="11"/>
      <c r="CA88" s="44" t="str">
        <f t="shared" si="167"/>
        <v/>
      </c>
      <c r="CB88" s="44" t="str">
        <f t="shared" si="168"/>
        <v/>
      </c>
      <c r="CC88" s="44" t="str">
        <f t="shared" si="169"/>
        <v/>
      </c>
      <c r="CD88" s="44" t="str">
        <f t="shared" si="170"/>
        <v/>
      </c>
      <c r="CE88" s="44" t="str">
        <f t="shared" si="171"/>
        <v/>
      </c>
      <c r="CF88" s="44" t="str">
        <f t="shared" si="199"/>
        <v/>
      </c>
      <c r="CG88" s="44" t="str">
        <f t="shared" si="200"/>
        <v/>
      </c>
      <c r="CH88" s="44" t="str">
        <f t="shared" si="201"/>
        <v/>
      </c>
      <c r="CI88" s="44" t="str">
        <f t="shared" si="202"/>
        <v/>
      </c>
      <c r="CJ88" s="44" t="str">
        <f t="shared" si="203"/>
        <v/>
      </c>
      <c r="CK88" s="44" t="str">
        <f t="shared" si="204"/>
        <v/>
      </c>
      <c r="CL88" s="44" t="str">
        <f t="shared" si="205"/>
        <v/>
      </c>
      <c r="CM88" s="44" t="str">
        <f t="shared" si="206"/>
        <v/>
      </c>
      <c r="CN88" s="44" t="str">
        <f t="shared" si="207"/>
        <v/>
      </c>
      <c r="CO88" s="44" t="str">
        <f t="shared" si="208"/>
        <v/>
      </c>
      <c r="CP88" s="44" t="str">
        <f t="shared" si="209"/>
        <v/>
      </c>
      <c r="CQ88" s="44" t="str">
        <f t="shared" si="210"/>
        <v/>
      </c>
      <c r="CR88" s="44" t="str">
        <f t="shared" si="211"/>
        <v/>
      </c>
      <c r="CS88" s="44" t="str">
        <f t="shared" si="212"/>
        <v/>
      </c>
      <c r="CT88" s="44" t="str">
        <f t="shared" si="213"/>
        <v/>
      </c>
      <c r="CU88" s="44" t="str">
        <f t="shared" si="214"/>
        <v/>
      </c>
      <c r="CV88" s="44" t="str">
        <f t="shared" si="215"/>
        <v/>
      </c>
      <c r="CW88" s="44" t="str">
        <f t="shared" si="216"/>
        <v/>
      </c>
      <c r="CX88" s="44" t="str">
        <f t="shared" si="217"/>
        <v/>
      </c>
      <c r="CY88" s="44" t="str">
        <f t="shared" si="218"/>
        <v/>
      </c>
      <c r="CZ88" s="44" t="str">
        <f t="shared" si="172"/>
        <v/>
      </c>
      <c r="DA88" s="45">
        <f t="shared" si="173"/>
        <v>0</v>
      </c>
      <c r="DB88" s="45">
        <f t="shared" si="174"/>
        <v>0</v>
      </c>
      <c r="DC88" s="45">
        <f t="shared" si="175"/>
        <v>0</v>
      </c>
      <c r="DD88" s="45">
        <f t="shared" si="176"/>
        <v>0</v>
      </c>
      <c r="DE88" s="45">
        <f t="shared" si="177"/>
        <v>0</v>
      </c>
      <c r="DF88" s="45">
        <f t="shared" si="178"/>
        <v>0</v>
      </c>
      <c r="DG88" s="45">
        <f t="shared" si="179"/>
        <v>0</v>
      </c>
      <c r="DH88" s="45">
        <f t="shared" si="180"/>
        <v>0</v>
      </c>
      <c r="DI88" s="45">
        <f t="shared" si="181"/>
        <v>0</v>
      </c>
      <c r="DJ88" s="45">
        <f t="shared" si="182"/>
        <v>0</v>
      </c>
      <c r="DK88" s="45">
        <f t="shared" si="183"/>
        <v>0</v>
      </c>
      <c r="DL88" s="45">
        <f t="shared" si="184"/>
        <v>0</v>
      </c>
      <c r="DM88" s="45">
        <f t="shared" si="185"/>
        <v>0</v>
      </c>
      <c r="DN88" s="45">
        <f t="shared" si="186"/>
        <v>0</v>
      </c>
      <c r="DO88" s="45">
        <f t="shared" si="187"/>
        <v>0</v>
      </c>
      <c r="DP88" s="45">
        <f t="shared" si="188"/>
        <v>0</v>
      </c>
      <c r="DQ88" s="45">
        <f t="shared" si="189"/>
        <v>0</v>
      </c>
      <c r="DR88" s="45">
        <f t="shared" si="190"/>
        <v>0</v>
      </c>
      <c r="DS88" s="45">
        <f t="shared" si="191"/>
        <v>0</v>
      </c>
      <c r="DT88" s="45">
        <f t="shared" si="192"/>
        <v>0</v>
      </c>
      <c r="DU88" s="45">
        <f t="shared" si="193"/>
        <v>0</v>
      </c>
      <c r="DV88" s="45">
        <f t="shared" si="194"/>
        <v>0</v>
      </c>
      <c r="DW88" s="45">
        <f t="shared" si="195"/>
        <v>0</v>
      </c>
      <c r="DX88" s="45">
        <f t="shared" si="196"/>
        <v>0</v>
      </c>
      <c r="DY88" s="45">
        <f t="shared" si="197"/>
        <v>0</v>
      </c>
      <c r="DZ88" s="45">
        <f t="shared" si="198"/>
        <v>0</v>
      </c>
    </row>
    <row r="89" spans="1:130" x14ac:dyDescent="0.25">
      <c r="A89" s="66" t="s">
        <v>48</v>
      </c>
      <c r="B89" s="47">
        <f>+N89+P89+R89+T89+V89+X89+Z89+AB89+AD89+AF89+AH89+AJ89+AL89+AN89+AP89</f>
        <v>0</v>
      </c>
      <c r="C89" s="48">
        <f>+O89+Q89+S89+U89+W89+Y89+AA89+AC89+AE89+AG89+AI89+AK89+AM89+AO89+AQ89</f>
        <v>0</v>
      </c>
      <c r="D89" s="41"/>
      <c r="E89" s="51"/>
      <c r="F89" s="50"/>
      <c r="G89" s="51"/>
      <c r="H89" s="50"/>
      <c r="I89" s="53"/>
      <c r="J89" s="41"/>
      <c r="K89" s="41"/>
      <c r="L89" s="50"/>
      <c r="M89" s="53"/>
      <c r="N89" s="37"/>
      <c r="O89" s="38"/>
      <c r="P89" s="39"/>
      <c r="Q89" s="38"/>
      <c r="R89" s="39"/>
      <c r="S89" s="38"/>
      <c r="T89" s="39"/>
      <c r="U89" s="38"/>
      <c r="V89" s="39"/>
      <c r="W89" s="38"/>
      <c r="X89" s="39"/>
      <c r="Y89" s="38"/>
      <c r="Z89" s="39"/>
      <c r="AA89" s="38"/>
      <c r="AB89" s="39"/>
      <c r="AC89" s="38"/>
      <c r="AD89" s="39"/>
      <c r="AE89" s="38"/>
      <c r="AF89" s="39"/>
      <c r="AG89" s="38"/>
      <c r="AH89" s="39"/>
      <c r="AI89" s="38"/>
      <c r="AJ89" s="39"/>
      <c r="AK89" s="38"/>
      <c r="AL89" s="39"/>
      <c r="AM89" s="38"/>
      <c r="AN89" s="39"/>
      <c r="AO89" s="38"/>
      <c r="AP89" s="39"/>
      <c r="AQ89" s="40"/>
      <c r="AR89" s="37"/>
      <c r="AS89" s="40"/>
      <c r="AT89" s="37"/>
      <c r="AU89" s="38"/>
      <c r="AV89" s="39"/>
      <c r="AW89" s="42"/>
      <c r="AX89" s="43" t="str">
        <f t="shared" si="166"/>
        <v/>
      </c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10"/>
      <c r="BJ89" s="10"/>
      <c r="BK89" s="10"/>
      <c r="BL89" s="10"/>
      <c r="BU89" s="11"/>
      <c r="BV89" s="11"/>
      <c r="BW89" s="11"/>
      <c r="CA89" s="44" t="str">
        <f t="shared" si="167"/>
        <v/>
      </c>
      <c r="CB89" s="44" t="str">
        <f t="shared" si="168"/>
        <v/>
      </c>
      <c r="CC89" s="44" t="str">
        <f t="shared" si="169"/>
        <v/>
      </c>
      <c r="CD89" s="44" t="str">
        <f t="shared" si="170"/>
        <v/>
      </c>
      <c r="CE89" s="44" t="str">
        <f t="shared" si="171"/>
        <v/>
      </c>
      <c r="CF89" s="44" t="str">
        <f t="shared" si="199"/>
        <v/>
      </c>
      <c r="CG89" s="44" t="str">
        <f t="shared" si="200"/>
        <v/>
      </c>
      <c r="CH89" s="44" t="str">
        <f t="shared" si="201"/>
        <v/>
      </c>
      <c r="CI89" s="44" t="str">
        <f t="shared" si="202"/>
        <v/>
      </c>
      <c r="CJ89" s="44" t="str">
        <f t="shared" si="203"/>
        <v/>
      </c>
      <c r="CK89" s="44" t="str">
        <f t="shared" si="204"/>
        <v/>
      </c>
      <c r="CL89" s="44" t="str">
        <f t="shared" si="205"/>
        <v/>
      </c>
      <c r="CM89" s="44" t="str">
        <f t="shared" si="206"/>
        <v/>
      </c>
      <c r="CN89" s="44" t="str">
        <f t="shared" si="207"/>
        <v/>
      </c>
      <c r="CO89" s="44" t="str">
        <f t="shared" si="208"/>
        <v/>
      </c>
      <c r="CP89" s="44" t="str">
        <f t="shared" si="209"/>
        <v/>
      </c>
      <c r="CQ89" s="44" t="str">
        <f t="shared" si="210"/>
        <v/>
      </c>
      <c r="CR89" s="44" t="str">
        <f t="shared" si="211"/>
        <v/>
      </c>
      <c r="CS89" s="44" t="str">
        <f t="shared" si="212"/>
        <v/>
      </c>
      <c r="CT89" s="44" t="str">
        <f t="shared" si="213"/>
        <v/>
      </c>
      <c r="CU89" s="44" t="str">
        <f t="shared" si="214"/>
        <v/>
      </c>
      <c r="CV89" s="44" t="str">
        <f t="shared" si="215"/>
        <v/>
      </c>
      <c r="CW89" s="44" t="str">
        <f t="shared" si="216"/>
        <v/>
      </c>
      <c r="CX89" s="44" t="str">
        <f t="shared" si="217"/>
        <v/>
      </c>
      <c r="CY89" s="44" t="str">
        <f t="shared" si="218"/>
        <v/>
      </c>
      <c r="CZ89" s="44" t="str">
        <f t="shared" si="172"/>
        <v/>
      </c>
      <c r="DA89" s="45">
        <f t="shared" si="173"/>
        <v>0</v>
      </c>
      <c r="DB89" s="45">
        <f t="shared" si="174"/>
        <v>0</v>
      </c>
      <c r="DC89" s="45">
        <f t="shared" si="175"/>
        <v>0</v>
      </c>
      <c r="DD89" s="45">
        <f t="shared" si="176"/>
        <v>0</v>
      </c>
      <c r="DE89" s="45">
        <f t="shared" si="177"/>
        <v>0</v>
      </c>
      <c r="DF89" s="45">
        <f t="shared" si="178"/>
        <v>0</v>
      </c>
      <c r="DG89" s="45">
        <f t="shared" si="179"/>
        <v>0</v>
      </c>
      <c r="DH89" s="45">
        <f t="shared" si="180"/>
        <v>0</v>
      </c>
      <c r="DI89" s="45">
        <f t="shared" si="181"/>
        <v>0</v>
      </c>
      <c r="DJ89" s="45">
        <f t="shared" si="182"/>
        <v>0</v>
      </c>
      <c r="DK89" s="45">
        <f t="shared" si="183"/>
        <v>0</v>
      </c>
      <c r="DL89" s="45">
        <f t="shared" si="184"/>
        <v>0</v>
      </c>
      <c r="DM89" s="45">
        <f t="shared" si="185"/>
        <v>0</v>
      </c>
      <c r="DN89" s="45">
        <f t="shared" si="186"/>
        <v>0</v>
      </c>
      <c r="DO89" s="45">
        <f t="shared" si="187"/>
        <v>0</v>
      </c>
      <c r="DP89" s="45">
        <f t="shared" si="188"/>
        <v>0</v>
      </c>
      <c r="DQ89" s="45">
        <f t="shared" si="189"/>
        <v>0</v>
      </c>
      <c r="DR89" s="45">
        <f t="shared" si="190"/>
        <v>0</v>
      </c>
      <c r="DS89" s="45">
        <f t="shared" si="191"/>
        <v>0</v>
      </c>
      <c r="DT89" s="45">
        <f t="shared" si="192"/>
        <v>0</v>
      </c>
      <c r="DU89" s="45">
        <f t="shared" si="193"/>
        <v>0</v>
      </c>
      <c r="DV89" s="45">
        <f t="shared" si="194"/>
        <v>0</v>
      </c>
      <c r="DW89" s="45">
        <f t="shared" si="195"/>
        <v>0</v>
      </c>
      <c r="DX89" s="45">
        <f t="shared" si="196"/>
        <v>0</v>
      </c>
      <c r="DY89" s="45">
        <f t="shared" si="197"/>
        <v>0</v>
      </c>
      <c r="DZ89" s="45">
        <f t="shared" si="198"/>
        <v>0</v>
      </c>
    </row>
    <row r="90" spans="1:130" x14ac:dyDescent="0.25">
      <c r="A90" s="66" t="s">
        <v>49</v>
      </c>
      <c r="B90" s="47">
        <f>+D90+F90+H90+J90+L90+N90+P90+R90+T90+V90+X90+Z90+AB90+AD90+AF90+AH90+AJ90+AL90+AN90+AP90</f>
        <v>0</v>
      </c>
      <c r="C90" s="48">
        <f>+E90+G90+I90+K90+M90+O90+Q90+S90+U90+W90+Y90+AA90+AC90+AE90+AG90+AI90+AK90+AM90+AO90+AQ90</f>
        <v>0</v>
      </c>
      <c r="D90" s="37"/>
      <c r="E90" s="38"/>
      <c r="F90" s="39"/>
      <c r="G90" s="38"/>
      <c r="H90" s="39"/>
      <c r="I90" s="42"/>
      <c r="J90" s="37"/>
      <c r="K90" s="37"/>
      <c r="L90" s="39"/>
      <c r="M90" s="42"/>
      <c r="N90" s="37"/>
      <c r="O90" s="38"/>
      <c r="P90" s="39"/>
      <c r="Q90" s="38"/>
      <c r="R90" s="39"/>
      <c r="S90" s="38"/>
      <c r="T90" s="39"/>
      <c r="U90" s="38"/>
      <c r="V90" s="39"/>
      <c r="W90" s="38"/>
      <c r="X90" s="39"/>
      <c r="Y90" s="38"/>
      <c r="Z90" s="39"/>
      <c r="AA90" s="38"/>
      <c r="AB90" s="39"/>
      <c r="AC90" s="38"/>
      <c r="AD90" s="39"/>
      <c r="AE90" s="38"/>
      <c r="AF90" s="39"/>
      <c r="AG90" s="38"/>
      <c r="AH90" s="39"/>
      <c r="AI90" s="38"/>
      <c r="AJ90" s="39"/>
      <c r="AK90" s="38"/>
      <c r="AL90" s="39"/>
      <c r="AM90" s="38"/>
      <c r="AN90" s="39"/>
      <c r="AO90" s="38"/>
      <c r="AP90" s="39"/>
      <c r="AQ90" s="40"/>
      <c r="AR90" s="37"/>
      <c r="AS90" s="40"/>
      <c r="AT90" s="37"/>
      <c r="AU90" s="38"/>
      <c r="AV90" s="39"/>
      <c r="AW90" s="42"/>
      <c r="AX90" s="43" t="str">
        <f t="shared" si="166"/>
        <v/>
      </c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10"/>
      <c r="BJ90" s="10"/>
      <c r="BK90" s="10"/>
      <c r="BL90" s="10"/>
      <c r="BU90" s="11"/>
      <c r="BV90" s="11"/>
      <c r="BW90" s="11"/>
      <c r="CA90" s="44" t="str">
        <f t="shared" si="167"/>
        <v/>
      </c>
      <c r="CB90" s="44" t="str">
        <f t="shared" si="168"/>
        <v/>
      </c>
      <c r="CC90" s="44" t="str">
        <f t="shared" si="169"/>
        <v/>
      </c>
      <c r="CD90" s="44" t="str">
        <f t="shared" si="170"/>
        <v/>
      </c>
      <c r="CE90" s="44" t="str">
        <f t="shared" si="171"/>
        <v/>
      </c>
      <c r="CF90" s="44" t="str">
        <f t="shared" si="199"/>
        <v/>
      </c>
      <c r="CG90" s="44" t="str">
        <f t="shared" si="200"/>
        <v/>
      </c>
      <c r="CH90" s="44" t="str">
        <f t="shared" si="201"/>
        <v/>
      </c>
      <c r="CI90" s="44" t="str">
        <f t="shared" si="202"/>
        <v/>
      </c>
      <c r="CJ90" s="44" t="str">
        <f t="shared" si="203"/>
        <v/>
      </c>
      <c r="CK90" s="44" t="str">
        <f t="shared" si="204"/>
        <v/>
      </c>
      <c r="CL90" s="44" t="str">
        <f t="shared" si="205"/>
        <v/>
      </c>
      <c r="CM90" s="44" t="str">
        <f t="shared" si="206"/>
        <v/>
      </c>
      <c r="CN90" s="44" t="str">
        <f t="shared" si="207"/>
        <v/>
      </c>
      <c r="CO90" s="44" t="str">
        <f t="shared" si="208"/>
        <v/>
      </c>
      <c r="CP90" s="44" t="str">
        <f t="shared" si="209"/>
        <v/>
      </c>
      <c r="CQ90" s="44" t="str">
        <f t="shared" si="210"/>
        <v/>
      </c>
      <c r="CR90" s="44" t="str">
        <f t="shared" si="211"/>
        <v/>
      </c>
      <c r="CS90" s="44" t="str">
        <f t="shared" si="212"/>
        <v/>
      </c>
      <c r="CT90" s="44" t="str">
        <f t="shared" si="213"/>
        <v/>
      </c>
      <c r="CU90" s="44" t="str">
        <f t="shared" si="214"/>
        <v/>
      </c>
      <c r="CV90" s="44" t="str">
        <f t="shared" si="215"/>
        <v/>
      </c>
      <c r="CW90" s="44" t="str">
        <f t="shared" si="216"/>
        <v/>
      </c>
      <c r="CX90" s="44" t="str">
        <f t="shared" si="217"/>
        <v/>
      </c>
      <c r="CY90" s="44" t="str">
        <f t="shared" si="218"/>
        <v/>
      </c>
      <c r="CZ90" s="44" t="str">
        <f t="shared" si="172"/>
        <v/>
      </c>
      <c r="DA90" s="45">
        <f t="shared" si="173"/>
        <v>0</v>
      </c>
      <c r="DB90" s="45">
        <f t="shared" si="174"/>
        <v>0</v>
      </c>
      <c r="DC90" s="45">
        <f t="shared" si="175"/>
        <v>0</v>
      </c>
      <c r="DD90" s="45">
        <f t="shared" si="176"/>
        <v>0</v>
      </c>
      <c r="DE90" s="45">
        <f t="shared" si="177"/>
        <v>0</v>
      </c>
      <c r="DF90" s="45">
        <f t="shared" si="178"/>
        <v>0</v>
      </c>
      <c r="DG90" s="45">
        <f t="shared" si="179"/>
        <v>0</v>
      </c>
      <c r="DH90" s="45">
        <f t="shared" si="180"/>
        <v>0</v>
      </c>
      <c r="DI90" s="45">
        <f t="shared" si="181"/>
        <v>0</v>
      </c>
      <c r="DJ90" s="45">
        <f t="shared" si="182"/>
        <v>0</v>
      </c>
      <c r="DK90" s="45">
        <f t="shared" si="183"/>
        <v>0</v>
      </c>
      <c r="DL90" s="45">
        <f t="shared" si="184"/>
        <v>0</v>
      </c>
      <c r="DM90" s="45">
        <f t="shared" si="185"/>
        <v>0</v>
      </c>
      <c r="DN90" s="45">
        <f t="shared" si="186"/>
        <v>0</v>
      </c>
      <c r="DO90" s="45">
        <f t="shared" si="187"/>
        <v>0</v>
      </c>
      <c r="DP90" s="45">
        <f t="shared" si="188"/>
        <v>0</v>
      </c>
      <c r="DQ90" s="45">
        <f t="shared" si="189"/>
        <v>0</v>
      </c>
      <c r="DR90" s="45">
        <f t="shared" si="190"/>
        <v>0</v>
      </c>
      <c r="DS90" s="45">
        <f t="shared" si="191"/>
        <v>0</v>
      </c>
      <c r="DT90" s="45">
        <f t="shared" si="192"/>
        <v>0</v>
      </c>
      <c r="DU90" s="45">
        <f t="shared" si="193"/>
        <v>0</v>
      </c>
      <c r="DV90" s="45">
        <f t="shared" si="194"/>
        <v>0</v>
      </c>
      <c r="DW90" s="45">
        <f t="shared" si="195"/>
        <v>0</v>
      </c>
      <c r="DX90" s="45">
        <f t="shared" si="196"/>
        <v>0</v>
      </c>
      <c r="DY90" s="45">
        <f t="shared" si="197"/>
        <v>0</v>
      </c>
      <c r="DZ90" s="45">
        <f t="shared" si="198"/>
        <v>0</v>
      </c>
    </row>
    <row r="91" spans="1:130" x14ac:dyDescent="0.25">
      <c r="A91" s="46" t="s">
        <v>50</v>
      </c>
      <c r="B91" s="47">
        <f>+P91+R91+T91+V91+X91+Z91+AB91+AD91+AF91+AH91+AJ91+AL91+AN91+AP91</f>
        <v>0</v>
      </c>
      <c r="C91" s="48">
        <f>+Q91+S91+U91+W91+Y91+AA91+AC91+AE91+AG91+AI91+AK91+AM91+AO91+AQ91</f>
        <v>0</v>
      </c>
      <c r="D91" s="33"/>
      <c r="E91" s="34"/>
      <c r="F91" s="35"/>
      <c r="G91" s="34"/>
      <c r="H91" s="35"/>
      <c r="I91" s="34"/>
      <c r="J91" s="35"/>
      <c r="K91" s="34"/>
      <c r="L91" s="35"/>
      <c r="M91" s="36"/>
      <c r="N91" s="33"/>
      <c r="O91" s="34"/>
      <c r="P91" s="39"/>
      <c r="Q91" s="38"/>
      <c r="R91" s="39"/>
      <c r="S91" s="38"/>
      <c r="T91" s="39"/>
      <c r="U91" s="38"/>
      <c r="V91" s="39"/>
      <c r="W91" s="38"/>
      <c r="X91" s="39"/>
      <c r="Y91" s="38"/>
      <c r="Z91" s="39"/>
      <c r="AA91" s="38"/>
      <c r="AB91" s="39"/>
      <c r="AC91" s="38"/>
      <c r="AD91" s="39"/>
      <c r="AE91" s="38"/>
      <c r="AF91" s="39"/>
      <c r="AG91" s="38"/>
      <c r="AH91" s="39"/>
      <c r="AI91" s="38"/>
      <c r="AJ91" s="39"/>
      <c r="AK91" s="38"/>
      <c r="AL91" s="39"/>
      <c r="AM91" s="38"/>
      <c r="AN91" s="39"/>
      <c r="AO91" s="38"/>
      <c r="AP91" s="39"/>
      <c r="AQ91" s="40"/>
      <c r="AR91" s="37"/>
      <c r="AS91" s="40"/>
      <c r="AT91" s="37"/>
      <c r="AU91" s="38"/>
      <c r="AV91" s="39"/>
      <c r="AW91" s="42"/>
      <c r="AX91" s="43" t="str">
        <f t="shared" si="166"/>
        <v/>
      </c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10"/>
      <c r="BJ91" s="10"/>
      <c r="BK91" s="10"/>
      <c r="BL91" s="10"/>
      <c r="BU91" s="11"/>
      <c r="BV91" s="11"/>
      <c r="BW91" s="11"/>
      <c r="CA91" s="44" t="str">
        <f t="shared" si="167"/>
        <v/>
      </c>
      <c r="CB91" s="44" t="str">
        <f t="shared" si="168"/>
        <v/>
      </c>
      <c r="CC91" s="44" t="str">
        <f t="shared" si="169"/>
        <v/>
      </c>
      <c r="CD91" s="44" t="str">
        <f t="shared" si="170"/>
        <v/>
      </c>
      <c r="CE91" s="44" t="str">
        <f t="shared" si="171"/>
        <v/>
      </c>
      <c r="CF91" s="44" t="str">
        <f t="shared" si="199"/>
        <v/>
      </c>
      <c r="CG91" s="44" t="str">
        <f t="shared" si="200"/>
        <v/>
      </c>
      <c r="CH91" s="44" t="str">
        <f t="shared" si="201"/>
        <v/>
      </c>
      <c r="CI91" s="44" t="str">
        <f t="shared" si="202"/>
        <v/>
      </c>
      <c r="CJ91" s="44" t="str">
        <f t="shared" si="203"/>
        <v/>
      </c>
      <c r="CK91" s="44" t="str">
        <f t="shared" si="204"/>
        <v/>
      </c>
      <c r="CL91" s="44" t="str">
        <f t="shared" si="205"/>
        <v/>
      </c>
      <c r="CM91" s="44" t="str">
        <f t="shared" si="206"/>
        <v/>
      </c>
      <c r="CN91" s="44" t="str">
        <f t="shared" si="207"/>
        <v/>
      </c>
      <c r="CO91" s="44" t="str">
        <f t="shared" si="208"/>
        <v/>
      </c>
      <c r="CP91" s="44" t="str">
        <f t="shared" si="209"/>
        <v/>
      </c>
      <c r="CQ91" s="44" t="str">
        <f t="shared" si="210"/>
        <v/>
      </c>
      <c r="CR91" s="44" t="str">
        <f t="shared" si="211"/>
        <v/>
      </c>
      <c r="CS91" s="44" t="str">
        <f t="shared" si="212"/>
        <v/>
      </c>
      <c r="CT91" s="44" t="str">
        <f t="shared" si="213"/>
        <v/>
      </c>
      <c r="CU91" s="44" t="str">
        <f t="shared" si="214"/>
        <v/>
      </c>
      <c r="CV91" s="44" t="str">
        <f t="shared" si="215"/>
        <v/>
      </c>
      <c r="CW91" s="44" t="str">
        <f t="shared" si="216"/>
        <v/>
      </c>
      <c r="CX91" s="44" t="str">
        <f t="shared" si="217"/>
        <v/>
      </c>
      <c r="CY91" s="44" t="str">
        <f t="shared" si="218"/>
        <v/>
      </c>
      <c r="CZ91" s="44" t="str">
        <f t="shared" si="172"/>
        <v/>
      </c>
      <c r="DA91" s="45">
        <f t="shared" si="173"/>
        <v>0</v>
      </c>
      <c r="DB91" s="45">
        <f t="shared" si="174"/>
        <v>0</v>
      </c>
      <c r="DC91" s="45">
        <f t="shared" si="175"/>
        <v>0</v>
      </c>
      <c r="DD91" s="45">
        <f t="shared" si="176"/>
        <v>0</v>
      </c>
      <c r="DE91" s="45">
        <f t="shared" si="177"/>
        <v>0</v>
      </c>
      <c r="DF91" s="45">
        <f t="shared" si="178"/>
        <v>0</v>
      </c>
      <c r="DG91" s="45">
        <f t="shared" si="179"/>
        <v>0</v>
      </c>
      <c r="DH91" s="45">
        <f t="shared" si="180"/>
        <v>0</v>
      </c>
      <c r="DI91" s="45">
        <f t="shared" si="181"/>
        <v>0</v>
      </c>
      <c r="DJ91" s="45">
        <f t="shared" si="182"/>
        <v>0</v>
      </c>
      <c r="DK91" s="45">
        <f t="shared" si="183"/>
        <v>0</v>
      </c>
      <c r="DL91" s="45">
        <f t="shared" si="184"/>
        <v>0</v>
      </c>
      <c r="DM91" s="45">
        <f t="shared" si="185"/>
        <v>0</v>
      </c>
      <c r="DN91" s="45">
        <f t="shared" si="186"/>
        <v>0</v>
      </c>
      <c r="DO91" s="45">
        <f t="shared" si="187"/>
        <v>0</v>
      </c>
      <c r="DP91" s="45">
        <f t="shared" si="188"/>
        <v>0</v>
      </c>
      <c r="DQ91" s="45">
        <f t="shared" si="189"/>
        <v>0</v>
      </c>
      <c r="DR91" s="45">
        <f t="shared" si="190"/>
        <v>0</v>
      </c>
      <c r="DS91" s="45">
        <f t="shared" si="191"/>
        <v>0</v>
      </c>
      <c r="DT91" s="45">
        <f t="shared" si="192"/>
        <v>0</v>
      </c>
      <c r="DU91" s="45">
        <f t="shared" si="193"/>
        <v>0</v>
      </c>
      <c r="DV91" s="45">
        <f t="shared" si="194"/>
        <v>0</v>
      </c>
      <c r="DW91" s="45">
        <f t="shared" si="195"/>
        <v>0</v>
      </c>
      <c r="DX91" s="45">
        <f t="shared" si="196"/>
        <v>0</v>
      </c>
      <c r="DY91" s="45">
        <f t="shared" si="197"/>
        <v>0</v>
      </c>
      <c r="DZ91" s="45">
        <f t="shared" si="198"/>
        <v>0</v>
      </c>
    </row>
    <row r="92" spans="1:130" x14ac:dyDescent="0.25">
      <c r="A92" s="66" t="s">
        <v>51</v>
      </c>
      <c r="B92" s="47">
        <f>+P92+R92+T92+V92+X92+Z92+AB92+AD92+AF92+AH92</f>
        <v>0</v>
      </c>
      <c r="C92" s="48">
        <f>+Q92+S92+U92+W92+Y92+AA92+AC92+AE92+AG92+AI92</f>
        <v>0</v>
      </c>
      <c r="D92" s="33"/>
      <c r="E92" s="34"/>
      <c r="F92" s="35"/>
      <c r="G92" s="34"/>
      <c r="H92" s="35"/>
      <c r="I92" s="34"/>
      <c r="J92" s="35"/>
      <c r="K92" s="34"/>
      <c r="L92" s="35"/>
      <c r="M92" s="36"/>
      <c r="N92" s="33"/>
      <c r="O92" s="34"/>
      <c r="P92" s="39"/>
      <c r="Q92" s="38"/>
      <c r="R92" s="39"/>
      <c r="S92" s="38"/>
      <c r="T92" s="39"/>
      <c r="U92" s="38"/>
      <c r="V92" s="39"/>
      <c r="W92" s="38"/>
      <c r="X92" s="39"/>
      <c r="Y92" s="38"/>
      <c r="Z92" s="39"/>
      <c r="AA92" s="38"/>
      <c r="AB92" s="39"/>
      <c r="AC92" s="38"/>
      <c r="AD92" s="39"/>
      <c r="AE92" s="38"/>
      <c r="AF92" s="39"/>
      <c r="AG92" s="38"/>
      <c r="AH92" s="39"/>
      <c r="AI92" s="38"/>
      <c r="AJ92" s="35"/>
      <c r="AK92" s="34"/>
      <c r="AL92" s="35"/>
      <c r="AM92" s="34"/>
      <c r="AN92" s="35"/>
      <c r="AO92" s="34"/>
      <c r="AP92" s="35"/>
      <c r="AQ92" s="54"/>
      <c r="AR92" s="37"/>
      <c r="AS92" s="40"/>
      <c r="AT92" s="37"/>
      <c r="AU92" s="38"/>
      <c r="AV92" s="39"/>
      <c r="AW92" s="42"/>
      <c r="AX92" s="43" t="str">
        <f t="shared" si="166"/>
        <v/>
      </c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10"/>
      <c r="BJ92" s="10"/>
      <c r="BK92" s="10"/>
      <c r="BL92" s="10"/>
      <c r="BU92" s="11"/>
      <c r="BV92" s="11"/>
      <c r="BW92" s="11"/>
      <c r="CA92" s="44" t="str">
        <f t="shared" si="167"/>
        <v/>
      </c>
      <c r="CB92" s="44" t="str">
        <f t="shared" si="168"/>
        <v/>
      </c>
      <c r="CC92" s="44" t="str">
        <f t="shared" si="169"/>
        <v/>
      </c>
      <c r="CD92" s="44" t="str">
        <f t="shared" si="170"/>
        <v/>
      </c>
      <c r="CE92" s="44" t="str">
        <f t="shared" si="171"/>
        <v/>
      </c>
      <c r="CF92" s="44" t="str">
        <f t="shared" si="199"/>
        <v/>
      </c>
      <c r="CG92" s="44" t="str">
        <f t="shared" si="200"/>
        <v/>
      </c>
      <c r="CH92" s="44" t="str">
        <f t="shared" si="201"/>
        <v/>
      </c>
      <c r="CI92" s="44" t="str">
        <f t="shared" si="202"/>
        <v/>
      </c>
      <c r="CJ92" s="44" t="str">
        <f t="shared" si="203"/>
        <v/>
      </c>
      <c r="CK92" s="44" t="str">
        <f t="shared" si="204"/>
        <v/>
      </c>
      <c r="CL92" s="44" t="str">
        <f t="shared" si="205"/>
        <v/>
      </c>
      <c r="CM92" s="44" t="str">
        <f t="shared" si="206"/>
        <v/>
      </c>
      <c r="CN92" s="44" t="str">
        <f t="shared" si="207"/>
        <v/>
      </c>
      <c r="CO92" s="44" t="str">
        <f t="shared" si="208"/>
        <v/>
      </c>
      <c r="CP92" s="44" t="str">
        <f t="shared" si="209"/>
        <v/>
      </c>
      <c r="CQ92" s="44" t="str">
        <f t="shared" si="210"/>
        <v/>
      </c>
      <c r="CR92" s="44" t="str">
        <f t="shared" si="211"/>
        <v/>
      </c>
      <c r="CS92" s="44" t="str">
        <f t="shared" si="212"/>
        <v/>
      </c>
      <c r="CT92" s="44" t="str">
        <f t="shared" si="213"/>
        <v/>
      </c>
      <c r="CU92" s="44" t="str">
        <f t="shared" si="214"/>
        <v/>
      </c>
      <c r="CV92" s="44" t="str">
        <f t="shared" si="215"/>
        <v/>
      </c>
      <c r="CW92" s="44" t="str">
        <f t="shared" si="216"/>
        <v/>
      </c>
      <c r="CX92" s="44" t="str">
        <f t="shared" si="217"/>
        <v/>
      </c>
      <c r="CY92" s="44" t="str">
        <f t="shared" si="218"/>
        <v/>
      </c>
      <c r="CZ92" s="44" t="str">
        <f t="shared" si="172"/>
        <v/>
      </c>
      <c r="DA92" s="45">
        <f t="shared" si="173"/>
        <v>0</v>
      </c>
      <c r="DB92" s="45">
        <f t="shared" si="174"/>
        <v>0</v>
      </c>
      <c r="DC92" s="45">
        <f t="shared" si="175"/>
        <v>0</v>
      </c>
      <c r="DD92" s="45">
        <f t="shared" si="176"/>
        <v>0</v>
      </c>
      <c r="DE92" s="45">
        <f t="shared" si="177"/>
        <v>0</v>
      </c>
      <c r="DF92" s="45">
        <f t="shared" si="178"/>
        <v>0</v>
      </c>
      <c r="DG92" s="45">
        <f t="shared" si="179"/>
        <v>0</v>
      </c>
      <c r="DH92" s="45">
        <f t="shared" si="180"/>
        <v>0</v>
      </c>
      <c r="DI92" s="45">
        <f t="shared" si="181"/>
        <v>0</v>
      </c>
      <c r="DJ92" s="45">
        <f t="shared" si="182"/>
        <v>0</v>
      </c>
      <c r="DK92" s="45">
        <f t="shared" si="183"/>
        <v>0</v>
      </c>
      <c r="DL92" s="45">
        <f t="shared" si="184"/>
        <v>0</v>
      </c>
      <c r="DM92" s="45">
        <f t="shared" si="185"/>
        <v>0</v>
      </c>
      <c r="DN92" s="45">
        <f t="shared" si="186"/>
        <v>0</v>
      </c>
      <c r="DO92" s="45">
        <f t="shared" si="187"/>
        <v>0</v>
      </c>
      <c r="DP92" s="45">
        <f t="shared" si="188"/>
        <v>0</v>
      </c>
      <c r="DQ92" s="45">
        <f t="shared" si="189"/>
        <v>0</v>
      </c>
      <c r="DR92" s="45">
        <f t="shared" si="190"/>
        <v>0</v>
      </c>
      <c r="DS92" s="45">
        <f t="shared" si="191"/>
        <v>0</v>
      </c>
      <c r="DT92" s="45">
        <f t="shared" si="192"/>
        <v>0</v>
      </c>
      <c r="DU92" s="45">
        <f t="shared" si="193"/>
        <v>0</v>
      </c>
      <c r="DV92" s="45">
        <f t="shared" si="194"/>
        <v>0</v>
      </c>
      <c r="DW92" s="45">
        <f t="shared" si="195"/>
        <v>0</v>
      </c>
      <c r="DX92" s="45">
        <f t="shared" si="196"/>
        <v>0</v>
      </c>
      <c r="DY92" s="45">
        <f t="shared" si="197"/>
        <v>0</v>
      </c>
      <c r="DZ92" s="45">
        <f t="shared" si="198"/>
        <v>0</v>
      </c>
    </row>
    <row r="93" spans="1:130" x14ac:dyDescent="0.25">
      <c r="A93" s="66" t="s">
        <v>52</v>
      </c>
      <c r="B93" s="47">
        <f t="shared" ref="B93:C95" si="219">+D93+F93+H93+J93+L93+N93+P93+R93+T93+V93+X93+Z93+AB93+AD93+AF93+AH93+AJ93+AL93+AN93+AP93</f>
        <v>0</v>
      </c>
      <c r="C93" s="48">
        <f t="shared" si="219"/>
        <v>0</v>
      </c>
      <c r="D93" s="37"/>
      <c r="E93" s="38"/>
      <c r="F93" s="39"/>
      <c r="G93" s="38"/>
      <c r="H93" s="39"/>
      <c r="I93" s="42"/>
      <c r="J93" s="37"/>
      <c r="K93" s="37"/>
      <c r="L93" s="39"/>
      <c r="M93" s="42"/>
      <c r="N93" s="37"/>
      <c r="O93" s="38"/>
      <c r="P93" s="39"/>
      <c r="Q93" s="38"/>
      <c r="R93" s="39"/>
      <c r="S93" s="38"/>
      <c r="T93" s="39"/>
      <c r="U93" s="38"/>
      <c r="V93" s="39"/>
      <c r="W93" s="38"/>
      <c r="X93" s="39"/>
      <c r="Y93" s="38"/>
      <c r="Z93" s="39"/>
      <c r="AA93" s="38"/>
      <c r="AB93" s="39"/>
      <c r="AC93" s="38"/>
      <c r="AD93" s="39"/>
      <c r="AE93" s="38"/>
      <c r="AF93" s="39"/>
      <c r="AG93" s="38"/>
      <c r="AH93" s="39"/>
      <c r="AI93" s="38"/>
      <c r="AJ93" s="39"/>
      <c r="AK93" s="38"/>
      <c r="AL93" s="39"/>
      <c r="AM93" s="38"/>
      <c r="AN93" s="39"/>
      <c r="AO93" s="38"/>
      <c r="AP93" s="39"/>
      <c r="AQ93" s="40"/>
      <c r="AR93" s="37"/>
      <c r="AS93" s="40"/>
      <c r="AT93" s="37"/>
      <c r="AU93" s="38"/>
      <c r="AV93" s="39"/>
      <c r="AW93" s="42"/>
      <c r="AX93" s="43" t="str">
        <f t="shared" si="166"/>
        <v/>
      </c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10"/>
      <c r="BJ93" s="10"/>
      <c r="BK93" s="10"/>
      <c r="BL93" s="10"/>
      <c r="BU93" s="11"/>
      <c r="BV93" s="11"/>
      <c r="BW93" s="11"/>
      <c r="CA93" s="44" t="str">
        <f t="shared" si="167"/>
        <v/>
      </c>
      <c r="CB93" s="44" t="str">
        <f t="shared" si="168"/>
        <v/>
      </c>
      <c r="CC93" s="44" t="str">
        <f t="shared" si="169"/>
        <v/>
      </c>
      <c r="CD93" s="44" t="str">
        <f t="shared" si="170"/>
        <v/>
      </c>
      <c r="CE93" s="44" t="str">
        <f t="shared" si="171"/>
        <v/>
      </c>
      <c r="CF93" s="44" t="str">
        <f t="shared" si="199"/>
        <v/>
      </c>
      <c r="CG93" s="44" t="str">
        <f t="shared" si="200"/>
        <v/>
      </c>
      <c r="CH93" s="44" t="str">
        <f t="shared" si="201"/>
        <v/>
      </c>
      <c r="CI93" s="44" t="str">
        <f t="shared" si="202"/>
        <v/>
      </c>
      <c r="CJ93" s="44" t="str">
        <f t="shared" si="203"/>
        <v/>
      </c>
      <c r="CK93" s="44" t="str">
        <f t="shared" si="204"/>
        <v/>
      </c>
      <c r="CL93" s="44" t="str">
        <f t="shared" si="205"/>
        <v/>
      </c>
      <c r="CM93" s="44" t="str">
        <f t="shared" si="206"/>
        <v/>
      </c>
      <c r="CN93" s="44" t="str">
        <f t="shared" si="207"/>
        <v/>
      </c>
      <c r="CO93" s="44" t="str">
        <f t="shared" si="208"/>
        <v/>
      </c>
      <c r="CP93" s="44" t="str">
        <f t="shared" si="209"/>
        <v/>
      </c>
      <c r="CQ93" s="44" t="str">
        <f t="shared" si="210"/>
        <v/>
      </c>
      <c r="CR93" s="44" t="str">
        <f t="shared" si="211"/>
        <v/>
      </c>
      <c r="CS93" s="44" t="str">
        <f t="shared" si="212"/>
        <v/>
      </c>
      <c r="CT93" s="44" t="str">
        <f t="shared" si="213"/>
        <v/>
      </c>
      <c r="CU93" s="44" t="str">
        <f t="shared" si="214"/>
        <v/>
      </c>
      <c r="CV93" s="44" t="str">
        <f t="shared" si="215"/>
        <v/>
      </c>
      <c r="CW93" s="44" t="str">
        <f t="shared" si="216"/>
        <v/>
      </c>
      <c r="CX93" s="44" t="str">
        <f t="shared" si="217"/>
        <v/>
      </c>
      <c r="CY93" s="44" t="str">
        <f t="shared" si="218"/>
        <v/>
      </c>
      <c r="CZ93" s="44" t="str">
        <f t="shared" si="172"/>
        <v/>
      </c>
      <c r="DA93" s="45">
        <f t="shared" si="173"/>
        <v>0</v>
      </c>
      <c r="DB93" s="45">
        <f t="shared" si="174"/>
        <v>0</v>
      </c>
      <c r="DC93" s="45">
        <f t="shared" si="175"/>
        <v>0</v>
      </c>
      <c r="DD93" s="45">
        <f t="shared" si="176"/>
        <v>0</v>
      </c>
      <c r="DE93" s="45">
        <f t="shared" si="177"/>
        <v>0</v>
      </c>
      <c r="DF93" s="45">
        <f t="shared" si="178"/>
        <v>0</v>
      </c>
      <c r="DG93" s="45">
        <f t="shared" si="179"/>
        <v>0</v>
      </c>
      <c r="DH93" s="45">
        <f t="shared" si="180"/>
        <v>0</v>
      </c>
      <c r="DI93" s="45">
        <f t="shared" si="181"/>
        <v>0</v>
      </c>
      <c r="DJ93" s="45">
        <f t="shared" si="182"/>
        <v>0</v>
      </c>
      <c r="DK93" s="45">
        <f t="shared" si="183"/>
        <v>0</v>
      </c>
      <c r="DL93" s="45">
        <f t="shared" si="184"/>
        <v>0</v>
      </c>
      <c r="DM93" s="45">
        <f t="shared" si="185"/>
        <v>0</v>
      </c>
      <c r="DN93" s="45">
        <f t="shared" si="186"/>
        <v>0</v>
      </c>
      <c r="DO93" s="45">
        <f t="shared" si="187"/>
        <v>0</v>
      </c>
      <c r="DP93" s="45">
        <f t="shared" si="188"/>
        <v>0</v>
      </c>
      <c r="DQ93" s="45">
        <f t="shared" si="189"/>
        <v>0</v>
      </c>
      <c r="DR93" s="45">
        <f t="shared" si="190"/>
        <v>0</v>
      </c>
      <c r="DS93" s="45">
        <f t="shared" si="191"/>
        <v>0</v>
      </c>
      <c r="DT93" s="45">
        <f t="shared" si="192"/>
        <v>0</v>
      </c>
      <c r="DU93" s="45">
        <f t="shared" si="193"/>
        <v>0</v>
      </c>
      <c r="DV93" s="45">
        <f t="shared" si="194"/>
        <v>0</v>
      </c>
      <c r="DW93" s="45">
        <f t="shared" si="195"/>
        <v>0</v>
      </c>
      <c r="DX93" s="45">
        <f t="shared" si="196"/>
        <v>0</v>
      </c>
      <c r="DY93" s="45">
        <f t="shared" si="197"/>
        <v>0</v>
      </c>
      <c r="DZ93" s="45">
        <f t="shared" si="198"/>
        <v>0</v>
      </c>
    </row>
    <row r="94" spans="1:130" x14ac:dyDescent="0.25">
      <c r="A94" s="66" t="s">
        <v>53</v>
      </c>
      <c r="B94" s="47">
        <f t="shared" si="219"/>
        <v>0</v>
      </c>
      <c r="C94" s="48">
        <f t="shared" si="219"/>
        <v>0</v>
      </c>
      <c r="D94" s="37"/>
      <c r="E94" s="38"/>
      <c r="F94" s="39"/>
      <c r="G94" s="38"/>
      <c r="H94" s="39"/>
      <c r="I94" s="42"/>
      <c r="J94" s="37"/>
      <c r="K94" s="37"/>
      <c r="L94" s="39"/>
      <c r="M94" s="42"/>
      <c r="N94" s="37"/>
      <c r="O94" s="38"/>
      <c r="P94" s="39"/>
      <c r="Q94" s="38"/>
      <c r="R94" s="39"/>
      <c r="S94" s="38"/>
      <c r="T94" s="39"/>
      <c r="U94" s="38"/>
      <c r="V94" s="39"/>
      <c r="W94" s="38"/>
      <c r="X94" s="39"/>
      <c r="Y94" s="38"/>
      <c r="Z94" s="39"/>
      <c r="AA94" s="38"/>
      <c r="AB94" s="39"/>
      <c r="AC94" s="38"/>
      <c r="AD94" s="39"/>
      <c r="AE94" s="38"/>
      <c r="AF94" s="39"/>
      <c r="AG94" s="38"/>
      <c r="AH94" s="39"/>
      <c r="AI94" s="38"/>
      <c r="AJ94" s="39"/>
      <c r="AK94" s="38"/>
      <c r="AL94" s="39"/>
      <c r="AM94" s="38"/>
      <c r="AN94" s="39"/>
      <c r="AO94" s="38"/>
      <c r="AP94" s="39"/>
      <c r="AQ94" s="40"/>
      <c r="AR94" s="37"/>
      <c r="AS94" s="40"/>
      <c r="AT94" s="37"/>
      <c r="AU94" s="38"/>
      <c r="AV94" s="39"/>
      <c r="AW94" s="42"/>
      <c r="AX94" s="43" t="str">
        <f t="shared" si="166"/>
        <v/>
      </c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10"/>
      <c r="BJ94" s="10"/>
      <c r="BK94" s="10"/>
      <c r="BL94" s="10"/>
      <c r="BU94" s="11"/>
      <c r="BV94" s="11"/>
      <c r="BW94" s="11"/>
      <c r="CA94" s="44" t="str">
        <f t="shared" si="167"/>
        <v/>
      </c>
      <c r="CB94" s="44" t="str">
        <f t="shared" si="168"/>
        <v/>
      </c>
      <c r="CC94" s="44" t="str">
        <f t="shared" si="169"/>
        <v/>
      </c>
      <c r="CD94" s="44" t="str">
        <f t="shared" si="170"/>
        <v/>
      </c>
      <c r="CE94" s="44" t="str">
        <f t="shared" si="171"/>
        <v/>
      </c>
      <c r="CF94" s="44" t="str">
        <f t="shared" si="199"/>
        <v/>
      </c>
      <c r="CG94" s="44" t="str">
        <f t="shared" si="200"/>
        <v/>
      </c>
      <c r="CH94" s="44" t="str">
        <f t="shared" si="201"/>
        <v/>
      </c>
      <c r="CI94" s="44" t="str">
        <f t="shared" si="202"/>
        <v/>
      </c>
      <c r="CJ94" s="44" t="str">
        <f t="shared" si="203"/>
        <v/>
      </c>
      <c r="CK94" s="44" t="str">
        <f t="shared" si="204"/>
        <v/>
      </c>
      <c r="CL94" s="44" t="str">
        <f t="shared" si="205"/>
        <v/>
      </c>
      <c r="CM94" s="44" t="str">
        <f t="shared" si="206"/>
        <v/>
      </c>
      <c r="CN94" s="44" t="str">
        <f t="shared" si="207"/>
        <v/>
      </c>
      <c r="CO94" s="44" t="str">
        <f t="shared" si="208"/>
        <v/>
      </c>
      <c r="CP94" s="44" t="str">
        <f t="shared" si="209"/>
        <v/>
      </c>
      <c r="CQ94" s="44" t="str">
        <f t="shared" si="210"/>
        <v/>
      </c>
      <c r="CR94" s="44" t="str">
        <f t="shared" si="211"/>
        <v/>
      </c>
      <c r="CS94" s="44" t="str">
        <f t="shared" si="212"/>
        <v/>
      </c>
      <c r="CT94" s="44" t="str">
        <f t="shared" si="213"/>
        <v/>
      </c>
      <c r="CU94" s="44" t="str">
        <f t="shared" si="214"/>
        <v/>
      </c>
      <c r="CV94" s="44" t="str">
        <f t="shared" si="215"/>
        <v/>
      </c>
      <c r="CW94" s="44" t="str">
        <f t="shared" si="216"/>
        <v/>
      </c>
      <c r="CX94" s="44" t="str">
        <f t="shared" si="217"/>
        <v/>
      </c>
      <c r="CY94" s="44" t="str">
        <f t="shared" si="218"/>
        <v/>
      </c>
      <c r="CZ94" s="44" t="str">
        <f t="shared" si="172"/>
        <v/>
      </c>
      <c r="DA94" s="45">
        <f t="shared" si="173"/>
        <v>0</v>
      </c>
      <c r="DB94" s="45">
        <f t="shared" si="174"/>
        <v>0</v>
      </c>
      <c r="DC94" s="45">
        <f t="shared" si="175"/>
        <v>0</v>
      </c>
      <c r="DD94" s="45">
        <f t="shared" si="176"/>
        <v>0</v>
      </c>
      <c r="DE94" s="45">
        <f t="shared" si="177"/>
        <v>0</v>
      </c>
      <c r="DF94" s="45">
        <f t="shared" si="178"/>
        <v>0</v>
      </c>
      <c r="DG94" s="45">
        <f t="shared" si="179"/>
        <v>0</v>
      </c>
      <c r="DH94" s="45">
        <f t="shared" si="180"/>
        <v>0</v>
      </c>
      <c r="DI94" s="45">
        <f t="shared" si="181"/>
        <v>0</v>
      </c>
      <c r="DJ94" s="45">
        <f t="shared" si="182"/>
        <v>0</v>
      </c>
      <c r="DK94" s="45">
        <f t="shared" si="183"/>
        <v>0</v>
      </c>
      <c r="DL94" s="45">
        <f t="shared" si="184"/>
        <v>0</v>
      </c>
      <c r="DM94" s="45">
        <f t="shared" si="185"/>
        <v>0</v>
      </c>
      <c r="DN94" s="45">
        <f t="shared" si="186"/>
        <v>0</v>
      </c>
      <c r="DO94" s="45">
        <f t="shared" si="187"/>
        <v>0</v>
      </c>
      <c r="DP94" s="45">
        <f t="shared" si="188"/>
        <v>0</v>
      </c>
      <c r="DQ94" s="45">
        <f t="shared" si="189"/>
        <v>0</v>
      </c>
      <c r="DR94" s="45">
        <f t="shared" si="190"/>
        <v>0</v>
      </c>
      <c r="DS94" s="45">
        <f t="shared" si="191"/>
        <v>0</v>
      </c>
      <c r="DT94" s="45">
        <f t="shared" si="192"/>
        <v>0</v>
      </c>
      <c r="DU94" s="45">
        <f t="shared" si="193"/>
        <v>0</v>
      </c>
      <c r="DV94" s="45">
        <f t="shared" si="194"/>
        <v>0</v>
      </c>
      <c r="DW94" s="45">
        <f t="shared" si="195"/>
        <v>0</v>
      </c>
      <c r="DX94" s="45">
        <f t="shared" si="196"/>
        <v>0</v>
      </c>
      <c r="DY94" s="45">
        <f t="shared" si="197"/>
        <v>0</v>
      </c>
      <c r="DZ94" s="45">
        <f t="shared" si="198"/>
        <v>0</v>
      </c>
    </row>
    <row r="95" spans="1:130" x14ac:dyDescent="0.25">
      <c r="A95" s="57" t="s">
        <v>54</v>
      </c>
      <c r="B95" s="447">
        <f t="shared" si="219"/>
        <v>0</v>
      </c>
      <c r="C95" s="57">
        <f t="shared" si="219"/>
        <v>0</v>
      </c>
      <c r="D95" s="58"/>
      <c r="E95" s="59"/>
      <c r="F95" s="60"/>
      <c r="G95" s="59"/>
      <c r="H95" s="60"/>
      <c r="I95" s="61"/>
      <c r="J95" s="58"/>
      <c r="K95" s="58"/>
      <c r="L95" s="60"/>
      <c r="M95" s="61"/>
      <c r="N95" s="58"/>
      <c r="O95" s="59"/>
      <c r="P95" s="60"/>
      <c r="Q95" s="59"/>
      <c r="R95" s="60"/>
      <c r="S95" s="59"/>
      <c r="T95" s="60"/>
      <c r="U95" s="59"/>
      <c r="V95" s="60"/>
      <c r="W95" s="59"/>
      <c r="X95" s="60"/>
      <c r="Y95" s="59"/>
      <c r="Z95" s="60"/>
      <c r="AA95" s="59"/>
      <c r="AB95" s="60"/>
      <c r="AC95" s="59"/>
      <c r="AD95" s="60"/>
      <c r="AE95" s="59"/>
      <c r="AF95" s="60"/>
      <c r="AG95" s="59"/>
      <c r="AH95" s="60"/>
      <c r="AI95" s="59"/>
      <c r="AJ95" s="60"/>
      <c r="AK95" s="59"/>
      <c r="AL95" s="60"/>
      <c r="AM95" s="59"/>
      <c r="AN95" s="60"/>
      <c r="AO95" s="59"/>
      <c r="AP95" s="60"/>
      <c r="AQ95" s="62"/>
      <c r="AR95" s="58"/>
      <c r="AS95" s="62"/>
      <c r="AT95" s="58"/>
      <c r="AU95" s="59"/>
      <c r="AV95" s="60"/>
      <c r="AW95" s="61"/>
      <c r="AX95" s="43" t="str">
        <f t="shared" si="166"/>
        <v/>
      </c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10"/>
      <c r="BJ95" s="10"/>
      <c r="BK95" s="10"/>
      <c r="BL95" s="10"/>
      <c r="BU95" s="11"/>
      <c r="BV95" s="11"/>
      <c r="BW95" s="11"/>
      <c r="CA95" s="44" t="str">
        <f t="shared" si="167"/>
        <v/>
      </c>
      <c r="CB95" s="44" t="str">
        <f t="shared" si="168"/>
        <v/>
      </c>
      <c r="CC95" s="44" t="str">
        <f t="shared" si="169"/>
        <v/>
      </c>
      <c r="CD95" s="44" t="str">
        <f t="shared" si="170"/>
        <v/>
      </c>
      <c r="CE95" s="44" t="str">
        <f t="shared" si="171"/>
        <v/>
      </c>
      <c r="CF95" s="44" t="str">
        <f t="shared" si="199"/>
        <v/>
      </c>
      <c r="CG95" s="44" t="str">
        <f t="shared" si="200"/>
        <v/>
      </c>
      <c r="CH95" s="44" t="str">
        <f t="shared" si="201"/>
        <v/>
      </c>
      <c r="CI95" s="44" t="str">
        <f t="shared" si="202"/>
        <v/>
      </c>
      <c r="CJ95" s="44" t="str">
        <f t="shared" si="203"/>
        <v/>
      </c>
      <c r="CK95" s="44" t="str">
        <f t="shared" si="204"/>
        <v/>
      </c>
      <c r="CL95" s="44" t="str">
        <f t="shared" si="205"/>
        <v/>
      </c>
      <c r="CM95" s="44" t="str">
        <f t="shared" si="206"/>
        <v/>
      </c>
      <c r="CN95" s="44" t="str">
        <f t="shared" si="207"/>
        <v/>
      </c>
      <c r="CO95" s="44" t="str">
        <f t="shared" si="208"/>
        <v/>
      </c>
      <c r="CP95" s="44" t="str">
        <f t="shared" si="209"/>
        <v/>
      </c>
      <c r="CQ95" s="44" t="str">
        <f t="shared" si="210"/>
        <v/>
      </c>
      <c r="CR95" s="44" t="str">
        <f t="shared" si="211"/>
        <v/>
      </c>
      <c r="CS95" s="44" t="str">
        <f t="shared" si="212"/>
        <v/>
      </c>
      <c r="CT95" s="44" t="str">
        <f t="shared" si="213"/>
        <v/>
      </c>
      <c r="CU95" s="44" t="str">
        <f t="shared" si="214"/>
        <v/>
      </c>
      <c r="CV95" s="44" t="str">
        <f t="shared" si="215"/>
        <v/>
      </c>
      <c r="CW95" s="44" t="str">
        <f t="shared" si="216"/>
        <v/>
      </c>
      <c r="CX95" s="44" t="str">
        <f t="shared" si="217"/>
        <v/>
      </c>
      <c r="CY95" s="44" t="str">
        <f t="shared" si="218"/>
        <v/>
      </c>
      <c r="CZ95" s="44" t="str">
        <f t="shared" si="172"/>
        <v/>
      </c>
      <c r="DA95" s="45">
        <f t="shared" si="173"/>
        <v>0</v>
      </c>
      <c r="DB95" s="45">
        <f t="shared" si="174"/>
        <v>0</v>
      </c>
      <c r="DC95" s="45">
        <f t="shared" si="175"/>
        <v>0</v>
      </c>
      <c r="DD95" s="45">
        <f t="shared" si="176"/>
        <v>0</v>
      </c>
      <c r="DE95" s="45">
        <f t="shared" si="177"/>
        <v>0</v>
      </c>
      <c r="DF95" s="45">
        <f t="shared" si="178"/>
        <v>0</v>
      </c>
      <c r="DG95" s="45">
        <f t="shared" si="179"/>
        <v>0</v>
      </c>
      <c r="DH95" s="45">
        <f t="shared" si="180"/>
        <v>0</v>
      </c>
      <c r="DI95" s="45">
        <f t="shared" si="181"/>
        <v>0</v>
      </c>
      <c r="DJ95" s="45">
        <f t="shared" si="182"/>
        <v>0</v>
      </c>
      <c r="DK95" s="45">
        <f t="shared" si="183"/>
        <v>0</v>
      </c>
      <c r="DL95" s="45">
        <f t="shared" si="184"/>
        <v>0</v>
      </c>
      <c r="DM95" s="45">
        <f t="shared" si="185"/>
        <v>0</v>
      </c>
      <c r="DN95" s="45">
        <f t="shared" si="186"/>
        <v>0</v>
      </c>
      <c r="DO95" s="45">
        <f t="shared" si="187"/>
        <v>0</v>
      </c>
      <c r="DP95" s="45">
        <f t="shared" si="188"/>
        <v>0</v>
      </c>
      <c r="DQ95" s="45">
        <f t="shared" si="189"/>
        <v>0</v>
      </c>
      <c r="DR95" s="45">
        <f t="shared" si="190"/>
        <v>0</v>
      </c>
      <c r="DS95" s="45">
        <f t="shared" si="191"/>
        <v>0</v>
      </c>
      <c r="DT95" s="45">
        <f t="shared" si="192"/>
        <v>0</v>
      </c>
      <c r="DU95" s="45">
        <f t="shared" si="193"/>
        <v>0</v>
      </c>
      <c r="DV95" s="45">
        <f t="shared" si="194"/>
        <v>0</v>
      </c>
      <c r="DW95" s="45">
        <f t="shared" si="195"/>
        <v>0</v>
      </c>
      <c r="DX95" s="45">
        <f t="shared" si="196"/>
        <v>0</v>
      </c>
      <c r="DY95" s="45">
        <f t="shared" si="197"/>
        <v>0</v>
      </c>
      <c r="DZ95" s="45">
        <f t="shared" si="198"/>
        <v>0</v>
      </c>
    </row>
    <row r="96" spans="1:130" x14ac:dyDescent="0.25">
      <c r="A96" s="15" t="s">
        <v>59</v>
      </c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7"/>
      <c r="P96" s="17"/>
      <c r="Q96" s="8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T96" s="14"/>
      <c r="BU96" s="14"/>
      <c r="BV96" s="11"/>
      <c r="BW96" s="11"/>
    </row>
    <row r="97" spans="1:130" ht="15" customHeight="1" x14ac:dyDescent="0.25">
      <c r="A97" s="475" t="s">
        <v>4</v>
      </c>
      <c r="B97" s="478" t="s">
        <v>5</v>
      </c>
      <c r="C97" s="479"/>
      <c r="D97" s="482" t="s">
        <v>6</v>
      </c>
      <c r="E97" s="483"/>
      <c r="F97" s="483"/>
      <c r="G97" s="483"/>
      <c r="H97" s="483"/>
      <c r="I97" s="483"/>
      <c r="J97" s="483"/>
      <c r="K97" s="483"/>
      <c r="L97" s="483"/>
      <c r="M97" s="483"/>
      <c r="N97" s="483"/>
      <c r="O97" s="483"/>
      <c r="P97" s="483"/>
      <c r="Q97" s="483"/>
      <c r="R97" s="483"/>
      <c r="S97" s="483"/>
      <c r="T97" s="483"/>
      <c r="U97" s="483"/>
      <c r="V97" s="483"/>
      <c r="W97" s="483"/>
      <c r="X97" s="483"/>
      <c r="Y97" s="483"/>
      <c r="Z97" s="483"/>
      <c r="AA97" s="483"/>
      <c r="AB97" s="483"/>
      <c r="AC97" s="483"/>
      <c r="AD97" s="483"/>
      <c r="AE97" s="483"/>
      <c r="AF97" s="483"/>
      <c r="AG97" s="483"/>
      <c r="AH97" s="483"/>
      <c r="AI97" s="483"/>
      <c r="AJ97" s="483"/>
      <c r="AK97" s="483"/>
      <c r="AL97" s="483"/>
      <c r="AM97" s="483"/>
      <c r="AN97" s="483"/>
      <c r="AO97" s="483"/>
      <c r="AP97" s="483"/>
      <c r="AQ97" s="484"/>
      <c r="AR97" s="485" t="s">
        <v>7</v>
      </c>
      <c r="AS97" s="486"/>
      <c r="AT97" s="487" t="s">
        <v>8</v>
      </c>
      <c r="AU97" s="488"/>
      <c r="AV97" s="493" t="s">
        <v>9</v>
      </c>
      <c r="AW97" s="496" t="s">
        <v>10</v>
      </c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U97" s="10"/>
      <c r="BV97" s="11"/>
      <c r="BW97" s="11"/>
    </row>
    <row r="98" spans="1:130" ht="15" customHeight="1" x14ac:dyDescent="0.25">
      <c r="A98" s="476"/>
      <c r="B98" s="480"/>
      <c r="C98" s="481"/>
      <c r="D98" s="491" t="s">
        <v>11</v>
      </c>
      <c r="E98" s="485"/>
      <c r="F98" s="491" t="s">
        <v>12</v>
      </c>
      <c r="G98" s="485"/>
      <c r="H98" s="491" t="s">
        <v>13</v>
      </c>
      <c r="I98" s="492"/>
      <c r="J98" s="485" t="s">
        <v>14</v>
      </c>
      <c r="K98" s="485"/>
      <c r="L98" s="491" t="s">
        <v>15</v>
      </c>
      <c r="M98" s="485"/>
      <c r="N98" s="491" t="s">
        <v>16</v>
      </c>
      <c r="O98" s="485"/>
      <c r="P98" s="491" t="s">
        <v>17</v>
      </c>
      <c r="Q98" s="485"/>
      <c r="R98" s="491" t="s">
        <v>18</v>
      </c>
      <c r="S98" s="485"/>
      <c r="T98" s="491" t="s">
        <v>19</v>
      </c>
      <c r="U98" s="492"/>
      <c r="V98" s="491" t="s">
        <v>20</v>
      </c>
      <c r="W98" s="492"/>
      <c r="X98" s="491" t="s">
        <v>21</v>
      </c>
      <c r="Y98" s="492"/>
      <c r="Z98" s="491" t="s">
        <v>22</v>
      </c>
      <c r="AA98" s="492"/>
      <c r="AB98" s="491" t="s">
        <v>23</v>
      </c>
      <c r="AC98" s="492"/>
      <c r="AD98" s="491" t="s">
        <v>24</v>
      </c>
      <c r="AE98" s="492"/>
      <c r="AF98" s="491" t="s">
        <v>25</v>
      </c>
      <c r="AG98" s="492"/>
      <c r="AH98" s="491" t="s">
        <v>26</v>
      </c>
      <c r="AI98" s="492"/>
      <c r="AJ98" s="491" t="s">
        <v>27</v>
      </c>
      <c r="AK98" s="492"/>
      <c r="AL98" s="491" t="s">
        <v>28</v>
      </c>
      <c r="AM98" s="492"/>
      <c r="AN98" s="491" t="s">
        <v>29</v>
      </c>
      <c r="AO98" s="492"/>
      <c r="AP98" s="491" t="s">
        <v>30</v>
      </c>
      <c r="AQ98" s="486"/>
      <c r="AR98" s="499" t="s">
        <v>31</v>
      </c>
      <c r="AS98" s="501" t="s">
        <v>32</v>
      </c>
      <c r="AT98" s="489"/>
      <c r="AU98" s="490"/>
      <c r="AV98" s="494"/>
      <c r="AW98" s="497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U98" s="10"/>
    </row>
    <row r="99" spans="1:130" x14ac:dyDescent="0.25">
      <c r="A99" s="477"/>
      <c r="B99" s="24" t="s">
        <v>33</v>
      </c>
      <c r="C99" s="64" t="s">
        <v>34</v>
      </c>
      <c r="D99" s="18" t="s">
        <v>33</v>
      </c>
      <c r="E99" s="25" t="s">
        <v>34</v>
      </c>
      <c r="F99" s="18" t="s">
        <v>33</v>
      </c>
      <c r="G99" s="25" t="s">
        <v>34</v>
      </c>
      <c r="H99" s="18" t="s">
        <v>33</v>
      </c>
      <c r="I99" s="64" t="s">
        <v>34</v>
      </c>
      <c r="J99" s="24" t="s">
        <v>33</v>
      </c>
      <c r="K99" s="25" t="s">
        <v>34</v>
      </c>
      <c r="L99" s="18" t="s">
        <v>33</v>
      </c>
      <c r="M99" s="25" t="s">
        <v>34</v>
      </c>
      <c r="N99" s="18" t="s">
        <v>33</v>
      </c>
      <c r="O99" s="25" t="s">
        <v>34</v>
      </c>
      <c r="P99" s="18" t="s">
        <v>33</v>
      </c>
      <c r="Q99" s="25" t="s">
        <v>34</v>
      </c>
      <c r="R99" s="18" t="s">
        <v>33</v>
      </c>
      <c r="S99" s="25" t="s">
        <v>34</v>
      </c>
      <c r="T99" s="18" t="s">
        <v>33</v>
      </c>
      <c r="U99" s="25" t="s">
        <v>34</v>
      </c>
      <c r="V99" s="18" t="s">
        <v>33</v>
      </c>
      <c r="W99" s="25" t="s">
        <v>34</v>
      </c>
      <c r="X99" s="18" t="s">
        <v>33</v>
      </c>
      <c r="Y99" s="25" t="s">
        <v>34</v>
      </c>
      <c r="Z99" s="18" t="s">
        <v>33</v>
      </c>
      <c r="AA99" s="25" t="s">
        <v>34</v>
      </c>
      <c r="AB99" s="18" t="s">
        <v>33</v>
      </c>
      <c r="AC99" s="25" t="s">
        <v>34</v>
      </c>
      <c r="AD99" s="18" t="s">
        <v>33</v>
      </c>
      <c r="AE99" s="25" t="s">
        <v>34</v>
      </c>
      <c r="AF99" s="18" t="s">
        <v>33</v>
      </c>
      <c r="AG99" s="25" t="s">
        <v>34</v>
      </c>
      <c r="AH99" s="18" t="s">
        <v>33</v>
      </c>
      <c r="AI99" s="25" t="s">
        <v>34</v>
      </c>
      <c r="AJ99" s="18" t="s">
        <v>33</v>
      </c>
      <c r="AK99" s="25" t="s">
        <v>34</v>
      </c>
      <c r="AL99" s="18" t="s">
        <v>33</v>
      </c>
      <c r="AM99" s="25" t="s">
        <v>34</v>
      </c>
      <c r="AN99" s="18" t="s">
        <v>33</v>
      </c>
      <c r="AO99" s="25" t="s">
        <v>34</v>
      </c>
      <c r="AP99" s="18" t="s">
        <v>33</v>
      </c>
      <c r="AQ99" s="26" t="s">
        <v>34</v>
      </c>
      <c r="AR99" s="500"/>
      <c r="AS99" s="502"/>
      <c r="AT99" s="446" t="s">
        <v>35</v>
      </c>
      <c r="AU99" s="444" t="s">
        <v>36</v>
      </c>
      <c r="AV99" s="495"/>
      <c r="AW99" s="498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U99" s="10"/>
    </row>
    <row r="100" spans="1:130" x14ac:dyDescent="0.25">
      <c r="A100" s="65" t="s">
        <v>37</v>
      </c>
      <c r="B100" s="31">
        <f t="shared" ref="B100:C107" si="220">+N100+P100+R100+T100+V100+X100+Z100+AB100+AD100+AF100+AH100+AJ100+AL100+AN100+AP100</f>
        <v>0</v>
      </c>
      <c r="C100" s="32">
        <f t="shared" si="220"/>
        <v>0</v>
      </c>
      <c r="D100" s="33"/>
      <c r="E100" s="34"/>
      <c r="F100" s="35"/>
      <c r="G100" s="34"/>
      <c r="H100" s="35"/>
      <c r="I100" s="34"/>
      <c r="J100" s="35"/>
      <c r="K100" s="34"/>
      <c r="L100" s="35"/>
      <c r="M100" s="36"/>
      <c r="N100" s="37"/>
      <c r="O100" s="38"/>
      <c r="P100" s="39"/>
      <c r="Q100" s="38"/>
      <c r="R100" s="39"/>
      <c r="S100" s="38"/>
      <c r="T100" s="39"/>
      <c r="U100" s="38"/>
      <c r="V100" s="39"/>
      <c r="W100" s="38"/>
      <c r="X100" s="39"/>
      <c r="Y100" s="38"/>
      <c r="Z100" s="39"/>
      <c r="AA100" s="38"/>
      <c r="AB100" s="39"/>
      <c r="AC100" s="38"/>
      <c r="AD100" s="39"/>
      <c r="AE100" s="38"/>
      <c r="AF100" s="39"/>
      <c r="AG100" s="38"/>
      <c r="AH100" s="39"/>
      <c r="AI100" s="38"/>
      <c r="AJ100" s="39"/>
      <c r="AK100" s="38"/>
      <c r="AL100" s="39"/>
      <c r="AM100" s="38"/>
      <c r="AN100" s="39"/>
      <c r="AO100" s="38"/>
      <c r="AP100" s="39"/>
      <c r="AQ100" s="40"/>
      <c r="AR100" s="41"/>
      <c r="AS100" s="40"/>
      <c r="AT100" s="37"/>
      <c r="AU100" s="38"/>
      <c r="AV100" s="39"/>
      <c r="AW100" s="42"/>
      <c r="AX100" s="43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10"/>
      <c r="BJ100" s="10"/>
      <c r="BK100" s="10"/>
      <c r="BL100" s="10"/>
      <c r="BU100" s="10"/>
      <c r="BW100" s="11"/>
      <c r="CA100" s="44" t="str">
        <f t="shared" ref="CA100:CA117" si="222">IF(B100&lt;C100,"* El total de Reactivos NO DEBE ser superior al total de Procesados. ","")</f>
        <v/>
      </c>
      <c r="CB100" s="44" t="str">
        <f t="shared" ref="CB100:CB117" si="223">IF(B100&lt;&gt;(AR100+ AS100),"* La suma de las columnas Sexo DEBE SER IGUAL a los Procesados. ","")</f>
        <v/>
      </c>
      <c r="CC100" s="44" t="str">
        <f t="shared" ref="CC100:CC117" si="224">IF(B100&lt;(AT100+ AU100),"* La suma de las columna Trans NO DEBE ser superior al total de Procesados. ","")</f>
        <v/>
      </c>
      <c r="CD100" s="44" t="str">
        <f t="shared" ref="CD100:CD117" si="225">IF(B100&lt;AV100,"* La columna Pueblos Originarios NO DEBE ser superior al total de Procesados. ","")</f>
        <v/>
      </c>
      <c r="CE100" s="44" t="str">
        <f t="shared" ref="CE100:CE117" si="226">IF(B100&lt;AW100,"* La columna Migrantes NO DEBE ser superior al total de Procesados. ","")</f>
        <v/>
      </c>
      <c r="CF100" s="44" t="str">
        <f>IF(D100&lt;E100,CONCATENATE("* El total de procesados debe ser mayor o igual al total de Reactivos en el grupo de edad ",$D$98),"")</f>
        <v/>
      </c>
      <c r="CG100" s="44" t="str">
        <f>IF(F100&lt;G100,CONCATENATE("* El total de procesados debe ser mayor o igual al total de Reactivos en el grupo de edad ",$F$98),"")</f>
        <v/>
      </c>
      <c r="CH100" s="44" t="str">
        <f>IF(H100&lt;I100,CONCATENATE("* El total de procesados debe ser mayor o igual al total de Reactivos en el grupo de edad ",$H$98),"")</f>
        <v/>
      </c>
      <c r="CI100" s="44" t="str">
        <f>IF(J100&lt;K100,CONCATENATE("* El total de procesados debe ser mayor o igual al total de Reactivos en el grupo de edad ",$J$98),"")</f>
        <v/>
      </c>
      <c r="CJ100" s="44" t="str">
        <f>IF(L100&lt;M100,CONCATENATE("* El total de procesados debe ser mayor o igual al total de Reactivos en el grupo de edad ",$L$98),"")</f>
        <v/>
      </c>
      <c r="CK100" s="44" t="str">
        <f>IF(N100&lt;O100,CONCATENATE("* El total de procesados debe ser mayor o igual al total de Reactivos en el grupo de edad ",$N$98),"")</f>
        <v/>
      </c>
      <c r="CL100" s="44" t="str">
        <f>IF(P100&lt;Q100,CONCATENATE("* El total de procesados debe ser mayor o igual al total de Reactivos en el grupo de edad ",$P$98),"")</f>
        <v/>
      </c>
      <c r="CM100" s="44" t="str">
        <f>IF(R100&lt;S100,CONCATENATE("* El total de procesados debe ser mayor o igual al total de Reactivos en el grupo de edad ",$R$98),"")</f>
        <v/>
      </c>
      <c r="CN100" s="44" t="str">
        <f>IF(T100&lt;U100,CONCATENATE("* El total de procesados debe ser mayor o igual al total de Reactivos en el grupo de edad ",$T$98),"")</f>
        <v/>
      </c>
      <c r="CO100" s="44" t="str">
        <f>IF(V100&lt;W100,CONCATENATE("* El total de procesados debe ser mayor o igual al total de Reactivos en el grupo de edad ",$V$98),"")</f>
        <v/>
      </c>
      <c r="CP100" s="44" t="str">
        <f>IF(X100&lt;Y100,CONCATENATE("* El total de procesados debe ser mayor o igual al total de Reactivos en el grupo de edad ",$X$98),"")</f>
        <v/>
      </c>
      <c r="CQ100" s="44" t="str">
        <f>IF(Z100&lt;AA100,CONCATENATE("* El total de procesados debe ser mayor o igual al total de Reactivos en el grupo de edad ",$Z$98),"")</f>
        <v/>
      </c>
      <c r="CR100" s="44" t="str">
        <f>IF(AB100&lt;AC100,CONCATENATE("* El total de procesados debe ser mayor o igual al total de Reactivos en el grupo de edad ",$AB$98),"")</f>
        <v/>
      </c>
      <c r="CS100" s="44" t="str">
        <f>IF(AD100&lt;AE100,CONCATENATE("* El total de procesados debe ser mayor o igual al total de Reactivos en el grupo de edad ",$AD$98),"")</f>
        <v/>
      </c>
      <c r="CT100" s="44" t="str">
        <f>IF(AF100&lt;AG100,CONCATENATE("* El total de procesados debe ser mayor o igual al total de Reactivos en el grupo de edad ",$AF$98),"")</f>
        <v/>
      </c>
      <c r="CU100" s="44" t="str">
        <f>IF(AH100&lt;AI100,CONCATENATE("* El total de procesados debe ser mayor o igual al total de Reactivos en el grupo de edad ",$AH$98),"")</f>
        <v/>
      </c>
      <c r="CV100" s="44" t="str">
        <f>IF(AJ100&lt;AK100,CONCATENATE("* El total de procesados debe ser mayor o igual al total de Reactivos en el grupo de edad ",$AJ$98),"")</f>
        <v/>
      </c>
      <c r="CW100" s="44" t="str">
        <f>IF(AL100&lt;AM100,CONCATENATE("* El total de procesados debe ser mayor o igual al total de Reactivos en el grupo de edad ",$AL$98),"")</f>
        <v/>
      </c>
      <c r="CX100" s="44" t="str">
        <f>IF(AN100&lt;AO100,CONCATENATE("* El total de procesados debe ser mayor o igual al total de Reactivos en el grupo de edad ",$AN$98),"")</f>
        <v/>
      </c>
      <c r="CY100" s="44" t="str">
        <f>IF(AP100&lt;AQ100,CONCATENATE("* El total de procesados debe ser mayor o igual al total de Reactivos en el grupo de edad ",$AP$98),"")</f>
        <v/>
      </c>
      <c r="CZ100" s="44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5">
        <f t="shared" ref="DA100:DA117" si="228">IF(B100&lt;   C100,1,0)</f>
        <v>0</v>
      </c>
      <c r="DB100" s="45">
        <f t="shared" ref="DB100:DB117" si="229">IF(B100&lt;&gt; AR100+AS100,1,0)</f>
        <v>0</v>
      </c>
      <c r="DC100" s="45">
        <f t="shared" ref="DC100:DC117" si="230">IF(B100&lt;  AT100+AU100,1,0)</f>
        <v>0</v>
      </c>
      <c r="DD100" s="45">
        <f t="shared" ref="DD100:DD117" si="231">IF(B100&lt;  AV100,1,0)</f>
        <v>0</v>
      </c>
      <c r="DE100" s="45">
        <f t="shared" ref="DE100:DE117" si="232">IF(B100&lt;  AW100,1,0)</f>
        <v>0</v>
      </c>
      <c r="DF100" s="45">
        <f t="shared" ref="DF100:DF117" si="233">IF(D100&lt;E100,1,0)</f>
        <v>0</v>
      </c>
      <c r="DG100" s="45">
        <f t="shared" ref="DG100:DG117" si="234">IF(F100&lt;G100,1,0)</f>
        <v>0</v>
      </c>
      <c r="DH100" s="45">
        <f t="shared" ref="DH100:DH117" si="235">IF(H100&lt;I100,1,0)</f>
        <v>0</v>
      </c>
      <c r="DI100" s="45">
        <f t="shared" ref="DI100:DI117" si="236">IF(J100&lt;K100,1,0)</f>
        <v>0</v>
      </c>
      <c r="DJ100" s="45">
        <f t="shared" ref="DJ100:DJ117" si="237">IF(L100&lt;M100,1,0)</f>
        <v>0</v>
      </c>
      <c r="DK100" s="45">
        <f t="shared" ref="DK100:DK117" si="238">IF(N100&lt;O100,1,0)</f>
        <v>0</v>
      </c>
      <c r="DL100" s="45">
        <f t="shared" ref="DL100:DL117" si="239">IF(P100&lt;Q100,1,0)</f>
        <v>0</v>
      </c>
      <c r="DM100" s="45">
        <f t="shared" ref="DM100:DM117" si="240">IF(R100&lt;S100,1,0)</f>
        <v>0</v>
      </c>
      <c r="DN100" s="45">
        <f t="shared" ref="DN100:DN117" si="241">IF(T100&lt;U100,1,0)</f>
        <v>0</v>
      </c>
      <c r="DO100" s="45">
        <f t="shared" ref="DO100:DO117" si="242">IF(V100&lt;W100,1,0)</f>
        <v>0</v>
      </c>
      <c r="DP100" s="45">
        <f t="shared" ref="DP100:DP117" si="243">IF(X100&lt;Y100,1,0)</f>
        <v>0</v>
      </c>
      <c r="DQ100" s="45">
        <f t="shared" ref="DQ100:DQ117" si="244">IF(Z100&lt;AA100,1,0)</f>
        <v>0</v>
      </c>
      <c r="DR100" s="45">
        <f t="shared" ref="DR100:DR117" si="245">IF(AB100&lt;AC100,1,0)</f>
        <v>0</v>
      </c>
      <c r="DS100" s="45">
        <f t="shared" ref="DS100:DS117" si="246">IF(AD100&lt;AE100,1,0)</f>
        <v>0</v>
      </c>
      <c r="DT100" s="45">
        <f t="shared" ref="DT100:DT117" si="247">IF(AF100&lt;AG100,1,0)</f>
        <v>0</v>
      </c>
      <c r="DU100" s="45">
        <f t="shared" ref="DU100:DU117" si="248">IF(AH100&lt;AI100,1,0)</f>
        <v>0</v>
      </c>
      <c r="DV100" s="45">
        <f t="shared" ref="DV100:DV117" si="249">IF(AJ100&lt;AK100,1,0)</f>
        <v>0</v>
      </c>
      <c r="DW100" s="45">
        <f t="shared" ref="DW100:DW117" si="250">IF(AL100&lt;AM100,1,0)</f>
        <v>0</v>
      </c>
      <c r="DX100" s="45">
        <f t="shared" ref="DX100:DX117" si="251">IF(AN100&lt;AO100,1,0)</f>
        <v>0</v>
      </c>
      <c r="DY100" s="45">
        <f t="shared" ref="DY100:DY117" si="252">IF(AP100&lt;AQ100,1,0)</f>
        <v>0</v>
      </c>
      <c r="DZ100" s="45">
        <f t="shared" ref="DZ100:DZ117" si="253">IF(AND(B100&lt;&gt;0,OR(AT100="",AU100="",AV100="",AW100="")),1,0)</f>
        <v>0</v>
      </c>
    </row>
    <row r="101" spans="1:130" x14ac:dyDescent="0.25">
      <c r="A101" s="66" t="s">
        <v>38</v>
      </c>
      <c r="B101" s="47">
        <f t="shared" si="220"/>
        <v>0</v>
      </c>
      <c r="C101" s="48">
        <f t="shared" si="220"/>
        <v>0</v>
      </c>
      <c r="D101" s="33"/>
      <c r="E101" s="34"/>
      <c r="F101" s="35"/>
      <c r="G101" s="34"/>
      <c r="H101" s="35"/>
      <c r="I101" s="34"/>
      <c r="J101" s="35"/>
      <c r="K101" s="34"/>
      <c r="L101" s="35"/>
      <c r="M101" s="36"/>
      <c r="N101" s="37"/>
      <c r="O101" s="38"/>
      <c r="P101" s="39"/>
      <c r="Q101" s="38"/>
      <c r="R101" s="39"/>
      <c r="S101" s="38"/>
      <c r="T101" s="39"/>
      <c r="U101" s="38"/>
      <c r="V101" s="39"/>
      <c r="W101" s="38"/>
      <c r="X101" s="39"/>
      <c r="Y101" s="38"/>
      <c r="Z101" s="39"/>
      <c r="AA101" s="38"/>
      <c r="AB101" s="39"/>
      <c r="AC101" s="38"/>
      <c r="AD101" s="39"/>
      <c r="AE101" s="38"/>
      <c r="AF101" s="39"/>
      <c r="AG101" s="38"/>
      <c r="AH101" s="39"/>
      <c r="AI101" s="38"/>
      <c r="AJ101" s="39"/>
      <c r="AK101" s="38"/>
      <c r="AL101" s="39"/>
      <c r="AM101" s="38"/>
      <c r="AN101" s="39"/>
      <c r="AO101" s="38"/>
      <c r="AP101" s="39"/>
      <c r="AQ101" s="40"/>
      <c r="AR101" s="41"/>
      <c r="AS101" s="40"/>
      <c r="AT101" s="37"/>
      <c r="AU101" s="38"/>
      <c r="AV101" s="39"/>
      <c r="AW101" s="42"/>
      <c r="AX101" s="43" t="str">
        <f t="shared" si="221"/>
        <v/>
      </c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10"/>
      <c r="BJ101" s="10"/>
      <c r="BK101" s="10"/>
      <c r="BL101" s="10"/>
      <c r="BU101" s="10"/>
      <c r="BW101" s="11"/>
      <c r="CA101" s="44" t="str">
        <f t="shared" si="222"/>
        <v/>
      </c>
      <c r="CB101" s="44" t="str">
        <f t="shared" si="223"/>
        <v/>
      </c>
      <c r="CC101" s="44" t="str">
        <f t="shared" si="224"/>
        <v/>
      </c>
      <c r="CD101" s="44" t="str">
        <f t="shared" si="225"/>
        <v/>
      </c>
      <c r="CE101" s="44" t="str">
        <f t="shared" si="226"/>
        <v/>
      </c>
      <c r="CF101" s="44" t="str">
        <f t="shared" ref="CF101:CF117" si="254">IF(D101&lt;E101,CONCATENATE("* El total de procesados debe ser mayor o igual al total de Reactivos en el grupo de edad ",$D$98),"")</f>
        <v/>
      </c>
      <c r="CG101" s="44" t="str">
        <f t="shared" ref="CG101:CG117" si="255">IF(F101&lt;G101,CONCATENATE("* El total de procesados debe ser mayor o igual al total de Reactivos en el grupo de edad ",$F$98),"")</f>
        <v/>
      </c>
      <c r="CH101" s="44" t="str">
        <f t="shared" ref="CH101:CH117" si="256">IF(H101&lt;I101,CONCATENATE("* El total de procesados debe ser mayor o igual al total de Reactivos en el grupo de edad ",$H$98),"")</f>
        <v/>
      </c>
      <c r="CI101" s="44" t="str">
        <f t="shared" ref="CI101:CI117" si="257">IF(J101&lt;K101,CONCATENATE("* El total de procesados debe ser mayor o igual al total de Reactivos en el grupo de edad ",$J$98),"")</f>
        <v/>
      </c>
      <c r="CJ101" s="44" t="str">
        <f t="shared" ref="CJ101:CJ117" si="258">IF(L101&lt;M101,CONCATENATE("* El total de procesados debe ser mayor o igual al total de Reactivos en el grupo de edad ",$L$98),"")</f>
        <v/>
      </c>
      <c r="CK101" s="44" t="str">
        <f t="shared" ref="CK101:CK117" si="259">IF(N101&lt;O101,CONCATENATE("* El total de procesados debe ser mayor o igual al total de Reactivos en el grupo de edad ",$N$98),"")</f>
        <v/>
      </c>
      <c r="CL101" s="44" t="str">
        <f t="shared" ref="CL101:CL117" si="260">IF(P101&lt;Q101,CONCATENATE("* El total de procesados debe ser mayor o igual al total de Reactivos en el grupo de edad ",$P$98),"")</f>
        <v/>
      </c>
      <c r="CM101" s="44" t="str">
        <f t="shared" ref="CM101:CM117" si="261">IF(R101&lt;S101,CONCATENATE("* El total de procesados debe ser mayor o igual al total de Reactivos en el grupo de edad ",$R$98),"")</f>
        <v/>
      </c>
      <c r="CN101" s="44" t="str">
        <f t="shared" ref="CN101:CN117" si="262">IF(T101&lt;U101,CONCATENATE("* El total de procesados debe ser mayor o igual al total de Reactivos en el grupo de edad ",$T$98),"")</f>
        <v/>
      </c>
      <c r="CO101" s="44" t="str">
        <f t="shared" ref="CO101:CO117" si="263">IF(V101&lt;W101,CONCATENATE("* El total de procesados debe ser mayor o igual al total de Reactivos en el grupo de edad ",$V$98),"")</f>
        <v/>
      </c>
      <c r="CP101" s="44" t="str">
        <f t="shared" ref="CP101:CP117" si="264">IF(X101&lt;Y101,CONCATENATE("* El total de procesados debe ser mayor o igual al total de Reactivos en el grupo de edad ",$X$98),"")</f>
        <v/>
      </c>
      <c r="CQ101" s="44" t="str">
        <f t="shared" ref="CQ101:CQ117" si="265">IF(Z101&lt;AA101,CONCATENATE("* El total de procesados debe ser mayor o igual al total de Reactivos en el grupo de edad ",$Z$98),"")</f>
        <v/>
      </c>
      <c r="CR101" s="44" t="str">
        <f t="shared" ref="CR101:CR117" si="266">IF(AB101&lt;AC101,CONCATENATE("* El total de procesados debe ser mayor o igual al total de Reactivos en el grupo de edad ",$AB$98),"")</f>
        <v/>
      </c>
      <c r="CS101" s="44" t="str">
        <f t="shared" ref="CS101:CS117" si="267">IF(AD101&lt;AE101,CONCATENATE("* El total de procesados debe ser mayor o igual al total de Reactivos en el grupo de edad ",$AD$98),"")</f>
        <v/>
      </c>
      <c r="CT101" s="44" t="str">
        <f t="shared" ref="CT101:CT117" si="268">IF(AF101&lt;AG101,CONCATENATE("* El total de procesados debe ser mayor o igual al total de Reactivos en el grupo de edad ",$AF$98),"")</f>
        <v/>
      </c>
      <c r="CU101" s="44" t="str">
        <f t="shared" ref="CU101:CU117" si="269">IF(AH101&lt;AI101,CONCATENATE("* El total de procesados debe ser mayor o igual al total de Reactivos en el grupo de edad ",$AH$98),"")</f>
        <v/>
      </c>
      <c r="CV101" s="44" t="str">
        <f t="shared" ref="CV101:CV117" si="270">IF(AJ101&lt;AK101,CONCATENATE("* El total de procesados debe ser mayor o igual al total de Reactivos en el grupo de edad ",$AJ$98),"")</f>
        <v/>
      </c>
      <c r="CW101" s="44" t="str">
        <f t="shared" ref="CW101:CW117" si="271">IF(AL101&lt;AM101,CONCATENATE("* El total de procesados debe ser mayor o igual al total de Reactivos en el grupo de edad ",$AL$98),"")</f>
        <v/>
      </c>
      <c r="CX101" s="44" t="str">
        <f t="shared" ref="CX101:CX117" si="272">IF(AN101&lt;AO101,CONCATENATE("* El total de procesados debe ser mayor o igual al total de Reactivos en el grupo de edad ",$AN$98),"")</f>
        <v/>
      </c>
      <c r="CY101" s="44" t="str">
        <f t="shared" ref="CY101:CY117" si="273">IF(AP101&lt;AQ101,CONCATENATE("* El total de procesados debe ser mayor o igual al total de Reactivos en el grupo de edad ",$AP$98),"")</f>
        <v/>
      </c>
      <c r="CZ101" s="44" t="str">
        <f t="shared" si="227"/>
        <v/>
      </c>
      <c r="DA101" s="45">
        <f t="shared" si="228"/>
        <v>0</v>
      </c>
      <c r="DB101" s="45">
        <f t="shared" si="229"/>
        <v>0</v>
      </c>
      <c r="DC101" s="45">
        <f t="shared" si="230"/>
        <v>0</v>
      </c>
      <c r="DD101" s="45">
        <f t="shared" si="231"/>
        <v>0</v>
      </c>
      <c r="DE101" s="45">
        <f t="shared" si="232"/>
        <v>0</v>
      </c>
      <c r="DF101" s="45">
        <f t="shared" si="233"/>
        <v>0</v>
      </c>
      <c r="DG101" s="45">
        <f t="shared" si="234"/>
        <v>0</v>
      </c>
      <c r="DH101" s="45">
        <f t="shared" si="235"/>
        <v>0</v>
      </c>
      <c r="DI101" s="45">
        <f t="shared" si="236"/>
        <v>0</v>
      </c>
      <c r="DJ101" s="45">
        <f t="shared" si="237"/>
        <v>0</v>
      </c>
      <c r="DK101" s="45">
        <f t="shared" si="238"/>
        <v>0</v>
      </c>
      <c r="DL101" s="45">
        <f t="shared" si="239"/>
        <v>0</v>
      </c>
      <c r="DM101" s="45">
        <f t="shared" si="240"/>
        <v>0</v>
      </c>
      <c r="DN101" s="45">
        <f t="shared" si="241"/>
        <v>0</v>
      </c>
      <c r="DO101" s="45">
        <f t="shared" si="242"/>
        <v>0</v>
      </c>
      <c r="DP101" s="45">
        <f t="shared" si="243"/>
        <v>0</v>
      </c>
      <c r="DQ101" s="45">
        <f t="shared" si="244"/>
        <v>0</v>
      </c>
      <c r="DR101" s="45">
        <f t="shared" si="245"/>
        <v>0</v>
      </c>
      <c r="DS101" s="45">
        <f t="shared" si="246"/>
        <v>0</v>
      </c>
      <c r="DT101" s="45">
        <f t="shared" si="247"/>
        <v>0</v>
      </c>
      <c r="DU101" s="45">
        <f t="shared" si="248"/>
        <v>0</v>
      </c>
      <c r="DV101" s="45">
        <f t="shared" si="249"/>
        <v>0</v>
      </c>
      <c r="DW101" s="45">
        <f t="shared" si="250"/>
        <v>0</v>
      </c>
      <c r="DX101" s="45">
        <f t="shared" si="251"/>
        <v>0</v>
      </c>
      <c r="DY101" s="45">
        <f t="shared" si="252"/>
        <v>0</v>
      </c>
      <c r="DZ101" s="45">
        <f t="shared" si="253"/>
        <v>0</v>
      </c>
    </row>
    <row r="102" spans="1:130" x14ac:dyDescent="0.25">
      <c r="A102" s="66" t="s">
        <v>39</v>
      </c>
      <c r="B102" s="47">
        <f t="shared" si="220"/>
        <v>0</v>
      </c>
      <c r="C102" s="48">
        <f t="shared" si="220"/>
        <v>0</v>
      </c>
      <c r="D102" s="33"/>
      <c r="E102" s="34"/>
      <c r="F102" s="35"/>
      <c r="G102" s="34"/>
      <c r="H102" s="35"/>
      <c r="I102" s="34"/>
      <c r="J102" s="35"/>
      <c r="K102" s="34"/>
      <c r="L102" s="35"/>
      <c r="M102" s="36"/>
      <c r="N102" s="37"/>
      <c r="O102" s="38"/>
      <c r="P102" s="39"/>
      <c r="Q102" s="38"/>
      <c r="R102" s="39"/>
      <c r="S102" s="38"/>
      <c r="T102" s="39"/>
      <c r="U102" s="38"/>
      <c r="V102" s="39"/>
      <c r="W102" s="38"/>
      <c r="X102" s="39"/>
      <c r="Y102" s="38"/>
      <c r="Z102" s="39"/>
      <c r="AA102" s="38"/>
      <c r="AB102" s="39"/>
      <c r="AC102" s="38"/>
      <c r="AD102" s="39"/>
      <c r="AE102" s="38"/>
      <c r="AF102" s="39"/>
      <c r="AG102" s="38"/>
      <c r="AH102" s="39"/>
      <c r="AI102" s="38"/>
      <c r="AJ102" s="39"/>
      <c r="AK102" s="38"/>
      <c r="AL102" s="39"/>
      <c r="AM102" s="38"/>
      <c r="AN102" s="39"/>
      <c r="AO102" s="38"/>
      <c r="AP102" s="39"/>
      <c r="AQ102" s="40"/>
      <c r="AR102" s="41"/>
      <c r="AS102" s="40"/>
      <c r="AT102" s="37"/>
      <c r="AU102" s="38"/>
      <c r="AV102" s="39"/>
      <c r="AW102" s="42"/>
      <c r="AX102" s="43" t="str">
        <f t="shared" si="221"/>
        <v/>
      </c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10"/>
      <c r="BJ102" s="10"/>
      <c r="BK102" s="10"/>
      <c r="BL102" s="10"/>
      <c r="BU102" s="10"/>
      <c r="BW102" s="11"/>
      <c r="CA102" s="44" t="str">
        <f t="shared" si="222"/>
        <v/>
      </c>
      <c r="CB102" s="44" t="str">
        <f t="shared" si="223"/>
        <v/>
      </c>
      <c r="CC102" s="44" t="str">
        <f t="shared" si="224"/>
        <v/>
      </c>
      <c r="CD102" s="44" t="str">
        <f t="shared" si="225"/>
        <v/>
      </c>
      <c r="CE102" s="44" t="str">
        <f t="shared" si="226"/>
        <v/>
      </c>
      <c r="CF102" s="44" t="str">
        <f t="shared" si="254"/>
        <v/>
      </c>
      <c r="CG102" s="44" t="str">
        <f t="shared" si="255"/>
        <v/>
      </c>
      <c r="CH102" s="44" t="str">
        <f t="shared" si="256"/>
        <v/>
      </c>
      <c r="CI102" s="44" t="str">
        <f t="shared" si="257"/>
        <v/>
      </c>
      <c r="CJ102" s="44" t="str">
        <f t="shared" si="258"/>
        <v/>
      </c>
      <c r="CK102" s="44" t="str">
        <f t="shared" si="259"/>
        <v/>
      </c>
      <c r="CL102" s="44" t="str">
        <f t="shared" si="260"/>
        <v/>
      </c>
      <c r="CM102" s="44" t="str">
        <f t="shared" si="261"/>
        <v/>
      </c>
      <c r="CN102" s="44" t="str">
        <f t="shared" si="262"/>
        <v/>
      </c>
      <c r="CO102" s="44" t="str">
        <f t="shared" si="263"/>
        <v/>
      </c>
      <c r="CP102" s="44" t="str">
        <f t="shared" si="264"/>
        <v/>
      </c>
      <c r="CQ102" s="44" t="str">
        <f t="shared" si="265"/>
        <v/>
      </c>
      <c r="CR102" s="44" t="str">
        <f t="shared" si="266"/>
        <v/>
      </c>
      <c r="CS102" s="44" t="str">
        <f t="shared" si="267"/>
        <v/>
      </c>
      <c r="CT102" s="44" t="str">
        <f t="shared" si="268"/>
        <v/>
      </c>
      <c r="CU102" s="44" t="str">
        <f t="shared" si="269"/>
        <v/>
      </c>
      <c r="CV102" s="44" t="str">
        <f t="shared" si="270"/>
        <v/>
      </c>
      <c r="CW102" s="44" t="str">
        <f t="shared" si="271"/>
        <v/>
      </c>
      <c r="CX102" s="44" t="str">
        <f t="shared" si="272"/>
        <v/>
      </c>
      <c r="CY102" s="44" t="str">
        <f t="shared" si="273"/>
        <v/>
      </c>
      <c r="CZ102" s="44" t="str">
        <f t="shared" si="227"/>
        <v/>
      </c>
      <c r="DA102" s="45">
        <f t="shared" si="228"/>
        <v>0</v>
      </c>
      <c r="DB102" s="45">
        <f t="shared" si="229"/>
        <v>0</v>
      </c>
      <c r="DC102" s="45">
        <f t="shared" si="230"/>
        <v>0</v>
      </c>
      <c r="DD102" s="45">
        <f t="shared" si="231"/>
        <v>0</v>
      </c>
      <c r="DE102" s="45">
        <f t="shared" si="232"/>
        <v>0</v>
      </c>
      <c r="DF102" s="45">
        <f t="shared" si="233"/>
        <v>0</v>
      </c>
      <c r="DG102" s="45">
        <f t="shared" si="234"/>
        <v>0</v>
      </c>
      <c r="DH102" s="45">
        <f t="shared" si="235"/>
        <v>0</v>
      </c>
      <c r="DI102" s="45">
        <f t="shared" si="236"/>
        <v>0</v>
      </c>
      <c r="DJ102" s="45">
        <f t="shared" si="237"/>
        <v>0</v>
      </c>
      <c r="DK102" s="45">
        <f t="shared" si="238"/>
        <v>0</v>
      </c>
      <c r="DL102" s="45">
        <f t="shared" si="239"/>
        <v>0</v>
      </c>
      <c r="DM102" s="45">
        <f t="shared" si="240"/>
        <v>0</v>
      </c>
      <c r="DN102" s="45">
        <f t="shared" si="241"/>
        <v>0</v>
      </c>
      <c r="DO102" s="45">
        <f t="shared" si="242"/>
        <v>0</v>
      </c>
      <c r="DP102" s="45">
        <f t="shared" si="243"/>
        <v>0</v>
      </c>
      <c r="DQ102" s="45">
        <f t="shared" si="244"/>
        <v>0</v>
      </c>
      <c r="DR102" s="45">
        <f t="shared" si="245"/>
        <v>0</v>
      </c>
      <c r="DS102" s="45">
        <f t="shared" si="246"/>
        <v>0</v>
      </c>
      <c r="DT102" s="45">
        <f t="shared" si="247"/>
        <v>0</v>
      </c>
      <c r="DU102" s="45">
        <f t="shared" si="248"/>
        <v>0</v>
      </c>
      <c r="DV102" s="45">
        <f t="shared" si="249"/>
        <v>0</v>
      </c>
      <c r="DW102" s="45">
        <f t="shared" si="250"/>
        <v>0</v>
      </c>
      <c r="DX102" s="45">
        <f t="shared" si="251"/>
        <v>0</v>
      </c>
      <c r="DY102" s="45">
        <f t="shared" si="252"/>
        <v>0</v>
      </c>
      <c r="DZ102" s="45">
        <f t="shared" si="253"/>
        <v>0</v>
      </c>
    </row>
    <row r="103" spans="1:130" x14ac:dyDescent="0.25">
      <c r="A103" s="66" t="s">
        <v>40</v>
      </c>
      <c r="B103" s="47">
        <f t="shared" si="220"/>
        <v>0</v>
      </c>
      <c r="C103" s="48">
        <f t="shared" si="220"/>
        <v>0</v>
      </c>
      <c r="D103" s="33"/>
      <c r="E103" s="34"/>
      <c r="F103" s="35"/>
      <c r="G103" s="34"/>
      <c r="H103" s="35"/>
      <c r="I103" s="34"/>
      <c r="J103" s="35"/>
      <c r="K103" s="34"/>
      <c r="L103" s="35"/>
      <c r="M103" s="36"/>
      <c r="N103" s="37"/>
      <c r="O103" s="38"/>
      <c r="P103" s="39"/>
      <c r="Q103" s="38"/>
      <c r="R103" s="39"/>
      <c r="S103" s="38"/>
      <c r="T103" s="39"/>
      <c r="U103" s="38"/>
      <c r="V103" s="39"/>
      <c r="W103" s="38"/>
      <c r="X103" s="39"/>
      <c r="Y103" s="38"/>
      <c r="Z103" s="39"/>
      <c r="AA103" s="38"/>
      <c r="AB103" s="39"/>
      <c r="AC103" s="38"/>
      <c r="AD103" s="39"/>
      <c r="AE103" s="38"/>
      <c r="AF103" s="39"/>
      <c r="AG103" s="38"/>
      <c r="AH103" s="39"/>
      <c r="AI103" s="38"/>
      <c r="AJ103" s="39"/>
      <c r="AK103" s="38"/>
      <c r="AL103" s="39"/>
      <c r="AM103" s="38"/>
      <c r="AN103" s="39"/>
      <c r="AO103" s="38"/>
      <c r="AP103" s="39"/>
      <c r="AQ103" s="40"/>
      <c r="AR103" s="41"/>
      <c r="AS103" s="40"/>
      <c r="AT103" s="37"/>
      <c r="AU103" s="38"/>
      <c r="AV103" s="39"/>
      <c r="AW103" s="42"/>
      <c r="AX103" s="43" t="str">
        <f t="shared" si="221"/>
        <v/>
      </c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10"/>
      <c r="BJ103" s="10"/>
      <c r="BK103" s="10"/>
      <c r="BL103" s="10"/>
      <c r="BU103" s="10"/>
      <c r="BW103" s="11"/>
      <c r="CA103" s="44" t="str">
        <f t="shared" si="222"/>
        <v/>
      </c>
      <c r="CB103" s="44" t="str">
        <f t="shared" si="223"/>
        <v/>
      </c>
      <c r="CC103" s="44" t="str">
        <f t="shared" si="224"/>
        <v/>
      </c>
      <c r="CD103" s="44" t="str">
        <f t="shared" si="225"/>
        <v/>
      </c>
      <c r="CE103" s="44" t="str">
        <f t="shared" si="226"/>
        <v/>
      </c>
      <c r="CF103" s="44" t="str">
        <f t="shared" si="254"/>
        <v/>
      </c>
      <c r="CG103" s="44" t="str">
        <f t="shared" si="255"/>
        <v/>
      </c>
      <c r="CH103" s="44" t="str">
        <f t="shared" si="256"/>
        <v/>
      </c>
      <c r="CI103" s="44" t="str">
        <f t="shared" si="257"/>
        <v/>
      </c>
      <c r="CJ103" s="44" t="str">
        <f t="shared" si="258"/>
        <v/>
      </c>
      <c r="CK103" s="44" t="str">
        <f t="shared" si="259"/>
        <v/>
      </c>
      <c r="CL103" s="44" t="str">
        <f t="shared" si="260"/>
        <v/>
      </c>
      <c r="CM103" s="44" t="str">
        <f t="shared" si="261"/>
        <v/>
      </c>
      <c r="CN103" s="44" t="str">
        <f t="shared" si="262"/>
        <v/>
      </c>
      <c r="CO103" s="44" t="str">
        <f t="shared" si="263"/>
        <v/>
      </c>
      <c r="CP103" s="44" t="str">
        <f t="shared" si="264"/>
        <v/>
      </c>
      <c r="CQ103" s="44" t="str">
        <f t="shared" si="265"/>
        <v/>
      </c>
      <c r="CR103" s="44" t="str">
        <f t="shared" si="266"/>
        <v/>
      </c>
      <c r="CS103" s="44" t="str">
        <f t="shared" si="267"/>
        <v/>
      </c>
      <c r="CT103" s="44" t="str">
        <f t="shared" si="268"/>
        <v/>
      </c>
      <c r="CU103" s="44" t="str">
        <f t="shared" si="269"/>
        <v/>
      </c>
      <c r="CV103" s="44" t="str">
        <f t="shared" si="270"/>
        <v/>
      </c>
      <c r="CW103" s="44" t="str">
        <f t="shared" si="271"/>
        <v/>
      </c>
      <c r="CX103" s="44" t="str">
        <f t="shared" si="272"/>
        <v/>
      </c>
      <c r="CY103" s="44" t="str">
        <f t="shared" si="273"/>
        <v/>
      </c>
      <c r="CZ103" s="44" t="str">
        <f t="shared" si="227"/>
        <v/>
      </c>
      <c r="DA103" s="45">
        <f t="shared" si="228"/>
        <v>0</v>
      </c>
      <c r="DB103" s="45">
        <f t="shared" si="229"/>
        <v>0</v>
      </c>
      <c r="DC103" s="45">
        <f t="shared" si="230"/>
        <v>0</v>
      </c>
      <c r="DD103" s="45">
        <f t="shared" si="231"/>
        <v>0</v>
      </c>
      <c r="DE103" s="45">
        <f t="shared" si="232"/>
        <v>0</v>
      </c>
      <c r="DF103" s="45">
        <f t="shared" si="233"/>
        <v>0</v>
      </c>
      <c r="DG103" s="45">
        <f t="shared" si="234"/>
        <v>0</v>
      </c>
      <c r="DH103" s="45">
        <f t="shared" si="235"/>
        <v>0</v>
      </c>
      <c r="DI103" s="45">
        <f t="shared" si="236"/>
        <v>0</v>
      </c>
      <c r="DJ103" s="45">
        <f t="shared" si="237"/>
        <v>0</v>
      </c>
      <c r="DK103" s="45">
        <f t="shared" si="238"/>
        <v>0</v>
      </c>
      <c r="DL103" s="45">
        <f t="shared" si="239"/>
        <v>0</v>
      </c>
      <c r="DM103" s="45">
        <f t="shared" si="240"/>
        <v>0</v>
      </c>
      <c r="DN103" s="45">
        <f t="shared" si="241"/>
        <v>0</v>
      </c>
      <c r="DO103" s="45">
        <f t="shared" si="242"/>
        <v>0</v>
      </c>
      <c r="DP103" s="45">
        <f t="shared" si="243"/>
        <v>0</v>
      </c>
      <c r="DQ103" s="45">
        <f t="shared" si="244"/>
        <v>0</v>
      </c>
      <c r="DR103" s="45">
        <f t="shared" si="245"/>
        <v>0</v>
      </c>
      <c r="DS103" s="45">
        <f t="shared" si="246"/>
        <v>0</v>
      </c>
      <c r="DT103" s="45">
        <f t="shared" si="247"/>
        <v>0</v>
      </c>
      <c r="DU103" s="45">
        <f t="shared" si="248"/>
        <v>0</v>
      </c>
      <c r="DV103" s="45">
        <f t="shared" si="249"/>
        <v>0</v>
      </c>
      <c r="DW103" s="45">
        <f t="shared" si="250"/>
        <v>0</v>
      </c>
      <c r="DX103" s="45">
        <f t="shared" si="251"/>
        <v>0</v>
      </c>
      <c r="DY103" s="45">
        <f t="shared" si="252"/>
        <v>0</v>
      </c>
      <c r="DZ103" s="45">
        <f t="shared" si="253"/>
        <v>0</v>
      </c>
    </row>
    <row r="104" spans="1:130" ht="22.5" x14ac:dyDescent="0.25">
      <c r="A104" s="67" t="s">
        <v>41</v>
      </c>
      <c r="B104" s="47">
        <f t="shared" si="220"/>
        <v>0</v>
      </c>
      <c r="C104" s="48">
        <f t="shared" si="220"/>
        <v>0</v>
      </c>
      <c r="D104" s="33"/>
      <c r="E104" s="34"/>
      <c r="F104" s="35"/>
      <c r="G104" s="34"/>
      <c r="H104" s="35"/>
      <c r="I104" s="34"/>
      <c r="J104" s="35"/>
      <c r="K104" s="34"/>
      <c r="L104" s="35"/>
      <c r="M104" s="36"/>
      <c r="N104" s="37"/>
      <c r="O104" s="38"/>
      <c r="P104" s="39"/>
      <c r="Q104" s="38"/>
      <c r="R104" s="39"/>
      <c r="S104" s="38"/>
      <c r="T104" s="39"/>
      <c r="U104" s="38"/>
      <c r="V104" s="39"/>
      <c r="W104" s="38"/>
      <c r="X104" s="39"/>
      <c r="Y104" s="38"/>
      <c r="Z104" s="39"/>
      <c r="AA104" s="38"/>
      <c r="AB104" s="39"/>
      <c r="AC104" s="38"/>
      <c r="AD104" s="39"/>
      <c r="AE104" s="38"/>
      <c r="AF104" s="39"/>
      <c r="AG104" s="38"/>
      <c r="AH104" s="39"/>
      <c r="AI104" s="38"/>
      <c r="AJ104" s="39"/>
      <c r="AK104" s="38"/>
      <c r="AL104" s="39"/>
      <c r="AM104" s="38"/>
      <c r="AN104" s="39"/>
      <c r="AO104" s="38"/>
      <c r="AP104" s="39"/>
      <c r="AQ104" s="40"/>
      <c r="AR104" s="41"/>
      <c r="AS104" s="40"/>
      <c r="AT104" s="37"/>
      <c r="AU104" s="38"/>
      <c r="AV104" s="39"/>
      <c r="AW104" s="42"/>
      <c r="AX104" s="43" t="str">
        <f t="shared" si="221"/>
        <v/>
      </c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10"/>
      <c r="BJ104" s="10"/>
      <c r="BK104" s="10"/>
      <c r="BL104" s="10"/>
      <c r="BU104" s="10"/>
      <c r="BW104" s="11"/>
      <c r="CA104" s="44" t="str">
        <f t="shared" si="222"/>
        <v/>
      </c>
      <c r="CB104" s="44" t="str">
        <f t="shared" si="223"/>
        <v/>
      </c>
      <c r="CC104" s="44" t="str">
        <f t="shared" si="224"/>
        <v/>
      </c>
      <c r="CD104" s="44" t="str">
        <f t="shared" si="225"/>
        <v/>
      </c>
      <c r="CE104" s="44" t="str">
        <f t="shared" si="226"/>
        <v/>
      </c>
      <c r="CF104" s="44" t="str">
        <f t="shared" si="254"/>
        <v/>
      </c>
      <c r="CG104" s="44" t="str">
        <f t="shared" si="255"/>
        <v/>
      </c>
      <c r="CH104" s="44" t="str">
        <f t="shared" si="256"/>
        <v/>
      </c>
      <c r="CI104" s="44" t="str">
        <f t="shared" si="257"/>
        <v/>
      </c>
      <c r="CJ104" s="44" t="str">
        <f t="shared" si="258"/>
        <v/>
      </c>
      <c r="CK104" s="44" t="str">
        <f t="shared" si="259"/>
        <v/>
      </c>
      <c r="CL104" s="44" t="str">
        <f t="shared" si="260"/>
        <v/>
      </c>
      <c r="CM104" s="44" t="str">
        <f t="shared" si="261"/>
        <v/>
      </c>
      <c r="CN104" s="44" t="str">
        <f t="shared" si="262"/>
        <v/>
      </c>
      <c r="CO104" s="44" t="str">
        <f t="shared" si="263"/>
        <v/>
      </c>
      <c r="CP104" s="44" t="str">
        <f t="shared" si="264"/>
        <v/>
      </c>
      <c r="CQ104" s="44" t="str">
        <f t="shared" si="265"/>
        <v/>
      </c>
      <c r="CR104" s="44" t="str">
        <f t="shared" si="266"/>
        <v/>
      </c>
      <c r="CS104" s="44" t="str">
        <f t="shared" si="267"/>
        <v/>
      </c>
      <c r="CT104" s="44" t="str">
        <f t="shared" si="268"/>
        <v/>
      </c>
      <c r="CU104" s="44" t="str">
        <f t="shared" si="269"/>
        <v/>
      </c>
      <c r="CV104" s="44" t="str">
        <f t="shared" si="270"/>
        <v/>
      </c>
      <c r="CW104" s="44" t="str">
        <f t="shared" si="271"/>
        <v/>
      </c>
      <c r="CX104" s="44" t="str">
        <f t="shared" si="272"/>
        <v/>
      </c>
      <c r="CY104" s="44" t="str">
        <f t="shared" si="273"/>
        <v/>
      </c>
      <c r="CZ104" s="44" t="str">
        <f t="shared" si="227"/>
        <v/>
      </c>
      <c r="DA104" s="45">
        <f t="shared" si="228"/>
        <v>0</v>
      </c>
      <c r="DB104" s="45">
        <f t="shared" si="229"/>
        <v>0</v>
      </c>
      <c r="DC104" s="45">
        <f t="shared" si="230"/>
        <v>0</v>
      </c>
      <c r="DD104" s="45">
        <f t="shared" si="231"/>
        <v>0</v>
      </c>
      <c r="DE104" s="45">
        <f t="shared" si="232"/>
        <v>0</v>
      </c>
      <c r="DF104" s="45">
        <f t="shared" si="233"/>
        <v>0</v>
      </c>
      <c r="DG104" s="45">
        <f t="shared" si="234"/>
        <v>0</v>
      </c>
      <c r="DH104" s="45">
        <f t="shared" si="235"/>
        <v>0</v>
      </c>
      <c r="DI104" s="45">
        <f t="shared" si="236"/>
        <v>0</v>
      </c>
      <c r="DJ104" s="45">
        <f t="shared" si="237"/>
        <v>0</v>
      </c>
      <c r="DK104" s="45">
        <f t="shared" si="238"/>
        <v>0</v>
      </c>
      <c r="DL104" s="45">
        <f t="shared" si="239"/>
        <v>0</v>
      </c>
      <c r="DM104" s="45">
        <f t="shared" si="240"/>
        <v>0</v>
      </c>
      <c r="DN104" s="45">
        <f t="shared" si="241"/>
        <v>0</v>
      </c>
      <c r="DO104" s="45">
        <f t="shared" si="242"/>
        <v>0</v>
      </c>
      <c r="DP104" s="45">
        <f t="shared" si="243"/>
        <v>0</v>
      </c>
      <c r="DQ104" s="45">
        <f t="shared" si="244"/>
        <v>0</v>
      </c>
      <c r="DR104" s="45">
        <f t="shared" si="245"/>
        <v>0</v>
      </c>
      <c r="DS104" s="45">
        <f t="shared" si="246"/>
        <v>0</v>
      </c>
      <c r="DT104" s="45">
        <f t="shared" si="247"/>
        <v>0</v>
      </c>
      <c r="DU104" s="45">
        <f t="shared" si="248"/>
        <v>0</v>
      </c>
      <c r="DV104" s="45">
        <f t="shared" si="249"/>
        <v>0</v>
      </c>
      <c r="DW104" s="45">
        <f t="shared" si="250"/>
        <v>0</v>
      </c>
      <c r="DX104" s="45">
        <f t="shared" si="251"/>
        <v>0</v>
      </c>
      <c r="DY104" s="45">
        <f t="shared" si="252"/>
        <v>0</v>
      </c>
      <c r="DZ104" s="45">
        <f t="shared" si="253"/>
        <v>0</v>
      </c>
    </row>
    <row r="105" spans="1:130" ht="22.5" x14ac:dyDescent="0.25">
      <c r="A105" s="67" t="s">
        <v>42</v>
      </c>
      <c r="B105" s="47">
        <f t="shared" si="220"/>
        <v>0</v>
      </c>
      <c r="C105" s="48">
        <f t="shared" si="220"/>
        <v>0</v>
      </c>
      <c r="D105" s="33"/>
      <c r="E105" s="34"/>
      <c r="F105" s="35"/>
      <c r="G105" s="34"/>
      <c r="H105" s="35"/>
      <c r="I105" s="34"/>
      <c r="J105" s="35"/>
      <c r="K105" s="34"/>
      <c r="L105" s="35"/>
      <c r="M105" s="36"/>
      <c r="N105" s="37"/>
      <c r="O105" s="38"/>
      <c r="P105" s="39"/>
      <c r="Q105" s="38"/>
      <c r="R105" s="39"/>
      <c r="S105" s="38"/>
      <c r="T105" s="39"/>
      <c r="U105" s="38"/>
      <c r="V105" s="39"/>
      <c r="W105" s="38"/>
      <c r="X105" s="39"/>
      <c r="Y105" s="38"/>
      <c r="Z105" s="39"/>
      <c r="AA105" s="38"/>
      <c r="AB105" s="39"/>
      <c r="AC105" s="38"/>
      <c r="AD105" s="39"/>
      <c r="AE105" s="38"/>
      <c r="AF105" s="39"/>
      <c r="AG105" s="38"/>
      <c r="AH105" s="39"/>
      <c r="AI105" s="38"/>
      <c r="AJ105" s="39"/>
      <c r="AK105" s="38"/>
      <c r="AL105" s="39"/>
      <c r="AM105" s="38"/>
      <c r="AN105" s="39"/>
      <c r="AO105" s="38"/>
      <c r="AP105" s="39"/>
      <c r="AQ105" s="40"/>
      <c r="AR105" s="37"/>
      <c r="AS105" s="40"/>
      <c r="AT105" s="37"/>
      <c r="AU105" s="38"/>
      <c r="AV105" s="39"/>
      <c r="AW105" s="42"/>
      <c r="AX105" s="43" t="str">
        <f t="shared" si="221"/>
        <v/>
      </c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10"/>
      <c r="BJ105" s="10"/>
      <c r="BK105" s="10"/>
      <c r="BL105" s="10"/>
      <c r="BU105" s="10"/>
      <c r="BW105" s="11"/>
      <c r="CA105" s="44" t="str">
        <f t="shared" si="222"/>
        <v/>
      </c>
      <c r="CB105" s="44" t="str">
        <f t="shared" si="223"/>
        <v/>
      </c>
      <c r="CC105" s="44" t="str">
        <f t="shared" si="224"/>
        <v/>
      </c>
      <c r="CD105" s="44" t="str">
        <f t="shared" si="225"/>
        <v/>
      </c>
      <c r="CE105" s="44" t="str">
        <f t="shared" si="226"/>
        <v/>
      </c>
      <c r="CF105" s="44" t="str">
        <f t="shared" si="254"/>
        <v/>
      </c>
      <c r="CG105" s="44" t="str">
        <f t="shared" si="255"/>
        <v/>
      </c>
      <c r="CH105" s="44" t="str">
        <f t="shared" si="256"/>
        <v/>
      </c>
      <c r="CI105" s="44" t="str">
        <f t="shared" si="257"/>
        <v/>
      </c>
      <c r="CJ105" s="44" t="str">
        <f t="shared" si="258"/>
        <v/>
      </c>
      <c r="CK105" s="44" t="str">
        <f t="shared" si="259"/>
        <v/>
      </c>
      <c r="CL105" s="44" t="str">
        <f t="shared" si="260"/>
        <v/>
      </c>
      <c r="CM105" s="44" t="str">
        <f t="shared" si="261"/>
        <v/>
      </c>
      <c r="CN105" s="44" t="str">
        <f t="shared" si="262"/>
        <v/>
      </c>
      <c r="CO105" s="44" t="str">
        <f t="shared" si="263"/>
        <v/>
      </c>
      <c r="CP105" s="44" t="str">
        <f t="shared" si="264"/>
        <v/>
      </c>
      <c r="CQ105" s="44" t="str">
        <f t="shared" si="265"/>
        <v/>
      </c>
      <c r="CR105" s="44" t="str">
        <f t="shared" si="266"/>
        <v/>
      </c>
      <c r="CS105" s="44" t="str">
        <f t="shared" si="267"/>
        <v/>
      </c>
      <c r="CT105" s="44" t="str">
        <f t="shared" si="268"/>
        <v/>
      </c>
      <c r="CU105" s="44" t="str">
        <f t="shared" si="269"/>
        <v/>
      </c>
      <c r="CV105" s="44" t="str">
        <f t="shared" si="270"/>
        <v/>
      </c>
      <c r="CW105" s="44" t="str">
        <f t="shared" si="271"/>
        <v/>
      </c>
      <c r="CX105" s="44" t="str">
        <f t="shared" si="272"/>
        <v/>
      </c>
      <c r="CY105" s="44" t="str">
        <f t="shared" si="273"/>
        <v/>
      </c>
      <c r="CZ105" s="44" t="str">
        <f t="shared" si="227"/>
        <v/>
      </c>
      <c r="DA105" s="45">
        <f t="shared" si="228"/>
        <v>0</v>
      </c>
      <c r="DB105" s="45">
        <f t="shared" si="229"/>
        <v>0</v>
      </c>
      <c r="DC105" s="45">
        <f t="shared" si="230"/>
        <v>0</v>
      </c>
      <c r="DD105" s="45">
        <f t="shared" si="231"/>
        <v>0</v>
      </c>
      <c r="DE105" s="45">
        <f t="shared" si="232"/>
        <v>0</v>
      </c>
      <c r="DF105" s="45">
        <f t="shared" si="233"/>
        <v>0</v>
      </c>
      <c r="DG105" s="45">
        <f t="shared" si="234"/>
        <v>0</v>
      </c>
      <c r="DH105" s="45">
        <f t="shared" si="235"/>
        <v>0</v>
      </c>
      <c r="DI105" s="45">
        <f t="shared" si="236"/>
        <v>0</v>
      </c>
      <c r="DJ105" s="45">
        <f t="shared" si="237"/>
        <v>0</v>
      </c>
      <c r="DK105" s="45">
        <f t="shared" si="238"/>
        <v>0</v>
      </c>
      <c r="DL105" s="45">
        <f t="shared" si="239"/>
        <v>0</v>
      </c>
      <c r="DM105" s="45">
        <f t="shared" si="240"/>
        <v>0</v>
      </c>
      <c r="DN105" s="45">
        <f t="shared" si="241"/>
        <v>0</v>
      </c>
      <c r="DO105" s="45">
        <f t="shared" si="242"/>
        <v>0</v>
      </c>
      <c r="DP105" s="45">
        <f t="shared" si="243"/>
        <v>0</v>
      </c>
      <c r="DQ105" s="45">
        <f t="shared" si="244"/>
        <v>0</v>
      </c>
      <c r="DR105" s="45">
        <f t="shared" si="245"/>
        <v>0</v>
      </c>
      <c r="DS105" s="45">
        <f t="shared" si="246"/>
        <v>0</v>
      </c>
      <c r="DT105" s="45">
        <f t="shared" si="247"/>
        <v>0</v>
      </c>
      <c r="DU105" s="45">
        <f t="shared" si="248"/>
        <v>0</v>
      </c>
      <c r="DV105" s="45">
        <f t="shared" si="249"/>
        <v>0</v>
      </c>
      <c r="DW105" s="45">
        <f t="shared" si="250"/>
        <v>0</v>
      </c>
      <c r="DX105" s="45">
        <f t="shared" si="251"/>
        <v>0</v>
      </c>
      <c r="DY105" s="45">
        <f t="shared" si="252"/>
        <v>0</v>
      </c>
      <c r="DZ105" s="45">
        <f t="shared" si="253"/>
        <v>0</v>
      </c>
    </row>
    <row r="106" spans="1:130" ht="22.5" x14ac:dyDescent="0.25">
      <c r="A106" s="67" t="s">
        <v>43</v>
      </c>
      <c r="B106" s="47">
        <f t="shared" si="220"/>
        <v>0</v>
      </c>
      <c r="C106" s="48">
        <f t="shared" si="220"/>
        <v>0</v>
      </c>
      <c r="D106" s="33"/>
      <c r="E106" s="34"/>
      <c r="F106" s="35"/>
      <c r="G106" s="34"/>
      <c r="H106" s="35"/>
      <c r="I106" s="34"/>
      <c r="J106" s="35"/>
      <c r="K106" s="34"/>
      <c r="L106" s="35"/>
      <c r="M106" s="36"/>
      <c r="N106" s="37"/>
      <c r="O106" s="38"/>
      <c r="P106" s="39"/>
      <c r="Q106" s="38"/>
      <c r="R106" s="39"/>
      <c r="S106" s="38"/>
      <c r="T106" s="39"/>
      <c r="U106" s="38"/>
      <c r="V106" s="39"/>
      <c r="W106" s="38"/>
      <c r="X106" s="39"/>
      <c r="Y106" s="38"/>
      <c r="Z106" s="39"/>
      <c r="AA106" s="38"/>
      <c r="AB106" s="39"/>
      <c r="AC106" s="38"/>
      <c r="AD106" s="39"/>
      <c r="AE106" s="38"/>
      <c r="AF106" s="39"/>
      <c r="AG106" s="38"/>
      <c r="AH106" s="39"/>
      <c r="AI106" s="38"/>
      <c r="AJ106" s="39"/>
      <c r="AK106" s="38"/>
      <c r="AL106" s="39"/>
      <c r="AM106" s="38"/>
      <c r="AN106" s="39"/>
      <c r="AO106" s="38"/>
      <c r="AP106" s="39"/>
      <c r="AQ106" s="40"/>
      <c r="AR106" s="41"/>
      <c r="AS106" s="40"/>
      <c r="AT106" s="37"/>
      <c r="AU106" s="38"/>
      <c r="AV106" s="39"/>
      <c r="AW106" s="42"/>
      <c r="AX106" s="43" t="str">
        <f t="shared" si="221"/>
        <v/>
      </c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10"/>
      <c r="BJ106" s="10"/>
      <c r="BK106" s="10"/>
      <c r="BL106" s="10"/>
      <c r="BU106" s="10"/>
      <c r="BW106" s="11"/>
      <c r="CA106" s="44" t="str">
        <f t="shared" si="222"/>
        <v/>
      </c>
      <c r="CB106" s="44" t="str">
        <f t="shared" si="223"/>
        <v/>
      </c>
      <c r="CC106" s="44" t="str">
        <f t="shared" si="224"/>
        <v/>
      </c>
      <c r="CD106" s="44" t="str">
        <f t="shared" si="225"/>
        <v/>
      </c>
      <c r="CE106" s="44" t="str">
        <f t="shared" si="226"/>
        <v/>
      </c>
      <c r="CF106" s="44" t="str">
        <f t="shared" si="254"/>
        <v/>
      </c>
      <c r="CG106" s="44" t="str">
        <f t="shared" si="255"/>
        <v/>
      </c>
      <c r="CH106" s="44" t="str">
        <f t="shared" si="256"/>
        <v/>
      </c>
      <c r="CI106" s="44" t="str">
        <f t="shared" si="257"/>
        <v/>
      </c>
      <c r="CJ106" s="44" t="str">
        <f t="shared" si="258"/>
        <v/>
      </c>
      <c r="CK106" s="44" t="str">
        <f t="shared" si="259"/>
        <v/>
      </c>
      <c r="CL106" s="44" t="str">
        <f t="shared" si="260"/>
        <v/>
      </c>
      <c r="CM106" s="44" t="str">
        <f t="shared" si="261"/>
        <v/>
      </c>
      <c r="CN106" s="44" t="str">
        <f t="shared" si="262"/>
        <v/>
      </c>
      <c r="CO106" s="44" t="str">
        <f t="shared" si="263"/>
        <v/>
      </c>
      <c r="CP106" s="44" t="str">
        <f t="shared" si="264"/>
        <v/>
      </c>
      <c r="CQ106" s="44" t="str">
        <f t="shared" si="265"/>
        <v/>
      </c>
      <c r="CR106" s="44" t="str">
        <f t="shared" si="266"/>
        <v/>
      </c>
      <c r="CS106" s="44" t="str">
        <f t="shared" si="267"/>
        <v/>
      </c>
      <c r="CT106" s="44" t="str">
        <f t="shared" si="268"/>
        <v/>
      </c>
      <c r="CU106" s="44" t="str">
        <f t="shared" si="269"/>
        <v/>
      </c>
      <c r="CV106" s="44" t="str">
        <f t="shared" si="270"/>
        <v/>
      </c>
      <c r="CW106" s="44" t="str">
        <f t="shared" si="271"/>
        <v/>
      </c>
      <c r="CX106" s="44" t="str">
        <f t="shared" si="272"/>
        <v/>
      </c>
      <c r="CY106" s="44" t="str">
        <f t="shared" si="273"/>
        <v/>
      </c>
      <c r="CZ106" s="44" t="str">
        <f t="shared" si="227"/>
        <v/>
      </c>
      <c r="DA106" s="45">
        <f t="shared" si="228"/>
        <v>0</v>
      </c>
      <c r="DB106" s="45">
        <f t="shared" si="229"/>
        <v>0</v>
      </c>
      <c r="DC106" s="45">
        <f t="shared" si="230"/>
        <v>0</v>
      </c>
      <c r="DD106" s="45">
        <f t="shared" si="231"/>
        <v>0</v>
      </c>
      <c r="DE106" s="45">
        <f t="shared" si="232"/>
        <v>0</v>
      </c>
      <c r="DF106" s="45">
        <f t="shared" si="233"/>
        <v>0</v>
      </c>
      <c r="DG106" s="45">
        <f t="shared" si="234"/>
        <v>0</v>
      </c>
      <c r="DH106" s="45">
        <f t="shared" si="235"/>
        <v>0</v>
      </c>
      <c r="DI106" s="45">
        <f t="shared" si="236"/>
        <v>0</v>
      </c>
      <c r="DJ106" s="45">
        <f t="shared" si="237"/>
        <v>0</v>
      </c>
      <c r="DK106" s="45">
        <f t="shared" si="238"/>
        <v>0</v>
      </c>
      <c r="DL106" s="45">
        <f t="shared" si="239"/>
        <v>0</v>
      </c>
      <c r="DM106" s="45">
        <f t="shared" si="240"/>
        <v>0</v>
      </c>
      <c r="DN106" s="45">
        <f t="shared" si="241"/>
        <v>0</v>
      </c>
      <c r="DO106" s="45">
        <f t="shared" si="242"/>
        <v>0</v>
      </c>
      <c r="DP106" s="45">
        <f t="shared" si="243"/>
        <v>0</v>
      </c>
      <c r="DQ106" s="45">
        <f t="shared" si="244"/>
        <v>0</v>
      </c>
      <c r="DR106" s="45">
        <f t="shared" si="245"/>
        <v>0</v>
      </c>
      <c r="DS106" s="45">
        <f t="shared" si="246"/>
        <v>0</v>
      </c>
      <c r="DT106" s="45">
        <f t="shared" si="247"/>
        <v>0</v>
      </c>
      <c r="DU106" s="45">
        <f t="shared" si="248"/>
        <v>0</v>
      </c>
      <c r="DV106" s="45">
        <f t="shared" si="249"/>
        <v>0</v>
      </c>
      <c r="DW106" s="45">
        <f t="shared" si="250"/>
        <v>0</v>
      </c>
      <c r="DX106" s="45">
        <f t="shared" si="251"/>
        <v>0</v>
      </c>
      <c r="DY106" s="45">
        <f t="shared" si="252"/>
        <v>0</v>
      </c>
      <c r="DZ106" s="45">
        <f t="shared" si="253"/>
        <v>0</v>
      </c>
    </row>
    <row r="107" spans="1:130" x14ac:dyDescent="0.25">
      <c r="A107" s="66" t="s">
        <v>44</v>
      </c>
      <c r="B107" s="47">
        <f t="shared" si="220"/>
        <v>0</v>
      </c>
      <c r="C107" s="48">
        <f t="shared" si="220"/>
        <v>0</v>
      </c>
      <c r="D107" s="33"/>
      <c r="E107" s="34"/>
      <c r="F107" s="35"/>
      <c r="G107" s="34"/>
      <c r="H107" s="35"/>
      <c r="I107" s="34"/>
      <c r="J107" s="35"/>
      <c r="K107" s="34"/>
      <c r="L107" s="35"/>
      <c r="M107" s="36"/>
      <c r="N107" s="37"/>
      <c r="O107" s="38"/>
      <c r="P107" s="39"/>
      <c r="Q107" s="38"/>
      <c r="R107" s="39"/>
      <c r="S107" s="38"/>
      <c r="T107" s="39"/>
      <c r="U107" s="38"/>
      <c r="V107" s="39"/>
      <c r="W107" s="38"/>
      <c r="X107" s="39"/>
      <c r="Y107" s="38"/>
      <c r="Z107" s="39"/>
      <c r="AA107" s="38"/>
      <c r="AB107" s="39"/>
      <c r="AC107" s="38"/>
      <c r="AD107" s="39"/>
      <c r="AE107" s="38"/>
      <c r="AF107" s="39"/>
      <c r="AG107" s="38"/>
      <c r="AH107" s="39"/>
      <c r="AI107" s="38"/>
      <c r="AJ107" s="39"/>
      <c r="AK107" s="38"/>
      <c r="AL107" s="39"/>
      <c r="AM107" s="38"/>
      <c r="AN107" s="39"/>
      <c r="AO107" s="38"/>
      <c r="AP107" s="39"/>
      <c r="AQ107" s="40"/>
      <c r="AR107" s="41"/>
      <c r="AS107" s="40"/>
      <c r="AT107" s="37"/>
      <c r="AU107" s="38"/>
      <c r="AV107" s="39"/>
      <c r="AW107" s="42"/>
      <c r="AX107" s="43" t="str">
        <f t="shared" si="221"/>
        <v/>
      </c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10"/>
      <c r="BJ107" s="10"/>
      <c r="BK107" s="10"/>
      <c r="BL107" s="10"/>
      <c r="BU107" s="10"/>
      <c r="BW107" s="11"/>
      <c r="CA107" s="44" t="str">
        <f t="shared" si="222"/>
        <v/>
      </c>
      <c r="CB107" s="44" t="str">
        <f t="shared" si="223"/>
        <v/>
      </c>
      <c r="CC107" s="44" t="str">
        <f t="shared" si="224"/>
        <v/>
      </c>
      <c r="CD107" s="44" t="str">
        <f t="shared" si="225"/>
        <v/>
      </c>
      <c r="CE107" s="44" t="str">
        <f t="shared" si="226"/>
        <v/>
      </c>
      <c r="CF107" s="44" t="str">
        <f t="shared" si="254"/>
        <v/>
      </c>
      <c r="CG107" s="44" t="str">
        <f t="shared" si="255"/>
        <v/>
      </c>
      <c r="CH107" s="44" t="str">
        <f t="shared" si="256"/>
        <v/>
      </c>
      <c r="CI107" s="44" t="str">
        <f t="shared" si="257"/>
        <v/>
      </c>
      <c r="CJ107" s="44" t="str">
        <f t="shared" si="258"/>
        <v/>
      </c>
      <c r="CK107" s="44" t="str">
        <f t="shared" si="259"/>
        <v/>
      </c>
      <c r="CL107" s="44" t="str">
        <f t="shared" si="260"/>
        <v/>
      </c>
      <c r="CM107" s="44" t="str">
        <f t="shared" si="261"/>
        <v/>
      </c>
      <c r="CN107" s="44" t="str">
        <f t="shared" si="262"/>
        <v/>
      </c>
      <c r="CO107" s="44" t="str">
        <f t="shared" si="263"/>
        <v/>
      </c>
      <c r="CP107" s="44" t="str">
        <f t="shared" si="264"/>
        <v/>
      </c>
      <c r="CQ107" s="44" t="str">
        <f t="shared" si="265"/>
        <v/>
      </c>
      <c r="CR107" s="44" t="str">
        <f t="shared" si="266"/>
        <v/>
      </c>
      <c r="CS107" s="44" t="str">
        <f t="shared" si="267"/>
        <v/>
      </c>
      <c r="CT107" s="44" t="str">
        <f t="shared" si="268"/>
        <v/>
      </c>
      <c r="CU107" s="44" t="str">
        <f t="shared" si="269"/>
        <v/>
      </c>
      <c r="CV107" s="44" t="str">
        <f t="shared" si="270"/>
        <v/>
      </c>
      <c r="CW107" s="44" t="str">
        <f t="shared" si="271"/>
        <v/>
      </c>
      <c r="CX107" s="44" t="str">
        <f t="shared" si="272"/>
        <v/>
      </c>
      <c r="CY107" s="44" t="str">
        <f t="shared" si="273"/>
        <v/>
      </c>
      <c r="CZ107" s="44" t="str">
        <f t="shared" si="227"/>
        <v/>
      </c>
      <c r="DA107" s="45">
        <f t="shared" si="228"/>
        <v>0</v>
      </c>
      <c r="DB107" s="45">
        <f t="shared" si="229"/>
        <v>0</v>
      </c>
      <c r="DC107" s="45">
        <f t="shared" si="230"/>
        <v>0</v>
      </c>
      <c r="DD107" s="45">
        <f t="shared" si="231"/>
        <v>0</v>
      </c>
      <c r="DE107" s="45">
        <f t="shared" si="232"/>
        <v>0</v>
      </c>
      <c r="DF107" s="45">
        <f t="shared" si="233"/>
        <v>0</v>
      </c>
      <c r="DG107" s="45">
        <f t="shared" si="234"/>
        <v>0</v>
      </c>
      <c r="DH107" s="45">
        <f t="shared" si="235"/>
        <v>0</v>
      </c>
      <c r="DI107" s="45">
        <f t="shared" si="236"/>
        <v>0</v>
      </c>
      <c r="DJ107" s="45">
        <f t="shared" si="237"/>
        <v>0</v>
      </c>
      <c r="DK107" s="45">
        <f t="shared" si="238"/>
        <v>0</v>
      </c>
      <c r="DL107" s="45">
        <f t="shared" si="239"/>
        <v>0</v>
      </c>
      <c r="DM107" s="45">
        <f t="shared" si="240"/>
        <v>0</v>
      </c>
      <c r="DN107" s="45">
        <f t="shared" si="241"/>
        <v>0</v>
      </c>
      <c r="DO107" s="45">
        <f t="shared" si="242"/>
        <v>0</v>
      </c>
      <c r="DP107" s="45">
        <f t="shared" si="243"/>
        <v>0</v>
      </c>
      <c r="DQ107" s="45">
        <f t="shared" si="244"/>
        <v>0</v>
      </c>
      <c r="DR107" s="45">
        <f t="shared" si="245"/>
        <v>0</v>
      </c>
      <c r="DS107" s="45">
        <f t="shared" si="246"/>
        <v>0</v>
      </c>
      <c r="DT107" s="45">
        <f t="shared" si="247"/>
        <v>0</v>
      </c>
      <c r="DU107" s="45">
        <f t="shared" si="248"/>
        <v>0</v>
      </c>
      <c r="DV107" s="45">
        <f t="shared" si="249"/>
        <v>0</v>
      </c>
      <c r="DW107" s="45">
        <f t="shared" si="250"/>
        <v>0</v>
      </c>
      <c r="DX107" s="45">
        <f t="shared" si="251"/>
        <v>0</v>
      </c>
      <c r="DY107" s="45">
        <f t="shared" si="252"/>
        <v>0</v>
      </c>
      <c r="DZ107" s="45">
        <f t="shared" si="253"/>
        <v>0</v>
      </c>
    </row>
    <row r="108" spans="1:130" x14ac:dyDescent="0.25">
      <c r="A108" s="66" t="s">
        <v>45</v>
      </c>
      <c r="B108" s="47">
        <f>+D108+F108+H108+J108+L108+N108+P108+R108+T108+V108+X108+Z108+AB108+AD108+AF108+AH108+AJ108+AL108+AN108+AP108</f>
        <v>0</v>
      </c>
      <c r="C108" s="48">
        <f>+E108+G108+I108+K108+M108+O108+Q108+S108+U108+W108+Y108+AA108+AC108+AE108+AG108+AI108+AK108+AM108+AO108+AQ108</f>
        <v>0</v>
      </c>
      <c r="D108" s="37"/>
      <c r="E108" s="38"/>
      <c r="F108" s="39"/>
      <c r="G108" s="38"/>
      <c r="H108" s="39"/>
      <c r="I108" s="42"/>
      <c r="J108" s="37"/>
      <c r="K108" s="37"/>
      <c r="L108" s="39"/>
      <c r="M108" s="42"/>
      <c r="N108" s="37"/>
      <c r="O108" s="38"/>
      <c r="P108" s="39"/>
      <c r="Q108" s="38"/>
      <c r="R108" s="39"/>
      <c r="S108" s="38"/>
      <c r="T108" s="39"/>
      <c r="U108" s="38"/>
      <c r="V108" s="39"/>
      <c r="W108" s="38"/>
      <c r="X108" s="39"/>
      <c r="Y108" s="38"/>
      <c r="Z108" s="39"/>
      <c r="AA108" s="38"/>
      <c r="AB108" s="39"/>
      <c r="AC108" s="38"/>
      <c r="AD108" s="39"/>
      <c r="AE108" s="38"/>
      <c r="AF108" s="39"/>
      <c r="AG108" s="38"/>
      <c r="AH108" s="39"/>
      <c r="AI108" s="38"/>
      <c r="AJ108" s="39"/>
      <c r="AK108" s="38"/>
      <c r="AL108" s="39"/>
      <c r="AM108" s="38"/>
      <c r="AN108" s="39"/>
      <c r="AO108" s="38"/>
      <c r="AP108" s="39"/>
      <c r="AQ108" s="40"/>
      <c r="AR108" s="41"/>
      <c r="AS108" s="40"/>
      <c r="AT108" s="37"/>
      <c r="AU108" s="38"/>
      <c r="AV108" s="39"/>
      <c r="AW108" s="42"/>
      <c r="AX108" s="43" t="str">
        <f t="shared" si="221"/>
        <v/>
      </c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10"/>
      <c r="BJ108" s="10"/>
      <c r="BK108" s="10"/>
      <c r="BL108" s="10"/>
      <c r="BU108" s="10"/>
      <c r="BW108" s="11"/>
      <c r="CA108" s="44" t="str">
        <f t="shared" si="222"/>
        <v/>
      </c>
      <c r="CB108" s="44" t="str">
        <f t="shared" si="223"/>
        <v/>
      </c>
      <c r="CC108" s="44" t="str">
        <f t="shared" si="224"/>
        <v/>
      </c>
      <c r="CD108" s="44" t="str">
        <f t="shared" si="225"/>
        <v/>
      </c>
      <c r="CE108" s="44" t="str">
        <f t="shared" si="226"/>
        <v/>
      </c>
      <c r="CF108" s="44" t="str">
        <f t="shared" si="254"/>
        <v/>
      </c>
      <c r="CG108" s="44" t="str">
        <f t="shared" si="255"/>
        <v/>
      </c>
      <c r="CH108" s="44" t="str">
        <f t="shared" si="256"/>
        <v/>
      </c>
      <c r="CI108" s="44" t="str">
        <f t="shared" si="257"/>
        <v/>
      </c>
      <c r="CJ108" s="44" t="str">
        <f t="shared" si="258"/>
        <v/>
      </c>
      <c r="CK108" s="44" t="str">
        <f t="shared" si="259"/>
        <v/>
      </c>
      <c r="CL108" s="44" t="str">
        <f t="shared" si="260"/>
        <v/>
      </c>
      <c r="CM108" s="44" t="str">
        <f t="shared" si="261"/>
        <v/>
      </c>
      <c r="CN108" s="44" t="str">
        <f t="shared" si="262"/>
        <v/>
      </c>
      <c r="CO108" s="44" t="str">
        <f t="shared" si="263"/>
        <v/>
      </c>
      <c r="CP108" s="44" t="str">
        <f t="shared" si="264"/>
        <v/>
      </c>
      <c r="CQ108" s="44" t="str">
        <f t="shared" si="265"/>
        <v/>
      </c>
      <c r="CR108" s="44" t="str">
        <f t="shared" si="266"/>
        <v/>
      </c>
      <c r="CS108" s="44" t="str">
        <f t="shared" si="267"/>
        <v/>
      </c>
      <c r="CT108" s="44" t="str">
        <f t="shared" si="268"/>
        <v/>
      </c>
      <c r="CU108" s="44" t="str">
        <f t="shared" si="269"/>
        <v/>
      </c>
      <c r="CV108" s="44" t="str">
        <f t="shared" si="270"/>
        <v/>
      </c>
      <c r="CW108" s="44" t="str">
        <f t="shared" si="271"/>
        <v/>
      </c>
      <c r="CX108" s="44" t="str">
        <f t="shared" si="272"/>
        <v/>
      </c>
      <c r="CY108" s="44" t="str">
        <f t="shared" si="273"/>
        <v/>
      </c>
      <c r="CZ108" s="44" t="str">
        <f t="shared" si="227"/>
        <v/>
      </c>
      <c r="DA108" s="45">
        <f t="shared" si="228"/>
        <v>0</v>
      </c>
      <c r="DB108" s="45">
        <f t="shared" si="229"/>
        <v>0</v>
      </c>
      <c r="DC108" s="45">
        <f t="shared" si="230"/>
        <v>0</v>
      </c>
      <c r="DD108" s="45">
        <f t="shared" si="231"/>
        <v>0</v>
      </c>
      <c r="DE108" s="45">
        <f t="shared" si="232"/>
        <v>0</v>
      </c>
      <c r="DF108" s="45">
        <f t="shared" si="233"/>
        <v>0</v>
      </c>
      <c r="DG108" s="45">
        <f t="shared" si="234"/>
        <v>0</v>
      </c>
      <c r="DH108" s="45">
        <f t="shared" si="235"/>
        <v>0</v>
      </c>
      <c r="DI108" s="45">
        <f t="shared" si="236"/>
        <v>0</v>
      </c>
      <c r="DJ108" s="45">
        <f t="shared" si="237"/>
        <v>0</v>
      </c>
      <c r="DK108" s="45">
        <f t="shared" si="238"/>
        <v>0</v>
      </c>
      <c r="DL108" s="45">
        <f t="shared" si="239"/>
        <v>0</v>
      </c>
      <c r="DM108" s="45">
        <f t="shared" si="240"/>
        <v>0</v>
      </c>
      <c r="DN108" s="45">
        <f t="shared" si="241"/>
        <v>0</v>
      </c>
      <c r="DO108" s="45">
        <f t="shared" si="242"/>
        <v>0</v>
      </c>
      <c r="DP108" s="45">
        <f t="shared" si="243"/>
        <v>0</v>
      </c>
      <c r="DQ108" s="45">
        <f t="shared" si="244"/>
        <v>0</v>
      </c>
      <c r="DR108" s="45">
        <f t="shared" si="245"/>
        <v>0</v>
      </c>
      <c r="DS108" s="45">
        <f t="shared" si="246"/>
        <v>0</v>
      </c>
      <c r="DT108" s="45">
        <f t="shared" si="247"/>
        <v>0</v>
      </c>
      <c r="DU108" s="45">
        <f t="shared" si="248"/>
        <v>0</v>
      </c>
      <c r="DV108" s="45">
        <f t="shared" si="249"/>
        <v>0</v>
      </c>
      <c r="DW108" s="45">
        <f t="shared" si="250"/>
        <v>0</v>
      </c>
      <c r="DX108" s="45">
        <f t="shared" si="251"/>
        <v>0</v>
      </c>
      <c r="DY108" s="45">
        <f t="shared" si="252"/>
        <v>0</v>
      </c>
      <c r="DZ108" s="45">
        <f t="shared" si="253"/>
        <v>0</v>
      </c>
    </row>
    <row r="109" spans="1:130" ht="22.5" x14ac:dyDescent="0.25">
      <c r="A109" s="67" t="s">
        <v>46</v>
      </c>
      <c r="B109" s="47">
        <f>+D109+F109+H109</f>
        <v>0</v>
      </c>
      <c r="C109" s="48">
        <f>+E109+G109+I109</f>
        <v>0</v>
      </c>
      <c r="D109" s="37"/>
      <c r="E109" s="38"/>
      <c r="F109" s="39"/>
      <c r="G109" s="38"/>
      <c r="H109" s="39"/>
      <c r="I109" s="42"/>
      <c r="J109" s="50"/>
      <c r="K109" s="51"/>
      <c r="L109" s="50"/>
      <c r="M109" s="51"/>
      <c r="N109" s="50"/>
      <c r="O109" s="51"/>
      <c r="P109" s="50"/>
      <c r="Q109" s="51"/>
      <c r="R109" s="50"/>
      <c r="S109" s="51"/>
      <c r="T109" s="50"/>
      <c r="U109" s="51"/>
      <c r="V109" s="50"/>
      <c r="W109" s="51"/>
      <c r="X109" s="50"/>
      <c r="Y109" s="51"/>
      <c r="Z109" s="50"/>
      <c r="AA109" s="51"/>
      <c r="AB109" s="50"/>
      <c r="AC109" s="51"/>
      <c r="AD109" s="50"/>
      <c r="AE109" s="51"/>
      <c r="AF109" s="50"/>
      <c r="AG109" s="51"/>
      <c r="AH109" s="50"/>
      <c r="AI109" s="51"/>
      <c r="AJ109" s="50"/>
      <c r="AK109" s="51"/>
      <c r="AL109" s="50"/>
      <c r="AM109" s="51"/>
      <c r="AN109" s="50"/>
      <c r="AO109" s="51"/>
      <c r="AP109" s="50"/>
      <c r="AQ109" s="52"/>
      <c r="AR109" s="37"/>
      <c r="AS109" s="40"/>
      <c r="AT109" s="37"/>
      <c r="AU109" s="38"/>
      <c r="AV109" s="39"/>
      <c r="AW109" s="42"/>
      <c r="AX109" s="43" t="str">
        <f t="shared" si="221"/>
        <v/>
      </c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10"/>
      <c r="BJ109" s="10"/>
      <c r="BK109" s="10"/>
      <c r="BL109" s="10"/>
      <c r="BU109" s="10"/>
      <c r="BW109" s="11"/>
      <c r="CA109" s="44" t="str">
        <f t="shared" si="222"/>
        <v/>
      </c>
      <c r="CB109" s="44" t="str">
        <f t="shared" si="223"/>
        <v/>
      </c>
      <c r="CC109" s="44" t="str">
        <f t="shared" si="224"/>
        <v/>
      </c>
      <c r="CD109" s="44" t="str">
        <f t="shared" si="225"/>
        <v/>
      </c>
      <c r="CE109" s="44" t="str">
        <f t="shared" si="226"/>
        <v/>
      </c>
      <c r="CF109" s="44" t="str">
        <f t="shared" si="254"/>
        <v/>
      </c>
      <c r="CG109" s="44" t="str">
        <f t="shared" si="255"/>
        <v/>
      </c>
      <c r="CH109" s="44" t="str">
        <f t="shared" si="256"/>
        <v/>
      </c>
      <c r="CI109" s="44" t="str">
        <f t="shared" si="257"/>
        <v/>
      </c>
      <c r="CJ109" s="44" t="str">
        <f t="shared" si="258"/>
        <v/>
      </c>
      <c r="CK109" s="44" t="str">
        <f t="shared" si="259"/>
        <v/>
      </c>
      <c r="CL109" s="44" t="str">
        <f t="shared" si="260"/>
        <v/>
      </c>
      <c r="CM109" s="44" t="str">
        <f t="shared" si="261"/>
        <v/>
      </c>
      <c r="CN109" s="44" t="str">
        <f t="shared" si="262"/>
        <v/>
      </c>
      <c r="CO109" s="44" t="str">
        <f t="shared" si="263"/>
        <v/>
      </c>
      <c r="CP109" s="44" t="str">
        <f t="shared" si="264"/>
        <v/>
      </c>
      <c r="CQ109" s="44" t="str">
        <f t="shared" si="265"/>
        <v/>
      </c>
      <c r="CR109" s="44" t="str">
        <f t="shared" si="266"/>
        <v/>
      </c>
      <c r="CS109" s="44" t="str">
        <f t="shared" si="267"/>
        <v/>
      </c>
      <c r="CT109" s="44" t="str">
        <f t="shared" si="268"/>
        <v/>
      </c>
      <c r="CU109" s="44" t="str">
        <f t="shared" si="269"/>
        <v/>
      </c>
      <c r="CV109" s="44" t="str">
        <f t="shared" si="270"/>
        <v/>
      </c>
      <c r="CW109" s="44" t="str">
        <f t="shared" si="271"/>
        <v/>
      </c>
      <c r="CX109" s="44" t="str">
        <f t="shared" si="272"/>
        <v/>
      </c>
      <c r="CY109" s="44" t="str">
        <f t="shared" si="273"/>
        <v/>
      </c>
      <c r="CZ109" s="44" t="str">
        <f t="shared" si="227"/>
        <v/>
      </c>
      <c r="DA109" s="45">
        <f t="shared" si="228"/>
        <v>0</v>
      </c>
      <c r="DB109" s="45">
        <f t="shared" si="229"/>
        <v>0</v>
      </c>
      <c r="DC109" s="45">
        <f t="shared" si="230"/>
        <v>0</v>
      </c>
      <c r="DD109" s="45">
        <f t="shared" si="231"/>
        <v>0</v>
      </c>
      <c r="DE109" s="45">
        <f t="shared" si="232"/>
        <v>0</v>
      </c>
      <c r="DF109" s="45">
        <f t="shared" si="233"/>
        <v>0</v>
      </c>
      <c r="DG109" s="45">
        <f t="shared" si="234"/>
        <v>0</v>
      </c>
      <c r="DH109" s="45">
        <f t="shared" si="235"/>
        <v>0</v>
      </c>
      <c r="DI109" s="45">
        <f t="shared" si="236"/>
        <v>0</v>
      </c>
      <c r="DJ109" s="45">
        <f t="shared" si="237"/>
        <v>0</v>
      </c>
      <c r="DK109" s="45">
        <f t="shared" si="238"/>
        <v>0</v>
      </c>
      <c r="DL109" s="45">
        <f t="shared" si="239"/>
        <v>0</v>
      </c>
      <c r="DM109" s="45">
        <f t="shared" si="240"/>
        <v>0</v>
      </c>
      <c r="DN109" s="45">
        <f t="shared" si="241"/>
        <v>0</v>
      </c>
      <c r="DO109" s="45">
        <f t="shared" si="242"/>
        <v>0</v>
      </c>
      <c r="DP109" s="45">
        <f t="shared" si="243"/>
        <v>0</v>
      </c>
      <c r="DQ109" s="45">
        <f t="shared" si="244"/>
        <v>0</v>
      </c>
      <c r="DR109" s="45">
        <f t="shared" si="245"/>
        <v>0</v>
      </c>
      <c r="DS109" s="45">
        <f t="shared" si="246"/>
        <v>0</v>
      </c>
      <c r="DT109" s="45">
        <f t="shared" si="247"/>
        <v>0</v>
      </c>
      <c r="DU109" s="45">
        <f t="shared" si="248"/>
        <v>0</v>
      </c>
      <c r="DV109" s="45">
        <f t="shared" si="249"/>
        <v>0</v>
      </c>
      <c r="DW109" s="45">
        <f t="shared" si="250"/>
        <v>0</v>
      </c>
      <c r="DX109" s="45">
        <f t="shared" si="251"/>
        <v>0</v>
      </c>
      <c r="DY109" s="45">
        <f t="shared" si="252"/>
        <v>0</v>
      </c>
      <c r="DZ109" s="45">
        <f t="shared" si="253"/>
        <v>0</v>
      </c>
    </row>
    <row r="110" spans="1:130" x14ac:dyDescent="0.25">
      <c r="A110" s="67" t="s">
        <v>47</v>
      </c>
      <c r="B110" s="47">
        <f>+P110+R110+T110+V110+X110+Z110+AB110+AD110+AF110+AH110+AJ110+AL110+AN110+AP110</f>
        <v>0</v>
      </c>
      <c r="C110" s="48">
        <f>+Q110+S110+U110+W110+Y110+AA110+AC110+AE110+AG110+AI110+AK110+AM110+AO110+AQ110</f>
        <v>0</v>
      </c>
      <c r="D110" s="33"/>
      <c r="E110" s="34"/>
      <c r="F110" s="35"/>
      <c r="G110" s="34"/>
      <c r="H110" s="35"/>
      <c r="I110" s="34"/>
      <c r="J110" s="35"/>
      <c r="K110" s="34"/>
      <c r="L110" s="35"/>
      <c r="M110" s="36"/>
      <c r="N110" s="33"/>
      <c r="O110" s="34"/>
      <c r="P110" s="39"/>
      <c r="Q110" s="38"/>
      <c r="R110" s="39"/>
      <c r="S110" s="38"/>
      <c r="T110" s="39"/>
      <c r="U110" s="38"/>
      <c r="V110" s="39"/>
      <c r="W110" s="38"/>
      <c r="X110" s="39"/>
      <c r="Y110" s="38"/>
      <c r="Z110" s="39"/>
      <c r="AA110" s="38"/>
      <c r="AB110" s="39"/>
      <c r="AC110" s="38"/>
      <c r="AD110" s="39"/>
      <c r="AE110" s="38"/>
      <c r="AF110" s="39"/>
      <c r="AG110" s="38"/>
      <c r="AH110" s="39"/>
      <c r="AI110" s="38"/>
      <c r="AJ110" s="39"/>
      <c r="AK110" s="38"/>
      <c r="AL110" s="39"/>
      <c r="AM110" s="38"/>
      <c r="AN110" s="39"/>
      <c r="AO110" s="38"/>
      <c r="AP110" s="39"/>
      <c r="AQ110" s="40"/>
      <c r="AR110" s="37"/>
      <c r="AS110" s="40"/>
      <c r="AT110" s="37"/>
      <c r="AU110" s="38"/>
      <c r="AV110" s="39"/>
      <c r="AW110" s="42"/>
      <c r="AX110" s="43" t="str">
        <f t="shared" si="221"/>
        <v/>
      </c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10"/>
      <c r="BJ110" s="10"/>
      <c r="BK110" s="10"/>
      <c r="BL110" s="10"/>
      <c r="BU110" s="10"/>
      <c r="BW110" s="11"/>
      <c r="CA110" s="44" t="str">
        <f t="shared" si="222"/>
        <v/>
      </c>
      <c r="CB110" s="44" t="str">
        <f t="shared" si="223"/>
        <v/>
      </c>
      <c r="CC110" s="44" t="str">
        <f t="shared" si="224"/>
        <v/>
      </c>
      <c r="CD110" s="44" t="str">
        <f t="shared" si="225"/>
        <v/>
      </c>
      <c r="CE110" s="44" t="str">
        <f t="shared" si="226"/>
        <v/>
      </c>
      <c r="CF110" s="44" t="str">
        <f t="shared" si="254"/>
        <v/>
      </c>
      <c r="CG110" s="44" t="str">
        <f t="shared" si="255"/>
        <v/>
      </c>
      <c r="CH110" s="44" t="str">
        <f t="shared" si="256"/>
        <v/>
      </c>
      <c r="CI110" s="44" t="str">
        <f t="shared" si="257"/>
        <v/>
      </c>
      <c r="CJ110" s="44" t="str">
        <f t="shared" si="258"/>
        <v/>
      </c>
      <c r="CK110" s="44" t="str">
        <f t="shared" si="259"/>
        <v/>
      </c>
      <c r="CL110" s="44" t="str">
        <f t="shared" si="260"/>
        <v/>
      </c>
      <c r="CM110" s="44" t="str">
        <f t="shared" si="261"/>
        <v/>
      </c>
      <c r="CN110" s="44" t="str">
        <f t="shared" si="262"/>
        <v/>
      </c>
      <c r="CO110" s="44" t="str">
        <f t="shared" si="263"/>
        <v/>
      </c>
      <c r="CP110" s="44" t="str">
        <f t="shared" si="264"/>
        <v/>
      </c>
      <c r="CQ110" s="44" t="str">
        <f t="shared" si="265"/>
        <v/>
      </c>
      <c r="CR110" s="44" t="str">
        <f t="shared" si="266"/>
        <v/>
      </c>
      <c r="CS110" s="44" t="str">
        <f t="shared" si="267"/>
        <v/>
      </c>
      <c r="CT110" s="44" t="str">
        <f t="shared" si="268"/>
        <v/>
      </c>
      <c r="CU110" s="44" t="str">
        <f t="shared" si="269"/>
        <v/>
      </c>
      <c r="CV110" s="44" t="str">
        <f t="shared" si="270"/>
        <v/>
      </c>
      <c r="CW110" s="44" t="str">
        <f t="shared" si="271"/>
        <v/>
      </c>
      <c r="CX110" s="44" t="str">
        <f t="shared" si="272"/>
        <v/>
      </c>
      <c r="CY110" s="44" t="str">
        <f t="shared" si="273"/>
        <v/>
      </c>
      <c r="CZ110" s="44" t="str">
        <f t="shared" si="227"/>
        <v/>
      </c>
      <c r="DA110" s="45">
        <f t="shared" si="228"/>
        <v>0</v>
      </c>
      <c r="DB110" s="45">
        <f t="shared" si="229"/>
        <v>0</v>
      </c>
      <c r="DC110" s="45">
        <f t="shared" si="230"/>
        <v>0</v>
      </c>
      <c r="DD110" s="45">
        <f t="shared" si="231"/>
        <v>0</v>
      </c>
      <c r="DE110" s="45">
        <f t="shared" si="232"/>
        <v>0</v>
      </c>
      <c r="DF110" s="45">
        <f t="shared" si="233"/>
        <v>0</v>
      </c>
      <c r="DG110" s="45">
        <f t="shared" si="234"/>
        <v>0</v>
      </c>
      <c r="DH110" s="45">
        <f t="shared" si="235"/>
        <v>0</v>
      </c>
      <c r="DI110" s="45">
        <f t="shared" si="236"/>
        <v>0</v>
      </c>
      <c r="DJ110" s="45">
        <f t="shared" si="237"/>
        <v>0</v>
      </c>
      <c r="DK110" s="45">
        <f t="shared" si="238"/>
        <v>0</v>
      </c>
      <c r="DL110" s="45">
        <f t="shared" si="239"/>
        <v>0</v>
      </c>
      <c r="DM110" s="45">
        <f t="shared" si="240"/>
        <v>0</v>
      </c>
      <c r="DN110" s="45">
        <f t="shared" si="241"/>
        <v>0</v>
      </c>
      <c r="DO110" s="45">
        <f t="shared" si="242"/>
        <v>0</v>
      </c>
      <c r="DP110" s="45">
        <f t="shared" si="243"/>
        <v>0</v>
      </c>
      <c r="DQ110" s="45">
        <f t="shared" si="244"/>
        <v>0</v>
      </c>
      <c r="DR110" s="45">
        <f t="shared" si="245"/>
        <v>0</v>
      </c>
      <c r="DS110" s="45">
        <f t="shared" si="246"/>
        <v>0</v>
      </c>
      <c r="DT110" s="45">
        <f t="shared" si="247"/>
        <v>0</v>
      </c>
      <c r="DU110" s="45">
        <f t="shared" si="248"/>
        <v>0</v>
      </c>
      <c r="DV110" s="45">
        <f t="shared" si="249"/>
        <v>0</v>
      </c>
      <c r="DW110" s="45">
        <f t="shared" si="250"/>
        <v>0</v>
      </c>
      <c r="DX110" s="45">
        <f t="shared" si="251"/>
        <v>0</v>
      </c>
      <c r="DY110" s="45">
        <f t="shared" si="252"/>
        <v>0</v>
      </c>
      <c r="DZ110" s="45">
        <f t="shared" si="253"/>
        <v>0</v>
      </c>
    </row>
    <row r="111" spans="1:130" x14ac:dyDescent="0.25">
      <c r="A111" s="66" t="s">
        <v>48</v>
      </c>
      <c r="B111" s="47">
        <f>+N111+P111+R111+T111+V111+X111+Z111+AB111+AD111+AF111+AH111+AJ111+AL111+AN111+AP111</f>
        <v>0</v>
      </c>
      <c r="C111" s="48">
        <f>+O111+Q111+S111+U111+W111+Y111+AA111+AC111+AE111+AG111+AI111+AK111+AM111+AO111+AQ111</f>
        <v>0</v>
      </c>
      <c r="D111" s="41"/>
      <c r="E111" s="51"/>
      <c r="F111" s="50"/>
      <c r="G111" s="51"/>
      <c r="H111" s="50"/>
      <c r="I111" s="53"/>
      <c r="J111" s="41"/>
      <c r="K111" s="41"/>
      <c r="L111" s="50"/>
      <c r="M111" s="53"/>
      <c r="N111" s="37"/>
      <c r="O111" s="38"/>
      <c r="P111" s="39"/>
      <c r="Q111" s="38"/>
      <c r="R111" s="39"/>
      <c r="S111" s="38"/>
      <c r="T111" s="39"/>
      <c r="U111" s="38"/>
      <c r="V111" s="39"/>
      <c r="W111" s="38"/>
      <c r="X111" s="39"/>
      <c r="Y111" s="38"/>
      <c r="Z111" s="39"/>
      <c r="AA111" s="38"/>
      <c r="AB111" s="39"/>
      <c r="AC111" s="38"/>
      <c r="AD111" s="39"/>
      <c r="AE111" s="38"/>
      <c r="AF111" s="39"/>
      <c r="AG111" s="38"/>
      <c r="AH111" s="39"/>
      <c r="AI111" s="38"/>
      <c r="AJ111" s="39"/>
      <c r="AK111" s="38"/>
      <c r="AL111" s="39"/>
      <c r="AM111" s="38"/>
      <c r="AN111" s="39"/>
      <c r="AO111" s="38"/>
      <c r="AP111" s="39"/>
      <c r="AQ111" s="40"/>
      <c r="AR111" s="37"/>
      <c r="AS111" s="40"/>
      <c r="AT111" s="37"/>
      <c r="AU111" s="38"/>
      <c r="AV111" s="39"/>
      <c r="AW111" s="42"/>
      <c r="AX111" s="43" t="str">
        <f t="shared" si="221"/>
        <v/>
      </c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10"/>
      <c r="BJ111" s="10"/>
      <c r="BK111" s="10"/>
      <c r="BL111" s="10"/>
      <c r="BU111" s="10"/>
      <c r="BW111" s="11"/>
      <c r="CA111" s="44" t="str">
        <f t="shared" si="222"/>
        <v/>
      </c>
      <c r="CB111" s="44" t="str">
        <f t="shared" si="223"/>
        <v/>
      </c>
      <c r="CC111" s="44" t="str">
        <f t="shared" si="224"/>
        <v/>
      </c>
      <c r="CD111" s="44" t="str">
        <f t="shared" si="225"/>
        <v/>
      </c>
      <c r="CE111" s="44" t="str">
        <f t="shared" si="226"/>
        <v/>
      </c>
      <c r="CF111" s="44" t="str">
        <f t="shared" si="254"/>
        <v/>
      </c>
      <c r="CG111" s="44" t="str">
        <f t="shared" si="255"/>
        <v/>
      </c>
      <c r="CH111" s="44" t="str">
        <f t="shared" si="256"/>
        <v/>
      </c>
      <c r="CI111" s="44" t="str">
        <f t="shared" si="257"/>
        <v/>
      </c>
      <c r="CJ111" s="44" t="str">
        <f t="shared" si="258"/>
        <v/>
      </c>
      <c r="CK111" s="44" t="str">
        <f t="shared" si="259"/>
        <v/>
      </c>
      <c r="CL111" s="44" t="str">
        <f t="shared" si="260"/>
        <v/>
      </c>
      <c r="CM111" s="44" t="str">
        <f t="shared" si="261"/>
        <v/>
      </c>
      <c r="CN111" s="44" t="str">
        <f t="shared" si="262"/>
        <v/>
      </c>
      <c r="CO111" s="44" t="str">
        <f t="shared" si="263"/>
        <v/>
      </c>
      <c r="CP111" s="44" t="str">
        <f t="shared" si="264"/>
        <v/>
      </c>
      <c r="CQ111" s="44" t="str">
        <f t="shared" si="265"/>
        <v/>
      </c>
      <c r="CR111" s="44" t="str">
        <f t="shared" si="266"/>
        <v/>
      </c>
      <c r="CS111" s="44" t="str">
        <f t="shared" si="267"/>
        <v/>
      </c>
      <c r="CT111" s="44" t="str">
        <f t="shared" si="268"/>
        <v/>
      </c>
      <c r="CU111" s="44" t="str">
        <f t="shared" si="269"/>
        <v/>
      </c>
      <c r="CV111" s="44" t="str">
        <f t="shared" si="270"/>
        <v/>
      </c>
      <c r="CW111" s="44" t="str">
        <f t="shared" si="271"/>
        <v/>
      </c>
      <c r="CX111" s="44" t="str">
        <f t="shared" si="272"/>
        <v/>
      </c>
      <c r="CY111" s="44" t="str">
        <f t="shared" si="273"/>
        <v/>
      </c>
      <c r="CZ111" s="44" t="str">
        <f t="shared" si="227"/>
        <v/>
      </c>
      <c r="DA111" s="45">
        <f t="shared" si="228"/>
        <v>0</v>
      </c>
      <c r="DB111" s="45">
        <f t="shared" si="229"/>
        <v>0</v>
      </c>
      <c r="DC111" s="45">
        <f t="shared" si="230"/>
        <v>0</v>
      </c>
      <c r="DD111" s="45">
        <f t="shared" si="231"/>
        <v>0</v>
      </c>
      <c r="DE111" s="45">
        <f t="shared" si="232"/>
        <v>0</v>
      </c>
      <c r="DF111" s="45">
        <f t="shared" si="233"/>
        <v>0</v>
      </c>
      <c r="DG111" s="45">
        <f t="shared" si="234"/>
        <v>0</v>
      </c>
      <c r="DH111" s="45">
        <f t="shared" si="235"/>
        <v>0</v>
      </c>
      <c r="DI111" s="45">
        <f t="shared" si="236"/>
        <v>0</v>
      </c>
      <c r="DJ111" s="45">
        <f t="shared" si="237"/>
        <v>0</v>
      </c>
      <c r="DK111" s="45">
        <f t="shared" si="238"/>
        <v>0</v>
      </c>
      <c r="DL111" s="45">
        <f t="shared" si="239"/>
        <v>0</v>
      </c>
      <c r="DM111" s="45">
        <f t="shared" si="240"/>
        <v>0</v>
      </c>
      <c r="DN111" s="45">
        <f t="shared" si="241"/>
        <v>0</v>
      </c>
      <c r="DO111" s="45">
        <f t="shared" si="242"/>
        <v>0</v>
      </c>
      <c r="DP111" s="45">
        <f t="shared" si="243"/>
        <v>0</v>
      </c>
      <c r="DQ111" s="45">
        <f t="shared" si="244"/>
        <v>0</v>
      </c>
      <c r="DR111" s="45">
        <f t="shared" si="245"/>
        <v>0</v>
      </c>
      <c r="DS111" s="45">
        <f t="shared" si="246"/>
        <v>0</v>
      </c>
      <c r="DT111" s="45">
        <f t="shared" si="247"/>
        <v>0</v>
      </c>
      <c r="DU111" s="45">
        <f t="shared" si="248"/>
        <v>0</v>
      </c>
      <c r="DV111" s="45">
        <f t="shared" si="249"/>
        <v>0</v>
      </c>
      <c r="DW111" s="45">
        <f t="shared" si="250"/>
        <v>0</v>
      </c>
      <c r="DX111" s="45">
        <f t="shared" si="251"/>
        <v>0</v>
      </c>
      <c r="DY111" s="45">
        <f t="shared" si="252"/>
        <v>0</v>
      </c>
      <c r="DZ111" s="45">
        <f t="shared" si="253"/>
        <v>0</v>
      </c>
    </row>
    <row r="112" spans="1:130" x14ac:dyDescent="0.25">
      <c r="A112" s="66" t="s">
        <v>49</v>
      </c>
      <c r="B112" s="47">
        <f>+D112+F112+H112+J112+L112+N112+P112+R112+T112+V112+X112+Z112+AB112+AD112+AF112+AH112+AJ112+AL112+AN112+AP112</f>
        <v>0</v>
      </c>
      <c r="C112" s="48">
        <f>+E112+G112+I112+K112+M112+O112+Q112+S112+U112+W112+Y112+AA112+AC112+AE112+AG112+AI112+AK112+AM112+AO112+AQ112</f>
        <v>0</v>
      </c>
      <c r="D112" s="37"/>
      <c r="E112" s="38"/>
      <c r="F112" s="39"/>
      <c r="G112" s="38"/>
      <c r="H112" s="39"/>
      <c r="I112" s="42"/>
      <c r="J112" s="37"/>
      <c r="K112" s="37"/>
      <c r="L112" s="39"/>
      <c r="M112" s="42"/>
      <c r="N112" s="37"/>
      <c r="O112" s="38"/>
      <c r="P112" s="39"/>
      <c r="Q112" s="38"/>
      <c r="R112" s="39"/>
      <c r="S112" s="38"/>
      <c r="T112" s="39"/>
      <c r="U112" s="38"/>
      <c r="V112" s="39"/>
      <c r="W112" s="38"/>
      <c r="X112" s="39"/>
      <c r="Y112" s="38"/>
      <c r="Z112" s="39"/>
      <c r="AA112" s="38"/>
      <c r="AB112" s="39"/>
      <c r="AC112" s="38"/>
      <c r="AD112" s="39"/>
      <c r="AE112" s="38"/>
      <c r="AF112" s="39"/>
      <c r="AG112" s="38"/>
      <c r="AH112" s="39"/>
      <c r="AI112" s="38"/>
      <c r="AJ112" s="39"/>
      <c r="AK112" s="38"/>
      <c r="AL112" s="39"/>
      <c r="AM112" s="38"/>
      <c r="AN112" s="39"/>
      <c r="AO112" s="38"/>
      <c r="AP112" s="39"/>
      <c r="AQ112" s="40"/>
      <c r="AR112" s="37"/>
      <c r="AS112" s="40"/>
      <c r="AT112" s="37"/>
      <c r="AU112" s="38"/>
      <c r="AV112" s="39"/>
      <c r="AW112" s="42"/>
      <c r="AX112" s="43" t="str">
        <f t="shared" si="221"/>
        <v/>
      </c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10"/>
      <c r="BJ112" s="10"/>
      <c r="BK112" s="10"/>
      <c r="BL112" s="10"/>
      <c r="BU112" s="10"/>
      <c r="BW112" s="11"/>
      <c r="CA112" s="44" t="str">
        <f t="shared" si="222"/>
        <v/>
      </c>
      <c r="CB112" s="44" t="str">
        <f t="shared" si="223"/>
        <v/>
      </c>
      <c r="CC112" s="44" t="str">
        <f t="shared" si="224"/>
        <v/>
      </c>
      <c r="CD112" s="44" t="str">
        <f t="shared" si="225"/>
        <v/>
      </c>
      <c r="CE112" s="44" t="str">
        <f t="shared" si="226"/>
        <v/>
      </c>
      <c r="CF112" s="44" t="str">
        <f t="shared" si="254"/>
        <v/>
      </c>
      <c r="CG112" s="44" t="str">
        <f t="shared" si="255"/>
        <v/>
      </c>
      <c r="CH112" s="44" t="str">
        <f t="shared" si="256"/>
        <v/>
      </c>
      <c r="CI112" s="44" t="str">
        <f t="shared" si="257"/>
        <v/>
      </c>
      <c r="CJ112" s="44" t="str">
        <f t="shared" si="258"/>
        <v/>
      </c>
      <c r="CK112" s="44" t="str">
        <f t="shared" si="259"/>
        <v/>
      </c>
      <c r="CL112" s="44" t="str">
        <f t="shared" si="260"/>
        <v/>
      </c>
      <c r="CM112" s="44" t="str">
        <f t="shared" si="261"/>
        <v/>
      </c>
      <c r="CN112" s="44" t="str">
        <f t="shared" si="262"/>
        <v/>
      </c>
      <c r="CO112" s="44" t="str">
        <f t="shared" si="263"/>
        <v/>
      </c>
      <c r="CP112" s="44" t="str">
        <f t="shared" si="264"/>
        <v/>
      </c>
      <c r="CQ112" s="44" t="str">
        <f t="shared" si="265"/>
        <v/>
      </c>
      <c r="CR112" s="44" t="str">
        <f t="shared" si="266"/>
        <v/>
      </c>
      <c r="CS112" s="44" t="str">
        <f t="shared" si="267"/>
        <v/>
      </c>
      <c r="CT112" s="44" t="str">
        <f t="shared" si="268"/>
        <v/>
      </c>
      <c r="CU112" s="44" t="str">
        <f t="shared" si="269"/>
        <v/>
      </c>
      <c r="CV112" s="44" t="str">
        <f t="shared" si="270"/>
        <v/>
      </c>
      <c r="CW112" s="44" t="str">
        <f t="shared" si="271"/>
        <v/>
      </c>
      <c r="CX112" s="44" t="str">
        <f t="shared" si="272"/>
        <v/>
      </c>
      <c r="CY112" s="44" t="str">
        <f t="shared" si="273"/>
        <v/>
      </c>
      <c r="CZ112" s="44" t="str">
        <f t="shared" si="227"/>
        <v/>
      </c>
      <c r="DA112" s="45">
        <f t="shared" si="228"/>
        <v>0</v>
      </c>
      <c r="DB112" s="45">
        <f t="shared" si="229"/>
        <v>0</v>
      </c>
      <c r="DC112" s="45">
        <f t="shared" si="230"/>
        <v>0</v>
      </c>
      <c r="DD112" s="45">
        <f t="shared" si="231"/>
        <v>0</v>
      </c>
      <c r="DE112" s="45">
        <f t="shared" si="232"/>
        <v>0</v>
      </c>
      <c r="DF112" s="45">
        <f t="shared" si="233"/>
        <v>0</v>
      </c>
      <c r="DG112" s="45">
        <f t="shared" si="234"/>
        <v>0</v>
      </c>
      <c r="DH112" s="45">
        <f t="shared" si="235"/>
        <v>0</v>
      </c>
      <c r="DI112" s="45">
        <f t="shared" si="236"/>
        <v>0</v>
      </c>
      <c r="DJ112" s="45">
        <f t="shared" si="237"/>
        <v>0</v>
      </c>
      <c r="DK112" s="45">
        <f t="shared" si="238"/>
        <v>0</v>
      </c>
      <c r="DL112" s="45">
        <f t="shared" si="239"/>
        <v>0</v>
      </c>
      <c r="DM112" s="45">
        <f t="shared" si="240"/>
        <v>0</v>
      </c>
      <c r="DN112" s="45">
        <f t="shared" si="241"/>
        <v>0</v>
      </c>
      <c r="DO112" s="45">
        <f t="shared" si="242"/>
        <v>0</v>
      </c>
      <c r="DP112" s="45">
        <f t="shared" si="243"/>
        <v>0</v>
      </c>
      <c r="DQ112" s="45">
        <f t="shared" si="244"/>
        <v>0</v>
      </c>
      <c r="DR112" s="45">
        <f t="shared" si="245"/>
        <v>0</v>
      </c>
      <c r="DS112" s="45">
        <f t="shared" si="246"/>
        <v>0</v>
      </c>
      <c r="DT112" s="45">
        <f t="shared" si="247"/>
        <v>0</v>
      </c>
      <c r="DU112" s="45">
        <f t="shared" si="248"/>
        <v>0</v>
      </c>
      <c r="DV112" s="45">
        <f t="shared" si="249"/>
        <v>0</v>
      </c>
      <c r="DW112" s="45">
        <f t="shared" si="250"/>
        <v>0</v>
      </c>
      <c r="DX112" s="45">
        <f t="shared" si="251"/>
        <v>0</v>
      </c>
      <c r="DY112" s="45">
        <f t="shared" si="252"/>
        <v>0</v>
      </c>
      <c r="DZ112" s="45">
        <f t="shared" si="253"/>
        <v>0</v>
      </c>
    </row>
    <row r="113" spans="1:130" x14ac:dyDescent="0.25">
      <c r="A113" s="46" t="s">
        <v>50</v>
      </c>
      <c r="B113" s="47">
        <f>+P113+R113+T113+V113+X113+Z113+AB113+AD113+AF113+AH113+AJ113+AL113+AN113+AP113</f>
        <v>0</v>
      </c>
      <c r="C113" s="48">
        <f>+Q113+S113+U113+W113+Y113+AA113+AC113+AE113+AG113+AI113+AK113+AM113+AO113+AQ113</f>
        <v>0</v>
      </c>
      <c r="D113" s="33"/>
      <c r="E113" s="34"/>
      <c r="F113" s="35"/>
      <c r="G113" s="34"/>
      <c r="H113" s="35"/>
      <c r="I113" s="34"/>
      <c r="J113" s="35"/>
      <c r="K113" s="34"/>
      <c r="L113" s="35"/>
      <c r="M113" s="36"/>
      <c r="N113" s="33"/>
      <c r="O113" s="34"/>
      <c r="P113" s="39"/>
      <c r="Q113" s="38"/>
      <c r="R113" s="39"/>
      <c r="S113" s="38"/>
      <c r="T113" s="39"/>
      <c r="U113" s="38"/>
      <c r="V113" s="39"/>
      <c r="W113" s="38"/>
      <c r="X113" s="39"/>
      <c r="Y113" s="38"/>
      <c r="Z113" s="39"/>
      <c r="AA113" s="38"/>
      <c r="AB113" s="39"/>
      <c r="AC113" s="38"/>
      <c r="AD113" s="39"/>
      <c r="AE113" s="38"/>
      <c r="AF113" s="39"/>
      <c r="AG113" s="38"/>
      <c r="AH113" s="39"/>
      <c r="AI113" s="38"/>
      <c r="AJ113" s="39"/>
      <c r="AK113" s="38"/>
      <c r="AL113" s="39"/>
      <c r="AM113" s="38"/>
      <c r="AN113" s="39"/>
      <c r="AO113" s="38"/>
      <c r="AP113" s="39"/>
      <c r="AQ113" s="40"/>
      <c r="AR113" s="37"/>
      <c r="AS113" s="40"/>
      <c r="AT113" s="37"/>
      <c r="AU113" s="38"/>
      <c r="AV113" s="39"/>
      <c r="AW113" s="42"/>
      <c r="AX113" s="43" t="str">
        <f t="shared" si="221"/>
        <v/>
      </c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10"/>
      <c r="BJ113" s="10"/>
      <c r="BK113" s="10"/>
      <c r="BL113" s="10"/>
      <c r="BU113" s="10"/>
      <c r="BW113" s="11"/>
      <c r="CA113" s="44" t="str">
        <f t="shared" si="222"/>
        <v/>
      </c>
      <c r="CB113" s="44" t="str">
        <f t="shared" si="223"/>
        <v/>
      </c>
      <c r="CC113" s="44" t="str">
        <f t="shared" si="224"/>
        <v/>
      </c>
      <c r="CD113" s="44" t="str">
        <f t="shared" si="225"/>
        <v/>
      </c>
      <c r="CE113" s="44" t="str">
        <f t="shared" si="226"/>
        <v/>
      </c>
      <c r="CF113" s="44" t="str">
        <f t="shared" si="254"/>
        <v/>
      </c>
      <c r="CG113" s="44" t="str">
        <f t="shared" si="255"/>
        <v/>
      </c>
      <c r="CH113" s="44" t="str">
        <f t="shared" si="256"/>
        <v/>
      </c>
      <c r="CI113" s="44" t="str">
        <f t="shared" si="257"/>
        <v/>
      </c>
      <c r="CJ113" s="44" t="str">
        <f t="shared" si="258"/>
        <v/>
      </c>
      <c r="CK113" s="44" t="str">
        <f t="shared" si="259"/>
        <v/>
      </c>
      <c r="CL113" s="44" t="str">
        <f t="shared" si="260"/>
        <v/>
      </c>
      <c r="CM113" s="44" t="str">
        <f t="shared" si="261"/>
        <v/>
      </c>
      <c r="CN113" s="44" t="str">
        <f t="shared" si="262"/>
        <v/>
      </c>
      <c r="CO113" s="44" t="str">
        <f t="shared" si="263"/>
        <v/>
      </c>
      <c r="CP113" s="44" t="str">
        <f t="shared" si="264"/>
        <v/>
      </c>
      <c r="CQ113" s="44" t="str">
        <f t="shared" si="265"/>
        <v/>
      </c>
      <c r="CR113" s="44" t="str">
        <f t="shared" si="266"/>
        <v/>
      </c>
      <c r="CS113" s="44" t="str">
        <f t="shared" si="267"/>
        <v/>
      </c>
      <c r="CT113" s="44" t="str">
        <f t="shared" si="268"/>
        <v/>
      </c>
      <c r="CU113" s="44" t="str">
        <f t="shared" si="269"/>
        <v/>
      </c>
      <c r="CV113" s="44" t="str">
        <f t="shared" si="270"/>
        <v/>
      </c>
      <c r="CW113" s="44" t="str">
        <f t="shared" si="271"/>
        <v/>
      </c>
      <c r="CX113" s="44" t="str">
        <f t="shared" si="272"/>
        <v/>
      </c>
      <c r="CY113" s="44" t="str">
        <f t="shared" si="273"/>
        <v/>
      </c>
      <c r="CZ113" s="44" t="str">
        <f t="shared" si="227"/>
        <v/>
      </c>
      <c r="DA113" s="45">
        <f t="shared" si="228"/>
        <v>0</v>
      </c>
      <c r="DB113" s="45">
        <f t="shared" si="229"/>
        <v>0</v>
      </c>
      <c r="DC113" s="45">
        <f t="shared" si="230"/>
        <v>0</v>
      </c>
      <c r="DD113" s="45">
        <f t="shared" si="231"/>
        <v>0</v>
      </c>
      <c r="DE113" s="45">
        <f t="shared" si="232"/>
        <v>0</v>
      </c>
      <c r="DF113" s="45">
        <f t="shared" si="233"/>
        <v>0</v>
      </c>
      <c r="DG113" s="45">
        <f t="shared" si="234"/>
        <v>0</v>
      </c>
      <c r="DH113" s="45">
        <f t="shared" si="235"/>
        <v>0</v>
      </c>
      <c r="DI113" s="45">
        <f t="shared" si="236"/>
        <v>0</v>
      </c>
      <c r="DJ113" s="45">
        <f t="shared" si="237"/>
        <v>0</v>
      </c>
      <c r="DK113" s="45">
        <f t="shared" si="238"/>
        <v>0</v>
      </c>
      <c r="DL113" s="45">
        <f t="shared" si="239"/>
        <v>0</v>
      </c>
      <c r="DM113" s="45">
        <f t="shared" si="240"/>
        <v>0</v>
      </c>
      <c r="DN113" s="45">
        <f t="shared" si="241"/>
        <v>0</v>
      </c>
      <c r="DO113" s="45">
        <f t="shared" si="242"/>
        <v>0</v>
      </c>
      <c r="DP113" s="45">
        <f t="shared" si="243"/>
        <v>0</v>
      </c>
      <c r="DQ113" s="45">
        <f t="shared" si="244"/>
        <v>0</v>
      </c>
      <c r="DR113" s="45">
        <f t="shared" si="245"/>
        <v>0</v>
      </c>
      <c r="DS113" s="45">
        <f t="shared" si="246"/>
        <v>0</v>
      </c>
      <c r="DT113" s="45">
        <f t="shared" si="247"/>
        <v>0</v>
      </c>
      <c r="DU113" s="45">
        <f t="shared" si="248"/>
        <v>0</v>
      </c>
      <c r="DV113" s="45">
        <f t="shared" si="249"/>
        <v>0</v>
      </c>
      <c r="DW113" s="45">
        <f t="shared" si="250"/>
        <v>0</v>
      </c>
      <c r="DX113" s="45">
        <f t="shared" si="251"/>
        <v>0</v>
      </c>
      <c r="DY113" s="45">
        <f t="shared" si="252"/>
        <v>0</v>
      </c>
      <c r="DZ113" s="45">
        <f t="shared" si="253"/>
        <v>0</v>
      </c>
    </row>
    <row r="114" spans="1:130" x14ac:dyDescent="0.25">
      <c r="A114" s="66" t="s">
        <v>51</v>
      </c>
      <c r="B114" s="47">
        <f>+P114+R114+T114+V114+X114+Z114+AB114+AD114+AF114+AH114</f>
        <v>0</v>
      </c>
      <c r="C114" s="48">
        <f>+Q114+S114+U114+W114+Y114+AA114+AC114+AE114+AG114+AI114</f>
        <v>0</v>
      </c>
      <c r="D114" s="33"/>
      <c r="E114" s="34"/>
      <c r="F114" s="35"/>
      <c r="G114" s="34"/>
      <c r="H114" s="35"/>
      <c r="I114" s="34"/>
      <c r="J114" s="35"/>
      <c r="K114" s="34"/>
      <c r="L114" s="35"/>
      <c r="M114" s="36"/>
      <c r="N114" s="33"/>
      <c r="O114" s="34"/>
      <c r="P114" s="39"/>
      <c r="Q114" s="38"/>
      <c r="R114" s="39"/>
      <c r="S114" s="38"/>
      <c r="T114" s="39"/>
      <c r="U114" s="38"/>
      <c r="V114" s="39"/>
      <c r="W114" s="38"/>
      <c r="X114" s="39"/>
      <c r="Y114" s="38"/>
      <c r="Z114" s="39"/>
      <c r="AA114" s="38"/>
      <c r="AB114" s="39"/>
      <c r="AC114" s="38"/>
      <c r="AD114" s="39"/>
      <c r="AE114" s="38"/>
      <c r="AF114" s="39"/>
      <c r="AG114" s="38"/>
      <c r="AH114" s="39"/>
      <c r="AI114" s="38"/>
      <c r="AJ114" s="35"/>
      <c r="AK114" s="34"/>
      <c r="AL114" s="35"/>
      <c r="AM114" s="34"/>
      <c r="AN114" s="35"/>
      <c r="AO114" s="34"/>
      <c r="AP114" s="35"/>
      <c r="AQ114" s="54"/>
      <c r="AR114" s="37"/>
      <c r="AS114" s="40"/>
      <c r="AT114" s="37"/>
      <c r="AU114" s="38"/>
      <c r="AV114" s="39"/>
      <c r="AW114" s="42"/>
      <c r="AX114" s="43" t="str">
        <f t="shared" si="221"/>
        <v/>
      </c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10"/>
      <c r="BJ114" s="10"/>
      <c r="BK114" s="10"/>
      <c r="BL114" s="10"/>
      <c r="BU114" s="10"/>
      <c r="BW114" s="11"/>
      <c r="CA114" s="44" t="str">
        <f t="shared" si="222"/>
        <v/>
      </c>
      <c r="CB114" s="44" t="str">
        <f t="shared" si="223"/>
        <v/>
      </c>
      <c r="CC114" s="44" t="str">
        <f t="shared" si="224"/>
        <v/>
      </c>
      <c r="CD114" s="44" t="str">
        <f t="shared" si="225"/>
        <v/>
      </c>
      <c r="CE114" s="44" t="str">
        <f t="shared" si="226"/>
        <v/>
      </c>
      <c r="CF114" s="44" t="str">
        <f t="shared" si="254"/>
        <v/>
      </c>
      <c r="CG114" s="44" t="str">
        <f t="shared" si="255"/>
        <v/>
      </c>
      <c r="CH114" s="44" t="str">
        <f t="shared" si="256"/>
        <v/>
      </c>
      <c r="CI114" s="44" t="str">
        <f t="shared" si="257"/>
        <v/>
      </c>
      <c r="CJ114" s="44" t="str">
        <f t="shared" si="258"/>
        <v/>
      </c>
      <c r="CK114" s="44" t="str">
        <f t="shared" si="259"/>
        <v/>
      </c>
      <c r="CL114" s="44" t="str">
        <f t="shared" si="260"/>
        <v/>
      </c>
      <c r="CM114" s="44" t="str">
        <f t="shared" si="261"/>
        <v/>
      </c>
      <c r="CN114" s="44" t="str">
        <f t="shared" si="262"/>
        <v/>
      </c>
      <c r="CO114" s="44" t="str">
        <f t="shared" si="263"/>
        <v/>
      </c>
      <c r="CP114" s="44" t="str">
        <f t="shared" si="264"/>
        <v/>
      </c>
      <c r="CQ114" s="44" t="str">
        <f t="shared" si="265"/>
        <v/>
      </c>
      <c r="CR114" s="44" t="str">
        <f t="shared" si="266"/>
        <v/>
      </c>
      <c r="CS114" s="44" t="str">
        <f t="shared" si="267"/>
        <v/>
      </c>
      <c r="CT114" s="44" t="str">
        <f t="shared" si="268"/>
        <v/>
      </c>
      <c r="CU114" s="44" t="str">
        <f t="shared" si="269"/>
        <v/>
      </c>
      <c r="CV114" s="44" t="str">
        <f t="shared" si="270"/>
        <v/>
      </c>
      <c r="CW114" s="44" t="str">
        <f t="shared" si="271"/>
        <v/>
      </c>
      <c r="CX114" s="44" t="str">
        <f t="shared" si="272"/>
        <v/>
      </c>
      <c r="CY114" s="44" t="str">
        <f t="shared" si="273"/>
        <v/>
      </c>
      <c r="CZ114" s="44" t="str">
        <f t="shared" si="227"/>
        <v/>
      </c>
      <c r="DA114" s="45">
        <f t="shared" si="228"/>
        <v>0</v>
      </c>
      <c r="DB114" s="45">
        <f t="shared" si="229"/>
        <v>0</v>
      </c>
      <c r="DC114" s="45">
        <f t="shared" si="230"/>
        <v>0</v>
      </c>
      <c r="DD114" s="45">
        <f t="shared" si="231"/>
        <v>0</v>
      </c>
      <c r="DE114" s="45">
        <f t="shared" si="232"/>
        <v>0</v>
      </c>
      <c r="DF114" s="45">
        <f t="shared" si="233"/>
        <v>0</v>
      </c>
      <c r="DG114" s="45">
        <f t="shared" si="234"/>
        <v>0</v>
      </c>
      <c r="DH114" s="45">
        <f t="shared" si="235"/>
        <v>0</v>
      </c>
      <c r="DI114" s="45">
        <f t="shared" si="236"/>
        <v>0</v>
      </c>
      <c r="DJ114" s="45">
        <f t="shared" si="237"/>
        <v>0</v>
      </c>
      <c r="DK114" s="45">
        <f t="shared" si="238"/>
        <v>0</v>
      </c>
      <c r="DL114" s="45">
        <f t="shared" si="239"/>
        <v>0</v>
      </c>
      <c r="DM114" s="45">
        <f t="shared" si="240"/>
        <v>0</v>
      </c>
      <c r="DN114" s="45">
        <f t="shared" si="241"/>
        <v>0</v>
      </c>
      <c r="DO114" s="45">
        <f t="shared" si="242"/>
        <v>0</v>
      </c>
      <c r="DP114" s="45">
        <f t="shared" si="243"/>
        <v>0</v>
      </c>
      <c r="DQ114" s="45">
        <f t="shared" si="244"/>
        <v>0</v>
      </c>
      <c r="DR114" s="45">
        <f t="shared" si="245"/>
        <v>0</v>
      </c>
      <c r="DS114" s="45">
        <f t="shared" si="246"/>
        <v>0</v>
      </c>
      <c r="DT114" s="45">
        <f t="shared" si="247"/>
        <v>0</v>
      </c>
      <c r="DU114" s="45">
        <f t="shared" si="248"/>
        <v>0</v>
      </c>
      <c r="DV114" s="45">
        <f t="shared" si="249"/>
        <v>0</v>
      </c>
      <c r="DW114" s="45">
        <f t="shared" si="250"/>
        <v>0</v>
      </c>
      <c r="DX114" s="45">
        <f t="shared" si="251"/>
        <v>0</v>
      </c>
      <c r="DY114" s="45">
        <f t="shared" si="252"/>
        <v>0</v>
      </c>
      <c r="DZ114" s="45">
        <f t="shared" si="253"/>
        <v>0</v>
      </c>
    </row>
    <row r="115" spans="1:130" x14ac:dyDescent="0.25">
      <c r="A115" s="66" t="s">
        <v>52</v>
      </c>
      <c r="B115" s="47">
        <f t="shared" ref="B115:C117" si="274">+D115+F115+H115+J115+L115+N115+P115+R115+T115+V115+X115+Z115+AB115+AD115+AF115+AH115+AJ115+AL115+AN115+AP115</f>
        <v>0</v>
      </c>
      <c r="C115" s="48">
        <f t="shared" si="274"/>
        <v>0</v>
      </c>
      <c r="D115" s="37"/>
      <c r="E115" s="38"/>
      <c r="F115" s="39"/>
      <c r="G115" s="38"/>
      <c r="H115" s="39"/>
      <c r="I115" s="42"/>
      <c r="J115" s="37"/>
      <c r="K115" s="37"/>
      <c r="L115" s="39"/>
      <c r="M115" s="42"/>
      <c r="N115" s="37"/>
      <c r="O115" s="38"/>
      <c r="P115" s="39"/>
      <c r="Q115" s="38"/>
      <c r="R115" s="39"/>
      <c r="S115" s="38"/>
      <c r="T115" s="39"/>
      <c r="U115" s="38"/>
      <c r="V115" s="39"/>
      <c r="W115" s="38"/>
      <c r="X115" s="39"/>
      <c r="Y115" s="38"/>
      <c r="Z115" s="39"/>
      <c r="AA115" s="38"/>
      <c r="AB115" s="39"/>
      <c r="AC115" s="38"/>
      <c r="AD115" s="39"/>
      <c r="AE115" s="38"/>
      <c r="AF115" s="39"/>
      <c r="AG115" s="38"/>
      <c r="AH115" s="39"/>
      <c r="AI115" s="38"/>
      <c r="AJ115" s="39"/>
      <c r="AK115" s="38"/>
      <c r="AL115" s="39"/>
      <c r="AM115" s="38"/>
      <c r="AN115" s="39"/>
      <c r="AO115" s="38"/>
      <c r="AP115" s="39"/>
      <c r="AQ115" s="40"/>
      <c r="AR115" s="37"/>
      <c r="AS115" s="40"/>
      <c r="AT115" s="37"/>
      <c r="AU115" s="38"/>
      <c r="AV115" s="39"/>
      <c r="AW115" s="42"/>
      <c r="AX115" s="43" t="str">
        <f t="shared" si="221"/>
        <v/>
      </c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10"/>
      <c r="BJ115" s="10"/>
      <c r="BK115" s="10"/>
      <c r="BL115" s="10"/>
      <c r="BU115" s="10"/>
      <c r="BW115" s="11"/>
      <c r="CA115" s="44" t="str">
        <f t="shared" si="222"/>
        <v/>
      </c>
      <c r="CB115" s="44" t="str">
        <f t="shared" si="223"/>
        <v/>
      </c>
      <c r="CC115" s="44" t="str">
        <f t="shared" si="224"/>
        <v/>
      </c>
      <c r="CD115" s="44" t="str">
        <f t="shared" si="225"/>
        <v/>
      </c>
      <c r="CE115" s="44" t="str">
        <f t="shared" si="226"/>
        <v/>
      </c>
      <c r="CF115" s="44" t="str">
        <f t="shared" si="254"/>
        <v/>
      </c>
      <c r="CG115" s="44" t="str">
        <f t="shared" si="255"/>
        <v/>
      </c>
      <c r="CH115" s="44" t="str">
        <f t="shared" si="256"/>
        <v/>
      </c>
      <c r="CI115" s="44" t="str">
        <f t="shared" si="257"/>
        <v/>
      </c>
      <c r="CJ115" s="44" t="str">
        <f t="shared" si="258"/>
        <v/>
      </c>
      <c r="CK115" s="44" t="str">
        <f t="shared" si="259"/>
        <v/>
      </c>
      <c r="CL115" s="44" t="str">
        <f t="shared" si="260"/>
        <v/>
      </c>
      <c r="CM115" s="44" t="str">
        <f t="shared" si="261"/>
        <v/>
      </c>
      <c r="CN115" s="44" t="str">
        <f t="shared" si="262"/>
        <v/>
      </c>
      <c r="CO115" s="44" t="str">
        <f t="shared" si="263"/>
        <v/>
      </c>
      <c r="CP115" s="44" t="str">
        <f t="shared" si="264"/>
        <v/>
      </c>
      <c r="CQ115" s="44" t="str">
        <f t="shared" si="265"/>
        <v/>
      </c>
      <c r="CR115" s="44" t="str">
        <f t="shared" si="266"/>
        <v/>
      </c>
      <c r="CS115" s="44" t="str">
        <f t="shared" si="267"/>
        <v/>
      </c>
      <c r="CT115" s="44" t="str">
        <f t="shared" si="268"/>
        <v/>
      </c>
      <c r="CU115" s="44" t="str">
        <f t="shared" si="269"/>
        <v/>
      </c>
      <c r="CV115" s="44" t="str">
        <f t="shared" si="270"/>
        <v/>
      </c>
      <c r="CW115" s="44" t="str">
        <f t="shared" si="271"/>
        <v/>
      </c>
      <c r="CX115" s="44" t="str">
        <f t="shared" si="272"/>
        <v/>
      </c>
      <c r="CY115" s="44" t="str">
        <f t="shared" si="273"/>
        <v/>
      </c>
      <c r="CZ115" s="44" t="str">
        <f t="shared" si="227"/>
        <v/>
      </c>
      <c r="DA115" s="45">
        <f t="shared" si="228"/>
        <v>0</v>
      </c>
      <c r="DB115" s="45">
        <f t="shared" si="229"/>
        <v>0</v>
      </c>
      <c r="DC115" s="45">
        <f t="shared" si="230"/>
        <v>0</v>
      </c>
      <c r="DD115" s="45">
        <f t="shared" si="231"/>
        <v>0</v>
      </c>
      <c r="DE115" s="45">
        <f t="shared" si="232"/>
        <v>0</v>
      </c>
      <c r="DF115" s="45">
        <f t="shared" si="233"/>
        <v>0</v>
      </c>
      <c r="DG115" s="45">
        <f t="shared" si="234"/>
        <v>0</v>
      </c>
      <c r="DH115" s="45">
        <f t="shared" si="235"/>
        <v>0</v>
      </c>
      <c r="DI115" s="45">
        <f t="shared" si="236"/>
        <v>0</v>
      </c>
      <c r="DJ115" s="45">
        <f t="shared" si="237"/>
        <v>0</v>
      </c>
      <c r="DK115" s="45">
        <f t="shared" si="238"/>
        <v>0</v>
      </c>
      <c r="DL115" s="45">
        <f t="shared" si="239"/>
        <v>0</v>
      </c>
      <c r="DM115" s="45">
        <f t="shared" si="240"/>
        <v>0</v>
      </c>
      <c r="DN115" s="45">
        <f t="shared" si="241"/>
        <v>0</v>
      </c>
      <c r="DO115" s="45">
        <f t="shared" si="242"/>
        <v>0</v>
      </c>
      <c r="DP115" s="45">
        <f t="shared" si="243"/>
        <v>0</v>
      </c>
      <c r="DQ115" s="45">
        <f t="shared" si="244"/>
        <v>0</v>
      </c>
      <c r="DR115" s="45">
        <f t="shared" si="245"/>
        <v>0</v>
      </c>
      <c r="DS115" s="45">
        <f t="shared" si="246"/>
        <v>0</v>
      </c>
      <c r="DT115" s="45">
        <f t="shared" si="247"/>
        <v>0</v>
      </c>
      <c r="DU115" s="45">
        <f t="shared" si="248"/>
        <v>0</v>
      </c>
      <c r="DV115" s="45">
        <f t="shared" si="249"/>
        <v>0</v>
      </c>
      <c r="DW115" s="45">
        <f t="shared" si="250"/>
        <v>0</v>
      </c>
      <c r="DX115" s="45">
        <f t="shared" si="251"/>
        <v>0</v>
      </c>
      <c r="DY115" s="45">
        <f t="shared" si="252"/>
        <v>0</v>
      </c>
      <c r="DZ115" s="45">
        <f t="shared" si="253"/>
        <v>0</v>
      </c>
    </row>
    <row r="116" spans="1:130" x14ac:dyDescent="0.25">
      <c r="A116" s="66" t="s">
        <v>53</v>
      </c>
      <c r="B116" s="47">
        <f t="shared" si="274"/>
        <v>0</v>
      </c>
      <c r="C116" s="48">
        <f t="shared" si="274"/>
        <v>0</v>
      </c>
      <c r="D116" s="37"/>
      <c r="E116" s="38"/>
      <c r="F116" s="39"/>
      <c r="G116" s="38"/>
      <c r="H116" s="39"/>
      <c r="I116" s="42"/>
      <c r="J116" s="37"/>
      <c r="K116" s="37"/>
      <c r="L116" s="39"/>
      <c r="M116" s="42"/>
      <c r="N116" s="37"/>
      <c r="O116" s="38"/>
      <c r="P116" s="39"/>
      <c r="Q116" s="38"/>
      <c r="R116" s="39"/>
      <c r="S116" s="38"/>
      <c r="T116" s="39"/>
      <c r="U116" s="38"/>
      <c r="V116" s="39"/>
      <c r="W116" s="38"/>
      <c r="X116" s="39"/>
      <c r="Y116" s="38"/>
      <c r="Z116" s="39"/>
      <c r="AA116" s="38"/>
      <c r="AB116" s="39"/>
      <c r="AC116" s="38"/>
      <c r="AD116" s="39"/>
      <c r="AE116" s="38"/>
      <c r="AF116" s="39"/>
      <c r="AG116" s="38"/>
      <c r="AH116" s="39"/>
      <c r="AI116" s="38"/>
      <c r="AJ116" s="39"/>
      <c r="AK116" s="38"/>
      <c r="AL116" s="39"/>
      <c r="AM116" s="38"/>
      <c r="AN116" s="39"/>
      <c r="AO116" s="38"/>
      <c r="AP116" s="39"/>
      <c r="AQ116" s="40"/>
      <c r="AR116" s="37"/>
      <c r="AS116" s="40"/>
      <c r="AT116" s="37"/>
      <c r="AU116" s="38"/>
      <c r="AV116" s="39"/>
      <c r="AW116" s="42"/>
      <c r="AX116" s="43" t="str">
        <f t="shared" si="221"/>
        <v/>
      </c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10"/>
      <c r="BJ116" s="10"/>
      <c r="BK116" s="10"/>
      <c r="BL116" s="10"/>
      <c r="BU116" s="10"/>
      <c r="BW116" s="11"/>
      <c r="CA116" s="44" t="str">
        <f t="shared" si="222"/>
        <v/>
      </c>
      <c r="CB116" s="44" t="str">
        <f t="shared" si="223"/>
        <v/>
      </c>
      <c r="CC116" s="44" t="str">
        <f t="shared" si="224"/>
        <v/>
      </c>
      <c r="CD116" s="44" t="str">
        <f t="shared" si="225"/>
        <v/>
      </c>
      <c r="CE116" s="44" t="str">
        <f t="shared" si="226"/>
        <v/>
      </c>
      <c r="CF116" s="44" t="str">
        <f t="shared" si="254"/>
        <v/>
      </c>
      <c r="CG116" s="44" t="str">
        <f t="shared" si="255"/>
        <v/>
      </c>
      <c r="CH116" s="44" t="str">
        <f t="shared" si="256"/>
        <v/>
      </c>
      <c r="CI116" s="44" t="str">
        <f t="shared" si="257"/>
        <v/>
      </c>
      <c r="CJ116" s="44" t="str">
        <f t="shared" si="258"/>
        <v/>
      </c>
      <c r="CK116" s="44" t="str">
        <f t="shared" si="259"/>
        <v/>
      </c>
      <c r="CL116" s="44" t="str">
        <f t="shared" si="260"/>
        <v/>
      </c>
      <c r="CM116" s="44" t="str">
        <f t="shared" si="261"/>
        <v/>
      </c>
      <c r="CN116" s="44" t="str">
        <f t="shared" si="262"/>
        <v/>
      </c>
      <c r="CO116" s="44" t="str">
        <f t="shared" si="263"/>
        <v/>
      </c>
      <c r="CP116" s="44" t="str">
        <f t="shared" si="264"/>
        <v/>
      </c>
      <c r="CQ116" s="44" t="str">
        <f t="shared" si="265"/>
        <v/>
      </c>
      <c r="CR116" s="44" t="str">
        <f t="shared" si="266"/>
        <v/>
      </c>
      <c r="CS116" s="44" t="str">
        <f t="shared" si="267"/>
        <v/>
      </c>
      <c r="CT116" s="44" t="str">
        <f t="shared" si="268"/>
        <v/>
      </c>
      <c r="CU116" s="44" t="str">
        <f t="shared" si="269"/>
        <v/>
      </c>
      <c r="CV116" s="44" t="str">
        <f t="shared" si="270"/>
        <v/>
      </c>
      <c r="CW116" s="44" t="str">
        <f t="shared" si="271"/>
        <v/>
      </c>
      <c r="CX116" s="44" t="str">
        <f t="shared" si="272"/>
        <v/>
      </c>
      <c r="CY116" s="44" t="str">
        <f t="shared" si="273"/>
        <v/>
      </c>
      <c r="CZ116" s="44" t="str">
        <f t="shared" si="227"/>
        <v/>
      </c>
      <c r="DA116" s="45">
        <f t="shared" si="228"/>
        <v>0</v>
      </c>
      <c r="DB116" s="45">
        <f t="shared" si="229"/>
        <v>0</v>
      </c>
      <c r="DC116" s="45">
        <f t="shared" si="230"/>
        <v>0</v>
      </c>
      <c r="DD116" s="45">
        <f t="shared" si="231"/>
        <v>0</v>
      </c>
      <c r="DE116" s="45">
        <f t="shared" si="232"/>
        <v>0</v>
      </c>
      <c r="DF116" s="45">
        <f t="shared" si="233"/>
        <v>0</v>
      </c>
      <c r="DG116" s="45">
        <f t="shared" si="234"/>
        <v>0</v>
      </c>
      <c r="DH116" s="45">
        <f t="shared" si="235"/>
        <v>0</v>
      </c>
      <c r="DI116" s="45">
        <f t="shared" si="236"/>
        <v>0</v>
      </c>
      <c r="DJ116" s="45">
        <f t="shared" si="237"/>
        <v>0</v>
      </c>
      <c r="DK116" s="45">
        <f t="shared" si="238"/>
        <v>0</v>
      </c>
      <c r="DL116" s="45">
        <f t="shared" si="239"/>
        <v>0</v>
      </c>
      <c r="DM116" s="45">
        <f t="shared" si="240"/>
        <v>0</v>
      </c>
      <c r="DN116" s="45">
        <f t="shared" si="241"/>
        <v>0</v>
      </c>
      <c r="DO116" s="45">
        <f t="shared" si="242"/>
        <v>0</v>
      </c>
      <c r="DP116" s="45">
        <f t="shared" si="243"/>
        <v>0</v>
      </c>
      <c r="DQ116" s="45">
        <f t="shared" si="244"/>
        <v>0</v>
      </c>
      <c r="DR116" s="45">
        <f t="shared" si="245"/>
        <v>0</v>
      </c>
      <c r="DS116" s="45">
        <f t="shared" si="246"/>
        <v>0</v>
      </c>
      <c r="DT116" s="45">
        <f t="shared" si="247"/>
        <v>0</v>
      </c>
      <c r="DU116" s="45">
        <f t="shared" si="248"/>
        <v>0</v>
      </c>
      <c r="DV116" s="45">
        <f t="shared" si="249"/>
        <v>0</v>
      </c>
      <c r="DW116" s="45">
        <f t="shared" si="250"/>
        <v>0</v>
      </c>
      <c r="DX116" s="45">
        <f t="shared" si="251"/>
        <v>0</v>
      </c>
      <c r="DY116" s="45">
        <f t="shared" si="252"/>
        <v>0</v>
      </c>
      <c r="DZ116" s="45">
        <f t="shared" si="253"/>
        <v>0</v>
      </c>
    </row>
    <row r="117" spans="1:130" x14ac:dyDescent="0.25">
      <c r="A117" s="57" t="s">
        <v>54</v>
      </c>
      <c r="B117" s="447">
        <f t="shared" si="274"/>
        <v>0</v>
      </c>
      <c r="C117" s="57">
        <f t="shared" si="274"/>
        <v>0</v>
      </c>
      <c r="D117" s="58"/>
      <c r="E117" s="59"/>
      <c r="F117" s="60"/>
      <c r="G117" s="59"/>
      <c r="H117" s="60"/>
      <c r="I117" s="61"/>
      <c r="J117" s="58"/>
      <c r="K117" s="58"/>
      <c r="L117" s="60"/>
      <c r="M117" s="61"/>
      <c r="N117" s="58"/>
      <c r="O117" s="59"/>
      <c r="P117" s="60"/>
      <c r="Q117" s="59"/>
      <c r="R117" s="60"/>
      <c r="S117" s="59"/>
      <c r="T117" s="60"/>
      <c r="U117" s="59"/>
      <c r="V117" s="60"/>
      <c r="W117" s="59"/>
      <c r="X117" s="60"/>
      <c r="Y117" s="59"/>
      <c r="Z117" s="60"/>
      <c r="AA117" s="59"/>
      <c r="AB117" s="60"/>
      <c r="AC117" s="59"/>
      <c r="AD117" s="60"/>
      <c r="AE117" s="59"/>
      <c r="AF117" s="60"/>
      <c r="AG117" s="59"/>
      <c r="AH117" s="60"/>
      <c r="AI117" s="59"/>
      <c r="AJ117" s="60"/>
      <c r="AK117" s="59"/>
      <c r="AL117" s="60"/>
      <c r="AM117" s="59"/>
      <c r="AN117" s="60"/>
      <c r="AO117" s="59"/>
      <c r="AP117" s="60"/>
      <c r="AQ117" s="62"/>
      <c r="AR117" s="58"/>
      <c r="AS117" s="62"/>
      <c r="AT117" s="58"/>
      <c r="AU117" s="59"/>
      <c r="AV117" s="60"/>
      <c r="AW117" s="61"/>
      <c r="AX117" s="43" t="str">
        <f t="shared" si="221"/>
        <v/>
      </c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10"/>
      <c r="BJ117" s="10"/>
      <c r="BK117" s="10"/>
      <c r="BL117" s="10"/>
      <c r="BU117" s="10"/>
      <c r="BW117" s="11"/>
      <c r="CA117" s="44" t="str">
        <f t="shared" si="222"/>
        <v/>
      </c>
      <c r="CB117" s="44" t="str">
        <f t="shared" si="223"/>
        <v/>
      </c>
      <c r="CC117" s="44" t="str">
        <f t="shared" si="224"/>
        <v/>
      </c>
      <c r="CD117" s="44" t="str">
        <f t="shared" si="225"/>
        <v/>
      </c>
      <c r="CE117" s="44" t="str">
        <f t="shared" si="226"/>
        <v/>
      </c>
      <c r="CF117" s="44" t="str">
        <f t="shared" si="254"/>
        <v/>
      </c>
      <c r="CG117" s="44" t="str">
        <f t="shared" si="255"/>
        <v/>
      </c>
      <c r="CH117" s="44" t="str">
        <f t="shared" si="256"/>
        <v/>
      </c>
      <c r="CI117" s="44" t="str">
        <f t="shared" si="257"/>
        <v/>
      </c>
      <c r="CJ117" s="44" t="str">
        <f t="shared" si="258"/>
        <v/>
      </c>
      <c r="CK117" s="44" t="str">
        <f t="shared" si="259"/>
        <v/>
      </c>
      <c r="CL117" s="44" t="str">
        <f t="shared" si="260"/>
        <v/>
      </c>
      <c r="CM117" s="44" t="str">
        <f t="shared" si="261"/>
        <v/>
      </c>
      <c r="CN117" s="44" t="str">
        <f t="shared" si="262"/>
        <v/>
      </c>
      <c r="CO117" s="44" t="str">
        <f t="shared" si="263"/>
        <v/>
      </c>
      <c r="CP117" s="44" t="str">
        <f t="shared" si="264"/>
        <v/>
      </c>
      <c r="CQ117" s="44" t="str">
        <f t="shared" si="265"/>
        <v/>
      </c>
      <c r="CR117" s="44" t="str">
        <f t="shared" si="266"/>
        <v/>
      </c>
      <c r="CS117" s="44" t="str">
        <f t="shared" si="267"/>
        <v/>
      </c>
      <c r="CT117" s="44" t="str">
        <f t="shared" si="268"/>
        <v/>
      </c>
      <c r="CU117" s="44" t="str">
        <f t="shared" si="269"/>
        <v/>
      </c>
      <c r="CV117" s="44" t="str">
        <f t="shared" si="270"/>
        <v/>
      </c>
      <c r="CW117" s="44" t="str">
        <f t="shared" si="271"/>
        <v/>
      </c>
      <c r="CX117" s="44" t="str">
        <f t="shared" si="272"/>
        <v/>
      </c>
      <c r="CY117" s="44" t="str">
        <f t="shared" si="273"/>
        <v/>
      </c>
      <c r="CZ117" s="44" t="str">
        <f t="shared" si="227"/>
        <v/>
      </c>
      <c r="DA117" s="45">
        <f t="shared" si="228"/>
        <v>0</v>
      </c>
      <c r="DB117" s="45">
        <f t="shared" si="229"/>
        <v>0</v>
      </c>
      <c r="DC117" s="45">
        <f t="shared" si="230"/>
        <v>0</v>
      </c>
      <c r="DD117" s="45">
        <f t="shared" si="231"/>
        <v>0</v>
      </c>
      <c r="DE117" s="45">
        <f t="shared" si="232"/>
        <v>0</v>
      </c>
      <c r="DF117" s="45">
        <f t="shared" si="233"/>
        <v>0</v>
      </c>
      <c r="DG117" s="45">
        <f t="shared" si="234"/>
        <v>0</v>
      </c>
      <c r="DH117" s="45">
        <f t="shared" si="235"/>
        <v>0</v>
      </c>
      <c r="DI117" s="45">
        <f t="shared" si="236"/>
        <v>0</v>
      </c>
      <c r="DJ117" s="45">
        <f t="shared" si="237"/>
        <v>0</v>
      </c>
      <c r="DK117" s="45">
        <f t="shared" si="238"/>
        <v>0</v>
      </c>
      <c r="DL117" s="45">
        <f t="shared" si="239"/>
        <v>0</v>
      </c>
      <c r="DM117" s="45">
        <f t="shared" si="240"/>
        <v>0</v>
      </c>
      <c r="DN117" s="45">
        <f t="shared" si="241"/>
        <v>0</v>
      </c>
      <c r="DO117" s="45">
        <f t="shared" si="242"/>
        <v>0</v>
      </c>
      <c r="DP117" s="45">
        <f t="shared" si="243"/>
        <v>0</v>
      </c>
      <c r="DQ117" s="45">
        <f t="shared" si="244"/>
        <v>0</v>
      </c>
      <c r="DR117" s="45">
        <f t="shared" si="245"/>
        <v>0</v>
      </c>
      <c r="DS117" s="45">
        <f t="shared" si="246"/>
        <v>0</v>
      </c>
      <c r="DT117" s="45">
        <f t="shared" si="247"/>
        <v>0</v>
      </c>
      <c r="DU117" s="45">
        <f t="shared" si="248"/>
        <v>0</v>
      </c>
      <c r="DV117" s="45">
        <f t="shared" si="249"/>
        <v>0</v>
      </c>
      <c r="DW117" s="45">
        <f t="shared" si="250"/>
        <v>0</v>
      </c>
      <c r="DX117" s="45">
        <f t="shared" si="251"/>
        <v>0</v>
      </c>
      <c r="DY117" s="45">
        <f t="shared" si="252"/>
        <v>0</v>
      </c>
      <c r="DZ117" s="45">
        <f t="shared" si="253"/>
        <v>0</v>
      </c>
    </row>
    <row r="118" spans="1:130" x14ac:dyDescent="0.25">
      <c r="A118" s="15" t="s">
        <v>60</v>
      </c>
      <c r="B118" s="15"/>
      <c r="C118" s="15"/>
      <c r="D118" s="15"/>
      <c r="E118" s="15"/>
      <c r="F118" s="15"/>
      <c r="G118" s="15"/>
      <c r="H118" s="16"/>
      <c r="I118" s="16"/>
      <c r="J118" s="17"/>
      <c r="K118" s="17"/>
      <c r="L118" s="17"/>
      <c r="M118" s="17"/>
      <c r="N118" s="17"/>
      <c r="O118" s="17"/>
      <c r="P118" s="17"/>
      <c r="Q118" s="8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T118" s="14"/>
      <c r="BU118" s="14"/>
      <c r="BV118" s="11"/>
      <c r="BW118" s="11"/>
    </row>
    <row r="119" spans="1:130" ht="15" customHeight="1" x14ac:dyDescent="0.25">
      <c r="A119" s="475" t="s">
        <v>4</v>
      </c>
      <c r="B119" s="478" t="s">
        <v>5</v>
      </c>
      <c r="C119" s="479"/>
      <c r="D119" s="482" t="s">
        <v>6</v>
      </c>
      <c r="E119" s="483"/>
      <c r="F119" s="483"/>
      <c r="G119" s="483"/>
      <c r="H119" s="483"/>
      <c r="I119" s="483"/>
      <c r="J119" s="483"/>
      <c r="K119" s="483"/>
      <c r="L119" s="483"/>
      <c r="M119" s="483"/>
      <c r="N119" s="483"/>
      <c r="O119" s="483"/>
      <c r="P119" s="483"/>
      <c r="Q119" s="483"/>
      <c r="R119" s="483"/>
      <c r="S119" s="483"/>
      <c r="T119" s="483"/>
      <c r="U119" s="483"/>
      <c r="V119" s="483"/>
      <c r="W119" s="483"/>
      <c r="X119" s="483"/>
      <c r="Y119" s="483"/>
      <c r="Z119" s="483"/>
      <c r="AA119" s="483"/>
      <c r="AB119" s="483"/>
      <c r="AC119" s="483"/>
      <c r="AD119" s="483"/>
      <c r="AE119" s="483"/>
      <c r="AF119" s="483"/>
      <c r="AG119" s="483"/>
      <c r="AH119" s="483"/>
      <c r="AI119" s="483"/>
      <c r="AJ119" s="483"/>
      <c r="AK119" s="483"/>
      <c r="AL119" s="483"/>
      <c r="AM119" s="483"/>
      <c r="AN119" s="483"/>
      <c r="AO119" s="483"/>
      <c r="AP119" s="483"/>
      <c r="AQ119" s="484"/>
      <c r="AR119" s="485" t="s">
        <v>7</v>
      </c>
      <c r="AS119" s="486"/>
      <c r="AT119" s="487" t="s">
        <v>8</v>
      </c>
      <c r="AU119" s="488"/>
      <c r="AV119" s="493" t="s">
        <v>9</v>
      </c>
      <c r="AW119" s="496" t="s">
        <v>10</v>
      </c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U119" s="10"/>
      <c r="BV119" s="11"/>
      <c r="BW119" s="11"/>
    </row>
    <row r="120" spans="1:130" ht="15" customHeight="1" x14ac:dyDescent="0.25">
      <c r="A120" s="476"/>
      <c r="B120" s="480"/>
      <c r="C120" s="481"/>
      <c r="D120" s="491" t="s">
        <v>11</v>
      </c>
      <c r="E120" s="485"/>
      <c r="F120" s="491" t="s">
        <v>12</v>
      </c>
      <c r="G120" s="485"/>
      <c r="H120" s="491" t="s">
        <v>13</v>
      </c>
      <c r="I120" s="492"/>
      <c r="J120" s="485" t="s">
        <v>14</v>
      </c>
      <c r="K120" s="485"/>
      <c r="L120" s="491" t="s">
        <v>15</v>
      </c>
      <c r="M120" s="485"/>
      <c r="N120" s="491" t="s">
        <v>16</v>
      </c>
      <c r="O120" s="485"/>
      <c r="P120" s="491" t="s">
        <v>17</v>
      </c>
      <c r="Q120" s="485"/>
      <c r="R120" s="491" t="s">
        <v>18</v>
      </c>
      <c r="S120" s="485"/>
      <c r="T120" s="491" t="s">
        <v>19</v>
      </c>
      <c r="U120" s="492"/>
      <c r="V120" s="491" t="s">
        <v>20</v>
      </c>
      <c r="W120" s="492"/>
      <c r="X120" s="491" t="s">
        <v>21</v>
      </c>
      <c r="Y120" s="492"/>
      <c r="Z120" s="491" t="s">
        <v>22</v>
      </c>
      <c r="AA120" s="492"/>
      <c r="AB120" s="491" t="s">
        <v>23</v>
      </c>
      <c r="AC120" s="492"/>
      <c r="AD120" s="491" t="s">
        <v>24</v>
      </c>
      <c r="AE120" s="492"/>
      <c r="AF120" s="491" t="s">
        <v>25</v>
      </c>
      <c r="AG120" s="492"/>
      <c r="AH120" s="491" t="s">
        <v>26</v>
      </c>
      <c r="AI120" s="492"/>
      <c r="AJ120" s="491" t="s">
        <v>27</v>
      </c>
      <c r="AK120" s="492"/>
      <c r="AL120" s="491" t="s">
        <v>28</v>
      </c>
      <c r="AM120" s="492"/>
      <c r="AN120" s="491" t="s">
        <v>29</v>
      </c>
      <c r="AO120" s="492"/>
      <c r="AP120" s="491" t="s">
        <v>30</v>
      </c>
      <c r="AQ120" s="486"/>
      <c r="AR120" s="499" t="s">
        <v>31</v>
      </c>
      <c r="AS120" s="501" t="s">
        <v>32</v>
      </c>
      <c r="AT120" s="489"/>
      <c r="AU120" s="490"/>
      <c r="AV120" s="494"/>
      <c r="AW120" s="497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U120" s="10"/>
      <c r="BV120" s="11"/>
      <c r="BW120" s="11"/>
    </row>
    <row r="121" spans="1:130" x14ac:dyDescent="0.25">
      <c r="A121" s="477"/>
      <c r="B121" s="24" t="s">
        <v>33</v>
      </c>
      <c r="C121" s="64" t="s">
        <v>34</v>
      </c>
      <c r="D121" s="18" t="s">
        <v>33</v>
      </c>
      <c r="E121" s="25" t="s">
        <v>34</v>
      </c>
      <c r="F121" s="18" t="s">
        <v>33</v>
      </c>
      <c r="G121" s="25" t="s">
        <v>34</v>
      </c>
      <c r="H121" s="18" t="s">
        <v>33</v>
      </c>
      <c r="I121" s="64" t="s">
        <v>34</v>
      </c>
      <c r="J121" s="24" t="s">
        <v>33</v>
      </c>
      <c r="K121" s="25" t="s">
        <v>34</v>
      </c>
      <c r="L121" s="18" t="s">
        <v>33</v>
      </c>
      <c r="M121" s="25" t="s">
        <v>34</v>
      </c>
      <c r="N121" s="18" t="s">
        <v>33</v>
      </c>
      <c r="O121" s="25" t="s">
        <v>34</v>
      </c>
      <c r="P121" s="18" t="s">
        <v>33</v>
      </c>
      <c r="Q121" s="25" t="s">
        <v>34</v>
      </c>
      <c r="R121" s="18" t="s">
        <v>33</v>
      </c>
      <c r="S121" s="25" t="s">
        <v>34</v>
      </c>
      <c r="T121" s="18" t="s">
        <v>33</v>
      </c>
      <c r="U121" s="25" t="s">
        <v>34</v>
      </c>
      <c r="V121" s="18" t="s">
        <v>33</v>
      </c>
      <c r="W121" s="25" t="s">
        <v>34</v>
      </c>
      <c r="X121" s="18" t="s">
        <v>33</v>
      </c>
      <c r="Y121" s="25" t="s">
        <v>34</v>
      </c>
      <c r="Z121" s="18" t="s">
        <v>33</v>
      </c>
      <c r="AA121" s="25" t="s">
        <v>34</v>
      </c>
      <c r="AB121" s="18" t="s">
        <v>33</v>
      </c>
      <c r="AC121" s="25" t="s">
        <v>34</v>
      </c>
      <c r="AD121" s="18" t="s">
        <v>33</v>
      </c>
      <c r="AE121" s="25" t="s">
        <v>34</v>
      </c>
      <c r="AF121" s="18" t="s">
        <v>33</v>
      </c>
      <c r="AG121" s="25" t="s">
        <v>34</v>
      </c>
      <c r="AH121" s="18" t="s">
        <v>33</v>
      </c>
      <c r="AI121" s="25" t="s">
        <v>34</v>
      </c>
      <c r="AJ121" s="18" t="s">
        <v>33</v>
      </c>
      <c r="AK121" s="25" t="s">
        <v>34</v>
      </c>
      <c r="AL121" s="18" t="s">
        <v>33</v>
      </c>
      <c r="AM121" s="25" t="s">
        <v>34</v>
      </c>
      <c r="AN121" s="18" t="s">
        <v>33</v>
      </c>
      <c r="AO121" s="25" t="s">
        <v>34</v>
      </c>
      <c r="AP121" s="18" t="s">
        <v>33</v>
      </c>
      <c r="AQ121" s="26" t="s">
        <v>34</v>
      </c>
      <c r="AR121" s="500"/>
      <c r="AS121" s="502"/>
      <c r="AT121" s="446" t="s">
        <v>35</v>
      </c>
      <c r="AU121" s="444" t="s">
        <v>36</v>
      </c>
      <c r="AV121" s="495"/>
      <c r="AW121" s="498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U121" s="10"/>
      <c r="BV121" s="11"/>
      <c r="BW121" s="11"/>
    </row>
    <row r="122" spans="1:130" x14ac:dyDescent="0.25">
      <c r="A122" s="65" t="s">
        <v>37</v>
      </c>
      <c r="B122" s="31">
        <f t="shared" ref="B122:C129" si="275">+N122+P122+R122+T122+V122+X122+Z122+AB122+AD122+AF122+AH122+AJ122+AL122+AN122+AP122</f>
        <v>0</v>
      </c>
      <c r="C122" s="32">
        <f t="shared" si="275"/>
        <v>0</v>
      </c>
      <c r="D122" s="33"/>
      <c r="E122" s="34"/>
      <c r="F122" s="35"/>
      <c r="G122" s="34"/>
      <c r="H122" s="35"/>
      <c r="I122" s="34"/>
      <c r="J122" s="35"/>
      <c r="K122" s="34"/>
      <c r="L122" s="35"/>
      <c r="M122" s="36"/>
      <c r="N122" s="37"/>
      <c r="O122" s="38"/>
      <c r="P122" s="39"/>
      <c r="Q122" s="38"/>
      <c r="R122" s="39"/>
      <c r="S122" s="38"/>
      <c r="T122" s="39"/>
      <c r="U122" s="38"/>
      <c r="V122" s="39"/>
      <c r="W122" s="38"/>
      <c r="X122" s="39"/>
      <c r="Y122" s="38"/>
      <c r="Z122" s="39"/>
      <c r="AA122" s="38"/>
      <c r="AB122" s="39"/>
      <c r="AC122" s="38"/>
      <c r="AD122" s="39"/>
      <c r="AE122" s="38"/>
      <c r="AF122" s="39"/>
      <c r="AG122" s="38"/>
      <c r="AH122" s="39"/>
      <c r="AI122" s="38"/>
      <c r="AJ122" s="39"/>
      <c r="AK122" s="38"/>
      <c r="AL122" s="39"/>
      <c r="AM122" s="38"/>
      <c r="AN122" s="39"/>
      <c r="AO122" s="38"/>
      <c r="AP122" s="39"/>
      <c r="AQ122" s="40"/>
      <c r="AR122" s="41"/>
      <c r="AS122" s="40"/>
      <c r="AT122" s="37"/>
      <c r="AU122" s="38"/>
      <c r="AV122" s="39"/>
      <c r="AW122" s="42"/>
      <c r="AX122" s="43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10"/>
      <c r="BJ122" s="10"/>
      <c r="BK122" s="10"/>
      <c r="BL122" s="10"/>
      <c r="BU122" s="11"/>
      <c r="BV122" s="11"/>
      <c r="BW122" s="11"/>
      <c r="CA122" s="44" t="str">
        <f t="shared" ref="CA122:CA139" si="277">IF(B122&lt;C122,"* El total de Reactivos NO DEBE ser superior al total de Procesados. ","")</f>
        <v/>
      </c>
      <c r="CB122" s="44" t="str">
        <f t="shared" ref="CB122:CB138" si="278">IF(B122&lt;&gt;(AR122+ AS122),"* La suma de las columnas Sexo DEBE SER IGUAL a los Procesados. ","")</f>
        <v/>
      </c>
      <c r="CC122" s="44" t="str">
        <f t="shared" ref="CC122:CC139" si="279">IF(B122&lt;(AT122+ AU122),"* La suma de las columna Trans NO DEBE ser superior al total de Procesados. ","")</f>
        <v/>
      </c>
      <c r="CD122" s="44" t="str">
        <f t="shared" ref="CD122:CD139" si="280">IF(B122&lt;AV122,"* La columna Pueblos Originarios NO DEBE ser superior al total de Procesados. ","")</f>
        <v/>
      </c>
      <c r="CE122" s="44" t="str">
        <f t="shared" ref="CE122:CE139" si="281">IF(B122&lt;AW122,"* La columna Migrantes NO DEBE ser superior al total de Procesados. ","")</f>
        <v/>
      </c>
      <c r="CF122" s="44" t="str">
        <f>IF(D122&lt;E122,CONCATENATE("* El total de procesados debe ser mayor o igual al total de Reactivos en el grupo de edad ",$D$120),"")</f>
        <v/>
      </c>
      <c r="CG122" s="44" t="str">
        <f>IF(F122&lt;G122,CONCATENATE("* El total de procesados debe ser mayor o igual al total de Reactivos en el grupo de edad ",$F$120),"")</f>
        <v/>
      </c>
      <c r="CH122" s="44" t="str">
        <f>IF(H122&lt;I122,CONCATENATE("* El total de procesados debe ser mayor o igual al total de Reactivos en el grupo de edad ",$H$120),"")</f>
        <v/>
      </c>
      <c r="CI122" s="44" t="str">
        <f>IF(J122&lt;K122,CONCATENATE("* El total de procesados debe ser mayor o igual al total de Reactivos en el grupo de edad ",$J$120),"")</f>
        <v/>
      </c>
      <c r="CJ122" s="44" t="str">
        <f>IF(L122&lt;M122,CONCATENATE("* El total de procesados debe ser mayor o igual al total de Reactivos en el grupo de edad ",$L$120),"")</f>
        <v/>
      </c>
      <c r="CK122" s="44" t="str">
        <f>IF(N122&lt;O122,CONCATENATE("* El total de procesados debe ser mayor o igual al total de Reactivos en el grupo de edad ",$N$120),"")</f>
        <v/>
      </c>
      <c r="CL122" s="44" t="str">
        <f>IF(P122&lt;Q122,CONCATENATE("* El total de procesados debe ser mayor o igual al total de Reactivos en el grupo de edad ",$P$120),"")</f>
        <v/>
      </c>
      <c r="CM122" s="44" t="str">
        <f>IF(R122&lt;S122,CONCATENATE("* El total de procesados debe ser mayor o igual al total de Reactivos en el grupo de edad ",$R$120),"")</f>
        <v/>
      </c>
      <c r="CN122" s="44" t="str">
        <f>IF(T122&lt;U122,CONCATENATE("* El total de procesados debe ser mayor o igual al total de Reactivos en el grupo de edad ",$T$120),"")</f>
        <v/>
      </c>
      <c r="CO122" s="44" t="str">
        <f>IF(V122&lt;W122,CONCATENATE("* El total de procesados debe ser mayor o igual al total de Reactivos en el grupo de edad ",$V$120),"")</f>
        <v/>
      </c>
      <c r="CP122" s="44" t="str">
        <f>IF(X122&lt;Y122,CONCATENATE("* El total de procesados debe ser mayor o igual al total de Reactivos en el grupo de edad ",$X$120),"")</f>
        <v/>
      </c>
      <c r="CQ122" s="44" t="str">
        <f>IF(Z122&lt;AA122,CONCATENATE("* El total de procesados debe ser mayor o igual al total de Reactivos en el grupo de edad ",$Z$120),"")</f>
        <v/>
      </c>
      <c r="CR122" s="44" t="str">
        <f>IF(AB122&lt;AC122,CONCATENATE("* El total de procesados debe ser mayor o igual al total de Reactivos en el grupo de edad ",$AB$120),"")</f>
        <v/>
      </c>
      <c r="CS122" s="44" t="str">
        <f>IF(AD122&lt;AE122,CONCATENATE("* El total de procesados debe ser mayor o igual al total de Reactivos en el grupo de edad ",$AD$120),"")</f>
        <v/>
      </c>
      <c r="CT122" s="44" t="str">
        <f>IF(AF122&lt;AG122,CONCATENATE("* El total de procesados debe ser mayor o igual al total de Reactivos en el grupo de edad ",$AF$120),"")</f>
        <v/>
      </c>
      <c r="CU122" s="44" t="str">
        <f>IF(AH122&lt;AI122,CONCATENATE("* El total de procesados debe ser mayor o igual al total de Reactivos en el grupo de edad ",$AH$120),"")</f>
        <v/>
      </c>
      <c r="CV122" s="44" t="str">
        <f>IF(AJ122&lt;AK122,CONCATENATE("* El total de procesados debe ser mayor o igual al total de Reactivos en el grupo de edad ",$AJ$120),"")</f>
        <v/>
      </c>
      <c r="CW122" s="44" t="str">
        <f>IF(AL122&lt;AM122,CONCATENATE("* El total de procesados debe ser mayor o igual al total de Reactivos en el grupo de edad ",$AL$120),"")</f>
        <v/>
      </c>
      <c r="CX122" s="44" t="str">
        <f>IF(AN122&lt;AO122,CONCATENATE("* El total de procesados debe ser mayor o igual al total de Reactivos en el grupo de edad ",$AN$120),"")</f>
        <v/>
      </c>
      <c r="CY122" s="44" t="str">
        <f>IF(AP122&lt;AQ122,CONCATENATE("* El total de procesados debe ser mayor o igual al total de Reactivos en el grupo de edad ",$AP$120),"")</f>
        <v/>
      </c>
      <c r="CZ122" s="44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5">
        <f t="shared" ref="DA122:DA139" si="283">IF(B122&lt;   C122,1,0)</f>
        <v>0</v>
      </c>
      <c r="DB122" s="45">
        <f t="shared" ref="DB122:DB139" si="284">IF(B122&lt;&gt; AR122+AS122,1,0)</f>
        <v>0</v>
      </c>
      <c r="DC122" s="45">
        <f t="shared" ref="DC122:DC139" si="285">IF(B122&lt;  AT122+AU122,1,0)</f>
        <v>0</v>
      </c>
      <c r="DD122" s="45">
        <f t="shared" ref="DD122:DD139" si="286">IF(B122&lt;  AV122,1,0)</f>
        <v>0</v>
      </c>
      <c r="DE122" s="45">
        <f t="shared" ref="DE122:DE139" si="287">IF(B122&lt;  AW122,1,0)</f>
        <v>0</v>
      </c>
      <c r="DF122" s="45">
        <f t="shared" ref="DF122:DF139" si="288">IF(D122&lt;E122,1,0)</f>
        <v>0</v>
      </c>
      <c r="DG122" s="45">
        <f t="shared" ref="DG122:DG139" si="289">IF(F122&lt;G122,1,0)</f>
        <v>0</v>
      </c>
      <c r="DH122" s="45">
        <f t="shared" ref="DH122:DH139" si="290">IF(H122&lt;I122,1,0)</f>
        <v>0</v>
      </c>
      <c r="DI122" s="45">
        <f t="shared" ref="DI122:DI139" si="291">IF(J122&lt;K122,1,0)</f>
        <v>0</v>
      </c>
      <c r="DJ122" s="45">
        <f t="shared" ref="DJ122:DJ139" si="292">IF(L122&lt;M122,1,0)</f>
        <v>0</v>
      </c>
      <c r="DK122" s="45">
        <f t="shared" ref="DK122:DK139" si="293">IF(N122&lt;O122,1,0)</f>
        <v>0</v>
      </c>
      <c r="DL122" s="45">
        <f t="shared" ref="DL122:DL139" si="294">IF(P122&lt;Q122,1,0)</f>
        <v>0</v>
      </c>
      <c r="DM122" s="45">
        <f t="shared" ref="DM122:DM139" si="295">IF(R122&lt;S122,1,0)</f>
        <v>0</v>
      </c>
      <c r="DN122" s="45">
        <f t="shared" ref="DN122:DN139" si="296">IF(T122&lt;U122,1,0)</f>
        <v>0</v>
      </c>
      <c r="DO122" s="45">
        <f t="shared" ref="DO122:DO139" si="297">IF(V122&lt;W122,1,0)</f>
        <v>0</v>
      </c>
      <c r="DP122" s="45">
        <f t="shared" ref="DP122:DP139" si="298">IF(X122&lt;Y122,1,0)</f>
        <v>0</v>
      </c>
      <c r="DQ122" s="45">
        <f t="shared" ref="DQ122:DQ139" si="299">IF(Z122&lt;AA122,1,0)</f>
        <v>0</v>
      </c>
      <c r="DR122" s="45">
        <f t="shared" ref="DR122:DR139" si="300">IF(AB122&lt;AC122,1,0)</f>
        <v>0</v>
      </c>
      <c r="DS122" s="45">
        <f t="shared" ref="DS122:DS139" si="301">IF(AD122&lt;AE122,1,0)</f>
        <v>0</v>
      </c>
      <c r="DT122" s="45">
        <f t="shared" ref="DT122:DT139" si="302">IF(AF122&lt;AG122,1,0)</f>
        <v>0</v>
      </c>
      <c r="DU122" s="45">
        <f t="shared" ref="DU122:DU139" si="303">IF(AH122&lt;AI122,1,0)</f>
        <v>0</v>
      </c>
      <c r="DV122" s="45">
        <f t="shared" ref="DV122:DV139" si="304">IF(AJ122&lt;AK122,1,0)</f>
        <v>0</v>
      </c>
      <c r="DW122" s="45">
        <f t="shared" ref="DW122:DW139" si="305">IF(AL122&lt;AM122,1,0)</f>
        <v>0</v>
      </c>
      <c r="DX122" s="45">
        <f t="shared" ref="DX122:DX139" si="306">IF(AN122&lt;AO122,1,0)</f>
        <v>0</v>
      </c>
      <c r="DY122" s="45">
        <f t="shared" ref="DY122:DY139" si="307">IF(AP122&lt;AQ122,1,0)</f>
        <v>0</v>
      </c>
      <c r="DZ122" s="45">
        <f t="shared" ref="DZ122:DZ139" si="308">IF(AND(B122&lt;&gt;0,OR(AT122="",AU122="",AV122="",AW122="")),1,0)</f>
        <v>0</v>
      </c>
    </row>
    <row r="123" spans="1:130" x14ac:dyDescent="0.25">
      <c r="A123" s="66" t="s">
        <v>38</v>
      </c>
      <c r="B123" s="47">
        <f t="shared" si="275"/>
        <v>0</v>
      </c>
      <c r="C123" s="48">
        <f t="shared" si="275"/>
        <v>0</v>
      </c>
      <c r="D123" s="33"/>
      <c r="E123" s="34"/>
      <c r="F123" s="35"/>
      <c r="G123" s="34"/>
      <c r="H123" s="35"/>
      <c r="I123" s="34"/>
      <c r="J123" s="35"/>
      <c r="K123" s="34"/>
      <c r="L123" s="35"/>
      <c r="M123" s="36"/>
      <c r="N123" s="37"/>
      <c r="O123" s="38"/>
      <c r="P123" s="39"/>
      <c r="Q123" s="38"/>
      <c r="R123" s="39"/>
      <c r="S123" s="38"/>
      <c r="T123" s="39"/>
      <c r="U123" s="38"/>
      <c r="V123" s="39"/>
      <c r="W123" s="38"/>
      <c r="X123" s="39"/>
      <c r="Y123" s="38"/>
      <c r="Z123" s="39"/>
      <c r="AA123" s="38"/>
      <c r="AB123" s="39"/>
      <c r="AC123" s="38"/>
      <c r="AD123" s="39"/>
      <c r="AE123" s="38"/>
      <c r="AF123" s="39"/>
      <c r="AG123" s="38"/>
      <c r="AH123" s="39"/>
      <c r="AI123" s="38"/>
      <c r="AJ123" s="39"/>
      <c r="AK123" s="38"/>
      <c r="AL123" s="39"/>
      <c r="AM123" s="38"/>
      <c r="AN123" s="39"/>
      <c r="AO123" s="38"/>
      <c r="AP123" s="39"/>
      <c r="AQ123" s="40"/>
      <c r="AR123" s="41"/>
      <c r="AS123" s="40"/>
      <c r="AT123" s="37"/>
      <c r="AU123" s="38"/>
      <c r="AV123" s="39"/>
      <c r="AW123" s="42"/>
      <c r="AX123" s="43" t="str">
        <f t="shared" si="276"/>
        <v/>
      </c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10"/>
      <c r="BJ123" s="10"/>
      <c r="BK123" s="10"/>
      <c r="BL123" s="10"/>
      <c r="BU123" s="11"/>
      <c r="BV123" s="11"/>
      <c r="BW123" s="11"/>
      <c r="CA123" s="44" t="str">
        <f t="shared" si="277"/>
        <v/>
      </c>
      <c r="CB123" s="44" t="str">
        <f t="shared" si="278"/>
        <v/>
      </c>
      <c r="CC123" s="44" t="str">
        <f t="shared" si="279"/>
        <v/>
      </c>
      <c r="CD123" s="44" t="str">
        <f t="shared" si="280"/>
        <v/>
      </c>
      <c r="CE123" s="44" t="str">
        <f t="shared" si="281"/>
        <v/>
      </c>
      <c r="CF123" s="44" t="str">
        <f t="shared" ref="CF123:CF139" si="309">IF(D123&lt;E123,CONCATENATE("* El total de procesados debe ser mayor o igual al total de Reactivos en el grupo de edad ",$D$120),"")</f>
        <v/>
      </c>
      <c r="CG123" s="44" t="str">
        <f t="shared" ref="CG123:CG139" si="310">IF(F123&lt;G123,CONCATENATE("* El total de procesados debe ser mayor o igual al total de Reactivos en el grupo de edad ",$F$120),"")</f>
        <v/>
      </c>
      <c r="CH123" s="44" t="str">
        <f t="shared" ref="CH123:CH139" si="311">IF(H123&lt;I123,CONCATENATE("* El total de procesados debe ser mayor o igual al total de Reactivos en el grupo de edad ",$H$120),"")</f>
        <v/>
      </c>
      <c r="CI123" s="44" t="str">
        <f t="shared" ref="CI123:CI139" si="312">IF(J123&lt;K123,CONCATENATE("* El total de procesados debe ser mayor o igual al total de Reactivos en el grupo de edad ",$J$120),"")</f>
        <v/>
      </c>
      <c r="CJ123" s="44" t="str">
        <f t="shared" ref="CJ123:CJ139" si="313">IF(L123&lt;M123,CONCATENATE("* El total de procesados debe ser mayor o igual al total de Reactivos en el grupo de edad ",$L$120),"")</f>
        <v/>
      </c>
      <c r="CK123" s="44" t="str">
        <f t="shared" ref="CK123:CK139" si="314">IF(N123&lt;O123,CONCATENATE("* El total de procesados debe ser mayor o igual al total de Reactivos en el grupo de edad ",$N$120),"")</f>
        <v/>
      </c>
      <c r="CL123" s="44" t="str">
        <f t="shared" ref="CL123:CL139" si="315">IF(P123&lt;Q123,CONCATENATE("* El total de procesados debe ser mayor o igual al total de Reactivos en el grupo de edad ",$P$120),"")</f>
        <v/>
      </c>
      <c r="CM123" s="44" t="str">
        <f t="shared" ref="CM123:CM139" si="316">IF(R123&lt;S123,CONCATENATE("* El total de procesados debe ser mayor o igual al total de Reactivos en el grupo de edad ",$R$120),"")</f>
        <v/>
      </c>
      <c r="CN123" s="44" t="str">
        <f t="shared" ref="CN123:CN139" si="317">IF(T123&lt;U123,CONCATENATE("* El total de procesados debe ser mayor o igual al total de Reactivos en el grupo de edad ",$T$120),"")</f>
        <v/>
      </c>
      <c r="CO123" s="44" t="str">
        <f t="shared" ref="CO123:CO139" si="318">IF(V123&lt;W123,CONCATENATE("* El total de procesados debe ser mayor o igual al total de Reactivos en el grupo de edad ",$V$120),"")</f>
        <v/>
      </c>
      <c r="CP123" s="44" t="str">
        <f t="shared" ref="CP123:CP139" si="319">IF(X123&lt;Y123,CONCATENATE("* El total de procesados debe ser mayor o igual al total de Reactivos en el grupo de edad ",$X$120),"")</f>
        <v/>
      </c>
      <c r="CQ123" s="44" t="str">
        <f t="shared" ref="CQ123:CQ139" si="320">IF(Z123&lt;AA123,CONCATENATE("* El total de procesados debe ser mayor o igual al total de Reactivos en el grupo de edad ",$Z$120),"")</f>
        <v/>
      </c>
      <c r="CR123" s="44" t="str">
        <f t="shared" ref="CR123:CR139" si="321">IF(AB123&lt;AC123,CONCATENATE("* El total de procesados debe ser mayor o igual al total de Reactivos en el grupo de edad ",$AB$120),"")</f>
        <v/>
      </c>
      <c r="CS123" s="44" t="str">
        <f t="shared" ref="CS123:CS139" si="322">IF(AD123&lt;AE123,CONCATENATE("* El total de procesados debe ser mayor o igual al total de Reactivos en el grupo de edad ",$AD$120),"")</f>
        <v/>
      </c>
      <c r="CT123" s="44" t="str">
        <f t="shared" ref="CT123:CT139" si="323">IF(AF123&lt;AG123,CONCATENATE("* El total de procesados debe ser mayor o igual al total de Reactivos en el grupo de edad ",$AF$120),"")</f>
        <v/>
      </c>
      <c r="CU123" s="44" t="str">
        <f t="shared" ref="CU123:CU139" si="324">IF(AH123&lt;AI123,CONCATENATE("* El total de procesados debe ser mayor o igual al total de Reactivos en el grupo de edad ",$AH$120),"")</f>
        <v/>
      </c>
      <c r="CV123" s="44" t="str">
        <f t="shared" ref="CV123:CV139" si="325">IF(AJ123&lt;AK123,CONCATENATE("* El total de procesados debe ser mayor o igual al total de Reactivos en el grupo de edad ",$AJ$120),"")</f>
        <v/>
      </c>
      <c r="CW123" s="44" t="str">
        <f t="shared" ref="CW123:CW139" si="326">IF(AL123&lt;AM123,CONCATENATE("* El total de procesados debe ser mayor o igual al total de Reactivos en el grupo de edad ",$AL$120),"")</f>
        <v/>
      </c>
      <c r="CX123" s="44" t="str">
        <f t="shared" ref="CX123:CX139" si="327">IF(AN123&lt;AO123,CONCATENATE("* El total de procesados debe ser mayor o igual al total de Reactivos en el grupo de edad ",$AN$120),"")</f>
        <v/>
      </c>
      <c r="CY123" s="44" t="str">
        <f t="shared" ref="CY123:CY139" si="328">IF(AP123&lt;AQ123,CONCATENATE("* El total de procesados debe ser mayor o igual al total de Reactivos en el grupo de edad ",$AP$120),"")</f>
        <v/>
      </c>
      <c r="CZ123" s="44" t="str">
        <f t="shared" si="282"/>
        <v/>
      </c>
      <c r="DA123" s="45">
        <f t="shared" si="283"/>
        <v>0</v>
      </c>
      <c r="DB123" s="45">
        <f t="shared" si="284"/>
        <v>0</v>
      </c>
      <c r="DC123" s="45">
        <f t="shared" si="285"/>
        <v>0</v>
      </c>
      <c r="DD123" s="45">
        <f t="shared" si="286"/>
        <v>0</v>
      </c>
      <c r="DE123" s="45">
        <f t="shared" si="287"/>
        <v>0</v>
      </c>
      <c r="DF123" s="45">
        <f t="shared" si="288"/>
        <v>0</v>
      </c>
      <c r="DG123" s="45">
        <f t="shared" si="289"/>
        <v>0</v>
      </c>
      <c r="DH123" s="45">
        <f t="shared" si="290"/>
        <v>0</v>
      </c>
      <c r="DI123" s="45">
        <f t="shared" si="291"/>
        <v>0</v>
      </c>
      <c r="DJ123" s="45">
        <f t="shared" si="292"/>
        <v>0</v>
      </c>
      <c r="DK123" s="45">
        <f t="shared" si="293"/>
        <v>0</v>
      </c>
      <c r="DL123" s="45">
        <f t="shared" si="294"/>
        <v>0</v>
      </c>
      <c r="DM123" s="45">
        <f t="shared" si="295"/>
        <v>0</v>
      </c>
      <c r="DN123" s="45">
        <f t="shared" si="296"/>
        <v>0</v>
      </c>
      <c r="DO123" s="45">
        <f t="shared" si="297"/>
        <v>0</v>
      </c>
      <c r="DP123" s="45">
        <f t="shared" si="298"/>
        <v>0</v>
      </c>
      <c r="DQ123" s="45">
        <f t="shared" si="299"/>
        <v>0</v>
      </c>
      <c r="DR123" s="45">
        <f t="shared" si="300"/>
        <v>0</v>
      </c>
      <c r="DS123" s="45">
        <f t="shared" si="301"/>
        <v>0</v>
      </c>
      <c r="DT123" s="45">
        <f t="shared" si="302"/>
        <v>0</v>
      </c>
      <c r="DU123" s="45">
        <f t="shared" si="303"/>
        <v>0</v>
      </c>
      <c r="DV123" s="45">
        <f t="shared" si="304"/>
        <v>0</v>
      </c>
      <c r="DW123" s="45">
        <f t="shared" si="305"/>
        <v>0</v>
      </c>
      <c r="DX123" s="45">
        <f t="shared" si="306"/>
        <v>0</v>
      </c>
      <c r="DY123" s="45">
        <f t="shared" si="307"/>
        <v>0</v>
      </c>
      <c r="DZ123" s="45">
        <f t="shared" si="308"/>
        <v>0</v>
      </c>
    </row>
    <row r="124" spans="1:130" x14ac:dyDescent="0.25">
      <c r="A124" s="66" t="s">
        <v>39</v>
      </c>
      <c r="B124" s="47">
        <f t="shared" si="275"/>
        <v>0</v>
      </c>
      <c r="C124" s="48">
        <f t="shared" si="275"/>
        <v>0</v>
      </c>
      <c r="D124" s="33"/>
      <c r="E124" s="34"/>
      <c r="F124" s="35"/>
      <c r="G124" s="34"/>
      <c r="H124" s="35"/>
      <c r="I124" s="34"/>
      <c r="J124" s="35"/>
      <c r="K124" s="34"/>
      <c r="L124" s="35"/>
      <c r="M124" s="36"/>
      <c r="N124" s="37"/>
      <c r="O124" s="38"/>
      <c r="P124" s="39"/>
      <c r="Q124" s="38"/>
      <c r="R124" s="39"/>
      <c r="S124" s="38"/>
      <c r="T124" s="39"/>
      <c r="U124" s="38"/>
      <c r="V124" s="39"/>
      <c r="W124" s="38"/>
      <c r="X124" s="39"/>
      <c r="Y124" s="38"/>
      <c r="Z124" s="39"/>
      <c r="AA124" s="38"/>
      <c r="AB124" s="39"/>
      <c r="AC124" s="38"/>
      <c r="AD124" s="39"/>
      <c r="AE124" s="38"/>
      <c r="AF124" s="39"/>
      <c r="AG124" s="38"/>
      <c r="AH124" s="39"/>
      <c r="AI124" s="38"/>
      <c r="AJ124" s="39"/>
      <c r="AK124" s="38"/>
      <c r="AL124" s="39"/>
      <c r="AM124" s="38"/>
      <c r="AN124" s="39"/>
      <c r="AO124" s="38"/>
      <c r="AP124" s="39"/>
      <c r="AQ124" s="40"/>
      <c r="AR124" s="41"/>
      <c r="AS124" s="40"/>
      <c r="AT124" s="37"/>
      <c r="AU124" s="38"/>
      <c r="AV124" s="39"/>
      <c r="AW124" s="42"/>
      <c r="AX124" s="43" t="str">
        <f t="shared" si="276"/>
        <v/>
      </c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10"/>
      <c r="BJ124" s="10"/>
      <c r="BK124" s="10"/>
      <c r="BL124" s="10"/>
      <c r="BU124" s="11"/>
      <c r="BV124" s="11"/>
      <c r="BW124" s="11"/>
      <c r="CA124" s="44" t="str">
        <f t="shared" si="277"/>
        <v/>
      </c>
      <c r="CB124" s="44" t="str">
        <f t="shared" si="278"/>
        <v/>
      </c>
      <c r="CC124" s="44" t="str">
        <f t="shared" si="279"/>
        <v/>
      </c>
      <c r="CD124" s="44" t="str">
        <f t="shared" si="280"/>
        <v/>
      </c>
      <c r="CE124" s="44" t="str">
        <f t="shared" si="281"/>
        <v/>
      </c>
      <c r="CF124" s="44" t="str">
        <f t="shared" si="309"/>
        <v/>
      </c>
      <c r="CG124" s="44" t="str">
        <f t="shared" si="310"/>
        <v/>
      </c>
      <c r="CH124" s="44" t="str">
        <f t="shared" si="311"/>
        <v/>
      </c>
      <c r="CI124" s="44" t="str">
        <f t="shared" si="312"/>
        <v/>
      </c>
      <c r="CJ124" s="44" t="str">
        <f t="shared" si="313"/>
        <v/>
      </c>
      <c r="CK124" s="44" t="str">
        <f t="shared" si="314"/>
        <v/>
      </c>
      <c r="CL124" s="44" t="str">
        <f t="shared" si="315"/>
        <v/>
      </c>
      <c r="CM124" s="44" t="str">
        <f t="shared" si="316"/>
        <v/>
      </c>
      <c r="CN124" s="44" t="str">
        <f t="shared" si="317"/>
        <v/>
      </c>
      <c r="CO124" s="44" t="str">
        <f t="shared" si="318"/>
        <v/>
      </c>
      <c r="CP124" s="44" t="str">
        <f t="shared" si="319"/>
        <v/>
      </c>
      <c r="CQ124" s="44" t="str">
        <f t="shared" si="320"/>
        <v/>
      </c>
      <c r="CR124" s="44" t="str">
        <f t="shared" si="321"/>
        <v/>
      </c>
      <c r="CS124" s="44" t="str">
        <f t="shared" si="322"/>
        <v/>
      </c>
      <c r="CT124" s="44" t="str">
        <f t="shared" si="323"/>
        <v/>
      </c>
      <c r="CU124" s="44" t="str">
        <f t="shared" si="324"/>
        <v/>
      </c>
      <c r="CV124" s="44" t="str">
        <f t="shared" si="325"/>
        <v/>
      </c>
      <c r="CW124" s="44" t="str">
        <f t="shared" si="326"/>
        <v/>
      </c>
      <c r="CX124" s="44" t="str">
        <f t="shared" si="327"/>
        <v/>
      </c>
      <c r="CY124" s="44" t="str">
        <f t="shared" si="328"/>
        <v/>
      </c>
      <c r="CZ124" s="44" t="str">
        <f t="shared" si="282"/>
        <v/>
      </c>
      <c r="DA124" s="45">
        <f t="shared" si="283"/>
        <v>0</v>
      </c>
      <c r="DB124" s="45">
        <f t="shared" si="284"/>
        <v>0</v>
      </c>
      <c r="DC124" s="45">
        <f t="shared" si="285"/>
        <v>0</v>
      </c>
      <c r="DD124" s="45">
        <f t="shared" si="286"/>
        <v>0</v>
      </c>
      <c r="DE124" s="45">
        <f t="shared" si="287"/>
        <v>0</v>
      </c>
      <c r="DF124" s="45">
        <f t="shared" si="288"/>
        <v>0</v>
      </c>
      <c r="DG124" s="45">
        <f t="shared" si="289"/>
        <v>0</v>
      </c>
      <c r="DH124" s="45">
        <f t="shared" si="290"/>
        <v>0</v>
      </c>
      <c r="DI124" s="45">
        <f t="shared" si="291"/>
        <v>0</v>
      </c>
      <c r="DJ124" s="45">
        <f t="shared" si="292"/>
        <v>0</v>
      </c>
      <c r="DK124" s="45">
        <f t="shared" si="293"/>
        <v>0</v>
      </c>
      <c r="DL124" s="45">
        <f t="shared" si="294"/>
        <v>0</v>
      </c>
      <c r="DM124" s="45">
        <f t="shared" si="295"/>
        <v>0</v>
      </c>
      <c r="DN124" s="45">
        <f t="shared" si="296"/>
        <v>0</v>
      </c>
      <c r="DO124" s="45">
        <f t="shared" si="297"/>
        <v>0</v>
      </c>
      <c r="DP124" s="45">
        <f t="shared" si="298"/>
        <v>0</v>
      </c>
      <c r="DQ124" s="45">
        <f t="shared" si="299"/>
        <v>0</v>
      </c>
      <c r="DR124" s="45">
        <f t="shared" si="300"/>
        <v>0</v>
      </c>
      <c r="DS124" s="45">
        <f t="shared" si="301"/>
        <v>0</v>
      </c>
      <c r="DT124" s="45">
        <f t="shared" si="302"/>
        <v>0</v>
      </c>
      <c r="DU124" s="45">
        <f t="shared" si="303"/>
        <v>0</v>
      </c>
      <c r="DV124" s="45">
        <f t="shared" si="304"/>
        <v>0</v>
      </c>
      <c r="DW124" s="45">
        <f t="shared" si="305"/>
        <v>0</v>
      </c>
      <c r="DX124" s="45">
        <f t="shared" si="306"/>
        <v>0</v>
      </c>
      <c r="DY124" s="45">
        <f t="shared" si="307"/>
        <v>0</v>
      </c>
      <c r="DZ124" s="45">
        <f t="shared" si="308"/>
        <v>0</v>
      </c>
    </row>
    <row r="125" spans="1:130" x14ac:dyDescent="0.25">
      <c r="A125" s="66" t="s">
        <v>40</v>
      </c>
      <c r="B125" s="47">
        <f t="shared" si="275"/>
        <v>0</v>
      </c>
      <c r="C125" s="48">
        <f t="shared" si="275"/>
        <v>0</v>
      </c>
      <c r="D125" s="33"/>
      <c r="E125" s="34"/>
      <c r="F125" s="35"/>
      <c r="G125" s="34"/>
      <c r="H125" s="35"/>
      <c r="I125" s="34"/>
      <c r="J125" s="35"/>
      <c r="K125" s="34"/>
      <c r="L125" s="35"/>
      <c r="M125" s="36"/>
      <c r="N125" s="37"/>
      <c r="O125" s="38"/>
      <c r="P125" s="39"/>
      <c r="Q125" s="38"/>
      <c r="R125" s="39"/>
      <c r="S125" s="38"/>
      <c r="T125" s="39"/>
      <c r="U125" s="38"/>
      <c r="V125" s="39"/>
      <c r="W125" s="38"/>
      <c r="X125" s="39"/>
      <c r="Y125" s="38"/>
      <c r="Z125" s="39"/>
      <c r="AA125" s="38"/>
      <c r="AB125" s="39"/>
      <c r="AC125" s="38"/>
      <c r="AD125" s="39"/>
      <c r="AE125" s="38"/>
      <c r="AF125" s="39"/>
      <c r="AG125" s="38"/>
      <c r="AH125" s="39"/>
      <c r="AI125" s="38"/>
      <c r="AJ125" s="39"/>
      <c r="AK125" s="38"/>
      <c r="AL125" s="39"/>
      <c r="AM125" s="38"/>
      <c r="AN125" s="39"/>
      <c r="AO125" s="38"/>
      <c r="AP125" s="39"/>
      <c r="AQ125" s="40"/>
      <c r="AR125" s="41"/>
      <c r="AS125" s="40"/>
      <c r="AT125" s="37"/>
      <c r="AU125" s="38"/>
      <c r="AV125" s="39"/>
      <c r="AW125" s="42"/>
      <c r="AX125" s="43" t="str">
        <f t="shared" si="276"/>
        <v/>
      </c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10"/>
      <c r="BJ125" s="10"/>
      <c r="BK125" s="10"/>
      <c r="BL125" s="10"/>
      <c r="BU125" s="11"/>
      <c r="BV125" s="11"/>
      <c r="BW125" s="11"/>
      <c r="CA125" s="44" t="str">
        <f t="shared" si="277"/>
        <v/>
      </c>
      <c r="CB125" s="44" t="str">
        <f t="shared" si="278"/>
        <v/>
      </c>
      <c r="CC125" s="44" t="str">
        <f t="shared" si="279"/>
        <v/>
      </c>
      <c r="CD125" s="44" t="str">
        <f t="shared" si="280"/>
        <v/>
      </c>
      <c r="CE125" s="44" t="str">
        <f t="shared" si="281"/>
        <v/>
      </c>
      <c r="CF125" s="44" t="str">
        <f t="shared" si="309"/>
        <v/>
      </c>
      <c r="CG125" s="44" t="str">
        <f t="shared" si="310"/>
        <v/>
      </c>
      <c r="CH125" s="44" t="str">
        <f t="shared" si="311"/>
        <v/>
      </c>
      <c r="CI125" s="44" t="str">
        <f t="shared" si="312"/>
        <v/>
      </c>
      <c r="CJ125" s="44" t="str">
        <f t="shared" si="313"/>
        <v/>
      </c>
      <c r="CK125" s="44" t="str">
        <f t="shared" si="314"/>
        <v/>
      </c>
      <c r="CL125" s="44" t="str">
        <f t="shared" si="315"/>
        <v/>
      </c>
      <c r="CM125" s="44" t="str">
        <f t="shared" si="316"/>
        <v/>
      </c>
      <c r="CN125" s="44" t="str">
        <f t="shared" si="317"/>
        <v/>
      </c>
      <c r="CO125" s="44" t="str">
        <f t="shared" si="318"/>
        <v/>
      </c>
      <c r="CP125" s="44" t="str">
        <f t="shared" si="319"/>
        <v/>
      </c>
      <c r="CQ125" s="44" t="str">
        <f t="shared" si="320"/>
        <v/>
      </c>
      <c r="CR125" s="44" t="str">
        <f t="shared" si="321"/>
        <v/>
      </c>
      <c r="CS125" s="44" t="str">
        <f t="shared" si="322"/>
        <v/>
      </c>
      <c r="CT125" s="44" t="str">
        <f t="shared" si="323"/>
        <v/>
      </c>
      <c r="CU125" s="44" t="str">
        <f t="shared" si="324"/>
        <v/>
      </c>
      <c r="CV125" s="44" t="str">
        <f t="shared" si="325"/>
        <v/>
      </c>
      <c r="CW125" s="44" t="str">
        <f t="shared" si="326"/>
        <v/>
      </c>
      <c r="CX125" s="44" t="str">
        <f t="shared" si="327"/>
        <v/>
      </c>
      <c r="CY125" s="44" t="str">
        <f t="shared" si="328"/>
        <v/>
      </c>
      <c r="CZ125" s="44" t="str">
        <f t="shared" si="282"/>
        <v/>
      </c>
      <c r="DA125" s="45">
        <f t="shared" si="283"/>
        <v>0</v>
      </c>
      <c r="DB125" s="45">
        <f t="shared" si="284"/>
        <v>0</v>
      </c>
      <c r="DC125" s="45">
        <f t="shared" si="285"/>
        <v>0</v>
      </c>
      <c r="DD125" s="45">
        <f t="shared" si="286"/>
        <v>0</v>
      </c>
      <c r="DE125" s="45">
        <f t="shared" si="287"/>
        <v>0</v>
      </c>
      <c r="DF125" s="45">
        <f t="shared" si="288"/>
        <v>0</v>
      </c>
      <c r="DG125" s="45">
        <f t="shared" si="289"/>
        <v>0</v>
      </c>
      <c r="DH125" s="45">
        <f t="shared" si="290"/>
        <v>0</v>
      </c>
      <c r="DI125" s="45">
        <f t="shared" si="291"/>
        <v>0</v>
      </c>
      <c r="DJ125" s="45">
        <f t="shared" si="292"/>
        <v>0</v>
      </c>
      <c r="DK125" s="45">
        <f t="shared" si="293"/>
        <v>0</v>
      </c>
      <c r="DL125" s="45">
        <f t="shared" si="294"/>
        <v>0</v>
      </c>
      <c r="DM125" s="45">
        <f t="shared" si="295"/>
        <v>0</v>
      </c>
      <c r="DN125" s="45">
        <f t="shared" si="296"/>
        <v>0</v>
      </c>
      <c r="DO125" s="45">
        <f t="shared" si="297"/>
        <v>0</v>
      </c>
      <c r="DP125" s="45">
        <f t="shared" si="298"/>
        <v>0</v>
      </c>
      <c r="DQ125" s="45">
        <f t="shared" si="299"/>
        <v>0</v>
      </c>
      <c r="DR125" s="45">
        <f t="shared" si="300"/>
        <v>0</v>
      </c>
      <c r="DS125" s="45">
        <f t="shared" si="301"/>
        <v>0</v>
      </c>
      <c r="DT125" s="45">
        <f t="shared" si="302"/>
        <v>0</v>
      </c>
      <c r="DU125" s="45">
        <f t="shared" si="303"/>
        <v>0</v>
      </c>
      <c r="DV125" s="45">
        <f t="shared" si="304"/>
        <v>0</v>
      </c>
      <c r="DW125" s="45">
        <f t="shared" si="305"/>
        <v>0</v>
      </c>
      <c r="DX125" s="45">
        <f t="shared" si="306"/>
        <v>0</v>
      </c>
      <c r="DY125" s="45">
        <f t="shared" si="307"/>
        <v>0</v>
      </c>
      <c r="DZ125" s="45">
        <f t="shared" si="308"/>
        <v>0</v>
      </c>
    </row>
    <row r="126" spans="1:130" ht="22.5" x14ac:dyDescent="0.25">
      <c r="A126" s="67" t="s">
        <v>41</v>
      </c>
      <c r="B126" s="47">
        <f t="shared" si="275"/>
        <v>0</v>
      </c>
      <c r="C126" s="48">
        <f t="shared" si="275"/>
        <v>0</v>
      </c>
      <c r="D126" s="33"/>
      <c r="E126" s="34"/>
      <c r="F126" s="35"/>
      <c r="G126" s="34"/>
      <c r="H126" s="35"/>
      <c r="I126" s="34"/>
      <c r="J126" s="35"/>
      <c r="K126" s="34"/>
      <c r="L126" s="35"/>
      <c r="M126" s="36"/>
      <c r="N126" s="37"/>
      <c r="O126" s="38"/>
      <c r="P126" s="39"/>
      <c r="Q126" s="38"/>
      <c r="R126" s="39"/>
      <c r="S126" s="38"/>
      <c r="T126" s="39"/>
      <c r="U126" s="38"/>
      <c r="V126" s="39"/>
      <c r="W126" s="38"/>
      <c r="X126" s="39"/>
      <c r="Y126" s="38"/>
      <c r="Z126" s="39"/>
      <c r="AA126" s="38"/>
      <c r="AB126" s="39"/>
      <c r="AC126" s="38"/>
      <c r="AD126" s="39"/>
      <c r="AE126" s="38"/>
      <c r="AF126" s="39"/>
      <c r="AG126" s="38"/>
      <c r="AH126" s="39"/>
      <c r="AI126" s="38"/>
      <c r="AJ126" s="39"/>
      <c r="AK126" s="38"/>
      <c r="AL126" s="39"/>
      <c r="AM126" s="38"/>
      <c r="AN126" s="39"/>
      <c r="AO126" s="38"/>
      <c r="AP126" s="39"/>
      <c r="AQ126" s="40"/>
      <c r="AR126" s="41"/>
      <c r="AS126" s="40"/>
      <c r="AT126" s="37"/>
      <c r="AU126" s="38"/>
      <c r="AV126" s="39"/>
      <c r="AW126" s="42"/>
      <c r="AX126" s="43" t="str">
        <f t="shared" si="276"/>
        <v/>
      </c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10"/>
      <c r="BJ126" s="10"/>
      <c r="BK126" s="10"/>
      <c r="BL126" s="10"/>
      <c r="BU126" s="11"/>
      <c r="BV126" s="11"/>
      <c r="BW126" s="11"/>
      <c r="CA126" s="44" t="str">
        <f t="shared" si="277"/>
        <v/>
      </c>
      <c r="CB126" s="44" t="str">
        <f t="shared" si="278"/>
        <v/>
      </c>
      <c r="CC126" s="44" t="str">
        <f t="shared" si="279"/>
        <v/>
      </c>
      <c r="CD126" s="44" t="str">
        <f t="shared" si="280"/>
        <v/>
      </c>
      <c r="CE126" s="44" t="str">
        <f t="shared" si="281"/>
        <v/>
      </c>
      <c r="CF126" s="44" t="str">
        <f t="shared" si="309"/>
        <v/>
      </c>
      <c r="CG126" s="44" t="str">
        <f t="shared" si="310"/>
        <v/>
      </c>
      <c r="CH126" s="44" t="str">
        <f t="shared" si="311"/>
        <v/>
      </c>
      <c r="CI126" s="44" t="str">
        <f t="shared" si="312"/>
        <v/>
      </c>
      <c r="CJ126" s="44" t="str">
        <f t="shared" si="313"/>
        <v/>
      </c>
      <c r="CK126" s="44" t="str">
        <f t="shared" si="314"/>
        <v/>
      </c>
      <c r="CL126" s="44" t="str">
        <f t="shared" si="315"/>
        <v/>
      </c>
      <c r="CM126" s="44" t="str">
        <f t="shared" si="316"/>
        <v/>
      </c>
      <c r="CN126" s="44" t="str">
        <f t="shared" si="317"/>
        <v/>
      </c>
      <c r="CO126" s="44" t="str">
        <f t="shared" si="318"/>
        <v/>
      </c>
      <c r="CP126" s="44" t="str">
        <f t="shared" si="319"/>
        <v/>
      </c>
      <c r="CQ126" s="44" t="str">
        <f t="shared" si="320"/>
        <v/>
      </c>
      <c r="CR126" s="44" t="str">
        <f t="shared" si="321"/>
        <v/>
      </c>
      <c r="CS126" s="44" t="str">
        <f t="shared" si="322"/>
        <v/>
      </c>
      <c r="CT126" s="44" t="str">
        <f t="shared" si="323"/>
        <v/>
      </c>
      <c r="CU126" s="44" t="str">
        <f t="shared" si="324"/>
        <v/>
      </c>
      <c r="CV126" s="44" t="str">
        <f t="shared" si="325"/>
        <v/>
      </c>
      <c r="CW126" s="44" t="str">
        <f t="shared" si="326"/>
        <v/>
      </c>
      <c r="CX126" s="44" t="str">
        <f t="shared" si="327"/>
        <v/>
      </c>
      <c r="CY126" s="44" t="str">
        <f t="shared" si="328"/>
        <v/>
      </c>
      <c r="CZ126" s="44" t="str">
        <f t="shared" si="282"/>
        <v/>
      </c>
      <c r="DA126" s="45">
        <f t="shared" si="283"/>
        <v>0</v>
      </c>
      <c r="DB126" s="45">
        <f t="shared" si="284"/>
        <v>0</v>
      </c>
      <c r="DC126" s="45">
        <f t="shared" si="285"/>
        <v>0</v>
      </c>
      <c r="DD126" s="45">
        <f t="shared" si="286"/>
        <v>0</v>
      </c>
      <c r="DE126" s="45">
        <f t="shared" si="287"/>
        <v>0</v>
      </c>
      <c r="DF126" s="45">
        <f t="shared" si="288"/>
        <v>0</v>
      </c>
      <c r="DG126" s="45">
        <f t="shared" si="289"/>
        <v>0</v>
      </c>
      <c r="DH126" s="45">
        <f t="shared" si="290"/>
        <v>0</v>
      </c>
      <c r="DI126" s="45">
        <f t="shared" si="291"/>
        <v>0</v>
      </c>
      <c r="DJ126" s="45">
        <f t="shared" si="292"/>
        <v>0</v>
      </c>
      <c r="DK126" s="45">
        <f t="shared" si="293"/>
        <v>0</v>
      </c>
      <c r="DL126" s="45">
        <f t="shared" si="294"/>
        <v>0</v>
      </c>
      <c r="DM126" s="45">
        <f t="shared" si="295"/>
        <v>0</v>
      </c>
      <c r="DN126" s="45">
        <f t="shared" si="296"/>
        <v>0</v>
      </c>
      <c r="DO126" s="45">
        <f t="shared" si="297"/>
        <v>0</v>
      </c>
      <c r="DP126" s="45">
        <f t="shared" si="298"/>
        <v>0</v>
      </c>
      <c r="DQ126" s="45">
        <f t="shared" si="299"/>
        <v>0</v>
      </c>
      <c r="DR126" s="45">
        <f t="shared" si="300"/>
        <v>0</v>
      </c>
      <c r="DS126" s="45">
        <f t="shared" si="301"/>
        <v>0</v>
      </c>
      <c r="DT126" s="45">
        <f t="shared" si="302"/>
        <v>0</v>
      </c>
      <c r="DU126" s="45">
        <f t="shared" si="303"/>
        <v>0</v>
      </c>
      <c r="DV126" s="45">
        <f t="shared" si="304"/>
        <v>0</v>
      </c>
      <c r="DW126" s="45">
        <f t="shared" si="305"/>
        <v>0</v>
      </c>
      <c r="DX126" s="45">
        <f t="shared" si="306"/>
        <v>0</v>
      </c>
      <c r="DY126" s="45">
        <f t="shared" si="307"/>
        <v>0</v>
      </c>
      <c r="DZ126" s="45">
        <f t="shared" si="308"/>
        <v>0</v>
      </c>
    </row>
    <row r="127" spans="1:130" ht="22.5" x14ac:dyDescent="0.25">
      <c r="A127" s="67" t="s">
        <v>42</v>
      </c>
      <c r="B127" s="47">
        <f t="shared" si="275"/>
        <v>0</v>
      </c>
      <c r="C127" s="48">
        <f t="shared" si="275"/>
        <v>0</v>
      </c>
      <c r="D127" s="33"/>
      <c r="E127" s="34"/>
      <c r="F127" s="35"/>
      <c r="G127" s="34"/>
      <c r="H127" s="35"/>
      <c r="I127" s="34"/>
      <c r="J127" s="35"/>
      <c r="K127" s="34"/>
      <c r="L127" s="35"/>
      <c r="M127" s="36"/>
      <c r="N127" s="37"/>
      <c r="O127" s="38"/>
      <c r="P127" s="39"/>
      <c r="Q127" s="38"/>
      <c r="R127" s="39"/>
      <c r="S127" s="38"/>
      <c r="T127" s="39"/>
      <c r="U127" s="38"/>
      <c r="V127" s="39"/>
      <c r="W127" s="38"/>
      <c r="X127" s="39"/>
      <c r="Y127" s="38"/>
      <c r="Z127" s="39"/>
      <c r="AA127" s="38"/>
      <c r="AB127" s="39"/>
      <c r="AC127" s="38"/>
      <c r="AD127" s="39"/>
      <c r="AE127" s="38"/>
      <c r="AF127" s="39"/>
      <c r="AG127" s="38"/>
      <c r="AH127" s="39"/>
      <c r="AI127" s="38"/>
      <c r="AJ127" s="39"/>
      <c r="AK127" s="38"/>
      <c r="AL127" s="39"/>
      <c r="AM127" s="38"/>
      <c r="AN127" s="39"/>
      <c r="AO127" s="38"/>
      <c r="AP127" s="39"/>
      <c r="AQ127" s="40"/>
      <c r="AR127" s="37"/>
      <c r="AS127" s="40"/>
      <c r="AT127" s="37"/>
      <c r="AU127" s="38"/>
      <c r="AV127" s="39"/>
      <c r="AW127" s="42"/>
      <c r="AX127" s="43" t="str">
        <f t="shared" si="276"/>
        <v/>
      </c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10"/>
      <c r="BJ127" s="10"/>
      <c r="BK127" s="10"/>
      <c r="BL127" s="10"/>
      <c r="BU127" s="11"/>
      <c r="BV127" s="11"/>
      <c r="BW127" s="11"/>
      <c r="CA127" s="44" t="str">
        <f t="shared" si="277"/>
        <v/>
      </c>
      <c r="CB127" s="44" t="str">
        <f t="shared" si="278"/>
        <v/>
      </c>
      <c r="CC127" s="44" t="str">
        <f t="shared" si="279"/>
        <v/>
      </c>
      <c r="CD127" s="44" t="str">
        <f t="shared" si="280"/>
        <v/>
      </c>
      <c r="CE127" s="44" t="str">
        <f t="shared" si="281"/>
        <v/>
      </c>
      <c r="CF127" s="44" t="str">
        <f t="shared" si="309"/>
        <v/>
      </c>
      <c r="CG127" s="44" t="str">
        <f t="shared" si="310"/>
        <v/>
      </c>
      <c r="CH127" s="44" t="str">
        <f t="shared" si="311"/>
        <v/>
      </c>
      <c r="CI127" s="44" t="str">
        <f t="shared" si="312"/>
        <v/>
      </c>
      <c r="CJ127" s="44" t="str">
        <f t="shared" si="313"/>
        <v/>
      </c>
      <c r="CK127" s="44" t="str">
        <f t="shared" si="314"/>
        <v/>
      </c>
      <c r="CL127" s="44" t="str">
        <f t="shared" si="315"/>
        <v/>
      </c>
      <c r="CM127" s="44" t="str">
        <f t="shared" si="316"/>
        <v/>
      </c>
      <c r="CN127" s="44" t="str">
        <f t="shared" si="317"/>
        <v/>
      </c>
      <c r="CO127" s="44" t="str">
        <f t="shared" si="318"/>
        <v/>
      </c>
      <c r="CP127" s="44" t="str">
        <f t="shared" si="319"/>
        <v/>
      </c>
      <c r="CQ127" s="44" t="str">
        <f t="shared" si="320"/>
        <v/>
      </c>
      <c r="CR127" s="44" t="str">
        <f t="shared" si="321"/>
        <v/>
      </c>
      <c r="CS127" s="44" t="str">
        <f t="shared" si="322"/>
        <v/>
      </c>
      <c r="CT127" s="44" t="str">
        <f t="shared" si="323"/>
        <v/>
      </c>
      <c r="CU127" s="44" t="str">
        <f t="shared" si="324"/>
        <v/>
      </c>
      <c r="CV127" s="44" t="str">
        <f t="shared" si="325"/>
        <v/>
      </c>
      <c r="CW127" s="44" t="str">
        <f t="shared" si="326"/>
        <v/>
      </c>
      <c r="CX127" s="44" t="str">
        <f t="shared" si="327"/>
        <v/>
      </c>
      <c r="CY127" s="44" t="str">
        <f t="shared" si="328"/>
        <v/>
      </c>
      <c r="CZ127" s="44" t="str">
        <f t="shared" si="282"/>
        <v/>
      </c>
      <c r="DA127" s="45">
        <f t="shared" si="283"/>
        <v>0</v>
      </c>
      <c r="DB127" s="45">
        <f t="shared" si="284"/>
        <v>0</v>
      </c>
      <c r="DC127" s="45">
        <f t="shared" si="285"/>
        <v>0</v>
      </c>
      <c r="DD127" s="45">
        <f t="shared" si="286"/>
        <v>0</v>
      </c>
      <c r="DE127" s="45">
        <f t="shared" si="287"/>
        <v>0</v>
      </c>
      <c r="DF127" s="45">
        <f t="shared" si="288"/>
        <v>0</v>
      </c>
      <c r="DG127" s="45">
        <f t="shared" si="289"/>
        <v>0</v>
      </c>
      <c r="DH127" s="45">
        <f t="shared" si="290"/>
        <v>0</v>
      </c>
      <c r="DI127" s="45">
        <f t="shared" si="291"/>
        <v>0</v>
      </c>
      <c r="DJ127" s="45">
        <f t="shared" si="292"/>
        <v>0</v>
      </c>
      <c r="DK127" s="45">
        <f t="shared" si="293"/>
        <v>0</v>
      </c>
      <c r="DL127" s="45">
        <f t="shared" si="294"/>
        <v>0</v>
      </c>
      <c r="DM127" s="45">
        <f t="shared" si="295"/>
        <v>0</v>
      </c>
      <c r="DN127" s="45">
        <f t="shared" si="296"/>
        <v>0</v>
      </c>
      <c r="DO127" s="45">
        <f t="shared" si="297"/>
        <v>0</v>
      </c>
      <c r="DP127" s="45">
        <f t="shared" si="298"/>
        <v>0</v>
      </c>
      <c r="DQ127" s="45">
        <f t="shared" si="299"/>
        <v>0</v>
      </c>
      <c r="DR127" s="45">
        <f t="shared" si="300"/>
        <v>0</v>
      </c>
      <c r="DS127" s="45">
        <f t="shared" si="301"/>
        <v>0</v>
      </c>
      <c r="DT127" s="45">
        <f t="shared" si="302"/>
        <v>0</v>
      </c>
      <c r="DU127" s="45">
        <f t="shared" si="303"/>
        <v>0</v>
      </c>
      <c r="DV127" s="45">
        <f t="shared" si="304"/>
        <v>0</v>
      </c>
      <c r="DW127" s="45">
        <f t="shared" si="305"/>
        <v>0</v>
      </c>
      <c r="DX127" s="45">
        <f t="shared" si="306"/>
        <v>0</v>
      </c>
      <c r="DY127" s="45">
        <f t="shared" si="307"/>
        <v>0</v>
      </c>
      <c r="DZ127" s="45">
        <f t="shared" si="308"/>
        <v>0</v>
      </c>
    </row>
    <row r="128" spans="1:130" ht="22.5" x14ac:dyDescent="0.25">
      <c r="A128" s="67" t="s">
        <v>43</v>
      </c>
      <c r="B128" s="47">
        <f t="shared" si="275"/>
        <v>0</v>
      </c>
      <c r="C128" s="48">
        <f t="shared" si="275"/>
        <v>0</v>
      </c>
      <c r="D128" s="33"/>
      <c r="E128" s="34"/>
      <c r="F128" s="35"/>
      <c r="G128" s="34"/>
      <c r="H128" s="35"/>
      <c r="I128" s="34"/>
      <c r="J128" s="35"/>
      <c r="K128" s="34"/>
      <c r="L128" s="35"/>
      <c r="M128" s="36"/>
      <c r="N128" s="37"/>
      <c r="O128" s="38"/>
      <c r="P128" s="39"/>
      <c r="Q128" s="38"/>
      <c r="R128" s="39"/>
      <c r="S128" s="38"/>
      <c r="T128" s="39"/>
      <c r="U128" s="38"/>
      <c r="V128" s="39"/>
      <c r="W128" s="38"/>
      <c r="X128" s="39"/>
      <c r="Y128" s="38"/>
      <c r="Z128" s="39"/>
      <c r="AA128" s="38"/>
      <c r="AB128" s="39"/>
      <c r="AC128" s="38"/>
      <c r="AD128" s="39"/>
      <c r="AE128" s="38"/>
      <c r="AF128" s="39"/>
      <c r="AG128" s="38"/>
      <c r="AH128" s="39"/>
      <c r="AI128" s="38"/>
      <c r="AJ128" s="39"/>
      <c r="AK128" s="38"/>
      <c r="AL128" s="39"/>
      <c r="AM128" s="38"/>
      <c r="AN128" s="39"/>
      <c r="AO128" s="38"/>
      <c r="AP128" s="39"/>
      <c r="AQ128" s="40"/>
      <c r="AR128" s="41"/>
      <c r="AS128" s="40"/>
      <c r="AT128" s="37"/>
      <c r="AU128" s="38"/>
      <c r="AV128" s="39"/>
      <c r="AW128" s="42"/>
      <c r="AX128" s="43" t="str">
        <f t="shared" si="276"/>
        <v/>
      </c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10"/>
      <c r="BJ128" s="10"/>
      <c r="BK128" s="10"/>
      <c r="BL128" s="10"/>
      <c r="BU128" s="11"/>
      <c r="BV128" s="11"/>
      <c r="BW128" s="11"/>
      <c r="CA128" s="44" t="str">
        <f t="shared" si="277"/>
        <v/>
      </c>
      <c r="CB128" s="44" t="str">
        <f t="shared" si="278"/>
        <v/>
      </c>
      <c r="CC128" s="44" t="str">
        <f t="shared" si="279"/>
        <v/>
      </c>
      <c r="CD128" s="44" t="str">
        <f t="shared" si="280"/>
        <v/>
      </c>
      <c r="CE128" s="44" t="str">
        <f t="shared" si="281"/>
        <v/>
      </c>
      <c r="CF128" s="44" t="str">
        <f t="shared" si="309"/>
        <v/>
      </c>
      <c r="CG128" s="44" t="str">
        <f t="shared" si="310"/>
        <v/>
      </c>
      <c r="CH128" s="44" t="str">
        <f t="shared" si="311"/>
        <v/>
      </c>
      <c r="CI128" s="44" t="str">
        <f t="shared" si="312"/>
        <v/>
      </c>
      <c r="CJ128" s="44" t="str">
        <f t="shared" si="313"/>
        <v/>
      </c>
      <c r="CK128" s="44" t="str">
        <f t="shared" si="314"/>
        <v/>
      </c>
      <c r="CL128" s="44" t="str">
        <f t="shared" si="315"/>
        <v/>
      </c>
      <c r="CM128" s="44" t="str">
        <f t="shared" si="316"/>
        <v/>
      </c>
      <c r="CN128" s="44" t="str">
        <f t="shared" si="317"/>
        <v/>
      </c>
      <c r="CO128" s="44" t="str">
        <f t="shared" si="318"/>
        <v/>
      </c>
      <c r="CP128" s="44" t="str">
        <f t="shared" si="319"/>
        <v/>
      </c>
      <c r="CQ128" s="44" t="str">
        <f t="shared" si="320"/>
        <v/>
      </c>
      <c r="CR128" s="44" t="str">
        <f t="shared" si="321"/>
        <v/>
      </c>
      <c r="CS128" s="44" t="str">
        <f t="shared" si="322"/>
        <v/>
      </c>
      <c r="CT128" s="44" t="str">
        <f t="shared" si="323"/>
        <v/>
      </c>
      <c r="CU128" s="44" t="str">
        <f t="shared" si="324"/>
        <v/>
      </c>
      <c r="CV128" s="44" t="str">
        <f t="shared" si="325"/>
        <v/>
      </c>
      <c r="CW128" s="44" t="str">
        <f t="shared" si="326"/>
        <v/>
      </c>
      <c r="CX128" s="44" t="str">
        <f t="shared" si="327"/>
        <v/>
      </c>
      <c r="CY128" s="44" t="str">
        <f t="shared" si="328"/>
        <v/>
      </c>
      <c r="CZ128" s="44" t="str">
        <f t="shared" si="282"/>
        <v/>
      </c>
      <c r="DA128" s="45">
        <f t="shared" si="283"/>
        <v>0</v>
      </c>
      <c r="DB128" s="45">
        <f t="shared" si="284"/>
        <v>0</v>
      </c>
      <c r="DC128" s="45">
        <f t="shared" si="285"/>
        <v>0</v>
      </c>
      <c r="DD128" s="45">
        <f t="shared" si="286"/>
        <v>0</v>
      </c>
      <c r="DE128" s="45">
        <f t="shared" si="287"/>
        <v>0</v>
      </c>
      <c r="DF128" s="45">
        <f t="shared" si="288"/>
        <v>0</v>
      </c>
      <c r="DG128" s="45">
        <f t="shared" si="289"/>
        <v>0</v>
      </c>
      <c r="DH128" s="45">
        <f t="shared" si="290"/>
        <v>0</v>
      </c>
      <c r="DI128" s="45">
        <f t="shared" si="291"/>
        <v>0</v>
      </c>
      <c r="DJ128" s="45">
        <f t="shared" si="292"/>
        <v>0</v>
      </c>
      <c r="DK128" s="45">
        <f t="shared" si="293"/>
        <v>0</v>
      </c>
      <c r="DL128" s="45">
        <f t="shared" si="294"/>
        <v>0</v>
      </c>
      <c r="DM128" s="45">
        <f t="shared" si="295"/>
        <v>0</v>
      </c>
      <c r="DN128" s="45">
        <f t="shared" si="296"/>
        <v>0</v>
      </c>
      <c r="DO128" s="45">
        <f t="shared" si="297"/>
        <v>0</v>
      </c>
      <c r="DP128" s="45">
        <f t="shared" si="298"/>
        <v>0</v>
      </c>
      <c r="DQ128" s="45">
        <f t="shared" si="299"/>
        <v>0</v>
      </c>
      <c r="DR128" s="45">
        <f t="shared" si="300"/>
        <v>0</v>
      </c>
      <c r="DS128" s="45">
        <f t="shared" si="301"/>
        <v>0</v>
      </c>
      <c r="DT128" s="45">
        <f t="shared" si="302"/>
        <v>0</v>
      </c>
      <c r="DU128" s="45">
        <f t="shared" si="303"/>
        <v>0</v>
      </c>
      <c r="DV128" s="45">
        <f t="shared" si="304"/>
        <v>0</v>
      </c>
      <c r="DW128" s="45">
        <f t="shared" si="305"/>
        <v>0</v>
      </c>
      <c r="DX128" s="45">
        <f t="shared" si="306"/>
        <v>0</v>
      </c>
      <c r="DY128" s="45">
        <f t="shared" si="307"/>
        <v>0</v>
      </c>
      <c r="DZ128" s="45">
        <f t="shared" si="308"/>
        <v>0</v>
      </c>
    </row>
    <row r="129" spans="1:130" x14ac:dyDescent="0.25">
      <c r="A129" s="66" t="s">
        <v>44</v>
      </c>
      <c r="B129" s="47">
        <f t="shared" si="275"/>
        <v>0</v>
      </c>
      <c r="C129" s="48">
        <f t="shared" si="275"/>
        <v>0</v>
      </c>
      <c r="D129" s="33"/>
      <c r="E129" s="34"/>
      <c r="F129" s="35"/>
      <c r="G129" s="34"/>
      <c r="H129" s="35"/>
      <c r="I129" s="34"/>
      <c r="J129" s="35"/>
      <c r="K129" s="34"/>
      <c r="L129" s="35"/>
      <c r="M129" s="36"/>
      <c r="N129" s="37"/>
      <c r="O129" s="38"/>
      <c r="P129" s="39"/>
      <c r="Q129" s="38"/>
      <c r="R129" s="39"/>
      <c r="S129" s="38"/>
      <c r="T129" s="39"/>
      <c r="U129" s="38"/>
      <c r="V129" s="39"/>
      <c r="W129" s="38"/>
      <c r="X129" s="39"/>
      <c r="Y129" s="38"/>
      <c r="Z129" s="39"/>
      <c r="AA129" s="38"/>
      <c r="AB129" s="39"/>
      <c r="AC129" s="38"/>
      <c r="AD129" s="39"/>
      <c r="AE129" s="38"/>
      <c r="AF129" s="39"/>
      <c r="AG129" s="38"/>
      <c r="AH129" s="39"/>
      <c r="AI129" s="38"/>
      <c r="AJ129" s="39"/>
      <c r="AK129" s="38"/>
      <c r="AL129" s="39"/>
      <c r="AM129" s="38"/>
      <c r="AN129" s="39"/>
      <c r="AO129" s="38"/>
      <c r="AP129" s="39"/>
      <c r="AQ129" s="40"/>
      <c r="AR129" s="41"/>
      <c r="AS129" s="40"/>
      <c r="AT129" s="37"/>
      <c r="AU129" s="38"/>
      <c r="AV129" s="39"/>
      <c r="AW129" s="42"/>
      <c r="AX129" s="43" t="str">
        <f t="shared" si="276"/>
        <v/>
      </c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10"/>
      <c r="BJ129" s="10"/>
      <c r="BK129" s="10"/>
      <c r="BL129" s="10"/>
      <c r="BU129" s="11"/>
      <c r="BV129" s="11"/>
      <c r="BW129" s="11"/>
      <c r="CA129" s="44" t="str">
        <f t="shared" si="277"/>
        <v/>
      </c>
      <c r="CB129" s="44" t="str">
        <f t="shared" si="278"/>
        <v/>
      </c>
      <c r="CC129" s="44" t="str">
        <f t="shared" si="279"/>
        <v/>
      </c>
      <c r="CD129" s="44" t="str">
        <f t="shared" si="280"/>
        <v/>
      </c>
      <c r="CE129" s="44" t="str">
        <f t="shared" si="281"/>
        <v/>
      </c>
      <c r="CF129" s="44" t="str">
        <f t="shared" si="309"/>
        <v/>
      </c>
      <c r="CG129" s="44" t="str">
        <f t="shared" si="310"/>
        <v/>
      </c>
      <c r="CH129" s="44" t="str">
        <f t="shared" si="311"/>
        <v/>
      </c>
      <c r="CI129" s="44" t="str">
        <f t="shared" si="312"/>
        <v/>
      </c>
      <c r="CJ129" s="44" t="str">
        <f t="shared" si="313"/>
        <v/>
      </c>
      <c r="CK129" s="44" t="str">
        <f t="shared" si="314"/>
        <v/>
      </c>
      <c r="CL129" s="44" t="str">
        <f t="shared" si="315"/>
        <v/>
      </c>
      <c r="CM129" s="44" t="str">
        <f t="shared" si="316"/>
        <v/>
      </c>
      <c r="CN129" s="44" t="str">
        <f t="shared" si="317"/>
        <v/>
      </c>
      <c r="CO129" s="44" t="str">
        <f t="shared" si="318"/>
        <v/>
      </c>
      <c r="CP129" s="44" t="str">
        <f t="shared" si="319"/>
        <v/>
      </c>
      <c r="CQ129" s="44" t="str">
        <f t="shared" si="320"/>
        <v/>
      </c>
      <c r="CR129" s="44" t="str">
        <f t="shared" si="321"/>
        <v/>
      </c>
      <c r="CS129" s="44" t="str">
        <f t="shared" si="322"/>
        <v/>
      </c>
      <c r="CT129" s="44" t="str">
        <f t="shared" si="323"/>
        <v/>
      </c>
      <c r="CU129" s="44" t="str">
        <f t="shared" si="324"/>
        <v/>
      </c>
      <c r="CV129" s="44" t="str">
        <f t="shared" si="325"/>
        <v/>
      </c>
      <c r="CW129" s="44" t="str">
        <f t="shared" si="326"/>
        <v/>
      </c>
      <c r="CX129" s="44" t="str">
        <f t="shared" si="327"/>
        <v/>
      </c>
      <c r="CY129" s="44" t="str">
        <f t="shared" si="328"/>
        <v/>
      </c>
      <c r="CZ129" s="44" t="str">
        <f t="shared" si="282"/>
        <v/>
      </c>
      <c r="DA129" s="45">
        <f t="shared" si="283"/>
        <v>0</v>
      </c>
      <c r="DB129" s="45">
        <f t="shared" si="284"/>
        <v>0</v>
      </c>
      <c r="DC129" s="45">
        <f t="shared" si="285"/>
        <v>0</v>
      </c>
      <c r="DD129" s="45">
        <f t="shared" si="286"/>
        <v>0</v>
      </c>
      <c r="DE129" s="45">
        <f t="shared" si="287"/>
        <v>0</v>
      </c>
      <c r="DF129" s="45">
        <f t="shared" si="288"/>
        <v>0</v>
      </c>
      <c r="DG129" s="45">
        <f t="shared" si="289"/>
        <v>0</v>
      </c>
      <c r="DH129" s="45">
        <f t="shared" si="290"/>
        <v>0</v>
      </c>
      <c r="DI129" s="45">
        <f t="shared" si="291"/>
        <v>0</v>
      </c>
      <c r="DJ129" s="45">
        <f t="shared" si="292"/>
        <v>0</v>
      </c>
      <c r="DK129" s="45">
        <f t="shared" si="293"/>
        <v>0</v>
      </c>
      <c r="DL129" s="45">
        <f t="shared" si="294"/>
        <v>0</v>
      </c>
      <c r="DM129" s="45">
        <f t="shared" si="295"/>
        <v>0</v>
      </c>
      <c r="DN129" s="45">
        <f t="shared" si="296"/>
        <v>0</v>
      </c>
      <c r="DO129" s="45">
        <f t="shared" si="297"/>
        <v>0</v>
      </c>
      <c r="DP129" s="45">
        <f t="shared" si="298"/>
        <v>0</v>
      </c>
      <c r="DQ129" s="45">
        <f t="shared" si="299"/>
        <v>0</v>
      </c>
      <c r="DR129" s="45">
        <f t="shared" si="300"/>
        <v>0</v>
      </c>
      <c r="DS129" s="45">
        <f t="shared" si="301"/>
        <v>0</v>
      </c>
      <c r="DT129" s="45">
        <f t="shared" si="302"/>
        <v>0</v>
      </c>
      <c r="DU129" s="45">
        <f t="shared" si="303"/>
        <v>0</v>
      </c>
      <c r="DV129" s="45">
        <f t="shared" si="304"/>
        <v>0</v>
      </c>
      <c r="DW129" s="45">
        <f t="shared" si="305"/>
        <v>0</v>
      </c>
      <c r="DX129" s="45">
        <f t="shared" si="306"/>
        <v>0</v>
      </c>
      <c r="DY129" s="45">
        <f t="shared" si="307"/>
        <v>0</v>
      </c>
      <c r="DZ129" s="45">
        <f t="shared" si="308"/>
        <v>0</v>
      </c>
    </row>
    <row r="130" spans="1:130" x14ac:dyDescent="0.25">
      <c r="A130" s="66" t="s">
        <v>45</v>
      </c>
      <c r="B130" s="47">
        <f>+D130+F130+H130+J130+L130+N130+P130+R130+T130+V130+X130+Z130+AB130+AD130+AF130+AH130+AJ130+AL130+AN130+AP130</f>
        <v>0</v>
      </c>
      <c r="C130" s="48">
        <f>+E130+G130+I130+K130+M130+O130+Q130+S130+U130+W130+Y130+AA130+AC130+AE130+AG130+AI130+AK130+AM130+AO130+AQ130</f>
        <v>0</v>
      </c>
      <c r="D130" s="37"/>
      <c r="E130" s="38"/>
      <c r="F130" s="39"/>
      <c r="G130" s="38"/>
      <c r="H130" s="39"/>
      <c r="I130" s="42"/>
      <c r="J130" s="37"/>
      <c r="K130" s="37"/>
      <c r="L130" s="39"/>
      <c r="M130" s="42"/>
      <c r="N130" s="37"/>
      <c r="O130" s="38"/>
      <c r="P130" s="39"/>
      <c r="Q130" s="38"/>
      <c r="R130" s="39"/>
      <c r="S130" s="38"/>
      <c r="T130" s="39"/>
      <c r="U130" s="38"/>
      <c r="V130" s="39"/>
      <c r="W130" s="38"/>
      <c r="X130" s="39"/>
      <c r="Y130" s="38"/>
      <c r="Z130" s="39"/>
      <c r="AA130" s="38"/>
      <c r="AB130" s="39"/>
      <c r="AC130" s="38"/>
      <c r="AD130" s="39"/>
      <c r="AE130" s="38"/>
      <c r="AF130" s="39"/>
      <c r="AG130" s="38"/>
      <c r="AH130" s="39"/>
      <c r="AI130" s="38"/>
      <c r="AJ130" s="39"/>
      <c r="AK130" s="38"/>
      <c r="AL130" s="39"/>
      <c r="AM130" s="38"/>
      <c r="AN130" s="39"/>
      <c r="AO130" s="38"/>
      <c r="AP130" s="39"/>
      <c r="AQ130" s="40"/>
      <c r="AR130" s="41"/>
      <c r="AS130" s="40"/>
      <c r="AT130" s="37"/>
      <c r="AU130" s="38"/>
      <c r="AV130" s="39"/>
      <c r="AW130" s="42"/>
      <c r="AX130" s="43" t="str">
        <f t="shared" si="276"/>
        <v/>
      </c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10"/>
      <c r="BJ130" s="10"/>
      <c r="BK130" s="10"/>
      <c r="BL130" s="10"/>
      <c r="BU130" s="11"/>
      <c r="BV130" s="11"/>
      <c r="BW130" s="11"/>
      <c r="CA130" s="44" t="str">
        <f t="shared" si="277"/>
        <v/>
      </c>
      <c r="CB130" s="44" t="str">
        <f t="shared" si="278"/>
        <v/>
      </c>
      <c r="CC130" s="44" t="str">
        <f t="shared" si="279"/>
        <v/>
      </c>
      <c r="CD130" s="44" t="str">
        <f t="shared" si="280"/>
        <v/>
      </c>
      <c r="CE130" s="44" t="str">
        <f t="shared" si="281"/>
        <v/>
      </c>
      <c r="CF130" s="44" t="str">
        <f t="shared" si="309"/>
        <v/>
      </c>
      <c r="CG130" s="44" t="str">
        <f t="shared" si="310"/>
        <v/>
      </c>
      <c r="CH130" s="44" t="str">
        <f t="shared" si="311"/>
        <v/>
      </c>
      <c r="CI130" s="44" t="str">
        <f t="shared" si="312"/>
        <v/>
      </c>
      <c r="CJ130" s="44" t="str">
        <f t="shared" si="313"/>
        <v/>
      </c>
      <c r="CK130" s="44" t="str">
        <f t="shared" si="314"/>
        <v/>
      </c>
      <c r="CL130" s="44" t="str">
        <f t="shared" si="315"/>
        <v/>
      </c>
      <c r="CM130" s="44" t="str">
        <f t="shared" si="316"/>
        <v/>
      </c>
      <c r="CN130" s="44" t="str">
        <f t="shared" si="317"/>
        <v/>
      </c>
      <c r="CO130" s="44" t="str">
        <f t="shared" si="318"/>
        <v/>
      </c>
      <c r="CP130" s="44" t="str">
        <f t="shared" si="319"/>
        <v/>
      </c>
      <c r="CQ130" s="44" t="str">
        <f t="shared" si="320"/>
        <v/>
      </c>
      <c r="CR130" s="44" t="str">
        <f t="shared" si="321"/>
        <v/>
      </c>
      <c r="CS130" s="44" t="str">
        <f t="shared" si="322"/>
        <v/>
      </c>
      <c r="CT130" s="44" t="str">
        <f t="shared" si="323"/>
        <v/>
      </c>
      <c r="CU130" s="44" t="str">
        <f t="shared" si="324"/>
        <v/>
      </c>
      <c r="CV130" s="44" t="str">
        <f t="shared" si="325"/>
        <v/>
      </c>
      <c r="CW130" s="44" t="str">
        <f t="shared" si="326"/>
        <v/>
      </c>
      <c r="CX130" s="44" t="str">
        <f t="shared" si="327"/>
        <v/>
      </c>
      <c r="CY130" s="44" t="str">
        <f t="shared" si="328"/>
        <v/>
      </c>
      <c r="CZ130" s="44" t="str">
        <f t="shared" si="282"/>
        <v/>
      </c>
      <c r="DA130" s="45">
        <f t="shared" si="283"/>
        <v>0</v>
      </c>
      <c r="DB130" s="45">
        <f t="shared" si="284"/>
        <v>0</v>
      </c>
      <c r="DC130" s="45">
        <f t="shared" si="285"/>
        <v>0</v>
      </c>
      <c r="DD130" s="45">
        <f t="shared" si="286"/>
        <v>0</v>
      </c>
      <c r="DE130" s="45">
        <f t="shared" si="287"/>
        <v>0</v>
      </c>
      <c r="DF130" s="45">
        <f t="shared" si="288"/>
        <v>0</v>
      </c>
      <c r="DG130" s="45">
        <f t="shared" si="289"/>
        <v>0</v>
      </c>
      <c r="DH130" s="45">
        <f t="shared" si="290"/>
        <v>0</v>
      </c>
      <c r="DI130" s="45">
        <f t="shared" si="291"/>
        <v>0</v>
      </c>
      <c r="DJ130" s="45">
        <f t="shared" si="292"/>
        <v>0</v>
      </c>
      <c r="DK130" s="45">
        <f t="shared" si="293"/>
        <v>0</v>
      </c>
      <c r="DL130" s="45">
        <f t="shared" si="294"/>
        <v>0</v>
      </c>
      <c r="DM130" s="45">
        <f t="shared" si="295"/>
        <v>0</v>
      </c>
      <c r="DN130" s="45">
        <f t="shared" si="296"/>
        <v>0</v>
      </c>
      <c r="DO130" s="45">
        <f t="shared" si="297"/>
        <v>0</v>
      </c>
      <c r="DP130" s="45">
        <f t="shared" si="298"/>
        <v>0</v>
      </c>
      <c r="DQ130" s="45">
        <f t="shared" si="299"/>
        <v>0</v>
      </c>
      <c r="DR130" s="45">
        <f t="shared" si="300"/>
        <v>0</v>
      </c>
      <c r="DS130" s="45">
        <f t="shared" si="301"/>
        <v>0</v>
      </c>
      <c r="DT130" s="45">
        <f t="shared" si="302"/>
        <v>0</v>
      </c>
      <c r="DU130" s="45">
        <f t="shared" si="303"/>
        <v>0</v>
      </c>
      <c r="DV130" s="45">
        <f t="shared" si="304"/>
        <v>0</v>
      </c>
      <c r="DW130" s="45">
        <f t="shared" si="305"/>
        <v>0</v>
      </c>
      <c r="DX130" s="45">
        <f t="shared" si="306"/>
        <v>0</v>
      </c>
      <c r="DY130" s="45">
        <f t="shared" si="307"/>
        <v>0</v>
      </c>
      <c r="DZ130" s="45">
        <f t="shared" si="308"/>
        <v>0</v>
      </c>
    </row>
    <row r="131" spans="1:130" ht="22.5" x14ac:dyDescent="0.25">
      <c r="A131" s="67" t="s">
        <v>46</v>
      </c>
      <c r="B131" s="47">
        <f>+D131+F131+H131</f>
        <v>0</v>
      </c>
      <c r="C131" s="48">
        <f>+E131+G131+I131</f>
        <v>0</v>
      </c>
      <c r="D131" s="37"/>
      <c r="E131" s="38"/>
      <c r="F131" s="39"/>
      <c r="G131" s="38"/>
      <c r="H131" s="39"/>
      <c r="I131" s="42"/>
      <c r="J131" s="50"/>
      <c r="K131" s="51"/>
      <c r="L131" s="50"/>
      <c r="M131" s="51"/>
      <c r="N131" s="50"/>
      <c r="O131" s="51"/>
      <c r="P131" s="50"/>
      <c r="Q131" s="51"/>
      <c r="R131" s="50"/>
      <c r="S131" s="51"/>
      <c r="T131" s="50"/>
      <c r="U131" s="51"/>
      <c r="V131" s="50"/>
      <c r="W131" s="51"/>
      <c r="X131" s="50"/>
      <c r="Y131" s="51"/>
      <c r="Z131" s="50"/>
      <c r="AA131" s="51"/>
      <c r="AB131" s="50"/>
      <c r="AC131" s="51"/>
      <c r="AD131" s="50"/>
      <c r="AE131" s="51"/>
      <c r="AF131" s="50"/>
      <c r="AG131" s="51"/>
      <c r="AH131" s="50"/>
      <c r="AI131" s="51"/>
      <c r="AJ131" s="50"/>
      <c r="AK131" s="51"/>
      <c r="AL131" s="50"/>
      <c r="AM131" s="51"/>
      <c r="AN131" s="50"/>
      <c r="AO131" s="51"/>
      <c r="AP131" s="50"/>
      <c r="AQ131" s="52"/>
      <c r="AR131" s="37"/>
      <c r="AS131" s="40"/>
      <c r="AT131" s="37"/>
      <c r="AU131" s="38"/>
      <c r="AV131" s="39"/>
      <c r="AW131" s="42"/>
      <c r="AX131" s="43" t="str">
        <f t="shared" si="276"/>
        <v/>
      </c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10"/>
      <c r="BJ131" s="10"/>
      <c r="BK131" s="10"/>
      <c r="BL131" s="10"/>
      <c r="BU131" s="11"/>
      <c r="BV131" s="11"/>
      <c r="BW131" s="11"/>
      <c r="CA131" s="44" t="str">
        <f t="shared" si="277"/>
        <v/>
      </c>
      <c r="CB131" s="44" t="str">
        <f t="shared" si="278"/>
        <v/>
      </c>
      <c r="CC131" s="44" t="str">
        <f t="shared" si="279"/>
        <v/>
      </c>
      <c r="CD131" s="44" t="str">
        <f t="shared" si="280"/>
        <v/>
      </c>
      <c r="CE131" s="44" t="str">
        <f t="shared" si="281"/>
        <v/>
      </c>
      <c r="CF131" s="44" t="str">
        <f t="shared" si="309"/>
        <v/>
      </c>
      <c r="CG131" s="44" t="str">
        <f t="shared" si="310"/>
        <v/>
      </c>
      <c r="CH131" s="44" t="str">
        <f t="shared" si="311"/>
        <v/>
      </c>
      <c r="CI131" s="44" t="str">
        <f t="shared" si="312"/>
        <v/>
      </c>
      <c r="CJ131" s="44" t="str">
        <f t="shared" si="313"/>
        <v/>
      </c>
      <c r="CK131" s="44" t="str">
        <f t="shared" si="314"/>
        <v/>
      </c>
      <c r="CL131" s="44" t="str">
        <f t="shared" si="315"/>
        <v/>
      </c>
      <c r="CM131" s="44" t="str">
        <f t="shared" si="316"/>
        <v/>
      </c>
      <c r="CN131" s="44" t="str">
        <f t="shared" si="317"/>
        <v/>
      </c>
      <c r="CO131" s="44" t="str">
        <f t="shared" si="318"/>
        <v/>
      </c>
      <c r="CP131" s="44" t="str">
        <f t="shared" si="319"/>
        <v/>
      </c>
      <c r="CQ131" s="44" t="str">
        <f t="shared" si="320"/>
        <v/>
      </c>
      <c r="CR131" s="44" t="str">
        <f t="shared" si="321"/>
        <v/>
      </c>
      <c r="CS131" s="44" t="str">
        <f t="shared" si="322"/>
        <v/>
      </c>
      <c r="CT131" s="44" t="str">
        <f t="shared" si="323"/>
        <v/>
      </c>
      <c r="CU131" s="44" t="str">
        <f t="shared" si="324"/>
        <v/>
      </c>
      <c r="CV131" s="44" t="str">
        <f t="shared" si="325"/>
        <v/>
      </c>
      <c r="CW131" s="44" t="str">
        <f t="shared" si="326"/>
        <v/>
      </c>
      <c r="CX131" s="44" t="str">
        <f t="shared" si="327"/>
        <v/>
      </c>
      <c r="CY131" s="44" t="str">
        <f t="shared" si="328"/>
        <v/>
      </c>
      <c r="CZ131" s="44" t="str">
        <f t="shared" si="282"/>
        <v/>
      </c>
      <c r="DA131" s="45">
        <f t="shared" si="283"/>
        <v>0</v>
      </c>
      <c r="DB131" s="45">
        <f t="shared" si="284"/>
        <v>0</v>
      </c>
      <c r="DC131" s="45">
        <f t="shared" si="285"/>
        <v>0</v>
      </c>
      <c r="DD131" s="45">
        <f t="shared" si="286"/>
        <v>0</v>
      </c>
      <c r="DE131" s="45">
        <f t="shared" si="287"/>
        <v>0</v>
      </c>
      <c r="DF131" s="45">
        <f t="shared" si="288"/>
        <v>0</v>
      </c>
      <c r="DG131" s="45">
        <f t="shared" si="289"/>
        <v>0</v>
      </c>
      <c r="DH131" s="45">
        <f t="shared" si="290"/>
        <v>0</v>
      </c>
      <c r="DI131" s="45">
        <f t="shared" si="291"/>
        <v>0</v>
      </c>
      <c r="DJ131" s="45">
        <f t="shared" si="292"/>
        <v>0</v>
      </c>
      <c r="DK131" s="45">
        <f t="shared" si="293"/>
        <v>0</v>
      </c>
      <c r="DL131" s="45">
        <f t="shared" si="294"/>
        <v>0</v>
      </c>
      <c r="DM131" s="45">
        <f t="shared" si="295"/>
        <v>0</v>
      </c>
      <c r="DN131" s="45">
        <f t="shared" si="296"/>
        <v>0</v>
      </c>
      <c r="DO131" s="45">
        <f t="shared" si="297"/>
        <v>0</v>
      </c>
      <c r="DP131" s="45">
        <f t="shared" si="298"/>
        <v>0</v>
      </c>
      <c r="DQ131" s="45">
        <f t="shared" si="299"/>
        <v>0</v>
      </c>
      <c r="DR131" s="45">
        <f t="shared" si="300"/>
        <v>0</v>
      </c>
      <c r="DS131" s="45">
        <f t="shared" si="301"/>
        <v>0</v>
      </c>
      <c r="DT131" s="45">
        <f t="shared" si="302"/>
        <v>0</v>
      </c>
      <c r="DU131" s="45">
        <f t="shared" si="303"/>
        <v>0</v>
      </c>
      <c r="DV131" s="45">
        <f t="shared" si="304"/>
        <v>0</v>
      </c>
      <c r="DW131" s="45">
        <f t="shared" si="305"/>
        <v>0</v>
      </c>
      <c r="DX131" s="45">
        <f t="shared" si="306"/>
        <v>0</v>
      </c>
      <c r="DY131" s="45">
        <f t="shared" si="307"/>
        <v>0</v>
      </c>
      <c r="DZ131" s="45">
        <f t="shared" si="308"/>
        <v>0</v>
      </c>
    </row>
    <row r="132" spans="1:130" x14ac:dyDescent="0.25">
      <c r="A132" s="67" t="s">
        <v>47</v>
      </c>
      <c r="B132" s="47">
        <f>+P132+R132+T132+V132+X132+Z132+AB132+AD132+AF132+AH132+AJ132+AL132+AN132+AP132</f>
        <v>0</v>
      </c>
      <c r="C132" s="48">
        <f>+Q132+S132+U132+W132+Y132+AA132+AC132+AE132+AG132+AI132+AK132+AM132+AO132+AQ132</f>
        <v>0</v>
      </c>
      <c r="D132" s="33"/>
      <c r="E132" s="34"/>
      <c r="F132" s="35"/>
      <c r="G132" s="34"/>
      <c r="H132" s="35"/>
      <c r="I132" s="34"/>
      <c r="J132" s="35"/>
      <c r="K132" s="34"/>
      <c r="L132" s="35"/>
      <c r="M132" s="36"/>
      <c r="N132" s="33"/>
      <c r="O132" s="34"/>
      <c r="P132" s="39"/>
      <c r="Q132" s="38"/>
      <c r="R132" s="39"/>
      <c r="S132" s="38"/>
      <c r="T132" s="39"/>
      <c r="U132" s="38"/>
      <c r="V132" s="39"/>
      <c r="W132" s="38"/>
      <c r="X132" s="39"/>
      <c r="Y132" s="38"/>
      <c r="Z132" s="39"/>
      <c r="AA132" s="38"/>
      <c r="AB132" s="39"/>
      <c r="AC132" s="38"/>
      <c r="AD132" s="39"/>
      <c r="AE132" s="38"/>
      <c r="AF132" s="39"/>
      <c r="AG132" s="38"/>
      <c r="AH132" s="39"/>
      <c r="AI132" s="38"/>
      <c r="AJ132" s="39"/>
      <c r="AK132" s="38"/>
      <c r="AL132" s="39"/>
      <c r="AM132" s="38"/>
      <c r="AN132" s="39"/>
      <c r="AO132" s="38"/>
      <c r="AP132" s="39"/>
      <c r="AQ132" s="40"/>
      <c r="AR132" s="37"/>
      <c r="AS132" s="40"/>
      <c r="AT132" s="37"/>
      <c r="AU132" s="38"/>
      <c r="AV132" s="39"/>
      <c r="AW132" s="42"/>
      <c r="AX132" s="43" t="str">
        <f t="shared" si="276"/>
        <v/>
      </c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10"/>
      <c r="BJ132" s="10"/>
      <c r="BK132" s="10"/>
      <c r="BL132" s="10"/>
      <c r="BU132" s="11"/>
      <c r="BV132" s="11"/>
      <c r="BW132" s="11"/>
      <c r="CA132" s="44" t="str">
        <f t="shared" si="277"/>
        <v/>
      </c>
      <c r="CB132" s="44" t="str">
        <f t="shared" si="278"/>
        <v/>
      </c>
      <c r="CC132" s="44" t="str">
        <f t="shared" si="279"/>
        <v/>
      </c>
      <c r="CD132" s="44" t="str">
        <f t="shared" si="280"/>
        <v/>
      </c>
      <c r="CE132" s="44" t="str">
        <f t="shared" si="281"/>
        <v/>
      </c>
      <c r="CF132" s="44" t="str">
        <f t="shared" si="309"/>
        <v/>
      </c>
      <c r="CG132" s="44" t="str">
        <f t="shared" si="310"/>
        <v/>
      </c>
      <c r="CH132" s="44" t="str">
        <f t="shared" si="311"/>
        <v/>
      </c>
      <c r="CI132" s="44" t="str">
        <f t="shared" si="312"/>
        <v/>
      </c>
      <c r="CJ132" s="44" t="str">
        <f t="shared" si="313"/>
        <v/>
      </c>
      <c r="CK132" s="44" t="str">
        <f t="shared" si="314"/>
        <v/>
      </c>
      <c r="CL132" s="44" t="str">
        <f t="shared" si="315"/>
        <v/>
      </c>
      <c r="CM132" s="44" t="str">
        <f t="shared" si="316"/>
        <v/>
      </c>
      <c r="CN132" s="44" t="str">
        <f t="shared" si="317"/>
        <v/>
      </c>
      <c r="CO132" s="44" t="str">
        <f t="shared" si="318"/>
        <v/>
      </c>
      <c r="CP132" s="44" t="str">
        <f t="shared" si="319"/>
        <v/>
      </c>
      <c r="CQ132" s="44" t="str">
        <f t="shared" si="320"/>
        <v/>
      </c>
      <c r="CR132" s="44" t="str">
        <f t="shared" si="321"/>
        <v/>
      </c>
      <c r="CS132" s="44" t="str">
        <f t="shared" si="322"/>
        <v/>
      </c>
      <c r="CT132" s="44" t="str">
        <f t="shared" si="323"/>
        <v/>
      </c>
      <c r="CU132" s="44" t="str">
        <f t="shared" si="324"/>
        <v/>
      </c>
      <c r="CV132" s="44" t="str">
        <f t="shared" si="325"/>
        <v/>
      </c>
      <c r="CW132" s="44" t="str">
        <f t="shared" si="326"/>
        <v/>
      </c>
      <c r="CX132" s="44" t="str">
        <f t="shared" si="327"/>
        <v/>
      </c>
      <c r="CY132" s="44" t="str">
        <f t="shared" si="328"/>
        <v/>
      </c>
      <c r="CZ132" s="44" t="str">
        <f t="shared" si="282"/>
        <v/>
      </c>
      <c r="DA132" s="45">
        <f t="shared" si="283"/>
        <v>0</v>
      </c>
      <c r="DB132" s="45">
        <f t="shared" si="284"/>
        <v>0</v>
      </c>
      <c r="DC132" s="45">
        <f t="shared" si="285"/>
        <v>0</v>
      </c>
      <c r="DD132" s="45">
        <f t="shared" si="286"/>
        <v>0</v>
      </c>
      <c r="DE132" s="45">
        <f t="shared" si="287"/>
        <v>0</v>
      </c>
      <c r="DF132" s="45">
        <f t="shared" si="288"/>
        <v>0</v>
      </c>
      <c r="DG132" s="45">
        <f t="shared" si="289"/>
        <v>0</v>
      </c>
      <c r="DH132" s="45">
        <f t="shared" si="290"/>
        <v>0</v>
      </c>
      <c r="DI132" s="45">
        <f t="shared" si="291"/>
        <v>0</v>
      </c>
      <c r="DJ132" s="45">
        <f t="shared" si="292"/>
        <v>0</v>
      </c>
      <c r="DK132" s="45">
        <f t="shared" si="293"/>
        <v>0</v>
      </c>
      <c r="DL132" s="45">
        <f t="shared" si="294"/>
        <v>0</v>
      </c>
      <c r="DM132" s="45">
        <f t="shared" si="295"/>
        <v>0</v>
      </c>
      <c r="DN132" s="45">
        <f t="shared" si="296"/>
        <v>0</v>
      </c>
      <c r="DO132" s="45">
        <f t="shared" si="297"/>
        <v>0</v>
      </c>
      <c r="DP132" s="45">
        <f t="shared" si="298"/>
        <v>0</v>
      </c>
      <c r="DQ132" s="45">
        <f t="shared" si="299"/>
        <v>0</v>
      </c>
      <c r="DR132" s="45">
        <f t="shared" si="300"/>
        <v>0</v>
      </c>
      <c r="DS132" s="45">
        <f t="shared" si="301"/>
        <v>0</v>
      </c>
      <c r="DT132" s="45">
        <f t="shared" si="302"/>
        <v>0</v>
      </c>
      <c r="DU132" s="45">
        <f t="shared" si="303"/>
        <v>0</v>
      </c>
      <c r="DV132" s="45">
        <f t="shared" si="304"/>
        <v>0</v>
      </c>
      <c r="DW132" s="45">
        <f t="shared" si="305"/>
        <v>0</v>
      </c>
      <c r="DX132" s="45">
        <f t="shared" si="306"/>
        <v>0</v>
      </c>
      <c r="DY132" s="45">
        <f t="shared" si="307"/>
        <v>0</v>
      </c>
      <c r="DZ132" s="45">
        <f t="shared" si="308"/>
        <v>0</v>
      </c>
    </row>
    <row r="133" spans="1:130" x14ac:dyDescent="0.25">
      <c r="A133" s="66" t="s">
        <v>48</v>
      </c>
      <c r="B133" s="47">
        <f>+N133+P133+R133+T133+V133+X133+Z133+AB133+AD133+AF133+AH133+AJ133+AL133+AN133+AP133</f>
        <v>0</v>
      </c>
      <c r="C133" s="48">
        <f>+O133+Q133+S133+U133+W133+Y133+AA133+AC133+AE133+AG133+AI133+AK133+AM133+AO133+AQ133</f>
        <v>0</v>
      </c>
      <c r="D133" s="41"/>
      <c r="E133" s="51"/>
      <c r="F133" s="50"/>
      <c r="G133" s="51"/>
      <c r="H133" s="50"/>
      <c r="I133" s="53"/>
      <c r="J133" s="41"/>
      <c r="K133" s="41"/>
      <c r="L133" s="50"/>
      <c r="M133" s="53"/>
      <c r="N133" s="37"/>
      <c r="O133" s="38"/>
      <c r="P133" s="39"/>
      <c r="Q133" s="38"/>
      <c r="R133" s="39"/>
      <c r="S133" s="38"/>
      <c r="T133" s="39"/>
      <c r="U133" s="38"/>
      <c r="V133" s="39"/>
      <c r="W133" s="38"/>
      <c r="X133" s="39"/>
      <c r="Y133" s="38"/>
      <c r="Z133" s="39"/>
      <c r="AA133" s="38"/>
      <c r="AB133" s="39"/>
      <c r="AC133" s="38"/>
      <c r="AD133" s="39"/>
      <c r="AE133" s="38"/>
      <c r="AF133" s="39"/>
      <c r="AG133" s="38"/>
      <c r="AH133" s="39"/>
      <c r="AI133" s="38"/>
      <c r="AJ133" s="39"/>
      <c r="AK133" s="38"/>
      <c r="AL133" s="39"/>
      <c r="AM133" s="38"/>
      <c r="AN133" s="39"/>
      <c r="AO133" s="38"/>
      <c r="AP133" s="39"/>
      <c r="AQ133" s="40"/>
      <c r="AR133" s="37"/>
      <c r="AS133" s="40"/>
      <c r="AT133" s="37"/>
      <c r="AU133" s="38"/>
      <c r="AV133" s="39"/>
      <c r="AW133" s="42"/>
      <c r="AX133" s="43" t="str">
        <f t="shared" si="276"/>
        <v/>
      </c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10"/>
      <c r="BJ133" s="10"/>
      <c r="BK133" s="10"/>
      <c r="BL133" s="10"/>
      <c r="BU133" s="11"/>
      <c r="BV133" s="11"/>
      <c r="BW133" s="11"/>
      <c r="CA133" s="44" t="str">
        <f t="shared" si="277"/>
        <v/>
      </c>
      <c r="CB133" s="44" t="str">
        <f t="shared" si="278"/>
        <v/>
      </c>
      <c r="CC133" s="44" t="str">
        <f t="shared" si="279"/>
        <v/>
      </c>
      <c r="CD133" s="44" t="str">
        <f t="shared" si="280"/>
        <v/>
      </c>
      <c r="CE133" s="44" t="str">
        <f t="shared" si="281"/>
        <v/>
      </c>
      <c r="CF133" s="44" t="str">
        <f t="shared" si="309"/>
        <v/>
      </c>
      <c r="CG133" s="44" t="str">
        <f t="shared" si="310"/>
        <v/>
      </c>
      <c r="CH133" s="44" t="str">
        <f t="shared" si="311"/>
        <v/>
      </c>
      <c r="CI133" s="44" t="str">
        <f t="shared" si="312"/>
        <v/>
      </c>
      <c r="CJ133" s="44" t="str">
        <f t="shared" si="313"/>
        <v/>
      </c>
      <c r="CK133" s="44" t="str">
        <f t="shared" si="314"/>
        <v/>
      </c>
      <c r="CL133" s="44" t="str">
        <f t="shared" si="315"/>
        <v/>
      </c>
      <c r="CM133" s="44" t="str">
        <f t="shared" si="316"/>
        <v/>
      </c>
      <c r="CN133" s="44" t="str">
        <f t="shared" si="317"/>
        <v/>
      </c>
      <c r="CO133" s="44" t="str">
        <f t="shared" si="318"/>
        <v/>
      </c>
      <c r="CP133" s="44" t="str">
        <f t="shared" si="319"/>
        <v/>
      </c>
      <c r="CQ133" s="44" t="str">
        <f t="shared" si="320"/>
        <v/>
      </c>
      <c r="CR133" s="44" t="str">
        <f t="shared" si="321"/>
        <v/>
      </c>
      <c r="CS133" s="44" t="str">
        <f t="shared" si="322"/>
        <v/>
      </c>
      <c r="CT133" s="44" t="str">
        <f t="shared" si="323"/>
        <v/>
      </c>
      <c r="CU133" s="44" t="str">
        <f t="shared" si="324"/>
        <v/>
      </c>
      <c r="CV133" s="44" t="str">
        <f t="shared" si="325"/>
        <v/>
      </c>
      <c r="CW133" s="44" t="str">
        <f t="shared" si="326"/>
        <v/>
      </c>
      <c r="CX133" s="44" t="str">
        <f t="shared" si="327"/>
        <v/>
      </c>
      <c r="CY133" s="44" t="str">
        <f t="shared" si="328"/>
        <v/>
      </c>
      <c r="CZ133" s="44" t="str">
        <f t="shared" si="282"/>
        <v/>
      </c>
      <c r="DA133" s="45">
        <f t="shared" si="283"/>
        <v>0</v>
      </c>
      <c r="DB133" s="45">
        <f t="shared" si="284"/>
        <v>0</v>
      </c>
      <c r="DC133" s="45">
        <f t="shared" si="285"/>
        <v>0</v>
      </c>
      <c r="DD133" s="45">
        <f t="shared" si="286"/>
        <v>0</v>
      </c>
      <c r="DE133" s="45">
        <f t="shared" si="287"/>
        <v>0</v>
      </c>
      <c r="DF133" s="45">
        <f t="shared" si="288"/>
        <v>0</v>
      </c>
      <c r="DG133" s="45">
        <f t="shared" si="289"/>
        <v>0</v>
      </c>
      <c r="DH133" s="45">
        <f t="shared" si="290"/>
        <v>0</v>
      </c>
      <c r="DI133" s="45">
        <f t="shared" si="291"/>
        <v>0</v>
      </c>
      <c r="DJ133" s="45">
        <f t="shared" si="292"/>
        <v>0</v>
      </c>
      <c r="DK133" s="45">
        <f t="shared" si="293"/>
        <v>0</v>
      </c>
      <c r="DL133" s="45">
        <f t="shared" si="294"/>
        <v>0</v>
      </c>
      <c r="DM133" s="45">
        <f t="shared" si="295"/>
        <v>0</v>
      </c>
      <c r="DN133" s="45">
        <f t="shared" si="296"/>
        <v>0</v>
      </c>
      <c r="DO133" s="45">
        <f t="shared" si="297"/>
        <v>0</v>
      </c>
      <c r="DP133" s="45">
        <f t="shared" si="298"/>
        <v>0</v>
      </c>
      <c r="DQ133" s="45">
        <f t="shared" si="299"/>
        <v>0</v>
      </c>
      <c r="DR133" s="45">
        <f t="shared" si="300"/>
        <v>0</v>
      </c>
      <c r="DS133" s="45">
        <f t="shared" si="301"/>
        <v>0</v>
      </c>
      <c r="DT133" s="45">
        <f t="shared" si="302"/>
        <v>0</v>
      </c>
      <c r="DU133" s="45">
        <f t="shared" si="303"/>
        <v>0</v>
      </c>
      <c r="DV133" s="45">
        <f t="shared" si="304"/>
        <v>0</v>
      </c>
      <c r="DW133" s="45">
        <f t="shared" si="305"/>
        <v>0</v>
      </c>
      <c r="DX133" s="45">
        <f t="shared" si="306"/>
        <v>0</v>
      </c>
      <c r="DY133" s="45">
        <f t="shared" si="307"/>
        <v>0</v>
      </c>
      <c r="DZ133" s="45">
        <f t="shared" si="308"/>
        <v>0</v>
      </c>
    </row>
    <row r="134" spans="1:130" x14ac:dyDescent="0.25">
      <c r="A134" s="66" t="s">
        <v>49</v>
      </c>
      <c r="B134" s="47">
        <f>+D134+F134+H134+J134+L134+N134+P134+R134+T134+V134+X134+Z134+AB134+AD134+AF134+AH134+AJ134+AL134+AN134+AP134</f>
        <v>4</v>
      </c>
      <c r="C134" s="48">
        <f>+E134+G134+I134+K134+M134+O134+Q134+S134+U134+W134+Y134+AA134+AC134+AE134+AG134+AI134+AK134+AM134+AO134+AQ134</f>
        <v>1</v>
      </c>
      <c r="D134" s="37"/>
      <c r="E134" s="38"/>
      <c r="F134" s="39"/>
      <c r="G134" s="38"/>
      <c r="H134" s="39"/>
      <c r="I134" s="42"/>
      <c r="J134" s="37"/>
      <c r="K134" s="37"/>
      <c r="L134" s="39"/>
      <c r="M134" s="42"/>
      <c r="N134" s="37"/>
      <c r="O134" s="38"/>
      <c r="P134" s="39"/>
      <c r="Q134" s="38"/>
      <c r="R134" s="39">
        <v>1</v>
      </c>
      <c r="S134" s="38">
        <v>1</v>
      </c>
      <c r="T134" s="39"/>
      <c r="U134" s="38"/>
      <c r="V134" s="39">
        <v>1</v>
      </c>
      <c r="W134" s="38"/>
      <c r="X134" s="39">
        <v>1</v>
      </c>
      <c r="Y134" s="38"/>
      <c r="Z134" s="39">
        <v>1</v>
      </c>
      <c r="AA134" s="38"/>
      <c r="AB134" s="39"/>
      <c r="AC134" s="38"/>
      <c r="AD134" s="39"/>
      <c r="AE134" s="38"/>
      <c r="AF134" s="39"/>
      <c r="AG134" s="38"/>
      <c r="AH134" s="39"/>
      <c r="AI134" s="38"/>
      <c r="AJ134" s="39"/>
      <c r="AK134" s="38"/>
      <c r="AL134" s="39"/>
      <c r="AM134" s="38"/>
      <c r="AN134" s="39"/>
      <c r="AO134" s="38"/>
      <c r="AP134" s="39"/>
      <c r="AQ134" s="40"/>
      <c r="AR134" s="37">
        <v>2</v>
      </c>
      <c r="AS134" s="40">
        <v>2</v>
      </c>
      <c r="AT134" s="37">
        <v>0</v>
      </c>
      <c r="AU134" s="38">
        <v>0</v>
      </c>
      <c r="AV134" s="39">
        <v>0</v>
      </c>
      <c r="AW134" s="42">
        <v>0</v>
      </c>
      <c r="AX134" s="43" t="str">
        <f t="shared" si="276"/>
        <v/>
      </c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10"/>
      <c r="BJ134" s="10"/>
      <c r="BK134" s="10"/>
      <c r="BL134" s="10"/>
      <c r="BU134" s="11"/>
      <c r="BV134" s="11"/>
      <c r="BW134" s="11"/>
      <c r="CA134" s="44" t="str">
        <f t="shared" si="277"/>
        <v/>
      </c>
      <c r="CB134" s="44" t="str">
        <f t="shared" si="278"/>
        <v/>
      </c>
      <c r="CC134" s="44" t="str">
        <f t="shared" si="279"/>
        <v/>
      </c>
      <c r="CD134" s="44" t="str">
        <f t="shared" si="280"/>
        <v/>
      </c>
      <c r="CE134" s="44" t="str">
        <f t="shared" si="281"/>
        <v/>
      </c>
      <c r="CF134" s="44" t="str">
        <f t="shared" si="309"/>
        <v/>
      </c>
      <c r="CG134" s="44" t="str">
        <f t="shared" si="310"/>
        <v/>
      </c>
      <c r="CH134" s="44" t="str">
        <f t="shared" si="311"/>
        <v/>
      </c>
      <c r="CI134" s="44" t="str">
        <f t="shared" si="312"/>
        <v/>
      </c>
      <c r="CJ134" s="44" t="str">
        <f t="shared" si="313"/>
        <v/>
      </c>
      <c r="CK134" s="44" t="str">
        <f t="shared" si="314"/>
        <v/>
      </c>
      <c r="CL134" s="44" t="str">
        <f t="shared" si="315"/>
        <v/>
      </c>
      <c r="CM134" s="44" t="str">
        <f t="shared" si="316"/>
        <v/>
      </c>
      <c r="CN134" s="44" t="str">
        <f t="shared" si="317"/>
        <v/>
      </c>
      <c r="CO134" s="44" t="str">
        <f t="shared" si="318"/>
        <v/>
      </c>
      <c r="CP134" s="44" t="str">
        <f t="shared" si="319"/>
        <v/>
      </c>
      <c r="CQ134" s="44" t="str">
        <f t="shared" si="320"/>
        <v/>
      </c>
      <c r="CR134" s="44" t="str">
        <f t="shared" si="321"/>
        <v/>
      </c>
      <c r="CS134" s="44" t="str">
        <f t="shared" si="322"/>
        <v/>
      </c>
      <c r="CT134" s="44" t="str">
        <f t="shared" si="323"/>
        <v/>
      </c>
      <c r="CU134" s="44" t="str">
        <f t="shared" si="324"/>
        <v/>
      </c>
      <c r="CV134" s="44" t="str">
        <f t="shared" si="325"/>
        <v/>
      </c>
      <c r="CW134" s="44" t="str">
        <f t="shared" si="326"/>
        <v/>
      </c>
      <c r="CX134" s="44" t="str">
        <f t="shared" si="327"/>
        <v/>
      </c>
      <c r="CY134" s="44" t="str">
        <f t="shared" si="328"/>
        <v/>
      </c>
      <c r="CZ134" s="44" t="str">
        <f t="shared" si="282"/>
        <v/>
      </c>
      <c r="DA134" s="45">
        <f t="shared" si="283"/>
        <v>0</v>
      </c>
      <c r="DB134" s="45">
        <f t="shared" si="284"/>
        <v>0</v>
      </c>
      <c r="DC134" s="45">
        <f t="shared" si="285"/>
        <v>0</v>
      </c>
      <c r="DD134" s="45">
        <f t="shared" si="286"/>
        <v>0</v>
      </c>
      <c r="DE134" s="45">
        <f t="shared" si="287"/>
        <v>0</v>
      </c>
      <c r="DF134" s="45">
        <f t="shared" si="288"/>
        <v>0</v>
      </c>
      <c r="DG134" s="45">
        <f t="shared" si="289"/>
        <v>0</v>
      </c>
      <c r="DH134" s="45">
        <f t="shared" si="290"/>
        <v>0</v>
      </c>
      <c r="DI134" s="45">
        <f t="shared" si="291"/>
        <v>0</v>
      </c>
      <c r="DJ134" s="45">
        <f t="shared" si="292"/>
        <v>0</v>
      </c>
      <c r="DK134" s="45">
        <f t="shared" si="293"/>
        <v>0</v>
      </c>
      <c r="DL134" s="45">
        <f t="shared" si="294"/>
        <v>0</v>
      </c>
      <c r="DM134" s="45">
        <f t="shared" si="295"/>
        <v>0</v>
      </c>
      <c r="DN134" s="45">
        <f t="shared" si="296"/>
        <v>0</v>
      </c>
      <c r="DO134" s="45">
        <f t="shared" si="297"/>
        <v>0</v>
      </c>
      <c r="DP134" s="45">
        <f t="shared" si="298"/>
        <v>0</v>
      </c>
      <c r="DQ134" s="45">
        <f t="shared" si="299"/>
        <v>0</v>
      </c>
      <c r="DR134" s="45">
        <f t="shared" si="300"/>
        <v>0</v>
      </c>
      <c r="DS134" s="45">
        <f t="shared" si="301"/>
        <v>0</v>
      </c>
      <c r="DT134" s="45">
        <f t="shared" si="302"/>
        <v>0</v>
      </c>
      <c r="DU134" s="45">
        <f t="shared" si="303"/>
        <v>0</v>
      </c>
      <c r="DV134" s="45">
        <f t="shared" si="304"/>
        <v>0</v>
      </c>
      <c r="DW134" s="45">
        <f t="shared" si="305"/>
        <v>0</v>
      </c>
      <c r="DX134" s="45">
        <f t="shared" si="306"/>
        <v>0</v>
      </c>
      <c r="DY134" s="45">
        <f t="shared" si="307"/>
        <v>0</v>
      </c>
      <c r="DZ134" s="45">
        <f t="shared" si="308"/>
        <v>0</v>
      </c>
    </row>
    <row r="135" spans="1:130" x14ac:dyDescent="0.25">
      <c r="A135" s="46" t="s">
        <v>50</v>
      </c>
      <c r="B135" s="47">
        <f>+P135+R135+T135+V135+X135+Z135+AB135+AD135+AF135+AH135+AJ135+AL135+AN135+AP135</f>
        <v>0</v>
      </c>
      <c r="C135" s="48">
        <f>+Q135+S135+U135+W135+Y135+AA135+AC135+AE135+AG135+AI135+AK135+AM135+AO135+AQ135</f>
        <v>0</v>
      </c>
      <c r="D135" s="33"/>
      <c r="E135" s="34"/>
      <c r="F135" s="35"/>
      <c r="G135" s="34"/>
      <c r="H135" s="35"/>
      <c r="I135" s="34"/>
      <c r="J135" s="35"/>
      <c r="K135" s="34"/>
      <c r="L135" s="35"/>
      <c r="M135" s="36"/>
      <c r="N135" s="33"/>
      <c r="O135" s="34"/>
      <c r="P135" s="39"/>
      <c r="Q135" s="38"/>
      <c r="R135" s="39"/>
      <c r="S135" s="38"/>
      <c r="T135" s="39"/>
      <c r="U135" s="38"/>
      <c r="V135" s="39"/>
      <c r="W135" s="38"/>
      <c r="X135" s="39"/>
      <c r="Y135" s="38"/>
      <c r="Z135" s="39"/>
      <c r="AA135" s="38"/>
      <c r="AB135" s="39"/>
      <c r="AC135" s="38"/>
      <c r="AD135" s="39"/>
      <c r="AE135" s="38"/>
      <c r="AF135" s="39"/>
      <c r="AG135" s="38"/>
      <c r="AH135" s="39"/>
      <c r="AI135" s="38"/>
      <c r="AJ135" s="39"/>
      <c r="AK135" s="38"/>
      <c r="AL135" s="39"/>
      <c r="AM135" s="38"/>
      <c r="AN135" s="39"/>
      <c r="AO135" s="38"/>
      <c r="AP135" s="39"/>
      <c r="AQ135" s="40"/>
      <c r="AR135" s="37"/>
      <c r="AS135" s="40"/>
      <c r="AT135" s="37"/>
      <c r="AU135" s="38"/>
      <c r="AV135" s="39"/>
      <c r="AW135" s="42"/>
      <c r="AX135" s="43" t="str">
        <f t="shared" si="276"/>
        <v/>
      </c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10"/>
      <c r="BJ135" s="10"/>
      <c r="BK135" s="10"/>
      <c r="BL135" s="10"/>
      <c r="BU135" s="11"/>
      <c r="BV135" s="11"/>
      <c r="BW135" s="11"/>
      <c r="CA135" s="44" t="str">
        <f t="shared" si="277"/>
        <v/>
      </c>
      <c r="CB135" s="44" t="str">
        <f t="shared" si="278"/>
        <v/>
      </c>
      <c r="CC135" s="44" t="str">
        <f t="shared" si="279"/>
        <v/>
      </c>
      <c r="CD135" s="44" t="str">
        <f t="shared" si="280"/>
        <v/>
      </c>
      <c r="CE135" s="44" t="str">
        <f t="shared" si="281"/>
        <v/>
      </c>
      <c r="CF135" s="44" t="str">
        <f t="shared" si="309"/>
        <v/>
      </c>
      <c r="CG135" s="44" t="str">
        <f t="shared" si="310"/>
        <v/>
      </c>
      <c r="CH135" s="44" t="str">
        <f t="shared" si="311"/>
        <v/>
      </c>
      <c r="CI135" s="44" t="str">
        <f t="shared" si="312"/>
        <v/>
      </c>
      <c r="CJ135" s="44" t="str">
        <f t="shared" si="313"/>
        <v/>
      </c>
      <c r="CK135" s="44" t="str">
        <f t="shared" si="314"/>
        <v/>
      </c>
      <c r="CL135" s="44" t="str">
        <f t="shared" si="315"/>
        <v/>
      </c>
      <c r="CM135" s="44" t="str">
        <f t="shared" si="316"/>
        <v/>
      </c>
      <c r="CN135" s="44" t="str">
        <f t="shared" si="317"/>
        <v/>
      </c>
      <c r="CO135" s="44" t="str">
        <f t="shared" si="318"/>
        <v/>
      </c>
      <c r="CP135" s="44" t="str">
        <f t="shared" si="319"/>
        <v/>
      </c>
      <c r="CQ135" s="44" t="str">
        <f t="shared" si="320"/>
        <v/>
      </c>
      <c r="CR135" s="44" t="str">
        <f t="shared" si="321"/>
        <v/>
      </c>
      <c r="CS135" s="44" t="str">
        <f t="shared" si="322"/>
        <v/>
      </c>
      <c r="CT135" s="44" t="str">
        <f t="shared" si="323"/>
        <v/>
      </c>
      <c r="CU135" s="44" t="str">
        <f t="shared" si="324"/>
        <v/>
      </c>
      <c r="CV135" s="44" t="str">
        <f t="shared" si="325"/>
        <v/>
      </c>
      <c r="CW135" s="44" t="str">
        <f t="shared" si="326"/>
        <v/>
      </c>
      <c r="CX135" s="44" t="str">
        <f t="shared" si="327"/>
        <v/>
      </c>
      <c r="CY135" s="44" t="str">
        <f t="shared" si="328"/>
        <v/>
      </c>
      <c r="CZ135" s="44" t="str">
        <f t="shared" si="282"/>
        <v/>
      </c>
      <c r="DA135" s="45">
        <f t="shared" si="283"/>
        <v>0</v>
      </c>
      <c r="DB135" s="45">
        <f t="shared" si="284"/>
        <v>0</v>
      </c>
      <c r="DC135" s="45">
        <f t="shared" si="285"/>
        <v>0</v>
      </c>
      <c r="DD135" s="45">
        <f t="shared" si="286"/>
        <v>0</v>
      </c>
      <c r="DE135" s="45">
        <f t="shared" si="287"/>
        <v>0</v>
      </c>
      <c r="DF135" s="45">
        <f t="shared" si="288"/>
        <v>0</v>
      </c>
      <c r="DG135" s="45">
        <f t="shared" si="289"/>
        <v>0</v>
      </c>
      <c r="DH135" s="45">
        <f t="shared" si="290"/>
        <v>0</v>
      </c>
      <c r="DI135" s="45">
        <f t="shared" si="291"/>
        <v>0</v>
      </c>
      <c r="DJ135" s="45">
        <f t="shared" si="292"/>
        <v>0</v>
      </c>
      <c r="DK135" s="45">
        <f t="shared" si="293"/>
        <v>0</v>
      </c>
      <c r="DL135" s="45">
        <f t="shared" si="294"/>
        <v>0</v>
      </c>
      <c r="DM135" s="45">
        <f t="shared" si="295"/>
        <v>0</v>
      </c>
      <c r="DN135" s="45">
        <f t="shared" si="296"/>
        <v>0</v>
      </c>
      <c r="DO135" s="45">
        <f t="shared" si="297"/>
        <v>0</v>
      </c>
      <c r="DP135" s="45">
        <f t="shared" si="298"/>
        <v>0</v>
      </c>
      <c r="DQ135" s="45">
        <f t="shared" si="299"/>
        <v>0</v>
      </c>
      <c r="DR135" s="45">
        <f t="shared" si="300"/>
        <v>0</v>
      </c>
      <c r="DS135" s="45">
        <f t="shared" si="301"/>
        <v>0</v>
      </c>
      <c r="DT135" s="45">
        <f t="shared" si="302"/>
        <v>0</v>
      </c>
      <c r="DU135" s="45">
        <f t="shared" si="303"/>
        <v>0</v>
      </c>
      <c r="DV135" s="45">
        <f t="shared" si="304"/>
        <v>0</v>
      </c>
      <c r="DW135" s="45">
        <f t="shared" si="305"/>
        <v>0</v>
      </c>
      <c r="DX135" s="45">
        <f t="shared" si="306"/>
        <v>0</v>
      </c>
      <c r="DY135" s="45">
        <f t="shared" si="307"/>
        <v>0</v>
      </c>
      <c r="DZ135" s="45">
        <f t="shared" si="308"/>
        <v>0</v>
      </c>
    </row>
    <row r="136" spans="1:130" x14ac:dyDescent="0.25">
      <c r="A136" s="66" t="s">
        <v>51</v>
      </c>
      <c r="B136" s="47">
        <f>+P136+R136+T136+V136+X136+Z136+AB136+AD136+AF136+AH136</f>
        <v>0</v>
      </c>
      <c r="C136" s="48">
        <f>+Q136+S136+U136+W136+Y136+AA136+AC136+AE136+AG136+AI136</f>
        <v>0</v>
      </c>
      <c r="D136" s="33"/>
      <c r="E136" s="34"/>
      <c r="F136" s="35"/>
      <c r="G136" s="34"/>
      <c r="H136" s="35"/>
      <c r="I136" s="34"/>
      <c r="J136" s="35"/>
      <c r="K136" s="34"/>
      <c r="L136" s="35"/>
      <c r="M136" s="36"/>
      <c r="N136" s="33"/>
      <c r="O136" s="34"/>
      <c r="P136" s="39"/>
      <c r="Q136" s="38"/>
      <c r="R136" s="39"/>
      <c r="S136" s="38"/>
      <c r="T136" s="39"/>
      <c r="U136" s="38"/>
      <c r="V136" s="39"/>
      <c r="W136" s="38"/>
      <c r="X136" s="39"/>
      <c r="Y136" s="38"/>
      <c r="Z136" s="39"/>
      <c r="AA136" s="38"/>
      <c r="AB136" s="39"/>
      <c r="AC136" s="38"/>
      <c r="AD136" s="39"/>
      <c r="AE136" s="38"/>
      <c r="AF136" s="39"/>
      <c r="AG136" s="38"/>
      <c r="AH136" s="39"/>
      <c r="AI136" s="38"/>
      <c r="AJ136" s="35"/>
      <c r="AK136" s="34"/>
      <c r="AL136" s="35"/>
      <c r="AM136" s="34"/>
      <c r="AN136" s="35"/>
      <c r="AO136" s="34"/>
      <c r="AP136" s="35"/>
      <c r="AQ136" s="54"/>
      <c r="AR136" s="37"/>
      <c r="AS136" s="40"/>
      <c r="AT136" s="37"/>
      <c r="AU136" s="38"/>
      <c r="AV136" s="39"/>
      <c r="AW136" s="42"/>
      <c r="AX136" s="43" t="str">
        <f t="shared" si="276"/>
        <v/>
      </c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10"/>
      <c r="BJ136" s="10"/>
      <c r="BK136" s="10"/>
      <c r="BL136" s="10"/>
      <c r="BU136" s="11"/>
      <c r="BV136" s="11"/>
      <c r="BW136" s="11"/>
      <c r="CA136" s="44" t="str">
        <f t="shared" si="277"/>
        <v/>
      </c>
      <c r="CB136" s="44" t="str">
        <f t="shared" si="278"/>
        <v/>
      </c>
      <c r="CC136" s="44" t="str">
        <f t="shared" si="279"/>
        <v/>
      </c>
      <c r="CD136" s="44" t="str">
        <f t="shared" si="280"/>
        <v/>
      </c>
      <c r="CE136" s="44" t="str">
        <f t="shared" si="281"/>
        <v/>
      </c>
      <c r="CF136" s="44" t="str">
        <f t="shared" si="309"/>
        <v/>
      </c>
      <c r="CG136" s="44" t="str">
        <f t="shared" si="310"/>
        <v/>
      </c>
      <c r="CH136" s="44" t="str">
        <f t="shared" si="311"/>
        <v/>
      </c>
      <c r="CI136" s="44" t="str">
        <f t="shared" si="312"/>
        <v/>
      </c>
      <c r="CJ136" s="44" t="str">
        <f t="shared" si="313"/>
        <v/>
      </c>
      <c r="CK136" s="44" t="str">
        <f t="shared" si="314"/>
        <v/>
      </c>
      <c r="CL136" s="44" t="str">
        <f t="shared" si="315"/>
        <v/>
      </c>
      <c r="CM136" s="44" t="str">
        <f t="shared" si="316"/>
        <v/>
      </c>
      <c r="CN136" s="44" t="str">
        <f t="shared" si="317"/>
        <v/>
      </c>
      <c r="CO136" s="44" t="str">
        <f t="shared" si="318"/>
        <v/>
      </c>
      <c r="CP136" s="44" t="str">
        <f t="shared" si="319"/>
        <v/>
      </c>
      <c r="CQ136" s="44" t="str">
        <f t="shared" si="320"/>
        <v/>
      </c>
      <c r="CR136" s="44" t="str">
        <f t="shared" si="321"/>
        <v/>
      </c>
      <c r="CS136" s="44" t="str">
        <f t="shared" si="322"/>
        <v/>
      </c>
      <c r="CT136" s="44" t="str">
        <f t="shared" si="323"/>
        <v/>
      </c>
      <c r="CU136" s="44" t="str">
        <f t="shared" si="324"/>
        <v/>
      </c>
      <c r="CV136" s="44" t="str">
        <f t="shared" si="325"/>
        <v/>
      </c>
      <c r="CW136" s="44" t="str">
        <f t="shared" si="326"/>
        <v/>
      </c>
      <c r="CX136" s="44" t="str">
        <f t="shared" si="327"/>
        <v/>
      </c>
      <c r="CY136" s="44" t="str">
        <f t="shared" si="328"/>
        <v/>
      </c>
      <c r="CZ136" s="44" t="str">
        <f t="shared" si="282"/>
        <v/>
      </c>
      <c r="DA136" s="45">
        <f t="shared" si="283"/>
        <v>0</v>
      </c>
      <c r="DB136" s="45">
        <f t="shared" si="284"/>
        <v>0</v>
      </c>
      <c r="DC136" s="45">
        <f t="shared" si="285"/>
        <v>0</v>
      </c>
      <c r="DD136" s="45">
        <f t="shared" si="286"/>
        <v>0</v>
      </c>
      <c r="DE136" s="45">
        <f t="shared" si="287"/>
        <v>0</v>
      </c>
      <c r="DF136" s="45">
        <f t="shared" si="288"/>
        <v>0</v>
      </c>
      <c r="DG136" s="45">
        <f t="shared" si="289"/>
        <v>0</v>
      </c>
      <c r="DH136" s="45">
        <f t="shared" si="290"/>
        <v>0</v>
      </c>
      <c r="DI136" s="45">
        <f t="shared" si="291"/>
        <v>0</v>
      </c>
      <c r="DJ136" s="45">
        <f t="shared" si="292"/>
        <v>0</v>
      </c>
      <c r="DK136" s="45">
        <f t="shared" si="293"/>
        <v>0</v>
      </c>
      <c r="DL136" s="45">
        <f t="shared" si="294"/>
        <v>0</v>
      </c>
      <c r="DM136" s="45">
        <f t="shared" si="295"/>
        <v>0</v>
      </c>
      <c r="DN136" s="45">
        <f t="shared" si="296"/>
        <v>0</v>
      </c>
      <c r="DO136" s="45">
        <f t="shared" si="297"/>
        <v>0</v>
      </c>
      <c r="DP136" s="45">
        <f t="shared" si="298"/>
        <v>0</v>
      </c>
      <c r="DQ136" s="45">
        <f t="shared" si="299"/>
        <v>0</v>
      </c>
      <c r="DR136" s="45">
        <f t="shared" si="300"/>
        <v>0</v>
      </c>
      <c r="DS136" s="45">
        <f t="shared" si="301"/>
        <v>0</v>
      </c>
      <c r="DT136" s="45">
        <f t="shared" si="302"/>
        <v>0</v>
      </c>
      <c r="DU136" s="45">
        <f t="shared" si="303"/>
        <v>0</v>
      </c>
      <c r="DV136" s="45">
        <f t="shared" si="304"/>
        <v>0</v>
      </c>
      <c r="DW136" s="45">
        <f t="shared" si="305"/>
        <v>0</v>
      </c>
      <c r="DX136" s="45">
        <f t="shared" si="306"/>
        <v>0</v>
      </c>
      <c r="DY136" s="45">
        <f t="shared" si="307"/>
        <v>0</v>
      </c>
      <c r="DZ136" s="45">
        <f t="shared" si="308"/>
        <v>0</v>
      </c>
    </row>
    <row r="137" spans="1:130" x14ac:dyDescent="0.25">
      <c r="A137" s="66" t="s">
        <v>52</v>
      </c>
      <c r="B137" s="47">
        <f t="shared" ref="B137:C139" si="329">+D137+F137+H137+J137+L137+N137+P137+R137+T137+V137+X137+Z137+AB137+AD137+AF137+AH137+AJ137+AL137+AN137+AP137</f>
        <v>0</v>
      </c>
      <c r="C137" s="48">
        <f t="shared" si="329"/>
        <v>0</v>
      </c>
      <c r="D137" s="37"/>
      <c r="E137" s="38"/>
      <c r="F137" s="39"/>
      <c r="G137" s="38"/>
      <c r="H137" s="39"/>
      <c r="I137" s="42"/>
      <c r="J137" s="37"/>
      <c r="K137" s="37"/>
      <c r="L137" s="39"/>
      <c r="M137" s="42"/>
      <c r="N137" s="37"/>
      <c r="O137" s="38"/>
      <c r="P137" s="39"/>
      <c r="Q137" s="38"/>
      <c r="R137" s="39"/>
      <c r="S137" s="38"/>
      <c r="T137" s="39"/>
      <c r="U137" s="38"/>
      <c r="V137" s="39"/>
      <c r="W137" s="38"/>
      <c r="X137" s="39"/>
      <c r="Y137" s="38"/>
      <c r="Z137" s="39"/>
      <c r="AA137" s="38"/>
      <c r="AB137" s="39"/>
      <c r="AC137" s="38"/>
      <c r="AD137" s="39"/>
      <c r="AE137" s="38"/>
      <c r="AF137" s="39"/>
      <c r="AG137" s="38"/>
      <c r="AH137" s="39"/>
      <c r="AI137" s="38"/>
      <c r="AJ137" s="39"/>
      <c r="AK137" s="38"/>
      <c r="AL137" s="39"/>
      <c r="AM137" s="38"/>
      <c r="AN137" s="39"/>
      <c r="AO137" s="38"/>
      <c r="AP137" s="39"/>
      <c r="AQ137" s="40"/>
      <c r="AR137" s="37"/>
      <c r="AS137" s="40"/>
      <c r="AT137" s="37"/>
      <c r="AU137" s="38"/>
      <c r="AV137" s="39"/>
      <c r="AW137" s="42"/>
      <c r="AX137" s="43" t="str">
        <f t="shared" si="276"/>
        <v/>
      </c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10"/>
      <c r="BJ137" s="10"/>
      <c r="BK137" s="10"/>
      <c r="BL137" s="10"/>
      <c r="BU137" s="11"/>
      <c r="BV137" s="11"/>
      <c r="BW137" s="11"/>
      <c r="CA137" s="44" t="str">
        <f t="shared" si="277"/>
        <v/>
      </c>
      <c r="CB137" s="44" t="str">
        <f t="shared" si="278"/>
        <v/>
      </c>
      <c r="CC137" s="44" t="str">
        <f t="shared" si="279"/>
        <v/>
      </c>
      <c r="CD137" s="44" t="str">
        <f t="shared" si="280"/>
        <v/>
      </c>
      <c r="CE137" s="44" t="str">
        <f t="shared" si="281"/>
        <v/>
      </c>
      <c r="CF137" s="44" t="str">
        <f t="shared" si="309"/>
        <v/>
      </c>
      <c r="CG137" s="44" t="str">
        <f t="shared" si="310"/>
        <v/>
      </c>
      <c r="CH137" s="44" t="str">
        <f t="shared" si="311"/>
        <v/>
      </c>
      <c r="CI137" s="44" t="str">
        <f t="shared" si="312"/>
        <v/>
      </c>
      <c r="CJ137" s="44" t="str">
        <f t="shared" si="313"/>
        <v/>
      </c>
      <c r="CK137" s="44" t="str">
        <f t="shared" si="314"/>
        <v/>
      </c>
      <c r="CL137" s="44" t="str">
        <f t="shared" si="315"/>
        <v/>
      </c>
      <c r="CM137" s="44" t="str">
        <f t="shared" si="316"/>
        <v/>
      </c>
      <c r="CN137" s="44" t="str">
        <f t="shared" si="317"/>
        <v/>
      </c>
      <c r="CO137" s="44" t="str">
        <f t="shared" si="318"/>
        <v/>
      </c>
      <c r="CP137" s="44" t="str">
        <f t="shared" si="319"/>
        <v/>
      </c>
      <c r="CQ137" s="44" t="str">
        <f t="shared" si="320"/>
        <v/>
      </c>
      <c r="CR137" s="44" t="str">
        <f t="shared" si="321"/>
        <v/>
      </c>
      <c r="CS137" s="44" t="str">
        <f t="shared" si="322"/>
        <v/>
      </c>
      <c r="CT137" s="44" t="str">
        <f t="shared" si="323"/>
        <v/>
      </c>
      <c r="CU137" s="44" t="str">
        <f t="shared" si="324"/>
        <v/>
      </c>
      <c r="CV137" s="44" t="str">
        <f t="shared" si="325"/>
        <v/>
      </c>
      <c r="CW137" s="44" t="str">
        <f t="shared" si="326"/>
        <v/>
      </c>
      <c r="CX137" s="44" t="str">
        <f t="shared" si="327"/>
        <v/>
      </c>
      <c r="CY137" s="44" t="str">
        <f t="shared" si="328"/>
        <v/>
      </c>
      <c r="CZ137" s="44" t="str">
        <f t="shared" si="282"/>
        <v/>
      </c>
      <c r="DA137" s="45">
        <f t="shared" si="283"/>
        <v>0</v>
      </c>
      <c r="DB137" s="45">
        <f t="shared" si="284"/>
        <v>0</v>
      </c>
      <c r="DC137" s="45">
        <f t="shared" si="285"/>
        <v>0</v>
      </c>
      <c r="DD137" s="45">
        <f t="shared" si="286"/>
        <v>0</v>
      </c>
      <c r="DE137" s="45">
        <f t="shared" si="287"/>
        <v>0</v>
      </c>
      <c r="DF137" s="45">
        <f t="shared" si="288"/>
        <v>0</v>
      </c>
      <c r="DG137" s="45">
        <f t="shared" si="289"/>
        <v>0</v>
      </c>
      <c r="DH137" s="45">
        <f t="shared" si="290"/>
        <v>0</v>
      </c>
      <c r="DI137" s="45">
        <f t="shared" si="291"/>
        <v>0</v>
      </c>
      <c r="DJ137" s="45">
        <f t="shared" si="292"/>
        <v>0</v>
      </c>
      <c r="DK137" s="45">
        <f t="shared" si="293"/>
        <v>0</v>
      </c>
      <c r="DL137" s="45">
        <f t="shared" si="294"/>
        <v>0</v>
      </c>
      <c r="DM137" s="45">
        <f t="shared" si="295"/>
        <v>0</v>
      </c>
      <c r="DN137" s="45">
        <f t="shared" si="296"/>
        <v>0</v>
      </c>
      <c r="DO137" s="45">
        <f t="shared" si="297"/>
        <v>0</v>
      </c>
      <c r="DP137" s="45">
        <f t="shared" si="298"/>
        <v>0</v>
      </c>
      <c r="DQ137" s="45">
        <f t="shared" si="299"/>
        <v>0</v>
      </c>
      <c r="DR137" s="45">
        <f t="shared" si="300"/>
        <v>0</v>
      </c>
      <c r="DS137" s="45">
        <f t="shared" si="301"/>
        <v>0</v>
      </c>
      <c r="DT137" s="45">
        <f t="shared" si="302"/>
        <v>0</v>
      </c>
      <c r="DU137" s="45">
        <f t="shared" si="303"/>
        <v>0</v>
      </c>
      <c r="DV137" s="45">
        <f t="shared" si="304"/>
        <v>0</v>
      </c>
      <c r="DW137" s="45">
        <f t="shared" si="305"/>
        <v>0</v>
      </c>
      <c r="DX137" s="45">
        <f t="shared" si="306"/>
        <v>0</v>
      </c>
      <c r="DY137" s="45">
        <f t="shared" si="307"/>
        <v>0</v>
      </c>
      <c r="DZ137" s="45">
        <f t="shared" si="308"/>
        <v>0</v>
      </c>
    </row>
    <row r="138" spans="1:130" x14ac:dyDescent="0.25">
      <c r="A138" s="66" t="s">
        <v>53</v>
      </c>
      <c r="B138" s="47">
        <f t="shared" si="329"/>
        <v>0</v>
      </c>
      <c r="C138" s="48">
        <f t="shared" si="329"/>
        <v>0</v>
      </c>
      <c r="D138" s="37"/>
      <c r="E138" s="38"/>
      <c r="F138" s="39"/>
      <c r="G138" s="38"/>
      <c r="H138" s="39"/>
      <c r="I138" s="42"/>
      <c r="J138" s="37"/>
      <c r="K138" s="37"/>
      <c r="L138" s="39"/>
      <c r="M138" s="42"/>
      <c r="N138" s="37"/>
      <c r="O138" s="38"/>
      <c r="P138" s="39"/>
      <c r="Q138" s="38"/>
      <c r="R138" s="39"/>
      <c r="S138" s="38"/>
      <c r="T138" s="39"/>
      <c r="U138" s="38"/>
      <c r="V138" s="39"/>
      <c r="W138" s="38"/>
      <c r="X138" s="39"/>
      <c r="Y138" s="38"/>
      <c r="Z138" s="39"/>
      <c r="AA138" s="38"/>
      <c r="AB138" s="39"/>
      <c r="AC138" s="38"/>
      <c r="AD138" s="39"/>
      <c r="AE138" s="38"/>
      <c r="AF138" s="39"/>
      <c r="AG138" s="38"/>
      <c r="AH138" s="39"/>
      <c r="AI138" s="38"/>
      <c r="AJ138" s="39"/>
      <c r="AK138" s="38"/>
      <c r="AL138" s="39"/>
      <c r="AM138" s="38"/>
      <c r="AN138" s="39"/>
      <c r="AO138" s="38"/>
      <c r="AP138" s="39"/>
      <c r="AQ138" s="40"/>
      <c r="AR138" s="37"/>
      <c r="AS138" s="40"/>
      <c r="AT138" s="37"/>
      <c r="AU138" s="38"/>
      <c r="AV138" s="39"/>
      <c r="AW138" s="42"/>
      <c r="AX138" s="43" t="str">
        <f t="shared" si="276"/>
        <v/>
      </c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10"/>
      <c r="BJ138" s="10"/>
      <c r="BK138" s="10"/>
      <c r="BL138" s="10"/>
      <c r="BU138" s="11"/>
      <c r="BV138" s="11"/>
      <c r="BW138" s="11"/>
      <c r="CA138" s="44" t="str">
        <f t="shared" si="277"/>
        <v/>
      </c>
      <c r="CB138" s="44" t="str">
        <f t="shared" si="278"/>
        <v/>
      </c>
      <c r="CC138" s="44" t="str">
        <f t="shared" si="279"/>
        <v/>
      </c>
      <c r="CD138" s="44" t="str">
        <f t="shared" si="280"/>
        <v/>
      </c>
      <c r="CE138" s="44" t="str">
        <f t="shared" si="281"/>
        <v/>
      </c>
      <c r="CF138" s="44" t="str">
        <f t="shared" si="309"/>
        <v/>
      </c>
      <c r="CG138" s="44" t="str">
        <f t="shared" si="310"/>
        <v/>
      </c>
      <c r="CH138" s="44" t="str">
        <f t="shared" si="311"/>
        <v/>
      </c>
      <c r="CI138" s="44" t="str">
        <f t="shared" si="312"/>
        <v/>
      </c>
      <c r="CJ138" s="44" t="str">
        <f t="shared" si="313"/>
        <v/>
      </c>
      <c r="CK138" s="44" t="str">
        <f t="shared" si="314"/>
        <v/>
      </c>
      <c r="CL138" s="44" t="str">
        <f t="shared" si="315"/>
        <v/>
      </c>
      <c r="CM138" s="44" t="str">
        <f t="shared" si="316"/>
        <v/>
      </c>
      <c r="CN138" s="44" t="str">
        <f t="shared" si="317"/>
        <v/>
      </c>
      <c r="CO138" s="44" t="str">
        <f t="shared" si="318"/>
        <v/>
      </c>
      <c r="CP138" s="44" t="str">
        <f t="shared" si="319"/>
        <v/>
      </c>
      <c r="CQ138" s="44" t="str">
        <f t="shared" si="320"/>
        <v/>
      </c>
      <c r="CR138" s="44" t="str">
        <f t="shared" si="321"/>
        <v/>
      </c>
      <c r="CS138" s="44" t="str">
        <f t="shared" si="322"/>
        <v/>
      </c>
      <c r="CT138" s="44" t="str">
        <f t="shared" si="323"/>
        <v/>
      </c>
      <c r="CU138" s="44" t="str">
        <f t="shared" si="324"/>
        <v/>
      </c>
      <c r="CV138" s="44" t="str">
        <f t="shared" si="325"/>
        <v/>
      </c>
      <c r="CW138" s="44" t="str">
        <f t="shared" si="326"/>
        <v/>
      </c>
      <c r="CX138" s="44" t="str">
        <f t="shared" si="327"/>
        <v/>
      </c>
      <c r="CY138" s="44" t="str">
        <f t="shared" si="328"/>
        <v/>
      </c>
      <c r="CZ138" s="44" t="str">
        <f t="shared" si="282"/>
        <v/>
      </c>
      <c r="DA138" s="45">
        <f t="shared" si="283"/>
        <v>0</v>
      </c>
      <c r="DB138" s="45">
        <f t="shared" si="284"/>
        <v>0</v>
      </c>
      <c r="DC138" s="45">
        <f t="shared" si="285"/>
        <v>0</v>
      </c>
      <c r="DD138" s="45">
        <f t="shared" si="286"/>
        <v>0</v>
      </c>
      <c r="DE138" s="45">
        <f t="shared" si="287"/>
        <v>0</v>
      </c>
      <c r="DF138" s="45">
        <f t="shared" si="288"/>
        <v>0</v>
      </c>
      <c r="DG138" s="45">
        <f t="shared" si="289"/>
        <v>0</v>
      </c>
      <c r="DH138" s="45">
        <f t="shared" si="290"/>
        <v>0</v>
      </c>
      <c r="DI138" s="45">
        <f t="shared" si="291"/>
        <v>0</v>
      </c>
      <c r="DJ138" s="45">
        <f t="shared" si="292"/>
        <v>0</v>
      </c>
      <c r="DK138" s="45">
        <f t="shared" si="293"/>
        <v>0</v>
      </c>
      <c r="DL138" s="45">
        <f t="shared" si="294"/>
        <v>0</v>
      </c>
      <c r="DM138" s="45">
        <f t="shared" si="295"/>
        <v>0</v>
      </c>
      <c r="DN138" s="45">
        <f t="shared" si="296"/>
        <v>0</v>
      </c>
      <c r="DO138" s="45">
        <f t="shared" si="297"/>
        <v>0</v>
      </c>
      <c r="DP138" s="45">
        <f t="shared" si="298"/>
        <v>0</v>
      </c>
      <c r="DQ138" s="45">
        <f t="shared" si="299"/>
        <v>0</v>
      </c>
      <c r="DR138" s="45">
        <f t="shared" si="300"/>
        <v>0</v>
      </c>
      <c r="DS138" s="45">
        <f t="shared" si="301"/>
        <v>0</v>
      </c>
      <c r="DT138" s="45">
        <f t="shared" si="302"/>
        <v>0</v>
      </c>
      <c r="DU138" s="45">
        <f t="shared" si="303"/>
        <v>0</v>
      </c>
      <c r="DV138" s="45">
        <f t="shared" si="304"/>
        <v>0</v>
      </c>
      <c r="DW138" s="45">
        <f t="shared" si="305"/>
        <v>0</v>
      </c>
      <c r="DX138" s="45">
        <f t="shared" si="306"/>
        <v>0</v>
      </c>
      <c r="DY138" s="45">
        <f t="shared" si="307"/>
        <v>0</v>
      </c>
      <c r="DZ138" s="45">
        <f t="shared" si="308"/>
        <v>0</v>
      </c>
    </row>
    <row r="139" spans="1:130" x14ac:dyDescent="0.25">
      <c r="A139" s="57" t="s">
        <v>54</v>
      </c>
      <c r="B139" s="447">
        <f t="shared" si="329"/>
        <v>0</v>
      </c>
      <c r="C139" s="57">
        <f t="shared" si="329"/>
        <v>0</v>
      </c>
      <c r="D139" s="58"/>
      <c r="E139" s="59"/>
      <c r="F139" s="60"/>
      <c r="G139" s="59"/>
      <c r="H139" s="60"/>
      <c r="I139" s="61"/>
      <c r="J139" s="58"/>
      <c r="K139" s="58"/>
      <c r="L139" s="60"/>
      <c r="M139" s="61"/>
      <c r="N139" s="58"/>
      <c r="O139" s="59"/>
      <c r="P139" s="60"/>
      <c r="Q139" s="59"/>
      <c r="R139" s="60"/>
      <c r="S139" s="59"/>
      <c r="T139" s="60"/>
      <c r="U139" s="59"/>
      <c r="V139" s="60"/>
      <c r="W139" s="59"/>
      <c r="X139" s="60"/>
      <c r="Y139" s="59"/>
      <c r="Z139" s="60"/>
      <c r="AA139" s="59"/>
      <c r="AB139" s="60"/>
      <c r="AC139" s="59"/>
      <c r="AD139" s="60"/>
      <c r="AE139" s="59"/>
      <c r="AF139" s="60"/>
      <c r="AG139" s="59"/>
      <c r="AH139" s="60"/>
      <c r="AI139" s="59"/>
      <c r="AJ139" s="60"/>
      <c r="AK139" s="59"/>
      <c r="AL139" s="60"/>
      <c r="AM139" s="59"/>
      <c r="AN139" s="60"/>
      <c r="AO139" s="59"/>
      <c r="AP139" s="60"/>
      <c r="AQ139" s="62"/>
      <c r="AR139" s="58"/>
      <c r="AS139" s="62"/>
      <c r="AT139" s="58"/>
      <c r="AU139" s="59"/>
      <c r="AV139" s="60"/>
      <c r="AW139" s="61"/>
      <c r="AX139" s="43" t="str">
        <f t="shared" si="276"/>
        <v/>
      </c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10"/>
      <c r="BJ139" s="10"/>
      <c r="BK139" s="10"/>
      <c r="BL139" s="10"/>
      <c r="BU139" s="11"/>
      <c r="BV139" s="11"/>
      <c r="BW139" s="11"/>
      <c r="CA139" s="44" t="str">
        <f t="shared" si="277"/>
        <v/>
      </c>
      <c r="CB139" s="44" t="str">
        <f>IF(B139&lt;&gt;(AR139+ AS139),"* La suma de las columnas Sexo DEBE SER IGUAL a los Procesados. ","")</f>
        <v/>
      </c>
      <c r="CC139" s="44" t="str">
        <f t="shared" si="279"/>
        <v/>
      </c>
      <c r="CD139" s="44" t="str">
        <f t="shared" si="280"/>
        <v/>
      </c>
      <c r="CE139" s="44" t="str">
        <f t="shared" si="281"/>
        <v/>
      </c>
      <c r="CF139" s="44" t="str">
        <f t="shared" si="309"/>
        <v/>
      </c>
      <c r="CG139" s="44" t="str">
        <f t="shared" si="310"/>
        <v/>
      </c>
      <c r="CH139" s="44" t="str">
        <f t="shared" si="311"/>
        <v/>
      </c>
      <c r="CI139" s="44" t="str">
        <f t="shared" si="312"/>
        <v/>
      </c>
      <c r="CJ139" s="44" t="str">
        <f t="shared" si="313"/>
        <v/>
      </c>
      <c r="CK139" s="44" t="str">
        <f t="shared" si="314"/>
        <v/>
      </c>
      <c r="CL139" s="44" t="str">
        <f t="shared" si="315"/>
        <v/>
      </c>
      <c r="CM139" s="44" t="str">
        <f t="shared" si="316"/>
        <v/>
      </c>
      <c r="CN139" s="44" t="str">
        <f t="shared" si="317"/>
        <v/>
      </c>
      <c r="CO139" s="44" t="str">
        <f t="shared" si="318"/>
        <v/>
      </c>
      <c r="CP139" s="44" t="str">
        <f t="shared" si="319"/>
        <v/>
      </c>
      <c r="CQ139" s="44" t="str">
        <f t="shared" si="320"/>
        <v/>
      </c>
      <c r="CR139" s="44" t="str">
        <f t="shared" si="321"/>
        <v/>
      </c>
      <c r="CS139" s="44" t="str">
        <f t="shared" si="322"/>
        <v/>
      </c>
      <c r="CT139" s="44" t="str">
        <f t="shared" si="323"/>
        <v/>
      </c>
      <c r="CU139" s="44" t="str">
        <f t="shared" si="324"/>
        <v/>
      </c>
      <c r="CV139" s="44" t="str">
        <f t="shared" si="325"/>
        <v/>
      </c>
      <c r="CW139" s="44" t="str">
        <f t="shared" si="326"/>
        <v/>
      </c>
      <c r="CX139" s="44" t="str">
        <f t="shared" si="327"/>
        <v/>
      </c>
      <c r="CY139" s="44" t="str">
        <f t="shared" si="328"/>
        <v/>
      </c>
      <c r="CZ139" s="44" t="str">
        <f t="shared" si="282"/>
        <v/>
      </c>
      <c r="DA139" s="45">
        <f t="shared" si="283"/>
        <v>0</v>
      </c>
      <c r="DB139" s="45">
        <f t="shared" si="284"/>
        <v>0</v>
      </c>
      <c r="DC139" s="45">
        <f t="shared" si="285"/>
        <v>0</v>
      </c>
      <c r="DD139" s="45">
        <f t="shared" si="286"/>
        <v>0</v>
      </c>
      <c r="DE139" s="45">
        <f t="shared" si="287"/>
        <v>0</v>
      </c>
      <c r="DF139" s="45">
        <f t="shared" si="288"/>
        <v>0</v>
      </c>
      <c r="DG139" s="45">
        <f t="shared" si="289"/>
        <v>0</v>
      </c>
      <c r="DH139" s="45">
        <f t="shared" si="290"/>
        <v>0</v>
      </c>
      <c r="DI139" s="45">
        <f t="shared" si="291"/>
        <v>0</v>
      </c>
      <c r="DJ139" s="45">
        <f t="shared" si="292"/>
        <v>0</v>
      </c>
      <c r="DK139" s="45">
        <f t="shared" si="293"/>
        <v>0</v>
      </c>
      <c r="DL139" s="45">
        <f t="shared" si="294"/>
        <v>0</v>
      </c>
      <c r="DM139" s="45">
        <f t="shared" si="295"/>
        <v>0</v>
      </c>
      <c r="DN139" s="45">
        <f t="shared" si="296"/>
        <v>0</v>
      </c>
      <c r="DO139" s="45">
        <f t="shared" si="297"/>
        <v>0</v>
      </c>
      <c r="DP139" s="45">
        <f t="shared" si="298"/>
        <v>0</v>
      </c>
      <c r="DQ139" s="45">
        <f t="shared" si="299"/>
        <v>0</v>
      </c>
      <c r="DR139" s="45">
        <f t="shared" si="300"/>
        <v>0</v>
      </c>
      <c r="DS139" s="45">
        <f t="shared" si="301"/>
        <v>0</v>
      </c>
      <c r="DT139" s="45">
        <f t="shared" si="302"/>
        <v>0</v>
      </c>
      <c r="DU139" s="45">
        <f t="shared" si="303"/>
        <v>0</v>
      </c>
      <c r="DV139" s="45">
        <f t="shared" si="304"/>
        <v>0</v>
      </c>
      <c r="DW139" s="45">
        <f t="shared" si="305"/>
        <v>0</v>
      </c>
      <c r="DX139" s="45">
        <f t="shared" si="306"/>
        <v>0</v>
      </c>
      <c r="DY139" s="45">
        <f t="shared" si="307"/>
        <v>0</v>
      </c>
      <c r="DZ139" s="45">
        <f t="shared" si="308"/>
        <v>0</v>
      </c>
    </row>
    <row r="140" spans="1:130" ht="15" customHeight="1" x14ac:dyDescent="0.25">
      <c r="A140" s="503" t="s">
        <v>61</v>
      </c>
      <c r="B140" s="503"/>
      <c r="C140" s="503"/>
      <c r="D140" s="503"/>
      <c r="E140" s="503"/>
      <c r="F140" s="503"/>
      <c r="G140" s="503"/>
      <c r="H140" s="503"/>
      <c r="I140" s="503"/>
      <c r="J140" s="503"/>
      <c r="K140" s="503"/>
      <c r="L140" s="503"/>
      <c r="M140" s="503"/>
      <c r="N140" s="503"/>
      <c r="O140" s="503"/>
      <c r="P140" s="503"/>
      <c r="Q140" s="504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68"/>
      <c r="AD140" s="69"/>
      <c r="AE140" s="68"/>
      <c r="AF140" s="68"/>
      <c r="AG140" s="8"/>
      <c r="AH140" s="8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</row>
    <row r="141" spans="1:130" x14ac:dyDescent="0.25">
      <c r="A141" s="493" t="s">
        <v>62</v>
      </c>
      <c r="B141" s="496"/>
      <c r="C141" s="482" t="s">
        <v>63</v>
      </c>
      <c r="D141" s="483"/>
      <c r="E141" s="505"/>
      <c r="F141" s="506" t="s">
        <v>64</v>
      </c>
      <c r="G141" s="506"/>
      <c r="H141" s="506"/>
      <c r="I141" s="506" t="s">
        <v>65</v>
      </c>
      <c r="J141" s="506"/>
      <c r="K141" s="506"/>
      <c r="L141" s="506" t="s">
        <v>66</v>
      </c>
      <c r="M141" s="506"/>
      <c r="N141" s="506"/>
      <c r="O141" s="482" t="s">
        <v>67</v>
      </c>
      <c r="P141" s="505"/>
      <c r="Q141" s="7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</row>
    <row r="142" spans="1:130" x14ac:dyDescent="0.25">
      <c r="A142" s="495"/>
      <c r="B142" s="498"/>
      <c r="C142" s="18" t="s">
        <v>33</v>
      </c>
      <c r="D142" s="25" t="s">
        <v>34</v>
      </c>
      <c r="E142" s="442" t="s">
        <v>68</v>
      </c>
      <c r="F142" s="18" t="s">
        <v>33</v>
      </c>
      <c r="G142" s="25" t="s">
        <v>34</v>
      </c>
      <c r="H142" s="442" t="s">
        <v>68</v>
      </c>
      <c r="I142" s="18" t="s">
        <v>33</v>
      </c>
      <c r="J142" s="25" t="s">
        <v>34</v>
      </c>
      <c r="K142" s="442" t="s">
        <v>68</v>
      </c>
      <c r="L142" s="18" t="s">
        <v>33</v>
      </c>
      <c r="M142" s="25" t="s">
        <v>34</v>
      </c>
      <c r="N142" s="442" t="s">
        <v>68</v>
      </c>
      <c r="O142" s="18" t="s">
        <v>33</v>
      </c>
      <c r="P142" s="64" t="s">
        <v>34</v>
      </c>
      <c r="Q142" s="72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DA142" s="45"/>
      <c r="DB142" s="45"/>
      <c r="DC142" s="45"/>
      <c r="DD142" s="45"/>
      <c r="DE142" s="45"/>
      <c r="DF142" s="45"/>
    </row>
    <row r="143" spans="1:130" x14ac:dyDescent="0.25">
      <c r="A143" s="507" t="s">
        <v>69</v>
      </c>
      <c r="B143" s="508"/>
      <c r="C143" s="73"/>
      <c r="D143" s="74"/>
      <c r="E143" s="75"/>
      <c r="F143" s="73"/>
      <c r="G143" s="74"/>
      <c r="H143" s="75"/>
      <c r="I143" s="73"/>
      <c r="J143" s="74"/>
      <c r="K143" s="75"/>
      <c r="L143" s="73"/>
      <c r="M143" s="74"/>
      <c r="N143" s="75"/>
      <c r="O143" s="73"/>
      <c r="P143" s="76"/>
      <c r="Q143" s="77" t="str">
        <f>CA143&amp;CB143&amp;CC143&amp;CD143&amp;CE143</f>
        <v/>
      </c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10"/>
      <c r="AD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CA143" s="44" t="str">
        <f>IF(C143&gt;=D143,"","* Los exámenes Reactivos de Hepatitis B NO DEBEN ser mayor a los exámenes Procesados. ")</f>
        <v/>
      </c>
      <c r="CB143" s="44" t="str">
        <f>IF(F143&gt;=G143,"","* Los exámenes Reactivos de Hepatitis C NO DEBEN ser mayor a los exámenes Procesados. ")</f>
        <v/>
      </c>
      <c r="CC143" s="44" t="str">
        <f>IF(I143&gt;=J143,"","* Los exámenes Reactivos de CHAGAS NO DEBEN ser mayor a los exámenes Procesados. ")</f>
        <v/>
      </c>
      <c r="CD143" s="44" t="str">
        <f>IF(L143&gt;=M143,"","* Los exámenes Reactivos de HTLV1 NO DEBEN ser mayor a los exámenes Procesados. ")</f>
        <v/>
      </c>
      <c r="CE143" s="44" t="str">
        <f>IF(O143&gt;=P143,"","* Los exámenes Reactivos de SIFILIS NO DEBEN ser mayor a los exámenes Procesados. ")</f>
        <v/>
      </c>
      <c r="DA143" s="45">
        <f>IF(C143&gt;=D143,0,1)</f>
        <v>0</v>
      </c>
      <c r="DB143" s="45">
        <f>IF(F143&gt;=G143,0,1)</f>
        <v>0</v>
      </c>
      <c r="DC143" s="45">
        <f>IF(I143&gt;=J143,0,1)</f>
        <v>0</v>
      </c>
      <c r="DD143" s="45">
        <f>IF(L143&gt;=M143,0,1)</f>
        <v>0</v>
      </c>
      <c r="DE143" s="45">
        <f>IF(O143&gt;=P143,0,1)</f>
        <v>0</v>
      </c>
      <c r="DF143" s="45"/>
    </row>
    <row r="144" spans="1:130" x14ac:dyDescent="0.25">
      <c r="A144" s="509" t="s">
        <v>70</v>
      </c>
      <c r="B144" s="78" t="s">
        <v>71</v>
      </c>
      <c r="C144" s="79"/>
      <c r="D144" s="80"/>
      <c r="E144" s="81"/>
      <c r="F144" s="79"/>
      <c r="G144" s="80"/>
      <c r="H144" s="81"/>
      <c r="I144" s="79"/>
      <c r="J144" s="80"/>
      <c r="K144" s="81"/>
      <c r="L144" s="79"/>
      <c r="M144" s="80"/>
      <c r="N144" s="81"/>
      <c r="O144" s="79"/>
      <c r="P144" s="82"/>
      <c r="Q144" s="77" t="str">
        <f>CA144&amp;CB144&amp;CC144&amp;CD144&amp;CE144</f>
        <v/>
      </c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10"/>
      <c r="AD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CA144" s="44" t="str">
        <f>IF(C144&gt;=D144,"","* Los exámenes Reactivos de Hepatitis B NO DEBEN ser mayor a los exámenes Procesados. ")</f>
        <v/>
      </c>
      <c r="CB144" s="44" t="str">
        <f>IF(F144&gt;=G144,"","* Los exámenes Reactivos de Hepatitis C NO DEBEN ser mayor a los exámenes Procesados. ")</f>
        <v/>
      </c>
      <c r="CC144" s="44" t="str">
        <f>IF(I144&gt;=J144,"","* Los exámenes Reactivos de CHAGAS NO DEBEN ser mayor a los exámenes Procesados. ")</f>
        <v/>
      </c>
      <c r="CD144" s="44" t="str">
        <f>IF(L144&gt;=M144,"","* Los exámenes Reactivos de HTLV1 NO DEBEN ser mayor a los exámenes Procesados. ")</f>
        <v/>
      </c>
      <c r="CE144" s="44" t="str">
        <f>IF(O144&gt;=P144,"","* Los exámenes Reactivos de SIFILIS NO DEBEN ser mayor a los exámenes Procesados. ")</f>
        <v/>
      </c>
      <c r="DA144" s="45">
        <f>IF(C144&gt;=D144,0,1)</f>
        <v>0</v>
      </c>
      <c r="DB144" s="45">
        <f>IF(F144&gt;=G144,0,1)</f>
        <v>0</v>
      </c>
      <c r="DC144" s="45">
        <f>IF(I144&gt;=J144,0,1)</f>
        <v>0</v>
      </c>
      <c r="DD144" s="45">
        <f>IF(L144&gt;=M144,0,1)</f>
        <v>0</v>
      </c>
      <c r="DE144" s="45">
        <f>IF(O144&gt;=P144,0,1)</f>
        <v>0</v>
      </c>
      <c r="DF144" s="45"/>
    </row>
    <row r="145" spans="1:130" x14ac:dyDescent="0.25">
      <c r="A145" s="510"/>
      <c r="B145" s="83" t="s">
        <v>72</v>
      </c>
      <c r="C145" s="84"/>
      <c r="D145" s="85"/>
      <c r="E145" s="86"/>
      <c r="F145" s="84"/>
      <c r="G145" s="85"/>
      <c r="H145" s="86"/>
      <c r="I145" s="84"/>
      <c r="J145" s="85"/>
      <c r="K145" s="86"/>
      <c r="L145" s="84"/>
      <c r="M145" s="85"/>
      <c r="N145" s="86"/>
      <c r="O145" s="84"/>
      <c r="P145" s="87"/>
      <c r="Q145" s="77" t="str">
        <f>CA145&amp;CB145&amp;CC145&amp;CD145&amp;CE145</f>
        <v/>
      </c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10"/>
      <c r="AD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CA145" s="44" t="str">
        <f>IF(C145&gt;=D145,"","* Los exámenes Reactivos de Hepatitis B NO DEBEN ser mayor a los exámenes Procesados. ")</f>
        <v/>
      </c>
      <c r="CB145" s="44" t="str">
        <f>IF(F145&gt;=G145,"","* Los exámenes Reactivos de Hepatitis C NO DEBEN ser mayor a los exámenes Procesados. ")</f>
        <v/>
      </c>
      <c r="CC145" s="44" t="str">
        <f>IF(I145&gt;=J145,"","* Los exámenes Reactivos de CHAGAS NO DEBEN ser mayor a los exámenes Procesados. ")</f>
        <v/>
      </c>
      <c r="CD145" s="44" t="str">
        <f>IF(L145&gt;=M145,"","* Los exámenes Reactivos de HTLV1 NO DEBEN ser mayor a los exámenes Procesados. ")</f>
        <v/>
      </c>
      <c r="CE145" s="44" t="str">
        <f>IF(O145&gt;=P145,"","* Los exámenes Reactivos de SIFILIS NO DEBEN ser mayor a los exámenes Procesados. ")</f>
        <v/>
      </c>
      <c r="DA145" s="45">
        <f>IF(C145&gt;=D145,0,1)</f>
        <v>0</v>
      </c>
      <c r="DB145" s="45">
        <f>IF(F145&gt;=G145,0,1)</f>
        <v>0</v>
      </c>
      <c r="DC145" s="45">
        <f>IF(I145&gt;=J145,0,1)</f>
        <v>0</v>
      </c>
      <c r="DD145" s="45">
        <f>IF(L145&gt;=M145,0,1)</f>
        <v>0</v>
      </c>
      <c r="DE145" s="45">
        <f>IF(O145&gt;=P145,0,1)</f>
        <v>0</v>
      </c>
      <c r="DF145" s="45"/>
    </row>
    <row r="146" spans="1:130" x14ac:dyDescent="0.25">
      <c r="A146" s="511"/>
      <c r="B146" s="88" t="s">
        <v>73</v>
      </c>
      <c r="C146" s="89"/>
      <c r="D146" s="90"/>
      <c r="E146" s="91"/>
      <c r="F146" s="89"/>
      <c r="G146" s="90"/>
      <c r="H146" s="91"/>
      <c r="I146" s="89"/>
      <c r="J146" s="90"/>
      <c r="K146" s="91"/>
      <c r="L146" s="89"/>
      <c r="M146" s="90"/>
      <c r="N146" s="91"/>
      <c r="O146" s="89"/>
      <c r="P146" s="92"/>
      <c r="Q146" s="77" t="str">
        <f>CA146&amp;CB146&amp;CC146&amp;CD146&amp;CE146</f>
        <v/>
      </c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10"/>
      <c r="AD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CA146" s="44" t="str">
        <f>IF(C146&gt;=D146,"","* Los exámenes Reactivos de Hepatitis B NO DEBEN ser mayor a los exámenes Procesados. ")</f>
        <v/>
      </c>
      <c r="CB146" s="44" t="str">
        <f>IF(F146&gt;=G146,"","* Los exámenes Reactivos de Hepatitis C NO DEBEN ser mayor a los exámenes Procesados. ")</f>
        <v/>
      </c>
      <c r="CC146" s="44" t="str">
        <f>IF(I146&gt;=J146,"","* Los exámenes Reactivos de CHAGAS NO DEBEN ser mayor a los exámenes Procesados. ")</f>
        <v/>
      </c>
      <c r="CD146" s="44" t="str">
        <f>IF(L146&gt;=M146,"","* Los exámenes Reactivos de HTLV1 NO DEBEN ser mayor a los exámenes Procesados. ")</f>
        <v/>
      </c>
      <c r="CE146" s="44" t="str">
        <f>IF(O146&gt;=P146,"","* Los exámenes Reactivos de SIFILIS NO DEBEN ser mayor a los exámenes Procesados. ")</f>
        <v/>
      </c>
      <c r="DA146" s="45">
        <f>IF(C146&gt;=D146,0,1)</f>
        <v>0</v>
      </c>
      <c r="DB146" s="45">
        <f>IF(F146&gt;=G146,0,1)</f>
        <v>0</v>
      </c>
      <c r="DC146" s="45">
        <f>IF(I146&gt;=J146,0,1)</f>
        <v>0</v>
      </c>
      <c r="DD146" s="45">
        <f>IF(L146&gt;=M146,0,1)</f>
        <v>0</v>
      </c>
      <c r="DE146" s="45">
        <f>IF(O146&gt;=P146,0,1)</f>
        <v>0</v>
      </c>
      <c r="DF146" s="45"/>
    </row>
    <row r="147" spans="1:130" x14ac:dyDescent="0.25">
      <c r="A147" s="512" t="s">
        <v>52</v>
      </c>
      <c r="B147" s="513"/>
      <c r="C147" s="89"/>
      <c r="D147" s="90"/>
      <c r="E147" s="91"/>
      <c r="F147" s="89"/>
      <c r="G147" s="90"/>
      <c r="H147" s="91"/>
      <c r="I147" s="89"/>
      <c r="J147" s="90"/>
      <c r="K147" s="91"/>
      <c r="L147" s="89"/>
      <c r="M147" s="90"/>
      <c r="N147" s="91"/>
      <c r="O147" s="89"/>
      <c r="P147" s="92"/>
      <c r="Q147" s="77" t="str">
        <f>CA147&amp;CB147&amp;CC147&amp;CD147&amp;CE147</f>
        <v/>
      </c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10"/>
      <c r="AD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CA147" s="44" t="str">
        <f>IF(C147&gt;=D147,"","* Los exámenes Reactivos de Hepatitis B NO DEBEN ser mayor a los exámenes Procesados. ")</f>
        <v/>
      </c>
      <c r="CB147" s="44" t="str">
        <f>IF(F147&gt;=G147,"","* Los exámenes Reactivos de Hepatitis C NO DEBEN ser mayor a los exámenes Procesados. ")</f>
        <v/>
      </c>
      <c r="CC147" s="44" t="str">
        <f>IF(I147&gt;=J147,"","* Los exámenes Reactivos de CHAGAS NO DEBEN ser mayor a los exámenes Procesados. ")</f>
        <v/>
      </c>
      <c r="CD147" s="44" t="str">
        <f>IF(L147&gt;=M147,"","* Los exámenes Reactivos de HTLV1 NO DEBEN ser mayor a los exámenes Procesados. ")</f>
        <v/>
      </c>
      <c r="CE147" s="44" t="str">
        <f>IF(O147&gt;=P147,"","* Los exámenes Reactivos de SIFILIS NO DEBEN ser mayor a los exámenes Procesados. ")</f>
        <v/>
      </c>
      <c r="DA147" s="45">
        <f>IF(C147&gt;=D147,0,1)</f>
        <v>0</v>
      </c>
      <c r="DB147" s="45">
        <f>IF(F147&gt;=G147,0,1)</f>
        <v>0</v>
      </c>
      <c r="DC147" s="45">
        <f>IF(I147&gt;=J147,0,1)</f>
        <v>0</v>
      </c>
      <c r="DD147" s="45">
        <f>IF(L147&gt;=M147,0,1)</f>
        <v>0</v>
      </c>
      <c r="DE147" s="45">
        <f>IF(O147&gt;=P147,0,1)</f>
        <v>0</v>
      </c>
      <c r="DF147" s="45"/>
    </row>
    <row r="148" spans="1:130" ht="15" customHeight="1" x14ac:dyDescent="0.25">
      <c r="A148" s="504" t="s">
        <v>74</v>
      </c>
      <c r="B148" s="504"/>
      <c r="C148" s="504"/>
      <c r="D148" s="504"/>
      <c r="E148" s="504"/>
      <c r="F148" s="504"/>
      <c r="G148" s="504"/>
      <c r="H148" s="504"/>
      <c r="I148" s="504"/>
      <c r="J148" s="504"/>
      <c r="K148" s="504"/>
      <c r="L148" s="504"/>
      <c r="M148" s="504"/>
      <c r="N148" s="504"/>
      <c r="O148" s="504"/>
      <c r="P148" s="504"/>
      <c r="Q148" s="504"/>
      <c r="R148" s="504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CA148" s="44"/>
      <c r="CB148" s="44"/>
      <c r="CC148" s="44"/>
      <c r="CD148" s="44"/>
      <c r="CE148" s="44"/>
      <c r="DA148" s="45"/>
      <c r="DB148" s="45"/>
      <c r="DC148" s="45"/>
      <c r="DD148" s="45"/>
      <c r="DE148" s="45"/>
      <c r="DF148" s="45"/>
    </row>
    <row r="149" spans="1:130" x14ac:dyDescent="0.25">
      <c r="A149" s="493" t="s">
        <v>62</v>
      </c>
      <c r="B149" s="496"/>
      <c r="C149" s="482" t="s">
        <v>63</v>
      </c>
      <c r="D149" s="483"/>
      <c r="E149" s="505"/>
      <c r="F149" s="506" t="s">
        <v>64</v>
      </c>
      <c r="G149" s="506"/>
      <c r="H149" s="506"/>
      <c r="I149" s="506" t="s">
        <v>65</v>
      </c>
      <c r="J149" s="506"/>
      <c r="K149" s="506"/>
      <c r="L149" s="506" t="s">
        <v>66</v>
      </c>
      <c r="M149" s="506"/>
      <c r="N149" s="506"/>
      <c r="O149" s="482" t="s">
        <v>67</v>
      </c>
      <c r="P149" s="505"/>
      <c r="Q149" s="8"/>
      <c r="CA149" s="44"/>
      <c r="CB149" s="44"/>
      <c r="CC149" s="44"/>
      <c r="CD149" s="44"/>
      <c r="CE149" s="44"/>
      <c r="DA149" s="45"/>
      <c r="DB149" s="45"/>
      <c r="DC149" s="45"/>
      <c r="DD149" s="45"/>
      <c r="DE149" s="45"/>
      <c r="DF149" s="45"/>
    </row>
    <row r="150" spans="1:130" x14ac:dyDescent="0.25">
      <c r="A150" s="495"/>
      <c r="B150" s="498"/>
      <c r="C150" s="18" t="s">
        <v>33</v>
      </c>
      <c r="D150" s="25" t="s">
        <v>34</v>
      </c>
      <c r="E150" s="442" t="s">
        <v>68</v>
      </c>
      <c r="F150" s="18" t="s">
        <v>33</v>
      </c>
      <c r="G150" s="25" t="s">
        <v>34</v>
      </c>
      <c r="H150" s="442" t="s">
        <v>68</v>
      </c>
      <c r="I150" s="18" t="s">
        <v>33</v>
      </c>
      <c r="J150" s="25" t="s">
        <v>34</v>
      </c>
      <c r="K150" s="442" t="s">
        <v>68</v>
      </c>
      <c r="L150" s="18" t="s">
        <v>33</v>
      </c>
      <c r="M150" s="25" t="s">
        <v>34</v>
      </c>
      <c r="N150" s="442" t="s">
        <v>68</v>
      </c>
      <c r="O150" s="18" t="s">
        <v>33</v>
      </c>
      <c r="P150" s="64" t="s">
        <v>34</v>
      </c>
      <c r="Q150" s="8"/>
      <c r="CA150" s="44"/>
      <c r="CB150" s="44"/>
      <c r="CC150" s="44"/>
      <c r="CD150" s="44"/>
      <c r="CE150" s="44"/>
      <c r="DA150" s="45"/>
      <c r="DB150" s="45"/>
      <c r="DC150" s="45"/>
      <c r="DD150" s="45"/>
      <c r="DE150" s="45"/>
      <c r="DF150" s="45"/>
    </row>
    <row r="151" spans="1:130" x14ac:dyDescent="0.25">
      <c r="A151" s="507" t="s">
        <v>69</v>
      </c>
      <c r="B151" s="508"/>
      <c r="C151" s="73"/>
      <c r="D151" s="74"/>
      <c r="E151" s="75"/>
      <c r="F151" s="73"/>
      <c r="G151" s="74"/>
      <c r="H151" s="75"/>
      <c r="I151" s="73"/>
      <c r="J151" s="74"/>
      <c r="K151" s="75"/>
      <c r="L151" s="73"/>
      <c r="M151" s="74"/>
      <c r="N151" s="75"/>
      <c r="O151" s="73"/>
      <c r="P151" s="76"/>
      <c r="Q151" s="77" t="str">
        <f>CA151&amp;CB151&amp;CC151&amp;CD151&amp;CE151</f>
        <v/>
      </c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10"/>
      <c r="AD151" s="10"/>
      <c r="CA151" s="44" t="str">
        <f>IF(C151&gt;=D151,"","* Los exámenes Reactivos de Hepatitis B NO DEBEN ser mayor a los exámenes Procesados. ")</f>
        <v/>
      </c>
      <c r="CB151" s="44" t="str">
        <f>IF(F151&gt;=G151,"","* Los exámenes Reactivos de Hepatitis C NO DEBEN ser mayor a los exámenes Procesados. ")</f>
        <v/>
      </c>
      <c r="CC151" s="44" t="str">
        <f>IF(I151&gt;=J151,"","* Los exámenes Reactivos de CHAGAS NO DEBEN ser mayor a los exámenes Procesados. ")</f>
        <v/>
      </c>
      <c r="CD151" s="44" t="str">
        <f>IF(L151&gt;=M151,"","* Los exámenes Reactivos de HTLV1 NO DEBEN ser mayor a los exámenes Procesados. ")</f>
        <v/>
      </c>
      <c r="CE151" s="44" t="str">
        <f>IF(O151&gt;=P151,"","* Los exámenes Reactivos de SIFILIS NO DEBEN ser mayor a los exámenes Procesados. ")</f>
        <v/>
      </c>
      <c r="DA151" s="45">
        <f>IF(C151&gt;=D151,0,1)</f>
        <v>0</v>
      </c>
      <c r="DB151" s="45">
        <f>IF(F151&gt;=G151,0,1)</f>
        <v>0</v>
      </c>
      <c r="DC151" s="45">
        <f>IF(I151&gt;=J151,0,1)</f>
        <v>0</v>
      </c>
      <c r="DD151" s="45">
        <f>IF(L151&gt;=M151,0,1)</f>
        <v>0</v>
      </c>
      <c r="DE151" s="45">
        <f>IF(O151&gt;=P151,0,1)</f>
        <v>0</v>
      </c>
      <c r="DF151" s="45"/>
    </row>
    <row r="152" spans="1:130" x14ac:dyDescent="0.25">
      <c r="A152" s="509" t="s">
        <v>70</v>
      </c>
      <c r="B152" s="94" t="s">
        <v>71</v>
      </c>
      <c r="C152" s="79"/>
      <c r="D152" s="80"/>
      <c r="E152" s="81"/>
      <c r="F152" s="79"/>
      <c r="G152" s="80"/>
      <c r="H152" s="81"/>
      <c r="I152" s="79"/>
      <c r="J152" s="80"/>
      <c r="K152" s="81"/>
      <c r="L152" s="79"/>
      <c r="M152" s="80"/>
      <c r="N152" s="81"/>
      <c r="O152" s="79"/>
      <c r="P152" s="82"/>
      <c r="Q152" s="77" t="str">
        <f>CA152&amp;CB152&amp;CC152&amp;CD152&amp;CE152</f>
        <v/>
      </c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10"/>
      <c r="AD152" s="10"/>
      <c r="CA152" s="44" t="str">
        <f>IF(C152&gt;=D152,"","* Los exámenes Reactivos de Hepatitis B NO DEBEN ser mayor a los exámenes Procesados. ")</f>
        <v/>
      </c>
      <c r="CB152" s="44" t="str">
        <f>IF(F152&gt;=G152,"","* Los exámenes Reactivos de Hepatitis C NO DEBEN ser mayor a los exámenes Procesados. ")</f>
        <v/>
      </c>
      <c r="CC152" s="44" t="str">
        <f>IF(I152&gt;=J152,"","* Los exámenes Reactivos de CHAGAS NO DEBEN ser mayor a los exámenes Procesados. ")</f>
        <v/>
      </c>
      <c r="CD152" s="44" t="str">
        <f>IF(L152&gt;=M152,"","* Los exámenes Reactivos de HTLV1 NO DEBEN ser mayor a los exámenes Procesados. ")</f>
        <v/>
      </c>
      <c r="CE152" s="44" t="str">
        <f>IF(O152&gt;=P152,"","* Los exámenes Reactivos de SIFILIS NO DEBEN ser mayor a los exámenes Procesados. ")</f>
        <v/>
      </c>
      <c r="DA152" s="45">
        <f>IF(C152&gt;=D152,0,1)</f>
        <v>0</v>
      </c>
      <c r="DB152" s="45">
        <f>IF(F152&gt;=G152,0,1)</f>
        <v>0</v>
      </c>
      <c r="DC152" s="45">
        <f>IF(I152&gt;=J152,0,1)</f>
        <v>0</v>
      </c>
      <c r="DD152" s="45">
        <f>IF(L152&gt;=M152,0,1)</f>
        <v>0</v>
      </c>
      <c r="DE152" s="45">
        <f>IF(O152&gt;=P152,0,1)</f>
        <v>0</v>
      </c>
      <c r="DF152" s="45"/>
    </row>
    <row r="153" spans="1:130" x14ac:dyDescent="0.25">
      <c r="A153" s="510"/>
      <c r="B153" s="95" t="s">
        <v>72</v>
      </c>
      <c r="C153" s="84"/>
      <c r="D153" s="85"/>
      <c r="E153" s="86"/>
      <c r="F153" s="84"/>
      <c r="G153" s="85"/>
      <c r="H153" s="86"/>
      <c r="I153" s="84"/>
      <c r="J153" s="85"/>
      <c r="K153" s="86"/>
      <c r="L153" s="84"/>
      <c r="M153" s="85"/>
      <c r="N153" s="86"/>
      <c r="O153" s="84"/>
      <c r="P153" s="87"/>
      <c r="Q153" s="77" t="str">
        <f>CA153&amp;CB153&amp;CC153&amp;CD153&amp;CE153</f>
        <v/>
      </c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10"/>
      <c r="AD153" s="10"/>
      <c r="CA153" s="44" t="str">
        <f>IF(C153&gt;=D153,"","* Los exámenes Reactivos de Hepatitis B NO DEBEN ser mayor a los exámenes Procesados. ")</f>
        <v/>
      </c>
      <c r="CB153" s="44" t="str">
        <f>IF(F153&gt;=G153,"","* Los exámenes Reactivos de Hepatitis C NO DEBEN ser mayor a los exámenes Procesados. ")</f>
        <v/>
      </c>
      <c r="CC153" s="44" t="str">
        <f>IF(I153&gt;=J153,"","* Los exámenes Reactivos de CHAGAS NO DEBEN ser mayor a los exámenes Procesados. ")</f>
        <v/>
      </c>
      <c r="CD153" s="44" t="str">
        <f>IF(L153&gt;=M153,"","* Los exámenes Reactivos de HTLV1 NO DEBEN ser mayor a los exámenes Procesados. ")</f>
        <v/>
      </c>
      <c r="CE153" s="44" t="str">
        <f>IF(O153&gt;=P153,"","* Los exámenes Reactivos de SIFILIS NO DEBEN ser mayor a los exámenes Procesados. ")</f>
        <v/>
      </c>
      <c r="DA153" s="45">
        <f>IF(C153&gt;=D153,0,1)</f>
        <v>0</v>
      </c>
      <c r="DB153" s="45">
        <f>IF(F153&gt;=G153,0,1)</f>
        <v>0</v>
      </c>
      <c r="DC153" s="45">
        <f>IF(I153&gt;=J153,0,1)</f>
        <v>0</v>
      </c>
      <c r="DD153" s="45">
        <f>IF(L153&gt;=M153,0,1)</f>
        <v>0</v>
      </c>
      <c r="DE153" s="45">
        <f>IF(O153&gt;=P153,0,1)</f>
        <v>0</v>
      </c>
      <c r="DF153" s="45"/>
    </row>
    <row r="154" spans="1:130" x14ac:dyDescent="0.25">
      <c r="A154" s="511"/>
      <c r="B154" s="96" t="s">
        <v>73</v>
      </c>
      <c r="C154" s="89"/>
      <c r="D154" s="90"/>
      <c r="E154" s="91"/>
      <c r="F154" s="89"/>
      <c r="G154" s="90"/>
      <c r="H154" s="91"/>
      <c r="I154" s="89"/>
      <c r="J154" s="90"/>
      <c r="K154" s="91"/>
      <c r="L154" s="89"/>
      <c r="M154" s="90"/>
      <c r="N154" s="91"/>
      <c r="O154" s="89"/>
      <c r="P154" s="92"/>
      <c r="Q154" s="77" t="str">
        <f>CA154&amp;CB154&amp;CC154&amp;CD154&amp;CE154</f>
        <v/>
      </c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10"/>
      <c r="AD154" s="10"/>
      <c r="CA154" s="44" t="str">
        <f>IF(C154&gt;=D154,"","* Los exámenes Reactivos de Hepatitis B NO DEBEN ser mayor a los exámenes Procesados. ")</f>
        <v/>
      </c>
      <c r="CB154" s="44" t="str">
        <f>IF(F154&gt;=G154,"","* Los exámenes Reactivos de Hepatitis C NO DEBEN ser mayor a los exámenes Procesados. ")</f>
        <v/>
      </c>
      <c r="CC154" s="44" t="str">
        <f>IF(I154&gt;=J154,"","* Los exámenes Reactivos de CHAGAS NO DEBEN ser mayor a los exámenes Procesados. ")</f>
        <v/>
      </c>
      <c r="CD154" s="44" t="str">
        <f>IF(L154&gt;=M154,"","* Los exámenes Reactivos de HTLV1 NO DEBEN ser mayor a los exámenes Procesados. ")</f>
        <v/>
      </c>
      <c r="CE154" s="44" t="str">
        <f>IF(O154&gt;=P154,"","* Los exámenes Reactivos de SIFILIS NO DEBEN ser mayor a los exámenes Procesados. ")</f>
        <v/>
      </c>
      <c r="DA154" s="45">
        <f>IF(C154&gt;=D154,0,1)</f>
        <v>0</v>
      </c>
      <c r="DB154" s="45">
        <f>IF(F154&gt;=G154,0,1)</f>
        <v>0</v>
      </c>
      <c r="DC154" s="45">
        <f>IF(I154&gt;=J154,0,1)</f>
        <v>0</v>
      </c>
      <c r="DD154" s="45">
        <f>IF(L154&gt;=M154,0,1)</f>
        <v>0</v>
      </c>
      <c r="DE154" s="45">
        <f>IF(O154&gt;=P154,0,1)</f>
        <v>0</v>
      </c>
      <c r="DF154" s="45"/>
    </row>
    <row r="155" spans="1:130" x14ac:dyDescent="0.25">
      <c r="A155" s="512" t="s">
        <v>75</v>
      </c>
      <c r="B155" s="513"/>
      <c r="C155" s="89"/>
      <c r="D155" s="90"/>
      <c r="E155" s="91"/>
      <c r="F155" s="89"/>
      <c r="G155" s="90"/>
      <c r="H155" s="91"/>
      <c r="I155" s="89"/>
      <c r="J155" s="90"/>
      <c r="K155" s="91"/>
      <c r="L155" s="89"/>
      <c r="M155" s="90"/>
      <c r="N155" s="91"/>
      <c r="O155" s="89"/>
      <c r="P155" s="92"/>
      <c r="Q155" s="77" t="str">
        <f>CA155&amp;CB155&amp;CC155&amp;CD155&amp;CE155</f>
        <v/>
      </c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10"/>
      <c r="AD155" s="10"/>
      <c r="CA155" s="44" t="str">
        <f>IF(C155&gt;=D155,"","* Los exámenes Reactivos de Hepatitis B NO DEBEN ser mayor a los exámenes Procesados. ")</f>
        <v/>
      </c>
      <c r="CB155" s="44" t="str">
        <f>IF(F155&gt;=G155,"","* Los exámenes Reactivos de Hepatitis C NO DEBEN ser mayor a los exámenes Procesados. ")</f>
        <v/>
      </c>
      <c r="CC155" s="44" t="str">
        <f>IF(I155&gt;=J155,"","* Los exámenes Reactivos de CHAGAS NO DEBEN ser mayor a los exámenes Procesados. ")</f>
        <v/>
      </c>
      <c r="CD155" s="44" t="str">
        <f>IF(L155&gt;=M155,"","* Los exámenes Reactivos de HTLV1 NO DEBEN ser mayor a los exámenes Procesados. ")</f>
        <v/>
      </c>
      <c r="CE155" s="44" t="str">
        <f>IF(O155&gt;=P155,"","* Los exámenes Reactivos de SIFILIS NO DEBEN ser mayor a los exámenes Procesados. ")</f>
        <v/>
      </c>
      <c r="DA155" s="45">
        <f>IF(C155&gt;=D155,0,1)</f>
        <v>0</v>
      </c>
      <c r="DB155" s="45">
        <f>IF(F155&gt;=G155,0,1)</f>
        <v>0</v>
      </c>
      <c r="DC155" s="45">
        <f>IF(I155&gt;=J155,0,1)</f>
        <v>0</v>
      </c>
      <c r="DD155" s="45">
        <f>IF(L155&gt;=M155,0,1)</f>
        <v>0</v>
      </c>
      <c r="DE155" s="45">
        <f>IF(O155&gt;=P155,0,1)</f>
        <v>0</v>
      </c>
      <c r="DF155" s="45"/>
    </row>
    <row r="156" spans="1:130" ht="15" customHeight="1" x14ac:dyDescent="0.25">
      <c r="A156" s="503" t="s">
        <v>76</v>
      </c>
      <c r="B156" s="503"/>
      <c r="C156" s="503"/>
      <c r="D156" s="503"/>
      <c r="E156" s="503"/>
      <c r="F156" s="503"/>
      <c r="G156" s="503"/>
      <c r="H156" s="503"/>
      <c r="I156" s="503"/>
      <c r="J156" s="503"/>
      <c r="K156" s="503"/>
      <c r="L156" s="503"/>
      <c r="M156" s="503"/>
      <c r="N156" s="503"/>
      <c r="O156" s="503"/>
      <c r="P156" s="503"/>
      <c r="Q156" s="504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S156" s="10"/>
      <c r="AT156" s="97"/>
      <c r="AU156" s="97"/>
      <c r="AV156" s="97"/>
      <c r="AW156" s="97"/>
      <c r="AX156" s="97"/>
      <c r="AY156" s="97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</row>
    <row r="157" spans="1:130" ht="15" customHeight="1" x14ac:dyDescent="0.25">
      <c r="A157" s="514" t="s">
        <v>62</v>
      </c>
      <c r="B157" s="496"/>
      <c r="C157" s="478" t="s">
        <v>5</v>
      </c>
      <c r="D157" s="479"/>
      <c r="E157" s="482" t="s">
        <v>77</v>
      </c>
      <c r="F157" s="483"/>
      <c r="G157" s="483"/>
      <c r="H157" s="483"/>
      <c r="I157" s="483"/>
      <c r="J157" s="483"/>
      <c r="K157" s="483"/>
      <c r="L157" s="483"/>
      <c r="M157" s="483"/>
      <c r="N157" s="483"/>
      <c r="O157" s="483"/>
      <c r="P157" s="483"/>
      <c r="Q157" s="483"/>
      <c r="R157" s="483"/>
      <c r="S157" s="483"/>
      <c r="T157" s="483"/>
      <c r="U157" s="483"/>
      <c r="V157" s="483"/>
      <c r="W157" s="483"/>
      <c r="X157" s="483"/>
      <c r="Y157" s="483"/>
      <c r="Z157" s="483"/>
      <c r="AA157" s="483"/>
      <c r="AB157" s="483"/>
      <c r="AC157" s="483"/>
      <c r="AD157" s="483"/>
      <c r="AE157" s="483"/>
      <c r="AF157" s="483"/>
      <c r="AG157" s="483"/>
      <c r="AH157" s="483"/>
      <c r="AI157" s="483"/>
      <c r="AJ157" s="484"/>
      <c r="AK157" s="517" t="s">
        <v>78</v>
      </c>
      <c r="AL157" s="517"/>
      <c r="AM157" s="517"/>
      <c r="AN157" s="518"/>
      <c r="AO157" s="519" t="s">
        <v>8</v>
      </c>
      <c r="AP157" s="517"/>
      <c r="AQ157" s="517"/>
      <c r="AR157" s="518"/>
      <c r="AS157" s="520" t="s">
        <v>79</v>
      </c>
      <c r="AT157" s="521"/>
      <c r="AU157" s="520" t="s">
        <v>10</v>
      </c>
      <c r="AV157" s="488"/>
      <c r="AW157" s="493" t="s">
        <v>80</v>
      </c>
      <c r="AX157" s="496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R157" s="10"/>
      <c r="BS157" s="10"/>
      <c r="BT157" s="10"/>
      <c r="BU157" s="11"/>
    </row>
    <row r="158" spans="1:130" ht="15" customHeight="1" x14ac:dyDescent="0.25">
      <c r="A158" s="515"/>
      <c r="B158" s="497"/>
      <c r="C158" s="480"/>
      <c r="D158" s="481"/>
      <c r="E158" s="491" t="s">
        <v>81</v>
      </c>
      <c r="F158" s="485"/>
      <c r="G158" s="491" t="s">
        <v>13</v>
      </c>
      <c r="H158" s="485"/>
      <c r="I158" s="491" t="s">
        <v>14</v>
      </c>
      <c r="J158" s="485"/>
      <c r="K158" s="482" t="s">
        <v>15</v>
      </c>
      <c r="L158" s="505"/>
      <c r="M158" s="482" t="s">
        <v>82</v>
      </c>
      <c r="N158" s="505"/>
      <c r="O158" s="482" t="s">
        <v>83</v>
      </c>
      <c r="P158" s="505"/>
      <c r="Q158" s="482" t="s">
        <v>84</v>
      </c>
      <c r="R158" s="505"/>
      <c r="S158" s="482" t="s">
        <v>19</v>
      </c>
      <c r="T158" s="505"/>
      <c r="U158" s="482" t="s">
        <v>20</v>
      </c>
      <c r="V158" s="505"/>
      <c r="W158" s="482" t="s">
        <v>21</v>
      </c>
      <c r="X158" s="505"/>
      <c r="Y158" s="482" t="s">
        <v>22</v>
      </c>
      <c r="Z158" s="505"/>
      <c r="AA158" s="482" t="s">
        <v>23</v>
      </c>
      <c r="AB158" s="505"/>
      <c r="AC158" s="482" t="s">
        <v>24</v>
      </c>
      <c r="AD158" s="505"/>
      <c r="AE158" s="482" t="s">
        <v>25</v>
      </c>
      <c r="AF158" s="505"/>
      <c r="AG158" s="482" t="s">
        <v>26</v>
      </c>
      <c r="AH158" s="505"/>
      <c r="AI158" s="482" t="s">
        <v>85</v>
      </c>
      <c r="AJ158" s="484"/>
      <c r="AK158" s="528" t="s">
        <v>31</v>
      </c>
      <c r="AL158" s="529"/>
      <c r="AM158" s="526" t="s">
        <v>32</v>
      </c>
      <c r="AN158" s="527"/>
      <c r="AO158" s="528" t="s">
        <v>36</v>
      </c>
      <c r="AP158" s="529"/>
      <c r="AQ158" s="530" t="s">
        <v>35</v>
      </c>
      <c r="AR158" s="527"/>
      <c r="AS158" s="522"/>
      <c r="AT158" s="523"/>
      <c r="AU158" s="524"/>
      <c r="AV158" s="525"/>
      <c r="AW158" s="495"/>
      <c r="AX158" s="498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Q158" s="10"/>
      <c r="BR158" s="10"/>
      <c r="BS158" s="10"/>
      <c r="BT158" s="11"/>
      <c r="BU158" s="11"/>
    </row>
    <row r="159" spans="1:130" ht="31.5" x14ac:dyDescent="0.25">
      <c r="A159" s="516"/>
      <c r="B159" s="498"/>
      <c r="C159" s="18" t="s">
        <v>33</v>
      </c>
      <c r="D159" s="25" t="s">
        <v>86</v>
      </c>
      <c r="E159" s="18" t="s">
        <v>33</v>
      </c>
      <c r="F159" s="25" t="s">
        <v>86</v>
      </c>
      <c r="G159" s="18" t="s">
        <v>33</v>
      </c>
      <c r="H159" s="25" t="s">
        <v>86</v>
      </c>
      <c r="I159" s="18" t="s">
        <v>33</v>
      </c>
      <c r="J159" s="25" t="s">
        <v>86</v>
      </c>
      <c r="K159" s="18" t="s">
        <v>33</v>
      </c>
      <c r="L159" s="25" t="s">
        <v>86</v>
      </c>
      <c r="M159" s="18" t="s">
        <v>33</v>
      </c>
      <c r="N159" s="25" t="s">
        <v>86</v>
      </c>
      <c r="O159" s="18" t="s">
        <v>33</v>
      </c>
      <c r="P159" s="25" t="s">
        <v>86</v>
      </c>
      <c r="Q159" s="18" t="s">
        <v>33</v>
      </c>
      <c r="R159" s="25" t="s">
        <v>86</v>
      </c>
      <c r="S159" s="18" t="s">
        <v>33</v>
      </c>
      <c r="T159" s="25" t="s">
        <v>86</v>
      </c>
      <c r="U159" s="18" t="s">
        <v>33</v>
      </c>
      <c r="V159" s="25" t="s">
        <v>86</v>
      </c>
      <c r="W159" s="18" t="s">
        <v>33</v>
      </c>
      <c r="X159" s="25" t="s">
        <v>86</v>
      </c>
      <c r="Y159" s="18" t="s">
        <v>33</v>
      </c>
      <c r="Z159" s="25" t="s">
        <v>86</v>
      </c>
      <c r="AA159" s="18" t="s">
        <v>33</v>
      </c>
      <c r="AB159" s="25" t="s">
        <v>86</v>
      </c>
      <c r="AC159" s="18" t="s">
        <v>33</v>
      </c>
      <c r="AD159" s="25" t="s">
        <v>86</v>
      </c>
      <c r="AE159" s="18" t="s">
        <v>33</v>
      </c>
      <c r="AF159" s="25" t="s">
        <v>86</v>
      </c>
      <c r="AG159" s="18" t="s">
        <v>33</v>
      </c>
      <c r="AH159" s="25" t="s">
        <v>86</v>
      </c>
      <c r="AI159" s="18" t="s">
        <v>33</v>
      </c>
      <c r="AJ159" s="26" t="s">
        <v>86</v>
      </c>
      <c r="AK159" s="24" t="s">
        <v>33</v>
      </c>
      <c r="AL159" s="25" t="s">
        <v>86</v>
      </c>
      <c r="AM159" s="18" t="s">
        <v>33</v>
      </c>
      <c r="AN159" s="25" t="s">
        <v>86</v>
      </c>
      <c r="AO159" s="98" t="s">
        <v>33</v>
      </c>
      <c r="AP159" s="25" t="s">
        <v>86</v>
      </c>
      <c r="AQ159" s="18" t="s">
        <v>33</v>
      </c>
      <c r="AR159" s="25" t="s">
        <v>86</v>
      </c>
      <c r="AS159" s="98" t="s">
        <v>33</v>
      </c>
      <c r="AT159" s="25" t="s">
        <v>86</v>
      </c>
      <c r="AU159" s="98" t="s">
        <v>33</v>
      </c>
      <c r="AV159" s="64" t="s">
        <v>86</v>
      </c>
      <c r="AW159" s="98" t="s">
        <v>33</v>
      </c>
      <c r="AX159" s="64" t="s">
        <v>86</v>
      </c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Q159" s="10"/>
      <c r="BR159" s="10"/>
      <c r="BS159" s="10"/>
      <c r="BT159" s="11"/>
      <c r="BU159" s="11"/>
    </row>
    <row r="160" spans="1:130" x14ac:dyDescent="0.25">
      <c r="A160" s="531" t="s">
        <v>87</v>
      </c>
      <c r="B160" s="532"/>
      <c r="C160" s="31">
        <f t="shared" ref="C160:D162" si="330">+M160+O160+Q160+S160+U160+W160+Y160+AA160+AC160+AE160</f>
        <v>136</v>
      </c>
      <c r="D160" s="99">
        <f t="shared" si="330"/>
        <v>0</v>
      </c>
      <c r="E160" s="100"/>
      <c r="F160" s="101"/>
      <c r="G160" s="100"/>
      <c r="H160" s="101"/>
      <c r="I160" s="100"/>
      <c r="J160" s="101"/>
      <c r="K160" s="100"/>
      <c r="L160" s="101"/>
      <c r="M160" s="79"/>
      <c r="N160" s="80"/>
      <c r="O160" s="79">
        <v>9</v>
      </c>
      <c r="P160" s="80">
        <v>0</v>
      </c>
      <c r="Q160" s="79">
        <v>37</v>
      </c>
      <c r="R160" s="80">
        <v>0</v>
      </c>
      <c r="S160" s="79">
        <v>19</v>
      </c>
      <c r="T160" s="80">
        <v>0</v>
      </c>
      <c r="U160" s="79">
        <v>44</v>
      </c>
      <c r="V160" s="80">
        <v>0</v>
      </c>
      <c r="W160" s="79">
        <v>25</v>
      </c>
      <c r="X160" s="80">
        <v>0</v>
      </c>
      <c r="Y160" s="79">
        <v>2</v>
      </c>
      <c r="Z160" s="80">
        <v>0</v>
      </c>
      <c r="AA160" s="79">
        <v>0</v>
      </c>
      <c r="AB160" s="80">
        <v>0</v>
      </c>
      <c r="AC160" s="79">
        <v>0</v>
      </c>
      <c r="AD160" s="80">
        <v>0</v>
      </c>
      <c r="AE160" s="79">
        <v>0</v>
      </c>
      <c r="AF160" s="80">
        <v>0</v>
      </c>
      <c r="AG160" s="100"/>
      <c r="AH160" s="102"/>
      <c r="AI160" s="100"/>
      <c r="AJ160" s="103"/>
      <c r="AK160" s="104"/>
      <c r="AL160" s="105"/>
      <c r="AM160" s="84">
        <v>136</v>
      </c>
      <c r="AN160" s="106"/>
      <c r="AO160" s="107">
        <v>0</v>
      </c>
      <c r="AP160" s="108">
        <v>0</v>
      </c>
      <c r="AQ160" s="37">
        <v>0</v>
      </c>
      <c r="AR160" s="109">
        <v>0</v>
      </c>
      <c r="AS160" s="107">
        <v>0</v>
      </c>
      <c r="AT160" s="109"/>
      <c r="AU160" s="107">
        <v>0</v>
      </c>
      <c r="AV160" s="108"/>
      <c r="AW160" s="107">
        <v>0</v>
      </c>
      <c r="AX160" s="108"/>
      <c r="AY160" s="43" t="str">
        <f t="shared" ref="AY160:AY182" si="331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3"/>
      <c r="BA160" s="43"/>
      <c r="BB160" s="43"/>
      <c r="BC160" s="43"/>
      <c r="BD160" s="43"/>
      <c r="BE160" s="43"/>
      <c r="BF160" s="43"/>
      <c r="BG160" s="10"/>
      <c r="BH160" s="10"/>
      <c r="BI160" s="10"/>
      <c r="BJ160" s="10"/>
      <c r="BQ160" s="10"/>
      <c r="BR160" s="10"/>
      <c r="BS160" s="10"/>
      <c r="BT160" s="11"/>
      <c r="BU160" s="11"/>
      <c r="CA160" s="44" t="str">
        <f>IF(DA160=1," * El total de exámenes confirmados positivos por ISP NO DEBE SUPERAR el total de exámenes procesados. ","")</f>
        <v/>
      </c>
      <c r="CB160" s="44" t="str">
        <f>IF(DB160=1," * La suma de exámenes procesados por sexo DEBE SER IGUAL al total de Procesados. ","")</f>
        <v/>
      </c>
      <c r="CC160" s="44" t="str">
        <f>IF(DC160=1," * La suma de exámenes Confirmados positivos por ISP por sexo DEBE SER IGUAL al total de Procesados. ","")</f>
        <v/>
      </c>
      <c r="CD160" s="44" t="str">
        <f>IF(DD160=1," * La suma de exámenes procesados Trans NO PUEDE Superar al total de Procesados. ","")</f>
        <v/>
      </c>
      <c r="CE160" s="44" t="str">
        <f>IF(DE160=1," * La suma de exámenes confirmados positivos por ISP Trans NO PUEDE Superar al total de Procesados. ","")</f>
        <v/>
      </c>
      <c r="CF160" s="44" t="str">
        <f>IF(DF160=1," * Los exámenes procesados de personas pertenecientes a Pueblos originarios NO PUEDE Superar al total de Procesados. ","")</f>
        <v/>
      </c>
      <c r="CG160" s="44" t="str">
        <f>IF(DG160=1," * Los exámenes confirmados positivos por ISP de personas pertenecientes a Pueblos originarios NO PUEDE Superar al total de Procesados. ","")</f>
        <v/>
      </c>
      <c r="CH160" s="44" t="str">
        <f>IF(DH160=1," * Los exámenes procesados de personas pertenecientes a Pueblos migrantes NO PUEDE Superar al total de Procesados. ","")</f>
        <v/>
      </c>
      <c r="CI160" s="44" t="str">
        <f>IF(DI160=1," * Los exámenes confirmados positivos por ISP de personas pertenecientes a Pueblos Migrantes NO PUEDE Superar al total de Procesados. ","")</f>
        <v/>
      </c>
      <c r="CJ160" s="44"/>
      <c r="CK160" s="44"/>
      <c r="CL160" s="44"/>
      <c r="CM160" s="44"/>
      <c r="CN160" s="44"/>
      <c r="CO160" s="44"/>
      <c r="CP160" s="44"/>
      <c r="CQ160" s="44"/>
      <c r="CR160" s="44"/>
      <c r="CS160" s="44"/>
      <c r="CT160" s="44"/>
      <c r="CU160" s="44"/>
      <c r="CV160" s="44"/>
      <c r="CW160" s="44" t="str">
        <f>IF(DW160=1,"* No olvide digitar la columna Procesados Trans y/o Pueblos Originarios y/o Migrantes (Digite Cero si no tiene). ","")</f>
        <v/>
      </c>
      <c r="CX160" s="44" t="str">
        <f>IF(DX160=1,"* No olvide digitar la columna Confirmados Trans y/o Pueblos Originarios y/o Migrantes (Digite Cero si no tiene). ","")</f>
        <v/>
      </c>
      <c r="CY160" s="44"/>
      <c r="CZ160" s="44"/>
      <c r="DA160" s="45">
        <f>IF(C160&lt;D160,1,0)</f>
        <v>0</v>
      </c>
      <c r="DB160" s="45">
        <f>IF(C160&lt;&gt;(AK160+AM160),1,0)</f>
        <v>0</v>
      </c>
      <c r="DC160" s="45">
        <f>IF(D160&lt;&gt;(AL160+AN160),1,0)</f>
        <v>0</v>
      </c>
      <c r="DD160" s="45">
        <f>IF(C160&lt;(AO160+AQ160),1,0)</f>
        <v>0</v>
      </c>
      <c r="DE160" s="45">
        <f>IF(D160&lt;(AP160+AR160),1,0)</f>
        <v>0</v>
      </c>
      <c r="DF160" s="45">
        <f>IF($C160&lt;AS160,1,0)</f>
        <v>0</v>
      </c>
      <c r="DG160" s="45">
        <f>IF($D160&lt;AT160,1,0)</f>
        <v>0</v>
      </c>
      <c r="DH160" s="45">
        <f>IF($C160&lt;AU160,1,0)</f>
        <v>0</v>
      </c>
      <c r="DI160" s="45">
        <f>IF($D160&lt;AV160,1,0)</f>
        <v>0</v>
      </c>
      <c r="DJ160" s="45"/>
      <c r="DK160" s="45"/>
      <c r="DL160" s="45"/>
      <c r="DM160" s="45"/>
      <c r="DN160" s="45"/>
      <c r="DO160" s="45"/>
      <c r="DP160" s="45"/>
      <c r="DQ160" s="45"/>
      <c r="DR160" s="45"/>
      <c r="DS160" s="45"/>
      <c r="DT160" s="45"/>
      <c r="DU160" s="45"/>
      <c r="DV160" s="45"/>
      <c r="DW160" s="45">
        <f>IF(AND(C160&lt;&gt;0,OR(AO160="",AQ160="",AS160="",AU160="")),1,0)</f>
        <v>0</v>
      </c>
      <c r="DX160" s="45">
        <f>IF(AND(D160&lt;&gt;0,OR(AP160="",AR160="",AT160="",AV160="")),1,0)</f>
        <v>0</v>
      </c>
      <c r="DY160" s="45"/>
      <c r="DZ160" s="45"/>
    </row>
    <row r="161" spans="1:130" x14ac:dyDescent="0.25">
      <c r="A161" s="533" t="s">
        <v>88</v>
      </c>
      <c r="B161" s="534"/>
      <c r="C161" s="47">
        <f t="shared" si="330"/>
        <v>114</v>
      </c>
      <c r="D161" s="110">
        <f t="shared" si="330"/>
        <v>0</v>
      </c>
      <c r="E161" s="35"/>
      <c r="F161" s="34"/>
      <c r="G161" s="35"/>
      <c r="H161" s="34"/>
      <c r="I161" s="35"/>
      <c r="J161" s="34"/>
      <c r="K161" s="35"/>
      <c r="L161" s="34"/>
      <c r="M161" s="84"/>
      <c r="N161" s="85"/>
      <c r="O161" s="84">
        <v>2</v>
      </c>
      <c r="P161" s="85">
        <v>0</v>
      </c>
      <c r="Q161" s="84">
        <v>18</v>
      </c>
      <c r="R161" s="85">
        <v>0</v>
      </c>
      <c r="S161" s="84">
        <v>40</v>
      </c>
      <c r="T161" s="85">
        <v>0</v>
      </c>
      <c r="U161" s="84">
        <v>30</v>
      </c>
      <c r="V161" s="85">
        <v>0</v>
      </c>
      <c r="W161" s="84">
        <v>18</v>
      </c>
      <c r="X161" s="85">
        <v>0</v>
      </c>
      <c r="Y161" s="84">
        <v>5</v>
      </c>
      <c r="Z161" s="85">
        <v>0</v>
      </c>
      <c r="AA161" s="84">
        <v>1</v>
      </c>
      <c r="AB161" s="85">
        <v>0</v>
      </c>
      <c r="AC161" s="84">
        <v>0</v>
      </c>
      <c r="AD161" s="85">
        <v>0</v>
      </c>
      <c r="AE161" s="84">
        <v>0</v>
      </c>
      <c r="AF161" s="85">
        <v>0</v>
      </c>
      <c r="AG161" s="35"/>
      <c r="AH161" s="36"/>
      <c r="AI161" s="35"/>
      <c r="AJ161" s="54"/>
      <c r="AK161" s="41"/>
      <c r="AL161" s="111"/>
      <c r="AM161" s="39">
        <v>114</v>
      </c>
      <c r="AN161" s="109"/>
      <c r="AO161" s="107">
        <v>0</v>
      </c>
      <c r="AP161" s="108">
        <v>0</v>
      </c>
      <c r="AQ161" s="37">
        <v>0</v>
      </c>
      <c r="AR161" s="109">
        <v>0</v>
      </c>
      <c r="AS161" s="107">
        <v>0</v>
      </c>
      <c r="AT161" s="109"/>
      <c r="AU161" s="107">
        <v>0</v>
      </c>
      <c r="AV161" s="108"/>
      <c r="AW161" s="107">
        <v>0</v>
      </c>
      <c r="AX161" s="108"/>
      <c r="AY161" s="43" t="str">
        <f t="shared" si="331"/>
        <v/>
      </c>
      <c r="AZ161" s="43"/>
      <c r="BA161" s="43"/>
      <c r="BB161" s="43"/>
      <c r="BC161" s="43"/>
      <c r="BD161" s="43"/>
      <c r="BE161" s="43"/>
      <c r="BF161" s="43"/>
      <c r="BG161" s="10"/>
      <c r="BH161" s="10"/>
      <c r="BI161" s="10"/>
      <c r="BJ161" s="10"/>
      <c r="BQ161" s="10"/>
      <c r="BR161" s="10"/>
      <c r="BS161" s="10"/>
      <c r="BT161" s="11"/>
      <c r="BU161" s="11"/>
      <c r="CA161" s="44" t="str">
        <f t="shared" ref="CA161:CA182" si="332">IF(DA161=1," * El total de exámenes confirmados positivos por ISP NO DEBE SUPERAR el total de exámenes procesados. ","")</f>
        <v/>
      </c>
      <c r="CB161" s="44" t="str">
        <f t="shared" ref="CB161:CB182" si="333">IF(DB161=1," * La suma de exámenes procesados por sexo DEBE SER IGUAL al total de Procesados. ","")</f>
        <v/>
      </c>
      <c r="CC161" s="44" t="str">
        <f t="shared" ref="CC161:CC182" si="334">IF(DC161=1," * La suma de exámenes Confirmados positivos por ISP por sexo DEBE SER IGUAL al total de Procesados. ","")</f>
        <v/>
      </c>
      <c r="CD161" s="44" t="str">
        <f t="shared" ref="CD161:CD182" si="335">IF(DD161=1," * La suma de exámenes procesados Trans NO PUEDE Superar al total de Procesados. ","")</f>
        <v/>
      </c>
      <c r="CE161" s="44" t="str">
        <f t="shared" ref="CE161:CE182" si="336">IF(DE161=1," * La suma de exámenes confirmados positivos por ISP Trans NO PUEDE Superar al total de Procesados. ","")</f>
        <v/>
      </c>
      <c r="CF161" s="44" t="str">
        <f t="shared" ref="CF161:CF182" si="337">IF(DF161=1," * Los exámenes procesados de personas pertenecientes a Pueblos originarios NO PUEDE Superar al total de Procesados. ","")</f>
        <v/>
      </c>
      <c r="CG161" s="44" t="str">
        <f t="shared" ref="CG161:CG182" si="338">IF(DG161=1," * Los exámenes confirmados positivos por ISP de personas pertenecientes a Pueblos originarios NO PUEDE Superar al total de Procesados. ","")</f>
        <v/>
      </c>
      <c r="CH161" s="44" t="str">
        <f t="shared" ref="CH161:CH182" si="339">IF(DH161=1," * Los exámenes procesados de personas pertenecientes a Pueblos migrantes NO PUEDE Superar al total de Procesados. ","")</f>
        <v/>
      </c>
      <c r="CI161" s="44" t="str">
        <f t="shared" ref="CI161:CI182" si="340">IF(DI161=1," * Los exámenes confirmados positivos por ISP de personas pertenecientes a Pueblos Migrantes NO PUEDE Superar al total de Procesados. ","")</f>
        <v/>
      </c>
      <c r="CJ161" s="44"/>
      <c r="CK161" s="44"/>
      <c r="CL161" s="44"/>
      <c r="CM161" s="44"/>
      <c r="CN161" s="44"/>
      <c r="CO161" s="44"/>
      <c r="CP161" s="44"/>
      <c r="CQ161" s="44"/>
      <c r="CR161" s="44"/>
      <c r="CS161" s="44"/>
      <c r="CT161" s="44"/>
      <c r="CU161" s="44"/>
      <c r="CV161" s="44"/>
      <c r="CW161" s="44" t="str">
        <f t="shared" ref="CW161:CW182" si="341">IF(DW161=1,"* No olvide digitar la columna Procesados Trans y/o Pueblos Originarios y/o Migrantes (Digite Cero si no tiene). ","")</f>
        <v/>
      </c>
      <c r="CX161" s="44" t="str">
        <f t="shared" ref="CX161:CX182" si="342">IF(DX161=1,"* No olvide digitar la columna Confirmados Trans y/o Pueblos Originarios y/o Migrantes (Digite Cero si no tiene). ","")</f>
        <v/>
      </c>
      <c r="CY161" s="44"/>
      <c r="CZ161" s="44"/>
      <c r="DA161" s="45">
        <f t="shared" ref="DA161:DA182" si="343">IF(C161&lt;D161,1,0)</f>
        <v>0</v>
      </c>
      <c r="DB161" s="45">
        <f t="shared" ref="DB161:DC182" si="344">IF(C161&lt;&gt;(AK161+AM161),1,0)</f>
        <v>0</v>
      </c>
      <c r="DC161" s="45">
        <f t="shared" si="344"/>
        <v>0</v>
      </c>
      <c r="DD161" s="45">
        <f t="shared" ref="DD161:DE182" si="345">IF(C161&lt;(AO161+AQ161),1,0)</f>
        <v>0</v>
      </c>
      <c r="DE161" s="45">
        <f t="shared" si="345"/>
        <v>0</v>
      </c>
      <c r="DF161" s="45">
        <f t="shared" ref="DF161:DF182" si="346">IF($C161&lt;AS161,1,0)</f>
        <v>0</v>
      </c>
      <c r="DG161" s="45">
        <f t="shared" ref="DG161:DG182" si="347">IF($D161&lt;AT161,1,0)</f>
        <v>0</v>
      </c>
      <c r="DH161" s="45">
        <f t="shared" ref="DH161:DH182" si="348">IF($C161&lt;AU161,1,0)</f>
        <v>0</v>
      </c>
      <c r="DI161" s="45">
        <f t="shared" ref="DI161:DI182" si="349">IF($D161&lt;AV161,1,0)</f>
        <v>0</v>
      </c>
      <c r="DJ161" s="45"/>
      <c r="DK161" s="45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>
        <f t="shared" ref="DW161:DX176" si="350">IF(AND(C161&lt;&gt;0,OR(AO161="",AQ161="",AS161="",AU161="")),1,0)</f>
        <v>0</v>
      </c>
      <c r="DX161" s="45">
        <f t="shared" si="350"/>
        <v>0</v>
      </c>
      <c r="DY161" s="45"/>
      <c r="DZ161" s="45"/>
    </row>
    <row r="162" spans="1:130" x14ac:dyDescent="0.25">
      <c r="A162" s="533" t="s">
        <v>89</v>
      </c>
      <c r="B162" s="534"/>
      <c r="C162" s="47">
        <f t="shared" si="330"/>
        <v>0</v>
      </c>
      <c r="D162" s="110">
        <f t="shared" si="330"/>
        <v>0</v>
      </c>
      <c r="E162" s="35"/>
      <c r="F162" s="34"/>
      <c r="G162" s="35"/>
      <c r="H162" s="34"/>
      <c r="I162" s="35"/>
      <c r="J162" s="34"/>
      <c r="K162" s="35"/>
      <c r="L162" s="34"/>
      <c r="M162" s="39"/>
      <c r="N162" s="38"/>
      <c r="O162" s="39"/>
      <c r="P162" s="38"/>
      <c r="Q162" s="39"/>
      <c r="R162" s="38"/>
      <c r="S162" s="39"/>
      <c r="T162" s="38"/>
      <c r="U162" s="39"/>
      <c r="V162" s="38"/>
      <c r="W162" s="39"/>
      <c r="X162" s="38"/>
      <c r="Y162" s="39"/>
      <c r="Z162" s="38"/>
      <c r="AA162" s="39"/>
      <c r="AB162" s="38"/>
      <c r="AC162" s="39"/>
      <c r="AD162" s="38"/>
      <c r="AE162" s="39"/>
      <c r="AF162" s="38"/>
      <c r="AG162" s="35"/>
      <c r="AH162" s="36"/>
      <c r="AI162" s="35"/>
      <c r="AJ162" s="54"/>
      <c r="AK162" s="41"/>
      <c r="AL162" s="111"/>
      <c r="AM162" s="39"/>
      <c r="AN162" s="109"/>
      <c r="AO162" s="107"/>
      <c r="AP162" s="108"/>
      <c r="AQ162" s="37"/>
      <c r="AR162" s="109"/>
      <c r="AS162" s="107">
        <v>0</v>
      </c>
      <c r="AT162" s="109"/>
      <c r="AU162" s="107">
        <v>0</v>
      </c>
      <c r="AV162" s="108"/>
      <c r="AW162" s="107">
        <v>0</v>
      </c>
      <c r="AX162" s="108"/>
      <c r="AY162" s="43" t="str">
        <f t="shared" si="331"/>
        <v/>
      </c>
      <c r="AZ162" s="43"/>
      <c r="BA162" s="43"/>
      <c r="BB162" s="43"/>
      <c r="BC162" s="43"/>
      <c r="BD162" s="43"/>
      <c r="BE162" s="43"/>
      <c r="BF162" s="43"/>
      <c r="BG162" s="10"/>
      <c r="BH162" s="10"/>
      <c r="BI162" s="10"/>
      <c r="BJ162" s="10"/>
      <c r="BQ162" s="10"/>
      <c r="BR162" s="10"/>
      <c r="BS162" s="10"/>
      <c r="BT162" s="11"/>
      <c r="BU162" s="11"/>
      <c r="CA162" s="44" t="str">
        <f t="shared" si="332"/>
        <v/>
      </c>
      <c r="CB162" s="44" t="str">
        <f t="shared" si="333"/>
        <v/>
      </c>
      <c r="CC162" s="44" t="str">
        <f t="shared" si="334"/>
        <v/>
      </c>
      <c r="CD162" s="44" t="str">
        <f t="shared" si="335"/>
        <v/>
      </c>
      <c r="CE162" s="44" t="str">
        <f t="shared" si="336"/>
        <v/>
      </c>
      <c r="CF162" s="44" t="str">
        <f t="shared" si="337"/>
        <v/>
      </c>
      <c r="CG162" s="44" t="str">
        <f t="shared" si="338"/>
        <v/>
      </c>
      <c r="CH162" s="44" t="str">
        <f t="shared" si="339"/>
        <v/>
      </c>
      <c r="CI162" s="44" t="str">
        <f t="shared" si="340"/>
        <v/>
      </c>
      <c r="CJ162" s="44"/>
      <c r="CK162" s="44"/>
      <c r="CL162" s="44"/>
      <c r="CM162" s="44"/>
      <c r="CN162" s="44"/>
      <c r="CO162" s="44"/>
      <c r="CP162" s="44"/>
      <c r="CQ162" s="44"/>
      <c r="CR162" s="44"/>
      <c r="CS162" s="44"/>
      <c r="CT162" s="44"/>
      <c r="CU162" s="44"/>
      <c r="CV162" s="44"/>
      <c r="CW162" s="44" t="str">
        <f t="shared" si="341"/>
        <v/>
      </c>
      <c r="CX162" s="44" t="str">
        <f t="shared" si="342"/>
        <v/>
      </c>
      <c r="CY162" s="44"/>
      <c r="CZ162" s="44"/>
      <c r="DA162" s="45">
        <f t="shared" si="343"/>
        <v>0</v>
      </c>
      <c r="DB162" s="45">
        <f t="shared" si="344"/>
        <v>0</v>
      </c>
      <c r="DC162" s="45">
        <f t="shared" si="344"/>
        <v>0</v>
      </c>
      <c r="DD162" s="45">
        <f t="shared" si="345"/>
        <v>0</v>
      </c>
      <c r="DE162" s="45">
        <f t="shared" si="345"/>
        <v>0</v>
      </c>
      <c r="DF162" s="45">
        <f t="shared" si="346"/>
        <v>0</v>
      </c>
      <c r="DG162" s="45">
        <f t="shared" si="347"/>
        <v>0</v>
      </c>
      <c r="DH162" s="45">
        <f t="shared" si="348"/>
        <v>0</v>
      </c>
      <c r="DI162" s="45">
        <f t="shared" si="349"/>
        <v>0</v>
      </c>
      <c r="DJ162" s="45"/>
      <c r="DK162" s="45"/>
      <c r="DL162" s="45"/>
      <c r="DM162" s="45"/>
      <c r="DN162" s="45"/>
      <c r="DO162" s="45"/>
      <c r="DP162" s="45"/>
      <c r="DQ162" s="45"/>
      <c r="DR162" s="45"/>
      <c r="DS162" s="45"/>
      <c r="DT162" s="45"/>
      <c r="DU162" s="45"/>
      <c r="DV162" s="45"/>
      <c r="DW162" s="45">
        <f t="shared" si="350"/>
        <v>0</v>
      </c>
      <c r="DX162" s="45">
        <f t="shared" si="350"/>
        <v>0</v>
      </c>
      <c r="DY162" s="45"/>
      <c r="DZ162" s="45"/>
    </row>
    <row r="163" spans="1:130" x14ac:dyDescent="0.25">
      <c r="A163" s="533" t="s">
        <v>47</v>
      </c>
      <c r="B163" s="534"/>
      <c r="C163" s="47">
        <f>+O163+Q163+S163+U163+W163+Y163+AA163+AC163+AE163+AG163+AI163</f>
        <v>0</v>
      </c>
      <c r="D163" s="112">
        <f>+P163+R163+T163+V163+X163+Z163+AB163+AD163+AF163+AH163+AJ163</f>
        <v>0</v>
      </c>
      <c r="E163" s="35"/>
      <c r="F163" s="34"/>
      <c r="G163" s="35"/>
      <c r="H163" s="34"/>
      <c r="I163" s="35"/>
      <c r="J163" s="34"/>
      <c r="K163" s="35"/>
      <c r="L163" s="34"/>
      <c r="M163" s="35"/>
      <c r="N163" s="34"/>
      <c r="O163" s="39"/>
      <c r="P163" s="38"/>
      <c r="Q163" s="39"/>
      <c r="R163" s="38"/>
      <c r="S163" s="39"/>
      <c r="T163" s="38"/>
      <c r="U163" s="39"/>
      <c r="V163" s="38"/>
      <c r="W163" s="39"/>
      <c r="X163" s="38"/>
      <c r="Y163" s="39"/>
      <c r="Z163" s="38"/>
      <c r="AA163" s="39"/>
      <c r="AB163" s="38"/>
      <c r="AC163" s="39"/>
      <c r="AD163" s="38"/>
      <c r="AE163" s="39"/>
      <c r="AF163" s="38"/>
      <c r="AG163" s="39"/>
      <c r="AH163" s="38"/>
      <c r="AI163" s="39"/>
      <c r="AJ163" s="38"/>
      <c r="AK163" s="107"/>
      <c r="AL163" s="108"/>
      <c r="AM163" s="39"/>
      <c r="AN163" s="109"/>
      <c r="AO163" s="107"/>
      <c r="AP163" s="108"/>
      <c r="AQ163" s="37">
        <v>0</v>
      </c>
      <c r="AR163" s="109"/>
      <c r="AS163" s="107">
        <v>0</v>
      </c>
      <c r="AT163" s="109"/>
      <c r="AU163" s="107">
        <v>0</v>
      </c>
      <c r="AV163" s="108"/>
      <c r="AW163" s="107">
        <v>1</v>
      </c>
      <c r="AX163" s="108"/>
      <c r="AY163" s="43" t="str">
        <f t="shared" si="331"/>
        <v/>
      </c>
      <c r="AZ163" s="43"/>
      <c r="BA163" s="43"/>
      <c r="BB163" s="43"/>
      <c r="BC163" s="43"/>
      <c r="BD163" s="43"/>
      <c r="BE163" s="43"/>
      <c r="BF163" s="43"/>
      <c r="BG163" s="10"/>
      <c r="BH163" s="10"/>
      <c r="BI163" s="10"/>
      <c r="BJ163" s="10"/>
      <c r="BQ163" s="10"/>
      <c r="BR163" s="10"/>
      <c r="BS163" s="10"/>
      <c r="BT163" s="11"/>
      <c r="BU163" s="11"/>
      <c r="CA163" s="44" t="str">
        <f t="shared" si="332"/>
        <v/>
      </c>
      <c r="CB163" s="44" t="str">
        <f t="shared" si="333"/>
        <v/>
      </c>
      <c r="CC163" s="44" t="str">
        <f t="shared" si="334"/>
        <v/>
      </c>
      <c r="CD163" s="44" t="str">
        <f t="shared" si="335"/>
        <v/>
      </c>
      <c r="CE163" s="44" t="str">
        <f t="shared" si="336"/>
        <v/>
      </c>
      <c r="CF163" s="44" t="str">
        <f t="shared" si="337"/>
        <v/>
      </c>
      <c r="CG163" s="44" t="str">
        <f t="shared" si="338"/>
        <v/>
      </c>
      <c r="CH163" s="44" t="str">
        <f t="shared" si="339"/>
        <v/>
      </c>
      <c r="CI163" s="44" t="str">
        <f t="shared" si="340"/>
        <v/>
      </c>
      <c r="CJ163" s="44"/>
      <c r="CK163" s="44"/>
      <c r="CL163" s="44"/>
      <c r="CM163" s="44"/>
      <c r="CN163" s="44"/>
      <c r="CO163" s="44"/>
      <c r="CP163" s="44"/>
      <c r="CQ163" s="44"/>
      <c r="CR163" s="44"/>
      <c r="CS163" s="44"/>
      <c r="CT163" s="44"/>
      <c r="CU163" s="44"/>
      <c r="CV163" s="44"/>
      <c r="CW163" s="44" t="str">
        <f t="shared" si="341"/>
        <v/>
      </c>
      <c r="CX163" s="44" t="str">
        <f t="shared" si="342"/>
        <v/>
      </c>
      <c r="CY163" s="44"/>
      <c r="CZ163" s="44"/>
      <c r="DA163" s="45">
        <f t="shared" si="343"/>
        <v>0</v>
      </c>
      <c r="DB163" s="45">
        <f t="shared" si="344"/>
        <v>0</v>
      </c>
      <c r="DC163" s="45">
        <f t="shared" si="344"/>
        <v>0</v>
      </c>
      <c r="DD163" s="45">
        <f t="shared" si="345"/>
        <v>0</v>
      </c>
      <c r="DE163" s="45">
        <f t="shared" si="345"/>
        <v>0</v>
      </c>
      <c r="DF163" s="45">
        <f t="shared" si="346"/>
        <v>0</v>
      </c>
      <c r="DG163" s="45">
        <f t="shared" si="347"/>
        <v>0</v>
      </c>
      <c r="DH163" s="45">
        <f t="shared" si="348"/>
        <v>0</v>
      </c>
      <c r="DI163" s="45">
        <f t="shared" si="349"/>
        <v>0</v>
      </c>
      <c r="DJ163" s="45"/>
      <c r="DK163" s="45"/>
      <c r="DL163" s="45"/>
      <c r="DM163" s="45"/>
      <c r="DN163" s="45"/>
      <c r="DO163" s="45"/>
      <c r="DP163" s="45"/>
      <c r="DQ163" s="45"/>
      <c r="DR163" s="45"/>
      <c r="DS163" s="45"/>
      <c r="DT163" s="45"/>
      <c r="DU163" s="45"/>
      <c r="DV163" s="45"/>
      <c r="DW163" s="45">
        <f t="shared" si="350"/>
        <v>0</v>
      </c>
      <c r="DX163" s="45">
        <f t="shared" si="350"/>
        <v>0</v>
      </c>
    </row>
    <row r="164" spans="1:130" x14ac:dyDescent="0.25">
      <c r="A164" s="533" t="s">
        <v>53</v>
      </c>
      <c r="B164" s="534"/>
      <c r="C164" s="47">
        <f>+E164+G164+I164+K164+M164+O164+Q164+S164+U164+W164+Y164+AA164+AC164+AE164+AG164+AI164</f>
        <v>0</v>
      </c>
      <c r="D164" s="112">
        <f>+F164+H164+J164+L164+N164+P164+R164+T164+V164+X164+Z164+AB164+AD164+AF164+AH164+AJ164</f>
        <v>0</v>
      </c>
      <c r="E164" s="39"/>
      <c r="F164" s="38"/>
      <c r="G164" s="39"/>
      <c r="H164" s="38"/>
      <c r="I164" s="39"/>
      <c r="J164" s="38"/>
      <c r="K164" s="39"/>
      <c r="L164" s="38"/>
      <c r="M164" s="39"/>
      <c r="N164" s="38"/>
      <c r="O164" s="39"/>
      <c r="P164" s="38"/>
      <c r="Q164" s="39"/>
      <c r="R164" s="38"/>
      <c r="S164" s="39"/>
      <c r="T164" s="38"/>
      <c r="U164" s="39"/>
      <c r="V164" s="38"/>
      <c r="W164" s="39"/>
      <c r="X164" s="38"/>
      <c r="Y164" s="39"/>
      <c r="Z164" s="38"/>
      <c r="AA164" s="39"/>
      <c r="AB164" s="38"/>
      <c r="AC164" s="39"/>
      <c r="AD164" s="38"/>
      <c r="AE164" s="39"/>
      <c r="AF164" s="38"/>
      <c r="AG164" s="39"/>
      <c r="AH164" s="38"/>
      <c r="AI164" s="39"/>
      <c r="AJ164" s="38"/>
      <c r="AK164" s="113"/>
      <c r="AL164" s="114"/>
      <c r="AM164" s="115"/>
      <c r="AN164" s="109"/>
      <c r="AO164" s="107"/>
      <c r="AP164" s="108"/>
      <c r="AQ164" s="37"/>
      <c r="AR164" s="109"/>
      <c r="AS164" s="107">
        <v>0</v>
      </c>
      <c r="AT164" s="109"/>
      <c r="AU164" s="107">
        <v>0</v>
      </c>
      <c r="AV164" s="108"/>
      <c r="AW164" s="107">
        <v>0</v>
      </c>
      <c r="AX164" s="108"/>
      <c r="AY164" s="43" t="str">
        <f t="shared" si="331"/>
        <v/>
      </c>
      <c r="AZ164" s="43"/>
      <c r="BA164" s="43"/>
      <c r="BB164" s="43"/>
      <c r="BC164" s="43"/>
      <c r="BD164" s="43"/>
      <c r="BE164" s="43"/>
      <c r="BF164" s="43"/>
      <c r="BG164" s="10"/>
      <c r="BH164" s="10"/>
      <c r="BI164" s="10"/>
      <c r="BJ164" s="10"/>
      <c r="BQ164" s="10"/>
      <c r="BR164" s="10"/>
      <c r="BS164" s="10"/>
      <c r="BT164" s="11"/>
      <c r="BU164" s="11"/>
      <c r="CA164" s="44" t="str">
        <f t="shared" si="332"/>
        <v/>
      </c>
      <c r="CB164" s="44" t="str">
        <f t="shared" si="333"/>
        <v/>
      </c>
      <c r="CC164" s="44" t="str">
        <f t="shared" si="334"/>
        <v/>
      </c>
      <c r="CD164" s="44" t="str">
        <f t="shared" si="335"/>
        <v/>
      </c>
      <c r="CE164" s="44" t="str">
        <f t="shared" si="336"/>
        <v/>
      </c>
      <c r="CF164" s="44" t="str">
        <f t="shared" si="337"/>
        <v/>
      </c>
      <c r="CG164" s="44" t="str">
        <f t="shared" si="338"/>
        <v/>
      </c>
      <c r="CH164" s="44" t="str">
        <f t="shared" si="339"/>
        <v/>
      </c>
      <c r="CI164" s="44" t="str">
        <f t="shared" si="340"/>
        <v/>
      </c>
      <c r="CJ164" s="44"/>
      <c r="CK164" s="44"/>
      <c r="CL164" s="44"/>
      <c r="CM164" s="44"/>
      <c r="CN164" s="44"/>
      <c r="CO164" s="44"/>
      <c r="CP164" s="44"/>
      <c r="CQ164" s="44"/>
      <c r="CR164" s="44"/>
      <c r="CS164" s="44"/>
      <c r="CT164" s="44"/>
      <c r="CU164" s="44"/>
      <c r="CV164" s="44"/>
      <c r="CW164" s="44" t="str">
        <f t="shared" si="341"/>
        <v/>
      </c>
      <c r="CX164" s="44" t="str">
        <f t="shared" si="342"/>
        <v/>
      </c>
      <c r="CY164" s="44"/>
      <c r="CZ164" s="44"/>
      <c r="DA164" s="45">
        <f t="shared" si="343"/>
        <v>0</v>
      </c>
      <c r="DB164" s="45">
        <f t="shared" si="344"/>
        <v>0</v>
      </c>
      <c r="DC164" s="45">
        <f t="shared" si="344"/>
        <v>0</v>
      </c>
      <c r="DD164" s="45">
        <f t="shared" si="345"/>
        <v>0</v>
      </c>
      <c r="DE164" s="45">
        <f t="shared" si="345"/>
        <v>0</v>
      </c>
      <c r="DF164" s="45">
        <f t="shared" si="346"/>
        <v>0</v>
      </c>
      <c r="DG164" s="45">
        <f t="shared" si="347"/>
        <v>0</v>
      </c>
      <c r="DH164" s="45">
        <f t="shared" si="348"/>
        <v>0</v>
      </c>
      <c r="DI164" s="45">
        <f t="shared" si="349"/>
        <v>0</v>
      </c>
      <c r="DJ164" s="45"/>
      <c r="DK164" s="45"/>
      <c r="DL164" s="45"/>
      <c r="DM164" s="45"/>
      <c r="DN164" s="45"/>
      <c r="DO164" s="45"/>
      <c r="DP164" s="45"/>
      <c r="DQ164" s="45"/>
      <c r="DR164" s="45"/>
      <c r="DS164" s="45"/>
      <c r="DT164" s="45"/>
      <c r="DU164" s="45"/>
      <c r="DV164" s="45"/>
      <c r="DW164" s="45">
        <f t="shared" si="350"/>
        <v>0</v>
      </c>
      <c r="DX164" s="45">
        <f t="shared" si="350"/>
        <v>0</v>
      </c>
    </row>
    <row r="165" spans="1:130" x14ac:dyDescent="0.25">
      <c r="A165" s="533" t="s">
        <v>90</v>
      </c>
      <c r="B165" s="534"/>
      <c r="C165" s="47">
        <f>+E165+G165+I165+K165+M165+O165+Q165+S165+U165+W165+Y165+AA165+AC165+AE165+AG165+AI165</f>
        <v>11</v>
      </c>
      <c r="D165" s="110">
        <f>+F165+H165+J165+L165+N165+P165+R165+T165+V165+X165+Z165+AB165+AD165+AF165+AH165+AJ165</f>
        <v>0</v>
      </c>
      <c r="E165" s="39"/>
      <c r="F165" s="38"/>
      <c r="G165" s="39"/>
      <c r="H165" s="38"/>
      <c r="I165" s="39"/>
      <c r="J165" s="38"/>
      <c r="K165" s="39"/>
      <c r="L165" s="38"/>
      <c r="M165" s="39"/>
      <c r="N165" s="38"/>
      <c r="O165" s="39">
        <v>1</v>
      </c>
      <c r="P165" s="38">
        <v>0</v>
      </c>
      <c r="Q165" s="39">
        <v>2</v>
      </c>
      <c r="R165" s="38">
        <v>0</v>
      </c>
      <c r="S165" s="39">
        <v>1</v>
      </c>
      <c r="T165" s="38">
        <v>0</v>
      </c>
      <c r="U165" s="39">
        <v>2</v>
      </c>
      <c r="V165" s="38">
        <v>0</v>
      </c>
      <c r="W165" s="39">
        <v>0</v>
      </c>
      <c r="X165" s="38">
        <v>0</v>
      </c>
      <c r="Y165" s="39">
        <v>1</v>
      </c>
      <c r="Z165" s="38">
        <v>0</v>
      </c>
      <c r="AA165" s="39">
        <v>0</v>
      </c>
      <c r="AB165" s="38">
        <v>0</v>
      </c>
      <c r="AC165" s="39">
        <v>1</v>
      </c>
      <c r="AD165" s="38">
        <v>0</v>
      </c>
      <c r="AE165" s="39">
        <v>0</v>
      </c>
      <c r="AF165" s="38">
        <v>0</v>
      </c>
      <c r="AG165" s="39">
        <v>0</v>
      </c>
      <c r="AH165" s="38"/>
      <c r="AI165" s="39">
        <v>3</v>
      </c>
      <c r="AJ165" s="38">
        <v>0</v>
      </c>
      <c r="AK165" s="107">
        <v>4</v>
      </c>
      <c r="AL165" s="108">
        <v>0</v>
      </c>
      <c r="AM165" s="39">
        <v>7</v>
      </c>
      <c r="AN165" s="109">
        <v>0</v>
      </c>
      <c r="AO165" s="107">
        <v>0</v>
      </c>
      <c r="AP165" s="108">
        <v>0</v>
      </c>
      <c r="AQ165" s="37">
        <v>0</v>
      </c>
      <c r="AR165" s="109">
        <v>0</v>
      </c>
      <c r="AS165" s="107">
        <v>0</v>
      </c>
      <c r="AT165" s="109"/>
      <c r="AU165" s="107">
        <v>0</v>
      </c>
      <c r="AV165" s="108"/>
      <c r="AW165" s="107">
        <v>0</v>
      </c>
      <c r="AX165" s="108"/>
      <c r="AY165" s="43" t="str">
        <f t="shared" si="331"/>
        <v/>
      </c>
      <c r="AZ165" s="43"/>
      <c r="BA165" s="43"/>
      <c r="BB165" s="43"/>
      <c r="BC165" s="43"/>
      <c r="BD165" s="43"/>
      <c r="BE165" s="43"/>
      <c r="BF165" s="43"/>
      <c r="BG165" s="10"/>
      <c r="BH165" s="10"/>
      <c r="BI165" s="10"/>
      <c r="BJ165" s="10"/>
      <c r="BQ165" s="10"/>
      <c r="BR165" s="10"/>
      <c r="BS165" s="10"/>
      <c r="BT165" s="11"/>
      <c r="BU165" s="11"/>
      <c r="CA165" s="44" t="str">
        <f t="shared" si="332"/>
        <v/>
      </c>
      <c r="CB165" s="44" t="str">
        <f t="shared" si="333"/>
        <v/>
      </c>
      <c r="CC165" s="44" t="str">
        <f t="shared" si="334"/>
        <v/>
      </c>
      <c r="CD165" s="44" t="str">
        <f t="shared" si="335"/>
        <v/>
      </c>
      <c r="CE165" s="44" t="str">
        <f t="shared" si="336"/>
        <v/>
      </c>
      <c r="CF165" s="44" t="str">
        <f t="shared" si="337"/>
        <v/>
      </c>
      <c r="CG165" s="44" t="str">
        <f t="shared" si="338"/>
        <v/>
      </c>
      <c r="CH165" s="44" t="str">
        <f t="shared" si="339"/>
        <v/>
      </c>
      <c r="CI165" s="44" t="str">
        <f t="shared" si="340"/>
        <v/>
      </c>
      <c r="CJ165" s="44"/>
      <c r="CK165" s="44"/>
      <c r="CL165" s="44"/>
      <c r="CM165" s="44"/>
      <c r="CN165" s="44"/>
      <c r="CO165" s="44"/>
      <c r="CP165" s="44"/>
      <c r="CQ165" s="44"/>
      <c r="CR165" s="44"/>
      <c r="CS165" s="44"/>
      <c r="CT165" s="44"/>
      <c r="CU165" s="44"/>
      <c r="CV165" s="44"/>
      <c r="CW165" s="44" t="str">
        <f t="shared" si="341"/>
        <v/>
      </c>
      <c r="CX165" s="44" t="str">
        <f t="shared" si="342"/>
        <v/>
      </c>
      <c r="CY165" s="44"/>
      <c r="CZ165" s="44"/>
      <c r="DA165" s="45">
        <f t="shared" si="343"/>
        <v>0</v>
      </c>
      <c r="DB165" s="45">
        <f t="shared" si="344"/>
        <v>0</v>
      </c>
      <c r="DC165" s="45">
        <f t="shared" si="344"/>
        <v>0</v>
      </c>
      <c r="DD165" s="45">
        <f t="shared" si="345"/>
        <v>0</v>
      </c>
      <c r="DE165" s="45">
        <f t="shared" si="345"/>
        <v>0</v>
      </c>
      <c r="DF165" s="45">
        <f t="shared" si="346"/>
        <v>0</v>
      </c>
      <c r="DG165" s="45">
        <f t="shared" si="347"/>
        <v>0</v>
      </c>
      <c r="DH165" s="45">
        <f t="shared" si="348"/>
        <v>0</v>
      </c>
      <c r="DI165" s="45">
        <f t="shared" si="349"/>
        <v>0</v>
      </c>
      <c r="DJ165" s="45"/>
      <c r="DK165" s="45"/>
      <c r="DL165" s="45"/>
      <c r="DM165" s="45"/>
      <c r="DN165" s="45"/>
      <c r="DO165" s="45"/>
      <c r="DP165" s="45"/>
      <c r="DQ165" s="45"/>
      <c r="DR165" s="45"/>
      <c r="DS165" s="45"/>
      <c r="DT165" s="45"/>
      <c r="DU165" s="45"/>
      <c r="DV165" s="45"/>
      <c r="DW165" s="45">
        <f t="shared" si="350"/>
        <v>0</v>
      </c>
      <c r="DX165" s="45">
        <f t="shared" si="350"/>
        <v>0</v>
      </c>
    </row>
    <row r="166" spans="1:130" ht="15" customHeight="1" x14ac:dyDescent="0.25">
      <c r="A166" s="535" t="s">
        <v>91</v>
      </c>
      <c r="B166" s="536"/>
      <c r="C166" s="47">
        <f>+O166+Q166+S166+U166+W166+Y166+AA166+AC166+AE166+AG166+AI166</f>
        <v>39</v>
      </c>
      <c r="D166" s="110">
        <f>+P166+R166+T166+V166+X166+Z166+AB166+AD166+AF166+AH166+AJ166</f>
        <v>0</v>
      </c>
      <c r="E166" s="35"/>
      <c r="F166" s="34"/>
      <c r="G166" s="35"/>
      <c r="H166" s="34"/>
      <c r="I166" s="35"/>
      <c r="J166" s="34"/>
      <c r="K166" s="35"/>
      <c r="L166" s="34"/>
      <c r="M166" s="35"/>
      <c r="N166" s="34"/>
      <c r="O166" s="39">
        <v>2</v>
      </c>
      <c r="P166" s="38">
        <v>0</v>
      </c>
      <c r="Q166" s="39">
        <v>6</v>
      </c>
      <c r="R166" s="38">
        <v>0</v>
      </c>
      <c r="S166" s="39">
        <v>12</v>
      </c>
      <c r="T166" s="38">
        <v>0</v>
      </c>
      <c r="U166" s="39">
        <v>6</v>
      </c>
      <c r="V166" s="38">
        <v>0</v>
      </c>
      <c r="W166" s="39">
        <v>5</v>
      </c>
      <c r="X166" s="38">
        <v>0</v>
      </c>
      <c r="Y166" s="39">
        <v>2</v>
      </c>
      <c r="Z166" s="38">
        <v>0</v>
      </c>
      <c r="AA166" s="39">
        <v>4</v>
      </c>
      <c r="AB166" s="38">
        <v>0</v>
      </c>
      <c r="AC166" s="39">
        <v>2</v>
      </c>
      <c r="AD166" s="38">
        <v>0</v>
      </c>
      <c r="AE166" s="39">
        <v>0</v>
      </c>
      <c r="AF166" s="38">
        <v>0</v>
      </c>
      <c r="AG166" s="39">
        <v>0</v>
      </c>
      <c r="AH166" s="38">
        <v>0</v>
      </c>
      <c r="AI166" s="39">
        <v>0</v>
      </c>
      <c r="AJ166" s="38">
        <v>0</v>
      </c>
      <c r="AK166" s="107">
        <v>1</v>
      </c>
      <c r="AL166" s="108">
        <v>0</v>
      </c>
      <c r="AM166" s="39">
        <v>38</v>
      </c>
      <c r="AN166" s="109">
        <v>0</v>
      </c>
      <c r="AO166" s="107">
        <v>0</v>
      </c>
      <c r="AP166" s="108">
        <v>0</v>
      </c>
      <c r="AQ166" s="37">
        <v>0</v>
      </c>
      <c r="AR166" s="109">
        <v>0</v>
      </c>
      <c r="AS166" s="107">
        <v>0</v>
      </c>
      <c r="AT166" s="109"/>
      <c r="AU166" s="107">
        <v>0</v>
      </c>
      <c r="AV166" s="108"/>
      <c r="AW166" s="107">
        <v>0</v>
      </c>
      <c r="AX166" s="108"/>
      <c r="AY166" s="43" t="str">
        <f t="shared" si="331"/>
        <v/>
      </c>
      <c r="AZ166" s="43"/>
      <c r="BA166" s="43"/>
      <c r="BB166" s="43"/>
      <c r="BC166" s="43"/>
      <c r="BD166" s="43"/>
      <c r="BE166" s="43"/>
      <c r="BF166" s="43"/>
      <c r="BG166" s="10"/>
      <c r="BH166" s="10"/>
      <c r="BI166" s="10"/>
      <c r="BJ166" s="10"/>
      <c r="BQ166" s="10"/>
      <c r="BR166" s="10"/>
      <c r="BS166" s="10"/>
      <c r="BT166" s="11"/>
      <c r="BU166" s="11"/>
      <c r="CA166" s="44" t="str">
        <f t="shared" si="332"/>
        <v/>
      </c>
      <c r="CB166" s="44" t="str">
        <f t="shared" si="333"/>
        <v/>
      </c>
      <c r="CC166" s="44" t="str">
        <f t="shared" si="334"/>
        <v/>
      </c>
      <c r="CD166" s="44" t="str">
        <f t="shared" si="335"/>
        <v/>
      </c>
      <c r="CE166" s="44" t="str">
        <f t="shared" si="336"/>
        <v/>
      </c>
      <c r="CF166" s="44" t="str">
        <f t="shared" si="337"/>
        <v/>
      </c>
      <c r="CG166" s="44" t="str">
        <f t="shared" si="338"/>
        <v/>
      </c>
      <c r="CH166" s="44" t="str">
        <f t="shared" si="339"/>
        <v/>
      </c>
      <c r="CI166" s="44" t="str">
        <f t="shared" si="340"/>
        <v/>
      </c>
      <c r="CJ166" s="44"/>
      <c r="CK166" s="44"/>
      <c r="CL166" s="44"/>
      <c r="CM166" s="44"/>
      <c r="CN166" s="44"/>
      <c r="CO166" s="44"/>
      <c r="CP166" s="44"/>
      <c r="CQ166" s="44"/>
      <c r="CR166" s="44"/>
      <c r="CS166" s="44"/>
      <c r="CT166" s="44"/>
      <c r="CU166" s="44"/>
      <c r="CV166" s="44"/>
      <c r="CW166" s="44" t="str">
        <f t="shared" si="341"/>
        <v/>
      </c>
      <c r="CX166" s="44" t="str">
        <f t="shared" si="342"/>
        <v/>
      </c>
      <c r="CY166" s="44"/>
      <c r="CZ166" s="44"/>
      <c r="DA166" s="45">
        <f t="shared" si="343"/>
        <v>0</v>
      </c>
      <c r="DB166" s="45">
        <f t="shared" si="344"/>
        <v>0</v>
      </c>
      <c r="DC166" s="45">
        <f t="shared" si="344"/>
        <v>0</v>
      </c>
      <c r="DD166" s="45">
        <f t="shared" si="345"/>
        <v>0</v>
      </c>
      <c r="DE166" s="45">
        <f t="shared" si="345"/>
        <v>0</v>
      </c>
      <c r="DF166" s="45">
        <f t="shared" si="346"/>
        <v>0</v>
      </c>
      <c r="DG166" s="45">
        <f t="shared" si="347"/>
        <v>0</v>
      </c>
      <c r="DH166" s="45">
        <f t="shared" si="348"/>
        <v>0</v>
      </c>
      <c r="DI166" s="45">
        <f t="shared" si="349"/>
        <v>0</v>
      </c>
      <c r="DJ166" s="45"/>
      <c r="DK166" s="45"/>
      <c r="DL166" s="45"/>
      <c r="DM166" s="45"/>
      <c r="DN166" s="45"/>
      <c r="DO166" s="45"/>
      <c r="DP166" s="45"/>
      <c r="DQ166" s="45"/>
      <c r="DR166" s="45"/>
      <c r="DS166" s="45"/>
      <c r="DT166" s="45"/>
      <c r="DU166" s="45"/>
      <c r="DV166" s="45"/>
      <c r="DW166" s="45">
        <f t="shared" si="350"/>
        <v>0</v>
      </c>
      <c r="DX166" s="45">
        <f t="shared" si="350"/>
        <v>0</v>
      </c>
    </row>
    <row r="167" spans="1:130" x14ac:dyDescent="0.25">
      <c r="A167" s="533" t="s">
        <v>50</v>
      </c>
      <c r="B167" s="534"/>
      <c r="C167" s="47">
        <f>+O167+Q167+S167+U167+W167+Y167+AA167+AC167+AE167+AG167+AI167</f>
        <v>6</v>
      </c>
      <c r="D167" s="110">
        <f>+P167+R167+T167+V167+X167+Z167+AB167+AD167+AF167+AH167+AJ167</f>
        <v>1</v>
      </c>
      <c r="E167" s="35"/>
      <c r="F167" s="34"/>
      <c r="G167" s="35"/>
      <c r="H167" s="34"/>
      <c r="I167" s="35"/>
      <c r="J167" s="34"/>
      <c r="K167" s="35"/>
      <c r="L167" s="34"/>
      <c r="M167" s="35"/>
      <c r="N167" s="34"/>
      <c r="O167" s="39">
        <v>0</v>
      </c>
      <c r="P167" s="38">
        <v>0</v>
      </c>
      <c r="Q167" s="39">
        <v>1</v>
      </c>
      <c r="R167" s="38">
        <v>0</v>
      </c>
      <c r="S167" s="39">
        <v>0</v>
      </c>
      <c r="T167" s="38">
        <v>0</v>
      </c>
      <c r="U167" s="39">
        <v>1</v>
      </c>
      <c r="V167" s="38">
        <v>0</v>
      </c>
      <c r="W167" s="39">
        <v>0</v>
      </c>
      <c r="X167" s="38">
        <v>0</v>
      </c>
      <c r="Y167" s="39">
        <v>2</v>
      </c>
      <c r="Z167" s="38">
        <v>1</v>
      </c>
      <c r="AA167" s="39">
        <v>0</v>
      </c>
      <c r="AB167" s="38">
        <v>0</v>
      </c>
      <c r="AC167" s="39">
        <v>0</v>
      </c>
      <c r="AD167" s="38">
        <v>0</v>
      </c>
      <c r="AE167" s="39">
        <v>0</v>
      </c>
      <c r="AF167" s="38">
        <v>0</v>
      </c>
      <c r="AG167" s="39">
        <v>0</v>
      </c>
      <c r="AH167" s="38">
        <v>0</v>
      </c>
      <c r="AI167" s="39">
        <v>2</v>
      </c>
      <c r="AJ167" s="38">
        <v>0</v>
      </c>
      <c r="AK167" s="107">
        <v>2</v>
      </c>
      <c r="AL167" s="108">
        <v>0</v>
      </c>
      <c r="AM167" s="39">
        <v>4</v>
      </c>
      <c r="AN167" s="109">
        <v>1</v>
      </c>
      <c r="AO167" s="107">
        <v>0</v>
      </c>
      <c r="AP167" s="108">
        <v>0</v>
      </c>
      <c r="AQ167" s="37">
        <v>0</v>
      </c>
      <c r="AR167" s="109">
        <v>0</v>
      </c>
      <c r="AS167" s="107">
        <v>0</v>
      </c>
      <c r="AT167" s="109">
        <v>0</v>
      </c>
      <c r="AU167" s="107">
        <v>0</v>
      </c>
      <c r="AV167" s="108">
        <v>0</v>
      </c>
      <c r="AW167" s="107">
        <v>0</v>
      </c>
      <c r="AX167" s="108">
        <v>0</v>
      </c>
      <c r="AY167" s="43" t="str">
        <f t="shared" si="331"/>
        <v/>
      </c>
      <c r="AZ167" s="43"/>
      <c r="BA167" s="43"/>
      <c r="BB167" s="43"/>
      <c r="BC167" s="43"/>
      <c r="BD167" s="43"/>
      <c r="BE167" s="43"/>
      <c r="BF167" s="43"/>
      <c r="BG167" s="10"/>
      <c r="BH167" s="10"/>
      <c r="BI167" s="10"/>
      <c r="BJ167" s="10"/>
      <c r="BQ167" s="10"/>
      <c r="BR167" s="10"/>
      <c r="BS167" s="10"/>
      <c r="BT167" s="11"/>
      <c r="BU167" s="11"/>
      <c r="CA167" s="44" t="str">
        <f t="shared" si="332"/>
        <v/>
      </c>
      <c r="CB167" s="44" t="str">
        <f t="shared" si="333"/>
        <v/>
      </c>
      <c r="CC167" s="44" t="str">
        <f t="shared" si="334"/>
        <v/>
      </c>
      <c r="CD167" s="44" t="str">
        <f t="shared" si="335"/>
        <v/>
      </c>
      <c r="CE167" s="44" t="str">
        <f t="shared" si="336"/>
        <v/>
      </c>
      <c r="CF167" s="44" t="str">
        <f t="shared" si="337"/>
        <v/>
      </c>
      <c r="CG167" s="44" t="str">
        <f t="shared" si="338"/>
        <v/>
      </c>
      <c r="CH167" s="44" t="str">
        <f t="shared" si="339"/>
        <v/>
      </c>
      <c r="CI167" s="44" t="str">
        <f t="shared" si="340"/>
        <v/>
      </c>
      <c r="CJ167" s="44"/>
      <c r="CK167" s="44"/>
      <c r="CL167" s="44"/>
      <c r="CM167" s="44"/>
      <c r="CN167" s="44"/>
      <c r="CO167" s="44"/>
      <c r="CP167" s="44"/>
      <c r="CQ167" s="44"/>
      <c r="CR167" s="44"/>
      <c r="CS167" s="44"/>
      <c r="CT167" s="44"/>
      <c r="CU167" s="44"/>
      <c r="CV167" s="44"/>
      <c r="CW167" s="44" t="str">
        <f t="shared" si="341"/>
        <v/>
      </c>
      <c r="CX167" s="44" t="str">
        <f t="shared" si="342"/>
        <v/>
      </c>
      <c r="CY167" s="44"/>
      <c r="CZ167" s="44"/>
      <c r="DA167" s="45">
        <f t="shared" si="343"/>
        <v>0</v>
      </c>
      <c r="DB167" s="45">
        <f t="shared" si="344"/>
        <v>0</v>
      </c>
      <c r="DC167" s="45">
        <f t="shared" si="344"/>
        <v>0</v>
      </c>
      <c r="DD167" s="45">
        <f t="shared" si="345"/>
        <v>0</v>
      </c>
      <c r="DE167" s="45">
        <f t="shared" si="345"/>
        <v>0</v>
      </c>
      <c r="DF167" s="45">
        <f t="shared" si="346"/>
        <v>0</v>
      </c>
      <c r="DG167" s="45">
        <f t="shared" si="347"/>
        <v>0</v>
      </c>
      <c r="DH167" s="45">
        <f t="shared" si="348"/>
        <v>0</v>
      </c>
      <c r="DI167" s="45">
        <f t="shared" si="349"/>
        <v>0</v>
      </c>
      <c r="DJ167" s="45"/>
      <c r="DK167" s="45"/>
      <c r="DL167" s="45"/>
      <c r="DM167" s="45"/>
      <c r="DN167" s="45"/>
      <c r="DO167" s="45"/>
      <c r="DP167" s="45"/>
      <c r="DQ167" s="45"/>
      <c r="DR167" s="45"/>
      <c r="DS167" s="45"/>
      <c r="DT167" s="45"/>
      <c r="DU167" s="45"/>
      <c r="DV167" s="45"/>
      <c r="DW167" s="45">
        <f t="shared" si="350"/>
        <v>0</v>
      </c>
      <c r="DX167" s="45">
        <f t="shared" si="350"/>
        <v>0</v>
      </c>
    </row>
    <row r="168" spans="1:130" x14ac:dyDescent="0.25">
      <c r="A168" s="537" t="s">
        <v>92</v>
      </c>
      <c r="B168" s="538"/>
      <c r="C168" s="116">
        <f>+E168+G168+I168+K168+M168+O168+Q168+S168+U168+W168+Y168+AA168+AC168+AE168+AG168+AI168</f>
        <v>0</v>
      </c>
      <c r="D168" s="117">
        <f>+F168+H168+J168+L168+N168+P168+R168+T168+V168+X168+Z168+AB168+AD168+AF168+AH168+AJ168</f>
        <v>0</v>
      </c>
      <c r="E168" s="118"/>
      <c r="F168" s="119"/>
      <c r="G168" s="118"/>
      <c r="H168" s="119"/>
      <c r="I168" s="118"/>
      <c r="J168" s="119"/>
      <c r="K168" s="118"/>
      <c r="L168" s="119"/>
      <c r="M168" s="118"/>
      <c r="N168" s="119"/>
      <c r="O168" s="118"/>
      <c r="P168" s="119"/>
      <c r="Q168" s="118"/>
      <c r="R168" s="119"/>
      <c r="S168" s="118"/>
      <c r="T168" s="119"/>
      <c r="U168" s="118"/>
      <c r="V168" s="119"/>
      <c r="W168" s="118"/>
      <c r="X168" s="119"/>
      <c r="Y168" s="118"/>
      <c r="Z168" s="119"/>
      <c r="AA168" s="118"/>
      <c r="AB168" s="119"/>
      <c r="AC168" s="118"/>
      <c r="AD168" s="119"/>
      <c r="AE168" s="118"/>
      <c r="AF168" s="119"/>
      <c r="AG168" s="118"/>
      <c r="AH168" s="119"/>
      <c r="AI168" s="118"/>
      <c r="AJ168" s="119"/>
      <c r="AK168" s="120"/>
      <c r="AL168" s="121"/>
      <c r="AM168" s="118"/>
      <c r="AN168" s="122"/>
      <c r="AO168" s="120"/>
      <c r="AP168" s="121"/>
      <c r="AQ168" s="123">
        <v>0</v>
      </c>
      <c r="AR168" s="122"/>
      <c r="AS168" s="124">
        <v>0</v>
      </c>
      <c r="AT168" s="125"/>
      <c r="AU168" s="120">
        <v>0</v>
      </c>
      <c r="AV168" s="121"/>
      <c r="AW168" s="120">
        <v>0</v>
      </c>
      <c r="AX168" s="121"/>
      <c r="AY168" s="43" t="str">
        <f t="shared" si="331"/>
        <v/>
      </c>
      <c r="AZ168" s="43"/>
      <c r="BA168" s="43"/>
      <c r="BB168" s="43"/>
      <c r="BC168" s="43"/>
      <c r="BD168" s="43"/>
      <c r="BE168" s="43"/>
      <c r="BF168" s="43"/>
      <c r="BG168" s="10"/>
      <c r="BH168" s="10"/>
      <c r="BI168" s="10"/>
      <c r="BJ168" s="10"/>
      <c r="BQ168" s="10"/>
      <c r="BR168" s="10"/>
      <c r="BS168" s="10"/>
      <c r="BT168" s="11"/>
      <c r="BU168" s="11"/>
      <c r="CA168" s="44" t="str">
        <f t="shared" si="332"/>
        <v/>
      </c>
      <c r="CB168" s="44" t="str">
        <f t="shared" si="333"/>
        <v/>
      </c>
      <c r="CC168" s="44" t="str">
        <f t="shared" si="334"/>
        <v/>
      </c>
      <c r="CD168" s="44" t="str">
        <f t="shared" si="335"/>
        <v/>
      </c>
      <c r="CE168" s="44" t="str">
        <f t="shared" si="336"/>
        <v/>
      </c>
      <c r="CF168" s="44" t="str">
        <f t="shared" si="337"/>
        <v/>
      </c>
      <c r="CG168" s="44" t="str">
        <f t="shared" si="338"/>
        <v/>
      </c>
      <c r="CH168" s="44" t="str">
        <f t="shared" si="339"/>
        <v/>
      </c>
      <c r="CI168" s="44" t="str">
        <f t="shared" si="340"/>
        <v/>
      </c>
      <c r="CJ168" s="44"/>
      <c r="CK168" s="44"/>
      <c r="CL168" s="44"/>
      <c r="CM168" s="44"/>
      <c r="CN168" s="44"/>
      <c r="CO168" s="44"/>
      <c r="CP168" s="44"/>
      <c r="CQ168" s="44"/>
      <c r="CR168" s="44"/>
      <c r="CS168" s="44"/>
      <c r="CT168" s="44"/>
      <c r="CU168" s="44"/>
      <c r="CV168" s="44"/>
      <c r="CW168" s="44" t="str">
        <f t="shared" si="341"/>
        <v/>
      </c>
      <c r="CX168" s="44" t="str">
        <f t="shared" si="342"/>
        <v/>
      </c>
      <c r="CY168" s="44"/>
      <c r="CZ168" s="44"/>
      <c r="DA168" s="45">
        <f t="shared" si="343"/>
        <v>0</v>
      </c>
      <c r="DB168" s="45">
        <f t="shared" si="344"/>
        <v>0</v>
      </c>
      <c r="DC168" s="45">
        <f t="shared" si="344"/>
        <v>0</v>
      </c>
      <c r="DD168" s="45">
        <f t="shared" si="345"/>
        <v>0</v>
      </c>
      <c r="DE168" s="45">
        <f t="shared" si="345"/>
        <v>0</v>
      </c>
      <c r="DF168" s="45">
        <f t="shared" si="346"/>
        <v>0</v>
      </c>
      <c r="DG168" s="45">
        <f t="shared" si="347"/>
        <v>0</v>
      </c>
      <c r="DH168" s="45">
        <f t="shared" si="348"/>
        <v>0</v>
      </c>
      <c r="DI168" s="45">
        <f t="shared" si="349"/>
        <v>0</v>
      </c>
      <c r="DJ168" s="45"/>
      <c r="DK168" s="45"/>
      <c r="DL168" s="45"/>
      <c r="DM168" s="45"/>
      <c r="DN168" s="45"/>
      <c r="DO168" s="45"/>
      <c r="DP168" s="45"/>
      <c r="DQ168" s="45"/>
      <c r="DR168" s="45"/>
      <c r="DS168" s="45"/>
      <c r="DT168" s="45"/>
      <c r="DU168" s="45"/>
      <c r="DV168" s="45"/>
      <c r="DW168" s="45">
        <f t="shared" si="350"/>
        <v>0</v>
      </c>
      <c r="DX168" s="45">
        <f t="shared" si="350"/>
        <v>0</v>
      </c>
    </row>
    <row r="169" spans="1:130" x14ac:dyDescent="0.25">
      <c r="A169" s="539" t="s">
        <v>51</v>
      </c>
      <c r="B169" s="126" t="s">
        <v>71</v>
      </c>
      <c r="C169" s="127">
        <f t="shared" ref="C169:D171" si="351">+O169+Q169+S169+U169+W169+Y169+AA169+AC169+AE169+AG169</f>
        <v>0</v>
      </c>
      <c r="D169" s="99">
        <f t="shared" si="351"/>
        <v>0</v>
      </c>
      <c r="E169" s="100"/>
      <c r="F169" s="101"/>
      <c r="G169" s="100"/>
      <c r="H169" s="101"/>
      <c r="I169" s="100"/>
      <c r="J169" s="101"/>
      <c r="K169" s="100"/>
      <c r="L169" s="101"/>
      <c r="M169" s="100"/>
      <c r="N169" s="101"/>
      <c r="O169" s="79"/>
      <c r="P169" s="80"/>
      <c r="Q169" s="79"/>
      <c r="R169" s="80"/>
      <c r="S169" s="79"/>
      <c r="T169" s="80"/>
      <c r="U169" s="79"/>
      <c r="V169" s="80"/>
      <c r="W169" s="79"/>
      <c r="X169" s="80"/>
      <c r="Y169" s="79"/>
      <c r="Z169" s="80"/>
      <c r="AA169" s="79"/>
      <c r="AB169" s="80"/>
      <c r="AC169" s="79"/>
      <c r="AD169" s="80"/>
      <c r="AE169" s="79"/>
      <c r="AF169" s="80"/>
      <c r="AG169" s="79"/>
      <c r="AH169" s="80"/>
      <c r="AI169" s="128"/>
      <c r="AJ169" s="129"/>
      <c r="AK169" s="130"/>
      <c r="AL169" s="81"/>
      <c r="AM169" s="79"/>
      <c r="AN169" s="131"/>
      <c r="AO169" s="130"/>
      <c r="AP169" s="81"/>
      <c r="AQ169" s="132"/>
      <c r="AR169" s="131"/>
      <c r="AS169" s="133"/>
      <c r="AT169" s="106"/>
      <c r="AU169" s="132"/>
      <c r="AV169" s="131"/>
      <c r="AW169" s="134"/>
      <c r="AX169" s="135"/>
      <c r="AY169" s="43" t="str">
        <f t="shared" si="331"/>
        <v/>
      </c>
      <c r="AZ169" s="43"/>
      <c r="BA169" s="43"/>
      <c r="BB169" s="43"/>
      <c r="BC169" s="43"/>
      <c r="BD169" s="43"/>
      <c r="BE169" s="43"/>
      <c r="BF169" s="43"/>
      <c r="BG169" s="10"/>
      <c r="BH169" s="10"/>
      <c r="BI169" s="10"/>
      <c r="BJ169" s="10"/>
      <c r="BQ169" s="10"/>
      <c r="BR169" s="10"/>
      <c r="BS169" s="10"/>
      <c r="BT169" s="11"/>
      <c r="BU169" s="11"/>
      <c r="CA169" s="44" t="str">
        <f t="shared" si="332"/>
        <v/>
      </c>
      <c r="CB169" s="44" t="str">
        <f t="shared" si="333"/>
        <v/>
      </c>
      <c r="CC169" s="44" t="str">
        <f t="shared" si="334"/>
        <v/>
      </c>
      <c r="CD169" s="44" t="str">
        <f t="shared" si="335"/>
        <v/>
      </c>
      <c r="CE169" s="44" t="str">
        <f t="shared" si="336"/>
        <v/>
      </c>
      <c r="CF169" s="44" t="str">
        <f t="shared" si="337"/>
        <v/>
      </c>
      <c r="CG169" s="44" t="str">
        <f t="shared" si="338"/>
        <v/>
      </c>
      <c r="CH169" s="44" t="str">
        <f t="shared" si="339"/>
        <v/>
      </c>
      <c r="CI169" s="44" t="str">
        <f t="shared" si="340"/>
        <v/>
      </c>
      <c r="CJ169" s="44"/>
      <c r="CK169" s="44"/>
      <c r="CL169" s="44"/>
      <c r="CM169" s="44"/>
      <c r="CN169" s="44"/>
      <c r="CO169" s="44"/>
      <c r="CP169" s="44"/>
      <c r="CQ169" s="44"/>
      <c r="CR169" s="44"/>
      <c r="CS169" s="44"/>
      <c r="CT169" s="44"/>
      <c r="CU169" s="44"/>
      <c r="CV169" s="44"/>
      <c r="CW169" s="44" t="str">
        <f t="shared" si="341"/>
        <v/>
      </c>
      <c r="CX169" s="44" t="str">
        <f t="shared" si="342"/>
        <v/>
      </c>
      <c r="CY169" s="44"/>
      <c r="CZ169" s="44"/>
      <c r="DA169" s="45">
        <f t="shared" si="343"/>
        <v>0</v>
      </c>
      <c r="DB169" s="45">
        <f t="shared" si="344"/>
        <v>0</v>
      </c>
      <c r="DC169" s="45">
        <f t="shared" si="344"/>
        <v>0</v>
      </c>
      <c r="DD169" s="45">
        <f t="shared" si="345"/>
        <v>0</v>
      </c>
      <c r="DE169" s="45">
        <f t="shared" si="345"/>
        <v>0</v>
      </c>
      <c r="DF169" s="45">
        <f t="shared" si="346"/>
        <v>0</v>
      </c>
      <c r="DG169" s="45">
        <f t="shared" si="347"/>
        <v>0</v>
      </c>
      <c r="DH169" s="45">
        <f t="shared" si="348"/>
        <v>0</v>
      </c>
      <c r="DI169" s="45">
        <f t="shared" si="349"/>
        <v>0</v>
      </c>
      <c r="DJ169" s="45"/>
      <c r="DK169" s="45"/>
      <c r="DL169" s="45"/>
      <c r="DM169" s="45"/>
      <c r="DN169" s="45"/>
      <c r="DO169" s="45"/>
      <c r="DP169" s="45"/>
      <c r="DQ169" s="45"/>
      <c r="DR169" s="45"/>
      <c r="DS169" s="45"/>
      <c r="DT169" s="45"/>
      <c r="DU169" s="45"/>
      <c r="DV169" s="45"/>
      <c r="DW169" s="45">
        <f t="shared" si="350"/>
        <v>0</v>
      </c>
      <c r="DX169" s="45">
        <f t="shared" si="350"/>
        <v>0</v>
      </c>
    </row>
    <row r="170" spans="1:130" x14ac:dyDescent="0.25">
      <c r="A170" s="540"/>
      <c r="B170" s="83" t="s">
        <v>72</v>
      </c>
      <c r="C170" s="47">
        <f t="shared" si="351"/>
        <v>0</v>
      </c>
      <c r="D170" s="110">
        <f t="shared" si="351"/>
        <v>0</v>
      </c>
      <c r="E170" s="35"/>
      <c r="F170" s="34"/>
      <c r="G170" s="35"/>
      <c r="H170" s="34"/>
      <c r="I170" s="35"/>
      <c r="J170" s="34"/>
      <c r="K170" s="35"/>
      <c r="L170" s="34"/>
      <c r="M170" s="35"/>
      <c r="N170" s="34"/>
      <c r="O170" s="39"/>
      <c r="P170" s="38"/>
      <c r="Q170" s="39"/>
      <c r="R170" s="38"/>
      <c r="S170" s="39"/>
      <c r="T170" s="38"/>
      <c r="U170" s="39"/>
      <c r="V170" s="38"/>
      <c r="W170" s="39"/>
      <c r="X170" s="38"/>
      <c r="Y170" s="39"/>
      <c r="Z170" s="38"/>
      <c r="AA170" s="39"/>
      <c r="AB170" s="38"/>
      <c r="AC170" s="39"/>
      <c r="AD170" s="38"/>
      <c r="AE170" s="39"/>
      <c r="AF170" s="38"/>
      <c r="AG170" s="39"/>
      <c r="AH170" s="38"/>
      <c r="AI170" s="35"/>
      <c r="AJ170" s="36"/>
      <c r="AK170" s="107"/>
      <c r="AL170" s="108"/>
      <c r="AM170" s="39"/>
      <c r="AN170" s="109"/>
      <c r="AO170" s="107"/>
      <c r="AP170" s="108"/>
      <c r="AQ170" s="37"/>
      <c r="AR170" s="109"/>
      <c r="AS170" s="107"/>
      <c r="AT170" s="109"/>
      <c r="AU170" s="37"/>
      <c r="AV170" s="109"/>
      <c r="AW170" s="136"/>
      <c r="AX170" s="111"/>
      <c r="AY170" s="43" t="str">
        <f t="shared" si="331"/>
        <v/>
      </c>
      <c r="AZ170" s="43"/>
      <c r="BA170" s="43"/>
      <c r="BB170" s="43"/>
      <c r="BC170" s="43"/>
      <c r="BD170" s="43"/>
      <c r="BE170" s="43"/>
      <c r="BF170" s="43"/>
      <c r="BG170" s="10"/>
      <c r="BH170" s="10"/>
      <c r="BI170" s="10"/>
      <c r="BJ170" s="10"/>
      <c r="BQ170" s="10"/>
      <c r="BR170" s="10"/>
      <c r="BS170" s="10"/>
      <c r="BT170" s="11"/>
      <c r="BU170" s="11"/>
      <c r="CA170" s="44" t="str">
        <f t="shared" si="332"/>
        <v/>
      </c>
      <c r="CB170" s="44" t="str">
        <f t="shared" si="333"/>
        <v/>
      </c>
      <c r="CC170" s="44" t="str">
        <f t="shared" si="334"/>
        <v/>
      </c>
      <c r="CD170" s="44" t="str">
        <f t="shared" si="335"/>
        <v/>
      </c>
      <c r="CE170" s="44" t="str">
        <f t="shared" si="336"/>
        <v/>
      </c>
      <c r="CF170" s="44" t="str">
        <f t="shared" si="337"/>
        <v/>
      </c>
      <c r="CG170" s="44" t="str">
        <f t="shared" si="338"/>
        <v/>
      </c>
      <c r="CH170" s="44" t="str">
        <f t="shared" si="339"/>
        <v/>
      </c>
      <c r="CI170" s="44" t="str">
        <f t="shared" si="340"/>
        <v/>
      </c>
      <c r="CJ170" s="44"/>
      <c r="CK170" s="44"/>
      <c r="CL170" s="44"/>
      <c r="CM170" s="44"/>
      <c r="CN170" s="44"/>
      <c r="CO170" s="44"/>
      <c r="CP170" s="44"/>
      <c r="CQ170" s="44"/>
      <c r="CR170" s="44"/>
      <c r="CS170" s="44"/>
      <c r="CT170" s="44"/>
      <c r="CU170" s="44"/>
      <c r="CV170" s="44"/>
      <c r="CW170" s="44" t="str">
        <f t="shared" si="341"/>
        <v/>
      </c>
      <c r="CX170" s="44" t="str">
        <f t="shared" si="342"/>
        <v/>
      </c>
      <c r="CY170" s="44"/>
      <c r="CZ170" s="44"/>
      <c r="DA170" s="45">
        <f t="shared" si="343"/>
        <v>0</v>
      </c>
      <c r="DB170" s="45">
        <f t="shared" si="344"/>
        <v>0</v>
      </c>
      <c r="DC170" s="45">
        <f t="shared" si="344"/>
        <v>0</v>
      </c>
      <c r="DD170" s="45">
        <f t="shared" si="345"/>
        <v>0</v>
      </c>
      <c r="DE170" s="45">
        <f t="shared" si="345"/>
        <v>0</v>
      </c>
      <c r="DF170" s="45">
        <f t="shared" si="346"/>
        <v>0</v>
      </c>
      <c r="DG170" s="45">
        <f t="shared" si="347"/>
        <v>0</v>
      </c>
      <c r="DH170" s="45">
        <f t="shared" si="348"/>
        <v>0</v>
      </c>
      <c r="DI170" s="45">
        <f t="shared" si="349"/>
        <v>0</v>
      </c>
      <c r="DJ170" s="45"/>
      <c r="DK170" s="45"/>
      <c r="DL170" s="45"/>
      <c r="DM170" s="45"/>
      <c r="DN170" s="45"/>
      <c r="DO170" s="45"/>
      <c r="DP170" s="45"/>
      <c r="DQ170" s="45"/>
      <c r="DR170" s="45"/>
      <c r="DS170" s="45"/>
      <c r="DT170" s="45"/>
      <c r="DU170" s="45"/>
      <c r="DV170" s="45"/>
      <c r="DW170" s="45">
        <f t="shared" si="350"/>
        <v>0</v>
      </c>
      <c r="DX170" s="45">
        <f t="shared" si="350"/>
        <v>0</v>
      </c>
    </row>
    <row r="171" spans="1:130" x14ac:dyDescent="0.25">
      <c r="A171" s="541"/>
      <c r="B171" s="96" t="s">
        <v>73</v>
      </c>
      <c r="C171" s="116">
        <f t="shared" si="351"/>
        <v>0</v>
      </c>
      <c r="D171" s="137">
        <f t="shared" si="351"/>
        <v>0</v>
      </c>
      <c r="E171" s="138"/>
      <c r="F171" s="139"/>
      <c r="G171" s="138"/>
      <c r="H171" s="139"/>
      <c r="I171" s="138"/>
      <c r="J171" s="139"/>
      <c r="K171" s="138"/>
      <c r="L171" s="139"/>
      <c r="M171" s="138"/>
      <c r="N171" s="139"/>
      <c r="O171" s="60"/>
      <c r="P171" s="59"/>
      <c r="Q171" s="60"/>
      <c r="R171" s="59"/>
      <c r="S171" s="60"/>
      <c r="T171" s="59"/>
      <c r="U171" s="60"/>
      <c r="V171" s="59"/>
      <c r="W171" s="60"/>
      <c r="X171" s="59"/>
      <c r="Y171" s="60"/>
      <c r="Z171" s="59"/>
      <c r="AA171" s="60"/>
      <c r="AB171" s="59"/>
      <c r="AC171" s="60"/>
      <c r="AD171" s="59"/>
      <c r="AE171" s="60"/>
      <c r="AF171" s="59"/>
      <c r="AG171" s="60"/>
      <c r="AH171" s="59"/>
      <c r="AI171" s="138"/>
      <c r="AJ171" s="140"/>
      <c r="AK171" s="124"/>
      <c r="AL171" s="141"/>
      <c r="AM171" s="60"/>
      <c r="AN171" s="125"/>
      <c r="AO171" s="124"/>
      <c r="AP171" s="141"/>
      <c r="AQ171" s="58"/>
      <c r="AR171" s="125"/>
      <c r="AS171" s="124"/>
      <c r="AT171" s="125"/>
      <c r="AU171" s="58"/>
      <c r="AV171" s="125"/>
      <c r="AW171" s="142"/>
      <c r="AX171" s="143"/>
      <c r="AY171" s="43" t="str">
        <f t="shared" si="331"/>
        <v/>
      </c>
      <c r="AZ171" s="43"/>
      <c r="BA171" s="43"/>
      <c r="BB171" s="43"/>
      <c r="BC171" s="43"/>
      <c r="BD171" s="43"/>
      <c r="BE171" s="43"/>
      <c r="BF171" s="43"/>
      <c r="BG171" s="10"/>
      <c r="BH171" s="10"/>
      <c r="BI171" s="10"/>
      <c r="BJ171" s="10"/>
      <c r="BQ171" s="10"/>
      <c r="BR171" s="10"/>
      <c r="BS171" s="10"/>
      <c r="BT171" s="11"/>
      <c r="BU171" s="11"/>
      <c r="CA171" s="44" t="str">
        <f t="shared" si="332"/>
        <v/>
      </c>
      <c r="CB171" s="44" t="str">
        <f t="shared" si="333"/>
        <v/>
      </c>
      <c r="CC171" s="44" t="str">
        <f t="shared" si="334"/>
        <v/>
      </c>
      <c r="CD171" s="44" t="str">
        <f t="shared" si="335"/>
        <v/>
      </c>
      <c r="CE171" s="44" t="str">
        <f t="shared" si="336"/>
        <v/>
      </c>
      <c r="CF171" s="44" t="str">
        <f t="shared" si="337"/>
        <v/>
      </c>
      <c r="CG171" s="44" t="str">
        <f t="shared" si="338"/>
        <v/>
      </c>
      <c r="CH171" s="44" t="str">
        <f t="shared" si="339"/>
        <v/>
      </c>
      <c r="CI171" s="44" t="str">
        <f t="shared" si="340"/>
        <v/>
      </c>
      <c r="CJ171" s="44"/>
      <c r="CK171" s="44"/>
      <c r="CL171" s="44"/>
      <c r="CM171" s="44"/>
      <c r="CN171" s="44"/>
      <c r="CO171" s="44"/>
      <c r="CP171" s="44"/>
      <c r="CQ171" s="44"/>
      <c r="CR171" s="44"/>
      <c r="CS171" s="44"/>
      <c r="CT171" s="44"/>
      <c r="CU171" s="44"/>
      <c r="CV171" s="44"/>
      <c r="CW171" s="44" t="str">
        <f t="shared" si="341"/>
        <v/>
      </c>
      <c r="CX171" s="44" t="str">
        <f t="shared" si="342"/>
        <v/>
      </c>
      <c r="CY171" s="44"/>
      <c r="CZ171" s="44"/>
      <c r="DA171" s="45">
        <f t="shared" si="343"/>
        <v>0</v>
      </c>
      <c r="DB171" s="45">
        <f t="shared" si="344"/>
        <v>0</v>
      </c>
      <c r="DC171" s="45">
        <f t="shared" si="344"/>
        <v>0</v>
      </c>
      <c r="DD171" s="45">
        <f t="shared" si="345"/>
        <v>0</v>
      </c>
      <c r="DE171" s="45">
        <f t="shared" si="345"/>
        <v>0</v>
      </c>
      <c r="DF171" s="45">
        <f t="shared" si="346"/>
        <v>0</v>
      </c>
      <c r="DG171" s="45">
        <f t="shared" si="347"/>
        <v>0</v>
      </c>
      <c r="DH171" s="45">
        <f t="shared" si="348"/>
        <v>0</v>
      </c>
      <c r="DI171" s="45">
        <f t="shared" si="349"/>
        <v>0</v>
      </c>
      <c r="DJ171" s="45"/>
      <c r="DK171" s="45"/>
      <c r="DL171" s="45"/>
      <c r="DM171" s="45"/>
      <c r="DN171" s="45"/>
      <c r="DO171" s="45"/>
      <c r="DP171" s="45"/>
      <c r="DQ171" s="45"/>
      <c r="DR171" s="45"/>
      <c r="DS171" s="45"/>
      <c r="DT171" s="45"/>
      <c r="DU171" s="45"/>
      <c r="DV171" s="45"/>
      <c r="DW171" s="45">
        <f t="shared" si="350"/>
        <v>0</v>
      </c>
      <c r="DX171" s="45">
        <f t="shared" si="350"/>
        <v>0</v>
      </c>
    </row>
    <row r="172" spans="1:130" x14ac:dyDescent="0.25">
      <c r="A172" s="531" t="s">
        <v>52</v>
      </c>
      <c r="B172" s="532"/>
      <c r="C172" s="127">
        <f t="shared" ref="C172:D174" si="352">+E172+G172+I172+K172+M172+O172+Q172+S172+U172+W172+Y172+AA172+AC172+AE172+AG172+AI172</f>
        <v>0</v>
      </c>
      <c r="D172" s="110">
        <f t="shared" si="352"/>
        <v>0</v>
      </c>
      <c r="E172" s="84"/>
      <c r="F172" s="85"/>
      <c r="G172" s="84"/>
      <c r="H172" s="85"/>
      <c r="I172" s="84"/>
      <c r="J172" s="85"/>
      <c r="K172" s="84"/>
      <c r="L172" s="85"/>
      <c r="M172" s="144"/>
      <c r="N172" s="145"/>
      <c r="O172" s="144"/>
      <c r="P172" s="145"/>
      <c r="Q172" s="144"/>
      <c r="R172" s="145"/>
      <c r="S172" s="144"/>
      <c r="T172" s="145"/>
      <c r="U172" s="144"/>
      <c r="V172" s="145"/>
      <c r="W172" s="144"/>
      <c r="X172" s="145"/>
      <c r="Y172" s="144"/>
      <c r="Z172" s="145"/>
      <c r="AA172" s="144"/>
      <c r="AB172" s="145"/>
      <c r="AC172" s="144"/>
      <c r="AD172" s="146"/>
      <c r="AE172" s="144"/>
      <c r="AF172" s="146"/>
      <c r="AG172" s="73"/>
      <c r="AH172" s="76"/>
      <c r="AI172" s="144"/>
      <c r="AJ172" s="145"/>
      <c r="AK172" s="133">
        <v>0</v>
      </c>
      <c r="AL172" s="86"/>
      <c r="AM172" s="84"/>
      <c r="AN172" s="106"/>
      <c r="AO172" s="133"/>
      <c r="AP172" s="86"/>
      <c r="AQ172" s="147"/>
      <c r="AR172" s="106"/>
      <c r="AS172" s="133"/>
      <c r="AT172" s="106"/>
      <c r="AU172" s="133"/>
      <c r="AV172" s="86"/>
      <c r="AW172" s="133"/>
      <c r="AX172" s="86"/>
      <c r="AY172" s="43" t="str">
        <f t="shared" si="331"/>
        <v/>
      </c>
      <c r="AZ172" s="43"/>
      <c r="BA172" s="43"/>
      <c r="BB172" s="43"/>
      <c r="BC172" s="43"/>
      <c r="BD172" s="43"/>
      <c r="BE172" s="43"/>
      <c r="BF172" s="43"/>
      <c r="BG172" s="10"/>
      <c r="BH172" s="10"/>
      <c r="BI172" s="10"/>
      <c r="BJ172" s="10"/>
      <c r="BQ172" s="10"/>
      <c r="BR172" s="10"/>
      <c r="BS172" s="10"/>
      <c r="BT172" s="11"/>
      <c r="BU172" s="11"/>
      <c r="CA172" s="44" t="str">
        <f t="shared" si="332"/>
        <v/>
      </c>
      <c r="CB172" s="44" t="str">
        <f t="shared" si="333"/>
        <v/>
      </c>
      <c r="CC172" s="44" t="str">
        <f t="shared" si="334"/>
        <v/>
      </c>
      <c r="CD172" s="44" t="str">
        <f t="shared" si="335"/>
        <v/>
      </c>
      <c r="CE172" s="44" t="str">
        <f t="shared" si="336"/>
        <v/>
      </c>
      <c r="CF172" s="44" t="str">
        <f t="shared" si="337"/>
        <v/>
      </c>
      <c r="CG172" s="44" t="str">
        <f t="shared" si="338"/>
        <v/>
      </c>
      <c r="CH172" s="44" t="str">
        <f t="shared" si="339"/>
        <v/>
      </c>
      <c r="CI172" s="44" t="str">
        <f t="shared" si="340"/>
        <v/>
      </c>
      <c r="CJ172" s="44"/>
      <c r="CK172" s="44"/>
      <c r="CL172" s="44"/>
      <c r="CM172" s="44"/>
      <c r="CN172" s="44"/>
      <c r="CO172" s="44"/>
      <c r="CP172" s="44"/>
      <c r="CQ172" s="44"/>
      <c r="CR172" s="44"/>
      <c r="CS172" s="44"/>
      <c r="CT172" s="44"/>
      <c r="CU172" s="44"/>
      <c r="CV172" s="44"/>
      <c r="CW172" s="44" t="str">
        <f t="shared" si="341"/>
        <v/>
      </c>
      <c r="CX172" s="44" t="str">
        <f t="shared" si="342"/>
        <v/>
      </c>
      <c r="CY172" s="44"/>
      <c r="CZ172" s="44"/>
      <c r="DA172" s="45">
        <f t="shared" si="343"/>
        <v>0</v>
      </c>
      <c r="DB172" s="45">
        <f t="shared" si="344"/>
        <v>0</v>
      </c>
      <c r="DC172" s="45">
        <f t="shared" si="344"/>
        <v>0</v>
      </c>
      <c r="DD172" s="45">
        <f t="shared" si="345"/>
        <v>0</v>
      </c>
      <c r="DE172" s="45">
        <f t="shared" si="345"/>
        <v>0</v>
      </c>
      <c r="DF172" s="45">
        <f t="shared" si="346"/>
        <v>0</v>
      </c>
      <c r="DG172" s="45">
        <f t="shared" si="347"/>
        <v>0</v>
      </c>
      <c r="DH172" s="45">
        <f t="shared" si="348"/>
        <v>0</v>
      </c>
      <c r="DI172" s="45">
        <f t="shared" si="349"/>
        <v>0</v>
      </c>
      <c r="DJ172" s="45"/>
      <c r="DK172" s="45"/>
      <c r="DL172" s="45"/>
      <c r="DM172" s="45"/>
      <c r="DN172" s="45"/>
      <c r="DO172" s="45"/>
      <c r="DP172" s="45"/>
      <c r="DQ172" s="45"/>
      <c r="DR172" s="45"/>
      <c r="DS172" s="45"/>
      <c r="DT172" s="45"/>
      <c r="DU172" s="45"/>
      <c r="DV172" s="45"/>
      <c r="DW172" s="45">
        <f t="shared" si="350"/>
        <v>0</v>
      </c>
      <c r="DX172" s="45">
        <f t="shared" si="350"/>
        <v>0</v>
      </c>
    </row>
    <row r="173" spans="1:130" x14ac:dyDescent="0.25">
      <c r="A173" s="533" t="s">
        <v>93</v>
      </c>
      <c r="B173" s="534"/>
      <c r="C173" s="47">
        <f t="shared" si="352"/>
        <v>2</v>
      </c>
      <c r="D173" s="112">
        <f t="shared" si="352"/>
        <v>0</v>
      </c>
      <c r="E173" s="39">
        <v>0</v>
      </c>
      <c r="F173" s="38">
        <v>0</v>
      </c>
      <c r="G173" s="39">
        <v>0</v>
      </c>
      <c r="H173" s="38">
        <v>0</v>
      </c>
      <c r="I173" s="39">
        <v>0</v>
      </c>
      <c r="J173" s="38">
        <v>0</v>
      </c>
      <c r="K173" s="39">
        <v>0</v>
      </c>
      <c r="L173" s="38"/>
      <c r="M173" s="39">
        <v>0</v>
      </c>
      <c r="N173" s="38">
        <v>0</v>
      </c>
      <c r="O173" s="118">
        <v>0</v>
      </c>
      <c r="P173" s="119">
        <v>0</v>
      </c>
      <c r="Q173" s="118">
        <v>1</v>
      </c>
      <c r="R173" s="119">
        <v>0</v>
      </c>
      <c r="S173" s="118">
        <v>0</v>
      </c>
      <c r="T173" s="119">
        <v>0</v>
      </c>
      <c r="U173" s="118">
        <v>0</v>
      </c>
      <c r="V173" s="119">
        <v>0</v>
      </c>
      <c r="W173" s="118">
        <v>0</v>
      </c>
      <c r="X173" s="119">
        <v>0</v>
      </c>
      <c r="Y173" s="118">
        <v>0</v>
      </c>
      <c r="Z173" s="119">
        <v>0</v>
      </c>
      <c r="AA173" s="118">
        <v>0</v>
      </c>
      <c r="AB173" s="119"/>
      <c r="AC173" s="118">
        <v>0</v>
      </c>
      <c r="AD173" s="148">
        <v>0</v>
      </c>
      <c r="AE173" s="118">
        <v>0</v>
      </c>
      <c r="AF173" s="148">
        <v>0</v>
      </c>
      <c r="AG173" s="118">
        <v>1</v>
      </c>
      <c r="AH173" s="149">
        <v>0</v>
      </c>
      <c r="AI173" s="118">
        <v>0</v>
      </c>
      <c r="AJ173" s="119">
        <v>0</v>
      </c>
      <c r="AK173" s="120">
        <v>0</v>
      </c>
      <c r="AL173" s="121">
        <v>0</v>
      </c>
      <c r="AM173" s="118">
        <v>2</v>
      </c>
      <c r="AN173" s="122">
        <v>0</v>
      </c>
      <c r="AO173" s="120">
        <v>0</v>
      </c>
      <c r="AP173" s="121">
        <v>0</v>
      </c>
      <c r="AQ173" s="123">
        <v>0</v>
      </c>
      <c r="AR173" s="122">
        <v>0</v>
      </c>
      <c r="AS173" s="120">
        <v>0</v>
      </c>
      <c r="AT173" s="122"/>
      <c r="AU173" s="120">
        <v>0</v>
      </c>
      <c r="AV173" s="121"/>
      <c r="AW173" s="120">
        <v>0</v>
      </c>
      <c r="AX173" s="121"/>
      <c r="AY173" s="43" t="str">
        <f t="shared" si="331"/>
        <v/>
      </c>
      <c r="AZ173" s="43"/>
      <c r="BA173" s="43"/>
      <c r="BB173" s="43"/>
      <c r="BC173" s="43"/>
      <c r="BD173" s="43"/>
      <c r="BE173" s="43"/>
      <c r="BF173" s="43"/>
      <c r="BG173" s="10"/>
      <c r="BH173" s="10"/>
      <c r="BI173" s="10"/>
      <c r="BJ173" s="10"/>
      <c r="BQ173" s="10"/>
      <c r="BR173" s="10"/>
      <c r="BS173" s="10"/>
      <c r="BT173" s="11"/>
      <c r="BU173" s="11"/>
      <c r="CA173" s="44" t="str">
        <f t="shared" si="332"/>
        <v/>
      </c>
      <c r="CB173" s="44" t="str">
        <f t="shared" si="333"/>
        <v/>
      </c>
      <c r="CC173" s="44" t="str">
        <f t="shared" si="334"/>
        <v/>
      </c>
      <c r="CD173" s="44" t="str">
        <f t="shared" si="335"/>
        <v/>
      </c>
      <c r="CE173" s="44" t="str">
        <f t="shared" si="336"/>
        <v/>
      </c>
      <c r="CF173" s="44" t="str">
        <f t="shared" si="337"/>
        <v/>
      </c>
      <c r="CG173" s="44" t="str">
        <f t="shared" si="338"/>
        <v/>
      </c>
      <c r="CH173" s="44" t="str">
        <f t="shared" si="339"/>
        <v/>
      </c>
      <c r="CI173" s="44" t="str">
        <f t="shared" si="340"/>
        <v/>
      </c>
      <c r="CJ173" s="44"/>
      <c r="CK173" s="44"/>
      <c r="CL173" s="44"/>
      <c r="CM173" s="44"/>
      <c r="CN173" s="44"/>
      <c r="CO173" s="44"/>
      <c r="CP173" s="44"/>
      <c r="CQ173" s="44"/>
      <c r="CR173" s="44"/>
      <c r="CS173" s="44"/>
      <c r="CT173" s="44"/>
      <c r="CU173" s="44"/>
      <c r="CV173" s="44"/>
      <c r="CW173" s="44" t="str">
        <f t="shared" si="341"/>
        <v/>
      </c>
      <c r="CX173" s="44" t="str">
        <f t="shared" si="342"/>
        <v/>
      </c>
      <c r="CY173" s="44"/>
      <c r="CZ173" s="44"/>
      <c r="DA173" s="45">
        <f t="shared" si="343"/>
        <v>0</v>
      </c>
      <c r="DB173" s="45">
        <f t="shared" si="344"/>
        <v>0</v>
      </c>
      <c r="DC173" s="45">
        <f t="shared" si="344"/>
        <v>0</v>
      </c>
      <c r="DD173" s="45">
        <f t="shared" si="345"/>
        <v>0</v>
      </c>
      <c r="DE173" s="45">
        <f t="shared" si="345"/>
        <v>0</v>
      </c>
      <c r="DF173" s="45">
        <f t="shared" si="346"/>
        <v>0</v>
      </c>
      <c r="DG173" s="45">
        <f t="shared" si="347"/>
        <v>0</v>
      </c>
      <c r="DH173" s="45">
        <f t="shared" si="348"/>
        <v>0</v>
      </c>
      <c r="DI173" s="45">
        <f t="shared" si="349"/>
        <v>0</v>
      </c>
      <c r="DJ173" s="45"/>
      <c r="DK173" s="45"/>
      <c r="DL173" s="45"/>
      <c r="DM173" s="45"/>
      <c r="DN173" s="45"/>
      <c r="DO173" s="45"/>
      <c r="DP173" s="45"/>
      <c r="DQ173" s="45"/>
      <c r="DR173" s="45"/>
      <c r="DS173" s="45"/>
      <c r="DT173" s="45"/>
      <c r="DU173" s="45"/>
      <c r="DV173" s="45"/>
      <c r="DW173" s="45">
        <f t="shared" si="350"/>
        <v>0</v>
      </c>
      <c r="DX173" s="45">
        <f t="shared" si="350"/>
        <v>0</v>
      </c>
    </row>
    <row r="174" spans="1:130" x14ac:dyDescent="0.25">
      <c r="A174" s="533" t="s">
        <v>54</v>
      </c>
      <c r="B174" s="534"/>
      <c r="C174" s="47">
        <f t="shared" si="352"/>
        <v>2</v>
      </c>
      <c r="D174" s="112">
        <f>+F174+H174+J174+L174+N174+P174+R174+T174+V174+X174+Z174+AB174+AD174+AF174+AH174+AJ174</f>
        <v>0</v>
      </c>
      <c r="E174" s="39">
        <v>0</v>
      </c>
      <c r="F174" s="38">
        <v>0</v>
      </c>
      <c r="G174" s="39">
        <v>0</v>
      </c>
      <c r="H174" s="38">
        <v>0</v>
      </c>
      <c r="I174" s="39">
        <v>0</v>
      </c>
      <c r="J174" s="38">
        <v>0</v>
      </c>
      <c r="K174" s="39"/>
      <c r="L174" s="38">
        <v>0</v>
      </c>
      <c r="M174" s="39">
        <v>2</v>
      </c>
      <c r="N174" s="38">
        <v>0</v>
      </c>
      <c r="O174" s="118">
        <v>0</v>
      </c>
      <c r="P174" s="119">
        <v>0</v>
      </c>
      <c r="Q174" s="118">
        <v>0</v>
      </c>
      <c r="R174" s="119">
        <v>0</v>
      </c>
      <c r="S174" s="118">
        <v>0</v>
      </c>
      <c r="T174" s="119">
        <v>0</v>
      </c>
      <c r="U174" s="118">
        <v>0</v>
      </c>
      <c r="V174" s="119">
        <v>0</v>
      </c>
      <c r="W174" s="118">
        <v>0</v>
      </c>
      <c r="X174" s="119">
        <v>0</v>
      </c>
      <c r="Y174" s="118">
        <v>0</v>
      </c>
      <c r="Z174" s="119">
        <v>0</v>
      </c>
      <c r="AA174" s="118">
        <v>0</v>
      </c>
      <c r="AB174" s="119">
        <v>0</v>
      </c>
      <c r="AC174" s="118">
        <v>0</v>
      </c>
      <c r="AD174" s="148">
        <v>0</v>
      </c>
      <c r="AE174" s="118">
        <v>0</v>
      </c>
      <c r="AF174" s="148">
        <v>0</v>
      </c>
      <c r="AG174" s="118">
        <v>0</v>
      </c>
      <c r="AH174" s="149">
        <v>0</v>
      </c>
      <c r="AI174" s="118">
        <v>0</v>
      </c>
      <c r="AJ174" s="119">
        <v>0</v>
      </c>
      <c r="AK174" s="120">
        <v>0</v>
      </c>
      <c r="AL174" s="121">
        <v>0</v>
      </c>
      <c r="AM174" s="118">
        <v>2</v>
      </c>
      <c r="AN174" s="122">
        <v>0</v>
      </c>
      <c r="AO174" s="120">
        <v>0</v>
      </c>
      <c r="AP174" s="121">
        <v>0</v>
      </c>
      <c r="AQ174" s="123">
        <v>0</v>
      </c>
      <c r="AR174" s="122">
        <v>0</v>
      </c>
      <c r="AS174" s="120">
        <v>0</v>
      </c>
      <c r="AT174" s="122"/>
      <c r="AU174" s="120">
        <v>0</v>
      </c>
      <c r="AV174" s="121"/>
      <c r="AW174" s="120">
        <v>0</v>
      </c>
      <c r="AX174" s="121"/>
      <c r="AY174" s="43" t="str">
        <f t="shared" si="331"/>
        <v/>
      </c>
      <c r="AZ174" s="43"/>
      <c r="BA174" s="43"/>
      <c r="BB174" s="43"/>
      <c r="BC174" s="43"/>
      <c r="BD174" s="43"/>
      <c r="BE174" s="43"/>
      <c r="BF174" s="43"/>
      <c r="BG174" s="10"/>
      <c r="BH174" s="10"/>
      <c r="BI174" s="10"/>
      <c r="BJ174" s="10"/>
      <c r="BQ174" s="10"/>
      <c r="BR174" s="10"/>
      <c r="BS174" s="10"/>
      <c r="BT174" s="11"/>
      <c r="BU174" s="11"/>
      <c r="CA174" s="44" t="str">
        <f t="shared" si="332"/>
        <v/>
      </c>
      <c r="CB174" s="44" t="str">
        <f t="shared" si="333"/>
        <v/>
      </c>
      <c r="CC174" s="44" t="str">
        <f t="shared" si="334"/>
        <v/>
      </c>
      <c r="CD174" s="44" t="str">
        <f t="shared" si="335"/>
        <v/>
      </c>
      <c r="CE174" s="44" t="str">
        <f t="shared" si="336"/>
        <v/>
      </c>
      <c r="CF174" s="44" t="str">
        <f t="shared" si="337"/>
        <v/>
      </c>
      <c r="CG174" s="44" t="str">
        <f t="shared" si="338"/>
        <v/>
      </c>
      <c r="CH174" s="44" t="str">
        <f t="shared" si="339"/>
        <v/>
      </c>
      <c r="CI174" s="44" t="str">
        <f t="shared" si="340"/>
        <v/>
      </c>
      <c r="CJ174" s="44"/>
      <c r="CK174" s="44"/>
      <c r="CL174" s="44"/>
      <c r="CM174" s="44"/>
      <c r="CN174" s="44"/>
      <c r="CO174" s="44"/>
      <c r="CP174" s="44"/>
      <c r="CQ174" s="44"/>
      <c r="CR174" s="44"/>
      <c r="CS174" s="44"/>
      <c r="CT174" s="44"/>
      <c r="CU174" s="44"/>
      <c r="CV174" s="44"/>
      <c r="CW174" s="44" t="str">
        <f t="shared" si="341"/>
        <v/>
      </c>
      <c r="CX174" s="44" t="str">
        <f t="shared" si="342"/>
        <v/>
      </c>
      <c r="CY174" s="44"/>
      <c r="CZ174" s="44"/>
      <c r="DA174" s="45">
        <f t="shared" si="343"/>
        <v>0</v>
      </c>
      <c r="DB174" s="45">
        <f t="shared" si="344"/>
        <v>0</v>
      </c>
      <c r="DC174" s="45">
        <f t="shared" si="344"/>
        <v>0</v>
      </c>
      <c r="DD174" s="45">
        <f t="shared" si="345"/>
        <v>0</v>
      </c>
      <c r="DE174" s="45">
        <f t="shared" si="345"/>
        <v>0</v>
      </c>
      <c r="DF174" s="45">
        <f t="shared" si="346"/>
        <v>0</v>
      </c>
      <c r="DG174" s="45">
        <f t="shared" si="347"/>
        <v>0</v>
      </c>
      <c r="DH174" s="45">
        <f t="shared" si="348"/>
        <v>0</v>
      </c>
      <c r="DI174" s="45">
        <f t="shared" si="349"/>
        <v>0</v>
      </c>
      <c r="DJ174" s="45"/>
      <c r="DK174" s="45"/>
      <c r="DL174" s="45"/>
      <c r="DM174" s="45"/>
      <c r="DN174" s="45"/>
      <c r="DO174" s="45"/>
      <c r="DP174" s="45"/>
      <c r="DQ174" s="45"/>
      <c r="DR174" s="45"/>
      <c r="DS174" s="45"/>
      <c r="DT174" s="45"/>
      <c r="DU174" s="45"/>
      <c r="DV174" s="45"/>
      <c r="DW174" s="45">
        <f t="shared" si="350"/>
        <v>0</v>
      </c>
      <c r="DX174" s="45">
        <f t="shared" si="350"/>
        <v>0</v>
      </c>
    </row>
    <row r="175" spans="1:130" x14ac:dyDescent="0.25">
      <c r="A175" s="533" t="s">
        <v>94</v>
      </c>
      <c r="B175" s="534"/>
      <c r="C175" s="47">
        <f t="shared" ref="C175:D177" si="353">+O175+Q175+S175+U175+W175+Y175+AA175+AC175+AE175+AG175+AI175</f>
        <v>0</v>
      </c>
      <c r="D175" s="150">
        <f t="shared" si="353"/>
        <v>0</v>
      </c>
      <c r="E175" s="35"/>
      <c r="F175" s="34"/>
      <c r="G175" s="35"/>
      <c r="H175" s="34"/>
      <c r="I175" s="35"/>
      <c r="J175" s="34"/>
      <c r="K175" s="35"/>
      <c r="L175" s="34"/>
      <c r="M175" s="35"/>
      <c r="N175" s="34"/>
      <c r="O175" s="118"/>
      <c r="P175" s="119"/>
      <c r="Q175" s="118"/>
      <c r="R175" s="119"/>
      <c r="S175" s="118"/>
      <c r="T175" s="119"/>
      <c r="U175" s="118"/>
      <c r="V175" s="119"/>
      <c r="W175" s="118"/>
      <c r="X175" s="119"/>
      <c r="Y175" s="118"/>
      <c r="Z175" s="119"/>
      <c r="AA175" s="118"/>
      <c r="AB175" s="119"/>
      <c r="AC175" s="118"/>
      <c r="AD175" s="148"/>
      <c r="AE175" s="118"/>
      <c r="AF175" s="148"/>
      <c r="AG175" s="118"/>
      <c r="AH175" s="149"/>
      <c r="AI175" s="118"/>
      <c r="AJ175" s="119"/>
      <c r="AK175" s="120"/>
      <c r="AL175" s="121"/>
      <c r="AM175" s="118"/>
      <c r="AN175" s="122"/>
      <c r="AO175" s="120"/>
      <c r="AP175" s="121"/>
      <c r="AQ175" s="123"/>
      <c r="AR175" s="122"/>
      <c r="AS175" s="120"/>
      <c r="AT175" s="122"/>
      <c r="AU175" s="120"/>
      <c r="AV175" s="121"/>
      <c r="AW175" s="120"/>
      <c r="AX175" s="121"/>
      <c r="AY175" s="43" t="str">
        <f t="shared" si="331"/>
        <v/>
      </c>
      <c r="AZ175" s="43"/>
      <c r="BA175" s="43"/>
      <c r="BB175" s="43"/>
      <c r="BC175" s="43"/>
      <c r="BD175" s="43"/>
      <c r="BE175" s="43"/>
      <c r="BF175" s="43"/>
      <c r="BG175" s="10"/>
      <c r="BH175" s="10"/>
      <c r="BI175" s="10"/>
      <c r="BJ175" s="10"/>
      <c r="BQ175" s="10"/>
      <c r="BR175" s="10"/>
      <c r="BS175" s="10"/>
      <c r="BT175" s="11"/>
      <c r="BU175" s="11"/>
      <c r="CA175" s="44" t="str">
        <f t="shared" si="332"/>
        <v/>
      </c>
      <c r="CB175" s="44" t="str">
        <f t="shared" si="333"/>
        <v/>
      </c>
      <c r="CC175" s="44" t="str">
        <f t="shared" si="334"/>
        <v/>
      </c>
      <c r="CD175" s="44" t="str">
        <f t="shared" si="335"/>
        <v/>
      </c>
      <c r="CE175" s="44" t="str">
        <f t="shared" si="336"/>
        <v/>
      </c>
      <c r="CF175" s="44" t="str">
        <f t="shared" si="337"/>
        <v/>
      </c>
      <c r="CG175" s="44" t="str">
        <f t="shared" si="338"/>
        <v/>
      </c>
      <c r="CH175" s="44" t="str">
        <f t="shared" si="339"/>
        <v/>
      </c>
      <c r="CI175" s="44" t="str">
        <f t="shared" si="340"/>
        <v/>
      </c>
      <c r="CJ175" s="44"/>
      <c r="CK175" s="44"/>
      <c r="CL175" s="44"/>
      <c r="CM175" s="44"/>
      <c r="CN175" s="44"/>
      <c r="CO175" s="44"/>
      <c r="CP175" s="44"/>
      <c r="CQ175" s="44"/>
      <c r="CR175" s="44"/>
      <c r="CS175" s="44"/>
      <c r="CT175" s="44"/>
      <c r="CU175" s="44"/>
      <c r="CV175" s="44"/>
      <c r="CW175" s="44" t="str">
        <f t="shared" si="341"/>
        <v/>
      </c>
      <c r="CX175" s="44" t="str">
        <f t="shared" si="342"/>
        <v/>
      </c>
      <c r="CY175" s="44"/>
      <c r="CZ175" s="44"/>
      <c r="DA175" s="45">
        <f t="shared" si="343"/>
        <v>0</v>
      </c>
      <c r="DB175" s="45">
        <f t="shared" si="344"/>
        <v>0</v>
      </c>
      <c r="DC175" s="45">
        <f t="shared" si="344"/>
        <v>0</v>
      </c>
      <c r="DD175" s="45">
        <f t="shared" si="345"/>
        <v>0</v>
      </c>
      <c r="DE175" s="45">
        <f t="shared" si="345"/>
        <v>0</v>
      </c>
      <c r="DF175" s="45">
        <f t="shared" si="346"/>
        <v>0</v>
      </c>
      <c r="DG175" s="45">
        <f t="shared" si="347"/>
        <v>0</v>
      </c>
      <c r="DH175" s="45">
        <f t="shared" si="348"/>
        <v>0</v>
      </c>
      <c r="DI175" s="45">
        <f t="shared" si="349"/>
        <v>0</v>
      </c>
      <c r="DJ175" s="45"/>
      <c r="DK175" s="45"/>
      <c r="DL175" s="45"/>
      <c r="DM175" s="45"/>
      <c r="DN175" s="45"/>
      <c r="DO175" s="45"/>
      <c r="DP175" s="45"/>
      <c r="DQ175" s="45"/>
      <c r="DR175" s="45"/>
      <c r="DS175" s="45"/>
      <c r="DT175" s="45"/>
      <c r="DU175" s="45"/>
      <c r="DV175" s="45"/>
      <c r="DW175" s="45">
        <f t="shared" si="350"/>
        <v>0</v>
      </c>
      <c r="DX175" s="45">
        <f t="shared" si="350"/>
        <v>0</v>
      </c>
    </row>
    <row r="176" spans="1:130" x14ac:dyDescent="0.25">
      <c r="A176" s="533" t="s">
        <v>95</v>
      </c>
      <c r="B176" s="534"/>
      <c r="C176" s="47">
        <f t="shared" si="353"/>
        <v>0</v>
      </c>
      <c r="D176" s="150">
        <f t="shared" si="353"/>
        <v>0</v>
      </c>
      <c r="E176" s="35"/>
      <c r="F176" s="34"/>
      <c r="G176" s="35"/>
      <c r="H176" s="34"/>
      <c r="I176" s="35"/>
      <c r="J176" s="34"/>
      <c r="K176" s="35"/>
      <c r="L176" s="34"/>
      <c r="M176" s="35"/>
      <c r="N176" s="34"/>
      <c r="O176" s="118"/>
      <c r="P176" s="119"/>
      <c r="Q176" s="118"/>
      <c r="R176" s="119"/>
      <c r="S176" s="118"/>
      <c r="T176" s="119"/>
      <c r="U176" s="118"/>
      <c r="V176" s="119"/>
      <c r="W176" s="118"/>
      <c r="X176" s="119"/>
      <c r="Y176" s="118"/>
      <c r="Z176" s="119"/>
      <c r="AA176" s="118"/>
      <c r="AB176" s="119"/>
      <c r="AC176" s="118"/>
      <c r="AD176" s="148"/>
      <c r="AE176" s="118"/>
      <c r="AF176" s="148"/>
      <c r="AG176" s="39"/>
      <c r="AH176" s="121"/>
      <c r="AI176" s="39"/>
      <c r="AJ176" s="123"/>
      <c r="AK176" s="120"/>
      <c r="AL176" s="121"/>
      <c r="AM176" s="118"/>
      <c r="AN176" s="122"/>
      <c r="AO176" s="120"/>
      <c r="AP176" s="121"/>
      <c r="AQ176" s="123"/>
      <c r="AR176" s="122"/>
      <c r="AS176" s="120"/>
      <c r="AT176" s="122"/>
      <c r="AU176" s="120"/>
      <c r="AV176" s="121"/>
      <c r="AW176" s="120"/>
      <c r="AX176" s="121"/>
      <c r="AY176" s="43" t="str">
        <f t="shared" si="331"/>
        <v/>
      </c>
      <c r="AZ176" s="43"/>
      <c r="BA176" s="43"/>
      <c r="BB176" s="43"/>
      <c r="BC176" s="43"/>
      <c r="BD176" s="43"/>
      <c r="BE176" s="43"/>
      <c r="BF176" s="43"/>
      <c r="BG176" s="10"/>
      <c r="BH176" s="10"/>
      <c r="BI176" s="10"/>
      <c r="BJ176" s="10"/>
      <c r="BQ176" s="10"/>
      <c r="BR176" s="10"/>
      <c r="BS176" s="10"/>
      <c r="BT176" s="11"/>
      <c r="BU176" s="11"/>
      <c r="CA176" s="44" t="str">
        <f t="shared" si="332"/>
        <v/>
      </c>
      <c r="CB176" s="44" t="str">
        <f t="shared" si="333"/>
        <v/>
      </c>
      <c r="CC176" s="44" t="str">
        <f t="shared" si="334"/>
        <v/>
      </c>
      <c r="CD176" s="44" t="str">
        <f t="shared" si="335"/>
        <v/>
      </c>
      <c r="CE176" s="44" t="str">
        <f t="shared" si="336"/>
        <v/>
      </c>
      <c r="CF176" s="44" t="str">
        <f t="shared" si="337"/>
        <v/>
      </c>
      <c r="CG176" s="44" t="str">
        <f t="shared" si="338"/>
        <v/>
      </c>
      <c r="CH176" s="44" t="str">
        <f t="shared" si="339"/>
        <v/>
      </c>
      <c r="CI176" s="44" t="str">
        <f t="shared" si="340"/>
        <v/>
      </c>
      <c r="CJ176" s="44"/>
      <c r="CK176" s="44"/>
      <c r="CL176" s="44"/>
      <c r="CM176" s="44"/>
      <c r="CN176" s="44"/>
      <c r="CO176" s="44"/>
      <c r="CP176" s="44"/>
      <c r="CQ176" s="44"/>
      <c r="CR176" s="44"/>
      <c r="CS176" s="44"/>
      <c r="CT176" s="44"/>
      <c r="CU176" s="44"/>
      <c r="CV176" s="44"/>
      <c r="CW176" s="44" t="str">
        <f t="shared" si="341"/>
        <v/>
      </c>
      <c r="CX176" s="44" t="str">
        <f t="shared" si="342"/>
        <v/>
      </c>
      <c r="CY176" s="44"/>
      <c r="CZ176" s="44"/>
      <c r="DA176" s="45">
        <f t="shared" si="343"/>
        <v>0</v>
      </c>
      <c r="DB176" s="45">
        <f t="shared" si="344"/>
        <v>0</v>
      </c>
      <c r="DC176" s="45">
        <f t="shared" si="344"/>
        <v>0</v>
      </c>
      <c r="DD176" s="45">
        <f t="shared" si="345"/>
        <v>0</v>
      </c>
      <c r="DE176" s="45">
        <f t="shared" si="345"/>
        <v>0</v>
      </c>
      <c r="DF176" s="45">
        <f t="shared" si="346"/>
        <v>0</v>
      </c>
      <c r="DG176" s="45">
        <f t="shared" si="347"/>
        <v>0</v>
      </c>
      <c r="DH176" s="45">
        <f t="shared" si="348"/>
        <v>0</v>
      </c>
      <c r="DI176" s="45">
        <f t="shared" si="349"/>
        <v>0</v>
      </c>
      <c r="DJ176" s="45"/>
      <c r="DK176" s="45"/>
      <c r="DL176" s="45"/>
      <c r="DM176" s="45"/>
      <c r="DN176" s="45"/>
      <c r="DO176" s="45"/>
      <c r="DP176" s="45"/>
      <c r="DQ176" s="45"/>
      <c r="DR176" s="45"/>
      <c r="DS176" s="45"/>
      <c r="DT176" s="45"/>
      <c r="DU176" s="45"/>
      <c r="DV176" s="45"/>
      <c r="DW176" s="45">
        <f t="shared" si="350"/>
        <v>0</v>
      </c>
      <c r="DX176" s="45">
        <f t="shared" si="350"/>
        <v>0</v>
      </c>
    </row>
    <row r="177" spans="1:128" s="9" customFormat="1" x14ac:dyDescent="0.25">
      <c r="A177" s="151" t="s">
        <v>96</v>
      </c>
      <c r="B177" s="152"/>
      <c r="C177" s="47">
        <f t="shared" si="353"/>
        <v>5</v>
      </c>
      <c r="D177" s="150">
        <f t="shared" si="353"/>
        <v>0</v>
      </c>
      <c r="E177" s="35"/>
      <c r="F177" s="34"/>
      <c r="G177" s="35"/>
      <c r="H177" s="34"/>
      <c r="I177" s="35"/>
      <c r="J177" s="34"/>
      <c r="K177" s="35"/>
      <c r="L177" s="34"/>
      <c r="M177" s="35"/>
      <c r="N177" s="34"/>
      <c r="O177" s="118">
        <v>0</v>
      </c>
      <c r="P177" s="119">
        <v>0</v>
      </c>
      <c r="Q177" s="118">
        <v>1</v>
      </c>
      <c r="R177" s="119">
        <v>0</v>
      </c>
      <c r="S177" s="118">
        <v>1</v>
      </c>
      <c r="T177" s="119">
        <v>0</v>
      </c>
      <c r="U177" s="118">
        <v>0</v>
      </c>
      <c r="V177" s="119">
        <v>0</v>
      </c>
      <c r="W177" s="118">
        <v>1</v>
      </c>
      <c r="X177" s="119">
        <v>0</v>
      </c>
      <c r="Y177" s="118">
        <v>0</v>
      </c>
      <c r="Z177" s="119">
        <v>0</v>
      </c>
      <c r="AA177" s="118">
        <v>1</v>
      </c>
      <c r="AB177" s="119">
        <v>0</v>
      </c>
      <c r="AC177" s="118">
        <v>1</v>
      </c>
      <c r="AD177" s="148">
        <v>0</v>
      </c>
      <c r="AE177" s="118">
        <v>0</v>
      </c>
      <c r="AF177" s="148">
        <v>0</v>
      </c>
      <c r="AG177" s="118">
        <v>0</v>
      </c>
      <c r="AH177" s="149">
        <v>0</v>
      </c>
      <c r="AI177" s="118">
        <v>0</v>
      </c>
      <c r="AJ177" s="119">
        <v>0</v>
      </c>
      <c r="AK177" s="120">
        <v>1</v>
      </c>
      <c r="AL177" s="121">
        <v>0</v>
      </c>
      <c r="AM177" s="118">
        <v>4</v>
      </c>
      <c r="AN177" s="122">
        <v>0</v>
      </c>
      <c r="AO177" s="120">
        <v>0</v>
      </c>
      <c r="AP177" s="121">
        <v>0</v>
      </c>
      <c r="AQ177" s="123">
        <v>0</v>
      </c>
      <c r="AR177" s="122">
        <v>0</v>
      </c>
      <c r="AS177" s="120">
        <v>0</v>
      </c>
      <c r="AT177" s="122"/>
      <c r="AU177" s="120">
        <v>0</v>
      </c>
      <c r="AV177" s="121"/>
      <c r="AW177" s="120">
        <v>0</v>
      </c>
      <c r="AX177" s="121"/>
      <c r="AY177" s="43" t="str">
        <f t="shared" si="331"/>
        <v/>
      </c>
      <c r="AZ177" s="43"/>
      <c r="BA177" s="43"/>
      <c r="BB177" s="43"/>
      <c r="BC177" s="43"/>
      <c r="BD177" s="43"/>
      <c r="BE177" s="43"/>
      <c r="BF177" s="43"/>
      <c r="BG177" s="10"/>
      <c r="BH177" s="10"/>
      <c r="BI177" s="10"/>
      <c r="BJ177" s="10"/>
      <c r="BQ177" s="10"/>
      <c r="BR177" s="10"/>
      <c r="BS177" s="10"/>
      <c r="BT177" s="11"/>
      <c r="BU177" s="11"/>
      <c r="BV177" s="10"/>
      <c r="BW177" s="10"/>
      <c r="BX177" s="11"/>
      <c r="BY177" s="11"/>
      <c r="BZ177" s="11"/>
      <c r="CA177" s="44" t="str">
        <f t="shared" si="332"/>
        <v/>
      </c>
      <c r="CB177" s="44" t="str">
        <f t="shared" si="333"/>
        <v/>
      </c>
      <c r="CC177" s="44" t="str">
        <f t="shared" si="334"/>
        <v/>
      </c>
      <c r="CD177" s="44" t="str">
        <f t="shared" si="335"/>
        <v/>
      </c>
      <c r="CE177" s="44" t="str">
        <f t="shared" si="336"/>
        <v/>
      </c>
      <c r="CF177" s="44" t="str">
        <f t="shared" si="337"/>
        <v/>
      </c>
      <c r="CG177" s="44" t="str">
        <f t="shared" si="338"/>
        <v/>
      </c>
      <c r="CH177" s="44" t="str">
        <f t="shared" si="339"/>
        <v/>
      </c>
      <c r="CI177" s="44" t="str">
        <f t="shared" si="340"/>
        <v/>
      </c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 t="str">
        <f t="shared" si="341"/>
        <v/>
      </c>
      <c r="CX177" s="44" t="str">
        <f t="shared" si="342"/>
        <v/>
      </c>
      <c r="CY177" s="44"/>
      <c r="CZ177" s="44"/>
      <c r="DA177" s="45">
        <f t="shared" si="343"/>
        <v>0</v>
      </c>
      <c r="DB177" s="45">
        <f t="shared" si="344"/>
        <v>0</v>
      </c>
      <c r="DC177" s="45">
        <f t="shared" si="344"/>
        <v>0</v>
      </c>
      <c r="DD177" s="45">
        <f t="shared" si="345"/>
        <v>0</v>
      </c>
      <c r="DE177" s="45">
        <f t="shared" si="345"/>
        <v>0</v>
      </c>
      <c r="DF177" s="45">
        <f t="shared" si="346"/>
        <v>0</v>
      </c>
      <c r="DG177" s="45">
        <f t="shared" si="347"/>
        <v>0</v>
      </c>
      <c r="DH177" s="45">
        <f t="shared" si="348"/>
        <v>0</v>
      </c>
      <c r="DI177" s="45">
        <f t="shared" si="349"/>
        <v>0</v>
      </c>
      <c r="DJ177" s="45"/>
      <c r="DK177" s="45"/>
      <c r="DL177" s="45"/>
      <c r="DM177" s="45"/>
      <c r="DN177" s="45"/>
      <c r="DO177" s="45"/>
      <c r="DP177" s="45"/>
      <c r="DQ177" s="45"/>
      <c r="DR177" s="45"/>
      <c r="DS177" s="45"/>
      <c r="DT177" s="45"/>
      <c r="DU177" s="45"/>
      <c r="DV177" s="45"/>
      <c r="DW177" s="45">
        <f t="shared" ref="DW177:DX182" si="354">IF(AND(C177&lt;&gt;0,OR(AO177="",AQ177="",AS177="",AU177="")),1,0)</f>
        <v>0</v>
      </c>
      <c r="DX177" s="45">
        <f t="shared" si="354"/>
        <v>0</v>
      </c>
    </row>
    <row r="178" spans="1:128" s="9" customFormat="1" x14ac:dyDescent="0.25">
      <c r="A178" s="533" t="s">
        <v>97</v>
      </c>
      <c r="B178" s="534"/>
      <c r="C178" s="47">
        <f t="shared" ref="C178:D182" si="355">+E178+G178+I178+K178+M178+O178+Q178+S178+U178+W178+Y178+AA178+AC178+AE178+AG178+AI178</f>
        <v>0</v>
      </c>
      <c r="D178" s="150">
        <f t="shared" si="355"/>
        <v>0</v>
      </c>
      <c r="E178" s="118"/>
      <c r="F178" s="119"/>
      <c r="G178" s="118"/>
      <c r="H178" s="119"/>
      <c r="I178" s="118"/>
      <c r="J178" s="119"/>
      <c r="K178" s="118"/>
      <c r="L178" s="119"/>
      <c r="M178" s="118"/>
      <c r="N178" s="119"/>
      <c r="O178" s="118"/>
      <c r="P178" s="119"/>
      <c r="Q178" s="118"/>
      <c r="R178" s="119"/>
      <c r="S178" s="118"/>
      <c r="T178" s="119"/>
      <c r="U178" s="118"/>
      <c r="V178" s="119"/>
      <c r="W178" s="118"/>
      <c r="X178" s="119"/>
      <c r="Y178" s="118"/>
      <c r="Z178" s="119"/>
      <c r="AA178" s="118"/>
      <c r="AB178" s="119"/>
      <c r="AC178" s="118"/>
      <c r="AD178" s="148"/>
      <c r="AE178" s="118"/>
      <c r="AF178" s="148"/>
      <c r="AG178" s="118"/>
      <c r="AH178" s="149"/>
      <c r="AI178" s="118"/>
      <c r="AJ178" s="119"/>
      <c r="AK178" s="120"/>
      <c r="AL178" s="121"/>
      <c r="AM178" s="118"/>
      <c r="AN178" s="122"/>
      <c r="AO178" s="120"/>
      <c r="AP178" s="121"/>
      <c r="AQ178" s="123"/>
      <c r="AR178" s="122"/>
      <c r="AS178" s="120"/>
      <c r="AT178" s="122"/>
      <c r="AU178" s="120"/>
      <c r="AV178" s="121"/>
      <c r="AW178" s="120"/>
      <c r="AX178" s="121"/>
      <c r="AY178" s="43" t="str">
        <f t="shared" si="331"/>
        <v/>
      </c>
      <c r="AZ178" s="43"/>
      <c r="BA178" s="43"/>
      <c r="BB178" s="43"/>
      <c r="BC178" s="43"/>
      <c r="BD178" s="43"/>
      <c r="BE178" s="43"/>
      <c r="BF178" s="43"/>
      <c r="BG178" s="10"/>
      <c r="BH178" s="10"/>
      <c r="BI178" s="10"/>
      <c r="BJ178" s="10"/>
      <c r="BQ178" s="10"/>
      <c r="BR178" s="10"/>
      <c r="BS178" s="10"/>
      <c r="BT178" s="11"/>
      <c r="BU178" s="11"/>
      <c r="BV178" s="10"/>
      <c r="BW178" s="10"/>
      <c r="BX178" s="11"/>
      <c r="BY178" s="11"/>
      <c r="BZ178" s="11"/>
      <c r="CA178" s="44" t="str">
        <f t="shared" si="332"/>
        <v/>
      </c>
      <c r="CB178" s="44" t="str">
        <f t="shared" si="333"/>
        <v/>
      </c>
      <c r="CC178" s="44" t="str">
        <f t="shared" si="334"/>
        <v/>
      </c>
      <c r="CD178" s="44" t="str">
        <f t="shared" si="335"/>
        <v/>
      </c>
      <c r="CE178" s="44" t="str">
        <f t="shared" si="336"/>
        <v/>
      </c>
      <c r="CF178" s="44" t="str">
        <f t="shared" si="337"/>
        <v/>
      </c>
      <c r="CG178" s="44" t="str">
        <f t="shared" si="338"/>
        <v/>
      </c>
      <c r="CH178" s="44" t="str">
        <f t="shared" si="339"/>
        <v/>
      </c>
      <c r="CI178" s="44" t="str">
        <f t="shared" si="340"/>
        <v/>
      </c>
      <c r="CJ178" s="44"/>
      <c r="CK178" s="44"/>
      <c r="CL178" s="44"/>
      <c r="CM178" s="44"/>
      <c r="CN178" s="44"/>
      <c r="CO178" s="44"/>
      <c r="CP178" s="44"/>
      <c r="CQ178" s="44"/>
      <c r="CR178" s="44"/>
      <c r="CS178" s="44"/>
      <c r="CT178" s="44"/>
      <c r="CU178" s="44"/>
      <c r="CV178" s="44"/>
      <c r="CW178" s="44" t="str">
        <f t="shared" si="341"/>
        <v/>
      </c>
      <c r="CX178" s="44" t="str">
        <f t="shared" si="342"/>
        <v/>
      </c>
      <c r="CY178" s="44"/>
      <c r="CZ178" s="44"/>
      <c r="DA178" s="45">
        <f t="shared" si="343"/>
        <v>0</v>
      </c>
      <c r="DB178" s="45">
        <f t="shared" si="344"/>
        <v>0</v>
      </c>
      <c r="DC178" s="45">
        <f t="shared" si="344"/>
        <v>0</v>
      </c>
      <c r="DD178" s="45">
        <f t="shared" si="345"/>
        <v>0</v>
      </c>
      <c r="DE178" s="45">
        <f t="shared" si="345"/>
        <v>0</v>
      </c>
      <c r="DF178" s="45">
        <f t="shared" si="346"/>
        <v>0</v>
      </c>
      <c r="DG178" s="45">
        <f t="shared" si="347"/>
        <v>0</v>
      </c>
      <c r="DH178" s="45">
        <f t="shared" si="348"/>
        <v>0</v>
      </c>
      <c r="DI178" s="45">
        <f t="shared" si="349"/>
        <v>0</v>
      </c>
      <c r="DJ178" s="45"/>
      <c r="DK178" s="45"/>
      <c r="DL178" s="45"/>
      <c r="DM178" s="45"/>
      <c r="DN178" s="45"/>
      <c r="DO178" s="45"/>
      <c r="DP178" s="45"/>
      <c r="DQ178" s="45"/>
      <c r="DR178" s="45"/>
      <c r="DS178" s="45"/>
      <c r="DT178" s="45"/>
      <c r="DU178" s="45"/>
      <c r="DV178" s="45"/>
      <c r="DW178" s="45">
        <f t="shared" si="354"/>
        <v>0</v>
      </c>
      <c r="DX178" s="45">
        <f t="shared" si="354"/>
        <v>0</v>
      </c>
    </row>
    <row r="179" spans="1:128" s="9" customFormat="1" x14ac:dyDescent="0.25">
      <c r="A179" s="533" t="s">
        <v>98</v>
      </c>
      <c r="B179" s="534"/>
      <c r="C179" s="47">
        <f t="shared" si="355"/>
        <v>0</v>
      </c>
      <c r="D179" s="150">
        <f t="shared" si="355"/>
        <v>0</v>
      </c>
      <c r="E179" s="118"/>
      <c r="F179" s="119"/>
      <c r="G179" s="118"/>
      <c r="H179" s="119"/>
      <c r="I179" s="118"/>
      <c r="J179" s="119"/>
      <c r="K179" s="118"/>
      <c r="L179" s="119"/>
      <c r="M179" s="118"/>
      <c r="N179" s="119"/>
      <c r="O179" s="118"/>
      <c r="P179" s="119"/>
      <c r="Q179" s="118"/>
      <c r="R179" s="119"/>
      <c r="S179" s="118"/>
      <c r="T179" s="119"/>
      <c r="U179" s="118"/>
      <c r="V179" s="119"/>
      <c r="W179" s="118"/>
      <c r="X179" s="119"/>
      <c r="Y179" s="118"/>
      <c r="Z179" s="119"/>
      <c r="AA179" s="118"/>
      <c r="AB179" s="119"/>
      <c r="AC179" s="118"/>
      <c r="AD179" s="148"/>
      <c r="AE179" s="118"/>
      <c r="AF179" s="148"/>
      <c r="AG179" s="118"/>
      <c r="AH179" s="149"/>
      <c r="AI179" s="118"/>
      <c r="AJ179" s="119"/>
      <c r="AK179" s="120"/>
      <c r="AL179" s="121"/>
      <c r="AM179" s="118"/>
      <c r="AN179" s="122"/>
      <c r="AO179" s="120"/>
      <c r="AP179" s="121"/>
      <c r="AQ179" s="123"/>
      <c r="AR179" s="122"/>
      <c r="AS179" s="120"/>
      <c r="AT179" s="122"/>
      <c r="AU179" s="120"/>
      <c r="AV179" s="121"/>
      <c r="AW179" s="120"/>
      <c r="AX179" s="121"/>
      <c r="AY179" s="43" t="str">
        <f t="shared" si="331"/>
        <v/>
      </c>
      <c r="AZ179" s="43"/>
      <c r="BA179" s="43"/>
      <c r="BB179" s="43"/>
      <c r="BC179" s="43"/>
      <c r="BD179" s="43"/>
      <c r="BE179" s="43"/>
      <c r="BF179" s="43"/>
      <c r="BG179" s="10"/>
      <c r="BH179" s="10"/>
      <c r="BI179" s="10"/>
      <c r="BJ179" s="10"/>
      <c r="BQ179" s="10"/>
      <c r="BR179" s="10"/>
      <c r="BS179" s="10"/>
      <c r="BT179" s="11"/>
      <c r="BU179" s="11"/>
      <c r="BV179" s="10"/>
      <c r="BW179" s="10"/>
      <c r="BX179" s="11"/>
      <c r="BY179" s="11"/>
      <c r="BZ179" s="11"/>
      <c r="CA179" s="44" t="str">
        <f t="shared" si="332"/>
        <v/>
      </c>
      <c r="CB179" s="44" t="str">
        <f t="shared" si="333"/>
        <v/>
      </c>
      <c r="CC179" s="44" t="str">
        <f t="shared" si="334"/>
        <v/>
      </c>
      <c r="CD179" s="44" t="str">
        <f t="shared" si="335"/>
        <v/>
      </c>
      <c r="CE179" s="44" t="str">
        <f t="shared" si="336"/>
        <v/>
      </c>
      <c r="CF179" s="44" t="str">
        <f t="shared" si="337"/>
        <v/>
      </c>
      <c r="CG179" s="44" t="str">
        <f t="shared" si="338"/>
        <v/>
      </c>
      <c r="CH179" s="44" t="str">
        <f t="shared" si="339"/>
        <v/>
      </c>
      <c r="CI179" s="44" t="str">
        <f t="shared" si="340"/>
        <v/>
      </c>
      <c r="CJ179" s="44"/>
      <c r="CK179" s="44"/>
      <c r="CL179" s="44"/>
      <c r="CM179" s="44"/>
      <c r="CN179" s="44"/>
      <c r="CO179" s="44"/>
      <c r="CP179" s="44"/>
      <c r="CQ179" s="44"/>
      <c r="CR179" s="44"/>
      <c r="CS179" s="44"/>
      <c r="CT179" s="44"/>
      <c r="CU179" s="44"/>
      <c r="CV179" s="44"/>
      <c r="CW179" s="44" t="str">
        <f t="shared" si="341"/>
        <v/>
      </c>
      <c r="CX179" s="44" t="str">
        <f t="shared" si="342"/>
        <v/>
      </c>
      <c r="CY179" s="44"/>
      <c r="CZ179" s="44"/>
      <c r="DA179" s="45">
        <f t="shared" si="343"/>
        <v>0</v>
      </c>
      <c r="DB179" s="45">
        <f t="shared" si="344"/>
        <v>0</v>
      </c>
      <c r="DC179" s="45">
        <f t="shared" si="344"/>
        <v>0</v>
      </c>
      <c r="DD179" s="45">
        <f t="shared" si="345"/>
        <v>0</v>
      </c>
      <c r="DE179" s="45">
        <f t="shared" si="345"/>
        <v>0</v>
      </c>
      <c r="DF179" s="45">
        <f t="shared" si="346"/>
        <v>0</v>
      </c>
      <c r="DG179" s="45">
        <f t="shared" si="347"/>
        <v>0</v>
      </c>
      <c r="DH179" s="45">
        <f t="shared" si="348"/>
        <v>0</v>
      </c>
      <c r="DI179" s="45">
        <f t="shared" si="349"/>
        <v>0</v>
      </c>
      <c r="DJ179" s="45"/>
      <c r="DK179" s="45"/>
      <c r="DL179" s="45"/>
      <c r="DM179" s="45"/>
      <c r="DN179" s="45"/>
      <c r="DO179" s="45"/>
      <c r="DP179" s="45"/>
      <c r="DQ179" s="45"/>
      <c r="DR179" s="45"/>
      <c r="DS179" s="45"/>
      <c r="DT179" s="45"/>
      <c r="DU179" s="45"/>
      <c r="DV179" s="45"/>
      <c r="DW179" s="45">
        <f t="shared" si="354"/>
        <v>0</v>
      </c>
      <c r="DX179" s="45">
        <f t="shared" si="354"/>
        <v>0</v>
      </c>
    </row>
    <row r="180" spans="1:128" s="9" customFormat="1" x14ac:dyDescent="0.25">
      <c r="A180" s="533" t="s">
        <v>99</v>
      </c>
      <c r="B180" s="534"/>
      <c r="C180" s="47">
        <f t="shared" si="355"/>
        <v>0</v>
      </c>
      <c r="D180" s="150">
        <f t="shared" si="355"/>
        <v>0</v>
      </c>
      <c r="E180" s="118"/>
      <c r="F180" s="119"/>
      <c r="G180" s="118"/>
      <c r="H180" s="119"/>
      <c r="I180" s="118"/>
      <c r="J180" s="119"/>
      <c r="K180" s="118"/>
      <c r="L180" s="119"/>
      <c r="M180" s="118"/>
      <c r="N180" s="119"/>
      <c r="O180" s="118"/>
      <c r="P180" s="119"/>
      <c r="Q180" s="118"/>
      <c r="R180" s="119"/>
      <c r="S180" s="118"/>
      <c r="T180" s="119"/>
      <c r="U180" s="118"/>
      <c r="V180" s="119"/>
      <c r="W180" s="118"/>
      <c r="X180" s="119"/>
      <c r="Y180" s="118"/>
      <c r="Z180" s="119"/>
      <c r="AA180" s="118"/>
      <c r="AB180" s="119"/>
      <c r="AC180" s="118"/>
      <c r="AD180" s="148"/>
      <c r="AE180" s="118"/>
      <c r="AF180" s="148"/>
      <c r="AG180" s="118"/>
      <c r="AH180" s="149"/>
      <c r="AI180" s="118"/>
      <c r="AJ180" s="119"/>
      <c r="AK180" s="120"/>
      <c r="AL180" s="121"/>
      <c r="AM180" s="118"/>
      <c r="AN180" s="122"/>
      <c r="AO180" s="120"/>
      <c r="AP180" s="121"/>
      <c r="AQ180" s="123"/>
      <c r="AR180" s="122"/>
      <c r="AS180" s="120"/>
      <c r="AT180" s="122"/>
      <c r="AU180" s="120"/>
      <c r="AV180" s="121"/>
      <c r="AW180" s="120"/>
      <c r="AX180" s="121"/>
      <c r="AY180" s="43" t="str">
        <f t="shared" si="331"/>
        <v/>
      </c>
      <c r="AZ180" s="43"/>
      <c r="BA180" s="43"/>
      <c r="BB180" s="43"/>
      <c r="BC180" s="43"/>
      <c r="BD180" s="43"/>
      <c r="BE180" s="43"/>
      <c r="BF180" s="43"/>
      <c r="BG180" s="10"/>
      <c r="BH180" s="10"/>
      <c r="BI180" s="10"/>
      <c r="BJ180" s="10"/>
      <c r="BQ180" s="10"/>
      <c r="BR180" s="10"/>
      <c r="BS180" s="10"/>
      <c r="BT180" s="11"/>
      <c r="BU180" s="11"/>
      <c r="BV180" s="10"/>
      <c r="BW180" s="10"/>
      <c r="BX180" s="11"/>
      <c r="BY180" s="11"/>
      <c r="BZ180" s="11"/>
      <c r="CA180" s="44" t="str">
        <f t="shared" si="332"/>
        <v/>
      </c>
      <c r="CB180" s="44" t="str">
        <f t="shared" si="333"/>
        <v/>
      </c>
      <c r="CC180" s="44" t="str">
        <f t="shared" si="334"/>
        <v/>
      </c>
      <c r="CD180" s="44" t="str">
        <f t="shared" si="335"/>
        <v/>
      </c>
      <c r="CE180" s="44" t="str">
        <f t="shared" si="336"/>
        <v/>
      </c>
      <c r="CF180" s="44" t="str">
        <f t="shared" si="337"/>
        <v/>
      </c>
      <c r="CG180" s="44" t="str">
        <f t="shared" si="338"/>
        <v/>
      </c>
      <c r="CH180" s="44" t="str">
        <f t="shared" si="339"/>
        <v/>
      </c>
      <c r="CI180" s="44" t="str">
        <f t="shared" si="340"/>
        <v/>
      </c>
      <c r="CJ180" s="44"/>
      <c r="CK180" s="44"/>
      <c r="CL180" s="44"/>
      <c r="CM180" s="44"/>
      <c r="CN180" s="44"/>
      <c r="CO180" s="44"/>
      <c r="CP180" s="44"/>
      <c r="CQ180" s="44"/>
      <c r="CR180" s="44"/>
      <c r="CS180" s="44"/>
      <c r="CT180" s="44"/>
      <c r="CU180" s="44"/>
      <c r="CV180" s="44"/>
      <c r="CW180" s="44" t="str">
        <f t="shared" si="341"/>
        <v/>
      </c>
      <c r="CX180" s="44" t="str">
        <f t="shared" si="342"/>
        <v/>
      </c>
      <c r="CY180" s="44"/>
      <c r="CZ180" s="44"/>
      <c r="DA180" s="45">
        <f t="shared" si="343"/>
        <v>0</v>
      </c>
      <c r="DB180" s="45">
        <f t="shared" si="344"/>
        <v>0</v>
      </c>
      <c r="DC180" s="45">
        <f t="shared" si="344"/>
        <v>0</v>
      </c>
      <c r="DD180" s="45">
        <f t="shared" si="345"/>
        <v>0</v>
      </c>
      <c r="DE180" s="45">
        <f t="shared" si="345"/>
        <v>0</v>
      </c>
      <c r="DF180" s="45">
        <f t="shared" si="346"/>
        <v>0</v>
      </c>
      <c r="DG180" s="45">
        <f t="shared" si="347"/>
        <v>0</v>
      </c>
      <c r="DH180" s="45">
        <f t="shared" si="348"/>
        <v>0</v>
      </c>
      <c r="DI180" s="45">
        <f t="shared" si="349"/>
        <v>0</v>
      </c>
      <c r="DJ180" s="45"/>
      <c r="DK180" s="45"/>
      <c r="DL180" s="45"/>
      <c r="DM180" s="45"/>
      <c r="DN180" s="45"/>
      <c r="DO180" s="45"/>
      <c r="DP180" s="45"/>
      <c r="DQ180" s="45"/>
      <c r="DR180" s="45"/>
      <c r="DS180" s="45"/>
      <c r="DT180" s="45"/>
      <c r="DU180" s="45"/>
      <c r="DV180" s="45"/>
      <c r="DW180" s="45">
        <f t="shared" si="354"/>
        <v>0</v>
      </c>
      <c r="DX180" s="45">
        <f t="shared" si="354"/>
        <v>0</v>
      </c>
    </row>
    <row r="181" spans="1:128" s="9" customFormat="1" x14ac:dyDescent="0.25">
      <c r="A181" s="533" t="s">
        <v>100</v>
      </c>
      <c r="B181" s="534"/>
      <c r="C181" s="47">
        <f t="shared" si="355"/>
        <v>42</v>
      </c>
      <c r="D181" s="150">
        <f t="shared" si="355"/>
        <v>0</v>
      </c>
      <c r="E181" s="118">
        <v>0</v>
      </c>
      <c r="F181" s="119">
        <v>0</v>
      </c>
      <c r="G181" s="118">
        <v>0</v>
      </c>
      <c r="H181" s="119">
        <v>0</v>
      </c>
      <c r="I181" s="118">
        <v>0</v>
      </c>
      <c r="J181" s="119">
        <v>0</v>
      </c>
      <c r="K181" s="118">
        <v>0</v>
      </c>
      <c r="L181" s="119">
        <v>0</v>
      </c>
      <c r="M181" s="118">
        <v>0</v>
      </c>
      <c r="N181" s="119">
        <v>0</v>
      </c>
      <c r="O181" s="118">
        <v>2</v>
      </c>
      <c r="P181" s="119">
        <v>0</v>
      </c>
      <c r="Q181" s="118">
        <v>1</v>
      </c>
      <c r="R181" s="119">
        <v>0</v>
      </c>
      <c r="S181" s="118">
        <v>3</v>
      </c>
      <c r="T181" s="119">
        <v>0</v>
      </c>
      <c r="U181" s="118">
        <v>3</v>
      </c>
      <c r="V181" s="119">
        <v>0</v>
      </c>
      <c r="W181" s="118">
        <v>4</v>
      </c>
      <c r="X181" s="119">
        <v>0</v>
      </c>
      <c r="Y181" s="118">
        <v>1</v>
      </c>
      <c r="Z181" s="119">
        <v>0</v>
      </c>
      <c r="AA181" s="118">
        <v>2</v>
      </c>
      <c r="AB181" s="119">
        <v>0</v>
      </c>
      <c r="AC181" s="118">
        <v>4</v>
      </c>
      <c r="AD181" s="148">
        <v>0</v>
      </c>
      <c r="AE181" s="118">
        <v>1</v>
      </c>
      <c r="AF181" s="148">
        <v>0</v>
      </c>
      <c r="AG181" s="118">
        <v>7</v>
      </c>
      <c r="AH181" s="149">
        <v>0</v>
      </c>
      <c r="AI181" s="118">
        <v>14</v>
      </c>
      <c r="AJ181" s="119">
        <v>0</v>
      </c>
      <c r="AK181" s="120">
        <v>22</v>
      </c>
      <c r="AL181" s="121">
        <v>0</v>
      </c>
      <c r="AM181" s="118">
        <v>20</v>
      </c>
      <c r="AN181" s="122">
        <v>0</v>
      </c>
      <c r="AO181" s="120">
        <v>0</v>
      </c>
      <c r="AP181" s="121">
        <v>0</v>
      </c>
      <c r="AQ181" s="123">
        <v>0</v>
      </c>
      <c r="AR181" s="122">
        <v>0</v>
      </c>
      <c r="AS181" s="120">
        <v>0</v>
      </c>
      <c r="AT181" s="122"/>
      <c r="AU181" s="120">
        <v>0</v>
      </c>
      <c r="AV181" s="121"/>
      <c r="AW181" s="120">
        <v>0</v>
      </c>
      <c r="AX181" s="121"/>
      <c r="AY181" s="43" t="str">
        <f t="shared" si="331"/>
        <v/>
      </c>
      <c r="AZ181" s="43"/>
      <c r="BA181" s="43"/>
      <c r="BB181" s="43"/>
      <c r="BC181" s="43"/>
      <c r="BD181" s="43"/>
      <c r="BE181" s="43"/>
      <c r="BF181" s="43"/>
      <c r="BG181" s="10"/>
      <c r="BH181" s="10"/>
      <c r="BI181" s="10"/>
      <c r="BJ181" s="10"/>
      <c r="BQ181" s="10"/>
      <c r="BR181" s="10"/>
      <c r="BS181" s="10"/>
      <c r="BT181" s="11"/>
      <c r="BU181" s="11"/>
      <c r="BV181" s="10"/>
      <c r="BW181" s="10"/>
      <c r="BX181" s="11"/>
      <c r="BY181" s="11"/>
      <c r="BZ181" s="11"/>
      <c r="CA181" s="44" t="str">
        <f t="shared" si="332"/>
        <v/>
      </c>
      <c r="CB181" s="44" t="str">
        <f t="shared" si="333"/>
        <v/>
      </c>
      <c r="CC181" s="44" t="str">
        <f t="shared" si="334"/>
        <v/>
      </c>
      <c r="CD181" s="44" t="str">
        <f t="shared" si="335"/>
        <v/>
      </c>
      <c r="CE181" s="44" t="str">
        <f t="shared" si="336"/>
        <v/>
      </c>
      <c r="CF181" s="44" t="str">
        <f t="shared" si="337"/>
        <v/>
      </c>
      <c r="CG181" s="44" t="str">
        <f t="shared" si="338"/>
        <v/>
      </c>
      <c r="CH181" s="44" t="str">
        <f t="shared" si="339"/>
        <v/>
      </c>
      <c r="CI181" s="44" t="str">
        <f t="shared" si="340"/>
        <v/>
      </c>
      <c r="CJ181" s="44"/>
      <c r="CK181" s="44"/>
      <c r="CL181" s="44"/>
      <c r="CM181" s="44"/>
      <c r="CN181" s="44"/>
      <c r="CO181" s="44"/>
      <c r="CP181" s="44"/>
      <c r="CQ181" s="44"/>
      <c r="CR181" s="44"/>
      <c r="CS181" s="44"/>
      <c r="CT181" s="44"/>
      <c r="CU181" s="44"/>
      <c r="CV181" s="44"/>
      <c r="CW181" s="44" t="str">
        <f t="shared" si="341"/>
        <v/>
      </c>
      <c r="CX181" s="44" t="str">
        <f t="shared" si="342"/>
        <v/>
      </c>
      <c r="CY181" s="44"/>
      <c r="CZ181" s="44"/>
      <c r="DA181" s="45">
        <f t="shared" si="343"/>
        <v>0</v>
      </c>
      <c r="DB181" s="45">
        <f t="shared" si="344"/>
        <v>0</v>
      </c>
      <c r="DC181" s="45">
        <f t="shared" si="344"/>
        <v>0</v>
      </c>
      <c r="DD181" s="45">
        <f t="shared" si="345"/>
        <v>0</v>
      </c>
      <c r="DE181" s="45">
        <f t="shared" si="345"/>
        <v>0</v>
      </c>
      <c r="DF181" s="45">
        <f t="shared" si="346"/>
        <v>0</v>
      </c>
      <c r="DG181" s="45">
        <f t="shared" si="347"/>
        <v>0</v>
      </c>
      <c r="DH181" s="45">
        <f t="shared" si="348"/>
        <v>0</v>
      </c>
      <c r="DI181" s="45">
        <f t="shared" si="349"/>
        <v>0</v>
      </c>
      <c r="DJ181" s="45"/>
      <c r="DK181" s="45"/>
      <c r="DL181" s="45"/>
      <c r="DM181" s="45"/>
      <c r="DN181" s="45"/>
      <c r="DO181" s="45"/>
      <c r="DP181" s="45"/>
      <c r="DQ181" s="45"/>
      <c r="DR181" s="45"/>
      <c r="DS181" s="45"/>
      <c r="DT181" s="45"/>
      <c r="DU181" s="45"/>
      <c r="DV181" s="45"/>
      <c r="DW181" s="45">
        <f t="shared" si="354"/>
        <v>0</v>
      </c>
      <c r="DX181" s="45">
        <f t="shared" si="354"/>
        <v>0</v>
      </c>
    </row>
    <row r="182" spans="1:128" s="9" customFormat="1" x14ac:dyDescent="0.25">
      <c r="A182" s="542" t="s">
        <v>101</v>
      </c>
      <c r="B182" s="543"/>
      <c r="C182" s="116">
        <f t="shared" si="355"/>
        <v>57</v>
      </c>
      <c r="D182" s="137">
        <f t="shared" si="355"/>
        <v>1</v>
      </c>
      <c r="E182" s="60">
        <v>0</v>
      </c>
      <c r="F182" s="59">
        <v>0</v>
      </c>
      <c r="G182" s="60">
        <v>0</v>
      </c>
      <c r="H182" s="59">
        <v>0</v>
      </c>
      <c r="I182" s="60">
        <v>0</v>
      </c>
      <c r="J182" s="59">
        <v>0</v>
      </c>
      <c r="K182" s="60"/>
      <c r="L182" s="59">
        <v>0</v>
      </c>
      <c r="M182" s="60">
        <v>2</v>
      </c>
      <c r="N182" s="61">
        <v>0</v>
      </c>
      <c r="O182" s="60">
        <v>7</v>
      </c>
      <c r="P182" s="59">
        <v>0</v>
      </c>
      <c r="Q182" s="60">
        <v>8</v>
      </c>
      <c r="R182" s="59">
        <v>1</v>
      </c>
      <c r="S182" s="60">
        <v>14</v>
      </c>
      <c r="T182" s="59">
        <v>0</v>
      </c>
      <c r="U182" s="60">
        <v>7</v>
      </c>
      <c r="V182" s="59">
        <v>0</v>
      </c>
      <c r="W182" s="60">
        <v>4</v>
      </c>
      <c r="X182" s="59">
        <v>0</v>
      </c>
      <c r="Y182" s="60">
        <v>1</v>
      </c>
      <c r="Z182" s="59">
        <v>0</v>
      </c>
      <c r="AA182" s="60">
        <v>4</v>
      </c>
      <c r="AB182" s="59">
        <v>0</v>
      </c>
      <c r="AC182" s="60">
        <v>4</v>
      </c>
      <c r="AD182" s="153">
        <v>0</v>
      </c>
      <c r="AE182" s="60">
        <v>1</v>
      </c>
      <c r="AF182" s="153">
        <v>0</v>
      </c>
      <c r="AG182" s="60">
        <v>3</v>
      </c>
      <c r="AH182" s="61">
        <v>0</v>
      </c>
      <c r="AI182" s="60">
        <v>2</v>
      </c>
      <c r="AJ182" s="59">
        <v>0</v>
      </c>
      <c r="AK182" s="124">
        <v>28</v>
      </c>
      <c r="AL182" s="141">
        <v>1</v>
      </c>
      <c r="AM182" s="60">
        <v>29</v>
      </c>
      <c r="AN182" s="125">
        <v>0</v>
      </c>
      <c r="AO182" s="124">
        <v>0</v>
      </c>
      <c r="AP182" s="141">
        <v>0</v>
      </c>
      <c r="AQ182" s="58">
        <v>0</v>
      </c>
      <c r="AR182" s="125">
        <v>0</v>
      </c>
      <c r="AS182" s="124">
        <v>0</v>
      </c>
      <c r="AT182" s="125">
        <v>0</v>
      </c>
      <c r="AU182" s="124">
        <v>0</v>
      </c>
      <c r="AV182" s="141">
        <v>0</v>
      </c>
      <c r="AW182" s="124">
        <v>0</v>
      </c>
      <c r="AX182" s="141">
        <v>0</v>
      </c>
      <c r="AY182" s="43" t="str">
        <f t="shared" si="331"/>
        <v/>
      </c>
      <c r="AZ182" s="43"/>
      <c r="BA182" s="43"/>
      <c r="BB182" s="43"/>
      <c r="BC182" s="43"/>
      <c r="BD182" s="43"/>
      <c r="BE182" s="43"/>
      <c r="BF182" s="43"/>
      <c r="BG182" s="10"/>
      <c r="BH182" s="10"/>
      <c r="BI182" s="10"/>
      <c r="BJ182" s="10"/>
      <c r="BQ182" s="10"/>
      <c r="BR182" s="10"/>
      <c r="BS182" s="10"/>
      <c r="BT182" s="11"/>
      <c r="BU182" s="11"/>
      <c r="BV182" s="10"/>
      <c r="BW182" s="10"/>
      <c r="BX182" s="11"/>
      <c r="BY182" s="11"/>
      <c r="BZ182" s="11"/>
      <c r="CA182" s="44" t="str">
        <f t="shared" si="332"/>
        <v/>
      </c>
      <c r="CB182" s="44" t="str">
        <f t="shared" si="333"/>
        <v/>
      </c>
      <c r="CC182" s="44" t="str">
        <f t="shared" si="334"/>
        <v/>
      </c>
      <c r="CD182" s="44" t="str">
        <f t="shared" si="335"/>
        <v/>
      </c>
      <c r="CE182" s="44" t="str">
        <f t="shared" si="336"/>
        <v/>
      </c>
      <c r="CF182" s="44" t="str">
        <f t="shared" si="337"/>
        <v/>
      </c>
      <c r="CG182" s="44" t="str">
        <f t="shared" si="338"/>
        <v/>
      </c>
      <c r="CH182" s="44" t="str">
        <f t="shared" si="339"/>
        <v/>
      </c>
      <c r="CI182" s="44" t="str">
        <f t="shared" si="340"/>
        <v/>
      </c>
      <c r="CJ182" s="44"/>
      <c r="CK182" s="44"/>
      <c r="CL182" s="44"/>
      <c r="CM182" s="44"/>
      <c r="CN182" s="44"/>
      <c r="CO182" s="44"/>
      <c r="CP182" s="44"/>
      <c r="CQ182" s="44"/>
      <c r="CR182" s="44"/>
      <c r="CS182" s="44"/>
      <c r="CT182" s="44"/>
      <c r="CU182" s="44"/>
      <c r="CV182" s="44"/>
      <c r="CW182" s="44" t="str">
        <f t="shared" si="341"/>
        <v/>
      </c>
      <c r="CX182" s="44" t="str">
        <f t="shared" si="342"/>
        <v/>
      </c>
      <c r="CY182" s="44"/>
      <c r="CZ182" s="44"/>
      <c r="DA182" s="45">
        <f t="shared" si="343"/>
        <v>0</v>
      </c>
      <c r="DB182" s="45">
        <f t="shared" si="344"/>
        <v>0</v>
      </c>
      <c r="DC182" s="45">
        <f t="shared" si="344"/>
        <v>0</v>
      </c>
      <c r="DD182" s="45">
        <f t="shared" si="345"/>
        <v>0</v>
      </c>
      <c r="DE182" s="45">
        <f t="shared" si="345"/>
        <v>0</v>
      </c>
      <c r="DF182" s="45">
        <f t="shared" si="346"/>
        <v>0</v>
      </c>
      <c r="DG182" s="45">
        <f t="shared" si="347"/>
        <v>0</v>
      </c>
      <c r="DH182" s="45">
        <f t="shared" si="348"/>
        <v>0</v>
      </c>
      <c r="DI182" s="45">
        <f t="shared" si="349"/>
        <v>0</v>
      </c>
      <c r="DJ182" s="45"/>
      <c r="DK182" s="45"/>
      <c r="DL182" s="45"/>
      <c r="DM182" s="45"/>
      <c r="DN182" s="45"/>
      <c r="DO182" s="45"/>
      <c r="DP182" s="45"/>
      <c r="DQ182" s="45"/>
      <c r="DR182" s="45"/>
      <c r="DS182" s="45"/>
      <c r="DT182" s="45"/>
      <c r="DU182" s="45"/>
      <c r="DV182" s="45"/>
      <c r="DW182" s="45">
        <f t="shared" si="354"/>
        <v>0</v>
      </c>
      <c r="DX182" s="45">
        <f t="shared" si="354"/>
        <v>0</v>
      </c>
    </row>
    <row r="183" spans="1:128" s="9" customFormat="1" ht="15" customHeight="1" x14ac:dyDescent="0.25">
      <c r="A183" s="503" t="s">
        <v>102</v>
      </c>
      <c r="B183" s="503"/>
      <c r="C183" s="503"/>
      <c r="D183" s="503"/>
      <c r="E183" s="503"/>
      <c r="F183" s="503"/>
      <c r="G183" s="503"/>
      <c r="H183" s="503"/>
      <c r="I183" s="503"/>
      <c r="J183" s="503"/>
      <c r="K183" s="503"/>
      <c r="L183" s="503"/>
      <c r="M183" s="503"/>
      <c r="N183" s="503"/>
      <c r="O183" s="503"/>
      <c r="P183" s="503"/>
      <c r="Q183" s="504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S183" s="10"/>
      <c r="AT183" s="10"/>
      <c r="AU183" s="10"/>
      <c r="AV183" s="10"/>
      <c r="AW183" s="10"/>
      <c r="AX183" s="10"/>
      <c r="AY183" s="154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V183" s="10"/>
      <c r="BW183" s="10"/>
      <c r="BX183" s="11"/>
      <c r="BY183" s="11"/>
      <c r="BZ183" s="11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</row>
    <row r="184" spans="1:128" s="9" customFormat="1" ht="15" customHeight="1" x14ac:dyDescent="0.25">
      <c r="A184" s="514" t="s">
        <v>62</v>
      </c>
      <c r="B184" s="496"/>
      <c r="C184" s="478" t="s">
        <v>5</v>
      </c>
      <c r="D184" s="479"/>
      <c r="E184" s="482" t="s">
        <v>77</v>
      </c>
      <c r="F184" s="483"/>
      <c r="G184" s="483"/>
      <c r="H184" s="483"/>
      <c r="I184" s="483"/>
      <c r="J184" s="483"/>
      <c r="K184" s="483"/>
      <c r="L184" s="483"/>
      <c r="M184" s="483"/>
      <c r="N184" s="483"/>
      <c r="O184" s="483"/>
      <c r="P184" s="483"/>
      <c r="Q184" s="483"/>
      <c r="R184" s="483"/>
      <c r="S184" s="483"/>
      <c r="T184" s="483"/>
      <c r="U184" s="483"/>
      <c r="V184" s="483"/>
      <c r="W184" s="483"/>
      <c r="X184" s="483"/>
      <c r="Y184" s="483"/>
      <c r="Z184" s="483"/>
      <c r="AA184" s="483"/>
      <c r="AB184" s="483"/>
      <c r="AC184" s="483"/>
      <c r="AD184" s="483"/>
      <c r="AE184" s="483"/>
      <c r="AF184" s="483"/>
      <c r="AG184" s="483"/>
      <c r="AH184" s="483"/>
      <c r="AI184" s="483"/>
      <c r="AJ184" s="484"/>
      <c r="AK184" s="517" t="s">
        <v>78</v>
      </c>
      <c r="AL184" s="517"/>
      <c r="AM184" s="517"/>
      <c r="AN184" s="518"/>
      <c r="AO184" s="519" t="s">
        <v>8</v>
      </c>
      <c r="AP184" s="517"/>
      <c r="AQ184" s="517"/>
      <c r="AR184" s="518"/>
      <c r="AS184" s="520" t="s">
        <v>79</v>
      </c>
      <c r="AT184" s="521"/>
      <c r="AU184" s="520" t="s">
        <v>10</v>
      </c>
      <c r="AV184" s="521"/>
      <c r="AW184" s="514" t="s">
        <v>80</v>
      </c>
      <c r="AX184" s="496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R184" s="10"/>
      <c r="BS184" s="10"/>
      <c r="BT184" s="10"/>
      <c r="BU184" s="11"/>
      <c r="BV184" s="10"/>
      <c r="BW184" s="10"/>
      <c r="BX184" s="11"/>
      <c r="BY184" s="11"/>
      <c r="BZ184" s="11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</row>
    <row r="185" spans="1:128" s="9" customFormat="1" ht="15" customHeight="1" x14ac:dyDescent="0.25">
      <c r="A185" s="515"/>
      <c r="B185" s="497"/>
      <c r="C185" s="480"/>
      <c r="D185" s="481"/>
      <c r="E185" s="491" t="s">
        <v>81</v>
      </c>
      <c r="F185" s="485"/>
      <c r="G185" s="491" t="s">
        <v>13</v>
      </c>
      <c r="H185" s="485"/>
      <c r="I185" s="491" t="s">
        <v>14</v>
      </c>
      <c r="J185" s="485"/>
      <c r="K185" s="482" t="s">
        <v>15</v>
      </c>
      <c r="L185" s="505"/>
      <c r="M185" s="482" t="s">
        <v>82</v>
      </c>
      <c r="N185" s="505"/>
      <c r="O185" s="482" t="s">
        <v>83</v>
      </c>
      <c r="P185" s="505"/>
      <c r="Q185" s="482" t="s">
        <v>84</v>
      </c>
      <c r="R185" s="505"/>
      <c r="S185" s="482" t="s">
        <v>19</v>
      </c>
      <c r="T185" s="505"/>
      <c r="U185" s="482" t="s">
        <v>20</v>
      </c>
      <c r="V185" s="505"/>
      <c r="W185" s="482" t="s">
        <v>21</v>
      </c>
      <c r="X185" s="505"/>
      <c r="Y185" s="482" t="s">
        <v>22</v>
      </c>
      <c r="Z185" s="505"/>
      <c r="AA185" s="482" t="s">
        <v>23</v>
      </c>
      <c r="AB185" s="505"/>
      <c r="AC185" s="482" t="s">
        <v>24</v>
      </c>
      <c r="AD185" s="505"/>
      <c r="AE185" s="482" t="s">
        <v>25</v>
      </c>
      <c r="AF185" s="505"/>
      <c r="AG185" s="482" t="s">
        <v>26</v>
      </c>
      <c r="AH185" s="505"/>
      <c r="AI185" s="482" t="s">
        <v>85</v>
      </c>
      <c r="AJ185" s="484"/>
      <c r="AK185" s="530" t="s">
        <v>31</v>
      </c>
      <c r="AL185" s="529"/>
      <c r="AM185" s="530" t="s">
        <v>32</v>
      </c>
      <c r="AN185" s="527"/>
      <c r="AO185" s="528" t="s">
        <v>36</v>
      </c>
      <c r="AP185" s="529"/>
      <c r="AQ185" s="530" t="s">
        <v>35</v>
      </c>
      <c r="AR185" s="527"/>
      <c r="AS185" s="522"/>
      <c r="AT185" s="523"/>
      <c r="AU185" s="522"/>
      <c r="AV185" s="523"/>
      <c r="AW185" s="516"/>
      <c r="AX185" s="498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R185" s="10"/>
      <c r="BS185" s="10"/>
      <c r="BT185" s="10"/>
      <c r="BU185" s="11"/>
      <c r="BV185" s="10"/>
      <c r="BW185" s="10"/>
      <c r="BX185" s="11"/>
      <c r="BY185" s="11"/>
      <c r="BZ185" s="11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</row>
    <row r="186" spans="1:128" s="9" customFormat="1" ht="31.5" x14ac:dyDescent="0.25">
      <c r="A186" s="516"/>
      <c r="B186" s="498"/>
      <c r="C186" s="18" t="s">
        <v>33</v>
      </c>
      <c r="D186" s="64" t="s">
        <v>86</v>
      </c>
      <c r="E186" s="18" t="s">
        <v>33</v>
      </c>
      <c r="F186" s="64" t="s">
        <v>86</v>
      </c>
      <c r="G186" s="18" t="s">
        <v>33</v>
      </c>
      <c r="H186" s="64" t="s">
        <v>86</v>
      </c>
      <c r="I186" s="18" t="s">
        <v>33</v>
      </c>
      <c r="J186" s="64" t="s">
        <v>86</v>
      </c>
      <c r="K186" s="18" t="s">
        <v>33</v>
      </c>
      <c r="L186" s="64" t="s">
        <v>86</v>
      </c>
      <c r="M186" s="18" t="s">
        <v>33</v>
      </c>
      <c r="N186" s="64" t="s">
        <v>86</v>
      </c>
      <c r="O186" s="18" t="s">
        <v>33</v>
      </c>
      <c r="P186" s="64" t="s">
        <v>86</v>
      </c>
      <c r="Q186" s="18" t="s">
        <v>33</v>
      </c>
      <c r="R186" s="64" t="s">
        <v>86</v>
      </c>
      <c r="S186" s="18" t="s">
        <v>33</v>
      </c>
      <c r="T186" s="64" t="s">
        <v>86</v>
      </c>
      <c r="U186" s="18" t="s">
        <v>33</v>
      </c>
      <c r="V186" s="64" t="s">
        <v>86</v>
      </c>
      <c r="W186" s="18" t="s">
        <v>33</v>
      </c>
      <c r="X186" s="64" t="s">
        <v>86</v>
      </c>
      <c r="Y186" s="18" t="s">
        <v>33</v>
      </c>
      <c r="Z186" s="64" t="s">
        <v>86</v>
      </c>
      <c r="AA186" s="18" t="s">
        <v>33</v>
      </c>
      <c r="AB186" s="64" t="s">
        <v>86</v>
      </c>
      <c r="AC186" s="18" t="s">
        <v>33</v>
      </c>
      <c r="AD186" s="64" t="s">
        <v>86</v>
      </c>
      <c r="AE186" s="18" t="s">
        <v>33</v>
      </c>
      <c r="AF186" s="64" t="s">
        <v>86</v>
      </c>
      <c r="AG186" s="18" t="s">
        <v>33</v>
      </c>
      <c r="AH186" s="64" t="s">
        <v>86</v>
      </c>
      <c r="AI186" s="18" t="s">
        <v>33</v>
      </c>
      <c r="AJ186" s="26" t="s">
        <v>86</v>
      </c>
      <c r="AK186" s="24" t="s">
        <v>33</v>
      </c>
      <c r="AL186" s="64" t="s">
        <v>86</v>
      </c>
      <c r="AM186" s="18" t="s">
        <v>33</v>
      </c>
      <c r="AN186" s="64" t="s">
        <v>86</v>
      </c>
      <c r="AO186" s="98" t="s">
        <v>33</v>
      </c>
      <c r="AP186" s="64" t="s">
        <v>86</v>
      </c>
      <c r="AQ186" s="18" t="s">
        <v>33</v>
      </c>
      <c r="AR186" s="64" t="s">
        <v>86</v>
      </c>
      <c r="AS186" s="98" t="s">
        <v>33</v>
      </c>
      <c r="AT186" s="64" t="s">
        <v>86</v>
      </c>
      <c r="AU186" s="98" t="s">
        <v>33</v>
      </c>
      <c r="AV186" s="64" t="s">
        <v>86</v>
      </c>
      <c r="AW186" s="98" t="s">
        <v>33</v>
      </c>
      <c r="AX186" s="64" t="s">
        <v>86</v>
      </c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R186" s="10"/>
      <c r="BS186" s="10"/>
      <c r="BT186" s="10"/>
      <c r="BU186" s="11"/>
      <c r="BV186" s="10"/>
      <c r="BW186" s="10"/>
      <c r="BX186" s="11"/>
      <c r="BY186" s="11"/>
      <c r="BZ186" s="11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</row>
    <row r="187" spans="1:128" s="9" customFormat="1" x14ac:dyDescent="0.25">
      <c r="A187" s="531" t="s">
        <v>87</v>
      </c>
      <c r="B187" s="532"/>
      <c r="C187" s="31">
        <f t="shared" ref="C187:D189" si="356">+M187+O187+Q187+S187+U187+W187+Y187+AA187+AC187+AE187</f>
        <v>0</v>
      </c>
      <c r="D187" s="99">
        <f t="shared" si="356"/>
        <v>0</v>
      </c>
      <c r="E187" s="100"/>
      <c r="F187" s="101"/>
      <c r="G187" s="100"/>
      <c r="H187" s="101"/>
      <c r="I187" s="100"/>
      <c r="J187" s="101"/>
      <c r="K187" s="100"/>
      <c r="L187" s="101"/>
      <c r="M187" s="79"/>
      <c r="N187" s="80"/>
      <c r="O187" s="79"/>
      <c r="P187" s="80"/>
      <c r="Q187" s="79"/>
      <c r="R187" s="80"/>
      <c r="S187" s="79"/>
      <c r="T187" s="80"/>
      <c r="U187" s="79"/>
      <c r="V187" s="80"/>
      <c r="W187" s="79"/>
      <c r="X187" s="80"/>
      <c r="Y187" s="79"/>
      <c r="Z187" s="80"/>
      <c r="AA187" s="79"/>
      <c r="AB187" s="80"/>
      <c r="AC187" s="79"/>
      <c r="AD187" s="80"/>
      <c r="AE187" s="79"/>
      <c r="AF187" s="80"/>
      <c r="AG187" s="100"/>
      <c r="AH187" s="102"/>
      <c r="AI187" s="100"/>
      <c r="AJ187" s="103"/>
      <c r="AK187" s="104"/>
      <c r="AL187" s="105"/>
      <c r="AM187" s="84"/>
      <c r="AN187" s="106"/>
      <c r="AO187" s="107"/>
      <c r="AP187" s="108"/>
      <c r="AQ187" s="37"/>
      <c r="AR187" s="109"/>
      <c r="AS187" s="107"/>
      <c r="AT187" s="109"/>
      <c r="AU187" s="107"/>
      <c r="AV187" s="108"/>
      <c r="AW187" s="107"/>
      <c r="AX187" s="108"/>
      <c r="AY187" s="43" t="str">
        <f t="shared" ref="AY187:AY209" si="357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3"/>
      <c r="BA187" s="43"/>
      <c r="BB187" s="43"/>
      <c r="BC187" s="43"/>
      <c r="BD187" s="43"/>
      <c r="BE187" s="43"/>
      <c r="BF187" s="43"/>
      <c r="BG187" s="43"/>
      <c r="BH187" s="10"/>
      <c r="BI187" s="10"/>
      <c r="BJ187" s="10"/>
      <c r="BK187" s="10"/>
      <c r="BR187" s="10"/>
      <c r="BS187" s="10"/>
      <c r="BT187" s="10"/>
      <c r="BU187" s="11"/>
      <c r="BV187" s="10"/>
      <c r="BW187" s="10"/>
      <c r="BX187" s="11"/>
      <c r="BY187" s="11"/>
      <c r="BZ187" s="11"/>
      <c r="CA187" s="44" t="str">
        <f>IF(DA187=1," * El total de exámenes confirmados positivos por ISP NO DEBE SUPERAR el total de exámenes procesados. ","")</f>
        <v/>
      </c>
      <c r="CB187" s="44" t="str">
        <f>IF(DB187=1," * La suma de exámenes procesados por sexo DEBE SER IGUAL al total de Procesados. ","")</f>
        <v/>
      </c>
      <c r="CC187" s="44" t="str">
        <f>IF(DC187=1," * La suma de exámenes Confirmados positivos por ISP por sexo DEBE SER IGUAL al total de Procesados. ","")</f>
        <v/>
      </c>
      <c r="CD187" s="44" t="str">
        <f>IF(DD187=1," * La suma de exámenes procesados Trans NO PUEDE Superar al total de Procesados. ","")</f>
        <v/>
      </c>
      <c r="CE187" s="44" t="str">
        <f>IF(DE187=1," * La suma de exámenes confirmados positivos por ISP Trans NO PUEDE Superar al total de Procesados. ","")</f>
        <v/>
      </c>
      <c r="CF187" s="44" t="str">
        <f>IF(DF187=1," * Los exámenes procesados de personas pertenecientes a Pueblos originarios NO PUEDE Superar al total de Procesados. ","")</f>
        <v/>
      </c>
      <c r="CG187" s="44" t="str">
        <f>IF(DG187=1," * Los exámenes confirmados positivos por ISP de personas pertenecientes a Pueblos originarios NO PUEDE Superar al total de Procesados. ","")</f>
        <v/>
      </c>
      <c r="CH187" s="44" t="str">
        <f>IF(DH187=1," * Los exámenes procesados de personas pertenecientes a Pueblos migrantes NO PUEDE Superar al total de Procesados. ","")</f>
        <v/>
      </c>
      <c r="CI187" s="44" t="str">
        <f>IF(DI187=1," * Los exámenes confirmados positivos por ISP de personas pertenecientes a Pueblos Migrantes NO PUEDE Superar al total de Procesados. ","")</f>
        <v/>
      </c>
      <c r="CJ187" s="44"/>
      <c r="CK187" s="44"/>
      <c r="CL187" s="44"/>
      <c r="CM187" s="44"/>
      <c r="CN187" s="44"/>
      <c r="CO187" s="44"/>
      <c r="CP187" s="44"/>
      <c r="CQ187" s="44"/>
      <c r="CR187" s="44"/>
      <c r="CS187" s="44"/>
      <c r="CT187" s="44"/>
      <c r="CU187" s="44"/>
      <c r="CV187" s="44"/>
      <c r="CW187" s="44" t="str">
        <f t="shared" ref="CW187:CW209" si="358">IF(DW187=1,"* No olvide digitar la columna Procesados Trans y/o Pueblos Originarios y/o Migrantes (Digite Cero si no tiene). ","")</f>
        <v/>
      </c>
      <c r="CX187" s="44" t="str">
        <f t="shared" ref="CX187:CX209" si="359">IF(DX187=1,"* No olvide digitar la columna Confirmados Trans y/o Pueblos Originarios y/o Migrantes (Digite Cero si no tiene). ","")</f>
        <v/>
      </c>
      <c r="CY187" s="44"/>
      <c r="CZ187" s="44"/>
      <c r="DA187" s="45">
        <f>IF(C187&lt;D187,1,0)</f>
        <v>0</v>
      </c>
      <c r="DB187" s="45">
        <f>IF(C187&lt;&gt;(AK187+AM187),1,0)</f>
        <v>0</v>
      </c>
      <c r="DC187" s="45">
        <f>IF(D187&lt;&gt;(AL187+AN187),1,0)</f>
        <v>0</v>
      </c>
      <c r="DD187" s="45">
        <f>IF(C187&lt;(AO187+AQ187),1,0)</f>
        <v>0</v>
      </c>
      <c r="DE187" s="45">
        <f>IF(D187&lt;(AP187+AR187),1,0)</f>
        <v>0</v>
      </c>
      <c r="DF187" s="45">
        <f>IF($C187&lt;AS187,1,0)</f>
        <v>0</v>
      </c>
      <c r="DG187" s="45">
        <f>IF($D187&lt;AT187,1,0)</f>
        <v>0</v>
      </c>
      <c r="DH187" s="45">
        <f>IF($C187&lt;AU187,1,0)</f>
        <v>0</v>
      </c>
      <c r="DI187" s="45">
        <f>IF($D187&lt;AV187,1,0)</f>
        <v>0</v>
      </c>
      <c r="DJ187" s="45"/>
      <c r="DK187" s="45"/>
      <c r="DL187" s="45"/>
      <c r="DM187" s="45"/>
      <c r="DN187" s="45"/>
      <c r="DO187" s="45"/>
      <c r="DP187" s="45"/>
      <c r="DQ187" s="45"/>
      <c r="DR187" s="45"/>
      <c r="DS187" s="45"/>
      <c r="DT187" s="45"/>
      <c r="DU187" s="45"/>
      <c r="DV187" s="45"/>
      <c r="DW187" s="45">
        <f t="shared" ref="DW187:DX202" si="360">IF(AND(C187&lt;&gt;0,OR(AO187="",AQ187="",AS187="",AU187="")),1,0)</f>
        <v>0</v>
      </c>
      <c r="DX187" s="45">
        <f t="shared" si="360"/>
        <v>0</v>
      </c>
    </row>
    <row r="188" spans="1:128" s="9" customFormat="1" x14ac:dyDescent="0.25">
      <c r="A188" s="533" t="s">
        <v>88</v>
      </c>
      <c r="B188" s="534"/>
      <c r="C188" s="47">
        <f t="shared" si="356"/>
        <v>0</v>
      </c>
      <c r="D188" s="110">
        <f t="shared" si="356"/>
        <v>0</v>
      </c>
      <c r="E188" s="35"/>
      <c r="F188" s="34"/>
      <c r="G188" s="35"/>
      <c r="H188" s="34"/>
      <c r="I188" s="35"/>
      <c r="J188" s="34"/>
      <c r="K188" s="35"/>
      <c r="L188" s="34"/>
      <c r="M188" s="84"/>
      <c r="N188" s="85"/>
      <c r="O188" s="84"/>
      <c r="P188" s="85"/>
      <c r="Q188" s="84"/>
      <c r="R188" s="85"/>
      <c r="S188" s="84"/>
      <c r="T188" s="85"/>
      <c r="U188" s="84"/>
      <c r="V188" s="85"/>
      <c r="W188" s="84"/>
      <c r="X188" s="85"/>
      <c r="Y188" s="84"/>
      <c r="Z188" s="85"/>
      <c r="AA188" s="84"/>
      <c r="AB188" s="85"/>
      <c r="AC188" s="84"/>
      <c r="AD188" s="85"/>
      <c r="AE188" s="84"/>
      <c r="AF188" s="85"/>
      <c r="AG188" s="35"/>
      <c r="AH188" s="36"/>
      <c r="AI188" s="35"/>
      <c r="AJ188" s="54"/>
      <c r="AK188" s="41"/>
      <c r="AL188" s="111"/>
      <c r="AM188" s="39"/>
      <c r="AN188" s="109"/>
      <c r="AO188" s="107"/>
      <c r="AP188" s="108"/>
      <c r="AQ188" s="37"/>
      <c r="AR188" s="109"/>
      <c r="AS188" s="107"/>
      <c r="AT188" s="109"/>
      <c r="AU188" s="107"/>
      <c r="AV188" s="108"/>
      <c r="AW188" s="107"/>
      <c r="AX188" s="108"/>
      <c r="AY188" s="43" t="str">
        <f t="shared" si="357"/>
        <v/>
      </c>
      <c r="AZ188" s="43"/>
      <c r="BA188" s="43"/>
      <c r="BB188" s="43"/>
      <c r="BC188" s="43"/>
      <c r="BD188" s="43"/>
      <c r="BE188" s="43"/>
      <c r="BF188" s="43"/>
      <c r="BG188" s="43"/>
      <c r="BH188" s="10"/>
      <c r="BI188" s="10"/>
      <c r="BJ188" s="10"/>
      <c r="BK188" s="10"/>
      <c r="BR188" s="10"/>
      <c r="BS188" s="10"/>
      <c r="BT188" s="10"/>
      <c r="BU188" s="11"/>
      <c r="BV188" s="10"/>
      <c r="BW188" s="10"/>
      <c r="BX188" s="11"/>
      <c r="BY188" s="11"/>
      <c r="BZ188" s="11"/>
      <c r="CA188" s="44" t="str">
        <f t="shared" ref="CA188:CA208" si="361">IF(DA188=1," * El total de exámenes confirmados positivos por ISP NO DEBE SUPERAR el total de exámenes procesados. ","")</f>
        <v/>
      </c>
      <c r="CB188" s="44" t="str">
        <f t="shared" ref="CB188:CB208" si="362">IF(DB188=1," * La suma de exámenes procesados por sexo DEBE SER IGUAL al total de Procesados. ","")</f>
        <v/>
      </c>
      <c r="CC188" s="44" t="str">
        <f t="shared" ref="CC188:CC208" si="363">IF(DC188=1," * La suma de exámenes Confirmados positivos por ISP por sexo DEBE SER IGUAL al total de Procesados. ","")</f>
        <v/>
      </c>
      <c r="CD188" s="44" t="str">
        <f t="shared" ref="CD188:CD208" si="364">IF(DD188=1," * La suma de exámenes procesados Trans NO PUEDE Superar al total de Procesados. ","")</f>
        <v/>
      </c>
      <c r="CE188" s="44" t="str">
        <f t="shared" ref="CE188:CE208" si="365">IF(DE188=1," * La suma de exámenes confirmados positivos por ISP Trans NO PUEDE Superar al total de Procesados. ","")</f>
        <v/>
      </c>
      <c r="CF188" s="44" t="str">
        <f t="shared" ref="CF188:CF208" si="366">IF(DF188=1," * Los exámenes procesados de personas pertenecientes a Pueblos originarios NO PUEDE Superar al total de Procesados. ","")</f>
        <v/>
      </c>
      <c r="CG188" s="44" t="str">
        <f t="shared" ref="CG188:CG208" si="367">IF(DG188=1," * Los exámenes confirmados positivos por ISP de personas pertenecientes a Pueblos originarios NO PUEDE Superar al total de Procesados. ","")</f>
        <v/>
      </c>
      <c r="CH188" s="44" t="str">
        <f t="shared" ref="CH188:CH208" si="368">IF(DH188=1," * Los exámenes procesados de personas pertenecientes a Pueblos migrantes NO PUEDE Superar al total de Procesados. ","")</f>
        <v/>
      </c>
      <c r="CI188" s="44" t="str">
        <f t="shared" ref="CI188:CI208" si="369">IF(DI188=1," * Los exámenes confirmados positivos por ISP de personas pertenecientes a Pueblos Migrantes NO PUEDE Superar al total de Procesados. ","")</f>
        <v/>
      </c>
      <c r="CJ188" s="44"/>
      <c r="CK188" s="44"/>
      <c r="CL188" s="44"/>
      <c r="CM188" s="44"/>
      <c r="CN188" s="44"/>
      <c r="CO188" s="44"/>
      <c r="CP188" s="44"/>
      <c r="CQ188" s="44"/>
      <c r="CR188" s="44"/>
      <c r="CS188" s="44"/>
      <c r="CT188" s="44"/>
      <c r="CU188" s="44"/>
      <c r="CV188" s="44"/>
      <c r="CW188" s="44" t="str">
        <f t="shared" si="358"/>
        <v/>
      </c>
      <c r="CX188" s="44" t="str">
        <f t="shared" si="359"/>
        <v/>
      </c>
      <c r="CY188" s="44"/>
      <c r="CZ188" s="44"/>
      <c r="DA188" s="45">
        <f t="shared" ref="DA188:DA209" si="370">IF(C188&lt;D188,1,0)</f>
        <v>0</v>
      </c>
      <c r="DB188" s="45">
        <f t="shared" ref="DB188:DC209" si="371">IF(C188&lt;&gt;(AK188+AM188),1,0)</f>
        <v>0</v>
      </c>
      <c r="DC188" s="45">
        <f t="shared" si="371"/>
        <v>0</v>
      </c>
      <c r="DD188" s="45">
        <f t="shared" ref="DD188:DE209" si="372">IF(C188&lt;(AO188+AQ188),1,0)</f>
        <v>0</v>
      </c>
      <c r="DE188" s="45">
        <f t="shared" si="372"/>
        <v>0</v>
      </c>
      <c r="DF188" s="45">
        <f t="shared" ref="DF188:DF209" si="373">IF($C188&lt;AS188,1,0)</f>
        <v>0</v>
      </c>
      <c r="DG188" s="45">
        <f t="shared" ref="DG188:DG209" si="374">IF($D188&lt;AT188,1,0)</f>
        <v>0</v>
      </c>
      <c r="DH188" s="45">
        <f t="shared" ref="DH188:DH209" si="375">IF($C188&lt;AU188,1,0)</f>
        <v>0</v>
      </c>
      <c r="DI188" s="45">
        <f t="shared" ref="DI188:DI209" si="376">IF($D188&lt;AV188,1,0)</f>
        <v>0</v>
      </c>
      <c r="DJ188" s="45"/>
      <c r="DK188" s="45"/>
      <c r="DL188" s="45"/>
      <c r="DM188" s="45"/>
      <c r="DN188" s="45"/>
      <c r="DO188" s="45"/>
      <c r="DP188" s="45"/>
      <c r="DQ188" s="45"/>
      <c r="DR188" s="45"/>
      <c r="DS188" s="45"/>
      <c r="DT188" s="45"/>
      <c r="DU188" s="45"/>
      <c r="DV188" s="45"/>
      <c r="DW188" s="45">
        <f t="shared" si="360"/>
        <v>0</v>
      </c>
      <c r="DX188" s="45">
        <f t="shared" si="360"/>
        <v>0</v>
      </c>
    </row>
    <row r="189" spans="1:128" s="9" customFormat="1" x14ac:dyDescent="0.25">
      <c r="A189" s="533" t="s">
        <v>89</v>
      </c>
      <c r="B189" s="534"/>
      <c r="C189" s="47">
        <f t="shared" si="356"/>
        <v>0</v>
      </c>
      <c r="D189" s="110">
        <f t="shared" si="356"/>
        <v>0</v>
      </c>
      <c r="E189" s="35"/>
      <c r="F189" s="34"/>
      <c r="G189" s="35"/>
      <c r="H189" s="34"/>
      <c r="I189" s="35"/>
      <c r="J189" s="34"/>
      <c r="K189" s="35"/>
      <c r="L189" s="34"/>
      <c r="M189" s="39"/>
      <c r="N189" s="38"/>
      <c r="O189" s="39"/>
      <c r="P189" s="38"/>
      <c r="Q189" s="39"/>
      <c r="R189" s="38"/>
      <c r="S189" s="39"/>
      <c r="T189" s="38"/>
      <c r="U189" s="39"/>
      <c r="V189" s="38"/>
      <c r="W189" s="39"/>
      <c r="X189" s="38"/>
      <c r="Y189" s="39"/>
      <c r="Z189" s="38"/>
      <c r="AA189" s="39"/>
      <c r="AB189" s="38"/>
      <c r="AC189" s="39"/>
      <c r="AD189" s="38"/>
      <c r="AE189" s="39"/>
      <c r="AF189" s="38"/>
      <c r="AG189" s="35"/>
      <c r="AH189" s="36"/>
      <c r="AI189" s="35"/>
      <c r="AJ189" s="54"/>
      <c r="AK189" s="41"/>
      <c r="AL189" s="111"/>
      <c r="AM189" s="39"/>
      <c r="AN189" s="109"/>
      <c r="AO189" s="107"/>
      <c r="AP189" s="108"/>
      <c r="AQ189" s="37"/>
      <c r="AR189" s="109"/>
      <c r="AS189" s="107"/>
      <c r="AT189" s="109"/>
      <c r="AU189" s="107"/>
      <c r="AV189" s="108"/>
      <c r="AW189" s="107"/>
      <c r="AX189" s="108"/>
      <c r="AY189" s="43" t="str">
        <f t="shared" si="357"/>
        <v/>
      </c>
      <c r="AZ189" s="43"/>
      <c r="BA189" s="43"/>
      <c r="BB189" s="43"/>
      <c r="BC189" s="43"/>
      <c r="BD189" s="43"/>
      <c r="BE189" s="43"/>
      <c r="BF189" s="43"/>
      <c r="BG189" s="43"/>
      <c r="BH189" s="10"/>
      <c r="BI189" s="10"/>
      <c r="BJ189" s="10"/>
      <c r="BK189" s="10"/>
      <c r="BR189" s="10"/>
      <c r="BS189" s="10"/>
      <c r="BT189" s="10"/>
      <c r="BU189" s="11"/>
      <c r="BV189" s="10"/>
      <c r="BW189" s="10"/>
      <c r="BX189" s="11"/>
      <c r="BY189" s="11"/>
      <c r="BZ189" s="11"/>
      <c r="CA189" s="44" t="str">
        <f t="shared" si="361"/>
        <v/>
      </c>
      <c r="CB189" s="44" t="str">
        <f t="shared" si="362"/>
        <v/>
      </c>
      <c r="CC189" s="44" t="str">
        <f t="shared" si="363"/>
        <v/>
      </c>
      <c r="CD189" s="44" t="str">
        <f t="shared" si="364"/>
        <v/>
      </c>
      <c r="CE189" s="44" t="str">
        <f t="shared" si="365"/>
        <v/>
      </c>
      <c r="CF189" s="44" t="str">
        <f t="shared" si="366"/>
        <v/>
      </c>
      <c r="CG189" s="44" t="str">
        <f t="shared" si="367"/>
        <v/>
      </c>
      <c r="CH189" s="44" t="str">
        <f t="shared" si="368"/>
        <v/>
      </c>
      <c r="CI189" s="44" t="str">
        <f t="shared" si="369"/>
        <v/>
      </c>
      <c r="CJ189" s="44"/>
      <c r="CK189" s="44"/>
      <c r="CL189" s="44"/>
      <c r="CM189" s="44"/>
      <c r="CN189" s="44"/>
      <c r="CO189" s="44"/>
      <c r="CP189" s="44"/>
      <c r="CQ189" s="44"/>
      <c r="CR189" s="44"/>
      <c r="CS189" s="44"/>
      <c r="CT189" s="44"/>
      <c r="CU189" s="44"/>
      <c r="CV189" s="44"/>
      <c r="CW189" s="44" t="str">
        <f t="shared" si="358"/>
        <v/>
      </c>
      <c r="CX189" s="44" t="str">
        <f t="shared" si="359"/>
        <v/>
      </c>
      <c r="CY189" s="44"/>
      <c r="CZ189" s="44"/>
      <c r="DA189" s="45">
        <f t="shared" si="370"/>
        <v>0</v>
      </c>
      <c r="DB189" s="45">
        <f t="shared" si="371"/>
        <v>0</v>
      </c>
      <c r="DC189" s="45">
        <f t="shared" si="371"/>
        <v>0</v>
      </c>
      <c r="DD189" s="45">
        <f t="shared" si="372"/>
        <v>0</v>
      </c>
      <c r="DE189" s="45">
        <f t="shared" si="372"/>
        <v>0</v>
      </c>
      <c r="DF189" s="45">
        <f t="shared" si="373"/>
        <v>0</v>
      </c>
      <c r="DG189" s="45">
        <f t="shared" si="374"/>
        <v>0</v>
      </c>
      <c r="DH189" s="45">
        <f t="shared" si="375"/>
        <v>0</v>
      </c>
      <c r="DI189" s="45">
        <f t="shared" si="376"/>
        <v>0</v>
      </c>
      <c r="DJ189" s="45"/>
      <c r="DK189" s="45"/>
      <c r="DL189" s="45"/>
      <c r="DM189" s="45"/>
      <c r="DN189" s="45"/>
      <c r="DO189" s="45"/>
      <c r="DP189" s="45"/>
      <c r="DQ189" s="45"/>
      <c r="DR189" s="45"/>
      <c r="DS189" s="45"/>
      <c r="DT189" s="45"/>
      <c r="DU189" s="45"/>
      <c r="DV189" s="45"/>
      <c r="DW189" s="45">
        <f t="shared" si="360"/>
        <v>0</v>
      </c>
      <c r="DX189" s="45">
        <f t="shared" si="360"/>
        <v>0</v>
      </c>
    </row>
    <row r="190" spans="1:128" s="9" customFormat="1" x14ac:dyDescent="0.25">
      <c r="A190" s="533" t="s">
        <v>47</v>
      </c>
      <c r="B190" s="534"/>
      <c r="C190" s="47">
        <f>+O190+Q190+S190+U190+W190+Y190+AA190+AC190+AE190+AG190+AI190</f>
        <v>0</v>
      </c>
      <c r="D190" s="112">
        <f>+P190+R190+T190+V190+X190+Z190+AB190+AD190+AF190+AH190+AJ190</f>
        <v>0</v>
      </c>
      <c r="E190" s="35"/>
      <c r="F190" s="34"/>
      <c r="G190" s="35"/>
      <c r="H190" s="34"/>
      <c r="I190" s="35"/>
      <c r="J190" s="34"/>
      <c r="K190" s="35"/>
      <c r="L190" s="34"/>
      <c r="M190" s="35"/>
      <c r="N190" s="34"/>
      <c r="O190" s="39"/>
      <c r="P190" s="38"/>
      <c r="Q190" s="39"/>
      <c r="R190" s="38"/>
      <c r="S190" s="39"/>
      <c r="T190" s="38"/>
      <c r="U190" s="39"/>
      <c r="V190" s="38"/>
      <c r="W190" s="39"/>
      <c r="X190" s="38"/>
      <c r="Y190" s="39"/>
      <c r="Z190" s="38"/>
      <c r="AA190" s="39"/>
      <c r="AB190" s="38"/>
      <c r="AC190" s="39"/>
      <c r="AD190" s="38"/>
      <c r="AE190" s="39"/>
      <c r="AF190" s="38"/>
      <c r="AG190" s="39"/>
      <c r="AH190" s="38"/>
      <c r="AI190" s="39"/>
      <c r="AJ190" s="40"/>
      <c r="AK190" s="37"/>
      <c r="AL190" s="108"/>
      <c r="AM190" s="39"/>
      <c r="AN190" s="109"/>
      <c r="AO190" s="107"/>
      <c r="AP190" s="108"/>
      <c r="AQ190" s="37"/>
      <c r="AR190" s="109"/>
      <c r="AS190" s="107"/>
      <c r="AT190" s="109"/>
      <c r="AU190" s="107"/>
      <c r="AV190" s="108"/>
      <c r="AW190" s="107"/>
      <c r="AX190" s="108"/>
      <c r="AY190" s="43" t="str">
        <f t="shared" si="357"/>
        <v/>
      </c>
      <c r="AZ190" s="43"/>
      <c r="BA190" s="43"/>
      <c r="BB190" s="43"/>
      <c r="BC190" s="43"/>
      <c r="BD190" s="43"/>
      <c r="BE190" s="43"/>
      <c r="BF190" s="43"/>
      <c r="BG190" s="43"/>
      <c r="BH190" s="10"/>
      <c r="BI190" s="10"/>
      <c r="BJ190" s="10"/>
      <c r="BK190" s="10"/>
      <c r="BR190" s="10"/>
      <c r="BS190" s="10"/>
      <c r="BT190" s="10"/>
      <c r="BU190" s="11"/>
      <c r="BV190" s="10"/>
      <c r="BW190" s="10"/>
      <c r="BX190" s="11"/>
      <c r="BY190" s="11"/>
      <c r="BZ190" s="11"/>
      <c r="CA190" s="44" t="str">
        <f t="shared" si="361"/>
        <v/>
      </c>
      <c r="CB190" s="44" t="str">
        <f t="shared" si="362"/>
        <v/>
      </c>
      <c r="CC190" s="44" t="str">
        <f t="shared" si="363"/>
        <v/>
      </c>
      <c r="CD190" s="44" t="str">
        <f t="shared" si="364"/>
        <v/>
      </c>
      <c r="CE190" s="44" t="str">
        <f t="shared" si="365"/>
        <v/>
      </c>
      <c r="CF190" s="44" t="str">
        <f t="shared" si="366"/>
        <v/>
      </c>
      <c r="CG190" s="44" t="str">
        <f t="shared" si="367"/>
        <v/>
      </c>
      <c r="CH190" s="44" t="str">
        <f t="shared" si="368"/>
        <v/>
      </c>
      <c r="CI190" s="44" t="str">
        <f t="shared" si="369"/>
        <v/>
      </c>
      <c r="CJ190" s="44"/>
      <c r="CK190" s="44"/>
      <c r="CL190" s="44"/>
      <c r="CM190" s="44"/>
      <c r="CN190" s="44"/>
      <c r="CO190" s="44"/>
      <c r="CP190" s="44"/>
      <c r="CQ190" s="44"/>
      <c r="CR190" s="44"/>
      <c r="CS190" s="44"/>
      <c r="CT190" s="44"/>
      <c r="CU190" s="44"/>
      <c r="CV190" s="44"/>
      <c r="CW190" s="44" t="str">
        <f t="shared" si="358"/>
        <v/>
      </c>
      <c r="CX190" s="44" t="str">
        <f t="shared" si="359"/>
        <v/>
      </c>
      <c r="CY190" s="44"/>
      <c r="CZ190" s="44"/>
      <c r="DA190" s="45">
        <f t="shared" si="370"/>
        <v>0</v>
      </c>
      <c r="DB190" s="45">
        <f t="shared" si="371"/>
        <v>0</v>
      </c>
      <c r="DC190" s="45">
        <f t="shared" si="371"/>
        <v>0</v>
      </c>
      <c r="DD190" s="45">
        <f t="shared" si="372"/>
        <v>0</v>
      </c>
      <c r="DE190" s="45">
        <f t="shared" si="372"/>
        <v>0</v>
      </c>
      <c r="DF190" s="45">
        <f t="shared" si="373"/>
        <v>0</v>
      </c>
      <c r="DG190" s="45">
        <f t="shared" si="374"/>
        <v>0</v>
      </c>
      <c r="DH190" s="45">
        <f t="shared" si="375"/>
        <v>0</v>
      </c>
      <c r="DI190" s="45">
        <f t="shared" si="376"/>
        <v>0</v>
      </c>
      <c r="DJ190" s="45"/>
      <c r="DK190" s="45"/>
      <c r="DL190" s="45"/>
      <c r="DM190" s="45"/>
      <c r="DN190" s="45"/>
      <c r="DO190" s="45"/>
      <c r="DP190" s="45"/>
      <c r="DQ190" s="45"/>
      <c r="DR190" s="45"/>
      <c r="DS190" s="45"/>
      <c r="DT190" s="45"/>
      <c r="DU190" s="45"/>
      <c r="DV190" s="45"/>
      <c r="DW190" s="45">
        <f t="shared" si="360"/>
        <v>0</v>
      </c>
      <c r="DX190" s="45">
        <f t="shared" si="360"/>
        <v>0</v>
      </c>
    </row>
    <row r="191" spans="1:128" s="9" customFormat="1" x14ac:dyDescent="0.25">
      <c r="A191" s="533" t="s">
        <v>53</v>
      </c>
      <c r="B191" s="534"/>
      <c r="C191" s="47">
        <f>+E191+G191+I191+K191+M191+O191+Q191+S191+U191+W191+Y191+AA191+AC191+AE191+AG191+AI191</f>
        <v>0</v>
      </c>
      <c r="D191" s="112">
        <f>+F191+H191+J191+L191+N191+P191+R191+T191+V191+X191+Z191+AB191+AD191+AF191+AH191+AJ191</f>
        <v>0</v>
      </c>
      <c r="E191" s="39"/>
      <c r="F191" s="38"/>
      <c r="G191" s="39"/>
      <c r="H191" s="38"/>
      <c r="I191" s="39"/>
      <c r="J191" s="38"/>
      <c r="K191" s="39"/>
      <c r="L191" s="38"/>
      <c r="M191" s="39"/>
      <c r="N191" s="38"/>
      <c r="O191" s="39"/>
      <c r="P191" s="38"/>
      <c r="Q191" s="39"/>
      <c r="R191" s="38"/>
      <c r="S191" s="39"/>
      <c r="T191" s="38"/>
      <c r="U191" s="39"/>
      <c r="V191" s="38"/>
      <c r="W191" s="39"/>
      <c r="X191" s="38"/>
      <c r="Y191" s="39"/>
      <c r="Z191" s="38"/>
      <c r="AA191" s="39"/>
      <c r="AB191" s="38"/>
      <c r="AC191" s="39"/>
      <c r="AD191" s="38"/>
      <c r="AE191" s="39"/>
      <c r="AF191" s="38"/>
      <c r="AG191" s="39"/>
      <c r="AH191" s="38"/>
      <c r="AI191" s="39"/>
      <c r="AJ191" s="40"/>
      <c r="AK191" s="155"/>
      <c r="AL191" s="114"/>
      <c r="AM191" s="115"/>
      <c r="AN191" s="109"/>
      <c r="AO191" s="107"/>
      <c r="AP191" s="108"/>
      <c r="AQ191" s="37"/>
      <c r="AR191" s="109"/>
      <c r="AS191" s="107"/>
      <c r="AT191" s="109"/>
      <c r="AU191" s="107"/>
      <c r="AV191" s="108"/>
      <c r="AW191" s="107"/>
      <c r="AX191" s="108"/>
      <c r="AY191" s="43" t="str">
        <f t="shared" si="357"/>
        <v/>
      </c>
      <c r="AZ191" s="43"/>
      <c r="BA191" s="43"/>
      <c r="BB191" s="43"/>
      <c r="BC191" s="43"/>
      <c r="BD191" s="43"/>
      <c r="BE191" s="43"/>
      <c r="BF191" s="43"/>
      <c r="BG191" s="43"/>
      <c r="BH191" s="10"/>
      <c r="BI191" s="10"/>
      <c r="BJ191" s="10"/>
      <c r="BK191" s="10"/>
      <c r="BR191" s="10"/>
      <c r="BS191" s="10"/>
      <c r="BT191" s="10"/>
      <c r="BU191" s="11"/>
      <c r="BV191" s="10"/>
      <c r="BW191" s="10"/>
      <c r="BX191" s="11"/>
      <c r="BY191" s="11"/>
      <c r="BZ191" s="11"/>
      <c r="CA191" s="44" t="str">
        <f t="shared" si="361"/>
        <v/>
      </c>
      <c r="CB191" s="44" t="str">
        <f t="shared" si="362"/>
        <v/>
      </c>
      <c r="CC191" s="44" t="str">
        <f t="shared" si="363"/>
        <v/>
      </c>
      <c r="CD191" s="44" t="str">
        <f t="shared" si="364"/>
        <v/>
      </c>
      <c r="CE191" s="44" t="str">
        <f t="shared" si="365"/>
        <v/>
      </c>
      <c r="CF191" s="44" t="str">
        <f t="shared" si="366"/>
        <v/>
      </c>
      <c r="CG191" s="44" t="str">
        <f t="shared" si="367"/>
        <v/>
      </c>
      <c r="CH191" s="44" t="str">
        <f t="shared" si="368"/>
        <v/>
      </c>
      <c r="CI191" s="44" t="str">
        <f t="shared" si="369"/>
        <v/>
      </c>
      <c r="CJ191" s="44"/>
      <c r="CK191" s="44"/>
      <c r="CL191" s="44"/>
      <c r="CM191" s="44"/>
      <c r="CN191" s="44"/>
      <c r="CO191" s="44"/>
      <c r="CP191" s="44"/>
      <c r="CQ191" s="44"/>
      <c r="CR191" s="44"/>
      <c r="CS191" s="44"/>
      <c r="CT191" s="44"/>
      <c r="CU191" s="44"/>
      <c r="CV191" s="44"/>
      <c r="CW191" s="44" t="str">
        <f t="shared" si="358"/>
        <v/>
      </c>
      <c r="CX191" s="44" t="str">
        <f t="shared" si="359"/>
        <v/>
      </c>
      <c r="CY191" s="44"/>
      <c r="CZ191" s="44"/>
      <c r="DA191" s="45">
        <f t="shared" si="370"/>
        <v>0</v>
      </c>
      <c r="DB191" s="45">
        <f t="shared" si="371"/>
        <v>0</v>
      </c>
      <c r="DC191" s="45">
        <f t="shared" si="371"/>
        <v>0</v>
      </c>
      <c r="DD191" s="45">
        <f t="shared" si="372"/>
        <v>0</v>
      </c>
      <c r="DE191" s="45">
        <f t="shared" si="372"/>
        <v>0</v>
      </c>
      <c r="DF191" s="45">
        <f t="shared" si="373"/>
        <v>0</v>
      </c>
      <c r="DG191" s="45">
        <f t="shared" si="374"/>
        <v>0</v>
      </c>
      <c r="DH191" s="45">
        <f t="shared" si="375"/>
        <v>0</v>
      </c>
      <c r="DI191" s="45">
        <f t="shared" si="376"/>
        <v>0</v>
      </c>
      <c r="DJ191" s="45"/>
      <c r="DK191" s="45"/>
      <c r="DL191" s="45"/>
      <c r="DM191" s="45"/>
      <c r="DN191" s="45"/>
      <c r="DO191" s="45"/>
      <c r="DP191" s="45"/>
      <c r="DQ191" s="45"/>
      <c r="DR191" s="45"/>
      <c r="DS191" s="45"/>
      <c r="DT191" s="45"/>
      <c r="DU191" s="45"/>
      <c r="DV191" s="45"/>
      <c r="DW191" s="45">
        <f t="shared" si="360"/>
        <v>0</v>
      </c>
      <c r="DX191" s="45">
        <f t="shared" si="360"/>
        <v>0</v>
      </c>
    </row>
    <row r="192" spans="1:128" s="9" customFormat="1" x14ac:dyDescent="0.25">
      <c r="A192" s="533" t="s">
        <v>90</v>
      </c>
      <c r="B192" s="534"/>
      <c r="C192" s="47">
        <f>+E192+G192+I192+K192+M192+O192+Q192+S192+U192+W192+Y192+AA192+AC192+AE192+AG192+AI192</f>
        <v>0</v>
      </c>
      <c r="D192" s="110">
        <f>+F192+H192+J192+L192+N192+P192+R192+T192+V192+X192+Z192+AB192+AD192+AF192+AH192+AJ192</f>
        <v>0</v>
      </c>
      <c r="E192" s="39"/>
      <c r="F192" s="38"/>
      <c r="G192" s="39"/>
      <c r="H192" s="38"/>
      <c r="I192" s="39"/>
      <c r="J192" s="38"/>
      <c r="K192" s="39"/>
      <c r="L192" s="38"/>
      <c r="M192" s="39"/>
      <c r="N192" s="38"/>
      <c r="O192" s="39"/>
      <c r="P192" s="38"/>
      <c r="Q192" s="39"/>
      <c r="R192" s="38"/>
      <c r="S192" s="39"/>
      <c r="T192" s="38"/>
      <c r="U192" s="39"/>
      <c r="V192" s="38"/>
      <c r="W192" s="39"/>
      <c r="X192" s="38"/>
      <c r="Y192" s="39"/>
      <c r="Z192" s="38"/>
      <c r="AA192" s="39"/>
      <c r="AB192" s="38"/>
      <c r="AC192" s="39"/>
      <c r="AD192" s="38"/>
      <c r="AE192" s="39"/>
      <c r="AF192" s="38"/>
      <c r="AG192" s="39"/>
      <c r="AH192" s="38"/>
      <c r="AI192" s="39"/>
      <c r="AJ192" s="38"/>
      <c r="AK192" s="107"/>
      <c r="AL192" s="108"/>
      <c r="AM192" s="39"/>
      <c r="AN192" s="109"/>
      <c r="AO192" s="107"/>
      <c r="AP192" s="108"/>
      <c r="AQ192" s="37"/>
      <c r="AR192" s="109"/>
      <c r="AS192" s="107"/>
      <c r="AT192" s="109"/>
      <c r="AU192" s="107"/>
      <c r="AV192" s="108"/>
      <c r="AW192" s="107"/>
      <c r="AX192" s="108"/>
      <c r="AY192" s="43" t="str">
        <f t="shared" si="357"/>
        <v/>
      </c>
      <c r="AZ192" s="43"/>
      <c r="BA192" s="43"/>
      <c r="BB192" s="43"/>
      <c r="BC192" s="43"/>
      <c r="BD192" s="43"/>
      <c r="BE192" s="43"/>
      <c r="BF192" s="43"/>
      <c r="BG192" s="43"/>
      <c r="BH192" s="10"/>
      <c r="BI192" s="10"/>
      <c r="BJ192" s="10"/>
      <c r="BK192" s="10"/>
      <c r="BR192" s="10"/>
      <c r="BS192" s="10"/>
      <c r="BT192" s="10"/>
      <c r="BU192" s="11"/>
      <c r="BV192" s="10"/>
      <c r="BW192" s="10"/>
      <c r="BX192" s="11"/>
      <c r="BY192" s="11"/>
      <c r="BZ192" s="11"/>
      <c r="CA192" s="44" t="str">
        <f t="shared" si="361"/>
        <v/>
      </c>
      <c r="CB192" s="44" t="str">
        <f t="shared" si="362"/>
        <v/>
      </c>
      <c r="CC192" s="44" t="str">
        <f t="shared" si="363"/>
        <v/>
      </c>
      <c r="CD192" s="44" t="str">
        <f t="shared" si="364"/>
        <v/>
      </c>
      <c r="CE192" s="44" t="str">
        <f t="shared" si="365"/>
        <v/>
      </c>
      <c r="CF192" s="44" t="str">
        <f t="shared" si="366"/>
        <v/>
      </c>
      <c r="CG192" s="44" t="str">
        <f t="shared" si="367"/>
        <v/>
      </c>
      <c r="CH192" s="44" t="str">
        <f t="shared" si="368"/>
        <v/>
      </c>
      <c r="CI192" s="44" t="str">
        <f t="shared" si="369"/>
        <v/>
      </c>
      <c r="CJ192" s="44"/>
      <c r="CK192" s="44"/>
      <c r="CL192" s="44"/>
      <c r="CM192" s="44"/>
      <c r="CN192" s="44"/>
      <c r="CO192" s="44"/>
      <c r="CP192" s="44"/>
      <c r="CQ192" s="44"/>
      <c r="CR192" s="44"/>
      <c r="CS192" s="44"/>
      <c r="CT192" s="44"/>
      <c r="CU192" s="44"/>
      <c r="CV192" s="44"/>
      <c r="CW192" s="44" t="str">
        <f t="shared" si="358"/>
        <v/>
      </c>
      <c r="CX192" s="44" t="str">
        <f t="shared" si="359"/>
        <v/>
      </c>
      <c r="CY192" s="44"/>
      <c r="CZ192" s="44"/>
      <c r="DA192" s="45">
        <f t="shared" si="370"/>
        <v>0</v>
      </c>
      <c r="DB192" s="45">
        <f t="shared" si="371"/>
        <v>0</v>
      </c>
      <c r="DC192" s="45">
        <f t="shared" si="371"/>
        <v>0</v>
      </c>
      <c r="DD192" s="45">
        <f t="shared" si="372"/>
        <v>0</v>
      </c>
      <c r="DE192" s="45">
        <f t="shared" si="372"/>
        <v>0</v>
      </c>
      <c r="DF192" s="45">
        <f t="shared" si="373"/>
        <v>0</v>
      </c>
      <c r="DG192" s="45">
        <f t="shared" si="374"/>
        <v>0</v>
      </c>
      <c r="DH192" s="45">
        <f t="shared" si="375"/>
        <v>0</v>
      </c>
      <c r="DI192" s="45">
        <f t="shared" si="376"/>
        <v>0</v>
      </c>
      <c r="DJ192" s="45"/>
      <c r="DK192" s="45"/>
      <c r="DL192" s="45"/>
      <c r="DM192" s="45"/>
      <c r="DN192" s="45"/>
      <c r="DO192" s="45"/>
      <c r="DP192" s="45"/>
      <c r="DQ192" s="45"/>
      <c r="DR192" s="45"/>
      <c r="DS192" s="45"/>
      <c r="DT192" s="45"/>
      <c r="DU192" s="45"/>
      <c r="DV192" s="45"/>
      <c r="DW192" s="45">
        <f t="shared" si="360"/>
        <v>0</v>
      </c>
      <c r="DX192" s="45">
        <f t="shared" si="360"/>
        <v>0</v>
      </c>
    </row>
    <row r="193" spans="1:128" s="9" customFormat="1" ht="15" customHeight="1" x14ac:dyDescent="0.25">
      <c r="A193" s="535" t="s">
        <v>91</v>
      </c>
      <c r="B193" s="536"/>
      <c r="C193" s="47">
        <f>+O193+Q193+S193+U193+W193+Y193+AA193+AC193+AE193+AG193+AI193</f>
        <v>0</v>
      </c>
      <c r="D193" s="110">
        <f>+P193+R193+T193+V193+X193+Z193+AB193+AD193+AF193+AH193+AJ193</f>
        <v>0</v>
      </c>
      <c r="E193" s="35"/>
      <c r="F193" s="34"/>
      <c r="G193" s="35"/>
      <c r="H193" s="34"/>
      <c r="I193" s="35"/>
      <c r="J193" s="34"/>
      <c r="K193" s="35"/>
      <c r="L193" s="34"/>
      <c r="M193" s="35"/>
      <c r="N193" s="34"/>
      <c r="O193" s="39"/>
      <c r="P193" s="38"/>
      <c r="Q193" s="39"/>
      <c r="R193" s="38"/>
      <c r="S193" s="39"/>
      <c r="T193" s="38"/>
      <c r="U193" s="39"/>
      <c r="V193" s="38"/>
      <c r="W193" s="39"/>
      <c r="X193" s="38"/>
      <c r="Y193" s="39"/>
      <c r="Z193" s="38"/>
      <c r="AA193" s="39"/>
      <c r="AB193" s="38"/>
      <c r="AC193" s="39"/>
      <c r="AD193" s="38"/>
      <c r="AE193" s="39"/>
      <c r="AF193" s="38"/>
      <c r="AG193" s="39"/>
      <c r="AH193" s="38"/>
      <c r="AI193" s="39"/>
      <c r="AJ193" s="38"/>
      <c r="AK193" s="107"/>
      <c r="AL193" s="108"/>
      <c r="AM193" s="39"/>
      <c r="AN193" s="109"/>
      <c r="AO193" s="107"/>
      <c r="AP193" s="108"/>
      <c r="AQ193" s="37"/>
      <c r="AR193" s="109"/>
      <c r="AS193" s="107"/>
      <c r="AT193" s="109"/>
      <c r="AU193" s="107"/>
      <c r="AV193" s="108"/>
      <c r="AW193" s="107"/>
      <c r="AX193" s="108"/>
      <c r="AY193" s="43" t="str">
        <f t="shared" si="357"/>
        <v/>
      </c>
      <c r="AZ193" s="43"/>
      <c r="BA193" s="43"/>
      <c r="BB193" s="43"/>
      <c r="BC193" s="43"/>
      <c r="BD193" s="43"/>
      <c r="BE193" s="43"/>
      <c r="BF193" s="43"/>
      <c r="BG193" s="43"/>
      <c r="BH193" s="10"/>
      <c r="BI193" s="10"/>
      <c r="BJ193" s="10"/>
      <c r="BK193" s="10"/>
      <c r="BR193" s="10"/>
      <c r="BS193" s="10"/>
      <c r="BT193" s="10"/>
      <c r="BU193" s="11"/>
      <c r="BV193" s="10"/>
      <c r="BW193" s="10"/>
      <c r="BX193" s="11"/>
      <c r="BY193" s="11"/>
      <c r="BZ193" s="11"/>
      <c r="CA193" s="44" t="str">
        <f t="shared" si="361"/>
        <v/>
      </c>
      <c r="CB193" s="44" t="str">
        <f t="shared" si="362"/>
        <v/>
      </c>
      <c r="CC193" s="44" t="str">
        <f t="shared" si="363"/>
        <v/>
      </c>
      <c r="CD193" s="44" t="str">
        <f t="shared" si="364"/>
        <v/>
      </c>
      <c r="CE193" s="44" t="str">
        <f t="shared" si="365"/>
        <v/>
      </c>
      <c r="CF193" s="44" t="str">
        <f t="shared" si="366"/>
        <v/>
      </c>
      <c r="CG193" s="44" t="str">
        <f t="shared" si="367"/>
        <v/>
      </c>
      <c r="CH193" s="44" t="str">
        <f t="shared" si="368"/>
        <v/>
      </c>
      <c r="CI193" s="44" t="str">
        <f t="shared" si="369"/>
        <v/>
      </c>
      <c r="CJ193" s="44"/>
      <c r="CK193" s="44"/>
      <c r="CL193" s="44"/>
      <c r="CM193" s="44"/>
      <c r="CN193" s="44"/>
      <c r="CO193" s="44"/>
      <c r="CP193" s="44"/>
      <c r="CQ193" s="44"/>
      <c r="CR193" s="44"/>
      <c r="CS193" s="44"/>
      <c r="CT193" s="44"/>
      <c r="CU193" s="44"/>
      <c r="CV193" s="44"/>
      <c r="CW193" s="44" t="str">
        <f t="shared" si="358"/>
        <v/>
      </c>
      <c r="CX193" s="44" t="str">
        <f t="shared" si="359"/>
        <v/>
      </c>
      <c r="CY193" s="44"/>
      <c r="CZ193" s="44"/>
      <c r="DA193" s="45">
        <f t="shared" si="370"/>
        <v>0</v>
      </c>
      <c r="DB193" s="45">
        <f t="shared" si="371"/>
        <v>0</v>
      </c>
      <c r="DC193" s="45">
        <f t="shared" si="371"/>
        <v>0</v>
      </c>
      <c r="DD193" s="45">
        <f t="shared" si="372"/>
        <v>0</v>
      </c>
      <c r="DE193" s="45">
        <f t="shared" si="372"/>
        <v>0</v>
      </c>
      <c r="DF193" s="45">
        <f t="shared" si="373"/>
        <v>0</v>
      </c>
      <c r="DG193" s="45">
        <f t="shared" si="374"/>
        <v>0</v>
      </c>
      <c r="DH193" s="45">
        <f t="shared" si="375"/>
        <v>0</v>
      </c>
      <c r="DI193" s="45">
        <f t="shared" si="376"/>
        <v>0</v>
      </c>
      <c r="DJ193" s="45"/>
      <c r="DK193" s="45"/>
      <c r="DL193" s="45"/>
      <c r="DM193" s="45"/>
      <c r="DN193" s="45"/>
      <c r="DO193" s="45"/>
      <c r="DP193" s="45"/>
      <c r="DQ193" s="45"/>
      <c r="DR193" s="45"/>
      <c r="DS193" s="45"/>
      <c r="DT193" s="45"/>
      <c r="DU193" s="45"/>
      <c r="DV193" s="45"/>
      <c r="DW193" s="45">
        <f t="shared" si="360"/>
        <v>0</v>
      </c>
      <c r="DX193" s="45">
        <f t="shared" si="360"/>
        <v>0</v>
      </c>
    </row>
    <row r="194" spans="1:128" s="9" customFormat="1" x14ac:dyDescent="0.25">
      <c r="A194" s="533" t="s">
        <v>50</v>
      </c>
      <c r="B194" s="534"/>
      <c r="C194" s="47">
        <f>+O194+Q194+S194+U194+W194+Y194+AA194+AC194+AE194+AG194+AI194</f>
        <v>0</v>
      </c>
      <c r="D194" s="110">
        <f>+P194+R194+T194+V194+X194+Z194+AB194+AD194+AF194+AH194+AJ194</f>
        <v>0</v>
      </c>
      <c r="E194" s="35"/>
      <c r="F194" s="34"/>
      <c r="G194" s="35"/>
      <c r="H194" s="34"/>
      <c r="I194" s="35"/>
      <c r="J194" s="34"/>
      <c r="K194" s="35"/>
      <c r="L194" s="34"/>
      <c r="M194" s="35"/>
      <c r="N194" s="34"/>
      <c r="O194" s="39"/>
      <c r="P194" s="38"/>
      <c r="Q194" s="39"/>
      <c r="R194" s="38"/>
      <c r="S194" s="39"/>
      <c r="T194" s="38"/>
      <c r="U194" s="39"/>
      <c r="V194" s="38"/>
      <c r="W194" s="39"/>
      <c r="X194" s="38"/>
      <c r="Y194" s="39"/>
      <c r="Z194" s="38"/>
      <c r="AA194" s="39"/>
      <c r="AB194" s="38"/>
      <c r="AC194" s="39"/>
      <c r="AD194" s="38"/>
      <c r="AE194" s="39"/>
      <c r="AF194" s="38"/>
      <c r="AG194" s="39"/>
      <c r="AH194" s="38"/>
      <c r="AI194" s="39"/>
      <c r="AJ194" s="38"/>
      <c r="AK194" s="107"/>
      <c r="AL194" s="108"/>
      <c r="AM194" s="39"/>
      <c r="AN194" s="109"/>
      <c r="AO194" s="107"/>
      <c r="AP194" s="108"/>
      <c r="AQ194" s="37"/>
      <c r="AR194" s="109"/>
      <c r="AS194" s="107"/>
      <c r="AT194" s="109"/>
      <c r="AU194" s="107"/>
      <c r="AV194" s="108"/>
      <c r="AW194" s="107"/>
      <c r="AX194" s="108"/>
      <c r="AY194" s="43" t="str">
        <f t="shared" si="357"/>
        <v/>
      </c>
      <c r="AZ194" s="43"/>
      <c r="BA194" s="43"/>
      <c r="BB194" s="43"/>
      <c r="BC194" s="43"/>
      <c r="BD194" s="43"/>
      <c r="BE194" s="43"/>
      <c r="BF194" s="43"/>
      <c r="BG194" s="43"/>
      <c r="BH194" s="10"/>
      <c r="BI194" s="10"/>
      <c r="BJ194" s="10"/>
      <c r="BK194" s="10"/>
      <c r="BR194" s="10"/>
      <c r="BS194" s="10"/>
      <c r="BT194" s="10"/>
      <c r="BU194" s="11"/>
      <c r="BV194" s="10"/>
      <c r="BW194" s="10"/>
      <c r="BX194" s="11"/>
      <c r="BY194" s="11"/>
      <c r="BZ194" s="11"/>
      <c r="CA194" s="44" t="str">
        <f t="shared" si="361"/>
        <v/>
      </c>
      <c r="CB194" s="44" t="str">
        <f t="shared" si="362"/>
        <v/>
      </c>
      <c r="CC194" s="44" t="str">
        <f t="shared" si="363"/>
        <v/>
      </c>
      <c r="CD194" s="44" t="str">
        <f t="shared" si="364"/>
        <v/>
      </c>
      <c r="CE194" s="44" t="str">
        <f t="shared" si="365"/>
        <v/>
      </c>
      <c r="CF194" s="44" t="str">
        <f t="shared" si="366"/>
        <v/>
      </c>
      <c r="CG194" s="44" t="str">
        <f t="shared" si="367"/>
        <v/>
      </c>
      <c r="CH194" s="44" t="str">
        <f t="shared" si="368"/>
        <v/>
      </c>
      <c r="CI194" s="44" t="str">
        <f t="shared" si="369"/>
        <v/>
      </c>
      <c r="CJ194" s="44"/>
      <c r="CK194" s="44"/>
      <c r="CL194" s="44"/>
      <c r="CM194" s="44"/>
      <c r="CN194" s="44"/>
      <c r="CO194" s="44"/>
      <c r="CP194" s="44"/>
      <c r="CQ194" s="44"/>
      <c r="CR194" s="44"/>
      <c r="CS194" s="44"/>
      <c r="CT194" s="44"/>
      <c r="CU194" s="44"/>
      <c r="CV194" s="44"/>
      <c r="CW194" s="44" t="str">
        <f t="shared" si="358"/>
        <v/>
      </c>
      <c r="CX194" s="44" t="str">
        <f t="shared" si="359"/>
        <v/>
      </c>
      <c r="CY194" s="44"/>
      <c r="CZ194" s="44"/>
      <c r="DA194" s="45">
        <f t="shared" si="370"/>
        <v>0</v>
      </c>
      <c r="DB194" s="45">
        <f t="shared" si="371"/>
        <v>0</v>
      </c>
      <c r="DC194" s="45">
        <f t="shared" si="371"/>
        <v>0</v>
      </c>
      <c r="DD194" s="45">
        <f t="shared" si="372"/>
        <v>0</v>
      </c>
      <c r="DE194" s="45">
        <f t="shared" si="372"/>
        <v>0</v>
      </c>
      <c r="DF194" s="45">
        <f t="shared" si="373"/>
        <v>0</v>
      </c>
      <c r="DG194" s="45">
        <f t="shared" si="374"/>
        <v>0</v>
      </c>
      <c r="DH194" s="45">
        <f t="shared" si="375"/>
        <v>0</v>
      </c>
      <c r="DI194" s="45">
        <f t="shared" si="376"/>
        <v>0</v>
      </c>
      <c r="DJ194" s="45"/>
      <c r="DK194" s="45"/>
      <c r="DL194" s="45"/>
      <c r="DM194" s="45"/>
      <c r="DN194" s="45"/>
      <c r="DO194" s="45"/>
      <c r="DP194" s="45"/>
      <c r="DQ194" s="45"/>
      <c r="DR194" s="45"/>
      <c r="DS194" s="45"/>
      <c r="DT194" s="45"/>
      <c r="DU194" s="45"/>
      <c r="DV194" s="45"/>
      <c r="DW194" s="45">
        <f t="shared" si="360"/>
        <v>0</v>
      </c>
      <c r="DX194" s="45">
        <f t="shared" si="360"/>
        <v>0</v>
      </c>
    </row>
    <row r="195" spans="1:128" s="9" customFormat="1" x14ac:dyDescent="0.25">
      <c r="A195" s="537" t="s">
        <v>92</v>
      </c>
      <c r="B195" s="538"/>
      <c r="C195" s="116">
        <f>+E195+G195+I195+K195+M195+O195+Q195+S195+U195+W195+Y195+AA195+AC195+AE195+AG195+AI195</f>
        <v>0</v>
      </c>
      <c r="D195" s="117">
        <f>+F195+H195+J195+L195+N195+P195+R195+T195+V195+X195+Z195+AB195+AD195+AF195+AH195+AJ195</f>
        <v>0</v>
      </c>
      <c r="E195" s="118"/>
      <c r="F195" s="119"/>
      <c r="G195" s="118"/>
      <c r="H195" s="119"/>
      <c r="I195" s="118"/>
      <c r="J195" s="119"/>
      <c r="K195" s="118"/>
      <c r="L195" s="119"/>
      <c r="M195" s="118"/>
      <c r="N195" s="119"/>
      <c r="O195" s="118"/>
      <c r="P195" s="119"/>
      <c r="Q195" s="118"/>
      <c r="R195" s="119"/>
      <c r="S195" s="118"/>
      <c r="T195" s="119"/>
      <c r="U195" s="118"/>
      <c r="V195" s="119"/>
      <c r="W195" s="118"/>
      <c r="X195" s="119"/>
      <c r="Y195" s="118"/>
      <c r="Z195" s="119"/>
      <c r="AA195" s="118"/>
      <c r="AB195" s="119"/>
      <c r="AC195" s="118"/>
      <c r="AD195" s="119"/>
      <c r="AE195" s="118"/>
      <c r="AF195" s="119"/>
      <c r="AG195" s="118"/>
      <c r="AH195" s="119"/>
      <c r="AI195" s="118"/>
      <c r="AJ195" s="119"/>
      <c r="AK195" s="120"/>
      <c r="AL195" s="121"/>
      <c r="AM195" s="118"/>
      <c r="AN195" s="122"/>
      <c r="AO195" s="120"/>
      <c r="AP195" s="121"/>
      <c r="AQ195" s="123"/>
      <c r="AR195" s="122"/>
      <c r="AS195" s="120"/>
      <c r="AT195" s="122"/>
      <c r="AU195" s="120"/>
      <c r="AV195" s="121"/>
      <c r="AW195" s="120"/>
      <c r="AX195" s="121"/>
      <c r="AY195" s="43" t="str">
        <f t="shared" si="357"/>
        <v/>
      </c>
      <c r="AZ195" s="43"/>
      <c r="BA195" s="43"/>
      <c r="BB195" s="43"/>
      <c r="BC195" s="43"/>
      <c r="BD195" s="43"/>
      <c r="BE195" s="43"/>
      <c r="BF195" s="43"/>
      <c r="BG195" s="43"/>
      <c r="BH195" s="10"/>
      <c r="BI195" s="10"/>
      <c r="BJ195" s="10"/>
      <c r="BK195" s="10"/>
      <c r="BR195" s="10"/>
      <c r="BS195" s="10"/>
      <c r="BT195" s="10"/>
      <c r="BU195" s="11"/>
      <c r="BV195" s="10"/>
      <c r="BW195" s="10"/>
      <c r="BX195" s="11"/>
      <c r="BY195" s="11"/>
      <c r="BZ195" s="11"/>
      <c r="CA195" s="44" t="str">
        <f t="shared" si="361"/>
        <v/>
      </c>
      <c r="CB195" s="44" t="str">
        <f t="shared" si="362"/>
        <v/>
      </c>
      <c r="CC195" s="44" t="str">
        <f t="shared" si="363"/>
        <v/>
      </c>
      <c r="CD195" s="44" t="str">
        <f t="shared" si="364"/>
        <v/>
      </c>
      <c r="CE195" s="44" t="str">
        <f t="shared" si="365"/>
        <v/>
      </c>
      <c r="CF195" s="44" t="str">
        <f t="shared" si="366"/>
        <v/>
      </c>
      <c r="CG195" s="44" t="str">
        <f t="shared" si="367"/>
        <v/>
      </c>
      <c r="CH195" s="44" t="str">
        <f t="shared" si="368"/>
        <v/>
      </c>
      <c r="CI195" s="44" t="str">
        <f t="shared" si="369"/>
        <v/>
      </c>
      <c r="CJ195" s="44"/>
      <c r="CK195" s="44"/>
      <c r="CL195" s="44"/>
      <c r="CM195" s="44"/>
      <c r="CN195" s="44"/>
      <c r="CO195" s="44"/>
      <c r="CP195" s="44"/>
      <c r="CQ195" s="44"/>
      <c r="CR195" s="44"/>
      <c r="CS195" s="44"/>
      <c r="CT195" s="44"/>
      <c r="CU195" s="44"/>
      <c r="CV195" s="44"/>
      <c r="CW195" s="44" t="str">
        <f t="shared" si="358"/>
        <v/>
      </c>
      <c r="CX195" s="44" t="str">
        <f t="shared" si="359"/>
        <v/>
      </c>
      <c r="CY195" s="44"/>
      <c r="CZ195" s="44"/>
      <c r="DA195" s="45">
        <f t="shared" si="370"/>
        <v>0</v>
      </c>
      <c r="DB195" s="45">
        <f t="shared" si="371"/>
        <v>0</v>
      </c>
      <c r="DC195" s="45">
        <f t="shared" si="371"/>
        <v>0</v>
      </c>
      <c r="DD195" s="45">
        <f t="shared" si="372"/>
        <v>0</v>
      </c>
      <c r="DE195" s="45">
        <f t="shared" si="372"/>
        <v>0</v>
      </c>
      <c r="DF195" s="45">
        <f t="shared" si="373"/>
        <v>0</v>
      </c>
      <c r="DG195" s="45">
        <f t="shared" si="374"/>
        <v>0</v>
      </c>
      <c r="DH195" s="45">
        <f t="shared" si="375"/>
        <v>0</v>
      </c>
      <c r="DI195" s="45">
        <f t="shared" si="376"/>
        <v>0</v>
      </c>
      <c r="DJ195" s="45"/>
      <c r="DK195" s="45"/>
      <c r="DL195" s="45"/>
      <c r="DM195" s="45"/>
      <c r="DN195" s="45"/>
      <c r="DO195" s="45"/>
      <c r="DP195" s="45"/>
      <c r="DQ195" s="45"/>
      <c r="DR195" s="45"/>
      <c r="DS195" s="45"/>
      <c r="DT195" s="45"/>
      <c r="DU195" s="45"/>
      <c r="DV195" s="45"/>
      <c r="DW195" s="45">
        <f t="shared" si="360"/>
        <v>0</v>
      </c>
      <c r="DX195" s="45">
        <f t="shared" si="360"/>
        <v>0</v>
      </c>
    </row>
    <row r="196" spans="1:128" s="9" customFormat="1" x14ac:dyDescent="0.25">
      <c r="A196" s="539" t="s">
        <v>51</v>
      </c>
      <c r="B196" s="126" t="s">
        <v>71</v>
      </c>
      <c r="C196" s="127">
        <f t="shared" ref="C196:D198" si="377">+O196+Q196+S196+U196+W196+Y196+AA196+AC196+AE196+AG196</f>
        <v>0</v>
      </c>
      <c r="D196" s="99">
        <f t="shared" si="377"/>
        <v>0</v>
      </c>
      <c r="E196" s="100"/>
      <c r="F196" s="101"/>
      <c r="G196" s="100"/>
      <c r="H196" s="101"/>
      <c r="I196" s="100"/>
      <c r="J196" s="101"/>
      <c r="K196" s="100"/>
      <c r="L196" s="101"/>
      <c r="M196" s="100"/>
      <c r="N196" s="101"/>
      <c r="O196" s="79"/>
      <c r="P196" s="80"/>
      <c r="Q196" s="79"/>
      <c r="R196" s="80"/>
      <c r="S196" s="79"/>
      <c r="T196" s="80"/>
      <c r="U196" s="79"/>
      <c r="V196" s="80"/>
      <c r="W196" s="79"/>
      <c r="X196" s="80"/>
      <c r="Y196" s="79"/>
      <c r="Z196" s="80"/>
      <c r="AA196" s="79"/>
      <c r="AB196" s="80"/>
      <c r="AC196" s="79"/>
      <c r="AD196" s="80"/>
      <c r="AE196" s="79"/>
      <c r="AF196" s="80"/>
      <c r="AG196" s="79"/>
      <c r="AH196" s="80"/>
      <c r="AI196" s="156"/>
      <c r="AJ196" s="157"/>
      <c r="AK196" s="130"/>
      <c r="AL196" s="81"/>
      <c r="AM196" s="79"/>
      <c r="AN196" s="131"/>
      <c r="AO196" s="130"/>
      <c r="AP196" s="81"/>
      <c r="AQ196" s="132"/>
      <c r="AR196" s="131"/>
      <c r="AS196" s="132"/>
      <c r="AT196" s="131"/>
      <c r="AU196" s="132"/>
      <c r="AV196" s="131"/>
      <c r="AW196" s="134"/>
      <c r="AX196" s="135"/>
      <c r="AY196" s="43" t="str">
        <f t="shared" si="357"/>
        <v/>
      </c>
      <c r="AZ196" s="43"/>
      <c r="BA196" s="43"/>
      <c r="BB196" s="43"/>
      <c r="BC196" s="43"/>
      <c r="BD196" s="43"/>
      <c r="BE196" s="43"/>
      <c r="BF196" s="43"/>
      <c r="BG196" s="43"/>
      <c r="BH196" s="10"/>
      <c r="BI196" s="10"/>
      <c r="BJ196" s="10"/>
      <c r="BK196" s="10"/>
      <c r="BR196" s="10"/>
      <c r="BS196" s="10"/>
      <c r="BT196" s="10"/>
      <c r="BU196" s="11"/>
      <c r="BV196" s="10"/>
      <c r="BW196" s="10"/>
      <c r="BX196" s="11"/>
      <c r="BY196" s="11"/>
      <c r="BZ196" s="11"/>
      <c r="CA196" s="44" t="str">
        <f t="shared" si="361"/>
        <v/>
      </c>
      <c r="CB196" s="44" t="str">
        <f t="shared" si="362"/>
        <v/>
      </c>
      <c r="CC196" s="44" t="str">
        <f t="shared" si="363"/>
        <v/>
      </c>
      <c r="CD196" s="44" t="str">
        <f t="shared" si="364"/>
        <v/>
      </c>
      <c r="CE196" s="44" t="str">
        <f t="shared" si="365"/>
        <v/>
      </c>
      <c r="CF196" s="44" t="str">
        <f t="shared" si="366"/>
        <v/>
      </c>
      <c r="CG196" s="44" t="str">
        <f t="shared" si="367"/>
        <v/>
      </c>
      <c r="CH196" s="44" t="str">
        <f t="shared" si="368"/>
        <v/>
      </c>
      <c r="CI196" s="44" t="str">
        <f t="shared" si="369"/>
        <v/>
      </c>
      <c r="CJ196" s="44"/>
      <c r="CK196" s="44"/>
      <c r="CL196" s="44"/>
      <c r="CM196" s="44"/>
      <c r="CN196" s="44"/>
      <c r="CO196" s="44"/>
      <c r="CP196" s="44"/>
      <c r="CQ196" s="44"/>
      <c r="CR196" s="44"/>
      <c r="CS196" s="44"/>
      <c r="CT196" s="44"/>
      <c r="CU196" s="44"/>
      <c r="CV196" s="44"/>
      <c r="CW196" s="44" t="str">
        <f t="shared" si="358"/>
        <v/>
      </c>
      <c r="CX196" s="44" t="str">
        <f t="shared" si="359"/>
        <v/>
      </c>
      <c r="CY196" s="44"/>
      <c r="CZ196" s="44"/>
      <c r="DA196" s="45">
        <f t="shared" si="370"/>
        <v>0</v>
      </c>
      <c r="DB196" s="45">
        <f t="shared" si="371"/>
        <v>0</v>
      </c>
      <c r="DC196" s="45">
        <f t="shared" si="371"/>
        <v>0</v>
      </c>
      <c r="DD196" s="45">
        <f t="shared" si="372"/>
        <v>0</v>
      </c>
      <c r="DE196" s="45">
        <f t="shared" si="372"/>
        <v>0</v>
      </c>
      <c r="DF196" s="45">
        <f t="shared" si="373"/>
        <v>0</v>
      </c>
      <c r="DG196" s="45">
        <f t="shared" si="374"/>
        <v>0</v>
      </c>
      <c r="DH196" s="45">
        <f t="shared" si="375"/>
        <v>0</v>
      </c>
      <c r="DI196" s="45">
        <f t="shared" si="376"/>
        <v>0</v>
      </c>
      <c r="DJ196" s="45"/>
      <c r="DK196" s="45"/>
      <c r="DL196" s="45"/>
      <c r="DM196" s="45"/>
      <c r="DN196" s="45"/>
      <c r="DO196" s="45"/>
      <c r="DP196" s="45"/>
      <c r="DQ196" s="45"/>
      <c r="DR196" s="45"/>
      <c r="DS196" s="45"/>
      <c r="DT196" s="45"/>
      <c r="DU196" s="45"/>
      <c r="DV196" s="45"/>
      <c r="DW196" s="45">
        <f t="shared" si="360"/>
        <v>0</v>
      </c>
      <c r="DX196" s="45">
        <f t="shared" si="360"/>
        <v>0</v>
      </c>
    </row>
    <row r="197" spans="1:128" s="9" customFormat="1" x14ac:dyDescent="0.25">
      <c r="A197" s="540"/>
      <c r="B197" s="83" t="s">
        <v>72</v>
      </c>
      <c r="C197" s="47">
        <f t="shared" si="377"/>
        <v>0</v>
      </c>
      <c r="D197" s="110">
        <f t="shared" si="377"/>
        <v>0</v>
      </c>
      <c r="E197" s="35"/>
      <c r="F197" s="34"/>
      <c r="G197" s="35"/>
      <c r="H197" s="34"/>
      <c r="I197" s="35"/>
      <c r="J197" s="34"/>
      <c r="K197" s="35"/>
      <c r="L197" s="34"/>
      <c r="M197" s="35"/>
      <c r="N197" s="34"/>
      <c r="O197" s="39"/>
      <c r="P197" s="38"/>
      <c r="Q197" s="39"/>
      <c r="R197" s="38"/>
      <c r="S197" s="39"/>
      <c r="T197" s="38"/>
      <c r="U197" s="39"/>
      <c r="V197" s="38"/>
      <c r="W197" s="39"/>
      <c r="X197" s="38"/>
      <c r="Y197" s="39"/>
      <c r="Z197" s="38"/>
      <c r="AA197" s="39"/>
      <c r="AB197" s="38"/>
      <c r="AC197" s="39"/>
      <c r="AD197" s="38"/>
      <c r="AE197" s="39"/>
      <c r="AF197" s="38"/>
      <c r="AG197" s="39"/>
      <c r="AH197" s="38"/>
      <c r="AI197" s="50"/>
      <c r="AJ197" s="51"/>
      <c r="AK197" s="107"/>
      <c r="AL197" s="108"/>
      <c r="AM197" s="39"/>
      <c r="AN197" s="109"/>
      <c r="AO197" s="107"/>
      <c r="AP197" s="108"/>
      <c r="AQ197" s="37"/>
      <c r="AR197" s="109"/>
      <c r="AS197" s="37"/>
      <c r="AT197" s="109"/>
      <c r="AU197" s="37"/>
      <c r="AV197" s="109"/>
      <c r="AW197" s="136"/>
      <c r="AX197" s="111"/>
      <c r="AY197" s="43" t="str">
        <f t="shared" si="357"/>
        <v/>
      </c>
      <c r="AZ197" s="43"/>
      <c r="BA197" s="43"/>
      <c r="BB197" s="43"/>
      <c r="BC197" s="43"/>
      <c r="BD197" s="43"/>
      <c r="BE197" s="43"/>
      <c r="BF197" s="43"/>
      <c r="BG197" s="43"/>
      <c r="BH197" s="10"/>
      <c r="BI197" s="10"/>
      <c r="BJ197" s="10"/>
      <c r="BK197" s="10"/>
      <c r="BR197" s="10"/>
      <c r="BS197" s="10"/>
      <c r="BT197" s="10"/>
      <c r="BU197" s="11"/>
      <c r="BV197" s="10"/>
      <c r="BW197" s="10"/>
      <c r="BX197" s="11"/>
      <c r="BY197" s="11"/>
      <c r="BZ197" s="11"/>
      <c r="CA197" s="44" t="str">
        <f t="shared" si="361"/>
        <v/>
      </c>
      <c r="CB197" s="44" t="str">
        <f t="shared" si="362"/>
        <v/>
      </c>
      <c r="CC197" s="44" t="str">
        <f t="shared" si="363"/>
        <v/>
      </c>
      <c r="CD197" s="44" t="str">
        <f t="shared" si="364"/>
        <v/>
      </c>
      <c r="CE197" s="44" t="str">
        <f t="shared" si="365"/>
        <v/>
      </c>
      <c r="CF197" s="44" t="str">
        <f t="shared" si="366"/>
        <v/>
      </c>
      <c r="CG197" s="44" t="str">
        <f t="shared" si="367"/>
        <v/>
      </c>
      <c r="CH197" s="44" t="str">
        <f t="shared" si="368"/>
        <v/>
      </c>
      <c r="CI197" s="44" t="str">
        <f t="shared" si="369"/>
        <v/>
      </c>
      <c r="CJ197" s="44"/>
      <c r="CK197" s="44"/>
      <c r="CL197" s="44"/>
      <c r="CM197" s="44"/>
      <c r="CN197" s="44"/>
      <c r="CO197" s="44"/>
      <c r="CP197" s="44"/>
      <c r="CQ197" s="44"/>
      <c r="CR197" s="44"/>
      <c r="CS197" s="44"/>
      <c r="CT197" s="44"/>
      <c r="CU197" s="44"/>
      <c r="CV197" s="44"/>
      <c r="CW197" s="44" t="str">
        <f t="shared" si="358"/>
        <v/>
      </c>
      <c r="CX197" s="44" t="str">
        <f t="shared" si="359"/>
        <v/>
      </c>
      <c r="CY197" s="44"/>
      <c r="CZ197" s="44"/>
      <c r="DA197" s="45">
        <f t="shared" si="370"/>
        <v>0</v>
      </c>
      <c r="DB197" s="45">
        <f t="shared" si="371"/>
        <v>0</v>
      </c>
      <c r="DC197" s="45">
        <f t="shared" si="371"/>
        <v>0</v>
      </c>
      <c r="DD197" s="45">
        <f t="shared" si="372"/>
        <v>0</v>
      </c>
      <c r="DE197" s="45">
        <f t="shared" si="372"/>
        <v>0</v>
      </c>
      <c r="DF197" s="45">
        <f t="shared" si="373"/>
        <v>0</v>
      </c>
      <c r="DG197" s="45">
        <f t="shared" si="374"/>
        <v>0</v>
      </c>
      <c r="DH197" s="45">
        <f t="shared" si="375"/>
        <v>0</v>
      </c>
      <c r="DI197" s="45">
        <f t="shared" si="376"/>
        <v>0</v>
      </c>
      <c r="DJ197" s="45"/>
      <c r="DK197" s="45"/>
      <c r="DL197" s="45"/>
      <c r="DM197" s="45"/>
      <c r="DN197" s="45"/>
      <c r="DO197" s="45"/>
      <c r="DP197" s="45"/>
      <c r="DQ197" s="45"/>
      <c r="DR197" s="45"/>
      <c r="DS197" s="45"/>
      <c r="DT197" s="45"/>
      <c r="DU197" s="45"/>
      <c r="DV197" s="45"/>
      <c r="DW197" s="45">
        <f t="shared" si="360"/>
        <v>0</v>
      </c>
      <c r="DX197" s="45">
        <f t="shared" si="360"/>
        <v>0</v>
      </c>
    </row>
    <row r="198" spans="1:128" s="9" customFormat="1" x14ac:dyDescent="0.25">
      <c r="A198" s="541"/>
      <c r="B198" s="96" t="s">
        <v>73</v>
      </c>
      <c r="C198" s="116">
        <f t="shared" si="377"/>
        <v>0</v>
      </c>
      <c r="D198" s="137">
        <f t="shared" si="377"/>
        <v>0</v>
      </c>
      <c r="E198" s="138"/>
      <c r="F198" s="139"/>
      <c r="G198" s="138"/>
      <c r="H198" s="139"/>
      <c r="I198" s="138"/>
      <c r="J198" s="139"/>
      <c r="K198" s="138"/>
      <c r="L198" s="139"/>
      <c r="M198" s="138"/>
      <c r="N198" s="139"/>
      <c r="O198" s="60"/>
      <c r="P198" s="59"/>
      <c r="Q198" s="60"/>
      <c r="R198" s="59"/>
      <c r="S198" s="60"/>
      <c r="T198" s="59"/>
      <c r="U198" s="60"/>
      <c r="V198" s="59"/>
      <c r="W198" s="60"/>
      <c r="X198" s="59"/>
      <c r="Y198" s="60"/>
      <c r="Z198" s="59"/>
      <c r="AA198" s="60"/>
      <c r="AB198" s="59"/>
      <c r="AC198" s="60"/>
      <c r="AD198" s="59"/>
      <c r="AE198" s="60"/>
      <c r="AF198" s="59"/>
      <c r="AG198" s="60"/>
      <c r="AH198" s="59"/>
      <c r="AI198" s="158"/>
      <c r="AJ198" s="159"/>
      <c r="AK198" s="124"/>
      <c r="AL198" s="141"/>
      <c r="AM198" s="60"/>
      <c r="AN198" s="125"/>
      <c r="AO198" s="124"/>
      <c r="AP198" s="141"/>
      <c r="AQ198" s="58"/>
      <c r="AR198" s="125"/>
      <c r="AS198" s="58"/>
      <c r="AT198" s="125"/>
      <c r="AU198" s="58"/>
      <c r="AV198" s="125"/>
      <c r="AW198" s="142"/>
      <c r="AX198" s="143"/>
      <c r="AY198" s="43" t="str">
        <f t="shared" si="357"/>
        <v/>
      </c>
      <c r="AZ198" s="43"/>
      <c r="BA198" s="43"/>
      <c r="BB198" s="43"/>
      <c r="BC198" s="43"/>
      <c r="BD198" s="43"/>
      <c r="BE198" s="43"/>
      <c r="BF198" s="43"/>
      <c r="BG198" s="43"/>
      <c r="BH198" s="10"/>
      <c r="BI198" s="10"/>
      <c r="BJ198" s="10"/>
      <c r="BK198" s="10"/>
      <c r="BR198" s="10"/>
      <c r="BS198" s="10"/>
      <c r="BT198" s="10"/>
      <c r="BU198" s="11"/>
      <c r="BV198" s="10"/>
      <c r="BW198" s="10"/>
      <c r="BX198" s="11"/>
      <c r="BY198" s="11"/>
      <c r="BZ198" s="11"/>
      <c r="CA198" s="44" t="str">
        <f t="shared" si="361"/>
        <v/>
      </c>
      <c r="CB198" s="44" t="str">
        <f t="shared" si="362"/>
        <v/>
      </c>
      <c r="CC198" s="44" t="str">
        <f t="shared" si="363"/>
        <v/>
      </c>
      <c r="CD198" s="44" t="str">
        <f t="shared" si="364"/>
        <v/>
      </c>
      <c r="CE198" s="44" t="str">
        <f t="shared" si="365"/>
        <v/>
      </c>
      <c r="CF198" s="44" t="str">
        <f t="shared" si="366"/>
        <v/>
      </c>
      <c r="CG198" s="44" t="str">
        <f t="shared" si="367"/>
        <v/>
      </c>
      <c r="CH198" s="44" t="str">
        <f t="shared" si="368"/>
        <v/>
      </c>
      <c r="CI198" s="44" t="str">
        <f t="shared" si="369"/>
        <v/>
      </c>
      <c r="CJ198" s="44"/>
      <c r="CK198" s="44"/>
      <c r="CL198" s="44"/>
      <c r="CM198" s="44"/>
      <c r="CN198" s="44"/>
      <c r="CO198" s="44"/>
      <c r="CP198" s="44"/>
      <c r="CQ198" s="44"/>
      <c r="CR198" s="44"/>
      <c r="CS198" s="44"/>
      <c r="CT198" s="44"/>
      <c r="CU198" s="44"/>
      <c r="CV198" s="44"/>
      <c r="CW198" s="44" t="str">
        <f t="shared" si="358"/>
        <v/>
      </c>
      <c r="CX198" s="44" t="str">
        <f t="shared" si="359"/>
        <v/>
      </c>
      <c r="CY198" s="44"/>
      <c r="CZ198" s="44"/>
      <c r="DA198" s="45">
        <f t="shared" si="370"/>
        <v>0</v>
      </c>
      <c r="DB198" s="45">
        <f t="shared" si="371"/>
        <v>0</v>
      </c>
      <c r="DC198" s="45">
        <f t="shared" si="371"/>
        <v>0</v>
      </c>
      <c r="DD198" s="45">
        <f t="shared" si="372"/>
        <v>0</v>
      </c>
      <c r="DE198" s="45">
        <f t="shared" si="372"/>
        <v>0</v>
      </c>
      <c r="DF198" s="45">
        <f t="shared" si="373"/>
        <v>0</v>
      </c>
      <c r="DG198" s="45">
        <f t="shared" si="374"/>
        <v>0</v>
      </c>
      <c r="DH198" s="45">
        <f t="shared" si="375"/>
        <v>0</v>
      </c>
      <c r="DI198" s="45">
        <f t="shared" si="376"/>
        <v>0</v>
      </c>
      <c r="DJ198" s="45"/>
      <c r="DK198" s="45"/>
      <c r="DL198" s="45"/>
      <c r="DM198" s="45"/>
      <c r="DN198" s="45"/>
      <c r="DO198" s="45"/>
      <c r="DP198" s="45"/>
      <c r="DQ198" s="45"/>
      <c r="DR198" s="45"/>
      <c r="DS198" s="45"/>
      <c r="DT198" s="45"/>
      <c r="DU198" s="45"/>
      <c r="DV198" s="45"/>
      <c r="DW198" s="45">
        <f t="shared" si="360"/>
        <v>0</v>
      </c>
      <c r="DX198" s="45">
        <f t="shared" si="360"/>
        <v>0</v>
      </c>
    </row>
    <row r="199" spans="1:128" s="9" customFormat="1" x14ac:dyDescent="0.25">
      <c r="A199" s="531" t="s">
        <v>52</v>
      </c>
      <c r="B199" s="532"/>
      <c r="C199" s="127">
        <f t="shared" ref="C199:D201" si="378">+E199+G199+I199+K199+M199+O199+Q199+S199+U199+W199+Y199+AA199+AC199+AE199+AG199+AI199</f>
        <v>0</v>
      </c>
      <c r="D199" s="110">
        <f t="shared" si="378"/>
        <v>0</v>
      </c>
      <c r="E199" s="84"/>
      <c r="F199" s="85"/>
      <c r="G199" s="84"/>
      <c r="H199" s="85"/>
      <c r="I199" s="84"/>
      <c r="J199" s="85"/>
      <c r="K199" s="84"/>
      <c r="L199" s="85"/>
      <c r="M199" s="144"/>
      <c r="N199" s="145"/>
      <c r="O199" s="144"/>
      <c r="P199" s="145"/>
      <c r="Q199" s="144"/>
      <c r="R199" s="145"/>
      <c r="S199" s="144"/>
      <c r="T199" s="145"/>
      <c r="U199" s="144"/>
      <c r="V199" s="145"/>
      <c r="W199" s="144"/>
      <c r="X199" s="145"/>
      <c r="Y199" s="144"/>
      <c r="Z199" s="145"/>
      <c r="AA199" s="144"/>
      <c r="AB199" s="145"/>
      <c r="AC199" s="144"/>
      <c r="AD199" s="146"/>
      <c r="AE199" s="144"/>
      <c r="AF199" s="146"/>
      <c r="AG199" s="73"/>
      <c r="AH199" s="76"/>
      <c r="AI199" s="144"/>
      <c r="AJ199" s="145"/>
      <c r="AK199" s="133"/>
      <c r="AL199" s="86"/>
      <c r="AM199" s="84"/>
      <c r="AN199" s="106"/>
      <c r="AO199" s="133"/>
      <c r="AP199" s="86"/>
      <c r="AQ199" s="147"/>
      <c r="AR199" s="106"/>
      <c r="AS199" s="133"/>
      <c r="AT199" s="106"/>
      <c r="AU199" s="133"/>
      <c r="AV199" s="86"/>
      <c r="AW199" s="133"/>
      <c r="AX199" s="86"/>
      <c r="AY199" s="43" t="str">
        <f t="shared" si="357"/>
        <v/>
      </c>
      <c r="AZ199" s="43"/>
      <c r="BA199" s="43"/>
      <c r="BB199" s="43"/>
      <c r="BC199" s="43"/>
      <c r="BD199" s="43"/>
      <c r="BE199" s="43"/>
      <c r="BF199" s="43"/>
      <c r="BG199" s="43"/>
      <c r="BH199" s="10"/>
      <c r="BI199" s="10"/>
      <c r="BJ199" s="10"/>
      <c r="BK199" s="10"/>
      <c r="BR199" s="10"/>
      <c r="BS199" s="10"/>
      <c r="BT199" s="10"/>
      <c r="BU199" s="11"/>
      <c r="BV199" s="10"/>
      <c r="BW199" s="10"/>
      <c r="BX199" s="11"/>
      <c r="BY199" s="11"/>
      <c r="BZ199" s="11"/>
      <c r="CA199" s="44" t="str">
        <f t="shared" si="361"/>
        <v/>
      </c>
      <c r="CB199" s="44" t="str">
        <f t="shared" si="362"/>
        <v/>
      </c>
      <c r="CC199" s="44" t="str">
        <f t="shared" si="363"/>
        <v/>
      </c>
      <c r="CD199" s="44" t="str">
        <f t="shared" si="364"/>
        <v/>
      </c>
      <c r="CE199" s="44" t="str">
        <f t="shared" si="365"/>
        <v/>
      </c>
      <c r="CF199" s="44" t="str">
        <f t="shared" si="366"/>
        <v/>
      </c>
      <c r="CG199" s="44" t="str">
        <f t="shared" si="367"/>
        <v/>
      </c>
      <c r="CH199" s="44" t="str">
        <f t="shared" si="368"/>
        <v/>
      </c>
      <c r="CI199" s="44" t="str">
        <f t="shared" si="369"/>
        <v/>
      </c>
      <c r="CJ199" s="44"/>
      <c r="CK199" s="44"/>
      <c r="CL199" s="44"/>
      <c r="CM199" s="44"/>
      <c r="CN199" s="44"/>
      <c r="CO199" s="44"/>
      <c r="CP199" s="44"/>
      <c r="CQ199" s="44"/>
      <c r="CR199" s="44"/>
      <c r="CS199" s="44"/>
      <c r="CT199" s="44"/>
      <c r="CU199" s="44"/>
      <c r="CV199" s="44"/>
      <c r="CW199" s="44" t="str">
        <f t="shared" si="358"/>
        <v/>
      </c>
      <c r="CX199" s="44" t="str">
        <f t="shared" si="359"/>
        <v/>
      </c>
      <c r="CY199" s="44"/>
      <c r="CZ199" s="44"/>
      <c r="DA199" s="45">
        <f t="shared" si="370"/>
        <v>0</v>
      </c>
      <c r="DB199" s="45">
        <f t="shared" si="371"/>
        <v>0</v>
      </c>
      <c r="DC199" s="45">
        <f t="shared" si="371"/>
        <v>0</v>
      </c>
      <c r="DD199" s="45">
        <f t="shared" si="372"/>
        <v>0</v>
      </c>
      <c r="DE199" s="45">
        <f t="shared" si="372"/>
        <v>0</v>
      </c>
      <c r="DF199" s="45">
        <f t="shared" si="373"/>
        <v>0</v>
      </c>
      <c r="DG199" s="45">
        <f t="shared" si="374"/>
        <v>0</v>
      </c>
      <c r="DH199" s="45">
        <f t="shared" si="375"/>
        <v>0</v>
      </c>
      <c r="DI199" s="45">
        <f t="shared" si="376"/>
        <v>0</v>
      </c>
      <c r="DJ199" s="45"/>
      <c r="DK199" s="45"/>
      <c r="DL199" s="45"/>
      <c r="DM199" s="45"/>
      <c r="DN199" s="45"/>
      <c r="DO199" s="45"/>
      <c r="DP199" s="45"/>
      <c r="DQ199" s="45"/>
      <c r="DR199" s="45"/>
      <c r="DS199" s="45"/>
      <c r="DT199" s="45"/>
      <c r="DU199" s="45"/>
      <c r="DV199" s="45"/>
      <c r="DW199" s="45">
        <f t="shared" si="360"/>
        <v>0</v>
      </c>
      <c r="DX199" s="45">
        <f t="shared" si="360"/>
        <v>0</v>
      </c>
    </row>
    <row r="200" spans="1:128" s="9" customFormat="1" x14ac:dyDescent="0.25">
      <c r="A200" s="533" t="s">
        <v>93</v>
      </c>
      <c r="B200" s="534"/>
      <c r="C200" s="47">
        <f t="shared" si="378"/>
        <v>0</v>
      </c>
      <c r="D200" s="112">
        <f t="shared" si="378"/>
        <v>0</v>
      </c>
      <c r="E200" s="39"/>
      <c r="F200" s="38"/>
      <c r="G200" s="39"/>
      <c r="H200" s="38"/>
      <c r="I200" s="39"/>
      <c r="J200" s="38"/>
      <c r="K200" s="39"/>
      <c r="L200" s="38"/>
      <c r="M200" s="39"/>
      <c r="N200" s="38"/>
      <c r="O200" s="118"/>
      <c r="P200" s="119"/>
      <c r="Q200" s="118"/>
      <c r="R200" s="119"/>
      <c r="S200" s="118"/>
      <c r="T200" s="119"/>
      <c r="U200" s="118"/>
      <c r="V200" s="119"/>
      <c r="W200" s="118"/>
      <c r="X200" s="119"/>
      <c r="Y200" s="118"/>
      <c r="Z200" s="119"/>
      <c r="AA200" s="118"/>
      <c r="AB200" s="119"/>
      <c r="AC200" s="118"/>
      <c r="AD200" s="148"/>
      <c r="AE200" s="118"/>
      <c r="AF200" s="148"/>
      <c r="AG200" s="118"/>
      <c r="AH200" s="149"/>
      <c r="AI200" s="118"/>
      <c r="AJ200" s="119"/>
      <c r="AK200" s="120"/>
      <c r="AL200" s="121"/>
      <c r="AM200" s="118"/>
      <c r="AN200" s="122"/>
      <c r="AO200" s="120"/>
      <c r="AP200" s="121"/>
      <c r="AQ200" s="123"/>
      <c r="AR200" s="122"/>
      <c r="AS200" s="120"/>
      <c r="AT200" s="122"/>
      <c r="AU200" s="120"/>
      <c r="AV200" s="121"/>
      <c r="AW200" s="120"/>
      <c r="AX200" s="121"/>
      <c r="AY200" s="43" t="str">
        <f t="shared" si="357"/>
        <v/>
      </c>
      <c r="AZ200" s="43"/>
      <c r="BA200" s="43"/>
      <c r="BB200" s="43"/>
      <c r="BC200" s="43"/>
      <c r="BD200" s="43"/>
      <c r="BE200" s="43"/>
      <c r="BF200" s="43"/>
      <c r="BG200" s="43"/>
      <c r="BH200" s="10"/>
      <c r="BI200" s="10"/>
      <c r="BJ200" s="10"/>
      <c r="BK200" s="10"/>
      <c r="BR200" s="10"/>
      <c r="BS200" s="10"/>
      <c r="BT200" s="10"/>
      <c r="BU200" s="11"/>
      <c r="BV200" s="10"/>
      <c r="BW200" s="10"/>
      <c r="BX200" s="11"/>
      <c r="BY200" s="11"/>
      <c r="BZ200" s="11"/>
      <c r="CA200" s="44" t="str">
        <f t="shared" si="361"/>
        <v/>
      </c>
      <c r="CB200" s="44" t="str">
        <f t="shared" si="362"/>
        <v/>
      </c>
      <c r="CC200" s="44" t="str">
        <f t="shared" si="363"/>
        <v/>
      </c>
      <c r="CD200" s="44" t="str">
        <f t="shared" si="364"/>
        <v/>
      </c>
      <c r="CE200" s="44" t="str">
        <f t="shared" si="365"/>
        <v/>
      </c>
      <c r="CF200" s="44" t="str">
        <f t="shared" si="366"/>
        <v/>
      </c>
      <c r="CG200" s="44" t="str">
        <f t="shared" si="367"/>
        <v/>
      </c>
      <c r="CH200" s="44" t="str">
        <f t="shared" si="368"/>
        <v/>
      </c>
      <c r="CI200" s="44" t="str">
        <f t="shared" si="369"/>
        <v/>
      </c>
      <c r="CJ200" s="44"/>
      <c r="CK200" s="44"/>
      <c r="CL200" s="44"/>
      <c r="CM200" s="44"/>
      <c r="CN200" s="44"/>
      <c r="CO200" s="44"/>
      <c r="CP200" s="44"/>
      <c r="CQ200" s="44"/>
      <c r="CR200" s="44"/>
      <c r="CS200" s="44"/>
      <c r="CT200" s="44"/>
      <c r="CU200" s="44"/>
      <c r="CV200" s="44"/>
      <c r="CW200" s="44" t="str">
        <f t="shared" si="358"/>
        <v/>
      </c>
      <c r="CX200" s="44" t="str">
        <f t="shared" si="359"/>
        <v/>
      </c>
      <c r="CY200" s="44"/>
      <c r="CZ200" s="44"/>
      <c r="DA200" s="45">
        <f t="shared" si="370"/>
        <v>0</v>
      </c>
      <c r="DB200" s="45">
        <f t="shared" si="371"/>
        <v>0</v>
      </c>
      <c r="DC200" s="45">
        <f t="shared" si="371"/>
        <v>0</v>
      </c>
      <c r="DD200" s="45">
        <f t="shared" si="372"/>
        <v>0</v>
      </c>
      <c r="DE200" s="45">
        <f t="shared" si="372"/>
        <v>0</v>
      </c>
      <c r="DF200" s="45">
        <f t="shared" si="373"/>
        <v>0</v>
      </c>
      <c r="DG200" s="45">
        <f t="shared" si="374"/>
        <v>0</v>
      </c>
      <c r="DH200" s="45">
        <f t="shared" si="375"/>
        <v>0</v>
      </c>
      <c r="DI200" s="45">
        <f t="shared" si="376"/>
        <v>0</v>
      </c>
      <c r="DJ200" s="45"/>
      <c r="DK200" s="45"/>
      <c r="DL200" s="45"/>
      <c r="DM200" s="45"/>
      <c r="DN200" s="45"/>
      <c r="DO200" s="45"/>
      <c r="DP200" s="45"/>
      <c r="DQ200" s="45"/>
      <c r="DR200" s="45"/>
      <c r="DS200" s="45"/>
      <c r="DT200" s="45"/>
      <c r="DU200" s="45"/>
      <c r="DV200" s="45"/>
      <c r="DW200" s="45">
        <f t="shared" si="360"/>
        <v>0</v>
      </c>
      <c r="DX200" s="45">
        <f t="shared" si="360"/>
        <v>0</v>
      </c>
    </row>
    <row r="201" spans="1:128" s="9" customFormat="1" x14ac:dyDescent="0.25">
      <c r="A201" s="533" t="s">
        <v>54</v>
      </c>
      <c r="B201" s="534"/>
      <c r="C201" s="47">
        <f t="shared" si="378"/>
        <v>0</v>
      </c>
      <c r="D201" s="112">
        <f t="shared" si="378"/>
        <v>0</v>
      </c>
      <c r="E201" s="39"/>
      <c r="F201" s="38"/>
      <c r="G201" s="39"/>
      <c r="H201" s="38"/>
      <c r="I201" s="39"/>
      <c r="J201" s="38"/>
      <c r="K201" s="39"/>
      <c r="L201" s="38"/>
      <c r="M201" s="39"/>
      <c r="N201" s="38"/>
      <c r="O201" s="118"/>
      <c r="P201" s="119"/>
      <c r="Q201" s="118"/>
      <c r="R201" s="119"/>
      <c r="S201" s="118"/>
      <c r="T201" s="119"/>
      <c r="U201" s="118"/>
      <c r="V201" s="119"/>
      <c r="W201" s="118"/>
      <c r="X201" s="119"/>
      <c r="Y201" s="118"/>
      <c r="Z201" s="119"/>
      <c r="AA201" s="118"/>
      <c r="AB201" s="119"/>
      <c r="AC201" s="118"/>
      <c r="AD201" s="148"/>
      <c r="AE201" s="118"/>
      <c r="AF201" s="148"/>
      <c r="AG201" s="118"/>
      <c r="AH201" s="149"/>
      <c r="AI201" s="118"/>
      <c r="AJ201" s="119"/>
      <c r="AK201" s="120"/>
      <c r="AL201" s="121"/>
      <c r="AM201" s="118"/>
      <c r="AN201" s="122"/>
      <c r="AO201" s="120"/>
      <c r="AP201" s="121"/>
      <c r="AQ201" s="123"/>
      <c r="AR201" s="122"/>
      <c r="AS201" s="120"/>
      <c r="AT201" s="122"/>
      <c r="AU201" s="120"/>
      <c r="AV201" s="121"/>
      <c r="AW201" s="120"/>
      <c r="AX201" s="121"/>
      <c r="AY201" s="43" t="str">
        <f t="shared" si="357"/>
        <v/>
      </c>
      <c r="AZ201" s="43"/>
      <c r="BA201" s="43"/>
      <c r="BB201" s="43"/>
      <c r="BC201" s="43"/>
      <c r="BD201" s="43"/>
      <c r="BE201" s="43"/>
      <c r="BF201" s="43"/>
      <c r="BG201" s="43"/>
      <c r="BH201" s="10"/>
      <c r="BI201" s="10"/>
      <c r="BJ201" s="10"/>
      <c r="BK201" s="10"/>
      <c r="BR201" s="10"/>
      <c r="BS201" s="10"/>
      <c r="BT201" s="10"/>
      <c r="BU201" s="11"/>
      <c r="BV201" s="10"/>
      <c r="BW201" s="10"/>
      <c r="BX201" s="11"/>
      <c r="BY201" s="11"/>
      <c r="BZ201" s="11"/>
      <c r="CA201" s="44" t="str">
        <f t="shared" si="361"/>
        <v/>
      </c>
      <c r="CB201" s="44" t="str">
        <f t="shared" si="362"/>
        <v/>
      </c>
      <c r="CC201" s="44" t="str">
        <f t="shared" si="363"/>
        <v/>
      </c>
      <c r="CD201" s="44" t="str">
        <f t="shared" si="364"/>
        <v/>
      </c>
      <c r="CE201" s="44" t="str">
        <f t="shared" si="365"/>
        <v/>
      </c>
      <c r="CF201" s="44" t="str">
        <f t="shared" si="366"/>
        <v/>
      </c>
      <c r="CG201" s="44" t="str">
        <f t="shared" si="367"/>
        <v/>
      </c>
      <c r="CH201" s="44" t="str">
        <f t="shared" si="368"/>
        <v/>
      </c>
      <c r="CI201" s="44" t="str">
        <f t="shared" si="369"/>
        <v/>
      </c>
      <c r="CJ201" s="44"/>
      <c r="CK201" s="44"/>
      <c r="CL201" s="44"/>
      <c r="CM201" s="44"/>
      <c r="CN201" s="44"/>
      <c r="CO201" s="44"/>
      <c r="CP201" s="44"/>
      <c r="CQ201" s="44"/>
      <c r="CR201" s="44"/>
      <c r="CS201" s="44"/>
      <c r="CT201" s="44"/>
      <c r="CU201" s="44"/>
      <c r="CV201" s="44"/>
      <c r="CW201" s="44" t="str">
        <f t="shared" si="358"/>
        <v/>
      </c>
      <c r="CX201" s="44" t="str">
        <f t="shared" si="359"/>
        <v/>
      </c>
      <c r="CY201" s="44"/>
      <c r="CZ201" s="44"/>
      <c r="DA201" s="45">
        <f t="shared" si="370"/>
        <v>0</v>
      </c>
      <c r="DB201" s="45">
        <f t="shared" si="371"/>
        <v>0</v>
      </c>
      <c r="DC201" s="45">
        <f t="shared" si="371"/>
        <v>0</v>
      </c>
      <c r="DD201" s="45">
        <f t="shared" si="372"/>
        <v>0</v>
      </c>
      <c r="DE201" s="45">
        <f t="shared" si="372"/>
        <v>0</v>
      </c>
      <c r="DF201" s="45">
        <f t="shared" si="373"/>
        <v>0</v>
      </c>
      <c r="DG201" s="45">
        <f t="shared" si="374"/>
        <v>0</v>
      </c>
      <c r="DH201" s="45">
        <f t="shared" si="375"/>
        <v>0</v>
      </c>
      <c r="DI201" s="45">
        <f t="shared" si="376"/>
        <v>0</v>
      </c>
      <c r="DJ201" s="45"/>
      <c r="DK201" s="45"/>
      <c r="DL201" s="45"/>
      <c r="DM201" s="45"/>
      <c r="DN201" s="45"/>
      <c r="DO201" s="45"/>
      <c r="DP201" s="45"/>
      <c r="DQ201" s="45"/>
      <c r="DR201" s="45"/>
      <c r="DS201" s="45"/>
      <c r="DT201" s="45"/>
      <c r="DU201" s="45"/>
      <c r="DV201" s="45"/>
      <c r="DW201" s="45">
        <f t="shared" si="360"/>
        <v>0</v>
      </c>
      <c r="DX201" s="45">
        <f t="shared" si="360"/>
        <v>0</v>
      </c>
    </row>
    <row r="202" spans="1:128" s="9" customFormat="1" x14ac:dyDescent="0.25">
      <c r="A202" s="533" t="s">
        <v>94</v>
      </c>
      <c r="B202" s="534"/>
      <c r="C202" s="47">
        <f t="shared" ref="C202:D204" si="379">+O202+Q202+S202+U202+W202+Y202+AA202+AC202+AE202+AG202+AI202</f>
        <v>0</v>
      </c>
      <c r="D202" s="150">
        <f>+P202+R202+T202+V202+X202+Z202+AB202+AD202+AF202+AH202+AJ202</f>
        <v>0</v>
      </c>
      <c r="E202" s="35"/>
      <c r="F202" s="34"/>
      <c r="G202" s="35"/>
      <c r="H202" s="34"/>
      <c r="I202" s="35"/>
      <c r="J202" s="34"/>
      <c r="K202" s="35"/>
      <c r="L202" s="34"/>
      <c r="M202" s="35"/>
      <c r="N202" s="34"/>
      <c r="O202" s="118"/>
      <c r="P202" s="119"/>
      <c r="Q202" s="118"/>
      <c r="R202" s="119"/>
      <c r="S202" s="118"/>
      <c r="T202" s="119"/>
      <c r="U202" s="118"/>
      <c r="V202" s="119"/>
      <c r="W202" s="118"/>
      <c r="X202" s="119"/>
      <c r="Y202" s="118"/>
      <c r="Z202" s="119"/>
      <c r="AA202" s="118"/>
      <c r="AB202" s="119"/>
      <c r="AC202" s="118"/>
      <c r="AD202" s="148"/>
      <c r="AE202" s="118"/>
      <c r="AF202" s="148"/>
      <c r="AG202" s="118"/>
      <c r="AH202" s="149"/>
      <c r="AI202" s="118"/>
      <c r="AJ202" s="119"/>
      <c r="AK202" s="120"/>
      <c r="AL202" s="121"/>
      <c r="AM202" s="118"/>
      <c r="AN202" s="122"/>
      <c r="AO202" s="120"/>
      <c r="AP202" s="121"/>
      <c r="AQ202" s="123"/>
      <c r="AR202" s="122"/>
      <c r="AS202" s="120"/>
      <c r="AT202" s="122"/>
      <c r="AU202" s="120"/>
      <c r="AV202" s="121"/>
      <c r="AW202" s="120"/>
      <c r="AX202" s="121"/>
      <c r="AY202" s="43" t="str">
        <f t="shared" si="357"/>
        <v/>
      </c>
      <c r="AZ202" s="43"/>
      <c r="BA202" s="43"/>
      <c r="BB202" s="43"/>
      <c r="BC202" s="43"/>
      <c r="BD202" s="43"/>
      <c r="BE202" s="43"/>
      <c r="BF202" s="43"/>
      <c r="BG202" s="43"/>
      <c r="BH202" s="10"/>
      <c r="BI202" s="10"/>
      <c r="BJ202" s="10"/>
      <c r="BK202" s="10"/>
      <c r="BR202" s="10"/>
      <c r="BS202" s="10"/>
      <c r="BT202" s="10"/>
      <c r="BU202" s="11"/>
      <c r="BV202" s="10"/>
      <c r="BW202" s="10"/>
      <c r="BX202" s="11"/>
      <c r="BY202" s="11"/>
      <c r="BZ202" s="11"/>
      <c r="CA202" s="44" t="str">
        <f t="shared" si="361"/>
        <v/>
      </c>
      <c r="CB202" s="44" t="str">
        <f t="shared" si="362"/>
        <v/>
      </c>
      <c r="CC202" s="44" t="str">
        <f t="shared" si="363"/>
        <v/>
      </c>
      <c r="CD202" s="44" t="str">
        <f t="shared" si="364"/>
        <v/>
      </c>
      <c r="CE202" s="44" t="str">
        <f t="shared" si="365"/>
        <v/>
      </c>
      <c r="CF202" s="44" t="str">
        <f t="shared" si="366"/>
        <v/>
      </c>
      <c r="CG202" s="44" t="str">
        <f t="shared" si="367"/>
        <v/>
      </c>
      <c r="CH202" s="44" t="str">
        <f t="shared" si="368"/>
        <v/>
      </c>
      <c r="CI202" s="44" t="str">
        <f t="shared" si="369"/>
        <v/>
      </c>
      <c r="CJ202" s="44"/>
      <c r="CK202" s="44"/>
      <c r="CL202" s="44"/>
      <c r="CM202" s="44"/>
      <c r="CN202" s="44"/>
      <c r="CO202" s="44"/>
      <c r="CP202" s="44"/>
      <c r="CQ202" s="44"/>
      <c r="CR202" s="44"/>
      <c r="CS202" s="44"/>
      <c r="CT202" s="44"/>
      <c r="CU202" s="44"/>
      <c r="CV202" s="44"/>
      <c r="CW202" s="44" t="str">
        <f t="shared" si="358"/>
        <v/>
      </c>
      <c r="CX202" s="44" t="str">
        <f t="shared" si="359"/>
        <v/>
      </c>
      <c r="CY202" s="44"/>
      <c r="CZ202" s="44"/>
      <c r="DA202" s="45">
        <f t="shared" si="370"/>
        <v>0</v>
      </c>
      <c r="DB202" s="45">
        <f t="shared" si="371"/>
        <v>0</v>
      </c>
      <c r="DC202" s="45">
        <f t="shared" si="371"/>
        <v>0</v>
      </c>
      <c r="DD202" s="45">
        <f t="shared" si="372"/>
        <v>0</v>
      </c>
      <c r="DE202" s="45">
        <f t="shared" si="372"/>
        <v>0</v>
      </c>
      <c r="DF202" s="45">
        <f t="shared" si="373"/>
        <v>0</v>
      </c>
      <c r="DG202" s="45">
        <f t="shared" si="374"/>
        <v>0</v>
      </c>
      <c r="DH202" s="45">
        <f t="shared" si="375"/>
        <v>0</v>
      </c>
      <c r="DI202" s="45">
        <f t="shared" si="376"/>
        <v>0</v>
      </c>
      <c r="DJ202" s="45"/>
      <c r="DK202" s="45"/>
      <c r="DL202" s="45"/>
      <c r="DM202" s="45"/>
      <c r="DN202" s="45"/>
      <c r="DO202" s="45"/>
      <c r="DP202" s="45"/>
      <c r="DQ202" s="45"/>
      <c r="DR202" s="45"/>
      <c r="DS202" s="45"/>
      <c r="DT202" s="45"/>
      <c r="DU202" s="45"/>
      <c r="DV202" s="45"/>
      <c r="DW202" s="45">
        <f t="shared" si="360"/>
        <v>0</v>
      </c>
      <c r="DX202" s="45">
        <f t="shared" si="360"/>
        <v>0</v>
      </c>
    </row>
    <row r="203" spans="1:128" s="9" customFormat="1" x14ac:dyDescent="0.25">
      <c r="A203" s="533" t="s">
        <v>95</v>
      </c>
      <c r="B203" s="534"/>
      <c r="C203" s="47">
        <f>+O203+Q203+S203+U203+W203+Y203+AA203+AC203+AE203+AG203+AI203</f>
        <v>0</v>
      </c>
      <c r="D203" s="150">
        <f>+P203+R203+T203+V203+X203+Z203+AB203+AD203+AF203+AH203+AJ203</f>
        <v>0</v>
      </c>
      <c r="E203" s="35"/>
      <c r="F203" s="34"/>
      <c r="G203" s="35"/>
      <c r="H203" s="34"/>
      <c r="I203" s="35"/>
      <c r="J203" s="34"/>
      <c r="K203" s="35"/>
      <c r="L203" s="34"/>
      <c r="M203" s="35"/>
      <c r="N203" s="34"/>
      <c r="O203" s="118"/>
      <c r="P203" s="119"/>
      <c r="Q203" s="118"/>
      <c r="R203" s="119"/>
      <c r="S203" s="118"/>
      <c r="T203" s="119"/>
      <c r="U203" s="118"/>
      <c r="V203" s="119"/>
      <c r="W203" s="118"/>
      <c r="X203" s="119"/>
      <c r="Y203" s="118"/>
      <c r="Z203" s="119"/>
      <c r="AA203" s="118"/>
      <c r="AB203" s="119"/>
      <c r="AC203" s="118"/>
      <c r="AD203" s="148"/>
      <c r="AE203" s="118"/>
      <c r="AF203" s="148"/>
      <c r="AG203" s="39"/>
      <c r="AH203" s="121"/>
      <c r="AI203" s="39"/>
      <c r="AJ203" s="123"/>
      <c r="AK203" s="120"/>
      <c r="AL203" s="121"/>
      <c r="AM203" s="118"/>
      <c r="AN203" s="122"/>
      <c r="AO203" s="120"/>
      <c r="AP203" s="121"/>
      <c r="AQ203" s="123"/>
      <c r="AR203" s="122"/>
      <c r="AS203" s="120"/>
      <c r="AT203" s="122"/>
      <c r="AU203" s="120"/>
      <c r="AV203" s="121"/>
      <c r="AW203" s="120"/>
      <c r="AX203" s="121"/>
      <c r="AY203" s="43" t="str">
        <f t="shared" si="357"/>
        <v/>
      </c>
      <c r="AZ203" s="43"/>
      <c r="BA203" s="43"/>
      <c r="BB203" s="43"/>
      <c r="BC203" s="43"/>
      <c r="BD203" s="43"/>
      <c r="BE203" s="43"/>
      <c r="BF203" s="43"/>
      <c r="BG203" s="43"/>
      <c r="BH203" s="10"/>
      <c r="BI203" s="10"/>
      <c r="BJ203" s="10"/>
      <c r="BK203" s="10"/>
      <c r="BR203" s="10"/>
      <c r="BS203" s="10"/>
      <c r="BT203" s="10"/>
      <c r="BU203" s="11"/>
      <c r="BV203" s="10"/>
      <c r="BW203" s="10"/>
      <c r="BX203" s="11"/>
      <c r="BY203" s="11"/>
      <c r="BZ203" s="11"/>
      <c r="CA203" s="44" t="str">
        <f t="shared" si="361"/>
        <v/>
      </c>
      <c r="CB203" s="44" t="str">
        <f t="shared" si="362"/>
        <v/>
      </c>
      <c r="CC203" s="44" t="str">
        <f t="shared" si="363"/>
        <v/>
      </c>
      <c r="CD203" s="44" t="str">
        <f t="shared" si="364"/>
        <v/>
      </c>
      <c r="CE203" s="44" t="str">
        <f t="shared" si="365"/>
        <v/>
      </c>
      <c r="CF203" s="44" t="str">
        <f t="shared" si="366"/>
        <v/>
      </c>
      <c r="CG203" s="44" t="str">
        <f t="shared" si="367"/>
        <v/>
      </c>
      <c r="CH203" s="44" t="str">
        <f t="shared" si="368"/>
        <v/>
      </c>
      <c r="CI203" s="44" t="str">
        <f t="shared" si="369"/>
        <v/>
      </c>
      <c r="CJ203" s="44"/>
      <c r="CK203" s="44"/>
      <c r="CL203" s="44"/>
      <c r="CM203" s="44"/>
      <c r="CN203" s="44"/>
      <c r="CO203" s="44"/>
      <c r="CP203" s="44"/>
      <c r="CQ203" s="44"/>
      <c r="CR203" s="44"/>
      <c r="CS203" s="44"/>
      <c r="CT203" s="44"/>
      <c r="CU203" s="44"/>
      <c r="CV203" s="44"/>
      <c r="CW203" s="44" t="str">
        <f t="shared" si="358"/>
        <v/>
      </c>
      <c r="CX203" s="44" t="str">
        <f t="shared" si="359"/>
        <v/>
      </c>
      <c r="CY203" s="44"/>
      <c r="CZ203" s="44"/>
      <c r="DA203" s="45">
        <f t="shared" si="370"/>
        <v>0</v>
      </c>
      <c r="DB203" s="45">
        <f t="shared" si="371"/>
        <v>0</v>
      </c>
      <c r="DC203" s="45">
        <f t="shared" si="371"/>
        <v>0</v>
      </c>
      <c r="DD203" s="45">
        <f t="shared" si="372"/>
        <v>0</v>
      </c>
      <c r="DE203" s="45">
        <f t="shared" si="372"/>
        <v>0</v>
      </c>
      <c r="DF203" s="45">
        <f t="shared" si="373"/>
        <v>0</v>
      </c>
      <c r="DG203" s="45">
        <f t="shared" si="374"/>
        <v>0</v>
      </c>
      <c r="DH203" s="45">
        <f t="shared" si="375"/>
        <v>0</v>
      </c>
      <c r="DI203" s="45">
        <f t="shared" si="376"/>
        <v>0</v>
      </c>
      <c r="DJ203" s="45"/>
      <c r="DK203" s="45"/>
      <c r="DL203" s="45"/>
      <c r="DM203" s="45"/>
      <c r="DN203" s="45"/>
      <c r="DO203" s="45"/>
      <c r="DP203" s="45"/>
      <c r="DQ203" s="45"/>
      <c r="DR203" s="45"/>
      <c r="DS203" s="45"/>
      <c r="DT203" s="45"/>
      <c r="DU203" s="45"/>
      <c r="DV203" s="45"/>
      <c r="DW203" s="45">
        <f t="shared" ref="DW203:DX209" si="380">IF(AND(C203&lt;&gt;0,OR(AO203="",AQ203="",AS203="",AU203="")),1,0)</f>
        <v>0</v>
      </c>
      <c r="DX203" s="45">
        <f t="shared" si="380"/>
        <v>0</v>
      </c>
    </row>
    <row r="204" spans="1:128" s="9" customFormat="1" x14ac:dyDescent="0.25">
      <c r="A204" s="151" t="s">
        <v>96</v>
      </c>
      <c r="B204" s="152"/>
      <c r="C204" s="47">
        <f t="shared" si="379"/>
        <v>0</v>
      </c>
      <c r="D204" s="150">
        <f t="shared" si="379"/>
        <v>0</v>
      </c>
      <c r="E204" s="35"/>
      <c r="F204" s="34"/>
      <c r="G204" s="35"/>
      <c r="H204" s="34"/>
      <c r="I204" s="35"/>
      <c r="J204" s="34"/>
      <c r="K204" s="35"/>
      <c r="L204" s="34"/>
      <c r="M204" s="35"/>
      <c r="N204" s="34"/>
      <c r="O204" s="118"/>
      <c r="P204" s="119"/>
      <c r="Q204" s="118"/>
      <c r="R204" s="119"/>
      <c r="S204" s="118"/>
      <c r="T204" s="119"/>
      <c r="U204" s="118"/>
      <c r="V204" s="119"/>
      <c r="W204" s="118"/>
      <c r="X204" s="119"/>
      <c r="Y204" s="118"/>
      <c r="Z204" s="119"/>
      <c r="AA204" s="118"/>
      <c r="AB204" s="119"/>
      <c r="AC204" s="118"/>
      <c r="AD204" s="148"/>
      <c r="AE204" s="118"/>
      <c r="AF204" s="148"/>
      <c r="AG204" s="118"/>
      <c r="AH204" s="149"/>
      <c r="AI204" s="118"/>
      <c r="AJ204" s="119"/>
      <c r="AK204" s="120"/>
      <c r="AL204" s="121"/>
      <c r="AM204" s="118"/>
      <c r="AN204" s="122"/>
      <c r="AO204" s="120"/>
      <c r="AP204" s="121"/>
      <c r="AQ204" s="123"/>
      <c r="AR204" s="122"/>
      <c r="AS204" s="120"/>
      <c r="AT204" s="122"/>
      <c r="AU204" s="120"/>
      <c r="AV204" s="121"/>
      <c r="AW204" s="120"/>
      <c r="AX204" s="121"/>
      <c r="AY204" s="43" t="str">
        <f t="shared" si="357"/>
        <v/>
      </c>
      <c r="AZ204" s="43"/>
      <c r="BA204" s="43"/>
      <c r="BB204" s="43"/>
      <c r="BC204" s="43"/>
      <c r="BD204" s="43"/>
      <c r="BE204" s="43"/>
      <c r="BF204" s="43"/>
      <c r="BG204" s="43"/>
      <c r="BH204" s="10"/>
      <c r="BI204" s="10"/>
      <c r="BJ204" s="10"/>
      <c r="BK204" s="10"/>
      <c r="BR204" s="10"/>
      <c r="BS204" s="10"/>
      <c r="BT204" s="10"/>
      <c r="BU204" s="11"/>
      <c r="BV204" s="10"/>
      <c r="BW204" s="10"/>
      <c r="BX204" s="11"/>
      <c r="BY204" s="11"/>
      <c r="BZ204" s="11"/>
      <c r="CA204" s="44" t="str">
        <f t="shared" si="361"/>
        <v/>
      </c>
      <c r="CB204" s="44" t="str">
        <f t="shared" si="362"/>
        <v/>
      </c>
      <c r="CC204" s="44" t="str">
        <f t="shared" si="363"/>
        <v/>
      </c>
      <c r="CD204" s="44" t="str">
        <f t="shared" si="364"/>
        <v/>
      </c>
      <c r="CE204" s="44" t="str">
        <f t="shared" si="365"/>
        <v/>
      </c>
      <c r="CF204" s="44" t="str">
        <f t="shared" si="366"/>
        <v/>
      </c>
      <c r="CG204" s="44" t="str">
        <f t="shared" si="367"/>
        <v/>
      </c>
      <c r="CH204" s="44" t="str">
        <f t="shared" si="368"/>
        <v/>
      </c>
      <c r="CI204" s="44" t="str">
        <f t="shared" si="369"/>
        <v/>
      </c>
      <c r="CJ204" s="44"/>
      <c r="CK204" s="44"/>
      <c r="CL204" s="44"/>
      <c r="CM204" s="44"/>
      <c r="CN204" s="44"/>
      <c r="CO204" s="44"/>
      <c r="CP204" s="44"/>
      <c r="CQ204" s="44"/>
      <c r="CR204" s="44"/>
      <c r="CS204" s="44"/>
      <c r="CT204" s="44"/>
      <c r="CU204" s="44"/>
      <c r="CV204" s="44"/>
      <c r="CW204" s="44" t="str">
        <f t="shared" si="358"/>
        <v/>
      </c>
      <c r="CX204" s="44" t="str">
        <f t="shared" si="359"/>
        <v/>
      </c>
      <c r="CY204" s="44"/>
      <c r="CZ204" s="44"/>
      <c r="DA204" s="45">
        <f t="shared" si="370"/>
        <v>0</v>
      </c>
      <c r="DB204" s="45">
        <f t="shared" si="371"/>
        <v>0</v>
      </c>
      <c r="DC204" s="45">
        <f t="shared" si="371"/>
        <v>0</v>
      </c>
      <c r="DD204" s="45">
        <f t="shared" si="372"/>
        <v>0</v>
      </c>
      <c r="DE204" s="45">
        <f t="shared" si="372"/>
        <v>0</v>
      </c>
      <c r="DF204" s="45">
        <f t="shared" si="373"/>
        <v>0</v>
      </c>
      <c r="DG204" s="45">
        <f t="shared" si="374"/>
        <v>0</v>
      </c>
      <c r="DH204" s="45">
        <f t="shared" si="375"/>
        <v>0</v>
      </c>
      <c r="DI204" s="45">
        <f t="shared" si="376"/>
        <v>0</v>
      </c>
      <c r="DJ204" s="45"/>
      <c r="DK204" s="45"/>
      <c r="DL204" s="45"/>
      <c r="DM204" s="45"/>
      <c r="DN204" s="45"/>
      <c r="DO204" s="45"/>
      <c r="DP204" s="45"/>
      <c r="DQ204" s="45"/>
      <c r="DR204" s="45"/>
      <c r="DS204" s="45"/>
      <c r="DT204" s="45"/>
      <c r="DU204" s="45"/>
      <c r="DV204" s="45"/>
      <c r="DW204" s="45">
        <f t="shared" si="380"/>
        <v>0</v>
      </c>
      <c r="DX204" s="45">
        <f t="shared" si="380"/>
        <v>0</v>
      </c>
    </row>
    <row r="205" spans="1:128" s="9" customFormat="1" x14ac:dyDescent="0.25">
      <c r="A205" s="533" t="s">
        <v>97</v>
      </c>
      <c r="B205" s="534"/>
      <c r="C205" s="47">
        <f t="shared" ref="C205:D209" si="381">+E205+G205+I205+K205+M205+O205+Q205+S205+U205+W205+Y205+AA205+AC205+AE205+AG205+AI205</f>
        <v>0</v>
      </c>
      <c r="D205" s="150">
        <f t="shared" si="381"/>
        <v>0</v>
      </c>
      <c r="E205" s="118"/>
      <c r="F205" s="119"/>
      <c r="G205" s="118"/>
      <c r="H205" s="119"/>
      <c r="I205" s="118"/>
      <c r="J205" s="119"/>
      <c r="K205" s="118"/>
      <c r="L205" s="119"/>
      <c r="M205" s="118"/>
      <c r="N205" s="119"/>
      <c r="O205" s="118"/>
      <c r="P205" s="119"/>
      <c r="Q205" s="118"/>
      <c r="R205" s="119"/>
      <c r="S205" s="118"/>
      <c r="T205" s="119"/>
      <c r="U205" s="118"/>
      <c r="V205" s="119"/>
      <c r="W205" s="118"/>
      <c r="X205" s="119"/>
      <c r="Y205" s="118"/>
      <c r="Z205" s="119"/>
      <c r="AA205" s="118"/>
      <c r="AB205" s="119"/>
      <c r="AC205" s="118"/>
      <c r="AD205" s="148"/>
      <c r="AE205" s="118"/>
      <c r="AF205" s="148"/>
      <c r="AG205" s="118"/>
      <c r="AH205" s="149"/>
      <c r="AI205" s="118"/>
      <c r="AJ205" s="119"/>
      <c r="AK205" s="120"/>
      <c r="AL205" s="121"/>
      <c r="AM205" s="118"/>
      <c r="AN205" s="122"/>
      <c r="AO205" s="120"/>
      <c r="AP205" s="121"/>
      <c r="AQ205" s="123"/>
      <c r="AR205" s="122"/>
      <c r="AS205" s="120"/>
      <c r="AT205" s="122"/>
      <c r="AU205" s="120"/>
      <c r="AV205" s="121"/>
      <c r="AW205" s="120"/>
      <c r="AX205" s="121"/>
      <c r="AY205" s="43" t="str">
        <f t="shared" si="357"/>
        <v/>
      </c>
      <c r="AZ205" s="43"/>
      <c r="BA205" s="43"/>
      <c r="BB205" s="43"/>
      <c r="BC205" s="43"/>
      <c r="BD205" s="43"/>
      <c r="BE205" s="43"/>
      <c r="BF205" s="43"/>
      <c r="BG205" s="43"/>
      <c r="BH205" s="10"/>
      <c r="BI205" s="10"/>
      <c r="BJ205" s="10"/>
      <c r="BK205" s="10"/>
      <c r="BR205" s="10"/>
      <c r="BS205" s="10"/>
      <c r="BT205" s="10"/>
      <c r="BU205" s="11"/>
      <c r="BV205" s="10"/>
      <c r="BW205" s="10"/>
      <c r="BX205" s="11"/>
      <c r="BY205" s="11"/>
      <c r="BZ205" s="11"/>
      <c r="CA205" s="44" t="str">
        <f t="shared" si="361"/>
        <v/>
      </c>
      <c r="CB205" s="44" t="str">
        <f t="shared" si="362"/>
        <v/>
      </c>
      <c r="CC205" s="44" t="str">
        <f t="shared" si="363"/>
        <v/>
      </c>
      <c r="CD205" s="44" t="str">
        <f t="shared" si="364"/>
        <v/>
      </c>
      <c r="CE205" s="44" t="str">
        <f t="shared" si="365"/>
        <v/>
      </c>
      <c r="CF205" s="44" t="str">
        <f t="shared" si="366"/>
        <v/>
      </c>
      <c r="CG205" s="44" t="str">
        <f t="shared" si="367"/>
        <v/>
      </c>
      <c r="CH205" s="44" t="str">
        <f t="shared" si="368"/>
        <v/>
      </c>
      <c r="CI205" s="44" t="str">
        <f t="shared" si="369"/>
        <v/>
      </c>
      <c r="CJ205" s="44"/>
      <c r="CK205" s="44"/>
      <c r="CL205" s="44"/>
      <c r="CM205" s="44"/>
      <c r="CN205" s="44"/>
      <c r="CO205" s="44"/>
      <c r="CP205" s="44"/>
      <c r="CQ205" s="44"/>
      <c r="CR205" s="44"/>
      <c r="CS205" s="44"/>
      <c r="CT205" s="44"/>
      <c r="CU205" s="44"/>
      <c r="CV205" s="44"/>
      <c r="CW205" s="44" t="str">
        <f t="shared" si="358"/>
        <v/>
      </c>
      <c r="CX205" s="44" t="str">
        <f t="shared" si="359"/>
        <v/>
      </c>
      <c r="CY205" s="44"/>
      <c r="CZ205" s="44"/>
      <c r="DA205" s="45">
        <f t="shared" si="370"/>
        <v>0</v>
      </c>
      <c r="DB205" s="45">
        <f t="shared" si="371"/>
        <v>0</v>
      </c>
      <c r="DC205" s="45">
        <f t="shared" si="371"/>
        <v>0</v>
      </c>
      <c r="DD205" s="45">
        <f t="shared" si="372"/>
        <v>0</v>
      </c>
      <c r="DE205" s="45">
        <f t="shared" si="372"/>
        <v>0</v>
      </c>
      <c r="DF205" s="45">
        <f t="shared" si="373"/>
        <v>0</v>
      </c>
      <c r="DG205" s="45">
        <f t="shared" si="374"/>
        <v>0</v>
      </c>
      <c r="DH205" s="45">
        <f t="shared" si="375"/>
        <v>0</v>
      </c>
      <c r="DI205" s="45">
        <f t="shared" si="376"/>
        <v>0</v>
      </c>
      <c r="DJ205" s="45"/>
      <c r="DK205" s="45"/>
      <c r="DL205" s="45"/>
      <c r="DM205" s="45"/>
      <c r="DN205" s="45"/>
      <c r="DO205" s="45"/>
      <c r="DP205" s="45"/>
      <c r="DQ205" s="45"/>
      <c r="DR205" s="45"/>
      <c r="DS205" s="45"/>
      <c r="DT205" s="45"/>
      <c r="DU205" s="45"/>
      <c r="DV205" s="45"/>
      <c r="DW205" s="45">
        <f t="shared" si="380"/>
        <v>0</v>
      </c>
      <c r="DX205" s="45">
        <f t="shared" si="380"/>
        <v>0</v>
      </c>
    </row>
    <row r="206" spans="1:128" s="9" customFormat="1" x14ac:dyDescent="0.25">
      <c r="A206" s="533" t="s">
        <v>98</v>
      </c>
      <c r="B206" s="534"/>
      <c r="C206" s="47">
        <f t="shared" si="381"/>
        <v>0</v>
      </c>
      <c r="D206" s="150">
        <f t="shared" si="381"/>
        <v>0</v>
      </c>
      <c r="E206" s="118"/>
      <c r="F206" s="119"/>
      <c r="G206" s="118"/>
      <c r="H206" s="119"/>
      <c r="I206" s="118"/>
      <c r="J206" s="119"/>
      <c r="K206" s="118"/>
      <c r="L206" s="119"/>
      <c r="M206" s="118"/>
      <c r="N206" s="119"/>
      <c r="O206" s="118"/>
      <c r="P206" s="119"/>
      <c r="Q206" s="118"/>
      <c r="R206" s="119"/>
      <c r="S206" s="118"/>
      <c r="T206" s="119"/>
      <c r="U206" s="118"/>
      <c r="V206" s="119"/>
      <c r="W206" s="118"/>
      <c r="X206" s="119"/>
      <c r="Y206" s="118"/>
      <c r="Z206" s="119"/>
      <c r="AA206" s="118"/>
      <c r="AB206" s="119"/>
      <c r="AC206" s="118"/>
      <c r="AD206" s="148"/>
      <c r="AE206" s="118"/>
      <c r="AF206" s="148"/>
      <c r="AG206" s="118"/>
      <c r="AH206" s="149"/>
      <c r="AI206" s="118"/>
      <c r="AJ206" s="119"/>
      <c r="AK206" s="120"/>
      <c r="AL206" s="121"/>
      <c r="AM206" s="118"/>
      <c r="AN206" s="122"/>
      <c r="AO206" s="120"/>
      <c r="AP206" s="121"/>
      <c r="AQ206" s="123"/>
      <c r="AR206" s="122"/>
      <c r="AS206" s="120"/>
      <c r="AT206" s="122"/>
      <c r="AU206" s="120"/>
      <c r="AV206" s="121"/>
      <c r="AW206" s="120"/>
      <c r="AX206" s="121"/>
      <c r="AY206" s="43" t="str">
        <f t="shared" si="357"/>
        <v/>
      </c>
      <c r="AZ206" s="43"/>
      <c r="BA206" s="43"/>
      <c r="BB206" s="43"/>
      <c r="BC206" s="43"/>
      <c r="BD206" s="43"/>
      <c r="BE206" s="43"/>
      <c r="BF206" s="43"/>
      <c r="BG206" s="43"/>
      <c r="BH206" s="10"/>
      <c r="BI206" s="10"/>
      <c r="BJ206" s="10"/>
      <c r="BK206" s="10"/>
      <c r="BR206" s="10"/>
      <c r="BS206" s="10"/>
      <c r="BT206" s="10"/>
      <c r="BU206" s="11"/>
      <c r="BV206" s="10"/>
      <c r="BW206" s="10"/>
      <c r="BX206" s="11"/>
      <c r="BY206" s="11"/>
      <c r="BZ206" s="11"/>
      <c r="CA206" s="44" t="str">
        <f t="shared" si="361"/>
        <v/>
      </c>
      <c r="CB206" s="44" t="str">
        <f t="shared" si="362"/>
        <v/>
      </c>
      <c r="CC206" s="44" t="str">
        <f t="shared" si="363"/>
        <v/>
      </c>
      <c r="CD206" s="44" t="str">
        <f t="shared" si="364"/>
        <v/>
      </c>
      <c r="CE206" s="44" t="str">
        <f t="shared" si="365"/>
        <v/>
      </c>
      <c r="CF206" s="44" t="str">
        <f t="shared" si="366"/>
        <v/>
      </c>
      <c r="CG206" s="44" t="str">
        <f t="shared" si="367"/>
        <v/>
      </c>
      <c r="CH206" s="44" t="str">
        <f t="shared" si="368"/>
        <v/>
      </c>
      <c r="CI206" s="44" t="str">
        <f t="shared" si="369"/>
        <v/>
      </c>
      <c r="CJ206" s="44"/>
      <c r="CK206" s="44"/>
      <c r="CL206" s="44"/>
      <c r="CM206" s="44"/>
      <c r="CN206" s="44"/>
      <c r="CO206" s="44"/>
      <c r="CP206" s="44"/>
      <c r="CQ206" s="44"/>
      <c r="CR206" s="44"/>
      <c r="CS206" s="44"/>
      <c r="CT206" s="44"/>
      <c r="CU206" s="44"/>
      <c r="CV206" s="44"/>
      <c r="CW206" s="44" t="str">
        <f t="shared" si="358"/>
        <v/>
      </c>
      <c r="CX206" s="44" t="str">
        <f t="shared" si="359"/>
        <v/>
      </c>
      <c r="CY206" s="44"/>
      <c r="CZ206" s="44"/>
      <c r="DA206" s="45">
        <f t="shared" si="370"/>
        <v>0</v>
      </c>
      <c r="DB206" s="45">
        <f t="shared" si="371"/>
        <v>0</v>
      </c>
      <c r="DC206" s="45">
        <f t="shared" si="371"/>
        <v>0</v>
      </c>
      <c r="DD206" s="45">
        <f t="shared" si="372"/>
        <v>0</v>
      </c>
      <c r="DE206" s="45">
        <f t="shared" si="372"/>
        <v>0</v>
      </c>
      <c r="DF206" s="45">
        <f t="shared" si="373"/>
        <v>0</v>
      </c>
      <c r="DG206" s="45">
        <f t="shared" si="374"/>
        <v>0</v>
      </c>
      <c r="DH206" s="45">
        <f t="shared" si="375"/>
        <v>0</v>
      </c>
      <c r="DI206" s="45">
        <f t="shared" si="376"/>
        <v>0</v>
      </c>
      <c r="DJ206" s="45"/>
      <c r="DK206" s="45"/>
      <c r="DL206" s="45"/>
      <c r="DM206" s="45"/>
      <c r="DN206" s="45"/>
      <c r="DO206" s="45"/>
      <c r="DP206" s="45"/>
      <c r="DQ206" s="45"/>
      <c r="DR206" s="45"/>
      <c r="DS206" s="45"/>
      <c r="DT206" s="45"/>
      <c r="DU206" s="45"/>
      <c r="DV206" s="45"/>
      <c r="DW206" s="45">
        <f t="shared" si="380"/>
        <v>0</v>
      </c>
      <c r="DX206" s="45">
        <f t="shared" si="380"/>
        <v>0</v>
      </c>
    </row>
    <row r="207" spans="1:128" s="9" customFormat="1" x14ac:dyDescent="0.25">
      <c r="A207" s="533" t="s">
        <v>99</v>
      </c>
      <c r="B207" s="534"/>
      <c r="C207" s="47">
        <f t="shared" si="381"/>
        <v>0</v>
      </c>
      <c r="D207" s="150">
        <f t="shared" si="381"/>
        <v>0</v>
      </c>
      <c r="E207" s="118"/>
      <c r="F207" s="119"/>
      <c r="G207" s="118"/>
      <c r="H207" s="119"/>
      <c r="I207" s="118"/>
      <c r="J207" s="119"/>
      <c r="K207" s="118"/>
      <c r="L207" s="119"/>
      <c r="M207" s="118"/>
      <c r="N207" s="119"/>
      <c r="O207" s="118"/>
      <c r="P207" s="119"/>
      <c r="Q207" s="118"/>
      <c r="R207" s="119"/>
      <c r="S207" s="118"/>
      <c r="T207" s="119"/>
      <c r="U207" s="118"/>
      <c r="V207" s="119"/>
      <c r="W207" s="118"/>
      <c r="X207" s="119"/>
      <c r="Y207" s="118"/>
      <c r="Z207" s="119"/>
      <c r="AA207" s="118"/>
      <c r="AB207" s="119"/>
      <c r="AC207" s="118"/>
      <c r="AD207" s="148"/>
      <c r="AE207" s="118"/>
      <c r="AF207" s="148"/>
      <c r="AG207" s="118"/>
      <c r="AH207" s="149"/>
      <c r="AI207" s="118"/>
      <c r="AJ207" s="119"/>
      <c r="AK207" s="120"/>
      <c r="AL207" s="121"/>
      <c r="AM207" s="118"/>
      <c r="AN207" s="122"/>
      <c r="AO207" s="120"/>
      <c r="AP207" s="121"/>
      <c r="AQ207" s="123"/>
      <c r="AR207" s="122"/>
      <c r="AS207" s="120"/>
      <c r="AT207" s="122"/>
      <c r="AU207" s="120"/>
      <c r="AV207" s="121"/>
      <c r="AW207" s="120"/>
      <c r="AX207" s="121"/>
      <c r="AY207" s="43" t="str">
        <f t="shared" si="357"/>
        <v/>
      </c>
      <c r="AZ207" s="43"/>
      <c r="BA207" s="43"/>
      <c r="BB207" s="43"/>
      <c r="BC207" s="43"/>
      <c r="BD207" s="43"/>
      <c r="BE207" s="43"/>
      <c r="BF207" s="43"/>
      <c r="BG207" s="43"/>
      <c r="BH207" s="10"/>
      <c r="BI207" s="10"/>
      <c r="BJ207" s="10"/>
      <c r="BK207" s="10"/>
      <c r="BR207" s="10"/>
      <c r="BS207" s="10"/>
      <c r="BT207" s="10"/>
      <c r="BU207" s="11"/>
      <c r="BV207" s="10"/>
      <c r="BW207" s="10"/>
      <c r="BX207" s="11"/>
      <c r="BY207" s="11"/>
      <c r="BZ207" s="11"/>
      <c r="CA207" s="44" t="str">
        <f t="shared" si="361"/>
        <v/>
      </c>
      <c r="CB207" s="44" t="str">
        <f t="shared" si="362"/>
        <v/>
      </c>
      <c r="CC207" s="44" t="str">
        <f t="shared" si="363"/>
        <v/>
      </c>
      <c r="CD207" s="44" t="str">
        <f t="shared" si="364"/>
        <v/>
      </c>
      <c r="CE207" s="44" t="str">
        <f t="shared" si="365"/>
        <v/>
      </c>
      <c r="CF207" s="44" t="str">
        <f t="shared" si="366"/>
        <v/>
      </c>
      <c r="CG207" s="44" t="str">
        <f t="shared" si="367"/>
        <v/>
      </c>
      <c r="CH207" s="44" t="str">
        <f t="shared" si="368"/>
        <v/>
      </c>
      <c r="CI207" s="44" t="str">
        <f t="shared" si="369"/>
        <v/>
      </c>
      <c r="CJ207" s="44"/>
      <c r="CK207" s="44"/>
      <c r="CL207" s="44"/>
      <c r="CM207" s="44"/>
      <c r="CN207" s="44"/>
      <c r="CO207" s="44"/>
      <c r="CP207" s="44"/>
      <c r="CQ207" s="44"/>
      <c r="CR207" s="44"/>
      <c r="CS207" s="44"/>
      <c r="CT207" s="44"/>
      <c r="CU207" s="44"/>
      <c r="CV207" s="44"/>
      <c r="CW207" s="44" t="str">
        <f t="shared" si="358"/>
        <v/>
      </c>
      <c r="CX207" s="44" t="str">
        <f t="shared" si="359"/>
        <v/>
      </c>
      <c r="CY207" s="44"/>
      <c r="CZ207" s="44"/>
      <c r="DA207" s="45">
        <f t="shared" si="370"/>
        <v>0</v>
      </c>
      <c r="DB207" s="45">
        <f t="shared" si="371"/>
        <v>0</v>
      </c>
      <c r="DC207" s="45">
        <f t="shared" si="371"/>
        <v>0</v>
      </c>
      <c r="DD207" s="45">
        <f t="shared" si="372"/>
        <v>0</v>
      </c>
      <c r="DE207" s="45">
        <f t="shared" si="372"/>
        <v>0</v>
      </c>
      <c r="DF207" s="45">
        <f t="shared" si="373"/>
        <v>0</v>
      </c>
      <c r="DG207" s="45">
        <f t="shared" si="374"/>
        <v>0</v>
      </c>
      <c r="DH207" s="45">
        <f t="shared" si="375"/>
        <v>0</v>
      </c>
      <c r="DI207" s="45">
        <f t="shared" si="376"/>
        <v>0</v>
      </c>
      <c r="DJ207" s="45"/>
      <c r="DK207" s="45"/>
      <c r="DL207" s="45"/>
      <c r="DM207" s="45"/>
      <c r="DN207" s="45"/>
      <c r="DO207" s="45"/>
      <c r="DP207" s="45"/>
      <c r="DQ207" s="45"/>
      <c r="DR207" s="45"/>
      <c r="DS207" s="45"/>
      <c r="DT207" s="45"/>
      <c r="DU207" s="45"/>
      <c r="DV207" s="45"/>
      <c r="DW207" s="45">
        <f t="shared" si="380"/>
        <v>0</v>
      </c>
      <c r="DX207" s="45">
        <f t="shared" si="380"/>
        <v>0</v>
      </c>
    </row>
    <row r="208" spans="1:128" s="9" customFormat="1" x14ac:dyDescent="0.25">
      <c r="A208" s="533" t="s">
        <v>100</v>
      </c>
      <c r="B208" s="534"/>
      <c r="C208" s="47">
        <f t="shared" si="381"/>
        <v>0</v>
      </c>
      <c r="D208" s="150">
        <f t="shared" si="381"/>
        <v>0</v>
      </c>
      <c r="E208" s="118"/>
      <c r="F208" s="119"/>
      <c r="G208" s="118"/>
      <c r="H208" s="119"/>
      <c r="I208" s="118"/>
      <c r="J208" s="119"/>
      <c r="K208" s="118"/>
      <c r="L208" s="119"/>
      <c r="M208" s="118"/>
      <c r="N208" s="119"/>
      <c r="O208" s="118"/>
      <c r="P208" s="119"/>
      <c r="Q208" s="118"/>
      <c r="R208" s="119"/>
      <c r="S208" s="118"/>
      <c r="T208" s="119"/>
      <c r="U208" s="118"/>
      <c r="V208" s="119"/>
      <c r="W208" s="118"/>
      <c r="X208" s="119"/>
      <c r="Y208" s="118"/>
      <c r="Z208" s="119"/>
      <c r="AA208" s="118"/>
      <c r="AB208" s="119"/>
      <c r="AC208" s="118"/>
      <c r="AD208" s="148"/>
      <c r="AE208" s="118"/>
      <c r="AF208" s="148"/>
      <c r="AG208" s="118"/>
      <c r="AH208" s="149"/>
      <c r="AI208" s="118"/>
      <c r="AJ208" s="119"/>
      <c r="AK208" s="120"/>
      <c r="AL208" s="121"/>
      <c r="AM208" s="118"/>
      <c r="AN208" s="122"/>
      <c r="AO208" s="120"/>
      <c r="AP208" s="121"/>
      <c r="AQ208" s="123"/>
      <c r="AR208" s="122"/>
      <c r="AS208" s="120"/>
      <c r="AT208" s="122"/>
      <c r="AU208" s="120"/>
      <c r="AV208" s="121"/>
      <c r="AW208" s="120"/>
      <c r="AX208" s="121"/>
      <c r="AY208" s="43" t="str">
        <f t="shared" si="357"/>
        <v/>
      </c>
      <c r="AZ208" s="43"/>
      <c r="BA208" s="43"/>
      <c r="BB208" s="43"/>
      <c r="BC208" s="43"/>
      <c r="BD208" s="43"/>
      <c r="BE208" s="43"/>
      <c r="BF208" s="43"/>
      <c r="BG208" s="43"/>
      <c r="BH208" s="10"/>
      <c r="BI208" s="10"/>
      <c r="BJ208" s="10"/>
      <c r="BK208" s="10"/>
      <c r="BR208" s="10"/>
      <c r="BS208" s="10"/>
      <c r="BT208" s="10"/>
      <c r="BU208" s="11"/>
      <c r="BV208" s="10"/>
      <c r="BW208" s="10"/>
      <c r="BX208" s="11"/>
      <c r="BY208" s="11"/>
      <c r="BZ208" s="11"/>
      <c r="CA208" s="44" t="str">
        <f t="shared" si="361"/>
        <v/>
      </c>
      <c r="CB208" s="44" t="str">
        <f t="shared" si="362"/>
        <v/>
      </c>
      <c r="CC208" s="44" t="str">
        <f t="shared" si="363"/>
        <v/>
      </c>
      <c r="CD208" s="44" t="str">
        <f t="shared" si="364"/>
        <v/>
      </c>
      <c r="CE208" s="44" t="str">
        <f t="shared" si="365"/>
        <v/>
      </c>
      <c r="CF208" s="44" t="str">
        <f t="shared" si="366"/>
        <v/>
      </c>
      <c r="CG208" s="44" t="str">
        <f t="shared" si="367"/>
        <v/>
      </c>
      <c r="CH208" s="44" t="str">
        <f t="shared" si="368"/>
        <v/>
      </c>
      <c r="CI208" s="44" t="str">
        <f t="shared" si="369"/>
        <v/>
      </c>
      <c r="CJ208" s="44"/>
      <c r="CK208" s="44"/>
      <c r="CL208" s="44"/>
      <c r="CM208" s="44"/>
      <c r="CN208" s="44"/>
      <c r="CO208" s="44"/>
      <c r="CP208" s="44"/>
      <c r="CQ208" s="44"/>
      <c r="CR208" s="44"/>
      <c r="CS208" s="44"/>
      <c r="CT208" s="44"/>
      <c r="CU208" s="44"/>
      <c r="CV208" s="44"/>
      <c r="CW208" s="44" t="str">
        <f t="shared" si="358"/>
        <v/>
      </c>
      <c r="CX208" s="44" t="str">
        <f t="shared" si="359"/>
        <v/>
      </c>
      <c r="CY208" s="44"/>
      <c r="CZ208" s="44"/>
      <c r="DA208" s="45">
        <f t="shared" si="370"/>
        <v>0</v>
      </c>
      <c r="DB208" s="45">
        <f t="shared" si="371"/>
        <v>0</v>
      </c>
      <c r="DC208" s="45">
        <f t="shared" si="371"/>
        <v>0</v>
      </c>
      <c r="DD208" s="45">
        <f t="shared" si="372"/>
        <v>0</v>
      </c>
      <c r="DE208" s="45">
        <f t="shared" si="372"/>
        <v>0</v>
      </c>
      <c r="DF208" s="45">
        <f t="shared" si="373"/>
        <v>0</v>
      </c>
      <c r="DG208" s="45">
        <f t="shared" si="374"/>
        <v>0</v>
      </c>
      <c r="DH208" s="45">
        <f t="shared" si="375"/>
        <v>0</v>
      </c>
      <c r="DI208" s="45">
        <f t="shared" si="376"/>
        <v>0</v>
      </c>
      <c r="DJ208" s="45"/>
      <c r="DK208" s="45"/>
      <c r="DL208" s="45"/>
      <c r="DM208" s="45"/>
      <c r="DN208" s="45"/>
      <c r="DO208" s="45"/>
      <c r="DP208" s="45"/>
      <c r="DQ208" s="45"/>
      <c r="DR208" s="45"/>
      <c r="DS208" s="45"/>
      <c r="DT208" s="45"/>
      <c r="DU208" s="45"/>
      <c r="DV208" s="45"/>
      <c r="DW208" s="45">
        <f t="shared" si="380"/>
        <v>0</v>
      </c>
      <c r="DX208" s="45">
        <f t="shared" si="380"/>
        <v>0</v>
      </c>
    </row>
    <row r="209" spans="1:130" x14ac:dyDescent="0.25">
      <c r="A209" s="542" t="s">
        <v>101</v>
      </c>
      <c r="B209" s="543"/>
      <c r="C209" s="116">
        <f t="shared" si="381"/>
        <v>0</v>
      </c>
      <c r="D209" s="137">
        <f t="shared" si="381"/>
        <v>0</v>
      </c>
      <c r="E209" s="60"/>
      <c r="F209" s="59"/>
      <c r="G209" s="60"/>
      <c r="H209" s="59"/>
      <c r="I209" s="60"/>
      <c r="J209" s="59"/>
      <c r="K209" s="60"/>
      <c r="L209" s="59"/>
      <c r="M209" s="60"/>
      <c r="N209" s="61"/>
      <c r="O209" s="60"/>
      <c r="P209" s="59"/>
      <c r="Q209" s="60"/>
      <c r="R209" s="59"/>
      <c r="S209" s="60"/>
      <c r="T209" s="59"/>
      <c r="U209" s="60"/>
      <c r="V209" s="59"/>
      <c r="W209" s="60"/>
      <c r="X209" s="59"/>
      <c r="Y209" s="60"/>
      <c r="Z209" s="59"/>
      <c r="AA209" s="60"/>
      <c r="AB209" s="59"/>
      <c r="AC209" s="60"/>
      <c r="AD209" s="153"/>
      <c r="AE209" s="60"/>
      <c r="AF209" s="153"/>
      <c r="AG209" s="60"/>
      <c r="AH209" s="61"/>
      <c r="AI209" s="60"/>
      <c r="AJ209" s="59"/>
      <c r="AK209" s="124"/>
      <c r="AL209" s="141"/>
      <c r="AM209" s="60"/>
      <c r="AN209" s="125"/>
      <c r="AO209" s="124"/>
      <c r="AP209" s="141"/>
      <c r="AQ209" s="58"/>
      <c r="AR209" s="125"/>
      <c r="AS209" s="124"/>
      <c r="AT209" s="125"/>
      <c r="AU209" s="124"/>
      <c r="AV209" s="141"/>
      <c r="AW209" s="124"/>
      <c r="AX209" s="141"/>
      <c r="AY209" s="43" t="str">
        <f t="shared" si="357"/>
        <v/>
      </c>
      <c r="AZ209" s="43"/>
      <c r="BA209" s="43"/>
      <c r="BB209" s="43"/>
      <c r="BC209" s="43"/>
      <c r="BD209" s="43"/>
      <c r="BE209" s="43"/>
      <c r="BF209" s="43"/>
      <c r="BG209" s="43"/>
      <c r="BH209" s="10"/>
      <c r="BI209" s="10"/>
      <c r="BJ209" s="10"/>
      <c r="BK209" s="10"/>
      <c r="BR209" s="10"/>
      <c r="BS209" s="10"/>
      <c r="BT209" s="10"/>
      <c r="BU209" s="11"/>
      <c r="CA209" s="44" t="str">
        <f>IF(DA209=1," * El total de exámenes confirmados positivos por ISP NO DEBE SUPERAR el total de exámenes procesados. ","")</f>
        <v/>
      </c>
      <c r="CB209" s="44" t="str">
        <f>IF(DB209=1," * La suma de exámenes procesados por sexo DEBE SER IGUAL al total de Procesados. ","")</f>
        <v/>
      </c>
      <c r="CC209" s="44" t="str">
        <f>IF(DC209=1," * La suma de exámenes Confirmados positivos por ISP por sexo DEBE SER IGUAL al total de Procesados. ","")</f>
        <v/>
      </c>
      <c r="CD209" s="44" t="str">
        <f>IF(DD209=1," * La suma de exámenes procesados Trans NO PUEDE Superar al total de Procesados. ","")</f>
        <v/>
      </c>
      <c r="CE209" s="44" t="str">
        <f>IF(DE209=1," * La suma de exámenes confirmados positivos por ISP Trans NO PUEDE Superar al total de Procesados. ","")</f>
        <v/>
      </c>
      <c r="CF209" s="44" t="str">
        <f>IF(DF209=1," * Los exámenes procesados de personas pertenecientes a Pueblos originarios NO PUEDE Superar al total de Procesados. ","")</f>
        <v/>
      </c>
      <c r="CG209" s="44" t="str">
        <f>IF(DG209=1," * Los exámenes confirmados positivos por ISP de personas pertenecientes a Pueblos originarios NO PUEDE Superar al total de Procesados. ","")</f>
        <v/>
      </c>
      <c r="CH209" s="44" t="str">
        <f>IF(DH209=1," * Los exámenes procesados de personas pertenecientes a Pueblos migrantes NO PUEDE Superar al total de Procesados. ","")</f>
        <v/>
      </c>
      <c r="CI209" s="44" t="str">
        <f>IF(DI209=1," * Los exámenes confirmados positivos por ISP de personas pertenecientes a Pueblos Migrantes NO PUEDE Superar al total de Procesados. ","")</f>
        <v/>
      </c>
      <c r="CJ209" s="44"/>
      <c r="CK209" s="44"/>
      <c r="CL209" s="44"/>
      <c r="CM209" s="44"/>
      <c r="CN209" s="44"/>
      <c r="CO209" s="44"/>
      <c r="CP209" s="44"/>
      <c r="CQ209" s="44"/>
      <c r="CR209" s="44"/>
      <c r="CS209" s="44"/>
      <c r="CT209" s="44"/>
      <c r="CU209" s="44"/>
      <c r="CV209" s="44"/>
      <c r="CW209" s="44" t="str">
        <f t="shared" si="358"/>
        <v/>
      </c>
      <c r="CX209" s="44" t="str">
        <f t="shared" si="359"/>
        <v/>
      </c>
      <c r="CY209" s="44"/>
      <c r="CZ209" s="44"/>
      <c r="DA209" s="45">
        <f t="shared" si="370"/>
        <v>0</v>
      </c>
      <c r="DB209" s="45">
        <f t="shared" si="371"/>
        <v>0</v>
      </c>
      <c r="DC209" s="45">
        <f t="shared" si="371"/>
        <v>0</v>
      </c>
      <c r="DD209" s="45">
        <f t="shared" si="372"/>
        <v>0</v>
      </c>
      <c r="DE209" s="45">
        <f t="shared" si="372"/>
        <v>0</v>
      </c>
      <c r="DF209" s="45">
        <f t="shared" si="373"/>
        <v>0</v>
      </c>
      <c r="DG209" s="45">
        <f t="shared" si="374"/>
        <v>0</v>
      </c>
      <c r="DH209" s="45">
        <f t="shared" si="375"/>
        <v>0</v>
      </c>
      <c r="DI209" s="45">
        <f t="shared" si="376"/>
        <v>0</v>
      </c>
      <c r="DJ209" s="45"/>
      <c r="DK209" s="45"/>
      <c r="DL209" s="45"/>
      <c r="DM209" s="45"/>
      <c r="DN209" s="45"/>
      <c r="DO209" s="45"/>
      <c r="DP209" s="45"/>
      <c r="DQ209" s="45"/>
      <c r="DR209" s="45"/>
      <c r="DS209" s="45"/>
      <c r="DT209" s="45"/>
      <c r="DU209" s="45"/>
      <c r="DV209" s="45"/>
      <c r="DW209" s="45">
        <f t="shared" si="380"/>
        <v>0</v>
      </c>
      <c r="DX209" s="45">
        <f t="shared" si="380"/>
        <v>0</v>
      </c>
    </row>
    <row r="210" spans="1:130" x14ac:dyDescent="0.25">
      <c r="A210" s="160" t="s">
        <v>103</v>
      </c>
      <c r="P210" s="154"/>
      <c r="AL210" s="161"/>
      <c r="AM210" s="161"/>
      <c r="AP210" s="154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</row>
    <row r="211" spans="1:130" ht="15" customHeight="1" x14ac:dyDescent="0.25">
      <c r="A211" s="544" t="s">
        <v>62</v>
      </c>
      <c r="B211" s="547" t="s">
        <v>5</v>
      </c>
      <c r="C211" s="547"/>
      <c r="D211" s="547" t="s">
        <v>77</v>
      </c>
      <c r="E211" s="547"/>
      <c r="F211" s="547"/>
      <c r="G211" s="547"/>
      <c r="H211" s="547"/>
      <c r="I211" s="547"/>
      <c r="J211" s="547"/>
      <c r="K211" s="547"/>
      <c r="L211" s="547"/>
      <c r="M211" s="547"/>
      <c r="N211" s="547"/>
      <c r="O211" s="547"/>
      <c r="P211" s="547"/>
      <c r="Q211" s="547"/>
      <c r="R211" s="547"/>
      <c r="S211" s="547"/>
      <c r="T211" s="547"/>
      <c r="U211" s="547"/>
      <c r="V211" s="547"/>
      <c r="W211" s="547"/>
      <c r="X211" s="547"/>
      <c r="Y211" s="547"/>
      <c r="Z211" s="547"/>
      <c r="AA211" s="547"/>
      <c r="AB211" s="547"/>
      <c r="AC211" s="547"/>
      <c r="AD211" s="547"/>
      <c r="AE211" s="547"/>
      <c r="AF211" s="547"/>
      <c r="AG211" s="547"/>
      <c r="AH211" s="547"/>
      <c r="AI211" s="547"/>
      <c r="AJ211" s="547"/>
      <c r="AK211" s="548"/>
      <c r="AL211" s="529" t="s">
        <v>7</v>
      </c>
      <c r="AM211" s="549"/>
      <c r="AN211" s="485" t="s">
        <v>8</v>
      </c>
      <c r="AO211" s="492"/>
      <c r="AP211" s="550" t="s">
        <v>9</v>
      </c>
      <c r="AQ211" s="550" t="s">
        <v>10</v>
      </c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</row>
    <row r="212" spans="1:130" x14ac:dyDescent="0.25">
      <c r="A212" s="545"/>
      <c r="B212" s="547"/>
      <c r="C212" s="547"/>
      <c r="D212" s="547" t="s">
        <v>104</v>
      </c>
      <c r="E212" s="547"/>
      <c r="F212" s="547" t="s">
        <v>15</v>
      </c>
      <c r="G212" s="547"/>
      <c r="H212" s="547" t="s">
        <v>82</v>
      </c>
      <c r="I212" s="547"/>
      <c r="J212" s="547" t="s">
        <v>83</v>
      </c>
      <c r="K212" s="547"/>
      <c r="L212" s="547" t="s">
        <v>84</v>
      </c>
      <c r="M212" s="547"/>
      <c r="N212" s="547" t="s">
        <v>19</v>
      </c>
      <c r="O212" s="547"/>
      <c r="P212" s="547" t="s">
        <v>20</v>
      </c>
      <c r="Q212" s="547"/>
      <c r="R212" s="547" t="s">
        <v>21</v>
      </c>
      <c r="S212" s="547"/>
      <c r="T212" s="547" t="s">
        <v>22</v>
      </c>
      <c r="U212" s="547"/>
      <c r="V212" s="547" t="s">
        <v>23</v>
      </c>
      <c r="W212" s="547"/>
      <c r="X212" s="547" t="s">
        <v>24</v>
      </c>
      <c r="Y212" s="547"/>
      <c r="Z212" s="547" t="s">
        <v>25</v>
      </c>
      <c r="AA212" s="547"/>
      <c r="AB212" s="547" t="s">
        <v>26</v>
      </c>
      <c r="AC212" s="547"/>
      <c r="AD212" s="547" t="s">
        <v>27</v>
      </c>
      <c r="AE212" s="547"/>
      <c r="AF212" s="547" t="s">
        <v>28</v>
      </c>
      <c r="AG212" s="547"/>
      <c r="AH212" s="547" t="s">
        <v>29</v>
      </c>
      <c r="AI212" s="547"/>
      <c r="AJ212" s="547" t="s">
        <v>30</v>
      </c>
      <c r="AK212" s="548"/>
      <c r="AL212" s="553" t="s">
        <v>31</v>
      </c>
      <c r="AM212" s="527" t="s">
        <v>32</v>
      </c>
      <c r="AN212" s="499" t="s">
        <v>35</v>
      </c>
      <c r="AO212" s="497" t="s">
        <v>36</v>
      </c>
      <c r="AP212" s="550"/>
      <c r="AQ212" s="55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</row>
    <row r="213" spans="1:130" x14ac:dyDescent="0.25">
      <c r="A213" s="546"/>
      <c r="B213" s="162" t="s">
        <v>33</v>
      </c>
      <c r="C213" s="453" t="s">
        <v>34</v>
      </c>
      <c r="D213" s="164" t="s">
        <v>33</v>
      </c>
      <c r="E213" s="449" t="s">
        <v>34</v>
      </c>
      <c r="F213" s="164" t="s">
        <v>33</v>
      </c>
      <c r="G213" s="449" t="s">
        <v>34</v>
      </c>
      <c r="H213" s="164" t="s">
        <v>33</v>
      </c>
      <c r="I213" s="449" t="s">
        <v>34</v>
      </c>
      <c r="J213" s="164" t="s">
        <v>33</v>
      </c>
      <c r="K213" s="449" t="s">
        <v>34</v>
      </c>
      <c r="L213" s="164" t="s">
        <v>33</v>
      </c>
      <c r="M213" s="449" t="s">
        <v>34</v>
      </c>
      <c r="N213" s="164" t="s">
        <v>33</v>
      </c>
      <c r="O213" s="449" t="s">
        <v>34</v>
      </c>
      <c r="P213" s="164" t="s">
        <v>33</v>
      </c>
      <c r="Q213" s="449" t="s">
        <v>34</v>
      </c>
      <c r="R213" s="164" t="s">
        <v>33</v>
      </c>
      <c r="S213" s="449" t="s">
        <v>34</v>
      </c>
      <c r="T213" s="164" t="s">
        <v>33</v>
      </c>
      <c r="U213" s="449" t="s">
        <v>34</v>
      </c>
      <c r="V213" s="164" t="s">
        <v>33</v>
      </c>
      <c r="W213" s="449" t="s">
        <v>34</v>
      </c>
      <c r="X213" s="164" t="s">
        <v>33</v>
      </c>
      <c r="Y213" s="449" t="s">
        <v>34</v>
      </c>
      <c r="Z213" s="164" t="s">
        <v>33</v>
      </c>
      <c r="AA213" s="449" t="s">
        <v>34</v>
      </c>
      <c r="AB213" s="164" t="s">
        <v>33</v>
      </c>
      <c r="AC213" s="449" t="s">
        <v>34</v>
      </c>
      <c r="AD213" s="164" t="s">
        <v>33</v>
      </c>
      <c r="AE213" s="449" t="s">
        <v>34</v>
      </c>
      <c r="AF213" s="164" t="s">
        <v>33</v>
      </c>
      <c r="AG213" s="449" t="s">
        <v>34</v>
      </c>
      <c r="AH213" s="164" t="s">
        <v>33</v>
      </c>
      <c r="AI213" s="449" t="s">
        <v>34</v>
      </c>
      <c r="AJ213" s="164" t="s">
        <v>33</v>
      </c>
      <c r="AK213" s="448" t="s">
        <v>34</v>
      </c>
      <c r="AL213" s="553"/>
      <c r="AM213" s="527"/>
      <c r="AN213" s="500"/>
      <c r="AO213" s="498"/>
      <c r="AP213" s="550"/>
      <c r="AQ213" s="55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</row>
    <row r="214" spans="1:130" x14ac:dyDescent="0.25">
      <c r="A214" s="450" t="s">
        <v>105</v>
      </c>
      <c r="B214" s="31">
        <f>SUM(D214+F214+H214+J214+L214+N214+P214+R214+T214+V214+X214+Z214+AB214+AD214+AF214+AH214+AJ214)</f>
        <v>0</v>
      </c>
      <c r="C214" s="32">
        <f t="shared" ref="B214:C220" si="382">SUM(E214+G214+I214+K214+M214+O214+Q214+S214+U214+W214+Y214+AA214+AC214+AE214+AG214+AI214+AK214)</f>
        <v>0</v>
      </c>
      <c r="D214" s="41"/>
      <c r="E214" s="51"/>
      <c r="F214" s="50"/>
      <c r="G214" s="51"/>
      <c r="H214" s="39"/>
      <c r="I214" s="38"/>
      <c r="J214" s="39"/>
      <c r="K214" s="38"/>
      <c r="L214" s="39"/>
      <c r="M214" s="38"/>
      <c r="N214" s="39"/>
      <c r="O214" s="38"/>
      <c r="P214" s="39"/>
      <c r="Q214" s="38"/>
      <c r="R214" s="39"/>
      <c r="S214" s="38"/>
      <c r="T214" s="39"/>
      <c r="U214" s="38"/>
      <c r="V214" s="39"/>
      <c r="W214" s="38"/>
      <c r="X214" s="39"/>
      <c r="Y214" s="38"/>
      <c r="Z214" s="50"/>
      <c r="AA214" s="51"/>
      <c r="AB214" s="50"/>
      <c r="AC214" s="51"/>
      <c r="AD214" s="50"/>
      <c r="AE214" s="51"/>
      <c r="AF214" s="50"/>
      <c r="AG214" s="51"/>
      <c r="AH214" s="50"/>
      <c r="AI214" s="51"/>
      <c r="AJ214" s="50"/>
      <c r="AK214" s="52"/>
      <c r="AL214" s="41"/>
      <c r="AM214" s="168"/>
      <c r="AN214" s="132"/>
      <c r="AO214" s="108"/>
      <c r="AP214" s="39"/>
      <c r="AQ214" s="169"/>
      <c r="AR214" s="170"/>
      <c r="AS214" s="43"/>
      <c r="AT214" s="43"/>
      <c r="AU214" s="43"/>
      <c r="AV214" s="43"/>
      <c r="AW214" s="43"/>
      <c r="AX214" s="43"/>
      <c r="AY214" s="43"/>
      <c r="AZ214" s="43"/>
      <c r="BA214" s="43"/>
      <c r="BB214" s="43"/>
      <c r="BC214" s="43"/>
      <c r="BD214" s="10"/>
      <c r="BE214" s="10"/>
      <c r="BF214" s="10"/>
      <c r="BG214" s="10"/>
      <c r="CA214" s="5" t="str">
        <f t="shared" ref="CA214:CA220" si="383">IF(B214&lt;   C214,"* El total de Reactivos NO DEBE ser superior al total de Procesados. ","")</f>
        <v/>
      </c>
      <c r="CB214" s="5" t="str">
        <f t="shared" ref="CB214:CB220" si="384">IF(B214&lt;&gt; AL214+ AM214,"* La suma de las columnas Sexo DEBE SER IGUAL a los Procesados. ","")</f>
        <v/>
      </c>
      <c r="CC214" s="5" t="str">
        <f t="shared" ref="CC214:CC220" si="385">IF(B214&lt;  AN214+ AO214,"* La suma de las columna Trans NO DEBE ser superior al total de Procesados. ","")</f>
        <v/>
      </c>
      <c r="CD214" s="5" t="str">
        <f t="shared" ref="CD214:CD220" si="386">IF(B214&lt;  AP214,"* La columna Pueblos Originarios NO DEBE ser superior al total de Procesados. ","")</f>
        <v/>
      </c>
      <c r="CE214" s="5" t="str">
        <f t="shared" ref="CE214:CE220" si="387">IF(B214&lt;  AQ214,"* La columna Migrantes NO DEBE ser superior al total de Procesados. ","")</f>
        <v/>
      </c>
      <c r="CF214" s="5" t="str">
        <f t="shared" ref="CF214:CF220" si="388">IF(D214&lt;E214,"* Los exámenes Reactivos de 0 a 4 años años NO DEBEN ser mayor a los Exámenes Procesados de la misma edad. ","")</f>
        <v/>
      </c>
      <c r="CG214" s="5" t="str">
        <f t="shared" ref="CG214:CG220" si="389">IF(F214&lt;G214,"* Los exámenes Reactivos de 5 a 9 años años NO DEBEN ser mayor a los Exámenes Procesados de la misma edad. ","")</f>
        <v/>
      </c>
      <c r="CH214" s="5" t="str">
        <f t="shared" ref="CH214:CH220" si="390">IF(H214&lt;I214,"* Los exámenes Reactivos de 10 a 14 años años NO DEBEN ser mayor a los Exámenes Procesados de la misma edad. ","")</f>
        <v/>
      </c>
      <c r="CI214" s="5" t="str">
        <f t="shared" ref="CI214:CI220" si="391">IF(J214&lt;K214,"* Los exámenes Reactivos de 15 a 19 años años NO DEBEN ser mayor a los Exámenes Procesados de la misma edad. ","")</f>
        <v/>
      </c>
      <c r="CJ214" s="5" t="str">
        <f t="shared" ref="CJ214:CJ220" si="392">IF(L214&lt;M214,"* Los exámenes Reactivos de 20 a 24 años años NO DEBEN ser mayor a los Exámenes Procesados de la misma edad. ","")</f>
        <v/>
      </c>
      <c r="CK214" s="5" t="str">
        <f t="shared" ref="CK214:CK220" si="393">IF(N214&lt;O214,"* Los exámenes Reactivos de 25 a 29 años años NO DEBEN ser mayor a los Exámenes Procesados de la misma edad. ","")</f>
        <v/>
      </c>
      <c r="CL214" s="5" t="str">
        <f t="shared" ref="CL214:CL220" si="394">IF(P214&lt;Q214,"* Los exámenes Reactivos de 30 a 34 años años NO DEBEN ser mayor a los Exámenes Procesados de la misma edad. ","")</f>
        <v/>
      </c>
      <c r="CM214" s="5" t="str">
        <f t="shared" ref="CM214:CM220" si="395">IF(R214&lt;S214,"* Los exámenes Reactivos de 35 a 39 años años NO DEBEN ser mayor a los Exámenes Procesados de la misma edad. ","")</f>
        <v/>
      </c>
      <c r="CN214" s="5" t="str">
        <f t="shared" ref="CN214:CN220" si="396">IF(T214&lt;U214,"* Los exámenes Reactivos de 40 a 44 años años NO DEBEN ser mayor a los Exámenes Procesados de la misma edad. ","")</f>
        <v/>
      </c>
      <c r="CO214" s="5" t="str">
        <f t="shared" ref="CO214:CO220" si="397">IF(V214&lt;W214,"* Los exámenes Reactivos de 45 a 49 años años NO DEBEN ser mayor a los Exámenes Procesados de la misma edad. ","")</f>
        <v/>
      </c>
      <c r="CP214" s="5" t="str">
        <f t="shared" ref="CP214:CP220" si="398">IF(X214&lt;Y214,"* Los exámenes Reactivos de 50 a 54 años años NO DEBEN ser mayor a los Exámenes Procesados de la misma edad. ","")</f>
        <v/>
      </c>
      <c r="CQ214" s="5" t="str">
        <f t="shared" ref="CQ214:CQ220" si="399">IF(Z214&lt;AA214,"* Los exámenes Reactivos de 55 a 59 años años NO DEBEN ser mayor a los Exámenes Procesados de la misma edad. ","")</f>
        <v/>
      </c>
      <c r="CR214" s="5" t="str">
        <f t="shared" ref="CR214:CR220" si="400">IF(AB214&lt;AC214,"* Los exámenes Reactivos de 60 a 64 años años NO DEBEN ser mayor a los Exámenes Procesados de la misma edad. ","")</f>
        <v/>
      </c>
      <c r="CS214" s="5" t="str">
        <f t="shared" ref="CS214:CS220" si="401">IF(AD214&lt;AE214,"* Los exámenes Reactivos de 65 a 69 años años NO DEBEN ser mayor a los Exámenes Procesados de la misma edad. ","")</f>
        <v/>
      </c>
      <c r="CT214" s="5" t="str">
        <f t="shared" ref="CT214:CT220" si="402">IF(AF214&lt;AG214,"* Los exámenes Reactivos de 70 a 74 años años NO DEBEN ser mayor a los Exámenes Procesados de la misma edad. ","")</f>
        <v/>
      </c>
      <c r="CU214" s="5" t="str">
        <f t="shared" ref="CU214:CU220" si="403">IF(AH214&lt;AI214,"* Los exámenes Reactivos de 75 a 79 años años NO DEBEN ser mayor a los Exámenes Procesados de la misma edad. ","")</f>
        <v/>
      </c>
      <c r="CV214" s="5" t="str">
        <f t="shared" ref="CV214:CV220" si="404">IF(AJ214&lt;AK214,"* Los exámenes Reactivos de 80 y más años años NO DEBEN ser mayor a los Exámenes Procesados de la misma edad. ","")</f>
        <v/>
      </c>
      <c r="DA214" s="6">
        <f t="shared" ref="DA214:DA220" si="405">IF(B214&lt;   C214,1,0)</f>
        <v>0</v>
      </c>
      <c r="DB214" s="6">
        <f t="shared" ref="DB214:DB220" si="406">IF(B214&lt;&gt; AL214+AM214,1,0)</f>
        <v>0</v>
      </c>
      <c r="DC214" s="6">
        <f t="shared" ref="DC214:DC220" si="407">IF(B214&lt;  AN214+AO214,1,0)</f>
        <v>0</v>
      </c>
      <c r="DD214" s="6">
        <f t="shared" ref="DD214:DD220" si="408">IF(B214&lt;  AP214,1,0)</f>
        <v>0</v>
      </c>
      <c r="DE214" s="6">
        <f t="shared" ref="DE214:DE220" si="409">IF(B214&lt;  AQ214,1,0)</f>
        <v>0</v>
      </c>
      <c r="DF214" s="6">
        <f t="shared" ref="DF214:DF220" si="410">IF(D214&lt;E214,1,0)</f>
        <v>0</v>
      </c>
      <c r="DG214" s="6">
        <f t="shared" ref="DG214:DG220" si="411">IF(F214&lt;G214,1,0)</f>
        <v>0</v>
      </c>
      <c r="DH214" s="6">
        <f t="shared" ref="DH214:DH220" si="412">IF(H214&lt;I214,1,0)</f>
        <v>0</v>
      </c>
      <c r="DI214" s="6">
        <f t="shared" ref="DI214:DI220" si="413">IF(J214&lt;K214,1,0)</f>
        <v>0</v>
      </c>
      <c r="DJ214" s="6">
        <f t="shared" ref="DJ214:DJ220" si="414">IF(L214&lt;M214,1,0)</f>
        <v>0</v>
      </c>
      <c r="DK214" s="6">
        <f t="shared" ref="DK214:DK220" si="415">IF(N214&lt;O214,1,0)</f>
        <v>0</v>
      </c>
      <c r="DL214" s="6">
        <f t="shared" ref="DL214:DL220" si="416">IF(P214&lt;Q214,1,0)</f>
        <v>0</v>
      </c>
      <c r="DM214" s="6">
        <f t="shared" ref="DM214:DM220" si="417">IF(R214&lt;S214,1,0)</f>
        <v>0</v>
      </c>
      <c r="DN214" s="6">
        <f t="shared" ref="DN214:DN220" si="418">IF(T214&lt;U214,1,0)</f>
        <v>0</v>
      </c>
      <c r="DO214" s="6">
        <f t="shared" ref="DO214:DO220" si="419">IF(V214&lt;W214,1,0)</f>
        <v>0</v>
      </c>
      <c r="DP214" s="6">
        <f t="shared" ref="DP214:DP220" si="420">IF(X214&lt;Y214,1,0)</f>
        <v>0</v>
      </c>
      <c r="DQ214" s="6">
        <f t="shared" ref="DQ214:DQ220" si="421">IF(Z214&lt;AA214,1,0)</f>
        <v>0</v>
      </c>
      <c r="DR214" s="6">
        <f t="shared" ref="DR214:DR220" si="422">IF(AB214&lt;AC214,1,0)</f>
        <v>0</v>
      </c>
      <c r="DS214" s="6">
        <f t="shared" ref="DS214:DS220" si="423">IF(AD214&lt;AE214,1,0)</f>
        <v>0</v>
      </c>
      <c r="DT214" s="6">
        <f t="shared" ref="DT214:DT220" si="424">IF(AF214&lt;AG214,1,0)</f>
        <v>0</v>
      </c>
      <c r="DU214" s="6">
        <f t="shared" ref="DU214:DU220" si="425">IF(AH214&lt;AI214,1,0)</f>
        <v>0</v>
      </c>
      <c r="DV214" s="6">
        <f t="shared" ref="DV214:DV220" si="426">IF(AJ214&lt;AK214,1,0)</f>
        <v>0</v>
      </c>
      <c r="DZ214" s="6">
        <v>0</v>
      </c>
    </row>
    <row r="215" spans="1:130" x14ac:dyDescent="0.25">
      <c r="A215" s="450" t="s">
        <v>106</v>
      </c>
      <c r="B215" s="47">
        <f t="shared" si="382"/>
        <v>0</v>
      </c>
      <c r="C215" s="48">
        <f t="shared" si="382"/>
        <v>0</v>
      </c>
      <c r="D215" s="41"/>
      <c r="E215" s="51"/>
      <c r="F215" s="50"/>
      <c r="G215" s="51"/>
      <c r="H215" s="50"/>
      <c r="I215" s="51"/>
      <c r="J215" s="39"/>
      <c r="K215" s="38"/>
      <c r="L215" s="39"/>
      <c r="M215" s="38"/>
      <c r="N215" s="39"/>
      <c r="O215" s="38"/>
      <c r="P215" s="39"/>
      <c r="Q215" s="38"/>
      <c r="R215" s="39"/>
      <c r="S215" s="38"/>
      <c r="T215" s="39"/>
      <c r="U215" s="38"/>
      <c r="V215" s="39"/>
      <c r="W215" s="38"/>
      <c r="X215" s="39"/>
      <c r="Y215" s="38"/>
      <c r="Z215" s="39"/>
      <c r="AA215" s="38"/>
      <c r="AB215" s="39"/>
      <c r="AC215" s="38"/>
      <c r="AD215" s="39"/>
      <c r="AE215" s="38"/>
      <c r="AF215" s="39"/>
      <c r="AG215" s="38"/>
      <c r="AH215" s="39"/>
      <c r="AI215" s="38"/>
      <c r="AJ215" s="39"/>
      <c r="AK215" s="40"/>
      <c r="AL215" s="37"/>
      <c r="AM215" s="40"/>
      <c r="AN215" s="37"/>
      <c r="AO215" s="108"/>
      <c r="AP215" s="39"/>
      <c r="AQ215" s="169"/>
      <c r="AR215" s="171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/>
      <c r="BD215" s="10"/>
      <c r="BE215" s="10"/>
      <c r="BF215" s="10"/>
      <c r="BG215" s="10"/>
      <c r="CA215" s="5" t="str">
        <f t="shared" si="383"/>
        <v/>
      </c>
      <c r="CB215" s="5" t="str">
        <f t="shared" si="384"/>
        <v/>
      </c>
      <c r="CC215" s="5" t="str">
        <f t="shared" si="385"/>
        <v/>
      </c>
      <c r="CD215" s="5" t="str">
        <f t="shared" si="386"/>
        <v/>
      </c>
      <c r="CE215" s="5" t="str">
        <f t="shared" si="387"/>
        <v/>
      </c>
      <c r="CF215" s="5" t="str">
        <f t="shared" si="388"/>
        <v/>
      </c>
      <c r="CG215" s="5" t="str">
        <f t="shared" si="389"/>
        <v/>
      </c>
      <c r="CH215" s="5" t="str">
        <f t="shared" si="390"/>
        <v/>
      </c>
      <c r="CI215" s="5" t="str">
        <f t="shared" si="391"/>
        <v/>
      </c>
      <c r="CJ215" s="5" t="str">
        <f t="shared" si="392"/>
        <v/>
      </c>
      <c r="CK215" s="5" t="str">
        <f t="shared" si="393"/>
        <v/>
      </c>
      <c r="CL215" s="5" t="str">
        <f t="shared" si="394"/>
        <v/>
      </c>
      <c r="CM215" s="5" t="str">
        <f t="shared" si="395"/>
        <v/>
      </c>
      <c r="CN215" s="5" t="str">
        <f t="shared" si="396"/>
        <v/>
      </c>
      <c r="CO215" s="5" t="str">
        <f t="shared" si="397"/>
        <v/>
      </c>
      <c r="CP215" s="5" t="str">
        <f t="shared" si="398"/>
        <v/>
      </c>
      <c r="CQ215" s="5" t="str">
        <f t="shared" si="399"/>
        <v/>
      </c>
      <c r="CR215" s="5" t="str">
        <f t="shared" si="400"/>
        <v/>
      </c>
      <c r="CS215" s="5" t="str">
        <f t="shared" si="401"/>
        <v/>
      </c>
      <c r="CT215" s="5" t="str">
        <f t="shared" si="402"/>
        <v/>
      </c>
      <c r="CU215" s="5" t="str">
        <f t="shared" si="403"/>
        <v/>
      </c>
      <c r="CV215" s="5" t="str">
        <f t="shared" si="404"/>
        <v/>
      </c>
      <c r="DA215" s="6">
        <f t="shared" si="405"/>
        <v>0</v>
      </c>
      <c r="DB215" s="6">
        <f t="shared" si="406"/>
        <v>0</v>
      </c>
      <c r="DC215" s="6">
        <f t="shared" si="407"/>
        <v>0</v>
      </c>
      <c r="DD215" s="6">
        <f t="shared" si="408"/>
        <v>0</v>
      </c>
      <c r="DE215" s="6">
        <f t="shared" si="409"/>
        <v>0</v>
      </c>
      <c r="DF215" s="6">
        <f t="shared" si="410"/>
        <v>0</v>
      </c>
      <c r="DG215" s="6">
        <f t="shared" si="411"/>
        <v>0</v>
      </c>
      <c r="DH215" s="6">
        <f t="shared" si="412"/>
        <v>0</v>
      </c>
      <c r="DI215" s="6">
        <f t="shared" si="413"/>
        <v>0</v>
      </c>
      <c r="DJ215" s="6">
        <f t="shared" si="414"/>
        <v>0</v>
      </c>
      <c r="DK215" s="6">
        <f t="shared" si="415"/>
        <v>0</v>
      </c>
      <c r="DL215" s="6">
        <f t="shared" si="416"/>
        <v>0</v>
      </c>
      <c r="DM215" s="6">
        <f t="shared" si="417"/>
        <v>0</v>
      </c>
      <c r="DN215" s="6">
        <f t="shared" si="418"/>
        <v>0</v>
      </c>
      <c r="DO215" s="6">
        <f t="shared" si="419"/>
        <v>0</v>
      </c>
      <c r="DP215" s="6">
        <f t="shared" si="420"/>
        <v>0</v>
      </c>
      <c r="DQ215" s="6">
        <f t="shared" si="421"/>
        <v>0</v>
      </c>
      <c r="DR215" s="6">
        <f t="shared" si="422"/>
        <v>0</v>
      </c>
      <c r="DS215" s="6">
        <f t="shared" si="423"/>
        <v>0</v>
      </c>
      <c r="DT215" s="6">
        <f t="shared" si="424"/>
        <v>0</v>
      </c>
      <c r="DU215" s="6">
        <f t="shared" si="425"/>
        <v>0</v>
      </c>
      <c r="DV215" s="6">
        <f t="shared" si="426"/>
        <v>0</v>
      </c>
      <c r="DZ215" s="6">
        <v>0</v>
      </c>
    </row>
    <row r="216" spans="1:130" x14ac:dyDescent="0.25">
      <c r="A216" s="450" t="s">
        <v>107</v>
      </c>
      <c r="B216" s="47">
        <f t="shared" si="382"/>
        <v>0</v>
      </c>
      <c r="C216" s="48">
        <f t="shared" si="382"/>
        <v>0</v>
      </c>
      <c r="D216" s="37"/>
      <c r="E216" s="38"/>
      <c r="F216" s="39"/>
      <c r="G216" s="38"/>
      <c r="H216" s="39"/>
      <c r="I216" s="38"/>
      <c r="J216" s="39"/>
      <c r="K216" s="38"/>
      <c r="L216" s="39"/>
      <c r="M216" s="38"/>
      <c r="N216" s="39"/>
      <c r="O216" s="38"/>
      <c r="P216" s="39"/>
      <c r="Q216" s="38"/>
      <c r="R216" s="39"/>
      <c r="S216" s="38"/>
      <c r="T216" s="39"/>
      <c r="U216" s="38"/>
      <c r="V216" s="39"/>
      <c r="W216" s="38"/>
      <c r="X216" s="39"/>
      <c r="Y216" s="38"/>
      <c r="Z216" s="39"/>
      <c r="AA216" s="38"/>
      <c r="AB216" s="39"/>
      <c r="AC216" s="38"/>
      <c r="AD216" s="39"/>
      <c r="AE216" s="38"/>
      <c r="AF216" s="39"/>
      <c r="AG216" s="38"/>
      <c r="AH216" s="39"/>
      <c r="AI216" s="38"/>
      <c r="AJ216" s="39"/>
      <c r="AK216" s="40"/>
      <c r="AL216" s="37"/>
      <c r="AM216" s="40"/>
      <c r="AN216" s="37"/>
      <c r="AO216" s="108"/>
      <c r="AP216" s="39"/>
      <c r="AQ216" s="169"/>
      <c r="AR216" s="171"/>
      <c r="AS216" s="43"/>
      <c r="AT216" s="43"/>
      <c r="AU216" s="43"/>
      <c r="AV216" s="43"/>
      <c r="AW216" s="43"/>
      <c r="AX216" s="43"/>
      <c r="AY216" s="43"/>
      <c r="AZ216" s="43"/>
      <c r="BA216" s="43"/>
      <c r="BB216" s="43"/>
      <c r="BC216" s="43"/>
      <c r="BD216" s="10"/>
      <c r="BE216" s="10"/>
      <c r="BF216" s="10"/>
      <c r="BG216" s="10"/>
      <c r="CA216" s="5" t="str">
        <f t="shared" si="383"/>
        <v/>
      </c>
      <c r="CB216" s="5" t="str">
        <f t="shared" si="384"/>
        <v/>
      </c>
      <c r="CC216" s="5" t="str">
        <f t="shared" si="385"/>
        <v/>
      </c>
      <c r="CD216" s="5" t="str">
        <f t="shared" si="386"/>
        <v/>
      </c>
      <c r="CE216" s="5" t="str">
        <f t="shared" si="387"/>
        <v/>
      </c>
      <c r="CF216" s="5" t="str">
        <f t="shared" si="388"/>
        <v/>
      </c>
      <c r="CG216" s="5" t="str">
        <f t="shared" si="389"/>
        <v/>
      </c>
      <c r="CH216" s="5" t="str">
        <f t="shared" si="390"/>
        <v/>
      </c>
      <c r="CI216" s="5" t="str">
        <f t="shared" si="391"/>
        <v/>
      </c>
      <c r="CJ216" s="5" t="str">
        <f t="shared" si="392"/>
        <v/>
      </c>
      <c r="CK216" s="5" t="str">
        <f t="shared" si="393"/>
        <v/>
      </c>
      <c r="CL216" s="5" t="str">
        <f t="shared" si="394"/>
        <v/>
      </c>
      <c r="CM216" s="5" t="str">
        <f t="shared" si="395"/>
        <v/>
      </c>
      <c r="CN216" s="5" t="str">
        <f t="shared" si="396"/>
        <v/>
      </c>
      <c r="CO216" s="5" t="str">
        <f t="shared" si="397"/>
        <v/>
      </c>
      <c r="CP216" s="5" t="str">
        <f t="shared" si="398"/>
        <v/>
      </c>
      <c r="CQ216" s="5" t="str">
        <f t="shared" si="399"/>
        <v/>
      </c>
      <c r="CR216" s="5" t="str">
        <f t="shared" si="400"/>
        <v/>
      </c>
      <c r="CS216" s="5" t="str">
        <f t="shared" si="401"/>
        <v/>
      </c>
      <c r="CT216" s="5" t="str">
        <f t="shared" si="402"/>
        <v/>
      </c>
      <c r="CU216" s="5" t="str">
        <f t="shared" si="403"/>
        <v/>
      </c>
      <c r="CV216" s="5" t="str">
        <f t="shared" si="404"/>
        <v/>
      </c>
      <c r="DA216" s="6">
        <f t="shared" si="405"/>
        <v>0</v>
      </c>
      <c r="DB216" s="6">
        <f t="shared" si="406"/>
        <v>0</v>
      </c>
      <c r="DC216" s="6">
        <f t="shared" si="407"/>
        <v>0</v>
      </c>
      <c r="DD216" s="6">
        <f t="shared" si="408"/>
        <v>0</v>
      </c>
      <c r="DE216" s="6">
        <f t="shared" si="409"/>
        <v>0</v>
      </c>
      <c r="DF216" s="6">
        <f t="shared" si="410"/>
        <v>0</v>
      </c>
      <c r="DG216" s="6">
        <f t="shared" si="411"/>
        <v>0</v>
      </c>
      <c r="DH216" s="6">
        <f t="shared" si="412"/>
        <v>0</v>
      </c>
      <c r="DI216" s="6">
        <f t="shared" si="413"/>
        <v>0</v>
      </c>
      <c r="DJ216" s="6">
        <f t="shared" si="414"/>
        <v>0</v>
      </c>
      <c r="DK216" s="6">
        <f t="shared" si="415"/>
        <v>0</v>
      </c>
      <c r="DL216" s="6">
        <f t="shared" si="416"/>
        <v>0</v>
      </c>
      <c r="DM216" s="6">
        <f t="shared" si="417"/>
        <v>0</v>
      </c>
      <c r="DN216" s="6">
        <f t="shared" si="418"/>
        <v>0</v>
      </c>
      <c r="DO216" s="6">
        <f t="shared" si="419"/>
        <v>0</v>
      </c>
      <c r="DP216" s="6">
        <f t="shared" si="420"/>
        <v>0</v>
      </c>
      <c r="DQ216" s="6">
        <f t="shared" si="421"/>
        <v>0</v>
      </c>
      <c r="DR216" s="6">
        <f t="shared" si="422"/>
        <v>0</v>
      </c>
      <c r="DS216" s="6">
        <f t="shared" si="423"/>
        <v>0</v>
      </c>
      <c r="DT216" s="6">
        <f t="shared" si="424"/>
        <v>0</v>
      </c>
      <c r="DU216" s="6">
        <f t="shared" si="425"/>
        <v>0</v>
      </c>
      <c r="DV216" s="6">
        <f t="shared" si="426"/>
        <v>0</v>
      </c>
      <c r="DZ216" s="6">
        <v>0</v>
      </c>
    </row>
    <row r="217" spans="1:130" x14ac:dyDescent="0.25">
      <c r="A217" s="450" t="s">
        <v>108</v>
      </c>
      <c r="B217" s="47">
        <f t="shared" si="382"/>
        <v>4</v>
      </c>
      <c r="C217" s="48">
        <f>SUM(E217+G217+I217+K217+M217+O217+Q217+S217+U217+W217+Y217+AA217+AC217+AE217+AG217+AI217+AK217)</f>
        <v>0</v>
      </c>
      <c r="D217" s="37"/>
      <c r="E217" s="38"/>
      <c r="F217" s="39"/>
      <c r="G217" s="38"/>
      <c r="H217" s="39"/>
      <c r="I217" s="38"/>
      <c r="J217" s="39"/>
      <c r="K217" s="38"/>
      <c r="L217" s="39">
        <v>2</v>
      </c>
      <c r="M217" s="38"/>
      <c r="N217" s="39"/>
      <c r="O217" s="38"/>
      <c r="P217" s="39"/>
      <c r="Q217" s="38"/>
      <c r="R217" s="39"/>
      <c r="S217" s="38"/>
      <c r="T217" s="39">
        <v>1</v>
      </c>
      <c r="U217" s="38"/>
      <c r="V217" s="39">
        <v>1</v>
      </c>
      <c r="W217" s="38"/>
      <c r="X217" s="39"/>
      <c r="Y217" s="38"/>
      <c r="Z217" s="39"/>
      <c r="AA217" s="38"/>
      <c r="AB217" s="39"/>
      <c r="AC217" s="38"/>
      <c r="AD217" s="39"/>
      <c r="AE217" s="38"/>
      <c r="AF217" s="39"/>
      <c r="AG217" s="38"/>
      <c r="AH217" s="39"/>
      <c r="AI217" s="38"/>
      <c r="AJ217" s="39"/>
      <c r="AK217" s="40"/>
      <c r="AL217" s="37">
        <v>2</v>
      </c>
      <c r="AM217" s="40">
        <v>2</v>
      </c>
      <c r="AN217" s="37">
        <v>0</v>
      </c>
      <c r="AO217" s="108">
        <v>0</v>
      </c>
      <c r="AP217" s="39">
        <v>0</v>
      </c>
      <c r="AQ217" s="169">
        <v>1</v>
      </c>
      <c r="AR217" s="171"/>
      <c r="AS217" s="43"/>
      <c r="AT217" s="43"/>
      <c r="AU217" s="43"/>
      <c r="AV217" s="43"/>
      <c r="AW217" s="43"/>
      <c r="AX217" s="43"/>
      <c r="AY217" s="43"/>
      <c r="AZ217" s="43"/>
      <c r="BA217" s="43"/>
      <c r="BB217" s="43"/>
      <c r="BC217" s="43"/>
      <c r="BD217" s="10"/>
      <c r="BE217" s="10"/>
      <c r="BF217" s="10"/>
      <c r="BG217" s="10"/>
      <c r="CA217" s="5" t="str">
        <f t="shared" si="383"/>
        <v/>
      </c>
      <c r="CB217" s="5" t="str">
        <f t="shared" si="384"/>
        <v/>
      </c>
      <c r="CC217" s="5" t="str">
        <f t="shared" si="385"/>
        <v/>
      </c>
      <c r="CD217" s="5" t="str">
        <f t="shared" si="386"/>
        <v/>
      </c>
      <c r="CE217" s="5" t="str">
        <f t="shared" si="387"/>
        <v/>
      </c>
      <c r="CF217" s="5" t="str">
        <f t="shared" si="388"/>
        <v/>
      </c>
      <c r="CG217" s="5" t="str">
        <f t="shared" si="389"/>
        <v/>
      </c>
      <c r="CH217" s="5" t="str">
        <f t="shared" si="390"/>
        <v/>
      </c>
      <c r="CI217" s="5" t="str">
        <f t="shared" si="391"/>
        <v/>
      </c>
      <c r="CJ217" s="5" t="str">
        <f t="shared" si="392"/>
        <v/>
      </c>
      <c r="CK217" s="5" t="str">
        <f t="shared" si="393"/>
        <v/>
      </c>
      <c r="CL217" s="5" t="str">
        <f t="shared" si="394"/>
        <v/>
      </c>
      <c r="CM217" s="5" t="str">
        <f t="shared" si="395"/>
        <v/>
      </c>
      <c r="CN217" s="5" t="str">
        <f t="shared" si="396"/>
        <v/>
      </c>
      <c r="CO217" s="5" t="str">
        <f t="shared" si="397"/>
        <v/>
      </c>
      <c r="CP217" s="5" t="str">
        <f t="shared" si="398"/>
        <v/>
      </c>
      <c r="CQ217" s="5" t="str">
        <f t="shared" si="399"/>
        <v/>
      </c>
      <c r="CR217" s="5" t="str">
        <f t="shared" si="400"/>
        <v/>
      </c>
      <c r="CS217" s="5" t="str">
        <f t="shared" si="401"/>
        <v/>
      </c>
      <c r="CT217" s="5" t="str">
        <f t="shared" si="402"/>
        <v/>
      </c>
      <c r="CU217" s="5" t="str">
        <f t="shared" si="403"/>
        <v/>
      </c>
      <c r="CV217" s="5" t="str">
        <f t="shared" si="404"/>
        <v/>
      </c>
      <c r="DA217" s="6">
        <f t="shared" si="405"/>
        <v>0</v>
      </c>
      <c r="DB217" s="6">
        <f t="shared" si="406"/>
        <v>0</v>
      </c>
      <c r="DC217" s="6">
        <f t="shared" si="407"/>
        <v>0</v>
      </c>
      <c r="DD217" s="6">
        <f t="shared" si="408"/>
        <v>0</v>
      </c>
      <c r="DE217" s="6">
        <f t="shared" si="409"/>
        <v>0</v>
      </c>
      <c r="DF217" s="6">
        <f t="shared" si="410"/>
        <v>0</v>
      </c>
      <c r="DG217" s="6">
        <f t="shared" si="411"/>
        <v>0</v>
      </c>
      <c r="DH217" s="6">
        <f t="shared" si="412"/>
        <v>0</v>
      </c>
      <c r="DI217" s="6">
        <f t="shared" si="413"/>
        <v>0</v>
      </c>
      <c r="DJ217" s="6">
        <f t="shared" si="414"/>
        <v>0</v>
      </c>
      <c r="DK217" s="6">
        <f t="shared" si="415"/>
        <v>0</v>
      </c>
      <c r="DL217" s="6">
        <f t="shared" si="416"/>
        <v>0</v>
      </c>
      <c r="DM217" s="6">
        <f t="shared" si="417"/>
        <v>0</v>
      </c>
      <c r="DN217" s="6">
        <f t="shared" si="418"/>
        <v>0</v>
      </c>
      <c r="DO217" s="6">
        <f t="shared" si="419"/>
        <v>0</v>
      </c>
      <c r="DP217" s="6">
        <f t="shared" si="420"/>
        <v>0</v>
      </c>
      <c r="DQ217" s="6">
        <f t="shared" si="421"/>
        <v>0</v>
      </c>
      <c r="DR217" s="6">
        <f t="shared" si="422"/>
        <v>0</v>
      </c>
      <c r="DS217" s="6">
        <f t="shared" si="423"/>
        <v>0</v>
      </c>
      <c r="DT217" s="6">
        <f t="shared" si="424"/>
        <v>0</v>
      </c>
      <c r="DU217" s="6">
        <f t="shared" si="425"/>
        <v>0</v>
      </c>
      <c r="DV217" s="6">
        <f t="shared" si="426"/>
        <v>0</v>
      </c>
      <c r="DZ217" s="6">
        <v>0</v>
      </c>
    </row>
    <row r="218" spans="1:130" ht="22.5" x14ac:dyDescent="0.25">
      <c r="A218" s="451" t="s">
        <v>109</v>
      </c>
      <c r="B218" s="47">
        <f t="shared" si="382"/>
        <v>1</v>
      </c>
      <c r="C218" s="48">
        <f>SUM(E218+G218+I218+K218+M218+O218+Q218+S218+U218+W218+Y218+AA218+AC218+AE218+AG218+AI218+AK218)</f>
        <v>0</v>
      </c>
      <c r="D218" s="37"/>
      <c r="E218" s="38"/>
      <c r="F218" s="39"/>
      <c r="G218" s="38"/>
      <c r="H218" s="39"/>
      <c r="I218" s="38"/>
      <c r="J218" s="39"/>
      <c r="K218" s="38"/>
      <c r="L218" s="39"/>
      <c r="M218" s="38"/>
      <c r="N218" s="39"/>
      <c r="O218" s="38"/>
      <c r="P218" s="39"/>
      <c r="Q218" s="38"/>
      <c r="R218" s="39"/>
      <c r="S218" s="38"/>
      <c r="T218" s="39"/>
      <c r="U218" s="38"/>
      <c r="V218" s="39"/>
      <c r="W218" s="38"/>
      <c r="X218" s="39">
        <v>1</v>
      </c>
      <c r="Y218" s="38">
        <v>0</v>
      </c>
      <c r="Z218" s="39"/>
      <c r="AA218" s="38"/>
      <c r="AB218" s="39"/>
      <c r="AC218" s="38"/>
      <c r="AD218" s="39"/>
      <c r="AE218" s="38"/>
      <c r="AF218" s="39"/>
      <c r="AG218" s="38"/>
      <c r="AH218" s="39"/>
      <c r="AI218" s="38"/>
      <c r="AJ218" s="39"/>
      <c r="AK218" s="40"/>
      <c r="AL218" s="37"/>
      <c r="AM218" s="40">
        <v>1</v>
      </c>
      <c r="AN218" s="37">
        <v>0</v>
      </c>
      <c r="AO218" s="108">
        <v>0</v>
      </c>
      <c r="AP218" s="39">
        <v>0</v>
      </c>
      <c r="AQ218" s="169">
        <v>0</v>
      </c>
      <c r="AR218" s="171"/>
      <c r="AS218" s="43"/>
      <c r="AT218" s="43"/>
      <c r="AU218" s="43"/>
      <c r="AV218" s="43"/>
      <c r="AW218" s="43"/>
      <c r="AX218" s="43"/>
      <c r="AY218" s="43"/>
      <c r="AZ218" s="43"/>
      <c r="BA218" s="43"/>
      <c r="BB218" s="43"/>
      <c r="BC218" s="43"/>
      <c r="BD218" s="10"/>
      <c r="BE218" s="10"/>
      <c r="BF218" s="10"/>
      <c r="BG218" s="10"/>
      <c r="CA218" s="5" t="str">
        <f t="shared" si="383"/>
        <v/>
      </c>
      <c r="CB218" s="5" t="str">
        <f t="shared" si="384"/>
        <v/>
      </c>
      <c r="CC218" s="5" t="str">
        <f t="shared" si="385"/>
        <v/>
      </c>
      <c r="CD218" s="5" t="str">
        <f t="shared" si="386"/>
        <v/>
      </c>
      <c r="CE218" s="5" t="str">
        <f t="shared" si="387"/>
        <v/>
      </c>
      <c r="CF218" s="5" t="str">
        <f t="shared" si="388"/>
        <v/>
      </c>
      <c r="CG218" s="5" t="str">
        <f t="shared" si="389"/>
        <v/>
      </c>
      <c r="CH218" s="5" t="str">
        <f t="shared" si="390"/>
        <v/>
      </c>
      <c r="CI218" s="5" t="str">
        <f t="shared" si="391"/>
        <v/>
      </c>
      <c r="CJ218" s="5" t="str">
        <f t="shared" si="392"/>
        <v/>
      </c>
      <c r="CK218" s="5" t="str">
        <f t="shared" si="393"/>
        <v/>
      </c>
      <c r="CL218" s="5" t="str">
        <f t="shared" si="394"/>
        <v/>
      </c>
      <c r="CM218" s="5" t="str">
        <f t="shared" si="395"/>
        <v/>
      </c>
      <c r="CN218" s="5" t="str">
        <f t="shared" si="396"/>
        <v/>
      </c>
      <c r="CO218" s="5" t="str">
        <f t="shared" si="397"/>
        <v/>
      </c>
      <c r="CP218" s="5" t="str">
        <f t="shared" si="398"/>
        <v/>
      </c>
      <c r="CQ218" s="5" t="str">
        <f t="shared" si="399"/>
        <v/>
      </c>
      <c r="CR218" s="5" t="str">
        <f t="shared" si="400"/>
        <v/>
      </c>
      <c r="CS218" s="5" t="str">
        <f t="shared" si="401"/>
        <v/>
      </c>
      <c r="CT218" s="5" t="str">
        <f t="shared" si="402"/>
        <v/>
      </c>
      <c r="CU218" s="5" t="str">
        <f t="shared" si="403"/>
        <v/>
      </c>
      <c r="CV218" s="5" t="str">
        <f t="shared" si="404"/>
        <v/>
      </c>
      <c r="DA218" s="6">
        <f t="shared" si="405"/>
        <v>0</v>
      </c>
      <c r="DB218" s="6">
        <f t="shared" si="406"/>
        <v>0</v>
      </c>
      <c r="DC218" s="6">
        <f t="shared" si="407"/>
        <v>0</v>
      </c>
      <c r="DD218" s="6">
        <f t="shared" si="408"/>
        <v>0</v>
      </c>
      <c r="DE218" s="6">
        <f t="shared" si="409"/>
        <v>0</v>
      </c>
      <c r="DF218" s="6">
        <f t="shared" si="410"/>
        <v>0</v>
      </c>
      <c r="DG218" s="6">
        <f t="shared" si="411"/>
        <v>0</v>
      </c>
      <c r="DH218" s="6">
        <f t="shared" si="412"/>
        <v>0</v>
      </c>
      <c r="DI218" s="6">
        <f t="shared" si="413"/>
        <v>0</v>
      </c>
      <c r="DJ218" s="6">
        <f t="shared" si="414"/>
        <v>0</v>
      </c>
      <c r="DK218" s="6">
        <f t="shared" si="415"/>
        <v>0</v>
      </c>
      <c r="DL218" s="6">
        <f t="shared" si="416"/>
        <v>0</v>
      </c>
      <c r="DM218" s="6">
        <f t="shared" si="417"/>
        <v>0</v>
      </c>
      <c r="DN218" s="6">
        <f t="shared" si="418"/>
        <v>0</v>
      </c>
      <c r="DO218" s="6">
        <f t="shared" si="419"/>
        <v>0</v>
      </c>
      <c r="DP218" s="6">
        <f t="shared" si="420"/>
        <v>0</v>
      </c>
      <c r="DQ218" s="6">
        <f t="shared" si="421"/>
        <v>0</v>
      </c>
      <c r="DR218" s="6">
        <f t="shared" si="422"/>
        <v>0</v>
      </c>
      <c r="DS218" s="6">
        <f t="shared" si="423"/>
        <v>0</v>
      </c>
      <c r="DT218" s="6">
        <f t="shared" si="424"/>
        <v>0</v>
      </c>
      <c r="DU218" s="6">
        <f t="shared" si="425"/>
        <v>0</v>
      </c>
      <c r="DV218" s="6">
        <f t="shared" si="426"/>
        <v>0</v>
      </c>
      <c r="DZ218" s="6">
        <v>0</v>
      </c>
    </row>
    <row r="219" spans="1:130" x14ac:dyDescent="0.25">
      <c r="A219" s="450" t="s">
        <v>110</v>
      </c>
      <c r="B219" s="47">
        <f t="shared" si="382"/>
        <v>0</v>
      </c>
      <c r="C219" s="48">
        <f t="shared" si="382"/>
        <v>0</v>
      </c>
      <c r="D219" s="37"/>
      <c r="E219" s="38"/>
      <c r="F219" s="39"/>
      <c r="G219" s="38"/>
      <c r="H219" s="39"/>
      <c r="I219" s="38"/>
      <c r="J219" s="39"/>
      <c r="K219" s="38"/>
      <c r="L219" s="39"/>
      <c r="M219" s="38"/>
      <c r="N219" s="39"/>
      <c r="O219" s="38"/>
      <c r="P219" s="39"/>
      <c r="Q219" s="38"/>
      <c r="R219" s="39"/>
      <c r="S219" s="38"/>
      <c r="T219" s="39"/>
      <c r="U219" s="38"/>
      <c r="V219" s="39"/>
      <c r="W219" s="38"/>
      <c r="X219" s="39"/>
      <c r="Y219" s="38"/>
      <c r="Z219" s="39"/>
      <c r="AA219" s="38"/>
      <c r="AB219" s="39"/>
      <c r="AC219" s="38"/>
      <c r="AD219" s="39"/>
      <c r="AE219" s="38"/>
      <c r="AF219" s="39"/>
      <c r="AG219" s="38"/>
      <c r="AH219" s="39"/>
      <c r="AI219" s="38"/>
      <c r="AJ219" s="39"/>
      <c r="AK219" s="40"/>
      <c r="AL219" s="37"/>
      <c r="AM219" s="40"/>
      <c r="AN219" s="37"/>
      <c r="AO219" s="108"/>
      <c r="AP219" s="39"/>
      <c r="AQ219" s="169"/>
      <c r="AR219" s="171"/>
      <c r="AS219" s="43"/>
      <c r="AT219" s="43"/>
      <c r="AU219" s="43"/>
      <c r="AV219" s="43"/>
      <c r="AW219" s="43"/>
      <c r="AX219" s="43"/>
      <c r="AY219" s="43"/>
      <c r="AZ219" s="43"/>
      <c r="BA219" s="43"/>
      <c r="BB219" s="43"/>
      <c r="BC219" s="43"/>
      <c r="BD219" s="10"/>
      <c r="BE219" s="10"/>
      <c r="BF219" s="10"/>
      <c r="BG219" s="10"/>
      <c r="CA219" s="5" t="str">
        <f t="shared" si="383"/>
        <v/>
      </c>
      <c r="CB219" s="5" t="str">
        <f t="shared" si="384"/>
        <v/>
      </c>
      <c r="CC219" s="5" t="str">
        <f t="shared" si="385"/>
        <v/>
      </c>
      <c r="CD219" s="5" t="str">
        <f t="shared" si="386"/>
        <v/>
      </c>
      <c r="CE219" s="5" t="str">
        <f t="shared" si="387"/>
        <v/>
      </c>
      <c r="CF219" s="5" t="str">
        <f t="shared" si="388"/>
        <v/>
      </c>
      <c r="CG219" s="5" t="str">
        <f t="shared" si="389"/>
        <v/>
      </c>
      <c r="CH219" s="5" t="str">
        <f t="shared" si="390"/>
        <v/>
      </c>
      <c r="CI219" s="5" t="str">
        <f t="shared" si="391"/>
        <v/>
      </c>
      <c r="CJ219" s="5" t="str">
        <f t="shared" si="392"/>
        <v/>
      </c>
      <c r="CK219" s="5" t="str">
        <f t="shared" si="393"/>
        <v/>
      </c>
      <c r="CL219" s="5" t="str">
        <f t="shared" si="394"/>
        <v/>
      </c>
      <c r="CM219" s="5" t="str">
        <f t="shared" si="395"/>
        <v/>
      </c>
      <c r="CN219" s="5" t="str">
        <f t="shared" si="396"/>
        <v/>
      </c>
      <c r="CO219" s="5" t="str">
        <f t="shared" si="397"/>
        <v/>
      </c>
      <c r="CP219" s="5" t="str">
        <f t="shared" si="398"/>
        <v/>
      </c>
      <c r="CQ219" s="5" t="str">
        <f t="shared" si="399"/>
        <v/>
      </c>
      <c r="CR219" s="5" t="str">
        <f t="shared" si="400"/>
        <v/>
      </c>
      <c r="CS219" s="5" t="str">
        <f t="shared" si="401"/>
        <v/>
      </c>
      <c r="CT219" s="5" t="str">
        <f t="shared" si="402"/>
        <v/>
      </c>
      <c r="CU219" s="5" t="str">
        <f t="shared" si="403"/>
        <v/>
      </c>
      <c r="CV219" s="5" t="str">
        <f t="shared" si="404"/>
        <v/>
      </c>
      <c r="DA219" s="6">
        <f t="shared" si="405"/>
        <v>0</v>
      </c>
      <c r="DB219" s="6">
        <f t="shared" si="406"/>
        <v>0</v>
      </c>
      <c r="DC219" s="6">
        <f t="shared" si="407"/>
        <v>0</v>
      </c>
      <c r="DD219" s="6">
        <f t="shared" si="408"/>
        <v>0</v>
      </c>
      <c r="DE219" s="6">
        <f t="shared" si="409"/>
        <v>0</v>
      </c>
      <c r="DF219" s="6">
        <f t="shared" si="410"/>
        <v>0</v>
      </c>
      <c r="DG219" s="6">
        <f t="shared" si="411"/>
        <v>0</v>
      </c>
      <c r="DH219" s="6">
        <f t="shared" si="412"/>
        <v>0</v>
      </c>
      <c r="DI219" s="6">
        <f t="shared" si="413"/>
        <v>0</v>
      </c>
      <c r="DJ219" s="6">
        <f t="shared" si="414"/>
        <v>0</v>
      </c>
      <c r="DK219" s="6">
        <f t="shared" si="415"/>
        <v>0</v>
      </c>
      <c r="DL219" s="6">
        <f t="shared" si="416"/>
        <v>0</v>
      </c>
      <c r="DM219" s="6">
        <f t="shared" si="417"/>
        <v>0</v>
      </c>
      <c r="DN219" s="6">
        <f t="shared" si="418"/>
        <v>0</v>
      </c>
      <c r="DO219" s="6">
        <f t="shared" si="419"/>
        <v>0</v>
      </c>
      <c r="DP219" s="6">
        <f t="shared" si="420"/>
        <v>0</v>
      </c>
      <c r="DQ219" s="6">
        <f t="shared" si="421"/>
        <v>0</v>
      </c>
      <c r="DR219" s="6">
        <f t="shared" si="422"/>
        <v>0</v>
      </c>
      <c r="DS219" s="6">
        <f t="shared" si="423"/>
        <v>0</v>
      </c>
      <c r="DT219" s="6">
        <f t="shared" si="424"/>
        <v>0</v>
      </c>
      <c r="DU219" s="6">
        <f t="shared" si="425"/>
        <v>0</v>
      </c>
      <c r="DV219" s="6">
        <f t="shared" si="426"/>
        <v>0</v>
      </c>
      <c r="DZ219" s="6">
        <v>0</v>
      </c>
    </row>
    <row r="220" spans="1:130" x14ac:dyDescent="0.25">
      <c r="A220" s="452" t="s">
        <v>111</v>
      </c>
      <c r="B220" s="447">
        <f t="shared" si="382"/>
        <v>0</v>
      </c>
      <c r="C220" s="57">
        <f t="shared" si="382"/>
        <v>0</v>
      </c>
      <c r="D220" s="58"/>
      <c r="E220" s="59"/>
      <c r="F220" s="60"/>
      <c r="G220" s="59"/>
      <c r="H220" s="60"/>
      <c r="I220" s="59"/>
      <c r="J220" s="60"/>
      <c r="K220" s="59"/>
      <c r="L220" s="60"/>
      <c r="M220" s="59"/>
      <c r="N220" s="60"/>
      <c r="O220" s="59"/>
      <c r="P220" s="60"/>
      <c r="Q220" s="59"/>
      <c r="R220" s="60"/>
      <c r="S220" s="59"/>
      <c r="T220" s="60"/>
      <c r="U220" s="59"/>
      <c r="V220" s="60"/>
      <c r="W220" s="59"/>
      <c r="X220" s="60"/>
      <c r="Y220" s="59"/>
      <c r="Z220" s="60"/>
      <c r="AA220" s="59"/>
      <c r="AB220" s="60"/>
      <c r="AC220" s="59"/>
      <c r="AD220" s="60"/>
      <c r="AE220" s="59"/>
      <c r="AF220" s="60"/>
      <c r="AG220" s="59"/>
      <c r="AH220" s="60"/>
      <c r="AI220" s="59"/>
      <c r="AJ220" s="60"/>
      <c r="AK220" s="62"/>
      <c r="AL220" s="58"/>
      <c r="AM220" s="62"/>
      <c r="AN220" s="58"/>
      <c r="AO220" s="141"/>
      <c r="AP220" s="60"/>
      <c r="AQ220" s="174"/>
      <c r="AR220" s="171"/>
      <c r="AS220" s="43"/>
      <c r="AT220" s="43"/>
      <c r="AU220" s="43"/>
      <c r="AV220" s="43"/>
      <c r="AW220" s="43"/>
      <c r="AX220" s="43"/>
      <c r="AY220" s="43"/>
      <c r="AZ220" s="43"/>
      <c r="BA220" s="43"/>
      <c r="BB220" s="43"/>
      <c r="BC220" s="43"/>
      <c r="BD220" s="10"/>
      <c r="BE220" s="10"/>
      <c r="BF220" s="10"/>
      <c r="BG220" s="10"/>
      <c r="CA220" s="5" t="str">
        <f t="shared" si="383"/>
        <v/>
      </c>
      <c r="CB220" s="5" t="str">
        <f t="shared" si="384"/>
        <v/>
      </c>
      <c r="CC220" s="5" t="str">
        <f t="shared" si="385"/>
        <v/>
      </c>
      <c r="CD220" s="5" t="str">
        <f t="shared" si="386"/>
        <v/>
      </c>
      <c r="CE220" s="5" t="str">
        <f t="shared" si="387"/>
        <v/>
      </c>
      <c r="CF220" s="5" t="str">
        <f t="shared" si="388"/>
        <v/>
      </c>
      <c r="CG220" s="5" t="str">
        <f t="shared" si="389"/>
        <v/>
      </c>
      <c r="CH220" s="5" t="str">
        <f t="shared" si="390"/>
        <v/>
      </c>
      <c r="CI220" s="5" t="str">
        <f t="shared" si="391"/>
        <v/>
      </c>
      <c r="CJ220" s="5" t="str">
        <f t="shared" si="392"/>
        <v/>
      </c>
      <c r="CK220" s="5" t="str">
        <f t="shared" si="393"/>
        <v/>
      </c>
      <c r="CL220" s="5" t="str">
        <f t="shared" si="394"/>
        <v/>
      </c>
      <c r="CM220" s="5" t="str">
        <f t="shared" si="395"/>
        <v/>
      </c>
      <c r="CN220" s="5" t="str">
        <f t="shared" si="396"/>
        <v/>
      </c>
      <c r="CO220" s="5" t="str">
        <f t="shared" si="397"/>
        <v/>
      </c>
      <c r="CP220" s="5" t="str">
        <f t="shared" si="398"/>
        <v/>
      </c>
      <c r="CQ220" s="5" t="str">
        <f t="shared" si="399"/>
        <v/>
      </c>
      <c r="CR220" s="5" t="str">
        <f t="shared" si="400"/>
        <v/>
      </c>
      <c r="CS220" s="5" t="str">
        <f t="shared" si="401"/>
        <v/>
      </c>
      <c r="CT220" s="5" t="str">
        <f t="shared" si="402"/>
        <v/>
      </c>
      <c r="CU220" s="5" t="str">
        <f t="shared" si="403"/>
        <v/>
      </c>
      <c r="CV220" s="5" t="str">
        <f t="shared" si="404"/>
        <v/>
      </c>
      <c r="DA220" s="6">
        <f t="shared" si="405"/>
        <v>0</v>
      </c>
      <c r="DB220" s="6">
        <f t="shared" si="406"/>
        <v>0</v>
      </c>
      <c r="DC220" s="6">
        <f t="shared" si="407"/>
        <v>0</v>
      </c>
      <c r="DD220" s="6">
        <f t="shared" si="408"/>
        <v>0</v>
      </c>
      <c r="DE220" s="6">
        <f t="shared" si="409"/>
        <v>0</v>
      </c>
      <c r="DF220" s="6">
        <f t="shared" si="410"/>
        <v>0</v>
      </c>
      <c r="DG220" s="6">
        <f t="shared" si="411"/>
        <v>0</v>
      </c>
      <c r="DH220" s="6">
        <f t="shared" si="412"/>
        <v>0</v>
      </c>
      <c r="DI220" s="6">
        <f t="shared" si="413"/>
        <v>0</v>
      </c>
      <c r="DJ220" s="6">
        <f t="shared" si="414"/>
        <v>0</v>
      </c>
      <c r="DK220" s="6">
        <f t="shared" si="415"/>
        <v>0</v>
      </c>
      <c r="DL220" s="6">
        <f t="shared" si="416"/>
        <v>0</v>
      </c>
      <c r="DM220" s="6">
        <f t="shared" si="417"/>
        <v>0</v>
      </c>
      <c r="DN220" s="6">
        <f t="shared" si="418"/>
        <v>0</v>
      </c>
      <c r="DO220" s="6">
        <f t="shared" si="419"/>
        <v>0</v>
      </c>
      <c r="DP220" s="6">
        <f t="shared" si="420"/>
        <v>0</v>
      </c>
      <c r="DQ220" s="6">
        <f t="shared" si="421"/>
        <v>0</v>
      </c>
      <c r="DR220" s="6">
        <f t="shared" si="422"/>
        <v>0</v>
      </c>
      <c r="DS220" s="6">
        <f t="shared" si="423"/>
        <v>0</v>
      </c>
      <c r="DT220" s="6">
        <f t="shared" si="424"/>
        <v>0</v>
      </c>
      <c r="DU220" s="6">
        <f t="shared" si="425"/>
        <v>0</v>
      </c>
      <c r="DV220" s="6">
        <f t="shared" si="426"/>
        <v>0</v>
      </c>
      <c r="DZ220" s="6">
        <v>0</v>
      </c>
    </row>
    <row r="221" spans="1:130" x14ac:dyDescent="0.25">
      <c r="A221" s="160" t="s">
        <v>112</v>
      </c>
      <c r="P221" s="154"/>
      <c r="AP221" s="154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</row>
    <row r="222" spans="1:130" ht="15" customHeight="1" x14ac:dyDescent="0.25">
      <c r="A222" s="544" t="s">
        <v>62</v>
      </c>
      <c r="B222" s="547" t="s">
        <v>5</v>
      </c>
      <c r="C222" s="547"/>
      <c r="D222" s="547" t="s">
        <v>77</v>
      </c>
      <c r="E222" s="547"/>
      <c r="F222" s="547"/>
      <c r="G222" s="547"/>
      <c r="H222" s="547"/>
      <c r="I222" s="547"/>
      <c r="J222" s="547"/>
      <c r="K222" s="547"/>
      <c r="L222" s="547"/>
      <c r="M222" s="547"/>
      <c r="N222" s="547"/>
      <c r="O222" s="547"/>
      <c r="P222" s="547"/>
      <c r="Q222" s="547"/>
      <c r="R222" s="547"/>
      <c r="S222" s="547"/>
      <c r="T222" s="547"/>
      <c r="U222" s="547"/>
      <c r="V222" s="547"/>
      <c r="W222" s="547"/>
      <c r="X222" s="547"/>
      <c r="Y222" s="547"/>
      <c r="Z222" s="547"/>
      <c r="AA222" s="547"/>
      <c r="AB222" s="547"/>
      <c r="AC222" s="547"/>
      <c r="AD222" s="547"/>
      <c r="AE222" s="547"/>
      <c r="AF222" s="547"/>
      <c r="AG222" s="547"/>
      <c r="AH222" s="547"/>
      <c r="AI222" s="547"/>
      <c r="AJ222" s="547"/>
      <c r="AK222" s="548"/>
      <c r="AL222" s="551" t="s">
        <v>7</v>
      </c>
      <c r="AM222" s="552"/>
      <c r="AN222" s="485" t="s">
        <v>8</v>
      </c>
      <c r="AO222" s="492"/>
      <c r="AP222" s="550" t="s">
        <v>9</v>
      </c>
      <c r="AQ222" s="550" t="s">
        <v>10</v>
      </c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</row>
    <row r="223" spans="1:130" x14ac:dyDescent="0.25">
      <c r="A223" s="545"/>
      <c r="B223" s="547"/>
      <c r="C223" s="547"/>
      <c r="D223" s="547" t="s">
        <v>104</v>
      </c>
      <c r="E223" s="547"/>
      <c r="F223" s="547" t="s">
        <v>15</v>
      </c>
      <c r="G223" s="547"/>
      <c r="H223" s="547" t="s">
        <v>82</v>
      </c>
      <c r="I223" s="547"/>
      <c r="J223" s="547" t="s">
        <v>83</v>
      </c>
      <c r="K223" s="547"/>
      <c r="L223" s="547" t="s">
        <v>84</v>
      </c>
      <c r="M223" s="547"/>
      <c r="N223" s="547" t="s">
        <v>19</v>
      </c>
      <c r="O223" s="547"/>
      <c r="P223" s="547" t="s">
        <v>20</v>
      </c>
      <c r="Q223" s="547"/>
      <c r="R223" s="547" t="s">
        <v>21</v>
      </c>
      <c r="S223" s="547"/>
      <c r="T223" s="547" t="s">
        <v>22</v>
      </c>
      <c r="U223" s="547"/>
      <c r="V223" s="547" t="s">
        <v>23</v>
      </c>
      <c r="W223" s="547"/>
      <c r="X223" s="547" t="s">
        <v>24</v>
      </c>
      <c r="Y223" s="547"/>
      <c r="Z223" s="547" t="s">
        <v>25</v>
      </c>
      <c r="AA223" s="547"/>
      <c r="AB223" s="547" t="s">
        <v>26</v>
      </c>
      <c r="AC223" s="547"/>
      <c r="AD223" s="547" t="s">
        <v>27</v>
      </c>
      <c r="AE223" s="547"/>
      <c r="AF223" s="547" t="s">
        <v>28</v>
      </c>
      <c r="AG223" s="547"/>
      <c r="AH223" s="547" t="s">
        <v>29</v>
      </c>
      <c r="AI223" s="547"/>
      <c r="AJ223" s="547" t="s">
        <v>30</v>
      </c>
      <c r="AK223" s="548"/>
      <c r="AL223" s="554" t="s">
        <v>31</v>
      </c>
      <c r="AM223" s="556" t="s">
        <v>32</v>
      </c>
      <c r="AN223" s="499" t="s">
        <v>35</v>
      </c>
      <c r="AO223" s="497" t="s">
        <v>36</v>
      </c>
      <c r="AP223" s="550"/>
      <c r="AQ223" s="55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</row>
    <row r="224" spans="1:130" x14ac:dyDescent="0.25">
      <c r="A224" s="546"/>
      <c r="B224" s="162" t="s">
        <v>33</v>
      </c>
      <c r="C224" s="453" t="s">
        <v>34</v>
      </c>
      <c r="D224" s="164" t="s">
        <v>33</v>
      </c>
      <c r="E224" s="449" t="s">
        <v>34</v>
      </c>
      <c r="F224" s="164" t="s">
        <v>33</v>
      </c>
      <c r="G224" s="449" t="s">
        <v>34</v>
      </c>
      <c r="H224" s="164" t="s">
        <v>33</v>
      </c>
      <c r="I224" s="449" t="s">
        <v>34</v>
      </c>
      <c r="J224" s="164" t="s">
        <v>33</v>
      </c>
      <c r="K224" s="449" t="s">
        <v>34</v>
      </c>
      <c r="L224" s="164" t="s">
        <v>33</v>
      </c>
      <c r="M224" s="449" t="s">
        <v>34</v>
      </c>
      <c r="N224" s="164" t="s">
        <v>33</v>
      </c>
      <c r="O224" s="449" t="s">
        <v>34</v>
      </c>
      <c r="P224" s="164" t="s">
        <v>33</v>
      </c>
      <c r="Q224" s="449" t="s">
        <v>34</v>
      </c>
      <c r="R224" s="164" t="s">
        <v>33</v>
      </c>
      <c r="S224" s="449" t="s">
        <v>34</v>
      </c>
      <c r="T224" s="164" t="s">
        <v>33</v>
      </c>
      <c r="U224" s="449" t="s">
        <v>34</v>
      </c>
      <c r="V224" s="164" t="s">
        <v>33</v>
      </c>
      <c r="W224" s="449" t="s">
        <v>34</v>
      </c>
      <c r="X224" s="164" t="s">
        <v>33</v>
      </c>
      <c r="Y224" s="449" t="s">
        <v>34</v>
      </c>
      <c r="Z224" s="164" t="s">
        <v>33</v>
      </c>
      <c r="AA224" s="449" t="s">
        <v>34</v>
      </c>
      <c r="AB224" s="164" t="s">
        <v>33</v>
      </c>
      <c r="AC224" s="449" t="s">
        <v>34</v>
      </c>
      <c r="AD224" s="164" t="s">
        <v>33</v>
      </c>
      <c r="AE224" s="449" t="s">
        <v>34</v>
      </c>
      <c r="AF224" s="164" t="s">
        <v>33</v>
      </c>
      <c r="AG224" s="449" t="s">
        <v>34</v>
      </c>
      <c r="AH224" s="164" t="s">
        <v>33</v>
      </c>
      <c r="AI224" s="449" t="s">
        <v>34</v>
      </c>
      <c r="AJ224" s="164" t="s">
        <v>33</v>
      </c>
      <c r="AK224" s="448" t="s">
        <v>34</v>
      </c>
      <c r="AL224" s="555"/>
      <c r="AM224" s="557"/>
      <c r="AN224" s="500"/>
      <c r="AO224" s="498"/>
      <c r="AP224" s="550"/>
      <c r="AQ224" s="55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</row>
    <row r="225" spans="1:130" x14ac:dyDescent="0.25">
      <c r="A225" s="450" t="s">
        <v>105</v>
      </c>
      <c r="B225" s="31">
        <f t="shared" ref="B225:C231" si="427">SUM(D225+F225+H225+J225+L225+N225+P225+R225+T225+V225+X225+Z225+AB225+AD225+AF225+AH225+AJ225)</f>
        <v>0</v>
      </c>
      <c r="C225" s="32">
        <f t="shared" si="427"/>
        <v>0</v>
      </c>
      <c r="D225" s="41"/>
      <c r="E225" s="51"/>
      <c r="F225" s="50"/>
      <c r="G225" s="51"/>
      <c r="H225" s="39"/>
      <c r="I225" s="38"/>
      <c r="J225" s="39"/>
      <c r="K225" s="38"/>
      <c r="L225" s="39"/>
      <c r="M225" s="38"/>
      <c r="N225" s="39"/>
      <c r="O225" s="38"/>
      <c r="P225" s="39"/>
      <c r="Q225" s="38"/>
      <c r="R225" s="39"/>
      <c r="S225" s="38"/>
      <c r="T225" s="39"/>
      <c r="U225" s="38"/>
      <c r="V225" s="39"/>
      <c r="W225" s="38"/>
      <c r="X225" s="39"/>
      <c r="Y225" s="38"/>
      <c r="Z225" s="50"/>
      <c r="AA225" s="51"/>
      <c r="AB225" s="50"/>
      <c r="AC225" s="51"/>
      <c r="AD225" s="50"/>
      <c r="AE225" s="51"/>
      <c r="AF225" s="50"/>
      <c r="AG225" s="51"/>
      <c r="AH225" s="50"/>
      <c r="AI225" s="51"/>
      <c r="AJ225" s="50"/>
      <c r="AK225" s="52"/>
      <c r="AL225" s="41"/>
      <c r="AM225" s="168"/>
      <c r="AN225" s="132"/>
      <c r="AO225" s="108"/>
      <c r="AP225" s="39"/>
      <c r="AQ225" s="169"/>
      <c r="AR225" s="171"/>
      <c r="AS225" s="43"/>
      <c r="AT225" s="43"/>
      <c r="AU225" s="43"/>
      <c r="AV225" s="43"/>
      <c r="AW225" s="43"/>
      <c r="AX225" s="43"/>
      <c r="AY225" s="43"/>
      <c r="AZ225" s="43"/>
      <c r="BA225" s="43"/>
      <c r="BB225" s="43"/>
      <c r="BC225" s="43"/>
      <c r="BD225" s="10"/>
      <c r="BE225" s="10"/>
      <c r="BF225" s="10"/>
      <c r="BG225" s="10"/>
      <c r="CA225" s="5" t="str">
        <f t="shared" ref="CA225:CA231" si="428">IF(B225&lt;   C225,"* El total de Reactivos NO DEBE ser superior al total de Procesados. ","")</f>
        <v/>
      </c>
      <c r="CB225" s="5" t="str">
        <f t="shared" ref="CB225:CB231" si="429">IF(B225&lt;&gt; AL225+ AM225,"* La suma de las columnas Sexo DEBE SER IGUAL a los Procesados. ","")</f>
        <v/>
      </c>
      <c r="CC225" s="5" t="str">
        <f t="shared" ref="CC225:CC231" si="430">IF(B225&lt;  AN225+ AO225,"* La suma de las columna Trans NO DEBE ser superior al total de Procesados. ","")</f>
        <v/>
      </c>
      <c r="CD225" s="5" t="str">
        <f t="shared" ref="CD225:CD231" si="431">IF(B225&lt;  AP225,"* La columna Pueblos Originarios NO DEBE ser superior al total de Procesados. ","")</f>
        <v/>
      </c>
      <c r="CE225" s="5" t="str">
        <f t="shared" ref="CE225:CE231" si="432">IF(B225&lt;  AQ225,"* La columna Migrantes NO DEBE ser superior al total de Procesados. ","")</f>
        <v/>
      </c>
      <c r="CF225" s="5" t="str">
        <f t="shared" ref="CF225:CF231" si="433">IF(D225&lt;E225,"* Los exámenes Reactivos de 0 a 4 años años NO DEBEN ser mayor a los Exámenes Procesados de la misma edad. ","")</f>
        <v/>
      </c>
      <c r="CG225" s="5" t="str">
        <f t="shared" ref="CG225:CG231" si="434">IF(F225&lt;G225,"* Los exámenes Reactivos de 5 a 9 años años NO DEBEN ser mayor a los Exámenes Procesados de la misma edad. ","")</f>
        <v/>
      </c>
      <c r="CH225" s="5" t="str">
        <f t="shared" ref="CH225:CH231" si="435">IF(H225&lt;I225,"* Los exámenes Reactivos de 10 a 14 años años NO DEBEN ser mayor a los Exámenes Procesados de la misma edad. ","")</f>
        <v/>
      </c>
      <c r="CI225" s="5" t="str">
        <f t="shared" ref="CI225:CI231" si="436">IF(J225&lt;K225,"* Los exámenes Reactivos de 15 a 19 años años NO DEBEN ser mayor a los Exámenes Procesados de la misma edad. ","")</f>
        <v/>
      </c>
      <c r="CJ225" s="5" t="str">
        <f t="shared" ref="CJ225:CJ231" si="437">IF(L225&lt;M225,"* Los exámenes Reactivos de 20 a 24 años años NO DEBEN ser mayor a los Exámenes Procesados de la misma edad. ","")</f>
        <v/>
      </c>
      <c r="CK225" s="5" t="str">
        <f t="shared" ref="CK225:CK231" si="438">IF(N225&lt;O225,"* Los exámenes Reactivos de 25 a 29 años años NO DEBEN ser mayor a los Exámenes Procesados de la misma edad. ","")</f>
        <v/>
      </c>
      <c r="CL225" s="5" t="str">
        <f t="shared" ref="CL225:CL231" si="439">IF(P225&lt;Q225,"* Los exámenes Reactivos de 30 a 34 años años NO DEBEN ser mayor a los Exámenes Procesados de la misma edad. ","")</f>
        <v/>
      </c>
      <c r="CM225" s="5" t="str">
        <f t="shared" ref="CM225:CM231" si="440">IF(R225&lt;S225,"* Los exámenes Reactivos de 35 a 39 años años NO DEBEN ser mayor a los Exámenes Procesados de la misma edad. ","")</f>
        <v/>
      </c>
      <c r="CN225" s="5" t="str">
        <f t="shared" ref="CN225:CN231" si="441">IF(T225&lt;U225,"* Los exámenes Reactivos de 40 a 44 años años NO DEBEN ser mayor a los Exámenes Procesados de la misma edad. ","")</f>
        <v/>
      </c>
      <c r="CO225" s="5" t="str">
        <f t="shared" ref="CO225:CO231" si="442">IF(V225&lt;W225,"* Los exámenes Reactivos de 45 a 49 años años NO DEBEN ser mayor a los Exámenes Procesados de la misma edad. ","")</f>
        <v/>
      </c>
      <c r="CP225" s="5" t="str">
        <f t="shared" ref="CP225:CP231" si="443">IF(X225&lt;Y225,"* Los exámenes Reactivos de 50 a 54 años años NO DEBEN ser mayor a los Exámenes Procesados de la misma edad. ","")</f>
        <v/>
      </c>
      <c r="CQ225" s="5" t="str">
        <f t="shared" ref="CQ225:CQ231" si="444">IF(Z225&lt;AA225,"* Los exámenes Reactivos de 55 a 59 años años NO DEBEN ser mayor a los Exámenes Procesados de la misma edad. ","")</f>
        <v/>
      </c>
      <c r="CR225" s="5" t="str">
        <f t="shared" ref="CR225:CR231" si="445">IF(AB225&lt;AC225,"* Los exámenes Reactivos de 60 a 64 años años NO DEBEN ser mayor a los Exámenes Procesados de la misma edad. ","")</f>
        <v/>
      </c>
      <c r="CS225" s="5" t="str">
        <f t="shared" ref="CS225:CS231" si="446">IF(AD225&lt;AE225,"* Los exámenes Reactivos de 65 a 69 años años NO DEBEN ser mayor a los Exámenes Procesados de la misma edad. ","")</f>
        <v/>
      </c>
      <c r="CT225" s="5" t="str">
        <f t="shared" ref="CT225:CT231" si="447">IF(AF225&lt;AG225,"* Los exámenes Reactivos de 70 a 74 años años NO DEBEN ser mayor a los Exámenes Procesados de la misma edad. ","")</f>
        <v/>
      </c>
      <c r="CU225" s="5" t="str">
        <f t="shared" ref="CU225:CU231" si="448">IF(AH225&lt;AI225,"* Los exámenes Reactivos de 75 a 79 años años NO DEBEN ser mayor a los Exámenes Procesados de la misma edad. ","")</f>
        <v/>
      </c>
      <c r="CV225" s="5" t="str">
        <f t="shared" ref="CV225:CV231" si="449">IF(AJ225&lt;AK225,"* Los exámenes Reactivos de 80 y más años años NO DEBEN ser mayor a los Exámenes Procesados de la misma edad. ","")</f>
        <v/>
      </c>
      <c r="DF225" s="6">
        <f t="shared" ref="DF225:DF231" si="450">IF(D225&lt;E225,1,0)</f>
        <v>0</v>
      </c>
      <c r="DG225" s="6">
        <f t="shared" ref="DG225:DG231" si="451">IF(F225&lt;G225,1,0)</f>
        <v>0</v>
      </c>
      <c r="DH225" s="6">
        <f t="shared" ref="DH225:DH231" si="452">IF(H225&lt;I225,1,0)</f>
        <v>0</v>
      </c>
      <c r="DI225" s="6">
        <f t="shared" ref="DI225:DI231" si="453">IF(J225&lt;K225,1,0)</f>
        <v>0</v>
      </c>
      <c r="DJ225" s="6">
        <f t="shared" ref="DJ225:DJ231" si="454">IF(L225&lt;M225,1,0)</f>
        <v>0</v>
      </c>
      <c r="DK225" s="6">
        <f t="shared" ref="DK225:DK231" si="455">IF(N225&lt;O225,1,0)</f>
        <v>0</v>
      </c>
      <c r="DL225" s="6">
        <f t="shared" ref="DL225:DL231" si="456">IF(P225&lt;Q225,1,0)</f>
        <v>0</v>
      </c>
      <c r="DM225" s="6">
        <f t="shared" ref="DM225:DM231" si="457">IF(R225&lt;S225,1,0)</f>
        <v>0</v>
      </c>
      <c r="DN225" s="6">
        <f t="shared" ref="DN225:DN231" si="458">IF(T225&lt;U225,1,0)</f>
        <v>0</v>
      </c>
      <c r="DO225" s="6">
        <f t="shared" ref="DO225:DO231" si="459">IF(V225&lt;W225,1,0)</f>
        <v>0</v>
      </c>
      <c r="DP225" s="6">
        <f t="shared" ref="DP225:DP231" si="460">IF(X225&lt;Y225,1,0)</f>
        <v>0</v>
      </c>
      <c r="DQ225" s="6">
        <f t="shared" ref="DQ225:DQ231" si="461">IF(Z225&lt;AA225,1,0)</f>
        <v>0</v>
      </c>
      <c r="DR225" s="6">
        <f t="shared" ref="DR225:DR231" si="462">IF(AB225&lt;AC225,1,0)</f>
        <v>0</v>
      </c>
      <c r="DS225" s="6">
        <f t="shared" ref="DS225:DS231" si="463">IF(AD225&lt;AE225,1,0)</f>
        <v>0</v>
      </c>
      <c r="DT225" s="6">
        <f t="shared" ref="DT225:DT231" si="464">IF(AF225&lt;AG225,1,0)</f>
        <v>0</v>
      </c>
      <c r="DU225" s="6">
        <f t="shared" ref="DU225:DU231" si="465">IF(AH225&lt;AI225,1,0)</f>
        <v>0</v>
      </c>
      <c r="DV225" s="6">
        <f t="shared" ref="DV225:DV231" si="466">IF(AJ225&lt;AK225,1,0)</f>
        <v>0</v>
      </c>
      <c r="DZ225" s="6">
        <v>0</v>
      </c>
    </row>
    <row r="226" spans="1:130" x14ac:dyDescent="0.25">
      <c r="A226" s="450" t="s">
        <v>106</v>
      </c>
      <c r="B226" s="47">
        <f t="shared" si="427"/>
        <v>0</v>
      </c>
      <c r="C226" s="48">
        <f t="shared" si="427"/>
        <v>0</v>
      </c>
      <c r="D226" s="41"/>
      <c r="E226" s="51"/>
      <c r="F226" s="50"/>
      <c r="G226" s="51"/>
      <c r="H226" s="50"/>
      <c r="I226" s="51"/>
      <c r="J226" s="39"/>
      <c r="K226" s="38"/>
      <c r="L226" s="39"/>
      <c r="M226" s="38"/>
      <c r="N226" s="39"/>
      <c r="O226" s="38"/>
      <c r="P226" s="39"/>
      <c r="Q226" s="38"/>
      <c r="R226" s="39"/>
      <c r="S226" s="38"/>
      <c r="T226" s="39"/>
      <c r="U226" s="38"/>
      <c r="V226" s="39"/>
      <c r="W226" s="38"/>
      <c r="X226" s="39"/>
      <c r="Y226" s="38"/>
      <c r="Z226" s="39"/>
      <c r="AA226" s="38"/>
      <c r="AB226" s="39"/>
      <c r="AC226" s="38"/>
      <c r="AD226" s="39"/>
      <c r="AE226" s="38"/>
      <c r="AF226" s="39"/>
      <c r="AG226" s="38"/>
      <c r="AH226" s="39"/>
      <c r="AI226" s="38"/>
      <c r="AJ226" s="39"/>
      <c r="AK226" s="40"/>
      <c r="AL226" s="37"/>
      <c r="AM226" s="40"/>
      <c r="AN226" s="37"/>
      <c r="AO226" s="108"/>
      <c r="AP226" s="39"/>
      <c r="AQ226" s="169"/>
      <c r="AR226" s="171"/>
      <c r="AS226" s="43"/>
      <c r="AT226" s="43"/>
      <c r="AU226" s="43"/>
      <c r="AV226" s="43"/>
      <c r="AW226" s="43"/>
      <c r="AX226" s="43"/>
      <c r="AY226" s="43"/>
      <c r="AZ226" s="43"/>
      <c r="BA226" s="43"/>
      <c r="BB226" s="43"/>
      <c r="BC226" s="43"/>
      <c r="BD226" s="10"/>
      <c r="BE226" s="10"/>
      <c r="BF226" s="10"/>
      <c r="BG226" s="10"/>
      <c r="CA226" s="5" t="str">
        <f t="shared" si="428"/>
        <v/>
      </c>
      <c r="CB226" s="5" t="str">
        <f t="shared" si="429"/>
        <v/>
      </c>
      <c r="CC226" s="5" t="str">
        <f t="shared" si="430"/>
        <v/>
      </c>
      <c r="CD226" s="5" t="str">
        <f t="shared" si="431"/>
        <v/>
      </c>
      <c r="CE226" s="5" t="str">
        <f t="shared" si="432"/>
        <v/>
      </c>
      <c r="CF226" s="5" t="str">
        <f t="shared" si="433"/>
        <v/>
      </c>
      <c r="CG226" s="5" t="str">
        <f t="shared" si="434"/>
        <v/>
      </c>
      <c r="CH226" s="5" t="str">
        <f t="shared" si="435"/>
        <v/>
      </c>
      <c r="CI226" s="5" t="str">
        <f t="shared" si="436"/>
        <v/>
      </c>
      <c r="CJ226" s="5" t="str">
        <f t="shared" si="437"/>
        <v/>
      </c>
      <c r="CK226" s="5" t="str">
        <f t="shared" si="438"/>
        <v/>
      </c>
      <c r="CL226" s="5" t="str">
        <f t="shared" si="439"/>
        <v/>
      </c>
      <c r="CM226" s="5" t="str">
        <f t="shared" si="440"/>
        <v/>
      </c>
      <c r="CN226" s="5" t="str">
        <f t="shared" si="441"/>
        <v/>
      </c>
      <c r="CO226" s="5" t="str">
        <f t="shared" si="442"/>
        <v/>
      </c>
      <c r="CP226" s="5" t="str">
        <f t="shared" si="443"/>
        <v/>
      </c>
      <c r="CQ226" s="5" t="str">
        <f t="shared" si="444"/>
        <v/>
      </c>
      <c r="CR226" s="5" t="str">
        <f t="shared" si="445"/>
        <v/>
      </c>
      <c r="CS226" s="5" t="str">
        <f t="shared" si="446"/>
        <v/>
      </c>
      <c r="CT226" s="5" t="str">
        <f t="shared" si="447"/>
        <v/>
      </c>
      <c r="CU226" s="5" t="str">
        <f t="shared" si="448"/>
        <v/>
      </c>
      <c r="CV226" s="5" t="str">
        <f t="shared" si="449"/>
        <v/>
      </c>
      <c r="DF226" s="6">
        <f t="shared" si="450"/>
        <v>0</v>
      </c>
      <c r="DG226" s="6">
        <f t="shared" si="451"/>
        <v>0</v>
      </c>
      <c r="DH226" s="6">
        <f t="shared" si="452"/>
        <v>0</v>
      </c>
      <c r="DI226" s="6">
        <f t="shared" si="453"/>
        <v>0</v>
      </c>
      <c r="DJ226" s="6">
        <f t="shared" si="454"/>
        <v>0</v>
      </c>
      <c r="DK226" s="6">
        <f t="shared" si="455"/>
        <v>0</v>
      </c>
      <c r="DL226" s="6">
        <f t="shared" si="456"/>
        <v>0</v>
      </c>
      <c r="DM226" s="6">
        <f t="shared" si="457"/>
        <v>0</v>
      </c>
      <c r="DN226" s="6">
        <f t="shared" si="458"/>
        <v>0</v>
      </c>
      <c r="DO226" s="6">
        <f t="shared" si="459"/>
        <v>0</v>
      </c>
      <c r="DP226" s="6">
        <f t="shared" si="460"/>
        <v>0</v>
      </c>
      <c r="DQ226" s="6">
        <f t="shared" si="461"/>
        <v>0</v>
      </c>
      <c r="DR226" s="6">
        <f t="shared" si="462"/>
        <v>0</v>
      </c>
      <c r="DS226" s="6">
        <f t="shared" si="463"/>
        <v>0</v>
      </c>
      <c r="DT226" s="6">
        <f t="shared" si="464"/>
        <v>0</v>
      </c>
      <c r="DU226" s="6">
        <f t="shared" si="465"/>
        <v>0</v>
      </c>
      <c r="DV226" s="6">
        <f t="shared" si="466"/>
        <v>0</v>
      </c>
      <c r="DZ226" s="6">
        <v>0</v>
      </c>
    </row>
    <row r="227" spans="1:130" x14ac:dyDescent="0.25">
      <c r="A227" s="450" t="s">
        <v>107</v>
      </c>
      <c r="B227" s="47">
        <f t="shared" si="427"/>
        <v>0</v>
      </c>
      <c r="C227" s="48">
        <f t="shared" si="427"/>
        <v>0</v>
      </c>
      <c r="D227" s="37"/>
      <c r="E227" s="38"/>
      <c r="F227" s="39"/>
      <c r="G227" s="38"/>
      <c r="H227" s="39"/>
      <c r="I227" s="38"/>
      <c r="J227" s="39"/>
      <c r="K227" s="38"/>
      <c r="L227" s="39"/>
      <c r="M227" s="38"/>
      <c r="N227" s="39"/>
      <c r="O227" s="38"/>
      <c r="P227" s="39"/>
      <c r="Q227" s="38"/>
      <c r="R227" s="39"/>
      <c r="S227" s="38"/>
      <c r="T227" s="39"/>
      <c r="U227" s="38"/>
      <c r="V227" s="39"/>
      <c r="W227" s="38"/>
      <c r="X227" s="39"/>
      <c r="Y227" s="38"/>
      <c r="Z227" s="39"/>
      <c r="AA227" s="38"/>
      <c r="AB227" s="39"/>
      <c r="AC227" s="38"/>
      <c r="AD227" s="39"/>
      <c r="AE227" s="38"/>
      <c r="AF227" s="39"/>
      <c r="AG227" s="38"/>
      <c r="AH227" s="39"/>
      <c r="AI227" s="38"/>
      <c r="AJ227" s="39"/>
      <c r="AK227" s="40"/>
      <c r="AL227" s="37"/>
      <c r="AM227" s="40"/>
      <c r="AN227" s="37"/>
      <c r="AO227" s="108"/>
      <c r="AP227" s="39"/>
      <c r="AQ227" s="169"/>
      <c r="AR227" s="171"/>
      <c r="AS227" s="43"/>
      <c r="AT227" s="43"/>
      <c r="AU227" s="43"/>
      <c r="AV227" s="43"/>
      <c r="AW227" s="43"/>
      <c r="AX227" s="43"/>
      <c r="AY227" s="43"/>
      <c r="AZ227" s="43"/>
      <c r="BA227" s="43"/>
      <c r="BB227" s="43"/>
      <c r="BC227" s="43"/>
      <c r="BD227" s="10"/>
      <c r="BE227" s="10"/>
      <c r="BF227" s="10"/>
      <c r="BG227" s="10"/>
      <c r="CA227" s="5" t="str">
        <f>IF(B227&lt;   C227,"* El total de Reactivos NO DEBE ser superior al total de Procesados. ","")</f>
        <v/>
      </c>
      <c r="CB227" s="5" t="str">
        <f>IF(B227&lt;&gt; AL227+ AM227,"* La suma de las columnas Sexo DEBE SER IGUAL a los Procesados. ","")</f>
        <v/>
      </c>
      <c r="CC227" s="5" t="str">
        <f>IF(B227&lt;  AN227+ AO227,"* La suma de las columna Trans NO DEBE ser superior al total de Procesados. ","")</f>
        <v/>
      </c>
      <c r="CD227" s="5" t="str">
        <f>IF(B227&lt;  AP227,"* La columna Pueblos Originarios NO DEBE ser superior al total de Procesados. ","")</f>
        <v/>
      </c>
      <c r="CE227" s="5" t="str">
        <f>IF(B227&lt;  AQ227,"* La columna Migrantes NO DEBE ser superior al total de Procesados. ","")</f>
        <v/>
      </c>
      <c r="CF227" s="5" t="str">
        <f>IF(D227&lt;E227,"* Los exámenes Reactivos de 0 a 4 años años NO DEBEN ser mayor a los Exámenes Procesados de la misma edad. ","")</f>
        <v/>
      </c>
      <c r="CG227" s="5" t="str">
        <f>IF(F227&lt;G227,"* Los exámenes Reactivos de 5 a 9 años años NO DEBEN ser mayor a los Exámenes Procesados de la misma edad. ","")</f>
        <v/>
      </c>
      <c r="CH227" s="5" t="str">
        <f>IF(H227&lt;I227,"* Los exámenes Reactivos de 10 a 14 años años NO DEBEN ser mayor a los Exámenes Procesados de la misma edad. ","")</f>
        <v/>
      </c>
      <c r="CI227" s="5" t="str">
        <f>IF(J227&lt;K227,"* Los exámenes Reactivos de 15 a 19 años años NO DEBEN ser mayor a los Exámenes Procesados de la misma edad. ","")</f>
        <v/>
      </c>
      <c r="CJ227" s="5" t="str">
        <f>IF(L227&lt;M227,"* Los exámenes Reactivos de 20 a 24 años años NO DEBEN ser mayor a los Exámenes Procesados de la misma edad. ","")</f>
        <v/>
      </c>
      <c r="CK227" s="5" t="str">
        <f>IF(N227&lt;O227,"* Los exámenes Reactivos de 25 a 29 años años NO DEBEN ser mayor a los Exámenes Procesados de la misma edad. ","")</f>
        <v/>
      </c>
      <c r="CL227" s="5" t="str">
        <f>IF(P227&lt;Q227,"* Los exámenes Reactivos de 30 a 34 años años NO DEBEN ser mayor a los Exámenes Procesados de la misma edad. ","")</f>
        <v/>
      </c>
      <c r="CM227" s="5" t="str">
        <f>IF(R227&lt;S227,"* Los exámenes Reactivos de 35 a 39 años años NO DEBEN ser mayor a los Exámenes Procesados de la misma edad. ","")</f>
        <v/>
      </c>
      <c r="CN227" s="5" t="str">
        <f>IF(T227&lt;U227,"* Los exámenes Reactivos de 40 a 44 años años NO DEBEN ser mayor a los Exámenes Procesados de la misma edad. ","")</f>
        <v/>
      </c>
      <c r="CO227" s="5" t="str">
        <f>IF(V227&lt;W227,"* Los exámenes Reactivos de 45 a 49 años años NO DEBEN ser mayor a los Exámenes Procesados de la misma edad. ","")</f>
        <v/>
      </c>
      <c r="CP227" s="5" t="str">
        <f>IF(X227&lt;Y227,"* Los exámenes Reactivos de 50 a 54 años años NO DEBEN ser mayor a los Exámenes Procesados de la misma edad. ","")</f>
        <v/>
      </c>
      <c r="CQ227" s="5" t="str">
        <f>IF(Z227&lt;AA227,"* Los exámenes Reactivos de 55 a 59 años años NO DEBEN ser mayor a los Exámenes Procesados de la misma edad. ","")</f>
        <v/>
      </c>
      <c r="CR227" s="5" t="str">
        <f>IF(AB227&lt;AC227,"* Los exámenes Reactivos de 60 a 64 años años NO DEBEN ser mayor a los Exámenes Procesados de la misma edad. ","")</f>
        <v/>
      </c>
      <c r="CS227" s="5" t="str">
        <f>IF(AD227&lt;AE227,"* Los exámenes Reactivos de 65 a 69 años años NO DEBEN ser mayor a los Exámenes Procesados de la misma edad. ","")</f>
        <v/>
      </c>
      <c r="CT227" s="5" t="str">
        <f>IF(AF227&lt;AG227,"* Los exámenes Reactivos de 70 a 74 años años NO DEBEN ser mayor a los Exámenes Procesados de la misma edad. ","")</f>
        <v/>
      </c>
      <c r="CU227" s="5" t="str">
        <f>IF(AH227&lt;AI227,"* Los exámenes Reactivos de 75 a 79 años años NO DEBEN ser mayor a los Exámenes Procesados de la misma edad. ","")</f>
        <v/>
      </c>
      <c r="CV227" s="5" t="str">
        <f>IF(AJ227&lt;AK227,"* Los exámenes Reactivos de 80 y más años años NO DEBEN ser mayor a los Exámenes Procesados de la misma edad. ","")</f>
        <v/>
      </c>
      <c r="DF227" s="6">
        <f>IF(D227&lt;E227,1,0)</f>
        <v>0</v>
      </c>
      <c r="DG227" s="6">
        <f>IF(F227&lt;G227,1,0)</f>
        <v>0</v>
      </c>
      <c r="DH227" s="6">
        <f>IF(H227&lt;I227,1,0)</f>
        <v>0</v>
      </c>
      <c r="DI227" s="6">
        <f>IF(J227&lt;K227,1,0)</f>
        <v>0</v>
      </c>
      <c r="DJ227" s="6">
        <f>IF(L227&lt;M227,1,0)</f>
        <v>0</v>
      </c>
      <c r="DK227" s="6">
        <f>IF(N227&lt;O227,1,0)</f>
        <v>0</v>
      </c>
      <c r="DL227" s="6">
        <f>IF(P227&lt;Q227,1,0)</f>
        <v>0</v>
      </c>
      <c r="DM227" s="6">
        <f>IF(R227&lt;S227,1,0)</f>
        <v>0</v>
      </c>
      <c r="DN227" s="6">
        <f>IF(T227&lt;U227,1,0)</f>
        <v>0</v>
      </c>
      <c r="DO227" s="6">
        <f>IF(V227&lt;W227,1,0)</f>
        <v>0</v>
      </c>
      <c r="DP227" s="6">
        <f>IF(X227&lt;Y227,1,0)</f>
        <v>0</v>
      </c>
      <c r="DQ227" s="6">
        <f>IF(Z227&lt;AA227,1,0)</f>
        <v>0</v>
      </c>
      <c r="DR227" s="6">
        <f>IF(AB227&lt;AC227,1,0)</f>
        <v>0</v>
      </c>
      <c r="DS227" s="6">
        <f>IF(AD227&lt;AE227,1,0)</f>
        <v>0</v>
      </c>
      <c r="DT227" s="6">
        <f>IF(AF227&lt;AG227,1,0)</f>
        <v>0</v>
      </c>
      <c r="DU227" s="6">
        <f>IF(AH227&lt;AI227,1,0)</f>
        <v>0</v>
      </c>
      <c r="DV227" s="6">
        <f>IF(AJ227&lt;AK227,1,0)</f>
        <v>0</v>
      </c>
      <c r="DZ227" s="6">
        <v>0</v>
      </c>
    </row>
    <row r="228" spans="1:130" x14ac:dyDescent="0.25">
      <c r="A228" s="450" t="s">
        <v>108</v>
      </c>
      <c r="B228" s="47">
        <f t="shared" si="427"/>
        <v>17</v>
      </c>
      <c r="C228" s="48">
        <f t="shared" si="427"/>
        <v>0</v>
      </c>
      <c r="D228" s="37"/>
      <c r="E228" s="38"/>
      <c r="F228" s="39"/>
      <c r="G228" s="38"/>
      <c r="H228" s="39"/>
      <c r="I228" s="38"/>
      <c r="J228" s="39"/>
      <c r="K228" s="38"/>
      <c r="L228" s="39">
        <v>2</v>
      </c>
      <c r="M228" s="38"/>
      <c r="N228" s="39">
        <v>6</v>
      </c>
      <c r="O228" s="38"/>
      <c r="P228" s="39">
        <v>2</v>
      </c>
      <c r="Q228" s="38"/>
      <c r="R228" s="39"/>
      <c r="S228" s="38"/>
      <c r="T228" s="39">
        <v>1</v>
      </c>
      <c r="U228" s="38"/>
      <c r="V228" s="39">
        <v>1</v>
      </c>
      <c r="W228" s="38"/>
      <c r="X228" s="39">
        <v>1</v>
      </c>
      <c r="Y228" s="38"/>
      <c r="Z228" s="39">
        <v>2</v>
      </c>
      <c r="AA228" s="38"/>
      <c r="AB228" s="39"/>
      <c r="AC228" s="38"/>
      <c r="AD228" s="39"/>
      <c r="AE228" s="38"/>
      <c r="AF228" s="39"/>
      <c r="AG228" s="38"/>
      <c r="AH228" s="39">
        <v>2</v>
      </c>
      <c r="AI228" s="38"/>
      <c r="AJ228" s="39"/>
      <c r="AK228" s="40"/>
      <c r="AL228" s="37">
        <v>17</v>
      </c>
      <c r="AM228" s="40"/>
      <c r="AN228" s="37">
        <v>0</v>
      </c>
      <c r="AO228" s="108">
        <v>0</v>
      </c>
      <c r="AP228" s="39">
        <v>0</v>
      </c>
      <c r="AQ228" s="169">
        <v>0</v>
      </c>
      <c r="AR228" s="171"/>
      <c r="AS228" s="43"/>
      <c r="AT228" s="43"/>
      <c r="AU228" s="43"/>
      <c r="AV228" s="43"/>
      <c r="AW228" s="43"/>
      <c r="AX228" s="43"/>
      <c r="AY228" s="43"/>
      <c r="AZ228" s="43"/>
      <c r="BA228" s="43"/>
      <c r="BB228" s="43"/>
      <c r="BC228" s="43"/>
      <c r="BD228" s="10"/>
      <c r="BE228" s="10"/>
      <c r="BF228" s="10"/>
      <c r="BG228" s="10"/>
      <c r="CA228" s="5" t="str">
        <f>IF(B228&lt;   C228,"* El total de Reactivos NO DEBE ser superior al total de Procesados. ","")</f>
        <v/>
      </c>
      <c r="CB228" s="5" t="str">
        <f>IF(B228&lt;&gt; AL228+ AM228,"* La suma de las columnas Sexo DEBE SER IGUAL a los Procesados. ","")</f>
        <v/>
      </c>
      <c r="CC228" s="5" t="str">
        <f>IF(B228&lt;  AN228+ AO228,"* La suma de las columna Trans NO DEBE ser superior al total de Procesados. ","")</f>
        <v/>
      </c>
      <c r="CD228" s="5" t="str">
        <f>IF(B228&lt;  AP228,"* La columna Pueblos Originarios NO DEBE ser superior al total de Procesados. ","")</f>
        <v/>
      </c>
      <c r="CE228" s="5" t="str">
        <f>IF(B228&lt;  AQ228,"* La columna Migrantes NO DEBE ser superior al total de Procesados. ","")</f>
        <v/>
      </c>
      <c r="CF228" s="5" t="str">
        <f>IF(D228&lt;E228,"* Los exámenes Reactivos de 0 a 4 años años NO DEBEN ser mayor a los Exámenes Procesados de la misma edad. ","")</f>
        <v/>
      </c>
      <c r="CG228" s="5" t="str">
        <f>IF(F228&lt;G228,"* Los exámenes Reactivos de 5 a 9 años años NO DEBEN ser mayor a los Exámenes Procesados de la misma edad. ","")</f>
        <v/>
      </c>
      <c r="CH228" s="5" t="str">
        <f>IF(H228&lt;I228,"* Los exámenes Reactivos de 10 a 14 años años NO DEBEN ser mayor a los Exámenes Procesados de la misma edad. ","")</f>
        <v/>
      </c>
      <c r="CI228" s="5" t="str">
        <f>IF(J228&lt;K228,"* Los exámenes Reactivos de 15 a 19 años años NO DEBEN ser mayor a los Exámenes Procesados de la misma edad. ","")</f>
        <v/>
      </c>
      <c r="CJ228" s="5" t="str">
        <f>IF(L228&lt;M228,"* Los exámenes Reactivos de 20 a 24 años años NO DEBEN ser mayor a los Exámenes Procesados de la misma edad. ","")</f>
        <v/>
      </c>
      <c r="CK228" s="5" t="str">
        <f>IF(N228&lt;O228,"* Los exámenes Reactivos de 25 a 29 años años NO DEBEN ser mayor a los Exámenes Procesados de la misma edad. ","")</f>
        <v/>
      </c>
      <c r="CL228" s="5" t="str">
        <f>IF(P228&lt;Q228,"* Los exámenes Reactivos de 30 a 34 años años NO DEBEN ser mayor a los Exámenes Procesados de la misma edad. ","")</f>
        <v/>
      </c>
      <c r="CM228" s="5" t="str">
        <f>IF(R228&lt;S228,"* Los exámenes Reactivos de 35 a 39 años años NO DEBEN ser mayor a los Exámenes Procesados de la misma edad. ","")</f>
        <v/>
      </c>
      <c r="CN228" s="5" t="str">
        <f>IF(T228&lt;U228,"* Los exámenes Reactivos de 40 a 44 años años NO DEBEN ser mayor a los Exámenes Procesados de la misma edad. ","")</f>
        <v/>
      </c>
      <c r="CO228" s="5" t="str">
        <f>IF(V228&lt;W228,"* Los exámenes Reactivos de 45 a 49 años años NO DEBEN ser mayor a los Exámenes Procesados de la misma edad. ","")</f>
        <v/>
      </c>
      <c r="CP228" s="5" t="str">
        <f>IF(X228&lt;Y228,"* Los exámenes Reactivos de 50 a 54 años años NO DEBEN ser mayor a los Exámenes Procesados de la misma edad. ","")</f>
        <v/>
      </c>
      <c r="CQ228" s="5" t="str">
        <f>IF(Z228&lt;AA228,"* Los exámenes Reactivos de 55 a 59 años años NO DEBEN ser mayor a los Exámenes Procesados de la misma edad. ","")</f>
        <v/>
      </c>
      <c r="CR228" s="5" t="str">
        <f>IF(AB228&lt;AC228,"* Los exámenes Reactivos de 60 a 64 años años NO DEBEN ser mayor a los Exámenes Procesados de la misma edad. ","")</f>
        <v/>
      </c>
      <c r="CS228" s="5" t="str">
        <f>IF(AD228&lt;AE228,"* Los exámenes Reactivos de 65 a 69 años años NO DEBEN ser mayor a los Exámenes Procesados de la misma edad. ","")</f>
        <v/>
      </c>
      <c r="CT228" s="5" t="str">
        <f>IF(AF228&lt;AG228,"* Los exámenes Reactivos de 70 a 74 años años NO DEBEN ser mayor a los Exámenes Procesados de la misma edad. ","")</f>
        <v/>
      </c>
      <c r="CU228" s="5" t="str">
        <f>IF(AH228&lt;AI228,"* Los exámenes Reactivos de 75 a 79 años años NO DEBEN ser mayor a los Exámenes Procesados de la misma edad. ","")</f>
        <v/>
      </c>
      <c r="CV228" s="5" t="str">
        <f>IF(AJ228&lt;AK228,"* Los exámenes Reactivos de 80 y más años años NO DEBEN ser mayor a los Exámenes Procesados de la misma edad. ","")</f>
        <v/>
      </c>
      <c r="DF228" s="6">
        <f>IF(D228&lt;E228,1,0)</f>
        <v>0</v>
      </c>
      <c r="DG228" s="6">
        <f>IF(F228&lt;G228,1,0)</f>
        <v>0</v>
      </c>
      <c r="DH228" s="6">
        <f>IF(H228&lt;I228,1,0)</f>
        <v>0</v>
      </c>
      <c r="DI228" s="6">
        <f>IF(J228&lt;K228,1,0)</f>
        <v>0</v>
      </c>
      <c r="DJ228" s="6">
        <f>IF(L228&lt;M228,1,0)</f>
        <v>0</v>
      </c>
      <c r="DK228" s="6">
        <f>IF(N228&lt;O228,1,0)</f>
        <v>0</v>
      </c>
      <c r="DL228" s="6">
        <f>IF(P228&lt;Q228,1,0)</f>
        <v>0</v>
      </c>
      <c r="DM228" s="6">
        <f>IF(R228&lt;S228,1,0)</f>
        <v>0</v>
      </c>
      <c r="DN228" s="6">
        <f>IF(T228&lt;U228,1,0)</f>
        <v>0</v>
      </c>
      <c r="DO228" s="6">
        <f>IF(V228&lt;W228,1,0)</f>
        <v>0</v>
      </c>
      <c r="DP228" s="6">
        <f>IF(X228&lt;Y228,1,0)</f>
        <v>0</v>
      </c>
      <c r="DQ228" s="6">
        <f>IF(Z228&lt;AA228,1,0)</f>
        <v>0</v>
      </c>
      <c r="DR228" s="6">
        <f>IF(AB228&lt;AC228,1,0)</f>
        <v>0</v>
      </c>
      <c r="DS228" s="6">
        <f>IF(AD228&lt;AE228,1,0)</f>
        <v>0</v>
      </c>
      <c r="DT228" s="6">
        <f>IF(AF228&lt;AG228,1,0)</f>
        <v>0</v>
      </c>
      <c r="DU228" s="6">
        <f>IF(AH228&lt;AI228,1,0)</f>
        <v>0</v>
      </c>
      <c r="DV228" s="6">
        <f>IF(AJ228&lt;AK228,1,0)</f>
        <v>0</v>
      </c>
      <c r="DZ228" s="6">
        <v>0</v>
      </c>
    </row>
    <row r="229" spans="1:130" ht="22.5" x14ac:dyDescent="0.25">
      <c r="A229" s="451" t="s">
        <v>109</v>
      </c>
      <c r="B229" s="47">
        <f t="shared" si="427"/>
        <v>0</v>
      </c>
      <c r="C229" s="48">
        <f t="shared" si="427"/>
        <v>0</v>
      </c>
      <c r="D229" s="37"/>
      <c r="E229" s="38"/>
      <c r="F229" s="39"/>
      <c r="G229" s="38"/>
      <c r="H229" s="39"/>
      <c r="I229" s="38"/>
      <c r="J229" s="39"/>
      <c r="K229" s="38"/>
      <c r="L229" s="39"/>
      <c r="M229" s="38"/>
      <c r="N229" s="39"/>
      <c r="O229" s="38"/>
      <c r="P229" s="39"/>
      <c r="Q229" s="38"/>
      <c r="R229" s="39"/>
      <c r="S229" s="38"/>
      <c r="T229" s="39"/>
      <c r="U229" s="38"/>
      <c r="V229" s="39"/>
      <c r="W229" s="38"/>
      <c r="X229" s="39"/>
      <c r="Y229" s="38"/>
      <c r="Z229" s="39"/>
      <c r="AA229" s="38"/>
      <c r="AB229" s="39"/>
      <c r="AC229" s="38"/>
      <c r="AD229" s="39"/>
      <c r="AE229" s="38"/>
      <c r="AF229" s="39"/>
      <c r="AG229" s="38"/>
      <c r="AH229" s="39"/>
      <c r="AI229" s="38"/>
      <c r="AJ229" s="39"/>
      <c r="AK229" s="40"/>
      <c r="AL229" s="37"/>
      <c r="AM229" s="40"/>
      <c r="AN229" s="37"/>
      <c r="AO229" s="108"/>
      <c r="AP229" s="39"/>
      <c r="AQ229" s="169"/>
      <c r="AR229" s="171"/>
      <c r="AS229" s="43"/>
      <c r="AT229" s="43"/>
      <c r="AU229" s="43"/>
      <c r="AV229" s="43"/>
      <c r="AW229" s="43"/>
      <c r="AX229" s="43"/>
      <c r="AY229" s="43"/>
      <c r="AZ229" s="43"/>
      <c r="BA229" s="43"/>
      <c r="BB229" s="43"/>
      <c r="BC229" s="43"/>
      <c r="BD229" s="10"/>
      <c r="BE229" s="10"/>
      <c r="BF229" s="10"/>
      <c r="BG229" s="10"/>
      <c r="CA229" s="5" t="str">
        <f t="shared" si="428"/>
        <v/>
      </c>
      <c r="CB229" s="5" t="str">
        <f t="shared" si="429"/>
        <v/>
      </c>
      <c r="CC229" s="5" t="str">
        <f t="shared" si="430"/>
        <v/>
      </c>
      <c r="CD229" s="5" t="str">
        <f t="shared" si="431"/>
        <v/>
      </c>
      <c r="CE229" s="5" t="str">
        <f t="shared" si="432"/>
        <v/>
      </c>
      <c r="CF229" s="5" t="str">
        <f t="shared" si="433"/>
        <v/>
      </c>
      <c r="CG229" s="5" t="str">
        <f t="shared" si="434"/>
        <v/>
      </c>
      <c r="CH229" s="5" t="str">
        <f t="shared" si="435"/>
        <v/>
      </c>
      <c r="CI229" s="5" t="str">
        <f t="shared" si="436"/>
        <v/>
      </c>
      <c r="CJ229" s="5" t="str">
        <f t="shared" si="437"/>
        <v/>
      </c>
      <c r="CK229" s="5" t="str">
        <f t="shared" si="438"/>
        <v/>
      </c>
      <c r="CL229" s="5" t="str">
        <f t="shared" si="439"/>
        <v/>
      </c>
      <c r="CM229" s="5" t="str">
        <f t="shared" si="440"/>
        <v/>
      </c>
      <c r="CN229" s="5" t="str">
        <f t="shared" si="441"/>
        <v/>
      </c>
      <c r="CO229" s="5" t="str">
        <f t="shared" si="442"/>
        <v/>
      </c>
      <c r="CP229" s="5" t="str">
        <f t="shared" si="443"/>
        <v/>
      </c>
      <c r="CQ229" s="5" t="str">
        <f t="shared" si="444"/>
        <v/>
      </c>
      <c r="CR229" s="5" t="str">
        <f t="shared" si="445"/>
        <v/>
      </c>
      <c r="CS229" s="5" t="str">
        <f t="shared" si="446"/>
        <v/>
      </c>
      <c r="CT229" s="5" t="str">
        <f t="shared" si="447"/>
        <v/>
      </c>
      <c r="CU229" s="5" t="str">
        <f t="shared" si="448"/>
        <v/>
      </c>
      <c r="CV229" s="5" t="str">
        <f t="shared" si="449"/>
        <v/>
      </c>
      <c r="DF229" s="6">
        <f t="shared" si="450"/>
        <v>0</v>
      </c>
      <c r="DG229" s="6">
        <f t="shared" si="451"/>
        <v>0</v>
      </c>
      <c r="DH229" s="6">
        <f t="shared" si="452"/>
        <v>0</v>
      </c>
      <c r="DI229" s="6">
        <f t="shared" si="453"/>
        <v>0</v>
      </c>
      <c r="DJ229" s="6">
        <f t="shared" si="454"/>
        <v>0</v>
      </c>
      <c r="DK229" s="6">
        <f t="shared" si="455"/>
        <v>0</v>
      </c>
      <c r="DL229" s="6">
        <f t="shared" si="456"/>
        <v>0</v>
      </c>
      <c r="DM229" s="6">
        <f t="shared" si="457"/>
        <v>0</v>
      </c>
      <c r="DN229" s="6">
        <f t="shared" si="458"/>
        <v>0</v>
      </c>
      <c r="DO229" s="6">
        <f t="shared" si="459"/>
        <v>0</v>
      </c>
      <c r="DP229" s="6">
        <f t="shared" si="460"/>
        <v>0</v>
      </c>
      <c r="DQ229" s="6">
        <f t="shared" si="461"/>
        <v>0</v>
      </c>
      <c r="DR229" s="6">
        <f t="shared" si="462"/>
        <v>0</v>
      </c>
      <c r="DS229" s="6">
        <f t="shared" si="463"/>
        <v>0</v>
      </c>
      <c r="DT229" s="6">
        <f t="shared" si="464"/>
        <v>0</v>
      </c>
      <c r="DU229" s="6">
        <f t="shared" si="465"/>
        <v>0</v>
      </c>
      <c r="DV229" s="6">
        <f t="shared" si="466"/>
        <v>0</v>
      </c>
      <c r="DZ229" s="6">
        <v>0</v>
      </c>
    </row>
    <row r="230" spans="1:130" x14ac:dyDescent="0.25">
      <c r="A230" s="450" t="s">
        <v>110</v>
      </c>
      <c r="B230" s="47">
        <f t="shared" si="427"/>
        <v>0</v>
      </c>
      <c r="C230" s="48">
        <f t="shared" si="427"/>
        <v>0</v>
      </c>
      <c r="D230" s="37"/>
      <c r="E230" s="38"/>
      <c r="F230" s="39"/>
      <c r="G230" s="38"/>
      <c r="H230" s="39"/>
      <c r="I230" s="38"/>
      <c r="J230" s="39"/>
      <c r="K230" s="38"/>
      <c r="L230" s="39"/>
      <c r="M230" s="38"/>
      <c r="N230" s="39"/>
      <c r="O230" s="38"/>
      <c r="P230" s="39"/>
      <c r="Q230" s="38"/>
      <c r="R230" s="39"/>
      <c r="S230" s="38"/>
      <c r="T230" s="39"/>
      <c r="U230" s="38"/>
      <c r="V230" s="39"/>
      <c r="W230" s="38"/>
      <c r="X230" s="39"/>
      <c r="Y230" s="38"/>
      <c r="Z230" s="39"/>
      <c r="AA230" s="38"/>
      <c r="AB230" s="39"/>
      <c r="AC230" s="38"/>
      <c r="AD230" s="39"/>
      <c r="AE230" s="38"/>
      <c r="AF230" s="39"/>
      <c r="AG230" s="38"/>
      <c r="AH230" s="39"/>
      <c r="AI230" s="38"/>
      <c r="AJ230" s="39"/>
      <c r="AK230" s="40"/>
      <c r="AL230" s="37"/>
      <c r="AM230" s="40"/>
      <c r="AN230" s="37"/>
      <c r="AO230" s="108"/>
      <c r="AP230" s="39"/>
      <c r="AQ230" s="169"/>
      <c r="AR230" s="171"/>
      <c r="AS230" s="43"/>
      <c r="AT230" s="43"/>
      <c r="AU230" s="43"/>
      <c r="AV230" s="43"/>
      <c r="AW230" s="43"/>
      <c r="AX230" s="43"/>
      <c r="AY230" s="43"/>
      <c r="AZ230" s="43"/>
      <c r="BA230" s="43"/>
      <c r="BB230" s="43"/>
      <c r="BC230" s="43"/>
      <c r="BD230" s="10"/>
      <c r="BE230" s="10"/>
      <c r="BF230" s="10"/>
      <c r="BG230" s="10"/>
      <c r="CA230" s="5" t="str">
        <f t="shared" si="428"/>
        <v/>
      </c>
      <c r="CB230" s="5" t="str">
        <f t="shared" si="429"/>
        <v/>
      </c>
      <c r="CC230" s="5" t="str">
        <f t="shared" si="430"/>
        <v/>
      </c>
      <c r="CD230" s="5" t="str">
        <f t="shared" si="431"/>
        <v/>
      </c>
      <c r="CE230" s="5" t="str">
        <f t="shared" si="432"/>
        <v/>
      </c>
      <c r="CF230" s="5" t="str">
        <f t="shared" si="433"/>
        <v/>
      </c>
      <c r="CG230" s="5" t="str">
        <f t="shared" si="434"/>
        <v/>
      </c>
      <c r="CH230" s="5" t="str">
        <f t="shared" si="435"/>
        <v/>
      </c>
      <c r="CI230" s="5" t="str">
        <f t="shared" si="436"/>
        <v/>
      </c>
      <c r="CJ230" s="5" t="str">
        <f t="shared" si="437"/>
        <v/>
      </c>
      <c r="CK230" s="5" t="str">
        <f t="shared" si="438"/>
        <v/>
      </c>
      <c r="CL230" s="5" t="str">
        <f t="shared" si="439"/>
        <v/>
      </c>
      <c r="CM230" s="5" t="str">
        <f t="shared" si="440"/>
        <v/>
      </c>
      <c r="CN230" s="5" t="str">
        <f t="shared" si="441"/>
        <v/>
      </c>
      <c r="CO230" s="5" t="str">
        <f t="shared" si="442"/>
        <v/>
      </c>
      <c r="CP230" s="5" t="str">
        <f t="shared" si="443"/>
        <v/>
      </c>
      <c r="CQ230" s="5" t="str">
        <f t="shared" si="444"/>
        <v/>
      </c>
      <c r="CR230" s="5" t="str">
        <f t="shared" si="445"/>
        <v/>
      </c>
      <c r="CS230" s="5" t="str">
        <f t="shared" si="446"/>
        <v/>
      </c>
      <c r="CT230" s="5" t="str">
        <f t="shared" si="447"/>
        <v/>
      </c>
      <c r="CU230" s="5" t="str">
        <f t="shared" si="448"/>
        <v/>
      </c>
      <c r="CV230" s="5" t="str">
        <f t="shared" si="449"/>
        <v/>
      </c>
      <c r="DF230" s="6">
        <f t="shared" si="450"/>
        <v>0</v>
      </c>
      <c r="DG230" s="6">
        <f t="shared" si="451"/>
        <v>0</v>
      </c>
      <c r="DH230" s="6">
        <f t="shared" si="452"/>
        <v>0</v>
      </c>
      <c r="DI230" s="6">
        <f t="shared" si="453"/>
        <v>0</v>
      </c>
      <c r="DJ230" s="6">
        <f t="shared" si="454"/>
        <v>0</v>
      </c>
      <c r="DK230" s="6">
        <f t="shared" si="455"/>
        <v>0</v>
      </c>
      <c r="DL230" s="6">
        <f t="shared" si="456"/>
        <v>0</v>
      </c>
      <c r="DM230" s="6">
        <f t="shared" si="457"/>
        <v>0</v>
      </c>
      <c r="DN230" s="6">
        <f t="shared" si="458"/>
        <v>0</v>
      </c>
      <c r="DO230" s="6">
        <f t="shared" si="459"/>
        <v>0</v>
      </c>
      <c r="DP230" s="6">
        <f t="shared" si="460"/>
        <v>0</v>
      </c>
      <c r="DQ230" s="6">
        <f t="shared" si="461"/>
        <v>0</v>
      </c>
      <c r="DR230" s="6">
        <f t="shared" si="462"/>
        <v>0</v>
      </c>
      <c r="DS230" s="6">
        <f t="shared" si="463"/>
        <v>0</v>
      </c>
      <c r="DT230" s="6">
        <f t="shared" si="464"/>
        <v>0</v>
      </c>
      <c r="DU230" s="6">
        <f t="shared" si="465"/>
        <v>0</v>
      </c>
      <c r="DV230" s="6">
        <f t="shared" si="466"/>
        <v>0</v>
      </c>
      <c r="DZ230" s="6">
        <v>0</v>
      </c>
    </row>
    <row r="231" spans="1:130" x14ac:dyDescent="0.25">
      <c r="A231" s="452" t="s">
        <v>111</v>
      </c>
      <c r="B231" s="447">
        <f t="shared" si="427"/>
        <v>0</v>
      </c>
      <c r="C231" s="57">
        <f t="shared" si="427"/>
        <v>0</v>
      </c>
      <c r="D231" s="58"/>
      <c r="E231" s="59"/>
      <c r="F231" s="60"/>
      <c r="G231" s="59"/>
      <c r="H231" s="60"/>
      <c r="I231" s="59"/>
      <c r="J231" s="60"/>
      <c r="K231" s="59"/>
      <c r="L231" s="60"/>
      <c r="M231" s="59"/>
      <c r="N231" s="60"/>
      <c r="O231" s="59"/>
      <c r="P231" s="60"/>
      <c r="Q231" s="59"/>
      <c r="R231" s="60"/>
      <c r="S231" s="59"/>
      <c r="T231" s="60"/>
      <c r="U231" s="59"/>
      <c r="V231" s="60"/>
      <c r="W231" s="59"/>
      <c r="X231" s="60"/>
      <c r="Y231" s="59"/>
      <c r="Z231" s="60"/>
      <c r="AA231" s="59"/>
      <c r="AB231" s="60"/>
      <c r="AC231" s="59"/>
      <c r="AD231" s="60"/>
      <c r="AE231" s="59"/>
      <c r="AF231" s="60"/>
      <c r="AG231" s="59"/>
      <c r="AH231" s="60"/>
      <c r="AI231" s="59"/>
      <c r="AJ231" s="60"/>
      <c r="AK231" s="62"/>
      <c r="AL231" s="58"/>
      <c r="AM231" s="62"/>
      <c r="AN231" s="58"/>
      <c r="AO231" s="141"/>
      <c r="AP231" s="60"/>
      <c r="AQ231" s="174"/>
      <c r="AR231" s="171"/>
      <c r="AS231" s="43"/>
      <c r="AT231" s="43"/>
      <c r="AU231" s="43"/>
      <c r="AV231" s="43"/>
      <c r="AW231" s="43"/>
      <c r="AX231" s="43"/>
      <c r="AY231" s="43"/>
      <c r="AZ231" s="43"/>
      <c r="BA231" s="43"/>
      <c r="BB231" s="43"/>
      <c r="BC231" s="43"/>
      <c r="BD231" s="10"/>
      <c r="BE231" s="10"/>
      <c r="BF231" s="10"/>
      <c r="BG231" s="10"/>
      <c r="CA231" s="5" t="str">
        <f t="shared" si="428"/>
        <v/>
      </c>
      <c r="CB231" s="5" t="str">
        <f t="shared" si="429"/>
        <v/>
      </c>
      <c r="CC231" s="5" t="str">
        <f t="shared" si="430"/>
        <v/>
      </c>
      <c r="CD231" s="5" t="str">
        <f t="shared" si="431"/>
        <v/>
      </c>
      <c r="CE231" s="5" t="str">
        <f t="shared" si="432"/>
        <v/>
      </c>
      <c r="CF231" s="5" t="str">
        <f t="shared" si="433"/>
        <v/>
      </c>
      <c r="CG231" s="5" t="str">
        <f t="shared" si="434"/>
        <v/>
      </c>
      <c r="CH231" s="5" t="str">
        <f t="shared" si="435"/>
        <v/>
      </c>
      <c r="CI231" s="5" t="str">
        <f t="shared" si="436"/>
        <v/>
      </c>
      <c r="CJ231" s="5" t="str">
        <f t="shared" si="437"/>
        <v/>
      </c>
      <c r="CK231" s="5" t="str">
        <f t="shared" si="438"/>
        <v/>
      </c>
      <c r="CL231" s="5" t="str">
        <f t="shared" si="439"/>
        <v/>
      </c>
      <c r="CM231" s="5" t="str">
        <f t="shared" si="440"/>
        <v/>
      </c>
      <c r="CN231" s="5" t="str">
        <f t="shared" si="441"/>
        <v/>
      </c>
      <c r="CO231" s="5" t="str">
        <f t="shared" si="442"/>
        <v/>
      </c>
      <c r="CP231" s="5" t="str">
        <f t="shared" si="443"/>
        <v/>
      </c>
      <c r="CQ231" s="5" t="str">
        <f t="shared" si="444"/>
        <v/>
      </c>
      <c r="CR231" s="5" t="str">
        <f t="shared" si="445"/>
        <v/>
      </c>
      <c r="CS231" s="5" t="str">
        <f t="shared" si="446"/>
        <v/>
      </c>
      <c r="CT231" s="5" t="str">
        <f t="shared" si="447"/>
        <v/>
      </c>
      <c r="CU231" s="5" t="str">
        <f t="shared" si="448"/>
        <v/>
      </c>
      <c r="CV231" s="5" t="str">
        <f t="shared" si="449"/>
        <v/>
      </c>
      <c r="DF231" s="6">
        <f t="shared" si="450"/>
        <v>0</v>
      </c>
      <c r="DG231" s="6">
        <f t="shared" si="451"/>
        <v>0</v>
      </c>
      <c r="DH231" s="6">
        <f t="shared" si="452"/>
        <v>0</v>
      </c>
      <c r="DI231" s="6">
        <f t="shared" si="453"/>
        <v>0</v>
      </c>
      <c r="DJ231" s="6">
        <f t="shared" si="454"/>
        <v>0</v>
      </c>
      <c r="DK231" s="6">
        <f t="shared" si="455"/>
        <v>0</v>
      </c>
      <c r="DL231" s="6">
        <f t="shared" si="456"/>
        <v>0</v>
      </c>
      <c r="DM231" s="6">
        <f t="shared" si="457"/>
        <v>0</v>
      </c>
      <c r="DN231" s="6">
        <f t="shared" si="458"/>
        <v>0</v>
      </c>
      <c r="DO231" s="6">
        <f t="shared" si="459"/>
        <v>0</v>
      </c>
      <c r="DP231" s="6">
        <f t="shared" si="460"/>
        <v>0</v>
      </c>
      <c r="DQ231" s="6">
        <f t="shared" si="461"/>
        <v>0</v>
      </c>
      <c r="DR231" s="6">
        <f t="shared" si="462"/>
        <v>0</v>
      </c>
      <c r="DS231" s="6">
        <f t="shared" si="463"/>
        <v>0</v>
      </c>
      <c r="DT231" s="6">
        <f t="shared" si="464"/>
        <v>0</v>
      </c>
      <c r="DU231" s="6">
        <f t="shared" si="465"/>
        <v>0</v>
      </c>
      <c r="DV231" s="6">
        <f t="shared" si="466"/>
        <v>0</v>
      </c>
      <c r="DZ231" s="6">
        <v>0</v>
      </c>
    </row>
    <row r="232" spans="1:130" x14ac:dyDescent="0.25">
      <c r="A232" s="160" t="s">
        <v>113</v>
      </c>
      <c r="B232" s="154"/>
      <c r="C232" s="154"/>
      <c r="D232" s="154"/>
      <c r="E232" s="154"/>
      <c r="F232" s="154"/>
      <c r="G232" s="154"/>
      <c r="H232" s="154"/>
      <c r="I232" s="154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</row>
    <row r="233" spans="1:130" ht="15" customHeight="1" x14ac:dyDescent="0.25">
      <c r="A233" s="570" t="s">
        <v>114</v>
      </c>
      <c r="B233" s="571"/>
      <c r="C233" s="576" t="s">
        <v>5</v>
      </c>
      <c r="D233" s="577"/>
      <c r="E233" s="560"/>
      <c r="F233" s="561"/>
      <c r="G233" s="561"/>
      <c r="H233" s="561"/>
      <c r="I233" s="561"/>
      <c r="J233" s="561"/>
      <c r="K233" s="561"/>
      <c r="L233" s="561"/>
      <c r="M233" s="561"/>
      <c r="N233" s="561"/>
      <c r="O233" s="561"/>
      <c r="P233" s="561"/>
      <c r="Q233" s="561"/>
      <c r="R233" s="561"/>
      <c r="S233" s="561"/>
      <c r="T233" s="561"/>
      <c r="U233" s="561"/>
      <c r="V233" s="561"/>
      <c r="W233" s="561"/>
      <c r="X233" s="561"/>
      <c r="Y233" s="561"/>
      <c r="Z233" s="561"/>
      <c r="AA233" s="561"/>
      <c r="AB233" s="561"/>
      <c r="AC233" s="561"/>
      <c r="AD233" s="561"/>
      <c r="AE233" s="561"/>
      <c r="AF233" s="561"/>
      <c r="AG233" s="561"/>
      <c r="AH233" s="561"/>
      <c r="AI233" s="561"/>
      <c r="AJ233" s="562"/>
      <c r="AK233" s="519" t="s">
        <v>78</v>
      </c>
      <c r="AL233" s="517"/>
      <c r="AM233" s="517"/>
      <c r="AN233" s="563"/>
      <c r="AO233" s="517" t="s">
        <v>8</v>
      </c>
      <c r="AP233" s="517"/>
      <c r="AQ233" s="517"/>
      <c r="AR233" s="563"/>
      <c r="AS233" s="558" t="s">
        <v>79</v>
      </c>
      <c r="AT233" s="558"/>
      <c r="AU233" s="558" t="s">
        <v>10</v>
      </c>
      <c r="AV233" s="558"/>
      <c r="AW233" s="514" t="s">
        <v>80</v>
      </c>
      <c r="AX233" s="496"/>
      <c r="AY233" s="10"/>
      <c r="AZ233" s="10"/>
      <c r="BA233" s="10"/>
      <c r="BB233" s="10"/>
      <c r="BC233" s="10"/>
      <c r="BD233" s="10"/>
      <c r="BE233" s="10"/>
      <c r="BF233" s="10"/>
      <c r="BG233" s="10"/>
    </row>
    <row r="234" spans="1:130" ht="15" customHeight="1" x14ac:dyDescent="0.25">
      <c r="A234" s="572"/>
      <c r="B234" s="573"/>
      <c r="C234" s="578"/>
      <c r="D234" s="579"/>
      <c r="E234" s="491" t="s">
        <v>81</v>
      </c>
      <c r="F234" s="485"/>
      <c r="G234" s="491" t="s">
        <v>13</v>
      </c>
      <c r="H234" s="485"/>
      <c r="I234" s="491" t="s">
        <v>14</v>
      </c>
      <c r="J234" s="485"/>
      <c r="K234" s="482" t="s">
        <v>15</v>
      </c>
      <c r="L234" s="505"/>
      <c r="M234" s="482" t="s">
        <v>82</v>
      </c>
      <c r="N234" s="505"/>
      <c r="O234" s="482" t="s">
        <v>83</v>
      </c>
      <c r="P234" s="505"/>
      <c r="Q234" s="482" t="s">
        <v>84</v>
      </c>
      <c r="R234" s="505"/>
      <c r="S234" s="482" t="s">
        <v>19</v>
      </c>
      <c r="T234" s="505"/>
      <c r="U234" s="482" t="s">
        <v>20</v>
      </c>
      <c r="V234" s="505"/>
      <c r="W234" s="483" t="s">
        <v>21</v>
      </c>
      <c r="X234" s="505"/>
      <c r="Y234" s="483" t="s">
        <v>22</v>
      </c>
      <c r="Z234" s="505"/>
      <c r="AA234" s="483" t="s">
        <v>23</v>
      </c>
      <c r="AB234" s="505"/>
      <c r="AC234" s="482" t="s">
        <v>24</v>
      </c>
      <c r="AD234" s="505"/>
      <c r="AE234" s="483" t="s">
        <v>25</v>
      </c>
      <c r="AF234" s="505"/>
      <c r="AG234" s="483" t="s">
        <v>26</v>
      </c>
      <c r="AH234" s="505"/>
      <c r="AI234" s="483" t="s">
        <v>115</v>
      </c>
      <c r="AJ234" s="484"/>
      <c r="AK234" s="528" t="s">
        <v>31</v>
      </c>
      <c r="AL234" s="529"/>
      <c r="AM234" s="530" t="s">
        <v>32</v>
      </c>
      <c r="AN234" s="529"/>
      <c r="AO234" s="530" t="s">
        <v>36</v>
      </c>
      <c r="AP234" s="529"/>
      <c r="AQ234" s="530" t="s">
        <v>35</v>
      </c>
      <c r="AR234" s="529"/>
      <c r="AS234" s="559"/>
      <c r="AT234" s="559"/>
      <c r="AU234" s="559"/>
      <c r="AV234" s="559"/>
      <c r="AW234" s="516"/>
      <c r="AX234" s="498"/>
      <c r="AY234" s="10"/>
      <c r="AZ234" s="10"/>
      <c r="BA234" s="10"/>
      <c r="BB234" s="10"/>
      <c r="BC234" s="10"/>
      <c r="BD234" s="10"/>
      <c r="BE234" s="10"/>
      <c r="BF234" s="10"/>
      <c r="BG234" s="10"/>
    </row>
    <row r="235" spans="1:130" ht="31.5" x14ac:dyDescent="0.25">
      <c r="A235" s="574"/>
      <c r="B235" s="575"/>
      <c r="C235" s="24" t="s">
        <v>33</v>
      </c>
      <c r="D235" s="64" t="s">
        <v>86</v>
      </c>
      <c r="E235" s="18" t="s">
        <v>33</v>
      </c>
      <c r="F235" s="64" t="s">
        <v>86</v>
      </c>
      <c r="G235" s="18" t="s">
        <v>33</v>
      </c>
      <c r="H235" s="64" t="s">
        <v>86</v>
      </c>
      <c r="I235" s="24" t="s">
        <v>33</v>
      </c>
      <c r="J235" s="64" t="s">
        <v>86</v>
      </c>
      <c r="K235" s="24" t="s">
        <v>33</v>
      </c>
      <c r="L235" s="64" t="s">
        <v>86</v>
      </c>
      <c r="M235" s="18" t="s">
        <v>33</v>
      </c>
      <c r="N235" s="64" t="s">
        <v>86</v>
      </c>
      <c r="O235" s="18" t="s">
        <v>33</v>
      </c>
      <c r="P235" s="64" t="s">
        <v>86</v>
      </c>
      <c r="Q235" s="18" t="s">
        <v>33</v>
      </c>
      <c r="R235" s="64" t="s">
        <v>86</v>
      </c>
      <c r="S235" s="18" t="s">
        <v>33</v>
      </c>
      <c r="T235" s="64" t="s">
        <v>86</v>
      </c>
      <c r="U235" s="18" t="s">
        <v>33</v>
      </c>
      <c r="V235" s="64" t="s">
        <v>86</v>
      </c>
      <c r="W235" s="24" t="s">
        <v>33</v>
      </c>
      <c r="X235" s="64" t="s">
        <v>86</v>
      </c>
      <c r="Y235" s="24" t="s">
        <v>33</v>
      </c>
      <c r="Z235" s="64" t="s">
        <v>86</v>
      </c>
      <c r="AA235" s="24" t="s">
        <v>33</v>
      </c>
      <c r="AB235" s="64" t="s">
        <v>86</v>
      </c>
      <c r="AC235" s="18" t="s">
        <v>33</v>
      </c>
      <c r="AD235" s="64" t="s">
        <v>86</v>
      </c>
      <c r="AE235" s="24" t="s">
        <v>33</v>
      </c>
      <c r="AF235" s="64" t="s">
        <v>86</v>
      </c>
      <c r="AG235" s="24" t="s">
        <v>33</v>
      </c>
      <c r="AH235" s="64" t="s">
        <v>86</v>
      </c>
      <c r="AI235" s="24" t="s">
        <v>33</v>
      </c>
      <c r="AJ235" s="64" t="s">
        <v>86</v>
      </c>
      <c r="AK235" s="98" t="s">
        <v>33</v>
      </c>
      <c r="AL235" s="64" t="s">
        <v>86</v>
      </c>
      <c r="AM235" s="24" t="s">
        <v>33</v>
      </c>
      <c r="AN235" s="64" t="s">
        <v>86</v>
      </c>
      <c r="AO235" s="24" t="s">
        <v>33</v>
      </c>
      <c r="AP235" s="64" t="s">
        <v>86</v>
      </c>
      <c r="AQ235" s="24" t="s">
        <v>33</v>
      </c>
      <c r="AR235" s="64" t="s">
        <v>86</v>
      </c>
      <c r="AS235" s="18" t="s">
        <v>33</v>
      </c>
      <c r="AT235" s="442" t="s">
        <v>86</v>
      </c>
      <c r="AU235" s="18" t="s">
        <v>33</v>
      </c>
      <c r="AV235" s="442" t="s">
        <v>86</v>
      </c>
      <c r="AW235" s="24" t="s">
        <v>33</v>
      </c>
      <c r="AX235" s="64" t="s">
        <v>86</v>
      </c>
      <c r="AY235" s="10"/>
      <c r="AZ235" s="10"/>
      <c r="BA235" s="10"/>
      <c r="BB235" s="10"/>
      <c r="BC235" s="10"/>
      <c r="BD235" s="10"/>
      <c r="BE235" s="10"/>
      <c r="BF235" s="10"/>
      <c r="BG235" s="10"/>
    </row>
    <row r="236" spans="1:130" ht="15" customHeight="1" x14ac:dyDescent="0.25">
      <c r="A236" s="475" t="s">
        <v>116</v>
      </c>
      <c r="B236" s="65" t="s">
        <v>87</v>
      </c>
      <c r="C236" s="176">
        <f t="shared" ref="C236:D238" si="467">+M236+O236+Q236+S236+U236+W236+Y236+AA236+AC236</f>
        <v>0</v>
      </c>
      <c r="D236" s="177">
        <f t="shared" si="467"/>
        <v>0</v>
      </c>
      <c r="E236" s="178"/>
      <c r="F236" s="179"/>
      <c r="G236" s="180"/>
      <c r="H236" s="179"/>
      <c r="I236" s="180"/>
      <c r="J236" s="179"/>
      <c r="K236" s="180"/>
      <c r="L236" s="179"/>
      <c r="M236" s="37"/>
      <c r="N236" s="108"/>
      <c r="O236" s="38"/>
      <c r="P236" s="108"/>
      <c r="Q236" s="39"/>
      <c r="R236" s="108"/>
      <c r="S236" s="39"/>
      <c r="T236" s="108"/>
      <c r="U236" s="39"/>
      <c r="V236" s="108"/>
      <c r="W236" s="37"/>
      <c r="X236" s="108"/>
      <c r="Y236" s="37"/>
      <c r="Z236" s="108"/>
      <c r="AA236" s="37"/>
      <c r="AB236" s="108"/>
      <c r="AC236" s="39"/>
      <c r="AD236" s="108"/>
      <c r="AE236" s="41"/>
      <c r="AF236" s="111"/>
      <c r="AG236" s="41"/>
      <c r="AH236" s="111"/>
      <c r="AI236" s="41"/>
      <c r="AJ236" s="181"/>
      <c r="AK236" s="136"/>
      <c r="AL236" s="111"/>
      <c r="AM236" s="37"/>
      <c r="AN236" s="108"/>
      <c r="AO236" s="37"/>
      <c r="AP236" s="108"/>
      <c r="AQ236" s="37"/>
      <c r="AR236" s="108"/>
      <c r="AS236" s="39"/>
      <c r="AT236" s="108"/>
      <c r="AU236" s="39"/>
      <c r="AV236" s="108"/>
      <c r="AW236" s="37"/>
      <c r="AX236" s="108"/>
      <c r="AY236" s="43" t="str">
        <f t="shared" ref="AY236:AY258" si="468">$CA236&amp;$CB236&amp;$CC236&amp;$CD236&amp;$CE236&amp;$CF236&amp;$CG236&amp;$CH236&amp;$CI236&amp;$CJ236&amp;$CK236&amp;$CL236&amp;$CM236&amp;$CN236&amp;$CO236&amp;$CP236&amp;$CQ236&amp;$CR236&amp;$CS236&amp;$CT236&amp;$CU236&amp;$CV236&amp;$CW236&amp;$CX236&amp;$CY236&amp;$CZ236</f>
        <v/>
      </c>
      <c r="AZ236" s="10"/>
      <c r="BA236" s="10"/>
      <c r="BB236" s="10"/>
      <c r="BC236" s="10"/>
      <c r="BD236" s="10"/>
      <c r="BE236" s="10"/>
      <c r="BF236" s="10"/>
      <c r="BG236" s="10"/>
      <c r="CA236" s="44" t="str">
        <f>IF(DA236=1,"* El total de Confirmados Positivos por ISP NO DEBE ser mayor que el total de Procesados. ","")</f>
        <v/>
      </c>
      <c r="CB236" s="44" t="str">
        <f>IF((AK236+AM236)&lt;&gt;C236,"* El Total de Procesados por sexo DEBE ser igual al Total de Procesados. ",IF((AL236+AN236)&lt;&gt;D236,"* El Total de Confirmados por sexo DEBE ser igual al Total de Confirmados. ",""))</f>
        <v/>
      </c>
      <c r="CC236" s="44" t="str">
        <f>IF((AO236+AQ236)&gt;C236,"* El Total de Procesados Trans NO DEBE ser mayor al Total de Procesados. ",IF((AP236+AR236)&gt;D236,"* El Total de Confirmados Trans NO DEBE ser mayor al Total de Confirmados. ",""))</f>
        <v/>
      </c>
      <c r="CD236" s="44" t="str">
        <f>IF(AS236&gt;C236,"* El Total de Pueblos Originarios Procesados NO DEBE ser mayor al Total de Procesados. ",IF(AT236&gt;D236,"* El Total de Pueblos Originarios Confirmados NO DEBE ser mayor al Total de Confirmados. ",""))</f>
        <v/>
      </c>
      <c r="CE236" s="44" t="str">
        <f>IF(AU236&gt;C236,"* El Total de Migrantes Procesados NO DEBE ser mayor al Total de Procesados. ",IF(AV236&gt;D236,"* El Total deMigrantes Confirmados NO DEBE ser mayor al Total de Confirmados. ",""))</f>
        <v/>
      </c>
      <c r="CF236" s="44" t="str">
        <f>IF((M236+O236)&lt;AW236,"* El Total de Procesados de 14-18 años NO DEBE ser mayor al Total de Procesados registrados en los grupos de edad 10 a 14 y 15 a 19 años. ",IF((N236+P236)&lt;AX236,"* El Total de Confirmados de 14-18 años NO DEBE ser mayor al Total de Confirmados registrados en los grupos de edad 10 a 14 y 15 a 19 años. ",""))</f>
        <v/>
      </c>
      <c r="CG236" s="44" t="str">
        <f>IF(DG236=1,CONCATENATE("* Los exámenes positivos de ",$E$158," NO DEBEN ser mayor a los exámenes procesados de la misma edad. "),"")</f>
        <v/>
      </c>
      <c r="CH236" s="44" t="str">
        <f>IF(DH236=1,CONCATENATE("* Los exámenes positivos de ",$G$158," NO DEBEN ser mayor a los exámenes procesados de la misma edad. "),"")</f>
        <v/>
      </c>
      <c r="CI236" s="44" t="str">
        <f>IF(DI236=1,CONCATENATE("* Los exámenes positivos de ",$I$158," NO DEBEN ser mayor a los exámenes procesados de la misma edad. "),"")</f>
        <v/>
      </c>
      <c r="CJ236" s="44" t="str">
        <f>IF(DJ236=1,CONCATENATE("* Los exámenes positivos de ",$K$158," NO DEBEN ser mayor a los exámenes procesados de la misma edad. "),"")</f>
        <v/>
      </c>
      <c r="CK236" s="44" t="str">
        <f>IF(DK236=1,CONCATENATE("* Los exámenes positivos de ",$M$158," NO DEBEN ser mayor a los exámenes procesados de la misma edad. "),"")</f>
        <v/>
      </c>
      <c r="CL236" s="44" t="str">
        <f>IF(DL236=1,CONCATENATE("* Los exámenes positivos de ",$O$158," NO DEBEN ser mayor a los exámenes procesados de la misma edad. "),"")</f>
        <v/>
      </c>
      <c r="CM236" s="44" t="str">
        <f>IF(DM236=1,CONCATENATE("* Los exámenes positivos de ",$Q$158," NO DEBEN ser mayor a los exámenes procesados de la misma edad. "),"")</f>
        <v/>
      </c>
      <c r="CN236" s="44" t="str">
        <f>IF(DN236=1,CONCATENATE("* Los exámenes positivos de ",$S$158," NO DEBEN ser mayor a los exámenes procesados de la misma edad. "),"")</f>
        <v/>
      </c>
      <c r="CO236" s="44" t="str">
        <f>IF(DO236=1,CONCATENATE("* Los exámenes positivos de ",$U$158," NO DEBEN ser mayor a los exámenes procesados de la misma edad. "),"")</f>
        <v/>
      </c>
      <c r="CP236" s="44" t="str">
        <f>IF(DP236=1,CONCATENATE("* Los exámenes positivos de ",$W$158," NO DEBEN ser mayor a los exámenes procesados de la misma edad. "),"")</f>
        <v/>
      </c>
      <c r="CQ236" s="44" t="str">
        <f>IF(DQ236=1,CONCATENATE("* Los exámenes positivos de ",$Y$158," NO DEBEN ser mayor a los exámenes procesados de la misma edad. "),"")</f>
        <v/>
      </c>
      <c r="CR236" s="44" t="str">
        <f>IF(DR236=1,CONCATENATE("* Los exámenes positivos de ",$AA$158," NO DEBEN ser mayor a los exámenes procesados de la misma edad. "),"")</f>
        <v/>
      </c>
      <c r="CS236" s="44" t="str">
        <f>IF(DS236=1,CONCATENATE("* Los exámenes positivos de ",$AC$158," NO DEBEN ser mayor a los exámenes procesados de la misma edad. "),"")</f>
        <v/>
      </c>
      <c r="CT236" s="44" t="str">
        <f>IF(DT236=1,CONCATENATE("* Los exámenes positivos de ",$AE$158," NO DEBEN ser mayor a los exámenes procesados de la misma edad. "),"")</f>
        <v/>
      </c>
      <c r="CU236" s="44" t="str">
        <f>IF(DU236=1,CONCATENATE("* Los exámenes positivos de ",$AG$158," NO DEBEN ser mayor a los exámenes procesados de la misma edad. "),"")</f>
        <v/>
      </c>
      <c r="CV236" s="44" t="str">
        <f>IF(DV236=1,CONCATENATE("* Los exámenes positivos de ",$AI$158," NO DEBEN ser mayor a los exámenes procesados de la misma edad. "),"")</f>
        <v/>
      </c>
      <c r="CW236" s="44" t="str">
        <f>IF(DW236=1,"* No olvide digitar la columna Procesados Trans y/o Pueblos Originarios y/o Migrantes (Digite Cero si no tiene). ","")</f>
        <v/>
      </c>
      <c r="CX236" s="44" t="str">
        <f>IF(DX236=1,"* No olvide digitar la columna Confirmados Trans y/o Pueblos Originarios y/o Migrantes (Digite Cero si no tiene). ","")</f>
        <v/>
      </c>
      <c r="CY236" s="44"/>
      <c r="CZ236" s="44"/>
      <c r="DA236" s="45">
        <f>IF(C236&lt;D236,1,0)</f>
        <v>0</v>
      </c>
      <c r="DB236" s="45">
        <f>IF(OR((AK236+AM236)&lt;&gt;C236,(AL236+AN236)&lt;&gt;D236),1,0)</f>
        <v>0</v>
      </c>
      <c r="DC236" s="45">
        <f>IF(OR((AO236+AQ236)&gt;C236,(AP236+AR236)&gt;D236),1,0)</f>
        <v>0</v>
      </c>
      <c r="DD236" s="45">
        <f>IF(OR(AS236&gt;C236,AT236&gt;D236),1,0)</f>
        <v>0</v>
      </c>
      <c r="DE236" s="45">
        <f>IF(OR(AV236&gt;D236,AU236&gt;C236),1,0)</f>
        <v>0</v>
      </c>
      <c r="DF236" s="45">
        <f>IF(OR((M236+O236)&lt;AW236,(N236+P236)&lt;AX236),1,0)</f>
        <v>0</v>
      </c>
      <c r="DG236" s="45">
        <f>IF(E236&lt;F236,1,0)</f>
        <v>0</v>
      </c>
      <c r="DH236" s="45">
        <f>IF(G236&lt;H236,1,0)</f>
        <v>0</v>
      </c>
      <c r="DI236" s="45">
        <f>IF(I236&lt;J236,1,0)</f>
        <v>0</v>
      </c>
      <c r="DJ236" s="45">
        <f>IF(K236&lt;L236,1,0)</f>
        <v>0</v>
      </c>
      <c r="DK236" s="45">
        <f>IF(M236&lt;N236,1,0)</f>
        <v>0</v>
      </c>
      <c r="DL236" s="45">
        <f>IF(O236&lt;P236,1,0)</f>
        <v>0</v>
      </c>
      <c r="DM236" s="45">
        <f>IF(Q236&lt;R236,1,0)</f>
        <v>0</v>
      </c>
      <c r="DN236" s="45">
        <f>IF(S236&lt;T236,1,0)</f>
        <v>0</v>
      </c>
      <c r="DO236" s="45">
        <f>IF(U236&lt;V236,1,0)</f>
        <v>0</v>
      </c>
      <c r="DP236" s="45">
        <f>IF(W236&lt;X236,1,0)</f>
        <v>0</v>
      </c>
      <c r="DQ236" s="45">
        <f>IF(Y236&lt;Z236,1,0)</f>
        <v>0</v>
      </c>
      <c r="DR236" s="45">
        <f>IF(AA236&lt;AB236,1,0)</f>
        <v>0</v>
      </c>
      <c r="DS236" s="45">
        <f>IF(AC236&lt;AD236,1,0)</f>
        <v>0</v>
      </c>
      <c r="DT236" s="45">
        <f>IF(AE236&lt;AF236,1,0)</f>
        <v>0</v>
      </c>
      <c r="DU236" s="45">
        <f>IF(AG236&lt;AH236,1,0)</f>
        <v>0</v>
      </c>
      <c r="DV236" s="45">
        <f>IF(AI236&lt;AJ236,1,0)</f>
        <v>0</v>
      </c>
      <c r="DW236" s="45">
        <f>IF(AND(C236&lt;&gt;0,OR(AO236="",AQ236="",AS236="",AU236="")),1,0)</f>
        <v>0</v>
      </c>
      <c r="DX236" s="45">
        <f>IF(AND(D236&lt;&gt;0,OR(AP236="",AR236="",AT236="",AV236="")),1,0)</f>
        <v>0</v>
      </c>
    </row>
    <row r="237" spans="1:130" x14ac:dyDescent="0.25">
      <c r="A237" s="476"/>
      <c r="B237" s="66" t="s">
        <v>88</v>
      </c>
      <c r="C237" s="182">
        <f t="shared" si="467"/>
        <v>0</v>
      </c>
      <c r="D237" s="183">
        <f t="shared" si="467"/>
        <v>0</v>
      </c>
      <c r="E237" s="184"/>
      <c r="F237" s="185"/>
      <c r="G237" s="186"/>
      <c r="H237" s="185"/>
      <c r="I237" s="186"/>
      <c r="J237" s="185"/>
      <c r="K237" s="186"/>
      <c r="L237" s="185"/>
      <c r="M237" s="37"/>
      <c r="N237" s="108"/>
      <c r="O237" s="38"/>
      <c r="P237" s="108"/>
      <c r="Q237" s="39"/>
      <c r="R237" s="108"/>
      <c r="S237" s="39"/>
      <c r="T237" s="108"/>
      <c r="U237" s="39"/>
      <c r="V237" s="108"/>
      <c r="W237" s="37"/>
      <c r="X237" s="108"/>
      <c r="Y237" s="37"/>
      <c r="Z237" s="108"/>
      <c r="AA237" s="37"/>
      <c r="AB237" s="108"/>
      <c r="AC237" s="39"/>
      <c r="AD237" s="108"/>
      <c r="AE237" s="41"/>
      <c r="AF237" s="111"/>
      <c r="AG237" s="41"/>
      <c r="AH237" s="111"/>
      <c r="AI237" s="41"/>
      <c r="AJ237" s="181"/>
      <c r="AK237" s="136"/>
      <c r="AL237" s="111"/>
      <c r="AM237" s="37"/>
      <c r="AN237" s="108"/>
      <c r="AO237" s="37"/>
      <c r="AP237" s="108"/>
      <c r="AQ237" s="37"/>
      <c r="AR237" s="108"/>
      <c r="AS237" s="39"/>
      <c r="AT237" s="108"/>
      <c r="AU237" s="39"/>
      <c r="AV237" s="108"/>
      <c r="AW237" s="37"/>
      <c r="AX237" s="108"/>
      <c r="AY237" s="43" t="str">
        <f t="shared" si="468"/>
        <v/>
      </c>
      <c r="AZ237" s="10"/>
      <c r="BA237" s="10"/>
      <c r="BB237" s="10"/>
      <c r="BC237" s="10"/>
      <c r="BD237" s="10"/>
      <c r="BE237" s="10"/>
      <c r="BF237" s="10"/>
      <c r="BG237" s="10"/>
      <c r="CA237" s="44" t="str">
        <f t="shared" ref="CA237:CA258" si="469">IF(DA237=1,"* El total de Confirmados Positivos por ISP NO DEBE ser mayor que el total de Procesados. ","")</f>
        <v/>
      </c>
      <c r="CB237" s="44" t="str">
        <f t="shared" ref="CB237:CB258" si="470">IF((AK237+AM237)&lt;&gt;C237,"* El Total de Procesados por sexo DEBE ser igual al Total de Procesados. ",IF((AL237+AN237)&lt;&gt;D237,"* El Total de Confirmados por sexo DEBE ser igual al Total de Confirmados. ",""))</f>
        <v/>
      </c>
      <c r="CC237" s="44" t="str">
        <f t="shared" ref="CC237:CC258" si="471">IF((AO237+AQ237)&gt;C237,"* El Total de Procesados Trans NO DEBE ser mayor al Total de Procesados. ",IF((AP237+AR237)&gt;D237,"* El Total de Confirmados Trans NO DEBE ser mayor al Total de Confirmados. ",""))</f>
        <v/>
      </c>
      <c r="CD237" s="44" t="str">
        <f t="shared" ref="CD237:CD258" si="472">IF(AS237&gt;C237,"* El Total de Pueblos Originarios Procesados NO DEBE ser mayor al Total de Procesados. ",IF(AT237&gt;D237,"* El Total de Pueblos Originarios Confirmados NO DEBE ser mayor al Total de Confirmados. ",""))</f>
        <v/>
      </c>
      <c r="CE237" s="44" t="str">
        <f t="shared" ref="CE237:CE258" si="473">IF(AU237&gt;C237,"* El Total de Migrantes Procesados NO DEBE ser mayor al Total de Procesados. ",IF(AV237&gt;D237,"* El Total deMigrantes Confirmados NO DEBE ser mayor al Total de Confirmados. ",""))</f>
        <v/>
      </c>
      <c r="CF237" s="44" t="str">
        <f t="shared" ref="CF237:CF258" si="474">IF((M237+O237)&lt;AW237,"* El Total de Procesados de 14-18 años NO DEBE ser mayor al Total de Procesados registrados en los grupos de edad 10 a 14 y 15 a 19 años. ",IF((N237+P237)&lt;AX237,"* El Total de Confirmados de 14-18 años NO DEBE ser mayor al Total de Confirmados registrados en los grupos de edad 10 a 14 y 15 a 19 años. ",""))</f>
        <v/>
      </c>
      <c r="CG237" s="44" t="str">
        <f t="shared" ref="CG237:CG258" si="475">IF(DG237=1,CONCATENATE("* Los exámenes positivos de ",$E$158," NO DEBEN ser mayor a los exámenes procesados de la misma edad. "),"")</f>
        <v/>
      </c>
      <c r="CH237" s="44" t="str">
        <f t="shared" ref="CH237:CH258" si="476">IF(DH237=1,CONCATENATE("* Los exámenes positivos de ",$G$158," NO DEBEN ser mayor a los exámenes procesados de la misma edad. "),"")</f>
        <v/>
      </c>
      <c r="CI237" s="44" t="str">
        <f t="shared" ref="CI237:CI258" si="477">IF(DI237=1,CONCATENATE("* Los exámenes positivos de ",$I$158," NO DEBEN ser mayor a los exámenes procesados de la misma edad. "),"")</f>
        <v/>
      </c>
      <c r="CJ237" s="44" t="str">
        <f t="shared" ref="CJ237:CJ258" si="478">IF(DJ237=1,CONCATENATE("* Los exámenes positivos de ",$K$158," NO DEBEN ser mayor a los exámenes procesados de la misma edad. "),"")</f>
        <v/>
      </c>
      <c r="CK237" s="44" t="str">
        <f t="shared" ref="CK237:CK258" si="479">IF(DK237=1,CONCATENATE("* Los exámenes positivos de ",$M$158," NO DEBEN ser mayor a los exámenes procesados de la misma edad. "),"")</f>
        <v/>
      </c>
      <c r="CL237" s="44" t="str">
        <f t="shared" ref="CL237:CL258" si="480">IF(DL237=1,CONCATENATE("* Los exámenes positivos de ",$O$158," NO DEBEN ser mayor a los exámenes procesados de la misma edad. "),"")</f>
        <v/>
      </c>
      <c r="CM237" s="44" t="str">
        <f t="shared" ref="CM237:CM258" si="481">IF(DM237=1,CONCATENATE("* Los exámenes positivos de ",$Q$158," NO DEBEN ser mayor a los exámenes procesados de la misma edad. "),"")</f>
        <v/>
      </c>
      <c r="CN237" s="44" t="str">
        <f t="shared" ref="CN237:CN258" si="482">IF(DN237=1,CONCATENATE("* Los exámenes positivos de ",$S$158," NO DEBEN ser mayor a los exámenes procesados de la misma edad. "),"")</f>
        <v/>
      </c>
      <c r="CO237" s="44" t="str">
        <f t="shared" ref="CO237:CO258" si="483">IF(DO237=1,CONCATENATE("* Los exámenes positivos de ",$U$158," NO DEBEN ser mayor a los exámenes procesados de la misma edad. "),"")</f>
        <v/>
      </c>
      <c r="CP237" s="44" t="str">
        <f t="shared" ref="CP237:CP258" si="484">IF(DP237=1,CONCATENATE("* Los exámenes positivos de ",$W$158," NO DEBEN ser mayor a los exámenes procesados de la misma edad. "),"")</f>
        <v/>
      </c>
      <c r="CQ237" s="44" t="str">
        <f t="shared" ref="CQ237:CQ258" si="485">IF(DQ237=1,CONCATENATE("* Los exámenes positivos de ",$Y$158," NO DEBEN ser mayor a los exámenes procesados de la misma edad. "),"")</f>
        <v/>
      </c>
      <c r="CR237" s="44" t="str">
        <f t="shared" ref="CR237:CR258" si="486">IF(DR237=1,CONCATENATE("* Los exámenes positivos de ",$AA$158," NO DEBEN ser mayor a los exámenes procesados de la misma edad. "),"")</f>
        <v/>
      </c>
      <c r="CS237" s="44" t="str">
        <f t="shared" ref="CS237:CS258" si="487">IF(DS237=1,CONCATENATE("* Los exámenes positivos de ",$AC$158," NO DEBEN ser mayor a los exámenes procesados de la misma edad. "),"")</f>
        <v/>
      </c>
      <c r="CT237" s="44" t="str">
        <f t="shared" ref="CT237:CT258" si="488">IF(DT237=1,CONCATENATE("* Los exámenes positivos de ",$AE$158," NO DEBEN ser mayor a los exámenes procesados de la misma edad. "),"")</f>
        <v/>
      </c>
      <c r="CU237" s="44" t="str">
        <f t="shared" ref="CU237:CU258" si="489">IF(DU237=1,CONCATENATE("* Los exámenes positivos de ",$AG$158," NO DEBEN ser mayor a los exámenes procesados de la misma edad. "),"")</f>
        <v/>
      </c>
      <c r="CV237" s="44" t="str">
        <f t="shared" ref="CV237:CV258" si="490">IF(DV237=1,CONCATENATE("* Los exámenes positivos de ",$AI$158," NO DEBEN ser mayor a los exámenes procesados de la misma edad. "),"")</f>
        <v/>
      </c>
      <c r="CW237" s="44" t="str">
        <f t="shared" ref="CW237:CW258" si="491">IF(DW237=1,"* No olvide digitar la columna Procesados Trans y/o Pueblos Originarios y/o Migrantes (Digite Cero si no tiene). ","")</f>
        <v/>
      </c>
      <c r="CX237" s="44" t="str">
        <f t="shared" ref="CX237:CX258" si="492">IF(DX237=1,"* No olvide digitar la columna Confirmados Trans y/o Pueblos Originarios y/o Migrantes (Digite Cero si no tiene). ","")</f>
        <v/>
      </c>
      <c r="CY237" s="44"/>
      <c r="CZ237" s="44"/>
      <c r="DA237" s="45">
        <f t="shared" ref="DA237:DA258" si="493">IF(C237&lt;D237,1,0)</f>
        <v>0</v>
      </c>
      <c r="DB237" s="45">
        <f t="shared" ref="DB237:DB258" si="494">IF(OR((AK237+AM237)&lt;&gt;C237,(AL237+AN237)&lt;&gt;D237),1,0)</f>
        <v>0</v>
      </c>
      <c r="DC237" s="45">
        <f t="shared" ref="DC237:DC258" si="495">IF(OR((AO237+AQ237)&gt;C237,(AP237+AR237)&gt;D237),1,0)</f>
        <v>0</v>
      </c>
      <c r="DD237" s="45">
        <f t="shared" ref="DD237:DD258" si="496">IF(OR(AS237&gt;C237,AT237&gt;D237),1,0)</f>
        <v>0</v>
      </c>
      <c r="DE237" s="45">
        <f t="shared" ref="DE237:DE258" si="497">IF(OR(AV237&gt;D237,AU237&gt;C237),1,0)</f>
        <v>0</v>
      </c>
      <c r="DF237" s="45">
        <f t="shared" ref="DF237:DF258" si="498">IF(OR((M237+O237)&lt;AW237,(N237+P237)&lt;AX237),1,0)</f>
        <v>0</v>
      </c>
      <c r="DG237" s="45">
        <f t="shared" ref="DG237:DG258" si="499">IF(E237&lt;F237,1,0)</f>
        <v>0</v>
      </c>
      <c r="DH237" s="45">
        <f t="shared" ref="DH237:DH258" si="500">IF(G237&lt;H237,1,0)</f>
        <v>0</v>
      </c>
      <c r="DI237" s="45">
        <f t="shared" ref="DI237:DI258" si="501">IF(I237&lt;J237,1,0)</f>
        <v>0</v>
      </c>
      <c r="DJ237" s="45">
        <f t="shared" ref="DJ237:DJ258" si="502">IF(K237&lt;L237,1,0)</f>
        <v>0</v>
      </c>
      <c r="DK237" s="45">
        <f t="shared" ref="DK237:DK258" si="503">IF(M237&lt;N237,1,0)</f>
        <v>0</v>
      </c>
      <c r="DL237" s="45">
        <f t="shared" ref="DL237:DL258" si="504">IF(O237&lt;P237,1,0)</f>
        <v>0</v>
      </c>
      <c r="DM237" s="45">
        <f t="shared" ref="DM237:DM258" si="505">IF(Q237&lt;R237,1,0)</f>
        <v>0</v>
      </c>
      <c r="DN237" s="45">
        <f t="shared" ref="DN237:DN258" si="506">IF(S237&lt;T237,1,0)</f>
        <v>0</v>
      </c>
      <c r="DO237" s="45">
        <f t="shared" ref="DO237:DO258" si="507">IF(U237&lt;V237,1,0)</f>
        <v>0</v>
      </c>
      <c r="DP237" s="45">
        <f t="shared" ref="DP237:DP258" si="508">IF(W237&lt;X237,1,0)</f>
        <v>0</v>
      </c>
      <c r="DQ237" s="45">
        <f t="shared" ref="DQ237:DQ258" si="509">IF(Y237&lt;Z237,1,0)</f>
        <v>0</v>
      </c>
      <c r="DR237" s="45">
        <f t="shared" ref="DR237:DR258" si="510">IF(AA237&lt;AB237,1,0)</f>
        <v>0</v>
      </c>
      <c r="DS237" s="45">
        <f t="shared" ref="DS237:DS258" si="511">IF(AC237&lt;AD237,1,0)</f>
        <v>0</v>
      </c>
      <c r="DT237" s="45">
        <f t="shared" ref="DT237:DT258" si="512">IF(AE237&lt;AF237,1,0)</f>
        <v>0</v>
      </c>
      <c r="DU237" s="45">
        <f t="shared" ref="DU237:DU258" si="513">IF(AG237&lt;AH237,1,0)</f>
        <v>0</v>
      </c>
      <c r="DV237" s="45">
        <f t="shared" ref="DV237:DV258" si="514">IF(AI237&lt;AJ237,1,0)</f>
        <v>0</v>
      </c>
      <c r="DW237" s="45">
        <f t="shared" ref="DW237:DX252" si="515">IF(AND(C237&lt;&gt;0,OR(AO237="",AQ237="",AS237="",AU237="")),1,0)</f>
        <v>0</v>
      </c>
      <c r="DX237" s="45">
        <f t="shared" si="515"/>
        <v>0</v>
      </c>
    </row>
    <row r="238" spans="1:130" ht="22.5" x14ac:dyDescent="0.25">
      <c r="A238" s="476"/>
      <c r="B238" s="67" t="s">
        <v>89</v>
      </c>
      <c r="C238" s="182">
        <f t="shared" si="467"/>
        <v>6</v>
      </c>
      <c r="D238" s="183">
        <f t="shared" si="467"/>
        <v>0</v>
      </c>
      <c r="E238" s="184"/>
      <c r="F238" s="185"/>
      <c r="G238" s="186"/>
      <c r="H238" s="185"/>
      <c r="I238" s="186"/>
      <c r="J238" s="185"/>
      <c r="K238" s="186"/>
      <c r="L238" s="185"/>
      <c r="M238" s="187"/>
      <c r="N238" s="188"/>
      <c r="O238" s="38"/>
      <c r="P238" s="108"/>
      <c r="Q238" s="39"/>
      <c r="R238" s="108"/>
      <c r="S238" s="39">
        <v>5</v>
      </c>
      <c r="T238" s="108"/>
      <c r="U238" s="39">
        <v>1</v>
      </c>
      <c r="V238" s="108"/>
      <c r="W238" s="37"/>
      <c r="X238" s="108"/>
      <c r="Y238" s="37"/>
      <c r="Z238" s="108"/>
      <c r="AA238" s="37"/>
      <c r="AB238" s="108"/>
      <c r="AC238" s="39"/>
      <c r="AD238" s="108"/>
      <c r="AE238" s="41"/>
      <c r="AF238" s="111"/>
      <c r="AG238" s="41"/>
      <c r="AH238" s="111"/>
      <c r="AI238" s="41"/>
      <c r="AJ238" s="181"/>
      <c r="AK238" s="136"/>
      <c r="AL238" s="111"/>
      <c r="AM238" s="37">
        <v>6</v>
      </c>
      <c r="AN238" s="108"/>
      <c r="AO238" s="37">
        <v>0</v>
      </c>
      <c r="AP238" s="108">
        <v>0</v>
      </c>
      <c r="AQ238" s="37">
        <v>0</v>
      </c>
      <c r="AR238" s="108">
        <v>0</v>
      </c>
      <c r="AS238" s="39">
        <v>0</v>
      </c>
      <c r="AT238" s="108">
        <v>0</v>
      </c>
      <c r="AU238" s="39">
        <v>1</v>
      </c>
      <c r="AV238" s="108">
        <v>0</v>
      </c>
      <c r="AW238" s="37">
        <v>0</v>
      </c>
      <c r="AX238" s="108">
        <v>0</v>
      </c>
      <c r="AY238" s="43" t="str">
        <f t="shared" si="468"/>
        <v/>
      </c>
      <c r="CA238" s="44" t="str">
        <f t="shared" si="469"/>
        <v/>
      </c>
      <c r="CB238" s="44" t="str">
        <f t="shared" si="470"/>
        <v/>
      </c>
      <c r="CC238" s="44" t="str">
        <f t="shared" si="471"/>
        <v/>
      </c>
      <c r="CD238" s="44" t="str">
        <f t="shared" si="472"/>
        <v/>
      </c>
      <c r="CE238" s="44" t="str">
        <f t="shared" si="473"/>
        <v/>
      </c>
      <c r="CF238" s="44" t="str">
        <f t="shared" si="474"/>
        <v/>
      </c>
      <c r="CG238" s="44" t="str">
        <f t="shared" si="475"/>
        <v/>
      </c>
      <c r="CH238" s="44" t="str">
        <f t="shared" si="476"/>
        <v/>
      </c>
      <c r="CI238" s="44" t="str">
        <f t="shared" si="477"/>
        <v/>
      </c>
      <c r="CJ238" s="44" t="str">
        <f t="shared" si="478"/>
        <v/>
      </c>
      <c r="CK238" s="44" t="str">
        <f t="shared" si="479"/>
        <v/>
      </c>
      <c r="CL238" s="44" t="str">
        <f t="shared" si="480"/>
        <v/>
      </c>
      <c r="CM238" s="44" t="str">
        <f t="shared" si="481"/>
        <v/>
      </c>
      <c r="CN238" s="44" t="str">
        <f t="shared" si="482"/>
        <v/>
      </c>
      <c r="CO238" s="44" t="str">
        <f t="shared" si="483"/>
        <v/>
      </c>
      <c r="CP238" s="44" t="str">
        <f t="shared" si="484"/>
        <v/>
      </c>
      <c r="CQ238" s="44" t="str">
        <f t="shared" si="485"/>
        <v/>
      </c>
      <c r="CR238" s="44" t="str">
        <f t="shared" si="486"/>
        <v/>
      </c>
      <c r="CS238" s="44" t="str">
        <f t="shared" si="487"/>
        <v/>
      </c>
      <c r="CT238" s="44" t="str">
        <f t="shared" si="488"/>
        <v/>
      </c>
      <c r="CU238" s="44" t="str">
        <f t="shared" si="489"/>
        <v/>
      </c>
      <c r="CV238" s="44" t="str">
        <f t="shared" si="490"/>
        <v/>
      </c>
      <c r="CW238" s="44" t="str">
        <f t="shared" si="491"/>
        <v/>
      </c>
      <c r="CX238" s="44" t="str">
        <f t="shared" si="492"/>
        <v/>
      </c>
      <c r="CY238" s="44"/>
      <c r="CZ238" s="44"/>
      <c r="DA238" s="45">
        <f t="shared" si="493"/>
        <v>0</v>
      </c>
      <c r="DB238" s="45">
        <f t="shared" si="494"/>
        <v>0</v>
      </c>
      <c r="DC238" s="45">
        <f t="shared" si="495"/>
        <v>0</v>
      </c>
      <c r="DD238" s="45">
        <f t="shared" si="496"/>
        <v>0</v>
      </c>
      <c r="DE238" s="45">
        <f t="shared" si="497"/>
        <v>0</v>
      </c>
      <c r="DF238" s="45">
        <f t="shared" si="498"/>
        <v>0</v>
      </c>
      <c r="DG238" s="45">
        <f t="shared" si="499"/>
        <v>0</v>
      </c>
      <c r="DH238" s="45">
        <f t="shared" si="500"/>
        <v>0</v>
      </c>
      <c r="DI238" s="45">
        <f t="shared" si="501"/>
        <v>0</v>
      </c>
      <c r="DJ238" s="45">
        <f t="shared" si="502"/>
        <v>0</v>
      </c>
      <c r="DK238" s="45">
        <f t="shared" si="503"/>
        <v>0</v>
      </c>
      <c r="DL238" s="45">
        <f t="shared" si="504"/>
        <v>0</v>
      </c>
      <c r="DM238" s="45">
        <f t="shared" si="505"/>
        <v>0</v>
      </c>
      <c r="DN238" s="45">
        <f t="shared" si="506"/>
        <v>0</v>
      </c>
      <c r="DO238" s="45">
        <f t="shared" si="507"/>
        <v>0</v>
      </c>
      <c r="DP238" s="45">
        <f t="shared" si="508"/>
        <v>0</v>
      </c>
      <c r="DQ238" s="45">
        <f t="shared" si="509"/>
        <v>0</v>
      </c>
      <c r="DR238" s="45">
        <f t="shared" si="510"/>
        <v>0</v>
      </c>
      <c r="DS238" s="45">
        <f t="shared" si="511"/>
        <v>0</v>
      </c>
      <c r="DT238" s="45">
        <f t="shared" si="512"/>
        <v>0</v>
      </c>
      <c r="DU238" s="45">
        <f t="shared" si="513"/>
        <v>0</v>
      </c>
      <c r="DV238" s="45">
        <f t="shared" si="514"/>
        <v>0</v>
      </c>
      <c r="DW238" s="45">
        <f t="shared" si="515"/>
        <v>0</v>
      </c>
      <c r="DX238" s="45">
        <f t="shared" si="515"/>
        <v>0</v>
      </c>
    </row>
    <row r="239" spans="1:130" ht="22.5" x14ac:dyDescent="0.25">
      <c r="A239" s="476"/>
      <c r="B239" s="67" t="s">
        <v>47</v>
      </c>
      <c r="C239" s="182">
        <f>+O239+Q239+S239+U239+W239+Y239+AA239+AC239+AE239+AG239+AI239</f>
        <v>0</v>
      </c>
      <c r="D239" s="183">
        <f>+P239+R239+T239+V239+X239+Z239+AB239+AD239+AF239+AH239+AJ239</f>
        <v>0</v>
      </c>
      <c r="E239" s="184"/>
      <c r="F239" s="185"/>
      <c r="G239" s="186"/>
      <c r="H239" s="185"/>
      <c r="I239" s="186"/>
      <c r="J239" s="185"/>
      <c r="K239" s="186"/>
      <c r="L239" s="185"/>
      <c r="M239" s="189"/>
      <c r="N239" s="190"/>
      <c r="O239" s="37"/>
      <c r="P239" s="108"/>
      <c r="Q239" s="39"/>
      <c r="R239" s="108"/>
      <c r="S239" s="39"/>
      <c r="T239" s="108"/>
      <c r="U239" s="39"/>
      <c r="V239" s="108"/>
      <c r="W239" s="37"/>
      <c r="X239" s="108"/>
      <c r="Y239" s="37"/>
      <c r="Z239" s="108"/>
      <c r="AA239" s="37"/>
      <c r="AB239" s="108"/>
      <c r="AC239" s="39"/>
      <c r="AD239" s="108"/>
      <c r="AE239" s="37"/>
      <c r="AF239" s="108"/>
      <c r="AG239" s="37"/>
      <c r="AH239" s="108"/>
      <c r="AI239" s="37"/>
      <c r="AJ239" s="109"/>
      <c r="AK239" s="107"/>
      <c r="AL239" s="108"/>
      <c r="AM239" s="37"/>
      <c r="AN239" s="108"/>
      <c r="AO239" s="37"/>
      <c r="AP239" s="108"/>
      <c r="AQ239" s="37"/>
      <c r="AR239" s="108"/>
      <c r="AS239" s="39"/>
      <c r="AT239" s="108"/>
      <c r="AU239" s="39"/>
      <c r="AV239" s="108"/>
      <c r="AW239" s="37"/>
      <c r="AX239" s="108"/>
      <c r="AY239" s="43" t="str">
        <f t="shared" si="468"/>
        <v/>
      </c>
      <c r="CA239" s="44" t="str">
        <f t="shared" si="469"/>
        <v/>
      </c>
      <c r="CB239" s="44" t="str">
        <f t="shared" si="470"/>
        <v/>
      </c>
      <c r="CC239" s="44" t="str">
        <f t="shared" si="471"/>
        <v/>
      </c>
      <c r="CD239" s="44" t="str">
        <f t="shared" si="472"/>
        <v/>
      </c>
      <c r="CE239" s="44" t="str">
        <f t="shared" si="473"/>
        <v/>
      </c>
      <c r="CF239" s="44" t="str">
        <f t="shared" si="474"/>
        <v/>
      </c>
      <c r="CG239" s="44" t="str">
        <f t="shared" si="475"/>
        <v/>
      </c>
      <c r="CH239" s="44" t="str">
        <f t="shared" si="476"/>
        <v/>
      </c>
      <c r="CI239" s="44" t="str">
        <f t="shared" si="477"/>
        <v/>
      </c>
      <c r="CJ239" s="44" t="str">
        <f t="shared" si="478"/>
        <v/>
      </c>
      <c r="CK239" s="44" t="str">
        <f t="shared" si="479"/>
        <v/>
      </c>
      <c r="CL239" s="44" t="str">
        <f t="shared" si="480"/>
        <v/>
      </c>
      <c r="CM239" s="44" t="str">
        <f t="shared" si="481"/>
        <v/>
      </c>
      <c r="CN239" s="44" t="str">
        <f t="shared" si="482"/>
        <v/>
      </c>
      <c r="CO239" s="44" t="str">
        <f t="shared" si="483"/>
        <v/>
      </c>
      <c r="CP239" s="44" t="str">
        <f t="shared" si="484"/>
        <v/>
      </c>
      <c r="CQ239" s="44" t="str">
        <f t="shared" si="485"/>
        <v/>
      </c>
      <c r="CR239" s="44" t="str">
        <f t="shared" si="486"/>
        <v/>
      </c>
      <c r="CS239" s="44" t="str">
        <f t="shared" si="487"/>
        <v/>
      </c>
      <c r="CT239" s="44" t="str">
        <f t="shared" si="488"/>
        <v/>
      </c>
      <c r="CU239" s="44" t="str">
        <f t="shared" si="489"/>
        <v/>
      </c>
      <c r="CV239" s="44" t="str">
        <f t="shared" si="490"/>
        <v/>
      </c>
      <c r="CW239" s="44" t="str">
        <f t="shared" si="491"/>
        <v/>
      </c>
      <c r="CX239" s="44" t="str">
        <f t="shared" si="492"/>
        <v/>
      </c>
      <c r="CY239" s="44"/>
      <c r="CZ239" s="44"/>
      <c r="DA239" s="45">
        <f t="shared" si="493"/>
        <v>0</v>
      </c>
      <c r="DB239" s="45">
        <f t="shared" si="494"/>
        <v>0</v>
      </c>
      <c r="DC239" s="45">
        <f t="shared" si="495"/>
        <v>0</v>
      </c>
      <c r="DD239" s="45">
        <f t="shared" si="496"/>
        <v>0</v>
      </c>
      <c r="DE239" s="45">
        <f t="shared" si="497"/>
        <v>0</v>
      </c>
      <c r="DF239" s="45">
        <f t="shared" si="498"/>
        <v>0</v>
      </c>
      <c r="DG239" s="45">
        <f t="shared" si="499"/>
        <v>0</v>
      </c>
      <c r="DH239" s="45">
        <f t="shared" si="500"/>
        <v>0</v>
      </c>
      <c r="DI239" s="45">
        <f t="shared" si="501"/>
        <v>0</v>
      </c>
      <c r="DJ239" s="45">
        <f t="shared" si="502"/>
        <v>0</v>
      </c>
      <c r="DK239" s="45">
        <f t="shared" si="503"/>
        <v>0</v>
      </c>
      <c r="DL239" s="45">
        <f t="shared" si="504"/>
        <v>0</v>
      </c>
      <c r="DM239" s="45">
        <f t="shared" si="505"/>
        <v>0</v>
      </c>
      <c r="DN239" s="45">
        <f t="shared" si="506"/>
        <v>0</v>
      </c>
      <c r="DO239" s="45">
        <f t="shared" si="507"/>
        <v>0</v>
      </c>
      <c r="DP239" s="45">
        <f t="shared" si="508"/>
        <v>0</v>
      </c>
      <c r="DQ239" s="45">
        <f t="shared" si="509"/>
        <v>0</v>
      </c>
      <c r="DR239" s="45">
        <f t="shared" si="510"/>
        <v>0</v>
      </c>
      <c r="DS239" s="45">
        <f t="shared" si="511"/>
        <v>0</v>
      </c>
      <c r="DT239" s="45">
        <f t="shared" si="512"/>
        <v>0</v>
      </c>
      <c r="DU239" s="45">
        <f t="shared" si="513"/>
        <v>0</v>
      </c>
      <c r="DV239" s="45">
        <f t="shared" si="514"/>
        <v>0</v>
      </c>
      <c r="DW239" s="45">
        <f t="shared" si="515"/>
        <v>0</v>
      </c>
      <c r="DX239" s="45">
        <f t="shared" si="515"/>
        <v>0</v>
      </c>
    </row>
    <row r="240" spans="1:130" x14ac:dyDescent="0.25">
      <c r="A240" s="476"/>
      <c r="B240" s="66" t="s">
        <v>90</v>
      </c>
      <c r="C240" s="182">
        <f>+E240+G240+I240+K240+M240+O240+Q240+S240+U240+W240+Y240+AA240+AC240+AE240+AG240+AI240</f>
        <v>0</v>
      </c>
      <c r="D240" s="191">
        <f>+F240+H240+J240+L240+N240+P240+R240+T240+V240+X240+Z240+AB240+AD240+AF240+AH240+AJ240</f>
        <v>0</v>
      </c>
      <c r="E240" s="147"/>
      <c r="F240" s="86"/>
      <c r="G240" s="147"/>
      <c r="H240" s="86"/>
      <c r="I240" s="147"/>
      <c r="J240" s="86"/>
      <c r="K240" s="147"/>
      <c r="L240" s="86"/>
      <c r="M240" s="147"/>
      <c r="N240" s="86"/>
      <c r="O240" s="38"/>
      <c r="P240" s="108"/>
      <c r="Q240" s="39"/>
      <c r="R240" s="108"/>
      <c r="S240" s="39"/>
      <c r="T240" s="108"/>
      <c r="U240" s="39"/>
      <c r="V240" s="108"/>
      <c r="W240" s="37"/>
      <c r="X240" s="108"/>
      <c r="Y240" s="37"/>
      <c r="Z240" s="108"/>
      <c r="AA240" s="37"/>
      <c r="AB240" s="108"/>
      <c r="AC240" s="39"/>
      <c r="AD240" s="108"/>
      <c r="AE240" s="37"/>
      <c r="AF240" s="108"/>
      <c r="AG240" s="37"/>
      <c r="AH240" s="108"/>
      <c r="AI240" s="37"/>
      <c r="AJ240" s="109"/>
      <c r="AK240" s="107"/>
      <c r="AL240" s="108"/>
      <c r="AM240" s="37"/>
      <c r="AN240" s="108"/>
      <c r="AO240" s="37"/>
      <c r="AP240" s="108"/>
      <c r="AQ240" s="37"/>
      <c r="AR240" s="108"/>
      <c r="AS240" s="39"/>
      <c r="AT240" s="108"/>
      <c r="AU240" s="39"/>
      <c r="AV240" s="108"/>
      <c r="AW240" s="37"/>
      <c r="AX240" s="108"/>
      <c r="AY240" s="43" t="str">
        <f t="shared" si="468"/>
        <v/>
      </c>
      <c r="CA240" s="44" t="str">
        <f t="shared" si="469"/>
        <v/>
      </c>
      <c r="CB240" s="44" t="str">
        <f t="shared" si="470"/>
        <v/>
      </c>
      <c r="CC240" s="44" t="str">
        <f t="shared" si="471"/>
        <v/>
      </c>
      <c r="CD240" s="44" t="str">
        <f t="shared" si="472"/>
        <v/>
      </c>
      <c r="CE240" s="44" t="str">
        <f t="shared" si="473"/>
        <v/>
      </c>
      <c r="CF240" s="44" t="str">
        <f t="shared" si="474"/>
        <v/>
      </c>
      <c r="CG240" s="44" t="str">
        <f t="shared" si="475"/>
        <v/>
      </c>
      <c r="CH240" s="44" t="str">
        <f t="shared" si="476"/>
        <v/>
      </c>
      <c r="CI240" s="44" t="str">
        <f t="shared" si="477"/>
        <v/>
      </c>
      <c r="CJ240" s="44" t="str">
        <f t="shared" si="478"/>
        <v/>
      </c>
      <c r="CK240" s="44" t="str">
        <f t="shared" si="479"/>
        <v/>
      </c>
      <c r="CL240" s="44" t="str">
        <f t="shared" si="480"/>
        <v/>
      </c>
      <c r="CM240" s="44" t="str">
        <f t="shared" si="481"/>
        <v/>
      </c>
      <c r="CN240" s="44" t="str">
        <f t="shared" si="482"/>
        <v/>
      </c>
      <c r="CO240" s="44" t="str">
        <f t="shared" si="483"/>
        <v/>
      </c>
      <c r="CP240" s="44" t="str">
        <f t="shared" si="484"/>
        <v/>
      </c>
      <c r="CQ240" s="44" t="str">
        <f t="shared" si="485"/>
        <v/>
      </c>
      <c r="CR240" s="44" t="str">
        <f t="shared" si="486"/>
        <v/>
      </c>
      <c r="CS240" s="44" t="str">
        <f t="shared" si="487"/>
        <v/>
      </c>
      <c r="CT240" s="44" t="str">
        <f t="shared" si="488"/>
        <v/>
      </c>
      <c r="CU240" s="44" t="str">
        <f t="shared" si="489"/>
        <v/>
      </c>
      <c r="CV240" s="44" t="str">
        <f t="shared" si="490"/>
        <v/>
      </c>
      <c r="CW240" s="44" t="str">
        <f t="shared" si="491"/>
        <v/>
      </c>
      <c r="CX240" s="44" t="str">
        <f t="shared" si="492"/>
        <v/>
      </c>
      <c r="CY240" s="44"/>
      <c r="CZ240" s="44"/>
      <c r="DA240" s="45">
        <f t="shared" si="493"/>
        <v>0</v>
      </c>
      <c r="DB240" s="45">
        <f t="shared" si="494"/>
        <v>0</v>
      </c>
      <c r="DC240" s="45">
        <f t="shared" si="495"/>
        <v>0</v>
      </c>
      <c r="DD240" s="45">
        <f t="shared" si="496"/>
        <v>0</v>
      </c>
      <c r="DE240" s="45">
        <f t="shared" si="497"/>
        <v>0</v>
      </c>
      <c r="DF240" s="45">
        <f t="shared" si="498"/>
        <v>0</v>
      </c>
      <c r="DG240" s="45">
        <f t="shared" si="499"/>
        <v>0</v>
      </c>
      <c r="DH240" s="45">
        <f t="shared" si="500"/>
        <v>0</v>
      </c>
      <c r="DI240" s="45">
        <f t="shared" si="501"/>
        <v>0</v>
      </c>
      <c r="DJ240" s="45">
        <f t="shared" si="502"/>
        <v>0</v>
      </c>
      <c r="DK240" s="45">
        <f t="shared" si="503"/>
        <v>0</v>
      </c>
      <c r="DL240" s="45">
        <f t="shared" si="504"/>
        <v>0</v>
      </c>
      <c r="DM240" s="45">
        <f t="shared" si="505"/>
        <v>0</v>
      </c>
      <c r="DN240" s="45">
        <f t="shared" si="506"/>
        <v>0</v>
      </c>
      <c r="DO240" s="45">
        <f t="shared" si="507"/>
        <v>0</v>
      </c>
      <c r="DP240" s="45">
        <f t="shared" si="508"/>
        <v>0</v>
      </c>
      <c r="DQ240" s="45">
        <f t="shared" si="509"/>
        <v>0</v>
      </c>
      <c r="DR240" s="45">
        <f t="shared" si="510"/>
        <v>0</v>
      </c>
      <c r="DS240" s="45">
        <f t="shared" si="511"/>
        <v>0</v>
      </c>
      <c r="DT240" s="45">
        <f t="shared" si="512"/>
        <v>0</v>
      </c>
      <c r="DU240" s="45">
        <f t="shared" si="513"/>
        <v>0</v>
      </c>
      <c r="DV240" s="45">
        <f t="shared" si="514"/>
        <v>0</v>
      </c>
      <c r="DW240" s="45">
        <f t="shared" si="515"/>
        <v>0</v>
      </c>
      <c r="DX240" s="45">
        <f t="shared" si="515"/>
        <v>0</v>
      </c>
    </row>
    <row r="241" spans="1:128" s="9" customFormat="1" ht="33" x14ac:dyDescent="0.25">
      <c r="A241" s="476"/>
      <c r="B241" s="67" t="s">
        <v>91</v>
      </c>
      <c r="C241" s="192">
        <f>+M241+O241+Q241+S241+U241+W241+Y241+AA241+AC241+AE241+AG241+AI241</f>
        <v>0</v>
      </c>
      <c r="D241" s="183">
        <f>+N241+P241+R241+T241+V241+X241+Z241+AB241+AD241+AF241+AH241+AJ241</f>
        <v>0</v>
      </c>
      <c r="E241" s="184"/>
      <c r="F241" s="185"/>
      <c r="G241" s="186"/>
      <c r="H241" s="185"/>
      <c r="I241" s="186"/>
      <c r="J241" s="185"/>
      <c r="K241" s="186"/>
      <c r="L241" s="185"/>
      <c r="M241" s="39"/>
      <c r="N241" s="108"/>
      <c r="O241" s="37"/>
      <c r="P241" s="108"/>
      <c r="Q241" s="39"/>
      <c r="R241" s="108"/>
      <c r="S241" s="39"/>
      <c r="T241" s="108"/>
      <c r="U241" s="39"/>
      <c r="V241" s="108"/>
      <c r="W241" s="37"/>
      <c r="X241" s="108"/>
      <c r="Y241" s="37"/>
      <c r="Z241" s="108"/>
      <c r="AA241" s="37"/>
      <c r="AB241" s="108"/>
      <c r="AC241" s="39"/>
      <c r="AD241" s="108"/>
      <c r="AE241" s="37"/>
      <c r="AF241" s="108"/>
      <c r="AG241" s="37"/>
      <c r="AH241" s="108"/>
      <c r="AI241" s="37"/>
      <c r="AJ241" s="109"/>
      <c r="AK241" s="107"/>
      <c r="AL241" s="108"/>
      <c r="AM241" s="37"/>
      <c r="AN241" s="108"/>
      <c r="AO241" s="37"/>
      <c r="AP241" s="108"/>
      <c r="AQ241" s="37"/>
      <c r="AR241" s="108"/>
      <c r="AS241" s="39"/>
      <c r="AT241" s="108"/>
      <c r="AU241" s="39"/>
      <c r="AV241" s="108"/>
      <c r="AW241" s="37"/>
      <c r="AX241" s="108"/>
      <c r="AY241" s="43" t="str">
        <f t="shared" si="468"/>
        <v/>
      </c>
      <c r="BV241" s="10"/>
      <c r="BW241" s="10"/>
      <c r="BX241" s="11"/>
      <c r="BY241" s="11"/>
      <c r="BZ241" s="11"/>
      <c r="CA241" s="44" t="str">
        <f t="shared" si="469"/>
        <v/>
      </c>
      <c r="CB241" s="44" t="str">
        <f t="shared" si="470"/>
        <v/>
      </c>
      <c r="CC241" s="44" t="str">
        <f t="shared" si="471"/>
        <v/>
      </c>
      <c r="CD241" s="44" t="str">
        <f t="shared" si="472"/>
        <v/>
      </c>
      <c r="CE241" s="44" t="str">
        <f t="shared" si="473"/>
        <v/>
      </c>
      <c r="CF241" s="44" t="str">
        <f t="shared" si="474"/>
        <v/>
      </c>
      <c r="CG241" s="44" t="str">
        <f t="shared" si="475"/>
        <v/>
      </c>
      <c r="CH241" s="44" t="str">
        <f t="shared" si="476"/>
        <v/>
      </c>
      <c r="CI241" s="44" t="str">
        <f t="shared" si="477"/>
        <v/>
      </c>
      <c r="CJ241" s="44" t="str">
        <f t="shared" si="478"/>
        <v/>
      </c>
      <c r="CK241" s="44" t="str">
        <f t="shared" si="479"/>
        <v/>
      </c>
      <c r="CL241" s="44" t="str">
        <f t="shared" si="480"/>
        <v/>
      </c>
      <c r="CM241" s="44" t="str">
        <f t="shared" si="481"/>
        <v/>
      </c>
      <c r="CN241" s="44" t="str">
        <f t="shared" si="482"/>
        <v/>
      </c>
      <c r="CO241" s="44" t="str">
        <f t="shared" si="483"/>
        <v/>
      </c>
      <c r="CP241" s="44" t="str">
        <f t="shared" si="484"/>
        <v/>
      </c>
      <c r="CQ241" s="44" t="str">
        <f t="shared" si="485"/>
        <v/>
      </c>
      <c r="CR241" s="44" t="str">
        <f t="shared" si="486"/>
        <v/>
      </c>
      <c r="CS241" s="44" t="str">
        <f t="shared" si="487"/>
        <v/>
      </c>
      <c r="CT241" s="44" t="str">
        <f t="shared" si="488"/>
        <v/>
      </c>
      <c r="CU241" s="44" t="str">
        <f t="shared" si="489"/>
        <v/>
      </c>
      <c r="CV241" s="44" t="str">
        <f t="shared" si="490"/>
        <v/>
      </c>
      <c r="CW241" s="44" t="str">
        <f t="shared" si="491"/>
        <v/>
      </c>
      <c r="CX241" s="44" t="str">
        <f t="shared" si="492"/>
        <v/>
      </c>
      <c r="CY241" s="44"/>
      <c r="CZ241" s="44"/>
      <c r="DA241" s="45">
        <f t="shared" si="493"/>
        <v>0</v>
      </c>
      <c r="DB241" s="45">
        <f t="shared" si="494"/>
        <v>0</v>
      </c>
      <c r="DC241" s="45">
        <f t="shared" si="495"/>
        <v>0</v>
      </c>
      <c r="DD241" s="45">
        <f t="shared" si="496"/>
        <v>0</v>
      </c>
      <c r="DE241" s="45">
        <f t="shared" si="497"/>
        <v>0</v>
      </c>
      <c r="DF241" s="45">
        <f t="shared" si="498"/>
        <v>0</v>
      </c>
      <c r="DG241" s="45">
        <f t="shared" si="499"/>
        <v>0</v>
      </c>
      <c r="DH241" s="45">
        <f t="shared" si="500"/>
        <v>0</v>
      </c>
      <c r="DI241" s="45">
        <f t="shared" si="501"/>
        <v>0</v>
      </c>
      <c r="DJ241" s="45">
        <f t="shared" si="502"/>
        <v>0</v>
      </c>
      <c r="DK241" s="45">
        <f t="shared" si="503"/>
        <v>0</v>
      </c>
      <c r="DL241" s="45">
        <f t="shared" si="504"/>
        <v>0</v>
      </c>
      <c r="DM241" s="45">
        <f t="shared" si="505"/>
        <v>0</v>
      </c>
      <c r="DN241" s="45">
        <f t="shared" si="506"/>
        <v>0</v>
      </c>
      <c r="DO241" s="45">
        <f t="shared" si="507"/>
        <v>0</v>
      </c>
      <c r="DP241" s="45">
        <f t="shared" si="508"/>
        <v>0</v>
      </c>
      <c r="DQ241" s="45">
        <f t="shared" si="509"/>
        <v>0</v>
      </c>
      <c r="DR241" s="45">
        <f t="shared" si="510"/>
        <v>0</v>
      </c>
      <c r="DS241" s="45">
        <f t="shared" si="511"/>
        <v>0</v>
      </c>
      <c r="DT241" s="45">
        <f t="shared" si="512"/>
        <v>0</v>
      </c>
      <c r="DU241" s="45">
        <f t="shared" si="513"/>
        <v>0</v>
      </c>
      <c r="DV241" s="45">
        <f t="shared" si="514"/>
        <v>0</v>
      </c>
      <c r="DW241" s="45">
        <f t="shared" si="515"/>
        <v>0</v>
      </c>
      <c r="DX241" s="45">
        <f t="shared" si="515"/>
        <v>0</v>
      </c>
    </row>
    <row r="242" spans="1:128" s="9" customFormat="1" x14ac:dyDescent="0.25">
      <c r="A242" s="476"/>
      <c r="B242" s="66" t="s">
        <v>50</v>
      </c>
      <c r="C242" s="182">
        <f>+O242+Q242+S242+U242+W242+Y242+AA242+AC242+AE242+AG242+AI242</f>
        <v>0</v>
      </c>
      <c r="D242" s="183">
        <f>+P242+R242+T242+V242+X242+Z242+AB242+AD242+AF242+AH242+AJ242</f>
        <v>0</v>
      </c>
      <c r="E242" s="184"/>
      <c r="F242" s="185"/>
      <c r="G242" s="186"/>
      <c r="H242" s="185"/>
      <c r="I242" s="186"/>
      <c r="J242" s="185"/>
      <c r="K242" s="186"/>
      <c r="L242" s="185"/>
      <c r="M242" s="193"/>
      <c r="N242" s="194"/>
      <c r="O242" s="37"/>
      <c r="P242" s="108"/>
      <c r="Q242" s="39"/>
      <c r="R242" s="108"/>
      <c r="S242" s="39"/>
      <c r="T242" s="108"/>
      <c r="U242" s="39"/>
      <c r="V242" s="108"/>
      <c r="W242" s="37"/>
      <c r="X242" s="108"/>
      <c r="Y242" s="37"/>
      <c r="Z242" s="108"/>
      <c r="AA242" s="37"/>
      <c r="AB242" s="108"/>
      <c r="AC242" s="39"/>
      <c r="AD242" s="108"/>
      <c r="AE242" s="37"/>
      <c r="AF242" s="108"/>
      <c r="AG242" s="37"/>
      <c r="AH242" s="108"/>
      <c r="AI242" s="37"/>
      <c r="AJ242" s="109"/>
      <c r="AK242" s="107"/>
      <c r="AL242" s="108"/>
      <c r="AM242" s="37"/>
      <c r="AN242" s="108"/>
      <c r="AO242" s="37"/>
      <c r="AP242" s="108"/>
      <c r="AQ242" s="37"/>
      <c r="AR242" s="108"/>
      <c r="AS242" s="39"/>
      <c r="AT242" s="108"/>
      <c r="AU242" s="39"/>
      <c r="AV242" s="108"/>
      <c r="AW242" s="37"/>
      <c r="AX242" s="108"/>
      <c r="AY242" s="43" t="str">
        <f t="shared" si="468"/>
        <v/>
      </c>
      <c r="BV242" s="10"/>
      <c r="BW242" s="10"/>
      <c r="BX242" s="11"/>
      <c r="BY242" s="11"/>
      <c r="BZ242" s="11"/>
      <c r="CA242" s="44" t="str">
        <f t="shared" si="469"/>
        <v/>
      </c>
      <c r="CB242" s="44" t="str">
        <f t="shared" si="470"/>
        <v/>
      </c>
      <c r="CC242" s="44" t="str">
        <f t="shared" si="471"/>
        <v/>
      </c>
      <c r="CD242" s="44" t="str">
        <f t="shared" si="472"/>
        <v/>
      </c>
      <c r="CE242" s="44" t="str">
        <f t="shared" si="473"/>
        <v/>
      </c>
      <c r="CF242" s="44" t="str">
        <f t="shared" si="474"/>
        <v/>
      </c>
      <c r="CG242" s="44" t="str">
        <f t="shared" si="475"/>
        <v/>
      </c>
      <c r="CH242" s="44" t="str">
        <f t="shared" si="476"/>
        <v/>
      </c>
      <c r="CI242" s="44" t="str">
        <f t="shared" si="477"/>
        <v/>
      </c>
      <c r="CJ242" s="44" t="str">
        <f t="shared" si="478"/>
        <v/>
      </c>
      <c r="CK242" s="44" t="str">
        <f t="shared" si="479"/>
        <v/>
      </c>
      <c r="CL242" s="44" t="str">
        <f t="shared" si="480"/>
        <v/>
      </c>
      <c r="CM242" s="44" t="str">
        <f t="shared" si="481"/>
        <v/>
      </c>
      <c r="CN242" s="44" t="str">
        <f t="shared" si="482"/>
        <v/>
      </c>
      <c r="CO242" s="44" t="str">
        <f t="shared" si="483"/>
        <v/>
      </c>
      <c r="CP242" s="44" t="str">
        <f t="shared" si="484"/>
        <v/>
      </c>
      <c r="CQ242" s="44" t="str">
        <f t="shared" si="485"/>
        <v/>
      </c>
      <c r="CR242" s="44" t="str">
        <f t="shared" si="486"/>
        <v/>
      </c>
      <c r="CS242" s="44" t="str">
        <f t="shared" si="487"/>
        <v/>
      </c>
      <c r="CT242" s="44" t="str">
        <f t="shared" si="488"/>
        <v/>
      </c>
      <c r="CU242" s="44" t="str">
        <f t="shared" si="489"/>
        <v/>
      </c>
      <c r="CV242" s="44" t="str">
        <f t="shared" si="490"/>
        <v/>
      </c>
      <c r="CW242" s="44" t="str">
        <f t="shared" si="491"/>
        <v/>
      </c>
      <c r="CX242" s="44" t="str">
        <f t="shared" si="492"/>
        <v/>
      </c>
      <c r="CY242" s="44"/>
      <c r="CZ242" s="44"/>
      <c r="DA242" s="45">
        <f t="shared" si="493"/>
        <v>0</v>
      </c>
      <c r="DB242" s="45">
        <f t="shared" si="494"/>
        <v>0</v>
      </c>
      <c r="DC242" s="45">
        <f t="shared" si="495"/>
        <v>0</v>
      </c>
      <c r="DD242" s="45">
        <f t="shared" si="496"/>
        <v>0</v>
      </c>
      <c r="DE242" s="45">
        <f t="shared" si="497"/>
        <v>0</v>
      </c>
      <c r="DF242" s="45">
        <f t="shared" si="498"/>
        <v>0</v>
      </c>
      <c r="DG242" s="45">
        <f t="shared" si="499"/>
        <v>0</v>
      </c>
      <c r="DH242" s="45">
        <f t="shared" si="500"/>
        <v>0</v>
      </c>
      <c r="DI242" s="45">
        <f t="shared" si="501"/>
        <v>0</v>
      </c>
      <c r="DJ242" s="45">
        <f t="shared" si="502"/>
        <v>0</v>
      </c>
      <c r="DK242" s="45">
        <f t="shared" si="503"/>
        <v>0</v>
      </c>
      <c r="DL242" s="45">
        <f t="shared" si="504"/>
        <v>0</v>
      </c>
      <c r="DM242" s="45">
        <f t="shared" si="505"/>
        <v>0</v>
      </c>
      <c r="DN242" s="45">
        <f t="shared" si="506"/>
        <v>0</v>
      </c>
      <c r="DO242" s="45">
        <f t="shared" si="507"/>
        <v>0</v>
      </c>
      <c r="DP242" s="45">
        <f t="shared" si="508"/>
        <v>0</v>
      </c>
      <c r="DQ242" s="45">
        <f t="shared" si="509"/>
        <v>0</v>
      </c>
      <c r="DR242" s="45">
        <f t="shared" si="510"/>
        <v>0</v>
      </c>
      <c r="DS242" s="45">
        <f t="shared" si="511"/>
        <v>0</v>
      </c>
      <c r="DT242" s="45">
        <f t="shared" si="512"/>
        <v>0</v>
      </c>
      <c r="DU242" s="45">
        <f t="shared" si="513"/>
        <v>0</v>
      </c>
      <c r="DV242" s="45">
        <f t="shared" si="514"/>
        <v>0</v>
      </c>
      <c r="DW242" s="45">
        <f t="shared" si="515"/>
        <v>0</v>
      </c>
      <c r="DX242" s="45">
        <f t="shared" si="515"/>
        <v>0</v>
      </c>
    </row>
    <row r="243" spans="1:128" s="9" customFormat="1" ht="22.5" x14ac:dyDescent="0.25">
      <c r="A243" s="476"/>
      <c r="B243" s="67" t="s">
        <v>92</v>
      </c>
      <c r="C243" s="195">
        <f>+E243+G243+I243+K243+M243+O243+Q243+S243+U243+W243+Y243+AA243+AC243+AE243+AG243+AI243</f>
        <v>0</v>
      </c>
      <c r="D243" s="191">
        <f>+F243+H243+J243+L243+N243+P243+R243+T243+V243+X243+Z243+AB243+AD243+AF243+AH243+AJ243</f>
        <v>0</v>
      </c>
      <c r="E243" s="147"/>
      <c r="F243" s="86"/>
      <c r="G243" s="147"/>
      <c r="H243" s="86"/>
      <c r="I243" s="147"/>
      <c r="J243" s="86"/>
      <c r="K243" s="147"/>
      <c r="L243" s="86"/>
      <c r="M243" s="39"/>
      <c r="N243" s="108"/>
      <c r="O243" s="37"/>
      <c r="P243" s="108"/>
      <c r="Q243" s="39"/>
      <c r="R243" s="108"/>
      <c r="S243" s="39"/>
      <c r="T243" s="108"/>
      <c r="U243" s="39"/>
      <c r="V243" s="108"/>
      <c r="W243" s="37"/>
      <c r="X243" s="108"/>
      <c r="Y243" s="37"/>
      <c r="Z243" s="108"/>
      <c r="AA243" s="37"/>
      <c r="AB243" s="108"/>
      <c r="AC243" s="39"/>
      <c r="AD243" s="108"/>
      <c r="AE243" s="37"/>
      <c r="AF243" s="108"/>
      <c r="AG243" s="37"/>
      <c r="AH243" s="108"/>
      <c r="AI243" s="37"/>
      <c r="AJ243" s="109"/>
      <c r="AK243" s="107"/>
      <c r="AL243" s="108"/>
      <c r="AM243" s="37"/>
      <c r="AN243" s="108"/>
      <c r="AO243" s="37"/>
      <c r="AP243" s="108"/>
      <c r="AQ243" s="37"/>
      <c r="AR243" s="108"/>
      <c r="AS243" s="39"/>
      <c r="AT243" s="108"/>
      <c r="AU243" s="39"/>
      <c r="AV243" s="108"/>
      <c r="AW243" s="37"/>
      <c r="AX243" s="108"/>
      <c r="AY243" s="43" t="str">
        <f t="shared" si="468"/>
        <v/>
      </c>
      <c r="BV243" s="10"/>
      <c r="BW243" s="10"/>
      <c r="BX243" s="11"/>
      <c r="BY243" s="11"/>
      <c r="BZ243" s="11"/>
      <c r="CA243" s="44" t="str">
        <f t="shared" si="469"/>
        <v/>
      </c>
      <c r="CB243" s="44" t="str">
        <f t="shared" si="470"/>
        <v/>
      </c>
      <c r="CC243" s="44" t="str">
        <f t="shared" si="471"/>
        <v/>
      </c>
      <c r="CD243" s="44" t="str">
        <f t="shared" si="472"/>
        <v/>
      </c>
      <c r="CE243" s="44" t="str">
        <f t="shared" si="473"/>
        <v/>
      </c>
      <c r="CF243" s="44" t="str">
        <f t="shared" si="474"/>
        <v/>
      </c>
      <c r="CG243" s="44" t="str">
        <f t="shared" si="475"/>
        <v/>
      </c>
      <c r="CH243" s="44" t="str">
        <f t="shared" si="476"/>
        <v/>
      </c>
      <c r="CI243" s="44" t="str">
        <f t="shared" si="477"/>
        <v/>
      </c>
      <c r="CJ243" s="44" t="str">
        <f t="shared" si="478"/>
        <v/>
      </c>
      <c r="CK243" s="44" t="str">
        <f t="shared" si="479"/>
        <v/>
      </c>
      <c r="CL243" s="44" t="str">
        <f t="shared" si="480"/>
        <v/>
      </c>
      <c r="CM243" s="44" t="str">
        <f t="shared" si="481"/>
        <v/>
      </c>
      <c r="CN243" s="44" t="str">
        <f t="shared" si="482"/>
        <v/>
      </c>
      <c r="CO243" s="44" t="str">
        <f t="shared" si="483"/>
        <v/>
      </c>
      <c r="CP243" s="44" t="str">
        <f t="shared" si="484"/>
        <v/>
      </c>
      <c r="CQ243" s="44" t="str">
        <f t="shared" si="485"/>
        <v/>
      </c>
      <c r="CR243" s="44" t="str">
        <f t="shared" si="486"/>
        <v/>
      </c>
      <c r="CS243" s="44" t="str">
        <f t="shared" si="487"/>
        <v/>
      </c>
      <c r="CT243" s="44" t="str">
        <f t="shared" si="488"/>
        <v/>
      </c>
      <c r="CU243" s="44" t="str">
        <f t="shared" si="489"/>
        <v/>
      </c>
      <c r="CV243" s="44" t="str">
        <f t="shared" si="490"/>
        <v/>
      </c>
      <c r="CW243" s="44" t="str">
        <f t="shared" si="491"/>
        <v/>
      </c>
      <c r="CX243" s="44" t="str">
        <f t="shared" si="492"/>
        <v/>
      </c>
      <c r="CY243" s="44"/>
      <c r="CZ243" s="44"/>
      <c r="DA243" s="45">
        <f t="shared" si="493"/>
        <v>0</v>
      </c>
      <c r="DB243" s="45">
        <f t="shared" si="494"/>
        <v>0</v>
      </c>
      <c r="DC243" s="45">
        <f t="shared" si="495"/>
        <v>0</v>
      </c>
      <c r="DD243" s="45">
        <f t="shared" si="496"/>
        <v>0</v>
      </c>
      <c r="DE243" s="45">
        <f t="shared" si="497"/>
        <v>0</v>
      </c>
      <c r="DF243" s="45">
        <f t="shared" si="498"/>
        <v>0</v>
      </c>
      <c r="DG243" s="45">
        <f t="shared" si="499"/>
        <v>0</v>
      </c>
      <c r="DH243" s="45">
        <f t="shared" si="500"/>
        <v>0</v>
      </c>
      <c r="DI243" s="45">
        <f t="shared" si="501"/>
        <v>0</v>
      </c>
      <c r="DJ243" s="45">
        <f t="shared" si="502"/>
        <v>0</v>
      </c>
      <c r="DK243" s="45">
        <f t="shared" si="503"/>
        <v>0</v>
      </c>
      <c r="DL243" s="45">
        <f t="shared" si="504"/>
        <v>0</v>
      </c>
      <c r="DM243" s="45">
        <f t="shared" si="505"/>
        <v>0</v>
      </c>
      <c r="DN243" s="45">
        <f t="shared" si="506"/>
        <v>0</v>
      </c>
      <c r="DO243" s="45">
        <f t="shared" si="507"/>
        <v>0</v>
      </c>
      <c r="DP243" s="45">
        <f t="shared" si="508"/>
        <v>0</v>
      </c>
      <c r="DQ243" s="45">
        <f t="shared" si="509"/>
        <v>0</v>
      </c>
      <c r="DR243" s="45">
        <f t="shared" si="510"/>
        <v>0</v>
      </c>
      <c r="DS243" s="45">
        <f t="shared" si="511"/>
        <v>0</v>
      </c>
      <c r="DT243" s="45">
        <f t="shared" si="512"/>
        <v>0</v>
      </c>
      <c r="DU243" s="45">
        <f t="shared" si="513"/>
        <v>0</v>
      </c>
      <c r="DV243" s="45">
        <f t="shared" si="514"/>
        <v>0</v>
      </c>
      <c r="DW243" s="45">
        <f t="shared" si="515"/>
        <v>0</v>
      </c>
      <c r="DX243" s="45">
        <f t="shared" si="515"/>
        <v>0</v>
      </c>
    </row>
    <row r="244" spans="1:128" s="9" customFormat="1" x14ac:dyDescent="0.25">
      <c r="A244" s="476"/>
      <c r="B244" s="66" t="s">
        <v>52</v>
      </c>
      <c r="C244" s="182">
        <f>+M244+O244+Q244+S244+U244+W244+Y244+AA244+AC244+AE244+AG244+AI244</f>
        <v>0</v>
      </c>
      <c r="D244" s="191">
        <f>+N244+P244+R244+T244+V244+X244+Z244+AB244+AD244+AF244+AH244+AJ244</f>
        <v>0</v>
      </c>
      <c r="E244" s="184"/>
      <c r="F244" s="185"/>
      <c r="G244" s="186"/>
      <c r="H244" s="185"/>
      <c r="I244" s="186"/>
      <c r="J244" s="185"/>
      <c r="K244" s="186"/>
      <c r="L244" s="185"/>
      <c r="M244" s="37"/>
      <c r="N244" s="108"/>
      <c r="O244" s="38"/>
      <c r="P244" s="108"/>
      <c r="Q244" s="39"/>
      <c r="R244" s="108"/>
      <c r="S244" s="39"/>
      <c r="T244" s="108"/>
      <c r="U244" s="39"/>
      <c r="V244" s="108"/>
      <c r="W244" s="37"/>
      <c r="X244" s="108"/>
      <c r="Y244" s="37"/>
      <c r="Z244" s="108"/>
      <c r="AA244" s="37"/>
      <c r="AB244" s="108"/>
      <c r="AC244" s="39"/>
      <c r="AD244" s="108"/>
      <c r="AE244" s="37"/>
      <c r="AF244" s="108"/>
      <c r="AG244" s="37"/>
      <c r="AH244" s="108"/>
      <c r="AI244" s="37"/>
      <c r="AJ244" s="109"/>
      <c r="AK244" s="107"/>
      <c r="AL244" s="108"/>
      <c r="AM244" s="37"/>
      <c r="AN244" s="108"/>
      <c r="AO244" s="37"/>
      <c r="AP244" s="108"/>
      <c r="AQ244" s="37"/>
      <c r="AR244" s="108"/>
      <c r="AS244" s="39"/>
      <c r="AT244" s="108"/>
      <c r="AU244" s="39"/>
      <c r="AV244" s="108"/>
      <c r="AW244" s="37"/>
      <c r="AX244" s="108"/>
      <c r="AY244" s="43" t="str">
        <f t="shared" si="468"/>
        <v/>
      </c>
      <c r="BV244" s="10"/>
      <c r="BW244" s="10"/>
      <c r="BX244" s="11"/>
      <c r="BY244" s="11"/>
      <c r="BZ244" s="11"/>
      <c r="CA244" s="44" t="str">
        <f t="shared" si="469"/>
        <v/>
      </c>
      <c r="CB244" s="44" t="str">
        <f t="shared" si="470"/>
        <v/>
      </c>
      <c r="CC244" s="44" t="str">
        <f t="shared" si="471"/>
        <v/>
      </c>
      <c r="CD244" s="44" t="str">
        <f t="shared" si="472"/>
        <v/>
      </c>
      <c r="CE244" s="44" t="str">
        <f t="shared" si="473"/>
        <v/>
      </c>
      <c r="CF244" s="44" t="str">
        <f t="shared" si="474"/>
        <v/>
      </c>
      <c r="CG244" s="44" t="str">
        <f t="shared" si="475"/>
        <v/>
      </c>
      <c r="CH244" s="44" t="str">
        <f t="shared" si="476"/>
        <v/>
      </c>
      <c r="CI244" s="44" t="str">
        <f t="shared" si="477"/>
        <v/>
      </c>
      <c r="CJ244" s="44" t="str">
        <f t="shared" si="478"/>
        <v/>
      </c>
      <c r="CK244" s="44" t="str">
        <f t="shared" si="479"/>
        <v/>
      </c>
      <c r="CL244" s="44" t="str">
        <f t="shared" si="480"/>
        <v/>
      </c>
      <c r="CM244" s="44" t="str">
        <f t="shared" si="481"/>
        <v/>
      </c>
      <c r="CN244" s="44" t="str">
        <f t="shared" si="482"/>
        <v/>
      </c>
      <c r="CO244" s="44" t="str">
        <f t="shared" si="483"/>
        <v/>
      </c>
      <c r="CP244" s="44" t="str">
        <f t="shared" si="484"/>
        <v/>
      </c>
      <c r="CQ244" s="44" t="str">
        <f t="shared" si="485"/>
        <v/>
      </c>
      <c r="CR244" s="44" t="str">
        <f t="shared" si="486"/>
        <v/>
      </c>
      <c r="CS244" s="44" t="str">
        <f t="shared" si="487"/>
        <v/>
      </c>
      <c r="CT244" s="44" t="str">
        <f t="shared" si="488"/>
        <v/>
      </c>
      <c r="CU244" s="44" t="str">
        <f t="shared" si="489"/>
        <v/>
      </c>
      <c r="CV244" s="44" t="str">
        <f t="shared" si="490"/>
        <v/>
      </c>
      <c r="CW244" s="44" t="str">
        <f t="shared" si="491"/>
        <v/>
      </c>
      <c r="CX244" s="44" t="str">
        <f t="shared" si="492"/>
        <v/>
      </c>
      <c r="CY244" s="44"/>
      <c r="CZ244" s="44"/>
      <c r="DA244" s="45">
        <f t="shared" si="493"/>
        <v>0</v>
      </c>
      <c r="DB244" s="45">
        <f t="shared" si="494"/>
        <v>0</v>
      </c>
      <c r="DC244" s="45">
        <f t="shared" si="495"/>
        <v>0</v>
      </c>
      <c r="DD244" s="45">
        <f t="shared" si="496"/>
        <v>0</v>
      </c>
      <c r="DE244" s="45">
        <f t="shared" si="497"/>
        <v>0</v>
      </c>
      <c r="DF244" s="45">
        <f t="shared" si="498"/>
        <v>0</v>
      </c>
      <c r="DG244" s="45">
        <f t="shared" si="499"/>
        <v>0</v>
      </c>
      <c r="DH244" s="45">
        <f t="shared" si="500"/>
        <v>0</v>
      </c>
      <c r="DI244" s="45">
        <f t="shared" si="501"/>
        <v>0</v>
      </c>
      <c r="DJ244" s="45">
        <f t="shared" si="502"/>
        <v>0</v>
      </c>
      <c r="DK244" s="45">
        <f t="shared" si="503"/>
        <v>0</v>
      </c>
      <c r="DL244" s="45">
        <f t="shared" si="504"/>
        <v>0</v>
      </c>
      <c r="DM244" s="45">
        <f t="shared" si="505"/>
        <v>0</v>
      </c>
      <c r="DN244" s="45">
        <f t="shared" si="506"/>
        <v>0</v>
      </c>
      <c r="DO244" s="45">
        <f t="shared" si="507"/>
        <v>0</v>
      </c>
      <c r="DP244" s="45">
        <f t="shared" si="508"/>
        <v>0</v>
      </c>
      <c r="DQ244" s="45">
        <f t="shared" si="509"/>
        <v>0</v>
      </c>
      <c r="DR244" s="45">
        <f t="shared" si="510"/>
        <v>0</v>
      </c>
      <c r="DS244" s="45">
        <f t="shared" si="511"/>
        <v>0</v>
      </c>
      <c r="DT244" s="45">
        <f t="shared" si="512"/>
        <v>0</v>
      </c>
      <c r="DU244" s="45">
        <f t="shared" si="513"/>
        <v>0</v>
      </c>
      <c r="DV244" s="45">
        <f t="shared" si="514"/>
        <v>0</v>
      </c>
      <c r="DW244" s="45">
        <f t="shared" si="515"/>
        <v>0</v>
      </c>
      <c r="DX244" s="45">
        <f t="shared" si="515"/>
        <v>0</v>
      </c>
    </row>
    <row r="245" spans="1:128" s="9" customFormat="1" x14ac:dyDescent="0.25">
      <c r="A245" s="476"/>
      <c r="B245" s="66" t="s">
        <v>93</v>
      </c>
      <c r="C245" s="182">
        <f>+M245+O245+Q245+S245+U245+W245+Y245+AA245+AC245+AE245+AG245+AI245</f>
        <v>0</v>
      </c>
      <c r="D245" s="191">
        <f>+N245+P245+R245+T245+V245+X245+Z245+AB245+AD245+AF245+AH245+AJ245</f>
        <v>0</v>
      </c>
      <c r="E245" s="184"/>
      <c r="F245" s="185"/>
      <c r="G245" s="186"/>
      <c r="H245" s="185"/>
      <c r="I245" s="186"/>
      <c r="J245" s="185"/>
      <c r="K245" s="186"/>
      <c r="L245" s="185"/>
      <c r="M245" s="37"/>
      <c r="N245" s="108"/>
      <c r="O245" s="37"/>
      <c r="P245" s="108"/>
      <c r="Q245" s="39"/>
      <c r="R245" s="108"/>
      <c r="S245" s="39"/>
      <c r="T245" s="108"/>
      <c r="U245" s="39"/>
      <c r="V245" s="108"/>
      <c r="W245" s="37"/>
      <c r="X245" s="108"/>
      <c r="Y245" s="37"/>
      <c r="Z245" s="108"/>
      <c r="AA245" s="37"/>
      <c r="AB245" s="108"/>
      <c r="AC245" s="39"/>
      <c r="AD245" s="108"/>
      <c r="AE245" s="37"/>
      <c r="AF245" s="108"/>
      <c r="AG245" s="37"/>
      <c r="AH245" s="108"/>
      <c r="AI245" s="37"/>
      <c r="AJ245" s="109"/>
      <c r="AK245" s="107"/>
      <c r="AL245" s="108"/>
      <c r="AM245" s="37"/>
      <c r="AN245" s="108"/>
      <c r="AO245" s="37"/>
      <c r="AP245" s="108"/>
      <c r="AQ245" s="37"/>
      <c r="AR245" s="108"/>
      <c r="AS245" s="39"/>
      <c r="AT245" s="108"/>
      <c r="AU245" s="39"/>
      <c r="AV245" s="108"/>
      <c r="AW245" s="37"/>
      <c r="AX245" s="108"/>
      <c r="AY245" s="43" t="str">
        <f t="shared" si="468"/>
        <v/>
      </c>
      <c r="BV245" s="10"/>
      <c r="BW245" s="10"/>
      <c r="BX245" s="11"/>
      <c r="BY245" s="11"/>
      <c r="BZ245" s="11"/>
      <c r="CA245" s="44" t="str">
        <f t="shared" si="469"/>
        <v/>
      </c>
      <c r="CB245" s="44" t="str">
        <f t="shared" si="470"/>
        <v/>
      </c>
      <c r="CC245" s="44" t="str">
        <f t="shared" si="471"/>
        <v/>
      </c>
      <c r="CD245" s="44" t="str">
        <f t="shared" si="472"/>
        <v/>
      </c>
      <c r="CE245" s="44" t="str">
        <f t="shared" si="473"/>
        <v/>
      </c>
      <c r="CF245" s="44" t="str">
        <f t="shared" si="474"/>
        <v/>
      </c>
      <c r="CG245" s="44" t="str">
        <f t="shared" si="475"/>
        <v/>
      </c>
      <c r="CH245" s="44" t="str">
        <f t="shared" si="476"/>
        <v/>
      </c>
      <c r="CI245" s="44" t="str">
        <f t="shared" si="477"/>
        <v/>
      </c>
      <c r="CJ245" s="44" t="str">
        <f t="shared" si="478"/>
        <v/>
      </c>
      <c r="CK245" s="44" t="str">
        <f t="shared" si="479"/>
        <v/>
      </c>
      <c r="CL245" s="44" t="str">
        <f t="shared" si="480"/>
        <v/>
      </c>
      <c r="CM245" s="44" t="str">
        <f t="shared" si="481"/>
        <v/>
      </c>
      <c r="CN245" s="44" t="str">
        <f t="shared" si="482"/>
        <v/>
      </c>
      <c r="CO245" s="44" t="str">
        <f t="shared" si="483"/>
        <v/>
      </c>
      <c r="CP245" s="44" t="str">
        <f t="shared" si="484"/>
        <v/>
      </c>
      <c r="CQ245" s="44" t="str">
        <f t="shared" si="485"/>
        <v/>
      </c>
      <c r="CR245" s="44" t="str">
        <f t="shared" si="486"/>
        <v/>
      </c>
      <c r="CS245" s="44" t="str">
        <f t="shared" si="487"/>
        <v/>
      </c>
      <c r="CT245" s="44" t="str">
        <f t="shared" si="488"/>
        <v/>
      </c>
      <c r="CU245" s="44" t="str">
        <f t="shared" si="489"/>
        <v/>
      </c>
      <c r="CV245" s="44" t="str">
        <f t="shared" si="490"/>
        <v/>
      </c>
      <c r="CW245" s="44" t="str">
        <f t="shared" si="491"/>
        <v/>
      </c>
      <c r="CX245" s="44" t="str">
        <f t="shared" si="492"/>
        <v/>
      </c>
      <c r="CY245" s="44"/>
      <c r="CZ245" s="44"/>
      <c r="DA245" s="45">
        <f t="shared" si="493"/>
        <v>0</v>
      </c>
      <c r="DB245" s="45">
        <f t="shared" si="494"/>
        <v>0</v>
      </c>
      <c r="DC245" s="45">
        <f t="shared" si="495"/>
        <v>0</v>
      </c>
      <c r="DD245" s="45">
        <f t="shared" si="496"/>
        <v>0</v>
      </c>
      <c r="DE245" s="45">
        <f t="shared" si="497"/>
        <v>0</v>
      </c>
      <c r="DF245" s="45">
        <f t="shared" si="498"/>
        <v>0</v>
      </c>
      <c r="DG245" s="45">
        <f t="shared" si="499"/>
        <v>0</v>
      </c>
      <c r="DH245" s="45">
        <f t="shared" si="500"/>
        <v>0</v>
      </c>
      <c r="DI245" s="45">
        <f t="shared" si="501"/>
        <v>0</v>
      </c>
      <c r="DJ245" s="45">
        <f t="shared" si="502"/>
        <v>0</v>
      </c>
      <c r="DK245" s="45">
        <f t="shared" si="503"/>
        <v>0</v>
      </c>
      <c r="DL245" s="45">
        <f t="shared" si="504"/>
        <v>0</v>
      </c>
      <c r="DM245" s="45">
        <f t="shared" si="505"/>
        <v>0</v>
      </c>
      <c r="DN245" s="45">
        <f t="shared" si="506"/>
        <v>0</v>
      </c>
      <c r="DO245" s="45">
        <f t="shared" si="507"/>
        <v>0</v>
      </c>
      <c r="DP245" s="45">
        <f t="shared" si="508"/>
        <v>0</v>
      </c>
      <c r="DQ245" s="45">
        <f t="shared" si="509"/>
        <v>0</v>
      </c>
      <c r="DR245" s="45">
        <f t="shared" si="510"/>
        <v>0</v>
      </c>
      <c r="DS245" s="45">
        <f t="shared" si="511"/>
        <v>0</v>
      </c>
      <c r="DT245" s="45">
        <f t="shared" si="512"/>
        <v>0</v>
      </c>
      <c r="DU245" s="45">
        <f t="shared" si="513"/>
        <v>0</v>
      </c>
      <c r="DV245" s="45">
        <f t="shared" si="514"/>
        <v>0</v>
      </c>
      <c r="DW245" s="45">
        <f t="shared" si="515"/>
        <v>0</v>
      </c>
      <c r="DX245" s="45">
        <f t="shared" si="515"/>
        <v>0</v>
      </c>
    </row>
    <row r="246" spans="1:128" s="9" customFormat="1" x14ac:dyDescent="0.25">
      <c r="A246" s="476"/>
      <c r="B246" s="66" t="s">
        <v>54</v>
      </c>
      <c r="C246" s="182">
        <f>+E246+G246+I246+K246+M246+O246+Q246+S246+U246+W246+Y246+AA246+AC246+AE246+AG246+AI246</f>
        <v>0</v>
      </c>
      <c r="D246" s="191">
        <f>+F246+H246+J246+L246+N246+P246+R246+T246+V246+X246+Z246+AB246+AD246+AF246+AH246+AJ246</f>
        <v>0</v>
      </c>
      <c r="E246" s="147"/>
      <c r="F246" s="86"/>
      <c r="G246" s="147"/>
      <c r="H246" s="86"/>
      <c r="I246" s="147"/>
      <c r="J246" s="86"/>
      <c r="K246" s="147"/>
      <c r="L246" s="86"/>
      <c r="M246" s="37"/>
      <c r="N246" s="108"/>
      <c r="O246" s="37"/>
      <c r="P246" s="108"/>
      <c r="Q246" s="39"/>
      <c r="R246" s="108"/>
      <c r="S246" s="39"/>
      <c r="T246" s="108"/>
      <c r="U246" s="39"/>
      <c r="V246" s="108"/>
      <c r="W246" s="37"/>
      <c r="X246" s="108"/>
      <c r="Y246" s="37"/>
      <c r="Z246" s="108"/>
      <c r="AA246" s="37"/>
      <c r="AB246" s="108"/>
      <c r="AC246" s="39"/>
      <c r="AD246" s="108"/>
      <c r="AE246" s="37"/>
      <c r="AF246" s="108"/>
      <c r="AG246" s="37"/>
      <c r="AH246" s="108"/>
      <c r="AI246" s="37"/>
      <c r="AJ246" s="109"/>
      <c r="AK246" s="107"/>
      <c r="AL246" s="108"/>
      <c r="AM246" s="37"/>
      <c r="AN246" s="108"/>
      <c r="AO246" s="37"/>
      <c r="AP246" s="108"/>
      <c r="AQ246" s="37"/>
      <c r="AR246" s="108"/>
      <c r="AS246" s="39"/>
      <c r="AT246" s="108"/>
      <c r="AU246" s="39"/>
      <c r="AV246" s="108"/>
      <c r="AW246" s="37"/>
      <c r="AX246" s="108"/>
      <c r="AY246" s="43" t="str">
        <f t="shared" si="468"/>
        <v/>
      </c>
      <c r="BV246" s="10"/>
      <c r="BW246" s="10"/>
      <c r="BX246" s="11"/>
      <c r="BY246" s="11"/>
      <c r="BZ246" s="11"/>
      <c r="CA246" s="44" t="str">
        <f t="shared" si="469"/>
        <v/>
      </c>
      <c r="CB246" s="44" t="str">
        <f t="shared" si="470"/>
        <v/>
      </c>
      <c r="CC246" s="44" t="str">
        <f t="shared" si="471"/>
        <v/>
      </c>
      <c r="CD246" s="44" t="str">
        <f t="shared" si="472"/>
        <v/>
      </c>
      <c r="CE246" s="44" t="str">
        <f t="shared" si="473"/>
        <v/>
      </c>
      <c r="CF246" s="44" t="str">
        <f t="shared" si="474"/>
        <v/>
      </c>
      <c r="CG246" s="44" t="str">
        <f t="shared" si="475"/>
        <v/>
      </c>
      <c r="CH246" s="44" t="str">
        <f t="shared" si="476"/>
        <v/>
      </c>
      <c r="CI246" s="44" t="str">
        <f t="shared" si="477"/>
        <v/>
      </c>
      <c r="CJ246" s="44" t="str">
        <f t="shared" si="478"/>
        <v/>
      </c>
      <c r="CK246" s="44" t="str">
        <f t="shared" si="479"/>
        <v/>
      </c>
      <c r="CL246" s="44" t="str">
        <f t="shared" si="480"/>
        <v/>
      </c>
      <c r="CM246" s="44" t="str">
        <f t="shared" si="481"/>
        <v/>
      </c>
      <c r="CN246" s="44" t="str">
        <f t="shared" si="482"/>
        <v/>
      </c>
      <c r="CO246" s="44" t="str">
        <f t="shared" si="483"/>
        <v/>
      </c>
      <c r="CP246" s="44" t="str">
        <f t="shared" si="484"/>
        <v/>
      </c>
      <c r="CQ246" s="44" t="str">
        <f t="shared" si="485"/>
        <v/>
      </c>
      <c r="CR246" s="44" t="str">
        <f t="shared" si="486"/>
        <v/>
      </c>
      <c r="CS246" s="44" t="str">
        <f t="shared" si="487"/>
        <v/>
      </c>
      <c r="CT246" s="44" t="str">
        <f t="shared" si="488"/>
        <v/>
      </c>
      <c r="CU246" s="44" t="str">
        <f t="shared" si="489"/>
        <v/>
      </c>
      <c r="CV246" s="44" t="str">
        <f t="shared" si="490"/>
        <v/>
      </c>
      <c r="CW246" s="44" t="str">
        <f t="shared" si="491"/>
        <v/>
      </c>
      <c r="CX246" s="44" t="str">
        <f t="shared" si="492"/>
        <v/>
      </c>
      <c r="CY246" s="44"/>
      <c r="CZ246" s="44"/>
      <c r="DA246" s="45">
        <f t="shared" si="493"/>
        <v>0</v>
      </c>
      <c r="DB246" s="45">
        <f t="shared" si="494"/>
        <v>0</v>
      </c>
      <c r="DC246" s="45">
        <f t="shared" si="495"/>
        <v>0</v>
      </c>
      <c r="DD246" s="45">
        <f t="shared" si="496"/>
        <v>0</v>
      </c>
      <c r="DE246" s="45">
        <f t="shared" si="497"/>
        <v>0</v>
      </c>
      <c r="DF246" s="45">
        <f t="shared" si="498"/>
        <v>0</v>
      </c>
      <c r="DG246" s="45">
        <f t="shared" si="499"/>
        <v>0</v>
      </c>
      <c r="DH246" s="45">
        <f t="shared" si="500"/>
        <v>0</v>
      </c>
      <c r="DI246" s="45">
        <f t="shared" si="501"/>
        <v>0</v>
      </c>
      <c r="DJ246" s="45">
        <f t="shared" si="502"/>
        <v>0</v>
      </c>
      <c r="DK246" s="45">
        <f t="shared" si="503"/>
        <v>0</v>
      </c>
      <c r="DL246" s="45">
        <f t="shared" si="504"/>
        <v>0</v>
      </c>
      <c r="DM246" s="45">
        <f t="shared" si="505"/>
        <v>0</v>
      </c>
      <c r="DN246" s="45">
        <f t="shared" si="506"/>
        <v>0</v>
      </c>
      <c r="DO246" s="45">
        <f t="shared" si="507"/>
        <v>0</v>
      </c>
      <c r="DP246" s="45">
        <f t="shared" si="508"/>
        <v>0</v>
      </c>
      <c r="DQ246" s="45">
        <f t="shared" si="509"/>
        <v>0</v>
      </c>
      <c r="DR246" s="45">
        <f t="shared" si="510"/>
        <v>0</v>
      </c>
      <c r="DS246" s="45">
        <f t="shared" si="511"/>
        <v>0</v>
      </c>
      <c r="DT246" s="45">
        <f t="shared" si="512"/>
        <v>0</v>
      </c>
      <c r="DU246" s="45">
        <f t="shared" si="513"/>
        <v>0</v>
      </c>
      <c r="DV246" s="45">
        <f t="shared" si="514"/>
        <v>0</v>
      </c>
      <c r="DW246" s="45">
        <f t="shared" si="515"/>
        <v>0</v>
      </c>
      <c r="DX246" s="45">
        <f t="shared" si="515"/>
        <v>0</v>
      </c>
    </row>
    <row r="247" spans="1:128" s="9" customFormat="1" x14ac:dyDescent="0.25">
      <c r="A247" s="476"/>
      <c r="B247" s="66" t="s">
        <v>94</v>
      </c>
      <c r="C247" s="182">
        <f>+O247+Q247+S247+U247+W247+Y247+AA247+AC247+AE247+AG247+AI247</f>
        <v>0</v>
      </c>
      <c r="D247" s="183">
        <f>+P247+R247+T247+V247+X247+Z247+AB247+AD247+AF247+AH247+AJ247</f>
        <v>0</v>
      </c>
      <c r="E247" s="184"/>
      <c r="F247" s="185"/>
      <c r="G247" s="186"/>
      <c r="H247" s="185"/>
      <c r="I247" s="186"/>
      <c r="J247" s="185"/>
      <c r="K247" s="186"/>
      <c r="L247" s="185"/>
      <c r="M247" s="186"/>
      <c r="N247" s="185"/>
      <c r="O247" s="37"/>
      <c r="P247" s="108"/>
      <c r="Q247" s="39"/>
      <c r="R247" s="108"/>
      <c r="S247" s="39"/>
      <c r="T247" s="108"/>
      <c r="U247" s="39"/>
      <c r="V247" s="108"/>
      <c r="W247" s="37"/>
      <c r="X247" s="108"/>
      <c r="Y247" s="37"/>
      <c r="Z247" s="108"/>
      <c r="AA247" s="37"/>
      <c r="AB247" s="108"/>
      <c r="AC247" s="39"/>
      <c r="AD247" s="108"/>
      <c r="AE247" s="37"/>
      <c r="AF247" s="108"/>
      <c r="AG247" s="37"/>
      <c r="AH247" s="108"/>
      <c r="AI247" s="37"/>
      <c r="AJ247" s="109"/>
      <c r="AK247" s="107"/>
      <c r="AL247" s="108"/>
      <c r="AM247" s="37"/>
      <c r="AN247" s="108"/>
      <c r="AO247" s="37"/>
      <c r="AP247" s="108"/>
      <c r="AQ247" s="37"/>
      <c r="AR247" s="108"/>
      <c r="AS247" s="39"/>
      <c r="AT247" s="108"/>
      <c r="AU247" s="39"/>
      <c r="AV247" s="108"/>
      <c r="AW247" s="37"/>
      <c r="AX247" s="108"/>
      <c r="AY247" s="43" t="str">
        <f t="shared" si="468"/>
        <v/>
      </c>
      <c r="BV247" s="10"/>
      <c r="BW247" s="10"/>
      <c r="BX247" s="11"/>
      <c r="BY247" s="11"/>
      <c r="BZ247" s="11"/>
      <c r="CA247" s="44" t="str">
        <f t="shared" si="469"/>
        <v/>
      </c>
      <c r="CB247" s="44" t="str">
        <f t="shared" si="470"/>
        <v/>
      </c>
      <c r="CC247" s="44" t="str">
        <f t="shared" si="471"/>
        <v/>
      </c>
      <c r="CD247" s="44" t="str">
        <f t="shared" si="472"/>
        <v/>
      </c>
      <c r="CE247" s="44" t="str">
        <f t="shared" si="473"/>
        <v/>
      </c>
      <c r="CF247" s="44" t="str">
        <f t="shared" si="474"/>
        <v/>
      </c>
      <c r="CG247" s="44" t="str">
        <f t="shared" si="475"/>
        <v/>
      </c>
      <c r="CH247" s="44" t="str">
        <f t="shared" si="476"/>
        <v/>
      </c>
      <c r="CI247" s="44" t="str">
        <f t="shared" si="477"/>
        <v/>
      </c>
      <c r="CJ247" s="44" t="str">
        <f t="shared" si="478"/>
        <v/>
      </c>
      <c r="CK247" s="44" t="str">
        <f t="shared" si="479"/>
        <v/>
      </c>
      <c r="CL247" s="44" t="str">
        <f t="shared" si="480"/>
        <v/>
      </c>
      <c r="CM247" s="44" t="str">
        <f t="shared" si="481"/>
        <v/>
      </c>
      <c r="CN247" s="44" t="str">
        <f t="shared" si="482"/>
        <v/>
      </c>
      <c r="CO247" s="44" t="str">
        <f t="shared" si="483"/>
        <v/>
      </c>
      <c r="CP247" s="44" t="str">
        <f t="shared" si="484"/>
        <v/>
      </c>
      <c r="CQ247" s="44" t="str">
        <f t="shared" si="485"/>
        <v/>
      </c>
      <c r="CR247" s="44" t="str">
        <f t="shared" si="486"/>
        <v/>
      </c>
      <c r="CS247" s="44" t="str">
        <f t="shared" si="487"/>
        <v/>
      </c>
      <c r="CT247" s="44" t="str">
        <f t="shared" si="488"/>
        <v/>
      </c>
      <c r="CU247" s="44" t="str">
        <f t="shared" si="489"/>
        <v/>
      </c>
      <c r="CV247" s="44" t="str">
        <f t="shared" si="490"/>
        <v/>
      </c>
      <c r="CW247" s="44" t="str">
        <f t="shared" si="491"/>
        <v/>
      </c>
      <c r="CX247" s="44" t="str">
        <f t="shared" si="492"/>
        <v/>
      </c>
      <c r="CY247" s="44"/>
      <c r="CZ247" s="44"/>
      <c r="DA247" s="45">
        <f t="shared" si="493"/>
        <v>0</v>
      </c>
      <c r="DB247" s="45">
        <f t="shared" si="494"/>
        <v>0</v>
      </c>
      <c r="DC247" s="45">
        <f t="shared" si="495"/>
        <v>0</v>
      </c>
      <c r="DD247" s="45">
        <f t="shared" si="496"/>
        <v>0</v>
      </c>
      <c r="DE247" s="45">
        <f t="shared" si="497"/>
        <v>0</v>
      </c>
      <c r="DF247" s="45">
        <f t="shared" si="498"/>
        <v>0</v>
      </c>
      <c r="DG247" s="45">
        <f t="shared" si="499"/>
        <v>0</v>
      </c>
      <c r="DH247" s="45">
        <f t="shared" si="500"/>
        <v>0</v>
      </c>
      <c r="DI247" s="45">
        <f t="shared" si="501"/>
        <v>0</v>
      </c>
      <c r="DJ247" s="45">
        <f t="shared" si="502"/>
        <v>0</v>
      </c>
      <c r="DK247" s="45">
        <f t="shared" si="503"/>
        <v>0</v>
      </c>
      <c r="DL247" s="45">
        <f t="shared" si="504"/>
        <v>0</v>
      </c>
      <c r="DM247" s="45">
        <f t="shared" si="505"/>
        <v>0</v>
      </c>
      <c r="DN247" s="45">
        <f t="shared" si="506"/>
        <v>0</v>
      </c>
      <c r="DO247" s="45">
        <f t="shared" si="507"/>
        <v>0</v>
      </c>
      <c r="DP247" s="45">
        <f t="shared" si="508"/>
        <v>0</v>
      </c>
      <c r="DQ247" s="45">
        <f t="shared" si="509"/>
        <v>0</v>
      </c>
      <c r="DR247" s="45">
        <f t="shared" si="510"/>
        <v>0</v>
      </c>
      <c r="DS247" s="45">
        <f t="shared" si="511"/>
        <v>0</v>
      </c>
      <c r="DT247" s="45">
        <f t="shared" si="512"/>
        <v>0</v>
      </c>
      <c r="DU247" s="45">
        <f t="shared" si="513"/>
        <v>0</v>
      </c>
      <c r="DV247" s="45">
        <f t="shared" si="514"/>
        <v>0</v>
      </c>
      <c r="DW247" s="45">
        <f t="shared" si="515"/>
        <v>0</v>
      </c>
      <c r="DX247" s="45">
        <f t="shared" si="515"/>
        <v>0</v>
      </c>
    </row>
    <row r="248" spans="1:128" s="9" customFormat="1" x14ac:dyDescent="0.25">
      <c r="A248" s="476"/>
      <c r="B248" s="66" t="s">
        <v>95</v>
      </c>
      <c r="C248" s="182">
        <f>+M248+O248+Q248+S248+U248+W248+Y248+AA248+AC248+AE248+AG248+AI248</f>
        <v>0</v>
      </c>
      <c r="D248" s="191">
        <f>+N248+P248+R248+T248+V248+X248+Z248+AB248+AD248+AF248+AH248+AJ248</f>
        <v>0</v>
      </c>
      <c r="E248" s="184"/>
      <c r="F248" s="196"/>
      <c r="G248" s="186"/>
      <c r="H248" s="185"/>
      <c r="I248" s="186"/>
      <c r="J248" s="185"/>
      <c r="K248" s="186"/>
      <c r="L248" s="185"/>
      <c r="M248" s="39"/>
      <c r="N248" s="108"/>
      <c r="O248" s="37"/>
      <c r="P248" s="108"/>
      <c r="Q248" s="39"/>
      <c r="R248" s="108"/>
      <c r="S248" s="39"/>
      <c r="T248" s="108"/>
      <c r="U248" s="39"/>
      <c r="V248" s="108"/>
      <c r="W248" s="37"/>
      <c r="X248" s="108"/>
      <c r="Y248" s="37"/>
      <c r="Z248" s="108"/>
      <c r="AA248" s="37"/>
      <c r="AB248" s="108"/>
      <c r="AC248" s="39"/>
      <c r="AD248" s="108"/>
      <c r="AE248" s="37"/>
      <c r="AF248" s="108"/>
      <c r="AG248" s="37"/>
      <c r="AH248" s="108"/>
      <c r="AI248" s="37"/>
      <c r="AJ248" s="109"/>
      <c r="AK248" s="107"/>
      <c r="AL248" s="108"/>
      <c r="AM248" s="37"/>
      <c r="AN248" s="108"/>
      <c r="AO248" s="37"/>
      <c r="AP248" s="108"/>
      <c r="AQ248" s="37"/>
      <c r="AR248" s="108"/>
      <c r="AS248" s="39"/>
      <c r="AT248" s="108"/>
      <c r="AU248" s="39"/>
      <c r="AV248" s="108"/>
      <c r="AW248" s="37"/>
      <c r="AX248" s="108"/>
      <c r="AY248" s="43" t="str">
        <f t="shared" si="468"/>
        <v/>
      </c>
      <c r="BV248" s="10"/>
      <c r="BW248" s="10"/>
      <c r="BX248" s="11"/>
      <c r="BY248" s="11"/>
      <c r="BZ248" s="11"/>
      <c r="CA248" s="44" t="str">
        <f t="shared" si="469"/>
        <v/>
      </c>
      <c r="CB248" s="44" t="str">
        <f t="shared" si="470"/>
        <v/>
      </c>
      <c r="CC248" s="44" t="str">
        <f t="shared" si="471"/>
        <v/>
      </c>
      <c r="CD248" s="44" t="str">
        <f t="shared" si="472"/>
        <v/>
      </c>
      <c r="CE248" s="44" t="str">
        <f t="shared" si="473"/>
        <v/>
      </c>
      <c r="CF248" s="44" t="str">
        <f t="shared" si="474"/>
        <v/>
      </c>
      <c r="CG248" s="44" t="str">
        <f t="shared" si="475"/>
        <v/>
      </c>
      <c r="CH248" s="44" t="str">
        <f t="shared" si="476"/>
        <v/>
      </c>
      <c r="CI248" s="44" t="str">
        <f t="shared" si="477"/>
        <v/>
      </c>
      <c r="CJ248" s="44" t="str">
        <f t="shared" si="478"/>
        <v/>
      </c>
      <c r="CK248" s="44" t="str">
        <f t="shared" si="479"/>
        <v/>
      </c>
      <c r="CL248" s="44" t="str">
        <f t="shared" si="480"/>
        <v/>
      </c>
      <c r="CM248" s="44" t="str">
        <f t="shared" si="481"/>
        <v/>
      </c>
      <c r="CN248" s="44" t="str">
        <f t="shared" si="482"/>
        <v/>
      </c>
      <c r="CO248" s="44" t="str">
        <f t="shared" si="483"/>
        <v/>
      </c>
      <c r="CP248" s="44" t="str">
        <f t="shared" si="484"/>
        <v/>
      </c>
      <c r="CQ248" s="44" t="str">
        <f t="shared" si="485"/>
        <v/>
      </c>
      <c r="CR248" s="44" t="str">
        <f t="shared" si="486"/>
        <v/>
      </c>
      <c r="CS248" s="44" t="str">
        <f t="shared" si="487"/>
        <v/>
      </c>
      <c r="CT248" s="44" t="str">
        <f t="shared" si="488"/>
        <v/>
      </c>
      <c r="CU248" s="44" t="str">
        <f t="shared" si="489"/>
        <v/>
      </c>
      <c r="CV248" s="44" t="str">
        <f t="shared" si="490"/>
        <v/>
      </c>
      <c r="CW248" s="44" t="str">
        <f t="shared" si="491"/>
        <v/>
      </c>
      <c r="CX248" s="44" t="str">
        <f t="shared" si="492"/>
        <v/>
      </c>
      <c r="CY248" s="44"/>
      <c r="CZ248" s="44"/>
      <c r="DA248" s="45">
        <f t="shared" si="493"/>
        <v>0</v>
      </c>
      <c r="DB248" s="45">
        <f t="shared" si="494"/>
        <v>0</v>
      </c>
      <c r="DC248" s="45">
        <f t="shared" si="495"/>
        <v>0</v>
      </c>
      <c r="DD248" s="45">
        <f t="shared" si="496"/>
        <v>0</v>
      </c>
      <c r="DE248" s="45">
        <f t="shared" si="497"/>
        <v>0</v>
      </c>
      <c r="DF248" s="45">
        <f t="shared" si="498"/>
        <v>0</v>
      </c>
      <c r="DG248" s="45">
        <f t="shared" si="499"/>
        <v>0</v>
      </c>
      <c r="DH248" s="45">
        <f t="shared" si="500"/>
        <v>0</v>
      </c>
      <c r="DI248" s="45">
        <f t="shared" si="501"/>
        <v>0</v>
      </c>
      <c r="DJ248" s="45">
        <f t="shared" si="502"/>
        <v>0</v>
      </c>
      <c r="DK248" s="45">
        <f t="shared" si="503"/>
        <v>0</v>
      </c>
      <c r="DL248" s="45">
        <f t="shared" si="504"/>
        <v>0</v>
      </c>
      <c r="DM248" s="45">
        <f t="shared" si="505"/>
        <v>0</v>
      </c>
      <c r="DN248" s="45">
        <f t="shared" si="506"/>
        <v>0</v>
      </c>
      <c r="DO248" s="45">
        <f t="shared" si="507"/>
        <v>0</v>
      </c>
      <c r="DP248" s="45">
        <f t="shared" si="508"/>
        <v>0</v>
      </c>
      <c r="DQ248" s="45">
        <f t="shared" si="509"/>
        <v>0</v>
      </c>
      <c r="DR248" s="45">
        <f t="shared" si="510"/>
        <v>0</v>
      </c>
      <c r="DS248" s="45">
        <f t="shared" si="511"/>
        <v>0</v>
      </c>
      <c r="DT248" s="45">
        <f t="shared" si="512"/>
        <v>0</v>
      </c>
      <c r="DU248" s="45">
        <f t="shared" si="513"/>
        <v>0</v>
      </c>
      <c r="DV248" s="45">
        <f t="shared" si="514"/>
        <v>0</v>
      </c>
      <c r="DW248" s="45">
        <f t="shared" si="515"/>
        <v>0</v>
      </c>
      <c r="DX248" s="45">
        <f t="shared" si="515"/>
        <v>0</v>
      </c>
    </row>
    <row r="249" spans="1:128" s="9" customFormat="1" ht="22.5" x14ac:dyDescent="0.25">
      <c r="A249" s="476"/>
      <c r="B249" s="67" t="s">
        <v>96</v>
      </c>
      <c r="C249" s="197">
        <f>+Q249+S249+U249+W249+Y249+AA249+AC249+AE249+AG249+AI249+O249</f>
        <v>0</v>
      </c>
      <c r="D249" s="183">
        <f>+R249+T249+V249+X249+Z249+AB249+AD249+AF249+AH249+AJ249+P249</f>
        <v>0</v>
      </c>
      <c r="E249" s="184"/>
      <c r="F249" s="185"/>
      <c r="G249" s="186"/>
      <c r="H249" s="196"/>
      <c r="I249" s="186"/>
      <c r="J249" s="185"/>
      <c r="K249" s="186"/>
      <c r="L249" s="185"/>
      <c r="M249" s="193"/>
      <c r="N249" s="194"/>
      <c r="O249" s="37"/>
      <c r="P249" s="108"/>
      <c r="Q249" s="39"/>
      <c r="R249" s="108"/>
      <c r="S249" s="39"/>
      <c r="T249" s="108"/>
      <c r="U249" s="39"/>
      <c r="V249" s="108"/>
      <c r="W249" s="37"/>
      <c r="X249" s="108"/>
      <c r="Y249" s="37"/>
      <c r="Z249" s="108"/>
      <c r="AA249" s="37"/>
      <c r="AB249" s="108"/>
      <c r="AC249" s="39"/>
      <c r="AD249" s="108"/>
      <c r="AE249" s="37"/>
      <c r="AF249" s="108"/>
      <c r="AG249" s="37"/>
      <c r="AH249" s="108"/>
      <c r="AI249" s="37"/>
      <c r="AJ249" s="109"/>
      <c r="AK249" s="107"/>
      <c r="AL249" s="108"/>
      <c r="AM249" s="37"/>
      <c r="AN249" s="108"/>
      <c r="AO249" s="37"/>
      <c r="AP249" s="108"/>
      <c r="AQ249" s="37"/>
      <c r="AR249" s="108"/>
      <c r="AS249" s="39"/>
      <c r="AT249" s="108"/>
      <c r="AU249" s="39"/>
      <c r="AV249" s="108"/>
      <c r="AW249" s="37"/>
      <c r="AX249" s="108"/>
      <c r="AY249" s="43" t="str">
        <f t="shared" si="468"/>
        <v/>
      </c>
      <c r="BV249" s="10"/>
      <c r="BW249" s="10"/>
      <c r="BX249" s="11"/>
      <c r="BY249" s="11"/>
      <c r="BZ249" s="11"/>
      <c r="CA249" s="44" t="str">
        <f t="shared" si="469"/>
        <v/>
      </c>
      <c r="CB249" s="44" t="str">
        <f t="shared" si="470"/>
        <v/>
      </c>
      <c r="CC249" s="44" t="str">
        <f t="shared" si="471"/>
        <v/>
      </c>
      <c r="CD249" s="44" t="str">
        <f t="shared" si="472"/>
        <v/>
      </c>
      <c r="CE249" s="44" t="str">
        <f t="shared" si="473"/>
        <v/>
      </c>
      <c r="CF249" s="44" t="str">
        <f t="shared" si="474"/>
        <v/>
      </c>
      <c r="CG249" s="44" t="str">
        <f t="shared" si="475"/>
        <v/>
      </c>
      <c r="CH249" s="44" t="str">
        <f t="shared" si="476"/>
        <v/>
      </c>
      <c r="CI249" s="44" t="str">
        <f t="shared" si="477"/>
        <v/>
      </c>
      <c r="CJ249" s="44" t="str">
        <f t="shared" si="478"/>
        <v/>
      </c>
      <c r="CK249" s="44" t="str">
        <f t="shared" si="479"/>
        <v/>
      </c>
      <c r="CL249" s="44" t="str">
        <f t="shared" si="480"/>
        <v/>
      </c>
      <c r="CM249" s="44" t="str">
        <f t="shared" si="481"/>
        <v/>
      </c>
      <c r="CN249" s="44" t="str">
        <f t="shared" si="482"/>
        <v/>
      </c>
      <c r="CO249" s="44" t="str">
        <f t="shared" si="483"/>
        <v/>
      </c>
      <c r="CP249" s="44" t="str">
        <f t="shared" si="484"/>
        <v/>
      </c>
      <c r="CQ249" s="44" t="str">
        <f t="shared" si="485"/>
        <v/>
      </c>
      <c r="CR249" s="44" t="str">
        <f t="shared" si="486"/>
        <v/>
      </c>
      <c r="CS249" s="44" t="str">
        <f t="shared" si="487"/>
        <v/>
      </c>
      <c r="CT249" s="44" t="str">
        <f t="shared" si="488"/>
        <v/>
      </c>
      <c r="CU249" s="44" t="str">
        <f t="shared" si="489"/>
        <v/>
      </c>
      <c r="CV249" s="44" t="str">
        <f t="shared" si="490"/>
        <v/>
      </c>
      <c r="CW249" s="44" t="str">
        <f t="shared" si="491"/>
        <v/>
      </c>
      <c r="CX249" s="44" t="str">
        <f t="shared" si="492"/>
        <v/>
      </c>
      <c r="CY249" s="44"/>
      <c r="CZ249" s="44"/>
      <c r="DA249" s="45">
        <f t="shared" si="493"/>
        <v>0</v>
      </c>
      <c r="DB249" s="45">
        <f t="shared" si="494"/>
        <v>0</v>
      </c>
      <c r="DC249" s="45">
        <f t="shared" si="495"/>
        <v>0</v>
      </c>
      <c r="DD249" s="45">
        <f t="shared" si="496"/>
        <v>0</v>
      </c>
      <c r="DE249" s="45">
        <f t="shared" si="497"/>
        <v>0</v>
      </c>
      <c r="DF249" s="45">
        <f t="shared" si="498"/>
        <v>0</v>
      </c>
      <c r="DG249" s="45">
        <f t="shared" si="499"/>
        <v>0</v>
      </c>
      <c r="DH249" s="45">
        <f t="shared" si="500"/>
        <v>0</v>
      </c>
      <c r="DI249" s="45">
        <f t="shared" si="501"/>
        <v>0</v>
      </c>
      <c r="DJ249" s="45">
        <f t="shared" si="502"/>
        <v>0</v>
      </c>
      <c r="DK249" s="45">
        <f t="shared" si="503"/>
        <v>0</v>
      </c>
      <c r="DL249" s="45">
        <f t="shared" si="504"/>
        <v>0</v>
      </c>
      <c r="DM249" s="45">
        <f t="shared" si="505"/>
        <v>0</v>
      </c>
      <c r="DN249" s="45">
        <f t="shared" si="506"/>
        <v>0</v>
      </c>
      <c r="DO249" s="45">
        <f t="shared" si="507"/>
        <v>0</v>
      </c>
      <c r="DP249" s="45">
        <f t="shared" si="508"/>
        <v>0</v>
      </c>
      <c r="DQ249" s="45">
        <f t="shared" si="509"/>
        <v>0</v>
      </c>
      <c r="DR249" s="45">
        <f t="shared" si="510"/>
        <v>0</v>
      </c>
      <c r="DS249" s="45">
        <f t="shared" si="511"/>
        <v>0</v>
      </c>
      <c r="DT249" s="45">
        <f t="shared" si="512"/>
        <v>0</v>
      </c>
      <c r="DU249" s="45">
        <f t="shared" si="513"/>
        <v>0</v>
      </c>
      <c r="DV249" s="45">
        <f t="shared" si="514"/>
        <v>0</v>
      </c>
      <c r="DW249" s="45">
        <f t="shared" si="515"/>
        <v>0</v>
      </c>
      <c r="DX249" s="45">
        <f t="shared" si="515"/>
        <v>0</v>
      </c>
    </row>
    <row r="250" spans="1:128" s="9" customFormat="1" ht="22.5" x14ac:dyDescent="0.25">
      <c r="A250" s="476"/>
      <c r="B250" s="67" t="s">
        <v>97</v>
      </c>
      <c r="C250" s="182">
        <f t="shared" ref="C250:D254" si="516">+M250+O250+Q250+S250+U250+W250+Y250+AA250+AC250+AE250+AG250+AI250</f>
        <v>0</v>
      </c>
      <c r="D250" s="191">
        <f t="shared" si="516"/>
        <v>0</v>
      </c>
      <c r="E250" s="184"/>
      <c r="F250" s="185"/>
      <c r="G250" s="186"/>
      <c r="H250" s="185"/>
      <c r="I250" s="186"/>
      <c r="J250" s="196"/>
      <c r="K250" s="186"/>
      <c r="L250" s="185"/>
      <c r="M250" s="147"/>
      <c r="N250" s="87"/>
      <c r="O250" s="37"/>
      <c r="P250" s="42"/>
      <c r="Q250" s="39"/>
      <c r="R250" s="42"/>
      <c r="S250" s="39"/>
      <c r="T250" s="42"/>
      <c r="U250" s="39"/>
      <c r="V250" s="42"/>
      <c r="W250" s="37"/>
      <c r="X250" s="42"/>
      <c r="Y250" s="37"/>
      <c r="Z250" s="42"/>
      <c r="AA250" s="37"/>
      <c r="AB250" s="42"/>
      <c r="AC250" s="39"/>
      <c r="AD250" s="42"/>
      <c r="AE250" s="37"/>
      <c r="AF250" s="42"/>
      <c r="AG250" s="37"/>
      <c r="AH250" s="42"/>
      <c r="AI250" s="37"/>
      <c r="AJ250" s="40"/>
      <c r="AK250" s="107"/>
      <c r="AL250" s="42"/>
      <c r="AM250" s="37"/>
      <c r="AN250" s="42"/>
      <c r="AO250" s="37"/>
      <c r="AP250" s="42"/>
      <c r="AQ250" s="37"/>
      <c r="AR250" s="42"/>
      <c r="AS250" s="39"/>
      <c r="AT250" s="108"/>
      <c r="AU250" s="39"/>
      <c r="AV250" s="108"/>
      <c r="AW250" s="37"/>
      <c r="AX250" s="42"/>
      <c r="AY250" s="43" t="str">
        <f t="shared" si="468"/>
        <v/>
      </c>
      <c r="BV250" s="10"/>
      <c r="BW250" s="10"/>
      <c r="BX250" s="11"/>
      <c r="BY250" s="11"/>
      <c r="BZ250" s="11"/>
      <c r="CA250" s="44" t="str">
        <f t="shared" si="469"/>
        <v/>
      </c>
      <c r="CB250" s="44" t="str">
        <f t="shared" si="470"/>
        <v/>
      </c>
      <c r="CC250" s="44" t="str">
        <f t="shared" si="471"/>
        <v/>
      </c>
      <c r="CD250" s="44" t="str">
        <f t="shared" si="472"/>
        <v/>
      </c>
      <c r="CE250" s="44" t="str">
        <f t="shared" si="473"/>
        <v/>
      </c>
      <c r="CF250" s="44" t="str">
        <f t="shared" si="474"/>
        <v/>
      </c>
      <c r="CG250" s="44" t="str">
        <f t="shared" si="475"/>
        <v/>
      </c>
      <c r="CH250" s="44" t="str">
        <f t="shared" si="476"/>
        <v/>
      </c>
      <c r="CI250" s="44" t="str">
        <f t="shared" si="477"/>
        <v/>
      </c>
      <c r="CJ250" s="44" t="str">
        <f t="shared" si="478"/>
        <v/>
      </c>
      <c r="CK250" s="44" t="str">
        <f t="shared" si="479"/>
        <v/>
      </c>
      <c r="CL250" s="44" t="str">
        <f t="shared" si="480"/>
        <v/>
      </c>
      <c r="CM250" s="44" t="str">
        <f t="shared" si="481"/>
        <v/>
      </c>
      <c r="CN250" s="44" t="str">
        <f t="shared" si="482"/>
        <v/>
      </c>
      <c r="CO250" s="44" t="str">
        <f t="shared" si="483"/>
        <v/>
      </c>
      <c r="CP250" s="44" t="str">
        <f t="shared" si="484"/>
        <v/>
      </c>
      <c r="CQ250" s="44" t="str">
        <f t="shared" si="485"/>
        <v/>
      </c>
      <c r="CR250" s="44" t="str">
        <f t="shared" si="486"/>
        <v/>
      </c>
      <c r="CS250" s="44" t="str">
        <f t="shared" si="487"/>
        <v/>
      </c>
      <c r="CT250" s="44" t="str">
        <f t="shared" si="488"/>
        <v/>
      </c>
      <c r="CU250" s="44" t="str">
        <f t="shared" si="489"/>
        <v/>
      </c>
      <c r="CV250" s="44" t="str">
        <f t="shared" si="490"/>
        <v/>
      </c>
      <c r="CW250" s="44" t="str">
        <f t="shared" si="491"/>
        <v/>
      </c>
      <c r="CX250" s="44" t="str">
        <f t="shared" si="492"/>
        <v/>
      </c>
      <c r="CY250" s="44"/>
      <c r="CZ250" s="44"/>
      <c r="DA250" s="45">
        <f t="shared" si="493"/>
        <v>0</v>
      </c>
      <c r="DB250" s="45">
        <f t="shared" si="494"/>
        <v>0</v>
      </c>
      <c r="DC250" s="45">
        <f t="shared" si="495"/>
        <v>0</v>
      </c>
      <c r="DD250" s="45">
        <f t="shared" si="496"/>
        <v>0</v>
      </c>
      <c r="DE250" s="45">
        <f t="shared" si="497"/>
        <v>0</v>
      </c>
      <c r="DF250" s="45">
        <f t="shared" si="498"/>
        <v>0</v>
      </c>
      <c r="DG250" s="45">
        <f t="shared" si="499"/>
        <v>0</v>
      </c>
      <c r="DH250" s="45">
        <f t="shared" si="500"/>
        <v>0</v>
      </c>
      <c r="DI250" s="45">
        <f t="shared" si="501"/>
        <v>0</v>
      </c>
      <c r="DJ250" s="45">
        <f t="shared" si="502"/>
        <v>0</v>
      </c>
      <c r="DK250" s="45">
        <f t="shared" si="503"/>
        <v>0</v>
      </c>
      <c r="DL250" s="45">
        <f t="shared" si="504"/>
        <v>0</v>
      </c>
      <c r="DM250" s="45">
        <f t="shared" si="505"/>
        <v>0</v>
      </c>
      <c r="DN250" s="45">
        <f t="shared" si="506"/>
        <v>0</v>
      </c>
      <c r="DO250" s="45">
        <f t="shared" si="507"/>
        <v>0</v>
      </c>
      <c r="DP250" s="45">
        <f t="shared" si="508"/>
        <v>0</v>
      </c>
      <c r="DQ250" s="45">
        <f t="shared" si="509"/>
        <v>0</v>
      </c>
      <c r="DR250" s="45">
        <f t="shared" si="510"/>
        <v>0</v>
      </c>
      <c r="DS250" s="45">
        <f t="shared" si="511"/>
        <v>0</v>
      </c>
      <c r="DT250" s="45">
        <f t="shared" si="512"/>
        <v>0</v>
      </c>
      <c r="DU250" s="45">
        <f t="shared" si="513"/>
        <v>0</v>
      </c>
      <c r="DV250" s="45">
        <f t="shared" si="514"/>
        <v>0</v>
      </c>
      <c r="DW250" s="45">
        <f t="shared" si="515"/>
        <v>0</v>
      </c>
      <c r="DX250" s="45">
        <f t="shared" si="515"/>
        <v>0</v>
      </c>
    </row>
    <row r="251" spans="1:128" s="9" customFormat="1" x14ac:dyDescent="0.25">
      <c r="A251" s="476"/>
      <c r="B251" s="67" t="s">
        <v>98</v>
      </c>
      <c r="C251" s="182">
        <f t="shared" si="516"/>
        <v>0</v>
      </c>
      <c r="D251" s="191">
        <f t="shared" si="516"/>
        <v>0</v>
      </c>
      <c r="E251" s="184"/>
      <c r="F251" s="185"/>
      <c r="G251" s="186"/>
      <c r="H251" s="185"/>
      <c r="I251" s="186"/>
      <c r="J251" s="185"/>
      <c r="K251" s="186"/>
      <c r="L251" s="185"/>
      <c r="M251" s="37"/>
      <c r="N251" s="42"/>
      <c r="O251" s="37"/>
      <c r="P251" s="42"/>
      <c r="Q251" s="39"/>
      <c r="R251" s="42"/>
      <c r="S251" s="39"/>
      <c r="T251" s="42"/>
      <c r="U251" s="39"/>
      <c r="V251" s="42"/>
      <c r="W251" s="37"/>
      <c r="X251" s="42"/>
      <c r="Y251" s="37"/>
      <c r="Z251" s="42"/>
      <c r="AA251" s="37"/>
      <c r="AB251" s="42"/>
      <c r="AC251" s="39"/>
      <c r="AD251" s="42"/>
      <c r="AE251" s="37"/>
      <c r="AF251" s="42"/>
      <c r="AG251" s="37"/>
      <c r="AH251" s="42"/>
      <c r="AI251" s="37"/>
      <c r="AJ251" s="40"/>
      <c r="AK251" s="107"/>
      <c r="AL251" s="42"/>
      <c r="AM251" s="37"/>
      <c r="AN251" s="42"/>
      <c r="AO251" s="37"/>
      <c r="AP251" s="42"/>
      <c r="AQ251" s="37"/>
      <c r="AR251" s="42"/>
      <c r="AS251" s="39"/>
      <c r="AT251" s="108"/>
      <c r="AU251" s="39"/>
      <c r="AV251" s="108"/>
      <c r="AW251" s="37"/>
      <c r="AX251" s="42"/>
      <c r="AY251" s="43" t="str">
        <f t="shared" si="468"/>
        <v/>
      </c>
      <c r="BV251" s="10"/>
      <c r="BW251" s="10"/>
      <c r="BX251" s="11"/>
      <c r="BY251" s="11"/>
      <c r="BZ251" s="11"/>
      <c r="CA251" s="44" t="str">
        <f t="shared" si="469"/>
        <v/>
      </c>
      <c r="CB251" s="44" t="str">
        <f t="shared" si="470"/>
        <v/>
      </c>
      <c r="CC251" s="44" t="str">
        <f t="shared" si="471"/>
        <v/>
      </c>
      <c r="CD251" s="44" t="str">
        <f t="shared" si="472"/>
        <v/>
      </c>
      <c r="CE251" s="44" t="str">
        <f t="shared" si="473"/>
        <v/>
      </c>
      <c r="CF251" s="44" t="str">
        <f t="shared" si="474"/>
        <v/>
      </c>
      <c r="CG251" s="44" t="str">
        <f t="shared" si="475"/>
        <v/>
      </c>
      <c r="CH251" s="44" t="str">
        <f t="shared" si="476"/>
        <v/>
      </c>
      <c r="CI251" s="44" t="str">
        <f t="shared" si="477"/>
        <v/>
      </c>
      <c r="CJ251" s="44" t="str">
        <f t="shared" si="478"/>
        <v/>
      </c>
      <c r="CK251" s="44" t="str">
        <f t="shared" si="479"/>
        <v/>
      </c>
      <c r="CL251" s="44" t="str">
        <f t="shared" si="480"/>
        <v/>
      </c>
      <c r="CM251" s="44" t="str">
        <f t="shared" si="481"/>
        <v/>
      </c>
      <c r="CN251" s="44" t="str">
        <f t="shared" si="482"/>
        <v/>
      </c>
      <c r="CO251" s="44" t="str">
        <f t="shared" si="483"/>
        <v/>
      </c>
      <c r="CP251" s="44" t="str">
        <f t="shared" si="484"/>
        <v/>
      </c>
      <c r="CQ251" s="44" t="str">
        <f t="shared" si="485"/>
        <v/>
      </c>
      <c r="CR251" s="44" t="str">
        <f t="shared" si="486"/>
        <v/>
      </c>
      <c r="CS251" s="44" t="str">
        <f t="shared" si="487"/>
        <v/>
      </c>
      <c r="CT251" s="44" t="str">
        <f t="shared" si="488"/>
        <v/>
      </c>
      <c r="CU251" s="44" t="str">
        <f t="shared" si="489"/>
        <v/>
      </c>
      <c r="CV251" s="44" t="str">
        <f t="shared" si="490"/>
        <v/>
      </c>
      <c r="CW251" s="44" t="str">
        <f t="shared" si="491"/>
        <v/>
      </c>
      <c r="CX251" s="44" t="str">
        <f t="shared" si="492"/>
        <v/>
      </c>
      <c r="CY251" s="44"/>
      <c r="CZ251" s="44"/>
      <c r="DA251" s="45">
        <f t="shared" si="493"/>
        <v>0</v>
      </c>
      <c r="DB251" s="45">
        <f t="shared" si="494"/>
        <v>0</v>
      </c>
      <c r="DC251" s="45">
        <f t="shared" si="495"/>
        <v>0</v>
      </c>
      <c r="DD251" s="45">
        <f t="shared" si="496"/>
        <v>0</v>
      </c>
      <c r="DE251" s="45">
        <f t="shared" si="497"/>
        <v>0</v>
      </c>
      <c r="DF251" s="45">
        <f t="shared" si="498"/>
        <v>0</v>
      </c>
      <c r="DG251" s="45">
        <f t="shared" si="499"/>
        <v>0</v>
      </c>
      <c r="DH251" s="45">
        <f t="shared" si="500"/>
        <v>0</v>
      </c>
      <c r="DI251" s="45">
        <f t="shared" si="501"/>
        <v>0</v>
      </c>
      <c r="DJ251" s="45">
        <f t="shared" si="502"/>
        <v>0</v>
      </c>
      <c r="DK251" s="45">
        <f t="shared" si="503"/>
        <v>0</v>
      </c>
      <c r="DL251" s="45">
        <f t="shared" si="504"/>
        <v>0</v>
      </c>
      <c r="DM251" s="45">
        <f t="shared" si="505"/>
        <v>0</v>
      </c>
      <c r="DN251" s="45">
        <f t="shared" si="506"/>
        <v>0</v>
      </c>
      <c r="DO251" s="45">
        <f t="shared" si="507"/>
        <v>0</v>
      </c>
      <c r="DP251" s="45">
        <f t="shared" si="508"/>
        <v>0</v>
      </c>
      <c r="DQ251" s="45">
        <f t="shared" si="509"/>
        <v>0</v>
      </c>
      <c r="DR251" s="45">
        <f t="shared" si="510"/>
        <v>0</v>
      </c>
      <c r="DS251" s="45">
        <f t="shared" si="511"/>
        <v>0</v>
      </c>
      <c r="DT251" s="45">
        <f t="shared" si="512"/>
        <v>0</v>
      </c>
      <c r="DU251" s="45">
        <f t="shared" si="513"/>
        <v>0</v>
      </c>
      <c r="DV251" s="45">
        <f t="shared" si="514"/>
        <v>0</v>
      </c>
      <c r="DW251" s="45">
        <f t="shared" si="515"/>
        <v>0</v>
      </c>
      <c r="DX251" s="45">
        <f t="shared" si="515"/>
        <v>0</v>
      </c>
    </row>
    <row r="252" spans="1:128" s="9" customFormat="1" ht="22.5" x14ac:dyDescent="0.25">
      <c r="A252" s="476"/>
      <c r="B252" s="67" t="s">
        <v>99</v>
      </c>
      <c r="C252" s="195">
        <f t="shared" si="516"/>
        <v>0</v>
      </c>
      <c r="D252" s="191">
        <f t="shared" si="516"/>
        <v>0</v>
      </c>
      <c r="E252" s="184"/>
      <c r="F252" s="185"/>
      <c r="G252" s="186"/>
      <c r="H252" s="185"/>
      <c r="I252" s="186"/>
      <c r="J252" s="185"/>
      <c r="K252" s="186"/>
      <c r="L252" s="185"/>
      <c r="M252" s="37"/>
      <c r="N252" s="42"/>
      <c r="O252" s="37"/>
      <c r="P252" s="42"/>
      <c r="Q252" s="39"/>
      <c r="R252" s="42"/>
      <c r="S252" s="39"/>
      <c r="T252" s="42"/>
      <c r="U252" s="39"/>
      <c r="V252" s="42"/>
      <c r="W252" s="37"/>
      <c r="X252" s="42"/>
      <c r="Y252" s="37"/>
      <c r="Z252" s="42"/>
      <c r="AA252" s="37"/>
      <c r="AB252" s="42"/>
      <c r="AC252" s="39"/>
      <c r="AD252" s="42"/>
      <c r="AE252" s="37"/>
      <c r="AF252" s="42"/>
      <c r="AG252" s="37"/>
      <c r="AH252" s="42"/>
      <c r="AI252" s="37"/>
      <c r="AJ252" s="40"/>
      <c r="AK252" s="107"/>
      <c r="AL252" s="42"/>
      <c r="AM252" s="37"/>
      <c r="AN252" s="42"/>
      <c r="AO252" s="37"/>
      <c r="AP252" s="42"/>
      <c r="AQ252" s="37"/>
      <c r="AR252" s="42"/>
      <c r="AS252" s="39"/>
      <c r="AT252" s="108"/>
      <c r="AU252" s="39"/>
      <c r="AV252" s="108"/>
      <c r="AW252" s="37"/>
      <c r="AX252" s="42"/>
      <c r="AY252" s="43" t="str">
        <f t="shared" si="468"/>
        <v/>
      </c>
      <c r="BV252" s="10"/>
      <c r="BW252" s="10"/>
      <c r="BX252" s="11"/>
      <c r="BY252" s="11"/>
      <c r="BZ252" s="11"/>
      <c r="CA252" s="44" t="str">
        <f t="shared" si="469"/>
        <v/>
      </c>
      <c r="CB252" s="44" t="str">
        <f t="shared" si="470"/>
        <v/>
      </c>
      <c r="CC252" s="44" t="str">
        <f t="shared" si="471"/>
        <v/>
      </c>
      <c r="CD252" s="44" t="str">
        <f t="shared" si="472"/>
        <v/>
      </c>
      <c r="CE252" s="44" t="str">
        <f t="shared" si="473"/>
        <v/>
      </c>
      <c r="CF252" s="44" t="str">
        <f t="shared" si="474"/>
        <v/>
      </c>
      <c r="CG252" s="44" t="str">
        <f t="shared" si="475"/>
        <v/>
      </c>
      <c r="CH252" s="44" t="str">
        <f t="shared" si="476"/>
        <v/>
      </c>
      <c r="CI252" s="44" t="str">
        <f t="shared" si="477"/>
        <v/>
      </c>
      <c r="CJ252" s="44" t="str">
        <f t="shared" si="478"/>
        <v/>
      </c>
      <c r="CK252" s="44" t="str">
        <f t="shared" si="479"/>
        <v/>
      </c>
      <c r="CL252" s="44" t="str">
        <f t="shared" si="480"/>
        <v/>
      </c>
      <c r="CM252" s="44" t="str">
        <f t="shared" si="481"/>
        <v/>
      </c>
      <c r="CN252" s="44" t="str">
        <f t="shared" si="482"/>
        <v/>
      </c>
      <c r="CO252" s="44" t="str">
        <f t="shared" si="483"/>
        <v/>
      </c>
      <c r="CP252" s="44" t="str">
        <f t="shared" si="484"/>
        <v/>
      </c>
      <c r="CQ252" s="44" t="str">
        <f t="shared" si="485"/>
        <v/>
      </c>
      <c r="CR252" s="44" t="str">
        <f t="shared" si="486"/>
        <v/>
      </c>
      <c r="CS252" s="44" t="str">
        <f t="shared" si="487"/>
        <v/>
      </c>
      <c r="CT252" s="44" t="str">
        <f t="shared" si="488"/>
        <v/>
      </c>
      <c r="CU252" s="44" t="str">
        <f t="shared" si="489"/>
        <v/>
      </c>
      <c r="CV252" s="44" t="str">
        <f t="shared" si="490"/>
        <v/>
      </c>
      <c r="CW252" s="44" t="str">
        <f t="shared" si="491"/>
        <v/>
      </c>
      <c r="CX252" s="44" t="str">
        <f t="shared" si="492"/>
        <v/>
      </c>
      <c r="CY252" s="44"/>
      <c r="CZ252" s="44"/>
      <c r="DA252" s="45">
        <f t="shared" si="493"/>
        <v>0</v>
      </c>
      <c r="DB252" s="45">
        <f t="shared" si="494"/>
        <v>0</v>
      </c>
      <c r="DC252" s="45">
        <f t="shared" si="495"/>
        <v>0</v>
      </c>
      <c r="DD252" s="45">
        <f t="shared" si="496"/>
        <v>0</v>
      </c>
      <c r="DE252" s="45">
        <f t="shared" si="497"/>
        <v>0</v>
      </c>
      <c r="DF252" s="45">
        <f t="shared" si="498"/>
        <v>0</v>
      </c>
      <c r="DG252" s="45">
        <f t="shared" si="499"/>
        <v>0</v>
      </c>
      <c r="DH252" s="45">
        <f t="shared" si="500"/>
        <v>0</v>
      </c>
      <c r="DI252" s="45">
        <f t="shared" si="501"/>
        <v>0</v>
      </c>
      <c r="DJ252" s="45">
        <f t="shared" si="502"/>
        <v>0</v>
      </c>
      <c r="DK252" s="45">
        <f t="shared" si="503"/>
        <v>0</v>
      </c>
      <c r="DL252" s="45">
        <f t="shared" si="504"/>
        <v>0</v>
      </c>
      <c r="DM252" s="45">
        <f t="shared" si="505"/>
        <v>0</v>
      </c>
      <c r="DN252" s="45">
        <f t="shared" si="506"/>
        <v>0</v>
      </c>
      <c r="DO252" s="45">
        <f t="shared" si="507"/>
        <v>0</v>
      </c>
      <c r="DP252" s="45">
        <f t="shared" si="508"/>
        <v>0</v>
      </c>
      <c r="DQ252" s="45">
        <f t="shared" si="509"/>
        <v>0</v>
      </c>
      <c r="DR252" s="45">
        <f t="shared" si="510"/>
        <v>0</v>
      </c>
      <c r="DS252" s="45">
        <f t="shared" si="511"/>
        <v>0</v>
      </c>
      <c r="DT252" s="45">
        <f t="shared" si="512"/>
        <v>0</v>
      </c>
      <c r="DU252" s="45">
        <f t="shared" si="513"/>
        <v>0</v>
      </c>
      <c r="DV252" s="45">
        <f t="shared" si="514"/>
        <v>0</v>
      </c>
      <c r="DW252" s="45">
        <f t="shared" si="515"/>
        <v>0</v>
      </c>
      <c r="DX252" s="45">
        <f t="shared" si="515"/>
        <v>0</v>
      </c>
    </row>
    <row r="253" spans="1:128" s="9" customFormat="1" x14ac:dyDescent="0.25">
      <c r="A253" s="476"/>
      <c r="B253" s="66" t="s">
        <v>100</v>
      </c>
      <c r="C253" s="182">
        <f t="shared" si="516"/>
        <v>0</v>
      </c>
      <c r="D253" s="191">
        <f t="shared" si="516"/>
        <v>0</v>
      </c>
      <c r="E253" s="184"/>
      <c r="F253" s="185"/>
      <c r="G253" s="186"/>
      <c r="H253" s="185"/>
      <c r="I253" s="186"/>
      <c r="J253" s="185"/>
      <c r="K253" s="186"/>
      <c r="L253" s="196"/>
      <c r="M253" s="37"/>
      <c r="N253" s="42"/>
      <c r="O253" s="37"/>
      <c r="P253" s="42"/>
      <c r="Q253" s="39"/>
      <c r="R253" s="42"/>
      <c r="S253" s="39"/>
      <c r="T253" s="42"/>
      <c r="U253" s="39"/>
      <c r="V253" s="42"/>
      <c r="W253" s="37"/>
      <c r="X253" s="42"/>
      <c r="Y253" s="37"/>
      <c r="Z253" s="42"/>
      <c r="AA253" s="37"/>
      <c r="AB253" s="42"/>
      <c r="AC253" s="39"/>
      <c r="AD253" s="42"/>
      <c r="AE253" s="37"/>
      <c r="AF253" s="42"/>
      <c r="AG253" s="37"/>
      <c r="AH253" s="42"/>
      <c r="AI253" s="37"/>
      <c r="AJ253" s="40"/>
      <c r="AK253" s="107"/>
      <c r="AL253" s="42"/>
      <c r="AM253" s="37"/>
      <c r="AN253" s="42"/>
      <c r="AO253" s="37"/>
      <c r="AP253" s="42"/>
      <c r="AQ253" s="37"/>
      <c r="AR253" s="42"/>
      <c r="AS253" s="39"/>
      <c r="AT253" s="108"/>
      <c r="AU253" s="39"/>
      <c r="AV253" s="108"/>
      <c r="AW253" s="37"/>
      <c r="AX253" s="42"/>
      <c r="AY253" s="43" t="str">
        <f t="shared" si="468"/>
        <v/>
      </c>
      <c r="BV253" s="10"/>
      <c r="BW253" s="10"/>
      <c r="BX253" s="11"/>
      <c r="BY253" s="11"/>
      <c r="BZ253" s="11"/>
      <c r="CA253" s="44" t="str">
        <f t="shared" si="469"/>
        <v/>
      </c>
      <c r="CB253" s="44" t="str">
        <f t="shared" si="470"/>
        <v/>
      </c>
      <c r="CC253" s="44" t="str">
        <f t="shared" si="471"/>
        <v/>
      </c>
      <c r="CD253" s="44" t="str">
        <f t="shared" si="472"/>
        <v/>
      </c>
      <c r="CE253" s="44" t="str">
        <f t="shared" si="473"/>
        <v/>
      </c>
      <c r="CF253" s="44" t="str">
        <f t="shared" si="474"/>
        <v/>
      </c>
      <c r="CG253" s="44" t="str">
        <f t="shared" si="475"/>
        <v/>
      </c>
      <c r="CH253" s="44" t="str">
        <f t="shared" si="476"/>
        <v/>
      </c>
      <c r="CI253" s="44" t="str">
        <f t="shared" si="477"/>
        <v/>
      </c>
      <c r="CJ253" s="44" t="str">
        <f t="shared" si="478"/>
        <v/>
      </c>
      <c r="CK253" s="44" t="str">
        <f t="shared" si="479"/>
        <v/>
      </c>
      <c r="CL253" s="44" t="str">
        <f t="shared" si="480"/>
        <v/>
      </c>
      <c r="CM253" s="44" t="str">
        <f t="shared" si="481"/>
        <v/>
      </c>
      <c r="CN253" s="44" t="str">
        <f t="shared" si="482"/>
        <v/>
      </c>
      <c r="CO253" s="44" t="str">
        <f t="shared" si="483"/>
        <v/>
      </c>
      <c r="CP253" s="44" t="str">
        <f t="shared" si="484"/>
        <v/>
      </c>
      <c r="CQ253" s="44" t="str">
        <f t="shared" si="485"/>
        <v/>
      </c>
      <c r="CR253" s="44" t="str">
        <f t="shared" si="486"/>
        <v/>
      </c>
      <c r="CS253" s="44" t="str">
        <f t="shared" si="487"/>
        <v/>
      </c>
      <c r="CT253" s="44" t="str">
        <f t="shared" si="488"/>
        <v/>
      </c>
      <c r="CU253" s="44" t="str">
        <f t="shared" si="489"/>
        <v/>
      </c>
      <c r="CV253" s="44" t="str">
        <f t="shared" si="490"/>
        <v/>
      </c>
      <c r="CW253" s="44" t="str">
        <f t="shared" si="491"/>
        <v/>
      </c>
      <c r="CX253" s="44" t="str">
        <f t="shared" si="492"/>
        <v/>
      </c>
      <c r="CY253" s="44"/>
      <c r="CZ253" s="44"/>
      <c r="DA253" s="45">
        <f t="shared" si="493"/>
        <v>0</v>
      </c>
      <c r="DB253" s="45">
        <f t="shared" si="494"/>
        <v>0</v>
      </c>
      <c r="DC253" s="45">
        <f t="shared" si="495"/>
        <v>0</v>
      </c>
      <c r="DD253" s="45">
        <f t="shared" si="496"/>
        <v>0</v>
      </c>
      <c r="DE253" s="45">
        <f t="shared" si="497"/>
        <v>0</v>
      </c>
      <c r="DF253" s="45">
        <f t="shared" si="498"/>
        <v>0</v>
      </c>
      <c r="DG253" s="45">
        <f t="shared" si="499"/>
        <v>0</v>
      </c>
      <c r="DH253" s="45">
        <f t="shared" si="500"/>
        <v>0</v>
      </c>
      <c r="DI253" s="45">
        <f t="shared" si="501"/>
        <v>0</v>
      </c>
      <c r="DJ253" s="45">
        <f t="shared" si="502"/>
        <v>0</v>
      </c>
      <c r="DK253" s="45">
        <f t="shared" si="503"/>
        <v>0</v>
      </c>
      <c r="DL253" s="45">
        <f t="shared" si="504"/>
        <v>0</v>
      </c>
      <c r="DM253" s="45">
        <f t="shared" si="505"/>
        <v>0</v>
      </c>
      <c r="DN253" s="45">
        <f t="shared" si="506"/>
        <v>0</v>
      </c>
      <c r="DO253" s="45">
        <f t="shared" si="507"/>
        <v>0</v>
      </c>
      <c r="DP253" s="45">
        <f t="shared" si="508"/>
        <v>0</v>
      </c>
      <c r="DQ253" s="45">
        <f t="shared" si="509"/>
        <v>0</v>
      </c>
      <c r="DR253" s="45">
        <f t="shared" si="510"/>
        <v>0</v>
      </c>
      <c r="DS253" s="45">
        <f t="shared" si="511"/>
        <v>0</v>
      </c>
      <c r="DT253" s="45">
        <f t="shared" si="512"/>
        <v>0</v>
      </c>
      <c r="DU253" s="45">
        <f t="shared" si="513"/>
        <v>0</v>
      </c>
      <c r="DV253" s="45">
        <f t="shared" si="514"/>
        <v>0</v>
      </c>
      <c r="DW253" s="45">
        <f t="shared" ref="DW253:DX258" si="517">IF(AND(C253&lt;&gt;0,OR(AO253="",AQ253="",AS253="",AU253="")),1,0)</f>
        <v>0</v>
      </c>
      <c r="DX253" s="45">
        <f t="shared" si="517"/>
        <v>0</v>
      </c>
    </row>
    <row r="254" spans="1:128" s="9" customFormat="1" x14ac:dyDescent="0.25">
      <c r="A254" s="477"/>
      <c r="B254" s="198" t="s">
        <v>101</v>
      </c>
      <c r="C254" s="199">
        <f t="shared" si="516"/>
        <v>0</v>
      </c>
      <c r="D254" s="200">
        <f t="shared" si="516"/>
        <v>0</v>
      </c>
      <c r="E254" s="201"/>
      <c r="F254" s="202"/>
      <c r="G254" s="203"/>
      <c r="H254" s="202"/>
      <c r="I254" s="203"/>
      <c r="J254" s="202"/>
      <c r="K254" s="203"/>
      <c r="L254" s="202"/>
      <c r="M254" s="58"/>
      <c r="N254" s="61"/>
      <c r="O254" s="58"/>
      <c r="P254" s="61"/>
      <c r="Q254" s="60"/>
      <c r="R254" s="61"/>
      <c r="S254" s="60"/>
      <c r="T254" s="61"/>
      <c r="U254" s="60"/>
      <c r="V254" s="61"/>
      <c r="W254" s="58"/>
      <c r="X254" s="61"/>
      <c r="Y254" s="58"/>
      <c r="Z254" s="61"/>
      <c r="AA254" s="58"/>
      <c r="AB254" s="61"/>
      <c r="AC254" s="60"/>
      <c r="AD254" s="61"/>
      <c r="AE254" s="58"/>
      <c r="AF254" s="61"/>
      <c r="AG254" s="58"/>
      <c r="AH254" s="61"/>
      <c r="AI254" s="58"/>
      <c r="AJ254" s="62"/>
      <c r="AK254" s="124"/>
      <c r="AL254" s="61"/>
      <c r="AM254" s="58"/>
      <c r="AN254" s="61"/>
      <c r="AO254" s="58"/>
      <c r="AP254" s="61"/>
      <c r="AQ254" s="58"/>
      <c r="AR254" s="61"/>
      <c r="AS254" s="60"/>
      <c r="AT254" s="141"/>
      <c r="AU254" s="60"/>
      <c r="AV254" s="141"/>
      <c r="AW254" s="58"/>
      <c r="AX254" s="61"/>
      <c r="AY254" s="43" t="str">
        <f t="shared" si="468"/>
        <v/>
      </c>
      <c r="BV254" s="10"/>
      <c r="BW254" s="10"/>
      <c r="BX254" s="11"/>
      <c r="BY254" s="11"/>
      <c r="BZ254" s="11"/>
      <c r="CA254" s="44" t="str">
        <f t="shared" si="469"/>
        <v/>
      </c>
      <c r="CB254" s="44" t="str">
        <f t="shared" si="470"/>
        <v/>
      </c>
      <c r="CC254" s="44" t="str">
        <f t="shared" si="471"/>
        <v/>
      </c>
      <c r="CD254" s="44" t="str">
        <f t="shared" si="472"/>
        <v/>
      </c>
      <c r="CE254" s="44" t="str">
        <f t="shared" si="473"/>
        <v/>
      </c>
      <c r="CF254" s="44" t="str">
        <f t="shared" si="474"/>
        <v/>
      </c>
      <c r="CG254" s="44" t="str">
        <f t="shared" si="475"/>
        <v/>
      </c>
      <c r="CH254" s="44" t="str">
        <f t="shared" si="476"/>
        <v/>
      </c>
      <c r="CI254" s="44" t="str">
        <f t="shared" si="477"/>
        <v/>
      </c>
      <c r="CJ254" s="44" t="str">
        <f t="shared" si="478"/>
        <v/>
      </c>
      <c r="CK254" s="44" t="str">
        <f t="shared" si="479"/>
        <v/>
      </c>
      <c r="CL254" s="44" t="str">
        <f t="shared" si="480"/>
        <v/>
      </c>
      <c r="CM254" s="44" t="str">
        <f t="shared" si="481"/>
        <v/>
      </c>
      <c r="CN254" s="44" t="str">
        <f t="shared" si="482"/>
        <v/>
      </c>
      <c r="CO254" s="44" t="str">
        <f t="shared" si="483"/>
        <v/>
      </c>
      <c r="CP254" s="44" t="str">
        <f t="shared" si="484"/>
        <v/>
      </c>
      <c r="CQ254" s="44" t="str">
        <f t="shared" si="485"/>
        <v/>
      </c>
      <c r="CR254" s="44" t="str">
        <f t="shared" si="486"/>
        <v/>
      </c>
      <c r="CS254" s="44" t="str">
        <f t="shared" si="487"/>
        <v/>
      </c>
      <c r="CT254" s="44" t="str">
        <f t="shared" si="488"/>
        <v/>
      </c>
      <c r="CU254" s="44" t="str">
        <f t="shared" si="489"/>
        <v/>
      </c>
      <c r="CV254" s="44" t="str">
        <f t="shared" si="490"/>
        <v/>
      </c>
      <c r="CW254" s="44" t="str">
        <f t="shared" si="491"/>
        <v/>
      </c>
      <c r="CX254" s="44" t="str">
        <f t="shared" si="492"/>
        <v/>
      </c>
      <c r="CY254" s="44"/>
      <c r="CZ254" s="44"/>
      <c r="DA254" s="45">
        <f t="shared" si="493"/>
        <v>0</v>
      </c>
      <c r="DB254" s="45">
        <f t="shared" si="494"/>
        <v>0</v>
      </c>
      <c r="DC254" s="45">
        <f t="shared" si="495"/>
        <v>0</v>
      </c>
      <c r="DD254" s="45">
        <f t="shared" si="496"/>
        <v>0</v>
      </c>
      <c r="DE254" s="45">
        <f t="shared" si="497"/>
        <v>0</v>
      </c>
      <c r="DF254" s="45">
        <f t="shared" si="498"/>
        <v>0</v>
      </c>
      <c r="DG254" s="45">
        <f t="shared" si="499"/>
        <v>0</v>
      </c>
      <c r="DH254" s="45">
        <f t="shared" si="500"/>
        <v>0</v>
      </c>
      <c r="DI254" s="45">
        <f t="shared" si="501"/>
        <v>0</v>
      </c>
      <c r="DJ254" s="45">
        <f t="shared" si="502"/>
        <v>0</v>
      </c>
      <c r="DK254" s="45">
        <f t="shared" si="503"/>
        <v>0</v>
      </c>
      <c r="DL254" s="45">
        <f t="shared" si="504"/>
        <v>0</v>
      </c>
      <c r="DM254" s="45">
        <f t="shared" si="505"/>
        <v>0</v>
      </c>
      <c r="DN254" s="45">
        <f t="shared" si="506"/>
        <v>0</v>
      </c>
      <c r="DO254" s="45">
        <f t="shared" si="507"/>
        <v>0</v>
      </c>
      <c r="DP254" s="45">
        <f t="shared" si="508"/>
        <v>0</v>
      </c>
      <c r="DQ254" s="45">
        <f t="shared" si="509"/>
        <v>0</v>
      </c>
      <c r="DR254" s="45">
        <f t="shared" si="510"/>
        <v>0</v>
      </c>
      <c r="DS254" s="45">
        <f t="shared" si="511"/>
        <v>0</v>
      </c>
      <c r="DT254" s="45">
        <f t="shared" si="512"/>
        <v>0</v>
      </c>
      <c r="DU254" s="45">
        <f t="shared" si="513"/>
        <v>0</v>
      </c>
      <c r="DV254" s="45">
        <f t="shared" si="514"/>
        <v>0</v>
      </c>
      <c r="DW254" s="45">
        <f t="shared" si="517"/>
        <v>0</v>
      </c>
      <c r="DX254" s="45">
        <f t="shared" si="517"/>
        <v>0</v>
      </c>
    </row>
    <row r="255" spans="1:128" s="9" customFormat="1" ht="15" customHeight="1" x14ac:dyDescent="0.25">
      <c r="A255" s="475" t="s">
        <v>117</v>
      </c>
      <c r="B255" s="204" t="s">
        <v>118</v>
      </c>
      <c r="C255" s="205">
        <f t="shared" ref="C255:D258" si="518">+E255+G255+I255+K255+M255+O255+Q255+S255+U255+W255+Y255+AA255+AC255+AE255+AG255+AI255</f>
        <v>0</v>
      </c>
      <c r="D255" s="206">
        <f t="shared" si="518"/>
        <v>0</v>
      </c>
      <c r="E255" s="147"/>
      <c r="F255" s="87"/>
      <c r="G255" s="147"/>
      <c r="H255" s="87"/>
      <c r="I255" s="147"/>
      <c r="J255" s="87"/>
      <c r="K255" s="147"/>
      <c r="L255" s="87"/>
      <c r="M255" s="147"/>
      <c r="N255" s="87"/>
      <c r="O255" s="147"/>
      <c r="P255" s="87"/>
      <c r="Q255" s="84"/>
      <c r="R255" s="87"/>
      <c r="S255" s="84"/>
      <c r="T255" s="87"/>
      <c r="U255" s="84"/>
      <c r="V255" s="87"/>
      <c r="W255" s="147"/>
      <c r="X255" s="87"/>
      <c r="Y255" s="147"/>
      <c r="Z255" s="87"/>
      <c r="AA255" s="147"/>
      <c r="AB255" s="87"/>
      <c r="AC255" s="84"/>
      <c r="AD255" s="87"/>
      <c r="AE255" s="147"/>
      <c r="AF255" s="87"/>
      <c r="AG255" s="147"/>
      <c r="AH255" s="87"/>
      <c r="AI255" s="147"/>
      <c r="AJ255" s="207"/>
      <c r="AK255" s="133"/>
      <c r="AL255" s="87"/>
      <c r="AM255" s="147"/>
      <c r="AN255" s="87"/>
      <c r="AO255" s="147"/>
      <c r="AP255" s="87"/>
      <c r="AQ255" s="147"/>
      <c r="AR255" s="87"/>
      <c r="AS255" s="84"/>
      <c r="AT255" s="86"/>
      <c r="AU255" s="84"/>
      <c r="AV255" s="86"/>
      <c r="AW255" s="147"/>
      <c r="AX255" s="87"/>
      <c r="AY255" s="43" t="str">
        <f t="shared" si="468"/>
        <v/>
      </c>
      <c r="BV255" s="10"/>
      <c r="BW255" s="10"/>
      <c r="BX255" s="11"/>
      <c r="BY255" s="11"/>
      <c r="BZ255" s="11"/>
      <c r="CA255" s="44" t="str">
        <f t="shared" si="469"/>
        <v/>
      </c>
      <c r="CB255" s="44" t="str">
        <f t="shared" si="470"/>
        <v/>
      </c>
      <c r="CC255" s="44" t="str">
        <f t="shared" si="471"/>
        <v/>
      </c>
      <c r="CD255" s="44" t="str">
        <f t="shared" si="472"/>
        <v/>
      </c>
      <c r="CE255" s="44" t="str">
        <f t="shared" si="473"/>
        <v/>
      </c>
      <c r="CF255" s="44" t="str">
        <f t="shared" si="474"/>
        <v/>
      </c>
      <c r="CG255" s="44" t="str">
        <f t="shared" si="475"/>
        <v/>
      </c>
      <c r="CH255" s="44" t="str">
        <f t="shared" si="476"/>
        <v/>
      </c>
      <c r="CI255" s="44" t="str">
        <f t="shared" si="477"/>
        <v/>
      </c>
      <c r="CJ255" s="44" t="str">
        <f t="shared" si="478"/>
        <v/>
      </c>
      <c r="CK255" s="44" t="str">
        <f t="shared" si="479"/>
        <v/>
      </c>
      <c r="CL255" s="44" t="str">
        <f t="shared" si="480"/>
        <v/>
      </c>
      <c r="CM255" s="44" t="str">
        <f t="shared" si="481"/>
        <v/>
      </c>
      <c r="CN255" s="44" t="str">
        <f t="shared" si="482"/>
        <v/>
      </c>
      <c r="CO255" s="44" t="str">
        <f t="shared" si="483"/>
        <v/>
      </c>
      <c r="CP255" s="44" t="str">
        <f t="shared" si="484"/>
        <v/>
      </c>
      <c r="CQ255" s="44" t="str">
        <f t="shared" si="485"/>
        <v/>
      </c>
      <c r="CR255" s="44" t="str">
        <f t="shared" si="486"/>
        <v/>
      </c>
      <c r="CS255" s="44" t="str">
        <f t="shared" si="487"/>
        <v/>
      </c>
      <c r="CT255" s="44" t="str">
        <f t="shared" si="488"/>
        <v/>
      </c>
      <c r="CU255" s="44" t="str">
        <f t="shared" si="489"/>
        <v/>
      </c>
      <c r="CV255" s="44" t="str">
        <f t="shared" si="490"/>
        <v/>
      </c>
      <c r="CW255" s="44" t="str">
        <f t="shared" si="491"/>
        <v/>
      </c>
      <c r="CX255" s="44" t="str">
        <f t="shared" si="492"/>
        <v/>
      </c>
      <c r="CY255" s="44"/>
      <c r="CZ255" s="44"/>
      <c r="DA255" s="45">
        <f t="shared" si="493"/>
        <v>0</v>
      </c>
      <c r="DB255" s="45">
        <f t="shared" si="494"/>
        <v>0</v>
      </c>
      <c r="DC255" s="45">
        <f t="shared" si="495"/>
        <v>0</v>
      </c>
      <c r="DD255" s="45">
        <f t="shared" si="496"/>
        <v>0</v>
      </c>
      <c r="DE255" s="45">
        <f t="shared" si="497"/>
        <v>0</v>
      </c>
      <c r="DF255" s="45">
        <f t="shared" si="498"/>
        <v>0</v>
      </c>
      <c r="DG255" s="45">
        <f t="shared" si="499"/>
        <v>0</v>
      </c>
      <c r="DH255" s="45">
        <f t="shared" si="500"/>
        <v>0</v>
      </c>
      <c r="DI255" s="45">
        <f t="shared" si="501"/>
        <v>0</v>
      </c>
      <c r="DJ255" s="45">
        <f t="shared" si="502"/>
        <v>0</v>
      </c>
      <c r="DK255" s="45">
        <f t="shared" si="503"/>
        <v>0</v>
      </c>
      <c r="DL255" s="45">
        <f t="shared" si="504"/>
        <v>0</v>
      </c>
      <c r="DM255" s="45">
        <f t="shared" si="505"/>
        <v>0</v>
      </c>
      <c r="DN255" s="45">
        <f t="shared" si="506"/>
        <v>0</v>
      </c>
      <c r="DO255" s="45">
        <f t="shared" si="507"/>
        <v>0</v>
      </c>
      <c r="DP255" s="45">
        <f t="shared" si="508"/>
        <v>0</v>
      </c>
      <c r="DQ255" s="45">
        <f t="shared" si="509"/>
        <v>0</v>
      </c>
      <c r="DR255" s="45">
        <f t="shared" si="510"/>
        <v>0</v>
      </c>
      <c r="DS255" s="45">
        <f t="shared" si="511"/>
        <v>0</v>
      </c>
      <c r="DT255" s="45">
        <f t="shared" si="512"/>
        <v>0</v>
      </c>
      <c r="DU255" s="45">
        <f t="shared" si="513"/>
        <v>0</v>
      </c>
      <c r="DV255" s="45">
        <f t="shared" si="514"/>
        <v>0</v>
      </c>
      <c r="DW255" s="45">
        <f t="shared" si="517"/>
        <v>0</v>
      </c>
      <c r="DX255" s="45">
        <f t="shared" si="517"/>
        <v>0</v>
      </c>
    </row>
    <row r="256" spans="1:128" s="9" customFormat="1" x14ac:dyDescent="0.25">
      <c r="A256" s="476"/>
      <c r="B256" s="66" t="s">
        <v>119</v>
      </c>
      <c r="C256" s="208">
        <f t="shared" si="518"/>
        <v>0</v>
      </c>
      <c r="D256" s="191">
        <f t="shared" si="518"/>
        <v>0</v>
      </c>
      <c r="E256" s="37"/>
      <c r="F256" s="42"/>
      <c r="G256" s="37"/>
      <c r="H256" s="42"/>
      <c r="I256" s="37"/>
      <c r="J256" s="42"/>
      <c r="K256" s="37"/>
      <c r="L256" s="42"/>
      <c r="M256" s="37"/>
      <c r="N256" s="42"/>
      <c r="O256" s="37"/>
      <c r="P256" s="42"/>
      <c r="Q256" s="39"/>
      <c r="R256" s="42"/>
      <c r="S256" s="39"/>
      <c r="T256" s="42"/>
      <c r="U256" s="39"/>
      <c r="V256" s="42"/>
      <c r="W256" s="37"/>
      <c r="X256" s="42"/>
      <c r="Y256" s="37"/>
      <c r="Z256" s="42"/>
      <c r="AA256" s="37"/>
      <c r="AB256" s="42"/>
      <c r="AC256" s="39"/>
      <c r="AD256" s="42"/>
      <c r="AE256" s="37"/>
      <c r="AF256" s="42"/>
      <c r="AG256" s="37"/>
      <c r="AH256" s="42"/>
      <c r="AI256" s="37"/>
      <c r="AJ256" s="40"/>
      <c r="AK256" s="107"/>
      <c r="AL256" s="42"/>
      <c r="AM256" s="37"/>
      <c r="AN256" s="42"/>
      <c r="AO256" s="37"/>
      <c r="AP256" s="42"/>
      <c r="AQ256" s="37"/>
      <c r="AR256" s="42"/>
      <c r="AS256" s="39"/>
      <c r="AT256" s="108"/>
      <c r="AU256" s="39"/>
      <c r="AV256" s="108"/>
      <c r="AW256" s="37"/>
      <c r="AX256" s="42"/>
      <c r="AY256" s="43" t="str">
        <f t="shared" si="468"/>
        <v/>
      </c>
      <c r="BV256" s="10"/>
      <c r="BW256" s="10"/>
      <c r="BX256" s="11"/>
      <c r="BY256" s="11"/>
      <c r="BZ256" s="11"/>
      <c r="CA256" s="44" t="str">
        <f t="shared" si="469"/>
        <v/>
      </c>
      <c r="CB256" s="44" t="str">
        <f t="shared" si="470"/>
        <v/>
      </c>
      <c r="CC256" s="44" t="str">
        <f t="shared" si="471"/>
        <v/>
      </c>
      <c r="CD256" s="44" t="str">
        <f t="shared" si="472"/>
        <v/>
      </c>
      <c r="CE256" s="44" t="str">
        <f t="shared" si="473"/>
        <v/>
      </c>
      <c r="CF256" s="44" t="str">
        <f t="shared" si="474"/>
        <v/>
      </c>
      <c r="CG256" s="44" t="str">
        <f t="shared" si="475"/>
        <v/>
      </c>
      <c r="CH256" s="44" t="str">
        <f t="shared" si="476"/>
        <v/>
      </c>
      <c r="CI256" s="44" t="str">
        <f t="shared" si="477"/>
        <v/>
      </c>
      <c r="CJ256" s="44" t="str">
        <f t="shared" si="478"/>
        <v/>
      </c>
      <c r="CK256" s="44" t="str">
        <f t="shared" si="479"/>
        <v/>
      </c>
      <c r="CL256" s="44" t="str">
        <f t="shared" si="480"/>
        <v/>
      </c>
      <c r="CM256" s="44" t="str">
        <f t="shared" si="481"/>
        <v/>
      </c>
      <c r="CN256" s="44" t="str">
        <f t="shared" si="482"/>
        <v/>
      </c>
      <c r="CO256" s="44" t="str">
        <f t="shared" si="483"/>
        <v/>
      </c>
      <c r="CP256" s="44" t="str">
        <f t="shared" si="484"/>
        <v/>
      </c>
      <c r="CQ256" s="44" t="str">
        <f t="shared" si="485"/>
        <v/>
      </c>
      <c r="CR256" s="44" t="str">
        <f t="shared" si="486"/>
        <v/>
      </c>
      <c r="CS256" s="44" t="str">
        <f t="shared" si="487"/>
        <v/>
      </c>
      <c r="CT256" s="44" t="str">
        <f t="shared" si="488"/>
        <v/>
      </c>
      <c r="CU256" s="44" t="str">
        <f t="shared" si="489"/>
        <v/>
      </c>
      <c r="CV256" s="44" t="str">
        <f t="shared" si="490"/>
        <v/>
      </c>
      <c r="CW256" s="44" t="str">
        <f t="shared" si="491"/>
        <v/>
      </c>
      <c r="CX256" s="44" t="str">
        <f t="shared" si="492"/>
        <v/>
      </c>
      <c r="CY256" s="44"/>
      <c r="CZ256" s="44"/>
      <c r="DA256" s="45">
        <f t="shared" si="493"/>
        <v>0</v>
      </c>
      <c r="DB256" s="45">
        <f t="shared" si="494"/>
        <v>0</v>
      </c>
      <c r="DC256" s="45">
        <f t="shared" si="495"/>
        <v>0</v>
      </c>
      <c r="DD256" s="45">
        <f t="shared" si="496"/>
        <v>0</v>
      </c>
      <c r="DE256" s="45">
        <f t="shared" si="497"/>
        <v>0</v>
      </c>
      <c r="DF256" s="45">
        <f t="shared" si="498"/>
        <v>0</v>
      </c>
      <c r="DG256" s="45">
        <f t="shared" si="499"/>
        <v>0</v>
      </c>
      <c r="DH256" s="45">
        <f t="shared" si="500"/>
        <v>0</v>
      </c>
      <c r="DI256" s="45">
        <f t="shared" si="501"/>
        <v>0</v>
      </c>
      <c r="DJ256" s="45">
        <f t="shared" si="502"/>
        <v>0</v>
      </c>
      <c r="DK256" s="45">
        <f t="shared" si="503"/>
        <v>0</v>
      </c>
      <c r="DL256" s="45">
        <f t="shared" si="504"/>
        <v>0</v>
      </c>
      <c r="DM256" s="45">
        <f t="shared" si="505"/>
        <v>0</v>
      </c>
      <c r="DN256" s="45">
        <f t="shared" si="506"/>
        <v>0</v>
      </c>
      <c r="DO256" s="45">
        <f t="shared" si="507"/>
        <v>0</v>
      </c>
      <c r="DP256" s="45">
        <f t="shared" si="508"/>
        <v>0</v>
      </c>
      <c r="DQ256" s="45">
        <f t="shared" si="509"/>
        <v>0</v>
      </c>
      <c r="DR256" s="45">
        <f t="shared" si="510"/>
        <v>0</v>
      </c>
      <c r="DS256" s="45">
        <f t="shared" si="511"/>
        <v>0</v>
      </c>
      <c r="DT256" s="45">
        <f t="shared" si="512"/>
        <v>0</v>
      </c>
      <c r="DU256" s="45">
        <f t="shared" si="513"/>
        <v>0</v>
      </c>
      <c r="DV256" s="45">
        <f t="shared" si="514"/>
        <v>0</v>
      </c>
      <c r="DW256" s="45">
        <f t="shared" si="517"/>
        <v>0</v>
      </c>
      <c r="DX256" s="45">
        <f t="shared" si="517"/>
        <v>0</v>
      </c>
    </row>
    <row r="257" spans="1:128" s="9" customFormat="1" x14ac:dyDescent="0.25">
      <c r="A257" s="476"/>
      <c r="B257" s="66" t="s">
        <v>120</v>
      </c>
      <c r="C257" s="208">
        <f t="shared" si="518"/>
        <v>0</v>
      </c>
      <c r="D257" s="191">
        <f t="shared" si="518"/>
        <v>0</v>
      </c>
      <c r="E257" s="37"/>
      <c r="F257" s="42"/>
      <c r="G257" s="37"/>
      <c r="H257" s="42"/>
      <c r="I257" s="37"/>
      <c r="J257" s="42"/>
      <c r="K257" s="37"/>
      <c r="L257" s="42"/>
      <c r="M257" s="37"/>
      <c r="N257" s="42"/>
      <c r="O257" s="37"/>
      <c r="P257" s="42"/>
      <c r="Q257" s="39"/>
      <c r="R257" s="42"/>
      <c r="S257" s="39"/>
      <c r="T257" s="42"/>
      <c r="U257" s="39"/>
      <c r="V257" s="42"/>
      <c r="W257" s="37"/>
      <c r="X257" s="42"/>
      <c r="Y257" s="37"/>
      <c r="Z257" s="42"/>
      <c r="AA257" s="37"/>
      <c r="AB257" s="42"/>
      <c r="AC257" s="39"/>
      <c r="AD257" s="42"/>
      <c r="AE257" s="37"/>
      <c r="AF257" s="42"/>
      <c r="AG257" s="37"/>
      <c r="AH257" s="42"/>
      <c r="AI257" s="37"/>
      <c r="AJ257" s="40"/>
      <c r="AK257" s="107"/>
      <c r="AL257" s="42"/>
      <c r="AM257" s="37"/>
      <c r="AN257" s="42"/>
      <c r="AO257" s="37"/>
      <c r="AP257" s="42"/>
      <c r="AQ257" s="37"/>
      <c r="AR257" s="42"/>
      <c r="AS257" s="39"/>
      <c r="AT257" s="108"/>
      <c r="AU257" s="39"/>
      <c r="AV257" s="108"/>
      <c r="AW257" s="37"/>
      <c r="AX257" s="42"/>
      <c r="AY257" s="43" t="str">
        <f t="shared" si="468"/>
        <v/>
      </c>
      <c r="BV257" s="10"/>
      <c r="BW257" s="10"/>
      <c r="BX257" s="11"/>
      <c r="BY257" s="11"/>
      <c r="BZ257" s="11"/>
      <c r="CA257" s="44" t="str">
        <f t="shared" si="469"/>
        <v/>
      </c>
      <c r="CB257" s="44" t="str">
        <f t="shared" si="470"/>
        <v/>
      </c>
      <c r="CC257" s="44" t="str">
        <f t="shared" si="471"/>
        <v/>
      </c>
      <c r="CD257" s="44" t="str">
        <f t="shared" si="472"/>
        <v/>
      </c>
      <c r="CE257" s="44" t="str">
        <f t="shared" si="473"/>
        <v/>
      </c>
      <c r="CF257" s="44" t="str">
        <f t="shared" si="474"/>
        <v/>
      </c>
      <c r="CG257" s="44" t="str">
        <f t="shared" si="475"/>
        <v/>
      </c>
      <c r="CH257" s="44" t="str">
        <f t="shared" si="476"/>
        <v/>
      </c>
      <c r="CI257" s="44" t="str">
        <f t="shared" si="477"/>
        <v/>
      </c>
      <c r="CJ257" s="44" t="str">
        <f t="shared" si="478"/>
        <v/>
      </c>
      <c r="CK257" s="44" t="str">
        <f t="shared" si="479"/>
        <v/>
      </c>
      <c r="CL257" s="44" t="str">
        <f t="shared" si="480"/>
        <v/>
      </c>
      <c r="CM257" s="44" t="str">
        <f t="shared" si="481"/>
        <v/>
      </c>
      <c r="CN257" s="44" t="str">
        <f t="shared" si="482"/>
        <v/>
      </c>
      <c r="CO257" s="44" t="str">
        <f t="shared" si="483"/>
        <v/>
      </c>
      <c r="CP257" s="44" t="str">
        <f t="shared" si="484"/>
        <v/>
      </c>
      <c r="CQ257" s="44" t="str">
        <f t="shared" si="485"/>
        <v/>
      </c>
      <c r="CR257" s="44" t="str">
        <f t="shared" si="486"/>
        <v/>
      </c>
      <c r="CS257" s="44" t="str">
        <f t="shared" si="487"/>
        <v/>
      </c>
      <c r="CT257" s="44" t="str">
        <f t="shared" si="488"/>
        <v/>
      </c>
      <c r="CU257" s="44" t="str">
        <f t="shared" si="489"/>
        <v/>
      </c>
      <c r="CV257" s="44" t="str">
        <f t="shared" si="490"/>
        <v/>
      </c>
      <c r="CW257" s="44" t="str">
        <f t="shared" si="491"/>
        <v/>
      </c>
      <c r="CX257" s="44" t="str">
        <f t="shared" si="492"/>
        <v/>
      </c>
      <c r="CY257" s="44"/>
      <c r="CZ257" s="44"/>
      <c r="DA257" s="45">
        <f t="shared" si="493"/>
        <v>0</v>
      </c>
      <c r="DB257" s="45">
        <f t="shared" si="494"/>
        <v>0</v>
      </c>
      <c r="DC257" s="45">
        <f t="shared" si="495"/>
        <v>0</v>
      </c>
      <c r="DD257" s="45">
        <f t="shared" si="496"/>
        <v>0</v>
      </c>
      <c r="DE257" s="45">
        <f t="shared" si="497"/>
        <v>0</v>
      </c>
      <c r="DF257" s="45">
        <f t="shared" si="498"/>
        <v>0</v>
      </c>
      <c r="DG257" s="45">
        <f t="shared" si="499"/>
        <v>0</v>
      </c>
      <c r="DH257" s="45">
        <f t="shared" si="500"/>
        <v>0</v>
      </c>
      <c r="DI257" s="45">
        <f t="shared" si="501"/>
        <v>0</v>
      </c>
      <c r="DJ257" s="45">
        <f t="shared" si="502"/>
        <v>0</v>
      </c>
      <c r="DK257" s="45">
        <f t="shared" si="503"/>
        <v>0</v>
      </c>
      <c r="DL257" s="45">
        <f t="shared" si="504"/>
        <v>0</v>
      </c>
      <c r="DM257" s="45">
        <f t="shared" si="505"/>
        <v>0</v>
      </c>
      <c r="DN257" s="45">
        <f t="shared" si="506"/>
        <v>0</v>
      </c>
      <c r="DO257" s="45">
        <f t="shared" si="507"/>
        <v>0</v>
      </c>
      <c r="DP257" s="45">
        <f t="shared" si="508"/>
        <v>0</v>
      </c>
      <c r="DQ257" s="45">
        <f t="shared" si="509"/>
        <v>0</v>
      </c>
      <c r="DR257" s="45">
        <f t="shared" si="510"/>
        <v>0</v>
      </c>
      <c r="DS257" s="45">
        <f t="shared" si="511"/>
        <v>0</v>
      </c>
      <c r="DT257" s="45">
        <f t="shared" si="512"/>
        <v>0</v>
      </c>
      <c r="DU257" s="45">
        <f t="shared" si="513"/>
        <v>0</v>
      </c>
      <c r="DV257" s="45">
        <f t="shared" si="514"/>
        <v>0</v>
      </c>
      <c r="DW257" s="45">
        <f t="shared" si="517"/>
        <v>0</v>
      </c>
      <c r="DX257" s="45">
        <f t="shared" si="517"/>
        <v>0</v>
      </c>
    </row>
    <row r="258" spans="1:128" s="9" customFormat="1" x14ac:dyDescent="0.25">
      <c r="A258" s="477"/>
      <c r="B258" s="209" t="s">
        <v>121</v>
      </c>
      <c r="C258" s="210">
        <f t="shared" si="518"/>
        <v>0</v>
      </c>
      <c r="D258" s="211">
        <f t="shared" si="518"/>
        <v>0</v>
      </c>
      <c r="E258" s="58"/>
      <c r="F258" s="61"/>
      <c r="G258" s="58"/>
      <c r="H258" s="61"/>
      <c r="I258" s="58"/>
      <c r="J258" s="61"/>
      <c r="K258" s="58"/>
      <c r="L258" s="61"/>
      <c r="M258" s="58"/>
      <c r="N258" s="61"/>
      <c r="O258" s="58"/>
      <c r="P258" s="61"/>
      <c r="Q258" s="60"/>
      <c r="R258" s="61"/>
      <c r="S258" s="60"/>
      <c r="T258" s="61"/>
      <c r="U258" s="60"/>
      <c r="V258" s="61"/>
      <c r="W258" s="58"/>
      <c r="X258" s="61"/>
      <c r="Y258" s="58"/>
      <c r="Z258" s="61"/>
      <c r="AA258" s="58"/>
      <c r="AB258" s="61"/>
      <c r="AC258" s="60"/>
      <c r="AD258" s="61"/>
      <c r="AE258" s="58"/>
      <c r="AF258" s="61"/>
      <c r="AG258" s="58"/>
      <c r="AH258" s="61"/>
      <c r="AI258" s="58"/>
      <c r="AJ258" s="62"/>
      <c r="AK258" s="124"/>
      <c r="AL258" s="61"/>
      <c r="AM258" s="58"/>
      <c r="AN258" s="61"/>
      <c r="AO258" s="58"/>
      <c r="AP258" s="61"/>
      <c r="AQ258" s="58"/>
      <c r="AR258" s="61"/>
      <c r="AS258" s="60"/>
      <c r="AT258" s="141"/>
      <c r="AU258" s="60"/>
      <c r="AV258" s="141"/>
      <c r="AW258" s="58"/>
      <c r="AX258" s="61"/>
      <c r="AY258" s="43" t="str">
        <f t="shared" si="468"/>
        <v/>
      </c>
      <c r="BV258" s="10"/>
      <c r="BW258" s="10"/>
      <c r="BX258" s="11"/>
      <c r="BY258" s="11"/>
      <c r="BZ258" s="11"/>
      <c r="CA258" s="44" t="str">
        <f t="shared" si="469"/>
        <v/>
      </c>
      <c r="CB258" s="44" t="str">
        <f t="shared" si="470"/>
        <v/>
      </c>
      <c r="CC258" s="44" t="str">
        <f t="shared" si="471"/>
        <v/>
      </c>
      <c r="CD258" s="44" t="str">
        <f t="shared" si="472"/>
        <v/>
      </c>
      <c r="CE258" s="44" t="str">
        <f t="shared" si="473"/>
        <v/>
      </c>
      <c r="CF258" s="44" t="str">
        <f t="shared" si="474"/>
        <v/>
      </c>
      <c r="CG258" s="44" t="str">
        <f t="shared" si="475"/>
        <v/>
      </c>
      <c r="CH258" s="44" t="str">
        <f t="shared" si="476"/>
        <v/>
      </c>
      <c r="CI258" s="44" t="str">
        <f t="shared" si="477"/>
        <v/>
      </c>
      <c r="CJ258" s="44" t="str">
        <f t="shared" si="478"/>
        <v/>
      </c>
      <c r="CK258" s="44" t="str">
        <f t="shared" si="479"/>
        <v/>
      </c>
      <c r="CL258" s="44" t="str">
        <f t="shared" si="480"/>
        <v/>
      </c>
      <c r="CM258" s="44" t="str">
        <f t="shared" si="481"/>
        <v/>
      </c>
      <c r="CN258" s="44" t="str">
        <f t="shared" si="482"/>
        <v/>
      </c>
      <c r="CO258" s="44" t="str">
        <f t="shared" si="483"/>
        <v/>
      </c>
      <c r="CP258" s="44" t="str">
        <f t="shared" si="484"/>
        <v/>
      </c>
      <c r="CQ258" s="44" t="str">
        <f t="shared" si="485"/>
        <v/>
      </c>
      <c r="CR258" s="44" t="str">
        <f t="shared" si="486"/>
        <v/>
      </c>
      <c r="CS258" s="44" t="str">
        <f t="shared" si="487"/>
        <v/>
      </c>
      <c r="CT258" s="44" t="str">
        <f t="shared" si="488"/>
        <v/>
      </c>
      <c r="CU258" s="44" t="str">
        <f t="shared" si="489"/>
        <v/>
      </c>
      <c r="CV258" s="44" t="str">
        <f t="shared" si="490"/>
        <v/>
      </c>
      <c r="CW258" s="44" t="str">
        <f t="shared" si="491"/>
        <v/>
      </c>
      <c r="CX258" s="44" t="str">
        <f t="shared" si="492"/>
        <v/>
      </c>
      <c r="CY258" s="44"/>
      <c r="CZ258" s="44"/>
      <c r="DA258" s="45">
        <f t="shared" si="493"/>
        <v>0</v>
      </c>
      <c r="DB258" s="45">
        <f t="shared" si="494"/>
        <v>0</v>
      </c>
      <c r="DC258" s="45">
        <f t="shared" si="495"/>
        <v>0</v>
      </c>
      <c r="DD258" s="45">
        <f t="shared" si="496"/>
        <v>0</v>
      </c>
      <c r="DE258" s="45">
        <f t="shared" si="497"/>
        <v>0</v>
      </c>
      <c r="DF258" s="45">
        <f t="shared" si="498"/>
        <v>0</v>
      </c>
      <c r="DG258" s="45">
        <f t="shared" si="499"/>
        <v>0</v>
      </c>
      <c r="DH258" s="45">
        <f t="shared" si="500"/>
        <v>0</v>
      </c>
      <c r="DI258" s="45">
        <f t="shared" si="501"/>
        <v>0</v>
      </c>
      <c r="DJ258" s="45">
        <f t="shared" si="502"/>
        <v>0</v>
      </c>
      <c r="DK258" s="45">
        <f t="shared" si="503"/>
        <v>0</v>
      </c>
      <c r="DL258" s="45">
        <f t="shared" si="504"/>
        <v>0</v>
      </c>
      <c r="DM258" s="45">
        <f t="shared" si="505"/>
        <v>0</v>
      </c>
      <c r="DN258" s="45">
        <f t="shared" si="506"/>
        <v>0</v>
      </c>
      <c r="DO258" s="45">
        <f t="shared" si="507"/>
        <v>0</v>
      </c>
      <c r="DP258" s="45">
        <f t="shared" si="508"/>
        <v>0</v>
      </c>
      <c r="DQ258" s="45">
        <f t="shared" si="509"/>
        <v>0</v>
      </c>
      <c r="DR258" s="45">
        <f t="shared" si="510"/>
        <v>0</v>
      </c>
      <c r="DS258" s="45">
        <f t="shared" si="511"/>
        <v>0</v>
      </c>
      <c r="DT258" s="45">
        <f t="shared" si="512"/>
        <v>0</v>
      </c>
      <c r="DU258" s="45">
        <f t="shared" si="513"/>
        <v>0</v>
      </c>
      <c r="DV258" s="45">
        <f t="shared" si="514"/>
        <v>0</v>
      </c>
      <c r="DW258" s="45">
        <f t="shared" si="517"/>
        <v>0</v>
      </c>
      <c r="DX258" s="45">
        <f t="shared" si="517"/>
        <v>0</v>
      </c>
    </row>
    <row r="259" spans="1:128" s="9" customFormat="1" x14ac:dyDescent="0.25">
      <c r="A259" s="160" t="s">
        <v>122</v>
      </c>
      <c r="BV259" s="10"/>
      <c r="BW259" s="10"/>
      <c r="BX259" s="11"/>
      <c r="BY259" s="11"/>
      <c r="BZ259" s="11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</row>
    <row r="260" spans="1:128" s="9" customFormat="1" ht="15" customHeight="1" x14ac:dyDescent="0.25">
      <c r="A260" s="564" t="s">
        <v>123</v>
      </c>
      <c r="B260" s="564" t="s">
        <v>5</v>
      </c>
      <c r="C260" s="566" t="s">
        <v>124</v>
      </c>
      <c r="D260" s="566"/>
      <c r="E260" s="566"/>
      <c r="F260" s="566"/>
      <c r="G260" s="566"/>
      <c r="H260" s="566"/>
      <c r="I260" s="566"/>
      <c r="J260" s="566"/>
      <c r="K260" s="566"/>
      <c r="L260" s="567"/>
      <c r="M260" s="568" t="s">
        <v>9</v>
      </c>
      <c r="N260" s="564" t="s">
        <v>10</v>
      </c>
      <c r="BV260" s="10"/>
      <c r="BW260" s="10"/>
      <c r="BX260" s="11"/>
      <c r="BY260" s="11"/>
      <c r="BZ260" s="11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</row>
    <row r="261" spans="1:128" s="9" customFormat="1" ht="25.5" x14ac:dyDescent="0.25">
      <c r="A261" s="565"/>
      <c r="B261" s="565"/>
      <c r="C261" s="212" t="s">
        <v>82</v>
      </c>
      <c r="D261" s="213" t="s">
        <v>83</v>
      </c>
      <c r="E261" s="213" t="s">
        <v>84</v>
      </c>
      <c r="F261" s="213" t="s">
        <v>19</v>
      </c>
      <c r="G261" s="213" t="s">
        <v>20</v>
      </c>
      <c r="H261" s="213" t="s">
        <v>21</v>
      </c>
      <c r="I261" s="213" t="s">
        <v>22</v>
      </c>
      <c r="J261" s="213" t="s">
        <v>23</v>
      </c>
      <c r="K261" s="213" t="s">
        <v>24</v>
      </c>
      <c r="L261" s="455" t="s">
        <v>125</v>
      </c>
      <c r="M261" s="569"/>
      <c r="N261" s="565"/>
      <c r="BV261" s="10"/>
      <c r="BW261" s="10"/>
      <c r="BX261" s="11"/>
      <c r="BY261" s="11"/>
      <c r="BZ261" s="11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</row>
    <row r="262" spans="1:128" s="9" customFormat="1" x14ac:dyDescent="0.25">
      <c r="A262" s="215" t="s">
        <v>126</v>
      </c>
      <c r="B262" s="216">
        <f>SUM(C262:L262)</f>
        <v>0</v>
      </c>
      <c r="C262" s="84"/>
      <c r="D262" s="85"/>
      <c r="E262" s="85"/>
      <c r="F262" s="85"/>
      <c r="G262" s="85"/>
      <c r="H262" s="85"/>
      <c r="I262" s="85"/>
      <c r="J262" s="85"/>
      <c r="K262" s="85"/>
      <c r="L262" s="106"/>
      <c r="M262" s="108"/>
      <c r="N262" s="217"/>
      <c r="O262" s="43" t="str">
        <f>$CA262&amp;$CB262&amp;$CC262&amp;$CD262&amp;$CE262&amp;$CF262&amp;$CG262&amp;$CH262&amp;$CI262&amp;$CJ262&amp;$CK262&amp;$CL262&amp;$CM262&amp;$CN262&amp;$CO262&amp;$CP262&amp;$CQ262&amp;$CR262&amp;$CS262&amp;$CT262&amp;$CU262&amp;$CV262&amp;$CW262&amp;$CX262&amp;$CY262&amp;$CZ262</f>
        <v/>
      </c>
      <c r="BV262" s="10"/>
      <c r="BW262" s="10"/>
      <c r="BX262" s="11"/>
      <c r="BY262" s="11"/>
      <c r="BZ262" s="11"/>
      <c r="CA262" s="44" t="str">
        <f>IF(AND($B262&lt;&gt;0,M262=""),"* No olvide ingresar la columna Pueblos Originarios (Digite CERO si no tiene). ",IF(M262&gt;$B262,"* El Número de Screenings de Pueblos Originarios no puede superar el Total. ",""))</f>
        <v/>
      </c>
      <c r="CB262" s="44" t="str">
        <f>IF(AND($B262&lt;&gt;0,N262=""),"* No olvide ingresar la columna Migrantes (Digite CERO si no tiene). ",IF(N262&gt;$B262,"* El Número de Screenings de Población Migrante no puede superar el Total. ",""))</f>
        <v/>
      </c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45">
        <f t="shared" ref="DA262:DB266" si="519">IF(AND($B262&lt;&gt;0,M262=""),1,IF(M262&gt;$B262,1,0))</f>
        <v>0</v>
      </c>
      <c r="DB262" s="45">
        <f t="shared" si="519"/>
        <v>0</v>
      </c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</row>
    <row r="263" spans="1:128" s="9" customFormat="1" x14ac:dyDescent="0.25">
      <c r="A263" s="218" t="s">
        <v>127</v>
      </c>
      <c r="B263" s="219">
        <f>SUM(C263:L263)</f>
        <v>0</v>
      </c>
      <c r="C263" s="39"/>
      <c r="D263" s="38"/>
      <c r="E263" s="38"/>
      <c r="F263" s="38"/>
      <c r="G263" s="38"/>
      <c r="H263" s="38"/>
      <c r="I263" s="38"/>
      <c r="J263" s="38"/>
      <c r="K263" s="38"/>
      <c r="L263" s="109"/>
      <c r="M263" s="108"/>
      <c r="N263" s="169"/>
      <c r="O263" s="43" t="str">
        <f>$CA263&amp;$CB263&amp;$CC263&amp;$CD263&amp;$CE263&amp;$CF263&amp;$CG263&amp;$CH263&amp;$CI263&amp;$CJ263&amp;$CK263&amp;$CL263&amp;$CM263&amp;$CN263&amp;$CO263&amp;$CP263&amp;$CQ263&amp;$CR263&amp;$CS263&amp;$CT263&amp;$CU263&amp;$CV263&amp;$CW263&amp;$CX263&amp;$CY263&amp;$CZ263</f>
        <v/>
      </c>
      <c r="BV263" s="10"/>
      <c r="BW263" s="10"/>
      <c r="BX263" s="11"/>
      <c r="BY263" s="11"/>
      <c r="BZ263" s="11"/>
      <c r="CA263" s="44" t="str">
        <f>IF(AND($B263&lt;&gt;0,M263=""),"* No olvide ingresar la columna Pueblos Originarios (Digite CERO si no tiene). ",IF(M263&gt;$B263,"* El Número de Screenings de Pueblos Originarios no puede superar el Total. ",""))</f>
        <v/>
      </c>
      <c r="CB263" s="44" t="str">
        <f>IF(AND($B263&lt;&gt;0,N263=""),"* No olvide ingresar la columna Migrantes (Digite CERO si no tiene). ",IF(N263&gt;$B263,"* El Número de Screenings de Población Migrante no puede superar el Total. ",""))</f>
        <v/>
      </c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45">
        <f t="shared" si="519"/>
        <v>0</v>
      </c>
      <c r="DB263" s="45">
        <f t="shared" si="519"/>
        <v>0</v>
      </c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</row>
    <row r="264" spans="1:128" s="9" customFormat="1" x14ac:dyDescent="0.25">
      <c r="A264" s="218" t="s">
        <v>128</v>
      </c>
      <c r="B264" s="220">
        <f>SUM(C264:L264)</f>
        <v>0</v>
      </c>
      <c r="C264" s="39"/>
      <c r="D264" s="38"/>
      <c r="E264" s="38"/>
      <c r="F264" s="38"/>
      <c r="G264" s="38"/>
      <c r="H264" s="38"/>
      <c r="I264" s="38"/>
      <c r="J264" s="38"/>
      <c r="K264" s="38"/>
      <c r="L264" s="109"/>
      <c r="M264" s="108"/>
      <c r="N264" s="169"/>
      <c r="O264" s="43" t="str">
        <f>$CA264&amp;$CB264&amp;$CC264&amp;$CD264&amp;$CE264&amp;$CF264&amp;$CG264&amp;$CH264&amp;$CI264&amp;$CJ264&amp;$CK264&amp;$CL264&amp;$CM264&amp;$CN264&amp;$CO264&amp;$CP264&amp;$CQ264&amp;$CR264&amp;$CS264&amp;$CT264&amp;$CU264&amp;$CV264&amp;$CW264&amp;$CX264&amp;$CY264&amp;$CZ264</f>
        <v/>
      </c>
      <c r="BV264" s="10"/>
      <c r="BW264" s="10"/>
      <c r="BX264" s="11"/>
      <c r="BY264" s="11"/>
      <c r="BZ264" s="11"/>
      <c r="CA264" s="44" t="str">
        <f>IF(AND($B264&lt;&gt;0,M264=""),"* No olvide ingresar la columna Pueblos Originarios (Digite CERO si no tiene). ",IF(M264&gt;$B264,"* El Número de Screenings de Pueblos Originarios no puede superar el Total. ",""))</f>
        <v/>
      </c>
      <c r="CB264" s="44" t="str">
        <f>IF(AND($B264&lt;&gt;0,N264=""),"* No olvide ingresar la columna Migrantes (Digite CERO si no tiene). ",IF(N264&gt;$B264,"* El Número de Screenings de Población Migrante no puede superar el Total. ",""))</f>
        <v/>
      </c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45">
        <f t="shared" si="519"/>
        <v>0</v>
      </c>
      <c r="DB264" s="45">
        <f t="shared" si="519"/>
        <v>0</v>
      </c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</row>
    <row r="265" spans="1:128" s="9" customFormat="1" ht="21" x14ac:dyDescent="0.25">
      <c r="A265" s="218" t="s">
        <v>129</v>
      </c>
      <c r="B265" s="220">
        <f>SUM(C265:L265)</f>
        <v>0</v>
      </c>
      <c r="C265" s="39"/>
      <c r="D265" s="38"/>
      <c r="E265" s="38"/>
      <c r="F265" s="38"/>
      <c r="G265" s="38"/>
      <c r="H265" s="38"/>
      <c r="I265" s="38"/>
      <c r="J265" s="38"/>
      <c r="K265" s="38"/>
      <c r="L265" s="109"/>
      <c r="M265" s="108"/>
      <c r="N265" s="169"/>
      <c r="O265" s="43" t="str">
        <f>$CA265&amp;$CB265&amp;$CC265&amp;$CD265&amp;$CE265&amp;$CF265&amp;$CG265&amp;$CH265&amp;$CI265&amp;$CJ265&amp;$CK265&amp;$CL265&amp;$CM265&amp;$CN265&amp;$CO265&amp;$CP265&amp;$CQ265&amp;$CR265&amp;$CS265&amp;$CT265&amp;$CU265&amp;$CV265&amp;$CW265&amp;$CX265&amp;$CY265&amp;$CZ265</f>
        <v/>
      </c>
      <c r="BV265" s="10"/>
      <c r="BW265" s="10"/>
      <c r="BX265" s="11"/>
      <c r="BY265" s="11"/>
      <c r="BZ265" s="11"/>
      <c r="CA265" s="44" t="str">
        <f>IF(AND($B265&lt;&gt;0,M265=""),"* No olvide ingresar la columna Pueblos Originarios (Digite CERO si no tiene). ",IF(M265&gt;$B265,"* El Número de Screenings de Pueblos Originarios no puede superar el Total. ",""))</f>
        <v/>
      </c>
      <c r="CB265" s="44" t="str">
        <f>IF(AND($B265&lt;&gt;0,N265=""),"* No olvide ingresar la columna Migrantes (Digite CERO si no tiene). ",IF(N265&gt;$B265,"* El Número de Screenings de Población Migrante no puede superar el Total. ",""))</f>
        <v/>
      </c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45">
        <f t="shared" si="519"/>
        <v>0</v>
      </c>
      <c r="DB265" s="45">
        <f t="shared" si="519"/>
        <v>0</v>
      </c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</row>
    <row r="266" spans="1:128" s="9" customFormat="1" x14ac:dyDescent="0.25">
      <c r="A266" s="221" t="s">
        <v>130</v>
      </c>
      <c r="B266" s="222">
        <f>SUM(C266:L266)</f>
        <v>0</v>
      </c>
      <c r="C266" s="60"/>
      <c r="D266" s="59"/>
      <c r="E266" s="59"/>
      <c r="F266" s="59"/>
      <c r="G266" s="59"/>
      <c r="H266" s="59"/>
      <c r="I266" s="59"/>
      <c r="J266" s="59"/>
      <c r="K266" s="59"/>
      <c r="L266" s="125"/>
      <c r="M266" s="141"/>
      <c r="N266" s="174"/>
      <c r="O266" s="43" t="str">
        <f>$CA266&amp;$CB266&amp;$CC266&amp;$CD266&amp;$CE266&amp;$CF266&amp;$CG266&amp;$CH266&amp;$CI266&amp;$CJ266&amp;$CK266&amp;$CL266&amp;$CM266&amp;$CN266&amp;$CO266&amp;$CP266&amp;$CQ266&amp;$CR266&amp;$CS266&amp;$CT266&amp;$CU266&amp;$CV266&amp;$CW266&amp;$CX266&amp;$CY266&amp;$CZ266</f>
        <v/>
      </c>
      <c r="BV266" s="10"/>
      <c r="BW266" s="10"/>
      <c r="BX266" s="11"/>
      <c r="BY266" s="11"/>
      <c r="BZ266" s="11"/>
      <c r="CA266" s="44" t="str">
        <f>IF(AND($B266&lt;&gt;0,M266=""),"* No olvide ingresar la columna Pueblos Originarios (Digite CERO si no tiene). ",IF(M266&gt;$B266,"* El Número de Screenings de Pueblos Originarios no puede superar el Total. ",""))</f>
        <v/>
      </c>
      <c r="CB266" s="44" t="str">
        <f>IF(AND($B266&lt;&gt;0,N266=""),"* No olvide ingresar la columna Migrantes (Digite CERO si no tiene). ",IF(N266&gt;$B266,"* El Número de Screenings de Población Migrante no puede superar el Total. ",""))</f>
        <v/>
      </c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45">
        <f t="shared" si="519"/>
        <v>0</v>
      </c>
      <c r="DB266" s="45">
        <f t="shared" si="519"/>
        <v>0</v>
      </c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</row>
    <row r="267" spans="1:128" s="9" customFormat="1" x14ac:dyDescent="0.25">
      <c r="A267" s="160" t="s">
        <v>131</v>
      </c>
      <c r="BV267" s="10"/>
      <c r="BW267" s="10"/>
      <c r="BX267" s="11"/>
      <c r="BY267" s="11"/>
      <c r="BZ267" s="11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</row>
    <row r="268" spans="1:128" s="9" customFormat="1" ht="15" customHeight="1" x14ac:dyDescent="0.25">
      <c r="A268" s="564" t="s">
        <v>132</v>
      </c>
      <c r="B268" s="564" t="s">
        <v>5</v>
      </c>
      <c r="C268" s="580" t="s">
        <v>133</v>
      </c>
      <c r="D268" s="581"/>
      <c r="E268" s="581"/>
      <c r="F268" s="581"/>
      <c r="G268" s="581"/>
      <c r="H268" s="581"/>
      <c r="I268" s="581"/>
      <c r="J268" s="581"/>
      <c r="K268" s="581"/>
      <c r="L268" s="581"/>
      <c r="M268" s="581"/>
      <c r="N268" s="581"/>
      <c r="O268" s="581"/>
      <c r="P268" s="581"/>
      <c r="Q268" s="581"/>
      <c r="R268" s="582"/>
      <c r="S268" s="583" t="s">
        <v>9</v>
      </c>
      <c r="T268" s="568" t="s">
        <v>10</v>
      </c>
      <c r="BV268" s="10"/>
      <c r="BW268" s="10"/>
      <c r="BX268" s="11"/>
      <c r="BY268" s="11"/>
      <c r="BZ268" s="11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</row>
    <row r="269" spans="1:128" s="9" customFormat="1" x14ac:dyDescent="0.25">
      <c r="A269" s="565"/>
      <c r="B269" s="565"/>
      <c r="C269" s="212" t="s">
        <v>134</v>
      </c>
      <c r="D269" s="213" t="s">
        <v>135</v>
      </c>
      <c r="E269" s="213" t="s">
        <v>136</v>
      </c>
      <c r="F269" s="213" t="s">
        <v>137</v>
      </c>
      <c r="G269" s="213" t="s">
        <v>138</v>
      </c>
      <c r="H269" s="213" t="s">
        <v>139</v>
      </c>
      <c r="I269" s="213" t="s">
        <v>140</v>
      </c>
      <c r="J269" s="213" t="s">
        <v>141</v>
      </c>
      <c r="K269" s="213" t="s">
        <v>142</v>
      </c>
      <c r="L269" s="213" t="s">
        <v>143</v>
      </c>
      <c r="M269" s="213" t="s">
        <v>144</v>
      </c>
      <c r="N269" s="213" t="s">
        <v>145</v>
      </c>
      <c r="O269" s="213" t="s">
        <v>146</v>
      </c>
      <c r="P269" s="223" t="s">
        <v>147</v>
      </c>
      <c r="Q269" s="223" t="s">
        <v>148</v>
      </c>
      <c r="R269" s="224" t="s">
        <v>149</v>
      </c>
      <c r="S269" s="584"/>
      <c r="T269" s="569"/>
      <c r="BV269" s="10"/>
      <c r="BW269" s="10"/>
      <c r="BX269" s="11"/>
      <c r="BY269" s="11"/>
      <c r="BZ269" s="11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</row>
    <row r="270" spans="1:128" s="9" customFormat="1" ht="21" x14ac:dyDescent="0.25">
      <c r="A270" s="215" t="s">
        <v>150</v>
      </c>
      <c r="B270" s="216">
        <f>SUM(C270:R270)</f>
        <v>0</v>
      </c>
      <c r="C270" s="79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131"/>
      <c r="S270" s="225"/>
      <c r="T270" s="81"/>
      <c r="U270" s="43" t="str">
        <f>$CA270&amp;$CB270&amp;$CC270&amp;$CD270&amp;$CE270&amp;$CF270&amp;$CG270&amp;$CH270&amp;$CI270&amp;$CJ270&amp;$CK270&amp;$CL270&amp;$CM270&amp;$CN270&amp;$CO270&amp;$CP270&amp;$CQ270&amp;$CR270&amp;$CS270&amp;$CT270&amp;$CU270&amp;$CV270&amp;$CW270&amp;$CX270&amp;$CY270&amp;$CZ270</f>
        <v/>
      </c>
      <c r="BV270" s="10"/>
      <c r="BW270" s="10"/>
      <c r="BX270" s="11"/>
      <c r="BY270" s="11"/>
      <c r="BZ270" s="11"/>
      <c r="CA270" s="44" t="str">
        <f>IF(AND($B270&lt;&gt;0,S270=""),"* No olvide ingresar la columna Pueblos Originarios (Digite CERO si no tiene). ",IF(S270&gt;$B270,"* El Número de Hijos de Pueblos Originarios no puede superar el Total. ",""))</f>
        <v/>
      </c>
      <c r="CB270" s="44" t="str">
        <f>IF(AND($B270&lt;&gt;0,T270=""),"* No olvide ingresar la columna Migrantes (Digite CERO si no tiene). ",IF(T270&gt;$B270,"* El Número de Hijos de Migrantes no puede superar el Total. ",""))</f>
        <v/>
      </c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45">
        <f t="shared" ref="DA270:DB274" si="520">IF(AND($B270&lt;&gt;0,S270=""),1,IF(S270&gt;$B270,1,0))</f>
        <v>0</v>
      </c>
      <c r="DB270" s="45">
        <f t="shared" si="520"/>
        <v>0</v>
      </c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</row>
    <row r="271" spans="1:128" s="9" customFormat="1" ht="21" x14ac:dyDescent="0.25">
      <c r="A271" s="218" t="s">
        <v>151</v>
      </c>
      <c r="B271" s="226">
        <f>SUM(C271:R271)</f>
        <v>0</v>
      </c>
      <c r="C271" s="39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109"/>
      <c r="S271" s="227"/>
      <c r="T271" s="108"/>
      <c r="U271" s="43" t="str">
        <f>$CA271&amp;$CB271&amp;$CC271&amp;$CD271&amp;$CE271&amp;$CF271&amp;$CG271&amp;$CH271&amp;$CI271&amp;$CJ271&amp;$CK271&amp;$CL271&amp;$CM271&amp;$CN271&amp;$CO271&amp;$CP271&amp;$CQ271&amp;$CR271&amp;$CS271&amp;$CT271&amp;$CU271&amp;$CV271&amp;$CW271&amp;$CX271&amp;$CY271&amp;$CZ271</f>
        <v/>
      </c>
      <c r="BV271" s="10"/>
      <c r="BW271" s="10"/>
      <c r="BX271" s="11"/>
      <c r="BY271" s="11"/>
      <c r="BZ271" s="11"/>
      <c r="CA271" s="44" t="str">
        <f>IF(AND($B271&lt;&gt;0,S271=""),"* No olvide ingresar la columna Pueblos Originarios (Digite CERO si no tiene). ",IF(S271&gt;$B271,"* El Número de Hijos de Pueblos Originarios no puede superar el Total. ",""))</f>
        <v/>
      </c>
      <c r="CB271" s="44" t="str">
        <f>IF(AND($B271&lt;&gt;0,T271=""),"* No olvide ingresar la columna Migrantes (Digite CERO si no tiene). ",IF(T271&gt;$B271,"* El Número de Hijos de Migrantes no puede superar el Total. ",""))</f>
        <v/>
      </c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45">
        <f t="shared" si="520"/>
        <v>0</v>
      </c>
      <c r="DB271" s="45">
        <f t="shared" si="520"/>
        <v>0</v>
      </c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</row>
    <row r="272" spans="1:128" s="9" customFormat="1" ht="22.5" x14ac:dyDescent="0.25">
      <c r="A272" s="228" t="s">
        <v>152</v>
      </c>
      <c r="B272" s="219">
        <f>SUM(C272:R272)</f>
        <v>0</v>
      </c>
      <c r="C272" s="39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109"/>
      <c r="S272" s="227"/>
      <c r="T272" s="108"/>
      <c r="U272" s="43" t="str">
        <f>$CA272&amp;$CB272&amp;$CC272&amp;$CD272&amp;$CE272&amp;$CF272&amp;$CG272&amp;$CH272&amp;$CI272&amp;$CJ272&amp;$CK272&amp;$CL272&amp;$CM272&amp;$CN272&amp;$CO272&amp;$CP272&amp;$CQ272&amp;$CR272&amp;$CS272&amp;$CT272&amp;$CU272&amp;$CV272&amp;$CW272&amp;$CX272&amp;$CY272&amp;$CZ272</f>
        <v/>
      </c>
      <c r="BV272" s="10"/>
      <c r="BW272" s="10"/>
      <c r="BX272" s="11"/>
      <c r="BY272" s="11"/>
      <c r="BZ272" s="11"/>
      <c r="CA272" s="44" t="str">
        <f>IF(AND($B272&lt;&gt;0,S272=""),"* No olvide ingresar la columna Pueblos Originarios (Digite CERO si no tiene). ",IF(S272&gt;$B272,"* El Número de Hijos de Pueblos Originarios no puede superar el Total. ",""))</f>
        <v/>
      </c>
      <c r="CB272" s="44" t="str">
        <f>IF(AND($B272&lt;&gt;0,T272=""),"* No olvide ingresar la columna Migrantes (Digite CERO si no tiene). ",IF(T272&gt;$B272,"* El Número de Hijos de Migrantes no puede superar el Total. ",""))</f>
        <v/>
      </c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45">
        <f t="shared" si="520"/>
        <v>0</v>
      </c>
      <c r="DB272" s="45">
        <f t="shared" si="520"/>
        <v>0</v>
      </c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</row>
    <row r="273" spans="1:130" ht="22.5" x14ac:dyDescent="0.25">
      <c r="A273" s="229" t="s">
        <v>153</v>
      </c>
      <c r="B273" s="220">
        <f>SUM(C273:R273)</f>
        <v>0</v>
      </c>
      <c r="C273" s="39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109"/>
      <c r="S273" s="227"/>
      <c r="T273" s="108"/>
      <c r="U273" s="43" t="str">
        <f>$CA273&amp;$CB273&amp;$CC273&amp;$CD273&amp;$CE273&amp;$CF273&amp;$CG273&amp;$CH273&amp;$CI273&amp;$CJ273&amp;$CK273&amp;$CL273&amp;$CM273&amp;$CN273&amp;$CO273&amp;$CP273&amp;$CQ273&amp;$CR273&amp;$CS273&amp;$CT273&amp;$CU273&amp;$CV273&amp;$CW273&amp;$CX273&amp;$CY273&amp;$CZ273</f>
        <v/>
      </c>
      <c r="CA273" s="44" t="str">
        <f>IF(AND($B273&lt;&gt;0,S273=""),"* No olvide ingresar la columna Pueblos Originarios (Digite CERO si no tiene). ",IF(S273&gt;$B273,"* El Número de Hijos de Pueblos Originarios no puede superar el Total. ",""))</f>
        <v/>
      </c>
      <c r="CB273" s="44" t="str">
        <f>IF(AND($B273&lt;&gt;0,T273=""),"* No olvide ingresar la columna Migrantes (Digite CERO si no tiene). ",IF(T273&gt;$B273,"* El Número de Hijos de Migrantes no puede superar el Total. ",""))</f>
        <v/>
      </c>
      <c r="DA273" s="45">
        <f t="shared" si="520"/>
        <v>0</v>
      </c>
      <c r="DB273" s="45">
        <f t="shared" si="520"/>
        <v>0</v>
      </c>
    </row>
    <row r="274" spans="1:130" ht="22.5" x14ac:dyDescent="0.25">
      <c r="A274" s="230" t="s">
        <v>154</v>
      </c>
      <c r="B274" s="231">
        <f>SUM(C274:R274)</f>
        <v>0</v>
      </c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232"/>
      <c r="S274" s="233"/>
      <c r="T274" s="91"/>
      <c r="U274" s="43" t="str">
        <f>$CA274&amp;$CB274&amp;$CC274&amp;$CD274&amp;$CE274&amp;$CF274&amp;$CG274&amp;$CH274&amp;$CI274&amp;$CJ274&amp;$CK274&amp;$CL274&amp;$CM274&amp;$CN274&amp;$CO274&amp;$CP274&amp;$CQ274&amp;$CR274&amp;$CS274&amp;$CT274&amp;$CU274&amp;$CV274&amp;$CW274&amp;$CX274&amp;$CY274&amp;$CZ274</f>
        <v/>
      </c>
      <c r="CA274" s="44" t="str">
        <f>IF(AND($B274&lt;&gt;0,S274=""),"* No olvide ingresar la columna Pueblos Originarios (Digite CERO si no tiene). ",IF(S274&gt;$B274,"* El Número de Hijos de Pueblos Originarios no puede superar el Total. ",""))</f>
        <v/>
      </c>
      <c r="CB274" s="44" t="str">
        <f>IF(AND($B274&lt;&gt;0,T274=""),"* No olvide ingresar la columna Migrantes (Digite CERO si no tiene). ",IF(T274&gt;$B274,"* El Número de Hijos de Migrantes no puede superar el Total. ",""))</f>
        <v/>
      </c>
      <c r="DA274" s="45">
        <f t="shared" si="520"/>
        <v>0</v>
      </c>
      <c r="DB274" s="45">
        <f t="shared" si="520"/>
        <v>0</v>
      </c>
    </row>
    <row r="275" spans="1:130" x14ac:dyDescent="0.25">
      <c r="A275" s="160" t="s">
        <v>155</v>
      </c>
    </row>
    <row r="276" spans="1:130" x14ac:dyDescent="0.25">
      <c r="A276" s="585" t="s">
        <v>123</v>
      </c>
      <c r="B276" s="588" t="s">
        <v>5</v>
      </c>
      <c r="C276" s="589"/>
      <c r="D276" s="568"/>
      <c r="E276" s="580" t="s">
        <v>156</v>
      </c>
      <c r="F276" s="581"/>
      <c r="G276" s="581"/>
      <c r="H276" s="581"/>
      <c r="I276" s="581"/>
      <c r="J276" s="581"/>
      <c r="K276" s="581"/>
      <c r="L276" s="581"/>
      <c r="M276" s="581"/>
      <c r="N276" s="581"/>
      <c r="O276" s="581"/>
      <c r="P276" s="581"/>
      <c r="Q276" s="581"/>
      <c r="R276" s="581"/>
      <c r="S276" s="581"/>
      <c r="T276" s="581"/>
      <c r="U276" s="581"/>
      <c r="V276" s="581"/>
      <c r="W276" s="581"/>
      <c r="X276" s="581"/>
      <c r="Y276" s="581"/>
      <c r="Z276" s="581"/>
      <c r="AA276" s="581"/>
      <c r="AB276" s="581"/>
      <c r="AC276" s="581"/>
      <c r="AD276" s="581"/>
      <c r="AE276" s="581"/>
      <c r="AF276" s="581"/>
      <c r="AG276" s="581"/>
      <c r="AH276" s="581"/>
      <c r="AI276" s="581"/>
      <c r="AJ276" s="593"/>
    </row>
    <row r="277" spans="1:130" s="234" customFormat="1" x14ac:dyDescent="0.25">
      <c r="A277" s="586"/>
      <c r="B277" s="590"/>
      <c r="C277" s="591"/>
      <c r="D277" s="592"/>
      <c r="E277" s="594" t="s">
        <v>157</v>
      </c>
      <c r="F277" s="595"/>
      <c r="G277" s="596" t="s">
        <v>158</v>
      </c>
      <c r="H277" s="597"/>
      <c r="I277" s="596" t="s">
        <v>159</v>
      </c>
      <c r="J277" s="597"/>
      <c r="K277" s="596" t="s">
        <v>160</v>
      </c>
      <c r="L277" s="597"/>
      <c r="M277" s="594" t="s">
        <v>161</v>
      </c>
      <c r="N277" s="595"/>
      <c r="O277" s="594" t="s">
        <v>162</v>
      </c>
      <c r="P277" s="595"/>
      <c r="Q277" s="594" t="s">
        <v>163</v>
      </c>
      <c r="R277" s="595"/>
      <c r="S277" s="594" t="s">
        <v>164</v>
      </c>
      <c r="T277" s="595"/>
      <c r="U277" s="594" t="s">
        <v>165</v>
      </c>
      <c r="V277" s="595"/>
      <c r="W277" s="594" t="s">
        <v>166</v>
      </c>
      <c r="X277" s="595"/>
      <c r="Y277" s="594" t="s">
        <v>167</v>
      </c>
      <c r="Z277" s="595"/>
      <c r="AA277" s="594" t="s">
        <v>168</v>
      </c>
      <c r="AB277" s="595"/>
      <c r="AC277" s="594" t="s">
        <v>169</v>
      </c>
      <c r="AD277" s="595"/>
      <c r="AE277" s="594" t="s">
        <v>170</v>
      </c>
      <c r="AF277" s="595"/>
      <c r="AG277" s="594" t="s">
        <v>171</v>
      </c>
      <c r="AH277" s="595"/>
      <c r="AI277" s="594" t="s">
        <v>172</v>
      </c>
      <c r="AJ277" s="595"/>
      <c r="BZ277" s="11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</row>
    <row r="278" spans="1:130" ht="15" customHeight="1" x14ac:dyDescent="0.25">
      <c r="A278" s="586"/>
      <c r="B278" s="475" t="s">
        <v>173</v>
      </c>
      <c r="C278" s="598" t="s">
        <v>31</v>
      </c>
      <c r="D278" s="496" t="s">
        <v>32</v>
      </c>
      <c r="E278" s="594" t="s">
        <v>174</v>
      </c>
      <c r="F278" s="595"/>
      <c r="G278" s="596" t="s">
        <v>175</v>
      </c>
      <c r="H278" s="597"/>
      <c r="I278" s="596" t="s">
        <v>176</v>
      </c>
      <c r="J278" s="597"/>
      <c r="K278" s="596" t="s">
        <v>177</v>
      </c>
      <c r="L278" s="597"/>
      <c r="M278" s="594" t="s">
        <v>17</v>
      </c>
      <c r="N278" s="595"/>
      <c r="O278" s="594" t="s">
        <v>18</v>
      </c>
      <c r="P278" s="595"/>
      <c r="Q278" s="594" t="s">
        <v>178</v>
      </c>
      <c r="R278" s="595"/>
      <c r="S278" s="594" t="s">
        <v>179</v>
      </c>
      <c r="T278" s="595"/>
      <c r="U278" s="594" t="s">
        <v>180</v>
      </c>
      <c r="V278" s="595"/>
      <c r="W278" s="594" t="s">
        <v>181</v>
      </c>
      <c r="X278" s="595"/>
      <c r="Y278" s="594" t="s">
        <v>182</v>
      </c>
      <c r="Z278" s="595"/>
      <c r="AA278" s="594" t="s">
        <v>183</v>
      </c>
      <c r="AB278" s="595"/>
      <c r="AC278" s="594" t="s">
        <v>184</v>
      </c>
      <c r="AD278" s="595"/>
      <c r="AE278" s="594" t="s">
        <v>185</v>
      </c>
      <c r="AF278" s="595"/>
      <c r="AG278" s="594" t="s">
        <v>186</v>
      </c>
      <c r="AH278" s="595"/>
      <c r="AI278" s="594" t="s">
        <v>187</v>
      </c>
      <c r="AJ278" s="595"/>
    </row>
    <row r="279" spans="1:130" x14ac:dyDescent="0.25">
      <c r="A279" s="587"/>
      <c r="B279" s="477"/>
      <c r="C279" s="599"/>
      <c r="D279" s="498"/>
      <c r="E279" s="18" t="s">
        <v>31</v>
      </c>
      <c r="F279" s="442" t="s">
        <v>32</v>
      </c>
      <c r="G279" s="18" t="s">
        <v>31</v>
      </c>
      <c r="H279" s="439" t="s">
        <v>32</v>
      </c>
      <c r="I279" s="18" t="s">
        <v>31</v>
      </c>
      <c r="J279" s="442" t="s">
        <v>32</v>
      </c>
      <c r="K279" s="18" t="s">
        <v>31</v>
      </c>
      <c r="L279" s="442" t="s">
        <v>32</v>
      </c>
      <c r="M279" s="441" t="s">
        <v>31</v>
      </c>
      <c r="N279" s="442" t="s">
        <v>32</v>
      </c>
      <c r="O279" s="18" t="s">
        <v>31</v>
      </c>
      <c r="P279" s="442" t="s">
        <v>32</v>
      </c>
      <c r="Q279" s="18" t="s">
        <v>31</v>
      </c>
      <c r="R279" s="442" t="s">
        <v>32</v>
      </c>
      <c r="S279" s="18" t="s">
        <v>31</v>
      </c>
      <c r="T279" s="442" t="s">
        <v>32</v>
      </c>
      <c r="U279" s="18" t="s">
        <v>31</v>
      </c>
      <c r="V279" s="442" t="s">
        <v>32</v>
      </c>
      <c r="W279" s="18" t="s">
        <v>31</v>
      </c>
      <c r="X279" s="442" t="s">
        <v>32</v>
      </c>
      <c r="Y279" s="18" t="s">
        <v>31</v>
      </c>
      <c r="Z279" s="442" t="s">
        <v>32</v>
      </c>
      <c r="AA279" s="18" t="s">
        <v>31</v>
      </c>
      <c r="AB279" s="442" t="s">
        <v>32</v>
      </c>
      <c r="AC279" s="18" t="s">
        <v>31</v>
      </c>
      <c r="AD279" s="442" t="s">
        <v>32</v>
      </c>
      <c r="AE279" s="18" t="s">
        <v>31</v>
      </c>
      <c r="AF279" s="442" t="s">
        <v>32</v>
      </c>
      <c r="AG279" s="18" t="s">
        <v>31</v>
      </c>
      <c r="AH279" s="442" t="s">
        <v>32</v>
      </c>
      <c r="AI279" s="18" t="s">
        <v>31</v>
      </c>
      <c r="AJ279" s="442" t="s">
        <v>32</v>
      </c>
    </row>
    <row r="280" spans="1:130" ht="33" x14ac:dyDescent="0.25">
      <c r="A280" s="238" t="s">
        <v>188</v>
      </c>
      <c r="B280" s="239">
        <f t="shared" ref="B280:B285" si="521">SUM(C280:D280)</f>
        <v>0</v>
      </c>
      <c r="C280" s="240">
        <f>+E280+G280+I280+K280+M280+O280+Q280+S280+U280+W280+Y280+AA280+AC280+AE280+AG280+AI280</f>
        <v>0</v>
      </c>
      <c r="D280" s="241">
        <f>+F280+H280+J280+L280+N280+P280+R280+T280+V280+X280+Z280+AB280+AD280+AF280+AH280+AJ280</f>
        <v>0</v>
      </c>
      <c r="E280" s="79"/>
      <c r="F280" s="108"/>
      <c r="G280" s="79"/>
      <c r="H280" s="108"/>
      <c r="I280" s="79"/>
      <c r="J280" s="108"/>
      <c r="K280" s="79"/>
      <c r="L280" s="108"/>
      <c r="M280" s="79"/>
      <c r="N280" s="108"/>
      <c r="O280" s="79"/>
      <c r="P280" s="108"/>
      <c r="Q280" s="79"/>
      <c r="R280" s="108"/>
      <c r="S280" s="79"/>
      <c r="T280" s="108"/>
      <c r="U280" s="79"/>
      <c r="V280" s="108"/>
      <c r="W280" s="79"/>
      <c r="X280" s="108"/>
      <c r="Y280" s="79"/>
      <c r="Z280" s="108"/>
      <c r="AA280" s="79"/>
      <c r="AB280" s="108"/>
      <c r="AC280" s="39"/>
      <c r="AD280" s="108"/>
      <c r="AE280" s="39"/>
      <c r="AF280" s="108"/>
      <c r="AG280" s="39"/>
      <c r="AH280" s="108"/>
      <c r="AI280" s="39"/>
      <c r="AJ280" s="108"/>
    </row>
    <row r="281" spans="1:130" ht="33" x14ac:dyDescent="0.25">
      <c r="A281" s="228" t="s">
        <v>189</v>
      </c>
      <c r="B281" s="242">
        <f t="shared" si="521"/>
        <v>0</v>
      </c>
      <c r="C281" s="243">
        <f t="shared" ref="C281:D285" si="522">+E281+G281+I281+K281+M281+O281+Q281+S281+U281+W281+Y281+AA281+AC281+AE281+AG281+AI281</f>
        <v>0</v>
      </c>
      <c r="D281" s="244">
        <f t="shared" si="522"/>
        <v>0</v>
      </c>
      <c r="E281" s="39"/>
      <c r="F281" s="108"/>
      <c r="G281" s="39"/>
      <c r="H281" s="108"/>
      <c r="I281" s="39"/>
      <c r="J281" s="108"/>
      <c r="K281" s="39"/>
      <c r="L281" s="108"/>
      <c r="M281" s="39"/>
      <c r="N281" s="108"/>
      <c r="O281" s="39"/>
      <c r="P281" s="108"/>
      <c r="Q281" s="39"/>
      <c r="R281" s="108"/>
      <c r="S281" s="39"/>
      <c r="T281" s="108"/>
      <c r="U281" s="39"/>
      <c r="V281" s="108"/>
      <c r="W281" s="39"/>
      <c r="X281" s="108"/>
      <c r="Y281" s="39"/>
      <c r="Z281" s="108"/>
      <c r="AA281" s="39"/>
      <c r="AB281" s="108"/>
      <c r="AC281" s="39"/>
      <c r="AD281" s="108"/>
      <c r="AE281" s="39"/>
      <c r="AF281" s="108"/>
      <c r="AG281" s="39"/>
      <c r="AH281" s="108"/>
      <c r="AI281" s="39"/>
      <c r="AJ281" s="108"/>
    </row>
    <row r="282" spans="1:130" ht="33" x14ac:dyDescent="0.25">
      <c r="A282" s="228" t="s">
        <v>190</v>
      </c>
      <c r="B282" s="242">
        <f t="shared" si="521"/>
        <v>0</v>
      </c>
      <c r="C282" s="243">
        <f t="shared" si="522"/>
        <v>0</v>
      </c>
      <c r="D282" s="244">
        <f t="shared" si="522"/>
        <v>0</v>
      </c>
      <c r="E282" s="39"/>
      <c r="F282" s="108"/>
      <c r="G282" s="39"/>
      <c r="H282" s="108"/>
      <c r="I282" s="39"/>
      <c r="J282" s="108"/>
      <c r="K282" s="39"/>
      <c r="L282" s="108"/>
      <c r="M282" s="39"/>
      <c r="N282" s="108"/>
      <c r="O282" s="39"/>
      <c r="P282" s="108"/>
      <c r="Q282" s="39"/>
      <c r="R282" s="108"/>
      <c r="S282" s="39"/>
      <c r="T282" s="108"/>
      <c r="U282" s="39"/>
      <c r="V282" s="108"/>
      <c r="W282" s="39"/>
      <c r="X282" s="108"/>
      <c r="Y282" s="39"/>
      <c r="Z282" s="108"/>
      <c r="AA282" s="39"/>
      <c r="AB282" s="108"/>
      <c r="AC282" s="39"/>
      <c r="AD282" s="108"/>
      <c r="AE282" s="39"/>
      <c r="AF282" s="108"/>
      <c r="AG282" s="39"/>
      <c r="AH282" s="108"/>
      <c r="AI282" s="39"/>
      <c r="AJ282" s="108"/>
    </row>
    <row r="283" spans="1:130" ht="33" x14ac:dyDescent="0.25">
      <c r="A283" s="228" t="s">
        <v>191</v>
      </c>
      <c r="B283" s="245">
        <f t="shared" si="521"/>
        <v>0</v>
      </c>
      <c r="C283" s="246">
        <f t="shared" si="522"/>
        <v>0</v>
      </c>
      <c r="D283" s="247">
        <f t="shared" si="522"/>
        <v>0</v>
      </c>
      <c r="E283" s="84"/>
      <c r="F283" s="86"/>
      <c r="G283" s="84"/>
      <c r="H283" s="86"/>
      <c r="I283" s="84"/>
      <c r="J283" s="86"/>
      <c r="K283" s="84"/>
      <c r="L283" s="86"/>
      <c r="M283" s="84"/>
      <c r="N283" s="86"/>
      <c r="O283" s="84"/>
      <c r="P283" s="86"/>
      <c r="Q283" s="84"/>
      <c r="R283" s="86"/>
      <c r="S283" s="84"/>
      <c r="T283" s="86"/>
      <c r="U283" s="84"/>
      <c r="V283" s="86"/>
      <c r="W283" s="84"/>
      <c r="X283" s="86"/>
      <c r="Y283" s="84"/>
      <c r="Z283" s="86"/>
      <c r="AA283" s="84"/>
      <c r="AB283" s="86"/>
      <c r="AC283" s="84"/>
      <c r="AD283" s="86"/>
      <c r="AE283" s="84"/>
      <c r="AF283" s="86"/>
      <c r="AG283" s="84"/>
      <c r="AH283" s="86"/>
      <c r="AI283" s="84"/>
      <c r="AJ283" s="86"/>
    </row>
    <row r="284" spans="1:130" ht="33" x14ac:dyDescent="0.25">
      <c r="A284" s="228" t="s">
        <v>192</v>
      </c>
      <c r="B284" s="242">
        <f t="shared" si="521"/>
        <v>0</v>
      </c>
      <c r="C284" s="243">
        <f t="shared" si="522"/>
        <v>0</v>
      </c>
      <c r="D284" s="244">
        <f t="shared" si="522"/>
        <v>0</v>
      </c>
      <c r="E284" s="39"/>
      <c r="F284" s="108"/>
      <c r="G284" s="39"/>
      <c r="H284" s="108"/>
      <c r="I284" s="39"/>
      <c r="J284" s="108"/>
      <c r="K284" s="39"/>
      <c r="L284" s="108"/>
      <c r="M284" s="39"/>
      <c r="N284" s="108"/>
      <c r="O284" s="39"/>
      <c r="P284" s="108"/>
      <c r="Q284" s="39"/>
      <c r="R284" s="108"/>
      <c r="S284" s="39"/>
      <c r="T284" s="108"/>
      <c r="U284" s="39"/>
      <c r="V284" s="108"/>
      <c r="W284" s="39"/>
      <c r="X284" s="108"/>
      <c r="Y284" s="39"/>
      <c r="Z284" s="108"/>
      <c r="AA284" s="39"/>
      <c r="AB284" s="108"/>
      <c r="AC284" s="39"/>
      <c r="AD284" s="108"/>
      <c r="AE284" s="39"/>
      <c r="AF284" s="108"/>
      <c r="AG284" s="39"/>
      <c r="AH284" s="108"/>
      <c r="AI284" s="39"/>
      <c r="AJ284" s="108"/>
    </row>
    <row r="285" spans="1:130" ht="33" x14ac:dyDescent="0.25">
      <c r="A285" s="248" t="s">
        <v>193</v>
      </c>
      <c r="B285" s="249">
        <f t="shared" si="521"/>
        <v>0</v>
      </c>
      <c r="C285" s="250">
        <f t="shared" si="522"/>
        <v>0</v>
      </c>
      <c r="D285" s="251">
        <f t="shared" si="522"/>
        <v>0</v>
      </c>
      <c r="E285" s="60"/>
      <c r="F285" s="141"/>
      <c r="G285" s="60"/>
      <c r="H285" s="141"/>
      <c r="I285" s="60"/>
      <c r="J285" s="141"/>
      <c r="K285" s="60"/>
      <c r="L285" s="141"/>
      <c r="M285" s="60"/>
      <c r="N285" s="141"/>
      <c r="O285" s="60"/>
      <c r="P285" s="141"/>
      <c r="Q285" s="60"/>
      <c r="R285" s="141"/>
      <c r="S285" s="60"/>
      <c r="T285" s="141"/>
      <c r="U285" s="60"/>
      <c r="V285" s="141"/>
      <c r="W285" s="60"/>
      <c r="X285" s="141"/>
      <c r="Y285" s="60"/>
      <c r="Z285" s="141"/>
      <c r="AA285" s="60"/>
      <c r="AB285" s="141"/>
      <c r="AC285" s="60"/>
      <c r="AD285" s="141"/>
      <c r="AE285" s="60"/>
      <c r="AF285" s="141"/>
      <c r="AG285" s="60"/>
      <c r="AH285" s="141"/>
      <c r="AI285" s="60"/>
      <c r="AJ285" s="141"/>
    </row>
    <row r="286" spans="1:130" x14ac:dyDescent="0.25">
      <c r="A286" s="160" t="s">
        <v>194</v>
      </c>
    </row>
    <row r="287" spans="1:130" ht="15" customHeight="1" x14ac:dyDescent="0.25">
      <c r="A287" s="585" t="s">
        <v>123</v>
      </c>
      <c r="B287" s="588" t="s">
        <v>5</v>
      </c>
      <c r="C287" s="589"/>
      <c r="D287" s="568"/>
      <c r="E287" s="580" t="s">
        <v>195</v>
      </c>
      <c r="F287" s="581"/>
      <c r="G287" s="581"/>
      <c r="H287" s="581"/>
      <c r="I287" s="581"/>
      <c r="J287" s="581"/>
      <c r="K287" s="581"/>
      <c r="L287" s="581"/>
      <c r="M287" s="581"/>
      <c r="N287" s="581"/>
      <c r="O287" s="581"/>
      <c r="P287" s="581"/>
      <c r="Q287" s="581"/>
      <c r="R287" s="581"/>
      <c r="S287" s="581"/>
      <c r="T287" s="581"/>
      <c r="U287" s="581"/>
      <c r="V287" s="581"/>
      <c r="W287" s="581"/>
      <c r="X287" s="581"/>
      <c r="Y287" s="581"/>
      <c r="Z287" s="581"/>
      <c r="AA287" s="581"/>
      <c r="AB287" s="582"/>
      <c r="AC287" s="600" t="s">
        <v>9</v>
      </c>
      <c r="AD287" s="568" t="s">
        <v>10</v>
      </c>
    </row>
    <row r="288" spans="1:130" ht="15" customHeight="1" x14ac:dyDescent="0.25">
      <c r="A288" s="586"/>
      <c r="B288" s="590"/>
      <c r="C288" s="591"/>
      <c r="D288" s="592"/>
      <c r="E288" s="594" t="s">
        <v>196</v>
      </c>
      <c r="F288" s="595"/>
      <c r="G288" s="594" t="s">
        <v>18</v>
      </c>
      <c r="H288" s="595"/>
      <c r="I288" s="594" t="s">
        <v>178</v>
      </c>
      <c r="J288" s="595"/>
      <c r="K288" s="594" t="s">
        <v>179</v>
      </c>
      <c r="L288" s="595"/>
      <c r="M288" s="594" t="s">
        <v>180</v>
      </c>
      <c r="N288" s="595"/>
      <c r="O288" s="594" t="s">
        <v>181</v>
      </c>
      <c r="P288" s="595"/>
      <c r="Q288" s="594" t="s">
        <v>182</v>
      </c>
      <c r="R288" s="595"/>
      <c r="S288" s="594" t="s">
        <v>183</v>
      </c>
      <c r="T288" s="595"/>
      <c r="U288" s="594" t="s">
        <v>184</v>
      </c>
      <c r="V288" s="595"/>
      <c r="W288" s="594" t="s">
        <v>185</v>
      </c>
      <c r="X288" s="595"/>
      <c r="Y288" s="594" t="s">
        <v>186</v>
      </c>
      <c r="Z288" s="595"/>
      <c r="AA288" s="594" t="s">
        <v>197</v>
      </c>
      <c r="AB288" s="603"/>
      <c r="AC288" s="601"/>
      <c r="AD288" s="592"/>
    </row>
    <row r="289" spans="1:130" x14ac:dyDescent="0.25">
      <c r="A289" s="587"/>
      <c r="B289" s="253" t="s">
        <v>173</v>
      </c>
      <c r="C289" s="18" t="s">
        <v>31</v>
      </c>
      <c r="D289" s="442" t="s">
        <v>32</v>
      </c>
      <c r="E289" s="18" t="s">
        <v>31</v>
      </c>
      <c r="F289" s="442" t="s">
        <v>32</v>
      </c>
      <c r="G289" s="18" t="s">
        <v>31</v>
      </c>
      <c r="H289" s="442" t="s">
        <v>32</v>
      </c>
      <c r="I289" s="18" t="s">
        <v>31</v>
      </c>
      <c r="J289" s="442" t="s">
        <v>32</v>
      </c>
      <c r="K289" s="18" t="s">
        <v>31</v>
      </c>
      <c r="L289" s="442" t="s">
        <v>32</v>
      </c>
      <c r="M289" s="18" t="s">
        <v>31</v>
      </c>
      <c r="N289" s="442" t="s">
        <v>32</v>
      </c>
      <c r="O289" s="18" t="s">
        <v>31</v>
      </c>
      <c r="P289" s="442" t="s">
        <v>32</v>
      </c>
      <c r="Q289" s="18" t="s">
        <v>31</v>
      </c>
      <c r="R289" s="442" t="s">
        <v>32</v>
      </c>
      <c r="S289" s="18" t="s">
        <v>31</v>
      </c>
      <c r="T289" s="442" t="s">
        <v>32</v>
      </c>
      <c r="U289" s="18" t="s">
        <v>31</v>
      </c>
      <c r="V289" s="442" t="s">
        <v>32</v>
      </c>
      <c r="W289" s="18" t="s">
        <v>31</v>
      </c>
      <c r="X289" s="442" t="s">
        <v>32</v>
      </c>
      <c r="Y289" s="18" t="s">
        <v>31</v>
      </c>
      <c r="Z289" s="442" t="s">
        <v>32</v>
      </c>
      <c r="AA289" s="18" t="s">
        <v>31</v>
      </c>
      <c r="AB289" s="26" t="s">
        <v>32</v>
      </c>
      <c r="AC289" s="602"/>
      <c r="AD289" s="56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</row>
    <row r="290" spans="1:130" ht="22.5" x14ac:dyDescent="0.25">
      <c r="A290" s="254" t="s">
        <v>198</v>
      </c>
      <c r="B290" s="255">
        <f>SUM(C290:D290)</f>
        <v>0</v>
      </c>
      <c r="C290" s="256">
        <f>+E290+G290+I290+K290+M290+O290+Q290+S290+U290+W290+Y290+AA290</f>
        <v>0</v>
      </c>
      <c r="D290" s="257">
        <f>+F290+H290+J290+L290+N290+P290+R290+T290+V290+X290+Z290+AB290</f>
        <v>0</v>
      </c>
      <c r="E290" s="39"/>
      <c r="F290" s="37"/>
      <c r="G290" s="39"/>
      <c r="H290" s="37"/>
      <c r="I290" s="39"/>
      <c r="J290" s="37"/>
      <c r="K290" s="39"/>
      <c r="L290" s="37"/>
      <c r="M290" s="39"/>
      <c r="N290" s="37"/>
      <c r="O290" s="39"/>
      <c r="P290" s="37"/>
      <c r="Q290" s="39"/>
      <c r="R290" s="37"/>
      <c r="S290" s="39"/>
      <c r="T290" s="37"/>
      <c r="U290" s="39"/>
      <c r="V290" s="37"/>
      <c r="W290" s="39"/>
      <c r="X290" s="37"/>
      <c r="Y290" s="39"/>
      <c r="Z290" s="37"/>
      <c r="AA290" s="39"/>
      <c r="AB290" s="40"/>
      <c r="AC290" s="147"/>
      <c r="AD290" s="87"/>
      <c r="AE290" s="43" t="str">
        <f>$CA290&amp;$CB290&amp;$CC290&amp;$CD290&amp;$CE290&amp;$CF290&amp;$CG290&amp;$CH290&amp;$CI290&amp;$CJ290&amp;$CK290&amp;$CL290&amp;$CM290&amp;$CN290&amp;$CO290&amp;$CP290&amp;$CQ290&amp;$CR290&amp;$CS290&amp;$CT290&amp;$CU290&amp;$CV290&amp;$CW290&amp;$CX290&amp;$CY290&amp;$CZ290</f>
        <v/>
      </c>
      <c r="CA290" s="44" t="str">
        <f>IF(AND($B290&lt;&gt;0,AC290=""),"* No olvide ingresar la columna Pueblos Originarios (Digite CERO si no tiene). ",IF(AC290&gt;$B290,"* El Número de Donantes Confirmados pertenecientes a Pueblos Originarios no puede superar el Total. ",""))</f>
        <v/>
      </c>
      <c r="CB290" s="44" t="str">
        <f>IF(AND($B290&lt;&gt;0,AD290=""),"* No olvide ingresar la columna Migrantes (Digite CERO si no tiene). ",IF(AD290&gt;$B290,"* El Número de Donantes Confirmados pertenecientes a Población Migrante no puede superar el Total. ",""))</f>
        <v/>
      </c>
      <c r="DA290" s="45">
        <f>IF(AND($B290&lt;&gt;0,AC290=""),1,IF(AC290&gt;$B290,1,0))</f>
        <v>0</v>
      </c>
      <c r="DB290" s="45">
        <f>IF(AND($B290&lt;&gt;0,AD290=""),1,IF(AD290&gt;$B290,1,0))</f>
        <v>0</v>
      </c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</row>
    <row r="291" spans="1:130" ht="22.5" x14ac:dyDescent="0.25">
      <c r="A291" s="248" t="s">
        <v>199</v>
      </c>
      <c r="B291" s="258">
        <f>SUM(C291:D291)</f>
        <v>0</v>
      </c>
      <c r="C291" s="259">
        <f>+E291+G291+I291+K291+M291+O291+Q291+S291+U291+W291+Y291+AA291</f>
        <v>0</v>
      </c>
      <c r="D291" s="260">
        <f>+F291+H291+J291+L291+N291+P291+R291+T291+V291+X291+Z291+AB291</f>
        <v>0</v>
      </c>
      <c r="E291" s="60"/>
      <c r="F291" s="141"/>
      <c r="G291" s="60"/>
      <c r="H291" s="141"/>
      <c r="I291" s="60"/>
      <c r="J291" s="141"/>
      <c r="K291" s="60"/>
      <c r="L291" s="141"/>
      <c r="M291" s="60"/>
      <c r="N291" s="141"/>
      <c r="O291" s="60"/>
      <c r="P291" s="141"/>
      <c r="Q291" s="60"/>
      <c r="R291" s="141"/>
      <c r="S291" s="60"/>
      <c r="T291" s="141"/>
      <c r="U291" s="60"/>
      <c r="V291" s="141"/>
      <c r="W291" s="60"/>
      <c r="X291" s="141"/>
      <c r="Y291" s="60"/>
      <c r="Z291" s="141"/>
      <c r="AA291" s="60"/>
      <c r="AB291" s="62"/>
      <c r="AC291" s="58"/>
      <c r="AD291" s="61"/>
      <c r="AE291" s="43" t="str">
        <f>$CA291&amp;$CB291&amp;$CC291&amp;$CD291&amp;$CE291&amp;$CF291&amp;$CG291&amp;$CH291&amp;$CI291&amp;$CJ291&amp;$CK291&amp;$CL291&amp;$CM291&amp;$CN291&amp;$CO291&amp;$CP291&amp;$CQ291&amp;$CR291&amp;$CS291&amp;$CT291&amp;$CU291&amp;$CV291&amp;$CW291&amp;$CX291&amp;$CY291&amp;$CZ291</f>
        <v/>
      </c>
      <c r="CA291" s="44" t="str">
        <f>IF(AND($B291&lt;&gt;0,AC291=""),"* No olvide ingresar la columna Pueblos Originarios (Digite CERO si no tiene). ",IF(AC291&gt;$B291,"* El Número de Donantes Confirmados pertenecientes a Pueblos Originarios no puede superar el Total. ",""))</f>
        <v/>
      </c>
      <c r="CB291" s="44" t="str">
        <f>IF(AND($B291&lt;&gt;0,AD291=""),"* No olvide ingresar la columna Migrantes (Digite CERO si no tiene). ",IF(AD291&gt;$B291,"* El Número de Donantes Confirmados pertenecientes a Población Migrante no puede superar el Total. ",""))</f>
        <v/>
      </c>
      <c r="DA291" s="45">
        <f>IF(AND($B291&lt;&gt;0,AC291=""),1,IF(AC291&gt;$B291,1,0))</f>
        <v>0</v>
      </c>
      <c r="DB291" s="45">
        <f>IF(AND($B291&lt;&gt;0,AD291=""),1,IF(AD291&gt;$B291,1,0))</f>
        <v>0</v>
      </c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</row>
    <row r="292" spans="1:130" x14ac:dyDescent="0.25">
      <c r="A292" s="160" t="s">
        <v>200</v>
      </c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</row>
    <row r="293" spans="1:130" ht="15" customHeight="1" x14ac:dyDescent="0.25">
      <c r="A293" s="585" t="s">
        <v>123</v>
      </c>
      <c r="B293" s="588" t="s">
        <v>5</v>
      </c>
      <c r="C293" s="589"/>
      <c r="D293" s="568"/>
      <c r="E293" s="604" t="s">
        <v>195</v>
      </c>
      <c r="F293" s="604"/>
      <c r="G293" s="604"/>
      <c r="H293" s="604"/>
      <c r="I293" s="604"/>
      <c r="J293" s="604"/>
      <c r="K293" s="604"/>
      <c r="L293" s="604"/>
      <c r="M293" s="604"/>
      <c r="N293" s="604"/>
      <c r="O293" s="604"/>
      <c r="P293" s="604"/>
      <c r="Q293" s="604"/>
      <c r="R293" s="604"/>
      <c r="S293" s="604"/>
      <c r="T293" s="604"/>
      <c r="U293" s="604"/>
      <c r="V293" s="604"/>
      <c r="W293" s="604"/>
      <c r="X293" s="604"/>
      <c r="Y293" s="604"/>
      <c r="Z293" s="604"/>
      <c r="AA293" s="604"/>
      <c r="AB293" s="604"/>
      <c r="AC293" s="604"/>
      <c r="AD293" s="604"/>
      <c r="AE293" s="604"/>
      <c r="AF293" s="604"/>
      <c r="AG293" s="604"/>
      <c r="AH293" s="604"/>
      <c r="AI293" s="604"/>
      <c r="AJ293" s="605"/>
      <c r="AK293" s="600" t="s">
        <v>9</v>
      </c>
      <c r="AL293" s="568" t="s">
        <v>10</v>
      </c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</row>
    <row r="294" spans="1:130" ht="15" customHeight="1" x14ac:dyDescent="0.25">
      <c r="A294" s="586"/>
      <c r="B294" s="590"/>
      <c r="C294" s="591"/>
      <c r="D294" s="592"/>
      <c r="E294" s="594" t="s">
        <v>174</v>
      </c>
      <c r="F294" s="595"/>
      <c r="G294" s="596" t="s">
        <v>175</v>
      </c>
      <c r="H294" s="597"/>
      <c r="I294" s="596" t="s">
        <v>176</v>
      </c>
      <c r="J294" s="597"/>
      <c r="K294" s="596" t="s">
        <v>177</v>
      </c>
      <c r="L294" s="597"/>
      <c r="M294" s="594" t="s">
        <v>17</v>
      </c>
      <c r="N294" s="595"/>
      <c r="O294" s="594" t="s">
        <v>18</v>
      </c>
      <c r="P294" s="595"/>
      <c r="Q294" s="594" t="s">
        <v>178</v>
      </c>
      <c r="R294" s="595"/>
      <c r="S294" s="594" t="s">
        <v>179</v>
      </c>
      <c r="T294" s="595"/>
      <c r="U294" s="594" t="s">
        <v>180</v>
      </c>
      <c r="V294" s="595"/>
      <c r="W294" s="594" t="s">
        <v>181</v>
      </c>
      <c r="X294" s="595"/>
      <c r="Y294" s="594" t="s">
        <v>182</v>
      </c>
      <c r="Z294" s="595"/>
      <c r="AA294" s="594" t="s">
        <v>183</v>
      </c>
      <c r="AB294" s="595"/>
      <c r="AC294" s="594" t="s">
        <v>184</v>
      </c>
      <c r="AD294" s="595"/>
      <c r="AE294" s="594" t="s">
        <v>185</v>
      </c>
      <c r="AF294" s="595"/>
      <c r="AG294" s="594" t="s">
        <v>186</v>
      </c>
      <c r="AH294" s="595"/>
      <c r="AI294" s="594" t="s">
        <v>187</v>
      </c>
      <c r="AJ294" s="603"/>
      <c r="AK294" s="601"/>
      <c r="AL294" s="592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</row>
    <row r="295" spans="1:130" x14ac:dyDescent="0.25">
      <c r="A295" s="587"/>
      <c r="B295" s="253" t="s">
        <v>173</v>
      </c>
      <c r="C295" s="18" t="s">
        <v>31</v>
      </c>
      <c r="D295" s="442" t="s">
        <v>32</v>
      </c>
      <c r="E295" s="18" t="s">
        <v>31</v>
      </c>
      <c r="F295" s="442" t="s">
        <v>32</v>
      </c>
      <c r="G295" s="18" t="s">
        <v>31</v>
      </c>
      <c r="H295" s="442" t="s">
        <v>32</v>
      </c>
      <c r="I295" s="18" t="s">
        <v>31</v>
      </c>
      <c r="J295" s="442" t="s">
        <v>32</v>
      </c>
      <c r="K295" s="18" t="s">
        <v>31</v>
      </c>
      <c r="L295" s="442" t="s">
        <v>32</v>
      </c>
      <c r="M295" s="18" t="s">
        <v>31</v>
      </c>
      <c r="N295" s="442" t="s">
        <v>32</v>
      </c>
      <c r="O295" s="18" t="s">
        <v>31</v>
      </c>
      <c r="P295" s="442" t="s">
        <v>32</v>
      </c>
      <c r="Q295" s="18" t="s">
        <v>31</v>
      </c>
      <c r="R295" s="442" t="s">
        <v>32</v>
      </c>
      <c r="S295" s="18" t="s">
        <v>31</v>
      </c>
      <c r="T295" s="442" t="s">
        <v>32</v>
      </c>
      <c r="U295" s="18" t="s">
        <v>31</v>
      </c>
      <c r="V295" s="442" t="s">
        <v>32</v>
      </c>
      <c r="W295" s="18" t="s">
        <v>31</v>
      </c>
      <c r="X295" s="442" t="s">
        <v>32</v>
      </c>
      <c r="Y295" s="18" t="s">
        <v>31</v>
      </c>
      <c r="Z295" s="442" t="s">
        <v>32</v>
      </c>
      <c r="AA295" s="18" t="s">
        <v>31</v>
      </c>
      <c r="AB295" s="442" t="s">
        <v>32</v>
      </c>
      <c r="AC295" s="18" t="s">
        <v>31</v>
      </c>
      <c r="AD295" s="442" t="s">
        <v>32</v>
      </c>
      <c r="AE295" s="18" t="s">
        <v>31</v>
      </c>
      <c r="AF295" s="442" t="s">
        <v>32</v>
      </c>
      <c r="AG295" s="18" t="s">
        <v>31</v>
      </c>
      <c r="AH295" s="442" t="s">
        <v>32</v>
      </c>
      <c r="AI295" s="18" t="s">
        <v>31</v>
      </c>
      <c r="AJ295" s="440" t="s">
        <v>32</v>
      </c>
      <c r="AK295" s="602"/>
      <c r="AL295" s="56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</row>
    <row r="296" spans="1:130" ht="22.5" x14ac:dyDescent="0.25">
      <c r="A296" s="254" t="s">
        <v>201</v>
      </c>
      <c r="B296" s="216">
        <f>SUM(C296:D296)</f>
        <v>0</v>
      </c>
      <c r="C296" s="262">
        <f t="shared" ref="C296:D298" si="523">+E296+G296+I296+K296+M296+O296+Q296+S296+U296+W296+Y296+AA296+AC296+AE296+AG296+AI296</f>
        <v>0</v>
      </c>
      <c r="D296" s="257">
        <f t="shared" si="523"/>
        <v>0</v>
      </c>
      <c r="E296" s="39"/>
      <c r="F296" s="42"/>
      <c r="G296" s="39"/>
      <c r="H296" s="42"/>
      <c r="I296" s="39"/>
      <c r="J296" s="42"/>
      <c r="K296" s="39"/>
      <c r="L296" s="42"/>
      <c r="M296" s="39"/>
      <c r="N296" s="42"/>
      <c r="O296" s="39"/>
      <c r="P296" s="42"/>
      <c r="Q296" s="39"/>
      <c r="R296" s="42"/>
      <c r="S296" s="39"/>
      <c r="T296" s="42"/>
      <c r="U296" s="39"/>
      <c r="V296" s="42"/>
      <c r="W296" s="39"/>
      <c r="X296" s="42"/>
      <c r="Y296" s="39"/>
      <c r="Z296" s="42"/>
      <c r="AA296" s="39"/>
      <c r="AB296" s="42"/>
      <c r="AC296" s="39"/>
      <c r="AD296" s="42"/>
      <c r="AE296" s="39"/>
      <c r="AF296" s="42"/>
      <c r="AG296" s="39"/>
      <c r="AH296" s="42"/>
      <c r="AI296" s="39"/>
      <c r="AJ296" s="40"/>
      <c r="AK296" s="41"/>
      <c r="AL296" s="263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</row>
    <row r="297" spans="1:130" ht="22.5" x14ac:dyDescent="0.25">
      <c r="A297" s="228" t="s">
        <v>202</v>
      </c>
      <c r="B297" s="264">
        <f>SUM(C297:D297)</f>
        <v>0</v>
      </c>
      <c r="C297" s="265">
        <f t="shared" si="523"/>
        <v>0</v>
      </c>
      <c r="D297" s="244">
        <f t="shared" si="523"/>
        <v>0</v>
      </c>
      <c r="E297" s="39"/>
      <c r="F297" s="42"/>
      <c r="G297" s="39"/>
      <c r="H297" s="42"/>
      <c r="I297" s="39"/>
      <c r="J297" s="42"/>
      <c r="K297" s="39"/>
      <c r="L297" s="42"/>
      <c r="M297" s="39"/>
      <c r="N297" s="42"/>
      <c r="O297" s="39"/>
      <c r="P297" s="42"/>
      <c r="Q297" s="39"/>
      <c r="R297" s="42"/>
      <c r="S297" s="39"/>
      <c r="T297" s="42"/>
      <c r="U297" s="39"/>
      <c r="V297" s="42"/>
      <c r="W297" s="39"/>
      <c r="X297" s="42"/>
      <c r="Y297" s="39"/>
      <c r="Z297" s="42"/>
      <c r="AA297" s="39"/>
      <c r="AB297" s="42"/>
      <c r="AC297" s="39"/>
      <c r="AD297" s="42"/>
      <c r="AE297" s="39"/>
      <c r="AF297" s="42"/>
      <c r="AG297" s="39"/>
      <c r="AH297" s="42"/>
      <c r="AI297" s="39"/>
      <c r="AJ297" s="40"/>
      <c r="AK297" s="37"/>
      <c r="AL297" s="42"/>
      <c r="AM297" s="43" t="str">
        <f>$CA297&amp;$CB297&amp;$CC297&amp;$CD297&amp;$CE297&amp;$CF297&amp;$CG297&amp;$CH297&amp;$CI297&amp;$CJ297&amp;$CK297&amp;$CL297&amp;$CM297&amp;$CN297&amp;$CO297&amp;$CP297&amp;$CQ297&amp;$CR297&amp;$CS297&amp;$CT297&amp;$CU297&amp;$CV297&amp;$CW297&amp;$CX297&amp;$CY297&amp;$CZ297</f>
        <v/>
      </c>
      <c r="CA297" s="44" t="str">
        <f>IF(AND($B297&lt;&gt;0,AK297=""),"* No olvide ingresar la columna Pueblos Originarios (Digite CERO si no tiene). ",IF(AK297&gt;$B297,"* El Número de personas en seguimiento pertenecientes a Pueblos Originarios no puede superar el Total. ",""))</f>
        <v/>
      </c>
      <c r="CB297" s="44" t="str">
        <f>IF(AND($B297&lt;&gt;0,AL297=""),"* No olvide ingresar la columna Migrantes (Digite CERO si no tiene). ",IF(AL297&gt;$B297,"* El Número de personas en seguimiento pertenecientes a Población Migrante no puede superar el Total. ",""))</f>
        <v/>
      </c>
      <c r="DA297" s="45">
        <f>IF(AND($B297&lt;&gt;0,AK297=""),1,IF(AK297&gt;$B297,1,0))</f>
        <v>0</v>
      </c>
      <c r="DB297" s="45">
        <f>IF(AND($B297&lt;&gt;0,AL297=""),1,IF(AL297&gt;$B297,1,0))</f>
        <v>0</v>
      </c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</row>
    <row r="298" spans="1:130" ht="22.5" x14ac:dyDescent="0.25">
      <c r="A298" s="266" t="s">
        <v>203</v>
      </c>
      <c r="B298" s="267">
        <f>SUM(C298:D298)</f>
        <v>0</v>
      </c>
      <c r="C298" s="268">
        <f t="shared" si="523"/>
        <v>0</v>
      </c>
      <c r="D298" s="269">
        <f t="shared" si="523"/>
        <v>0</v>
      </c>
      <c r="E298" s="89"/>
      <c r="F298" s="92"/>
      <c r="G298" s="89"/>
      <c r="H298" s="92"/>
      <c r="I298" s="89"/>
      <c r="J298" s="92"/>
      <c r="K298" s="89"/>
      <c r="L298" s="92"/>
      <c r="M298" s="89"/>
      <c r="N298" s="92"/>
      <c r="O298" s="89"/>
      <c r="P298" s="92"/>
      <c r="Q298" s="89"/>
      <c r="R298" s="92"/>
      <c r="S298" s="89"/>
      <c r="T298" s="92"/>
      <c r="U298" s="89"/>
      <c r="V298" s="92"/>
      <c r="W298" s="89"/>
      <c r="X298" s="92"/>
      <c r="Y298" s="89"/>
      <c r="Z298" s="92"/>
      <c r="AA298" s="89"/>
      <c r="AB298" s="92"/>
      <c r="AC298" s="89"/>
      <c r="AD298" s="92"/>
      <c r="AE298" s="89"/>
      <c r="AF298" s="92"/>
      <c r="AG298" s="89"/>
      <c r="AH298" s="92"/>
      <c r="AI298" s="89"/>
      <c r="AJ298" s="270"/>
      <c r="AK298" s="271"/>
      <c r="AL298" s="92"/>
      <c r="AM298" s="43" t="str">
        <f>$CA298&amp;$CB298&amp;$CC298&amp;$CD298&amp;$CE298&amp;$CF298&amp;$CG298&amp;$CH298&amp;$CI298&amp;$CJ298&amp;$CK298&amp;$CL298&amp;$CM298&amp;$CN298&amp;$CO298&amp;$CP298&amp;$CQ298&amp;$CR298&amp;$CS298&amp;$CT298&amp;$CU298&amp;$CV298&amp;$CW298&amp;$CX298&amp;$CY298&amp;$CZ298</f>
        <v/>
      </c>
      <c r="CA298" s="44" t="str">
        <f>IF(AND($B298&lt;&gt;0,AK298=""),"* No olvide ingresar la columna Pueblos Originarios (Digite CERO si no tiene). ",IF(AK298&gt;$B298,"* El Número de personas en seguimiento pertenecientes a Pueblos Originarios no puede superar el Total. ",""))</f>
        <v/>
      </c>
      <c r="CB298" s="44" t="str">
        <f>IF(AND($B298&lt;&gt;0,AL298=""),"* No olvide ingresar la columna Migrantes (Digite CERO si no tiene). ",IF(AL298&gt;$B298,"* El Número de personas en seguimiento pertenecientes a Población Migrante no puede superar el Total. ",""))</f>
        <v/>
      </c>
      <c r="DA298" s="45">
        <f>IF(AND($B298&lt;&gt;0,AK298=""),1,IF(AK298&gt;$B298,1,0))</f>
        <v>0</v>
      </c>
      <c r="DB298" s="45">
        <f>IF(AND($B298&lt;&gt;0,AL298=""),1,IF(AL298&gt;$B298,1,0))</f>
        <v>0</v>
      </c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</row>
    <row r="308" spans="1:2" s="234" customFormat="1" x14ac:dyDescent="0.25">
      <c r="A308" s="234">
        <f>SUM(B296:B298,B290:B291,B280:B285,B270:B274,B262:B266,C236:D258,B225:C231,B214:C220,C187:D209,C160:D182,C151:P155,C143:P147,B122:C139,B100:C117,B78:C95,B56:C73,B34:C51,B12:C29)</f>
        <v>2084</v>
      </c>
      <c r="B308" s="234">
        <f>SUM(DA12:DZ298)</f>
        <v>0</v>
      </c>
    </row>
  </sheetData>
  <mergeCells count="465">
    <mergeCell ref="O288:P288"/>
    <mergeCell ref="A293:A295"/>
    <mergeCell ref="B293:D294"/>
    <mergeCell ref="E293:AJ293"/>
    <mergeCell ref="AK293:AK295"/>
    <mergeCell ref="AL293:AL295"/>
    <mergeCell ref="E294:F294"/>
    <mergeCell ref="G294:H294"/>
    <mergeCell ref="I294:J294"/>
    <mergeCell ref="K294:L294"/>
    <mergeCell ref="M294:N294"/>
    <mergeCell ref="AA294:AB294"/>
    <mergeCell ref="AC294:AD294"/>
    <mergeCell ref="AE294:AF294"/>
    <mergeCell ref="AG294:AH294"/>
    <mergeCell ref="AI294:AJ294"/>
    <mergeCell ref="O294:P294"/>
    <mergeCell ref="Q294:R294"/>
    <mergeCell ref="S294:T294"/>
    <mergeCell ref="U294:V294"/>
    <mergeCell ref="W294:X294"/>
    <mergeCell ref="Y294:Z294"/>
    <mergeCell ref="AG278:AH278"/>
    <mergeCell ref="AI278:AJ278"/>
    <mergeCell ref="A287:A289"/>
    <mergeCell ref="B287:D288"/>
    <mergeCell ref="E287:AB287"/>
    <mergeCell ref="AC287:AC289"/>
    <mergeCell ref="AD287:AD289"/>
    <mergeCell ref="O278:P278"/>
    <mergeCell ref="Q278:R278"/>
    <mergeCell ref="S278:T278"/>
    <mergeCell ref="U278:V278"/>
    <mergeCell ref="W278:X278"/>
    <mergeCell ref="Y278:Z278"/>
    <mergeCell ref="Q288:R288"/>
    <mergeCell ref="S288:T288"/>
    <mergeCell ref="U288:V288"/>
    <mergeCell ref="W288:X288"/>
    <mergeCell ref="Y288:Z288"/>
    <mergeCell ref="AA288:AB288"/>
    <mergeCell ref="E288:F288"/>
    <mergeCell ref="G288:H288"/>
    <mergeCell ref="I288:J288"/>
    <mergeCell ref="K288:L288"/>
    <mergeCell ref="M288:N288"/>
    <mergeCell ref="AC277:AD277"/>
    <mergeCell ref="AE277:AF277"/>
    <mergeCell ref="I277:J277"/>
    <mergeCell ref="K277:L277"/>
    <mergeCell ref="M277:N277"/>
    <mergeCell ref="O277:P277"/>
    <mergeCell ref="Q277:R277"/>
    <mergeCell ref="S277:T277"/>
    <mergeCell ref="AA278:AB278"/>
    <mergeCell ref="AC278:AD278"/>
    <mergeCell ref="AE278:AF278"/>
    <mergeCell ref="A268:A269"/>
    <mergeCell ref="B268:B269"/>
    <mergeCell ref="C268:R268"/>
    <mergeCell ref="S268:S269"/>
    <mergeCell ref="T268:T269"/>
    <mergeCell ref="A276:A279"/>
    <mergeCell ref="B276:D277"/>
    <mergeCell ref="E276:AJ276"/>
    <mergeCell ref="E277:F277"/>
    <mergeCell ref="G277:H277"/>
    <mergeCell ref="AG277:AH277"/>
    <mergeCell ref="AI277:AJ277"/>
    <mergeCell ref="B278:B279"/>
    <mergeCell ref="C278:C279"/>
    <mergeCell ref="D278:D279"/>
    <mergeCell ref="E278:F278"/>
    <mergeCell ref="G278:H278"/>
    <mergeCell ref="I278:J278"/>
    <mergeCell ref="K278:L278"/>
    <mergeCell ref="M278:N278"/>
    <mergeCell ref="U277:V277"/>
    <mergeCell ref="W277:X277"/>
    <mergeCell ref="Y277:Z277"/>
    <mergeCell ref="AA277:AB277"/>
    <mergeCell ref="A236:A254"/>
    <mergeCell ref="A255:A258"/>
    <mergeCell ref="A260:A261"/>
    <mergeCell ref="B260:B261"/>
    <mergeCell ref="C260:L260"/>
    <mergeCell ref="M260:M261"/>
    <mergeCell ref="N260:N261"/>
    <mergeCell ref="AE234:AF234"/>
    <mergeCell ref="AG234:AH234"/>
    <mergeCell ref="S234:T234"/>
    <mergeCell ref="U234:V234"/>
    <mergeCell ref="W234:X234"/>
    <mergeCell ref="Y234:Z234"/>
    <mergeCell ref="AA234:AB234"/>
    <mergeCell ref="AC234:AD234"/>
    <mergeCell ref="A233:B235"/>
    <mergeCell ref="C233:D234"/>
    <mergeCell ref="AS233:AT234"/>
    <mergeCell ref="AU233:AV234"/>
    <mergeCell ref="AW233:AX234"/>
    <mergeCell ref="E234:F234"/>
    <mergeCell ref="G234:H234"/>
    <mergeCell ref="I234:J234"/>
    <mergeCell ref="K234:L234"/>
    <mergeCell ref="M234:N234"/>
    <mergeCell ref="O234:P234"/>
    <mergeCell ref="Q234:R234"/>
    <mergeCell ref="AQ234:AR234"/>
    <mergeCell ref="AI234:AJ234"/>
    <mergeCell ref="AK234:AL234"/>
    <mergeCell ref="AM234:AN234"/>
    <mergeCell ref="AO234:AP234"/>
    <mergeCell ref="E233:AJ233"/>
    <mergeCell ref="AK233:AN233"/>
    <mergeCell ref="AO233:AR233"/>
    <mergeCell ref="AP222:AP224"/>
    <mergeCell ref="AQ222:AQ224"/>
    <mergeCell ref="D223:E223"/>
    <mergeCell ref="F223:G223"/>
    <mergeCell ref="H223:I223"/>
    <mergeCell ref="J223:K223"/>
    <mergeCell ref="L223:M223"/>
    <mergeCell ref="N223:O223"/>
    <mergeCell ref="P223:Q223"/>
    <mergeCell ref="R223:S223"/>
    <mergeCell ref="A222:A224"/>
    <mergeCell ref="B222:C223"/>
    <mergeCell ref="D222:AK222"/>
    <mergeCell ref="AL222:AM222"/>
    <mergeCell ref="AN222:AO222"/>
    <mergeCell ref="T223:U223"/>
    <mergeCell ref="V223:W223"/>
    <mergeCell ref="AB212:AC212"/>
    <mergeCell ref="AD212:AE212"/>
    <mergeCell ref="AF212:AG212"/>
    <mergeCell ref="AH212:AI212"/>
    <mergeCell ref="AJ212:AK212"/>
    <mergeCell ref="AL212:AL213"/>
    <mergeCell ref="AJ223:AK223"/>
    <mergeCell ref="AL223:AL224"/>
    <mergeCell ref="AM223:AM224"/>
    <mergeCell ref="AN223:AN224"/>
    <mergeCell ref="AO223:AO224"/>
    <mergeCell ref="X223:Y223"/>
    <mergeCell ref="Z223:AA223"/>
    <mergeCell ref="AB223:AC223"/>
    <mergeCell ref="AD223:AE223"/>
    <mergeCell ref="AF223:AG223"/>
    <mergeCell ref="AH223:AI223"/>
    <mergeCell ref="AP211:AP213"/>
    <mergeCell ref="AQ211:AQ213"/>
    <mergeCell ref="D212:E212"/>
    <mergeCell ref="F212:G212"/>
    <mergeCell ref="H212:I212"/>
    <mergeCell ref="J212:K212"/>
    <mergeCell ref="L212:M212"/>
    <mergeCell ref="N212:O212"/>
    <mergeCell ref="P212:Q212"/>
    <mergeCell ref="R212:S212"/>
    <mergeCell ref="AM212:AM213"/>
    <mergeCell ref="AN212:AN213"/>
    <mergeCell ref="AO212:AO213"/>
    <mergeCell ref="A209:B209"/>
    <mergeCell ref="A211:A213"/>
    <mergeCell ref="B211:C212"/>
    <mergeCell ref="D211:AK211"/>
    <mergeCell ref="AL211:AM211"/>
    <mergeCell ref="AN211:AO211"/>
    <mergeCell ref="T212:U212"/>
    <mergeCell ref="V212:W212"/>
    <mergeCell ref="X212:Y212"/>
    <mergeCell ref="Z212:AA212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08"/>
  <sheetViews>
    <sheetView tabSelected="1" workbookViewId="0">
      <selection activeCell="A6" sqref="A6:P6"/>
    </sheetView>
  </sheetViews>
  <sheetFormatPr baseColWidth="10" defaultColWidth="11.42578125" defaultRowHeight="15" x14ac:dyDescent="0.25"/>
  <cols>
    <col min="1" max="1" width="43.140625" style="9" customWidth="1"/>
    <col min="2" max="2" width="35.85546875" style="9" customWidth="1"/>
    <col min="3" max="3" width="16.85546875" style="9" customWidth="1"/>
    <col min="4" max="4" width="14.85546875" style="9" customWidth="1"/>
    <col min="5" max="5" width="14.5703125" style="9" customWidth="1"/>
    <col min="6" max="43" width="11.42578125" style="9"/>
    <col min="44" max="44" width="13.42578125" style="9" customWidth="1"/>
    <col min="45" max="45" width="11.42578125" style="9"/>
    <col min="46" max="46" width="12.85546875" style="9" customWidth="1"/>
    <col min="47" max="47" width="11.42578125" style="9"/>
    <col min="48" max="48" width="12.42578125" style="9" customWidth="1"/>
    <col min="49" max="49" width="11.42578125" style="9"/>
    <col min="50" max="50" width="12.140625" style="9" customWidth="1"/>
    <col min="51" max="61" width="11.42578125" style="9"/>
    <col min="62" max="73" width="11.42578125" style="9" customWidth="1"/>
    <col min="74" max="75" width="11.42578125" style="10" customWidth="1"/>
    <col min="76" max="77" width="8.140625" style="11" customWidth="1"/>
    <col min="78" max="78" width="9.42578125" style="11" customWidth="1"/>
    <col min="79" max="79" width="6.85546875" style="5" hidden="1" customWidth="1"/>
    <col min="80" max="104" width="5.42578125" style="5" hidden="1" customWidth="1"/>
    <col min="105" max="130" width="5.42578125" style="6" hidden="1" customWidth="1"/>
    <col min="131" max="131" width="9.42578125" style="9" customWidth="1"/>
    <col min="132" max="133" width="8.140625" style="9" customWidth="1"/>
    <col min="134" max="16384" width="11.42578125" style="9"/>
  </cols>
  <sheetData>
    <row r="1" spans="1:130" s="2" customFormat="1" x14ac:dyDescent="0.25">
      <c r="A1" s="1" t="s">
        <v>0</v>
      </c>
      <c r="BV1" s="3"/>
      <c r="BW1" s="3"/>
      <c r="BX1" s="4"/>
      <c r="BY1" s="4"/>
      <c r="BZ1" s="4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x14ac:dyDescent="0.25">
      <c r="A2" s="1" t="str">
        <f>CONCATENATE("COMUNA: ",[13]NOMBRE!B2," - ","( ",[13]NOMBRE!C2,[13]NOMBRE!D2,[13]NOMBRE!E2,[13]NOMBRE!F2,[13]NOMBRE!G2," )")</f>
        <v>COMUNA: LINARES - ( 07401 )</v>
      </c>
      <c r="BV2" s="3"/>
      <c r="BW2" s="3"/>
      <c r="BX2" s="4"/>
      <c r="BY2" s="4"/>
      <c r="BZ2" s="4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x14ac:dyDescent="0.25">
      <c r="A3" s="1" t="str">
        <f>CONCATENATE("ESTABLECIMIENTO/ESTRATEGIA: ",[13]NOMBRE!B3," - ","( ",[13]NOMBRE!C3,[13]NOMBRE!D3,[13]NOMBRE!E3,[13]NOMBRE!F3,[13]NOMBRE!G3,[13]NOMBRE!H3," )")</f>
        <v>ESTABLECIMIENTO/ESTRATEGIA: HOSPITAL PRESIDENTE CARLOS IBAÑEZ DEL CAMPO - ( 116108 )</v>
      </c>
      <c r="BV3" s="3"/>
      <c r="BW3" s="3"/>
      <c r="BX3" s="4"/>
      <c r="BY3" s="4"/>
      <c r="BZ3" s="4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x14ac:dyDescent="0.25">
      <c r="A4" s="1" t="str">
        <f>CONCATENATE("MES: ",[13]NOMBRE!B6," - ","( ",[13]NOMBRE!C6,[13]NOMBRE!D6," )")</f>
        <v>MES: DICIEMBRE - ( 12 )</v>
      </c>
      <c r="BV4" s="3"/>
      <c r="BW4" s="3"/>
      <c r="BX4" s="4"/>
      <c r="BY4" s="4"/>
      <c r="BZ4" s="4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x14ac:dyDescent="0.25">
      <c r="A5" s="1" t="str">
        <f>CONCATENATE("AÑO: ",[13]NOMBRE!B7)</f>
        <v>AÑO: 2023</v>
      </c>
      <c r="BV5" s="3"/>
      <c r="BW5" s="3"/>
      <c r="BX5" s="4"/>
      <c r="BY5" s="4"/>
      <c r="BZ5" s="4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5.75" customHeight="1" x14ac:dyDescent="0.25">
      <c r="A6" s="474" t="s">
        <v>1</v>
      </c>
      <c r="B6" s="474"/>
      <c r="C6" s="474"/>
      <c r="D6" s="474"/>
      <c r="E6" s="474"/>
      <c r="F6" s="474"/>
      <c r="G6" s="474"/>
      <c r="H6" s="474"/>
      <c r="I6" s="474"/>
      <c r="J6" s="474"/>
      <c r="K6" s="474"/>
      <c r="L6" s="474"/>
      <c r="M6" s="474"/>
      <c r="N6" s="474"/>
      <c r="O6" s="474"/>
      <c r="P6" s="474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8"/>
      <c r="AG6" s="8"/>
      <c r="AH6" s="8"/>
      <c r="AI6" s="8"/>
      <c r="AJ6" s="8"/>
      <c r="AK6" s="8"/>
      <c r="AL6" s="8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15.75" x14ac:dyDescent="0.25">
      <c r="A7" s="12" t="s">
        <v>2</v>
      </c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  <c r="M7" s="473"/>
      <c r="N7" s="473"/>
      <c r="O7" s="473"/>
      <c r="P7" s="473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8"/>
      <c r="AG7" s="8"/>
      <c r="AH7" s="8"/>
      <c r="AI7" s="8"/>
      <c r="AJ7" s="8"/>
      <c r="AK7" s="8"/>
      <c r="AL7" s="8"/>
      <c r="AR7" s="14"/>
      <c r="AS7" s="14"/>
      <c r="AT7" s="14"/>
      <c r="AU7" s="14"/>
      <c r="AV7" s="14"/>
      <c r="AW7" s="14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x14ac:dyDescent="0.25">
      <c r="A8" s="15" t="s">
        <v>3</v>
      </c>
      <c r="B8" s="15"/>
      <c r="C8" s="15"/>
      <c r="D8" s="16"/>
      <c r="E8" s="16"/>
      <c r="F8" s="16"/>
      <c r="G8" s="16"/>
      <c r="H8" s="2"/>
      <c r="I8" s="16"/>
      <c r="J8" s="17"/>
      <c r="K8" s="17"/>
      <c r="L8" s="17"/>
      <c r="M8" s="17"/>
      <c r="N8" s="17"/>
      <c r="O8" s="17"/>
      <c r="P8" s="17"/>
      <c r="Q8" s="8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4"/>
      <c r="BU8" s="14"/>
      <c r="BV8" s="11"/>
      <c r="BW8" s="11"/>
    </row>
    <row r="9" spans="1:130" ht="15" customHeight="1" x14ac:dyDescent="0.25">
      <c r="A9" s="475" t="s">
        <v>4</v>
      </c>
      <c r="B9" s="478" t="s">
        <v>5</v>
      </c>
      <c r="C9" s="479"/>
      <c r="D9" s="482" t="s">
        <v>6</v>
      </c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  <c r="P9" s="483"/>
      <c r="Q9" s="483"/>
      <c r="R9" s="483"/>
      <c r="S9" s="483"/>
      <c r="T9" s="483"/>
      <c r="U9" s="483"/>
      <c r="V9" s="483"/>
      <c r="W9" s="483"/>
      <c r="X9" s="483"/>
      <c r="Y9" s="483"/>
      <c r="Z9" s="483"/>
      <c r="AA9" s="483"/>
      <c r="AB9" s="483"/>
      <c r="AC9" s="483"/>
      <c r="AD9" s="483"/>
      <c r="AE9" s="483"/>
      <c r="AF9" s="483"/>
      <c r="AG9" s="483"/>
      <c r="AH9" s="483"/>
      <c r="AI9" s="483"/>
      <c r="AJ9" s="483"/>
      <c r="AK9" s="483"/>
      <c r="AL9" s="483"/>
      <c r="AM9" s="483"/>
      <c r="AN9" s="483"/>
      <c r="AO9" s="483"/>
      <c r="AP9" s="483"/>
      <c r="AQ9" s="484"/>
      <c r="AR9" s="485" t="s">
        <v>7</v>
      </c>
      <c r="AS9" s="486"/>
      <c r="AT9" s="487" t="s">
        <v>8</v>
      </c>
      <c r="AU9" s="488"/>
      <c r="AV9" s="493" t="s">
        <v>9</v>
      </c>
      <c r="AW9" s="496" t="s">
        <v>10</v>
      </c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U9" s="10"/>
      <c r="BV9" s="11"/>
      <c r="BW9" s="11"/>
    </row>
    <row r="10" spans="1:130" ht="15" customHeight="1" x14ac:dyDescent="0.25">
      <c r="A10" s="476"/>
      <c r="B10" s="480"/>
      <c r="C10" s="481"/>
      <c r="D10" s="491" t="s">
        <v>11</v>
      </c>
      <c r="E10" s="485"/>
      <c r="F10" s="491" t="s">
        <v>12</v>
      </c>
      <c r="G10" s="485"/>
      <c r="H10" s="491" t="s">
        <v>13</v>
      </c>
      <c r="I10" s="492"/>
      <c r="J10" s="485" t="s">
        <v>14</v>
      </c>
      <c r="K10" s="485"/>
      <c r="L10" s="491" t="s">
        <v>15</v>
      </c>
      <c r="M10" s="485"/>
      <c r="N10" s="491" t="s">
        <v>16</v>
      </c>
      <c r="O10" s="485"/>
      <c r="P10" s="491" t="s">
        <v>17</v>
      </c>
      <c r="Q10" s="485"/>
      <c r="R10" s="491" t="s">
        <v>18</v>
      </c>
      <c r="S10" s="485"/>
      <c r="T10" s="491" t="s">
        <v>19</v>
      </c>
      <c r="U10" s="492"/>
      <c r="V10" s="491" t="s">
        <v>20</v>
      </c>
      <c r="W10" s="492"/>
      <c r="X10" s="491" t="s">
        <v>21</v>
      </c>
      <c r="Y10" s="492"/>
      <c r="Z10" s="491" t="s">
        <v>22</v>
      </c>
      <c r="AA10" s="492"/>
      <c r="AB10" s="491" t="s">
        <v>23</v>
      </c>
      <c r="AC10" s="492"/>
      <c r="AD10" s="491" t="s">
        <v>24</v>
      </c>
      <c r="AE10" s="492"/>
      <c r="AF10" s="491" t="s">
        <v>25</v>
      </c>
      <c r="AG10" s="492"/>
      <c r="AH10" s="491" t="s">
        <v>26</v>
      </c>
      <c r="AI10" s="492"/>
      <c r="AJ10" s="491" t="s">
        <v>27</v>
      </c>
      <c r="AK10" s="492"/>
      <c r="AL10" s="491" t="s">
        <v>28</v>
      </c>
      <c r="AM10" s="492"/>
      <c r="AN10" s="491" t="s">
        <v>29</v>
      </c>
      <c r="AO10" s="492"/>
      <c r="AP10" s="491" t="s">
        <v>30</v>
      </c>
      <c r="AQ10" s="486"/>
      <c r="AR10" s="499" t="s">
        <v>31</v>
      </c>
      <c r="AS10" s="501" t="s">
        <v>32</v>
      </c>
      <c r="AT10" s="489"/>
      <c r="AU10" s="490"/>
      <c r="AV10" s="494"/>
      <c r="AW10" s="497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U10" s="10"/>
    </row>
    <row r="11" spans="1:130" x14ac:dyDescent="0.25">
      <c r="A11" s="477"/>
      <c r="B11" s="18" t="s">
        <v>33</v>
      </c>
      <c r="C11" s="458" t="s">
        <v>34</v>
      </c>
      <c r="D11" s="457" t="s">
        <v>33</v>
      </c>
      <c r="E11" s="21" t="s">
        <v>34</v>
      </c>
      <c r="F11" s="457" t="s">
        <v>33</v>
      </c>
      <c r="G11" s="21" t="s">
        <v>34</v>
      </c>
      <c r="H11" s="457" t="s">
        <v>33</v>
      </c>
      <c r="I11" s="22" t="s">
        <v>34</v>
      </c>
      <c r="J11" s="465" t="s">
        <v>33</v>
      </c>
      <c r="K11" s="21" t="s">
        <v>34</v>
      </c>
      <c r="L11" s="457" t="s">
        <v>33</v>
      </c>
      <c r="M11" s="22" t="s">
        <v>34</v>
      </c>
      <c r="N11" s="24" t="s">
        <v>33</v>
      </c>
      <c r="O11" s="25" t="s">
        <v>34</v>
      </c>
      <c r="P11" s="18" t="s">
        <v>33</v>
      </c>
      <c r="Q11" s="25" t="s">
        <v>34</v>
      </c>
      <c r="R11" s="18" t="s">
        <v>33</v>
      </c>
      <c r="S11" s="25" t="s">
        <v>34</v>
      </c>
      <c r="T11" s="18" t="s">
        <v>33</v>
      </c>
      <c r="U11" s="25" t="s">
        <v>34</v>
      </c>
      <c r="V11" s="18" t="s">
        <v>33</v>
      </c>
      <c r="W11" s="25" t="s">
        <v>34</v>
      </c>
      <c r="X11" s="18" t="s">
        <v>33</v>
      </c>
      <c r="Y11" s="25" t="s">
        <v>34</v>
      </c>
      <c r="Z11" s="18" t="s">
        <v>33</v>
      </c>
      <c r="AA11" s="25" t="s">
        <v>34</v>
      </c>
      <c r="AB11" s="18" t="s">
        <v>33</v>
      </c>
      <c r="AC11" s="25" t="s">
        <v>34</v>
      </c>
      <c r="AD11" s="18" t="s">
        <v>33</v>
      </c>
      <c r="AE11" s="25" t="s">
        <v>34</v>
      </c>
      <c r="AF11" s="18" t="s">
        <v>33</v>
      </c>
      <c r="AG11" s="25" t="s">
        <v>34</v>
      </c>
      <c r="AH11" s="18" t="s">
        <v>33</v>
      </c>
      <c r="AI11" s="25" t="s">
        <v>34</v>
      </c>
      <c r="AJ11" s="18" t="s">
        <v>33</v>
      </c>
      <c r="AK11" s="25" t="s">
        <v>34</v>
      </c>
      <c r="AL11" s="18" t="s">
        <v>33</v>
      </c>
      <c r="AM11" s="25" t="s">
        <v>34</v>
      </c>
      <c r="AN11" s="18" t="s">
        <v>33</v>
      </c>
      <c r="AO11" s="25" t="s">
        <v>34</v>
      </c>
      <c r="AP11" s="18" t="s">
        <v>33</v>
      </c>
      <c r="AQ11" s="26" t="s">
        <v>34</v>
      </c>
      <c r="AR11" s="500"/>
      <c r="AS11" s="502"/>
      <c r="AT11" s="466" t="s">
        <v>35</v>
      </c>
      <c r="AU11" s="459" t="s">
        <v>36</v>
      </c>
      <c r="AV11" s="495"/>
      <c r="AW11" s="498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U11" s="10"/>
    </row>
    <row r="12" spans="1:130" x14ac:dyDescent="0.25">
      <c r="A12" s="30" t="s">
        <v>37</v>
      </c>
      <c r="B12" s="31">
        <f t="shared" ref="B12:C19" si="0">+N12+P12+R12+T12+V12+X12+Z12+AB12+AD12+AF12+AH12+AJ12+AL12+AN12+AP12</f>
        <v>92</v>
      </c>
      <c r="C12" s="32">
        <f>+O12+Q12+S12+U12+W12+Y12+AA12+AC12+AE12+AG12+AI12+AK12+AM12+AO12+AQ12</f>
        <v>1</v>
      </c>
      <c r="D12" s="33"/>
      <c r="E12" s="34"/>
      <c r="F12" s="35"/>
      <c r="G12" s="34"/>
      <c r="H12" s="35"/>
      <c r="I12" s="34"/>
      <c r="J12" s="35"/>
      <c r="K12" s="34"/>
      <c r="L12" s="35"/>
      <c r="M12" s="36"/>
      <c r="N12" s="37">
        <v>0</v>
      </c>
      <c r="O12" s="38">
        <v>0</v>
      </c>
      <c r="P12" s="39">
        <v>5</v>
      </c>
      <c r="Q12" s="38">
        <v>0</v>
      </c>
      <c r="R12" s="39">
        <v>17</v>
      </c>
      <c r="S12" s="38">
        <v>1</v>
      </c>
      <c r="T12" s="39">
        <v>25</v>
      </c>
      <c r="U12" s="38">
        <v>0</v>
      </c>
      <c r="V12" s="39">
        <v>29</v>
      </c>
      <c r="W12" s="38">
        <v>0</v>
      </c>
      <c r="X12" s="39">
        <v>13</v>
      </c>
      <c r="Y12" s="38">
        <v>0</v>
      </c>
      <c r="Z12" s="39">
        <v>3</v>
      </c>
      <c r="AA12" s="38">
        <v>0</v>
      </c>
      <c r="AB12" s="39">
        <v>0</v>
      </c>
      <c r="AC12" s="38">
        <v>0</v>
      </c>
      <c r="AD12" s="39">
        <v>0</v>
      </c>
      <c r="AE12" s="38">
        <v>0</v>
      </c>
      <c r="AF12" s="39">
        <v>0</v>
      </c>
      <c r="AG12" s="38">
        <v>0</v>
      </c>
      <c r="AH12" s="39">
        <v>0</v>
      </c>
      <c r="AI12" s="38">
        <v>0</v>
      </c>
      <c r="AJ12" s="39">
        <v>0</v>
      </c>
      <c r="AK12" s="38">
        <v>0</v>
      </c>
      <c r="AL12" s="39">
        <v>0</v>
      </c>
      <c r="AM12" s="38">
        <v>0</v>
      </c>
      <c r="AN12" s="39">
        <v>0</v>
      </c>
      <c r="AO12" s="38">
        <v>0</v>
      </c>
      <c r="AP12" s="39">
        <v>0</v>
      </c>
      <c r="AQ12" s="40">
        <v>0</v>
      </c>
      <c r="AR12" s="41"/>
      <c r="AS12" s="40">
        <v>92</v>
      </c>
      <c r="AT12" s="37">
        <v>0</v>
      </c>
      <c r="AU12" s="38">
        <v>0</v>
      </c>
      <c r="AV12" s="39">
        <v>2</v>
      </c>
      <c r="AW12" s="42">
        <v>2</v>
      </c>
      <c r="AX12" s="43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10"/>
      <c r="BJ12" s="10"/>
      <c r="BK12" s="10"/>
      <c r="BL12" s="10"/>
      <c r="BU12" s="10"/>
      <c r="BW12" s="11"/>
      <c r="CA12" s="44" t="str">
        <f>IF(B12&lt;C12,"* El total de Reactivos NO DEBE ser superior al total de Procesados. ","")</f>
        <v/>
      </c>
      <c r="CB12" s="44" t="str">
        <f>IF(B12&lt;&gt;(AR12+ AS12),"* La suma de las columnas Sexo DEBE SER IGUAL a los Procesados. ","")</f>
        <v/>
      </c>
      <c r="CC12" s="44" t="str">
        <f>IF(B12&lt;(AT12+ AU12),"* La suma de las columna Trans NO DEBE ser superior al total de Procesados. ","")</f>
        <v/>
      </c>
      <c r="CD12" s="44" t="str">
        <f>IF(B12&lt;AV12,"* La columna Pueblos Originarios NO DEBE ser superior al total de Procesados. ","")</f>
        <v/>
      </c>
      <c r="CE12" s="44" t="str">
        <f>IF(B12&lt;AW12,"* La columna Migrantes NO DEBE ser superior al total de Procesados. ","")</f>
        <v/>
      </c>
      <c r="CF12" s="44" t="str">
        <f>IF(D12&lt;E12,CONCATENATE("* El total de procesados debe ser mayor o igual al total de Reactivos en el grupo de edad ",$D$10),"")</f>
        <v/>
      </c>
      <c r="CG12" s="44" t="str">
        <f>IF(F12&lt;G12,CONCATENATE("* El total de procesados debe ser mayor o igual al total de Reactivos en el grupo de edad ",$F$10),"")</f>
        <v/>
      </c>
      <c r="CH12" s="44" t="str">
        <f>IF(H12&lt;I12,CONCATENATE("* El total de procesados debe ser mayor o igual al total de Reactivos en el grupo de edad ",$H$10),"")</f>
        <v/>
      </c>
      <c r="CI12" s="44" t="str">
        <f>IF(J12&lt;K12,CONCATENATE("* El total de procesados debe ser mayor o igual al total de Reactivos en el grupo de edad ",$J$10),"")</f>
        <v/>
      </c>
      <c r="CJ12" s="44" t="str">
        <f>IF(L12&lt;M12,CONCATENATE("* El total de procesados debe ser mayor o igual al total de Reactivos en el grupo de edad ",$L$10),"")</f>
        <v/>
      </c>
      <c r="CK12" s="44" t="str">
        <f>IF(N12&lt;O12,CONCATENATE("* El total de procesados debe ser mayor o igual al total de Reactivos en el grupo de edad ",$N$10),"")</f>
        <v/>
      </c>
      <c r="CL12" s="44" t="str">
        <f>IF(P12&lt;Q12,CONCATENATE("* El total de procesados debe ser mayor o igual al total de Reactivos en el grupo de edad ",$P$10),"")</f>
        <v/>
      </c>
      <c r="CM12" s="44" t="str">
        <f>IF(R12&lt;S12,CONCATENATE("* El total de procesados debe ser mayor o igual al total de Reactivos en el grupo de edad ",$R$10),"")</f>
        <v/>
      </c>
      <c r="CN12" s="44" t="str">
        <f>IF(T12&lt;U12,CONCATENATE("* El total de procesados debe ser mayor o igual al total de Reactivos en el grupo de edad ",$T$10),"")</f>
        <v/>
      </c>
      <c r="CO12" s="44" t="str">
        <f>IF(V12&lt;W12,CONCATENATE("* El total de procesados debe ser mayor o igual al total de Reactivos en el grupo de edad ",$V$10),"")</f>
        <v/>
      </c>
      <c r="CP12" s="44" t="str">
        <f>IF(X12&lt;Y12,CONCATENATE("* El total de procesados debe ser mayor o igual al total de Reactivos en el grupo de edad ",$X$10),"")</f>
        <v/>
      </c>
      <c r="CQ12" s="44" t="str">
        <f>IF(Z12&lt;AA12,CONCATENATE("* El total de procesados debe ser mayor o igual al total de Reactivos en el grupo de edad ",$Z$10),"")</f>
        <v/>
      </c>
      <c r="CR12" s="44" t="str">
        <f>IF(AB12&lt;AC12,CONCATENATE("* El total de procesados debe ser mayor o igual al total de Reactivos en el grupo de edad ",$AB$10),"")</f>
        <v/>
      </c>
      <c r="CS12" s="44" t="str">
        <f>IF(AD12&lt;AE12,CONCATENATE("* El total de procesados debe ser mayor o igual al total de Reactivos en el grupo de edad ",$AD$10),"")</f>
        <v/>
      </c>
      <c r="CT12" s="44" t="str">
        <f>IF(AF12&lt;AG12,CONCATENATE("* El total de procesados debe ser mayor o igual al total de Reactivos en el grupo de edad ",$AF$10),"")</f>
        <v/>
      </c>
      <c r="CU12" s="44" t="str">
        <f>IF(AH12&lt;AI12,CONCATENATE("* El total de procesados debe ser mayor o igual al total de Reactivos en el grupo de edad ",$AH$10),"")</f>
        <v/>
      </c>
      <c r="CV12" s="44" t="str">
        <f>IF(AJ12&lt;AK12,CONCATENATE("* El total de procesados debe ser mayor o igual al total de Reactivos en el grupo de edad ",$AJ$10),"")</f>
        <v/>
      </c>
      <c r="CW12" s="44" t="str">
        <f>IF(AL12&lt;AM12,CONCATENATE("* El total de procesados debe ser mayor o igual al total de Reactivos en el grupo de edad ",$AL$10),"")</f>
        <v/>
      </c>
      <c r="CX12" s="44" t="str">
        <f>IF(AN12&lt;AO12,CONCATENATE("* El total de procesados debe ser mayor o igual al total de Reactivos en el grupo de edad ",$AN$10),"")</f>
        <v/>
      </c>
      <c r="CY12" s="44" t="str">
        <f>IF(AP12&lt;AQ12,CONCATENATE("* El total de procesados debe ser mayor o igual al total de Reactivos en el grupo de edad ",$AP$10),"")</f>
        <v/>
      </c>
      <c r="CZ12" s="44" t="str">
        <f t="shared" ref="CZ12:CZ29" si="1">IF(AND(B12&lt;&gt;0,OR(AT12="",AU12="",AV12="",AW12="")),"* No olvide digitar la columna Trans y/o Pueblos Originarios y/o Migrantes (Digite Cero si no tiene). ","")</f>
        <v/>
      </c>
      <c r="DA12" s="45">
        <f t="shared" ref="DA12:DA29" si="2">IF(B12&lt;   C12,1,0)</f>
        <v>0</v>
      </c>
      <c r="DB12" s="45">
        <f t="shared" ref="DB12:DB29" si="3">IF(B12&lt;&gt; AR12+AS12,1,0)</f>
        <v>0</v>
      </c>
      <c r="DC12" s="45">
        <f t="shared" ref="DC12:DC29" si="4">IF(B12&lt;  AT12+AU12,1,0)</f>
        <v>0</v>
      </c>
      <c r="DD12" s="45">
        <f t="shared" ref="DD12:DD29" si="5">IF(B12&lt;  AV12,1,0)</f>
        <v>0</v>
      </c>
      <c r="DE12" s="45">
        <f t="shared" ref="DE12:DE29" si="6">IF(B12&lt;  AW12,1,0)</f>
        <v>0</v>
      </c>
      <c r="DF12" s="45">
        <f>IF(D12&lt;E12,1,0)</f>
        <v>0</v>
      </c>
      <c r="DG12" s="45">
        <f>IF(F12&lt;G12,1,0)</f>
        <v>0</v>
      </c>
      <c r="DH12" s="45">
        <f>IF(H12&lt;I12,1,0)</f>
        <v>0</v>
      </c>
      <c r="DI12" s="45">
        <f>IF(J12&lt;K12,1,0)</f>
        <v>0</v>
      </c>
      <c r="DJ12" s="45">
        <f>IF(L12&lt;M12,1,0)</f>
        <v>0</v>
      </c>
      <c r="DK12" s="45">
        <f>IF(N12&lt;O12,1,0)</f>
        <v>0</v>
      </c>
      <c r="DL12" s="45">
        <f>IF(P12&lt;Q12,1,0)</f>
        <v>0</v>
      </c>
      <c r="DM12" s="45">
        <f>IF(R12&lt;S12,1,0)</f>
        <v>0</v>
      </c>
      <c r="DN12" s="45">
        <f>IF(T12&lt;U12,1,0)</f>
        <v>0</v>
      </c>
      <c r="DO12" s="45">
        <f>IF(V12&lt;W12,1,0)</f>
        <v>0</v>
      </c>
      <c r="DP12" s="45">
        <f>IF(X12&lt;Y12,1,0)</f>
        <v>0</v>
      </c>
      <c r="DQ12" s="45">
        <f>IF(Z12&lt;AA12,1,0)</f>
        <v>0</v>
      </c>
      <c r="DR12" s="45">
        <f>IF(AB12&lt;AC12,1,0)</f>
        <v>0</v>
      </c>
      <c r="DS12" s="45">
        <f>IF(AD12&lt;AE12,1,0)</f>
        <v>0</v>
      </c>
      <c r="DT12" s="45">
        <f>IF(AF12&lt;AG12,1,0)</f>
        <v>0</v>
      </c>
      <c r="DU12" s="45">
        <f>IF(AH12&lt;AI12,1,0)</f>
        <v>0</v>
      </c>
      <c r="DV12" s="45">
        <f>IF(AJ12&lt;AK12,1,0)</f>
        <v>0</v>
      </c>
      <c r="DW12" s="45">
        <f>IF(AL12&lt;AM12,1,0)</f>
        <v>0</v>
      </c>
      <c r="DX12" s="45">
        <f>IF(AN12&lt;AO12,1,0)</f>
        <v>0</v>
      </c>
      <c r="DY12" s="45">
        <f>IF(AP12&lt;AQ12,1,0)</f>
        <v>0</v>
      </c>
      <c r="DZ12" s="45">
        <f>IF(AND(B12&lt;&gt;0,OR(AT12="",AU12="",AV12="",AW12="")),1,0)</f>
        <v>0</v>
      </c>
    </row>
    <row r="13" spans="1:130" x14ac:dyDescent="0.25">
      <c r="A13" s="46" t="s">
        <v>38</v>
      </c>
      <c r="B13" s="47">
        <f t="shared" si="0"/>
        <v>106</v>
      </c>
      <c r="C13" s="48">
        <f t="shared" si="0"/>
        <v>1</v>
      </c>
      <c r="D13" s="33"/>
      <c r="E13" s="34"/>
      <c r="F13" s="35"/>
      <c r="G13" s="34"/>
      <c r="H13" s="35"/>
      <c r="I13" s="34"/>
      <c r="J13" s="35"/>
      <c r="K13" s="34"/>
      <c r="L13" s="35"/>
      <c r="M13" s="36"/>
      <c r="N13" s="37">
        <v>0</v>
      </c>
      <c r="O13" s="38">
        <v>0</v>
      </c>
      <c r="P13" s="39">
        <v>4</v>
      </c>
      <c r="Q13" s="38">
        <v>0</v>
      </c>
      <c r="R13" s="39">
        <v>17</v>
      </c>
      <c r="S13" s="38">
        <v>0</v>
      </c>
      <c r="T13" s="39">
        <v>35</v>
      </c>
      <c r="U13" s="38">
        <v>1</v>
      </c>
      <c r="V13" s="39">
        <v>26</v>
      </c>
      <c r="W13" s="38">
        <v>0</v>
      </c>
      <c r="X13" s="39">
        <v>18</v>
      </c>
      <c r="Y13" s="38">
        <v>0</v>
      </c>
      <c r="Z13" s="39">
        <v>6</v>
      </c>
      <c r="AA13" s="38">
        <v>0</v>
      </c>
      <c r="AB13" s="39">
        <v>0</v>
      </c>
      <c r="AC13" s="38">
        <v>0</v>
      </c>
      <c r="AD13" s="39">
        <v>0</v>
      </c>
      <c r="AE13" s="38">
        <v>0</v>
      </c>
      <c r="AF13" s="39">
        <v>0</v>
      </c>
      <c r="AG13" s="38">
        <v>0</v>
      </c>
      <c r="AH13" s="39">
        <v>0</v>
      </c>
      <c r="AI13" s="38">
        <v>0</v>
      </c>
      <c r="AJ13" s="39">
        <v>0</v>
      </c>
      <c r="AK13" s="38">
        <v>0</v>
      </c>
      <c r="AL13" s="39">
        <v>0</v>
      </c>
      <c r="AM13" s="38">
        <v>0</v>
      </c>
      <c r="AN13" s="39">
        <v>0</v>
      </c>
      <c r="AO13" s="38">
        <v>0</v>
      </c>
      <c r="AP13" s="39">
        <v>0</v>
      </c>
      <c r="AQ13" s="40">
        <v>0</v>
      </c>
      <c r="AR13" s="41"/>
      <c r="AS13" s="40">
        <v>106</v>
      </c>
      <c r="AT13" s="37">
        <v>0</v>
      </c>
      <c r="AU13" s="38">
        <v>0</v>
      </c>
      <c r="AV13" s="39">
        <v>3</v>
      </c>
      <c r="AW13" s="42">
        <v>1</v>
      </c>
      <c r="AX13" s="43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10"/>
      <c r="BJ13" s="10"/>
      <c r="BK13" s="10"/>
      <c r="BL13" s="10"/>
      <c r="BU13" s="10"/>
      <c r="BW13" s="11"/>
      <c r="CA13" s="44" t="str">
        <f t="shared" ref="CA13:CA29" si="8">IF(B13&lt;C13,"* El total de Reactivos NO DEBE ser superior al total de Procesados. ","")</f>
        <v/>
      </c>
      <c r="CB13" s="44" t="str">
        <f t="shared" ref="CB13:CB29" si="9">IF(B13&lt;&gt;(AR13+ AS13),"* La suma de las columnas Sexo DEBE SER IGUAL a los Procesados. ","")</f>
        <v/>
      </c>
      <c r="CC13" s="44" t="str">
        <f t="shared" ref="CC13:CC29" si="10">IF(B13&lt;(AT13+ AU13),"* La suma de las columna Trans NO DEBE ser superior al total de Procesados. ","")</f>
        <v/>
      </c>
      <c r="CD13" s="44" t="str">
        <f t="shared" ref="CD13:CD29" si="11">IF(B13&lt;AV13,"* La columna Pueblos Originarios NO DEBE ser superior al total de Procesados. ","")</f>
        <v/>
      </c>
      <c r="CE13" s="44" t="str">
        <f t="shared" ref="CE13:CE29" si="12">IF(B13&lt;AW13,"* La columna Migrantes NO DEBE ser superior al total de Procesados. ","")</f>
        <v/>
      </c>
      <c r="CF13" s="44" t="str">
        <f t="shared" ref="CF13:CF29" si="13">IF(D13&lt;E13,CONCATENATE("* El total de procesados debe ser mayor o igual al total de Reactivos en el grupo de edad ",$D$10),"")</f>
        <v/>
      </c>
      <c r="CG13" s="44" t="str">
        <f t="shared" ref="CG13:CG29" si="14">IF(F13&lt;G13,CONCATENATE("* El total de procesados debe ser mayor o igual al total de Reactivos en el grupo de edad ",$F$10),"")</f>
        <v/>
      </c>
      <c r="CH13" s="44" t="str">
        <f t="shared" ref="CH13:CH29" si="15">IF(H13&lt;I13,CONCATENATE("* El total de procesados debe ser mayor o igual al total de Reactivos en el grupo de edad ",$H$10),"")</f>
        <v/>
      </c>
      <c r="CI13" s="44" t="str">
        <f t="shared" ref="CI13:CI29" si="16">IF(J13&lt;K13,CONCATENATE("* El total de procesados debe ser mayor o igual al total de Reactivos en el grupo de edad ",$J$10),"")</f>
        <v/>
      </c>
      <c r="CJ13" s="44" t="str">
        <f t="shared" ref="CJ13:CJ29" si="17">IF(L13&lt;M13,CONCATENATE("* El total de procesados debe ser mayor o igual al total de Reactivos en el grupo de edad ",$L$10),"")</f>
        <v/>
      </c>
      <c r="CK13" s="44" t="str">
        <f t="shared" ref="CK13:CK29" si="18">IF(N13&lt;O13,CONCATENATE("* El total de procesados debe ser mayor o igual al total de Reactivos en el grupo de edad ",$N$10),"")</f>
        <v/>
      </c>
      <c r="CL13" s="44" t="str">
        <f t="shared" ref="CL13:CL29" si="19">IF(P13&lt;Q13,CONCATENATE("* El total de procesados debe ser mayor o igual al total de Reactivos en el grupo de edad ",$P$10),"")</f>
        <v/>
      </c>
      <c r="CM13" s="44" t="str">
        <f t="shared" ref="CM13:CM29" si="20">IF(R13&lt;S13,CONCATENATE("* El total de procesados debe ser mayor o igual al total de Reactivos en el grupo de edad ",$R$10),"")</f>
        <v/>
      </c>
      <c r="CN13" s="44" t="str">
        <f t="shared" ref="CN13:CN29" si="21">IF(T13&lt;U13,CONCATENATE("* El total de procesados debe ser mayor o igual al total de Reactivos en el grupo de edad ",$T$10),"")</f>
        <v/>
      </c>
      <c r="CO13" s="44" t="str">
        <f t="shared" ref="CO13:CO29" si="22">IF(V13&lt;W13,CONCATENATE("* El total de procesados debe ser mayor o igual al total de Reactivos en el grupo de edad ",$V$10),"")</f>
        <v/>
      </c>
      <c r="CP13" s="44" t="str">
        <f t="shared" ref="CP13:CP29" si="23">IF(X13&lt;Y13,CONCATENATE("* El total de procesados debe ser mayor o igual al total de Reactivos en el grupo de edad ",$X$10),"")</f>
        <v/>
      </c>
      <c r="CQ13" s="44" t="str">
        <f t="shared" ref="CQ13:CQ29" si="24">IF(Z13&lt;AA13,CONCATENATE("* El total de procesados debe ser mayor o igual al total de Reactivos en el grupo de edad ",$Z$10),"")</f>
        <v/>
      </c>
      <c r="CR13" s="44" t="str">
        <f t="shared" ref="CR13:CR29" si="25">IF(AB13&lt;AC13,CONCATENATE("* El total de procesados debe ser mayor o igual al total de Reactivos en el grupo de edad ",$AB$10),"")</f>
        <v/>
      </c>
      <c r="CS13" s="44" t="str">
        <f t="shared" ref="CS13:CS29" si="26">IF(AD13&lt;AE13,CONCATENATE("* El total de procesados debe ser mayor o igual al total de Reactivos en el grupo de edad ",$AD$10),"")</f>
        <v/>
      </c>
      <c r="CT13" s="44" t="str">
        <f t="shared" ref="CT13:CT29" si="27">IF(AF13&lt;AG13,CONCATENATE("* El total de procesados debe ser mayor o igual al total de Reactivos en el grupo de edad ",$AF$10),"")</f>
        <v/>
      </c>
      <c r="CU13" s="44" t="str">
        <f t="shared" ref="CU13:CU29" si="28">IF(AH13&lt;AI13,CONCATENATE("* El total de procesados debe ser mayor o igual al total de Reactivos en el grupo de edad ",$AH$10),"")</f>
        <v/>
      </c>
      <c r="CV13" s="44" t="str">
        <f t="shared" ref="CV13:CV29" si="29">IF(AJ13&lt;AK13,CONCATENATE("* El total de procesados debe ser mayor o igual al total de Reactivos en el grupo de edad ",$AJ$10),"")</f>
        <v/>
      </c>
      <c r="CW13" s="44" t="str">
        <f t="shared" ref="CW13:CW29" si="30">IF(AL13&lt;AM13,CONCATENATE("* El total de procesados debe ser mayor o igual al total de Reactivos en el grupo de edad ",$AL$10),"")</f>
        <v/>
      </c>
      <c r="CX13" s="44" t="str">
        <f t="shared" ref="CX13:CX29" si="31">IF(AN13&lt;AO13,CONCATENATE("* El total de procesados debe ser mayor o igual al total de Reactivos en el grupo de edad ",$AN$10),"")</f>
        <v/>
      </c>
      <c r="CY13" s="44" t="str">
        <f t="shared" ref="CY13:CY29" si="32">IF(AP13&lt;AQ13,CONCATENATE("* El total de procesados debe ser mayor o igual al total de Reactivos en el grupo de edad ",$AP$10),"")</f>
        <v/>
      </c>
      <c r="CZ13" s="44" t="str">
        <f t="shared" si="1"/>
        <v/>
      </c>
      <c r="DA13" s="45">
        <f t="shared" si="2"/>
        <v>0</v>
      </c>
      <c r="DB13" s="45">
        <f t="shared" si="3"/>
        <v>0</v>
      </c>
      <c r="DC13" s="45">
        <f t="shared" si="4"/>
        <v>0</v>
      </c>
      <c r="DD13" s="45">
        <f t="shared" si="5"/>
        <v>0</v>
      </c>
      <c r="DE13" s="45">
        <f t="shared" si="6"/>
        <v>0</v>
      </c>
      <c r="DF13" s="45">
        <f t="shared" ref="DF13:DF29" si="33">IF(D13&lt;E13,1,0)</f>
        <v>0</v>
      </c>
      <c r="DG13" s="45">
        <f t="shared" ref="DG13:DG29" si="34">IF(F13&lt;G13,1,0)</f>
        <v>0</v>
      </c>
      <c r="DH13" s="45">
        <f t="shared" ref="DH13:DH29" si="35">IF(H13&lt;I13,1,0)</f>
        <v>0</v>
      </c>
      <c r="DI13" s="45">
        <f t="shared" ref="DI13:DI29" si="36">IF(J13&lt;K13,1,0)</f>
        <v>0</v>
      </c>
      <c r="DJ13" s="45">
        <f t="shared" ref="DJ13:DJ29" si="37">IF(L13&lt;M13,1,0)</f>
        <v>0</v>
      </c>
      <c r="DK13" s="45">
        <f t="shared" ref="DK13:DK29" si="38">IF(N13&lt;O13,1,0)</f>
        <v>0</v>
      </c>
      <c r="DL13" s="45">
        <f t="shared" ref="DL13:DL29" si="39">IF(P13&lt;Q13,1,0)</f>
        <v>0</v>
      </c>
      <c r="DM13" s="45">
        <f t="shared" ref="DM13:DM29" si="40">IF(R13&lt;S13,1,0)</f>
        <v>0</v>
      </c>
      <c r="DN13" s="45">
        <f t="shared" ref="DN13:DN29" si="41">IF(T13&lt;U13,1,0)</f>
        <v>0</v>
      </c>
      <c r="DO13" s="45">
        <f t="shared" ref="DO13:DO29" si="42">IF(V13&lt;W13,1,0)</f>
        <v>0</v>
      </c>
      <c r="DP13" s="45">
        <f t="shared" ref="DP13:DP29" si="43">IF(X13&lt;Y13,1,0)</f>
        <v>0</v>
      </c>
      <c r="DQ13" s="45">
        <f t="shared" ref="DQ13:DQ29" si="44">IF(Z13&lt;AA13,1,0)</f>
        <v>0</v>
      </c>
      <c r="DR13" s="45">
        <f t="shared" ref="DR13:DR29" si="45">IF(AB13&lt;AC13,1,0)</f>
        <v>0</v>
      </c>
      <c r="DS13" s="45">
        <f t="shared" ref="DS13:DS29" si="46">IF(AD13&lt;AE13,1,0)</f>
        <v>0</v>
      </c>
      <c r="DT13" s="45">
        <f t="shared" ref="DT13:DT29" si="47">IF(AF13&lt;AG13,1,0)</f>
        <v>0</v>
      </c>
      <c r="DU13" s="45">
        <f t="shared" ref="DU13:DU29" si="48">IF(AH13&lt;AI13,1,0)</f>
        <v>0</v>
      </c>
      <c r="DV13" s="45">
        <f t="shared" ref="DV13:DV29" si="49">IF(AJ13&lt;AK13,1,0)</f>
        <v>0</v>
      </c>
      <c r="DW13" s="45">
        <f t="shared" ref="DW13:DW29" si="50">IF(AL13&lt;AM13,1,0)</f>
        <v>0</v>
      </c>
      <c r="DX13" s="45">
        <f t="shared" ref="DX13:DX29" si="51">IF(AN13&lt;AO13,1,0)</f>
        <v>0</v>
      </c>
      <c r="DY13" s="45">
        <f t="shared" ref="DY13:DY29" si="52">IF(AP13&lt;AQ13,1,0)</f>
        <v>0</v>
      </c>
      <c r="DZ13" s="45">
        <f t="shared" ref="DZ13:DZ29" si="53">IF(AND(B13&lt;&gt;0,OR(AT13="",AU13="",AV13="",AW13="")),1,0)</f>
        <v>0</v>
      </c>
    </row>
    <row r="14" spans="1:130" x14ac:dyDescent="0.25">
      <c r="A14" s="46" t="s">
        <v>39</v>
      </c>
      <c r="B14" s="47">
        <f t="shared" si="0"/>
        <v>91</v>
      </c>
      <c r="C14" s="48">
        <f t="shared" si="0"/>
        <v>0</v>
      </c>
      <c r="D14" s="33"/>
      <c r="E14" s="34"/>
      <c r="F14" s="35"/>
      <c r="G14" s="34"/>
      <c r="H14" s="35"/>
      <c r="I14" s="34"/>
      <c r="J14" s="35"/>
      <c r="K14" s="34"/>
      <c r="L14" s="35"/>
      <c r="M14" s="36"/>
      <c r="N14" s="37">
        <v>0</v>
      </c>
      <c r="O14" s="38">
        <v>0</v>
      </c>
      <c r="P14" s="39">
        <v>6</v>
      </c>
      <c r="Q14" s="38">
        <v>0</v>
      </c>
      <c r="R14" s="39">
        <v>12</v>
      </c>
      <c r="S14" s="38">
        <v>0</v>
      </c>
      <c r="T14" s="39">
        <v>24</v>
      </c>
      <c r="U14" s="38">
        <v>0</v>
      </c>
      <c r="V14" s="39">
        <v>27</v>
      </c>
      <c r="W14" s="38">
        <v>0</v>
      </c>
      <c r="X14" s="39">
        <v>16</v>
      </c>
      <c r="Y14" s="38">
        <v>0</v>
      </c>
      <c r="Z14" s="39">
        <v>6</v>
      </c>
      <c r="AA14" s="38">
        <v>0</v>
      </c>
      <c r="AB14" s="39">
        <v>0</v>
      </c>
      <c r="AC14" s="38">
        <v>0</v>
      </c>
      <c r="AD14" s="39">
        <v>0</v>
      </c>
      <c r="AE14" s="38">
        <v>0</v>
      </c>
      <c r="AF14" s="39">
        <v>0</v>
      </c>
      <c r="AG14" s="38">
        <v>0</v>
      </c>
      <c r="AH14" s="39">
        <v>0</v>
      </c>
      <c r="AI14" s="38">
        <v>0</v>
      </c>
      <c r="AJ14" s="39">
        <v>0</v>
      </c>
      <c r="AK14" s="38">
        <v>0</v>
      </c>
      <c r="AL14" s="39">
        <v>0</v>
      </c>
      <c r="AM14" s="38">
        <v>0</v>
      </c>
      <c r="AN14" s="39">
        <v>0</v>
      </c>
      <c r="AO14" s="38">
        <v>0</v>
      </c>
      <c r="AP14" s="39">
        <v>0</v>
      </c>
      <c r="AQ14" s="40">
        <v>0</v>
      </c>
      <c r="AR14" s="41"/>
      <c r="AS14" s="40">
        <v>91</v>
      </c>
      <c r="AT14" s="37">
        <v>0</v>
      </c>
      <c r="AU14" s="38">
        <v>0</v>
      </c>
      <c r="AV14" s="39">
        <v>2</v>
      </c>
      <c r="AW14" s="42">
        <v>2</v>
      </c>
      <c r="AX14" s="43" t="str">
        <f t="shared" si="7"/>
        <v/>
      </c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10"/>
      <c r="BJ14" s="10"/>
      <c r="BK14" s="10"/>
      <c r="BL14" s="10"/>
      <c r="BU14" s="10"/>
      <c r="BW14" s="11"/>
      <c r="CA14" s="44" t="str">
        <f t="shared" si="8"/>
        <v/>
      </c>
      <c r="CB14" s="44" t="str">
        <f t="shared" si="9"/>
        <v/>
      </c>
      <c r="CC14" s="44" t="str">
        <f t="shared" si="10"/>
        <v/>
      </c>
      <c r="CD14" s="44" t="str">
        <f t="shared" si="11"/>
        <v/>
      </c>
      <c r="CE14" s="44" t="str">
        <f t="shared" si="12"/>
        <v/>
      </c>
      <c r="CF14" s="44" t="str">
        <f t="shared" si="13"/>
        <v/>
      </c>
      <c r="CG14" s="44" t="str">
        <f t="shared" si="14"/>
        <v/>
      </c>
      <c r="CH14" s="44" t="str">
        <f t="shared" si="15"/>
        <v/>
      </c>
      <c r="CI14" s="44" t="str">
        <f t="shared" si="16"/>
        <v/>
      </c>
      <c r="CJ14" s="44" t="str">
        <f t="shared" si="17"/>
        <v/>
      </c>
      <c r="CK14" s="44" t="str">
        <f t="shared" si="18"/>
        <v/>
      </c>
      <c r="CL14" s="44" t="str">
        <f t="shared" si="19"/>
        <v/>
      </c>
      <c r="CM14" s="44" t="str">
        <f t="shared" si="20"/>
        <v/>
      </c>
      <c r="CN14" s="44" t="str">
        <f t="shared" si="21"/>
        <v/>
      </c>
      <c r="CO14" s="44" t="str">
        <f t="shared" si="22"/>
        <v/>
      </c>
      <c r="CP14" s="44" t="str">
        <f t="shared" si="23"/>
        <v/>
      </c>
      <c r="CQ14" s="44" t="str">
        <f t="shared" si="24"/>
        <v/>
      </c>
      <c r="CR14" s="44" t="str">
        <f t="shared" si="25"/>
        <v/>
      </c>
      <c r="CS14" s="44" t="str">
        <f t="shared" si="26"/>
        <v/>
      </c>
      <c r="CT14" s="44" t="str">
        <f t="shared" si="27"/>
        <v/>
      </c>
      <c r="CU14" s="44" t="str">
        <f t="shared" si="28"/>
        <v/>
      </c>
      <c r="CV14" s="44" t="str">
        <f t="shared" si="29"/>
        <v/>
      </c>
      <c r="CW14" s="44" t="str">
        <f t="shared" si="30"/>
        <v/>
      </c>
      <c r="CX14" s="44" t="str">
        <f t="shared" si="31"/>
        <v/>
      </c>
      <c r="CY14" s="44" t="str">
        <f t="shared" si="32"/>
        <v/>
      </c>
      <c r="CZ14" s="44" t="str">
        <f t="shared" si="1"/>
        <v/>
      </c>
      <c r="DA14" s="45">
        <f t="shared" si="2"/>
        <v>0</v>
      </c>
      <c r="DB14" s="45">
        <f t="shared" si="3"/>
        <v>0</v>
      </c>
      <c r="DC14" s="45">
        <f t="shared" si="4"/>
        <v>0</v>
      </c>
      <c r="DD14" s="45">
        <f t="shared" si="5"/>
        <v>0</v>
      </c>
      <c r="DE14" s="45">
        <f t="shared" si="6"/>
        <v>0</v>
      </c>
      <c r="DF14" s="45">
        <f t="shared" si="33"/>
        <v>0</v>
      </c>
      <c r="DG14" s="45">
        <f t="shared" si="34"/>
        <v>0</v>
      </c>
      <c r="DH14" s="45">
        <f t="shared" si="35"/>
        <v>0</v>
      </c>
      <c r="DI14" s="45">
        <f t="shared" si="36"/>
        <v>0</v>
      </c>
      <c r="DJ14" s="45">
        <f t="shared" si="37"/>
        <v>0</v>
      </c>
      <c r="DK14" s="45">
        <f t="shared" si="38"/>
        <v>0</v>
      </c>
      <c r="DL14" s="45">
        <f t="shared" si="39"/>
        <v>0</v>
      </c>
      <c r="DM14" s="45">
        <f t="shared" si="40"/>
        <v>0</v>
      </c>
      <c r="DN14" s="45">
        <f t="shared" si="41"/>
        <v>0</v>
      </c>
      <c r="DO14" s="45">
        <f t="shared" si="42"/>
        <v>0</v>
      </c>
      <c r="DP14" s="45">
        <f t="shared" si="43"/>
        <v>0</v>
      </c>
      <c r="DQ14" s="45">
        <f t="shared" si="44"/>
        <v>0</v>
      </c>
      <c r="DR14" s="45">
        <f t="shared" si="45"/>
        <v>0</v>
      </c>
      <c r="DS14" s="45">
        <f t="shared" si="46"/>
        <v>0</v>
      </c>
      <c r="DT14" s="45">
        <f t="shared" si="47"/>
        <v>0</v>
      </c>
      <c r="DU14" s="45">
        <f t="shared" si="48"/>
        <v>0</v>
      </c>
      <c r="DV14" s="45">
        <f t="shared" si="49"/>
        <v>0</v>
      </c>
      <c r="DW14" s="45">
        <f t="shared" si="50"/>
        <v>0</v>
      </c>
      <c r="DX14" s="45">
        <f t="shared" si="51"/>
        <v>0</v>
      </c>
      <c r="DY14" s="45">
        <f t="shared" si="52"/>
        <v>0</v>
      </c>
      <c r="DZ14" s="45">
        <f t="shared" si="53"/>
        <v>0</v>
      </c>
    </row>
    <row r="15" spans="1:130" x14ac:dyDescent="0.25">
      <c r="A15" s="46" t="s">
        <v>40</v>
      </c>
      <c r="B15" s="47">
        <f t="shared" si="0"/>
        <v>1</v>
      </c>
      <c r="C15" s="48">
        <f t="shared" si="0"/>
        <v>0</v>
      </c>
      <c r="D15" s="33"/>
      <c r="E15" s="34"/>
      <c r="F15" s="35"/>
      <c r="G15" s="34"/>
      <c r="H15" s="35"/>
      <c r="I15" s="34"/>
      <c r="J15" s="35"/>
      <c r="K15" s="34"/>
      <c r="L15" s="35"/>
      <c r="M15" s="36"/>
      <c r="N15" s="37">
        <v>0</v>
      </c>
      <c r="O15" s="38">
        <v>0</v>
      </c>
      <c r="P15" s="39">
        <v>0</v>
      </c>
      <c r="Q15" s="38">
        <v>0</v>
      </c>
      <c r="R15" s="39">
        <v>0</v>
      </c>
      <c r="S15" s="38">
        <v>0</v>
      </c>
      <c r="T15" s="39">
        <v>0</v>
      </c>
      <c r="U15" s="38">
        <v>0</v>
      </c>
      <c r="V15" s="39">
        <v>0</v>
      </c>
      <c r="W15" s="38">
        <v>0</v>
      </c>
      <c r="X15" s="39">
        <v>1</v>
      </c>
      <c r="Y15" s="38">
        <v>0</v>
      </c>
      <c r="Z15" s="39">
        <v>0</v>
      </c>
      <c r="AA15" s="38">
        <v>0</v>
      </c>
      <c r="AB15" s="39">
        <v>0</v>
      </c>
      <c r="AC15" s="38">
        <v>0</v>
      </c>
      <c r="AD15" s="39">
        <v>0</v>
      </c>
      <c r="AE15" s="38">
        <v>0</v>
      </c>
      <c r="AF15" s="39">
        <v>0</v>
      </c>
      <c r="AG15" s="38">
        <v>0</v>
      </c>
      <c r="AH15" s="39">
        <v>0</v>
      </c>
      <c r="AI15" s="38">
        <v>0</v>
      </c>
      <c r="AJ15" s="39">
        <v>0</v>
      </c>
      <c r="AK15" s="38">
        <v>0</v>
      </c>
      <c r="AL15" s="39">
        <v>0</v>
      </c>
      <c r="AM15" s="38">
        <v>0</v>
      </c>
      <c r="AN15" s="39">
        <v>0</v>
      </c>
      <c r="AO15" s="38">
        <v>0</v>
      </c>
      <c r="AP15" s="39">
        <v>0</v>
      </c>
      <c r="AQ15" s="40">
        <v>0</v>
      </c>
      <c r="AR15" s="41"/>
      <c r="AS15" s="40">
        <v>1</v>
      </c>
      <c r="AT15" s="37">
        <v>0</v>
      </c>
      <c r="AU15" s="38">
        <v>0</v>
      </c>
      <c r="AV15" s="39">
        <v>0</v>
      </c>
      <c r="AW15" s="42">
        <v>0</v>
      </c>
      <c r="AX15" s="43" t="str">
        <f t="shared" si="7"/>
        <v/>
      </c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10"/>
      <c r="BJ15" s="10"/>
      <c r="BK15" s="10"/>
      <c r="BL15" s="10"/>
      <c r="BU15" s="10"/>
      <c r="BW15" s="11"/>
      <c r="CA15" s="44" t="str">
        <f t="shared" si="8"/>
        <v/>
      </c>
      <c r="CB15" s="44" t="str">
        <f t="shared" si="9"/>
        <v/>
      </c>
      <c r="CC15" s="44" t="str">
        <f t="shared" si="10"/>
        <v/>
      </c>
      <c r="CD15" s="44" t="str">
        <f t="shared" si="11"/>
        <v/>
      </c>
      <c r="CE15" s="44" t="str">
        <f t="shared" si="12"/>
        <v/>
      </c>
      <c r="CF15" s="44" t="str">
        <f t="shared" si="13"/>
        <v/>
      </c>
      <c r="CG15" s="44" t="str">
        <f t="shared" si="14"/>
        <v/>
      </c>
      <c r="CH15" s="44" t="str">
        <f t="shared" si="15"/>
        <v/>
      </c>
      <c r="CI15" s="44" t="str">
        <f t="shared" si="16"/>
        <v/>
      </c>
      <c r="CJ15" s="44" t="str">
        <f t="shared" si="17"/>
        <v/>
      </c>
      <c r="CK15" s="44" t="str">
        <f t="shared" si="18"/>
        <v/>
      </c>
      <c r="CL15" s="44" t="str">
        <f t="shared" si="19"/>
        <v/>
      </c>
      <c r="CM15" s="44" t="str">
        <f t="shared" si="20"/>
        <v/>
      </c>
      <c r="CN15" s="44" t="str">
        <f t="shared" si="21"/>
        <v/>
      </c>
      <c r="CO15" s="44" t="str">
        <f t="shared" si="22"/>
        <v/>
      </c>
      <c r="CP15" s="44" t="str">
        <f t="shared" si="23"/>
        <v/>
      </c>
      <c r="CQ15" s="44" t="str">
        <f t="shared" si="24"/>
        <v/>
      </c>
      <c r="CR15" s="44" t="str">
        <f t="shared" si="25"/>
        <v/>
      </c>
      <c r="CS15" s="44" t="str">
        <f t="shared" si="26"/>
        <v/>
      </c>
      <c r="CT15" s="44" t="str">
        <f t="shared" si="27"/>
        <v/>
      </c>
      <c r="CU15" s="44" t="str">
        <f t="shared" si="28"/>
        <v/>
      </c>
      <c r="CV15" s="44" t="str">
        <f t="shared" si="29"/>
        <v/>
      </c>
      <c r="CW15" s="44" t="str">
        <f t="shared" si="30"/>
        <v/>
      </c>
      <c r="CX15" s="44" t="str">
        <f t="shared" si="31"/>
        <v/>
      </c>
      <c r="CY15" s="44" t="str">
        <f t="shared" si="32"/>
        <v/>
      </c>
      <c r="CZ15" s="44" t="str">
        <f t="shared" si="1"/>
        <v/>
      </c>
      <c r="DA15" s="45">
        <f t="shared" si="2"/>
        <v>0</v>
      </c>
      <c r="DB15" s="45">
        <f t="shared" si="3"/>
        <v>0</v>
      </c>
      <c r="DC15" s="45">
        <f t="shared" si="4"/>
        <v>0</v>
      </c>
      <c r="DD15" s="45">
        <f t="shared" si="5"/>
        <v>0</v>
      </c>
      <c r="DE15" s="45">
        <f t="shared" si="6"/>
        <v>0</v>
      </c>
      <c r="DF15" s="45">
        <f t="shared" si="33"/>
        <v>0</v>
      </c>
      <c r="DG15" s="45">
        <f t="shared" si="34"/>
        <v>0</v>
      </c>
      <c r="DH15" s="45">
        <f t="shared" si="35"/>
        <v>0</v>
      </c>
      <c r="DI15" s="45">
        <f t="shared" si="36"/>
        <v>0</v>
      </c>
      <c r="DJ15" s="45">
        <f t="shared" si="37"/>
        <v>0</v>
      </c>
      <c r="DK15" s="45">
        <f t="shared" si="38"/>
        <v>0</v>
      </c>
      <c r="DL15" s="45">
        <f t="shared" si="39"/>
        <v>0</v>
      </c>
      <c r="DM15" s="45">
        <f t="shared" si="40"/>
        <v>0</v>
      </c>
      <c r="DN15" s="45">
        <f t="shared" si="41"/>
        <v>0</v>
      </c>
      <c r="DO15" s="45">
        <f t="shared" si="42"/>
        <v>0</v>
      </c>
      <c r="DP15" s="45">
        <f t="shared" si="43"/>
        <v>0</v>
      </c>
      <c r="DQ15" s="45">
        <f t="shared" si="44"/>
        <v>0</v>
      </c>
      <c r="DR15" s="45">
        <f t="shared" si="45"/>
        <v>0</v>
      </c>
      <c r="DS15" s="45">
        <f t="shared" si="46"/>
        <v>0</v>
      </c>
      <c r="DT15" s="45">
        <f t="shared" si="47"/>
        <v>0</v>
      </c>
      <c r="DU15" s="45">
        <f t="shared" si="48"/>
        <v>0</v>
      </c>
      <c r="DV15" s="45">
        <f t="shared" si="49"/>
        <v>0</v>
      </c>
      <c r="DW15" s="45">
        <f t="shared" si="50"/>
        <v>0</v>
      </c>
      <c r="DX15" s="45">
        <f t="shared" si="51"/>
        <v>0</v>
      </c>
      <c r="DY15" s="45">
        <f t="shared" si="52"/>
        <v>0</v>
      </c>
      <c r="DZ15" s="45">
        <f t="shared" si="53"/>
        <v>0</v>
      </c>
    </row>
    <row r="16" spans="1:130" ht="22.5" x14ac:dyDescent="0.25">
      <c r="A16" s="49" t="s">
        <v>41</v>
      </c>
      <c r="B16" s="47">
        <f t="shared" si="0"/>
        <v>1</v>
      </c>
      <c r="C16" s="48">
        <f t="shared" si="0"/>
        <v>1</v>
      </c>
      <c r="D16" s="33"/>
      <c r="E16" s="34"/>
      <c r="F16" s="35"/>
      <c r="G16" s="34"/>
      <c r="H16" s="35"/>
      <c r="I16" s="34"/>
      <c r="J16" s="35"/>
      <c r="K16" s="34"/>
      <c r="L16" s="35"/>
      <c r="M16" s="36"/>
      <c r="N16" s="37">
        <v>0</v>
      </c>
      <c r="O16" s="38">
        <v>0</v>
      </c>
      <c r="P16" s="39">
        <v>0</v>
      </c>
      <c r="Q16" s="38">
        <v>0</v>
      </c>
      <c r="R16" s="39">
        <v>1</v>
      </c>
      <c r="S16" s="38">
        <v>1</v>
      </c>
      <c r="T16" s="39">
        <v>0</v>
      </c>
      <c r="U16" s="38">
        <v>0</v>
      </c>
      <c r="V16" s="39">
        <v>0</v>
      </c>
      <c r="W16" s="38">
        <v>0</v>
      </c>
      <c r="X16" s="39">
        <v>0</v>
      </c>
      <c r="Y16" s="38">
        <v>0</v>
      </c>
      <c r="Z16" s="39">
        <v>0</v>
      </c>
      <c r="AA16" s="38">
        <v>0</v>
      </c>
      <c r="AB16" s="39">
        <v>0</v>
      </c>
      <c r="AC16" s="38">
        <v>0</v>
      </c>
      <c r="AD16" s="39">
        <v>0</v>
      </c>
      <c r="AE16" s="38">
        <v>0</v>
      </c>
      <c r="AF16" s="39">
        <v>0</v>
      </c>
      <c r="AG16" s="38">
        <v>0</v>
      </c>
      <c r="AH16" s="39">
        <v>0</v>
      </c>
      <c r="AI16" s="38">
        <v>0</v>
      </c>
      <c r="AJ16" s="39">
        <v>0</v>
      </c>
      <c r="AK16" s="38">
        <v>0</v>
      </c>
      <c r="AL16" s="39">
        <v>0</v>
      </c>
      <c r="AM16" s="38">
        <v>0</v>
      </c>
      <c r="AN16" s="39">
        <v>0</v>
      </c>
      <c r="AO16" s="38">
        <v>0</v>
      </c>
      <c r="AP16" s="39">
        <v>0</v>
      </c>
      <c r="AQ16" s="40">
        <v>0</v>
      </c>
      <c r="AR16" s="41"/>
      <c r="AS16" s="40">
        <v>1</v>
      </c>
      <c r="AT16" s="37">
        <v>0</v>
      </c>
      <c r="AU16" s="38">
        <v>0</v>
      </c>
      <c r="AV16" s="39">
        <v>0</v>
      </c>
      <c r="AW16" s="42">
        <v>0</v>
      </c>
      <c r="AX16" s="43" t="str">
        <f t="shared" si="7"/>
        <v/>
      </c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10"/>
      <c r="BJ16" s="10"/>
      <c r="BK16" s="10"/>
      <c r="BL16" s="10"/>
      <c r="BU16" s="10"/>
      <c r="BW16" s="11"/>
      <c r="CA16" s="44" t="str">
        <f t="shared" si="8"/>
        <v/>
      </c>
      <c r="CB16" s="44" t="str">
        <f t="shared" si="9"/>
        <v/>
      </c>
      <c r="CC16" s="44" t="str">
        <f t="shared" si="10"/>
        <v/>
      </c>
      <c r="CD16" s="44" t="str">
        <f t="shared" si="11"/>
        <v/>
      </c>
      <c r="CE16" s="44" t="str">
        <f t="shared" si="12"/>
        <v/>
      </c>
      <c r="CF16" s="44" t="str">
        <f t="shared" si="13"/>
        <v/>
      </c>
      <c r="CG16" s="44" t="str">
        <f t="shared" si="14"/>
        <v/>
      </c>
      <c r="CH16" s="44" t="str">
        <f t="shared" si="15"/>
        <v/>
      </c>
      <c r="CI16" s="44" t="str">
        <f t="shared" si="16"/>
        <v/>
      </c>
      <c r="CJ16" s="44" t="str">
        <f t="shared" si="17"/>
        <v/>
      </c>
      <c r="CK16" s="44" t="str">
        <f t="shared" si="18"/>
        <v/>
      </c>
      <c r="CL16" s="44" t="str">
        <f t="shared" si="19"/>
        <v/>
      </c>
      <c r="CM16" s="44" t="str">
        <f t="shared" si="20"/>
        <v/>
      </c>
      <c r="CN16" s="44" t="str">
        <f t="shared" si="21"/>
        <v/>
      </c>
      <c r="CO16" s="44" t="str">
        <f t="shared" si="22"/>
        <v/>
      </c>
      <c r="CP16" s="44" t="str">
        <f t="shared" si="23"/>
        <v/>
      </c>
      <c r="CQ16" s="44" t="str">
        <f t="shared" si="24"/>
        <v/>
      </c>
      <c r="CR16" s="44" t="str">
        <f t="shared" si="25"/>
        <v/>
      </c>
      <c r="CS16" s="44" t="str">
        <f t="shared" si="26"/>
        <v/>
      </c>
      <c r="CT16" s="44" t="str">
        <f t="shared" si="27"/>
        <v/>
      </c>
      <c r="CU16" s="44" t="str">
        <f t="shared" si="28"/>
        <v/>
      </c>
      <c r="CV16" s="44" t="str">
        <f t="shared" si="29"/>
        <v/>
      </c>
      <c r="CW16" s="44" t="str">
        <f t="shared" si="30"/>
        <v/>
      </c>
      <c r="CX16" s="44" t="str">
        <f t="shared" si="31"/>
        <v/>
      </c>
      <c r="CY16" s="44" t="str">
        <f t="shared" si="32"/>
        <v/>
      </c>
      <c r="CZ16" s="44" t="str">
        <f t="shared" si="1"/>
        <v/>
      </c>
      <c r="DA16" s="45">
        <f t="shared" si="2"/>
        <v>0</v>
      </c>
      <c r="DB16" s="45">
        <f t="shared" si="3"/>
        <v>0</v>
      </c>
      <c r="DC16" s="45">
        <f t="shared" si="4"/>
        <v>0</v>
      </c>
      <c r="DD16" s="45">
        <f t="shared" si="5"/>
        <v>0</v>
      </c>
      <c r="DE16" s="45">
        <f t="shared" si="6"/>
        <v>0</v>
      </c>
      <c r="DF16" s="45">
        <f t="shared" si="33"/>
        <v>0</v>
      </c>
      <c r="DG16" s="45">
        <f t="shared" si="34"/>
        <v>0</v>
      </c>
      <c r="DH16" s="45">
        <f t="shared" si="35"/>
        <v>0</v>
      </c>
      <c r="DI16" s="45">
        <f t="shared" si="36"/>
        <v>0</v>
      </c>
      <c r="DJ16" s="45">
        <f t="shared" si="37"/>
        <v>0</v>
      </c>
      <c r="DK16" s="45">
        <f t="shared" si="38"/>
        <v>0</v>
      </c>
      <c r="DL16" s="45">
        <f t="shared" si="39"/>
        <v>0</v>
      </c>
      <c r="DM16" s="45">
        <f t="shared" si="40"/>
        <v>0</v>
      </c>
      <c r="DN16" s="45">
        <f t="shared" si="41"/>
        <v>0</v>
      </c>
      <c r="DO16" s="45">
        <f t="shared" si="42"/>
        <v>0</v>
      </c>
      <c r="DP16" s="45">
        <f t="shared" si="43"/>
        <v>0</v>
      </c>
      <c r="DQ16" s="45">
        <f t="shared" si="44"/>
        <v>0</v>
      </c>
      <c r="DR16" s="45">
        <f t="shared" si="45"/>
        <v>0</v>
      </c>
      <c r="DS16" s="45">
        <f t="shared" si="46"/>
        <v>0</v>
      </c>
      <c r="DT16" s="45">
        <f t="shared" si="47"/>
        <v>0</v>
      </c>
      <c r="DU16" s="45">
        <f t="shared" si="48"/>
        <v>0</v>
      </c>
      <c r="DV16" s="45">
        <f t="shared" si="49"/>
        <v>0</v>
      </c>
      <c r="DW16" s="45">
        <f t="shared" si="50"/>
        <v>0</v>
      </c>
      <c r="DX16" s="45">
        <f t="shared" si="51"/>
        <v>0</v>
      </c>
      <c r="DY16" s="45">
        <f t="shared" si="52"/>
        <v>0</v>
      </c>
      <c r="DZ16" s="45">
        <f t="shared" si="53"/>
        <v>0</v>
      </c>
    </row>
    <row r="17" spans="1:130" ht="22.5" x14ac:dyDescent="0.25">
      <c r="A17" s="49" t="s">
        <v>42</v>
      </c>
      <c r="B17" s="47">
        <f t="shared" si="0"/>
        <v>0</v>
      </c>
      <c r="C17" s="48">
        <f t="shared" si="0"/>
        <v>0</v>
      </c>
      <c r="D17" s="33"/>
      <c r="E17" s="34"/>
      <c r="F17" s="35"/>
      <c r="G17" s="34"/>
      <c r="H17" s="35"/>
      <c r="I17" s="34"/>
      <c r="J17" s="35"/>
      <c r="K17" s="34"/>
      <c r="L17" s="35"/>
      <c r="M17" s="36"/>
      <c r="N17" s="37"/>
      <c r="O17" s="38"/>
      <c r="P17" s="39"/>
      <c r="Q17" s="38"/>
      <c r="R17" s="39"/>
      <c r="S17" s="38"/>
      <c r="T17" s="39"/>
      <c r="U17" s="38"/>
      <c r="V17" s="39"/>
      <c r="W17" s="38"/>
      <c r="X17" s="39"/>
      <c r="Y17" s="38"/>
      <c r="Z17" s="39"/>
      <c r="AA17" s="38"/>
      <c r="AB17" s="39"/>
      <c r="AC17" s="38"/>
      <c r="AD17" s="39"/>
      <c r="AE17" s="38"/>
      <c r="AF17" s="39"/>
      <c r="AG17" s="38"/>
      <c r="AH17" s="39"/>
      <c r="AI17" s="38"/>
      <c r="AJ17" s="39"/>
      <c r="AK17" s="38"/>
      <c r="AL17" s="39"/>
      <c r="AM17" s="38"/>
      <c r="AN17" s="39"/>
      <c r="AO17" s="38"/>
      <c r="AP17" s="39"/>
      <c r="AQ17" s="40"/>
      <c r="AR17" s="37"/>
      <c r="AS17" s="40"/>
      <c r="AT17" s="37"/>
      <c r="AU17" s="38"/>
      <c r="AV17" s="39"/>
      <c r="AW17" s="42"/>
      <c r="AX17" s="43" t="str">
        <f t="shared" si="7"/>
        <v/>
      </c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10"/>
      <c r="BJ17" s="10"/>
      <c r="BK17" s="10"/>
      <c r="BL17" s="10"/>
      <c r="BU17" s="10"/>
      <c r="BW17" s="11"/>
      <c r="CA17" s="44" t="str">
        <f t="shared" si="8"/>
        <v/>
      </c>
      <c r="CB17" s="44" t="str">
        <f t="shared" si="9"/>
        <v/>
      </c>
      <c r="CC17" s="44" t="str">
        <f t="shared" si="10"/>
        <v/>
      </c>
      <c r="CD17" s="44" t="str">
        <f t="shared" si="11"/>
        <v/>
      </c>
      <c r="CE17" s="44" t="str">
        <f t="shared" si="12"/>
        <v/>
      </c>
      <c r="CF17" s="44" t="str">
        <f t="shared" si="13"/>
        <v/>
      </c>
      <c r="CG17" s="44" t="str">
        <f t="shared" si="14"/>
        <v/>
      </c>
      <c r="CH17" s="44" t="str">
        <f t="shared" si="15"/>
        <v/>
      </c>
      <c r="CI17" s="44" t="str">
        <f t="shared" si="16"/>
        <v/>
      </c>
      <c r="CJ17" s="44" t="str">
        <f t="shared" si="17"/>
        <v/>
      </c>
      <c r="CK17" s="44" t="str">
        <f t="shared" si="18"/>
        <v/>
      </c>
      <c r="CL17" s="44" t="str">
        <f t="shared" si="19"/>
        <v/>
      </c>
      <c r="CM17" s="44" t="str">
        <f t="shared" si="20"/>
        <v/>
      </c>
      <c r="CN17" s="44" t="str">
        <f t="shared" si="21"/>
        <v/>
      </c>
      <c r="CO17" s="44" t="str">
        <f t="shared" si="22"/>
        <v/>
      </c>
      <c r="CP17" s="44" t="str">
        <f t="shared" si="23"/>
        <v/>
      </c>
      <c r="CQ17" s="44" t="str">
        <f t="shared" si="24"/>
        <v/>
      </c>
      <c r="CR17" s="44" t="str">
        <f t="shared" si="25"/>
        <v/>
      </c>
      <c r="CS17" s="44" t="str">
        <f t="shared" si="26"/>
        <v/>
      </c>
      <c r="CT17" s="44" t="str">
        <f t="shared" si="27"/>
        <v/>
      </c>
      <c r="CU17" s="44" t="str">
        <f t="shared" si="28"/>
        <v/>
      </c>
      <c r="CV17" s="44" t="str">
        <f t="shared" si="29"/>
        <v/>
      </c>
      <c r="CW17" s="44" t="str">
        <f t="shared" si="30"/>
        <v/>
      </c>
      <c r="CX17" s="44" t="str">
        <f t="shared" si="31"/>
        <v/>
      </c>
      <c r="CY17" s="44" t="str">
        <f t="shared" si="32"/>
        <v/>
      </c>
      <c r="CZ17" s="44" t="str">
        <f t="shared" si="1"/>
        <v/>
      </c>
      <c r="DA17" s="45">
        <f t="shared" si="2"/>
        <v>0</v>
      </c>
      <c r="DB17" s="45">
        <f t="shared" si="3"/>
        <v>0</v>
      </c>
      <c r="DC17" s="45">
        <f t="shared" si="4"/>
        <v>0</v>
      </c>
      <c r="DD17" s="45">
        <f t="shared" si="5"/>
        <v>0</v>
      </c>
      <c r="DE17" s="45">
        <f t="shared" si="6"/>
        <v>0</v>
      </c>
      <c r="DF17" s="45">
        <f t="shared" si="33"/>
        <v>0</v>
      </c>
      <c r="DG17" s="45">
        <f t="shared" si="34"/>
        <v>0</v>
      </c>
      <c r="DH17" s="45">
        <f t="shared" si="35"/>
        <v>0</v>
      </c>
      <c r="DI17" s="45">
        <f t="shared" si="36"/>
        <v>0</v>
      </c>
      <c r="DJ17" s="45">
        <f t="shared" si="37"/>
        <v>0</v>
      </c>
      <c r="DK17" s="45">
        <f t="shared" si="38"/>
        <v>0</v>
      </c>
      <c r="DL17" s="45">
        <f t="shared" si="39"/>
        <v>0</v>
      </c>
      <c r="DM17" s="45">
        <f t="shared" si="40"/>
        <v>0</v>
      </c>
      <c r="DN17" s="45">
        <f t="shared" si="41"/>
        <v>0</v>
      </c>
      <c r="DO17" s="45">
        <f t="shared" si="42"/>
        <v>0</v>
      </c>
      <c r="DP17" s="45">
        <f t="shared" si="43"/>
        <v>0</v>
      </c>
      <c r="DQ17" s="45">
        <f t="shared" si="44"/>
        <v>0</v>
      </c>
      <c r="DR17" s="45">
        <f t="shared" si="45"/>
        <v>0</v>
      </c>
      <c r="DS17" s="45">
        <f t="shared" si="46"/>
        <v>0</v>
      </c>
      <c r="DT17" s="45">
        <f t="shared" si="47"/>
        <v>0</v>
      </c>
      <c r="DU17" s="45">
        <f t="shared" si="48"/>
        <v>0</v>
      </c>
      <c r="DV17" s="45">
        <f t="shared" si="49"/>
        <v>0</v>
      </c>
      <c r="DW17" s="45">
        <f t="shared" si="50"/>
        <v>0</v>
      </c>
      <c r="DX17" s="45">
        <f t="shared" si="51"/>
        <v>0</v>
      </c>
      <c r="DY17" s="45">
        <f t="shared" si="52"/>
        <v>0</v>
      </c>
      <c r="DZ17" s="45">
        <f t="shared" si="53"/>
        <v>0</v>
      </c>
    </row>
    <row r="18" spans="1:130" ht="22.5" x14ac:dyDescent="0.25">
      <c r="A18" s="49" t="s">
        <v>43</v>
      </c>
      <c r="B18" s="47">
        <f t="shared" si="0"/>
        <v>36</v>
      </c>
      <c r="C18" s="48">
        <f t="shared" si="0"/>
        <v>0</v>
      </c>
      <c r="D18" s="33"/>
      <c r="E18" s="34"/>
      <c r="F18" s="35"/>
      <c r="G18" s="34"/>
      <c r="H18" s="35"/>
      <c r="I18" s="34"/>
      <c r="J18" s="35"/>
      <c r="K18" s="34"/>
      <c r="L18" s="35"/>
      <c r="M18" s="36"/>
      <c r="N18" s="37">
        <v>0</v>
      </c>
      <c r="O18" s="38">
        <v>0</v>
      </c>
      <c r="P18" s="39">
        <v>2</v>
      </c>
      <c r="Q18" s="38">
        <v>0</v>
      </c>
      <c r="R18" s="39">
        <v>7</v>
      </c>
      <c r="S18" s="38">
        <v>0</v>
      </c>
      <c r="T18" s="39">
        <v>10</v>
      </c>
      <c r="U18" s="38">
        <v>0</v>
      </c>
      <c r="V18" s="39">
        <v>8</v>
      </c>
      <c r="W18" s="38">
        <v>0</v>
      </c>
      <c r="X18" s="39">
        <v>7</v>
      </c>
      <c r="Y18" s="38">
        <v>0</v>
      </c>
      <c r="Z18" s="39">
        <v>2</v>
      </c>
      <c r="AA18" s="38">
        <v>0</v>
      </c>
      <c r="AB18" s="39">
        <v>0</v>
      </c>
      <c r="AC18" s="38">
        <v>0</v>
      </c>
      <c r="AD18" s="39">
        <v>0</v>
      </c>
      <c r="AE18" s="38">
        <v>0</v>
      </c>
      <c r="AF18" s="39">
        <v>0</v>
      </c>
      <c r="AG18" s="38">
        <v>0</v>
      </c>
      <c r="AH18" s="39">
        <v>0</v>
      </c>
      <c r="AI18" s="38">
        <v>0</v>
      </c>
      <c r="AJ18" s="39">
        <v>0</v>
      </c>
      <c r="AK18" s="38">
        <v>0</v>
      </c>
      <c r="AL18" s="39">
        <v>0</v>
      </c>
      <c r="AM18" s="38">
        <v>0</v>
      </c>
      <c r="AN18" s="39">
        <v>0</v>
      </c>
      <c r="AO18" s="38">
        <v>0</v>
      </c>
      <c r="AP18" s="39">
        <v>0</v>
      </c>
      <c r="AQ18" s="40">
        <v>0</v>
      </c>
      <c r="AR18" s="41"/>
      <c r="AS18" s="40">
        <v>36</v>
      </c>
      <c r="AT18" s="37">
        <v>0</v>
      </c>
      <c r="AU18" s="38">
        <v>0</v>
      </c>
      <c r="AV18" s="39">
        <v>0</v>
      </c>
      <c r="AW18" s="42">
        <v>2</v>
      </c>
      <c r="AX18" s="43" t="str">
        <f t="shared" si="7"/>
        <v/>
      </c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10"/>
      <c r="BJ18" s="10"/>
      <c r="BK18" s="10"/>
      <c r="BL18" s="10"/>
      <c r="BU18" s="10"/>
      <c r="BW18" s="11"/>
      <c r="CA18" s="44" t="str">
        <f t="shared" si="8"/>
        <v/>
      </c>
      <c r="CB18" s="44" t="str">
        <f t="shared" si="9"/>
        <v/>
      </c>
      <c r="CC18" s="44" t="str">
        <f t="shared" si="10"/>
        <v/>
      </c>
      <c r="CD18" s="44" t="str">
        <f t="shared" si="11"/>
        <v/>
      </c>
      <c r="CE18" s="44" t="str">
        <f t="shared" si="12"/>
        <v/>
      </c>
      <c r="CF18" s="44" t="str">
        <f t="shared" si="13"/>
        <v/>
      </c>
      <c r="CG18" s="44" t="str">
        <f t="shared" si="14"/>
        <v/>
      </c>
      <c r="CH18" s="44" t="str">
        <f t="shared" si="15"/>
        <v/>
      </c>
      <c r="CI18" s="44" t="str">
        <f t="shared" si="16"/>
        <v/>
      </c>
      <c r="CJ18" s="44" t="str">
        <f t="shared" si="17"/>
        <v/>
      </c>
      <c r="CK18" s="44" t="str">
        <f t="shared" si="18"/>
        <v/>
      </c>
      <c r="CL18" s="44" t="str">
        <f t="shared" si="19"/>
        <v/>
      </c>
      <c r="CM18" s="44" t="str">
        <f t="shared" si="20"/>
        <v/>
      </c>
      <c r="CN18" s="44" t="str">
        <f t="shared" si="21"/>
        <v/>
      </c>
      <c r="CO18" s="44" t="str">
        <f t="shared" si="22"/>
        <v/>
      </c>
      <c r="CP18" s="44" t="str">
        <f t="shared" si="23"/>
        <v/>
      </c>
      <c r="CQ18" s="44" t="str">
        <f t="shared" si="24"/>
        <v/>
      </c>
      <c r="CR18" s="44" t="str">
        <f t="shared" si="25"/>
        <v/>
      </c>
      <c r="CS18" s="44" t="str">
        <f t="shared" si="26"/>
        <v/>
      </c>
      <c r="CT18" s="44" t="str">
        <f t="shared" si="27"/>
        <v/>
      </c>
      <c r="CU18" s="44" t="str">
        <f t="shared" si="28"/>
        <v/>
      </c>
      <c r="CV18" s="44" t="str">
        <f t="shared" si="29"/>
        <v/>
      </c>
      <c r="CW18" s="44" t="str">
        <f t="shared" si="30"/>
        <v/>
      </c>
      <c r="CX18" s="44" t="str">
        <f t="shared" si="31"/>
        <v/>
      </c>
      <c r="CY18" s="44" t="str">
        <f t="shared" si="32"/>
        <v/>
      </c>
      <c r="CZ18" s="44" t="str">
        <f t="shared" si="1"/>
        <v/>
      </c>
      <c r="DA18" s="45">
        <f t="shared" si="2"/>
        <v>0</v>
      </c>
      <c r="DB18" s="45">
        <f t="shared" si="3"/>
        <v>0</v>
      </c>
      <c r="DC18" s="45">
        <f t="shared" si="4"/>
        <v>0</v>
      </c>
      <c r="DD18" s="45">
        <f t="shared" si="5"/>
        <v>0</v>
      </c>
      <c r="DE18" s="45">
        <f t="shared" si="6"/>
        <v>0</v>
      </c>
      <c r="DF18" s="45">
        <f t="shared" si="33"/>
        <v>0</v>
      </c>
      <c r="DG18" s="45">
        <f t="shared" si="34"/>
        <v>0</v>
      </c>
      <c r="DH18" s="45">
        <f t="shared" si="35"/>
        <v>0</v>
      </c>
      <c r="DI18" s="45">
        <f t="shared" si="36"/>
        <v>0</v>
      </c>
      <c r="DJ18" s="45">
        <f t="shared" si="37"/>
        <v>0</v>
      </c>
      <c r="DK18" s="45">
        <f t="shared" si="38"/>
        <v>0</v>
      </c>
      <c r="DL18" s="45">
        <f t="shared" si="39"/>
        <v>0</v>
      </c>
      <c r="DM18" s="45">
        <f t="shared" si="40"/>
        <v>0</v>
      </c>
      <c r="DN18" s="45">
        <f t="shared" si="41"/>
        <v>0</v>
      </c>
      <c r="DO18" s="45">
        <f t="shared" si="42"/>
        <v>0</v>
      </c>
      <c r="DP18" s="45">
        <f t="shared" si="43"/>
        <v>0</v>
      </c>
      <c r="DQ18" s="45">
        <f t="shared" si="44"/>
        <v>0</v>
      </c>
      <c r="DR18" s="45">
        <f t="shared" si="45"/>
        <v>0</v>
      </c>
      <c r="DS18" s="45">
        <f t="shared" si="46"/>
        <v>0</v>
      </c>
      <c r="DT18" s="45">
        <f t="shared" si="47"/>
        <v>0</v>
      </c>
      <c r="DU18" s="45">
        <f t="shared" si="48"/>
        <v>0</v>
      </c>
      <c r="DV18" s="45">
        <f t="shared" si="49"/>
        <v>0</v>
      </c>
      <c r="DW18" s="45">
        <f t="shared" si="50"/>
        <v>0</v>
      </c>
      <c r="DX18" s="45">
        <f t="shared" si="51"/>
        <v>0</v>
      </c>
      <c r="DY18" s="45">
        <f t="shared" si="52"/>
        <v>0</v>
      </c>
      <c r="DZ18" s="45">
        <f t="shared" si="53"/>
        <v>0</v>
      </c>
    </row>
    <row r="19" spans="1:130" x14ac:dyDescent="0.25">
      <c r="A19" s="46" t="s">
        <v>44</v>
      </c>
      <c r="B19" s="47">
        <f t="shared" si="0"/>
        <v>4</v>
      </c>
      <c r="C19" s="48">
        <f t="shared" si="0"/>
        <v>0</v>
      </c>
      <c r="D19" s="33"/>
      <c r="E19" s="34"/>
      <c r="F19" s="35"/>
      <c r="G19" s="34"/>
      <c r="H19" s="35"/>
      <c r="I19" s="34"/>
      <c r="J19" s="35"/>
      <c r="K19" s="34"/>
      <c r="L19" s="35"/>
      <c r="M19" s="36"/>
      <c r="N19" s="37">
        <v>0</v>
      </c>
      <c r="O19" s="38">
        <v>0</v>
      </c>
      <c r="P19" s="39">
        <v>0</v>
      </c>
      <c r="Q19" s="38">
        <v>0</v>
      </c>
      <c r="R19" s="39">
        <v>0</v>
      </c>
      <c r="S19" s="38">
        <v>0</v>
      </c>
      <c r="T19" s="39">
        <v>0</v>
      </c>
      <c r="U19" s="38">
        <v>0</v>
      </c>
      <c r="V19" s="39">
        <v>3</v>
      </c>
      <c r="W19" s="38">
        <v>0</v>
      </c>
      <c r="X19" s="39">
        <v>0</v>
      </c>
      <c r="Y19" s="38">
        <v>0</v>
      </c>
      <c r="Z19" s="39">
        <v>1</v>
      </c>
      <c r="AA19" s="38">
        <v>0</v>
      </c>
      <c r="AB19" s="39">
        <v>0</v>
      </c>
      <c r="AC19" s="38">
        <v>0</v>
      </c>
      <c r="AD19" s="39">
        <v>0</v>
      </c>
      <c r="AE19" s="38">
        <v>0</v>
      </c>
      <c r="AF19" s="39">
        <v>0</v>
      </c>
      <c r="AG19" s="38">
        <v>0</v>
      </c>
      <c r="AH19" s="39">
        <v>0</v>
      </c>
      <c r="AI19" s="38">
        <v>0</v>
      </c>
      <c r="AJ19" s="39">
        <v>0</v>
      </c>
      <c r="AK19" s="38">
        <v>0</v>
      </c>
      <c r="AL19" s="39">
        <v>0</v>
      </c>
      <c r="AM19" s="38">
        <v>0</v>
      </c>
      <c r="AN19" s="39">
        <v>0</v>
      </c>
      <c r="AO19" s="38">
        <v>0</v>
      </c>
      <c r="AP19" s="39">
        <v>0</v>
      </c>
      <c r="AQ19" s="40">
        <v>0</v>
      </c>
      <c r="AR19" s="41"/>
      <c r="AS19" s="40">
        <v>4</v>
      </c>
      <c r="AT19" s="37">
        <v>0</v>
      </c>
      <c r="AU19" s="38">
        <v>0</v>
      </c>
      <c r="AV19" s="39">
        <v>0</v>
      </c>
      <c r="AW19" s="42">
        <v>0</v>
      </c>
      <c r="AX19" s="43" t="str">
        <f t="shared" si="7"/>
        <v/>
      </c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10"/>
      <c r="BJ19" s="10"/>
      <c r="BK19" s="10"/>
      <c r="BL19" s="10"/>
      <c r="BU19" s="10"/>
      <c r="BW19" s="11"/>
      <c r="CA19" s="44" t="str">
        <f t="shared" si="8"/>
        <v/>
      </c>
      <c r="CB19" s="44" t="str">
        <f t="shared" si="9"/>
        <v/>
      </c>
      <c r="CC19" s="44" t="str">
        <f t="shared" si="10"/>
        <v/>
      </c>
      <c r="CD19" s="44" t="str">
        <f t="shared" si="11"/>
        <v/>
      </c>
      <c r="CE19" s="44" t="str">
        <f t="shared" si="12"/>
        <v/>
      </c>
      <c r="CF19" s="44" t="str">
        <f t="shared" si="13"/>
        <v/>
      </c>
      <c r="CG19" s="44" t="str">
        <f t="shared" si="14"/>
        <v/>
      </c>
      <c r="CH19" s="44" t="str">
        <f t="shared" si="15"/>
        <v/>
      </c>
      <c r="CI19" s="44" t="str">
        <f t="shared" si="16"/>
        <v/>
      </c>
      <c r="CJ19" s="44" t="str">
        <f t="shared" si="17"/>
        <v/>
      </c>
      <c r="CK19" s="44" t="str">
        <f t="shared" si="18"/>
        <v/>
      </c>
      <c r="CL19" s="44" t="str">
        <f t="shared" si="19"/>
        <v/>
      </c>
      <c r="CM19" s="44" t="str">
        <f t="shared" si="20"/>
        <v/>
      </c>
      <c r="CN19" s="44" t="str">
        <f t="shared" si="21"/>
        <v/>
      </c>
      <c r="CO19" s="44" t="str">
        <f t="shared" si="22"/>
        <v/>
      </c>
      <c r="CP19" s="44" t="str">
        <f t="shared" si="23"/>
        <v/>
      </c>
      <c r="CQ19" s="44" t="str">
        <f t="shared" si="24"/>
        <v/>
      </c>
      <c r="CR19" s="44" t="str">
        <f t="shared" si="25"/>
        <v/>
      </c>
      <c r="CS19" s="44" t="str">
        <f t="shared" si="26"/>
        <v/>
      </c>
      <c r="CT19" s="44" t="str">
        <f t="shared" si="27"/>
        <v/>
      </c>
      <c r="CU19" s="44" t="str">
        <f t="shared" si="28"/>
        <v/>
      </c>
      <c r="CV19" s="44" t="str">
        <f t="shared" si="29"/>
        <v/>
      </c>
      <c r="CW19" s="44" t="str">
        <f t="shared" si="30"/>
        <v/>
      </c>
      <c r="CX19" s="44" t="str">
        <f t="shared" si="31"/>
        <v/>
      </c>
      <c r="CY19" s="44" t="str">
        <f t="shared" si="32"/>
        <v/>
      </c>
      <c r="CZ19" s="44" t="str">
        <f t="shared" si="1"/>
        <v/>
      </c>
      <c r="DA19" s="45">
        <f t="shared" si="2"/>
        <v>0</v>
      </c>
      <c r="DB19" s="45">
        <f t="shared" si="3"/>
        <v>0</v>
      </c>
      <c r="DC19" s="45">
        <f t="shared" si="4"/>
        <v>0</v>
      </c>
      <c r="DD19" s="45">
        <f t="shared" si="5"/>
        <v>0</v>
      </c>
      <c r="DE19" s="45">
        <f t="shared" si="6"/>
        <v>0</v>
      </c>
      <c r="DF19" s="45">
        <f t="shared" si="33"/>
        <v>0</v>
      </c>
      <c r="DG19" s="45">
        <f t="shared" si="34"/>
        <v>0</v>
      </c>
      <c r="DH19" s="45">
        <f t="shared" si="35"/>
        <v>0</v>
      </c>
      <c r="DI19" s="45">
        <f t="shared" si="36"/>
        <v>0</v>
      </c>
      <c r="DJ19" s="45">
        <f t="shared" si="37"/>
        <v>0</v>
      </c>
      <c r="DK19" s="45">
        <f t="shared" si="38"/>
        <v>0</v>
      </c>
      <c r="DL19" s="45">
        <f t="shared" si="39"/>
        <v>0</v>
      </c>
      <c r="DM19" s="45">
        <f t="shared" si="40"/>
        <v>0</v>
      </c>
      <c r="DN19" s="45">
        <f t="shared" si="41"/>
        <v>0</v>
      </c>
      <c r="DO19" s="45">
        <f t="shared" si="42"/>
        <v>0</v>
      </c>
      <c r="DP19" s="45">
        <f t="shared" si="43"/>
        <v>0</v>
      </c>
      <c r="DQ19" s="45">
        <f t="shared" si="44"/>
        <v>0</v>
      </c>
      <c r="DR19" s="45">
        <f t="shared" si="45"/>
        <v>0</v>
      </c>
      <c r="DS19" s="45">
        <f t="shared" si="46"/>
        <v>0</v>
      </c>
      <c r="DT19" s="45">
        <f t="shared" si="47"/>
        <v>0</v>
      </c>
      <c r="DU19" s="45">
        <f t="shared" si="48"/>
        <v>0</v>
      </c>
      <c r="DV19" s="45">
        <f t="shared" si="49"/>
        <v>0</v>
      </c>
      <c r="DW19" s="45">
        <f t="shared" si="50"/>
        <v>0</v>
      </c>
      <c r="DX19" s="45">
        <f t="shared" si="51"/>
        <v>0</v>
      </c>
      <c r="DY19" s="45">
        <f t="shared" si="52"/>
        <v>0</v>
      </c>
      <c r="DZ19" s="45">
        <f t="shared" si="53"/>
        <v>0</v>
      </c>
    </row>
    <row r="20" spans="1:130" x14ac:dyDescent="0.25">
      <c r="A20" s="46" t="s">
        <v>45</v>
      </c>
      <c r="B20" s="47">
        <f>+D20+F20+H20+J20+L20+N20+P20+R20+T20+V20+X20+Z20+AB20+AD20+AF20+AH20+AJ20+AL20+AN20+AP20</f>
        <v>306</v>
      </c>
      <c r="C20" s="48">
        <f>+E20+G20+I20+K20+M20+O20+Q20+S20+U20+W20+Y20+AA20+AC20+AE20+AG20+AI20+AK20+AM20+AO20+AQ20</f>
        <v>6</v>
      </c>
      <c r="D20" s="37">
        <v>0</v>
      </c>
      <c r="E20" s="38">
        <v>0</v>
      </c>
      <c r="F20" s="39">
        <v>0</v>
      </c>
      <c r="G20" s="38">
        <v>0</v>
      </c>
      <c r="H20" s="39">
        <v>0</v>
      </c>
      <c r="I20" s="42">
        <v>0</v>
      </c>
      <c r="J20" s="37">
        <v>0</v>
      </c>
      <c r="K20" s="37">
        <v>0</v>
      </c>
      <c r="L20" s="39">
        <v>0</v>
      </c>
      <c r="M20" s="42">
        <v>0</v>
      </c>
      <c r="N20" s="37">
        <v>0</v>
      </c>
      <c r="O20" s="38">
        <v>0</v>
      </c>
      <c r="P20" s="39">
        <v>2</v>
      </c>
      <c r="Q20" s="38">
        <v>0</v>
      </c>
      <c r="R20" s="39">
        <v>10</v>
      </c>
      <c r="S20" s="38">
        <v>1</v>
      </c>
      <c r="T20" s="39">
        <v>12</v>
      </c>
      <c r="U20" s="38">
        <v>1</v>
      </c>
      <c r="V20" s="39">
        <v>18</v>
      </c>
      <c r="W20" s="38">
        <v>0</v>
      </c>
      <c r="X20" s="39">
        <v>25</v>
      </c>
      <c r="Y20" s="38">
        <v>0</v>
      </c>
      <c r="Z20" s="39">
        <v>29</v>
      </c>
      <c r="AA20" s="38">
        <v>0</v>
      </c>
      <c r="AB20" s="39">
        <v>29</v>
      </c>
      <c r="AC20" s="38">
        <v>1</v>
      </c>
      <c r="AD20" s="39">
        <v>66</v>
      </c>
      <c r="AE20" s="38">
        <v>0</v>
      </c>
      <c r="AF20" s="39">
        <v>53</v>
      </c>
      <c r="AG20" s="38">
        <v>0</v>
      </c>
      <c r="AH20" s="39">
        <v>42</v>
      </c>
      <c r="AI20" s="38">
        <v>2</v>
      </c>
      <c r="AJ20" s="39">
        <v>13</v>
      </c>
      <c r="AK20" s="38">
        <v>0</v>
      </c>
      <c r="AL20" s="39">
        <v>5</v>
      </c>
      <c r="AM20" s="38">
        <v>1</v>
      </c>
      <c r="AN20" s="39">
        <v>1</v>
      </c>
      <c r="AO20" s="38">
        <v>0</v>
      </c>
      <c r="AP20" s="39">
        <v>1</v>
      </c>
      <c r="AQ20" s="40">
        <v>0</v>
      </c>
      <c r="AR20" s="41"/>
      <c r="AS20" s="40">
        <v>306</v>
      </c>
      <c r="AT20" s="37">
        <v>0</v>
      </c>
      <c r="AU20" s="38">
        <v>0</v>
      </c>
      <c r="AV20" s="39">
        <v>3</v>
      </c>
      <c r="AW20" s="42">
        <v>1</v>
      </c>
      <c r="AX20" s="43" t="str">
        <f t="shared" si="7"/>
        <v/>
      </c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10"/>
      <c r="BJ20" s="10"/>
      <c r="BK20" s="10"/>
      <c r="BL20" s="10"/>
      <c r="BU20" s="10"/>
      <c r="BW20" s="11"/>
      <c r="CA20" s="44" t="str">
        <f t="shared" si="8"/>
        <v/>
      </c>
      <c r="CB20" s="44" t="str">
        <f t="shared" si="9"/>
        <v/>
      </c>
      <c r="CC20" s="44" t="str">
        <f t="shared" si="10"/>
        <v/>
      </c>
      <c r="CD20" s="44" t="str">
        <f t="shared" si="11"/>
        <v/>
      </c>
      <c r="CE20" s="44" t="str">
        <f t="shared" si="12"/>
        <v/>
      </c>
      <c r="CF20" s="44" t="str">
        <f t="shared" si="13"/>
        <v/>
      </c>
      <c r="CG20" s="44" t="str">
        <f t="shared" si="14"/>
        <v/>
      </c>
      <c r="CH20" s="44" t="str">
        <f t="shared" si="15"/>
        <v/>
      </c>
      <c r="CI20" s="44" t="str">
        <f t="shared" si="16"/>
        <v/>
      </c>
      <c r="CJ20" s="44" t="str">
        <f t="shared" si="17"/>
        <v/>
      </c>
      <c r="CK20" s="44" t="str">
        <f t="shared" si="18"/>
        <v/>
      </c>
      <c r="CL20" s="44" t="str">
        <f t="shared" si="19"/>
        <v/>
      </c>
      <c r="CM20" s="44" t="str">
        <f t="shared" si="20"/>
        <v/>
      </c>
      <c r="CN20" s="44" t="str">
        <f t="shared" si="21"/>
        <v/>
      </c>
      <c r="CO20" s="44" t="str">
        <f t="shared" si="22"/>
        <v/>
      </c>
      <c r="CP20" s="44" t="str">
        <f t="shared" si="23"/>
        <v/>
      </c>
      <c r="CQ20" s="44" t="str">
        <f t="shared" si="24"/>
        <v/>
      </c>
      <c r="CR20" s="44" t="str">
        <f t="shared" si="25"/>
        <v/>
      </c>
      <c r="CS20" s="44" t="str">
        <f t="shared" si="26"/>
        <v/>
      </c>
      <c r="CT20" s="44" t="str">
        <f t="shared" si="27"/>
        <v/>
      </c>
      <c r="CU20" s="44" t="str">
        <f t="shared" si="28"/>
        <v/>
      </c>
      <c r="CV20" s="44" t="str">
        <f t="shared" si="29"/>
        <v/>
      </c>
      <c r="CW20" s="44" t="str">
        <f t="shared" si="30"/>
        <v/>
      </c>
      <c r="CX20" s="44" t="str">
        <f t="shared" si="31"/>
        <v/>
      </c>
      <c r="CY20" s="44" t="str">
        <f t="shared" si="32"/>
        <v/>
      </c>
      <c r="CZ20" s="44" t="str">
        <f t="shared" si="1"/>
        <v/>
      </c>
      <c r="DA20" s="45">
        <f t="shared" si="2"/>
        <v>0</v>
      </c>
      <c r="DB20" s="45">
        <f t="shared" si="3"/>
        <v>0</v>
      </c>
      <c r="DC20" s="45">
        <f t="shared" si="4"/>
        <v>0</v>
      </c>
      <c r="DD20" s="45">
        <f t="shared" si="5"/>
        <v>0</v>
      </c>
      <c r="DE20" s="45">
        <f t="shared" si="6"/>
        <v>0</v>
      </c>
      <c r="DF20" s="45">
        <f t="shared" si="33"/>
        <v>0</v>
      </c>
      <c r="DG20" s="45">
        <f t="shared" si="34"/>
        <v>0</v>
      </c>
      <c r="DH20" s="45">
        <f t="shared" si="35"/>
        <v>0</v>
      </c>
      <c r="DI20" s="45">
        <f t="shared" si="36"/>
        <v>0</v>
      </c>
      <c r="DJ20" s="45">
        <f t="shared" si="37"/>
        <v>0</v>
      </c>
      <c r="DK20" s="45">
        <f t="shared" si="38"/>
        <v>0</v>
      </c>
      <c r="DL20" s="45">
        <f t="shared" si="39"/>
        <v>0</v>
      </c>
      <c r="DM20" s="45">
        <f t="shared" si="40"/>
        <v>0</v>
      </c>
      <c r="DN20" s="45">
        <f t="shared" si="41"/>
        <v>0</v>
      </c>
      <c r="DO20" s="45">
        <f t="shared" si="42"/>
        <v>0</v>
      </c>
      <c r="DP20" s="45">
        <f t="shared" si="43"/>
        <v>0</v>
      </c>
      <c r="DQ20" s="45">
        <f t="shared" si="44"/>
        <v>0</v>
      </c>
      <c r="DR20" s="45">
        <f t="shared" si="45"/>
        <v>0</v>
      </c>
      <c r="DS20" s="45">
        <f t="shared" si="46"/>
        <v>0</v>
      </c>
      <c r="DT20" s="45">
        <f t="shared" si="47"/>
        <v>0</v>
      </c>
      <c r="DU20" s="45">
        <f t="shared" si="48"/>
        <v>0</v>
      </c>
      <c r="DV20" s="45">
        <f t="shared" si="49"/>
        <v>0</v>
      </c>
      <c r="DW20" s="45">
        <f t="shared" si="50"/>
        <v>0</v>
      </c>
      <c r="DX20" s="45">
        <f t="shared" si="51"/>
        <v>0</v>
      </c>
      <c r="DY20" s="45">
        <f t="shared" si="52"/>
        <v>0</v>
      </c>
      <c r="DZ20" s="45">
        <f t="shared" si="53"/>
        <v>0</v>
      </c>
    </row>
    <row r="21" spans="1:130" ht="22.5" x14ac:dyDescent="0.25">
      <c r="A21" s="49" t="s">
        <v>46</v>
      </c>
      <c r="B21" s="47">
        <f>+D21+F21+H21</f>
        <v>4</v>
      </c>
      <c r="C21" s="48">
        <f>+E21+G21+I21</f>
        <v>1</v>
      </c>
      <c r="D21" s="37">
        <v>3</v>
      </c>
      <c r="E21" s="38">
        <v>1</v>
      </c>
      <c r="F21" s="39">
        <v>1</v>
      </c>
      <c r="G21" s="38">
        <v>0</v>
      </c>
      <c r="H21" s="39">
        <v>0</v>
      </c>
      <c r="I21" s="42">
        <v>0</v>
      </c>
      <c r="J21" s="50"/>
      <c r="K21" s="51"/>
      <c r="L21" s="50"/>
      <c r="M21" s="51"/>
      <c r="N21" s="50"/>
      <c r="O21" s="51"/>
      <c r="P21" s="50"/>
      <c r="Q21" s="51"/>
      <c r="R21" s="50"/>
      <c r="S21" s="51"/>
      <c r="T21" s="50"/>
      <c r="U21" s="51"/>
      <c r="V21" s="50"/>
      <c r="W21" s="51"/>
      <c r="X21" s="50"/>
      <c r="Y21" s="51"/>
      <c r="Z21" s="50"/>
      <c r="AA21" s="51"/>
      <c r="AB21" s="50"/>
      <c r="AC21" s="51"/>
      <c r="AD21" s="50"/>
      <c r="AE21" s="51"/>
      <c r="AF21" s="50"/>
      <c r="AG21" s="51"/>
      <c r="AH21" s="50"/>
      <c r="AI21" s="51"/>
      <c r="AJ21" s="50"/>
      <c r="AK21" s="51"/>
      <c r="AL21" s="50"/>
      <c r="AM21" s="51"/>
      <c r="AN21" s="50"/>
      <c r="AO21" s="51"/>
      <c r="AP21" s="50"/>
      <c r="AQ21" s="52"/>
      <c r="AR21" s="37">
        <v>4</v>
      </c>
      <c r="AS21" s="40">
        <v>0</v>
      </c>
      <c r="AT21" s="37">
        <v>0</v>
      </c>
      <c r="AU21" s="38">
        <v>0</v>
      </c>
      <c r="AV21" s="39">
        <v>0</v>
      </c>
      <c r="AW21" s="42">
        <v>0</v>
      </c>
      <c r="AX21" s="43" t="str">
        <f t="shared" si="7"/>
        <v/>
      </c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10"/>
      <c r="BJ21" s="10"/>
      <c r="BK21" s="10"/>
      <c r="BL21" s="10"/>
      <c r="BU21" s="10"/>
      <c r="BW21" s="11"/>
      <c r="CA21" s="44" t="str">
        <f t="shared" si="8"/>
        <v/>
      </c>
      <c r="CB21" s="44" t="str">
        <f t="shared" si="9"/>
        <v/>
      </c>
      <c r="CC21" s="44" t="str">
        <f t="shared" si="10"/>
        <v/>
      </c>
      <c r="CD21" s="44" t="str">
        <f t="shared" si="11"/>
        <v/>
      </c>
      <c r="CE21" s="44" t="str">
        <f t="shared" si="12"/>
        <v/>
      </c>
      <c r="CF21" s="44" t="str">
        <f t="shared" si="13"/>
        <v/>
      </c>
      <c r="CG21" s="44" t="str">
        <f t="shared" si="14"/>
        <v/>
      </c>
      <c r="CH21" s="44" t="str">
        <f t="shared" si="15"/>
        <v/>
      </c>
      <c r="CI21" s="44" t="str">
        <f t="shared" si="16"/>
        <v/>
      </c>
      <c r="CJ21" s="44" t="str">
        <f t="shared" si="17"/>
        <v/>
      </c>
      <c r="CK21" s="44" t="str">
        <f t="shared" si="18"/>
        <v/>
      </c>
      <c r="CL21" s="44" t="str">
        <f t="shared" si="19"/>
        <v/>
      </c>
      <c r="CM21" s="44" t="str">
        <f t="shared" si="20"/>
        <v/>
      </c>
      <c r="CN21" s="44" t="str">
        <f t="shared" si="21"/>
        <v/>
      </c>
      <c r="CO21" s="44" t="str">
        <f t="shared" si="22"/>
        <v/>
      </c>
      <c r="CP21" s="44" t="str">
        <f t="shared" si="23"/>
        <v/>
      </c>
      <c r="CQ21" s="44" t="str">
        <f t="shared" si="24"/>
        <v/>
      </c>
      <c r="CR21" s="44" t="str">
        <f t="shared" si="25"/>
        <v/>
      </c>
      <c r="CS21" s="44" t="str">
        <f t="shared" si="26"/>
        <v/>
      </c>
      <c r="CT21" s="44" t="str">
        <f t="shared" si="27"/>
        <v/>
      </c>
      <c r="CU21" s="44" t="str">
        <f t="shared" si="28"/>
        <v/>
      </c>
      <c r="CV21" s="44" t="str">
        <f t="shared" si="29"/>
        <v/>
      </c>
      <c r="CW21" s="44" t="str">
        <f t="shared" si="30"/>
        <v/>
      </c>
      <c r="CX21" s="44" t="str">
        <f t="shared" si="31"/>
        <v/>
      </c>
      <c r="CY21" s="44" t="str">
        <f t="shared" si="32"/>
        <v/>
      </c>
      <c r="CZ21" s="44" t="str">
        <f t="shared" si="1"/>
        <v/>
      </c>
      <c r="DA21" s="45">
        <f t="shared" si="2"/>
        <v>0</v>
      </c>
      <c r="DB21" s="45">
        <f t="shared" si="3"/>
        <v>0</v>
      </c>
      <c r="DC21" s="45">
        <f t="shared" si="4"/>
        <v>0</v>
      </c>
      <c r="DD21" s="45">
        <f t="shared" si="5"/>
        <v>0</v>
      </c>
      <c r="DE21" s="45">
        <f t="shared" si="6"/>
        <v>0</v>
      </c>
      <c r="DF21" s="45">
        <f t="shared" si="33"/>
        <v>0</v>
      </c>
      <c r="DG21" s="45">
        <f t="shared" si="34"/>
        <v>0</v>
      </c>
      <c r="DH21" s="45">
        <f t="shared" si="35"/>
        <v>0</v>
      </c>
      <c r="DI21" s="45">
        <f t="shared" si="36"/>
        <v>0</v>
      </c>
      <c r="DJ21" s="45">
        <f t="shared" si="37"/>
        <v>0</v>
      </c>
      <c r="DK21" s="45">
        <f t="shared" si="38"/>
        <v>0</v>
      </c>
      <c r="DL21" s="45">
        <f t="shared" si="39"/>
        <v>0</v>
      </c>
      <c r="DM21" s="45">
        <f t="shared" si="40"/>
        <v>0</v>
      </c>
      <c r="DN21" s="45">
        <f t="shared" si="41"/>
        <v>0</v>
      </c>
      <c r="DO21" s="45">
        <f t="shared" si="42"/>
        <v>0</v>
      </c>
      <c r="DP21" s="45">
        <f t="shared" si="43"/>
        <v>0</v>
      </c>
      <c r="DQ21" s="45">
        <f t="shared" si="44"/>
        <v>0</v>
      </c>
      <c r="DR21" s="45">
        <f t="shared" si="45"/>
        <v>0</v>
      </c>
      <c r="DS21" s="45">
        <f t="shared" si="46"/>
        <v>0</v>
      </c>
      <c r="DT21" s="45">
        <f t="shared" si="47"/>
        <v>0</v>
      </c>
      <c r="DU21" s="45">
        <f t="shared" si="48"/>
        <v>0</v>
      </c>
      <c r="DV21" s="45">
        <f t="shared" si="49"/>
        <v>0</v>
      </c>
      <c r="DW21" s="45">
        <f t="shared" si="50"/>
        <v>0</v>
      </c>
      <c r="DX21" s="45">
        <f t="shared" si="51"/>
        <v>0</v>
      </c>
      <c r="DY21" s="45">
        <f t="shared" si="52"/>
        <v>0</v>
      </c>
      <c r="DZ21" s="45">
        <f t="shared" si="53"/>
        <v>0</v>
      </c>
    </row>
    <row r="22" spans="1:130" x14ac:dyDescent="0.25">
      <c r="A22" s="49" t="s">
        <v>47</v>
      </c>
      <c r="B22" s="47">
        <f>+P22+R22+T22+V22+X22+Z22+AB22+AD22+AF22+AH22+AJ22+AL22+AN22+AP22</f>
        <v>0</v>
      </c>
      <c r="C22" s="48">
        <f>+Q22+S22+U22+W22+Y22+AA22+AC22+AE22+AG22+AI22+AK22+AM22+AO22+AQ22</f>
        <v>0</v>
      </c>
      <c r="D22" s="33"/>
      <c r="E22" s="34"/>
      <c r="F22" s="35"/>
      <c r="G22" s="34"/>
      <c r="H22" s="35"/>
      <c r="I22" s="34"/>
      <c r="J22" s="35"/>
      <c r="K22" s="34"/>
      <c r="L22" s="35"/>
      <c r="M22" s="36"/>
      <c r="N22" s="33"/>
      <c r="O22" s="34"/>
      <c r="P22" s="39"/>
      <c r="Q22" s="38"/>
      <c r="R22" s="39"/>
      <c r="S22" s="38"/>
      <c r="T22" s="39"/>
      <c r="U22" s="38"/>
      <c r="V22" s="39"/>
      <c r="W22" s="38"/>
      <c r="X22" s="39"/>
      <c r="Y22" s="38"/>
      <c r="Z22" s="39"/>
      <c r="AA22" s="38"/>
      <c r="AB22" s="39"/>
      <c r="AC22" s="38"/>
      <c r="AD22" s="39"/>
      <c r="AE22" s="38"/>
      <c r="AF22" s="39"/>
      <c r="AG22" s="38"/>
      <c r="AH22" s="39"/>
      <c r="AI22" s="38"/>
      <c r="AJ22" s="39"/>
      <c r="AK22" s="38"/>
      <c r="AL22" s="39"/>
      <c r="AM22" s="38"/>
      <c r="AN22" s="39"/>
      <c r="AO22" s="38"/>
      <c r="AP22" s="39"/>
      <c r="AQ22" s="40"/>
      <c r="AR22" s="37"/>
      <c r="AS22" s="40"/>
      <c r="AT22" s="37"/>
      <c r="AU22" s="38"/>
      <c r="AV22" s="39"/>
      <c r="AW22" s="42"/>
      <c r="AX22" s="43" t="str">
        <f t="shared" si="7"/>
        <v/>
      </c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10"/>
      <c r="BJ22" s="10"/>
      <c r="BK22" s="10"/>
      <c r="BL22" s="10"/>
      <c r="BU22" s="10"/>
      <c r="BW22" s="11"/>
      <c r="CA22" s="44" t="str">
        <f t="shared" si="8"/>
        <v/>
      </c>
      <c r="CB22" s="44" t="str">
        <f t="shared" si="9"/>
        <v/>
      </c>
      <c r="CC22" s="44" t="str">
        <f t="shared" si="10"/>
        <v/>
      </c>
      <c r="CD22" s="44" t="str">
        <f t="shared" si="11"/>
        <v/>
      </c>
      <c r="CE22" s="44" t="str">
        <f t="shared" si="12"/>
        <v/>
      </c>
      <c r="CF22" s="44" t="str">
        <f t="shared" si="13"/>
        <v/>
      </c>
      <c r="CG22" s="44" t="str">
        <f t="shared" si="14"/>
        <v/>
      </c>
      <c r="CH22" s="44" t="str">
        <f t="shared" si="15"/>
        <v/>
      </c>
      <c r="CI22" s="44" t="str">
        <f t="shared" si="16"/>
        <v/>
      </c>
      <c r="CJ22" s="44" t="str">
        <f t="shared" si="17"/>
        <v/>
      </c>
      <c r="CK22" s="44" t="str">
        <f t="shared" si="18"/>
        <v/>
      </c>
      <c r="CL22" s="44" t="str">
        <f t="shared" si="19"/>
        <v/>
      </c>
      <c r="CM22" s="44" t="str">
        <f t="shared" si="20"/>
        <v/>
      </c>
      <c r="CN22" s="44" t="str">
        <f t="shared" si="21"/>
        <v/>
      </c>
      <c r="CO22" s="44" t="str">
        <f t="shared" si="22"/>
        <v/>
      </c>
      <c r="CP22" s="44" t="str">
        <f t="shared" si="23"/>
        <v/>
      </c>
      <c r="CQ22" s="44" t="str">
        <f t="shared" si="24"/>
        <v/>
      </c>
      <c r="CR22" s="44" t="str">
        <f t="shared" si="25"/>
        <v/>
      </c>
      <c r="CS22" s="44" t="str">
        <f t="shared" si="26"/>
        <v/>
      </c>
      <c r="CT22" s="44" t="str">
        <f t="shared" si="27"/>
        <v/>
      </c>
      <c r="CU22" s="44" t="str">
        <f t="shared" si="28"/>
        <v/>
      </c>
      <c r="CV22" s="44" t="str">
        <f t="shared" si="29"/>
        <v/>
      </c>
      <c r="CW22" s="44" t="str">
        <f t="shared" si="30"/>
        <v/>
      </c>
      <c r="CX22" s="44" t="str">
        <f t="shared" si="31"/>
        <v/>
      </c>
      <c r="CY22" s="44" t="str">
        <f t="shared" si="32"/>
        <v/>
      </c>
      <c r="CZ22" s="44" t="str">
        <f t="shared" si="1"/>
        <v/>
      </c>
      <c r="DA22" s="45">
        <f t="shared" si="2"/>
        <v>0</v>
      </c>
      <c r="DB22" s="45">
        <f t="shared" si="3"/>
        <v>0</v>
      </c>
      <c r="DC22" s="45">
        <f t="shared" si="4"/>
        <v>0</v>
      </c>
      <c r="DD22" s="45">
        <f t="shared" si="5"/>
        <v>0</v>
      </c>
      <c r="DE22" s="45">
        <f t="shared" si="6"/>
        <v>0</v>
      </c>
      <c r="DF22" s="45">
        <f t="shared" si="33"/>
        <v>0</v>
      </c>
      <c r="DG22" s="45">
        <f t="shared" si="34"/>
        <v>0</v>
      </c>
      <c r="DH22" s="45">
        <f t="shared" si="35"/>
        <v>0</v>
      </c>
      <c r="DI22" s="45">
        <f t="shared" si="36"/>
        <v>0</v>
      </c>
      <c r="DJ22" s="45">
        <f t="shared" si="37"/>
        <v>0</v>
      </c>
      <c r="DK22" s="45">
        <f t="shared" si="38"/>
        <v>0</v>
      </c>
      <c r="DL22" s="45">
        <f t="shared" si="39"/>
        <v>0</v>
      </c>
      <c r="DM22" s="45">
        <f t="shared" si="40"/>
        <v>0</v>
      </c>
      <c r="DN22" s="45">
        <f t="shared" si="41"/>
        <v>0</v>
      </c>
      <c r="DO22" s="45">
        <f t="shared" si="42"/>
        <v>0</v>
      </c>
      <c r="DP22" s="45">
        <f t="shared" si="43"/>
        <v>0</v>
      </c>
      <c r="DQ22" s="45">
        <f t="shared" si="44"/>
        <v>0</v>
      </c>
      <c r="DR22" s="45">
        <f t="shared" si="45"/>
        <v>0</v>
      </c>
      <c r="DS22" s="45">
        <f t="shared" si="46"/>
        <v>0</v>
      </c>
      <c r="DT22" s="45">
        <f t="shared" si="47"/>
        <v>0</v>
      </c>
      <c r="DU22" s="45">
        <f t="shared" si="48"/>
        <v>0</v>
      </c>
      <c r="DV22" s="45">
        <f t="shared" si="49"/>
        <v>0</v>
      </c>
      <c r="DW22" s="45">
        <f t="shared" si="50"/>
        <v>0</v>
      </c>
      <c r="DX22" s="45">
        <f t="shared" si="51"/>
        <v>0</v>
      </c>
      <c r="DY22" s="45">
        <f t="shared" si="52"/>
        <v>0</v>
      </c>
      <c r="DZ22" s="45">
        <f t="shared" si="53"/>
        <v>0</v>
      </c>
    </row>
    <row r="23" spans="1:130" x14ac:dyDescent="0.25">
      <c r="A23" s="46" t="s">
        <v>48</v>
      </c>
      <c r="B23" s="47">
        <f>+N23+P23+R23+T23+V23+X23+Z23+AB23+AD23+AF23+AH23+AJ23+AL23+AN23+AP23</f>
        <v>316</v>
      </c>
      <c r="C23" s="48">
        <f>+O23+Q23+S23+U23+W23+Y23+AA23+AC23+AE23+AG23+AI23+AK23+AM23+AO23+AQ23</f>
        <v>3</v>
      </c>
      <c r="D23" s="41"/>
      <c r="E23" s="51"/>
      <c r="F23" s="50"/>
      <c r="G23" s="51"/>
      <c r="H23" s="50"/>
      <c r="I23" s="53"/>
      <c r="J23" s="41"/>
      <c r="K23" s="41"/>
      <c r="L23" s="50"/>
      <c r="M23" s="53"/>
      <c r="N23" s="37">
        <v>2</v>
      </c>
      <c r="O23" s="38">
        <v>0</v>
      </c>
      <c r="P23" s="39">
        <v>27</v>
      </c>
      <c r="Q23" s="38">
        <v>0</v>
      </c>
      <c r="R23" s="39">
        <v>41</v>
      </c>
      <c r="S23" s="38">
        <v>0</v>
      </c>
      <c r="T23" s="39">
        <v>58</v>
      </c>
      <c r="U23" s="38">
        <v>1</v>
      </c>
      <c r="V23" s="39">
        <v>66</v>
      </c>
      <c r="W23" s="38">
        <v>1</v>
      </c>
      <c r="X23" s="39">
        <v>46</v>
      </c>
      <c r="Y23" s="38">
        <v>1</v>
      </c>
      <c r="Z23" s="39">
        <v>33</v>
      </c>
      <c r="AA23" s="38">
        <v>0</v>
      </c>
      <c r="AB23" s="39">
        <v>30</v>
      </c>
      <c r="AC23" s="38">
        <v>0</v>
      </c>
      <c r="AD23" s="39">
        <v>12</v>
      </c>
      <c r="AE23" s="38">
        <v>0</v>
      </c>
      <c r="AF23" s="39">
        <v>1</v>
      </c>
      <c r="AG23" s="38">
        <v>0</v>
      </c>
      <c r="AH23" s="39">
        <v>0</v>
      </c>
      <c r="AI23" s="38">
        <v>0</v>
      </c>
      <c r="AJ23" s="39">
        <v>0</v>
      </c>
      <c r="AK23" s="38">
        <v>0</v>
      </c>
      <c r="AL23" s="39">
        <v>0</v>
      </c>
      <c r="AM23" s="38">
        <v>0</v>
      </c>
      <c r="AN23" s="39">
        <v>0</v>
      </c>
      <c r="AO23" s="42">
        <v>0</v>
      </c>
      <c r="AP23" s="39">
        <v>0</v>
      </c>
      <c r="AQ23" s="40">
        <v>0</v>
      </c>
      <c r="AR23" s="37">
        <v>1</v>
      </c>
      <c r="AS23" s="40">
        <v>315</v>
      </c>
      <c r="AT23" s="37">
        <v>0</v>
      </c>
      <c r="AU23" s="38">
        <v>0</v>
      </c>
      <c r="AV23" s="39">
        <v>6</v>
      </c>
      <c r="AW23" s="42">
        <v>1</v>
      </c>
      <c r="AX23" s="43" t="str">
        <f t="shared" si="7"/>
        <v/>
      </c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10"/>
      <c r="BJ23" s="10"/>
      <c r="BK23" s="10"/>
      <c r="BL23" s="10"/>
      <c r="BU23" s="10"/>
      <c r="BW23" s="11"/>
      <c r="CA23" s="44" t="str">
        <f t="shared" si="8"/>
        <v/>
      </c>
      <c r="CB23" s="44" t="str">
        <f t="shared" si="9"/>
        <v/>
      </c>
      <c r="CC23" s="44" t="str">
        <f t="shared" si="10"/>
        <v/>
      </c>
      <c r="CD23" s="44" t="str">
        <f t="shared" si="11"/>
        <v/>
      </c>
      <c r="CE23" s="44" t="str">
        <f t="shared" si="12"/>
        <v/>
      </c>
      <c r="CF23" s="44" t="str">
        <f t="shared" si="13"/>
        <v/>
      </c>
      <c r="CG23" s="44" t="str">
        <f t="shared" si="14"/>
        <v/>
      </c>
      <c r="CH23" s="44" t="str">
        <f t="shared" si="15"/>
        <v/>
      </c>
      <c r="CI23" s="44" t="str">
        <f t="shared" si="16"/>
        <v/>
      </c>
      <c r="CJ23" s="44" t="str">
        <f t="shared" si="17"/>
        <v/>
      </c>
      <c r="CK23" s="44" t="str">
        <f t="shared" si="18"/>
        <v/>
      </c>
      <c r="CL23" s="44" t="str">
        <f t="shared" si="19"/>
        <v/>
      </c>
      <c r="CM23" s="44" t="str">
        <f t="shared" si="20"/>
        <v/>
      </c>
      <c r="CN23" s="44" t="str">
        <f t="shared" si="21"/>
        <v/>
      </c>
      <c r="CO23" s="44" t="str">
        <f t="shared" si="22"/>
        <v/>
      </c>
      <c r="CP23" s="44" t="str">
        <f t="shared" si="23"/>
        <v/>
      </c>
      <c r="CQ23" s="44" t="str">
        <f t="shared" si="24"/>
        <v/>
      </c>
      <c r="CR23" s="44" t="str">
        <f t="shared" si="25"/>
        <v/>
      </c>
      <c r="CS23" s="44" t="str">
        <f t="shared" si="26"/>
        <v/>
      </c>
      <c r="CT23" s="44" t="str">
        <f t="shared" si="27"/>
        <v/>
      </c>
      <c r="CU23" s="44" t="str">
        <f t="shared" si="28"/>
        <v/>
      </c>
      <c r="CV23" s="44" t="str">
        <f t="shared" si="29"/>
        <v/>
      </c>
      <c r="CW23" s="44" t="str">
        <f t="shared" si="30"/>
        <v/>
      </c>
      <c r="CX23" s="44" t="str">
        <f t="shared" si="31"/>
        <v/>
      </c>
      <c r="CY23" s="44" t="str">
        <f t="shared" si="32"/>
        <v/>
      </c>
      <c r="CZ23" s="44" t="str">
        <f t="shared" si="1"/>
        <v/>
      </c>
      <c r="DA23" s="45">
        <f t="shared" si="2"/>
        <v>0</v>
      </c>
      <c r="DB23" s="45">
        <f t="shared" si="3"/>
        <v>0</v>
      </c>
      <c r="DC23" s="45">
        <f t="shared" si="4"/>
        <v>0</v>
      </c>
      <c r="DD23" s="45">
        <f t="shared" si="5"/>
        <v>0</v>
      </c>
      <c r="DE23" s="45">
        <f t="shared" si="6"/>
        <v>0</v>
      </c>
      <c r="DF23" s="45">
        <f t="shared" si="33"/>
        <v>0</v>
      </c>
      <c r="DG23" s="45">
        <f t="shared" si="34"/>
        <v>0</v>
      </c>
      <c r="DH23" s="45">
        <f t="shared" si="35"/>
        <v>0</v>
      </c>
      <c r="DI23" s="45">
        <f t="shared" si="36"/>
        <v>0</v>
      </c>
      <c r="DJ23" s="45">
        <f t="shared" si="37"/>
        <v>0</v>
      </c>
      <c r="DK23" s="45">
        <f t="shared" si="38"/>
        <v>0</v>
      </c>
      <c r="DL23" s="45">
        <f t="shared" si="39"/>
        <v>0</v>
      </c>
      <c r="DM23" s="45">
        <f t="shared" si="40"/>
        <v>0</v>
      </c>
      <c r="DN23" s="45">
        <f t="shared" si="41"/>
        <v>0</v>
      </c>
      <c r="DO23" s="45">
        <f t="shared" si="42"/>
        <v>0</v>
      </c>
      <c r="DP23" s="45">
        <f t="shared" si="43"/>
        <v>0</v>
      </c>
      <c r="DQ23" s="45">
        <f t="shared" si="44"/>
        <v>0</v>
      </c>
      <c r="DR23" s="45">
        <f t="shared" si="45"/>
        <v>0</v>
      </c>
      <c r="DS23" s="45">
        <f t="shared" si="46"/>
        <v>0</v>
      </c>
      <c r="DT23" s="45">
        <f t="shared" si="47"/>
        <v>0</v>
      </c>
      <c r="DU23" s="45">
        <f t="shared" si="48"/>
        <v>0</v>
      </c>
      <c r="DV23" s="45">
        <f t="shared" si="49"/>
        <v>0</v>
      </c>
      <c r="DW23" s="45">
        <f t="shared" si="50"/>
        <v>0</v>
      </c>
      <c r="DX23" s="45">
        <f t="shared" si="51"/>
        <v>0</v>
      </c>
      <c r="DY23" s="45">
        <f t="shared" si="52"/>
        <v>0</v>
      </c>
      <c r="DZ23" s="45">
        <f t="shared" si="53"/>
        <v>0</v>
      </c>
    </row>
    <row r="24" spans="1:130" x14ac:dyDescent="0.25">
      <c r="A24" s="46" t="s">
        <v>49</v>
      </c>
      <c r="B24" s="47">
        <f>+D24+F24+H24+J24+L24+N24+P24+R24+T24+V24+X24+Z24+AB24+AD24+AF24+AH24+AJ24+AL24+AN24+AP24</f>
        <v>43</v>
      </c>
      <c r="C24" s="48">
        <f>+E24+G24+I24+K24+M24+O24+Q24+S24+U24+W24+Y24+AA24+AC24+AE24+AG24+AI24+AK24+AM24+AO24+AQ24</f>
        <v>9</v>
      </c>
      <c r="D24" s="37">
        <v>0</v>
      </c>
      <c r="E24" s="38">
        <v>0</v>
      </c>
      <c r="F24" s="39">
        <v>0</v>
      </c>
      <c r="G24" s="38">
        <v>0</v>
      </c>
      <c r="H24" s="39">
        <v>0</v>
      </c>
      <c r="I24" s="42">
        <v>0</v>
      </c>
      <c r="J24" s="37">
        <v>0</v>
      </c>
      <c r="K24" s="37">
        <v>0</v>
      </c>
      <c r="L24" s="39">
        <v>0</v>
      </c>
      <c r="M24" s="42">
        <v>0</v>
      </c>
      <c r="N24" s="37">
        <v>0</v>
      </c>
      <c r="O24" s="38">
        <v>0</v>
      </c>
      <c r="P24" s="39">
        <v>3</v>
      </c>
      <c r="Q24" s="38">
        <v>1</v>
      </c>
      <c r="R24" s="39">
        <v>1</v>
      </c>
      <c r="S24" s="38">
        <v>1</v>
      </c>
      <c r="T24" s="39">
        <v>8</v>
      </c>
      <c r="U24" s="38">
        <v>2</v>
      </c>
      <c r="V24" s="39">
        <v>8</v>
      </c>
      <c r="W24" s="38">
        <v>1</v>
      </c>
      <c r="X24" s="39">
        <v>2</v>
      </c>
      <c r="Y24" s="38">
        <v>0</v>
      </c>
      <c r="Z24" s="39">
        <v>5</v>
      </c>
      <c r="AA24" s="38">
        <v>1</v>
      </c>
      <c r="AB24" s="39">
        <v>7</v>
      </c>
      <c r="AC24" s="38">
        <v>2</v>
      </c>
      <c r="AD24" s="39">
        <v>4</v>
      </c>
      <c r="AE24" s="38">
        <v>1</v>
      </c>
      <c r="AF24" s="39">
        <v>0</v>
      </c>
      <c r="AG24" s="38">
        <v>0</v>
      </c>
      <c r="AH24" s="39">
        <v>3</v>
      </c>
      <c r="AI24" s="38">
        <v>0</v>
      </c>
      <c r="AJ24" s="39">
        <v>1</v>
      </c>
      <c r="AK24" s="38">
        <v>0</v>
      </c>
      <c r="AL24" s="39">
        <v>0</v>
      </c>
      <c r="AM24" s="38">
        <v>0</v>
      </c>
      <c r="AN24" s="39">
        <v>0</v>
      </c>
      <c r="AO24" s="38">
        <v>0</v>
      </c>
      <c r="AP24" s="39">
        <v>1</v>
      </c>
      <c r="AQ24" s="40">
        <v>0</v>
      </c>
      <c r="AR24" s="37">
        <v>25</v>
      </c>
      <c r="AS24" s="40">
        <v>18</v>
      </c>
      <c r="AT24" s="37">
        <v>0</v>
      </c>
      <c r="AU24" s="38">
        <v>1</v>
      </c>
      <c r="AV24" s="39">
        <v>1</v>
      </c>
      <c r="AW24" s="42">
        <v>0</v>
      </c>
      <c r="AX24" s="43" t="str">
        <f t="shared" si="7"/>
        <v/>
      </c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10"/>
      <c r="BJ24" s="10"/>
      <c r="BK24" s="10"/>
      <c r="BL24" s="10"/>
      <c r="BU24" s="10"/>
      <c r="BW24" s="11"/>
      <c r="CA24" s="44" t="str">
        <f t="shared" si="8"/>
        <v/>
      </c>
      <c r="CB24" s="44" t="str">
        <f t="shared" si="9"/>
        <v/>
      </c>
      <c r="CC24" s="44" t="str">
        <f t="shared" si="10"/>
        <v/>
      </c>
      <c r="CD24" s="44" t="str">
        <f t="shared" si="11"/>
        <v/>
      </c>
      <c r="CE24" s="44" t="str">
        <f t="shared" si="12"/>
        <v/>
      </c>
      <c r="CF24" s="44" t="str">
        <f t="shared" si="13"/>
        <v/>
      </c>
      <c r="CG24" s="44" t="str">
        <f t="shared" si="14"/>
        <v/>
      </c>
      <c r="CH24" s="44" t="str">
        <f t="shared" si="15"/>
        <v/>
      </c>
      <c r="CI24" s="44" t="str">
        <f t="shared" si="16"/>
        <v/>
      </c>
      <c r="CJ24" s="44" t="str">
        <f t="shared" si="17"/>
        <v/>
      </c>
      <c r="CK24" s="44" t="str">
        <f t="shared" si="18"/>
        <v/>
      </c>
      <c r="CL24" s="44" t="str">
        <f t="shared" si="19"/>
        <v/>
      </c>
      <c r="CM24" s="44" t="str">
        <f t="shared" si="20"/>
        <v/>
      </c>
      <c r="CN24" s="44" t="str">
        <f t="shared" si="21"/>
        <v/>
      </c>
      <c r="CO24" s="44" t="str">
        <f t="shared" si="22"/>
        <v/>
      </c>
      <c r="CP24" s="44" t="str">
        <f t="shared" si="23"/>
        <v/>
      </c>
      <c r="CQ24" s="44" t="str">
        <f t="shared" si="24"/>
        <v/>
      </c>
      <c r="CR24" s="44" t="str">
        <f t="shared" si="25"/>
        <v/>
      </c>
      <c r="CS24" s="44" t="str">
        <f t="shared" si="26"/>
        <v/>
      </c>
      <c r="CT24" s="44" t="str">
        <f t="shared" si="27"/>
        <v/>
      </c>
      <c r="CU24" s="44" t="str">
        <f t="shared" si="28"/>
        <v/>
      </c>
      <c r="CV24" s="44" t="str">
        <f t="shared" si="29"/>
        <v/>
      </c>
      <c r="CW24" s="44" t="str">
        <f t="shared" si="30"/>
        <v/>
      </c>
      <c r="CX24" s="44" t="str">
        <f t="shared" si="31"/>
        <v/>
      </c>
      <c r="CY24" s="44" t="str">
        <f t="shared" si="32"/>
        <v/>
      </c>
      <c r="CZ24" s="44" t="str">
        <f t="shared" si="1"/>
        <v/>
      </c>
      <c r="DA24" s="45">
        <f t="shared" si="2"/>
        <v>0</v>
      </c>
      <c r="DB24" s="45">
        <f t="shared" si="3"/>
        <v>0</v>
      </c>
      <c r="DC24" s="45">
        <f t="shared" si="4"/>
        <v>0</v>
      </c>
      <c r="DD24" s="45">
        <f t="shared" si="5"/>
        <v>0</v>
      </c>
      <c r="DE24" s="45">
        <f t="shared" si="6"/>
        <v>0</v>
      </c>
      <c r="DF24" s="45">
        <f t="shared" si="33"/>
        <v>0</v>
      </c>
      <c r="DG24" s="45">
        <f t="shared" si="34"/>
        <v>0</v>
      </c>
      <c r="DH24" s="45">
        <f t="shared" si="35"/>
        <v>0</v>
      </c>
      <c r="DI24" s="45">
        <f t="shared" si="36"/>
        <v>0</v>
      </c>
      <c r="DJ24" s="45">
        <f t="shared" si="37"/>
        <v>0</v>
      </c>
      <c r="DK24" s="45">
        <f t="shared" si="38"/>
        <v>0</v>
      </c>
      <c r="DL24" s="45">
        <f t="shared" si="39"/>
        <v>0</v>
      </c>
      <c r="DM24" s="45">
        <f t="shared" si="40"/>
        <v>0</v>
      </c>
      <c r="DN24" s="45">
        <f t="shared" si="41"/>
        <v>0</v>
      </c>
      <c r="DO24" s="45">
        <f t="shared" si="42"/>
        <v>0</v>
      </c>
      <c r="DP24" s="45">
        <f t="shared" si="43"/>
        <v>0</v>
      </c>
      <c r="DQ24" s="45">
        <f t="shared" si="44"/>
        <v>0</v>
      </c>
      <c r="DR24" s="45">
        <f t="shared" si="45"/>
        <v>0</v>
      </c>
      <c r="DS24" s="45">
        <f t="shared" si="46"/>
        <v>0</v>
      </c>
      <c r="DT24" s="45">
        <f t="shared" si="47"/>
        <v>0</v>
      </c>
      <c r="DU24" s="45">
        <f t="shared" si="48"/>
        <v>0</v>
      </c>
      <c r="DV24" s="45">
        <f t="shared" si="49"/>
        <v>0</v>
      </c>
      <c r="DW24" s="45">
        <f t="shared" si="50"/>
        <v>0</v>
      </c>
      <c r="DX24" s="45">
        <f t="shared" si="51"/>
        <v>0</v>
      </c>
      <c r="DY24" s="45">
        <f t="shared" si="52"/>
        <v>0</v>
      </c>
      <c r="DZ24" s="45">
        <f t="shared" si="53"/>
        <v>0</v>
      </c>
    </row>
    <row r="25" spans="1:130" x14ac:dyDescent="0.25">
      <c r="A25" s="46" t="s">
        <v>50</v>
      </c>
      <c r="B25" s="47">
        <f>+P25+R25+T25+V25+X25+Z25+AB25+AD25+AF25+AH25+AJ25+AL25+AN25+AP25</f>
        <v>154</v>
      </c>
      <c r="C25" s="48">
        <f>+Q25+S25+U25+W25+Y25+AA25+AC25+AE25+AG25+AI25+AK25+AM25+AO25+AQ25</f>
        <v>2</v>
      </c>
      <c r="D25" s="33"/>
      <c r="E25" s="34"/>
      <c r="F25" s="35"/>
      <c r="G25" s="34"/>
      <c r="H25" s="35"/>
      <c r="I25" s="34"/>
      <c r="J25" s="35"/>
      <c r="K25" s="34"/>
      <c r="L25" s="35"/>
      <c r="M25" s="36"/>
      <c r="N25" s="33"/>
      <c r="O25" s="34"/>
      <c r="P25" s="39">
        <v>4</v>
      </c>
      <c r="Q25" s="38">
        <v>0</v>
      </c>
      <c r="R25" s="39">
        <v>24</v>
      </c>
      <c r="S25" s="38">
        <v>1</v>
      </c>
      <c r="T25" s="39">
        <v>23</v>
      </c>
      <c r="U25" s="38">
        <v>1</v>
      </c>
      <c r="V25" s="39">
        <v>17</v>
      </c>
      <c r="W25" s="38">
        <v>0</v>
      </c>
      <c r="X25" s="39">
        <v>13</v>
      </c>
      <c r="Y25" s="38">
        <v>0</v>
      </c>
      <c r="Z25" s="39">
        <v>7</v>
      </c>
      <c r="AA25" s="38">
        <v>0</v>
      </c>
      <c r="AB25" s="39">
        <v>8</v>
      </c>
      <c r="AC25" s="38">
        <v>0</v>
      </c>
      <c r="AD25" s="39">
        <v>5</v>
      </c>
      <c r="AE25" s="38">
        <v>0</v>
      </c>
      <c r="AF25" s="39">
        <v>3</v>
      </c>
      <c r="AG25" s="38">
        <v>0</v>
      </c>
      <c r="AH25" s="39">
        <v>4</v>
      </c>
      <c r="AI25" s="38">
        <v>0</v>
      </c>
      <c r="AJ25" s="39">
        <v>23</v>
      </c>
      <c r="AK25" s="38">
        <v>0</v>
      </c>
      <c r="AL25" s="39">
        <v>15</v>
      </c>
      <c r="AM25" s="38">
        <v>0</v>
      </c>
      <c r="AN25" s="39">
        <v>5</v>
      </c>
      <c r="AO25" s="38">
        <v>0</v>
      </c>
      <c r="AP25" s="39">
        <v>3</v>
      </c>
      <c r="AQ25" s="40">
        <v>0</v>
      </c>
      <c r="AR25" s="37">
        <v>62</v>
      </c>
      <c r="AS25" s="40">
        <v>92</v>
      </c>
      <c r="AT25" s="37">
        <v>0</v>
      </c>
      <c r="AU25" s="38">
        <v>0</v>
      </c>
      <c r="AV25" s="39">
        <v>0</v>
      </c>
      <c r="AW25" s="42">
        <v>1</v>
      </c>
      <c r="AX25" s="43" t="str">
        <f t="shared" si="7"/>
        <v/>
      </c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10"/>
      <c r="BJ25" s="10"/>
      <c r="BK25" s="10"/>
      <c r="BL25" s="10"/>
      <c r="BU25" s="10"/>
      <c r="BW25" s="11"/>
      <c r="CA25" s="44" t="str">
        <f t="shared" si="8"/>
        <v/>
      </c>
      <c r="CB25" s="44" t="str">
        <f t="shared" si="9"/>
        <v/>
      </c>
      <c r="CC25" s="44" t="str">
        <f t="shared" si="10"/>
        <v/>
      </c>
      <c r="CD25" s="44" t="str">
        <f t="shared" si="11"/>
        <v/>
      </c>
      <c r="CE25" s="44" t="str">
        <f t="shared" si="12"/>
        <v/>
      </c>
      <c r="CF25" s="44" t="str">
        <f t="shared" si="13"/>
        <v/>
      </c>
      <c r="CG25" s="44" t="str">
        <f t="shared" si="14"/>
        <v/>
      </c>
      <c r="CH25" s="44" t="str">
        <f t="shared" si="15"/>
        <v/>
      </c>
      <c r="CI25" s="44" t="str">
        <f t="shared" si="16"/>
        <v/>
      </c>
      <c r="CJ25" s="44" t="str">
        <f t="shared" si="17"/>
        <v/>
      </c>
      <c r="CK25" s="44" t="str">
        <f t="shared" si="18"/>
        <v/>
      </c>
      <c r="CL25" s="44" t="str">
        <f t="shared" si="19"/>
        <v/>
      </c>
      <c r="CM25" s="44" t="str">
        <f t="shared" si="20"/>
        <v/>
      </c>
      <c r="CN25" s="44" t="str">
        <f t="shared" si="21"/>
        <v/>
      </c>
      <c r="CO25" s="44" t="str">
        <f t="shared" si="22"/>
        <v/>
      </c>
      <c r="CP25" s="44" t="str">
        <f t="shared" si="23"/>
        <v/>
      </c>
      <c r="CQ25" s="44" t="str">
        <f t="shared" si="24"/>
        <v/>
      </c>
      <c r="CR25" s="44" t="str">
        <f t="shared" si="25"/>
        <v/>
      </c>
      <c r="CS25" s="44" t="str">
        <f t="shared" si="26"/>
        <v/>
      </c>
      <c r="CT25" s="44" t="str">
        <f t="shared" si="27"/>
        <v/>
      </c>
      <c r="CU25" s="44" t="str">
        <f t="shared" si="28"/>
        <v/>
      </c>
      <c r="CV25" s="44" t="str">
        <f t="shared" si="29"/>
        <v/>
      </c>
      <c r="CW25" s="44" t="str">
        <f t="shared" si="30"/>
        <v/>
      </c>
      <c r="CX25" s="44" t="str">
        <f t="shared" si="31"/>
        <v/>
      </c>
      <c r="CY25" s="44" t="str">
        <f t="shared" si="32"/>
        <v/>
      </c>
      <c r="CZ25" s="44" t="str">
        <f t="shared" si="1"/>
        <v/>
      </c>
      <c r="DA25" s="45">
        <f t="shared" si="2"/>
        <v>0</v>
      </c>
      <c r="DB25" s="45">
        <f t="shared" si="3"/>
        <v>0</v>
      </c>
      <c r="DC25" s="45">
        <f t="shared" si="4"/>
        <v>0</v>
      </c>
      <c r="DD25" s="45">
        <f t="shared" si="5"/>
        <v>0</v>
      </c>
      <c r="DE25" s="45">
        <f t="shared" si="6"/>
        <v>0</v>
      </c>
      <c r="DF25" s="45">
        <f t="shared" si="33"/>
        <v>0</v>
      </c>
      <c r="DG25" s="45">
        <f t="shared" si="34"/>
        <v>0</v>
      </c>
      <c r="DH25" s="45">
        <f t="shared" si="35"/>
        <v>0</v>
      </c>
      <c r="DI25" s="45">
        <f t="shared" si="36"/>
        <v>0</v>
      </c>
      <c r="DJ25" s="45">
        <f t="shared" si="37"/>
        <v>0</v>
      </c>
      <c r="DK25" s="45">
        <f t="shared" si="38"/>
        <v>0</v>
      </c>
      <c r="DL25" s="45">
        <f t="shared" si="39"/>
        <v>0</v>
      </c>
      <c r="DM25" s="45">
        <f t="shared" si="40"/>
        <v>0</v>
      </c>
      <c r="DN25" s="45">
        <f t="shared" si="41"/>
        <v>0</v>
      </c>
      <c r="DO25" s="45">
        <f t="shared" si="42"/>
        <v>0</v>
      </c>
      <c r="DP25" s="45">
        <f t="shared" si="43"/>
        <v>0</v>
      </c>
      <c r="DQ25" s="45">
        <f t="shared" si="44"/>
        <v>0</v>
      </c>
      <c r="DR25" s="45">
        <f t="shared" si="45"/>
        <v>0</v>
      </c>
      <c r="DS25" s="45">
        <f t="shared" si="46"/>
        <v>0</v>
      </c>
      <c r="DT25" s="45">
        <f t="shared" si="47"/>
        <v>0</v>
      </c>
      <c r="DU25" s="45">
        <f t="shared" si="48"/>
        <v>0</v>
      </c>
      <c r="DV25" s="45">
        <f t="shared" si="49"/>
        <v>0</v>
      </c>
      <c r="DW25" s="45">
        <f t="shared" si="50"/>
        <v>0</v>
      </c>
      <c r="DX25" s="45">
        <f t="shared" si="51"/>
        <v>0</v>
      </c>
      <c r="DY25" s="45">
        <f t="shared" si="52"/>
        <v>0</v>
      </c>
      <c r="DZ25" s="45">
        <f t="shared" si="53"/>
        <v>0</v>
      </c>
    </row>
    <row r="26" spans="1:130" x14ac:dyDescent="0.25">
      <c r="A26" s="46" t="s">
        <v>51</v>
      </c>
      <c r="B26" s="47">
        <f>+P26+R26+T26+V26+X26+Z26+AB26+AD26+AF26+AH26</f>
        <v>0</v>
      </c>
      <c r="C26" s="48">
        <f>+Q26+S26+U26+W26+Y26+AA26+AC26+AE26+AG26+AI26</f>
        <v>0</v>
      </c>
      <c r="D26" s="33"/>
      <c r="E26" s="34"/>
      <c r="F26" s="35"/>
      <c r="G26" s="34"/>
      <c r="H26" s="35"/>
      <c r="I26" s="34"/>
      <c r="J26" s="35"/>
      <c r="K26" s="34"/>
      <c r="L26" s="35"/>
      <c r="M26" s="36"/>
      <c r="N26" s="33"/>
      <c r="O26" s="34"/>
      <c r="P26" s="39"/>
      <c r="Q26" s="38"/>
      <c r="R26" s="39"/>
      <c r="S26" s="38"/>
      <c r="T26" s="39"/>
      <c r="U26" s="38"/>
      <c r="V26" s="39"/>
      <c r="W26" s="38"/>
      <c r="X26" s="39"/>
      <c r="Y26" s="38"/>
      <c r="Z26" s="39"/>
      <c r="AA26" s="38"/>
      <c r="AB26" s="39"/>
      <c r="AC26" s="38"/>
      <c r="AD26" s="39"/>
      <c r="AE26" s="38"/>
      <c r="AF26" s="39"/>
      <c r="AG26" s="38"/>
      <c r="AH26" s="39"/>
      <c r="AI26" s="38"/>
      <c r="AJ26" s="35"/>
      <c r="AK26" s="34"/>
      <c r="AL26" s="35"/>
      <c r="AM26" s="34"/>
      <c r="AN26" s="35"/>
      <c r="AO26" s="34"/>
      <c r="AP26" s="35"/>
      <c r="AQ26" s="54"/>
      <c r="AR26" s="37"/>
      <c r="AS26" s="40"/>
      <c r="AT26" s="37"/>
      <c r="AU26" s="38"/>
      <c r="AV26" s="39"/>
      <c r="AW26" s="42"/>
      <c r="AX26" s="43" t="str">
        <f t="shared" si="7"/>
        <v/>
      </c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10"/>
      <c r="BJ26" s="10"/>
      <c r="BK26" s="10"/>
      <c r="BL26" s="10"/>
      <c r="BU26" s="10"/>
      <c r="BW26" s="11"/>
      <c r="CA26" s="44" t="str">
        <f t="shared" si="8"/>
        <v/>
      </c>
      <c r="CB26" s="44" t="str">
        <f t="shared" si="9"/>
        <v/>
      </c>
      <c r="CC26" s="44" t="str">
        <f t="shared" si="10"/>
        <v/>
      </c>
      <c r="CD26" s="44" t="str">
        <f t="shared" si="11"/>
        <v/>
      </c>
      <c r="CE26" s="44" t="str">
        <f t="shared" si="12"/>
        <v/>
      </c>
      <c r="CF26" s="44" t="str">
        <f t="shared" si="13"/>
        <v/>
      </c>
      <c r="CG26" s="44" t="str">
        <f t="shared" si="14"/>
        <v/>
      </c>
      <c r="CH26" s="44" t="str">
        <f t="shared" si="15"/>
        <v/>
      </c>
      <c r="CI26" s="44" t="str">
        <f t="shared" si="16"/>
        <v/>
      </c>
      <c r="CJ26" s="44" t="str">
        <f t="shared" si="17"/>
        <v/>
      </c>
      <c r="CK26" s="44" t="str">
        <f t="shared" si="18"/>
        <v/>
      </c>
      <c r="CL26" s="44" t="str">
        <f t="shared" si="19"/>
        <v/>
      </c>
      <c r="CM26" s="44" t="str">
        <f t="shared" si="20"/>
        <v/>
      </c>
      <c r="CN26" s="44" t="str">
        <f t="shared" si="21"/>
        <v/>
      </c>
      <c r="CO26" s="44" t="str">
        <f t="shared" si="22"/>
        <v/>
      </c>
      <c r="CP26" s="44" t="str">
        <f t="shared" si="23"/>
        <v/>
      </c>
      <c r="CQ26" s="44" t="str">
        <f t="shared" si="24"/>
        <v/>
      </c>
      <c r="CR26" s="44" t="str">
        <f t="shared" si="25"/>
        <v/>
      </c>
      <c r="CS26" s="44" t="str">
        <f t="shared" si="26"/>
        <v/>
      </c>
      <c r="CT26" s="44" t="str">
        <f t="shared" si="27"/>
        <v/>
      </c>
      <c r="CU26" s="44" t="str">
        <f t="shared" si="28"/>
        <v/>
      </c>
      <c r="CV26" s="44" t="str">
        <f t="shared" si="29"/>
        <v/>
      </c>
      <c r="CW26" s="44" t="str">
        <f t="shared" si="30"/>
        <v/>
      </c>
      <c r="CX26" s="44" t="str">
        <f t="shared" si="31"/>
        <v/>
      </c>
      <c r="CY26" s="44" t="str">
        <f t="shared" si="32"/>
        <v/>
      </c>
      <c r="CZ26" s="44" t="str">
        <f t="shared" si="1"/>
        <v/>
      </c>
      <c r="DA26" s="45">
        <f t="shared" si="2"/>
        <v>0</v>
      </c>
      <c r="DB26" s="45">
        <f t="shared" si="3"/>
        <v>0</v>
      </c>
      <c r="DC26" s="45">
        <f t="shared" si="4"/>
        <v>0</v>
      </c>
      <c r="DD26" s="45">
        <f t="shared" si="5"/>
        <v>0</v>
      </c>
      <c r="DE26" s="45">
        <f t="shared" si="6"/>
        <v>0</v>
      </c>
      <c r="DF26" s="45">
        <f t="shared" si="33"/>
        <v>0</v>
      </c>
      <c r="DG26" s="45">
        <f t="shared" si="34"/>
        <v>0</v>
      </c>
      <c r="DH26" s="45">
        <f t="shared" si="35"/>
        <v>0</v>
      </c>
      <c r="DI26" s="45">
        <f t="shared" si="36"/>
        <v>0</v>
      </c>
      <c r="DJ26" s="45">
        <f t="shared" si="37"/>
        <v>0</v>
      </c>
      <c r="DK26" s="45">
        <f t="shared" si="38"/>
        <v>0</v>
      </c>
      <c r="DL26" s="45">
        <f t="shared" si="39"/>
        <v>0</v>
      </c>
      <c r="DM26" s="45">
        <f t="shared" si="40"/>
        <v>0</v>
      </c>
      <c r="DN26" s="45">
        <f t="shared" si="41"/>
        <v>0</v>
      </c>
      <c r="DO26" s="45">
        <f t="shared" si="42"/>
        <v>0</v>
      </c>
      <c r="DP26" s="45">
        <f t="shared" si="43"/>
        <v>0</v>
      </c>
      <c r="DQ26" s="45">
        <f t="shared" si="44"/>
        <v>0</v>
      </c>
      <c r="DR26" s="45">
        <f t="shared" si="45"/>
        <v>0</v>
      </c>
      <c r="DS26" s="45">
        <f t="shared" si="46"/>
        <v>0</v>
      </c>
      <c r="DT26" s="45">
        <f t="shared" si="47"/>
        <v>0</v>
      </c>
      <c r="DU26" s="45">
        <f t="shared" si="48"/>
        <v>0</v>
      </c>
      <c r="DV26" s="45">
        <f t="shared" si="49"/>
        <v>0</v>
      </c>
      <c r="DW26" s="45">
        <f t="shared" si="50"/>
        <v>0</v>
      </c>
      <c r="DX26" s="45">
        <f t="shared" si="51"/>
        <v>0</v>
      </c>
      <c r="DY26" s="45">
        <f t="shared" si="52"/>
        <v>0</v>
      </c>
      <c r="DZ26" s="45">
        <f t="shared" si="53"/>
        <v>0</v>
      </c>
    </row>
    <row r="27" spans="1:130" x14ac:dyDescent="0.25">
      <c r="A27" s="46" t="s">
        <v>52</v>
      </c>
      <c r="B27" s="47">
        <f t="shared" ref="B27:C29" si="54">+D27+F27+H27+J27+L27+N27+P27+R27+T27+V27+X27+Z27+AB27+AD27+AF27+AH27+AJ27+AL27+AN27+AP27</f>
        <v>0</v>
      </c>
      <c r="C27" s="48">
        <f t="shared" si="54"/>
        <v>0</v>
      </c>
      <c r="D27" s="37"/>
      <c r="E27" s="38"/>
      <c r="F27" s="39"/>
      <c r="G27" s="38"/>
      <c r="H27" s="39"/>
      <c r="I27" s="42"/>
      <c r="J27" s="37"/>
      <c r="K27" s="37"/>
      <c r="L27" s="39"/>
      <c r="M27" s="42"/>
      <c r="N27" s="37"/>
      <c r="O27" s="38"/>
      <c r="P27" s="39"/>
      <c r="Q27" s="38"/>
      <c r="R27" s="39"/>
      <c r="S27" s="38"/>
      <c r="T27" s="39"/>
      <c r="U27" s="38"/>
      <c r="V27" s="39"/>
      <c r="W27" s="38"/>
      <c r="X27" s="39"/>
      <c r="Y27" s="38"/>
      <c r="Z27" s="39"/>
      <c r="AA27" s="38"/>
      <c r="AB27" s="39"/>
      <c r="AC27" s="38"/>
      <c r="AD27" s="39"/>
      <c r="AE27" s="38"/>
      <c r="AF27" s="39"/>
      <c r="AG27" s="38"/>
      <c r="AH27" s="39"/>
      <c r="AI27" s="38"/>
      <c r="AJ27" s="39"/>
      <c r="AK27" s="38"/>
      <c r="AL27" s="39"/>
      <c r="AM27" s="38"/>
      <c r="AN27" s="39"/>
      <c r="AO27" s="38"/>
      <c r="AP27" s="39"/>
      <c r="AQ27" s="40"/>
      <c r="AR27" s="37"/>
      <c r="AS27" s="40"/>
      <c r="AT27" s="37"/>
      <c r="AU27" s="38"/>
      <c r="AV27" s="39"/>
      <c r="AW27" s="42"/>
      <c r="AX27" s="43" t="str">
        <f t="shared" si="7"/>
        <v/>
      </c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10"/>
      <c r="BJ27" s="10"/>
      <c r="BK27" s="10"/>
      <c r="BL27" s="10"/>
      <c r="BU27" s="10"/>
      <c r="BW27" s="11"/>
      <c r="CA27" s="44" t="str">
        <f t="shared" si="8"/>
        <v/>
      </c>
      <c r="CB27" s="44" t="str">
        <f t="shared" si="9"/>
        <v/>
      </c>
      <c r="CC27" s="44" t="str">
        <f t="shared" si="10"/>
        <v/>
      </c>
      <c r="CD27" s="44" t="str">
        <f t="shared" si="11"/>
        <v/>
      </c>
      <c r="CE27" s="44" t="str">
        <f t="shared" si="12"/>
        <v/>
      </c>
      <c r="CF27" s="44" t="str">
        <f t="shared" si="13"/>
        <v/>
      </c>
      <c r="CG27" s="44" t="str">
        <f t="shared" si="14"/>
        <v/>
      </c>
      <c r="CH27" s="44" t="str">
        <f t="shared" si="15"/>
        <v/>
      </c>
      <c r="CI27" s="44" t="str">
        <f t="shared" si="16"/>
        <v/>
      </c>
      <c r="CJ27" s="44" t="str">
        <f t="shared" si="17"/>
        <v/>
      </c>
      <c r="CK27" s="44" t="str">
        <f t="shared" si="18"/>
        <v/>
      </c>
      <c r="CL27" s="44" t="str">
        <f t="shared" si="19"/>
        <v/>
      </c>
      <c r="CM27" s="44" t="str">
        <f t="shared" si="20"/>
        <v/>
      </c>
      <c r="CN27" s="44" t="str">
        <f t="shared" si="21"/>
        <v/>
      </c>
      <c r="CO27" s="44" t="str">
        <f t="shared" si="22"/>
        <v/>
      </c>
      <c r="CP27" s="44" t="str">
        <f t="shared" si="23"/>
        <v/>
      </c>
      <c r="CQ27" s="44" t="str">
        <f t="shared" si="24"/>
        <v/>
      </c>
      <c r="CR27" s="44" t="str">
        <f t="shared" si="25"/>
        <v/>
      </c>
      <c r="CS27" s="44" t="str">
        <f t="shared" si="26"/>
        <v/>
      </c>
      <c r="CT27" s="44" t="str">
        <f t="shared" si="27"/>
        <v/>
      </c>
      <c r="CU27" s="44" t="str">
        <f t="shared" si="28"/>
        <v/>
      </c>
      <c r="CV27" s="44" t="str">
        <f t="shared" si="29"/>
        <v/>
      </c>
      <c r="CW27" s="44" t="str">
        <f t="shared" si="30"/>
        <v/>
      </c>
      <c r="CX27" s="44" t="str">
        <f t="shared" si="31"/>
        <v/>
      </c>
      <c r="CY27" s="44" t="str">
        <f t="shared" si="32"/>
        <v/>
      </c>
      <c r="CZ27" s="44" t="str">
        <f t="shared" si="1"/>
        <v/>
      </c>
      <c r="DA27" s="45">
        <f t="shared" si="2"/>
        <v>0</v>
      </c>
      <c r="DB27" s="45">
        <f t="shared" si="3"/>
        <v>0</v>
      </c>
      <c r="DC27" s="45">
        <f t="shared" si="4"/>
        <v>0</v>
      </c>
      <c r="DD27" s="45">
        <f t="shared" si="5"/>
        <v>0</v>
      </c>
      <c r="DE27" s="45">
        <f t="shared" si="6"/>
        <v>0</v>
      </c>
      <c r="DF27" s="45">
        <f t="shared" si="33"/>
        <v>0</v>
      </c>
      <c r="DG27" s="45">
        <f t="shared" si="34"/>
        <v>0</v>
      </c>
      <c r="DH27" s="45">
        <f t="shared" si="35"/>
        <v>0</v>
      </c>
      <c r="DI27" s="45">
        <f t="shared" si="36"/>
        <v>0</v>
      </c>
      <c r="DJ27" s="45">
        <f t="shared" si="37"/>
        <v>0</v>
      </c>
      <c r="DK27" s="45">
        <f t="shared" si="38"/>
        <v>0</v>
      </c>
      <c r="DL27" s="45">
        <f t="shared" si="39"/>
        <v>0</v>
      </c>
      <c r="DM27" s="45">
        <f t="shared" si="40"/>
        <v>0</v>
      </c>
      <c r="DN27" s="45">
        <f t="shared" si="41"/>
        <v>0</v>
      </c>
      <c r="DO27" s="45">
        <f t="shared" si="42"/>
        <v>0</v>
      </c>
      <c r="DP27" s="45">
        <f t="shared" si="43"/>
        <v>0</v>
      </c>
      <c r="DQ27" s="45">
        <f t="shared" si="44"/>
        <v>0</v>
      </c>
      <c r="DR27" s="45">
        <f t="shared" si="45"/>
        <v>0</v>
      </c>
      <c r="DS27" s="45">
        <f t="shared" si="46"/>
        <v>0</v>
      </c>
      <c r="DT27" s="45">
        <f t="shared" si="47"/>
        <v>0</v>
      </c>
      <c r="DU27" s="45">
        <f t="shared" si="48"/>
        <v>0</v>
      </c>
      <c r="DV27" s="45">
        <f t="shared" si="49"/>
        <v>0</v>
      </c>
      <c r="DW27" s="45">
        <f t="shared" si="50"/>
        <v>0</v>
      </c>
      <c r="DX27" s="45">
        <f t="shared" si="51"/>
        <v>0</v>
      </c>
      <c r="DY27" s="45">
        <f t="shared" si="52"/>
        <v>0</v>
      </c>
      <c r="DZ27" s="45">
        <f t="shared" si="53"/>
        <v>0</v>
      </c>
    </row>
    <row r="28" spans="1:130" x14ac:dyDescent="0.25">
      <c r="A28" s="46" t="s">
        <v>53</v>
      </c>
      <c r="B28" s="47">
        <f t="shared" si="54"/>
        <v>0</v>
      </c>
      <c r="C28" s="48">
        <f t="shared" si="54"/>
        <v>0</v>
      </c>
      <c r="D28" s="37"/>
      <c r="E28" s="38"/>
      <c r="F28" s="39"/>
      <c r="G28" s="38"/>
      <c r="H28" s="39"/>
      <c r="I28" s="42"/>
      <c r="J28" s="37"/>
      <c r="K28" s="37"/>
      <c r="L28" s="39"/>
      <c r="M28" s="42"/>
      <c r="N28" s="37"/>
      <c r="O28" s="38"/>
      <c r="P28" s="39"/>
      <c r="Q28" s="38"/>
      <c r="R28" s="39"/>
      <c r="S28" s="38"/>
      <c r="T28" s="39"/>
      <c r="U28" s="38"/>
      <c r="V28" s="39"/>
      <c r="W28" s="38"/>
      <c r="X28" s="39"/>
      <c r="Y28" s="38"/>
      <c r="Z28" s="39"/>
      <c r="AA28" s="38"/>
      <c r="AB28" s="39"/>
      <c r="AC28" s="38"/>
      <c r="AD28" s="39"/>
      <c r="AE28" s="38"/>
      <c r="AF28" s="39"/>
      <c r="AG28" s="38"/>
      <c r="AH28" s="39"/>
      <c r="AI28" s="38"/>
      <c r="AJ28" s="39"/>
      <c r="AK28" s="38"/>
      <c r="AL28" s="39"/>
      <c r="AM28" s="38"/>
      <c r="AN28" s="39"/>
      <c r="AO28" s="38"/>
      <c r="AP28" s="39"/>
      <c r="AQ28" s="40"/>
      <c r="AR28" s="37"/>
      <c r="AS28" s="40"/>
      <c r="AT28" s="37"/>
      <c r="AU28" s="38"/>
      <c r="AV28" s="39"/>
      <c r="AW28" s="42"/>
      <c r="AX28" s="43" t="str">
        <f t="shared" si="7"/>
        <v/>
      </c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10"/>
      <c r="BJ28" s="10"/>
      <c r="BK28" s="10"/>
      <c r="BL28" s="10"/>
      <c r="BU28" s="10"/>
      <c r="BW28" s="11"/>
      <c r="CA28" s="44" t="str">
        <f t="shared" si="8"/>
        <v/>
      </c>
      <c r="CB28" s="44" t="str">
        <f t="shared" si="9"/>
        <v/>
      </c>
      <c r="CC28" s="44" t="str">
        <f t="shared" si="10"/>
        <v/>
      </c>
      <c r="CD28" s="44" t="str">
        <f t="shared" si="11"/>
        <v/>
      </c>
      <c r="CE28" s="44" t="str">
        <f t="shared" si="12"/>
        <v/>
      </c>
      <c r="CF28" s="44" t="str">
        <f t="shared" si="13"/>
        <v/>
      </c>
      <c r="CG28" s="44" t="str">
        <f t="shared" si="14"/>
        <v/>
      </c>
      <c r="CH28" s="44" t="str">
        <f t="shared" si="15"/>
        <v/>
      </c>
      <c r="CI28" s="44" t="str">
        <f t="shared" si="16"/>
        <v/>
      </c>
      <c r="CJ28" s="44" t="str">
        <f t="shared" si="17"/>
        <v/>
      </c>
      <c r="CK28" s="44" t="str">
        <f t="shared" si="18"/>
        <v/>
      </c>
      <c r="CL28" s="44" t="str">
        <f t="shared" si="19"/>
        <v/>
      </c>
      <c r="CM28" s="44" t="str">
        <f t="shared" si="20"/>
        <v/>
      </c>
      <c r="CN28" s="44" t="str">
        <f t="shared" si="21"/>
        <v/>
      </c>
      <c r="CO28" s="44" t="str">
        <f t="shared" si="22"/>
        <v/>
      </c>
      <c r="CP28" s="44" t="str">
        <f t="shared" si="23"/>
        <v/>
      </c>
      <c r="CQ28" s="44" t="str">
        <f t="shared" si="24"/>
        <v/>
      </c>
      <c r="CR28" s="44" t="str">
        <f t="shared" si="25"/>
        <v/>
      </c>
      <c r="CS28" s="44" t="str">
        <f t="shared" si="26"/>
        <v/>
      </c>
      <c r="CT28" s="44" t="str">
        <f t="shared" si="27"/>
        <v/>
      </c>
      <c r="CU28" s="44" t="str">
        <f t="shared" si="28"/>
        <v/>
      </c>
      <c r="CV28" s="44" t="str">
        <f t="shared" si="29"/>
        <v/>
      </c>
      <c r="CW28" s="44" t="str">
        <f t="shared" si="30"/>
        <v/>
      </c>
      <c r="CX28" s="44" t="str">
        <f t="shared" si="31"/>
        <v/>
      </c>
      <c r="CY28" s="44" t="str">
        <f t="shared" si="32"/>
        <v/>
      </c>
      <c r="CZ28" s="44" t="str">
        <f t="shared" si="1"/>
        <v/>
      </c>
      <c r="DA28" s="45">
        <f t="shared" si="2"/>
        <v>0</v>
      </c>
      <c r="DB28" s="45">
        <f t="shared" si="3"/>
        <v>0</v>
      </c>
      <c r="DC28" s="45">
        <f t="shared" si="4"/>
        <v>0</v>
      </c>
      <c r="DD28" s="45">
        <f t="shared" si="5"/>
        <v>0</v>
      </c>
      <c r="DE28" s="45">
        <f t="shared" si="6"/>
        <v>0</v>
      </c>
      <c r="DF28" s="45">
        <f t="shared" si="33"/>
        <v>0</v>
      </c>
      <c r="DG28" s="45">
        <f t="shared" si="34"/>
        <v>0</v>
      </c>
      <c r="DH28" s="45">
        <f t="shared" si="35"/>
        <v>0</v>
      </c>
      <c r="DI28" s="45">
        <f t="shared" si="36"/>
        <v>0</v>
      </c>
      <c r="DJ28" s="45">
        <f t="shared" si="37"/>
        <v>0</v>
      </c>
      <c r="DK28" s="45">
        <f t="shared" si="38"/>
        <v>0</v>
      </c>
      <c r="DL28" s="45">
        <f t="shared" si="39"/>
        <v>0</v>
      </c>
      <c r="DM28" s="45">
        <f t="shared" si="40"/>
        <v>0</v>
      </c>
      <c r="DN28" s="45">
        <f t="shared" si="41"/>
        <v>0</v>
      </c>
      <c r="DO28" s="45">
        <f t="shared" si="42"/>
        <v>0</v>
      </c>
      <c r="DP28" s="45">
        <f t="shared" si="43"/>
        <v>0</v>
      </c>
      <c r="DQ28" s="45">
        <f t="shared" si="44"/>
        <v>0</v>
      </c>
      <c r="DR28" s="45">
        <f t="shared" si="45"/>
        <v>0</v>
      </c>
      <c r="DS28" s="45">
        <f t="shared" si="46"/>
        <v>0</v>
      </c>
      <c r="DT28" s="45">
        <f t="shared" si="47"/>
        <v>0</v>
      </c>
      <c r="DU28" s="45">
        <f t="shared" si="48"/>
        <v>0</v>
      </c>
      <c r="DV28" s="45">
        <f t="shared" si="49"/>
        <v>0</v>
      </c>
      <c r="DW28" s="45">
        <f t="shared" si="50"/>
        <v>0</v>
      </c>
      <c r="DX28" s="45">
        <f t="shared" si="51"/>
        <v>0</v>
      </c>
      <c r="DY28" s="45">
        <f t="shared" si="52"/>
        <v>0</v>
      </c>
      <c r="DZ28" s="45">
        <f t="shared" si="53"/>
        <v>0</v>
      </c>
    </row>
    <row r="29" spans="1:130" x14ac:dyDescent="0.25">
      <c r="A29" s="55" t="s">
        <v>54</v>
      </c>
      <c r="B29" s="471">
        <f t="shared" si="54"/>
        <v>3</v>
      </c>
      <c r="C29" s="57">
        <f t="shared" si="54"/>
        <v>0</v>
      </c>
      <c r="D29" s="58">
        <v>0</v>
      </c>
      <c r="E29" s="59">
        <v>0</v>
      </c>
      <c r="F29" s="60">
        <v>0</v>
      </c>
      <c r="G29" s="59">
        <v>0</v>
      </c>
      <c r="H29" s="60">
        <v>0</v>
      </c>
      <c r="I29" s="61">
        <v>0</v>
      </c>
      <c r="J29" s="58">
        <v>0</v>
      </c>
      <c r="K29" s="58">
        <v>0</v>
      </c>
      <c r="L29" s="60">
        <v>0</v>
      </c>
      <c r="M29" s="61">
        <v>0</v>
      </c>
      <c r="N29" s="58">
        <v>3</v>
      </c>
      <c r="O29" s="59">
        <v>0</v>
      </c>
      <c r="P29" s="60">
        <v>0</v>
      </c>
      <c r="Q29" s="59">
        <v>0</v>
      </c>
      <c r="R29" s="60">
        <v>0</v>
      </c>
      <c r="S29" s="59">
        <v>0</v>
      </c>
      <c r="T29" s="60">
        <v>0</v>
      </c>
      <c r="U29" s="59">
        <v>0</v>
      </c>
      <c r="V29" s="60">
        <v>0</v>
      </c>
      <c r="W29" s="59">
        <v>0</v>
      </c>
      <c r="X29" s="60">
        <v>0</v>
      </c>
      <c r="Y29" s="59">
        <v>0</v>
      </c>
      <c r="Z29" s="60">
        <v>0</v>
      </c>
      <c r="AA29" s="59">
        <v>0</v>
      </c>
      <c r="AB29" s="60">
        <v>0</v>
      </c>
      <c r="AC29" s="59">
        <v>0</v>
      </c>
      <c r="AD29" s="60">
        <v>0</v>
      </c>
      <c r="AE29" s="59">
        <v>0</v>
      </c>
      <c r="AF29" s="60">
        <v>0</v>
      </c>
      <c r="AG29" s="59">
        <v>0</v>
      </c>
      <c r="AH29" s="60">
        <v>0</v>
      </c>
      <c r="AI29" s="59">
        <v>0</v>
      </c>
      <c r="AJ29" s="60">
        <v>0</v>
      </c>
      <c r="AK29" s="59">
        <v>0</v>
      </c>
      <c r="AL29" s="60">
        <v>0</v>
      </c>
      <c r="AM29" s="59">
        <v>0</v>
      </c>
      <c r="AN29" s="60">
        <v>0</v>
      </c>
      <c r="AO29" s="59">
        <v>0</v>
      </c>
      <c r="AP29" s="60">
        <v>0</v>
      </c>
      <c r="AQ29" s="62">
        <v>0</v>
      </c>
      <c r="AR29" s="58">
        <v>0</v>
      </c>
      <c r="AS29" s="62">
        <v>3</v>
      </c>
      <c r="AT29" s="58">
        <v>0</v>
      </c>
      <c r="AU29" s="59">
        <v>0</v>
      </c>
      <c r="AV29" s="60">
        <v>0</v>
      </c>
      <c r="AW29" s="61">
        <v>0</v>
      </c>
      <c r="AX29" s="43" t="str">
        <f t="shared" si="7"/>
        <v/>
      </c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10"/>
      <c r="BJ29" s="10"/>
      <c r="BK29" s="10"/>
      <c r="BL29" s="10"/>
      <c r="BU29" s="10"/>
      <c r="BW29" s="11"/>
      <c r="CA29" s="44" t="str">
        <f t="shared" si="8"/>
        <v/>
      </c>
      <c r="CB29" s="44" t="str">
        <f t="shared" si="9"/>
        <v/>
      </c>
      <c r="CC29" s="44" t="str">
        <f t="shared" si="10"/>
        <v/>
      </c>
      <c r="CD29" s="44" t="str">
        <f t="shared" si="11"/>
        <v/>
      </c>
      <c r="CE29" s="44" t="str">
        <f t="shared" si="12"/>
        <v/>
      </c>
      <c r="CF29" s="44" t="str">
        <f t="shared" si="13"/>
        <v/>
      </c>
      <c r="CG29" s="44" t="str">
        <f t="shared" si="14"/>
        <v/>
      </c>
      <c r="CH29" s="44" t="str">
        <f t="shared" si="15"/>
        <v/>
      </c>
      <c r="CI29" s="44" t="str">
        <f t="shared" si="16"/>
        <v/>
      </c>
      <c r="CJ29" s="44" t="str">
        <f t="shared" si="17"/>
        <v/>
      </c>
      <c r="CK29" s="44" t="str">
        <f t="shared" si="18"/>
        <v/>
      </c>
      <c r="CL29" s="44" t="str">
        <f t="shared" si="19"/>
        <v/>
      </c>
      <c r="CM29" s="44" t="str">
        <f t="shared" si="20"/>
        <v/>
      </c>
      <c r="CN29" s="44" t="str">
        <f t="shared" si="21"/>
        <v/>
      </c>
      <c r="CO29" s="44" t="str">
        <f t="shared" si="22"/>
        <v/>
      </c>
      <c r="CP29" s="44" t="str">
        <f t="shared" si="23"/>
        <v/>
      </c>
      <c r="CQ29" s="44" t="str">
        <f t="shared" si="24"/>
        <v/>
      </c>
      <c r="CR29" s="44" t="str">
        <f t="shared" si="25"/>
        <v/>
      </c>
      <c r="CS29" s="44" t="str">
        <f t="shared" si="26"/>
        <v/>
      </c>
      <c r="CT29" s="44" t="str">
        <f t="shared" si="27"/>
        <v/>
      </c>
      <c r="CU29" s="44" t="str">
        <f t="shared" si="28"/>
        <v/>
      </c>
      <c r="CV29" s="44" t="str">
        <f t="shared" si="29"/>
        <v/>
      </c>
      <c r="CW29" s="44" t="str">
        <f t="shared" si="30"/>
        <v/>
      </c>
      <c r="CX29" s="44" t="str">
        <f t="shared" si="31"/>
        <v/>
      </c>
      <c r="CY29" s="44" t="str">
        <f t="shared" si="32"/>
        <v/>
      </c>
      <c r="CZ29" s="44" t="str">
        <f t="shared" si="1"/>
        <v/>
      </c>
      <c r="DA29" s="45">
        <f t="shared" si="2"/>
        <v>0</v>
      </c>
      <c r="DB29" s="45">
        <f t="shared" si="3"/>
        <v>0</v>
      </c>
      <c r="DC29" s="45">
        <f t="shared" si="4"/>
        <v>0</v>
      </c>
      <c r="DD29" s="45">
        <f t="shared" si="5"/>
        <v>0</v>
      </c>
      <c r="DE29" s="45">
        <f t="shared" si="6"/>
        <v>0</v>
      </c>
      <c r="DF29" s="45">
        <f t="shared" si="33"/>
        <v>0</v>
      </c>
      <c r="DG29" s="45">
        <f t="shared" si="34"/>
        <v>0</v>
      </c>
      <c r="DH29" s="45">
        <f t="shared" si="35"/>
        <v>0</v>
      </c>
      <c r="DI29" s="45">
        <f t="shared" si="36"/>
        <v>0</v>
      </c>
      <c r="DJ29" s="45">
        <f t="shared" si="37"/>
        <v>0</v>
      </c>
      <c r="DK29" s="45">
        <f t="shared" si="38"/>
        <v>0</v>
      </c>
      <c r="DL29" s="45">
        <f t="shared" si="39"/>
        <v>0</v>
      </c>
      <c r="DM29" s="45">
        <f t="shared" si="40"/>
        <v>0</v>
      </c>
      <c r="DN29" s="45">
        <f t="shared" si="41"/>
        <v>0</v>
      </c>
      <c r="DO29" s="45">
        <f t="shared" si="42"/>
        <v>0</v>
      </c>
      <c r="DP29" s="45">
        <f t="shared" si="43"/>
        <v>0</v>
      </c>
      <c r="DQ29" s="45">
        <f t="shared" si="44"/>
        <v>0</v>
      </c>
      <c r="DR29" s="45">
        <f t="shared" si="45"/>
        <v>0</v>
      </c>
      <c r="DS29" s="45">
        <f t="shared" si="46"/>
        <v>0</v>
      </c>
      <c r="DT29" s="45">
        <f t="shared" si="47"/>
        <v>0</v>
      </c>
      <c r="DU29" s="45">
        <f t="shared" si="48"/>
        <v>0</v>
      </c>
      <c r="DV29" s="45">
        <f t="shared" si="49"/>
        <v>0</v>
      </c>
      <c r="DW29" s="45">
        <f t="shared" si="50"/>
        <v>0</v>
      </c>
      <c r="DX29" s="45">
        <f t="shared" si="51"/>
        <v>0</v>
      </c>
      <c r="DY29" s="45">
        <f t="shared" si="52"/>
        <v>0</v>
      </c>
      <c r="DZ29" s="45">
        <f t="shared" si="53"/>
        <v>0</v>
      </c>
    </row>
    <row r="30" spans="1:130" x14ac:dyDescent="0.25">
      <c r="A30" s="63" t="s">
        <v>55</v>
      </c>
      <c r="B30" s="15"/>
      <c r="C30" s="15"/>
      <c r="D30" s="15"/>
      <c r="E30" s="15"/>
      <c r="F30" s="15"/>
      <c r="G30" s="15"/>
      <c r="H30" s="16"/>
      <c r="I30" s="16"/>
      <c r="J30" s="17"/>
      <c r="K30" s="17"/>
      <c r="L30" s="17"/>
      <c r="M30" s="17"/>
      <c r="N30" s="17"/>
      <c r="O30" s="17"/>
      <c r="P30" s="17"/>
      <c r="Q30" s="8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T30" s="14"/>
      <c r="BU30" s="14"/>
      <c r="BV30" s="11"/>
      <c r="BW30" s="11"/>
    </row>
    <row r="31" spans="1:130" ht="15" customHeight="1" x14ac:dyDescent="0.25">
      <c r="A31" s="475" t="s">
        <v>4</v>
      </c>
      <c r="B31" s="478" t="s">
        <v>5</v>
      </c>
      <c r="C31" s="479"/>
      <c r="D31" s="482" t="s">
        <v>6</v>
      </c>
      <c r="E31" s="483"/>
      <c r="F31" s="483"/>
      <c r="G31" s="483"/>
      <c r="H31" s="483"/>
      <c r="I31" s="483"/>
      <c r="J31" s="483"/>
      <c r="K31" s="483"/>
      <c r="L31" s="483"/>
      <c r="M31" s="483"/>
      <c r="N31" s="483"/>
      <c r="O31" s="483"/>
      <c r="P31" s="483"/>
      <c r="Q31" s="483"/>
      <c r="R31" s="483"/>
      <c r="S31" s="483"/>
      <c r="T31" s="483"/>
      <c r="U31" s="483"/>
      <c r="V31" s="483"/>
      <c r="W31" s="483"/>
      <c r="X31" s="483"/>
      <c r="Y31" s="483"/>
      <c r="Z31" s="483"/>
      <c r="AA31" s="483"/>
      <c r="AB31" s="483"/>
      <c r="AC31" s="483"/>
      <c r="AD31" s="483"/>
      <c r="AE31" s="483"/>
      <c r="AF31" s="483"/>
      <c r="AG31" s="483"/>
      <c r="AH31" s="483"/>
      <c r="AI31" s="483"/>
      <c r="AJ31" s="483"/>
      <c r="AK31" s="483"/>
      <c r="AL31" s="483"/>
      <c r="AM31" s="483"/>
      <c r="AN31" s="483"/>
      <c r="AO31" s="483"/>
      <c r="AP31" s="483"/>
      <c r="AQ31" s="484"/>
      <c r="AR31" s="485" t="s">
        <v>7</v>
      </c>
      <c r="AS31" s="486"/>
      <c r="AT31" s="487" t="s">
        <v>8</v>
      </c>
      <c r="AU31" s="488"/>
      <c r="AV31" s="493" t="s">
        <v>9</v>
      </c>
      <c r="AW31" s="496" t="s">
        <v>10</v>
      </c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U31" s="10"/>
      <c r="BV31" s="11"/>
      <c r="BW31" s="11"/>
    </row>
    <row r="32" spans="1:130" ht="15" customHeight="1" x14ac:dyDescent="0.25">
      <c r="A32" s="476"/>
      <c r="B32" s="480"/>
      <c r="C32" s="481"/>
      <c r="D32" s="491" t="s">
        <v>11</v>
      </c>
      <c r="E32" s="485"/>
      <c r="F32" s="491" t="s">
        <v>12</v>
      </c>
      <c r="G32" s="485"/>
      <c r="H32" s="491" t="s">
        <v>13</v>
      </c>
      <c r="I32" s="492"/>
      <c r="J32" s="485" t="s">
        <v>14</v>
      </c>
      <c r="K32" s="485"/>
      <c r="L32" s="491" t="s">
        <v>15</v>
      </c>
      <c r="M32" s="485"/>
      <c r="N32" s="491" t="s">
        <v>16</v>
      </c>
      <c r="O32" s="485"/>
      <c r="P32" s="491" t="s">
        <v>17</v>
      </c>
      <c r="Q32" s="485"/>
      <c r="R32" s="491" t="s">
        <v>18</v>
      </c>
      <c r="S32" s="485"/>
      <c r="T32" s="491" t="s">
        <v>19</v>
      </c>
      <c r="U32" s="492"/>
      <c r="V32" s="491" t="s">
        <v>20</v>
      </c>
      <c r="W32" s="492"/>
      <c r="X32" s="491" t="s">
        <v>21</v>
      </c>
      <c r="Y32" s="492"/>
      <c r="Z32" s="491" t="s">
        <v>22</v>
      </c>
      <c r="AA32" s="492"/>
      <c r="AB32" s="491" t="s">
        <v>23</v>
      </c>
      <c r="AC32" s="492"/>
      <c r="AD32" s="491" t="s">
        <v>24</v>
      </c>
      <c r="AE32" s="492"/>
      <c r="AF32" s="491" t="s">
        <v>25</v>
      </c>
      <c r="AG32" s="492"/>
      <c r="AH32" s="491" t="s">
        <v>26</v>
      </c>
      <c r="AI32" s="492"/>
      <c r="AJ32" s="491" t="s">
        <v>27</v>
      </c>
      <c r="AK32" s="492"/>
      <c r="AL32" s="491" t="s">
        <v>28</v>
      </c>
      <c r="AM32" s="492"/>
      <c r="AN32" s="491" t="s">
        <v>29</v>
      </c>
      <c r="AO32" s="492"/>
      <c r="AP32" s="491" t="s">
        <v>30</v>
      </c>
      <c r="AQ32" s="486"/>
      <c r="AR32" s="499" t="s">
        <v>31</v>
      </c>
      <c r="AS32" s="501" t="s">
        <v>32</v>
      </c>
      <c r="AT32" s="489"/>
      <c r="AU32" s="490"/>
      <c r="AV32" s="494"/>
      <c r="AW32" s="497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U32" s="10"/>
      <c r="BV32" s="11"/>
      <c r="BW32" s="11"/>
    </row>
    <row r="33" spans="1:130" x14ac:dyDescent="0.25">
      <c r="A33" s="477"/>
      <c r="B33" s="24" t="s">
        <v>33</v>
      </c>
      <c r="C33" s="64" t="s">
        <v>34</v>
      </c>
      <c r="D33" s="18" t="s">
        <v>33</v>
      </c>
      <c r="E33" s="25" t="s">
        <v>34</v>
      </c>
      <c r="F33" s="18" t="s">
        <v>33</v>
      </c>
      <c r="G33" s="25" t="s">
        <v>34</v>
      </c>
      <c r="H33" s="18" t="s">
        <v>33</v>
      </c>
      <c r="I33" s="64" t="s">
        <v>34</v>
      </c>
      <c r="J33" s="24" t="s">
        <v>33</v>
      </c>
      <c r="K33" s="25" t="s">
        <v>34</v>
      </c>
      <c r="L33" s="18" t="s">
        <v>33</v>
      </c>
      <c r="M33" s="25" t="s">
        <v>34</v>
      </c>
      <c r="N33" s="18" t="s">
        <v>33</v>
      </c>
      <c r="O33" s="25" t="s">
        <v>34</v>
      </c>
      <c r="P33" s="18" t="s">
        <v>33</v>
      </c>
      <c r="Q33" s="25" t="s">
        <v>34</v>
      </c>
      <c r="R33" s="18" t="s">
        <v>33</v>
      </c>
      <c r="S33" s="25" t="s">
        <v>34</v>
      </c>
      <c r="T33" s="18" t="s">
        <v>33</v>
      </c>
      <c r="U33" s="25" t="s">
        <v>34</v>
      </c>
      <c r="V33" s="18" t="s">
        <v>33</v>
      </c>
      <c r="W33" s="25" t="s">
        <v>34</v>
      </c>
      <c r="X33" s="18" t="s">
        <v>33</v>
      </c>
      <c r="Y33" s="25" t="s">
        <v>34</v>
      </c>
      <c r="Z33" s="18" t="s">
        <v>33</v>
      </c>
      <c r="AA33" s="25" t="s">
        <v>34</v>
      </c>
      <c r="AB33" s="18" t="s">
        <v>33</v>
      </c>
      <c r="AC33" s="25" t="s">
        <v>34</v>
      </c>
      <c r="AD33" s="18" t="s">
        <v>33</v>
      </c>
      <c r="AE33" s="25" t="s">
        <v>34</v>
      </c>
      <c r="AF33" s="18" t="s">
        <v>33</v>
      </c>
      <c r="AG33" s="25" t="s">
        <v>34</v>
      </c>
      <c r="AH33" s="18" t="s">
        <v>33</v>
      </c>
      <c r="AI33" s="25" t="s">
        <v>34</v>
      </c>
      <c r="AJ33" s="18" t="s">
        <v>33</v>
      </c>
      <c r="AK33" s="25" t="s">
        <v>34</v>
      </c>
      <c r="AL33" s="18" t="s">
        <v>33</v>
      </c>
      <c r="AM33" s="25" t="s">
        <v>34</v>
      </c>
      <c r="AN33" s="18" t="s">
        <v>33</v>
      </c>
      <c r="AO33" s="25" t="s">
        <v>34</v>
      </c>
      <c r="AP33" s="18" t="s">
        <v>33</v>
      </c>
      <c r="AQ33" s="26" t="s">
        <v>34</v>
      </c>
      <c r="AR33" s="500"/>
      <c r="AS33" s="502"/>
      <c r="AT33" s="466" t="s">
        <v>35</v>
      </c>
      <c r="AU33" s="459" t="s">
        <v>36</v>
      </c>
      <c r="AV33" s="495"/>
      <c r="AW33" s="498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U33" s="10"/>
      <c r="BV33" s="11"/>
      <c r="BW33" s="11"/>
    </row>
    <row r="34" spans="1:130" x14ac:dyDescent="0.25">
      <c r="A34" s="65" t="s">
        <v>37</v>
      </c>
      <c r="B34" s="31">
        <f t="shared" ref="B34:C41" si="55">+N34+P34+R34+T34+V34+X34+Z34+AB34+AD34+AF34+AH34+AJ34+AL34+AN34+AP34</f>
        <v>0</v>
      </c>
      <c r="C34" s="32">
        <f t="shared" si="55"/>
        <v>0</v>
      </c>
      <c r="D34" s="33"/>
      <c r="E34" s="34"/>
      <c r="F34" s="35"/>
      <c r="G34" s="34"/>
      <c r="H34" s="35"/>
      <c r="I34" s="34"/>
      <c r="J34" s="35"/>
      <c r="K34" s="34"/>
      <c r="L34" s="35"/>
      <c r="M34" s="36"/>
      <c r="N34" s="37"/>
      <c r="O34" s="38"/>
      <c r="P34" s="39"/>
      <c r="Q34" s="38"/>
      <c r="R34" s="39"/>
      <c r="S34" s="38"/>
      <c r="T34" s="39"/>
      <c r="U34" s="38"/>
      <c r="V34" s="39"/>
      <c r="W34" s="38"/>
      <c r="X34" s="39"/>
      <c r="Y34" s="38"/>
      <c r="Z34" s="39"/>
      <c r="AA34" s="38"/>
      <c r="AB34" s="39"/>
      <c r="AC34" s="38"/>
      <c r="AD34" s="39"/>
      <c r="AE34" s="38"/>
      <c r="AF34" s="39"/>
      <c r="AG34" s="38"/>
      <c r="AH34" s="39"/>
      <c r="AI34" s="38"/>
      <c r="AJ34" s="39"/>
      <c r="AK34" s="38"/>
      <c r="AL34" s="39"/>
      <c r="AM34" s="38"/>
      <c r="AN34" s="39"/>
      <c r="AO34" s="38"/>
      <c r="AP34" s="39"/>
      <c r="AQ34" s="40"/>
      <c r="AR34" s="41"/>
      <c r="AS34" s="40"/>
      <c r="AT34" s="37"/>
      <c r="AU34" s="38"/>
      <c r="AV34" s="39"/>
      <c r="AW34" s="42"/>
      <c r="AX34" s="43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10"/>
      <c r="BJ34" s="10"/>
      <c r="BK34" s="10"/>
      <c r="BL34" s="10"/>
      <c r="BU34" s="11"/>
      <c r="BV34" s="11"/>
      <c r="BW34" s="11"/>
      <c r="CA34" s="44" t="str">
        <f t="shared" ref="CA34:CA51" si="57">IF(B34&lt;C34,"* El total de Reactivos NO DEBE ser superior al total de Procesados. ","")</f>
        <v/>
      </c>
      <c r="CB34" s="44" t="str">
        <f t="shared" ref="CB34:CB51" si="58">IF(B34&lt;&gt;(AR34+ AS34),"* La suma de las columnas Sexo DEBE SER IGUAL a los Procesados. ","")</f>
        <v/>
      </c>
      <c r="CC34" s="44" t="str">
        <f t="shared" ref="CC34:CC51" si="59">IF(B34&lt;(AT34+ AU34),"* La suma de las columna Trans NO DEBE ser superior al total de Procesados. ","")</f>
        <v/>
      </c>
      <c r="CD34" s="44" t="str">
        <f t="shared" ref="CD34:CD51" si="60">IF(B34&lt;AV34,"* La columna Pueblos Originarios NO DEBE ser superior al total de Procesados. ","")</f>
        <v/>
      </c>
      <c r="CE34" s="44" t="str">
        <f t="shared" ref="CE34:CE51" si="61">IF(B34&lt;AW34,"* La columna Migrantes NO DEBE ser superior al total de Procesados. ","")</f>
        <v/>
      </c>
      <c r="CF34" s="44" t="str">
        <f>IF(D34&lt;E34,CONCATENATE("* El total de procesados debe ser mayor o igual al total de Reactivos en el grupo de edad ",$D$32),"")</f>
        <v/>
      </c>
      <c r="CG34" s="44" t="str">
        <f>IF(F34&lt;G34,CONCATENATE("* El total de procesados debe ser mayor o igual al total de Reactivos en el grupo de edad ",$F$32),"")</f>
        <v/>
      </c>
      <c r="CH34" s="44" t="str">
        <f>IF(H34&lt;I34,CONCATENATE("* El total de procesados debe ser mayor o igual al total de Reactivos en el grupo de edad ",$H$32),"")</f>
        <v/>
      </c>
      <c r="CI34" s="44" t="str">
        <f>IF(J34&lt;K34,CONCATENATE("* El total de procesados debe ser mayor o igual al total de Reactivos en el grupo de edad ",$J$32),"")</f>
        <v/>
      </c>
      <c r="CJ34" s="44" t="str">
        <f>IF(L34&lt;M34,CONCATENATE("* El total de procesados debe ser mayor o igual al total de Reactivos en el grupo de edad ",$L$32),"")</f>
        <v/>
      </c>
      <c r="CK34" s="44" t="str">
        <f>IF(N34&lt;O34,CONCATENATE("* El total de procesados debe ser mayor o igual al total de Reactivos en el grupo de edad ",$N$32),"")</f>
        <v/>
      </c>
      <c r="CL34" s="44" t="str">
        <f>IF(P34&lt;Q34,CONCATENATE("* El total de procesados debe ser mayor o igual al total de Reactivos en el grupo de edad ",$P$32),"")</f>
        <v/>
      </c>
      <c r="CM34" s="44" t="str">
        <f>IF(R34&lt;S34,CONCATENATE("* El total de procesados debe ser mayor o igual al total de Reactivos en el grupo de edad ",$R$32),"")</f>
        <v/>
      </c>
      <c r="CN34" s="44" t="str">
        <f>IF(T34&lt;U34,CONCATENATE("* El total de procesados debe ser mayor o igual al total de Reactivos en el grupo de edad ",$T$32),"")</f>
        <v/>
      </c>
      <c r="CO34" s="44" t="str">
        <f>IF(V34&lt;W34,CONCATENATE("* El total de procesados debe ser mayor o igual al total de Reactivos en el grupo de edad ",$V$32),"")</f>
        <v/>
      </c>
      <c r="CP34" s="44" t="str">
        <f>IF(X34&lt;Y34,CONCATENATE("* El total de procesados debe ser mayor o igual al total de Reactivos en el grupo de edad ",$X$32),"")</f>
        <v/>
      </c>
      <c r="CQ34" s="44" t="str">
        <f>IF(Z34&lt;AA34,CONCATENATE("* El total de procesados debe ser mayor o igual al total de Reactivos en el grupo de edad ",$Z$32),"")</f>
        <v/>
      </c>
      <c r="CR34" s="44" t="str">
        <f>IF(AB34&lt;AC34,CONCATENATE("* El total de procesados debe ser mayor o igual al total de Reactivos en el grupo de edad ",$AB$32),"")</f>
        <v/>
      </c>
      <c r="CS34" s="44" t="str">
        <f>IF(AD34&lt;AE34,CONCATENATE("* El total de procesados debe ser mayor o igual al total de Reactivos en el grupo de edad ",$AD$32),"")</f>
        <v/>
      </c>
      <c r="CT34" s="44" t="str">
        <f>IF(AF34&lt;AG34,CONCATENATE("* El total de procesados debe ser mayor o igual al total de Reactivos en el grupo de edad ",$AF$32),"")</f>
        <v/>
      </c>
      <c r="CU34" s="44" t="str">
        <f>IF(AH34&lt;AI34,CONCATENATE("* El total de procesados debe ser mayor o igual al total de Reactivos en el grupo de edad ",$AH$32),"")</f>
        <v/>
      </c>
      <c r="CV34" s="44" t="str">
        <f>IF(AJ34&lt;AK34,CONCATENATE("* El total de procesados debe ser mayor o igual al total de Reactivos en el grupo de edad ",$AJ$32),"")</f>
        <v/>
      </c>
      <c r="CW34" s="44" t="str">
        <f>IF(AL34&lt;AM34,CONCATENATE("* El total de procesados debe ser mayor o igual al total de Reactivos en el grupo de edad ",$AL$32),"")</f>
        <v/>
      </c>
      <c r="CX34" s="44" t="str">
        <f>IF(AN34&lt;AO34,CONCATENATE("* El total de procesados debe ser mayor o igual al total de Reactivos en el grupo de edad ",$AN$32),"")</f>
        <v/>
      </c>
      <c r="CY34" s="44" t="str">
        <f>IF(AP34&lt;AQ34,CONCATENATE("* El total de procesados debe ser mayor o igual al total de Reactivos en el grupo de edad ",$AP$32),"")</f>
        <v/>
      </c>
      <c r="CZ34" s="44" t="str">
        <f>IF(AND(B34&lt;&gt;0,OR(AT34="",AU34="",AV34="",AW34="")),"* No olvide digitar la columna Trans y/o Pueblos Originarios y/o Migrantes (Digite Cero si no tiene). ","")</f>
        <v/>
      </c>
      <c r="DA34" s="45">
        <f>IF(B34&lt;   C34,1,0)</f>
        <v>0</v>
      </c>
      <c r="DB34" s="45">
        <f>IF(B34&lt;&gt; AR34+AS34,1,0)</f>
        <v>0</v>
      </c>
      <c r="DC34" s="45">
        <f>IF(B34&lt;  AT34+AU34,1,0)</f>
        <v>0</v>
      </c>
      <c r="DD34" s="45">
        <f>IF(B34&lt;  AV34,1,0)</f>
        <v>0</v>
      </c>
      <c r="DE34" s="45">
        <f>IF(B34&lt;  AW34,1,0)</f>
        <v>0</v>
      </c>
      <c r="DF34" s="45">
        <f t="shared" ref="DF34:DF51" si="62">IF(D34&lt;E34,1,0)</f>
        <v>0</v>
      </c>
      <c r="DG34" s="45">
        <f t="shared" ref="DG34:DG51" si="63">IF(F34&lt;G34,1,0)</f>
        <v>0</v>
      </c>
      <c r="DH34" s="45">
        <f t="shared" ref="DH34:DH51" si="64">IF(H34&lt;I34,1,0)</f>
        <v>0</v>
      </c>
      <c r="DI34" s="45">
        <f t="shared" ref="DI34:DI51" si="65">IF(J34&lt;K34,1,0)</f>
        <v>0</v>
      </c>
      <c r="DJ34" s="45">
        <f t="shared" ref="DJ34:DJ51" si="66">IF(L34&lt;M34,1,0)</f>
        <v>0</v>
      </c>
      <c r="DK34" s="45">
        <f t="shared" ref="DK34:DK51" si="67">IF(N34&lt;O34,1,0)</f>
        <v>0</v>
      </c>
      <c r="DL34" s="45">
        <f t="shared" ref="DL34:DL51" si="68">IF(P34&lt;Q34,1,0)</f>
        <v>0</v>
      </c>
      <c r="DM34" s="45">
        <f t="shared" ref="DM34:DM51" si="69">IF(R34&lt;S34,1,0)</f>
        <v>0</v>
      </c>
      <c r="DN34" s="45">
        <f t="shared" ref="DN34:DN51" si="70">IF(T34&lt;U34,1,0)</f>
        <v>0</v>
      </c>
      <c r="DO34" s="45">
        <f t="shared" ref="DO34:DO51" si="71">IF(V34&lt;W34,1,0)</f>
        <v>0</v>
      </c>
      <c r="DP34" s="45">
        <f t="shared" ref="DP34:DP51" si="72">IF(X34&lt;Y34,1,0)</f>
        <v>0</v>
      </c>
      <c r="DQ34" s="45">
        <f t="shared" ref="DQ34:DQ51" si="73">IF(Z34&lt;AA34,1,0)</f>
        <v>0</v>
      </c>
      <c r="DR34" s="45">
        <f t="shared" ref="DR34:DR51" si="74">IF(AB34&lt;AC34,1,0)</f>
        <v>0</v>
      </c>
      <c r="DS34" s="45">
        <f t="shared" ref="DS34:DS51" si="75">IF(AD34&lt;AE34,1,0)</f>
        <v>0</v>
      </c>
      <c r="DT34" s="45">
        <f t="shared" ref="DT34:DT51" si="76">IF(AF34&lt;AG34,1,0)</f>
        <v>0</v>
      </c>
      <c r="DU34" s="45">
        <f t="shared" ref="DU34:DU51" si="77">IF(AH34&lt;AI34,1,0)</f>
        <v>0</v>
      </c>
      <c r="DV34" s="45">
        <f t="shared" ref="DV34:DV51" si="78">IF(AJ34&lt;AK34,1,0)</f>
        <v>0</v>
      </c>
      <c r="DW34" s="45">
        <f t="shared" ref="DW34:DW51" si="79">IF(AL34&lt;AM34,1,0)</f>
        <v>0</v>
      </c>
      <c r="DX34" s="45">
        <f t="shared" ref="DX34:DX51" si="80">IF(AN34&lt;AO34,1,0)</f>
        <v>0</v>
      </c>
      <c r="DY34" s="45">
        <f t="shared" ref="DY34:DY51" si="81">IF(AP34&lt;AQ34,1,0)</f>
        <v>0</v>
      </c>
      <c r="DZ34" s="45">
        <f t="shared" ref="DZ34:DZ51" si="82">IF(AND(B34&lt;&gt;0,OR(AT34="",AU34="",AV34="",AW34="")),1,0)</f>
        <v>0</v>
      </c>
    </row>
    <row r="35" spans="1:130" x14ac:dyDescent="0.25">
      <c r="A35" s="66" t="s">
        <v>38</v>
      </c>
      <c r="B35" s="47">
        <f t="shared" si="55"/>
        <v>0</v>
      </c>
      <c r="C35" s="48">
        <f t="shared" si="55"/>
        <v>0</v>
      </c>
      <c r="D35" s="33"/>
      <c r="E35" s="34"/>
      <c r="F35" s="35"/>
      <c r="G35" s="34"/>
      <c r="H35" s="35"/>
      <c r="I35" s="34"/>
      <c r="J35" s="35"/>
      <c r="K35" s="34"/>
      <c r="L35" s="35"/>
      <c r="M35" s="36"/>
      <c r="N35" s="37"/>
      <c r="O35" s="38"/>
      <c r="P35" s="39"/>
      <c r="Q35" s="38"/>
      <c r="R35" s="39"/>
      <c r="S35" s="38"/>
      <c r="T35" s="39"/>
      <c r="U35" s="38"/>
      <c r="V35" s="39"/>
      <c r="W35" s="38"/>
      <c r="X35" s="39"/>
      <c r="Y35" s="38"/>
      <c r="Z35" s="39"/>
      <c r="AA35" s="38"/>
      <c r="AB35" s="39"/>
      <c r="AC35" s="38"/>
      <c r="AD35" s="39"/>
      <c r="AE35" s="38"/>
      <c r="AF35" s="39"/>
      <c r="AG35" s="38"/>
      <c r="AH35" s="39"/>
      <c r="AI35" s="38"/>
      <c r="AJ35" s="39"/>
      <c r="AK35" s="38"/>
      <c r="AL35" s="39"/>
      <c r="AM35" s="38"/>
      <c r="AN35" s="39"/>
      <c r="AO35" s="38"/>
      <c r="AP35" s="39"/>
      <c r="AQ35" s="40"/>
      <c r="AR35" s="41"/>
      <c r="AS35" s="40"/>
      <c r="AT35" s="37"/>
      <c r="AU35" s="38"/>
      <c r="AV35" s="39"/>
      <c r="AW35" s="42"/>
      <c r="AX35" s="43" t="str">
        <f t="shared" si="56"/>
        <v/>
      </c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10"/>
      <c r="BJ35" s="10"/>
      <c r="BK35" s="10"/>
      <c r="BL35" s="10"/>
      <c r="BU35" s="11"/>
      <c r="BV35" s="11"/>
      <c r="BW35" s="11"/>
      <c r="CA35" s="44" t="str">
        <f t="shared" si="57"/>
        <v/>
      </c>
      <c r="CB35" s="44" t="str">
        <f t="shared" si="58"/>
        <v/>
      </c>
      <c r="CC35" s="44" t="str">
        <f t="shared" si="59"/>
        <v/>
      </c>
      <c r="CD35" s="44" t="str">
        <f t="shared" si="60"/>
        <v/>
      </c>
      <c r="CE35" s="44" t="str">
        <f t="shared" si="61"/>
        <v/>
      </c>
      <c r="CF35" s="44" t="str">
        <f t="shared" ref="CF35:CF51" si="83">IF(D35&lt;E35,CONCATENATE("* El total de procesados debe ser mayor o igual al total de Reactivos en el grupo de edad ",$D$32),"")</f>
        <v/>
      </c>
      <c r="CG35" s="44" t="str">
        <f t="shared" ref="CG35:CG51" si="84">IF(F35&lt;G35,CONCATENATE("* El total de procesados debe ser mayor o igual al total de Reactivos en el grupo de edad ",$F$32),"")</f>
        <v/>
      </c>
      <c r="CH35" s="44" t="str">
        <f t="shared" ref="CH35:CH51" si="85">IF(H35&lt;I35,CONCATENATE("* El total de procesados debe ser mayor o igual al total de Reactivos en el grupo de edad ",$H$32),"")</f>
        <v/>
      </c>
      <c r="CI35" s="44" t="str">
        <f t="shared" ref="CI35:CI51" si="86">IF(J35&lt;K35,CONCATENATE("* El total de procesados debe ser mayor o igual al total de Reactivos en el grupo de edad ",$J$32),"")</f>
        <v/>
      </c>
      <c r="CJ35" s="44" t="str">
        <f t="shared" ref="CJ35:CJ51" si="87">IF(L35&lt;M35,CONCATENATE("* El total de procesados debe ser mayor o igual al total de Reactivos en el grupo de edad ",$L$32),"")</f>
        <v/>
      </c>
      <c r="CK35" s="44" t="str">
        <f t="shared" ref="CK35:CK51" si="88">IF(N35&lt;O35,CONCATENATE("* El total de procesados debe ser mayor o igual al total de Reactivos en el grupo de edad ",$N$32),"")</f>
        <v/>
      </c>
      <c r="CL35" s="44" t="str">
        <f t="shared" ref="CL35:CL51" si="89">IF(P35&lt;Q35,CONCATENATE("* El total de procesados debe ser mayor o igual al total de Reactivos en el grupo de edad ",$P$32),"")</f>
        <v/>
      </c>
      <c r="CM35" s="44" t="str">
        <f t="shared" ref="CM35:CM51" si="90">IF(R35&lt;S35,CONCATENATE("* El total de procesados debe ser mayor o igual al total de Reactivos en el grupo de edad ",$R$32),"")</f>
        <v/>
      </c>
      <c r="CN35" s="44" t="str">
        <f t="shared" ref="CN35:CN51" si="91">IF(T35&lt;U35,CONCATENATE("* El total de procesados debe ser mayor o igual al total de Reactivos en el grupo de edad ",$T$32),"")</f>
        <v/>
      </c>
      <c r="CO35" s="44" t="str">
        <f t="shared" ref="CO35:CO51" si="92">IF(V35&lt;W35,CONCATENATE("* El total de procesados debe ser mayor o igual al total de Reactivos en el grupo de edad ",$V$32),"")</f>
        <v/>
      </c>
      <c r="CP35" s="44" t="str">
        <f t="shared" ref="CP35:CP51" si="93">IF(X35&lt;Y35,CONCATENATE("* El total de procesados debe ser mayor o igual al total de Reactivos en el grupo de edad ",$X$32),"")</f>
        <v/>
      </c>
      <c r="CQ35" s="44" t="str">
        <f t="shared" ref="CQ35:CQ51" si="94">IF(Z35&lt;AA35,CONCATENATE("* El total de procesados debe ser mayor o igual al total de Reactivos en el grupo de edad ",$Z$32),"")</f>
        <v/>
      </c>
      <c r="CR35" s="44" t="str">
        <f t="shared" ref="CR35:CR51" si="95">IF(AB35&lt;AC35,CONCATENATE("* El total de procesados debe ser mayor o igual al total de Reactivos en el grupo de edad ",$AB$32),"")</f>
        <v/>
      </c>
      <c r="CS35" s="44" t="str">
        <f t="shared" ref="CS35:CS51" si="96">IF(AD35&lt;AE35,CONCATENATE("* El total de procesados debe ser mayor o igual al total de Reactivos en el grupo de edad ",$AD$32),"")</f>
        <v/>
      </c>
      <c r="CT35" s="44" t="str">
        <f t="shared" ref="CT35:CT51" si="97">IF(AF35&lt;AG35,CONCATENATE("* El total de procesados debe ser mayor o igual al total de Reactivos en el grupo de edad ",$AF$32),"")</f>
        <v/>
      </c>
      <c r="CU35" s="44" t="str">
        <f t="shared" ref="CU35:CU51" si="98">IF(AH35&lt;AI35,CONCATENATE("* El total de procesados debe ser mayor o igual al total de Reactivos en el grupo de edad ",$AH$32),"")</f>
        <v/>
      </c>
      <c r="CV35" s="44" t="str">
        <f t="shared" ref="CV35:CV51" si="99">IF(AJ35&lt;AK35,CONCATENATE("* El total de procesados debe ser mayor o igual al total de Reactivos en el grupo de edad ",$AJ$32),"")</f>
        <v/>
      </c>
      <c r="CW35" s="44" t="str">
        <f t="shared" ref="CW35:CW51" si="100">IF(AL35&lt;AM35,CONCATENATE("* El total de procesados debe ser mayor o igual al total de Reactivos en el grupo de edad ",$AL$32),"")</f>
        <v/>
      </c>
      <c r="CX35" s="44" t="str">
        <f t="shared" ref="CX35:CX51" si="101">IF(AN35&lt;AO35,CONCATENATE("* El total de procesados debe ser mayor o igual al total de Reactivos en el grupo de edad ",$AN$32),"")</f>
        <v/>
      </c>
      <c r="CY35" s="44" t="str">
        <f t="shared" ref="CY35:CY51" si="102">IF(AP35&lt;AQ35,CONCATENATE("* El total de procesados debe ser mayor o igual al total de Reactivos en el grupo de edad ",$AP$32),"")</f>
        <v/>
      </c>
      <c r="CZ35" s="44" t="str">
        <f t="shared" ref="CZ35:CZ51" si="103">IF(AND(B35&lt;&gt;0,OR(AT35="",AU35="",AV35="",AW35="")),"* No olvide digitar la columna Trans y/o Pueblos Originarios y/o Migrantes (Digite Cero si no tiene). ","")</f>
        <v/>
      </c>
      <c r="DA35" s="45">
        <f t="shared" ref="DA35:DA51" si="104">IF(B35&lt;   C35,1,0)</f>
        <v>0</v>
      </c>
      <c r="DB35" s="45">
        <f t="shared" ref="DB35:DB51" si="105">IF(B35&lt;&gt; AR35+AS35,1,0)</f>
        <v>0</v>
      </c>
      <c r="DC35" s="45">
        <f t="shared" ref="DC35:DC51" si="106">IF(B35&lt;  AT35+AU35,1,0)</f>
        <v>0</v>
      </c>
      <c r="DD35" s="45">
        <f t="shared" ref="DD35:DD51" si="107">IF(B35&lt;  AV35,1,0)</f>
        <v>0</v>
      </c>
      <c r="DE35" s="45">
        <f t="shared" ref="DE35:DE51" si="108">IF(B35&lt;  AW35,1,0)</f>
        <v>0</v>
      </c>
      <c r="DF35" s="45">
        <f t="shared" si="62"/>
        <v>0</v>
      </c>
      <c r="DG35" s="45">
        <f t="shared" si="63"/>
        <v>0</v>
      </c>
      <c r="DH35" s="45">
        <f t="shared" si="64"/>
        <v>0</v>
      </c>
      <c r="DI35" s="45">
        <f t="shared" si="65"/>
        <v>0</v>
      </c>
      <c r="DJ35" s="45">
        <f t="shared" si="66"/>
        <v>0</v>
      </c>
      <c r="DK35" s="45">
        <f t="shared" si="67"/>
        <v>0</v>
      </c>
      <c r="DL35" s="45">
        <f t="shared" si="68"/>
        <v>0</v>
      </c>
      <c r="DM35" s="45">
        <f t="shared" si="69"/>
        <v>0</v>
      </c>
      <c r="DN35" s="45">
        <f t="shared" si="70"/>
        <v>0</v>
      </c>
      <c r="DO35" s="45">
        <f t="shared" si="71"/>
        <v>0</v>
      </c>
      <c r="DP35" s="45">
        <f t="shared" si="72"/>
        <v>0</v>
      </c>
      <c r="DQ35" s="45">
        <f t="shared" si="73"/>
        <v>0</v>
      </c>
      <c r="DR35" s="45">
        <f t="shared" si="74"/>
        <v>0</v>
      </c>
      <c r="DS35" s="45">
        <f t="shared" si="75"/>
        <v>0</v>
      </c>
      <c r="DT35" s="45">
        <f t="shared" si="76"/>
        <v>0</v>
      </c>
      <c r="DU35" s="45">
        <f t="shared" si="77"/>
        <v>0</v>
      </c>
      <c r="DV35" s="45">
        <f t="shared" si="78"/>
        <v>0</v>
      </c>
      <c r="DW35" s="45">
        <f t="shared" si="79"/>
        <v>0</v>
      </c>
      <c r="DX35" s="45">
        <f t="shared" si="80"/>
        <v>0</v>
      </c>
      <c r="DY35" s="45">
        <f t="shared" si="81"/>
        <v>0</v>
      </c>
      <c r="DZ35" s="45">
        <f t="shared" si="82"/>
        <v>0</v>
      </c>
    </row>
    <row r="36" spans="1:130" x14ac:dyDescent="0.25">
      <c r="A36" s="66" t="s">
        <v>39</v>
      </c>
      <c r="B36" s="47">
        <f t="shared" si="55"/>
        <v>0</v>
      </c>
      <c r="C36" s="48">
        <f t="shared" si="55"/>
        <v>0</v>
      </c>
      <c r="D36" s="33"/>
      <c r="E36" s="34"/>
      <c r="F36" s="35"/>
      <c r="G36" s="34"/>
      <c r="H36" s="35"/>
      <c r="I36" s="34"/>
      <c r="J36" s="35"/>
      <c r="K36" s="34"/>
      <c r="L36" s="35"/>
      <c r="M36" s="36"/>
      <c r="N36" s="37"/>
      <c r="O36" s="38"/>
      <c r="P36" s="39"/>
      <c r="Q36" s="38"/>
      <c r="R36" s="39"/>
      <c r="S36" s="38"/>
      <c r="T36" s="39"/>
      <c r="U36" s="38"/>
      <c r="V36" s="39"/>
      <c r="W36" s="38"/>
      <c r="X36" s="39"/>
      <c r="Y36" s="38"/>
      <c r="Z36" s="39"/>
      <c r="AA36" s="38"/>
      <c r="AB36" s="39"/>
      <c r="AC36" s="38"/>
      <c r="AD36" s="39"/>
      <c r="AE36" s="38"/>
      <c r="AF36" s="39"/>
      <c r="AG36" s="38"/>
      <c r="AH36" s="39"/>
      <c r="AI36" s="38"/>
      <c r="AJ36" s="39"/>
      <c r="AK36" s="38"/>
      <c r="AL36" s="39"/>
      <c r="AM36" s="38"/>
      <c r="AN36" s="39"/>
      <c r="AO36" s="38"/>
      <c r="AP36" s="39"/>
      <c r="AQ36" s="40"/>
      <c r="AR36" s="41"/>
      <c r="AS36" s="40"/>
      <c r="AT36" s="37"/>
      <c r="AU36" s="38"/>
      <c r="AV36" s="39"/>
      <c r="AW36" s="42"/>
      <c r="AX36" s="43" t="str">
        <f t="shared" si="56"/>
        <v/>
      </c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10"/>
      <c r="BJ36" s="10"/>
      <c r="BK36" s="10"/>
      <c r="BL36" s="10"/>
      <c r="BU36" s="11"/>
      <c r="BV36" s="11"/>
      <c r="BW36" s="11"/>
      <c r="CA36" s="44" t="str">
        <f t="shared" si="57"/>
        <v/>
      </c>
      <c r="CB36" s="44" t="str">
        <f t="shared" si="58"/>
        <v/>
      </c>
      <c r="CC36" s="44" t="str">
        <f t="shared" si="59"/>
        <v/>
      </c>
      <c r="CD36" s="44" t="str">
        <f t="shared" si="60"/>
        <v/>
      </c>
      <c r="CE36" s="44" t="str">
        <f t="shared" si="61"/>
        <v/>
      </c>
      <c r="CF36" s="44" t="str">
        <f t="shared" si="83"/>
        <v/>
      </c>
      <c r="CG36" s="44" t="str">
        <f t="shared" si="84"/>
        <v/>
      </c>
      <c r="CH36" s="44" t="str">
        <f t="shared" si="85"/>
        <v/>
      </c>
      <c r="CI36" s="44" t="str">
        <f t="shared" si="86"/>
        <v/>
      </c>
      <c r="CJ36" s="44" t="str">
        <f t="shared" si="87"/>
        <v/>
      </c>
      <c r="CK36" s="44" t="str">
        <f t="shared" si="88"/>
        <v/>
      </c>
      <c r="CL36" s="44" t="str">
        <f t="shared" si="89"/>
        <v/>
      </c>
      <c r="CM36" s="44" t="str">
        <f t="shared" si="90"/>
        <v/>
      </c>
      <c r="CN36" s="44" t="str">
        <f t="shared" si="91"/>
        <v/>
      </c>
      <c r="CO36" s="44" t="str">
        <f t="shared" si="92"/>
        <v/>
      </c>
      <c r="CP36" s="44" t="str">
        <f t="shared" si="93"/>
        <v/>
      </c>
      <c r="CQ36" s="44" t="str">
        <f t="shared" si="94"/>
        <v/>
      </c>
      <c r="CR36" s="44" t="str">
        <f t="shared" si="95"/>
        <v/>
      </c>
      <c r="CS36" s="44" t="str">
        <f t="shared" si="96"/>
        <v/>
      </c>
      <c r="CT36" s="44" t="str">
        <f t="shared" si="97"/>
        <v/>
      </c>
      <c r="CU36" s="44" t="str">
        <f t="shared" si="98"/>
        <v/>
      </c>
      <c r="CV36" s="44" t="str">
        <f t="shared" si="99"/>
        <v/>
      </c>
      <c r="CW36" s="44" t="str">
        <f t="shared" si="100"/>
        <v/>
      </c>
      <c r="CX36" s="44" t="str">
        <f t="shared" si="101"/>
        <v/>
      </c>
      <c r="CY36" s="44" t="str">
        <f t="shared" si="102"/>
        <v/>
      </c>
      <c r="CZ36" s="44" t="str">
        <f t="shared" si="103"/>
        <v/>
      </c>
      <c r="DA36" s="45">
        <f t="shared" si="104"/>
        <v>0</v>
      </c>
      <c r="DB36" s="45">
        <f t="shared" si="105"/>
        <v>0</v>
      </c>
      <c r="DC36" s="45">
        <f t="shared" si="106"/>
        <v>0</v>
      </c>
      <c r="DD36" s="45">
        <f t="shared" si="107"/>
        <v>0</v>
      </c>
      <c r="DE36" s="45">
        <f t="shared" si="108"/>
        <v>0</v>
      </c>
      <c r="DF36" s="45">
        <f t="shared" si="62"/>
        <v>0</v>
      </c>
      <c r="DG36" s="45">
        <f t="shared" si="63"/>
        <v>0</v>
      </c>
      <c r="DH36" s="45">
        <f t="shared" si="64"/>
        <v>0</v>
      </c>
      <c r="DI36" s="45">
        <f t="shared" si="65"/>
        <v>0</v>
      </c>
      <c r="DJ36" s="45">
        <f t="shared" si="66"/>
        <v>0</v>
      </c>
      <c r="DK36" s="45">
        <f t="shared" si="67"/>
        <v>0</v>
      </c>
      <c r="DL36" s="45">
        <f t="shared" si="68"/>
        <v>0</v>
      </c>
      <c r="DM36" s="45">
        <f t="shared" si="69"/>
        <v>0</v>
      </c>
      <c r="DN36" s="45">
        <f t="shared" si="70"/>
        <v>0</v>
      </c>
      <c r="DO36" s="45">
        <f t="shared" si="71"/>
        <v>0</v>
      </c>
      <c r="DP36" s="45">
        <f t="shared" si="72"/>
        <v>0</v>
      </c>
      <c r="DQ36" s="45">
        <f t="shared" si="73"/>
        <v>0</v>
      </c>
      <c r="DR36" s="45">
        <f t="shared" si="74"/>
        <v>0</v>
      </c>
      <c r="DS36" s="45">
        <f t="shared" si="75"/>
        <v>0</v>
      </c>
      <c r="DT36" s="45">
        <f t="shared" si="76"/>
        <v>0</v>
      </c>
      <c r="DU36" s="45">
        <f t="shared" si="77"/>
        <v>0</v>
      </c>
      <c r="DV36" s="45">
        <f t="shared" si="78"/>
        <v>0</v>
      </c>
      <c r="DW36" s="45">
        <f t="shared" si="79"/>
        <v>0</v>
      </c>
      <c r="DX36" s="45">
        <f t="shared" si="80"/>
        <v>0</v>
      </c>
      <c r="DY36" s="45">
        <f t="shared" si="81"/>
        <v>0</v>
      </c>
      <c r="DZ36" s="45">
        <f t="shared" si="82"/>
        <v>0</v>
      </c>
    </row>
    <row r="37" spans="1:130" x14ac:dyDescent="0.25">
      <c r="A37" s="66" t="s">
        <v>40</v>
      </c>
      <c r="B37" s="47">
        <f t="shared" si="55"/>
        <v>0</v>
      </c>
      <c r="C37" s="48">
        <f t="shared" si="55"/>
        <v>0</v>
      </c>
      <c r="D37" s="33"/>
      <c r="E37" s="34"/>
      <c r="F37" s="35"/>
      <c r="G37" s="34"/>
      <c r="H37" s="35"/>
      <c r="I37" s="34"/>
      <c r="J37" s="35"/>
      <c r="K37" s="34"/>
      <c r="L37" s="35"/>
      <c r="M37" s="36"/>
      <c r="N37" s="37"/>
      <c r="O37" s="38"/>
      <c r="P37" s="39"/>
      <c r="Q37" s="38"/>
      <c r="R37" s="39"/>
      <c r="S37" s="38"/>
      <c r="T37" s="39"/>
      <c r="U37" s="38"/>
      <c r="V37" s="39"/>
      <c r="W37" s="38"/>
      <c r="X37" s="39"/>
      <c r="Y37" s="38"/>
      <c r="Z37" s="39"/>
      <c r="AA37" s="38"/>
      <c r="AB37" s="39"/>
      <c r="AC37" s="38"/>
      <c r="AD37" s="39"/>
      <c r="AE37" s="38"/>
      <c r="AF37" s="39"/>
      <c r="AG37" s="38"/>
      <c r="AH37" s="39"/>
      <c r="AI37" s="38"/>
      <c r="AJ37" s="39"/>
      <c r="AK37" s="38"/>
      <c r="AL37" s="39"/>
      <c r="AM37" s="38"/>
      <c r="AN37" s="39"/>
      <c r="AO37" s="38"/>
      <c r="AP37" s="39"/>
      <c r="AQ37" s="40"/>
      <c r="AR37" s="41"/>
      <c r="AS37" s="40"/>
      <c r="AT37" s="37"/>
      <c r="AU37" s="38"/>
      <c r="AV37" s="39"/>
      <c r="AW37" s="42"/>
      <c r="AX37" s="43" t="str">
        <f t="shared" si="56"/>
        <v/>
      </c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10"/>
      <c r="BJ37" s="10"/>
      <c r="BK37" s="10"/>
      <c r="BL37" s="10"/>
      <c r="BU37" s="11"/>
      <c r="BV37" s="11"/>
      <c r="BW37" s="11"/>
      <c r="CA37" s="44" t="str">
        <f t="shared" si="57"/>
        <v/>
      </c>
      <c r="CB37" s="44" t="str">
        <f t="shared" si="58"/>
        <v/>
      </c>
      <c r="CC37" s="44" t="str">
        <f t="shared" si="59"/>
        <v/>
      </c>
      <c r="CD37" s="44" t="str">
        <f t="shared" si="60"/>
        <v/>
      </c>
      <c r="CE37" s="44" t="str">
        <f t="shared" si="61"/>
        <v/>
      </c>
      <c r="CF37" s="44" t="str">
        <f t="shared" si="83"/>
        <v/>
      </c>
      <c r="CG37" s="44" t="str">
        <f t="shared" si="84"/>
        <v/>
      </c>
      <c r="CH37" s="44" t="str">
        <f t="shared" si="85"/>
        <v/>
      </c>
      <c r="CI37" s="44" t="str">
        <f t="shared" si="86"/>
        <v/>
      </c>
      <c r="CJ37" s="44" t="str">
        <f t="shared" si="87"/>
        <v/>
      </c>
      <c r="CK37" s="44" t="str">
        <f t="shared" si="88"/>
        <v/>
      </c>
      <c r="CL37" s="44" t="str">
        <f t="shared" si="89"/>
        <v/>
      </c>
      <c r="CM37" s="44" t="str">
        <f t="shared" si="90"/>
        <v/>
      </c>
      <c r="CN37" s="44" t="str">
        <f t="shared" si="91"/>
        <v/>
      </c>
      <c r="CO37" s="44" t="str">
        <f t="shared" si="92"/>
        <v/>
      </c>
      <c r="CP37" s="44" t="str">
        <f t="shared" si="93"/>
        <v/>
      </c>
      <c r="CQ37" s="44" t="str">
        <f t="shared" si="94"/>
        <v/>
      </c>
      <c r="CR37" s="44" t="str">
        <f t="shared" si="95"/>
        <v/>
      </c>
      <c r="CS37" s="44" t="str">
        <f t="shared" si="96"/>
        <v/>
      </c>
      <c r="CT37" s="44" t="str">
        <f t="shared" si="97"/>
        <v/>
      </c>
      <c r="CU37" s="44" t="str">
        <f t="shared" si="98"/>
        <v/>
      </c>
      <c r="CV37" s="44" t="str">
        <f t="shared" si="99"/>
        <v/>
      </c>
      <c r="CW37" s="44" t="str">
        <f t="shared" si="100"/>
        <v/>
      </c>
      <c r="CX37" s="44" t="str">
        <f t="shared" si="101"/>
        <v/>
      </c>
      <c r="CY37" s="44" t="str">
        <f t="shared" si="102"/>
        <v/>
      </c>
      <c r="CZ37" s="44" t="str">
        <f t="shared" si="103"/>
        <v/>
      </c>
      <c r="DA37" s="45">
        <f t="shared" si="104"/>
        <v>0</v>
      </c>
      <c r="DB37" s="45">
        <f t="shared" si="105"/>
        <v>0</v>
      </c>
      <c r="DC37" s="45">
        <f t="shared" si="106"/>
        <v>0</v>
      </c>
      <c r="DD37" s="45">
        <f t="shared" si="107"/>
        <v>0</v>
      </c>
      <c r="DE37" s="45">
        <f t="shared" si="108"/>
        <v>0</v>
      </c>
      <c r="DF37" s="45">
        <f t="shared" si="62"/>
        <v>0</v>
      </c>
      <c r="DG37" s="45">
        <f t="shared" si="63"/>
        <v>0</v>
      </c>
      <c r="DH37" s="45">
        <f t="shared" si="64"/>
        <v>0</v>
      </c>
      <c r="DI37" s="45">
        <f t="shared" si="65"/>
        <v>0</v>
      </c>
      <c r="DJ37" s="45">
        <f t="shared" si="66"/>
        <v>0</v>
      </c>
      <c r="DK37" s="45">
        <f t="shared" si="67"/>
        <v>0</v>
      </c>
      <c r="DL37" s="45">
        <f t="shared" si="68"/>
        <v>0</v>
      </c>
      <c r="DM37" s="45">
        <f t="shared" si="69"/>
        <v>0</v>
      </c>
      <c r="DN37" s="45">
        <f t="shared" si="70"/>
        <v>0</v>
      </c>
      <c r="DO37" s="45">
        <f t="shared" si="71"/>
        <v>0</v>
      </c>
      <c r="DP37" s="45">
        <f t="shared" si="72"/>
        <v>0</v>
      </c>
      <c r="DQ37" s="45">
        <f t="shared" si="73"/>
        <v>0</v>
      </c>
      <c r="DR37" s="45">
        <f t="shared" si="74"/>
        <v>0</v>
      </c>
      <c r="DS37" s="45">
        <f t="shared" si="75"/>
        <v>0</v>
      </c>
      <c r="DT37" s="45">
        <f t="shared" si="76"/>
        <v>0</v>
      </c>
      <c r="DU37" s="45">
        <f t="shared" si="77"/>
        <v>0</v>
      </c>
      <c r="DV37" s="45">
        <f t="shared" si="78"/>
        <v>0</v>
      </c>
      <c r="DW37" s="45">
        <f t="shared" si="79"/>
        <v>0</v>
      </c>
      <c r="DX37" s="45">
        <f t="shared" si="80"/>
        <v>0</v>
      </c>
      <c r="DY37" s="45">
        <f t="shared" si="81"/>
        <v>0</v>
      </c>
      <c r="DZ37" s="45">
        <f t="shared" si="82"/>
        <v>0</v>
      </c>
    </row>
    <row r="38" spans="1:130" ht="22.5" x14ac:dyDescent="0.25">
      <c r="A38" s="67" t="s">
        <v>41</v>
      </c>
      <c r="B38" s="47">
        <f t="shared" si="55"/>
        <v>0</v>
      </c>
      <c r="C38" s="48">
        <f t="shared" si="55"/>
        <v>0</v>
      </c>
      <c r="D38" s="33"/>
      <c r="E38" s="34"/>
      <c r="F38" s="35"/>
      <c r="G38" s="34"/>
      <c r="H38" s="35"/>
      <c r="I38" s="34"/>
      <c r="J38" s="35"/>
      <c r="K38" s="34"/>
      <c r="L38" s="35"/>
      <c r="M38" s="36"/>
      <c r="N38" s="37"/>
      <c r="O38" s="38"/>
      <c r="P38" s="39"/>
      <c r="Q38" s="38"/>
      <c r="R38" s="39"/>
      <c r="S38" s="38"/>
      <c r="T38" s="39"/>
      <c r="U38" s="38"/>
      <c r="V38" s="39"/>
      <c r="W38" s="38"/>
      <c r="X38" s="39"/>
      <c r="Y38" s="38"/>
      <c r="Z38" s="39"/>
      <c r="AA38" s="38"/>
      <c r="AB38" s="39"/>
      <c r="AC38" s="38"/>
      <c r="AD38" s="39"/>
      <c r="AE38" s="38"/>
      <c r="AF38" s="39"/>
      <c r="AG38" s="38"/>
      <c r="AH38" s="39"/>
      <c r="AI38" s="38"/>
      <c r="AJ38" s="39"/>
      <c r="AK38" s="38"/>
      <c r="AL38" s="39"/>
      <c r="AM38" s="38"/>
      <c r="AN38" s="39"/>
      <c r="AO38" s="38"/>
      <c r="AP38" s="39"/>
      <c r="AQ38" s="40"/>
      <c r="AR38" s="41"/>
      <c r="AS38" s="40"/>
      <c r="AT38" s="37"/>
      <c r="AU38" s="38"/>
      <c r="AV38" s="39"/>
      <c r="AW38" s="42"/>
      <c r="AX38" s="43" t="str">
        <f t="shared" si="56"/>
        <v/>
      </c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10"/>
      <c r="BJ38" s="10"/>
      <c r="BK38" s="10"/>
      <c r="BL38" s="10"/>
      <c r="BU38" s="11"/>
      <c r="BV38" s="11"/>
      <c r="BW38" s="11"/>
      <c r="CA38" s="44" t="str">
        <f t="shared" si="57"/>
        <v/>
      </c>
      <c r="CB38" s="44" t="str">
        <f t="shared" si="58"/>
        <v/>
      </c>
      <c r="CC38" s="44" t="str">
        <f t="shared" si="59"/>
        <v/>
      </c>
      <c r="CD38" s="44" t="str">
        <f t="shared" si="60"/>
        <v/>
      </c>
      <c r="CE38" s="44" t="str">
        <f t="shared" si="61"/>
        <v/>
      </c>
      <c r="CF38" s="44" t="str">
        <f t="shared" si="83"/>
        <v/>
      </c>
      <c r="CG38" s="44" t="str">
        <f t="shared" si="84"/>
        <v/>
      </c>
      <c r="CH38" s="44" t="str">
        <f t="shared" si="85"/>
        <v/>
      </c>
      <c r="CI38" s="44" t="str">
        <f t="shared" si="86"/>
        <v/>
      </c>
      <c r="CJ38" s="44" t="str">
        <f t="shared" si="87"/>
        <v/>
      </c>
      <c r="CK38" s="44" t="str">
        <f t="shared" si="88"/>
        <v/>
      </c>
      <c r="CL38" s="44" t="str">
        <f t="shared" si="89"/>
        <v/>
      </c>
      <c r="CM38" s="44" t="str">
        <f t="shared" si="90"/>
        <v/>
      </c>
      <c r="CN38" s="44" t="str">
        <f t="shared" si="91"/>
        <v/>
      </c>
      <c r="CO38" s="44" t="str">
        <f t="shared" si="92"/>
        <v/>
      </c>
      <c r="CP38" s="44" t="str">
        <f t="shared" si="93"/>
        <v/>
      </c>
      <c r="CQ38" s="44" t="str">
        <f t="shared" si="94"/>
        <v/>
      </c>
      <c r="CR38" s="44" t="str">
        <f t="shared" si="95"/>
        <v/>
      </c>
      <c r="CS38" s="44" t="str">
        <f t="shared" si="96"/>
        <v/>
      </c>
      <c r="CT38" s="44" t="str">
        <f t="shared" si="97"/>
        <v/>
      </c>
      <c r="CU38" s="44" t="str">
        <f t="shared" si="98"/>
        <v/>
      </c>
      <c r="CV38" s="44" t="str">
        <f t="shared" si="99"/>
        <v/>
      </c>
      <c r="CW38" s="44" t="str">
        <f t="shared" si="100"/>
        <v/>
      </c>
      <c r="CX38" s="44" t="str">
        <f t="shared" si="101"/>
        <v/>
      </c>
      <c r="CY38" s="44" t="str">
        <f t="shared" si="102"/>
        <v/>
      </c>
      <c r="CZ38" s="44" t="str">
        <f t="shared" si="103"/>
        <v/>
      </c>
      <c r="DA38" s="45">
        <f t="shared" si="104"/>
        <v>0</v>
      </c>
      <c r="DB38" s="45">
        <f t="shared" si="105"/>
        <v>0</v>
      </c>
      <c r="DC38" s="45">
        <f t="shared" si="106"/>
        <v>0</v>
      </c>
      <c r="DD38" s="45">
        <f t="shared" si="107"/>
        <v>0</v>
      </c>
      <c r="DE38" s="45">
        <f t="shared" si="108"/>
        <v>0</v>
      </c>
      <c r="DF38" s="45">
        <f t="shared" si="62"/>
        <v>0</v>
      </c>
      <c r="DG38" s="45">
        <f t="shared" si="63"/>
        <v>0</v>
      </c>
      <c r="DH38" s="45">
        <f t="shared" si="64"/>
        <v>0</v>
      </c>
      <c r="DI38" s="45">
        <f t="shared" si="65"/>
        <v>0</v>
      </c>
      <c r="DJ38" s="45">
        <f t="shared" si="66"/>
        <v>0</v>
      </c>
      <c r="DK38" s="45">
        <f t="shared" si="67"/>
        <v>0</v>
      </c>
      <c r="DL38" s="45">
        <f t="shared" si="68"/>
        <v>0</v>
      </c>
      <c r="DM38" s="45">
        <f t="shared" si="69"/>
        <v>0</v>
      </c>
      <c r="DN38" s="45">
        <f t="shared" si="70"/>
        <v>0</v>
      </c>
      <c r="DO38" s="45">
        <f t="shared" si="71"/>
        <v>0</v>
      </c>
      <c r="DP38" s="45">
        <f t="shared" si="72"/>
        <v>0</v>
      </c>
      <c r="DQ38" s="45">
        <f t="shared" si="73"/>
        <v>0</v>
      </c>
      <c r="DR38" s="45">
        <f t="shared" si="74"/>
        <v>0</v>
      </c>
      <c r="DS38" s="45">
        <f t="shared" si="75"/>
        <v>0</v>
      </c>
      <c r="DT38" s="45">
        <f t="shared" si="76"/>
        <v>0</v>
      </c>
      <c r="DU38" s="45">
        <f t="shared" si="77"/>
        <v>0</v>
      </c>
      <c r="DV38" s="45">
        <f t="shared" si="78"/>
        <v>0</v>
      </c>
      <c r="DW38" s="45">
        <f t="shared" si="79"/>
        <v>0</v>
      </c>
      <c r="DX38" s="45">
        <f t="shared" si="80"/>
        <v>0</v>
      </c>
      <c r="DY38" s="45">
        <f t="shared" si="81"/>
        <v>0</v>
      </c>
      <c r="DZ38" s="45">
        <f t="shared" si="82"/>
        <v>0</v>
      </c>
    </row>
    <row r="39" spans="1:130" ht="22.5" x14ac:dyDescent="0.25">
      <c r="A39" s="67" t="s">
        <v>42</v>
      </c>
      <c r="B39" s="47">
        <f t="shared" si="55"/>
        <v>0</v>
      </c>
      <c r="C39" s="48">
        <f t="shared" si="55"/>
        <v>0</v>
      </c>
      <c r="D39" s="33"/>
      <c r="E39" s="34"/>
      <c r="F39" s="35"/>
      <c r="G39" s="34"/>
      <c r="H39" s="35"/>
      <c r="I39" s="34"/>
      <c r="J39" s="35"/>
      <c r="K39" s="34"/>
      <c r="L39" s="35"/>
      <c r="M39" s="36"/>
      <c r="N39" s="37"/>
      <c r="O39" s="38"/>
      <c r="P39" s="39"/>
      <c r="Q39" s="38"/>
      <c r="R39" s="39"/>
      <c r="S39" s="38"/>
      <c r="T39" s="39"/>
      <c r="U39" s="38"/>
      <c r="V39" s="39"/>
      <c r="W39" s="38"/>
      <c r="X39" s="39"/>
      <c r="Y39" s="38"/>
      <c r="Z39" s="39"/>
      <c r="AA39" s="38"/>
      <c r="AB39" s="39"/>
      <c r="AC39" s="38"/>
      <c r="AD39" s="39"/>
      <c r="AE39" s="38"/>
      <c r="AF39" s="39"/>
      <c r="AG39" s="38"/>
      <c r="AH39" s="39"/>
      <c r="AI39" s="38"/>
      <c r="AJ39" s="39"/>
      <c r="AK39" s="38"/>
      <c r="AL39" s="39"/>
      <c r="AM39" s="38"/>
      <c r="AN39" s="39"/>
      <c r="AO39" s="38"/>
      <c r="AP39" s="39"/>
      <c r="AQ39" s="40"/>
      <c r="AR39" s="37"/>
      <c r="AS39" s="40"/>
      <c r="AT39" s="37"/>
      <c r="AU39" s="38"/>
      <c r="AV39" s="39"/>
      <c r="AW39" s="42"/>
      <c r="AX39" s="43" t="str">
        <f t="shared" si="56"/>
        <v/>
      </c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10"/>
      <c r="BJ39" s="10"/>
      <c r="BK39" s="10"/>
      <c r="BL39" s="10"/>
      <c r="BU39" s="11"/>
      <c r="BV39" s="11"/>
      <c r="BW39" s="11"/>
      <c r="CA39" s="44" t="str">
        <f t="shared" si="57"/>
        <v/>
      </c>
      <c r="CB39" s="44" t="str">
        <f t="shared" si="58"/>
        <v/>
      </c>
      <c r="CC39" s="44" t="str">
        <f t="shared" si="59"/>
        <v/>
      </c>
      <c r="CD39" s="44" t="str">
        <f t="shared" si="60"/>
        <v/>
      </c>
      <c r="CE39" s="44" t="str">
        <f t="shared" si="61"/>
        <v/>
      </c>
      <c r="CF39" s="44" t="str">
        <f t="shared" si="83"/>
        <v/>
      </c>
      <c r="CG39" s="44" t="str">
        <f t="shared" si="84"/>
        <v/>
      </c>
      <c r="CH39" s="44" t="str">
        <f t="shared" si="85"/>
        <v/>
      </c>
      <c r="CI39" s="44" t="str">
        <f t="shared" si="86"/>
        <v/>
      </c>
      <c r="CJ39" s="44" t="str">
        <f t="shared" si="87"/>
        <v/>
      </c>
      <c r="CK39" s="44" t="str">
        <f t="shared" si="88"/>
        <v/>
      </c>
      <c r="CL39" s="44" t="str">
        <f t="shared" si="89"/>
        <v/>
      </c>
      <c r="CM39" s="44" t="str">
        <f t="shared" si="90"/>
        <v/>
      </c>
      <c r="CN39" s="44" t="str">
        <f t="shared" si="91"/>
        <v/>
      </c>
      <c r="CO39" s="44" t="str">
        <f t="shared" si="92"/>
        <v/>
      </c>
      <c r="CP39" s="44" t="str">
        <f t="shared" si="93"/>
        <v/>
      </c>
      <c r="CQ39" s="44" t="str">
        <f t="shared" si="94"/>
        <v/>
      </c>
      <c r="CR39" s="44" t="str">
        <f t="shared" si="95"/>
        <v/>
      </c>
      <c r="CS39" s="44" t="str">
        <f t="shared" si="96"/>
        <v/>
      </c>
      <c r="CT39" s="44" t="str">
        <f t="shared" si="97"/>
        <v/>
      </c>
      <c r="CU39" s="44" t="str">
        <f t="shared" si="98"/>
        <v/>
      </c>
      <c r="CV39" s="44" t="str">
        <f t="shared" si="99"/>
        <v/>
      </c>
      <c r="CW39" s="44" t="str">
        <f t="shared" si="100"/>
        <v/>
      </c>
      <c r="CX39" s="44" t="str">
        <f t="shared" si="101"/>
        <v/>
      </c>
      <c r="CY39" s="44" t="str">
        <f t="shared" si="102"/>
        <v/>
      </c>
      <c r="CZ39" s="44" t="str">
        <f t="shared" si="103"/>
        <v/>
      </c>
      <c r="DA39" s="45">
        <f t="shared" si="104"/>
        <v>0</v>
      </c>
      <c r="DB39" s="45">
        <f t="shared" si="105"/>
        <v>0</v>
      </c>
      <c r="DC39" s="45">
        <f t="shared" si="106"/>
        <v>0</v>
      </c>
      <c r="DD39" s="45">
        <f t="shared" si="107"/>
        <v>0</v>
      </c>
      <c r="DE39" s="45">
        <f t="shared" si="108"/>
        <v>0</v>
      </c>
      <c r="DF39" s="45">
        <f t="shared" si="62"/>
        <v>0</v>
      </c>
      <c r="DG39" s="45">
        <f t="shared" si="63"/>
        <v>0</v>
      </c>
      <c r="DH39" s="45">
        <f t="shared" si="64"/>
        <v>0</v>
      </c>
      <c r="DI39" s="45">
        <f t="shared" si="65"/>
        <v>0</v>
      </c>
      <c r="DJ39" s="45">
        <f t="shared" si="66"/>
        <v>0</v>
      </c>
      <c r="DK39" s="45">
        <f t="shared" si="67"/>
        <v>0</v>
      </c>
      <c r="DL39" s="45">
        <f t="shared" si="68"/>
        <v>0</v>
      </c>
      <c r="DM39" s="45">
        <f t="shared" si="69"/>
        <v>0</v>
      </c>
      <c r="DN39" s="45">
        <f t="shared" si="70"/>
        <v>0</v>
      </c>
      <c r="DO39" s="45">
        <f t="shared" si="71"/>
        <v>0</v>
      </c>
      <c r="DP39" s="45">
        <f t="shared" si="72"/>
        <v>0</v>
      </c>
      <c r="DQ39" s="45">
        <f t="shared" si="73"/>
        <v>0</v>
      </c>
      <c r="DR39" s="45">
        <f t="shared" si="74"/>
        <v>0</v>
      </c>
      <c r="DS39" s="45">
        <f t="shared" si="75"/>
        <v>0</v>
      </c>
      <c r="DT39" s="45">
        <f t="shared" si="76"/>
        <v>0</v>
      </c>
      <c r="DU39" s="45">
        <f t="shared" si="77"/>
        <v>0</v>
      </c>
      <c r="DV39" s="45">
        <f t="shared" si="78"/>
        <v>0</v>
      </c>
      <c r="DW39" s="45">
        <f t="shared" si="79"/>
        <v>0</v>
      </c>
      <c r="DX39" s="45">
        <f t="shared" si="80"/>
        <v>0</v>
      </c>
      <c r="DY39" s="45">
        <f t="shared" si="81"/>
        <v>0</v>
      </c>
      <c r="DZ39" s="45">
        <f t="shared" si="82"/>
        <v>0</v>
      </c>
    </row>
    <row r="40" spans="1:130" ht="22.5" x14ac:dyDescent="0.25">
      <c r="A40" s="67" t="s">
        <v>43</v>
      </c>
      <c r="B40" s="47">
        <f t="shared" si="55"/>
        <v>0</v>
      </c>
      <c r="C40" s="48">
        <f t="shared" si="55"/>
        <v>0</v>
      </c>
      <c r="D40" s="33"/>
      <c r="E40" s="34"/>
      <c r="F40" s="35"/>
      <c r="G40" s="34"/>
      <c r="H40" s="35"/>
      <c r="I40" s="34"/>
      <c r="J40" s="35"/>
      <c r="K40" s="34"/>
      <c r="L40" s="35"/>
      <c r="M40" s="36"/>
      <c r="N40" s="37"/>
      <c r="O40" s="38"/>
      <c r="P40" s="39"/>
      <c r="Q40" s="38"/>
      <c r="R40" s="39"/>
      <c r="S40" s="38"/>
      <c r="T40" s="39"/>
      <c r="U40" s="38"/>
      <c r="V40" s="39"/>
      <c r="W40" s="38"/>
      <c r="X40" s="39"/>
      <c r="Y40" s="38"/>
      <c r="Z40" s="39"/>
      <c r="AA40" s="38"/>
      <c r="AB40" s="39"/>
      <c r="AC40" s="38"/>
      <c r="AD40" s="39"/>
      <c r="AE40" s="38"/>
      <c r="AF40" s="39"/>
      <c r="AG40" s="38"/>
      <c r="AH40" s="39"/>
      <c r="AI40" s="38"/>
      <c r="AJ40" s="39"/>
      <c r="AK40" s="38"/>
      <c r="AL40" s="39"/>
      <c r="AM40" s="38"/>
      <c r="AN40" s="39"/>
      <c r="AO40" s="38"/>
      <c r="AP40" s="39"/>
      <c r="AQ40" s="40"/>
      <c r="AR40" s="41"/>
      <c r="AS40" s="40"/>
      <c r="AT40" s="37"/>
      <c r="AU40" s="38"/>
      <c r="AV40" s="39"/>
      <c r="AW40" s="42"/>
      <c r="AX40" s="43" t="str">
        <f t="shared" si="56"/>
        <v/>
      </c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10"/>
      <c r="BJ40" s="10"/>
      <c r="BK40" s="10"/>
      <c r="BL40" s="10"/>
      <c r="BU40" s="11"/>
      <c r="BV40" s="11"/>
      <c r="BW40" s="11"/>
      <c r="CA40" s="44" t="str">
        <f t="shared" si="57"/>
        <v/>
      </c>
      <c r="CB40" s="44" t="str">
        <f t="shared" si="58"/>
        <v/>
      </c>
      <c r="CC40" s="44" t="str">
        <f t="shared" si="59"/>
        <v/>
      </c>
      <c r="CD40" s="44" t="str">
        <f t="shared" si="60"/>
        <v/>
      </c>
      <c r="CE40" s="44" t="str">
        <f t="shared" si="61"/>
        <v/>
      </c>
      <c r="CF40" s="44" t="str">
        <f t="shared" si="83"/>
        <v/>
      </c>
      <c r="CG40" s="44" t="str">
        <f t="shared" si="84"/>
        <v/>
      </c>
      <c r="CH40" s="44" t="str">
        <f t="shared" si="85"/>
        <v/>
      </c>
      <c r="CI40" s="44" t="str">
        <f t="shared" si="86"/>
        <v/>
      </c>
      <c r="CJ40" s="44" t="str">
        <f t="shared" si="87"/>
        <v/>
      </c>
      <c r="CK40" s="44" t="str">
        <f t="shared" si="88"/>
        <v/>
      </c>
      <c r="CL40" s="44" t="str">
        <f t="shared" si="89"/>
        <v/>
      </c>
      <c r="CM40" s="44" t="str">
        <f t="shared" si="90"/>
        <v/>
      </c>
      <c r="CN40" s="44" t="str">
        <f t="shared" si="91"/>
        <v/>
      </c>
      <c r="CO40" s="44" t="str">
        <f t="shared" si="92"/>
        <v/>
      </c>
      <c r="CP40" s="44" t="str">
        <f t="shared" si="93"/>
        <v/>
      </c>
      <c r="CQ40" s="44" t="str">
        <f t="shared" si="94"/>
        <v/>
      </c>
      <c r="CR40" s="44" t="str">
        <f t="shared" si="95"/>
        <v/>
      </c>
      <c r="CS40" s="44" t="str">
        <f t="shared" si="96"/>
        <v/>
      </c>
      <c r="CT40" s="44" t="str">
        <f t="shared" si="97"/>
        <v/>
      </c>
      <c r="CU40" s="44" t="str">
        <f t="shared" si="98"/>
        <v/>
      </c>
      <c r="CV40" s="44" t="str">
        <f t="shared" si="99"/>
        <v/>
      </c>
      <c r="CW40" s="44" t="str">
        <f t="shared" si="100"/>
        <v/>
      </c>
      <c r="CX40" s="44" t="str">
        <f t="shared" si="101"/>
        <v/>
      </c>
      <c r="CY40" s="44" t="str">
        <f t="shared" si="102"/>
        <v/>
      </c>
      <c r="CZ40" s="44" t="str">
        <f t="shared" si="103"/>
        <v/>
      </c>
      <c r="DA40" s="45">
        <f t="shared" si="104"/>
        <v>0</v>
      </c>
      <c r="DB40" s="45">
        <f t="shared" si="105"/>
        <v>0</v>
      </c>
      <c r="DC40" s="45">
        <f t="shared" si="106"/>
        <v>0</v>
      </c>
      <c r="DD40" s="45">
        <f t="shared" si="107"/>
        <v>0</v>
      </c>
      <c r="DE40" s="45">
        <f t="shared" si="108"/>
        <v>0</v>
      </c>
      <c r="DF40" s="45">
        <f t="shared" si="62"/>
        <v>0</v>
      </c>
      <c r="DG40" s="45">
        <f t="shared" si="63"/>
        <v>0</v>
      </c>
      <c r="DH40" s="45">
        <f t="shared" si="64"/>
        <v>0</v>
      </c>
      <c r="DI40" s="45">
        <f t="shared" si="65"/>
        <v>0</v>
      </c>
      <c r="DJ40" s="45">
        <f t="shared" si="66"/>
        <v>0</v>
      </c>
      <c r="DK40" s="45">
        <f t="shared" si="67"/>
        <v>0</v>
      </c>
      <c r="DL40" s="45">
        <f t="shared" si="68"/>
        <v>0</v>
      </c>
      <c r="DM40" s="45">
        <f t="shared" si="69"/>
        <v>0</v>
      </c>
      <c r="DN40" s="45">
        <f t="shared" si="70"/>
        <v>0</v>
      </c>
      <c r="DO40" s="45">
        <f t="shared" si="71"/>
        <v>0</v>
      </c>
      <c r="DP40" s="45">
        <f t="shared" si="72"/>
        <v>0</v>
      </c>
      <c r="DQ40" s="45">
        <f t="shared" si="73"/>
        <v>0</v>
      </c>
      <c r="DR40" s="45">
        <f t="shared" si="74"/>
        <v>0</v>
      </c>
      <c r="DS40" s="45">
        <f t="shared" si="75"/>
        <v>0</v>
      </c>
      <c r="DT40" s="45">
        <f t="shared" si="76"/>
        <v>0</v>
      </c>
      <c r="DU40" s="45">
        <f t="shared" si="77"/>
        <v>0</v>
      </c>
      <c r="DV40" s="45">
        <f t="shared" si="78"/>
        <v>0</v>
      </c>
      <c r="DW40" s="45">
        <f t="shared" si="79"/>
        <v>0</v>
      </c>
      <c r="DX40" s="45">
        <f t="shared" si="80"/>
        <v>0</v>
      </c>
      <c r="DY40" s="45">
        <f t="shared" si="81"/>
        <v>0</v>
      </c>
      <c r="DZ40" s="45">
        <f t="shared" si="82"/>
        <v>0</v>
      </c>
    </row>
    <row r="41" spans="1:130" x14ac:dyDescent="0.25">
      <c r="A41" s="66" t="s">
        <v>44</v>
      </c>
      <c r="B41" s="47">
        <f t="shared" si="55"/>
        <v>0</v>
      </c>
      <c r="C41" s="48">
        <f t="shared" si="55"/>
        <v>0</v>
      </c>
      <c r="D41" s="33"/>
      <c r="E41" s="34"/>
      <c r="F41" s="35"/>
      <c r="G41" s="34"/>
      <c r="H41" s="35"/>
      <c r="I41" s="34"/>
      <c r="J41" s="35"/>
      <c r="K41" s="34"/>
      <c r="L41" s="35"/>
      <c r="M41" s="36"/>
      <c r="N41" s="37"/>
      <c r="O41" s="38"/>
      <c r="P41" s="39"/>
      <c r="Q41" s="38"/>
      <c r="R41" s="39"/>
      <c r="S41" s="38"/>
      <c r="T41" s="39"/>
      <c r="U41" s="38"/>
      <c r="V41" s="39"/>
      <c r="W41" s="38"/>
      <c r="X41" s="39"/>
      <c r="Y41" s="38"/>
      <c r="Z41" s="39"/>
      <c r="AA41" s="38"/>
      <c r="AB41" s="39"/>
      <c r="AC41" s="38"/>
      <c r="AD41" s="39"/>
      <c r="AE41" s="38"/>
      <c r="AF41" s="39"/>
      <c r="AG41" s="38"/>
      <c r="AH41" s="39"/>
      <c r="AI41" s="38"/>
      <c r="AJ41" s="39"/>
      <c r="AK41" s="38"/>
      <c r="AL41" s="39"/>
      <c r="AM41" s="38"/>
      <c r="AN41" s="39"/>
      <c r="AO41" s="38"/>
      <c r="AP41" s="39"/>
      <c r="AQ41" s="40"/>
      <c r="AR41" s="41"/>
      <c r="AS41" s="40"/>
      <c r="AT41" s="37"/>
      <c r="AU41" s="38"/>
      <c r="AV41" s="39"/>
      <c r="AW41" s="42"/>
      <c r="AX41" s="43" t="str">
        <f t="shared" si="56"/>
        <v/>
      </c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10"/>
      <c r="BJ41" s="10"/>
      <c r="BK41" s="10"/>
      <c r="BL41" s="10"/>
      <c r="BU41" s="11"/>
      <c r="BV41" s="11"/>
      <c r="BW41" s="11"/>
      <c r="CA41" s="44" t="str">
        <f t="shared" si="57"/>
        <v/>
      </c>
      <c r="CB41" s="44" t="str">
        <f t="shared" si="58"/>
        <v/>
      </c>
      <c r="CC41" s="44" t="str">
        <f t="shared" si="59"/>
        <v/>
      </c>
      <c r="CD41" s="44" t="str">
        <f t="shared" si="60"/>
        <v/>
      </c>
      <c r="CE41" s="44" t="str">
        <f t="shared" si="61"/>
        <v/>
      </c>
      <c r="CF41" s="44" t="str">
        <f t="shared" si="83"/>
        <v/>
      </c>
      <c r="CG41" s="44" t="str">
        <f t="shared" si="84"/>
        <v/>
      </c>
      <c r="CH41" s="44" t="str">
        <f t="shared" si="85"/>
        <v/>
      </c>
      <c r="CI41" s="44" t="str">
        <f t="shared" si="86"/>
        <v/>
      </c>
      <c r="CJ41" s="44" t="str">
        <f t="shared" si="87"/>
        <v/>
      </c>
      <c r="CK41" s="44" t="str">
        <f t="shared" si="88"/>
        <v/>
      </c>
      <c r="CL41" s="44" t="str">
        <f t="shared" si="89"/>
        <v/>
      </c>
      <c r="CM41" s="44" t="str">
        <f t="shared" si="90"/>
        <v/>
      </c>
      <c r="CN41" s="44" t="str">
        <f t="shared" si="91"/>
        <v/>
      </c>
      <c r="CO41" s="44" t="str">
        <f t="shared" si="92"/>
        <v/>
      </c>
      <c r="CP41" s="44" t="str">
        <f t="shared" si="93"/>
        <v/>
      </c>
      <c r="CQ41" s="44" t="str">
        <f t="shared" si="94"/>
        <v/>
      </c>
      <c r="CR41" s="44" t="str">
        <f t="shared" si="95"/>
        <v/>
      </c>
      <c r="CS41" s="44" t="str">
        <f t="shared" si="96"/>
        <v/>
      </c>
      <c r="CT41" s="44" t="str">
        <f t="shared" si="97"/>
        <v/>
      </c>
      <c r="CU41" s="44" t="str">
        <f t="shared" si="98"/>
        <v/>
      </c>
      <c r="CV41" s="44" t="str">
        <f t="shared" si="99"/>
        <v/>
      </c>
      <c r="CW41" s="44" t="str">
        <f t="shared" si="100"/>
        <v/>
      </c>
      <c r="CX41" s="44" t="str">
        <f t="shared" si="101"/>
        <v/>
      </c>
      <c r="CY41" s="44" t="str">
        <f t="shared" si="102"/>
        <v/>
      </c>
      <c r="CZ41" s="44" t="str">
        <f t="shared" si="103"/>
        <v/>
      </c>
      <c r="DA41" s="45">
        <f t="shared" si="104"/>
        <v>0</v>
      </c>
      <c r="DB41" s="45">
        <f t="shared" si="105"/>
        <v>0</v>
      </c>
      <c r="DC41" s="45">
        <f t="shared" si="106"/>
        <v>0</v>
      </c>
      <c r="DD41" s="45">
        <f t="shared" si="107"/>
        <v>0</v>
      </c>
      <c r="DE41" s="45">
        <f t="shared" si="108"/>
        <v>0</v>
      </c>
      <c r="DF41" s="45">
        <f t="shared" si="62"/>
        <v>0</v>
      </c>
      <c r="DG41" s="45">
        <f t="shared" si="63"/>
        <v>0</v>
      </c>
      <c r="DH41" s="45">
        <f t="shared" si="64"/>
        <v>0</v>
      </c>
      <c r="DI41" s="45">
        <f t="shared" si="65"/>
        <v>0</v>
      </c>
      <c r="DJ41" s="45">
        <f t="shared" si="66"/>
        <v>0</v>
      </c>
      <c r="DK41" s="45">
        <f t="shared" si="67"/>
        <v>0</v>
      </c>
      <c r="DL41" s="45">
        <f t="shared" si="68"/>
        <v>0</v>
      </c>
      <c r="DM41" s="45">
        <f t="shared" si="69"/>
        <v>0</v>
      </c>
      <c r="DN41" s="45">
        <f t="shared" si="70"/>
        <v>0</v>
      </c>
      <c r="DO41" s="45">
        <f t="shared" si="71"/>
        <v>0</v>
      </c>
      <c r="DP41" s="45">
        <f t="shared" si="72"/>
        <v>0</v>
      </c>
      <c r="DQ41" s="45">
        <f t="shared" si="73"/>
        <v>0</v>
      </c>
      <c r="DR41" s="45">
        <f t="shared" si="74"/>
        <v>0</v>
      </c>
      <c r="DS41" s="45">
        <f t="shared" si="75"/>
        <v>0</v>
      </c>
      <c r="DT41" s="45">
        <f t="shared" si="76"/>
        <v>0</v>
      </c>
      <c r="DU41" s="45">
        <f t="shared" si="77"/>
        <v>0</v>
      </c>
      <c r="DV41" s="45">
        <f t="shared" si="78"/>
        <v>0</v>
      </c>
      <c r="DW41" s="45">
        <f t="shared" si="79"/>
        <v>0</v>
      </c>
      <c r="DX41" s="45">
        <f t="shared" si="80"/>
        <v>0</v>
      </c>
      <c r="DY41" s="45">
        <f t="shared" si="81"/>
        <v>0</v>
      </c>
      <c r="DZ41" s="45">
        <f t="shared" si="82"/>
        <v>0</v>
      </c>
    </row>
    <row r="42" spans="1:130" x14ac:dyDescent="0.25">
      <c r="A42" s="66" t="s">
        <v>45</v>
      </c>
      <c r="B42" s="47">
        <f>+D42+F42+H42+J42+L42+N42+P42+R42+T42+V42+X42+Z42+AB42+AD42+AF42+AH42+AJ42+AL42+AN42+AP42</f>
        <v>0</v>
      </c>
      <c r="C42" s="48">
        <f>+E42+G42+I42+K42+M42+O42+Q42+S42+U42+W42+Y42+AA42+AC42+AE42+AG42+AI42+AK42+AM42+AO42+AQ42</f>
        <v>0</v>
      </c>
      <c r="D42" s="37"/>
      <c r="E42" s="38"/>
      <c r="F42" s="39"/>
      <c r="G42" s="38"/>
      <c r="H42" s="39"/>
      <c r="I42" s="42"/>
      <c r="J42" s="37"/>
      <c r="K42" s="37"/>
      <c r="L42" s="39"/>
      <c r="M42" s="42"/>
      <c r="N42" s="37"/>
      <c r="O42" s="38"/>
      <c r="P42" s="39"/>
      <c r="Q42" s="38"/>
      <c r="R42" s="39"/>
      <c r="S42" s="38"/>
      <c r="T42" s="39"/>
      <c r="U42" s="38"/>
      <c r="V42" s="39"/>
      <c r="W42" s="38"/>
      <c r="X42" s="39"/>
      <c r="Y42" s="38"/>
      <c r="Z42" s="39"/>
      <c r="AA42" s="38"/>
      <c r="AB42" s="39"/>
      <c r="AC42" s="38"/>
      <c r="AD42" s="39"/>
      <c r="AE42" s="38"/>
      <c r="AF42" s="39"/>
      <c r="AG42" s="38"/>
      <c r="AH42" s="39"/>
      <c r="AI42" s="38"/>
      <c r="AJ42" s="39"/>
      <c r="AK42" s="38"/>
      <c r="AL42" s="39"/>
      <c r="AM42" s="38"/>
      <c r="AN42" s="39"/>
      <c r="AO42" s="38"/>
      <c r="AP42" s="39"/>
      <c r="AQ42" s="40"/>
      <c r="AR42" s="41"/>
      <c r="AS42" s="40"/>
      <c r="AT42" s="37"/>
      <c r="AU42" s="38"/>
      <c r="AV42" s="39"/>
      <c r="AW42" s="42"/>
      <c r="AX42" s="43" t="str">
        <f t="shared" si="56"/>
        <v/>
      </c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10"/>
      <c r="BJ42" s="10"/>
      <c r="BK42" s="10"/>
      <c r="BL42" s="10"/>
      <c r="BU42" s="11"/>
      <c r="BV42" s="11"/>
      <c r="BW42" s="11"/>
      <c r="CA42" s="44" t="str">
        <f t="shared" si="57"/>
        <v/>
      </c>
      <c r="CB42" s="44" t="str">
        <f t="shared" si="58"/>
        <v/>
      </c>
      <c r="CC42" s="44" t="str">
        <f t="shared" si="59"/>
        <v/>
      </c>
      <c r="CD42" s="44" t="str">
        <f t="shared" si="60"/>
        <v/>
      </c>
      <c r="CE42" s="44" t="str">
        <f t="shared" si="61"/>
        <v/>
      </c>
      <c r="CF42" s="44" t="str">
        <f t="shared" si="83"/>
        <v/>
      </c>
      <c r="CG42" s="44" t="str">
        <f t="shared" si="84"/>
        <v/>
      </c>
      <c r="CH42" s="44" t="str">
        <f t="shared" si="85"/>
        <v/>
      </c>
      <c r="CI42" s="44" t="str">
        <f t="shared" si="86"/>
        <v/>
      </c>
      <c r="CJ42" s="44" t="str">
        <f t="shared" si="87"/>
        <v/>
      </c>
      <c r="CK42" s="44" t="str">
        <f t="shared" si="88"/>
        <v/>
      </c>
      <c r="CL42" s="44" t="str">
        <f t="shared" si="89"/>
        <v/>
      </c>
      <c r="CM42" s="44" t="str">
        <f t="shared" si="90"/>
        <v/>
      </c>
      <c r="CN42" s="44" t="str">
        <f t="shared" si="91"/>
        <v/>
      </c>
      <c r="CO42" s="44" t="str">
        <f t="shared" si="92"/>
        <v/>
      </c>
      <c r="CP42" s="44" t="str">
        <f t="shared" si="93"/>
        <v/>
      </c>
      <c r="CQ42" s="44" t="str">
        <f t="shared" si="94"/>
        <v/>
      </c>
      <c r="CR42" s="44" t="str">
        <f t="shared" si="95"/>
        <v/>
      </c>
      <c r="CS42" s="44" t="str">
        <f t="shared" si="96"/>
        <v/>
      </c>
      <c r="CT42" s="44" t="str">
        <f t="shared" si="97"/>
        <v/>
      </c>
      <c r="CU42" s="44" t="str">
        <f t="shared" si="98"/>
        <v/>
      </c>
      <c r="CV42" s="44" t="str">
        <f t="shared" si="99"/>
        <v/>
      </c>
      <c r="CW42" s="44" t="str">
        <f t="shared" si="100"/>
        <v/>
      </c>
      <c r="CX42" s="44" t="str">
        <f t="shared" si="101"/>
        <v/>
      </c>
      <c r="CY42" s="44" t="str">
        <f t="shared" si="102"/>
        <v/>
      </c>
      <c r="CZ42" s="44" t="str">
        <f t="shared" si="103"/>
        <v/>
      </c>
      <c r="DA42" s="45">
        <f t="shared" si="104"/>
        <v>0</v>
      </c>
      <c r="DB42" s="45">
        <f t="shared" si="105"/>
        <v>0</v>
      </c>
      <c r="DC42" s="45">
        <f t="shared" si="106"/>
        <v>0</v>
      </c>
      <c r="DD42" s="45">
        <f t="shared" si="107"/>
        <v>0</v>
      </c>
      <c r="DE42" s="45">
        <f t="shared" si="108"/>
        <v>0</v>
      </c>
      <c r="DF42" s="45">
        <f t="shared" si="62"/>
        <v>0</v>
      </c>
      <c r="DG42" s="45">
        <f t="shared" si="63"/>
        <v>0</v>
      </c>
      <c r="DH42" s="45">
        <f t="shared" si="64"/>
        <v>0</v>
      </c>
      <c r="DI42" s="45">
        <f t="shared" si="65"/>
        <v>0</v>
      </c>
      <c r="DJ42" s="45">
        <f t="shared" si="66"/>
        <v>0</v>
      </c>
      <c r="DK42" s="45">
        <f t="shared" si="67"/>
        <v>0</v>
      </c>
      <c r="DL42" s="45">
        <f t="shared" si="68"/>
        <v>0</v>
      </c>
      <c r="DM42" s="45">
        <f t="shared" si="69"/>
        <v>0</v>
      </c>
      <c r="DN42" s="45">
        <f t="shared" si="70"/>
        <v>0</v>
      </c>
      <c r="DO42" s="45">
        <f t="shared" si="71"/>
        <v>0</v>
      </c>
      <c r="DP42" s="45">
        <f t="shared" si="72"/>
        <v>0</v>
      </c>
      <c r="DQ42" s="45">
        <f t="shared" si="73"/>
        <v>0</v>
      </c>
      <c r="DR42" s="45">
        <f t="shared" si="74"/>
        <v>0</v>
      </c>
      <c r="DS42" s="45">
        <f t="shared" si="75"/>
        <v>0</v>
      </c>
      <c r="DT42" s="45">
        <f t="shared" si="76"/>
        <v>0</v>
      </c>
      <c r="DU42" s="45">
        <f t="shared" si="77"/>
        <v>0</v>
      </c>
      <c r="DV42" s="45">
        <f t="shared" si="78"/>
        <v>0</v>
      </c>
      <c r="DW42" s="45">
        <f t="shared" si="79"/>
        <v>0</v>
      </c>
      <c r="DX42" s="45">
        <f t="shared" si="80"/>
        <v>0</v>
      </c>
      <c r="DY42" s="45">
        <f t="shared" si="81"/>
        <v>0</v>
      </c>
      <c r="DZ42" s="45">
        <f t="shared" si="82"/>
        <v>0</v>
      </c>
    </row>
    <row r="43" spans="1:130" ht="22.5" x14ac:dyDescent="0.25">
      <c r="A43" s="67" t="s">
        <v>46</v>
      </c>
      <c r="B43" s="47">
        <f>+D43+F43+H43</f>
        <v>0</v>
      </c>
      <c r="C43" s="48">
        <f>+E43+G43+I43</f>
        <v>0</v>
      </c>
      <c r="D43" s="37"/>
      <c r="E43" s="38"/>
      <c r="F43" s="39"/>
      <c r="G43" s="38"/>
      <c r="H43" s="39"/>
      <c r="I43" s="42"/>
      <c r="J43" s="50"/>
      <c r="K43" s="51"/>
      <c r="L43" s="50"/>
      <c r="M43" s="51"/>
      <c r="N43" s="50"/>
      <c r="O43" s="51"/>
      <c r="P43" s="50"/>
      <c r="Q43" s="51"/>
      <c r="R43" s="50"/>
      <c r="S43" s="51"/>
      <c r="T43" s="50"/>
      <c r="U43" s="51"/>
      <c r="V43" s="50"/>
      <c r="W43" s="51"/>
      <c r="X43" s="50"/>
      <c r="Y43" s="51"/>
      <c r="Z43" s="50"/>
      <c r="AA43" s="51"/>
      <c r="AB43" s="50"/>
      <c r="AC43" s="51"/>
      <c r="AD43" s="50"/>
      <c r="AE43" s="51"/>
      <c r="AF43" s="50"/>
      <c r="AG43" s="51"/>
      <c r="AH43" s="50"/>
      <c r="AI43" s="51"/>
      <c r="AJ43" s="50"/>
      <c r="AK43" s="51"/>
      <c r="AL43" s="50"/>
      <c r="AM43" s="51"/>
      <c r="AN43" s="50"/>
      <c r="AO43" s="51"/>
      <c r="AP43" s="50"/>
      <c r="AQ43" s="52"/>
      <c r="AR43" s="37"/>
      <c r="AS43" s="40"/>
      <c r="AT43" s="37"/>
      <c r="AU43" s="38"/>
      <c r="AV43" s="39"/>
      <c r="AW43" s="42"/>
      <c r="AX43" s="43" t="str">
        <f t="shared" si="56"/>
        <v/>
      </c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10"/>
      <c r="BJ43" s="10"/>
      <c r="BK43" s="10"/>
      <c r="BL43" s="10"/>
      <c r="BU43" s="11"/>
      <c r="BV43" s="11"/>
      <c r="BW43" s="11"/>
      <c r="CA43" s="44" t="str">
        <f t="shared" si="57"/>
        <v/>
      </c>
      <c r="CB43" s="44" t="str">
        <f t="shared" si="58"/>
        <v/>
      </c>
      <c r="CC43" s="44" t="str">
        <f t="shared" si="59"/>
        <v/>
      </c>
      <c r="CD43" s="44" t="str">
        <f t="shared" si="60"/>
        <v/>
      </c>
      <c r="CE43" s="44" t="str">
        <f t="shared" si="61"/>
        <v/>
      </c>
      <c r="CF43" s="44" t="str">
        <f t="shared" si="83"/>
        <v/>
      </c>
      <c r="CG43" s="44" t="str">
        <f t="shared" si="84"/>
        <v/>
      </c>
      <c r="CH43" s="44" t="str">
        <f t="shared" si="85"/>
        <v/>
      </c>
      <c r="CI43" s="44" t="str">
        <f t="shared" si="86"/>
        <v/>
      </c>
      <c r="CJ43" s="44" t="str">
        <f t="shared" si="87"/>
        <v/>
      </c>
      <c r="CK43" s="44" t="str">
        <f t="shared" si="88"/>
        <v/>
      </c>
      <c r="CL43" s="44" t="str">
        <f t="shared" si="89"/>
        <v/>
      </c>
      <c r="CM43" s="44" t="str">
        <f t="shared" si="90"/>
        <v/>
      </c>
      <c r="CN43" s="44" t="str">
        <f t="shared" si="91"/>
        <v/>
      </c>
      <c r="CO43" s="44" t="str">
        <f t="shared" si="92"/>
        <v/>
      </c>
      <c r="CP43" s="44" t="str">
        <f t="shared" si="93"/>
        <v/>
      </c>
      <c r="CQ43" s="44" t="str">
        <f t="shared" si="94"/>
        <v/>
      </c>
      <c r="CR43" s="44" t="str">
        <f t="shared" si="95"/>
        <v/>
      </c>
      <c r="CS43" s="44" t="str">
        <f t="shared" si="96"/>
        <v/>
      </c>
      <c r="CT43" s="44" t="str">
        <f t="shared" si="97"/>
        <v/>
      </c>
      <c r="CU43" s="44" t="str">
        <f t="shared" si="98"/>
        <v/>
      </c>
      <c r="CV43" s="44" t="str">
        <f t="shared" si="99"/>
        <v/>
      </c>
      <c r="CW43" s="44" t="str">
        <f t="shared" si="100"/>
        <v/>
      </c>
      <c r="CX43" s="44" t="str">
        <f t="shared" si="101"/>
        <v/>
      </c>
      <c r="CY43" s="44" t="str">
        <f t="shared" si="102"/>
        <v/>
      </c>
      <c r="CZ43" s="44" t="str">
        <f t="shared" si="103"/>
        <v/>
      </c>
      <c r="DA43" s="45">
        <f t="shared" si="104"/>
        <v>0</v>
      </c>
      <c r="DB43" s="45">
        <f t="shared" si="105"/>
        <v>0</v>
      </c>
      <c r="DC43" s="45">
        <f t="shared" si="106"/>
        <v>0</v>
      </c>
      <c r="DD43" s="45">
        <f t="shared" si="107"/>
        <v>0</v>
      </c>
      <c r="DE43" s="45">
        <f t="shared" si="108"/>
        <v>0</v>
      </c>
      <c r="DF43" s="45">
        <f t="shared" si="62"/>
        <v>0</v>
      </c>
      <c r="DG43" s="45">
        <f t="shared" si="63"/>
        <v>0</v>
      </c>
      <c r="DH43" s="45">
        <f t="shared" si="64"/>
        <v>0</v>
      </c>
      <c r="DI43" s="45">
        <f t="shared" si="65"/>
        <v>0</v>
      </c>
      <c r="DJ43" s="45">
        <f t="shared" si="66"/>
        <v>0</v>
      </c>
      <c r="DK43" s="45">
        <f t="shared" si="67"/>
        <v>0</v>
      </c>
      <c r="DL43" s="45">
        <f t="shared" si="68"/>
        <v>0</v>
      </c>
      <c r="DM43" s="45">
        <f t="shared" si="69"/>
        <v>0</v>
      </c>
      <c r="DN43" s="45">
        <f t="shared" si="70"/>
        <v>0</v>
      </c>
      <c r="DO43" s="45">
        <f t="shared" si="71"/>
        <v>0</v>
      </c>
      <c r="DP43" s="45">
        <f t="shared" si="72"/>
        <v>0</v>
      </c>
      <c r="DQ43" s="45">
        <f t="shared" si="73"/>
        <v>0</v>
      </c>
      <c r="DR43" s="45">
        <f t="shared" si="74"/>
        <v>0</v>
      </c>
      <c r="DS43" s="45">
        <f t="shared" si="75"/>
        <v>0</v>
      </c>
      <c r="DT43" s="45">
        <f t="shared" si="76"/>
        <v>0</v>
      </c>
      <c r="DU43" s="45">
        <f t="shared" si="77"/>
        <v>0</v>
      </c>
      <c r="DV43" s="45">
        <f t="shared" si="78"/>
        <v>0</v>
      </c>
      <c r="DW43" s="45">
        <f t="shared" si="79"/>
        <v>0</v>
      </c>
      <c r="DX43" s="45">
        <f t="shared" si="80"/>
        <v>0</v>
      </c>
      <c r="DY43" s="45">
        <f t="shared" si="81"/>
        <v>0</v>
      </c>
      <c r="DZ43" s="45">
        <f t="shared" si="82"/>
        <v>0</v>
      </c>
    </row>
    <row r="44" spans="1:130" x14ac:dyDescent="0.25">
      <c r="A44" s="67" t="s">
        <v>47</v>
      </c>
      <c r="B44" s="47">
        <f>+P44+R44+T44+V44+X44+Z44+AB44+AD44+AF44+AH44+AJ44+AL44+AN44+AP44</f>
        <v>0</v>
      </c>
      <c r="C44" s="48">
        <f>+Q44+S44+U44+W44+Y44+AA44+AC44+AE44+AG44+AI44+AK44+AM44+AO44+AQ44</f>
        <v>0</v>
      </c>
      <c r="D44" s="33"/>
      <c r="E44" s="34"/>
      <c r="F44" s="35"/>
      <c r="G44" s="34"/>
      <c r="H44" s="35"/>
      <c r="I44" s="34"/>
      <c r="J44" s="35"/>
      <c r="K44" s="34"/>
      <c r="L44" s="35"/>
      <c r="M44" s="36"/>
      <c r="N44" s="33"/>
      <c r="O44" s="34"/>
      <c r="P44" s="39"/>
      <c r="Q44" s="38"/>
      <c r="R44" s="39"/>
      <c r="S44" s="38"/>
      <c r="T44" s="39"/>
      <c r="U44" s="38"/>
      <c r="V44" s="39"/>
      <c r="W44" s="38"/>
      <c r="X44" s="39"/>
      <c r="Y44" s="38"/>
      <c r="Z44" s="39"/>
      <c r="AA44" s="38"/>
      <c r="AB44" s="39"/>
      <c r="AC44" s="38"/>
      <c r="AD44" s="39"/>
      <c r="AE44" s="38"/>
      <c r="AF44" s="39"/>
      <c r="AG44" s="38"/>
      <c r="AH44" s="39"/>
      <c r="AI44" s="38"/>
      <c r="AJ44" s="39"/>
      <c r="AK44" s="38"/>
      <c r="AL44" s="39"/>
      <c r="AM44" s="38"/>
      <c r="AN44" s="39"/>
      <c r="AO44" s="38"/>
      <c r="AP44" s="39"/>
      <c r="AQ44" s="40"/>
      <c r="AR44" s="37"/>
      <c r="AS44" s="40"/>
      <c r="AT44" s="37"/>
      <c r="AU44" s="38"/>
      <c r="AV44" s="39"/>
      <c r="AW44" s="42"/>
      <c r="AX44" s="43" t="str">
        <f t="shared" si="56"/>
        <v/>
      </c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10"/>
      <c r="BJ44" s="10"/>
      <c r="BK44" s="10"/>
      <c r="BL44" s="10"/>
      <c r="BU44" s="11"/>
      <c r="BV44" s="11"/>
      <c r="BW44" s="11"/>
      <c r="CA44" s="44" t="str">
        <f t="shared" si="57"/>
        <v/>
      </c>
      <c r="CB44" s="44" t="str">
        <f t="shared" si="58"/>
        <v/>
      </c>
      <c r="CC44" s="44" t="str">
        <f t="shared" si="59"/>
        <v/>
      </c>
      <c r="CD44" s="44" t="str">
        <f t="shared" si="60"/>
        <v/>
      </c>
      <c r="CE44" s="44" t="str">
        <f t="shared" si="61"/>
        <v/>
      </c>
      <c r="CF44" s="44" t="str">
        <f t="shared" si="83"/>
        <v/>
      </c>
      <c r="CG44" s="44" t="str">
        <f t="shared" si="84"/>
        <v/>
      </c>
      <c r="CH44" s="44" t="str">
        <f t="shared" si="85"/>
        <v/>
      </c>
      <c r="CI44" s="44" t="str">
        <f t="shared" si="86"/>
        <v/>
      </c>
      <c r="CJ44" s="44" t="str">
        <f t="shared" si="87"/>
        <v/>
      </c>
      <c r="CK44" s="44" t="str">
        <f t="shared" si="88"/>
        <v/>
      </c>
      <c r="CL44" s="44" t="str">
        <f t="shared" si="89"/>
        <v/>
      </c>
      <c r="CM44" s="44" t="str">
        <f t="shared" si="90"/>
        <v/>
      </c>
      <c r="CN44" s="44" t="str">
        <f t="shared" si="91"/>
        <v/>
      </c>
      <c r="CO44" s="44" t="str">
        <f t="shared" si="92"/>
        <v/>
      </c>
      <c r="CP44" s="44" t="str">
        <f t="shared" si="93"/>
        <v/>
      </c>
      <c r="CQ44" s="44" t="str">
        <f t="shared" si="94"/>
        <v/>
      </c>
      <c r="CR44" s="44" t="str">
        <f t="shared" si="95"/>
        <v/>
      </c>
      <c r="CS44" s="44" t="str">
        <f t="shared" si="96"/>
        <v/>
      </c>
      <c r="CT44" s="44" t="str">
        <f t="shared" si="97"/>
        <v/>
      </c>
      <c r="CU44" s="44" t="str">
        <f t="shared" si="98"/>
        <v/>
      </c>
      <c r="CV44" s="44" t="str">
        <f t="shared" si="99"/>
        <v/>
      </c>
      <c r="CW44" s="44" t="str">
        <f t="shared" si="100"/>
        <v/>
      </c>
      <c r="CX44" s="44" t="str">
        <f t="shared" si="101"/>
        <v/>
      </c>
      <c r="CY44" s="44" t="str">
        <f t="shared" si="102"/>
        <v/>
      </c>
      <c r="CZ44" s="44" t="str">
        <f t="shared" si="103"/>
        <v/>
      </c>
      <c r="DA44" s="45">
        <f t="shared" si="104"/>
        <v>0</v>
      </c>
      <c r="DB44" s="45">
        <f t="shared" si="105"/>
        <v>0</v>
      </c>
      <c r="DC44" s="45">
        <f t="shared" si="106"/>
        <v>0</v>
      </c>
      <c r="DD44" s="45">
        <f t="shared" si="107"/>
        <v>0</v>
      </c>
      <c r="DE44" s="45">
        <f t="shared" si="108"/>
        <v>0</v>
      </c>
      <c r="DF44" s="45">
        <f t="shared" si="62"/>
        <v>0</v>
      </c>
      <c r="DG44" s="45">
        <f t="shared" si="63"/>
        <v>0</v>
      </c>
      <c r="DH44" s="45">
        <f t="shared" si="64"/>
        <v>0</v>
      </c>
      <c r="DI44" s="45">
        <f t="shared" si="65"/>
        <v>0</v>
      </c>
      <c r="DJ44" s="45">
        <f t="shared" si="66"/>
        <v>0</v>
      </c>
      <c r="DK44" s="45">
        <f t="shared" si="67"/>
        <v>0</v>
      </c>
      <c r="DL44" s="45">
        <f t="shared" si="68"/>
        <v>0</v>
      </c>
      <c r="DM44" s="45">
        <f t="shared" si="69"/>
        <v>0</v>
      </c>
      <c r="DN44" s="45">
        <f t="shared" si="70"/>
        <v>0</v>
      </c>
      <c r="DO44" s="45">
        <f t="shared" si="71"/>
        <v>0</v>
      </c>
      <c r="DP44" s="45">
        <f t="shared" si="72"/>
        <v>0</v>
      </c>
      <c r="DQ44" s="45">
        <f t="shared" si="73"/>
        <v>0</v>
      </c>
      <c r="DR44" s="45">
        <f t="shared" si="74"/>
        <v>0</v>
      </c>
      <c r="DS44" s="45">
        <f t="shared" si="75"/>
        <v>0</v>
      </c>
      <c r="DT44" s="45">
        <f t="shared" si="76"/>
        <v>0</v>
      </c>
      <c r="DU44" s="45">
        <f t="shared" si="77"/>
        <v>0</v>
      </c>
      <c r="DV44" s="45">
        <f t="shared" si="78"/>
        <v>0</v>
      </c>
      <c r="DW44" s="45">
        <f t="shared" si="79"/>
        <v>0</v>
      </c>
      <c r="DX44" s="45">
        <f t="shared" si="80"/>
        <v>0</v>
      </c>
      <c r="DY44" s="45">
        <f t="shared" si="81"/>
        <v>0</v>
      </c>
      <c r="DZ44" s="45">
        <f t="shared" si="82"/>
        <v>0</v>
      </c>
    </row>
    <row r="45" spans="1:130" x14ac:dyDescent="0.25">
      <c r="A45" s="66" t="s">
        <v>48</v>
      </c>
      <c r="B45" s="47">
        <f>+N45+P45+R45+T45+V45+X45+Z45+AB45+AD45+AF45+AH45+AJ45+AL45+AN45+AP45</f>
        <v>0</v>
      </c>
      <c r="C45" s="48">
        <f>+O45+Q45+S45+U45+W45+Y45+AA45+AC45+AE45+AG45+AI45+AK45+AM45+AO45+AQ45</f>
        <v>0</v>
      </c>
      <c r="D45" s="41"/>
      <c r="E45" s="51"/>
      <c r="F45" s="50"/>
      <c r="G45" s="51"/>
      <c r="H45" s="50"/>
      <c r="I45" s="53"/>
      <c r="J45" s="41"/>
      <c r="K45" s="41"/>
      <c r="L45" s="50"/>
      <c r="M45" s="53"/>
      <c r="N45" s="37"/>
      <c r="O45" s="38"/>
      <c r="P45" s="39"/>
      <c r="Q45" s="38"/>
      <c r="R45" s="39"/>
      <c r="S45" s="38"/>
      <c r="T45" s="39"/>
      <c r="U45" s="38"/>
      <c r="V45" s="39"/>
      <c r="W45" s="38"/>
      <c r="X45" s="39"/>
      <c r="Y45" s="38"/>
      <c r="Z45" s="39"/>
      <c r="AA45" s="38"/>
      <c r="AB45" s="39"/>
      <c r="AC45" s="38"/>
      <c r="AD45" s="39"/>
      <c r="AE45" s="38"/>
      <c r="AF45" s="39"/>
      <c r="AG45" s="38"/>
      <c r="AH45" s="39"/>
      <c r="AI45" s="38"/>
      <c r="AJ45" s="39"/>
      <c r="AK45" s="38"/>
      <c r="AL45" s="39"/>
      <c r="AM45" s="38"/>
      <c r="AN45" s="39"/>
      <c r="AO45" s="38"/>
      <c r="AP45" s="39"/>
      <c r="AQ45" s="40"/>
      <c r="AR45" s="37"/>
      <c r="AS45" s="40"/>
      <c r="AT45" s="37"/>
      <c r="AU45" s="38"/>
      <c r="AV45" s="39"/>
      <c r="AW45" s="42"/>
      <c r="AX45" s="43" t="str">
        <f t="shared" si="56"/>
        <v/>
      </c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10"/>
      <c r="BJ45" s="10"/>
      <c r="BK45" s="10"/>
      <c r="BL45" s="10"/>
      <c r="BU45" s="11"/>
      <c r="BV45" s="11"/>
      <c r="BW45" s="11"/>
      <c r="CA45" s="44" t="str">
        <f t="shared" si="57"/>
        <v/>
      </c>
      <c r="CB45" s="44" t="str">
        <f t="shared" si="58"/>
        <v/>
      </c>
      <c r="CC45" s="44" t="str">
        <f t="shared" si="59"/>
        <v/>
      </c>
      <c r="CD45" s="44" t="str">
        <f t="shared" si="60"/>
        <v/>
      </c>
      <c r="CE45" s="44" t="str">
        <f t="shared" si="61"/>
        <v/>
      </c>
      <c r="CF45" s="44" t="str">
        <f t="shared" si="83"/>
        <v/>
      </c>
      <c r="CG45" s="44" t="str">
        <f t="shared" si="84"/>
        <v/>
      </c>
      <c r="CH45" s="44" t="str">
        <f t="shared" si="85"/>
        <v/>
      </c>
      <c r="CI45" s="44" t="str">
        <f t="shared" si="86"/>
        <v/>
      </c>
      <c r="CJ45" s="44" t="str">
        <f t="shared" si="87"/>
        <v/>
      </c>
      <c r="CK45" s="44" t="str">
        <f t="shared" si="88"/>
        <v/>
      </c>
      <c r="CL45" s="44" t="str">
        <f t="shared" si="89"/>
        <v/>
      </c>
      <c r="CM45" s="44" t="str">
        <f t="shared" si="90"/>
        <v/>
      </c>
      <c r="CN45" s="44" t="str">
        <f t="shared" si="91"/>
        <v/>
      </c>
      <c r="CO45" s="44" t="str">
        <f t="shared" si="92"/>
        <v/>
      </c>
      <c r="CP45" s="44" t="str">
        <f t="shared" si="93"/>
        <v/>
      </c>
      <c r="CQ45" s="44" t="str">
        <f t="shared" si="94"/>
        <v/>
      </c>
      <c r="CR45" s="44" t="str">
        <f t="shared" si="95"/>
        <v/>
      </c>
      <c r="CS45" s="44" t="str">
        <f t="shared" si="96"/>
        <v/>
      </c>
      <c r="CT45" s="44" t="str">
        <f t="shared" si="97"/>
        <v/>
      </c>
      <c r="CU45" s="44" t="str">
        <f t="shared" si="98"/>
        <v/>
      </c>
      <c r="CV45" s="44" t="str">
        <f t="shared" si="99"/>
        <v/>
      </c>
      <c r="CW45" s="44" t="str">
        <f t="shared" si="100"/>
        <v/>
      </c>
      <c r="CX45" s="44" t="str">
        <f t="shared" si="101"/>
        <v/>
      </c>
      <c r="CY45" s="44" t="str">
        <f t="shared" si="102"/>
        <v/>
      </c>
      <c r="CZ45" s="44" t="str">
        <f t="shared" si="103"/>
        <v/>
      </c>
      <c r="DA45" s="45">
        <f t="shared" si="104"/>
        <v>0</v>
      </c>
      <c r="DB45" s="45">
        <f t="shared" si="105"/>
        <v>0</v>
      </c>
      <c r="DC45" s="45">
        <f t="shared" si="106"/>
        <v>0</v>
      </c>
      <c r="DD45" s="45">
        <f t="shared" si="107"/>
        <v>0</v>
      </c>
      <c r="DE45" s="45">
        <f t="shared" si="108"/>
        <v>0</v>
      </c>
      <c r="DF45" s="45">
        <f t="shared" si="62"/>
        <v>0</v>
      </c>
      <c r="DG45" s="45">
        <f t="shared" si="63"/>
        <v>0</v>
      </c>
      <c r="DH45" s="45">
        <f t="shared" si="64"/>
        <v>0</v>
      </c>
      <c r="DI45" s="45">
        <f t="shared" si="65"/>
        <v>0</v>
      </c>
      <c r="DJ45" s="45">
        <f t="shared" si="66"/>
        <v>0</v>
      </c>
      <c r="DK45" s="45">
        <f t="shared" si="67"/>
        <v>0</v>
      </c>
      <c r="DL45" s="45">
        <f t="shared" si="68"/>
        <v>0</v>
      </c>
      <c r="DM45" s="45">
        <f t="shared" si="69"/>
        <v>0</v>
      </c>
      <c r="DN45" s="45">
        <f t="shared" si="70"/>
        <v>0</v>
      </c>
      <c r="DO45" s="45">
        <f t="shared" si="71"/>
        <v>0</v>
      </c>
      <c r="DP45" s="45">
        <f t="shared" si="72"/>
        <v>0</v>
      </c>
      <c r="DQ45" s="45">
        <f t="shared" si="73"/>
        <v>0</v>
      </c>
      <c r="DR45" s="45">
        <f t="shared" si="74"/>
        <v>0</v>
      </c>
      <c r="DS45" s="45">
        <f t="shared" si="75"/>
        <v>0</v>
      </c>
      <c r="DT45" s="45">
        <f t="shared" si="76"/>
        <v>0</v>
      </c>
      <c r="DU45" s="45">
        <f t="shared" si="77"/>
        <v>0</v>
      </c>
      <c r="DV45" s="45">
        <f t="shared" si="78"/>
        <v>0</v>
      </c>
      <c r="DW45" s="45">
        <f t="shared" si="79"/>
        <v>0</v>
      </c>
      <c r="DX45" s="45">
        <f t="shared" si="80"/>
        <v>0</v>
      </c>
      <c r="DY45" s="45">
        <f t="shared" si="81"/>
        <v>0</v>
      </c>
      <c r="DZ45" s="45">
        <f t="shared" si="82"/>
        <v>0</v>
      </c>
    </row>
    <row r="46" spans="1:130" x14ac:dyDescent="0.25">
      <c r="A46" s="66" t="s">
        <v>49</v>
      </c>
      <c r="B46" s="47">
        <f>+D46+F46+H46+J46+L46+N46+P46+R46+T46+V46+X46+Z46+AB46+AD46+AF46+AH46+AJ46+AL46+AN46+AP46</f>
        <v>0</v>
      </c>
      <c r="C46" s="48">
        <f>+E46+G46+I46+K46+M46+O46+Q46+S46+U46+W46+Y46+AA46+AC46+AE46+AG46+AI46+AK46+AM46+AO46+AQ46</f>
        <v>0</v>
      </c>
      <c r="D46" s="37"/>
      <c r="E46" s="38"/>
      <c r="F46" s="39"/>
      <c r="G46" s="38"/>
      <c r="H46" s="39"/>
      <c r="I46" s="42"/>
      <c r="J46" s="37"/>
      <c r="K46" s="37"/>
      <c r="L46" s="39"/>
      <c r="M46" s="42"/>
      <c r="N46" s="37"/>
      <c r="O46" s="38"/>
      <c r="P46" s="39"/>
      <c r="Q46" s="38"/>
      <c r="R46" s="39"/>
      <c r="S46" s="38"/>
      <c r="T46" s="39"/>
      <c r="U46" s="38"/>
      <c r="V46" s="39"/>
      <c r="W46" s="38"/>
      <c r="X46" s="39"/>
      <c r="Y46" s="38"/>
      <c r="Z46" s="39"/>
      <c r="AA46" s="38"/>
      <c r="AB46" s="39"/>
      <c r="AC46" s="38"/>
      <c r="AD46" s="39"/>
      <c r="AE46" s="38"/>
      <c r="AF46" s="39"/>
      <c r="AG46" s="38"/>
      <c r="AH46" s="39"/>
      <c r="AI46" s="38"/>
      <c r="AJ46" s="39"/>
      <c r="AK46" s="38"/>
      <c r="AL46" s="39"/>
      <c r="AM46" s="38"/>
      <c r="AN46" s="39"/>
      <c r="AO46" s="38"/>
      <c r="AP46" s="39"/>
      <c r="AQ46" s="40"/>
      <c r="AR46" s="37"/>
      <c r="AS46" s="40"/>
      <c r="AT46" s="37"/>
      <c r="AU46" s="38"/>
      <c r="AV46" s="39"/>
      <c r="AW46" s="42"/>
      <c r="AX46" s="43" t="str">
        <f t="shared" si="56"/>
        <v/>
      </c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10"/>
      <c r="BJ46" s="10"/>
      <c r="BK46" s="10"/>
      <c r="BL46" s="10"/>
      <c r="BU46" s="11"/>
      <c r="BV46" s="11"/>
      <c r="BW46" s="11"/>
      <c r="CA46" s="44" t="str">
        <f t="shared" si="57"/>
        <v/>
      </c>
      <c r="CB46" s="44" t="str">
        <f t="shared" si="58"/>
        <v/>
      </c>
      <c r="CC46" s="44" t="str">
        <f t="shared" si="59"/>
        <v/>
      </c>
      <c r="CD46" s="44" t="str">
        <f t="shared" si="60"/>
        <v/>
      </c>
      <c r="CE46" s="44" t="str">
        <f t="shared" si="61"/>
        <v/>
      </c>
      <c r="CF46" s="44" t="str">
        <f t="shared" si="83"/>
        <v/>
      </c>
      <c r="CG46" s="44" t="str">
        <f t="shared" si="84"/>
        <v/>
      </c>
      <c r="CH46" s="44" t="str">
        <f t="shared" si="85"/>
        <v/>
      </c>
      <c r="CI46" s="44" t="str">
        <f t="shared" si="86"/>
        <v/>
      </c>
      <c r="CJ46" s="44" t="str">
        <f t="shared" si="87"/>
        <v/>
      </c>
      <c r="CK46" s="44" t="str">
        <f t="shared" si="88"/>
        <v/>
      </c>
      <c r="CL46" s="44" t="str">
        <f t="shared" si="89"/>
        <v/>
      </c>
      <c r="CM46" s="44" t="str">
        <f t="shared" si="90"/>
        <v/>
      </c>
      <c r="CN46" s="44" t="str">
        <f t="shared" si="91"/>
        <v/>
      </c>
      <c r="CO46" s="44" t="str">
        <f t="shared" si="92"/>
        <v/>
      </c>
      <c r="CP46" s="44" t="str">
        <f t="shared" si="93"/>
        <v/>
      </c>
      <c r="CQ46" s="44" t="str">
        <f t="shared" si="94"/>
        <v/>
      </c>
      <c r="CR46" s="44" t="str">
        <f t="shared" si="95"/>
        <v/>
      </c>
      <c r="CS46" s="44" t="str">
        <f t="shared" si="96"/>
        <v/>
      </c>
      <c r="CT46" s="44" t="str">
        <f t="shared" si="97"/>
        <v/>
      </c>
      <c r="CU46" s="44" t="str">
        <f t="shared" si="98"/>
        <v/>
      </c>
      <c r="CV46" s="44" t="str">
        <f t="shared" si="99"/>
        <v/>
      </c>
      <c r="CW46" s="44" t="str">
        <f t="shared" si="100"/>
        <v/>
      </c>
      <c r="CX46" s="44" t="str">
        <f t="shared" si="101"/>
        <v/>
      </c>
      <c r="CY46" s="44" t="str">
        <f t="shared" si="102"/>
        <v/>
      </c>
      <c r="CZ46" s="44" t="str">
        <f t="shared" si="103"/>
        <v/>
      </c>
      <c r="DA46" s="45">
        <f t="shared" si="104"/>
        <v>0</v>
      </c>
      <c r="DB46" s="45">
        <f t="shared" si="105"/>
        <v>0</v>
      </c>
      <c r="DC46" s="45">
        <f t="shared" si="106"/>
        <v>0</v>
      </c>
      <c r="DD46" s="45">
        <f t="shared" si="107"/>
        <v>0</v>
      </c>
      <c r="DE46" s="45">
        <f t="shared" si="108"/>
        <v>0</v>
      </c>
      <c r="DF46" s="45">
        <f t="shared" si="62"/>
        <v>0</v>
      </c>
      <c r="DG46" s="45">
        <f t="shared" si="63"/>
        <v>0</v>
      </c>
      <c r="DH46" s="45">
        <f t="shared" si="64"/>
        <v>0</v>
      </c>
      <c r="DI46" s="45">
        <f t="shared" si="65"/>
        <v>0</v>
      </c>
      <c r="DJ46" s="45">
        <f t="shared" si="66"/>
        <v>0</v>
      </c>
      <c r="DK46" s="45">
        <f t="shared" si="67"/>
        <v>0</v>
      </c>
      <c r="DL46" s="45">
        <f t="shared" si="68"/>
        <v>0</v>
      </c>
      <c r="DM46" s="45">
        <f t="shared" si="69"/>
        <v>0</v>
      </c>
      <c r="DN46" s="45">
        <f t="shared" si="70"/>
        <v>0</v>
      </c>
      <c r="DO46" s="45">
        <f t="shared" si="71"/>
        <v>0</v>
      </c>
      <c r="DP46" s="45">
        <f t="shared" si="72"/>
        <v>0</v>
      </c>
      <c r="DQ46" s="45">
        <f t="shared" si="73"/>
        <v>0</v>
      </c>
      <c r="DR46" s="45">
        <f t="shared" si="74"/>
        <v>0</v>
      </c>
      <c r="DS46" s="45">
        <f t="shared" si="75"/>
        <v>0</v>
      </c>
      <c r="DT46" s="45">
        <f t="shared" si="76"/>
        <v>0</v>
      </c>
      <c r="DU46" s="45">
        <f t="shared" si="77"/>
        <v>0</v>
      </c>
      <c r="DV46" s="45">
        <f t="shared" si="78"/>
        <v>0</v>
      </c>
      <c r="DW46" s="45">
        <f t="shared" si="79"/>
        <v>0</v>
      </c>
      <c r="DX46" s="45">
        <f t="shared" si="80"/>
        <v>0</v>
      </c>
      <c r="DY46" s="45">
        <f t="shared" si="81"/>
        <v>0</v>
      </c>
      <c r="DZ46" s="45">
        <f t="shared" si="82"/>
        <v>0</v>
      </c>
    </row>
    <row r="47" spans="1:130" x14ac:dyDescent="0.25">
      <c r="A47" s="46" t="s">
        <v>50</v>
      </c>
      <c r="B47" s="47">
        <f>+P47+R47+T47+V47+X47+Z47+AB47+AD47+AF47+AH47+AJ47+AL47+AN47+AP47</f>
        <v>0</v>
      </c>
      <c r="C47" s="48">
        <f>+Q47+S47+U47+W47+Y47+AA47+AC47+AE47+AG47+AI47+AK47+AM47+AO47+AQ47</f>
        <v>0</v>
      </c>
      <c r="D47" s="33"/>
      <c r="E47" s="34"/>
      <c r="F47" s="35"/>
      <c r="G47" s="34"/>
      <c r="H47" s="35"/>
      <c r="I47" s="34"/>
      <c r="J47" s="35"/>
      <c r="K47" s="34"/>
      <c r="L47" s="35"/>
      <c r="M47" s="36"/>
      <c r="N47" s="33"/>
      <c r="O47" s="34"/>
      <c r="P47" s="39"/>
      <c r="Q47" s="38"/>
      <c r="R47" s="39"/>
      <c r="S47" s="38"/>
      <c r="T47" s="39"/>
      <c r="U47" s="38"/>
      <c r="V47" s="39"/>
      <c r="W47" s="38"/>
      <c r="X47" s="39"/>
      <c r="Y47" s="38"/>
      <c r="Z47" s="39"/>
      <c r="AA47" s="38"/>
      <c r="AB47" s="39"/>
      <c r="AC47" s="38"/>
      <c r="AD47" s="39"/>
      <c r="AE47" s="38"/>
      <c r="AF47" s="39"/>
      <c r="AG47" s="38"/>
      <c r="AH47" s="39"/>
      <c r="AI47" s="38"/>
      <c r="AJ47" s="39"/>
      <c r="AK47" s="38"/>
      <c r="AL47" s="39"/>
      <c r="AM47" s="38"/>
      <c r="AN47" s="39"/>
      <c r="AO47" s="38"/>
      <c r="AP47" s="39"/>
      <c r="AQ47" s="40"/>
      <c r="AR47" s="37"/>
      <c r="AS47" s="40"/>
      <c r="AT47" s="37"/>
      <c r="AU47" s="38"/>
      <c r="AV47" s="39"/>
      <c r="AW47" s="42"/>
      <c r="AX47" s="43" t="str">
        <f t="shared" si="56"/>
        <v/>
      </c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10"/>
      <c r="BJ47" s="10"/>
      <c r="BK47" s="10"/>
      <c r="BL47" s="10"/>
      <c r="BU47" s="11"/>
      <c r="BV47" s="11"/>
      <c r="BW47" s="11"/>
      <c r="CA47" s="44" t="str">
        <f t="shared" si="57"/>
        <v/>
      </c>
      <c r="CB47" s="44" t="str">
        <f t="shared" si="58"/>
        <v/>
      </c>
      <c r="CC47" s="44" t="str">
        <f t="shared" si="59"/>
        <v/>
      </c>
      <c r="CD47" s="44" t="str">
        <f t="shared" si="60"/>
        <v/>
      </c>
      <c r="CE47" s="44" t="str">
        <f t="shared" si="61"/>
        <v/>
      </c>
      <c r="CF47" s="44" t="str">
        <f t="shared" si="83"/>
        <v/>
      </c>
      <c r="CG47" s="44" t="str">
        <f t="shared" si="84"/>
        <v/>
      </c>
      <c r="CH47" s="44" t="str">
        <f t="shared" si="85"/>
        <v/>
      </c>
      <c r="CI47" s="44" t="str">
        <f t="shared" si="86"/>
        <v/>
      </c>
      <c r="CJ47" s="44" t="str">
        <f t="shared" si="87"/>
        <v/>
      </c>
      <c r="CK47" s="44" t="str">
        <f t="shared" si="88"/>
        <v/>
      </c>
      <c r="CL47" s="44" t="str">
        <f t="shared" si="89"/>
        <v/>
      </c>
      <c r="CM47" s="44" t="str">
        <f t="shared" si="90"/>
        <v/>
      </c>
      <c r="CN47" s="44" t="str">
        <f t="shared" si="91"/>
        <v/>
      </c>
      <c r="CO47" s="44" t="str">
        <f t="shared" si="92"/>
        <v/>
      </c>
      <c r="CP47" s="44" t="str">
        <f t="shared" si="93"/>
        <v/>
      </c>
      <c r="CQ47" s="44" t="str">
        <f t="shared" si="94"/>
        <v/>
      </c>
      <c r="CR47" s="44" t="str">
        <f t="shared" si="95"/>
        <v/>
      </c>
      <c r="CS47" s="44" t="str">
        <f t="shared" si="96"/>
        <v/>
      </c>
      <c r="CT47" s="44" t="str">
        <f t="shared" si="97"/>
        <v/>
      </c>
      <c r="CU47" s="44" t="str">
        <f t="shared" si="98"/>
        <v/>
      </c>
      <c r="CV47" s="44" t="str">
        <f t="shared" si="99"/>
        <v/>
      </c>
      <c r="CW47" s="44" t="str">
        <f t="shared" si="100"/>
        <v/>
      </c>
      <c r="CX47" s="44" t="str">
        <f t="shared" si="101"/>
        <v/>
      </c>
      <c r="CY47" s="44" t="str">
        <f t="shared" si="102"/>
        <v/>
      </c>
      <c r="CZ47" s="44" t="str">
        <f t="shared" si="103"/>
        <v/>
      </c>
      <c r="DA47" s="45">
        <f t="shared" si="104"/>
        <v>0</v>
      </c>
      <c r="DB47" s="45">
        <f t="shared" si="105"/>
        <v>0</v>
      </c>
      <c r="DC47" s="45">
        <f t="shared" si="106"/>
        <v>0</v>
      </c>
      <c r="DD47" s="45">
        <f t="shared" si="107"/>
        <v>0</v>
      </c>
      <c r="DE47" s="45">
        <f t="shared" si="108"/>
        <v>0</v>
      </c>
      <c r="DF47" s="45">
        <f t="shared" si="62"/>
        <v>0</v>
      </c>
      <c r="DG47" s="45">
        <f t="shared" si="63"/>
        <v>0</v>
      </c>
      <c r="DH47" s="45">
        <f t="shared" si="64"/>
        <v>0</v>
      </c>
      <c r="DI47" s="45">
        <f t="shared" si="65"/>
        <v>0</v>
      </c>
      <c r="DJ47" s="45">
        <f t="shared" si="66"/>
        <v>0</v>
      </c>
      <c r="DK47" s="45">
        <f t="shared" si="67"/>
        <v>0</v>
      </c>
      <c r="DL47" s="45">
        <f t="shared" si="68"/>
        <v>0</v>
      </c>
      <c r="DM47" s="45">
        <f t="shared" si="69"/>
        <v>0</v>
      </c>
      <c r="DN47" s="45">
        <f t="shared" si="70"/>
        <v>0</v>
      </c>
      <c r="DO47" s="45">
        <f t="shared" si="71"/>
        <v>0</v>
      </c>
      <c r="DP47" s="45">
        <f t="shared" si="72"/>
        <v>0</v>
      </c>
      <c r="DQ47" s="45">
        <f t="shared" si="73"/>
        <v>0</v>
      </c>
      <c r="DR47" s="45">
        <f t="shared" si="74"/>
        <v>0</v>
      </c>
      <c r="DS47" s="45">
        <f t="shared" si="75"/>
        <v>0</v>
      </c>
      <c r="DT47" s="45">
        <f t="shared" si="76"/>
        <v>0</v>
      </c>
      <c r="DU47" s="45">
        <f t="shared" si="77"/>
        <v>0</v>
      </c>
      <c r="DV47" s="45">
        <f t="shared" si="78"/>
        <v>0</v>
      </c>
      <c r="DW47" s="45">
        <f t="shared" si="79"/>
        <v>0</v>
      </c>
      <c r="DX47" s="45">
        <f t="shared" si="80"/>
        <v>0</v>
      </c>
      <c r="DY47" s="45">
        <f t="shared" si="81"/>
        <v>0</v>
      </c>
      <c r="DZ47" s="45">
        <f t="shared" si="82"/>
        <v>0</v>
      </c>
    </row>
    <row r="48" spans="1:130" x14ac:dyDescent="0.25">
      <c r="A48" s="66" t="s">
        <v>51</v>
      </c>
      <c r="B48" s="47">
        <f>+P48+R48+T48+V48+X48+Z48+AB48+AD48+AF48+AH48</f>
        <v>0</v>
      </c>
      <c r="C48" s="48">
        <f>+Q48+S48+U48+W48+Y48+AA48+AC48+AE48+AG48+AI48</f>
        <v>0</v>
      </c>
      <c r="D48" s="33"/>
      <c r="E48" s="34"/>
      <c r="F48" s="35"/>
      <c r="G48" s="34"/>
      <c r="H48" s="35"/>
      <c r="I48" s="34"/>
      <c r="J48" s="35"/>
      <c r="K48" s="34"/>
      <c r="L48" s="35"/>
      <c r="M48" s="36"/>
      <c r="N48" s="33"/>
      <c r="O48" s="34"/>
      <c r="P48" s="39"/>
      <c r="Q48" s="38"/>
      <c r="R48" s="39"/>
      <c r="S48" s="38"/>
      <c r="T48" s="39"/>
      <c r="U48" s="38"/>
      <c r="V48" s="39"/>
      <c r="W48" s="38"/>
      <c r="X48" s="39"/>
      <c r="Y48" s="38"/>
      <c r="Z48" s="39"/>
      <c r="AA48" s="38"/>
      <c r="AB48" s="39"/>
      <c r="AC48" s="38"/>
      <c r="AD48" s="39"/>
      <c r="AE48" s="38"/>
      <c r="AF48" s="39"/>
      <c r="AG48" s="38"/>
      <c r="AH48" s="39"/>
      <c r="AI48" s="38"/>
      <c r="AJ48" s="35"/>
      <c r="AK48" s="34"/>
      <c r="AL48" s="35"/>
      <c r="AM48" s="34"/>
      <c r="AN48" s="35"/>
      <c r="AO48" s="34"/>
      <c r="AP48" s="35"/>
      <c r="AQ48" s="54"/>
      <c r="AR48" s="37"/>
      <c r="AS48" s="40"/>
      <c r="AT48" s="37"/>
      <c r="AU48" s="38"/>
      <c r="AV48" s="39"/>
      <c r="AW48" s="42"/>
      <c r="AX48" s="43" t="str">
        <f t="shared" si="56"/>
        <v/>
      </c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10"/>
      <c r="BJ48" s="10"/>
      <c r="BK48" s="10"/>
      <c r="BL48" s="10"/>
      <c r="BU48" s="11"/>
      <c r="BV48" s="11"/>
      <c r="BW48" s="11"/>
      <c r="CA48" s="44" t="str">
        <f t="shared" si="57"/>
        <v/>
      </c>
      <c r="CB48" s="44" t="str">
        <f t="shared" si="58"/>
        <v/>
      </c>
      <c r="CC48" s="44" t="str">
        <f t="shared" si="59"/>
        <v/>
      </c>
      <c r="CD48" s="44" t="str">
        <f t="shared" si="60"/>
        <v/>
      </c>
      <c r="CE48" s="44" t="str">
        <f t="shared" si="61"/>
        <v/>
      </c>
      <c r="CF48" s="44" t="str">
        <f t="shared" si="83"/>
        <v/>
      </c>
      <c r="CG48" s="44" t="str">
        <f t="shared" si="84"/>
        <v/>
      </c>
      <c r="CH48" s="44" t="str">
        <f t="shared" si="85"/>
        <v/>
      </c>
      <c r="CI48" s="44" t="str">
        <f t="shared" si="86"/>
        <v/>
      </c>
      <c r="CJ48" s="44" t="str">
        <f t="shared" si="87"/>
        <v/>
      </c>
      <c r="CK48" s="44" t="str">
        <f t="shared" si="88"/>
        <v/>
      </c>
      <c r="CL48" s="44" t="str">
        <f t="shared" si="89"/>
        <v/>
      </c>
      <c r="CM48" s="44" t="str">
        <f t="shared" si="90"/>
        <v/>
      </c>
      <c r="CN48" s="44" t="str">
        <f t="shared" si="91"/>
        <v/>
      </c>
      <c r="CO48" s="44" t="str">
        <f t="shared" si="92"/>
        <v/>
      </c>
      <c r="CP48" s="44" t="str">
        <f t="shared" si="93"/>
        <v/>
      </c>
      <c r="CQ48" s="44" t="str">
        <f t="shared" si="94"/>
        <v/>
      </c>
      <c r="CR48" s="44" t="str">
        <f t="shared" si="95"/>
        <v/>
      </c>
      <c r="CS48" s="44" t="str">
        <f t="shared" si="96"/>
        <v/>
      </c>
      <c r="CT48" s="44" t="str">
        <f t="shared" si="97"/>
        <v/>
      </c>
      <c r="CU48" s="44" t="str">
        <f t="shared" si="98"/>
        <v/>
      </c>
      <c r="CV48" s="44" t="str">
        <f t="shared" si="99"/>
        <v/>
      </c>
      <c r="CW48" s="44" t="str">
        <f t="shared" si="100"/>
        <v/>
      </c>
      <c r="CX48" s="44" t="str">
        <f t="shared" si="101"/>
        <v/>
      </c>
      <c r="CY48" s="44" t="str">
        <f t="shared" si="102"/>
        <v/>
      </c>
      <c r="CZ48" s="44" t="str">
        <f t="shared" si="103"/>
        <v/>
      </c>
      <c r="DA48" s="45">
        <f t="shared" si="104"/>
        <v>0</v>
      </c>
      <c r="DB48" s="45">
        <f t="shared" si="105"/>
        <v>0</v>
      </c>
      <c r="DC48" s="45">
        <f t="shared" si="106"/>
        <v>0</v>
      </c>
      <c r="DD48" s="45">
        <f t="shared" si="107"/>
        <v>0</v>
      </c>
      <c r="DE48" s="45">
        <f t="shared" si="108"/>
        <v>0</v>
      </c>
      <c r="DF48" s="45">
        <f t="shared" si="62"/>
        <v>0</v>
      </c>
      <c r="DG48" s="45">
        <f t="shared" si="63"/>
        <v>0</v>
      </c>
      <c r="DH48" s="45">
        <f t="shared" si="64"/>
        <v>0</v>
      </c>
      <c r="DI48" s="45">
        <f t="shared" si="65"/>
        <v>0</v>
      </c>
      <c r="DJ48" s="45">
        <f t="shared" si="66"/>
        <v>0</v>
      </c>
      <c r="DK48" s="45">
        <f t="shared" si="67"/>
        <v>0</v>
      </c>
      <c r="DL48" s="45">
        <f t="shared" si="68"/>
        <v>0</v>
      </c>
      <c r="DM48" s="45">
        <f t="shared" si="69"/>
        <v>0</v>
      </c>
      <c r="DN48" s="45">
        <f t="shared" si="70"/>
        <v>0</v>
      </c>
      <c r="DO48" s="45">
        <f t="shared" si="71"/>
        <v>0</v>
      </c>
      <c r="DP48" s="45">
        <f t="shared" si="72"/>
        <v>0</v>
      </c>
      <c r="DQ48" s="45">
        <f t="shared" si="73"/>
        <v>0</v>
      </c>
      <c r="DR48" s="45">
        <f t="shared" si="74"/>
        <v>0</v>
      </c>
      <c r="DS48" s="45">
        <f t="shared" si="75"/>
        <v>0</v>
      </c>
      <c r="DT48" s="45">
        <f t="shared" si="76"/>
        <v>0</v>
      </c>
      <c r="DU48" s="45">
        <f t="shared" si="77"/>
        <v>0</v>
      </c>
      <c r="DV48" s="45">
        <f t="shared" si="78"/>
        <v>0</v>
      </c>
      <c r="DW48" s="45">
        <f t="shared" si="79"/>
        <v>0</v>
      </c>
      <c r="DX48" s="45">
        <f t="shared" si="80"/>
        <v>0</v>
      </c>
      <c r="DY48" s="45">
        <f t="shared" si="81"/>
        <v>0</v>
      </c>
      <c r="DZ48" s="45">
        <f t="shared" si="82"/>
        <v>0</v>
      </c>
    </row>
    <row r="49" spans="1:130" x14ac:dyDescent="0.25">
      <c r="A49" s="66" t="s">
        <v>52</v>
      </c>
      <c r="B49" s="47">
        <f t="shared" ref="B49:C51" si="109">+D49+F49+H49+J49+L49+N49+P49+R49+T49+V49+X49+Z49+AB49+AD49+AF49+AH49+AJ49+AL49+AN49+AP49</f>
        <v>0</v>
      </c>
      <c r="C49" s="48">
        <f t="shared" si="109"/>
        <v>0</v>
      </c>
      <c r="D49" s="37"/>
      <c r="E49" s="38"/>
      <c r="F49" s="39"/>
      <c r="G49" s="38"/>
      <c r="H49" s="39"/>
      <c r="I49" s="42"/>
      <c r="J49" s="37"/>
      <c r="K49" s="37"/>
      <c r="L49" s="39"/>
      <c r="M49" s="42"/>
      <c r="N49" s="37"/>
      <c r="O49" s="38"/>
      <c r="P49" s="39"/>
      <c r="Q49" s="38"/>
      <c r="R49" s="39"/>
      <c r="S49" s="38"/>
      <c r="T49" s="39"/>
      <c r="U49" s="38"/>
      <c r="V49" s="39"/>
      <c r="W49" s="38"/>
      <c r="X49" s="39"/>
      <c r="Y49" s="38"/>
      <c r="Z49" s="39"/>
      <c r="AA49" s="38"/>
      <c r="AB49" s="39"/>
      <c r="AC49" s="38"/>
      <c r="AD49" s="39"/>
      <c r="AE49" s="38"/>
      <c r="AF49" s="39"/>
      <c r="AG49" s="38"/>
      <c r="AH49" s="39"/>
      <c r="AI49" s="38"/>
      <c r="AJ49" s="39"/>
      <c r="AK49" s="38"/>
      <c r="AL49" s="39"/>
      <c r="AM49" s="38"/>
      <c r="AN49" s="39"/>
      <c r="AO49" s="38"/>
      <c r="AP49" s="39"/>
      <c r="AQ49" s="40"/>
      <c r="AR49" s="37"/>
      <c r="AS49" s="40"/>
      <c r="AT49" s="37"/>
      <c r="AU49" s="38"/>
      <c r="AV49" s="39"/>
      <c r="AW49" s="42"/>
      <c r="AX49" s="43" t="str">
        <f t="shared" si="56"/>
        <v/>
      </c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10"/>
      <c r="BJ49" s="10"/>
      <c r="BK49" s="10"/>
      <c r="BL49" s="10"/>
      <c r="BU49" s="11"/>
      <c r="BV49" s="11"/>
      <c r="BW49" s="11"/>
      <c r="CA49" s="44" t="str">
        <f t="shared" si="57"/>
        <v/>
      </c>
      <c r="CB49" s="44" t="str">
        <f t="shared" si="58"/>
        <v/>
      </c>
      <c r="CC49" s="44" t="str">
        <f t="shared" si="59"/>
        <v/>
      </c>
      <c r="CD49" s="44" t="str">
        <f t="shared" si="60"/>
        <v/>
      </c>
      <c r="CE49" s="44" t="str">
        <f t="shared" si="61"/>
        <v/>
      </c>
      <c r="CF49" s="44" t="str">
        <f t="shared" si="83"/>
        <v/>
      </c>
      <c r="CG49" s="44" t="str">
        <f t="shared" si="84"/>
        <v/>
      </c>
      <c r="CH49" s="44" t="str">
        <f t="shared" si="85"/>
        <v/>
      </c>
      <c r="CI49" s="44" t="str">
        <f t="shared" si="86"/>
        <v/>
      </c>
      <c r="CJ49" s="44" t="str">
        <f t="shared" si="87"/>
        <v/>
      </c>
      <c r="CK49" s="44" t="str">
        <f t="shared" si="88"/>
        <v/>
      </c>
      <c r="CL49" s="44" t="str">
        <f t="shared" si="89"/>
        <v/>
      </c>
      <c r="CM49" s="44" t="str">
        <f t="shared" si="90"/>
        <v/>
      </c>
      <c r="CN49" s="44" t="str">
        <f t="shared" si="91"/>
        <v/>
      </c>
      <c r="CO49" s="44" t="str">
        <f t="shared" si="92"/>
        <v/>
      </c>
      <c r="CP49" s="44" t="str">
        <f t="shared" si="93"/>
        <v/>
      </c>
      <c r="CQ49" s="44" t="str">
        <f t="shared" si="94"/>
        <v/>
      </c>
      <c r="CR49" s="44" t="str">
        <f t="shared" si="95"/>
        <v/>
      </c>
      <c r="CS49" s="44" t="str">
        <f t="shared" si="96"/>
        <v/>
      </c>
      <c r="CT49" s="44" t="str">
        <f t="shared" si="97"/>
        <v/>
      </c>
      <c r="CU49" s="44" t="str">
        <f t="shared" si="98"/>
        <v/>
      </c>
      <c r="CV49" s="44" t="str">
        <f t="shared" si="99"/>
        <v/>
      </c>
      <c r="CW49" s="44" t="str">
        <f t="shared" si="100"/>
        <v/>
      </c>
      <c r="CX49" s="44" t="str">
        <f t="shared" si="101"/>
        <v/>
      </c>
      <c r="CY49" s="44" t="str">
        <f t="shared" si="102"/>
        <v/>
      </c>
      <c r="CZ49" s="44" t="str">
        <f t="shared" si="103"/>
        <v/>
      </c>
      <c r="DA49" s="45">
        <f t="shared" si="104"/>
        <v>0</v>
      </c>
      <c r="DB49" s="45">
        <f t="shared" si="105"/>
        <v>0</v>
      </c>
      <c r="DC49" s="45">
        <f t="shared" si="106"/>
        <v>0</v>
      </c>
      <c r="DD49" s="45">
        <f t="shared" si="107"/>
        <v>0</v>
      </c>
      <c r="DE49" s="45">
        <f t="shared" si="108"/>
        <v>0</v>
      </c>
      <c r="DF49" s="45">
        <f t="shared" si="62"/>
        <v>0</v>
      </c>
      <c r="DG49" s="45">
        <f t="shared" si="63"/>
        <v>0</v>
      </c>
      <c r="DH49" s="45">
        <f t="shared" si="64"/>
        <v>0</v>
      </c>
      <c r="DI49" s="45">
        <f t="shared" si="65"/>
        <v>0</v>
      </c>
      <c r="DJ49" s="45">
        <f t="shared" si="66"/>
        <v>0</v>
      </c>
      <c r="DK49" s="45">
        <f t="shared" si="67"/>
        <v>0</v>
      </c>
      <c r="DL49" s="45">
        <f t="shared" si="68"/>
        <v>0</v>
      </c>
      <c r="DM49" s="45">
        <f t="shared" si="69"/>
        <v>0</v>
      </c>
      <c r="DN49" s="45">
        <f t="shared" si="70"/>
        <v>0</v>
      </c>
      <c r="DO49" s="45">
        <f t="shared" si="71"/>
        <v>0</v>
      </c>
      <c r="DP49" s="45">
        <f t="shared" si="72"/>
        <v>0</v>
      </c>
      <c r="DQ49" s="45">
        <f t="shared" si="73"/>
        <v>0</v>
      </c>
      <c r="DR49" s="45">
        <f t="shared" si="74"/>
        <v>0</v>
      </c>
      <c r="DS49" s="45">
        <f t="shared" si="75"/>
        <v>0</v>
      </c>
      <c r="DT49" s="45">
        <f t="shared" si="76"/>
        <v>0</v>
      </c>
      <c r="DU49" s="45">
        <f t="shared" si="77"/>
        <v>0</v>
      </c>
      <c r="DV49" s="45">
        <f t="shared" si="78"/>
        <v>0</v>
      </c>
      <c r="DW49" s="45">
        <f t="shared" si="79"/>
        <v>0</v>
      </c>
      <c r="DX49" s="45">
        <f t="shared" si="80"/>
        <v>0</v>
      </c>
      <c r="DY49" s="45">
        <f t="shared" si="81"/>
        <v>0</v>
      </c>
      <c r="DZ49" s="45">
        <f t="shared" si="82"/>
        <v>0</v>
      </c>
    </row>
    <row r="50" spans="1:130" x14ac:dyDescent="0.25">
      <c r="A50" s="66" t="s">
        <v>53</v>
      </c>
      <c r="B50" s="47">
        <f t="shared" si="109"/>
        <v>0</v>
      </c>
      <c r="C50" s="48">
        <f t="shared" si="109"/>
        <v>0</v>
      </c>
      <c r="D50" s="37"/>
      <c r="E50" s="38"/>
      <c r="F50" s="39"/>
      <c r="G50" s="38"/>
      <c r="H50" s="39"/>
      <c r="I50" s="42"/>
      <c r="J50" s="37"/>
      <c r="K50" s="37"/>
      <c r="L50" s="39"/>
      <c r="M50" s="42"/>
      <c r="N50" s="37"/>
      <c r="O50" s="38"/>
      <c r="P50" s="39"/>
      <c r="Q50" s="38"/>
      <c r="R50" s="39"/>
      <c r="S50" s="38"/>
      <c r="T50" s="39"/>
      <c r="U50" s="38"/>
      <c r="V50" s="39"/>
      <c r="W50" s="38"/>
      <c r="X50" s="39"/>
      <c r="Y50" s="38"/>
      <c r="Z50" s="39"/>
      <c r="AA50" s="38"/>
      <c r="AB50" s="39"/>
      <c r="AC50" s="38"/>
      <c r="AD50" s="39"/>
      <c r="AE50" s="38"/>
      <c r="AF50" s="39"/>
      <c r="AG50" s="38"/>
      <c r="AH50" s="39"/>
      <c r="AI50" s="38"/>
      <c r="AJ50" s="39"/>
      <c r="AK50" s="38"/>
      <c r="AL50" s="39"/>
      <c r="AM50" s="38"/>
      <c r="AN50" s="39"/>
      <c r="AO50" s="38"/>
      <c r="AP50" s="39"/>
      <c r="AQ50" s="40"/>
      <c r="AR50" s="37"/>
      <c r="AS50" s="40"/>
      <c r="AT50" s="37"/>
      <c r="AU50" s="38"/>
      <c r="AV50" s="39"/>
      <c r="AW50" s="42"/>
      <c r="AX50" s="43" t="str">
        <f t="shared" si="56"/>
        <v/>
      </c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10"/>
      <c r="BJ50" s="10"/>
      <c r="BK50" s="10"/>
      <c r="BL50" s="10"/>
      <c r="BU50" s="11"/>
      <c r="BV50" s="11"/>
      <c r="BW50" s="11"/>
      <c r="CA50" s="44" t="str">
        <f t="shared" si="57"/>
        <v/>
      </c>
      <c r="CB50" s="44" t="str">
        <f t="shared" si="58"/>
        <v/>
      </c>
      <c r="CC50" s="44" t="str">
        <f t="shared" si="59"/>
        <v/>
      </c>
      <c r="CD50" s="44" t="str">
        <f t="shared" si="60"/>
        <v/>
      </c>
      <c r="CE50" s="44" t="str">
        <f t="shared" si="61"/>
        <v/>
      </c>
      <c r="CF50" s="44" t="str">
        <f t="shared" si="83"/>
        <v/>
      </c>
      <c r="CG50" s="44" t="str">
        <f t="shared" si="84"/>
        <v/>
      </c>
      <c r="CH50" s="44" t="str">
        <f t="shared" si="85"/>
        <v/>
      </c>
      <c r="CI50" s="44" t="str">
        <f t="shared" si="86"/>
        <v/>
      </c>
      <c r="CJ50" s="44" t="str">
        <f t="shared" si="87"/>
        <v/>
      </c>
      <c r="CK50" s="44" t="str">
        <f t="shared" si="88"/>
        <v/>
      </c>
      <c r="CL50" s="44" t="str">
        <f t="shared" si="89"/>
        <v/>
      </c>
      <c r="CM50" s="44" t="str">
        <f t="shared" si="90"/>
        <v/>
      </c>
      <c r="CN50" s="44" t="str">
        <f t="shared" si="91"/>
        <v/>
      </c>
      <c r="CO50" s="44" t="str">
        <f t="shared" si="92"/>
        <v/>
      </c>
      <c r="CP50" s="44" t="str">
        <f t="shared" si="93"/>
        <v/>
      </c>
      <c r="CQ50" s="44" t="str">
        <f t="shared" si="94"/>
        <v/>
      </c>
      <c r="CR50" s="44" t="str">
        <f t="shared" si="95"/>
        <v/>
      </c>
      <c r="CS50" s="44" t="str">
        <f t="shared" si="96"/>
        <v/>
      </c>
      <c r="CT50" s="44" t="str">
        <f t="shared" si="97"/>
        <v/>
      </c>
      <c r="CU50" s="44" t="str">
        <f t="shared" si="98"/>
        <v/>
      </c>
      <c r="CV50" s="44" t="str">
        <f t="shared" si="99"/>
        <v/>
      </c>
      <c r="CW50" s="44" t="str">
        <f t="shared" si="100"/>
        <v/>
      </c>
      <c r="CX50" s="44" t="str">
        <f t="shared" si="101"/>
        <v/>
      </c>
      <c r="CY50" s="44" t="str">
        <f t="shared" si="102"/>
        <v/>
      </c>
      <c r="CZ50" s="44" t="str">
        <f t="shared" si="103"/>
        <v/>
      </c>
      <c r="DA50" s="45">
        <f t="shared" si="104"/>
        <v>0</v>
      </c>
      <c r="DB50" s="45">
        <f t="shared" si="105"/>
        <v>0</v>
      </c>
      <c r="DC50" s="45">
        <f t="shared" si="106"/>
        <v>0</v>
      </c>
      <c r="DD50" s="45">
        <f t="shared" si="107"/>
        <v>0</v>
      </c>
      <c r="DE50" s="45">
        <f t="shared" si="108"/>
        <v>0</v>
      </c>
      <c r="DF50" s="45">
        <f t="shared" si="62"/>
        <v>0</v>
      </c>
      <c r="DG50" s="45">
        <f t="shared" si="63"/>
        <v>0</v>
      </c>
      <c r="DH50" s="45">
        <f t="shared" si="64"/>
        <v>0</v>
      </c>
      <c r="DI50" s="45">
        <f t="shared" si="65"/>
        <v>0</v>
      </c>
      <c r="DJ50" s="45">
        <f t="shared" si="66"/>
        <v>0</v>
      </c>
      <c r="DK50" s="45">
        <f t="shared" si="67"/>
        <v>0</v>
      </c>
      <c r="DL50" s="45">
        <f t="shared" si="68"/>
        <v>0</v>
      </c>
      <c r="DM50" s="45">
        <f t="shared" si="69"/>
        <v>0</v>
      </c>
      <c r="DN50" s="45">
        <f t="shared" si="70"/>
        <v>0</v>
      </c>
      <c r="DO50" s="45">
        <f t="shared" si="71"/>
        <v>0</v>
      </c>
      <c r="DP50" s="45">
        <f t="shared" si="72"/>
        <v>0</v>
      </c>
      <c r="DQ50" s="45">
        <f t="shared" si="73"/>
        <v>0</v>
      </c>
      <c r="DR50" s="45">
        <f t="shared" si="74"/>
        <v>0</v>
      </c>
      <c r="DS50" s="45">
        <f t="shared" si="75"/>
        <v>0</v>
      </c>
      <c r="DT50" s="45">
        <f t="shared" si="76"/>
        <v>0</v>
      </c>
      <c r="DU50" s="45">
        <f t="shared" si="77"/>
        <v>0</v>
      </c>
      <c r="DV50" s="45">
        <f t="shared" si="78"/>
        <v>0</v>
      </c>
      <c r="DW50" s="45">
        <f t="shared" si="79"/>
        <v>0</v>
      </c>
      <c r="DX50" s="45">
        <f t="shared" si="80"/>
        <v>0</v>
      </c>
      <c r="DY50" s="45">
        <f t="shared" si="81"/>
        <v>0</v>
      </c>
      <c r="DZ50" s="45">
        <f t="shared" si="82"/>
        <v>0</v>
      </c>
    </row>
    <row r="51" spans="1:130" x14ac:dyDescent="0.25">
      <c r="A51" s="57" t="s">
        <v>54</v>
      </c>
      <c r="B51" s="471">
        <f t="shared" si="109"/>
        <v>0</v>
      </c>
      <c r="C51" s="57">
        <f t="shared" si="109"/>
        <v>0</v>
      </c>
      <c r="D51" s="58"/>
      <c r="E51" s="59"/>
      <c r="F51" s="60"/>
      <c r="G51" s="59"/>
      <c r="H51" s="60"/>
      <c r="I51" s="61"/>
      <c r="J51" s="58"/>
      <c r="K51" s="58"/>
      <c r="L51" s="60"/>
      <c r="M51" s="61"/>
      <c r="N51" s="58"/>
      <c r="O51" s="59"/>
      <c r="P51" s="60"/>
      <c r="Q51" s="59"/>
      <c r="R51" s="60"/>
      <c r="S51" s="59"/>
      <c r="T51" s="60"/>
      <c r="U51" s="59"/>
      <c r="V51" s="60"/>
      <c r="W51" s="59"/>
      <c r="X51" s="60"/>
      <c r="Y51" s="59"/>
      <c r="Z51" s="60"/>
      <c r="AA51" s="59"/>
      <c r="AB51" s="60"/>
      <c r="AC51" s="59"/>
      <c r="AD51" s="60"/>
      <c r="AE51" s="59"/>
      <c r="AF51" s="60"/>
      <c r="AG51" s="59"/>
      <c r="AH51" s="60"/>
      <c r="AI51" s="59"/>
      <c r="AJ51" s="60"/>
      <c r="AK51" s="59"/>
      <c r="AL51" s="60"/>
      <c r="AM51" s="59"/>
      <c r="AN51" s="60"/>
      <c r="AO51" s="59"/>
      <c r="AP51" s="60"/>
      <c r="AQ51" s="62"/>
      <c r="AR51" s="58"/>
      <c r="AS51" s="62"/>
      <c r="AT51" s="58"/>
      <c r="AU51" s="59"/>
      <c r="AV51" s="60"/>
      <c r="AW51" s="61"/>
      <c r="AX51" s="43" t="str">
        <f t="shared" si="56"/>
        <v/>
      </c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10"/>
      <c r="BJ51" s="10"/>
      <c r="BK51" s="10"/>
      <c r="BL51" s="10"/>
      <c r="BU51" s="11"/>
      <c r="BV51" s="11"/>
      <c r="BW51" s="11"/>
      <c r="CA51" s="44" t="str">
        <f t="shared" si="57"/>
        <v/>
      </c>
      <c r="CB51" s="44" t="str">
        <f t="shared" si="58"/>
        <v/>
      </c>
      <c r="CC51" s="44" t="str">
        <f t="shared" si="59"/>
        <v/>
      </c>
      <c r="CD51" s="44" t="str">
        <f t="shared" si="60"/>
        <v/>
      </c>
      <c r="CE51" s="44" t="str">
        <f t="shared" si="61"/>
        <v/>
      </c>
      <c r="CF51" s="44" t="str">
        <f t="shared" si="83"/>
        <v/>
      </c>
      <c r="CG51" s="44" t="str">
        <f t="shared" si="84"/>
        <v/>
      </c>
      <c r="CH51" s="44" t="str">
        <f t="shared" si="85"/>
        <v/>
      </c>
      <c r="CI51" s="44" t="str">
        <f t="shared" si="86"/>
        <v/>
      </c>
      <c r="CJ51" s="44" t="str">
        <f t="shared" si="87"/>
        <v/>
      </c>
      <c r="CK51" s="44" t="str">
        <f t="shared" si="88"/>
        <v/>
      </c>
      <c r="CL51" s="44" t="str">
        <f t="shared" si="89"/>
        <v/>
      </c>
      <c r="CM51" s="44" t="str">
        <f t="shared" si="90"/>
        <v/>
      </c>
      <c r="CN51" s="44" t="str">
        <f t="shared" si="91"/>
        <v/>
      </c>
      <c r="CO51" s="44" t="str">
        <f t="shared" si="92"/>
        <v/>
      </c>
      <c r="CP51" s="44" t="str">
        <f t="shared" si="93"/>
        <v/>
      </c>
      <c r="CQ51" s="44" t="str">
        <f t="shared" si="94"/>
        <v/>
      </c>
      <c r="CR51" s="44" t="str">
        <f t="shared" si="95"/>
        <v/>
      </c>
      <c r="CS51" s="44" t="str">
        <f t="shared" si="96"/>
        <v/>
      </c>
      <c r="CT51" s="44" t="str">
        <f t="shared" si="97"/>
        <v/>
      </c>
      <c r="CU51" s="44" t="str">
        <f t="shared" si="98"/>
        <v/>
      </c>
      <c r="CV51" s="44" t="str">
        <f t="shared" si="99"/>
        <v/>
      </c>
      <c r="CW51" s="44" t="str">
        <f t="shared" si="100"/>
        <v/>
      </c>
      <c r="CX51" s="44" t="str">
        <f t="shared" si="101"/>
        <v/>
      </c>
      <c r="CY51" s="44" t="str">
        <f t="shared" si="102"/>
        <v/>
      </c>
      <c r="CZ51" s="44" t="str">
        <f t="shared" si="103"/>
        <v/>
      </c>
      <c r="DA51" s="45">
        <f t="shared" si="104"/>
        <v>0</v>
      </c>
      <c r="DB51" s="45">
        <f t="shared" si="105"/>
        <v>0</v>
      </c>
      <c r="DC51" s="45">
        <f t="shared" si="106"/>
        <v>0</v>
      </c>
      <c r="DD51" s="45">
        <f t="shared" si="107"/>
        <v>0</v>
      </c>
      <c r="DE51" s="45">
        <f t="shared" si="108"/>
        <v>0</v>
      </c>
      <c r="DF51" s="45">
        <f t="shared" si="62"/>
        <v>0</v>
      </c>
      <c r="DG51" s="45">
        <f t="shared" si="63"/>
        <v>0</v>
      </c>
      <c r="DH51" s="45">
        <f t="shared" si="64"/>
        <v>0</v>
      </c>
      <c r="DI51" s="45">
        <f t="shared" si="65"/>
        <v>0</v>
      </c>
      <c r="DJ51" s="45">
        <f t="shared" si="66"/>
        <v>0</v>
      </c>
      <c r="DK51" s="45">
        <f t="shared" si="67"/>
        <v>0</v>
      </c>
      <c r="DL51" s="45">
        <f t="shared" si="68"/>
        <v>0</v>
      </c>
      <c r="DM51" s="45">
        <f t="shared" si="69"/>
        <v>0</v>
      </c>
      <c r="DN51" s="45">
        <f t="shared" si="70"/>
        <v>0</v>
      </c>
      <c r="DO51" s="45">
        <f t="shared" si="71"/>
        <v>0</v>
      </c>
      <c r="DP51" s="45">
        <f t="shared" si="72"/>
        <v>0</v>
      </c>
      <c r="DQ51" s="45">
        <f t="shared" si="73"/>
        <v>0</v>
      </c>
      <c r="DR51" s="45">
        <f t="shared" si="74"/>
        <v>0</v>
      </c>
      <c r="DS51" s="45">
        <f t="shared" si="75"/>
        <v>0</v>
      </c>
      <c r="DT51" s="45">
        <f t="shared" si="76"/>
        <v>0</v>
      </c>
      <c r="DU51" s="45">
        <f t="shared" si="77"/>
        <v>0</v>
      </c>
      <c r="DV51" s="45">
        <f t="shared" si="78"/>
        <v>0</v>
      </c>
      <c r="DW51" s="45">
        <f t="shared" si="79"/>
        <v>0</v>
      </c>
      <c r="DX51" s="45">
        <f t="shared" si="80"/>
        <v>0</v>
      </c>
      <c r="DY51" s="45">
        <f t="shared" si="81"/>
        <v>0</v>
      </c>
      <c r="DZ51" s="45">
        <f t="shared" si="82"/>
        <v>0</v>
      </c>
    </row>
    <row r="52" spans="1:130" x14ac:dyDescent="0.25">
      <c r="A52" s="15" t="s">
        <v>56</v>
      </c>
      <c r="B52" s="15"/>
      <c r="C52" s="15"/>
      <c r="D52" s="16"/>
      <c r="E52" s="16"/>
      <c r="F52" s="16"/>
      <c r="G52" s="16"/>
      <c r="I52" s="16"/>
      <c r="J52" s="17"/>
      <c r="K52" s="17"/>
      <c r="L52" s="17"/>
      <c r="M52" s="17"/>
      <c r="N52" s="17"/>
      <c r="O52" s="17"/>
      <c r="P52" s="17"/>
      <c r="Q52" s="8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T52" s="14"/>
      <c r="BU52" s="14"/>
      <c r="BV52" s="11"/>
      <c r="BW52" s="11"/>
    </row>
    <row r="53" spans="1:130" ht="15" customHeight="1" x14ac:dyDescent="0.25">
      <c r="A53" s="475" t="s">
        <v>4</v>
      </c>
      <c r="B53" s="478" t="s">
        <v>5</v>
      </c>
      <c r="C53" s="479"/>
      <c r="D53" s="482" t="s">
        <v>6</v>
      </c>
      <c r="E53" s="483"/>
      <c r="F53" s="483"/>
      <c r="G53" s="483"/>
      <c r="H53" s="483"/>
      <c r="I53" s="483"/>
      <c r="J53" s="483"/>
      <c r="K53" s="483"/>
      <c r="L53" s="483"/>
      <c r="M53" s="483"/>
      <c r="N53" s="483"/>
      <c r="O53" s="483"/>
      <c r="P53" s="483"/>
      <c r="Q53" s="483"/>
      <c r="R53" s="483"/>
      <c r="S53" s="483"/>
      <c r="T53" s="483"/>
      <c r="U53" s="483"/>
      <c r="V53" s="483"/>
      <c r="W53" s="483"/>
      <c r="X53" s="483"/>
      <c r="Y53" s="483"/>
      <c r="Z53" s="483"/>
      <c r="AA53" s="483"/>
      <c r="AB53" s="483"/>
      <c r="AC53" s="483"/>
      <c r="AD53" s="483"/>
      <c r="AE53" s="483"/>
      <c r="AF53" s="483"/>
      <c r="AG53" s="483"/>
      <c r="AH53" s="483"/>
      <c r="AI53" s="483"/>
      <c r="AJ53" s="483"/>
      <c r="AK53" s="483"/>
      <c r="AL53" s="483"/>
      <c r="AM53" s="483"/>
      <c r="AN53" s="483"/>
      <c r="AO53" s="483"/>
      <c r="AP53" s="483"/>
      <c r="AQ53" s="484"/>
      <c r="AR53" s="485" t="s">
        <v>7</v>
      </c>
      <c r="AS53" s="486"/>
      <c r="AT53" s="487" t="s">
        <v>8</v>
      </c>
      <c r="AU53" s="488"/>
      <c r="AV53" s="493" t="s">
        <v>9</v>
      </c>
      <c r="AW53" s="496" t="s">
        <v>10</v>
      </c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U53" s="10"/>
      <c r="BV53" s="11"/>
      <c r="BW53" s="11"/>
    </row>
    <row r="54" spans="1:130" ht="15" customHeight="1" x14ac:dyDescent="0.25">
      <c r="A54" s="476"/>
      <c r="B54" s="480"/>
      <c r="C54" s="481"/>
      <c r="D54" s="491" t="s">
        <v>11</v>
      </c>
      <c r="E54" s="485"/>
      <c r="F54" s="491" t="s">
        <v>12</v>
      </c>
      <c r="G54" s="485"/>
      <c r="H54" s="491" t="s">
        <v>13</v>
      </c>
      <c r="I54" s="492"/>
      <c r="J54" s="485" t="s">
        <v>14</v>
      </c>
      <c r="K54" s="485"/>
      <c r="L54" s="491" t="s">
        <v>15</v>
      </c>
      <c r="M54" s="485"/>
      <c r="N54" s="491" t="s">
        <v>16</v>
      </c>
      <c r="O54" s="485"/>
      <c r="P54" s="491" t="s">
        <v>17</v>
      </c>
      <c r="Q54" s="485"/>
      <c r="R54" s="491" t="s">
        <v>18</v>
      </c>
      <c r="S54" s="485"/>
      <c r="T54" s="491" t="s">
        <v>19</v>
      </c>
      <c r="U54" s="492"/>
      <c r="V54" s="491" t="s">
        <v>20</v>
      </c>
      <c r="W54" s="492"/>
      <c r="X54" s="491" t="s">
        <v>21</v>
      </c>
      <c r="Y54" s="492"/>
      <c r="Z54" s="491" t="s">
        <v>22</v>
      </c>
      <c r="AA54" s="492"/>
      <c r="AB54" s="491" t="s">
        <v>23</v>
      </c>
      <c r="AC54" s="492"/>
      <c r="AD54" s="491" t="s">
        <v>24</v>
      </c>
      <c r="AE54" s="492"/>
      <c r="AF54" s="491" t="s">
        <v>25</v>
      </c>
      <c r="AG54" s="492"/>
      <c r="AH54" s="491" t="s">
        <v>26</v>
      </c>
      <c r="AI54" s="492"/>
      <c r="AJ54" s="491" t="s">
        <v>27</v>
      </c>
      <c r="AK54" s="492"/>
      <c r="AL54" s="491" t="s">
        <v>28</v>
      </c>
      <c r="AM54" s="492"/>
      <c r="AN54" s="491" t="s">
        <v>29</v>
      </c>
      <c r="AO54" s="492"/>
      <c r="AP54" s="491" t="s">
        <v>30</v>
      </c>
      <c r="AQ54" s="486"/>
      <c r="AR54" s="499" t="s">
        <v>31</v>
      </c>
      <c r="AS54" s="501" t="s">
        <v>32</v>
      </c>
      <c r="AT54" s="489"/>
      <c r="AU54" s="490"/>
      <c r="AV54" s="494"/>
      <c r="AW54" s="497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U54" s="10"/>
    </row>
    <row r="55" spans="1:130" x14ac:dyDescent="0.25">
      <c r="A55" s="477"/>
      <c r="B55" s="24" t="s">
        <v>33</v>
      </c>
      <c r="C55" s="64" t="s">
        <v>34</v>
      </c>
      <c r="D55" s="18" t="s">
        <v>33</v>
      </c>
      <c r="E55" s="25" t="s">
        <v>34</v>
      </c>
      <c r="F55" s="18" t="s">
        <v>33</v>
      </c>
      <c r="G55" s="25" t="s">
        <v>34</v>
      </c>
      <c r="H55" s="18" t="s">
        <v>33</v>
      </c>
      <c r="I55" s="64" t="s">
        <v>34</v>
      </c>
      <c r="J55" s="24" t="s">
        <v>33</v>
      </c>
      <c r="K55" s="25" t="s">
        <v>34</v>
      </c>
      <c r="L55" s="18" t="s">
        <v>33</v>
      </c>
      <c r="M55" s="25" t="s">
        <v>34</v>
      </c>
      <c r="N55" s="18" t="s">
        <v>33</v>
      </c>
      <c r="O55" s="25" t="s">
        <v>34</v>
      </c>
      <c r="P55" s="18" t="s">
        <v>33</v>
      </c>
      <c r="Q55" s="25" t="s">
        <v>34</v>
      </c>
      <c r="R55" s="18" t="s">
        <v>33</v>
      </c>
      <c r="S55" s="25" t="s">
        <v>34</v>
      </c>
      <c r="T55" s="18" t="s">
        <v>33</v>
      </c>
      <c r="U55" s="25" t="s">
        <v>34</v>
      </c>
      <c r="V55" s="18" t="s">
        <v>33</v>
      </c>
      <c r="W55" s="25" t="s">
        <v>34</v>
      </c>
      <c r="X55" s="18" t="s">
        <v>33</v>
      </c>
      <c r="Y55" s="25" t="s">
        <v>34</v>
      </c>
      <c r="Z55" s="18" t="s">
        <v>33</v>
      </c>
      <c r="AA55" s="25" t="s">
        <v>34</v>
      </c>
      <c r="AB55" s="18" t="s">
        <v>33</v>
      </c>
      <c r="AC55" s="25" t="s">
        <v>34</v>
      </c>
      <c r="AD55" s="18" t="s">
        <v>33</v>
      </c>
      <c r="AE55" s="25" t="s">
        <v>34</v>
      </c>
      <c r="AF55" s="18" t="s">
        <v>33</v>
      </c>
      <c r="AG55" s="25" t="s">
        <v>34</v>
      </c>
      <c r="AH55" s="18" t="s">
        <v>33</v>
      </c>
      <c r="AI55" s="25" t="s">
        <v>34</v>
      </c>
      <c r="AJ55" s="18" t="s">
        <v>33</v>
      </c>
      <c r="AK55" s="25" t="s">
        <v>34</v>
      </c>
      <c r="AL55" s="18" t="s">
        <v>33</v>
      </c>
      <c r="AM55" s="25" t="s">
        <v>34</v>
      </c>
      <c r="AN55" s="18" t="s">
        <v>33</v>
      </c>
      <c r="AO55" s="25" t="s">
        <v>34</v>
      </c>
      <c r="AP55" s="18" t="s">
        <v>33</v>
      </c>
      <c r="AQ55" s="26" t="s">
        <v>34</v>
      </c>
      <c r="AR55" s="500"/>
      <c r="AS55" s="502"/>
      <c r="AT55" s="466" t="s">
        <v>35</v>
      </c>
      <c r="AU55" s="459" t="s">
        <v>36</v>
      </c>
      <c r="AV55" s="495"/>
      <c r="AW55" s="498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U55" s="10"/>
    </row>
    <row r="56" spans="1:130" x14ac:dyDescent="0.25">
      <c r="A56" s="65" t="s">
        <v>37</v>
      </c>
      <c r="B56" s="31">
        <f t="shared" ref="B56:C63" si="110">+N56+P56+R56+T56+V56+X56+Z56+AB56+AD56+AF56+AH56+AJ56+AL56+AN56+AP56</f>
        <v>2</v>
      </c>
      <c r="C56" s="32">
        <f t="shared" si="110"/>
        <v>0</v>
      </c>
      <c r="D56" s="33"/>
      <c r="E56" s="34"/>
      <c r="F56" s="35"/>
      <c r="G56" s="34"/>
      <c r="H56" s="35"/>
      <c r="I56" s="34"/>
      <c r="J56" s="35"/>
      <c r="K56" s="34"/>
      <c r="L56" s="35"/>
      <c r="M56" s="36"/>
      <c r="N56" s="37">
        <v>0</v>
      </c>
      <c r="O56" s="38">
        <v>0</v>
      </c>
      <c r="P56" s="39">
        <v>1</v>
      </c>
      <c r="Q56" s="38">
        <v>0</v>
      </c>
      <c r="R56" s="39">
        <v>0</v>
      </c>
      <c r="S56" s="38">
        <v>0</v>
      </c>
      <c r="T56" s="39">
        <v>0</v>
      </c>
      <c r="U56" s="38">
        <v>0</v>
      </c>
      <c r="V56" s="39">
        <v>0</v>
      </c>
      <c r="W56" s="38">
        <v>0</v>
      </c>
      <c r="X56" s="39">
        <v>1</v>
      </c>
      <c r="Y56" s="38">
        <v>0</v>
      </c>
      <c r="Z56" s="39">
        <v>0</v>
      </c>
      <c r="AA56" s="38">
        <v>0</v>
      </c>
      <c r="AB56" s="39">
        <v>0</v>
      </c>
      <c r="AC56" s="38">
        <v>0</v>
      </c>
      <c r="AD56" s="39">
        <v>0</v>
      </c>
      <c r="AE56" s="38">
        <v>0</v>
      </c>
      <c r="AF56" s="39">
        <v>0</v>
      </c>
      <c r="AG56" s="38">
        <v>0</v>
      </c>
      <c r="AH56" s="39">
        <v>0</v>
      </c>
      <c r="AI56" s="38">
        <v>0</v>
      </c>
      <c r="AJ56" s="39">
        <v>0</v>
      </c>
      <c r="AK56" s="38">
        <v>0</v>
      </c>
      <c r="AL56" s="39">
        <v>0</v>
      </c>
      <c r="AM56" s="38">
        <v>0</v>
      </c>
      <c r="AN56" s="39">
        <v>0</v>
      </c>
      <c r="AO56" s="38">
        <v>0</v>
      </c>
      <c r="AP56" s="39">
        <v>0</v>
      </c>
      <c r="AQ56" s="40">
        <v>0</v>
      </c>
      <c r="AR56" s="41"/>
      <c r="AS56" s="40">
        <v>2</v>
      </c>
      <c r="AT56" s="37">
        <v>0</v>
      </c>
      <c r="AU56" s="38">
        <v>0</v>
      </c>
      <c r="AV56" s="39">
        <v>0</v>
      </c>
      <c r="AW56" s="42">
        <v>0</v>
      </c>
      <c r="AX56" s="43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10"/>
      <c r="BJ56" s="10"/>
      <c r="BK56" s="10"/>
      <c r="BL56" s="10"/>
      <c r="BU56" s="10"/>
      <c r="BW56" s="11"/>
      <c r="CA56" s="44" t="str">
        <f t="shared" ref="CA56:CA73" si="112">IF(B56&lt;C56,"* El total de Reactivos NO DEBE ser superior al total de Procesados. ","")</f>
        <v/>
      </c>
      <c r="CB56" s="44" t="str">
        <f t="shared" ref="CB56:CB73" si="113">IF(B56&lt;&gt;(AR56+ AS56),"* La suma de las columnas Sexo DEBE SER IGUAL a los Procesados. ","")</f>
        <v/>
      </c>
      <c r="CC56" s="44" t="str">
        <f t="shared" ref="CC56:CC73" si="114">IF(B56&lt;(AT56+ AU56),"* La suma de las columna Trans NO DEBE ser superior al total de Procesados. ","")</f>
        <v/>
      </c>
      <c r="CD56" s="44" t="str">
        <f t="shared" ref="CD56:CD73" si="115">IF(B56&lt;AV56,"* La columna Pueblos Originarios NO DEBE ser superior al total de Procesados. ","")</f>
        <v/>
      </c>
      <c r="CE56" s="44" t="str">
        <f t="shared" ref="CE56:CE73" si="116">IF(B56&lt;AW56,"* La columna Migrantes NO DEBE ser superior al total de Procesados. ","")</f>
        <v/>
      </c>
      <c r="CF56" s="44" t="str">
        <f>IF(D56&lt;E56,CONCATENATE("* El total de procesados debe ser mayor o igual al total de Reactivos en el grupo de edad ",$D$54),"")</f>
        <v/>
      </c>
      <c r="CG56" s="44" t="str">
        <f>IF(F56&lt;G56,CONCATENATE("* El total de procesados debe ser mayor o igual al total de Reactivos en el grupo de edad ",$F$54),"")</f>
        <v/>
      </c>
      <c r="CH56" s="44" t="str">
        <f>IF(H56&lt;I56,CONCATENATE("* El total de procesados debe ser mayor o igual al total de Reactivos en el grupo de edad ",$H$54),"")</f>
        <v/>
      </c>
      <c r="CI56" s="44" t="str">
        <f>IF(J56&lt;K56,CONCATENATE("* El total de procesados debe ser mayor o igual al total de Reactivos en el grupo de edad ",$J$54),"")</f>
        <v/>
      </c>
      <c r="CJ56" s="44" t="str">
        <f>IF(L56&lt;M56,CONCATENATE("* El total de procesados debe ser mayor o igual al total de Reactivos en el grupo de edad ",$L$54),"")</f>
        <v/>
      </c>
      <c r="CK56" s="44" t="str">
        <f>IF(N56&lt;O56,CONCATENATE("* El total de procesados debe ser mayor o igual al total de Reactivos en el grupo de edad ",$N$54),"")</f>
        <v/>
      </c>
      <c r="CL56" s="44" t="str">
        <f>IF(P56&lt;Q56,CONCATENATE("* El total de procesados debe ser mayor o igual al total de Reactivos en el grupo de edad ",$P$54),"")</f>
        <v/>
      </c>
      <c r="CM56" s="44" t="str">
        <f>IF(R56&lt;S56,CONCATENATE("* El total de procesados debe ser mayor o igual al total de Reactivos en el grupo de edad ",$R$54),"")</f>
        <v/>
      </c>
      <c r="CN56" s="44" t="str">
        <f>IF(T56&lt;U56,CONCATENATE("* El total de procesados debe ser mayor o igual al total de Reactivos en el grupo de edad ",$T$54),"")</f>
        <v/>
      </c>
      <c r="CO56" s="44" t="str">
        <f>IF(V56&lt;W56,CONCATENATE("* El total de procesados debe ser mayor o igual al total de Reactivos en el grupo de edad ",$V$54),"")</f>
        <v/>
      </c>
      <c r="CP56" s="44" t="str">
        <f>IF(X56&lt;Y56,CONCATENATE("* El total de procesados debe ser mayor o igual al total de Reactivos en el grupo de edad ",$X$54),"")</f>
        <v/>
      </c>
      <c r="CQ56" s="44" t="str">
        <f>IF(Z56&lt;AA56,CONCATENATE("* El total de procesados debe ser mayor o igual al total de Reactivos en el grupo de edad ",$Z$54),"")</f>
        <v/>
      </c>
      <c r="CR56" s="44" t="str">
        <f>IF(AB56&lt;AC56,CONCATENATE("* El total de procesados debe ser mayor o igual al total de Reactivos en el grupo de edad ",$AB$54),"")</f>
        <v/>
      </c>
      <c r="CS56" s="44" t="str">
        <f>IF(AD56&lt;AE56,CONCATENATE("* El total de procesados debe ser mayor o igual al total de Reactivos en el grupo de edad ",$AD$54),"")</f>
        <v/>
      </c>
      <c r="CT56" s="44" t="str">
        <f>IF(AF56&lt;AG56,CONCATENATE("* El total de procesados debe ser mayor o igual al total de Reactivos en el grupo de edad ",$AF$54),"")</f>
        <v/>
      </c>
      <c r="CU56" s="44" t="str">
        <f>IF(AH56&lt;AI56,CONCATENATE("* El total de procesados debe ser mayor o igual al total de Reactivos en el grupo de edad ",$AH$54),"")</f>
        <v/>
      </c>
      <c r="CV56" s="44" t="str">
        <f>IF(AJ56&lt;AK56,CONCATENATE("* El total de procesados debe ser mayor o igual al total de Reactivos en el grupo de edad ",$AJ$54),"")</f>
        <v/>
      </c>
      <c r="CW56" s="44" t="str">
        <f>IF(AL56&lt;AM56,CONCATENATE("* El total de procesados debe ser mayor o igual al total de Reactivos en el grupo de edad ",$AL$54),"")</f>
        <v/>
      </c>
      <c r="CX56" s="44" t="str">
        <f>IF(AN56&lt;AO56,CONCATENATE("* El total de procesados debe ser mayor o igual al total de Reactivos en el grupo de edad ",$AN$54),"")</f>
        <v/>
      </c>
      <c r="CY56" s="44" t="str">
        <f>IF(AP56&lt;AQ56,CONCATENATE("* El total de procesados debe ser mayor o igual al total de Reactivos en el grupo de edad ",$AP$54),"")</f>
        <v/>
      </c>
      <c r="CZ56" s="44" t="str">
        <f t="shared" ref="CZ56:CZ73" si="117">IF(AND(B56&lt;&gt;0,OR(AT56="",AU56="",AV56="",AW56="")),"* No olvide digitar la columna Trans y/o Pueblos Originarios y/o Migrantes (Digite Cero si no tiene). ","")</f>
        <v/>
      </c>
      <c r="DA56" s="45">
        <f t="shared" ref="DA56:DA73" si="118">IF(B56&lt;   C56,1,0)</f>
        <v>0</v>
      </c>
      <c r="DB56" s="45">
        <f t="shared" ref="DB56:DB73" si="119">IF(B56&lt;&gt; AR56+AS56,1,0)</f>
        <v>0</v>
      </c>
      <c r="DC56" s="45">
        <f t="shared" ref="DC56:DC73" si="120">IF(B56&lt;  AT56+AU56,1,0)</f>
        <v>0</v>
      </c>
      <c r="DD56" s="45">
        <f t="shared" ref="DD56:DD73" si="121">IF(B56&lt;  AV56,1,0)</f>
        <v>0</v>
      </c>
      <c r="DE56" s="45">
        <f t="shared" ref="DE56:DE73" si="122">IF(B56&lt;  AW56,1,0)</f>
        <v>0</v>
      </c>
      <c r="DF56" s="45">
        <f t="shared" ref="DF56:DF73" si="123">IF(D56&lt;E56,1,0)</f>
        <v>0</v>
      </c>
      <c r="DG56" s="45">
        <f t="shared" ref="DG56:DG73" si="124">IF(F56&lt;G56,1,0)</f>
        <v>0</v>
      </c>
      <c r="DH56" s="45">
        <f t="shared" ref="DH56:DH73" si="125">IF(H56&lt;I56,1,0)</f>
        <v>0</v>
      </c>
      <c r="DI56" s="45">
        <f t="shared" ref="DI56:DI73" si="126">IF(J56&lt;K56,1,0)</f>
        <v>0</v>
      </c>
      <c r="DJ56" s="45">
        <f t="shared" ref="DJ56:DJ73" si="127">IF(L56&lt;M56,1,0)</f>
        <v>0</v>
      </c>
      <c r="DK56" s="45">
        <f t="shared" ref="DK56:DK73" si="128">IF(N56&lt;O56,1,0)</f>
        <v>0</v>
      </c>
      <c r="DL56" s="45">
        <f t="shared" ref="DL56:DL73" si="129">IF(P56&lt;Q56,1,0)</f>
        <v>0</v>
      </c>
      <c r="DM56" s="45">
        <f t="shared" ref="DM56:DM73" si="130">IF(R56&lt;S56,1,0)</f>
        <v>0</v>
      </c>
      <c r="DN56" s="45">
        <f t="shared" ref="DN56:DN73" si="131">IF(T56&lt;U56,1,0)</f>
        <v>0</v>
      </c>
      <c r="DO56" s="45">
        <f t="shared" ref="DO56:DO73" si="132">IF(V56&lt;W56,1,0)</f>
        <v>0</v>
      </c>
      <c r="DP56" s="45">
        <f t="shared" ref="DP56:DP73" si="133">IF(X56&lt;Y56,1,0)</f>
        <v>0</v>
      </c>
      <c r="DQ56" s="45">
        <f t="shared" ref="DQ56:DQ73" si="134">IF(Z56&lt;AA56,1,0)</f>
        <v>0</v>
      </c>
      <c r="DR56" s="45">
        <f t="shared" ref="DR56:DR73" si="135">IF(AB56&lt;AC56,1,0)</f>
        <v>0</v>
      </c>
      <c r="DS56" s="45">
        <f t="shared" ref="DS56:DS73" si="136">IF(AD56&lt;AE56,1,0)</f>
        <v>0</v>
      </c>
      <c r="DT56" s="45">
        <f t="shared" ref="DT56:DT73" si="137">IF(AF56&lt;AG56,1,0)</f>
        <v>0</v>
      </c>
      <c r="DU56" s="45">
        <f t="shared" ref="DU56:DU73" si="138">IF(AH56&lt;AI56,1,0)</f>
        <v>0</v>
      </c>
      <c r="DV56" s="45">
        <f t="shared" ref="DV56:DV73" si="139">IF(AJ56&lt;AK56,1,0)</f>
        <v>0</v>
      </c>
      <c r="DW56" s="45">
        <f t="shared" ref="DW56:DW73" si="140">IF(AL56&lt;AM56,1,0)</f>
        <v>0</v>
      </c>
      <c r="DX56" s="45">
        <f t="shared" ref="DX56:DX73" si="141">IF(AN56&lt;AO56,1,0)</f>
        <v>0</v>
      </c>
      <c r="DY56" s="45">
        <f t="shared" ref="DY56:DY73" si="142">IF(AP56&lt;AQ56,1,0)</f>
        <v>0</v>
      </c>
      <c r="DZ56" s="45">
        <f t="shared" ref="DZ56:DZ73" si="143">IF(AND(B56&lt;&gt;0,OR(AT56="",AU56="",AV56="",AW56="")),1,0)</f>
        <v>0</v>
      </c>
    </row>
    <row r="57" spans="1:130" x14ac:dyDescent="0.25">
      <c r="A57" s="66" t="s">
        <v>38</v>
      </c>
      <c r="B57" s="47">
        <f t="shared" si="110"/>
        <v>0</v>
      </c>
      <c r="C57" s="48">
        <f t="shared" si="110"/>
        <v>0</v>
      </c>
      <c r="D57" s="33"/>
      <c r="E57" s="34"/>
      <c r="F57" s="35"/>
      <c r="G57" s="34"/>
      <c r="H57" s="35"/>
      <c r="I57" s="34"/>
      <c r="J57" s="35"/>
      <c r="K57" s="34"/>
      <c r="L57" s="35"/>
      <c r="M57" s="36"/>
      <c r="N57" s="37"/>
      <c r="O57" s="38"/>
      <c r="P57" s="39"/>
      <c r="Q57" s="38"/>
      <c r="R57" s="39"/>
      <c r="S57" s="38"/>
      <c r="T57" s="39"/>
      <c r="U57" s="38"/>
      <c r="V57" s="39"/>
      <c r="W57" s="38"/>
      <c r="X57" s="39"/>
      <c r="Y57" s="38"/>
      <c r="Z57" s="39"/>
      <c r="AA57" s="38"/>
      <c r="AB57" s="39"/>
      <c r="AC57" s="38"/>
      <c r="AD57" s="39"/>
      <c r="AE57" s="38"/>
      <c r="AF57" s="39"/>
      <c r="AG57" s="38"/>
      <c r="AH57" s="39"/>
      <c r="AI57" s="38"/>
      <c r="AJ57" s="39"/>
      <c r="AK57" s="38"/>
      <c r="AL57" s="39"/>
      <c r="AM57" s="38"/>
      <c r="AN57" s="39"/>
      <c r="AO57" s="38"/>
      <c r="AP57" s="39"/>
      <c r="AQ57" s="40"/>
      <c r="AR57" s="41"/>
      <c r="AS57" s="40"/>
      <c r="AT57" s="37"/>
      <c r="AU57" s="38"/>
      <c r="AV57" s="39"/>
      <c r="AW57" s="42"/>
      <c r="AX57" s="43" t="str">
        <f t="shared" si="111"/>
        <v/>
      </c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10"/>
      <c r="BJ57" s="10"/>
      <c r="BK57" s="10"/>
      <c r="BL57" s="10"/>
      <c r="BU57" s="10"/>
      <c r="BW57" s="11"/>
      <c r="CA57" s="44" t="str">
        <f t="shared" si="112"/>
        <v/>
      </c>
      <c r="CB57" s="44" t="str">
        <f t="shared" si="113"/>
        <v/>
      </c>
      <c r="CC57" s="44" t="str">
        <f t="shared" si="114"/>
        <v/>
      </c>
      <c r="CD57" s="44" t="str">
        <f t="shared" si="115"/>
        <v/>
      </c>
      <c r="CE57" s="44" t="str">
        <f t="shared" si="116"/>
        <v/>
      </c>
      <c r="CF57" s="44" t="str">
        <f t="shared" ref="CF57:CF73" si="144">IF(D57&lt;E57,CONCATENATE("* El total de procesados debe ser mayor o igual al total de Reactivos en el grupo de edad ",$D$54),"")</f>
        <v/>
      </c>
      <c r="CG57" s="44" t="str">
        <f t="shared" ref="CG57:CG73" si="145">IF(F57&lt;G57,CONCATENATE("* El total de procesados debe ser mayor o igual al total de Reactivos en el grupo de edad ",$F$54),"")</f>
        <v/>
      </c>
      <c r="CH57" s="44" t="str">
        <f t="shared" ref="CH57:CH73" si="146">IF(H57&lt;I57,CONCATENATE("* El total de procesados debe ser mayor o igual al total de Reactivos en el grupo de edad ",$H$54),"")</f>
        <v/>
      </c>
      <c r="CI57" s="44" t="str">
        <f t="shared" ref="CI57:CI73" si="147">IF(J57&lt;K57,CONCATENATE("* El total de procesados debe ser mayor o igual al total de Reactivos en el grupo de edad ",$J$54),"")</f>
        <v/>
      </c>
      <c r="CJ57" s="44" t="str">
        <f t="shared" ref="CJ57:CJ73" si="148">IF(L57&lt;M57,CONCATENATE("* El total de procesados debe ser mayor o igual al total de Reactivos en el grupo de edad ",$L$54),"")</f>
        <v/>
      </c>
      <c r="CK57" s="44" t="str">
        <f t="shared" ref="CK57:CK73" si="149">IF(N57&lt;O57,CONCATENATE("* El total de procesados debe ser mayor o igual al total de Reactivos en el grupo de edad ",$N$54),"")</f>
        <v/>
      </c>
      <c r="CL57" s="44" t="str">
        <f t="shared" ref="CL57:CL73" si="150">IF(P57&lt;Q57,CONCATENATE("* El total de procesados debe ser mayor o igual al total de Reactivos en el grupo de edad ",$P$54),"")</f>
        <v/>
      </c>
      <c r="CM57" s="44" t="str">
        <f t="shared" ref="CM57:CM73" si="151">IF(R57&lt;S57,CONCATENATE("* El total de procesados debe ser mayor o igual al total de Reactivos en el grupo de edad ",$R$54),"")</f>
        <v/>
      </c>
      <c r="CN57" s="44" t="str">
        <f t="shared" ref="CN57:CN73" si="152">IF(T57&lt;U57,CONCATENATE("* El total de procesados debe ser mayor o igual al total de Reactivos en el grupo de edad ",$T$54),"")</f>
        <v/>
      </c>
      <c r="CO57" s="44" t="str">
        <f t="shared" ref="CO57:CO73" si="153">IF(V57&lt;W57,CONCATENATE("* El total de procesados debe ser mayor o igual al total de Reactivos en el grupo de edad ",$V$54),"")</f>
        <v/>
      </c>
      <c r="CP57" s="44" t="str">
        <f t="shared" ref="CP57:CP73" si="154">IF(X57&lt;Y57,CONCATENATE("* El total de procesados debe ser mayor o igual al total de Reactivos en el grupo de edad ",$X$54),"")</f>
        <v/>
      </c>
      <c r="CQ57" s="44" t="str">
        <f t="shared" ref="CQ57:CQ73" si="155">IF(Z57&lt;AA57,CONCATENATE("* El total de procesados debe ser mayor o igual al total de Reactivos en el grupo de edad ",$Z$54),"")</f>
        <v/>
      </c>
      <c r="CR57" s="44" t="str">
        <f t="shared" ref="CR57:CR73" si="156">IF(AB57&lt;AC57,CONCATENATE("* El total de procesados debe ser mayor o igual al total de Reactivos en el grupo de edad ",$AB$54),"")</f>
        <v/>
      </c>
      <c r="CS57" s="44" t="str">
        <f t="shared" ref="CS57:CS73" si="157">IF(AD57&lt;AE57,CONCATENATE("* El total de procesados debe ser mayor o igual al total de Reactivos en el grupo de edad ",$AD$54),"")</f>
        <v/>
      </c>
      <c r="CT57" s="44" t="str">
        <f t="shared" ref="CT57:CT73" si="158">IF(AF57&lt;AG57,CONCATENATE("* El total de procesados debe ser mayor o igual al total de Reactivos en el grupo de edad ",$AF$54),"")</f>
        <v/>
      </c>
      <c r="CU57" s="44" t="str">
        <f t="shared" ref="CU57:CU73" si="159">IF(AH57&lt;AI57,CONCATENATE("* El total de procesados debe ser mayor o igual al total de Reactivos en el grupo de edad ",$AH$54),"")</f>
        <v/>
      </c>
      <c r="CV57" s="44" t="str">
        <f t="shared" ref="CV57:CV73" si="160">IF(AJ57&lt;AK57,CONCATENATE("* El total de procesados debe ser mayor o igual al total de Reactivos en el grupo de edad ",$AJ$54),"")</f>
        <v/>
      </c>
      <c r="CW57" s="44" t="str">
        <f t="shared" ref="CW57:CW73" si="161">IF(AL57&lt;AM57,CONCATENATE("* El total de procesados debe ser mayor o igual al total de Reactivos en el grupo de edad ",$AL$54),"")</f>
        <v/>
      </c>
      <c r="CX57" s="44" t="str">
        <f t="shared" ref="CX57:CX73" si="162">IF(AN57&lt;AO57,CONCATENATE("* El total de procesados debe ser mayor o igual al total de Reactivos en el grupo de edad ",$AN$54),"")</f>
        <v/>
      </c>
      <c r="CY57" s="44" t="str">
        <f t="shared" ref="CY57:CY73" si="163">IF(AP57&lt;AQ57,CONCATENATE("* El total de procesados debe ser mayor o igual al total de Reactivos en el grupo de edad ",$AP$54),"")</f>
        <v/>
      </c>
      <c r="CZ57" s="44" t="str">
        <f t="shared" si="117"/>
        <v/>
      </c>
      <c r="DA57" s="45">
        <f t="shared" si="118"/>
        <v>0</v>
      </c>
      <c r="DB57" s="45">
        <f t="shared" si="119"/>
        <v>0</v>
      </c>
      <c r="DC57" s="45">
        <f t="shared" si="120"/>
        <v>0</v>
      </c>
      <c r="DD57" s="45">
        <f t="shared" si="121"/>
        <v>0</v>
      </c>
      <c r="DE57" s="45">
        <f t="shared" si="122"/>
        <v>0</v>
      </c>
      <c r="DF57" s="45">
        <f t="shared" si="123"/>
        <v>0</v>
      </c>
      <c r="DG57" s="45">
        <f t="shared" si="124"/>
        <v>0</v>
      </c>
      <c r="DH57" s="45">
        <f t="shared" si="125"/>
        <v>0</v>
      </c>
      <c r="DI57" s="45">
        <f t="shared" si="126"/>
        <v>0</v>
      </c>
      <c r="DJ57" s="45">
        <f t="shared" si="127"/>
        <v>0</v>
      </c>
      <c r="DK57" s="45">
        <f t="shared" si="128"/>
        <v>0</v>
      </c>
      <c r="DL57" s="45">
        <f t="shared" si="129"/>
        <v>0</v>
      </c>
      <c r="DM57" s="45">
        <f t="shared" si="130"/>
        <v>0</v>
      </c>
      <c r="DN57" s="45">
        <f t="shared" si="131"/>
        <v>0</v>
      </c>
      <c r="DO57" s="45">
        <f t="shared" si="132"/>
        <v>0</v>
      </c>
      <c r="DP57" s="45">
        <f t="shared" si="133"/>
        <v>0</v>
      </c>
      <c r="DQ57" s="45">
        <f t="shared" si="134"/>
        <v>0</v>
      </c>
      <c r="DR57" s="45">
        <f t="shared" si="135"/>
        <v>0</v>
      </c>
      <c r="DS57" s="45">
        <f t="shared" si="136"/>
        <v>0</v>
      </c>
      <c r="DT57" s="45">
        <f t="shared" si="137"/>
        <v>0</v>
      </c>
      <c r="DU57" s="45">
        <f t="shared" si="138"/>
        <v>0</v>
      </c>
      <c r="DV57" s="45">
        <f t="shared" si="139"/>
        <v>0</v>
      </c>
      <c r="DW57" s="45">
        <f t="shared" si="140"/>
        <v>0</v>
      </c>
      <c r="DX57" s="45">
        <f t="shared" si="141"/>
        <v>0</v>
      </c>
      <c r="DY57" s="45">
        <f t="shared" si="142"/>
        <v>0</v>
      </c>
      <c r="DZ57" s="45">
        <f t="shared" si="143"/>
        <v>0</v>
      </c>
    </row>
    <row r="58" spans="1:130" x14ac:dyDescent="0.25">
      <c r="A58" s="66" t="s">
        <v>39</v>
      </c>
      <c r="B58" s="47">
        <f t="shared" si="110"/>
        <v>5</v>
      </c>
      <c r="C58" s="48">
        <f t="shared" si="110"/>
        <v>0</v>
      </c>
      <c r="D58" s="33"/>
      <c r="E58" s="34"/>
      <c r="F58" s="35"/>
      <c r="G58" s="34"/>
      <c r="H58" s="35"/>
      <c r="I58" s="34"/>
      <c r="J58" s="35"/>
      <c r="K58" s="34"/>
      <c r="L58" s="35"/>
      <c r="M58" s="36"/>
      <c r="N58" s="37">
        <v>0</v>
      </c>
      <c r="O58" s="38">
        <v>0</v>
      </c>
      <c r="P58" s="39">
        <v>0</v>
      </c>
      <c r="Q58" s="38">
        <v>0</v>
      </c>
      <c r="R58" s="39">
        <v>0</v>
      </c>
      <c r="S58" s="38">
        <v>0</v>
      </c>
      <c r="T58" s="39">
        <v>2</v>
      </c>
      <c r="U58" s="38">
        <v>0</v>
      </c>
      <c r="V58" s="39">
        <v>1</v>
      </c>
      <c r="W58" s="38">
        <v>0</v>
      </c>
      <c r="X58" s="39">
        <v>2</v>
      </c>
      <c r="Y58" s="38">
        <v>0</v>
      </c>
      <c r="Z58" s="39">
        <v>0</v>
      </c>
      <c r="AA58" s="38">
        <v>0</v>
      </c>
      <c r="AB58" s="39">
        <v>0</v>
      </c>
      <c r="AC58" s="38">
        <v>0</v>
      </c>
      <c r="AD58" s="39">
        <v>0</v>
      </c>
      <c r="AE58" s="38">
        <v>0</v>
      </c>
      <c r="AF58" s="39">
        <v>0</v>
      </c>
      <c r="AG58" s="38">
        <v>0</v>
      </c>
      <c r="AH58" s="39">
        <v>0</v>
      </c>
      <c r="AI58" s="38">
        <v>0</v>
      </c>
      <c r="AJ58" s="39">
        <v>0</v>
      </c>
      <c r="AK58" s="38">
        <v>0</v>
      </c>
      <c r="AL58" s="39">
        <v>0</v>
      </c>
      <c r="AM58" s="38">
        <v>0</v>
      </c>
      <c r="AN58" s="39">
        <v>0</v>
      </c>
      <c r="AO58" s="38">
        <v>0</v>
      </c>
      <c r="AP58" s="39">
        <v>0</v>
      </c>
      <c r="AQ58" s="40">
        <v>0</v>
      </c>
      <c r="AR58" s="41"/>
      <c r="AS58" s="40">
        <v>5</v>
      </c>
      <c r="AT58" s="37">
        <v>0</v>
      </c>
      <c r="AU58" s="38">
        <v>0</v>
      </c>
      <c r="AV58" s="39">
        <v>0</v>
      </c>
      <c r="AW58" s="42">
        <v>1</v>
      </c>
      <c r="AX58" s="43" t="str">
        <f t="shared" si="111"/>
        <v/>
      </c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10"/>
      <c r="BJ58" s="10"/>
      <c r="BK58" s="10"/>
      <c r="BL58" s="10"/>
      <c r="BU58" s="10"/>
      <c r="BW58" s="11"/>
      <c r="CA58" s="44" t="str">
        <f t="shared" si="112"/>
        <v/>
      </c>
      <c r="CB58" s="44" t="str">
        <f t="shared" si="113"/>
        <v/>
      </c>
      <c r="CC58" s="44" t="str">
        <f t="shared" si="114"/>
        <v/>
      </c>
      <c r="CD58" s="44" t="str">
        <f t="shared" si="115"/>
        <v/>
      </c>
      <c r="CE58" s="44" t="str">
        <f t="shared" si="116"/>
        <v/>
      </c>
      <c r="CF58" s="44" t="str">
        <f t="shared" si="144"/>
        <v/>
      </c>
      <c r="CG58" s="44" t="str">
        <f t="shared" si="145"/>
        <v/>
      </c>
      <c r="CH58" s="44" t="str">
        <f t="shared" si="146"/>
        <v/>
      </c>
      <c r="CI58" s="44" t="str">
        <f t="shared" si="147"/>
        <v/>
      </c>
      <c r="CJ58" s="44" t="str">
        <f t="shared" si="148"/>
        <v/>
      </c>
      <c r="CK58" s="44" t="str">
        <f t="shared" si="149"/>
        <v/>
      </c>
      <c r="CL58" s="44" t="str">
        <f t="shared" si="150"/>
        <v/>
      </c>
      <c r="CM58" s="44" t="str">
        <f t="shared" si="151"/>
        <v/>
      </c>
      <c r="CN58" s="44" t="str">
        <f t="shared" si="152"/>
        <v/>
      </c>
      <c r="CO58" s="44" t="str">
        <f t="shared" si="153"/>
        <v/>
      </c>
      <c r="CP58" s="44" t="str">
        <f t="shared" si="154"/>
        <v/>
      </c>
      <c r="CQ58" s="44" t="str">
        <f t="shared" si="155"/>
        <v/>
      </c>
      <c r="CR58" s="44" t="str">
        <f t="shared" si="156"/>
        <v/>
      </c>
      <c r="CS58" s="44" t="str">
        <f t="shared" si="157"/>
        <v/>
      </c>
      <c r="CT58" s="44" t="str">
        <f t="shared" si="158"/>
        <v/>
      </c>
      <c r="CU58" s="44" t="str">
        <f t="shared" si="159"/>
        <v/>
      </c>
      <c r="CV58" s="44" t="str">
        <f t="shared" si="160"/>
        <v/>
      </c>
      <c r="CW58" s="44" t="str">
        <f t="shared" si="161"/>
        <v/>
      </c>
      <c r="CX58" s="44" t="str">
        <f t="shared" si="162"/>
        <v/>
      </c>
      <c r="CY58" s="44" t="str">
        <f t="shared" si="163"/>
        <v/>
      </c>
      <c r="CZ58" s="44" t="str">
        <f t="shared" si="117"/>
        <v/>
      </c>
      <c r="DA58" s="45">
        <f t="shared" si="118"/>
        <v>0</v>
      </c>
      <c r="DB58" s="45">
        <f t="shared" si="119"/>
        <v>0</v>
      </c>
      <c r="DC58" s="45">
        <f t="shared" si="120"/>
        <v>0</v>
      </c>
      <c r="DD58" s="45">
        <f t="shared" si="121"/>
        <v>0</v>
      </c>
      <c r="DE58" s="45">
        <f t="shared" si="122"/>
        <v>0</v>
      </c>
      <c r="DF58" s="45">
        <f t="shared" si="123"/>
        <v>0</v>
      </c>
      <c r="DG58" s="45">
        <f t="shared" si="124"/>
        <v>0</v>
      </c>
      <c r="DH58" s="45">
        <f t="shared" si="125"/>
        <v>0</v>
      </c>
      <c r="DI58" s="45">
        <f t="shared" si="126"/>
        <v>0</v>
      </c>
      <c r="DJ58" s="45">
        <f t="shared" si="127"/>
        <v>0</v>
      </c>
      <c r="DK58" s="45">
        <f t="shared" si="128"/>
        <v>0</v>
      </c>
      <c r="DL58" s="45">
        <f t="shared" si="129"/>
        <v>0</v>
      </c>
      <c r="DM58" s="45">
        <f t="shared" si="130"/>
        <v>0</v>
      </c>
      <c r="DN58" s="45">
        <f t="shared" si="131"/>
        <v>0</v>
      </c>
      <c r="DO58" s="45">
        <f t="shared" si="132"/>
        <v>0</v>
      </c>
      <c r="DP58" s="45">
        <f t="shared" si="133"/>
        <v>0</v>
      </c>
      <c r="DQ58" s="45">
        <f t="shared" si="134"/>
        <v>0</v>
      </c>
      <c r="DR58" s="45">
        <f t="shared" si="135"/>
        <v>0</v>
      </c>
      <c r="DS58" s="45">
        <f t="shared" si="136"/>
        <v>0</v>
      </c>
      <c r="DT58" s="45">
        <f t="shared" si="137"/>
        <v>0</v>
      </c>
      <c r="DU58" s="45">
        <f t="shared" si="138"/>
        <v>0</v>
      </c>
      <c r="DV58" s="45">
        <f t="shared" si="139"/>
        <v>0</v>
      </c>
      <c r="DW58" s="45">
        <f t="shared" si="140"/>
        <v>0</v>
      </c>
      <c r="DX58" s="45">
        <f t="shared" si="141"/>
        <v>0</v>
      </c>
      <c r="DY58" s="45">
        <f t="shared" si="142"/>
        <v>0</v>
      </c>
      <c r="DZ58" s="45">
        <f t="shared" si="143"/>
        <v>0</v>
      </c>
    </row>
    <row r="59" spans="1:130" x14ac:dyDescent="0.25">
      <c r="A59" s="66" t="s">
        <v>40</v>
      </c>
      <c r="B59" s="47">
        <f t="shared" si="110"/>
        <v>0</v>
      </c>
      <c r="C59" s="48">
        <f t="shared" si="110"/>
        <v>0</v>
      </c>
      <c r="D59" s="33"/>
      <c r="E59" s="34"/>
      <c r="F59" s="35"/>
      <c r="G59" s="34"/>
      <c r="H59" s="35"/>
      <c r="I59" s="34"/>
      <c r="J59" s="35"/>
      <c r="K59" s="34"/>
      <c r="L59" s="35"/>
      <c r="M59" s="36"/>
      <c r="N59" s="37"/>
      <c r="O59" s="38"/>
      <c r="P59" s="39"/>
      <c r="Q59" s="38"/>
      <c r="R59" s="39"/>
      <c r="S59" s="38"/>
      <c r="T59" s="39"/>
      <c r="U59" s="38"/>
      <c r="V59" s="39"/>
      <c r="W59" s="38"/>
      <c r="X59" s="39"/>
      <c r="Y59" s="38"/>
      <c r="Z59" s="39"/>
      <c r="AA59" s="38"/>
      <c r="AB59" s="39"/>
      <c r="AC59" s="38"/>
      <c r="AD59" s="39"/>
      <c r="AE59" s="38"/>
      <c r="AF59" s="39"/>
      <c r="AG59" s="38"/>
      <c r="AH59" s="39"/>
      <c r="AI59" s="38"/>
      <c r="AJ59" s="39"/>
      <c r="AK59" s="38"/>
      <c r="AL59" s="39"/>
      <c r="AM59" s="38"/>
      <c r="AN59" s="39"/>
      <c r="AO59" s="38"/>
      <c r="AP59" s="39"/>
      <c r="AQ59" s="40"/>
      <c r="AR59" s="41"/>
      <c r="AS59" s="40"/>
      <c r="AT59" s="37"/>
      <c r="AU59" s="38"/>
      <c r="AV59" s="39"/>
      <c r="AW59" s="42"/>
      <c r="AX59" s="43" t="str">
        <f t="shared" si="111"/>
        <v/>
      </c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10"/>
      <c r="BJ59" s="10"/>
      <c r="BK59" s="10"/>
      <c r="BL59" s="10"/>
      <c r="BU59" s="10"/>
      <c r="BW59" s="11"/>
      <c r="CA59" s="44" t="str">
        <f t="shared" si="112"/>
        <v/>
      </c>
      <c r="CB59" s="44" t="str">
        <f t="shared" si="113"/>
        <v/>
      </c>
      <c r="CC59" s="44" t="str">
        <f t="shared" si="114"/>
        <v/>
      </c>
      <c r="CD59" s="44" t="str">
        <f t="shared" si="115"/>
        <v/>
      </c>
      <c r="CE59" s="44" t="str">
        <f t="shared" si="116"/>
        <v/>
      </c>
      <c r="CF59" s="44" t="str">
        <f t="shared" si="144"/>
        <v/>
      </c>
      <c r="CG59" s="44" t="str">
        <f t="shared" si="145"/>
        <v/>
      </c>
      <c r="CH59" s="44" t="str">
        <f t="shared" si="146"/>
        <v/>
      </c>
      <c r="CI59" s="44" t="str">
        <f t="shared" si="147"/>
        <v/>
      </c>
      <c r="CJ59" s="44" t="str">
        <f t="shared" si="148"/>
        <v/>
      </c>
      <c r="CK59" s="44" t="str">
        <f t="shared" si="149"/>
        <v/>
      </c>
      <c r="CL59" s="44" t="str">
        <f t="shared" si="150"/>
        <v/>
      </c>
      <c r="CM59" s="44" t="str">
        <f t="shared" si="151"/>
        <v/>
      </c>
      <c r="CN59" s="44" t="str">
        <f t="shared" si="152"/>
        <v/>
      </c>
      <c r="CO59" s="44" t="str">
        <f t="shared" si="153"/>
        <v/>
      </c>
      <c r="CP59" s="44" t="str">
        <f t="shared" si="154"/>
        <v/>
      </c>
      <c r="CQ59" s="44" t="str">
        <f t="shared" si="155"/>
        <v/>
      </c>
      <c r="CR59" s="44" t="str">
        <f t="shared" si="156"/>
        <v/>
      </c>
      <c r="CS59" s="44" t="str">
        <f t="shared" si="157"/>
        <v/>
      </c>
      <c r="CT59" s="44" t="str">
        <f t="shared" si="158"/>
        <v/>
      </c>
      <c r="CU59" s="44" t="str">
        <f t="shared" si="159"/>
        <v/>
      </c>
      <c r="CV59" s="44" t="str">
        <f t="shared" si="160"/>
        <v/>
      </c>
      <c r="CW59" s="44" t="str">
        <f t="shared" si="161"/>
        <v/>
      </c>
      <c r="CX59" s="44" t="str">
        <f t="shared" si="162"/>
        <v/>
      </c>
      <c r="CY59" s="44" t="str">
        <f t="shared" si="163"/>
        <v/>
      </c>
      <c r="CZ59" s="44" t="str">
        <f t="shared" si="117"/>
        <v/>
      </c>
      <c r="DA59" s="45">
        <f t="shared" si="118"/>
        <v>0</v>
      </c>
      <c r="DB59" s="45">
        <f t="shared" si="119"/>
        <v>0</v>
      </c>
      <c r="DC59" s="45">
        <f t="shared" si="120"/>
        <v>0</v>
      </c>
      <c r="DD59" s="45">
        <f t="shared" si="121"/>
        <v>0</v>
      </c>
      <c r="DE59" s="45">
        <f t="shared" si="122"/>
        <v>0</v>
      </c>
      <c r="DF59" s="45">
        <f t="shared" si="123"/>
        <v>0</v>
      </c>
      <c r="DG59" s="45">
        <f t="shared" si="124"/>
        <v>0</v>
      </c>
      <c r="DH59" s="45">
        <f t="shared" si="125"/>
        <v>0</v>
      </c>
      <c r="DI59" s="45">
        <f t="shared" si="126"/>
        <v>0</v>
      </c>
      <c r="DJ59" s="45">
        <f t="shared" si="127"/>
        <v>0</v>
      </c>
      <c r="DK59" s="45">
        <f t="shared" si="128"/>
        <v>0</v>
      </c>
      <c r="DL59" s="45">
        <f t="shared" si="129"/>
        <v>0</v>
      </c>
      <c r="DM59" s="45">
        <f t="shared" si="130"/>
        <v>0</v>
      </c>
      <c r="DN59" s="45">
        <f t="shared" si="131"/>
        <v>0</v>
      </c>
      <c r="DO59" s="45">
        <f t="shared" si="132"/>
        <v>0</v>
      </c>
      <c r="DP59" s="45">
        <f t="shared" si="133"/>
        <v>0</v>
      </c>
      <c r="DQ59" s="45">
        <f t="shared" si="134"/>
        <v>0</v>
      </c>
      <c r="DR59" s="45">
        <f t="shared" si="135"/>
        <v>0</v>
      </c>
      <c r="DS59" s="45">
        <f t="shared" si="136"/>
        <v>0</v>
      </c>
      <c r="DT59" s="45">
        <f t="shared" si="137"/>
        <v>0</v>
      </c>
      <c r="DU59" s="45">
        <f t="shared" si="138"/>
        <v>0</v>
      </c>
      <c r="DV59" s="45">
        <f t="shared" si="139"/>
        <v>0</v>
      </c>
      <c r="DW59" s="45">
        <f t="shared" si="140"/>
        <v>0</v>
      </c>
      <c r="DX59" s="45">
        <f t="shared" si="141"/>
        <v>0</v>
      </c>
      <c r="DY59" s="45">
        <f t="shared" si="142"/>
        <v>0</v>
      </c>
      <c r="DZ59" s="45">
        <f t="shared" si="143"/>
        <v>0</v>
      </c>
    </row>
    <row r="60" spans="1:130" ht="22.5" x14ac:dyDescent="0.25">
      <c r="A60" s="67" t="s">
        <v>41</v>
      </c>
      <c r="B60" s="47">
        <f t="shared" si="110"/>
        <v>0</v>
      </c>
      <c r="C60" s="48">
        <f t="shared" si="110"/>
        <v>0</v>
      </c>
      <c r="D60" s="33"/>
      <c r="E60" s="34"/>
      <c r="F60" s="35"/>
      <c r="G60" s="34"/>
      <c r="H60" s="35"/>
      <c r="I60" s="34"/>
      <c r="J60" s="35"/>
      <c r="K60" s="34"/>
      <c r="L60" s="35"/>
      <c r="M60" s="36"/>
      <c r="N60" s="37"/>
      <c r="O60" s="38"/>
      <c r="P60" s="39"/>
      <c r="Q60" s="38"/>
      <c r="R60" s="39"/>
      <c r="S60" s="38"/>
      <c r="T60" s="39"/>
      <c r="U60" s="38"/>
      <c r="V60" s="39"/>
      <c r="W60" s="38"/>
      <c r="X60" s="39"/>
      <c r="Y60" s="38"/>
      <c r="Z60" s="39"/>
      <c r="AA60" s="38"/>
      <c r="AB60" s="39"/>
      <c r="AC60" s="38"/>
      <c r="AD60" s="39"/>
      <c r="AE60" s="38"/>
      <c r="AF60" s="39"/>
      <c r="AG60" s="38"/>
      <c r="AH60" s="39"/>
      <c r="AI60" s="38"/>
      <c r="AJ60" s="39"/>
      <c r="AK60" s="38"/>
      <c r="AL60" s="39"/>
      <c r="AM60" s="38"/>
      <c r="AN60" s="39"/>
      <c r="AO60" s="38"/>
      <c r="AP60" s="39"/>
      <c r="AQ60" s="40"/>
      <c r="AR60" s="41"/>
      <c r="AS60" s="40"/>
      <c r="AT60" s="37"/>
      <c r="AU60" s="38"/>
      <c r="AV60" s="39"/>
      <c r="AW60" s="42"/>
      <c r="AX60" s="43" t="str">
        <f t="shared" si="111"/>
        <v/>
      </c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10"/>
      <c r="BJ60" s="10"/>
      <c r="BK60" s="10"/>
      <c r="BL60" s="10"/>
      <c r="BU60" s="10"/>
      <c r="BW60" s="11"/>
      <c r="CA60" s="44" t="str">
        <f t="shared" si="112"/>
        <v/>
      </c>
      <c r="CB60" s="44" t="str">
        <f t="shared" si="113"/>
        <v/>
      </c>
      <c r="CC60" s="44" t="str">
        <f t="shared" si="114"/>
        <v/>
      </c>
      <c r="CD60" s="44" t="str">
        <f t="shared" si="115"/>
        <v/>
      </c>
      <c r="CE60" s="44" t="str">
        <f t="shared" si="116"/>
        <v/>
      </c>
      <c r="CF60" s="44" t="str">
        <f t="shared" si="144"/>
        <v/>
      </c>
      <c r="CG60" s="44" t="str">
        <f t="shared" si="145"/>
        <v/>
      </c>
      <c r="CH60" s="44" t="str">
        <f t="shared" si="146"/>
        <v/>
      </c>
      <c r="CI60" s="44" t="str">
        <f t="shared" si="147"/>
        <v/>
      </c>
      <c r="CJ60" s="44" t="str">
        <f t="shared" si="148"/>
        <v/>
      </c>
      <c r="CK60" s="44" t="str">
        <f t="shared" si="149"/>
        <v/>
      </c>
      <c r="CL60" s="44" t="str">
        <f t="shared" si="150"/>
        <v/>
      </c>
      <c r="CM60" s="44" t="str">
        <f t="shared" si="151"/>
        <v/>
      </c>
      <c r="CN60" s="44" t="str">
        <f t="shared" si="152"/>
        <v/>
      </c>
      <c r="CO60" s="44" t="str">
        <f t="shared" si="153"/>
        <v/>
      </c>
      <c r="CP60" s="44" t="str">
        <f t="shared" si="154"/>
        <v/>
      </c>
      <c r="CQ60" s="44" t="str">
        <f t="shared" si="155"/>
        <v/>
      </c>
      <c r="CR60" s="44" t="str">
        <f t="shared" si="156"/>
        <v/>
      </c>
      <c r="CS60" s="44" t="str">
        <f t="shared" si="157"/>
        <v/>
      </c>
      <c r="CT60" s="44" t="str">
        <f t="shared" si="158"/>
        <v/>
      </c>
      <c r="CU60" s="44" t="str">
        <f t="shared" si="159"/>
        <v/>
      </c>
      <c r="CV60" s="44" t="str">
        <f t="shared" si="160"/>
        <v/>
      </c>
      <c r="CW60" s="44" t="str">
        <f t="shared" si="161"/>
        <v/>
      </c>
      <c r="CX60" s="44" t="str">
        <f t="shared" si="162"/>
        <v/>
      </c>
      <c r="CY60" s="44" t="str">
        <f t="shared" si="163"/>
        <v/>
      </c>
      <c r="CZ60" s="44" t="str">
        <f t="shared" si="117"/>
        <v/>
      </c>
      <c r="DA60" s="45">
        <f t="shared" si="118"/>
        <v>0</v>
      </c>
      <c r="DB60" s="45">
        <f t="shared" si="119"/>
        <v>0</v>
      </c>
      <c r="DC60" s="45">
        <f t="shared" si="120"/>
        <v>0</v>
      </c>
      <c r="DD60" s="45">
        <f t="shared" si="121"/>
        <v>0</v>
      </c>
      <c r="DE60" s="45">
        <f t="shared" si="122"/>
        <v>0</v>
      </c>
      <c r="DF60" s="45">
        <f t="shared" si="123"/>
        <v>0</v>
      </c>
      <c r="DG60" s="45">
        <f t="shared" si="124"/>
        <v>0</v>
      </c>
      <c r="DH60" s="45">
        <f t="shared" si="125"/>
        <v>0</v>
      </c>
      <c r="DI60" s="45">
        <f t="shared" si="126"/>
        <v>0</v>
      </c>
      <c r="DJ60" s="45">
        <f t="shared" si="127"/>
        <v>0</v>
      </c>
      <c r="DK60" s="45">
        <f t="shared" si="128"/>
        <v>0</v>
      </c>
      <c r="DL60" s="45">
        <f t="shared" si="129"/>
        <v>0</v>
      </c>
      <c r="DM60" s="45">
        <f t="shared" si="130"/>
        <v>0</v>
      </c>
      <c r="DN60" s="45">
        <f t="shared" si="131"/>
        <v>0</v>
      </c>
      <c r="DO60" s="45">
        <f t="shared" si="132"/>
        <v>0</v>
      </c>
      <c r="DP60" s="45">
        <f t="shared" si="133"/>
        <v>0</v>
      </c>
      <c r="DQ60" s="45">
        <f t="shared" si="134"/>
        <v>0</v>
      </c>
      <c r="DR60" s="45">
        <f t="shared" si="135"/>
        <v>0</v>
      </c>
      <c r="DS60" s="45">
        <f t="shared" si="136"/>
        <v>0</v>
      </c>
      <c r="DT60" s="45">
        <f t="shared" si="137"/>
        <v>0</v>
      </c>
      <c r="DU60" s="45">
        <f t="shared" si="138"/>
        <v>0</v>
      </c>
      <c r="DV60" s="45">
        <f t="shared" si="139"/>
        <v>0</v>
      </c>
      <c r="DW60" s="45">
        <f t="shared" si="140"/>
        <v>0</v>
      </c>
      <c r="DX60" s="45">
        <f t="shared" si="141"/>
        <v>0</v>
      </c>
      <c r="DY60" s="45">
        <f t="shared" si="142"/>
        <v>0</v>
      </c>
      <c r="DZ60" s="45">
        <f t="shared" si="143"/>
        <v>0</v>
      </c>
    </row>
    <row r="61" spans="1:130" ht="22.5" x14ac:dyDescent="0.25">
      <c r="A61" s="67" t="s">
        <v>42</v>
      </c>
      <c r="B61" s="47">
        <f t="shared" si="110"/>
        <v>0</v>
      </c>
      <c r="C61" s="48">
        <f t="shared" si="110"/>
        <v>0</v>
      </c>
      <c r="D61" s="33"/>
      <c r="E61" s="34"/>
      <c r="F61" s="35"/>
      <c r="G61" s="34"/>
      <c r="H61" s="35"/>
      <c r="I61" s="34"/>
      <c r="J61" s="35"/>
      <c r="K61" s="34"/>
      <c r="L61" s="35"/>
      <c r="M61" s="36"/>
      <c r="N61" s="37"/>
      <c r="O61" s="38"/>
      <c r="P61" s="39"/>
      <c r="Q61" s="38"/>
      <c r="R61" s="39"/>
      <c r="S61" s="38"/>
      <c r="T61" s="39"/>
      <c r="U61" s="38"/>
      <c r="V61" s="39"/>
      <c r="W61" s="38"/>
      <c r="X61" s="39"/>
      <c r="Y61" s="38"/>
      <c r="Z61" s="39"/>
      <c r="AA61" s="38"/>
      <c r="AB61" s="39"/>
      <c r="AC61" s="38"/>
      <c r="AD61" s="39"/>
      <c r="AE61" s="38"/>
      <c r="AF61" s="39"/>
      <c r="AG61" s="38"/>
      <c r="AH61" s="39"/>
      <c r="AI61" s="38"/>
      <c r="AJ61" s="39"/>
      <c r="AK61" s="38"/>
      <c r="AL61" s="39"/>
      <c r="AM61" s="38"/>
      <c r="AN61" s="39"/>
      <c r="AO61" s="38"/>
      <c r="AP61" s="39"/>
      <c r="AQ61" s="40"/>
      <c r="AR61" s="37"/>
      <c r="AS61" s="40"/>
      <c r="AT61" s="37"/>
      <c r="AU61" s="38"/>
      <c r="AV61" s="39"/>
      <c r="AW61" s="42"/>
      <c r="AX61" s="43" t="str">
        <f t="shared" si="111"/>
        <v/>
      </c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10"/>
      <c r="BJ61" s="10"/>
      <c r="BK61" s="10"/>
      <c r="BL61" s="10"/>
      <c r="BU61" s="10"/>
      <c r="BW61" s="11"/>
      <c r="CA61" s="44" t="str">
        <f t="shared" si="112"/>
        <v/>
      </c>
      <c r="CB61" s="44" t="str">
        <f t="shared" si="113"/>
        <v/>
      </c>
      <c r="CC61" s="44" t="str">
        <f t="shared" si="114"/>
        <v/>
      </c>
      <c r="CD61" s="44" t="str">
        <f t="shared" si="115"/>
        <v/>
      </c>
      <c r="CE61" s="44" t="str">
        <f t="shared" si="116"/>
        <v/>
      </c>
      <c r="CF61" s="44" t="str">
        <f t="shared" si="144"/>
        <v/>
      </c>
      <c r="CG61" s="44" t="str">
        <f t="shared" si="145"/>
        <v/>
      </c>
      <c r="CH61" s="44" t="str">
        <f t="shared" si="146"/>
        <v/>
      </c>
      <c r="CI61" s="44" t="str">
        <f t="shared" si="147"/>
        <v/>
      </c>
      <c r="CJ61" s="44" t="str">
        <f t="shared" si="148"/>
        <v/>
      </c>
      <c r="CK61" s="44" t="str">
        <f t="shared" si="149"/>
        <v/>
      </c>
      <c r="CL61" s="44" t="str">
        <f t="shared" si="150"/>
        <v/>
      </c>
      <c r="CM61" s="44" t="str">
        <f t="shared" si="151"/>
        <v/>
      </c>
      <c r="CN61" s="44" t="str">
        <f t="shared" si="152"/>
        <v/>
      </c>
      <c r="CO61" s="44" t="str">
        <f t="shared" si="153"/>
        <v/>
      </c>
      <c r="CP61" s="44" t="str">
        <f t="shared" si="154"/>
        <v/>
      </c>
      <c r="CQ61" s="44" t="str">
        <f t="shared" si="155"/>
        <v/>
      </c>
      <c r="CR61" s="44" t="str">
        <f t="shared" si="156"/>
        <v/>
      </c>
      <c r="CS61" s="44" t="str">
        <f t="shared" si="157"/>
        <v/>
      </c>
      <c r="CT61" s="44" t="str">
        <f t="shared" si="158"/>
        <v/>
      </c>
      <c r="CU61" s="44" t="str">
        <f t="shared" si="159"/>
        <v/>
      </c>
      <c r="CV61" s="44" t="str">
        <f t="shared" si="160"/>
        <v/>
      </c>
      <c r="CW61" s="44" t="str">
        <f t="shared" si="161"/>
        <v/>
      </c>
      <c r="CX61" s="44" t="str">
        <f t="shared" si="162"/>
        <v/>
      </c>
      <c r="CY61" s="44" t="str">
        <f t="shared" si="163"/>
        <v/>
      </c>
      <c r="CZ61" s="44" t="str">
        <f t="shared" si="117"/>
        <v/>
      </c>
      <c r="DA61" s="45">
        <f t="shared" si="118"/>
        <v>0</v>
      </c>
      <c r="DB61" s="45">
        <f t="shared" si="119"/>
        <v>0</v>
      </c>
      <c r="DC61" s="45">
        <f t="shared" si="120"/>
        <v>0</v>
      </c>
      <c r="DD61" s="45">
        <f t="shared" si="121"/>
        <v>0</v>
      </c>
      <c r="DE61" s="45">
        <f t="shared" si="122"/>
        <v>0</v>
      </c>
      <c r="DF61" s="45">
        <f t="shared" si="123"/>
        <v>0</v>
      </c>
      <c r="DG61" s="45">
        <f t="shared" si="124"/>
        <v>0</v>
      </c>
      <c r="DH61" s="45">
        <f t="shared" si="125"/>
        <v>0</v>
      </c>
      <c r="DI61" s="45">
        <f t="shared" si="126"/>
        <v>0</v>
      </c>
      <c r="DJ61" s="45">
        <f t="shared" si="127"/>
        <v>0</v>
      </c>
      <c r="DK61" s="45">
        <f t="shared" si="128"/>
        <v>0</v>
      </c>
      <c r="DL61" s="45">
        <f t="shared" si="129"/>
        <v>0</v>
      </c>
      <c r="DM61" s="45">
        <f t="shared" si="130"/>
        <v>0</v>
      </c>
      <c r="DN61" s="45">
        <f t="shared" si="131"/>
        <v>0</v>
      </c>
      <c r="DO61" s="45">
        <f t="shared" si="132"/>
        <v>0</v>
      </c>
      <c r="DP61" s="45">
        <f t="shared" si="133"/>
        <v>0</v>
      </c>
      <c r="DQ61" s="45">
        <f t="shared" si="134"/>
        <v>0</v>
      </c>
      <c r="DR61" s="45">
        <f t="shared" si="135"/>
        <v>0</v>
      </c>
      <c r="DS61" s="45">
        <f t="shared" si="136"/>
        <v>0</v>
      </c>
      <c r="DT61" s="45">
        <f t="shared" si="137"/>
        <v>0</v>
      </c>
      <c r="DU61" s="45">
        <f t="shared" si="138"/>
        <v>0</v>
      </c>
      <c r="DV61" s="45">
        <f t="shared" si="139"/>
        <v>0</v>
      </c>
      <c r="DW61" s="45">
        <f t="shared" si="140"/>
        <v>0</v>
      </c>
      <c r="DX61" s="45">
        <f t="shared" si="141"/>
        <v>0</v>
      </c>
      <c r="DY61" s="45">
        <f t="shared" si="142"/>
        <v>0</v>
      </c>
      <c r="DZ61" s="45">
        <f t="shared" si="143"/>
        <v>0</v>
      </c>
    </row>
    <row r="62" spans="1:130" ht="22.5" x14ac:dyDescent="0.25">
      <c r="A62" s="67" t="s">
        <v>43</v>
      </c>
      <c r="B62" s="47">
        <f t="shared" si="110"/>
        <v>92</v>
      </c>
      <c r="C62" s="48">
        <f t="shared" si="110"/>
        <v>0</v>
      </c>
      <c r="D62" s="33"/>
      <c r="E62" s="34"/>
      <c r="F62" s="35"/>
      <c r="G62" s="34"/>
      <c r="H62" s="35"/>
      <c r="I62" s="34"/>
      <c r="J62" s="35"/>
      <c r="K62" s="34"/>
      <c r="L62" s="35"/>
      <c r="M62" s="36"/>
      <c r="N62" s="37">
        <v>0</v>
      </c>
      <c r="O62" s="38">
        <v>0</v>
      </c>
      <c r="P62" s="39">
        <v>1</v>
      </c>
      <c r="Q62" s="38">
        <v>0</v>
      </c>
      <c r="R62" s="39">
        <v>14</v>
      </c>
      <c r="S62" s="38">
        <v>0</v>
      </c>
      <c r="T62" s="39">
        <v>21</v>
      </c>
      <c r="U62" s="38">
        <v>0</v>
      </c>
      <c r="V62" s="39">
        <v>36</v>
      </c>
      <c r="W62" s="38">
        <v>0</v>
      </c>
      <c r="X62" s="39">
        <v>13</v>
      </c>
      <c r="Y62" s="38">
        <v>0</v>
      </c>
      <c r="Z62" s="39">
        <v>6</v>
      </c>
      <c r="AA62" s="38">
        <v>0</v>
      </c>
      <c r="AB62" s="39">
        <v>1</v>
      </c>
      <c r="AC62" s="38">
        <v>0</v>
      </c>
      <c r="AD62" s="39">
        <v>0</v>
      </c>
      <c r="AE62" s="38">
        <v>0</v>
      </c>
      <c r="AF62" s="39">
        <v>0</v>
      </c>
      <c r="AG62" s="38">
        <v>0</v>
      </c>
      <c r="AH62" s="39">
        <v>0</v>
      </c>
      <c r="AI62" s="38">
        <v>0</v>
      </c>
      <c r="AJ62" s="39">
        <v>0</v>
      </c>
      <c r="AK62" s="38">
        <v>0</v>
      </c>
      <c r="AL62" s="39">
        <v>0</v>
      </c>
      <c r="AM62" s="38">
        <v>0</v>
      </c>
      <c r="AN62" s="39">
        <v>0</v>
      </c>
      <c r="AO62" s="38">
        <v>0</v>
      </c>
      <c r="AP62" s="39">
        <v>0</v>
      </c>
      <c r="AQ62" s="40">
        <v>0</v>
      </c>
      <c r="AR62" s="41"/>
      <c r="AS62" s="40">
        <v>92</v>
      </c>
      <c r="AT62" s="37">
        <v>0</v>
      </c>
      <c r="AU62" s="38">
        <v>0</v>
      </c>
      <c r="AV62" s="39">
        <v>1</v>
      </c>
      <c r="AW62" s="42">
        <v>1</v>
      </c>
      <c r="AX62" s="43" t="str">
        <f t="shared" si="111"/>
        <v/>
      </c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10"/>
      <c r="BJ62" s="10"/>
      <c r="BK62" s="10"/>
      <c r="BL62" s="10"/>
      <c r="BU62" s="10"/>
      <c r="BW62" s="11"/>
      <c r="CA62" s="44" t="str">
        <f t="shared" si="112"/>
        <v/>
      </c>
      <c r="CB62" s="44" t="str">
        <f t="shared" si="113"/>
        <v/>
      </c>
      <c r="CC62" s="44" t="str">
        <f t="shared" si="114"/>
        <v/>
      </c>
      <c r="CD62" s="44" t="str">
        <f t="shared" si="115"/>
        <v/>
      </c>
      <c r="CE62" s="44" t="str">
        <f t="shared" si="116"/>
        <v/>
      </c>
      <c r="CF62" s="44" t="str">
        <f t="shared" si="144"/>
        <v/>
      </c>
      <c r="CG62" s="44" t="str">
        <f t="shared" si="145"/>
        <v/>
      </c>
      <c r="CH62" s="44" t="str">
        <f t="shared" si="146"/>
        <v/>
      </c>
      <c r="CI62" s="44" t="str">
        <f t="shared" si="147"/>
        <v/>
      </c>
      <c r="CJ62" s="44" t="str">
        <f t="shared" si="148"/>
        <v/>
      </c>
      <c r="CK62" s="44" t="str">
        <f t="shared" si="149"/>
        <v/>
      </c>
      <c r="CL62" s="44" t="str">
        <f t="shared" si="150"/>
        <v/>
      </c>
      <c r="CM62" s="44" t="str">
        <f t="shared" si="151"/>
        <v/>
      </c>
      <c r="CN62" s="44" t="str">
        <f t="shared" si="152"/>
        <v/>
      </c>
      <c r="CO62" s="44" t="str">
        <f t="shared" si="153"/>
        <v/>
      </c>
      <c r="CP62" s="44" t="str">
        <f t="shared" si="154"/>
        <v/>
      </c>
      <c r="CQ62" s="44" t="str">
        <f t="shared" si="155"/>
        <v/>
      </c>
      <c r="CR62" s="44" t="str">
        <f t="shared" si="156"/>
        <v/>
      </c>
      <c r="CS62" s="44" t="str">
        <f t="shared" si="157"/>
        <v/>
      </c>
      <c r="CT62" s="44" t="str">
        <f t="shared" si="158"/>
        <v/>
      </c>
      <c r="CU62" s="44" t="str">
        <f t="shared" si="159"/>
        <v/>
      </c>
      <c r="CV62" s="44" t="str">
        <f t="shared" si="160"/>
        <v/>
      </c>
      <c r="CW62" s="44" t="str">
        <f t="shared" si="161"/>
        <v/>
      </c>
      <c r="CX62" s="44" t="str">
        <f t="shared" si="162"/>
        <v/>
      </c>
      <c r="CY62" s="44" t="str">
        <f t="shared" si="163"/>
        <v/>
      </c>
      <c r="CZ62" s="44" t="str">
        <f t="shared" si="117"/>
        <v/>
      </c>
      <c r="DA62" s="45">
        <f t="shared" si="118"/>
        <v>0</v>
      </c>
      <c r="DB62" s="45">
        <f t="shared" si="119"/>
        <v>0</v>
      </c>
      <c r="DC62" s="45">
        <f t="shared" si="120"/>
        <v>0</v>
      </c>
      <c r="DD62" s="45">
        <f t="shared" si="121"/>
        <v>0</v>
      </c>
      <c r="DE62" s="45">
        <f t="shared" si="122"/>
        <v>0</v>
      </c>
      <c r="DF62" s="45">
        <f t="shared" si="123"/>
        <v>0</v>
      </c>
      <c r="DG62" s="45">
        <f t="shared" si="124"/>
        <v>0</v>
      </c>
      <c r="DH62" s="45">
        <f t="shared" si="125"/>
        <v>0</v>
      </c>
      <c r="DI62" s="45">
        <f t="shared" si="126"/>
        <v>0</v>
      </c>
      <c r="DJ62" s="45">
        <f t="shared" si="127"/>
        <v>0</v>
      </c>
      <c r="DK62" s="45">
        <f t="shared" si="128"/>
        <v>0</v>
      </c>
      <c r="DL62" s="45">
        <f t="shared" si="129"/>
        <v>0</v>
      </c>
      <c r="DM62" s="45">
        <f t="shared" si="130"/>
        <v>0</v>
      </c>
      <c r="DN62" s="45">
        <f t="shared" si="131"/>
        <v>0</v>
      </c>
      <c r="DO62" s="45">
        <f t="shared" si="132"/>
        <v>0</v>
      </c>
      <c r="DP62" s="45">
        <f t="shared" si="133"/>
        <v>0</v>
      </c>
      <c r="DQ62" s="45">
        <f t="shared" si="134"/>
        <v>0</v>
      </c>
      <c r="DR62" s="45">
        <f t="shared" si="135"/>
        <v>0</v>
      </c>
      <c r="DS62" s="45">
        <f t="shared" si="136"/>
        <v>0</v>
      </c>
      <c r="DT62" s="45">
        <f t="shared" si="137"/>
        <v>0</v>
      </c>
      <c r="DU62" s="45">
        <f t="shared" si="138"/>
        <v>0</v>
      </c>
      <c r="DV62" s="45">
        <f t="shared" si="139"/>
        <v>0</v>
      </c>
      <c r="DW62" s="45">
        <f t="shared" si="140"/>
        <v>0</v>
      </c>
      <c r="DX62" s="45">
        <f t="shared" si="141"/>
        <v>0</v>
      </c>
      <c r="DY62" s="45">
        <f t="shared" si="142"/>
        <v>0</v>
      </c>
      <c r="DZ62" s="45">
        <f t="shared" si="143"/>
        <v>0</v>
      </c>
    </row>
    <row r="63" spans="1:130" x14ac:dyDescent="0.25">
      <c r="A63" s="66" t="s">
        <v>44</v>
      </c>
      <c r="B63" s="47">
        <f t="shared" si="110"/>
        <v>7</v>
      </c>
      <c r="C63" s="48">
        <f t="shared" si="110"/>
        <v>0</v>
      </c>
      <c r="D63" s="33"/>
      <c r="E63" s="34"/>
      <c r="F63" s="35"/>
      <c r="G63" s="34"/>
      <c r="H63" s="35"/>
      <c r="I63" s="34"/>
      <c r="J63" s="35"/>
      <c r="K63" s="34"/>
      <c r="L63" s="35"/>
      <c r="M63" s="36"/>
      <c r="N63" s="37">
        <v>0</v>
      </c>
      <c r="O63" s="38">
        <v>0</v>
      </c>
      <c r="P63" s="39">
        <v>0</v>
      </c>
      <c r="Q63" s="38">
        <v>0</v>
      </c>
      <c r="R63" s="39">
        <v>1</v>
      </c>
      <c r="S63" s="38">
        <v>0</v>
      </c>
      <c r="T63" s="39">
        <v>0</v>
      </c>
      <c r="U63" s="38">
        <v>0</v>
      </c>
      <c r="V63" s="39">
        <v>3</v>
      </c>
      <c r="W63" s="38">
        <v>0</v>
      </c>
      <c r="X63" s="39">
        <v>2</v>
      </c>
      <c r="Y63" s="38">
        <v>0</v>
      </c>
      <c r="Z63" s="39">
        <v>1</v>
      </c>
      <c r="AA63" s="38">
        <v>0</v>
      </c>
      <c r="AB63" s="39">
        <v>0</v>
      </c>
      <c r="AC63" s="38">
        <v>0</v>
      </c>
      <c r="AD63" s="39">
        <v>0</v>
      </c>
      <c r="AE63" s="38">
        <v>0</v>
      </c>
      <c r="AF63" s="39">
        <v>0</v>
      </c>
      <c r="AG63" s="38">
        <v>0</v>
      </c>
      <c r="AH63" s="39">
        <v>0</v>
      </c>
      <c r="AI63" s="38">
        <v>0</v>
      </c>
      <c r="AJ63" s="39">
        <v>0</v>
      </c>
      <c r="AK63" s="38">
        <v>0</v>
      </c>
      <c r="AL63" s="39">
        <v>0</v>
      </c>
      <c r="AM63" s="38">
        <v>0</v>
      </c>
      <c r="AN63" s="39">
        <v>0</v>
      </c>
      <c r="AO63" s="38">
        <v>0</v>
      </c>
      <c r="AP63" s="39">
        <v>0</v>
      </c>
      <c r="AQ63" s="40">
        <v>0</v>
      </c>
      <c r="AR63" s="41"/>
      <c r="AS63" s="40">
        <v>7</v>
      </c>
      <c r="AT63" s="37">
        <v>0</v>
      </c>
      <c r="AU63" s="38">
        <v>0</v>
      </c>
      <c r="AV63" s="39">
        <v>0</v>
      </c>
      <c r="AW63" s="42">
        <v>0</v>
      </c>
      <c r="AX63" s="43" t="str">
        <f t="shared" si="111"/>
        <v/>
      </c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10"/>
      <c r="BJ63" s="10"/>
      <c r="BK63" s="10"/>
      <c r="BL63" s="10"/>
      <c r="BU63" s="10"/>
      <c r="BW63" s="11"/>
      <c r="CA63" s="44" t="str">
        <f t="shared" si="112"/>
        <v/>
      </c>
      <c r="CB63" s="44" t="str">
        <f t="shared" si="113"/>
        <v/>
      </c>
      <c r="CC63" s="44" t="str">
        <f t="shared" si="114"/>
        <v/>
      </c>
      <c r="CD63" s="44" t="str">
        <f t="shared" si="115"/>
        <v/>
      </c>
      <c r="CE63" s="44" t="str">
        <f t="shared" si="116"/>
        <v/>
      </c>
      <c r="CF63" s="44" t="str">
        <f t="shared" si="144"/>
        <v/>
      </c>
      <c r="CG63" s="44" t="str">
        <f t="shared" si="145"/>
        <v/>
      </c>
      <c r="CH63" s="44" t="str">
        <f t="shared" si="146"/>
        <v/>
      </c>
      <c r="CI63" s="44" t="str">
        <f t="shared" si="147"/>
        <v/>
      </c>
      <c r="CJ63" s="44" t="str">
        <f t="shared" si="148"/>
        <v/>
      </c>
      <c r="CK63" s="44" t="str">
        <f t="shared" si="149"/>
        <v/>
      </c>
      <c r="CL63" s="44" t="str">
        <f t="shared" si="150"/>
        <v/>
      </c>
      <c r="CM63" s="44" t="str">
        <f t="shared" si="151"/>
        <v/>
      </c>
      <c r="CN63" s="44" t="str">
        <f t="shared" si="152"/>
        <v/>
      </c>
      <c r="CO63" s="44" t="str">
        <f t="shared" si="153"/>
        <v/>
      </c>
      <c r="CP63" s="44" t="str">
        <f t="shared" si="154"/>
        <v/>
      </c>
      <c r="CQ63" s="44" t="str">
        <f t="shared" si="155"/>
        <v/>
      </c>
      <c r="CR63" s="44" t="str">
        <f t="shared" si="156"/>
        <v/>
      </c>
      <c r="CS63" s="44" t="str">
        <f t="shared" si="157"/>
        <v/>
      </c>
      <c r="CT63" s="44" t="str">
        <f t="shared" si="158"/>
        <v/>
      </c>
      <c r="CU63" s="44" t="str">
        <f t="shared" si="159"/>
        <v/>
      </c>
      <c r="CV63" s="44" t="str">
        <f t="shared" si="160"/>
        <v/>
      </c>
      <c r="CW63" s="44" t="str">
        <f t="shared" si="161"/>
        <v/>
      </c>
      <c r="CX63" s="44" t="str">
        <f t="shared" si="162"/>
        <v/>
      </c>
      <c r="CY63" s="44" t="str">
        <f t="shared" si="163"/>
        <v/>
      </c>
      <c r="CZ63" s="44" t="str">
        <f t="shared" si="117"/>
        <v/>
      </c>
      <c r="DA63" s="45">
        <f t="shared" si="118"/>
        <v>0</v>
      </c>
      <c r="DB63" s="45">
        <f t="shared" si="119"/>
        <v>0</v>
      </c>
      <c r="DC63" s="45">
        <f t="shared" si="120"/>
        <v>0</v>
      </c>
      <c r="DD63" s="45">
        <f t="shared" si="121"/>
        <v>0</v>
      </c>
      <c r="DE63" s="45">
        <f t="shared" si="122"/>
        <v>0</v>
      </c>
      <c r="DF63" s="45">
        <f t="shared" si="123"/>
        <v>0</v>
      </c>
      <c r="DG63" s="45">
        <f t="shared" si="124"/>
        <v>0</v>
      </c>
      <c r="DH63" s="45">
        <f t="shared" si="125"/>
        <v>0</v>
      </c>
      <c r="DI63" s="45">
        <f t="shared" si="126"/>
        <v>0</v>
      </c>
      <c r="DJ63" s="45">
        <f t="shared" si="127"/>
        <v>0</v>
      </c>
      <c r="DK63" s="45">
        <f t="shared" si="128"/>
        <v>0</v>
      </c>
      <c r="DL63" s="45">
        <f t="shared" si="129"/>
        <v>0</v>
      </c>
      <c r="DM63" s="45">
        <f t="shared" si="130"/>
        <v>0</v>
      </c>
      <c r="DN63" s="45">
        <f t="shared" si="131"/>
        <v>0</v>
      </c>
      <c r="DO63" s="45">
        <f t="shared" si="132"/>
        <v>0</v>
      </c>
      <c r="DP63" s="45">
        <f t="shared" si="133"/>
        <v>0</v>
      </c>
      <c r="DQ63" s="45">
        <f t="shared" si="134"/>
        <v>0</v>
      </c>
      <c r="DR63" s="45">
        <f t="shared" si="135"/>
        <v>0</v>
      </c>
      <c r="DS63" s="45">
        <f t="shared" si="136"/>
        <v>0</v>
      </c>
      <c r="DT63" s="45">
        <f t="shared" si="137"/>
        <v>0</v>
      </c>
      <c r="DU63" s="45">
        <f t="shared" si="138"/>
        <v>0</v>
      </c>
      <c r="DV63" s="45">
        <f t="shared" si="139"/>
        <v>0</v>
      </c>
      <c r="DW63" s="45">
        <f t="shared" si="140"/>
        <v>0</v>
      </c>
      <c r="DX63" s="45">
        <f t="shared" si="141"/>
        <v>0</v>
      </c>
      <c r="DY63" s="45">
        <f t="shared" si="142"/>
        <v>0</v>
      </c>
      <c r="DZ63" s="45">
        <f t="shared" si="143"/>
        <v>0</v>
      </c>
    </row>
    <row r="64" spans="1:130" x14ac:dyDescent="0.25">
      <c r="A64" s="66" t="s">
        <v>45</v>
      </c>
      <c r="B64" s="47">
        <f>+D64+F64+H64+J64+L64+N64+P64+R64+T64+V64+X64+Z64+AB64+AD64+AF64+AH64+AJ64+AL64+AN64+AP64</f>
        <v>1</v>
      </c>
      <c r="C64" s="48">
        <f>+E64+G64+I64+K64+M64+O64+Q64+S64+U64+W64+Y64+AA64+AC64+AE64+AG64+AI64+AK64+AM64+AO64+AQ64</f>
        <v>0</v>
      </c>
      <c r="D64" s="37">
        <v>0</v>
      </c>
      <c r="E64" s="38">
        <v>0</v>
      </c>
      <c r="F64" s="39">
        <v>0</v>
      </c>
      <c r="G64" s="38">
        <v>0</v>
      </c>
      <c r="H64" s="39">
        <v>0</v>
      </c>
      <c r="I64" s="42">
        <v>0</v>
      </c>
      <c r="J64" s="37"/>
      <c r="K64" s="37"/>
      <c r="L64" s="39"/>
      <c r="M64" s="42"/>
      <c r="N64" s="37">
        <v>0</v>
      </c>
      <c r="O64" s="38">
        <v>0</v>
      </c>
      <c r="P64" s="39">
        <v>0</v>
      </c>
      <c r="Q64" s="38">
        <v>0</v>
      </c>
      <c r="R64" s="39">
        <v>1</v>
      </c>
      <c r="S64" s="38">
        <v>0</v>
      </c>
      <c r="T64" s="39">
        <v>0</v>
      </c>
      <c r="U64" s="38">
        <v>0</v>
      </c>
      <c r="V64" s="39">
        <v>0</v>
      </c>
      <c r="W64" s="38">
        <v>0</v>
      </c>
      <c r="X64" s="39">
        <v>0</v>
      </c>
      <c r="Y64" s="38">
        <v>0</v>
      </c>
      <c r="Z64" s="39">
        <v>0</v>
      </c>
      <c r="AA64" s="38">
        <v>0</v>
      </c>
      <c r="AB64" s="39">
        <v>0</v>
      </c>
      <c r="AC64" s="38">
        <v>0</v>
      </c>
      <c r="AD64" s="39">
        <v>0</v>
      </c>
      <c r="AE64" s="38">
        <v>0</v>
      </c>
      <c r="AF64" s="39">
        <v>0</v>
      </c>
      <c r="AG64" s="38">
        <v>0</v>
      </c>
      <c r="AH64" s="39">
        <v>0</v>
      </c>
      <c r="AI64" s="38">
        <v>0</v>
      </c>
      <c r="AJ64" s="39">
        <v>0</v>
      </c>
      <c r="AK64" s="38">
        <v>0</v>
      </c>
      <c r="AL64" s="39">
        <v>0</v>
      </c>
      <c r="AM64" s="38">
        <v>0</v>
      </c>
      <c r="AN64" s="39">
        <v>0</v>
      </c>
      <c r="AO64" s="38">
        <v>0</v>
      </c>
      <c r="AP64" s="39">
        <v>0</v>
      </c>
      <c r="AQ64" s="40">
        <v>0</v>
      </c>
      <c r="AR64" s="41"/>
      <c r="AS64" s="40">
        <v>1</v>
      </c>
      <c r="AT64" s="37">
        <v>0</v>
      </c>
      <c r="AU64" s="38">
        <v>0</v>
      </c>
      <c r="AV64" s="39">
        <v>0</v>
      </c>
      <c r="AW64" s="42">
        <v>0</v>
      </c>
      <c r="AX64" s="43" t="str">
        <f t="shared" si="111"/>
        <v/>
      </c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10"/>
      <c r="BJ64" s="10"/>
      <c r="BK64" s="10"/>
      <c r="BL64" s="10"/>
      <c r="BU64" s="10"/>
      <c r="BW64" s="11"/>
      <c r="CA64" s="44" t="str">
        <f t="shared" si="112"/>
        <v/>
      </c>
      <c r="CB64" s="44" t="str">
        <f t="shared" si="113"/>
        <v/>
      </c>
      <c r="CC64" s="44" t="str">
        <f t="shared" si="114"/>
        <v/>
      </c>
      <c r="CD64" s="44" t="str">
        <f t="shared" si="115"/>
        <v/>
      </c>
      <c r="CE64" s="44" t="str">
        <f t="shared" si="116"/>
        <v/>
      </c>
      <c r="CF64" s="44" t="str">
        <f t="shared" si="144"/>
        <v/>
      </c>
      <c r="CG64" s="44" t="str">
        <f t="shared" si="145"/>
        <v/>
      </c>
      <c r="CH64" s="44" t="str">
        <f t="shared" si="146"/>
        <v/>
      </c>
      <c r="CI64" s="44" t="str">
        <f t="shared" si="147"/>
        <v/>
      </c>
      <c r="CJ64" s="44" t="str">
        <f t="shared" si="148"/>
        <v/>
      </c>
      <c r="CK64" s="44" t="str">
        <f t="shared" si="149"/>
        <v/>
      </c>
      <c r="CL64" s="44" t="str">
        <f t="shared" si="150"/>
        <v/>
      </c>
      <c r="CM64" s="44" t="str">
        <f t="shared" si="151"/>
        <v/>
      </c>
      <c r="CN64" s="44" t="str">
        <f t="shared" si="152"/>
        <v/>
      </c>
      <c r="CO64" s="44" t="str">
        <f t="shared" si="153"/>
        <v/>
      </c>
      <c r="CP64" s="44" t="str">
        <f t="shared" si="154"/>
        <v/>
      </c>
      <c r="CQ64" s="44" t="str">
        <f t="shared" si="155"/>
        <v/>
      </c>
      <c r="CR64" s="44" t="str">
        <f t="shared" si="156"/>
        <v/>
      </c>
      <c r="CS64" s="44" t="str">
        <f t="shared" si="157"/>
        <v/>
      </c>
      <c r="CT64" s="44" t="str">
        <f t="shared" si="158"/>
        <v/>
      </c>
      <c r="CU64" s="44" t="str">
        <f t="shared" si="159"/>
        <v/>
      </c>
      <c r="CV64" s="44" t="str">
        <f t="shared" si="160"/>
        <v/>
      </c>
      <c r="CW64" s="44" t="str">
        <f t="shared" si="161"/>
        <v/>
      </c>
      <c r="CX64" s="44" t="str">
        <f t="shared" si="162"/>
        <v/>
      </c>
      <c r="CY64" s="44" t="str">
        <f t="shared" si="163"/>
        <v/>
      </c>
      <c r="CZ64" s="44" t="str">
        <f t="shared" si="117"/>
        <v/>
      </c>
      <c r="DA64" s="45">
        <f t="shared" si="118"/>
        <v>0</v>
      </c>
      <c r="DB64" s="45">
        <f t="shared" si="119"/>
        <v>0</v>
      </c>
      <c r="DC64" s="45">
        <f t="shared" si="120"/>
        <v>0</v>
      </c>
      <c r="DD64" s="45">
        <f t="shared" si="121"/>
        <v>0</v>
      </c>
      <c r="DE64" s="45">
        <f t="shared" si="122"/>
        <v>0</v>
      </c>
      <c r="DF64" s="45">
        <f t="shared" si="123"/>
        <v>0</v>
      </c>
      <c r="DG64" s="45">
        <f t="shared" si="124"/>
        <v>0</v>
      </c>
      <c r="DH64" s="45">
        <f t="shared" si="125"/>
        <v>0</v>
      </c>
      <c r="DI64" s="45">
        <f t="shared" si="126"/>
        <v>0</v>
      </c>
      <c r="DJ64" s="45">
        <f t="shared" si="127"/>
        <v>0</v>
      </c>
      <c r="DK64" s="45">
        <f t="shared" si="128"/>
        <v>0</v>
      </c>
      <c r="DL64" s="45">
        <f t="shared" si="129"/>
        <v>0</v>
      </c>
      <c r="DM64" s="45">
        <f t="shared" si="130"/>
        <v>0</v>
      </c>
      <c r="DN64" s="45">
        <f t="shared" si="131"/>
        <v>0</v>
      </c>
      <c r="DO64" s="45">
        <f t="shared" si="132"/>
        <v>0</v>
      </c>
      <c r="DP64" s="45">
        <f t="shared" si="133"/>
        <v>0</v>
      </c>
      <c r="DQ64" s="45">
        <f t="shared" si="134"/>
        <v>0</v>
      </c>
      <c r="DR64" s="45">
        <f t="shared" si="135"/>
        <v>0</v>
      </c>
      <c r="DS64" s="45">
        <f t="shared" si="136"/>
        <v>0</v>
      </c>
      <c r="DT64" s="45">
        <f t="shared" si="137"/>
        <v>0</v>
      </c>
      <c r="DU64" s="45">
        <f t="shared" si="138"/>
        <v>0</v>
      </c>
      <c r="DV64" s="45">
        <f t="shared" si="139"/>
        <v>0</v>
      </c>
      <c r="DW64" s="45">
        <f t="shared" si="140"/>
        <v>0</v>
      </c>
      <c r="DX64" s="45">
        <f t="shared" si="141"/>
        <v>0</v>
      </c>
      <c r="DY64" s="45">
        <f t="shared" si="142"/>
        <v>0</v>
      </c>
      <c r="DZ64" s="45">
        <f t="shared" si="143"/>
        <v>0</v>
      </c>
    </row>
    <row r="65" spans="1:130" ht="22.5" x14ac:dyDescent="0.25">
      <c r="A65" s="67" t="s">
        <v>46</v>
      </c>
      <c r="B65" s="47">
        <f>+D65+F65+H65</f>
        <v>1</v>
      </c>
      <c r="C65" s="48">
        <f>+E65+G65+I65</f>
        <v>1</v>
      </c>
      <c r="D65" s="37">
        <v>1</v>
      </c>
      <c r="E65" s="38">
        <v>1</v>
      </c>
      <c r="F65" s="39">
        <v>0</v>
      </c>
      <c r="G65" s="38">
        <v>0</v>
      </c>
      <c r="H65" s="39">
        <v>0</v>
      </c>
      <c r="I65" s="42">
        <v>0</v>
      </c>
      <c r="J65" s="50"/>
      <c r="K65" s="51"/>
      <c r="L65" s="50"/>
      <c r="M65" s="51"/>
      <c r="N65" s="50"/>
      <c r="O65" s="51"/>
      <c r="P65" s="50"/>
      <c r="Q65" s="51"/>
      <c r="R65" s="50"/>
      <c r="S65" s="51"/>
      <c r="T65" s="50"/>
      <c r="U65" s="51"/>
      <c r="V65" s="50"/>
      <c r="W65" s="51"/>
      <c r="X65" s="50"/>
      <c r="Y65" s="51"/>
      <c r="Z65" s="50"/>
      <c r="AA65" s="51"/>
      <c r="AB65" s="50"/>
      <c r="AC65" s="51"/>
      <c r="AD65" s="50"/>
      <c r="AE65" s="51"/>
      <c r="AF65" s="50"/>
      <c r="AG65" s="51"/>
      <c r="AH65" s="50"/>
      <c r="AI65" s="51"/>
      <c r="AJ65" s="50"/>
      <c r="AK65" s="51"/>
      <c r="AL65" s="50"/>
      <c r="AM65" s="51"/>
      <c r="AN65" s="50"/>
      <c r="AO65" s="51"/>
      <c r="AP65" s="50"/>
      <c r="AQ65" s="52"/>
      <c r="AR65" s="37">
        <v>1</v>
      </c>
      <c r="AS65" s="40">
        <v>0</v>
      </c>
      <c r="AT65" s="37">
        <v>0</v>
      </c>
      <c r="AU65" s="38">
        <v>0</v>
      </c>
      <c r="AV65" s="39">
        <v>0</v>
      </c>
      <c r="AW65" s="42">
        <v>0</v>
      </c>
      <c r="AX65" s="43" t="str">
        <f t="shared" si="111"/>
        <v/>
      </c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10"/>
      <c r="BJ65" s="10"/>
      <c r="BK65" s="10"/>
      <c r="BL65" s="10"/>
      <c r="BU65" s="10"/>
      <c r="BW65" s="11"/>
      <c r="CA65" s="44" t="str">
        <f t="shared" si="112"/>
        <v/>
      </c>
      <c r="CB65" s="44" t="str">
        <f t="shared" si="113"/>
        <v/>
      </c>
      <c r="CC65" s="44" t="str">
        <f t="shared" si="114"/>
        <v/>
      </c>
      <c r="CD65" s="44" t="str">
        <f t="shared" si="115"/>
        <v/>
      </c>
      <c r="CE65" s="44" t="str">
        <f t="shared" si="116"/>
        <v/>
      </c>
      <c r="CF65" s="44" t="str">
        <f t="shared" si="144"/>
        <v/>
      </c>
      <c r="CG65" s="44" t="str">
        <f t="shared" si="145"/>
        <v/>
      </c>
      <c r="CH65" s="44" t="str">
        <f t="shared" si="146"/>
        <v/>
      </c>
      <c r="CI65" s="44" t="str">
        <f t="shared" si="147"/>
        <v/>
      </c>
      <c r="CJ65" s="44" t="str">
        <f t="shared" si="148"/>
        <v/>
      </c>
      <c r="CK65" s="44" t="str">
        <f t="shared" si="149"/>
        <v/>
      </c>
      <c r="CL65" s="44" t="str">
        <f t="shared" si="150"/>
        <v/>
      </c>
      <c r="CM65" s="44" t="str">
        <f t="shared" si="151"/>
        <v/>
      </c>
      <c r="CN65" s="44" t="str">
        <f t="shared" si="152"/>
        <v/>
      </c>
      <c r="CO65" s="44" t="str">
        <f t="shared" si="153"/>
        <v/>
      </c>
      <c r="CP65" s="44" t="str">
        <f t="shared" si="154"/>
        <v/>
      </c>
      <c r="CQ65" s="44" t="str">
        <f t="shared" si="155"/>
        <v/>
      </c>
      <c r="CR65" s="44" t="str">
        <f t="shared" si="156"/>
        <v/>
      </c>
      <c r="CS65" s="44" t="str">
        <f t="shared" si="157"/>
        <v/>
      </c>
      <c r="CT65" s="44" t="str">
        <f t="shared" si="158"/>
        <v/>
      </c>
      <c r="CU65" s="44" t="str">
        <f t="shared" si="159"/>
        <v/>
      </c>
      <c r="CV65" s="44" t="str">
        <f t="shared" si="160"/>
        <v/>
      </c>
      <c r="CW65" s="44" t="str">
        <f t="shared" si="161"/>
        <v/>
      </c>
      <c r="CX65" s="44" t="str">
        <f t="shared" si="162"/>
        <v/>
      </c>
      <c r="CY65" s="44" t="str">
        <f t="shared" si="163"/>
        <v/>
      </c>
      <c r="CZ65" s="44" t="str">
        <f t="shared" si="117"/>
        <v/>
      </c>
      <c r="DA65" s="45">
        <f t="shared" si="118"/>
        <v>0</v>
      </c>
      <c r="DB65" s="45">
        <f t="shared" si="119"/>
        <v>0</v>
      </c>
      <c r="DC65" s="45">
        <f t="shared" si="120"/>
        <v>0</v>
      </c>
      <c r="DD65" s="45">
        <f t="shared" si="121"/>
        <v>0</v>
      </c>
      <c r="DE65" s="45">
        <f t="shared" si="122"/>
        <v>0</v>
      </c>
      <c r="DF65" s="45">
        <f t="shared" si="123"/>
        <v>0</v>
      </c>
      <c r="DG65" s="45">
        <f t="shared" si="124"/>
        <v>0</v>
      </c>
      <c r="DH65" s="45">
        <f t="shared" si="125"/>
        <v>0</v>
      </c>
      <c r="DI65" s="45">
        <f t="shared" si="126"/>
        <v>0</v>
      </c>
      <c r="DJ65" s="45">
        <f t="shared" si="127"/>
        <v>0</v>
      </c>
      <c r="DK65" s="45">
        <f t="shared" si="128"/>
        <v>0</v>
      </c>
      <c r="DL65" s="45">
        <f t="shared" si="129"/>
        <v>0</v>
      </c>
      <c r="DM65" s="45">
        <f t="shared" si="130"/>
        <v>0</v>
      </c>
      <c r="DN65" s="45">
        <f t="shared" si="131"/>
        <v>0</v>
      </c>
      <c r="DO65" s="45">
        <f t="shared" si="132"/>
        <v>0</v>
      </c>
      <c r="DP65" s="45">
        <f t="shared" si="133"/>
        <v>0</v>
      </c>
      <c r="DQ65" s="45">
        <f t="shared" si="134"/>
        <v>0</v>
      </c>
      <c r="DR65" s="45">
        <f t="shared" si="135"/>
        <v>0</v>
      </c>
      <c r="DS65" s="45">
        <f t="shared" si="136"/>
        <v>0</v>
      </c>
      <c r="DT65" s="45">
        <f t="shared" si="137"/>
        <v>0</v>
      </c>
      <c r="DU65" s="45">
        <f t="shared" si="138"/>
        <v>0</v>
      </c>
      <c r="DV65" s="45">
        <f t="shared" si="139"/>
        <v>0</v>
      </c>
      <c r="DW65" s="45">
        <f t="shared" si="140"/>
        <v>0</v>
      </c>
      <c r="DX65" s="45">
        <f t="shared" si="141"/>
        <v>0</v>
      </c>
      <c r="DY65" s="45">
        <f t="shared" si="142"/>
        <v>0</v>
      </c>
      <c r="DZ65" s="45">
        <f t="shared" si="143"/>
        <v>0</v>
      </c>
    </row>
    <row r="66" spans="1:130" x14ac:dyDescent="0.25">
      <c r="A66" s="67" t="s">
        <v>47</v>
      </c>
      <c r="B66" s="47">
        <f>+P66+R66+T66+V66+X66+Z66+AB66+AD66+AF66+AH66+AJ66+AL66+AN66+AP66</f>
        <v>0</v>
      </c>
      <c r="C66" s="48">
        <f>+Q66+S66+U66+W66+Y66+AA66+AC66+AE66+AG66+AI66+AK66+AM66+AO66+AQ66</f>
        <v>0</v>
      </c>
      <c r="D66" s="33"/>
      <c r="E66" s="34"/>
      <c r="F66" s="35"/>
      <c r="G66" s="34"/>
      <c r="H66" s="35"/>
      <c r="I66" s="34"/>
      <c r="J66" s="35"/>
      <c r="K66" s="34"/>
      <c r="L66" s="35"/>
      <c r="M66" s="36"/>
      <c r="N66" s="33"/>
      <c r="O66" s="34"/>
      <c r="P66" s="39"/>
      <c r="Q66" s="38"/>
      <c r="R66" s="39"/>
      <c r="S66" s="38"/>
      <c r="T66" s="39"/>
      <c r="U66" s="38"/>
      <c r="V66" s="39"/>
      <c r="W66" s="38"/>
      <c r="X66" s="39"/>
      <c r="Y66" s="38"/>
      <c r="Z66" s="39"/>
      <c r="AA66" s="38"/>
      <c r="AB66" s="39"/>
      <c r="AC66" s="38"/>
      <c r="AD66" s="39"/>
      <c r="AE66" s="38"/>
      <c r="AF66" s="39"/>
      <c r="AG66" s="38"/>
      <c r="AH66" s="39"/>
      <c r="AI66" s="38"/>
      <c r="AJ66" s="39"/>
      <c r="AK66" s="38"/>
      <c r="AL66" s="39"/>
      <c r="AM66" s="38"/>
      <c r="AN66" s="39"/>
      <c r="AO66" s="38"/>
      <c r="AP66" s="39"/>
      <c r="AQ66" s="40"/>
      <c r="AR66" s="37"/>
      <c r="AS66" s="40"/>
      <c r="AT66" s="37"/>
      <c r="AU66" s="38"/>
      <c r="AV66" s="39"/>
      <c r="AW66" s="42"/>
      <c r="AX66" s="43" t="str">
        <f t="shared" si="111"/>
        <v/>
      </c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10"/>
      <c r="BJ66" s="10"/>
      <c r="BK66" s="10"/>
      <c r="BL66" s="10"/>
      <c r="BU66" s="10"/>
      <c r="BW66" s="11"/>
      <c r="CA66" s="44" t="str">
        <f t="shared" si="112"/>
        <v/>
      </c>
      <c r="CB66" s="44" t="str">
        <f t="shared" si="113"/>
        <v/>
      </c>
      <c r="CC66" s="44" t="str">
        <f t="shared" si="114"/>
        <v/>
      </c>
      <c r="CD66" s="44" t="str">
        <f t="shared" si="115"/>
        <v/>
      </c>
      <c r="CE66" s="44" t="str">
        <f t="shared" si="116"/>
        <v/>
      </c>
      <c r="CF66" s="44" t="str">
        <f t="shared" si="144"/>
        <v/>
      </c>
      <c r="CG66" s="44" t="str">
        <f t="shared" si="145"/>
        <v/>
      </c>
      <c r="CH66" s="44" t="str">
        <f t="shared" si="146"/>
        <v/>
      </c>
      <c r="CI66" s="44" t="str">
        <f t="shared" si="147"/>
        <v/>
      </c>
      <c r="CJ66" s="44" t="str">
        <f t="shared" si="148"/>
        <v/>
      </c>
      <c r="CK66" s="44" t="str">
        <f t="shared" si="149"/>
        <v/>
      </c>
      <c r="CL66" s="44" t="str">
        <f t="shared" si="150"/>
        <v/>
      </c>
      <c r="CM66" s="44" t="str">
        <f t="shared" si="151"/>
        <v/>
      </c>
      <c r="CN66" s="44" t="str">
        <f t="shared" si="152"/>
        <v/>
      </c>
      <c r="CO66" s="44" t="str">
        <f t="shared" si="153"/>
        <v/>
      </c>
      <c r="CP66" s="44" t="str">
        <f t="shared" si="154"/>
        <v/>
      </c>
      <c r="CQ66" s="44" t="str">
        <f t="shared" si="155"/>
        <v/>
      </c>
      <c r="CR66" s="44" t="str">
        <f t="shared" si="156"/>
        <v/>
      </c>
      <c r="CS66" s="44" t="str">
        <f t="shared" si="157"/>
        <v/>
      </c>
      <c r="CT66" s="44" t="str">
        <f t="shared" si="158"/>
        <v/>
      </c>
      <c r="CU66" s="44" t="str">
        <f t="shared" si="159"/>
        <v/>
      </c>
      <c r="CV66" s="44" t="str">
        <f t="shared" si="160"/>
        <v/>
      </c>
      <c r="CW66" s="44" t="str">
        <f t="shared" si="161"/>
        <v/>
      </c>
      <c r="CX66" s="44" t="str">
        <f t="shared" si="162"/>
        <v/>
      </c>
      <c r="CY66" s="44" t="str">
        <f t="shared" si="163"/>
        <v/>
      </c>
      <c r="CZ66" s="44" t="str">
        <f t="shared" si="117"/>
        <v/>
      </c>
      <c r="DA66" s="45">
        <f t="shared" si="118"/>
        <v>0</v>
      </c>
      <c r="DB66" s="45">
        <f t="shared" si="119"/>
        <v>0</v>
      </c>
      <c r="DC66" s="45">
        <f t="shared" si="120"/>
        <v>0</v>
      </c>
      <c r="DD66" s="45">
        <f t="shared" si="121"/>
        <v>0</v>
      </c>
      <c r="DE66" s="45">
        <f t="shared" si="122"/>
        <v>0</v>
      </c>
      <c r="DF66" s="45">
        <f t="shared" si="123"/>
        <v>0</v>
      </c>
      <c r="DG66" s="45">
        <f t="shared" si="124"/>
        <v>0</v>
      </c>
      <c r="DH66" s="45">
        <f t="shared" si="125"/>
        <v>0</v>
      </c>
      <c r="DI66" s="45">
        <f t="shared" si="126"/>
        <v>0</v>
      </c>
      <c r="DJ66" s="45">
        <f t="shared" si="127"/>
        <v>0</v>
      </c>
      <c r="DK66" s="45">
        <f t="shared" si="128"/>
        <v>0</v>
      </c>
      <c r="DL66" s="45">
        <f t="shared" si="129"/>
        <v>0</v>
      </c>
      <c r="DM66" s="45">
        <f t="shared" si="130"/>
        <v>0</v>
      </c>
      <c r="DN66" s="45">
        <f t="shared" si="131"/>
        <v>0</v>
      </c>
      <c r="DO66" s="45">
        <f t="shared" si="132"/>
        <v>0</v>
      </c>
      <c r="DP66" s="45">
        <f t="shared" si="133"/>
        <v>0</v>
      </c>
      <c r="DQ66" s="45">
        <f t="shared" si="134"/>
        <v>0</v>
      </c>
      <c r="DR66" s="45">
        <f t="shared" si="135"/>
        <v>0</v>
      </c>
      <c r="DS66" s="45">
        <f t="shared" si="136"/>
        <v>0</v>
      </c>
      <c r="DT66" s="45">
        <f t="shared" si="137"/>
        <v>0</v>
      </c>
      <c r="DU66" s="45">
        <f t="shared" si="138"/>
        <v>0</v>
      </c>
      <c r="DV66" s="45">
        <f t="shared" si="139"/>
        <v>0</v>
      </c>
      <c r="DW66" s="45">
        <f t="shared" si="140"/>
        <v>0</v>
      </c>
      <c r="DX66" s="45">
        <f t="shared" si="141"/>
        <v>0</v>
      </c>
      <c r="DY66" s="45">
        <f t="shared" si="142"/>
        <v>0</v>
      </c>
      <c r="DZ66" s="45">
        <f t="shared" si="143"/>
        <v>0</v>
      </c>
    </row>
    <row r="67" spans="1:130" x14ac:dyDescent="0.25">
      <c r="A67" s="66" t="s">
        <v>48</v>
      </c>
      <c r="B67" s="47">
        <f>+N67+P67+R67+T67+V67+X67+Z67+AB67+AD67+AF67+AH67+AJ67+AL67+AN67+AP67</f>
        <v>0</v>
      </c>
      <c r="C67" s="48">
        <f>+O67+Q67+S67+U67+W67+Y67+AA67+AC67+AE67+AG67+AI67+AK67+AM67+AO67+AQ67</f>
        <v>0</v>
      </c>
      <c r="D67" s="41"/>
      <c r="E67" s="51"/>
      <c r="F67" s="50"/>
      <c r="G67" s="51"/>
      <c r="H67" s="50"/>
      <c r="I67" s="53"/>
      <c r="J67" s="41"/>
      <c r="K67" s="41"/>
      <c r="L67" s="50"/>
      <c r="M67" s="53"/>
      <c r="N67" s="37"/>
      <c r="O67" s="38"/>
      <c r="P67" s="39"/>
      <c r="Q67" s="38"/>
      <c r="R67" s="39"/>
      <c r="S67" s="38"/>
      <c r="T67" s="39"/>
      <c r="U67" s="38"/>
      <c r="V67" s="39"/>
      <c r="W67" s="38"/>
      <c r="X67" s="39"/>
      <c r="Y67" s="38"/>
      <c r="Z67" s="39"/>
      <c r="AA67" s="38"/>
      <c r="AB67" s="39"/>
      <c r="AC67" s="38"/>
      <c r="AD67" s="39"/>
      <c r="AE67" s="38"/>
      <c r="AF67" s="39"/>
      <c r="AG67" s="38"/>
      <c r="AH67" s="39"/>
      <c r="AI67" s="38"/>
      <c r="AJ67" s="39"/>
      <c r="AK67" s="38"/>
      <c r="AL67" s="39"/>
      <c r="AM67" s="38"/>
      <c r="AN67" s="39"/>
      <c r="AO67" s="38"/>
      <c r="AP67" s="39"/>
      <c r="AQ67" s="40"/>
      <c r="AR67" s="37"/>
      <c r="AS67" s="40"/>
      <c r="AT67" s="37"/>
      <c r="AU67" s="38"/>
      <c r="AV67" s="39"/>
      <c r="AW67" s="42"/>
      <c r="AX67" s="43" t="str">
        <f t="shared" si="111"/>
        <v/>
      </c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10"/>
      <c r="BJ67" s="10"/>
      <c r="BK67" s="10"/>
      <c r="BL67" s="10"/>
      <c r="BU67" s="10"/>
      <c r="BW67" s="11"/>
      <c r="CA67" s="44" t="str">
        <f t="shared" si="112"/>
        <v/>
      </c>
      <c r="CB67" s="44" t="str">
        <f t="shared" si="113"/>
        <v/>
      </c>
      <c r="CC67" s="44" t="str">
        <f t="shared" si="114"/>
        <v/>
      </c>
      <c r="CD67" s="44" t="str">
        <f t="shared" si="115"/>
        <v/>
      </c>
      <c r="CE67" s="44" t="str">
        <f t="shared" si="116"/>
        <v/>
      </c>
      <c r="CF67" s="44" t="str">
        <f t="shared" si="144"/>
        <v/>
      </c>
      <c r="CG67" s="44" t="str">
        <f t="shared" si="145"/>
        <v/>
      </c>
      <c r="CH67" s="44" t="str">
        <f t="shared" si="146"/>
        <v/>
      </c>
      <c r="CI67" s="44" t="str">
        <f t="shared" si="147"/>
        <v/>
      </c>
      <c r="CJ67" s="44" t="str">
        <f t="shared" si="148"/>
        <v/>
      </c>
      <c r="CK67" s="44" t="str">
        <f t="shared" si="149"/>
        <v/>
      </c>
      <c r="CL67" s="44" t="str">
        <f t="shared" si="150"/>
        <v/>
      </c>
      <c r="CM67" s="44" t="str">
        <f t="shared" si="151"/>
        <v/>
      </c>
      <c r="CN67" s="44" t="str">
        <f t="shared" si="152"/>
        <v/>
      </c>
      <c r="CO67" s="44" t="str">
        <f t="shared" si="153"/>
        <v/>
      </c>
      <c r="CP67" s="44" t="str">
        <f t="shared" si="154"/>
        <v/>
      </c>
      <c r="CQ67" s="44" t="str">
        <f t="shared" si="155"/>
        <v/>
      </c>
      <c r="CR67" s="44" t="str">
        <f t="shared" si="156"/>
        <v/>
      </c>
      <c r="CS67" s="44" t="str">
        <f t="shared" si="157"/>
        <v/>
      </c>
      <c r="CT67" s="44" t="str">
        <f t="shared" si="158"/>
        <v/>
      </c>
      <c r="CU67" s="44" t="str">
        <f t="shared" si="159"/>
        <v/>
      </c>
      <c r="CV67" s="44" t="str">
        <f t="shared" si="160"/>
        <v/>
      </c>
      <c r="CW67" s="44" t="str">
        <f t="shared" si="161"/>
        <v/>
      </c>
      <c r="CX67" s="44" t="str">
        <f t="shared" si="162"/>
        <v/>
      </c>
      <c r="CY67" s="44" t="str">
        <f t="shared" si="163"/>
        <v/>
      </c>
      <c r="CZ67" s="44" t="str">
        <f t="shared" si="117"/>
        <v/>
      </c>
      <c r="DA67" s="45">
        <f t="shared" si="118"/>
        <v>0</v>
      </c>
      <c r="DB67" s="45">
        <f t="shared" si="119"/>
        <v>0</v>
      </c>
      <c r="DC67" s="45">
        <f t="shared" si="120"/>
        <v>0</v>
      </c>
      <c r="DD67" s="45">
        <f t="shared" si="121"/>
        <v>0</v>
      </c>
      <c r="DE67" s="45">
        <f t="shared" si="122"/>
        <v>0</v>
      </c>
      <c r="DF67" s="45">
        <f t="shared" si="123"/>
        <v>0</v>
      </c>
      <c r="DG67" s="45">
        <f t="shared" si="124"/>
        <v>0</v>
      </c>
      <c r="DH67" s="45">
        <f t="shared" si="125"/>
        <v>0</v>
      </c>
      <c r="DI67" s="45">
        <f t="shared" si="126"/>
        <v>0</v>
      </c>
      <c r="DJ67" s="45">
        <f t="shared" si="127"/>
        <v>0</v>
      </c>
      <c r="DK67" s="45">
        <f t="shared" si="128"/>
        <v>0</v>
      </c>
      <c r="DL67" s="45">
        <f t="shared" si="129"/>
        <v>0</v>
      </c>
      <c r="DM67" s="45">
        <f t="shared" si="130"/>
        <v>0</v>
      </c>
      <c r="DN67" s="45">
        <f t="shared" si="131"/>
        <v>0</v>
      </c>
      <c r="DO67" s="45">
        <f t="shared" si="132"/>
        <v>0</v>
      </c>
      <c r="DP67" s="45">
        <f t="shared" si="133"/>
        <v>0</v>
      </c>
      <c r="DQ67" s="45">
        <f t="shared" si="134"/>
        <v>0</v>
      </c>
      <c r="DR67" s="45">
        <f t="shared" si="135"/>
        <v>0</v>
      </c>
      <c r="DS67" s="45">
        <f t="shared" si="136"/>
        <v>0</v>
      </c>
      <c r="DT67" s="45">
        <f t="shared" si="137"/>
        <v>0</v>
      </c>
      <c r="DU67" s="45">
        <f t="shared" si="138"/>
        <v>0</v>
      </c>
      <c r="DV67" s="45">
        <f t="shared" si="139"/>
        <v>0</v>
      </c>
      <c r="DW67" s="45">
        <f t="shared" si="140"/>
        <v>0</v>
      </c>
      <c r="DX67" s="45">
        <f t="shared" si="141"/>
        <v>0</v>
      </c>
      <c r="DY67" s="45">
        <f t="shared" si="142"/>
        <v>0</v>
      </c>
      <c r="DZ67" s="45">
        <f t="shared" si="143"/>
        <v>0</v>
      </c>
    </row>
    <row r="68" spans="1:130" x14ac:dyDescent="0.25">
      <c r="A68" s="66" t="s">
        <v>49</v>
      </c>
      <c r="B68" s="47">
        <f>+D68+F68+H68+J68+L68+N68+P68+R68+T68+V68+X68+Z68+AB68+AD68+AF68+AH68+AJ68+AL68+AN68+AP68</f>
        <v>0</v>
      </c>
      <c r="C68" s="48">
        <f>+E68+G68+I68+K68+M68+O68+Q68+S68+U68+W68+Y68+AA68+AC68+AE68+AG68+AI68+AK68+AM68+AO68+AQ68</f>
        <v>0</v>
      </c>
      <c r="D68" s="37"/>
      <c r="E68" s="38"/>
      <c r="F68" s="39"/>
      <c r="G68" s="38"/>
      <c r="H68" s="39"/>
      <c r="I68" s="42"/>
      <c r="J68" s="37"/>
      <c r="K68" s="37"/>
      <c r="L68" s="39"/>
      <c r="M68" s="42"/>
      <c r="N68" s="37"/>
      <c r="O68" s="38"/>
      <c r="P68" s="39"/>
      <c r="Q68" s="38"/>
      <c r="R68" s="39"/>
      <c r="S68" s="38"/>
      <c r="T68" s="39"/>
      <c r="U68" s="38"/>
      <c r="V68" s="39"/>
      <c r="W68" s="38"/>
      <c r="X68" s="39"/>
      <c r="Y68" s="38"/>
      <c r="Z68" s="39"/>
      <c r="AA68" s="38"/>
      <c r="AB68" s="39"/>
      <c r="AC68" s="38"/>
      <c r="AD68" s="39"/>
      <c r="AE68" s="38"/>
      <c r="AF68" s="39"/>
      <c r="AG68" s="38"/>
      <c r="AH68" s="39"/>
      <c r="AI68" s="38"/>
      <c r="AJ68" s="39"/>
      <c r="AK68" s="38"/>
      <c r="AL68" s="39"/>
      <c r="AM68" s="38"/>
      <c r="AN68" s="39"/>
      <c r="AO68" s="38"/>
      <c r="AP68" s="39"/>
      <c r="AQ68" s="40"/>
      <c r="AR68" s="37"/>
      <c r="AS68" s="40"/>
      <c r="AT68" s="37"/>
      <c r="AU68" s="38"/>
      <c r="AV68" s="39"/>
      <c r="AW68" s="42"/>
      <c r="AX68" s="43" t="str">
        <f t="shared" si="111"/>
        <v/>
      </c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10"/>
      <c r="BJ68" s="10"/>
      <c r="BK68" s="10"/>
      <c r="BL68" s="10"/>
      <c r="BU68" s="10"/>
      <c r="BW68" s="11"/>
      <c r="CA68" s="44" t="str">
        <f t="shared" si="112"/>
        <v/>
      </c>
      <c r="CB68" s="44" t="str">
        <f t="shared" si="113"/>
        <v/>
      </c>
      <c r="CC68" s="44" t="str">
        <f t="shared" si="114"/>
        <v/>
      </c>
      <c r="CD68" s="44" t="str">
        <f t="shared" si="115"/>
        <v/>
      </c>
      <c r="CE68" s="44" t="str">
        <f t="shared" si="116"/>
        <v/>
      </c>
      <c r="CF68" s="44" t="str">
        <f t="shared" si="144"/>
        <v/>
      </c>
      <c r="CG68" s="44" t="str">
        <f t="shared" si="145"/>
        <v/>
      </c>
      <c r="CH68" s="44" t="str">
        <f t="shared" si="146"/>
        <v/>
      </c>
      <c r="CI68" s="44" t="str">
        <f t="shared" si="147"/>
        <v/>
      </c>
      <c r="CJ68" s="44" t="str">
        <f t="shared" si="148"/>
        <v/>
      </c>
      <c r="CK68" s="44" t="str">
        <f t="shared" si="149"/>
        <v/>
      </c>
      <c r="CL68" s="44" t="str">
        <f t="shared" si="150"/>
        <v/>
      </c>
      <c r="CM68" s="44" t="str">
        <f t="shared" si="151"/>
        <v/>
      </c>
      <c r="CN68" s="44" t="str">
        <f t="shared" si="152"/>
        <v/>
      </c>
      <c r="CO68" s="44" t="str">
        <f t="shared" si="153"/>
        <v/>
      </c>
      <c r="CP68" s="44" t="str">
        <f t="shared" si="154"/>
        <v/>
      </c>
      <c r="CQ68" s="44" t="str">
        <f t="shared" si="155"/>
        <v/>
      </c>
      <c r="CR68" s="44" t="str">
        <f t="shared" si="156"/>
        <v/>
      </c>
      <c r="CS68" s="44" t="str">
        <f t="shared" si="157"/>
        <v/>
      </c>
      <c r="CT68" s="44" t="str">
        <f t="shared" si="158"/>
        <v/>
      </c>
      <c r="CU68" s="44" t="str">
        <f t="shared" si="159"/>
        <v/>
      </c>
      <c r="CV68" s="44" t="str">
        <f t="shared" si="160"/>
        <v/>
      </c>
      <c r="CW68" s="44" t="str">
        <f t="shared" si="161"/>
        <v/>
      </c>
      <c r="CX68" s="44" t="str">
        <f t="shared" si="162"/>
        <v/>
      </c>
      <c r="CY68" s="44" t="str">
        <f t="shared" si="163"/>
        <v/>
      </c>
      <c r="CZ68" s="44" t="str">
        <f t="shared" si="117"/>
        <v/>
      </c>
      <c r="DA68" s="45">
        <f t="shared" si="118"/>
        <v>0</v>
      </c>
      <c r="DB68" s="45">
        <f t="shared" si="119"/>
        <v>0</v>
      </c>
      <c r="DC68" s="45">
        <f t="shared" si="120"/>
        <v>0</v>
      </c>
      <c r="DD68" s="45">
        <f t="shared" si="121"/>
        <v>0</v>
      </c>
      <c r="DE68" s="45">
        <f t="shared" si="122"/>
        <v>0</v>
      </c>
      <c r="DF68" s="45">
        <f t="shared" si="123"/>
        <v>0</v>
      </c>
      <c r="DG68" s="45">
        <f t="shared" si="124"/>
        <v>0</v>
      </c>
      <c r="DH68" s="45">
        <f t="shared" si="125"/>
        <v>0</v>
      </c>
      <c r="DI68" s="45">
        <f t="shared" si="126"/>
        <v>0</v>
      </c>
      <c r="DJ68" s="45">
        <f t="shared" si="127"/>
        <v>0</v>
      </c>
      <c r="DK68" s="45">
        <f t="shared" si="128"/>
        <v>0</v>
      </c>
      <c r="DL68" s="45">
        <f t="shared" si="129"/>
        <v>0</v>
      </c>
      <c r="DM68" s="45">
        <f t="shared" si="130"/>
        <v>0</v>
      </c>
      <c r="DN68" s="45">
        <f t="shared" si="131"/>
        <v>0</v>
      </c>
      <c r="DO68" s="45">
        <f t="shared" si="132"/>
        <v>0</v>
      </c>
      <c r="DP68" s="45">
        <f t="shared" si="133"/>
        <v>0</v>
      </c>
      <c r="DQ68" s="45">
        <f t="shared" si="134"/>
        <v>0</v>
      </c>
      <c r="DR68" s="45">
        <f t="shared" si="135"/>
        <v>0</v>
      </c>
      <c r="DS68" s="45">
        <f t="shared" si="136"/>
        <v>0</v>
      </c>
      <c r="DT68" s="45">
        <f t="shared" si="137"/>
        <v>0</v>
      </c>
      <c r="DU68" s="45">
        <f t="shared" si="138"/>
        <v>0</v>
      </c>
      <c r="DV68" s="45">
        <f t="shared" si="139"/>
        <v>0</v>
      </c>
      <c r="DW68" s="45">
        <f t="shared" si="140"/>
        <v>0</v>
      </c>
      <c r="DX68" s="45">
        <f t="shared" si="141"/>
        <v>0</v>
      </c>
      <c r="DY68" s="45">
        <f t="shared" si="142"/>
        <v>0</v>
      </c>
      <c r="DZ68" s="45">
        <f t="shared" si="143"/>
        <v>0</v>
      </c>
    </row>
    <row r="69" spans="1:130" x14ac:dyDescent="0.25">
      <c r="A69" s="46" t="s">
        <v>50</v>
      </c>
      <c r="B69" s="47">
        <f>+P69+R69+T69+V69+X69+Z69+AB69+AD69+AF69+AH69+AJ69+AL69+AN69+AP69</f>
        <v>0</v>
      </c>
      <c r="C69" s="48">
        <f>+Q69+S69+U69+W69+Y69+AA69+AC69+AE69+AG69+AI69+AK69+AM69+AO69+AQ69</f>
        <v>0</v>
      </c>
      <c r="D69" s="33"/>
      <c r="E69" s="34"/>
      <c r="F69" s="35"/>
      <c r="G69" s="34"/>
      <c r="H69" s="35"/>
      <c r="I69" s="34"/>
      <c r="J69" s="35"/>
      <c r="K69" s="34"/>
      <c r="L69" s="35"/>
      <c r="M69" s="36"/>
      <c r="N69" s="33"/>
      <c r="O69" s="34"/>
      <c r="P69" s="39"/>
      <c r="Q69" s="38"/>
      <c r="R69" s="39"/>
      <c r="S69" s="38"/>
      <c r="T69" s="39"/>
      <c r="U69" s="38"/>
      <c r="V69" s="39"/>
      <c r="W69" s="38"/>
      <c r="X69" s="39"/>
      <c r="Y69" s="38"/>
      <c r="Z69" s="39"/>
      <c r="AA69" s="38"/>
      <c r="AB69" s="39"/>
      <c r="AC69" s="38"/>
      <c r="AD69" s="39"/>
      <c r="AE69" s="38"/>
      <c r="AF69" s="39"/>
      <c r="AG69" s="38"/>
      <c r="AH69" s="39"/>
      <c r="AI69" s="38"/>
      <c r="AJ69" s="39"/>
      <c r="AK69" s="38"/>
      <c r="AL69" s="39"/>
      <c r="AM69" s="38"/>
      <c r="AN69" s="39"/>
      <c r="AO69" s="38"/>
      <c r="AP69" s="39"/>
      <c r="AQ69" s="40"/>
      <c r="AR69" s="37"/>
      <c r="AS69" s="40"/>
      <c r="AT69" s="37"/>
      <c r="AU69" s="38"/>
      <c r="AV69" s="39"/>
      <c r="AW69" s="42"/>
      <c r="AX69" s="43" t="str">
        <f t="shared" si="111"/>
        <v/>
      </c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10"/>
      <c r="BJ69" s="10"/>
      <c r="BK69" s="10"/>
      <c r="BL69" s="10"/>
      <c r="BU69" s="10"/>
      <c r="BW69" s="11"/>
      <c r="CA69" s="44" t="str">
        <f t="shared" si="112"/>
        <v/>
      </c>
      <c r="CB69" s="44" t="str">
        <f t="shared" si="113"/>
        <v/>
      </c>
      <c r="CC69" s="44" t="str">
        <f t="shared" si="114"/>
        <v/>
      </c>
      <c r="CD69" s="44" t="str">
        <f t="shared" si="115"/>
        <v/>
      </c>
      <c r="CE69" s="44" t="str">
        <f t="shared" si="116"/>
        <v/>
      </c>
      <c r="CF69" s="44" t="str">
        <f t="shared" si="144"/>
        <v/>
      </c>
      <c r="CG69" s="44" t="str">
        <f t="shared" si="145"/>
        <v/>
      </c>
      <c r="CH69" s="44" t="str">
        <f t="shared" si="146"/>
        <v/>
      </c>
      <c r="CI69" s="44" t="str">
        <f t="shared" si="147"/>
        <v/>
      </c>
      <c r="CJ69" s="44" t="str">
        <f t="shared" si="148"/>
        <v/>
      </c>
      <c r="CK69" s="44" t="str">
        <f t="shared" si="149"/>
        <v/>
      </c>
      <c r="CL69" s="44" t="str">
        <f t="shared" si="150"/>
        <v/>
      </c>
      <c r="CM69" s="44" t="str">
        <f t="shared" si="151"/>
        <v/>
      </c>
      <c r="CN69" s="44" t="str">
        <f t="shared" si="152"/>
        <v/>
      </c>
      <c r="CO69" s="44" t="str">
        <f t="shared" si="153"/>
        <v/>
      </c>
      <c r="CP69" s="44" t="str">
        <f t="shared" si="154"/>
        <v/>
      </c>
      <c r="CQ69" s="44" t="str">
        <f t="shared" si="155"/>
        <v/>
      </c>
      <c r="CR69" s="44" t="str">
        <f t="shared" si="156"/>
        <v/>
      </c>
      <c r="CS69" s="44" t="str">
        <f t="shared" si="157"/>
        <v/>
      </c>
      <c r="CT69" s="44" t="str">
        <f t="shared" si="158"/>
        <v/>
      </c>
      <c r="CU69" s="44" t="str">
        <f t="shared" si="159"/>
        <v/>
      </c>
      <c r="CV69" s="44" t="str">
        <f t="shared" si="160"/>
        <v/>
      </c>
      <c r="CW69" s="44" t="str">
        <f t="shared" si="161"/>
        <v/>
      </c>
      <c r="CX69" s="44" t="str">
        <f t="shared" si="162"/>
        <v/>
      </c>
      <c r="CY69" s="44" t="str">
        <f t="shared" si="163"/>
        <v/>
      </c>
      <c r="CZ69" s="44" t="str">
        <f t="shared" si="117"/>
        <v/>
      </c>
      <c r="DA69" s="45">
        <f t="shared" si="118"/>
        <v>0</v>
      </c>
      <c r="DB69" s="45">
        <f t="shared" si="119"/>
        <v>0</v>
      </c>
      <c r="DC69" s="45">
        <f t="shared" si="120"/>
        <v>0</v>
      </c>
      <c r="DD69" s="45">
        <f t="shared" si="121"/>
        <v>0</v>
      </c>
      <c r="DE69" s="45">
        <f t="shared" si="122"/>
        <v>0</v>
      </c>
      <c r="DF69" s="45">
        <f t="shared" si="123"/>
        <v>0</v>
      </c>
      <c r="DG69" s="45">
        <f t="shared" si="124"/>
        <v>0</v>
      </c>
      <c r="DH69" s="45">
        <f t="shared" si="125"/>
        <v>0</v>
      </c>
      <c r="DI69" s="45">
        <f t="shared" si="126"/>
        <v>0</v>
      </c>
      <c r="DJ69" s="45">
        <f t="shared" si="127"/>
        <v>0</v>
      </c>
      <c r="DK69" s="45">
        <f t="shared" si="128"/>
        <v>0</v>
      </c>
      <c r="DL69" s="45">
        <f t="shared" si="129"/>
        <v>0</v>
      </c>
      <c r="DM69" s="45">
        <f t="shared" si="130"/>
        <v>0</v>
      </c>
      <c r="DN69" s="45">
        <f t="shared" si="131"/>
        <v>0</v>
      </c>
      <c r="DO69" s="45">
        <f t="shared" si="132"/>
        <v>0</v>
      </c>
      <c r="DP69" s="45">
        <f t="shared" si="133"/>
        <v>0</v>
      </c>
      <c r="DQ69" s="45">
        <f t="shared" si="134"/>
        <v>0</v>
      </c>
      <c r="DR69" s="45">
        <f t="shared" si="135"/>
        <v>0</v>
      </c>
      <c r="DS69" s="45">
        <f t="shared" si="136"/>
        <v>0</v>
      </c>
      <c r="DT69" s="45">
        <f t="shared" si="137"/>
        <v>0</v>
      </c>
      <c r="DU69" s="45">
        <f t="shared" si="138"/>
        <v>0</v>
      </c>
      <c r="DV69" s="45">
        <f t="shared" si="139"/>
        <v>0</v>
      </c>
      <c r="DW69" s="45">
        <f t="shared" si="140"/>
        <v>0</v>
      </c>
      <c r="DX69" s="45">
        <f t="shared" si="141"/>
        <v>0</v>
      </c>
      <c r="DY69" s="45">
        <f t="shared" si="142"/>
        <v>0</v>
      </c>
      <c r="DZ69" s="45">
        <f t="shared" si="143"/>
        <v>0</v>
      </c>
    </row>
    <row r="70" spans="1:130" x14ac:dyDescent="0.25">
      <c r="A70" s="66" t="s">
        <v>51</v>
      </c>
      <c r="B70" s="47">
        <f>+P70+R70+T70+V70+X70+Z70+AB70+AD70+AF70+AH70</f>
        <v>0</v>
      </c>
      <c r="C70" s="48">
        <f>+Q70+S70+U70+W70+Y70+AA70+AC70+AE70+AG70+AI70</f>
        <v>0</v>
      </c>
      <c r="D70" s="33"/>
      <c r="E70" s="34"/>
      <c r="F70" s="35"/>
      <c r="G70" s="34"/>
      <c r="H70" s="35"/>
      <c r="I70" s="34"/>
      <c r="J70" s="35"/>
      <c r="K70" s="34"/>
      <c r="L70" s="35"/>
      <c r="M70" s="36"/>
      <c r="N70" s="33"/>
      <c r="O70" s="34"/>
      <c r="P70" s="39"/>
      <c r="Q70" s="38"/>
      <c r="R70" s="39"/>
      <c r="S70" s="38"/>
      <c r="T70" s="39"/>
      <c r="U70" s="38"/>
      <c r="V70" s="39"/>
      <c r="W70" s="38"/>
      <c r="X70" s="39"/>
      <c r="Y70" s="38"/>
      <c r="Z70" s="39"/>
      <c r="AA70" s="38"/>
      <c r="AB70" s="39"/>
      <c r="AC70" s="38"/>
      <c r="AD70" s="39"/>
      <c r="AE70" s="38"/>
      <c r="AF70" s="39"/>
      <c r="AG70" s="38"/>
      <c r="AH70" s="39"/>
      <c r="AI70" s="38"/>
      <c r="AJ70" s="35"/>
      <c r="AK70" s="34"/>
      <c r="AL70" s="35"/>
      <c r="AM70" s="34"/>
      <c r="AN70" s="35"/>
      <c r="AO70" s="34"/>
      <c r="AP70" s="35"/>
      <c r="AQ70" s="54"/>
      <c r="AR70" s="37"/>
      <c r="AS70" s="40"/>
      <c r="AT70" s="37"/>
      <c r="AU70" s="38"/>
      <c r="AV70" s="39"/>
      <c r="AW70" s="42"/>
      <c r="AX70" s="43" t="str">
        <f t="shared" si="111"/>
        <v/>
      </c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10"/>
      <c r="BJ70" s="10"/>
      <c r="BK70" s="10"/>
      <c r="BL70" s="10"/>
      <c r="BU70" s="10"/>
      <c r="BW70" s="11"/>
      <c r="CA70" s="44" t="str">
        <f t="shared" si="112"/>
        <v/>
      </c>
      <c r="CB70" s="44" t="str">
        <f t="shared" si="113"/>
        <v/>
      </c>
      <c r="CC70" s="44" t="str">
        <f t="shared" si="114"/>
        <v/>
      </c>
      <c r="CD70" s="44" t="str">
        <f t="shared" si="115"/>
        <v/>
      </c>
      <c r="CE70" s="44" t="str">
        <f t="shared" si="116"/>
        <v/>
      </c>
      <c r="CF70" s="44" t="str">
        <f t="shared" si="144"/>
        <v/>
      </c>
      <c r="CG70" s="44" t="str">
        <f t="shared" si="145"/>
        <v/>
      </c>
      <c r="CH70" s="44" t="str">
        <f t="shared" si="146"/>
        <v/>
      </c>
      <c r="CI70" s="44" t="str">
        <f t="shared" si="147"/>
        <v/>
      </c>
      <c r="CJ70" s="44" t="str">
        <f t="shared" si="148"/>
        <v/>
      </c>
      <c r="CK70" s="44" t="str">
        <f t="shared" si="149"/>
        <v/>
      </c>
      <c r="CL70" s="44" t="str">
        <f t="shared" si="150"/>
        <v/>
      </c>
      <c r="CM70" s="44" t="str">
        <f t="shared" si="151"/>
        <v/>
      </c>
      <c r="CN70" s="44" t="str">
        <f t="shared" si="152"/>
        <v/>
      </c>
      <c r="CO70" s="44" t="str">
        <f t="shared" si="153"/>
        <v/>
      </c>
      <c r="CP70" s="44" t="str">
        <f t="shared" si="154"/>
        <v/>
      </c>
      <c r="CQ70" s="44" t="str">
        <f t="shared" si="155"/>
        <v/>
      </c>
      <c r="CR70" s="44" t="str">
        <f t="shared" si="156"/>
        <v/>
      </c>
      <c r="CS70" s="44" t="str">
        <f t="shared" si="157"/>
        <v/>
      </c>
      <c r="CT70" s="44" t="str">
        <f t="shared" si="158"/>
        <v/>
      </c>
      <c r="CU70" s="44" t="str">
        <f t="shared" si="159"/>
        <v/>
      </c>
      <c r="CV70" s="44" t="str">
        <f t="shared" si="160"/>
        <v/>
      </c>
      <c r="CW70" s="44" t="str">
        <f t="shared" si="161"/>
        <v/>
      </c>
      <c r="CX70" s="44" t="str">
        <f t="shared" si="162"/>
        <v/>
      </c>
      <c r="CY70" s="44" t="str">
        <f t="shared" si="163"/>
        <v/>
      </c>
      <c r="CZ70" s="44" t="str">
        <f t="shared" si="117"/>
        <v/>
      </c>
      <c r="DA70" s="45">
        <f t="shared" si="118"/>
        <v>0</v>
      </c>
      <c r="DB70" s="45">
        <f t="shared" si="119"/>
        <v>0</v>
      </c>
      <c r="DC70" s="45">
        <f t="shared" si="120"/>
        <v>0</v>
      </c>
      <c r="DD70" s="45">
        <f t="shared" si="121"/>
        <v>0</v>
      </c>
      <c r="DE70" s="45">
        <f t="shared" si="122"/>
        <v>0</v>
      </c>
      <c r="DF70" s="45">
        <f t="shared" si="123"/>
        <v>0</v>
      </c>
      <c r="DG70" s="45">
        <f t="shared" si="124"/>
        <v>0</v>
      </c>
      <c r="DH70" s="45">
        <f t="shared" si="125"/>
        <v>0</v>
      </c>
      <c r="DI70" s="45">
        <f t="shared" si="126"/>
        <v>0</v>
      </c>
      <c r="DJ70" s="45">
        <f t="shared" si="127"/>
        <v>0</v>
      </c>
      <c r="DK70" s="45">
        <f t="shared" si="128"/>
        <v>0</v>
      </c>
      <c r="DL70" s="45">
        <f t="shared" si="129"/>
        <v>0</v>
      </c>
      <c r="DM70" s="45">
        <f t="shared" si="130"/>
        <v>0</v>
      </c>
      <c r="DN70" s="45">
        <f t="shared" si="131"/>
        <v>0</v>
      </c>
      <c r="DO70" s="45">
        <f t="shared" si="132"/>
        <v>0</v>
      </c>
      <c r="DP70" s="45">
        <f t="shared" si="133"/>
        <v>0</v>
      </c>
      <c r="DQ70" s="45">
        <f t="shared" si="134"/>
        <v>0</v>
      </c>
      <c r="DR70" s="45">
        <f t="shared" si="135"/>
        <v>0</v>
      </c>
      <c r="DS70" s="45">
        <f t="shared" si="136"/>
        <v>0</v>
      </c>
      <c r="DT70" s="45">
        <f t="shared" si="137"/>
        <v>0</v>
      </c>
      <c r="DU70" s="45">
        <f t="shared" si="138"/>
        <v>0</v>
      </c>
      <c r="DV70" s="45">
        <f t="shared" si="139"/>
        <v>0</v>
      </c>
      <c r="DW70" s="45">
        <f t="shared" si="140"/>
        <v>0</v>
      </c>
      <c r="DX70" s="45">
        <f t="shared" si="141"/>
        <v>0</v>
      </c>
      <c r="DY70" s="45">
        <f t="shared" si="142"/>
        <v>0</v>
      </c>
      <c r="DZ70" s="45">
        <f t="shared" si="143"/>
        <v>0</v>
      </c>
    </row>
    <row r="71" spans="1:130" x14ac:dyDescent="0.25">
      <c r="A71" s="66" t="s">
        <v>52</v>
      </c>
      <c r="B71" s="47">
        <f t="shared" ref="B71:C73" si="164">+D71+F71+H71+J71+L71+N71+P71+R71+T71+V71+X71+Z71+AB71+AD71+AF71+AH71+AJ71+AL71+AN71+AP71</f>
        <v>0</v>
      </c>
      <c r="C71" s="48">
        <f t="shared" si="164"/>
        <v>0</v>
      </c>
      <c r="D71" s="37"/>
      <c r="E71" s="38"/>
      <c r="F71" s="39"/>
      <c r="G71" s="38"/>
      <c r="H71" s="39"/>
      <c r="I71" s="42"/>
      <c r="J71" s="37"/>
      <c r="K71" s="37"/>
      <c r="L71" s="39"/>
      <c r="M71" s="42"/>
      <c r="N71" s="37"/>
      <c r="O71" s="38"/>
      <c r="P71" s="39"/>
      <c r="Q71" s="38"/>
      <c r="R71" s="39"/>
      <c r="S71" s="38"/>
      <c r="T71" s="39"/>
      <c r="U71" s="38"/>
      <c r="V71" s="39"/>
      <c r="W71" s="38"/>
      <c r="X71" s="39"/>
      <c r="Y71" s="38"/>
      <c r="Z71" s="39"/>
      <c r="AA71" s="38"/>
      <c r="AB71" s="39"/>
      <c r="AC71" s="38"/>
      <c r="AD71" s="39"/>
      <c r="AE71" s="38"/>
      <c r="AF71" s="39"/>
      <c r="AG71" s="38"/>
      <c r="AH71" s="39"/>
      <c r="AI71" s="38"/>
      <c r="AJ71" s="39"/>
      <c r="AK71" s="38"/>
      <c r="AL71" s="39"/>
      <c r="AM71" s="38"/>
      <c r="AN71" s="39"/>
      <c r="AO71" s="38"/>
      <c r="AP71" s="39"/>
      <c r="AQ71" s="40"/>
      <c r="AR71" s="37"/>
      <c r="AS71" s="40"/>
      <c r="AT71" s="37"/>
      <c r="AU71" s="38"/>
      <c r="AV71" s="39"/>
      <c r="AW71" s="42"/>
      <c r="AX71" s="43" t="str">
        <f t="shared" si="111"/>
        <v/>
      </c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10"/>
      <c r="BJ71" s="10"/>
      <c r="BK71" s="10"/>
      <c r="BL71" s="10"/>
      <c r="BU71" s="10"/>
      <c r="BW71" s="11"/>
      <c r="CA71" s="44" t="str">
        <f t="shared" si="112"/>
        <v/>
      </c>
      <c r="CB71" s="44" t="str">
        <f t="shared" si="113"/>
        <v/>
      </c>
      <c r="CC71" s="44" t="str">
        <f t="shared" si="114"/>
        <v/>
      </c>
      <c r="CD71" s="44" t="str">
        <f t="shared" si="115"/>
        <v/>
      </c>
      <c r="CE71" s="44" t="str">
        <f t="shared" si="116"/>
        <v/>
      </c>
      <c r="CF71" s="44" t="str">
        <f t="shared" si="144"/>
        <v/>
      </c>
      <c r="CG71" s="44" t="str">
        <f t="shared" si="145"/>
        <v/>
      </c>
      <c r="CH71" s="44" t="str">
        <f t="shared" si="146"/>
        <v/>
      </c>
      <c r="CI71" s="44" t="str">
        <f t="shared" si="147"/>
        <v/>
      </c>
      <c r="CJ71" s="44" t="str">
        <f t="shared" si="148"/>
        <v/>
      </c>
      <c r="CK71" s="44" t="str">
        <f t="shared" si="149"/>
        <v/>
      </c>
      <c r="CL71" s="44" t="str">
        <f t="shared" si="150"/>
        <v/>
      </c>
      <c r="CM71" s="44" t="str">
        <f t="shared" si="151"/>
        <v/>
      </c>
      <c r="CN71" s="44" t="str">
        <f t="shared" si="152"/>
        <v/>
      </c>
      <c r="CO71" s="44" t="str">
        <f t="shared" si="153"/>
        <v/>
      </c>
      <c r="CP71" s="44" t="str">
        <f t="shared" si="154"/>
        <v/>
      </c>
      <c r="CQ71" s="44" t="str">
        <f t="shared" si="155"/>
        <v/>
      </c>
      <c r="CR71" s="44" t="str">
        <f t="shared" si="156"/>
        <v/>
      </c>
      <c r="CS71" s="44" t="str">
        <f t="shared" si="157"/>
        <v/>
      </c>
      <c r="CT71" s="44" t="str">
        <f t="shared" si="158"/>
        <v/>
      </c>
      <c r="CU71" s="44" t="str">
        <f t="shared" si="159"/>
        <v/>
      </c>
      <c r="CV71" s="44" t="str">
        <f t="shared" si="160"/>
        <v/>
      </c>
      <c r="CW71" s="44" t="str">
        <f t="shared" si="161"/>
        <v/>
      </c>
      <c r="CX71" s="44" t="str">
        <f t="shared" si="162"/>
        <v/>
      </c>
      <c r="CY71" s="44" t="str">
        <f t="shared" si="163"/>
        <v/>
      </c>
      <c r="CZ71" s="44" t="str">
        <f t="shared" si="117"/>
        <v/>
      </c>
      <c r="DA71" s="45">
        <f t="shared" si="118"/>
        <v>0</v>
      </c>
      <c r="DB71" s="45">
        <f t="shared" si="119"/>
        <v>0</v>
      </c>
      <c r="DC71" s="45">
        <f t="shared" si="120"/>
        <v>0</v>
      </c>
      <c r="DD71" s="45">
        <f t="shared" si="121"/>
        <v>0</v>
      </c>
      <c r="DE71" s="45">
        <f t="shared" si="122"/>
        <v>0</v>
      </c>
      <c r="DF71" s="45">
        <f t="shared" si="123"/>
        <v>0</v>
      </c>
      <c r="DG71" s="45">
        <f t="shared" si="124"/>
        <v>0</v>
      </c>
      <c r="DH71" s="45">
        <f t="shared" si="125"/>
        <v>0</v>
      </c>
      <c r="DI71" s="45">
        <f t="shared" si="126"/>
        <v>0</v>
      </c>
      <c r="DJ71" s="45">
        <f t="shared" si="127"/>
        <v>0</v>
      </c>
      <c r="DK71" s="45">
        <f t="shared" si="128"/>
        <v>0</v>
      </c>
      <c r="DL71" s="45">
        <f t="shared" si="129"/>
        <v>0</v>
      </c>
      <c r="DM71" s="45">
        <f t="shared" si="130"/>
        <v>0</v>
      </c>
      <c r="DN71" s="45">
        <f t="shared" si="131"/>
        <v>0</v>
      </c>
      <c r="DO71" s="45">
        <f t="shared" si="132"/>
        <v>0</v>
      </c>
      <c r="DP71" s="45">
        <f t="shared" si="133"/>
        <v>0</v>
      </c>
      <c r="DQ71" s="45">
        <f t="shared" si="134"/>
        <v>0</v>
      </c>
      <c r="DR71" s="45">
        <f t="shared" si="135"/>
        <v>0</v>
      </c>
      <c r="DS71" s="45">
        <f t="shared" si="136"/>
        <v>0</v>
      </c>
      <c r="DT71" s="45">
        <f t="shared" si="137"/>
        <v>0</v>
      </c>
      <c r="DU71" s="45">
        <f t="shared" si="138"/>
        <v>0</v>
      </c>
      <c r="DV71" s="45">
        <f t="shared" si="139"/>
        <v>0</v>
      </c>
      <c r="DW71" s="45">
        <f t="shared" si="140"/>
        <v>0</v>
      </c>
      <c r="DX71" s="45">
        <f t="shared" si="141"/>
        <v>0</v>
      </c>
      <c r="DY71" s="45">
        <f t="shared" si="142"/>
        <v>0</v>
      </c>
      <c r="DZ71" s="45">
        <f t="shared" si="143"/>
        <v>0</v>
      </c>
    </row>
    <row r="72" spans="1:130" x14ac:dyDescent="0.25">
      <c r="A72" s="66" t="s">
        <v>53</v>
      </c>
      <c r="B72" s="47">
        <f t="shared" si="164"/>
        <v>0</v>
      </c>
      <c r="C72" s="48">
        <f t="shared" si="164"/>
        <v>0</v>
      </c>
      <c r="D72" s="37"/>
      <c r="E72" s="38"/>
      <c r="F72" s="39"/>
      <c r="G72" s="38"/>
      <c r="H72" s="39"/>
      <c r="I72" s="42"/>
      <c r="J72" s="37"/>
      <c r="K72" s="37"/>
      <c r="L72" s="39"/>
      <c r="M72" s="42"/>
      <c r="N72" s="37"/>
      <c r="O72" s="38"/>
      <c r="P72" s="39"/>
      <c r="Q72" s="38"/>
      <c r="R72" s="39"/>
      <c r="S72" s="38"/>
      <c r="T72" s="39"/>
      <c r="U72" s="38"/>
      <c r="V72" s="39"/>
      <c r="W72" s="38"/>
      <c r="X72" s="39"/>
      <c r="Y72" s="38"/>
      <c r="Z72" s="39"/>
      <c r="AA72" s="38"/>
      <c r="AB72" s="39"/>
      <c r="AC72" s="38"/>
      <c r="AD72" s="39"/>
      <c r="AE72" s="38"/>
      <c r="AF72" s="39"/>
      <c r="AG72" s="38"/>
      <c r="AH72" s="39"/>
      <c r="AI72" s="38"/>
      <c r="AJ72" s="39"/>
      <c r="AK72" s="38"/>
      <c r="AL72" s="39"/>
      <c r="AM72" s="38"/>
      <c r="AN72" s="39"/>
      <c r="AO72" s="38"/>
      <c r="AP72" s="39"/>
      <c r="AQ72" s="40"/>
      <c r="AR72" s="37"/>
      <c r="AS72" s="40"/>
      <c r="AT72" s="37"/>
      <c r="AU72" s="38"/>
      <c r="AV72" s="39"/>
      <c r="AW72" s="42"/>
      <c r="AX72" s="43" t="str">
        <f t="shared" si="111"/>
        <v/>
      </c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10"/>
      <c r="BJ72" s="10"/>
      <c r="BK72" s="10"/>
      <c r="BL72" s="10"/>
      <c r="BU72" s="10"/>
      <c r="BW72" s="11"/>
      <c r="CA72" s="44" t="str">
        <f t="shared" si="112"/>
        <v/>
      </c>
      <c r="CB72" s="44" t="str">
        <f t="shared" si="113"/>
        <v/>
      </c>
      <c r="CC72" s="44" t="str">
        <f t="shared" si="114"/>
        <v/>
      </c>
      <c r="CD72" s="44" t="str">
        <f t="shared" si="115"/>
        <v/>
      </c>
      <c r="CE72" s="44" t="str">
        <f t="shared" si="116"/>
        <v/>
      </c>
      <c r="CF72" s="44" t="str">
        <f t="shared" si="144"/>
        <v/>
      </c>
      <c r="CG72" s="44" t="str">
        <f t="shared" si="145"/>
        <v/>
      </c>
      <c r="CH72" s="44" t="str">
        <f t="shared" si="146"/>
        <v/>
      </c>
      <c r="CI72" s="44" t="str">
        <f t="shared" si="147"/>
        <v/>
      </c>
      <c r="CJ72" s="44" t="str">
        <f t="shared" si="148"/>
        <v/>
      </c>
      <c r="CK72" s="44" t="str">
        <f t="shared" si="149"/>
        <v/>
      </c>
      <c r="CL72" s="44" t="str">
        <f t="shared" si="150"/>
        <v/>
      </c>
      <c r="CM72" s="44" t="str">
        <f t="shared" si="151"/>
        <v/>
      </c>
      <c r="CN72" s="44" t="str">
        <f t="shared" si="152"/>
        <v/>
      </c>
      <c r="CO72" s="44" t="str">
        <f t="shared" si="153"/>
        <v/>
      </c>
      <c r="CP72" s="44" t="str">
        <f t="shared" si="154"/>
        <v/>
      </c>
      <c r="CQ72" s="44" t="str">
        <f t="shared" si="155"/>
        <v/>
      </c>
      <c r="CR72" s="44" t="str">
        <f t="shared" si="156"/>
        <v/>
      </c>
      <c r="CS72" s="44" t="str">
        <f t="shared" si="157"/>
        <v/>
      </c>
      <c r="CT72" s="44" t="str">
        <f t="shared" si="158"/>
        <v/>
      </c>
      <c r="CU72" s="44" t="str">
        <f t="shared" si="159"/>
        <v/>
      </c>
      <c r="CV72" s="44" t="str">
        <f t="shared" si="160"/>
        <v/>
      </c>
      <c r="CW72" s="44" t="str">
        <f t="shared" si="161"/>
        <v/>
      </c>
      <c r="CX72" s="44" t="str">
        <f t="shared" si="162"/>
        <v/>
      </c>
      <c r="CY72" s="44" t="str">
        <f t="shared" si="163"/>
        <v/>
      </c>
      <c r="CZ72" s="44" t="str">
        <f t="shared" si="117"/>
        <v/>
      </c>
      <c r="DA72" s="45">
        <f t="shared" si="118"/>
        <v>0</v>
      </c>
      <c r="DB72" s="45">
        <f t="shared" si="119"/>
        <v>0</v>
      </c>
      <c r="DC72" s="45">
        <f t="shared" si="120"/>
        <v>0</v>
      </c>
      <c r="DD72" s="45">
        <f t="shared" si="121"/>
        <v>0</v>
      </c>
      <c r="DE72" s="45">
        <f t="shared" si="122"/>
        <v>0</v>
      </c>
      <c r="DF72" s="45">
        <f t="shared" si="123"/>
        <v>0</v>
      </c>
      <c r="DG72" s="45">
        <f t="shared" si="124"/>
        <v>0</v>
      </c>
      <c r="DH72" s="45">
        <f t="shared" si="125"/>
        <v>0</v>
      </c>
      <c r="DI72" s="45">
        <f t="shared" si="126"/>
        <v>0</v>
      </c>
      <c r="DJ72" s="45">
        <f t="shared" si="127"/>
        <v>0</v>
      </c>
      <c r="DK72" s="45">
        <f t="shared" si="128"/>
        <v>0</v>
      </c>
      <c r="DL72" s="45">
        <f t="shared" si="129"/>
        <v>0</v>
      </c>
      <c r="DM72" s="45">
        <f t="shared" si="130"/>
        <v>0</v>
      </c>
      <c r="DN72" s="45">
        <f t="shared" si="131"/>
        <v>0</v>
      </c>
      <c r="DO72" s="45">
        <f t="shared" si="132"/>
        <v>0</v>
      </c>
      <c r="DP72" s="45">
        <f t="shared" si="133"/>
        <v>0</v>
      </c>
      <c r="DQ72" s="45">
        <f t="shared" si="134"/>
        <v>0</v>
      </c>
      <c r="DR72" s="45">
        <f t="shared" si="135"/>
        <v>0</v>
      </c>
      <c r="DS72" s="45">
        <f t="shared" si="136"/>
        <v>0</v>
      </c>
      <c r="DT72" s="45">
        <f t="shared" si="137"/>
        <v>0</v>
      </c>
      <c r="DU72" s="45">
        <f t="shared" si="138"/>
        <v>0</v>
      </c>
      <c r="DV72" s="45">
        <f t="shared" si="139"/>
        <v>0</v>
      </c>
      <c r="DW72" s="45">
        <f t="shared" si="140"/>
        <v>0</v>
      </c>
      <c r="DX72" s="45">
        <f t="shared" si="141"/>
        <v>0</v>
      </c>
      <c r="DY72" s="45">
        <f t="shared" si="142"/>
        <v>0</v>
      </c>
      <c r="DZ72" s="45">
        <f t="shared" si="143"/>
        <v>0</v>
      </c>
    </row>
    <row r="73" spans="1:130" x14ac:dyDescent="0.25">
      <c r="A73" s="57" t="s">
        <v>54</v>
      </c>
      <c r="B73" s="471">
        <f t="shared" si="164"/>
        <v>0</v>
      </c>
      <c r="C73" s="57">
        <f t="shared" si="164"/>
        <v>0</v>
      </c>
      <c r="D73" s="58"/>
      <c r="E73" s="59"/>
      <c r="F73" s="60"/>
      <c r="G73" s="59"/>
      <c r="H73" s="60"/>
      <c r="I73" s="61"/>
      <c r="J73" s="58"/>
      <c r="K73" s="58"/>
      <c r="L73" s="60"/>
      <c r="M73" s="61"/>
      <c r="N73" s="58"/>
      <c r="O73" s="59"/>
      <c r="P73" s="60"/>
      <c r="Q73" s="59"/>
      <c r="R73" s="60"/>
      <c r="S73" s="59"/>
      <c r="T73" s="60"/>
      <c r="U73" s="59"/>
      <c r="V73" s="60"/>
      <c r="W73" s="59"/>
      <c r="X73" s="60"/>
      <c r="Y73" s="59"/>
      <c r="Z73" s="60"/>
      <c r="AA73" s="59"/>
      <c r="AB73" s="60"/>
      <c r="AC73" s="59"/>
      <c r="AD73" s="60"/>
      <c r="AE73" s="59"/>
      <c r="AF73" s="60"/>
      <c r="AG73" s="59"/>
      <c r="AH73" s="60"/>
      <c r="AI73" s="59"/>
      <c r="AJ73" s="60"/>
      <c r="AK73" s="59"/>
      <c r="AL73" s="60"/>
      <c r="AM73" s="59"/>
      <c r="AN73" s="60"/>
      <c r="AO73" s="59"/>
      <c r="AP73" s="60"/>
      <c r="AQ73" s="62"/>
      <c r="AR73" s="58"/>
      <c r="AS73" s="62"/>
      <c r="AT73" s="58"/>
      <c r="AU73" s="59"/>
      <c r="AV73" s="60"/>
      <c r="AW73" s="61"/>
      <c r="AX73" s="43" t="str">
        <f t="shared" si="111"/>
        <v/>
      </c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10"/>
      <c r="BJ73" s="10"/>
      <c r="BK73" s="10"/>
      <c r="BL73" s="10"/>
      <c r="BU73" s="10"/>
      <c r="BW73" s="11"/>
      <c r="CA73" s="44" t="str">
        <f t="shared" si="112"/>
        <v/>
      </c>
      <c r="CB73" s="44" t="str">
        <f t="shared" si="113"/>
        <v/>
      </c>
      <c r="CC73" s="44" t="str">
        <f t="shared" si="114"/>
        <v/>
      </c>
      <c r="CD73" s="44" t="str">
        <f t="shared" si="115"/>
        <v/>
      </c>
      <c r="CE73" s="44" t="str">
        <f t="shared" si="116"/>
        <v/>
      </c>
      <c r="CF73" s="44" t="str">
        <f t="shared" si="144"/>
        <v/>
      </c>
      <c r="CG73" s="44" t="str">
        <f t="shared" si="145"/>
        <v/>
      </c>
      <c r="CH73" s="44" t="str">
        <f t="shared" si="146"/>
        <v/>
      </c>
      <c r="CI73" s="44" t="str">
        <f t="shared" si="147"/>
        <v/>
      </c>
      <c r="CJ73" s="44" t="str">
        <f t="shared" si="148"/>
        <v/>
      </c>
      <c r="CK73" s="44" t="str">
        <f t="shared" si="149"/>
        <v/>
      </c>
      <c r="CL73" s="44" t="str">
        <f t="shared" si="150"/>
        <v/>
      </c>
      <c r="CM73" s="44" t="str">
        <f t="shared" si="151"/>
        <v/>
      </c>
      <c r="CN73" s="44" t="str">
        <f t="shared" si="152"/>
        <v/>
      </c>
      <c r="CO73" s="44" t="str">
        <f t="shared" si="153"/>
        <v/>
      </c>
      <c r="CP73" s="44" t="str">
        <f t="shared" si="154"/>
        <v/>
      </c>
      <c r="CQ73" s="44" t="str">
        <f t="shared" si="155"/>
        <v/>
      </c>
      <c r="CR73" s="44" t="str">
        <f t="shared" si="156"/>
        <v/>
      </c>
      <c r="CS73" s="44" t="str">
        <f t="shared" si="157"/>
        <v/>
      </c>
      <c r="CT73" s="44" t="str">
        <f t="shared" si="158"/>
        <v/>
      </c>
      <c r="CU73" s="44" t="str">
        <f t="shared" si="159"/>
        <v/>
      </c>
      <c r="CV73" s="44" t="str">
        <f t="shared" si="160"/>
        <v/>
      </c>
      <c r="CW73" s="44" t="str">
        <f t="shared" si="161"/>
        <v/>
      </c>
      <c r="CX73" s="44" t="str">
        <f t="shared" si="162"/>
        <v/>
      </c>
      <c r="CY73" s="44" t="str">
        <f t="shared" si="163"/>
        <v/>
      </c>
      <c r="CZ73" s="44" t="str">
        <f t="shared" si="117"/>
        <v/>
      </c>
      <c r="DA73" s="45">
        <f t="shared" si="118"/>
        <v>0</v>
      </c>
      <c r="DB73" s="45">
        <f t="shared" si="119"/>
        <v>0</v>
      </c>
      <c r="DC73" s="45">
        <f t="shared" si="120"/>
        <v>0</v>
      </c>
      <c r="DD73" s="45">
        <f t="shared" si="121"/>
        <v>0</v>
      </c>
      <c r="DE73" s="45">
        <f t="shared" si="122"/>
        <v>0</v>
      </c>
      <c r="DF73" s="45">
        <f t="shared" si="123"/>
        <v>0</v>
      </c>
      <c r="DG73" s="45">
        <f t="shared" si="124"/>
        <v>0</v>
      </c>
      <c r="DH73" s="45">
        <f t="shared" si="125"/>
        <v>0</v>
      </c>
      <c r="DI73" s="45">
        <f t="shared" si="126"/>
        <v>0</v>
      </c>
      <c r="DJ73" s="45">
        <f t="shared" si="127"/>
        <v>0</v>
      </c>
      <c r="DK73" s="45">
        <f t="shared" si="128"/>
        <v>0</v>
      </c>
      <c r="DL73" s="45">
        <f t="shared" si="129"/>
        <v>0</v>
      </c>
      <c r="DM73" s="45">
        <f t="shared" si="130"/>
        <v>0</v>
      </c>
      <c r="DN73" s="45">
        <f t="shared" si="131"/>
        <v>0</v>
      </c>
      <c r="DO73" s="45">
        <f t="shared" si="132"/>
        <v>0</v>
      </c>
      <c r="DP73" s="45">
        <f t="shared" si="133"/>
        <v>0</v>
      </c>
      <c r="DQ73" s="45">
        <f t="shared" si="134"/>
        <v>0</v>
      </c>
      <c r="DR73" s="45">
        <f t="shared" si="135"/>
        <v>0</v>
      </c>
      <c r="DS73" s="45">
        <f t="shared" si="136"/>
        <v>0</v>
      </c>
      <c r="DT73" s="45">
        <f t="shared" si="137"/>
        <v>0</v>
      </c>
      <c r="DU73" s="45">
        <f t="shared" si="138"/>
        <v>0</v>
      </c>
      <c r="DV73" s="45">
        <f t="shared" si="139"/>
        <v>0</v>
      </c>
      <c r="DW73" s="45">
        <f t="shared" si="140"/>
        <v>0</v>
      </c>
      <c r="DX73" s="45">
        <f t="shared" si="141"/>
        <v>0</v>
      </c>
      <c r="DY73" s="45">
        <f t="shared" si="142"/>
        <v>0</v>
      </c>
      <c r="DZ73" s="45">
        <f t="shared" si="143"/>
        <v>0</v>
      </c>
    </row>
    <row r="74" spans="1:130" x14ac:dyDescent="0.25">
      <c r="A74" s="15" t="s">
        <v>57</v>
      </c>
      <c r="B74" s="15"/>
      <c r="C74" s="15"/>
      <c r="D74" s="15"/>
      <c r="E74" s="15"/>
      <c r="F74" s="15"/>
      <c r="G74" s="15"/>
      <c r="I74" s="16"/>
      <c r="J74" s="17"/>
      <c r="K74" s="17"/>
      <c r="L74" s="17"/>
      <c r="M74" s="17"/>
      <c r="N74" s="17"/>
      <c r="O74" s="17"/>
      <c r="P74" s="17"/>
      <c r="Q74" s="8"/>
      <c r="AR74" s="9" t="s">
        <v>58</v>
      </c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T74" s="14"/>
      <c r="BU74" s="14"/>
      <c r="BV74" s="11"/>
      <c r="BW74" s="11"/>
    </row>
    <row r="75" spans="1:130" ht="15" customHeight="1" x14ac:dyDescent="0.25">
      <c r="A75" s="475" t="s">
        <v>4</v>
      </c>
      <c r="B75" s="478" t="s">
        <v>5</v>
      </c>
      <c r="C75" s="479"/>
      <c r="D75" s="482" t="s">
        <v>6</v>
      </c>
      <c r="E75" s="483"/>
      <c r="F75" s="483"/>
      <c r="G75" s="483"/>
      <c r="H75" s="483"/>
      <c r="I75" s="483"/>
      <c r="J75" s="483"/>
      <c r="K75" s="483"/>
      <c r="L75" s="483"/>
      <c r="M75" s="483"/>
      <c r="N75" s="483"/>
      <c r="O75" s="483"/>
      <c r="P75" s="483"/>
      <c r="Q75" s="483"/>
      <c r="R75" s="483"/>
      <c r="S75" s="483"/>
      <c r="T75" s="483"/>
      <c r="U75" s="483"/>
      <c r="V75" s="483"/>
      <c r="W75" s="483"/>
      <c r="X75" s="483"/>
      <c r="Y75" s="483"/>
      <c r="Z75" s="483"/>
      <c r="AA75" s="483"/>
      <c r="AB75" s="483"/>
      <c r="AC75" s="483"/>
      <c r="AD75" s="483"/>
      <c r="AE75" s="483"/>
      <c r="AF75" s="483"/>
      <c r="AG75" s="483"/>
      <c r="AH75" s="483"/>
      <c r="AI75" s="483"/>
      <c r="AJ75" s="483"/>
      <c r="AK75" s="483"/>
      <c r="AL75" s="483"/>
      <c r="AM75" s="483"/>
      <c r="AN75" s="483"/>
      <c r="AO75" s="483"/>
      <c r="AP75" s="483"/>
      <c r="AQ75" s="484"/>
      <c r="AR75" s="485" t="s">
        <v>7</v>
      </c>
      <c r="AS75" s="486"/>
      <c r="AT75" s="487" t="s">
        <v>8</v>
      </c>
      <c r="AU75" s="488"/>
      <c r="AV75" s="493" t="s">
        <v>9</v>
      </c>
      <c r="AW75" s="496" t="s">
        <v>10</v>
      </c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U75" s="10"/>
      <c r="BV75" s="11"/>
      <c r="BW75" s="11"/>
    </row>
    <row r="76" spans="1:130" ht="15" customHeight="1" x14ac:dyDescent="0.25">
      <c r="A76" s="476"/>
      <c r="B76" s="480"/>
      <c r="C76" s="481"/>
      <c r="D76" s="491" t="s">
        <v>11</v>
      </c>
      <c r="E76" s="485"/>
      <c r="F76" s="491" t="s">
        <v>12</v>
      </c>
      <c r="G76" s="485"/>
      <c r="H76" s="491" t="s">
        <v>13</v>
      </c>
      <c r="I76" s="492"/>
      <c r="J76" s="485" t="s">
        <v>14</v>
      </c>
      <c r="K76" s="485"/>
      <c r="L76" s="491" t="s">
        <v>15</v>
      </c>
      <c r="M76" s="485"/>
      <c r="N76" s="491" t="s">
        <v>16</v>
      </c>
      <c r="O76" s="485"/>
      <c r="P76" s="491" t="s">
        <v>17</v>
      </c>
      <c r="Q76" s="485"/>
      <c r="R76" s="491" t="s">
        <v>18</v>
      </c>
      <c r="S76" s="485"/>
      <c r="T76" s="491" t="s">
        <v>19</v>
      </c>
      <c r="U76" s="492"/>
      <c r="V76" s="491" t="s">
        <v>20</v>
      </c>
      <c r="W76" s="492"/>
      <c r="X76" s="491" t="s">
        <v>21</v>
      </c>
      <c r="Y76" s="492"/>
      <c r="Z76" s="491" t="s">
        <v>22</v>
      </c>
      <c r="AA76" s="492"/>
      <c r="AB76" s="491" t="s">
        <v>23</v>
      </c>
      <c r="AC76" s="492"/>
      <c r="AD76" s="491" t="s">
        <v>24</v>
      </c>
      <c r="AE76" s="492"/>
      <c r="AF76" s="491" t="s">
        <v>25</v>
      </c>
      <c r="AG76" s="492"/>
      <c r="AH76" s="491" t="s">
        <v>26</v>
      </c>
      <c r="AI76" s="492"/>
      <c r="AJ76" s="491" t="s">
        <v>27</v>
      </c>
      <c r="AK76" s="492"/>
      <c r="AL76" s="491" t="s">
        <v>28</v>
      </c>
      <c r="AM76" s="492"/>
      <c r="AN76" s="491" t="s">
        <v>29</v>
      </c>
      <c r="AO76" s="492"/>
      <c r="AP76" s="491" t="s">
        <v>30</v>
      </c>
      <c r="AQ76" s="486"/>
      <c r="AR76" s="499" t="s">
        <v>31</v>
      </c>
      <c r="AS76" s="501" t="s">
        <v>32</v>
      </c>
      <c r="AT76" s="489"/>
      <c r="AU76" s="490"/>
      <c r="AV76" s="494"/>
      <c r="AW76" s="497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U76" s="10"/>
      <c r="BV76" s="11"/>
      <c r="BW76" s="11"/>
    </row>
    <row r="77" spans="1:130" x14ac:dyDescent="0.25">
      <c r="A77" s="477"/>
      <c r="B77" s="24" t="s">
        <v>33</v>
      </c>
      <c r="C77" s="64" t="s">
        <v>34</v>
      </c>
      <c r="D77" s="18" t="s">
        <v>33</v>
      </c>
      <c r="E77" s="25" t="s">
        <v>34</v>
      </c>
      <c r="F77" s="18" t="s">
        <v>33</v>
      </c>
      <c r="G77" s="25" t="s">
        <v>34</v>
      </c>
      <c r="H77" s="18" t="s">
        <v>33</v>
      </c>
      <c r="I77" s="64" t="s">
        <v>34</v>
      </c>
      <c r="J77" s="24" t="s">
        <v>33</v>
      </c>
      <c r="K77" s="25" t="s">
        <v>34</v>
      </c>
      <c r="L77" s="18" t="s">
        <v>33</v>
      </c>
      <c r="M77" s="25" t="s">
        <v>34</v>
      </c>
      <c r="N77" s="18" t="s">
        <v>33</v>
      </c>
      <c r="O77" s="25" t="s">
        <v>34</v>
      </c>
      <c r="P77" s="18" t="s">
        <v>33</v>
      </c>
      <c r="Q77" s="25" t="s">
        <v>34</v>
      </c>
      <c r="R77" s="18" t="s">
        <v>33</v>
      </c>
      <c r="S77" s="25" t="s">
        <v>34</v>
      </c>
      <c r="T77" s="18" t="s">
        <v>33</v>
      </c>
      <c r="U77" s="25" t="s">
        <v>34</v>
      </c>
      <c r="V77" s="18" t="s">
        <v>33</v>
      </c>
      <c r="W77" s="25" t="s">
        <v>34</v>
      </c>
      <c r="X77" s="18" t="s">
        <v>33</v>
      </c>
      <c r="Y77" s="25" t="s">
        <v>34</v>
      </c>
      <c r="Z77" s="18" t="s">
        <v>33</v>
      </c>
      <c r="AA77" s="25" t="s">
        <v>34</v>
      </c>
      <c r="AB77" s="18" t="s">
        <v>33</v>
      </c>
      <c r="AC77" s="25" t="s">
        <v>34</v>
      </c>
      <c r="AD77" s="18" t="s">
        <v>33</v>
      </c>
      <c r="AE77" s="25" t="s">
        <v>34</v>
      </c>
      <c r="AF77" s="18" t="s">
        <v>33</v>
      </c>
      <c r="AG77" s="25" t="s">
        <v>34</v>
      </c>
      <c r="AH77" s="18" t="s">
        <v>33</v>
      </c>
      <c r="AI77" s="25" t="s">
        <v>34</v>
      </c>
      <c r="AJ77" s="18" t="s">
        <v>33</v>
      </c>
      <c r="AK77" s="25" t="s">
        <v>34</v>
      </c>
      <c r="AL77" s="18" t="s">
        <v>33</v>
      </c>
      <c r="AM77" s="25" t="s">
        <v>34</v>
      </c>
      <c r="AN77" s="18" t="s">
        <v>33</v>
      </c>
      <c r="AO77" s="25" t="s">
        <v>34</v>
      </c>
      <c r="AP77" s="18" t="s">
        <v>33</v>
      </c>
      <c r="AQ77" s="26" t="s">
        <v>34</v>
      </c>
      <c r="AR77" s="500"/>
      <c r="AS77" s="502"/>
      <c r="AT77" s="466" t="s">
        <v>35</v>
      </c>
      <c r="AU77" s="459" t="s">
        <v>36</v>
      </c>
      <c r="AV77" s="495"/>
      <c r="AW77" s="498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U77" s="10"/>
      <c r="BV77" s="11"/>
      <c r="BW77" s="11"/>
    </row>
    <row r="78" spans="1:130" x14ac:dyDescent="0.25">
      <c r="A78" s="65" t="s">
        <v>37</v>
      </c>
      <c r="B78" s="31">
        <f t="shared" ref="B78:C85" si="165">+N78+P78+R78+T78+V78+X78+Z78+AB78+AD78+AF78+AH78+AJ78+AL78+AN78+AP78</f>
        <v>0</v>
      </c>
      <c r="C78" s="32">
        <f t="shared" si="165"/>
        <v>0</v>
      </c>
      <c r="D78" s="33"/>
      <c r="E78" s="34"/>
      <c r="F78" s="35"/>
      <c r="G78" s="34"/>
      <c r="H78" s="35"/>
      <c r="I78" s="34"/>
      <c r="J78" s="35"/>
      <c r="K78" s="34"/>
      <c r="L78" s="35"/>
      <c r="M78" s="36"/>
      <c r="N78" s="37"/>
      <c r="O78" s="38"/>
      <c r="P78" s="39"/>
      <c r="Q78" s="38"/>
      <c r="R78" s="39"/>
      <c r="S78" s="38"/>
      <c r="T78" s="39"/>
      <c r="U78" s="38"/>
      <c r="V78" s="39"/>
      <c r="W78" s="38"/>
      <c r="X78" s="39"/>
      <c r="Y78" s="38"/>
      <c r="Z78" s="39"/>
      <c r="AA78" s="38"/>
      <c r="AB78" s="39"/>
      <c r="AC78" s="38"/>
      <c r="AD78" s="39"/>
      <c r="AE78" s="38"/>
      <c r="AF78" s="39"/>
      <c r="AG78" s="38"/>
      <c r="AH78" s="39"/>
      <c r="AI78" s="38"/>
      <c r="AJ78" s="39"/>
      <c r="AK78" s="38"/>
      <c r="AL78" s="39"/>
      <c r="AM78" s="38"/>
      <c r="AN78" s="39"/>
      <c r="AO78" s="38"/>
      <c r="AP78" s="39"/>
      <c r="AQ78" s="40"/>
      <c r="AR78" s="41"/>
      <c r="AS78" s="40"/>
      <c r="AT78" s="37"/>
      <c r="AU78" s="38"/>
      <c r="AV78" s="39"/>
      <c r="AW78" s="42"/>
      <c r="AX78" s="43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10"/>
      <c r="BJ78" s="10"/>
      <c r="BK78" s="10"/>
      <c r="BL78" s="10"/>
      <c r="BU78" s="11"/>
      <c r="BV78" s="11"/>
      <c r="BW78" s="11"/>
      <c r="CA78" s="44" t="str">
        <f t="shared" ref="CA78:CA95" si="167">IF(B78&lt;C78,"* El total de Reactivos NO DEBE ser superior al total de Procesados. ","")</f>
        <v/>
      </c>
      <c r="CB78" s="44" t="str">
        <f t="shared" ref="CB78:CB95" si="168">IF(B78&lt;&gt;(AR78+ AS78),"* La suma de las columnas Sexo DEBE SER IGUAL a los Procesados. ","")</f>
        <v/>
      </c>
      <c r="CC78" s="44" t="str">
        <f t="shared" ref="CC78:CC95" si="169">IF(B78&lt;(AT78+ AU78),"* La suma de las columna Trans NO DEBE ser superior al total de Procesados. ","")</f>
        <v/>
      </c>
      <c r="CD78" s="44" t="str">
        <f t="shared" ref="CD78:CD95" si="170">IF(B78&lt;AV78,"* La columna Pueblos Originarios NO DEBE ser superior al total de Procesados. ","")</f>
        <v/>
      </c>
      <c r="CE78" s="44" t="str">
        <f t="shared" ref="CE78:CE95" si="171">IF(B78&lt;AW78,"* La columna Migrantes NO DEBE ser superior al total de Procesados. ","")</f>
        <v/>
      </c>
      <c r="CF78" s="44" t="str">
        <f>IF(D78&lt;E78,CONCATENATE("* El total de procesados debe ser mayor o igual al total de Reactivos en el grupo de edad ",$D$76),"")</f>
        <v/>
      </c>
      <c r="CG78" s="44" t="str">
        <f>IF(F78&lt;G78,CONCATENATE("* El total de procesados debe ser mayor o igual al total de Reactivos en el grupo de edad ",$F$76),"")</f>
        <v/>
      </c>
      <c r="CH78" s="44" t="str">
        <f>IF(H78&lt;I78,CONCATENATE("* El total de procesados debe ser mayor o igual al total de Reactivos en el grupo de edad ",$H$76),"")</f>
        <v/>
      </c>
      <c r="CI78" s="44" t="str">
        <f>IF(J78&lt;K78,CONCATENATE("* El total de procesados debe ser mayor o igual al total de Reactivos en el grupo de edad ",$J$76),"")</f>
        <v/>
      </c>
      <c r="CJ78" s="44" t="str">
        <f>IF(L78&lt;M78,CONCATENATE("* El total de procesados debe ser mayor o igual al total de Reactivos en el grupo de edad ",$L$76),"")</f>
        <v/>
      </c>
      <c r="CK78" s="44" t="str">
        <f>IF(N78&lt;O78,CONCATENATE("* El total de procesados debe ser mayor o igual al total de Reactivos en el grupo de edad ",$N$76),"")</f>
        <v/>
      </c>
      <c r="CL78" s="44" t="str">
        <f>IF(P78&lt;Q78,CONCATENATE("* El total de procesados debe ser mayor o igual al total de Reactivos en el grupo de edad ",$P$76),"")</f>
        <v/>
      </c>
      <c r="CM78" s="44" t="str">
        <f>IF(R78&lt;S78,CONCATENATE("* El total de procesados debe ser mayor o igual al total de Reactivos en el grupo de edad ",$R$76),"")</f>
        <v/>
      </c>
      <c r="CN78" s="44" t="str">
        <f>IF(T78&lt;U78,CONCATENATE("* El total de procesados debe ser mayor o igual al total de Reactivos en el grupo de edad ",$T$76),"")</f>
        <v/>
      </c>
      <c r="CO78" s="44" t="str">
        <f>IF(V78&lt;W78,CONCATENATE("* El total de procesados debe ser mayor o igual al total de Reactivos en el grupo de edad ",$V$76),"")</f>
        <v/>
      </c>
      <c r="CP78" s="44" t="str">
        <f>IF(X78&lt;Y78,CONCATENATE("* El total de procesados debe ser mayor o igual al total de Reactivos en el grupo de edad ",$X$76),"")</f>
        <v/>
      </c>
      <c r="CQ78" s="44" t="str">
        <f>IF(Z78&lt;AA78,CONCATENATE("* El total de procesados debe ser mayor o igual al total de Reactivos en el grupo de edad ",$Z$76),"")</f>
        <v/>
      </c>
      <c r="CR78" s="44" t="str">
        <f>IF(AB78&lt;AC78,CONCATENATE("* El total de procesados debe ser mayor o igual al total de Reactivos en el grupo de edad ",$AB$76),"")</f>
        <v/>
      </c>
      <c r="CS78" s="44" t="str">
        <f>IF(AD78&lt;AE78,CONCATENATE("* El total de procesados debe ser mayor o igual al total de Reactivos en el grupo de edad ",$AD$76),"")</f>
        <v/>
      </c>
      <c r="CT78" s="44" t="str">
        <f>IF(AF78&lt;AG78,CONCATENATE("* El total de procesados debe ser mayor o igual al total de Reactivos en el grupo de edad ",$AF$76),"")</f>
        <v/>
      </c>
      <c r="CU78" s="44" t="str">
        <f>IF(AH78&lt;AI78,CONCATENATE("* El total de procesados debe ser mayor o igual al total de Reactivos en el grupo de edad ",$AH$76),"")</f>
        <v/>
      </c>
      <c r="CV78" s="44" t="str">
        <f>IF(AJ78&lt;AK78,CONCATENATE("* El total de procesados debe ser mayor o igual al total de Reactivos en el grupo de edad ",$AJ$76),"")</f>
        <v/>
      </c>
      <c r="CW78" s="44" t="str">
        <f>IF(AL78&lt;AM78,CONCATENATE("* El total de procesados debe ser mayor o igual al total de Reactivos en el grupo de edad ",$AL$76),"")</f>
        <v/>
      </c>
      <c r="CX78" s="44" t="str">
        <f>IF(AN78&lt;AO78,CONCATENATE("* El total de procesados debe ser mayor o igual al total de Reactivos en el grupo de edad ",$AN$76),"")</f>
        <v/>
      </c>
      <c r="CY78" s="44" t="str">
        <f>IF(AP78&lt;AQ78,CONCATENATE("* El total de procesados debe ser mayor o igual al total de Reactivos en el grupo de edad ",$AP$76),"")</f>
        <v/>
      </c>
      <c r="CZ78" s="44" t="str">
        <f t="shared" ref="CZ78:CZ95" si="172">IF(AND(B78&lt;&gt;0,OR(AT78="",AU78="",AV78="",AW78="")),"* No olvide digitar la columna Trans y/o Pueblos Originarios y/o Migrantes (Digite Cero si no tiene). ","")</f>
        <v/>
      </c>
      <c r="DA78" s="45">
        <f t="shared" ref="DA78:DA95" si="173">IF(B78&lt;   C78,1,0)</f>
        <v>0</v>
      </c>
      <c r="DB78" s="45">
        <f t="shared" ref="DB78:DB95" si="174">IF(B78&lt;&gt; AR78+AS78,1,0)</f>
        <v>0</v>
      </c>
      <c r="DC78" s="45">
        <f t="shared" ref="DC78:DC95" si="175">IF(B78&lt;  AT78+AU78,1,0)</f>
        <v>0</v>
      </c>
      <c r="DD78" s="45">
        <f t="shared" ref="DD78:DD95" si="176">IF(B78&lt;  AV78,1,0)</f>
        <v>0</v>
      </c>
      <c r="DE78" s="45">
        <f t="shared" ref="DE78:DE95" si="177">IF(B78&lt;  AW78,1,0)</f>
        <v>0</v>
      </c>
      <c r="DF78" s="45">
        <f t="shared" ref="DF78:DF95" si="178">IF(D78&lt;E78,1,0)</f>
        <v>0</v>
      </c>
      <c r="DG78" s="45">
        <f t="shared" ref="DG78:DG95" si="179">IF(F78&lt;G78,1,0)</f>
        <v>0</v>
      </c>
      <c r="DH78" s="45">
        <f t="shared" ref="DH78:DH95" si="180">IF(H78&lt;I78,1,0)</f>
        <v>0</v>
      </c>
      <c r="DI78" s="45">
        <f t="shared" ref="DI78:DI95" si="181">IF(J78&lt;K78,1,0)</f>
        <v>0</v>
      </c>
      <c r="DJ78" s="45">
        <f t="shared" ref="DJ78:DJ95" si="182">IF(L78&lt;M78,1,0)</f>
        <v>0</v>
      </c>
      <c r="DK78" s="45">
        <f t="shared" ref="DK78:DK95" si="183">IF(N78&lt;O78,1,0)</f>
        <v>0</v>
      </c>
      <c r="DL78" s="45">
        <f t="shared" ref="DL78:DL95" si="184">IF(P78&lt;Q78,1,0)</f>
        <v>0</v>
      </c>
      <c r="DM78" s="45">
        <f t="shared" ref="DM78:DM95" si="185">IF(R78&lt;S78,1,0)</f>
        <v>0</v>
      </c>
      <c r="DN78" s="45">
        <f t="shared" ref="DN78:DN95" si="186">IF(T78&lt;U78,1,0)</f>
        <v>0</v>
      </c>
      <c r="DO78" s="45">
        <f t="shared" ref="DO78:DO95" si="187">IF(V78&lt;W78,1,0)</f>
        <v>0</v>
      </c>
      <c r="DP78" s="45">
        <f t="shared" ref="DP78:DP95" si="188">IF(X78&lt;Y78,1,0)</f>
        <v>0</v>
      </c>
      <c r="DQ78" s="45">
        <f t="shared" ref="DQ78:DQ95" si="189">IF(Z78&lt;AA78,1,0)</f>
        <v>0</v>
      </c>
      <c r="DR78" s="45">
        <f t="shared" ref="DR78:DR95" si="190">IF(AB78&lt;AC78,1,0)</f>
        <v>0</v>
      </c>
      <c r="DS78" s="45">
        <f t="shared" ref="DS78:DS95" si="191">IF(AD78&lt;AE78,1,0)</f>
        <v>0</v>
      </c>
      <c r="DT78" s="45">
        <f t="shared" ref="DT78:DT95" si="192">IF(AF78&lt;AG78,1,0)</f>
        <v>0</v>
      </c>
      <c r="DU78" s="45">
        <f t="shared" ref="DU78:DU95" si="193">IF(AH78&lt;AI78,1,0)</f>
        <v>0</v>
      </c>
      <c r="DV78" s="45">
        <f t="shared" ref="DV78:DV95" si="194">IF(AJ78&lt;AK78,1,0)</f>
        <v>0</v>
      </c>
      <c r="DW78" s="45">
        <f t="shared" ref="DW78:DW95" si="195">IF(AL78&lt;AM78,1,0)</f>
        <v>0</v>
      </c>
      <c r="DX78" s="45">
        <f t="shared" ref="DX78:DX95" si="196">IF(AN78&lt;AO78,1,0)</f>
        <v>0</v>
      </c>
      <c r="DY78" s="45">
        <f t="shared" ref="DY78:DY95" si="197">IF(AP78&lt;AQ78,1,0)</f>
        <v>0</v>
      </c>
      <c r="DZ78" s="45">
        <f t="shared" ref="DZ78:DZ95" si="198">IF(AND(B78&lt;&gt;0,OR(AT78="",AU78="",AV78="",AW78="")),1,0)</f>
        <v>0</v>
      </c>
    </row>
    <row r="79" spans="1:130" x14ac:dyDescent="0.25">
      <c r="A79" s="66" t="s">
        <v>38</v>
      </c>
      <c r="B79" s="47">
        <f t="shared" si="165"/>
        <v>0</v>
      </c>
      <c r="C79" s="48">
        <f t="shared" si="165"/>
        <v>0</v>
      </c>
      <c r="D79" s="33"/>
      <c r="E79" s="34"/>
      <c r="F79" s="35"/>
      <c r="G79" s="34"/>
      <c r="H79" s="35"/>
      <c r="I79" s="34"/>
      <c r="J79" s="35"/>
      <c r="K79" s="34"/>
      <c r="L79" s="35"/>
      <c r="M79" s="36"/>
      <c r="N79" s="37"/>
      <c r="O79" s="38"/>
      <c r="P79" s="39"/>
      <c r="Q79" s="38"/>
      <c r="R79" s="39"/>
      <c r="S79" s="38"/>
      <c r="T79" s="39"/>
      <c r="U79" s="38"/>
      <c r="V79" s="39"/>
      <c r="W79" s="38"/>
      <c r="X79" s="39"/>
      <c r="Y79" s="38"/>
      <c r="Z79" s="39"/>
      <c r="AA79" s="38"/>
      <c r="AB79" s="39"/>
      <c r="AC79" s="38"/>
      <c r="AD79" s="39"/>
      <c r="AE79" s="38"/>
      <c r="AF79" s="39"/>
      <c r="AG79" s="38"/>
      <c r="AH79" s="39"/>
      <c r="AI79" s="38"/>
      <c r="AJ79" s="39"/>
      <c r="AK79" s="38"/>
      <c r="AL79" s="39"/>
      <c r="AM79" s="38"/>
      <c r="AN79" s="39"/>
      <c r="AO79" s="38"/>
      <c r="AP79" s="39"/>
      <c r="AQ79" s="40"/>
      <c r="AR79" s="41"/>
      <c r="AS79" s="40"/>
      <c r="AT79" s="37"/>
      <c r="AU79" s="38"/>
      <c r="AV79" s="39"/>
      <c r="AW79" s="42"/>
      <c r="AX79" s="43" t="str">
        <f t="shared" si="166"/>
        <v/>
      </c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10"/>
      <c r="BJ79" s="10"/>
      <c r="BK79" s="10"/>
      <c r="BL79" s="10"/>
      <c r="BU79" s="11"/>
      <c r="BV79" s="11"/>
      <c r="BW79" s="11"/>
      <c r="CA79" s="44" t="str">
        <f t="shared" si="167"/>
        <v/>
      </c>
      <c r="CB79" s="44" t="str">
        <f t="shared" si="168"/>
        <v/>
      </c>
      <c r="CC79" s="44" t="str">
        <f t="shared" si="169"/>
        <v/>
      </c>
      <c r="CD79" s="44" t="str">
        <f t="shared" si="170"/>
        <v/>
      </c>
      <c r="CE79" s="44" t="str">
        <f t="shared" si="171"/>
        <v/>
      </c>
      <c r="CF79" s="44" t="str">
        <f t="shared" ref="CF79:CF95" si="199">IF(D79&lt;E79,CONCATENATE("* El total de procesados debe ser mayor o igual al total de Reactivos en el grupo de edad ",$D$76),"")</f>
        <v/>
      </c>
      <c r="CG79" s="44" t="str">
        <f t="shared" ref="CG79:CG95" si="200">IF(F79&lt;G79,CONCATENATE("* El total de procesados debe ser mayor o igual al total de Reactivos en el grupo de edad ",$F$76),"")</f>
        <v/>
      </c>
      <c r="CH79" s="44" t="str">
        <f t="shared" ref="CH79:CH95" si="201">IF(H79&lt;I79,CONCATENATE("* El total de procesados debe ser mayor o igual al total de Reactivos en el grupo de edad ",$H$76),"")</f>
        <v/>
      </c>
      <c r="CI79" s="44" t="str">
        <f t="shared" ref="CI79:CI95" si="202">IF(J79&lt;K79,CONCATENATE("* El total de procesados debe ser mayor o igual al total de Reactivos en el grupo de edad ",$J$76),"")</f>
        <v/>
      </c>
      <c r="CJ79" s="44" t="str">
        <f t="shared" ref="CJ79:CJ95" si="203">IF(L79&lt;M79,CONCATENATE("* El total de procesados debe ser mayor o igual al total de Reactivos en el grupo de edad ",$L$76),"")</f>
        <v/>
      </c>
      <c r="CK79" s="44" t="str">
        <f t="shared" ref="CK79:CK95" si="204">IF(N79&lt;O79,CONCATENATE("* El total de procesados debe ser mayor o igual al total de Reactivos en el grupo de edad ",$N$76),"")</f>
        <v/>
      </c>
      <c r="CL79" s="44" t="str">
        <f t="shared" ref="CL79:CL95" si="205">IF(P79&lt;Q79,CONCATENATE("* El total de procesados debe ser mayor o igual al total de Reactivos en el grupo de edad ",$P$76),"")</f>
        <v/>
      </c>
      <c r="CM79" s="44" t="str">
        <f t="shared" ref="CM79:CM95" si="206">IF(R79&lt;S79,CONCATENATE("* El total de procesados debe ser mayor o igual al total de Reactivos en el grupo de edad ",$R$76),"")</f>
        <v/>
      </c>
      <c r="CN79" s="44" t="str">
        <f t="shared" ref="CN79:CN95" si="207">IF(T79&lt;U79,CONCATENATE("* El total de procesados debe ser mayor o igual al total de Reactivos en el grupo de edad ",$T$76),"")</f>
        <v/>
      </c>
      <c r="CO79" s="44" t="str">
        <f t="shared" ref="CO79:CO95" si="208">IF(V79&lt;W79,CONCATENATE("* El total de procesados debe ser mayor o igual al total de Reactivos en el grupo de edad ",$V$76),"")</f>
        <v/>
      </c>
      <c r="CP79" s="44" t="str">
        <f t="shared" ref="CP79:CP95" si="209">IF(X79&lt;Y79,CONCATENATE("* El total de procesados debe ser mayor o igual al total de Reactivos en el grupo de edad ",$X$76),"")</f>
        <v/>
      </c>
      <c r="CQ79" s="44" t="str">
        <f t="shared" ref="CQ79:CQ95" si="210">IF(Z79&lt;AA79,CONCATENATE("* El total de procesados debe ser mayor o igual al total de Reactivos en el grupo de edad ",$Z$76),"")</f>
        <v/>
      </c>
      <c r="CR79" s="44" t="str">
        <f t="shared" ref="CR79:CR95" si="211">IF(AB79&lt;AC79,CONCATENATE("* El total de procesados debe ser mayor o igual al total de Reactivos en el grupo de edad ",$AB$76),"")</f>
        <v/>
      </c>
      <c r="CS79" s="44" t="str">
        <f t="shared" ref="CS79:CS95" si="212">IF(AD79&lt;AE79,CONCATENATE("* El total de procesados debe ser mayor o igual al total de Reactivos en el grupo de edad ",$AD$76),"")</f>
        <v/>
      </c>
      <c r="CT79" s="44" t="str">
        <f t="shared" ref="CT79:CT95" si="213">IF(AF79&lt;AG79,CONCATENATE("* El total de procesados debe ser mayor o igual al total de Reactivos en el grupo de edad ",$AF$76),"")</f>
        <v/>
      </c>
      <c r="CU79" s="44" t="str">
        <f t="shared" ref="CU79:CU95" si="214">IF(AH79&lt;AI79,CONCATENATE("* El total de procesados debe ser mayor o igual al total de Reactivos en el grupo de edad ",$AH$76),"")</f>
        <v/>
      </c>
      <c r="CV79" s="44" t="str">
        <f t="shared" ref="CV79:CV95" si="215">IF(AJ79&lt;AK79,CONCATENATE("* El total de procesados debe ser mayor o igual al total de Reactivos en el grupo de edad ",$AJ$76),"")</f>
        <v/>
      </c>
      <c r="CW79" s="44" t="str">
        <f t="shared" ref="CW79:CW95" si="216">IF(AL79&lt;AM79,CONCATENATE("* El total de procesados debe ser mayor o igual al total de Reactivos en el grupo de edad ",$AL$76),"")</f>
        <v/>
      </c>
      <c r="CX79" s="44" t="str">
        <f t="shared" ref="CX79:CX95" si="217">IF(AN79&lt;AO79,CONCATENATE("* El total de procesados debe ser mayor o igual al total de Reactivos en el grupo de edad ",$AN$76),"")</f>
        <v/>
      </c>
      <c r="CY79" s="44" t="str">
        <f t="shared" ref="CY79:CY95" si="218">IF(AP79&lt;AQ79,CONCATENATE("* El total de procesados debe ser mayor o igual al total de Reactivos en el grupo de edad ",$AP$76),"")</f>
        <v/>
      </c>
      <c r="CZ79" s="44" t="str">
        <f t="shared" si="172"/>
        <v/>
      </c>
      <c r="DA79" s="45">
        <f t="shared" si="173"/>
        <v>0</v>
      </c>
      <c r="DB79" s="45">
        <f t="shared" si="174"/>
        <v>0</v>
      </c>
      <c r="DC79" s="45">
        <f t="shared" si="175"/>
        <v>0</v>
      </c>
      <c r="DD79" s="45">
        <f t="shared" si="176"/>
        <v>0</v>
      </c>
      <c r="DE79" s="45">
        <f t="shared" si="177"/>
        <v>0</v>
      </c>
      <c r="DF79" s="45">
        <f t="shared" si="178"/>
        <v>0</v>
      </c>
      <c r="DG79" s="45">
        <f t="shared" si="179"/>
        <v>0</v>
      </c>
      <c r="DH79" s="45">
        <f t="shared" si="180"/>
        <v>0</v>
      </c>
      <c r="DI79" s="45">
        <f t="shared" si="181"/>
        <v>0</v>
      </c>
      <c r="DJ79" s="45">
        <f t="shared" si="182"/>
        <v>0</v>
      </c>
      <c r="DK79" s="45">
        <f t="shared" si="183"/>
        <v>0</v>
      </c>
      <c r="DL79" s="45">
        <f t="shared" si="184"/>
        <v>0</v>
      </c>
      <c r="DM79" s="45">
        <f t="shared" si="185"/>
        <v>0</v>
      </c>
      <c r="DN79" s="45">
        <f t="shared" si="186"/>
        <v>0</v>
      </c>
      <c r="DO79" s="45">
        <f t="shared" si="187"/>
        <v>0</v>
      </c>
      <c r="DP79" s="45">
        <f t="shared" si="188"/>
        <v>0</v>
      </c>
      <c r="DQ79" s="45">
        <f t="shared" si="189"/>
        <v>0</v>
      </c>
      <c r="DR79" s="45">
        <f t="shared" si="190"/>
        <v>0</v>
      </c>
      <c r="DS79" s="45">
        <f t="shared" si="191"/>
        <v>0</v>
      </c>
      <c r="DT79" s="45">
        <f t="shared" si="192"/>
        <v>0</v>
      </c>
      <c r="DU79" s="45">
        <f t="shared" si="193"/>
        <v>0</v>
      </c>
      <c r="DV79" s="45">
        <f t="shared" si="194"/>
        <v>0</v>
      </c>
      <c r="DW79" s="45">
        <f t="shared" si="195"/>
        <v>0</v>
      </c>
      <c r="DX79" s="45">
        <f t="shared" si="196"/>
        <v>0</v>
      </c>
      <c r="DY79" s="45">
        <f t="shared" si="197"/>
        <v>0</v>
      </c>
      <c r="DZ79" s="45">
        <f t="shared" si="198"/>
        <v>0</v>
      </c>
    </row>
    <row r="80" spans="1:130" x14ac:dyDescent="0.25">
      <c r="A80" s="66" t="s">
        <v>39</v>
      </c>
      <c r="B80" s="47">
        <f t="shared" si="165"/>
        <v>0</v>
      </c>
      <c r="C80" s="48">
        <f t="shared" si="165"/>
        <v>0</v>
      </c>
      <c r="D80" s="33"/>
      <c r="E80" s="34"/>
      <c r="F80" s="35"/>
      <c r="G80" s="34"/>
      <c r="H80" s="35"/>
      <c r="I80" s="34"/>
      <c r="J80" s="35"/>
      <c r="K80" s="34"/>
      <c r="L80" s="35"/>
      <c r="M80" s="36"/>
      <c r="N80" s="37"/>
      <c r="O80" s="38"/>
      <c r="P80" s="39"/>
      <c r="Q80" s="38"/>
      <c r="R80" s="39"/>
      <c r="S80" s="38"/>
      <c r="T80" s="39"/>
      <c r="U80" s="38"/>
      <c r="V80" s="39"/>
      <c r="W80" s="38"/>
      <c r="X80" s="39"/>
      <c r="Y80" s="38"/>
      <c r="Z80" s="39"/>
      <c r="AA80" s="38"/>
      <c r="AB80" s="39"/>
      <c r="AC80" s="38"/>
      <c r="AD80" s="39"/>
      <c r="AE80" s="38"/>
      <c r="AF80" s="39"/>
      <c r="AG80" s="38"/>
      <c r="AH80" s="39"/>
      <c r="AI80" s="38"/>
      <c r="AJ80" s="39"/>
      <c r="AK80" s="38"/>
      <c r="AL80" s="39"/>
      <c r="AM80" s="38"/>
      <c r="AN80" s="39"/>
      <c r="AO80" s="38"/>
      <c r="AP80" s="39"/>
      <c r="AQ80" s="40"/>
      <c r="AR80" s="41"/>
      <c r="AS80" s="40"/>
      <c r="AT80" s="37"/>
      <c r="AU80" s="38"/>
      <c r="AV80" s="39"/>
      <c r="AW80" s="42"/>
      <c r="AX80" s="43" t="str">
        <f t="shared" si="166"/>
        <v/>
      </c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10"/>
      <c r="BJ80" s="10"/>
      <c r="BK80" s="10"/>
      <c r="BL80" s="10"/>
      <c r="BU80" s="11"/>
      <c r="BV80" s="11"/>
      <c r="BW80" s="11"/>
      <c r="CA80" s="44" t="str">
        <f t="shared" si="167"/>
        <v/>
      </c>
      <c r="CB80" s="44" t="str">
        <f t="shared" si="168"/>
        <v/>
      </c>
      <c r="CC80" s="44" t="str">
        <f t="shared" si="169"/>
        <v/>
      </c>
      <c r="CD80" s="44" t="str">
        <f t="shared" si="170"/>
        <v/>
      </c>
      <c r="CE80" s="44" t="str">
        <f t="shared" si="171"/>
        <v/>
      </c>
      <c r="CF80" s="44" t="str">
        <f t="shared" si="199"/>
        <v/>
      </c>
      <c r="CG80" s="44" t="str">
        <f t="shared" si="200"/>
        <v/>
      </c>
      <c r="CH80" s="44" t="str">
        <f t="shared" si="201"/>
        <v/>
      </c>
      <c r="CI80" s="44" t="str">
        <f t="shared" si="202"/>
        <v/>
      </c>
      <c r="CJ80" s="44" t="str">
        <f t="shared" si="203"/>
        <v/>
      </c>
      <c r="CK80" s="44" t="str">
        <f t="shared" si="204"/>
        <v/>
      </c>
      <c r="CL80" s="44" t="str">
        <f t="shared" si="205"/>
        <v/>
      </c>
      <c r="CM80" s="44" t="str">
        <f t="shared" si="206"/>
        <v/>
      </c>
      <c r="CN80" s="44" t="str">
        <f t="shared" si="207"/>
        <v/>
      </c>
      <c r="CO80" s="44" t="str">
        <f t="shared" si="208"/>
        <v/>
      </c>
      <c r="CP80" s="44" t="str">
        <f t="shared" si="209"/>
        <v/>
      </c>
      <c r="CQ80" s="44" t="str">
        <f t="shared" si="210"/>
        <v/>
      </c>
      <c r="CR80" s="44" t="str">
        <f t="shared" si="211"/>
        <v/>
      </c>
      <c r="CS80" s="44" t="str">
        <f t="shared" si="212"/>
        <v/>
      </c>
      <c r="CT80" s="44" t="str">
        <f t="shared" si="213"/>
        <v/>
      </c>
      <c r="CU80" s="44" t="str">
        <f t="shared" si="214"/>
        <v/>
      </c>
      <c r="CV80" s="44" t="str">
        <f t="shared" si="215"/>
        <v/>
      </c>
      <c r="CW80" s="44" t="str">
        <f t="shared" si="216"/>
        <v/>
      </c>
      <c r="CX80" s="44" t="str">
        <f t="shared" si="217"/>
        <v/>
      </c>
      <c r="CY80" s="44" t="str">
        <f t="shared" si="218"/>
        <v/>
      </c>
      <c r="CZ80" s="44" t="str">
        <f t="shared" si="172"/>
        <v/>
      </c>
      <c r="DA80" s="45">
        <f t="shared" si="173"/>
        <v>0</v>
      </c>
      <c r="DB80" s="45">
        <f t="shared" si="174"/>
        <v>0</v>
      </c>
      <c r="DC80" s="45">
        <f t="shared" si="175"/>
        <v>0</v>
      </c>
      <c r="DD80" s="45">
        <f t="shared" si="176"/>
        <v>0</v>
      </c>
      <c r="DE80" s="45">
        <f t="shared" si="177"/>
        <v>0</v>
      </c>
      <c r="DF80" s="45">
        <f t="shared" si="178"/>
        <v>0</v>
      </c>
      <c r="DG80" s="45">
        <f t="shared" si="179"/>
        <v>0</v>
      </c>
      <c r="DH80" s="45">
        <f t="shared" si="180"/>
        <v>0</v>
      </c>
      <c r="DI80" s="45">
        <f t="shared" si="181"/>
        <v>0</v>
      </c>
      <c r="DJ80" s="45">
        <f t="shared" si="182"/>
        <v>0</v>
      </c>
      <c r="DK80" s="45">
        <f t="shared" si="183"/>
        <v>0</v>
      </c>
      <c r="DL80" s="45">
        <f t="shared" si="184"/>
        <v>0</v>
      </c>
      <c r="DM80" s="45">
        <f t="shared" si="185"/>
        <v>0</v>
      </c>
      <c r="DN80" s="45">
        <f t="shared" si="186"/>
        <v>0</v>
      </c>
      <c r="DO80" s="45">
        <f t="shared" si="187"/>
        <v>0</v>
      </c>
      <c r="DP80" s="45">
        <f t="shared" si="188"/>
        <v>0</v>
      </c>
      <c r="DQ80" s="45">
        <f t="shared" si="189"/>
        <v>0</v>
      </c>
      <c r="DR80" s="45">
        <f t="shared" si="190"/>
        <v>0</v>
      </c>
      <c r="DS80" s="45">
        <f t="shared" si="191"/>
        <v>0</v>
      </c>
      <c r="DT80" s="45">
        <f t="shared" si="192"/>
        <v>0</v>
      </c>
      <c r="DU80" s="45">
        <f t="shared" si="193"/>
        <v>0</v>
      </c>
      <c r="DV80" s="45">
        <f t="shared" si="194"/>
        <v>0</v>
      </c>
      <c r="DW80" s="45">
        <f t="shared" si="195"/>
        <v>0</v>
      </c>
      <c r="DX80" s="45">
        <f t="shared" si="196"/>
        <v>0</v>
      </c>
      <c r="DY80" s="45">
        <f t="shared" si="197"/>
        <v>0</v>
      </c>
      <c r="DZ80" s="45">
        <f t="shared" si="198"/>
        <v>0</v>
      </c>
    </row>
    <row r="81" spans="1:130" x14ac:dyDescent="0.25">
      <c r="A81" s="66" t="s">
        <v>40</v>
      </c>
      <c r="B81" s="47">
        <f t="shared" si="165"/>
        <v>0</v>
      </c>
      <c r="C81" s="48">
        <f t="shared" si="165"/>
        <v>0</v>
      </c>
      <c r="D81" s="33"/>
      <c r="E81" s="34"/>
      <c r="F81" s="35"/>
      <c r="G81" s="34"/>
      <c r="H81" s="35"/>
      <c r="I81" s="34"/>
      <c r="J81" s="35"/>
      <c r="K81" s="34"/>
      <c r="L81" s="35"/>
      <c r="M81" s="36"/>
      <c r="N81" s="37"/>
      <c r="O81" s="38"/>
      <c r="P81" s="39"/>
      <c r="Q81" s="38"/>
      <c r="R81" s="39"/>
      <c r="S81" s="38"/>
      <c r="T81" s="39"/>
      <c r="U81" s="38"/>
      <c r="V81" s="39"/>
      <c r="W81" s="38"/>
      <c r="X81" s="39"/>
      <c r="Y81" s="38"/>
      <c r="Z81" s="39"/>
      <c r="AA81" s="38"/>
      <c r="AB81" s="39"/>
      <c r="AC81" s="38"/>
      <c r="AD81" s="39"/>
      <c r="AE81" s="38"/>
      <c r="AF81" s="39"/>
      <c r="AG81" s="38"/>
      <c r="AH81" s="39"/>
      <c r="AI81" s="38"/>
      <c r="AJ81" s="39"/>
      <c r="AK81" s="38"/>
      <c r="AL81" s="39"/>
      <c r="AM81" s="38"/>
      <c r="AN81" s="39"/>
      <c r="AO81" s="38"/>
      <c r="AP81" s="39"/>
      <c r="AQ81" s="40"/>
      <c r="AR81" s="41"/>
      <c r="AS81" s="40"/>
      <c r="AT81" s="37"/>
      <c r="AU81" s="38"/>
      <c r="AV81" s="39"/>
      <c r="AW81" s="42"/>
      <c r="AX81" s="43" t="str">
        <f t="shared" si="166"/>
        <v/>
      </c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10"/>
      <c r="BJ81" s="10"/>
      <c r="BK81" s="10"/>
      <c r="BL81" s="10"/>
      <c r="BU81" s="11"/>
      <c r="BV81" s="11"/>
      <c r="BW81" s="11"/>
      <c r="CA81" s="44" t="str">
        <f t="shared" si="167"/>
        <v/>
      </c>
      <c r="CB81" s="44" t="str">
        <f t="shared" si="168"/>
        <v/>
      </c>
      <c r="CC81" s="44" t="str">
        <f t="shared" si="169"/>
        <v/>
      </c>
      <c r="CD81" s="44" t="str">
        <f t="shared" si="170"/>
        <v/>
      </c>
      <c r="CE81" s="44" t="str">
        <f t="shared" si="171"/>
        <v/>
      </c>
      <c r="CF81" s="44" t="str">
        <f t="shared" si="199"/>
        <v/>
      </c>
      <c r="CG81" s="44" t="str">
        <f t="shared" si="200"/>
        <v/>
      </c>
      <c r="CH81" s="44" t="str">
        <f t="shared" si="201"/>
        <v/>
      </c>
      <c r="CI81" s="44" t="str">
        <f t="shared" si="202"/>
        <v/>
      </c>
      <c r="CJ81" s="44" t="str">
        <f t="shared" si="203"/>
        <v/>
      </c>
      <c r="CK81" s="44" t="str">
        <f t="shared" si="204"/>
        <v/>
      </c>
      <c r="CL81" s="44" t="str">
        <f t="shared" si="205"/>
        <v/>
      </c>
      <c r="CM81" s="44" t="str">
        <f t="shared" si="206"/>
        <v/>
      </c>
      <c r="CN81" s="44" t="str">
        <f t="shared" si="207"/>
        <v/>
      </c>
      <c r="CO81" s="44" t="str">
        <f t="shared" si="208"/>
        <v/>
      </c>
      <c r="CP81" s="44" t="str">
        <f t="shared" si="209"/>
        <v/>
      </c>
      <c r="CQ81" s="44" t="str">
        <f t="shared" si="210"/>
        <v/>
      </c>
      <c r="CR81" s="44" t="str">
        <f t="shared" si="211"/>
        <v/>
      </c>
      <c r="CS81" s="44" t="str">
        <f t="shared" si="212"/>
        <v/>
      </c>
      <c r="CT81" s="44" t="str">
        <f t="shared" si="213"/>
        <v/>
      </c>
      <c r="CU81" s="44" t="str">
        <f t="shared" si="214"/>
        <v/>
      </c>
      <c r="CV81" s="44" t="str">
        <f t="shared" si="215"/>
        <v/>
      </c>
      <c r="CW81" s="44" t="str">
        <f t="shared" si="216"/>
        <v/>
      </c>
      <c r="CX81" s="44" t="str">
        <f t="shared" si="217"/>
        <v/>
      </c>
      <c r="CY81" s="44" t="str">
        <f t="shared" si="218"/>
        <v/>
      </c>
      <c r="CZ81" s="44" t="str">
        <f t="shared" si="172"/>
        <v/>
      </c>
      <c r="DA81" s="45">
        <f t="shared" si="173"/>
        <v>0</v>
      </c>
      <c r="DB81" s="45">
        <f t="shared" si="174"/>
        <v>0</v>
      </c>
      <c r="DC81" s="45">
        <f t="shared" si="175"/>
        <v>0</v>
      </c>
      <c r="DD81" s="45">
        <f t="shared" si="176"/>
        <v>0</v>
      </c>
      <c r="DE81" s="45">
        <f t="shared" si="177"/>
        <v>0</v>
      </c>
      <c r="DF81" s="45">
        <f t="shared" si="178"/>
        <v>0</v>
      </c>
      <c r="DG81" s="45">
        <f t="shared" si="179"/>
        <v>0</v>
      </c>
      <c r="DH81" s="45">
        <f t="shared" si="180"/>
        <v>0</v>
      </c>
      <c r="DI81" s="45">
        <f t="shared" si="181"/>
        <v>0</v>
      </c>
      <c r="DJ81" s="45">
        <f t="shared" si="182"/>
        <v>0</v>
      </c>
      <c r="DK81" s="45">
        <f t="shared" si="183"/>
        <v>0</v>
      </c>
      <c r="DL81" s="45">
        <f t="shared" si="184"/>
        <v>0</v>
      </c>
      <c r="DM81" s="45">
        <f t="shared" si="185"/>
        <v>0</v>
      </c>
      <c r="DN81" s="45">
        <f t="shared" si="186"/>
        <v>0</v>
      </c>
      <c r="DO81" s="45">
        <f t="shared" si="187"/>
        <v>0</v>
      </c>
      <c r="DP81" s="45">
        <f t="shared" si="188"/>
        <v>0</v>
      </c>
      <c r="DQ81" s="45">
        <f t="shared" si="189"/>
        <v>0</v>
      </c>
      <c r="DR81" s="45">
        <f t="shared" si="190"/>
        <v>0</v>
      </c>
      <c r="DS81" s="45">
        <f t="shared" si="191"/>
        <v>0</v>
      </c>
      <c r="DT81" s="45">
        <f t="shared" si="192"/>
        <v>0</v>
      </c>
      <c r="DU81" s="45">
        <f t="shared" si="193"/>
        <v>0</v>
      </c>
      <c r="DV81" s="45">
        <f t="shared" si="194"/>
        <v>0</v>
      </c>
      <c r="DW81" s="45">
        <f t="shared" si="195"/>
        <v>0</v>
      </c>
      <c r="DX81" s="45">
        <f t="shared" si="196"/>
        <v>0</v>
      </c>
      <c r="DY81" s="45">
        <f t="shared" si="197"/>
        <v>0</v>
      </c>
      <c r="DZ81" s="45">
        <f t="shared" si="198"/>
        <v>0</v>
      </c>
    </row>
    <row r="82" spans="1:130" ht="22.5" x14ac:dyDescent="0.25">
      <c r="A82" s="67" t="s">
        <v>41</v>
      </c>
      <c r="B82" s="47">
        <f t="shared" si="165"/>
        <v>0</v>
      </c>
      <c r="C82" s="48">
        <f t="shared" si="165"/>
        <v>0</v>
      </c>
      <c r="D82" s="33"/>
      <c r="E82" s="34"/>
      <c r="F82" s="35"/>
      <c r="G82" s="34"/>
      <c r="H82" s="35"/>
      <c r="I82" s="34"/>
      <c r="J82" s="35"/>
      <c r="K82" s="34"/>
      <c r="L82" s="35"/>
      <c r="M82" s="36"/>
      <c r="N82" s="37"/>
      <c r="O82" s="38"/>
      <c r="P82" s="39"/>
      <c r="Q82" s="38"/>
      <c r="R82" s="39"/>
      <c r="S82" s="38"/>
      <c r="T82" s="39"/>
      <c r="U82" s="38"/>
      <c r="V82" s="39"/>
      <c r="W82" s="38"/>
      <c r="X82" s="39"/>
      <c r="Y82" s="38"/>
      <c r="Z82" s="39"/>
      <c r="AA82" s="38"/>
      <c r="AB82" s="39"/>
      <c r="AC82" s="38"/>
      <c r="AD82" s="39"/>
      <c r="AE82" s="38"/>
      <c r="AF82" s="39"/>
      <c r="AG82" s="38"/>
      <c r="AH82" s="39"/>
      <c r="AI82" s="38"/>
      <c r="AJ82" s="39"/>
      <c r="AK82" s="38"/>
      <c r="AL82" s="39"/>
      <c r="AM82" s="38"/>
      <c r="AN82" s="39"/>
      <c r="AO82" s="38"/>
      <c r="AP82" s="39"/>
      <c r="AQ82" s="40"/>
      <c r="AR82" s="41"/>
      <c r="AS82" s="40"/>
      <c r="AT82" s="37"/>
      <c r="AU82" s="38"/>
      <c r="AV82" s="39"/>
      <c r="AW82" s="42"/>
      <c r="AX82" s="43" t="str">
        <f t="shared" si="166"/>
        <v/>
      </c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10"/>
      <c r="BJ82" s="10"/>
      <c r="BK82" s="10"/>
      <c r="BL82" s="10"/>
      <c r="BU82" s="11"/>
      <c r="BV82" s="11"/>
      <c r="BW82" s="11"/>
      <c r="CA82" s="44" t="str">
        <f t="shared" si="167"/>
        <v/>
      </c>
      <c r="CB82" s="44" t="str">
        <f t="shared" si="168"/>
        <v/>
      </c>
      <c r="CC82" s="44" t="str">
        <f t="shared" si="169"/>
        <v/>
      </c>
      <c r="CD82" s="44" t="str">
        <f t="shared" si="170"/>
        <v/>
      </c>
      <c r="CE82" s="44" t="str">
        <f t="shared" si="171"/>
        <v/>
      </c>
      <c r="CF82" s="44" t="str">
        <f t="shared" si="199"/>
        <v/>
      </c>
      <c r="CG82" s="44" t="str">
        <f t="shared" si="200"/>
        <v/>
      </c>
      <c r="CH82" s="44" t="str">
        <f t="shared" si="201"/>
        <v/>
      </c>
      <c r="CI82" s="44" t="str">
        <f t="shared" si="202"/>
        <v/>
      </c>
      <c r="CJ82" s="44" t="str">
        <f t="shared" si="203"/>
        <v/>
      </c>
      <c r="CK82" s="44" t="str">
        <f t="shared" si="204"/>
        <v/>
      </c>
      <c r="CL82" s="44" t="str">
        <f t="shared" si="205"/>
        <v/>
      </c>
      <c r="CM82" s="44" t="str">
        <f t="shared" si="206"/>
        <v/>
      </c>
      <c r="CN82" s="44" t="str">
        <f t="shared" si="207"/>
        <v/>
      </c>
      <c r="CO82" s="44" t="str">
        <f t="shared" si="208"/>
        <v/>
      </c>
      <c r="CP82" s="44" t="str">
        <f t="shared" si="209"/>
        <v/>
      </c>
      <c r="CQ82" s="44" t="str">
        <f t="shared" si="210"/>
        <v/>
      </c>
      <c r="CR82" s="44" t="str">
        <f t="shared" si="211"/>
        <v/>
      </c>
      <c r="CS82" s="44" t="str">
        <f t="shared" si="212"/>
        <v/>
      </c>
      <c r="CT82" s="44" t="str">
        <f t="shared" si="213"/>
        <v/>
      </c>
      <c r="CU82" s="44" t="str">
        <f t="shared" si="214"/>
        <v/>
      </c>
      <c r="CV82" s="44" t="str">
        <f t="shared" si="215"/>
        <v/>
      </c>
      <c r="CW82" s="44" t="str">
        <f t="shared" si="216"/>
        <v/>
      </c>
      <c r="CX82" s="44" t="str">
        <f t="shared" si="217"/>
        <v/>
      </c>
      <c r="CY82" s="44" t="str">
        <f t="shared" si="218"/>
        <v/>
      </c>
      <c r="CZ82" s="44" t="str">
        <f t="shared" si="172"/>
        <v/>
      </c>
      <c r="DA82" s="45">
        <f t="shared" si="173"/>
        <v>0</v>
      </c>
      <c r="DB82" s="45">
        <f t="shared" si="174"/>
        <v>0</v>
      </c>
      <c r="DC82" s="45">
        <f t="shared" si="175"/>
        <v>0</v>
      </c>
      <c r="DD82" s="45">
        <f t="shared" si="176"/>
        <v>0</v>
      </c>
      <c r="DE82" s="45">
        <f t="shared" si="177"/>
        <v>0</v>
      </c>
      <c r="DF82" s="45">
        <f t="shared" si="178"/>
        <v>0</v>
      </c>
      <c r="DG82" s="45">
        <f t="shared" si="179"/>
        <v>0</v>
      </c>
      <c r="DH82" s="45">
        <f t="shared" si="180"/>
        <v>0</v>
      </c>
      <c r="DI82" s="45">
        <f t="shared" si="181"/>
        <v>0</v>
      </c>
      <c r="DJ82" s="45">
        <f t="shared" si="182"/>
        <v>0</v>
      </c>
      <c r="DK82" s="45">
        <f t="shared" si="183"/>
        <v>0</v>
      </c>
      <c r="DL82" s="45">
        <f t="shared" si="184"/>
        <v>0</v>
      </c>
      <c r="DM82" s="45">
        <f t="shared" si="185"/>
        <v>0</v>
      </c>
      <c r="DN82" s="45">
        <f t="shared" si="186"/>
        <v>0</v>
      </c>
      <c r="DO82" s="45">
        <f t="shared" si="187"/>
        <v>0</v>
      </c>
      <c r="DP82" s="45">
        <f t="shared" si="188"/>
        <v>0</v>
      </c>
      <c r="DQ82" s="45">
        <f t="shared" si="189"/>
        <v>0</v>
      </c>
      <c r="DR82" s="45">
        <f t="shared" si="190"/>
        <v>0</v>
      </c>
      <c r="DS82" s="45">
        <f t="shared" si="191"/>
        <v>0</v>
      </c>
      <c r="DT82" s="45">
        <f t="shared" si="192"/>
        <v>0</v>
      </c>
      <c r="DU82" s="45">
        <f t="shared" si="193"/>
        <v>0</v>
      </c>
      <c r="DV82" s="45">
        <f t="shared" si="194"/>
        <v>0</v>
      </c>
      <c r="DW82" s="45">
        <f t="shared" si="195"/>
        <v>0</v>
      </c>
      <c r="DX82" s="45">
        <f t="shared" si="196"/>
        <v>0</v>
      </c>
      <c r="DY82" s="45">
        <f t="shared" si="197"/>
        <v>0</v>
      </c>
      <c r="DZ82" s="45">
        <f t="shared" si="198"/>
        <v>0</v>
      </c>
    </row>
    <row r="83" spans="1:130" ht="22.5" x14ac:dyDescent="0.25">
      <c r="A83" s="67" t="s">
        <v>42</v>
      </c>
      <c r="B83" s="47">
        <f t="shared" si="165"/>
        <v>0</v>
      </c>
      <c r="C83" s="48">
        <f t="shared" si="165"/>
        <v>0</v>
      </c>
      <c r="D83" s="33"/>
      <c r="E83" s="34"/>
      <c r="F83" s="35"/>
      <c r="G83" s="34"/>
      <c r="H83" s="35"/>
      <c r="I83" s="34"/>
      <c r="J83" s="35"/>
      <c r="K83" s="34"/>
      <c r="L83" s="35"/>
      <c r="M83" s="36"/>
      <c r="N83" s="37"/>
      <c r="O83" s="38"/>
      <c r="P83" s="39"/>
      <c r="Q83" s="38"/>
      <c r="R83" s="39"/>
      <c r="S83" s="38"/>
      <c r="T83" s="39"/>
      <c r="U83" s="38"/>
      <c r="V83" s="39"/>
      <c r="W83" s="38"/>
      <c r="X83" s="39"/>
      <c r="Y83" s="38"/>
      <c r="Z83" s="39"/>
      <c r="AA83" s="38"/>
      <c r="AB83" s="39"/>
      <c r="AC83" s="38"/>
      <c r="AD83" s="39"/>
      <c r="AE83" s="38"/>
      <c r="AF83" s="39"/>
      <c r="AG83" s="38"/>
      <c r="AH83" s="39"/>
      <c r="AI83" s="38"/>
      <c r="AJ83" s="39"/>
      <c r="AK83" s="38"/>
      <c r="AL83" s="39"/>
      <c r="AM83" s="38"/>
      <c r="AN83" s="39"/>
      <c r="AO83" s="38"/>
      <c r="AP83" s="39"/>
      <c r="AQ83" s="40"/>
      <c r="AR83" s="37"/>
      <c r="AS83" s="40"/>
      <c r="AT83" s="37"/>
      <c r="AU83" s="38"/>
      <c r="AV83" s="39"/>
      <c r="AW83" s="42"/>
      <c r="AX83" s="43" t="str">
        <f t="shared" si="166"/>
        <v/>
      </c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10"/>
      <c r="BJ83" s="10"/>
      <c r="BK83" s="10"/>
      <c r="BL83" s="10"/>
      <c r="BU83" s="11"/>
      <c r="BV83" s="11"/>
      <c r="BW83" s="11"/>
      <c r="CA83" s="44" t="str">
        <f t="shared" si="167"/>
        <v/>
      </c>
      <c r="CB83" s="44" t="str">
        <f t="shared" si="168"/>
        <v/>
      </c>
      <c r="CC83" s="44" t="str">
        <f t="shared" si="169"/>
        <v/>
      </c>
      <c r="CD83" s="44" t="str">
        <f t="shared" si="170"/>
        <v/>
      </c>
      <c r="CE83" s="44" t="str">
        <f t="shared" si="171"/>
        <v/>
      </c>
      <c r="CF83" s="44" t="str">
        <f t="shared" si="199"/>
        <v/>
      </c>
      <c r="CG83" s="44" t="str">
        <f t="shared" si="200"/>
        <v/>
      </c>
      <c r="CH83" s="44" t="str">
        <f t="shared" si="201"/>
        <v/>
      </c>
      <c r="CI83" s="44" t="str">
        <f t="shared" si="202"/>
        <v/>
      </c>
      <c r="CJ83" s="44" t="str">
        <f t="shared" si="203"/>
        <v/>
      </c>
      <c r="CK83" s="44" t="str">
        <f t="shared" si="204"/>
        <v/>
      </c>
      <c r="CL83" s="44" t="str">
        <f t="shared" si="205"/>
        <v/>
      </c>
      <c r="CM83" s="44" t="str">
        <f t="shared" si="206"/>
        <v/>
      </c>
      <c r="CN83" s="44" t="str">
        <f t="shared" si="207"/>
        <v/>
      </c>
      <c r="CO83" s="44" t="str">
        <f t="shared" si="208"/>
        <v/>
      </c>
      <c r="CP83" s="44" t="str">
        <f t="shared" si="209"/>
        <v/>
      </c>
      <c r="CQ83" s="44" t="str">
        <f t="shared" si="210"/>
        <v/>
      </c>
      <c r="CR83" s="44" t="str">
        <f t="shared" si="211"/>
        <v/>
      </c>
      <c r="CS83" s="44" t="str">
        <f t="shared" si="212"/>
        <v/>
      </c>
      <c r="CT83" s="44" t="str">
        <f t="shared" si="213"/>
        <v/>
      </c>
      <c r="CU83" s="44" t="str">
        <f t="shared" si="214"/>
        <v/>
      </c>
      <c r="CV83" s="44" t="str">
        <f t="shared" si="215"/>
        <v/>
      </c>
      <c r="CW83" s="44" t="str">
        <f t="shared" si="216"/>
        <v/>
      </c>
      <c r="CX83" s="44" t="str">
        <f t="shared" si="217"/>
        <v/>
      </c>
      <c r="CY83" s="44" t="str">
        <f t="shared" si="218"/>
        <v/>
      </c>
      <c r="CZ83" s="44" t="str">
        <f t="shared" si="172"/>
        <v/>
      </c>
      <c r="DA83" s="45">
        <f t="shared" si="173"/>
        <v>0</v>
      </c>
      <c r="DB83" s="45">
        <f t="shared" si="174"/>
        <v>0</v>
      </c>
      <c r="DC83" s="45">
        <f t="shared" si="175"/>
        <v>0</v>
      </c>
      <c r="DD83" s="45">
        <f t="shared" si="176"/>
        <v>0</v>
      </c>
      <c r="DE83" s="45">
        <f t="shared" si="177"/>
        <v>0</v>
      </c>
      <c r="DF83" s="45">
        <f t="shared" si="178"/>
        <v>0</v>
      </c>
      <c r="DG83" s="45">
        <f t="shared" si="179"/>
        <v>0</v>
      </c>
      <c r="DH83" s="45">
        <f t="shared" si="180"/>
        <v>0</v>
      </c>
      <c r="DI83" s="45">
        <f t="shared" si="181"/>
        <v>0</v>
      </c>
      <c r="DJ83" s="45">
        <f t="shared" si="182"/>
        <v>0</v>
      </c>
      <c r="DK83" s="45">
        <f t="shared" si="183"/>
        <v>0</v>
      </c>
      <c r="DL83" s="45">
        <f t="shared" si="184"/>
        <v>0</v>
      </c>
      <c r="DM83" s="45">
        <f t="shared" si="185"/>
        <v>0</v>
      </c>
      <c r="DN83" s="45">
        <f t="shared" si="186"/>
        <v>0</v>
      </c>
      <c r="DO83" s="45">
        <f t="shared" si="187"/>
        <v>0</v>
      </c>
      <c r="DP83" s="45">
        <f t="shared" si="188"/>
        <v>0</v>
      </c>
      <c r="DQ83" s="45">
        <f t="shared" si="189"/>
        <v>0</v>
      </c>
      <c r="DR83" s="45">
        <f t="shared" si="190"/>
        <v>0</v>
      </c>
      <c r="DS83" s="45">
        <f t="shared" si="191"/>
        <v>0</v>
      </c>
      <c r="DT83" s="45">
        <f t="shared" si="192"/>
        <v>0</v>
      </c>
      <c r="DU83" s="45">
        <f t="shared" si="193"/>
        <v>0</v>
      </c>
      <c r="DV83" s="45">
        <f t="shared" si="194"/>
        <v>0</v>
      </c>
      <c r="DW83" s="45">
        <f t="shared" si="195"/>
        <v>0</v>
      </c>
      <c r="DX83" s="45">
        <f t="shared" si="196"/>
        <v>0</v>
      </c>
      <c r="DY83" s="45">
        <f t="shared" si="197"/>
        <v>0</v>
      </c>
      <c r="DZ83" s="45">
        <f t="shared" si="198"/>
        <v>0</v>
      </c>
    </row>
    <row r="84" spans="1:130" ht="22.5" x14ac:dyDescent="0.25">
      <c r="A84" s="67" t="s">
        <v>43</v>
      </c>
      <c r="B84" s="47">
        <f t="shared" si="165"/>
        <v>0</v>
      </c>
      <c r="C84" s="48">
        <f t="shared" si="165"/>
        <v>0</v>
      </c>
      <c r="D84" s="33"/>
      <c r="E84" s="34"/>
      <c r="F84" s="35"/>
      <c r="G84" s="34"/>
      <c r="H84" s="35"/>
      <c r="I84" s="34"/>
      <c r="J84" s="35"/>
      <c r="K84" s="34"/>
      <c r="L84" s="35"/>
      <c r="M84" s="36"/>
      <c r="N84" s="37"/>
      <c r="O84" s="38"/>
      <c r="P84" s="39"/>
      <c r="Q84" s="38"/>
      <c r="R84" s="39"/>
      <c r="S84" s="38"/>
      <c r="T84" s="39"/>
      <c r="U84" s="38"/>
      <c r="V84" s="39"/>
      <c r="W84" s="38"/>
      <c r="X84" s="39"/>
      <c r="Y84" s="38"/>
      <c r="Z84" s="39"/>
      <c r="AA84" s="38"/>
      <c r="AB84" s="39"/>
      <c r="AC84" s="38"/>
      <c r="AD84" s="39"/>
      <c r="AE84" s="38"/>
      <c r="AF84" s="39"/>
      <c r="AG84" s="38"/>
      <c r="AH84" s="39"/>
      <c r="AI84" s="38"/>
      <c r="AJ84" s="39"/>
      <c r="AK84" s="38"/>
      <c r="AL84" s="39"/>
      <c r="AM84" s="38"/>
      <c r="AN84" s="39"/>
      <c r="AO84" s="38"/>
      <c r="AP84" s="39"/>
      <c r="AQ84" s="40"/>
      <c r="AR84" s="41"/>
      <c r="AS84" s="40"/>
      <c r="AT84" s="37"/>
      <c r="AU84" s="38"/>
      <c r="AV84" s="39"/>
      <c r="AW84" s="42"/>
      <c r="AX84" s="43" t="str">
        <f t="shared" si="166"/>
        <v/>
      </c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10"/>
      <c r="BJ84" s="10"/>
      <c r="BK84" s="10"/>
      <c r="BL84" s="10"/>
      <c r="BU84" s="11"/>
      <c r="BV84" s="11"/>
      <c r="BW84" s="11"/>
      <c r="CA84" s="44" t="str">
        <f t="shared" si="167"/>
        <v/>
      </c>
      <c r="CB84" s="44" t="str">
        <f t="shared" si="168"/>
        <v/>
      </c>
      <c r="CC84" s="44" t="str">
        <f t="shared" si="169"/>
        <v/>
      </c>
      <c r="CD84" s="44" t="str">
        <f t="shared" si="170"/>
        <v/>
      </c>
      <c r="CE84" s="44" t="str">
        <f t="shared" si="171"/>
        <v/>
      </c>
      <c r="CF84" s="44" t="str">
        <f t="shared" si="199"/>
        <v/>
      </c>
      <c r="CG84" s="44" t="str">
        <f t="shared" si="200"/>
        <v/>
      </c>
      <c r="CH84" s="44" t="str">
        <f t="shared" si="201"/>
        <v/>
      </c>
      <c r="CI84" s="44" t="str">
        <f t="shared" si="202"/>
        <v/>
      </c>
      <c r="CJ84" s="44" t="str">
        <f t="shared" si="203"/>
        <v/>
      </c>
      <c r="CK84" s="44" t="str">
        <f t="shared" si="204"/>
        <v/>
      </c>
      <c r="CL84" s="44" t="str">
        <f t="shared" si="205"/>
        <v/>
      </c>
      <c r="CM84" s="44" t="str">
        <f t="shared" si="206"/>
        <v/>
      </c>
      <c r="CN84" s="44" t="str">
        <f t="shared" si="207"/>
        <v/>
      </c>
      <c r="CO84" s="44" t="str">
        <f t="shared" si="208"/>
        <v/>
      </c>
      <c r="CP84" s="44" t="str">
        <f t="shared" si="209"/>
        <v/>
      </c>
      <c r="CQ84" s="44" t="str">
        <f t="shared" si="210"/>
        <v/>
      </c>
      <c r="CR84" s="44" t="str">
        <f t="shared" si="211"/>
        <v/>
      </c>
      <c r="CS84" s="44" t="str">
        <f t="shared" si="212"/>
        <v/>
      </c>
      <c r="CT84" s="44" t="str">
        <f t="shared" si="213"/>
        <v/>
      </c>
      <c r="CU84" s="44" t="str">
        <f t="shared" si="214"/>
        <v/>
      </c>
      <c r="CV84" s="44" t="str">
        <f t="shared" si="215"/>
        <v/>
      </c>
      <c r="CW84" s="44" t="str">
        <f t="shared" si="216"/>
        <v/>
      </c>
      <c r="CX84" s="44" t="str">
        <f t="shared" si="217"/>
        <v/>
      </c>
      <c r="CY84" s="44" t="str">
        <f t="shared" si="218"/>
        <v/>
      </c>
      <c r="CZ84" s="44" t="str">
        <f t="shared" si="172"/>
        <v/>
      </c>
      <c r="DA84" s="45">
        <f t="shared" si="173"/>
        <v>0</v>
      </c>
      <c r="DB84" s="45">
        <f t="shared" si="174"/>
        <v>0</v>
      </c>
      <c r="DC84" s="45">
        <f t="shared" si="175"/>
        <v>0</v>
      </c>
      <c r="DD84" s="45">
        <f t="shared" si="176"/>
        <v>0</v>
      </c>
      <c r="DE84" s="45">
        <f t="shared" si="177"/>
        <v>0</v>
      </c>
      <c r="DF84" s="45">
        <f t="shared" si="178"/>
        <v>0</v>
      </c>
      <c r="DG84" s="45">
        <f t="shared" si="179"/>
        <v>0</v>
      </c>
      <c r="DH84" s="45">
        <f t="shared" si="180"/>
        <v>0</v>
      </c>
      <c r="DI84" s="45">
        <f t="shared" si="181"/>
        <v>0</v>
      </c>
      <c r="DJ84" s="45">
        <f t="shared" si="182"/>
        <v>0</v>
      </c>
      <c r="DK84" s="45">
        <f t="shared" si="183"/>
        <v>0</v>
      </c>
      <c r="DL84" s="45">
        <f t="shared" si="184"/>
        <v>0</v>
      </c>
      <c r="DM84" s="45">
        <f t="shared" si="185"/>
        <v>0</v>
      </c>
      <c r="DN84" s="45">
        <f t="shared" si="186"/>
        <v>0</v>
      </c>
      <c r="DO84" s="45">
        <f t="shared" si="187"/>
        <v>0</v>
      </c>
      <c r="DP84" s="45">
        <f t="shared" si="188"/>
        <v>0</v>
      </c>
      <c r="DQ84" s="45">
        <f t="shared" si="189"/>
        <v>0</v>
      </c>
      <c r="DR84" s="45">
        <f t="shared" si="190"/>
        <v>0</v>
      </c>
      <c r="DS84" s="45">
        <f t="shared" si="191"/>
        <v>0</v>
      </c>
      <c r="DT84" s="45">
        <f t="shared" si="192"/>
        <v>0</v>
      </c>
      <c r="DU84" s="45">
        <f t="shared" si="193"/>
        <v>0</v>
      </c>
      <c r="DV84" s="45">
        <f t="shared" si="194"/>
        <v>0</v>
      </c>
      <c r="DW84" s="45">
        <f t="shared" si="195"/>
        <v>0</v>
      </c>
      <c r="DX84" s="45">
        <f t="shared" si="196"/>
        <v>0</v>
      </c>
      <c r="DY84" s="45">
        <f t="shared" si="197"/>
        <v>0</v>
      </c>
      <c r="DZ84" s="45">
        <f t="shared" si="198"/>
        <v>0</v>
      </c>
    </row>
    <row r="85" spans="1:130" x14ac:dyDescent="0.25">
      <c r="A85" s="66" t="s">
        <v>44</v>
      </c>
      <c r="B85" s="47">
        <f t="shared" si="165"/>
        <v>0</v>
      </c>
      <c r="C85" s="48">
        <f t="shared" si="165"/>
        <v>0</v>
      </c>
      <c r="D85" s="33"/>
      <c r="E85" s="34"/>
      <c r="F85" s="35"/>
      <c r="G85" s="34"/>
      <c r="H85" s="35"/>
      <c r="I85" s="34"/>
      <c r="J85" s="35"/>
      <c r="K85" s="34"/>
      <c r="L85" s="35"/>
      <c r="M85" s="36"/>
      <c r="N85" s="37"/>
      <c r="O85" s="38"/>
      <c r="P85" s="39"/>
      <c r="Q85" s="38"/>
      <c r="R85" s="39"/>
      <c r="S85" s="38"/>
      <c r="T85" s="39"/>
      <c r="U85" s="38"/>
      <c r="V85" s="39"/>
      <c r="W85" s="38"/>
      <c r="X85" s="39"/>
      <c r="Y85" s="38"/>
      <c r="Z85" s="39"/>
      <c r="AA85" s="38"/>
      <c r="AB85" s="39"/>
      <c r="AC85" s="38"/>
      <c r="AD85" s="39"/>
      <c r="AE85" s="38"/>
      <c r="AF85" s="39"/>
      <c r="AG85" s="38"/>
      <c r="AH85" s="39"/>
      <c r="AI85" s="38"/>
      <c r="AJ85" s="39"/>
      <c r="AK85" s="38"/>
      <c r="AL85" s="39"/>
      <c r="AM85" s="38"/>
      <c r="AN85" s="39"/>
      <c r="AO85" s="38"/>
      <c r="AP85" s="39"/>
      <c r="AQ85" s="40"/>
      <c r="AR85" s="41"/>
      <c r="AS85" s="40"/>
      <c r="AT85" s="37"/>
      <c r="AU85" s="38"/>
      <c r="AV85" s="39"/>
      <c r="AW85" s="42"/>
      <c r="AX85" s="43" t="str">
        <f t="shared" si="166"/>
        <v/>
      </c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10"/>
      <c r="BJ85" s="10"/>
      <c r="BK85" s="10"/>
      <c r="BL85" s="10"/>
      <c r="BU85" s="11"/>
      <c r="BV85" s="11"/>
      <c r="BW85" s="11"/>
      <c r="CA85" s="44" t="str">
        <f t="shared" si="167"/>
        <v/>
      </c>
      <c r="CB85" s="44" t="str">
        <f t="shared" si="168"/>
        <v/>
      </c>
      <c r="CC85" s="44" t="str">
        <f t="shared" si="169"/>
        <v/>
      </c>
      <c r="CD85" s="44" t="str">
        <f t="shared" si="170"/>
        <v/>
      </c>
      <c r="CE85" s="44" t="str">
        <f t="shared" si="171"/>
        <v/>
      </c>
      <c r="CF85" s="44" t="str">
        <f t="shared" si="199"/>
        <v/>
      </c>
      <c r="CG85" s="44" t="str">
        <f t="shared" si="200"/>
        <v/>
      </c>
      <c r="CH85" s="44" t="str">
        <f t="shared" si="201"/>
        <v/>
      </c>
      <c r="CI85" s="44" t="str">
        <f t="shared" si="202"/>
        <v/>
      </c>
      <c r="CJ85" s="44" t="str">
        <f t="shared" si="203"/>
        <v/>
      </c>
      <c r="CK85" s="44" t="str">
        <f t="shared" si="204"/>
        <v/>
      </c>
      <c r="CL85" s="44" t="str">
        <f t="shared" si="205"/>
        <v/>
      </c>
      <c r="CM85" s="44" t="str">
        <f t="shared" si="206"/>
        <v/>
      </c>
      <c r="CN85" s="44" t="str">
        <f t="shared" si="207"/>
        <v/>
      </c>
      <c r="CO85" s="44" t="str">
        <f t="shared" si="208"/>
        <v/>
      </c>
      <c r="CP85" s="44" t="str">
        <f t="shared" si="209"/>
        <v/>
      </c>
      <c r="CQ85" s="44" t="str">
        <f t="shared" si="210"/>
        <v/>
      </c>
      <c r="CR85" s="44" t="str">
        <f t="shared" si="211"/>
        <v/>
      </c>
      <c r="CS85" s="44" t="str">
        <f t="shared" si="212"/>
        <v/>
      </c>
      <c r="CT85" s="44" t="str">
        <f t="shared" si="213"/>
        <v/>
      </c>
      <c r="CU85" s="44" t="str">
        <f t="shared" si="214"/>
        <v/>
      </c>
      <c r="CV85" s="44" t="str">
        <f t="shared" si="215"/>
        <v/>
      </c>
      <c r="CW85" s="44" t="str">
        <f t="shared" si="216"/>
        <v/>
      </c>
      <c r="CX85" s="44" t="str">
        <f t="shared" si="217"/>
        <v/>
      </c>
      <c r="CY85" s="44" t="str">
        <f t="shared" si="218"/>
        <v/>
      </c>
      <c r="CZ85" s="44" t="str">
        <f t="shared" si="172"/>
        <v/>
      </c>
      <c r="DA85" s="45">
        <f t="shared" si="173"/>
        <v>0</v>
      </c>
      <c r="DB85" s="45">
        <f t="shared" si="174"/>
        <v>0</v>
      </c>
      <c r="DC85" s="45">
        <f t="shared" si="175"/>
        <v>0</v>
      </c>
      <c r="DD85" s="45">
        <f t="shared" si="176"/>
        <v>0</v>
      </c>
      <c r="DE85" s="45">
        <f t="shared" si="177"/>
        <v>0</v>
      </c>
      <c r="DF85" s="45">
        <f t="shared" si="178"/>
        <v>0</v>
      </c>
      <c r="DG85" s="45">
        <f t="shared" si="179"/>
        <v>0</v>
      </c>
      <c r="DH85" s="45">
        <f t="shared" si="180"/>
        <v>0</v>
      </c>
      <c r="DI85" s="45">
        <f t="shared" si="181"/>
        <v>0</v>
      </c>
      <c r="DJ85" s="45">
        <f t="shared" si="182"/>
        <v>0</v>
      </c>
      <c r="DK85" s="45">
        <f t="shared" si="183"/>
        <v>0</v>
      </c>
      <c r="DL85" s="45">
        <f t="shared" si="184"/>
        <v>0</v>
      </c>
      <c r="DM85" s="45">
        <f t="shared" si="185"/>
        <v>0</v>
      </c>
      <c r="DN85" s="45">
        <f t="shared" si="186"/>
        <v>0</v>
      </c>
      <c r="DO85" s="45">
        <f t="shared" si="187"/>
        <v>0</v>
      </c>
      <c r="DP85" s="45">
        <f t="shared" si="188"/>
        <v>0</v>
      </c>
      <c r="DQ85" s="45">
        <f t="shared" si="189"/>
        <v>0</v>
      </c>
      <c r="DR85" s="45">
        <f t="shared" si="190"/>
        <v>0</v>
      </c>
      <c r="DS85" s="45">
        <f t="shared" si="191"/>
        <v>0</v>
      </c>
      <c r="DT85" s="45">
        <f t="shared" si="192"/>
        <v>0</v>
      </c>
      <c r="DU85" s="45">
        <f t="shared" si="193"/>
        <v>0</v>
      </c>
      <c r="DV85" s="45">
        <f t="shared" si="194"/>
        <v>0</v>
      </c>
      <c r="DW85" s="45">
        <f t="shared" si="195"/>
        <v>0</v>
      </c>
      <c r="DX85" s="45">
        <f t="shared" si="196"/>
        <v>0</v>
      </c>
      <c r="DY85" s="45">
        <f t="shared" si="197"/>
        <v>0</v>
      </c>
      <c r="DZ85" s="45">
        <f t="shared" si="198"/>
        <v>0</v>
      </c>
    </row>
    <row r="86" spans="1:130" x14ac:dyDescent="0.25">
      <c r="A86" s="66" t="s">
        <v>45</v>
      </c>
      <c r="B86" s="47">
        <f>+D86+F86+H86+J86+L86+N86+P86+R86+T86+V86+X86+Z86+AB86+AD86+AF86+AH86+AJ86+AL86+AN86+AP86</f>
        <v>0</v>
      </c>
      <c r="C86" s="48">
        <f>+E86+G86+I86+K86+M86+O86+Q86+S86+U86+W86+Y86+AA86+AC86+AE86+AG86+AI86+AK86+AM86+AO86+AQ86</f>
        <v>0</v>
      </c>
      <c r="D86" s="37"/>
      <c r="E86" s="38"/>
      <c r="F86" s="39"/>
      <c r="G86" s="38"/>
      <c r="H86" s="39"/>
      <c r="I86" s="42"/>
      <c r="J86" s="37"/>
      <c r="K86" s="37"/>
      <c r="L86" s="39"/>
      <c r="M86" s="42"/>
      <c r="N86" s="37"/>
      <c r="O86" s="38"/>
      <c r="P86" s="39"/>
      <c r="Q86" s="38"/>
      <c r="R86" s="39"/>
      <c r="S86" s="38"/>
      <c r="T86" s="39"/>
      <c r="U86" s="38"/>
      <c r="V86" s="39"/>
      <c r="W86" s="38"/>
      <c r="X86" s="39"/>
      <c r="Y86" s="38"/>
      <c r="Z86" s="39"/>
      <c r="AA86" s="38"/>
      <c r="AB86" s="39"/>
      <c r="AC86" s="38"/>
      <c r="AD86" s="39"/>
      <c r="AE86" s="38"/>
      <c r="AF86" s="39"/>
      <c r="AG86" s="38"/>
      <c r="AH86" s="39"/>
      <c r="AI86" s="38"/>
      <c r="AJ86" s="39"/>
      <c r="AK86" s="38"/>
      <c r="AL86" s="39"/>
      <c r="AM86" s="38"/>
      <c r="AN86" s="39"/>
      <c r="AO86" s="38"/>
      <c r="AP86" s="39"/>
      <c r="AQ86" s="40"/>
      <c r="AR86" s="41"/>
      <c r="AS86" s="40"/>
      <c r="AT86" s="37"/>
      <c r="AU86" s="38"/>
      <c r="AV86" s="39"/>
      <c r="AW86" s="42"/>
      <c r="AX86" s="43" t="str">
        <f t="shared" si="166"/>
        <v/>
      </c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10"/>
      <c r="BJ86" s="10"/>
      <c r="BK86" s="10"/>
      <c r="BL86" s="10"/>
      <c r="BU86" s="11"/>
      <c r="BV86" s="11"/>
      <c r="BW86" s="11"/>
      <c r="CA86" s="44" t="str">
        <f t="shared" si="167"/>
        <v/>
      </c>
      <c r="CB86" s="44" t="str">
        <f t="shared" si="168"/>
        <v/>
      </c>
      <c r="CC86" s="44" t="str">
        <f t="shared" si="169"/>
        <v/>
      </c>
      <c r="CD86" s="44" t="str">
        <f t="shared" si="170"/>
        <v/>
      </c>
      <c r="CE86" s="44" t="str">
        <f t="shared" si="171"/>
        <v/>
      </c>
      <c r="CF86" s="44" t="str">
        <f t="shared" si="199"/>
        <v/>
      </c>
      <c r="CG86" s="44" t="str">
        <f t="shared" si="200"/>
        <v/>
      </c>
      <c r="CH86" s="44" t="str">
        <f t="shared" si="201"/>
        <v/>
      </c>
      <c r="CI86" s="44" t="str">
        <f t="shared" si="202"/>
        <v/>
      </c>
      <c r="CJ86" s="44" t="str">
        <f t="shared" si="203"/>
        <v/>
      </c>
      <c r="CK86" s="44" t="str">
        <f t="shared" si="204"/>
        <v/>
      </c>
      <c r="CL86" s="44" t="str">
        <f t="shared" si="205"/>
        <v/>
      </c>
      <c r="CM86" s="44" t="str">
        <f t="shared" si="206"/>
        <v/>
      </c>
      <c r="CN86" s="44" t="str">
        <f t="shared" si="207"/>
        <v/>
      </c>
      <c r="CO86" s="44" t="str">
        <f t="shared" si="208"/>
        <v/>
      </c>
      <c r="CP86" s="44" t="str">
        <f t="shared" si="209"/>
        <v/>
      </c>
      <c r="CQ86" s="44" t="str">
        <f t="shared" si="210"/>
        <v/>
      </c>
      <c r="CR86" s="44" t="str">
        <f t="shared" si="211"/>
        <v/>
      </c>
      <c r="CS86" s="44" t="str">
        <f t="shared" si="212"/>
        <v/>
      </c>
      <c r="CT86" s="44" t="str">
        <f t="shared" si="213"/>
        <v/>
      </c>
      <c r="CU86" s="44" t="str">
        <f t="shared" si="214"/>
        <v/>
      </c>
      <c r="CV86" s="44" t="str">
        <f t="shared" si="215"/>
        <v/>
      </c>
      <c r="CW86" s="44" t="str">
        <f t="shared" si="216"/>
        <v/>
      </c>
      <c r="CX86" s="44" t="str">
        <f t="shared" si="217"/>
        <v/>
      </c>
      <c r="CY86" s="44" t="str">
        <f t="shared" si="218"/>
        <v/>
      </c>
      <c r="CZ86" s="44" t="str">
        <f t="shared" si="172"/>
        <v/>
      </c>
      <c r="DA86" s="45">
        <f t="shared" si="173"/>
        <v>0</v>
      </c>
      <c r="DB86" s="45">
        <f t="shared" si="174"/>
        <v>0</v>
      </c>
      <c r="DC86" s="45">
        <f t="shared" si="175"/>
        <v>0</v>
      </c>
      <c r="DD86" s="45">
        <f t="shared" si="176"/>
        <v>0</v>
      </c>
      <c r="DE86" s="45">
        <f t="shared" si="177"/>
        <v>0</v>
      </c>
      <c r="DF86" s="45">
        <f t="shared" si="178"/>
        <v>0</v>
      </c>
      <c r="DG86" s="45">
        <f t="shared" si="179"/>
        <v>0</v>
      </c>
      <c r="DH86" s="45">
        <f t="shared" si="180"/>
        <v>0</v>
      </c>
      <c r="DI86" s="45">
        <f t="shared" si="181"/>
        <v>0</v>
      </c>
      <c r="DJ86" s="45">
        <f t="shared" si="182"/>
        <v>0</v>
      </c>
      <c r="DK86" s="45">
        <f t="shared" si="183"/>
        <v>0</v>
      </c>
      <c r="DL86" s="45">
        <f t="shared" si="184"/>
        <v>0</v>
      </c>
      <c r="DM86" s="45">
        <f t="shared" si="185"/>
        <v>0</v>
      </c>
      <c r="DN86" s="45">
        <f t="shared" si="186"/>
        <v>0</v>
      </c>
      <c r="DO86" s="45">
        <f t="shared" si="187"/>
        <v>0</v>
      </c>
      <c r="DP86" s="45">
        <f t="shared" si="188"/>
        <v>0</v>
      </c>
      <c r="DQ86" s="45">
        <f t="shared" si="189"/>
        <v>0</v>
      </c>
      <c r="DR86" s="45">
        <f t="shared" si="190"/>
        <v>0</v>
      </c>
      <c r="DS86" s="45">
        <f t="shared" si="191"/>
        <v>0</v>
      </c>
      <c r="DT86" s="45">
        <f t="shared" si="192"/>
        <v>0</v>
      </c>
      <c r="DU86" s="45">
        <f t="shared" si="193"/>
        <v>0</v>
      </c>
      <c r="DV86" s="45">
        <f t="shared" si="194"/>
        <v>0</v>
      </c>
      <c r="DW86" s="45">
        <f t="shared" si="195"/>
        <v>0</v>
      </c>
      <c r="DX86" s="45">
        <f t="shared" si="196"/>
        <v>0</v>
      </c>
      <c r="DY86" s="45">
        <f t="shared" si="197"/>
        <v>0</v>
      </c>
      <c r="DZ86" s="45">
        <f t="shared" si="198"/>
        <v>0</v>
      </c>
    </row>
    <row r="87" spans="1:130" ht="22.5" x14ac:dyDescent="0.25">
      <c r="A87" s="67" t="s">
        <v>46</v>
      </c>
      <c r="B87" s="47">
        <f>+D87+F87+H87</f>
        <v>0</v>
      </c>
      <c r="C87" s="48">
        <f>+E87+G87+I87</f>
        <v>0</v>
      </c>
      <c r="D87" s="37"/>
      <c r="E87" s="38"/>
      <c r="F87" s="39"/>
      <c r="G87" s="38"/>
      <c r="H87" s="39"/>
      <c r="I87" s="42"/>
      <c r="J87" s="50"/>
      <c r="K87" s="51"/>
      <c r="L87" s="50"/>
      <c r="M87" s="51"/>
      <c r="N87" s="50"/>
      <c r="O87" s="51"/>
      <c r="P87" s="50"/>
      <c r="Q87" s="51"/>
      <c r="R87" s="50"/>
      <c r="S87" s="51"/>
      <c r="T87" s="50"/>
      <c r="U87" s="51"/>
      <c r="V87" s="50"/>
      <c r="W87" s="51"/>
      <c r="X87" s="50"/>
      <c r="Y87" s="51"/>
      <c r="Z87" s="50"/>
      <c r="AA87" s="51"/>
      <c r="AB87" s="50"/>
      <c r="AC87" s="51"/>
      <c r="AD87" s="50"/>
      <c r="AE87" s="51"/>
      <c r="AF87" s="50"/>
      <c r="AG87" s="51"/>
      <c r="AH87" s="50"/>
      <c r="AI87" s="51"/>
      <c r="AJ87" s="50"/>
      <c r="AK87" s="51"/>
      <c r="AL87" s="50"/>
      <c r="AM87" s="51"/>
      <c r="AN87" s="50"/>
      <c r="AO87" s="51"/>
      <c r="AP87" s="50"/>
      <c r="AQ87" s="52"/>
      <c r="AR87" s="37"/>
      <c r="AS87" s="40"/>
      <c r="AT87" s="37"/>
      <c r="AU87" s="38"/>
      <c r="AV87" s="39"/>
      <c r="AW87" s="42"/>
      <c r="AX87" s="43" t="str">
        <f t="shared" si="166"/>
        <v/>
      </c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10"/>
      <c r="BJ87" s="10"/>
      <c r="BK87" s="10"/>
      <c r="BL87" s="10"/>
      <c r="BU87" s="11"/>
      <c r="BV87" s="11"/>
      <c r="BW87" s="11"/>
      <c r="CA87" s="44" t="str">
        <f t="shared" si="167"/>
        <v/>
      </c>
      <c r="CB87" s="44" t="str">
        <f t="shared" si="168"/>
        <v/>
      </c>
      <c r="CC87" s="44" t="str">
        <f t="shared" si="169"/>
        <v/>
      </c>
      <c r="CD87" s="44" t="str">
        <f t="shared" si="170"/>
        <v/>
      </c>
      <c r="CE87" s="44" t="str">
        <f t="shared" si="171"/>
        <v/>
      </c>
      <c r="CF87" s="44" t="str">
        <f t="shared" si="199"/>
        <v/>
      </c>
      <c r="CG87" s="44" t="str">
        <f t="shared" si="200"/>
        <v/>
      </c>
      <c r="CH87" s="44" t="str">
        <f t="shared" si="201"/>
        <v/>
      </c>
      <c r="CI87" s="44" t="str">
        <f t="shared" si="202"/>
        <v/>
      </c>
      <c r="CJ87" s="44" t="str">
        <f t="shared" si="203"/>
        <v/>
      </c>
      <c r="CK87" s="44" t="str">
        <f t="shared" si="204"/>
        <v/>
      </c>
      <c r="CL87" s="44" t="str">
        <f t="shared" si="205"/>
        <v/>
      </c>
      <c r="CM87" s="44" t="str">
        <f t="shared" si="206"/>
        <v/>
      </c>
      <c r="CN87" s="44" t="str">
        <f t="shared" si="207"/>
        <v/>
      </c>
      <c r="CO87" s="44" t="str">
        <f t="shared" si="208"/>
        <v/>
      </c>
      <c r="CP87" s="44" t="str">
        <f t="shared" si="209"/>
        <v/>
      </c>
      <c r="CQ87" s="44" t="str">
        <f t="shared" si="210"/>
        <v/>
      </c>
      <c r="CR87" s="44" t="str">
        <f t="shared" si="211"/>
        <v/>
      </c>
      <c r="CS87" s="44" t="str">
        <f t="shared" si="212"/>
        <v/>
      </c>
      <c r="CT87" s="44" t="str">
        <f t="shared" si="213"/>
        <v/>
      </c>
      <c r="CU87" s="44" t="str">
        <f t="shared" si="214"/>
        <v/>
      </c>
      <c r="CV87" s="44" t="str">
        <f t="shared" si="215"/>
        <v/>
      </c>
      <c r="CW87" s="44" t="str">
        <f t="shared" si="216"/>
        <v/>
      </c>
      <c r="CX87" s="44" t="str">
        <f t="shared" si="217"/>
        <v/>
      </c>
      <c r="CY87" s="44" t="str">
        <f t="shared" si="218"/>
        <v/>
      </c>
      <c r="CZ87" s="44" t="str">
        <f t="shared" si="172"/>
        <v/>
      </c>
      <c r="DA87" s="45">
        <f t="shared" si="173"/>
        <v>0</v>
      </c>
      <c r="DB87" s="45">
        <f t="shared" si="174"/>
        <v>0</v>
      </c>
      <c r="DC87" s="45">
        <f t="shared" si="175"/>
        <v>0</v>
      </c>
      <c r="DD87" s="45">
        <f t="shared" si="176"/>
        <v>0</v>
      </c>
      <c r="DE87" s="45">
        <f t="shared" si="177"/>
        <v>0</v>
      </c>
      <c r="DF87" s="45">
        <f t="shared" si="178"/>
        <v>0</v>
      </c>
      <c r="DG87" s="45">
        <f t="shared" si="179"/>
        <v>0</v>
      </c>
      <c r="DH87" s="45">
        <f t="shared" si="180"/>
        <v>0</v>
      </c>
      <c r="DI87" s="45">
        <f t="shared" si="181"/>
        <v>0</v>
      </c>
      <c r="DJ87" s="45">
        <f t="shared" si="182"/>
        <v>0</v>
      </c>
      <c r="DK87" s="45">
        <f t="shared" si="183"/>
        <v>0</v>
      </c>
      <c r="DL87" s="45">
        <f t="shared" si="184"/>
        <v>0</v>
      </c>
      <c r="DM87" s="45">
        <f t="shared" si="185"/>
        <v>0</v>
      </c>
      <c r="DN87" s="45">
        <f t="shared" si="186"/>
        <v>0</v>
      </c>
      <c r="DO87" s="45">
        <f t="shared" si="187"/>
        <v>0</v>
      </c>
      <c r="DP87" s="45">
        <f t="shared" si="188"/>
        <v>0</v>
      </c>
      <c r="DQ87" s="45">
        <f t="shared" si="189"/>
        <v>0</v>
      </c>
      <c r="DR87" s="45">
        <f t="shared" si="190"/>
        <v>0</v>
      </c>
      <c r="DS87" s="45">
        <f t="shared" si="191"/>
        <v>0</v>
      </c>
      <c r="DT87" s="45">
        <f t="shared" si="192"/>
        <v>0</v>
      </c>
      <c r="DU87" s="45">
        <f t="shared" si="193"/>
        <v>0</v>
      </c>
      <c r="DV87" s="45">
        <f t="shared" si="194"/>
        <v>0</v>
      </c>
      <c r="DW87" s="45">
        <f t="shared" si="195"/>
        <v>0</v>
      </c>
      <c r="DX87" s="45">
        <f t="shared" si="196"/>
        <v>0</v>
      </c>
      <c r="DY87" s="45">
        <f t="shared" si="197"/>
        <v>0</v>
      </c>
      <c r="DZ87" s="45">
        <f t="shared" si="198"/>
        <v>0</v>
      </c>
    </row>
    <row r="88" spans="1:130" x14ac:dyDescent="0.25">
      <c r="A88" s="67" t="s">
        <v>47</v>
      </c>
      <c r="B88" s="47">
        <f>+P88+R88+T88+V88+X88+Z88+AB88+AD88+AF88+AH88+AJ88+AL88+AN88+AP88</f>
        <v>0</v>
      </c>
      <c r="C88" s="48">
        <f>+Q88+S88+U88+W88+Y88+AA88+AC88+AE88+AG88+AI88+AK88+AM88+AO88+AQ88</f>
        <v>0</v>
      </c>
      <c r="D88" s="33"/>
      <c r="E88" s="34"/>
      <c r="F88" s="35"/>
      <c r="G88" s="34"/>
      <c r="H88" s="35"/>
      <c r="I88" s="34"/>
      <c r="J88" s="35"/>
      <c r="K88" s="34"/>
      <c r="L88" s="35"/>
      <c r="M88" s="36"/>
      <c r="N88" s="33"/>
      <c r="O88" s="34"/>
      <c r="P88" s="39"/>
      <c r="Q88" s="38"/>
      <c r="R88" s="39"/>
      <c r="S88" s="38"/>
      <c r="T88" s="39"/>
      <c r="U88" s="38"/>
      <c r="V88" s="39"/>
      <c r="W88" s="38"/>
      <c r="X88" s="39"/>
      <c r="Y88" s="38"/>
      <c r="Z88" s="39"/>
      <c r="AA88" s="38"/>
      <c r="AB88" s="39"/>
      <c r="AC88" s="38"/>
      <c r="AD88" s="39"/>
      <c r="AE88" s="38"/>
      <c r="AF88" s="39"/>
      <c r="AG88" s="38"/>
      <c r="AH88" s="39"/>
      <c r="AI88" s="38"/>
      <c r="AJ88" s="39"/>
      <c r="AK88" s="38"/>
      <c r="AL88" s="39"/>
      <c r="AM88" s="38"/>
      <c r="AN88" s="39"/>
      <c r="AO88" s="38"/>
      <c r="AP88" s="39"/>
      <c r="AQ88" s="40"/>
      <c r="AR88" s="37"/>
      <c r="AS88" s="40"/>
      <c r="AT88" s="37"/>
      <c r="AU88" s="38"/>
      <c r="AV88" s="39"/>
      <c r="AW88" s="42"/>
      <c r="AX88" s="43" t="str">
        <f t="shared" si="166"/>
        <v/>
      </c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10"/>
      <c r="BJ88" s="10"/>
      <c r="BK88" s="10"/>
      <c r="BL88" s="10"/>
      <c r="BU88" s="11"/>
      <c r="BV88" s="11"/>
      <c r="BW88" s="11"/>
      <c r="CA88" s="44" t="str">
        <f t="shared" si="167"/>
        <v/>
      </c>
      <c r="CB88" s="44" t="str">
        <f t="shared" si="168"/>
        <v/>
      </c>
      <c r="CC88" s="44" t="str">
        <f t="shared" si="169"/>
        <v/>
      </c>
      <c r="CD88" s="44" t="str">
        <f t="shared" si="170"/>
        <v/>
      </c>
      <c r="CE88" s="44" t="str">
        <f t="shared" si="171"/>
        <v/>
      </c>
      <c r="CF88" s="44" t="str">
        <f t="shared" si="199"/>
        <v/>
      </c>
      <c r="CG88" s="44" t="str">
        <f t="shared" si="200"/>
        <v/>
      </c>
      <c r="CH88" s="44" t="str">
        <f t="shared" si="201"/>
        <v/>
      </c>
      <c r="CI88" s="44" t="str">
        <f t="shared" si="202"/>
        <v/>
      </c>
      <c r="CJ88" s="44" t="str">
        <f t="shared" si="203"/>
        <v/>
      </c>
      <c r="CK88" s="44" t="str">
        <f t="shared" si="204"/>
        <v/>
      </c>
      <c r="CL88" s="44" t="str">
        <f t="shared" si="205"/>
        <v/>
      </c>
      <c r="CM88" s="44" t="str">
        <f t="shared" si="206"/>
        <v/>
      </c>
      <c r="CN88" s="44" t="str">
        <f t="shared" si="207"/>
        <v/>
      </c>
      <c r="CO88" s="44" t="str">
        <f t="shared" si="208"/>
        <v/>
      </c>
      <c r="CP88" s="44" t="str">
        <f t="shared" si="209"/>
        <v/>
      </c>
      <c r="CQ88" s="44" t="str">
        <f t="shared" si="210"/>
        <v/>
      </c>
      <c r="CR88" s="44" t="str">
        <f t="shared" si="211"/>
        <v/>
      </c>
      <c r="CS88" s="44" t="str">
        <f t="shared" si="212"/>
        <v/>
      </c>
      <c r="CT88" s="44" t="str">
        <f t="shared" si="213"/>
        <v/>
      </c>
      <c r="CU88" s="44" t="str">
        <f t="shared" si="214"/>
        <v/>
      </c>
      <c r="CV88" s="44" t="str">
        <f t="shared" si="215"/>
        <v/>
      </c>
      <c r="CW88" s="44" t="str">
        <f t="shared" si="216"/>
        <v/>
      </c>
      <c r="CX88" s="44" t="str">
        <f t="shared" si="217"/>
        <v/>
      </c>
      <c r="CY88" s="44" t="str">
        <f t="shared" si="218"/>
        <v/>
      </c>
      <c r="CZ88" s="44" t="str">
        <f t="shared" si="172"/>
        <v/>
      </c>
      <c r="DA88" s="45">
        <f t="shared" si="173"/>
        <v>0</v>
      </c>
      <c r="DB88" s="45">
        <f t="shared" si="174"/>
        <v>0</v>
      </c>
      <c r="DC88" s="45">
        <f t="shared" si="175"/>
        <v>0</v>
      </c>
      <c r="DD88" s="45">
        <f t="shared" si="176"/>
        <v>0</v>
      </c>
      <c r="DE88" s="45">
        <f t="shared" si="177"/>
        <v>0</v>
      </c>
      <c r="DF88" s="45">
        <f t="shared" si="178"/>
        <v>0</v>
      </c>
      <c r="DG88" s="45">
        <f t="shared" si="179"/>
        <v>0</v>
      </c>
      <c r="DH88" s="45">
        <f t="shared" si="180"/>
        <v>0</v>
      </c>
      <c r="DI88" s="45">
        <f t="shared" si="181"/>
        <v>0</v>
      </c>
      <c r="DJ88" s="45">
        <f t="shared" si="182"/>
        <v>0</v>
      </c>
      <c r="DK88" s="45">
        <f t="shared" si="183"/>
        <v>0</v>
      </c>
      <c r="DL88" s="45">
        <f t="shared" si="184"/>
        <v>0</v>
      </c>
      <c r="DM88" s="45">
        <f t="shared" si="185"/>
        <v>0</v>
      </c>
      <c r="DN88" s="45">
        <f t="shared" si="186"/>
        <v>0</v>
      </c>
      <c r="DO88" s="45">
        <f t="shared" si="187"/>
        <v>0</v>
      </c>
      <c r="DP88" s="45">
        <f t="shared" si="188"/>
        <v>0</v>
      </c>
      <c r="DQ88" s="45">
        <f t="shared" si="189"/>
        <v>0</v>
      </c>
      <c r="DR88" s="45">
        <f t="shared" si="190"/>
        <v>0</v>
      </c>
      <c r="DS88" s="45">
        <f t="shared" si="191"/>
        <v>0</v>
      </c>
      <c r="DT88" s="45">
        <f t="shared" si="192"/>
        <v>0</v>
      </c>
      <c r="DU88" s="45">
        <f t="shared" si="193"/>
        <v>0</v>
      </c>
      <c r="DV88" s="45">
        <f t="shared" si="194"/>
        <v>0</v>
      </c>
      <c r="DW88" s="45">
        <f t="shared" si="195"/>
        <v>0</v>
      </c>
      <c r="DX88" s="45">
        <f t="shared" si="196"/>
        <v>0</v>
      </c>
      <c r="DY88" s="45">
        <f t="shared" si="197"/>
        <v>0</v>
      </c>
      <c r="DZ88" s="45">
        <f t="shared" si="198"/>
        <v>0</v>
      </c>
    </row>
    <row r="89" spans="1:130" x14ac:dyDescent="0.25">
      <c r="A89" s="66" t="s">
        <v>48</v>
      </c>
      <c r="B89" s="47">
        <f>+N89+P89+R89+T89+V89+X89+Z89+AB89+AD89+AF89+AH89+AJ89+AL89+AN89+AP89</f>
        <v>0</v>
      </c>
      <c r="C89" s="48">
        <f>+O89+Q89+S89+U89+W89+Y89+AA89+AC89+AE89+AG89+AI89+AK89+AM89+AO89+AQ89</f>
        <v>0</v>
      </c>
      <c r="D89" s="41"/>
      <c r="E89" s="51"/>
      <c r="F89" s="50"/>
      <c r="G89" s="51"/>
      <c r="H89" s="50"/>
      <c r="I89" s="53"/>
      <c r="J89" s="41"/>
      <c r="K89" s="41"/>
      <c r="L89" s="50"/>
      <c r="M89" s="53"/>
      <c r="N89" s="37"/>
      <c r="O89" s="38"/>
      <c r="P89" s="39"/>
      <c r="Q89" s="38"/>
      <c r="R89" s="39"/>
      <c r="S89" s="38"/>
      <c r="T89" s="39"/>
      <c r="U89" s="38"/>
      <c r="V89" s="39"/>
      <c r="W89" s="38"/>
      <c r="X89" s="39"/>
      <c r="Y89" s="38"/>
      <c r="Z89" s="39"/>
      <c r="AA89" s="38"/>
      <c r="AB89" s="39"/>
      <c r="AC89" s="38"/>
      <c r="AD89" s="39"/>
      <c r="AE89" s="38"/>
      <c r="AF89" s="39"/>
      <c r="AG89" s="38"/>
      <c r="AH89" s="39"/>
      <c r="AI89" s="38"/>
      <c r="AJ89" s="39"/>
      <c r="AK89" s="38"/>
      <c r="AL89" s="39"/>
      <c r="AM89" s="38"/>
      <c r="AN89" s="39"/>
      <c r="AO89" s="38"/>
      <c r="AP89" s="39"/>
      <c r="AQ89" s="40"/>
      <c r="AR89" s="37"/>
      <c r="AS89" s="40"/>
      <c r="AT89" s="37"/>
      <c r="AU89" s="38"/>
      <c r="AV89" s="39"/>
      <c r="AW89" s="42"/>
      <c r="AX89" s="43" t="str">
        <f t="shared" si="166"/>
        <v/>
      </c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10"/>
      <c r="BJ89" s="10"/>
      <c r="BK89" s="10"/>
      <c r="BL89" s="10"/>
      <c r="BU89" s="11"/>
      <c r="BV89" s="11"/>
      <c r="BW89" s="11"/>
      <c r="CA89" s="44" t="str">
        <f t="shared" si="167"/>
        <v/>
      </c>
      <c r="CB89" s="44" t="str">
        <f t="shared" si="168"/>
        <v/>
      </c>
      <c r="CC89" s="44" t="str">
        <f t="shared" si="169"/>
        <v/>
      </c>
      <c r="CD89" s="44" t="str">
        <f t="shared" si="170"/>
        <v/>
      </c>
      <c r="CE89" s="44" t="str">
        <f t="shared" si="171"/>
        <v/>
      </c>
      <c r="CF89" s="44" t="str">
        <f t="shared" si="199"/>
        <v/>
      </c>
      <c r="CG89" s="44" t="str">
        <f t="shared" si="200"/>
        <v/>
      </c>
      <c r="CH89" s="44" t="str">
        <f t="shared" si="201"/>
        <v/>
      </c>
      <c r="CI89" s="44" t="str">
        <f t="shared" si="202"/>
        <v/>
      </c>
      <c r="CJ89" s="44" t="str">
        <f t="shared" si="203"/>
        <v/>
      </c>
      <c r="CK89" s="44" t="str">
        <f t="shared" si="204"/>
        <v/>
      </c>
      <c r="CL89" s="44" t="str">
        <f t="shared" si="205"/>
        <v/>
      </c>
      <c r="CM89" s="44" t="str">
        <f t="shared" si="206"/>
        <v/>
      </c>
      <c r="CN89" s="44" t="str">
        <f t="shared" si="207"/>
        <v/>
      </c>
      <c r="CO89" s="44" t="str">
        <f t="shared" si="208"/>
        <v/>
      </c>
      <c r="CP89" s="44" t="str">
        <f t="shared" si="209"/>
        <v/>
      </c>
      <c r="CQ89" s="44" t="str">
        <f t="shared" si="210"/>
        <v/>
      </c>
      <c r="CR89" s="44" t="str">
        <f t="shared" si="211"/>
        <v/>
      </c>
      <c r="CS89" s="44" t="str">
        <f t="shared" si="212"/>
        <v/>
      </c>
      <c r="CT89" s="44" t="str">
        <f t="shared" si="213"/>
        <v/>
      </c>
      <c r="CU89" s="44" t="str">
        <f t="shared" si="214"/>
        <v/>
      </c>
      <c r="CV89" s="44" t="str">
        <f t="shared" si="215"/>
        <v/>
      </c>
      <c r="CW89" s="44" t="str">
        <f t="shared" si="216"/>
        <v/>
      </c>
      <c r="CX89" s="44" t="str">
        <f t="shared" si="217"/>
        <v/>
      </c>
      <c r="CY89" s="44" t="str">
        <f t="shared" si="218"/>
        <v/>
      </c>
      <c r="CZ89" s="44" t="str">
        <f t="shared" si="172"/>
        <v/>
      </c>
      <c r="DA89" s="45">
        <f t="shared" si="173"/>
        <v>0</v>
      </c>
      <c r="DB89" s="45">
        <f t="shared" si="174"/>
        <v>0</v>
      </c>
      <c r="DC89" s="45">
        <f t="shared" si="175"/>
        <v>0</v>
      </c>
      <c r="DD89" s="45">
        <f t="shared" si="176"/>
        <v>0</v>
      </c>
      <c r="DE89" s="45">
        <f t="shared" si="177"/>
        <v>0</v>
      </c>
      <c r="DF89" s="45">
        <f t="shared" si="178"/>
        <v>0</v>
      </c>
      <c r="DG89" s="45">
        <f t="shared" si="179"/>
        <v>0</v>
      </c>
      <c r="DH89" s="45">
        <f t="shared" si="180"/>
        <v>0</v>
      </c>
      <c r="DI89" s="45">
        <f t="shared" si="181"/>
        <v>0</v>
      </c>
      <c r="DJ89" s="45">
        <f t="shared" si="182"/>
        <v>0</v>
      </c>
      <c r="DK89" s="45">
        <f t="shared" si="183"/>
        <v>0</v>
      </c>
      <c r="DL89" s="45">
        <f t="shared" si="184"/>
        <v>0</v>
      </c>
      <c r="DM89" s="45">
        <f t="shared" si="185"/>
        <v>0</v>
      </c>
      <c r="DN89" s="45">
        <f t="shared" si="186"/>
        <v>0</v>
      </c>
      <c r="DO89" s="45">
        <f t="shared" si="187"/>
        <v>0</v>
      </c>
      <c r="DP89" s="45">
        <f t="shared" si="188"/>
        <v>0</v>
      </c>
      <c r="DQ89" s="45">
        <f t="shared" si="189"/>
        <v>0</v>
      </c>
      <c r="DR89" s="45">
        <f t="shared" si="190"/>
        <v>0</v>
      </c>
      <c r="DS89" s="45">
        <f t="shared" si="191"/>
        <v>0</v>
      </c>
      <c r="DT89" s="45">
        <f t="shared" si="192"/>
        <v>0</v>
      </c>
      <c r="DU89" s="45">
        <f t="shared" si="193"/>
        <v>0</v>
      </c>
      <c r="DV89" s="45">
        <f t="shared" si="194"/>
        <v>0</v>
      </c>
      <c r="DW89" s="45">
        <f t="shared" si="195"/>
        <v>0</v>
      </c>
      <c r="DX89" s="45">
        <f t="shared" si="196"/>
        <v>0</v>
      </c>
      <c r="DY89" s="45">
        <f t="shared" si="197"/>
        <v>0</v>
      </c>
      <c r="DZ89" s="45">
        <f t="shared" si="198"/>
        <v>0</v>
      </c>
    </row>
    <row r="90" spans="1:130" x14ac:dyDescent="0.25">
      <c r="A90" s="66" t="s">
        <v>49</v>
      </c>
      <c r="B90" s="47">
        <f>+D90+F90+H90+J90+L90+N90+P90+R90+T90+V90+X90+Z90+AB90+AD90+AF90+AH90+AJ90+AL90+AN90+AP90</f>
        <v>0</v>
      </c>
      <c r="C90" s="48">
        <f>+E90+G90+I90+K90+M90+O90+Q90+S90+U90+W90+Y90+AA90+AC90+AE90+AG90+AI90+AK90+AM90+AO90+AQ90</f>
        <v>0</v>
      </c>
      <c r="D90" s="37"/>
      <c r="E90" s="38"/>
      <c r="F90" s="39"/>
      <c r="G90" s="38"/>
      <c r="H90" s="39"/>
      <c r="I90" s="42"/>
      <c r="J90" s="37"/>
      <c r="K90" s="37"/>
      <c r="L90" s="39"/>
      <c r="M90" s="42"/>
      <c r="N90" s="37"/>
      <c r="O90" s="38"/>
      <c r="P90" s="39"/>
      <c r="Q90" s="38"/>
      <c r="R90" s="39"/>
      <c r="S90" s="38"/>
      <c r="T90" s="39"/>
      <c r="U90" s="38"/>
      <c r="V90" s="39"/>
      <c r="W90" s="38"/>
      <c r="X90" s="39"/>
      <c r="Y90" s="38"/>
      <c r="Z90" s="39"/>
      <c r="AA90" s="38"/>
      <c r="AB90" s="39"/>
      <c r="AC90" s="38"/>
      <c r="AD90" s="39"/>
      <c r="AE90" s="38"/>
      <c r="AF90" s="39"/>
      <c r="AG90" s="38"/>
      <c r="AH90" s="39"/>
      <c r="AI90" s="38"/>
      <c r="AJ90" s="39"/>
      <c r="AK90" s="38"/>
      <c r="AL90" s="39"/>
      <c r="AM90" s="38"/>
      <c r="AN90" s="39"/>
      <c r="AO90" s="38"/>
      <c r="AP90" s="39"/>
      <c r="AQ90" s="40"/>
      <c r="AR90" s="37"/>
      <c r="AS90" s="40"/>
      <c r="AT90" s="37"/>
      <c r="AU90" s="38"/>
      <c r="AV90" s="39"/>
      <c r="AW90" s="42"/>
      <c r="AX90" s="43" t="str">
        <f t="shared" si="166"/>
        <v/>
      </c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10"/>
      <c r="BJ90" s="10"/>
      <c r="BK90" s="10"/>
      <c r="BL90" s="10"/>
      <c r="BU90" s="11"/>
      <c r="BV90" s="11"/>
      <c r="BW90" s="11"/>
      <c r="CA90" s="44" t="str">
        <f t="shared" si="167"/>
        <v/>
      </c>
      <c r="CB90" s="44" t="str">
        <f t="shared" si="168"/>
        <v/>
      </c>
      <c r="CC90" s="44" t="str">
        <f t="shared" si="169"/>
        <v/>
      </c>
      <c r="CD90" s="44" t="str">
        <f t="shared" si="170"/>
        <v/>
      </c>
      <c r="CE90" s="44" t="str">
        <f t="shared" si="171"/>
        <v/>
      </c>
      <c r="CF90" s="44" t="str">
        <f t="shared" si="199"/>
        <v/>
      </c>
      <c r="CG90" s="44" t="str">
        <f t="shared" si="200"/>
        <v/>
      </c>
      <c r="CH90" s="44" t="str">
        <f t="shared" si="201"/>
        <v/>
      </c>
      <c r="CI90" s="44" t="str">
        <f t="shared" si="202"/>
        <v/>
      </c>
      <c r="CJ90" s="44" t="str">
        <f t="shared" si="203"/>
        <v/>
      </c>
      <c r="CK90" s="44" t="str">
        <f t="shared" si="204"/>
        <v/>
      </c>
      <c r="CL90" s="44" t="str">
        <f t="shared" si="205"/>
        <v/>
      </c>
      <c r="CM90" s="44" t="str">
        <f t="shared" si="206"/>
        <v/>
      </c>
      <c r="CN90" s="44" t="str">
        <f t="shared" si="207"/>
        <v/>
      </c>
      <c r="CO90" s="44" t="str">
        <f t="shared" si="208"/>
        <v/>
      </c>
      <c r="CP90" s="44" t="str">
        <f t="shared" si="209"/>
        <v/>
      </c>
      <c r="CQ90" s="44" t="str">
        <f t="shared" si="210"/>
        <v/>
      </c>
      <c r="CR90" s="44" t="str">
        <f t="shared" si="211"/>
        <v/>
      </c>
      <c r="CS90" s="44" t="str">
        <f t="shared" si="212"/>
        <v/>
      </c>
      <c r="CT90" s="44" t="str">
        <f t="shared" si="213"/>
        <v/>
      </c>
      <c r="CU90" s="44" t="str">
        <f t="shared" si="214"/>
        <v/>
      </c>
      <c r="CV90" s="44" t="str">
        <f t="shared" si="215"/>
        <v/>
      </c>
      <c r="CW90" s="44" t="str">
        <f t="shared" si="216"/>
        <v/>
      </c>
      <c r="CX90" s="44" t="str">
        <f t="shared" si="217"/>
        <v/>
      </c>
      <c r="CY90" s="44" t="str">
        <f t="shared" si="218"/>
        <v/>
      </c>
      <c r="CZ90" s="44" t="str">
        <f t="shared" si="172"/>
        <v/>
      </c>
      <c r="DA90" s="45">
        <f t="shared" si="173"/>
        <v>0</v>
      </c>
      <c r="DB90" s="45">
        <f t="shared" si="174"/>
        <v>0</v>
      </c>
      <c r="DC90" s="45">
        <f t="shared" si="175"/>
        <v>0</v>
      </c>
      <c r="DD90" s="45">
        <f t="shared" si="176"/>
        <v>0</v>
      </c>
      <c r="DE90" s="45">
        <f t="shared" si="177"/>
        <v>0</v>
      </c>
      <c r="DF90" s="45">
        <f t="shared" si="178"/>
        <v>0</v>
      </c>
      <c r="DG90" s="45">
        <f t="shared" si="179"/>
        <v>0</v>
      </c>
      <c r="DH90" s="45">
        <f t="shared" si="180"/>
        <v>0</v>
      </c>
      <c r="DI90" s="45">
        <f t="shared" si="181"/>
        <v>0</v>
      </c>
      <c r="DJ90" s="45">
        <f t="shared" si="182"/>
        <v>0</v>
      </c>
      <c r="DK90" s="45">
        <f t="shared" si="183"/>
        <v>0</v>
      </c>
      <c r="DL90" s="45">
        <f t="shared" si="184"/>
        <v>0</v>
      </c>
      <c r="DM90" s="45">
        <f t="shared" si="185"/>
        <v>0</v>
      </c>
      <c r="DN90" s="45">
        <f t="shared" si="186"/>
        <v>0</v>
      </c>
      <c r="DO90" s="45">
        <f t="shared" si="187"/>
        <v>0</v>
      </c>
      <c r="DP90" s="45">
        <f t="shared" si="188"/>
        <v>0</v>
      </c>
      <c r="DQ90" s="45">
        <f t="shared" si="189"/>
        <v>0</v>
      </c>
      <c r="DR90" s="45">
        <f t="shared" si="190"/>
        <v>0</v>
      </c>
      <c r="DS90" s="45">
        <f t="shared" si="191"/>
        <v>0</v>
      </c>
      <c r="DT90" s="45">
        <f t="shared" si="192"/>
        <v>0</v>
      </c>
      <c r="DU90" s="45">
        <f t="shared" si="193"/>
        <v>0</v>
      </c>
      <c r="DV90" s="45">
        <f t="shared" si="194"/>
        <v>0</v>
      </c>
      <c r="DW90" s="45">
        <f t="shared" si="195"/>
        <v>0</v>
      </c>
      <c r="DX90" s="45">
        <f t="shared" si="196"/>
        <v>0</v>
      </c>
      <c r="DY90" s="45">
        <f t="shared" si="197"/>
        <v>0</v>
      </c>
      <c r="DZ90" s="45">
        <f t="shared" si="198"/>
        <v>0</v>
      </c>
    </row>
    <row r="91" spans="1:130" x14ac:dyDescent="0.25">
      <c r="A91" s="46" t="s">
        <v>50</v>
      </c>
      <c r="B91" s="47">
        <f>+P91+R91+T91+V91+X91+Z91+AB91+AD91+AF91+AH91+AJ91+AL91+AN91+AP91</f>
        <v>0</v>
      </c>
      <c r="C91" s="48">
        <f>+Q91+S91+U91+W91+Y91+AA91+AC91+AE91+AG91+AI91+AK91+AM91+AO91+AQ91</f>
        <v>0</v>
      </c>
      <c r="D91" s="33"/>
      <c r="E91" s="34"/>
      <c r="F91" s="35"/>
      <c r="G91" s="34"/>
      <c r="H91" s="35"/>
      <c r="I91" s="34"/>
      <c r="J91" s="35"/>
      <c r="K91" s="34"/>
      <c r="L91" s="35"/>
      <c r="M91" s="36"/>
      <c r="N91" s="33"/>
      <c r="O91" s="34"/>
      <c r="P91" s="39"/>
      <c r="Q91" s="38"/>
      <c r="R91" s="39"/>
      <c r="S91" s="38"/>
      <c r="T91" s="39"/>
      <c r="U91" s="38"/>
      <c r="V91" s="39"/>
      <c r="W91" s="38"/>
      <c r="X91" s="39"/>
      <c r="Y91" s="38"/>
      <c r="Z91" s="39"/>
      <c r="AA91" s="38"/>
      <c r="AB91" s="39"/>
      <c r="AC91" s="38"/>
      <c r="AD91" s="39"/>
      <c r="AE91" s="38"/>
      <c r="AF91" s="39"/>
      <c r="AG91" s="38"/>
      <c r="AH91" s="39"/>
      <c r="AI91" s="38"/>
      <c r="AJ91" s="39"/>
      <c r="AK91" s="38"/>
      <c r="AL91" s="39"/>
      <c r="AM91" s="38"/>
      <c r="AN91" s="39"/>
      <c r="AO91" s="38"/>
      <c r="AP91" s="39"/>
      <c r="AQ91" s="40"/>
      <c r="AR91" s="37"/>
      <c r="AS91" s="40"/>
      <c r="AT91" s="37"/>
      <c r="AU91" s="38"/>
      <c r="AV91" s="39"/>
      <c r="AW91" s="42"/>
      <c r="AX91" s="43" t="str">
        <f t="shared" si="166"/>
        <v/>
      </c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10"/>
      <c r="BJ91" s="10"/>
      <c r="BK91" s="10"/>
      <c r="BL91" s="10"/>
      <c r="BU91" s="11"/>
      <c r="BV91" s="11"/>
      <c r="BW91" s="11"/>
      <c r="CA91" s="44" t="str">
        <f t="shared" si="167"/>
        <v/>
      </c>
      <c r="CB91" s="44" t="str">
        <f t="shared" si="168"/>
        <v/>
      </c>
      <c r="CC91" s="44" t="str">
        <f t="shared" si="169"/>
        <v/>
      </c>
      <c r="CD91" s="44" t="str">
        <f t="shared" si="170"/>
        <v/>
      </c>
      <c r="CE91" s="44" t="str">
        <f t="shared" si="171"/>
        <v/>
      </c>
      <c r="CF91" s="44" t="str">
        <f t="shared" si="199"/>
        <v/>
      </c>
      <c r="CG91" s="44" t="str">
        <f t="shared" si="200"/>
        <v/>
      </c>
      <c r="CH91" s="44" t="str">
        <f t="shared" si="201"/>
        <v/>
      </c>
      <c r="CI91" s="44" t="str">
        <f t="shared" si="202"/>
        <v/>
      </c>
      <c r="CJ91" s="44" t="str">
        <f t="shared" si="203"/>
        <v/>
      </c>
      <c r="CK91" s="44" t="str">
        <f t="shared" si="204"/>
        <v/>
      </c>
      <c r="CL91" s="44" t="str">
        <f t="shared" si="205"/>
        <v/>
      </c>
      <c r="CM91" s="44" t="str">
        <f t="shared" si="206"/>
        <v/>
      </c>
      <c r="CN91" s="44" t="str">
        <f t="shared" si="207"/>
        <v/>
      </c>
      <c r="CO91" s="44" t="str">
        <f t="shared" si="208"/>
        <v/>
      </c>
      <c r="CP91" s="44" t="str">
        <f t="shared" si="209"/>
        <v/>
      </c>
      <c r="CQ91" s="44" t="str">
        <f t="shared" si="210"/>
        <v/>
      </c>
      <c r="CR91" s="44" t="str">
        <f t="shared" si="211"/>
        <v/>
      </c>
      <c r="CS91" s="44" t="str">
        <f t="shared" si="212"/>
        <v/>
      </c>
      <c r="CT91" s="44" t="str">
        <f t="shared" si="213"/>
        <v/>
      </c>
      <c r="CU91" s="44" t="str">
        <f t="shared" si="214"/>
        <v/>
      </c>
      <c r="CV91" s="44" t="str">
        <f t="shared" si="215"/>
        <v/>
      </c>
      <c r="CW91" s="44" t="str">
        <f t="shared" si="216"/>
        <v/>
      </c>
      <c r="CX91" s="44" t="str">
        <f t="shared" si="217"/>
        <v/>
      </c>
      <c r="CY91" s="44" t="str">
        <f t="shared" si="218"/>
        <v/>
      </c>
      <c r="CZ91" s="44" t="str">
        <f t="shared" si="172"/>
        <v/>
      </c>
      <c r="DA91" s="45">
        <f t="shared" si="173"/>
        <v>0</v>
      </c>
      <c r="DB91" s="45">
        <f t="shared" si="174"/>
        <v>0</v>
      </c>
      <c r="DC91" s="45">
        <f t="shared" si="175"/>
        <v>0</v>
      </c>
      <c r="DD91" s="45">
        <f t="shared" si="176"/>
        <v>0</v>
      </c>
      <c r="DE91" s="45">
        <f t="shared" si="177"/>
        <v>0</v>
      </c>
      <c r="DF91" s="45">
        <f t="shared" si="178"/>
        <v>0</v>
      </c>
      <c r="DG91" s="45">
        <f t="shared" si="179"/>
        <v>0</v>
      </c>
      <c r="DH91" s="45">
        <f t="shared" si="180"/>
        <v>0</v>
      </c>
      <c r="DI91" s="45">
        <f t="shared" si="181"/>
        <v>0</v>
      </c>
      <c r="DJ91" s="45">
        <f t="shared" si="182"/>
        <v>0</v>
      </c>
      <c r="DK91" s="45">
        <f t="shared" si="183"/>
        <v>0</v>
      </c>
      <c r="DL91" s="45">
        <f t="shared" si="184"/>
        <v>0</v>
      </c>
      <c r="DM91" s="45">
        <f t="shared" si="185"/>
        <v>0</v>
      </c>
      <c r="DN91" s="45">
        <f t="shared" si="186"/>
        <v>0</v>
      </c>
      <c r="DO91" s="45">
        <f t="shared" si="187"/>
        <v>0</v>
      </c>
      <c r="DP91" s="45">
        <f t="shared" si="188"/>
        <v>0</v>
      </c>
      <c r="DQ91" s="45">
        <f t="shared" si="189"/>
        <v>0</v>
      </c>
      <c r="DR91" s="45">
        <f t="shared" si="190"/>
        <v>0</v>
      </c>
      <c r="DS91" s="45">
        <f t="shared" si="191"/>
        <v>0</v>
      </c>
      <c r="DT91" s="45">
        <f t="shared" si="192"/>
        <v>0</v>
      </c>
      <c r="DU91" s="45">
        <f t="shared" si="193"/>
        <v>0</v>
      </c>
      <c r="DV91" s="45">
        <f t="shared" si="194"/>
        <v>0</v>
      </c>
      <c r="DW91" s="45">
        <f t="shared" si="195"/>
        <v>0</v>
      </c>
      <c r="DX91" s="45">
        <f t="shared" si="196"/>
        <v>0</v>
      </c>
      <c r="DY91" s="45">
        <f t="shared" si="197"/>
        <v>0</v>
      </c>
      <c r="DZ91" s="45">
        <f t="shared" si="198"/>
        <v>0</v>
      </c>
    </row>
    <row r="92" spans="1:130" x14ac:dyDescent="0.25">
      <c r="A92" s="66" t="s">
        <v>51</v>
      </c>
      <c r="B92" s="47">
        <f>+P92+R92+T92+V92+X92+Z92+AB92+AD92+AF92+AH92</f>
        <v>0</v>
      </c>
      <c r="C92" s="48">
        <f>+Q92+S92+U92+W92+Y92+AA92+AC92+AE92+AG92+AI92</f>
        <v>0</v>
      </c>
      <c r="D92" s="33"/>
      <c r="E92" s="34"/>
      <c r="F92" s="35"/>
      <c r="G92" s="34"/>
      <c r="H92" s="35"/>
      <c r="I92" s="34"/>
      <c r="J92" s="35"/>
      <c r="K92" s="34"/>
      <c r="L92" s="35"/>
      <c r="M92" s="36"/>
      <c r="N92" s="33"/>
      <c r="O92" s="34"/>
      <c r="P92" s="39"/>
      <c r="Q92" s="38"/>
      <c r="R92" s="39"/>
      <c r="S92" s="38"/>
      <c r="T92" s="39"/>
      <c r="U92" s="38"/>
      <c r="V92" s="39"/>
      <c r="W92" s="38"/>
      <c r="X92" s="39"/>
      <c r="Y92" s="38"/>
      <c r="Z92" s="39"/>
      <c r="AA92" s="38"/>
      <c r="AB92" s="39"/>
      <c r="AC92" s="38"/>
      <c r="AD92" s="39"/>
      <c r="AE92" s="38"/>
      <c r="AF92" s="39"/>
      <c r="AG92" s="38"/>
      <c r="AH92" s="39"/>
      <c r="AI92" s="38"/>
      <c r="AJ92" s="35"/>
      <c r="AK92" s="34"/>
      <c r="AL92" s="35"/>
      <c r="AM92" s="34"/>
      <c r="AN92" s="35"/>
      <c r="AO92" s="34"/>
      <c r="AP92" s="35"/>
      <c r="AQ92" s="54"/>
      <c r="AR92" s="37"/>
      <c r="AS92" s="40"/>
      <c r="AT92" s="37"/>
      <c r="AU92" s="38"/>
      <c r="AV92" s="39"/>
      <c r="AW92" s="42"/>
      <c r="AX92" s="43" t="str">
        <f t="shared" si="166"/>
        <v/>
      </c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10"/>
      <c r="BJ92" s="10"/>
      <c r="BK92" s="10"/>
      <c r="BL92" s="10"/>
      <c r="BU92" s="11"/>
      <c r="BV92" s="11"/>
      <c r="BW92" s="11"/>
      <c r="CA92" s="44" t="str">
        <f t="shared" si="167"/>
        <v/>
      </c>
      <c r="CB92" s="44" t="str">
        <f t="shared" si="168"/>
        <v/>
      </c>
      <c r="CC92" s="44" t="str">
        <f t="shared" si="169"/>
        <v/>
      </c>
      <c r="CD92" s="44" t="str">
        <f t="shared" si="170"/>
        <v/>
      </c>
      <c r="CE92" s="44" t="str">
        <f t="shared" si="171"/>
        <v/>
      </c>
      <c r="CF92" s="44" t="str">
        <f t="shared" si="199"/>
        <v/>
      </c>
      <c r="CG92" s="44" t="str">
        <f t="shared" si="200"/>
        <v/>
      </c>
      <c r="CH92" s="44" t="str">
        <f t="shared" si="201"/>
        <v/>
      </c>
      <c r="CI92" s="44" t="str">
        <f t="shared" si="202"/>
        <v/>
      </c>
      <c r="CJ92" s="44" t="str">
        <f t="shared" si="203"/>
        <v/>
      </c>
      <c r="CK92" s="44" t="str">
        <f t="shared" si="204"/>
        <v/>
      </c>
      <c r="CL92" s="44" t="str">
        <f t="shared" si="205"/>
        <v/>
      </c>
      <c r="CM92" s="44" t="str">
        <f t="shared" si="206"/>
        <v/>
      </c>
      <c r="CN92" s="44" t="str">
        <f t="shared" si="207"/>
        <v/>
      </c>
      <c r="CO92" s="44" t="str">
        <f t="shared" si="208"/>
        <v/>
      </c>
      <c r="CP92" s="44" t="str">
        <f t="shared" si="209"/>
        <v/>
      </c>
      <c r="CQ92" s="44" t="str">
        <f t="shared" si="210"/>
        <v/>
      </c>
      <c r="CR92" s="44" t="str">
        <f t="shared" si="211"/>
        <v/>
      </c>
      <c r="CS92" s="44" t="str">
        <f t="shared" si="212"/>
        <v/>
      </c>
      <c r="CT92" s="44" t="str">
        <f t="shared" si="213"/>
        <v/>
      </c>
      <c r="CU92" s="44" t="str">
        <f t="shared" si="214"/>
        <v/>
      </c>
      <c r="CV92" s="44" t="str">
        <f t="shared" si="215"/>
        <v/>
      </c>
      <c r="CW92" s="44" t="str">
        <f t="shared" si="216"/>
        <v/>
      </c>
      <c r="CX92" s="44" t="str">
        <f t="shared" si="217"/>
        <v/>
      </c>
      <c r="CY92" s="44" t="str">
        <f t="shared" si="218"/>
        <v/>
      </c>
      <c r="CZ92" s="44" t="str">
        <f t="shared" si="172"/>
        <v/>
      </c>
      <c r="DA92" s="45">
        <f t="shared" si="173"/>
        <v>0</v>
      </c>
      <c r="DB92" s="45">
        <f t="shared" si="174"/>
        <v>0</v>
      </c>
      <c r="DC92" s="45">
        <f t="shared" si="175"/>
        <v>0</v>
      </c>
      <c r="DD92" s="45">
        <f t="shared" si="176"/>
        <v>0</v>
      </c>
      <c r="DE92" s="45">
        <f t="shared" si="177"/>
        <v>0</v>
      </c>
      <c r="DF92" s="45">
        <f t="shared" si="178"/>
        <v>0</v>
      </c>
      <c r="DG92" s="45">
        <f t="shared" si="179"/>
        <v>0</v>
      </c>
      <c r="DH92" s="45">
        <f t="shared" si="180"/>
        <v>0</v>
      </c>
      <c r="DI92" s="45">
        <f t="shared" si="181"/>
        <v>0</v>
      </c>
      <c r="DJ92" s="45">
        <f t="shared" si="182"/>
        <v>0</v>
      </c>
      <c r="DK92" s="45">
        <f t="shared" si="183"/>
        <v>0</v>
      </c>
      <c r="DL92" s="45">
        <f t="shared" si="184"/>
        <v>0</v>
      </c>
      <c r="DM92" s="45">
        <f t="shared" si="185"/>
        <v>0</v>
      </c>
      <c r="DN92" s="45">
        <f t="shared" si="186"/>
        <v>0</v>
      </c>
      <c r="DO92" s="45">
        <f t="shared" si="187"/>
        <v>0</v>
      </c>
      <c r="DP92" s="45">
        <f t="shared" si="188"/>
        <v>0</v>
      </c>
      <c r="DQ92" s="45">
        <f t="shared" si="189"/>
        <v>0</v>
      </c>
      <c r="DR92" s="45">
        <f t="shared" si="190"/>
        <v>0</v>
      </c>
      <c r="DS92" s="45">
        <f t="shared" si="191"/>
        <v>0</v>
      </c>
      <c r="DT92" s="45">
        <f t="shared" si="192"/>
        <v>0</v>
      </c>
      <c r="DU92" s="45">
        <f t="shared" si="193"/>
        <v>0</v>
      </c>
      <c r="DV92" s="45">
        <f t="shared" si="194"/>
        <v>0</v>
      </c>
      <c r="DW92" s="45">
        <f t="shared" si="195"/>
        <v>0</v>
      </c>
      <c r="DX92" s="45">
        <f t="shared" si="196"/>
        <v>0</v>
      </c>
      <c r="DY92" s="45">
        <f t="shared" si="197"/>
        <v>0</v>
      </c>
      <c r="DZ92" s="45">
        <f t="shared" si="198"/>
        <v>0</v>
      </c>
    </row>
    <row r="93" spans="1:130" x14ac:dyDescent="0.25">
      <c r="A93" s="66" t="s">
        <v>52</v>
      </c>
      <c r="B93" s="47">
        <f t="shared" ref="B93:C95" si="219">+D93+F93+H93+J93+L93+N93+P93+R93+T93+V93+X93+Z93+AB93+AD93+AF93+AH93+AJ93+AL93+AN93+AP93</f>
        <v>0</v>
      </c>
      <c r="C93" s="48">
        <f t="shared" si="219"/>
        <v>0</v>
      </c>
      <c r="D93" s="37"/>
      <c r="E93" s="38"/>
      <c r="F93" s="39"/>
      <c r="G93" s="38"/>
      <c r="H93" s="39"/>
      <c r="I93" s="42"/>
      <c r="J93" s="37"/>
      <c r="K93" s="37"/>
      <c r="L93" s="39"/>
      <c r="M93" s="42"/>
      <c r="N93" s="37"/>
      <c r="O93" s="38"/>
      <c r="P93" s="39"/>
      <c r="Q93" s="38"/>
      <c r="R93" s="39"/>
      <c r="S93" s="38"/>
      <c r="T93" s="39"/>
      <c r="U93" s="38"/>
      <c r="V93" s="39"/>
      <c r="W93" s="38"/>
      <c r="X93" s="39"/>
      <c r="Y93" s="38"/>
      <c r="Z93" s="39"/>
      <c r="AA93" s="38"/>
      <c r="AB93" s="39"/>
      <c r="AC93" s="38"/>
      <c r="AD93" s="39"/>
      <c r="AE93" s="38"/>
      <c r="AF93" s="39"/>
      <c r="AG93" s="38"/>
      <c r="AH93" s="39"/>
      <c r="AI93" s="38"/>
      <c r="AJ93" s="39"/>
      <c r="AK93" s="38"/>
      <c r="AL93" s="39"/>
      <c r="AM93" s="38"/>
      <c r="AN93" s="39"/>
      <c r="AO93" s="38"/>
      <c r="AP93" s="39"/>
      <c r="AQ93" s="40"/>
      <c r="AR93" s="37"/>
      <c r="AS93" s="40"/>
      <c r="AT93" s="37"/>
      <c r="AU93" s="38"/>
      <c r="AV93" s="39"/>
      <c r="AW93" s="42"/>
      <c r="AX93" s="43" t="str">
        <f t="shared" si="166"/>
        <v/>
      </c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10"/>
      <c r="BJ93" s="10"/>
      <c r="BK93" s="10"/>
      <c r="BL93" s="10"/>
      <c r="BU93" s="11"/>
      <c r="BV93" s="11"/>
      <c r="BW93" s="11"/>
      <c r="CA93" s="44" t="str">
        <f t="shared" si="167"/>
        <v/>
      </c>
      <c r="CB93" s="44" t="str">
        <f t="shared" si="168"/>
        <v/>
      </c>
      <c r="CC93" s="44" t="str">
        <f t="shared" si="169"/>
        <v/>
      </c>
      <c r="CD93" s="44" t="str">
        <f t="shared" si="170"/>
        <v/>
      </c>
      <c r="CE93" s="44" t="str">
        <f t="shared" si="171"/>
        <v/>
      </c>
      <c r="CF93" s="44" t="str">
        <f t="shared" si="199"/>
        <v/>
      </c>
      <c r="CG93" s="44" t="str">
        <f t="shared" si="200"/>
        <v/>
      </c>
      <c r="CH93" s="44" t="str">
        <f t="shared" si="201"/>
        <v/>
      </c>
      <c r="CI93" s="44" t="str">
        <f t="shared" si="202"/>
        <v/>
      </c>
      <c r="CJ93" s="44" t="str">
        <f t="shared" si="203"/>
        <v/>
      </c>
      <c r="CK93" s="44" t="str">
        <f t="shared" si="204"/>
        <v/>
      </c>
      <c r="CL93" s="44" t="str">
        <f t="shared" si="205"/>
        <v/>
      </c>
      <c r="CM93" s="44" t="str">
        <f t="shared" si="206"/>
        <v/>
      </c>
      <c r="CN93" s="44" t="str">
        <f t="shared" si="207"/>
        <v/>
      </c>
      <c r="CO93" s="44" t="str">
        <f t="shared" si="208"/>
        <v/>
      </c>
      <c r="CP93" s="44" t="str">
        <f t="shared" si="209"/>
        <v/>
      </c>
      <c r="CQ93" s="44" t="str">
        <f t="shared" si="210"/>
        <v/>
      </c>
      <c r="CR93" s="44" t="str">
        <f t="shared" si="211"/>
        <v/>
      </c>
      <c r="CS93" s="44" t="str">
        <f t="shared" si="212"/>
        <v/>
      </c>
      <c r="CT93" s="44" t="str">
        <f t="shared" si="213"/>
        <v/>
      </c>
      <c r="CU93" s="44" t="str">
        <f t="shared" si="214"/>
        <v/>
      </c>
      <c r="CV93" s="44" t="str">
        <f t="shared" si="215"/>
        <v/>
      </c>
      <c r="CW93" s="44" t="str">
        <f t="shared" si="216"/>
        <v/>
      </c>
      <c r="CX93" s="44" t="str">
        <f t="shared" si="217"/>
        <v/>
      </c>
      <c r="CY93" s="44" t="str">
        <f t="shared" si="218"/>
        <v/>
      </c>
      <c r="CZ93" s="44" t="str">
        <f t="shared" si="172"/>
        <v/>
      </c>
      <c r="DA93" s="45">
        <f t="shared" si="173"/>
        <v>0</v>
      </c>
      <c r="DB93" s="45">
        <f t="shared" si="174"/>
        <v>0</v>
      </c>
      <c r="DC93" s="45">
        <f t="shared" si="175"/>
        <v>0</v>
      </c>
      <c r="DD93" s="45">
        <f t="shared" si="176"/>
        <v>0</v>
      </c>
      <c r="DE93" s="45">
        <f t="shared" si="177"/>
        <v>0</v>
      </c>
      <c r="DF93" s="45">
        <f t="shared" si="178"/>
        <v>0</v>
      </c>
      <c r="DG93" s="45">
        <f t="shared" si="179"/>
        <v>0</v>
      </c>
      <c r="DH93" s="45">
        <f t="shared" si="180"/>
        <v>0</v>
      </c>
      <c r="DI93" s="45">
        <f t="shared" si="181"/>
        <v>0</v>
      </c>
      <c r="DJ93" s="45">
        <f t="shared" si="182"/>
        <v>0</v>
      </c>
      <c r="DK93" s="45">
        <f t="shared" si="183"/>
        <v>0</v>
      </c>
      <c r="DL93" s="45">
        <f t="shared" si="184"/>
        <v>0</v>
      </c>
      <c r="DM93" s="45">
        <f t="shared" si="185"/>
        <v>0</v>
      </c>
      <c r="DN93" s="45">
        <f t="shared" si="186"/>
        <v>0</v>
      </c>
      <c r="DO93" s="45">
        <f t="shared" si="187"/>
        <v>0</v>
      </c>
      <c r="DP93" s="45">
        <f t="shared" si="188"/>
        <v>0</v>
      </c>
      <c r="DQ93" s="45">
        <f t="shared" si="189"/>
        <v>0</v>
      </c>
      <c r="DR93" s="45">
        <f t="shared" si="190"/>
        <v>0</v>
      </c>
      <c r="DS93" s="45">
        <f t="shared" si="191"/>
        <v>0</v>
      </c>
      <c r="DT93" s="45">
        <f t="shared" si="192"/>
        <v>0</v>
      </c>
      <c r="DU93" s="45">
        <f t="shared" si="193"/>
        <v>0</v>
      </c>
      <c r="DV93" s="45">
        <f t="shared" si="194"/>
        <v>0</v>
      </c>
      <c r="DW93" s="45">
        <f t="shared" si="195"/>
        <v>0</v>
      </c>
      <c r="DX93" s="45">
        <f t="shared" si="196"/>
        <v>0</v>
      </c>
      <c r="DY93" s="45">
        <f t="shared" si="197"/>
        <v>0</v>
      </c>
      <c r="DZ93" s="45">
        <f t="shared" si="198"/>
        <v>0</v>
      </c>
    </row>
    <row r="94" spans="1:130" x14ac:dyDescent="0.25">
      <c r="A94" s="66" t="s">
        <v>53</v>
      </c>
      <c r="B94" s="47">
        <f t="shared" si="219"/>
        <v>0</v>
      </c>
      <c r="C94" s="48">
        <f t="shared" si="219"/>
        <v>0</v>
      </c>
      <c r="D94" s="37"/>
      <c r="E94" s="38"/>
      <c r="F94" s="39"/>
      <c r="G94" s="38"/>
      <c r="H94" s="39"/>
      <c r="I94" s="42"/>
      <c r="J94" s="37"/>
      <c r="K94" s="37"/>
      <c r="L94" s="39"/>
      <c r="M94" s="42"/>
      <c r="N94" s="37"/>
      <c r="O94" s="38"/>
      <c r="P94" s="39"/>
      <c r="Q94" s="38"/>
      <c r="R94" s="39"/>
      <c r="S94" s="38"/>
      <c r="T94" s="39"/>
      <c r="U94" s="38"/>
      <c r="V94" s="39"/>
      <c r="W94" s="38"/>
      <c r="X94" s="39"/>
      <c r="Y94" s="38"/>
      <c r="Z94" s="39"/>
      <c r="AA94" s="38"/>
      <c r="AB94" s="39"/>
      <c r="AC94" s="38"/>
      <c r="AD94" s="39"/>
      <c r="AE94" s="38"/>
      <c r="AF94" s="39"/>
      <c r="AG94" s="38"/>
      <c r="AH94" s="39"/>
      <c r="AI94" s="38"/>
      <c r="AJ94" s="39"/>
      <c r="AK94" s="38"/>
      <c r="AL94" s="39"/>
      <c r="AM94" s="38"/>
      <c r="AN94" s="39"/>
      <c r="AO94" s="38"/>
      <c r="AP94" s="39"/>
      <c r="AQ94" s="40"/>
      <c r="AR94" s="37"/>
      <c r="AS94" s="40"/>
      <c r="AT94" s="37"/>
      <c r="AU94" s="38"/>
      <c r="AV94" s="39"/>
      <c r="AW94" s="42"/>
      <c r="AX94" s="43" t="str">
        <f t="shared" si="166"/>
        <v/>
      </c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10"/>
      <c r="BJ94" s="10"/>
      <c r="BK94" s="10"/>
      <c r="BL94" s="10"/>
      <c r="BU94" s="11"/>
      <c r="BV94" s="11"/>
      <c r="BW94" s="11"/>
      <c r="CA94" s="44" t="str">
        <f t="shared" si="167"/>
        <v/>
      </c>
      <c r="CB94" s="44" t="str">
        <f t="shared" si="168"/>
        <v/>
      </c>
      <c r="CC94" s="44" t="str">
        <f t="shared" si="169"/>
        <v/>
      </c>
      <c r="CD94" s="44" t="str">
        <f t="shared" si="170"/>
        <v/>
      </c>
      <c r="CE94" s="44" t="str">
        <f t="shared" si="171"/>
        <v/>
      </c>
      <c r="CF94" s="44" t="str">
        <f t="shared" si="199"/>
        <v/>
      </c>
      <c r="CG94" s="44" t="str">
        <f t="shared" si="200"/>
        <v/>
      </c>
      <c r="CH94" s="44" t="str">
        <f t="shared" si="201"/>
        <v/>
      </c>
      <c r="CI94" s="44" t="str">
        <f t="shared" si="202"/>
        <v/>
      </c>
      <c r="CJ94" s="44" t="str">
        <f t="shared" si="203"/>
        <v/>
      </c>
      <c r="CK94" s="44" t="str">
        <f t="shared" si="204"/>
        <v/>
      </c>
      <c r="CL94" s="44" t="str">
        <f t="shared" si="205"/>
        <v/>
      </c>
      <c r="CM94" s="44" t="str">
        <f t="shared" si="206"/>
        <v/>
      </c>
      <c r="CN94" s="44" t="str">
        <f t="shared" si="207"/>
        <v/>
      </c>
      <c r="CO94" s="44" t="str">
        <f t="shared" si="208"/>
        <v/>
      </c>
      <c r="CP94" s="44" t="str">
        <f t="shared" si="209"/>
        <v/>
      </c>
      <c r="CQ94" s="44" t="str">
        <f t="shared" si="210"/>
        <v/>
      </c>
      <c r="CR94" s="44" t="str">
        <f t="shared" si="211"/>
        <v/>
      </c>
      <c r="CS94" s="44" t="str">
        <f t="shared" si="212"/>
        <v/>
      </c>
      <c r="CT94" s="44" t="str">
        <f t="shared" si="213"/>
        <v/>
      </c>
      <c r="CU94" s="44" t="str">
        <f t="shared" si="214"/>
        <v/>
      </c>
      <c r="CV94" s="44" t="str">
        <f t="shared" si="215"/>
        <v/>
      </c>
      <c r="CW94" s="44" t="str">
        <f t="shared" si="216"/>
        <v/>
      </c>
      <c r="CX94" s="44" t="str">
        <f t="shared" si="217"/>
        <v/>
      </c>
      <c r="CY94" s="44" t="str">
        <f t="shared" si="218"/>
        <v/>
      </c>
      <c r="CZ94" s="44" t="str">
        <f t="shared" si="172"/>
        <v/>
      </c>
      <c r="DA94" s="45">
        <f t="shared" si="173"/>
        <v>0</v>
      </c>
      <c r="DB94" s="45">
        <f t="shared" si="174"/>
        <v>0</v>
      </c>
      <c r="DC94" s="45">
        <f t="shared" si="175"/>
        <v>0</v>
      </c>
      <c r="DD94" s="45">
        <f t="shared" si="176"/>
        <v>0</v>
      </c>
      <c r="DE94" s="45">
        <f t="shared" si="177"/>
        <v>0</v>
      </c>
      <c r="DF94" s="45">
        <f t="shared" si="178"/>
        <v>0</v>
      </c>
      <c r="DG94" s="45">
        <f t="shared" si="179"/>
        <v>0</v>
      </c>
      <c r="DH94" s="45">
        <f t="shared" si="180"/>
        <v>0</v>
      </c>
      <c r="DI94" s="45">
        <f t="shared" si="181"/>
        <v>0</v>
      </c>
      <c r="DJ94" s="45">
        <f t="shared" si="182"/>
        <v>0</v>
      </c>
      <c r="DK94" s="45">
        <f t="shared" si="183"/>
        <v>0</v>
      </c>
      <c r="DL94" s="45">
        <f t="shared" si="184"/>
        <v>0</v>
      </c>
      <c r="DM94" s="45">
        <f t="shared" si="185"/>
        <v>0</v>
      </c>
      <c r="DN94" s="45">
        <f t="shared" si="186"/>
        <v>0</v>
      </c>
      <c r="DO94" s="45">
        <f t="shared" si="187"/>
        <v>0</v>
      </c>
      <c r="DP94" s="45">
        <f t="shared" si="188"/>
        <v>0</v>
      </c>
      <c r="DQ94" s="45">
        <f t="shared" si="189"/>
        <v>0</v>
      </c>
      <c r="DR94" s="45">
        <f t="shared" si="190"/>
        <v>0</v>
      </c>
      <c r="DS94" s="45">
        <f t="shared" si="191"/>
        <v>0</v>
      </c>
      <c r="DT94" s="45">
        <f t="shared" si="192"/>
        <v>0</v>
      </c>
      <c r="DU94" s="45">
        <f t="shared" si="193"/>
        <v>0</v>
      </c>
      <c r="DV94" s="45">
        <f t="shared" si="194"/>
        <v>0</v>
      </c>
      <c r="DW94" s="45">
        <f t="shared" si="195"/>
        <v>0</v>
      </c>
      <c r="DX94" s="45">
        <f t="shared" si="196"/>
        <v>0</v>
      </c>
      <c r="DY94" s="45">
        <f t="shared" si="197"/>
        <v>0</v>
      </c>
      <c r="DZ94" s="45">
        <f t="shared" si="198"/>
        <v>0</v>
      </c>
    </row>
    <row r="95" spans="1:130" x14ac:dyDescent="0.25">
      <c r="A95" s="57" t="s">
        <v>54</v>
      </c>
      <c r="B95" s="471">
        <f t="shared" si="219"/>
        <v>0</v>
      </c>
      <c r="C95" s="57">
        <f t="shared" si="219"/>
        <v>0</v>
      </c>
      <c r="D95" s="58"/>
      <c r="E95" s="59"/>
      <c r="F95" s="60"/>
      <c r="G95" s="59"/>
      <c r="H95" s="60"/>
      <c r="I95" s="61"/>
      <c r="J95" s="58"/>
      <c r="K95" s="58"/>
      <c r="L95" s="60"/>
      <c r="M95" s="61"/>
      <c r="N95" s="58"/>
      <c r="O95" s="59"/>
      <c r="P95" s="60"/>
      <c r="Q95" s="59"/>
      <c r="R95" s="60"/>
      <c r="S95" s="59"/>
      <c r="T95" s="60"/>
      <c r="U95" s="59"/>
      <c r="V95" s="60"/>
      <c r="W95" s="59"/>
      <c r="X95" s="60"/>
      <c r="Y95" s="59"/>
      <c r="Z95" s="60"/>
      <c r="AA95" s="59"/>
      <c r="AB95" s="60"/>
      <c r="AC95" s="59"/>
      <c r="AD95" s="60"/>
      <c r="AE95" s="59"/>
      <c r="AF95" s="60"/>
      <c r="AG95" s="59"/>
      <c r="AH95" s="60"/>
      <c r="AI95" s="59"/>
      <c r="AJ95" s="60"/>
      <c r="AK95" s="59"/>
      <c r="AL95" s="60"/>
      <c r="AM95" s="59"/>
      <c r="AN95" s="60"/>
      <c r="AO95" s="59"/>
      <c r="AP95" s="60"/>
      <c r="AQ95" s="62"/>
      <c r="AR95" s="58"/>
      <c r="AS95" s="62"/>
      <c r="AT95" s="58"/>
      <c r="AU95" s="59"/>
      <c r="AV95" s="60"/>
      <c r="AW95" s="61"/>
      <c r="AX95" s="43" t="str">
        <f t="shared" si="166"/>
        <v/>
      </c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10"/>
      <c r="BJ95" s="10"/>
      <c r="BK95" s="10"/>
      <c r="BL95" s="10"/>
      <c r="BU95" s="11"/>
      <c r="BV95" s="11"/>
      <c r="BW95" s="11"/>
      <c r="CA95" s="44" t="str">
        <f t="shared" si="167"/>
        <v/>
      </c>
      <c r="CB95" s="44" t="str">
        <f t="shared" si="168"/>
        <v/>
      </c>
      <c r="CC95" s="44" t="str">
        <f t="shared" si="169"/>
        <v/>
      </c>
      <c r="CD95" s="44" t="str">
        <f t="shared" si="170"/>
        <v/>
      </c>
      <c r="CE95" s="44" t="str">
        <f t="shared" si="171"/>
        <v/>
      </c>
      <c r="CF95" s="44" t="str">
        <f t="shared" si="199"/>
        <v/>
      </c>
      <c r="CG95" s="44" t="str">
        <f t="shared" si="200"/>
        <v/>
      </c>
      <c r="CH95" s="44" t="str">
        <f t="shared" si="201"/>
        <v/>
      </c>
      <c r="CI95" s="44" t="str">
        <f t="shared" si="202"/>
        <v/>
      </c>
      <c r="CJ95" s="44" t="str">
        <f t="shared" si="203"/>
        <v/>
      </c>
      <c r="CK95" s="44" t="str">
        <f t="shared" si="204"/>
        <v/>
      </c>
      <c r="CL95" s="44" t="str">
        <f t="shared" si="205"/>
        <v/>
      </c>
      <c r="CM95" s="44" t="str">
        <f t="shared" si="206"/>
        <v/>
      </c>
      <c r="CN95" s="44" t="str">
        <f t="shared" si="207"/>
        <v/>
      </c>
      <c r="CO95" s="44" t="str">
        <f t="shared" si="208"/>
        <v/>
      </c>
      <c r="CP95" s="44" t="str">
        <f t="shared" si="209"/>
        <v/>
      </c>
      <c r="CQ95" s="44" t="str">
        <f t="shared" si="210"/>
        <v/>
      </c>
      <c r="CR95" s="44" t="str">
        <f t="shared" si="211"/>
        <v/>
      </c>
      <c r="CS95" s="44" t="str">
        <f t="shared" si="212"/>
        <v/>
      </c>
      <c r="CT95" s="44" t="str">
        <f t="shared" si="213"/>
        <v/>
      </c>
      <c r="CU95" s="44" t="str">
        <f t="shared" si="214"/>
        <v/>
      </c>
      <c r="CV95" s="44" t="str">
        <f t="shared" si="215"/>
        <v/>
      </c>
      <c r="CW95" s="44" t="str">
        <f t="shared" si="216"/>
        <v/>
      </c>
      <c r="CX95" s="44" t="str">
        <f t="shared" si="217"/>
        <v/>
      </c>
      <c r="CY95" s="44" t="str">
        <f t="shared" si="218"/>
        <v/>
      </c>
      <c r="CZ95" s="44" t="str">
        <f t="shared" si="172"/>
        <v/>
      </c>
      <c r="DA95" s="45">
        <f t="shared" si="173"/>
        <v>0</v>
      </c>
      <c r="DB95" s="45">
        <f t="shared" si="174"/>
        <v>0</v>
      </c>
      <c r="DC95" s="45">
        <f t="shared" si="175"/>
        <v>0</v>
      </c>
      <c r="DD95" s="45">
        <f t="shared" si="176"/>
        <v>0</v>
      </c>
      <c r="DE95" s="45">
        <f t="shared" si="177"/>
        <v>0</v>
      </c>
      <c r="DF95" s="45">
        <f t="shared" si="178"/>
        <v>0</v>
      </c>
      <c r="DG95" s="45">
        <f t="shared" si="179"/>
        <v>0</v>
      </c>
      <c r="DH95" s="45">
        <f t="shared" si="180"/>
        <v>0</v>
      </c>
      <c r="DI95" s="45">
        <f t="shared" si="181"/>
        <v>0</v>
      </c>
      <c r="DJ95" s="45">
        <f t="shared" si="182"/>
        <v>0</v>
      </c>
      <c r="DK95" s="45">
        <f t="shared" si="183"/>
        <v>0</v>
      </c>
      <c r="DL95" s="45">
        <f t="shared" si="184"/>
        <v>0</v>
      </c>
      <c r="DM95" s="45">
        <f t="shared" si="185"/>
        <v>0</v>
      </c>
      <c r="DN95" s="45">
        <f t="shared" si="186"/>
        <v>0</v>
      </c>
      <c r="DO95" s="45">
        <f t="shared" si="187"/>
        <v>0</v>
      </c>
      <c r="DP95" s="45">
        <f t="shared" si="188"/>
        <v>0</v>
      </c>
      <c r="DQ95" s="45">
        <f t="shared" si="189"/>
        <v>0</v>
      </c>
      <c r="DR95" s="45">
        <f t="shared" si="190"/>
        <v>0</v>
      </c>
      <c r="DS95" s="45">
        <f t="shared" si="191"/>
        <v>0</v>
      </c>
      <c r="DT95" s="45">
        <f t="shared" si="192"/>
        <v>0</v>
      </c>
      <c r="DU95" s="45">
        <f t="shared" si="193"/>
        <v>0</v>
      </c>
      <c r="DV95" s="45">
        <f t="shared" si="194"/>
        <v>0</v>
      </c>
      <c r="DW95" s="45">
        <f t="shared" si="195"/>
        <v>0</v>
      </c>
      <c r="DX95" s="45">
        <f t="shared" si="196"/>
        <v>0</v>
      </c>
      <c r="DY95" s="45">
        <f t="shared" si="197"/>
        <v>0</v>
      </c>
      <c r="DZ95" s="45">
        <f t="shared" si="198"/>
        <v>0</v>
      </c>
    </row>
    <row r="96" spans="1:130" x14ac:dyDescent="0.25">
      <c r="A96" s="15" t="s">
        <v>59</v>
      </c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7"/>
      <c r="P96" s="17"/>
      <c r="Q96" s="8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T96" s="14"/>
      <c r="BU96" s="14"/>
      <c r="BV96" s="11"/>
      <c r="BW96" s="11"/>
    </row>
    <row r="97" spans="1:130" ht="15" customHeight="1" x14ac:dyDescent="0.25">
      <c r="A97" s="475" t="s">
        <v>4</v>
      </c>
      <c r="B97" s="478" t="s">
        <v>5</v>
      </c>
      <c r="C97" s="479"/>
      <c r="D97" s="482" t="s">
        <v>6</v>
      </c>
      <c r="E97" s="483"/>
      <c r="F97" s="483"/>
      <c r="G97" s="483"/>
      <c r="H97" s="483"/>
      <c r="I97" s="483"/>
      <c r="J97" s="483"/>
      <c r="K97" s="483"/>
      <c r="L97" s="483"/>
      <c r="M97" s="483"/>
      <c r="N97" s="483"/>
      <c r="O97" s="483"/>
      <c r="P97" s="483"/>
      <c r="Q97" s="483"/>
      <c r="R97" s="483"/>
      <c r="S97" s="483"/>
      <c r="T97" s="483"/>
      <c r="U97" s="483"/>
      <c r="V97" s="483"/>
      <c r="W97" s="483"/>
      <c r="X97" s="483"/>
      <c r="Y97" s="483"/>
      <c r="Z97" s="483"/>
      <c r="AA97" s="483"/>
      <c r="AB97" s="483"/>
      <c r="AC97" s="483"/>
      <c r="AD97" s="483"/>
      <c r="AE97" s="483"/>
      <c r="AF97" s="483"/>
      <c r="AG97" s="483"/>
      <c r="AH97" s="483"/>
      <c r="AI97" s="483"/>
      <c r="AJ97" s="483"/>
      <c r="AK97" s="483"/>
      <c r="AL97" s="483"/>
      <c r="AM97" s="483"/>
      <c r="AN97" s="483"/>
      <c r="AO97" s="483"/>
      <c r="AP97" s="483"/>
      <c r="AQ97" s="484"/>
      <c r="AR97" s="485" t="s">
        <v>7</v>
      </c>
      <c r="AS97" s="486"/>
      <c r="AT97" s="487" t="s">
        <v>8</v>
      </c>
      <c r="AU97" s="488"/>
      <c r="AV97" s="493" t="s">
        <v>9</v>
      </c>
      <c r="AW97" s="496" t="s">
        <v>10</v>
      </c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U97" s="10"/>
      <c r="BV97" s="11"/>
      <c r="BW97" s="11"/>
    </row>
    <row r="98" spans="1:130" ht="15" customHeight="1" x14ac:dyDescent="0.25">
      <c r="A98" s="476"/>
      <c r="B98" s="480"/>
      <c r="C98" s="481"/>
      <c r="D98" s="491" t="s">
        <v>11</v>
      </c>
      <c r="E98" s="485"/>
      <c r="F98" s="491" t="s">
        <v>12</v>
      </c>
      <c r="G98" s="485"/>
      <c r="H98" s="491" t="s">
        <v>13</v>
      </c>
      <c r="I98" s="492"/>
      <c r="J98" s="485" t="s">
        <v>14</v>
      </c>
      <c r="K98" s="485"/>
      <c r="L98" s="491" t="s">
        <v>15</v>
      </c>
      <c r="M98" s="485"/>
      <c r="N98" s="491" t="s">
        <v>16</v>
      </c>
      <c r="O98" s="485"/>
      <c r="P98" s="491" t="s">
        <v>17</v>
      </c>
      <c r="Q98" s="485"/>
      <c r="R98" s="491" t="s">
        <v>18</v>
      </c>
      <c r="S98" s="485"/>
      <c r="T98" s="491" t="s">
        <v>19</v>
      </c>
      <c r="U98" s="492"/>
      <c r="V98" s="491" t="s">
        <v>20</v>
      </c>
      <c r="W98" s="492"/>
      <c r="X98" s="491" t="s">
        <v>21</v>
      </c>
      <c r="Y98" s="492"/>
      <c r="Z98" s="491" t="s">
        <v>22</v>
      </c>
      <c r="AA98" s="492"/>
      <c r="AB98" s="491" t="s">
        <v>23</v>
      </c>
      <c r="AC98" s="492"/>
      <c r="AD98" s="491" t="s">
        <v>24</v>
      </c>
      <c r="AE98" s="492"/>
      <c r="AF98" s="491" t="s">
        <v>25</v>
      </c>
      <c r="AG98" s="492"/>
      <c r="AH98" s="491" t="s">
        <v>26</v>
      </c>
      <c r="AI98" s="492"/>
      <c r="AJ98" s="491" t="s">
        <v>27</v>
      </c>
      <c r="AK98" s="492"/>
      <c r="AL98" s="491" t="s">
        <v>28</v>
      </c>
      <c r="AM98" s="492"/>
      <c r="AN98" s="491" t="s">
        <v>29</v>
      </c>
      <c r="AO98" s="492"/>
      <c r="AP98" s="491" t="s">
        <v>30</v>
      </c>
      <c r="AQ98" s="486"/>
      <c r="AR98" s="499" t="s">
        <v>31</v>
      </c>
      <c r="AS98" s="501" t="s">
        <v>32</v>
      </c>
      <c r="AT98" s="489"/>
      <c r="AU98" s="490"/>
      <c r="AV98" s="494"/>
      <c r="AW98" s="497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U98" s="10"/>
    </row>
    <row r="99" spans="1:130" x14ac:dyDescent="0.25">
      <c r="A99" s="477"/>
      <c r="B99" s="24" t="s">
        <v>33</v>
      </c>
      <c r="C99" s="64" t="s">
        <v>34</v>
      </c>
      <c r="D99" s="18" t="s">
        <v>33</v>
      </c>
      <c r="E99" s="25" t="s">
        <v>34</v>
      </c>
      <c r="F99" s="18" t="s">
        <v>33</v>
      </c>
      <c r="G99" s="25" t="s">
        <v>34</v>
      </c>
      <c r="H99" s="18" t="s">
        <v>33</v>
      </c>
      <c r="I99" s="64" t="s">
        <v>34</v>
      </c>
      <c r="J99" s="24" t="s">
        <v>33</v>
      </c>
      <c r="K99" s="25" t="s">
        <v>34</v>
      </c>
      <c r="L99" s="18" t="s">
        <v>33</v>
      </c>
      <c r="M99" s="25" t="s">
        <v>34</v>
      </c>
      <c r="N99" s="18" t="s">
        <v>33</v>
      </c>
      <c r="O99" s="25" t="s">
        <v>34</v>
      </c>
      <c r="P99" s="18" t="s">
        <v>33</v>
      </c>
      <c r="Q99" s="25" t="s">
        <v>34</v>
      </c>
      <c r="R99" s="18" t="s">
        <v>33</v>
      </c>
      <c r="S99" s="25" t="s">
        <v>34</v>
      </c>
      <c r="T99" s="18" t="s">
        <v>33</v>
      </c>
      <c r="U99" s="25" t="s">
        <v>34</v>
      </c>
      <c r="V99" s="18" t="s">
        <v>33</v>
      </c>
      <c r="W99" s="25" t="s">
        <v>34</v>
      </c>
      <c r="X99" s="18" t="s">
        <v>33</v>
      </c>
      <c r="Y99" s="25" t="s">
        <v>34</v>
      </c>
      <c r="Z99" s="18" t="s">
        <v>33</v>
      </c>
      <c r="AA99" s="25" t="s">
        <v>34</v>
      </c>
      <c r="AB99" s="18" t="s">
        <v>33</v>
      </c>
      <c r="AC99" s="25" t="s">
        <v>34</v>
      </c>
      <c r="AD99" s="18" t="s">
        <v>33</v>
      </c>
      <c r="AE99" s="25" t="s">
        <v>34</v>
      </c>
      <c r="AF99" s="18" t="s">
        <v>33</v>
      </c>
      <c r="AG99" s="25" t="s">
        <v>34</v>
      </c>
      <c r="AH99" s="18" t="s">
        <v>33</v>
      </c>
      <c r="AI99" s="25" t="s">
        <v>34</v>
      </c>
      <c r="AJ99" s="18" t="s">
        <v>33</v>
      </c>
      <c r="AK99" s="25" t="s">
        <v>34</v>
      </c>
      <c r="AL99" s="18" t="s">
        <v>33</v>
      </c>
      <c r="AM99" s="25" t="s">
        <v>34</v>
      </c>
      <c r="AN99" s="18" t="s">
        <v>33</v>
      </c>
      <c r="AO99" s="25" t="s">
        <v>34</v>
      </c>
      <c r="AP99" s="18" t="s">
        <v>33</v>
      </c>
      <c r="AQ99" s="26" t="s">
        <v>34</v>
      </c>
      <c r="AR99" s="500"/>
      <c r="AS99" s="502"/>
      <c r="AT99" s="466" t="s">
        <v>35</v>
      </c>
      <c r="AU99" s="459" t="s">
        <v>36</v>
      </c>
      <c r="AV99" s="495"/>
      <c r="AW99" s="498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U99" s="10"/>
    </row>
    <row r="100" spans="1:130" x14ac:dyDescent="0.25">
      <c r="A100" s="65" t="s">
        <v>37</v>
      </c>
      <c r="B100" s="31">
        <f t="shared" ref="B100:C107" si="220">+N100+P100+R100+T100+V100+X100+Z100+AB100+AD100+AF100+AH100+AJ100+AL100+AN100+AP100</f>
        <v>0</v>
      </c>
      <c r="C100" s="32">
        <f t="shared" si="220"/>
        <v>0</v>
      </c>
      <c r="D100" s="33"/>
      <c r="E100" s="34"/>
      <c r="F100" s="35"/>
      <c r="G100" s="34"/>
      <c r="H100" s="35"/>
      <c r="I100" s="34"/>
      <c r="J100" s="35"/>
      <c r="K100" s="34"/>
      <c r="L100" s="35"/>
      <c r="M100" s="36"/>
      <c r="N100" s="37"/>
      <c r="O100" s="38"/>
      <c r="P100" s="39"/>
      <c r="Q100" s="38"/>
      <c r="R100" s="39"/>
      <c r="S100" s="38"/>
      <c r="T100" s="39"/>
      <c r="U100" s="38"/>
      <c r="V100" s="39"/>
      <c r="W100" s="38"/>
      <c r="X100" s="39"/>
      <c r="Y100" s="38"/>
      <c r="Z100" s="39"/>
      <c r="AA100" s="38"/>
      <c r="AB100" s="39"/>
      <c r="AC100" s="38"/>
      <c r="AD100" s="39"/>
      <c r="AE100" s="38"/>
      <c r="AF100" s="39"/>
      <c r="AG100" s="38"/>
      <c r="AH100" s="39"/>
      <c r="AI100" s="38"/>
      <c r="AJ100" s="39"/>
      <c r="AK100" s="38"/>
      <c r="AL100" s="39"/>
      <c r="AM100" s="38"/>
      <c r="AN100" s="39"/>
      <c r="AO100" s="38"/>
      <c r="AP100" s="39"/>
      <c r="AQ100" s="40"/>
      <c r="AR100" s="41"/>
      <c r="AS100" s="40"/>
      <c r="AT100" s="37"/>
      <c r="AU100" s="38"/>
      <c r="AV100" s="39"/>
      <c r="AW100" s="42"/>
      <c r="AX100" s="43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10"/>
      <c r="BJ100" s="10"/>
      <c r="BK100" s="10"/>
      <c r="BL100" s="10"/>
      <c r="BU100" s="10"/>
      <c r="BW100" s="11"/>
      <c r="CA100" s="44" t="str">
        <f t="shared" ref="CA100:CA117" si="222">IF(B100&lt;C100,"* El total de Reactivos NO DEBE ser superior al total de Procesados. ","")</f>
        <v/>
      </c>
      <c r="CB100" s="44" t="str">
        <f t="shared" ref="CB100:CB117" si="223">IF(B100&lt;&gt;(AR100+ AS100),"* La suma de las columnas Sexo DEBE SER IGUAL a los Procesados. ","")</f>
        <v/>
      </c>
      <c r="CC100" s="44" t="str">
        <f t="shared" ref="CC100:CC117" si="224">IF(B100&lt;(AT100+ AU100),"* La suma de las columna Trans NO DEBE ser superior al total de Procesados. ","")</f>
        <v/>
      </c>
      <c r="CD100" s="44" t="str">
        <f t="shared" ref="CD100:CD117" si="225">IF(B100&lt;AV100,"* La columna Pueblos Originarios NO DEBE ser superior al total de Procesados. ","")</f>
        <v/>
      </c>
      <c r="CE100" s="44" t="str">
        <f t="shared" ref="CE100:CE117" si="226">IF(B100&lt;AW100,"* La columna Migrantes NO DEBE ser superior al total de Procesados. ","")</f>
        <v/>
      </c>
      <c r="CF100" s="44" t="str">
        <f>IF(D100&lt;E100,CONCATENATE("* El total de procesados debe ser mayor o igual al total de Reactivos en el grupo de edad ",$D$98),"")</f>
        <v/>
      </c>
      <c r="CG100" s="44" t="str">
        <f>IF(F100&lt;G100,CONCATENATE("* El total de procesados debe ser mayor o igual al total de Reactivos en el grupo de edad ",$F$98),"")</f>
        <v/>
      </c>
      <c r="CH100" s="44" t="str">
        <f>IF(H100&lt;I100,CONCATENATE("* El total de procesados debe ser mayor o igual al total de Reactivos en el grupo de edad ",$H$98),"")</f>
        <v/>
      </c>
      <c r="CI100" s="44" t="str">
        <f>IF(J100&lt;K100,CONCATENATE("* El total de procesados debe ser mayor o igual al total de Reactivos en el grupo de edad ",$J$98),"")</f>
        <v/>
      </c>
      <c r="CJ100" s="44" t="str">
        <f>IF(L100&lt;M100,CONCATENATE("* El total de procesados debe ser mayor o igual al total de Reactivos en el grupo de edad ",$L$98),"")</f>
        <v/>
      </c>
      <c r="CK100" s="44" t="str">
        <f>IF(N100&lt;O100,CONCATENATE("* El total de procesados debe ser mayor o igual al total de Reactivos en el grupo de edad ",$N$98),"")</f>
        <v/>
      </c>
      <c r="CL100" s="44" t="str">
        <f>IF(P100&lt;Q100,CONCATENATE("* El total de procesados debe ser mayor o igual al total de Reactivos en el grupo de edad ",$P$98),"")</f>
        <v/>
      </c>
      <c r="CM100" s="44" t="str">
        <f>IF(R100&lt;S100,CONCATENATE("* El total de procesados debe ser mayor o igual al total de Reactivos en el grupo de edad ",$R$98),"")</f>
        <v/>
      </c>
      <c r="CN100" s="44" t="str">
        <f>IF(T100&lt;U100,CONCATENATE("* El total de procesados debe ser mayor o igual al total de Reactivos en el grupo de edad ",$T$98),"")</f>
        <v/>
      </c>
      <c r="CO100" s="44" t="str">
        <f>IF(V100&lt;W100,CONCATENATE("* El total de procesados debe ser mayor o igual al total de Reactivos en el grupo de edad ",$V$98),"")</f>
        <v/>
      </c>
      <c r="CP100" s="44" t="str">
        <f>IF(X100&lt;Y100,CONCATENATE("* El total de procesados debe ser mayor o igual al total de Reactivos en el grupo de edad ",$X$98),"")</f>
        <v/>
      </c>
      <c r="CQ100" s="44" t="str">
        <f>IF(Z100&lt;AA100,CONCATENATE("* El total de procesados debe ser mayor o igual al total de Reactivos en el grupo de edad ",$Z$98),"")</f>
        <v/>
      </c>
      <c r="CR100" s="44" t="str">
        <f>IF(AB100&lt;AC100,CONCATENATE("* El total de procesados debe ser mayor o igual al total de Reactivos en el grupo de edad ",$AB$98),"")</f>
        <v/>
      </c>
      <c r="CS100" s="44" t="str">
        <f>IF(AD100&lt;AE100,CONCATENATE("* El total de procesados debe ser mayor o igual al total de Reactivos en el grupo de edad ",$AD$98),"")</f>
        <v/>
      </c>
      <c r="CT100" s="44" t="str">
        <f>IF(AF100&lt;AG100,CONCATENATE("* El total de procesados debe ser mayor o igual al total de Reactivos en el grupo de edad ",$AF$98),"")</f>
        <v/>
      </c>
      <c r="CU100" s="44" t="str">
        <f>IF(AH100&lt;AI100,CONCATENATE("* El total de procesados debe ser mayor o igual al total de Reactivos en el grupo de edad ",$AH$98),"")</f>
        <v/>
      </c>
      <c r="CV100" s="44" t="str">
        <f>IF(AJ100&lt;AK100,CONCATENATE("* El total de procesados debe ser mayor o igual al total de Reactivos en el grupo de edad ",$AJ$98),"")</f>
        <v/>
      </c>
      <c r="CW100" s="44" t="str">
        <f>IF(AL100&lt;AM100,CONCATENATE("* El total de procesados debe ser mayor o igual al total de Reactivos en el grupo de edad ",$AL$98),"")</f>
        <v/>
      </c>
      <c r="CX100" s="44" t="str">
        <f>IF(AN100&lt;AO100,CONCATENATE("* El total de procesados debe ser mayor o igual al total de Reactivos en el grupo de edad ",$AN$98),"")</f>
        <v/>
      </c>
      <c r="CY100" s="44" t="str">
        <f>IF(AP100&lt;AQ100,CONCATENATE("* El total de procesados debe ser mayor o igual al total de Reactivos en el grupo de edad ",$AP$98),"")</f>
        <v/>
      </c>
      <c r="CZ100" s="44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5">
        <f t="shared" ref="DA100:DA117" si="228">IF(B100&lt;   C100,1,0)</f>
        <v>0</v>
      </c>
      <c r="DB100" s="45">
        <f t="shared" ref="DB100:DB117" si="229">IF(B100&lt;&gt; AR100+AS100,1,0)</f>
        <v>0</v>
      </c>
      <c r="DC100" s="45">
        <f t="shared" ref="DC100:DC117" si="230">IF(B100&lt;  AT100+AU100,1,0)</f>
        <v>0</v>
      </c>
      <c r="DD100" s="45">
        <f t="shared" ref="DD100:DD117" si="231">IF(B100&lt;  AV100,1,0)</f>
        <v>0</v>
      </c>
      <c r="DE100" s="45">
        <f t="shared" ref="DE100:DE117" si="232">IF(B100&lt;  AW100,1,0)</f>
        <v>0</v>
      </c>
      <c r="DF100" s="45">
        <f t="shared" ref="DF100:DF117" si="233">IF(D100&lt;E100,1,0)</f>
        <v>0</v>
      </c>
      <c r="DG100" s="45">
        <f t="shared" ref="DG100:DG117" si="234">IF(F100&lt;G100,1,0)</f>
        <v>0</v>
      </c>
      <c r="DH100" s="45">
        <f t="shared" ref="DH100:DH117" si="235">IF(H100&lt;I100,1,0)</f>
        <v>0</v>
      </c>
      <c r="DI100" s="45">
        <f t="shared" ref="DI100:DI117" si="236">IF(J100&lt;K100,1,0)</f>
        <v>0</v>
      </c>
      <c r="DJ100" s="45">
        <f t="shared" ref="DJ100:DJ117" si="237">IF(L100&lt;M100,1,0)</f>
        <v>0</v>
      </c>
      <c r="DK100" s="45">
        <f t="shared" ref="DK100:DK117" si="238">IF(N100&lt;O100,1,0)</f>
        <v>0</v>
      </c>
      <c r="DL100" s="45">
        <f t="shared" ref="DL100:DL117" si="239">IF(P100&lt;Q100,1,0)</f>
        <v>0</v>
      </c>
      <c r="DM100" s="45">
        <f t="shared" ref="DM100:DM117" si="240">IF(R100&lt;S100,1,0)</f>
        <v>0</v>
      </c>
      <c r="DN100" s="45">
        <f t="shared" ref="DN100:DN117" si="241">IF(T100&lt;U100,1,0)</f>
        <v>0</v>
      </c>
      <c r="DO100" s="45">
        <f t="shared" ref="DO100:DO117" si="242">IF(V100&lt;W100,1,0)</f>
        <v>0</v>
      </c>
      <c r="DP100" s="45">
        <f t="shared" ref="DP100:DP117" si="243">IF(X100&lt;Y100,1,0)</f>
        <v>0</v>
      </c>
      <c r="DQ100" s="45">
        <f t="shared" ref="DQ100:DQ117" si="244">IF(Z100&lt;AA100,1,0)</f>
        <v>0</v>
      </c>
      <c r="DR100" s="45">
        <f t="shared" ref="DR100:DR117" si="245">IF(AB100&lt;AC100,1,0)</f>
        <v>0</v>
      </c>
      <c r="DS100" s="45">
        <f t="shared" ref="DS100:DS117" si="246">IF(AD100&lt;AE100,1,0)</f>
        <v>0</v>
      </c>
      <c r="DT100" s="45">
        <f t="shared" ref="DT100:DT117" si="247">IF(AF100&lt;AG100,1,0)</f>
        <v>0</v>
      </c>
      <c r="DU100" s="45">
        <f t="shared" ref="DU100:DU117" si="248">IF(AH100&lt;AI100,1,0)</f>
        <v>0</v>
      </c>
      <c r="DV100" s="45">
        <f t="shared" ref="DV100:DV117" si="249">IF(AJ100&lt;AK100,1,0)</f>
        <v>0</v>
      </c>
      <c r="DW100" s="45">
        <f t="shared" ref="DW100:DW117" si="250">IF(AL100&lt;AM100,1,0)</f>
        <v>0</v>
      </c>
      <c r="DX100" s="45">
        <f t="shared" ref="DX100:DX117" si="251">IF(AN100&lt;AO100,1,0)</f>
        <v>0</v>
      </c>
      <c r="DY100" s="45">
        <f t="shared" ref="DY100:DY117" si="252">IF(AP100&lt;AQ100,1,0)</f>
        <v>0</v>
      </c>
      <c r="DZ100" s="45">
        <f t="shared" ref="DZ100:DZ117" si="253">IF(AND(B100&lt;&gt;0,OR(AT100="",AU100="",AV100="",AW100="")),1,0)</f>
        <v>0</v>
      </c>
    </row>
    <row r="101" spans="1:130" x14ac:dyDescent="0.25">
      <c r="A101" s="66" t="s">
        <v>38</v>
      </c>
      <c r="B101" s="47">
        <f t="shared" si="220"/>
        <v>0</v>
      </c>
      <c r="C101" s="48">
        <f t="shared" si="220"/>
        <v>0</v>
      </c>
      <c r="D101" s="33"/>
      <c r="E101" s="34"/>
      <c r="F101" s="35"/>
      <c r="G101" s="34"/>
      <c r="H101" s="35"/>
      <c r="I101" s="34"/>
      <c r="J101" s="35"/>
      <c r="K101" s="34"/>
      <c r="L101" s="35"/>
      <c r="M101" s="36"/>
      <c r="N101" s="37"/>
      <c r="O101" s="38"/>
      <c r="P101" s="39"/>
      <c r="Q101" s="38"/>
      <c r="R101" s="39"/>
      <c r="S101" s="38"/>
      <c r="T101" s="39"/>
      <c r="U101" s="38"/>
      <c r="V101" s="39"/>
      <c r="W101" s="38"/>
      <c r="X101" s="39"/>
      <c r="Y101" s="38"/>
      <c r="Z101" s="39"/>
      <c r="AA101" s="38"/>
      <c r="AB101" s="39"/>
      <c r="AC101" s="38"/>
      <c r="AD101" s="39"/>
      <c r="AE101" s="38"/>
      <c r="AF101" s="39"/>
      <c r="AG101" s="38"/>
      <c r="AH101" s="39"/>
      <c r="AI101" s="38"/>
      <c r="AJ101" s="39"/>
      <c r="AK101" s="38"/>
      <c r="AL101" s="39"/>
      <c r="AM101" s="38"/>
      <c r="AN101" s="39"/>
      <c r="AO101" s="38"/>
      <c r="AP101" s="39"/>
      <c r="AQ101" s="40"/>
      <c r="AR101" s="41"/>
      <c r="AS101" s="40"/>
      <c r="AT101" s="37"/>
      <c r="AU101" s="38"/>
      <c r="AV101" s="39"/>
      <c r="AW101" s="42"/>
      <c r="AX101" s="43" t="str">
        <f t="shared" si="221"/>
        <v/>
      </c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10"/>
      <c r="BJ101" s="10"/>
      <c r="BK101" s="10"/>
      <c r="BL101" s="10"/>
      <c r="BU101" s="10"/>
      <c r="BW101" s="11"/>
      <c r="CA101" s="44" t="str">
        <f t="shared" si="222"/>
        <v/>
      </c>
      <c r="CB101" s="44" t="str">
        <f t="shared" si="223"/>
        <v/>
      </c>
      <c r="CC101" s="44" t="str">
        <f t="shared" si="224"/>
        <v/>
      </c>
      <c r="CD101" s="44" t="str">
        <f t="shared" si="225"/>
        <v/>
      </c>
      <c r="CE101" s="44" t="str">
        <f t="shared" si="226"/>
        <v/>
      </c>
      <c r="CF101" s="44" t="str">
        <f t="shared" ref="CF101:CF117" si="254">IF(D101&lt;E101,CONCATENATE("* El total de procesados debe ser mayor o igual al total de Reactivos en el grupo de edad ",$D$98),"")</f>
        <v/>
      </c>
      <c r="CG101" s="44" t="str">
        <f t="shared" ref="CG101:CG117" si="255">IF(F101&lt;G101,CONCATENATE("* El total de procesados debe ser mayor o igual al total de Reactivos en el grupo de edad ",$F$98),"")</f>
        <v/>
      </c>
      <c r="CH101" s="44" t="str">
        <f t="shared" ref="CH101:CH117" si="256">IF(H101&lt;I101,CONCATENATE("* El total de procesados debe ser mayor o igual al total de Reactivos en el grupo de edad ",$H$98),"")</f>
        <v/>
      </c>
      <c r="CI101" s="44" t="str">
        <f t="shared" ref="CI101:CI117" si="257">IF(J101&lt;K101,CONCATENATE("* El total de procesados debe ser mayor o igual al total de Reactivos en el grupo de edad ",$J$98),"")</f>
        <v/>
      </c>
      <c r="CJ101" s="44" t="str">
        <f t="shared" ref="CJ101:CJ117" si="258">IF(L101&lt;M101,CONCATENATE("* El total de procesados debe ser mayor o igual al total de Reactivos en el grupo de edad ",$L$98),"")</f>
        <v/>
      </c>
      <c r="CK101" s="44" t="str">
        <f t="shared" ref="CK101:CK117" si="259">IF(N101&lt;O101,CONCATENATE("* El total de procesados debe ser mayor o igual al total de Reactivos en el grupo de edad ",$N$98),"")</f>
        <v/>
      </c>
      <c r="CL101" s="44" t="str">
        <f t="shared" ref="CL101:CL117" si="260">IF(P101&lt;Q101,CONCATENATE("* El total de procesados debe ser mayor o igual al total de Reactivos en el grupo de edad ",$P$98),"")</f>
        <v/>
      </c>
      <c r="CM101" s="44" t="str">
        <f t="shared" ref="CM101:CM117" si="261">IF(R101&lt;S101,CONCATENATE("* El total de procesados debe ser mayor o igual al total de Reactivos en el grupo de edad ",$R$98),"")</f>
        <v/>
      </c>
      <c r="CN101" s="44" t="str">
        <f t="shared" ref="CN101:CN117" si="262">IF(T101&lt;U101,CONCATENATE("* El total de procesados debe ser mayor o igual al total de Reactivos en el grupo de edad ",$T$98),"")</f>
        <v/>
      </c>
      <c r="CO101" s="44" t="str">
        <f t="shared" ref="CO101:CO117" si="263">IF(V101&lt;W101,CONCATENATE("* El total de procesados debe ser mayor o igual al total de Reactivos en el grupo de edad ",$V$98),"")</f>
        <v/>
      </c>
      <c r="CP101" s="44" t="str">
        <f t="shared" ref="CP101:CP117" si="264">IF(X101&lt;Y101,CONCATENATE("* El total de procesados debe ser mayor o igual al total de Reactivos en el grupo de edad ",$X$98),"")</f>
        <v/>
      </c>
      <c r="CQ101" s="44" t="str">
        <f t="shared" ref="CQ101:CQ117" si="265">IF(Z101&lt;AA101,CONCATENATE("* El total de procesados debe ser mayor o igual al total de Reactivos en el grupo de edad ",$Z$98),"")</f>
        <v/>
      </c>
      <c r="CR101" s="44" t="str">
        <f t="shared" ref="CR101:CR117" si="266">IF(AB101&lt;AC101,CONCATENATE("* El total de procesados debe ser mayor o igual al total de Reactivos en el grupo de edad ",$AB$98),"")</f>
        <v/>
      </c>
      <c r="CS101" s="44" t="str">
        <f t="shared" ref="CS101:CS117" si="267">IF(AD101&lt;AE101,CONCATENATE("* El total de procesados debe ser mayor o igual al total de Reactivos en el grupo de edad ",$AD$98),"")</f>
        <v/>
      </c>
      <c r="CT101" s="44" t="str">
        <f t="shared" ref="CT101:CT117" si="268">IF(AF101&lt;AG101,CONCATENATE("* El total de procesados debe ser mayor o igual al total de Reactivos en el grupo de edad ",$AF$98),"")</f>
        <v/>
      </c>
      <c r="CU101" s="44" t="str">
        <f t="shared" ref="CU101:CU117" si="269">IF(AH101&lt;AI101,CONCATENATE("* El total de procesados debe ser mayor o igual al total de Reactivos en el grupo de edad ",$AH$98),"")</f>
        <v/>
      </c>
      <c r="CV101" s="44" t="str">
        <f t="shared" ref="CV101:CV117" si="270">IF(AJ101&lt;AK101,CONCATENATE("* El total de procesados debe ser mayor o igual al total de Reactivos en el grupo de edad ",$AJ$98),"")</f>
        <v/>
      </c>
      <c r="CW101" s="44" t="str">
        <f t="shared" ref="CW101:CW117" si="271">IF(AL101&lt;AM101,CONCATENATE("* El total de procesados debe ser mayor o igual al total de Reactivos en el grupo de edad ",$AL$98),"")</f>
        <v/>
      </c>
      <c r="CX101" s="44" t="str">
        <f t="shared" ref="CX101:CX117" si="272">IF(AN101&lt;AO101,CONCATENATE("* El total de procesados debe ser mayor o igual al total de Reactivos en el grupo de edad ",$AN$98),"")</f>
        <v/>
      </c>
      <c r="CY101" s="44" t="str">
        <f t="shared" ref="CY101:CY117" si="273">IF(AP101&lt;AQ101,CONCATENATE("* El total de procesados debe ser mayor o igual al total de Reactivos en el grupo de edad ",$AP$98),"")</f>
        <v/>
      </c>
      <c r="CZ101" s="44" t="str">
        <f t="shared" si="227"/>
        <v/>
      </c>
      <c r="DA101" s="45">
        <f t="shared" si="228"/>
        <v>0</v>
      </c>
      <c r="DB101" s="45">
        <f t="shared" si="229"/>
        <v>0</v>
      </c>
      <c r="DC101" s="45">
        <f t="shared" si="230"/>
        <v>0</v>
      </c>
      <c r="DD101" s="45">
        <f t="shared" si="231"/>
        <v>0</v>
      </c>
      <c r="DE101" s="45">
        <f t="shared" si="232"/>
        <v>0</v>
      </c>
      <c r="DF101" s="45">
        <f t="shared" si="233"/>
        <v>0</v>
      </c>
      <c r="DG101" s="45">
        <f t="shared" si="234"/>
        <v>0</v>
      </c>
      <c r="DH101" s="45">
        <f t="shared" si="235"/>
        <v>0</v>
      </c>
      <c r="DI101" s="45">
        <f t="shared" si="236"/>
        <v>0</v>
      </c>
      <c r="DJ101" s="45">
        <f t="shared" si="237"/>
        <v>0</v>
      </c>
      <c r="DK101" s="45">
        <f t="shared" si="238"/>
        <v>0</v>
      </c>
      <c r="DL101" s="45">
        <f t="shared" si="239"/>
        <v>0</v>
      </c>
      <c r="DM101" s="45">
        <f t="shared" si="240"/>
        <v>0</v>
      </c>
      <c r="DN101" s="45">
        <f t="shared" si="241"/>
        <v>0</v>
      </c>
      <c r="DO101" s="45">
        <f t="shared" si="242"/>
        <v>0</v>
      </c>
      <c r="DP101" s="45">
        <f t="shared" si="243"/>
        <v>0</v>
      </c>
      <c r="DQ101" s="45">
        <f t="shared" si="244"/>
        <v>0</v>
      </c>
      <c r="DR101" s="45">
        <f t="shared" si="245"/>
        <v>0</v>
      </c>
      <c r="DS101" s="45">
        <f t="shared" si="246"/>
        <v>0</v>
      </c>
      <c r="DT101" s="45">
        <f t="shared" si="247"/>
        <v>0</v>
      </c>
      <c r="DU101" s="45">
        <f t="shared" si="248"/>
        <v>0</v>
      </c>
      <c r="DV101" s="45">
        <f t="shared" si="249"/>
        <v>0</v>
      </c>
      <c r="DW101" s="45">
        <f t="shared" si="250"/>
        <v>0</v>
      </c>
      <c r="DX101" s="45">
        <f t="shared" si="251"/>
        <v>0</v>
      </c>
      <c r="DY101" s="45">
        <f t="shared" si="252"/>
        <v>0</v>
      </c>
      <c r="DZ101" s="45">
        <f t="shared" si="253"/>
        <v>0</v>
      </c>
    </row>
    <row r="102" spans="1:130" x14ac:dyDescent="0.25">
      <c r="A102" s="66" t="s">
        <v>39</v>
      </c>
      <c r="B102" s="47">
        <f t="shared" si="220"/>
        <v>0</v>
      </c>
      <c r="C102" s="48">
        <f t="shared" si="220"/>
        <v>0</v>
      </c>
      <c r="D102" s="33"/>
      <c r="E102" s="34"/>
      <c r="F102" s="35"/>
      <c r="G102" s="34"/>
      <c r="H102" s="35"/>
      <c r="I102" s="34"/>
      <c r="J102" s="35"/>
      <c r="K102" s="34"/>
      <c r="L102" s="35"/>
      <c r="M102" s="36"/>
      <c r="N102" s="37"/>
      <c r="O102" s="38"/>
      <c r="P102" s="39"/>
      <c r="Q102" s="38"/>
      <c r="R102" s="39"/>
      <c r="S102" s="38"/>
      <c r="T102" s="39"/>
      <c r="U102" s="38"/>
      <c r="V102" s="39"/>
      <c r="W102" s="38"/>
      <c r="X102" s="39"/>
      <c r="Y102" s="38"/>
      <c r="Z102" s="39"/>
      <c r="AA102" s="38"/>
      <c r="AB102" s="39"/>
      <c r="AC102" s="38"/>
      <c r="AD102" s="39"/>
      <c r="AE102" s="38"/>
      <c r="AF102" s="39"/>
      <c r="AG102" s="38"/>
      <c r="AH102" s="39"/>
      <c r="AI102" s="38"/>
      <c r="AJ102" s="39"/>
      <c r="AK102" s="38"/>
      <c r="AL102" s="39"/>
      <c r="AM102" s="38"/>
      <c r="AN102" s="39"/>
      <c r="AO102" s="38"/>
      <c r="AP102" s="39"/>
      <c r="AQ102" s="40"/>
      <c r="AR102" s="41"/>
      <c r="AS102" s="40"/>
      <c r="AT102" s="37"/>
      <c r="AU102" s="38"/>
      <c r="AV102" s="39"/>
      <c r="AW102" s="42"/>
      <c r="AX102" s="43" t="str">
        <f t="shared" si="221"/>
        <v/>
      </c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10"/>
      <c r="BJ102" s="10"/>
      <c r="BK102" s="10"/>
      <c r="BL102" s="10"/>
      <c r="BU102" s="10"/>
      <c r="BW102" s="11"/>
      <c r="CA102" s="44" t="str">
        <f t="shared" si="222"/>
        <v/>
      </c>
      <c r="CB102" s="44" t="str">
        <f t="shared" si="223"/>
        <v/>
      </c>
      <c r="CC102" s="44" t="str">
        <f t="shared" si="224"/>
        <v/>
      </c>
      <c r="CD102" s="44" t="str">
        <f t="shared" si="225"/>
        <v/>
      </c>
      <c r="CE102" s="44" t="str">
        <f t="shared" si="226"/>
        <v/>
      </c>
      <c r="CF102" s="44" t="str">
        <f t="shared" si="254"/>
        <v/>
      </c>
      <c r="CG102" s="44" t="str">
        <f t="shared" si="255"/>
        <v/>
      </c>
      <c r="CH102" s="44" t="str">
        <f t="shared" si="256"/>
        <v/>
      </c>
      <c r="CI102" s="44" t="str">
        <f t="shared" si="257"/>
        <v/>
      </c>
      <c r="CJ102" s="44" t="str">
        <f t="shared" si="258"/>
        <v/>
      </c>
      <c r="CK102" s="44" t="str">
        <f t="shared" si="259"/>
        <v/>
      </c>
      <c r="CL102" s="44" t="str">
        <f t="shared" si="260"/>
        <v/>
      </c>
      <c r="CM102" s="44" t="str">
        <f t="shared" si="261"/>
        <v/>
      </c>
      <c r="CN102" s="44" t="str">
        <f t="shared" si="262"/>
        <v/>
      </c>
      <c r="CO102" s="44" t="str">
        <f t="shared" si="263"/>
        <v/>
      </c>
      <c r="CP102" s="44" t="str">
        <f t="shared" si="264"/>
        <v/>
      </c>
      <c r="CQ102" s="44" t="str">
        <f t="shared" si="265"/>
        <v/>
      </c>
      <c r="CR102" s="44" t="str">
        <f t="shared" si="266"/>
        <v/>
      </c>
      <c r="CS102" s="44" t="str">
        <f t="shared" si="267"/>
        <v/>
      </c>
      <c r="CT102" s="44" t="str">
        <f t="shared" si="268"/>
        <v/>
      </c>
      <c r="CU102" s="44" t="str">
        <f t="shared" si="269"/>
        <v/>
      </c>
      <c r="CV102" s="44" t="str">
        <f t="shared" si="270"/>
        <v/>
      </c>
      <c r="CW102" s="44" t="str">
        <f t="shared" si="271"/>
        <v/>
      </c>
      <c r="CX102" s="44" t="str">
        <f t="shared" si="272"/>
        <v/>
      </c>
      <c r="CY102" s="44" t="str">
        <f t="shared" si="273"/>
        <v/>
      </c>
      <c r="CZ102" s="44" t="str">
        <f t="shared" si="227"/>
        <v/>
      </c>
      <c r="DA102" s="45">
        <f t="shared" si="228"/>
        <v>0</v>
      </c>
      <c r="DB102" s="45">
        <f t="shared" si="229"/>
        <v>0</v>
      </c>
      <c r="DC102" s="45">
        <f t="shared" si="230"/>
        <v>0</v>
      </c>
      <c r="DD102" s="45">
        <f t="shared" si="231"/>
        <v>0</v>
      </c>
      <c r="DE102" s="45">
        <f t="shared" si="232"/>
        <v>0</v>
      </c>
      <c r="DF102" s="45">
        <f t="shared" si="233"/>
        <v>0</v>
      </c>
      <c r="DG102" s="45">
        <f t="shared" si="234"/>
        <v>0</v>
      </c>
      <c r="DH102" s="45">
        <f t="shared" si="235"/>
        <v>0</v>
      </c>
      <c r="DI102" s="45">
        <f t="shared" si="236"/>
        <v>0</v>
      </c>
      <c r="DJ102" s="45">
        <f t="shared" si="237"/>
        <v>0</v>
      </c>
      <c r="DK102" s="45">
        <f t="shared" si="238"/>
        <v>0</v>
      </c>
      <c r="DL102" s="45">
        <f t="shared" si="239"/>
        <v>0</v>
      </c>
      <c r="DM102" s="45">
        <f t="shared" si="240"/>
        <v>0</v>
      </c>
      <c r="DN102" s="45">
        <f t="shared" si="241"/>
        <v>0</v>
      </c>
      <c r="DO102" s="45">
        <f t="shared" si="242"/>
        <v>0</v>
      </c>
      <c r="DP102" s="45">
        <f t="shared" si="243"/>
        <v>0</v>
      </c>
      <c r="DQ102" s="45">
        <f t="shared" si="244"/>
        <v>0</v>
      </c>
      <c r="DR102" s="45">
        <f t="shared" si="245"/>
        <v>0</v>
      </c>
      <c r="DS102" s="45">
        <f t="shared" si="246"/>
        <v>0</v>
      </c>
      <c r="DT102" s="45">
        <f t="shared" si="247"/>
        <v>0</v>
      </c>
      <c r="DU102" s="45">
        <f t="shared" si="248"/>
        <v>0</v>
      </c>
      <c r="DV102" s="45">
        <f t="shared" si="249"/>
        <v>0</v>
      </c>
      <c r="DW102" s="45">
        <f t="shared" si="250"/>
        <v>0</v>
      </c>
      <c r="DX102" s="45">
        <f t="shared" si="251"/>
        <v>0</v>
      </c>
      <c r="DY102" s="45">
        <f t="shared" si="252"/>
        <v>0</v>
      </c>
      <c r="DZ102" s="45">
        <f t="shared" si="253"/>
        <v>0</v>
      </c>
    </row>
    <row r="103" spans="1:130" x14ac:dyDescent="0.25">
      <c r="A103" s="66" t="s">
        <v>40</v>
      </c>
      <c r="B103" s="47">
        <f t="shared" si="220"/>
        <v>0</v>
      </c>
      <c r="C103" s="48">
        <f t="shared" si="220"/>
        <v>0</v>
      </c>
      <c r="D103" s="33"/>
      <c r="E103" s="34"/>
      <c r="F103" s="35"/>
      <c r="G103" s="34"/>
      <c r="H103" s="35"/>
      <c r="I103" s="34"/>
      <c r="J103" s="35"/>
      <c r="K103" s="34"/>
      <c r="L103" s="35"/>
      <c r="M103" s="36"/>
      <c r="N103" s="37"/>
      <c r="O103" s="38"/>
      <c r="P103" s="39"/>
      <c r="Q103" s="38"/>
      <c r="R103" s="39"/>
      <c r="S103" s="38"/>
      <c r="T103" s="39"/>
      <c r="U103" s="38"/>
      <c r="V103" s="39"/>
      <c r="W103" s="38"/>
      <c r="X103" s="39"/>
      <c r="Y103" s="38"/>
      <c r="Z103" s="39"/>
      <c r="AA103" s="38"/>
      <c r="AB103" s="39"/>
      <c r="AC103" s="38"/>
      <c r="AD103" s="39"/>
      <c r="AE103" s="38"/>
      <c r="AF103" s="39"/>
      <c r="AG103" s="38"/>
      <c r="AH103" s="39"/>
      <c r="AI103" s="38"/>
      <c r="AJ103" s="39"/>
      <c r="AK103" s="38"/>
      <c r="AL103" s="39"/>
      <c r="AM103" s="38"/>
      <c r="AN103" s="39"/>
      <c r="AO103" s="38"/>
      <c r="AP103" s="39"/>
      <c r="AQ103" s="40"/>
      <c r="AR103" s="41"/>
      <c r="AS103" s="40"/>
      <c r="AT103" s="37"/>
      <c r="AU103" s="38"/>
      <c r="AV103" s="39"/>
      <c r="AW103" s="42"/>
      <c r="AX103" s="43" t="str">
        <f t="shared" si="221"/>
        <v/>
      </c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10"/>
      <c r="BJ103" s="10"/>
      <c r="BK103" s="10"/>
      <c r="BL103" s="10"/>
      <c r="BU103" s="10"/>
      <c r="BW103" s="11"/>
      <c r="CA103" s="44" t="str">
        <f t="shared" si="222"/>
        <v/>
      </c>
      <c r="CB103" s="44" t="str">
        <f t="shared" si="223"/>
        <v/>
      </c>
      <c r="CC103" s="44" t="str">
        <f t="shared" si="224"/>
        <v/>
      </c>
      <c r="CD103" s="44" t="str">
        <f t="shared" si="225"/>
        <v/>
      </c>
      <c r="CE103" s="44" t="str">
        <f t="shared" si="226"/>
        <v/>
      </c>
      <c r="CF103" s="44" t="str">
        <f t="shared" si="254"/>
        <v/>
      </c>
      <c r="CG103" s="44" t="str">
        <f t="shared" si="255"/>
        <v/>
      </c>
      <c r="CH103" s="44" t="str">
        <f t="shared" si="256"/>
        <v/>
      </c>
      <c r="CI103" s="44" t="str">
        <f t="shared" si="257"/>
        <v/>
      </c>
      <c r="CJ103" s="44" t="str">
        <f t="shared" si="258"/>
        <v/>
      </c>
      <c r="CK103" s="44" t="str">
        <f t="shared" si="259"/>
        <v/>
      </c>
      <c r="CL103" s="44" t="str">
        <f t="shared" si="260"/>
        <v/>
      </c>
      <c r="CM103" s="44" t="str">
        <f t="shared" si="261"/>
        <v/>
      </c>
      <c r="CN103" s="44" t="str">
        <f t="shared" si="262"/>
        <v/>
      </c>
      <c r="CO103" s="44" t="str">
        <f t="shared" si="263"/>
        <v/>
      </c>
      <c r="CP103" s="44" t="str">
        <f t="shared" si="264"/>
        <v/>
      </c>
      <c r="CQ103" s="44" t="str">
        <f t="shared" si="265"/>
        <v/>
      </c>
      <c r="CR103" s="44" t="str">
        <f t="shared" si="266"/>
        <v/>
      </c>
      <c r="CS103" s="44" t="str">
        <f t="shared" si="267"/>
        <v/>
      </c>
      <c r="CT103" s="44" t="str">
        <f t="shared" si="268"/>
        <v/>
      </c>
      <c r="CU103" s="44" t="str">
        <f t="shared" si="269"/>
        <v/>
      </c>
      <c r="CV103" s="44" t="str">
        <f t="shared" si="270"/>
        <v/>
      </c>
      <c r="CW103" s="44" t="str">
        <f t="shared" si="271"/>
        <v/>
      </c>
      <c r="CX103" s="44" t="str">
        <f t="shared" si="272"/>
        <v/>
      </c>
      <c r="CY103" s="44" t="str">
        <f t="shared" si="273"/>
        <v/>
      </c>
      <c r="CZ103" s="44" t="str">
        <f t="shared" si="227"/>
        <v/>
      </c>
      <c r="DA103" s="45">
        <f t="shared" si="228"/>
        <v>0</v>
      </c>
      <c r="DB103" s="45">
        <f t="shared" si="229"/>
        <v>0</v>
      </c>
      <c r="DC103" s="45">
        <f t="shared" si="230"/>
        <v>0</v>
      </c>
      <c r="DD103" s="45">
        <f t="shared" si="231"/>
        <v>0</v>
      </c>
      <c r="DE103" s="45">
        <f t="shared" si="232"/>
        <v>0</v>
      </c>
      <c r="DF103" s="45">
        <f t="shared" si="233"/>
        <v>0</v>
      </c>
      <c r="DG103" s="45">
        <f t="shared" si="234"/>
        <v>0</v>
      </c>
      <c r="DH103" s="45">
        <f t="shared" si="235"/>
        <v>0</v>
      </c>
      <c r="DI103" s="45">
        <f t="shared" si="236"/>
        <v>0</v>
      </c>
      <c r="DJ103" s="45">
        <f t="shared" si="237"/>
        <v>0</v>
      </c>
      <c r="DK103" s="45">
        <f t="shared" si="238"/>
        <v>0</v>
      </c>
      <c r="DL103" s="45">
        <f t="shared" si="239"/>
        <v>0</v>
      </c>
      <c r="DM103" s="45">
        <f t="shared" si="240"/>
        <v>0</v>
      </c>
      <c r="DN103" s="45">
        <f t="shared" si="241"/>
        <v>0</v>
      </c>
      <c r="DO103" s="45">
        <f t="shared" si="242"/>
        <v>0</v>
      </c>
      <c r="DP103" s="45">
        <f t="shared" si="243"/>
        <v>0</v>
      </c>
      <c r="DQ103" s="45">
        <f t="shared" si="244"/>
        <v>0</v>
      </c>
      <c r="DR103" s="45">
        <f t="shared" si="245"/>
        <v>0</v>
      </c>
      <c r="DS103" s="45">
        <f t="shared" si="246"/>
        <v>0</v>
      </c>
      <c r="DT103" s="45">
        <f t="shared" si="247"/>
        <v>0</v>
      </c>
      <c r="DU103" s="45">
        <f t="shared" si="248"/>
        <v>0</v>
      </c>
      <c r="DV103" s="45">
        <f t="shared" si="249"/>
        <v>0</v>
      </c>
      <c r="DW103" s="45">
        <f t="shared" si="250"/>
        <v>0</v>
      </c>
      <c r="DX103" s="45">
        <f t="shared" si="251"/>
        <v>0</v>
      </c>
      <c r="DY103" s="45">
        <f t="shared" si="252"/>
        <v>0</v>
      </c>
      <c r="DZ103" s="45">
        <f t="shared" si="253"/>
        <v>0</v>
      </c>
    </row>
    <row r="104" spans="1:130" ht="22.5" x14ac:dyDescent="0.25">
      <c r="A104" s="67" t="s">
        <v>41</v>
      </c>
      <c r="B104" s="47">
        <f t="shared" si="220"/>
        <v>0</v>
      </c>
      <c r="C104" s="48">
        <f t="shared" si="220"/>
        <v>0</v>
      </c>
      <c r="D104" s="33"/>
      <c r="E104" s="34"/>
      <c r="F104" s="35"/>
      <c r="G104" s="34"/>
      <c r="H104" s="35"/>
      <c r="I104" s="34"/>
      <c r="J104" s="35"/>
      <c r="K104" s="34"/>
      <c r="L104" s="35"/>
      <c r="M104" s="36"/>
      <c r="N104" s="37"/>
      <c r="O104" s="38"/>
      <c r="P104" s="39"/>
      <c r="Q104" s="38"/>
      <c r="R104" s="39"/>
      <c r="S104" s="38"/>
      <c r="T104" s="39"/>
      <c r="U104" s="38"/>
      <c r="V104" s="39"/>
      <c r="W104" s="38"/>
      <c r="X104" s="39"/>
      <c r="Y104" s="38"/>
      <c r="Z104" s="39"/>
      <c r="AA104" s="38"/>
      <c r="AB104" s="39"/>
      <c r="AC104" s="38"/>
      <c r="AD104" s="39"/>
      <c r="AE104" s="38"/>
      <c r="AF104" s="39"/>
      <c r="AG104" s="38"/>
      <c r="AH104" s="39"/>
      <c r="AI104" s="38"/>
      <c r="AJ104" s="39"/>
      <c r="AK104" s="38"/>
      <c r="AL104" s="39"/>
      <c r="AM104" s="38"/>
      <c r="AN104" s="39"/>
      <c r="AO104" s="38"/>
      <c r="AP104" s="39"/>
      <c r="AQ104" s="40"/>
      <c r="AR104" s="41"/>
      <c r="AS104" s="40"/>
      <c r="AT104" s="37"/>
      <c r="AU104" s="38"/>
      <c r="AV104" s="39"/>
      <c r="AW104" s="42"/>
      <c r="AX104" s="43" t="str">
        <f t="shared" si="221"/>
        <v/>
      </c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10"/>
      <c r="BJ104" s="10"/>
      <c r="BK104" s="10"/>
      <c r="BL104" s="10"/>
      <c r="BU104" s="10"/>
      <c r="BW104" s="11"/>
      <c r="CA104" s="44" t="str">
        <f t="shared" si="222"/>
        <v/>
      </c>
      <c r="CB104" s="44" t="str">
        <f t="shared" si="223"/>
        <v/>
      </c>
      <c r="CC104" s="44" t="str">
        <f t="shared" si="224"/>
        <v/>
      </c>
      <c r="CD104" s="44" t="str">
        <f t="shared" si="225"/>
        <v/>
      </c>
      <c r="CE104" s="44" t="str">
        <f t="shared" si="226"/>
        <v/>
      </c>
      <c r="CF104" s="44" t="str">
        <f t="shared" si="254"/>
        <v/>
      </c>
      <c r="CG104" s="44" t="str">
        <f t="shared" si="255"/>
        <v/>
      </c>
      <c r="CH104" s="44" t="str">
        <f t="shared" si="256"/>
        <v/>
      </c>
      <c r="CI104" s="44" t="str">
        <f t="shared" si="257"/>
        <v/>
      </c>
      <c r="CJ104" s="44" t="str">
        <f t="shared" si="258"/>
        <v/>
      </c>
      <c r="CK104" s="44" t="str">
        <f t="shared" si="259"/>
        <v/>
      </c>
      <c r="CL104" s="44" t="str">
        <f t="shared" si="260"/>
        <v/>
      </c>
      <c r="CM104" s="44" t="str">
        <f t="shared" si="261"/>
        <v/>
      </c>
      <c r="CN104" s="44" t="str">
        <f t="shared" si="262"/>
        <v/>
      </c>
      <c r="CO104" s="44" t="str">
        <f t="shared" si="263"/>
        <v/>
      </c>
      <c r="CP104" s="44" t="str">
        <f t="shared" si="264"/>
        <v/>
      </c>
      <c r="CQ104" s="44" t="str">
        <f t="shared" si="265"/>
        <v/>
      </c>
      <c r="CR104" s="44" t="str">
        <f t="shared" si="266"/>
        <v/>
      </c>
      <c r="CS104" s="44" t="str">
        <f t="shared" si="267"/>
        <v/>
      </c>
      <c r="CT104" s="44" t="str">
        <f t="shared" si="268"/>
        <v/>
      </c>
      <c r="CU104" s="44" t="str">
        <f t="shared" si="269"/>
        <v/>
      </c>
      <c r="CV104" s="44" t="str">
        <f t="shared" si="270"/>
        <v/>
      </c>
      <c r="CW104" s="44" t="str">
        <f t="shared" si="271"/>
        <v/>
      </c>
      <c r="CX104" s="44" t="str">
        <f t="shared" si="272"/>
        <v/>
      </c>
      <c r="CY104" s="44" t="str">
        <f t="shared" si="273"/>
        <v/>
      </c>
      <c r="CZ104" s="44" t="str">
        <f t="shared" si="227"/>
        <v/>
      </c>
      <c r="DA104" s="45">
        <f t="shared" si="228"/>
        <v>0</v>
      </c>
      <c r="DB104" s="45">
        <f t="shared" si="229"/>
        <v>0</v>
      </c>
      <c r="DC104" s="45">
        <f t="shared" si="230"/>
        <v>0</v>
      </c>
      <c r="DD104" s="45">
        <f t="shared" si="231"/>
        <v>0</v>
      </c>
      <c r="DE104" s="45">
        <f t="shared" si="232"/>
        <v>0</v>
      </c>
      <c r="DF104" s="45">
        <f t="shared" si="233"/>
        <v>0</v>
      </c>
      <c r="DG104" s="45">
        <f t="shared" si="234"/>
        <v>0</v>
      </c>
      <c r="DH104" s="45">
        <f t="shared" si="235"/>
        <v>0</v>
      </c>
      <c r="DI104" s="45">
        <f t="shared" si="236"/>
        <v>0</v>
      </c>
      <c r="DJ104" s="45">
        <f t="shared" si="237"/>
        <v>0</v>
      </c>
      <c r="DK104" s="45">
        <f t="shared" si="238"/>
        <v>0</v>
      </c>
      <c r="DL104" s="45">
        <f t="shared" si="239"/>
        <v>0</v>
      </c>
      <c r="DM104" s="45">
        <f t="shared" si="240"/>
        <v>0</v>
      </c>
      <c r="DN104" s="45">
        <f t="shared" si="241"/>
        <v>0</v>
      </c>
      <c r="DO104" s="45">
        <f t="shared" si="242"/>
        <v>0</v>
      </c>
      <c r="DP104" s="45">
        <f t="shared" si="243"/>
        <v>0</v>
      </c>
      <c r="DQ104" s="45">
        <f t="shared" si="244"/>
        <v>0</v>
      </c>
      <c r="DR104" s="45">
        <f t="shared" si="245"/>
        <v>0</v>
      </c>
      <c r="DS104" s="45">
        <f t="shared" si="246"/>
        <v>0</v>
      </c>
      <c r="DT104" s="45">
        <f t="shared" si="247"/>
        <v>0</v>
      </c>
      <c r="DU104" s="45">
        <f t="shared" si="248"/>
        <v>0</v>
      </c>
      <c r="DV104" s="45">
        <f t="shared" si="249"/>
        <v>0</v>
      </c>
      <c r="DW104" s="45">
        <f t="shared" si="250"/>
        <v>0</v>
      </c>
      <c r="DX104" s="45">
        <f t="shared" si="251"/>
        <v>0</v>
      </c>
      <c r="DY104" s="45">
        <f t="shared" si="252"/>
        <v>0</v>
      </c>
      <c r="DZ104" s="45">
        <f t="shared" si="253"/>
        <v>0</v>
      </c>
    </row>
    <row r="105" spans="1:130" ht="22.5" x14ac:dyDescent="0.25">
      <c r="A105" s="67" t="s">
        <v>42</v>
      </c>
      <c r="B105" s="47">
        <f t="shared" si="220"/>
        <v>0</v>
      </c>
      <c r="C105" s="48">
        <f t="shared" si="220"/>
        <v>0</v>
      </c>
      <c r="D105" s="33"/>
      <c r="E105" s="34"/>
      <c r="F105" s="35"/>
      <c r="G105" s="34"/>
      <c r="H105" s="35"/>
      <c r="I105" s="34"/>
      <c r="J105" s="35"/>
      <c r="K105" s="34"/>
      <c r="L105" s="35"/>
      <c r="M105" s="36"/>
      <c r="N105" s="37"/>
      <c r="O105" s="38"/>
      <c r="P105" s="39"/>
      <c r="Q105" s="38"/>
      <c r="R105" s="39"/>
      <c r="S105" s="38"/>
      <c r="T105" s="39"/>
      <c r="U105" s="38"/>
      <c r="V105" s="39"/>
      <c r="W105" s="38"/>
      <c r="X105" s="39"/>
      <c r="Y105" s="38"/>
      <c r="Z105" s="39"/>
      <c r="AA105" s="38"/>
      <c r="AB105" s="39"/>
      <c r="AC105" s="38"/>
      <c r="AD105" s="39"/>
      <c r="AE105" s="38"/>
      <c r="AF105" s="39"/>
      <c r="AG105" s="38"/>
      <c r="AH105" s="39"/>
      <c r="AI105" s="38"/>
      <c r="AJ105" s="39"/>
      <c r="AK105" s="38"/>
      <c r="AL105" s="39"/>
      <c r="AM105" s="38"/>
      <c r="AN105" s="39"/>
      <c r="AO105" s="38"/>
      <c r="AP105" s="39"/>
      <c r="AQ105" s="40"/>
      <c r="AR105" s="37"/>
      <c r="AS105" s="40"/>
      <c r="AT105" s="37"/>
      <c r="AU105" s="38"/>
      <c r="AV105" s="39"/>
      <c r="AW105" s="42"/>
      <c r="AX105" s="43" t="str">
        <f t="shared" si="221"/>
        <v/>
      </c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10"/>
      <c r="BJ105" s="10"/>
      <c r="BK105" s="10"/>
      <c r="BL105" s="10"/>
      <c r="BU105" s="10"/>
      <c r="BW105" s="11"/>
      <c r="CA105" s="44" t="str">
        <f t="shared" si="222"/>
        <v/>
      </c>
      <c r="CB105" s="44" t="str">
        <f t="shared" si="223"/>
        <v/>
      </c>
      <c r="CC105" s="44" t="str">
        <f t="shared" si="224"/>
        <v/>
      </c>
      <c r="CD105" s="44" t="str">
        <f t="shared" si="225"/>
        <v/>
      </c>
      <c r="CE105" s="44" t="str">
        <f t="shared" si="226"/>
        <v/>
      </c>
      <c r="CF105" s="44" t="str">
        <f t="shared" si="254"/>
        <v/>
      </c>
      <c r="CG105" s="44" t="str">
        <f t="shared" si="255"/>
        <v/>
      </c>
      <c r="CH105" s="44" t="str">
        <f t="shared" si="256"/>
        <v/>
      </c>
      <c r="CI105" s="44" t="str">
        <f t="shared" si="257"/>
        <v/>
      </c>
      <c r="CJ105" s="44" t="str">
        <f t="shared" si="258"/>
        <v/>
      </c>
      <c r="CK105" s="44" t="str">
        <f t="shared" si="259"/>
        <v/>
      </c>
      <c r="CL105" s="44" t="str">
        <f t="shared" si="260"/>
        <v/>
      </c>
      <c r="CM105" s="44" t="str">
        <f t="shared" si="261"/>
        <v/>
      </c>
      <c r="CN105" s="44" t="str">
        <f t="shared" si="262"/>
        <v/>
      </c>
      <c r="CO105" s="44" t="str">
        <f t="shared" si="263"/>
        <v/>
      </c>
      <c r="CP105" s="44" t="str">
        <f t="shared" si="264"/>
        <v/>
      </c>
      <c r="CQ105" s="44" t="str">
        <f t="shared" si="265"/>
        <v/>
      </c>
      <c r="CR105" s="44" t="str">
        <f t="shared" si="266"/>
        <v/>
      </c>
      <c r="CS105" s="44" t="str">
        <f t="shared" si="267"/>
        <v/>
      </c>
      <c r="CT105" s="44" t="str">
        <f t="shared" si="268"/>
        <v/>
      </c>
      <c r="CU105" s="44" t="str">
        <f t="shared" si="269"/>
        <v/>
      </c>
      <c r="CV105" s="44" t="str">
        <f t="shared" si="270"/>
        <v/>
      </c>
      <c r="CW105" s="44" t="str">
        <f t="shared" si="271"/>
        <v/>
      </c>
      <c r="CX105" s="44" t="str">
        <f t="shared" si="272"/>
        <v/>
      </c>
      <c r="CY105" s="44" t="str">
        <f t="shared" si="273"/>
        <v/>
      </c>
      <c r="CZ105" s="44" t="str">
        <f t="shared" si="227"/>
        <v/>
      </c>
      <c r="DA105" s="45">
        <f t="shared" si="228"/>
        <v>0</v>
      </c>
      <c r="DB105" s="45">
        <f t="shared" si="229"/>
        <v>0</v>
      </c>
      <c r="DC105" s="45">
        <f t="shared" si="230"/>
        <v>0</v>
      </c>
      <c r="DD105" s="45">
        <f t="shared" si="231"/>
        <v>0</v>
      </c>
      <c r="DE105" s="45">
        <f t="shared" si="232"/>
        <v>0</v>
      </c>
      <c r="DF105" s="45">
        <f t="shared" si="233"/>
        <v>0</v>
      </c>
      <c r="DG105" s="45">
        <f t="shared" si="234"/>
        <v>0</v>
      </c>
      <c r="DH105" s="45">
        <f t="shared" si="235"/>
        <v>0</v>
      </c>
      <c r="DI105" s="45">
        <f t="shared" si="236"/>
        <v>0</v>
      </c>
      <c r="DJ105" s="45">
        <f t="shared" si="237"/>
        <v>0</v>
      </c>
      <c r="DK105" s="45">
        <f t="shared" si="238"/>
        <v>0</v>
      </c>
      <c r="DL105" s="45">
        <f t="shared" si="239"/>
        <v>0</v>
      </c>
      <c r="DM105" s="45">
        <f t="shared" si="240"/>
        <v>0</v>
      </c>
      <c r="DN105" s="45">
        <f t="shared" si="241"/>
        <v>0</v>
      </c>
      <c r="DO105" s="45">
        <f t="shared" si="242"/>
        <v>0</v>
      </c>
      <c r="DP105" s="45">
        <f t="shared" si="243"/>
        <v>0</v>
      </c>
      <c r="DQ105" s="45">
        <f t="shared" si="244"/>
        <v>0</v>
      </c>
      <c r="DR105" s="45">
        <f t="shared" si="245"/>
        <v>0</v>
      </c>
      <c r="DS105" s="45">
        <f t="shared" si="246"/>
        <v>0</v>
      </c>
      <c r="DT105" s="45">
        <f t="shared" si="247"/>
        <v>0</v>
      </c>
      <c r="DU105" s="45">
        <f t="shared" si="248"/>
        <v>0</v>
      </c>
      <c r="DV105" s="45">
        <f t="shared" si="249"/>
        <v>0</v>
      </c>
      <c r="DW105" s="45">
        <f t="shared" si="250"/>
        <v>0</v>
      </c>
      <c r="DX105" s="45">
        <f t="shared" si="251"/>
        <v>0</v>
      </c>
      <c r="DY105" s="45">
        <f t="shared" si="252"/>
        <v>0</v>
      </c>
      <c r="DZ105" s="45">
        <f t="shared" si="253"/>
        <v>0</v>
      </c>
    </row>
    <row r="106" spans="1:130" ht="22.5" x14ac:dyDescent="0.25">
      <c r="A106" s="67" t="s">
        <v>43</v>
      </c>
      <c r="B106" s="47">
        <f t="shared" si="220"/>
        <v>0</v>
      </c>
      <c r="C106" s="48">
        <f t="shared" si="220"/>
        <v>0</v>
      </c>
      <c r="D106" s="33"/>
      <c r="E106" s="34"/>
      <c r="F106" s="35"/>
      <c r="G106" s="34"/>
      <c r="H106" s="35"/>
      <c r="I106" s="34"/>
      <c r="J106" s="35"/>
      <c r="K106" s="34"/>
      <c r="L106" s="35"/>
      <c r="M106" s="36"/>
      <c r="N106" s="37"/>
      <c r="O106" s="38"/>
      <c r="P106" s="39"/>
      <c r="Q106" s="38"/>
      <c r="R106" s="39"/>
      <c r="S106" s="38"/>
      <c r="T106" s="39"/>
      <c r="U106" s="38"/>
      <c r="V106" s="39"/>
      <c r="W106" s="38"/>
      <c r="X106" s="39"/>
      <c r="Y106" s="38"/>
      <c r="Z106" s="39"/>
      <c r="AA106" s="38"/>
      <c r="AB106" s="39"/>
      <c r="AC106" s="38"/>
      <c r="AD106" s="39"/>
      <c r="AE106" s="38"/>
      <c r="AF106" s="39"/>
      <c r="AG106" s="38"/>
      <c r="AH106" s="39"/>
      <c r="AI106" s="38"/>
      <c r="AJ106" s="39"/>
      <c r="AK106" s="38"/>
      <c r="AL106" s="39"/>
      <c r="AM106" s="38"/>
      <c r="AN106" s="39"/>
      <c r="AO106" s="38"/>
      <c r="AP106" s="39"/>
      <c r="AQ106" s="40"/>
      <c r="AR106" s="41"/>
      <c r="AS106" s="40"/>
      <c r="AT106" s="37"/>
      <c r="AU106" s="38"/>
      <c r="AV106" s="39"/>
      <c r="AW106" s="42"/>
      <c r="AX106" s="43" t="str">
        <f t="shared" si="221"/>
        <v/>
      </c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10"/>
      <c r="BJ106" s="10"/>
      <c r="BK106" s="10"/>
      <c r="BL106" s="10"/>
      <c r="BU106" s="10"/>
      <c r="BW106" s="11"/>
      <c r="CA106" s="44" t="str">
        <f t="shared" si="222"/>
        <v/>
      </c>
      <c r="CB106" s="44" t="str">
        <f t="shared" si="223"/>
        <v/>
      </c>
      <c r="CC106" s="44" t="str">
        <f t="shared" si="224"/>
        <v/>
      </c>
      <c r="CD106" s="44" t="str">
        <f t="shared" si="225"/>
        <v/>
      </c>
      <c r="CE106" s="44" t="str">
        <f t="shared" si="226"/>
        <v/>
      </c>
      <c r="CF106" s="44" t="str">
        <f t="shared" si="254"/>
        <v/>
      </c>
      <c r="CG106" s="44" t="str">
        <f t="shared" si="255"/>
        <v/>
      </c>
      <c r="CH106" s="44" t="str">
        <f t="shared" si="256"/>
        <v/>
      </c>
      <c r="CI106" s="44" t="str">
        <f t="shared" si="257"/>
        <v/>
      </c>
      <c r="CJ106" s="44" t="str">
        <f t="shared" si="258"/>
        <v/>
      </c>
      <c r="CK106" s="44" t="str">
        <f t="shared" si="259"/>
        <v/>
      </c>
      <c r="CL106" s="44" t="str">
        <f t="shared" si="260"/>
        <v/>
      </c>
      <c r="CM106" s="44" t="str">
        <f t="shared" si="261"/>
        <v/>
      </c>
      <c r="CN106" s="44" t="str">
        <f t="shared" si="262"/>
        <v/>
      </c>
      <c r="CO106" s="44" t="str">
        <f t="shared" si="263"/>
        <v/>
      </c>
      <c r="CP106" s="44" t="str">
        <f t="shared" si="264"/>
        <v/>
      </c>
      <c r="CQ106" s="44" t="str">
        <f t="shared" si="265"/>
        <v/>
      </c>
      <c r="CR106" s="44" t="str">
        <f t="shared" si="266"/>
        <v/>
      </c>
      <c r="CS106" s="44" t="str">
        <f t="shared" si="267"/>
        <v/>
      </c>
      <c r="CT106" s="44" t="str">
        <f t="shared" si="268"/>
        <v/>
      </c>
      <c r="CU106" s="44" t="str">
        <f t="shared" si="269"/>
        <v/>
      </c>
      <c r="CV106" s="44" t="str">
        <f t="shared" si="270"/>
        <v/>
      </c>
      <c r="CW106" s="44" t="str">
        <f t="shared" si="271"/>
        <v/>
      </c>
      <c r="CX106" s="44" t="str">
        <f t="shared" si="272"/>
        <v/>
      </c>
      <c r="CY106" s="44" t="str">
        <f t="shared" si="273"/>
        <v/>
      </c>
      <c r="CZ106" s="44" t="str">
        <f t="shared" si="227"/>
        <v/>
      </c>
      <c r="DA106" s="45">
        <f t="shared" si="228"/>
        <v>0</v>
      </c>
      <c r="DB106" s="45">
        <f t="shared" si="229"/>
        <v>0</v>
      </c>
      <c r="DC106" s="45">
        <f t="shared" si="230"/>
        <v>0</v>
      </c>
      <c r="DD106" s="45">
        <f t="shared" si="231"/>
        <v>0</v>
      </c>
      <c r="DE106" s="45">
        <f t="shared" si="232"/>
        <v>0</v>
      </c>
      <c r="DF106" s="45">
        <f t="shared" si="233"/>
        <v>0</v>
      </c>
      <c r="DG106" s="45">
        <f t="shared" si="234"/>
        <v>0</v>
      </c>
      <c r="DH106" s="45">
        <f t="shared" si="235"/>
        <v>0</v>
      </c>
      <c r="DI106" s="45">
        <f t="shared" si="236"/>
        <v>0</v>
      </c>
      <c r="DJ106" s="45">
        <f t="shared" si="237"/>
        <v>0</v>
      </c>
      <c r="DK106" s="45">
        <f t="shared" si="238"/>
        <v>0</v>
      </c>
      <c r="DL106" s="45">
        <f t="shared" si="239"/>
        <v>0</v>
      </c>
      <c r="DM106" s="45">
        <f t="shared" si="240"/>
        <v>0</v>
      </c>
      <c r="DN106" s="45">
        <f t="shared" si="241"/>
        <v>0</v>
      </c>
      <c r="DO106" s="45">
        <f t="shared" si="242"/>
        <v>0</v>
      </c>
      <c r="DP106" s="45">
        <f t="shared" si="243"/>
        <v>0</v>
      </c>
      <c r="DQ106" s="45">
        <f t="shared" si="244"/>
        <v>0</v>
      </c>
      <c r="DR106" s="45">
        <f t="shared" si="245"/>
        <v>0</v>
      </c>
      <c r="DS106" s="45">
        <f t="shared" si="246"/>
        <v>0</v>
      </c>
      <c r="DT106" s="45">
        <f t="shared" si="247"/>
        <v>0</v>
      </c>
      <c r="DU106" s="45">
        <f t="shared" si="248"/>
        <v>0</v>
      </c>
      <c r="DV106" s="45">
        <f t="shared" si="249"/>
        <v>0</v>
      </c>
      <c r="DW106" s="45">
        <f t="shared" si="250"/>
        <v>0</v>
      </c>
      <c r="DX106" s="45">
        <f t="shared" si="251"/>
        <v>0</v>
      </c>
      <c r="DY106" s="45">
        <f t="shared" si="252"/>
        <v>0</v>
      </c>
      <c r="DZ106" s="45">
        <f t="shared" si="253"/>
        <v>0</v>
      </c>
    </row>
    <row r="107" spans="1:130" x14ac:dyDescent="0.25">
      <c r="A107" s="66" t="s">
        <v>44</v>
      </c>
      <c r="B107" s="47">
        <f t="shared" si="220"/>
        <v>0</v>
      </c>
      <c r="C107" s="48">
        <f t="shared" si="220"/>
        <v>0</v>
      </c>
      <c r="D107" s="33"/>
      <c r="E107" s="34"/>
      <c r="F107" s="35"/>
      <c r="G107" s="34"/>
      <c r="H107" s="35"/>
      <c r="I107" s="34"/>
      <c r="J107" s="35"/>
      <c r="K107" s="34"/>
      <c r="L107" s="35"/>
      <c r="M107" s="36"/>
      <c r="N107" s="37"/>
      <c r="O107" s="38"/>
      <c r="P107" s="39"/>
      <c r="Q107" s="38"/>
      <c r="R107" s="39"/>
      <c r="S107" s="38"/>
      <c r="T107" s="39"/>
      <c r="U107" s="38"/>
      <c r="V107" s="39"/>
      <c r="W107" s="38"/>
      <c r="X107" s="39"/>
      <c r="Y107" s="38"/>
      <c r="Z107" s="39"/>
      <c r="AA107" s="38"/>
      <c r="AB107" s="39"/>
      <c r="AC107" s="38"/>
      <c r="AD107" s="39"/>
      <c r="AE107" s="38"/>
      <c r="AF107" s="39"/>
      <c r="AG107" s="38"/>
      <c r="AH107" s="39"/>
      <c r="AI107" s="38"/>
      <c r="AJ107" s="39"/>
      <c r="AK107" s="38"/>
      <c r="AL107" s="39"/>
      <c r="AM107" s="38"/>
      <c r="AN107" s="39"/>
      <c r="AO107" s="38"/>
      <c r="AP107" s="39"/>
      <c r="AQ107" s="40"/>
      <c r="AR107" s="41"/>
      <c r="AS107" s="40"/>
      <c r="AT107" s="37"/>
      <c r="AU107" s="38"/>
      <c r="AV107" s="39"/>
      <c r="AW107" s="42"/>
      <c r="AX107" s="43" t="str">
        <f t="shared" si="221"/>
        <v/>
      </c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10"/>
      <c r="BJ107" s="10"/>
      <c r="BK107" s="10"/>
      <c r="BL107" s="10"/>
      <c r="BU107" s="10"/>
      <c r="BW107" s="11"/>
      <c r="CA107" s="44" t="str">
        <f t="shared" si="222"/>
        <v/>
      </c>
      <c r="CB107" s="44" t="str">
        <f t="shared" si="223"/>
        <v/>
      </c>
      <c r="CC107" s="44" t="str">
        <f t="shared" si="224"/>
        <v/>
      </c>
      <c r="CD107" s="44" t="str">
        <f t="shared" si="225"/>
        <v/>
      </c>
      <c r="CE107" s="44" t="str">
        <f t="shared" si="226"/>
        <v/>
      </c>
      <c r="CF107" s="44" t="str">
        <f t="shared" si="254"/>
        <v/>
      </c>
      <c r="CG107" s="44" t="str">
        <f t="shared" si="255"/>
        <v/>
      </c>
      <c r="CH107" s="44" t="str">
        <f t="shared" si="256"/>
        <v/>
      </c>
      <c r="CI107" s="44" t="str">
        <f t="shared" si="257"/>
        <v/>
      </c>
      <c r="CJ107" s="44" t="str">
        <f t="shared" si="258"/>
        <v/>
      </c>
      <c r="CK107" s="44" t="str">
        <f t="shared" si="259"/>
        <v/>
      </c>
      <c r="CL107" s="44" t="str">
        <f t="shared" si="260"/>
        <v/>
      </c>
      <c r="CM107" s="44" t="str">
        <f t="shared" si="261"/>
        <v/>
      </c>
      <c r="CN107" s="44" t="str">
        <f t="shared" si="262"/>
        <v/>
      </c>
      <c r="CO107" s="44" t="str">
        <f t="shared" si="263"/>
        <v/>
      </c>
      <c r="CP107" s="44" t="str">
        <f t="shared" si="264"/>
        <v/>
      </c>
      <c r="CQ107" s="44" t="str">
        <f t="shared" si="265"/>
        <v/>
      </c>
      <c r="CR107" s="44" t="str">
        <f t="shared" si="266"/>
        <v/>
      </c>
      <c r="CS107" s="44" t="str">
        <f t="shared" si="267"/>
        <v/>
      </c>
      <c r="CT107" s="44" t="str">
        <f t="shared" si="268"/>
        <v/>
      </c>
      <c r="CU107" s="44" t="str">
        <f t="shared" si="269"/>
        <v/>
      </c>
      <c r="CV107" s="44" t="str">
        <f t="shared" si="270"/>
        <v/>
      </c>
      <c r="CW107" s="44" t="str">
        <f t="shared" si="271"/>
        <v/>
      </c>
      <c r="CX107" s="44" t="str">
        <f t="shared" si="272"/>
        <v/>
      </c>
      <c r="CY107" s="44" t="str">
        <f t="shared" si="273"/>
        <v/>
      </c>
      <c r="CZ107" s="44" t="str">
        <f t="shared" si="227"/>
        <v/>
      </c>
      <c r="DA107" s="45">
        <f t="shared" si="228"/>
        <v>0</v>
      </c>
      <c r="DB107" s="45">
        <f t="shared" si="229"/>
        <v>0</v>
      </c>
      <c r="DC107" s="45">
        <f t="shared" si="230"/>
        <v>0</v>
      </c>
      <c r="DD107" s="45">
        <f t="shared" si="231"/>
        <v>0</v>
      </c>
      <c r="DE107" s="45">
        <f t="shared" si="232"/>
        <v>0</v>
      </c>
      <c r="DF107" s="45">
        <f t="shared" si="233"/>
        <v>0</v>
      </c>
      <c r="DG107" s="45">
        <f t="shared" si="234"/>
        <v>0</v>
      </c>
      <c r="DH107" s="45">
        <f t="shared" si="235"/>
        <v>0</v>
      </c>
      <c r="DI107" s="45">
        <f t="shared" si="236"/>
        <v>0</v>
      </c>
      <c r="DJ107" s="45">
        <f t="shared" si="237"/>
        <v>0</v>
      </c>
      <c r="DK107" s="45">
        <f t="shared" si="238"/>
        <v>0</v>
      </c>
      <c r="DL107" s="45">
        <f t="shared" si="239"/>
        <v>0</v>
      </c>
      <c r="DM107" s="45">
        <f t="shared" si="240"/>
        <v>0</v>
      </c>
      <c r="DN107" s="45">
        <f t="shared" si="241"/>
        <v>0</v>
      </c>
      <c r="DO107" s="45">
        <f t="shared" si="242"/>
        <v>0</v>
      </c>
      <c r="DP107" s="45">
        <f t="shared" si="243"/>
        <v>0</v>
      </c>
      <c r="DQ107" s="45">
        <f t="shared" si="244"/>
        <v>0</v>
      </c>
      <c r="DR107" s="45">
        <f t="shared" si="245"/>
        <v>0</v>
      </c>
      <c r="DS107" s="45">
        <f t="shared" si="246"/>
        <v>0</v>
      </c>
      <c r="DT107" s="45">
        <f t="shared" si="247"/>
        <v>0</v>
      </c>
      <c r="DU107" s="45">
        <f t="shared" si="248"/>
        <v>0</v>
      </c>
      <c r="DV107" s="45">
        <f t="shared" si="249"/>
        <v>0</v>
      </c>
      <c r="DW107" s="45">
        <f t="shared" si="250"/>
        <v>0</v>
      </c>
      <c r="DX107" s="45">
        <f t="shared" si="251"/>
        <v>0</v>
      </c>
      <c r="DY107" s="45">
        <f t="shared" si="252"/>
        <v>0</v>
      </c>
      <c r="DZ107" s="45">
        <f t="shared" si="253"/>
        <v>0</v>
      </c>
    </row>
    <row r="108" spans="1:130" x14ac:dyDescent="0.25">
      <c r="A108" s="66" t="s">
        <v>45</v>
      </c>
      <c r="B108" s="47">
        <f>+D108+F108+H108+J108+L108+N108+P108+R108+T108+V108+X108+Z108+AB108+AD108+AF108+AH108+AJ108+AL108+AN108+AP108</f>
        <v>0</v>
      </c>
      <c r="C108" s="48">
        <f>+E108+G108+I108+K108+M108+O108+Q108+S108+U108+W108+Y108+AA108+AC108+AE108+AG108+AI108+AK108+AM108+AO108+AQ108</f>
        <v>0</v>
      </c>
      <c r="D108" s="37"/>
      <c r="E108" s="38"/>
      <c r="F108" s="39"/>
      <c r="G108" s="38"/>
      <c r="H108" s="39"/>
      <c r="I108" s="42"/>
      <c r="J108" s="37"/>
      <c r="K108" s="37"/>
      <c r="L108" s="39"/>
      <c r="M108" s="42"/>
      <c r="N108" s="37"/>
      <c r="O108" s="38"/>
      <c r="P108" s="39"/>
      <c r="Q108" s="38"/>
      <c r="R108" s="39"/>
      <c r="S108" s="38"/>
      <c r="T108" s="39"/>
      <c r="U108" s="38"/>
      <c r="V108" s="39"/>
      <c r="W108" s="38"/>
      <c r="X108" s="39"/>
      <c r="Y108" s="38"/>
      <c r="Z108" s="39"/>
      <c r="AA108" s="38"/>
      <c r="AB108" s="39"/>
      <c r="AC108" s="38"/>
      <c r="AD108" s="39"/>
      <c r="AE108" s="38"/>
      <c r="AF108" s="39"/>
      <c r="AG108" s="38"/>
      <c r="AH108" s="39"/>
      <c r="AI108" s="38"/>
      <c r="AJ108" s="39"/>
      <c r="AK108" s="38"/>
      <c r="AL108" s="39"/>
      <c r="AM108" s="38"/>
      <c r="AN108" s="39"/>
      <c r="AO108" s="38"/>
      <c r="AP108" s="39"/>
      <c r="AQ108" s="40"/>
      <c r="AR108" s="41"/>
      <c r="AS108" s="40"/>
      <c r="AT108" s="37"/>
      <c r="AU108" s="38"/>
      <c r="AV108" s="39"/>
      <c r="AW108" s="42"/>
      <c r="AX108" s="43" t="str">
        <f t="shared" si="221"/>
        <v/>
      </c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10"/>
      <c r="BJ108" s="10"/>
      <c r="BK108" s="10"/>
      <c r="BL108" s="10"/>
      <c r="BU108" s="10"/>
      <c r="BW108" s="11"/>
      <c r="CA108" s="44" t="str">
        <f t="shared" si="222"/>
        <v/>
      </c>
      <c r="CB108" s="44" t="str">
        <f t="shared" si="223"/>
        <v/>
      </c>
      <c r="CC108" s="44" t="str">
        <f t="shared" si="224"/>
        <v/>
      </c>
      <c r="CD108" s="44" t="str">
        <f t="shared" si="225"/>
        <v/>
      </c>
      <c r="CE108" s="44" t="str">
        <f t="shared" si="226"/>
        <v/>
      </c>
      <c r="CF108" s="44" t="str">
        <f t="shared" si="254"/>
        <v/>
      </c>
      <c r="CG108" s="44" t="str">
        <f t="shared" si="255"/>
        <v/>
      </c>
      <c r="CH108" s="44" t="str">
        <f t="shared" si="256"/>
        <v/>
      </c>
      <c r="CI108" s="44" t="str">
        <f t="shared" si="257"/>
        <v/>
      </c>
      <c r="CJ108" s="44" t="str">
        <f t="shared" si="258"/>
        <v/>
      </c>
      <c r="CK108" s="44" t="str">
        <f t="shared" si="259"/>
        <v/>
      </c>
      <c r="CL108" s="44" t="str">
        <f t="shared" si="260"/>
        <v/>
      </c>
      <c r="CM108" s="44" t="str">
        <f t="shared" si="261"/>
        <v/>
      </c>
      <c r="CN108" s="44" t="str">
        <f t="shared" si="262"/>
        <v/>
      </c>
      <c r="CO108" s="44" t="str">
        <f t="shared" si="263"/>
        <v/>
      </c>
      <c r="CP108" s="44" t="str">
        <f t="shared" si="264"/>
        <v/>
      </c>
      <c r="CQ108" s="44" t="str">
        <f t="shared" si="265"/>
        <v/>
      </c>
      <c r="CR108" s="44" t="str">
        <f t="shared" si="266"/>
        <v/>
      </c>
      <c r="CS108" s="44" t="str">
        <f t="shared" si="267"/>
        <v/>
      </c>
      <c r="CT108" s="44" t="str">
        <f t="shared" si="268"/>
        <v/>
      </c>
      <c r="CU108" s="44" t="str">
        <f t="shared" si="269"/>
        <v/>
      </c>
      <c r="CV108" s="44" t="str">
        <f t="shared" si="270"/>
        <v/>
      </c>
      <c r="CW108" s="44" t="str">
        <f t="shared" si="271"/>
        <v/>
      </c>
      <c r="CX108" s="44" t="str">
        <f t="shared" si="272"/>
        <v/>
      </c>
      <c r="CY108" s="44" t="str">
        <f t="shared" si="273"/>
        <v/>
      </c>
      <c r="CZ108" s="44" t="str">
        <f t="shared" si="227"/>
        <v/>
      </c>
      <c r="DA108" s="45">
        <f t="shared" si="228"/>
        <v>0</v>
      </c>
      <c r="DB108" s="45">
        <f t="shared" si="229"/>
        <v>0</v>
      </c>
      <c r="DC108" s="45">
        <f t="shared" si="230"/>
        <v>0</v>
      </c>
      <c r="DD108" s="45">
        <f t="shared" si="231"/>
        <v>0</v>
      </c>
      <c r="DE108" s="45">
        <f t="shared" si="232"/>
        <v>0</v>
      </c>
      <c r="DF108" s="45">
        <f t="shared" si="233"/>
        <v>0</v>
      </c>
      <c r="DG108" s="45">
        <f t="shared" si="234"/>
        <v>0</v>
      </c>
      <c r="DH108" s="45">
        <f t="shared" si="235"/>
        <v>0</v>
      </c>
      <c r="DI108" s="45">
        <f t="shared" si="236"/>
        <v>0</v>
      </c>
      <c r="DJ108" s="45">
        <f t="shared" si="237"/>
        <v>0</v>
      </c>
      <c r="DK108" s="45">
        <f t="shared" si="238"/>
        <v>0</v>
      </c>
      <c r="DL108" s="45">
        <f t="shared" si="239"/>
        <v>0</v>
      </c>
      <c r="DM108" s="45">
        <f t="shared" si="240"/>
        <v>0</v>
      </c>
      <c r="DN108" s="45">
        <f t="shared" si="241"/>
        <v>0</v>
      </c>
      <c r="DO108" s="45">
        <f t="shared" si="242"/>
        <v>0</v>
      </c>
      <c r="DP108" s="45">
        <f t="shared" si="243"/>
        <v>0</v>
      </c>
      <c r="DQ108" s="45">
        <f t="shared" si="244"/>
        <v>0</v>
      </c>
      <c r="DR108" s="45">
        <f t="shared" si="245"/>
        <v>0</v>
      </c>
      <c r="DS108" s="45">
        <f t="shared" si="246"/>
        <v>0</v>
      </c>
      <c r="DT108" s="45">
        <f t="shared" si="247"/>
        <v>0</v>
      </c>
      <c r="DU108" s="45">
        <f t="shared" si="248"/>
        <v>0</v>
      </c>
      <c r="DV108" s="45">
        <f t="shared" si="249"/>
        <v>0</v>
      </c>
      <c r="DW108" s="45">
        <f t="shared" si="250"/>
        <v>0</v>
      </c>
      <c r="DX108" s="45">
        <f t="shared" si="251"/>
        <v>0</v>
      </c>
      <c r="DY108" s="45">
        <f t="shared" si="252"/>
        <v>0</v>
      </c>
      <c r="DZ108" s="45">
        <f t="shared" si="253"/>
        <v>0</v>
      </c>
    </row>
    <row r="109" spans="1:130" ht="22.5" x14ac:dyDescent="0.25">
      <c r="A109" s="67" t="s">
        <v>46</v>
      </c>
      <c r="B109" s="47">
        <f>+D109+F109+H109</f>
        <v>0</v>
      </c>
      <c r="C109" s="48">
        <f>+E109+G109+I109</f>
        <v>0</v>
      </c>
      <c r="D109" s="37"/>
      <c r="E109" s="38"/>
      <c r="F109" s="39"/>
      <c r="G109" s="38"/>
      <c r="H109" s="39"/>
      <c r="I109" s="42"/>
      <c r="J109" s="50"/>
      <c r="K109" s="51"/>
      <c r="L109" s="50"/>
      <c r="M109" s="51"/>
      <c r="N109" s="50"/>
      <c r="O109" s="51"/>
      <c r="P109" s="50"/>
      <c r="Q109" s="51"/>
      <c r="R109" s="50"/>
      <c r="S109" s="51"/>
      <c r="T109" s="50"/>
      <c r="U109" s="51"/>
      <c r="V109" s="50"/>
      <c r="W109" s="51"/>
      <c r="X109" s="50"/>
      <c r="Y109" s="51"/>
      <c r="Z109" s="50"/>
      <c r="AA109" s="51"/>
      <c r="AB109" s="50"/>
      <c r="AC109" s="51"/>
      <c r="AD109" s="50"/>
      <c r="AE109" s="51"/>
      <c r="AF109" s="50"/>
      <c r="AG109" s="51"/>
      <c r="AH109" s="50"/>
      <c r="AI109" s="51"/>
      <c r="AJ109" s="50"/>
      <c r="AK109" s="51"/>
      <c r="AL109" s="50"/>
      <c r="AM109" s="51"/>
      <c r="AN109" s="50"/>
      <c r="AO109" s="51"/>
      <c r="AP109" s="50"/>
      <c r="AQ109" s="52"/>
      <c r="AR109" s="37"/>
      <c r="AS109" s="40"/>
      <c r="AT109" s="37"/>
      <c r="AU109" s="38"/>
      <c r="AV109" s="39"/>
      <c r="AW109" s="42"/>
      <c r="AX109" s="43" t="str">
        <f t="shared" si="221"/>
        <v/>
      </c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10"/>
      <c r="BJ109" s="10"/>
      <c r="BK109" s="10"/>
      <c r="BL109" s="10"/>
      <c r="BU109" s="10"/>
      <c r="BW109" s="11"/>
      <c r="CA109" s="44" t="str">
        <f t="shared" si="222"/>
        <v/>
      </c>
      <c r="CB109" s="44" t="str">
        <f t="shared" si="223"/>
        <v/>
      </c>
      <c r="CC109" s="44" t="str">
        <f t="shared" si="224"/>
        <v/>
      </c>
      <c r="CD109" s="44" t="str">
        <f t="shared" si="225"/>
        <v/>
      </c>
      <c r="CE109" s="44" t="str">
        <f t="shared" si="226"/>
        <v/>
      </c>
      <c r="CF109" s="44" t="str">
        <f t="shared" si="254"/>
        <v/>
      </c>
      <c r="CG109" s="44" t="str">
        <f t="shared" si="255"/>
        <v/>
      </c>
      <c r="CH109" s="44" t="str">
        <f t="shared" si="256"/>
        <v/>
      </c>
      <c r="CI109" s="44" t="str">
        <f t="shared" si="257"/>
        <v/>
      </c>
      <c r="CJ109" s="44" t="str">
        <f t="shared" si="258"/>
        <v/>
      </c>
      <c r="CK109" s="44" t="str">
        <f t="shared" si="259"/>
        <v/>
      </c>
      <c r="CL109" s="44" t="str">
        <f t="shared" si="260"/>
        <v/>
      </c>
      <c r="CM109" s="44" t="str">
        <f t="shared" si="261"/>
        <v/>
      </c>
      <c r="CN109" s="44" t="str">
        <f t="shared" si="262"/>
        <v/>
      </c>
      <c r="CO109" s="44" t="str">
        <f t="shared" si="263"/>
        <v/>
      </c>
      <c r="CP109" s="44" t="str">
        <f t="shared" si="264"/>
        <v/>
      </c>
      <c r="CQ109" s="44" t="str">
        <f t="shared" si="265"/>
        <v/>
      </c>
      <c r="CR109" s="44" t="str">
        <f t="shared" si="266"/>
        <v/>
      </c>
      <c r="CS109" s="44" t="str">
        <f t="shared" si="267"/>
        <v/>
      </c>
      <c r="CT109" s="44" t="str">
        <f t="shared" si="268"/>
        <v/>
      </c>
      <c r="CU109" s="44" t="str">
        <f t="shared" si="269"/>
        <v/>
      </c>
      <c r="CV109" s="44" t="str">
        <f t="shared" si="270"/>
        <v/>
      </c>
      <c r="CW109" s="44" t="str">
        <f t="shared" si="271"/>
        <v/>
      </c>
      <c r="CX109" s="44" t="str">
        <f t="shared" si="272"/>
        <v/>
      </c>
      <c r="CY109" s="44" t="str">
        <f t="shared" si="273"/>
        <v/>
      </c>
      <c r="CZ109" s="44" t="str">
        <f t="shared" si="227"/>
        <v/>
      </c>
      <c r="DA109" s="45">
        <f t="shared" si="228"/>
        <v>0</v>
      </c>
      <c r="DB109" s="45">
        <f t="shared" si="229"/>
        <v>0</v>
      </c>
      <c r="DC109" s="45">
        <f t="shared" si="230"/>
        <v>0</v>
      </c>
      <c r="DD109" s="45">
        <f t="shared" si="231"/>
        <v>0</v>
      </c>
      <c r="DE109" s="45">
        <f t="shared" si="232"/>
        <v>0</v>
      </c>
      <c r="DF109" s="45">
        <f t="shared" si="233"/>
        <v>0</v>
      </c>
      <c r="DG109" s="45">
        <f t="shared" si="234"/>
        <v>0</v>
      </c>
      <c r="DH109" s="45">
        <f t="shared" si="235"/>
        <v>0</v>
      </c>
      <c r="DI109" s="45">
        <f t="shared" si="236"/>
        <v>0</v>
      </c>
      <c r="DJ109" s="45">
        <f t="shared" si="237"/>
        <v>0</v>
      </c>
      <c r="DK109" s="45">
        <f t="shared" si="238"/>
        <v>0</v>
      </c>
      <c r="DL109" s="45">
        <f t="shared" si="239"/>
        <v>0</v>
      </c>
      <c r="DM109" s="45">
        <f t="shared" si="240"/>
        <v>0</v>
      </c>
      <c r="DN109" s="45">
        <f t="shared" si="241"/>
        <v>0</v>
      </c>
      <c r="DO109" s="45">
        <f t="shared" si="242"/>
        <v>0</v>
      </c>
      <c r="DP109" s="45">
        <f t="shared" si="243"/>
        <v>0</v>
      </c>
      <c r="DQ109" s="45">
        <f t="shared" si="244"/>
        <v>0</v>
      </c>
      <c r="DR109" s="45">
        <f t="shared" si="245"/>
        <v>0</v>
      </c>
      <c r="DS109" s="45">
        <f t="shared" si="246"/>
        <v>0</v>
      </c>
      <c r="DT109" s="45">
        <f t="shared" si="247"/>
        <v>0</v>
      </c>
      <c r="DU109" s="45">
        <f t="shared" si="248"/>
        <v>0</v>
      </c>
      <c r="DV109" s="45">
        <f t="shared" si="249"/>
        <v>0</v>
      </c>
      <c r="DW109" s="45">
        <f t="shared" si="250"/>
        <v>0</v>
      </c>
      <c r="DX109" s="45">
        <f t="shared" si="251"/>
        <v>0</v>
      </c>
      <c r="DY109" s="45">
        <f t="shared" si="252"/>
        <v>0</v>
      </c>
      <c r="DZ109" s="45">
        <f t="shared" si="253"/>
        <v>0</v>
      </c>
    </row>
    <row r="110" spans="1:130" x14ac:dyDescent="0.25">
      <c r="A110" s="67" t="s">
        <v>47</v>
      </c>
      <c r="B110" s="47">
        <f>+P110+R110+T110+V110+X110+Z110+AB110+AD110+AF110+AH110+AJ110+AL110+AN110+AP110</f>
        <v>0</v>
      </c>
      <c r="C110" s="48">
        <f>+Q110+S110+U110+W110+Y110+AA110+AC110+AE110+AG110+AI110+AK110+AM110+AO110+AQ110</f>
        <v>0</v>
      </c>
      <c r="D110" s="33"/>
      <c r="E110" s="34"/>
      <c r="F110" s="35"/>
      <c r="G110" s="34"/>
      <c r="H110" s="35"/>
      <c r="I110" s="34"/>
      <c r="J110" s="35"/>
      <c r="K110" s="34"/>
      <c r="L110" s="35"/>
      <c r="M110" s="36"/>
      <c r="N110" s="33"/>
      <c r="O110" s="34"/>
      <c r="P110" s="39"/>
      <c r="Q110" s="38"/>
      <c r="R110" s="39"/>
      <c r="S110" s="38"/>
      <c r="T110" s="39"/>
      <c r="U110" s="38"/>
      <c r="V110" s="39"/>
      <c r="W110" s="38"/>
      <c r="X110" s="39"/>
      <c r="Y110" s="38"/>
      <c r="Z110" s="39"/>
      <c r="AA110" s="38"/>
      <c r="AB110" s="39"/>
      <c r="AC110" s="38"/>
      <c r="AD110" s="39"/>
      <c r="AE110" s="38"/>
      <c r="AF110" s="39"/>
      <c r="AG110" s="38"/>
      <c r="AH110" s="39"/>
      <c r="AI110" s="38"/>
      <c r="AJ110" s="39"/>
      <c r="AK110" s="38"/>
      <c r="AL110" s="39"/>
      <c r="AM110" s="38"/>
      <c r="AN110" s="39"/>
      <c r="AO110" s="38"/>
      <c r="AP110" s="39"/>
      <c r="AQ110" s="40"/>
      <c r="AR110" s="37"/>
      <c r="AS110" s="40"/>
      <c r="AT110" s="37"/>
      <c r="AU110" s="38"/>
      <c r="AV110" s="39"/>
      <c r="AW110" s="42"/>
      <c r="AX110" s="43" t="str">
        <f t="shared" si="221"/>
        <v/>
      </c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10"/>
      <c r="BJ110" s="10"/>
      <c r="BK110" s="10"/>
      <c r="BL110" s="10"/>
      <c r="BU110" s="10"/>
      <c r="BW110" s="11"/>
      <c r="CA110" s="44" t="str">
        <f t="shared" si="222"/>
        <v/>
      </c>
      <c r="CB110" s="44" t="str">
        <f t="shared" si="223"/>
        <v/>
      </c>
      <c r="CC110" s="44" t="str">
        <f t="shared" si="224"/>
        <v/>
      </c>
      <c r="CD110" s="44" t="str">
        <f t="shared" si="225"/>
        <v/>
      </c>
      <c r="CE110" s="44" t="str">
        <f t="shared" si="226"/>
        <v/>
      </c>
      <c r="CF110" s="44" t="str">
        <f t="shared" si="254"/>
        <v/>
      </c>
      <c r="CG110" s="44" t="str">
        <f t="shared" si="255"/>
        <v/>
      </c>
      <c r="CH110" s="44" t="str">
        <f t="shared" si="256"/>
        <v/>
      </c>
      <c r="CI110" s="44" t="str">
        <f t="shared" si="257"/>
        <v/>
      </c>
      <c r="CJ110" s="44" t="str">
        <f t="shared" si="258"/>
        <v/>
      </c>
      <c r="CK110" s="44" t="str">
        <f t="shared" si="259"/>
        <v/>
      </c>
      <c r="CL110" s="44" t="str">
        <f t="shared" si="260"/>
        <v/>
      </c>
      <c r="CM110" s="44" t="str">
        <f t="shared" si="261"/>
        <v/>
      </c>
      <c r="CN110" s="44" t="str">
        <f t="shared" si="262"/>
        <v/>
      </c>
      <c r="CO110" s="44" t="str">
        <f t="shared" si="263"/>
        <v/>
      </c>
      <c r="CP110" s="44" t="str">
        <f t="shared" si="264"/>
        <v/>
      </c>
      <c r="CQ110" s="44" t="str">
        <f t="shared" si="265"/>
        <v/>
      </c>
      <c r="CR110" s="44" t="str">
        <f t="shared" si="266"/>
        <v/>
      </c>
      <c r="CS110" s="44" t="str">
        <f t="shared" si="267"/>
        <v/>
      </c>
      <c r="CT110" s="44" t="str">
        <f t="shared" si="268"/>
        <v/>
      </c>
      <c r="CU110" s="44" t="str">
        <f t="shared" si="269"/>
        <v/>
      </c>
      <c r="CV110" s="44" t="str">
        <f t="shared" si="270"/>
        <v/>
      </c>
      <c r="CW110" s="44" t="str">
        <f t="shared" si="271"/>
        <v/>
      </c>
      <c r="CX110" s="44" t="str">
        <f t="shared" si="272"/>
        <v/>
      </c>
      <c r="CY110" s="44" t="str">
        <f t="shared" si="273"/>
        <v/>
      </c>
      <c r="CZ110" s="44" t="str">
        <f t="shared" si="227"/>
        <v/>
      </c>
      <c r="DA110" s="45">
        <f t="shared" si="228"/>
        <v>0</v>
      </c>
      <c r="DB110" s="45">
        <f t="shared" si="229"/>
        <v>0</v>
      </c>
      <c r="DC110" s="45">
        <f t="shared" si="230"/>
        <v>0</v>
      </c>
      <c r="DD110" s="45">
        <f t="shared" si="231"/>
        <v>0</v>
      </c>
      <c r="DE110" s="45">
        <f t="shared" si="232"/>
        <v>0</v>
      </c>
      <c r="DF110" s="45">
        <f t="shared" si="233"/>
        <v>0</v>
      </c>
      <c r="DG110" s="45">
        <f t="shared" si="234"/>
        <v>0</v>
      </c>
      <c r="DH110" s="45">
        <f t="shared" si="235"/>
        <v>0</v>
      </c>
      <c r="DI110" s="45">
        <f t="shared" si="236"/>
        <v>0</v>
      </c>
      <c r="DJ110" s="45">
        <f t="shared" si="237"/>
        <v>0</v>
      </c>
      <c r="DK110" s="45">
        <f t="shared" si="238"/>
        <v>0</v>
      </c>
      <c r="DL110" s="45">
        <f t="shared" si="239"/>
        <v>0</v>
      </c>
      <c r="DM110" s="45">
        <f t="shared" si="240"/>
        <v>0</v>
      </c>
      <c r="DN110" s="45">
        <f t="shared" si="241"/>
        <v>0</v>
      </c>
      <c r="DO110" s="45">
        <f t="shared" si="242"/>
        <v>0</v>
      </c>
      <c r="DP110" s="45">
        <f t="shared" si="243"/>
        <v>0</v>
      </c>
      <c r="DQ110" s="45">
        <f t="shared" si="244"/>
        <v>0</v>
      </c>
      <c r="DR110" s="45">
        <f t="shared" si="245"/>
        <v>0</v>
      </c>
      <c r="DS110" s="45">
        <f t="shared" si="246"/>
        <v>0</v>
      </c>
      <c r="DT110" s="45">
        <f t="shared" si="247"/>
        <v>0</v>
      </c>
      <c r="DU110" s="45">
        <f t="shared" si="248"/>
        <v>0</v>
      </c>
      <c r="DV110" s="45">
        <f t="shared" si="249"/>
        <v>0</v>
      </c>
      <c r="DW110" s="45">
        <f t="shared" si="250"/>
        <v>0</v>
      </c>
      <c r="DX110" s="45">
        <f t="shared" si="251"/>
        <v>0</v>
      </c>
      <c r="DY110" s="45">
        <f t="shared" si="252"/>
        <v>0</v>
      </c>
      <c r="DZ110" s="45">
        <f t="shared" si="253"/>
        <v>0</v>
      </c>
    </row>
    <row r="111" spans="1:130" x14ac:dyDescent="0.25">
      <c r="A111" s="66" t="s">
        <v>48</v>
      </c>
      <c r="B111" s="47">
        <f>+N111+P111+R111+T111+V111+X111+Z111+AB111+AD111+AF111+AH111+AJ111+AL111+AN111+AP111</f>
        <v>0</v>
      </c>
      <c r="C111" s="48">
        <f>+O111+Q111+S111+U111+W111+Y111+AA111+AC111+AE111+AG111+AI111+AK111+AM111+AO111+AQ111</f>
        <v>0</v>
      </c>
      <c r="D111" s="41"/>
      <c r="E111" s="51"/>
      <c r="F111" s="50"/>
      <c r="G111" s="51"/>
      <c r="H111" s="50"/>
      <c r="I111" s="53"/>
      <c r="J111" s="41"/>
      <c r="K111" s="41"/>
      <c r="L111" s="50"/>
      <c r="M111" s="53"/>
      <c r="N111" s="37"/>
      <c r="O111" s="38"/>
      <c r="P111" s="39"/>
      <c r="Q111" s="38"/>
      <c r="R111" s="39"/>
      <c r="S111" s="38"/>
      <c r="T111" s="39"/>
      <c r="U111" s="38"/>
      <c r="V111" s="39"/>
      <c r="W111" s="38"/>
      <c r="X111" s="39"/>
      <c r="Y111" s="38"/>
      <c r="Z111" s="39"/>
      <c r="AA111" s="38"/>
      <c r="AB111" s="39"/>
      <c r="AC111" s="38"/>
      <c r="AD111" s="39"/>
      <c r="AE111" s="38"/>
      <c r="AF111" s="39"/>
      <c r="AG111" s="38"/>
      <c r="AH111" s="39"/>
      <c r="AI111" s="38"/>
      <c r="AJ111" s="39"/>
      <c r="AK111" s="38"/>
      <c r="AL111" s="39"/>
      <c r="AM111" s="38"/>
      <c r="AN111" s="39"/>
      <c r="AO111" s="38"/>
      <c r="AP111" s="39"/>
      <c r="AQ111" s="40"/>
      <c r="AR111" s="37"/>
      <c r="AS111" s="40"/>
      <c r="AT111" s="37"/>
      <c r="AU111" s="38"/>
      <c r="AV111" s="39"/>
      <c r="AW111" s="42"/>
      <c r="AX111" s="43" t="str">
        <f t="shared" si="221"/>
        <v/>
      </c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10"/>
      <c r="BJ111" s="10"/>
      <c r="BK111" s="10"/>
      <c r="BL111" s="10"/>
      <c r="BU111" s="10"/>
      <c r="BW111" s="11"/>
      <c r="CA111" s="44" t="str">
        <f t="shared" si="222"/>
        <v/>
      </c>
      <c r="CB111" s="44" t="str">
        <f t="shared" si="223"/>
        <v/>
      </c>
      <c r="CC111" s="44" t="str">
        <f t="shared" si="224"/>
        <v/>
      </c>
      <c r="CD111" s="44" t="str">
        <f t="shared" si="225"/>
        <v/>
      </c>
      <c r="CE111" s="44" t="str">
        <f t="shared" si="226"/>
        <v/>
      </c>
      <c r="CF111" s="44" t="str">
        <f t="shared" si="254"/>
        <v/>
      </c>
      <c r="CG111" s="44" t="str">
        <f t="shared" si="255"/>
        <v/>
      </c>
      <c r="CH111" s="44" t="str">
        <f t="shared" si="256"/>
        <v/>
      </c>
      <c r="CI111" s="44" t="str">
        <f t="shared" si="257"/>
        <v/>
      </c>
      <c r="CJ111" s="44" t="str">
        <f t="shared" si="258"/>
        <v/>
      </c>
      <c r="CK111" s="44" t="str">
        <f t="shared" si="259"/>
        <v/>
      </c>
      <c r="CL111" s="44" t="str">
        <f t="shared" si="260"/>
        <v/>
      </c>
      <c r="CM111" s="44" t="str">
        <f t="shared" si="261"/>
        <v/>
      </c>
      <c r="CN111" s="44" t="str">
        <f t="shared" si="262"/>
        <v/>
      </c>
      <c r="CO111" s="44" t="str">
        <f t="shared" si="263"/>
        <v/>
      </c>
      <c r="CP111" s="44" t="str">
        <f t="shared" si="264"/>
        <v/>
      </c>
      <c r="CQ111" s="44" t="str">
        <f t="shared" si="265"/>
        <v/>
      </c>
      <c r="CR111" s="44" t="str">
        <f t="shared" si="266"/>
        <v/>
      </c>
      <c r="CS111" s="44" t="str">
        <f t="shared" si="267"/>
        <v/>
      </c>
      <c r="CT111" s="44" t="str">
        <f t="shared" si="268"/>
        <v/>
      </c>
      <c r="CU111" s="44" t="str">
        <f t="shared" si="269"/>
        <v/>
      </c>
      <c r="CV111" s="44" t="str">
        <f t="shared" si="270"/>
        <v/>
      </c>
      <c r="CW111" s="44" t="str">
        <f t="shared" si="271"/>
        <v/>
      </c>
      <c r="CX111" s="44" t="str">
        <f t="shared" si="272"/>
        <v/>
      </c>
      <c r="CY111" s="44" t="str">
        <f t="shared" si="273"/>
        <v/>
      </c>
      <c r="CZ111" s="44" t="str">
        <f t="shared" si="227"/>
        <v/>
      </c>
      <c r="DA111" s="45">
        <f t="shared" si="228"/>
        <v>0</v>
      </c>
      <c r="DB111" s="45">
        <f t="shared" si="229"/>
        <v>0</v>
      </c>
      <c r="DC111" s="45">
        <f t="shared" si="230"/>
        <v>0</v>
      </c>
      <c r="DD111" s="45">
        <f t="shared" si="231"/>
        <v>0</v>
      </c>
      <c r="DE111" s="45">
        <f t="shared" si="232"/>
        <v>0</v>
      </c>
      <c r="DF111" s="45">
        <f t="shared" si="233"/>
        <v>0</v>
      </c>
      <c r="DG111" s="45">
        <f t="shared" si="234"/>
        <v>0</v>
      </c>
      <c r="DH111" s="45">
        <f t="shared" si="235"/>
        <v>0</v>
      </c>
      <c r="DI111" s="45">
        <f t="shared" si="236"/>
        <v>0</v>
      </c>
      <c r="DJ111" s="45">
        <f t="shared" si="237"/>
        <v>0</v>
      </c>
      <c r="DK111" s="45">
        <f t="shared" si="238"/>
        <v>0</v>
      </c>
      <c r="DL111" s="45">
        <f t="shared" si="239"/>
        <v>0</v>
      </c>
      <c r="DM111" s="45">
        <f t="shared" si="240"/>
        <v>0</v>
      </c>
      <c r="DN111" s="45">
        <f t="shared" si="241"/>
        <v>0</v>
      </c>
      <c r="DO111" s="45">
        <f t="shared" si="242"/>
        <v>0</v>
      </c>
      <c r="DP111" s="45">
        <f t="shared" si="243"/>
        <v>0</v>
      </c>
      <c r="DQ111" s="45">
        <f t="shared" si="244"/>
        <v>0</v>
      </c>
      <c r="DR111" s="45">
        <f t="shared" si="245"/>
        <v>0</v>
      </c>
      <c r="DS111" s="45">
        <f t="shared" si="246"/>
        <v>0</v>
      </c>
      <c r="DT111" s="45">
        <f t="shared" si="247"/>
        <v>0</v>
      </c>
      <c r="DU111" s="45">
        <f t="shared" si="248"/>
        <v>0</v>
      </c>
      <c r="DV111" s="45">
        <f t="shared" si="249"/>
        <v>0</v>
      </c>
      <c r="DW111" s="45">
        <f t="shared" si="250"/>
        <v>0</v>
      </c>
      <c r="DX111" s="45">
        <f t="shared" si="251"/>
        <v>0</v>
      </c>
      <c r="DY111" s="45">
        <f t="shared" si="252"/>
        <v>0</v>
      </c>
      <c r="DZ111" s="45">
        <f t="shared" si="253"/>
        <v>0</v>
      </c>
    </row>
    <row r="112" spans="1:130" x14ac:dyDescent="0.25">
      <c r="A112" s="66" t="s">
        <v>49</v>
      </c>
      <c r="B112" s="47">
        <f>+D112+F112+H112+J112+L112+N112+P112+R112+T112+V112+X112+Z112+AB112+AD112+AF112+AH112+AJ112+AL112+AN112+AP112</f>
        <v>0</v>
      </c>
      <c r="C112" s="48">
        <f>+E112+G112+I112+K112+M112+O112+Q112+S112+U112+W112+Y112+AA112+AC112+AE112+AG112+AI112+AK112+AM112+AO112+AQ112</f>
        <v>0</v>
      </c>
      <c r="D112" s="37"/>
      <c r="E112" s="38"/>
      <c r="F112" s="39"/>
      <c r="G112" s="38"/>
      <c r="H112" s="39"/>
      <c r="I112" s="42"/>
      <c r="J112" s="37"/>
      <c r="K112" s="37"/>
      <c r="L112" s="39"/>
      <c r="M112" s="42"/>
      <c r="N112" s="37"/>
      <c r="O112" s="38"/>
      <c r="P112" s="39"/>
      <c r="Q112" s="38"/>
      <c r="R112" s="39"/>
      <c r="S112" s="38"/>
      <c r="T112" s="39"/>
      <c r="U112" s="38"/>
      <c r="V112" s="39"/>
      <c r="W112" s="38"/>
      <c r="X112" s="39"/>
      <c r="Y112" s="38"/>
      <c r="Z112" s="39"/>
      <c r="AA112" s="38"/>
      <c r="AB112" s="39"/>
      <c r="AC112" s="38"/>
      <c r="AD112" s="39"/>
      <c r="AE112" s="38"/>
      <c r="AF112" s="39"/>
      <c r="AG112" s="38"/>
      <c r="AH112" s="39"/>
      <c r="AI112" s="38"/>
      <c r="AJ112" s="39"/>
      <c r="AK112" s="38"/>
      <c r="AL112" s="39"/>
      <c r="AM112" s="38"/>
      <c r="AN112" s="39"/>
      <c r="AO112" s="38"/>
      <c r="AP112" s="39"/>
      <c r="AQ112" s="40"/>
      <c r="AR112" s="37"/>
      <c r="AS112" s="40"/>
      <c r="AT112" s="37"/>
      <c r="AU112" s="38"/>
      <c r="AV112" s="39"/>
      <c r="AW112" s="42"/>
      <c r="AX112" s="43" t="str">
        <f t="shared" si="221"/>
        <v/>
      </c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10"/>
      <c r="BJ112" s="10"/>
      <c r="BK112" s="10"/>
      <c r="BL112" s="10"/>
      <c r="BU112" s="10"/>
      <c r="BW112" s="11"/>
      <c r="CA112" s="44" t="str">
        <f t="shared" si="222"/>
        <v/>
      </c>
      <c r="CB112" s="44" t="str">
        <f t="shared" si="223"/>
        <v/>
      </c>
      <c r="CC112" s="44" t="str">
        <f t="shared" si="224"/>
        <v/>
      </c>
      <c r="CD112" s="44" t="str">
        <f t="shared" si="225"/>
        <v/>
      </c>
      <c r="CE112" s="44" t="str">
        <f t="shared" si="226"/>
        <v/>
      </c>
      <c r="CF112" s="44" t="str">
        <f t="shared" si="254"/>
        <v/>
      </c>
      <c r="CG112" s="44" t="str">
        <f t="shared" si="255"/>
        <v/>
      </c>
      <c r="CH112" s="44" t="str">
        <f t="shared" si="256"/>
        <v/>
      </c>
      <c r="CI112" s="44" t="str">
        <f t="shared" si="257"/>
        <v/>
      </c>
      <c r="CJ112" s="44" t="str">
        <f t="shared" si="258"/>
        <v/>
      </c>
      <c r="CK112" s="44" t="str">
        <f t="shared" si="259"/>
        <v/>
      </c>
      <c r="CL112" s="44" t="str">
        <f t="shared" si="260"/>
        <v/>
      </c>
      <c r="CM112" s="44" t="str">
        <f t="shared" si="261"/>
        <v/>
      </c>
      <c r="CN112" s="44" t="str">
        <f t="shared" si="262"/>
        <v/>
      </c>
      <c r="CO112" s="44" t="str">
        <f t="shared" si="263"/>
        <v/>
      </c>
      <c r="CP112" s="44" t="str">
        <f t="shared" si="264"/>
        <v/>
      </c>
      <c r="CQ112" s="44" t="str">
        <f t="shared" si="265"/>
        <v/>
      </c>
      <c r="CR112" s="44" t="str">
        <f t="shared" si="266"/>
        <v/>
      </c>
      <c r="CS112" s="44" t="str">
        <f t="shared" si="267"/>
        <v/>
      </c>
      <c r="CT112" s="44" t="str">
        <f t="shared" si="268"/>
        <v/>
      </c>
      <c r="CU112" s="44" t="str">
        <f t="shared" si="269"/>
        <v/>
      </c>
      <c r="CV112" s="44" t="str">
        <f t="shared" si="270"/>
        <v/>
      </c>
      <c r="CW112" s="44" t="str">
        <f t="shared" si="271"/>
        <v/>
      </c>
      <c r="CX112" s="44" t="str">
        <f t="shared" si="272"/>
        <v/>
      </c>
      <c r="CY112" s="44" t="str">
        <f t="shared" si="273"/>
        <v/>
      </c>
      <c r="CZ112" s="44" t="str">
        <f t="shared" si="227"/>
        <v/>
      </c>
      <c r="DA112" s="45">
        <f t="shared" si="228"/>
        <v>0</v>
      </c>
      <c r="DB112" s="45">
        <f t="shared" si="229"/>
        <v>0</v>
      </c>
      <c r="DC112" s="45">
        <f t="shared" si="230"/>
        <v>0</v>
      </c>
      <c r="DD112" s="45">
        <f t="shared" si="231"/>
        <v>0</v>
      </c>
      <c r="DE112" s="45">
        <f t="shared" si="232"/>
        <v>0</v>
      </c>
      <c r="DF112" s="45">
        <f t="shared" si="233"/>
        <v>0</v>
      </c>
      <c r="DG112" s="45">
        <f t="shared" si="234"/>
        <v>0</v>
      </c>
      <c r="DH112" s="45">
        <f t="shared" si="235"/>
        <v>0</v>
      </c>
      <c r="DI112" s="45">
        <f t="shared" si="236"/>
        <v>0</v>
      </c>
      <c r="DJ112" s="45">
        <f t="shared" si="237"/>
        <v>0</v>
      </c>
      <c r="DK112" s="45">
        <f t="shared" si="238"/>
        <v>0</v>
      </c>
      <c r="DL112" s="45">
        <f t="shared" si="239"/>
        <v>0</v>
      </c>
      <c r="DM112" s="45">
        <f t="shared" si="240"/>
        <v>0</v>
      </c>
      <c r="DN112" s="45">
        <f t="shared" si="241"/>
        <v>0</v>
      </c>
      <c r="DO112" s="45">
        <f t="shared" si="242"/>
        <v>0</v>
      </c>
      <c r="DP112" s="45">
        <f t="shared" si="243"/>
        <v>0</v>
      </c>
      <c r="DQ112" s="45">
        <f t="shared" si="244"/>
        <v>0</v>
      </c>
      <c r="DR112" s="45">
        <f t="shared" si="245"/>
        <v>0</v>
      </c>
      <c r="DS112" s="45">
        <f t="shared" si="246"/>
        <v>0</v>
      </c>
      <c r="DT112" s="45">
        <f t="shared" si="247"/>
        <v>0</v>
      </c>
      <c r="DU112" s="45">
        <f t="shared" si="248"/>
        <v>0</v>
      </c>
      <c r="DV112" s="45">
        <f t="shared" si="249"/>
        <v>0</v>
      </c>
      <c r="DW112" s="45">
        <f t="shared" si="250"/>
        <v>0</v>
      </c>
      <c r="DX112" s="45">
        <f t="shared" si="251"/>
        <v>0</v>
      </c>
      <c r="DY112" s="45">
        <f t="shared" si="252"/>
        <v>0</v>
      </c>
      <c r="DZ112" s="45">
        <f t="shared" si="253"/>
        <v>0</v>
      </c>
    </row>
    <row r="113" spans="1:130" x14ac:dyDescent="0.25">
      <c r="A113" s="46" t="s">
        <v>50</v>
      </c>
      <c r="B113" s="47">
        <f>+P113+R113+T113+V113+X113+Z113+AB113+AD113+AF113+AH113+AJ113+AL113+AN113+AP113</f>
        <v>0</v>
      </c>
      <c r="C113" s="48">
        <f>+Q113+S113+U113+W113+Y113+AA113+AC113+AE113+AG113+AI113+AK113+AM113+AO113+AQ113</f>
        <v>0</v>
      </c>
      <c r="D113" s="33"/>
      <c r="E113" s="34"/>
      <c r="F113" s="35"/>
      <c r="G113" s="34"/>
      <c r="H113" s="35"/>
      <c r="I113" s="34"/>
      <c r="J113" s="35"/>
      <c r="K113" s="34"/>
      <c r="L113" s="35"/>
      <c r="M113" s="36"/>
      <c r="N113" s="33"/>
      <c r="O113" s="34"/>
      <c r="P113" s="39"/>
      <c r="Q113" s="38"/>
      <c r="R113" s="39"/>
      <c r="S113" s="38"/>
      <c r="T113" s="39"/>
      <c r="U113" s="38"/>
      <c r="V113" s="39"/>
      <c r="W113" s="38"/>
      <c r="X113" s="39"/>
      <c r="Y113" s="38"/>
      <c r="Z113" s="39"/>
      <c r="AA113" s="38"/>
      <c r="AB113" s="39"/>
      <c r="AC113" s="38"/>
      <c r="AD113" s="39"/>
      <c r="AE113" s="38"/>
      <c r="AF113" s="39"/>
      <c r="AG113" s="38"/>
      <c r="AH113" s="39"/>
      <c r="AI113" s="38"/>
      <c r="AJ113" s="39"/>
      <c r="AK113" s="38"/>
      <c r="AL113" s="39"/>
      <c r="AM113" s="38"/>
      <c r="AN113" s="39"/>
      <c r="AO113" s="38"/>
      <c r="AP113" s="39"/>
      <c r="AQ113" s="40"/>
      <c r="AR113" s="37"/>
      <c r="AS113" s="40"/>
      <c r="AT113" s="37"/>
      <c r="AU113" s="38"/>
      <c r="AV113" s="39"/>
      <c r="AW113" s="42"/>
      <c r="AX113" s="43" t="str">
        <f t="shared" si="221"/>
        <v/>
      </c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10"/>
      <c r="BJ113" s="10"/>
      <c r="BK113" s="10"/>
      <c r="BL113" s="10"/>
      <c r="BU113" s="10"/>
      <c r="BW113" s="11"/>
      <c r="CA113" s="44" t="str">
        <f t="shared" si="222"/>
        <v/>
      </c>
      <c r="CB113" s="44" t="str">
        <f t="shared" si="223"/>
        <v/>
      </c>
      <c r="CC113" s="44" t="str">
        <f t="shared" si="224"/>
        <v/>
      </c>
      <c r="CD113" s="44" t="str">
        <f t="shared" si="225"/>
        <v/>
      </c>
      <c r="CE113" s="44" t="str">
        <f t="shared" si="226"/>
        <v/>
      </c>
      <c r="CF113" s="44" t="str">
        <f t="shared" si="254"/>
        <v/>
      </c>
      <c r="CG113" s="44" t="str">
        <f t="shared" si="255"/>
        <v/>
      </c>
      <c r="CH113" s="44" t="str">
        <f t="shared" si="256"/>
        <v/>
      </c>
      <c r="CI113" s="44" t="str">
        <f t="shared" si="257"/>
        <v/>
      </c>
      <c r="CJ113" s="44" t="str">
        <f t="shared" si="258"/>
        <v/>
      </c>
      <c r="CK113" s="44" t="str">
        <f t="shared" si="259"/>
        <v/>
      </c>
      <c r="CL113" s="44" t="str">
        <f t="shared" si="260"/>
        <v/>
      </c>
      <c r="CM113" s="44" t="str">
        <f t="shared" si="261"/>
        <v/>
      </c>
      <c r="CN113" s="44" t="str">
        <f t="shared" si="262"/>
        <v/>
      </c>
      <c r="CO113" s="44" t="str">
        <f t="shared" si="263"/>
        <v/>
      </c>
      <c r="CP113" s="44" t="str">
        <f t="shared" si="264"/>
        <v/>
      </c>
      <c r="CQ113" s="44" t="str">
        <f t="shared" si="265"/>
        <v/>
      </c>
      <c r="CR113" s="44" t="str">
        <f t="shared" si="266"/>
        <v/>
      </c>
      <c r="CS113" s="44" t="str">
        <f t="shared" si="267"/>
        <v/>
      </c>
      <c r="CT113" s="44" t="str">
        <f t="shared" si="268"/>
        <v/>
      </c>
      <c r="CU113" s="44" t="str">
        <f t="shared" si="269"/>
        <v/>
      </c>
      <c r="CV113" s="44" t="str">
        <f t="shared" si="270"/>
        <v/>
      </c>
      <c r="CW113" s="44" t="str">
        <f t="shared" si="271"/>
        <v/>
      </c>
      <c r="CX113" s="44" t="str">
        <f t="shared" si="272"/>
        <v/>
      </c>
      <c r="CY113" s="44" t="str">
        <f t="shared" si="273"/>
        <v/>
      </c>
      <c r="CZ113" s="44" t="str">
        <f t="shared" si="227"/>
        <v/>
      </c>
      <c r="DA113" s="45">
        <f t="shared" si="228"/>
        <v>0</v>
      </c>
      <c r="DB113" s="45">
        <f t="shared" si="229"/>
        <v>0</v>
      </c>
      <c r="DC113" s="45">
        <f t="shared" si="230"/>
        <v>0</v>
      </c>
      <c r="DD113" s="45">
        <f t="shared" si="231"/>
        <v>0</v>
      </c>
      <c r="DE113" s="45">
        <f t="shared" si="232"/>
        <v>0</v>
      </c>
      <c r="DF113" s="45">
        <f t="shared" si="233"/>
        <v>0</v>
      </c>
      <c r="DG113" s="45">
        <f t="shared" si="234"/>
        <v>0</v>
      </c>
      <c r="DH113" s="45">
        <f t="shared" si="235"/>
        <v>0</v>
      </c>
      <c r="DI113" s="45">
        <f t="shared" si="236"/>
        <v>0</v>
      </c>
      <c r="DJ113" s="45">
        <f t="shared" si="237"/>
        <v>0</v>
      </c>
      <c r="DK113" s="45">
        <f t="shared" si="238"/>
        <v>0</v>
      </c>
      <c r="DL113" s="45">
        <f t="shared" si="239"/>
        <v>0</v>
      </c>
      <c r="DM113" s="45">
        <f t="shared" si="240"/>
        <v>0</v>
      </c>
      <c r="DN113" s="45">
        <f t="shared" si="241"/>
        <v>0</v>
      </c>
      <c r="DO113" s="45">
        <f t="shared" si="242"/>
        <v>0</v>
      </c>
      <c r="DP113" s="45">
        <f t="shared" si="243"/>
        <v>0</v>
      </c>
      <c r="DQ113" s="45">
        <f t="shared" si="244"/>
        <v>0</v>
      </c>
      <c r="DR113" s="45">
        <f t="shared" si="245"/>
        <v>0</v>
      </c>
      <c r="DS113" s="45">
        <f t="shared" si="246"/>
        <v>0</v>
      </c>
      <c r="DT113" s="45">
        <f t="shared" si="247"/>
        <v>0</v>
      </c>
      <c r="DU113" s="45">
        <f t="shared" si="248"/>
        <v>0</v>
      </c>
      <c r="DV113" s="45">
        <f t="shared" si="249"/>
        <v>0</v>
      </c>
      <c r="DW113" s="45">
        <f t="shared" si="250"/>
        <v>0</v>
      </c>
      <c r="DX113" s="45">
        <f t="shared" si="251"/>
        <v>0</v>
      </c>
      <c r="DY113" s="45">
        <f t="shared" si="252"/>
        <v>0</v>
      </c>
      <c r="DZ113" s="45">
        <f t="shared" si="253"/>
        <v>0</v>
      </c>
    </row>
    <row r="114" spans="1:130" x14ac:dyDescent="0.25">
      <c r="A114" s="66" t="s">
        <v>51</v>
      </c>
      <c r="B114" s="47">
        <f>+P114+R114+T114+V114+X114+Z114+AB114+AD114+AF114+AH114</f>
        <v>0</v>
      </c>
      <c r="C114" s="48">
        <f>+Q114+S114+U114+W114+Y114+AA114+AC114+AE114+AG114+AI114</f>
        <v>0</v>
      </c>
      <c r="D114" s="33"/>
      <c r="E114" s="34"/>
      <c r="F114" s="35"/>
      <c r="G114" s="34"/>
      <c r="H114" s="35"/>
      <c r="I114" s="34"/>
      <c r="J114" s="35"/>
      <c r="K114" s="34"/>
      <c r="L114" s="35"/>
      <c r="M114" s="36"/>
      <c r="N114" s="33"/>
      <c r="O114" s="34"/>
      <c r="P114" s="39"/>
      <c r="Q114" s="38"/>
      <c r="R114" s="39"/>
      <c r="S114" s="38"/>
      <c r="T114" s="39"/>
      <c r="U114" s="38"/>
      <c r="V114" s="39"/>
      <c r="W114" s="38"/>
      <c r="X114" s="39"/>
      <c r="Y114" s="38"/>
      <c r="Z114" s="39"/>
      <c r="AA114" s="38"/>
      <c r="AB114" s="39"/>
      <c r="AC114" s="38"/>
      <c r="AD114" s="39"/>
      <c r="AE114" s="38"/>
      <c r="AF114" s="39"/>
      <c r="AG114" s="38"/>
      <c r="AH114" s="39"/>
      <c r="AI114" s="38"/>
      <c r="AJ114" s="35"/>
      <c r="AK114" s="34"/>
      <c r="AL114" s="35"/>
      <c r="AM114" s="34"/>
      <c r="AN114" s="35"/>
      <c r="AO114" s="34"/>
      <c r="AP114" s="35"/>
      <c r="AQ114" s="54"/>
      <c r="AR114" s="37"/>
      <c r="AS114" s="40"/>
      <c r="AT114" s="37"/>
      <c r="AU114" s="38"/>
      <c r="AV114" s="39"/>
      <c r="AW114" s="42"/>
      <c r="AX114" s="43" t="str">
        <f t="shared" si="221"/>
        <v/>
      </c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10"/>
      <c r="BJ114" s="10"/>
      <c r="BK114" s="10"/>
      <c r="BL114" s="10"/>
      <c r="BU114" s="10"/>
      <c r="BW114" s="11"/>
      <c r="CA114" s="44" t="str">
        <f t="shared" si="222"/>
        <v/>
      </c>
      <c r="CB114" s="44" t="str">
        <f t="shared" si="223"/>
        <v/>
      </c>
      <c r="CC114" s="44" t="str">
        <f t="shared" si="224"/>
        <v/>
      </c>
      <c r="CD114" s="44" t="str">
        <f t="shared" si="225"/>
        <v/>
      </c>
      <c r="CE114" s="44" t="str">
        <f t="shared" si="226"/>
        <v/>
      </c>
      <c r="CF114" s="44" t="str">
        <f t="shared" si="254"/>
        <v/>
      </c>
      <c r="CG114" s="44" t="str">
        <f t="shared" si="255"/>
        <v/>
      </c>
      <c r="CH114" s="44" t="str">
        <f t="shared" si="256"/>
        <v/>
      </c>
      <c r="CI114" s="44" t="str">
        <f t="shared" si="257"/>
        <v/>
      </c>
      <c r="CJ114" s="44" t="str">
        <f t="shared" si="258"/>
        <v/>
      </c>
      <c r="CK114" s="44" t="str">
        <f t="shared" si="259"/>
        <v/>
      </c>
      <c r="CL114" s="44" t="str">
        <f t="shared" si="260"/>
        <v/>
      </c>
      <c r="CM114" s="44" t="str">
        <f t="shared" si="261"/>
        <v/>
      </c>
      <c r="CN114" s="44" t="str">
        <f t="shared" si="262"/>
        <v/>
      </c>
      <c r="CO114" s="44" t="str">
        <f t="shared" si="263"/>
        <v/>
      </c>
      <c r="CP114" s="44" t="str">
        <f t="shared" si="264"/>
        <v/>
      </c>
      <c r="CQ114" s="44" t="str">
        <f t="shared" si="265"/>
        <v/>
      </c>
      <c r="CR114" s="44" t="str">
        <f t="shared" si="266"/>
        <v/>
      </c>
      <c r="CS114" s="44" t="str">
        <f t="shared" si="267"/>
        <v/>
      </c>
      <c r="CT114" s="44" t="str">
        <f t="shared" si="268"/>
        <v/>
      </c>
      <c r="CU114" s="44" t="str">
        <f t="shared" si="269"/>
        <v/>
      </c>
      <c r="CV114" s="44" t="str">
        <f t="shared" si="270"/>
        <v/>
      </c>
      <c r="CW114" s="44" t="str">
        <f t="shared" si="271"/>
        <v/>
      </c>
      <c r="CX114" s="44" t="str">
        <f t="shared" si="272"/>
        <v/>
      </c>
      <c r="CY114" s="44" t="str">
        <f t="shared" si="273"/>
        <v/>
      </c>
      <c r="CZ114" s="44" t="str">
        <f t="shared" si="227"/>
        <v/>
      </c>
      <c r="DA114" s="45">
        <f t="shared" si="228"/>
        <v>0</v>
      </c>
      <c r="DB114" s="45">
        <f t="shared" si="229"/>
        <v>0</v>
      </c>
      <c r="DC114" s="45">
        <f t="shared" si="230"/>
        <v>0</v>
      </c>
      <c r="DD114" s="45">
        <f t="shared" si="231"/>
        <v>0</v>
      </c>
      <c r="DE114" s="45">
        <f t="shared" si="232"/>
        <v>0</v>
      </c>
      <c r="DF114" s="45">
        <f t="shared" si="233"/>
        <v>0</v>
      </c>
      <c r="DG114" s="45">
        <f t="shared" si="234"/>
        <v>0</v>
      </c>
      <c r="DH114" s="45">
        <f t="shared" si="235"/>
        <v>0</v>
      </c>
      <c r="DI114" s="45">
        <f t="shared" si="236"/>
        <v>0</v>
      </c>
      <c r="DJ114" s="45">
        <f t="shared" si="237"/>
        <v>0</v>
      </c>
      <c r="DK114" s="45">
        <f t="shared" si="238"/>
        <v>0</v>
      </c>
      <c r="DL114" s="45">
        <f t="shared" si="239"/>
        <v>0</v>
      </c>
      <c r="DM114" s="45">
        <f t="shared" si="240"/>
        <v>0</v>
      </c>
      <c r="DN114" s="45">
        <f t="shared" si="241"/>
        <v>0</v>
      </c>
      <c r="DO114" s="45">
        <f t="shared" si="242"/>
        <v>0</v>
      </c>
      <c r="DP114" s="45">
        <f t="shared" si="243"/>
        <v>0</v>
      </c>
      <c r="DQ114" s="45">
        <f t="shared" si="244"/>
        <v>0</v>
      </c>
      <c r="DR114" s="45">
        <f t="shared" si="245"/>
        <v>0</v>
      </c>
      <c r="DS114" s="45">
        <f t="shared" si="246"/>
        <v>0</v>
      </c>
      <c r="DT114" s="45">
        <f t="shared" si="247"/>
        <v>0</v>
      </c>
      <c r="DU114" s="45">
        <f t="shared" si="248"/>
        <v>0</v>
      </c>
      <c r="DV114" s="45">
        <f t="shared" si="249"/>
        <v>0</v>
      </c>
      <c r="DW114" s="45">
        <f t="shared" si="250"/>
        <v>0</v>
      </c>
      <c r="DX114" s="45">
        <f t="shared" si="251"/>
        <v>0</v>
      </c>
      <c r="DY114" s="45">
        <f t="shared" si="252"/>
        <v>0</v>
      </c>
      <c r="DZ114" s="45">
        <f t="shared" si="253"/>
        <v>0</v>
      </c>
    </row>
    <row r="115" spans="1:130" x14ac:dyDescent="0.25">
      <c r="A115" s="66" t="s">
        <v>52</v>
      </c>
      <c r="B115" s="47">
        <f t="shared" ref="B115:C117" si="274">+D115+F115+H115+J115+L115+N115+P115+R115+T115+V115+X115+Z115+AB115+AD115+AF115+AH115+AJ115+AL115+AN115+AP115</f>
        <v>0</v>
      </c>
      <c r="C115" s="48">
        <f t="shared" si="274"/>
        <v>0</v>
      </c>
      <c r="D115" s="37"/>
      <c r="E115" s="38"/>
      <c r="F115" s="39"/>
      <c r="G115" s="38"/>
      <c r="H115" s="39"/>
      <c r="I115" s="42"/>
      <c r="J115" s="37"/>
      <c r="K115" s="37"/>
      <c r="L115" s="39"/>
      <c r="M115" s="42"/>
      <c r="N115" s="37"/>
      <c r="O115" s="38"/>
      <c r="P115" s="39"/>
      <c r="Q115" s="38"/>
      <c r="R115" s="39"/>
      <c r="S115" s="38"/>
      <c r="T115" s="39"/>
      <c r="U115" s="38"/>
      <c r="V115" s="39"/>
      <c r="W115" s="38"/>
      <c r="X115" s="39"/>
      <c r="Y115" s="38"/>
      <c r="Z115" s="39"/>
      <c r="AA115" s="38"/>
      <c r="AB115" s="39"/>
      <c r="AC115" s="38"/>
      <c r="AD115" s="39"/>
      <c r="AE115" s="38"/>
      <c r="AF115" s="39"/>
      <c r="AG115" s="38"/>
      <c r="AH115" s="39"/>
      <c r="AI115" s="38"/>
      <c r="AJ115" s="39"/>
      <c r="AK115" s="38"/>
      <c r="AL115" s="39"/>
      <c r="AM115" s="38"/>
      <c r="AN115" s="39"/>
      <c r="AO115" s="38"/>
      <c r="AP115" s="39"/>
      <c r="AQ115" s="40"/>
      <c r="AR115" s="37"/>
      <c r="AS115" s="40"/>
      <c r="AT115" s="37"/>
      <c r="AU115" s="38"/>
      <c r="AV115" s="39"/>
      <c r="AW115" s="42"/>
      <c r="AX115" s="43" t="str">
        <f t="shared" si="221"/>
        <v/>
      </c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10"/>
      <c r="BJ115" s="10"/>
      <c r="BK115" s="10"/>
      <c r="BL115" s="10"/>
      <c r="BU115" s="10"/>
      <c r="BW115" s="11"/>
      <c r="CA115" s="44" t="str">
        <f t="shared" si="222"/>
        <v/>
      </c>
      <c r="CB115" s="44" t="str">
        <f t="shared" si="223"/>
        <v/>
      </c>
      <c r="CC115" s="44" t="str">
        <f t="shared" si="224"/>
        <v/>
      </c>
      <c r="CD115" s="44" t="str">
        <f t="shared" si="225"/>
        <v/>
      </c>
      <c r="CE115" s="44" t="str">
        <f t="shared" si="226"/>
        <v/>
      </c>
      <c r="CF115" s="44" t="str">
        <f t="shared" si="254"/>
        <v/>
      </c>
      <c r="CG115" s="44" t="str">
        <f t="shared" si="255"/>
        <v/>
      </c>
      <c r="CH115" s="44" t="str">
        <f t="shared" si="256"/>
        <v/>
      </c>
      <c r="CI115" s="44" t="str">
        <f t="shared" si="257"/>
        <v/>
      </c>
      <c r="CJ115" s="44" t="str">
        <f t="shared" si="258"/>
        <v/>
      </c>
      <c r="CK115" s="44" t="str">
        <f t="shared" si="259"/>
        <v/>
      </c>
      <c r="CL115" s="44" t="str">
        <f t="shared" si="260"/>
        <v/>
      </c>
      <c r="CM115" s="44" t="str">
        <f t="shared" si="261"/>
        <v/>
      </c>
      <c r="CN115" s="44" t="str">
        <f t="shared" si="262"/>
        <v/>
      </c>
      <c r="CO115" s="44" t="str">
        <f t="shared" si="263"/>
        <v/>
      </c>
      <c r="CP115" s="44" t="str">
        <f t="shared" si="264"/>
        <v/>
      </c>
      <c r="CQ115" s="44" t="str">
        <f t="shared" si="265"/>
        <v/>
      </c>
      <c r="CR115" s="44" t="str">
        <f t="shared" si="266"/>
        <v/>
      </c>
      <c r="CS115" s="44" t="str">
        <f t="shared" si="267"/>
        <v/>
      </c>
      <c r="CT115" s="44" t="str">
        <f t="shared" si="268"/>
        <v/>
      </c>
      <c r="CU115" s="44" t="str">
        <f t="shared" si="269"/>
        <v/>
      </c>
      <c r="CV115" s="44" t="str">
        <f t="shared" si="270"/>
        <v/>
      </c>
      <c r="CW115" s="44" t="str">
        <f t="shared" si="271"/>
        <v/>
      </c>
      <c r="CX115" s="44" t="str">
        <f t="shared" si="272"/>
        <v/>
      </c>
      <c r="CY115" s="44" t="str">
        <f t="shared" si="273"/>
        <v/>
      </c>
      <c r="CZ115" s="44" t="str">
        <f t="shared" si="227"/>
        <v/>
      </c>
      <c r="DA115" s="45">
        <f t="shared" si="228"/>
        <v>0</v>
      </c>
      <c r="DB115" s="45">
        <f t="shared" si="229"/>
        <v>0</v>
      </c>
      <c r="DC115" s="45">
        <f t="shared" si="230"/>
        <v>0</v>
      </c>
      <c r="DD115" s="45">
        <f t="shared" si="231"/>
        <v>0</v>
      </c>
      <c r="DE115" s="45">
        <f t="shared" si="232"/>
        <v>0</v>
      </c>
      <c r="DF115" s="45">
        <f t="shared" si="233"/>
        <v>0</v>
      </c>
      <c r="DG115" s="45">
        <f t="shared" si="234"/>
        <v>0</v>
      </c>
      <c r="DH115" s="45">
        <f t="shared" si="235"/>
        <v>0</v>
      </c>
      <c r="DI115" s="45">
        <f t="shared" si="236"/>
        <v>0</v>
      </c>
      <c r="DJ115" s="45">
        <f t="shared" si="237"/>
        <v>0</v>
      </c>
      <c r="DK115" s="45">
        <f t="shared" si="238"/>
        <v>0</v>
      </c>
      <c r="DL115" s="45">
        <f t="shared" si="239"/>
        <v>0</v>
      </c>
      <c r="DM115" s="45">
        <f t="shared" si="240"/>
        <v>0</v>
      </c>
      <c r="DN115" s="45">
        <f t="shared" si="241"/>
        <v>0</v>
      </c>
      <c r="DO115" s="45">
        <f t="shared" si="242"/>
        <v>0</v>
      </c>
      <c r="DP115" s="45">
        <f t="shared" si="243"/>
        <v>0</v>
      </c>
      <c r="DQ115" s="45">
        <f t="shared" si="244"/>
        <v>0</v>
      </c>
      <c r="DR115" s="45">
        <f t="shared" si="245"/>
        <v>0</v>
      </c>
      <c r="DS115" s="45">
        <f t="shared" si="246"/>
        <v>0</v>
      </c>
      <c r="DT115" s="45">
        <f t="shared" si="247"/>
        <v>0</v>
      </c>
      <c r="DU115" s="45">
        <f t="shared" si="248"/>
        <v>0</v>
      </c>
      <c r="DV115" s="45">
        <f t="shared" si="249"/>
        <v>0</v>
      </c>
      <c r="DW115" s="45">
        <f t="shared" si="250"/>
        <v>0</v>
      </c>
      <c r="DX115" s="45">
        <f t="shared" si="251"/>
        <v>0</v>
      </c>
      <c r="DY115" s="45">
        <f t="shared" si="252"/>
        <v>0</v>
      </c>
      <c r="DZ115" s="45">
        <f t="shared" si="253"/>
        <v>0</v>
      </c>
    </row>
    <row r="116" spans="1:130" x14ac:dyDescent="0.25">
      <c r="A116" s="66" t="s">
        <v>53</v>
      </c>
      <c r="B116" s="47">
        <f t="shared" si="274"/>
        <v>0</v>
      </c>
      <c r="C116" s="48">
        <f t="shared" si="274"/>
        <v>0</v>
      </c>
      <c r="D116" s="37"/>
      <c r="E116" s="38"/>
      <c r="F116" s="39"/>
      <c r="G116" s="38"/>
      <c r="H116" s="39"/>
      <c r="I116" s="42"/>
      <c r="J116" s="37"/>
      <c r="K116" s="37"/>
      <c r="L116" s="39"/>
      <c r="M116" s="42"/>
      <c r="N116" s="37"/>
      <c r="O116" s="38"/>
      <c r="P116" s="39"/>
      <c r="Q116" s="38"/>
      <c r="R116" s="39"/>
      <c r="S116" s="38"/>
      <c r="T116" s="39"/>
      <c r="U116" s="38"/>
      <c r="V116" s="39"/>
      <c r="W116" s="38"/>
      <c r="X116" s="39"/>
      <c r="Y116" s="38"/>
      <c r="Z116" s="39"/>
      <c r="AA116" s="38"/>
      <c r="AB116" s="39"/>
      <c r="AC116" s="38"/>
      <c r="AD116" s="39"/>
      <c r="AE116" s="38"/>
      <c r="AF116" s="39"/>
      <c r="AG116" s="38"/>
      <c r="AH116" s="39"/>
      <c r="AI116" s="38"/>
      <c r="AJ116" s="39"/>
      <c r="AK116" s="38"/>
      <c r="AL116" s="39"/>
      <c r="AM116" s="38"/>
      <c r="AN116" s="39"/>
      <c r="AO116" s="38"/>
      <c r="AP116" s="39"/>
      <c r="AQ116" s="40"/>
      <c r="AR116" s="37"/>
      <c r="AS116" s="40"/>
      <c r="AT116" s="37"/>
      <c r="AU116" s="38"/>
      <c r="AV116" s="39"/>
      <c r="AW116" s="42"/>
      <c r="AX116" s="43" t="str">
        <f t="shared" si="221"/>
        <v/>
      </c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10"/>
      <c r="BJ116" s="10"/>
      <c r="BK116" s="10"/>
      <c r="BL116" s="10"/>
      <c r="BU116" s="10"/>
      <c r="BW116" s="11"/>
      <c r="CA116" s="44" t="str">
        <f t="shared" si="222"/>
        <v/>
      </c>
      <c r="CB116" s="44" t="str">
        <f t="shared" si="223"/>
        <v/>
      </c>
      <c r="CC116" s="44" t="str">
        <f t="shared" si="224"/>
        <v/>
      </c>
      <c r="CD116" s="44" t="str">
        <f t="shared" si="225"/>
        <v/>
      </c>
      <c r="CE116" s="44" t="str">
        <f t="shared" si="226"/>
        <v/>
      </c>
      <c r="CF116" s="44" t="str">
        <f t="shared" si="254"/>
        <v/>
      </c>
      <c r="CG116" s="44" t="str">
        <f t="shared" si="255"/>
        <v/>
      </c>
      <c r="CH116" s="44" t="str">
        <f t="shared" si="256"/>
        <v/>
      </c>
      <c r="CI116" s="44" t="str">
        <f t="shared" si="257"/>
        <v/>
      </c>
      <c r="CJ116" s="44" t="str">
        <f t="shared" si="258"/>
        <v/>
      </c>
      <c r="CK116" s="44" t="str">
        <f t="shared" si="259"/>
        <v/>
      </c>
      <c r="CL116" s="44" t="str">
        <f t="shared" si="260"/>
        <v/>
      </c>
      <c r="CM116" s="44" t="str">
        <f t="shared" si="261"/>
        <v/>
      </c>
      <c r="CN116" s="44" t="str">
        <f t="shared" si="262"/>
        <v/>
      </c>
      <c r="CO116" s="44" t="str">
        <f t="shared" si="263"/>
        <v/>
      </c>
      <c r="CP116" s="44" t="str">
        <f t="shared" si="264"/>
        <v/>
      </c>
      <c r="CQ116" s="44" t="str">
        <f t="shared" si="265"/>
        <v/>
      </c>
      <c r="CR116" s="44" t="str">
        <f t="shared" si="266"/>
        <v/>
      </c>
      <c r="CS116" s="44" t="str">
        <f t="shared" si="267"/>
        <v/>
      </c>
      <c r="CT116" s="44" t="str">
        <f t="shared" si="268"/>
        <v/>
      </c>
      <c r="CU116" s="44" t="str">
        <f t="shared" si="269"/>
        <v/>
      </c>
      <c r="CV116" s="44" t="str">
        <f t="shared" si="270"/>
        <v/>
      </c>
      <c r="CW116" s="44" t="str">
        <f t="shared" si="271"/>
        <v/>
      </c>
      <c r="CX116" s="44" t="str">
        <f t="shared" si="272"/>
        <v/>
      </c>
      <c r="CY116" s="44" t="str">
        <f t="shared" si="273"/>
        <v/>
      </c>
      <c r="CZ116" s="44" t="str">
        <f t="shared" si="227"/>
        <v/>
      </c>
      <c r="DA116" s="45">
        <f t="shared" si="228"/>
        <v>0</v>
      </c>
      <c r="DB116" s="45">
        <f t="shared" si="229"/>
        <v>0</v>
      </c>
      <c r="DC116" s="45">
        <f t="shared" si="230"/>
        <v>0</v>
      </c>
      <c r="DD116" s="45">
        <f t="shared" si="231"/>
        <v>0</v>
      </c>
      <c r="DE116" s="45">
        <f t="shared" si="232"/>
        <v>0</v>
      </c>
      <c r="DF116" s="45">
        <f t="shared" si="233"/>
        <v>0</v>
      </c>
      <c r="DG116" s="45">
        <f t="shared" si="234"/>
        <v>0</v>
      </c>
      <c r="DH116" s="45">
        <f t="shared" si="235"/>
        <v>0</v>
      </c>
      <c r="DI116" s="45">
        <f t="shared" si="236"/>
        <v>0</v>
      </c>
      <c r="DJ116" s="45">
        <f t="shared" si="237"/>
        <v>0</v>
      </c>
      <c r="DK116" s="45">
        <f t="shared" si="238"/>
        <v>0</v>
      </c>
      <c r="DL116" s="45">
        <f t="shared" si="239"/>
        <v>0</v>
      </c>
      <c r="DM116" s="45">
        <f t="shared" si="240"/>
        <v>0</v>
      </c>
      <c r="DN116" s="45">
        <f t="shared" si="241"/>
        <v>0</v>
      </c>
      <c r="DO116" s="45">
        <f t="shared" si="242"/>
        <v>0</v>
      </c>
      <c r="DP116" s="45">
        <f t="shared" si="243"/>
        <v>0</v>
      </c>
      <c r="DQ116" s="45">
        <f t="shared" si="244"/>
        <v>0</v>
      </c>
      <c r="DR116" s="45">
        <f t="shared" si="245"/>
        <v>0</v>
      </c>
      <c r="DS116" s="45">
        <f t="shared" si="246"/>
        <v>0</v>
      </c>
      <c r="DT116" s="45">
        <f t="shared" si="247"/>
        <v>0</v>
      </c>
      <c r="DU116" s="45">
        <f t="shared" si="248"/>
        <v>0</v>
      </c>
      <c r="DV116" s="45">
        <f t="shared" si="249"/>
        <v>0</v>
      </c>
      <c r="DW116" s="45">
        <f t="shared" si="250"/>
        <v>0</v>
      </c>
      <c r="DX116" s="45">
        <f t="shared" si="251"/>
        <v>0</v>
      </c>
      <c r="DY116" s="45">
        <f t="shared" si="252"/>
        <v>0</v>
      </c>
      <c r="DZ116" s="45">
        <f t="shared" si="253"/>
        <v>0</v>
      </c>
    </row>
    <row r="117" spans="1:130" x14ac:dyDescent="0.25">
      <c r="A117" s="57" t="s">
        <v>54</v>
      </c>
      <c r="B117" s="471">
        <f t="shared" si="274"/>
        <v>0</v>
      </c>
      <c r="C117" s="57">
        <f t="shared" si="274"/>
        <v>0</v>
      </c>
      <c r="D117" s="58"/>
      <c r="E117" s="59"/>
      <c r="F117" s="60"/>
      <c r="G117" s="59"/>
      <c r="H117" s="60"/>
      <c r="I117" s="61"/>
      <c r="J117" s="58"/>
      <c r="K117" s="58"/>
      <c r="L117" s="60"/>
      <c r="M117" s="61"/>
      <c r="N117" s="58"/>
      <c r="O117" s="59"/>
      <c r="P117" s="60"/>
      <c r="Q117" s="59"/>
      <c r="R117" s="60"/>
      <c r="S117" s="59"/>
      <c r="T117" s="60"/>
      <c r="U117" s="59"/>
      <c r="V117" s="60"/>
      <c r="W117" s="59"/>
      <c r="X117" s="60"/>
      <c r="Y117" s="59"/>
      <c r="Z117" s="60"/>
      <c r="AA117" s="59"/>
      <c r="AB117" s="60"/>
      <c r="AC117" s="59"/>
      <c r="AD117" s="60"/>
      <c r="AE117" s="59"/>
      <c r="AF117" s="60"/>
      <c r="AG117" s="59"/>
      <c r="AH117" s="60"/>
      <c r="AI117" s="59"/>
      <c r="AJ117" s="60"/>
      <c r="AK117" s="59"/>
      <c r="AL117" s="60"/>
      <c r="AM117" s="59"/>
      <c r="AN117" s="60"/>
      <c r="AO117" s="59"/>
      <c r="AP117" s="60"/>
      <c r="AQ117" s="62"/>
      <c r="AR117" s="58"/>
      <c r="AS117" s="62"/>
      <c r="AT117" s="58"/>
      <c r="AU117" s="59"/>
      <c r="AV117" s="60"/>
      <c r="AW117" s="61"/>
      <c r="AX117" s="43" t="str">
        <f t="shared" si="221"/>
        <v/>
      </c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10"/>
      <c r="BJ117" s="10"/>
      <c r="BK117" s="10"/>
      <c r="BL117" s="10"/>
      <c r="BU117" s="10"/>
      <c r="BW117" s="11"/>
      <c r="CA117" s="44" t="str">
        <f t="shared" si="222"/>
        <v/>
      </c>
      <c r="CB117" s="44" t="str">
        <f t="shared" si="223"/>
        <v/>
      </c>
      <c r="CC117" s="44" t="str">
        <f t="shared" si="224"/>
        <v/>
      </c>
      <c r="CD117" s="44" t="str">
        <f t="shared" si="225"/>
        <v/>
      </c>
      <c r="CE117" s="44" t="str">
        <f t="shared" si="226"/>
        <v/>
      </c>
      <c r="CF117" s="44" t="str">
        <f t="shared" si="254"/>
        <v/>
      </c>
      <c r="CG117" s="44" t="str">
        <f t="shared" si="255"/>
        <v/>
      </c>
      <c r="CH117" s="44" t="str">
        <f t="shared" si="256"/>
        <v/>
      </c>
      <c r="CI117" s="44" t="str">
        <f t="shared" si="257"/>
        <v/>
      </c>
      <c r="CJ117" s="44" t="str">
        <f t="shared" si="258"/>
        <v/>
      </c>
      <c r="CK117" s="44" t="str">
        <f t="shared" si="259"/>
        <v/>
      </c>
      <c r="CL117" s="44" t="str">
        <f t="shared" si="260"/>
        <v/>
      </c>
      <c r="CM117" s="44" t="str">
        <f t="shared" si="261"/>
        <v/>
      </c>
      <c r="CN117" s="44" t="str">
        <f t="shared" si="262"/>
        <v/>
      </c>
      <c r="CO117" s="44" t="str">
        <f t="shared" si="263"/>
        <v/>
      </c>
      <c r="CP117" s="44" t="str">
        <f t="shared" si="264"/>
        <v/>
      </c>
      <c r="CQ117" s="44" t="str">
        <f t="shared" si="265"/>
        <v/>
      </c>
      <c r="CR117" s="44" t="str">
        <f t="shared" si="266"/>
        <v/>
      </c>
      <c r="CS117" s="44" t="str">
        <f t="shared" si="267"/>
        <v/>
      </c>
      <c r="CT117" s="44" t="str">
        <f t="shared" si="268"/>
        <v/>
      </c>
      <c r="CU117" s="44" t="str">
        <f t="shared" si="269"/>
        <v/>
      </c>
      <c r="CV117" s="44" t="str">
        <f t="shared" si="270"/>
        <v/>
      </c>
      <c r="CW117" s="44" t="str">
        <f t="shared" si="271"/>
        <v/>
      </c>
      <c r="CX117" s="44" t="str">
        <f t="shared" si="272"/>
        <v/>
      </c>
      <c r="CY117" s="44" t="str">
        <f t="shared" si="273"/>
        <v/>
      </c>
      <c r="CZ117" s="44" t="str">
        <f t="shared" si="227"/>
        <v/>
      </c>
      <c r="DA117" s="45">
        <f t="shared" si="228"/>
        <v>0</v>
      </c>
      <c r="DB117" s="45">
        <f t="shared" si="229"/>
        <v>0</v>
      </c>
      <c r="DC117" s="45">
        <f t="shared" si="230"/>
        <v>0</v>
      </c>
      <c r="DD117" s="45">
        <f t="shared" si="231"/>
        <v>0</v>
      </c>
      <c r="DE117" s="45">
        <f t="shared" si="232"/>
        <v>0</v>
      </c>
      <c r="DF117" s="45">
        <f t="shared" si="233"/>
        <v>0</v>
      </c>
      <c r="DG117" s="45">
        <f t="shared" si="234"/>
        <v>0</v>
      </c>
      <c r="DH117" s="45">
        <f t="shared" si="235"/>
        <v>0</v>
      </c>
      <c r="DI117" s="45">
        <f t="shared" si="236"/>
        <v>0</v>
      </c>
      <c r="DJ117" s="45">
        <f t="shared" si="237"/>
        <v>0</v>
      </c>
      <c r="DK117" s="45">
        <f t="shared" si="238"/>
        <v>0</v>
      </c>
      <c r="DL117" s="45">
        <f t="shared" si="239"/>
        <v>0</v>
      </c>
      <c r="DM117" s="45">
        <f t="shared" si="240"/>
        <v>0</v>
      </c>
      <c r="DN117" s="45">
        <f t="shared" si="241"/>
        <v>0</v>
      </c>
      <c r="DO117" s="45">
        <f t="shared" si="242"/>
        <v>0</v>
      </c>
      <c r="DP117" s="45">
        <f t="shared" si="243"/>
        <v>0</v>
      </c>
      <c r="DQ117" s="45">
        <f t="shared" si="244"/>
        <v>0</v>
      </c>
      <c r="DR117" s="45">
        <f t="shared" si="245"/>
        <v>0</v>
      </c>
      <c r="DS117" s="45">
        <f t="shared" si="246"/>
        <v>0</v>
      </c>
      <c r="DT117" s="45">
        <f t="shared" si="247"/>
        <v>0</v>
      </c>
      <c r="DU117" s="45">
        <f t="shared" si="248"/>
        <v>0</v>
      </c>
      <c r="DV117" s="45">
        <f t="shared" si="249"/>
        <v>0</v>
      </c>
      <c r="DW117" s="45">
        <f t="shared" si="250"/>
        <v>0</v>
      </c>
      <c r="DX117" s="45">
        <f t="shared" si="251"/>
        <v>0</v>
      </c>
      <c r="DY117" s="45">
        <f t="shared" si="252"/>
        <v>0</v>
      </c>
      <c r="DZ117" s="45">
        <f t="shared" si="253"/>
        <v>0</v>
      </c>
    </row>
    <row r="118" spans="1:130" x14ac:dyDescent="0.25">
      <c r="A118" s="15" t="s">
        <v>60</v>
      </c>
      <c r="B118" s="15"/>
      <c r="C118" s="15"/>
      <c r="D118" s="15"/>
      <c r="E118" s="15"/>
      <c r="F118" s="15"/>
      <c r="G118" s="15"/>
      <c r="H118" s="16"/>
      <c r="I118" s="16"/>
      <c r="J118" s="17"/>
      <c r="K118" s="17"/>
      <c r="L118" s="17"/>
      <c r="M118" s="17"/>
      <c r="N118" s="17"/>
      <c r="O118" s="17"/>
      <c r="P118" s="17"/>
      <c r="Q118" s="8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T118" s="14"/>
      <c r="BU118" s="14"/>
      <c r="BV118" s="11"/>
      <c r="BW118" s="11"/>
    </row>
    <row r="119" spans="1:130" ht="15" customHeight="1" x14ac:dyDescent="0.25">
      <c r="A119" s="475" t="s">
        <v>4</v>
      </c>
      <c r="B119" s="478" t="s">
        <v>5</v>
      </c>
      <c r="C119" s="479"/>
      <c r="D119" s="482" t="s">
        <v>6</v>
      </c>
      <c r="E119" s="483"/>
      <c r="F119" s="483"/>
      <c r="G119" s="483"/>
      <c r="H119" s="483"/>
      <c r="I119" s="483"/>
      <c r="J119" s="483"/>
      <c r="K119" s="483"/>
      <c r="L119" s="483"/>
      <c r="M119" s="483"/>
      <c r="N119" s="483"/>
      <c r="O119" s="483"/>
      <c r="P119" s="483"/>
      <c r="Q119" s="483"/>
      <c r="R119" s="483"/>
      <c r="S119" s="483"/>
      <c r="T119" s="483"/>
      <c r="U119" s="483"/>
      <c r="V119" s="483"/>
      <c r="W119" s="483"/>
      <c r="X119" s="483"/>
      <c r="Y119" s="483"/>
      <c r="Z119" s="483"/>
      <c r="AA119" s="483"/>
      <c r="AB119" s="483"/>
      <c r="AC119" s="483"/>
      <c r="AD119" s="483"/>
      <c r="AE119" s="483"/>
      <c r="AF119" s="483"/>
      <c r="AG119" s="483"/>
      <c r="AH119" s="483"/>
      <c r="AI119" s="483"/>
      <c r="AJ119" s="483"/>
      <c r="AK119" s="483"/>
      <c r="AL119" s="483"/>
      <c r="AM119" s="483"/>
      <c r="AN119" s="483"/>
      <c r="AO119" s="483"/>
      <c r="AP119" s="483"/>
      <c r="AQ119" s="484"/>
      <c r="AR119" s="485" t="s">
        <v>7</v>
      </c>
      <c r="AS119" s="486"/>
      <c r="AT119" s="487" t="s">
        <v>8</v>
      </c>
      <c r="AU119" s="488"/>
      <c r="AV119" s="493" t="s">
        <v>9</v>
      </c>
      <c r="AW119" s="496" t="s">
        <v>10</v>
      </c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U119" s="10"/>
      <c r="BV119" s="11"/>
      <c r="BW119" s="11"/>
    </row>
    <row r="120" spans="1:130" ht="15" customHeight="1" x14ac:dyDescent="0.25">
      <c r="A120" s="476"/>
      <c r="B120" s="480"/>
      <c r="C120" s="481"/>
      <c r="D120" s="491" t="s">
        <v>11</v>
      </c>
      <c r="E120" s="485"/>
      <c r="F120" s="491" t="s">
        <v>12</v>
      </c>
      <c r="G120" s="485"/>
      <c r="H120" s="491" t="s">
        <v>13</v>
      </c>
      <c r="I120" s="492"/>
      <c r="J120" s="485" t="s">
        <v>14</v>
      </c>
      <c r="K120" s="485"/>
      <c r="L120" s="491" t="s">
        <v>15</v>
      </c>
      <c r="M120" s="485"/>
      <c r="N120" s="491" t="s">
        <v>16</v>
      </c>
      <c r="O120" s="485"/>
      <c r="P120" s="491" t="s">
        <v>17</v>
      </c>
      <c r="Q120" s="485"/>
      <c r="R120" s="491" t="s">
        <v>18</v>
      </c>
      <c r="S120" s="485"/>
      <c r="T120" s="491" t="s">
        <v>19</v>
      </c>
      <c r="U120" s="492"/>
      <c r="V120" s="491" t="s">
        <v>20</v>
      </c>
      <c r="W120" s="492"/>
      <c r="X120" s="491" t="s">
        <v>21</v>
      </c>
      <c r="Y120" s="492"/>
      <c r="Z120" s="491" t="s">
        <v>22</v>
      </c>
      <c r="AA120" s="492"/>
      <c r="AB120" s="491" t="s">
        <v>23</v>
      </c>
      <c r="AC120" s="492"/>
      <c r="AD120" s="491" t="s">
        <v>24</v>
      </c>
      <c r="AE120" s="492"/>
      <c r="AF120" s="491" t="s">
        <v>25</v>
      </c>
      <c r="AG120" s="492"/>
      <c r="AH120" s="491" t="s">
        <v>26</v>
      </c>
      <c r="AI120" s="492"/>
      <c r="AJ120" s="491" t="s">
        <v>27</v>
      </c>
      <c r="AK120" s="492"/>
      <c r="AL120" s="491" t="s">
        <v>28</v>
      </c>
      <c r="AM120" s="492"/>
      <c r="AN120" s="491" t="s">
        <v>29</v>
      </c>
      <c r="AO120" s="492"/>
      <c r="AP120" s="491" t="s">
        <v>30</v>
      </c>
      <c r="AQ120" s="486"/>
      <c r="AR120" s="499" t="s">
        <v>31</v>
      </c>
      <c r="AS120" s="501" t="s">
        <v>32</v>
      </c>
      <c r="AT120" s="489"/>
      <c r="AU120" s="490"/>
      <c r="AV120" s="494"/>
      <c r="AW120" s="497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U120" s="10"/>
      <c r="BV120" s="11"/>
      <c r="BW120" s="11"/>
    </row>
    <row r="121" spans="1:130" x14ac:dyDescent="0.25">
      <c r="A121" s="477"/>
      <c r="B121" s="24" t="s">
        <v>33</v>
      </c>
      <c r="C121" s="64" t="s">
        <v>34</v>
      </c>
      <c r="D121" s="18" t="s">
        <v>33</v>
      </c>
      <c r="E121" s="25" t="s">
        <v>34</v>
      </c>
      <c r="F121" s="18" t="s">
        <v>33</v>
      </c>
      <c r="G121" s="25" t="s">
        <v>34</v>
      </c>
      <c r="H121" s="18" t="s">
        <v>33</v>
      </c>
      <c r="I121" s="64" t="s">
        <v>34</v>
      </c>
      <c r="J121" s="24" t="s">
        <v>33</v>
      </c>
      <c r="K121" s="25" t="s">
        <v>34</v>
      </c>
      <c r="L121" s="18" t="s">
        <v>33</v>
      </c>
      <c r="M121" s="25" t="s">
        <v>34</v>
      </c>
      <c r="N121" s="18" t="s">
        <v>33</v>
      </c>
      <c r="O121" s="25" t="s">
        <v>34</v>
      </c>
      <c r="P121" s="18" t="s">
        <v>33</v>
      </c>
      <c r="Q121" s="25" t="s">
        <v>34</v>
      </c>
      <c r="R121" s="18" t="s">
        <v>33</v>
      </c>
      <c r="S121" s="25" t="s">
        <v>34</v>
      </c>
      <c r="T121" s="18" t="s">
        <v>33</v>
      </c>
      <c r="U121" s="25" t="s">
        <v>34</v>
      </c>
      <c r="V121" s="18" t="s">
        <v>33</v>
      </c>
      <c r="W121" s="25" t="s">
        <v>34</v>
      </c>
      <c r="X121" s="18" t="s">
        <v>33</v>
      </c>
      <c r="Y121" s="25" t="s">
        <v>34</v>
      </c>
      <c r="Z121" s="18" t="s">
        <v>33</v>
      </c>
      <c r="AA121" s="25" t="s">
        <v>34</v>
      </c>
      <c r="AB121" s="18" t="s">
        <v>33</v>
      </c>
      <c r="AC121" s="25" t="s">
        <v>34</v>
      </c>
      <c r="AD121" s="18" t="s">
        <v>33</v>
      </c>
      <c r="AE121" s="25" t="s">
        <v>34</v>
      </c>
      <c r="AF121" s="18" t="s">
        <v>33</v>
      </c>
      <c r="AG121" s="25" t="s">
        <v>34</v>
      </c>
      <c r="AH121" s="18" t="s">
        <v>33</v>
      </c>
      <c r="AI121" s="25" t="s">
        <v>34</v>
      </c>
      <c r="AJ121" s="18" t="s">
        <v>33</v>
      </c>
      <c r="AK121" s="25" t="s">
        <v>34</v>
      </c>
      <c r="AL121" s="18" t="s">
        <v>33</v>
      </c>
      <c r="AM121" s="25" t="s">
        <v>34</v>
      </c>
      <c r="AN121" s="18" t="s">
        <v>33</v>
      </c>
      <c r="AO121" s="25" t="s">
        <v>34</v>
      </c>
      <c r="AP121" s="18" t="s">
        <v>33</v>
      </c>
      <c r="AQ121" s="26" t="s">
        <v>34</v>
      </c>
      <c r="AR121" s="500"/>
      <c r="AS121" s="502"/>
      <c r="AT121" s="466" t="s">
        <v>35</v>
      </c>
      <c r="AU121" s="459" t="s">
        <v>36</v>
      </c>
      <c r="AV121" s="495"/>
      <c r="AW121" s="498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U121" s="10"/>
      <c r="BV121" s="11"/>
      <c r="BW121" s="11"/>
    </row>
    <row r="122" spans="1:130" x14ac:dyDescent="0.25">
      <c r="A122" s="65" t="s">
        <v>37</v>
      </c>
      <c r="B122" s="31">
        <f t="shared" ref="B122:C129" si="275">+N122+P122+R122+T122+V122+X122+Z122+AB122+AD122+AF122+AH122+AJ122+AL122+AN122+AP122</f>
        <v>0</v>
      </c>
      <c r="C122" s="32">
        <f t="shared" si="275"/>
        <v>0</v>
      </c>
      <c r="D122" s="33"/>
      <c r="E122" s="34"/>
      <c r="F122" s="35"/>
      <c r="G122" s="34"/>
      <c r="H122" s="35"/>
      <c r="I122" s="34"/>
      <c r="J122" s="35"/>
      <c r="K122" s="34"/>
      <c r="L122" s="35"/>
      <c r="M122" s="36"/>
      <c r="N122" s="37"/>
      <c r="O122" s="38"/>
      <c r="P122" s="39"/>
      <c r="Q122" s="38"/>
      <c r="R122" s="39"/>
      <c r="S122" s="38"/>
      <c r="T122" s="39"/>
      <c r="U122" s="38"/>
      <c r="V122" s="39"/>
      <c r="W122" s="38"/>
      <c r="X122" s="39"/>
      <c r="Y122" s="38"/>
      <c r="Z122" s="39"/>
      <c r="AA122" s="38"/>
      <c r="AB122" s="39"/>
      <c r="AC122" s="38"/>
      <c r="AD122" s="39"/>
      <c r="AE122" s="38"/>
      <c r="AF122" s="39"/>
      <c r="AG122" s="38"/>
      <c r="AH122" s="39"/>
      <c r="AI122" s="38"/>
      <c r="AJ122" s="39"/>
      <c r="AK122" s="38"/>
      <c r="AL122" s="39"/>
      <c r="AM122" s="38"/>
      <c r="AN122" s="39"/>
      <c r="AO122" s="38"/>
      <c r="AP122" s="39"/>
      <c r="AQ122" s="40"/>
      <c r="AR122" s="41"/>
      <c r="AS122" s="40"/>
      <c r="AT122" s="37"/>
      <c r="AU122" s="38"/>
      <c r="AV122" s="39"/>
      <c r="AW122" s="42"/>
      <c r="AX122" s="43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10"/>
      <c r="BJ122" s="10"/>
      <c r="BK122" s="10"/>
      <c r="BL122" s="10"/>
      <c r="BU122" s="11"/>
      <c r="BV122" s="11"/>
      <c r="BW122" s="11"/>
      <c r="CA122" s="44" t="str">
        <f t="shared" ref="CA122:CA139" si="277">IF(B122&lt;C122,"* El total de Reactivos NO DEBE ser superior al total de Procesados. ","")</f>
        <v/>
      </c>
      <c r="CB122" s="44" t="str">
        <f t="shared" ref="CB122:CB138" si="278">IF(B122&lt;&gt;(AR122+ AS122),"* La suma de las columnas Sexo DEBE SER IGUAL a los Procesados. ","")</f>
        <v/>
      </c>
      <c r="CC122" s="44" t="str">
        <f t="shared" ref="CC122:CC139" si="279">IF(B122&lt;(AT122+ AU122),"* La suma de las columna Trans NO DEBE ser superior al total de Procesados. ","")</f>
        <v/>
      </c>
      <c r="CD122" s="44" t="str">
        <f t="shared" ref="CD122:CD139" si="280">IF(B122&lt;AV122,"* La columna Pueblos Originarios NO DEBE ser superior al total de Procesados. ","")</f>
        <v/>
      </c>
      <c r="CE122" s="44" t="str">
        <f t="shared" ref="CE122:CE139" si="281">IF(B122&lt;AW122,"* La columna Migrantes NO DEBE ser superior al total de Procesados. ","")</f>
        <v/>
      </c>
      <c r="CF122" s="44" t="str">
        <f>IF(D122&lt;E122,CONCATENATE("* El total de procesados debe ser mayor o igual al total de Reactivos en el grupo de edad ",$D$120),"")</f>
        <v/>
      </c>
      <c r="CG122" s="44" t="str">
        <f>IF(F122&lt;G122,CONCATENATE("* El total de procesados debe ser mayor o igual al total de Reactivos en el grupo de edad ",$F$120),"")</f>
        <v/>
      </c>
      <c r="CH122" s="44" t="str">
        <f>IF(H122&lt;I122,CONCATENATE("* El total de procesados debe ser mayor o igual al total de Reactivos en el grupo de edad ",$H$120),"")</f>
        <v/>
      </c>
      <c r="CI122" s="44" t="str">
        <f>IF(J122&lt;K122,CONCATENATE("* El total de procesados debe ser mayor o igual al total de Reactivos en el grupo de edad ",$J$120),"")</f>
        <v/>
      </c>
      <c r="CJ122" s="44" t="str">
        <f>IF(L122&lt;M122,CONCATENATE("* El total de procesados debe ser mayor o igual al total de Reactivos en el grupo de edad ",$L$120),"")</f>
        <v/>
      </c>
      <c r="CK122" s="44" t="str">
        <f>IF(N122&lt;O122,CONCATENATE("* El total de procesados debe ser mayor o igual al total de Reactivos en el grupo de edad ",$N$120),"")</f>
        <v/>
      </c>
      <c r="CL122" s="44" t="str">
        <f>IF(P122&lt;Q122,CONCATENATE("* El total de procesados debe ser mayor o igual al total de Reactivos en el grupo de edad ",$P$120),"")</f>
        <v/>
      </c>
      <c r="CM122" s="44" t="str">
        <f>IF(R122&lt;S122,CONCATENATE("* El total de procesados debe ser mayor o igual al total de Reactivos en el grupo de edad ",$R$120),"")</f>
        <v/>
      </c>
      <c r="CN122" s="44" t="str">
        <f>IF(T122&lt;U122,CONCATENATE("* El total de procesados debe ser mayor o igual al total de Reactivos en el grupo de edad ",$T$120),"")</f>
        <v/>
      </c>
      <c r="CO122" s="44" t="str">
        <f>IF(V122&lt;W122,CONCATENATE("* El total de procesados debe ser mayor o igual al total de Reactivos en el grupo de edad ",$V$120),"")</f>
        <v/>
      </c>
      <c r="CP122" s="44" t="str">
        <f>IF(X122&lt;Y122,CONCATENATE("* El total de procesados debe ser mayor o igual al total de Reactivos en el grupo de edad ",$X$120),"")</f>
        <v/>
      </c>
      <c r="CQ122" s="44" t="str">
        <f>IF(Z122&lt;AA122,CONCATENATE("* El total de procesados debe ser mayor o igual al total de Reactivos en el grupo de edad ",$Z$120),"")</f>
        <v/>
      </c>
      <c r="CR122" s="44" t="str">
        <f>IF(AB122&lt;AC122,CONCATENATE("* El total de procesados debe ser mayor o igual al total de Reactivos en el grupo de edad ",$AB$120),"")</f>
        <v/>
      </c>
      <c r="CS122" s="44" t="str">
        <f>IF(AD122&lt;AE122,CONCATENATE("* El total de procesados debe ser mayor o igual al total de Reactivos en el grupo de edad ",$AD$120),"")</f>
        <v/>
      </c>
      <c r="CT122" s="44" t="str">
        <f>IF(AF122&lt;AG122,CONCATENATE("* El total de procesados debe ser mayor o igual al total de Reactivos en el grupo de edad ",$AF$120),"")</f>
        <v/>
      </c>
      <c r="CU122" s="44" t="str">
        <f>IF(AH122&lt;AI122,CONCATENATE("* El total de procesados debe ser mayor o igual al total de Reactivos en el grupo de edad ",$AH$120),"")</f>
        <v/>
      </c>
      <c r="CV122" s="44" t="str">
        <f>IF(AJ122&lt;AK122,CONCATENATE("* El total de procesados debe ser mayor o igual al total de Reactivos en el grupo de edad ",$AJ$120),"")</f>
        <v/>
      </c>
      <c r="CW122" s="44" t="str">
        <f>IF(AL122&lt;AM122,CONCATENATE("* El total de procesados debe ser mayor o igual al total de Reactivos en el grupo de edad ",$AL$120),"")</f>
        <v/>
      </c>
      <c r="CX122" s="44" t="str">
        <f>IF(AN122&lt;AO122,CONCATENATE("* El total de procesados debe ser mayor o igual al total de Reactivos en el grupo de edad ",$AN$120),"")</f>
        <v/>
      </c>
      <c r="CY122" s="44" t="str">
        <f>IF(AP122&lt;AQ122,CONCATENATE("* El total de procesados debe ser mayor o igual al total de Reactivos en el grupo de edad ",$AP$120),"")</f>
        <v/>
      </c>
      <c r="CZ122" s="44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5">
        <f t="shared" ref="DA122:DA139" si="283">IF(B122&lt;   C122,1,0)</f>
        <v>0</v>
      </c>
      <c r="DB122" s="45">
        <f t="shared" ref="DB122:DB139" si="284">IF(B122&lt;&gt; AR122+AS122,1,0)</f>
        <v>0</v>
      </c>
      <c r="DC122" s="45">
        <f t="shared" ref="DC122:DC139" si="285">IF(B122&lt;  AT122+AU122,1,0)</f>
        <v>0</v>
      </c>
      <c r="DD122" s="45">
        <f t="shared" ref="DD122:DD139" si="286">IF(B122&lt;  AV122,1,0)</f>
        <v>0</v>
      </c>
      <c r="DE122" s="45">
        <f t="shared" ref="DE122:DE139" si="287">IF(B122&lt;  AW122,1,0)</f>
        <v>0</v>
      </c>
      <c r="DF122" s="45">
        <f t="shared" ref="DF122:DF139" si="288">IF(D122&lt;E122,1,0)</f>
        <v>0</v>
      </c>
      <c r="DG122" s="45">
        <f t="shared" ref="DG122:DG139" si="289">IF(F122&lt;G122,1,0)</f>
        <v>0</v>
      </c>
      <c r="DH122" s="45">
        <f t="shared" ref="DH122:DH139" si="290">IF(H122&lt;I122,1,0)</f>
        <v>0</v>
      </c>
      <c r="DI122" s="45">
        <f t="shared" ref="DI122:DI139" si="291">IF(J122&lt;K122,1,0)</f>
        <v>0</v>
      </c>
      <c r="DJ122" s="45">
        <f t="shared" ref="DJ122:DJ139" si="292">IF(L122&lt;M122,1,0)</f>
        <v>0</v>
      </c>
      <c r="DK122" s="45">
        <f t="shared" ref="DK122:DK139" si="293">IF(N122&lt;O122,1,0)</f>
        <v>0</v>
      </c>
      <c r="DL122" s="45">
        <f t="shared" ref="DL122:DL139" si="294">IF(P122&lt;Q122,1,0)</f>
        <v>0</v>
      </c>
      <c r="DM122" s="45">
        <f t="shared" ref="DM122:DM139" si="295">IF(R122&lt;S122,1,0)</f>
        <v>0</v>
      </c>
      <c r="DN122" s="45">
        <f t="shared" ref="DN122:DN139" si="296">IF(T122&lt;U122,1,0)</f>
        <v>0</v>
      </c>
      <c r="DO122" s="45">
        <f t="shared" ref="DO122:DO139" si="297">IF(V122&lt;W122,1,0)</f>
        <v>0</v>
      </c>
      <c r="DP122" s="45">
        <f t="shared" ref="DP122:DP139" si="298">IF(X122&lt;Y122,1,0)</f>
        <v>0</v>
      </c>
      <c r="DQ122" s="45">
        <f t="shared" ref="DQ122:DQ139" si="299">IF(Z122&lt;AA122,1,0)</f>
        <v>0</v>
      </c>
      <c r="DR122" s="45">
        <f t="shared" ref="DR122:DR139" si="300">IF(AB122&lt;AC122,1,0)</f>
        <v>0</v>
      </c>
      <c r="DS122" s="45">
        <f t="shared" ref="DS122:DS139" si="301">IF(AD122&lt;AE122,1,0)</f>
        <v>0</v>
      </c>
      <c r="DT122" s="45">
        <f t="shared" ref="DT122:DT139" si="302">IF(AF122&lt;AG122,1,0)</f>
        <v>0</v>
      </c>
      <c r="DU122" s="45">
        <f t="shared" ref="DU122:DU139" si="303">IF(AH122&lt;AI122,1,0)</f>
        <v>0</v>
      </c>
      <c r="DV122" s="45">
        <f t="shared" ref="DV122:DV139" si="304">IF(AJ122&lt;AK122,1,0)</f>
        <v>0</v>
      </c>
      <c r="DW122" s="45">
        <f t="shared" ref="DW122:DW139" si="305">IF(AL122&lt;AM122,1,0)</f>
        <v>0</v>
      </c>
      <c r="DX122" s="45">
        <f t="shared" ref="DX122:DX139" si="306">IF(AN122&lt;AO122,1,0)</f>
        <v>0</v>
      </c>
      <c r="DY122" s="45">
        <f t="shared" ref="DY122:DY139" si="307">IF(AP122&lt;AQ122,1,0)</f>
        <v>0</v>
      </c>
      <c r="DZ122" s="45">
        <f t="shared" ref="DZ122:DZ139" si="308">IF(AND(B122&lt;&gt;0,OR(AT122="",AU122="",AV122="",AW122="")),1,0)</f>
        <v>0</v>
      </c>
    </row>
    <row r="123" spans="1:130" x14ac:dyDescent="0.25">
      <c r="A123" s="66" t="s">
        <v>38</v>
      </c>
      <c r="B123" s="47">
        <f t="shared" si="275"/>
        <v>0</v>
      </c>
      <c r="C123" s="48">
        <f t="shared" si="275"/>
        <v>0</v>
      </c>
      <c r="D123" s="33"/>
      <c r="E123" s="34"/>
      <c r="F123" s="35"/>
      <c r="G123" s="34"/>
      <c r="H123" s="35"/>
      <c r="I123" s="34"/>
      <c r="J123" s="35"/>
      <c r="K123" s="34"/>
      <c r="L123" s="35"/>
      <c r="M123" s="36"/>
      <c r="N123" s="37"/>
      <c r="O123" s="38"/>
      <c r="P123" s="39"/>
      <c r="Q123" s="38"/>
      <c r="R123" s="39"/>
      <c r="S123" s="38"/>
      <c r="T123" s="39"/>
      <c r="U123" s="38"/>
      <c r="V123" s="39"/>
      <c r="W123" s="38"/>
      <c r="X123" s="39"/>
      <c r="Y123" s="38"/>
      <c r="Z123" s="39"/>
      <c r="AA123" s="38"/>
      <c r="AB123" s="39"/>
      <c r="AC123" s="38"/>
      <c r="AD123" s="39"/>
      <c r="AE123" s="38"/>
      <c r="AF123" s="39"/>
      <c r="AG123" s="38"/>
      <c r="AH123" s="39"/>
      <c r="AI123" s="38"/>
      <c r="AJ123" s="39"/>
      <c r="AK123" s="38"/>
      <c r="AL123" s="39"/>
      <c r="AM123" s="38"/>
      <c r="AN123" s="39"/>
      <c r="AO123" s="38"/>
      <c r="AP123" s="39"/>
      <c r="AQ123" s="40"/>
      <c r="AR123" s="41"/>
      <c r="AS123" s="40"/>
      <c r="AT123" s="37"/>
      <c r="AU123" s="38"/>
      <c r="AV123" s="39"/>
      <c r="AW123" s="42"/>
      <c r="AX123" s="43" t="str">
        <f t="shared" si="276"/>
        <v/>
      </c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10"/>
      <c r="BJ123" s="10"/>
      <c r="BK123" s="10"/>
      <c r="BL123" s="10"/>
      <c r="BU123" s="11"/>
      <c r="BV123" s="11"/>
      <c r="BW123" s="11"/>
      <c r="CA123" s="44" t="str">
        <f t="shared" si="277"/>
        <v/>
      </c>
      <c r="CB123" s="44" t="str">
        <f t="shared" si="278"/>
        <v/>
      </c>
      <c r="CC123" s="44" t="str">
        <f t="shared" si="279"/>
        <v/>
      </c>
      <c r="CD123" s="44" t="str">
        <f t="shared" si="280"/>
        <v/>
      </c>
      <c r="CE123" s="44" t="str">
        <f t="shared" si="281"/>
        <v/>
      </c>
      <c r="CF123" s="44" t="str">
        <f t="shared" ref="CF123:CF139" si="309">IF(D123&lt;E123,CONCATENATE("* El total de procesados debe ser mayor o igual al total de Reactivos en el grupo de edad ",$D$120),"")</f>
        <v/>
      </c>
      <c r="CG123" s="44" t="str">
        <f t="shared" ref="CG123:CG139" si="310">IF(F123&lt;G123,CONCATENATE("* El total de procesados debe ser mayor o igual al total de Reactivos en el grupo de edad ",$F$120),"")</f>
        <v/>
      </c>
      <c r="CH123" s="44" t="str">
        <f t="shared" ref="CH123:CH139" si="311">IF(H123&lt;I123,CONCATENATE("* El total de procesados debe ser mayor o igual al total de Reactivos en el grupo de edad ",$H$120),"")</f>
        <v/>
      </c>
      <c r="CI123" s="44" t="str">
        <f t="shared" ref="CI123:CI139" si="312">IF(J123&lt;K123,CONCATENATE("* El total de procesados debe ser mayor o igual al total de Reactivos en el grupo de edad ",$J$120),"")</f>
        <v/>
      </c>
      <c r="CJ123" s="44" t="str">
        <f t="shared" ref="CJ123:CJ139" si="313">IF(L123&lt;M123,CONCATENATE("* El total de procesados debe ser mayor o igual al total de Reactivos en el grupo de edad ",$L$120),"")</f>
        <v/>
      </c>
      <c r="CK123" s="44" t="str">
        <f t="shared" ref="CK123:CK139" si="314">IF(N123&lt;O123,CONCATENATE("* El total de procesados debe ser mayor o igual al total de Reactivos en el grupo de edad ",$N$120),"")</f>
        <v/>
      </c>
      <c r="CL123" s="44" t="str">
        <f t="shared" ref="CL123:CL139" si="315">IF(P123&lt;Q123,CONCATENATE("* El total de procesados debe ser mayor o igual al total de Reactivos en el grupo de edad ",$P$120),"")</f>
        <v/>
      </c>
      <c r="CM123" s="44" t="str">
        <f t="shared" ref="CM123:CM139" si="316">IF(R123&lt;S123,CONCATENATE("* El total de procesados debe ser mayor o igual al total de Reactivos en el grupo de edad ",$R$120),"")</f>
        <v/>
      </c>
      <c r="CN123" s="44" t="str">
        <f t="shared" ref="CN123:CN139" si="317">IF(T123&lt;U123,CONCATENATE("* El total de procesados debe ser mayor o igual al total de Reactivos en el grupo de edad ",$T$120),"")</f>
        <v/>
      </c>
      <c r="CO123" s="44" t="str">
        <f t="shared" ref="CO123:CO139" si="318">IF(V123&lt;W123,CONCATENATE("* El total de procesados debe ser mayor o igual al total de Reactivos en el grupo de edad ",$V$120),"")</f>
        <v/>
      </c>
      <c r="CP123" s="44" t="str">
        <f t="shared" ref="CP123:CP139" si="319">IF(X123&lt;Y123,CONCATENATE("* El total de procesados debe ser mayor o igual al total de Reactivos en el grupo de edad ",$X$120),"")</f>
        <v/>
      </c>
      <c r="CQ123" s="44" t="str">
        <f t="shared" ref="CQ123:CQ139" si="320">IF(Z123&lt;AA123,CONCATENATE("* El total de procesados debe ser mayor o igual al total de Reactivos en el grupo de edad ",$Z$120),"")</f>
        <v/>
      </c>
      <c r="CR123" s="44" t="str">
        <f t="shared" ref="CR123:CR139" si="321">IF(AB123&lt;AC123,CONCATENATE("* El total de procesados debe ser mayor o igual al total de Reactivos en el grupo de edad ",$AB$120),"")</f>
        <v/>
      </c>
      <c r="CS123" s="44" t="str">
        <f t="shared" ref="CS123:CS139" si="322">IF(AD123&lt;AE123,CONCATENATE("* El total de procesados debe ser mayor o igual al total de Reactivos en el grupo de edad ",$AD$120),"")</f>
        <v/>
      </c>
      <c r="CT123" s="44" t="str">
        <f t="shared" ref="CT123:CT139" si="323">IF(AF123&lt;AG123,CONCATENATE("* El total de procesados debe ser mayor o igual al total de Reactivos en el grupo de edad ",$AF$120),"")</f>
        <v/>
      </c>
      <c r="CU123" s="44" t="str">
        <f t="shared" ref="CU123:CU139" si="324">IF(AH123&lt;AI123,CONCATENATE("* El total de procesados debe ser mayor o igual al total de Reactivos en el grupo de edad ",$AH$120),"")</f>
        <v/>
      </c>
      <c r="CV123" s="44" t="str">
        <f t="shared" ref="CV123:CV139" si="325">IF(AJ123&lt;AK123,CONCATENATE("* El total de procesados debe ser mayor o igual al total de Reactivos en el grupo de edad ",$AJ$120),"")</f>
        <v/>
      </c>
      <c r="CW123" s="44" t="str">
        <f t="shared" ref="CW123:CW139" si="326">IF(AL123&lt;AM123,CONCATENATE("* El total de procesados debe ser mayor o igual al total de Reactivos en el grupo de edad ",$AL$120),"")</f>
        <v/>
      </c>
      <c r="CX123" s="44" t="str">
        <f t="shared" ref="CX123:CX139" si="327">IF(AN123&lt;AO123,CONCATENATE("* El total de procesados debe ser mayor o igual al total de Reactivos en el grupo de edad ",$AN$120),"")</f>
        <v/>
      </c>
      <c r="CY123" s="44" t="str">
        <f t="shared" ref="CY123:CY139" si="328">IF(AP123&lt;AQ123,CONCATENATE("* El total de procesados debe ser mayor o igual al total de Reactivos en el grupo de edad ",$AP$120),"")</f>
        <v/>
      </c>
      <c r="CZ123" s="44" t="str">
        <f t="shared" si="282"/>
        <v/>
      </c>
      <c r="DA123" s="45">
        <f t="shared" si="283"/>
        <v>0</v>
      </c>
      <c r="DB123" s="45">
        <f t="shared" si="284"/>
        <v>0</v>
      </c>
      <c r="DC123" s="45">
        <f t="shared" si="285"/>
        <v>0</v>
      </c>
      <c r="DD123" s="45">
        <f t="shared" si="286"/>
        <v>0</v>
      </c>
      <c r="DE123" s="45">
        <f t="shared" si="287"/>
        <v>0</v>
      </c>
      <c r="DF123" s="45">
        <f t="shared" si="288"/>
        <v>0</v>
      </c>
      <c r="DG123" s="45">
        <f t="shared" si="289"/>
        <v>0</v>
      </c>
      <c r="DH123" s="45">
        <f t="shared" si="290"/>
        <v>0</v>
      </c>
      <c r="DI123" s="45">
        <f t="shared" si="291"/>
        <v>0</v>
      </c>
      <c r="DJ123" s="45">
        <f t="shared" si="292"/>
        <v>0</v>
      </c>
      <c r="DK123" s="45">
        <f t="shared" si="293"/>
        <v>0</v>
      </c>
      <c r="DL123" s="45">
        <f t="shared" si="294"/>
        <v>0</v>
      </c>
      <c r="DM123" s="45">
        <f t="shared" si="295"/>
        <v>0</v>
      </c>
      <c r="DN123" s="45">
        <f t="shared" si="296"/>
        <v>0</v>
      </c>
      <c r="DO123" s="45">
        <f t="shared" si="297"/>
        <v>0</v>
      </c>
      <c r="DP123" s="45">
        <f t="shared" si="298"/>
        <v>0</v>
      </c>
      <c r="DQ123" s="45">
        <f t="shared" si="299"/>
        <v>0</v>
      </c>
      <c r="DR123" s="45">
        <f t="shared" si="300"/>
        <v>0</v>
      </c>
      <c r="DS123" s="45">
        <f t="shared" si="301"/>
        <v>0</v>
      </c>
      <c r="DT123" s="45">
        <f t="shared" si="302"/>
        <v>0</v>
      </c>
      <c r="DU123" s="45">
        <f t="shared" si="303"/>
        <v>0</v>
      </c>
      <c r="DV123" s="45">
        <f t="shared" si="304"/>
        <v>0</v>
      </c>
      <c r="DW123" s="45">
        <f t="shared" si="305"/>
        <v>0</v>
      </c>
      <c r="DX123" s="45">
        <f t="shared" si="306"/>
        <v>0</v>
      </c>
      <c r="DY123" s="45">
        <f t="shared" si="307"/>
        <v>0</v>
      </c>
      <c r="DZ123" s="45">
        <f t="shared" si="308"/>
        <v>0</v>
      </c>
    </row>
    <row r="124" spans="1:130" x14ac:dyDescent="0.25">
      <c r="A124" s="66" t="s">
        <v>39</v>
      </c>
      <c r="B124" s="47">
        <f t="shared" si="275"/>
        <v>0</v>
      </c>
      <c r="C124" s="48">
        <f t="shared" si="275"/>
        <v>0</v>
      </c>
      <c r="D124" s="33"/>
      <c r="E124" s="34"/>
      <c r="F124" s="35"/>
      <c r="G124" s="34"/>
      <c r="H124" s="35"/>
      <c r="I124" s="34"/>
      <c r="J124" s="35"/>
      <c r="K124" s="34"/>
      <c r="L124" s="35"/>
      <c r="M124" s="36"/>
      <c r="N124" s="37"/>
      <c r="O124" s="38"/>
      <c r="P124" s="39"/>
      <c r="Q124" s="38"/>
      <c r="R124" s="39"/>
      <c r="S124" s="38"/>
      <c r="T124" s="39"/>
      <c r="U124" s="38"/>
      <c r="V124" s="39"/>
      <c r="W124" s="38"/>
      <c r="X124" s="39"/>
      <c r="Y124" s="38"/>
      <c r="Z124" s="39"/>
      <c r="AA124" s="38"/>
      <c r="AB124" s="39"/>
      <c r="AC124" s="38"/>
      <c r="AD124" s="39"/>
      <c r="AE124" s="38"/>
      <c r="AF124" s="39"/>
      <c r="AG124" s="38"/>
      <c r="AH124" s="39"/>
      <c r="AI124" s="38"/>
      <c r="AJ124" s="39"/>
      <c r="AK124" s="38"/>
      <c r="AL124" s="39"/>
      <c r="AM124" s="38"/>
      <c r="AN124" s="39"/>
      <c r="AO124" s="38"/>
      <c r="AP124" s="39"/>
      <c r="AQ124" s="40"/>
      <c r="AR124" s="41"/>
      <c r="AS124" s="40"/>
      <c r="AT124" s="37"/>
      <c r="AU124" s="38"/>
      <c r="AV124" s="39"/>
      <c r="AW124" s="42"/>
      <c r="AX124" s="43" t="str">
        <f t="shared" si="276"/>
        <v/>
      </c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10"/>
      <c r="BJ124" s="10"/>
      <c r="BK124" s="10"/>
      <c r="BL124" s="10"/>
      <c r="BU124" s="11"/>
      <c r="BV124" s="11"/>
      <c r="BW124" s="11"/>
      <c r="CA124" s="44" t="str">
        <f t="shared" si="277"/>
        <v/>
      </c>
      <c r="CB124" s="44" t="str">
        <f t="shared" si="278"/>
        <v/>
      </c>
      <c r="CC124" s="44" t="str">
        <f t="shared" si="279"/>
        <v/>
      </c>
      <c r="CD124" s="44" t="str">
        <f t="shared" si="280"/>
        <v/>
      </c>
      <c r="CE124" s="44" t="str">
        <f t="shared" si="281"/>
        <v/>
      </c>
      <c r="CF124" s="44" t="str">
        <f t="shared" si="309"/>
        <v/>
      </c>
      <c r="CG124" s="44" t="str">
        <f t="shared" si="310"/>
        <v/>
      </c>
      <c r="CH124" s="44" t="str">
        <f t="shared" si="311"/>
        <v/>
      </c>
      <c r="CI124" s="44" t="str">
        <f t="shared" si="312"/>
        <v/>
      </c>
      <c r="CJ124" s="44" t="str">
        <f t="shared" si="313"/>
        <v/>
      </c>
      <c r="CK124" s="44" t="str">
        <f t="shared" si="314"/>
        <v/>
      </c>
      <c r="CL124" s="44" t="str">
        <f t="shared" si="315"/>
        <v/>
      </c>
      <c r="CM124" s="44" t="str">
        <f t="shared" si="316"/>
        <v/>
      </c>
      <c r="CN124" s="44" t="str">
        <f t="shared" si="317"/>
        <v/>
      </c>
      <c r="CO124" s="44" t="str">
        <f t="shared" si="318"/>
        <v/>
      </c>
      <c r="CP124" s="44" t="str">
        <f t="shared" si="319"/>
        <v/>
      </c>
      <c r="CQ124" s="44" t="str">
        <f t="shared" si="320"/>
        <v/>
      </c>
      <c r="CR124" s="44" t="str">
        <f t="shared" si="321"/>
        <v/>
      </c>
      <c r="CS124" s="44" t="str">
        <f t="shared" si="322"/>
        <v/>
      </c>
      <c r="CT124" s="44" t="str">
        <f t="shared" si="323"/>
        <v/>
      </c>
      <c r="CU124" s="44" t="str">
        <f t="shared" si="324"/>
        <v/>
      </c>
      <c r="CV124" s="44" t="str">
        <f t="shared" si="325"/>
        <v/>
      </c>
      <c r="CW124" s="44" t="str">
        <f t="shared" si="326"/>
        <v/>
      </c>
      <c r="CX124" s="44" t="str">
        <f t="shared" si="327"/>
        <v/>
      </c>
      <c r="CY124" s="44" t="str">
        <f t="shared" si="328"/>
        <v/>
      </c>
      <c r="CZ124" s="44" t="str">
        <f t="shared" si="282"/>
        <v/>
      </c>
      <c r="DA124" s="45">
        <f t="shared" si="283"/>
        <v>0</v>
      </c>
      <c r="DB124" s="45">
        <f t="shared" si="284"/>
        <v>0</v>
      </c>
      <c r="DC124" s="45">
        <f t="shared" si="285"/>
        <v>0</v>
      </c>
      <c r="DD124" s="45">
        <f t="shared" si="286"/>
        <v>0</v>
      </c>
      <c r="DE124" s="45">
        <f t="shared" si="287"/>
        <v>0</v>
      </c>
      <c r="DF124" s="45">
        <f t="shared" si="288"/>
        <v>0</v>
      </c>
      <c r="DG124" s="45">
        <f t="shared" si="289"/>
        <v>0</v>
      </c>
      <c r="DH124" s="45">
        <f t="shared" si="290"/>
        <v>0</v>
      </c>
      <c r="DI124" s="45">
        <f t="shared" si="291"/>
        <v>0</v>
      </c>
      <c r="DJ124" s="45">
        <f t="shared" si="292"/>
        <v>0</v>
      </c>
      <c r="DK124" s="45">
        <f t="shared" si="293"/>
        <v>0</v>
      </c>
      <c r="DL124" s="45">
        <f t="shared" si="294"/>
        <v>0</v>
      </c>
      <c r="DM124" s="45">
        <f t="shared" si="295"/>
        <v>0</v>
      </c>
      <c r="DN124" s="45">
        <f t="shared" si="296"/>
        <v>0</v>
      </c>
      <c r="DO124" s="45">
        <f t="shared" si="297"/>
        <v>0</v>
      </c>
      <c r="DP124" s="45">
        <f t="shared" si="298"/>
        <v>0</v>
      </c>
      <c r="DQ124" s="45">
        <f t="shared" si="299"/>
        <v>0</v>
      </c>
      <c r="DR124" s="45">
        <f t="shared" si="300"/>
        <v>0</v>
      </c>
      <c r="DS124" s="45">
        <f t="shared" si="301"/>
        <v>0</v>
      </c>
      <c r="DT124" s="45">
        <f t="shared" si="302"/>
        <v>0</v>
      </c>
      <c r="DU124" s="45">
        <f t="shared" si="303"/>
        <v>0</v>
      </c>
      <c r="DV124" s="45">
        <f t="shared" si="304"/>
        <v>0</v>
      </c>
      <c r="DW124" s="45">
        <f t="shared" si="305"/>
        <v>0</v>
      </c>
      <c r="DX124" s="45">
        <f t="shared" si="306"/>
        <v>0</v>
      </c>
      <c r="DY124" s="45">
        <f t="shared" si="307"/>
        <v>0</v>
      </c>
      <c r="DZ124" s="45">
        <f t="shared" si="308"/>
        <v>0</v>
      </c>
    </row>
    <row r="125" spans="1:130" x14ac:dyDescent="0.25">
      <c r="A125" s="66" t="s">
        <v>40</v>
      </c>
      <c r="B125" s="47">
        <f t="shared" si="275"/>
        <v>0</v>
      </c>
      <c r="C125" s="48">
        <f t="shared" si="275"/>
        <v>0</v>
      </c>
      <c r="D125" s="33"/>
      <c r="E125" s="34"/>
      <c r="F125" s="35"/>
      <c r="G125" s="34"/>
      <c r="H125" s="35"/>
      <c r="I125" s="34"/>
      <c r="J125" s="35"/>
      <c r="K125" s="34"/>
      <c r="L125" s="35"/>
      <c r="M125" s="36"/>
      <c r="N125" s="37"/>
      <c r="O125" s="38"/>
      <c r="P125" s="39"/>
      <c r="Q125" s="38"/>
      <c r="R125" s="39"/>
      <c r="S125" s="38"/>
      <c r="T125" s="39"/>
      <c r="U125" s="38"/>
      <c r="V125" s="39"/>
      <c r="W125" s="38"/>
      <c r="X125" s="39"/>
      <c r="Y125" s="38"/>
      <c r="Z125" s="39"/>
      <c r="AA125" s="38"/>
      <c r="AB125" s="39"/>
      <c r="AC125" s="38"/>
      <c r="AD125" s="39"/>
      <c r="AE125" s="38"/>
      <c r="AF125" s="39"/>
      <c r="AG125" s="38"/>
      <c r="AH125" s="39"/>
      <c r="AI125" s="38"/>
      <c r="AJ125" s="39"/>
      <c r="AK125" s="38"/>
      <c r="AL125" s="39"/>
      <c r="AM125" s="38"/>
      <c r="AN125" s="39"/>
      <c r="AO125" s="38"/>
      <c r="AP125" s="39"/>
      <c r="AQ125" s="40"/>
      <c r="AR125" s="41"/>
      <c r="AS125" s="40"/>
      <c r="AT125" s="37"/>
      <c r="AU125" s="38"/>
      <c r="AV125" s="39"/>
      <c r="AW125" s="42"/>
      <c r="AX125" s="43" t="str">
        <f t="shared" si="276"/>
        <v/>
      </c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10"/>
      <c r="BJ125" s="10"/>
      <c r="BK125" s="10"/>
      <c r="BL125" s="10"/>
      <c r="BU125" s="11"/>
      <c r="BV125" s="11"/>
      <c r="BW125" s="11"/>
      <c r="CA125" s="44" t="str">
        <f t="shared" si="277"/>
        <v/>
      </c>
      <c r="CB125" s="44" t="str">
        <f t="shared" si="278"/>
        <v/>
      </c>
      <c r="CC125" s="44" t="str">
        <f t="shared" si="279"/>
        <v/>
      </c>
      <c r="CD125" s="44" t="str">
        <f t="shared" si="280"/>
        <v/>
      </c>
      <c r="CE125" s="44" t="str">
        <f t="shared" si="281"/>
        <v/>
      </c>
      <c r="CF125" s="44" t="str">
        <f t="shared" si="309"/>
        <v/>
      </c>
      <c r="CG125" s="44" t="str">
        <f t="shared" si="310"/>
        <v/>
      </c>
      <c r="CH125" s="44" t="str">
        <f t="shared" si="311"/>
        <v/>
      </c>
      <c r="CI125" s="44" t="str">
        <f t="shared" si="312"/>
        <v/>
      </c>
      <c r="CJ125" s="44" t="str">
        <f t="shared" si="313"/>
        <v/>
      </c>
      <c r="CK125" s="44" t="str">
        <f t="shared" si="314"/>
        <v/>
      </c>
      <c r="CL125" s="44" t="str">
        <f t="shared" si="315"/>
        <v/>
      </c>
      <c r="CM125" s="44" t="str">
        <f t="shared" si="316"/>
        <v/>
      </c>
      <c r="CN125" s="44" t="str">
        <f t="shared" si="317"/>
        <v/>
      </c>
      <c r="CO125" s="44" t="str">
        <f t="shared" si="318"/>
        <v/>
      </c>
      <c r="CP125" s="44" t="str">
        <f t="shared" si="319"/>
        <v/>
      </c>
      <c r="CQ125" s="44" t="str">
        <f t="shared" si="320"/>
        <v/>
      </c>
      <c r="CR125" s="44" t="str">
        <f t="shared" si="321"/>
        <v/>
      </c>
      <c r="CS125" s="44" t="str">
        <f t="shared" si="322"/>
        <v/>
      </c>
      <c r="CT125" s="44" t="str">
        <f t="shared" si="323"/>
        <v/>
      </c>
      <c r="CU125" s="44" t="str">
        <f t="shared" si="324"/>
        <v/>
      </c>
      <c r="CV125" s="44" t="str">
        <f t="shared" si="325"/>
        <v/>
      </c>
      <c r="CW125" s="44" t="str">
        <f t="shared" si="326"/>
        <v/>
      </c>
      <c r="CX125" s="44" t="str">
        <f t="shared" si="327"/>
        <v/>
      </c>
      <c r="CY125" s="44" t="str">
        <f t="shared" si="328"/>
        <v/>
      </c>
      <c r="CZ125" s="44" t="str">
        <f t="shared" si="282"/>
        <v/>
      </c>
      <c r="DA125" s="45">
        <f t="shared" si="283"/>
        <v>0</v>
      </c>
      <c r="DB125" s="45">
        <f t="shared" si="284"/>
        <v>0</v>
      </c>
      <c r="DC125" s="45">
        <f t="shared" si="285"/>
        <v>0</v>
      </c>
      <c r="DD125" s="45">
        <f t="shared" si="286"/>
        <v>0</v>
      </c>
      <c r="DE125" s="45">
        <f t="shared" si="287"/>
        <v>0</v>
      </c>
      <c r="DF125" s="45">
        <f t="shared" si="288"/>
        <v>0</v>
      </c>
      <c r="DG125" s="45">
        <f t="shared" si="289"/>
        <v>0</v>
      </c>
      <c r="DH125" s="45">
        <f t="shared" si="290"/>
        <v>0</v>
      </c>
      <c r="DI125" s="45">
        <f t="shared" si="291"/>
        <v>0</v>
      </c>
      <c r="DJ125" s="45">
        <f t="shared" si="292"/>
        <v>0</v>
      </c>
      <c r="DK125" s="45">
        <f t="shared" si="293"/>
        <v>0</v>
      </c>
      <c r="DL125" s="45">
        <f t="shared" si="294"/>
        <v>0</v>
      </c>
      <c r="DM125" s="45">
        <f t="shared" si="295"/>
        <v>0</v>
      </c>
      <c r="DN125" s="45">
        <f t="shared" si="296"/>
        <v>0</v>
      </c>
      <c r="DO125" s="45">
        <f t="shared" si="297"/>
        <v>0</v>
      </c>
      <c r="DP125" s="45">
        <f t="shared" si="298"/>
        <v>0</v>
      </c>
      <c r="DQ125" s="45">
        <f t="shared" si="299"/>
        <v>0</v>
      </c>
      <c r="DR125" s="45">
        <f t="shared" si="300"/>
        <v>0</v>
      </c>
      <c r="DS125" s="45">
        <f t="shared" si="301"/>
        <v>0</v>
      </c>
      <c r="DT125" s="45">
        <f t="shared" si="302"/>
        <v>0</v>
      </c>
      <c r="DU125" s="45">
        <f t="shared" si="303"/>
        <v>0</v>
      </c>
      <c r="DV125" s="45">
        <f t="shared" si="304"/>
        <v>0</v>
      </c>
      <c r="DW125" s="45">
        <f t="shared" si="305"/>
        <v>0</v>
      </c>
      <c r="DX125" s="45">
        <f t="shared" si="306"/>
        <v>0</v>
      </c>
      <c r="DY125" s="45">
        <f t="shared" si="307"/>
        <v>0</v>
      </c>
      <c r="DZ125" s="45">
        <f t="shared" si="308"/>
        <v>0</v>
      </c>
    </row>
    <row r="126" spans="1:130" ht="22.5" x14ac:dyDescent="0.25">
      <c r="A126" s="67" t="s">
        <v>41</v>
      </c>
      <c r="B126" s="47">
        <f t="shared" si="275"/>
        <v>0</v>
      </c>
      <c r="C126" s="48">
        <f t="shared" si="275"/>
        <v>0</v>
      </c>
      <c r="D126" s="33"/>
      <c r="E126" s="34"/>
      <c r="F126" s="35"/>
      <c r="G126" s="34"/>
      <c r="H126" s="35"/>
      <c r="I126" s="34"/>
      <c r="J126" s="35"/>
      <c r="K126" s="34"/>
      <c r="L126" s="35"/>
      <c r="M126" s="36"/>
      <c r="N126" s="37"/>
      <c r="O126" s="38"/>
      <c r="P126" s="39"/>
      <c r="Q126" s="38"/>
      <c r="R126" s="39"/>
      <c r="S126" s="38"/>
      <c r="T126" s="39"/>
      <c r="U126" s="38"/>
      <c r="V126" s="39"/>
      <c r="W126" s="38"/>
      <c r="X126" s="39"/>
      <c r="Y126" s="38"/>
      <c r="Z126" s="39"/>
      <c r="AA126" s="38"/>
      <c r="AB126" s="39"/>
      <c r="AC126" s="38"/>
      <c r="AD126" s="39"/>
      <c r="AE126" s="38"/>
      <c r="AF126" s="39"/>
      <c r="AG126" s="38"/>
      <c r="AH126" s="39"/>
      <c r="AI126" s="38"/>
      <c r="AJ126" s="39"/>
      <c r="AK126" s="38"/>
      <c r="AL126" s="39"/>
      <c r="AM126" s="38"/>
      <c r="AN126" s="39"/>
      <c r="AO126" s="38"/>
      <c r="AP126" s="39"/>
      <c r="AQ126" s="40"/>
      <c r="AR126" s="41"/>
      <c r="AS126" s="40"/>
      <c r="AT126" s="37"/>
      <c r="AU126" s="38"/>
      <c r="AV126" s="39"/>
      <c r="AW126" s="42"/>
      <c r="AX126" s="43" t="str">
        <f t="shared" si="276"/>
        <v/>
      </c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10"/>
      <c r="BJ126" s="10"/>
      <c r="BK126" s="10"/>
      <c r="BL126" s="10"/>
      <c r="BU126" s="11"/>
      <c r="BV126" s="11"/>
      <c r="BW126" s="11"/>
      <c r="CA126" s="44" t="str">
        <f t="shared" si="277"/>
        <v/>
      </c>
      <c r="CB126" s="44" t="str">
        <f t="shared" si="278"/>
        <v/>
      </c>
      <c r="CC126" s="44" t="str">
        <f t="shared" si="279"/>
        <v/>
      </c>
      <c r="CD126" s="44" t="str">
        <f t="shared" si="280"/>
        <v/>
      </c>
      <c r="CE126" s="44" t="str">
        <f t="shared" si="281"/>
        <v/>
      </c>
      <c r="CF126" s="44" t="str">
        <f t="shared" si="309"/>
        <v/>
      </c>
      <c r="CG126" s="44" t="str">
        <f t="shared" si="310"/>
        <v/>
      </c>
      <c r="CH126" s="44" t="str">
        <f t="shared" si="311"/>
        <v/>
      </c>
      <c r="CI126" s="44" t="str">
        <f t="shared" si="312"/>
        <v/>
      </c>
      <c r="CJ126" s="44" t="str">
        <f t="shared" si="313"/>
        <v/>
      </c>
      <c r="CK126" s="44" t="str">
        <f t="shared" si="314"/>
        <v/>
      </c>
      <c r="CL126" s="44" t="str">
        <f t="shared" si="315"/>
        <v/>
      </c>
      <c r="CM126" s="44" t="str">
        <f t="shared" si="316"/>
        <v/>
      </c>
      <c r="CN126" s="44" t="str">
        <f t="shared" si="317"/>
        <v/>
      </c>
      <c r="CO126" s="44" t="str">
        <f t="shared" si="318"/>
        <v/>
      </c>
      <c r="CP126" s="44" t="str">
        <f t="shared" si="319"/>
        <v/>
      </c>
      <c r="CQ126" s="44" t="str">
        <f t="shared" si="320"/>
        <v/>
      </c>
      <c r="CR126" s="44" t="str">
        <f t="shared" si="321"/>
        <v/>
      </c>
      <c r="CS126" s="44" t="str">
        <f t="shared" si="322"/>
        <v/>
      </c>
      <c r="CT126" s="44" t="str">
        <f t="shared" si="323"/>
        <v/>
      </c>
      <c r="CU126" s="44" t="str">
        <f t="shared" si="324"/>
        <v/>
      </c>
      <c r="CV126" s="44" t="str">
        <f t="shared" si="325"/>
        <v/>
      </c>
      <c r="CW126" s="44" t="str">
        <f t="shared" si="326"/>
        <v/>
      </c>
      <c r="CX126" s="44" t="str">
        <f t="shared" si="327"/>
        <v/>
      </c>
      <c r="CY126" s="44" t="str">
        <f t="shared" si="328"/>
        <v/>
      </c>
      <c r="CZ126" s="44" t="str">
        <f t="shared" si="282"/>
        <v/>
      </c>
      <c r="DA126" s="45">
        <f t="shared" si="283"/>
        <v>0</v>
      </c>
      <c r="DB126" s="45">
        <f t="shared" si="284"/>
        <v>0</v>
      </c>
      <c r="DC126" s="45">
        <f t="shared" si="285"/>
        <v>0</v>
      </c>
      <c r="DD126" s="45">
        <f t="shared" si="286"/>
        <v>0</v>
      </c>
      <c r="DE126" s="45">
        <f t="shared" si="287"/>
        <v>0</v>
      </c>
      <c r="DF126" s="45">
        <f t="shared" si="288"/>
        <v>0</v>
      </c>
      <c r="DG126" s="45">
        <f t="shared" si="289"/>
        <v>0</v>
      </c>
      <c r="DH126" s="45">
        <f t="shared" si="290"/>
        <v>0</v>
      </c>
      <c r="DI126" s="45">
        <f t="shared" si="291"/>
        <v>0</v>
      </c>
      <c r="DJ126" s="45">
        <f t="shared" si="292"/>
        <v>0</v>
      </c>
      <c r="DK126" s="45">
        <f t="shared" si="293"/>
        <v>0</v>
      </c>
      <c r="DL126" s="45">
        <f t="shared" si="294"/>
        <v>0</v>
      </c>
      <c r="DM126" s="45">
        <f t="shared" si="295"/>
        <v>0</v>
      </c>
      <c r="DN126" s="45">
        <f t="shared" si="296"/>
        <v>0</v>
      </c>
      <c r="DO126" s="45">
        <f t="shared" si="297"/>
        <v>0</v>
      </c>
      <c r="DP126" s="45">
        <f t="shared" si="298"/>
        <v>0</v>
      </c>
      <c r="DQ126" s="45">
        <f t="shared" si="299"/>
        <v>0</v>
      </c>
      <c r="DR126" s="45">
        <f t="shared" si="300"/>
        <v>0</v>
      </c>
      <c r="DS126" s="45">
        <f t="shared" si="301"/>
        <v>0</v>
      </c>
      <c r="DT126" s="45">
        <f t="shared" si="302"/>
        <v>0</v>
      </c>
      <c r="DU126" s="45">
        <f t="shared" si="303"/>
        <v>0</v>
      </c>
      <c r="DV126" s="45">
        <f t="shared" si="304"/>
        <v>0</v>
      </c>
      <c r="DW126" s="45">
        <f t="shared" si="305"/>
        <v>0</v>
      </c>
      <c r="DX126" s="45">
        <f t="shared" si="306"/>
        <v>0</v>
      </c>
      <c r="DY126" s="45">
        <f t="shared" si="307"/>
        <v>0</v>
      </c>
      <c r="DZ126" s="45">
        <f t="shared" si="308"/>
        <v>0</v>
      </c>
    </row>
    <row r="127" spans="1:130" ht="22.5" x14ac:dyDescent="0.25">
      <c r="A127" s="67" t="s">
        <v>42</v>
      </c>
      <c r="B127" s="47">
        <f t="shared" si="275"/>
        <v>0</v>
      </c>
      <c r="C127" s="48">
        <f t="shared" si="275"/>
        <v>0</v>
      </c>
      <c r="D127" s="33"/>
      <c r="E127" s="34"/>
      <c r="F127" s="35"/>
      <c r="G127" s="34"/>
      <c r="H127" s="35"/>
      <c r="I127" s="34"/>
      <c r="J127" s="35"/>
      <c r="K127" s="34"/>
      <c r="L127" s="35"/>
      <c r="M127" s="36"/>
      <c r="N127" s="37"/>
      <c r="O127" s="38"/>
      <c r="P127" s="39"/>
      <c r="Q127" s="38"/>
      <c r="R127" s="39"/>
      <c r="S127" s="38"/>
      <c r="T127" s="39"/>
      <c r="U127" s="38"/>
      <c r="V127" s="39"/>
      <c r="W127" s="38"/>
      <c r="X127" s="39"/>
      <c r="Y127" s="38"/>
      <c r="Z127" s="39"/>
      <c r="AA127" s="38"/>
      <c r="AB127" s="39"/>
      <c r="AC127" s="38"/>
      <c r="AD127" s="39"/>
      <c r="AE127" s="38"/>
      <c r="AF127" s="39"/>
      <c r="AG127" s="38"/>
      <c r="AH127" s="39"/>
      <c r="AI127" s="38"/>
      <c r="AJ127" s="39"/>
      <c r="AK127" s="38"/>
      <c r="AL127" s="39"/>
      <c r="AM127" s="38"/>
      <c r="AN127" s="39"/>
      <c r="AO127" s="38"/>
      <c r="AP127" s="39"/>
      <c r="AQ127" s="40"/>
      <c r="AR127" s="37"/>
      <c r="AS127" s="40"/>
      <c r="AT127" s="37"/>
      <c r="AU127" s="38"/>
      <c r="AV127" s="39"/>
      <c r="AW127" s="42"/>
      <c r="AX127" s="43" t="str">
        <f t="shared" si="276"/>
        <v/>
      </c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10"/>
      <c r="BJ127" s="10"/>
      <c r="BK127" s="10"/>
      <c r="BL127" s="10"/>
      <c r="BU127" s="11"/>
      <c r="BV127" s="11"/>
      <c r="BW127" s="11"/>
      <c r="CA127" s="44" t="str">
        <f t="shared" si="277"/>
        <v/>
      </c>
      <c r="CB127" s="44" t="str">
        <f t="shared" si="278"/>
        <v/>
      </c>
      <c r="CC127" s="44" t="str">
        <f t="shared" si="279"/>
        <v/>
      </c>
      <c r="CD127" s="44" t="str">
        <f t="shared" si="280"/>
        <v/>
      </c>
      <c r="CE127" s="44" t="str">
        <f t="shared" si="281"/>
        <v/>
      </c>
      <c r="CF127" s="44" t="str">
        <f t="shared" si="309"/>
        <v/>
      </c>
      <c r="CG127" s="44" t="str">
        <f t="shared" si="310"/>
        <v/>
      </c>
      <c r="CH127" s="44" t="str">
        <f t="shared" si="311"/>
        <v/>
      </c>
      <c r="CI127" s="44" t="str">
        <f t="shared" si="312"/>
        <v/>
      </c>
      <c r="CJ127" s="44" t="str">
        <f t="shared" si="313"/>
        <v/>
      </c>
      <c r="CK127" s="44" t="str">
        <f t="shared" si="314"/>
        <v/>
      </c>
      <c r="CL127" s="44" t="str">
        <f t="shared" si="315"/>
        <v/>
      </c>
      <c r="CM127" s="44" t="str">
        <f t="shared" si="316"/>
        <v/>
      </c>
      <c r="CN127" s="44" t="str">
        <f t="shared" si="317"/>
        <v/>
      </c>
      <c r="CO127" s="44" t="str">
        <f t="shared" si="318"/>
        <v/>
      </c>
      <c r="CP127" s="44" t="str">
        <f t="shared" si="319"/>
        <v/>
      </c>
      <c r="CQ127" s="44" t="str">
        <f t="shared" si="320"/>
        <v/>
      </c>
      <c r="CR127" s="44" t="str">
        <f t="shared" si="321"/>
        <v/>
      </c>
      <c r="CS127" s="44" t="str">
        <f t="shared" si="322"/>
        <v/>
      </c>
      <c r="CT127" s="44" t="str">
        <f t="shared" si="323"/>
        <v/>
      </c>
      <c r="CU127" s="44" t="str">
        <f t="shared" si="324"/>
        <v/>
      </c>
      <c r="CV127" s="44" t="str">
        <f t="shared" si="325"/>
        <v/>
      </c>
      <c r="CW127" s="44" t="str">
        <f t="shared" si="326"/>
        <v/>
      </c>
      <c r="CX127" s="44" t="str">
        <f t="shared" si="327"/>
        <v/>
      </c>
      <c r="CY127" s="44" t="str">
        <f t="shared" si="328"/>
        <v/>
      </c>
      <c r="CZ127" s="44" t="str">
        <f t="shared" si="282"/>
        <v/>
      </c>
      <c r="DA127" s="45">
        <f t="shared" si="283"/>
        <v>0</v>
      </c>
      <c r="DB127" s="45">
        <f t="shared" si="284"/>
        <v>0</v>
      </c>
      <c r="DC127" s="45">
        <f t="shared" si="285"/>
        <v>0</v>
      </c>
      <c r="DD127" s="45">
        <f t="shared" si="286"/>
        <v>0</v>
      </c>
      <c r="DE127" s="45">
        <f t="shared" si="287"/>
        <v>0</v>
      </c>
      <c r="DF127" s="45">
        <f t="shared" si="288"/>
        <v>0</v>
      </c>
      <c r="DG127" s="45">
        <f t="shared" si="289"/>
        <v>0</v>
      </c>
      <c r="DH127" s="45">
        <f t="shared" si="290"/>
        <v>0</v>
      </c>
      <c r="DI127" s="45">
        <f t="shared" si="291"/>
        <v>0</v>
      </c>
      <c r="DJ127" s="45">
        <f t="shared" si="292"/>
        <v>0</v>
      </c>
      <c r="DK127" s="45">
        <f t="shared" si="293"/>
        <v>0</v>
      </c>
      <c r="DL127" s="45">
        <f t="shared" si="294"/>
        <v>0</v>
      </c>
      <c r="DM127" s="45">
        <f t="shared" si="295"/>
        <v>0</v>
      </c>
      <c r="DN127" s="45">
        <f t="shared" si="296"/>
        <v>0</v>
      </c>
      <c r="DO127" s="45">
        <f t="shared" si="297"/>
        <v>0</v>
      </c>
      <c r="DP127" s="45">
        <f t="shared" si="298"/>
        <v>0</v>
      </c>
      <c r="DQ127" s="45">
        <f t="shared" si="299"/>
        <v>0</v>
      </c>
      <c r="DR127" s="45">
        <f t="shared" si="300"/>
        <v>0</v>
      </c>
      <c r="DS127" s="45">
        <f t="shared" si="301"/>
        <v>0</v>
      </c>
      <c r="DT127" s="45">
        <f t="shared" si="302"/>
        <v>0</v>
      </c>
      <c r="DU127" s="45">
        <f t="shared" si="303"/>
        <v>0</v>
      </c>
      <c r="DV127" s="45">
        <f t="shared" si="304"/>
        <v>0</v>
      </c>
      <c r="DW127" s="45">
        <f t="shared" si="305"/>
        <v>0</v>
      </c>
      <c r="DX127" s="45">
        <f t="shared" si="306"/>
        <v>0</v>
      </c>
      <c r="DY127" s="45">
        <f t="shared" si="307"/>
        <v>0</v>
      </c>
      <c r="DZ127" s="45">
        <f t="shared" si="308"/>
        <v>0</v>
      </c>
    </row>
    <row r="128" spans="1:130" ht="22.5" x14ac:dyDescent="0.25">
      <c r="A128" s="67" t="s">
        <v>43</v>
      </c>
      <c r="B128" s="47">
        <f t="shared" si="275"/>
        <v>0</v>
      </c>
      <c r="C128" s="48">
        <f t="shared" si="275"/>
        <v>0</v>
      </c>
      <c r="D128" s="33"/>
      <c r="E128" s="34"/>
      <c r="F128" s="35"/>
      <c r="G128" s="34"/>
      <c r="H128" s="35"/>
      <c r="I128" s="34"/>
      <c r="J128" s="35"/>
      <c r="K128" s="34"/>
      <c r="L128" s="35"/>
      <c r="M128" s="36"/>
      <c r="N128" s="37"/>
      <c r="O128" s="38"/>
      <c r="P128" s="39"/>
      <c r="Q128" s="38"/>
      <c r="R128" s="39"/>
      <c r="S128" s="38"/>
      <c r="T128" s="39"/>
      <c r="U128" s="38"/>
      <c r="V128" s="39"/>
      <c r="W128" s="38"/>
      <c r="X128" s="39"/>
      <c r="Y128" s="38"/>
      <c r="Z128" s="39"/>
      <c r="AA128" s="38"/>
      <c r="AB128" s="39"/>
      <c r="AC128" s="38"/>
      <c r="AD128" s="39"/>
      <c r="AE128" s="38"/>
      <c r="AF128" s="39"/>
      <c r="AG128" s="38"/>
      <c r="AH128" s="39"/>
      <c r="AI128" s="38"/>
      <c r="AJ128" s="39"/>
      <c r="AK128" s="38"/>
      <c r="AL128" s="39"/>
      <c r="AM128" s="38"/>
      <c r="AN128" s="39"/>
      <c r="AO128" s="38"/>
      <c r="AP128" s="39"/>
      <c r="AQ128" s="40"/>
      <c r="AR128" s="41"/>
      <c r="AS128" s="40"/>
      <c r="AT128" s="37"/>
      <c r="AU128" s="38"/>
      <c r="AV128" s="39"/>
      <c r="AW128" s="42"/>
      <c r="AX128" s="43" t="str">
        <f t="shared" si="276"/>
        <v/>
      </c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10"/>
      <c r="BJ128" s="10"/>
      <c r="BK128" s="10"/>
      <c r="BL128" s="10"/>
      <c r="BU128" s="11"/>
      <c r="BV128" s="11"/>
      <c r="BW128" s="11"/>
      <c r="CA128" s="44" t="str">
        <f t="shared" si="277"/>
        <v/>
      </c>
      <c r="CB128" s="44" t="str">
        <f t="shared" si="278"/>
        <v/>
      </c>
      <c r="CC128" s="44" t="str">
        <f t="shared" si="279"/>
        <v/>
      </c>
      <c r="CD128" s="44" t="str">
        <f t="shared" si="280"/>
        <v/>
      </c>
      <c r="CE128" s="44" t="str">
        <f t="shared" si="281"/>
        <v/>
      </c>
      <c r="CF128" s="44" t="str">
        <f t="shared" si="309"/>
        <v/>
      </c>
      <c r="CG128" s="44" t="str">
        <f t="shared" si="310"/>
        <v/>
      </c>
      <c r="CH128" s="44" t="str">
        <f t="shared" si="311"/>
        <v/>
      </c>
      <c r="CI128" s="44" t="str">
        <f t="shared" si="312"/>
        <v/>
      </c>
      <c r="CJ128" s="44" t="str">
        <f t="shared" si="313"/>
        <v/>
      </c>
      <c r="CK128" s="44" t="str">
        <f t="shared" si="314"/>
        <v/>
      </c>
      <c r="CL128" s="44" t="str">
        <f t="shared" si="315"/>
        <v/>
      </c>
      <c r="CM128" s="44" t="str">
        <f t="shared" si="316"/>
        <v/>
      </c>
      <c r="CN128" s="44" t="str">
        <f t="shared" si="317"/>
        <v/>
      </c>
      <c r="CO128" s="44" t="str">
        <f t="shared" si="318"/>
        <v/>
      </c>
      <c r="CP128" s="44" t="str">
        <f t="shared" si="319"/>
        <v/>
      </c>
      <c r="CQ128" s="44" t="str">
        <f t="shared" si="320"/>
        <v/>
      </c>
      <c r="CR128" s="44" t="str">
        <f t="shared" si="321"/>
        <v/>
      </c>
      <c r="CS128" s="44" t="str">
        <f t="shared" si="322"/>
        <v/>
      </c>
      <c r="CT128" s="44" t="str">
        <f t="shared" si="323"/>
        <v/>
      </c>
      <c r="CU128" s="44" t="str">
        <f t="shared" si="324"/>
        <v/>
      </c>
      <c r="CV128" s="44" t="str">
        <f t="shared" si="325"/>
        <v/>
      </c>
      <c r="CW128" s="44" t="str">
        <f t="shared" si="326"/>
        <v/>
      </c>
      <c r="CX128" s="44" t="str">
        <f t="shared" si="327"/>
        <v/>
      </c>
      <c r="CY128" s="44" t="str">
        <f t="shared" si="328"/>
        <v/>
      </c>
      <c r="CZ128" s="44" t="str">
        <f t="shared" si="282"/>
        <v/>
      </c>
      <c r="DA128" s="45">
        <f t="shared" si="283"/>
        <v>0</v>
      </c>
      <c r="DB128" s="45">
        <f t="shared" si="284"/>
        <v>0</v>
      </c>
      <c r="DC128" s="45">
        <f t="shared" si="285"/>
        <v>0</v>
      </c>
      <c r="DD128" s="45">
        <f t="shared" si="286"/>
        <v>0</v>
      </c>
      <c r="DE128" s="45">
        <f t="shared" si="287"/>
        <v>0</v>
      </c>
      <c r="DF128" s="45">
        <f t="shared" si="288"/>
        <v>0</v>
      </c>
      <c r="DG128" s="45">
        <f t="shared" si="289"/>
        <v>0</v>
      </c>
      <c r="DH128" s="45">
        <f t="shared" si="290"/>
        <v>0</v>
      </c>
      <c r="DI128" s="45">
        <f t="shared" si="291"/>
        <v>0</v>
      </c>
      <c r="DJ128" s="45">
        <f t="shared" si="292"/>
        <v>0</v>
      </c>
      <c r="DK128" s="45">
        <f t="shared" si="293"/>
        <v>0</v>
      </c>
      <c r="DL128" s="45">
        <f t="shared" si="294"/>
        <v>0</v>
      </c>
      <c r="DM128" s="45">
        <f t="shared" si="295"/>
        <v>0</v>
      </c>
      <c r="DN128" s="45">
        <f t="shared" si="296"/>
        <v>0</v>
      </c>
      <c r="DO128" s="45">
        <f t="shared" si="297"/>
        <v>0</v>
      </c>
      <c r="DP128" s="45">
        <f t="shared" si="298"/>
        <v>0</v>
      </c>
      <c r="DQ128" s="45">
        <f t="shared" si="299"/>
        <v>0</v>
      </c>
      <c r="DR128" s="45">
        <f t="shared" si="300"/>
        <v>0</v>
      </c>
      <c r="DS128" s="45">
        <f t="shared" si="301"/>
        <v>0</v>
      </c>
      <c r="DT128" s="45">
        <f t="shared" si="302"/>
        <v>0</v>
      </c>
      <c r="DU128" s="45">
        <f t="shared" si="303"/>
        <v>0</v>
      </c>
      <c r="DV128" s="45">
        <f t="shared" si="304"/>
        <v>0</v>
      </c>
      <c r="DW128" s="45">
        <f t="shared" si="305"/>
        <v>0</v>
      </c>
      <c r="DX128" s="45">
        <f t="shared" si="306"/>
        <v>0</v>
      </c>
      <c r="DY128" s="45">
        <f t="shared" si="307"/>
        <v>0</v>
      </c>
      <c r="DZ128" s="45">
        <f t="shared" si="308"/>
        <v>0</v>
      </c>
    </row>
    <row r="129" spans="1:130" x14ac:dyDescent="0.25">
      <c r="A129" s="66" t="s">
        <v>44</v>
      </c>
      <c r="B129" s="47">
        <f t="shared" si="275"/>
        <v>0</v>
      </c>
      <c r="C129" s="48">
        <f t="shared" si="275"/>
        <v>0</v>
      </c>
      <c r="D129" s="33"/>
      <c r="E129" s="34"/>
      <c r="F129" s="35"/>
      <c r="G129" s="34"/>
      <c r="H129" s="35"/>
      <c r="I129" s="34"/>
      <c r="J129" s="35"/>
      <c r="K129" s="34"/>
      <c r="L129" s="35"/>
      <c r="M129" s="36"/>
      <c r="N129" s="37"/>
      <c r="O129" s="38"/>
      <c r="P129" s="39"/>
      <c r="Q129" s="38"/>
      <c r="R129" s="39"/>
      <c r="S129" s="38"/>
      <c r="T129" s="39"/>
      <c r="U129" s="38"/>
      <c r="V129" s="39"/>
      <c r="W129" s="38"/>
      <c r="X129" s="39"/>
      <c r="Y129" s="38"/>
      <c r="Z129" s="39"/>
      <c r="AA129" s="38"/>
      <c r="AB129" s="39"/>
      <c r="AC129" s="38"/>
      <c r="AD129" s="39"/>
      <c r="AE129" s="38"/>
      <c r="AF129" s="39"/>
      <c r="AG129" s="38"/>
      <c r="AH129" s="39"/>
      <c r="AI129" s="38"/>
      <c r="AJ129" s="39"/>
      <c r="AK129" s="38"/>
      <c r="AL129" s="39"/>
      <c r="AM129" s="38"/>
      <c r="AN129" s="39"/>
      <c r="AO129" s="38"/>
      <c r="AP129" s="39"/>
      <c r="AQ129" s="40"/>
      <c r="AR129" s="41"/>
      <c r="AS129" s="40"/>
      <c r="AT129" s="37"/>
      <c r="AU129" s="38"/>
      <c r="AV129" s="39"/>
      <c r="AW129" s="42"/>
      <c r="AX129" s="43" t="str">
        <f t="shared" si="276"/>
        <v/>
      </c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10"/>
      <c r="BJ129" s="10"/>
      <c r="BK129" s="10"/>
      <c r="BL129" s="10"/>
      <c r="BU129" s="11"/>
      <c r="BV129" s="11"/>
      <c r="BW129" s="11"/>
      <c r="CA129" s="44" t="str">
        <f t="shared" si="277"/>
        <v/>
      </c>
      <c r="CB129" s="44" t="str">
        <f t="shared" si="278"/>
        <v/>
      </c>
      <c r="CC129" s="44" t="str">
        <f t="shared" si="279"/>
        <v/>
      </c>
      <c r="CD129" s="44" t="str">
        <f t="shared" si="280"/>
        <v/>
      </c>
      <c r="CE129" s="44" t="str">
        <f t="shared" si="281"/>
        <v/>
      </c>
      <c r="CF129" s="44" t="str">
        <f t="shared" si="309"/>
        <v/>
      </c>
      <c r="CG129" s="44" t="str">
        <f t="shared" si="310"/>
        <v/>
      </c>
      <c r="CH129" s="44" t="str">
        <f t="shared" si="311"/>
        <v/>
      </c>
      <c r="CI129" s="44" t="str">
        <f t="shared" si="312"/>
        <v/>
      </c>
      <c r="CJ129" s="44" t="str">
        <f t="shared" si="313"/>
        <v/>
      </c>
      <c r="CK129" s="44" t="str">
        <f t="shared" si="314"/>
        <v/>
      </c>
      <c r="CL129" s="44" t="str">
        <f t="shared" si="315"/>
        <v/>
      </c>
      <c r="CM129" s="44" t="str">
        <f t="shared" si="316"/>
        <v/>
      </c>
      <c r="CN129" s="44" t="str">
        <f t="shared" si="317"/>
        <v/>
      </c>
      <c r="CO129" s="44" t="str">
        <f t="shared" si="318"/>
        <v/>
      </c>
      <c r="CP129" s="44" t="str">
        <f t="shared" si="319"/>
        <v/>
      </c>
      <c r="CQ129" s="44" t="str">
        <f t="shared" si="320"/>
        <v/>
      </c>
      <c r="CR129" s="44" t="str">
        <f t="shared" si="321"/>
        <v/>
      </c>
      <c r="CS129" s="44" t="str">
        <f t="shared" si="322"/>
        <v/>
      </c>
      <c r="CT129" s="44" t="str">
        <f t="shared" si="323"/>
        <v/>
      </c>
      <c r="CU129" s="44" t="str">
        <f t="shared" si="324"/>
        <v/>
      </c>
      <c r="CV129" s="44" t="str">
        <f t="shared" si="325"/>
        <v/>
      </c>
      <c r="CW129" s="44" t="str">
        <f t="shared" si="326"/>
        <v/>
      </c>
      <c r="CX129" s="44" t="str">
        <f t="shared" si="327"/>
        <v/>
      </c>
      <c r="CY129" s="44" t="str">
        <f t="shared" si="328"/>
        <v/>
      </c>
      <c r="CZ129" s="44" t="str">
        <f t="shared" si="282"/>
        <v/>
      </c>
      <c r="DA129" s="45">
        <f t="shared" si="283"/>
        <v>0</v>
      </c>
      <c r="DB129" s="45">
        <f t="shared" si="284"/>
        <v>0</v>
      </c>
      <c r="DC129" s="45">
        <f t="shared" si="285"/>
        <v>0</v>
      </c>
      <c r="DD129" s="45">
        <f t="shared" si="286"/>
        <v>0</v>
      </c>
      <c r="DE129" s="45">
        <f t="shared" si="287"/>
        <v>0</v>
      </c>
      <c r="DF129" s="45">
        <f t="shared" si="288"/>
        <v>0</v>
      </c>
      <c r="DG129" s="45">
        <f t="shared" si="289"/>
        <v>0</v>
      </c>
      <c r="DH129" s="45">
        <f t="shared" si="290"/>
        <v>0</v>
      </c>
      <c r="DI129" s="45">
        <f t="shared" si="291"/>
        <v>0</v>
      </c>
      <c r="DJ129" s="45">
        <f t="shared" si="292"/>
        <v>0</v>
      </c>
      <c r="DK129" s="45">
        <f t="shared" si="293"/>
        <v>0</v>
      </c>
      <c r="DL129" s="45">
        <f t="shared" si="294"/>
        <v>0</v>
      </c>
      <c r="DM129" s="45">
        <f t="shared" si="295"/>
        <v>0</v>
      </c>
      <c r="DN129" s="45">
        <f t="shared" si="296"/>
        <v>0</v>
      </c>
      <c r="DO129" s="45">
        <f t="shared" si="297"/>
        <v>0</v>
      </c>
      <c r="DP129" s="45">
        <f t="shared" si="298"/>
        <v>0</v>
      </c>
      <c r="DQ129" s="45">
        <f t="shared" si="299"/>
        <v>0</v>
      </c>
      <c r="DR129" s="45">
        <f t="shared" si="300"/>
        <v>0</v>
      </c>
      <c r="DS129" s="45">
        <f t="shared" si="301"/>
        <v>0</v>
      </c>
      <c r="DT129" s="45">
        <f t="shared" si="302"/>
        <v>0</v>
      </c>
      <c r="DU129" s="45">
        <f t="shared" si="303"/>
        <v>0</v>
      </c>
      <c r="DV129" s="45">
        <f t="shared" si="304"/>
        <v>0</v>
      </c>
      <c r="DW129" s="45">
        <f t="shared" si="305"/>
        <v>0</v>
      </c>
      <c r="DX129" s="45">
        <f t="shared" si="306"/>
        <v>0</v>
      </c>
      <c r="DY129" s="45">
        <f t="shared" si="307"/>
        <v>0</v>
      </c>
      <c r="DZ129" s="45">
        <f t="shared" si="308"/>
        <v>0</v>
      </c>
    </row>
    <row r="130" spans="1:130" x14ac:dyDescent="0.25">
      <c r="A130" s="66" t="s">
        <v>45</v>
      </c>
      <c r="B130" s="47">
        <f>+D130+F130+H130+J130+L130+N130+P130+R130+T130+V130+X130+Z130+AB130+AD130+AF130+AH130+AJ130+AL130+AN130+AP130</f>
        <v>0</v>
      </c>
      <c r="C130" s="48">
        <f>+E130+G130+I130+K130+M130+O130+Q130+S130+U130+W130+Y130+AA130+AC130+AE130+AG130+AI130+AK130+AM130+AO130+AQ130</f>
        <v>0</v>
      </c>
      <c r="D130" s="37"/>
      <c r="E130" s="38"/>
      <c r="F130" s="39"/>
      <c r="G130" s="38"/>
      <c r="H130" s="39"/>
      <c r="I130" s="42"/>
      <c r="J130" s="37"/>
      <c r="K130" s="37"/>
      <c r="L130" s="39"/>
      <c r="M130" s="42"/>
      <c r="N130" s="37"/>
      <c r="O130" s="38"/>
      <c r="P130" s="39"/>
      <c r="Q130" s="38"/>
      <c r="R130" s="39"/>
      <c r="S130" s="38"/>
      <c r="T130" s="39"/>
      <c r="U130" s="38"/>
      <c r="V130" s="39"/>
      <c r="W130" s="38"/>
      <c r="X130" s="39"/>
      <c r="Y130" s="38"/>
      <c r="Z130" s="39"/>
      <c r="AA130" s="38"/>
      <c r="AB130" s="39"/>
      <c r="AC130" s="38"/>
      <c r="AD130" s="39"/>
      <c r="AE130" s="38"/>
      <c r="AF130" s="39"/>
      <c r="AG130" s="38"/>
      <c r="AH130" s="39"/>
      <c r="AI130" s="38"/>
      <c r="AJ130" s="39"/>
      <c r="AK130" s="38"/>
      <c r="AL130" s="39"/>
      <c r="AM130" s="38"/>
      <c r="AN130" s="39"/>
      <c r="AO130" s="38"/>
      <c r="AP130" s="39"/>
      <c r="AQ130" s="40"/>
      <c r="AR130" s="41"/>
      <c r="AS130" s="40"/>
      <c r="AT130" s="37"/>
      <c r="AU130" s="38"/>
      <c r="AV130" s="39"/>
      <c r="AW130" s="42"/>
      <c r="AX130" s="43" t="str">
        <f t="shared" si="276"/>
        <v/>
      </c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10"/>
      <c r="BJ130" s="10"/>
      <c r="BK130" s="10"/>
      <c r="BL130" s="10"/>
      <c r="BU130" s="11"/>
      <c r="BV130" s="11"/>
      <c r="BW130" s="11"/>
      <c r="CA130" s="44" t="str">
        <f t="shared" si="277"/>
        <v/>
      </c>
      <c r="CB130" s="44" t="str">
        <f t="shared" si="278"/>
        <v/>
      </c>
      <c r="CC130" s="44" t="str">
        <f t="shared" si="279"/>
        <v/>
      </c>
      <c r="CD130" s="44" t="str">
        <f t="shared" si="280"/>
        <v/>
      </c>
      <c r="CE130" s="44" t="str">
        <f t="shared" si="281"/>
        <v/>
      </c>
      <c r="CF130" s="44" t="str">
        <f t="shared" si="309"/>
        <v/>
      </c>
      <c r="CG130" s="44" t="str">
        <f t="shared" si="310"/>
        <v/>
      </c>
      <c r="CH130" s="44" t="str">
        <f t="shared" si="311"/>
        <v/>
      </c>
      <c r="CI130" s="44" t="str">
        <f t="shared" si="312"/>
        <v/>
      </c>
      <c r="CJ130" s="44" t="str">
        <f t="shared" si="313"/>
        <v/>
      </c>
      <c r="CK130" s="44" t="str">
        <f t="shared" si="314"/>
        <v/>
      </c>
      <c r="CL130" s="44" t="str">
        <f t="shared" si="315"/>
        <v/>
      </c>
      <c r="CM130" s="44" t="str">
        <f t="shared" si="316"/>
        <v/>
      </c>
      <c r="CN130" s="44" t="str">
        <f t="shared" si="317"/>
        <v/>
      </c>
      <c r="CO130" s="44" t="str">
        <f t="shared" si="318"/>
        <v/>
      </c>
      <c r="CP130" s="44" t="str">
        <f t="shared" si="319"/>
        <v/>
      </c>
      <c r="CQ130" s="44" t="str">
        <f t="shared" si="320"/>
        <v/>
      </c>
      <c r="CR130" s="44" t="str">
        <f t="shared" si="321"/>
        <v/>
      </c>
      <c r="CS130" s="44" t="str">
        <f t="shared" si="322"/>
        <v/>
      </c>
      <c r="CT130" s="44" t="str">
        <f t="shared" si="323"/>
        <v/>
      </c>
      <c r="CU130" s="44" t="str">
        <f t="shared" si="324"/>
        <v/>
      </c>
      <c r="CV130" s="44" t="str">
        <f t="shared" si="325"/>
        <v/>
      </c>
      <c r="CW130" s="44" t="str">
        <f t="shared" si="326"/>
        <v/>
      </c>
      <c r="CX130" s="44" t="str">
        <f t="shared" si="327"/>
        <v/>
      </c>
      <c r="CY130" s="44" t="str">
        <f t="shared" si="328"/>
        <v/>
      </c>
      <c r="CZ130" s="44" t="str">
        <f t="shared" si="282"/>
        <v/>
      </c>
      <c r="DA130" s="45">
        <f t="shared" si="283"/>
        <v>0</v>
      </c>
      <c r="DB130" s="45">
        <f t="shared" si="284"/>
        <v>0</v>
      </c>
      <c r="DC130" s="45">
        <f t="shared" si="285"/>
        <v>0</v>
      </c>
      <c r="DD130" s="45">
        <f t="shared" si="286"/>
        <v>0</v>
      </c>
      <c r="DE130" s="45">
        <f t="shared" si="287"/>
        <v>0</v>
      </c>
      <c r="DF130" s="45">
        <f t="shared" si="288"/>
        <v>0</v>
      </c>
      <c r="DG130" s="45">
        <f t="shared" si="289"/>
        <v>0</v>
      </c>
      <c r="DH130" s="45">
        <f t="shared" si="290"/>
        <v>0</v>
      </c>
      <c r="DI130" s="45">
        <f t="shared" si="291"/>
        <v>0</v>
      </c>
      <c r="DJ130" s="45">
        <f t="shared" si="292"/>
        <v>0</v>
      </c>
      <c r="DK130" s="45">
        <f t="shared" si="293"/>
        <v>0</v>
      </c>
      <c r="DL130" s="45">
        <f t="shared" si="294"/>
        <v>0</v>
      </c>
      <c r="DM130" s="45">
        <f t="shared" si="295"/>
        <v>0</v>
      </c>
      <c r="DN130" s="45">
        <f t="shared" si="296"/>
        <v>0</v>
      </c>
      <c r="DO130" s="45">
        <f t="shared" si="297"/>
        <v>0</v>
      </c>
      <c r="DP130" s="45">
        <f t="shared" si="298"/>
        <v>0</v>
      </c>
      <c r="DQ130" s="45">
        <f t="shared" si="299"/>
        <v>0</v>
      </c>
      <c r="DR130" s="45">
        <f t="shared" si="300"/>
        <v>0</v>
      </c>
      <c r="DS130" s="45">
        <f t="shared" si="301"/>
        <v>0</v>
      </c>
      <c r="DT130" s="45">
        <f t="shared" si="302"/>
        <v>0</v>
      </c>
      <c r="DU130" s="45">
        <f t="shared" si="303"/>
        <v>0</v>
      </c>
      <c r="DV130" s="45">
        <f t="shared" si="304"/>
        <v>0</v>
      </c>
      <c r="DW130" s="45">
        <f t="shared" si="305"/>
        <v>0</v>
      </c>
      <c r="DX130" s="45">
        <f t="shared" si="306"/>
        <v>0</v>
      </c>
      <c r="DY130" s="45">
        <f t="shared" si="307"/>
        <v>0</v>
      </c>
      <c r="DZ130" s="45">
        <f t="shared" si="308"/>
        <v>0</v>
      </c>
    </row>
    <row r="131" spans="1:130" ht="22.5" x14ac:dyDescent="0.25">
      <c r="A131" s="67" t="s">
        <v>46</v>
      </c>
      <c r="B131" s="47">
        <f>+D131+F131+H131</f>
        <v>0</v>
      </c>
      <c r="C131" s="48">
        <f>+E131+G131+I131</f>
        <v>0</v>
      </c>
      <c r="D131" s="37"/>
      <c r="E131" s="38"/>
      <c r="F131" s="39"/>
      <c r="G131" s="38"/>
      <c r="H131" s="39"/>
      <c r="I131" s="42"/>
      <c r="J131" s="50"/>
      <c r="K131" s="51"/>
      <c r="L131" s="50"/>
      <c r="M131" s="51"/>
      <c r="N131" s="50"/>
      <c r="O131" s="51"/>
      <c r="P131" s="50"/>
      <c r="Q131" s="51"/>
      <c r="R131" s="50"/>
      <c r="S131" s="51"/>
      <c r="T131" s="50"/>
      <c r="U131" s="51"/>
      <c r="V131" s="50"/>
      <c r="W131" s="51"/>
      <c r="X131" s="50"/>
      <c r="Y131" s="51"/>
      <c r="Z131" s="50"/>
      <c r="AA131" s="51"/>
      <c r="AB131" s="50"/>
      <c r="AC131" s="51"/>
      <c r="AD131" s="50"/>
      <c r="AE131" s="51"/>
      <c r="AF131" s="50"/>
      <c r="AG131" s="51"/>
      <c r="AH131" s="50"/>
      <c r="AI131" s="51"/>
      <c r="AJ131" s="50"/>
      <c r="AK131" s="51"/>
      <c r="AL131" s="50"/>
      <c r="AM131" s="51"/>
      <c r="AN131" s="50"/>
      <c r="AO131" s="51"/>
      <c r="AP131" s="50"/>
      <c r="AQ131" s="52"/>
      <c r="AR131" s="37"/>
      <c r="AS131" s="40"/>
      <c r="AT131" s="37"/>
      <c r="AU131" s="38"/>
      <c r="AV131" s="39"/>
      <c r="AW131" s="42"/>
      <c r="AX131" s="43" t="str">
        <f t="shared" si="276"/>
        <v/>
      </c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10"/>
      <c r="BJ131" s="10"/>
      <c r="BK131" s="10"/>
      <c r="BL131" s="10"/>
      <c r="BU131" s="11"/>
      <c r="BV131" s="11"/>
      <c r="BW131" s="11"/>
      <c r="CA131" s="44" t="str">
        <f t="shared" si="277"/>
        <v/>
      </c>
      <c r="CB131" s="44" t="str">
        <f t="shared" si="278"/>
        <v/>
      </c>
      <c r="CC131" s="44" t="str">
        <f t="shared" si="279"/>
        <v/>
      </c>
      <c r="CD131" s="44" t="str">
        <f t="shared" si="280"/>
        <v/>
      </c>
      <c r="CE131" s="44" t="str">
        <f t="shared" si="281"/>
        <v/>
      </c>
      <c r="CF131" s="44" t="str">
        <f t="shared" si="309"/>
        <v/>
      </c>
      <c r="CG131" s="44" t="str">
        <f t="shared" si="310"/>
        <v/>
      </c>
      <c r="CH131" s="44" t="str">
        <f t="shared" si="311"/>
        <v/>
      </c>
      <c r="CI131" s="44" t="str">
        <f t="shared" si="312"/>
        <v/>
      </c>
      <c r="CJ131" s="44" t="str">
        <f t="shared" si="313"/>
        <v/>
      </c>
      <c r="CK131" s="44" t="str">
        <f t="shared" si="314"/>
        <v/>
      </c>
      <c r="CL131" s="44" t="str">
        <f t="shared" si="315"/>
        <v/>
      </c>
      <c r="CM131" s="44" t="str">
        <f t="shared" si="316"/>
        <v/>
      </c>
      <c r="CN131" s="44" t="str">
        <f t="shared" si="317"/>
        <v/>
      </c>
      <c r="CO131" s="44" t="str">
        <f t="shared" si="318"/>
        <v/>
      </c>
      <c r="CP131" s="44" t="str">
        <f t="shared" si="319"/>
        <v/>
      </c>
      <c r="CQ131" s="44" t="str">
        <f t="shared" si="320"/>
        <v/>
      </c>
      <c r="CR131" s="44" t="str">
        <f t="shared" si="321"/>
        <v/>
      </c>
      <c r="CS131" s="44" t="str">
        <f t="shared" si="322"/>
        <v/>
      </c>
      <c r="CT131" s="44" t="str">
        <f t="shared" si="323"/>
        <v/>
      </c>
      <c r="CU131" s="44" t="str">
        <f t="shared" si="324"/>
        <v/>
      </c>
      <c r="CV131" s="44" t="str">
        <f t="shared" si="325"/>
        <v/>
      </c>
      <c r="CW131" s="44" t="str">
        <f t="shared" si="326"/>
        <v/>
      </c>
      <c r="CX131" s="44" t="str">
        <f t="shared" si="327"/>
        <v/>
      </c>
      <c r="CY131" s="44" t="str">
        <f t="shared" si="328"/>
        <v/>
      </c>
      <c r="CZ131" s="44" t="str">
        <f t="shared" si="282"/>
        <v/>
      </c>
      <c r="DA131" s="45">
        <f t="shared" si="283"/>
        <v>0</v>
      </c>
      <c r="DB131" s="45">
        <f t="shared" si="284"/>
        <v>0</v>
      </c>
      <c r="DC131" s="45">
        <f t="shared" si="285"/>
        <v>0</v>
      </c>
      <c r="DD131" s="45">
        <f t="shared" si="286"/>
        <v>0</v>
      </c>
      <c r="DE131" s="45">
        <f t="shared" si="287"/>
        <v>0</v>
      </c>
      <c r="DF131" s="45">
        <f t="shared" si="288"/>
        <v>0</v>
      </c>
      <c r="DG131" s="45">
        <f t="shared" si="289"/>
        <v>0</v>
      </c>
      <c r="DH131" s="45">
        <f t="shared" si="290"/>
        <v>0</v>
      </c>
      <c r="DI131" s="45">
        <f t="shared" si="291"/>
        <v>0</v>
      </c>
      <c r="DJ131" s="45">
        <f t="shared" si="292"/>
        <v>0</v>
      </c>
      <c r="DK131" s="45">
        <f t="shared" si="293"/>
        <v>0</v>
      </c>
      <c r="DL131" s="45">
        <f t="shared" si="294"/>
        <v>0</v>
      </c>
      <c r="DM131" s="45">
        <f t="shared" si="295"/>
        <v>0</v>
      </c>
      <c r="DN131" s="45">
        <f t="shared" si="296"/>
        <v>0</v>
      </c>
      <c r="DO131" s="45">
        <f t="shared" si="297"/>
        <v>0</v>
      </c>
      <c r="DP131" s="45">
        <f t="shared" si="298"/>
        <v>0</v>
      </c>
      <c r="DQ131" s="45">
        <f t="shared" si="299"/>
        <v>0</v>
      </c>
      <c r="DR131" s="45">
        <f t="shared" si="300"/>
        <v>0</v>
      </c>
      <c r="DS131" s="45">
        <f t="shared" si="301"/>
        <v>0</v>
      </c>
      <c r="DT131" s="45">
        <f t="shared" si="302"/>
        <v>0</v>
      </c>
      <c r="DU131" s="45">
        <f t="shared" si="303"/>
        <v>0</v>
      </c>
      <c r="DV131" s="45">
        <f t="shared" si="304"/>
        <v>0</v>
      </c>
      <c r="DW131" s="45">
        <f t="shared" si="305"/>
        <v>0</v>
      </c>
      <c r="DX131" s="45">
        <f t="shared" si="306"/>
        <v>0</v>
      </c>
      <c r="DY131" s="45">
        <f t="shared" si="307"/>
        <v>0</v>
      </c>
      <c r="DZ131" s="45">
        <f t="shared" si="308"/>
        <v>0</v>
      </c>
    </row>
    <row r="132" spans="1:130" x14ac:dyDescent="0.25">
      <c r="A132" s="67" t="s">
        <v>47</v>
      </c>
      <c r="B132" s="47">
        <f>+P132+R132+T132+V132+X132+Z132+AB132+AD132+AF132+AH132+AJ132+AL132+AN132+AP132</f>
        <v>0</v>
      </c>
      <c r="C132" s="48">
        <f>+Q132+S132+U132+W132+Y132+AA132+AC132+AE132+AG132+AI132+AK132+AM132+AO132+AQ132</f>
        <v>0</v>
      </c>
      <c r="D132" s="33"/>
      <c r="E132" s="34"/>
      <c r="F132" s="35"/>
      <c r="G132" s="34"/>
      <c r="H132" s="35"/>
      <c r="I132" s="34"/>
      <c r="J132" s="35"/>
      <c r="K132" s="34"/>
      <c r="L132" s="35"/>
      <c r="M132" s="36"/>
      <c r="N132" s="33"/>
      <c r="O132" s="34"/>
      <c r="P132" s="39"/>
      <c r="Q132" s="38"/>
      <c r="R132" s="39"/>
      <c r="S132" s="38"/>
      <c r="T132" s="39"/>
      <c r="U132" s="38"/>
      <c r="V132" s="39"/>
      <c r="W132" s="38"/>
      <c r="X132" s="39"/>
      <c r="Y132" s="38"/>
      <c r="Z132" s="39"/>
      <c r="AA132" s="38"/>
      <c r="AB132" s="39"/>
      <c r="AC132" s="38"/>
      <c r="AD132" s="39"/>
      <c r="AE132" s="38"/>
      <c r="AF132" s="39"/>
      <c r="AG132" s="38"/>
      <c r="AH132" s="39"/>
      <c r="AI132" s="38"/>
      <c r="AJ132" s="39"/>
      <c r="AK132" s="38"/>
      <c r="AL132" s="39"/>
      <c r="AM132" s="38"/>
      <c r="AN132" s="39"/>
      <c r="AO132" s="38"/>
      <c r="AP132" s="39"/>
      <c r="AQ132" s="40"/>
      <c r="AR132" s="37"/>
      <c r="AS132" s="40"/>
      <c r="AT132" s="37"/>
      <c r="AU132" s="38"/>
      <c r="AV132" s="39"/>
      <c r="AW132" s="42"/>
      <c r="AX132" s="43" t="str">
        <f t="shared" si="276"/>
        <v/>
      </c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10"/>
      <c r="BJ132" s="10"/>
      <c r="BK132" s="10"/>
      <c r="BL132" s="10"/>
      <c r="BU132" s="11"/>
      <c r="BV132" s="11"/>
      <c r="BW132" s="11"/>
      <c r="CA132" s="44" t="str">
        <f t="shared" si="277"/>
        <v/>
      </c>
      <c r="CB132" s="44" t="str">
        <f t="shared" si="278"/>
        <v/>
      </c>
      <c r="CC132" s="44" t="str">
        <f t="shared" si="279"/>
        <v/>
      </c>
      <c r="CD132" s="44" t="str">
        <f t="shared" si="280"/>
        <v/>
      </c>
      <c r="CE132" s="44" t="str">
        <f t="shared" si="281"/>
        <v/>
      </c>
      <c r="CF132" s="44" t="str">
        <f t="shared" si="309"/>
        <v/>
      </c>
      <c r="CG132" s="44" t="str">
        <f t="shared" si="310"/>
        <v/>
      </c>
      <c r="CH132" s="44" t="str">
        <f t="shared" si="311"/>
        <v/>
      </c>
      <c r="CI132" s="44" t="str">
        <f t="shared" si="312"/>
        <v/>
      </c>
      <c r="CJ132" s="44" t="str">
        <f t="shared" si="313"/>
        <v/>
      </c>
      <c r="CK132" s="44" t="str">
        <f t="shared" si="314"/>
        <v/>
      </c>
      <c r="CL132" s="44" t="str">
        <f t="shared" si="315"/>
        <v/>
      </c>
      <c r="CM132" s="44" t="str">
        <f t="shared" si="316"/>
        <v/>
      </c>
      <c r="CN132" s="44" t="str">
        <f t="shared" si="317"/>
        <v/>
      </c>
      <c r="CO132" s="44" t="str">
        <f t="shared" si="318"/>
        <v/>
      </c>
      <c r="CP132" s="44" t="str">
        <f t="shared" si="319"/>
        <v/>
      </c>
      <c r="CQ132" s="44" t="str">
        <f t="shared" si="320"/>
        <v/>
      </c>
      <c r="CR132" s="44" t="str">
        <f t="shared" si="321"/>
        <v/>
      </c>
      <c r="CS132" s="44" t="str">
        <f t="shared" si="322"/>
        <v/>
      </c>
      <c r="CT132" s="44" t="str">
        <f t="shared" si="323"/>
        <v/>
      </c>
      <c r="CU132" s="44" t="str">
        <f t="shared" si="324"/>
        <v/>
      </c>
      <c r="CV132" s="44" t="str">
        <f t="shared" si="325"/>
        <v/>
      </c>
      <c r="CW132" s="44" t="str">
        <f t="shared" si="326"/>
        <v/>
      </c>
      <c r="CX132" s="44" t="str">
        <f t="shared" si="327"/>
        <v/>
      </c>
      <c r="CY132" s="44" t="str">
        <f t="shared" si="328"/>
        <v/>
      </c>
      <c r="CZ132" s="44" t="str">
        <f t="shared" si="282"/>
        <v/>
      </c>
      <c r="DA132" s="45">
        <f t="shared" si="283"/>
        <v>0</v>
      </c>
      <c r="DB132" s="45">
        <f t="shared" si="284"/>
        <v>0</v>
      </c>
      <c r="DC132" s="45">
        <f t="shared" si="285"/>
        <v>0</v>
      </c>
      <c r="DD132" s="45">
        <f t="shared" si="286"/>
        <v>0</v>
      </c>
      <c r="DE132" s="45">
        <f t="shared" si="287"/>
        <v>0</v>
      </c>
      <c r="DF132" s="45">
        <f t="shared" si="288"/>
        <v>0</v>
      </c>
      <c r="DG132" s="45">
        <f t="shared" si="289"/>
        <v>0</v>
      </c>
      <c r="DH132" s="45">
        <f t="shared" si="290"/>
        <v>0</v>
      </c>
      <c r="DI132" s="45">
        <f t="shared" si="291"/>
        <v>0</v>
      </c>
      <c r="DJ132" s="45">
        <f t="shared" si="292"/>
        <v>0</v>
      </c>
      <c r="DK132" s="45">
        <f t="shared" si="293"/>
        <v>0</v>
      </c>
      <c r="DL132" s="45">
        <f t="shared" si="294"/>
        <v>0</v>
      </c>
      <c r="DM132" s="45">
        <f t="shared" si="295"/>
        <v>0</v>
      </c>
      <c r="DN132" s="45">
        <f t="shared" si="296"/>
        <v>0</v>
      </c>
      <c r="DO132" s="45">
        <f t="shared" si="297"/>
        <v>0</v>
      </c>
      <c r="DP132" s="45">
        <f t="shared" si="298"/>
        <v>0</v>
      </c>
      <c r="DQ132" s="45">
        <f t="shared" si="299"/>
        <v>0</v>
      </c>
      <c r="DR132" s="45">
        <f t="shared" si="300"/>
        <v>0</v>
      </c>
      <c r="DS132" s="45">
        <f t="shared" si="301"/>
        <v>0</v>
      </c>
      <c r="DT132" s="45">
        <f t="shared" si="302"/>
        <v>0</v>
      </c>
      <c r="DU132" s="45">
        <f t="shared" si="303"/>
        <v>0</v>
      </c>
      <c r="DV132" s="45">
        <f t="shared" si="304"/>
        <v>0</v>
      </c>
      <c r="DW132" s="45">
        <f t="shared" si="305"/>
        <v>0</v>
      </c>
      <c r="DX132" s="45">
        <f t="shared" si="306"/>
        <v>0</v>
      </c>
      <c r="DY132" s="45">
        <f t="shared" si="307"/>
        <v>0</v>
      </c>
      <c r="DZ132" s="45">
        <f t="shared" si="308"/>
        <v>0</v>
      </c>
    </row>
    <row r="133" spans="1:130" x14ac:dyDescent="0.25">
      <c r="A133" s="66" t="s">
        <v>48</v>
      </c>
      <c r="B133" s="47">
        <f>+N133+P133+R133+T133+V133+X133+Z133+AB133+AD133+AF133+AH133+AJ133+AL133+AN133+AP133</f>
        <v>0</v>
      </c>
      <c r="C133" s="48">
        <f>+O133+Q133+S133+U133+W133+Y133+AA133+AC133+AE133+AG133+AI133+AK133+AM133+AO133+AQ133</f>
        <v>0</v>
      </c>
      <c r="D133" s="41"/>
      <c r="E133" s="51"/>
      <c r="F133" s="50"/>
      <c r="G133" s="51"/>
      <c r="H133" s="50"/>
      <c r="I133" s="53"/>
      <c r="J133" s="41"/>
      <c r="K133" s="41"/>
      <c r="L133" s="50"/>
      <c r="M133" s="53"/>
      <c r="N133" s="37"/>
      <c r="O133" s="38"/>
      <c r="P133" s="39"/>
      <c r="Q133" s="38"/>
      <c r="R133" s="39"/>
      <c r="S133" s="38"/>
      <c r="T133" s="39"/>
      <c r="U133" s="38"/>
      <c r="V133" s="39"/>
      <c r="W133" s="38"/>
      <c r="X133" s="39"/>
      <c r="Y133" s="38"/>
      <c r="Z133" s="39"/>
      <c r="AA133" s="38"/>
      <c r="AB133" s="39"/>
      <c r="AC133" s="38"/>
      <c r="AD133" s="39"/>
      <c r="AE133" s="38"/>
      <c r="AF133" s="39"/>
      <c r="AG133" s="38"/>
      <c r="AH133" s="39"/>
      <c r="AI133" s="38"/>
      <c r="AJ133" s="39"/>
      <c r="AK133" s="38"/>
      <c r="AL133" s="39"/>
      <c r="AM133" s="38"/>
      <c r="AN133" s="39"/>
      <c r="AO133" s="38"/>
      <c r="AP133" s="39"/>
      <c r="AQ133" s="40"/>
      <c r="AR133" s="37"/>
      <c r="AS133" s="40"/>
      <c r="AT133" s="37"/>
      <c r="AU133" s="38"/>
      <c r="AV133" s="39"/>
      <c r="AW133" s="42"/>
      <c r="AX133" s="43" t="str">
        <f t="shared" si="276"/>
        <v/>
      </c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10"/>
      <c r="BJ133" s="10"/>
      <c r="BK133" s="10"/>
      <c r="BL133" s="10"/>
      <c r="BU133" s="11"/>
      <c r="BV133" s="11"/>
      <c r="BW133" s="11"/>
      <c r="CA133" s="44" t="str">
        <f t="shared" si="277"/>
        <v/>
      </c>
      <c r="CB133" s="44" t="str">
        <f t="shared" si="278"/>
        <v/>
      </c>
      <c r="CC133" s="44" t="str">
        <f t="shared" si="279"/>
        <v/>
      </c>
      <c r="CD133" s="44" t="str">
        <f t="shared" si="280"/>
        <v/>
      </c>
      <c r="CE133" s="44" t="str">
        <f t="shared" si="281"/>
        <v/>
      </c>
      <c r="CF133" s="44" t="str">
        <f t="shared" si="309"/>
        <v/>
      </c>
      <c r="CG133" s="44" t="str">
        <f t="shared" si="310"/>
        <v/>
      </c>
      <c r="CH133" s="44" t="str">
        <f t="shared" si="311"/>
        <v/>
      </c>
      <c r="CI133" s="44" t="str">
        <f t="shared" si="312"/>
        <v/>
      </c>
      <c r="CJ133" s="44" t="str">
        <f t="shared" si="313"/>
        <v/>
      </c>
      <c r="CK133" s="44" t="str">
        <f t="shared" si="314"/>
        <v/>
      </c>
      <c r="CL133" s="44" t="str">
        <f t="shared" si="315"/>
        <v/>
      </c>
      <c r="CM133" s="44" t="str">
        <f t="shared" si="316"/>
        <v/>
      </c>
      <c r="CN133" s="44" t="str">
        <f t="shared" si="317"/>
        <v/>
      </c>
      <c r="CO133" s="44" t="str">
        <f t="shared" si="318"/>
        <v/>
      </c>
      <c r="CP133" s="44" t="str">
        <f t="shared" si="319"/>
        <v/>
      </c>
      <c r="CQ133" s="44" t="str">
        <f t="shared" si="320"/>
        <v/>
      </c>
      <c r="CR133" s="44" t="str">
        <f t="shared" si="321"/>
        <v/>
      </c>
      <c r="CS133" s="44" t="str">
        <f t="shared" si="322"/>
        <v/>
      </c>
      <c r="CT133" s="44" t="str">
        <f t="shared" si="323"/>
        <v/>
      </c>
      <c r="CU133" s="44" t="str">
        <f t="shared" si="324"/>
        <v/>
      </c>
      <c r="CV133" s="44" t="str">
        <f t="shared" si="325"/>
        <v/>
      </c>
      <c r="CW133" s="44" t="str">
        <f t="shared" si="326"/>
        <v/>
      </c>
      <c r="CX133" s="44" t="str">
        <f t="shared" si="327"/>
        <v/>
      </c>
      <c r="CY133" s="44" t="str">
        <f t="shared" si="328"/>
        <v/>
      </c>
      <c r="CZ133" s="44" t="str">
        <f t="shared" si="282"/>
        <v/>
      </c>
      <c r="DA133" s="45">
        <f t="shared" si="283"/>
        <v>0</v>
      </c>
      <c r="DB133" s="45">
        <f t="shared" si="284"/>
        <v>0</v>
      </c>
      <c r="DC133" s="45">
        <f t="shared" si="285"/>
        <v>0</v>
      </c>
      <c r="DD133" s="45">
        <f t="shared" si="286"/>
        <v>0</v>
      </c>
      <c r="DE133" s="45">
        <f t="shared" si="287"/>
        <v>0</v>
      </c>
      <c r="DF133" s="45">
        <f t="shared" si="288"/>
        <v>0</v>
      </c>
      <c r="DG133" s="45">
        <f t="shared" si="289"/>
        <v>0</v>
      </c>
      <c r="DH133" s="45">
        <f t="shared" si="290"/>
        <v>0</v>
      </c>
      <c r="DI133" s="45">
        <f t="shared" si="291"/>
        <v>0</v>
      </c>
      <c r="DJ133" s="45">
        <f t="shared" si="292"/>
        <v>0</v>
      </c>
      <c r="DK133" s="45">
        <f t="shared" si="293"/>
        <v>0</v>
      </c>
      <c r="DL133" s="45">
        <f t="shared" si="294"/>
        <v>0</v>
      </c>
      <c r="DM133" s="45">
        <f t="shared" si="295"/>
        <v>0</v>
      </c>
      <c r="DN133" s="45">
        <f t="shared" si="296"/>
        <v>0</v>
      </c>
      <c r="DO133" s="45">
        <f t="shared" si="297"/>
        <v>0</v>
      </c>
      <c r="DP133" s="45">
        <f t="shared" si="298"/>
        <v>0</v>
      </c>
      <c r="DQ133" s="45">
        <f t="shared" si="299"/>
        <v>0</v>
      </c>
      <c r="DR133" s="45">
        <f t="shared" si="300"/>
        <v>0</v>
      </c>
      <c r="DS133" s="45">
        <f t="shared" si="301"/>
        <v>0</v>
      </c>
      <c r="DT133" s="45">
        <f t="shared" si="302"/>
        <v>0</v>
      </c>
      <c r="DU133" s="45">
        <f t="shared" si="303"/>
        <v>0</v>
      </c>
      <c r="DV133" s="45">
        <f t="shared" si="304"/>
        <v>0</v>
      </c>
      <c r="DW133" s="45">
        <f t="shared" si="305"/>
        <v>0</v>
      </c>
      <c r="DX133" s="45">
        <f t="shared" si="306"/>
        <v>0</v>
      </c>
      <c r="DY133" s="45">
        <f t="shared" si="307"/>
        <v>0</v>
      </c>
      <c r="DZ133" s="45">
        <f t="shared" si="308"/>
        <v>0</v>
      </c>
    </row>
    <row r="134" spans="1:130" x14ac:dyDescent="0.25">
      <c r="A134" s="66" t="s">
        <v>49</v>
      </c>
      <c r="B134" s="47">
        <f>+D134+F134+H134+J134+L134+N134+P134+R134+T134+V134+X134+Z134+AB134+AD134+AF134+AH134+AJ134+AL134+AN134+AP134</f>
        <v>2</v>
      </c>
      <c r="C134" s="48">
        <f>+E134+G134+I134+K134+M134+O134+Q134+S134+U134+W134+Y134+AA134+AC134+AE134+AG134+AI134+AK134+AM134+AO134+AQ134</f>
        <v>1</v>
      </c>
      <c r="D134" s="37"/>
      <c r="E134" s="38"/>
      <c r="F134" s="39"/>
      <c r="G134" s="38"/>
      <c r="H134" s="39"/>
      <c r="I134" s="42"/>
      <c r="J134" s="37"/>
      <c r="K134" s="37"/>
      <c r="L134" s="39"/>
      <c r="M134" s="42"/>
      <c r="N134" s="37"/>
      <c r="O134" s="38"/>
      <c r="P134" s="39"/>
      <c r="Q134" s="38"/>
      <c r="R134" s="39"/>
      <c r="S134" s="38"/>
      <c r="T134" s="39">
        <v>2</v>
      </c>
      <c r="U134" s="38">
        <v>1</v>
      </c>
      <c r="V134" s="39"/>
      <c r="W134" s="38"/>
      <c r="X134" s="39"/>
      <c r="Y134" s="38"/>
      <c r="Z134" s="39"/>
      <c r="AA134" s="38"/>
      <c r="AB134" s="39"/>
      <c r="AC134" s="38"/>
      <c r="AD134" s="39"/>
      <c r="AE134" s="38"/>
      <c r="AF134" s="39"/>
      <c r="AG134" s="38"/>
      <c r="AH134" s="39"/>
      <c r="AI134" s="38"/>
      <c r="AJ134" s="39"/>
      <c r="AK134" s="38"/>
      <c r="AL134" s="39"/>
      <c r="AM134" s="38"/>
      <c r="AN134" s="39"/>
      <c r="AO134" s="38"/>
      <c r="AP134" s="39"/>
      <c r="AQ134" s="40"/>
      <c r="AR134" s="37">
        <v>1</v>
      </c>
      <c r="AS134" s="40">
        <v>1</v>
      </c>
      <c r="AT134" s="37">
        <v>0</v>
      </c>
      <c r="AU134" s="38">
        <v>0</v>
      </c>
      <c r="AV134" s="39">
        <v>0</v>
      </c>
      <c r="AW134" s="42">
        <v>0</v>
      </c>
      <c r="AX134" s="43" t="str">
        <f t="shared" si="276"/>
        <v/>
      </c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10"/>
      <c r="BJ134" s="10"/>
      <c r="BK134" s="10"/>
      <c r="BL134" s="10"/>
      <c r="BU134" s="11"/>
      <c r="BV134" s="11"/>
      <c r="BW134" s="11"/>
      <c r="CA134" s="44" t="str">
        <f t="shared" si="277"/>
        <v/>
      </c>
      <c r="CB134" s="44" t="str">
        <f t="shared" si="278"/>
        <v/>
      </c>
      <c r="CC134" s="44" t="str">
        <f t="shared" si="279"/>
        <v/>
      </c>
      <c r="CD134" s="44" t="str">
        <f t="shared" si="280"/>
        <v/>
      </c>
      <c r="CE134" s="44" t="str">
        <f t="shared" si="281"/>
        <v/>
      </c>
      <c r="CF134" s="44" t="str">
        <f t="shared" si="309"/>
        <v/>
      </c>
      <c r="CG134" s="44" t="str">
        <f t="shared" si="310"/>
        <v/>
      </c>
      <c r="CH134" s="44" t="str">
        <f t="shared" si="311"/>
        <v/>
      </c>
      <c r="CI134" s="44" t="str">
        <f t="shared" si="312"/>
        <v/>
      </c>
      <c r="CJ134" s="44" t="str">
        <f t="shared" si="313"/>
        <v/>
      </c>
      <c r="CK134" s="44" t="str">
        <f t="shared" si="314"/>
        <v/>
      </c>
      <c r="CL134" s="44" t="str">
        <f t="shared" si="315"/>
        <v/>
      </c>
      <c r="CM134" s="44" t="str">
        <f t="shared" si="316"/>
        <v/>
      </c>
      <c r="CN134" s="44" t="str">
        <f t="shared" si="317"/>
        <v/>
      </c>
      <c r="CO134" s="44" t="str">
        <f t="shared" si="318"/>
        <v/>
      </c>
      <c r="CP134" s="44" t="str">
        <f t="shared" si="319"/>
        <v/>
      </c>
      <c r="CQ134" s="44" t="str">
        <f t="shared" si="320"/>
        <v/>
      </c>
      <c r="CR134" s="44" t="str">
        <f t="shared" si="321"/>
        <v/>
      </c>
      <c r="CS134" s="44" t="str">
        <f t="shared" si="322"/>
        <v/>
      </c>
      <c r="CT134" s="44" t="str">
        <f t="shared" si="323"/>
        <v/>
      </c>
      <c r="CU134" s="44" t="str">
        <f t="shared" si="324"/>
        <v/>
      </c>
      <c r="CV134" s="44" t="str">
        <f t="shared" si="325"/>
        <v/>
      </c>
      <c r="CW134" s="44" t="str">
        <f t="shared" si="326"/>
        <v/>
      </c>
      <c r="CX134" s="44" t="str">
        <f t="shared" si="327"/>
        <v/>
      </c>
      <c r="CY134" s="44" t="str">
        <f t="shared" si="328"/>
        <v/>
      </c>
      <c r="CZ134" s="44" t="str">
        <f t="shared" si="282"/>
        <v/>
      </c>
      <c r="DA134" s="45">
        <f t="shared" si="283"/>
        <v>0</v>
      </c>
      <c r="DB134" s="45">
        <f t="shared" si="284"/>
        <v>0</v>
      </c>
      <c r="DC134" s="45">
        <f t="shared" si="285"/>
        <v>0</v>
      </c>
      <c r="DD134" s="45">
        <f t="shared" si="286"/>
        <v>0</v>
      </c>
      <c r="DE134" s="45">
        <f t="shared" si="287"/>
        <v>0</v>
      </c>
      <c r="DF134" s="45">
        <f t="shared" si="288"/>
        <v>0</v>
      </c>
      <c r="DG134" s="45">
        <f t="shared" si="289"/>
        <v>0</v>
      </c>
      <c r="DH134" s="45">
        <f t="shared" si="290"/>
        <v>0</v>
      </c>
      <c r="DI134" s="45">
        <f t="shared" si="291"/>
        <v>0</v>
      </c>
      <c r="DJ134" s="45">
        <f t="shared" si="292"/>
        <v>0</v>
      </c>
      <c r="DK134" s="45">
        <f t="shared" si="293"/>
        <v>0</v>
      </c>
      <c r="DL134" s="45">
        <f t="shared" si="294"/>
        <v>0</v>
      </c>
      <c r="DM134" s="45">
        <f t="shared" si="295"/>
        <v>0</v>
      </c>
      <c r="DN134" s="45">
        <f t="shared" si="296"/>
        <v>0</v>
      </c>
      <c r="DO134" s="45">
        <f t="shared" si="297"/>
        <v>0</v>
      </c>
      <c r="DP134" s="45">
        <f t="shared" si="298"/>
        <v>0</v>
      </c>
      <c r="DQ134" s="45">
        <f t="shared" si="299"/>
        <v>0</v>
      </c>
      <c r="DR134" s="45">
        <f t="shared" si="300"/>
        <v>0</v>
      </c>
      <c r="DS134" s="45">
        <f t="shared" si="301"/>
        <v>0</v>
      </c>
      <c r="DT134" s="45">
        <f t="shared" si="302"/>
        <v>0</v>
      </c>
      <c r="DU134" s="45">
        <f t="shared" si="303"/>
        <v>0</v>
      </c>
      <c r="DV134" s="45">
        <f t="shared" si="304"/>
        <v>0</v>
      </c>
      <c r="DW134" s="45">
        <f t="shared" si="305"/>
        <v>0</v>
      </c>
      <c r="DX134" s="45">
        <f t="shared" si="306"/>
        <v>0</v>
      </c>
      <c r="DY134" s="45">
        <f t="shared" si="307"/>
        <v>0</v>
      </c>
      <c r="DZ134" s="45">
        <f t="shared" si="308"/>
        <v>0</v>
      </c>
    </row>
    <row r="135" spans="1:130" x14ac:dyDescent="0.25">
      <c r="A135" s="46" t="s">
        <v>50</v>
      </c>
      <c r="B135" s="47">
        <f>+P135+R135+T135+V135+X135+Z135+AB135+AD135+AF135+AH135+AJ135+AL135+AN135+AP135</f>
        <v>0</v>
      </c>
      <c r="C135" s="48">
        <f>+Q135+S135+U135+W135+Y135+AA135+AC135+AE135+AG135+AI135+AK135+AM135+AO135+AQ135</f>
        <v>0</v>
      </c>
      <c r="D135" s="33"/>
      <c r="E135" s="34"/>
      <c r="F135" s="35"/>
      <c r="G135" s="34"/>
      <c r="H135" s="35"/>
      <c r="I135" s="34"/>
      <c r="J135" s="35"/>
      <c r="K135" s="34"/>
      <c r="L135" s="35"/>
      <c r="M135" s="36"/>
      <c r="N135" s="33"/>
      <c r="O135" s="34"/>
      <c r="P135" s="39"/>
      <c r="Q135" s="38"/>
      <c r="R135" s="39"/>
      <c r="S135" s="38"/>
      <c r="T135" s="39"/>
      <c r="U135" s="38"/>
      <c r="V135" s="39"/>
      <c r="W135" s="38"/>
      <c r="X135" s="39"/>
      <c r="Y135" s="38"/>
      <c r="Z135" s="39"/>
      <c r="AA135" s="38"/>
      <c r="AB135" s="39"/>
      <c r="AC135" s="38"/>
      <c r="AD135" s="39"/>
      <c r="AE135" s="38"/>
      <c r="AF135" s="39"/>
      <c r="AG135" s="38"/>
      <c r="AH135" s="39"/>
      <c r="AI135" s="38"/>
      <c r="AJ135" s="39"/>
      <c r="AK135" s="38"/>
      <c r="AL135" s="39"/>
      <c r="AM135" s="38"/>
      <c r="AN135" s="39"/>
      <c r="AO135" s="38"/>
      <c r="AP135" s="39"/>
      <c r="AQ135" s="40"/>
      <c r="AR135" s="37"/>
      <c r="AS135" s="40"/>
      <c r="AT135" s="37"/>
      <c r="AU135" s="38"/>
      <c r="AV135" s="39"/>
      <c r="AW135" s="42"/>
      <c r="AX135" s="43" t="str">
        <f t="shared" si="276"/>
        <v/>
      </c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10"/>
      <c r="BJ135" s="10"/>
      <c r="BK135" s="10"/>
      <c r="BL135" s="10"/>
      <c r="BU135" s="11"/>
      <c r="BV135" s="11"/>
      <c r="BW135" s="11"/>
      <c r="CA135" s="44" t="str">
        <f t="shared" si="277"/>
        <v/>
      </c>
      <c r="CB135" s="44" t="str">
        <f t="shared" si="278"/>
        <v/>
      </c>
      <c r="CC135" s="44" t="str">
        <f t="shared" si="279"/>
        <v/>
      </c>
      <c r="CD135" s="44" t="str">
        <f t="shared" si="280"/>
        <v/>
      </c>
      <c r="CE135" s="44" t="str">
        <f t="shared" si="281"/>
        <v/>
      </c>
      <c r="CF135" s="44" t="str">
        <f t="shared" si="309"/>
        <v/>
      </c>
      <c r="CG135" s="44" t="str">
        <f t="shared" si="310"/>
        <v/>
      </c>
      <c r="CH135" s="44" t="str">
        <f t="shared" si="311"/>
        <v/>
      </c>
      <c r="CI135" s="44" t="str">
        <f t="shared" si="312"/>
        <v/>
      </c>
      <c r="CJ135" s="44" t="str">
        <f t="shared" si="313"/>
        <v/>
      </c>
      <c r="CK135" s="44" t="str">
        <f t="shared" si="314"/>
        <v/>
      </c>
      <c r="CL135" s="44" t="str">
        <f t="shared" si="315"/>
        <v/>
      </c>
      <c r="CM135" s="44" t="str">
        <f t="shared" si="316"/>
        <v/>
      </c>
      <c r="CN135" s="44" t="str">
        <f t="shared" si="317"/>
        <v/>
      </c>
      <c r="CO135" s="44" t="str">
        <f t="shared" si="318"/>
        <v/>
      </c>
      <c r="CP135" s="44" t="str">
        <f t="shared" si="319"/>
        <v/>
      </c>
      <c r="CQ135" s="44" t="str">
        <f t="shared" si="320"/>
        <v/>
      </c>
      <c r="CR135" s="44" t="str">
        <f t="shared" si="321"/>
        <v/>
      </c>
      <c r="CS135" s="44" t="str">
        <f t="shared" si="322"/>
        <v/>
      </c>
      <c r="CT135" s="44" t="str">
        <f t="shared" si="323"/>
        <v/>
      </c>
      <c r="CU135" s="44" t="str">
        <f t="shared" si="324"/>
        <v/>
      </c>
      <c r="CV135" s="44" t="str">
        <f t="shared" si="325"/>
        <v/>
      </c>
      <c r="CW135" s="44" t="str">
        <f t="shared" si="326"/>
        <v/>
      </c>
      <c r="CX135" s="44" t="str">
        <f t="shared" si="327"/>
        <v/>
      </c>
      <c r="CY135" s="44" t="str">
        <f t="shared" si="328"/>
        <v/>
      </c>
      <c r="CZ135" s="44" t="str">
        <f t="shared" si="282"/>
        <v/>
      </c>
      <c r="DA135" s="45">
        <f t="shared" si="283"/>
        <v>0</v>
      </c>
      <c r="DB135" s="45">
        <f t="shared" si="284"/>
        <v>0</v>
      </c>
      <c r="DC135" s="45">
        <f t="shared" si="285"/>
        <v>0</v>
      </c>
      <c r="DD135" s="45">
        <f t="shared" si="286"/>
        <v>0</v>
      </c>
      <c r="DE135" s="45">
        <f t="shared" si="287"/>
        <v>0</v>
      </c>
      <c r="DF135" s="45">
        <f t="shared" si="288"/>
        <v>0</v>
      </c>
      <c r="DG135" s="45">
        <f t="shared" si="289"/>
        <v>0</v>
      </c>
      <c r="DH135" s="45">
        <f t="shared" si="290"/>
        <v>0</v>
      </c>
      <c r="DI135" s="45">
        <f t="shared" si="291"/>
        <v>0</v>
      </c>
      <c r="DJ135" s="45">
        <f t="shared" si="292"/>
        <v>0</v>
      </c>
      <c r="DK135" s="45">
        <f t="shared" si="293"/>
        <v>0</v>
      </c>
      <c r="DL135" s="45">
        <f t="shared" si="294"/>
        <v>0</v>
      </c>
      <c r="DM135" s="45">
        <f t="shared" si="295"/>
        <v>0</v>
      </c>
      <c r="DN135" s="45">
        <f t="shared" si="296"/>
        <v>0</v>
      </c>
      <c r="DO135" s="45">
        <f t="shared" si="297"/>
        <v>0</v>
      </c>
      <c r="DP135" s="45">
        <f t="shared" si="298"/>
        <v>0</v>
      </c>
      <c r="DQ135" s="45">
        <f t="shared" si="299"/>
        <v>0</v>
      </c>
      <c r="DR135" s="45">
        <f t="shared" si="300"/>
        <v>0</v>
      </c>
      <c r="DS135" s="45">
        <f t="shared" si="301"/>
        <v>0</v>
      </c>
      <c r="DT135" s="45">
        <f t="shared" si="302"/>
        <v>0</v>
      </c>
      <c r="DU135" s="45">
        <f t="shared" si="303"/>
        <v>0</v>
      </c>
      <c r="DV135" s="45">
        <f t="shared" si="304"/>
        <v>0</v>
      </c>
      <c r="DW135" s="45">
        <f t="shared" si="305"/>
        <v>0</v>
      </c>
      <c r="DX135" s="45">
        <f t="shared" si="306"/>
        <v>0</v>
      </c>
      <c r="DY135" s="45">
        <f t="shared" si="307"/>
        <v>0</v>
      </c>
      <c r="DZ135" s="45">
        <f t="shared" si="308"/>
        <v>0</v>
      </c>
    </row>
    <row r="136" spans="1:130" x14ac:dyDescent="0.25">
      <c r="A136" s="66" t="s">
        <v>51</v>
      </c>
      <c r="B136" s="47">
        <f>+P136+R136+T136+V136+X136+Z136+AB136+AD136+AF136+AH136</f>
        <v>0</v>
      </c>
      <c r="C136" s="48">
        <f>+Q136+S136+U136+W136+Y136+AA136+AC136+AE136+AG136+AI136</f>
        <v>0</v>
      </c>
      <c r="D136" s="33"/>
      <c r="E136" s="34"/>
      <c r="F136" s="35"/>
      <c r="G136" s="34"/>
      <c r="H136" s="35"/>
      <c r="I136" s="34"/>
      <c r="J136" s="35"/>
      <c r="K136" s="34"/>
      <c r="L136" s="35"/>
      <c r="M136" s="36"/>
      <c r="N136" s="33"/>
      <c r="O136" s="34"/>
      <c r="P136" s="39"/>
      <c r="Q136" s="38"/>
      <c r="R136" s="39"/>
      <c r="S136" s="38"/>
      <c r="T136" s="39"/>
      <c r="U136" s="38"/>
      <c r="V136" s="39"/>
      <c r="W136" s="38"/>
      <c r="X136" s="39"/>
      <c r="Y136" s="38"/>
      <c r="Z136" s="39"/>
      <c r="AA136" s="38"/>
      <c r="AB136" s="39"/>
      <c r="AC136" s="38"/>
      <c r="AD136" s="39"/>
      <c r="AE136" s="38"/>
      <c r="AF136" s="39"/>
      <c r="AG136" s="38"/>
      <c r="AH136" s="39"/>
      <c r="AI136" s="38"/>
      <c r="AJ136" s="35"/>
      <c r="AK136" s="34"/>
      <c r="AL136" s="35"/>
      <c r="AM136" s="34"/>
      <c r="AN136" s="35"/>
      <c r="AO136" s="34"/>
      <c r="AP136" s="35"/>
      <c r="AQ136" s="54"/>
      <c r="AR136" s="37"/>
      <c r="AS136" s="40"/>
      <c r="AT136" s="37"/>
      <c r="AU136" s="38"/>
      <c r="AV136" s="39"/>
      <c r="AW136" s="42"/>
      <c r="AX136" s="43" t="str">
        <f t="shared" si="276"/>
        <v/>
      </c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10"/>
      <c r="BJ136" s="10"/>
      <c r="BK136" s="10"/>
      <c r="BL136" s="10"/>
      <c r="BU136" s="11"/>
      <c r="BV136" s="11"/>
      <c r="BW136" s="11"/>
      <c r="CA136" s="44" t="str">
        <f t="shared" si="277"/>
        <v/>
      </c>
      <c r="CB136" s="44" t="str">
        <f t="shared" si="278"/>
        <v/>
      </c>
      <c r="CC136" s="44" t="str">
        <f t="shared" si="279"/>
        <v/>
      </c>
      <c r="CD136" s="44" t="str">
        <f t="shared" si="280"/>
        <v/>
      </c>
      <c r="CE136" s="44" t="str">
        <f t="shared" si="281"/>
        <v/>
      </c>
      <c r="CF136" s="44" t="str">
        <f t="shared" si="309"/>
        <v/>
      </c>
      <c r="CG136" s="44" t="str">
        <f t="shared" si="310"/>
        <v/>
      </c>
      <c r="CH136" s="44" t="str">
        <f t="shared" si="311"/>
        <v/>
      </c>
      <c r="CI136" s="44" t="str">
        <f t="shared" si="312"/>
        <v/>
      </c>
      <c r="CJ136" s="44" t="str">
        <f t="shared" si="313"/>
        <v/>
      </c>
      <c r="CK136" s="44" t="str">
        <f t="shared" si="314"/>
        <v/>
      </c>
      <c r="CL136" s="44" t="str">
        <f t="shared" si="315"/>
        <v/>
      </c>
      <c r="CM136" s="44" t="str">
        <f t="shared" si="316"/>
        <v/>
      </c>
      <c r="CN136" s="44" t="str">
        <f t="shared" si="317"/>
        <v/>
      </c>
      <c r="CO136" s="44" t="str">
        <f t="shared" si="318"/>
        <v/>
      </c>
      <c r="CP136" s="44" t="str">
        <f t="shared" si="319"/>
        <v/>
      </c>
      <c r="CQ136" s="44" t="str">
        <f t="shared" si="320"/>
        <v/>
      </c>
      <c r="CR136" s="44" t="str">
        <f t="shared" si="321"/>
        <v/>
      </c>
      <c r="CS136" s="44" t="str">
        <f t="shared" si="322"/>
        <v/>
      </c>
      <c r="CT136" s="44" t="str">
        <f t="shared" si="323"/>
        <v/>
      </c>
      <c r="CU136" s="44" t="str">
        <f t="shared" si="324"/>
        <v/>
      </c>
      <c r="CV136" s="44" t="str">
        <f t="shared" si="325"/>
        <v/>
      </c>
      <c r="CW136" s="44" t="str">
        <f t="shared" si="326"/>
        <v/>
      </c>
      <c r="CX136" s="44" t="str">
        <f t="shared" si="327"/>
        <v/>
      </c>
      <c r="CY136" s="44" t="str">
        <f t="shared" si="328"/>
        <v/>
      </c>
      <c r="CZ136" s="44" t="str">
        <f t="shared" si="282"/>
        <v/>
      </c>
      <c r="DA136" s="45">
        <f t="shared" si="283"/>
        <v>0</v>
      </c>
      <c r="DB136" s="45">
        <f t="shared" si="284"/>
        <v>0</v>
      </c>
      <c r="DC136" s="45">
        <f t="shared" si="285"/>
        <v>0</v>
      </c>
      <c r="DD136" s="45">
        <f t="shared" si="286"/>
        <v>0</v>
      </c>
      <c r="DE136" s="45">
        <f t="shared" si="287"/>
        <v>0</v>
      </c>
      <c r="DF136" s="45">
        <f t="shared" si="288"/>
        <v>0</v>
      </c>
      <c r="DG136" s="45">
        <f t="shared" si="289"/>
        <v>0</v>
      </c>
      <c r="DH136" s="45">
        <f t="shared" si="290"/>
        <v>0</v>
      </c>
      <c r="DI136" s="45">
        <f t="shared" si="291"/>
        <v>0</v>
      </c>
      <c r="DJ136" s="45">
        <f t="shared" si="292"/>
        <v>0</v>
      </c>
      <c r="DK136" s="45">
        <f t="shared" si="293"/>
        <v>0</v>
      </c>
      <c r="DL136" s="45">
        <f t="shared" si="294"/>
        <v>0</v>
      </c>
      <c r="DM136" s="45">
        <f t="shared" si="295"/>
        <v>0</v>
      </c>
      <c r="DN136" s="45">
        <f t="shared" si="296"/>
        <v>0</v>
      </c>
      <c r="DO136" s="45">
        <f t="shared" si="297"/>
        <v>0</v>
      </c>
      <c r="DP136" s="45">
        <f t="shared" si="298"/>
        <v>0</v>
      </c>
      <c r="DQ136" s="45">
        <f t="shared" si="299"/>
        <v>0</v>
      </c>
      <c r="DR136" s="45">
        <f t="shared" si="300"/>
        <v>0</v>
      </c>
      <c r="DS136" s="45">
        <f t="shared" si="301"/>
        <v>0</v>
      </c>
      <c r="DT136" s="45">
        <f t="shared" si="302"/>
        <v>0</v>
      </c>
      <c r="DU136" s="45">
        <f t="shared" si="303"/>
        <v>0</v>
      </c>
      <c r="DV136" s="45">
        <f t="shared" si="304"/>
        <v>0</v>
      </c>
      <c r="DW136" s="45">
        <f t="shared" si="305"/>
        <v>0</v>
      </c>
      <c r="DX136" s="45">
        <f t="shared" si="306"/>
        <v>0</v>
      </c>
      <c r="DY136" s="45">
        <f t="shared" si="307"/>
        <v>0</v>
      </c>
      <c r="DZ136" s="45">
        <f t="shared" si="308"/>
        <v>0</v>
      </c>
    </row>
    <row r="137" spans="1:130" x14ac:dyDescent="0.25">
      <c r="A137" s="66" t="s">
        <v>52</v>
      </c>
      <c r="B137" s="47">
        <f t="shared" ref="B137:C139" si="329">+D137+F137+H137+J137+L137+N137+P137+R137+T137+V137+X137+Z137+AB137+AD137+AF137+AH137+AJ137+AL137+AN137+AP137</f>
        <v>0</v>
      </c>
      <c r="C137" s="48">
        <f t="shared" si="329"/>
        <v>0</v>
      </c>
      <c r="D137" s="37"/>
      <c r="E137" s="38"/>
      <c r="F137" s="39"/>
      <c r="G137" s="38"/>
      <c r="H137" s="39"/>
      <c r="I137" s="42"/>
      <c r="J137" s="37"/>
      <c r="K137" s="37"/>
      <c r="L137" s="39"/>
      <c r="M137" s="42"/>
      <c r="N137" s="37"/>
      <c r="O137" s="38"/>
      <c r="P137" s="39"/>
      <c r="Q137" s="38"/>
      <c r="R137" s="39"/>
      <c r="S137" s="38"/>
      <c r="T137" s="39"/>
      <c r="U137" s="38"/>
      <c r="V137" s="39"/>
      <c r="W137" s="38"/>
      <c r="X137" s="39"/>
      <c r="Y137" s="38"/>
      <c r="Z137" s="39"/>
      <c r="AA137" s="38"/>
      <c r="AB137" s="39"/>
      <c r="AC137" s="38"/>
      <c r="AD137" s="39"/>
      <c r="AE137" s="38"/>
      <c r="AF137" s="39"/>
      <c r="AG137" s="38"/>
      <c r="AH137" s="39"/>
      <c r="AI137" s="38"/>
      <c r="AJ137" s="39"/>
      <c r="AK137" s="38"/>
      <c r="AL137" s="39"/>
      <c r="AM137" s="38"/>
      <c r="AN137" s="39"/>
      <c r="AO137" s="38"/>
      <c r="AP137" s="39"/>
      <c r="AQ137" s="40"/>
      <c r="AR137" s="37"/>
      <c r="AS137" s="40"/>
      <c r="AT137" s="37"/>
      <c r="AU137" s="38"/>
      <c r="AV137" s="39"/>
      <c r="AW137" s="42"/>
      <c r="AX137" s="43" t="str">
        <f t="shared" si="276"/>
        <v/>
      </c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10"/>
      <c r="BJ137" s="10"/>
      <c r="BK137" s="10"/>
      <c r="BL137" s="10"/>
      <c r="BU137" s="11"/>
      <c r="BV137" s="11"/>
      <c r="BW137" s="11"/>
      <c r="CA137" s="44" t="str">
        <f t="shared" si="277"/>
        <v/>
      </c>
      <c r="CB137" s="44" t="str">
        <f t="shared" si="278"/>
        <v/>
      </c>
      <c r="CC137" s="44" t="str">
        <f t="shared" si="279"/>
        <v/>
      </c>
      <c r="CD137" s="44" t="str">
        <f t="shared" si="280"/>
        <v/>
      </c>
      <c r="CE137" s="44" t="str">
        <f t="shared" si="281"/>
        <v/>
      </c>
      <c r="CF137" s="44" t="str">
        <f t="shared" si="309"/>
        <v/>
      </c>
      <c r="CG137" s="44" t="str">
        <f t="shared" si="310"/>
        <v/>
      </c>
      <c r="CH137" s="44" t="str">
        <f t="shared" si="311"/>
        <v/>
      </c>
      <c r="CI137" s="44" t="str">
        <f t="shared" si="312"/>
        <v/>
      </c>
      <c r="CJ137" s="44" t="str">
        <f t="shared" si="313"/>
        <v/>
      </c>
      <c r="CK137" s="44" t="str">
        <f t="shared" si="314"/>
        <v/>
      </c>
      <c r="CL137" s="44" t="str">
        <f t="shared" si="315"/>
        <v/>
      </c>
      <c r="CM137" s="44" t="str">
        <f t="shared" si="316"/>
        <v/>
      </c>
      <c r="CN137" s="44" t="str">
        <f t="shared" si="317"/>
        <v/>
      </c>
      <c r="CO137" s="44" t="str">
        <f t="shared" si="318"/>
        <v/>
      </c>
      <c r="CP137" s="44" t="str">
        <f t="shared" si="319"/>
        <v/>
      </c>
      <c r="CQ137" s="44" t="str">
        <f t="shared" si="320"/>
        <v/>
      </c>
      <c r="CR137" s="44" t="str">
        <f t="shared" si="321"/>
        <v/>
      </c>
      <c r="CS137" s="44" t="str">
        <f t="shared" si="322"/>
        <v/>
      </c>
      <c r="CT137" s="44" t="str">
        <f t="shared" si="323"/>
        <v/>
      </c>
      <c r="CU137" s="44" t="str">
        <f t="shared" si="324"/>
        <v/>
      </c>
      <c r="CV137" s="44" t="str">
        <f t="shared" si="325"/>
        <v/>
      </c>
      <c r="CW137" s="44" t="str">
        <f t="shared" si="326"/>
        <v/>
      </c>
      <c r="CX137" s="44" t="str">
        <f t="shared" si="327"/>
        <v/>
      </c>
      <c r="CY137" s="44" t="str">
        <f t="shared" si="328"/>
        <v/>
      </c>
      <c r="CZ137" s="44" t="str">
        <f t="shared" si="282"/>
        <v/>
      </c>
      <c r="DA137" s="45">
        <f t="shared" si="283"/>
        <v>0</v>
      </c>
      <c r="DB137" s="45">
        <f t="shared" si="284"/>
        <v>0</v>
      </c>
      <c r="DC137" s="45">
        <f t="shared" si="285"/>
        <v>0</v>
      </c>
      <c r="DD137" s="45">
        <f t="shared" si="286"/>
        <v>0</v>
      </c>
      <c r="DE137" s="45">
        <f t="shared" si="287"/>
        <v>0</v>
      </c>
      <c r="DF137" s="45">
        <f t="shared" si="288"/>
        <v>0</v>
      </c>
      <c r="DG137" s="45">
        <f t="shared" si="289"/>
        <v>0</v>
      </c>
      <c r="DH137" s="45">
        <f t="shared" si="290"/>
        <v>0</v>
      </c>
      <c r="DI137" s="45">
        <f t="shared" si="291"/>
        <v>0</v>
      </c>
      <c r="DJ137" s="45">
        <f t="shared" si="292"/>
        <v>0</v>
      </c>
      <c r="DK137" s="45">
        <f t="shared" si="293"/>
        <v>0</v>
      </c>
      <c r="DL137" s="45">
        <f t="shared" si="294"/>
        <v>0</v>
      </c>
      <c r="DM137" s="45">
        <f t="shared" si="295"/>
        <v>0</v>
      </c>
      <c r="DN137" s="45">
        <f t="shared" si="296"/>
        <v>0</v>
      </c>
      <c r="DO137" s="45">
        <f t="shared" si="297"/>
        <v>0</v>
      </c>
      <c r="DP137" s="45">
        <f t="shared" si="298"/>
        <v>0</v>
      </c>
      <c r="DQ137" s="45">
        <f t="shared" si="299"/>
        <v>0</v>
      </c>
      <c r="DR137" s="45">
        <f t="shared" si="300"/>
        <v>0</v>
      </c>
      <c r="DS137" s="45">
        <f t="shared" si="301"/>
        <v>0</v>
      </c>
      <c r="DT137" s="45">
        <f t="shared" si="302"/>
        <v>0</v>
      </c>
      <c r="DU137" s="45">
        <f t="shared" si="303"/>
        <v>0</v>
      </c>
      <c r="DV137" s="45">
        <f t="shared" si="304"/>
        <v>0</v>
      </c>
      <c r="DW137" s="45">
        <f t="shared" si="305"/>
        <v>0</v>
      </c>
      <c r="DX137" s="45">
        <f t="shared" si="306"/>
        <v>0</v>
      </c>
      <c r="DY137" s="45">
        <f t="shared" si="307"/>
        <v>0</v>
      </c>
      <c r="DZ137" s="45">
        <f t="shared" si="308"/>
        <v>0</v>
      </c>
    </row>
    <row r="138" spans="1:130" x14ac:dyDescent="0.25">
      <c r="A138" s="66" t="s">
        <v>53</v>
      </c>
      <c r="B138" s="47">
        <f t="shared" si="329"/>
        <v>0</v>
      </c>
      <c r="C138" s="48">
        <f t="shared" si="329"/>
        <v>0</v>
      </c>
      <c r="D138" s="37"/>
      <c r="E138" s="38"/>
      <c r="F138" s="39"/>
      <c r="G138" s="38"/>
      <c r="H138" s="39"/>
      <c r="I138" s="42"/>
      <c r="J138" s="37"/>
      <c r="K138" s="37"/>
      <c r="L138" s="39"/>
      <c r="M138" s="42"/>
      <c r="N138" s="37"/>
      <c r="O138" s="38"/>
      <c r="P138" s="39"/>
      <c r="Q138" s="38"/>
      <c r="R138" s="39"/>
      <c r="S138" s="38"/>
      <c r="T138" s="39"/>
      <c r="U138" s="38"/>
      <c r="V138" s="39"/>
      <c r="W138" s="38"/>
      <c r="X138" s="39"/>
      <c r="Y138" s="38"/>
      <c r="Z138" s="39"/>
      <c r="AA138" s="38"/>
      <c r="AB138" s="39"/>
      <c r="AC138" s="38"/>
      <c r="AD138" s="39"/>
      <c r="AE138" s="38"/>
      <c r="AF138" s="39"/>
      <c r="AG138" s="38"/>
      <c r="AH138" s="39"/>
      <c r="AI138" s="38"/>
      <c r="AJ138" s="39"/>
      <c r="AK138" s="38"/>
      <c r="AL138" s="39"/>
      <c r="AM138" s="38"/>
      <c r="AN138" s="39"/>
      <c r="AO138" s="38"/>
      <c r="AP138" s="39"/>
      <c r="AQ138" s="40"/>
      <c r="AR138" s="37"/>
      <c r="AS138" s="40"/>
      <c r="AT138" s="37"/>
      <c r="AU138" s="38"/>
      <c r="AV138" s="39"/>
      <c r="AW138" s="42"/>
      <c r="AX138" s="43" t="str">
        <f t="shared" si="276"/>
        <v/>
      </c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10"/>
      <c r="BJ138" s="10"/>
      <c r="BK138" s="10"/>
      <c r="BL138" s="10"/>
      <c r="BU138" s="11"/>
      <c r="BV138" s="11"/>
      <c r="BW138" s="11"/>
      <c r="CA138" s="44" t="str">
        <f t="shared" si="277"/>
        <v/>
      </c>
      <c r="CB138" s="44" t="str">
        <f t="shared" si="278"/>
        <v/>
      </c>
      <c r="CC138" s="44" t="str">
        <f t="shared" si="279"/>
        <v/>
      </c>
      <c r="CD138" s="44" t="str">
        <f t="shared" si="280"/>
        <v/>
      </c>
      <c r="CE138" s="44" t="str">
        <f t="shared" si="281"/>
        <v/>
      </c>
      <c r="CF138" s="44" t="str">
        <f t="shared" si="309"/>
        <v/>
      </c>
      <c r="CG138" s="44" t="str">
        <f t="shared" si="310"/>
        <v/>
      </c>
      <c r="CH138" s="44" t="str">
        <f t="shared" si="311"/>
        <v/>
      </c>
      <c r="CI138" s="44" t="str">
        <f t="shared" si="312"/>
        <v/>
      </c>
      <c r="CJ138" s="44" t="str">
        <f t="shared" si="313"/>
        <v/>
      </c>
      <c r="CK138" s="44" t="str">
        <f t="shared" si="314"/>
        <v/>
      </c>
      <c r="CL138" s="44" t="str">
        <f t="shared" si="315"/>
        <v/>
      </c>
      <c r="CM138" s="44" t="str">
        <f t="shared" si="316"/>
        <v/>
      </c>
      <c r="CN138" s="44" t="str">
        <f t="shared" si="317"/>
        <v/>
      </c>
      <c r="CO138" s="44" t="str">
        <f t="shared" si="318"/>
        <v/>
      </c>
      <c r="CP138" s="44" t="str">
        <f t="shared" si="319"/>
        <v/>
      </c>
      <c r="CQ138" s="44" t="str">
        <f t="shared" si="320"/>
        <v/>
      </c>
      <c r="CR138" s="44" t="str">
        <f t="shared" si="321"/>
        <v/>
      </c>
      <c r="CS138" s="44" t="str">
        <f t="shared" si="322"/>
        <v/>
      </c>
      <c r="CT138" s="44" t="str">
        <f t="shared" si="323"/>
        <v/>
      </c>
      <c r="CU138" s="44" t="str">
        <f t="shared" si="324"/>
        <v/>
      </c>
      <c r="CV138" s="44" t="str">
        <f t="shared" si="325"/>
        <v/>
      </c>
      <c r="CW138" s="44" t="str">
        <f t="shared" si="326"/>
        <v/>
      </c>
      <c r="CX138" s="44" t="str">
        <f t="shared" si="327"/>
        <v/>
      </c>
      <c r="CY138" s="44" t="str">
        <f t="shared" si="328"/>
        <v/>
      </c>
      <c r="CZ138" s="44" t="str">
        <f t="shared" si="282"/>
        <v/>
      </c>
      <c r="DA138" s="45">
        <f t="shared" si="283"/>
        <v>0</v>
      </c>
      <c r="DB138" s="45">
        <f t="shared" si="284"/>
        <v>0</v>
      </c>
      <c r="DC138" s="45">
        <f t="shared" si="285"/>
        <v>0</v>
      </c>
      <c r="DD138" s="45">
        <f t="shared" si="286"/>
        <v>0</v>
      </c>
      <c r="DE138" s="45">
        <f t="shared" si="287"/>
        <v>0</v>
      </c>
      <c r="DF138" s="45">
        <f t="shared" si="288"/>
        <v>0</v>
      </c>
      <c r="DG138" s="45">
        <f t="shared" si="289"/>
        <v>0</v>
      </c>
      <c r="DH138" s="45">
        <f t="shared" si="290"/>
        <v>0</v>
      </c>
      <c r="DI138" s="45">
        <f t="shared" si="291"/>
        <v>0</v>
      </c>
      <c r="DJ138" s="45">
        <f t="shared" si="292"/>
        <v>0</v>
      </c>
      <c r="DK138" s="45">
        <f t="shared" si="293"/>
        <v>0</v>
      </c>
      <c r="DL138" s="45">
        <f t="shared" si="294"/>
        <v>0</v>
      </c>
      <c r="DM138" s="45">
        <f t="shared" si="295"/>
        <v>0</v>
      </c>
      <c r="DN138" s="45">
        <f t="shared" si="296"/>
        <v>0</v>
      </c>
      <c r="DO138" s="45">
        <f t="shared" si="297"/>
        <v>0</v>
      </c>
      <c r="DP138" s="45">
        <f t="shared" si="298"/>
        <v>0</v>
      </c>
      <c r="DQ138" s="45">
        <f t="shared" si="299"/>
        <v>0</v>
      </c>
      <c r="DR138" s="45">
        <f t="shared" si="300"/>
        <v>0</v>
      </c>
      <c r="DS138" s="45">
        <f t="shared" si="301"/>
        <v>0</v>
      </c>
      <c r="DT138" s="45">
        <f t="shared" si="302"/>
        <v>0</v>
      </c>
      <c r="DU138" s="45">
        <f t="shared" si="303"/>
        <v>0</v>
      </c>
      <c r="DV138" s="45">
        <f t="shared" si="304"/>
        <v>0</v>
      </c>
      <c r="DW138" s="45">
        <f t="shared" si="305"/>
        <v>0</v>
      </c>
      <c r="DX138" s="45">
        <f t="shared" si="306"/>
        <v>0</v>
      </c>
      <c r="DY138" s="45">
        <f t="shared" si="307"/>
        <v>0</v>
      </c>
      <c r="DZ138" s="45">
        <f t="shared" si="308"/>
        <v>0</v>
      </c>
    </row>
    <row r="139" spans="1:130" x14ac:dyDescent="0.25">
      <c r="A139" s="57" t="s">
        <v>54</v>
      </c>
      <c r="B139" s="471">
        <f t="shared" si="329"/>
        <v>0</v>
      </c>
      <c r="C139" s="57">
        <f t="shared" si="329"/>
        <v>0</v>
      </c>
      <c r="D139" s="58"/>
      <c r="E139" s="59"/>
      <c r="F139" s="60"/>
      <c r="G139" s="59"/>
      <c r="H139" s="60"/>
      <c r="I139" s="61"/>
      <c r="J139" s="58"/>
      <c r="K139" s="58"/>
      <c r="L139" s="60"/>
      <c r="M139" s="61"/>
      <c r="N139" s="58"/>
      <c r="O139" s="59"/>
      <c r="P139" s="60"/>
      <c r="Q139" s="59"/>
      <c r="R139" s="60"/>
      <c r="S139" s="59"/>
      <c r="T139" s="60"/>
      <c r="U139" s="59"/>
      <c r="V139" s="60"/>
      <c r="W139" s="59"/>
      <c r="X139" s="60"/>
      <c r="Y139" s="59"/>
      <c r="Z139" s="60"/>
      <c r="AA139" s="59"/>
      <c r="AB139" s="60"/>
      <c r="AC139" s="59"/>
      <c r="AD139" s="60"/>
      <c r="AE139" s="59"/>
      <c r="AF139" s="60"/>
      <c r="AG139" s="59"/>
      <c r="AH139" s="60"/>
      <c r="AI139" s="59"/>
      <c r="AJ139" s="60"/>
      <c r="AK139" s="59"/>
      <c r="AL139" s="60"/>
      <c r="AM139" s="59"/>
      <c r="AN139" s="60"/>
      <c r="AO139" s="59"/>
      <c r="AP139" s="60"/>
      <c r="AQ139" s="62"/>
      <c r="AR139" s="58"/>
      <c r="AS139" s="62"/>
      <c r="AT139" s="58"/>
      <c r="AU139" s="59"/>
      <c r="AV139" s="60"/>
      <c r="AW139" s="61"/>
      <c r="AX139" s="43" t="str">
        <f t="shared" si="276"/>
        <v/>
      </c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10"/>
      <c r="BJ139" s="10"/>
      <c r="BK139" s="10"/>
      <c r="BL139" s="10"/>
      <c r="BU139" s="11"/>
      <c r="BV139" s="11"/>
      <c r="BW139" s="11"/>
      <c r="CA139" s="44" t="str">
        <f t="shared" si="277"/>
        <v/>
      </c>
      <c r="CB139" s="44" t="str">
        <f>IF(B139&lt;&gt;(AR139+ AS139),"* La suma de las columnas Sexo DEBE SER IGUAL a los Procesados. ","")</f>
        <v/>
      </c>
      <c r="CC139" s="44" t="str">
        <f t="shared" si="279"/>
        <v/>
      </c>
      <c r="CD139" s="44" t="str">
        <f t="shared" si="280"/>
        <v/>
      </c>
      <c r="CE139" s="44" t="str">
        <f t="shared" si="281"/>
        <v/>
      </c>
      <c r="CF139" s="44" t="str">
        <f t="shared" si="309"/>
        <v/>
      </c>
      <c r="CG139" s="44" t="str">
        <f t="shared" si="310"/>
        <v/>
      </c>
      <c r="CH139" s="44" t="str">
        <f t="shared" si="311"/>
        <v/>
      </c>
      <c r="CI139" s="44" t="str">
        <f t="shared" si="312"/>
        <v/>
      </c>
      <c r="CJ139" s="44" t="str">
        <f t="shared" si="313"/>
        <v/>
      </c>
      <c r="CK139" s="44" t="str">
        <f t="shared" si="314"/>
        <v/>
      </c>
      <c r="CL139" s="44" t="str">
        <f t="shared" si="315"/>
        <v/>
      </c>
      <c r="CM139" s="44" t="str">
        <f t="shared" si="316"/>
        <v/>
      </c>
      <c r="CN139" s="44" t="str">
        <f t="shared" si="317"/>
        <v/>
      </c>
      <c r="CO139" s="44" t="str">
        <f t="shared" si="318"/>
        <v/>
      </c>
      <c r="CP139" s="44" t="str">
        <f t="shared" si="319"/>
        <v/>
      </c>
      <c r="CQ139" s="44" t="str">
        <f t="shared" si="320"/>
        <v/>
      </c>
      <c r="CR139" s="44" t="str">
        <f t="shared" si="321"/>
        <v/>
      </c>
      <c r="CS139" s="44" t="str">
        <f t="shared" si="322"/>
        <v/>
      </c>
      <c r="CT139" s="44" t="str">
        <f t="shared" si="323"/>
        <v/>
      </c>
      <c r="CU139" s="44" t="str">
        <f t="shared" si="324"/>
        <v/>
      </c>
      <c r="CV139" s="44" t="str">
        <f t="shared" si="325"/>
        <v/>
      </c>
      <c r="CW139" s="44" t="str">
        <f t="shared" si="326"/>
        <v/>
      </c>
      <c r="CX139" s="44" t="str">
        <f t="shared" si="327"/>
        <v/>
      </c>
      <c r="CY139" s="44" t="str">
        <f t="shared" si="328"/>
        <v/>
      </c>
      <c r="CZ139" s="44" t="str">
        <f t="shared" si="282"/>
        <v/>
      </c>
      <c r="DA139" s="45">
        <f t="shared" si="283"/>
        <v>0</v>
      </c>
      <c r="DB139" s="45">
        <f t="shared" si="284"/>
        <v>0</v>
      </c>
      <c r="DC139" s="45">
        <f t="shared" si="285"/>
        <v>0</v>
      </c>
      <c r="DD139" s="45">
        <f t="shared" si="286"/>
        <v>0</v>
      </c>
      <c r="DE139" s="45">
        <f t="shared" si="287"/>
        <v>0</v>
      </c>
      <c r="DF139" s="45">
        <f t="shared" si="288"/>
        <v>0</v>
      </c>
      <c r="DG139" s="45">
        <f t="shared" si="289"/>
        <v>0</v>
      </c>
      <c r="DH139" s="45">
        <f t="shared" si="290"/>
        <v>0</v>
      </c>
      <c r="DI139" s="45">
        <f t="shared" si="291"/>
        <v>0</v>
      </c>
      <c r="DJ139" s="45">
        <f t="shared" si="292"/>
        <v>0</v>
      </c>
      <c r="DK139" s="45">
        <f t="shared" si="293"/>
        <v>0</v>
      </c>
      <c r="DL139" s="45">
        <f t="shared" si="294"/>
        <v>0</v>
      </c>
      <c r="DM139" s="45">
        <f t="shared" si="295"/>
        <v>0</v>
      </c>
      <c r="DN139" s="45">
        <f t="shared" si="296"/>
        <v>0</v>
      </c>
      <c r="DO139" s="45">
        <f t="shared" si="297"/>
        <v>0</v>
      </c>
      <c r="DP139" s="45">
        <f t="shared" si="298"/>
        <v>0</v>
      </c>
      <c r="DQ139" s="45">
        <f t="shared" si="299"/>
        <v>0</v>
      </c>
      <c r="DR139" s="45">
        <f t="shared" si="300"/>
        <v>0</v>
      </c>
      <c r="DS139" s="45">
        <f t="shared" si="301"/>
        <v>0</v>
      </c>
      <c r="DT139" s="45">
        <f t="shared" si="302"/>
        <v>0</v>
      </c>
      <c r="DU139" s="45">
        <f t="shared" si="303"/>
        <v>0</v>
      </c>
      <c r="DV139" s="45">
        <f t="shared" si="304"/>
        <v>0</v>
      </c>
      <c r="DW139" s="45">
        <f t="shared" si="305"/>
        <v>0</v>
      </c>
      <c r="DX139" s="45">
        <f t="shared" si="306"/>
        <v>0</v>
      </c>
      <c r="DY139" s="45">
        <f t="shared" si="307"/>
        <v>0</v>
      </c>
      <c r="DZ139" s="45">
        <f t="shared" si="308"/>
        <v>0</v>
      </c>
    </row>
    <row r="140" spans="1:130" ht="15" customHeight="1" x14ac:dyDescent="0.25">
      <c r="A140" s="503" t="s">
        <v>61</v>
      </c>
      <c r="B140" s="503"/>
      <c r="C140" s="503"/>
      <c r="D140" s="503"/>
      <c r="E140" s="503"/>
      <c r="F140" s="503"/>
      <c r="G140" s="503"/>
      <c r="H140" s="503"/>
      <c r="I140" s="503"/>
      <c r="J140" s="503"/>
      <c r="K140" s="503"/>
      <c r="L140" s="503"/>
      <c r="M140" s="503"/>
      <c r="N140" s="503"/>
      <c r="O140" s="503"/>
      <c r="P140" s="503"/>
      <c r="Q140" s="504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68"/>
      <c r="AD140" s="69"/>
      <c r="AE140" s="68"/>
      <c r="AF140" s="68"/>
      <c r="AG140" s="8"/>
      <c r="AH140" s="8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</row>
    <row r="141" spans="1:130" x14ac:dyDescent="0.25">
      <c r="A141" s="493" t="s">
        <v>62</v>
      </c>
      <c r="B141" s="496"/>
      <c r="C141" s="482" t="s">
        <v>63</v>
      </c>
      <c r="D141" s="483"/>
      <c r="E141" s="505"/>
      <c r="F141" s="506" t="s">
        <v>64</v>
      </c>
      <c r="G141" s="506"/>
      <c r="H141" s="506"/>
      <c r="I141" s="506" t="s">
        <v>65</v>
      </c>
      <c r="J141" s="506"/>
      <c r="K141" s="506"/>
      <c r="L141" s="506" t="s">
        <v>66</v>
      </c>
      <c r="M141" s="506"/>
      <c r="N141" s="506"/>
      <c r="O141" s="482" t="s">
        <v>67</v>
      </c>
      <c r="P141" s="505"/>
      <c r="Q141" s="7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</row>
    <row r="142" spans="1:130" x14ac:dyDescent="0.25">
      <c r="A142" s="495"/>
      <c r="B142" s="498"/>
      <c r="C142" s="18" t="s">
        <v>33</v>
      </c>
      <c r="D142" s="25" t="s">
        <v>34</v>
      </c>
      <c r="E142" s="464" t="s">
        <v>68</v>
      </c>
      <c r="F142" s="18" t="s">
        <v>33</v>
      </c>
      <c r="G142" s="25" t="s">
        <v>34</v>
      </c>
      <c r="H142" s="464" t="s">
        <v>68</v>
      </c>
      <c r="I142" s="18" t="s">
        <v>33</v>
      </c>
      <c r="J142" s="25" t="s">
        <v>34</v>
      </c>
      <c r="K142" s="464" t="s">
        <v>68</v>
      </c>
      <c r="L142" s="18" t="s">
        <v>33</v>
      </c>
      <c r="M142" s="25" t="s">
        <v>34</v>
      </c>
      <c r="N142" s="464" t="s">
        <v>68</v>
      </c>
      <c r="O142" s="18" t="s">
        <v>33</v>
      </c>
      <c r="P142" s="64" t="s">
        <v>34</v>
      </c>
      <c r="Q142" s="72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DA142" s="45"/>
      <c r="DB142" s="45"/>
      <c r="DC142" s="45"/>
      <c r="DD142" s="45"/>
      <c r="DE142" s="45"/>
      <c r="DF142" s="45"/>
    </row>
    <row r="143" spans="1:130" x14ac:dyDescent="0.25">
      <c r="A143" s="507" t="s">
        <v>69</v>
      </c>
      <c r="B143" s="508"/>
      <c r="C143" s="73"/>
      <c r="D143" s="74"/>
      <c r="E143" s="75"/>
      <c r="F143" s="73"/>
      <c r="G143" s="74"/>
      <c r="H143" s="75"/>
      <c r="I143" s="73"/>
      <c r="J143" s="74"/>
      <c r="K143" s="75"/>
      <c r="L143" s="73"/>
      <c r="M143" s="74"/>
      <c r="N143" s="75"/>
      <c r="O143" s="73"/>
      <c r="P143" s="76"/>
      <c r="Q143" s="77" t="str">
        <f>CA143&amp;CB143&amp;CC143&amp;CD143&amp;CE143</f>
        <v/>
      </c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10"/>
      <c r="AD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CA143" s="44" t="str">
        <f>IF(C143&gt;=D143,"","* Los exámenes Reactivos de Hepatitis B NO DEBEN ser mayor a los exámenes Procesados. ")</f>
        <v/>
      </c>
      <c r="CB143" s="44" t="str">
        <f>IF(F143&gt;=G143,"","* Los exámenes Reactivos de Hepatitis C NO DEBEN ser mayor a los exámenes Procesados. ")</f>
        <v/>
      </c>
      <c r="CC143" s="44" t="str">
        <f>IF(I143&gt;=J143,"","* Los exámenes Reactivos de CHAGAS NO DEBEN ser mayor a los exámenes Procesados. ")</f>
        <v/>
      </c>
      <c r="CD143" s="44" t="str">
        <f>IF(L143&gt;=M143,"","* Los exámenes Reactivos de HTLV1 NO DEBEN ser mayor a los exámenes Procesados. ")</f>
        <v/>
      </c>
      <c r="CE143" s="44" t="str">
        <f>IF(O143&gt;=P143,"","* Los exámenes Reactivos de SIFILIS NO DEBEN ser mayor a los exámenes Procesados. ")</f>
        <v/>
      </c>
      <c r="DA143" s="45">
        <f>IF(C143&gt;=D143,0,1)</f>
        <v>0</v>
      </c>
      <c r="DB143" s="45">
        <f>IF(F143&gt;=G143,0,1)</f>
        <v>0</v>
      </c>
      <c r="DC143" s="45">
        <f>IF(I143&gt;=J143,0,1)</f>
        <v>0</v>
      </c>
      <c r="DD143" s="45">
        <f>IF(L143&gt;=M143,0,1)</f>
        <v>0</v>
      </c>
      <c r="DE143" s="45">
        <f>IF(O143&gt;=P143,0,1)</f>
        <v>0</v>
      </c>
      <c r="DF143" s="45"/>
    </row>
    <row r="144" spans="1:130" x14ac:dyDescent="0.25">
      <c r="A144" s="509" t="s">
        <v>70</v>
      </c>
      <c r="B144" s="78" t="s">
        <v>71</v>
      </c>
      <c r="C144" s="79"/>
      <c r="D144" s="80"/>
      <c r="E144" s="81"/>
      <c r="F144" s="79"/>
      <c r="G144" s="80"/>
      <c r="H144" s="81"/>
      <c r="I144" s="79"/>
      <c r="J144" s="80"/>
      <c r="K144" s="81"/>
      <c r="L144" s="79"/>
      <c r="M144" s="80"/>
      <c r="N144" s="81"/>
      <c r="O144" s="79"/>
      <c r="P144" s="82"/>
      <c r="Q144" s="77" t="str">
        <f>CA144&amp;CB144&amp;CC144&amp;CD144&amp;CE144</f>
        <v/>
      </c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10"/>
      <c r="AD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CA144" s="44" t="str">
        <f>IF(C144&gt;=D144,"","* Los exámenes Reactivos de Hepatitis B NO DEBEN ser mayor a los exámenes Procesados. ")</f>
        <v/>
      </c>
      <c r="CB144" s="44" t="str">
        <f>IF(F144&gt;=G144,"","* Los exámenes Reactivos de Hepatitis C NO DEBEN ser mayor a los exámenes Procesados. ")</f>
        <v/>
      </c>
      <c r="CC144" s="44" t="str">
        <f>IF(I144&gt;=J144,"","* Los exámenes Reactivos de CHAGAS NO DEBEN ser mayor a los exámenes Procesados. ")</f>
        <v/>
      </c>
      <c r="CD144" s="44" t="str">
        <f>IF(L144&gt;=M144,"","* Los exámenes Reactivos de HTLV1 NO DEBEN ser mayor a los exámenes Procesados. ")</f>
        <v/>
      </c>
      <c r="CE144" s="44" t="str">
        <f>IF(O144&gt;=P144,"","* Los exámenes Reactivos de SIFILIS NO DEBEN ser mayor a los exámenes Procesados. ")</f>
        <v/>
      </c>
      <c r="DA144" s="45">
        <f>IF(C144&gt;=D144,0,1)</f>
        <v>0</v>
      </c>
      <c r="DB144" s="45">
        <f>IF(F144&gt;=G144,0,1)</f>
        <v>0</v>
      </c>
      <c r="DC144" s="45">
        <f>IF(I144&gt;=J144,0,1)</f>
        <v>0</v>
      </c>
      <c r="DD144" s="45">
        <f>IF(L144&gt;=M144,0,1)</f>
        <v>0</v>
      </c>
      <c r="DE144" s="45">
        <f>IF(O144&gt;=P144,0,1)</f>
        <v>0</v>
      </c>
      <c r="DF144" s="45"/>
    </row>
    <row r="145" spans="1:130" x14ac:dyDescent="0.25">
      <c r="A145" s="510"/>
      <c r="B145" s="83" t="s">
        <v>72</v>
      </c>
      <c r="C145" s="84"/>
      <c r="D145" s="85"/>
      <c r="E145" s="86"/>
      <c r="F145" s="84"/>
      <c r="G145" s="85"/>
      <c r="H145" s="86"/>
      <c r="I145" s="84"/>
      <c r="J145" s="85"/>
      <c r="K145" s="86"/>
      <c r="L145" s="84"/>
      <c r="M145" s="85"/>
      <c r="N145" s="86"/>
      <c r="O145" s="84"/>
      <c r="P145" s="87"/>
      <c r="Q145" s="77" t="str">
        <f>CA145&amp;CB145&amp;CC145&amp;CD145&amp;CE145</f>
        <v/>
      </c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10"/>
      <c r="AD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CA145" s="44" t="str">
        <f>IF(C145&gt;=D145,"","* Los exámenes Reactivos de Hepatitis B NO DEBEN ser mayor a los exámenes Procesados. ")</f>
        <v/>
      </c>
      <c r="CB145" s="44" t="str">
        <f>IF(F145&gt;=G145,"","* Los exámenes Reactivos de Hepatitis C NO DEBEN ser mayor a los exámenes Procesados. ")</f>
        <v/>
      </c>
      <c r="CC145" s="44" t="str">
        <f>IF(I145&gt;=J145,"","* Los exámenes Reactivos de CHAGAS NO DEBEN ser mayor a los exámenes Procesados. ")</f>
        <v/>
      </c>
      <c r="CD145" s="44" t="str">
        <f>IF(L145&gt;=M145,"","* Los exámenes Reactivos de HTLV1 NO DEBEN ser mayor a los exámenes Procesados. ")</f>
        <v/>
      </c>
      <c r="CE145" s="44" t="str">
        <f>IF(O145&gt;=P145,"","* Los exámenes Reactivos de SIFILIS NO DEBEN ser mayor a los exámenes Procesados. ")</f>
        <v/>
      </c>
      <c r="DA145" s="45">
        <f>IF(C145&gt;=D145,0,1)</f>
        <v>0</v>
      </c>
      <c r="DB145" s="45">
        <f>IF(F145&gt;=G145,0,1)</f>
        <v>0</v>
      </c>
      <c r="DC145" s="45">
        <f>IF(I145&gt;=J145,0,1)</f>
        <v>0</v>
      </c>
      <c r="DD145" s="45">
        <f>IF(L145&gt;=M145,0,1)</f>
        <v>0</v>
      </c>
      <c r="DE145" s="45">
        <f>IF(O145&gt;=P145,0,1)</f>
        <v>0</v>
      </c>
      <c r="DF145" s="45"/>
    </row>
    <row r="146" spans="1:130" x14ac:dyDescent="0.25">
      <c r="A146" s="511"/>
      <c r="B146" s="88" t="s">
        <v>73</v>
      </c>
      <c r="C146" s="89"/>
      <c r="D146" s="90"/>
      <c r="E146" s="91"/>
      <c r="F146" s="89"/>
      <c r="G146" s="90"/>
      <c r="H146" s="91"/>
      <c r="I146" s="89"/>
      <c r="J146" s="90"/>
      <c r="K146" s="91"/>
      <c r="L146" s="89"/>
      <c r="M146" s="90"/>
      <c r="N146" s="91"/>
      <c r="O146" s="89"/>
      <c r="P146" s="92"/>
      <c r="Q146" s="77" t="str">
        <f>CA146&amp;CB146&amp;CC146&amp;CD146&amp;CE146</f>
        <v/>
      </c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10"/>
      <c r="AD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CA146" s="44" t="str">
        <f>IF(C146&gt;=D146,"","* Los exámenes Reactivos de Hepatitis B NO DEBEN ser mayor a los exámenes Procesados. ")</f>
        <v/>
      </c>
      <c r="CB146" s="44" t="str">
        <f>IF(F146&gt;=G146,"","* Los exámenes Reactivos de Hepatitis C NO DEBEN ser mayor a los exámenes Procesados. ")</f>
        <v/>
      </c>
      <c r="CC146" s="44" t="str">
        <f>IF(I146&gt;=J146,"","* Los exámenes Reactivos de CHAGAS NO DEBEN ser mayor a los exámenes Procesados. ")</f>
        <v/>
      </c>
      <c r="CD146" s="44" t="str">
        <f>IF(L146&gt;=M146,"","* Los exámenes Reactivos de HTLV1 NO DEBEN ser mayor a los exámenes Procesados. ")</f>
        <v/>
      </c>
      <c r="CE146" s="44" t="str">
        <f>IF(O146&gt;=P146,"","* Los exámenes Reactivos de SIFILIS NO DEBEN ser mayor a los exámenes Procesados. ")</f>
        <v/>
      </c>
      <c r="DA146" s="45">
        <f>IF(C146&gt;=D146,0,1)</f>
        <v>0</v>
      </c>
      <c r="DB146" s="45">
        <f>IF(F146&gt;=G146,0,1)</f>
        <v>0</v>
      </c>
      <c r="DC146" s="45">
        <f>IF(I146&gt;=J146,0,1)</f>
        <v>0</v>
      </c>
      <c r="DD146" s="45">
        <f>IF(L146&gt;=M146,0,1)</f>
        <v>0</v>
      </c>
      <c r="DE146" s="45">
        <f>IF(O146&gt;=P146,0,1)</f>
        <v>0</v>
      </c>
      <c r="DF146" s="45"/>
    </row>
    <row r="147" spans="1:130" x14ac:dyDescent="0.25">
      <c r="A147" s="512" t="s">
        <v>52</v>
      </c>
      <c r="B147" s="513"/>
      <c r="C147" s="89"/>
      <c r="D147" s="90"/>
      <c r="E147" s="91"/>
      <c r="F147" s="89"/>
      <c r="G147" s="90"/>
      <c r="H147" s="91"/>
      <c r="I147" s="89"/>
      <c r="J147" s="90"/>
      <c r="K147" s="91"/>
      <c r="L147" s="89"/>
      <c r="M147" s="90"/>
      <c r="N147" s="91"/>
      <c r="O147" s="89"/>
      <c r="P147" s="92"/>
      <c r="Q147" s="77" t="str">
        <f>CA147&amp;CB147&amp;CC147&amp;CD147&amp;CE147</f>
        <v/>
      </c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10"/>
      <c r="AD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CA147" s="44" t="str">
        <f>IF(C147&gt;=D147,"","* Los exámenes Reactivos de Hepatitis B NO DEBEN ser mayor a los exámenes Procesados. ")</f>
        <v/>
      </c>
      <c r="CB147" s="44" t="str">
        <f>IF(F147&gt;=G147,"","* Los exámenes Reactivos de Hepatitis C NO DEBEN ser mayor a los exámenes Procesados. ")</f>
        <v/>
      </c>
      <c r="CC147" s="44" t="str">
        <f>IF(I147&gt;=J147,"","* Los exámenes Reactivos de CHAGAS NO DEBEN ser mayor a los exámenes Procesados. ")</f>
        <v/>
      </c>
      <c r="CD147" s="44" t="str">
        <f>IF(L147&gt;=M147,"","* Los exámenes Reactivos de HTLV1 NO DEBEN ser mayor a los exámenes Procesados. ")</f>
        <v/>
      </c>
      <c r="CE147" s="44" t="str">
        <f>IF(O147&gt;=P147,"","* Los exámenes Reactivos de SIFILIS NO DEBEN ser mayor a los exámenes Procesados. ")</f>
        <v/>
      </c>
      <c r="DA147" s="45">
        <f>IF(C147&gt;=D147,0,1)</f>
        <v>0</v>
      </c>
      <c r="DB147" s="45">
        <f>IF(F147&gt;=G147,0,1)</f>
        <v>0</v>
      </c>
      <c r="DC147" s="45">
        <f>IF(I147&gt;=J147,0,1)</f>
        <v>0</v>
      </c>
      <c r="DD147" s="45">
        <f>IF(L147&gt;=M147,0,1)</f>
        <v>0</v>
      </c>
      <c r="DE147" s="45">
        <f>IF(O147&gt;=P147,0,1)</f>
        <v>0</v>
      </c>
      <c r="DF147" s="45"/>
    </row>
    <row r="148" spans="1:130" ht="15" customHeight="1" x14ac:dyDescent="0.25">
      <c r="A148" s="504" t="s">
        <v>74</v>
      </c>
      <c r="B148" s="504"/>
      <c r="C148" s="504"/>
      <c r="D148" s="504"/>
      <c r="E148" s="504"/>
      <c r="F148" s="504"/>
      <c r="G148" s="504"/>
      <c r="H148" s="504"/>
      <c r="I148" s="504"/>
      <c r="J148" s="504"/>
      <c r="K148" s="504"/>
      <c r="L148" s="504"/>
      <c r="M148" s="504"/>
      <c r="N148" s="504"/>
      <c r="O148" s="504"/>
      <c r="P148" s="504"/>
      <c r="Q148" s="504"/>
      <c r="R148" s="504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CA148" s="44"/>
      <c r="CB148" s="44"/>
      <c r="CC148" s="44"/>
      <c r="CD148" s="44"/>
      <c r="CE148" s="44"/>
      <c r="DA148" s="45"/>
      <c r="DB148" s="45"/>
      <c r="DC148" s="45"/>
      <c r="DD148" s="45"/>
      <c r="DE148" s="45"/>
      <c r="DF148" s="45"/>
    </row>
    <row r="149" spans="1:130" x14ac:dyDescent="0.25">
      <c r="A149" s="493" t="s">
        <v>62</v>
      </c>
      <c r="B149" s="496"/>
      <c r="C149" s="482" t="s">
        <v>63</v>
      </c>
      <c r="D149" s="483"/>
      <c r="E149" s="505"/>
      <c r="F149" s="506" t="s">
        <v>64</v>
      </c>
      <c r="G149" s="506"/>
      <c r="H149" s="506"/>
      <c r="I149" s="506" t="s">
        <v>65</v>
      </c>
      <c r="J149" s="506"/>
      <c r="K149" s="506"/>
      <c r="L149" s="506" t="s">
        <v>66</v>
      </c>
      <c r="M149" s="506"/>
      <c r="N149" s="506"/>
      <c r="O149" s="482" t="s">
        <v>67</v>
      </c>
      <c r="P149" s="505"/>
      <c r="Q149" s="8"/>
      <c r="CA149" s="44"/>
      <c r="CB149" s="44"/>
      <c r="CC149" s="44"/>
      <c r="CD149" s="44"/>
      <c r="CE149" s="44"/>
      <c r="DA149" s="45"/>
      <c r="DB149" s="45"/>
      <c r="DC149" s="45"/>
      <c r="DD149" s="45"/>
      <c r="DE149" s="45"/>
      <c r="DF149" s="45"/>
    </row>
    <row r="150" spans="1:130" x14ac:dyDescent="0.25">
      <c r="A150" s="495"/>
      <c r="B150" s="498"/>
      <c r="C150" s="18" t="s">
        <v>33</v>
      </c>
      <c r="D150" s="25" t="s">
        <v>34</v>
      </c>
      <c r="E150" s="464" t="s">
        <v>68</v>
      </c>
      <c r="F150" s="18" t="s">
        <v>33</v>
      </c>
      <c r="G150" s="25" t="s">
        <v>34</v>
      </c>
      <c r="H150" s="464" t="s">
        <v>68</v>
      </c>
      <c r="I150" s="18" t="s">
        <v>33</v>
      </c>
      <c r="J150" s="25" t="s">
        <v>34</v>
      </c>
      <c r="K150" s="464" t="s">
        <v>68</v>
      </c>
      <c r="L150" s="18" t="s">
        <v>33</v>
      </c>
      <c r="M150" s="25" t="s">
        <v>34</v>
      </c>
      <c r="N150" s="464" t="s">
        <v>68</v>
      </c>
      <c r="O150" s="18" t="s">
        <v>33</v>
      </c>
      <c r="P150" s="64" t="s">
        <v>34</v>
      </c>
      <c r="Q150" s="8"/>
      <c r="CA150" s="44"/>
      <c r="CB150" s="44"/>
      <c r="CC150" s="44"/>
      <c r="CD150" s="44"/>
      <c r="CE150" s="44"/>
      <c r="DA150" s="45"/>
      <c r="DB150" s="45"/>
      <c r="DC150" s="45"/>
      <c r="DD150" s="45"/>
      <c r="DE150" s="45"/>
      <c r="DF150" s="45"/>
    </row>
    <row r="151" spans="1:130" x14ac:dyDescent="0.25">
      <c r="A151" s="507" t="s">
        <v>69</v>
      </c>
      <c r="B151" s="508"/>
      <c r="C151" s="73"/>
      <c r="D151" s="74"/>
      <c r="E151" s="75"/>
      <c r="F151" s="73"/>
      <c r="G151" s="74"/>
      <c r="H151" s="75"/>
      <c r="I151" s="73"/>
      <c r="J151" s="74"/>
      <c r="K151" s="75"/>
      <c r="L151" s="73"/>
      <c r="M151" s="74"/>
      <c r="N151" s="75"/>
      <c r="O151" s="73"/>
      <c r="P151" s="76"/>
      <c r="Q151" s="77" t="str">
        <f>CA151&amp;CB151&amp;CC151&amp;CD151&amp;CE151</f>
        <v/>
      </c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10"/>
      <c r="AD151" s="10"/>
      <c r="CA151" s="44" t="str">
        <f>IF(C151&gt;=D151,"","* Los exámenes Reactivos de Hepatitis B NO DEBEN ser mayor a los exámenes Procesados. ")</f>
        <v/>
      </c>
      <c r="CB151" s="44" t="str">
        <f>IF(F151&gt;=G151,"","* Los exámenes Reactivos de Hepatitis C NO DEBEN ser mayor a los exámenes Procesados. ")</f>
        <v/>
      </c>
      <c r="CC151" s="44" t="str">
        <f>IF(I151&gt;=J151,"","* Los exámenes Reactivos de CHAGAS NO DEBEN ser mayor a los exámenes Procesados. ")</f>
        <v/>
      </c>
      <c r="CD151" s="44" t="str">
        <f>IF(L151&gt;=M151,"","* Los exámenes Reactivos de HTLV1 NO DEBEN ser mayor a los exámenes Procesados. ")</f>
        <v/>
      </c>
      <c r="CE151" s="44" t="str">
        <f>IF(O151&gt;=P151,"","* Los exámenes Reactivos de SIFILIS NO DEBEN ser mayor a los exámenes Procesados. ")</f>
        <v/>
      </c>
      <c r="DA151" s="45">
        <f>IF(C151&gt;=D151,0,1)</f>
        <v>0</v>
      </c>
      <c r="DB151" s="45">
        <f>IF(F151&gt;=G151,0,1)</f>
        <v>0</v>
      </c>
      <c r="DC151" s="45">
        <f>IF(I151&gt;=J151,0,1)</f>
        <v>0</v>
      </c>
      <c r="DD151" s="45">
        <f>IF(L151&gt;=M151,0,1)</f>
        <v>0</v>
      </c>
      <c r="DE151" s="45">
        <f>IF(O151&gt;=P151,0,1)</f>
        <v>0</v>
      </c>
      <c r="DF151" s="45"/>
    </row>
    <row r="152" spans="1:130" x14ac:dyDescent="0.25">
      <c r="A152" s="509" t="s">
        <v>70</v>
      </c>
      <c r="B152" s="94" t="s">
        <v>71</v>
      </c>
      <c r="C152" s="79"/>
      <c r="D152" s="80"/>
      <c r="E152" s="81"/>
      <c r="F152" s="79"/>
      <c r="G152" s="80"/>
      <c r="H152" s="81"/>
      <c r="I152" s="79"/>
      <c r="J152" s="80"/>
      <c r="K152" s="81"/>
      <c r="L152" s="79"/>
      <c r="M152" s="80"/>
      <c r="N152" s="81"/>
      <c r="O152" s="79"/>
      <c r="P152" s="82"/>
      <c r="Q152" s="77" t="str">
        <f>CA152&amp;CB152&amp;CC152&amp;CD152&amp;CE152</f>
        <v/>
      </c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10"/>
      <c r="AD152" s="10"/>
      <c r="CA152" s="44" t="str">
        <f>IF(C152&gt;=D152,"","* Los exámenes Reactivos de Hepatitis B NO DEBEN ser mayor a los exámenes Procesados. ")</f>
        <v/>
      </c>
      <c r="CB152" s="44" t="str">
        <f>IF(F152&gt;=G152,"","* Los exámenes Reactivos de Hepatitis C NO DEBEN ser mayor a los exámenes Procesados. ")</f>
        <v/>
      </c>
      <c r="CC152" s="44" t="str">
        <f>IF(I152&gt;=J152,"","* Los exámenes Reactivos de CHAGAS NO DEBEN ser mayor a los exámenes Procesados. ")</f>
        <v/>
      </c>
      <c r="CD152" s="44" t="str">
        <f>IF(L152&gt;=M152,"","* Los exámenes Reactivos de HTLV1 NO DEBEN ser mayor a los exámenes Procesados. ")</f>
        <v/>
      </c>
      <c r="CE152" s="44" t="str">
        <f>IF(O152&gt;=P152,"","* Los exámenes Reactivos de SIFILIS NO DEBEN ser mayor a los exámenes Procesados. ")</f>
        <v/>
      </c>
      <c r="DA152" s="45">
        <f>IF(C152&gt;=D152,0,1)</f>
        <v>0</v>
      </c>
      <c r="DB152" s="45">
        <f>IF(F152&gt;=G152,0,1)</f>
        <v>0</v>
      </c>
      <c r="DC152" s="45">
        <f>IF(I152&gt;=J152,0,1)</f>
        <v>0</v>
      </c>
      <c r="DD152" s="45">
        <f>IF(L152&gt;=M152,0,1)</f>
        <v>0</v>
      </c>
      <c r="DE152" s="45">
        <f>IF(O152&gt;=P152,0,1)</f>
        <v>0</v>
      </c>
      <c r="DF152" s="45"/>
    </row>
    <row r="153" spans="1:130" x14ac:dyDescent="0.25">
      <c r="A153" s="510"/>
      <c r="B153" s="95" t="s">
        <v>72</v>
      </c>
      <c r="C153" s="84"/>
      <c r="D153" s="85"/>
      <c r="E153" s="86"/>
      <c r="F153" s="84"/>
      <c r="G153" s="85"/>
      <c r="H153" s="86"/>
      <c r="I153" s="84"/>
      <c r="J153" s="85"/>
      <c r="K153" s="86"/>
      <c r="L153" s="84"/>
      <c r="M153" s="85"/>
      <c r="N153" s="86"/>
      <c r="O153" s="84"/>
      <c r="P153" s="87"/>
      <c r="Q153" s="77" t="str">
        <f>CA153&amp;CB153&amp;CC153&amp;CD153&amp;CE153</f>
        <v/>
      </c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10"/>
      <c r="AD153" s="10"/>
      <c r="CA153" s="44" t="str">
        <f>IF(C153&gt;=D153,"","* Los exámenes Reactivos de Hepatitis B NO DEBEN ser mayor a los exámenes Procesados. ")</f>
        <v/>
      </c>
      <c r="CB153" s="44" t="str">
        <f>IF(F153&gt;=G153,"","* Los exámenes Reactivos de Hepatitis C NO DEBEN ser mayor a los exámenes Procesados. ")</f>
        <v/>
      </c>
      <c r="CC153" s="44" t="str">
        <f>IF(I153&gt;=J153,"","* Los exámenes Reactivos de CHAGAS NO DEBEN ser mayor a los exámenes Procesados. ")</f>
        <v/>
      </c>
      <c r="CD153" s="44" t="str">
        <f>IF(L153&gt;=M153,"","* Los exámenes Reactivos de HTLV1 NO DEBEN ser mayor a los exámenes Procesados. ")</f>
        <v/>
      </c>
      <c r="CE153" s="44" t="str">
        <f>IF(O153&gt;=P153,"","* Los exámenes Reactivos de SIFILIS NO DEBEN ser mayor a los exámenes Procesados. ")</f>
        <v/>
      </c>
      <c r="DA153" s="45">
        <f>IF(C153&gt;=D153,0,1)</f>
        <v>0</v>
      </c>
      <c r="DB153" s="45">
        <f>IF(F153&gt;=G153,0,1)</f>
        <v>0</v>
      </c>
      <c r="DC153" s="45">
        <f>IF(I153&gt;=J153,0,1)</f>
        <v>0</v>
      </c>
      <c r="DD153" s="45">
        <f>IF(L153&gt;=M153,0,1)</f>
        <v>0</v>
      </c>
      <c r="DE153" s="45">
        <f>IF(O153&gt;=P153,0,1)</f>
        <v>0</v>
      </c>
      <c r="DF153" s="45"/>
    </row>
    <row r="154" spans="1:130" x14ac:dyDescent="0.25">
      <c r="A154" s="511"/>
      <c r="B154" s="96" t="s">
        <v>73</v>
      </c>
      <c r="C154" s="89"/>
      <c r="D154" s="90"/>
      <c r="E154" s="91"/>
      <c r="F154" s="89"/>
      <c r="G154" s="90"/>
      <c r="H154" s="91"/>
      <c r="I154" s="89"/>
      <c r="J154" s="90"/>
      <c r="K154" s="91"/>
      <c r="L154" s="89"/>
      <c r="M154" s="90"/>
      <c r="N154" s="91"/>
      <c r="O154" s="89"/>
      <c r="P154" s="92"/>
      <c r="Q154" s="77" t="str">
        <f>CA154&amp;CB154&amp;CC154&amp;CD154&amp;CE154</f>
        <v/>
      </c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10"/>
      <c r="AD154" s="10"/>
      <c r="CA154" s="44" t="str">
        <f>IF(C154&gt;=D154,"","* Los exámenes Reactivos de Hepatitis B NO DEBEN ser mayor a los exámenes Procesados. ")</f>
        <v/>
      </c>
      <c r="CB154" s="44" t="str">
        <f>IF(F154&gt;=G154,"","* Los exámenes Reactivos de Hepatitis C NO DEBEN ser mayor a los exámenes Procesados. ")</f>
        <v/>
      </c>
      <c r="CC154" s="44" t="str">
        <f>IF(I154&gt;=J154,"","* Los exámenes Reactivos de CHAGAS NO DEBEN ser mayor a los exámenes Procesados. ")</f>
        <v/>
      </c>
      <c r="CD154" s="44" t="str">
        <f>IF(L154&gt;=M154,"","* Los exámenes Reactivos de HTLV1 NO DEBEN ser mayor a los exámenes Procesados. ")</f>
        <v/>
      </c>
      <c r="CE154" s="44" t="str">
        <f>IF(O154&gt;=P154,"","* Los exámenes Reactivos de SIFILIS NO DEBEN ser mayor a los exámenes Procesados. ")</f>
        <v/>
      </c>
      <c r="DA154" s="45">
        <f>IF(C154&gt;=D154,0,1)</f>
        <v>0</v>
      </c>
      <c r="DB154" s="45">
        <f>IF(F154&gt;=G154,0,1)</f>
        <v>0</v>
      </c>
      <c r="DC154" s="45">
        <f>IF(I154&gt;=J154,0,1)</f>
        <v>0</v>
      </c>
      <c r="DD154" s="45">
        <f>IF(L154&gt;=M154,0,1)</f>
        <v>0</v>
      </c>
      <c r="DE154" s="45">
        <f>IF(O154&gt;=P154,0,1)</f>
        <v>0</v>
      </c>
      <c r="DF154" s="45"/>
    </row>
    <row r="155" spans="1:130" x14ac:dyDescent="0.25">
      <c r="A155" s="512" t="s">
        <v>75</v>
      </c>
      <c r="B155" s="513"/>
      <c r="C155" s="89"/>
      <c r="D155" s="90"/>
      <c r="E155" s="91"/>
      <c r="F155" s="89"/>
      <c r="G155" s="90"/>
      <c r="H155" s="91"/>
      <c r="I155" s="89"/>
      <c r="J155" s="90"/>
      <c r="K155" s="91"/>
      <c r="L155" s="89"/>
      <c r="M155" s="90"/>
      <c r="N155" s="91"/>
      <c r="O155" s="89"/>
      <c r="P155" s="92"/>
      <c r="Q155" s="77" t="str">
        <f>CA155&amp;CB155&amp;CC155&amp;CD155&amp;CE155</f>
        <v/>
      </c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10"/>
      <c r="AD155" s="10"/>
      <c r="CA155" s="44" t="str">
        <f>IF(C155&gt;=D155,"","* Los exámenes Reactivos de Hepatitis B NO DEBEN ser mayor a los exámenes Procesados. ")</f>
        <v/>
      </c>
      <c r="CB155" s="44" t="str">
        <f>IF(F155&gt;=G155,"","* Los exámenes Reactivos de Hepatitis C NO DEBEN ser mayor a los exámenes Procesados. ")</f>
        <v/>
      </c>
      <c r="CC155" s="44" t="str">
        <f>IF(I155&gt;=J155,"","* Los exámenes Reactivos de CHAGAS NO DEBEN ser mayor a los exámenes Procesados. ")</f>
        <v/>
      </c>
      <c r="CD155" s="44" t="str">
        <f>IF(L155&gt;=M155,"","* Los exámenes Reactivos de HTLV1 NO DEBEN ser mayor a los exámenes Procesados. ")</f>
        <v/>
      </c>
      <c r="CE155" s="44" t="str">
        <f>IF(O155&gt;=P155,"","* Los exámenes Reactivos de SIFILIS NO DEBEN ser mayor a los exámenes Procesados. ")</f>
        <v/>
      </c>
      <c r="DA155" s="45">
        <f>IF(C155&gt;=D155,0,1)</f>
        <v>0</v>
      </c>
      <c r="DB155" s="45">
        <f>IF(F155&gt;=G155,0,1)</f>
        <v>0</v>
      </c>
      <c r="DC155" s="45">
        <f>IF(I155&gt;=J155,0,1)</f>
        <v>0</v>
      </c>
      <c r="DD155" s="45">
        <f>IF(L155&gt;=M155,0,1)</f>
        <v>0</v>
      </c>
      <c r="DE155" s="45">
        <f>IF(O155&gt;=P155,0,1)</f>
        <v>0</v>
      </c>
      <c r="DF155" s="45"/>
    </row>
    <row r="156" spans="1:130" ht="15" customHeight="1" x14ac:dyDescent="0.25">
      <c r="A156" s="503" t="s">
        <v>76</v>
      </c>
      <c r="B156" s="503"/>
      <c r="C156" s="503"/>
      <c r="D156" s="503"/>
      <c r="E156" s="503"/>
      <c r="F156" s="503"/>
      <c r="G156" s="503"/>
      <c r="H156" s="503"/>
      <c r="I156" s="503"/>
      <c r="J156" s="503"/>
      <c r="K156" s="503"/>
      <c r="L156" s="503"/>
      <c r="M156" s="503"/>
      <c r="N156" s="503"/>
      <c r="O156" s="503"/>
      <c r="P156" s="503"/>
      <c r="Q156" s="504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S156" s="10"/>
      <c r="AT156" s="97"/>
      <c r="AU156" s="97"/>
      <c r="AV156" s="97"/>
      <c r="AW156" s="97"/>
      <c r="AX156" s="97"/>
      <c r="AY156" s="97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</row>
    <row r="157" spans="1:130" ht="15" customHeight="1" x14ac:dyDescent="0.25">
      <c r="A157" s="514" t="s">
        <v>62</v>
      </c>
      <c r="B157" s="496"/>
      <c r="C157" s="478" t="s">
        <v>5</v>
      </c>
      <c r="D157" s="479"/>
      <c r="E157" s="482" t="s">
        <v>77</v>
      </c>
      <c r="F157" s="483"/>
      <c r="G157" s="483"/>
      <c r="H157" s="483"/>
      <c r="I157" s="483"/>
      <c r="J157" s="483"/>
      <c r="K157" s="483"/>
      <c r="L157" s="483"/>
      <c r="M157" s="483"/>
      <c r="N157" s="483"/>
      <c r="O157" s="483"/>
      <c r="P157" s="483"/>
      <c r="Q157" s="483"/>
      <c r="R157" s="483"/>
      <c r="S157" s="483"/>
      <c r="T157" s="483"/>
      <c r="U157" s="483"/>
      <c r="V157" s="483"/>
      <c r="W157" s="483"/>
      <c r="X157" s="483"/>
      <c r="Y157" s="483"/>
      <c r="Z157" s="483"/>
      <c r="AA157" s="483"/>
      <c r="AB157" s="483"/>
      <c r="AC157" s="483"/>
      <c r="AD157" s="483"/>
      <c r="AE157" s="483"/>
      <c r="AF157" s="483"/>
      <c r="AG157" s="483"/>
      <c r="AH157" s="483"/>
      <c r="AI157" s="483"/>
      <c r="AJ157" s="484"/>
      <c r="AK157" s="517" t="s">
        <v>78</v>
      </c>
      <c r="AL157" s="517"/>
      <c r="AM157" s="517"/>
      <c r="AN157" s="518"/>
      <c r="AO157" s="519" t="s">
        <v>8</v>
      </c>
      <c r="AP157" s="517"/>
      <c r="AQ157" s="517"/>
      <c r="AR157" s="518"/>
      <c r="AS157" s="520" t="s">
        <v>79</v>
      </c>
      <c r="AT157" s="521"/>
      <c r="AU157" s="520" t="s">
        <v>10</v>
      </c>
      <c r="AV157" s="488"/>
      <c r="AW157" s="493" t="s">
        <v>80</v>
      </c>
      <c r="AX157" s="496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R157" s="10"/>
      <c r="BS157" s="10"/>
      <c r="BT157" s="10"/>
      <c r="BU157" s="11"/>
    </row>
    <row r="158" spans="1:130" ht="15" customHeight="1" x14ac:dyDescent="0.25">
      <c r="A158" s="515"/>
      <c r="B158" s="497"/>
      <c r="C158" s="480"/>
      <c r="D158" s="481"/>
      <c r="E158" s="491" t="s">
        <v>81</v>
      </c>
      <c r="F158" s="485"/>
      <c r="G158" s="491" t="s">
        <v>13</v>
      </c>
      <c r="H158" s="485"/>
      <c r="I158" s="491" t="s">
        <v>14</v>
      </c>
      <c r="J158" s="485"/>
      <c r="K158" s="482" t="s">
        <v>15</v>
      </c>
      <c r="L158" s="505"/>
      <c r="M158" s="482" t="s">
        <v>82</v>
      </c>
      <c r="N158" s="505"/>
      <c r="O158" s="482" t="s">
        <v>83</v>
      </c>
      <c r="P158" s="505"/>
      <c r="Q158" s="482" t="s">
        <v>84</v>
      </c>
      <c r="R158" s="505"/>
      <c r="S158" s="482" t="s">
        <v>19</v>
      </c>
      <c r="T158" s="505"/>
      <c r="U158" s="482" t="s">
        <v>20</v>
      </c>
      <c r="V158" s="505"/>
      <c r="W158" s="482" t="s">
        <v>21</v>
      </c>
      <c r="X158" s="505"/>
      <c r="Y158" s="482" t="s">
        <v>22</v>
      </c>
      <c r="Z158" s="505"/>
      <c r="AA158" s="482" t="s">
        <v>23</v>
      </c>
      <c r="AB158" s="505"/>
      <c r="AC158" s="482" t="s">
        <v>24</v>
      </c>
      <c r="AD158" s="505"/>
      <c r="AE158" s="482" t="s">
        <v>25</v>
      </c>
      <c r="AF158" s="505"/>
      <c r="AG158" s="482" t="s">
        <v>26</v>
      </c>
      <c r="AH158" s="505"/>
      <c r="AI158" s="482" t="s">
        <v>85</v>
      </c>
      <c r="AJ158" s="484"/>
      <c r="AK158" s="528" t="s">
        <v>31</v>
      </c>
      <c r="AL158" s="529"/>
      <c r="AM158" s="526" t="s">
        <v>32</v>
      </c>
      <c r="AN158" s="527"/>
      <c r="AO158" s="528" t="s">
        <v>36</v>
      </c>
      <c r="AP158" s="529"/>
      <c r="AQ158" s="530" t="s">
        <v>35</v>
      </c>
      <c r="AR158" s="527"/>
      <c r="AS158" s="522"/>
      <c r="AT158" s="523"/>
      <c r="AU158" s="524"/>
      <c r="AV158" s="525"/>
      <c r="AW158" s="495"/>
      <c r="AX158" s="498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Q158" s="10"/>
      <c r="BR158" s="10"/>
      <c r="BS158" s="10"/>
      <c r="BT158" s="11"/>
      <c r="BU158" s="11"/>
    </row>
    <row r="159" spans="1:130" ht="31.5" x14ac:dyDescent="0.25">
      <c r="A159" s="516"/>
      <c r="B159" s="498"/>
      <c r="C159" s="18" t="s">
        <v>33</v>
      </c>
      <c r="D159" s="25" t="s">
        <v>86</v>
      </c>
      <c r="E159" s="18" t="s">
        <v>33</v>
      </c>
      <c r="F159" s="25" t="s">
        <v>86</v>
      </c>
      <c r="G159" s="18" t="s">
        <v>33</v>
      </c>
      <c r="H159" s="25" t="s">
        <v>86</v>
      </c>
      <c r="I159" s="18" t="s">
        <v>33</v>
      </c>
      <c r="J159" s="25" t="s">
        <v>86</v>
      </c>
      <c r="K159" s="18" t="s">
        <v>33</v>
      </c>
      <c r="L159" s="25" t="s">
        <v>86</v>
      </c>
      <c r="M159" s="18" t="s">
        <v>33</v>
      </c>
      <c r="N159" s="25" t="s">
        <v>86</v>
      </c>
      <c r="O159" s="18" t="s">
        <v>33</v>
      </c>
      <c r="P159" s="25" t="s">
        <v>86</v>
      </c>
      <c r="Q159" s="18" t="s">
        <v>33</v>
      </c>
      <c r="R159" s="25" t="s">
        <v>86</v>
      </c>
      <c r="S159" s="18" t="s">
        <v>33</v>
      </c>
      <c r="T159" s="25" t="s">
        <v>86</v>
      </c>
      <c r="U159" s="18" t="s">
        <v>33</v>
      </c>
      <c r="V159" s="25" t="s">
        <v>86</v>
      </c>
      <c r="W159" s="18" t="s">
        <v>33</v>
      </c>
      <c r="X159" s="25" t="s">
        <v>86</v>
      </c>
      <c r="Y159" s="18" t="s">
        <v>33</v>
      </c>
      <c r="Z159" s="25" t="s">
        <v>86</v>
      </c>
      <c r="AA159" s="18" t="s">
        <v>33</v>
      </c>
      <c r="AB159" s="25" t="s">
        <v>86</v>
      </c>
      <c r="AC159" s="18" t="s">
        <v>33</v>
      </c>
      <c r="AD159" s="25" t="s">
        <v>86</v>
      </c>
      <c r="AE159" s="18" t="s">
        <v>33</v>
      </c>
      <c r="AF159" s="25" t="s">
        <v>86</v>
      </c>
      <c r="AG159" s="18" t="s">
        <v>33</v>
      </c>
      <c r="AH159" s="25" t="s">
        <v>86</v>
      </c>
      <c r="AI159" s="18" t="s">
        <v>33</v>
      </c>
      <c r="AJ159" s="26" t="s">
        <v>86</v>
      </c>
      <c r="AK159" s="24" t="s">
        <v>33</v>
      </c>
      <c r="AL159" s="25" t="s">
        <v>86</v>
      </c>
      <c r="AM159" s="18" t="s">
        <v>33</v>
      </c>
      <c r="AN159" s="25" t="s">
        <v>86</v>
      </c>
      <c r="AO159" s="98" t="s">
        <v>33</v>
      </c>
      <c r="AP159" s="25" t="s">
        <v>86</v>
      </c>
      <c r="AQ159" s="18" t="s">
        <v>33</v>
      </c>
      <c r="AR159" s="25" t="s">
        <v>86</v>
      </c>
      <c r="AS159" s="98" t="s">
        <v>33</v>
      </c>
      <c r="AT159" s="25" t="s">
        <v>86</v>
      </c>
      <c r="AU159" s="98" t="s">
        <v>33</v>
      </c>
      <c r="AV159" s="64" t="s">
        <v>86</v>
      </c>
      <c r="AW159" s="98" t="s">
        <v>33</v>
      </c>
      <c r="AX159" s="64" t="s">
        <v>86</v>
      </c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Q159" s="10"/>
      <c r="BR159" s="10"/>
      <c r="BS159" s="10"/>
      <c r="BT159" s="11"/>
      <c r="BU159" s="11"/>
    </row>
    <row r="160" spans="1:130" x14ac:dyDescent="0.25">
      <c r="A160" s="531" t="s">
        <v>87</v>
      </c>
      <c r="B160" s="532"/>
      <c r="C160" s="31">
        <f t="shared" ref="C160:D162" si="330">+M160+O160+Q160+S160+U160+W160+Y160+AA160+AC160+AE160</f>
        <v>142</v>
      </c>
      <c r="D160" s="99">
        <f t="shared" si="330"/>
        <v>0</v>
      </c>
      <c r="E160" s="100"/>
      <c r="F160" s="101"/>
      <c r="G160" s="100"/>
      <c r="H160" s="101"/>
      <c r="I160" s="100"/>
      <c r="J160" s="101"/>
      <c r="K160" s="100"/>
      <c r="L160" s="101"/>
      <c r="M160" s="79">
        <v>0</v>
      </c>
      <c r="N160" s="80">
        <v>0</v>
      </c>
      <c r="O160" s="79">
        <v>8</v>
      </c>
      <c r="P160" s="80">
        <v>0</v>
      </c>
      <c r="Q160" s="79">
        <v>23</v>
      </c>
      <c r="R160" s="80">
        <v>0</v>
      </c>
      <c r="S160" s="79">
        <v>41</v>
      </c>
      <c r="T160" s="80">
        <v>0</v>
      </c>
      <c r="U160" s="79">
        <v>43</v>
      </c>
      <c r="V160" s="80">
        <v>0</v>
      </c>
      <c r="W160" s="79">
        <v>22</v>
      </c>
      <c r="X160" s="80">
        <v>0</v>
      </c>
      <c r="Y160" s="79">
        <v>5</v>
      </c>
      <c r="Z160" s="80">
        <v>0</v>
      </c>
      <c r="AA160" s="79">
        <v>0</v>
      </c>
      <c r="AB160" s="80">
        <v>0</v>
      </c>
      <c r="AC160" s="79">
        <v>0</v>
      </c>
      <c r="AD160" s="80">
        <v>0</v>
      </c>
      <c r="AE160" s="79">
        <v>0</v>
      </c>
      <c r="AF160" s="80">
        <v>0</v>
      </c>
      <c r="AG160" s="100"/>
      <c r="AH160" s="102"/>
      <c r="AI160" s="100"/>
      <c r="AJ160" s="103"/>
      <c r="AK160" s="104"/>
      <c r="AL160" s="105"/>
      <c r="AM160" s="84">
        <v>142</v>
      </c>
      <c r="AN160" s="106">
        <v>0</v>
      </c>
      <c r="AO160" s="107">
        <v>0</v>
      </c>
      <c r="AP160" s="108">
        <v>0</v>
      </c>
      <c r="AQ160" s="37">
        <v>0</v>
      </c>
      <c r="AR160" s="109">
        <v>0</v>
      </c>
      <c r="AS160" s="107">
        <v>0</v>
      </c>
      <c r="AT160" s="109">
        <v>0</v>
      </c>
      <c r="AU160" s="107">
        <v>0</v>
      </c>
      <c r="AV160" s="108">
        <v>0</v>
      </c>
      <c r="AW160" s="107">
        <v>0</v>
      </c>
      <c r="AX160" s="108">
        <v>0</v>
      </c>
      <c r="AY160" s="43" t="str">
        <f t="shared" ref="AY160:AY182" si="331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3"/>
      <c r="BA160" s="43"/>
      <c r="BB160" s="43"/>
      <c r="BC160" s="43"/>
      <c r="BD160" s="43"/>
      <c r="BE160" s="43"/>
      <c r="BF160" s="43"/>
      <c r="BG160" s="10"/>
      <c r="BH160" s="10"/>
      <c r="BI160" s="10"/>
      <c r="BJ160" s="10"/>
      <c r="BQ160" s="10"/>
      <c r="BR160" s="10"/>
      <c r="BS160" s="10"/>
      <c r="BT160" s="11"/>
      <c r="BU160" s="11"/>
      <c r="CA160" s="44" t="str">
        <f>IF(DA160=1," * El total de exámenes confirmados positivos por ISP NO DEBE SUPERAR el total de exámenes procesados. ","")</f>
        <v/>
      </c>
      <c r="CB160" s="44" t="str">
        <f>IF(DB160=1," * La suma de exámenes procesados por sexo DEBE SER IGUAL al total de Procesados. ","")</f>
        <v/>
      </c>
      <c r="CC160" s="44" t="str">
        <f>IF(DC160=1," * La suma de exámenes Confirmados positivos por ISP por sexo DEBE SER IGUAL al total de Procesados. ","")</f>
        <v/>
      </c>
      <c r="CD160" s="44" t="str">
        <f>IF(DD160=1," * La suma de exámenes procesados Trans NO PUEDE Superar al total de Procesados. ","")</f>
        <v/>
      </c>
      <c r="CE160" s="44" t="str">
        <f>IF(DE160=1," * La suma de exámenes confirmados positivos por ISP Trans NO PUEDE Superar al total de Procesados. ","")</f>
        <v/>
      </c>
      <c r="CF160" s="44" t="str">
        <f>IF(DF160=1," * Los exámenes procesados de personas pertenecientes a Pueblos originarios NO PUEDE Superar al total de Procesados. ","")</f>
        <v/>
      </c>
      <c r="CG160" s="44" t="str">
        <f>IF(DG160=1," * Los exámenes confirmados positivos por ISP de personas pertenecientes a Pueblos originarios NO PUEDE Superar al total de Procesados. ","")</f>
        <v/>
      </c>
      <c r="CH160" s="44" t="str">
        <f>IF(DH160=1," * Los exámenes procesados de personas pertenecientes a Pueblos migrantes NO PUEDE Superar al total de Procesados. ","")</f>
        <v/>
      </c>
      <c r="CI160" s="44" t="str">
        <f>IF(DI160=1," * Los exámenes confirmados positivos por ISP de personas pertenecientes a Pueblos Migrantes NO PUEDE Superar al total de Procesados. ","")</f>
        <v/>
      </c>
      <c r="CJ160" s="44"/>
      <c r="CK160" s="44"/>
      <c r="CL160" s="44"/>
      <c r="CM160" s="44"/>
      <c r="CN160" s="44"/>
      <c r="CO160" s="44"/>
      <c r="CP160" s="44"/>
      <c r="CQ160" s="44"/>
      <c r="CR160" s="44"/>
      <c r="CS160" s="44"/>
      <c r="CT160" s="44"/>
      <c r="CU160" s="44"/>
      <c r="CV160" s="44"/>
      <c r="CW160" s="44" t="str">
        <f>IF(DW160=1,"* No olvide digitar la columna Procesados Trans y/o Pueblos Originarios y/o Migrantes (Digite Cero si no tiene). ","")</f>
        <v/>
      </c>
      <c r="CX160" s="44" t="str">
        <f>IF(DX160=1,"* No olvide digitar la columna Confirmados Trans y/o Pueblos Originarios y/o Migrantes (Digite Cero si no tiene). ","")</f>
        <v/>
      </c>
      <c r="CY160" s="44"/>
      <c r="CZ160" s="44"/>
      <c r="DA160" s="45">
        <f>IF(C160&lt;D160,1,0)</f>
        <v>0</v>
      </c>
      <c r="DB160" s="45">
        <f>IF(C160&lt;&gt;(AK160+AM160),1,0)</f>
        <v>0</v>
      </c>
      <c r="DC160" s="45">
        <f>IF(D160&lt;&gt;(AL160+AN160),1,0)</f>
        <v>0</v>
      </c>
      <c r="DD160" s="45">
        <f>IF(C160&lt;(AO160+AQ160),1,0)</f>
        <v>0</v>
      </c>
      <c r="DE160" s="45">
        <f>IF(D160&lt;(AP160+AR160),1,0)</f>
        <v>0</v>
      </c>
      <c r="DF160" s="45">
        <f>IF($C160&lt;AS160,1,0)</f>
        <v>0</v>
      </c>
      <c r="DG160" s="45">
        <f>IF($D160&lt;AT160,1,0)</f>
        <v>0</v>
      </c>
      <c r="DH160" s="45">
        <f>IF($C160&lt;AU160,1,0)</f>
        <v>0</v>
      </c>
      <c r="DI160" s="45">
        <f>IF($D160&lt;AV160,1,0)</f>
        <v>0</v>
      </c>
      <c r="DJ160" s="45"/>
      <c r="DK160" s="45"/>
      <c r="DL160" s="45"/>
      <c r="DM160" s="45"/>
      <c r="DN160" s="45"/>
      <c r="DO160" s="45"/>
      <c r="DP160" s="45"/>
      <c r="DQ160" s="45"/>
      <c r="DR160" s="45"/>
      <c r="DS160" s="45"/>
      <c r="DT160" s="45"/>
      <c r="DU160" s="45"/>
      <c r="DV160" s="45"/>
      <c r="DW160" s="45">
        <f>IF(AND(C160&lt;&gt;0,OR(AO160="",AQ160="",AS160="",AU160="")),1,0)</f>
        <v>0</v>
      </c>
      <c r="DX160" s="45">
        <f>IF(AND(D160&lt;&gt;0,OR(AP160="",AR160="",AT160="",AV160="")),1,0)</f>
        <v>0</v>
      </c>
      <c r="DY160" s="45"/>
      <c r="DZ160" s="45"/>
    </row>
    <row r="161" spans="1:130" x14ac:dyDescent="0.25">
      <c r="A161" s="533" t="s">
        <v>88</v>
      </c>
      <c r="B161" s="534"/>
      <c r="C161" s="47">
        <f t="shared" si="330"/>
        <v>114</v>
      </c>
      <c r="D161" s="110">
        <f t="shared" si="330"/>
        <v>0</v>
      </c>
      <c r="E161" s="35"/>
      <c r="F161" s="34"/>
      <c r="G161" s="35"/>
      <c r="H161" s="34"/>
      <c r="I161" s="35"/>
      <c r="J161" s="34"/>
      <c r="K161" s="35"/>
      <c r="L161" s="34"/>
      <c r="M161" s="84">
        <v>1</v>
      </c>
      <c r="N161" s="85">
        <v>0</v>
      </c>
      <c r="O161" s="84">
        <v>6</v>
      </c>
      <c r="P161" s="85">
        <v>0</v>
      </c>
      <c r="Q161" s="84">
        <v>15</v>
      </c>
      <c r="R161" s="85">
        <v>0</v>
      </c>
      <c r="S161" s="84">
        <v>34</v>
      </c>
      <c r="T161" s="85">
        <v>0</v>
      </c>
      <c r="U161" s="84">
        <v>36</v>
      </c>
      <c r="V161" s="85">
        <v>0</v>
      </c>
      <c r="W161" s="84">
        <v>15</v>
      </c>
      <c r="X161" s="85">
        <v>0</v>
      </c>
      <c r="Y161" s="84">
        <v>7</v>
      </c>
      <c r="Z161" s="85">
        <v>0</v>
      </c>
      <c r="AA161" s="84">
        <v>0</v>
      </c>
      <c r="AB161" s="85">
        <v>0</v>
      </c>
      <c r="AC161" s="84">
        <v>0</v>
      </c>
      <c r="AD161" s="85">
        <v>0</v>
      </c>
      <c r="AE161" s="84">
        <v>0</v>
      </c>
      <c r="AF161" s="85">
        <v>0</v>
      </c>
      <c r="AG161" s="35"/>
      <c r="AH161" s="36"/>
      <c r="AI161" s="35"/>
      <c r="AJ161" s="54"/>
      <c r="AK161" s="41"/>
      <c r="AL161" s="111"/>
      <c r="AM161" s="39">
        <v>114</v>
      </c>
      <c r="AN161" s="109">
        <v>0</v>
      </c>
      <c r="AO161" s="107">
        <v>0</v>
      </c>
      <c r="AP161" s="108">
        <v>0</v>
      </c>
      <c r="AQ161" s="37">
        <v>0</v>
      </c>
      <c r="AR161" s="109">
        <v>0</v>
      </c>
      <c r="AS161" s="107">
        <v>0</v>
      </c>
      <c r="AT161" s="109">
        <v>0</v>
      </c>
      <c r="AU161" s="107">
        <v>1</v>
      </c>
      <c r="AV161" s="108">
        <v>0</v>
      </c>
      <c r="AW161" s="107">
        <v>1</v>
      </c>
      <c r="AX161" s="108">
        <v>0</v>
      </c>
      <c r="AY161" s="43" t="str">
        <f t="shared" si="331"/>
        <v/>
      </c>
      <c r="AZ161" s="43"/>
      <c r="BA161" s="43"/>
      <c r="BB161" s="43"/>
      <c r="BC161" s="43"/>
      <c r="BD161" s="43"/>
      <c r="BE161" s="43"/>
      <c r="BF161" s="43"/>
      <c r="BG161" s="10"/>
      <c r="BH161" s="10"/>
      <c r="BI161" s="10"/>
      <c r="BJ161" s="10"/>
      <c r="BQ161" s="10"/>
      <c r="BR161" s="10"/>
      <c r="BS161" s="10"/>
      <c r="BT161" s="11"/>
      <c r="BU161" s="11"/>
      <c r="CA161" s="44" t="str">
        <f t="shared" ref="CA161:CA182" si="332">IF(DA161=1," * El total de exámenes confirmados positivos por ISP NO DEBE SUPERAR el total de exámenes procesados. ","")</f>
        <v/>
      </c>
      <c r="CB161" s="44" t="str">
        <f t="shared" ref="CB161:CB182" si="333">IF(DB161=1," * La suma de exámenes procesados por sexo DEBE SER IGUAL al total de Procesados. ","")</f>
        <v/>
      </c>
      <c r="CC161" s="44" t="str">
        <f t="shared" ref="CC161:CC182" si="334">IF(DC161=1," * La suma de exámenes Confirmados positivos por ISP por sexo DEBE SER IGUAL al total de Procesados. ","")</f>
        <v/>
      </c>
      <c r="CD161" s="44" t="str">
        <f t="shared" ref="CD161:CD182" si="335">IF(DD161=1," * La suma de exámenes procesados Trans NO PUEDE Superar al total de Procesados. ","")</f>
        <v/>
      </c>
      <c r="CE161" s="44" t="str">
        <f t="shared" ref="CE161:CE182" si="336">IF(DE161=1," * La suma de exámenes confirmados positivos por ISP Trans NO PUEDE Superar al total de Procesados. ","")</f>
        <v/>
      </c>
      <c r="CF161" s="44" t="str">
        <f t="shared" ref="CF161:CF182" si="337">IF(DF161=1," * Los exámenes procesados de personas pertenecientes a Pueblos originarios NO PUEDE Superar al total de Procesados. ","")</f>
        <v/>
      </c>
      <c r="CG161" s="44" t="str">
        <f t="shared" ref="CG161:CG182" si="338">IF(DG161=1," * Los exámenes confirmados positivos por ISP de personas pertenecientes a Pueblos originarios NO PUEDE Superar al total de Procesados. ","")</f>
        <v/>
      </c>
      <c r="CH161" s="44" t="str">
        <f t="shared" ref="CH161:CH182" si="339">IF(DH161=1," * Los exámenes procesados de personas pertenecientes a Pueblos migrantes NO PUEDE Superar al total de Procesados. ","")</f>
        <v/>
      </c>
      <c r="CI161" s="44" t="str">
        <f t="shared" ref="CI161:CI182" si="340">IF(DI161=1," * Los exámenes confirmados positivos por ISP de personas pertenecientes a Pueblos Migrantes NO PUEDE Superar al total de Procesados. ","")</f>
        <v/>
      </c>
      <c r="CJ161" s="44"/>
      <c r="CK161" s="44"/>
      <c r="CL161" s="44"/>
      <c r="CM161" s="44"/>
      <c r="CN161" s="44"/>
      <c r="CO161" s="44"/>
      <c r="CP161" s="44"/>
      <c r="CQ161" s="44"/>
      <c r="CR161" s="44"/>
      <c r="CS161" s="44"/>
      <c r="CT161" s="44"/>
      <c r="CU161" s="44"/>
      <c r="CV161" s="44"/>
      <c r="CW161" s="44" t="str">
        <f t="shared" ref="CW161:CW182" si="341">IF(DW161=1,"* No olvide digitar la columna Procesados Trans y/o Pueblos Originarios y/o Migrantes (Digite Cero si no tiene). ","")</f>
        <v/>
      </c>
      <c r="CX161" s="44" t="str">
        <f t="shared" ref="CX161:CX182" si="342">IF(DX161=1,"* No olvide digitar la columna Confirmados Trans y/o Pueblos Originarios y/o Migrantes (Digite Cero si no tiene). ","")</f>
        <v/>
      </c>
      <c r="CY161" s="44"/>
      <c r="CZ161" s="44"/>
      <c r="DA161" s="45">
        <f t="shared" ref="DA161:DA182" si="343">IF(C161&lt;D161,1,0)</f>
        <v>0</v>
      </c>
      <c r="DB161" s="45">
        <f t="shared" ref="DB161:DC182" si="344">IF(C161&lt;&gt;(AK161+AM161),1,0)</f>
        <v>0</v>
      </c>
      <c r="DC161" s="45">
        <f t="shared" si="344"/>
        <v>0</v>
      </c>
      <c r="DD161" s="45">
        <f t="shared" ref="DD161:DE182" si="345">IF(C161&lt;(AO161+AQ161),1,0)</f>
        <v>0</v>
      </c>
      <c r="DE161" s="45">
        <f t="shared" si="345"/>
        <v>0</v>
      </c>
      <c r="DF161" s="45">
        <f t="shared" ref="DF161:DF182" si="346">IF($C161&lt;AS161,1,0)</f>
        <v>0</v>
      </c>
      <c r="DG161" s="45">
        <f t="shared" ref="DG161:DG182" si="347">IF($D161&lt;AT161,1,0)</f>
        <v>0</v>
      </c>
      <c r="DH161" s="45">
        <f t="shared" ref="DH161:DH182" si="348">IF($C161&lt;AU161,1,0)</f>
        <v>0</v>
      </c>
      <c r="DI161" s="45">
        <f t="shared" ref="DI161:DI182" si="349">IF($D161&lt;AV161,1,0)</f>
        <v>0</v>
      </c>
      <c r="DJ161" s="45"/>
      <c r="DK161" s="45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>
        <f t="shared" ref="DW161:DX176" si="350">IF(AND(C161&lt;&gt;0,OR(AO161="",AQ161="",AS161="",AU161="")),1,0)</f>
        <v>0</v>
      </c>
      <c r="DX161" s="45">
        <f t="shared" si="350"/>
        <v>0</v>
      </c>
      <c r="DY161" s="45"/>
      <c r="DZ161" s="45"/>
    </row>
    <row r="162" spans="1:130" x14ac:dyDescent="0.25">
      <c r="A162" s="533" t="s">
        <v>89</v>
      </c>
      <c r="B162" s="534"/>
      <c r="C162" s="47">
        <f t="shared" si="330"/>
        <v>0</v>
      </c>
      <c r="D162" s="110">
        <f t="shared" si="330"/>
        <v>0</v>
      </c>
      <c r="E162" s="35"/>
      <c r="F162" s="34"/>
      <c r="G162" s="35"/>
      <c r="H162" s="34"/>
      <c r="I162" s="35"/>
      <c r="J162" s="34"/>
      <c r="K162" s="35"/>
      <c r="L162" s="34"/>
      <c r="M162" s="39"/>
      <c r="N162" s="38"/>
      <c r="O162" s="39"/>
      <c r="P162" s="38"/>
      <c r="Q162" s="39"/>
      <c r="R162" s="38"/>
      <c r="S162" s="39"/>
      <c r="T162" s="38"/>
      <c r="U162" s="39"/>
      <c r="V162" s="38"/>
      <c r="W162" s="39"/>
      <c r="X162" s="38"/>
      <c r="Y162" s="39"/>
      <c r="Z162" s="38"/>
      <c r="AA162" s="39"/>
      <c r="AB162" s="38"/>
      <c r="AC162" s="39"/>
      <c r="AD162" s="38"/>
      <c r="AE162" s="39"/>
      <c r="AF162" s="38"/>
      <c r="AG162" s="35"/>
      <c r="AH162" s="36"/>
      <c r="AI162" s="35"/>
      <c r="AJ162" s="54"/>
      <c r="AK162" s="41"/>
      <c r="AL162" s="111"/>
      <c r="AM162" s="39"/>
      <c r="AN162" s="109"/>
      <c r="AO162" s="107"/>
      <c r="AP162" s="108"/>
      <c r="AQ162" s="37"/>
      <c r="AR162" s="109"/>
      <c r="AS162" s="107"/>
      <c r="AT162" s="109"/>
      <c r="AU162" s="107"/>
      <c r="AV162" s="108"/>
      <c r="AW162" s="107"/>
      <c r="AX162" s="108"/>
      <c r="AY162" s="43" t="str">
        <f t="shared" si="331"/>
        <v/>
      </c>
      <c r="AZ162" s="43"/>
      <c r="BA162" s="43"/>
      <c r="BB162" s="43"/>
      <c r="BC162" s="43"/>
      <c r="BD162" s="43"/>
      <c r="BE162" s="43"/>
      <c r="BF162" s="43"/>
      <c r="BG162" s="10"/>
      <c r="BH162" s="10"/>
      <c r="BI162" s="10"/>
      <c r="BJ162" s="10"/>
      <c r="BQ162" s="10"/>
      <c r="BR162" s="10"/>
      <c r="BS162" s="10"/>
      <c r="BT162" s="11"/>
      <c r="BU162" s="11"/>
      <c r="CA162" s="44" t="str">
        <f t="shared" si="332"/>
        <v/>
      </c>
      <c r="CB162" s="44" t="str">
        <f t="shared" si="333"/>
        <v/>
      </c>
      <c r="CC162" s="44" t="str">
        <f t="shared" si="334"/>
        <v/>
      </c>
      <c r="CD162" s="44" t="str">
        <f t="shared" si="335"/>
        <v/>
      </c>
      <c r="CE162" s="44" t="str">
        <f t="shared" si="336"/>
        <v/>
      </c>
      <c r="CF162" s="44" t="str">
        <f t="shared" si="337"/>
        <v/>
      </c>
      <c r="CG162" s="44" t="str">
        <f t="shared" si="338"/>
        <v/>
      </c>
      <c r="CH162" s="44" t="str">
        <f t="shared" si="339"/>
        <v/>
      </c>
      <c r="CI162" s="44" t="str">
        <f t="shared" si="340"/>
        <v/>
      </c>
      <c r="CJ162" s="44"/>
      <c r="CK162" s="44"/>
      <c r="CL162" s="44"/>
      <c r="CM162" s="44"/>
      <c r="CN162" s="44"/>
      <c r="CO162" s="44"/>
      <c r="CP162" s="44"/>
      <c r="CQ162" s="44"/>
      <c r="CR162" s="44"/>
      <c r="CS162" s="44"/>
      <c r="CT162" s="44"/>
      <c r="CU162" s="44"/>
      <c r="CV162" s="44"/>
      <c r="CW162" s="44" t="str">
        <f t="shared" si="341"/>
        <v/>
      </c>
      <c r="CX162" s="44" t="str">
        <f t="shared" si="342"/>
        <v/>
      </c>
      <c r="CY162" s="44"/>
      <c r="CZ162" s="44"/>
      <c r="DA162" s="45">
        <f t="shared" si="343"/>
        <v>0</v>
      </c>
      <c r="DB162" s="45">
        <f t="shared" si="344"/>
        <v>0</v>
      </c>
      <c r="DC162" s="45">
        <f t="shared" si="344"/>
        <v>0</v>
      </c>
      <c r="DD162" s="45">
        <f t="shared" si="345"/>
        <v>0</v>
      </c>
      <c r="DE162" s="45">
        <f t="shared" si="345"/>
        <v>0</v>
      </c>
      <c r="DF162" s="45">
        <f t="shared" si="346"/>
        <v>0</v>
      </c>
      <c r="DG162" s="45">
        <f t="shared" si="347"/>
        <v>0</v>
      </c>
      <c r="DH162" s="45">
        <f t="shared" si="348"/>
        <v>0</v>
      </c>
      <c r="DI162" s="45">
        <f t="shared" si="349"/>
        <v>0</v>
      </c>
      <c r="DJ162" s="45"/>
      <c r="DK162" s="45"/>
      <c r="DL162" s="45"/>
      <c r="DM162" s="45"/>
      <c r="DN162" s="45"/>
      <c r="DO162" s="45"/>
      <c r="DP162" s="45"/>
      <c r="DQ162" s="45"/>
      <c r="DR162" s="45"/>
      <c r="DS162" s="45"/>
      <c r="DT162" s="45"/>
      <c r="DU162" s="45"/>
      <c r="DV162" s="45"/>
      <c r="DW162" s="45">
        <f t="shared" si="350"/>
        <v>0</v>
      </c>
      <c r="DX162" s="45">
        <f t="shared" si="350"/>
        <v>0</v>
      </c>
      <c r="DY162" s="45"/>
      <c r="DZ162" s="45"/>
    </row>
    <row r="163" spans="1:130" x14ac:dyDescent="0.25">
      <c r="A163" s="533" t="s">
        <v>47</v>
      </c>
      <c r="B163" s="534"/>
      <c r="C163" s="47">
        <f>+O163+Q163+S163+U163+W163+Y163+AA163+AC163+AE163+AG163+AI163</f>
        <v>2</v>
      </c>
      <c r="D163" s="112">
        <f>+P163+R163+T163+V163+X163+Z163+AB163+AD163+AF163+AH163+AJ163</f>
        <v>0</v>
      </c>
      <c r="E163" s="35"/>
      <c r="F163" s="34"/>
      <c r="G163" s="35"/>
      <c r="H163" s="34"/>
      <c r="I163" s="35"/>
      <c r="J163" s="34"/>
      <c r="K163" s="35"/>
      <c r="L163" s="34"/>
      <c r="M163" s="35"/>
      <c r="N163" s="34"/>
      <c r="O163" s="39">
        <v>0</v>
      </c>
      <c r="P163" s="38">
        <v>0</v>
      </c>
      <c r="Q163" s="39">
        <v>0</v>
      </c>
      <c r="R163" s="38">
        <v>0</v>
      </c>
      <c r="S163" s="39">
        <v>0</v>
      </c>
      <c r="T163" s="38">
        <v>0</v>
      </c>
      <c r="U163" s="39">
        <v>1</v>
      </c>
      <c r="V163" s="38">
        <v>0</v>
      </c>
      <c r="W163" s="39">
        <v>0</v>
      </c>
      <c r="X163" s="38">
        <v>0</v>
      </c>
      <c r="Y163" s="39">
        <v>0</v>
      </c>
      <c r="Z163" s="38">
        <v>0</v>
      </c>
      <c r="AA163" s="39">
        <v>1</v>
      </c>
      <c r="AB163" s="38">
        <v>0</v>
      </c>
      <c r="AC163" s="39">
        <v>0</v>
      </c>
      <c r="AD163" s="38">
        <v>0</v>
      </c>
      <c r="AE163" s="39">
        <v>0</v>
      </c>
      <c r="AF163" s="38">
        <v>0</v>
      </c>
      <c r="AG163" s="39">
        <v>0</v>
      </c>
      <c r="AH163" s="38">
        <v>0</v>
      </c>
      <c r="AI163" s="39">
        <v>0</v>
      </c>
      <c r="AJ163" s="38">
        <v>0</v>
      </c>
      <c r="AK163" s="107">
        <v>0</v>
      </c>
      <c r="AL163" s="108">
        <v>0</v>
      </c>
      <c r="AM163" s="39">
        <v>2</v>
      </c>
      <c r="AN163" s="109">
        <v>0</v>
      </c>
      <c r="AO163" s="107">
        <v>0</v>
      </c>
      <c r="AP163" s="108">
        <v>0</v>
      </c>
      <c r="AQ163" s="37">
        <v>0</v>
      </c>
      <c r="AR163" s="109">
        <v>0</v>
      </c>
      <c r="AS163" s="107">
        <v>0</v>
      </c>
      <c r="AT163" s="109">
        <v>0</v>
      </c>
      <c r="AU163" s="107">
        <v>0</v>
      </c>
      <c r="AV163" s="108">
        <v>0</v>
      </c>
      <c r="AW163" s="107">
        <v>1</v>
      </c>
      <c r="AX163" s="108">
        <v>0</v>
      </c>
      <c r="AY163" s="43" t="str">
        <f t="shared" si="331"/>
        <v/>
      </c>
      <c r="AZ163" s="43"/>
      <c r="BA163" s="43"/>
      <c r="BB163" s="43"/>
      <c r="BC163" s="43"/>
      <c r="BD163" s="43"/>
      <c r="BE163" s="43"/>
      <c r="BF163" s="43"/>
      <c r="BG163" s="10"/>
      <c r="BH163" s="10"/>
      <c r="BI163" s="10"/>
      <c r="BJ163" s="10"/>
      <c r="BQ163" s="10"/>
      <c r="BR163" s="10"/>
      <c r="BS163" s="10"/>
      <c r="BT163" s="11"/>
      <c r="BU163" s="11"/>
      <c r="CA163" s="44" t="str">
        <f t="shared" si="332"/>
        <v/>
      </c>
      <c r="CB163" s="44" t="str">
        <f t="shared" si="333"/>
        <v/>
      </c>
      <c r="CC163" s="44" t="str">
        <f t="shared" si="334"/>
        <v/>
      </c>
      <c r="CD163" s="44" t="str">
        <f t="shared" si="335"/>
        <v/>
      </c>
      <c r="CE163" s="44" t="str">
        <f t="shared" si="336"/>
        <v/>
      </c>
      <c r="CF163" s="44" t="str">
        <f t="shared" si="337"/>
        <v/>
      </c>
      <c r="CG163" s="44" t="str">
        <f t="shared" si="338"/>
        <v/>
      </c>
      <c r="CH163" s="44" t="str">
        <f t="shared" si="339"/>
        <v/>
      </c>
      <c r="CI163" s="44" t="str">
        <f t="shared" si="340"/>
        <v/>
      </c>
      <c r="CJ163" s="44"/>
      <c r="CK163" s="44"/>
      <c r="CL163" s="44"/>
      <c r="CM163" s="44"/>
      <c r="CN163" s="44"/>
      <c r="CO163" s="44"/>
      <c r="CP163" s="44"/>
      <c r="CQ163" s="44"/>
      <c r="CR163" s="44"/>
      <c r="CS163" s="44"/>
      <c r="CT163" s="44"/>
      <c r="CU163" s="44"/>
      <c r="CV163" s="44"/>
      <c r="CW163" s="44" t="str">
        <f t="shared" si="341"/>
        <v/>
      </c>
      <c r="CX163" s="44" t="str">
        <f t="shared" si="342"/>
        <v/>
      </c>
      <c r="CY163" s="44"/>
      <c r="CZ163" s="44"/>
      <c r="DA163" s="45">
        <f t="shared" si="343"/>
        <v>0</v>
      </c>
      <c r="DB163" s="45">
        <f t="shared" si="344"/>
        <v>0</v>
      </c>
      <c r="DC163" s="45">
        <f t="shared" si="344"/>
        <v>0</v>
      </c>
      <c r="DD163" s="45">
        <f t="shared" si="345"/>
        <v>0</v>
      </c>
      <c r="DE163" s="45">
        <f t="shared" si="345"/>
        <v>0</v>
      </c>
      <c r="DF163" s="45">
        <f t="shared" si="346"/>
        <v>0</v>
      </c>
      <c r="DG163" s="45">
        <f t="shared" si="347"/>
        <v>0</v>
      </c>
      <c r="DH163" s="45">
        <f t="shared" si="348"/>
        <v>0</v>
      </c>
      <c r="DI163" s="45">
        <f t="shared" si="349"/>
        <v>0</v>
      </c>
      <c r="DJ163" s="45"/>
      <c r="DK163" s="45"/>
      <c r="DL163" s="45"/>
      <c r="DM163" s="45"/>
      <c r="DN163" s="45"/>
      <c r="DO163" s="45"/>
      <c r="DP163" s="45"/>
      <c r="DQ163" s="45"/>
      <c r="DR163" s="45"/>
      <c r="DS163" s="45"/>
      <c r="DT163" s="45"/>
      <c r="DU163" s="45"/>
      <c r="DV163" s="45"/>
      <c r="DW163" s="45">
        <f t="shared" si="350"/>
        <v>0</v>
      </c>
      <c r="DX163" s="45">
        <f t="shared" si="350"/>
        <v>0</v>
      </c>
    </row>
    <row r="164" spans="1:130" x14ac:dyDescent="0.25">
      <c r="A164" s="533" t="s">
        <v>53</v>
      </c>
      <c r="B164" s="534"/>
      <c r="C164" s="47">
        <f>+E164+G164+I164+K164+M164+O164+Q164+S164+U164+W164+Y164+AA164+AC164+AE164+AG164+AI164</f>
        <v>1</v>
      </c>
      <c r="D164" s="112">
        <f>+F164+H164+J164+L164+N164+P164+R164+T164+V164+X164+Z164+AB164+AD164+AF164+AH164+AJ164</f>
        <v>0</v>
      </c>
      <c r="E164" s="39"/>
      <c r="F164" s="38"/>
      <c r="G164" s="39"/>
      <c r="H164" s="38"/>
      <c r="I164" s="39"/>
      <c r="J164" s="38"/>
      <c r="K164" s="39"/>
      <c r="L164" s="38"/>
      <c r="M164" s="39"/>
      <c r="N164" s="38"/>
      <c r="O164" s="39">
        <v>0</v>
      </c>
      <c r="P164" s="38">
        <v>0</v>
      </c>
      <c r="Q164" s="39">
        <v>0</v>
      </c>
      <c r="R164" s="38">
        <v>0</v>
      </c>
      <c r="S164" s="39">
        <v>0</v>
      </c>
      <c r="T164" s="38">
        <v>0</v>
      </c>
      <c r="U164" s="39">
        <v>1</v>
      </c>
      <c r="V164" s="38">
        <v>0</v>
      </c>
      <c r="W164" s="39">
        <v>0</v>
      </c>
      <c r="X164" s="38">
        <v>0</v>
      </c>
      <c r="Y164" s="39">
        <v>0</v>
      </c>
      <c r="Z164" s="38">
        <v>0</v>
      </c>
      <c r="AA164" s="39">
        <v>0</v>
      </c>
      <c r="AB164" s="38">
        <v>0</v>
      </c>
      <c r="AC164" s="39">
        <v>0</v>
      </c>
      <c r="AD164" s="38">
        <v>0</v>
      </c>
      <c r="AE164" s="39">
        <v>0</v>
      </c>
      <c r="AF164" s="38">
        <v>0</v>
      </c>
      <c r="AG164" s="39">
        <v>0</v>
      </c>
      <c r="AH164" s="38">
        <v>0</v>
      </c>
      <c r="AI164" s="39">
        <v>0</v>
      </c>
      <c r="AJ164" s="38">
        <v>0</v>
      </c>
      <c r="AK164" s="113">
        <v>1</v>
      </c>
      <c r="AL164" s="114">
        <v>0</v>
      </c>
      <c r="AM164" s="115">
        <v>0</v>
      </c>
      <c r="AN164" s="109">
        <v>0</v>
      </c>
      <c r="AO164" s="107">
        <v>0</v>
      </c>
      <c r="AP164" s="108">
        <v>0</v>
      </c>
      <c r="AQ164" s="37">
        <v>0</v>
      </c>
      <c r="AR164" s="109">
        <v>0</v>
      </c>
      <c r="AS164" s="107">
        <v>0</v>
      </c>
      <c r="AT164" s="109">
        <v>0</v>
      </c>
      <c r="AU164" s="107">
        <v>0</v>
      </c>
      <c r="AV164" s="108">
        <v>0</v>
      </c>
      <c r="AW164" s="107">
        <v>0</v>
      </c>
      <c r="AX164" s="108">
        <v>0</v>
      </c>
      <c r="AY164" s="43" t="str">
        <f t="shared" si="331"/>
        <v/>
      </c>
      <c r="AZ164" s="43"/>
      <c r="BA164" s="43"/>
      <c r="BB164" s="43"/>
      <c r="BC164" s="43"/>
      <c r="BD164" s="43"/>
      <c r="BE164" s="43"/>
      <c r="BF164" s="43"/>
      <c r="BG164" s="10"/>
      <c r="BH164" s="10"/>
      <c r="BI164" s="10"/>
      <c r="BJ164" s="10"/>
      <c r="BQ164" s="10"/>
      <c r="BR164" s="10"/>
      <c r="BS164" s="10"/>
      <c r="BT164" s="11"/>
      <c r="BU164" s="11"/>
      <c r="CA164" s="44" t="str">
        <f t="shared" si="332"/>
        <v/>
      </c>
      <c r="CB164" s="44" t="str">
        <f t="shared" si="333"/>
        <v/>
      </c>
      <c r="CC164" s="44" t="str">
        <f t="shared" si="334"/>
        <v/>
      </c>
      <c r="CD164" s="44" t="str">
        <f t="shared" si="335"/>
        <v/>
      </c>
      <c r="CE164" s="44" t="str">
        <f t="shared" si="336"/>
        <v/>
      </c>
      <c r="CF164" s="44" t="str">
        <f t="shared" si="337"/>
        <v/>
      </c>
      <c r="CG164" s="44" t="str">
        <f t="shared" si="338"/>
        <v/>
      </c>
      <c r="CH164" s="44" t="str">
        <f t="shared" si="339"/>
        <v/>
      </c>
      <c r="CI164" s="44" t="str">
        <f t="shared" si="340"/>
        <v/>
      </c>
      <c r="CJ164" s="44"/>
      <c r="CK164" s="44"/>
      <c r="CL164" s="44"/>
      <c r="CM164" s="44"/>
      <c r="CN164" s="44"/>
      <c r="CO164" s="44"/>
      <c r="CP164" s="44"/>
      <c r="CQ164" s="44"/>
      <c r="CR164" s="44"/>
      <c r="CS164" s="44"/>
      <c r="CT164" s="44"/>
      <c r="CU164" s="44"/>
      <c r="CV164" s="44"/>
      <c r="CW164" s="44" t="str">
        <f t="shared" si="341"/>
        <v/>
      </c>
      <c r="CX164" s="44" t="str">
        <f t="shared" si="342"/>
        <v/>
      </c>
      <c r="CY164" s="44"/>
      <c r="CZ164" s="44"/>
      <c r="DA164" s="45">
        <f t="shared" si="343"/>
        <v>0</v>
      </c>
      <c r="DB164" s="45">
        <f t="shared" si="344"/>
        <v>0</v>
      </c>
      <c r="DC164" s="45">
        <f t="shared" si="344"/>
        <v>0</v>
      </c>
      <c r="DD164" s="45">
        <f t="shared" si="345"/>
        <v>0</v>
      </c>
      <c r="DE164" s="45">
        <f t="shared" si="345"/>
        <v>0</v>
      </c>
      <c r="DF164" s="45">
        <f t="shared" si="346"/>
        <v>0</v>
      </c>
      <c r="DG164" s="45">
        <f t="shared" si="347"/>
        <v>0</v>
      </c>
      <c r="DH164" s="45">
        <f t="shared" si="348"/>
        <v>0</v>
      </c>
      <c r="DI164" s="45">
        <f t="shared" si="349"/>
        <v>0</v>
      </c>
      <c r="DJ164" s="45"/>
      <c r="DK164" s="45"/>
      <c r="DL164" s="45"/>
      <c r="DM164" s="45"/>
      <c r="DN164" s="45"/>
      <c r="DO164" s="45"/>
      <c r="DP164" s="45"/>
      <c r="DQ164" s="45"/>
      <c r="DR164" s="45"/>
      <c r="DS164" s="45"/>
      <c r="DT164" s="45"/>
      <c r="DU164" s="45"/>
      <c r="DV164" s="45"/>
      <c r="DW164" s="45">
        <f t="shared" si="350"/>
        <v>0</v>
      </c>
      <c r="DX164" s="45">
        <f t="shared" si="350"/>
        <v>0</v>
      </c>
    </row>
    <row r="165" spans="1:130" x14ac:dyDescent="0.25">
      <c r="A165" s="533" t="s">
        <v>90</v>
      </c>
      <c r="B165" s="534"/>
      <c r="C165" s="47">
        <f>+E165+G165+I165+K165+M165+O165+Q165+S165+U165+W165+Y165+AA165+AC165+AE165+AG165+AI165</f>
        <v>3</v>
      </c>
      <c r="D165" s="110">
        <f>+F165+H165+J165+L165+N165+P165+R165+T165+V165+X165+Z165+AB165+AD165+AF165+AH165+AJ165</f>
        <v>0</v>
      </c>
      <c r="E165" s="39"/>
      <c r="F165" s="38"/>
      <c r="G165" s="39"/>
      <c r="H165" s="38"/>
      <c r="I165" s="39"/>
      <c r="J165" s="38"/>
      <c r="K165" s="39"/>
      <c r="L165" s="38"/>
      <c r="M165" s="39"/>
      <c r="N165" s="38"/>
      <c r="O165" s="39">
        <v>1</v>
      </c>
      <c r="P165" s="38">
        <v>0</v>
      </c>
      <c r="Q165" s="39">
        <v>1</v>
      </c>
      <c r="R165" s="38">
        <v>0</v>
      </c>
      <c r="S165" s="39">
        <v>0</v>
      </c>
      <c r="T165" s="38">
        <v>0</v>
      </c>
      <c r="U165" s="39">
        <v>0</v>
      </c>
      <c r="V165" s="38">
        <v>0</v>
      </c>
      <c r="W165" s="39">
        <v>0</v>
      </c>
      <c r="X165" s="38">
        <v>0</v>
      </c>
      <c r="Y165" s="39">
        <v>0</v>
      </c>
      <c r="Z165" s="38">
        <v>0</v>
      </c>
      <c r="AA165" s="39">
        <v>0</v>
      </c>
      <c r="AB165" s="38">
        <v>0</v>
      </c>
      <c r="AC165" s="39">
        <v>1</v>
      </c>
      <c r="AD165" s="38">
        <v>0</v>
      </c>
      <c r="AE165" s="39">
        <v>0</v>
      </c>
      <c r="AF165" s="38">
        <v>0</v>
      </c>
      <c r="AG165" s="39">
        <v>0</v>
      </c>
      <c r="AH165" s="38">
        <v>0</v>
      </c>
      <c r="AI165" s="39">
        <v>0</v>
      </c>
      <c r="AJ165" s="38">
        <v>0</v>
      </c>
      <c r="AK165" s="107">
        <v>1</v>
      </c>
      <c r="AL165" s="108">
        <v>0</v>
      </c>
      <c r="AM165" s="39">
        <v>2</v>
      </c>
      <c r="AN165" s="109">
        <v>0</v>
      </c>
      <c r="AO165" s="107">
        <v>0</v>
      </c>
      <c r="AP165" s="108">
        <v>0</v>
      </c>
      <c r="AQ165" s="37">
        <v>0</v>
      </c>
      <c r="AR165" s="109">
        <v>0</v>
      </c>
      <c r="AS165" s="107">
        <v>0</v>
      </c>
      <c r="AT165" s="109">
        <v>0</v>
      </c>
      <c r="AU165" s="107">
        <v>0</v>
      </c>
      <c r="AV165" s="108">
        <v>0</v>
      </c>
      <c r="AW165" s="107">
        <v>0</v>
      </c>
      <c r="AX165" s="108">
        <v>0</v>
      </c>
      <c r="AY165" s="43" t="str">
        <f t="shared" si="331"/>
        <v/>
      </c>
      <c r="AZ165" s="43"/>
      <c r="BA165" s="43"/>
      <c r="BB165" s="43"/>
      <c r="BC165" s="43"/>
      <c r="BD165" s="43"/>
      <c r="BE165" s="43"/>
      <c r="BF165" s="43"/>
      <c r="BG165" s="10"/>
      <c r="BH165" s="10"/>
      <c r="BI165" s="10"/>
      <c r="BJ165" s="10"/>
      <c r="BQ165" s="10"/>
      <c r="BR165" s="10"/>
      <c r="BS165" s="10"/>
      <c r="BT165" s="11"/>
      <c r="BU165" s="11"/>
      <c r="CA165" s="44" t="str">
        <f t="shared" si="332"/>
        <v/>
      </c>
      <c r="CB165" s="44" t="str">
        <f t="shared" si="333"/>
        <v/>
      </c>
      <c r="CC165" s="44" t="str">
        <f t="shared" si="334"/>
        <v/>
      </c>
      <c r="CD165" s="44" t="str">
        <f t="shared" si="335"/>
        <v/>
      </c>
      <c r="CE165" s="44" t="str">
        <f t="shared" si="336"/>
        <v/>
      </c>
      <c r="CF165" s="44" t="str">
        <f t="shared" si="337"/>
        <v/>
      </c>
      <c r="CG165" s="44" t="str">
        <f t="shared" si="338"/>
        <v/>
      </c>
      <c r="CH165" s="44" t="str">
        <f t="shared" si="339"/>
        <v/>
      </c>
      <c r="CI165" s="44" t="str">
        <f t="shared" si="340"/>
        <v/>
      </c>
      <c r="CJ165" s="44"/>
      <c r="CK165" s="44"/>
      <c r="CL165" s="44"/>
      <c r="CM165" s="44"/>
      <c r="CN165" s="44"/>
      <c r="CO165" s="44"/>
      <c r="CP165" s="44"/>
      <c r="CQ165" s="44"/>
      <c r="CR165" s="44"/>
      <c r="CS165" s="44"/>
      <c r="CT165" s="44"/>
      <c r="CU165" s="44"/>
      <c r="CV165" s="44"/>
      <c r="CW165" s="44" t="str">
        <f t="shared" si="341"/>
        <v/>
      </c>
      <c r="CX165" s="44" t="str">
        <f t="shared" si="342"/>
        <v/>
      </c>
      <c r="CY165" s="44"/>
      <c r="CZ165" s="44"/>
      <c r="DA165" s="45">
        <f t="shared" si="343"/>
        <v>0</v>
      </c>
      <c r="DB165" s="45">
        <f t="shared" si="344"/>
        <v>0</v>
      </c>
      <c r="DC165" s="45">
        <f t="shared" si="344"/>
        <v>0</v>
      </c>
      <c r="DD165" s="45">
        <f t="shared" si="345"/>
        <v>0</v>
      </c>
      <c r="DE165" s="45">
        <f t="shared" si="345"/>
        <v>0</v>
      </c>
      <c r="DF165" s="45">
        <f t="shared" si="346"/>
        <v>0</v>
      </c>
      <c r="DG165" s="45">
        <f t="shared" si="347"/>
        <v>0</v>
      </c>
      <c r="DH165" s="45">
        <f t="shared" si="348"/>
        <v>0</v>
      </c>
      <c r="DI165" s="45">
        <f t="shared" si="349"/>
        <v>0</v>
      </c>
      <c r="DJ165" s="45"/>
      <c r="DK165" s="45"/>
      <c r="DL165" s="45"/>
      <c r="DM165" s="45"/>
      <c r="DN165" s="45"/>
      <c r="DO165" s="45"/>
      <c r="DP165" s="45"/>
      <c r="DQ165" s="45"/>
      <c r="DR165" s="45"/>
      <c r="DS165" s="45"/>
      <c r="DT165" s="45"/>
      <c r="DU165" s="45"/>
      <c r="DV165" s="45"/>
      <c r="DW165" s="45">
        <f t="shared" si="350"/>
        <v>0</v>
      </c>
      <c r="DX165" s="45">
        <f t="shared" si="350"/>
        <v>0</v>
      </c>
    </row>
    <row r="166" spans="1:130" ht="15" customHeight="1" x14ac:dyDescent="0.25">
      <c r="A166" s="535" t="s">
        <v>91</v>
      </c>
      <c r="B166" s="536"/>
      <c r="C166" s="47">
        <f>+O166+Q166+S166+U166+W166+Y166+AA166+AC166+AE166+AG166+AI166</f>
        <v>23</v>
      </c>
      <c r="D166" s="110">
        <f>+P166+R166+T166+V166+X166+Z166+AB166+AD166+AF166+AH166+AJ166</f>
        <v>0</v>
      </c>
      <c r="E166" s="35"/>
      <c r="F166" s="34"/>
      <c r="G166" s="35"/>
      <c r="H166" s="34"/>
      <c r="I166" s="35"/>
      <c r="J166" s="34"/>
      <c r="K166" s="35"/>
      <c r="L166" s="34"/>
      <c r="M166" s="35"/>
      <c r="N166" s="34"/>
      <c r="O166" s="39">
        <v>2</v>
      </c>
      <c r="P166" s="38">
        <v>0</v>
      </c>
      <c r="Q166" s="39">
        <v>6</v>
      </c>
      <c r="R166" s="38">
        <v>0</v>
      </c>
      <c r="S166" s="39">
        <v>2</v>
      </c>
      <c r="T166" s="38">
        <v>0</v>
      </c>
      <c r="U166" s="39">
        <v>5</v>
      </c>
      <c r="V166" s="38">
        <v>0</v>
      </c>
      <c r="W166" s="39">
        <v>0</v>
      </c>
      <c r="X166" s="38">
        <v>0</v>
      </c>
      <c r="Y166" s="39">
        <v>1</v>
      </c>
      <c r="Z166" s="38">
        <v>0</v>
      </c>
      <c r="AA166" s="39">
        <v>1</v>
      </c>
      <c r="AB166" s="38">
        <v>0</v>
      </c>
      <c r="AC166" s="39">
        <v>6</v>
      </c>
      <c r="AD166" s="38">
        <v>0</v>
      </c>
      <c r="AE166" s="39">
        <v>0</v>
      </c>
      <c r="AF166" s="38">
        <v>0</v>
      </c>
      <c r="AG166" s="39">
        <v>0</v>
      </c>
      <c r="AH166" s="38">
        <v>0</v>
      </c>
      <c r="AI166" s="39">
        <v>0</v>
      </c>
      <c r="AJ166" s="38">
        <v>0</v>
      </c>
      <c r="AK166" s="107">
        <v>1</v>
      </c>
      <c r="AL166" s="108">
        <v>0</v>
      </c>
      <c r="AM166" s="39">
        <v>22</v>
      </c>
      <c r="AN166" s="109">
        <v>0</v>
      </c>
      <c r="AO166" s="107">
        <v>0</v>
      </c>
      <c r="AP166" s="108">
        <v>0</v>
      </c>
      <c r="AQ166" s="37">
        <v>0</v>
      </c>
      <c r="AR166" s="109">
        <v>0</v>
      </c>
      <c r="AS166" s="107">
        <v>0</v>
      </c>
      <c r="AT166" s="109">
        <v>0</v>
      </c>
      <c r="AU166" s="107">
        <v>0</v>
      </c>
      <c r="AV166" s="108">
        <v>0</v>
      </c>
      <c r="AW166" s="107">
        <v>0</v>
      </c>
      <c r="AX166" s="108">
        <v>0</v>
      </c>
      <c r="AY166" s="43" t="str">
        <f t="shared" si="331"/>
        <v/>
      </c>
      <c r="AZ166" s="43"/>
      <c r="BA166" s="43"/>
      <c r="BB166" s="43"/>
      <c r="BC166" s="43"/>
      <c r="BD166" s="43"/>
      <c r="BE166" s="43"/>
      <c r="BF166" s="43"/>
      <c r="BG166" s="10"/>
      <c r="BH166" s="10"/>
      <c r="BI166" s="10"/>
      <c r="BJ166" s="10"/>
      <c r="BQ166" s="10"/>
      <c r="BR166" s="10"/>
      <c r="BS166" s="10"/>
      <c r="BT166" s="11"/>
      <c r="BU166" s="11"/>
      <c r="CA166" s="44" t="str">
        <f t="shared" si="332"/>
        <v/>
      </c>
      <c r="CB166" s="44" t="str">
        <f t="shared" si="333"/>
        <v/>
      </c>
      <c r="CC166" s="44" t="str">
        <f t="shared" si="334"/>
        <v/>
      </c>
      <c r="CD166" s="44" t="str">
        <f t="shared" si="335"/>
        <v/>
      </c>
      <c r="CE166" s="44" t="str">
        <f t="shared" si="336"/>
        <v/>
      </c>
      <c r="CF166" s="44" t="str">
        <f t="shared" si="337"/>
        <v/>
      </c>
      <c r="CG166" s="44" t="str">
        <f t="shared" si="338"/>
        <v/>
      </c>
      <c r="CH166" s="44" t="str">
        <f t="shared" si="339"/>
        <v/>
      </c>
      <c r="CI166" s="44" t="str">
        <f t="shared" si="340"/>
        <v/>
      </c>
      <c r="CJ166" s="44"/>
      <c r="CK166" s="44"/>
      <c r="CL166" s="44"/>
      <c r="CM166" s="44"/>
      <c r="CN166" s="44"/>
      <c r="CO166" s="44"/>
      <c r="CP166" s="44"/>
      <c r="CQ166" s="44"/>
      <c r="CR166" s="44"/>
      <c r="CS166" s="44"/>
      <c r="CT166" s="44"/>
      <c r="CU166" s="44"/>
      <c r="CV166" s="44"/>
      <c r="CW166" s="44" t="str">
        <f t="shared" si="341"/>
        <v/>
      </c>
      <c r="CX166" s="44" t="str">
        <f t="shared" si="342"/>
        <v/>
      </c>
      <c r="CY166" s="44"/>
      <c r="CZ166" s="44"/>
      <c r="DA166" s="45">
        <f t="shared" si="343"/>
        <v>0</v>
      </c>
      <c r="DB166" s="45">
        <f t="shared" si="344"/>
        <v>0</v>
      </c>
      <c r="DC166" s="45">
        <f t="shared" si="344"/>
        <v>0</v>
      </c>
      <c r="DD166" s="45">
        <f t="shared" si="345"/>
        <v>0</v>
      </c>
      <c r="DE166" s="45">
        <f t="shared" si="345"/>
        <v>0</v>
      </c>
      <c r="DF166" s="45">
        <f t="shared" si="346"/>
        <v>0</v>
      </c>
      <c r="DG166" s="45">
        <f t="shared" si="347"/>
        <v>0</v>
      </c>
      <c r="DH166" s="45">
        <f t="shared" si="348"/>
        <v>0</v>
      </c>
      <c r="DI166" s="45">
        <f t="shared" si="349"/>
        <v>0</v>
      </c>
      <c r="DJ166" s="45"/>
      <c r="DK166" s="45"/>
      <c r="DL166" s="45"/>
      <c r="DM166" s="45"/>
      <c r="DN166" s="45"/>
      <c r="DO166" s="45"/>
      <c r="DP166" s="45"/>
      <c r="DQ166" s="45"/>
      <c r="DR166" s="45"/>
      <c r="DS166" s="45"/>
      <c r="DT166" s="45"/>
      <c r="DU166" s="45"/>
      <c r="DV166" s="45"/>
      <c r="DW166" s="45">
        <f t="shared" si="350"/>
        <v>0</v>
      </c>
      <c r="DX166" s="45">
        <f t="shared" si="350"/>
        <v>0</v>
      </c>
    </row>
    <row r="167" spans="1:130" x14ac:dyDescent="0.25">
      <c r="A167" s="533" t="s">
        <v>50</v>
      </c>
      <c r="B167" s="534"/>
      <c r="C167" s="47">
        <f>+O167+Q167+S167+U167+W167+Y167+AA167+AC167+AE167+AG167+AI167</f>
        <v>6</v>
      </c>
      <c r="D167" s="110">
        <f>+P167+R167+T167+V167+X167+Z167+AB167+AD167+AF167+AH167+AJ167</f>
        <v>0</v>
      </c>
      <c r="E167" s="35"/>
      <c r="F167" s="34"/>
      <c r="G167" s="35"/>
      <c r="H167" s="34"/>
      <c r="I167" s="35"/>
      <c r="J167" s="34"/>
      <c r="K167" s="35"/>
      <c r="L167" s="34"/>
      <c r="M167" s="35"/>
      <c r="N167" s="34"/>
      <c r="O167" s="39">
        <v>0</v>
      </c>
      <c r="P167" s="38">
        <v>0</v>
      </c>
      <c r="Q167" s="39">
        <v>0</v>
      </c>
      <c r="R167" s="38">
        <v>0</v>
      </c>
      <c r="S167" s="39">
        <v>2</v>
      </c>
      <c r="T167" s="38">
        <v>0</v>
      </c>
      <c r="U167" s="39">
        <v>2</v>
      </c>
      <c r="V167" s="38">
        <v>0</v>
      </c>
      <c r="W167" s="39">
        <v>1</v>
      </c>
      <c r="X167" s="38">
        <v>0</v>
      </c>
      <c r="Y167" s="39">
        <v>0</v>
      </c>
      <c r="Z167" s="38">
        <v>0</v>
      </c>
      <c r="AA167" s="39">
        <v>0</v>
      </c>
      <c r="AB167" s="38">
        <v>0</v>
      </c>
      <c r="AC167" s="39">
        <v>0</v>
      </c>
      <c r="AD167" s="38">
        <v>0</v>
      </c>
      <c r="AE167" s="39">
        <v>0</v>
      </c>
      <c r="AF167" s="38">
        <v>0</v>
      </c>
      <c r="AG167" s="39">
        <v>0</v>
      </c>
      <c r="AH167" s="38">
        <v>0</v>
      </c>
      <c r="AI167" s="39">
        <v>1</v>
      </c>
      <c r="AJ167" s="38">
        <v>0</v>
      </c>
      <c r="AK167" s="107">
        <v>3</v>
      </c>
      <c r="AL167" s="108">
        <v>0</v>
      </c>
      <c r="AM167" s="39">
        <v>3</v>
      </c>
      <c r="AN167" s="109">
        <v>0</v>
      </c>
      <c r="AO167" s="107">
        <v>0</v>
      </c>
      <c r="AP167" s="108">
        <v>0</v>
      </c>
      <c r="AQ167" s="37">
        <v>0</v>
      </c>
      <c r="AR167" s="109">
        <v>0</v>
      </c>
      <c r="AS167" s="107">
        <v>0</v>
      </c>
      <c r="AT167" s="109">
        <v>0</v>
      </c>
      <c r="AU167" s="107">
        <v>0</v>
      </c>
      <c r="AV167" s="108">
        <v>0</v>
      </c>
      <c r="AW167" s="107">
        <v>0</v>
      </c>
      <c r="AX167" s="108">
        <v>0</v>
      </c>
      <c r="AY167" s="43" t="str">
        <f t="shared" si="331"/>
        <v/>
      </c>
      <c r="AZ167" s="43"/>
      <c r="BA167" s="43"/>
      <c r="BB167" s="43"/>
      <c r="BC167" s="43"/>
      <c r="BD167" s="43"/>
      <c r="BE167" s="43"/>
      <c r="BF167" s="43"/>
      <c r="BG167" s="10"/>
      <c r="BH167" s="10"/>
      <c r="BI167" s="10"/>
      <c r="BJ167" s="10"/>
      <c r="BQ167" s="10"/>
      <c r="BR167" s="10"/>
      <c r="BS167" s="10"/>
      <c r="BT167" s="11"/>
      <c r="BU167" s="11"/>
      <c r="CA167" s="44" t="str">
        <f t="shared" si="332"/>
        <v/>
      </c>
      <c r="CB167" s="44" t="str">
        <f t="shared" si="333"/>
        <v/>
      </c>
      <c r="CC167" s="44" t="str">
        <f t="shared" si="334"/>
        <v/>
      </c>
      <c r="CD167" s="44" t="str">
        <f t="shared" si="335"/>
        <v/>
      </c>
      <c r="CE167" s="44" t="str">
        <f t="shared" si="336"/>
        <v/>
      </c>
      <c r="CF167" s="44" t="str">
        <f t="shared" si="337"/>
        <v/>
      </c>
      <c r="CG167" s="44" t="str">
        <f t="shared" si="338"/>
        <v/>
      </c>
      <c r="CH167" s="44" t="str">
        <f t="shared" si="339"/>
        <v/>
      </c>
      <c r="CI167" s="44" t="str">
        <f t="shared" si="340"/>
        <v/>
      </c>
      <c r="CJ167" s="44"/>
      <c r="CK167" s="44"/>
      <c r="CL167" s="44"/>
      <c r="CM167" s="44"/>
      <c r="CN167" s="44"/>
      <c r="CO167" s="44"/>
      <c r="CP167" s="44"/>
      <c r="CQ167" s="44"/>
      <c r="CR167" s="44"/>
      <c r="CS167" s="44"/>
      <c r="CT167" s="44"/>
      <c r="CU167" s="44"/>
      <c r="CV167" s="44"/>
      <c r="CW167" s="44" t="str">
        <f t="shared" si="341"/>
        <v/>
      </c>
      <c r="CX167" s="44" t="str">
        <f t="shared" si="342"/>
        <v/>
      </c>
      <c r="CY167" s="44"/>
      <c r="CZ167" s="44"/>
      <c r="DA167" s="45">
        <f t="shared" si="343"/>
        <v>0</v>
      </c>
      <c r="DB167" s="45">
        <f t="shared" si="344"/>
        <v>0</v>
      </c>
      <c r="DC167" s="45">
        <f t="shared" si="344"/>
        <v>0</v>
      </c>
      <c r="DD167" s="45">
        <f t="shared" si="345"/>
        <v>0</v>
      </c>
      <c r="DE167" s="45">
        <f t="shared" si="345"/>
        <v>0</v>
      </c>
      <c r="DF167" s="45">
        <f t="shared" si="346"/>
        <v>0</v>
      </c>
      <c r="DG167" s="45">
        <f t="shared" si="347"/>
        <v>0</v>
      </c>
      <c r="DH167" s="45">
        <f t="shared" si="348"/>
        <v>0</v>
      </c>
      <c r="DI167" s="45">
        <f t="shared" si="349"/>
        <v>0</v>
      </c>
      <c r="DJ167" s="45"/>
      <c r="DK167" s="45"/>
      <c r="DL167" s="45"/>
      <c r="DM167" s="45"/>
      <c r="DN167" s="45"/>
      <c r="DO167" s="45"/>
      <c r="DP167" s="45"/>
      <c r="DQ167" s="45"/>
      <c r="DR167" s="45"/>
      <c r="DS167" s="45"/>
      <c r="DT167" s="45"/>
      <c r="DU167" s="45"/>
      <c r="DV167" s="45"/>
      <c r="DW167" s="45">
        <f t="shared" si="350"/>
        <v>0</v>
      </c>
      <c r="DX167" s="45">
        <f t="shared" si="350"/>
        <v>0</v>
      </c>
    </row>
    <row r="168" spans="1:130" x14ac:dyDescent="0.25">
      <c r="A168" s="537" t="s">
        <v>92</v>
      </c>
      <c r="B168" s="538"/>
      <c r="C168" s="116">
        <f>+E168+G168+I168+K168+M168+O168+Q168+S168+U168+W168+Y168+AA168+AC168+AE168+AG168+AI168</f>
        <v>0</v>
      </c>
      <c r="D168" s="117">
        <f>+F168+H168+J168+L168+N168+P168+R168+T168+V168+X168+Z168+AB168+AD168+AF168+AH168+AJ168</f>
        <v>0</v>
      </c>
      <c r="E168" s="118"/>
      <c r="F168" s="119"/>
      <c r="G168" s="118"/>
      <c r="H168" s="119"/>
      <c r="I168" s="118"/>
      <c r="J168" s="119"/>
      <c r="K168" s="118"/>
      <c r="L168" s="119"/>
      <c r="M168" s="118"/>
      <c r="N168" s="119"/>
      <c r="O168" s="118"/>
      <c r="P168" s="119"/>
      <c r="Q168" s="118"/>
      <c r="R168" s="119"/>
      <c r="S168" s="118"/>
      <c r="T168" s="119"/>
      <c r="U168" s="118"/>
      <c r="V168" s="119"/>
      <c r="W168" s="118"/>
      <c r="X168" s="119"/>
      <c r="Y168" s="118"/>
      <c r="Z168" s="119"/>
      <c r="AA168" s="118"/>
      <c r="AB168" s="119"/>
      <c r="AC168" s="118"/>
      <c r="AD168" s="119"/>
      <c r="AE168" s="118"/>
      <c r="AF168" s="119"/>
      <c r="AG168" s="118"/>
      <c r="AH168" s="119"/>
      <c r="AI168" s="118"/>
      <c r="AJ168" s="119"/>
      <c r="AK168" s="120"/>
      <c r="AL168" s="121"/>
      <c r="AM168" s="118"/>
      <c r="AN168" s="122"/>
      <c r="AO168" s="120"/>
      <c r="AP168" s="121"/>
      <c r="AQ168" s="123"/>
      <c r="AR168" s="122"/>
      <c r="AS168" s="124"/>
      <c r="AT168" s="125"/>
      <c r="AU168" s="120"/>
      <c r="AV168" s="121"/>
      <c r="AW168" s="120"/>
      <c r="AX168" s="121"/>
      <c r="AY168" s="43" t="str">
        <f t="shared" si="331"/>
        <v/>
      </c>
      <c r="AZ168" s="43"/>
      <c r="BA168" s="43"/>
      <c r="BB168" s="43"/>
      <c r="BC168" s="43"/>
      <c r="BD168" s="43"/>
      <c r="BE168" s="43"/>
      <c r="BF168" s="43"/>
      <c r="BG168" s="10"/>
      <c r="BH168" s="10"/>
      <c r="BI168" s="10"/>
      <c r="BJ168" s="10"/>
      <c r="BQ168" s="10"/>
      <c r="BR168" s="10"/>
      <c r="BS168" s="10"/>
      <c r="BT168" s="11"/>
      <c r="BU168" s="11"/>
      <c r="CA168" s="44" t="str">
        <f t="shared" si="332"/>
        <v/>
      </c>
      <c r="CB168" s="44" t="str">
        <f t="shared" si="333"/>
        <v/>
      </c>
      <c r="CC168" s="44" t="str">
        <f t="shared" si="334"/>
        <v/>
      </c>
      <c r="CD168" s="44" t="str">
        <f t="shared" si="335"/>
        <v/>
      </c>
      <c r="CE168" s="44" t="str">
        <f t="shared" si="336"/>
        <v/>
      </c>
      <c r="CF168" s="44" t="str">
        <f t="shared" si="337"/>
        <v/>
      </c>
      <c r="CG168" s="44" t="str">
        <f t="shared" si="338"/>
        <v/>
      </c>
      <c r="CH168" s="44" t="str">
        <f t="shared" si="339"/>
        <v/>
      </c>
      <c r="CI168" s="44" t="str">
        <f t="shared" si="340"/>
        <v/>
      </c>
      <c r="CJ168" s="44"/>
      <c r="CK168" s="44"/>
      <c r="CL168" s="44"/>
      <c r="CM168" s="44"/>
      <c r="CN168" s="44"/>
      <c r="CO168" s="44"/>
      <c r="CP168" s="44"/>
      <c r="CQ168" s="44"/>
      <c r="CR168" s="44"/>
      <c r="CS168" s="44"/>
      <c r="CT168" s="44"/>
      <c r="CU168" s="44"/>
      <c r="CV168" s="44"/>
      <c r="CW168" s="44" t="str">
        <f t="shared" si="341"/>
        <v/>
      </c>
      <c r="CX168" s="44" t="str">
        <f t="shared" si="342"/>
        <v/>
      </c>
      <c r="CY168" s="44"/>
      <c r="CZ168" s="44"/>
      <c r="DA168" s="45">
        <f t="shared" si="343"/>
        <v>0</v>
      </c>
      <c r="DB168" s="45">
        <f t="shared" si="344"/>
        <v>0</v>
      </c>
      <c r="DC168" s="45">
        <f t="shared" si="344"/>
        <v>0</v>
      </c>
      <c r="DD168" s="45">
        <f t="shared" si="345"/>
        <v>0</v>
      </c>
      <c r="DE168" s="45">
        <f t="shared" si="345"/>
        <v>0</v>
      </c>
      <c r="DF168" s="45">
        <f t="shared" si="346"/>
        <v>0</v>
      </c>
      <c r="DG168" s="45">
        <f t="shared" si="347"/>
        <v>0</v>
      </c>
      <c r="DH168" s="45">
        <f t="shared" si="348"/>
        <v>0</v>
      </c>
      <c r="DI168" s="45">
        <f t="shared" si="349"/>
        <v>0</v>
      </c>
      <c r="DJ168" s="45"/>
      <c r="DK168" s="45"/>
      <c r="DL168" s="45"/>
      <c r="DM168" s="45"/>
      <c r="DN168" s="45"/>
      <c r="DO168" s="45"/>
      <c r="DP168" s="45"/>
      <c r="DQ168" s="45"/>
      <c r="DR168" s="45"/>
      <c r="DS168" s="45"/>
      <c r="DT168" s="45"/>
      <c r="DU168" s="45"/>
      <c r="DV168" s="45"/>
      <c r="DW168" s="45">
        <f t="shared" si="350"/>
        <v>0</v>
      </c>
      <c r="DX168" s="45">
        <f t="shared" si="350"/>
        <v>0</v>
      </c>
    </row>
    <row r="169" spans="1:130" x14ac:dyDescent="0.25">
      <c r="A169" s="539" t="s">
        <v>51</v>
      </c>
      <c r="B169" s="126" t="s">
        <v>71</v>
      </c>
      <c r="C169" s="127">
        <f t="shared" ref="C169:D171" si="351">+O169+Q169+S169+U169+W169+Y169+AA169+AC169+AE169+AG169</f>
        <v>0</v>
      </c>
      <c r="D169" s="99">
        <f t="shared" si="351"/>
        <v>0</v>
      </c>
      <c r="E169" s="100"/>
      <c r="F169" s="101"/>
      <c r="G169" s="100"/>
      <c r="H169" s="101"/>
      <c r="I169" s="100"/>
      <c r="J169" s="101"/>
      <c r="K169" s="100"/>
      <c r="L169" s="101"/>
      <c r="M169" s="100"/>
      <c r="N169" s="101"/>
      <c r="O169" s="79"/>
      <c r="P169" s="80"/>
      <c r="Q169" s="79"/>
      <c r="R169" s="80"/>
      <c r="S169" s="79"/>
      <c r="T169" s="80"/>
      <c r="U169" s="79"/>
      <c r="V169" s="80"/>
      <c r="W169" s="79"/>
      <c r="X169" s="80"/>
      <c r="Y169" s="79"/>
      <c r="Z169" s="80"/>
      <c r="AA169" s="79"/>
      <c r="AB169" s="80"/>
      <c r="AC169" s="79"/>
      <c r="AD169" s="80"/>
      <c r="AE169" s="79"/>
      <c r="AF169" s="80"/>
      <c r="AG169" s="79"/>
      <c r="AH169" s="80"/>
      <c r="AI169" s="128"/>
      <c r="AJ169" s="129"/>
      <c r="AK169" s="130"/>
      <c r="AL169" s="81"/>
      <c r="AM169" s="79"/>
      <c r="AN169" s="131"/>
      <c r="AO169" s="130"/>
      <c r="AP169" s="81"/>
      <c r="AQ169" s="132"/>
      <c r="AR169" s="131"/>
      <c r="AS169" s="133"/>
      <c r="AT169" s="106"/>
      <c r="AU169" s="132"/>
      <c r="AV169" s="131"/>
      <c r="AW169" s="134"/>
      <c r="AX169" s="135"/>
      <c r="AY169" s="43" t="str">
        <f t="shared" si="331"/>
        <v/>
      </c>
      <c r="AZ169" s="43"/>
      <c r="BA169" s="43"/>
      <c r="BB169" s="43"/>
      <c r="BC169" s="43"/>
      <c r="BD169" s="43"/>
      <c r="BE169" s="43"/>
      <c r="BF169" s="43"/>
      <c r="BG169" s="10"/>
      <c r="BH169" s="10"/>
      <c r="BI169" s="10"/>
      <c r="BJ169" s="10"/>
      <c r="BQ169" s="10"/>
      <c r="BR169" s="10"/>
      <c r="BS169" s="10"/>
      <c r="BT169" s="11"/>
      <c r="BU169" s="11"/>
      <c r="CA169" s="44" t="str">
        <f t="shared" si="332"/>
        <v/>
      </c>
      <c r="CB169" s="44" t="str">
        <f t="shared" si="333"/>
        <v/>
      </c>
      <c r="CC169" s="44" t="str">
        <f t="shared" si="334"/>
        <v/>
      </c>
      <c r="CD169" s="44" t="str">
        <f t="shared" si="335"/>
        <v/>
      </c>
      <c r="CE169" s="44" t="str">
        <f t="shared" si="336"/>
        <v/>
      </c>
      <c r="CF169" s="44" t="str">
        <f t="shared" si="337"/>
        <v/>
      </c>
      <c r="CG169" s="44" t="str">
        <f t="shared" si="338"/>
        <v/>
      </c>
      <c r="CH169" s="44" t="str">
        <f t="shared" si="339"/>
        <v/>
      </c>
      <c r="CI169" s="44" t="str">
        <f t="shared" si="340"/>
        <v/>
      </c>
      <c r="CJ169" s="44"/>
      <c r="CK169" s="44"/>
      <c r="CL169" s="44"/>
      <c r="CM169" s="44"/>
      <c r="CN169" s="44"/>
      <c r="CO169" s="44"/>
      <c r="CP169" s="44"/>
      <c r="CQ169" s="44"/>
      <c r="CR169" s="44"/>
      <c r="CS169" s="44"/>
      <c r="CT169" s="44"/>
      <c r="CU169" s="44"/>
      <c r="CV169" s="44"/>
      <c r="CW169" s="44" t="str">
        <f t="shared" si="341"/>
        <v/>
      </c>
      <c r="CX169" s="44" t="str">
        <f t="shared" si="342"/>
        <v/>
      </c>
      <c r="CY169" s="44"/>
      <c r="CZ169" s="44"/>
      <c r="DA169" s="45">
        <f t="shared" si="343"/>
        <v>0</v>
      </c>
      <c r="DB169" s="45">
        <f t="shared" si="344"/>
        <v>0</v>
      </c>
      <c r="DC169" s="45">
        <f t="shared" si="344"/>
        <v>0</v>
      </c>
      <c r="DD169" s="45">
        <f t="shared" si="345"/>
        <v>0</v>
      </c>
      <c r="DE169" s="45">
        <f t="shared" si="345"/>
        <v>0</v>
      </c>
      <c r="DF169" s="45">
        <f t="shared" si="346"/>
        <v>0</v>
      </c>
      <c r="DG169" s="45">
        <f t="shared" si="347"/>
        <v>0</v>
      </c>
      <c r="DH169" s="45">
        <f t="shared" si="348"/>
        <v>0</v>
      </c>
      <c r="DI169" s="45">
        <f t="shared" si="349"/>
        <v>0</v>
      </c>
      <c r="DJ169" s="45"/>
      <c r="DK169" s="45"/>
      <c r="DL169" s="45"/>
      <c r="DM169" s="45"/>
      <c r="DN169" s="45"/>
      <c r="DO169" s="45"/>
      <c r="DP169" s="45"/>
      <c r="DQ169" s="45"/>
      <c r="DR169" s="45"/>
      <c r="DS169" s="45"/>
      <c r="DT169" s="45"/>
      <c r="DU169" s="45"/>
      <c r="DV169" s="45"/>
      <c r="DW169" s="45">
        <f t="shared" si="350"/>
        <v>0</v>
      </c>
      <c r="DX169" s="45">
        <f t="shared" si="350"/>
        <v>0</v>
      </c>
    </row>
    <row r="170" spans="1:130" x14ac:dyDescent="0.25">
      <c r="A170" s="540"/>
      <c r="B170" s="83" t="s">
        <v>72</v>
      </c>
      <c r="C170" s="47">
        <f t="shared" si="351"/>
        <v>0</v>
      </c>
      <c r="D170" s="110">
        <f t="shared" si="351"/>
        <v>0</v>
      </c>
      <c r="E170" s="35"/>
      <c r="F170" s="34"/>
      <c r="G170" s="35"/>
      <c r="H170" s="34"/>
      <c r="I170" s="35"/>
      <c r="J170" s="34"/>
      <c r="K170" s="35"/>
      <c r="L170" s="34"/>
      <c r="M170" s="35"/>
      <c r="N170" s="34"/>
      <c r="O170" s="39"/>
      <c r="P170" s="38"/>
      <c r="Q170" s="39"/>
      <c r="R170" s="38"/>
      <c r="S170" s="39"/>
      <c r="T170" s="38"/>
      <c r="U170" s="39"/>
      <c r="V170" s="38"/>
      <c r="W170" s="39"/>
      <c r="X170" s="38"/>
      <c r="Y170" s="39"/>
      <c r="Z170" s="38"/>
      <c r="AA170" s="39"/>
      <c r="AB170" s="38"/>
      <c r="AC170" s="39"/>
      <c r="AD170" s="38"/>
      <c r="AE170" s="39"/>
      <c r="AF170" s="38"/>
      <c r="AG170" s="39"/>
      <c r="AH170" s="38"/>
      <c r="AI170" s="35"/>
      <c r="AJ170" s="36"/>
      <c r="AK170" s="107"/>
      <c r="AL170" s="108"/>
      <c r="AM170" s="39"/>
      <c r="AN170" s="109"/>
      <c r="AO170" s="107"/>
      <c r="AP170" s="108"/>
      <c r="AQ170" s="37"/>
      <c r="AR170" s="109"/>
      <c r="AS170" s="107"/>
      <c r="AT170" s="109"/>
      <c r="AU170" s="37"/>
      <c r="AV170" s="109"/>
      <c r="AW170" s="136"/>
      <c r="AX170" s="111"/>
      <c r="AY170" s="43" t="str">
        <f t="shared" si="331"/>
        <v/>
      </c>
      <c r="AZ170" s="43"/>
      <c r="BA170" s="43"/>
      <c r="BB170" s="43"/>
      <c r="BC170" s="43"/>
      <c r="BD170" s="43"/>
      <c r="BE170" s="43"/>
      <c r="BF170" s="43"/>
      <c r="BG170" s="10"/>
      <c r="BH170" s="10"/>
      <c r="BI170" s="10"/>
      <c r="BJ170" s="10"/>
      <c r="BQ170" s="10"/>
      <c r="BR170" s="10"/>
      <c r="BS170" s="10"/>
      <c r="BT170" s="11"/>
      <c r="BU170" s="11"/>
      <c r="CA170" s="44" t="str">
        <f t="shared" si="332"/>
        <v/>
      </c>
      <c r="CB170" s="44" t="str">
        <f t="shared" si="333"/>
        <v/>
      </c>
      <c r="CC170" s="44" t="str">
        <f t="shared" si="334"/>
        <v/>
      </c>
      <c r="CD170" s="44" t="str">
        <f t="shared" si="335"/>
        <v/>
      </c>
      <c r="CE170" s="44" t="str">
        <f t="shared" si="336"/>
        <v/>
      </c>
      <c r="CF170" s="44" t="str">
        <f t="shared" si="337"/>
        <v/>
      </c>
      <c r="CG170" s="44" t="str">
        <f t="shared" si="338"/>
        <v/>
      </c>
      <c r="CH170" s="44" t="str">
        <f t="shared" si="339"/>
        <v/>
      </c>
      <c r="CI170" s="44" t="str">
        <f t="shared" si="340"/>
        <v/>
      </c>
      <c r="CJ170" s="44"/>
      <c r="CK170" s="44"/>
      <c r="CL170" s="44"/>
      <c r="CM170" s="44"/>
      <c r="CN170" s="44"/>
      <c r="CO170" s="44"/>
      <c r="CP170" s="44"/>
      <c r="CQ170" s="44"/>
      <c r="CR170" s="44"/>
      <c r="CS170" s="44"/>
      <c r="CT170" s="44"/>
      <c r="CU170" s="44"/>
      <c r="CV170" s="44"/>
      <c r="CW170" s="44" t="str">
        <f t="shared" si="341"/>
        <v/>
      </c>
      <c r="CX170" s="44" t="str">
        <f t="shared" si="342"/>
        <v/>
      </c>
      <c r="CY170" s="44"/>
      <c r="CZ170" s="44"/>
      <c r="DA170" s="45">
        <f t="shared" si="343"/>
        <v>0</v>
      </c>
      <c r="DB170" s="45">
        <f t="shared" si="344"/>
        <v>0</v>
      </c>
      <c r="DC170" s="45">
        <f t="shared" si="344"/>
        <v>0</v>
      </c>
      <c r="DD170" s="45">
        <f t="shared" si="345"/>
        <v>0</v>
      </c>
      <c r="DE170" s="45">
        <f t="shared" si="345"/>
        <v>0</v>
      </c>
      <c r="DF170" s="45">
        <f t="shared" si="346"/>
        <v>0</v>
      </c>
      <c r="DG170" s="45">
        <f t="shared" si="347"/>
        <v>0</v>
      </c>
      <c r="DH170" s="45">
        <f t="shared" si="348"/>
        <v>0</v>
      </c>
      <c r="DI170" s="45">
        <f t="shared" si="349"/>
        <v>0</v>
      </c>
      <c r="DJ170" s="45"/>
      <c r="DK170" s="45"/>
      <c r="DL170" s="45"/>
      <c r="DM170" s="45"/>
      <c r="DN170" s="45"/>
      <c r="DO170" s="45"/>
      <c r="DP170" s="45"/>
      <c r="DQ170" s="45"/>
      <c r="DR170" s="45"/>
      <c r="DS170" s="45"/>
      <c r="DT170" s="45"/>
      <c r="DU170" s="45"/>
      <c r="DV170" s="45"/>
      <c r="DW170" s="45">
        <f t="shared" si="350"/>
        <v>0</v>
      </c>
      <c r="DX170" s="45">
        <f t="shared" si="350"/>
        <v>0</v>
      </c>
    </row>
    <row r="171" spans="1:130" x14ac:dyDescent="0.25">
      <c r="A171" s="541"/>
      <c r="B171" s="96" t="s">
        <v>73</v>
      </c>
      <c r="C171" s="116">
        <f t="shared" si="351"/>
        <v>0</v>
      </c>
      <c r="D171" s="137">
        <f t="shared" si="351"/>
        <v>0</v>
      </c>
      <c r="E171" s="138"/>
      <c r="F171" s="139"/>
      <c r="G171" s="138"/>
      <c r="H171" s="139"/>
      <c r="I171" s="138"/>
      <c r="J171" s="139"/>
      <c r="K171" s="138"/>
      <c r="L171" s="139"/>
      <c r="M171" s="138"/>
      <c r="N171" s="139"/>
      <c r="O171" s="60"/>
      <c r="P171" s="59"/>
      <c r="Q171" s="60"/>
      <c r="R171" s="59"/>
      <c r="S171" s="60"/>
      <c r="T171" s="59"/>
      <c r="U171" s="60"/>
      <c r="V171" s="59"/>
      <c r="W171" s="60"/>
      <c r="X171" s="59"/>
      <c r="Y171" s="60"/>
      <c r="Z171" s="59"/>
      <c r="AA171" s="60"/>
      <c r="AB171" s="59"/>
      <c r="AC171" s="60"/>
      <c r="AD171" s="59"/>
      <c r="AE171" s="60"/>
      <c r="AF171" s="59"/>
      <c r="AG171" s="60"/>
      <c r="AH171" s="59"/>
      <c r="AI171" s="138"/>
      <c r="AJ171" s="140"/>
      <c r="AK171" s="124"/>
      <c r="AL171" s="141"/>
      <c r="AM171" s="60"/>
      <c r="AN171" s="125"/>
      <c r="AO171" s="124"/>
      <c r="AP171" s="141"/>
      <c r="AQ171" s="58"/>
      <c r="AR171" s="125"/>
      <c r="AS171" s="124"/>
      <c r="AT171" s="125"/>
      <c r="AU171" s="58"/>
      <c r="AV171" s="125"/>
      <c r="AW171" s="142"/>
      <c r="AX171" s="143"/>
      <c r="AY171" s="43" t="str">
        <f t="shared" si="331"/>
        <v/>
      </c>
      <c r="AZ171" s="43"/>
      <c r="BA171" s="43"/>
      <c r="BB171" s="43"/>
      <c r="BC171" s="43"/>
      <c r="BD171" s="43"/>
      <c r="BE171" s="43"/>
      <c r="BF171" s="43"/>
      <c r="BG171" s="10"/>
      <c r="BH171" s="10"/>
      <c r="BI171" s="10"/>
      <c r="BJ171" s="10"/>
      <c r="BQ171" s="10"/>
      <c r="BR171" s="10"/>
      <c r="BS171" s="10"/>
      <c r="BT171" s="11"/>
      <c r="BU171" s="11"/>
      <c r="CA171" s="44" t="str">
        <f t="shared" si="332"/>
        <v/>
      </c>
      <c r="CB171" s="44" t="str">
        <f t="shared" si="333"/>
        <v/>
      </c>
      <c r="CC171" s="44" t="str">
        <f t="shared" si="334"/>
        <v/>
      </c>
      <c r="CD171" s="44" t="str">
        <f t="shared" si="335"/>
        <v/>
      </c>
      <c r="CE171" s="44" t="str">
        <f t="shared" si="336"/>
        <v/>
      </c>
      <c r="CF171" s="44" t="str">
        <f t="shared" si="337"/>
        <v/>
      </c>
      <c r="CG171" s="44" t="str">
        <f t="shared" si="338"/>
        <v/>
      </c>
      <c r="CH171" s="44" t="str">
        <f t="shared" si="339"/>
        <v/>
      </c>
      <c r="CI171" s="44" t="str">
        <f t="shared" si="340"/>
        <v/>
      </c>
      <c r="CJ171" s="44"/>
      <c r="CK171" s="44"/>
      <c r="CL171" s="44"/>
      <c r="CM171" s="44"/>
      <c r="CN171" s="44"/>
      <c r="CO171" s="44"/>
      <c r="CP171" s="44"/>
      <c r="CQ171" s="44"/>
      <c r="CR171" s="44"/>
      <c r="CS171" s="44"/>
      <c r="CT171" s="44"/>
      <c r="CU171" s="44"/>
      <c r="CV171" s="44"/>
      <c r="CW171" s="44" t="str">
        <f t="shared" si="341"/>
        <v/>
      </c>
      <c r="CX171" s="44" t="str">
        <f t="shared" si="342"/>
        <v/>
      </c>
      <c r="CY171" s="44"/>
      <c r="CZ171" s="44"/>
      <c r="DA171" s="45">
        <f t="shared" si="343"/>
        <v>0</v>
      </c>
      <c r="DB171" s="45">
        <f t="shared" si="344"/>
        <v>0</v>
      </c>
      <c r="DC171" s="45">
        <f t="shared" si="344"/>
        <v>0</v>
      </c>
      <c r="DD171" s="45">
        <f t="shared" si="345"/>
        <v>0</v>
      </c>
      <c r="DE171" s="45">
        <f t="shared" si="345"/>
        <v>0</v>
      </c>
      <c r="DF171" s="45">
        <f t="shared" si="346"/>
        <v>0</v>
      </c>
      <c r="DG171" s="45">
        <f t="shared" si="347"/>
        <v>0</v>
      </c>
      <c r="DH171" s="45">
        <f t="shared" si="348"/>
        <v>0</v>
      </c>
      <c r="DI171" s="45">
        <f t="shared" si="349"/>
        <v>0</v>
      </c>
      <c r="DJ171" s="45"/>
      <c r="DK171" s="45"/>
      <c r="DL171" s="45"/>
      <c r="DM171" s="45"/>
      <c r="DN171" s="45"/>
      <c r="DO171" s="45"/>
      <c r="DP171" s="45"/>
      <c r="DQ171" s="45"/>
      <c r="DR171" s="45"/>
      <c r="DS171" s="45"/>
      <c r="DT171" s="45"/>
      <c r="DU171" s="45"/>
      <c r="DV171" s="45"/>
      <c r="DW171" s="45">
        <f t="shared" si="350"/>
        <v>0</v>
      </c>
      <c r="DX171" s="45">
        <f t="shared" si="350"/>
        <v>0</v>
      </c>
    </row>
    <row r="172" spans="1:130" x14ac:dyDescent="0.25">
      <c r="A172" s="531" t="s">
        <v>52</v>
      </c>
      <c r="B172" s="532"/>
      <c r="C172" s="127">
        <f t="shared" ref="C172:D174" si="352">+E172+G172+I172+K172+M172+O172+Q172+S172+U172+W172+Y172+AA172+AC172+AE172+AG172+AI172</f>
        <v>0</v>
      </c>
      <c r="D172" s="110">
        <f t="shared" si="352"/>
        <v>0</v>
      </c>
      <c r="E172" s="84"/>
      <c r="F172" s="85"/>
      <c r="G172" s="84"/>
      <c r="H172" s="85"/>
      <c r="I172" s="84"/>
      <c r="J172" s="85"/>
      <c r="K172" s="84"/>
      <c r="L172" s="85"/>
      <c r="M172" s="144"/>
      <c r="N172" s="145"/>
      <c r="O172" s="144"/>
      <c r="P172" s="145"/>
      <c r="Q172" s="144"/>
      <c r="R172" s="145"/>
      <c r="S172" s="144"/>
      <c r="T172" s="145"/>
      <c r="U172" s="144"/>
      <c r="V172" s="145"/>
      <c r="W172" s="144"/>
      <c r="X172" s="145"/>
      <c r="Y172" s="144"/>
      <c r="Z172" s="145"/>
      <c r="AA172" s="144"/>
      <c r="AB172" s="145"/>
      <c r="AC172" s="144"/>
      <c r="AD172" s="146"/>
      <c r="AE172" s="144"/>
      <c r="AF172" s="146"/>
      <c r="AG172" s="73"/>
      <c r="AH172" s="76"/>
      <c r="AI172" s="144"/>
      <c r="AJ172" s="145"/>
      <c r="AK172" s="133"/>
      <c r="AL172" s="86"/>
      <c r="AM172" s="84"/>
      <c r="AN172" s="106"/>
      <c r="AO172" s="133"/>
      <c r="AP172" s="86"/>
      <c r="AQ172" s="147"/>
      <c r="AR172" s="106"/>
      <c r="AS172" s="133"/>
      <c r="AT172" s="106"/>
      <c r="AU172" s="133"/>
      <c r="AV172" s="86"/>
      <c r="AW172" s="133"/>
      <c r="AX172" s="86"/>
      <c r="AY172" s="43" t="str">
        <f t="shared" si="331"/>
        <v/>
      </c>
      <c r="AZ172" s="43"/>
      <c r="BA172" s="43"/>
      <c r="BB172" s="43"/>
      <c r="BC172" s="43"/>
      <c r="BD172" s="43"/>
      <c r="BE172" s="43"/>
      <c r="BF172" s="43"/>
      <c r="BG172" s="10"/>
      <c r="BH172" s="10"/>
      <c r="BI172" s="10"/>
      <c r="BJ172" s="10"/>
      <c r="BQ172" s="10"/>
      <c r="BR172" s="10"/>
      <c r="BS172" s="10"/>
      <c r="BT172" s="11"/>
      <c r="BU172" s="11"/>
      <c r="CA172" s="44" t="str">
        <f t="shared" si="332"/>
        <v/>
      </c>
      <c r="CB172" s="44" t="str">
        <f t="shared" si="333"/>
        <v/>
      </c>
      <c r="CC172" s="44" t="str">
        <f t="shared" si="334"/>
        <v/>
      </c>
      <c r="CD172" s="44" t="str">
        <f t="shared" si="335"/>
        <v/>
      </c>
      <c r="CE172" s="44" t="str">
        <f t="shared" si="336"/>
        <v/>
      </c>
      <c r="CF172" s="44" t="str">
        <f t="shared" si="337"/>
        <v/>
      </c>
      <c r="CG172" s="44" t="str">
        <f t="shared" si="338"/>
        <v/>
      </c>
      <c r="CH172" s="44" t="str">
        <f t="shared" si="339"/>
        <v/>
      </c>
      <c r="CI172" s="44" t="str">
        <f t="shared" si="340"/>
        <v/>
      </c>
      <c r="CJ172" s="44"/>
      <c r="CK172" s="44"/>
      <c r="CL172" s="44"/>
      <c r="CM172" s="44"/>
      <c r="CN172" s="44"/>
      <c r="CO172" s="44"/>
      <c r="CP172" s="44"/>
      <c r="CQ172" s="44"/>
      <c r="CR172" s="44"/>
      <c r="CS172" s="44"/>
      <c r="CT172" s="44"/>
      <c r="CU172" s="44"/>
      <c r="CV172" s="44"/>
      <c r="CW172" s="44" t="str">
        <f t="shared" si="341"/>
        <v/>
      </c>
      <c r="CX172" s="44" t="str">
        <f t="shared" si="342"/>
        <v/>
      </c>
      <c r="CY172" s="44"/>
      <c r="CZ172" s="44"/>
      <c r="DA172" s="45">
        <f t="shared" si="343"/>
        <v>0</v>
      </c>
      <c r="DB172" s="45">
        <f t="shared" si="344"/>
        <v>0</v>
      </c>
      <c r="DC172" s="45">
        <f t="shared" si="344"/>
        <v>0</v>
      </c>
      <c r="DD172" s="45">
        <f t="shared" si="345"/>
        <v>0</v>
      </c>
      <c r="DE172" s="45">
        <f t="shared" si="345"/>
        <v>0</v>
      </c>
      <c r="DF172" s="45">
        <f t="shared" si="346"/>
        <v>0</v>
      </c>
      <c r="DG172" s="45">
        <f t="shared" si="347"/>
        <v>0</v>
      </c>
      <c r="DH172" s="45">
        <f t="shared" si="348"/>
        <v>0</v>
      </c>
      <c r="DI172" s="45">
        <f t="shared" si="349"/>
        <v>0</v>
      </c>
      <c r="DJ172" s="45"/>
      <c r="DK172" s="45"/>
      <c r="DL172" s="45"/>
      <c r="DM172" s="45"/>
      <c r="DN172" s="45"/>
      <c r="DO172" s="45"/>
      <c r="DP172" s="45"/>
      <c r="DQ172" s="45"/>
      <c r="DR172" s="45"/>
      <c r="DS172" s="45"/>
      <c r="DT172" s="45"/>
      <c r="DU172" s="45"/>
      <c r="DV172" s="45"/>
      <c r="DW172" s="45">
        <f t="shared" si="350"/>
        <v>0</v>
      </c>
      <c r="DX172" s="45">
        <f t="shared" si="350"/>
        <v>0</v>
      </c>
    </row>
    <row r="173" spans="1:130" x14ac:dyDescent="0.25">
      <c r="A173" s="533" t="s">
        <v>93</v>
      </c>
      <c r="B173" s="534"/>
      <c r="C173" s="47">
        <f t="shared" si="352"/>
        <v>0</v>
      </c>
      <c r="D173" s="112">
        <f t="shared" si="352"/>
        <v>0</v>
      </c>
      <c r="E173" s="39"/>
      <c r="F173" s="38"/>
      <c r="G173" s="39"/>
      <c r="H173" s="38"/>
      <c r="I173" s="39"/>
      <c r="J173" s="38"/>
      <c r="K173" s="39"/>
      <c r="L173" s="38"/>
      <c r="M173" s="39"/>
      <c r="N173" s="38"/>
      <c r="O173" s="118"/>
      <c r="P173" s="119"/>
      <c r="Q173" s="118"/>
      <c r="R173" s="119"/>
      <c r="S173" s="118"/>
      <c r="T173" s="119"/>
      <c r="U173" s="118"/>
      <c r="V173" s="119"/>
      <c r="W173" s="118"/>
      <c r="X173" s="119"/>
      <c r="Y173" s="118"/>
      <c r="Z173" s="119"/>
      <c r="AA173" s="118"/>
      <c r="AB173" s="119"/>
      <c r="AC173" s="118"/>
      <c r="AD173" s="148"/>
      <c r="AE173" s="118"/>
      <c r="AF173" s="148"/>
      <c r="AG173" s="118"/>
      <c r="AH173" s="149"/>
      <c r="AI173" s="118"/>
      <c r="AJ173" s="119"/>
      <c r="AK173" s="120"/>
      <c r="AL173" s="121"/>
      <c r="AM173" s="118"/>
      <c r="AN173" s="122"/>
      <c r="AO173" s="120"/>
      <c r="AP173" s="121"/>
      <c r="AQ173" s="123"/>
      <c r="AR173" s="122"/>
      <c r="AS173" s="120"/>
      <c r="AT173" s="122"/>
      <c r="AU173" s="120"/>
      <c r="AV173" s="121"/>
      <c r="AW173" s="120"/>
      <c r="AX173" s="121"/>
      <c r="AY173" s="43" t="str">
        <f t="shared" si="331"/>
        <v/>
      </c>
      <c r="AZ173" s="43"/>
      <c r="BA173" s="43"/>
      <c r="BB173" s="43"/>
      <c r="BC173" s="43"/>
      <c r="BD173" s="43"/>
      <c r="BE173" s="43"/>
      <c r="BF173" s="43"/>
      <c r="BG173" s="10"/>
      <c r="BH173" s="10"/>
      <c r="BI173" s="10"/>
      <c r="BJ173" s="10"/>
      <c r="BQ173" s="10"/>
      <c r="BR173" s="10"/>
      <c r="BS173" s="10"/>
      <c r="BT173" s="11"/>
      <c r="BU173" s="11"/>
      <c r="CA173" s="44" t="str">
        <f t="shared" si="332"/>
        <v/>
      </c>
      <c r="CB173" s="44" t="str">
        <f t="shared" si="333"/>
        <v/>
      </c>
      <c r="CC173" s="44" t="str">
        <f t="shared" si="334"/>
        <v/>
      </c>
      <c r="CD173" s="44" t="str">
        <f t="shared" si="335"/>
        <v/>
      </c>
      <c r="CE173" s="44" t="str">
        <f t="shared" si="336"/>
        <v/>
      </c>
      <c r="CF173" s="44" t="str">
        <f t="shared" si="337"/>
        <v/>
      </c>
      <c r="CG173" s="44" t="str">
        <f t="shared" si="338"/>
        <v/>
      </c>
      <c r="CH173" s="44" t="str">
        <f t="shared" si="339"/>
        <v/>
      </c>
      <c r="CI173" s="44" t="str">
        <f t="shared" si="340"/>
        <v/>
      </c>
      <c r="CJ173" s="44"/>
      <c r="CK173" s="44"/>
      <c r="CL173" s="44"/>
      <c r="CM173" s="44"/>
      <c r="CN173" s="44"/>
      <c r="CO173" s="44"/>
      <c r="CP173" s="44"/>
      <c r="CQ173" s="44"/>
      <c r="CR173" s="44"/>
      <c r="CS173" s="44"/>
      <c r="CT173" s="44"/>
      <c r="CU173" s="44"/>
      <c r="CV173" s="44"/>
      <c r="CW173" s="44" t="str">
        <f t="shared" si="341"/>
        <v/>
      </c>
      <c r="CX173" s="44" t="str">
        <f t="shared" si="342"/>
        <v/>
      </c>
      <c r="CY173" s="44"/>
      <c r="CZ173" s="44"/>
      <c r="DA173" s="45">
        <f t="shared" si="343"/>
        <v>0</v>
      </c>
      <c r="DB173" s="45">
        <f t="shared" si="344"/>
        <v>0</v>
      </c>
      <c r="DC173" s="45">
        <f t="shared" si="344"/>
        <v>0</v>
      </c>
      <c r="DD173" s="45">
        <f t="shared" si="345"/>
        <v>0</v>
      </c>
      <c r="DE173" s="45">
        <f t="shared" si="345"/>
        <v>0</v>
      </c>
      <c r="DF173" s="45">
        <f t="shared" si="346"/>
        <v>0</v>
      </c>
      <c r="DG173" s="45">
        <f t="shared" si="347"/>
        <v>0</v>
      </c>
      <c r="DH173" s="45">
        <f t="shared" si="348"/>
        <v>0</v>
      </c>
      <c r="DI173" s="45">
        <f t="shared" si="349"/>
        <v>0</v>
      </c>
      <c r="DJ173" s="45"/>
      <c r="DK173" s="45"/>
      <c r="DL173" s="45"/>
      <c r="DM173" s="45"/>
      <c r="DN173" s="45"/>
      <c r="DO173" s="45"/>
      <c r="DP173" s="45"/>
      <c r="DQ173" s="45"/>
      <c r="DR173" s="45"/>
      <c r="DS173" s="45"/>
      <c r="DT173" s="45"/>
      <c r="DU173" s="45"/>
      <c r="DV173" s="45"/>
      <c r="DW173" s="45">
        <f t="shared" si="350"/>
        <v>0</v>
      </c>
      <c r="DX173" s="45">
        <f t="shared" si="350"/>
        <v>0</v>
      </c>
    </row>
    <row r="174" spans="1:130" x14ac:dyDescent="0.25">
      <c r="A174" s="533" t="s">
        <v>54</v>
      </c>
      <c r="B174" s="534"/>
      <c r="C174" s="47">
        <f t="shared" si="352"/>
        <v>3</v>
      </c>
      <c r="D174" s="112">
        <f>+F174+H174+J174+L174+N174+P174+R174+T174+V174+X174+Z174+AB174+AD174+AF174+AH174+AJ174</f>
        <v>0</v>
      </c>
      <c r="E174" s="39">
        <v>0</v>
      </c>
      <c r="F174" s="38">
        <v>0</v>
      </c>
      <c r="G174" s="39">
        <v>0</v>
      </c>
      <c r="H174" s="38">
        <v>0</v>
      </c>
      <c r="I174" s="39">
        <v>0</v>
      </c>
      <c r="J174" s="38">
        <v>0</v>
      </c>
      <c r="K174" s="39">
        <v>0</v>
      </c>
      <c r="L174" s="38">
        <v>0</v>
      </c>
      <c r="M174" s="39">
        <v>3</v>
      </c>
      <c r="N174" s="38">
        <v>0</v>
      </c>
      <c r="O174" s="118">
        <v>0</v>
      </c>
      <c r="P174" s="119">
        <v>0</v>
      </c>
      <c r="Q174" s="118">
        <v>0</v>
      </c>
      <c r="R174" s="119">
        <v>0</v>
      </c>
      <c r="S174" s="118">
        <v>0</v>
      </c>
      <c r="T174" s="119">
        <v>0</v>
      </c>
      <c r="U174" s="118">
        <v>0</v>
      </c>
      <c r="V174" s="119">
        <v>0</v>
      </c>
      <c r="W174" s="118">
        <v>0</v>
      </c>
      <c r="X174" s="119">
        <v>0</v>
      </c>
      <c r="Y174" s="118">
        <v>0</v>
      </c>
      <c r="Z174" s="119">
        <v>0</v>
      </c>
      <c r="AA174" s="118">
        <v>0</v>
      </c>
      <c r="AB174" s="119">
        <v>0</v>
      </c>
      <c r="AC174" s="118">
        <v>0</v>
      </c>
      <c r="AD174" s="148">
        <v>0</v>
      </c>
      <c r="AE174" s="118">
        <v>0</v>
      </c>
      <c r="AF174" s="148">
        <v>0</v>
      </c>
      <c r="AG174" s="118">
        <v>0</v>
      </c>
      <c r="AH174" s="149">
        <v>0</v>
      </c>
      <c r="AI174" s="118">
        <v>0</v>
      </c>
      <c r="AJ174" s="119">
        <v>0</v>
      </c>
      <c r="AK174" s="120">
        <v>0</v>
      </c>
      <c r="AL174" s="121">
        <v>0</v>
      </c>
      <c r="AM174" s="118">
        <v>3</v>
      </c>
      <c r="AN174" s="122">
        <v>0</v>
      </c>
      <c r="AO174" s="120">
        <v>0</v>
      </c>
      <c r="AP174" s="121">
        <v>0</v>
      </c>
      <c r="AQ174" s="123">
        <v>0</v>
      </c>
      <c r="AR174" s="122">
        <v>0</v>
      </c>
      <c r="AS174" s="120">
        <v>0</v>
      </c>
      <c r="AT174" s="122">
        <v>0</v>
      </c>
      <c r="AU174" s="120">
        <v>0</v>
      </c>
      <c r="AV174" s="121">
        <v>0</v>
      </c>
      <c r="AW174" s="120">
        <v>0</v>
      </c>
      <c r="AX174" s="121">
        <v>0</v>
      </c>
      <c r="AY174" s="43" t="str">
        <f t="shared" si="331"/>
        <v/>
      </c>
      <c r="AZ174" s="43"/>
      <c r="BA174" s="43"/>
      <c r="BB174" s="43"/>
      <c r="BC174" s="43"/>
      <c r="BD174" s="43"/>
      <c r="BE174" s="43"/>
      <c r="BF174" s="43"/>
      <c r="BG174" s="10"/>
      <c r="BH174" s="10"/>
      <c r="BI174" s="10"/>
      <c r="BJ174" s="10"/>
      <c r="BQ174" s="10"/>
      <c r="BR174" s="10"/>
      <c r="BS174" s="10"/>
      <c r="BT174" s="11"/>
      <c r="BU174" s="11"/>
      <c r="CA174" s="44" t="str">
        <f t="shared" si="332"/>
        <v/>
      </c>
      <c r="CB174" s="44" t="str">
        <f t="shared" si="333"/>
        <v/>
      </c>
      <c r="CC174" s="44" t="str">
        <f t="shared" si="334"/>
        <v/>
      </c>
      <c r="CD174" s="44" t="str">
        <f t="shared" si="335"/>
        <v/>
      </c>
      <c r="CE174" s="44" t="str">
        <f t="shared" si="336"/>
        <v/>
      </c>
      <c r="CF174" s="44" t="str">
        <f t="shared" si="337"/>
        <v/>
      </c>
      <c r="CG174" s="44" t="str">
        <f t="shared" si="338"/>
        <v/>
      </c>
      <c r="CH174" s="44" t="str">
        <f t="shared" si="339"/>
        <v/>
      </c>
      <c r="CI174" s="44" t="str">
        <f t="shared" si="340"/>
        <v/>
      </c>
      <c r="CJ174" s="44"/>
      <c r="CK174" s="44"/>
      <c r="CL174" s="44"/>
      <c r="CM174" s="44"/>
      <c r="CN174" s="44"/>
      <c r="CO174" s="44"/>
      <c r="CP174" s="44"/>
      <c r="CQ174" s="44"/>
      <c r="CR174" s="44"/>
      <c r="CS174" s="44"/>
      <c r="CT174" s="44"/>
      <c r="CU174" s="44"/>
      <c r="CV174" s="44"/>
      <c r="CW174" s="44" t="str">
        <f t="shared" si="341"/>
        <v/>
      </c>
      <c r="CX174" s="44" t="str">
        <f t="shared" si="342"/>
        <v/>
      </c>
      <c r="CY174" s="44"/>
      <c r="CZ174" s="44"/>
      <c r="DA174" s="45">
        <f t="shared" si="343"/>
        <v>0</v>
      </c>
      <c r="DB174" s="45">
        <f t="shared" si="344"/>
        <v>0</v>
      </c>
      <c r="DC174" s="45">
        <f t="shared" si="344"/>
        <v>0</v>
      </c>
      <c r="DD174" s="45">
        <f t="shared" si="345"/>
        <v>0</v>
      </c>
      <c r="DE174" s="45">
        <f t="shared" si="345"/>
        <v>0</v>
      </c>
      <c r="DF174" s="45">
        <f t="shared" si="346"/>
        <v>0</v>
      </c>
      <c r="DG174" s="45">
        <f t="shared" si="347"/>
        <v>0</v>
      </c>
      <c r="DH174" s="45">
        <f t="shared" si="348"/>
        <v>0</v>
      </c>
      <c r="DI174" s="45">
        <f t="shared" si="349"/>
        <v>0</v>
      </c>
      <c r="DJ174" s="45"/>
      <c r="DK174" s="45"/>
      <c r="DL174" s="45"/>
      <c r="DM174" s="45"/>
      <c r="DN174" s="45"/>
      <c r="DO174" s="45"/>
      <c r="DP174" s="45"/>
      <c r="DQ174" s="45"/>
      <c r="DR174" s="45"/>
      <c r="DS174" s="45"/>
      <c r="DT174" s="45"/>
      <c r="DU174" s="45"/>
      <c r="DV174" s="45"/>
      <c r="DW174" s="45">
        <f t="shared" si="350"/>
        <v>0</v>
      </c>
      <c r="DX174" s="45">
        <f t="shared" si="350"/>
        <v>0</v>
      </c>
    </row>
    <row r="175" spans="1:130" x14ac:dyDescent="0.25">
      <c r="A175" s="533" t="s">
        <v>94</v>
      </c>
      <c r="B175" s="534"/>
      <c r="C175" s="47">
        <f t="shared" ref="C175:D177" si="353">+O175+Q175+S175+U175+W175+Y175+AA175+AC175+AE175+AG175+AI175</f>
        <v>0</v>
      </c>
      <c r="D175" s="150">
        <f t="shared" si="353"/>
        <v>0</v>
      </c>
      <c r="E175" s="35"/>
      <c r="F175" s="34"/>
      <c r="G175" s="35"/>
      <c r="H175" s="34"/>
      <c r="I175" s="35"/>
      <c r="J175" s="34"/>
      <c r="K175" s="35"/>
      <c r="L175" s="34"/>
      <c r="M175" s="35"/>
      <c r="N175" s="34"/>
      <c r="O175" s="118"/>
      <c r="P175" s="119"/>
      <c r="Q175" s="118"/>
      <c r="R175" s="119"/>
      <c r="S175" s="118"/>
      <c r="T175" s="119"/>
      <c r="U175" s="118"/>
      <c r="V175" s="119"/>
      <c r="W175" s="118"/>
      <c r="X175" s="119"/>
      <c r="Y175" s="118"/>
      <c r="Z175" s="119"/>
      <c r="AA175" s="118"/>
      <c r="AB175" s="119"/>
      <c r="AC175" s="118"/>
      <c r="AD175" s="148"/>
      <c r="AE175" s="118"/>
      <c r="AF175" s="148"/>
      <c r="AG175" s="118"/>
      <c r="AH175" s="149"/>
      <c r="AI175" s="118"/>
      <c r="AJ175" s="119"/>
      <c r="AK175" s="120"/>
      <c r="AL175" s="121"/>
      <c r="AM175" s="118"/>
      <c r="AN175" s="122"/>
      <c r="AO175" s="120"/>
      <c r="AP175" s="121"/>
      <c r="AQ175" s="123"/>
      <c r="AR175" s="122"/>
      <c r="AS175" s="120"/>
      <c r="AT175" s="122"/>
      <c r="AU175" s="120"/>
      <c r="AV175" s="121"/>
      <c r="AW175" s="120"/>
      <c r="AX175" s="121"/>
      <c r="AY175" s="43" t="str">
        <f t="shared" si="331"/>
        <v/>
      </c>
      <c r="AZ175" s="43"/>
      <c r="BA175" s="43"/>
      <c r="BB175" s="43"/>
      <c r="BC175" s="43"/>
      <c r="BD175" s="43"/>
      <c r="BE175" s="43"/>
      <c r="BF175" s="43"/>
      <c r="BG175" s="10"/>
      <c r="BH175" s="10"/>
      <c r="BI175" s="10"/>
      <c r="BJ175" s="10"/>
      <c r="BQ175" s="10"/>
      <c r="BR175" s="10"/>
      <c r="BS175" s="10"/>
      <c r="BT175" s="11"/>
      <c r="BU175" s="11"/>
      <c r="CA175" s="44" t="str">
        <f t="shared" si="332"/>
        <v/>
      </c>
      <c r="CB175" s="44" t="str">
        <f t="shared" si="333"/>
        <v/>
      </c>
      <c r="CC175" s="44" t="str">
        <f t="shared" si="334"/>
        <v/>
      </c>
      <c r="CD175" s="44" t="str">
        <f t="shared" si="335"/>
        <v/>
      </c>
      <c r="CE175" s="44" t="str">
        <f t="shared" si="336"/>
        <v/>
      </c>
      <c r="CF175" s="44" t="str">
        <f t="shared" si="337"/>
        <v/>
      </c>
      <c r="CG175" s="44" t="str">
        <f t="shared" si="338"/>
        <v/>
      </c>
      <c r="CH175" s="44" t="str">
        <f t="shared" si="339"/>
        <v/>
      </c>
      <c r="CI175" s="44" t="str">
        <f t="shared" si="340"/>
        <v/>
      </c>
      <c r="CJ175" s="44"/>
      <c r="CK175" s="44"/>
      <c r="CL175" s="44"/>
      <c r="CM175" s="44"/>
      <c r="CN175" s="44"/>
      <c r="CO175" s="44"/>
      <c r="CP175" s="44"/>
      <c r="CQ175" s="44"/>
      <c r="CR175" s="44"/>
      <c r="CS175" s="44"/>
      <c r="CT175" s="44"/>
      <c r="CU175" s="44"/>
      <c r="CV175" s="44"/>
      <c r="CW175" s="44" t="str">
        <f t="shared" si="341"/>
        <v/>
      </c>
      <c r="CX175" s="44" t="str">
        <f t="shared" si="342"/>
        <v/>
      </c>
      <c r="CY175" s="44"/>
      <c r="CZ175" s="44"/>
      <c r="DA175" s="45">
        <f t="shared" si="343"/>
        <v>0</v>
      </c>
      <c r="DB175" s="45">
        <f t="shared" si="344"/>
        <v>0</v>
      </c>
      <c r="DC175" s="45">
        <f t="shared" si="344"/>
        <v>0</v>
      </c>
      <c r="DD175" s="45">
        <f t="shared" si="345"/>
        <v>0</v>
      </c>
      <c r="DE175" s="45">
        <f t="shared" si="345"/>
        <v>0</v>
      </c>
      <c r="DF175" s="45">
        <f t="shared" si="346"/>
        <v>0</v>
      </c>
      <c r="DG175" s="45">
        <f t="shared" si="347"/>
        <v>0</v>
      </c>
      <c r="DH175" s="45">
        <f t="shared" si="348"/>
        <v>0</v>
      </c>
      <c r="DI175" s="45">
        <f t="shared" si="349"/>
        <v>0</v>
      </c>
      <c r="DJ175" s="45"/>
      <c r="DK175" s="45"/>
      <c r="DL175" s="45"/>
      <c r="DM175" s="45"/>
      <c r="DN175" s="45"/>
      <c r="DO175" s="45"/>
      <c r="DP175" s="45"/>
      <c r="DQ175" s="45"/>
      <c r="DR175" s="45"/>
      <c r="DS175" s="45"/>
      <c r="DT175" s="45"/>
      <c r="DU175" s="45"/>
      <c r="DV175" s="45"/>
      <c r="DW175" s="45">
        <f t="shared" si="350"/>
        <v>0</v>
      </c>
      <c r="DX175" s="45">
        <f t="shared" si="350"/>
        <v>0</v>
      </c>
    </row>
    <row r="176" spans="1:130" x14ac:dyDescent="0.25">
      <c r="A176" s="533" t="s">
        <v>95</v>
      </c>
      <c r="B176" s="534"/>
      <c r="C176" s="47">
        <f t="shared" si="353"/>
        <v>0</v>
      </c>
      <c r="D176" s="150">
        <f t="shared" si="353"/>
        <v>0</v>
      </c>
      <c r="E176" s="35"/>
      <c r="F176" s="34"/>
      <c r="G176" s="35"/>
      <c r="H176" s="34"/>
      <c r="I176" s="35"/>
      <c r="J176" s="34"/>
      <c r="K176" s="35"/>
      <c r="L176" s="34"/>
      <c r="M176" s="35"/>
      <c r="N176" s="34"/>
      <c r="O176" s="118"/>
      <c r="P176" s="119"/>
      <c r="Q176" s="118"/>
      <c r="R176" s="119"/>
      <c r="S176" s="118"/>
      <c r="T176" s="119"/>
      <c r="U176" s="118"/>
      <c r="V176" s="119"/>
      <c r="W176" s="118"/>
      <c r="X176" s="119"/>
      <c r="Y176" s="118"/>
      <c r="Z176" s="119"/>
      <c r="AA176" s="118"/>
      <c r="AB176" s="119"/>
      <c r="AC176" s="118"/>
      <c r="AD176" s="148"/>
      <c r="AE176" s="118"/>
      <c r="AF176" s="148"/>
      <c r="AG176" s="39"/>
      <c r="AH176" s="121"/>
      <c r="AI176" s="39"/>
      <c r="AJ176" s="123"/>
      <c r="AK176" s="120"/>
      <c r="AL176" s="121"/>
      <c r="AM176" s="118"/>
      <c r="AN176" s="122"/>
      <c r="AO176" s="120"/>
      <c r="AP176" s="121"/>
      <c r="AQ176" s="123"/>
      <c r="AR176" s="122"/>
      <c r="AS176" s="120"/>
      <c r="AT176" s="122"/>
      <c r="AU176" s="120"/>
      <c r="AV176" s="121"/>
      <c r="AW176" s="120"/>
      <c r="AX176" s="121"/>
      <c r="AY176" s="43" t="str">
        <f t="shared" si="331"/>
        <v/>
      </c>
      <c r="AZ176" s="43"/>
      <c r="BA176" s="43"/>
      <c r="BB176" s="43"/>
      <c r="BC176" s="43"/>
      <c r="BD176" s="43"/>
      <c r="BE176" s="43"/>
      <c r="BF176" s="43"/>
      <c r="BG176" s="10"/>
      <c r="BH176" s="10"/>
      <c r="BI176" s="10"/>
      <c r="BJ176" s="10"/>
      <c r="BQ176" s="10"/>
      <c r="BR176" s="10"/>
      <c r="BS176" s="10"/>
      <c r="BT176" s="11"/>
      <c r="BU176" s="11"/>
      <c r="CA176" s="44" t="str">
        <f t="shared" si="332"/>
        <v/>
      </c>
      <c r="CB176" s="44" t="str">
        <f t="shared" si="333"/>
        <v/>
      </c>
      <c r="CC176" s="44" t="str">
        <f t="shared" si="334"/>
        <v/>
      </c>
      <c r="CD176" s="44" t="str">
        <f t="shared" si="335"/>
        <v/>
      </c>
      <c r="CE176" s="44" t="str">
        <f t="shared" si="336"/>
        <v/>
      </c>
      <c r="CF176" s="44" t="str">
        <f t="shared" si="337"/>
        <v/>
      </c>
      <c r="CG176" s="44" t="str">
        <f t="shared" si="338"/>
        <v/>
      </c>
      <c r="CH176" s="44" t="str">
        <f t="shared" si="339"/>
        <v/>
      </c>
      <c r="CI176" s="44" t="str">
        <f t="shared" si="340"/>
        <v/>
      </c>
      <c r="CJ176" s="44"/>
      <c r="CK176" s="44"/>
      <c r="CL176" s="44"/>
      <c r="CM176" s="44"/>
      <c r="CN176" s="44"/>
      <c r="CO176" s="44"/>
      <c r="CP176" s="44"/>
      <c r="CQ176" s="44"/>
      <c r="CR176" s="44"/>
      <c r="CS176" s="44"/>
      <c r="CT176" s="44"/>
      <c r="CU176" s="44"/>
      <c r="CV176" s="44"/>
      <c r="CW176" s="44" t="str">
        <f t="shared" si="341"/>
        <v/>
      </c>
      <c r="CX176" s="44" t="str">
        <f t="shared" si="342"/>
        <v/>
      </c>
      <c r="CY176" s="44"/>
      <c r="CZ176" s="44"/>
      <c r="DA176" s="45">
        <f t="shared" si="343"/>
        <v>0</v>
      </c>
      <c r="DB176" s="45">
        <f t="shared" si="344"/>
        <v>0</v>
      </c>
      <c r="DC176" s="45">
        <f t="shared" si="344"/>
        <v>0</v>
      </c>
      <c r="DD176" s="45">
        <f t="shared" si="345"/>
        <v>0</v>
      </c>
      <c r="DE176" s="45">
        <f t="shared" si="345"/>
        <v>0</v>
      </c>
      <c r="DF176" s="45">
        <f t="shared" si="346"/>
        <v>0</v>
      </c>
      <c r="DG176" s="45">
        <f t="shared" si="347"/>
        <v>0</v>
      </c>
      <c r="DH176" s="45">
        <f t="shared" si="348"/>
        <v>0</v>
      </c>
      <c r="DI176" s="45">
        <f t="shared" si="349"/>
        <v>0</v>
      </c>
      <c r="DJ176" s="45"/>
      <c r="DK176" s="45"/>
      <c r="DL176" s="45"/>
      <c r="DM176" s="45"/>
      <c r="DN176" s="45"/>
      <c r="DO176" s="45"/>
      <c r="DP176" s="45"/>
      <c r="DQ176" s="45"/>
      <c r="DR176" s="45"/>
      <c r="DS176" s="45"/>
      <c r="DT176" s="45"/>
      <c r="DU176" s="45"/>
      <c r="DV176" s="45"/>
      <c r="DW176" s="45">
        <f t="shared" si="350"/>
        <v>0</v>
      </c>
      <c r="DX176" s="45">
        <f t="shared" si="350"/>
        <v>0</v>
      </c>
    </row>
    <row r="177" spans="1:128" s="9" customFormat="1" x14ac:dyDescent="0.25">
      <c r="A177" s="151" t="s">
        <v>96</v>
      </c>
      <c r="B177" s="152"/>
      <c r="C177" s="47">
        <f t="shared" si="353"/>
        <v>5</v>
      </c>
      <c r="D177" s="150">
        <f t="shared" si="353"/>
        <v>0</v>
      </c>
      <c r="E177" s="35"/>
      <c r="F177" s="34"/>
      <c r="G177" s="35"/>
      <c r="H177" s="34"/>
      <c r="I177" s="35"/>
      <c r="J177" s="34"/>
      <c r="K177" s="35"/>
      <c r="L177" s="34"/>
      <c r="M177" s="35"/>
      <c r="N177" s="34"/>
      <c r="O177" s="118">
        <v>0</v>
      </c>
      <c r="P177" s="119">
        <v>0</v>
      </c>
      <c r="Q177" s="118">
        <v>2</v>
      </c>
      <c r="R177" s="119">
        <v>0</v>
      </c>
      <c r="S177" s="118">
        <v>1</v>
      </c>
      <c r="T177" s="119">
        <v>0</v>
      </c>
      <c r="U177" s="118">
        <v>0</v>
      </c>
      <c r="V177" s="119">
        <v>0</v>
      </c>
      <c r="W177" s="118">
        <v>1</v>
      </c>
      <c r="X177" s="119">
        <v>0</v>
      </c>
      <c r="Y177" s="118">
        <v>1</v>
      </c>
      <c r="Z177" s="119">
        <v>0</v>
      </c>
      <c r="AA177" s="118">
        <v>0</v>
      </c>
      <c r="AB177" s="119">
        <v>0</v>
      </c>
      <c r="AC177" s="118">
        <v>0</v>
      </c>
      <c r="AD177" s="148">
        <v>0</v>
      </c>
      <c r="AE177" s="118">
        <v>0</v>
      </c>
      <c r="AF177" s="148">
        <v>0</v>
      </c>
      <c r="AG177" s="118">
        <v>0</v>
      </c>
      <c r="AH177" s="149">
        <v>0</v>
      </c>
      <c r="AI177" s="118">
        <v>0</v>
      </c>
      <c r="AJ177" s="119">
        <v>0</v>
      </c>
      <c r="AK177" s="120">
        <v>2</v>
      </c>
      <c r="AL177" s="121">
        <v>0</v>
      </c>
      <c r="AM177" s="118">
        <v>3</v>
      </c>
      <c r="AN177" s="122">
        <v>0</v>
      </c>
      <c r="AO177" s="120">
        <v>0</v>
      </c>
      <c r="AP177" s="121">
        <v>0</v>
      </c>
      <c r="AQ177" s="123">
        <v>0</v>
      </c>
      <c r="AR177" s="122">
        <v>0</v>
      </c>
      <c r="AS177" s="120">
        <v>0</v>
      </c>
      <c r="AT177" s="122">
        <v>0</v>
      </c>
      <c r="AU177" s="120">
        <v>0</v>
      </c>
      <c r="AV177" s="121">
        <v>0</v>
      </c>
      <c r="AW177" s="120">
        <v>0</v>
      </c>
      <c r="AX177" s="121">
        <v>0</v>
      </c>
      <c r="AY177" s="43" t="str">
        <f t="shared" si="331"/>
        <v/>
      </c>
      <c r="AZ177" s="43"/>
      <c r="BA177" s="43"/>
      <c r="BB177" s="43"/>
      <c r="BC177" s="43"/>
      <c r="BD177" s="43"/>
      <c r="BE177" s="43"/>
      <c r="BF177" s="43"/>
      <c r="BG177" s="10"/>
      <c r="BH177" s="10"/>
      <c r="BI177" s="10"/>
      <c r="BJ177" s="10"/>
      <c r="BQ177" s="10"/>
      <c r="BR177" s="10"/>
      <c r="BS177" s="10"/>
      <c r="BT177" s="11"/>
      <c r="BU177" s="11"/>
      <c r="BV177" s="10"/>
      <c r="BW177" s="10"/>
      <c r="BX177" s="11"/>
      <c r="BY177" s="11"/>
      <c r="BZ177" s="11"/>
      <c r="CA177" s="44" t="str">
        <f t="shared" si="332"/>
        <v/>
      </c>
      <c r="CB177" s="44" t="str">
        <f t="shared" si="333"/>
        <v/>
      </c>
      <c r="CC177" s="44" t="str">
        <f t="shared" si="334"/>
        <v/>
      </c>
      <c r="CD177" s="44" t="str">
        <f t="shared" si="335"/>
        <v/>
      </c>
      <c r="CE177" s="44" t="str">
        <f t="shared" si="336"/>
        <v/>
      </c>
      <c r="CF177" s="44" t="str">
        <f t="shared" si="337"/>
        <v/>
      </c>
      <c r="CG177" s="44" t="str">
        <f t="shared" si="338"/>
        <v/>
      </c>
      <c r="CH177" s="44" t="str">
        <f t="shared" si="339"/>
        <v/>
      </c>
      <c r="CI177" s="44" t="str">
        <f t="shared" si="340"/>
        <v/>
      </c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 t="str">
        <f t="shared" si="341"/>
        <v/>
      </c>
      <c r="CX177" s="44" t="str">
        <f t="shared" si="342"/>
        <v/>
      </c>
      <c r="CY177" s="44"/>
      <c r="CZ177" s="44"/>
      <c r="DA177" s="45">
        <f t="shared" si="343"/>
        <v>0</v>
      </c>
      <c r="DB177" s="45">
        <f t="shared" si="344"/>
        <v>0</v>
      </c>
      <c r="DC177" s="45">
        <f t="shared" si="344"/>
        <v>0</v>
      </c>
      <c r="DD177" s="45">
        <f t="shared" si="345"/>
        <v>0</v>
      </c>
      <c r="DE177" s="45">
        <f t="shared" si="345"/>
        <v>0</v>
      </c>
      <c r="DF177" s="45">
        <f t="shared" si="346"/>
        <v>0</v>
      </c>
      <c r="DG177" s="45">
        <f t="shared" si="347"/>
        <v>0</v>
      </c>
      <c r="DH177" s="45">
        <f t="shared" si="348"/>
        <v>0</v>
      </c>
      <c r="DI177" s="45">
        <f t="shared" si="349"/>
        <v>0</v>
      </c>
      <c r="DJ177" s="45"/>
      <c r="DK177" s="45"/>
      <c r="DL177" s="45"/>
      <c r="DM177" s="45"/>
      <c r="DN177" s="45"/>
      <c r="DO177" s="45"/>
      <c r="DP177" s="45"/>
      <c r="DQ177" s="45"/>
      <c r="DR177" s="45"/>
      <c r="DS177" s="45"/>
      <c r="DT177" s="45"/>
      <c r="DU177" s="45"/>
      <c r="DV177" s="45"/>
      <c r="DW177" s="45">
        <f t="shared" ref="DW177:DX182" si="354">IF(AND(C177&lt;&gt;0,OR(AO177="",AQ177="",AS177="",AU177="")),1,0)</f>
        <v>0</v>
      </c>
      <c r="DX177" s="45">
        <f t="shared" si="354"/>
        <v>0</v>
      </c>
    </row>
    <row r="178" spans="1:128" s="9" customFormat="1" x14ac:dyDescent="0.25">
      <c r="A178" s="533" t="s">
        <v>97</v>
      </c>
      <c r="B178" s="534"/>
      <c r="C178" s="47">
        <f t="shared" ref="C178:D182" si="355">+E178+G178+I178+K178+M178+O178+Q178+S178+U178+W178+Y178+AA178+AC178+AE178+AG178+AI178</f>
        <v>0</v>
      </c>
      <c r="D178" s="150">
        <f t="shared" si="355"/>
        <v>0</v>
      </c>
      <c r="E178" s="118"/>
      <c r="F178" s="119"/>
      <c r="G178" s="118"/>
      <c r="H178" s="119"/>
      <c r="I178" s="118"/>
      <c r="J178" s="119"/>
      <c r="K178" s="118"/>
      <c r="L178" s="119"/>
      <c r="M178" s="118"/>
      <c r="N178" s="119"/>
      <c r="O178" s="118"/>
      <c r="P178" s="119"/>
      <c r="Q178" s="118"/>
      <c r="R178" s="119"/>
      <c r="S178" s="118"/>
      <c r="T178" s="119"/>
      <c r="U178" s="118"/>
      <c r="V178" s="119"/>
      <c r="W178" s="118"/>
      <c r="X178" s="119"/>
      <c r="Y178" s="118"/>
      <c r="Z178" s="119"/>
      <c r="AA178" s="118"/>
      <c r="AB178" s="119"/>
      <c r="AC178" s="118"/>
      <c r="AD178" s="148"/>
      <c r="AE178" s="118"/>
      <c r="AF178" s="148"/>
      <c r="AG178" s="118"/>
      <c r="AH178" s="149"/>
      <c r="AI178" s="118"/>
      <c r="AJ178" s="119"/>
      <c r="AK178" s="120"/>
      <c r="AL178" s="121"/>
      <c r="AM178" s="118"/>
      <c r="AN178" s="122"/>
      <c r="AO178" s="120"/>
      <c r="AP178" s="121"/>
      <c r="AQ178" s="123"/>
      <c r="AR178" s="122"/>
      <c r="AS178" s="120"/>
      <c r="AT178" s="122"/>
      <c r="AU178" s="120"/>
      <c r="AV178" s="121"/>
      <c r="AW178" s="120"/>
      <c r="AX178" s="121"/>
      <c r="AY178" s="43" t="str">
        <f t="shared" si="331"/>
        <v/>
      </c>
      <c r="AZ178" s="43"/>
      <c r="BA178" s="43"/>
      <c r="BB178" s="43"/>
      <c r="BC178" s="43"/>
      <c r="BD178" s="43"/>
      <c r="BE178" s="43"/>
      <c r="BF178" s="43"/>
      <c r="BG178" s="10"/>
      <c r="BH178" s="10"/>
      <c r="BI178" s="10"/>
      <c r="BJ178" s="10"/>
      <c r="BQ178" s="10"/>
      <c r="BR178" s="10"/>
      <c r="BS178" s="10"/>
      <c r="BT178" s="11"/>
      <c r="BU178" s="11"/>
      <c r="BV178" s="10"/>
      <c r="BW178" s="10"/>
      <c r="BX178" s="11"/>
      <c r="BY178" s="11"/>
      <c r="BZ178" s="11"/>
      <c r="CA178" s="44" t="str">
        <f t="shared" si="332"/>
        <v/>
      </c>
      <c r="CB178" s="44" t="str">
        <f t="shared" si="333"/>
        <v/>
      </c>
      <c r="CC178" s="44" t="str">
        <f t="shared" si="334"/>
        <v/>
      </c>
      <c r="CD178" s="44" t="str">
        <f t="shared" si="335"/>
        <v/>
      </c>
      <c r="CE178" s="44" t="str">
        <f t="shared" si="336"/>
        <v/>
      </c>
      <c r="CF178" s="44" t="str">
        <f t="shared" si="337"/>
        <v/>
      </c>
      <c r="CG178" s="44" t="str">
        <f t="shared" si="338"/>
        <v/>
      </c>
      <c r="CH178" s="44" t="str">
        <f t="shared" si="339"/>
        <v/>
      </c>
      <c r="CI178" s="44" t="str">
        <f t="shared" si="340"/>
        <v/>
      </c>
      <c r="CJ178" s="44"/>
      <c r="CK178" s="44"/>
      <c r="CL178" s="44"/>
      <c r="CM178" s="44"/>
      <c r="CN178" s="44"/>
      <c r="CO178" s="44"/>
      <c r="CP178" s="44"/>
      <c r="CQ178" s="44"/>
      <c r="CR178" s="44"/>
      <c r="CS178" s="44"/>
      <c r="CT178" s="44"/>
      <c r="CU178" s="44"/>
      <c r="CV178" s="44"/>
      <c r="CW178" s="44" t="str">
        <f t="shared" si="341"/>
        <v/>
      </c>
      <c r="CX178" s="44" t="str">
        <f t="shared" si="342"/>
        <v/>
      </c>
      <c r="CY178" s="44"/>
      <c r="CZ178" s="44"/>
      <c r="DA178" s="45">
        <f t="shared" si="343"/>
        <v>0</v>
      </c>
      <c r="DB178" s="45">
        <f t="shared" si="344"/>
        <v>0</v>
      </c>
      <c r="DC178" s="45">
        <f t="shared" si="344"/>
        <v>0</v>
      </c>
      <c r="DD178" s="45">
        <f t="shared" si="345"/>
        <v>0</v>
      </c>
      <c r="DE178" s="45">
        <f t="shared" si="345"/>
        <v>0</v>
      </c>
      <c r="DF178" s="45">
        <f t="shared" si="346"/>
        <v>0</v>
      </c>
      <c r="DG178" s="45">
        <f t="shared" si="347"/>
        <v>0</v>
      </c>
      <c r="DH178" s="45">
        <f t="shared" si="348"/>
        <v>0</v>
      </c>
      <c r="DI178" s="45">
        <f t="shared" si="349"/>
        <v>0</v>
      </c>
      <c r="DJ178" s="45"/>
      <c r="DK178" s="45"/>
      <c r="DL178" s="45"/>
      <c r="DM178" s="45"/>
      <c r="DN178" s="45"/>
      <c r="DO178" s="45"/>
      <c r="DP178" s="45"/>
      <c r="DQ178" s="45"/>
      <c r="DR178" s="45"/>
      <c r="DS178" s="45"/>
      <c r="DT178" s="45"/>
      <c r="DU178" s="45"/>
      <c r="DV178" s="45"/>
      <c r="DW178" s="45">
        <f t="shared" si="354"/>
        <v>0</v>
      </c>
      <c r="DX178" s="45">
        <f t="shared" si="354"/>
        <v>0</v>
      </c>
    </row>
    <row r="179" spans="1:128" s="9" customFormat="1" x14ac:dyDescent="0.25">
      <c r="A179" s="533" t="s">
        <v>98</v>
      </c>
      <c r="B179" s="534"/>
      <c r="C179" s="47">
        <f t="shared" si="355"/>
        <v>0</v>
      </c>
      <c r="D179" s="150">
        <f t="shared" si="355"/>
        <v>0</v>
      </c>
      <c r="E179" s="118"/>
      <c r="F179" s="119"/>
      <c r="G179" s="118"/>
      <c r="H179" s="119"/>
      <c r="I179" s="118"/>
      <c r="J179" s="119"/>
      <c r="K179" s="118"/>
      <c r="L179" s="119"/>
      <c r="M179" s="118"/>
      <c r="N179" s="119"/>
      <c r="O179" s="118"/>
      <c r="P179" s="119"/>
      <c r="Q179" s="118"/>
      <c r="R179" s="119"/>
      <c r="S179" s="118"/>
      <c r="T179" s="119"/>
      <c r="U179" s="118"/>
      <c r="V179" s="119"/>
      <c r="W179" s="118"/>
      <c r="X179" s="119"/>
      <c r="Y179" s="118"/>
      <c r="Z179" s="119"/>
      <c r="AA179" s="118"/>
      <c r="AB179" s="119"/>
      <c r="AC179" s="118"/>
      <c r="AD179" s="148"/>
      <c r="AE179" s="118"/>
      <c r="AF179" s="148"/>
      <c r="AG179" s="118"/>
      <c r="AH179" s="149"/>
      <c r="AI179" s="118"/>
      <c r="AJ179" s="119"/>
      <c r="AK179" s="120"/>
      <c r="AL179" s="121"/>
      <c r="AM179" s="118"/>
      <c r="AN179" s="122"/>
      <c r="AO179" s="120"/>
      <c r="AP179" s="121"/>
      <c r="AQ179" s="123"/>
      <c r="AR179" s="122"/>
      <c r="AS179" s="120"/>
      <c r="AT179" s="122"/>
      <c r="AU179" s="120"/>
      <c r="AV179" s="121"/>
      <c r="AW179" s="120"/>
      <c r="AX179" s="121"/>
      <c r="AY179" s="43" t="str">
        <f t="shared" si="331"/>
        <v/>
      </c>
      <c r="AZ179" s="43"/>
      <c r="BA179" s="43"/>
      <c r="BB179" s="43"/>
      <c r="BC179" s="43"/>
      <c r="BD179" s="43"/>
      <c r="BE179" s="43"/>
      <c r="BF179" s="43"/>
      <c r="BG179" s="10"/>
      <c r="BH179" s="10"/>
      <c r="BI179" s="10"/>
      <c r="BJ179" s="10"/>
      <c r="BQ179" s="10"/>
      <c r="BR179" s="10"/>
      <c r="BS179" s="10"/>
      <c r="BT179" s="11"/>
      <c r="BU179" s="11"/>
      <c r="BV179" s="10"/>
      <c r="BW179" s="10"/>
      <c r="BX179" s="11"/>
      <c r="BY179" s="11"/>
      <c r="BZ179" s="11"/>
      <c r="CA179" s="44" t="str">
        <f t="shared" si="332"/>
        <v/>
      </c>
      <c r="CB179" s="44" t="str">
        <f t="shared" si="333"/>
        <v/>
      </c>
      <c r="CC179" s="44" t="str">
        <f t="shared" si="334"/>
        <v/>
      </c>
      <c r="CD179" s="44" t="str">
        <f t="shared" si="335"/>
        <v/>
      </c>
      <c r="CE179" s="44" t="str">
        <f t="shared" si="336"/>
        <v/>
      </c>
      <c r="CF179" s="44" t="str">
        <f t="shared" si="337"/>
        <v/>
      </c>
      <c r="CG179" s="44" t="str">
        <f t="shared" si="338"/>
        <v/>
      </c>
      <c r="CH179" s="44" t="str">
        <f t="shared" si="339"/>
        <v/>
      </c>
      <c r="CI179" s="44" t="str">
        <f t="shared" si="340"/>
        <v/>
      </c>
      <c r="CJ179" s="44"/>
      <c r="CK179" s="44"/>
      <c r="CL179" s="44"/>
      <c r="CM179" s="44"/>
      <c r="CN179" s="44"/>
      <c r="CO179" s="44"/>
      <c r="CP179" s="44"/>
      <c r="CQ179" s="44"/>
      <c r="CR179" s="44"/>
      <c r="CS179" s="44"/>
      <c r="CT179" s="44"/>
      <c r="CU179" s="44"/>
      <c r="CV179" s="44"/>
      <c r="CW179" s="44" t="str">
        <f t="shared" si="341"/>
        <v/>
      </c>
      <c r="CX179" s="44" t="str">
        <f t="shared" si="342"/>
        <v/>
      </c>
      <c r="CY179" s="44"/>
      <c r="CZ179" s="44"/>
      <c r="DA179" s="45">
        <f t="shared" si="343"/>
        <v>0</v>
      </c>
      <c r="DB179" s="45">
        <f t="shared" si="344"/>
        <v>0</v>
      </c>
      <c r="DC179" s="45">
        <f t="shared" si="344"/>
        <v>0</v>
      </c>
      <c r="DD179" s="45">
        <f t="shared" si="345"/>
        <v>0</v>
      </c>
      <c r="DE179" s="45">
        <f t="shared" si="345"/>
        <v>0</v>
      </c>
      <c r="DF179" s="45">
        <f t="shared" si="346"/>
        <v>0</v>
      </c>
      <c r="DG179" s="45">
        <f t="shared" si="347"/>
        <v>0</v>
      </c>
      <c r="DH179" s="45">
        <f t="shared" si="348"/>
        <v>0</v>
      </c>
      <c r="DI179" s="45">
        <f t="shared" si="349"/>
        <v>0</v>
      </c>
      <c r="DJ179" s="45"/>
      <c r="DK179" s="45"/>
      <c r="DL179" s="45"/>
      <c r="DM179" s="45"/>
      <c r="DN179" s="45"/>
      <c r="DO179" s="45"/>
      <c r="DP179" s="45"/>
      <c r="DQ179" s="45"/>
      <c r="DR179" s="45"/>
      <c r="DS179" s="45"/>
      <c r="DT179" s="45"/>
      <c r="DU179" s="45"/>
      <c r="DV179" s="45"/>
      <c r="DW179" s="45">
        <f t="shared" si="354"/>
        <v>0</v>
      </c>
      <c r="DX179" s="45">
        <f t="shared" si="354"/>
        <v>0</v>
      </c>
    </row>
    <row r="180" spans="1:128" s="9" customFormat="1" x14ac:dyDescent="0.25">
      <c r="A180" s="533" t="s">
        <v>99</v>
      </c>
      <c r="B180" s="534"/>
      <c r="C180" s="47">
        <f t="shared" si="355"/>
        <v>0</v>
      </c>
      <c r="D180" s="150">
        <f t="shared" si="355"/>
        <v>0</v>
      </c>
      <c r="E180" s="118"/>
      <c r="F180" s="119"/>
      <c r="G180" s="118"/>
      <c r="H180" s="119"/>
      <c r="I180" s="118"/>
      <c r="J180" s="119"/>
      <c r="K180" s="118"/>
      <c r="L180" s="119"/>
      <c r="M180" s="118"/>
      <c r="N180" s="119"/>
      <c r="O180" s="118"/>
      <c r="P180" s="119"/>
      <c r="Q180" s="118"/>
      <c r="R180" s="119"/>
      <c r="S180" s="118"/>
      <c r="T180" s="119"/>
      <c r="U180" s="118"/>
      <c r="V180" s="119"/>
      <c r="W180" s="118"/>
      <c r="X180" s="119"/>
      <c r="Y180" s="118"/>
      <c r="Z180" s="119"/>
      <c r="AA180" s="118"/>
      <c r="AB180" s="119"/>
      <c r="AC180" s="118"/>
      <c r="AD180" s="148"/>
      <c r="AE180" s="118"/>
      <c r="AF180" s="148"/>
      <c r="AG180" s="118"/>
      <c r="AH180" s="149"/>
      <c r="AI180" s="118"/>
      <c r="AJ180" s="119"/>
      <c r="AK180" s="120"/>
      <c r="AL180" s="121"/>
      <c r="AM180" s="118"/>
      <c r="AN180" s="122"/>
      <c r="AO180" s="120"/>
      <c r="AP180" s="121"/>
      <c r="AQ180" s="123"/>
      <c r="AR180" s="122"/>
      <c r="AS180" s="120"/>
      <c r="AT180" s="122"/>
      <c r="AU180" s="120"/>
      <c r="AV180" s="121"/>
      <c r="AW180" s="120"/>
      <c r="AX180" s="121"/>
      <c r="AY180" s="43" t="str">
        <f t="shared" si="331"/>
        <v/>
      </c>
      <c r="AZ180" s="43"/>
      <c r="BA180" s="43"/>
      <c r="BB180" s="43"/>
      <c r="BC180" s="43"/>
      <c r="BD180" s="43"/>
      <c r="BE180" s="43"/>
      <c r="BF180" s="43"/>
      <c r="BG180" s="10"/>
      <c r="BH180" s="10"/>
      <c r="BI180" s="10"/>
      <c r="BJ180" s="10"/>
      <c r="BQ180" s="10"/>
      <c r="BR180" s="10"/>
      <c r="BS180" s="10"/>
      <c r="BT180" s="11"/>
      <c r="BU180" s="11"/>
      <c r="BV180" s="10"/>
      <c r="BW180" s="10"/>
      <c r="BX180" s="11"/>
      <c r="BY180" s="11"/>
      <c r="BZ180" s="11"/>
      <c r="CA180" s="44" t="str">
        <f t="shared" si="332"/>
        <v/>
      </c>
      <c r="CB180" s="44" t="str">
        <f t="shared" si="333"/>
        <v/>
      </c>
      <c r="CC180" s="44" t="str">
        <f t="shared" si="334"/>
        <v/>
      </c>
      <c r="CD180" s="44" t="str">
        <f t="shared" si="335"/>
        <v/>
      </c>
      <c r="CE180" s="44" t="str">
        <f t="shared" si="336"/>
        <v/>
      </c>
      <c r="CF180" s="44" t="str">
        <f t="shared" si="337"/>
        <v/>
      </c>
      <c r="CG180" s="44" t="str">
        <f t="shared" si="338"/>
        <v/>
      </c>
      <c r="CH180" s="44" t="str">
        <f t="shared" si="339"/>
        <v/>
      </c>
      <c r="CI180" s="44" t="str">
        <f t="shared" si="340"/>
        <v/>
      </c>
      <c r="CJ180" s="44"/>
      <c r="CK180" s="44"/>
      <c r="CL180" s="44"/>
      <c r="CM180" s="44"/>
      <c r="CN180" s="44"/>
      <c r="CO180" s="44"/>
      <c r="CP180" s="44"/>
      <c r="CQ180" s="44"/>
      <c r="CR180" s="44"/>
      <c r="CS180" s="44"/>
      <c r="CT180" s="44"/>
      <c r="CU180" s="44"/>
      <c r="CV180" s="44"/>
      <c r="CW180" s="44" t="str">
        <f t="shared" si="341"/>
        <v/>
      </c>
      <c r="CX180" s="44" t="str">
        <f t="shared" si="342"/>
        <v/>
      </c>
      <c r="CY180" s="44"/>
      <c r="CZ180" s="44"/>
      <c r="DA180" s="45">
        <f t="shared" si="343"/>
        <v>0</v>
      </c>
      <c r="DB180" s="45">
        <f t="shared" si="344"/>
        <v>0</v>
      </c>
      <c r="DC180" s="45">
        <f t="shared" si="344"/>
        <v>0</v>
      </c>
      <c r="DD180" s="45">
        <f t="shared" si="345"/>
        <v>0</v>
      </c>
      <c r="DE180" s="45">
        <f t="shared" si="345"/>
        <v>0</v>
      </c>
      <c r="DF180" s="45">
        <f t="shared" si="346"/>
        <v>0</v>
      </c>
      <c r="DG180" s="45">
        <f t="shared" si="347"/>
        <v>0</v>
      </c>
      <c r="DH180" s="45">
        <f t="shared" si="348"/>
        <v>0</v>
      </c>
      <c r="DI180" s="45">
        <f t="shared" si="349"/>
        <v>0</v>
      </c>
      <c r="DJ180" s="45"/>
      <c r="DK180" s="45"/>
      <c r="DL180" s="45"/>
      <c r="DM180" s="45"/>
      <c r="DN180" s="45"/>
      <c r="DO180" s="45"/>
      <c r="DP180" s="45"/>
      <c r="DQ180" s="45"/>
      <c r="DR180" s="45"/>
      <c r="DS180" s="45"/>
      <c r="DT180" s="45"/>
      <c r="DU180" s="45"/>
      <c r="DV180" s="45"/>
      <c r="DW180" s="45">
        <f t="shared" si="354"/>
        <v>0</v>
      </c>
      <c r="DX180" s="45">
        <f t="shared" si="354"/>
        <v>0</v>
      </c>
    </row>
    <row r="181" spans="1:128" s="9" customFormat="1" x14ac:dyDescent="0.25">
      <c r="A181" s="533" t="s">
        <v>100</v>
      </c>
      <c r="B181" s="534"/>
      <c r="C181" s="47">
        <f t="shared" si="355"/>
        <v>41</v>
      </c>
      <c r="D181" s="150">
        <f t="shared" si="355"/>
        <v>1</v>
      </c>
      <c r="E181" s="118">
        <v>0</v>
      </c>
      <c r="F181" s="119">
        <v>0</v>
      </c>
      <c r="G181" s="118">
        <v>0</v>
      </c>
      <c r="H181" s="119">
        <v>0</v>
      </c>
      <c r="I181" s="118">
        <v>0</v>
      </c>
      <c r="J181" s="119">
        <v>0</v>
      </c>
      <c r="K181" s="118">
        <v>1</v>
      </c>
      <c r="L181" s="119">
        <v>0</v>
      </c>
      <c r="M181" s="118">
        <v>0</v>
      </c>
      <c r="N181" s="119">
        <v>0</v>
      </c>
      <c r="O181" s="118">
        <v>1</v>
      </c>
      <c r="P181" s="119">
        <v>0</v>
      </c>
      <c r="Q181" s="118">
        <v>5</v>
      </c>
      <c r="R181" s="119">
        <v>0</v>
      </c>
      <c r="S181" s="118">
        <v>1</v>
      </c>
      <c r="T181" s="119">
        <v>1</v>
      </c>
      <c r="U181" s="118">
        <v>3</v>
      </c>
      <c r="V181" s="119">
        <v>0</v>
      </c>
      <c r="W181" s="118">
        <v>1</v>
      </c>
      <c r="X181" s="119">
        <v>0</v>
      </c>
      <c r="Y181" s="118">
        <v>1</v>
      </c>
      <c r="Z181" s="119">
        <v>0</v>
      </c>
      <c r="AA181" s="118">
        <v>1</v>
      </c>
      <c r="AB181" s="119">
        <v>0</v>
      </c>
      <c r="AC181" s="118">
        <v>3</v>
      </c>
      <c r="AD181" s="148">
        <v>0</v>
      </c>
      <c r="AE181" s="118">
        <v>1</v>
      </c>
      <c r="AF181" s="148">
        <v>0</v>
      </c>
      <c r="AG181" s="118">
        <v>7</v>
      </c>
      <c r="AH181" s="149">
        <v>0</v>
      </c>
      <c r="AI181" s="118">
        <v>16</v>
      </c>
      <c r="AJ181" s="119">
        <v>0</v>
      </c>
      <c r="AK181" s="120">
        <v>22</v>
      </c>
      <c r="AL181" s="121">
        <v>1</v>
      </c>
      <c r="AM181" s="118">
        <v>19</v>
      </c>
      <c r="AN181" s="122">
        <v>0</v>
      </c>
      <c r="AO181" s="120">
        <v>0</v>
      </c>
      <c r="AP181" s="121">
        <v>0</v>
      </c>
      <c r="AQ181" s="123">
        <v>0</v>
      </c>
      <c r="AR181" s="122">
        <v>0</v>
      </c>
      <c r="AS181" s="120">
        <v>0</v>
      </c>
      <c r="AT181" s="122">
        <v>0</v>
      </c>
      <c r="AU181" s="120">
        <v>0</v>
      </c>
      <c r="AV181" s="121">
        <v>0</v>
      </c>
      <c r="AW181" s="120">
        <v>0</v>
      </c>
      <c r="AX181" s="121">
        <v>0</v>
      </c>
      <c r="AY181" s="43" t="str">
        <f t="shared" si="331"/>
        <v/>
      </c>
      <c r="AZ181" s="43"/>
      <c r="BA181" s="43"/>
      <c r="BB181" s="43"/>
      <c r="BC181" s="43"/>
      <c r="BD181" s="43"/>
      <c r="BE181" s="43"/>
      <c r="BF181" s="43"/>
      <c r="BG181" s="10"/>
      <c r="BH181" s="10"/>
      <c r="BI181" s="10"/>
      <c r="BJ181" s="10"/>
      <c r="BQ181" s="10"/>
      <c r="BR181" s="10"/>
      <c r="BS181" s="10"/>
      <c r="BT181" s="11"/>
      <c r="BU181" s="11"/>
      <c r="BV181" s="10"/>
      <c r="BW181" s="10"/>
      <c r="BX181" s="11"/>
      <c r="BY181" s="11"/>
      <c r="BZ181" s="11"/>
      <c r="CA181" s="44" t="str">
        <f t="shared" si="332"/>
        <v/>
      </c>
      <c r="CB181" s="44" t="str">
        <f t="shared" si="333"/>
        <v/>
      </c>
      <c r="CC181" s="44" t="str">
        <f t="shared" si="334"/>
        <v/>
      </c>
      <c r="CD181" s="44" t="str">
        <f t="shared" si="335"/>
        <v/>
      </c>
      <c r="CE181" s="44" t="str">
        <f t="shared" si="336"/>
        <v/>
      </c>
      <c r="CF181" s="44" t="str">
        <f t="shared" si="337"/>
        <v/>
      </c>
      <c r="CG181" s="44" t="str">
        <f t="shared" si="338"/>
        <v/>
      </c>
      <c r="CH181" s="44" t="str">
        <f t="shared" si="339"/>
        <v/>
      </c>
      <c r="CI181" s="44" t="str">
        <f t="shared" si="340"/>
        <v/>
      </c>
      <c r="CJ181" s="44"/>
      <c r="CK181" s="44"/>
      <c r="CL181" s="44"/>
      <c r="CM181" s="44"/>
      <c r="CN181" s="44"/>
      <c r="CO181" s="44"/>
      <c r="CP181" s="44"/>
      <c r="CQ181" s="44"/>
      <c r="CR181" s="44"/>
      <c r="CS181" s="44"/>
      <c r="CT181" s="44"/>
      <c r="CU181" s="44"/>
      <c r="CV181" s="44"/>
      <c r="CW181" s="44" t="str">
        <f t="shared" si="341"/>
        <v/>
      </c>
      <c r="CX181" s="44" t="str">
        <f t="shared" si="342"/>
        <v/>
      </c>
      <c r="CY181" s="44"/>
      <c r="CZ181" s="44"/>
      <c r="DA181" s="45">
        <f t="shared" si="343"/>
        <v>0</v>
      </c>
      <c r="DB181" s="45">
        <f t="shared" si="344"/>
        <v>0</v>
      </c>
      <c r="DC181" s="45">
        <f t="shared" si="344"/>
        <v>0</v>
      </c>
      <c r="DD181" s="45">
        <f t="shared" si="345"/>
        <v>0</v>
      </c>
      <c r="DE181" s="45">
        <f t="shared" si="345"/>
        <v>0</v>
      </c>
      <c r="DF181" s="45">
        <f t="shared" si="346"/>
        <v>0</v>
      </c>
      <c r="DG181" s="45">
        <f t="shared" si="347"/>
        <v>0</v>
      </c>
      <c r="DH181" s="45">
        <f t="shared" si="348"/>
        <v>0</v>
      </c>
      <c r="DI181" s="45">
        <f t="shared" si="349"/>
        <v>0</v>
      </c>
      <c r="DJ181" s="45"/>
      <c r="DK181" s="45"/>
      <c r="DL181" s="45"/>
      <c r="DM181" s="45"/>
      <c r="DN181" s="45"/>
      <c r="DO181" s="45"/>
      <c r="DP181" s="45"/>
      <c r="DQ181" s="45"/>
      <c r="DR181" s="45"/>
      <c r="DS181" s="45"/>
      <c r="DT181" s="45"/>
      <c r="DU181" s="45"/>
      <c r="DV181" s="45"/>
      <c r="DW181" s="45">
        <f t="shared" si="354"/>
        <v>0</v>
      </c>
      <c r="DX181" s="45">
        <f t="shared" si="354"/>
        <v>0</v>
      </c>
    </row>
    <row r="182" spans="1:128" s="9" customFormat="1" x14ac:dyDescent="0.25">
      <c r="A182" s="542" t="s">
        <v>101</v>
      </c>
      <c r="B182" s="543"/>
      <c r="C182" s="116">
        <f t="shared" si="355"/>
        <v>31</v>
      </c>
      <c r="D182" s="137">
        <f t="shared" si="355"/>
        <v>0</v>
      </c>
      <c r="E182" s="60">
        <v>0</v>
      </c>
      <c r="F182" s="59">
        <v>0</v>
      </c>
      <c r="G182" s="60">
        <v>0</v>
      </c>
      <c r="H182" s="59">
        <v>0</v>
      </c>
      <c r="I182" s="60">
        <v>0</v>
      </c>
      <c r="J182" s="59">
        <v>0</v>
      </c>
      <c r="K182" s="60">
        <v>0</v>
      </c>
      <c r="L182" s="59">
        <v>0</v>
      </c>
      <c r="M182" s="60">
        <v>0</v>
      </c>
      <c r="N182" s="61">
        <v>0</v>
      </c>
      <c r="O182" s="60">
        <v>4</v>
      </c>
      <c r="P182" s="59">
        <v>0</v>
      </c>
      <c r="Q182" s="60">
        <v>5</v>
      </c>
      <c r="R182" s="59">
        <v>0</v>
      </c>
      <c r="S182" s="60">
        <v>5</v>
      </c>
      <c r="T182" s="59">
        <v>0</v>
      </c>
      <c r="U182" s="60">
        <v>4</v>
      </c>
      <c r="V182" s="59">
        <v>0</v>
      </c>
      <c r="W182" s="60">
        <v>4</v>
      </c>
      <c r="X182" s="59">
        <v>0</v>
      </c>
      <c r="Y182" s="60">
        <v>1</v>
      </c>
      <c r="Z182" s="59">
        <v>0</v>
      </c>
      <c r="AA182" s="60">
        <v>1</v>
      </c>
      <c r="AB182" s="59">
        <v>0</v>
      </c>
      <c r="AC182" s="60">
        <v>1</v>
      </c>
      <c r="AD182" s="153">
        <v>0</v>
      </c>
      <c r="AE182" s="60">
        <v>0</v>
      </c>
      <c r="AF182" s="153">
        <v>0</v>
      </c>
      <c r="AG182" s="60">
        <v>2</v>
      </c>
      <c r="AH182" s="61">
        <v>0</v>
      </c>
      <c r="AI182" s="60">
        <v>4</v>
      </c>
      <c r="AJ182" s="59">
        <v>0</v>
      </c>
      <c r="AK182" s="124">
        <v>11</v>
      </c>
      <c r="AL182" s="141">
        <v>0</v>
      </c>
      <c r="AM182" s="60">
        <v>20</v>
      </c>
      <c r="AN182" s="125">
        <v>0</v>
      </c>
      <c r="AO182" s="124">
        <v>0</v>
      </c>
      <c r="AP182" s="141">
        <v>0</v>
      </c>
      <c r="AQ182" s="58">
        <v>0</v>
      </c>
      <c r="AR182" s="125">
        <v>0</v>
      </c>
      <c r="AS182" s="124">
        <v>0</v>
      </c>
      <c r="AT182" s="125">
        <v>0</v>
      </c>
      <c r="AU182" s="124">
        <v>0</v>
      </c>
      <c r="AV182" s="141">
        <v>0</v>
      </c>
      <c r="AW182" s="124">
        <v>0</v>
      </c>
      <c r="AX182" s="141">
        <v>0</v>
      </c>
      <c r="AY182" s="43" t="str">
        <f t="shared" si="331"/>
        <v/>
      </c>
      <c r="AZ182" s="43"/>
      <c r="BA182" s="43"/>
      <c r="BB182" s="43"/>
      <c r="BC182" s="43"/>
      <c r="BD182" s="43"/>
      <c r="BE182" s="43"/>
      <c r="BF182" s="43"/>
      <c r="BG182" s="10"/>
      <c r="BH182" s="10"/>
      <c r="BI182" s="10"/>
      <c r="BJ182" s="10"/>
      <c r="BQ182" s="10"/>
      <c r="BR182" s="10"/>
      <c r="BS182" s="10"/>
      <c r="BT182" s="11"/>
      <c r="BU182" s="11"/>
      <c r="BV182" s="10"/>
      <c r="BW182" s="10"/>
      <c r="BX182" s="11"/>
      <c r="BY182" s="11"/>
      <c r="BZ182" s="11"/>
      <c r="CA182" s="44" t="str">
        <f t="shared" si="332"/>
        <v/>
      </c>
      <c r="CB182" s="44" t="str">
        <f t="shared" si="333"/>
        <v/>
      </c>
      <c r="CC182" s="44" t="str">
        <f t="shared" si="334"/>
        <v/>
      </c>
      <c r="CD182" s="44" t="str">
        <f t="shared" si="335"/>
        <v/>
      </c>
      <c r="CE182" s="44" t="str">
        <f t="shared" si="336"/>
        <v/>
      </c>
      <c r="CF182" s="44" t="str">
        <f t="shared" si="337"/>
        <v/>
      </c>
      <c r="CG182" s="44" t="str">
        <f t="shared" si="338"/>
        <v/>
      </c>
      <c r="CH182" s="44" t="str">
        <f t="shared" si="339"/>
        <v/>
      </c>
      <c r="CI182" s="44" t="str">
        <f t="shared" si="340"/>
        <v/>
      </c>
      <c r="CJ182" s="44"/>
      <c r="CK182" s="44"/>
      <c r="CL182" s="44"/>
      <c r="CM182" s="44"/>
      <c r="CN182" s="44"/>
      <c r="CO182" s="44"/>
      <c r="CP182" s="44"/>
      <c r="CQ182" s="44"/>
      <c r="CR182" s="44"/>
      <c r="CS182" s="44"/>
      <c r="CT182" s="44"/>
      <c r="CU182" s="44"/>
      <c r="CV182" s="44"/>
      <c r="CW182" s="44" t="str">
        <f t="shared" si="341"/>
        <v/>
      </c>
      <c r="CX182" s="44" t="str">
        <f t="shared" si="342"/>
        <v/>
      </c>
      <c r="CY182" s="44"/>
      <c r="CZ182" s="44"/>
      <c r="DA182" s="45">
        <f t="shared" si="343"/>
        <v>0</v>
      </c>
      <c r="DB182" s="45">
        <f t="shared" si="344"/>
        <v>0</v>
      </c>
      <c r="DC182" s="45">
        <f t="shared" si="344"/>
        <v>0</v>
      </c>
      <c r="DD182" s="45">
        <f t="shared" si="345"/>
        <v>0</v>
      </c>
      <c r="DE182" s="45">
        <f t="shared" si="345"/>
        <v>0</v>
      </c>
      <c r="DF182" s="45">
        <f t="shared" si="346"/>
        <v>0</v>
      </c>
      <c r="DG182" s="45">
        <f t="shared" si="347"/>
        <v>0</v>
      </c>
      <c r="DH182" s="45">
        <f t="shared" si="348"/>
        <v>0</v>
      </c>
      <c r="DI182" s="45">
        <f t="shared" si="349"/>
        <v>0</v>
      </c>
      <c r="DJ182" s="45"/>
      <c r="DK182" s="45"/>
      <c r="DL182" s="45"/>
      <c r="DM182" s="45"/>
      <c r="DN182" s="45"/>
      <c r="DO182" s="45"/>
      <c r="DP182" s="45"/>
      <c r="DQ182" s="45"/>
      <c r="DR182" s="45"/>
      <c r="DS182" s="45"/>
      <c r="DT182" s="45"/>
      <c r="DU182" s="45"/>
      <c r="DV182" s="45"/>
      <c r="DW182" s="45">
        <f t="shared" si="354"/>
        <v>0</v>
      </c>
      <c r="DX182" s="45">
        <f t="shared" si="354"/>
        <v>0</v>
      </c>
    </row>
    <row r="183" spans="1:128" s="9" customFormat="1" ht="15" customHeight="1" x14ac:dyDescent="0.25">
      <c r="A183" s="503" t="s">
        <v>102</v>
      </c>
      <c r="B183" s="503"/>
      <c r="C183" s="503"/>
      <c r="D183" s="503"/>
      <c r="E183" s="503"/>
      <c r="F183" s="503"/>
      <c r="G183" s="503"/>
      <c r="H183" s="503"/>
      <c r="I183" s="503"/>
      <c r="J183" s="503"/>
      <c r="K183" s="503"/>
      <c r="L183" s="503"/>
      <c r="M183" s="503"/>
      <c r="N183" s="503"/>
      <c r="O183" s="503"/>
      <c r="P183" s="503"/>
      <c r="Q183" s="504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S183" s="10"/>
      <c r="AT183" s="10"/>
      <c r="AU183" s="10"/>
      <c r="AV183" s="10"/>
      <c r="AW183" s="10"/>
      <c r="AX183" s="10"/>
      <c r="AY183" s="154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V183" s="10"/>
      <c r="BW183" s="10"/>
      <c r="BX183" s="11"/>
      <c r="BY183" s="11"/>
      <c r="BZ183" s="11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</row>
    <row r="184" spans="1:128" s="9" customFormat="1" ht="15" customHeight="1" x14ac:dyDescent="0.25">
      <c r="A184" s="514" t="s">
        <v>62</v>
      </c>
      <c r="B184" s="496"/>
      <c r="C184" s="478" t="s">
        <v>5</v>
      </c>
      <c r="D184" s="479"/>
      <c r="E184" s="482" t="s">
        <v>77</v>
      </c>
      <c r="F184" s="483"/>
      <c r="G184" s="483"/>
      <c r="H184" s="483"/>
      <c r="I184" s="483"/>
      <c r="J184" s="483"/>
      <c r="K184" s="483"/>
      <c r="L184" s="483"/>
      <c r="M184" s="483"/>
      <c r="N184" s="483"/>
      <c r="O184" s="483"/>
      <c r="P184" s="483"/>
      <c r="Q184" s="483"/>
      <c r="R184" s="483"/>
      <c r="S184" s="483"/>
      <c r="T184" s="483"/>
      <c r="U184" s="483"/>
      <c r="V184" s="483"/>
      <c r="W184" s="483"/>
      <c r="X184" s="483"/>
      <c r="Y184" s="483"/>
      <c r="Z184" s="483"/>
      <c r="AA184" s="483"/>
      <c r="AB184" s="483"/>
      <c r="AC184" s="483"/>
      <c r="AD184" s="483"/>
      <c r="AE184" s="483"/>
      <c r="AF184" s="483"/>
      <c r="AG184" s="483"/>
      <c r="AH184" s="483"/>
      <c r="AI184" s="483"/>
      <c r="AJ184" s="484"/>
      <c r="AK184" s="517" t="s">
        <v>78</v>
      </c>
      <c r="AL184" s="517"/>
      <c r="AM184" s="517"/>
      <c r="AN184" s="518"/>
      <c r="AO184" s="519" t="s">
        <v>8</v>
      </c>
      <c r="AP184" s="517"/>
      <c r="AQ184" s="517"/>
      <c r="AR184" s="518"/>
      <c r="AS184" s="520" t="s">
        <v>79</v>
      </c>
      <c r="AT184" s="521"/>
      <c r="AU184" s="520" t="s">
        <v>10</v>
      </c>
      <c r="AV184" s="521"/>
      <c r="AW184" s="514" t="s">
        <v>80</v>
      </c>
      <c r="AX184" s="496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R184" s="10"/>
      <c r="BS184" s="10"/>
      <c r="BT184" s="10"/>
      <c r="BU184" s="11"/>
      <c r="BV184" s="10"/>
      <c r="BW184" s="10"/>
      <c r="BX184" s="11"/>
      <c r="BY184" s="11"/>
      <c r="BZ184" s="11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</row>
    <row r="185" spans="1:128" s="9" customFormat="1" ht="15" customHeight="1" x14ac:dyDescent="0.25">
      <c r="A185" s="515"/>
      <c r="B185" s="497"/>
      <c r="C185" s="480"/>
      <c r="D185" s="481"/>
      <c r="E185" s="491" t="s">
        <v>81</v>
      </c>
      <c r="F185" s="485"/>
      <c r="G185" s="491" t="s">
        <v>13</v>
      </c>
      <c r="H185" s="485"/>
      <c r="I185" s="491" t="s">
        <v>14</v>
      </c>
      <c r="J185" s="485"/>
      <c r="K185" s="482" t="s">
        <v>15</v>
      </c>
      <c r="L185" s="505"/>
      <c r="M185" s="482" t="s">
        <v>82</v>
      </c>
      <c r="N185" s="505"/>
      <c r="O185" s="482" t="s">
        <v>83</v>
      </c>
      <c r="P185" s="505"/>
      <c r="Q185" s="482" t="s">
        <v>84</v>
      </c>
      <c r="R185" s="505"/>
      <c r="S185" s="482" t="s">
        <v>19</v>
      </c>
      <c r="T185" s="505"/>
      <c r="U185" s="482" t="s">
        <v>20</v>
      </c>
      <c r="V185" s="505"/>
      <c r="W185" s="482" t="s">
        <v>21</v>
      </c>
      <c r="X185" s="505"/>
      <c r="Y185" s="482" t="s">
        <v>22</v>
      </c>
      <c r="Z185" s="505"/>
      <c r="AA185" s="482" t="s">
        <v>23</v>
      </c>
      <c r="AB185" s="505"/>
      <c r="AC185" s="482" t="s">
        <v>24</v>
      </c>
      <c r="AD185" s="505"/>
      <c r="AE185" s="482" t="s">
        <v>25</v>
      </c>
      <c r="AF185" s="505"/>
      <c r="AG185" s="482" t="s">
        <v>26</v>
      </c>
      <c r="AH185" s="505"/>
      <c r="AI185" s="482" t="s">
        <v>85</v>
      </c>
      <c r="AJ185" s="484"/>
      <c r="AK185" s="530" t="s">
        <v>31</v>
      </c>
      <c r="AL185" s="529"/>
      <c r="AM185" s="530" t="s">
        <v>32</v>
      </c>
      <c r="AN185" s="527"/>
      <c r="AO185" s="528" t="s">
        <v>36</v>
      </c>
      <c r="AP185" s="529"/>
      <c r="AQ185" s="530" t="s">
        <v>35</v>
      </c>
      <c r="AR185" s="527"/>
      <c r="AS185" s="522"/>
      <c r="AT185" s="523"/>
      <c r="AU185" s="522"/>
      <c r="AV185" s="523"/>
      <c r="AW185" s="516"/>
      <c r="AX185" s="498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R185" s="10"/>
      <c r="BS185" s="10"/>
      <c r="BT185" s="10"/>
      <c r="BU185" s="11"/>
      <c r="BV185" s="10"/>
      <c r="BW185" s="10"/>
      <c r="BX185" s="11"/>
      <c r="BY185" s="11"/>
      <c r="BZ185" s="11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</row>
    <row r="186" spans="1:128" s="9" customFormat="1" ht="31.5" x14ac:dyDescent="0.25">
      <c r="A186" s="516"/>
      <c r="B186" s="498"/>
      <c r="C186" s="18" t="s">
        <v>33</v>
      </c>
      <c r="D186" s="64" t="s">
        <v>86</v>
      </c>
      <c r="E186" s="18" t="s">
        <v>33</v>
      </c>
      <c r="F186" s="64" t="s">
        <v>86</v>
      </c>
      <c r="G186" s="18" t="s">
        <v>33</v>
      </c>
      <c r="H186" s="64" t="s">
        <v>86</v>
      </c>
      <c r="I186" s="18" t="s">
        <v>33</v>
      </c>
      <c r="J186" s="64" t="s">
        <v>86</v>
      </c>
      <c r="K186" s="18" t="s">
        <v>33</v>
      </c>
      <c r="L186" s="64" t="s">
        <v>86</v>
      </c>
      <c r="M186" s="18" t="s">
        <v>33</v>
      </c>
      <c r="N186" s="64" t="s">
        <v>86</v>
      </c>
      <c r="O186" s="18" t="s">
        <v>33</v>
      </c>
      <c r="P186" s="64" t="s">
        <v>86</v>
      </c>
      <c r="Q186" s="18" t="s">
        <v>33</v>
      </c>
      <c r="R186" s="64" t="s">
        <v>86</v>
      </c>
      <c r="S186" s="18" t="s">
        <v>33</v>
      </c>
      <c r="T186" s="64" t="s">
        <v>86</v>
      </c>
      <c r="U186" s="18" t="s">
        <v>33</v>
      </c>
      <c r="V186" s="64" t="s">
        <v>86</v>
      </c>
      <c r="W186" s="18" t="s">
        <v>33</v>
      </c>
      <c r="X186" s="64" t="s">
        <v>86</v>
      </c>
      <c r="Y186" s="18" t="s">
        <v>33</v>
      </c>
      <c r="Z186" s="64" t="s">
        <v>86</v>
      </c>
      <c r="AA186" s="18" t="s">
        <v>33</v>
      </c>
      <c r="AB186" s="64" t="s">
        <v>86</v>
      </c>
      <c r="AC186" s="18" t="s">
        <v>33</v>
      </c>
      <c r="AD186" s="64" t="s">
        <v>86</v>
      </c>
      <c r="AE186" s="18" t="s">
        <v>33</v>
      </c>
      <c r="AF186" s="64" t="s">
        <v>86</v>
      </c>
      <c r="AG186" s="18" t="s">
        <v>33</v>
      </c>
      <c r="AH186" s="64" t="s">
        <v>86</v>
      </c>
      <c r="AI186" s="18" t="s">
        <v>33</v>
      </c>
      <c r="AJ186" s="26" t="s">
        <v>86</v>
      </c>
      <c r="AK186" s="24" t="s">
        <v>33</v>
      </c>
      <c r="AL186" s="64" t="s">
        <v>86</v>
      </c>
      <c r="AM186" s="18" t="s">
        <v>33</v>
      </c>
      <c r="AN186" s="64" t="s">
        <v>86</v>
      </c>
      <c r="AO186" s="98" t="s">
        <v>33</v>
      </c>
      <c r="AP186" s="64" t="s">
        <v>86</v>
      </c>
      <c r="AQ186" s="18" t="s">
        <v>33</v>
      </c>
      <c r="AR186" s="64" t="s">
        <v>86</v>
      </c>
      <c r="AS186" s="98" t="s">
        <v>33</v>
      </c>
      <c r="AT186" s="64" t="s">
        <v>86</v>
      </c>
      <c r="AU186" s="98" t="s">
        <v>33</v>
      </c>
      <c r="AV186" s="64" t="s">
        <v>86</v>
      </c>
      <c r="AW186" s="98" t="s">
        <v>33</v>
      </c>
      <c r="AX186" s="64" t="s">
        <v>86</v>
      </c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R186" s="10"/>
      <c r="BS186" s="10"/>
      <c r="BT186" s="10"/>
      <c r="BU186" s="11"/>
      <c r="BV186" s="10"/>
      <c r="BW186" s="10"/>
      <c r="BX186" s="11"/>
      <c r="BY186" s="11"/>
      <c r="BZ186" s="11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</row>
    <row r="187" spans="1:128" s="9" customFormat="1" x14ac:dyDescent="0.25">
      <c r="A187" s="531" t="s">
        <v>87</v>
      </c>
      <c r="B187" s="532"/>
      <c r="C187" s="31">
        <f t="shared" ref="C187:D189" si="356">+M187+O187+Q187+S187+U187+W187+Y187+AA187+AC187+AE187</f>
        <v>0</v>
      </c>
      <c r="D187" s="99">
        <f t="shared" si="356"/>
        <v>0</v>
      </c>
      <c r="E187" s="100"/>
      <c r="F187" s="101"/>
      <c r="G187" s="100"/>
      <c r="H187" s="101"/>
      <c r="I187" s="100"/>
      <c r="J187" s="101"/>
      <c r="K187" s="100"/>
      <c r="L187" s="101"/>
      <c r="M187" s="79"/>
      <c r="N187" s="80"/>
      <c r="O187" s="79"/>
      <c r="P187" s="80"/>
      <c r="Q187" s="79"/>
      <c r="R187" s="80"/>
      <c r="S187" s="79"/>
      <c r="T187" s="80"/>
      <c r="U187" s="79"/>
      <c r="V187" s="80"/>
      <c r="W187" s="79"/>
      <c r="X187" s="80"/>
      <c r="Y187" s="79"/>
      <c r="Z187" s="80"/>
      <c r="AA187" s="79"/>
      <c r="AB187" s="80"/>
      <c r="AC187" s="79"/>
      <c r="AD187" s="80"/>
      <c r="AE187" s="79"/>
      <c r="AF187" s="80"/>
      <c r="AG187" s="100"/>
      <c r="AH187" s="102"/>
      <c r="AI187" s="100"/>
      <c r="AJ187" s="103"/>
      <c r="AK187" s="104"/>
      <c r="AL187" s="105"/>
      <c r="AM187" s="84"/>
      <c r="AN187" s="106"/>
      <c r="AO187" s="107"/>
      <c r="AP187" s="108"/>
      <c r="AQ187" s="37"/>
      <c r="AR187" s="109"/>
      <c r="AS187" s="107"/>
      <c r="AT187" s="109"/>
      <c r="AU187" s="107"/>
      <c r="AV187" s="108"/>
      <c r="AW187" s="107"/>
      <c r="AX187" s="108"/>
      <c r="AY187" s="43" t="str">
        <f t="shared" ref="AY187:AY209" si="357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3"/>
      <c r="BA187" s="43"/>
      <c r="BB187" s="43"/>
      <c r="BC187" s="43"/>
      <c r="BD187" s="43"/>
      <c r="BE187" s="43"/>
      <c r="BF187" s="43"/>
      <c r="BG187" s="43"/>
      <c r="BH187" s="10"/>
      <c r="BI187" s="10"/>
      <c r="BJ187" s="10"/>
      <c r="BK187" s="10"/>
      <c r="BR187" s="10"/>
      <c r="BS187" s="10"/>
      <c r="BT187" s="10"/>
      <c r="BU187" s="11"/>
      <c r="BV187" s="10"/>
      <c r="BW187" s="10"/>
      <c r="BX187" s="11"/>
      <c r="BY187" s="11"/>
      <c r="BZ187" s="11"/>
      <c r="CA187" s="44" t="str">
        <f>IF(DA187=1," * El total de exámenes confirmados positivos por ISP NO DEBE SUPERAR el total de exámenes procesados. ","")</f>
        <v/>
      </c>
      <c r="CB187" s="44" t="str">
        <f>IF(DB187=1," * La suma de exámenes procesados por sexo DEBE SER IGUAL al total de Procesados. ","")</f>
        <v/>
      </c>
      <c r="CC187" s="44" t="str">
        <f>IF(DC187=1," * La suma de exámenes Confirmados positivos por ISP por sexo DEBE SER IGUAL al total de Procesados. ","")</f>
        <v/>
      </c>
      <c r="CD187" s="44" t="str">
        <f>IF(DD187=1," * La suma de exámenes procesados Trans NO PUEDE Superar al total de Procesados. ","")</f>
        <v/>
      </c>
      <c r="CE187" s="44" t="str">
        <f>IF(DE187=1," * La suma de exámenes confirmados positivos por ISP Trans NO PUEDE Superar al total de Procesados. ","")</f>
        <v/>
      </c>
      <c r="CF187" s="44" t="str">
        <f>IF(DF187=1," * Los exámenes procesados de personas pertenecientes a Pueblos originarios NO PUEDE Superar al total de Procesados. ","")</f>
        <v/>
      </c>
      <c r="CG187" s="44" t="str">
        <f>IF(DG187=1," * Los exámenes confirmados positivos por ISP de personas pertenecientes a Pueblos originarios NO PUEDE Superar al total de Procesados. ","")</f>
        <v/>
      </c>
      <c r="CH187" s="44" t="str">
        <f>IF(DH187=1," * Los exámenes procesados de personas pertenecientes a Pueblos migrantes NO PUEDE Superar al total de Procesados. ","")</f>
        <v/>
      </c>
      <c r="CI187" s="44" t="str">
        <f>IF(DI187=1," * Los exámenes confirmados positivos por ISP de personas pertenecientes a Pueblos Migrantes NO PUEDE Superar al total de Procesados. ","")</f>
        <v/>
      </c>
      <c r="CJ187" s="44"/>
      <c r="CK187" s="44"/>
      <c r="CL187" s="44"/>
      <c r="CM187" s="44"/>
      <c r="CN187" s="44"/>
      <c r="CO187" s="44"/>
      <c r="CP187" s="44"/>
      <c r="CQ187" s="44"/>
      <c r="CR187" s="44"/>
      <c r="CS187" s="44"/>
      <c r="CT187" s="44"/>
      <c r="CU187" s="44"/>
      <c r="CV187" s="44"/>
      <c r="CW187" s="44" t="str">
        <f t="shared" ref="CW187:CW209" si="358">IF(DW187=1,"* No olvide digitar la columna Procesados Trans y/o Pueblos Originarios y/o Migrantes (Digite Cero si no tiene). ","")</f>
        <v/>
      </c>
      <c r="CX187" s="44" t="str">
        <f t="shared" ref="CX187:CX209" si="359">IF(DX187=1,"* No olvide digitar la columna Confirmados Trans y/o Pueblos Originarios y/o Migrantes (Digite Cero si no tiene). ","")</f>
        <v/>
      </c>
      <c r="CY187" s="44"/>
      <c r="CZ187" s="44"/>
      <c r="DA187" s="45">
        <f>IF(C187&lt;D187,1,0)</f>
        <v>0</v>
      </c>
      <c r="DB187" s="45">
        <f>IF(C187&lt;&gt;(AK187+AM187),1,0)</f>
        <v>0</v>
      </c>
      <c r="DC187" s="45">
        <f>IF(D187&lt;&gt;(AL187+AN187),1,0)</f>
        <v>0</v>
      </c>
      <c r="DD187" s="45">
        <f>IF(C187&lt;(AO187+AQ187),1,0)</f>
        <v>0</v>
      </c>
      <c r="DE187" s="45">
        <f>IF(D187&lt;(AP187+AR187),1,0)</f>
        <v>0</v>
      </c>
      <c r="DF187" s="45">
        <f>IF($C187&lt;AS187,1,0)</f>
        <v>0</v>
      </c>
      <c r="DG187" s="45">
        <f>IF($D187&lt;AT187,1,0)</f>
        <v>0</v>
      </c>
      <c r="DH187" s="45">
        <f>IF($C187&lt;AU187,1,0)</f>
        <v>0</v>
      </c>
      <c r="DI187" s="45">
        <f>IF($D187&lt;AV187,1,0)</f>
        <v>0</v>
      </c>
      <c r="DJ187" s="45"/>
      <c r="DK187" s="45"/>
      <c r="DL187" s="45"/>
      <c r="DM187" s="45"/>
      <c r="DN187" s="45"/>
      <c r="DO187" s="45"/>
      <c r="DP187" s="45"/>
      <c r="DQ187" s="45"/>
      <c r="DR187" s="45"/>
      <c r="DS187" s="45"/>
      <c r="DT187" s="45"/>
      <c r="DU187" s="45"/>
      <c r="DV187" s="45"/>
      <c r="DW187" s="45">
        <f t="shared" ref="DW187:DX202" si="360">IF(AND(C187&lt;&gt;0,OR(AO187="",AQ187="",AS187="",AU187="")),1,0)</f>
        <v>0</v>
      </c>
      <c r="DX187" s="45">
        <f t="shared" si="360"/>
        <v>0</v>
      </c>
    </row>
    <row r="188" spans="1:128" s="9" customFormat="1" x14ac:dyDescent="0.25">
      <c r="A188" s="533" t="s">
        <v>88</v>
      </c>
      <c r="B188" s="534"/>
      <c r="C188" s="47">
        <f t="shared" si="356"/>
        <v>0</v>
      </c>
      <c r="D188" s="110">
        <f t="shared" si="356"/>
        <v>0</v>
      </c>
      <c r="E188" s="35"/>
      <c r="F188" s="34"/>
      <c r="G188" s="35"/>
      <c r="H188" s="34"/>
      <c r="I188" s="35"/>
      <c r="J188" s="34"/>
      <c r="K188" s="35"/>
      <c r="L188" s="34"/>
      <c r="M188" s="84"/>
      <c r="N188" s="85"/>
      <c r="O188" s="84"/>
      <c r="P188" s="85"/>
      <c r="Q188" s="84"/>
      <c r="R188" s="85"/>
      <c r="S188" s="84"/>
      <c r="T188" s="85"/>
      <c r="U188" s="84"/>
      <c r="V188" s="85"/>
      <c r="W188" s="84"/>
      <c r="X188" s="85"/>
      <c r="Y188" s="84"/>
      <c r="Z188" s="85"/>
      <c r="AA188" s="84"/>
      <c r="AB188" s="85"/>
      <c r="AC188" s="84"/>
      <c r="AD188" s="85"/>
      <c r="AE188" s="84"/>
      <c r="AF188" s="85"/>
      <c r="AG188" s="35"/>
      <c r="AH188" s="36"/>
      <c r="AI188" s="35"/>
      <c r="AJ188" s="54"/>
      <c r="AK188" s="41"/>
      <c r="AL188" s="111"/>
      <c r="AM188" s="39"/>
      <c r="AN188" s="109"/>
      <c r="AO188" s="107"/>
      <c r="AP188" s="108"/>
      <c r="AQ188" s="37"/>
      <c r="AR188" s="109"/>
      <c r="AS188" s="107"/>
      <c r="AT188" s="109"/>
      <c r="AU188" s="107"/>
      <c r="AV188" s="108"/>
      <c r="AW188" s="107"/>
      <c r="AX188" s="108"/>
      <c r="AY188" s="43" t="str">
        <f t="shared" si="357"/>
        <v/>
      </c>
      <c r="AZ188" s="43"/>
      <c r="BA188" s="43"/>
      <c r="BB188" s="43"/>
      <c r="BC188" s="43"/>
      <c r="BD188" s="43"/>
      <c r="BE188" s="43"/>
      <c r="BF188" s="43"/>
      <c r="BG188" s="43"/>
      <c r="BH188" s="10"/>
      <c r="BI188" s="10"/>
      <c r="BJ188" s="10"/>
      <c r="BK188" s="10"/>
      <c r="BR188" s="10"/>
      <c r="BS188" s="10"/>
      <c r="BT188" s="10"/>
      <c r="BU188" s="11"/>
      <c r="BV188" s="10"/>
      <c r="BW188" s="10"/>
      <c r="BX188" s="11"/>
      <c r="BY188" s="11"/>
      <c r="BZ188" s="11"/>
      <c r="CA188" s="44" t="str">
        <f t="shared" ref="CA188:CA208" si="361">IF(DA188=1," * El total de exámenes confirmados positivos por ISP NO DEBE SUPERAR el total de exámenes procesados. ","")</f>
        <v/>
      </c>
      <c r="CB188" s="44" t="str">
        <f t="shared" ref="CB188:CB208" si="362">IF(DB188=1," * La suma de exámenes procesados por sexo DEBE SER IGUAL al total de Procesados. ","")</f>
        <v/>
      </c>
      <c r="CC188" s="44" t="str">
        <f t="shared" ref="CC188:CC208" si="363">IF(DC188=1," * La suma de exámenes Confirmados positivos por ISP por sexo DEBE SER IGUAL al total de Procesados. ","")</f>
        <v/>
      </c>
      <c r="CD188" s="44" t="str">
        <f t="shared" ref="CD188:CD208" si="364">IF(DD188=1," * La suma de exámenes procesados Trans NO PUEDE Superar al total de Procesados. ","")</f>
        <v/>
      </c>
      <c r="CE188" s="44" t="str">
        <f t="shared" ref="CE188:CE208" si="365">IF(DE188=1," * La suma de exámenes confirmados positivos por ISP Trans NO PUEDE Superar al total de Procesados. ","")</f>
        <v/>
      </c>
      <c r="CF188" s="44" t="str">
        <f t="shared" ref="CF188:CF208" si="366">IF(DF188=1," * Los exámenes procesados de personas pertenecientes a Pueblos originarios NO PUEDE Superar al total de Procesados. ","")</f>
        <v/>
      </c>
      <c r="CG188" s="44" t="str">
        <f t="shared" ref="CG188:CG208" si="367">IF(DG188=1," * Los exámenes confirmados positivos por ISP de personas pertenecientes a Pueblos originarios NO PUEDE Superar al total de Procesados. ","")</f>
        <v/>
      </c>
      <c r="CH188" s="44" t="str">
        <f t="shared" ref="CH188:CH208" si="368">IF(DH188=1," * Los exámenes procesados de personas pertenecientes a Pueblos migrantes NO PUEDE Superar al total de Procesados. ","")</f>
        <v/>
      </c>
      <c r="CI188" s="44" t="str">
        <f t="shared" ref="CI188:CI208" si="369">IF(DI188=1," * Los exámenes confirmados positivos por ISP de personas pertenecientes a Pueblos Migrantes NO PUEDE Superar al total de Procesados. ","")</f>
        <v/>
      </c>
      <c r="CJ188" s="44"/>
      <c r="CK188" s="44"/>
      <c r="CL188" s="44"/>
      <c r="CM188" s="44"/>
      <c r="CN188" s="44"/>
      <c r="CO188" s="44"/>
      <c r="CP188" s="44"/>
      <c r="CQ188" s="44"/>
      <c r="CR188" s="44"/>
      <c r="CS188" s="44"/>
      <c r="CT188" s="44"/>
      <c r="CU188" s="44"/>
      <c r="CV188" s="44"/>
      <c r="CW188" s="44" t="str">
        <f t="shared" si="358"/>
        <v/>
      </c>
      <c r="CX188" s="44" t="str">
        <f t="shared" si="359"/>
        <v/>
      </c>
      <c r="CY188" s="44"/>
      <c r="CZ188" s="44"/>
      <c r="DA188" s="45">
        <f t="shared" ref="DA188:DA209" si="370">IF(C188&lt;D188,1,0)</f>
        <v>0</v>
      </c>
      <c r="DB188" s="45">
        <f t="shared" ref="DB188:DC209" si="371">IF(C188&lt;&gt;(AK188+AM188),1,0)</f>
        <v>0</v>
      </c>
      <c r="DC188" s="45">
        <f t="shared" si="371"/>
        <v>0</v>
      </c>
      <c r="DD188" s="45">
        <f t="shared" ref="DD188:DE209" si="372">IF(C188&lt;(AO188+AQ188),1,0)</f>
        <v>0</v>
      </c>
      <c r="DE188" s="45">
        <f t="shared" si="372"/>
        <v>0</v>
      </c>
      <c r="DF188" s="45">
        <f t="shared" ref="DF188:DF209" si="373">IF($C188&lt;AS188,1,0)</f>
        <v>0</v>
      </c>
      <c r="DG188" s="45">
        <f t="shared" ref="DG188:DG209" si="374">IF($D188&lt;AT188,1,0)</f>
        <v>0</v>
      </c>
      <c r="DH188" s="45">
        <f t="shared" ref="DH188:DH209" si="375">IF($C188&lt;AU188,1,0)</f>
        <v>0</v>
      </c>
      <c r="DI188" s="45">
        <f t="shared" ref="DI188:DI209" si="376">IF($D188&lt;AV188,1,0)</f>
        <v>0</v>
      </c>
      <c r="DJ188" s="45"/>
      <c r="DK188" s="45"/>
      <c r="DL188" s="45"/>
      <c r="DM188" s="45"/>
      <c r="DN188" s="45"/>
      <c r="DO188" s="45"/>
      <c r="DP188" s="45"/>
      <c r="DQ188" s="45"/>
      <c r="DR188" s="45"/>
      <c r="DS188" s="45"/>
      <c r="DT188" s="45"/>
      <c r="DU188" s="45"/>
      <c r="DV188" s="45"/>
      <c r="DW188" s="45">
        <f t="shared" si="360"/>
        <v>0</v>
      </c>
      <c r="DX188" s="45">
        <f t="shared" si="360"/>
        <v>0</v>
      </c>
    </row>
    <row r="189" spans="1:128" s="9" customFormat="1" x14ac:dyDescent="0.25">
      <c r="A189" s="533" t="s">
        <v>89</v>
      </c>
      <c r="B189" s="534"/>
      <c r="C189" s="47">
        <f t="shared" si="356"/>
        <v>0</v>
      </c>
      <c r="D189" s="110">
        <f t="shared" si="356"/>
        <v>0</v>
      </c>
      <c r="E189" s="35"/>
      <c r="F189" s="34"/>
      <c r="G189" s="35"/>
      <c r="H189" s="34"/>
      <c r="I189" s="35"/>
      <c r="J189" s="34"/>
      <c r="K189" s="35"/>
      <c r="L189" s="34"/>
      <c r="M189" s="39"/>
      <c r="N189" s="38"/>
      <c r="O189" s="39"/>
      <c r="P189" s="38"/>
      <c r="Q189" s="39"/>
      <c r="R189" s="38"/>
      <c r="S189" s="39"/>
      <c r="T189" s="38"/>
      <c r="U189" s="39"/>
      <c r="V189" s="38"/>
      <c r="W189" s="39"/>
      <c r="X189" s="38"/>
      <c r="Y189" s="39"/>
      <c r="Z189" s="38"/>
      <c r="AA189" s="39"/>
      <c r="AB189" s="38"/>
      <c r="AC189" s="39"/>
      <c r="AD189" s="38"/>
      <c r="AE189" s="39"/>
      <c r="AF189" s="38"/>
      <c r="AG189" s="35"/>
      <c r="AH189" s="36"/>
      <c r="AI189" s="35"/>
      <c r="AJ189" s="54"/>
      <c r="AK189" s="41"/>
      <c r="AL189" s="111"/>
      <c r="AM189" s="39"/>
      <c r="AN189" s="109"/>
      <c r="AO189" s="107"/>
      <c r="AP189" s="108"/>
      <c r="AQ189" s="37"/>
      <c r="AR189" s="109"/>
      <c r="AS189" s="107"/>
      <c r="AT189" s="109"/>
      <c r="AU189" s="107"/>
      <c r="AV189" s="108"/>
      <c r="AW189" s="107"/>
      <c r="AX189" s="108"/>
      <c r="AY189" s="43" t="str">
        <f t="shared" si="357"/>
        <v/>
      </c>
      <c r="AZ189" s="43"/>
      <c r="BA189" s="43"/>
      <c r="BB189" s="43"/>
      <c r="BC189" s="43"/>
      <c r="BD189" s="43"/>
      <c r="BE189" s="43"/>
      <c r="BF189" s="43"/>
      <c r="BG189" s="43"/>
      <c r="BH189" s="10"/>
      <c r="BI189" s="10"/>
      <c r="BJ189" s="10"/>
      <c r="BK189" s="10"/>
      <c r="BR189" s="10"/>
      <c r="BS189" s="10"/>
      <c r="BT189" s="10"/>
      <c r="BU189" s="11"/>
      <c r="BV189" s="10"/>
      <c r="BW189" s="10"/>
      <c r="BX189" s="11"/>
      <c r="BY189" s="11"/>
      <c r="BZ189" s="11"/>
      <c r="CA189" s="44" t="str">
        <f t="shared" si="361"/>
        <v/>
      </c>
      <c r="CB189" s="44" t="str">
        <f t="shared" si="362"/>
        <v/>
      </c>
      <c r="CC189" s="44" t="str">
        <f t="shared" si="363"/>
        <v/>
      </c>
      <c r="CD189" s="44" t="str">
        <f t="shared" si="364"/>
        <v/>
      </c>
      <c r="CE189" s="44" t="str">
        <f t="shared" si="365"/>
        <v/>
      </c>
      <c r="CF189" s="44" t="str">
        <f t="shared" si="366"/>
        <v/>
      </c>
      <c r="CG189" s="44" t="str">
        <f t="shared" si="367"/>
        <v/>
      </c>
      <c r="CH189" s="44" t="str">
        <f t="shared" si="368"/>
        <v/>
      </c>
      <c r="CI189" s="44" t="str">
        <f t="shared" si="369"/>
        <v/>
      </c>
      <c r="CJ189" s="44"/>
      <c r="CK189" s="44"/>
      <c r="CL189" s="44"/>
      <c r="CM189" s="44"/>
      <c r="CN189" s="44"/>
      <c r="CO189" s="44"/>
      <c r="CP189" s="44"/>
      <c r="CQ189" s="44"/>
      <c r="CR189" s="44"/>
      <c r="CS189" s="44"/>
      <c r="CT189" s="44"/>
      <c r="CU189" s="44"/>
      <c r="CV189" s="44"/>
      <c r="CW189" s="44" t="str">
        <f t="shared" si="358"/>
        <v/>
      </c>
      <c r="CX189" s="44" t="str">
        <f t="shared" si="359"/>
        <v/>
      </c>
      <c r="CY189" s="44"/>
      <c r="CZ189" s="44"/>
      <c r="DA189" s="45">
        <f t="shared" si="370"/>
        <v>0</v>
      </c>
      <c r="DB189" s="45">
        <f t="shared" si="371"/>
        <v>0</v>
      </c>
      <c r="DC189" s="45">
        <f t="shared" si="371"/>
        <v>0</v>
      </c>
      <c r="DD189" s="45">
        <f t="shared" si="372"/>
        <v>0</v>
      </c>
      <c r="DE189" s="45">
        <f t="shared" si="372"/>
        <v>0</v>
      </c>
      <c r="DF189" s="45">
        <f t="shared" si="373"/>
        <v>0</v>
      </c>
      <c r="DG189" s="45">
        <f t="shared" si="374"/>
        <v>0</v>
      </c>
      <c r="DH189" s="45">
        <f t="shared" si="375"/>
        <v>0</v>
      </c>
      <c r="DI189" s="45">
        <f t="shared" si="376"/>
        <v>0</v>
      </c>
      <c r="DJ189" s="45"/>
      <c r="DK189" s="45"/>
      <c r="DL189" s="45"/>
      <c r="DM189" s="45"/>
      <c r="DN189" s="45"/>
      <c r="DO189" s="45"/>
      <c r="DP189" s="45"/>
      <c r="DQ189" s="45"/>
      <c r="DR189" s="45"/>
      <c r="DS189" s="45"/>
      <c r="DT189" s="45"/>
      <c r="DU189" s="45"/>
      <c r="DV189" s="45"/>
      <c r="DW189" s="45">
        <f t="shared" si="360"/>
        <v>0</v>
      </c>
      <c r="DX189" s="45">
        <f t="shared" si="360"/>
        <v>0</v>
      </c>
    </row>
    <row r="190" spans="1:128" s="9" customFormat="1" x14ac:dyDescent="0.25">
      <c r="A190" s="533" t="s">
        <v>47</v>
      </c>
      <c r="B190" s="534"/>
      <c r="C190" s="47">
        <f>+O190+Q190+S190+U190+W190+Y190+AA190+AC190+AE190+AG190+AI190</f>
        <v>0</v>
      </c>
      <c r="D190" s="112">
        <f>+P190+R190+T190+V190+X190+Z190+AB190+AD190+AF190+AH190+AJ190</f>
        <v>0</v>
      </c>
      <c r="E190" s="35"/>
      <c r="F190" s="34"/>
      <c r="G190" s="35"/>
      <c r="H190" s="34"/>
      <c r="I190" s="35"/>
      <c r="J190" s="34"/>
      <c r="K190" s="35"/>
      <c r="L190" s="34"/>
      <c r="M190" s="35"/>
      <c r="N190" s="34"/>
      <c r="O190" s="39"/>
      <c r="P190" s="38"/>
      <c r="Q190" s="39"/>
      <c r="R190" s="38"/>
      <c r="S190" s="39"/>
      <c r="T190" s="38"/>
      <c r="U190" s="39"/>
      <c r="V190" s="38"/>
      <c r="W190" s="39"/>
      <c r="X190" s="38"/>
      <c r="Y190" s="39"/>
      <c r="Z190" s="38"/>
      <c r="AA190" s="39"/>
      <c r="AB190" s="38"/>
      <c r="AC190" s="39"/>
      <c r="AD190" s="38"/>
      <c r="AE190" s="39"/>
      <c r="AF190" s="38"/>
      <c r="AG190" s="39"/>
      <c r="AH190" s="38"/>
      <c r="AI190" s="39"/>
      <c r="AJ190" s="40"/>
      <c r="AK190" s="37"/>
      <c r="AL190" s="108"/>
      <c r="AM190" s="39"/>
      <c r="AN190" s="109"/>
      <c r="AO190" s="107"/>
      <c r="AP190" s="108"/>
      <c r="AQ190" s="37"/>
      <c r="AR190" s="109"/>
      <c r="AS190" s="107"/>
      <c r="AT190" s="109"/>
      <c r="AU190" s="107"/>
      <c r="AV190" s="108"/>
      <c r="AW190" s="107"/>
      <c r="AX190" s="108"/>
      <c r="AY190" s="43" t="str">
        <f t="shared" si="357"/>
        <v/>
      </c>
      <c r="AZ190" s="43"/>
      <c r="BA190" s="43"/>
      <c r="BB190" s="43"/>
      <c r="BC190" s="43"/>
      <c r="BD190" s="43"/>
      <c r="BE190" s="43"/>
      <c r="BF190" s="43"/>
      <c r="BG190" s="43"/>
      <c r="BH190" s="10"/>
      <c r="BI190" s="10"/>
      <c r="BJ190" s="10"/>
      <c r="BK190" s="10"/>
      <c r="BR190" s="10"/>
      <c r="BS190" s="10"/>
      <c r="BT190" s="10"/>
      <c r="BU190" s="11"/>
      <c r="BV190" s="10"/>
      <c r="BW190" s="10"/>
      <c r="BX190" s="11"/>
      <c r="BY190" s="11"/>
      <c r="BZ190" s="11"/>
      <c r="CA190" s="44" t="str">
        <f t="shared" si="361"/>
        <v/>
      </c>
      <c r="CB190" s="44" t="str">
        <f t="shared" si="362"/>
        <v/>
      </c>
      <c r="CC190" s="44" t="str">
        <f t="shared" si="363"/>
        <v/>
      </c>
      <c r="CD190" s="44" t="str">
        <f t="shared" si="364"/>
        <v/>
      </c>
      <c r="CE190" s="44" t="str">
        <f t="shared" si="365"/>
        <v/>
      </c>
      <c r="CF190" s="44" t="str">
        <f t="shared" si="366"/>
        <v/>
      </c>
      <c r="CG190" s="44" t="str">
        <f t="shared" si="367"/>
        <v/>
      </c>
      <c r="CH190" s="44" t="str">
        <f t="shared" si="368"/>
        <v/>
      </c>
      <c r="CI190" s="44" t="str">
        <f t="shared" si="369"/>
        <v/>
      </c>
      <c r="CJ190" s="44"/>
      <c r="CK190" s="44"/>
      <c r="CL190" s="44"/>
      <c r="CM190" s="44"/>
      <c r="CN190" s="44"/>
      <c r="CO190" s="44"/>
      <c r="CP190" s="44"/>
      <c r="CQ190" s="44"/>
      <c r="CR190" s="44"/>
      <c r="CS190" s="44"/>
      <c r="CT190" s="44"/>
      <c r="CU190" s="44"/>
      <c r="CV190" s="44"/>
      <c r="CW190" s="44" t="str">
        <f t="shared" si="358"/>
        <v/>
      </c>
      <c r="CX190" s="44" t="str">
        <f t="shared" si="359"/>
        <v/>
      </c>
      <c r="CY190" s="44"/>
      <c r="CZ190" s="44"/>
      <c r="DA190" s="45">
        <f t="shared" si="370"/>
        <v>0</v>
      </c>
      <c r="DB190" s="45">
        <f t="shared" si="371"/>
        <v>0</v>
      </c>
      <c r="DC190" s="45">
        <f t="shared" si="371"/>
        <v>0</v>
      </c>
      <c r="DD190" s="45">
        <f t="shared" si="372"/>
        <v>0</v>
      </c>
      <c r="DE190" s="45">
        <f t="shared" si="372"/>
        <v>0</v>
      </c>
      <c r="DF190" s="45">
        <f t="shared" si="373"/>
        <v>0</v>
      </c>
      <c r="DG190" s="45">
        <f t="shared" si="374"/>
        <v>0</v>
      </c>
      <c r="DH190" s="45">
        <f t="shared" si="375"/>
        <v>0</v>
      </c>
      <c r="DI190" s="45">
        <f t="shared" si="376"/>
        <v>0</v>
      </c>
      <c r="DJ190" s="45"/>
      <c r="DK190" s="45"/>
      <c r="DL190" s="45"/>
      <c r="DM190" s="45"/>
      <c r="DN190" s="45"/>
      <c r="DO190" s="45"/>
      <c r="DP190" s="45"/>
      <c r="DQ190" s="45"/>
      <c r="DR190" s="45"/>
      <c r="DS190" s="45"/>
      <c r="DT190" s="45"/>
      <c r="DU190" s="45"/>
      <c r="DV190" s="45"/>
      <c r="DW190" s="45">
        <f t="shared" si="360"/>
        <v>0</v>
      </c>
      <c r="DX190" s="45">
        <f t="shared" si="360"/>
        <v>0</v>
      </c>
    </row>
    <row r="191" spans="1:128" s="9" customFormat="1" x14ac:dyDescent="0.25">
      <c r="A191" s="533" t="s">
        <v>53</v>
      </c>
      <c r="B191" s="534"/>
      <c r="C191" s="47">
        <f>+E191+G191+I191+K191+M191+O191+Q191+S191+U191+W191+Y191+AA191+AC191+AE191+AG191+AI191</f>
        <v>0</v>
      </c>
      <c r="D191" s="112">
        <f>+F191+H191+J191+L191+N191+P191+R191+T191+V191+X191+Z191+AB191+AD191+AF191+AH191+AJ191</f>
        <v>0</v>
      </c>
      <c r="E191" s="39"/>
      <c r="F191" s="38"/>
      <c r="G191" s="39"/>
      <c r="H191" s="38"/>
      <c r="I191" s="39"/>
      <c r="J191" s="38"/>
      <c r="K191" s="39"/>
      <c r="L191" s="38"/>
      <c r="M191" s="39"/>
      <c r="N191" s="38"/>
      <c r="O191" s="39"/>
      <c r="P191" s="38"/>
      <c r="Q191" s="39"/>
      <c r="R191" s="38"/>
      <c r="S191" s="39"/>
      <c r="T191" s="38"/>
      <c r="U191" s="39"/>
      <c r="V191" s="38"/>
      <c r="W191" s="39"/>
      <c r="X191" s="38"/>
      <c r="Y191" s="39"/>
      <c r="Z191" s="38"/>
      <c r="AA191" s="39"/>
      <c r="AB191" s="38"/>
      <c r="AC191" s="39"/>
      <c r="AD191" s="38"/>
      <c r="AE191" s="39"/>
      <c r="AF191" s="38"/>
      <c r="AG191" s="39"/>
      <c r="AH191" s="38"/>
      <c r="AI191" s="39"/>
      <c r="AJ191" s="40"/>
      <c r="AK191" s="155"/>
      <c r="AL191" s="114"/>
      <c r="AM191" s="115"/>
      <c r="AN191" s="109"/>
      <c r="AO191" s="107"/>
      <c r="AP191" s="108"/>
      <c r="AQ191" s="37"/>
      <c r="AR191" s="109"/>
      <c r="AS191" s="107"/>
      <c r="AT191" s="109"/>
      <c r="AU191" s="107"/>
      <c r="AV191" s="108"/>
      <c r="AW191" s="107"/>
      <c r="AX191" s="108"/>
      <c r="AY191" s="43" t="str">
        <f t="shared" si="357"/>
        <v/>
      </c>
      <c r="AZ191" s="43"/>
      <c r="BA191" s="43"/>
      <c r="BB191" s="43"/>
      <c r="BC191" s="43"/>
      <c r="BD191" s="43"/>
      <c r="BE191" s="43"/>
      <c r="BF191" s="43"/>
      <c r="BG191" s="43"/>
      <c r="BH191" s="10"/>
      <c r="BI191" s="10"/>
      <c r="BJ191" s="10"/>
      <c r="BK191" s="10"/>
      <c r="BR191" s="10"/>
      <c r="BS191" s="10"/>
      <c r="BT191" s="10"/>
      <c r="BU191" s="11"/>
      <c r="BV191" s="10"/>
      <c r="BW191" s="10"/>
      <c r="BX191" s="11"/>
      <c r="BY191" s="11"/>
      <c r="BZ191" s="11"/>
      <c r="CA191" s="44" t="str">
        <f t="shared" si="361"/>
        <v/>
      </c>
      <c r="CB191" s="44" t="str">
        <f t="shared" si="362"/>
        <v/>
      </c>
      <c r="CC191" s="44" t="str">
        <f t="shared" si="363"/>
        <v/>
      </c>
      <c r="CD191" s="44" t="str">
        <f t="shared" si="364"/>
        <v/>
      </c>
      <c r="CE191" s="44" t="str">
        <f t="shared" si="365"/>
        <v/>
      </c>
      <c r="CF191" s="44" t="str">
        <f t="shared" si="366"/>
        <v/>
      </c>
      <c r="CG191" s="44" t="str">
        <f t="shared" si="367"/>
        <v/>
      </c>
      <c r="CH191" s="44" t="str">
        <f t="shared" si="368"/>
        <v/>
      </c>
      <c r="CI191" s="44" t="str">
        <f t="shared" si="369"/>
        <v/>
      </c>
      <c r="CJ191" s="44"/>
      <c r="CK191" s="44"/>
      <c r="CL191" s="44"/>
      <c r="CM191" s="44"/>
      <c r="CN191" s="44"/>
      <c r="CO191" s="44"/>
      <c r="CP191" s="44"/>
      <c r="CQ191" s="44"/>
      <c r="CR191" s="44"/>
      <c r="CS191" s="44"/>
      <c r="CT191" s="44"/>
      <c r="CU191" s="44"/>
      <c r="CV191" s="44"/>
      <c r="CW191" s="44" t="str">
        <f t="shared" si="358"/>
        <v/>
      </c>
      <c r="CX191" s="44" t="str">
        <f t="shared" si="359"/>
        <v/>
      </c>
      <c r="CY191" s="44"/>
      <c r="CZ191" s="44"/>
      <c r="DA191" s="45">
        <f t="shared" si="370"/>
        <v>0</v>
      </c>
      <c r="DB191" s="45">
        <f t="shared" si="371"/>
        <v>0</v>
      </c>
      <c r="DC191" s="45">
        <f t="shared" si="371"/>
        <v>0</v>
      </c>
      <c r="DD191" s="45">
        <f t="shared" si="372"/>
        <v>0</v>
      </c>
      <c r="DE191" s="45">
        <f t="shared" si="372"/>
        <v>0</v>
      </c>
      <c r="DF191" s="45">
        <f t="shared" si="373"/>
        <v>0</v>
      </c>
      <c r="DG191" s="45">
        <f t="shared" si="374"/>
        <v>0</v>
      </c>
      <c r="DH191" s="45">
        <f t="shared" si="375"/>
        <v>0</v>
      </c>
      <c r="DI191" s="45">
        <f t="shared" si="376"/>
        <v>0</v>
      </c>
      <c r="DJ191" s="45"/>
      <c r="DK191" s="45"/>
      <c r="DL191" s="45"/>
      <c r="DM191" s="45"/>
      <c r="DN191" s="45"/>
      <c r="DO191" s="45"/>
      <c r="DP191" s="45"/>
      <c r="DQ191" s="45"/>
      <c r="DR191" s="45"/>
      <c r="DS191" s="45"/>
      <c r="DT191" s="45"/>
      <c r="DU191" s="45"/>
      <c r="DV191" s="45"/>
      <c r="DW191" s="45">
        <f t="shared" si="360"/>
        <v>0</v>
      </c>
      <c r="DX191" s="45">
        <f t="shared" si="360"/>
        <v>0</v>
      </c>
    </row>
    <row r="192" spans="1:128" s="9" customFormat="1" x14ac:dyDescent="0.25">
      <c r="A192" s="533" t="s">
        <v>90</v>
      </c>
      <c r="B192" s="534"/>
      <c r="C192" s="47">
        <f>+E192+G192+I192+K192+M192+O192+Q192+S192+U192+W192+Y192+AA192+AC192+AE192+AG192+AI192</f>
        <v>0</v>
      </c>
      <c r="D192" s="110">
        <f>+F192+H192+J192+L192+N192+P192+R192+T192+V192+X192+Z192+AB192+AD192+AF192+AH192+AJ192</f>
        <v>0</v>
      </c>
      <c r="E192" s="39"/>
      <c r="F192" s="38"/>
      <c r="G192" s="39"/>
      <c r="H192" s="38"/>
      <c r="I192" s="39"/>
      <c r="J192" s="38"/>
      <c r="K192" s="39"/>
      <c r="L192" s="38"/>
      <c r="M192" s="39"/>
      <c r="N192" s="38"/>
      <c r="O192" s="39"/>
      <c r="P192" s="38"/>
      <c r="Q192" s="39"/>
      <c r="R192" s="38"/>
      <c r="S192" s="39"/>
      <c r="T192" s="38"/>
      <c r="U192" s="39"/>
      <c r="V192" s="38"/>
      <c r="W192" s="39"/>
      <c r="X192" s="38"/>
      <c r="Y192" s="39"/>
      <c r="Z192" s="38"/>
      <c r="AA192" s="39"/>
      <c r="AB192" s="38"/>
      <c r="AC192" s="39"/>
      <c r="AD192" s="38"/>
      <c r="AE192" s="39"/>
      <c r="AF192" s="38"/>
      <c r="AG192" s="39"/>
      <c r="AH192" s="38"/>
      <c r="AI192" s="39"/>
      <c r="AJ192" s="38"/>
      <c r="AK192" s="107"/>
      <c r="AL192" s="108"/>
      <c r="AM192" s="39"/>
      <c r="AN192" s="109"/>
      <c r="AO192" s="107"/>
      <c r="AP192" s="108"/>
      <c r="AQ192" s="37"/>
      <c r="AR192" s="109"/>
      <c r="AS192" s="107"/>
      <c r="AT192" s="109"/>
      <c r="AU192" s="107"/>
      <c r="AV192" s="108"/>
      <c r="AW192" s="107"/>
      <c r="AX192" s="108"/>
      <c r="AY192" s="43" t="str">
        <f t="shared" si="357"/>
        <v/>
      </c>
      <c r="AZ192" s="43"/>
      <c r="BA192" s="43"/>
      <c r="BB192" s="43"/>
      <c r="BC192" s="43"/>
      <c r="BD192" s="43"/>
      <c r="BE192" s="43"/>
      <c r="BF192" s="43"/>
      <c r="BG192" s="43"/>
      <c r="BH192" s="10"/>
      <c r="BI192" s="10"/>
      <c r="BJ192" s="10"/>
      <c r="BK192" s="10"/>
      <c r="BR192" s="10"/>
      <c r="BS192" s="10"/>
      <c r="BT192" s="10"/>
      <c r="BU192" s="11"/>
      <c r="BV192" s="10"/>
      <c r="BW192" s="10"/>
      <c r="BX192" s="11"/>
      <c r="BY192" s="11"/>
      <c r="BZ192" s="11"/>
      <c r="CA192" s="44" t="str">
        <f t="shared" si="361"/>
        <v/>
      </c>
      <c r="CB192" s="44" t="str">
        <f t="shared" si="362"/>
        <v/>
      </c>
      <c r="CC192" s="44" t="str">
        <f t="shared" si="363"/>
        <v/>
      </c>
      <c r="CD192" s="44" t="str">
        <f t="shared" si="364"/>
        <v/>
      </c>
      <c r="CE192" s="44" t="str">
        <f t="shared" si="365"/>
        <v/>
      </c>
      <c r="CF192" s="44" t="str">
        <f t="shared" si="366"/>
        <v/>
      </c>
      <c r="CG192" s="44" t="str">
        <f t="shared" si="367"/>
        <v/>
      </c>
      <c r="CH192" s="44" t="str">
        <f t="shared" si="368"/>
        <v/>
      </c>
      <c r="CI192" s="44" t="str">
        <f t="shared" si="369"/>
        <v/>
      </c>
      <c r="CJ192" s="44"/>
      <c r="CK192" s="44"/>
      <c r="CL192" s="44"/>
      <c r="CM192" s="44"/>
      <c r="CN192" s="44"/>
      <c r="CO192" s="44"/>
      <c r="CP192" s="44"/>
      <c r="CQ192" s="44"/>
      <c r="CR192" s="44"/>
      <c r="CS192" s="44"/>
      <c r="CT192" s="44"/>
      <c r="CU192" s="44"/>
      <c r="CV192" s="44"/>
      <c r="CW192" s="44" t="str">
        <f t="shared" si="358"/>
        <v/>
      </c>
      <c r="CX192" s="44" t="str">
        <f t="shared" si="359"/>
        <v/>
      </c>
      <c r="CY192" s="44"/>
      <c r="CZ192" s="44"/>
      <c r="DA192" s="45">
        <f t="shared" si="370"/>
        <v>0</v>
      </c>
      <c r="DB192" s="45">
        <f t="shared" si="371"/>
        <v>0</v>
      </c>
      <c r="DC192" s="45">
        <f t="shared" si="371"/>
        <v>0</v>
      </c>
      <c r="DD192" s="45">
        <f t="shared" si="372"/>
        <v>0</v>
      </c>
      <c r="DE192" s="45">
        <f t="shared" si="372"/>
        <v>0</v>
      </c>
      <c r="DF192" s="45">
        <f t="shared" si="373"/>
        <v>0</v>
      </c>
      <c r="DG192" s="45">
        <f t="shared" si="374"/>
        <v>0</v>
      </c>
      <c r="DH192" s="45">
        <f t="shared" si="375"/>
        <v>0</v>
      </c>
      <c r="DI192" s="45">
        <f t="shared" si="376"/>
        <v>0</v>
      </c>
      <c r="DJ192" s="45"/>
      <c r="DK192" s="45"/>
      <c r="DL192" s="45"/>
      <c r="DM192" s="45"/>
      <c r="DN192" s="45"/>
      <c r="DO192" s="45"/>
      <c r="DP192" s="45"/>
      <c r="DQ192" s="45"/>
      <c r="DR192" s="45"/>
      <c r="DS192" s="45"/>
      <c r="DT192" s="45"/>
      <c r="DU192" s="45"/>
      <c r="DV192" s="45"/>
      <c r="DW192" s="45">
        <f t="shared" si="360"/>
        <v>0</v>
      </c>
      <c r="DX192" s="45">
        <f t="shared" si="360"/>
        <v>0</v>
      </c>
    </row>
    <row r="193" spans="1:128" s="9" customFormat="1" ht="15" customHeight="1" x14ac:dyDescent="0.25">
      <c r="A193" s="535" t="s">
        <v>91</v>
      </c>
      <c r="B193" s="536"/>
      <c r="C193" s="47">
        <f>+O193+Q193+S193+U193+W193+Y193+AA193+AC193+AE193+AG193+AI193</f>
        <v>0</v>
      </c>
      <c r="D193" s="110">
        <f>+P193+R193+T193+V193+X193+Z193+AB193+AD193+AF193+AH193+AJ193</f>
        <v>0</v>
      </c>
      <c r="E193" s="35"/>
      <c r="F193" s="34"/>
      <c r="G193" s="35"/>
      <c r="H193" s="34"/>
      <c r="I193" s="35"/>
      <c r="J193" s="34"/>
      <c r="K193" s="35"/>
      <c r="L193" s="34"/>
      <c r="M193" s="35"/>
      <c r="N193" s="34"/>
      <c r="O193" s="39"/>
      <c r="P193" s="38"/>
      <c r="Q193" s="39"/>
      <c r="R193" s="38"/>
      <c r="S193" s="39"/>
      <c r="T193" s="38"/>
      <c r="U193" s="39"/>
      <c r="V193" s="38"/>
      <c r="W193" s="39"/>
      <c r="X193" s="38"/>
      <c r="Y193" s="39"/>
      <c r="Z193" s="38"/>
      <c r="AA193" s="39"/>
      <c r="AB193" s="38"/>
      <c r="AC193" s="39"/>
      <c r="AD193" s="38"/>
      <c r="AE193" s="39"/>
      <c r="AF193" s="38"/>
      <c r="AG193" s="39"/>
      <c r="AH193" s="38"/>
      <c r="AI193" s="39"/>
      <c r="AJ193" s="38"/>
      <c r="AK193" s="107"/>
      <c r="AL193" s="108"/>
      <c r="AM193" s="39"/>
      <c r="AN193" s="109"/>
      <c r="AO193" s="107"/>
      <c r="AP193" s="108"/>
      <c r="AQ193" s="37"/>
      <c r="AR193" s="109"/>
      <c r="AS193" s="107"/>
      <c r="AT193" s="109"/>
      <c r="AU193" s="107"/>
      <c r="AV193" s="108"/>
      <c r="AW193" s="107"/>
      <c r="AX193" s="108"/>
      <c r="AY193" s="43" t="str">
        <f t="shared" si="357"/>
        <v/>
      </c>
      <c r="AZ193" s="43"/>
      <c r="BA193" s="43"/>
      <c r="BB193" s="43"/>
      <c r="BC193" s="43"/>
      <c r="BD193" s="43"/>
      <c r="BE193" s="43"/>
      <c r="BF193" s="43"/>
      <c r="BG193" s="43"/>
      <c r="BH193" s="10"/>
      <c r="BI193" s="10"/>
      <c r="BJ193" s="10"/>
      <c r="BK193" s="10"/>
      <c r="BR193" s="10"/>
      <c r="BS193" s="10"/>
      <c r="BT193" s="10"/>
      <c r="BU193" s="11"/>
      <c r="BV193" s="10"/>
      <c r="BW193" s="10"/>
      <c r="BX193" s="11"/>
      <c r="BY193" s="11"/>
      <c r="BZ193" s="11"/>
      <c r="CA193" s="44" t="str">
        <f t="shared" si="361"/>
        <v/>
      </c>
      <c r="CB193" s="44" t="str">
        <f t="shared" si="362"/>
        <v/>
      </c>
      <c r="CC193" s="44" t="str">
        <f t="shared" si="363"/>
        <v/>
      </c>
      <c r="CD193" s="44" t="str">
        <f t="shared" si="364"/>
        <v/>
      </c>
      <c r="CE193" s="44" t="str">
        <f t="shared" si="365"/>
        <v/>
      </c>
      <c r="CF193" s="44" t="str">
        <f t="shared" si="366"/>
        <v/>
      </c>
      <c r="CG193" s="44" t="str">
        <f t="shared" si="367"/>
        <v/>
      </c>
      <c r="CH193" s="44" t="str">
        <f t="shared" si="368"/>
        <v/>
      </c>
      <c r="CI193" s="44" t="str">
        <f t="shared" si="369"/>
        <v/>
      </c>
      <c r="CJ193" s="44"/>
      <c r="CK193" s="44"/>
      <c r="CL193" s="44"/>
      <c r="CM193" s="44"/>
      <c r="CN193" s="44"/>
      <c r="CO193" s="44"/>
      <c r="CP193" s="44"/>
      <c r="CQ193" s="44"/>
      <c r="CR193" s="44"/>
      <c r="CS193" s="44"/>
      <c r="CT193" s="44"/>
      <c r="CU193" s="44"/>
      <c r="CV193" s="44"/>
      <c r="CW193" s="44" t="str">
        <f t="shared" si="358"/>
        <v/>
      </c>
      <c r="CX193" s="44" t="str">
        <f t="shared" si="359"/>
        <v/>
      </c>
      <c r="CY193" s="44"/>
      <c r="CZ193" s="44"/>
      <c r="DA193" s="45">
        <f t="shared" si="370"/>
        <v>0</v>
      </c>
      <c r="DB193" s="45">
        <f t="shared" si="371"/>
        <v>0</v>
      </c>
      <c r="DC193" s="45">
        <f t="shared" si="371"/>
        <v>0</v>
      </c>
      <c r="DD193" s="45">
        <f t="shared" si="372"/>
        <v>0</v>
      </c>
      <c r="DE193" s="45">
        <f t="shared" si="372"/>
        <v>0</v>
      </c>
      <c r="DF193" s="45">
        <f t="shared" si="373"/>
        <v>0</v>
      </c>
      <c r="DG193" s="45">
        <f t="shared" si="374"/>
        <v>0</v>
      </c>
      <c r="DH193" s="45">
        <f t="shared" si="375"/>
        <v>0</v>
      </c>
      <c r="DI193" s="45">
        <f t="shared" si="376"/>
        <v>0</v>
      </c>
      <c r="DJ193" s="45"/>
      <c r="DK193" s="45"/>
      <c r="DL193" s="45"/>
      <c r="DM193" s="45"/>
      <c r="DN193" s="45"/>
      <c r="DO193" s="45"/>
      <c r="DP193" s="45"/>
      <c r="DQ193" s="45"/>
      <c r="DR193" s="45"/>
      <c r="DS193" s="45"/>
      <c r="DT193" s="45"/>
      <c r="DU193" s="45"/>
      <c r="DV193" s="45"/>
      <c r="DW193" s="45">
        <f t="shared" si="360"/>
        <v>0</v>
      </c>
      <c r="DX193" s="45">
        <f t="shared" si="360"/>
        <v>0</v>
      </c>
    </row>
    <row r="194" spans="1:128" s="9" customFormat="1" x14ac:dyDescent="0.25">
      <c r="A194" s="533" t="s">
        <v>50</v>
      </c>
      <c r="B194" s="534"/>
      <c r="C194" s="47">
        <f>+O194+Q194+S194+U194+W194+Y194+AA194+AC194+AE194+AG194+AI194</f>
        <v>0</v>
      </c>
      <c r="D194" s="110">
        <f>+P194+R194+T194+V194+X194+Z194+AB194+AD194+AF194+AH194+AJ194</f>
        <v>0</v>
      </c>
      <c r="E194" s="35"/>
      <c r="F194" s="34"/>
      <c r="G194" s="35"/>
      <c r="H194" s="34"/>
      <c r="I194" s="35"/>
      <c r="J194" s="34"/>
      <c r="K194" s="35"/>
      <c r="L194" s="34"/>
      <c r="M194" s="35"/>
      <c r="N194" s="34"/>
      <c r="O194" s="39"/>
      <c r="P194" s="38"/>
      <c r="Q194" s="39"/>
      <c r="R194" s="38"/>
      <c r="S194" s="39"/>
      <c r="T194" s="38"/>
      <c r="U194" s="39"/>
      <c r="V194" s="38"/>
      <c r="W194" s="39"/>
      <c r="X194" s="38"/>
      <c r="Y194" s="39"/>
      <c r="Z194" s="38"/>
      <c r="AA194" s="39"/>
      <c r="AB194" s="38"/>
      <c r="AC194" s="39"/>
      <c r="AD194" s="38"/>
      <c r="AE194" s="39"/>
      <c r="AF194" s="38"/>
      <c r="AG194" s="39"/>
      <c r="AH194" s="38"/>
      <c r="AI194" s="39"/>
      <c r="AJ194" s="38"/>
      <c r="AK194" s="107"/>
      <c r="AL194" s="108"/>
      <c r="AM194" s="39"/>
      <c r="AN194" s="109"/>
      <c r="AO194" s="107"/>
      <c r="AP194" s="108"/>
      <c r="AQ194" s="37"/>
      <c r="AR194" s="109"/>
      <c r="AS194" s="107"/>
      <c r="AT194" s="109"/>
      <c r="AU194" s="107"/>
      <c r="AV194" s="108"/>
      <c r="AW194" s="107"/>
      <c r="AX194" s="108"/>
      <c r="AY194" s="43" t="str">
        <f t="shared" si="357"/>
        <v/>
      </c>
      <c r="AZ194" s="43"/>
      <c r="BA194" s="43"/>
      <c r="BB194" s="43"/>
      <c r="BC194" s="43"/>
      <c r="BD194" s="43"/>
      <c r="BE194" s="43"/>
      <c r="BF194" s="43"/>
      <c r="BG194" s="43"/>
      <c r="BH194" s="10"/>
      <c r="BI194" s="10"/>
      <c r="BJ194" s="10"/>
      <c r="BK194" s="10"/>
      <c r="BR194" s="10"/>
      <c r="BS194" s="10"/>
      <c r="BT194" s="10"/>
      <c r="BU194" s="11"/>
      <c r="BV194" s="10"/>
      <c r="BW194" s="10"/>
      <c r="BX194" s="11"/>
      <c r="BY194" s="11"/>
      <c r="BZ194" s="11"/>
      <c r="CA194" s="44" t="str">
        <f t="shared" si="361"/>
        <v/>
      </c>
      <c r="CB194" s="44" t="str">
        <f t="shared" si="362"/>
        <v/>
      </c>
      <c r="CC194" s="44" t="str">
        <f t="shared" si="363"/>
        <v/>
      </c>
      <c r="CD194" s="44" t="str">
        <f t="shared" si="364"/>
        <v/>
      </c>
      <c r="CE194" s="44" t="str">
        <f t="shared" si="365"/>
        <v/>
      </c>
      <c r="CF194" s="44" t="str">
        <f t="shared" si="366"/>
        <v/>
      </c>
      <c r="CG194" s="44" t="str">
        <f t="shared" si="367"/>
        <v/>
      </c>
      <c r="CH194" s="44" t="str">
        <f t="shared" si="368"/>
        <v/>
      </c>
      <c r="CI194" s="44" t="str">
        <f t="shared" si="369"/>
        <v/>
      </c>
      <c r="CJ194" s="44"/>
      <c r="CK194" s="44"/>
      <c r="CL194" s="44"/>
      <c r="CM194" s="44"/>
      <c r="CN194" s="44"/>
      <c r="CO194" s="44"/>
      <c r="CP194" s="44"/>
      <c r="CQ194" s="44"/>
      <c r="CR194" s="44"/>
      <c r="CS194" s="44"/>
      <c r="CT194" s="44"/>
      <c r="CU194" s="44"/>
      <c r="CV194" s="44"/>
      <c r="CW194" s="44" t="str">
        <f t="shared" si="358"/>
        <v/>
      </c>
      <c r="CX194" s="44" t="str">
        <f t="shared" si="359"/>
        <v/>
      </c>
      <c r="CY194" s="44"/>
      <c r="CZ194" s="44"/>
      <c r="DA194" s="45">
        <f t="shared" si="370"/>
        <v>0</v>
      </c>
      <c r="DB194" s="45">
        <f t="shared" si="371"/>
        <v>0</v>
      </c>
      <c r="DC194" s="45">
        <f t="shared" si="371"/>
        <v>0</v>
      </c>
      <c r="DD194" s="45">
        <f t="shared" si="372"/>
        <v>0</v>
      </c>
      <c r="DE194" s="45">
        <f t="shared" si="372"/>
        <v>0</v>
      </c>
      <c r="DF194" s="45">
        <f t="shared" si="373"/>
        <v>0</v>
      </c>
      <c r="DG194" s="45">
        <f t="shared" si="374"/>
        <v>0</v>
      </c>
      <c r="DH194" s="45">
        <f t="shared" si="375"/>
        <v>0</v>
      </c>
      <c r="DI194" s="45">
        <f t="shared" si="376"/>
        <v>0</v>
      </c>
      <c r="DJ194" s="45"/>
      <c r="DK194" s="45"/>
      <c r="DL194" s="45"/>
      <c r="DM194" s="45"/>
      <c r="DN194" s="45"/>
      <c r="DO194" s="45"/>
      <c r="DP194" s="45"/>
      <c r="DQ194" s="45"/>
      <c r="DR194" s="45"/>
      <c r="DS194" s="45"/>
      <c r="DT194" s="45"/>
      <c r="DU194" s="45"/>
      <c r="DV194" s="45"/>
      <c r="DW194" s="45">
        <f t="shared" si="360"/>
        <v>0</v>
      </c>
      <c r="DX194" s="45">
        <f t="shared" si="360"/>
        <v>0</v>
      </c>
    </row>
    <row r="195" spans="1:128" s="9" customFormat="1" x14ac:dyDescent="0.25">
      <c r="A195" s="537" t="s">
        <v>92</v>
      </c>
      <c r="B195" s="538"/>
      <c r="C195" s="116">
        <f>+E195+G195+I195+K195+M195+O195+Q195+S195+U195+W195+Y195+AA195+AC195+AE195+AG195+AI195</f>
        <v>0</v>
      </c>
      <c r="D195" s="117">
        <f>+F195+H195+J195+L195+N195+P195+R195+T195+V195+X195+Z195+AB195+AD195+AF195+AH195+AJ195</f>
        <v>0</v>
      </c>
      <c r="E195" s="118"/>
      <c r="F195" s="119"/>
      <c r="G195" s="118"/>
      <c r="H195" s="119"/>
      <c r="I195" s="118"/>
      <c r="J195" s="119"/>
      <c r="K195" s="118"/>
      <c r="L195" s="119"/>
      <c r="M195" s="118"/>
      <c r="N195" s="119"/>
      <c r="O195" s="118"/>
      <c r="P195" s="119"/>
      <c r="Q195" s="118"/>
      <c r="R195" s="119"/>
      <c r="S195" s="118"/>
      <c r="T195" s="119"/>
      <c r="U195" s="118"/>
      <c r="V195" s="119"/>
      <c r="W195" s="118"/>
      <c r="X195" s="119"/>
      <c r="Y195" s="118"/>
      <c r="Z195" s="119"/>
      <c r="AA195" s="118"/>
      <c r="AB195" s="119"/>
      <c r="AC195" s="118"/>
      <c r="AD195" s="119"/>
      <c r="AE195" s="118"/>
      <c r="AF195" s="119"/>
      <c r="AG195" s="118"/>
      <c r="AH195" s="119"/>
      <c r="AI195" s="118"/>
      <c r="AJ195" s="119"/>
      <c r="AK195" s="120"/>
      <c r="AL195" s="121"/>
      <c r="AM195" s="118"/>
      <c r="AN195" s="122"/>
      <c r="AO195" s="120"/>
      <c r="AP195" s="121"/>
      <c r="AQ195" s="123"/>
      <c r="AR195" s="122"/>
      <c r="AS195" s="120"/>
      <c r="AT195" s="122"/>
      <c r="AU195" s="120"/>
      <c r="AV195" s="121"/>
      <c r="AW195" s="120"/>
      <c r="AX195" s="121"/>
      <c r="AY195" s="43" t="str">
        <f t="shared" si="357"/>
        <v/>
      </c>
      <c r="AZ195" s="43"/>
      <c r="BA195" s="43"/>
      <c r="BB195" s="43"/>
      <c r="BC195" s="43"/>
      <c r="BD195" s="43"/>
      <c r="BE195" s="43"/>
      <c r="BF195" s="43"/>
      <c r="BG195" s="43"/>
      <c r="BH195" s="10"/>
      <c r="BI195" s="10"/>
      <c r="BJ195" s="10"/>
      <c r="BK195" s="10"/>
      <c r="BR195" s="10"/>
      <c r="BS195" s="10"/>
      <c r="BT195" s="10"/>
      <c r="BU195" s="11"/>
      <c r="BV195" s="10"/>
      <c r="BW195" s="10"/>
      <c r="BX195" s="11"/>
      <c r="BY195" s="11"/>
      <c r="BZ195" s="11"/>
      <c r="CA195" s="44" t="str">
        <f t="shared" si="361"/>
        <v/>
      </c>
      <c r="CB195" s="44" t="str">
        <f t="shared" si="362"/>
        <v/>
      </c>
      <c r="CC195" s="44" t="str">
        <f t="shared" si="363"/>
        <v/>
      </c>
      <c r="CD195" s="44" t="str">
        <f t="shared" si="364"/>
        <v/>
      </c>
      <c r="CE195" s="44" t="str">
        <f t="shared" si="365"/>
        <v/>
      </c>
      <c r="CF195" s="44" t="str">
        <f t="shared" si="366"/>
        <v/>
      </c>
      <c r="CG195" s="44" t="str">
        <f t="shared" si="367"/>
        <v/>
      </c>
      <c r="CH195" s="44" t="str">
        <f t="shared" si="368"/>
        <v/>
      </c>
      <c r="CI195" s="44" t="str">
        <f t="shared" si="369"/>
        <v/>
      </c>
      <c r="CJ195" s="44"/>
      <c r="CK195" s="44"/>
      <c r="CL195" s="44"/>
      <c r="CM195" s="44"/>
      <c r="CN195" s="44"/>
      <c r="CO195" s="44"/>
      <c r="CP195" s="44"/>
      <c r="CQ195" s="44"/>
      <c r="CR195" s="44"/>
      <c r="CS195" s="44"/>
      <c r="CT195" s="44"/>
      <c r="CU195" s="44"/>
      <c r="CV195" s="44"/>
      <c r="CW195" s="44" t="str">
        <f t="shared" si="358"/>
        <v/>
      </c>
      <c r="CX195" s="44" t="str">
        <f t="shared" si="359"/>
        <v/>
      </c>
      <c r="CY195" s="44"/>
      <c r="CZ195" s="44"/>
      <c r="DA195" s="45">
        <f t="shared" si="370"/>
        <v>0</v>
      </c>
      <c r="DB195" s="45">
        <f t="shared" si="371"/>
        <v>0</v>
      </c>
      <c r="DC195" s="45">
        <f t="shared" si="371"/>
        <v>0</v>
      </c>
      <c r="DD195" s="45">
        <f t="shared" si="372"/>
        <v>0</v>
      </c>
      <c r="DE195" s="45">
        <f t="shared" si="372"/>
        <v>0</v>
      </c>
      <c r="DF195" s="45">
        <f t="shared" si="373"/>
        <v>0</v>
      </c>
      <c r="DG195" s="45">
        <f t="shared" si="374"/>
        <v>0</v>
      </c>
      <c r="DH195" s="45">
        <f t="shared" si="375"/>
        <v>0</v>
      </c>
      <c r="DI195" s="45">
        <f t="shared" si="376"/>
        <v>0</v>
      </c>
      <c r="DJ195" s="45"/>
      <c r="DK195" s="45"/>
      <c r="DL195" s="45"/>
      <c r="DM195" s="45"/>
      <c r="DN195" s="45"/>
      <c r="DO195" s="45"/>
      <c r="DP195" s="45"/>
      <c r="DQ195" s="45"/>
      <c r="DR195" s="45"/>
      <c r="DS195" s="45"/>
      <c r="DT195" s="45"/>
      <c r="DU195" s="45"/>
      <c r="DV195" s="45"/>
      <c r="DW195" s="45">
        <f t="shared" si="360"/>
        <v>0</v>
      </c>
      <c r="DX195" s="45">
        <f t="shared" si="360"/>
        <v>0</v>
      </c>
    </row>
    <row r="196" spans="1:128" s="9" customFormat="1" x14ac:dyDescent="0.25">
      <c r="A196" s="539" t="s">
        <v>51</v>
      </c>
      <c r="B196" s="126" t="s">
        <v>71</v>
      </c>
      <c r="C196" s="127">
        <f t="shared" ref="C196:D198" si="377">+O196+Q196+S196+U196+W196+Y196+AA196+AC196+AE196+AG196</f>
        <v>0</v>
      </c>
      <c r="D196" s="99">
        <f t="shared" si="377"/>
        <v>0</v>
      </c>
      <c r="E196" s="100"/>
      <c r="F196" s="101"/>
      <c r="G196" s="100"/>
      <c r="H196" s="101"/>
      <c r="I196" s="100"/>
      <c r="J196" s="101"/>
      <c r="K196" s="100"/>
      <c r="L196" s="101"/>
      <c r="M196" s="100"/>
      <c r="N196" s="101"/>
      <c r="O196" s="79"/>
      <c r="P196" s="80"/>
      <c r="Q196" s="79"/>
      <c r="R196" s="80"/>
      <c r="S196" s="79"/>
      <c r="T196" s="80"/>
      <c r="U196" s="79"/>
      <c r="V196" s="80"/>
      <c r="W196" s="79"/>
      <c r="X196" s="80"/>
      <c r="Y196" s="79"/>
      <c r="Z196" s="80"/>
      <c r="AA196" s="79"/>
      <c r="AB196" s="80"/>
      <c r="AC196" s="79"/>
      <c r="AD196" s="80"/>
      <c r="AE196" s="79"/>
      <c r="AF196" s="80"/>
      <c r="AG196" s="79"/>
      <c r="AH196" s="80"/>
      <c r="AI196" s="156"/>
      <c r="AJ196" s="157"/>
      <c r="AK196" s="130"/>
      <c r="AL196" s="81"/>
      <c r="AM196" s="79"/>
      <c r="AN196" s="131"/>
      <c r="AO196" s="130"/>
      <c r="AP196" s="81"/>
      <c r="AQ196" s="132"/>
      <c r="AR196" s="131"/>
      <c r="AS196" s="132"/>
      <c r="AT196" s="131"/>
      <c r="AU196" s="132"/>
      <c r="AV196" s="131"/>
      <c r="AW196" s="134"/>
      <c r="AX196" s="135"/>
      <c r="AY196" s="43" t="str">
        <f t="shared" si="357"/>
        <v/>
      </c>
      <c r="AZ196" s="43"/>
      <c r="BA196" s="43"/>
      <c r="BB196" s="43"/>
      <c r="BC196" s="43"/>
      <c r="BD196" s="43"/>
      <c r="BE196" s="43"/>
      <c r="BF196" s="43"/>
      <c r="BG196" s="43"/>
      <c r="BH196" s="10"/>
      <c r="BI196" s="10"/>
      <c r="BJ196" s="10"/>
      <c r="BK196" s="10"/>
      <c r="BR196" s="10"/>
      <c r="BS196" s="10"/>
      <c r="BT196" s="10"/>
      <c r="BU196" s="11"/>
      <c r="BV196" s="10"/>
      <c r="BW196" s="10"/>
      <c r="BX196" s="11"/>
      <c r="BY196" s="11"/>
      <c r="BZ196" s="11"/>
      <c r="CA196" s="44" t="str">
        <f t="shared" si="361"/>
        <v/>
      </c>
      <c r="CB196" s="44" t="str">
        <f t="shared" si="362"/>
        <v/>
      </c>
      <c r="CC196" s="44" t="str">
        <f t="shared" si="363"/>
        <v/>
      </c>
      <c r="CD196" s="44" t="str">
        <f t="shared" si="364"/>
        <v/>
      </c>
      <c r="CE196" s="44" t="str">
        <f t="shared" si="365"/>
        <v/>
      </c>
      <c r="CF196" s="44" t="str">
        <f t="shared" si="366"/>
        <v/>
      </c>
      <c r="CG196" s="44" t="str">
        <f t="shared" si="367"/>
        <v/>
      </c>
      <c r="CH196" s="44" t="str">
        <f t="shared" si="368"/>
        <v/>
      </c>
      <c r="CI196" s="44" t="str">
        <f t="shared" si="369"/>
        <v/>
      </c>
      <c r="CJ196" s="44"/>
      <c r="CK196" s="44"/>
      <c r="CL196" s="44"/>
      <c r="CM196" s="44"/>
      <c r="CN196" s="44"/>
      <c r="CO196" s="44"/>
      <c r="CP196" s="44"/>
      <c r="CQ196" s="44"/>
      <c r="CR196" s="44"/>
      <c r="CS196" s="44"/>
      <c r="CT196" s="44"/>
      <c r="CU196" s="44"/>
      <c r="CV196" s="44"/>
      <c r="CW196" s="44" t="str">
        <f t="shared" si="358"/>
        <v/>
      </c>
      <c r="CX196" s="44" t="str">
        <f t="shared" si="359"/>
        <v/>
      </c>
      <c r="CY196" s="44"/>
      <c r="CZ196" s="44"/>
      <c r="DA196" s="45">
        <f t="shared" si="370"/>
        <v>0</v>
      </c>
      <c r="DB196" s="45">
        <f t="shared" si="371"/>
        <v>0</v>
      </c>
      <c r="DC196" s="45">
        <f t="shared" si="371"/>
        <v>0</v>
      </c>
      <c r="DD196" s="45">
        <f t="shared" si="372"/>
        <v>0</v>
      </c>
      <c r="DE196" s="45">
        <f t="shared" si="372"/>
        <v>0</v>
      </c>
      <c r="DF196" s="45">
        <f t="shared" si="373"/>
        <v>0</v>
      </c>
      <c r="DG196" s="45">
        <f t="shared" si="374"/>
        <v>0</v>
      </c>
      <c r="DH196" s="45">
        <f t="shared" si="375"/>
        <v>0</v>
      </c>
      <c r="DI196" s="45">
        <f t="shared" si="376"/>
        <v>0</v>
      </c>
      <c r="DJ196" s="45"/>
      <c r="DK196" s="45"/>
      <c r="DL196" s="45"/>
      <c r="DM196" s="45"/>
      <c r="DN196" s="45"/>
      <c r="DO196" s="45"/>
      <c r="DP196" s="45"/>
      <c r="DQ196" s="45"/>
      <c r="DR196" s="45"/>
      <c r="DS196" s="45"/>
      <c r="DT196" s="45"/>
      <c r="DU196" s="45"/>
      <c r="DV196" s="45"/>
      <c r="DW196" s="45">
        <f t="shared" si="360"/>
        <v>0</v>
      </c>
      <c r="DX196" s="45">
        <f t="shared" si="360"/>
        <v>0</v>
      </c>
    </row>
    <row r="197" spans="1:128" s="9" customFormat="1" x14ac:dyDescent="0.25">
      <c r="A197" s="540"/>
      <c r="B197" s="83" t="s">
        <v>72</v>
      </c>
      <c r="C197" s="47">
        <f t="shared" si="377"/>
        <v>0</v>
      </c>
      <c r="D197" s="110">
        <f t="shared" si="377"/>
        <v>0</v>
      </c>
      <c r="E197" s="35"/>
      <c r="F197" s="34"/>
      <c r="G197" s="35"/>
      <c r="H197" s="34"/>
      <c r="I197" s="35"/>
      <c r="J197" s="34"/>
      <c r="K197" s="35"/>
      <c r="L197" s="34"/>
      <c r="M197" s="35"/>
      <c r="N197" s="34"/>
      <c r="O197" s="39"/>
      <c r="P197" s="38"/>
      <c r="Q197" s="39"/>
      <c r="R197" s="38"/>
      <c r="S197" s="39"/>
      <c r="T197" s="38"/>
      <c r="U197" s="39"/>
      <c r="V197" s="38"/>
      <c r="W197" s="39"/>
      <c r="X197" s="38"/>
      <c r="Y197" s="39"/>
      <c r="Z197" s="38"/>
      <c r="AA197" s="39"/>
      <c r="AB197" s="38"/>
      <c r="AC197" s="39"/>
      <c r="AD197" s="38"/>
      <c r="AE197" s="39"/>
      <c r="AF197" s="38"/>
      <c r="AG197" s="39"/>
      <c r="AH197" s="38"/>
      <c r="AI197" s="50"/>
      <c r="AJ197" s="51"/>
      <c r="AK197" s="107"/>
      <c r="AL197" s="108"/>
      <c r="AM197" s="39"/>
      <c r="AN197" s="109"/>
      <c r="AO197" s="107"/>
      <c r="AP197" s="108"/>
      <c r="AQ197" s="37"/>
      <c r="AR197" s="109"/>
      <c r="AS197" s="37"/>
      <c r="AT197" s="109"/>
      <c r="AU197" s="37"/>
      <c r="AV197" s="109"/>
      <c r="AW197" s="136"/>
      <c r="AX197" s="111"/>
      <c r="AY197" s="43" t="str">
        <f t="shared" si="357"/>
        <v/>
      </c>
      <c r="AZ197" s="43"/>
      <c r="BA197" s="43"/>
      <c r="BB197" s="43"/>
      <c r="BC197" s="43"/>
      <c r="BD197" s="43"/>
      <c r="BE197" s="43"/>
      <c r="BF197" s="43"/>
      <c r="BG197" s="43"/>
      <c r="BH197" s="10"/>
      <c r="BI197" s="10"/>
      <c r="BJ197" s="10"/>
      <c r="BK197" s="10"/>
      <c r="BR197" s="10"/>
      <c r="BS197" s="10"/>
      <c r="BT197" s="10"/>
      <c r="BU197" s="11"/>
      <c r="BV197" s="10"/>
      <c r="BW197" s="10"/>
      <c r="BX197" s="11"/>
      <c r="BY197" s="11"/>
      <c r="BZ197" s="11"/>
      <c r="CA197" s="44" t="str">
        <f t="shared" si="361"/>
        <v/>
      </c>
      <c r="CB197" s="44" t="str">
        <f t="shared" si="362"/>
        <v/>
      </c>
      <c r="CC197" s="44" t="str">
        <f t="shared" si="363"/>
        <v/>
      </c>
      <c r="CD197" s="44" t="str">
        <f t="shared" si="364"/>
        <v/>
      </c>
      <c r="CE197" s="44" t="str">
        <f t="shared" si="365"/>
        <v/>
      </c>
      <c r="CF197" s="44" t="str">
        <f t="shared" si="366"/>
        <v/>
      </c>
      <c r="CG197" s="44" t="str">
        <f t="shared" si="367"/>
        <v/>
      </c>
      <c r="CH197" s="44" t="str">
        <f t="shared" si="368"/>
        <v/>
      </c>
      <c r="CI197" s="44" t="str">
        <f t="shared" si="369"/>
        <v/>
      </c>
      <c r="CJ197" s="44"/>
      <c r="CK197" s="44"/>
      <c r="CL197" s="44"/>
      <c r="CM197" s="44"/>
      <c r="CN197" s="44"/>
      <c r="CO197" s="44"/>
      <c r="CP197" s="44"/>
      <c r="CQ197" s="44"/>
      <c r="CR197" s="44"/>
      <c r="CS197" s="44"/>
      <c r="CT197" s="44"/>
      <c r="CU197" s="44"/>
      <c r="CV197" s="44"/>
      <c r="CW197" s="44" t="str">
        <f t="shared" si="358"/>
        <v/>
      </c>
      <c r="CX197" s="44" t="str">
        <f t="shared" si="359"/>
        <v/>
      </c>
      <c r="CY197" s="44"/>
      <c r="CZ197" s="44"/>
      <c r="DA197" s="45">
        <f t="shared" si="370"/>
        <v>0</v>
      </c>
      <c r="DB197" s="45">
        <f t="shared" si="371"/>
        <v>0</v>
      </c>
      <c r="DC197" s="45">
        <f t="shared" si="371"/>
        <v>0</v>
      </c>
      <c r="DD197" s="45">
        <f t="shared" si="372"/>
        <v>0</v>
      </c>
      <c r="DE197" s="45">
        <f t="shared" si="372"/>
        <v>0</v>
      </c>
      <c r="DF197" s="45">
        <f t="shared" si="373"/>
        <v>0</v>
      </c>
      <c r="DG197" s="45">
        <f t="shared" si="374"/>
        <v>0</v>
      </c>
      <c r="DH197" s="45">
        <f t="shared" si="375"/>
        <v>0</v>
      </c>
      <c r="DI197" s="45">
        <f t="shared" si="376"/>
        <v>0</v>
      </c>
      <c r="DJ197" s="45"/>
      <c r="DK197" s="45"/>
      <c r="DL197" s="45"/>
      <c r="DM197" s="45"/>
      <c r="DN197" s="45"/>
      <c r="DO197" s="45"/>
      <c r="DP197" s="45"/>
      <c r="DQ197" s="45"/>
      <c r="DR197" s="45"/>
      <c r="DS197" s="45"/>
      <c r="DT197" s="45"/>
      <c r="DU197" s="45"/>
      <c r="DV197" s="45"/>
      <c r="DW197" s="45">
        <f t="shared" si="360"/>
        <v>0</v>
      </c>
      <c r="DX197" s="45">
        <f t="shared" si="360"/>
        <v>0</v>
      </c>
    </row>
    <row r="198" spans="1:128" s="9" customFormat="1" x14ac:dyDescent="0.25">
      <c r="A198" s="541"/>
      <c r="B198" s="96" t="s">
        <v>73</v>
      </c>
      <c r="C198" s="116">
        <f t="shared" si="377"/>
        <v>0</v>
      </c>
      <c r="D198" s="137">
        <f t="shared" si="377"/>
        <v>0</v>
      </c>
      <c r="E198" s="138"/>
      <c r="F198" s="139"/>
      <c r="G198" s="138"/>
      <c r="H198" s="139"/>
      <c r="I198" s="138"/>
      <c r="J198" s="139"/>
      <c r="K198" s="138"/>
      <c r="L198" s="139"/>
      <c r="M198" s="138"/>
      <c r="N198" s="139"/>
      <c r="O198" s="60"/>
      <c r="P198" s="59"/>
      <c r="Q198" s="60"/>
      <c r="R198" s="59"/>
      <c r="S198" s="60"/>
      <c r="T198" s="59"/>
      <c r="U198" s="60"/>
      <c r="V198" s="59"/>
      <c r="W198" s="60"/>
      <c r="X198" s="59"/>
      <c r="Y198" s="60"/>
      <c r="Z198" s="59"/>
      <c r="AA198" s="60"/>
      <c r="AB198" s="59"/>
      <c r="AC198" s="60"/>
      <c r="AD198" s="59"/>
      <c r="AE198" s="60"/>
      <c r="AF198" s="59"/>
      <c r="AG198" s="60"/>
      <c r="AH198" s="59"/>
      <c r="AI198" s="158"/>
      <c r="AJ198" s="159"/>
      <c r="AK198" s="124"/>
      <c r="AL198" s="141"/>
      <c r="AM198" s="60"/>
      <c r="AN198" s="125"/>
      <c r="AO198" s="124"/>
      <c r="AP198" s="141"/>
      <c r="AQ198" s="58"/>
      <c r="AR198" s="125"/>
      <c r="AS198" s="58"/>
      <c r="AT198" s="125"/>
      <c r="AU198" s="58"/>
      <c r="AV198" s="125"/>
      <c r="AW198" s="142"/>
      <c r="AX198" s="143"/>
      <c r="AY198" s="43" t="str">
        <f t="shared" si="357"/>
        <v/>
      </c>
      <c r="AZ198" s="43"/>
      <c r="BA198" s="43"/>
      <c r="BB198" s="43"/>
      <c r="BC198" s="43"/>
      <c r="BD198" s="43"/>
      <c r="BE198" s="43"/>
      <c r="BF198" s="43"/>
      <c r="BG198" s="43"/>
      <c r="BH198" s="10"/>
      <c r="BI198" s="10"/>
      <c r="BJ198" s="10"/>
      <c r="BK198" s="10"/>
      <c r="BR198" s="10"/>
      <c r="BS198" s="10"/>
      <c r="BT198" s="10"/>
      <c r="BU198" s="11"/>
      <c r="BV198" s="10"/>
      <c r="BW198" s="10"/>
      <c r="BX198" s="11"/>
      <c r="BY198" s="11"/>
      <c r="BZ198" s="11"/>
      <c r="CA198" s="44" t="str">
        <f t="shared" si="361"/>
        <v/>
      </c>
      <c r="CB198" s="44" t="str">
        <f t="shared" si="362"/>
        <v/>
      </c>
      <c r="CC198" s="44" t="str">
        <f t="shared" si="363"/>
        <v/>
      </c>
      <c r="CD198" s="44" t="str">
        <f t="shared" si="364"/>
        <v/>
      </c>
      <c r="CE198" s="44" t="str">
        <f t="shared" si="365"/>
        <v/>
      </c>
      <c r="CF198" s="44" t="str">
        <f t="shared" si="366"/>
        <v/>
      </c>
      <c r="CG198" s="44" t="str">
        <f t="shared" si="367"/>
        <v/>
      </c>
      <c r="CH198" s="44" t="str">
        <f t="shared" si="368"/>
        <v/>
      </c>
      <c r="CI198" s="44" t="str">
        <f t="shared" si="369"/>
        <v/>
      </c>
      <c r="CJ198" s="44"/>
      <c r="CK198" s="44"/>
      <c r="CL198" s="44"/>
      <c r="CM198" s="44"/>
      <c r="CN198" s="44"/>
      <c r="CO198" s="44"/>
      <c r="CP198" s="44"/>
      <c r="CQ198" s="44"/>
      <c r="CR198" s="44"/>
      <c r="CS198" s="44"/>
      <c r="CT198" s="44"/>
      <c r="CU198" s="44"/>
      <c r="CV198" s="44"/>
      <c r="CW198" s="44" t="str">
        <f t="shared" si="358"/>
        <v/>
      </c>
      <c r="CX198" s="44" t="str">
        <f t="shared" si="359"/>
        <v/>
      </c>
      <c r="CY198" s="44"/>
      <c r="CZ198" s="44"/>
      <c r="DA198" s="45">
        <f t="shared" si="370"/>
        <v>0</v>
      </c>
      <c r="DB198" s="45">
        <f t="shared" si="371"/>
        <v>0</v>
      </c>
      <c r="DC198" s="45">
        <f t="shared" si="371"/>
        <v>0</v>
      </c>
      <c r="DD198" s="45">
        <f t="shared" si="372"/>
        <v>0</v>
      </c>
      <c r="DE198" s="45">
        <f t="shared" si="372"/>
        <v>0</v>
      </c>
      <c r="DF198" s="45">
        <f t="shared" si="373"/>
        <v>0</v>
      </c>
      <c r="DG198" s="45">
        <f t="shared" si="374"/>
        <v>0</v>
      </c>
      <c r="DH198" s="45">
        <f t="shared" si="375"/>
        <v>0</v>
      </c>
      <c r="DI198" s="45">
        <f t="shared" si="376"/>
        <v>0</v>
      </c>
      <c r="DJ198" s="45"/>
      <c r="DK198" s="45"/>
      <c r="DL198" s="45"/>
      <c r="DM198" s="45"/>
      <c r="DN198" s="45"/>
      <c r="DO198" s="45"/>
      <c r="DP198" s="45"/>
      <c r="DQ198" s="45"/>
      <c r="DR198" s="45"/>
      <c r="DS198" s="45"/>
      <c r="DT198" s="45"/>
      <c r="DU198" s="45"/>
      <c r="DV198" s="45"/>
      <c r="DW198" s="45">
        <f t="shared" si="360"/>
        <v>0</v>
      </c>
      <c r="DX198" s="45">
        <f t="shared" si="360"/>
        <v>0</v>
      </c>
    </row>
    <row r="199" spans="1:128" s="9" customFormat="1" x14ac:dyDescent="0.25">
      <c r="A199" s="531" t="s">
        <v>52</v>
      </c>
      <c r="B199" s="532"/>
      <c r="C199" s="127">
        <f t="shared" ref="C199:D201" si="378">+E199+G199+I199+K199+M199+O199+Q199+S199+U199+W199+Y199+AA199+AC199+AE199+AG199+AI199</f>
        <v>0</v>
      </c>
      <c r="D199" s="110">
        <f t="shared" si="378"/>
        <v>0</v>
      </c>
      <c r="E199" s="84"/>
      <c r="F199" s="85"/>
      <c r="G199" s="84"/>
      <c r="H199" s="85"/>
      <c r="I199" s="84"/>
      <c r="J199" s="85"/>
      <c r="K199" s="84"/>
      <c r="L199" s="85"/>
      <c r="M199" s="144"/>
      <c r="N199" s="145"/>
      <c r="O199" s="144"/>
      <c r="P199" s="145"/>
      <c r="Q199" s="144"/>
      <c r="R199" s="145"/>
      <c r="S199" s="144"/>
      <c r="T199" s="145"/>
      <c r="U199" s="144"/>
      <c r="V199" s="145"/>
      <c r="W199" s="144"/>
      <c r="X199" s="145"/>
      <c r="Y199" s="144"/>
      <c r="Z199" s="145"/>
      <c r="AA199" s="144"/>
      <c r="AB199" s="145"/>
      <c r="AC199" s="144"/>
      <c r="AD199" s="146"/>
      <c r="AE199" s="144"/>
      <c r="AF199" s="146"/>
      <c r="AG199" s="73"/>
      <c r="AH199" s="76"/>
      <c r="AI199" s="144"/>
      <c r="AJ199" s="145"/>
      <c r="AK199" s="133"/>
      <c r="AL199" s="86"/>
      <c r="AM199" s="84"/>
      <c r="AN199" s="106"/>
      <c r="AO199" s="133"/>
      <c r="AP199" s="86"/>
      <c r="AQ199" s="147"/>
      <c r="AR199" s="106"/>
      <c r="AS199" s="133"/>
      <c r="AT199" s="106"/>
      <c r="AU199" s="133"/>
      <c r="AV199" s="86"/>
      <c r="AW199" s="133"/>
      <c r="AX199" s="86"/>
      <c r="AY199" s="43" t="str">
        <f t="shared" si="357"/>
        <v/>
      </c>
      <c r="AZ199" s="43"/>
      <c r="BA199" s="43"/>
      <c r="BB199" s="43"/>
      <c r="BC199" s="43"/>
      <c r="BD199" s="43"/>
      <c r="BE199" s="43"/>
      <c r="BF199" s="43"/>
      <c r="BG199" s="43"/>
      <c r="BH199" s="10"/>
      <c r="BI199" s="10"/>
      <c r="BJ199" s="10"/>
      <c r="BK199" s="10"/>
      <c r="BR199" s="10"/>
      <c r="BS199" s="10"/>
      <c r="BT199" s="10"/>
      <c r="BU199" s="11"/>
      <c r="BV199" s="10"/>
      <c r="BW199" s="10"/>
      <c r="BX199" s="11"/>
      <c r="BY199" s="11"/>
      <c r="BZ199" s="11"/>
      <c r="CA199" s="44" t="str">
        <f t="shared" si="361"/>
        <v/>
      </c>
      <c r="CB199" s="44" t="str">
        <f t="shared" si="362"/>
        <v/>
      </c>
      <c r="CC199" s="44" t="str">
        <f t="shared" si="363"/>
        <v/>
      </c>
      <c r="CD199" s="44" t="str">
        <f t="shared" si="364"/>
        <v/>
      </c>
      <c r="CE199" s="44" t="str">
        <f t="shared" si="365"/>
        <v/>
      </c>
      <c r="CF199" s="44" t="str">
        <f t="shared" si="366"/>
        <v/>
      </c>
      <c r="CG199" s="44" t="str">
        <f t="shared" si="367"/>
        <v/>
      </c>
      <c r="CH199" s="44" t="str">
        <f t="shared" si="368"/>
        <v/>
      </c>
      <c r="CI199" s="44" t="str">
        <f t="shared" si="369"/>
        <v/>
      </c>
      <c r="CJ199" s="44"/>
      <c r="CK199" s="44"/>
      <c r="CL199" s="44"/>
      <c r="CM199" s="44"/>
      <c r="CN199" s="44"/>
      <c r="CO199" s="44"/>
      <c r="CP199" s="44"/>
      <c r="CQ199" s="44"/>
      <c r="CR199" s="44"/>
      <c r="CS199" s="44"/>
      <c r="CT199" s="44"/>
      <c r="CU199" s="44"/>
      <c r="CV199" s="44"/>
      <c r="CW199" s="44" t="str">
        <f t="shared" si="358"/>
        <v/>
      </c>
      <c r="CX199" s="44" t="str">
        <f t="shared" si="359"/>
        <v/>
      </c>
      <c r="CY199" s="44"/>
      <c r="CZ199" s="44"/>
      <c r="DA199" s="45">
        <f t="shared" si="370"/>
        <v>0</v>
      </c>
      <c r="DB199" s="45">
        <f t="shared" si="371"/>
        <v>0</v>
      </c>
      <c r="DC199" s="45">
        <f t="shared" si="371"/>
        <v>0</v>
      </c>
      <c r="DD199" s="45">
        <f t="shared" si="372"/>
        <v>0</v>
      </c>
      <c r="DE199" s="45">
        <f t="shared" si="372"/>
        <v>0</v>
      </c>
      <c r="DF199" s="45">
        <f t="shared" si="373"/>
        <v>0</v>
      </c>
      <c r="DG199" s="45">
        <f t="shared" si="374"/>
        <v>0</v>
      </c>
      <c r="DH199" s="45">
        <f t="shared" si="375"/>
        <v>0</v>
      </c>
      <c r="DI199" s="45">
        <f t="shared" si="376"/>
        <v>0</v>
      </c>
      <c r="DJ199" s="45"/>
      <c r="DK199" s="45"/>
      <c r="DL199" s="45"/>
      <c r="DM199" s="45"/>
      <c r="DN199" s="45"/>
      <c r="DO199" s="45"/>
      <c r="DP199" s="45"/>
      <c r="DQ199" s="45"/>
      <c r="DR199" s="45"/>
      <c r="DS199" s="45"/>
      <c r="DT199" s="45"/>
      <c r="DU199" s="45"/>
      <c r="DV199" s="45"/>
      <c r="DW199" s="45">
        <f t="shared" si="360"/>
        <v>0</v>
      </c>
      <c r="DX199" s="45">
        <f t="shared" si="360"/>
        <v>0</v>
      </c>
    </row>
    <row r="200" spans="1:128" s="9" customFormat="1" x14ac:dyDescent="0.25">
      <c r="A200" s="533" t="s">
        <v>93</v>
      </c>
      <c r="B200" s="534"/>
      <c r="C200" s="47">
        <f t="shared" si="378"/>
        <v>0</v>
      </c>
      <c r="D200" s="112">
        <f t="shared" si="378"/>
        <v>0</v>
      </c>
      <c r="E200" s="39"/>
      <c r="F200" s="38"/>
      <c r="G200" s="39"/>
      <c r="H200" s="38"/>
      <c r="I200" s="39"/>
      <c r="J200" s="38"/>
      <c r="K200" s="39"/>
      <c r="L200" s="38"/>
      <c r="M200" s="39"/>
      <c r="N200" s="38"/>
      <c r="O200" s="118"/>
      <c r="P200" s="119"/>
      <c r="Q200" s="118"/>
      <c r="R200" s="119"/>
      <c r="S200" s="118"/>
      <c r="T200" s="119"/>
      <c r="U200" s="118"/>
      <c r="V200" s="119"/>
      <c r="W200" s="118"/>
      <c r="X200" s="119"/>
      <c r="Y200" s="118"/>
      <c r="Z200" s="119"/>
      <c r="AA200" s="118"/>
      <c r="AB200" s="119"/>
      <c r="AC200" s="118"/>
      <c r="AD200" s="148"/>
      <c r="AE200" s="118"/>
      <c r="AF200" s="148"/>
      <c r="AG200" s="118"/>
      <c r="AH200" s="149"/>
      <c r="AI200" s="118"/>
      <c r="AJ200" s="119"/>
      <c r="AK200" s="120"/>
      <c r="AL200" s="121"/>
      <c r="AM200" s="118"/>
      <c r="AN200" s="122"/>
      <c r="AO200" s="120"/>
      <c r="AP200" s="121"/>
      <c r="AQ200" s="123"/>
      <c r="AR200" s="122"/>
      <c r="AS200" s="120"/>
      <c r="AT200" s="122"/>
      <c r="AU200" s="120"/>
      <c r="AV200" s="121"/>
      <c r="AW200" s="120"/>
      <c r="AX200" s="121"/>
      <c r="AY200" s="43" t="str">
        <f t="shared" si="357"/>
        <v/>
      </c>
      <c r="AZ200" s="43"/>
      <c r="BA200" s="43"/>
      <c r="BB200" s="43"/>
      <c r="BC200" s="43"/>
      <c r="BD200" s="43"/>
      <c r="BE200" s="43"/>
      <c r="BF200" s="43"/>
      <c r="BG200" s="43"/>
      <c r="BH200" s="10"/>
      <c r="BI200" s="10"/>
      <c r="BJ200" s="10"/>
      <c r="BK200" s="10"/>
      <c r="BR200" s="10"/>
      <c r="BS200" s="10"/>
      <c r="BT200" s="10"/>
      <c r="BU200" s="11"/>
      <c r="BV200" s="10"/>
      <c r="BW200" s="10"/>
      <c r="BX200" s="11"/>
      <c r="BY200" s="11"/>
      <c r="BZ200" s="11"/>
      <c r="CA200" s="44" t="str">
        <f t="shared" si="361"/>
        <v/>
      </c>
      <c r="CB200" s="44" t="str">
        <f t="shared" si="362"/>
        <v/>
      </c>
      <c r="CC200" s="44" t="str">
        <f t="shared" si="363"/>
        <v/>
      </c>
      <c r="CD200" s="44" t="str">
        <f t="shared" si="364"/>
        <v/>
      </c>
      <c r="CE200" s="44" t="str">
        <f t="shared" si="365"/>
        <v/>
      </c>
      <c r="CF200" s="44" t="str">
        <f t="shared" si="366"/>
        <v/>
      </c>
      <c r="CG200" s="44" t="str">
        <f t="shared" si="367"/>
        <v/>
      </c>
      <c r="CH200" s="44" t="str">
        <f t="shared" si="368"/>
        <v/>
      </c>
      <c r="CI200" s="44" t="str">
        <f t="shared" si="369"/>
        <v/>
      </c>
      <c r="CJ200" s="44"/>
      <c r="CK200" s="44"/>
      <c r="CL200" s="44"/>
      <c r="CM200" s="44"/>
      <c r="CN200" s="44"/>
      <c r="CO200" s="44"/>
      <c r="CP200" s="44"/>
      <c r="CQ200" s="44"/>
      <c r="CR200" s="44"/>
      <c r="CS200" s="44"/>
      <c r="CT200" s="44"/>
      <c r="CU200" s="44"/>
      <c r="CV200" s="44"/>
      <c r="CW200" s="44" t="str">
        <f t="shared" si="358"/>
        <v/>
      </c>
      <c r="CX200" s="44" t="str">
        <f t="shared" si="359"/>
        <v/>
      </c>
      <c r="CY200" s="44"/>
      <c r="CZ200" s="44"/>
      <c r="DA200" s="45">
        <f t="shared" si="370"/>
        <v>0</v>
      </c>
      <c r="DB200" s="45">
        <f t="shared" si="371"/>
        <v>0</v>
      </c>
      <c r="DC200" s="45">
        <f t="shared" si="371"/>
        <v>0</v>
      </c>
      <c r="DD200" s="45">
        <f t="shared" si="372"/>
        <v>0</v>
      </c>
      <c r="DE200" s="45">
        <f t="shared" si="372"/>
        <v>0</v>
      </c>
      <c r="DF200" s="45">
        <f t="shared" si="373"/>
        <v>0</v>
      </c>
      <c r="DG200" s="45">
        <f t="shared" si="374"/>
        <v>0</v>
      </c>
      <c r="DH200" s="45">
        <f t="shared" si="375"/>
        <v>0</v>
      </c>
      <c r="DI200" s="45">
        <f t="shared" si="376"/>
        <v>0</v>
      </c>
      <c r="DJ200" s="45"/>
      <c r="DK200" s="45"/>
      <c r="DL200" s="45"/>
      <c r="DM200" s="45"/>
      <c r="DN200" s="45"/>
      <c r="DO200" s="45"/>
      <c r="DP200" s="45"/>
      <c r="DQ200" s="45"/>
      <c r="DR200" s="45"/>
      <c r="DS200" s="45"/>
      <c r="DT200" s="45"/>
      <c r="DU200" s="45"/>
      <c r="DV200" s="45"/>
      <c r="DW200" s="45">
        <f t="shared" si="360"/>
        <v>0</v>
      </c>
      <c r="DX200" s="45">
        <f t="shared" si="360"/>
        <v>0</v>
      </c>
    </row>
    <row r="201" spans="1:128" s="9" customFormat="1" x14ac:dyDescent="0.25">
      <c r="A201" s="533" t="s">
        <v>54</v>
      </c>
      <c r="B201" s="534"/>
      <c r="C201" s="47">
        <f t="shared" si="378"/>
        <v>0</v>
      </c>
      <c r="D201" s="112">
        <f t="shared" si="378"/>
        <v>0</v>
      </c>
      <c r="E201" s="39"/>
      <c r="F201" s="38"/>
      <c r="G201" s="39"/>
      <c r="H201" s="38"/>
      <c r="I201" s="39"/>
      <c r="J201" s="38"/>
      <c r="K201" s="39"/>
      <c r="L201" s="38"/>
      <c r="M201" s="39"/>
      <c r="N201" s="38"/>
      <c r="O201" s="118"/>
      <c r="P201" s="119"/>
      <c r="Q201" s="118"/>
      <c r="R201" s="119"/>
      <c r="S201" s="118"/>
      <c r="T201" s="119"/>
      <c r="U201" s="118"/>
      <c r="V201" s="119"/>
      <c r="W201" s="118"/>
      <c r="X201" s="119"/>
      <c r="Y201" s="118"/>
      <c r="Z201" s="119"/>
      <c r="AA201" s="118"/>
      <c r="AB201" s="119"/>
      <c r="AC201" s="118"/>
      <c r="AD201" s="148"/>
      <c r="AE201" s="118"/>
      <c r="AF201" s="148"/>
      <c r="AG201" s="118"/>
      <c r="AH201" s="149"/>
      <c r="AI201" s="118"/>
      <c r="AJ201" s="119"/>
      <c r="AK201" s="120"/>
      <c r="AL201" s="121"/>
      <c r="AM201" s="118"/>
      <c r="AN201" s="122"/>
      <c r="AO201" s="120"/>
      <c r="AP201" s="121"/>
      <c r="AQ201" s="123"/>
      <c r="AR201" s="122"/>
      <c r="AS201" s="120"/>
      <c r="AT201" s="122"/>
      <c r="AU201" s="120"/>
      <c r="AV201" s="121"/>
      <c r="AW201" s="120"/>
      <c r="AX201" s="121"/>
      <c r="AY201" s="43" t="str">
        <f t="shared" si="357"/>
        <v/>
      </c>
      <c r="AZ201" s="43"/>
      <c r="BA201" s="43"/>
      <c r="BB201" s="43"/>
      <c r="BC201" s="43"/>
      <c r="BD201" s="43"/>
      <c r="BE201" s="43"/>
      <c r="BF201" s="43"/>
      <c r="BG201" s="43"/>
      <c r="BH201" s="10"/>
      <c r="BI201" s="10"/>
      <c r="BJ201" s="10"/>
      <c r="BK201" s="10"/>
      <c r="BR201" s="10"/>
      <c r="BS201" s="10"/>
      <c r="BT201" s="10"/>
      <c r="BU201" s="11"/>
      <c r="BV201" s="10"/>
      <c r="BW201" s="10"/>
      <c r="BX201" s="11"/>
      <c r="BY201" s="11"/>
      <c r="BZ201" s="11"/>
      <c r="CA201" s="44" t="str">
        <f t="shared" si="361"/>
        <v/>
      </c>
      <c r="CB201" s="44" t="str">
        <f t="shared" si="362"/>
        <v/>
      </c>
      <c r="CC201" s="44" t="str">
        <f t="shared" si="363"/>
        <v/>
      </c>
      <c r="CD201" s="44" t="str">
        <f t="shared" si="364"/>
        <v/>
      </c>
      <c r="CE201" s="44" t="str">
        <f t="shared" si="365"/>
        <v/>
      </c>
      <c r="CF201" s="44" t="str">
        <f t="shared" si="366"/>
        <v/>
      </c>
      <c r="CG201" s="44" t="str">
        <f t="shared" si="367"/>
        <v/>
      </c>
      <c r="CH201" s="44" t="str">
        <f t="shared" si="368"/>
        <v/>
      </c>
      <c r="CI201" s="44" t="str">
        <f t="shared" si="369"/>
        <v/>
      </c>
      <c r="CJ201" s="44"/>
      <c r="CK201" s="44"/>
      <c r="CL201" s="44"/>
      <c r="CM201" s="44"/>
      <c r="CN201" s="44"/>
      <c r="CO201" s="44"/>
      <c r="CP201" s="44"/>
      <c r="CQ201" s="44"/>
      <c r="CR201" s="44"/>
      <c r="CS201" s="44"/>
      <c r="CT201" s="44"/>
      <c r="CU201" s="44"/>
      <c r="CV201" s="44"/>
      <c r="CW201" s="44" t="str">
        <f t="shared" si="358"/>
        <v/>
      </c>
      <c r="CX201" s="44" t="str">
        <f t="shared" si="359"/>
        <v/>
      </c>
      <c r="CY201" s="44"/>
      <c r="CZ201" s="44"/>
      <c r="DA201" s="45">
        <f t="shared" si="370"/>
        <v>0</v>
      </c>
      <c r="DB201" s="45">
        <f t="shared" si="371"/>
        <v>0</v>
      </c>
      <c r="DC201" s="45">
        <f t="shared" si="371"/>
        <v>0</v>
      </c>
      <c r="DD201" s="45">
        <f t="shared" si="372"/>
        <v>0</v>
      </c>
      <c r="DE201" s="45">
        <f t="shared" si="372"/>
        <v>0</v>
      </c>
      <c r="DF201" s="45">
        <f t="shared" si="373"/>
        <v>0</v>
      </c>
      <c r="DG201" s="45">
        <f t="shared" si="374"/>
        <v>0</v>
      </c>
      <c r="DH201" s="45">
        <f t="shared" si="375"/>
        <v>0</v>
      </c>
      <c r="DI201" s="45">
        <f t="shared" si="376"/>
        <v>0</v>
      </c>
      <c r="DJ201" s="45"/>
      <c r="DK201" s="45"/>
      <c r="DL201" s="45"/>
      <c r="DM201" s="45"/>
      <c r="DN201" s="45"/>
      <c r="DO201" s="45"/>
      <c r="DP201" s="45"/>
      <c r="DQ201" s="45"/>
      <c r="DR201" s="45"/>
      <c r="DS201" s="45"/>
      <c r="DT201" s="45"/>
      <c r="DU201" s="45"/>
      <c r="DV201" s="45"/>
      <c r="DW201" s="45">
        <f t="shared" si="360"/>
        <v>0</v>
      </c>
      <c r="DX201" s="45">
        <f t="shared" si="360"/>
        <v>0</v>
      </c>
    </row>
    <row r="202" spans="1:128" s="9" customFormat="1" x14ac:dyDescent="0.25">
      <c r="A202" s="533" t="s">
        <v>94</v>
      </c>
      <c r="B202" s="534"/>
      <c r="C202" s="47">
        <f t="shared" ref="C202:D204" si="379">+O202+Q202+S202+U202+W202+Y202+AA202+AC202+AE202+AG202+AI202</f>
        <v>0</v>
      </c>
      <c r="D202" s="150">
        <f>+P202+R202+T202+V202+X202+Z202+AB202+AD202+AF202+AH202+AJ202</f>
        <v>0</v>
      </c>
      <c r="E202" s="35"/>
      <c r="F202" s="34"/>
      <c r="G202" s="35"/>
      <c r="H202" s="34"/>
      <c r="I202" s="35"/>
      <c r="J202" s="34"/>
      <c r="K202" s="35"/>
      <c r="L202" s="34"/>
      <c r="M202" s="35"/>
      <c r="N202" s="34"/>
      <c r="O202" s="118"/>
      <c r="P202" s="119"/>
      <c r="Q202" s="118"/>
      <c r="R202" s="119"/>
      <c r="S202" s="118"/>
      <c r="T202" s="119"/>
      <c r="U202" s="118"/>
      <c r="V202" s="119"/>
      <c r="W202" s="118"/>
      <c r="X202" s="119"/>
      <c r="Y202" s="118"/>
      <c r="Z202" s="119"/>
      <c r="AA202" s="118"/>
      <c r="AB202" s="119"/>
      <c r="AC202" s="118"/>
      <c r="AD202" s="148"/>
      <c r="AE202" s="118"/>
      <c r="AF202" s="148"/>
      <c r="AG202" s="118"/>
      <c r="AH202" s="149"/>
      <c r="AI202" s="118"/>
      <c r="AJ202" s="119"/>
      <c r="AK202" s="120"/>
      <c r="AL202" s="121"/>
      <c r="AM202" s="118"/>
      <c r="AN202" s="122"/>
      <c r="AO202" s="120"/>
      <c r="AP202" s="121"/>
      <c r="AQ202" s="123"/>
      <c r="AR202" s="122"/>
      <c r="AS202" s="120"/>
      <c r="AT202" s="122"/>
      <c r="AU202" s="120"/>
      <c r="AV202" s="121"/>
      <c r="AW202" s="120"/>
      <c r="AX202" s="121"/>
      <c r="AY202" s="43" t="str">
        <f t="shared" si="357"/>
        <v/>
      </c>
      <c r="AZ202" s="43"/>
      <c r="BA202" s="43"/>
      <c r="BB202" s="43"/>
      <c r="BC202" s="43"/>
      <c r="BD202" s="43"/>
      <c r="BE202" s="43"/>
      <c r="BF202" s="43"/>
      <c r="BG202" s="43"/>
      <c r="BH202" s="10"/>
      <c r="BI202" s="10"/>
      <c r="BJ202" s="10"/>
      <c r="BK202" s="10"/>
      <c r="BR202" s="10"/>
      <c r="BS202" s="10"/>
      <c r="BT202" s="10"/>
      <c r="BU202" s="11"/>
      <c r="BV202" s="10"/>
      <c r="BW202" s="10"/>
      <c r="BX202" s="11"/>
      <c r="BY202" s="11"/>
      <c r="BZ202" s="11"/>
      <c r="CA202" s="44" t="str">
        <f t="shared" si="361"/>
        <v/>
      </c>
      <c r="CB202" s="44" t="str">
        <f t="shared" si="362"/>
        <v/>
      </c>
      <c r="CC202" s="44" t="str">
        <f t="shared" si="363"/>
        <v/>
      </c>
      <c r="CD202" s="44" t="str">
        <f t="shared" si="364"/>
        <v/>
      </c>
      <c r="CE202" s="44" t="str">
        <f t="shared" si="365"/>
        <v/>
      </c>
      <c r="CF202" s="44" t="str">
        <f t="shared" si="366"/>
        <v/>
      </c>
      <c r="CG202" s="44" t="str">
        <f t="shared" si="367"/>
        <v/>
      </c>
      <c r="CH202" s="44" t="str">
        <f t="shared" si="368"/>
        <v/>
      </c>
      <c r="CI202" s="44" t="str">
        <f t="shared" si="369"/>
        <v/>
      </c>
      <c r="CJ202" s="44"/>
      <c r="CK202" s="44"/>
      <c r="CL202" s="44"/>
      <c r="CM202" s="44"/>
      <c r="CN202" s="44"/>
      <c r="CO202" s="44"/>
      <c r="CP202" s="44"/>
      <c r="CQ202" s="44"/>
      <c r="CR202" s="44"/>
      <c r="CS202" s="44"/>
      <c r="CT202" s="44"/>
      <c r="CU202" s="44"/>
      <c r="CV202" s="44"/>
      <c r="CW202" s="44" t="str">
        <f t="shared" si="358"/>
        <v/>
      </c>
      <c r="CX202" s="44" t="str">
        <f t="shared" si="359"/>
        <v/>
      </c>
      <c r="CY202" s="44"/>
      <c r="CZ202" s="44"/>
      <c r="DA202" s="45">
        <f t="shared" si="370"/>
        <v>0</v>
      </c>
      <c r="DB202" s="45">
        <f t="shared" si="371"/>
        <v>0</v>
      </c>
      <c r="DC202" s="45">
        <f t="shared" si="371"/>
        <v>0</v>
      </c>
      <c r="DD202" s="45">
        <f t="shared" si="372"/>
        <v>0</v>
      </c>
      <c r="DE202" s="45">
        <f t="shared" si="372"/>
        <v>0</v>
      </c>
      <c r="DF202" s="45">
        <f t="shared" si="373"/>
        <v>0</v>
      </c>
      <c r="DG202" s="45">
        <f t="shared" si="374"/>
        <v>0</v>
      </c>
      <c r="DH202" s="45">
        <f t="shared" si="375"/>
        <v>0</v>
      </c>
      <c r="DI202" s="45">
        <f t="shared" si="376"/>
        <v>0</v>
      </c>
      <c r="DJ202" s="45"/>
      <c r="DK202" s="45"/>
      <c r="DL202" s="45"/>
      <c r="DM202" s="45"/>
      <c r="DN202" s="45"/>
      <c r="DO202" s="45"/>
      <c r="DP202" s="45"/>
      <c r="DQ202" s="45"/>
      <c r="DR202" s="45"/>
      <c r="DS202" s="45"/>
      <c r="DT202" s="45"/>
      <c r="DU202" s="45"/>
      <c r="DV202" s="45"/>
      <c r="DW202" s="45">
        <f t="shared" si="360"/>
        <v>0</v>
      </c>
      <c r="DX202" s="45">
        <f t="shared" si="360"/>
        <v>0</v>
      </c>
    </row>
    <row r="203" spans="1:128" s="9" customFormat="1" x14ac:dyDescent="0.25">
      <c r="A203" s="533" t="s">
        <v>95</v>
      </c>
      <c r="B203" s="534"/>
      <c r="C203" s="47">
        <f>+O203+Q203+S203+U203+W203+Y203+AA203+AC203+AE203+AG203+AI203</f>
        <v>0</v>
      </c>
      <c r="D203" s="150">
        <f>+P203+R203+T203+V203+X203+Z203+AB203+AD203+AF203+AH203+AJ203</f>
        <v>0</v>
      </c>
      <c r="E203" s="35"/>
      <c r="F203" s="34"/>
      <c r="G203" s="35"/>
      <c r="H203" s="34"/>
      <c r="I203" s="35"/>
      <c r="J203" s="34"/>
      <c r="K203" s="35"/>
      <c r="L203" s="34"/>
      <c r="M203" s="35"/>
      <c r="N203" s="34"/>
      <c r="O203" s="118"/>
      <c r="P203" s="119"/>
      <c r="Q203" s="118"/>
      <c r="R203" s="119"/>
      <c r="S203" s="118"/>
      <c r="T203" s="119"/>
      <c r="U203" s="118"/>
      <c r="V203" s="119"/>
      <c r="W203" s="118"/>
      <c r="X203" s="119"/>
      <c r="Y203" s="118"/>
      <c r="Z203" s="119"/>
      <c r="AA203" s="118"/>
      <c r="AB203" s="119"/>
      <c r="AC203" s="118"/>
      <c r="AD203" s="148"/>
      <c r="AE203" s="118"/>
      <c r="AF203" s="148"/>
      <c r="AG203" s="39"/>
      <c r="AH203" s="121"/>
      <c r="AI203" s="39"/>
      <c r="AJ203" s="123"/>
      <c r="AK203" s="120"/>
      <c r="AL203" s="121"/>
      <c r="AM203" s="118"/>
      <c r="AN203" s="122"/>
      <c r="AO203" s="120"/>
      <c r="AP203" s="121"/>
      <c r="AQ203" s="123"/>
      <c r="AR203" s="122"/>
      <c r="AS203" s="120"/>
      <c r="AT203" s="122"/>
      <c r="AU203" s="120"/>
      <c r="AV203" s="121"/>
      <c r="AW203" s="120"/>
      <c r="AX203" s="121"/>
      <c r="AY203" s="43" t="str">
        <f t="shared" si="357"/>
        <v/>
      </c>
      <c r="AZ203" s="43"/>
      <c r="BA203" s="43"/>
      <c r="BB203" s="43"/>
      <c r="BC203" s="43"/>
      <c r="BD203" s="43"/>
      <c r="BE203" s="43"/>
      <c r="BF203" s="43"/>
      <c r="BG203" s="43"/>
      <c r="BH203" s="10"/>
      <c r="BI203" s="10"/>
      <c r="BJ203" s="10"/>
      <c r="BK203" s="10"/>
      <c r="BR203" s="10"/>
      <c r="BS203" s="10"/>
      <c r="BT203" s="10"/>
      <c r="BU203" s="11"/>
      <c r="BV203" s="10"/>
      <c r="BW203" s="10"/>
      <c r="BX203" s="11"/>
      <c r="BY203" s="11"/>
      <c r="BZ203" s="11"/>
      <c r="CA203" s="44" t="str">
        <f t="shared" si="361"/>
        <v/>
      </c>
      <c r="CB203" s="44" t="str">
        <f t="shared" si="362"/>
        <v/>
      </c>
      <c r="CC203" s="44" t="str">
        <f t="shared" si="363"/>
        <v/>
      </c>
      <c r="CD203" s="44" t="str">
        <f t="shared" si="364"/>
        <v/>
      </c>
      <c r="CE203" s="44" t="str">
        <f t="shared" si="365"/>
        <v/>
      </c>
      <c r="CF203" s="44" t="str">
        <f t="shared" si="366"/>
        <v/>
      </c>
      <c r="CG203" s="44" t="str">
        <f t="shared" si="367"/>
        <v/>
      </c>
      <c r="CH203" s="44" t="str">
        <f t="shared" si="368"/>
        <v/>
      </c>
      <c r="CI203" s="44" t="str">
        <f t="shared" si="369"/>
        <v/>
      </c>
      <c r="CJ203" s="44"/>
      <c r="CK203" s="44"/>
      <c r="CL203" s="44"/>
      <c r="CM203" s="44"/>
      <c r="CN203" s="44"/>
      <c r="CO203" s="44"/>
      <c r="CP203" s="44"/>
      <c r="CQ203" s="44"/>
      <c r="CR203" s="44"/>
      <c r="CS203" s="44"/>
      <c r="CT203" s="44"/>
      <c r="CU203" s="44"/>
      <c r="CV203" s="44"/>
      <c r="CW203" s="44" t="str">
        <f t="shared" si="358"/>
        <v/>
      </c>
      <c r="CX203" s="44" t="str">
        <f t="shared" si="359"/>
        <v/>
      </c>
      <c r="CY203" s="44"/>
      <c r="CZ203" s="44"/>
      <c r="DA203" s="45">
        <f t="shared" si="370"/>
        <v>0</v>
      </c>
      <c r="DB203" s="45">
        <f t="shared" si="371"/>
        <v>0</v>
      </c>
      <c r="DC203" s="45">
        <f t="shared" si="371"/>
        <v>0</v>
      </c>
      <c r="DD203" s="45">
        <f t="shared" si="372"/>
        <v>0</v>
      </c>
      <c r="DE203" s="45">
        <f t="shared" si="372"/>
        <v>0</v>
      </c>
      <c r="DF203" s="45">
        <f t="shared" si="373"/>
        <v>0</v>
      </c>
      <c r="DG203" s="45">
        <f t="shared" si="374"/>
        <v>0</v>
      </c>
      <c r="DH203" s="45">
        <f t="shared" si="375"/>
        <v>0</v>
      </c>
      <c r="DI203" s="45">
        <f t="shared" si="376"/>
        <v>0</v>
      </c>
      <c r="DJ203" s="45"/>
      <c r="DK203" s="45"/>
      <c r="DL203" s="45"/>
      <c r="DM203" s="45"/>
      <c r="DN203" s="45"/>
      <c r="DO203" s="45"/>
      <c r="DP203" s="45"/>
      <c r="DQ203" s="45"/>
      <c r="DR203" s="45"/>
      <c r="DS203" s="45"/>
      <c r="DT203" s="45"/>
      <c r="DU203" s="45"/>
      <c r="DV203" s="45"/>
      <c r="DW203" s="45">
        <f t="shared" ref="DW203:DX209" si="380">IF(AND(C203&lt;&gt;0,OR(AO203="",AQ203="",AS203="",AU203="")),1,0)</f>
        <v>0</v>
      </c>
      <c r="DX203" s="45">
        <f t="shared" si="380"/>
        <v>0</v>
      </c>
    </row>
    <row r="204" spans="1:128" s="9" customFormat="1" x14ac:dyDescent="0.25">
      <c r="A204" s="151" t="s">
        <v>96</v>
      </c>
      <c r="B204" s="152"/>
      <c r="C204" s="47">
        <f t="shared" si="379"/>
        <v>0</v>
      </c>
      <c r="D204" s="150">
        <f t="shared" si="379"/>
        <v>0</v>
      </c>
      <c r="E204" s="35"/>
      <c r="F204" s="34"/>
      <c r="G204" s="35"/>
      <c r="H204" s="34"/>
      <c r="I204" s="35"/>
      <c r="J204" s="34"/>
      <c r="K204" s="35"/>
      <c r="L204" s="34"/>
      <c r="M204" s="35"/>
      <c r="N204" s="34"/>
      <c r="O204" s="118"/>
      <c r="P204" s="119"/>
      <c r="Q204" s="118"/>
      <c r="R204" s="119"/>
      <c r="S204" s="118"/>
      <c r="T204" s="119"/>
      <c r="U204" s="118"/>
      <c r="V204" s="119"/>
      <c r="W204" s="118"/>
      <c r="X204" s="119"/>
      <c r="Y204" s="118"/>
      <c r="Z204" s="119"/>
      <c r="AA204" s="118"/>
      <c r="AB204" s="119"/>
      <c r="AC204" s="118"/>
      <c r="AD204" s="148"/>
      <c r="AE204" s="118"/>
      <c r="AF204" s="148"/>
      <c r="AG204" s="118"/>
      <c r="AH204" s="149"/>
      <c r="AI204" s="118"/>
      <c r="AJ204" s="119"/>
      <c r="AK204" s="120"/>
      <c r="AL204" s="121"/>
      <c r="AM204" s="118"/>
      <c r="AN204" s="122"/>
      <c r="AO204" s="120"/>
      <c r="AP204" s="121"/>
      <c r="AQ204" s="123"/>
      <c r="AR204" s="122"/>
      <c r="AS204" s="120"/>
      <c r="AT204" s="122"/>
      <c r="AU204" s="120"/>
      <c r="AV204" s="121"/>
      <c r="AW204" s="120"/>
      <c r="AX204" s="121"/>
      <c r="AY204" s="43" t="str">
        <f t="shared" si="357"/>
        <v/>
      </c>
      <c r="AZ204" s="43"/>
      <c r="BA204" s="43"/>
      <c r="BB204" s="43"/>
      <c r="BC204" s="43"/>
      <c r="BD204" s="43"/>
      <c r="BE204" s="43"/>
      <c r="BF204" s="43"/>
      <c r="BG204" s="43"/>
      <c r="BH204" s="10"/>
      <c r="BI204" s="10"/>
      <c r="BJ204" s="10"/>
      <c r="BK204" s="10"/>
      <c r="BR204" s="10"/>
      <c r="BS204" s="10"/>
      <c r="BT204" s="10"/>
      <c r="BU204" s="11"/>
      <c r="BV204" s="10"/>
      <c r="BW204" s="10"/>
      <c r="BX204" s="11"/>
      <c r="BY204" s="11"/>
      <c r="BZ204" s="11"/>
      <c r="CA204" s="44" t="str">
        <f t="shared" si="361"/>
        <v/>
      </c>
      <c r="CB204" s="44" t="str">
        <f t="shared" si="362"/>
        <v/>
      </c>
      <c r="CC204" s="44" t="str">
        <f t="shared" si="363"/>
        <v/>
      </c>
      <c r="CD204" s="44" t="str">
        <f t="shared" si="364"/>
        <v/>
      </c>
      <c r="CE204" s="44" t="str">
        <f t="shared" si="365"/>
        <v/>
      </c>
      <c r="CF204" s="44" t="str">
        <f t="shared" si="366"/>
        <v/>
      </c>
      <c r="CG204" s="44" t="str">
        <f t="shared" si="367"/>
        <v/>
      </c>
      <c r="CH204" s="44" t="str">
        <f t="shared" si="368"/>
        <v/>
      </c>
      <c r="CI204" s="44" t="str">
        <f t="shared" si="369"/>
        <v/>
      </c>
      <c r="CJ204" s="44"/>
      <c r="CK204" s="44"/>
      <c r="CL204" s="44"/>
      <c r="CM204" s="44"/>
      <c r="CN204" s="44"/>
      <c r="CO204" s="44"/>
      <c r="CP204" s="44"/>
      <c r="CQ204" s="44"/>
      <c r="CR204" s="44"/>
      <c r="CS204" s="44"/>
      <c r="CT204" s="44"/>
      <c r="CU204" s="44"/>
      <c r="CV204" s="44"/>
      <c r="CW204" s="44" t="str">
        <f t="shared" si="358"/>
        <v/>
      </c>
      <c r="CX204" s="44" t="str">
        <f t="shared" si="359"/>
        <v/>
      </c>
      <c r="CY204" s="44"/>
      <c r="CZ204" s="44"/>
      <c r="DA204" s="45">
        <f t="shared" si="370"/>
        <v>0</v>
      </c>
      <c r="DB204" s="45">
        <f t="shared" si="371"/>
        <v>0</v>
      </c>
      <c r="DC204" s="45">
        <f t="shared" si="371"/>
        <v>0</v>
      </c>
      <c r="DD204" s="45">
        <f t="shared" si="372"/>
        <v>0</v>
      </c>
      <c r="DE204" s="45">
        <f t="shared" si="372"/>
        <v>0</v>
      </c>
      <c r="DF204" s="45">
        <f t="shared" si="373"/>
        <v>0</v>
      </c>
      <c r="DG204" s="45">
        <f t="shared" si="374"/>
        <v>0</v>
      </c>
      <c r="DH204" s="45">
        <f t="shared" si="375"/>
        <v>0</v>
      </c>
      <c r="DI204" s="45">
        <f t="shared" si="376"/>
        <v>0</v>
      </c>
      <c r="DJ204" s="45"/>
      <c r="DK204" s="45"/>
      <c r="DL204" s="45"/>
      <c r="DM204" s="45"/>
      <c r="DN204" s="45"/>
      <c r="DO204" s="45"/>
      <c r="DP204" s="45"/>
      <c r="DQ204" s="45"/>
      <c r="DR204" s="45"/>
      <c r="DS204" s="45"/>
      <c r="DT204" s="45"/>
      <c r="DU204" s="45"/>
      <c r="DV204" s="45"/>
      <c r="DW204" s="45">
        <f t="shared" si="380"/>
        <v>0</v>
      </c>
      <c r="DX204" s="45">
        <f t="shared" si="380"/>
        <v>0</v>
      </c>
    </row>
    <row r="205" spans="1:128" s="9" customFormat="1" x14ac:dyDescent="0.25">
      <c r="A205" s="533" t="s">
        <v>97</v>
      </c>
      <c r="B205" s="534"/>
      <c r="C205" s="47">
        <f t="shared" ref="C205:D209" si="381">+E205+G205+I205+K205+M205+O205+Q205+S205+U205+W205+Y205+AA205+AC205+AE205+AG205+AI205</f>
        <v>0</v>
      </c>
      <c r="D205" s="150">
        <f t="shared" si="381"/>
        <v>0</v>
      </c>
      <c r="E205" s="118"/>
      <c r="F205" s="119"/>
      <c r="G205" s="118"/>
      <c r="H205" s="119"/>
      <c r="I205" s="118"/>
      <c r="J205" s="119"/>
      <c r="K205" s="118"/>
      <c r="L205" s="119"/>
      <c r="M205" s="118"/>
      <c r="N205" s="119"/>
      <c r="O205" s="118"/>
      <c r="P205" s="119"/>
      <c r="Q205" s="118"/>
      <c r="R205" s="119"/>
      <c r="S205" s="118"/>
      <c r="T205" s="119"/>
      <c r="U205" s="118"/>
      <c r="V205" s="119"/>
      <c r="W205" s="118"/>
      <c r="X205" s="119"/>
      <c r="Y205" s="118"/>
      <c r="Z205" s="119"/>
      <c r="AA205" s="118"/>
      <c r="AB205" s="119"/>
      <c r="AC205" s="118"/>
      <c r="AD205" s="148"/>
      <c r="AE205" s="118"/>
      <c r="AF205" s="148"/>
      <c r="AG205" s="118"/>
      <c r="AH205" s="149"/>
      <c r="AI205" s="118"/>
      <c r="AJ205" s="119"/>
      <c r="AK205" s="120"/>
      <c r="AL205" s="121"/>
      <c r="AM205" s="118"/>
      <c r="AN205" s="122"/>
      <c r="AO205" s="120"/>
      <c r="AP205" s="121"/>
      <c r="AQ205" s="123"/>
      <c r="AR205" s="122"/>
      <c r="AS205" s="120"/>
      <c r="AT205" s="122"/>
      <c r="AU205" s="120"/>
      <c r="AV205" s="121"/>
      <c r="AW205" s="120"/>
      <c r="AX205" s="121"/>
      <c r="AY205" s="43" t="str">
        <f t="shared" si="357"/>
        <v/>
      </c>
      <c r="AZ205" s="43"/>
      <c r="BA205" s="43"/>
      <c r="BB205" s="43"/>
      <c r="BC205" s="43"/>
      <c r="BD205" s="43"/>
      <c r="BE205" s="43"/>
      <c r="BF205" s="43"/>
      <c r="BG205" s="43"/>
      <c r="BH205" s="10"/>
      <c r="BI205" s="10"/>
      <c r="BJ205" s="10"/>
      <c r="BK205" s="10"/>
      <c r="BR205" s="10"/>
      <c r="BS205" s="10"/>
      <c r="BT205" s="10"/>
      <c r="BU205" s="11"/>
      <c r="BV205" s="10"/>
      <c r="BW205" s="10"/>
      <c r="BX205" s="11"/>
      <c r="BY205" s="11"/>
      <c r="BZ205" s="11"/>
      <c r="CA205" s="44" t="str">
        <f t="shared" si="361"/>
        <v/>
      </c>
      <c r="CB205" s="44" t="str">
        <f t="shared" si="362"/>
        <v/>
      </c>
      <c r="CC205" s="44" t="str">
        <f t="shared" si="363"/>
        <v/>
      </c>
      <c r="CD205" s="44" t="str">
        <f t="shared" si="364"/>
        <v/>
      </c>
      <c r="CE205" s="44" t="str">
        <f t="shared" si="365"/>
        <v/>
      </c>
      <c r="CF205" s="44" t="str">
        <f t="shared" si="366"/>
        <v/>
      </c>
      <c r="CG205" s="44" t="str">
        <f t="shared" si="367"/>
        <v/>
      </c>
      <c r="CH205" s="44" t="str">
        <f t="shared" si="368"/>
        <v/>
      </c>
      <c r="CI205" s="44" t="str">
        <f t="shared" si="369"/>
        <v/>
      </c>
      <c r="CJ205" s="44"/>
      <c r="CK205" s="44"/>
      <c r="CL205" s="44"/>
      <c r="CM205" s="44"/>
      <c r="CN205" s="44"/>
      <c r="CO205" s="44"/>
      <c r="CP205" s="44"/>
      <c r="CQ205" s="44"/>
      <c r="CR205" s="44"/>
      <c r="CS205" s="44"/>
      <c r="CT205" s="44"/>
      <c r="CU205" s="44"/>
      <c r="CV205" s="44"/>
      <c r="CW205" s="44" t="str">
        <f t="shared" si="358"/>
        <v/>
      </c>
      <c r="CX205" s="44" t="str">
        <f t="shared" si="359"/>
        <v/>
      </c>
      <c r="CY205" s="44"/>
      <c r="CZ205" s="44"/>
      <c r="DA205" s="45">
        <f t="shared" si="370"/>
        <v>0</v>
      </c>
      <c r="DB205" s="45">
        <f t="shared" si="371"/>
        <v>0</v>
      </c>
      <c r="DC205" s="45">
        <f t="shared" si="371"/>
        <v>0</v>
      </c>
      <c r="DD205" s="45">
        <f t="shared" si="372"/>
        <v>0</v>
      </c>
      <c r="DE205" s="45">
        <f t="shared" si="372"/>
        <v>0</v>
      </c>
      <c r="DF205" s="45">
        <f t="shared" si="373"/>
        <v>0</v>
      </c>
      <c r="DG205" s="45">
        <f t="shared" si="374"/>
        <v>0</v>
      </c>
      <c r="DH205" s="45">
        <f t="shared" si="375"/>
        <v>0</v>
      </c>
      <c r="DI205" s="45">
        <f t="shared" si="376"/>
        <v>0</v>
      </c>
      <c r="DJ205" s="45"/>
      <c r="DK205" s="45"/>
      <c r="DL205" s="45"/>
      <c r="DM205" s="45"/>
      <c r="DN205" s="45"/>
      <c r="DO205" s="45"/>
      <c r="DP205" s="45"/>
      <c r="DQ205" s="45"/>
      <c r="DR205" s="45"/>
      <c r="DS205" s="45"/>
      <c r="DT205" s="45"/>
      <c r="DU205" s="45"/>
      <c r="DV205" s="45"/>
      <c r="DW205" s="45">
        <f t="shared" si="380"/>
        <v>0</v>
      </c>
      <c r="DX205" s="45">
        <f t="shared" si="380"/>
        <v>0</v>
      </c>
    </row>
    <row r="206" spans="1:128" s="9" customFormat="1" x14ac:dyDescent="0.25">
      <c r="A206" s="533" t="s">
        <v>98</v>
      </c>
      <c r="B206" s="534"/>
      <c r="C206" s="47">
        <f t="shared" si="381"/>
        <v>0</v>
      </c>
      <c r="D206" s="150">
        <f t="shared" si="381"/>
        <v>0</v>
      </c>
      <c r="E206" s="118"/>
      <c r="F206" s="119"/>
      <c r="G206" s="118"/>
      <c r="H206" s="119"/>
      <c r="I206" s="118"/>
      <c r="J206" s="119"/>
      <c r="K206" s="118"/>
      <c r="L206" s="119"/>
      <c r="M206" s="118"/>
      <c r="N206" s="119"/>
      <c r="O206" s="118"/>
      <c r="P206" s="119"/>
      <c r="Q206" s="118"/>
      <c r="R206" s="119"/>
      <c r="S206" s="118"/>
      <c r="T206" s="119"/>
      <c r="U206" s="118"/>
      <c r="V206" s="119"/>
      <c r="W206" s="118"/>
      <c r="X206" s="119"/>
      <c r="Y206" s="118"/>
      <c r="Z206" s="119"/>
      <c r="AA206" s="118"/>
      <c r="AB206" s="119"/>
      <c r="AC206" s="118"/>
      <c r="AD206" s="148"/>
      <c r="AE206" s="118"/>
      <c r="AF206" s="148"/>
      <c r="AG206" s="118"/>
      <c r="AH206" s="149"/>
      <c r="AI206" s="118"/>
      <c r="AJ206" s="119"/>
      <c r="AK206" s="120"/>
      <c r="AL206" s="121"/>
      <c r="AM206" s="118"/>
      <c r="AN206" s="122"/>
      <c r="AO206" s="120"/>
      <c r="AP206" s="121"/>
      <c r="AQ206" s="123"/>
      <c r="AR206" s="122"/>
      <c r="AS206" s="120"/>
      <c r="AT206" s="122"/>
      <c r="AU206" s="120"/>
      <c r="AV206" s="121"/>
      <c r="AW206" s="120"/>
      <c r="AX206" s="121"/>
      <c r="AY206" s="43" t="str">
        <f t="shared" si="357"/>
        <v/>
      </c>
      <c r="AZ206" s="43"/>
      <c r="BA206" s="43"/>
      <c r="BB206" s="43"/>
      <c r="BC206" s="43"/>
      <c r="BD206" s="43"/>
      <c r="BE206" s="43"/>
      <c r="BF206" s="43"/>
      <c r="BG206" s="43"/>
      <c r="BH206" s="10"/>
      <c r="BI206" s="10"/>
      <c r="BJ206" s="10"/>
      <c r="BK206" s="10"/>
      <c r="BR206" s="10"/>
      <c r="BS206" s="10"/>
      <c r="BT206" s="10"/>
      <c r="BU206" s="11"/>
      <c r="BV206" s="10"/>
      <c r="BW206" s="10"/>
      <c r="BX206" s="11"/>
      <c r="BY206" s="11"/>
      <c r="BZ206" s="11"/>
      <c r="CA206" s="44" t="str">
        <f t="shared" si="361"/>
        <v/>
      </c>
      <c r="CB206" s="44" t="str">
        <f t="shared" si="362"/>
        <v/>
      </c>
      <c r="CC206" s="44" t="str">
        <f t="shared" si="363"/>
        <v/>
      </c>
      <c r="CD206" s="44" t="str">
        <f t="shared" si="364"/>
        <v/>
      </c>
      <c r="CE206" s="44" t="str">
        <f t="shared" si="365"/>
        <v/>
      </c>
      <c r="CF206" s="44" t="str">
        <f t="shared" si="366"/>
        <v/>
      </c>
      <c r="CG206" s="44" t="str">
        <f t="shared" si="367"/>
        <v/>
      </c>
      <c r="CH206" s="44" t="str">
        <f t="shared" si="368"/>
        <v/>
      </c>
      <c r="CI206" s="44" t="str">
        <f t="shared" si="369"/>
        <v/>
      </c>
      <c r="CJ206" s="44"/>
      <c r="CK206" s="44"/>
      <c r="CL206" s="44"/>
      <c r="CM206" s="44"/>
      <c r="CN206" s="44"/>
      <c r="CO206" s="44"/>
      <c r="CP206" s="44"/>
      <c r="CQ206" s="44"/>
      <c r="CR206" s="44"/>
      <c r="CS206" s="44"/>
      <c r="CT206" s="44"/>
      <c r="CU206" s="44"/>
      <c r="CV206" s="44"/>
      <c r="CW206" s="44" t="str">
        <f t="shared" si="358"/>
        <v/>
      </c>
      <c r="CX206" s="44" t="str">
        <f t="shared" si="359"/>
        <v/>
      </c>
      <c r="CY206" s="44"/>
      <c r="CZ206" s="44"/>
      <c r="DA206" s="45">
        <f t="shared" si="370"/>
        <v>0</v>
      </c>
      <c r="DB206" s="45">
        <f t="shared" si="371"/>
        <v>0</v>
      </c>
      <c r="DC206" s="45">
        <f t="shared" si="371"/>
        <v>0</v>
      </c>
      <c r="DD206" s="45">
        <f t="shared" si="372"/>
        <v>0</v>
      </c>
      <c r="DE206" s="45">
        <f t="shared" si="372"/>
        <v>0</v>
      </c>
      <c r="DF206" s="45">
        <f t="shared" si="373"/>
        <v>0</v>
      </c>
      <c r="DG206" s="45">
        <f t="shared" si="374"/>
        <v>0</v>
      </c>
      <c r="DH206" s="45">
        <f t="shared" si="375"/>
        <v>0</v>
      </c>
      <c r="DI206" s="45">
        <f t="shared" si="376"/>
        <v>0</v>
      </c>
      <c r="DJ206" s="45"/>
      <c r="DK206" s="45"/>
      <c r="DL206" s="45"/>
      <c r="DM206" s="45"/>
      <c r="DN206" s="45"/>
      <c r="DO206" s="45"/>
      <c r="DP206" s="45"/>
      <c r="DQ206" s="45"/>
      <c r="DR206" s="45"/>
      <c r="DS206" s="45"/>
      <c r="DT206" s="45"/>
      <c r="DU206" s="45"/>
      <c r="DV206" s="45"/>
      <c r="DW206" s="45">
        <f t="shared" si="380"/>
        <v>0</v>
      </c>
      <c r="DX206" s="45">
        <f t="shared" si="380"/>
        <v>0</v>
      </c>
    </row>
    <row r="207" spans="1:128" s="9" customFormat="1" x14ac:dyDescent="0.25">
      <c r="A207" s="533" t="s">
        <v>99</v>
      </c>
      <c r="B207" s="534"/>
      <c r="C207" s="47">
        <f t="shared" si="381"/>
        <v>0</v>
      </c>
      <c r="D207" s="150">
        <f t="shared" si="381"/>
        <v>0</v>
      </c>
      <c r="E207" s="118"/>
      <c r="F207" s="119"/>
      <c r="G207" s="118"/>
      <c r="H207" s="119"/>
      <c r="I207" s="118"/>
      <c r="J207" s="119"/>
      <c r="K207" s="118"/>
      <c r="L207" s="119"/>
      <c r="M207" s="118"/>
      <c r="N207" s="119"/>
      <c r="O207" s="118"/>
      <c r="P207" s="119"/>
      <c r="Q207" s="118"/>
      <c r="R207" s="119"/>
      <c r="S207" s="118"/>
      <c r="T207" s="119"/>
      <c r="U207" s="118"/>
      <c r="V207" s="119"/>
      <c r="W207" s="118"/>
      <c r="X207" s="119"/>
      <c r="Y207" s="118"/>
      <c r="Z207" s="119"/>
      <c r="AA207" s="118"/>
      <c r="AB207" s="119"/>
      <c r="AC207" s="118"/>
      <c r="AD207" s="148"/>
      <c r="AE207" s="118"/>
      <c r="AF207" s="148"/>
      <c r="AG207" s="118"/>
      <c r="AH207" s="149"/>
      <c r="AI207" s="118"/>
      <c r="AJ207" s="119"/>
      <c r="AK207" s="120"/>
      <c r="AL207" s="121"/>
      <c r="AM207" s="118"/>
      <c r="AN207" s="122"/>
      <c r="AO207" s="120"/>
      <c r="AP207" s="121"/>
      <c r="AQ207" s="123"/>
      <c r="AR207" s="122"/>
      <c r="AS207" s="120"/>
      <c r="AT207" s="122"/>
      <c r="AU207" s="120"/>
      <c r="AV207" s="121"/>
      <c r="AW207" s="120"/>
      <c r="AX207" s="121"/>
      <c r="AY207" s="43" t="str">
        <f t="shared" si="357"/>
        <v/>
      </c>
      <c r="AZ207" s="43"/>
      <c r="BA207" s="43"/>
      <c r="BB207" s="43"/>
      <c r="BC207" s="43"/>
      <c r="BD207" s="43"/>
      <c r="BE207" s="43"/>
      <c r="BF207" s="43"/>
      <c r="BG207" s="43"/>
      <c r="BH207" s="10"/>
      <c r="BI207" s="10"/>
      <c r="BJ207" s="10"/>
      <c r="BK207" s="10"/>
      <c r="BR207" s="10"/>
      <c r="BS207" s="10"/>
      <c r="BT207" s="10"/>
      <c r="BU207" s="11"/>
      <c r="BV207" s="10"/>
      <c r="BW207" s="10"/>
      <c r="BX207" s="11"/>
      <c r="BY207" s="11"/>
      <c r="BZ207" s="11"/>
      <c r="CA207" s="44" t="str">
        <f t="shared" si="361"/>
        <v/>
      </c>
      <c r="CB207" s="44" t="str">
        <f t="shared" si="362"/>
        <v/>
      </c>
      <c r="CC207" s="44" t="str">
        <f t="shared" si="363"/>
        <v/>
      </c>
      <c r="CD207" s="44" t="str">
        <f t="shared" si="364"/>
        <v/>
      </c>
      <c r="CE207" s="44" t="str">
        <f t="shared" si="365"/>
        <v/>
      </c>
      <c r="CF207" s="44" t="str">
        <f t="shared" si="366"/>
        <v/>
      </c>
      <c r="CG207" s="44" t="str">
        <f t="shared" si="367"/>
        <v/>
      </c>
      <c r="CH207" s="44" t="str">
        <f t="shared" si="368"/>
        <v/>
      </c>
      <c r="CI207" s="44" t="str">
        <f t="shared" si="369"/>
        <v/>
      </c>
      <c r="CJ207" s="44"/>
      <c r="CK207" s="44"/>
      <c r="CL207" s="44"/>
      <c r="CM207" s="44"/>
      <c r="CN207" s="44"/>
      <c r="CO207" s="44"/>
      <c r="CP207" s="44"/>
      <c r="CQ207" s="44"/>
      <c r="CR207" s="44"/>
      <c r="CS207" s="44"/>
      <c r="CT207" s="44"/>
      <c r="CU207" s="44"/>
      <c r="CV207" s="44"/>
      <c r="CW207" s="44" t="str">
        <f t="shared" si="358"/>
        <v/>
      </c>
      <c r="CX207" s="44" t="str">
        <f t="shared" si="359"/>
        <v/>
      </c>
      <c r="CY207" s="44"/>
      <c r="CZ207" s="44"/>
      <c r="DA207" s="45">
        <f t="shared" si="370"/>
        <v>0</v>
      </c>
      <c r="DB207" s="45">
        <f t="shared" si="371"/>
        <v>0</v>
      </c>
      <c r="DC207" s="45">
        <f t="shared" si="371"/>
        <v>0</v>
      </c>
      <c r="DD207" s="45">
        <f t="shared" si="372"/>
        <v>0</v>
      </c>
      <c r="DE207" s="45">
        <f t="shared" si="372"/>
        <v>0</v>
      </c>
      <c r="DF207" s="45">
        <f t="shared" si="373"/>
        <v>0</v>
      </c>
      <c r="DG207" s="45">
        <f t="shared" si="374"/>
        <v>0</v>
      </c>
      <c r="DH207" s="45">
        <f t="shared" si="375"/>
        <v>0</v>
      </c>
      <c r="DI207" s="45">
        <f t="shared" si="376"/>
        <v>0</v>
      </c>
      <c r="DJ207" s="45"/>
      <c r="DK207" s="45"/>
      <c r="DL207" s="45"/>
      <c r="DM207" s="45"/>
      <c r="DN207" s="45"/>
      <c r="DO207" s="45"/>
      <c r="DP207" s="45"/>
      <c r="DQ207" s="45"/>
      <c r="DR207" s="45"/>
      <c r="DS207" s="45"/>
      <c r="DT207" s="45"/>
      <c r="DU207" s="45"/>
      <c r="DV207" s="45"/>
      <c r="DW207" s="45">
        <f t="shared" si="380"/>
        <v>0</v>
      </c>
      <c r="DX207" s="45">
        <f t="shared" si="380"/>
        <v>0</v>
      </c>
    </row>
    <row r="208" spans="1:128" s="9" customFormat="1" x14ac:dyDescent="0.25">
      <c r="A208" s="533" t="s">
        <v>100</v>
      </c>
      <c r="B208" s="534"/>
      <c r="C208" s="47">
        <f t="shared" si="381"/>
        <v>0</v>
      </c>
      <c r="D208" s="150">
        <f t="shared" si="381"/>
        <v>0</v>
      </c>
      <c r="E208" s="118"/>
      <c r="F208" s="119"/>
      <c r="G208" s="118"/>
      <c r="H208" s="119"/>
      <c r="I208" s="118"/>
      <c r="J208" s="119"/>
      <c r="K208" s="118"/>
      <c r="L208" s="119"/>
      <c r="M208" s="118"/>
      <c r="N208" s="119"/>
      <c r="O208" s="118"/>
      <c r="P208" s="119"/>
      <c r="Q208" s="118"/>
      <c r="R208" s="119"/>
      <c r="S208" s="118"/>
      <c r="T208" s="119"/>
      <c r="U208" s="118"/>
      <c r="V208" s="119"/>
      <c r="W208" s="118"/>
      <c r="X208" s="119"/>
      <c r="Y208" s="118"/>
      <c r="Z208" s="119"/>
      <c r="AA208" s="118"/>
      <c r="AB208" s="119"/>
      <c r="AC208" s="118"/>
      <c r="AD208" s="148"/>
      <c r="AE208" s="118"/>
      <c r="AF208" s="148"/>
      <c r="AG208" s="118"/>
      <c r="AH208" s="149"/>
      <c r="AI208" s="118"/>
      <c r="AJ208" s="119"/>
      <c r="AK208" s="120"/>
      <c r="AL208" s="121"/>
      <c r="AM208" s="118"/>
      <c r="AN208" s="122"/>
      <c r="AO208" s="120"/>
      <c r="AP208" s="121"/>
      <c r="AQ208" s="123"/>
      <c r="AR208" s="122"/>
      <c r="AS208" s="120"/>
      <c r="AT208" s="122"/>
      <c r="AU208" s="120"/>
      <c r="AV208" s="121"/>
      <c r="AW208" s="120"/>
      <c r="AX208" s="121"/>
      <c r="AY208" s="43" t="str">
        <f t="shared" si="357"/>
        <v/>
      </c>
      <c r="AZ208" s="43"/>
      <c r="BA208" s="43"/>
      <c r="BB208" s="43"/>
      <c r="BC208" s="43"/>
      <c r="BD208" s="43"/>
      <c r="BE208" s="43"/>
      <c r="BF208" s="43"/>
      <c r="BG208" s="43"/>
      <c r="BH208" s="10"/>
      <c r="BI208" s="10"/>
      <c r="BJ208" s="10"/>
      <c r="BK208" s="10"/>
      <c r="BR208" s="10"/>
      <c r="BS208" s="10"/>
      <c r="BT208" s="10"/>
      <c r="BU208" s="11"/>
      <c r="BV208" s="10"/>
      <c r="BW208" s="10"/>
      <c r="BX208" s="11"/>
      <c r="BY208" s="11"/>
      <c r="BZ208" s="11"/>
      <c r="CA208" s="44" t="str">
        <f t="shared" si="361"/>
        <v/>
      </c>
      <c r="CB208" s="44" t="str">
        <f t="shared" si="362"/>
        <v/>
      </c>
      <c r="CC208" s="44" t="str">
        <f t="shared" si="363"/>
        <v/>
      </c>
      <c r="CD208" s="44" t="str">
        <f t="shared" si="364"/>
        <v/>
      </c>
      <c r="CE208" s="44" t="str">
        <f t="shared" si="365"/>
        <v/>
      </c>
      <c r="CF208" s="44" t="str">
        <f t="shared" si="366"/>
        <v/>
      </c>
      <c r="CG208" s="44" t="str">
        <f t="shared" si="367"/>
        <v/>
      </c>
      <c r="CH208" s="44" t="str">
        <f t="shared" si="368"/>
        <v/>
      </c>
      <c r="CI208" s="44" t="str">
        <f t="shared" si="369"/>
        <v/>
      </c>
      <c r="CJ208" s="44"/>
      <c r="CK208" s="44"/>
      <c r="CL208" s="44"/>
      <c r="CM208" s="44"/>
      <c r="CN208" s="44"/>
      <c r="CO208" s="44"/>
      <c r="CP208" s="44"/>
      <c r="CQ208" s="44"/>
      <c r="CR208" s="44"/>
      <c r="CS208" s="44"/>
      <c r="CT208" s="44"/>
      <c r="CU208" s="44"/>
      <c r="CV208" s="44"/>
      <c r="CW208" s="44" t="str">
        <f t="shared" si="358"/>
        <v/>
      </c>
      <c r="CX208" s="44" t="str">
        <f t="shared" si="359"/>
        <v/>
      </c>
      <c r="CY208" s="44"/>
      <c r="CZ208" s="44"/>
      <c r="DA208" s="45">
        <f t="shared" si="370"/>
        <v>0</v>
      </c>
      <c r="DB208" s="45">
        <f t="shared" si="371"/>
        <v>0</v>
      </c>
      <c r="DC208" s="45">
        <f t="shared" si="371"/>
        <v>0</v>
      </c>
      <c r="DD208" s="45">
        <f t="shared" si="372"/>
        <v>0</v>
      </c>
      <c r="DE208" s="45">
        <f t="shared" si="372"/>
        <v>0</v>
      </c>
      <c r="DF208" s="45">
        <f t="shared" si="373"/>
        <v>0</v>
      </c>
      <c r="DG208" s="45">
        <f t="shared" si="374"/>
        <v>0</v>
      </c>
      <c r="DH208" s="45">
        <f t="shared" si="375"/>
        <v>0</v>
      </c>
      <c r="DI208" s="45">
        <f t="shared" si="376"/>
        <v>0</v>
      </c>
      <c r="DJ208" s="45"/>
      <c r="DK208" s="45"/>
      <c r="DL208" s="45"/>
      <c r="DM208" s="45"/>
      <c r="DN208" s="45"/>
      <c r="DO208" s="45"/>
      <c r="DP208" s="45"/>
      <c r="DQ208" s="45"/>
      <c r="DR208" s="45"/>
      <c r="DS208" s="45"/>
      <c r="DT208" s="45"/>
      <c r="DU208" s="45"/>
      <c r="DV208" s="45"/>
      <c r="DW208" s="45">
        <f t="shared" si="380"/>
        <v>0</v>
      </c>
      <c r="DX208" s="45">
        <f t="shared" si="380"/>
        <v>0</v>
      </c>
    </row>
    <row r="209" spans="1:130" x14ac:dyDescent="0.25">
      <c r="A209" s="542" t="s">
        <v>101</v>
      </c>
      <c r="B209" s="543"/>
      <c r="C209" s="116">
        <f t="shared" si="381"/>
        <v>0</v>
      </c>
      <c r="D209" s="137">
        <f t="shared" si="381"/>
        <v>0</v>
      </c>
      <c r="E209" s="60"/>
      <c r="F209" s="59"/>
      <c r="G209" s="60"/>
      <c r="H209" s="59"/>
      <c r="I209" s="60"/>
      <c r="J209" s="59"/>
      <c r="K209" s="60"/>
      <c r="L209" s="59"/>
      <c r="M209" s="60"/>
      <c r="N209" s="61"/>
      <c r="O209" s="60"/>
      <c r="P209" s="59"/>
      <c r="Q209" s="60"/>
      <c r="R209" s="59"/>
      <c r="S209" s="60"/>
      <c r="T209" s="59"/>
      <c r="U209" s="60"/>
      <c r="V209" s="59"/>
      <c r="W209" s="60"/>
      <c r="X209" s="59"/>
      <c r="Y209" s="60"/>
      <c r="Z209" s="59"/>
      <c r="AA209" s="60"/>
      <c r="AB209" s="59"/>
      <c r="AC209" s="60"/>
      <c r="AD209" s="153"/>
      <c r="AE209" s="60"/>
      <c r="AF209" s="153"/>
      <c r="AG209" s="60"/>
      <c r="AH209" s="61"/>
      <c r="AI209" s="60"/>
      <c r="AJ209" s="59"/>
      <c r="AK209" s="124"/>
      <c r="AL209" s="141"/>
      <c r="AM209" s="60"/>
      <c r="AN209" s="125"/>
      <c r="AO209" s="124"/>
      <c r="AP209" s="141"/>
      <c r="AQ209" s="58"/>
      <c r="AR209" s="125"/>
      <c r="AS209" s="124"/>
      <c r="AT209" s="125"/>
      <c r="AU209" s="124"/>
      <c r="AV209" s="141"/>
      <c r="AW209" s="124"/>
      <c r="AX209" s="141"/>
      <c r="AY209" s="43" t="str">
        <f t="shared" si="357"/>
        <v/>
      </c>
      <c r="AZ209" s="43"/>
      <c r="BA209" s="43"/>
      <c r="BB209" s="43"/>
      <c r="BC209" s="43"/>
      <c r="BD209" s="43"/>
      <c r="BE209" s="43"/>
      <c r="BF209" s="43"/>
      <c r="BG209" s="43"/>
      <c r="BH209" s="10"/>
      <c r="BI209" s="10"/>
      <c r="BJ209" s="10"/>
      <c r="BK209" s="10"/>
      <c r="BR209" s="10"/>
      <c r="BS209" s="10"/>
      <c r="BT209" s="10"/>
      <c r="BU209" s="11"/>
      <c r="CA209" s="44" t="str">
        <f>IF(DA209=1," * El total de exámenes confirmados positivos por ISP NO DEBE SUPERAR el total de exámenes procesados. ","")</f>
        <v/>
      </c>
      <c r="CB209" s="44" t="str">
        <f>IF(DB209=1," * La suma de exámenes procesados por sexo DEBE SER IGUAL al total de Procesados. ","")</f>
        <v/>
      </c>
      <c r="CC209" s="44" t="str">
        <f>IF(DC209=1," * La suma de exámenes Confirmados positivos por ISP por sexo DEBE SER IGUAL al total de Procesados. ","")</f>
        <v/>
      </c>
      <c r="CD209" s="44" t="str">
        <f>IF(DD209=1," * La suma de exámenes procesados Trans NO PUEDE Superar al total de Procesados. ","")</f>
        <v/>
      </c>
      <c r="CE209" s="44" t="str">
        <f>IF(DE209=1," * La suma de exámenes confirmados positivos por ISP Trans NO PUEDE Superar al total de Procesados. ","")</f>
        <v/>
      </c>
      <c r="CF209" s="44" t="str">
        <f>IF(DF209=1," * Los exámenes procesados de personas pertenecientes a Pueblos originarios NO PUEDE Superar al total de Procesados. ","")</f>
        <v/>
      </c>
      <c r="CG209" s="44" t="str">
        <f>IF(DG209=1," * Los exámenes confirmados positivos por ISP de personas pertenecientes a Pueblos originarios NO PUEDE Superar al total de Procesados. ","")</f>
        <v/>
      </c>
      <c r="CH209" s="44" t="str">
        <f>IF(DH209=1," * Los exámenes procesados de personas pertenecientes a Pueblos migrantes NO PUEDE Superar al total de Procesados. ","")</f>
        <v/>
      </c>
      <c r="CI209" s="44" t="str">
        <f>IF(DI209=1," * Los exámenes confirmados positivos por ISP de personas pertenecientes a Pueblos Migrantes NO PUEDE Superar al total de Procesados. ","")</f>
        <v/>
      </c>
      <c r="CJ209" s="44"/>
      <c r="CK209" s="44"/>
      <c r="CL209" s="44"/>
      <c r="CM209" s="44"/>
      <c r="CN209" s="44"/>
      <c r="CO209" s="44"/>
      <c r="CP209" s="44"/>
      <c r="CQ209" s="44"/>
      <c r="CR209" s="44"/>
      <c r="CS209" s="44"/>
      <c r="CT209" s="44"/>
      <c r="CU209" s="44"/>
      <c r="CV209" s="44"/>
      <c r="CW209" s="44" t="str">
        <f t="shared" si="358"/>
        <v/>
      </c>
      <c r="CX209" s="44" t="str">
        <f t="shared" si="359"/>
        <v/>
      </c>
      <c r="CY209" s="44"/>
      <c r="CZ209" s="44"/>
      <c r="DA209" s="45">
        <f t="shared" si="370"/>
        <v>0</v>
      </c>
      <c r="DB209" s="45">
        <f t="shared" si="371"/>
        <v>0</v>
      </c>
      <c r="DC209" s="45">
        <f t="shared" si="371"/>
        <v>0</v>
      </c>
      <c r="DD209" s="45">
        <f t="shared" si="372"/>
        <v>0</v>
      </c>
      <c r="DE209" s="45">
        <f t="shared" si="372"/>
        <v>0</v>
      </c>
      <c r="DF209" s="45">
        <f t="shared" si="373"/>
        <v>0</v>
      </c>
      <c r="DG209" s="45">
        <f t="shared" si="374"/>
        <v>0</v>
      </c>
      <c r="DH209" s="45">
        <f t="shared" si="375"/>
        <v>0</v>
      </c>
      <c r="DI209" s="45">
        <f t="shared" si="376"/>
        <v>0</v>
      </c>
      <c r="DJ209" s="45"/>
      <c r="DK209" s="45"/>
      <c r="DL209" s="45"/>
      <c r="DM209" s="45"/>
      <c r="DN209" s="45"/>
      <c r="DO209" s="45"/>
      <c r="DP209" s="45"/>
      <c r="DQ209" s="45"/>
      <c r="DR209" s="45"/>
      <c r="DS209" s="45"/>
      <c r="DT209" s="45"/>
      <c r="DU209" s="45"/>
      <c r="DV209" s="45"/>
      <c r="DW209" s="45">
        <f t="shared" si="380"/>
        <v>0</v>
      </c>
      <c r="DX209" s="45">
        <f t="shared" si="380"/>
        <v>0</v>
      </c>
    </row>
    <row r="210" spans="1:130" x14ac:dyDescent="0.25">
      <c r="A210" s="160" t="s">
        <v>103</v>
      </c>
      <c r="P210" s="154"/>
      <c r="AL210" s="161"/>
      <c r="AM210" s="161"/>
      <c r="AP210" s="154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</row>
    <row r="211" spans="1:130" ht="15" customHeight="1" x14ac:dyDescent="0.25">
      <c r="A211" s="544" t="s">
        <v>62</v>
      </c>
      <c r="B211" s="547" t="s">
        <v>5</v>
      </c>
      <c r="C211" s="547"/>
      <c r="D211" s="547" t="s">
        <v>77</v>
      </c>
      <c r="E211" s="547"/>
      <c r="F211" s="547"/>
      <c r="G211" s="547"/>
      <c r="H211" s="547"/>
      <c r="I211" s="547"/>
      <c r="J211" s="547"/>
      <c r="K211" s="547"/>
      <c r="L211" s="547"/>
      <c r="M211" s="547"/>
      <c r="N211" s="547"/>
      <c r="O211" s="547"/>
      <c r="P211" s="547"/>
      <c r="Q211" s="547"/>
      <c r="R211" s="547"/>
      <c r="S211" s="547"/>
      <c r="T211" s="547"/>
      <c r="U211" s="547"/>
      <c r="V211" s="547"/>
      <c r="W211" s="547"/>
      <c r="X211" s="547"/>
      <c r="Y211" s="547"/>
      <c r="Z211" s="547"/>
      <c r="AA211" s="547"/>
      <c r="AB211" s="547"/>
      <c r="AC211" s="547"/>
      <c r="AD211" s="547"/>
      <c r="AE211" s="547"/>
      <c r="AF211" s="547"/>
      <c r="AG211" s="547"/>
      <c r="AH211" s="547"/>
      <c r="AI211" s="547"/>
      <c r="AJ211" s="547"/>
      <c r="AK211" s="548"/>
      <c r="AL211" s="529" t="s">
        <v>7</v>
      </c>
      <c r="AM211" s="549"/>
      <c r="AN211" s="485" t="s">
        <v>8</v>
      </c>
      <c r="AO211" s="492"/>
      <c r="AP211" s="550" t="s">
        <v>9</v>
      </c>
      <c r="AQ211" s="550" t="s">
        <v>10</v>
      </c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</row>
    <row r="212" spans="1:130" x14ac:dyDescent="0.25">
      <c r="A212" s="545"/>
      <c r="B212" s="547"/>
      <c r="C212" s="547"/>
      <c r="D212" s="547" t="s">
        <v>104</v>
      </c>
      <c r="E212" s="547"/>
      <c r="F212" s="547" t="s">
        <v>15</v>
      </c>
      <c r="G212" s="547"/>
      <c r="H212" s="547" t="s">
        <v>82</v>
      </c>
      <c r="I212" s="547"/>
      <c r="J212" s="547" t="s">
        <v>83</v>
      </c>
      <c r="K212" s="547"/>
      <c r="L212" s="547" t="s">
        <v>84</v>
      </c>
      <c r="M212" s="547"/>
      <c r="N212" s="547" t="s">
        <v>19</v>
      </c>
      <c r="O212" s="547"/>
      <c r="P212" s="547" t="s">
        <v>20</v>
      </c>
      <c r="Q212" s="547"/>
      <c r="R212" s="547" t="s">
        <v>21</v>
      </c>
      <c r="S212" s="547"/>
      <c r="T212" s="547" t="s">
        <v>22</v>
      </c>
      <c r="U212" s="547"/>
      <c r="V212" s="547" t="s">
        <v>23</v>
      </c>
      <c r="W212" s="547"/>
      <c r="X212" s="547" t="s">
        <v>24</v>
      </c>
      <c r="Y212" s="547"/>
      <c r="Z212" s="547" t="s">
        <v>25</v>
      </c>
      <c r="AA212" s="547"/>
      <c r="AB212" s="547" t="s">
        <v>26</v>
      </c>
      <c r="AC212" s="547"/>
      <c r="AD212" s="547" t="s">
        <v>27</v>
      </c>
      <c r="AE212" s="547"/>
      <c r="AF212" s="547" t="s">
        <v>28</v>
      </c>
      <c r="AG212" s="547"/>
      <c r="AH212" s="547" t="s">
        <v>29</v>
      </c>
      <c r="AI212" s="547"/>
      <c r="AJ212" s="547" t="s">
        <v>30</v>
      </c>
      <c r="AK212" s="548"/>
      <c r="AL212" s="553" t="s">
        <v>31</v>
      </c>
      <c r="AM212" s="527" t="s">
        <v>32</v>
      </c>
      <c r="AN212" s="499" t="s">
        <v>35</v>
      </c>
      <c r="AO212" s="497" t="s">
        <v>36</v>
      </c>
      <c r="AP212" s="550"/>
      <c r="AQ212" s="55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</row>
    <row r="213" spans="1:130" x14ac:dyDescent="0.25">
      <c r="A213" s="546"/>
      <c r="B213" s="162" t="s">
        <v>33</v>
      </c>
      <c r="C213" s="463" t="s">
        <v>34</v>
      </c>
      <c r="D213" s="164" t="s">
        <v>33</v>
      </c>
      <c r="E213" s="462" t="s">
        <v>34</v>
      </c>
      <c r="F213" s="164" t="s">
        <v>33</v>
      </c>
      <c r="G213" s="462" t="s">
        <v>34</v>
      </c>
      <c r="H213" s="164" t="s">
        <v>33</v>
      </c>
      <c r="I213" s="462" t="s">
        <v>34</v>
      </c>
      <c r="J213" s="164" t="s">
        <v>33</v>
      </c>
      <c r="K213" s="462" t="s">
        <v>34</v>
      </c>
      <c r="L213" s="164" t="s">
        <v>33</v>
      </c>
      <c r="M213" s="462" t="s">
        <v>34</v>
      </c>
      <c r="N213" s="164" t="s">
        <v>33</v>
      </c>
      <c r="O213" s="462" t="s">
        <v>34</v>
      </c>
      <c r="P213" s="164" t="s">
        <v>33</v>
      </c>
      <c r="Q213" s="462" t="s">
        <v>34</v>
      </c>
      <c r="R213" s="164" t="s">
        <v>33</v>
      </c>
      <c r="S213" s="462" t="s">
        <v>34</v>
      </c>
      <c r="T213" s="164" t="s">
        <v>33</v>
      </c>
      <c r="U213" s="462" t="s">
        <v>34</v>
      </c>
      <c r="V213" s="164" t="s">
        <v>33</v>
      </c>
      <c r="W213" s="462" t="s">
        <v>34</v>
      </c>
      <c r="X213" s="164" t="s">
        <v>33</v>
      </c>
      <c r="Y213" s="462" t="s">
        <v>34</v>
      </c>
      <c r="Z213" s="164" t="s">
        <v>33</v>
      </c>
      <c r="AA213" s="462" t="s">
        <v>34</v>
      </c>
      <c r="AB213" s="164" t="s">
        <v>33</v>
      </c>
      <c r="AC213" s="462" t="s">
        <v>34</v>
      </c>
      <c r="AD213" s="164" t="s">
        <v>33</v>
      </c>
      <c r="AE213" s="462" t="s">
        <v>34</v>
      </c>
      <c r="AF213" s="164" t="s">
        <v>33</v>
      </c>
      <c r="AG213" s="462" t="s">
        <v>34</v>
      </c>
      <c r="AH213" s="164" t="s">
        <v>33</v>
      </c>
      <c r="AI213" s="462" t="s">
        <v>34</v>
      </c>
      <c r="AJ213" s="164" t="s">
        <v>33</v>
      </c>
      <c r="AK213" s="467" t="s">
        <v>34</v>
      </c>
      <c r="AL213" s="553"/>
      <c r="AM213" s="527"/>
      <c r="AN213" s="500"/>
      <c r="AO213" s="498"/>
      <c r="AP213" s="550"/>
      <c r="AQ213" s="55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</row>
    <row r="214" spans="1:130" x14ac:dyDescent="0.25">
      <c r="A214" s="469" t="s">
        <v>105</v>
      </c>
      <c r="B214" s="31">
        <f>SUM(D214+F214+H214+J214+L214+N214+P214+R214+T214+V214+X214+Z214+AB214+AD214+AF214+AH214+AJ214)</f>
        <v>0</v>
      </c>
      <c r="C214" s="32">
        <f t="shared" ref="B214:C220" si="382">SUM(E214+G214+I214+K214+M214+O214+Q214+S214+U214+W214+Y214+AA214+AC214+AE214+AG214+AI214+AK214)</f>
        <v>0</v>
      </c>
      <c r="D214" s="41"/>
      <c r="E214" s="51"/>
      <c r="F214" s="50"/>
      <c r="G214" s="51"/>
      <c r="H214" s="39"/>
      <c r="I214" s="38"/>
      <c r="J214" s="39"/>
      <c r="K214" s="38"/>
      <c r="L214" s="39"/>
      <c r="M214" s="38"/>
      <c r="N214" s="39"/>
      <c r="O214" s="38"/>
      <c r="P214" s="39"/>
      <c r="Q214" s="38"/>
      <c r="R214" s="39"/>
      <c r="S214" s="38"/>
      <c r="T214" s="39"/>
      <c r="U214" s="38"/>
      <c r="V214" s="39"/>
      <c r="W214" s="38"/>
      <c r="X214" s="39"/>
      <c r="Y214" s="38"/>
      <c r="Z214" s="50"/>
      <c r="AA214" s="51"/>
      <c r="AB214" s="50"/>
      <c r="AC214" s="51"/>
      <c r="AD214" s="50"/>
      <c r="AE214" s="51"/>
      <c r="AF214" s="50"/>
      <c r="AG214" s="51"/>
      <c r="AH214" s="50"/>
      <c r="AI214" s="51"/>
      <c r="AJ214" s="50"/>
      <c r="AK214" s="52"/>
      <c r="AL214" s="41"/>
      <c r="AM214" s="168"/>
      <c r="AN214" s="132"/>
      <c r="AO214" s="108"/>
      <c r="AP214" s="39"/>
      <c r="AQ214" s="169"/>
      <c r="AR214" s="170"/>
      <c r="AS214" s="43"/>
      <c r="AT214" s="43"/>
      <c r="AU214" s="43"/>
      <c r="AV214" s="43"/>
      <c r="AW214" s="43"/>
      <c r="AX214" s="43"/>
      <c r="AY214" s="43"/>
      <c r="AZ214" s="43"/>
      <c r="BA214" s="43"/>
      <c r="BB214" s="43"/>
      <c r="BC214" s="43"/>
      <c r="BD214" s="10"/>
      <c r="BE214" s="10"/>
      <c r="BF214" s="10"/>
      <c r="BG214" s="10"/>
      <c r="CA214" s="5" t="str">
        <f>IF(B214&lt;   C214,"* El total de Reactivos NO DEBE ser superior al total de Procesados. ","")</f>
        <v/>
      </c>
      <c r="CB214" s="5" t="str">
        <f>IF(B214&lt;&gt; AL214+ AM214,"* La suma de las columnas Sexo DEBE SER IGUAL a los Procesados. ","")</f>
        <v/>
      </c>
      <c r="CC214" s="5" t="str">
        <f>IF(B214&lt;  AN214+ AO214,"* La suma de las columna Trans NO DEBE ser superior al total de Procesados. ","")</f>
        <v/>
      </c>
      <c r="CD214" s="5" t="str">
        <f>IF(B214&lt;  AP214,"* La columna Pueblos Originarios NO DEBE ser superior al total de Procesados. ","")</f>
        <v/>
      </c>
      <c r="CE214" s="5" t="str">
        <f>IF(B214&lt;  AQ214,"* La columna Migrantes NO DEBE ser superior al total de Procesados. ","")</f>
        <v/>
      </c>
      <c r="CF214" s="5" t="str">
        <f>IF(D214&lt;E214,"* Los exámenes Reactivos de 0 a 4 años años NO DEBEN ser mayor a los Exámenes Procesados de la misma edad. ","")</f>
        <v/>
      </c>
      <c r="CG214" s="5" t="str">
        <f>IF(F214&lt;G214,"* Los exámenes Reactivos de 5 a 9 años años NO DEBEN ser mayor a los Exámenes Procesados de la misma edad. ","")</f>
        <v/>
      </c>
      <c r="CH214" s="5" t="str">
        <f>IF(H214&lt;I214,"* Los exámenes Reactivos de 10 a 14 años años NO DEBEN ser mayor a los Exámenes Procesados de la misma edad. ","")</f>
        <v/>
      </c>
      <c r="CI214" s="5" t="str">
        <f>IF(J214&lt;K214,"* Los exámenes Reactivos de 15 a 19 años años NO DEBEN ser mayor a los Exámenes Procesados de la misma edad. ","")</f>
        <v/>
      </c>
      <c r="CJ214" s="5" t="str">
        <f>IF(L214&lt;M214,"* Los exámenes Reactivos de 20 a 24 años años NO DEBEN ser mayor a los Exámenes Procesados de la misma edad. ","")</f>
        <v/>
      </c>
      <c r="CK214" s="5" t="str">
        <f>IF(N214&lt;O214,"* Los exámenes Reactivos de 25 a 29 años años NO DEBEN ser mayor a los Exámenes Procesados de la misma edad. ","")</f>
        <v/>
      </c>
      <c r="CL214" s="5" t="str">
        <f>IF(P214&lt;Q214,"* Los exámenes Reactivos de 30 a 34 años años NO DEBEN ser mayor a los Exámenes Procesados de la misma edad. ","")</f>
        <v/>
      </c>
      <c r="CM214" s="5" t="str">
        <f>IF(R214&lt;S214,"* Los exámenes Reactivos de 35 a 39 años años NO DEBEN ser mayor a los Exámenes Procesados de la misma edad. ","")</f>
        <v/>
      </c>
      <c r="CN214" s="5" t="str">
        <f>IF(T214&lt;U214,"* Los exámenes Reactivos de 40 a 44 años años NO DEBEN ser mayor a los Exámenes Procesados de la misma edad. ","")</f>
        <v/>
      </c>
      <c r="CO214" s="5" t="str">
        <f>IF(V214&lt;W214,"* Los exámenes Reactivos de 45 a 49 años años NO DEBEN ser mayor a los Exámenes Procesados de la misma edad. ","")</f>
        <v/>
      </c>
      <c r="CP214" s="5" t="str">
        <f>IF(X214&lt;Y214,"* Los exámenes Reactivos de 50 a 54 años años NO DEBEN ser mayor a los Exámenes Procesados de la misma edad. ","")</f>
        <v/>
      </c>
      <c r="CQ214" s="5" t="str">
        <f>IF(Z214&lt;AA214,"* Los exámenes Reactivos de 55 a 59 años años NO DEBEN ser mayor a los Exámenes Procesados de la misma edad. ","")</f>
        <v/>
      </c>
      <c r="CR214" s="5" t="str">
        <f>IF(AB214&lt;AC214,"* Los exámenes Reactivos de 60 a 64 años años NO DEBEN ser mayor a los Exámenes Procesados de la misma edad. ","")</f>
        <v/>
      </c>
      <c r="CS214" s="5" t="str">
        <f>IF(AD214&lt;AE214,"* Los exámenes Reactivos de 65 a 69 años años NO DEBEN ser mayor a los Exámenes Procesados de la misma edad. ","")</f>
        <v/>
      </c>
      <c r="CT214" s="5" t="str">
        <f>IF(AF214&lt;AG214,"* Los exámenes Reactivos de 70 a 74 años años NO DEBEN ser mayor a los Exámenes Procesados de la misma edad. ","")</f>
        <v/>
      </c>
      <c r="CU214" s="5" t="str">
        <f>IF(AH214&lt;AI214,"* Los exámenes Reactivos de 75 a 79 años años NO DEBEN ser mayor a los Exámenes Procesados de la misma edad. ","")</f>
        <v/>
      </c>
      <c r="CV214" s="5" t="str">
        <f>IF(AJ214&lt;AK214,"* Los exámenes Reactivos de 80 y más años años NO DEBEN ser mayor a los Exámenes Procesados de la misma edad. ","")</f>
        <v/>
      </c>
      <c r="DA214" s="6">
        <f>IF(B214&lt;   C214,1,0)</f>
        <v>0</v>
      </c>
      <c r="DB214" s="6">
        <f>IF(B214&lt;&gt; AL214+AM214,1,0)</f>
        <v>0</v>
      </c>
      <c r="DC214" s="6">
        <f>IF(B214&lt;  AN214+AO214,1,0)</f>
        <v>0</v>
      </c>
      <c r="DD214" s="6">
        <f>IF(B214&lt;  AP214,1,0)</f>
        <v>0</v>
      </c>
      <c r="DE214" s="6">
        <f>IF(B214&lt;  AQ214,1,0)</f>
        <v>0</v>
      </c>
      <c r="DF214" s="6">
        <f>IF(D214&lt;E214,1,0)</f>
        <v>0</v>
      </c>
      <c r="DG214" s="6">
        <f>IF(F214&lt;G214,1,0)</f>
        <v>0</v>
      </c>
      <c r="DH214" s="6">
        <f>IF(H214&lt;I214,1,0)</f>
        <v>0</v>
      </c>
      <c r="DI214" s="6">
        <f>IF(J214&lt;K214,1,0)</f>
        <v>0</v>
      </c>
      <c r="DJ214" s="6">
        <f>IF(L214&lt;M214,1,0)</f>
        <v>0</v>
      </c>
      <c r="DK214" s="6">
        <f>IF(N214&lt;O214,1,0)</f>
        <v>0</v>
      </c>
      <c r="DL214" s="6">
        <f>IF(P214&lt;Q214,1,0)</f>
        <v>0</v>
      </c>
      <c r="DM214" s="6">
        <f>IF(R214&lt;S214,1,0)</f>
        <v>0</v>
      </c>
      <c r="DN214" s="6">
        <f>IF(T214&lt;U214,1,0)</f>
        <v>0</v>
      </c>
      <c r="DO214" s="6">
        <f>IF(V214&lt;W214,1,0)</f>
        <v>0</v>
      </c>
      <c r="DP214" s="6">
        <f>IF(X214&lt;Y214,1,0)</f>
        <v>0</v>
      </c>
      <c r="DQ214" s="6">
        <f>IF(Z214&lt;AA214,1,0)</f>
        <v>0</v>
      </c>
      <c r="DR214" s="6">
        <f>IF(AB214&lt;AC214,1,0)</f>
        <v>0</v>
      </c>
      <c r="DS214" s="6">
        <f>IF(AD214&lt;AE214,1,0)</f>
        <v>0</v>
      </c>
      <c r="DT214" s="6">
        <f>IF(AF214&lt;AG214,1,0)</f>
        <v>0</v>
      </c>
      <c r="DU214" s="6">
        <f>IF(AH214&lt;AI214,1,0)</f>
        <v>0</v>
      </c>
      <c r="DV214" s="6">
        <f>IF(AJ214&lt;AK214,1,0)</f>
        <v>0</v>
      </c>
      <c r="DZ214" s="6">
        <v>0</v>
      </c>
    </row>
    <row r="215" spans="1:130" x14ac:dyDescent="0.25">
      <c r="A215" s="469" t="s">
        <v>106</v>
      </c>
      <c r="B215" s="47">
        <f t="shared" si="382"/>
        <v>0</v>
      </c>
      <c r="C215" s="48">
        <f t="shared" si="382"/>
        <v>0</v>
      </c>
      <c r="D215" s="41"/>
      <c r="E215" s="51"/>
      <c r="F215" s="50"/>
      <c r="G215" s="51"/>
      <c r="H215" s="50"/>
      <c r="I215" s="51"/>
      <c r="J215" s="39"/>
      <c r="K215" s="38"/>
      <c r="L215" s="39"/>
      <c r="M215" s="38"/>
      <c r="N215" s="39"/>
      <c r="O215" s="38"/>
      <c r="P215" s="39"/>
      <c r="Q215" s="38"/>
      <c r="R215" s="39"/>
      <c r="S215" s="38"/>
      <c r="T215" s="39"/>
      <c r="U215" s="38"/>
      <c r="V215" s="39"/>
      <c r="W215" s="38"/>
      <c r="X215" s="39"/>
      <c r="Y215" s="38"/>
      <c r="Z215" s="39"/>
      <c r="AA215" s="38"/>
      <c r="AB215" s="39"/>
      <c r="AC215" s="38"/>
      <c r="AD215" s="39"/>
      <c r="AE215" s="38"/>
      <c r="AF215" s="39"/>
      <c r="AG215" s="38"/>
      <c r="AH215" s="39"/>
      <c r="AI215" s="38"/>
      <c r="AJ215" s="39"/>
      <c r="AK215" s="40"/>
      <c r="AL215" s="37"/>
      <c r="AM215" s="40"/>
      <c r="AN215" s="37"/>
      <c r="AO215" s="108"/>
      <c r="AP215" s="39"/>
      <c r="AQ215" s="169"/>
      <c r="AR215" s="171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/>
      <c r="BD215" s="10"/>
      <c r="BE215" s="10"/>
      <c r="BF215" s="10"/>
      <c r="BG215" s="10"/>
      <c r="CA215" s="5" t="str">
        <f>IF(B215&lt;   C215,"* El total de Reactivos NO DEBE ser superior al total de Procesados. ","")</f>
        <v/>
      </c>
      <c r="CB215" s="5" t="str">
        <f>IF(B215&lt;&gt; AL215+ AM215,"* La suma de las columnas Sexo DEBE SER IGUAL a los Procesados. ","")</f>
        <v/>
      </c>
      <c r="CC215" s="5" t="str">
        <f>IF(B215&lt;  AN215+ AO215,"* La suma de las columna Trans NO DEBE ser superior al total de Procesados. ","")</f>
        <v/>
      </c>
      <c r="CD215" s="5" t="str">
        <f>IF(B215&lt;  AP215,"* La columna Pueblos Originarios NO DEBE ser superior al total de Procesados. ","")</f>
        <v/>
      </c>
      <c r="CE215" s="5" t="str">
        <f>IF(B215&lt;  AQ215,"* La columna Migrantes NO DEBE ser superior al total de Procesados. ","")</f>
        <v/>
      </c>
      <c r="CF215" s="5" t="str">
        <f>IF(D215&lt;E215,"* Los exámenes Reactivos de 0 a 4 años años NO DEBEN ser mayor a los Exámenes Procesados de la misma edad. ","")</f>
        <v/>
      </c>
      <c r="CG215" s="5" t="str">
        <f>IF(F215&lt;G215,"* Los exámenes Reactivos de 5 a 9 años años NO DEBEN ser mayor a los Exámenes Procesados de la misma edad. ","")</f>
        <v/>
      </c>
      <c r="CH215" s="5" t="str">
        <f>IF(H215&lt;I215,"* Los exámenes Reactivos de 10 a 14 años años NO DEBEN ser mayor a los Exámenes Procesados de la misma edad. ","")</f>
        <v/>
      </c>
      <c r="CI215" s="5" t="str">
        <f>IF(J215&lt;K215,"* Los exámenes Reactivos de 15 a 19 años años NO DEBEN ser mayor a los Exámenes Procesados de la misma edad. ","")</f>
        <v/>
      </c>
      <c r="CJ215" s="5" t="str">
        <f>IF(L215&lt;M215,"* Los exámenes Reactivos de 20 a 24 años años NO DEBEN ser mayor a los Exámenes Procesados de la misma edad. ","")</f>
        <v/>
      </c>
      <c r="CK215" s="5" t="str">
        <f>IF(N215&lt;O215,"* Los exámenes Reactivos de 25 a 29 años años NO DEBEN ser mayor a los Exámenes Procesados de la misma edad. ","")</f>
        <v/>
      </c>
      <c r="CL215" s="5" t="str">
        <f>IF(P215&lt;Q215,"* Los exámenes Reactivos de 30 a 34 años años NO DEBEN ser mayor a los Exámenes Procesados de la misma edad. ","")</f>
        <v/>
      </c>
      <c r="CM215" s="5" t="str">
        <f>IF(R215&lt;S215,"* Los exámenes Reactivos de 35 a 39 años años NO DEBEN ser mayor a los Exámenes Procesados de la misma edad. ","")</f>
        <v/>
      </c>
      <c r="CN215" s="5" t="str">
        <f>IF(T215&lt;U215,"* Los exámenes Reactivos de 40 a 44 años años NO DEBEN ser mayor a los Exámenes Procesados de la misma edad. ","")</f>
        <v/>
      </c>
      <c r="CO215" s="5" t="str">
        <f>IF(V215&lt;W215,"* Los exámenes Reactivos de 45 a 49 años años NO DEBEN ser mayor a los Exámenes Procesados de la misma edad. ","")</f>
        <v/>
      </c>
      <c r="CP215" s="5" t="str">
        <f>IF(X215&lt;Y215,"* Los exámenes Reactivos de 50 a 54 años años NO DEBEN ser mayor a los Exámenes Procesados de la misma edad. ","")</f>
        <v/>
      </c>
      <c r="CQ215" s="5" t="str">
        <f>IF(Z215&lt;AA215,"* Los exámenes Reactivos de 55 a 59 años años NO DEBEN ser mayor a los Exámenes Procesados de la misma edad. ","")</f>
        <v/>
      </c>
      <c r="CR215" s="5" t="str">
        <f>IF(AB215&lt;AC215,"* Los exámenes Reactivos de 60 a 64 años años NO DEBEN ser mayor a los Exámenes Procesados de la misma edad. ","")</f>
        <v/>
      </c>
      <c r="CS215" s="5" t="str">
        <f>IF(AD215&lt;AE215,"* Los exámenes Reactivos de 65 a 69 años años NO DEBEN ser mayor a los Exámenes Procesados de la misma edad. ","")</f>
        <v/>
      </c>
      <c r="CT215" s="5" t="str">
        <f>IF(AF215&lt;AG215,"* Los exámenes Reactivos de 70 a 74 años años NO DEBEN ser mayor a los Exámenes Procesados de la misma edad. ","")</f>
        <v/>
      </c>
      <c r="CU215" s="5" t="str">
        <f>IF(AH215&lt;AI215,"* Los exámenes Reactivos de 75 a 79 años años NO DEBEN ser mayor a los Exámenes Procesados de la misma edad. ","")</f>
        <v/>
      </c>
      <c r="CV215" s="5" t="str">
        <f>IF(AJ215&lt;AK215,"* Los exámenes Reactivos de 80 y más años años NO DEBEN ser mayor a los Exámenes Procesados de la misma edad. ","")</f>
        <v/>
      </c>
      <c r="DA215" s="6">
        <f>IF(B215&lt;   C215,1,0)</f>
        <v>0</v>
      </c>
      <c r="DB215" s="6">
        <f>IF(B215&lt;&gt; AL215+AM215,1,0)</f>
        <v>0</v>
      </c>
      <c r="DC215" s="6">
        <f>IF(B215&lt;  AN215+AO215,1,0)</f>
        <v>0</v>
      </c>
      <c r="DD215" s="6">
        <f>IF(B215&lt;  AP215,1,0)</f>
        <v>0</v>
      </c>
      <c r="DE215" s="6">
        <f>IF(B215&lt;  AQ215,1,0)</f>
        <v>0</v>
      </c>
      <c r="DF215" s="6">
        <f>IF(D215&lt;E215,1,0)</f>
        <v>0</v>
      </c>
      <c r="DG215" s="6">
        <f>IF(F215&lt;G215,1,0)</f>
        <v>0</v>
      </c>
      <c r="DH215" s="6">
        <f>IF(H215&lt;I215,1,0)</f>
        <v>0</v>
      </c>
      <c r="DI215" s="6">
        <f>IF(J215&lt;K215,1,0)</f>
        <v>0</v>
      </c>
      <c r="DJ215" s="6">
        <f>IF(L215&lt;M215,1,0)</f>
        <v>0</v>
      </c>
      <c r="DK215" s="6">
        <f>IF(N215&lt;O215,1,0)</f>
        <v>0</v>
      </c>
      <c r="DL215" s="6">
        <f>IF(P215&lt;Q215,1,0)</f>
        <v>0</v>
      </c>
      <c r="DM215" s="6">
        <f>IF(R215&lt;S215,1,0)</f>
        <v>0</v>
      </c>
      <c r="DN215" s="6">
        <f>IF(T215&lt;U215,1,0)</f>
        <v>0</v>
      </c>
      <c r="DO215" s="6">
        <f>IF(V215&lt;W215,1,0)</f>
        <v>0</v>
      </c>
      <c r="DP215" s="6">
        <f>IF(X215&lt;Y215,1,0)</f>
        <v>0</v>
      </c>
      <c r="DQ215" s="6">
        <f>IF(Z215&lt;AA215,1,0)</f>
        <v>0</v>
      </c>
      <c r="DR215" s="6">
        <f>IF(AB215&lt;AC215,1,0)</f>
        <v>0</v>
      </c>
      <c r="DS215" s="6">
        <f>IF(AD215&lt;AE215,1,0)</f>
        <v>0</v>
      </c>
      <c r="DT215" s="6">
        <f>IF(AF215&lt;AG215,1,0)</f>
        <v>0</v>
      </c>
      <c r="DU215" s="6">
        <f>IF(AH215&lt;AI215,1,0)</f>
        <v>0</v>
      </c>
      <c r="DV215" s="6">
        <f>IF(AJ215&lt;AK215,1,0)</f>
        <v>0</v>
      </c>
      <c r="DZ215" s="6">
        <v>0</v>
      </c>
    </row>
    <row r="216" spans="1:130" x14ac:dyDescent="0.25">
      <c r="A216" s="469" t="s">
        <v>107</v>
      </c>
      <c r="B216" s="47">
        <f t="shared" si="382"/>
        <v>0</v>
      </c>
      <c r="C216" s="48">
        <f t="shared" si="382"/>
        <v>0</v>
      </c>
      <c r="D216" s="37"/>
      <c r="E216" s="38"/>
      <c r="F216" s="39"/>
      <c r="G216" s="38"/>
      <c r="H216" s="39"/>
      <c r="I216" s="38"/>
      <c r="J216" s="39"/>
      <c r="K216" s="38"/>
      <c r="L216" s="39"/>
      <c r="M216" s="38"/>
      <c r="N216" s="39"/>
      <c r="O216" s="38"/>
      <c r="P216" s="39"/>
      <c r="Q216" s="38"/>
      <c r="R216" s="39"/>
      <c r="S216" s="38"/>
      <c r="T216" s="39"/>
      <c r="U216" s="38"/>
      <c r="V216" s="39"/>
      <c r="W216" s="38"/>
      <c r="X216" s="39"/>
      <c r="Y216" s="38"/>
      <c r="Z216" s="39"/>
      <c r="AA216" s="38"/>
      <c r="AB216" s="39"/>
      <c r="AC216" s="38"/>
      <c r="AD216" s="39"/>
      <c r="AE216" s="38"/>
      <c r="AF216" s="39"/>
      <c r="AG216" s="38"/>
      <c r="AH216" s="39"/>
      <c r="AI216" s="38"/>
      <c r="AJ216" s="39"/>
      <c r="AK216" s="40"/>
      <c r="AL216" s="37"/>
      <c r="AM216" s="40"/>
      <c r="AN216" s="37"/>
      <c r="AO216" s="108"/>
      <c r="AP216" s="39"/>
      <c r="AQ216" s="169"/>
      <c r="AR216" s="171"/>
      <c r="AS216" s="43"/>
      <c r="AT216" s="43"/>
      <c r="AU216" s="43"/>
      <c r="AV216" s="43"/>
      <c r="AW216" s="43"/>
      <c r="AX216" s="43"/>
      <c r="AY216" s="43"/>
      <c r="AZ216" s="43"/>
      <c r="BA216" s="43"/>
      <c r="BB216" s="43"/>
      <c r="BC216" s="43"/>
      <c r="BD216" s="10"/>
      <c r="BE216" s="10"/>
      <c r="BF216" s="10"/>
      <c r="BG216" s="10"/>
      <c r="CA216" s="5" t="str">
        <f>IF(B216&lt;   C216,"* El total de Reactivos NO DEBE ser superior al total de Procesados. ","")</f>
        <v/>
      </c>
      <c r="CB216" s="5" t="str">
        <f>IF(B216&lt;&gt; AL216+ AM216,"* La suma de las columnas Sexo DEBE SER IGUAL a los Procesados. ","")</f>
        <v/>
      </c>
      <c r="CC216" s="5" t="str">
        <f>IF(B216&lt;  AN216+ AO216,"* La suma de las columna Trans NO DEBE ser superior al total de Procesados. ","")</f>
        <v/>
      </c>
      <c r="CD216" s="5" t="str">
        <f>IF(B216&lt;  AP216,"* La columna Pueblos Originarios NO DEBE ser superior al total de Procesados. ","")</f>
        <v/>
      </c>
      <c r="CE216" s="5" t="str">
        <f>IF(B216&lt;  AQ216,"* La columna Migrantes NO DEBE ser superior al total de Procesados. ","")</f>
        <v/>
      </c>
      <c r="CF216" s="5" t="str">
        <f>IF(D216&lt;E216,"* Los exámenes Reactivos de 0 a 4 años años NO DEBEN ser mayor a los Exámenes Procesados de la misma edad. ","")</f>
        <v/>
      </c>
      <c r="CG216" s="5" t="str">
        <f>IF(F216&lt;G216,"* Los exámenes Reactivos de 5 a 9 años años NO DEBEN ser mayor a los Exámenes Procesados de la misma edad. ","")</f>
        <v/>
      </c>
      <c r="CH216" s="5" t="str">
        <f>IF(H216&lt;I216,"* Los exámenes Reactivos de 10 a 14 años años NO DEBEN ser mayor a los Exámenes Procesados de la misma edad. ","")</f>
        <v/>
      </c>
      <c r="CI216" s="5" t="str">
        <f>IF(J216&lt;K216,"* Los exámenes Reactivos de 15 a 19 años años NO DEBEN ser mayor a los Exámenes Procesados de la misma edad. ","")</f>
        <v/>
      </c>
      <c r="CJ216" s="5" t="str">
        <f>IF(L216&lt;M216,"* Los exámenes Reactivos de 20 a 24 años años NO DEBEN ser mayor a los Exámenes Procesados de la misma edad. ","")</f>
        <v/>
      </c>
      <c r="CK216" s="5" t="str">
        <f>IF(N216&lt;O216,"* Los exámenes Reactivos de 25 a 29 años años NO DEBEN ser mayor a los Exámenes Procesados de la misma edad. ","")</f>
        <v/>
      </c>
      <c r="CL216" s="5" t="str">
        <f>IF(P216&lt;Q216,"* Los exámenes Reactivos de 30 a 34 años años NO DEBEN ser mayor a los Exámenes Procesados de la misma edad. ","")</f>
        <v/>
      </c>
      <c r="CM216" s="5" t="str">
        <f>IF(R216&lt;S216,"* Los exámenes Reactivos de 35 a 39 años años NO DEBEN ser mayor a los Exámenes Procesados de la misma edad. ","")</f>
        <v/>
      </c>
      <c r="CN216" s="5" t="str">
        <f>IF(T216&lt;U216,"* Los exámenes Reactivos de 40 a 44 años años NO DEBEN ser mayor a los Exámenes Procesados de la misma edad. ","")</f>
        <v/>
      </c>
      <c r="CO216" s="5" t="str">
        <f>IF(V216&lt;W216,"* Los exámenes Reactivos de 45 a 49 años años NO DEBEN ser mayor a los Exámenes Procesados de la misma edad. ","")</f>
        <v/>
      </c>
      <c r="CP216" s="5" t="str">
        <f>IF(X216&lt;Y216,"* Los exámenes Reactivos de 50 a 54 años años NO DEBEN ser mayor a los Exámenes Procesados de la misma edad. ","")</f>
        <v/>
      </c>
      <c r="CQ216" s="5" t="str">
        <f>IF(Z216&lt;AA216,"* Los exámenes Reactivos de 55 a 59 años años NO DEBEN ser mayor a los Exámenes Procesados de la misma edad. ","")</f>
        <v/>
      </c>
      <c r="CR216" s="5" t="str">
        <f>IF(AB216&lt;AC216,"* Los exámenes Reactivos de 60 a 64 años años NO DEBEN ser mayor a los Exámenes Procesados de la misma edad. ","")</f>
        <v/>
      </c>
      <c r="CS216" s="5" t="str">
        <f>IF(AD216&lt;AE216,"* Los exámenes Reactivos de 65 a 69 años años NO DEBEN ser mayor a los Exámenes Procesados de la misma edad. ","")</f>
        <v/>
      </c>
      <c r="CT216" s="5" t="str">
        <f>IF(AF216&lt;AG216,"* Los exámenes Reactivos de 70 a 74 años años NO DEBEN ser mayor a los Exámenes Procesados de la misma edad. ","")</f>
        <v/>
      </c>
      <c r="CU216" s="5" t="str">
        <f>IF(AH216&lt;AI216,"* Los exámenes Reactivos de 75 a 79 años años NO DEBEN ser mayor a los Exámenes Procesados de la misma edad. ","")</f>
        <v/>
      </c>
      <c r="CV216" s="5" t="str">
        <f>IF(AJ216&lt;AK216,"* Los exámenes Reactivos de 80 y más años años NO DEBEN ser mayor a los Exámenes Procesados de la misma edad. ","")</f>
        <v/>
      </c>
      <c r="DA216" s="6">
        <f>IF(B216&lt;   C216,1,0)</f>
        <v>0</v>
      </c>
      <c r="DB216" s="6">
        <f>IF(B216&lt;&gt; AL216+AM216,1,0)</f>
        <v>0</v>
      </c>
      <c r="DC216" s="6">
        <f>IF(B216&lt;  AN216+AO216,1,0)</f>
        <v>0</v>
      </c>
      <c r="DD216" s="6">
        <f>IF(B216&lt;  AP216,1,0)</f>
        <v>0</v>
      </c>
      <c r="DE216" s="6">
        <f>IF(B216&lt;  AQ216,1,0)</f>
        <v>0</v>
      </c>
      <c r="DF216" s="6">
        <f>IF(D216&lt;E216,1,0)</f>
        <v>0</v>
      </c>
      <c r="DG216" s="6">
        <f>IF(F216&lt;G216,1,0)</f>
        <v>0</v>
      </c>
      <c r="DH216" s="6">
        <f>IF(H216&lt;I216,1,0)</f>
        <v>0</v>
      </c>
      <c r="DI216" s="6">
        <f>IF(J216&lt;K216,1,0)</f>
        <v>0</v>
      </c>
      <c r="DJ216" s="6">
        <f>IF(L216&lt;M216,1,0)</f>
        <v>0</v>
      </c>
      <c r="DK216" s="6">
        <f>IF(N216&lt;O216,1,0)</f>
        <v>0</v>
      </c>
      <c r="DL216" s="6">
        <f>IF(P216&lt;Q216,1,0)</f>
        <v>0</v>
      </c>
      <c r="DM216" s="6">
        <f>IF(R216&lt;S216,1,0)</f>
        <v>0</v>
      </c>
      <c r="DN216" s="6">
        <f>IF(T216&lt;U216,1,0)</f>
        <v>0</v>
      </c>
      <c r="DO216" s="6">
        <f>IF(V216&lt;W216,1,0)</f>
        <v>0</v>
      </c>
      <c r="DP216" s="6">
        <f>IF(X216&lt;Y216,1,0)</f>
        <v>0</v>
      </c>
      <c r="DQ216" s="6">
        <f>IF(Z216&lt;AA216,1,0)</f>
        <v>0</v>
      </c>
      <c r="DR216" s="6">
        <f>IF(AB216&lt;AC216,1,0)</f>
        <v>0</v>
      </c>
      <c r="DS216" s="6">
        <f>IF(AD216&lt;AE216,1,0)</f>
        <v>0</v>
      </c>
      <c r="DT216" s="6">
        <f>IF(AF216&lt;AG216,1,0)</f>
        <v>0</v>
      </c>
      <c r="DU216" s="6">
        <f>IF(AH216&lt;AI216,1,0)</f>
        <v>0</v>
      </c>
      <c r="DV216" s="6">
        <f>IF(AJ216&lt;AK216,1,0)</f>
        <v>0</v>
      </c>
      <c r="DZ216" s="6">
        <v>0</v>
      </c>
    </row>
    <row r="217" spans="1:130" x14ac:dyDescent="0.25">
      <c r="A217" s="469" t="s">
        <v>108</v>
      </c>
      <c r="B217" s="47">
        <f t="shared" si="382"/>
        <v>4</v>
      </c>
      <c r="C217" s="48">
        <f>SUM(E217+G217+I217+K217+M217+O217+Q217+S217+U217+W217+Y217+AA217+AC217+AE217+AG217+AI217+AK217)</f>
        <v>0</v>
      </c>
      <c r="D217" s="37"/>
      <c r="E217" s="38"/>
      <c r="F217" s="39"/>
      <c r="G217" s="38"/>
      <c r="H217" s="39">
        <v>1</v>
      </c>
      <c r="I217" s="38"/>
      <c r="J217" s="39">
        <v>1</v>
      </c>
      <c r="K217" s="38"/>
      <c r="L217" s="39">
        <v>1</v>
      </c>
      <c r="M217" s="38"/>
      <c r="N217" s="39"/>
      <c r="O217" s="38"/>
      <c r="P217" s="39"/>
      <c r="Q217" s="38"/>
      <c r="R217" s="39"/>
      <c r="S217" s="38"/>
      <c r="T217" s="39">
        <v>1</v>
      </c>
      <c r="U217" s="38"/>
      <c r="V217" s="39"/>
      <c r="W217" s="38"/>
      <c r="X217" s="39"/>
      <c r="Y217" s="38"/>
      <c r="Z217" s="39"/>
      <c r="AA217" s="38"/>
      <c r="AB217" s="39"/>
      <c r="AC217" s="38"/>
      <c r="AD217" s="39"/>
      <c r="AE217" s="38"/>
      <c r="AF217" s="39"/>
      <c r="AG217" s="38"/>
      <c r="AH217" s="39"/>
      <c r="AI217" s="38"/>
      <c r="AJ217" s="39"/>
      <c r="AK217" s="40"/>
      <c r="AL217" s="37">
        <v>3</v>
      </c>
      <c r="AM217" s="40">
        <v>1</v>
      </c>
      <c r="AN217" s="37">
        <v>0</v>
      </c>
      <c r="AO217" s="108">
        <v>0</v>
      </c>
      <c r="AP217" s="39">
        <v>0</v>
      </c>
      <c r="AQ217" s="169">
        <v>0</v>
      </c>
      <c r="AR217" s="171"/>
      <c r="AS217" s="43"/>
      <c r="AT217" s="43"/>
      <c r="AU217" s="43"/>
      <c r="AV217" s="43"/>
      <c r="AW217" s="43"/>
      <c r="AX217" s="43"/>
      <c r="AY217" s="43"/>
      <c r="AZ217" s="43"/>
      <c r="BA217" s="43"/>
      <c r="BB217" s="43"/>
      <c r="BC217" s="43"/>
      <c r="BD217" s="10"/>
      <c r="BE217" s="10"/>
      <c r="BF217" s="10"/>
      <c r="BG217" s="10"/>
      <c r="CA217" s="5" t="str">
        <f>IF(B217&lt;   C217,"* El total de Reactivos NO DEBE ser superior al total de Procesados. ","")</f>
        <v/>
      </c>
      <c r="CB217" s="5" t="str">
        <f>IF(B217&lt;&gt; AL217+ AM217,"* La suma de las columnas Sexo DEBE SER IGUAL a los Procesados. ","")</f>
        <v/>
      </c>
      <c r="CC217" s="5" t="str">
        <f>IF(B217&lt;  AN217+ AO217,"* La suma de las columna Trans NO DEBE ser superior al total de Procesados. ","")</f>
        <v/>
      </c>
      <c r="CD217" s="5" t="str">
        <f>IF(B217&lt;  AP217,"* La columna Pueblos Originarios NO DEBE ser superior al total de Procesados. ","")</f>
        <v/>
      </c>
      <c r="CE217" s="5" t="str">
        <f>IF(B217&lt;  AQ217,"* La columna Migrantes NO DEBE ser superior al total de Procesados. ","")</f>
        <v/>
      </c>
      <c r="CF217" s="5" t="str">
        <f>IF(D217&lt;E217,"* Los exámenes Reactivos de 0 a 4 años años NO DEBEN ser mayor a los Exámenes Procesados de la misma edad. ","")</f>
        <v/>
      </c>
      <c r="CG217" s="5" t="str">
        <f>IF(F217&lt;G217,"* Los exámenes Reactivos de 5 a 9 años años NO DEBEN ser mayor a los Exámenes Procesados de la misma edad. ","")</f>
        <v/>
      </c>
      <c r="CH217" s="5" t="str">
        <f>IF(H217&lt;I217,"* Los exámenes Reactivos de 10 a 14 años años NO DEBEN ser mayor a los Exámenes Procesados de la misma edad. ","")</f>
        <v/>
      </c>
      <c r="CI217" s="5" t="str">
        <f>IF(J217&lt;K217,"* Los exámenes Reactivos de 15 a 19 años años NO DEBEN ser mayor a los Exámenes Procesados de la misma edad. ","")</f>
        <v/>
      </c>
      <c r="CJ217" s="5" t="str">
        <f>IF(L217&lt;M217,"* Los exámenes Reactivos de 20 a 24 años años NO DEBEN ser mayor a los Exámenes Procesados de la misma edad. ","")</f>
        <v/>
      </c>
      <c r="CK217" s="5" t="str">
        <f>IF(N217&lt;O217,"* Los exámenes Reactivos de 25 a 29 años años NO DEBEN ser mayor a los Exámenes Procesados de la misma edad. ","")</f>
        <v/>
      </c>
      <c r="CL217" s="5" t="str">
        <f>IF(P217&lt;Q217,"* Los exámenes Reactivos de 30 a 34 años años NO DEBEN ser mayor a los Exámenes Procesados de la misma edad. ","")</f>
        <v/>
      </c>
      <c r="CM217" s="5" t="str">
        <f>IF(R217&lt;S217,"* Los exámenes Reactivos de 35 a 39 años años NO DEBEN ser mayor a los Exámenes Procesados de la misma edad. ","")</f>
        <v/>
      </c>
      <c r="CN217" s="5" t="str">
        <f>IF(T217&lt;U217,"* Los exámenes Reactivos de 40 a 44 años años NO DEBEN ser mayor a los Exámenes Procesados de la misma edad. ","")</f>
        <v/>
      </c>
      <c r="CO217" s="5" t="str">
        <f>IF(V217&lt;W217,"* Los exámenes Reactivos de 45 a 49 años años NO DEBEN ser mayor a los Exámenes Procesados de la misma edad. ","")</f>
        <v/>
      </c>
      <c r="CP217" s="5" t="str">
        <f>IF(X217&lt;Y217,"* Los exámenes Reactivos de 50 a 54 años años NO DEBEN ser mayor a los Exámenes Procesados de la misma edad. ","")</f>
        <v/>
      </c>
      <c r="CQ217" s="5" t="str">
        <f>IF(Z217&lt;AA217,"* Los exámenes Reactivos de 55 a 59 años años NO DEBEN ser mayor a los Exámenes Procesados de la misma edad. ","")</f>
        <v/>
      </c>
      <c r="CR217" s="5" t="str">
        <f>IF(AB217&lt;AC217,"* Los exámenes Reactivos de 60 a 64 años años NO DEBEN ser mayor a los Exámenes Procesados de la misma edad. ","")</f>
        <v/>
      </c>
      <c r="CS217" s="5" t="str">
        <f>IF(AD217&lt;AE217,"* Los exámenes Reactivos de 65 a 69 años años NO DEBEN ser mayor a los Exámenes Procesados de la misma edad. ","")</f>
        <v/>
      </c>
      <c r="CT217" s="5" t="str">
        <f>IF(AF217&lt;AG217,"* Los exámenes Reactivos de 70 a 74 años años NO DEBEN ser mayor a los Exámenes Procesados de la misma edad. ","")</f>
        <v/>
      </c>
      <c r="CU217" s="5" t="str">
        <f>IF(AH217&lt;AI217,"* Los exámenes Reactivos de 75 a 79 años años NO DEBEN ser mayor a los Exámenes Procesados de la misma edad. ","")</f>
        <v/>
      </c>
      <c r="CV217" s="5" t="str">
        <f>IF(AJ217&lt;AK217,"* Los exámenes Reactivos de 80 y más años años NO DEBEN ser mayor a los Exámenes Procesados de la misma edad. ","")</f>
        <v/>
      </c>
      <c r="DA217" s="6">
        <f>IF(B217&lt;   C217,1,0)</f>
        <v>0</v>
      </c>
      <c r="DB217" s="6">
        <f>IF(B217&lt;&gt; AL217+AM217,1,0)</f>
        <v>0</v>
      </c>
      <c r="DC217" s="6">
        <f>IF(B217&lt;  AN217+AO217,1,0)</f>
        <v>0</v>
      </c>
      <c r="DD217" s="6">
        <f>IF(B217&lt;  AP217,1,0)</f>
        <v>0</v>
      </c>
      <c r="DE217" s="6">
        <f>IF(B217&lt;  AQ217,1,0)</f>
        <v>0</v>
      </c>
      <c r="DF217" s="6">
        <f>IF(D217&lt;E217,1,0)</f>
        <v>0</v>
      </c>
      <c r="DG217" s="6">
        <f>IF(F217&lt;G217,1,0)</f>
        <v>0</v>
      </c>
      <c r="DH217" s="6">
        <f>IF(H217&lt;I217,1,0)</f>
        <v>0</v>
      </c>
      <c r="DI217" s="6">
        <f>IF(J217&lt;K217,1,0)</f>
        <v>0</v>
      </c>
      <c r="DJ217" s="6">
        <f>IF(L217&lt;M217,1,0)</f>
        <v>0</v>
      </c>
      <c r="DK217" s="6">
        <f>IF(N217&lt;O217,1,0)</f>
        <v>0</v>
      </c>
      <c r="DL217" s="6">
        <f>IF(P217&lt;Q217,1,0)</f>
        <v>0</v>
      </c>
      <c r="DM217" s="6">
        <f>IF(R217&lt;S217,1,0)</f>
        <v>0</v>
      </c>
      <c r="DN217" s="6">
        <f>IF(T217&lt;U217,1,0)</f>
        <v>0</v>
      </c>
      <c r="DO217" s="6">
        <f>IF(V217&lt;W217,1,0)</f>
        <v>0</v>
      </c>
      <c r="DP217" s="6">
        <f>IF(X217&lt;Y217,1,0)</f>
        <v>0</v>
      </c>
      <c r="DQ217" s="6">
        <f>IF(Z217&lt;AA217,1,0)</f>
        <v>0</v>
      </c>
      <c r="DR217" s="6">
        <f>IF(AB217&lt;AC217,1,0)</f>
        <v>0</v>
      </c>
      <c r="DS217" s="6">
        <f>IF(AD217&lt;AE217,1,0)</f>
        <v>0</v>
      </c>
      <c r="DT217" s="6">
        <f>IF(AF217&lt;AG217,1,0)</f>
        <v>0</v>
      </c>
      <c r="DU217" s="6">
        <f>IF(AH217&lt;AI217,1,0)</f>
        <v>0</v>
      </c>
      <c r="DV217" s="6">
        <f>IF(AJ217&lt;AK217,1,0)</f>
        <v>0</v>
      </c>
      <c r="DZ217" s="6">
        <v>0</v>
      </c>
    </row>
    <row r="218" spans="1:130" ht="22.5" x14ac:dyDescent="0.25">
      <c r="A218" s="470" t="s">
        <v>109</v>
      </c>
      <c r="B218" s="47">
        <f t="shared" si="382"/>
        <v>0</v>
      </c>
      <c r="C218" s="48">
        <f>SUM(E218+G218+I218+K218+M218+O218+Q218+S218+U218+W218+Y218+AA218+AC218+AE218+AG218+AI218+AK218)</f>
        <v>0</v>
      </c>
      <c r="D218" s="37"/>
      <c r="E218" s="38"/>
      <c r="F218" s="39"/>
      <c r="G218" s="38"/>
      <c r="H218" s="39"/>
      <c r="I218" s="38"/>
      <c r="J218" s="39"/>
      <c r="K218" s="38"/>
      <c r="L218" s="39"/>
      <c r="M218" s="38"/>
      <c r="N218" s="39"/>
      <c r="O218" s="38"/>
      <c r="P218" s="39"/>
      <c r="Q218" s="38"/>
      <c r="R218" s="39"/>
      <c r="S218" s="38"/>
      <c r="T218" s="39"/>
      <c r="U218" s="38"/>
      <c r="V218" s="39"/>
      <c r="W218" s="38"/>
      <c r="X218" s="39"/>
      <c r="Y218" s="38"/>
      <c r="Z218" s="39"/>
      <c r="AA218" s="38"/>
      <c r="AB218" s="39"/>
      <c r="AC218" s="38"/>
      <c r="AD218" s="39"/>
      <c r="AE218" s="38"/>
      <c r="AF218" s="39"/>
      <c r="AG218" s="38"/>
      <c r="AH218" s="39"/>
      <c r="AI218" s="38"/>
      <c r="AJ218" s="39"/>
      <c r="AK218" s="40"/>
      <c r="AL218" s="37"/>
      <c r="AM218" s="40"/>
      <c r="AN218" s="37"/>
      <c r="AO218" s="108"/>
      <c r="AP218" s="39"/>
      <c r="AQ218" s="169"/>
      <c r="AR218" s="171"/>
      <c r="AS218" s="43"/>
      <c r="AT218" s="43"/>
      <c r="AU218" s="43"/>
      <c r="AV218" s="43"/>
      <c r="AW218" s="43"/>
      <c r="AX218" s="43"/>
      <c r="AY218" s="43"/>
      <c r="AZ218" s="43"/>
      <c r="BA218" s="43"/>
      <c r="BB218" s="43"/>
      <c r="BC218" s="43"/>
      <c r="BD218" s="10"/>
      <c r="BE218" s="10"/>
      <c r="BF218" s="10"/>
      <c r="BG218" s="10"/>
      <c r="CA218" s="5" t="str">
        <f t="shared" ref="CA218:CA220" si="383">IF(B218&lt;   C218,"* El total de Reactivos NO DEBE ser superior al total de Procesados. ","")</f>
        <v/>
      </c>
      <c r="CB218" s="5" t="str">
        <f t="shared" ref="CB218:CB220" si="384">IF(B218&lt;&gt; AL218+ AM218,"* La suma de las columnas Sexo DEBE SER IGUAL a los Procesados. ","")</f>
        <v/>
      </c>
      <c r="CC218" s="5" t="str">
        <f t="shared" ref="CC218:CC220" si="385">IF(B218&lt;  AN218+ AO218,"* La suma de las columna Trans NO DEBE ser superior al total de Procesados. ","")</f>
        <v/>
      </c>
      <c r="CD218" s="5" t="str">
        <f t="shared" ref="CD218:CD220" si="386">IF(B218&lt;  AP218,"* La columna Pueblos Originarios NO DEBE ser superior al total de Procesados. ","")</f>
        <v/>
      </c>
      <c r="CE218" s="5" t="str">
        <f t="shared" ref="CE218:CE220" si="387">IF(B218&lt;  AQ218,"* La columna Migrantes NO DEBE ser superior al total de Procesados. ","")</f>
        <v/>
      </c>
      <c r="CF218" s="5" t="str">
        <f t="shared" ref="CF218:CF220" si="388">IF(D218&lt;E218,"* Los exámenes Reactivos de 0 a 4 años años NO DEBEN ser mayor a los Exámenes Procesados de la misma edad. ","")</f>
        <v/>
      </c>
      <c r="CG218" s="5" t="str">
        <f t="shared" ref="CG218:CG220" si="389">IF(F218&lt;G218,"* Los exámenes Reactivos de 5 a 9 años años NO DEBEN ser mayor a los Exámenes Procesados de la misma edad. ","")</f>
        <v/>
      </c>
      <c r="CH218" s="5" t="str">
        <f t="shared" ref="CH218:CH220" si="390">IF(H218&lt;I218,"* Los exámenes Reactivos de 10 a 14 años años NO DEBEN ser mayor a los Exámenes Procesados de la misma edad. ","")</f>
        <v/>
      </c>
      <c r="CI218" s="5" t="str">
        <f t="shared" ref="CI218:CI220" si="391">IF(J218&lt;K218,"* Los exámenes Reactivos de 15 a 19 años años NO DEBEN ser mayor a los Exámenes Procesados de la misma edad. ","")</f>
        <v/>
      </c>
      <c r="CJ218" s="5" t="str">
        <f t="shared" ref="CJ218:CJ220" si="392">IF(L218&lt;M218,"* Los exámenes Reactivos de 20 a 24 años años NO DEBEN ser mayor a los Exámenes Procesados de la misma edad. ","")</f>
        <v/>
      </c>
      <c r="CK218" s="5" t="str">
        <f t="shared" ref="CK218:CK220" si="393">IF(N218&lt;O218,"* Los exámenes Reactivos de 25 a 29 años años NO DEBEN ser mayor a los Exámenes Procesados de la misma edad. ","")</f>
        <v/>
      </c>
      <c r="CL218" s="5" t="str">
        <f t="shared" ref="CL218:CL220" si="394">IF(P218&lt;Q218,"* Los exámenes Reactivos de 30 a 34 años años NO DEBEN ser mayor a los Exámenes Procesados de la misma edad. ","")</f>
        <v/>
      </c>
      <c r="CM218" s="5" t="str">
        <f t="shared" ref="CM218:CM220" si="395">IF(R218&lt;S218,"* Los exámenes Reactivos de 35 a 39 años años NO DEBEN ser mayor a los Exámenes Procesados de la misma edad. ","")</f>
        <v/>
      </c>
      <c r="CN218" s="5" t="str">
        <f t="shared" ref="CN218:CN220" si="396">IF(T218&lt;U218,"* Los exámenes Reactivos de 40 a 44 años años NO DEBEN ser mayor a los Exámenes Procesados de la misma edad. ","")</f>
        <v/>
      </c>
      <c r="CO218" s="5" t="str">
        <f t="shared" ref="CO218:CO220" si="397">IF(V218&lt;W218,"* Los exámenes Reactivos de 45 a 49 años años NO DEBEN ser mayor a los Exámenes Procesados de la misma edad. ","")</f>
        <v/>
      </c>
      <c r="CP218" s="5" t="str">
        <f t="shared" ref="CP218:CP220" si="398">IF(X218&lt;Y218,"* Los exámenes Reactivos de 50 a 54 años años NO DEBEN ser mayor a los Exámenes Procesados de la misma edad. ","")</f>
        <v/>
      </c>
      <c r="CQ218" s="5" t="str">
        <f t="shared" ref="CQ218:CQ220" si="399">IF(Z218&lt;AA218,"* Los exámenes Reactivos de 55 a 59 años años NO DEBEN ser mayor a los Exámenes Procesados de la misma edad. ","")</f>
        <v/>
      </c>
      <c r="CR218" s="5" t="str">
        <f t="shared" ref="CR218:CR220" si="400">IF(AB218&lt;AC218,"* Los exámenes Reactivos de 60 a 64 años años NO DEBEN ser mayor a los Exámenes Procesados de la misma edad. ","")</f>
        <v/>
      </c>
      <c r="CS218" s="5" t="str">
        <f t="shared" ref="CS218:CS220" si="401">IF(AD218&lt;AE218,"* Los exámenes Reactivos de 65 a 69 años años NO DEBEN ser mayor a los Exámenes Procesados de la misma edad. ","")</f>
        <v/>
      </c>
      <c r="CT218" s="5" t="str">
        <f t="shared" ref="CT218:CT220" si="402">IF(AF218&lt;AG218,"* Los exámenes Reactivos de 70 a 74 años años NO DEBEN ser mayor a los Exámenes Procesados de la misma edad. ","")</f>
        <v/>
      </c>
      <c r="CU218" s="5" t="str">
        <f t="shared" ref="CU218:CU220" si="403">IF(AH218&lt;AI218,"* Los exámenes Reactivos de 75 a 79 años años NO DEBEN ser mayor a los Exámenes Procesados de la misma edad. ","")</f>
        <v/>
      </c>
      <c r="CV218" s="5" t="str">
        <f t="shared" ref="CV218:CV220" si="404">IF(AJ218&lt;AK218,"* Los exámenes Reactivos de 80 y más años años NO DEBEN ser mayor a los Exámenes Procesados de la misma edad. ","")</f>
        <v/>
      </c>
      <c r="DA218" s="6">
        <f t="shared" ref="DA218:DA220" si="405">IF(B218&lt;   C218,1,0)</f>
        <v>0</v>
      </c>
      <c r="DB218" s="6">
        <f t="shared" ref="DB218:DB220" si="406">IF(B218&lt;&gt; AL218+AM218,1,0)</f>
        <v>0</v>
      </c>
      <c r="DC218" s="6">
        <f t="shared" ref="DC218:DC220" si="407">IF(B218&lt;  AN218+AO218,1,0)</f>
        <v>0</v>
      </c>
      <c r="DD218" s="6">
        <f t="shared" ref="DD218:DD220" si="408">IF(B218&lt;  AP218,1,0)</f>
        <v>0</v>
      </c>
      <c r="DE218" s="6">
        <f t="shared" ref="DE218:DE220" si="409">IF(B218&lt;  AQ218,1,0)</f>
        <v>0</v>
      </c>
      <c r="DF218" s="6">
        <f t="shared" ref="DF218:DF220" si="410">IF(D218&lt;E218,1,0)</f>
        <v>0</v>
      </c>
      <c r="DG218" s="6">
        <f t="shared" ref="DG218:DG220" si="411">IF(F218&lt;G218,1,0)</f>
        <v>0</v>
      </c>
      <c r="DH218" s="6">
        <f t="shared" ref="DH218:DH220" si="412">IF(H218&lt;I218,1,0)</f>
        <v>0</v>
      </c>
      <c r="DI218" s="6">
        <f t="shared" ref="DI218:DI220" si="413">IF(J218&lt;K218,1,0)</f>
        <v>0</v>
      </c>
      <c r="DJ218" s="6">
        <f t="shared" ref="DJ218:DJ220" si="414">IF(L218&lt;M218,1,0)</f>
        <v>0</v>
      </c>
      <c r="DK218" s="6">
        <f t="shared" ref="DK218:DK220" si="415">IF(N218&lt;O218,1,0)</f>
        <v>0</v>
      </c>
      <c r="DL218" s="6">
        <f t="shared" ref="DL218:DL220" si="416">IF(P218&lt;Q218,1,0)</f>
        <v>0</v>
      </c>
      <c r="DM218" s="6">
        <f t="shared" ref="DM218:DM220" si="417">IF(R218&lt;S218,1,0)</f>
        <v>0</v>
      </c>
      <c r="DN218" s="6">
        <f t="shared" ref="DN218:DN220" si="418">IF(T218&lt;U218,1,0)</f>
        <v>0</v>
      </c>
      <c r="DO218" s="6">
        <f t="shared" ref="DO218:DO220" si="419">IF(V218&lt;W218,1,0)</f>
        <v>0</v>
      </c>
      <c r="DP218" s="6">
        <f t="shared" ref="DP218:DP220" si="420">IF(X218&lt;Y218,1,0)</f>
        <v>0</v>
      </c>
      <c r="DQ218" s="6">
        <f t="shared" ref="DQ218:DQ220" si="421">IF(Z218&lt;AA218,1,0)</f>
        <v>0</v>
      </c>
      <c r="DR218" s="6">
        <f t="shared" ref="DR218:DR220" si="422">IF(AB218&lt;AC218,1,0)</f>
        <v>0</v>
      </c>
      <c r="DS218" s="6">
        <f t="shared" ref="DS218:DS220" si="423">IF(AD218&lt;AE218,1,0)</f>
        <v>0</v>
      </c>
      <c r="DT218" s="6">
        <f t="shared" ref="DT218:DT220" si="424">IF(AF218&lt;AG218,1,0)</f>
        <v>0</v>
      </c>
      <c r="DU218" s="6">
        <f t="shared" ref="DU218:DU220" si="425">IF(AH218&lt;AI218,1,0)</f>
        <v>0</v>
      </c>
      <c r="DV218" s="6">
        <f t="shared" ref="DV218:DV220" si="426">IF(AJ218&lt;AK218,1,0)</f>
        <v>0</v>
      </c>
      <c r="DZ218" s="6">
        <v>0</v>
      </c>
    </row>
    <row r="219" spans="1:130" x14ac:dyDescent="0.25">
      <c r="A219" s="469" t="s">
        <v>110</v>
      </c>
      <c r="B219" s="47">
        <f t="shared" si="382"/>
        <v>0</v>
      </c>
      <c r="C219" s="48">
        <f t="shared" si="382"/>
        <v>0</v>
      </c>
      <c r="D219" s="37"/>
      <c r="E219" s="38"/>
      <c r="F219" s="39"/>
      <c r="G219" s="38"/>
      <c r="H219" s="39"/>
      <c r="I219" s="38"/>
      <c r="J219" s="39"/>
      <c r="K219" s="38"/>
      <c r="L219" s="39"/>
      <c r="M219" s="38"/>
      <c r="N219" s="39"/>
      <c r="O219" s="38"/>
      <c r="P219" s="39"/>
      <c r="Q219" s="38"/>
      <c r="R219" s="39"/>
      <c r="S219" s="38"/>
      <c r="T219" s="39"/>
      <c r="U219" s="38"/>
      <c r="V219" s="39"/>
      <c r="W219" s="38"/>
      <c r="X219" s="39"/>
      <c r="Y219" s="38"/>
      <c r="Z219" s="39"/>
      <c r="AA219" s="38"/>
      <c r="AB219" s="39"/>
      <c r="AC219" s="38"/>
      <c r="AD219" s="39"/>
      <c r="AE219" s="38"/>
      <c r="AF219" s="39"/>
      <c r="AG219" s="38"/>
      <c r="AH219" s="39"/>
      <c r="AI219" s="38"/>
      <c r="AJ219" s="39"/>
      <c r="AK219" s="40"/>
      <c r="AL219" s="37"/>
      <c r="AM219" s="40"/>
      <c r="AN219" s="37"/>
      <c r="AO219" s="108"/>
      <c r="AP219" s="39"/>
      <c r="AQ219" s="169"/>
      <c r="AR219" s="171"/>
      <c r="AS219" s="43"/>
      <c r="AT219" s="43"/>
      <c r="AU219" s="43"/>
      <c r="AV219" s="43"/>
      <c r="AW219" s="43"/>
      <c r="AX219" s="43"/>
      <c r="AY219" s="43"/>
      <c r="AZ219" s="43"/>
      <c r="BA219" s="43"/>
      <c r="BB219" s="43"/>
      <c r="BC219" s="43"/>
      <c r="BD219" s="10"/>
      <c r="BE219" s="10"/>
      <c r="BF219" s="10"/>
      <c r="BG219" s="10"/>
      <c r="CA219" s="5" t="str">
        <f t="shared" si="383"/>
        <v/>
      </c>
      <c r="CB219" s="5" t="str">
        <f t="shared" si="384"/>
        <v/>
      </c>
      <c r="CC219" s="5" t="str">
        <f t="shared" si="385"/>
        <v/>
      </c>
      <c r="CD219" s="5" t="str">
        <f t="shared" si="386"/>
        <v/>
      </c>
      <c r="CE219" s="5" t="str">
        <f t="shared" si="387"/>
        <v/>
      </c>
      <c r="CF219" s="5" t="str">
        <f t="shared" si="388"/>
        <v/>
      </c>
      <c r="CG219" s="5" t="str">
        <f t="shared" si="389"/>
        <v/>
      </c>
      <c r="CH219" s="5" t="str">
        <f t="shared" si="390"/>
        <v/>
      </c>
      <c r="CI219" s="5" t="str">
        <f t="shared" si="391"/>
        <v/>
      </c>
      <c r="CJ219" s="5" t="str">
        <f t="shared" si="392"/>
        <v/>
      </c>
      <c r="CK219" s="5" t="str">
        <f t="shared" si="393"/>
        <v/>
      </c>
      <c r="CL219" s="5" t="str">
        <f t="shared" si="394"/>
        <v/>
      </c>
      <c r="CM219" s="5" t="str">
        <f t="shared" si="395"/>
        <v/>
      </c>
      <c r="CN219" s="5" t="str">
        <f t="shared" si="396"/>
        <v/>
      </c>
      <c r="CO219" s="5" t="str">
        <f t="shared" si="397"/>
        <v/>
      </c>
      <c r="CP219" s="5" t="str">
        <f t="shared" si="398"/>
        <v/>
      </c>
      <c r="CQ219" s="5" t="str">
        <f t="shared" si="399"/>
        <v/>
      </c>
      <c r="CR219" s="5" t="str">
        <f t="shared" si="400"/>
        <v/>
      </c>
      <c r="CS219" s="5" t="str">
        <f t="shared" si="401"/>
        <v/>
      </c>
      <c r="CT219" s="5" t="str">
        <f t="shared" si="402"/>
        <v/>
      </c>
      <c r="CU219" s="5" t="str">
        <f t="shared" si="403"/>
        <v/>
      </c>
      <c r="CV219" s="5" t="str">
        <f t="shared" si="404"/>
        <v/>
      </c>
      <c r="DA219" s="6">
        <f t="shared" si="405"/>
        <v>0</v>
      </c>
      <c r="DB219" s="6">
        <f t="shared" si="406"/>
        <v>0</v>
      </c>
      <c r="DC219" s="6">
        <f t="shared" si="407"/>
        <v>0</v>
      </c>
      <c r="DD219" s="6">
        <f t="shared" si="408"/>
        <v>0</v>
      </c>
      <c r="DE219" s="6">
        <f t="shared" si="409"/>
        <v>0</v>
      </c>
      <c r="DF219" s="6">
        <f t="shared" si="410"/>
        <v>0</v>
      </c>
      <c r="DG219" s="6">
        <f t="shared" si="411"/>
        <v>0</v>
      </c>
      <c r="DH219" s="6">
        <f t="shared" si="412"/>
        <v>0</v>
      </c>
      <c r="DI219" s="6">
        <f t="shared" si="413"/>
        <v>0</v>
      </c>
      <c r="DJ219" s="6">
        <f t="shared" si="414"/>
        <v>0</v>
      </c>
      <c r="DK219" s="6">
        <f t="shared" si="415"/>
        <v>0</v>
      </c>
      <c r="DL219" s="6">
        <f t="shared" si="416"/>
        <v>0</v>
      </c>
      <c r="DM219" s="6">
        <f t="shared" si="417"/>
        <v>0</v>
      </c>
      <c r="DN219" s="6">
        <f t="shared" si="418"/>
        <v>0</v>
      </c>
      <c r="DO219" s="6">
        <f t="shared" si="419"/>
        <v>0</v>
      </c>
      <c r="DP219" s="6">
        <f t="shared" si="420"/>
        <v>0</v>
      </c>
      <c r="DQ219" s="6">
        <f t="shared" si="421"/>
        <v>0</v>
      </c>
      <c r="DR219" s="6">
        <f t="shared" si="422"/>
        <v>0</v>
      </c>
      <c r="DS219" s="6">
        <f t="shared" si="423"/>
        <v>0</v>
      </c>
      <c r="DT219" s="6">
        <f t="shared" si="424"/>
        <v>0</v>
      </c>
      <c r="DU219" s="6">
        <f t="shared" si="425"/>
        <v>0</v>
      </c>
      <c r="DV219" s="6">
        <f t="shared" si="426"/>
        <v>0</v>
      </c>
      <c r="DZ219" s="6">
        <v>0</v>
      </c>
    </row>
    <row r="220" spans="1:130" x14ac:dyDescent="0.25">
      <c r="A220" s="468" t="s">
        <v>111</v>
      </c>
      <c r="B220" s="471">
        <f t="shared" si="382"/>
        <v>0</v>
      </c>
      <c r="C220" s="57">
        <f t="shared" si="382"/>
        <v>0</v>
      </c>
      <c r="D220" s="58"/>
      <c r="E220" s="59"/>
      <c r="F220" s="60"/>
      <c r="G220" s="59"/>
      <c r="H220" s="60"/>
      <c r="I220" s="59"/>
      <c r="J220" s="60"/>
      <c r="K220" s="59"/>
      <c r="L220" s="60"/>
      <c r="M220" s="59"/>
      <c r="N220" s="60"/>
      <c r="O220" s="59"/>
      <c r="P220" s="60"/>
      <c r="Q220" s="59"/>
      <c r="R220" s="60"/>
      <c r="S220" s="59"/>
      <c r="T220" s="60"/>
      <c r="U220" s="59"/>
      <c r="V220" s="60"/>
      <c r="W220" s="59"/>
      <c r="X220" s="60"/>
      <c r="Y220" s="59"/>
      <c r="Z220" s="60"/>
      <c r="AA220" s="59"/>
      <c r="AB220" s="60"/>
      <c r="AC220" s="59"/>
      <c r="AD220" s="60"/>
      <c r="AE220" s="59"/>
      <c r="AF220" s="60"/>
      <c r="AG220" s="59"/>
      <c r="AH220" s="60"/>
      <c r="AI220" s="59"/>
      <c r="AJ220" s="60"/>
      <c r="AK220" s="62"/>
      <c r="AL220" s="58"/>
      <c r="AM220" s="62"/>
      <c r="AN220" s="58"/>
      <c r="AO220" s="141"/>
      <c r="AP220" s="60"/>
      <c r="AQ220" s="174"/>
      <c r="AR220" s="171"/>
      <c r="AS220" s="43"/>
      <c r="AT220" s="43"/>
      <c r="AU220" s="43"/>
      <c r="AV220" s="43"/>
      <c r="AW220" s="43"/>
      <c r="AX220" s="43"/>
      <c r="AY220" s="43"/>
      <c r="AZ220" s="43"/>
      <c r="BA220" s="43"/>
      <c r="BB220" s="43"/>
      <c r="BC220" s="43"/>
      <c r="BD220" s="10"/>
      <c r="BE220" s="10"/>
      <c r="BF220" s="10"/>
      <c r="BG220" s="10"/>
      <c r="CA220" s="5" t="str">
        <f t="shared" si="383"/>
        <v/>
      </c>
      <c r="CB220" s="5" t="str">
        <f t="shared" si="384"/>
        <v/>
      </c>
      <c r="CC220" s="5" t="str">
        <f t="shared" si="385"/>
        <v/>
      </c>
      <c r="CD220" s="5" t="str">
        <f t="shared" si="386"/>
        <v/>
      </c>
      <c r="CE220" s="5" t="str">
        <f t="shared" si="387"/>
        <v/>
      </c>
      <c r="CF220" s="5" t="str">
        <f t="shared" si="388"/>
        <v/>
      </c>
      <c r="CG220" s="5" t="str">
        <f t="shared" si="389"/>
        <v/>
      </c>
      <c r="CH220" s="5" t="str">
        <f t="shared" si="390"/>
        <v/>
      </c>
      <c r="CI220" s="5" t="str">
        <f t="shared" si="391"/>
        <v/>
      </c>
      <c r="CJ220" s="5" t="str">
        <f t="shared" si="392"/>
        <v/>
      </c>
      <c r="CK220" s="5" t="str">
        <f t="shared" si="393"/>
        <v/>
      </c>
      <c r="CL220" s="5" t="str">
        <f t="shared" si="394"/>
        <v/>
      </c>
      <c r="CM220" s="5" t="str">
        <f t="shared" si="395"/>
        <v/>
      </c>
      <c r="CN220" s="5" t="str">
        <f t="shared" si="396"/>
        <v/>
      </c>
      <c r="CO220" s="5" t="str">
        <f t="shared" si="397"/>
        <v/>
      </c>
      <c r="CP220" s="5" t="str">
        <f t="shared" si="398"/>
        <v/>
      </c>
      <c r="CQ220" s="5" t="str">
        <f t="shared" si="399"/>
        <v/>
      </c>
      <c r="CR220" s="5" t="str">
        <f t="shared" si="400"/>
        <v/>
      </c>
      <c r="CS220" s="5" t="str">
        <f t="shared" si="401"/>
        <v/>
      </c>
      <c r="CT220" s="5" t="str">
        <f t="shared" si="402"/>
        <v/>
      </c>
      <c r="CU220" s="5" t="str">
        <f t="shared" si="403"/>
        <v/>
      </c>
      <c r="CV220" s="5" t="str">
        <f t="shared" si="404"/>
        <v/>
      </c>
      <c r="DA220" s="6">
        <f t="shared" si="405"/>
        <v>0</v>
      </c>
      <c r="DB220" s="6">
        <f t="shared" si="406"/>
        <v>0</v>
      </c>
      <c r="DC220" s="6">
        <f t="shared" si="407"/>
        <v>0</v>
      </c>
      <c r="DD220" s="6">
        <f t="shared" si="408"/>
        <v>0</v>
      </c>
      <c r="DE220" s="6">
        <f t="shared" si="409"/>
        <v>0</v>
      </c>
      <c r="DF220" s="6">
        <f t="shared" si="410"/>
        <v>0</v>
      </c>
      <c r="DG220" s="6">
        <f t="shared" si="411"/>
        <v>0</v>
      </c>
      <c r="DH220" s="6">
        <f t="shared" si="412"/>
        <v>0</v>
      </c>
      <c r="DI220" s="6">
        <f t="shared" si="413"/>
        <v>0</v>
      </c>
      <c r="DJ220" s="6">
        <f t="shared" si="414"/>
        <v>0</v>
      </c>
      <c r="DK220" s="6">
        <f t="shared" si="415"/>
        <v>0</v>
      </c>
      <c r="DL220" s="6">
        <f t="shared" si="416"/>
        <v>0</v>
      </c>
      <c r="DM220" s="6">
        <f t="shared" si="417"/>
        <v>0</v>
      </c>
      <c r="DN220" s="6">
        <f t="shared" si="418"/>
        <v>0</v>
      </c>
      <c r="DO220" s="6">
        <f t="shared" si="419"/>
        <v>0</v>
      </c>
      <c r="DP220" s="6">
        <f t="shared" si="420"/>
        <v>0</v>
      </c>
      <c r="DQ220" s="6">
        <f t="shared" si="421"/>
        <v>0</v>
      </c>
      <c r="DR220" s="6">
        <f t="shared" si="422"/>
        <v>0</v>
      </c>
      <c r="DS220" s="6">
        <f t="shared" si="423"/>
        <v>0</v>
      </c>
      <c r="DT220" s="6">
        <f t="shared" si="424"/>
        <v>0</v>
      </c>
      <c r="DU220" s="6">
        <f t="shared" si="425"/>
        <v>0</v>
      </c>
      <c r="DV220" s="6">
        <f t="shared" si="426"/>
        <v>0</v>
      </c>
      <c r="DZ220" s="6">
        <v>0</v>
      </c>
    </row>
    <row r="221" spans="1:130" x14ac:dyDescent="0.25">
      <c r="A221" s="160" t="s">
        <v>112</v>
      </c>
      <c r="P221" s="154"/>
      <c r="AP221" s="154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</row>
    <row r="222" spans="1:130" ht="15" customHeight="1" x14ac:dyDescent="0.25">
      <c r="A222" s="544" t="s">
        <v>62</v>
      </c>
      <c r="B222" s="547" t="s">
        <v>5</v>
      </c>
      <c r="C222" s="547"/>
      <c r="D222" s="547" t="s">
        <v>77</v>
      </c>
      <c r="E222" s="547"/>
      <c r="F222" s="547"/>
      <c r="G222" s="547"/>
      <c r="H222" s="547"/>
      <c r="I222" s="547"/>
      <c r="J222" s="547"/>
      <c r="K222" s="547"/>
      <c r="L222" s="547"/>
      <c r="M222" s="547"/>
      <c r="N222" s="547"/>
      <c r="O222" s="547"/>
      <c r="P222" s="547"/>
      <c r="Q222" s="547"/>
      <c r="R222" s="547"/>
      <c r="S222" s="547"/>
      <c r="T222" s="547"/>
      <c r="U222" s="547"/>
      <c r="V222" s="547"/>
      <c r="W222" s="547"/>
      <c r="X222" s="547"/>
      <c r="Y222" s="547"/>
      <c r="Z222" s="547"/>
      <c r="AA222" s="547"/>
      <c r="AB222" s="547"/>
      <c r="AC222" s="547"/>
      <c r="AD222" s="547"/>
      <c r="AE222" s="547"/>
      <c r="AF222" s="547"/>
      <c r="AG222" s="547"/>
      <c r="AH222" s="547"/>
      <c r="AI222" s="547"/>
      <c r="AJ222" s="547"/>
      <c r="AK222" s="548"/>
      <c r="AL222" s="551" t="s">
        <v>7</v>
      </c>
      <c r="AM222" s="552"/>
      <c r="AN222" s="485" t="s">
        <v>8</v>
      </c>
      <c r="AO222" s="492"/>
      <c r="AP222" s="550" t="s">
        <v>9</v>
      </c>
      <c r="AQ222" s="550" t="s">
        <v>10</v>
      </c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</row>
    <row r="223" spans="1:130" x14ac:dyDescent="0.25">
      <c r="A223" s="545"/>
      <c r="B223" s="547"/>
      <c r="C223" s="547"/>
      <c r="D223" s="547" t="s">
        <v>104</v>
      </c>
      <c r="E223" s="547"/>
      <c r="F223" s="547" t="s">
        <v>15</v>
      </c>
      <c r="G223" s="547"/>
      <c r="H223" s="547" t="s">
        <v>82</v>
      </c>
      <c r="I223" s="547"/>
      <c r="J223" s="547" t="s">
        <v>83</v>
      </c>
      <c r="K223" s="547"/>
      <c r="L223" s="547" t="s">
        <v>84</v>
      </c>
      <c r="M223" s="547"/>
      <c r="N223" s="547" t="s">
        <v>19</v>
      </c>
      <c r="O223" s="547"/>
      <c r="P223" s="547" t="s">
        <v>20</v>
      </c>
      <c r="Q223" s="547"/>
      <c r="R223" s="547" t="s">
        <v>21</v>
      </c>
      <c r="S223" s="547"/>
      <c r="T223" s="547" t="s">
        <v>22</v>
      </c>
      <c r="U223" s="547"/>
      <c r="V223" s="547" t="s">
        <v>23</v>
      </c>
      <c r="W223" s="547"/>
      <c r="X223" s="547" t="s">
        <v>24</v>
      </c>
      <c r="Y223" s="547"/>
      <c r="Z223" s="547" t="s">
        <v>25</v>
      </c>
      <c r="AA223" s="547"/>
      <c r="AB223" s="547" t="s">
        <v>26</v>
      </c>
      <c r="AC223" s="547"/>
      <c r="AD223" s="547" t="s">
        <v>27</v>
      </c>
      <c r="AE223" s="547"/>
      <c r="AF223" s="547" t="s">
        <v>28</v>
      </c>
      <c r="AG223" s="547"/>
      <c r="AH223" s="547" t="s">
        <v>29</v>
      </c>
      <c r="AI223" s="547"/>
      <c r="AJ223" s="547" t="s">
        <v>30</v>
      </c>
      <c r="AK223" s="548"/>
      <c r="AL223" s="554" t="s">
        <v>31</v>
      </c>
      <c r="AM223" s="556" t="s">
        <v>32</v>
      </c>
      <c r="AN223" s="499" t="s">
        <v>35</v>
      </c>
      <c r="AO223" s="497" t="s">
        <v>36</v>
      </c>
      <c r="AP223" s="550"/>
      <c r="AQ223" s="55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</row>
    <row r="224" spans="1:130" x14ac:dyDescent="0.25">
      <c r="A224" s="546"/>
      <c r="B224" s="162" t="s">
        <v>33</v>
      </c>
      <c r="C224" s="463" t="s">
        <v>34</v>
      </c>
      <c r="D224" s="164" t="s">
        <v>33</v>
      </c>
      <c r="E224" s="462" t="s">
        <v>34</v>
      </c>
      <c r="F224" s="164" t="s">
        <v>33</v>
      </c>
      <c r="G224" s="462" t="s">
        <v>34</v>
      </c>
      <c r="H224" s="164" t="s">
        <v>33</v>
      </c>
      <c r="I224" s="462" t="s">
        <v>34</v>
      </c>
      <c r="J224" s="164" t="s">
        <v>33</v>
      </c>
      <c r="K224" s="462" t="s">
        <v>34</v>
      </c>
      <c r="L224" s="164" t="s">
        <v>33</v>
      </c>
      <c r="M224" s="462" t="s">
        <v>34</v>
      </c>
      <c r="N224" s="164" t="s">
        <v>33</v>
      </c>
      <c r="O224" s="462" t="s">
        <v>34</v>
      </c>
      <c r="P224" s="164" t="s">
        <v>33</v>
      </c>
      <c r="Q224" s="462" t="s">
        <v>34</v>
      </c>
      <c r="R224" s="164" t="s">
        <v>33</v>
      </c>
      <c r="S224" s="462" t="s">
        <v>34</v>
      </c>
      <c r="T224" s="164" t="s">
        <v>33</v>
      </c>
      <c r="U224" s="462" t="s">
        <v>34</v>
      </c>
      <c r="V224" s="164" t="s">
        <v>33</v>
      </c>
      <c r="W224" s="462" t="s">
        <v>34</v>
      </c>
      <c r="X224" s="164" t="s">
        <v>33</v>
      </c>
      <c r="Y224" s="462" t="s">
        <v>34</v>
      </c>
      <c r="Z224" s="164" t="s">
        <v>33</v>
      </c>
      <c r="AA224" s="462" t="s">
        <v>34</v>
      </c>
      <c r="AB224" s="164" t="s">
        <v>33</v>
      </c>
      <c r="AC224" s="462" t="s">
        <v>34</v>
      </c>
      <c r="AD224" s="164" t="s">
        <v>33</v>
      </c>
      <c r="AE224" s="462" t="s">
        <v>34</v>
      </c>
      <c r="AF224" s="164" t="s">
        <v>33</v>
      </c>
      <c r="AG224" s="462" t="s">
        <v>34</v>
      </c>
      <c r="AH224" s="164" t="s">
        <v>33</v>
      </c>
      <c r="AI224" s="462" t="s">
        <v>34</v>
      </c>
      <c r="AJ224" s="164" t="s">
        <v>33</v>
      </c>
      <c r="AK224" s="467" t="s">
        <v>34</v>
      </c>
      <c r="AL224" s="555"/>
      <c r="AM224" s="557"/>
      <c r="AN224" s="500"/>
      <c r="AO224" s="498"/>
      <c r="AP224" s="550"/>
      <c r="AQ224" s="55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</row>
    <row r="225" spans="1:130" x14ac:dyDescent="0.25">
      <c r="A225" s="469" t="s">
        <v>105</v>
      </c>
      <c r="B225" s="31">
        <f t="shared" ref="B225:C231" si="427">SUM(D225+F225+H225+J225+L225+N225+P225+R225+T225+V225+X225+Z225+AB225+AD225+AF225+AH225+AJ225)</f>
        <v>0</v>
      </c>
      <c r="C225" s="32">
        <f t="shared" si="427"/>
        <v>0</v>
      </c>
      <c r="D225" s="41"/>
      <c r="E225" s="51"/>
      <c r="F225" s="50"/>
      <c r="G225" s="51"/>
      <c r="H225" s="39"/>
      <c r="I225" s="38"/>
      <c r="J225" s="39"/>
      <c r="K225" s="38"/>
      <c r="L225" s="39"/>
      <c r="M225" s="38"/>
      <c r="N225" s="39"/>
      <c r="O225" s="38"/>
      <c r="P225" s="39"/>
      <c r="Q225" s="38"/>
      <c r="R225" s="39"/>
      <c r="S225" s="38"/>
      <c r="T225" s="39"/>
      <c r="U225" s="38"/>
      <c r="V225" s="39"/>
      <c r="W225" s="38"/>
      <c r="X225" s="39"/>
      <c r="Y225" s="38"/>
      <c r="Z225" s="50"/>
      <c r="AA225" s="51"/>
      <c r="AB225" s="50"/>
      <c r="AC225" s="51"/>
      <c r="AD225" s="50"/>
      <c r="AE225" s="51"/>
      <c r="AF225" s="50"/>
      <c r="AG225" s="51"/>
      <c r="AH225" s="50"/>
      <c r="AI225" s="51"/>
      <c r="AJ225" s="50"/>
      <c r="AK225" s="52"/>
      <c r="AL225" s="41"/>
      <c r="AM225" s="168"/>
      <c r="AN225" s="132"/>
      <c r="AO225" s="108"/>
      <c r="AP225" s="39"/>
      <c r="AQ225" s="169"/>
      <c r="AR225" s="171"/>
      <c r="AS225" s="43"/>
      <c r="AT225" s="43"/>
      <c r="AU225" s="43"/>
      <c r="AV225" s="43"/>
      <c r="AW225" s="43"/>
      <c r="AX225" s="43"/>
      <c r="AY225" s="43"/>
      <c r="AZ225" s="43"/>
      <c r="BA225" s="43"/>
      <c r="BB225" s="43"/>
      <c r="BC225" s="43"/>
      <c r="BD225" s="10"/>
      <c r="BE225" s="10"/>
      <c r="BF225" s="10"/>
      <c r="BG225" s="10"/>
      <c r="CA225" s="5" t="str">
        <f t="shared" ref="CA225:CA231" si="428">IF(B225&lt;   C225,"* El total de Reactivos NO DEBE ser superior al total de Procesados. ","")</f>
        <v/>
      </c>
      <c r="CB225" s="5" t="str">
        <f t="shared" ref="CB225:CB231" si="429">IF(B225&lt;&gt; AL225+ AM225,"* La suma de las columnas Sexo DEBE SER IGUAL a los Procesados. ","")</f>
        <v/>
      </c>
      <c r="CC225" s="5" t="str">
        <f t="shared" ref="CC225:CC231" si="430">IF(B225&lt;  AN225+ AO225,"* La suma de las columna Trans NO DEBE ser superior al total de Procesados. ","")</f>
        <v/>
      </c>
      <c r="CD225" s="5" t="str">
        <f t="shared" ref="CD225:CD231" si="431">IF(B225&lt;  AP225,"* La columna Pueblos Originarios NO DEBE ser superior al total de Procesados. ","")</f>
        <v/>
      </c>
      <c r="CE225" s="5" t="str">
        <f t="shared" ref="CE225:CE231" si="432">IF(B225&lt;  AQ225,"* La columna Migrantes NO DEBE ser superior al total de Procesados. ","")</f>
        <v/>
      </c>
      <c r="CF225" s="5" t="str">
        <f t="shared" ref="CF225:CF231" si="433">IF(D225&lt;E225,"* Los exámenes Reactivos de 0 a 4 años años NO DEBEN ser mayor a los Exámenes Procesados de la misma edad. ","")</f>
        <v/>
      </c>
      <c r="CG225" s="5" t="str">
        <f t="shared" ref="CG225:CG231" si="434">IF(F225&lt;G225,"* Los exámenes Reactivos de 5 a 9 años años NO DEBEN ser mayor a los Exámenes Procesados de la misma edad. ","")</f>
        <v/>
      </c>
      <c r="CH225" s="5" t="str">
        <f t="shared" ref="CH225:CH231" si="435">IF(H225&lt;I225,"* Los exámenes Reactivos de 10 a 14 años años NO DEBEN ser mayor a los Exámenes Procesados de la misma edad. ","")</f>
        <v/>
      </c>
      <c r="CI225" s="5" t="str">
        <f t="shared" ref="CI225:CI231" si="436">IF(J225&lt;K225,"* Los exámenes Reactivos de 15 a 19 años años NO DEBEN ser mayor a los Exámenes Procesados de la misma edad. ","")</f>
        <v/>
      </c>
      <c r="CJ225" s="5" t="str">
        <f t="shared" ref="CJ225:CJ231" si="437">IF(L225&lt;M225,"* Los exámenes Reactivos de 20 a 24 años años NO DEBEN ser mayor a los Exámenes Procesados de la misma edad. ","")</f>
        <v/>
      </c>
      <c r="CK225" s="5" t="str">
        <f t="shared" ref="CK225:CK231" si="438">IF(N225&lt;O225,"* Los exámenes Reactivos de 25 a 29 años años NO DEBEN ser mayor a los Exámenes Procesados de la misma edad. ","")</f>
        <v/>
      </c>
      <c r="CL225" s="5" t="str">
        <f t="shared" ref="CL225:CL231" si="439">IF(P225&lt;Q225,"* Los exámenes Reactivos de 30 a 34 años años NO DEBEN ser mayor a los Exámenes Procesados de la misma edad. ","")</f>
        <v/>
      </c>
      <c r="CM225" s="5" t="str">
        <f t="shared" ref="CM225:CM231" si="440">IF(R225&lt;S225,"* Los exámenes Reactivos de 35 a 39 años años NO DEBEN ser mayor a los Exámenes Procesados de la misma edad. ","")</f>
        <v/>
      </c>
      <c r="CN225" s="5" t="str">
        <f t="shared" ref="CN225:CN231" si="441">IF(T225&lt;U225,"* Los exámenes Reactivos de 40 a 44 años años NO DEBEN ser mayor a los Exámenes Procesados de la misma edad. ","")</f>
        <v/>
      </c>
      <c r="CO225" s="5" t="str">
        <f t="shared" ref="CO225:CO231" si="442">IF(V225&lt;W225,"* Los exámenes Reactivos de 45 a 49 años años NO DEBEN ser mayor a los Exámenes Procesados de la misma edad. ","")</f>
        <v/>
      </c>
      <c r="CP225" s="5" t="str">
        <f t="shared" ref="CP225:CP231" si="443">IF(X225&lt;Y225,"* Los exámenes Reactivos de 50 a 54 años años NO DEBEN ser mayor a los Exámenes Procesados de la misma edad. ","")</f>
        <v/>
      </c>
      <c r="CQ225" s="5" t="str">
        <f t="shared" ref="CQ225:CQ231" si="444">IF(Z225&lt;AA225,"* Los exámenes Reactivos de 55 a 59 años años NO DEBEN ser mayor a los Exámenes Procesados de la misma edad. ","")</f>
        <v/>
      </c>
      <c r="CR225" s="5" t="str">
        <f t="shared" ref="CR225:CR231" si="445">IF(AB225&lt;AC225,"* Los exámenes Reactivos de 60 a 64 años años NO DEBEN ser mayor a los Exámenes Procesados de la misma edad. ","")</f>
        <v/>
      </c>
      <c r="CS225" s="5" t="str">
        <f t="shared" ref="CS225:CS231" si="446">IF(AD225&lt;AE225,"* Los exámenes Reactivos de 65 a 69 años años NO DEBEN ser mayor a los Exámenes Procesados de la misma edad. ","")</f>
        <v/>
      </c>
      <c r="CT225" s="5" t="str">
        <f t="shared" ref="CT225:CT231" si="447">IF(AF225&lt;AG225,"* Los exámenes Reactivos de 70 a 74 años años NO DEBEN ser mayor a los Exámenes Procesados de la misma edad. ","")</f>
        <v/>
      </c>
      <c r="CU225" s="5" t="str">
        <f t="shared" ref="CU225:CU231" si="448">IF(AH225&lt;AI225,"* Los exámenes Reactivos de 75 a 79 años años NO DEBEN ser mayor a los Exámenes Procesados de la misma edad. ","")</f>
        <v/>
      </c>
      <c r="CV225" s="5" t="str">
        <f t="shared" ref="CV225:CV231" si="449">IF(AJ225&lt;AK225,"* Los exámenes Reactivos de 80 y más años años NO DEBEN ser mayor a los Exámenes Procesados de la misma edad. ","")</f>
        <v/>
      </c>
      <c r="DF225" s="6">
        <f t="shared" ref="DF225:DF231" si="450">IF(D225&lt;E225,1,0)</f>
        <v>0</v>
      </c>
      <c r="DG225" s="6">
        <f t="shared" ref="DG225:DG231" si="451">IF(F225&lt;G225,1,0)</f>
        <v>0</v>
      </c>
      <c r="DH225" s="6">
        <f t="shared" ref="DH225:DH231" si="452">IF(H225&lt;I225,1,0)</f>
        <v>0</v>
      </c>
      <c r="DI225" s="6">
        <f t="shared" ref="DI225:DI231" si="453">IF(J225&lt;K225,1,0)</f>
        <v>0</v>
      </c>
      <c r="DJ225" s="6">
        <f t="shared" ref="DJ225:DJ231" si="454">IF(L225&lt;M225,1,0)</f>
        <v>0</v>
      </c>
      <c r="DK225" s="6">
        <f t="shared" ref="DK225:DK231" si="455">IF(N225&lt;O225,1,0)</f>
        <v>0</v>
      </c>
      <c r="DL225" s="6">
        <f t="shared" ref="DL225:DL231" si="456">IF(P225&lt;Q225,1,0)</f>
        <v>0</v>
      </c>
      <c r="DM225" s="6">
        <f t="shared" ref="DM225:DM231" si="457">IF(R225&lt;S225,1,0)</f>
        <v>0</v>
      </c>
      <c r="DN225" s="6">
        <f t="shared" ref="DN225:DN231" si="458">IF(T225&lt;U225,1,0)</f>
        <v>0</v>
      </c>
      <c r="DO225" s="6">
        <f t="shared" ref="DO225:DO231" si="459">IF(V225&lt;W225,1,0)</f>
        <v>0</v>
      </c>
      <c r="DP225" s="6">
        <f t="shared" ref="DP225:DP231" si="460">IF(X225&lt;Y225,1,0)</f>
        <v>0</v>
      </c>
      <c r="DQ225" s="6">
        <f t="shared" ref="DQ225:DQ231" si="461">IF(Z225&lt;AA225,1,0)</f>
        <v>0</v>
      </c>
      <c r="DR225" s="6">
        <f t="shared" ref="DR225:DR231" si="462">IF(AB225&lt;AC225,1,0)</f>
        <v>0</v>
      </c>
      <c r="DS225" s="6">
        <f t="shared" ref="DS225:DS231" si="463">IF(AD225&lt;AE225,1,0)</f>
        <v>0</v>
      </c>
      <c r="DT225" s="6">
        <f t="shared" ref="DT225:DT231" si="464">IF(AF225&lt;AG225,1,0)</f>
        <v>0</v>
      </c>
      <c r="DU225" s="6">
        <f t="shared" ref="DU225:DU231" si="465">IF(AH225&lt;AI225,1,0)</f>
        <v>0</v>
      </c>
      <c r="DV225" s="6">
        <f t="shared" ref="DV225:DV231" si="466">IF(AJ225&lt;AK225,1,0)</f>
        <v>0</v>
      </c>
      <c r="DZ225" s="6">
        <v>0</v>
      </c>
    </row>
    <row r="226" spans="1:130" x14ac:dyDescent="0.25">
      <c r="A226" s="469" t="s">
        <v>106</v>
      </c>
      <c r="B226" s="47">
        <f t="shared" si="427"/>
        <v>0</v>
      </c>
      <c r="C226" s="48">
        <f t="shared" si="427"/>
        <v>0</v>
      </c>
      <c r="D226" s="41"/>
      <c r="E226" s="51"/>
      <c r="F226" s="50"/>
      <c r="G226" s="51"/>
      <c r="H226" s="50"/>
      <c r="I226" s="51"/>
      <c r="J226" s="39"/>
      <c r="K226" s="38"/>
      <c r="L226" s="39"/>
      <c r="M226" s="38"/>
      <c r="N226" s="39"/>
      <c r="O226" s="38"/>
      <c r="P226" s="39"/>
      <c r="Q226" s="38"/>
      <c r="R226" s="39"/>
      <c r="S226" s="38"/>
      <c r="T226" s="39"/>
      <c r="U226" s="38"/>
      <c r="V226" s="39"/>
      <c r="W226" s="38"/>
      <c r="X226" s="39"/>
      <c r="Y226" s="38"/>
      <c r="Z226" s="39"/>
      <c r="AA226" s="38"/>
      <c r="AB226" s="39"/>
      <c r="AC226" s="38"/>
      <c r="AD226" s="39"/>
      <c r="AE226" s="38"/>
      <c r="AF226" s="39"/>
      <c r="AG226" s="38"/>
      <c r="AH226" s="39"/>
      <c r="AI226" s="38"/>
      <c r="AJ226" s="39"/>
      <c r="AK226" s="40"/>
      <c r="AL226" s="37"/>
      <c r="AM226" s="40"/>
      <c r="AN226" s="37"/>
      <c r="AO226" s="108"/>
      <c r="AP226" s="39"/>
      <c r="AQ226" s="169"/>
      <c r="AR226" s="171"/>
      <c r="AS226" s="43"/>
      <c r="AT226" s="43"/>
      <c r="AU226" s="43"/>
      <c r="AV226" s="43"/>
      <c r="AW226" s="43"/>
      <c r="AX226" s="43"/>
      <c r="AY226" s="43"/>
      <c r="AZ226" s="43"/>
      <c r="BA226" s="43"/>
      <c r="BB226" s="43"/>
      <c r="BC226" s="43"/>
      <c r="BD226" s="10"/>
      <c r="BE226" s="10"/>
      <c r="BF226" s="10"/>
      <c r="BG226" s="10"/>
      <c r="CA226" s="5" t="str">
        <f t="shared" si="428"/>
        <v/>
      </c>
      <c r="CB226" s="5" t="str">
        <f t="shared" si="429"/>
        <v/>
      </c>
      <c r="CC226" s="5" t="str">
        <f t="shared" si="430"/>
        <v/>
      </c>
      <c r="CD226" s="5" t="str">
        <f t="shared" si="431"/>
        <v/>
      </c>
      <c r="CE226" s="5" t="str">
        <f t="shared" si="432"/>
        <v/>
      </c>
      <c r="CF226" s="5" t="str">
        <f t="shared" si="433"/>
        <v/>
      </c>
      <c r="CG226" s="5" t="str">
        <f t="shared" si="434"/>
        <v/>
      </c>
      <c r="CH226" s="5" t="str">
        <f t="shared" si="435"/>
        <v/>
      </c>
      <c r="CI226" s="5" t="str">
        <f t="shared" si="436"/>
        <v/>
      </c>
      <c r="CJ226" s="5" t="str">
        <f t="shared" si="437"/>
        <v/>
      </c>
      <c r="CK226" s="5" t="str">
        <f t="shared" si="438"/>
        <v/>
      </c>
      <c r="CL226" s="5" t="str">
        <f t="shared" si="439"/>
        <v/>
      </c>
      <c r="CM226" s="5" t="str">
        <f t="shared" si="440"/>
        <v/>
      </c>
      <c r="CN226" s="5" t="str">
        <f t="shared" si="441"/>
        <v/>
      </c>
      <c r="CO226" s="5" t="str">
        <f t="shared" si="442"/>
        <v/>
      </c>
      <c r="CP226" s="5" t="str">
        <f t="shared" si="443"/>
        <v/>
      </c>
      <c r="CQ226" s="5" t="str">
        <f t="shared" si="444"/>
        <v/>
      </c>
      <c r="CR226" s="5" t="str">
        <f t="shared" si="445"/>
        <v/>
      </c>
      <c r="CS226" s="5" t="str">
        <f t="shared" si="446"/>
        <v/>
      </c>
      <c r="CT226" s="5" t="str">
        <f t="shared" si="447"/>
        <v/>
      </c>
      <c r="CU226" s="5" t="str">
        <f t="shared" si="448"/>
        <v/>
      </c>
      <c r="CV226" s="5" t="str">
        <f t="shared" si="449"/>
        <v/>
      </c>
      <c r="DF226" s="6">
        <f t="shared" si="450"/>
        <v>0</v>
      </c>
      <c r="DG226" s="6">
        <f t="shared" si="451"/>
        <v>0</v>
      </c>
      <c r="DH226" s="6">
        <f t="shared" si="452"/>
        <v>0</v>
      </c>
      <c r="DI226" s="6">
        <f t="shared" si="453"/>
        <v>0</v>
      </c>
      <c r="DJ226" s="6">
        <f t="shared" si="454"/>
        <v>0</v>
      </c>
      <c r="DK226" s="6">
        <f t="shared" si="455"/>
        <v>0</v>
      </c>
      <c r="DL226" s="6">
        <f t="shared" si="456"/>
        <v>0</v>
      </c>
      <c r="DM226" s="6">
        <f t="shared" si="457"/>
        <v>0</v>
      </c>
      <c r="DN226" s="6">
        <f t="shared" si="458"/>
        <v>0</v>
      </c>
      <c r="DO226" s="6">
        <f t="shared" si="459"/>
        <v>0</v>
      </c>
      <c r="DP226" s="6">
        <f t="shared" si="460"/>
        <v>0</v>
      </c>
      <c r="DQ226" s="6">
        <f t="shared" si="461"/>
        <v>0</v>
      </c>
      <c r="DR226" s="6">
        <f t="shared" si="462"/>
        <v>0</v>
      </c>
      <c r="DS226" s="6">
        <f t="shared" si="463"/>
        <v>0</v>
      </c>
      <c r="DT226" s="6">
        <f t="shared" si="464"/>
        <v>0</v>
      </c>
      <c r="DU226" s="6">
        <f t="shared" si="465"/>
        <v>0</v>
      </c>
      <c r="DV226" s="6">
        <f t="shared" si="466"/>
        <v>0</v>
      </c>
      <c r="DZ226" s="6">
        <v>0</v>
      </c>
    </row>
    <row r="227" spans="1:130" x14ac:dyDescent="0.25">
      <c r="A227" s="469" t="s">
        <v>107</v>
      </c>
      <c r="B227" s="47">
        <f t="shared" si="427"/>
        <v>0</v>
      </c>
      <c r="C227" s="48">
        <f t="shared" si="427"/>
        <v>0</v>
      </c>
      <c r="D227" s="37"/>
      <c r="E227" s="38"/>
      <c r="F227" s="39"/>
      <c r="G227" s="38"/>
      <c r="H227" s="39"/>
      <c r="I227" s="38"/>
      <c r="J227" s="39"/>
      <c r="K227" s="38"/>
      <c r="L227" s="39"/>
      <c r="M227" s="38"/>
      <c r="N227" s="39"/>
      <c r="O227" s="38"/>
      <c r="P227" s="39"/>
      <c r="Q227" s="38"/>
      <c r="R227" s="39"/>
      <c r="S227" s="38"/>
      <c r="T227" s="39"/>
      <c r="U227" s="38"/>
      <c r="V227" s="39"/>
      <c r="W227" s="38"/>
      <c r="X227" s="39"/>
      <c r="Y227" s="38"/>
      <c r="Z227" s="39"/>
      <c r="AA227" s="38"/>
      <c r="AB227" s="39"/>
      <c r="AC227" s="38"/>
      <c r="AD227" s="39"/>
      <c r="AE227" s="38"/>
      <c r="AF227" s="39"/>
      <c r="AG227" s="38"/>
      <c r="AH227" s="39"/>
      <c r="AI227" s="38"/>
      <c r="AJ227" s="39"/>
      <c r="AK227" s="40"/>
      <c r="AL227" s="37"/>
      <c r="AM227" s="40"/>
      <c r="AN227" s="37"/>
      <c r="AO227" s="108"/>
      <c r="AP227" s="39"/>
      <c r="AQ227" s="169"/>
      <c r="AR227" s="171"/>
      <c r="AS227" s="43"/>
      <c r="AT227" s="43"/>
      <c r="AU227" s="43"/>
      <c r="AV227" s="43"/>
      <c r="AW227" s="43"/>
      <c r="AX227" s="43"/>
      <c r="AY227" s="43"/>
      <c r="AZ227" s="43"/>
      <c r="BA227" s="43"/>
      <c r="BB227" s="43"/>
      <c r="BC227" s="43"/>
      <c r="BD227" s="10"/>
      <c r="BE227" s="10"/>
      <c r="BF227" s="10"/>
      <c r="BG227" s="10"/>
      <c r="CA227" s="5" t="str">
        <f>IF(B227&lt;   C227,"* El total de Reactivos NO DEBE ser superior al total de Procesados. ","")</f>
        <v/>
      </c>
      <c r="CB227" s="5" t="str">
        <f>IF(B227&lt;&gt; AL227+ AM227,"* La suma de las columnas Sexo DEBE SER IGUAL a los Procesados. ","")</f>
        <v/>
      </c>
      <c r="CC227" s="5" t="str">
        <f>IF(B227&lt;  AN227+ AO227,"* La suma de las columna Trans NO DEBE ser superior al total de Procesados. ","")</f>
        <v/>
      </c>
      <c r="CD227" s="5" t="str">
        <f>IF(B227&lt;  AP227,"* La columna Pueblos Originarios NO DEBE ser superior al total de Procesados. ","")</f>
        <v/>
      </c>
      <c r="CE227" s="5" t="str">
        <f>IF(B227&lt;  AQ227,"* La columna Migrantes NO DEBE ser superior al total de Procesados. ","")</f>
        <v/>
      </c>
      <c r="CF227" s="5" t="str">
        <f>IF(D227&lt;E227,"* Los exámenes Reactivos de 0 a 4 años años NO DEBEN ser mayor a los Exámenes Procesados de la misma edad. ","")</f>
        <v/>
      </c>
      <c r="CG227" s="5" t="str">
        <f>IF(F227&lt;G227,"* Los exámenes Reactivos de 5 a 9 años años NO DEBEN ser mayor a los Exámenes Procesados de la misma edad. ","")</f>
        <v/>
      </c>
      <c r="CH227" s="5" t="str">
        <f>IF(H227&lt;I227,"* Los exámenes Reactivos de 10 a 14 años años NO DEBEN ser mayor a los Exámenes Procesados de la misma edad. ","")</f>
        <v/>
      </c>
      <c r="CI227" s="5" t="str">
        <f>IF(J227&lt;K227,"* Los exámenes Reactivos de 15 a 19 años años NO DEBEN ser mayor a los Exámenes Procesados de la misma edad. ","")</f>
        <v/>
      </c>
      <c r="CJ227" s="5" t="str">
        <f>IF(L227&lt;M227,"* Los exámenes Reactivos de 20 a 24 años años NO DEBEN ser mayor a los Exámenes Procesados de la misma edad. ","")</f>
        <v/>
      </c>
      <c r="CK227" s="5" t="str">
        <f>IF(N227&lt;O227,"* Los exámenes Reactivos de 25 a 29 años años NO DEBEN ser mayor a los Exámenes Procesados de la misma edad. ","")</f>
        <v/>
      </c>
      <c r="CL227" s="5" t="str">
        <f>IF(P227&lt;Q227,"* Los exámenes Reactivos de 30 a 34 años años NO DEBEN ser mayor a los Exámenes Procesados de la misma edad. ","")</f>
        <v/>
      </c>
      <c r="CM227" s="5" t="str">
        <f>IF(R227&lt;S227,"* Los exámenes Reactivos de 35 a 39 años años NO DEBEN ser mayor a los Exámenes Procesados de la misma edad. ","")</f>
        <v/>
      </c>
      <c r="CN227" s="5" t="str">
        <f>IF(T227&lt;U227,"* Los exámenes Reactivos de 40 a 44 años años NO DEBEN ser mayor a los Exámenes Procesados de la misma edad. ","")</f>
        <v/>
      </c>
      <c r="CO227" s="5" t="str">
        <f>IF(V227&lt;W227,"* Los exámenes Reactivos de 45 a 49 años años NO DEBEN ser mayor a los Exámenes Procesados de la misma edad. ","")</f>
        <v/>
      </c>
      <c r="CP227" s="5" t="str">
        <f>IF(X227&lt;Y227,"* Los exámenes Reactivos de 50 a 54 años años NO DEBEN ser mayor a los Exámenes Procesados de la misma edad. ","")</f>
        <v/>
      </c>
      <c r="CQ227" s="5" t="str">
        <f>IF(Z227&lt;AA227,"* Los exámenes Reactivos de 55 a 59 años años NO DEBEN ser mayor a los Exámenes Procesados de la misma edad. ","")</f>
        <v/>
      </c>
      <c r="CR227" s="5" t="str">
        <f>IF(AB227&lt;AC227,"* Los exámenes Reactivos de 60 a 64 años años NO DEBEN ser mayor a los Exámenes Procesados de la misma edad. ","")</f>
        <v/>
      </c>
      <c r="CS227" s="5" t="str">
        <f>IF(AD227&lt;AE227,"* Los exámenes Reactivos de 65 a 69 años años NO DEBEN ser mayor a los Exámenes Procesados de la misma edad. ","")</f>
        <v/>
      </c>
      <c r="CT227" s="5" t="str">
        <f>IF(AF227&lt;AG227,"* Los exámenes Reactivos de 70 a 74 años años NO DEBEN ser mayor a los Exámenes Procesados de la misma edad. ","")</f>
        <v/>
      </c>
      <c r="CU227" s="5" t="str">
        <f>IF(AH227&lt;AI227,"* Los exámenes Reactivos de 75 a 79 años años NO DEBEN ser mayor a los Exámenes Procesados de la misma edad. ","")</f>
        <v/>
      </c>
      <c r="CV227" s="5" t="str">
        <f>IF(AJ227&lt;AK227,"* Los exámenes Reactivos de 80 y más años años NO DEBEN ser mayor a los Exámenes Procesados de la misma edad. ","")</f>
        <v/>
      </c>
      <c r="DF227" s="6">
        <f>IF(D227&lt;E227,1,0)</f>
        <v>0</v>
      </c>
      <c r="DG227" s="6">
        <f>IF(F227&lt;G227,1,0)</f>
        <v>0</v>
      </c>
      <c r="DH227" s="6">
        <f>IF(H227&lt;I227,1,0)</f>
        <v>0</v>
      </c>
      <c r="DI227" s="6">
        <f>IF(J227&lt;K227,1,0)</f>
        <v>0</v>
      </c>
      <c r="DJ227" s="6">
        <f>IF(L227&lt;M227,1,0)</f>
        <v>0</v>
      </c>
      <c r="DK227" s="6">
        <f>IF(N227&lt;O227,1,0)</f>
        <v>0</v>
      </c>
      <c r="DL227" s="6">
        <f>IF(P227&lt;Q227,1,0)</f>
        <v>0</v>
      </c>
      <c r="DM227" s="6">
        <f>IF(R227&lt;S227,1,0)</f>
        <v>0</v>
      </c>
      <c r="DN227" s="6">
        <f>IF(T227&lt;U227,1,0)</f>
        <v>0</v>
      </c>
      <c r="DO227" s="6">
        <f>IF(V227&lt;W227,1,0)</f>
        <v>0</v>
      </c>
      <c r="DP227" s="6">
        <f>IF(X227&lt;Y227,1,0)</f>
        <v>0</v>
      </c>
      <c r="DQ227" s="6">
        <f>IF(Z227&lt;AA227,1,0)</f>
        <v>0</v>
      </c>
      <c r="DR227" s="6">
        <f>IF(AB227&lt;AC227,1,0)</f>
        <v>0</v>
      </c>
      <c r="DS227" s="6">
        <f>IF(AD227&lt;AE227,1,0)</f>
        <v>0</v>
      </c>
      <c r="DT227" s="6">
        <f>IF(AF227&lt;AG227,1,0)</f>
        <v>0</v>
      </c>
      <c r="DU227" s="6">
        <f>IF(AH227&lt;AI227,1,0)</f>
        <v>0</v>
      </c>
      <c r="DV227" s="6">
        <f>IF(AJ227&lt;AK227,1,0)</f>
        <v>0</v>
      </c>
      <c r="DZ227" s="6">
        <v>0</v>
      </c>
    </row>
    <row r="228" spans="1:130" x14ac:dyDescent="0.25">
      <c r="A228" s="469" t="s">
        <v>108</v>
      </c>
      <c r="B228" s="47">
        <f t="shared" si="427"/>
        <v>8</v>
      </c>
      <c r="C228" s="48">
        <f t="shared" si="427"/>
        <v>0</v>
      </c>
      <c r="D228" s="37"/>
      <c r="E228" s="38"/>
      <c r="F228" s="39"/>
      <c r="G228" s="38"/>
      <c r="H228" s="39"/>
      <c r="I228" s="38"/>
      <c r="J228" s="39">
        <v>1</v>
      </c>
      <c r="K228" s="38"/>
      <c r="L228" s="39"/>
      <c r="M228" s="38"/>
      <c r="N228" s="39"/>
      <c r="O228" s="38"/>
      <c r="P228" s="39">
        <v>1</v>
      </c>
      <c r="Q228" s="38"/>
      <c r="R228" s="39"/>
      <c r="S228" s="38"/>
      <c r="T228" s="39">
        <v>1</v>
      </c>
      <c r="U228" s="38"/>
      <c r="V228" s="39"/>
      <c r="W228" s="38"/>
      <c r="X228" s="39">
        <v>3</v>
      </c>
      <c r="Y228" s="38"/>
      <c r="Z228" s="39"/>
      <c r="AA228" s="38"/>
      <c r="AB228" s="39">
        <v>2</v>
      </c>
      <c r="AC228" s="38"/>
      <c r="AD228" s="39"/>
      <c r="AE228" s="38"/>
      <c r="AF228" s="39"/>
      <c r="AG228" s="38"/>
      <c r="AH228" s="39"/>
      <c r="AI228" s="38"/>
      <c r="AJ228" s="39"/>
      <c r="AK228" s="40"/>
      <c r="AL228" s="37">
        <v>7</v>
      </c>
      <c r="AM228" s="40">
        <v>1</v>
      </c>
      <c r="AN228" s="37">
        <v>0</v>
      </c>
      <c r="AO228" s="108">
        <v>0</v>
      </c>
      <c r="AP228" s="39">
        <v>0</v>
      </c>
      <c r="AQ228" s="169">
        <v>0</v>
      </c>
      <c r="AR228" s="171"/>
      <c r="AS228" s="43"/>
      <c r="AT228" s="43"/>
      <c r="AU228" s="43"/>
      <c r="AV228" s="43"/>
      <c r="AW228" s="43"/>
      <c r="AX228" s="43"/>
      <c r="AY228" s="43"/>
      <c r="AZ228" s="43"/>
      <c r="BA228" s="43"/>
      <c r="BB228" s="43"/>
      <c r="BC228" s="43"/>
      <c r="BD228" s="10"/>
      <c r="BE228" s="10"/>
      <c r="BF228" s="10"/>
      <c r="BG228" s="10"/>
      <c r="CA228" s="5" t="str">
        <f>IF(B228&lt;   C228,"* El total de Reactivos NO DEBE ser superior al total de Procesados. ","")</f>
        <v/>
      </c>
      <c r="CB228" s="5" t="str">
        <f>IF(B228&lt;&gt; AL228+ AM228,"* La suma de las columnas Sexo DEBE SER IGUAL a los Procesados. ","")</f>
        <v/>
      </c>
      <c r="CC228" s="5" t="str">
        <f>IF(B228&lt;  AN228+ AO228,"* La suma de las columna Trans NO DEBE ser superior al total de Procesados. ","")</f>
        <v/>
      </c>
      <c r="CD228" s="5" t="str">
        <f>IF(B228&lt;  AP228,"* La columna Pueblos Originarios NO DEBE ser superior al total de Procesados. ","")</f>
        <v/>
      </c>
      <c r="CE228" s="5" t="str">
        <f>IF(B228&lt;  AQ228,"* La columna Migrantes NO DEBE ser superior al total de Procesados. ","")</f>
        <v/>
      </c>
      <c r="CF228" s="5" t="str">
        <f>IF(D228&lt;E228,"* Los exámenes Reactivos de 0 a 4 años años NO DEBEN ser mayor a los Exámenes Procesados de la misma edad. ","")</f>
        <v/>
      </c>
      <c r="CG228" s="5" t="str">
        <f>IF(F228&lt;G228,"* Los exámenes Reactivos de 5 a 9 años años NO DEBEN ser mayor a los Exámenes Procesados de la misma edad. ","")</f>
        <v/>
      </c>
      <c r="CH228" s="5" t="str">
        <f>IF(H228&lt;I228,"* Los exámenes Reactivos de 10 a 14 años años NO DEBEN ser mayor a los Exámenes Procesados de la misma edad. ","")</f>
        <v/>
      </c>
      <c r="CI228" s="5" t="str">
        <f>IF(J228&lt;K228,"* Los exámenes Reactivos de 15 a 19 años años NO DEBEN ser mayor a los Exámenes Procesados de la misma edad. ","")</f>
        <v/>
      </c>
      <c r="CJ228" s="5" t="str">
        <f>IF(L228&lt;M228,"* Los exámenes Reactivos de 20 a 24 años años NO DEBEN ser mayor a los Exámenes Procesados de la misma edad. ","")</f>
        <v/>
      </c>
      <c r="CK228" s="5" t="str">
        <f>IF(N228&lt;O228,"* Los exámenes Reactivos de 25 a 29 años años NO DEBEN ser mayor a los Exámenes Procesados de la misma edad. ","")</f>
        <v/>
      </c>
      <c r="CL228" s="5" t="str">
        <f>IF(P228&lt;Q228,"* Los exámenes Reactivos de 30 a 34 años años NO DEBEN ser mayor a los Exámenes Procesados de la misma edad. ","")</f>
        <v/>
      </c>
      <c r="CM228" s="5" t="str">
        <f>IF(R228&lt;S228,"* Los exámenes Reactivos de 35 a 39 años años NO DEBEN ser mayor a los Exámenes Procesados de la misma edad. ","")</f>
        <v/>
      </c>
      <c r="CN228" s="5" t="str">
        <f>IF(T228&lt;U228,"* Los exámenes Reactivos de 40 a 44 años años NO DEBEN ser mayor a los Exámenes Procesados de la misma edad. ","")</f>
        <v/>
      </c>
      <c r="CO228" s="5" t="str">
        <f>IF(V228&lt;W228,"* Los exámenes Reactivos de 45 a 49 años años NO DEBEN ser mayor a los Exámenes Procesados de la misma edad. ","")</f>
        <v/>
      </c>
      <c r="CP228" s="5" t="str">
        <f>IF(X228&lt;Y228,"* Los exámenes Reactivos de 50 a 54 años años NO DEBEN ser mayor a los Exámenes Procesados de la misma edad. ","")</f>
        <v/>
      </c>
      <c r="CQ228" s="5" t="str">
        <f>IF(Z228&lt;AA228,"* Los exámenes Reactivos de 55 a 59 años años NO DEBEN ser mayor a los Exámenes Procesados de la misma edad. ","")</f>
        <v/>
      </c>
      <c r="CR228" s="5" t="str">
        <f>IF(AB228&lt;AC228,"* Los exámenes Reactivos de 60 a 64 años años NO DEBEN ser mayor a los Exámenes Procesados de la misma edad. ","")</f>
        <v/>
      </c>
      <c r="CS228" s="5" t="str">
        <f>IF(AD228&lt;AE228,"* Los exámenes Reactivos de 65 a 69 años años NO DEBEN ser mayor a los Exámenes Procesados de la misma edad. ","")</f>
        <v/>
      </c>
      <c r="CT228" s="5" t="str">
        <f>IF(AF228&lt;AG228,"* Los exámenes Reactivos de 70 a 74 años años NO DEBEN ser mayor a los Exámenes Procesados de la misma edad. ","")</f>
        <v/>
      </c>
      <c r="CU228" s="5" t="str">
        <f>IF(AH228&lt;AI228,"* Los exámenes Reactivos de 75 a 79 años años NO DEBEN ser mayor a los Exámenes Procesados de la misma edad. ","")</f>
        <v/>
      </c>
      <c r="CV228" s="5" t="str">
        <f>IF(AJ228&lt;AK228,"* Los exámenes Reactivos de 80 y más años años NO DEBEN ser mayor a los Exámenes Procesados de la misma edad. ","")</f>
        <v/>
      </c>
      <c r="DF228" s="6">
        <f>IF(D228&lt;E228,1,0)</f>
        <v>0</v>
      </c>
      <c r="DG228" s="6">
        <f>IF(F228&lt;G228,1,0)</f>
        <v>0</v>
      </c>
      <c r="DH228" s="6">
        <f>IF(H228&lt;I228,1,0)</f>
        <v>0</v>
      </c>
      <c r="DI228" s="6">
        <f>IF(J228&lt;K228,1,0)</f>
        <v>0</v>
      </c>
      <c r="DJ228" s="6">
        <f>IF(L228&lt;M228,1,0)</f>
        <v>0</v>
      </c>
      <c r="DK228" s="6">
        <f>IF(N228&lt;O228,1,0)</f>
        <v>0</v>
      </c>
      <c r="DL228" s="6">
        <f>IF(P228&lt;Q228,1,0)</f>
        <v>0</v>
      </c>
      <c r="DM228" s="6">
        <f>IF(R228&lt;S228,1,0)</f>
        <v>0</v>
      </c>
      <c r="DN228" s="6">
        <f>IF(T228&lt;U228,1,0)</f>
        <v>0</v>
      </c>
      <c r="DO228" s="6">
        <f>IF(V228&lt;W228,1,0)</f>
        <v>0</v>
      </c>
      <c r="DP228" s="6">
        <f>IF(X228&lt;Y228,1,0)</f>
        <v>0</v>
      </c>
      <c r="DQ228" s="6">
        <f>IF(Z228&lt;AA228,1,0)</f>
        <v>0</v>
      </c>
      <c r="DR228" s="6">
        <f>IF(AB228&lt;AC228,1,0)</f>
        <v>0</v>
      </c>
      <c r="DS228" s="6">
        <f>IF(AD228&lt;AE228,1,0)</f>
        <v>0</v>
      </c>
      <c r="DT228" s="6">
        <f>IF(AF228&lt;AG228,1,0)</f>
        <v>0</v>
      </c>
      <c r="DU228" s="6">
        <f>IF(AH228&lt;AI228,1,0)</f>
        <v>0</v>
      </c>
      <c r="DV228" s="6">
        <f>IF(AJ228&lt;AK228,1,0)</f>
        <v>0</v>
      </c>
      <c r="DZ228" s="6">
        <v>0</v>
      </c>
    </row>
    <row r="229" spans="1:130" ht="22.5" x14ac:dyDescent="0.25">
      <c r="A229" s="470" t="s">
        <v>109</v>
      </c>
      <c r="B229" s="47">
        <f t="shared" si="427"/>
        <v>0</v>
      </c>
      <c r="C229" s="48">
        <f t="shared" si="427"/>
        <v>0</v>
      </c>
      <c r="D229" s="37"/>
      <c r="E229" s="38"/>
      <c r="F229" s="39"/>
      <c r="G229" s="38"/>
      <c r="H229" s="39"/>
      <c r="I229" s="38"/>
      <c r="J229" s="39"/>
      <c r="K229" s="38"/>
      <c r="L229" s="39"/>
      <c r="M229" s="38"/>
      <c r="N229" s="39"/>
      <c r="O229" s="38"/>
      <c r="P229" s="39"/>
      <c r="Q229" s="38"/>
      <c r="R229" s="39"/>
      <c r="S229" s="38"/>
      <c r="T229" s="39"/>
      <c r="U229" s="38"/>
      <c r="V229" s="39"/>
      <c r="W229" s="38"/>
      <c r="X229" s="39"/>
      <c r="Y229" s="38"/>
      <c r="Z229" s="39"/>
      <c r="AA229" s="38"/>
      <c r="AB229" s="39"/>
      <c r="AC229" s="38"/>
      <c r="AD229" s="39"/>
      <c r="AE229" s="38"/>
      <c r="AF229" s="39"/>
      <c r="AG229" s="38"/>
      <c r="AH229" s="39"/>
      <c r="AI229" s="38"/>
      <c r="AJ229" s="39"/>
      <c r="AK229" s="40"/>
      <c r="AL229" s="37"/>
      <c r="AM229" s="40"/>
      <c r="AN229" s="37"/>
      <c r="AO229" s="108"/>
      <c r="AP229" s="39"/>
      <c r="AQ229" s="169"/>
      <c r="AR229" s="171"/>
      <c r="AS229" s="43"/>
      <c r="AT229" s="43"/>
      <c r="AU229" s="43"/>
      <c r="AV229" s="43"/>
      <c r="AW229" s="43"/>
      <c r="AX229" s="43"/>
      <c r="AY229" s="43"/>
      <c r="AZ229" s="43"/>
      <c r="BA229" s="43"/>
      <c r="BB229" s="43"/>
      <c r="BC229" s="43"/>
      <c r="BD229" s="10"/>
      <c r="BE229" s="10"/>
      <c r="BF229" s="10"/>
      <c r="BG229" s="10"/>
      <c r="CA229" s="5" t="str">
        <f t="shared" si="428"/>
        <v/>
      </c>
      <c r="CB229" s="5" t="str">
        <f t="shared" si="429"/>
        <v/>
      </c>
      <c r="CC229" s="5" t="str">
        <f t="shared" si="430"/>
        <v/>
      </c>
      <c r="CD229" s="5" t="str">
        <f t="shared" si="431"/>
        <v/>
      </c>
      <c r="CE229" s="5" t="str">
        <f t="shared" si="432"/>
        <v/>
      </c>
      <c r="CF229" s="5" t="str">
        <f t="shared" si="433"/>
        <v/>
      </c>
      <c r="CG229" s="5" t="str">
        <f t="shared" si="434"/>
        <v/>
      </c>
      <c r="CH229" s="5" t="str">
        <f t="shared" si="435"/>
        <v/>
      </c>
      <c r="CI229" s="5" t="str">
        <f t="shared" si="436"/>
        <v/>
      </c>
      <c r="CJ229" s="5" t="str">
        <f t="shared" si="437"/>
        <v/>
      </c>
      <c r="CK229" s="5" t="str">
        <f t="shared" si="438"/>
        <v/>
      </c>
      <c r="CL229" s="5" t="str">
        <f t="shared" si="439"/>
        <v/>
      </c>
      <c r="CM229" s="5" t="str">
        <f t="shared" si="440"/>
        <v/>
      </c>
      <c r="CN229" s="5" t="str">
        <f t="shared" si="441"/>
        <v/>
      </c>
      <c r="CO229" s="5" t="str">
        <f t="shared" si="442"/>
        <v/>
      </c>
      <c r="CP229" s="5" t="str">
        <f t="shared" si="443"/>
        <v/>
      </c>
      <c r="CQ229" s="5" t="str">
        <f t="shared" si="444"/>
        <v/>
      </c>
      <c r="CR229" s="5" t="str">
        <f t="shared" si="445"/>
        <v/>
      </c>
      <c r="CS229" s="5" t="str">
        <f t="shared" si="446"/>
        <v/>
      </c>
      <c r="CT229" s="5" t="str">
        <f t="shared" si="447"/>
        <v/>
      </c>
      <c r="CU229" s="5" t="str">
        <f t="shared" si="448"/>
        <v/>
      </c>
      <c r="CV229" s="5" t="str">
        <f t="shared" si="449"/>
        <v/>
      </c>
      <c r="DF229" s="6">
        <f t="shared" si="450"/>
        <v>0</v>
      </c>
      <c r="DG229" s="6">
        <f t="shared" si="451"/>
        <v>0</v>
      </c>
      <c r="DH229" s="6">
        <f t="shared" si="452"/>
        <v>0</v>
      </c>
      <c r="DI229" s="6">
        <f t="shared" si="453"/>
        <v>0</v>
      </c>
      <c r="DJ229" s="6">
        <f t="shared" si="454"/>
        <v>0</v>
      </c>
      <c r="DK229" s="6">
        <f t="shared" si="455"/>
        <v>0</v>
      </c>
      <c r="DL229" s="6">
        <f t="shared" si="456"/>
        <v>0</v>
      </c>
      <c r="DM229" s="6">
        <f t="shared" si="457"/>
        <v>0</v>
      </c>
      <c r="DN229" s="6">
        <f t="shared" si="458"/>
        <v>0</v>
      </c>
      <c r="DO229" s="6">
        <f t="shared" si="459"/>
        <v>0</v>
      </c>
      <c r="DP229" s="6">
        <f t="shared" si="460"/>
        <v>0</v>
      </c>
      <c r="DQ229" s="6">
        <f t="shared" si="461"/>
        <v>0</v>
      </c>
      <c r="DR229" s="6">
        <f t="shared" si="462"/>
        <v>0</v>
      </c>
      <c r="DS229" s="6">
        <f t="shared" si="463"/>
        <v>0</v>
      </c>
      <c r="DT229" s="6">
        <f t="shared" si="464"/>
        <v>0</v>
      </c>
      <c r="DU229" s="6">
        <f t="shared" si="465"/>
        <v>0</v>
      </c>
      <c r="DV229" s="6">
        <f t="shared" si="466"/>
        <v>0</v>
      </c>
      <c r="DZ229" s="6">
        <v>0</v>
      </c>
    </row>
    <row r="230" spans="1:130" x14ac:dyDescent="0.25">
      <c r="A230" s="469" t="s">
        <v>110</v>
      </c>
      <c r="B230" s="47">
        <f t="shared" si="427"/>
        <v>0</v>
      </c>
      <c r="C230" s="48">
        <f t="shared" si="427"/>
        <v>0</v>
      </c>
      <c r="D230" s="37"/>
      <c r="E230" s="38"/>
      <c r="F230" s="39"/>
      <c r="G230" s="38"/>
      <c r="H230" s="39"/>
      <c r="I230" s="38"/>
      <c r="J230" s="39"/>
      <c r="K230" s="38"/>
      <c r="L230" s="39"/>
      <c r="M230" s="38"/>
      <c r="N230" s="39"/>
      <c r="O230" s="38"/>
      <c r="P230" s="39"/>
      <c r="Q230" s="38"/>
      <c r="R230" s="39"/>
      <c r="S230" s="38"/>
      <c r="T230" s="39"/>
      <c r="U230" s="38"/>
      <c r="V230" s="39"/>
      <c r="W230" s="38"/>
      <c r="X230" s="39"/>
      <c r="Y230" s="38"/>
      <c r="Z230" s="39"/>
      <c r="AA230" s="38"/>
      <c r="AB230" s="39"/>
      <c r="AC230" s="38"/>
      <c r="AD230" s="39"/>
      <c r="AE230" s="38"/>
      <c r="AF230" s="39"/>
      <c r="AG230" s="38"/>
      <c r="AH230" s="39"/>
      <c r="AI230" s="38"/>
      <c r="AJ230" s="39"/>
      <c r="AK230" s="40"/>
      <c r="AL230" s="37"/>
      <c r="AM230" s="40"/>
      <c r="AN230" s="37"/>
      <c r="AO230" s="108"/>
      <c r="AP230" s="39"/>
      <c r="AQ230" s="169"/>
      <c r="AR230" s="171"/>
      <c r="AS230" s="43"/>
      <c r="AT230" s="43"/>
      <c r="AU230" s="43"/>
      <c r="AV230" s="43"/>
      <c r="AW230" s="43"/>
      <c r="AX230" s="43"/>
      <c r="AY230" s="43"/>
      <c r="AZ230" s="43"/>
      <c r="BA230" s="43"/>
      <c r="BB230" s="43"/>
      <c r="BC230" s="43"/>
      <c r="BD230" s="10"/>
      <c r="BE230" s="10"/>
      <c r="BF230" s="10"/>
      <c r="BG230" s="10"/>
      <c r="CA230" s="5" t="str">
        <f t="shared" si="428"/>
        <v/>
      </c>
      <c r="CB230" s="5" t="str">
        <f t="shared" si="429"/>
        <v/>
      </c>
      <c r="CC230" s="5" t="str">
        <f t="shared" si="430"/>
        <v/>
      </c>
      <c r="CD230" s="5" t="str">
        <f t="shared" si="431"/>
        <v/>
      </c>
      <c r="CE230" s="5" t="str">
        <f t="shared" si="432"/>
        <v/>
      </c>
      <c r="CF230" s="5" t="str">
        <f t="shared" si="433"/>
        <v/>
      </c>
      <c r="CG230" s="5" t="str">
        <f t="shared" si="434"/>
        <v/>
      </c>
      <c r="CH230" s="5" t="str">
        <f t="shared" si="435"/>
        <v/>
      </c>
      <c r="CI230" s="5" t="str">
        <f t="shared" si="436"/>
        <v/>
      </c>
      <c r="CJ230" s="5" t="str">
        <f t="shared" si="437"/>
        <v/>
      </c>
      <c r="CK230" s="5" t="str">
        <f t="shared" si="438"/>
        <v/>
      </c>
      <c r="CL230" s="5" t="str">
        <f t="shared" si="439"/>
        <v/>
      </c>
      <c r="CM230" s="5" t="str">
        <f t="shared" si="440"/>
        <v/>
      </c>
      <c r="CN230" s="5" t="str">
        <f t="shared" si="441"/>
        <v/>
      </c>
      <c r="CO230" s="5" t="str">
        <f t="shared" si="442"/>
        <v/>
      </c>
      <c r="CP230" s="5" t="str">
        <f t="shared" si="443"/>
        <v/>
      </c>
      <c r="CQ230" s="5" t="str">
        <f t="shared" si="444"/>
        <v/>
      </c>
      <c r="CR230" s="5" t="str">
        <f t="shared" si="445"/>
        <v/>
      </c>
      <c r="CS230" s="5" t="str">
        <f t="shared" si="446"/>
        <v/>
      </c>
      <c r="CT230" s="5" t="str">
        <f t="shared" si="447"/>
        <v/>
      </c>
      <c r="CU230" s="5" t="str">
        <f t="shared" si="448"/>
        <v/>
      </c>
      <c r="CV230" s="5" t="str">
        <f t="shared" si="449"/>
        <v/>
      </c>
      <c r="DF230" s="6">
        <f t="shared" si="450"/>
        <v>0</v>
      </c>
      <c r="DG230" s="6">
        <f t="shared" si="451"/>
        <v>0</v>
      </c>
      <c r="DH230" s="6">
        <f t="shared" si="452"/>
        <v>0</v>
      </c>
      <c r="DI230" s="6">
        <f t="shared" si="453"/>
        <v>0</v>
      </c>
      <c r="DJ230" s="6">
        <f t="shared" si="454"/>
        <v>0</v>
      </c>
      <c r="DK230" s="6">
        <f t="shared" si="455"/>
        <v>0</v>
      </c>
      <c r="DL230" s="6">
        <f t="shared" si="456"/>
        <v>0</v>
      </c>
      <c r="DM230" s="6">
        <f t="shared" si="457"/>
        <v>0</v>
      </c>
      <c r="DN230" s="6">
        <f t="shared" si="458"/>
        <v>0</v>
      </c>
      <c r="DO230" s="6">
        <f t="shared" si="459"/>
        <v>0</v>
      </c>
      <c r="DP230" s="6">
        <f t="shared" si="460"/>
        <v>0</v>
      </c>
      <c r="DQ230" s="6">
        <f t="shared" si="461"/>
        <v>0</v>
      </c>
      <c r="DR230" s="6">
        <f t="shared" si="462"/>
        <v>0</v>
      </c>
      <c r="DS230" s="6">
        <f t="shared" si="463"/>
        <v>0</v>
      </c>
      <c r="DT230" s="6">
        <f t="shared" si="464"/>
        <v>0</v>
      </c>
      <c r="DU230" s="6">
        <f t="shared" si="465"/>
        <v>0</v>
      </c>
      <c r="DV230" s="6">
        <f t="shared" si="466"/>
        <v>0</v>
      </c>
      <c r="DZ230" s="6">
        <v>0</v>
      </c>
    </row>
    <row r="231" spans="1:130" x14ac:dyDescent="0.25">
      <c r="A231" s="468" t="s">
        <v>111</v>
      </c>
      <c r="B231" s="471">
        <f t="shared" si="427"/>
        <v>0</v>
      </c>
      <c r="C231" s="57">
        <f t="shared" si="427"/>
        <v>0</v>
      </c>
      <c r="D231" s="58"/>
      <c r="E231" s="59"/>
      <c r="F231" s="60"/>
      <c r="G231" s="59"/>
      <c r="H231" s="60"/>
      <c r="I231" s="59"/>
      <c r="J231" s="60"/>
      <c r="K231" s="59"/>
      <c r="L231" s="60"/>
      <c r="M231" s="59"/>
      <c r="N231" s="60"/>
      <c r="O231" s="59"/>
      <c r="P231" s="60"/>
      <c r="Q231" s="59"/>
      <c r="R231" s="60"/>
      <c r="S231" s="59"/>
      <c r="T231" s="60"/>
      <c r="U231" s="59"/>
      <c r="V231" s="60"/>
      <c r="W231" s="59"/>
      <c r="X231" s="60"/>
      <c r="Y231" s="59"/>
      <c r="Z231" s="60"/>
      <c r="AA231" s="59"/>
      <c r="AB231" s="60"/>
      <c r="AC231" s="59"/>
      <c r="AD231" s="60"/>
      <c r="AE231" s="59"/>
      <c r="AF231" s="60"/>
      <c r="AG231" s="59"/>
      <c r="AH231" s="60"/>
      <c r="AI231" s="59"/>
      <c r="AJ231" s="60"/>
      <c r="AK231" s="62"/>
      <c r="AL231" s="58"/>
      <c r="AM231" s="62"/>
      <c r="AN231" s="58"/>
      <c r="AO231" s="141"/>
      <c r="AP231" s="60"/>
      <c r="AQ231" s="174"/>
      <c r="AR231" s="171"/>
      <c r="AS231" s="43"/>
      <c r="AT231" s="43"/>
      <c r="AU231" s="43"/>
      <c r="AV231" s="43"/>
      <c r="AW231" s="43"/>
      <c r="AX231" s="43"/>
      <c r="AY231" s="43"/>
      <c r="AZ231" s="43"/>
      <c r="BA231" s="43"/>
      <c r="BB231" s="43"/>
      <c r="BC231" s="43"/>
      <c r="BD231" s="10"/>
      <c r="BE231" s="10"/>
      <c r="BF231" s="10"/>
      <c r="BG231" s="10"/>
      <c r="CA231" s="5" t="str">
        <f t="shared" si="428"/>
        <v/>
      </c>
      <c r="CB231" s="5" t="str">
        <f t="shared" si="429"/>
        <v/>
      </c>
      <c r="CC231" s="5" t="str">
        <f t="shared" si="430"/>
        <v/>
      </c>
      <c r="CD231" s="5" t="str">
        <f t="shared" si="431"/>
        <v/>
      </c>
      <c r="CE231" s="5" t="str">
        <f t="shared" si="432"/>
        <v/>
      </c>
      <c r="CF231" s="5" t="str">
        <f t="shared" si="433"/>
        <v/>
      </c>
      <c r="CG231" s="5" t="str">
        <f t="shared" si="434"/>
        <v/>
      </c>
      <c r="CH231" s="5" t="str">
        <f t="shared" si="435"/>
        <v/>
      </c>
      <c r="CI231" s="5" t="str">
        <f t="shared" si="436"/>
        <v/>
      </c>
      <c r="CJ231" s="5" t="str">
        <f t="shared" si="437"/>
        <v/>
      </c>
      <c r="CK231" s="5" t="str">
        <f t="shared" si="438"/>
        <v/>
      </c>
      <c r="CL231" s="5" t="str">
        <f t="shared" si="439"/>
        <v/>
      </c>
      <c r="CM231" s="5" t="str">
        <f t="shared" si="440"/>
        <v/>
      </c>
      <c r="CN231" s="5" t="str">
        <f t="shared" si="441"/>
        <v/>
      </c>
      <c r="CO231" s="5" t="str">
        <f t="shared" si="442"/>
        <v/>
      </c>
      <c r="CP231" s="5" t="str">
        <f t="shared" si="443"/>
        <v/>
      </c>
      <c r="CQ231" s="5" t="str">
        <f t="shared" si="444"/>
        <v/>
      </c>
      <c r="CR231" s="5" t="str">
        <f t="shared" si="445"/>
        <v/>
      </c>
      <c r="CS231" s="5" t="str">
        <f t="shared" si="446"/>
        <v/>
      </c>
      <c r="CT231" s="5" t="str">
        <f t="shared" si="447"/>
        <v/>
      </c>
      <c r="CU231" s="5" t="str">
        <f t="shared" si="448"/>
        <v/>
      </c>
      <c r="CV231" s="5" t="str">
        <f t="shared" si="449"/>
        <v/>
      </c>
      <c r="DF231" s="6">
        <f t="shared" si="450"/>
        <v>0</v>
      </c>
      <c r="DG231" s="6">
        <f t="shared" si="451"/>
        <v>0</v>
      </c>
      <c r="DH231" s="6">
        <f t="shared" si="452"/>
        <v>0</v>
      </c>
      <c r="DI231" s="6">
        <f t="shared" si="453"/>
        <v>0</v>
      </c>
      <c r="DJ231" s="6">
        <f t="shared" si="454"/>
        <v>0</v>
      </c>
      <c r="DK231" s="6">
        <f t="shared" si="455"/>
        <v>0</v>
      </c>
      <c r="DL231" s="6">
        <f t="shared" si="456"/>
        <v>0</v>
      </c>
      <c r="DM231" s="6">
        <f t="shared" si="457"/>
        <v>0</v>
      </c>
      <c r="DN231" s="6">
        <f t="shared" si="458"/>
        <v>0</v>
      </c>
      <c r="DO231" s="6">
        <f t="shared" si="459"/>
        <v>0</v>
      </c>
      <c r="DP231" s="6">
        <f t="shared" si="460"/>
        <v>0</v>
      </c>
      <c r="DQ231" s="6">
        <f t="shared" si="461"/>
        <v>0</v>
      </c>
      <c r="DR231" s="6">
        <f t="shared" si="462"/>
        <v>0</v>
      </c>
      <c r="DS231" s="6">
        <f t="shared" si="463"/>
        <v>0</v>
      </c>
      <c r="DT231" s="6">
        <f t="shared" si="464"/>
        <v>0</v>
      </c>
      <c r="DU231" s="6">
        <f t="shared" si="465"/>
        <v>0</v>
      </c>
      <c r="DV231" s="6">
        <f t="shared" si="466"/>
        <v>0</v>
      </c>
      <c r="DZ231" s="6">
        <v>0</v>
      </c>
    </row>
    <row r="232" spans="1:130" x14ac:dyDescent="0.25">
      <c r="A232" s="160" t="s">
        <v>113</v>
      </c>
      <c r="B232" s="154"/>
      <c r="C232" s="154"/>
      <c r="D232" s="154"/>
      <c r="E232" s="154"/>
      <c r="F232" s="154"/>
      <c r="G232" s="154"/>
      <c r="H232" s="154"/>
      <c r="I232" s="154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</row>
    <row r="233" spans="1:130" ht="15" customHeight="1" x14ac:dyDescent="0.25">
      <c r="A233" s="570" t="s">
        <v>114</v>
      </c>
      <c r="B233" s="571"/>
      <c r="C233" s="576" t="s">
        <v>5</v>
      </c>
      <c r="D233" s="577"/>
      <c r="E233" s="560"/>
      <c r="F233" s="561"/>
      <c r="G233" s="561"/>
      <c r="H233" s="561"/>
      <c r="I233" s="561"/>
      <c r="J233" s="561"/>
      <c r="K233" s="561"/>
      <c r="L233" s="561"/>
      <c r="M233" s="561"/>
      <c r="N233" s="561"/>
      <c r="O233" s="561"/>
      <c r="P233" s="561"/>
      <c r="Q233" s="561"/>
      <c r="R233" s="561"/>
      <c r="S233" s="561"/>
      <c r="T233" s="561"/>
      <c r="U233" s="561"/>
      <c r="V233" s="561"/>
      <c r="W233" s="561"/>
      <c r="X233" s="561"/>
      <c r="Y233" s="561"/>
      <c r="Z233" s="561"/>
      <c r="AA233" s="561"/>
      <c r="AB233" s="561"/>
      <c r="AC233" s="561"/>
      <c r="AD233" s="561"/>
      <c r="AE233" s="561"/>
      <c r="AF233" s="561"/>
      <c r="AG233" s="561"/>
      <c r="AH233" s="561"/>
      <c r="AI233" s="561"/>
      <c r="AJ233" s="562"/>
      <c r="AK233" s="519" t="s">
        <v>78</v>
      </c>
      <c r="AL233" s="517"/>
      <c r="AM233" s="517"/>
      <c r="AN233" s="563"/>
      <c r="AO233" s="517" t="s">
        <v>8</v>
      </c>
      <c r="AP233" s="517"/>
      <c r="AQ233" s="517"/>
      <c r="AR233" s="563"/>
      <c r="AS233" s="558" t="s">
        <v>79</v>
      </c>
      <c r="AT233" s="558"/>
      <c r="AU233" s="558" t="s">
        <v>10</v>
      </c>
      <c r="AV233" s="558"/>
      <c r="AW233" s="514" t="s">
        <v>80</v>
      </c>
      <c r="AX233" s="496"/>
      <c r="AY233" s="10"/>
      <c r="AZ233" s="10"/>
      <c r="BA233" s="10"/>
      <c r="BB233" s="10"/>
      <c r="BC233" s="10"/>
      <c r="BD233" s="10"/>
      <c r="BE233" s="10"/>
      <c r="BF233" s="10"/>
      <c r="BG233" s="10"/>
    </row>
    <row r="234" spans="1:130" ht="15" customHeight="1" x14ac:dyDescent="0.25">
      <c r="A234" s="572"/>
      <c r="B234" s="573"/>
      <c r="C234" s="578"/>
      <c r="D234" s="579"/>
      <c r="E234" s="491" t="s">
        <v>81</v>
      </c>
      <c r="F234" s="485"/>
      <c r="G234" s="491" t="s">
        <v>13</v>
      </c>
      <c r="H234" s="485"/>
      <c r="I234" s="491" t="s">
        <v>14</v>
      </c>
      <c r="J234" s="485"/>
      <c r="K234" s="482" t="s">
        <v>15</v>
      </c>
      <c r="L234" s="505"/>
      <c r="M234" s="482" t="s">
        <v>82</v>
      </c>
      <c r="N234" s="505"/>
      <c r="O234" s="482" t="s">
        <v>83</v>
      </c>
      <c r="P234" s="505"/>
      <c r="Q234" s="482" t="s">
        <v>84</v>
      </c>
      <c r="R234" s="505"/>
      <c r="S234" s="482" t="s">
        <v>19</v>
      </c>
      <c r="T234" s="505"/>
      <c r="U234" s="482" t="s">
        <v>20</v>
      </c>
      <c r="V234" s="505"/>
      <c r="W234" s="483" t="s">
        <v>21</v>
      </c>
      <c r="X234" s="505"/>
      <c r="Y234" s="483" t="s">
        <v>22</v>
      </c>
      <c r="Z234" s="505"/>
      <c r="AA234" s="483" t="s">
        <v>23</v>
      </c>
      <c r="AB234" s="505"/>
      <c r="AC234" s="482" t="s">
        <v>24</v>
      </c>
      <c r="AD234" s="505"/>
      <c r="AE234" s="483" t="s">
        <v>25</v>
      </c>
      <c r="AF234" s="505"/>
      <c r="AG234" s="483" t="s">
        <v>26</v>
      </c>
      <c r="AH234" s="505"/>
      <c r="AI234" s="483" t="s">
        <v>115</v>
      </c>
      <c r="AJ234" s="484"/>
      <c r="AK234" s="528" t="s">
        <v>31</v>
      </c>
      <c r="AL234" s="529"/>
      <c r="AM234" s="530" t="s">
        <v>32</v>
      </c>
      <c r="AN234" s="529"/>
      <c r="AO234" s="530" t="s">
        <v>36</v>
      </c>
      <c r="AP234" s="529"/>
      <c r="AQ234" s="530" t="s">
        <v>35</v>
      </c>
      <c r="AR234" s="529"/>
      <c r="AS234" s="559"/>
      <c r="AT234" s="559"/>
      <c r="AU234" s="559"/>
      <c r="AV234" s="559"/>
      <c r="AW234" s="516"/>
      <c r="AX234" s="498"/>
      <c r="AY234" s="10"/>
      <c r="AZ234" s="10"/>
      <c r="BA234" s="10"/>
      <c r="BB234" s="10"/>
      <c r="BC234" s="10"/>
      <c r="BD234" s="10"/>
      <c r="BE234" s="10"/>
      <c r="BF234" s="10"/>
      <c r="BG234" s="10"/>
    </row>
    <row r="235" spans="1:130" ht="31.5" x14ac:dyDescent="0.25">
      <c r="A235" s="574"/>
      <c r="B235" s="575"/>
      <c r="C235" s="24" t="s">
        <v>33</v>
      </c>
      <c r="D235" s="64" t="s">
        <v>86</v>
      </c>
      <c r="E235" s="18" t="s">
        <v>33</v>
      </c>
      <c r="F235" s="64" t="s">
        <v>86</v>
      </c>
      <c r="G235" s="18" t="s">
        <v>33</v>
      </c>
      <c r="H235" s="64" t="s">
        <v>86</v>
      </c>
      <c r="I235" s="24" t="s">
        <v>33</v>
      </c>
      <c r="J235" s="64" t="s">
        <v>86</v>
      </c>
      <c r="K235" s="24" t="s">
        <v>33</v>
      </c>
      <c r="L235" s="64" t="s">
        <v>86</v>
      </c>
      <c r="M235" s="18" t="s">
        <v>33</v>
      </c>
      <c r="N235" s="64" t="s">
        <v>86</v>
      </c>
      <c r="O235" s="18" t="s">
        <v>33</v>
      </c>
      <c r="P235" s="64" t="s">
        <v>86</v>
      </c>
      <c r="Q235" s="18" t="s">
        <v>33</v>
      </c>
      <c r="R235" s="64" t="s">
        <v>86</v>
      </c>
      <c r="S235" s="18" t="s">
        <v>33</v>
      </c>
      <c r="T235" s="64" t="s">
        <v>86</v>
      </c>
      <c r="U235" s="18" t="s">
        <v>33</v>
      </c>
      <c r="V235" s="64" t="s">
        <v>86</v>
      </c>
      <c r="W235" s="24" t="s">
        <v>33</v>
      </c>
      <c r="X235" s="64" t="s">
        <v>86</v>
      </c>
      <c r="Y235" s="24" t="s">
        <v>33</v>
      </c>
      <c r="Z235" s="64" t="s">
        <v>86</v>
      </c>
      <c r="AA235" s="24" t="s">
        <v>33</v>
      </c>
      <c r="AB235" s="64" t="s">
        <v>86</v>
      </c>
      <c r="AC235" s="18" t="s">
        <v>33</v>
      </c>
      <c r="AD235" s="64" t="s">
        <v>86</v>
      </c>
      <c r="AE235" s="24" t="s">
        <v>33</v>
      </c>
      <c r="AF235" s="64" t="s">
        <v>86</v>
      </c>
      <c r="AG235" s="24" t="s">
        <v>33</v>
      </c>
      <c r="AH235" s="64" t="s">
        <v>86</v>
      </c>
      <c r="AI235" s="24" t="s">
        <v>33</v>
      </c>
      <c r="AJ235" s="64" t="s">
        <v>86</v>
      </c>
      <c r="AK235" s="98" t="s">
        <v>33</v>
      </c>
      <c r="AL235" s="64" t="s">
        <v>86</v>
      </c>
      <c r="AM235" s="24" t="s">
        <v>33</v>
      </c>
      <c r="AN235" s="64" t="s">
        <v>86</v>
      </c>
      <c r="AO235" s="24" t="s">
        <v>33</v>
      </c>
      <c r="AP235" s="64" t="s">
        <v>86</v>
      </c>
      <c r="AQ235" s="24" t="s">
        <v>33</v>
      </c>
      <c r="AR235" s="64" t="s">
        <v>86</v>
      </c>
      <c r="AS235" s="18" t="s">
        <v>33</v>
      </c>
      <c r="AT235" s="464" t="s">
        <v>86</v>
      </c>
      <c r="AU235" s="18" t="s">
        <v>33</v>
      </c>
      <c r="AV235" s="464" t="s">
        <v>86</v>
      </c>
      <c r="AW235" s="24" t="s">
        <v>33</v>
      </c>
      <c r="AX235" s="64" t="s">
        <v>86</v>
      </c>
      <c r="AY235" s="10"/>
      <c r="AZ235" s="10"/>
      <c r="BA235" s="10"/>
      <c r="BB235" s="10"/>
      <c r="BC235" s="10"/>
      <c r="BD235" s="10"/>
      <c r="BE235" s="10"/>
      <c r="BF235" s="10"/>
      <c r="BG235" s="10"/>
    </row>
    <row r="236" spans="1:130" ht="15" customHeight="1" x14ac:dyDescent="0.25">
      <c r="A236" s="475" t="s">
        <v>116</v>
      </c>
      <c r="B236" s="65" t="s">
        <v>87</v>
      </c>
      <c r="C236" s="176">
        <f t="shared" ref="C236:D238" si="467">+M236+O236+Q236+S236+U236+W236+Y236+AA236+AC236</f>
        <v>2</v>
      </c>
      <c r="D236" s="177">
        <f t="shared" si="467"/>
        <v>0</v>
      </c>
      <c r="E236" s="178"/>
      <c r="F236" s="179"/>
      <c r="G236" s="180"/>
      <c r="H236" s="179"/>
      <c r="I236" s="180"/>
      <c r="J236" s="179"/>
      <c r="K236" s="180"/>
      <c r="L236" s="179"/>
      <c r="M236" s="37"/>
      <c r="N236" s="108"/>
      <c r="O236" s="38"/>
      <c r="P236" s="108"/>
      <c r="Q236" s="39"/>
      <c r="R236" s="108"/>
      <c r="S236" s="39">
        <v>1</v>
      </c>
      <c r="T236" s="108"/>
      <c r="U236" s="39">
        <v>1</v>
      </c>
      <c r="V236" s="108"/>
      <c r="W236" s="37"/>
      <c r="X236" s="108"/>
      <c r="Y236" s="37"/>
      <c r="Z236" s="108"/>
      <c r="AA236" s="37"/>
      <c r="AB236" s="108"/>
      <c r="AC236" s="39"/>
      <c r="AD236" s="108"/>
      <c r="AE236" s="41"/>
      <c r="AF236" s="111"/>
      <c r="AG236" s="41"/>
      <c r="AH236" s="111"/>
      <c r="AI236" s="41"/>
      <c r="AJ236" s="181"/>
      <c r="AK236" s="136"/>
      <c r="AL236" s="111"/>
      <c r="AM236" s="37">
        <v>2</v>
      </c>
      <c r="AN236" s="108"/>
      <c r="AO236" s="37">
        <v>0</v>
      </c>
      <c r="AP236" s="108">
        <v>0</v>
      </c>
      <c r="AQ236" s="37">
        <v>0</v>
      </c>
      <c r="AR236" s="108">
        <v>0</v>
      </c>
      <c r="AS236" s="39">
        <v>0</v>
      </c>
      <c r="AT236" s="108">
        <v>0</v>
      </c>
      <c r="AU236" s="39">
        <v>0</v>
      </c>
      <c r="AV236" s="108">
        <v>0</v>
      </c>
      <c r="AW236" s="37">
        <v>0</v>
      </c>
      <c r="AX236" s="108">
        <v>0</v>
      </c>
      <c r="AY236" s="43" t="str">
        <f t="shared" ref="AY236:AY258" si="468">$CA236&amp;$CB236&amp;$CC236&amp;$CD236&amp;$CE236&amp;$CF236&amp;$CG236&amp;$CH236&amp;$CI236&amp;$CJ236&amp;$CK236&amp;$CL236&amp;$CM236&amp;$CN236&amp;$CO236&amp;$CP236&amp;$CQ236&amp;$CR236&amp;$CS236&amp;$CT236&amp;$CU236&amp;$CV236&amp;$CW236&amp;$CX236&amp;$CY236&amp;$CZ236</f>
        <v/>
      </c>
      <c r="AZ236" s="10"/>
      <c r="BA236" s="10"/>
      <c r="BB236" s="10"/>
      <c r="BC236" s="10"/>
      <c r="BD236" s="10"/>
      <c r="BE236" s="10"/>
      <c r="BF236" s="10"/>
      <c r="BG236" s="10"/>
      <c r="CA236" s="44" t="str">
        <f>IF(DA236=1,"* El total de Confirmados Positivos por ISP NO DEBE ser mayor que el total de Procesados. ","")</f>
        <v/>
      </c>
      <c r="CB236" s="44" t="str">
        <f>IF((AK236+AM236)&lt;&gt;C236,"* El Total de Procesados por sexo DEBE ser igual al Total de Procesados. ",IF((AL236+AN236)&lt;&gt;D236,"* El Total de Confirmados por sexo DEBE ser igual al Total de Confirmados. ",""))</f>
        <v/>
      </c>
      <c r="CC236" s="44" t="str">
        <f>IF((AO236+AQ236)&gt;C236,"* El Total de Procesados Trans NO DEBE ser mayor al Total de Procesados. ",IF((AP236+AR236)&gt;D236,"* El Total de Confirmados Trans NO DEBE ser mayor al Total de Confirmados. ",""))</f>
        <v/>
      </c>
      <c r="CD236" s="44" t="str">
        <f>IF(AS236&gt;C236,"* El Total de Pueblos Originarios Procesados NO DEBE ser mayor al Total de Procesados. ",IF(AT236&gt;D236,"* El Total de Pueblos Originarios Confirmados NO DEBE ser mayor al Total de Confirmados. ",""))</f>
        <v/>
      </c>
      <c r="CE236" s="44" t="str">
        <f>IF(AU236&gt;C236,"* El Total de Migrantes Procesados NO DEBE ser mayor al Total de Procesados. ",IF(AV236&gt;D236,"* El Total deMigrantes Confirmados NO DEBE ser mayor al Total de Confirmados. ",""))</f>
        <v/>
      </c>
      <c r="CF236" s="44" t="str">
        <f>IF((M236+O236)&lt;AW236,"* El Total de Procesados de 14-18 años NO DEBE ser mayor al Total de Procesados registrados en los grupos de edad 10 a 14 y 15 a 19 años. ",IF((N236+P236)&lt;AX236,"* El Total de Confirmados de 14-18 años NO DEBE ser mayor al Total de Confirmados registrados en los grupos de edad 10 a 14 y 15 a 19 años. ",""))</f>
        <v/>
      </c>
      <c r="CG236" s="44" t="str">
        <f>IF(DG236=1,CONCATENATE("* Los exámenes positivos de ",$E$158," NO DEBEN ser mayor a los exámenes procesados de la misma edad. "),"")</f>
        <v/>
      </c>
      <c r="CH236" s="44" t="str">
        <f>IF(DH236=1,CONCATENATE("* Los exámenes positivos de ",$G$158," NO DEBEN ser mayor a los exámenes procesados de la misma edad. "),"")</f>
        <v/>
      </c>
      <c r="CI236" s="44" t="str">
        <f>IF(DI236=1,CONCATENATE("* Los exámenes positivos de ",$I$158," NO DEBEN ser mayor a los exámenes procesados de la misma edad. "),"")</f>
        <v/>
      </c>
      <c r="CJ236" s="44" t="str">
        <f>IF(DJ236=1,CONCATENATE("* Los exámenes positivos de ",$K$158," NO DEBEN ser mayor a los exámenes procesados de la misma edad. "),"")</f>
        <v/>
      </c>
      <c r="CK236" s="44" t="str">
        <f>IF(DK236=1,CONCATENATE("* Los exámenes positivos de ",$M$158," NO DEBEN ser mayor a los exámenes procesados de la misma edad. "),"")</f>
        <v/>
      </c>
      <c r="CL236" s="44" t="str">
        <f>IF(DL236=1,CONCATENATE("* Los exámenes positivos de ",$O$158," NO DEBEN ser mayor a los exámenes procesados de la misma edad. "),"")</f>
        <v/>
      </c>
      <c r="CM236" s="44" t="str">
        <f>IF(DM236=1,CONCATENATE("* Los exámenes positivos de ",$Q$158," NO DEBEN ser mayor a los exámenes procesados de la misma edad. "),"")</f>
        <v/>
      </c>
      <c r="CN236" s="44" t="str">
        <f>IF(DN236=1,CONCATENATE("* Los exámenes positivos de ",$S$158," NO DEBEN ser mayor a los exámenes procesados de la misma edad. "),"")</f>
        <v/>
      </c>
      <c r="CO236" s="44" t="str">
        <f>IF(DO236=1,CONCATENATE("* Los exámenes positivos de ",$U$158," NO DEBEN ser mayor a los exámenes procesados de la misma edad. "),"")</f>
        <v/>
      </c>
      <c r="CP236" s="44" t="str">
        <f>IF(DP236=1,CONCATENATE("* Los exámenes positivos de ",$W$158," NO DEBEN ser mayor a los exámenes procesados de la misma edad. "),"")</f>
        <v/>
      </c>
      <c r="CQ236" s="44" t="str">
        <f>IF(DQ236=1,CONCATENATE("* Los exámenes positivos de ",$Y$158," NO DEBEN ser mayor a los exámenes procesados de la misma edad. "),"")</f>
        <v/>
      </c>
      <c r="CR236" s="44" t="str">
        <f>IF(DR236=1,CONCATENATE("* Los exámenes positivos de ",$AA$158," NO DEBEN ser mayor a los exámenes procesados de la misma edad. "),"")</f>
        <v/>
      </c>
      <c r="CS236" s="44" t="str">
        <f>IF(DS236=1,CONCATENATE("* Los exámenes positivos de ",$AC$158," NO DEBEN ser mayor a los exámenes procesados de la misma edad. "),"")</f>
        <v/>
      </c>
      <c r="CT236" s="44" t="str">
        <f>IF(DT236=1,CONCATENATE("* Los exámenes positivos de ",$AE$158," NO DEBEN ser mayor a los exámenes procesados de la misma edad. "),"")</f>
        <v/>
      </c>
      <c r="CU236" s="44" t="str">
        <f>IF(DU236=1,CONCATENATE("* Los exámenes positivos de ",$AG$158," NO DEBEN ser mayor a los exámenes procesados de la misma edad. "),"")</f>
        <v/>
      </c>
      <c r="CV236" s="44" t="str">
        <f>IF(DV236=1,CONCATENATE("* Los exámenes positivos de ",$AI$158," NO DEBEN ser mayor a los exámenes procesados de la misma edad. "),"")</f>
        <v/>
      </c>
      <c r="CW236" s="44" t="str">
        <f>IF(DW236=1,"* No olvide digitar la columna Procesados Trans y/o Pueblos Originarios y/o Migrantes (Digite Cero si no tiene). ","")</f>
        <v/>
      </c>
      <c r="CX236" s="44" t="str">
        <f>IF(DX236=1,"* No olvide digitar la columna Confirmados Trans y/o Pueblos Originarios y/o Migrantes (Digite Cero si no tiene). ","")</f>
        <v/>
      </c>
      <c r="CY236" s="44"/>
      <c r="CZ236" s="44"/>
      <c r="DA236" s="45">
        <f>IF(C236&lt;D236,1,0)</f>
        <v>0</v>
      </c>
      <c r="DB236" s="45">
        <f>IF(OR((AK236+AM236)&lt;&gt;C236,(AL236+AN236)&lt;&gt;D236),1,0)</f>
        <v>0</v>
      </c>
      <c r="DC236" s="45">
        <f>IF(OR((AO236+AQ236)&gt;C236,(AP236+AR236)&gt;D236),1,0)</f>
        <v>0</v>
      </c>
      <c r="DD236" s="45">
        <f>IF(OR(AS236&gt;C236,AT236&gt;D236),1,0)</f>
        <v>0</v>
      </c>
      <c r="DE236" s="45">
        <f>IF(OR(AV236&gt;D236,AU236&gt;C236),1,0)</f>
        <v>0</v>
      </c>
      <c r="DF236" s="45">
        <f>IF(OR((M236+O236)&lt;AW236,(N236+P236)&lt;AX236),1,0)</f>
        <v>0</v>
      </c>
      <c r="DG236" s="45">
        <f>IF(E236&lt;F236,1,0)</f>
        <v>0</v>
      </c>
      <c r="DH236" s="45">
        <f>IF(G236&lt;H236,1,0)</f>
        <v>0</v>
      </c>
      <c r="DI236" s="45">
        <f>IF(I236&lt;J236,1,0)</f>
        <v>0</v>
      </c>
      <c r="DJ236" s="45">
        <f>IF(K236&lt;L236,1,0)</f>
        <v>0</v>
      </c>
      <c r="DK236" s="45">
        <f>IF(M236&lt;N236,1,0)</f>
        <v>0</v>
      </c>
      <c r="DL236" s="45">
        <f>IF(O236&lt;P236,1,0)</f>
        <v>0</v>
      </c>
      <c r="DM236" s="45">
        <f>IF(Q236&lt;R236,1,0)</f>
        <v>0</v>
      </c>
      <c r="DN236" s="45">
        <f>IF(S236&lt;T236,1,0)</f>
        <v>0</v>
      </c>
      <c r="DO236" s="45">
        <f>IF(U236&lt;V236,1,0)</f>
        <v>0</v>
      </c>
      <c r="DP236" s="45">
        <f>IF(W236&lt;X236,1,0)</f>
        <v>0</v>
      </c>
      <c r="DQ236" s="45">
        <f>IF(Y236&lt;Z236,1,0)</f>
        <v>0</v>
      </c>
      <c r="DR236" s="45">
        <f>IF(AA236&lt;AB236,1,0)</f>
        <v>0</v>
      </c>
      <c r="DS236" s="45">
        <f>IF(AC236&lt;AD236,1,0)</f>
        <v>0</v>
      </c>
      <c r="DT236" s="45">
        <f>IF(AE236&lt;AF236,1,0)</f>
        <v>0</v>
      </c>
      <c r="DU236" s="45">
        <f>IF(AG236&lt;AH236,1,0)</f>
        <v>0</v>
      </c>
      <c r="DV236" s="45">
        <f>IF(AI236&lt;AJ236,1,0)</f>
        <v>0</v>
      </c>
      <c r="DW236" s="45">
        <f>IF(AND(C236&lt;&gt;0,OR(AO236="",AQ236="",AS236="",AU236="")),1,0)</f>
        <v>0</v>
      </c>
      <c r="DX236" s="45">
        <f>IF(AND(D236&lt;&gt;0,OR(AP236="",AR236="",AT236="",AV236="")),1,0)</f>
        <v>0</v>
      </c>
    </row>
    <row r="237" spans="1:130" x14ac:dyDescent="0.25">
      <c r="A237" s="476"/>
      <c r="B237" s="66" t="s">
        <v>88</v>
      </c>
      <c r="C237" s="182">
        <f t="shared" si="467"/>
        <v>0</v>
      </c>
      <c r="D237" s="183">
        <f t="shared" si="467"/>
        <v>0</v>
      </c>
      <c r="E237" s="184"/>
      <c r="F237" s="185"/>
      <c r="G237" s="186"/>
      <c r="H237" s="185"/>
      <c r="I237" s="186"/>
      <c r="J237" s="185"/>
      <c r="K237" s="186"/>
      <c r="L237" s="185"/>
      <c r="M237" s="37"/>
      <c r="N237" s="108"/>
      <c r="O237" s="38"/>
      <c r="P237" s="108"/>
      <c r="Q237" s="39"/>
      <c r="R237" s="108"/>
      <c r="S237" s="39"/>
      <c r="T237" s="108"/>
      <c r="U237" s="39"/>
      <c r="V237" s="108"/>
      <c r="W237" s="37"/>
      <c r="X237" s="108"/>
      <c r="Y237" s="37"/>
      <c r="Z237" s="108"/>
      <c r="AA237" s="37"/>
      <c r="AB237" s="108"/>
      <c r="AC237" s="39"/>
      <c r="AD237" s="108"/>
      <c r="AE237" s="41"/>
      <c r="AF237" s="111"/>
      <c r="AG237" s="41"/>
      <c r="AH237" s="111"/>
      <c r="AI237" s="41"/>
      <c r="AJ237" s="181"/>
      <c r="AK237" s="136"/>
      <c r="AL237" s="111"/>
      <c r="AM237" s="37"/>
      <c r="AN237" s="108"/>
      <c r="AO237" s="37"/>
      <c r="AP237" s="108"/>
      <c r="AQ237" s="37"/>
      <c r="AR237" s="108"/>
      <c r="AS237" s="39"/>
      <c r="AT237" s="108"/>
      <c r="AU237" s="39"/>
      <c r="AV237" s="108"/>
      <c r="AW237" s="37"/>
      <c r="AX237" s="108"/>
      <c r="AY237" s="43" t="str">
        <f t="shared" si="468"/>
        <v/>
      </c>
      <c r="AZ237" s="10"/>
      <c r="BA237" s="10"/>
      <c r="BB237" s="10"/>
      <c r="BC237" s="10"/>
      <c r="BD237" s="10"/>
      <c r="BE237" s="10"/>
      <c r="BF237" s="10"/>
      <c r="BG237" s="10"/>
      <c r="CA237" s="44" t="str">
        <f t="shared" ref="CA237:CA258" si="469">IF(DA237=1,"* El total de Confirmados Positivos por ISP NO DEBE ser mayor que el total de Procesados. ","")</f>
        <v/>
      </c>
      <c r="CB237" s="44" t="str">
        <f t="shared" ref="CB237:CB258" si="470">IF((AK237+AM237)&lt;&gt;C237,"* El Total de Procesados por sexo DEBE ser igual al Total de Procesados. ",IF((AL237+AN237)&lt;&gt;D237,"* El Total de Confirmados por sexo DEBE ser igual al Total de Confirmados. ",""))</f>
        <v/>
      </c>
      <c r="CC237" s="44" t="str">
        <f t="shared" ref="CC237:CC258" si="471">IF((AO237+AQ237)&gt;C237,"* El Total de Procesados Trans NO DEBE ser mayor al Total de Procesados. ",IF((AP237+AR237)&gt;D237,"* El Total de Confirmados Trans NO DEBE ser mayor al Total de Confirmados. ",""))</f>
        <v/>
      </c>
      <c r="CD237" s="44" t="str">
        <f t="shared" ref="CD237:CD258" si="472">IF(AS237&gt;C237,"* El Total de Pueblos Originarios Procesados NO DEBE ser mayor al Total de Procesados. ",IF(AT237&gt;D237,"* El Total de Pueblos Originarios Confirmados NO DEBE ser mayor al Total de Confirmados. ",""))</f>
        <v/>
      </c>
      <c r="CE237" s="44" t="str">
        <f t="shared" ref="CE237:CE258" si="473">IF(AU237&gt;C237,"* El Total de Migrantes Procesados NO DEBE ser mayor al Total de Procesados. ",IF(AV237&gt;D237,"* El Total deMigrantes Confirmados NO DEBE ser mayor al Total de Confirmados. ",""))</f>
        <v/>
      </c>
      <c r="CF237" s="44" t="str">
        <f t="shared" ref="CF237:CF258" si="474">IF((M237+O237)&lt;AW237,"* El Total de Procesados de 14-18 años NO DEBE ser mayor al Total de Procesados registrados en los grupos de edad 10 a 14 y 15 a 19 años. ",IF((N237+P237)&lt;AX237,"* El Total de Confirmados de 14-18 años NO DEBE ser mayor al Total de Confirmados registrados en los grupos de edad 10 a 14 y 15 a 19 años. ",""))</f>
        <v/>
      </c>
      <c r="CG237" s="44" t="str">
        <f t="shared" ref="CG237:CG258" si="475">IF(DG237=1,CONCATENATE("* Los exámenes positivos de ",$E$158," NO DEBEN ser mayor a los exámenes procesados de la misma edad. "),"")</f>
        <v/>
      </c>
      <c r="CH237" s="44" t="str">
        <f t="shared" ref="CH237:CH258" si="476">IF(DH237=1,CONCATENATE("* Los exámenes positivos de ",$G$158," NO DEBEN ser mayor a los exámenes procesados de la misma edad. "),"")</f>
        <v/>
      </c>
      <c r="CI237" s="44" t="str">
        <f t="shared" ref="CI237:CI258" si="477">IF(DI237=1,CONCATENATE("* Los exámenes positivos de ",$I$158," NO DEBEN ser mayor a los exámenes procesados de la misma edad. "),"")</f>
        <v/>
      </c>
      <c r="CJ237" s="44" t="str">
        <f t="shared" ref="CJ237:CJ258" si="478">IF(DJ237=1,CONCATENATE("* Los exámenes positivos de ",$K$158," NO DEBEN ser mayor a los exámenes procesados de la misma edad. "),"")</f>
        <v/>
      </c>
      <c r="CK237" s="44" t="str">
        <f t="shared" ref="CK237:CK258" si="479">IF(DK237=1,CONCATENATE("* Los exámenes positivos de ",$M$158," NO DEBEN ser mayor a los exámenes procesados de la misma edad. "),"")</f>
        <v/>
      </c>
      <c r="CL237" s="44" t="str">
        <f t="shared" ref="CL237:CL258" si="480">IF(DL237=1,CONCATENATE("* Los exámenes positivos de ",$O$158," NO DEBEN ser mayor a los exámenes procesados de la misma edad. "),"")</f>
        <v/>
      </c>
      <c r="CM237" s="44" t="str">
        <f t="shared" ref="CM237:CM258" si="481">IF(DM237=1,CONCATENATE("* Los exámenes positivos de ",$Q$158," NO DEBEN ser mayor a los exámenes procesados de la misma edad. "),"")</f>
        <v/>
      </c>
      <c r="CN237" s="44" t="str">
        <f t="shared" ref="CN237:CN258" si="482">IF(DN237=1,CONCATENATE("* Los exámenes positivos de ",$S$158," NO DEBEN ser mayor a los exámenes procesados de la misma edad. "),"")</f>
        <v/>
      </c>
      <c r="CO237" s="44" t="str">
        <f t="shared" ref="CO237:CO258" si="483">IF(DO237=1,CONCATENATE("* Los exámenes positivos de ",$U$158," NO DEBEN ser mayor a los exámenes procesados de la misma edad. "),"")</f>
        <v/>
      </c>
      <c r="CP237" s="44" t="str">
        <f t="shared" ref="CP237:CP258" si="484">IF(DP237=1,CONCATENATE("* Los exámenes positivos de ",$W$158," NO DEBEN ser mayor a los exámenes procesados de la misma edad. "),"")</f>
        <v/>
      </c>
      <c r="CQ237" s="44" t="str">
        <f t="shared" ref="CQ237:CQ258" si="485">IF(DQ237=1,CONCATENATE("* Los exámenes positivos de ",$Y$158," NO DEBEN ser mayor a los exámenes procesados de la misma edad. "),"")</f>
        <v/>
      </c>
      <c r="CR237" s="44" t="str">
        <f t="shared" ref="CR237:CR258" si="486">IF(DR237=1,CONCATENATE("* Los exámenes positivos de ",$AA$158," NO DEBEN ser mayor a los exámenes procesados de la misma edad. "),"")</f>
        <v/>
      </c>
      <c r="CS237" s="44" t="str">
        <f t="shared" ref="CS237:CS258" si="487">IF(DS237=1,CONCATENATE("* Los exámenes positivos de ",$AC$158," NO DEBEN ser mayor a los exámenes procesados de la misma edad. "),"")</f>
        <v/>
      </c>
      <c r="CT237" s="44" t="str">
        <f t="shared" ref="CT237:CT258" si="488">IF(DT237=1,CONCATENATE("* Los exámenes positivos de ",$AE$158," NO DEBEN ser mayor a los exámenes procesados de la misma edad. "),"")</f>
        <v/>
      </c>
      <c r="CU237" s="44" t="str">
        <f t="shared" ref="CU237:CU258" si="489">IF(DU237=1,CONCATENATE("* Los exámenes positivos de ",$AG$158," NO DEBEN ser mayor a los exámenes procesados de la misma edad. "),"")</f>
        <v/>
      </c>
      <c r="CV237" s="44" t="str">
        <f t="shared" ref="CV237:CV258" si="490">IF(DV237=1,CONCATENATE("* Los exámenes positivos de ",$AI$158," NO DEBEN ser mayor a los exámenes procesados de la misma edad. "),"")</f>
        <v/>
      </c>
      <c r="CW237" s="44" t="str">
        <f t="shared" ref="CW237:CW258" si="491">IF(DW237=1,"* No olvide digitar la columna Procesados Trans y/o Pueblos Originarios y/o Migrantes (Digite Cero si no tiene). ","")</f>
        <v/>
      </c>
      <c r="CX237" s="44" t="str">
        <f t="shared" ref="CX237:CX258" si="492">IF(DX237=1,"* No olvide digitar la columna Confirmados Trans y/o Pueblos Originarios y/o Migrantes (Digite Cero si no tiene). ","")</f>
        <v/>
      </c>
      <c r="CY237" s="44"/>
      <c r="CZ237" s="44"/>
      <c r="DA237" s="45">
        <f t="shared" ref="DA237:DA258" si="493">IF(C237&lt;D237,1,0)</f>
        <v>0</v>
      </c>
      <c r="DB237" s="45">
        <f t="shared" ref="DB237:DB258" si="494">IF(OR((AK237+AM237)&lt;&gt;C237,(AL237+AN237)&lt;&gt;D237),1,0)</f>
        <v>0</v>
      </c>
      <c r="DC237" s="45">
        <f t="shared" ref="DC237:DC258" si="495">IF(OR((AO237+AQ237)&gt;C237,(AP237+AR237)&gt;D237),1,0)</f>
        <v>0</v>
      </c>
      <c r="DD237" s="45">
        <f t="shared" ref="DD237:DD258" si="496">IF(OR(AS237&gt;C237,AT237&gt;D237),1,0)</f>
        <v>0</v>
      </c>
      <c r="DE237" s="45">
        <f t="shared" ref="DE237:DE258" si="497">IF(OR(AV237&gt;D237,AU237&gt;C237),1,0)</f>
        <v>0</v>
      </c>
      <c r="DF237" s="45">
        <f t="shared" ref="DF237:DF258" si="498">IF(OR((M237+O237)&lt;AW237,(N237+P237)&lt;AX237),1,0)</f>
        <v>0</v>
      </c>
      <c r="DG237" s="45">
        <f t="shared" ref="DG237:DG258" si="499">IF(E237&lt;F237,1,0)</f>
        <v>0</v>
      </c>
      <c r="DH237" s="45">
        <f t="shared" ref="DH237:DH258" si="500">IF(G237&lt;H237,1,0)</f>
        <v>0</v>
      </c>
      <c r="DI237" s="45">
        <f t="shared" ref="DI237:DI258" si="501">IF(I237&lt;J237,1,0)</f>
        <v>0</v>
      </c>
      <c r="DJ237" s="45">
        <f t="shared" ref="DJ237:DJ258" si="502">IF(K237&lt;L237,1,0)</f>
        <v>0</v>
      </c>
      <c r="DK237" s="45">
        <f t="shared" ref="DK237:DK258" si="503">IF(M237&lt;N237,1,0)</f>
        <v>0</v>
      </c>
      <c r="DL237" s="45">
        <f t="shared" ref="DL237:DL258" si="504">IF(O237&lt;P237,1,0)</f>
        <v>0</v>
      </c>
      <c r="DM237" s="45">
        <f t="shared" ref="DM237:DM258" si="505">IF(Q237&lt;R237,1,0)</f>
        <v>0</v>
      </c>
      <c r="DN237" s="45">
        <f t="shared" ref="DN237:DN258" si="506">IF(S237&lt;T237,1,0)</f>
        <v>0</v>
      </c>
      <c r="DO237" s="45">
        <f t="shared" ref="DO237:DO258" si="507">IF(U237&lt;V237,1,0)</f>
        <v>0</v>
      </c>
      <c r="DP237" s="45">
        <f t="shared" ref="DP237:DP258" si="508">IF(W237&lt;X237,1,0)</f>
        <v>0</v>
      </c>
      <c r="DQ237" s="45">
        <f t="shared" ref="DQ237:DQ258" si="509">IF(Y237&lt;Z237,1,0)</f>
        <v>0</v>
      </c>
      <c r="DR237" s="45">
        <f t="shared" ref="DR237:DR258" si="510">IF(AA237&lt;AB237,1,0)</f>
        <v>0</v>
      </c>
      <c r="DS237" s="45">
        <f t="shared" ref="DS237:DS258" si="511">IF(AC237&lt;AD237,1,0)</f>
        <v>0</v>
      </c>
      <c r="DT237" s="45">
        <f t="shared" ref="DT237:DT258" si="512">IF(AE237&lt;AF237,1,0)</f>
        <v>0</v>
      </c>
      <c r="DU237" s="45">
        <f t="shared" ref="DU237:DU258" si="513">IF(AG237&lt;AH237,1,0)</f>
        <v>0</v>
      </c>
      <c r="DV237" s="45">
        <f t="shared" ref="DV237:DV258" si="514">IF(AI237&lt;AJ237,1,0)</f>
        <v>0</v>
      </c>
      <c r="DW237" s="45">
        <f t="shared" ref="DW237:DX252" si="515">IF(AND(C237&lt;&gt;0,OR(AO237="",AQ237="",AS237="",AU237="")),1,0)</f>
        <v>0</v>
      </c>
      <c r="DX237" s="45">
        <f t="shared" si="515"/>
        <v>0</v>
      </c>
    </row>
    <row r="238" spans="1:130" ht="22.5" x14ac:dyDescent="0.25">
      <c r="A238" s="476"/>
      <c r="B238" s="67" t="s">
        <v>89</v>
      </c>
      <c r="C238" s="182">
        <f t="shared" si="467"/>
        <v>3</v>
      </c>
      <c r="D238" s="183">
        <f t="shared" si="467"/>
        <v>0</v>
      </c>
      <c r="E238" s="184"/>
      <c r="F238" s="185"/>
      <c r="G238" s="186"/>
      <c r="H238" s="185"/>
      <c r="I238" s="186"/>
      <c r="J238" s="185"/>
      <c r="K238" s="186"/>
      <c r="L238" s="185"/>
      <c r="M238" s="187"/>
      <c r="N238" s="188"/>
      <c r="O238" s="38"/>
      <c r="P238" s="108"/>
      <c r="Q238" s="39"/>
      <c r="R238" s="108"/>
      <c r="S238" s="39"/>
      <c r="T238" s="108"/>
      <c r="U238" s="39">
        <v>1</v>
      </c>
      <c r="V238" s="108"/>
      <c r="W238" s="37">
        <v>2</v>
      </c>
      <c r="X238" s="108"/>
      <c r="Y238" s="37"/>
      <c r="Z238" s="108"/>
      <c r="AA238" s="37"/>
      <c r="AB238" s="108"/>
      <c r="AC238" s="39"/>
      <c r="AD238" s="108"/>
      <c r="AE238" s="41"/>
      <c r="AF238" s="111"/>
      <c r="AG238" s="41"/>
      <c r="AH238" s="111"/>
      <c r="AI238" s="41"/>
      <c r="AJ238" s="181"/>
      <c r="AK238" s="136"/>
      <c r="AL238" s="111"/>
      <c r="AM238" s="37">
        <v>3</v>
      </c>
      <c r="AN238" s="108"/>
      <c r="AO238" s="37">
        <v>0</v>
      </c>
      <c r="AP238" s="108">
        <v>0</v>
      </c>
      <c r="AQ238" s="37">
        <v>0</v>
      </c>
      <c r="AR238" s="108">
        <v>0</v>
      </c>
      <c r="AS238" s="39">
        <v>0</v>
      </c>
      <c r="AT238" s="108">
        <v>0</v>
      </c>
      <c r="AU238" s="39">
        <v>0</v>
      </c>
      <c r="AV238" s="108">
        <v>0</v>
      </c>
      <c r="AW238" s="37">
        <v>0</v>
      </c>
      <c r="AX238" s="108">
        <v>0</v>
      </c>
      <c r="AY238" s="43" t="str">
        <f t="shared" si="468"/>
        <v/>
      </c>
      <c r="CA238" s="44" t="str">
        <f t="shared" si="469"/>
        <v/>
      </c>
      <c r="CB238" s="44" t="str">
        <f t="shared" si="470"/>
        <v/>
      </c>
      <c r="CC238" s="44" t="str">
        <f t="shared" si="471"/>
        <v/>
      </c>
      <c r="CD238" s="44" t="str">
        <f t="shared" si="472"/>
        <v/>
      </c>
      <c r="CE238" s="44" t="str">
        <f t="shared" si="473"/>
        <v/>
      </c>
      <c r="CF238" s="44" t="str">
        <f t="shared" si="474"/>
        <v/>
      </c>
      <c r="CG238" s="44" t="str">
        <f t="shared" si="475"/>
        <v/>
      </c>
      <c r="CH238" s="44" t="str">
        <f t="shared" si="476"/>
        <v/>
      </c>
      <c r="CI238" s="44" t="str">
        <f t="shared" si="477"/>
        <v/>
      </c>
      <c r="CJ238" s="44" t="str">
        <f t="shared" si="478"/>
        <v/>
      </c>
      <c r="CK238" s="44" t="str">
        <f t="shared" si="479"/>
        <v/>
      </c>
      <c r="CL238" s="44" t="str">
        <f t="shared" si="480"/>
        <v/>
      </c>
      <c r="CM238" s="44" t="str">
        <f t="shared" si="481"/>
        <v/>
      </c>
      <c r="CN238" s="44" t="str">
        <f t="shared" si="482"/>
        <v/>
      </c>
      <c r="CO238" s="44" t="str">
        <f t="shared" si="483"/>
        <v/>
      </c>
      <c r="CP238" s="44" t="str">
        <f t="shared" si="484"/>
        <v/>
      </c>
      <c r="CQ238" s="44" t="str">
        <f t="shared" si="485"/>
        <v/>
      </c>
      <c r="CR238" s="44" t="str">
        <f t="shared" si="486"/>
        <v/>
      </c>
      <c r="CS238" s="44" t="str">
        <f t="shared" si="487"/>
        <v/>
      </c>
      <c r="CT238" s="44" t="str">
        <f t="shared" si="488"/>
        <v/>
      </c>
      <c r="CU238" s="44" t="str">
        <f t="shared" si="489"/>
        <v/>
      </c>
      <c r="CV238" s="44" t="str">
        <f t="shared" si="490"/>
        <v/>
      </c>
      <c r="CW238" s="44" t="str">
        <f t="shared" si="491"/>
        <v/>
      </c>
      <c r="CX238" s="44" t="str">
        <f t="shared" si="492"/>
        <v/>
      </c>
      <c r="CY238" s="44"/>
      <c r="CZ238" s="44"/>
      <c r="DA238" s="45">
        <f t="shared" si="493"/>
        <v>0</v>
      </c>
      <c r="DB238" s="45">
        <f t="shared" si="494"/>
        <v>0</v>
      </c>
      <c r="DC238" s="45">
        <f t="shared" si="495"/>
        <v>0</v>
      </c>
      <c r="DD238" s="45">
        <f t="shared" si="496"/>
        <v>0</v>
      </c>
      <c r="DE238" s="45">
        <f t="shared" si="497"/>
        <v>0</v>
      </c>
      <c r="DF238" s="45">
        <f t="shared" si="498"/>
        <v>0</v>
      </c>
      <c r="DG238" s="45">
        <f t="shared" si="499"/>
        <v>0</v>
      </c>
      <c r="DH238" s="45">
        <f t="shared" si="500"/>
        <v>0</v>
      </c>
      <c r="DI238" s="45">
        <f t="shared" si="501"/>
        <v>0</v>
      </c>
      <c r="DJ238" s="45">
        <f t="shared" si="502"/>
        <v>0</v>
      </c>
      <c r="DK238" s="45">
        <f t="shared" si="503"/>
        <v>0</v>
      </c>
      <c r="DL238" s="45">
        <f t="shared" si="504"/>
        <v>0</v>
      </c>
      <c r="DM238" s="45">
        <f t="shared" si="505"/>
        <v>0</v>
      </c>
      <c r="DN238" s="45">
        <f t="shared" si="506"/>
        <v>0</v>
      </c>
      <c r="DO238" s="45">
        <f t="shared" si="507"/>
        <v>0</v>
      </c>
      <c r="DP238" s="45">
        <f t="shared" si="508"/>
        <v>0</v>
      </c>
      <c r="DQ238" s="45">
        <f t="shared" si="509"/>
        <v>0</v>
      </c>
      <c r="DR238" s="45">
        <f t="shared" si="510"/>
        <v>0</v>
      </c>
      <c r="DS238" s="45">
        <f t="shared" si="511"/>
        <v>0</v>
      </c>
      <c r="DT238" s="45">
        <f t="shared" si="512"/>
        <v>0</v>
      </c>
      <c r="DU238" s="45">
        <f t="shared" si="513"/>
        <v>0</v>
      </c>
      <c r="DV238" s="45">
        <f t="shared" si="514"/>
        <v>0</v>
      </c>
      <c r="DW238" s="45">
        <f t="shared" si="515"/>
        <v>0</v>
      </c>
      <c r="DX238" s="45">
        <f t="shared" si="515"/>
        <v>0</v>
      </c>
    </row>
    <row r="239" spans="1:130" ht="22.5" x14ac:dyDescent="0.25">
      <c r="A239" s="476"/>
      <c r="B239" s="67" t="s">
        <v>47</v>
      </c>
      <c r="C239" s="182">
        <f>+O239+Q239+S239+U239+W239+Y239+AA239+AC239+AE239+AG239+AI239</f>
        <v>0</v>
      </c>
      <c r="D239" s="183">
        <f>+P239+R239+T239+V239+X239+Z239+AB239+AD239+AF239+AH239+AJ239</f>
        <v>0</v>
      </c>
      <c r="E239" s="184"/>
      <c r="F239" s="185"/>
      <c r="G239" s="186"/>
      <c r="H239" s="185"/>
      <c r="I239" s="186"/>
      <c r="J239" s="185"/>
      <c r="K239" s="186"/>
      <c r="L239" s="185"/>
      <c r="M239" s="189"/>
      <c r="N239" s="190"/>
      <c r="O239" s="37"/>
      <c r="P239" s="108"/>
      <c r="Q239" s="39"/>
      <c r="R239" s="108"/>
      <c r="S239" s="39"/>
      <c r="T239" s="108"/>
      <c r="U239" s="39"/>
      <c r="V239" s="108"/>
      <c r="W239" s="37"/>
      <c r="X239" s="108"/>
      <c r="Y239" s="37"/>
      <c r="Z239" s="108"/>
      <c r="AA239" s="37"/>
      <c r="AB239" s="108"/>
      <c r="AC239" s="39"/>
      <c r="AD239" s="108"/>
      <c r="AE239" s="37"/>
      <c r="AF239" s="108"/>
      <c r="AG239" s="37"/>
      <c r="AH239" s="108"/>
      <c r="AI239" s="37"/>
      <c r="AJ239" s="109"/>
      <c r="AK239" s="107"/>
      <c r="AL239" s="108"/>
      <c r="AM239" s="37"/>
      <c r="AN239" s="108"/>
      <c r="AO239" s="37"/>
      <c r="AP239" s="108"/>
      <c r="AQ239" s="37"/>
      <c r="AR239" s="108"/>
      <c r="AS239" s="39"/>
      <c r="AT239" s="108"/>
      <c r="AU239" s="39"/>
      <c r="AV239" s="108"/>
      <c r="AW239" s="37"/>
      <c r="AX239" s="108"/>
      <c r="AY239" s="43" t="str">
        <f t="shared" si="468"/>
        <v/>
      </c>
      <c r="CA239" s="44" t="str">
        <f t="shared" si="469"/>
        <v/>
      </c>
      <c r="CB239" s="44" t="str">
        <f t="shared" si="470"/>
        <v/>
      </c>
      <c r="CC239" s="44" t="str">
        <f t="shared" si="471"/>
        <v/>
      </c>
      <c r="CD239" s="44" t="str">
        <f t="shared" si="472"/>
        <v/>
      </c>
      <c r="CE239" s="44" t="str">
        <f t="shared" si="473"/>
        <v/>
      </c>
      <c r="CF239" s="44" t="str">
        <f t="shared" si="474"/>
        <v/>
      </c>
      <c r="CG239" s="44" t="str">
        <f t="shared" si="475"/>
        <v/>
      </c>
      <c r="CH239" s="44" t="str">
        <f t="shared" si="476"/>
        <v/>
      </c>
      <c r="CI239" s="44" t="str">
        <f t="shared" si="477"/>
        <v/>
      </c>
      <c r="CJ239" s="44" t="str">
        <f t="shared" si="478"/>
        <v/>
      </c>
      <c r="CK239" s="44" t="str">
        <f t="shared" si="479"/>
        <v/>
      </c>
      <c r="CL239" s="44" t="str">
        <f t="shared" si="480"/>
        <v/>
      </c>
      <c r="CM239" s="44" t="str">
        <f t="shared" si="481"/>
        <v/>
      </c>
      <c r="CN239" s="44" t="str">
        <f t="shared" si="482"/>
        <v/>
      </c>
      <c r="CO239" s="44" t="str">
        <f t="shared" si="483"/>
        <v/>
      </c>
      <c r="CP239" s="44" t="str">
        <f t="shared" si="484"/>
        <v/>
      </c>
      <c r="CQ239" s="44" t="str">
        <f t="shared" si="485"/>
        <v/>
      </c>
      <c r="CR239" s="44" t="str">
        <f t="shared" si="486"/>
        <v/>
      </c>
      <c r="CS239" s="44" t="str">
        <f t="shared" si="487"/>
        <v/>
      </c>
      <c r="CT239" s="44" t="str">
        <f t="shared" si="488"/>
        <v/>
      </c>
      <c r="CU239" s="44" t="str">
        <f t="shared" si="489"/>
        <v/>
      </c>
      <c r="CV239" s="44" t="str">
        <f t="shared" si="490"/>
        <v/>
      </c>
      <c r="CW239" s="44" t="str">
        <f t="shared" si="491"/>
        <v/>
      </c>
      <c r="CX239" s="44" t="str">
        <f t="shared" si="492"/>
        <v/>
      </c>
      <c r="CY239" s="44"/>
      <c r="CZ239" s="44"/>
      <c r="DA239" s="45">
        <f t="shared" si="493"/>
        <v>0</v>
      </c>
      <c r="DB239" s="45">
        <f t="shared" si="494"/>
        <v>0</v>
      </c>
      <c r="DC239" s="45">
        <f t="shared" si="495"/>
        <v>0</v>
      </c>
      <c r="DD239" s="45">
        <f t="shared" si="496"/>
        <v>0</v>
      </c>
      <c r="DE239" s="45">
        <f t="shared" si="497"/>
        <v>0</v>
      </c>
      <c r="DF239" s="45">
        <f t="shared" si="498"/>
        <v>0</v>
      </c>
      <c r="DG239" s="45">
        <f t="shared" si="499"/>
        <v>0</v>
      </c>
      <c r="DH239" s="45">
        <f t="shared" si="500"/>
        <v>0</v>
      </c>
      <c r="DI239" s="45">
        <f t="shared" si="501"/>
        <v>0</v>
      </c>
      <c r="DJ239" s="45">
        <f t="shared" si="502"/>
        <v>0</v>
      </c>
      <c r="DK239" s="45">
        <f t="shared" si="503"/>
        <v>0</v>
      </c>
      <c r="DL239" s="45">
        <f t="shared" si="504"/>
        <v>0</v>
      </c>
      <c r="DM239" s="45">
        <f t="shared" si="505"/>
        <v>0</v>
      </c>
      <c r="DN239" s="45">
        <f t="shared" si="506"/>
        <v>0</v>
      </c>
      <c r="DO239" s="45">
        <f t="shared" si="507"/>
        <v>0</v>
      </c>
      <c r="DP239" s="45">
        <f t="shared" si="508"/>
        <v>0</v>
      </c>
      <c r="DQ239" s="45">
        <f t="shared" si="509"/>
        <v>0</v>
      </c>
      <c r="DR239" s="45">
        <f t="shared" si="510"/>
        <v>0</v>
      </c>
      <c r="DS239" s="45">
        <f t="shared" si="511"/>
        <v>0</v>
      </c>
      <c r="DT239" s="45">
        <f t="shared" si="512"/>
        <v>0</v>
      </c>
      <c r="DU239" s="45">
        <f t="shared" si="513"/>
        <v>0</v>
      </c>
      <c r="DV239" s="45">
        <f t="shared" si="514"/>
        <v>0</v>
      </c>
      <c r="DW239" s="45">
        <f t="shared" si="515"/>
        <v>0</v>
      </c>
      <c r="DX239" s="45">
        <f t="shared" si="515"/>
        <v>0</v>
      </c>
    </row>
    <row r="240" spans="1:130" x14ac:dyDescent="0.25">
      <c r="A240" s="476"/>
      <c r="B240" s="66" t="s">
        <v>90</v>
      </c>
      <c r="C240" s="182">
        <f>+E240+G240+I240+K240+M240+O240+Q240+S240+U240+W240+Y240+AA240+AC240+AE240+AG240+AI240</f>
        <v>0</v>
      </c>
      <c r="D240" s="191">
        <f>+F240+H240+J240+L240+N240+P240+R240+T240+V240+X240+Z240+AB240+AD240+AF240+AH240+AJ240</f>
        <v>0</v>
      </c>
      <c r="E240" s="147"/>
      <c r="F240" s="86"/>
      <c r="G240" s="147"/>
      <c r="H240" s="86"/>
      <c r="I240" s="147"/>
      <c r="J240" s="86"/>
      <c r="K240" s="147"/>
      <c r="L240" s="86"/>
      <c r="M240" s="147"/>
      <c r="N240" s="86"/>
      <c r="O240" s="38"/>
      <c r="P240" s="108"/>
      <c r="Q240" s="39"/>
      <c r="R240" s="108"/>
      <c r="S240" s="39"/>
      <c r="T240" s="108"/>
      <c r="U240" s="39"/>
      <c r="V240" s="108"/>
      <c r="W240" s="37"/>
      <c r="X240" s="108"/>
      <c r="Y240" s="37"/>
      <c r="Z240" s="108"/>
      <c r="AA240" s="37"/>
      <c r="AB240" s="108"/>
      <c r="AC240" s="39"/>
      <c r="AD240" s="108"/>
      <c r="AE240" s="37"/>
      <c r="AF240" s="108"/>
      <c r="AG240" s="37"/>
      <c r="AH240" s="108"/>
      <c r="AI240" s="37"/>
      <c r="AJ240" s="109"/>
      <c r="AK240" s="107"/>
      <c r="AL240" s="108"/>
      <c r="AM240" s="37"/>
      <c r="AN240" s="108"/>
      <c r="AO240" s="37"/>
      <c r="AP240" s="108"/>
      <c r="AQ240" s="37"/>
      <c r="AR240" s="108"/>
      <c r="AS240" s="39"/>
      <c r="AT240" s="108"/>
      <c r="AU240" s="39"/>
      <c r="AV240" s="108"/>
      <c r="AW240" s="37"/>
      <c r="AX240" s="108"/>
      <c r="AY240" s="43" t="str">
        <f t="shared" si="468"/>
        <v/>
      </c>
      <c r="CA240" s="44" t="str">
        <f t="shared" si="469"/>
        <v/>
      </c>
      <c r="CB240" s="44" t="str">
        <f t="shared" si="470"/>
        <v/>
      </c>
      <c r="CC240" s="44" t="str">
        <f t="shared" si="471"/>
        <v/>
      </c>
      <c r="CD240" s="44" t="str">
        <f t="shared" si="472"/>
        <v/>
      </c>
      <c r="CE240" s="44" t="str">
        <f t="shared" si="473"/>
        <v/>
      </c>
      <c r="CF240" s="44" t="str">
        <f t="shared" si="474"/>
        <v/>
      </c>
      <c r="CG240" s="44" t="str">
        <f t="shared" si="475"/>
        <v/>
      </c>
      <c r="CH240" s="44" t="str">
        <f t="shared" si="476"/>
        <v/>
      </c>
      <c r="CI240" s="44" t="str">
        <f t="shared" si="477"/>
        <v/>
      </c>
      <c r="CJ240" s="44" t="str">
        <f t="shared" si="478"/>
        <v/>
      </c>
      <c r="CK240" s="44" t="str">
        <f t="shared" si="479"/>
        <v/>
      </c>
      <c r="CL240" s="44" t="str">
        <f t="shared" si="480"/>
        <v/>
      </c>
      <c r="CM240" s="44" t="str">
        <f t="shared" si="481"/>
        <v/>
      </c>
      <c r="CN240" s="44" t="str">
        <f t="shared" si="482"/>
        <v/>
      </c>
      <c r="CO240" s="44" t="str">
        <f t="shared" si="483"/>
        <v/>
      </c>
      <c r="CP240" s="44" t="str">
        <f t="shared" si="484"/>
        <v/>
      </c>
      <c r="CQ240" s="44" t="str">
        <f t="shared" si="485"/>
        <v/>
      </c>
      <c r="CR240" s="44" t="str">
        <f t="shared" si="486"/>
        <v/>
      </c>
      <c r="CS240" s="44" t="str">
        <f t="shared" si="487"/>
        <v/>
      </c>
      <c r="CT240" s="44" t="str">
        <f t="shared" si="488"/>
        <v/>
      </c>
      <c r="CU240" s="44" t="str">
        <f t="shared" si="489"/>
        <v/>
      </c>
      <c r="CV240" s="44" t="str">
        <f t="shared" si="490"/>
        <v/>
      </c>
      <c r="CW240" s="44" t="str">
        <f t="shared" si="491"/>
        <v/>
      </c>
      <c r="CX240" s="44" t="str">
        <f t="shared" si="492"/>
        <v/>
      </c>
      <c r="CY240" s="44"/>
      <c r="CZ240" s="44"/>
      <c r="DA240" s="45">
        <f t="shared" si="493"/>
        <v>0</v>
      </c>
      <c r="DB240" s="45">
        <f t="shared" si="494"/>
        <v>0</v>
      </c>
      <c r="DC240" s="45">
        <f t="shared" si="495"/>
        <v>0</v>
      </c>
      <c r="DD240" s="45">
        <f t="shared" si="496"/>
        <v>0</v>
      </c>
      <c r="DE240" s="45">
        <f t="shared" si="497"/>
        <v>0</v>
      </c>
      <c r="DF240" s="45">
        <f t="shared" si="498"/>
        <v>0</v>
      </c>
      <c r="DG240" s="45">
        <f t="shared" si="499"/>
        <v>0</v>
      </c>
      <c r="DH240" s="45">
        <f t="shared" si="500"/>
        <v>0</v>
      </c>
      <c r="DI240" s="45">
        <f t="shared" si="501"/>
        <v>0</v>
      </c>
      <c r="DJ240" s="45">
        <f t="shared" si="502"/>
        <v>0</v>
      </c>
      <c r="DK240" s="45">
        <f t="shared" si="503"/>
        <v>0</v>
      </c>
      <c r="DL240" s="45">
        <f t="shared" si="504"/>
        <v>0</v>
      </c>
      <c r="DM240" s="45">
        <f t="shared" si="505"/>
        <v>0</v>
      </c>
      <c r="DN240" s="45">
        <f t="shared" si="506"/>
        <v>0</v>
      </c>
      <c r="DO240" s="45">
        <f t="shared" si="507"/>
        <v>0</v>
      </c>
      <c r="DP240" s="45">
        <f t="shared" si="508"/>
        <v>0</v>
      </c>
      <c r="DQ240" s="45">
        <f t="shared" si="509"/>
        <v>0</v>
      </c>
      <c r="DR240" s="45">
        <f t="shared" si="510"/>
        <v>0</v>
      </c>
      <c r="DS240" s="45">
        <f t="shared" si="511"/>
        <v>0</v>
      </c>
      <c r="DT240" s="45">
        <f t="shared" si="512"/>
        <v>0</v>
      </c>
      <c r="DU240" s="45">
        <f t="shared" si="513"/>
        <v>0</v>
      </c>
      <c r="DV240" s="45">
        <f t="shared" si="514"/>
        <v>0</v>
      </c>
      <c r="DW240" s="45">
        <f t="shared" si="515"/>
        <v>0</v>
      </c>
      <c r="DX240" s="45">
        <f t="shared" si="515"/>
        <v>0</v>
      </c>
    </row>
    <row r="241" spans="1:128" s="9" customFormat="1" ht="33" x14ac:dyDescent="0.25">
      <c r="A241" s="476"/>
      <c r="B241" s="67" t="s">
        <v>91</v>
      </c>
      <c r="C241" s="192">
        <f>+M241+O241+Q241+S241+U241+W241+Y241+AA241+AC241+AE241+AG241+AI241</f>
        <v>0</v>
      </c>
      <c r="D241" s="183">
        <f>+N241+P241+R241+T241+V241+X241+Z241+AB241+AD241+AF241+AH241+AJ241</f>
        <v>0</v>
      </c>
      <c r="E241" s="184"/>
      <c r="F241" s="185"/>
      <c r="G241" s="186"/>
      <c r="H241" s="185"/>
      <c r="I241" s="186"/>
      <c r="J241" s="185"/>
      <c r="K241" s="186"/>
      <c r="L241" s="185"/>
      <c r="M241" s="39"/>
      <c r="N241" s="108"/>
      <c r="O241" s="37"/>
      <c r="P241" s="108"/>
      <c r="Q241" s="39"/>
      <c r="R241" s="108"/>
      <c r="S241" s="39"/>
      <c r="T241" s="108"/>
      <c r="U241" s="39"/>
      <c r="V241" s="108"/>
      <c r="W241" s="37"/>
      <c r="X241" s="108"/>
      <c r="Y241" s="37"/>
      <c r="Z241" s="108"/>
      <c r="AA241" s="37"/>
      <c r="AB241" s="108"/>
      <c r="AC241" s="39"/>
      <c r="AD241" s="108"/>
      <c r="AE241" s="37"/>
      <c r="AF241" s="108"/>
      <c r="AG241" s="37"/>
      <c r="AH241" s="108"/>
      <c r="AI241" s="37"/>
      <c r="AJ241" s="109"/>
      <c r="AK241" s="107"/>
      <c r="AL241" s="108"/>
      <c r="AM241" s="37"/>
      <c r="AN241" s="108"/>
      <c r="AO241" s="37"/>
      <c r="AP241" s="108"/>
      <c r="AQ241" s="37"/>
      <c r="AR241" s="108"/>
      <c r="AS241" s="39"/>
      <c r="AT241" s="108"/>
      <c r="AU241" s="39"/>
      <c r="AV241" s="108"/>
      <c r="AW241" s="37"/>
      <c r="AX241" s="108"/>
      <c r="AY241" s="43" t="str">
        <f t="shared" si="468"/>
        <v/>
      </c>
      <c r="BV241" s="10"/>
      <c r="BW241" s="10"/>
      <c r="BX241" s="11"/>
      <c r="BY241" s="11"/>
      <c r="BZ241" s="11"/>
      <c r="CA241" s="44" t="str">
        <f t="shared" si="469"/>
        <v/>
      </c>
      <c r="CB241" s="44" t="str">
        <f t="shared" si="470"/>
        <v/>
      </c>
      <c r="CC241" s="44" t="str">
        <f t="shared" si="471"/>
        <v/>
      </c>
      <c r="CD241" s="44" t="str">
        <f t="shared" si="472"/>
        <v/>
      </c>
      <c r="CE241" s="44" t="str">
        <f t="shared" si="473"/>
        <v/>
      </c>
      <c r="CF241" s="44" t="str">
        <f t="shared" si="474"/>
        <v/>
      </c>
      <c r="CG241" s="44" t="str">
        <f t="shared" si="475"/>
        <v/>
      </c>
      <c r="CH241" s="44" t="str">
        <f t="shared" si="476"/>
        <v/>
      </c>
      <c r="CI241" s="44" t="str">
        <f t="shared" si="477"/>
        <v/>
      </c>
      <c r="CJ241" s="44" t="str">
        <f t="shared" si="478"/>
        <v/>
      </c>
      <c r="CK241" s="44" t="str">
        <f t="shared" si="479"/>
        <v/>
      </c>
      <c r="CL241" s="44" t="str">
        <f t="shared" si="480"/>
        <v/>
      </c>
      <c r="CM241" s="44" t="str">
        <f t="shared" si="481"/>
        <v/>
      </c>
      <c r="CN241" s="44" t="str">
        <f t="shared" si="482"/>
        <v/>
      </c>
      <c r="CO241" s="44" t="str">
        <f t="shared" si="483"/>
        <v/>
      </c>
      <c r="CP241" s="44" t="str">
        <f t="shared" si="484"/>
        <v/>
      </c>
      <c r="CQ241" s="44" t="str">
        <f t="shared" si="485"/>
        <v/>
      </c>
      <c r="CR241" s="44" t="str">
        <f t="shared" si="486"/>
        <v/>
      </c>
      <c r="CS241" s="44" t="str">
        <f t="shared" si="487"/>
        <v/>
      </c>
      <c r="CT241" s="44" t="str">
        <f t="shared" si="488"/>
        <v/>
      </c>
      <c r="CU241" s="44" t="str">
        <f t="shared" si="489"/>
        <v/>
      </c>
      <c r="CV241" s="44" t="str">
        <f t="shared" si="490"/>
        <v/>
      </c>
      <c r="CW241" s="44" t="str">
        <f t="shared" si="491"/>
        <v/>
      </c>
      <c r="CX241" s="44" t="str">
        <f t="shared" si="492"/>
        <v/>
      </c>
      <c r="CY241" s="44"/>
      <c r="CZ241" s="44"/>
      <c r="DA241" s="45">
        <f t="shared" si="493"/>
        <v>0</v>
      </c>
      <c r="DB241" s="45">
        <f t="shared" si="494"/>
        <v>0</v>
      </c>
      <c r="DC241" s="45">
        <f t="shared" si="495"/>
        <v>0</v>
      </c>
      <c r="DD241" s="45">
        <f t="shared" si="496"/>
        <v>0</v>
      </c>
      <c r="DE241" s="45">
        <f t="shared" si="497"/>
        <v>0</v>
      </c>
      <c r="DF241" s="45">
        <f t="shared" si="498"/>
        <v>0</v>
      </c>
      <c r="DG241" s="45">
        <f t="shared" si="499"/>
        <v>0</v>
      </c>
      <c r="DH241" s="45">
        <f t="shared" si="500"/>
        <v>0</v>
      </c>
      <c r="DI241" s="45">
        <f t="shared" si="501"/>
        <v>0</v>
      </c>
      <c r="DJ241" s="45">
        <f t="shared" si="502"/>
        <v>0</v>
      </c>
      <c r="DK241" s="45">
        <f t="shared" si="503"/>
        <v>0</v>
      </c>
      <c r="DL241" s="45">
        <f t="shared" si="504"/>
        <v>0</v>
      </c>
      <c r="DM241" s="45">
        <f t="shared" si="505"/>
        <v>0</v>
      </c>
      <c r="DN241" s="45">
        <f t="shared" si="506"/>
        <v>0</v>
      </c>
      <c r="DO241" s="45">
        <f t="shared" si="507"/>
        <v>0</v>
      </c>
      <c r="DP241" s="45">
        <f t="shared" si="508"/>
        <v>0</v>
      </c>
      <c r="DQ241" s="45">
        <f t="shared" si="509"/>
        <v>0</v>
      </c>
      <c r="DR241" s="45">
        <f t="shared" si="510"/>
        <v>0</v>
      </c>
      <c r="DS241" s="45">
        <f t="shared" si="511"/>
        <v>0</v>
      </c>
      <c r="DT241" s="45">
        <f t="shared" si="512"/>
        <v>0</v>
      </c>
      <c r="DU241" s="45">
        <f t="shared" si="513"/>
        <v>0</v>
      </c>
      <c r="DV241" s="45">
        <f t="shared" si="514"/>
        <v>0</v>
      </c>
      <c r="DW241" s="45">
        <f t="shared" si="515"/>
        <v>0</v>
      </c>
      <c r="DX241" s="45">
        <f t="shared" si="515"/>
        <v>0</v>
      </c>
    </row>
    <row r="242" spans="1:128" s="9" customFormat="1" x14ac:dyDescent="0.25">
      <c r="A242" s="476"/>
      <c r="B242" s="66" t="s">
        <v>50</v>
      </c>
      <c r="C242" s="182">
        <f>+O242+Q242+S242+U242+W242+Y242+AA242+AC242+AE242+AG242+AI242</f>
        <v>0</v>
      </c>
      <c r="D242" s="183">
        <f>+P242+R242+T242+V242+X242+Z242+AB242+AD242+AF242+AH242+AJ242</f>
        <v>0</v>
      </c>
      <c r="E242" s="184"/>
      <c r="F242" s="185"/>
      <c r="G242" s="186"/>
      <c r="H242" s="185"/>
      <c r="I242" s="186"/>
      <c r="J242" s="185"/>
      <c r="K242" s="186"/>
      <c r="L242" s="185"/>
      <c r="M242" s="193"/>
      <c r="N242" s="194"/>
      <c r="O242" s="37"/>
      <c r="P242" s="108"/>
      <c r="Q242" s="39"/>
      <c r="R242" s="108"/>
      <c r="S242" s="39"/>
      <c r="T242" s="108"/>
      <c r="U242" s="39"/>
      <c r="V242" s="108"/>
      <c r="W242" s="37"/>
      <c r="X242" s="108"/>
      <c r="Y242" s="37"/>
      <c r="Z242" s="108"/>
      <c r="AA242" s="37"/>
      <c r="AB242" s="108"/>
      <c r="AC242" s="39"/>
      <c r="AD242" s="108"/>
      <c r="AE242" s="37"/>
      <c r="AF242" s="108"/>
      <c r="AG242" s="37"/>
      <c r="AH242" s="108"/>
      <c r="AI242" s="37"/>
      <c r="AJ242" s="109"/>
      <c r="AK242" s="107"/>
      <c r="AL242" s="108"/>
      <c r="AM242" s="37"/>
      <c r="AN242" s="108"/>
      <c r="AO242" s="37"/>
      <c r="AP242" s="108"/>
      <c r="AQ242" s="37"/>
      <c r="AR242" s="108"/>
      <c r="AS242" s="39"/>
      <c r="AT242" s="108"/>
      <c r="AU242" s="39"/>
      <c r="AV242" s="108"/>
      <c r="AW242" s="37"/>
      <c r="AX242" s="108"/>
      <c r="AY242" s="43" t="str">
        <f t="shared" si="468"/>
        <v/>
      </c>
      <c r="BV242" s="10"/>
      <c r="BW242" s="10"/>
      <c r="BX242" s="11"/>
      <c r="BY242" s="11"/>
      <c r="BZ242" s="11"/>
      <c r="CA242" s="44" t="str">
        <f t="shared" si="469"/>
        <v/>
      </c>
      <c r="CB242" s="44" t="str">
        <f t="shared" si="470"/>
        <v/>
      </c>
      <c r="CC242" s="44" t="str">
        <f t="shared" si="471"/>
        <v/>
      </c>
      <c r="CD242" s="44" t="str">
        <f t="shared" si="472"/>
        <v/>
      </c>
      <c r="CE242" s="44" t="str">
        <f t="shared" si="473"/>
        <v/>
      </c>
      <c r="CF242" s="44" t="str">
        <f t="shared" si="474"/>
        <v/>
      </c>
      <c r="CG242" s="44" t="str">
        <f t="shared" si="475"/>
        <v/>
      </c>
      <c r="CH242" s="44" t="str">
        <f t="shared" si="476"/>
        <v/>
      </c>
      <c r="CI242" s="44" t="str">
        <f t="shared" si="477"/>
        <v/>
      </c>
      <c r="CJ242" s="44" t="str">
        <f t="shared" si="478"/>
        <v/>
      </c>
      <c r="CK242" s="44" t="str">
        <f t="shared" si="479"/>
        <v/>
      </c>
      <c r="CL242" s="44" t="str">
        <f t="shared" si="480"/>
        <v/>
      </c>
      <c r="CM242" s="44" t="str">
        <f t="shared" si="481"/>
        <v/>
      </c>
      <c r="CN242" s="44" t="str">
        <f t="shared" si="482"/>
        <v/>
      </c>
      <c r="CO242" s="44" t="str">
        <f t="shared" si="483"/>
        <v/>
      </c>
      <c r="CP242" s="44" t="str">
        <f t="shared" si="484"/>
        <v/>
      </c>
      <c r="CQ242" s="44" t="str">
        <f t="shared" si="485"/>
        <v/>
      </c>
      <c r="CR242" s="44" t="str">
        <f t="shared" si="486"/>
        <v/>
      </c>
      <c r="CS242" s="44" t="str">
        <f t="shared" si="487"/>
        <v/>
      </c>
      <c r="CT242" s="44" t="str">
        <f t="shared" si="488"/>
        <v/>
      </c>
      <c r="CU242" s="44" t="str">
        <f t="shared" si="489"/>
        <v/>
      </c>
      <c r="CV242" s="44" t="str">
        <f t="shared" si="490"/>
        <v/>
      </c>
      <c r="CW242" s="44" t="str">
        <f t="shared" si="491"/>
        <v/>
      </c>
      <c r="CX242" s="44" t="str">
        <f t="shared" si="492"/>
        <v/>
      </c>
      <c r="CY242" s="44"/>
      <c r="CZ242" s="44"/>
      <c r="DA242" s="45">
        <f t="shared" si="493"/>
        <v>0</v>
      </c>
      <c r="DB242" s="45">
        <f t="shared" si="494"/>
        <v>0</v>
      </c>
      <c r="DC242" s="45">
        <f t="shared" si="495"/>
        <v>0</v>
      </c>
      <c r="DD242" s="45">
        <f t="shared" si="496"/>
        <v>0</v>
      </c>
      <c r="DE242" s="45">
        <f t="shared" si="497"/>
        <v>0</v>
      </c>
      <c r="DF242" s="45">
        <f t="shared" si="498"/>
        <v>0</v>
      </c>
      <c r="DG242" s="45">
        <f t="shared" si="499"/>
        <v>0</v>
      </c>
      <c r="DH242" s="45">
        <f t="shared" si="500"/>
        <v>0</v>
      </c>
      <c r="DI242" s="45">
        <f t="shared" si="501"/>
        <v>0</v>
      </c>
      <c r="DJ242" s="45">
        <f t="shared" si="502"/>
        <v>0</v>
      </c>
      <c r="DK242" s="45">
        <f t="shared" si="503"/>
        <v>0</v>
      </c>
      <c r="DL242" s="45">
        <f t="shared" si="504"/>
        <v>0</v>
      </c>
      <c r="DM242" s="45">
        <f t="shared" si="505"/>
        <v>0</v>
      </c>
      <c r="DN242" s="45">
        <f t="shared" si="506"/>
        <v>0</v>
      </c>
      <c r="DO242" s="45">
        <f t="shared" si="507"/>
        <v>0</v>
      </c>
      <c r="DP242" s="45">
        <f t="shared" si="508"/>
        <v>0</v>
      </c>
      <c r="DQ242" s="45">
        <f t="shared" si="509"/>
        <v>0</v>
      </c>
      <c r="DR242" s="45">
        <f t="shared" si="510"/>
        <v>0</v>
      </c>
      <c r="DS242" s="45">
        <f t="shared" si="511"/>
        <v>0</v>
      </c>
      <c r="DT242" s="45">
        <f t="shared" si="512"/>
        <v>0</v>
      </c>
      <c r="DU242" s="45">
        <f t="shared" si="513"/>
        <v>0</v>
      </c>
      <c r="DV242" s="45">
        <f t="shared" si="514"/>
        <v>0</v>
      </c>
      <c r="DW242" s="45">
        <f t="shared" si="515"/>
        <v>0</v>
      </c>
      <c r="DX242" s="45">
        <f t="shared" si="515"/>
        <v>0</v>
      </c>
    </row>
    <row r="243" spans="1:128" s="9" customFormat="1" ht="22.5" x14ac:dyDescent="0.25">
      <c r="A243" s="476"/>
      <c r="B243" s="67" t="s">
        <v>92</v>
      </c>
      <c r="C243" s="195">
        <f>+E243+G243+I243+K243+M243+O243+Q243+S243+U243+W243+Y243+AA243+AC243+AE243+AG243+AI243</f>
        <v>0</v>
      </c>
      <c r="D243" s="191">
        <f>+F243+H243+J243+L243+N243+P243+R243+T243+V243+X243+Z243+AB243+AD243+AF243+AH243+AJ243</f>
        <v>0</v>
      </c>
      <c r="E243" s="147"/>
      <c r="F243" s="86"/>
      <c r="G243" s="147"/>
      <c r="H243" s="86"/>
      <c r="I243" s="147"/>
      <c r="J243" s="86"/>
      <c r="K243" s="147"/>
      <c r="L243" s="86"/>
      <c r="M243" s="39"/>
      <c r="N243" s="108"/>
      <c r="O243" s="37"/>
      <c r="P243" s="108"/>
      <c r="Q243" s="39"/>
      <c r="R243" s="108"/>
      <c r="S243" s="39"/>
      <c r="T243" s="108"/>
      <c r="U243" s="39"/>
      <c r="V243" s="108"/>
      <c r="W243" s="37"/>
      <c r="X243" s="108"/>
      <c r="Y243" s="37"/>
      <c r="Z243" s="108"/>
      <c r="AA243" s="37"/>
      <c r="AB243" s="108"/>
      <c r="AC243" s="39"/>
      <c r="AD243" s="108"/>
      <c r="AE243" s="37"/>
      <c r="AF243" s="108"/>
      <c r="AG243" s="37"/>
      <c r="AH243" s="108"/>
      <c r="AI243" s="37"/>
      <c r="AJ243" s="109"/>
      <c r="AK243" s="107"/>
      <c r="AL243" s="108"/>
      <c r="AM243" s="37"/>
      <c r="AN243" s="108"/>
      <c r="AO243" s="37"/>
      <c r="AP243" s="108"/>
      <c r="AQ243" s="37"/>
      <c r="AR243" s="108"/>
      <c r="AS243" s="39"/>
      <c r="AT243" s="108"/>
      <c r="AU243" s="39"/>
      <c r="AV243" s="108"/>
      <c r="AW243" s="37"/>
      <c r="AX243" s="108"/>
      <c r="AY243" s="43" t="str">
        <f t="shared" si="468"/>
        <v/>
      </c>
      <c r="BV243" s="10"/>
      <c r="BW243" s="10"/>
      <c r="BX243" s="11"/>
      <c r="BY243" s="11"/>
      <c r="BZ243" s="11"/>
      <c r="CA243" s="44" t="str">
        <f t="shared" si="469"/>
        <v/>
      </c>
      <c r="CB243" s="44" t="str">
        <f t="shared" si="470"/>
        <v/>
      </c>
      <c r="CC243" s="44" t="str">
        <f t="shared" si="471"/>
        <v/>
      </c>
      <c r="CD243" s="44" t="str">
        <f t="shared" si="472"/>
        <v/>
      </c>
      <c r="CE243" s="44" t="str">
        <f t="shared" si="473"/>
        <v/>
      </c>
      <c r="CF243" s="44" t="str">
        <f t="shared" si="474"/>
        <v/>
      </c>
      <c r="CG243" s="44" t="str">
        <f t="shared" si="475"/>
        <v/>
      </c>
      <c r="CH243" s="44" t="str">
        <f t="shared" si="476"/>
        <v/>
      </c>
      <c r="CI243" s="44" t="str">
        <f t="shared" si="477"/>
        <v/>
      </c>
      <c r="CJ243" s="44" t="str">
        <f t="shared" si="478"/>
        <v/>
      </c>
      <c r="CK243" s="44" t="str">
        <f t="shared" si="479"/>
        <v/>
      </c>
      <c r="CL243" s="44" t="str">
        <f t="shared" si="480"/>
        <v/>
      </c>
      <c r="CM243" s="44" t="str">
        <f t="shared" si="481"/>
        <v/>
      </c>
      <c r="CN243" s="44" t="str">
        <f t="shared" si="482"/>
        <v/>
      </c>
      <c r="CO243" s="44" t="str">
        <f t="shared" si="483"/>
        <v/>
      </c>
      <c r="CP243" s="44" t="str">
        <f t="shared" si="484"/>
        <v/>
      </c>
      <c r="CQ243" s="44" t="str">
        <f t="shared" si="485"/>
        <v/>
      </c>
      <c r="CR243" s="44" t="str">
        <f t="shared" si="486"/>
        <v/>
      </c>
      <c r="CS243" s="44" t="str">
        <f t="shared" si="487"/>
        <v/>
      </c>
      <c r="CT243" s="44" t="str">
        <f t="shared" si="488"/>
        <v/>
      </c>
      <c r="CU243" s="44" t="str">
        <f t="shared" si="489"/>
        <v/>
      </c>
      <c r="CV243" s="44" t="str">
        <f t="shared" si="490"/>
        <v/>
      </c>
      <c r="CW243" s="44" t="str">
        <f t="shared" si="491"/>
        <v/>
      </c>
      <c r="CX243" s="44" t="str">
        <f t="shared" si="492"/>
        <v/>
      </c>
      <c r="CY243" s="44"/>
      <c r="CZ243" s="44"/>
      <c r="DA243" s="45">
        <f t="shared" si="493"/>
        <v>0</v>
      </c>
      <c r="DB243" s="45">
        <f t="shared" si="494"/>
        <v>0</v>
      </c>
      <c r="DC243" s="45">
        <f t="shared" si="495"/>
        <v>0</v>
      </c>
      <c r="DD243" s="45">
        <f t="shared" si="496"/>
        <v>0</v>
      </c>
      <c r="DE243" s="45">
        <f t="shared" si="497"/>
        <v>0</v>
      </c>
      <c r="DF243" s="45">
        <f t="shared" si="498"/>
        <v>0</v>
      </c>
      <c r="DG243" s="45">
        <f t="shared" si="499"/>
        <v>0</v>
      </c>
      <c r="DH243" s="45">
        <f t="shared" si="500"/>
        <v>0</v>
      </c>
      <c r="DI243" s="45">
        <f t="shared" si="501"/>
        <v>0</v>
      </c>
      <c r="DJ243" s="45">
        <f t="shared" si="502"/>
        <v>0</v>
      </c>
      <c r="DK243" s="45">
        <f t="shared" si="503"/>
        <v>0</v>
      </c>
      <c r="DL243" s="45">
        <f t="shared" si="504"/>
        <v>0</v>
      </c>
      <c r="DM243" s="45">
        <f t="shared" si="505"/>
        <v>0</v>
      </c>
      <c r="DN243" s="45">
        <f t="shared" si="506"/>
        <v>0</v>
      </c>
      <c r="DO243" s="45">
        <f t="shared" si="507"/>
        <v>0</v>
      </c>
      <c r="DP243" s="45">
        <f t="shared" si="508"/>
        <v>0</v>
      </c>
      <c r="DQ243" s="45">
        <f t="shared" si="509"/>
        <v>0</v>
      </c>
      <c r="DR243" s="45">
        <f t="shared" si="510"/>
        <v>0</v>
      </c>
      <c r="DS243" s="45">
        <f t="shared" si="511"/>
        <v>0</v>
      </c>
      <c r="DT243" s="45">
        <f t="shared" si="512"/>
        <v>0</v>
      </c>
      <c r="DU243" s="45">
        <f t="shared" si="513"/>
        <v>0</v>
      </c>
      <c r="DV243" s="45">
        <f t="shared" si="514"/>
        <v>0</v>
      </c>
      <c r="DW243" s="45">
        <f t="shared" si="515"/>
        <v>0</v>
      </c>
      <c r="DX243" s="45">
        <f t="shared" si="515"/>
        <v>0</v>
      </c>
    </row>
    <row r="244" spans="1:128" s="9" customFormat="1" x14ac:dyDescent="0.25">
      <c r="A244" s="476"/>
      <c r="B244" s="66" t="s">
        <v>52</v>
      </c>
      <c r="C244" s="182">
        <f>+M244+O244+Q244+S244+U244+W244+Y244+AA244+AC244+AE244+AG244+AI244</f>
        <v>0</v>
      </c>
      <c r="D244" s="191">
        <f>+N244+P244+R244+T244+V244+X244+Z244+AB244+AD244+AF244+AH244+AJ244</f>
        <v>0</v>
      </c>
      <c r="E244" s="184"/>
      <c r="F244" s="185"/>
      <c r="G244" s="186"/>
      <c r="H244" s="185"/>
      <c r="I244" s="186"/>
      <c r="J244" s="185"/>
      <c r="K244" s="186"/>
      <c r="L244" s="185"/>
      <c r="M244" s="37"/>
      <c r="N244" s="108"/>
      <c r="O244" s="38"/>
      <c r="P244" s="108"/>
      <c r="Q244" s="39"/>
      <c r="R244" s="108"/>
      <c r="S244" s="39"/>
      <c r="T244" s="108"/>
      <c r="U244" s="39"/>
      <c r="V244" s="108"/>
      <c r="W244" s="37"/>
      <c r="X244" s="108"/>
      <c r="Y244" s="37"/>
      <c r="Z244" s="108"/>
      <c r="AA244" s="37"/>
      <c r="AB244" s="108"/>
      <c r="AC244" s="39"/>
      <c r="AD244" s="108"/>
      <c r="AE244" s="37"/>
      <c r="AF244" s="108"/>
      <c r="AG244" s="37"/>
      <c r="AH244" s="108"/>
      <c r="AI244" s="37"/>
      <c r="AJ244" s="109"/>
      <c r="AK244" s="107"/>
      <c r="AL244" s="108"/>
      <c r="AM244" s="37"/>
      <c r="AN244" s="108"/>
      <c r="AO244" s="37"/>
      <c r="AP244" s="108"/>
      <c r="AQ244" s="37"/>
      <c r="AR244" s="108"/>
      <c r="AS244" s="39"/>
      <c r="AT244" s="108"/>
      <c r="AU244" s="39"/>
      <c r="AV244" s="108"/>
      <c r="AW244" s="37"/>
      <c r="AX244" s="108"/>
      <c r="AY244" s="43" t="str">
        <f t="shared" si="468"/>
        <v/>
      </c>
      <c r="BV244" s="10"/>
      <c r="BW244" s="10"/>
      <c r="BX244" s="11"/>
      <c r="BY244" s="11"/>
      <c r="BZ244" s="11"/>
      <c r="CA244" s="44" t="str">
        <f t="shared" si="469"/>
        <v/>
      </c>
      <c r="CB244" s="44" t="str">
        <f t="shared" si="470"/>
        <v/>
      </c>
      <c r="CC244" s="44" t="str">
        <f t="shared" si="471"/>
        <v/>
      </c>
      <c r="CD244" s="44" t="str">
        <f t="shared" si="472"/>
        <v/>
      </c>
      <c r="CE244" s="44" t="str">
        <f t="shared" si="473"/>
        <v/>
      </c>
      <c r="CF244" s="44" t="str">
        <f t="shared" si="474"/>
        <v/>
      </c>
      <c r="CG244" s="44" t="str">
        <f t="shared" si="475"/>
        <v/>
      </c>
      <c r="CH244" s="44" t="str">
        <f t="shared" si="476"/>
        <v/>
      </c>
      <c r="CI244" s="44" t="str">
        <f t="shared" si="477"/>
        <v/>
      </c>
      <c r="CJ244" s="44" t="str">
        <f t="shared" si="478"/>
        <v/>
      </c>
      <c r="CK244" s="44" t="str">
        <f t="shared" si="479"/>
        <v/>
      </c>
      <c r="CL244" s="44" t="str">
        <f t="shared" si="480"/>
        <v/>
      </c>
      <c r="CM244" s="44" t="str">
        <f t="shared" si="481"/>
        <v/>
      </c>
      <c r="CN244" s="44" t="str">
        <f t="shared" si="482"/>
        <v/>
      </c>
      <c r="CO244" s="44" t="str">
        <f t="shared" si="483"/>
        <v/>
      </c>
      <c r="CP244" s="44" t="str">
        <f t="shared" si="484"/>
        <v/>
      </c>
      <c r="CQ244" s="44" t="str">
        <f t="shared" si="485"/>
        <v/>
      </c>
      <c r="CR244" s="44" t="str">
        <f t="shared" si="486"/>
        <v/>
      </c>
      <c r="CS244" s="44" t="str">
        <f t="shared" si="487"/>
        <v/>
      </c>
      <c r="CT244" s="44" t="str">
        <f t="shared" si="488"/>
        <v/>
      </c>
      <c r="CU244" s="44" t="str">
        <f t="shared" si="489"/>
        <v/>
      </c>
      <c r="CV244" s="44" t="str">
        <f t="shared" si="490"/>
        <v/>
      </c>
      <c r="CW244" s="44" t="str">
        <f t="shared" si="491"/>
        <v/>
      </c>
      <c r="CX244" s="44" t="str">
        <f t="shared" si="492"/>
        <v/>
      </c>
      <c r="CY244" s="44"/>
      <c r="CZ244" s="44"/>
      <c r="DA244" s="45">
        <f t="shared" si="493"/>
        <v>0</v>
      </c>
      <c r="DB244" s="45">
        <f t="shared" si="494"/>
        <v>0</v>
      </c>
      <c r="DC244" s="45">
        <f t="shared" si="495"/>
        <v>0</v>
      </c>
      <c r="DD244" s="45">
        <f t="shared" si="496"/>
        <v>0</v>
      </c>
      <c r="DE244" s="45">
        <f t="shared" si="497"/>
        <v>0</v>
      </c>
      <c r="DF244" s="45">
        <f t="shared" si="498"/>
        <v>0</v>
      </c>
      <c r="DG244" s="45">
        <f t="shared" si="499"/>
        <v>0</v>
      </c>
      <c r="DH244" s="45">
        <f t="shared" si="500"/>
        <v>0</v>
      </c>
      <c r="DI244" s="45">
        <f t="shared" si="501"/>
        <v>0</v>
      </c>
      <c r="DJ244" s="45">
        <f t="shared" si="502"/>
        <v>0</v>
      </c>
      <c r="DK244" s="45">
        <f t="shared" si="503"/>
        <v>0</v>
      </c>
      <c r="DL244" s="45">
        <f t="shared" si="504"/>
        <v>0</v>
      </c>
      <c r="DM244" s="45">
        <f t="shared" si="505"/>
        <v>0</v>
      </c>
      <c r="DN244" s="45">
        <f t="shared" si="506"/>
        <v>0</v>
      </c>
      <c r="DO244" s="45">
        <f t="shared" si="507"/>
        <v>0</v>
      </c>
      <c r="DP244" s="45">
        <f t="shared" si="508"/>
        <v>0</v>
      </c>
      <c r="DQ244" s="45">
        <f t="shared" si="509"/>
        <v>0</v>
      </c>
      <c r="DR244" s="45">
        <f t="shared" si="510"/>
        <v>0</v>
      </c>
      <c r="DS244" s="45">
        <f t="shared" si="511"/>
        <v>0</v>
      </c>
      <c r="DT244" s="45">
        <f t="shared" si="512"/>
        <v>0</v>
      </c>
      <c r="DU244" s="45">
        <f t="shared" si="513"/>
        <v>0</v>
      </c>
      <c r="DV244" s="45">
        <f t="shared" si="514"/>
        <v>0</v>
      </c>
      <c r="DW244" s="45">
        <f t="shared" si="515"/>
        <v>0</v>
      </c>
      <c r="DX244" s="45">
        <f t="shared" si="515"/>
        <v>0</v>
      </c>
    </row>
    <row r="245" spans="1:128" s="9" customFormat="1" x14ac:dyDescent="0.25">
      <c r="A245" s="476"/>
      <c r="B245" s="66" t="s">
        <v>93</v>
      </c>
      <c r="C245" s="182">
        <f>+M245+O245+Q245+S245+U245+W245+Y245+AA245+AC245+AE245+AG245+AI245</f>
        <v>0</v>
      </c>
      <c r="D245" s="191">
        <f>+N245+P245+R245+T245+V245+X245+Z245+AB245+AD245+AF245+AH245+AJ245</f>
        <v>0</v>
      </c>
      <c r="E245" s="184"/>
      <c r="F245" s="185"/>
      <c r="G245" s="186"/>
      <c r="H245" s="185"/>
      <c r="I245" s="186"/>
      <c r="J245" s="185"/>
      <c r="K245" s="186"/>
      <c r="L245" s="185"/>
      <c r="M245" s="37"/>
      <c r="N245" s="108"/>
      <c r="O245" s="37"/>
      <c r="P245" s="108"/>
      <c r="Q245" s="39"/>
      <c r="R245" s="108"/>
      <c r="S245" s="39"/>
      <c r="T245" s="108"/>
      <c r="U245" s="39"/>
      <c r="V245" s="108"/>
      <c r="W245" s="37"/>
      <c r="X245" s="108"/>
      <c r="Y245" s="37"/>
      <c r="Z245" s="108"/>
      <c r="AA245" s="37"/>
      <c r="AB245" s="108"/>
      <c r="AC245" s="39"/>
      <c r="AD245" s="108"/>
      <c r="AE245" s="37"/>
      <c r="AF245" s="108"/>
      <c r="AG245" s="37"/>
      <c r="AH245" s="108"/>
      <c r="AI245" s="37"/>
      <c r="AJ245" s="109"/>
      <c r="AK245" s="107"/>
      <c r="AL245" s="108"/>
      <c r="AM245" s="37"/>
      <c r="AN245" s="108"/>
      <c r="AO245" s="37"/>
      <c r="AP245" s="108"/>
      <c r="AQ245" s="37"/>
      <c r="AR245" s="108"/>
      <c r="AS245" s="39"/>
      <c r="AT245" s="108"/>
      <c r="AU245" s="39"/>
      <c r="AV245" s="108"/>
      <c r="AW245" s="37"/>
      <c r="AX245" s="108"/>
      <c r="AY245" s="43" t="str">
        <f t="shared" si="468"/>
        <v/>
      </c>
      <c r="BV245" s="10"/>
      <c r="BW245" s="10"/>
      <c r="BX245" s="11"/>
      <c r="BY245" s="11"/>
      <c r="BZ245" s="11"/>
      <c r="CA245" s="44" t="str">
        <f t="shared" si="469"/>
        <v/>
      </c>
      <c r="CB245" s="44" t="str">
        <f t="shared" si="470"/>
        <v/>
      </c>
      <c r="CC245" s="44" t="str">
        <f t="shared" si="471"/>
        <v/>
      </c>
      <c r="CD245" s="44" t="str">
        <f t="shared" si="472"/>
        <v/>
      </c>
      <c r="CE245" s="44" t="str">
        <f t="shared" si="473"/>
        <v/>
      </c>
      <c r="CF245" s="44" t="str">
        <f t="shared" si="474"/>
        <v/>
      </c>
      <c r="CG245" s="44" t="str">
        <f t="shared" si="475"/>
        <v/>
      </c>
      <c r="CH245" s="44" t="str">
        <f t="shared" si="476"/>
        <v/>
      </c>
      <c r="CI245" s="44" t="str">
        <f t="shared" si="477"/>
        <v/>
      </c>
      <c r="CJ245" s="44" t="str">
        <f t="shared" si="478"/>
        <v/>
      </c>
      <c r="CK245" s="44" t="str">
        <f t="shared" si="479"/>
        <v/>
      </c>
      <c r="CL245" s="44" t="str">
        <f t="shared" si="480"/>
        <v/>
      </c>
      <c r="CM245" s="44" t="str">
        <f t="shared" si="481"/>
        <v/>
      </c>
      <c r="CN245" s="44" t="str">
        <f t="shared" si="482"/>
        <v/>
      </c>
      <c r="CO245" s="44" t="str">
        <f t="shared" si="483"/>
        <v/>
      </c>
      <c r="CP245" s="44" t="str">
        <f t="shared" si="484"/>
        <v/>
      </c>
      <c r="CQ245" s="44" t="str">
        <f t="shared" si="485"/>
        <v/>
      </c>
      <c r="CR245" s="44" t="str">
        <f t="shared" si="486"/>
        <v/>
      </c>
      <c r="CS245" s="44" t="str">
        <f t="shared" si="487"/>
        <v/>
      </c>
      <c r="CT245" s="44" t="str">
        <f t="shared" si="488"/>
        <v/>
      </c>
      <c r="CU245" s="44" t="str">
        <f t="shared" si="489"/>
        <v/>
      </c>
      <c r="CV245" s="44" t="str">
        <f t="shared" si="490"/>
        <v/>
      </c>
      <c r="CW245" s="44" t="str">
        <f t="shared" si="491"/>
        <v/>
      </c>
      <c r="CX245" s="44" t="str">
        <f t="shared" si="492"/>
        <v/>
      </c>
      <c r="CY245" s="44"/>
      <c r="CZ245" s="44"/>
      <c r="DA245" s="45">
        <f t="shared" si="493"/>
        <v>0</v>
      </c>
      <c r="DB245" s="45">
        <f t="shared" si="494"/>
        <v>0</v>
      </c>
      <c r="DC245" s="45">
        <f t="shared" si="495"/>
        <v>0</v>
      </c>
      <c r="DD245" s="45">
        <f t="shared" si="496"/>
        <v>0</v>
      </c>
      <c r="DE245" s="45">
        <f t="shared" si="497"/>
        <v>0</v>
      </c>
      <c r="DF245" s="45">
        <f t="shared" si="498"/>
        <v>0</v>
      </c>
      <c r="DG245" s="45">
        <f t="shared" si="499"/>
        <v>0</v>
      </c>
      <c r="DH245" s="45">
        <f t="shared" si="500"/>
        <v>0</v>
      </c>
      <c r="DI245" s="45">
        <f t="shared" si="501"/>
        <v>0</v>
      </c>
      <c r="DJ245" s="45">
        <f t="shared" si="502"/>
        <v>0</v>
      </c>
      <c r="DK245" s="45">
        <f t="shared" si="503"/>
        <v>0</v>
      </c>
      <c r="DL245" s="45">
        <f t="shared" si="504"/>
        <v>0</v>
      </c>
      <c r="DM245" s="45">
        <f t="shared" si="505"/>
        <v>0</v>
      </c>
      <c r="DN245" s="45">
        <f t="shared" si="506"/>
        <v>0</v>
      </c>
      <c r="DO245" s="45">
        <f t="shared" si="507"/>
        <v>0</v>
      </c>
      <c r="DP245" s="45">
        <f t="shared" si="508"/>
        <v>0</v>
      </c>
      <c r="DQ245" s="45">
        <f t="shared" si="509"/>
        <v>0</v>
      </c>
      <c r="DR245" s="45">
        <f t="shared" si="510"/>
        <v>0</v>
      </c>
      <c r="DS245" s="45">
        <f t="shared" si="511"/>
        <v>0</v>
      </c>
      <c r="DT245" s="45">
        <f t="shared" si="512"/>
        <v>0</v>
      </c>
      <c r="DU245" s="45">
        <f t="shared" si="513"/>
        <v>0</v>
      </c>
      <c r="DV245" s="45">
        <f t="shared" si="514"/>
        <v>0</v>
      </c>
      <c r="DW245" s="45">
        <f t="shared" si="515"/>
        <v>0</v>
      </c>
      <c r="DX245" s="45">
        <f t="shared" si="515"/>
        <v>0</v>
      </c>
    </row>
    <row r="246" spans="1:128" s="9" customFormat="1" x14ac:dyDescent="0.25">
      <c r="A246" s="476"/>
      <c r="B246" s="66" t="s">
        <v>54</v>
      </c>
      <c r="C246" s="182">
        <f>+E246+G246+I246+K246+M246+O246+Q246+S246+U246+W246+Y246+AA246+AC246+AE246+AG246+AI246</f>
        <v>0</v>
      </c>
      <c r="D246" s="191">
        <f>+F246+H246+J246+L246+N246+P246+R246+T246+V246+X246+Z246+AB246+AD246+AF246+AH246+AJ246</f>
        <v>0</v>
      </c>
      <c r="E246" s="147"/>
      <c r="F246" s="86"/>
      <c r="G246" s="147"/>
      <c r="H246" s="86"/>
      <c r="I246" s="147"/>
      <c r="J246" s="86"/>
      <c r="K246" s="147"/>
      <c r="L246" s="86"/>
      <c r="M246" s="37"/>
      <c r="N246" s="108"/>
      <c r="O246" s="37"/>
      <c r="P246" s="108"/>
      <c r="Q246" s="39"/>
      <c r="R246" s="108"/>
      <c r="S246" s="39"/>
      <c r="T246" s="108"/>
      <c r="U246" s="39"/>
      <c r="V246" s="108"/>
      <c r="W246" s="37"/>
      <c r="X246" s="108"/>
      <c r="Y246" s="37"/>
      <c r="Z246" s="108"/>
      <c r="AA246" s="37"/>
      <c r="AB246" s="108"/>
      <c r="AC246" s="39"/>
      <c r="AD246" s="108"/>
      <c r="AE246" s="37"/>
      <c r="AF246" s="108"/>
      <c r="AG246" s="37"/>
      <c r="AH246" s="108"/>
      <c r="AI246" s="37"/>
      <c r="AJ246" s="109"/>
      <c r="AK246" s="107"/>
      <c r="AL246" s="108"/>
      <c r="AM246" s="37"/>
      <c r="AN246" s="108"/>
      <c r="AO246" s="37"/>
      <c r="AP246" s="108"/>
      <c r="AQ246" s="37"/>
      <c r="AR246" s="108"/>
      <c r="AS246" s="39"/>
      <c r="AT246" s="108"/>
      <c r="AU246" s="39"/>
      <c r="AV246" s="108"/>
      <c r="AW246" s="37"/>
      <c r="AX246" s="108"/>
      <c r="AY246" s="43" t="str">
        <f t="shared" si="468"/>
        <v/>
      </c>
      <c r="BV246" s="10"/>
      <c r="BW246" s="10"/>
      <c r="BX246" s="11"/>
      <c r="BY246" s="11"/>
      <c r="BZ246" s="11"/>
      <c r="CA246" s="44" t="str">
        <f t="shared" si="469"/>
        <v/>
      </c>
      <c r="CB246" s="44" t="str">
        <f t="shared" si="470"/>
        <v/>
      </c>
      <c r="CC246" s="44" t="str">
        <f t="shared" si="471"/>
        <v/>
      </c>
      <c r="CD246" s="44" t="str">
        <f t="shared" si="472"/>
        <v/>
      </c>
      <c r="CE246" s="44" t="str">
        <f t="shared" si="473"/>
        <v/>
      </c>
      <c r="CF246" s="44" t="str">
        <f t="shared" si="474"/>
        <v/>
      </c>
      <c r="CG246" s="44" t="str">
        <f t="shared" si="475"/>
        <v/>
      </c>
      <c r="CH246" s="44" t="str">
        <f t="shared" si="476"/>
        <v/>
      </c>
      <c r="CI246" s="44" t="str">
        <f t="shared" si="477"/>
        <v/>
      </c>
      <c r="CJ246" s="44" t="str">
        <f t="shared" si="478"/>
        <v/>
      </c>
      <c r="CK246" s="44" t="str">
        <f t="shared" si="479"/>
        <v/>
      </c>
      <c r="CL246" s="44" t="str">
        <f t="shared" si="480"/>
        <v/>
      </c>
      <c r="CM246" s="44" t="str">
        <f t="shared" si="481"/>
        <v/>
      </c>
      <c r="CN246" s="44" t="str">
        <f t="shared" si="482"/>
        <v/>
      </c>
      <c r="CO246" s="44" t="str">
        <f t="shared" si="483"/>
        <v/>
      </c>
      <c r="CP246" s="44" t="str">
        <f t="shared" si="484"/>
        <v/>
      </c>
      <c r="CQ246" s="44" t="str">
        <f t="shared" si="485"/>
        <v/>
      </c>
      <c r="CR246" s="44" t="str">
        <f t="shared" si="486"/>
        <v/>
      </c>
      <c r="CS246" s="44" t="str">
        <f t="shared" si="487"/>
        <v/>
      </c>
      <c r="CT246" s="44" t="str">
        <f t="shared" si="488"/>
        <v/>
      </c>
      <c r="CU246" s="44" t="str">
        <f t="shared" si="489"/>
        <v/>
      </c>
      <c r="CV246" s="44" t="str">
        <f t="shared" si="490"/>
        <v/>
      </c>
      <c r="CW246" s="44" t="str">
        <f t="shared" si="491"/>
        <v/>
      </c>
      <c r="CX246" s="44" t="str">
        <f t="shared" si="492"/>
        <v/>
      </c>
      <c r="CY246" s="44"/>
      <c r="CZ246" s="44"/>
      <c r="DA246" s="45">
        <f t="shared" si="493"/>
        <v>0</v>
      </c>
      <c r="DB246" s="45">
        <f t="shared" si="494"/>
        <v>0</v>
      </c>
      <c r="DC246" s="45">
        <f t="shared" si="495"/>
        <v>0</v>
      </c>
      <c r="DD246" s="45">
        <f t="shared" si="496"/>
        <v>0</v>
      </c>
      <c r="DE246" s="45">
        <f t="shared" si="497"/>
        <v>0</v>
      </c>
      <c r="DF246" s="45">
        <f t="shared" si="498"/>
        <v>0</v>
      </c>
      <c r="DG246" s="45">
        <f t="shared" si="499"/>
        <v>0</v>
      </c>
      <c r="DH246" s="45">
        <f t="shared" si="500"/>
        <v>0</v>
      </c>
      <c r="DI246" s="45">
        <f t="shared" si="501"/>
        <v>0</v>
      </c>
      <c r="DJ246" s="45">
        <f t="shared" si="502"/>
        <v>0</v>
      </c>
      <c r="DK246" s="45">
        <f t="shared" si="503"/>
        <v>0</v>
      </c>
      <c r="DL246" s="45">
        <f t="shared" si="504"/>
        <v>0</v>
      </c>
      <c r="DM246" s="45">
        <f t="shared" si="505"/>
        <v>0</v>
      </c>
      <c r="DN246" s="45">
        <f t="shared" si="506"/>
        <v>0</v>
      </c>
      <c r="DO246" s="45">
        <f t="shared" si="507"/>
        <v>0</v>
      </c>
      <c r="DP246" s="45">
        <f t="shared" si="508"/>
        <v>0</v>
      </c>
      <c r="DQ246" s="45">
        <f t="shared" si="509"/>
        <v>0</v>
      </c>
      <c r="DR246" s="45">
        <f t="shared" si="510"/>
        <v>0</v>
      </c>
      <c r="DS246" s="45">
        <f t="shared" si="511"/>
        <v>0</v>
      </c>
      <c r="DT246" s="45">
        <f t="shared" si="512"/>
        <v>0</v>
      </c>
      <c r="DU246" s="45">
        <f t="shared" si="513"/>
        <v>0</v>
      </c>
      <c r="DV246" s="45">
        <f t="shared" si="514"/>
        <v>0</v>
      </c>
      <c r="DW246" s="45">
        <f t="shared" si="515"/>
        <v>0</v>
      </c>
      <c r="DX246" s="45">
        <f t="shared" si="515"/>
        <v>0</v>
      </c>
    </row>
    <row r="247" spans="1:128" s="9" customFormat="1" x14ac:dyDescent="0.25">
      <c r="A247" s="476"/>
      <c r="B247" s="66" t="s">
        <v>94</v>
      </c>
      <c r="C247" s="182">
        <f>+O247+Q247+S247+U247+W247+Y247+AA247+AC247+AE247+AG247+AI247</f>
        <v>0</v>
      </c>
      <c r="D247" s="183">
        <f>+P247+R247+T247+V247+X247+Z247+AB247+AD247+AF247+AH247+AJ247</f>
        <v>0</v>
      </c>
      <c r="E247" s="184"/>
      <c r="F247" s="185"/>
      <c r="G247" s="186"/>
      <c r="H247" s="185"/>
      <c r="I247" s="186"/>
      <c r="J247" s="185"/>
      <c r="K247" s="186"/>
      <c r="L247" s="185"/>
      <c r="M247" s="186"/>
      <c r="N247" s="185"/>
      <c r="O247" s="37"/>
      <c r="P247" s="108"/>
      <c r="Q247" s="39"/>
      <c r="R247" s="108"/>
      <c r="S247" s="39"/>
      <c r="T247" s="108"/>
      <c r="U247" s="39"/>
      <c r="V247" s="108"/>
      <c r="W247" s="37"/>
      <c r="X247" s="108"/>
      <c r="Y247" s="37"/>
      <c r="Z247" s="108"/>
      <c r="AA247" s="37"/>
      <c r="AB247" s="108"/>
      <c r="AC247" s="39"/>
      <c r="AD247" s="108"/>
      <c r="AE247" s="37"/>
      <c r="AF247" s="108"/>
      <c r="AG247" s="37"/>
      <c r="AH247" s="108"/>
      <c r="AI247" s="37"/>
      <c r="AJ247" s="109"/>
      <c r="AK247" s="107"/>
      <c r="AL247" s="108"/>
      <c r="AM247" s="37"/>
      <c r="AN247" s="108"/>
      <c r="AO247" s="37"/>
      <c r="AP247" s="108"/>
      <c r="AQ247" s="37"/>
      <c r="AR247" s="108"/>
      <c r="AS247" s="39"/>
      <c r="AT247" s="108"/>
      <c r="AU247" s="39"/>
      <c r="AV247" s="108"/>
      <c r="AW247" s="37"/>
      <c r="AX247" s="108"/>
      <c r="AY247" s="43" t="str">
        <f t="shared" si="468"/>
        <v/>
      </c>
      <c r="BV247" s="10"/>
      <c r="BW247" s="10"/>
      <c r="BX247" s="11"/>
      <c r="BY247" s="11"/>
      <c r="BZ247" s="11"/>
      <c r="CA247" s="44" t="str">
        <f t="shared" si="469"/>
        <v/>
      </c>
      <c r="CB247" s="44" t="str">
        <f t="shared" si="470"/>
        <v/>
      </c>
      <c r="CC247" s="44" t="str">
        <f t="shared" si="471"/>
        <v/>
      </c>
      <c r="CD247" s="44" t="str">
        <f t="shared" si="472"/>
        <v/>
      </c>
      <c r="CE247" s="44" t="str">
        <f t="shared" si="473"/>
        <v/>
      </c>
      <c r="CF247" s="44" t="str">
        <f t="shared" si="474"/>
        <v/>
      </c>
      <c r="CG247" s="44" t="str">
        <f t="shared" si="475"/>
        <v/>
      </c>
      <c r="CH247" s="44" t="str">
        <f t="shared" si="476"/>
        <v/>
      </c>
      <c r="CI247" s="44" t="str">
        <f t="shared" si="477"/>
        <v/>
      </c>
      <c r="CJ247" s="44" t="str">
        <f t="shared" si="478"/>
        <v/>
      </c>
      <c r="CK247" s="44" t="str">
        <f t="shared" si="479"/>
        <v/>
      </c>
      <c r="CL247" s="44" t="str">
        <f t="shared" si="480"/>
        <v/>
      </c>
      <c r="CM247" s="44" t="str">
        <f t="shared" si="481"/>
        <v/>
      </c>
      <c r="CN247" s="44" t="str">
        <f t="shared" si="482"/>
        <v/>
      </c>
      <c r="CO247" s="44" t="str">
        <f t="shared" si="483"/>
        <v/>
      </c>
      <c r="CP247" s="44" t="str">
        <f t="shared" si="484"/>
        <v/>
      </c>
      <c r="CQ247" s="44" t="str">
        <f t="shared" si="485"/>
        <v/>
      </c>
      <c r="CR247" s="44" t="str">
        <f t="shared" si="486"/>
        <v/>
      </c>
      <c r="CS247" s="44" t="str">
        <f t="shared" si="487"/>
        <v/>
      </c>
      <c r="CT247" s="44" t="str">
        <f t="shared" si="488"/>
        <v/>
      </c>
      <c r="CU247" s="44" t="str">
        <f t="shared" si="489"/>
        <v/>
      </c>
      <c r="CV247" s="44" t="str">
        <f t="shared" si="490"/>
        <v/>
      </c>
      <c r="CW247" s="44" t="str">
        <f t="shared" si="491"/>
        <v/>
      </c>
      <c r="CX247" s="44" t="str">
        <f t="shared" si="492"/>
        <v/>
      </c>
      <c r="CY247" s="44"/>
      <c r="CZ247" s="44"/>
      <c r="DA247" s="45">
        <f t="shared" si="493"/>
        <v>0</v>
      </c>
      <c r="DB247" s="45">
        <f t="shared" si="494"/>
        <v>0</v>
      </c>
      <c r="DC247" s="45">
        <f t="shared" si="495"/>
        <v>0</v>
      </c>
      <c r="DD247" s="45">
        <f t="shared" si="496"/>
        <v>0</v>
      </c>
      <c r="DE247" s="45">
        <f t="shared" si="497"/>
        <v>0</v>
      </c>
      <c r="DF247" s="45">
        <f t="shared" si="498"/>
        <v>0</v>
      </c>
      <c r="DG247" s="45">
        <f t="shared" si="499"/>
        <v>0</v>
      </c>
      <c r="DH247" s="45">
        <f t="shared" si="500"/>
        <v>0</v>
      </c>
      <c r="DI247" s="45">
        <f t="shared" si="501"/>
        <v>0</v>
      </c>
      <c r="DJ247" s="45">
        <f t="shared" si="502"/>
        <v>0</v>
      </c>
      <c r="DK247" s="45">
        <f t="shared" si="503"/>
        <v>0</v>
      </c>
      <c r="DL247" s="45">
        <f t="shared" si="504"/>
        <v>0</v>
      </c>
      <c r="DM247" s="45">
        <f t="shared" si="505"/>
        <v>0</v>
      </c>
      <c r="DN247" s="45">
        <f t="shared" si="506"/>
        <v>0</v>
      </c>
      <c r="DO247" s="45">
        <f t="shared" si="507"/>
        <v>0</v>
      </c>
      <c r="DP247" s="45">
        <f t="shared" si="508"/>
        <v>0</v>
      </c>
      <c r="DQ247" s="45">
        <f t="shared" si="509"/>
        <v>0</v>
      </c>
      <c r="DR247" s="45">
        <f t="shared" si="510"/>
        <v>0</v>
      </c>
      <c r="DS247" s="45">
        <f t="shared" si="511"/>
        <v>0</v>
      </c>
      <c r="DT247" s="45">
        <f t="shared" si="512"/>
        <v>0</v>
      </c>
      <c r="DU247" s="45">
        <f t="shared" si="513"/>
        <v>0</v>
      </c>
      <c r="DV247" s="45">
        <f t="shared" si="514"/>
        <v>0</v>
      </c>
      <c r="DW247" s="45">
        <f t="shared" si="515"/>
        <v>0</v>
      </c>
      <c r="DX247" s="45">
        <f t="shared" si="515"/>
        <v>0</v>
      </c>
    </row>
    <row r="248" spans="1:128" s="9" customFormat="1" x14ac:dyDescent="0.25">
      <c r="A248" s="476"/>
      <c r="B248" s="66" t="s">
        <v>95</v>
      </c>
      <c r="C248" s="182">
        <f>+M248+O248+Q248+S248+U248+W248+Y248+AA248+AC248+AE248+AG248+AI248</f>
        <v>0</v>
      </c>
      <c r="D248" s="191">
        <f>+N248+P248+R248+T248+V248+X248+Z248+AB248+AD248+AF248+AH248+AJ248</f>
        <v>0</v>
      </c>
      <c r="E248" s="184"/>
      <c r="F248" s="196"/>
      <c r="G248" s="186"/>
      <c r="H248" s="185"/>
      <c r="I248" s="186"/>
      <c r="J248" s="185"/>
      <c r="K248" s="186"/>
      <c r="L248" s="185"/>
      <c r="M248" s="39"/>
      <c r="N248" s="108"/>
      <c r="O248" s="37"/>
      <c r="P248" s="108"/>
      <c r="Q248" s="39"/>
      <c r="R248" s="108"/>
      <c r="S248" s="39"/>
      <c r="T248" s="108"/>
      <c r="U248" s="39"/>
      <c r="V248" s="108"/>
      <c r="W248" s="37"/>
      <c r="X248" s="108"/>
      <c r="Y248" s="37"/>
      <c r="Z248" s="108"/>
      <c r="AA248" s="37"/>
      <c r="AB248" s="108"/>
      <c r="AC248" s="39"/>
      <c r="AD248" s="108"/>
      <c r="AE248" s="37"/>
      <c r="AF248" s="108"/>
      <c r="AG248" s="37"/>
      <c r="AH248" s="108"/>
      <c r="AI248" s="37"/>
      <c r="AJ248" s="109"/>
      <c r="AK248" s="107"/>
      <c r="AL248" s="108"/>
      <c r="AM248" s="37"/>
      <c r="AN248" s="108"/>
      <c r="AO248" s="37"/>
      <c r="AP248" s="108"/>
      <c r="AQ248" s="37"/>
      <c r="AR248" s="108"/>
      <c r="AS248" s="39"/>
      <c r="AT248" s="108"/>
      <c r="AU248" s="39"/>
      <c r="AV248" s="108"/>
      <c r="AW248" s="37"/>
      <c r="AX248" s="108"/>
      <c r="AY248" s="43" t="str">
        <f t="shared" si="468"/>
        <v/>
      </c>
      <c r="BV248" s="10"/>
      <c r="BW248" s="10"/>
      <c r="BX248" s="11"/>
      <c r="BY248" s="11"/>
      <c r="BZ248" s="11"/>
      <c r="CA248" s="44" t="str">
        <f t="shared" si="469"/>
        <v/>
      </c>
      <c r="CB248" s="44" t="str">
        <f t="shared" si="470"/>
        <v/>
      </c>
      <c r="CC248" s="44" t="str">
        <f t="shared" si="471"/>
        <v/>
      </c>
      <c r="CD248" s="44" t="str">
        <f t="shared" si="472"/>
        <v/>
      </c>
      <c r="CE248" s="44" t="str">
        <f t="shared" si="473"/>
        <v/>
      </c>
      <c r="CF248" s="44" t="str">
        <f t="shared" si="474"/>
        <v/>
      </c>
      <c r="CG248" s="44" t="str">
        <f t="shared" si="475"/>
        <v/>
      </c>
      <c r="CH248" s="44" t="str">
        <f t="shared" si="476"/>
        <v/>
      </c>
      <c r="CI248" s="44" t="str">
        <f t="shared" si="477"/>
        <v/>
      </c>
      <c r="CJ248" s="44" t="str">
        <f t="shared" si="478"/>
        <v/>
      </c>
      <c r="CK248" s="44" t="str">
        <f t="shared" si="479"/>
        <v/>
      </c>
      <c r="CL248" s="44" t="str">
        <f t="shared" si="480"/>
        <v/>
      </c>
      <c r="CM248" s="44" t="str">
        <f t="shared" si="481"/>
        <v/>
      </c>
      <c r="CN248" s="44" t="str">
        <f t="shared" si="482"/>
        <v/>
      </c>
      <c r="CO248" s="44" t="str">
        <f t="shared" si="483"/>
        <v/>
      </c>
      <c r="CP248" s="44" t="str">
        <f t="shared" si="484"/>
        <v/>
      </c>
      <c r="CQ248" s="44" t="str">
        <f t="shared" si="485"/>
        <v/>
      </c>
      <c r="CR248" s="44" t="str">
        <f t="shared" si="486"/>
        <v/>
      </c>
      <c r="CS248" s="44" t="str">
        <f t="shared" si="487"/>
        <v/>
      </c>
      <c r="CT248" s="44" t="str">
        <f t="shared" si="488"/>
        <v/>
      </c>
      <c r="CU248" s="44" t="str">
        <f t="shared" si="489"/>
        <v/>
      </c>
      <c r="CV248" s="44" t="str">
        <f t="shared" si="490"/>
        <v/>
      </c>
      <c r="CW248" s="44" t="str">
        <f t="shared" si="491"/>
        <v/>
      </c>
      <c r="CX248" s="44" t="str">
        <f t="shared" si="492"/>
        <v/>
      </c>
      <c r="CY248" s="44"/>
      <c r="CZ248" s="44"/>
      <c r="DA248" s="45">
        <f t="shared" si="493"/>
        <v>0</v>
      </c>
      <c r="DB248" s="45">
        <f t="shared" si="494"/>
        <v>0</v>
      </c>
      <c r="DC248" s="45">
        <f t="shared" si="495"/>
        <v>0</v>
      </c>
      <c r="DD248" s="45">
        <f t="shared" si="496"/>
        <v>0</v>
      </c>
      <c r="DE248" s="45">
        <f t="shared" si="497"/>
        <v>0</v>
      </c>
      <c r="DF248" s="45">
        <f t="shared" si="498"/>
        <v>0</v>
      </c>
      <c r="DG248" s="45">
        <f t="shared" si="499"/>
        <v>0</v>
      </c>
      <c r="DH248" s="45">
        <f t="shared" si="500"/>
        <v>0</v>
      </c>
      <c r="DI248" s="45">
        <f t="shared" si="501"/>
        <v>0</v>
      </c>
      <c r="DJ248" s="45">
        <f t="shared" si="502"/>
        <v>0</v>
      </c>
      <c r="DK248" s="45">
        <f t="shared" si="503"/>
        <v>0</v>
      </c>
      <c r="DL248" s="45">
        <f t="shared" si="504"/>
        <v>0</v>
      </c>
      <c r="DM248" s="45">
        <f t="shared" si="505"/>
        <v>0</v>
      </c>
      <c r="DN248" s="45">
        <f t="shared" si="506"/>
        <v>0</v>
      </c>
      <c r="DO248" s="45">
        <f t="shared" si="507"/>
        <v>0</v>
      </c>
      <c r="DP248" s="45">
        <f t="shared" si="508"/>
        <v>0</v>
      </c>
      <c r="DQ248" s="45">
        <f t="shared" si="509"/>
        <v>0</v>
      </c>
      <c r="DR248" s="45">
        <f t="shared" si="510"/>
        <v>0</v>
      </c>
      <c r="DS248" s="45">
        <f t="shared" si="511"/>
        <v>0</v>
      </c>
      <c r="DT248" s="45">
        <f t="shared" si="512"/>
        <v>0</v>
      </c>
      <c r="DU248" s="45">
        <f t="shared" si="513"/>
        <v>0</v>
      </c>
      <c r="DV248" s="45">
        <f t="shared" si="514"/>
        <v>0</v>
      </c>
      <c r="DW248" s="45">
        <f t="shared" si="515"/>
        <v>0</v>
      </c>
      <c r="DX248" s="45">
        <f t="shared" si="515"/>
        <v>0</v>
      </c>
    </row>
    <row r="249" spans="1:128" s="9" customFormat="1" ht="22.5" x14ac:dyDescent="0.25">
      <c r="A249" s="476"/>
      <c r="B249" s="67" t="s">
        <v>96</v>
      </c>
      <c r="C249" s="197">
        <f>+Q249+S249+U249+W249+Y249+AA249+AC249+AE249+AG249+AI249+O249</f>
        <v>0</v>
      </c>
      <c r="D249" s="183">
        <f>+R249+T249+V249+X249+Z249+AB249+AD249+AF249+AH249+AJ249+P249</f>
        <v>0</v>
      </c>
      <c r="E249" s="184"/>
      <c r="F249" s="185"/>
      <c r="G249" s="186"/>
      <c r="H249" s="196"/>
      <c r="I249" s="186"/>
      <c r="J249" s="185"/>
      <c r="K249" s="186"/>
      <c r="L249" s="185"/>
      <c r="M249" s="193"/>
      <c r="N249" s="194"/>
      <c r="O249" s="37"/>
      <c r="P249" s="108"/>
      <c r="Q249" s="39"/>
      <c r="R249" s="108"/>
      <c r="S249" s="39"/>
      <c r="T249" s="108"/>
      <c r="U249" s="39"/>
      <c r="V249" s="108"/>
      <c r="W249" s="37"/>
      <c r="X249" s="108"/>
      <c r="Y249" s="37"/>
      <c r="Z249" s="108"/>
      <c r="AA249" s="37"/>
      <c r="AB249" s="108"/>
      <c r="AC249" s="39"/>
      <c r="AD249" s="108"/>
      <c r="AE249" s="37"/>
      <c r="AF249" s="108"/>
      <c r="AG249" s="37"/>
      <c r="AH249" s="108"/>
      <c r="AI249" s="37"/>
      <c r="AJ249" s="109"/>
      <c r="AK249" s="107"/>
      <c r="AL249" s="108"/>
      <c r="AM249" s="37"/>
      <c r="AN249" s="108"/>
      <c r="AO249" s="37"/>
      <c r="AP249" s="108"/>
      <c r="AQ249" s="37"/>
      <c r="AR249" s="108"/>
      <c r="AS249" s="39"/>
      <c r="AT249" s="108"/>
      <c r="AU249" s="39"/>
      <c r="AV249" s="108"/>
      <c r="AW249" s="37"/>
      <c r="AX249" s="108"/>
      <c r="AY249" s="43" t="str">
        <f t="shared" si="468"/>
        <v/>
      </c>
      <c r="BV249" s="10"/>
      <c r="BW249" s="10"/>
      <c r="BX249" s="11"/>
      <c r="BY249" s="11"/>
      <c r="BZ249" s="11"/>
      <c r="CA249" s="44" t="str">
        <f t="shared" si="469"/>
        <v/>
      </c>
      <c r="CB249" s="44" t="str">
        <f t="shared" si="470"/>
        <v/>
      </c>
      <c r="CC249" s="44" t="str">
        <f t="shared" si="471"/>
        <v/>
      </c>
      <c r="CD249" s="44" t="str">
        <f t="shared" si="472"/>
        <v/>
      </c>
      <c r="CE249" s="44" t="str">
        <f t="shared" si="473"/>
        <v/>
      </c>
      <c r="CF249" s="44" t="str">
        <f t="shared" si="474"/>
        <v/>
      </c>
      <c r="CG249" s="44" t="str">
        <f t="shared" si="475"/>
        <v/>
      </c>
      <c r="CH249" s="44" t="str">
        <f t="shared" si="476"/>
        <v/>
      </c>
      <c r="CI249" s="44" t="str">
        <f t="shared" si="477"/>
        <v/>
      </c>
      <c r="CJ249" s="44" t="str">
        <f t="shared" si="478"/>
        <v/>
      </c>
      <c r="CK249" s="44" t="str">
        <f t="shared" si="479"/>
        <v/>
      </c>
      <c r="CL249" s="44" t="str">
        <f t="shared" si="480"/>
        <v/>
      </c>
      <c r="CM249" s="44" t="str">
        <f t="shared" si="481"/>
        <v/>
      </c>
      <c r="CN249" s="44" t="str">
        <f t="shared" si="482"/>
        <v/>
      </c>
      <c r="CO249" s="44" t="str">
        <f t="shared" si="483"/>
        <v/>
      </c>
      <c r="CP249" s="44" t="str">
        <f t="shared" si="484"/>
        <v/>
      </c>
      <c r="CQ249" s="44" t="str">
        <f t="shared" si="485"/>
        <v/>
      </c>
      <c r="CR249" s="44" t="str">
        <f t="shared" si="486"/>
        <v/>
      </c>
      <c r="CS249" s="44" t="str">
        <f t="shared" si="487"/>
        <v/>
      </c>
      <c r="CT249" s="44" t="str">
        <f t="shared" si="488"/>
        <v/>
      </c>
      <c r="CU249" s="44" t="str">
        <f t="shared" si="489"/>
        <v/>
      </c>
      <c r="CV249" s="44" t="str">
        <f t="shared" si="490"/>
        <v/>
      </c>
      <c r="CW249" s="44" t="str">
        <f t="shared" si="491"/>
        <v/>
      </c>
      <c r="CX249" s="44" t="str">
        <f t="shared" si="492"/>
        <v/>
      </c>
      <c r="CY249" s="44"/>
      <c r="CZ249" s="44"/>
      <c r="DA249" s="45">
        <f t="shared" si="493"/>
        <v>0</v>
      </c>
      <c r="DB249" s="45">
        <f t="shared" si="494"/>
        <v>0</v>
      </c>
      <c r="DC249" s="45">
        <f t="shared" si="495"/>
        <v>0</v>
      </c>
      <c r="DD249" s="45">
        <f t="shared" si="496"/>
        <v>0</v>
      </c>
      <c r="DE249" s="45">
        <f t="shared" si="497"/>
        <v>0</v>
      </c>
      <c r="DF249" s="45">
        <f t="shared" si="498"/>
        <v>0</v>
      </c>
      <c r="DG249" s="45">
        <f t="shared" si="499"/>
        <v>0</v>
      </c>
      <c r="DH249" s="45">
        <f t="shared" si="500"/>
        <v>0</v>
      </c>
      <c r="DI249" s="45">
        <f t="shared" si="501"/>
        <v>0</v>
      </c>
      <c r="DJ249" s="45">
        <f t="shared" si="502"/>
        <v>0</v>
      </c>
      <c r="DK249" s="45">
        <f t="shared" si="503"/>
        <v>0</v>
      </c>
      <c r="DL249" s="45">
        <f t="shared" si="504"/>
        <v>0</v>
      </c>
      <c r="DM249" s="45">
        <f t="shared" si="505"/>
        <v>0</v>
      </c>
      <c r="DN249" s="45">
        <f t="shared" si="506"/>
        <v>0</v>
      </c>
      <c r="DO249" s="45">
        <f t="shared" si="507"/>
        <v>0</v>
      </c>
      <c r="DP249" s="45">
        <f t="shared" si="508"/>
        <v>0</v>
      </c>
      <c r="DQ249" s="45">
        <f t="shared" si="509"/>
        <v>0</v>
      </c>
      <c r="DR249" s="45">
        <f t="shared" si="510"/>
        <v>0</v>
      </c>
      <c r="DS249" s="45">
        <f t="shared" si="511"/>
        <v>0</v>
      </c>
      <c r="DT249" s="45">
        <f t="shared" si="512"/>
        <v>0</v>
      </c>
      <c r="DU249" s="45">
        <f t="shared" si="513"/>
        <v>0</v>
      </c>
      <c r="DV249" s="45">
        <f t="shared" si="514"/>
        <v>0</v>
      </c>
      <c r="DW249" s="45">
        <f t="shared" si="515"/>
        <v>0</v>
      </c>
      <c r="DX249" s="45">
        <f t="shared" si="515"/>
        <v>0</v>
      </c>
    </row>
    <row r="250" spans="1:128" s="9" customFormat="1" ht="22.5" x14ac:dyDescent="0.25">
      <c r="A250" s="476"/>
      <c r="B250" s="67" t="s">
        <v>97</v>
      </c>
      <c r="C250" s="182">
        <f t="shared" ref="C250:D254" si="516">+M250+O250+Q250+S250+U250+W250+Y250+AA250+AC250+AE250+AG250+AI250</f>
        <v>0</v>
      </c>
      <c r="D250" s="191">
        <f t="shared" si="516"/>
        <v>0</v>
      </c>
      <c r="E250" s="184"/>
      <c r="F250" s="185"/>
      <c r="G250" s="186"/>
      <c r="H250" s="185"/>
      <c r="I250" s="186"/>
      <c r="J250" s="196"/>
      <c r="K250" s="186"/>
      <c r="L250" s="185"/>
      <c r="M250" s="147"/>
      <c r="N250" s="87"/>
      <c r="O250" s="37"/>
      <c r="P250" s="42"/>
      <c r="Q250" s="39"/>
      <c r="R250" s="42"/>
      <c r="S250" s="39"/>
      <c r="T250" s="42"/>
      <c r="U250" s="39"/>
      <c r="V250" s="42"/>
      <c r="W250" s="37"/>
      <c r="X250" s="42"/>
      <c r="Y250" s="37"/>
      <c r="Z250" s="42"/>
      <c r="AA250" s="37"/>
      <c r="AB250" s="42"/>
      <c r="AC250" s="39"/>
      <c r="AD250" s="42"/>
      <c r="AE250" s="37"/>
      <c r="AF250" s="42"/>
      <c r="AG250" s="37"/>
      <c r="AH250" s="42"/>
      <c r="AI250" s="37"/>
      <c r="AJ250" s="40"/>
      <c r="AK250" s="107"/>
      <c r="AL250" s="42"/>
      <c r="AM250" s="37"/>
      <c r="AN250" s="42"/>
      <c r="AO250" s="37"/>
      <c r="AP250" s="42"/>
      <c r="AQ250" s="37"/>
      <c r="AR250" s="42"/>
      <c r="AS250" s="39"/>
      <c r="AT250" s="108"/>
      <c r="AU250" s="39"/>
      <c r="AV250" s="108"/>
      <c r="AW250" s="37"/>
      <c r="AX250" s="42"/>
      <c r="AY250" s="43" t="str">
        <f t="shared" si="468"/>
        <v/>
      </c>
      <c r="BV250" s="10"/>
      <c r="BW250" s="10"/>
      <c r="BX250" s="11"/>
      <c r="BY250" s="11"/>
      <c r="BZ250" s="11"/>
      <c r="CA250" s="44" t="str">
        <f t="shared" si="469"/>
        <v/>
      </c>
      <c r="CB250" s="44" t="str">
        <f t="shared" si="470"/>
        <v/>
      </c>
      <c r="CC250" s="44" t="str">
        <f t="shared" si="471"/>
        <v/>
      </c>
      <c r="CD250" s="44" t="str">
        <f t="shared" si="472"/>
        <v/>
      </c>
      <c r="CE250" s="44" t="str">
        <f t="shared" si="473"/>
        <v/>
      </c>
      <c r="CF250" s="44" t="str">
        <f t="shared" si="474"/>
        <v/>
      </c>
      <c r="CG250" s="44" t="str">
        <f t="shared" si="475"/>
        <v/>
      </c>
      <c r="CH250" s="44" t="str">
        <f t="shared" si="476"/>
        <v/>
      </c>
      <c r="CI250" s="44" t="str">
        <f t="shared" si="477"/>
        <v/>
      </c>
      <c r="CJ250" s="44" t="str">
        <f t="shared" si="478"/>
        <v/>
      </c>
      <c r="CK250" s="44" t="str">
        <f t="shared" si="479"/>
        <v/>
      </c>
      <c r="CL250" s="44" t="str">
        <f t="shared" si="480"/>
        <v/>
      </c>
      <c r="CM250" s="44" t="str">
        <f t="shared" si="481"/>
        <v/>
      </c>
      <c r="CN250" s="44" t="str">
        <f t="shared" si="482"/>
        <v/>
      </c>
      <c r="CO250" s="44" t="str">
        <f t="shared" si="483"/>
        <v/>
      </c>
      <c r="CP250" s="44" t="str">
        <f t="shared" si="484"/>
        <v/>
      </c>
      <c r="CQ250" s="44" t="str">
        <f t="shared" si="485"/>
        <v/>
      </c>
      <c r="CR250" s="44" t="str">
        <f t="shared" si="486"/>
        <v/>
      </c>
      <c r="CS250" s="44" t="str">
        <f t="shared" si="487"/>
        <v/>
      </c>
      <c r="CT250" s="44" t="str">
        <f t="shared" si="488"/>
        <v/>
      </c>
      <c r="CU250" s="44" t="str">
        <f t="shared" si="489"/>
        <v/>
      </c>
      <c r="CV250" s="44" t="str">
        <f t="shared" si="490"/>
        <v/>
      </c>
      <c r="CW250" s="44" t="str">
        <f t="shared" si="491"/>
        <v/>
      </c>
      <c r="CX250" s="44" t="str">
        <f t="shared" si="492"/>
        <v/>
      </c>
      <c r="CY250" s="44"/>
      <c r="CZ250" s="44"/>
      <c r="DA250" s="45">
        <f t="shared" si="493"/>
        <v>0</v>
      </c>
      <c r="DB250" s="45">
        <f t="shared" si="494"/>
        <v>0</v>
      </c>
      <c r="DC250" s="45">
        <f t="shared" si="495"/>
        <v>0</v>
      </c>
      <c r="DD250" s="45">
        <f t="shared" si="496"/>
        <v>0</v>
      </c>
      <c r="DE250" s="45">
        <f t="shared" si="497"/>
        <v>0</v>
      </c>
      <c r="DF250" s="45">
        <f t="shared" si="498"/>
        <v>0</v>
      </c>
      <c r="DG250" s="45">
        <f t="shared" si="499"/>
        <v>0</v>
      </c>
      <c r="DH250" s="45">
        <f t="shared" si="500"/>
        <v>0</v>
      </c>
      <c r="DI250" s="45">
        <f t="shared" si="501"/>
        <v>0</v>
      </c>
      <c r="DJ250" s="45">
        <f t="shared" si="502"/>
        <v>0</v>
      </c>
      <c r="DK250" s="45">
        <f t="shared" si="503"/>
        <v>0</v>
      </c>
      <c r="DL250" s="45">
        <f t="shared" si="504"/>
        <v>0</v>
      </c>
      <c r="DM250" s="45">
        <f t="shared" si="505"/>
        <v>0</v>
      </c>
      <c r="DN250" s="45">
        <f t="shared" si="506"/>
        <v>0</v>
      </c>
      <c r="DO250" s="45">
        <f t="shared" si="507"/>
        <v>0</v>
      </c>
      <c r="DP250" s="45">
        <f t="shared" si="508"/>
        <v>0</v>
      </c>
      <c r="DQ250" s="45">
        <f t="shared" si="509"/>
        <v>0</v>
      </c>
      <c r="DR250" s="45">
        <f t="shared" si="510"/>
        <v>0</v>
      </c>
      <c r="DS250" s="45">
        <f t="shared" si="511"/>
        <v>0</v>
      </c>
      <c r="DT250" s="45">
        <f t="shared" si="512"/>
        <v>0</v>
      </c>
      <c r="DU250" s="45">
        <f t="shared" si="513"/>
        <v>0</v>
      </c>
      <c r="DV250" s="45">
        <f t="shared" si="514"/>
        <v>0</v>
      </c>
      <c r="DW250" s="45">
        <f t="shared" si="515"/>
        <v>0</v>
      </c>
      <c r="DX250" s="45">
        <f t="shared" si="515"/>
        <v>0</v>
      </c>
    </row>
    <row r="251" spans="1:128" s="9" customFormat="1" x14ac:dyDescent="0.25">
      <c r="A251" s="476"/>
      <c r="B251" s="67" t="s">
        <v>98</v>
      </c>
      <c r="C251" s="182">
        <f t="shared" si="516"/>
        <v>0</v>
      </c>
      <c r="D251" s="191">
        <f t="shared" si="516"/>
        <v>0</v>
      </c>
      <c r="E251" s="184"/>
      <c r="F251" s="185"/>
      <c r="G251" s="186"/>
      <c r="H251" s="185"/>
      <c r="I251" s="186"/>
      <c r="J251" s="185"/>
      <c r="K251" s="186"/>
      <c r="L251" s="185"/>
      <c r="M251" s="37"/>
      <c r="N251" s="42"/>
      <c r="O251" s="37"/>
      <c r="P251" s="42"/>
      <c r="Q251" s="39"/>
      <c r="R251" s="42"/>
      <c r="S251" s="39"/>
      <c r="T251" s="42"/>
      <c r="U251" s="39"/>
      <c r="V251" s="42"/>
      <c r="W251" s="37"/>
      <c r="X251" s="42"/>
      <c r="Y251" s="37"/>
      <c r="Z251" s="42"/>
      <c r="AA251" s="37"/>
      <c r="AB251" s="42"/>
      <c r="AC251" s="39"/>
      <c r="AD251" s="42"/>
      <c r="AE251" s="37"/>
      <c r="AF251" s="42"/>
      <c r="AG251" s="37"/>
      <c r="AH251" s="42"/>
      <c r="AI251" s="37"/>
      <c r="AJ251" s="40"/>
      <c r="AK251" s="107"/>
      <c r="AL251" s="42"/>
      <c r="AM251" s="37"/>
      <c r="AN251" s="42"/>
      <c r="AO251" s="37"/>
      <c r="AP251" s="42"/>
      <c r="AQ251" s="37"/>
      <c r="AR251" s="42"/>
      <c r="AS251" s="39"/>
      <c r="AT251" s="108"/>
      <c r="AU251" s="39"/>
      <c r="AV251" s="108"/>
      <c r="AW251" s="37"/>
      <c r="AX251" s="42"/>
      <c r="AY251" s="43" t="str">
        <f t="shared" si="468"/>
        <v/>
      </c>
      <c r="BV251" s="10"/>
      <c r="BW251" s="10"/>
      <c r="BX251" s="11"/>
      <c r="BY251" s="11"/>
      <c r="BZ251" s="11"/>
      <c r="CA251" s="44" t="str">
        <f t="shared" si="469"/>
        <v/>
      </c>
      <c r="CB251" s="44" t="str">
        <f t="shared" si="470"/>
        <v/>
      </c>
      <c r="CC251" s="44" t="str">
        <f t="shared" si="471"/>
        <v/>
      </c>
      <c r="CD251" s="44" t="str">
        <f t="shared" si="472"/>
        <v/>
      </c>
      <c r="CE251" s="44" t="str">
        <f t="shared" si="473"/>
        <v/>
      </c>
      <c r="CF251" s="44" t="str">
        <f t="shared" si="474"/>
        <v/>
      </c>
      <c r="CG251" s="44" t="str">
        <f t="shared" si="475"/>
        <v/>
      </c>
      <c r="CH251" s="44" t="str">
        <f t="shared" si="476"/>
        <v/>
      </c>
      <c r="CI251" s="44" t="str">
        <f t="shared" si="477"/>
        <v/>
      </c>
      <c r="CJ251" s="44" t="str">
        <f t="shared" si="478"/>
        <v/>
      </c>
      <c r="CK251" s="44" t="str">
        <f t="shared" si="479"/>
        <v/>
      </c>
      <c r="CL251" s="44" t="str">
        <f t="shared" si="480"/>
        <v/>
      </c>
      <c r="CM251" s="44" t="str">
        <f t="shared" si="481"/>
        <v/>
      </c>
      <c r="CN251" s="44" t="str">
        <f t="shared" si="482"/>
        <v/>
      </c>
      <c r="CO251" s="44" t="str">
        <f t="shared" si="483"/>
        <v/>
      </c>
      <c r="CP251" s="44" t="str">
        <f t="shared" si="484"/>
        <v/>
      </c>
      <c r="CQ251" s="44" t="str">
        <f t="shared" si="485"/>
        <v/>
      </c>
      <c r="CR251" s="44" t="str">
        <f t="shared" si="486"/>
        <v/>
      </c>
      <c r="CS251" s="44" t="str">
        <f t="shared" si="487"/>
        <v/>
      </c>
      <c r="CT251" s="44" t="str">
        <f t="shared" si="488"/>
        <v/>
      </c>
      <c r="CU251" s="44" t="str">
        <f t="shared" si="489"/>
        <v/>
      </c>
      <c r="CV251" s="44" t="str">
        <f t="shared" si="490"/>
        <v/>
      </c>
      <c r="CW251" s="44" t="str">
        <f t="shared" si="491"/>
        <v/>
      </c>
      <c r="CX251" s="44" t="str">
        <f t="shared" si="492"/>
        <v/>
      </c>
      <c r="CY251" s="44"/>
      <c r="CZ251" s="44"/>
      <c r="DA251" s="45">
        <f t="shared" si="493"/>
        <v>0</v>
      </c>
      <c r="DB251" s="45">
        <f t="shared" si="494"/>
        <v>0</v>
      </c>
      <c r="DC251" s="45">
        <f t="shared" si="495"/>
        <v>0</v>
      </c>
      <c r="DD251" s="45">
        <f t="shared" si="496"/>
        <v>0</v>
      </c>
      <c r="DE251" s="45">
        <f t="shared" si="497"/>
        <v>0</v>
      </c>
      <c r="DF251" s="45">
        <f t="shared" si="498"/>
        <v>0</v>
      </c>
      <c r="DG251" s="45">
        <f t="shared" si="499"/>
        <v>0</v>
      </c>
      <c r="DH251" s="45">
        <f t="shared" si="500"/>
        <v>0</v>
      </c>
      <c r="DI251" s="45">
        <f t="shared" si="501"/>
        <v>0</v>
      </c>
      <c r="DJ251" s="45">
        <f t="shared" si="502"/>
        <v>0</v>
      </c>
      <c r="DK251" s="45">
        <f t="shared" si="503"/>
        <v>0</v>
      </c>
      <c r="DL251" s="45">
        <f t="shared" si="504"/>
        <v>0</v>
      </c>
      <c r="DM251" s="45">
        <f t="shared" si="505"/>
        <v>0</v>
      </c>
      <c r="DN251" s="45">
        <f t="shared" si="506"/>
        <v>0</v>
      </c>
      <c r="DO251" s="45">
        <f t="shared" si="507"/>
        <v>0</v>
      </c>
      <c r="DP251" s="45">
        <f t="shared" si="508"/>
        <v>0</v>
      </c>
      <c r="DQ251" s="45">
        <f t="shared" si="509"/>
        <v>0</v>
      </c>
      <c r="DR251" s="45">
        <f t="shared" si="510"/>
        <v>0</v>
      </c>
      <c r="DS251" s="45">
        <f t="shared" si="511"/>
        <v>0</v>
      </c>
      <c r="DT251" s="45">
        <f t="shared" si="512"/>
        <v>0</v>
      </c>
      <c r="DU251" s="45">
        <f t="shared" si="513"/>
        <v>0</v>
      </c>
      <c r="DV251" s="45">
        <f t="shared" si="514"/>
        <v>0</v>
      </c>
      <c r="DW251" s="45">
        <f t="shared" si="515"/>
        <v>0</v>
      </c>
      <c r="DX251" s="45">
        <f t="shared" si="515"/>
        <v>0</v>
      </c>
    </row>
    <row r="252" spans="1:128" s="9" customFormat="1" ht="22.5" x14ac:dyDescent="0.25">
      <c r="A252" s="476"/>
      <c r="B252" s="67" t="s">
        <v>99</v>
      </c>
      <c r="C252" s="195">
        <f t="shared" si="516"/>
        <v>0</v>
      </c>
      <c r="D252" s="191">
        <f t="shared" si="516"/>
        <v>0</v>
      </c>
      <c r="E252" s="184"/>
      <c r="F252" s="185"/>
      <c r="G252" s="186"/>
      <c r="H252" s="185"/>
      <c r="I252" s="186"/>
      <c r="J252" s="185"/>
      <c r="K252" s="186"/>
      <c r="L252" s="185"/>
      <c r="M252" s="37"/>
      <c r="N252" s="42"/>
      <c r="O252" s="37"/>
      <c r="P252" s="42"/>
      <c r="Q252" s="39"/>
      <c r="R252" s="42"/>
      <c r="S252" s="39"/>
      <c r="T252" s="42"/>
      <c r="U252" s="39"/>
      <c r="V252" s="42"/>
      <c r="W252" s="37"/>
      <c r="X252" s="42"/>
      <c r="Y252" s="37"/>
      <c r="Z252" s="42"/>
      <c r="AA252" s="37"/>
      <c r="AB252" s="42"/>
      <c r="AC252" s="39"/>
      <c r="AD252" s="42"/>
      <c r="AE252" s="37"/>
      <c r="AF252" s="42"/>
      <c r="AG252" s="37"/>
      <c r="AH252" s="42"/>
      <c r="AI252" s="37"/>
      <c r="AJ252" s="40"/>
      <c r="AK252" s="107"/>
      <c r="AL252" s="42"/>
      <c r="AM252" s="37"/>
      <c r="AN252" s="42"/>
      <c r="AO252" s="37"/>
      <c r="AP252" s="42"/>
      <c r="AQ252" s="37"/>
      <c r="AR252" s="42"/>
      <c r="AS252" s="39"/>
      <c r="AT252" s="108"/>
      <c r="AU252" s="39"/>
      <c r="AV252" s="108"/>
      <c r="AW252" s="37"/>
      <c r="AX252" s="42"/>
      <c r="AY252" s="43" t="str">
        <f t="shared" si="468"/>
        <v/>
      </c>
      <c r="BV252" s="10"/>
      <c r="BW252" s="10"/>
      <c r="BX252" s="11"/>
      <c r="BY252" s="11"/>
      <c r="BZ252" s="11"/>
      <c r="CA252" s="44" t="str">
        <f t="shared" si="469"/>
        <v/>
      </c>
      <c r="CB252" s="44" t="str">
        <f t="shared" si="470"/>
        <v/>
      </c>
      <c r="CC252" s="44" t="str">
        <f t="shared" si="471"/>
        <v/>
      </c>
      <c r="CD252" s="44" t="str">
        <f t="shared" si="472"/>
        <v/>
      </c>
      <c r="CE252" s="44" t="str">
        <f t="shared" si="473"/>
        <v/>
      </c>
      <c r="CF252" s="44" t="str">
        <f t="shared" si="474"/>
        <v/>
      </c>
      <c r="CG252" s="44" t="str">
        <f t="shared" si="475"/>
        <v/>
      </c>
      <c r="CH252" s="44" t="str">
        <f t="shared" si="476"/>
        <v/>
      </c>
      <c r="CI252" s="44" t="str">
        <f t="shared" si="477"/>
        <v/>
      </c>
      <c r="CJ252" s="44" t="str">
        <f t="shared" si="478"/>
        <v/>
      </c>
      <c r="CK252" s="44" t="str">
        <f t="shared" si="479"/>
        <v/>
      </c>
      <c r="CL252" s="44" t="str">
        <f t="shared" si="480"/>
        <v/>
      </c>
      <c r="CM252" s="44" t="str">
        <f t="shared" si="481"/>
        <v/>
      </c>
      <c r="CN252" s="44" t="str">
        <f t="shared" si="482"/>
        <v/>
      </c>
      <c r="CO252" s="44" t="str">
        <f t="shared" si="483"/>
        <v/>
      </c>
      <c r="CP252" s="44" t="str">
        <f t="shared" si="484"/>
        <v/>
      </c>
      <c r="CQ252" s="44" t="str">
        <f t="shared" si="485"/>
        <v/>
      </c>
      <c r="CR252" s="44" t="str">
        <f t="shared" si="486"/>
        <v/>
      </c>
      <c r="CS252" s="44" t="str">
        <f t="shared" si="487"/>
        <v/>
      </c>
      <c r="CT252" s="44" t="str">
        <f t="shared" si="488"/>
        <v/>
      </c>
      <c r="CU252" s="44" t="str">
        <f t="shared" si="489"/>
        <v/>
      </c>
      <c r="CV252" s="44" t="str">
        <f t="shared" si="490"/>
        <v/>
      </c>
      <c r="CW252" s="44" t="str">
        <f t="shared" si="491"/>
        <v/>
      </c>
      <c r="CX252" s="44" t="str">
        <f t="shared" si="492"/>
        <v/>
      </c>
      <c r="CY252" s="44"/>
      <c r="CZ252" s="44"/>
      <c r="DA252" s="45">
        <f t="shared" si="493"/>
        <v>0</v>
      </c>
      <c r="DB252" s="45">
        <f t="shared" si="494"/>
        <v>0</v>
      </c>
      <c r="DC252" s="45">
        <f t="shared" si="495"/>
        <v>0</v>
      </c>
      <c r="DD252" s="45">
        <f t="shared" si="496"/>
        <v>0</v>
      </c>
      <c r="DE252" s="45">
        <f t="shared" si="497"/>
        <v>0</v>
      </c>
      <c r="DF252" s="45">
        <f t="shared" si="498"/>
        <v>0</v>
      </c>
      <c r="DG252" s="45">
        <f t="shared" si="499"/>
        <v>0</v>
      </c>
      <c r="DH252" s="45">
        <f t="shared" si="500"/>
        <v>0</v>
      </c>
      <c r="DI252" s="45">
        <f t="shared" si="501"/>
        <v>0</v>
      </c>
      <c r="DJ252" s="45">
        <f t="shared" si="502"/>
        <v>0</v>
      </c>
      <c r="DK252" s="45">
        <f t="shared" si="503"/>
        <v>0</v>
      </c>
      <c r="DL252" s="45">
        <f t="shared" si="504"/>
        <v>0</v>
      </c>
      <c r="DM252" s="45">
        <f t="shared" si="505"/>
        <v>0</v>
      </c>
      <c r="DN252" s="45">
        <f t="shared" si="506"/>
        <v>0</v>
      </c>
      <c r="DO252" s="45">
        <f t="shared" si="507"/>
        <v>0</v>
      </c>
      <c r="DP252" s="45">
        <f t="shared" si="508"/>
        <v>0</v>
      </c>
      <c r="DQ252" s="45">
        <f t="shared" si="509"/>
        <v>0</v>
      </c>
      <c r="DR252" s="45">
        <f t="shared" si="510"/>
        <v>0</v>
      </c>
      <c r="DS252" s="45">
        <f t="shared" si="511"/>
        <v>0</v>
      </c>
      <c r="DT252" s="45">
        <f t="shared" si="512"/>
        <v>0</v>
      </c>
      <c r="DU252" s="45">
        <f t="shared" si="513"/>
        <v>0</v>
      </c>
      <c r="DV252" s="45">
        <f t="shared" si="514"/>
        <v>0</v>
      </c>
      <c r="DW252" s="45">
        <f t="shared" si="515"/>
        <v>0</v>
      </c>
      <c r="DX252" s="45">
        <f t="shared" si="515"/>
        <v>0</v>
      </c>
    </row>
    <row r="253" spans="1:128" s="9" customFormat="1" x14ac:dyDescent="0.25">
      <c r="A253" s="476"/>
      <c r="B253" s="66" t="s">
        <v>100</v>
      </c>
      <c r="C253" s="182">
        <f t="shared" si="516"/>
        <v>0</v>
      </c>
      <c r="D253" s="191">
        <f t="shared" si="516"/>
        <v>0</v>
      </c>
      <c r="E253" s="184"/>
      <c r="F253" s="185"/>
      <c r="G253" s="186"/>
      <c r="H253" s="185"/>
      <c r="I253" s="186"/>
      <c r="J253" s="185"/>
      <c r="K253" s="186"/>
      <c r="L253" s="196"/>
      <c r="M253" s="37"/>
      <c r="N253" s="42"/>
      <c r="O253" s="37"/>
      <c r="P253" s="42"/>
      <c r="Q253" s="39"/>
      <c r="R253" s="42"/>
      <c r="S253" s="39"/>
      <c r="T253" s="42"/>
      <c r="U253" s="39"/>
      <c r="V253" s="42"/>
      <c r="W253" s="37"/>
      <c r="X253" s="42"/>
      <c r="Y253" s="37"/>
      <c r="Z253" s="42"/>
      <c r="AA253" s="37"/>
      <c r="AB253" s="42"/>
      <c r="AC253" s="39"/>
      <c r="AD253" s="42"/>
      <c r="AE253" s="37"/>
      <c r="AF253" s="42"/>
      <c r="AG253" s="37"/>
      <c r="AH253" s="42"/>
      <c r="AI253" s="37"/>
      <c r="AJ253" s="40"/>
      <c r="AK253" s="107"/>
      <c r="AL253" s="42"/>
      <c r="AM253" s="37"/>
      <c r="AN253" s="42"/>
      <c r="AO253" s="37"/>
      <c r="AP253" s="42"/>
      <c r="AQ253" s="37"/>
      <c r="AR253" s="42"/>
      <c r="AS253" s="39"/>
      <c r="AT253" s="108"/>
      <c r="AU253" s="39"/>
      <c r="AV253" s="108"/>
      <c r="AW253" s="37"/>
      <c r="AX253" s="42"/>
      <c r="AY253" s="43" t="str">
        <f t="shared" si="468"/>
        <v/>
      </c>
      <c r="BV253" s="10"/>
      <c r="BW253" s="10"/>
      <c r="BX253" s="11"/>
      <c r="BY253" s="11"/>
      <c r="BZ253" s="11"/>
      <c r="CA253" s="44" t="str">
        <f t="shared" si="469"/>
        <v/>
      </c>
      <c r="CB253" s="44" t="str">
        <f t="shared" si="470"/>
        <v/>
      </c>
      <c r="CC253" s="44" t="str">
        <f t="shared" si="471"/>
        <v/>
      </c>
      <c r="CD253" s="44" t="str">
        <f t="shared" si="472"/>
        <v/>
      </c>
      <c r="CE253" s="44" t="str">
        <f t="shared" si="473"/>
        <v/>
      </c>
      <c r="CF253" s="44" t="str">
        <f t="shared" si="474"/>
        <v/>
      </c>
      <c r="CG253" s="44" t="str">
        <f t="shared" si="475"/>
        <v/>
      </c>
      <c r="CH253" s="44" t="str">
        <f t="shared" si="476"/>
        <v/>
      </c>
      <c r="CI253" s="44" t="str">
        <f t="shared" si="477"/>
        <v/>
      </c>
      <c r="CJ253" s="44" t="str">
        <f t="shared" si="478"/>
        <v/>
      </c>
      <c r="CK253" s="44" t="str">
        <f t="shared" si="479"/>
        <v/>
      </c>
      <c r="CL253" s="44" t="str">
        <f t="shared" si="480"/>
        <v/>
      </c>
      <c r="CM253" s="44" t="str">
        <f t="shared" si="481"/>
        <v/>
      </c>
      <c r="CN253" s="44" t="str">
        <f t="shared" si="482"/>
        <v/>
      </c>
      <c r="CO253" s="44" t="str">
        <f t="shared" si="483"/>
        <v/>
      </c>
      <c r="CP253" s="44" t="str">
        <f t="shared" si="484"/>
        <v/>
      </c>
      <c r="CQ253" s="44" t="str">
        <f t="shared" si="485"/>
        <v/>
      </c>
      <c r="CR253" s="44" t="str">
        <f t="shared" si="486"/>
        <v/>
      </c>
      <c r="CS253" s="44" t="str">
        <f t="shared" si="487"/>
        <v/>
      </c>
      <c r="CT253" s="44" t="str">
        <f t="shared" si="488"/>
        <v/>
      </c>
      <c r="CU253" s="44" t="str">
        <f t="shared" si="489"/>
        <v/>
      </c>
      <c r="CV253" s="44" t="str">
        <f t="shared" si="490"/>
        <v/>
      </c>
      <c r="CW253" s="44" t="str">
        <f t="shared" si="491"/>
        <v/>
      </c>
      <c r="CX253" s="44" t="str">
        <f t="shared" si="492"/>
        <v/>
      </c>
      <c r="CY253" s="44"/>
      <c r="CZ253" s="44"/>
      <c r="DA253" s="45">
        <f t="shared" si="493"/>
        <v>0</v>
      </c>
      <c r="DB253" s="45">
        <f t="shared" si="494"/>
        <v>0</v>
      </c>
      <c r="DC253" s="45">
        <f t="shared" si="495"/>
        <v>0</v>
      </c>
      <c r="DD253" s="45">
        <f t="shared" si="496"/>
        <v>0</v>
      </c>
      <c r="DE253" s="45">
        <f t="shared" si="497"/>
        <v>0</v>
      </c>
      <c r="DF253" s="45">
        <f t="shared" si="498"/>
        <v>0</v>
      </c>
      <c r="DG253" s="45">
        <f t="shared" si="499"/>
        <v>0</v>
      </c>
      <c r="DH253" s="45">
        <f t="shared" si="500"/>
        <v>0</v>
      </c>
      <c r="DI253" s="45">
        <f t="shared" si="501"/>
        <v>0</v>
      </c>
      <c r="DJ253" s="45">
        <f t="shared" si="502"/>
        <v>0</v>
      </c>
      <c r="DK253" s="45">
        <f t="shared" si="503"/>
        <v>0</v>
      </c>
      <c r="DL253" s="45">
        <f t="shared" si="504"/>
        <v>0</v>
      </c>
      <c r="DM253" s="45">
        <f t="shared" si="505"/>
        <v>0</v>
      </c>
      <c r="DN253" s="45">
        <f t="shared" si="506"/>
        <v>0</v>
      </c>
      <c r="DO253" s="45">
        <f t="shared" si="507"/>
        <v>0</v>
      </c>
      <c r="DP253" s="45">
        <f t="shared" si="508"/>
        <v>0</v>
      </c>
      <c r="DQ253" s="45">
        <f t="shared" si="509"/>
        <v>0</v>
      </c>
      <c r="DR253" s="45">
        <f t="shared" si="510"/>
        <v>0</v>
      </c>
      <c r="DS253" s="45">
        <f t="shared" si="511"/>
        <v>0</v>
      </c>
      <c r="DT253" s="45">
        <f t="shared" si="512"/>
        <v>0</v>
      </c>
      <c r="DU253" s="45">
        <f t="shared" si="513"/>
        <v>0</v>
      </c>
      <c r="DV253" s="45">
        <f t="shared" si="514"/>
        <v>0</v>
      </c>
      <c r="DW253" s="45">
        <f t="shared" ref="DW253:DX259" si="517">IF(AND(C253&lt;&gt;0,OR(AO253="",AQ253="",AS253="",AU253="")),1,0)</f>
        <v>0</v>
      </c>
      <c r="DX253" s="45">
        <f t="shared" si="517"/>
        <v>0</v>
      </c>
    </row>
    <row r="254" spans="1:128" s="9" customFormat="1" x14ac:dyDescent="0.25">
      <c r="A254" s="477"/>
      <c r="B254" s="198" t="s">
        <v>101</v>
      </c>
      <c r="C254" s="199">
        <f t="shared" si="516"/>
        <v>0</v>
      </c>
      <c r="D254" s="200">
        <f t="shared" si="516"/>
        <v>0</v>
      </c>
      <c r="E254" s="201"/>
      <c r="F254" s="202"/>
      <c r="G254" s="203"/>
      <c r="H254" s="202"/>
      <c r="I254" s="203"/>
      <c r="J254" s="202"/>
      <c r="K254" s="203"/>
      <c r="L254" s="202"/>
      <c r="M254" s="58"/>
      <c r="N254" s="61"/>
      <c r="O254" s="58"/>
      <c r="P254" s="61"/>
      <c r="Q254" s="60"/>
      <c r="R254" s="61"/>
      <c r="S254" s="60"/>
      <c r="T254" s="61"/>
      <c r="U254" s="60"/>
      <c r="V254" s="61"/>
      <c r="W254" s="58"/>
      <c r="X254" s="61"/>
      <c r="Y254" s="58"/>
      <c r="Z254" s="61"/>
      <c r="AA254" s="58"/>
      <c r="AB254" s="61"/>
      <c r="AC254" s="60"/>
      <c r="AD254" s="61"/>
      <c r="AE254" s="58"/>
      <c r="AF254" s="61"/>
      <c r="AG254" s="58"/>
      <c r="AH254" s="61"/>
      <c r="AI254" s="58"/>
      <c r="AJ254" s="62"/>
      <c r="AK254" s="124"/>
      <c r="AL254" s="61"/>
      <c r="AM254" s="58"/>
      <c r="AN254" s="61"/>
      <c r="AO254" s="58"/>
      <c r="AP254" s="61"/>
      <c r="AQ254" s="58"/>
      <c r="AR254" s="61"/>
      <c r="AS254" s="60"/>
      <c r="AT254" s="141"/>
      <c r="AU254" s="60"/>
      <c r="AV254" s="141"/>
      <c r="AW254" s="58"/>
      <c r="AX254" s="61"/>
      <c r="AY254" s="43" t="str">
        <f t="shared" si="468"/>
        <v/>
      </c>
      <c r="BV254" s="10"/>
      <c r="BW254" s="10"/>
      <c r="BX254" s="11"/>
      <c r="BY254" s="11"/>
      <c r="BZ254" s="11"/>
      <c r="CA254" s="44" t="str">
        <f t="shared" si="469"/>
        <v/>
      </c>
      <c r="CB254" s="44" t="str">
        <f t="shared" si="470"/>
        <v/>
      </c>
      <c r="CC254" s="44" t="str">
        <f t="shared" si="471"/>
        <v/>
      </c>
      <c r="CD254" s="44" t="str">
        <f t="shared" si="472"/>
        <v/>
      </c>
      <c r="CE254" s="44" t="str">
        <f t="shared" si="473"/>
        <v/>
      </c>
      <c r="CF254" s="44" t="str">
        <f t="shared" si="474"/>
        <v/>
      </c>
      <c r="CG254" s="44" t="str">
        <f t="shared" si="475"/>
        <v/>
      </c>
      <c r="CH254" s="44" t="str">
        <f t="shared" si="476"/>
        <v/>
      </c>
      <c r="CI254" s="44" t="str">
        <f t="shared" si="477"/>
        <v/>
      </c>
      <c r="CJ254" s="44" t="str">
        <f t="shared" si="478"/>
        <v/>
      </c>
      <c r="CK254" s="44" t="str">
        <f t="shared" si="479"/>
        <v/>
      </c>
      <c r="CL254" s="44" t="str">
        <f t="shared" si="480"/>
        <v/>
      </c>
      <c r="CM254" s="44" t="str">
        <f t="shared" si="481"/>
        <v/>
      </c>
      <c r="CN254" s="44" t="str">
        <f t="shared" si="482"/>
        <v/>
      </c>
      <c r="CO254" s="44" t="str">
        <f t="shared" si="483"/>
        <v/>
      </c>
      <c r="CP254" s="44" t="str">
        <f t="shared" si="484"/>
        <v/>
      </c>
      <c r="CQ254" s="44" t="str">
        <f t="shared" si="485"/>
        <v/>
      </c>
      <c r="CR254" s="44" t="str">
        <f t="shared" si="486"/>
        <v/>
      </c>
      <c r="CS254" s="44" t="str">
        <f t="shared" si="487"/>
        <v/>
      </c>
      <c r="CT254" s="44" t="str">
        <f t="shared" si="488"/>
        <v/>
      </c>
      <c r="CU254" s="44" t="str">
        <f t="shared" si="489"/>
        <v/>
      </c>
      <c r="CV254" s="44" t="str">
        <f t="shared" si="490"/>
        <v/>
      </c>
      <c r="CW254" s="44" t="str">
        <f t="shared" si="491"/>
        <v/>
      </c>
      <c r="CX254" s="44" t="str">
        <f t="shared" si="492"/>
        <v/>
      </c>
      <c r="CY254" s="44"/>
      <c r="CZ254" s="44"/>
      <c r="DA254" s="45">
        <f t="shared" si="493"/>
        <v>0</v>
      </c>
      <c r="DB254" s="45">
        <f t="shared" si="494"/>
        <v>0</v>
      </c>
      <c r="DC254" s="45">
        <f t="shared" si="495"/>
        <v>0</v>
      </c>
      <c r="DD254" s="45">
        <f t="shared" si="496"/>
        <v>0</v>
      </c>
      <c r="DE254" s="45">
        <f t="shared" si="497"/>
        <v>0</v>
      </c>
      <c r="DF254" s="45">
        <f t="shared" si="498"/>
        <v>0</v>
      </c>
      <c r="DG254" s="45">
        <f t="shared" si="499"/>
        <v>0</v>
      </c>
      <c r="DH254" s="45">
        <f t="shared" si="500"/>
        <v>0</v>
      </c>
      <c r="DI254" s="45">
        <f t="shared" si="501"/>
        <v>0</v>
      </c>
      <c r="DJ254" s="45">
        <f t="shared" si="502"/>
        <v>0</v>
      </c>
      <c r="DK254" s="45">
        <f t="shared" si="503"/>
        <v>0</v>
      </c>
      <c r="DL254" s="45">
        <f t="shared" si="504"/>
        <v>0</v>
      </c>
      <c r="DM254" s="45">
        <f t="shared" si="505"/>
        <v>0</v>
      </c>
      <c r="DN254" s="45">
        <f t="shared" si="506"/>
        <v>0</v>
      </c>
      <c r="DO254" s="45">
        <f t="shared" si="507"/>
        <v>0</v>
      </c>
      <c r="DP254" s="45">
        <f t="shared" si="508"/>
        <v>0</v>
      </c>
      <c r="DQ254" s="45">
        <f t="shared" si="509"/>
        <v>0</v>
      </c>
      <c r="DR254" s="45">
        <f t="shared" si="510"/>
        <v>0</v>
      </c>
      <c r="DS254" s="45">
        <f t="shared" si="511"/>
        <v>0</v>
      </c>
      <c r="DT254" s="45">
        <f t="shared" si="512"/>
        <v>0</v>
      </c>
      <c r="DU254" s="45">
        <f t="shared" si="513"/>
        <v>0</v>
      </c>
      <c r="DV254" s="45">
        <f t="shared" si="514"/>
        <v>0</v>
      </c>
      <c r="DW254" s="45">
        <f t="shared" si="517"/>
        <v>0</v>
      </c>
      <c r="DX254" s="45">
        <f t="shared" si="517"/>
        <v>0</v>
      </c>
    </row>
    <row r="255" spans="1:128" s="9" customFormat="1" ht="15" customHeight="1" x14ac:dyDescent="0.25">
      <c r="A255" s="475" t="s">
        <v>117</v>
      </c>
      <c r="B255" s="204" t="s">
        <v>118</v>
      </c>
      <c r="C255" s="205">
        <f t="shared" ref="C255:D258" si="518">+E255+G255+I255+K255+M255+O255+Q255+S255+U255+W255+Y255+AA255+AC255+AE255+AG255+AI255</f>
        <v>0</v>
      </c>
      <c r="D255" s="206">
        <f t="shared" si="518"/>
        <v>0</v>
      </c>
      <c r="E255" s="147"/>
      <c r="F255" s="87"/>
      <c r="G255" s="147"/>
      <c r="H255" s="87"/>
      <c r="I255" s="147"/>
      <c r="J255" s="87"/>
      <c r="K255" s="147"/>
      <c r="L255" s="87"/>
      <c r="M255" s="147"/>
      <c r="N255" s="87"/>
      <c r="O255" s="147"/>
      <c r="P255" s="87"/>
      <c r="Q255" s="84"/>
      <c r="R255" s="87"/>
      <c r="S255" s="84"/>
      <c r="T255" s="87"/>
      <c r="U255" s="84"/>
      <c r="V255" s="87"/>
      <c r="W255" s="147"/>
      <c r="X255" s="87"/>
      <c r="Y255" s="147"/>
      <c r="Z255" s="87"/>
      <c r="AA255" s="147"/>
      <c r="AB255" s="87"/>
      <c r="AC255" s="84"/>
      <c r="AD255" s="87"/>
      <c r="AE255" s="147"/>
      <c r="AF255" s="87"/>
      <c r="AG255" s="147"/>
      <c r="AH255" s="87"/>
      <c r="AI255" s="147"/>
      <c r="AJ255" s="207"/>
      <c r="AK255" s="133"/>
      <c r="AL255" s="87"/>
      <c r="AM255" s="147"/>
      <c r="AN255" s="87"/>
      <c r="AO255" s="147"/>
      <c r="AP255" s="87"/>
      <c r="AQ255" s="147"/>
      <c r="AR255" s="87"/>
      <c r="AS255" s="84"/>
      <c r="AT255" s="86"/>
      <c r="AU255" s="84"/>
      <c r="AV255" s="86"/>
      <c r="AW255" s="147"/>
      <c r="AX255" s="87"/>
      <c r="AY255" s="43" t="str">
        <f t="shared" si="468"/>
        <v/>
      </c>
      <c r="BV255" s="10"/>
      <c r="BW255" s="10"/>
      <c r="BX255" s="11"/>
      <c r="BY255" s="11"/>
      <c r="BZ255" s="11"/>
      <c r="CA255" s="44" t="str">
        <f t="shared" si="469"/>
        <v/>
      </c>
      <c r="CB255" s="44" t="str">
        <f t="shared" si="470"/>
        <v/>
      </c>
      <c r="CC255" s="44" t="str">
        <f t="shared" si="471"/>
        <v/>
      </c>
      <c r="CD255" s="44" t="str">
        <f t="shared" si="472"/>
        <v/>
      </c>
      <c r="CE255" s="44" t="str">
        <f t="shared" si="473"/>
        <v/>
      </c>
      <c r="CF255" s="44" t="str">
        <f t="shared" si="474"/>
        <v/>
      </c>
      <c r="CG255" s="44" t="str">
        <f t="shared" si="475"/>
        <v/>
      </c>
      <c r="CH255" s="44" t="str">
        <f t="shared" si="476"/>
        <v/>
      </c>
      <c r="CI255" s="44" t="str">
        <f t="shared" si="477"/>
        <v/>
      </c>
      <c r="CJ255" s="44" t="str">
        <f t="shared" si="478"/>
        <v/>
      </c>
      <c r="CK255" s="44" t="str">
        <f t="shared" si="479"/>
        <v/>
      </c>
      <c r="CL255" s="44" t="str">
        <f t="shared" si="480"/>
        <v/>
      </c>
      <c r="CM255" s="44" t="str">
        <f t="shared" si="481"/>
        <v/>
      </c>
      <c r="CN255" s="44" t="str">
        <f t="shared" si="482"/>
        <v/>
      </c>
      <c r="CO255" s="44" t="str">
        <f t="shared" si="483"/>
        <v/>
      </c>
      <c r="CP255" s="44" t="str">
        <f t="shared" si="484"/>
        <v/>
      </c>
      <c r="CQ255" s="44" t="str">
        <f t="shared" si="485"/>
        <v/>
      </c>
      <c r="CR255" s="44" t="str">
        <f t="shared" si="486"/>
        <v/>
      </c>
      <c r="CS255" s="44" t="str">
        <f t="shared" si="487"/>
        <v/>
      </c>
      <c r="CT255" s="44" t="str">
        <f t="shared" si="488"/>
        <v/>
      </c>
      <c r="CU255" s="44" t="str">
        <f t="shared" si="489"/>
        <v/>
      </c>
      <c r="CV255" s="44" t="str">
        <f t="shared" si="490"/>
        <v/>
      </c>
      <c r="CW255" s="44" t="str">
        <f t="shared" si="491"/>
        <v/>
      </c>
      <c r="CX255" s="44" t="str">
        <f t="shared" si="492"/>
        <v/>
      </c>
      <c r="CY255" s="44"/>
      <c r="CZ255" s="44"/>
      <c r="DA255" s="45">
        <f t="shared" si="493"/>
        <v>0</v>
      </c>
      <c r="DB255" s="45">
        <f t="shared" si="494"/>
        <v>0</v>
      </c>
      <c r="DC255" s="45">
        <f t="shared" si="495"/>
        <v>0</v>
      </c>
      <c r="DD255" s="45">
        <f t="shared" si="496"/>
        <v>0</v>
      </c>
      <c r="DE255" s="45">
        <f t="shared" si="497"/>
        <v>0</v>
      </c>
      <c r="DF255" s="45">
        <f t="shared" si="498"/>
        <v>0</v>
      </c>
      <c r="DG255" s="45">
        <f t="shared" si="499"/>
        <v>0</v>
      </c>
      <c r="DH255" s="45">
        <f t="shared" si="500"/>
        <v>0</v>
      </c>
      <c r="DI255" s="45">
        <f t="shared" si="501"/>
        <v>0</v>
      </c>
      <c r="DJ255" s="45">
        <f t="shared" si="502"/>
        <v>0</v>
      </c>
      <c r="DK255" s="45">
        <f t="shared" si="503"/>
        <v>0</v>
      </c>
      <c r="DL255" s="45">
        <f t="shared" si="504"/>
        <v>0</v>
      </c>
      <c r="DM255" s="45">
        <f t="shared" si="505"/>
        <v>0</v>
      </c>
      <c r="DN255" s="45">
        <f t="shared" si="506"/>
        <v>0</v>
      </c>
      <c r="DO255" s="45">
        <f t="shared" si="507"/>
        <v>0</v>
      </c>
      <c r="DP255" s="45">
        <f t="shared" si="508"/>
        <v>0</v>
      </c>
      <c r="DQ255" s="45">
        <f t="shared" si="509"/>
        <v>0</v>
      </c>
      <c r="DR255" s="45">
        <f t="shared" si="510"/>
        <v>0</v>
      </c>
      <c r="DS255" s="45">
        <f t="shared" si="511"/>
        <v>0</v>
      </c>
      <c r="DT255" s="45">
        <f t="shared" si="512"/>
        <v>0</v>
      </c>
      <c r="DU255" s="45">
        <f t="shared" si="513"/>
        <v>0</v>
      </c>
      <c r="DV255" s="45">
        <f t="shared" si="514"/>
        <v>0</v>
      </c>
      <c r="DW255" s="45">
        <f t="shared" si="517"/>
        <v>0</v>
      </c>
      <c r="DX255" s="45">
        <f t="shared" si="517"/>
        <v>0</v>
      </c>
    </row>
    <row r="256" spans="1:128" s="9" customFormat="1" x14ac:dyDescent="0.25">
      <c r="A256" s="476"/>
      <c r="B256" s="66" t="s">
        <v>119</v>
      </c>
      <c r="C256" s="208">
        <f t="shared" si="518"/>
        <v>0</v>
      </c>
      <c r="D256" s="191">
        <f t="shared" si="518"/>
        <v>0</v>
      </c>
      <c r="E256" s="37"/>
      <c r="F256" s="42"/>
      <c r="G256" s="37"/>
      <c r="H256" s="42"/>
      <c r="I256" s="37"/>
      <c r="J256" s="42"/>
      <c r="K256" s="37"/>
      <c r="L256" s="42"/>
      <c r="M256" s="37"/>
      <c r="N256" s="42"/>
      <c r="O256" s="37"/>
      <c r="P256" s="42"/>
      <c r="Q256" s="39"/>
      <c r="R256" s="42"/>
      <c r="S256" s="39"/>
      <c r="T256" s="42"/>
      <c r="U256" s="39"/>
      <c r="V256" s="42"/>
      <c r="W256" s="37"/>
      <c r="X256" s="42"/>
      <c r="Y256" s="37"/>
      <c r="Z256" s="42"/>
      <c r="AA256" s="37"/>
      <c r="AB256" s="42"/>
      <c r="AC256" s="39"/>
      <c r="AD256" s="42"/>
      <c r="AE256" s="37"/>
      <c r="AF256" s="42"/>
      <c r="AG256" s="37"/>
      <c r="AH256" s="42"/>
      <c r="AI256" s="37"/>
      <c r="AJ256" s="40"/>
      <c r="AK256" s="107"/>
      <c r="AL256" s="42"/>
      <c r="AM256" s="37"/>
      <c r="AN256" s="42"/>
      <c r="AO256" s="37"/>
      <c r="AP256" s="42"/>
      <c r="AQ256" s="37"/>
      <c r="AR256" s="42"/>
      <c r="AS256" s="39"/>
      <c r="AT256" s="108"/>
      <c r="AU256" s="39"/>
      <c r="AV256" s="108"/>
      <c r="AW256" s="37"/>
      <c r="AX256" s="42"/>
      <c r="AY256" s="43" t="str">
        <f t="shared" si="468"/>
        <v/>
      </c>
      <c r="BV256" s="10"/>
      <c r="BW256" s="10"/>
      <c r="BX256" s="11"/>
      <c r="BY256" s="11"/>
      <c r="BZ256" s="11"/>
      <c r="CA256" s="44" t="str">
        <f t="shared" si="469"/>
        <v/>
      </c>
      <c r="CB256" s="44" t="str">
        <f t="shared" si="470"/>
        <v/>
      </c>
      <c r="CC256" s="44" t="str">
        <f t="shared" si="471"/>
        <v/>
      </c>
      <c r="CD256" s="44" t="str">
        <f t="shared" si="472"/>
        <v/>
      </c>
      <c r="CE256" s="44" t="str">
        <f t="shared" si="473"/>
        <v/>
      </c>
      <c r="CF256" s="44" t="str">
        <f t="shared" si="474"/>
        <v/>
      </c>
      <c r="CG256" s="44" t="str">
        <f t="shared" si="475"/>
        <v/>
      </c>
      <c r="CH256" s="44" t="str">
        <f t="shared" si="476"/>
        <v/>
      </c>
      <c r="CI256" s="44" t="str">
        <f t="shared" si="477"/>
        <v/>
      </c>
      <c r="CJ256" s="44" t="str">
        <f t="shared" si="478"/>
        <v/>
      </c>
      <c r="CK256" s="44" t="str">
        <f t="shared" si="479"/>
        <v/>
      </c>
      <c r="CL256" s="44" t="str">
        <f t="shared" si="480"/>
        <v/>
      </c>
      <c r="CM256" s="44" t="str">
        <f t="shared" si="481"/>
        <v/>
      </c>
      <c r="CN256" s="44" t="str">
        <f t="shared" si="482"/>
        <v/>
      </c>
      <c r="CO256" s="44" t="str">
        <f t="shared" si="483"/>
        <v/>
      </c>
      <c r="CP256" s="44" t="str">
        <f t="shared" si="484"/>
        <v/>
      </c>
      <c r="CQ256" s="44" t="str">
        <f t="shared" si="485"/>
        <v/>
      </c>
      <c r="CR256" s="44" t="str">
        <f t="shared" si="486"/>
        <v/>
      </c>
      <c r="CS256" s="44" t="str">
        <f t="shared" si="487"/>
        <v/>
      </c>
      <c r="CT256" s="44" t="str">
        <f t="shared" si="488"/>
        <v/>
      </c>
      <c r="CU256" s="44" t="str">
        <f t="shared" si="489"/>
        <v/>
      </c>
      <c r="CV256" s="44" t="str">
        <f t="shared" si="490"/>
        <v/>
      </c>
      <c r="CW256" s="44" t="str">
        <f t="shared" si="491"/>
        <v/>
      </c>
      <c r="CX256" s="44" t="str">
        <f t="shared" si="492"/>
        <v/>
      </c>
      <c r="CY256" s="44"/>
      <c r="CZ256" s="44"/>
      <c r="DA256" s="45">
        <f t="shared" si="493"/>
        <v>0</v>
      </c>
      <c r="DB256" s="45">
        <f t="shared" si="494"/>
        <v>0</v>
      </c>
      <c r="DC256" s="45">
        <f t="shared" si="495"/>
        <v>0</v>
      </c>
      <c r="DD256" s="45">
        <f t="shared" si="496"/>
        <v>0</v>
      </c>
      <c r="DE256" s="45">
        <f t="shared" si="497"/>
        <v>0</v>
      </c>
      <c r="DF256" s="45">
        <f t="shared" si="498"/>
        <v>0</v>
      </c>
      <c r="DG256" s="45">
        <f t="shared" si="499"/>
        <v>0</v>
      </c>
      <c r="DH256" s="45">
        <f t="shared" si="500"/>
        <v>0</v>
      </c>
      <c r="DI256" s="45">
        <f t="shared" si="501"/>
        <v>0</v>
      </c>
      <c r="DJ256" s="45">
        <f t="shared" si="502"/>
        <v>0</v>
      </c>
      <c r="DK256" s="45">
        <f t="shared" si="503"/>
        <v>0</v>
      </c>
      <c r="DL256" s="45">
        <f t="shared" si="504"/>
        <v>0</v>
      </c>
      <c r="DM256" s="45">
        <f t="shared" si="505"/>
        <v>0</v>
      </c>
      <c r="DN256" s="45">
        <f t="shared" si="506"/>
        <v>0</v>
      </c>
      <c r="DO256" s="45">
        <f t="shared" si="507"/>
        <v>0</v>
      </c>
      <c r="DP256" s="45">
        <f t="shared" si="508"/>
        <v>0</v>
      </c>
      <c r="DQ256" s="45">
        <f t="shared" si="509"/>
        <v>0</v>
      </c>
      <c r="DR256" s="45">
        <f t="shared" si="510"/>
        <v>0</v>
      </c>
      <c r="DS256" s="45">
        <f t="shared" si="511"/>
        <v>0</v>
      </c>
      <c r="DT256" s="45">
        <f t="shared" si="512"/>
        <v>0</v>
      </c>
      <c r="DU256" s="45">
        <f t="shared" si="513"/>
        <v>0</v>
      </c>
      <c r="DV256" s="45">
        <f t="shared" si="514"/>
        <v>0</v>
      </c>
      <c r="DW256" s="45">
        <f t="shared" si="517"/>
        <v>0</v>
      </c>
      <c r="DX256" s="45">
        <f t="shared" si="517"/>
        <v>0</v>
      </c>
    </row>
    <row r="257" spans="1:128" s="9" customFormat="1" x14ac:dyDescent="0.25">
      <c r="A257" s="476"/>
      <c r="B257" s="66" t="s">
        <v>120</v>
      </c>
      <c r="C257" s="208">
        <f t="shared" si="518"/>
        <v>0</v>
      </c>
      <c r="D257" s="191">
        <f t="shared" si="518"/>
        <v>0</v>
      </c>
      <c r="E257" s="37"/>
      <c r="F257" s="42"/>
      <c r="G257" s="37"/>
      <c r="H257" s="42"/>
      <c r="I257" s="37"/>
      <c r="J257" s="42"/>
      <c r="K257" s="37"/>
      <c r="L257" s="42"/>
      <c r="M257" s="37"/>
      <c r="N257" s="42"/>
      <c r="O257" s="37"/>
      <c r="P257" s="42"/>
      <c r="Q257" s="39"/>
      <c r="R257" s="42"/>
      <c r="S257" s="39"/>
      <c r="T257" s="42"/>
      <c r="U257" s="39"/>
      <c r="V257" s="42"/>
      <c r="W257" s="37"/>
      <c r="X257" s="42"/>
      <c r="Y257" s="37"/>
      <c r="Z257" s="42"/>
      <c r="AA257" s="37"/>
      <c r="AB257" s="42"/>
      <c r="AC257" s="39"/>
      <c r="AD257" s="42"/>
      <c r="AE257" s="37"/>
      <c r="AF257" s="42"/>
      <c r="AG257" s="37"/>
      <c r="AH257" s="42"/>
      <c r="AI257" s="37"/>
      <c r="AJ257" s="40"/>
      <c r="AK257" s="107"/>
      <c r="AL257" s="42"/>
      <c r="AM257" s="37"/>
      <c r="AN257" s="42"/>
      <c r="AO257" s="37"/>
      <c r="AP257" s="42"/>
      <c r="AQ257" s="37"/>
      <c r="AR257" s="42"/>
      <c r="AS257" s="39"/>
      <c r="AT257" s="108"/>
      <c r="AU257" s="39"/>
      <c r="AV257" s="108"/>
      <c r="AW257" s="37"/>
      <c r="AX257" s="42"/>
      <c r="AY257" s="43" t="str">
        <f t="shared" si="468"/>
        <v/>
      </c>
      <c r="BV257" s="10"/>
      <c r="BW257" s="10"/>
      <c r="BX257" s="11"/>
      <c r="BY257" s="11"/>
      <c r="BZ257" s="11"/>
      <c r="CA257" s="44" t="str">
        <f t="shared" si="469"/>
        <v/>
      </c>
      <c r="CB257" s="44" t="str">
        <f t="shared" si="470"/>
        <v/>
      </c>
      <c r="CC257" s="44" t="str">
        <f t="shared" si="471"/>
        <v/>
      </c>
      <c r="CD257" s="44" t="str">
        <f t="shared" si="472"/>
        <v/>
      </c>
      <c r="CE257" s="44" t="str">
        <f t="shared" si="473"/>
        <v/>
      </c>
      <c r="CF257" s="44" t="str">
        <f t="shared" si="474"/>
        <v/>
      </c>
      <c r="CG257" s="44" t="str">
        <f t="shared" si="475"/>
        <v/>
      </c>
      <c r="CH257" s="44" t="str">
        <f t="shared" si="476"/>
        <v/>
      </c>
      <c r="CI257" s="44" t="str">
        <f t="shared" si="477"/>
        <v/>
      </c>
      <c r="CJ257" s="44" t="str">
        <f t="shared" si="478"/>
        <v/>
      </c>
      <c r="CK257" s="44" t="str">
        <f t="shared" si="479"/>
        <v/>
      </c>
      <c r="CL257" s="44" t="str">
        <f t="shared" si="480"/>
        <v/>
      </c>
      <c r="CM257" s="44" t="str">
        <f t="shared" si="481"/>
        <v/>
      </c>
      <c r="CN257" s="44" t="str">
        <f t="shared" si="482"/>
        <v/>
      </c>
      <c r="CO257" s="44" t="str">
        <f t="shared" si="483"/>
        <v/>
      </c>
      <c r="CP257" s="44" t="str">
        <f t="shared" si="484"/>
        <v/>
      </c>
      <c r="CQ257" s="44" t="str">
        <f t="shared" si="485"/>
        <v/>
      </c>
      <c r="CR257" s="44" t="str">
        <f t="shared" si="486"/>
        <v/>
      </c>
      <c r="CS257" s="44" t="str">
        <f t="shared" si="487"/>
        <v/>
      </c>
      <c r="CT257" s="44" t="str">
        <f t="shared" si="488"/>
        <v/>
      </c>
      <c r="CU257" s="44" t="str">
        <f t="shared" si="489"/>
        <v/>
      </c>
      <c r="CV257" s="44" t="str">
        <f t="shared" si="490"/>
        <v/>
      </c>
      <c r="CW257" s="44" t="str">
        <f t="shared" si="491"/>
        <v/>
      </c>
      <c r="CX257" s="44" t="str">
        <f t="shared" si="492"/>
        <v/>
      </c>
      <c r="CY257" s="44"/>
      <c r="CZ257" s="44"/>
      <c r="DA257" s="45">
        <f t="shared" si="493"/>
        <v>0</v>
      </c>
      <c r="DB257" s="45">
        <f t="shared" si="494"/>
        <v>0</v>
      </c>
      <c r="DC257" s="45">
        <f t="shared" si="495"/>
        <v>0</v>
      </c>
      <c r="DD257" s="45">
        <f t="shared" si="496"/>
        <v>0</v>
      </c>
      <c r="DE257" s="45">
        <f t="shared" si="497"/>
        <v>0</v>
      </c>
      <c r="DF257" s="45">
        <f t="shared" si="498"/>
        <v>0</v>
      </c>
      <c r="DG257" s="45">
        <f t="shared" si="499"/>
        <v>0</v>
      </c>
      <c r="DH257" s="45">
        <f t="shared" si="500"/>
        <v>0</v>
      </c>
      <c r="DI257" s="45">
        <f t="shared" si="501"/>
        <v>0</v>
      </c>
      <c r="DJ257" s="45">
        <f t="shared" si="502"/>
        <v>0</v>
      </c>
      <c r="DK257" s="45">
        <f t="shared" si="503"/>
        <v>0</v>
      </c>
      <c r="DL257" s="45">
        <f t="shared" si="504"/>
        <v>0</v>
      </c>
      <c r="DM257" s="45">
        <f t="shared" si="505"/>
        <v>0</v>
      </c>
      <c r="DN257" s="45">
        <f t="shared" si="506"/>
        <v>0</v>
      </c>
      <c r="DO257" s="45">
        <f t="shared" si="507"/>
        <v>0</v>
      </c>
      <c r="DP257" s="45">
        <f t="shared" si="508"/>
        <v>0</v>
      </c>
      <c r="DQ257" s="45">
        <f t="shared" si="509"/>
        <v>0</v>
      </c>
      <c r="DR257" s="45">
        <f t="shared" si="510"/>
        <v>0</v>
      </c>
      <c r="DS257" s="45">
        <f t="shared" si="511"/>
        <v>0</v>
      </c>
      <c r="DT257" s="45">
        <f t="shared" si="512"/>
        <v>0</v>
      </c>
      <c r="DU257" s="45">
        <f t="shared" si="513"/>
        <v>0</v>
      </c>
      <c r="DV257" s="45">
        <f t="shared" si="514"/>
        <v>0</v>
      </c>
      <c r="DW257" s="45">
        <f t="shared" si="517"/>
        <v>0</v>
      </c>
      <c r="DX257" s="45">
        <f t="shared" si="517"/>
        <v>0</v>
      </c>
    </row>
    <row r="258" spans="1:128" s="9" customFormat="1" x14ac:dyDescent="0.25">
      <c r="A258" s="477"/>
      <c r="B258" s="209" t="s">
        <v>121</v>
      </c>
      <c r="C258" s="210">
        <f t="shared" si="518"/>
        <v>0</v>
      </c>
      <c r="D258" s="211">
        <f t="shared" si="518"/>
        <v>0</v>
      </c>
      <c r="E258" s="58"/>
      <c r="F258" s="61"/>
      <c r="G258" s="58"/>
      <c r="H258" s="61"/>
      <c r="I258" s="58"/>
      <c r="J258" s="61"/>
      <c r="K258" s="58"/>
      <c r="L258" s="61"/>
      <c r="M258" s="58"/>
      <c r="N258" s="61"/>
      <c r="O258" s="58"/>
      <c r="P258" s="61"/>
      <c r="Q258" s="60"/>
      <c r="R258" s="61"/>
      <c r="S258" s="60"/>
      <c r="T258" s="61"/>
      <c r="U258" s="60"/>
      <c r="V258" s="61"/>
      <c r="W258" s="58"/>
      <c r="X258" s="61"/>
      <c r="Y258" s="58"/>
      <c r="Z258" s="61"/>
      <c r="AA258" s="58"/>
      <c r="AB258" s="61"/>
      <c r="AC258" s="60"/>
      <c r="AD258" s="61"/>
      <c r="AE258" s="58"/>
      <c r="AF258" s="61"/>
      <c r="AG258" s="58"/>
      <c r="AH258" s="61"/>
      <c r="AI258" s="58"/>
      <c r="AJ258" s="62"/>
      <c r="AK258" s="124"/>
      <c r="AL258" s="61"/>
      <c r="AM258" s="58"/>
      <c r="AN258" s="61"/>
      <c r="AO258" s="58"/>
      <c r="AP258" s="61"/>
      <c r="AQ258" s="58"/>
      <c r="AR258" s="61"/>
      <c r="AS258" s="60"/>
      <c r="AT258" s="141"/>
      <c r="AU258" s="60"/>
      <c r="AV258" s="141"/>
      <c r="AW258" s="58"/>
      <c r="AX258" s="61"/>
      <c r="AY258" s="43" t="str">
        <f t="shared" si="468"/>
        <v/>
      </c>
      <c r="BV258" s="10"/>
      <c r="BW258" s="10"/>
      <c r="BX258" s="11"/>
      <c r="BY258" s="11"/>
      <c r="BZ258" s="11"/>
      <c r="CA258" s="44" t="str">
        <f t="shared" si="469"/>
        <v/>
      </c>
      <c r="CB258" s="44" t="str">
        <f t="shared" si="470"/>
        <v/>
      </c>
      <c r="CC258" s="44" t="str">
        <f t="shared" si="471"/>
        <v/>
      </c>
      <c r="CD258" s="44" t="str">
        <f t="shared" si="472"/>
        <v/>
      </c>
      <c r="CE258" s="44" t="str">
        <f t="shared" si="473"/>
        <v/>
      </c>
      <c r="CF258" s="44" t="str">
        <f t="shared" si="474"/>
        <v/>
      </c>
      <c r="CG258" s="44" t="str">
        <f t="shared" si="475"/>
        <v/>
      </c>
      <c r="CH258" s="44" t="str">
        <f t="shared" si="476"/>
        <v/>
      </c>
      <c r="CI258" s="44" t="str">
        <f t="shared" si="477"/>
        <v/>
      </c>
      <c r="CJ258" s="44" t="str">
        <f t="shared" si="478"/>
        <v/>
      </c>
      <c r="CK258" s="44" t="str">
        <f t="shared" si="479"/>
        <v/>
      </c>
      <c r="CL258" s="44" t="str">
        <f t="shared" si="480"/>
        <v/>
      </c>
      <c r="CM258" s="44" t="str">
        <f t="shared" si="481"/>
        <v/>
      </c>
      <c r="CN258" s="44" t="str">
        <f t="shared" si="482"/>
        <v/>
      </c>
      <c r="CO258" s="44" t="str">
        <f t="shared" si="483"/>
        <v/>
      </c>
      <c r="CP258" s="44" t="str">
        <f t="shared" si="484"/>
        <v/>
      </c>
      <c r="CQ258" s="44" t="str">
        <f t="shared" si="485"/>
        <v/>
      </c>
      <c r="CR258" s="44" t="str">
        <f t="shared" si="486"/>
        <v/>
      </c>
      <c r="CS258" s="44" t="str">
        <f t="shared" si="487"/>
        <v/>
      </c>
      <c r="CT258" s="44" t="str">
        <f t="shared" si="488"/>
        <v/>
      </c>
      <c r="CU258" s="44" t="str">
        <f t="shared" si="489"/>
        <v/>
      </c>
      <c r="CV258" s="44" t="str">
        <f t="shared" si="490"/>
        <v/>
      </c>
      <c r="CW258" s="44" t="str">
        <f t="shared" si="491"/>
        <v/>
      </c>
      <c r="CX258" s="44" t="str">
        <f t="shared" si="492"/>
        <v/>
      </c>
      <c r="CY258" s="44"/>
      <c r="CZ258" s="44"/>
      <c r="DA258" s="45">
        <f t="shared" si="493"/>
        <v>0</v>
      </c>
      <c r="DB258" s="45">
        <f t="shared" si="494"/>
        <v>0</v>
      </c>
      <c r="DC258" s="45">
        <f t="shared" si="495"/>
        <v>0</v>
      </c>
      <c r="DD258" s="45">
        <f t="shared" si="496"/>
        <v>0</v>
      </c>
      <c r="DE258" s="45">
        <f t="shared" si="497"/>
        <v>0</v>
      </c>
      <c r="DF258" s="45">
        <f t="shared" si="498"/>
        <v>0</v>
      </c>
      <c r="DG258" s="45">
        <f t="shared" si="499"/>
        <v>0</v>
      </c>
      <c r="DH258" s="45">
        <f t="shared" si="500"/>
        <v>0</v>
      </c>
      <c r="DI258" s="45">
        <f t="shared" si="501"/>
        <v>0</v>
      </c>
      <c r="DJ258" s="45">
        <f t="shared" si="502"/>
        <v>0</v>
      </c>
      <c r="DK258" s="45">
        <f t="shared" si="503"/>
        <v>0</v>
      </c>
      <c r="DL258" s="45">
        <f t="shared" si="504"/>
        <v>0</v>
      </c>
      <c r="DM258" s="45">
        <f t="shared" si="505"/>
        <v>0</v>
      </c>
      <c r="DN258" s="45">
        <f t="shared" si="506"/>
        <v>0</v>
      </c>
      <c r="DO258" s="45">
        <f t="shared" si="507"/>
        <v>0</v>
      </c>
      <c r="DP258" s="45">
        <f t="shared" si="508"/>
        <v>0</v>
      </c>
      <c r="DQ258" s="45">
        <f t="shared" si="509"/>
        <v>0</v>
      </c>
      <c r="DR258" s="45">
        <f t="shared" si="510"/>
        <v>0</v>
      </c>
      <c r="DS258" s="45">
        <f t="shared" si="511"/>
        <v>0</v>
      </c>
      <c r="DT258" s="45">
        <f t="shared" si="512"/>
        <v>0</v>
      </c>
      <c r="DU258" s="45">
        <f t="shared" si="513"/>
        <v>0</v>
      </c>
      <c r="DV258" s="45">
        <f t="shared" si="514"/>
        <v>0</v>
      </c>
      <c r="DW258" s="45">
        <f t="shared" si="517"/>
        <v>0</v>
      </c>
      <c r="DX258" s="45">
        <f t="shared" si="517"/>
        <v>0</v>
      </c>
    </row>
    <row r="259" spans="1:128" s="9" customFormat="1" x14ac:dyDescent="0.25">
      <c r="A259" s="160" t="s">
        <v>122</v>
      </c>
      <c r="BV259" s="10"/>
      <c r="BW259" s="10"/>
      <c r="BX259" s="11"/>
      <c r="BY259" s="11"/>
      <c r="BZ259" s="11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</row>
    <row r="260" spans="1:128" s="9" customFormat="1" ht="15" customHeight="1" x14ac:dyDescent="0.25">
      <c r="A260" s="564" t="s">
        <v>123</v>
      </c>
      <c r="B260" s="564" t="s">
        <v>5</v>
      </c>
      <c r="C260" s="566" t="s">
        <v>124</v>
      </c>
      <c r="D260" s="566"/>
      <c r="E260" s="566"/>
      <c r="F260" s="566"/>
      <c r="G260" s="566"/>
      <c r="H260" s="566"/>
      <c r="I260" s="566"/>
      <c r="J260" s="566"/>
      <c r="K260" s="566"/>
      <c r="L260" s="567"/>
      <c r="M260" s="568" t="s">
        <v>9</v>
      </c>
      <c r="N260" s="564" t="s">
        <v>10</v>
      </c>
      <c r="BV260" s="10"/>
      <c r="BW260" s="10"/>
      <c r="BX260" s="11"/>
      <c r="BY260" s="11"/>
      <c r="BZ260" s="11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</row>
    <row r="261" spans="1:128" s="9" customFormat="1" ht="25.5" x14ac:dyDescent="0.25">
      <c r="A261" s="565"/>
      <c r="B261" s="565"/>
      <c r="C261" s="212" t="s">
        <v>82</v>
      </c>
      <c r="D261" s="213" t="s">
        <v>83</v>
      </c>
      <c r="E261" s="213" t="s">
        <v>84</v>
      </c>
      <c r="F261" s="213" t="s">
        <v>19</v>
      </c>
      <c r="G261" s="213" t="s">
        <v>20</v>
      </c>
      <c r="H261" s="213" t="s">
        <v>21</v>
      </c>
      <c r="I261" s="213" t="s">
        <v>22</v>
      </c>
      <c r="J261" s="213" t="s">
        <v>23</v>
      </c>
      <c r="K261" s="213" t="s">
        <v>24</v>
      </c>
      <c r="L261" s="456" t="s">
        <v>125</v>
      </c>
      <c r="M261" s="569"/>
      <c r="N261" s="565"/>
      <c r="BV261" s="10"/>
      <c r="BW261" s="10"/>
      <c r="BX261" s="11"/>
      <c r="BY261" s="11"/>
      <c r="BZ261" s="11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</row>
    <row r="262" spans="1:128" s="9" customFormat="1" x14ac:dyDescent="0.25">
      <c r="A262" s="215" t="s">
        <v>126</v>
      </c>
      <c r="B262" s="216">
        <f>SUM(C262:L262)</f>
        <v>0</v>
      </c>
      <c r="C262" s="84"/>
      <c r="D262" s="85"/>
      <c r="E262" s="85"/>
      <c r="F262" s="85"/>
      <c r="G262" s="85"/>
      <c r="H262" s="85"/>
      <c r="I262" s="85"/>
      <c r="J262" s="85"/>
      <c r="K262" s="85"/>
      <c r="L262" s="106"/>
      <c r="M262" s="108"/>
      <c r="N262" s="217"/>
      <c r="O262" s="43" t="str">
        <f>$CA262&amp;$CB262&amp;$CC262&amp;$CD262&amp;$CE262&amp;$CF262&amp;$CG262&amp;$CH262&amp;$CI262&amp;$CJ262&amp;$CK262&amp;$CL262&amp;$CM262&amp;$CN262&amp;$CO262&amp;$CP262&amp;$CQ262&amp;$CR262&amp;$CS262&amp;$CT262&amp;$CU262&amp;$CV262&amp;$CW262&amp;$CX262&amp;$CY262&amp;$CZ262</f>
        <v/>
      </c>
      <c r="BV262" s="10"/>
      <c r="BW262" s="10"/>
      <c r="BX262" s="11"/>
      <c r="BY262" s="11"/>
      <c r="BZ262" s="11"/>
      <c r="CA262" s="44" t="str">
        <f>IF(AND($B262&lt;&gt;0,M262=""),"* No olvide ingresar la columna Pueblos Originarios (Digite CERO si no tiene). ",IF(M262&gt;$B262,"* El Número de Screenings de Pueblos Originarios no puede superar el Total. ",""))</f>
        <v/>
      </c>
      <c r="CB262" s="44" t="str">
        <f>IF(AND($B262&lt;&gt;0,N262=""),"* No olvide ingresar la columna Migrantes (Digite CERO si no tiene). ",IF(N262&gt;$B262,"* El Número de Screenings de Población Migrante no puede superar el Total. ",""))</f>
        <v/>
      </c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45">
        <f t="shared" ref="DA262:DB266" si="519">IF(AND($B262&lt;&gt;0,M262=""),1,IF(M262&gt;$B262,1,0))</f>
        <v>0</v>
      </c>
      <c r="DB262" s="45">
        <f t="shared" si="519"/>
        <v>0</v>
      </c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</row>
    <row r="263" spans="1:128" s="9" customFormat="1" x14ac:dyDescent="0.25">
      <c r="A263" s="218" t="s">
        <v>127</v>
      </c>
      <c r="B263" s="219">
        <f>SUM(C263:L263)</f>
        <v>0</v>
      </c>
      <c r="C263" s="39"/>
      <c r="D263" s="38"/>
      <c r="E263" s="38"/>
      <c r="F263" s="38"/>
      <c r="G263" s="38"/>
      <c r="H263" s="38"/>
      <c r="I263" s="38"/>
      <c r="J263" s="38"/>
      <c r="K263" s="38"/>
      <c r="L263" s="109"/>
      <c r="M263" s="108"/>
      <c r="N263" s="169"/>
      <c r="O263" s="43" t="str">
        <f>$CA263&amp;$CB263&amp;$CC263&amp;$CD263&amp;$CE263&amp;$CF263&amp;$CG263&amp;$CH263&amp;$CI263&amp;$CJ263&amp;$CK263&amp;$CL263&amp;$CM263&amp;$CN263&amp;$CO263&amp;$CP263&amp;$CQ263&amp;$CR263&amp;$CS263&amp;$CT263&amp;$CU263&amp;$CV263&amp;$CW263&amp;$CX263&amp;$CY263&amp;$CZ263</f>
        <v/>
      </c>
      <c r="BV263" s="10"/>
      <c r="BW263" s="10"/>
      <c r="BX263" s="11"/>
      <c r="BY263" s="11"/>
      <c r="BZ263" s="11"/>
      <c r="CA263" s="44" t="str">
        <f>IF(AND($B263&lt;&gt;0,M263=""),"* No olvide ingresar la columna Pueblos Originarios (Digite CERO si no tiene). ",IF(M263&gt;$B263,"* El Número de Screenings de Pueblos Originarios no puede superar el Total. ",""))</f>
        <v/>
      </c>
      <c r="CB263" s="44" t="str">
        <f>IF(AND($B263&lt;&gt;0,N263=""),"* No olvide ingresar la columna Migrantes (Digite CERO si no tiene). ",IF(N263&gt;$B263,"* El Número de Screenings de Población Migrante no puede superar el Total. ",""))</f>
        <v/>
      </c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45">
        <f t="shared" si="519"/>
        <v>0</v>
      </c>
      <c r="DB263" s="45">
        <f t="shared" si="519"/>
        <v>0</v>
      </c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</row>
    <row r="264" spans="1:128" s="9" customFormat="1" x14ac:dyDescent="0.25">
      <c r="A264" s="218" t="s">
        <v>128</v>
      </c>
      <c r="B264" s="220">
        <f>SUM(C264:L264)</f>
        <v>0</v>
      </c>
      <c r="C264" s="39"/>
      <c r="D264" s="38"/>
      <c r="E264" s="38"/>
      <c r="F264" s="38"/>
      <c r="G264" s="38"/>
      <c r="H264" s="38"/>
      <c r="I264" s="38"/>
      <c r="J264" s="38"/>
      <c r="K264" s="38"/>
      <c r="L264" s="109"/>
      <c r="M264" s="108"/>
      <c r="N264" s="169"/>
      <c r="O264" s="43" t="str">
        <f>$CA264&amp;$CB264&amp;$CC264&amp;$CD264&amp;$CE264&amp;$CF264&amp;$CG264&amp;$CH264&amp;$CI264&amp;$CJ264&amp;$CK264&amp;$CL264&amp;$CM264&amp;$CN264&amp;$CO264&amp;$CP264&amp;$CQ264&amp;$CR264&amp;$CS264&amp;$CT264&amp;$CU264&amp;$CV264&amp;$CW264&amp;$CX264&amp;$CY264&amp;$CZ264</f>
        <v/>
      </c>
      <c r="BV264" s="10"/>
      <c r="BW264" s="10"/>
      <c r="BX264" s="11"/>
      <c r="BY264" s="11"/>
      <c r="BZ264" s="11"/>
      <c r="CA264" s="44" t="str">
        <f>IF(AND($B264&lt;&gt;0,M264=""),"* No olvide ingresar la columna Pueblos Originarios (Digite CERO si no tiene). ",IF(M264&gt;$B264,"* El Número de Screenings de Pueblos Originarios no puede superar el Total. ",""))</f>
        <v/>
      </c>
      <c r="CB264" s="44" t="str">
        <f>IF(AND($B264&lt;&gt;0,N264=""),"* No olvide ingresar la columna Migrantes (Digite CERO si no tiene). ",IF(N264&gt;$B264,"* El Número de Screenings de Población Migrante no puede superar el Total. ",""))</f>
        <v/>
      </c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45">
        <f t="shared" si="519"/>
        <v>0</v>
      </c>
      <c r="DB264" s="45">
        <f t="shared" si="519"/>
        <v>0</v>
      </c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</row>
    <row r="265" spans="1:128" s="9" customFormat="1" ht="21" x14ac:dyDescent="0.25">
      <c r="A265" s="218" t="s">
        <v>129</v>
      </c>
      <c r="B265" s="220">
        <f>SUM(C265:L265)</f>
        <v>0</v>
      </c>
      <c r="C265" s="39"/>
      <c r="D265" s="38"/>
      <c r="E265" s="38"/>
      <c r="F265" s="38"/>
      <c r="G265" s="38"/>
      <c r="H265" s="38"/>
      <c r="I265" s="38"/>
      <c r="J265" s="38"/>
      <c r="K265" s="38"/>
      <c r="L265" s="109"/>
      <c r="M265" s="108"/>
      <c r="N265" s="169"/>
      <c r="O265" s="43" t="str">
        <f>$CA265&amp;$CB265&amp;$CC265&amp;$CD265&amp;$CE265&amp;$CF265&amp;$CG265&amp;$CH265&amp;$CI265&amp;$CJ265&amp;$CK265&amp;$CL265&amp;$CM265&amp;$CN265&amp;$CO265&amp;$CP265&amp;$CQ265&amp;$CR265&amp;$CS265&amp;$CT265&amp;$CU265&amp;$CV265&amp;$CW265&amp;$CX265&amp;$CY265&amp;$CZ265</f>
        <v/>
      </c>
      <c r="BV265" s="10"/>
      <c r="BW265" s="10"/>
      <c r="BX265" s="11"/>
      <c r="BY265" s="11"/>
      <c r="BZ265" s="11"/>
      <c r="CA265" s="44" t="str">
        <f>IF(AND($B265&lt;&gt;0,M265=""),"* No olvide ingresar la columna Pueblos Originarios (Digite CERO si no tiene). ",IF(M265&gt;$B265,"* El Número de Screenings de Pueblos Originarios no puede superar el Total. ",""))</f>
        <v/>
      </c>
      <c r="CB265" s="44" t="str">
        <f>IF(AND($B265&lt;&gt;0,N265=""),"* No olvide ingresar la columna Migrantes (Digite CERO si no tiene). ",IF(N265&gt;$B265,"* El Número de Screenings de Población Migrante no puede superar el Total. ",""))</f>
        <v/>
      </c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45">
        <f t="shared" si="519"/>
        <v>0</v>
      </c>
      <c r="DB265" s="45">
        <f t="shared" si="519"/>
        <v>0</v>
      </c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</row>
    <row r="266" spans="1:128" s="9" customFormat="1" x14ac:dyDescent="0.25">
      <c r="A266" s="221" t="s">
        <v>130</v>
      </c>
      <c r="B266" s="222">
        <f>SUM(C266:L266)</f>
        <v>0</v>
      </c>
      <c r="C266" s="60"/>
      <c r="D266" s="59"/>
      <c r="E266" s="59"/>
      <c r="F266" s="59"/>
      <c r="G266" s="59"/>
      <c r="H266" s="59"/>
      <c r="I266" s="59"/>
      <c r="J266" s="59"/>
      <c r="K266" s="59"/>
      <c r="L266" s="125"/>
      <c r="M266" s="141"/>
      <c r="N266" s="174"/>
      <c r="O266" s="43" t="str">
        <f>$CA266&amp;$CB266&amp;$CC266&amp;$CD266&amp;$CE266&amp;$CF266&amp;$CG266&amp;$CH266&amp;$CI266&amp;$CJ266&amp;$CK266&amp;$CL266&amp;$CM266&amp;$CN266&amp;$CO266&amp;$CP266&amp;$CQ266&amp;$CR266&amp;$CS266&amp;$CT266&amp;$CU266&amp;$CV266&amp;$CW266&amp;$CX266&amp;$CY266&amp;$CZ266</f>
        <v/>
      </c>
      <c r="BV266" s="10"/>
      <c r="BW266" s="10"/>
      <c r="BX266" s="11"/>
      <c r="BY266" s="11"/>
      <c r="BZ266" s="11"/>
      <c r="CA266" s="44" t="str">
        <f>IF(AND($B266&lt;&gt;0,M266=""),"* No olvide ingresar la columna Pueblos Originarios (Digite CERO si no tiene). ",IF(M266&gt;$B266,"* El Número de Screenings de Pueblos Originarios no puede superar el Total. ",""))</f>
        <v/>
      </c>
      <c r="CB266" s="44" t="str">
        <f>IF(AND($B266&lt;&gt;0,N266=""),"* No olvide ingresar la columna Migrantes (Digite CERO si no tiene). ",IF(N266&gt;$B266,"* El Número de Screenings de Población Migrante no puede superar el Total. ",""))</f>
        <v/>
      </c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45">
        <f t="shared" si="519"/>
        <v>0</v>
      </c>
      <c r="DB266" s="45">
        <f t="shared" si="519"/>
        <v>0</v>
      </c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</row>
    <row r="267" spans="1:128" s="9" customFormat="1" x14ac:dyDescent="0.25">
      <c r="A267" s="160" t="s">
        <v>131</v>
      </c>
      <c r="BV267" s="10"/>
      <c r="BW267" s="10"/>
      <c r="BX267" s="11"/>
      <c r="BY267" s="11"/>
      <c r="BZ267" s="11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</row>
    <row r="268" spans="1:128" s="9" customFormat="1" ht="15" customHeight="1" x14ac:dyDescent="0.25">
      <c r="A268" s="564" t="s">
        <v>132</v>
      </c>
      <c r="B268" s="564" t="s">
        <v>5</v>
      </c>
      <c r="C268" s="580" t="s">
        <v>133</v>
      </c>
      <c r="D268" s="581"/>
      <c r="E268" s="581"/>
      <c r="F268" s="581"/>
      <c r="G268" s="581"/>
      <c r="H268" s="581"/>
      <c r="I268" s="581"/>
      <c r="J268" s="581"/>
      <c r="K268" s="581"/>
      <c r="L268" s="581"/>
      <c r="M268" s="581"/>
      <c r="N268" s="581"/>
      <c r="O268" s="581"/>
      <c r="P268" s="581"/>
      <c r="Q268" s="581"/>
      <c r="R268" s="582"/>
      <c r="S268" s="583" t="s">
        <v>9</v>
      </c>
      <c r="T268" s="568" t="s">
        <v>10</v>
      </c>
      <c r="BV268" s="10"/>
      <c r="BW268" s="10"/>
      <c r="BX268" s="11"/>
      <c r="BY268" s="11"/>
      <c r="BZ268" s="11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</row>
    <row r="269" spans="1:128" s="9" customFormat="1" x14ac:dyDescent="0.25">
      <c r="A269" s="565"/>
      <c r="B269" s="565"/>
      <c r="C269" s="212" t="s">
        <v>134</v>
      </c>
      <c r="D269" s="213" t="s">
        <v>135</v>
      </c>
      <c r="E269" s="213" t="s">
        <v>136</v>
      </c>
      <c r="F269" s="213" t="s">
        <v>137</v>
      </c>
      <c r="G269" s="213" t="s">
        <v>138</v>
      </c>
      <c r="H269" s="213" t="s">
        <v>139</v>
      </c>
      <c r="I269" s="213" t="s">
        <v>140</v>
      </c>
      <c r="J269" s="213" t="s">
        <v>141</v>
      </c>
      <c r="K269" s="213" t="s">
        <v>142</v>
      </c>
      <c r="L269" s="213" t="s">
        <v>143</v>
      </c>
      <c r="M269" s="213" t="s">
        <v>144</v>
      </c>
      <c r="N269" s="213" t="s">
        <v>145</v>
      </c>
      <c r="O269" s="213" t="s">
        <v>146</v>
      </c>
      <c r="P269" s="223" t="s">
        <v>147</v>
      </c>
      <c r="Q269" s="223" t="s">
        <v>148</v>
      </c>
      <c r="R269" s="224" t="s">
        <v>149</v>
      </c>
      <c r="S269" s="584"/>
      <c r="T269" s="569"/>
      <c r="BV269" s="10"/>
      <c r="BW269" s="10"/>
      <c r="BX269" s="11"/>
      <c r="BY269" s="11"/>
      <c r="BZ269" s="11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</row>
    <row r="270" spans="1:128" s="9" customFormat="1" ht="21" x14ac:dyDescent="0.25">
      <c r="A270" s="215" t="s">
        <v>150</v>
      </c>
      <c r="B270" s="216">
        <f>SUM(C270:R270)</f>
        <v>1</v>
      </c>
      <c r="C270" s="79">
        <v>1</v>
      </c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131"/>
      <c r="S270" s="225">
        <v>0</v>
      </c>
      <c r="T270" s="81">
        <v>1</v>
      </c>
      <c r="U270" s="43" t="str">
        <f>$CA270&amp;$CB270&amp;$CC270&amp;$CD270&amp;$CE270&amp;$CF270&amp;$CG270&amp;$CH270&amp;$CI270&amp;$CJ270&amp;$CK270&amp;$CL270&amp;$CM270&amp;$CN270&amp;$CO270&amp;$CP270&amp;$CQ270&amp;$CR270&amp;$CS270&amp;$CT270&amp;$CU270&amp;$CV270&amp;$CW270&amp;$CX270&amp;$CY270&amp;$CZ270</f>
        <v/>
      </c>
      <c r="BV270" s="10"/>
      <c r="BW270" s="10"/>
      <c r="BX270" s="11"/>
      <c r="BY270" s="11"/>
      <c r="BZ270" s="11"/>
      <c r="CA270" s="44" t="str">
        <f>IF(AND($B270&lt;&gt;0,S270=""),"* No olvide ingresar la columna Pueblos Originarios (Digite CERO si no tiene). ",IF(S270&gt;$B270,"* El Número de Hijos de Pueblos Originarios no puede superar el Total. ",""))</f>
        <v/>
      </c>
      <c r="CB270" s="44" t="str">
        <f>IF(AND($B270&lt;&gt;0,T270=""),"* No olvide ingresar la columna Migrantes (Digite CERO si no tiene). ",IF(T270&gt;$B270,"* El Número de Hijos de Migrantes no puede superar el Total. ",""))</f>
        <v/>
      </c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45">
        <f t="shared" ref="DA270:DB274" si="520">IF(AND($B270&lt;&gt;0,S270=""),1,IF(S270&gt;$B270,1,0))</f>
        <v>0</v>
      </c>
      <c r="DB270" s="45">
        <f t="shared" si="520"/>
        <v>0</v>
      </c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</row>
    <row r="271" spans="1:128" s="9" customFormat="1" ht="21" x14ac:dyDescent="0.25">
      <c r="A271" s="218" t="s">
        <v>151</v>
      </c>
      <c r="B271" s="226">
        <f>SUM(C271:R271)</f>
        <v>0</v>
      </c>
      <c r="C271" s="39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109"/>
      <c r="S271" s="227"/>
      <c r="T271" s="108"/>
      <c r="U271" s="43" t="str">
        <f>$CA271&amp;$CB271&amp;$CC271&amp;$CD271&amp;$CE271&amp;$CF271&amp;$CG271&amp;$CH271&amp;$CI271&amp;$CJ271&amp;$CK271&amp;$CL271&amp;$CM271&amp;$CN271&amp;$CO271&amp;$CP271&amp;$CQ271&amp;$CR271&amp;$CS271&amp;$CT271&amp;$CU271&amp;$CV271&amp;$CW271&amp;$CX271&amp;$CY271&amp;$CZ271</f>
        <v/>
      </c>
      <c r="BV271" s="10"/>
      <c r="BW271" s="10"/>
      <c r="BX271" s="11"/>
      <c r="BY271" s="11"/>
      <c r="BZ271" s="11"/>
      <c r="CA271" s="44" t="str">
        <f>IF(AND($B271&lt;&gt;0,S271=""),"* No olvide ingresar la columna Pueblos Originarios (Digite CERO si no tiene). ",IF(S271&gt;$B271,"* El Número de Hijos de Pueblos Originarios no puede superar el Total. ",""))</f>
        <v/>
      </c>
      <c r="CB271" s="44" t="str">
        <f>IF(AND($B271&lt;&gt;0,T271=""),"* No olvide ingresar la columna Migrantes (Digite CERO si no tiene). ",IF(T271&gt;$B271,"* El Número de Hijos de Migrantes no puede superar el Total. ",""))</f>
        <v/>
      </c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45">
        <f t="shared" si="520"/>
        <v>0</v>
      </c>
      <c r="DB271" s="45">
        <f t="shared" si="520"/>
        <v>0</v>
      </c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</row>
    <row r="272" spans="1:128" s="9" customFormat="1" ht="22.5" x14ac:dyDescent="0.25">
      <c r="A272" s="228" t="s">
        <v>152</v>
      </c>
      <c r="B272" s="219">
        <f>SUM(C272:R272)</f>
        <v>0</v>
      </c>
      <c r="C272" s="39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109"/>
      <c r="S272" s="227"/>
      <c r="T272" s="108"/>
      <c r="U272" s="43" t="str">
        <f>$CA272&amp;$CB272&amp;$CC272&amp;$CD272&amp;$CE272&amp;$CF272&amp;$CG272&amp;$CH272&amp;$CI272&amp;$CJ272&amp;$CK272&amp;$CL272&amp;$CM272&amp;$CN272&amp;$CO272&amp;$CP272&amp;$CQ272&amp;$CR272&amp;$CS272&amp;$CT272&amp;$CU272&amp;$CV272&amp;$CW272&amp;$CX272&amp;$CY272&amp;$CZ272</f>
        <v/>
      </c>
      <c r="BV272" s="10"/>
      <c r="BW272" s="10"/>
      <c r="BX272" s="11"/>
      <c r="BY272" s="11"/>
      <c r="BZ272" s="11"/>
      <c r="CA272" s="44" t="str">
        <f>IF(AND($B272&lt;&gt;0,S272=""),"* No olvide ingresar la columna Pueblos Originarios (Digite CERO si no tiene). ",IF(S272&gt;$B272,"* El Número de Hijos de Pueblos Originarios no puede superar el Total. ",""))</f>
        <v/>
      </c>
      <c r="CB272" s="44" t="str">
        <f>IF(AND($B272&lt;&gt;0,T272=""),"* No olvide ingresar la columna Migrantes (Digite CERO si no tiene). ",IF(T272&gt;$B272,"* El Número de Hijos de Migrantes no puede superar el Total. ",""))</f>
        <v/>
      </c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45">
        <f t="shared" si="520"/>
        <v>0</v>
      </c>
      <c r="DB272" s="45">
        <f t="shared" si="520"/>
        <v>0</v>
      </c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</row>
    <row r="273" spans="1:130" ht="22.5" x14ac:dyDescent="0.25">
      <c r="A273" s="229" t="s">
        <v>153</v>
      </c>
      <c r="B273" s="220">
        <f>SUM(C273:R273)</f>
        <v>0</v>
      </c>
      <c r="C273" s="39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109"/>
      <c r="S273" s="227"/>
      <c r="T273" s="108"/>
      <c r="U273" s="43" t="str">
        <f>$CA273&amp;$CB273&amp;$CC273&amp;$CD273&amp;$CE273&amp;$CF273&amp;$CG273&amp;$CH273&amp;$CI273&amp;$CJ273&amp;$CK273&amp;$CL273&amp;$CM273&amp;$CN273&amp;$CO273&amp;$CP273&amp;$CQ273&amp;$CR273&amp;$CS273&amp;$CT273&amp;$CU273&amp;$CV273&amp;$CW273&amp;$CX273&amp;$CY273&amp;$CZ273</f>
        <v/>
      </c>
      <c r="CA273" s="44" t="str">
        <f>IF(AND($B273&lt;&gt;0,S273=""),"* No olvide ingresar la columna Pueblos Originarios (Digite CERO si no tiene). ",IF(S273&gt;$B273,"* El Número de Hijos de Pueblos Originarios no puede superar el Total. ",""))</f>
        <v/>
      </c>
      <c r="CB273" s="44" t="str">
        <f>IF(AND($B273&lt;&gt;0,T273=""),"* No olvide ingresar la columna Migrantes (Digite CERO si no tiene). ",IF(T273&gt;$B273,"* El Número de Hijos de Migrantes no puede superar el Total. ",""))</f>
        <v/>
      </c>
      <c r="DA273" s="45">
        <f t="shared" si="520"/>
        <v>0</v>
      </c>
      <c r="DB273" s="45">
        <f t="shared" si="520"/>
        <v>0</v>
      </c>
    </row>
    <row r="274" spans="1:130" ht="22.5" x14ac:dyDescent="0.25">
      <c r="A274" s="230" t="s">
        <v>154</v>
      </c>
      <c r="B274" s="231">
        <f>SUM(C274:R274)</f>
        <v>0</v>
      </c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232"/>
      <c r="S274" s="233"/>
      <c r="T274" s="91"/>
      <c r="U274" s="43" t="str">
        <f>$CA274&amp;$CB274&amp;$CC274&amp;$CD274&amp;$CE274&amp;$CF274&amp;$CG274&amp;$CH274&amp;$CI274&amp;$CJ274&amp;$CK274&amp;$CL274&amp;$CM274&amp;$CN274&amp;$CO274&amp;$CP274&amp;$CQ274&amp;$CR274&amp;$CS274&amp;$CT274&amp;$CU274&amp;$CV274&amp;$CW274&amp;$CX274&amp;$CY274&amp;$CZ274</f>
        <v/>
      </c>
      <c r="CA274" s="44" t="str">
        <f>IF(AND($B274&lt;&gt;0,S274=""),"* No olvide ingresar la columna Pueblos Originarios (Digite CERO si no tiene). ",IF(S274&gt;$B274,"* El Número de Hijos de Pueblos Originarios no puede superar el Total. ",""))</f>
        <v/>
      </c>
      <c r="CB274" s="44" t="str">
        <f>IF(AND($B274&lt;&gt;0,T274=""),"* No olvide ingresar la columna Migrantes (Digite CERO si no tiene). ",IF(T274&gt;$B274,"* El Número de Hijos de Migrantes no puede superar el Total. ",""))</f>
        <v/>
      </c>
      <c r="DA274" s="45">
        <f t="shared" si="520"/>
        <v>0</v>
      </c>
      <c r="DB274" s="45">
        <f t="shared" si="520"/>
        <v>0</v>
      </c>
    </row>
    <row r="275" spans="1:130" x14ac:dyDescent="0.25">
      <c r="A275" s="160" t="s">
        <v>155</v>
      </c>
    </row>
    <row r="276" spans="1:130" x14ac:dyDescent="0.25">
      <c r="A276" s="585" t="s">
        <v>123</v>
      </c>
      <c r="B276" s="588" t="s">
        <v>5</v>
      </c>
      <c r="C276" s="589"/>
      <c r="D276" s="568"/>
      <c r="E276" s="580" t="s">
        <v>156</v>
      </c>
      <c r="F276" s="581"/>
      <c r="G276" s="581"/>
      <c r="H276" s="581"/>
      <c r="I276" s="581"/>
      <c r="J276" s="581"/>
      <c r="K276" s="581"/>
      <c r="L276" s="581"/>
      <c r="M276" s="581"/>
      <c r="N276" s="581"/>
      <c r="O276" s="581"/>
      <c r="P276" s="581"/>
      <c r="Q276" s="581"/>
      <c r="R276" s="581"/>
      <c r="S276" s="581"/>
      <c r="T276" s="581"/>
      <c r="U276" s="581"/>
      <c r="V276" s="581"/>
      <c r="W276" s="581"/>
      <c r="X276" s="581"/>
      <c r="Y276" s="581"/>
      <c r="Z276" s="581"/>
      <c r="AA276" s="581"/>
      <c r="AB276" s="581"/>
      <c r="AC276" s="581"/>
      <c r="AD276" s="581"/>
      <c r="AE276" s="581"/>
      <c r="AF276" s="581"/>
      <c r="AG276" s="581"/>
      <c r="AH276" s="581"/>
      <c r="AI276" s="581"/>
      <c r="AJ276" s="593"/>
    </row>
    <row r="277" spans="1:130" s="234" customFormat="1" x14ac:dyDescent="0.25">
      <c r="A277" s="586"/>
      <c r="B277" s="590"/>
      <c r="C277" s="591"/>
      <c r="D277" s="592"/>
      <c r="E277" s="594" t="s">
        <v>157</v>
      </c>
      <c r="F277" s="595"/>
      <c r="G277" s="596" t="s">
        <v>158</v>
      </c>
      <c r="H277" s="597"/>
      <c r="I277" s="596" t="s">
        <v>159</v>
      </c>
      <c r="J277" s="597"/>
      <c r="K277" s="596" t="s">
        <v>160</v>
      </c>
      <c r="L277" s="597"/>
      <c r="M277" s="594" t="s">
        <v>161</v>
      </c>
      <c r="N277" s="595"/>
      <c r="O277" s="594" t="s">
        <v>162</v>
      </c>
      <c r="P277" s="595"/>
      <c r="Q277" s="594" t="s">
        <v>163</v>
      </c>
      <c r="R277" s="595"/>
      <c r="S277" s="594" t="s">
        <v>164</v>
      </c>
      <c r="T277" s="595"/>
      <c r="U277" s="594" t="s">
        <v>165</v>
      </c>
      <c r="V277" s="595"/>
      <c r="W277" s="594" t="s">
        <v>166</v>
      </c>
      <c r="X277" s="595"/>
      <c r="Y277" s="594" t="s">
        <v>167</v>
      </c>
      <c r="Z277" s="595"/>
      <c r="AA277" s="594" t="s">
        <v>168</v>
      </c>
      <c r="AB277" s="595"/>
      <c r="AC277" s="594" t="s">
        <v>169</v>
      </c>
      <c r="AD277" s="595"/>
      <c r="AE277" s="594" t="s">
        <v>170</v>
      </c>
      <c r="AF277" s="595"/>
      <c r="AG277" s="594" t="s">
        <v>171</v>
      </c>
      <c r="AH277" s="595"/>
      <c r="AI277" s="594" t="s">
        <v>172</v>
      </c>
      <c r="AJ277" s="595"/>
      <c r="BZ277" s="11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</row>
    <row r="278" spans="1:130" ht="15" customHeight="1" x14ac:dyDescent="0.25">
      <c r="A278" s="586"/>
      <c r="B278" s="475" t="s">
        <v>173</v>
      </c>
      <c r="C278" s="598" t="s">
        <v>31</v>
      </c>
      <c r="D278" s="496" t="s">
        <v>32</v>
      </c>
      <c r="E278" s="594" t="s">
        <v>174</v>
      </c>
      <c r="F278" s="595"/>
      <c r="G278" s="596" t="s">
        <v>175</v>
      </c>
      <c r="H278" s="597"/>
      <c r="I278" s="596" t="s">
        <v>176</v>
      </c>
      <c r="J278" s="597"/>
      <c r="K278" s="596" t="s">
        <v>177</v>
      </c>
      <c r="L278" s="597"/>
      <c r="M278" s="594" t="s">
        <v>17</v>
      </c>
      <c r="N278" s="595"/>
      <c r="O278" s="594" t="s">
        <v>18</v>
      </c>
      <c r="P278" s="595"/>
      <c r="Q278" s="594" t="s">
        <v>178</v>
      </c>
      <c r="R278" s="595"/>
      <c r="S278" s="594" t="s">
        <v>179</v>
      </c>
      <c r="T278" s="595"/>
      <c r="U278" s="594" t="s">
        <v>180</v>
      </c>
      <c r="V278" s="595"/>
      <c r="W278" s="594" t="s">
        <v>181</v>
      </c>
      <c r="X278" s="595"/>
      <c r="Y278" s="594" t="s">
        <v>182</v>
      </c>
      <c r="Z278" s="595"/>
      <c r="AA278" s="594" t="s">
        <v>183</v>
      </c>
      <c r="AB278" s="595"/>
      <c r="AC278" s="594" t="s">
        <v>184</v>
      </c>
      <c r="AD278" s="595"/>
      <c r="AE278" s="594" t="s">
        <v>185</v>
      </c>
      <c r="AF278" s="595"/>
      <c r="AG278" s="594" t="s">
        <v>186</v>
      </c>
      <c r="AH278" s="595"/>
      <c r="AI278" s="594" t="s">
        <v>187</v>
      </c>
      <c r="AJ278" s="595"/>
    </row>
    <row r="279" spans="1:130" x14ac:dyDescent="0.25">
      <c r="A279" s="587"/>
      <c r="B279" s="477"/>
      <c r="C279" s="599"/>
      <c r="D279" s="498"/>
      <c r="E279" s="18" t="s">
        <v>31</v>
      </c>
      <c r="F279" s="464" t="s">
        <v>32</v>
      </c>
      <c r="G279" s="18" t="s">
        <v>31</v>
      </c>
      <c r="H279" s="461" t="s">
        <v>32</v>
      </c>
      <c r="I279" s="18" t="s">
        <v>31</v>
      </c>
      <c r="J279" s="464" t="s">
        <v>32</v>
      </c>
      <c r="K279" s="18" t="s">
        <v>31</v>
      </c>
      <c r="L279" s="464" t="s">
        <v>32</v>
      </c>
      <c r="M279" s="460" t="s">
        <v>31</v>
      </c>
      <c r="N279" s="464" t="s">
        <v>32</v>
      </c>
      <c r="O279" s="18" t="s">
        <v>31</v>
      </c>
      <c r="P279" s="464" t="s">
        <v>32</v>
      </c>
      <c r="Q279" s="18" t="s">
        <v>31</v>
      </c>
      <c r="R279" s="464" t="s">
        <v>32</v>
      </c>
      <c r="S279" s="18" t="s">
        <v>31</v>
      </c>
      <c r="T279" s="464" t="s">
        <v>32</v>
      </c>
      <c r="U279" s="18" t="s">
        <v>31</v>
      </c>
      <c r="V279" s="464" t="s">
        <v>32</v>
      </c>
      <c r="W279" s="18" t="s">
        <v>31</v>
      </c>
      <c r="X279" s="464" t="s">
        <v>32</v>
      </c>
      <c r="Y279" s="18" t="s">
        <v>31</v>
      </c>
      <c r="Z279" s="464" t="s">
        <v>32</v>
      </c>
      <c r="AA279" s="18" t="s">
        <v>31</v>
      </c>
      <c r="AB279" s="464" t="s">
        <v>32</v>
      </c>
      <c r="AC279" s="18" t="s">
        <v>31</v>
      </c>
      <c r="AD279" s="464" t="s">
        <v>32</v>
      </c>
      <c r="AE279" s="18" t="s">
        <v>31</v>
      </c>
      <c r="AF279" s="464" t="s">
        <v>32</v>
      </c>
      <c r="AG279" s="18" t="s">
        <v>31</v>
      </c>
      <c r="AH279" s="464" t="s">
        <v>32</v>
      </c>
      <c r="AI279" s="18" t="s">
        <v>31</v>
      </c>
      <c r="AJ279" s="464" t="s">
        <v>32</v>
      </c>
    </row>
    <row r="280" spans="1:130" ht="33" x14ac:dyDescent="0.25">
      <c r="A280" s="238" t="s">
        <v>188</v>
      </c>
      <c r="B280" s="239">
        <f t="shared" ref="B280:B285" si="521">SUM(C280:D280)</f>
        <v>0</v>
      </c>
      <c r="C280" s="240">
        <f>+E280+G280+I280+K280+M280+O280+Q280+S280+U280+W280+Y280+AA280+AC280+AE280+AG280+AI280</f>
        <v>0</v>
      </c>
      <c r="D280" s="241">
        <f>+F280+H280+J280+L280+N280+P280+R280+T280+V280+X280+Z280+AB280+AD280+AF280+AH280+AJ280</f>
        <v>0</v>
      </c>
      <c r="E280" s="79"/>
      <c r="F280" s="108"/>
      <c r="G280" s="79"/>
      <c r="H280" s="108"/>
      <c r="I280" s="79"/>
      <c r="J280" s="108"/>
      <c r="K280" s="79"/>
      <c r="L280" s="108"/>
      <c r="M280" s="79"/>
      <c r="N280" s="108"/>
      <c r="O280" s="79"/>
      <c r="P280" s="108"/>
      <c r="Q280" s="79"/>
      <c r="R280" s="108"/>
      <c r="S280" s="79"/>
      <c r="T280" s="108"/>
      <c r="U280" s="79"/>
      <c r="V280" s="108"/>
      <c r="W280" s="79"/>
      <c r="X280" s="108"/>
      <c r="Y280" s="79"/>
      <c r="Z280" s="108"/>
      <c r="AA280" s="79"/>
      <c r="AB280" s="108"/>
      <c r="AC280" s="39"/>
      <c r="AD280" s="108"/>
      <c r="AE280" s="39"/>
      <c r="AF280" s="108"/>
      <c r="AG280" s="39"/>
      <c r="AH280" s="108"/>
      <c r="AI280" s="39"/>
      <c r="AJ280" s="108"/>
    </row>
    <row r="281" spans="1:130" ht="33" x14ac:dyDescent="0.25">
      <c r="A281" s="228" t="s">
        <v>189</v>
      </c>
      <c r="B281" s="242">
        <f t="shared" si="521"/>
        <v>0</v>
      </c>
      <c r="C281" s="243">
        <f t="shared" ref="C281:D285" si="522">+E281+G281+I281+K281+M281+O281+Q281+S281+U281+W281+Y281+AA281+AC281+AE281+AG281+AI281</f>
        <v>0</v>
      </c>
      <c r="D281" s="244">
        <f t="shared" si="522"/>
        <v>0</v>
      </c>
      <c r="E281" s="39"/>
      <c r="F281" s="108"/>
      <c r="G281" s="39"/>
      <c r="H281" s="108"/>
      <c r="I281" s="39"/>
      <c r="J281" s="108"/>
      <c r="K281" s="39"/>
      <c r="L281" s="108"/>
      <c r="M281" s="39"/>
      <c r="N281" s="108"/>
      <c r="O281" s="39"/>
      <c r="P281" s="108"/>
      <c r="Q281" s="39"/>
      <c r="R281" s="108"/>
      <c r="S281" s="39"/>
      <c r="T281" s="108"/>
      <c r="U281" s="39"/>
      <c r="V281" s="108"/>
      <c r="W281" s="39"/>
      <c r="X281" s="108"/>
      <c r="Y281" s="39"/>
      <c r="Z281" s="108"/>
      <c r="AA281" s="39"/>
      <c r="AB281" s="108"/>
      <c r="AC281" s="39"/>
      <c r="AD281" s="108"/>
      <c r="AE281" s="39"/>
      <c r="AF281" s="108"/>
      <c r="AG281" s="39"/>
      <c r="AH281" s="108"/>
      <c r="AI281" s="39"/>
      <c r="AJ281" s="108"/>
    </row>
    <row r="282" spans="1:130" ht="33" x14ac:dyDescent="0.25">
      <c r="A282" s="228" t="s">
        <v>190</v>
      </c>
      <c r="B282" s="242">
        <f t="shared" si="521"/>
        <v>0</v>
      </c>
      <c r="C282" s="243">
        <f t="shared" si="522"/>
        <v>0</v>
      </c>
      <c r="D282" s="244">
        <f t="shared" si="522"/>
        <v>0</v>
      </c>
      <c r="E282" s="39"/>
      <c r="F282" s="108"/>
      <c r="G282" s="39"/>
      <c r="H282" s="108"/>
      <c r="I282" s="39"/>
      <c r="J282" s="108"/>
      <c r="K282" s="39"/>
      <c r="L282" s="108"/>
      <c r="M282" s="39"/>
      <c r="N282" s="108"/>
      <c r="O282" s="39"/>
      <c r="P282" s="108"/>
      <c r="Q282" s="39"/>
      <c r="R282" s="108"/>
      <c r="S282" s="39"/>
      <c r="T282" s="108"/>
      <c r="U282" s="39"/>
      <c r="V282" s="108"/>
      <c r="W282" s="39"/>
      <c r="X282" s="108"/>
      <c r="Y282" s="39"/>
      <c r="Z282" s="108"/>
      <c r="AA282" s="39"/>
      <c r="AB282" s="108"/>
      <c r="AC282" s="39"/>
      <c r="AD282" s="108"/>
      <c r="AE282" s="39"/>
      <c r="AF282" s="108"/>
      <c r="AG282" s="39"/>
      <c r="AH282" s="108"/>
      <c r="AI282" s="39"/>
      <c r="AJ282" s="108"/>
    </row>
    <row r="283" spans="1:130" ht="33" x14ac:dyDescent="0.25">
      <c r="A283" s="228" t="s">
        <v>191</v>
      </c>
      <c r="B283" s="245">
        <f t="shared" si="521"/>
        <v>0</v>
      </c>
      <c r="C283" s="246">
        <f t="shared" si="522"/>
        <v>0</v>
      </c>
      <c r="D283" s="247">
        <f t="shared" si="522"/>
        <v>0</v>
      </c>
      <c r="E283" s="84"/>
      <c r="F283" s="86"/>
      <c r="G283" s="84"/>
      <c r="H283" s="86"/>
      <c r="I283" s="84"/>
      <c r="J283" s="86"/>
      <c r="K283" s="84"/>
      <c r="L283" s="86"/>
      <c r="M283" s="84"/>
      <c r="N283" s="86"/>
      <c r="O283" s="84"/>
      <c r="P283" s="86"/>
      <c r="Q283" s="84"/>
      <c r="R283" s="86"/>
      <c r="S283" s="84"/>
      <c r="T283" s="86"/>
      <c r="U283" s="84"/>
      <c r="V283" s="86"/>
      <c r="W283" s="84"/>
      <c r="X283" s="86"/>
      <c r="Y283" s="84"/>
      <c r="Z283" s="86"/>
      <c r="AA283" s="84"/>
      <c r="AB283" s="86"/>
      <c r="AC283" s="84"/>
      <c r="AD283" s="86"/>
      <c r="AE283" s="84"/>
      <c r="AF283" s="86"/>
      <c r="AG283" s="84"/>
      <c r="AH283" s="86"/>
      <c r="AI283" s="84"/>
      <c r="AJ283" s="86"/>
    </row>
    <row r="284" spans="1:130" ht="33" x14ac:dyDescent="0.25">
      <c r="A284" s="228" t="s">
        <v>192</v>
      </c>
      <c r="B284" s="242">
        <f t="shared" si="521"/>
        <v>0</v>
      </c>
      <c r="C284" s="243">
        <f t="shared" si="522"/>
        <v>0</v>
      </c>
      <c r="D284" s="244">
        <f t="shared" si="522"/>
        <v>0</v>
      </c>
      <c r="E284" s="39"/>
      <c r="F284" s="108"/>
      <c r="G284" s="39"/>
      <c r="H284" s="108"/>
      <c r="I284" s="39"/>
      <c r="J284" s="108"/>
      <c r="K284" s="39"/>
      <c r="L284" s="108"/>
      <c r="M284" s="39"/>
      <c r="N284" s="108"/>
      <c r="O284" s="39"/>
      <c r="P284" s="108"/>
      <c r="Q284" s="39"/>
      <c r="R284" s="108"/>
      <c r="S284" s="39"/>
      <c r="T284" s="108"/>
      <c r="U284" s="39"/>
      <c r="V284" s="108"/>
      <c r="W284" s="39"/>
      <c r="X284" s="108"/>
      <c r="Y284" s="39"/>
      <c r="Z284" s="108"/>
      <c r="AA284" s="39"/>
      <c r="AB284" s="108"/>
      <c r="AC284" s="39"/>
      <c r="AD284" s="108"/>
      <c r="AE284" s="39"/>
      <c r="AF284" s="108"/>
      <c r="AG284" s="39"/>
      <c r="AH284" s="108"/>
      <c r="AI284" s="39"/>
      <c r="AJ284" s="108"/>
    </row>
    <row r="285" spans="1:130" ht="33" x14ac:dyDescent="0.25">
      <c r="A285" s="248" t="s">
        <v>193</v>
      </c>
      <c r="B285" s="249">
        <f t="shared" si="521"/>
        <v>0</v>
      </c>
      <c r="C285" s="250">
        <f t="shared" si="522"/>
        <v>0</v>
      </c>
      <c r="D285" s="251">
        <f t="shared" si="522"/>
        <v>0</v>
      </c>
      <c r="E285" s="60"/>
      <c r="F285" s="141"/>
      <c r="G285" s="60"/>
      <c r="H285" s="141"/>
      <c r="I285" s="60"/>
      <c r="J285" s="141"/>
      <c r="K285" s="60"/>
      <c r="L285" s="141"/>
      <c r="M285" s="60"/>
      <c r="N285" s="141"/>
      <c r="O285" s="60"/>
      <c r="P285" s="141"/>
      <c r="Q285" s="60"/>
      <c r="R285" s="141"/>
      <c r="S285" s="60"/>
      <c r="T285" s="141"/>
      <c r="U285" s="60"/>
      <c r="V285" s="141"/>
      <c r="W285" s="60"/>
      <c r="X285" s="141"/>
      <c r="Y285" s="60"/>
      <c r="Z285" s="141"/>
      <c r="AA285" s="60"/>
      <c r="AB285" s="141"/>
      <c r="AC285" s="60"/>
      <c r="AD285" s="141"/>
      <c r="AE285" s="60"/>
      <c r="AF285" s="141"/>
      <c r="AG285" s="60"/>
      <c r="AH285" s="141"/>
      <c r="AI285" s="60"/>
      <c r="AJ285" s="141"/>
    </row>
    <row r="286" spans="1:130" x14ac:dyDescent="0.25">
      <c r="A286" s="160" t="s">
        <v>194</v>
      </c>
    </row>
    <row r="287" spans="1:130" ht="15" customHeight="1" x14ac:dyDescent="0.25">
      <c r="A287" s="585" t="s">
        <v>123</v>
      </c>
      <c r="B287" s="588" t="s">
        <v>5</v>
      </c>
      <c r="C287" s="589"/>
      <c r="D287" s="568"/>
      <c r="E287" s="580" t="s">
        <v>195</v>
      </c>
      <c r="F287" s="581"/>
      <c r="G287" s="581"/>
      <c r="H287" s="581"/>
      <c r="I287" s="581"/>
      <c r="J287" s="581"/>
      <c r="K287" s="581"/>
      <c r="L287" s="581"/>
      <c r="M287" s="581"/>
      <c r="N287" s="581"/>
      <c r="O287" s="581"/>
      <c r="P287" s="581"/>
      <c r="Q287" s="581"/>
      <c r="R287" s="581"/>
      <c r="S287" s="581"/>
      <c r="T287" s="581"/>
      <c r="U287" s="581"/>
      <c r="V287" s="581"/>
      <c r="W287" s="581"/>
      <c r="X287" s="581"/>
      <c r="Y287" s="581"/>
      <c r="Z287" s="581"/>
      <c r="AA287" s="581"/>
      <c r="AB287" s="582"/>
      <c r="AC287" s="600" t="s">
        <v>9</v>
      </c>
      <c r="AD287" s="568" t="s">
        <v>10</v>
      </c>
    </row>
    <row r="288" spans="1:130" ht="15" customHeight="1" x14ac:dyDescent="0.25">
      <c r="A288" s="586"/>
      <c r="B288" s="590"/>
      <c r="C288" s="591"/>
      <c r="D288" s="592"/>
      <c r="E288" s="594" t="s">
        <v>196</v>
      </c>
      <c r="F288" s="595"/>
      <c r="G288" s="594" t="s">
        <v>18</v>
      </c>
      <c r="H288" s="595"/>
      <c r="I288" s="594" t="s">
        <v>178</v>
      </c>
      <c r="J288" s="595"/>
      <c r="K288" s="594" t="s">
        <v>179</v>
      </c>
      <c r="L288" s="595"/>
      <c r="M288" s="594" t="s">
        <v>180</v>
      </c>
      <c r="N288" s="595"/>
      <c r="O288" s="594" t="s">
        <v>181</v>
      </c>
      <c r="P288" s="595"/>
      <c r="Q288" s="594" t="s">
        <v>182</v>
      </c>
      <c r="R288" s="595"/>
      <c r="S288" s="594" t="s">
        <v>183</v>
      </c>
      <c r="T288" s="595"/>
      <c r="U288" s="594" t="s">
        <v>184</v>
      </c>
      <c r="V288" s="595"/>
      <c r="W288" s="594" t="s">
        <v>185</v>
      </c>
      <c r="X288" s="595"/>
      <c r="Y288" s="594" t="s">
        <v>186</v>
      </c>
      <c r="Z288" s="595"/>
      <c r="AA288" s="594" t="s">
        <v>197</v>
      </c>
      <c r="AB288" s="603"/>
      <c r="AC288" s="601"/>
      <c r="AD288" s="592"/>
    </row>
    <row r="289" spans="1:130" x14ac:dyDescent="0.25">
      <c r="A289" s="587"/>
      <c r="B289" s="253" t="s">
        <v>173</v>
      </c>
      <c r="C289" s="18" t="s">
        <v>31</v>
      </c>
      <c r="D289" s="464" t="s">
        <v>32</v>
      </c>
      <c r="E289" s="18" t="s">
        <v>31</v>
      </c>
      <c r="F289" s="464" t="s">
        <v>32</v>
      </c>
      <c r="G289" s="18" t="s">
        <v>31</v>
      </c>
      <c r="H289" s="464" t="s">
        <v>32</v>
      </c>
      <c r="I289" s="18" t="s">
        <v>31</v>
      </c>
      <c r="J289" s="464" t="s">
        <v>32</v>
      </c>
      <c r="K289" s="18" t="s">
        <v>31</v>
      </c>
      <c r="L289" s="464" t="s">
        <v>32</v>
      </c>
      <c r="M289" s="18" t="s">
        <v>31</v>
      </c>
      <c r="N289" s="464" t="s">
        <v>32</v>
      </c>
      <c r="O289" s="18" t="s">
        <v>31</v>
      </c>
      <c r="P289" s="464" t="s">
        <v>32</v>
      </c>
      <c r="Q289" s="18" t="s">
        <v>31</v>
      </c>
      <c r="R289" s="464" t="s">
        <v>32</v>
      </c>
      <c r="S289" s="18" t="s">
        <v>31</v>
      </c>
      <c r="T289" s="464" t="s">
        <v>32</v>
      </c>
      <c r="U289" s="18" t="s">
        <v>31</v>
      </c>
      <c r="V289" s="464" t="s">
        <v>32</v>
      </c>
      <c r="W289" s="18" t="s">
        <v>31</v>
      </c>
      <c r="X289" s="464" t="s">
        <v>32</v>
      </c>
      <c r="Y289" s="18" t="s">
        <v>31</v>
      </c>
      <c r="Z289" s="464" t="s">
        <v>32</v>
      </c>
      <c r="AA289" s="18" t="s">
        <v>31</v>
      </c>
      <c r="AB289" s="26" t="s">
        <v>32</v>
      </c>
      <c r="AC289" s="602"/>
      <c r="AD289" s="56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</row>
    <row r="290" spans="1:130" ht="22.5" x14ac:dyDescent="0.25">
      <c r="A290" s="254" t="s">
        <v>198</v>
      </c>
      <c r="B290" s="255">
        <f>SUM(C290:D290)</f>
        <v>0</v>
      </c>
      <c r="C290" s="256">
        <f>+E290+G290+I290+K290+M290+O290+Q290+S290+U290+W290+Y290+AA290</f>
        <v>0</v>
      </c>
      <c r="D290" s="257">
        <f>+F290+H290+J290+L290+N290+P290+R290+T290+V290+X290+Z290+AB290</f>
        <v>0</v>
      </c>
      <c r="E290" s="39"/>
      <c r="F290" s="37"/>
      <c r="G290" s="39"/>
      <c r="H290" s="37"/>
      <c r="I290" s="39"/>
      <c r="J290" s="37"/>
      <c r="K290" s="39"/>
      <c r="L290" s="37"/>
      <c r="M290" s="39"/>
      <c r="N290" s="37"/>
      <c r="O290" s="39"/>
      <c r="P290" s="37"/>
      <c r="Q290" s="39"/>
      <c r="R290" s="37"/>
      <c r="S290" s="39"/>
      <c r="T290" s="37"/>
      <c r="U290" s="39"/>
      <c r="V290" s="37"/>
      <c r="W290" s="39"/>
      <c r="X290" s="37"/>
      <c r="Y290" s="39"/>
      <c r="Z290" s="37"/>
      <c r="AA290" s="39"/>
      <c r="AB290" s="40"/>
      <c r="AC290" s="147"/>
      <c r="AD290" s="87"/>
      <c r="AE290" s="43" t="str">
        <f>$CA290&amp;$CB290&amp;$CC290&amp;$CD290&amp;$CE290&amp;$CF290&amp;$CG290&amp;$CH290&amp;$CI290&amp;$CJ290&amp;$CK290&amp;$CL290&amp;$CM290&amp;$CN290&amp;$CO290&amp;$CP290&amp;$CQ290&amp;$CR290&amp;$CS290&amp;$CT290&amp;$CU290&amp;$CV290&amp;$CW290&amp;$CX290&amp;$CY290&amp;$CZ290</f>
        <v/>
      </c>
      <c r="CA290" s="44" t="str">
        <f>IF(AND($B290&lt;&gt;0,AC290=""),"* No olvide ingresar la columna Pueblos Originarios (Digite CERO si no tiene). ",IF(AC290&gt;$B290,"* El Número de Donantes Confirmados pertenecientes a Pueblos Originarios no puede superar el Total. ",""))</f>
        <v/>
      </c>
      <c r="CB290" s="44" t="str">
        <f>IF(AND($B290&lt;&gt;0,AD290=""),"* No olvide ingresar la columna Migrantes (Digite CERO si no tiene). ",IF(AD290&gt;$B290,"* El Número de Donantes Confirmados pertenecientes a Población Migrante no puede superar el Total. ",""))</f>
        <v/>
      </c>
      <c r="DA290" s="45">
        <f>IF(AND($B290&lt;&gt;0,AC290=""),1,IF(AC290&gt;$B290,1,0))</f>
        <v>0</v>
      </c>
      <c r="DB290" s="45">
        <f>IF(AND($B290&lt;&gt;0,AD290=""),1,IF(AD290&gt;$B290,1,0))</f>
        <v>0</v>
      </c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</row>
    <row r="291" spans="1:130" ht="22.5" x14ac:dyDescent="0.25">
      <c r="A291" s="248" t="s">
        <v>199</v>
      </c>
      <c r="B291" s="258">
        <f>SUM(C291:D291)</f>
        <v>0</v>
      </c>
      <c r="C291" s="259">
        <f>+E291+G291+I291+K291+M291+O291+Q291+S291+U291+W291+Y291+AA291</f>
        <v>0</v>
      </c>
      <c r="D291" s="260">
        <f>+F291+H291+J291+L291+N291+P291+R291+T291+V291+X291+Z291+AB291</f>
        <v>0</v>
      </c>
      <c r="E291" s="60"/>
      <c r="F291" s="141"/>
      <c r="G291" s="60"/>
      <c r="H291" s="141"/>
      <c r="I291" s="60"/>
      <c r="J291" s="141"/>
      <c r="K291" s="60"/>
      <c r="L291" s="141"/>
      <c r="M291" s="60"/>
      <c r="N291" s="141"/>
      <c r="O291" s="60"/>
      <c r="P291" s="141"/>
      <c r="Q291" s="60"/>
      <c r="R291" s="141"/>
      <c r="S291" s="60"/>
      <c r="T291" s="141"/>
      <c r="U291" s="60"/>
      <c r="V291" s="141"/>
      <c r="W291" s="60"/>
      <c r="X291" s="141"/>
      <c r="Y291" s="60"/>
      <c r="Z291" s="141"/>
      <c r="AA291" s="60"/>
      <c r="AB291" s="62"/>
      <c r="AC291" s="58"/>
      <c r="AD291" s="61"/>
      <c r="AE291" s="43" t="str">
        <f>$CA291&amp;$CB291&amp;$CC291&amp;$CD291&amp;$CE291&amp;$CF291&amp;$CG291&amp;$CH291&amp;$CI291&amp;$CJ291&amp;$CK291&amp;$CL291&amp;$CM291&amp;$CN291&amp;$CO291&amp;$CP291&amp;$CQ291&amp;$CR291&amp;$CS291&amp;$CT291&amp;$CU291&amp;$CV291&amp;$CW291&amp;$CX291&amp;$CY291&amp;$CZ291</f>
        <v/>
      </c>
      <c r="CA291" s="44" t="str">
        <f>IF(AND($B291&lt;&gt;0,AC291=""),"* No olvide ingresar la columna Pueblos Originarios (Digite CERO si no tiene). ",IF(AC291&gt;$B291,"* El Número de Donantes Confirmados pertenecientes a Pueblos Originarios no puede superar el Total. ",""))</f>
        <v/>
      </c>
      <c r="CB291" s="44" t="str">
        <f>IF(AND($B291&lt;&gt;0,AD291=""),"* No olvide ingresar la columna Migrantes (Digite CERO si no tiene). ",IF(AD291&gt;$B291,"* El Número de Donantes Confirmados pertenecientes a Población Migrante no puede superar el Total. ",""))</f>
        <v/>
      </c>
      <c r="DA291" s="45">
        <f>IF(AND($B291&lt;&gt;0,AC291=""),1,IF(AC291&gt;$B291,1,0))</f>
        <v>0</v>
      </c>
      <c r="DB291" s="45">
        <f>IF(AND($B291&lt;&gt;0,AD291=""),1,IF(AD291&gt;$B291,1,0))</f>
        <v>0</v>
      </c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</row>
    <row r="292" spans="1:130" x14ac:dyDescent="0.25">
      <c r="A292" s="160" t="s">
        <v>200</v>
      </c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</row>
    <row r="293" spans="1:130" ht="15" customHeight="1" x14ac:dyDescent="0.25">
      <c r="A293" s="585" t="s">
        <v>123</v>
      </c>
      <c r="B293" s="588" t="s">
        <v>5</v>
      </c>
      <c r="C293" s="589"/>
      <c r="D293" s="568"/>
      <c r="E293" s="604" t="s">
        <v>195</v>
      </c>
      <c r="F293" s="604"/>
      <c r="G293" s="604"/>
      <c r="H293" s="604"/>
      <c r="I293" s="604"/>
      <c r="J293" s="604"/>
      <c r="K293" s="604"/>
      <c r="L293" s="604"/>
      <c r="M293" s="604"/>
      <c r="N293" s="604"/>
      <c r="O293" s="604"/>
      <c r="P293" s="604"/>
      <c r="Q293" s="604"/>
      <c r="R293" s="604"/>
      <c r="S293" s="604"/>
      <c r="T293" s="604"/>
      <c r="U293" s="604"/>
      <c r="V293" s="604"/>
      <c r="W293" s="604"/>
      <c r="X293" s="604"/>
      <c r="Y293" s="604"/>
      <c r="Z293" s="604"/>
      <c r="AA293" s="604"/>
      <c r="AB293" s="604"/>
      <c r="AC293" s="604"/>
      <c r="AD293" s="604"/>
      <c r="AE293" s="604"/>
      <c r="AF293" s="604"/>
      <c r="AG293" s="604"/>
      <c r="AH293" s="604"/>
      <c r="AI293" s="604"/>
      <c r="AJ293" s="605"/>
      <c r="AK293" s="600" t="s">
        <v>9</v>
      </c>
      <c r="AL293" s="568" t="s">
        <v>10</v>
      </c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</row>
    <row r="294" spans="1:130" ht="15" customHeight="1" x14ac:dyDescent="0.25">
      <c r="A294" s="586"/>
      <c r="B294" s="590"/>
      <c r="C294" s="591"/>
      <c r="D294" s="592"/>
      <c r="E294" s="594" t="s">
        <v>174</v>
      </c>
      <c r="F294" s="595"/>
      <c r="G294" s="596" t="s">
        <v>175</v>
      </c>
      <c r="H294" s="597"/>
      <c r="I294" s="596" t="s">
        <v>176</v>
      </c>
      <c r="J294" s="597"/>
      <c r="K294" s="596" t="s">
        <v>177</v>
      </c>
      <c r="L294" s="597"/>
      <c r="M294" s="594" t="s">
        <v>17</v>
      </c>
      <c r="N294" s="595"/>
      <c r="O294" s="594" t="s">
        <v>18</v>
      </c>
      <c r="P294" s="595"/>
      <c r="Q294" s="594" t="s">
        <v>178</v>
      </c>
      <c r="R294" s="595"/>
      <c r="S294" s="594" t="s">
        <v>179</v>
      </c>
      <c r="T294" s="595"/>
      <c r="U294" s="594" t="s">
        <v>180</v>
      </c>
      <c r="V294" s="595"/>
      <c r="W294" s="594" t="s">
        <v>181</v>
      </c>
      <c r="X294" s="595"/>
      <c r="Y294" s="594" t="s">
        <v>182</v>
      </c>
      <c r="Z294" s="595"/>
      <c r="AA294" s="594" t="s">
        <v>183</v>
      </c>
      <c r="AB294" s="595"/>
      <c r="AC294" s="594" t="s">
        <v>184</v>
      </c>
      <c r="AD294" s="595"/>
      <c r="AE294" s="594" t="s">
        <v>185</v>
      </c>
      <c r="AF294" s="595"/>
      <c r="AG294" s="594" t="s">
        <v>186</v>
      </c>
      <c r="AH294" s="595"/>
      <c r="AI294" s="594" t="s">
        <v>187</v>
      </c>
      <c r="AJ294" s="603"/>
      <c r="AK294" s="601"/>
      <c r="AL294" s="592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</row>
    <row r="295" spans="1:130" x14ac:dyDescent="0.25">
      <c r="A295" s="587"/>
      <c r="B295" s="253" t="s">
        <v>173</v>
      </c>
      <c r="C295" s="18" t="s">
        <v>31</v>
      </c>
      <c r="D295" s="464" t="s">
        <v>32</v>
      </c>
      <c r="E295" s="18" t="s">
        <v>31</v>
      </c>
      <c r="F295" s="464" t="s">
        <v>32</v>
      </c>
      <c r="G295" s="18" t="s">
        <v>31</v>
      </c>
      <c r="H295" s="464" t="s">
        <v>32</v>
      </c>
      <c r="I295" s="18" t="s">
        <v>31</v>
      </c>
      <c r="J295" s="464" t="s">
        <v>32</v>
      </c>
      <c r="K295" s="18" t="s">
        <v>31</v>
      </c>
      <c r="L295" s="464" t="s">
        <v>32</v>
      </c>
      <c r="M295" s="18" t="s">
        <v>31</v>
      </c>
      <c r="N295" s="464" t="s">
        <v>32</v>
      </c>
      <c r="O295" s="18" t="s">
        <v>31</v>
      </c>
      <c r="P295" s="464" t="s">
        <v>32</v>
      </c>
      <c r="Q295" s="18" t="s">
        <v>31</v>
      </c>
      <c r="R295" s="464" t="s">
        <v>32</v>
      </c>
      <c r="S295" s="18" t="s">
        <v>31</v>
      </c>
      <c r="T295" s="464" t="s">
        <v>32</v>
      </c>
      <c r="U295" s="18" t="s">
        <v>31</v>
      </c>
      <c r="V295" s="464" t="s">
        <v>32</v>
      </c>
      <c r="W295" s="18" t="s">
        <v>31</v>
      </c>
      <c r="X295" s="464" t="s">
        <v>32</v>
      </c>
      <c r="Y295" s="18" t="s">
        <v>31</v>
      </c>
      <c r="Z295" s="464" t="s">
        <v>32</v>
      </c>
      <c r="AA295" s="18" t="s">
        <v>31</v>
      </c>
      <c r="AB295" s="464" t="s">
        <v>32</v>
      </c>
      <c r="AC295" s="18" t="s">
        <v>31</v>
      </c>
      <c r="AD295" s="464" t="s">
        <v>32</v>
      </c>
      <c r="AE295" s="18" t="s">
        <v>31</v>
      </c>
      <c r="AF295" s="464" t="s">
        <v>32</v>
      </c>
      <c r="AG295" s="18" t="s">
        <v>31</v>
      </c>
      <c r="AH295" s="464" t="s">
        <v>32</v>
      </c>
      <c r="AI295" s="18" t="s">
        <v>31</v>
      </c>
      <c r="AJ295" s="472" t="s">
        <v>32</v>
      </c>
      <c r="AK295" s="602"/>
      <c r="AL295" s="56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</row>
    <row r="296" spans="1:130" ht="22.5" x14ac:dyDescent="0.25">
      <c r="A296" s="254" t="s">
        <v>201</v>
      </c>
      <c r="B296" s="216">
        <f>SUM(C296:D296)</f>
        <v>0</v>
      </c>
      <c r="C296" s="262">
        <f t="shared" ref="C296:D298" si="523">+E296+G296+I296+K296+M296+O296+Q296+S296+U296+W296+Y296+AA296+AC296+AE296+AG296+AI296</f>
        <v>0</v>
      </c>
      <c r="D296" s="257">
        <f t="shared" si="523"/>
        <v>0</v>
      </c>
      <c r="E296" s="39"/>
      <c r="F296" s="42"/>
      <c r="G296" s="39"/>
      <c r="H296" s="42"/>
      <c r="I296" s="39"/>
      <c r="J296" s="42"/>
      <c r="K296" s="39"/>
      <c r="L296" s="42"/>
      <c r="M296" s="39"/>
      <c r="N296" s="42"/>
      <c r="O296" s="39"/>
      <c r="P296" s="42"/>
      <c r="Q296" s="39"/>
      <c r="R296" s="42"/>
      <c r="S296" s="39"/>
      <c r="T296" s="42"/>
      <c r="U296" s="39"/>
      <c r="V296" s="42"/>
      <c r="W296" s="39"/>
      <c r="X296" s="42"/>
      <c r="Y296" s="39"/>
      <c r="Z296" s="42"/>
      <c r="AA296" s="39"/>
      <c r="AB296" s="42"/>
      <c r="AC296" s="39"/>
      <c r="AD296" s="42"/>
      <c r="AE296" s="39"/>
      <c r="AF296" s="42"/>
      <c r="AG296" s="39"/>
      <c r="AH296" s="42"/>
      <c r="AI296" s="39"/>
      <c r="AJ296" s="40"/>
      <c r="AK296" s="41"/>
      <c r="AL296" s="263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</row>
    <row r="297" spans="1:130" ht="22.5" x14ac:dyDescent="0.25">
      <c r="A297" s="228" t="s">
        <v>202</v>
      </c>
      <c r="B297" s="264">
        <f>SUM(C297:D297)</f>
        <v>0</v>
      </c>
      <c r="C297" s="265">
        <f t="shared" si="523"/>
        <v>0</v>
      </c>
      <c r="D297" s="244">
        <f t="shared" si="523"/>
        <v>0</v>
      </c>
      <c r="E297" s="39"/>
      <c r="F297" s="42"/>
      <c r="G297" s="39"/>
      <c r="H297" s="42"/>
      <c r="I297" s="39"/>
      <c r="J297" s="42"/>
      <c r="K297" s="39"/>
      <c r="L297" s="42"/>
      <c r="M297" s="39"/>
      <c r="N297" s="42"/>
      <c r="O297" s="39"/>
      <c r="P297" s="42"/>
      <c r="Q297" s="39"/>
      <c r="R297" s="42"/>
      <c r="S297" s="39"/>
      <c r="T297" s="42"/>
      <c r="U297" s="39"/>
      <c r="V297" s="42"/>
      <c r="W297" s="39"/>
      <c r="X297" s="42"/>
      <c r="Y297" s="39"/>
      <c r="Z297" s="42"/>
      <c r="AA297" s="39"/>
      <c r="AB297" s="42"/>
      <c r="AC297" s="39"/>
      <c r="AD297" s="42"/>
      <c r="AE297" s="39"/>
      <c r="AF297" s="42"/>
      <c r="AG297" s="39"/>
      <c r="AH297" s="42"/>
      <c r="AI297" s="39"/>
      <c r="AJ297" s="40"/>
      <c r="AK297" s="37"/>
      <c r="AL297" s="42"/>
      <c r="AM297" s="43" t="str">
        <f>$CA297&amp;$CB297&amp;$CC297&amp;$CD297&amp;$CE297&amp;$CF297&amp;$CG297&amp;$CH297&amp;$CI297&amp;$CJ297&amp;$CK297&amp;$CL297&amp;$CM297&amp;$CN297&amp;$CO297&amp;$CP297&amp;$CQ297&amp;$CR297&amp;$CS297&amp;$CT297&amp;$CU297&amp;$CV297&amp;$CW297&amp;$CX297&amp;$CY297&amp;$CZ297</f>
        <v/>
      </c>
      <c r="CA297" s="44" t="str">
        <f>IF(AND($B297&lt;&gt;0,AK297=""),"* No olvide ingresar la columna Pueblos Originarios (Digite CERO si no tiene). ",IF(AK297&gt;$B297,"* El Número de personas en seguimiento pertenecientes a Pueblos Originarios no puede superar el Total. ",""))</f>
        <v/>
      </c>
      <c r="CB297" s="44" t="str">
        <f>IF(AND($B297&lt;&gt;0,AL297=""),"* No olvide ingresar la columna Migrantes (Digite CERO si no tiene). ",IF(AL297&gt;$B297,"* El Número de personas en seguimiento pertenecientes a Población Migrante no puede superar el Total. ",""))</f>
        <v/>
      </c>
      <c r="DA297" s="45">
        <f>IF(AND($B297&lt;&gt;0,AK297=""),1,IF(AK297&gt;$B297,1,0))</f>
        <v>0</v>
      </c>
      <c r="DB297" s="45">
        <f>IF(AND($B297&lt;&gt;0,AL297=""),1,IF(AL297&gt;$B297,1,0))</f>
        <v>0</v>
      </c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</row>
    <row r="298" spans="1:130" ht="22.5" x14ac:dyDescent="0.25">
      <c r="A298" s="266" t="s">
        <v>203</v>
      </c>
      <c r="B298" s="267">
        <f>SUM(C298:D298)</f>
        <v>0</v>
      </c>
      <c r="C298" s="268">
        <f t="shared" si="523"/>
        <v>0</v>
      </c>
      <c r="D298" s="269">
        <f t="shared" si="523"/>
        <v>0</v>
      </c>
      <c r="E298" s="89"/>
      <c r="F298" s="92"/>
      <c r="G298" s="89"/>
      <c r="H298" s="92"/>
      <c r="I298" s="89"/>
      <c r="J298" s="92"/>
      <c r="K298" s="89"/>
      <c r="L298" s="92"/>
      <c r="M298" s="89"/>
      <c r="N298" s="92"/>
      <c r="O298" s="89"/>
      <c r="P298" s="92"/>
      <c r="Q298" s="89"/>
      <c r="R298" s="92"/>
      <c r="S298" s="89"/>
      <c r="T298" s="92"/>
      <c r="U298" s="89"/>
      <c r="V298" s="92"/>
      <c r="W298" s="89"/>
      <c r="X298" s="92"/>
      <c r="Y298" s="89"/>
      <c r="Z298" s="92"/>
      <c r="AA298" s="89"/>
      <c r="AB298" s="92"/>
      <c r="AC298" s="89"/>
      <c r="AD298" s="92"/>
      <c r="AE298" s="89"/>
      <c r="AF298" s="92"/>
      <c r="AG298" s="89"/>
      <c r="AH298" s="92"/>
      <c r="AI298" s="89"/>
      <c r="AJ298" s="270"/>
      <c r="AK298" s="271"/>
      <c r="AL298" s="92"/>
      <c r="AM298" s="43" t="str">
        <f>$CA298&amp;$CB298&amp;$CC298&amp;$CD298&amp;$CE298&amp;$CF298&amp;$CG298&amp;$CH298&amp;$CI298&amp;$CJ298&amp;$CK298&amp;$CL298&amp;$CM298&amp;$CN298&amp;$CO298&amp;$CP298&amp;$CQ298&amp;$CR298&amp;$CS298&amp;$CT298&amp;$CU298&amp;$CV298&amp;$CW298&amp;$CX298&amp;$CY298&amp;$CZ298</f>
        <v/>
      </c>
      <c r="CA298" s="44" t="str">
        <f>IF(AND($B298&lt;&gt;0,AK298=""),"* No olvide ingresar la columna Pueblos Originarios (Digite CERO si no tiene). ",IF(AK298&gt;$B298,"* El Número de personas en seguimiento pertenecientes a Pueblos Originarios no puede superar el Total. ",""))</f>
        <v/>
      </c>
      <c r="CB298" s="44" t="str">
        <f>IF(AND($B298&lt;&gt;0,AL298=""),"* No olvide ingresar la columna Migrantes (Digite CERO si no tiene). ",IF(AL298&gt;$B298,"* El Número de personas en seguimiento pertenecientes a Población Migrante no puede superar el Total. ",""))</f>
        <v/>
      </c>
      <c r="DA298" s="45">
        <f>IF(AND($B298&lt;&gt;0,AK298=""),1,IF(AK298&gt;$B298,1,0))</f>
        <v>0</v>
      </c>
      <c r="DB298" s="45">
        <f>IF(AND($B298&lt;&gt;0,AL298=""),1,IF(AL298&gt;$B298,1,0))</f>
        <v>0</v>
      </c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</row>
    <row r="308" spans="1:2" s="234" customFormat="1" x14ac:dyDescent="0.25">
      <c r="A308" s="234">
        <f>SUM(B296:B298,B290:B291,B280:B285,B270:B274,B262:B266,C236:D258,B225:C231,B214:C220,C187:D209,C160:D182,C151:P155,C143:P147,B122:C139,B100:C117,B78:C95,B56:C73,B34:C51,B12:C29)</f>
        <v>1683</v>
      </c>
      <c r="B308" s="234">
        <f>SUM(DA12:DZ298)</f>
        <v>0</v>
      </c>
    </row>
  </sheetData>
  <mergeCells count="465">
    <mergeCell ref="O288:P288"/>
    <mergeCell ref="A293:A295"/>
    <mergeCell ref="B293:D294"/>
    <mergeCell ref="E293:AJ293"/>
    <mergeCell ref="AK293:AK295"/>
    <mergeCell ref="AL293:AL295"/>
    <mergeCell ref="E294:F294"/>
    <mergeCell ref="G294:H294"/>
    <mergeCell ref="I294:J294"/>
    <mergeCell ref="K294:L294"/>
    <mergeCell ref="M294:N294"/>
    <mergeCell ref="AA294:AB294"/>
    <mergeCell ref="AC294:AD294"/>
    <mergeCell ref="AE294:AF294"/>
    <mergeCell ref="AG294:AH294"/>
    <mergeCell ref="AI294:AJ294"/>
    <mergeCell ref="O294:P294"/>
    <mergeCell ref="Q294:R294"/>
    <mergeCell ref="S294:T294"/>
    <mergeCell ref="U294:V294"/>
    <mergeCell ref="W294:X294"/>
    <mergeCell ref="Y294:Z294"/>
    <mergeCell ref="AG278:AH278"/>
    <mergeCell ref="AI278:AJ278"/>
    <mergeCell ref="A287:A289"/>
    <mergeCell ref="B287:D288"/>
    <mergeCell ref="E287:AB287"/>
    <mergeCell ref="AC287:AC289"/>
    <mergeCell ref="AD287:AD289"/>
    <mergeCell ref="O278:P278"/>
    <mergeCell ref="Q278:R278"/>
    <mergeCell ref="S278:T278"/>
    <mergeCell ref="U278:V278"/>
    <mergeCell ref="W278:X278"/>
    <mergeCell ref="Y278:Z278"/>
    <mergeCell ref="Q288:R288"/>
    <mergeCell ref="S288:T288"/>
    <mergeCell ref="U288:V288"/>
    <mergeCell ref="W288:X288"/>
    <mergeCell ref="Y288:Z288"/>
    <mergeCell ref="AA288:AB288"/>
    <mergeCell ref="E288:F288"/>
    <mergeCell ref="G288:H288"/>
    <mergeCell ref="I288:J288"/>
    <mergeCell ref="K288:L288"/>
    <mergeCell ref="M288:N288"/>
    <mergeCell ref="AC277:AD277"/>
    <mergeCell ref="AE277:AF277"/>
    <mergeCell ref="I277:J277"/>
    <mergeCell ref="K277:L277"/>
    <mergeCell ref="M277:N277"/>
    <mergeCell ref="O277:P277"/>
    <mergeCell ref="Q277:R277"/>
    <mergeCell ref="S277:T277"/>
    <mergeCell ref="AA278:AB278"/>
    <mergeCell ref="AC278:AD278"/>
    <mergeCell ref="AE278:AF278"/>
    <mergeCell ref="A268:A269"/>
    <mergeCell ref="B268:B269"/>
    <mergeCell ref="C268:R268"/>
    <mergeCell ref="S268:S269"/>
    <mergeCell ref="T268:T269"/>
    <mergeCell ref="A276:A279"/>
    <mergeCell ref="B276:D277"/>
    <mergeCell ref="E276:AJ276"/>
    <mergeCell ref="E277:F277"/>
    <mergeCell ref="G277:H277"/>
    <mergeCell ref="AG277:AH277"/>
    <mergeCell ref="AI277:AJ277"/>
    <mergeCell ref="B278:B279"/>
    <mergeCell ref="C278:C279"/>
    <mergeCell ref="D278:D279"/>
    <mergeCell ref="E278:F278"/>
    <mergeCell ref="G278:H278"/>
    <mergeCell ref="I278:J278"/>
    <mergeCell ref="K278:L278"/>
    <mergeCell ref="M278:N278"/>
    <mergeCell ref="U277:V277"/>
    <mergeCell ref="W277:X277"/>
    <mergeCell ref="Y277:Z277"/>
    <mergeCell ref="AA277:AB277"/>
    <mergeCell ref="A236:A254"/>
    <mergeCell ref="A255:A258"/>
    <mergeCell ref="A260:A261"/>
    <mergeCell ref="B260:B261"/>
    <mergeCell ref="C260:L260"/>
    <mergeCell ref="M260:M261"/>
    <mergeCell ref="N260:N261"/>
    <mergeCell ref="AE234:AF234"/>
    <mergeCell ref="AG234:AH234"/>
    <mergeCell ref="S234:T234"/>
    <mergeCell ref="U234:V234"/>
    <mergeCell ref="W234:X234"/>
    <mergeCell ref="Y234:Z234"/>
    <mergeCell ref="AA234:AB234"/>
    <mergeCell ref="AC234:AD234"/>
    <mergeCell ref="A233:B235"/>
    <mergeCell ref="C233:D234"/>
    <mergeCell ref="AS233:AT234"/>
    <mergeCell ref="AU233:AV234"/>
    <mergeCell ref="AW233:AX234"/>
    <mergeCell ref="E234:F234"/>
    <mergeCell ref="G234:H234"/>
    <mergeCell ref="I234:J234"/>
    <mergeCell ref="K234:L234"/>
    <mergeCell ref="M234:N234"/>
    <mergeCell ref="O234:P234"/>
    <mergeCell ref="Q234:R234"/>
    <mergeCell ref="AQ234:AR234"/>
    <mergeCell ref="AI234:AJ234"/>
    <mergeCell ref="AK234:AL234"/>
    <mergeCell ref="AM234:AN234"/>
    <mergeCell ref="AO234:AP234"/>
    <mergeCell ref="E233:AJ233"/>
    <mergeCell ref="AK233:AN233"/>
    <mergeCell ref="AO233:AR233"/>
    <mergeCell ref="AP222:AP224"/>
    <mergeCell ref="AQ222:AQ224"/>
    <mergeCell ref="D223:E223"/>
    <mergeCell ref="F223:G223"/>
    <mergeCell ref="H223:I223"/>
    <mergeCell ref="J223:K223"/>
    <mergeCell ref="L223:M223"/>
    <mergeCell ref="N223:O223"/>
    <mergeCell ref="P223:Q223"/>
    <mergeCell ref="R223:S223"/>
    <mergeCell ref="A222:A224"/>
    <mergeCell ref="B222:C223"/>
    <mergeCell ref="D222:AK222"/>
    <mergeCell ref="AL222:AM222"/>
    <mergeCell ref="AN222:AO222"/>
    <mergeCell ref="T223:U223"/>
    <mergeCell ref="V223:W223"/>
    <mergeCell ref="AB212:AC212"/>
    <mergeCell ref="AD212:AE212"/>
    <mergeCell ref="AF212:AG212"/>
    <mergeCell ref="AH212:AI212"/>
    <mergeCell ref="AJ212:AK212"/>
    <mergeCell ref="AL212:AL213"/>
    <mergeCell ref="AJ223:AK223"/>
    <mergeCell ref="AL223:AL224"/>
    <mergeCell ref="AM223:AM224"/>
    <mergeCell ref="AN223:AN224"/>
    <mergeCell ref="AO223:AO224"/>
    <mergeCell ref="X223:Y223"/>
    <mergeCell ref="Z223:AA223"/>
    <mergeCell ref="AB223:AC223"/>
    <mergeCell ref="AD223:AE223"/>
    <mergeCell ref="AF223:AG223"/>
    <mergeCell ref="AH223:AI223"/>
    <mergeCell ref="AP211:AP213"/>
    <mergeCell ref="AQ211:AQ213"/>
    <mergeCell ref="D212:E212"/>
    <mergeCell ref="F212:G212"/>
    <mergeCell ref="H212:I212"/>
    <mergeCell ref="J212:K212"/>
    <mergeCell ref="L212:M212"/>
    <mergeCell ref="N212:O212"/>
    <mergeCell ref="P212:Q212"/>
    <mergeCell ref="R212:S212"/>
    <mergeCell ref="AM212:AM213"/>
    <mergeCell ref="AN212:AN213"/>
    <mergeCell ref="AO212:AO213"/>
    <mergeCell ref="A209:B209"/>
    <mergeCell ref="A211:A213"/>
    <mergeCell ref="B211:C212"/>
    <mergeCell ref="D211:AK211"/>
    <mergeCell ref="AL211:AM211"/>
    <mergeCell ref="AN211:AO211"/>
    <mergeCell ref="T212:U212"/>
    <mergeCell ref="V212:W212"/>
    <mergeCell ref="X212:Y212"/>
    <mergeCell ref="Z212:AA212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08"/>
  <sheetViews>
    <sheetView workbookViewId="0">
      <selection activeCell="A6" sqref="A6:P6"/>
    </sheetView>
  </sheetViews>
  <sheetFormatPr baseColWidth="10" defaultColWidth="11.42578125" defaultRowHeight="15" x14ac:dyDescent="0.25"/>
  <cols>
    <col min="1" max="1" width="43.140625" style="9" customWidth="1"/>
    <col min="2" max="2" width="35.85546875" style="9" customWidth="1"/>
    <col min="3" max="3" width="16.85546875" style="9" customWidth="1"/>
    <col min="4" max="4" width="14.85546875" style="9" customWidth="1"/>
    <col min="5" max="5" width="14.5703125" style="9" customWidth="1"/>
    <col min="6" max="43" width="11.42578125" style="9"/>
    <col min="44" max="44" width="13.42578125" style="9" customWidth="1"/>
    <col min="45" max="45" width="11.42578125" style="9"/>
    <col min="46" max="46" width="12.85546875" style="9" customWidth="1"/>
    <col min="47" max="47" width="11.42578125" style="9"/>
    <col min="48" max="48" width="12.42578125" style="9" customWidth="1"/>
    <col min="49" max="49" width="11.42578125" style="9"/>
    <col min="50" max="50" width="12.140625" style="9" customWidth="1"/>
    <col min="51" max="61" width="11.42578125" style="9"/>
    <col min="62" max="73" width="11.42578125" style="9" customWidth="1"/>
    <col min="74" max="75" width="11.42578125" style="10" customWidth="1"/>
    <col min="76" max="77" width="8.140625" style="11" customWidth="1"/>
    <col min="78" max="78" width="9.42578125" style="11" customWidth="1"/>
    <col min="79" max="79" width="6.85546875" style="5" hidden="1" customWidth="1"/>
    <col min="80" max="104" width="5.42578125" style="5" hidden="1" customWidth="1"/>
    <col min="105" max="130" width="5.42578125" style="6" hidden="1" customWidth="1"/>
    <col min="131" max="131" width="9.42578125" style="9" customWidth="1"/>
    <col min="132" max="133" width="8.140625" style="9" customWidth="1"/>
    <col min="134" max="16384" width="11.42578125" style="9"/>
  </cols>
  <sheetData>
    <row r="1" spans="1:130" s="2" customFormat="1" x14ac:dyDescent="0.25">
      <c r="A1" s="1" t="s">
        <v>0</v>
      </c>
      <c r="BV1" s="3"/>
      <c r="BW1" s="3"/>
      <c r="BX1" s="4"/>
      <c r="BY1" s="4"/>
      <c r="BZ1" s="4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x14ac:dyDescent="0.25">
      <c r="A2" s="1" t="str">
        <f>CONCATENATE("COMUNA: ",[2]NOMBRE!B2," - ","( ",[2]NOMBRE!C2,[2]NOMBRE!D2,[2]NOMBRE!E2,[2]NOMBRE!F2,[2]NOMBRE!G2," )")</f>
        <v>COMUNA: LINARES - ( 07401 )</v>
      </c>
      <c r="BV2" s="3"/>
      <c r="BW2" s="3"/>
      <c r="BX2" s="4"/>
      <c r="BY2" s="4"/>
      <c r="BZ2" s="4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x14ac:dyDescent="0.25">
      <c r="A3" s="1" t="str">
        <f>CONCATENATE("ESTABLECIMIENTO/ESTRATEGIA: ",[2]NOMBRE!B3," - ","( ",[2]NOMBRE!C3,[2]NOMBRE!D3,[2]NOMBRE!E3,[2]NOMBRE!F3,[2]NOMBRE!G3,[2]NOMBRE!H3," )")</f>
        <v>ESTABLECIMIENTO/ESTRATEGIA: HOSPITAL PRESIDENTE CARLOS IBAÑEZ DEL CAMPO - ( 116108 )</v>
      </c>
      <c r="BV3" s="3"/>
      <c r="BW3" s="3"/>
      <c r="BX3" s="4"/>
      <c r="BY3" s="4"/>
      <c r="BZ3" s="4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x14ac:dyDescent="0.25">
      <c r="A4" s="1" t="str">
        <f>CONCATENATE("MES: ",[2]NOMBRE!B6," - ","( ",[2]NOMBRE!C6,[2]NOMBRE!D6," )")</f>
        <v>MES: ENERO - ( 01 )</v>
      </c>
      <c r="BV4" s="3"/>
      <c r="BW4" s="3"/>
      <c r="BX4" s="4"/>
      <c r="BY4" s="4"/>
      <c r="BZ4" s="4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x14ac:dyDescent="0.25">
      <c r="A5" s="1" t="str">
        <f>CONCATENATE("AÑO: ",[2]NOMBRE!B7)</f>
        <v>AÑO: 2023</v>
      </c>
      <c r="BV5" s="3"/>
      <c r="BW5" s="3"/>
      <c r="BX5" s="4"/>
      <c r="BY5" s="4"/>
      <c r="BZ5" s="4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5.75" customHeight="1" x14ac:dyDescent="0.25">
      <c r="A6" s="474" t="s">
        <v>1</v>
      </c>
      <c r="B6" s="474"/>
      <c r="C6" s="474"/>
      <c r="D6" s="474"/>
      <c r="E6" s="474"/>
      <c r="F6" s="474"/>
      <c r="G6" s="474"/>
      <c r="H6" s="474"/>
      <c r="I6" s="474"/>
      <c r="J6" s="474"/>
      <c r="K6" s="474"/>
      <c r="L6" s="474"/>
      <c r="M6" s="474"/>
      <c r="N6" s="474"/>
      <c r="O6" s="474"/>
      <c r="P6" s="474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8"/>
      <c r="AG6" s="8"/>
      <c r="AH6" s="8"/>
      <c r="AI6" s="8"/>
      <c r="AJ6" s="8"/>
      <c r="AK6" s="8"/>
      <c r="AL6" s="8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15.75" x14ac:dyDescent="0.25">
      <c r="A7" s="12" t="s">
        <v>2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8"/>
      <c r="AG7" s="8"/>
      <c r="AH7" s="8"/>
      <c r="AI7" s="8"/>
      <c r="AJ7" s="8"/>
      <c r="AK7" s="8"/>
      <c r="AL7" s="8"/>
      <c r="AR7" s="14"/>
      <c r="AS7" s="14"/>
      <c r="AT7" s="14"/>
      <c r="AU7" s="14"/>
      <c r="AV7" s="14"/>
      <c r="AW7" s="14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x14ac:dyDescent="0.25">
      <c r="A8" s="15" t="s">
        <v>3</v>
      </c>
      <c r="B8" s="15"/>
      <c r="C8" s="15"/>
      <c r="D8" s="16"/>
      <c r="E8" s="16"/>
      <c r="F8" s="16"/>
      <c r="G8" s="16"/>
      <c r="H8" s="2"/>
      <c r="I8" s="16"/>
      <c r="J8" s="17"/>
      <c r="K8" s="17"/>
      <c r="L8" s="17"/>
      <c r="M8" s="17"/>
      <c r="N8" s="17"/>
      <c r="O8" s="17"/>
      <c r="P8" s="17"/>
      <c r="Q8" s="8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4"/>
      <c r="BU8" s="14"/>
      <c r="BV8" s="11"/>
      <c r="BW8" s="11"/>
    </row>
    <row r="9" spans="1:130" ht="15" customHeight="1" x14ac:dyDescent="0.25">
      <c r="A9" s="475" t="s">
        <v>4</v>
      </c>
      <c r="B9" s="478" t="s">
        <v>5</v>
      </c>
      <c r="C9" s="479"/>
      <c r="D9" s="482" t="s">
        <v>6</v>
      </c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  <c r="P9" s="483"/>
      <c r="Q9" s="483"/>
      <c r="R9" s="483"/>
      <c r="S9" s="483"/>
      <c r="T9" s="483"/>
      <c r="U9" s="483"/>
      <c r="V9" s="483"/>
      <c r="W9" s="483"/>
      <c r="X9" s="483"/>
      <c r="Y9" s="483"/>
      <c r="Z9" s="483"/>
      <c r="AA9" s="483"/>
      <c r="AB9" s="483"/>
      <c r="AC9" s="483"/>
      <c r="AD9" s="483"/>
      <c r="AE9" s="483"/>
      <c r="AF9" s="483"/>
      <c r="AG9" s="483"/>
      <c r="AH9" s="483"/>
      <c r="AI9" s="483"/>
      <c r="AJ9" s="483"/>
      <c r="AK9" s="483"/>
      <c r="AL9" s="483"/>
      <c r="AM9" s="483"/>
      <c r="AN9" s="483"/>
      <c r="AO9" s="483"/>
      <c r="AP9" s="483"/>
      <c r="AQ9" s="484"/>
      <c r="AR9" s="485" t="s">
        <v>7</v>
      </c>
      <c r="AS9" s="486"/>
      <c r="AT9" s="487" t="s">
        <v>8</v>
      </c>
      <c r="AU9" s="488"/>
      <c r="AV9" s="493" t="s">
        <v>9</v>
      </c>
      <c r="AW9" s="496" t="s">
        <v>10</v>
      </c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U9" s="10"/>
      <c r="BV9" s="11"/>
      <c r="BW9" s="11"/>
    </row>
    <row r="10" spans="1:130" ht="15" customHeight="1" x14ac:dyDescent="0.25">
      <c r="A10" s="476"/>
      <c r="B10" s="480"/>
      <c r="C10" s="481"/>
      <c r="D10" s="491" t="s">
        <v>11</v>
      </c>
      <c r="E10" s="485"/>
      <c r="F10" s="491" t="s">
        <v>12</v>
      </c>
      <c r="G10" s="485"/>
      <c r="H10" s="491" t="s">
        <v>13</v>
      </c>
      <c r="I10" s="492"/>
      <c r="J10" s="485" t="s">
        <v>14</v>
      </c>
      <c r="K10" s="485"/>
      <c r="L10" s="491" t="s">
        <v>15</v>
      </c>
      <c r="M10" s="485"/>
      <c r="N10" s="491" t="s">
        <v>16</v>
      </c>
      <c r="O10" s="485"/>
      <c r="P10" s="491" t="s">
        <v>17</v>
      </c>
      <c r="Q10" s="485"/>
      <c r="R10" s="491" t="s">
        <v>18</v>
      </c>
      <c r="S10" s="485"/>
      <c r="T10" s="491" t="s">
        <v>19</v>
      </c>
      <c r="U10" s="492"/>
      <c r="V10" s="491" t="s">
        <v>20</v>
      </c>
      <c r="W10" s="492"/>
      <c r="X10" s="491" t="s">
        <v>21</v>
      </c>
      <c r="Y10" s="492"/>
      <c r="Z10" s="491" t="s">
        <v>22</v>
      </c>
      <c r="AA10" s="492"/>
      <c r="AB10" s="491" t="s">
        <v>23</v>
      </c>
      <c r="AC10" s="492"/>
      <c r="AD10" s="491" t="s">
        <v>24</v>
      </c>
      <c r="AE10" s="492"/>
      <c r="AF10" s="491" t="s">
        <v>25</v>
      </c>
      <c r="AG10" s="492"/>
      <c r="AH10" s="491" t="s">
        <v>26</v>
      </c>
      <c r="AI10" s="492"/>
      <c r="AJ10" s="491" t="s">
        <v>27</v>
      </c>
      <c r="AK10" s="492"/>
      <c r="AL10" s="491" t="s">
        <v>28</v>
      </c>
      <c r="AM10" s="492"/>
      <c r="AN10" s="491" t="s">
        <v>29</v>
      </c>
      <c r="AO10" s="492"/>
      <c r="AP10" s="491" t="s">
        <v>30</v>
      </c>
      <c r="AQ10" s="486"/>
      <c r="AR10" s="499" t="s">
        <v>31</v>
      </c>
      <c r="AS10" s="501" t="s">
        <v>32</v>
      </c>
      <c r="AT10" s="489"/>
      <c r="AU10" s="490"/>
      <c r="AV10" s="494"/>
      <c r="AW10" s="497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U10" s="10"/>
    </row>
    <row r="11" spans="1:130" x14ac:dyDescent="0.25">
      <c r="A11" s="477"/>
      <c r="B11" s="18" t="s">
        <v>33</v>
      </c>
      <c r="C11" s="19" t="s">
        <v>34</v>
      </c>
      <c r="D11" s="235" t="s">
        <v>33</v>
      </c>
      <c r="E11" s="21" t="s">
        <v>34</v>
      </c>
      <c r="F11" s="235" t="s">
        <v>33</v>
      </c>
      <c r="G11" s="21" t="s">
        <v>34</v>
      </c>
      <c r="H11" s="235" t="s">
        <v>33</v>
      </c>
      <c r="I11" s="22" t="s">
        <v>34</v>
      </c>
      <c r="J11" s="23" t="s">
        <v>33</v>
      </c>
      <c r="K11" s="21" t="s">
        <v>34</v>
      </c>
      <c r="L11" s="235" t="s">
        <v>33</v>
      </c>
      <c r="M11" s="22" t="s">
        <v>34</v>
      </c>
      <c r="N11" s="24" t="s">
        <v>33</v>
      </c>
      <c r="O11" s="25" t="s">
        <v>34</v>
      </c>
      <c r="P11" s="18" t="s">
        <v>33</v>
      </c>
      <c r="Q11" s="25" t="s">
        <v>34</v>
      </c>
      <c r="R11" s="18" t="s">
        <v>33</v>
      </c>
      <c r="S11" s="25" t="s">
        <v>34</v>
      </c>
      <c r="T11" s="18" t="s">
        <v>33</v>
      </c>
      <c r="U11" s="25" t="s">
        <v>34</v>
      </c>
      <c r="V11" s="18" t="s">
        <v>33</v>
      </c>
      <c r="W11" s="25" t="s">
        <v>34</v>
      </c>
      <c r="X11" s="18" t="s">
        <v>33</v>
      </c>
      <c r="Y11" s="25" t="s">
        <v>34</v>
      </c>
      <c r="Z11" s="18" t="s">
        <v>33</v>
      </c>
      <c r="AA11" s="25" t="s">
        <v>34</v>
      </c>
      <c r="AB11" s="18" t="s">
        <v>33</v>
      </c>
      <c r="AC11" s="25" t="s">
        <v>34</v>
      </c>
      <c r="AD11" s="18" t="s">
        <v>33</v>
      </c>
      <c r="AE11" s="25" t="s">
        <v>34</v>
      </c>
      <c r="AF11" s="18" t="s">
        <v>33</v>
      </c>
      <c r="AG11" s="25" t="s">
        <v>34</v>
      </c>
      <c r="AH11" s="18" t="s">
        <v>33</v>
      </c>
      <c r="AI11" s="25" t="s">
        <v>34</v>
      </c>
      <c r="AJ11" s="18" t="s">
        <v>33</v>
      </c>
      <c r="AK11" s="25" t="s">
        <v>34</v>
      </c>
      <c r="AL11" s="18" t="s">
        <v>33</v>
      </c>
      <c r="AM11" s="25" t="s">
        <v>34</v>
      </c>
      <c r="AN11" s="18" t="s">
        <v>33</v>
      </c>
      <c r="AO11" s="25" t="s">
        <v>34</v>
      </c>
      <c r="AP11" s="18" t="s">
        <v>33</v>
      </c>
      <c r="AQ11" s="26" t="s">
        <v>34</v>
      </c>
      <c r="AR11" s="500"/>
      <c r="AS11" s="502"/>
      <c r="AT11" s="27" t="s">
        <v>35</v>
      </c>
      <c r="AU11" s="29" t="s">
        <v>36</v>
      </c>
      <c r="AV11" s="495"/>
      <c r="AW11" s="498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U11" s="10"/>
    </row>
    <row r="12" spans="1:130" x14ac:dyDescent="0.25">
      <c r="A12" s="30" t="s">
        <v>37</v>
      </c>
      <c r="B12" s="31">
        <f t="shared" ref="B12:C19" si="0">+N12+P12+R12+T12+V12+X12+Z12+AB12+AD12+AF12+AH12+AJ12+AL12+AN12+AP12</f>
        <v>122</v>
      </c>
      <c r="C12" s="32">
        <f>+O12+Q12+S12+U12+W12+Y12+AA12+AC12+AE12+AG12+AI12+AK12+AM12+AO12+AQ12</f>
        <v>1</v>
      </c>
      <c r="D12" s="33"/>
      <c r="E12" s="34"/>
      <c r="F12" s="35"/>
      <c r="G12" s="34"/>
      <c r="H12" s="35"/>
      <c r="I12" s="34"/>
      <c r="J12" s="35"/>
      <c r="K12" s="34"/>
      <c r="L12" s="35"/>
      <c r="M12" s="36"/>
      <c r="N12" s="37">
        <v>1</v>
      </c>
      <c r="O12" s="38">
        <v>0</v>
      </c>
      <c r="P12" s="39">
        <v>6</v>
      </c>
      <c r="Q12" s="38">
        <v>0</v>
      </c>
      <c r="R12" s="39">
        <v>21</v>
      </c>
      <c r="S12" s="38">
        <v>0</v>
      </c>
      <c r="T12" s="39">
        <v>36</v>
      </c>
      <c r="U12" s="38">
        <v>0</v>
      </c>
      <c r="V12" s="39">
        <v>27</v>
      </c>
      <c r="W12" s="38">
        <v>0</v>
      </c>
      <c r="X12" s="39">
        <v>23</v>
      </c>
      <c r="Y12" s="38">
        <v>1</v>
      </c>
      <c r="Z12" s="39">
        <v>8</v>
      </c>
      <c r="AA12" s="38">
        <v>0</v>
      </c>
      <c r="AB12" s="39">
        <v>0</v>
      </c>
      <c r="AC12" s="38">
        <v>0</v>
      </c>
      <c r="AD12" s="39">
        <v>0</v>
      </c>
      <c r="AE12" s="38">
        <v>0</v>
      </c>
      <c r="AF12" s="39">
        <v>0</v>
      </c>
      <c r="AG12" s="38">
        <v>0</v>
      </c>
      <c r="AH12" s="39">
        <v>0</v>
      </c>
      <c r="AI12" s="38">
        <v>0</v>
      </c>
      <c r="AJ12" s="39">
        <v>0</v>
      </c>
      <c r="AK12" s="38">
        <v>0</v>
      </c>
      <c r="AL12" s="39">
        <v>0</v>
      </c>
      <c r="AM12" s="38">
        <v>0</v>
      </c>
      <c r="AN12" s="39">
        <v>0</v>
      </c>
      <c r="AO12" s="38">
        <v>0</v>
      </c>
      <c r="AP12" s="39">
        <v>0</v>
      </c>
      <c r="AQ12" s="40"/>
      <c r="AR12" s="41"/>
      <c r="AS12" s="40">
        <v>122</v>
      </c>
      <c r="AT12" s="37">
        <v>0</v>
      </c>
      <c r="AU12" s="38">
        <v>0</v>
      </c>
      <c r="AV12" s="39">
        <v>0</v>
      </c>
      <c r="AW12" s="42">
        <v>2</v>
      </c>
      <c r="AX12" s="43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10"/>
      <c r="BJ12" s="10"/>
      <c r="BK12" s="10"/>
      <c r="BL12" s="10"/>
      <c r="BU12" s="10"/>
      <c r="BW12" s="11"/>
      <c r="CA12" s="44" t="str">
        <f>IF(B12&lt;C12,"* El total de Reactivos NO DEBE ser superior al total de Procesados. ","")</f>
        <v/>
      </c>
      <c r="CB12" s="44" t="str">
        <f>IF(B12&lt;&gt;(AR12+ AS12),"* La suma de las columnas Sexo DEBE SER IGUAL a los Procesados. ","")</f>
        <v/>
      </c>
      <c r="CC12" s="44" t="str">
        <f>IF(B12&lt;(AT12+ AU12),"* La suma de las columna Trans NO DEBE ser superior al total de Procesados. ","")</f>
        <v/>
      </c>
      <c r="CD12" s="44" t="str">
        <f>IF(B12&lt;AV12,"* La columna Pueblos Originarios NO DEBE ser superior al total de Procesados. ","")</f>
        <v/>
      </c>
      <c r="CE12" s="44" t="str">
        <f>IF(B12&lt;AW12,"* La columna Migrantes NO DEBE ser superior al total de Procesados. ","")</f>
        <v/>
      </c>
      <c r="CF12" s="44" t="str">
        <f>IF(D12&lt;E12,CONCATENATE("* El total de procesados debe ser mayor o igual al total de Reactivos en el grupo de edad ",$D$10),"")</f>
        <v/>
      </c>
      <c r="CG12" s="44" t="str">
        <f>IF(F12&lt;G12,CONCATENATE("* El total de procesados debe ser mayor o igual al total de Reactivos en el grupo de edad ",$F$10),"")</f>
        <v/>
      </c>
      <c r="CH12" s="44" t="str">
        <f>IF(H12&lt;I12,CONCATENATE("* El total de procesados debe ser mayor o igual al total de Reactivos en el grupo de edad ",$H$10),"")</f>
        <v/>
      </c>
      <c r="CI12" s="44" t="str">
        <f>IF(J12&lt;K12,CONCATENATE("* El total de procesados debe ser mayor o igual al total de Reactivos en el grupo de edad ",$J$10),"")</f>
        <v/>
      </c>
      <c r="CJ12" s="44" t="str">
        <f>IF(L12&lt;M12,CONCATENATE("* El total de procesados debe ser mayor o igual al total de Reactivos en el grupo de edad ",$L$10),"")</f>
        <v/>
      </c>
      <c r="CK12" s="44" t="str">
        <f>IF(N12&lt;O12,CONCATENATE("* El total de procesados debe ser mayor o igual al total de Reactivos en el grupo de edad ",$N$10),"")</f>
        <v/>
      </c>
      <c r="CL12" s="44" t="str">
        <f>IF(P12&lt;Q12,CONCATENATE("* El total de procesados debe ser mayor o igual al total de Reactivos en el grupo de edad ",$P$10),"")</f>
        <v/>
      </c>
      <c r="CM12" s="44" t="str">
        <f>IF(R12&lt;S12,CONCATENATE("* El total de procesados debe ser mayor o igual al total de Reactivos en el grupo de edad ",$R$10),"")</f>
        <v/>
      </c>
      <c r="CN12" s="44" t="str">
        <f>IF(T12&lt;U12,CONCATENATE("* El total de procesados debe ser mayor o igual al total de Reactivos en el grupo de edad ",$T$10),"")</f>
        <v/>
      </c>
      <c r="CO12" s="44" t="str">
        <f>IF(V12&lt;W12,CONCATENATE("* El total de procesados debe ser mayor o igual al total de Reactivos en el grupo de edad ",$V$10),"")</f>
        <v/>
      </c>
      <c r="CP12" s="44" t="str">
        <f>IF(X12&lt;Y12,CONCATENATE("* El total de procesados debe ser mayor o igual al total de Reactivos en el grupo de edad ",$X$10),"")</f>
        <v/>
      </c>
      <c r="CQ12" s="44" t="str">
        <f>IF(Z12&lt;AA12,CONCATENATE("* El total de procesados debe ser mayor o igual al total de Reactivos en el grupo de edad ",$Z$10),"")</f>
        <v/>
      </c>
      <c r="CR12" s="44" t="str">
        <f>IF(AB12&lt;AC12,CONCATENATE("* El total de procesados debe ser mayor o igual al total de Reactivos en el grupo de edad ",$AB$10),"")</f>
        <v/>
      </c>
      <c r="CS12" s="44" t="str">
        <f>IF(AD12&lt;AE12,CONCATENATE("* El total de procesados debe ser mayor o igual al total de Reactivos en el grupo de edad ",$AD$10),"")</f>
        <v/>
      </c>
      <c r="CT12" s="44" t="str">
        <f>IF(AF12&lt;AG12,CONCATENATE("* El total de procesados debe ser mayor o igual al total de Reactivos en el grupo de edad ",$AF$10),"")</f>
        <v/>
      </c>
      <c r="CU12" s="44" t="str">
        <f>IF(AH12&lt;AI12,CONCATENATE("* El total de procesados debe ser mayor o igual al total de Reactivos en el grupo de edad ",$AH$10),"")</f>
        <v/>
      </c>
      <c r="CV12" s="44" t="str">
        <f>IF(AJ12&lt;AK12,CONCATENATE("* El total de procesados debe ser mayor o igual al total de Reactivos en el grupo de edad ",$AJ$10),"")</f>
        <v/>
      </c>
      <c r="CW12" s="44" t="str">
        <f>IF(AL12&lt;AM12,CONCATENATE("* El total de procesados debe ser mayor o igual al total de Reactivos en el grupo de edad ",$AL$10),"")</f>
        <v/>
      </c>
      <c r="CX12" s="44" t="str">
        <f>IF(AN12&lt;AO12,CONCATENATE("* El total de procesados debe ser mayor o igual al total de Reactivos en el grupo de edad ",$AN$10),"")</f>
        <v/>
      </c>
      <c r="CY12" s="44" t="str">
        <f>IF(AP12&lt;AQ12,CONCATENATE("* El total de procesados debe ser mayor o igual al total de Reactivos en el grupo de edad ",$AP$10),"")</f>
        <v/>
      </c>
      <c r="CZ12" s="44" t="str">
        <f t="shared" ref="CZ12:CZ29" si="1">IF(AND(B12&lt;&gt;0,OR(AT12="",AU12="",AV12="",AW12="")),"* No olvide digitar la columna Trans y/o Pueblos Originarios y/o Migrantes (Digite Cero si no tiene). ","")</f>
        <v/>
      </c>
      <c r="DA12" s="45">
        <f t="shared" ref="DA12:DA29" si="2">IF(B12&lt;   C12,1,0)</f>
        <v>0</v>
      </c>
      <c r="DB12" s="45">
        <f t="shared" ref="DB12:DB29" si="3">IF(B12&lt;&gt; AR12+AS12,1,0)</f>
        <v>0</v>
      </c>
      <c r="DC12" s="45">
        <f t="shared" ref="DC12:DC29" si="4">IF(B12&lt;  AT12+AU12,1,0)</f>
        <v>0</v>
      </c>
      <c r="DD12" s="45">
        <f t="shared" ref="DD12:DD29" si="5">IF(B12&lt;  AV12,1,0)</f>
        <v>0</v>
      </c>
      <c r="DE12" s="45">
        <f t="shared" ref="DE12:DE29" si="6">IF(B12&lt;  AW12,1,0)</f>
        <v>0</v>
      </c>
      <c r="DF12" s="45">
        <f>IF(D12&lt;E12,1,0)</f>
        <v>0</v>
      </c>
      <c r="DG12" s="45">
        <f>IF(F12&lt;G12,1,0)</f>
        <v>0</v>
      </c>
      <c r="DH12" s="45">
        <f>IF(H12&lt;I12,1,0)</f>
        <v>0</v>
      </c>
      <c r="DI12" s="45">
        <f>IF(J12&lt;K12,1,0)</f>
        <v>0</v>
      </c>
      <c r="DJ12" s="45">
        <f>IF(L12&lt;M12,1,0)</f>
        <v>0</v>
      </c>
      <c r="DK12" s="45">
        <f>IF(N12&lt;O12,1,0)</f>
        <v>0</v>
      </c>
      <c r="DL12" s="45">
        <f>IF(P12&lt;Q12,1,0)</f>
        <v>0</v>
      </c>
      <c r="DM12" s="45">
        <f>IF(R12&lt;S12,1,0)</f>
        <v>0</v>
      </c>
      <c r="DN12" s="45">
        <f>IF(T12&lt;U12,1,0)</f>
        <v>0</v>
      </c>
      <c r="DO12" s="45">
        <f>IF(V12&lt;W12,1,0)</f>
        <v>0</v>
      </c>
      <c r="DP12" s="45">
        <f>IF(X12&lt;Y12,1,0)</f>
        <v>0</v>
      </c>
      <c r="DQ12" s="45">
        <f>IF(Z12&lt;AA12,1,0)</f>
        <v>0</v>
      </c>
      <c r="DR12" s="45">
        <f>IF(AB12&lt;AC12,1,0)</f>
        <v>0</v>
      </c>
      <c r="DS12" s="45">
        <f>IF(AD12&lt;AE12,1,0)</f>
        <v>0</v>
      </c>
      <c r="DT12" s="45">
        <f>IF(AF12&lt;AG12,1,0)</f>
        <v>0</v>
      </c>
      <c r="DU12" s="45">
        <f>IF(AH12&lt;AI12,1,0)</f>
        <v>0</v>
      </c>
      <c r="DV12" s="45">
        <f>IF(AJ12&lt;AK12,1,0)</f>
        <v>0</v>
      </c>
      <c r="DW12" s="45">
        <f>IF(AL12&lt;AM12,1,0)</f>
        <v>0</v>
      </c>
      <c r="DX12" s="45">
        <f>IF(AN12&lt;AO12,1,0)</f>
        <v>0</v>
      </c>
      <c r="DY12" s="45">
        <f>IF(AP12&lt;AQ12,1,0)</f>
        <v>0</v>
      </c>
      <c r="DZ12" s="45">
        <f>IF(AND(B12&lt;&gt;0,OR(AT12="",AU12="",AV12="",AW12="")),1,0)</f>
        <v>0</v>
      </c>
    </row>
    <row r="13" spans="1:130" x14ac:dyDescent="0.25">
      <c r="A13" s="46" t="s">
        <v>38</v>
      </c>
      <c r="B13" s="47">
        <f t="shared" si="0"/>
        <v>123</v>
      </c>
      <c r="C13" s="48">
        <f t="shared" si="0"/>
        <v>0</v>
      </c>
      <c r="D13" s="33"/>
      <c r="E13" s="34"/>
      <c r="F13" s="35"/>
      <c r="G13" s="34"/>
      <c r="H13" s="35"/>
      <c r="I13" s="34"/>
      <c r="J13" s="35"/>
      <c r="K13" s="34"/>
      <c r="L13" s="35"/>
      <c r="M13" s="36"/>
      <c r="N13" s="37">
        <v>0</v>
      </c>
      <c r="O13" s="38">
        <v>0</v>
      </c>
      <c r="P13" s="39">
        <v>4</v>
      </c>
      <c r="Q13" s="38">
        <v>0</v>
      </c>
      <c r="R13" s="39">
        <v>22</v>
      </c>
      <c r="S13" s="38">
        <v>0</v>
      </c>
      <c r="T13" s="39">
        <v>40</v>
      </c>
      <c r="U13" s="38">
        <v>0</v>
      </c>
      <c r="V13" s="39">
        <v>32</v>
      </c>
      <c r="W13" s="38">
        <v>0</v>
      </c>
      <c r="X13" s="39">
        <v>19</v>
      </c>
      <c r="Y13" s="38">
        <v>0</v>
      </c>
      <c r="Z13" s="39">
        <v>6</v>
      </c>
      <c r="AA13" s="38">
        <v>0</v>
      </c>
      <c r="AB13" s="39">
        <v>0</v>
      </c>
      <c r="AC13" s="38">
        <v>0</v>
      </c>
      <c r="AD13" s="39">
        <v>0</v>
      </c>
      <c r="AE13" s="38">
        <v>0</v>
      </c>
      <c r="AF13" s="39">
        <v>0</v>
      </c>
      <c r="AG13" s="38">
        <v>0</v>
      </c>
      <c r="AH13" s="39">
        <v>0</v>
      </c>
      <c r="AI13" s="38">
        <v>0</v>
      </c>
      <c r="AJ13" s="39">
        <v>0</v>
      </c>
      <c r="AK13" s="38">
        <v>0</v>
      </c>
      <c r="AL13" s="39">
        <v>0</v>
      </c>
      <c r="AM13" s="38">
        <v>0</v>
      </c>
      <c r="AN13" s="39">
        <v>0</v>
      </c>
      <c r="AO13" s="38">
        <v>0</v>
      </c>
      <c r="AP13" s="39">
        <v>0</v>
      </c>
      <c r="AQ13" s="40"/>
      <c r="AR13" s="41"/>
      <c r="AS13" s="40">
        <v>123</v>
      </c>
      <c r="AT13" s="37">
        <v>0</v>
      </c>
      <c r="AU13" s="38">
        <v>0</v>
      </c>
      <c r="AV13" s="39">
        <v>2</v>
      </c>
      <c r="AW13" s="42">
        <v>4</v>
      </c>
      <c r="AX13" s="43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10"/>
      <c r="BJ13" s="10"/>
      <c r="BK13" s="10"/>
      <c r="BL13" s="10"/>
      <c r="BU13" s="10"/>
      <c r="BW13" s="11"/>
      <c r="CA13" s="44" t="str">
        <f t="shared" ref="CA13:CA29" si="8">IF(B13&lt;C13,"* El total de Reactivos NO DEBE ser superior al total de Procesados. ","")</f>
        <v/>
      </c>
      <c r="CB13" s="44" t="str">
        <f t="shared" ref="CB13:CB29" si="9">IF(B13&lt;&gt;(AR13+ AS13),"* La suma de las columnas Sexo DEBE SER IGUAL a los Procesados. ","")</f>
        <v/>
      </c>
      <c r="CC13" s="44" t="str">
        <f t="shared" ref="CC13:CC29" si="10">IF(B13&lt;(AT13+ AU13),"* La suma de las columna Trans NO DEBE ser superior al total de Procesados. ","")</f>
        <v/>
      </c>
      <c r="CD13" s="44" t="str">
        <f t="shared" ref="CD13:CD29" si="11">IF(B13&lt;AV13,"* La columna Pueblos Originarios NO DEBE ser superior al total de Procesados. ","")</f>
        <v/>
      </c>
      <c r="CE13" s="44" t="str">
        <f t="shared" ref="CE13:CE29" si="12">IF(B13&lt;AW13,"* La columna Migrantes NO DEBE ser superior al total de Procesados. ","")</f>
        <v/>
      </c>
      <c r="CF13" s="44" t="str">
        <f t="shared" ref="CF13:CF29" si="13">IF(D13&lt;E13,CONCATENATE("* El total de procesados debe ser mayor o igual al total de Reactivos en el grupo de edad ",$D$10),"")</f>
        <v/>
      </c>
      <c r="CG13" s="44" t="str">
        <f t="shared" ref="CG13:CG29" si="14">IF(F13&lt;G13,CONCATENATE("* El total de procesados debe ser mayor o igual al total de Reactivos en el grupo de edad ",$F$10),"")</f>
        <v/>
      </c>
      <c r="CH13" s="44" t="str">
        <f t="shared" ref="CH13:CH29" si="15">IF(H13&lt;I13,CONCATENATE("* El total de procesados debe ser mayor o igual al total de Reactivos en el grupo de edad ",$H$10),"")</f>
        <v/>
      </c>
      <c r="CI13" s="44" t="str">
        <f t="shared" ref="CI13:CI29" si="16">IF(J13&lt;K13,CONCATENATE("* El total de procesados debe ser mayor o igual al total de Reactivos en el grupo de edad ",$J$10),"")</f>
        <v/>
      </c>
      <c r="CJ13" s="44" t="str">
        <f t="shared" ref="CJ13:CJ29" si="17">IF(L13&lt;M13,CONCATENATE("* El total de procesados debe ser mayor o igual al total de Reactivos en el grupo de edad ",$L$10),"")</f>
        <v/>
      </c>
      <c r="CK13" s="44" t="str">
        <f t="shared" ref="CK13:CK29" si="18">IF(N13&lt;O13,CONCATENATE("* El total de procesados debe ser mayor o igual al total de Reactivos en el grupo de edad ",$N$10),"")</f>
        <v/>
      </c>
      <c r="CL13" s="44" t="str">
        <f t="shared" ref="CL13:CL29" si="19">IF(P13&lt;Q13,CONCATENATE("* El total de procesados debe ser mayor o igual al total de Reactivos en el grupo de edad ",$P$10),"")</f>
        <v/>
      </c>
      <c r="CM13" s="44" t="str">
        <f t="shared" ref="CM13:CM29" si="20">IF(R13&lt;S13,CONCATENATE("* El total de procesados debe ser mayor o igual al total de Reactivos en el grupo de edad ",$R$10),"")</f>
        <v/>
      </c>
      <c r="CN13" s="44" t="str">
        <f t="shared" ref="CN13:CN29" si="21">IF(T13&lt;U13,CONCATENATE("* El total de procesados debe ser mayor o igual al total de Reactivos en el grupo de edad ",$T$10),"")</f>
        <v/>
      </c>
      <c r="CO13" s="44" t="str">
        <f t="shared" ref="CO13:CO29" si="22">IF(V13&lt;W13,CONCATENATE("* El total de procesados debe ser mayor o igual al total de Reactivos en el grupo de edad ",$V$10),"")</f>
        <v/>
      </c>
      <c r="CP13" s="44" t="str">
        <f t="shared" ref="CP13:CP29" si="23">IF(X13&lt;Y13,CONCATENATE("* El total de procesados debe ser mayor o igual al total de Reactivos en el grupo de edad ",$X$10),"")</f>
        <v/>
      </c>
      <c r="CQ13" s="44" t="str">
        <f t="shared" ref="CQ13:CQ29" si="24">IF(Z13&lt;AA13,CONCATENATE("* El total de procesados debe ser mayor o igual al total de Reactivos en el grupo de edad ",$Z$10),"")</f>
        <v/>
      </c>
      <c r="CR13" s="44" t="str">
        <f t="shared" ref="CR13:CR29" si="25">IF(AB13&lt;AC13,CONCATENATE("* El total de procesados debe ser mayor o igual al total de Reactivos en el grupo de edad ",$AB$10),"")</f>
        <v/>
      </c>
      <c r="CS13" s="44" t="str">
        <f t="shared" ref="CS13:CS29" si="26">IF(AD13&lt;AE13,CONCATENATE("* El total de procesados debe ser mayor o igual al total de Reactivos en el grupo de edad ",$AD$10),"")</f>
        <v/>
      </c>
      <c r="CT13" s="44" t="str">
        <f t="shared" ref="CT13:CT29" si="27">IF(AF13&lt;AG13,CONCATENATE("* El total de procesados debe ser mayor o igual al total de Reactivos en el grupo de edad ",$AF$10),"")</f>
        <v/>
      </c>
      <c r="CU13" s="44" t="str">
        <f t="shared" ref="CU13:CU29" si="28">IF(AH13&lt;AI13,CONCATENATE("* El total de procesados debe ser mayor o igual al total de Reactivos en el grupo de edad ",$AH$10),"")</f>
        <v/>
      </c>
      <c r="CV13" s="44" t="str">
        <f t="shared" ref="CV13:CV29" si="29">IF(AJ13&lt;AK13,CONCATENATE("* El total de procesados debe ser mayor o igual al total de Reactivos en el grupo de edad ",$AJ$10),"")</f>
        <v/>
      </c>
      <c r="CW13" s="44" t="str">
        <f t="shared" ref="CW13:CW29" si="30">IF(AL13&lt;AM13,CONCATENATE("* El total de procesados debe ser mayor o igual al total de Reactivos en el grupo de edad ",$AL$10),"")</f>
        <v/>
      </c>
      <c r="CX13" s="44" t="str">
        <f t="shared" ref="CX13:CX29" si="31">IF(AN13&lt;AO13,CONCATENATE("* El total de procesados debe ser mayor o igual al total de Reactivos en el grupo de edad ",$AN$10),"")</f>
        <v/>
      </c>
      <c r="CY13" s="44" t="str">
        <f t="shared" ref="CY13:CY29" si="32">IF(AP13&lt;AQ13,CONCATENATE("* El total de procesados debe ser mayor o igual al total de Reactivos en el grupo de edad ",$AP$10),"")</f>
        <v/>
      </c>
      <c r="CZ13" s="44" t="str">
        <f t="shared" si="1"/>
        <v/>
      </c>
      <c r="DA13" s="45">
        <f t="shared" si="2"/>
        <v>0</v>
      </c>
      <c r="DB13" s="45">
        <f t="shared" si="3"/>
        <v>0</v>
      </c>
      <c r="DC13" s="45">
        <f t="shared" si="4"/>
        <v>0</v>
      </c>
      <c r="DD13" s="45">
        <f t="shared" si="5"/>
        <v>0</v>
      </c>
      <c r="DE13" s="45">
        <f t="shared" si="6"/>
        <v>0</v>
      </c>
      <c r="DF13" s="45">
        <f t="shared" ref="DF13:DF29" si="33">IF(D13&lt;E13,1,0)</f>
        <v>0</v>
      </c>
      <c r="DG13" s="45">
        <f t="shared" ref="DG13:DG29" si="34">IF(F13&lt;G13,1,0)</f>
        <v>0</v>
      </c>
      <c r="DH13" s="45">
        <f t="shared" ref="DH13:DH29" si="35">IF(H13&lt;I13,1,0)</f>
        <v>0</v>
      </c>
      <c r="DI13" s="45">
        <f t="shared" ref="DI13:DI29" si="36">IF(J13&lt;K13,1,0)</f>
        <v>0</v>
      </c>
      <c r="DJ13" s="45">
        <f t="shared" ref="DJ13:DJ29" si="37">IF(L13&lt;M13,1,0)</f>
        <v>0</v>
      </c>
      <c r="DK13" s="45">
        <f t="shared" ref="DK13:DK29" si="38">IF(N13&lt;O13,1,0)</f>
        <v>0</v>
      </c>
      <c r="DL13" s="45">
        <f t="shared" ref="DL13:DL29" si="39">IF(P13&lt;Q13,1,0)</f>
        <v>0</v>
      </c>
      <c r="DM13" s="45">
        <f t="shared" ref="DM13:DM29" si="40">IF(R13&lt;S13,1,0)</f>
        <v>0</v>
      </c>
      <c r="DN13" s="45">
        <f t="shared" ref="DN13:DN29" si="41">IF(T13&lt;U13,1,0)</f>
        <v>0</v>
      </c>
      <c r="DO13" s="45">
        <f t="shared" ref="DO13:DO29" si="42">IF(V13&lt;W13,1,0)</f>
        <v>0</v>
      </c>
      <c r="DP13" s="45">
        <f t="shared" ref="DP13:DP29" si="43">IF(X13&lt;Y13,1,0)</f>
        <v>0</v>
      </c>
      <c r="DQ13" s="45">
        <f t="shared" ref="DQ13:DQ29" si="44">IF(Z13&lt;AA13,1,0)</f>
        <v>0</v>
      </c>
      <c r="DR13" s="45">
        <f t="shared" ref="DR13:DR29" si="45">IF(AB13&lt;AC13,1,0)</f>
        <v>0</v>
      </c>
      <c r="DS13" s="45">
        <f t="shared" ref="DS13:DS29" si="46">IF(AD13&lt;AE13,1,0)</f>
        <v>0</v>
      </c>
      <c r="DT13" s="45">
        <f t="shared" ref="DT13:DT29" si="47">IF(AF13&lt;AG13,1,0)</f>
        <v>0</v>
      </c>
      <c r="DU13" s="45">
        <f t="shared" ref="DU13:DU29" si="48">IF(AH13&lt;AI13,1,0)</f>
        <v>0</v>
      </c>
      <c r="DV13" s="45">
        <f t="shared" ref="DV13:DV29" si="49">IF(AJ13&lt;AK13,1,0)</f>
        <v>0</v>
      </c>
      <c r="DW13" s="45">
        <f t="shared" ref="DW13:DW29" si="50">IF(AL13&lt;AM13,1,0)</f>
        <v>0</v>
      </c>
      <c r="DX13" s="45">
        <f t="shared" ref="DX13:DX29" si="51">IF(AN13&lt;AO13,1,0)</f>
        <v>0</v>
      </c>
      <c r="DY13" s="45">
        <f t="shared" ref="DY13:DY29" si="52">IF(AP13&lt;AQ13,1,0)</f>
        <v>0</v>
      </c>
      <c r="DZ13" s="45">
        <f t="shared" ref="DZ13:DZ29" si="53">IF(AND(B13&lt;&gt;0,OR(AT13="",AU13="",AV13="",AW13="")),1,0)</f>
        <v>0</v>
      </c>
    </row>
    <row r="14" spans="1:130" x14ac:dyDescent="0.25">
      <c r="A14" s="46" t="s">
        <v>39</v>
      </c>
      <c r="B14" s="47">
        <f t="shared" si="0"/>
        <v>128</v>
      </c>
      <c r="C14" s="48">
        <f t="shared" si="0"/>
        <v>0</v>
      </c>
      <c r="D14" s="33"/>
      <c r="E14" s="34"/>
      <c r="F14" s="35"/>
      <c r="G14" s="34"/>
      <c r="H14" s="35"/>
      <c r="I14" s="34"/>
      <c r="J14" s="35"/>
      <c r="K14" s="34"/>
      <c r="L14" s="35"/>
      <c r="M14" s="36"/>
      <c r="N14" s="37">
        <v>0</v>
      </c>
      <c r="O14" s="38">
        <v>0</v>
      </c>
      <c r="P14" s="39">
        <v>6</v>
      </c>
      <c r="Q14" s="38">
        <v>0</v>
      </c>
      <c r="R14" s="39">
        <v>27</v>
      </c>
      <c r="S14" s="38">
        <v>0</v>
      </c>
      <c r="T14" s="39">
        <v>43</v>
      </c>
      <c r="U14" s="38">
        <v>0</v>
      </c>
      <c r="V14" s="39">
        <v>32</v>
      </c>
      <c r="W14" s="38">
        <v>0</v>
      </c>
      <c r="X14" s="39">
        <v>13</v>
      </c>
      <c r="Y14" s="38">
        <v>0</v>
      </c>
      <c r="Z14" s="39">
        <v>7</v>
      </c>
      <c r="AA14" s="38">
        <v>0</v>
      </c>
      <c r="AB14" s="39">
        <v>0</v>
      </c>
      <c r="AC14" s="38">
        <v>0</v>
      </c>
      <c r="AD14" s="39">
        <v>0</v>
      </c>
      <c r="AE14" s="38">
        <v>0</v>
      </c>
      <c r="AF14" s="39">
        <v>0</v>
      </c>
      <c r="AG14" s="38">
        <v>0</v>
      </c>
      <c r="AH14" s="39">
        <v>0</v>
      </c>
      <c r="AI14" s="38">
        <v>0</v>
      </c>
      <c r="AJ14" s="39">
        <v>0</v>
      </c>
      <c r="AK14" s="38">
        <v>0</v>
      </c>
      <c r="AL14" s="39">
        <v>0</v>
      </c>
      <c r="AM14" s="38">
        <v>0</v>
      </c>
      <c r="AN14" s="39">
        <v>0</v>
      </c>
      <c r="AO14" s="38">
        <v>0</v>
      </c>
      <c r="AP14" s="39">
        <v>0</v>
      </c>
      <c r="AQ14" s="40"/>
      <c r="AR14" s="41"/>
      <c r="AS14" s="40">
        <v>128</v>
      </c>
      <c r="AT14" s="37">
        <v>0</v>
      </c>
      <c r="AU14" s="38">
        <v>0</v>
      </c>
      <c r="AV14" s="39">
        <v>1</v>
      </c>
      <c r="AW14" s="42">
        <v>6</v>
      </c>
      <c r="AX14" s="43" t="str">
        <f t="shared" si="7"/>
        <v/>
      </c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10"/>
      <c r="BJ14" s="10"/>
      <c r="BK14" s="10"/>
      <c r="BL14" s="10"/>
      <c r="BU14" s="10"/>
      <c r="BW14" s="11"/>
      <c r="CA14" s="44" t="str">
        <f t="shared" si="8"/>
        <v/>
      </c>
      <c r="CB14" s="44" t="str">
        <f t="shared" si="9"/>
        <v/>
      </c>
      <c r="CC14" s="44" t="str">
        <f t="shared" si="10"/>
        <v/>
      </c>
      <c r="CD14" s="44" t="str">
        <f t="shared" si="11"/>
        <v/>
      </c>
      <c r="CE14" s="44" t="str">
        <f t="shared" si="12"/>
        <v/>
      </c>
      <c r="CF14" s="44" t="str">
        <f t="shared" si="13"/>
        <v/>
      </c>
      <c r="CG14" s="44" t="str">
        <f t="shared" si="14"/>
        <v/>
      </c>
      <c r="CH14" s="44" t="str">
        <f t="shared" si="15"/>
        <v/>
      </c>
      <c r="CI14" s="44" t="str">
        <f t="shared" si="16"/>
        <v/>
      </c>
      <c r="CJ14" s="44" t="str">
        <f t="shared" si="17"/>
        <v/>
      </c>
      <c r="CK14" s="44" t="str">
        <f t="shared" si="18"/>
        <v/>
      </c>
      <c r="CL14" s="44" t="str">
        <f t="shared" si="19"/>
        <v/>
      </c>
      <c r="CM14" s="44" t="str">
        <f t="shared" si="20"/>
        <v/>
      </c>
      <c r="CN14" s="44" t="str">
        <f t="shared" si="21"/>
        <v/>
      </c>
      <c r="CO14" s="44" t="str">
        <f t="shared" si="22"/>
        <v/>
      </c>
      <c r="CP14" s="44" t="str">
        <f t="shared" si="23"/>
        <v/>
      </c>
      <c r="CQ14" s="44" t="str">
        <f t="shared" si="24"/>
        <v/>
      </c>
      <c r="CR14" s="44" t="str">
        <f t="shared" si="25"/>
        <v/>
      </c>
      <c r="CS14" s="44" t="str">
        <f t="shared" si="26"/>
        <v/>
      </c>
      <c r="CT14" s="44" t="str">
        <f t="shared" si="27"/>
        <v/>
      </c>
      <c r="CU14" s="44" t="str">
        <f t="shared" si="28"/>
        <v/>
      </c>
      <c r="CV14" s="44" t="str">
        <f t="shared" si="29"/>
        <v/>
      </c>
      <c r="CW14" s="44" t="str">
        <f t="shared" si="30"/>
        <v/>
      </c>
      <c r="CX14" s="44" t="str">
        <f t="shared" si="31"/>
        <v/>
      </c>
      <c r="CY14" s="44" t="str">
        <f t="shared" si="32"/>
        <v/>
      </c>
      <c r="CZ14" s="44" t="str">
        <f t="shared" si="1"/>
        <v/>
      </c>
      <c r="DA14" s="45">
        <f t="shared" si="2"/>
        <v>0</v>
      </c>
      <c r="DB14" s="45">
        <f t="shared" si="3"/>
        <v>0</v>
      </c>
      <c r="DC14" s="45">
        <f t="shared" si="4"/>
        <v>0</v>
      </c>
      <c r="DD14" s="45">
        <f t="shared" si="5"/>
        <v>0</v>
      </c>
      <c r="DE14" s="45">
        <f t="shared" si="6"/>
        <v>0</v>
      </c>
      <c r="DF14" s="45">
        <f t="shared" si="33"/>
        <v>0</v>
      </c>
      <c r="DG14" s="45">
        <f t="shared" si="34"/>
        <v>0</v>
      </c>
      <c r="DH14" s="45">
        <f t="shared" si="35"/>
        <v>0</v>
      </c>
      <c r="DI14" s="45">
        <f t="shared" si="36"/>
        <v>0</v>
      </c>
      <c r="DJ14" s="45">
        <f t="shared" si="37"/>
        <v>0</v>
      </c>
      <c r="DK14" s="45">
        <f t="shared" si="38"/>
        <v>0</v>
      </c>
      <c r="DL14" s="45">
        <f t="shared" si="39"/>
        <v>0</v>
      </c>
      <c r="DM14" s="45">
        <f t="shared" si="40"/>
        <v>0</v>
      </c>
      <c r="DN14" s="45">
        <f t="shared" si="41"/>
        <v>0</v>
      </c>
      <c r="DO14" s="45">
        <f t="shared" si="42"/>
        <v>0</v>
      </c>
      <c r="DP14" s="45">
        <f t="shared" si="43"/>
        <v>0</v>
      </c>
      <c r="DQ14" s="45">
        <f t="shared" si="44"/>
        <v>0</v>
      </c>
      <c r="DR14" s="45">
        <f t="shared" si="45"/>
        <v>0</v>
      </c>
      <c r="DS14" s="45">
        <f t="shared" si="46"/>
        <v>0</v>
      </c>
      <c r="DT14" s="45">
        <f t="shared" si="47"/>
        <v>0</v>
      </c>
      <c r="DU14" s="45">
        <f t="shared" si="48"/>
        <v>0</v>
      </c>
      <c r="DV14" s="45">
        <f t="shared" si="49"/>
        <v>0</v>
      </c>
      <c r="DW14" s="45">
        <f t="shared" si="50"/>
        <v>0</v>
      </c>
      <c r="DX14" s="45">
        <f t="shared" si="51"/>
        <v>0</v>
      </c>
      <c r="DY14" s="45">
        <f t="shared" si="52"/>
        <v>0</v>
      </c>
      <c r="DZ14" s="45">
        <f t="shared" si="53"/>
        <v>0</v>
      </c>
    </row>
    <row r="15" spans="1:130" x14ac:dyDescent="0.25">
      <c r="A15" s="46" t="s">
        <v>40</v>
      </c>
      <c r="B15" s="47">
        <f t="shared" si="0"/>
        <v>3</v>
      </c>
      <c r="C15" s="48">
        <f t="shared" si="0"/>
        <v>0</v>
      </c>
      <c r="D15" s="33"/>
      <c r="E15" s="34"/>
      <c r="F15" s="35"/>
      <c r="G15" s="34"/>
      <c r="H15" s="35"/>
      <c r="I15" s="34"/>
      <c r="J15" s="35"/>
      <c r="K15" s="34"/>
      <c r="L15" s="35"/>
      <c r="M15" s="36"/>
      <c r="N15" s="37">
        <v>0</v>
      </c>
      <c r="O15" s="38">
        <v>0</v>
      </c>
      <c r="P15" s="39">
        <v>0</v>
      </c>
      <c r="Q15" s="38">
        <v>0</v>
      </c>
      <c r="R15" s="39">
        <v>1</v>
      </c>
      <c r="S15" s="38">
        <v>0</v>
      </c>
      <c r="T15" s="39">
        <v>0</v>
      </c>
      <c r="U15" s="38">
        <v>0</v>
      </c>
      <c r="V15" s="39">
        <v>2</v>
      </c>
      <c r="W15" s="38">
        <v>0</v>
      </c>
      <c r="X15" s="39">
        <v>0</v>
      </c>
      <c r="Y15" s="38">
        <v>0</v>
      </c>
      <c r="Z15" s="39">
        <v>0</v>
      </c>
      <c r="AA15" s="38">
        <v>0</v>
      </c>
      <c r="AB15" s="39">
        <v>0</v>
      </c>
      <c r="AC15" s="38">
        <v>0</v>
      </c>
      <c r="AD15" s="39">
        <v>0</v>
      </c>
      <c r="AE15" s="38">
        <v>0</v>
      </c>
      <c r="AF15" s="39">
        <v>0</v>
      </c>
      <c r="AG15" s="38">
        <v>0</v>
      </c>
      <c r="AH15" s="39">
        <v>0</v>
      </c>
      <c r="AI15" s="38">
        <v>0</v>
      </c>
      <c r="AJ15" s="39">
        <v>0</v>
      </c>
      <c r="AK15" s="38">
        <v>0</v>
      </c>
      <c r="AL15" s="39">
        <v>0</v>
      </c>
      <c r="AM15" s="38">
        <v>0</v>
      </c>
      <c r="AN15" s="39">
        <v>0</v>
      </c>
      <c r="AO15" s="38">
        <v>0</v>
      </c>
      <c r="AP15" s="39">
        <v>0</v>
      </c>
      <c r="AQ15" s="40">
        <v>0</v>
      </c>
      <c r="AR15" s="41"/>
      <c r="AS15" s="40">
        <v>3</v>
      </c>
      <c r="AT15" s="37">
        <v>0</v>
      </c>
      <c r="AU15" s="38">
        <v>0</v>
      </c>
      <c r="AV15" s="39">
        <v>1</v>
      </c>
      <c r="AW15" s="42">
        <v>0</v>
      </c>
      <c r="AX15" s="43" t="str">
        <f t="shared" si="7"/>
        <v/>
      </c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10"/>
      <c r="BJ15" s="10"/>
      <c r="BK15" s="10"/>
      <c r="BL15" s="10"/>
      <c r="BU15" s="10"/>
      <c r="BW15" s="11"/>
      <c r="CA15" s="44" t="str">
        <f t="shared" si="8"/>
        <v/>
      </c>
      <c r="CB15" s="44" t="str">
        <f t="shared" si="9"/>
        <v/>
      </c>
      <c r="CC15" s="44" t="str">
        <f t="shared" si="10"/>
        <v/>
      </c>
      <c r="CD15" s="44" t="str">
        <f t="shared" si="11"/>
        <v/>
      </c>
      <c r="CE15" s="44" t="str">
        <f t="shared" si="12"/>
        <v/>
      </c>
      <c r="CF15" s="44" t="str">
        <f t="shared" si="13"/>
        <v/>
      </c>
      <c r="CG15" s="44" t="str">
        <f t="shared" si="14"/>
        <v/>
      </c>
      <c r="CH15" s="44" t="str">
        <f t="shared" si="15"/>
        <v/>
      </c>
      <c r="CI15" s="44" t="str">
        <f t="shared" si="16"/>
        <v/>
      </c>
      <c r="CJ15" s="44" t="str">
        <f t="shared" si="17"/>
        <v/>
      </c>
      <c r="CK15" s="44" t="str">
        <f t="shared" si="18"/>
        <v/>
      </c>
      <c r="CL15" s="44" t="str">
        <f t="shared" si="19"/>
        <v/>
      </c>
      <c r="CM15" s="44" t="str">
        <f t="shared" si="20"/>
        <v/>
      </c>
      <c r="CN15" s="44" t="str">
        <f t="shared" si="21"/>
        <v/>
      </c>
      <c r="CO15" s="44" t="str">
        <f t="shared" si="22"/>
        <v/>
      </c>
      <c r="CP15" s="44" t="str">
        <f t="shared" si="23"/>
        <v/>
      </c>
      <c r="CQ15" s="44" t="str">
        <f t="shared" si="24"/>
        <v/>
      </c>
      <c r="CR15" s="44" t="str">
        <f t="shared" si="25"/>
        <v/>
      </c>
      <c r="CS15" s="44" t="str">
        <f t="shared" si="26"/>
        <v/>
      </c>
      <c r="CT15" s="44" t="str">
        <f t="shared" si="27"/>
        <v/>
      </c>
      <c r="CU15" s="44" t="str">
        <f t="shared" si="28"/>
        <v/>
      </c>
      <c r="CV15" s="44" t="str">
        <f t="shared" si="29"/>
        <v/>
      </c>
      <c r="CW15" s="44" t="str">
        <f t="shared" si="30"/>
        <v/>
      </c>
      <c r="CX15" s="44" t="str">
        <f t="shared" si="31"/>
        <v/>
      </c>
      <c r="CY15" s="44" t="str">
        <f t="shared" si="32"/>
        <v/>
      </c>
      <c r="CZ15" s="44" t="str">
        <f t="shared" si="1"/>
        <v/>
      </c>
      <c r="DA15" s="45">
        <f t="shared" si="2"/>
        <v>0</v>
      </c>
      <c r="DB15" s="45">
        <f t="shared" si="3"/>
        <v>0</v>
      </c>
      <c r="DC15" s="45">
        <f t="shared" si="4"/>
        <v>0</v>
      </c>
      <c r="DD15" s="45">
        <f t="shared" si="5"/>
        <v>0</v>
      </c>
      <c r="DE15" s="45">
        <f t="shared" si="6"/>
        <v>0</v>
      </c>
      <c r="DF15" s="45">
        <f t="shared" si="33"/>
        <v>0</v>
      </c>
      <c r="DG15" s="45">
        <f t="shared" si="34"/>
        <v>0</v>
      </c>
      <c r="DH15" s="45">
        <f t="shared" si="35"/>
        <v>0</v>
      </c>
      <c r="DI15" s="45">
        <f t="shared" si="36"/>
        <v>0</v>
      </c>
      <c r="DJ15" s="45">
        <f t="shared" si="37"/>
        <v>0</v>
      </c>
      <c r="DK15" s="45">
        <f t="shared" si="38"/>
        <v>0</v>
      </c>
      <c r="DL15" s="45">
        <f t="shared" si="39"/>
        <v>0</v>
      </c>
      <c r="DM15" s="45">
        <f t="shared" si="40"/>
        <v>0</v>
      </c>
      <c r="DN15" s="45">
        <f t="shared" si="41"/>
        <v>0</v>
      </c>
      <c r="DO15" s="45">
        <f t="shared" si="42"/>
        <v>0</v>
      </c>
      <c r="DP15" s="45">
        <f t="shared" si="43"/>
        <v>0</v>
      </c>
      <c r="DQ15" s="45">
        <f t="shared" si="44"/>
        <v>0</v>
      </c>
      <c r="DR15" s="45">
        <f t="shared" si="45"/>
        <v>0</v>
      </c>
      <c r="DS15" s="45">
        <f t="shared" si="46"/>
        <v>0</v>
      </c>
      <c r="DT15" s="45">
        <f t="shared" si="47"/>
        <v>0</v>
      </c>
      <c r="DU15" s="45">
        <f t="shared" si="48"/>
        <v>0</v>
      </c>
      <c r="DV15" s="45">
        <f t="shared" si="49"/>
        <v>0</v>
      </c>
      <c r="DW15" s="45">
        <f t="shared" si="50"/>
        <v>0</v>
      </c>
      <c r="DX15" s="45">
        <f t="shared" si="51"/>
        <v>0</v>
      </c>
      <c r="DY15" s="45">
        <f t="shared" si="52"/>
        <v>0</v>
      </c>
      <c r="DZ15" s="45">
        <f t="shared" si="53"/>
        <v>0</v>
      </c>
    </row>
    <row r="16" spans="1:130" ht="22.5" x14ac:dyDescent="0.25">
      <c r="A16" s="49" t="s">
        <v>41</v>
      </c>
      <c r="B16" s="47">
        <f t="shared" si="0"/>
        <v>2</v>
      </c>
      <c r="C16" s="48">
        <f t="shared" si="0"/>
        <v>2</v>
      </c>
      <c r="D16" s="33"/>
      <c r="E16" s="34"/>
      <c r="F16" s="35"/>
      <c r="G16" s="34"/>
      <c r="H16" s="35"/>
      <c r="I16" s="34"/>
      <c r="J16" s="35"/>
      <c r="K16" s="34"/>
      <c r="L16" s="35"/>
      <c r="M16" s="36"/>
      <c r="N16" s="37">
        <v>0</v>
      </c>
      <c r="O16" s="38">
        <v>0</v>
      </c>
      <c r="P16" s="39">
        <v>0</v>
      </c>
      <c r="Q16" s="38">
        <v>0</v>
      </c>
      <c r="R16" s="39">
        <v>1</v>
      </c>
      <c r="S16" s="38">
        <v>1</v>
      </c>
      <c r="T16" s="39">
        <v>1</v>
      </c>
      <c r="U16" s="38">
        <v>1</v>
      </c>
      <c r="V16" s="39">
        <v>0</v>
      </c>
      <c r="W16" s="38">
        <v>0</v>
      </c>
      <c r="X16" s="39">
        <v>0</v>
      </c>
      <c r="Y16" s="38">
        <v>0</v>
      </c>
      <c r="Z16" s="39">
        <v>0</v>
      </c>
      <c r="AA16" s="38">
        <v>0</v>
      </c>
      <c r="AB16" s="39">
        <v>0</v>
      </c>
      <c r="AC16" s="38">
        <v>0</v>
      </c>
      <c r="AD16" s="39">
        <v>0</v>
      </c>
      <c r="AE16" s="38">
        <v>0</v>
      </c>
      <c r="AF16" s="39">
        <v>0</v>
      </c>
      <c r="AG16" s="38">
        <v>0</v>
      </c>
      <c r="AH16" s="39">
        <v>0</v>
      </c>
      <c r="AI16" s="38">
        <v>0</v>
      </c>
      <c r="AJ16" s="39">
        <v>0</v>
      </c>
      <c r="AK16" s="38">
        <v>0</v>
      </c>
      <c r="AL16" s="39">
        <v>0</v>
      </c>
      <c r="AM16" s="38">
        <v>0</v>
      </c>
      <c r="AN16" s="39">
        <v>0</v>
      </c>
      <c r="AO16" s="38">
        <v>0</v>
      </c>
      <c r="AP16" s="39">
        <v>0</v>
      </c>
      <c r="AQ16" s="40">
        <v>0</v>
      </c>
      <c r="AR16" s="41"/>
      <c r="AS16" s="40">
        <v>2</v>
      </c>
      <c r="AT16" s="37">
        <v>0</v>
      </c>
      <c r="AU16" s="38">
        <v>0</v>
      </c>
      <c r="AV16" s="39">
        <v>0</v>
      </c>
      <c r="AW16" s="42">
        <v>1</v>
      </c>
      <c r="AX16" s="43" t="str">
        <f t="shared" si="7"/>
        <v/>
      </c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10"/>
      <c r="BJ16" s="10"/>
      <c r="BK16" s="10"/>
      <c r="BL16" s="10"/>
      <c r="BU16" s="10"/>
      <c r="BW16" s="11"/>
      <c r="CA16" s="44" t="str">
        <f t="shared" si="8"/>
        <v/>
      </c>
      <c r="CB16" s="44" t="str">
        <f t="shared" si="9"/>
        <v/>
      </c>
      <c r="CC16" s="44" t="str">
        <f t="shared" si="10"/>
        <v/>
      </c>
      <c r="CD16" s="44" t="str">
        <f t="shared" si="11"/>
        <v/>
      </c>
      <c r="CE16" s="44" t="str">
        <f t="shared" si="12"/>
        <v/>
      </c>
      <c r="CF16" s="44" t="str">
        <f t="shared" si="13"/>
        <v/>
      </c>
      <c r="CG16" s="44" t="str">
        <f t="shared" si="14"/>
        <v/>
      </c>
      <c r="CH16" s="44" t="str">
        <f t="shared" si="15"/>
        <v/>
      </c>
      <c r="CI16" s="44" t="str">
        <f t="shared" si="16"/>
        <v/>
      </c>
      <c r="CJ16" s="44" t="str">
        <f t="shared" si="17"/>
        <v/>
      </c>
      <c r="CK16" s="44" t="str">
        <f t="shared" si="18"/>
        <v/>
      </c>
      <c r="CL16" s="44" t="str">
        <f t="shared" si="19"/>
        <v/>
      </c>
      <c r="CM16" s="44" t="str">
        <f t="shared" si="20"/>
        <v/>
      </c>
      <c r="CN16" s="44" t="str">
        <f t="shared" si="21"/>
        <v/>
      </c>
      <c r="CO16" s="44" t="str">
        <f t="shared" si="22"/>
        <v/>
      </c>
      <c r="CP16" s="44" t="str">
        <f t="shared" si="23"/>
        <v/>
      </c>
      <c r="CQ16" s="44" t="str">
        <f t="shared" si="24"/>
        <v/>
      </c>
      <c r="CR16" s="44" t="str">
        <f t="shared" si="25"/>
        <v/>
      </c>
      <c r="CS16" s="44" t="str">
        <f t="shared" si="26"/>
        <v/>
      </c>
      <c r="CT16" s="44" t="str">
        <f t="shared" si="27"/>
        <v/>
      </c>
      <c r="CU16" s="44" t="str">
        <f t="shared" si="28"/>
        <v/>
      </c>
      <c r="CV16" s="44" t="str">
        <f t="shared" si="29"/>
        <v/>
      </c>
      <c r="CW16" s="44" t="str">
        <f t="shared" si="30"/>
        <v/>
      </c>
      <c r="CX16" s="44" t="str">
        <f t="shared" si="31"/>
        <v/>
      </c>
      <c r="CY16" s="44" t="str">
        <f t="shared" si="32"/>
        <v/>
      </c>
      <c r="CZ16" s="44" t="str">
        <f t="shared" si="1"/>
        <v/>
      </c>
      <c r="DA16" s="45">
        <f t="shared" si="2"/>
        <v>0</v>
      </c>
      <c r="DB16" s="45">
        <f t="shared" si="3"/>
        <v>0</v>
      </c>
      <c r="DC16" s="45">
        <f t="shared" si="4"/>
        <v>0</v>
      </c>
      <c r="DD16" s="45">
        <f t="shared" si="5"/>
        <v>0</v>
      </c>
      <c r="DE16" s="45">
        <f t="shared" si="6"/>
        <v>0</v>
      </c>
      <c r="DF16" s="45">
        <f t="shared" si="33"/>
        <v>0</v>
      </c>
      <c r="DG16" s="45">
        <f t="shared" si="34"/>
        <v>0</v>
      </c>
      <c r="DH16" s="45">
        <f t="shared" si="35"/>
        <v>0</v>
      </c>
      <c r="DI16" s="45">
        <f t="shared" si="36"/>
        <v>0</v>
      </c>
      <c r="DJ16" s="45">
        <f t="shared" si="37"/>
        <v>0</v>
      </c>
      <c r="DK16" s="45">
        <f t="shared" si="38"/>
        <v>0</v>
      </c>
      <c r="DL16" s="45">
        <f t="shared" si="39"/>
        <v>0</v>
      </c>
      <c r="DM16" s="45">
        <f t="shared" si="40"/>
        <v>0</v>
      </c>
      <c r="DN16" s="45">
        <f t="shared" si="41"/>
        <v>0</v>
      </c>
      <c r="DO16" s="45">
        <f t="shared" si="42"/>
        <v>0</v>
      </c>
      <c r="DP16" s="45">
        <f t="shared" si="43"/>
        <v>0</v>
      </c>
      <c r="DQ16" s="45">
        <f t="shared" si="44"/>
        <v>0</v>
      </c>
      <c r="DR16" s="45">
        <f t="shared" si="45"/>
        <v>0</v>
      </c>
      <c r="DS16" s="45">
        <f t="shared" si="46"/>
        <v>0</v>
      </c>
      <c r="DT16" s="45">
        <f t="shared" si="47"/>
        <v>0</v>
      </c>
      <c r="DU16" s="45">
        <f t="shared" si="48"/>
        <v>0</v>
      </c>
      <c r="DV16" s="45">
        <f t="shared" si="49"/>
        <v>0</v>
      </c>
      <c r="DW16" s="45">
        <f t="shared" si="50"/>
        <v>0</v>
      </c>
      <c r="DX16" s="45">
        <f t="shared" si="51"/>
        <v>0</v>
      </c>
      <c r="DY16" s="45">
        <f t="shared" si="52"/>
        <v>0</v>
      </c>
      <c r="DZ16" s="45">
        <f t="shared" si="53"/>
        <v>0</v>
      </c>
    </row>
    <row r="17" spans="1:130" ht="22.5" x14ac:dyDescent="0.25">
      <c r="A17" s="49" t="s">
        <v>42</v>
      </c>
      <c r="B17" s="47">
        <f t="shared" si="0"/>
        <v>0</v>
      </c>
      <c r="C17" s="48">
        <f t="shared" si="0"/>
        <v>0</v>
      </c>
      <c r="D17" s="33"/>
      <c r="E17" s="34"/>
      <c r="F17" s="35"/>
      <c r="G17" s="34"/>
      <c r="H17" s="35"/>
      <c r="I17" s="34"/>
      <c r="J17" s="35"/>
      <c r="K17" s="34"/>
      <c r="L17" s="35"/>
      <c r="M17" s="36"/>
      <c r="N17" s="37"/>
      <c r="O17" s="38"/>
      <c r="P17" s="39"/>
      <c r="Q17" s="38"/>
      <c r="R17" s="39"/>
      <c r="S17" s="38"/>
      <c r="T17" s="39"/>
      <c r="U17" s="38"/>
      <c r="V17" s="39"/>
      <c r="W17" s="38"/>
      <c r="X17" s="39"/>
      <c r="Y17" s="38"/>
      <c r="Z17" s="39"/>
      <c r="AA17" s="38"/>
      <c r="AB17" s="39"/>
      <c r="AC17" s="38"/>
      <c r="AD17" s="39"/>
      <c r="AE17" s="38"/>
      <c r="AF17" s="39"/>
      <c r="AG17" s="38"/>
      <c r="AH17" s="39"/>
      <c r="AI17" s="38"/>
      <c r="AJ17" s="39"/>
      <c r="AK17" s="38"/>
      <c r="AL17" s="39"/>
      <c r="AM17" s="38"/>
      <c r="AN17" s="39"/>
      <c r="AO17" s="38"/>
      <c r="AP17" s="39"/>
      <c r="AQ17" s="40"/>
      <c r="AR17" s="37"/>
      <c r="AS17" s="40"/>
      <c r="AT17" s="37"/>
      <c r="AU17" s="38"/>
      <c r="AV17" s="39"/>
      <c r="AW17" s="42"/>
      <c r="AX17" s="43" t="str">
        <f t="shared" si="7"/>
        <v/>
      </c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10"/>
      <c r="BJ17" s="10"/>
      <c r="BK17" s="10"/>
      <c r="BL17" s="10"/>
      <c r="BU17" s="10"/>
      <c r="BW17" s="11"/>
      <c r="CA17" s="44" t="str">
        <f t="shared" si="8"/>
        <v/>
      </c>
      <c r="CB17" s="44" t="str">
        <f t="shared" si="9"/>
        <v/>
      </c>
      <c r="CC17" s="44" t="str">
        <f t="shared" si="10"/>
        <v/>
      </c>
      <c r="CD17" s="44" t="str">
        <f t="shared" si="11"/>
        <v/>
      </c>
      <c r="CE17" s="44" t="str">
        <f t="shared" si="12"/>
        <v/>
      </c>
      <c r="CF17" s="44" t="str">
        <f t="shared" si="13"/>
        <v/>
      </c>
      <c r="CG17" s="44" t="str">
        <f t="shared" si="14"/>
        <v/>
      </c>
      <c r="CH17" s="44" t="str">
        <f t="shared" si="15"/>
        <v/>
      </c>
      <c r="CI17" s="44" t="str">
        <f t="shared" si="16"/>
        <v/>
      </c>
      <c r="CJ17" s="44" t="str">
        <f t="shared" si="17"/>
        <v/>
      </c>
      <c r="CK17" s="44" t="str">
        <f t="shared" si="18"/>
        <v/>
      </c>
      <c r="CL17" s="44" t="str">
        <f t="shared" si="19"/>
        <v/>
      </c>
      <c r="CM17" s="44" t="str">
        <f t="shared" si="20"/>
        <v/>
      </c>
      <c r="CN17" s="44" t="str">
        <f t="shared" si="21"/>
        <v/>
      </c>
      <c r="CO17" s="44" t="str">
        <f t="shared" si="22"/>
        <v/>
      </c>
      <c r="CP17" s="44" t="str">
        <f t="shared" si="23"/>
        <v/>
      </c>
      <c r="CQ17" s="44" t="str">
        <f t="shared" si="24"/>
        <v/>
      </c>
      <c r="CR17" s="44" t="str">
        <f t="shared" si="25"/>
        <v/>
      </c>
      <c r="CS17" s="44" t="str">
        <f t="shared" si="26"/>
        <v/>
      </c>
      <c r="CT17" s="44" t="str">
        <f t="shared" si="27"/>
        <v/>
      </c>
      <c r="CU17" s="44" t="str">
        <f t="shared" si="28"/>
        <v/>
      </c>
      <c r="CV17" s="44" t="str">
        <f t="shared" si="29"/>
        <v/>
      </c>
      <c r="CW17" s="44" t="str">
        <f t="shared" si="30"/>
        <v/>
      </c>
      <c r="CX17" s="44" t="str">
        <f t="shared" si="31"/>
        <v/>
      </c>
      <c r="CY17" s="44" t="str">
        <f t="shared" si="32"/>
        <v/>
      </c>
      <c r="CZ17" s="44" t="str">
        <f t="shared" si="1"/>
        <v/>
      </c>
      <c r="DA17" s="45">
        <f t="shared" si="2"/>
        <v>0</v>
      </c>
      <c r="DB17" s="45">
        <f t="shared" si="3"/>
        <v>0</v>
      </c>
      <c r="DC17" s="45">
        <f t="shared" si="4"/>
        <v>0</v>
      </c>
      <c r="DD17" s="45">
        <f t="shared" si="5"/>
        <v>0</v>
      </c>
      <c r="DE17" s="45">
        <f t="shared" si="6"/>
        <v>0</v>
      </c>
      <c r="DF17" s="45">
        <f t="shared" si="33"/>
        <v>0</v>
      </c>
      <c r="DG17" s="45">
        <f t="shared" si="34"/>
        <v>0</v>
      </c>
      <c r="DH17" s="45">
        <f t="shared" si="35"/>
        <v>0</v>
      </c>
      <c r="DI17" s="45">
        <f t="shared" si="36"/>
        <v>0</v>
      </c>
      <c r="DJ17" s="45">
        <f t="shared" si="37"/>
        <v>0</v>
      </c>
      <c r="DK17" s="45">
        <f t="shared" si="38"/>
        <v>0</v>
      </c>
      <c r="DL17" s="45">
        <f t="shared" si="39"/>
        <v>0</v>
      </c>
      <c r="DM17" s="45">
        <f t="shared" si="40"/>
        <v>0</v>
      </c>
      <c r="DN17" s="45">
        <f t="shared" si="41"/>
        <v>0</v>
      </c>
      <c r="DO17" s="45">
        <f t="shared" si="42"/>
        <v>0</v>
      </c>
      <c r="DP17" s="45">
        <f t="shared" si="43"/>
        <v>0</v>
      </c>
      <c r="DQ17" s="45">
        <f t="shared" si="44"/>
        <v>0</v>
      </c>
      <c r="DR17" s="45">
        <f t="shared" si="45"/>
        <v>0</v>
      </c>
      <c r="DS17" s="45">
        <f t="shared" si="46"/>
        <v>0</v>
      </c>
      <c r="DT17" s="45">
        <f t="shared" si="47"/>
        <v>0</v>
      </c>
      <c r="DU17" s="45">
        <f t="shared" si="48"/>
        <v>0</v>
      </c>
      <c r="DV17" s="45">
        <f t="shared" si="49"/>
        <v>0</v>
      </c>
      <c r="DW17" s="45">
        <f t="shared" si="50"/>
        <v>0</v>
      </c>
      <c r="DX17" s="45">
        <f t="shared" si="51"/>
        <v>0</v>
      </c>
      <c r="DY17" s="45">
        <f t="shared" si="52"/>
        <v>0</v>
      </c>
      <c r="DZ17" s="45">
        <f t="shared" si="53"/>
        <v>0</v>
      </c>
    </row>
    <row r="18" spans="1:130" ht="22.5" x14ac:dyDescent="0.25">
      <c r="A18" s="49" t="s">
        <v>43</v>
      </c>
      <c r="B18" s="47">
        <f t="shared" si="0"/>
        <v>17</v>
      </c>
      <c r="C18" s="48">
        <f t="shared" si="0"/>
        <v>5</v>
      </c>
      <c r="D18" s="33"/>
      <c r="E18" s="34"/>
      <c r="F18" s="35"/>
      <c r="G18" s="34"/>
      <c r="H18" s="35"/>
      <c r="I18" s="34"/>
      <c r="J18" s="35"/>
      <c r="K18" s="34"/>
      <c r="L18" s="35"/>
      <c r="M18" s="36"/>
      <c r="N18" s="37">
        <v>0</v>
      </c>
      <c r="O18" s="38">
        <v>0</v>
      </c>
      <c r="P18" s="39">
        <v>0</v>
      </c>
      <c r="Q18" s="38">
        <v>0</v>
      </c>
      <c r="R18" s="39">
        <v>3</v>
      </c>
      <c r="S18" s="38">
        <v>2</v>
      </c>
      <c r="T18" s="39">
        <v>8</v>
      </c>
      <c r="U18" s="38">
        <v>3</v>
      </c>
      <c r="V18" s="39">
        <v>4</v>
      </c>
      <c r="W18" s="38">
        <v>0</v>
      </c>
      <c r="X18" s="39">
        <v>2</v>
      </c>
      <c r="Y18" s="38">
        <v>0</v>
      </c>
      <c r="Z18" s="39">
        <v>0</v>
      </c>
      <c r="AA18" s="38">
        <v>0</v>
      </c>
      <c r="AB18" s="39">
        <v>0</v>
      </c>
      <c r="AC18" s="38">
        <v>0</v>
      </c>
      <c r="AD18" s="39">
        <v>0</v>
      </c>
      <c r="AE18" s="38">
        <v>0</v>
      </c>
      <c r="AF18" s="39">
        <v>0</v>
      </c>
      <c r="AG18" s="38">
        <v>0</v>
      </c>
      <c r="AH18" s="39">
        <v>0</v>
      </c>
      <c r="AI18" s="38">
        <v>0</v>
      </c>
      <c r="AJ18" s="39">
        <v>0</v>
      </c>
      <c r="AK18" s="38">
        <v>0</v>
      </c>
      <c r="AL18" s="39">
        <v>0</v>
      </c>
      <c r="AM18" s="38">
        <v>0</v>
      </c>
      <c r="AN18" s="39">
        <v>0</v>
      </c>
      <c r="AO18" s="38">
        <v>0</v>
      </c>
      <c r="AP18" s="39">
        <v>0</v>
      </c>
      <c r="AQ18" s="40">
        <v>0</v>
      </c>
      <c r="AR18" s="41"/>
      <c r="AS18" s="40">
        <v>17</v>
      </c>
      <c r="AT18" s="37">
        <v>0</v>
      </c>
      <c r="AU18" s="38">
        <v>0</v>
      </c>
      <c r="AV18" s="39">
        <v>0</v>
      </c>
      <c r="AW18" s="42">
        <v>2</v>
      </c>
      <c r="AX18" s="43" t="str">
        <f t="shared" si="7"/>
        <v/>
      </c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10"/>
      <c r="BJ18" s="10"/>
      <c r="BK18" s="10"/>
      <c r="BL18" s="10"/>
      <c r="BU18" s="10"/>
      <c r="BW18" s="11"/>
      <c r="CA18" s="44" t="str">
        <f t="shared" si="8"/>
        <v/>
      </c>
      <c r="CB18" s="44" t="str">
        <f t="shared" si="9"/>
        <v/>
      </c>
      <c r="CC18" s="44" t="str">
        <f t="shared" si="10"/>
        <v/>
      </c>
      <c r="CD18" s="44" t="str">
        <f t="shared" si="11"/>
        <v/>
      </c>
      <c r="CE18" s="44" t="str">
        <f t="shared" si="12"/>
        <v/>
      </c>
      <c r="CF18" s="44" t="str">
        <f t="shared" si="13"/>
        <v/>
      </c>
      <c r="CG18" s="44" t="str">
        <f t="shared" si="14"/>
        <v/>
      </c>
      <c r="CH18" s="44" t="str">
        <f t="shared" si="15"/>
        <v/>
      </c>
      <c r="CI18" s="44" t="str">
        <f t="shared" si="16"/>
        <v/>
      </c>
      <c r="CJ18" s="44" t="str">
        <f t="shared" si="17"/>
        <v/>
      </c>
      <c r="CK18" s="44" t="str">
        <f t="shared" si="18"/>
        <v/>
      </c>
      <c r="CL18" s="44" t="str">
        <f t="shared" si="19"/>
        <v/>
      </c>
      <c r="CM18" s="44" t="str">
        <f t="shared" si="20"/>
        <v/>
      </c>
      <c r="CN18" s="44" t="str">
        <f t="shared" si="21"/>
        <v/>
      </c>
      <c r="CO18" s="44" t="str">
        <f t="shared" si="22"/>
        <v/>
      </c>
      <c r="CP18" s="44" t="str">
        <f t="shared" si="23"/>
        <v/>
      </c>
      <c r="CQ18" s="44" t="str">
        <f t="shared" si="24"/>
        <v/>
      </c>
      <c r="CR18" s="44" t="str">
        <f t="shared" si="25"/>
        <v/>
      </c>
      <c r="CS18" s="44" t="str">
        <f t="shared" si="26"/>
        <v/>
      </c>
      <c r="CT18" s="44" t="str">
        <f t="shared" si="27"/>
        <v/>
      </c>
      <c r="CU18" s="44" t="str">
        <f t="shared" si="28"/>
        <v/>
      </c>
      <c r="CV18" s="44" t="str">
        <f t="shared" si="29"/>
        <v/>
      </c>
      <c r="CW18" s="44" t="str">
        <f t="shared" si="30"/>
        <v/>
      </c>
      <c r="CX18" s="44" t="str">
        <f t="shared" si="31"/>
        <v/>
      </c>
      <c r="CY18" s="44" t="str">
        <f t="shared" si="32"/>
        <v/>
      </c>
      <c r="CZ18" s="44" t="str">
        <f t="shared" si="1"/>
        <v/>
      </c>
      <c r="DA18" s="45">
        <f t="shared" si="2"/>
        <v>0</v>
      </c>
      <c r="DB18" s="45">
        <f t="shared" si="3"/>
        <v>0</v>
      </c>
      <c r="DC18" s="45">
        <f t="shared" si="4"/>
        <v>0</v>
      </c>
      <c r="DD18" s="45">
        <f t="shared" si="5"/>
        <v>0</v>
      </c>
      <c r="DE18" s="45">
        <f t="shared" si="6"/>
        <v>0</v>
      </c>
      <c r="DF18" s="45">
        <f t="shared" si="33"/>
        <v>0</v>
      </c>
      <c r="DG18" s="45">
        <f t="shared" si="34"/>
        <v>0</v>
      </c>
      <c r="DH18" s="45">
        <f t="shared" si="35"/>
        <v>0</v>
      </c>
      <c r="DI18" s="45">
        <f t="shared" si="36"/>
        <v>0</v>
      </c>
      <c r="DJ18" s="45">
        <f t="shared" si="37"/>
        <v>0</v>
      </c>
      <c r="DK18" s="45">
        <f t="shared" si="38"/>
        <v>0</v>
      </c>
      <c r="DL18" s="45">
        <f t="shared" si="39"/>
        <v>0</v>
      </c>
      <c r="DM18" s="45">
        <f t="shared" si="40"/>
        <v>0</v>
      </c>
      <c r="DN18" s="45">
        <f t="shared" si="41"/>
        <v>0</v>
      </c>
      <c r="DO18" s="45">
        <f t="shared" si="42"/>
        <v>0</v>
      </c>
      <c r="DP18" s="45">
        <f t="shared" si="43"/>
        <v>0</v>
      </c>
      <c r="DQ18" s="45">
        <f t="shared" si="44"/>
        <v>0</v>
      </c>
      <c r="DR18" s="45">
        <f t="shared" si="45"/>
        <v>0</v>
      </c>
      <c r="DS18" s="45">
        <f t="shared" si="46"/>
        <v>0</v>
      </c>
      <c r="DT18" s="45">
        <f t="shared" si="47"/>
        <v>0</v>
      </c>
      <c r="DU18" s="45">
        <f t="shared" si="48"/>
        <v>0</v>
      </c>
      <c r="DV18" s="45">
        <f t="shared" si="49"/>
        <v>0</v>
      </c>
      <c r="DW18" s="45">
        <f t="shared" si="50"/>
        <v>0</v>
      </c>
      <c r="DX18" s="45">
        <f t="shared" si="51"/>
        <v>0</v>
      </c>
      <c r="DY18" s="45">
        <f t="shared" si="52"/>
        <v>0</v>
      </c>
      <c r="DZ18" s="45">
        <f t="shared" si="53"/>
        <v>0</v>
      </c>
    </row>
    <row r="19" spans="1:130" x14ac:dyDescent="0.25">
      <c r="A19" s="46" t="s">
        <v>44</v>
      </c>
      <c r="B19" s="47">
        <f t="shared" si="0"/>
        <v>1</v>
      </c>
      <c r="C19" s="48">
        <f t="shared" si="0"/>
        <v>0</v>
      </c>
      <c r="D19" s="33"/>
      <c r="E19" s="34"/>
      <c r="F19" s="35"/>
      <c r="G19" s="34"/>
      <c r="H19" s="35"/>
      <c r="I19" s="34"/>
      <c r="J19" s="35"/>
      <c r="K19" s="34"/>
      <c r="L19" s="35"/>
      <c r="M19" s="36"/>
      <c r="N19" s="37">
        <v>0</v>
      </c>
      <c r="O19" s="38">
        <v>0</v>
      </c>
      <c r="P19" s="39">
        <v>0</v>
      </c>
      <c r="Q19" s="38">
        <v>0</v>
      </c>
      <c r="R19" s="39">
        <v>1</v>
      </c>
      <c r="S19" s="38">
        <v>0</v>
      </c>
      <c r="T19" s="39">
        <v>0</v>
      </c>
      <c r="U19" s="38">
        <v>0</v>
      </c>
      <c r="V19" s="39">
        <v>0</v>
      </c>
      <c r="W19" s="38">
        <v>0</v>
      </c>
      <c r="X19" s="39">
        <v>0</v>
      </c>
      <c r="Y19" s="38">
        <v>0</v>
      </c>
      <c r="Z19" s="39">
        <v>0</v>
      </c>
      <c r="AA19" s="38">
        <v>0</v>
      </c>
      <c r="AB19" s="39">
        <v>0</v>
      </c>
      <c r="AC19" s="38">
        <v>0</v>
      </c>
      <c r="AD19" s="39">
        <v>0</v>
      </c>
      <c r="AE19" s="38">
        <v>0</v>
      </c>
      <c r="AF19" s="39">
        <v>0</v>
      </c>
      <c r="AG19" s="38">
        <v>0</v>
      </c>
      <c r="AH19" s="39">
        <v>0</v>
      </c>
      <c r="AI19" s="38">
        <v>0</v>
      </c>
      <c r="AJ19" s="39">
        <v>0</v>
      </c>
      <c r="AK19" s="38">
        <v>0</v>
      </c>
      <c r="AL19" s="39">
        <v>0</v>
      </c>
      <c r="AM19" s="38">
        <v>0</v>
      </c>
      <c r="AN19" s="39">
        <v>0</v>
      </c>
      <c r="AO19" s="38">
        <v>0</v>
      </c>
      <c r="AP19" s="39">
        <v>0</v>
      </c>
      <c r="AQ19" s="40">
        <v>0</v>
      </c>
      <c r="AR19" s="41"/>
      <c r="AS19" s="40">
        <v>1</v>
      </c>
      <c r="AT19" s="37">
        <v>0</v>
      </c>
      <c r="AU19" s="38">
        <v>0</v>
      </c>
      <c r="AV19" s="39">
        <v>0</v>
      </c>
      <c r="AW19" s="42">
        <v>0</v>
      </c>
      <c r="AX19" s="43" t="str">
        <f t="shared" si="7"/>
        <v/>
      </c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10"/>
      <c r="BJ19" s="10"/>
      <c r="BK19" s="10"/>
      <c r="BL19" s="10"/>
      <c r="BU19" s="10"/>
      <c r="BW19" s="11"/>
      <c r="CA19" s="44" t="str">
        <f t="shared" si="8"/>
        <v/>
      </c>
      <c r="CB19" s="44" t="str">
        <f t="shared" si="9"/>
        <v/>
      </c>
      <c r="CC19" s="44" t="str">
        <f t="shared" si="10"/>
        <v/>
      </c>
      <c r="CD19" s="44" t="str">
        <f t="shared" si="11"/>
        <v/>
      </c>
      <c r="CE19" s="44" t="str">
        <f t="shared" si="12"/>
        <v/>
      </c>
      <c r="CF19" s="44" t="str">
        <f t="shared" si="13"/>
        <v/>
      </c>
      <c r="CG19" s="44" t="str">
        <f t="shared" si="14"/>
        <v/>
      </c>
      <c r="CH19" s="44" t="str">
        <f t="shared" si="15"/>
        <v/>
      </c>
      <c r="CI19" s="44" t="str">
        <f t="shared" si="16"/>
        <v/>
      </c>
      <c r="CJ19" s="44" t="str">
        <f t="shared" si="17"/>
        <v/>
      </c>
      <c r="CK19" s="44" t="str">
        <f t="shared" si="18"/>
        <v/>
      </c>
      <c r="CL19" s="44" t="str">
        <f t="shared" si="19"/>
        <v/>
      </c>
      <c r="CM19" s="44" t="str">
        <f t="shared" si="20"/>
        <v/>
      </c>
      <c r="CN19" s="44" t="str">
        <f t="shared" si="21"/>
        <v/>
      </c>
      <c r="CO19" s="44" t="str">
        <f t="shared" si="22"/>
        <v/>
      </c>
      <c r="CP19" s="44" t="str">
        <f t="shared" si="23"/>
        <v/>
      </c>
      <c r="CQ19" s="44" t="str">
        <f t="shared" si="24"/>
        <v/>
      </c>
      <c r="CR19" s="44" t="str">
        <f t="shared" si="25"/>
        <v/>
      </c>
      <c r="CS19" s="44" t="str">
        <f t="shared" si="26"/>
        <v/>
      </c>
      <c r="CT19" s="44" t="str">
        <f t="shared" si="27"/>
        <v/>
      </c>
      <c r="CU19" s="44" t="str">
        <f t="shared" si="28"/>
        <v/>
      </c>
      <c r="CV19" s="44" t="str">
        <f t="shared" si="29"/>
        <v/>
      </c>
      <c r="CW19" s="44" t="str">
        <f t="shared" si="30"/>
        <v/>
      </c>
      <c r="CX19" s="44" t="str">
        <f t="shared" si="31"/>
        <v/>
      </c>
      <c r="CY19" s="44" t="str">
        <f t="shared" si="32"/>
        <v/>
      </c>
      <c r="CZ19" s="44" t="str">
        <f t="shared" si="1"/>
        <v/>
      </c>
      <c r="DA19" s="45">
        <f t="shared" si="2"/>
        <v>0</v>
      </c>
      <c r="DB19" s="45">
        <f t="shared" si="3"/>
        <v>0</v>
      </c>
      <c r="DC19" s="45">
        <f t="shared" si="4"/>
        <v>0</v>
      </c>
      <c r="DD19" s="45">
        <f t="shared" si="5"/>
        <v>0</v>
      </c>
      <c r="DE19" s="45">
        <f t="shared" si="6"/>
        <v>0</v>
      </c>
      <c r="DF19" s="45">
        <f t="shared" si="33"/>
        <v>0</v>
      </c>
      <c r="DG19" s="45">
        <f t="shared" si="34"/>
        <v>0</v>
      </c>
      <c r="DH19" s="45">
        <f t="shared" si="35"/>
        <v>0</v>
      </c>
      <c r="DI19" s="45">
        <f t="shared" si="36"/>
        <v>0</v>
      </c>
      <c r="DJ19" s="45">
        <f t="shared" si="37"/>
        <v>0</v>
      </c>
      <c r="DK19" s="45">
        <f t="shared" si="38"/>
        <v>0</v>
      </c>
      <c r="DL19" s="45">
        <f t="shared" si="39"/>
        <v>0</v>
      </c>
      <c r="DM19" s="45">
        <f t="shared" si="40"/>
        <v>0</v>
      </c>
      <c r="DN19" s="45">
        <f t="shared" si="41"/>
        <v>0</v>
      </c>
      <c r="DO19" s="45">
        <f t="shared" si="42"/>
        <v>0</v>
      </c>
      <c r="DP19" s="45">
        <f t="shared" si="43"/>
        <v>0</v>
      </c>
      <c r="DQ19" s="45">
        <f t="shared" si="44"/>
        <v>0</v>
      </c>
      <c r="DR19" s="45">
        <f t="shared" si="45"/>
        <v>0</v>
      </c>
      <c r="DS19" s="45">
        <f t="shared" si="46"/>
        <v>0</v>
      </c>
      <c r="DT19" s="45">
        <f t="shared" si="47"/>
        <v>0</v>
      </c>
      <c r="DU19" s="45">
        <f t="shared" si="48"/>
        <v>0</v>
      </c>
      <c r="DV19" s="45">
        <f t="shared" si="49"/>
        <v>0</v>
      </c>
      <c r="DW19" s="45">
        <f t="shared" si="50"/>
        <v>0</v>
      </c>
      <c r="DX19" s="45">
        <f t="shared" si="51"/>
        <v>0</v>
      </c>
      <c r="DY19" s="45">
        <f t="shared" si="52"/>
        <v>0</v>
      </c>
      <c r="DZ19" s="45">
        <f t="shared" si="53"/>
        <v>0</v>
      </c>
    </row>
    <row r="20" spans="1:130" x14ac:dyDescent="0.25">
      <c r="A20" s="46" t="s">
        <v>45</v>
      </c>
      <c r="B20" s="47">
        <f>+D20+F20+H20+J20+L20+N20+P20+R20+T20+V20+X20+Z20+AB20+AD20+AF20+AH20+AJ20+AL20+AN20+AP20</f>
        <v>430</v>
      </c>
      <c r="C20" s="48">
        <f>+E20+G20+I20+K20+M20+O20+Q20+S20+U20+W20+Y20+AA20+AC20+AE20+AG20+AI20+AK20+AM20+AO20+AQ20</f>
        <v>6</v>
      </c>
      <c r="D20" s="37">
        <v>0</v>
      </c>
      <c r="E20" s="38">
        <v>0</v>
      </c>
      <c r="F20" s="39">
        <v>0</v>
      </c>
      <c r="G20" s="38">
        <v>0</v>
      </c>
      <c r="H20" s="39">
        <v>0</v>
      </c>
      <c r="I20" s="42">
        <v>0</v>
      </c>
      <c r="J20" s="37"/>
      <c r="K20" s="37"/>
      <c r="L20" s="39"/>
      <c r="M20" s="42"/>
      <c r="N20" s="37">
        <v>0</v>
      </c>
      <c r="O20" s="38">
        <v>0</v>
      </c>
      <c r="P20" s="39">
        <v>1</v>
      </c>
      <c r="Q20" s="38">
        <v>0</v>
      </c>
      <c r="R20" s="39">
        <v>11</v>
      </c>
      <c r="S20" s="38">
        <v>0</v>
      </c>
      <c r="T20" s="39">
        <v>29</v>
      </c>
      <c r="U20" s="38">
        <v>1</v>
      </c>
      <c r="V20" s="39">
        <v>31</v>
      </c>
      <c r="W20" s="38">
        <v>0</v>
      </c>
      <c r="X20" s="39">
        <v>47</v>
      </c>
      <c r="Y20" s="38">
        <v>1</v>
      </c>
      <c r="Z20" s="39">
        <v>58</v>
      </c>
      <c r="AA20" s="38">
        <v>0</v>
      </c>
      <c r="AB20" s="39">
        <v>68</v>
      </c>
      <c r="AC20" s="38">
        <v>2</v>
      </c>
      <c r="AD20" s="39">
        <v>58</v>
      </c>
      <c r="AE20" s="38">
        <v>1</v>
      </c>
      <c r="AF20" s="39">
        <v>59</v>
      </c>
      <c r="AG20" s="38">
        <v>0</v>
      </c>
      <c r="AH20" s="39">
        <v>39</v>
      </c>
      <c r="AI20" s="38">
        <v>0</v>
      </c>
      <c r="AJ20" s="39">
        <v>22</v>
      </c>
      <c r="AK20" s="38">
        <v>1</v>
      </c>
      <c r="AL20" s="39">
        <v>6</v>
      </c>
      <c r="AM20" s="38">
        <v>0</v>
      </c>
      <c r="AN20" s="39">
        <v>1</v>
      </c>
      <c r="AO20" s="38">
        <v>0</v>
      </c>
      <c r="AP20" s="39">
        <v>0</v>
      </c>
      <c r="AQ20" s="40">
        <v>0</v>
      </c>
      <c r="AR20" s="41"/>
      <c r="AS20" s="40">
        <v>430</v>
      </c>
      <c r="AT20" s="37">
        <v>0</v>
      </c>
      <c r="AU20" s="38">
        <v>0</v>
      </c>
      <c r="AV20" s="39">
        <v>7</v>
      </c>
      <c r="AW20" s="42">
        <v>2</v>
      </c>
      <c r="AX20" s="43" t="str">
        <f t="shared" si="7"/>
        <v/>
      </c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10"/>
      <c r="BJ20" s="10"/>
      <c r="BK20" s="10"/>
      <c r="BL20" s="10"/>
      <c r="BU20" s="10"/>
      <c r="BW20" s="11"/>
      <c r="CA20" s="44" t="str">
        <f t="shared" si="8"/>
        <v/>
      </c>
      <c r="CB20" s="44" t="str">
        <f t="shared" si="9"/>
        <v/>
      </c>
      <c r="CC20" s="44" t="str">
        <f t="shared" si="10"/>
        <v/>
      </c>
      <c r="CD20" s="44" t="str">
        <f t="shared" si="11"/>
        <v/>
      </c>
      <c r="CE20" s="44" t="str">
        <f t="shared" si="12"/>
        <v/>
      </c>
      <c r="CF20" s="44" t="str">
        <f t="shared" si="13"/>
        <v/>
      </c>
      <c r="CG20" s="44" t="str">
        <f t="shared" si="14"/>
        <v/>
      </c>
      <c r="CH20" s="44" t="str">
        <f t="shared" si="15"/>
        <v/>
      </c>
      <c r="CI20" s="44" t="str">
        <f t="shared" si="16"/>
        <v/>
      </c>
      <c r="CJ20" s="44" t="str">
        <f t="shared" si="17"/>
        <v/>
      </c>
      <c r="CK20" s="44" t="str">
        <f t="shared" si="18"/>
        <v/>
      </c>
      <c r="CL20" s="44" t="str">
        <f t="shared" si="19"/>
        <v/>
      </c>
      <c r="CM20" s="44" t="str">
        <f t="shared" si="20"/>
        <v/>
      </c>
      <c r="CN20" s="44" t="str">
        <f t="shared" si="21"/>
        <v/>
      </c>
      <c r="CO20" s="44" t="str">
        <f t="shared" si="22"/>
        <v/>
      </c>
      <c r="CP20" s="44" t="str">
        <f t="shared" si="23"/>
        <v/>
      </c>
      <c r="CQ20" s="44" t="str">
        <f t="shared" si="24"/>
        <v/>
      </c>
      <c r="CR20" s="44" t="str">
        <f t="shared" si="25"/>
        <v/>
      </c>
      <c r="CS20" s="44" t="str">
        <f t="shared" si="26"/>
        <v/>
      </c>
      <c r="CT20" s="44" t="str">
        <f t="shared" si="27"/>
        <v/>
      </c>
      <c r="CU20" s="44" t="str">
        <f t="shared" si="28"/>
        <v/>
      </c>
      <c r="CV20" s="44" t="str">
        <f t="shared" si="29"/>
        <v/>
      </c>
      <c r="CW20" s="44" t="str">
        <f t="shared" si="30"/>
        <v/>
      </c>
      <c r="CX20" s="44" t="str">
        <f t="shared" si="31"/>
        <v/>
      </c>
      <c r="CY20" s="44" t="str">
        <f t="shared" si="32"/>
        <v/>
      </c>
      <c r="CZ20" s="44" t="str">
        <f t="shared" si="1"/>
        <v/>
      </c>
      <c r="DA20" s="45">
        <f t="shared" si="2"/>
        <v>0</v>
      </c>
      <c r="DB20" s="45">
        <f t="shared" si="3"/>
        <v>0</v>
      </c>
      <c r="DC20" s="45">
        <f t="shared" si="4"/>
        <v>0</v>
      </c>
      <c r="DD20" s="45">
        <f t="shared" si="5"/>
        <v>0</v>
      </c>
      <c r="DE20" s="45">
        <f t="shared" si="6"/>
        <v>0</v>
      </c>
      <c r="DF20" s="45">
        <f t="shared" si="33"/>
        <v>0</v>
      </c>
      <c r="DG20" s="45">
        <f t="shared" si="34"/>
        <v>0</v>
      </c>
      <c r="DH20" s="45">
        <f t="shared" si="35"/>
        <v>0</v>
      </c>
      <c r="DI20" s="45">
        <f t="shared" si="36"/>
        <v>0</v>
      </c>
      <c r="DJ20" s="45">
        <f t="shared" si="37"/>
        <v>0</v>
      </c>
      <c r="DK20" s="45">
        <f t="shared" si="38"/>
        <v>0</v>
      </c>
      <c r="DL20" s="45">
        <f t="shared" si="39"/>
        <v>0</v>
      </c>
      <c r="DM20" s="45">
        <f t="shared" si="40"/>
        <v>0</v>
      </c>
      <c r="DN20" s="45">
        <f t="shared" si="41"/>
        <v>0</v>
      </c>
      <c r="DO20" s="45">
        <f t="shared" si="42"/>
        <v>0</v>
      </c>
      <c r="DP20" s="45">
        <f t="shared" si="43"/>
        <v>0</v>
      </c>
      <c r="DQ20" s="45">
        <f t="shared" si="44"/>
        <v>0</v>
      </c>
      <c r="DR20" s="45">
        <f t="shared" si="45"/>
        <v>0</v>
      </c>
      <c r="DS20" s="45">
        <f t="shared" si="46"/>
        <v>0</v>
      </c>
      <c r="DT20" s="45">
        <f t="shared" si="47"/>
        <v>0</v>
      </c>
      <c r="DU20" s="45">
        <f t="shared" si="48"/>
        <v>0</v>
      </c>
      <c r="DV20" s="45">
        <f t="shared" si="49"/>
        <v>0</v>
      </c>
      <c r="DW20" s="45">
        <f t="shared" si="50"/>
        <v>0</v>
      </c>
      <c r="DX20" s="45">
        <f t="shared" si="51"/>
        <v>0</v>
      </c>
      <c r="DY20" s="45">
        <f t="shared" si="52"/>
        <v>0</v>
      </c>
      <c r="DZ20" s="45">
        <f t="shared" si="53"/>
        <v>0</v>
      </c>
    </row>
    <row r="21" spans="1:130" ht="22.5" x14ac:dyDescent="0.25">
      <c r="A21" s="49" t="s">
        <v>46</v>
      </c>
      <c r="B21" s="47">
        <f>+D21+F21+H21</f>
        <v>7</v>
      </c>
      <c r="C21" s="48">
        <f>+E21+G21+I21</f>
        <v>4</v>
      </c>
      <c r="D21" s="37">
        <v>6</v>
      </c>
      <c r="E21" s="38">
        <v>4</v>
      </c>
      <c r="F21" s="39">
        <v>0</v>
      </c>
      <c r="G21" s="38">
        <v>0</v>
      </c>
      <c r="H21" s="39">
        <v>1</v>
      </c>
      <c r="I21" s="42"/>
      <c r="J21" s="50"/>
      <c r="K21" s="51"/>
      <c r="L21" s="50"/>
      <c r="M21" s="51"/>
      <c r="N21" s="50"/>
      <c r="O21" s="51"/>
      <c r="P21" s="50"/>
      <c r="Q21" s="51"/>
      <c r="R21" s="50"/>
      <c r="S21" s="51"/>
      <c r="T21" s="50"/>
      <c r="U21" s="51"/>
      <c r="V21" s="50"/>
      <c r="W21" s="51"/>
      <c r="X21" s="50"/>
      <c r="Y21" s="51"/>
      <c r="Z21" s="50"/>
      <c r="AA21" s="51"/>
      <c r="AB21" s="50"/>
      <c r="AC21" s="51"/>
      <c r="AD21" s="50"/>
      <c r="AE21" s="51"/>
      <c r="AF21" s="50"/>
      <c r="AG21" s="51"/>
      <c r="AH21" s="50"/>
      <c r="AI21" s="51"/>
      <c r="AJ21" s="50"/>
      <c r="AK21" s="51"/>
      <c r="AL21" s="50"/>
      <c r="AM21" s="51"/>
      <c r="AN21" s="50"/>
      <c r="AO21" s="51"/>
      <c r="AP21" s="50"/>
      <c r="AQ21" s="52"/>
      <c r="AR21" s="37">
        <v>4</v>
      </c>
      <c r="AS21" s="40">
        <v>3</v>
      </c>
      <c r="AT21" s="37">
        <v>0</v>
      </c>
      <c r="AU21" s="38">
        <v>0</v>
      </c>
      <c r="AV21" s="39">
        <v>0</v>
      </c>
      <c r="AW21" s="42">
        <v>0</v>
      </c>
      <c r="AX21" s="43" t="str">
        <f t="shared" si="7"/>
        <v/>
      </c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10"/>
      <c r="BJ21" s="10"/>
      <c r="BK21" s="10"/>
      <c r="BL21" s="10"/>
      <c r="BU21" s="10"/>
      <c r="BW21" s="11"/>
      <c r="CA21" s="44" t="str">
        <f t="shared" si="8"/>
        <v/>
      </c>
      <c r="CB21" s="44" t="str">
        <f t="shared" si="9"/>
        <v/>
      </c>
      <c r="CC21" s="44" t="str">
        <f t="shared" si="10"/>
        <v/>
      </c>
      <c r="CD21" s="44" t="str">
        <f t="shared" si="11"/>
        <v/>
      </c>
      <c r="CE21" s="44" t="str">
        <f t="shared" si="12"/>
        <v/>
      </c>
      <c r="CF21" s="44" t="str">
        <f t="shared" si="13"/>
        <v/>
      </c>
      <c r="CG21" s="44" t="str">
        <f t="shared" si="14"/>
        <v/>
      </c>
      <c r="CH21" s="44" t="str">
        <f t="shared" si="15"/>
        <v/>
      </c>
      <c r="CI21" s="44" t="str">
        <f t="shared" si="16"/>
        <v/>
      </c>
      <c r="CJ21" s="44" t="str">
        <f t="shared" si="17"/>
        <v/>
      </c>
      <c r="CK21" s="44" t="str">
        <f t="shared" si="18"/>
        <v/>
      </c>
      <c r="CL21" s="44" t="str">
        <f t="shared" si="19"/>
        <v/>
      </c>
      <c r="CM21" s="44" t="str">
        <f t="shared" si="20"/>
        <v/>
      </c>
      <c r="CN21" s="44" t="str">
        <f t="shared" si="21"/>
        <v/>
      </c>
      <c r="CO21" s="44" t="str">
        <f t="shared" si="22"/>
        <v/>
      </c>
      <c r="CP21" s="44" t="str">
        <f t="shared" si="23"/>
        <v/>
      </c>
      <c r="CQ21" s="44" t="str">
        <f t="shared" si="24"/>
        <v/>
      </c>
      <c r="CR21" s="44" t="str">
        <f t="shared" si="25"/>
        <v/>
      </c>
      <c r="CS21" s="44" t="str">
        <f t="shared" si="26"/>
        <v/>
      </c>
      <c r="CT21" s="44" t="str">
        <f t="shared" si="27"/>
        <v/>
      </c>
      <c r="CU21" s="44" t="str">
        <f t="shared" si="28"/>
        <v/>
      </c>
      <c r="CV21" s="44" t="str">
        <f t="shared" si="29"/>
        <v/>
      </c>
      <c r="CW21" s="44" t="str">
        <f t="shared" si="30"/>
        <v/>
      </c>
      <c r="CX21" s="44" t="str">
        <f t="shared" si="31"/>
        <v/>
      </c>
      <c r="CY21" s="44" t="str">
        <f t="shared" si="32"/>
        <v/>
      </c>
      <c r="CZ21" s="44" t="str">
        <f t="shared" si="1"/>
        <v/>
      </c>
      <c r="DA21" s="45">
        <f t="shared" si="2"/>
        <v>0</v>
      </c>
      <c r="DB21" s="45">
        <f t="shared" si="3"/>
        <v>0</v>
      </c>
      <c r="DC21" s="45">
        <f t="shared" si="4"/>
        <v>0</v>
      </c>
      <c r="DD21" s="45">
        <f t="shared" si="5"/>
        <v>0</v>
      </c>
      <c r="DE21" s="45">
        <f t="shared" si="6"/>
        <v>0</v>
      </c>
      <c r="DF21" s="45">
        <f t="shared" si="33"/>
        <v>0</v>
      </c>
      <c r="DG21" s="45">
        <f t="shared" si="34"/>
        <v>0</v>
      </c>
      <c r="DH21" s="45">
        <f t="shared" si="35"/>
        <v>0</v>
      </c>
      <c r="DI21" s="45">
        <f t="shared" si="36"/>
        <v>0</v>
      </c>
      <c r="DJ21" s="45">
        <f t="shared" si="37"/>
        <v>0</v>
      </c>
      <c r="DK21" s="45">
        <f t="shared" si="38"/>
        <v>0</v>
      </c>
      <c r="DL21" s="45">
        <f t="shared" si="39"/>
        <v>0</v>
      </c>
      <c r="DM21" s="45">
        <f t="shared" si="40"/>
        <v>0</v>
      </c>
      <c r="DN21" s="45">
        <f t="shared" si="41"/>
        <v>0</v>
      </c>
      <c r="DO21" s="45">
        <f t="shared" si="42"/>
        <v>0</v>
      </c>
      <c r="DP21" s="45">
        <f t="shared" si="43"/>
        <v>0</v>
      </c>
      <c r="DQ21" s="45">
        <f t="shared" si="44"/>
        <v>0</v>
      </c>
      <c r="DR21" s="45">
        <f t="shared" si="45"/>
        <v>0</v>
      </c>
      <c r="DS21" s="45">
        <f t="shared" si="46"/>
        <v>0</v>
      </c>
      <c r="DT21" s="45">
        <f t="shared" si="47"/>
        <v>0</v>
      </c>
      <c r="DU21" s="45">
        <f t="shared" si="48"/>
        <v>0</v>
      </c>
      <c r="DV21" s="45">
        <f t="shared" si="49"/>
        <v>0</v>
      </c>
      <c r="DW21" s="45">
        <f t="shared" si="50"/>
        <v>0</v>
      </c>
      <c r="DX21" s="45">
        <f t="shared" si="51"/>
        <v>0</v>
      </c>
      <c r="DY21" s="45">
        <f t="shared" si="52"/>
        <v>0</v>
      </c>
      <c r="DZ21" s="45">
        <f t="shared" si="53"/>
        <v>0</v>
      </c>
    </row>
    <row r="22" spans="1:130" x14ac:dyDescent="0.25">
      <c r="A22" s="49" t="s">
        <v>47</v>
      </c>
      <c r="B22" s="47">
        <f>+P22+R22+T22+V22+X22+Z22+AB22+AD22+AF22+AH22+AJ22+AL22+AN22+AP22</f>
        <v>0</v>
      </c>
      <c r="C22" s="48">
        <f>+Q22+S22+U22+W22+Y22+AA22+AC22+AE22+AG22+AI22+AK22+AM22+AO22+AQ22</f>
        <v>0</v>
      </c>
      <c r="D22" s="33"/>
      <c r="E22" s="34"/>
      <c r="F22" s="35"/>
      <c r="G22" s="34"/>
      <c r="H22" s="35"/>
      <c r="I22" s="34"/>
      <c r="J22" s="35"/>
      <c r="K22" s="34"/>
      <c r="L22" s="35"/>
      <c r="M22" s="36"/>
      <c r="N22" s="33"/>
      <c r="O22" s="34"/>
      <c r="P22" s="39"/>
      <c r="Q22" s="38"/>
      <c r="R22" s="39"/>
      <c r="S22" s="38"/>
      <c r="T22" s="39"/>
      <c r="U22" s="38"/>
      <c r="V22" s="39"/>
      <c r="W22" s="38"/>
      <c r="X22" s="39"/>
      <c r="Y22" s="38"/>
      <c r="Z22" s="39"/>
      <c r="AA22" s="38"/>
      <c r="AB22" s="39"/>
      <c r="AC22" s="38"/>
      <c r="AD22" s="39"/>
      <c r="AE22" s="38"/>
      <c r="AF22" s="39"/>
      <c r="AG22" s="38"/>
      <c r="AH22" s="39"/>
      <c r="AI22" s="38"/>
      <c r="AJ22" s="39"/>
      <c r="AK22" s="38"/>
      <c r="AL22" s="39"/>
      <c r="AM22" s="38"/>
      <c r="AN22" s="39"/>
      <c r="AO22" s="38"/>
      <c r="AP22" s="39"/>
      <c r="AQ22" s="40"/>
      <c r="AR22" s="37"/>
      <c r="AS22" s="40"/>
      <c r="AT22" s="37"/>
      <c r="AU22" s="38"/>
      <c r="AV22" s="39"/>
      <c r="AW22" s="42"/>
      <c r="AX22" s="43" t="str">
        <f t="shared" si="7"/>
        <v/>
      </c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10"/>
      <c r="BJ22" s="10"/>
      <c r="BK22" s="10"/>
      <c r="BL22" s="10"/>
      <c r="BU22" s="10"/>
      <c r="BW22" s="11"/>
      <c r="CA22" s="44" t="str">
        <f t="shared" si="8"/>
        <v/>
      </c>
      <c r="CB22" s="44" t="str">
        <f t="shared" si="9"/>
        <v/>
      </c>
      <c r="CC22" s="44" t="str">
        <f t="shared" si="10"/>
        <v/>
      </c>
      <c r="CD22" s="44" t="str">
        <f t="shared" si="11"/>
        <v/>
      </c>
      <c r="CE22" s="44" t="str">
        <f t="shared" si="12"/>
        <v/>
      </c>
      <c r="CF22" s="44" t="str">
        <f t="shared" si="13"/>
        <v/>
      </c>
      <c r="CG22" s="44" t="str">
        <f t="shared" si="14"/>
        <v/>
      </c>
      <c r="CH22" s="44" t="str">
        <f t="shared" si="15"/>
        <v/>
      </c>
      <c r="CI22" s="44" t="str">
        <f t="shared" si="16"/>
        <v/>
      </c>
      <c r="CJ22" s="44" t="str">
        <f t="shared" si="17"/>
        <v/>
      </c>
      <c r="CK22" s="44" t="str">
        <f t="shared" si="18"/>
        <v/>
      </c>
      <c r="CL22" s="44" t="str">
        <f t="shared" si="19"/>
        <v/>
      </c>
      <c r="CM22" s="44" t="str">
        <f t="shared" si="20"/>
        <v/>
      </c>
      <c r="CN22" s="44" t="str">
        <f t="shared" si="21"/>
        <v/>
      </c>
      <c r="CO22" s="44" t="str">
        <f t="shared" si="22"/>
        <v/>
      </c>
      <c r="CP22" s="44" t="str">
        <f t="shared" si="23"/>
        <v/>
      </c>
      <c r="CQ22" s="44" t="str">
        <f t="shared" si="24"/>
        <v/>
      </c>
      <c r="CR22" s="44" t="str">
        <f t="shared" si="25"/>
        <v/>
      </c>
      <c r="CS22" s="44" t="str">
        <f t="shared" si="26"/>
        <v/>
      </c>
      <c r="CT22" s="44" t="str">
        <f t="shared" si="27"/>
        <v/>
      </c>
      <c r="CU22" s="44" t="str">
        <f t="shared" si="28"/>
        <v/>
      </c>
      <c r="CV22" s="44" t="str">
        <f t="shared" si="29"/>
        <v/>
      </c>
      <c r="CW22" s="44" t="str">
        <f t="shared" si="30"/>
        <v/>
      </c>
      <c r="CX22" s="44" t="str">
        <f t="shared" si="31"/>
        <v/>
      </c>
      <c r="CY22" s="44" t="str">
        <f t="shared" si="32"/>
        <v/>
      </c>
      <c r="CZ22" s="44" t="str">
        <f t="shared" si="1"/>
        <v/>
      </c>
      <c r="DA22" s="45">
        <f t="shared" si="2"/>
        <v>0</v>
      </c>
      <c r="DB22" s="45">
        <f t="shared" si="3"/>
        <v>0</v>
      </c>
      <c r="DC22" s="45">
        <f t="shared" si="4"/>
        <v>0</v>
      </c>
      <c r="DD22" s="45">
        <f t="shared" si="5"/>
        <v>0</v>
      </c>
      <c r="DE22" s="45">
        <f t="shared" si="6"/>
        <v>0</v>
      </c>
      <c r="DF22" s="45">
        <f t="shared" si="33"/>
        <v>0</v>
      </c>
      <c r="DG22" s="45">
        <f t="shared" si="34"/>
        <v>0</v>
      </c>
      <c r="DH22" s="45">
        <f t="shared" si="35"/>
        <v>0</v>
      </c>
      <c r="DI22" s="45">
        <f t="shared" si="36"/>
        <v>0</v>
      </c>
      <c r="DJ22" s="45">
        <f t="shared" si="37"/>
        <v>0</v>
      </c>
      <c r="DK22" s="45">
        <f t="shared" si="38"/>
        <v>0</v>
      </c>
      <c r="DL22" s="45">
        <f t="shared" si="39"/>
        <v>0</v>
      </c>
      <c r="DM22" s="45">
        <f t="shared" si="40"/>
        <v>0</v>
      </c>
      <c r="DN22" s="45">
        <f t="shared" si="41"/>
        <v>0</v>
      </c>
      <c r="DO22" s="45">
        <f t="shared" si="42"/>
        <v>0</v>
      </c>
      <c r="DP22" s="45">
        <f t="shared" si="43"/>
        <v>0</v>
      </c>
      <c r="DQ22" s="45">
        <f t="shared" si="44"/>
        <v>0</v>
      </c>
      <c r="DR22" s="45">
        <f t="shared" si="45"/>
        <v>0</v>
      </c>
      <c r="DS22" s="45">
        <f t="shared" si="46"/>
        <v>0</v>
      </c>
      <c r="DT22" s="45">
        <f t="shared" si="47"/>
        <v>0</v>
      </c>
      <c r="DU22" s="45">
        <f t="shared" si="48"/>
        <v>0</v>
      </c>
      <c r="DV22" s="45">
        <f t="shared" si="49"/>
        <v>0</v>
      </c>
      <c r="DW22" s="45">
        <f t="shared" si="50"/>
        <v>0</v>
      </c>
      <c r="DX22" s="45">
        <f t="shared" si="51"/>
        <v>0</v>
      </c>
      <c r="DY22" s="45">
        <f t="shared" si="52"/>
        <v>0</v>
      </c>
      <c r="DZ22" s="45">
        <f t="shared" si="53"/>
        <v>0</v>
      </c>
    </row>
    <row r="23" spans="1:130" x14ac:dyDescent="0.25">
      <c r="A23" s="46" t="s">
        <v>48</v>
      </c>
      <c r="B23" s="47">
        <f>+N23+P23+R23+T23+V23+X23+Z23+AB23+AD23+AF23+AH23+AJ23+AL23+AN23+AP23</f>
        <v>465</v>
      </c>
      <c r="C23" s="48">
        <f>+O23+Q23+S23+U23+W23+Y23+AA23+AC23+AE23+AG23+AI23+AK23+AM23+AO23+AQ23</f>
        <v>2</v>
      </c>
      <c r="D23" s="41"/>
      <c r="E23" s="51"/>
      <c r="F23" s="50"/>
      <c r="G23" s="51"/>
      <c r="H23" s="50"/>
      <c r="I23" s="53"/>
      <c r="J23" s="41"/>
      <c r="K23" s="41"/>
      <c r="L23" s="50"/>
      <c r="M23" s="53"/>
      <c r="N23" s="37">
        <v>2</v>
      </c>
      <c r="O23" s="38">
        <v>0</v>
      </c>
      <c r="P23" s="39">
        <v>43</v>
      </c>
      <c r="Q23" s="38">
        <v>1</v>
      </c>
      <c r="R23" s="39">
        <v>81</v>
      </c>
      <c r="S23" s="38">
        <v>0</v>
      </c>
      <c r="T23" s="39">
        <v>77</v>
      </c>
      <c r="U23" s="38">
        <v>0</v>
      </c>
      <c r="V23" s="39">
        <v>85</v>
      </c>
      <c r="W23" s="38">
        <v>0</v>
      </c>
      <c r="X23" s="39">
        <v>70</v>
      </c>
      <c r="Y23" s="38">
        <v>1</v>
      </c>
      <c r="Z23" s="39">
        <v>51</v>
      </c>
      <c r="AA23" s="38">
        <v>0</v>
      </c>
      <c r="AB23" s="39">
        <v>41</v>
      </c>
      <c r="AC23" s="38">
        <v>0</v>
      </c>
      <c r="AD23" s="39">
        <v>13</v>
      </c>
      <c r="AE23" s="38">
        <v>0</v>
      </c>
      <c r="AF23" s="39">
        <v>0</v>
      </c>
      <c r="AG23" s="38">
        <v>0</v>
      </c>
      <c r="AH23" s="39">
        <v>1</v>
      </c>
      <c r="AI23" s="38">
        <v>0</v>
      </c>
      <c r="AJ23" s="39">
        <v>1</v>
      </c>
      <c r="AK23" s="38">
        <v>0</v>
      </c>
      <c r="AL23" s="39">
        <v>0</v>
      </c>
      <c r="AM23" s="38">
        <v>0</v>
      </c>
      <c r="AN23" s="39">
        <v>0</v>
      </c>
      <c r="AO23" s="42">
        <v>0</v>
      </c>
      <c r="AP23" s="39">
        <v>0</v>
      </c>
      <c r="AQ23" s="40">
        <v>0</v>
      </c>
      <c r="AR23" s="37">
        <v>1</v>
      </c>
      <c r="AS23" s="40">
        <v>464</v>
      </c>
      <c r="AT23" s="37">
        <v>0</v>
      </c>
      <c r="AU23" s="38">
        <v>0</v>
      </c>
      <c r="AV23" s="39">
        <v>11</v>
      </c>
      <c r="AW23" s="42">
        <v>9</v>
      </c>
      <c r="AX23" s="43" t="str">
        <f t="shared" si="7"/>
        <v/>
      </c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10"/>
      <c r="BJ23" s="10"/>
      <c r="BK23" s="10"/>
      <c r="BL23" s="10"/>
      <c r="BU23" s="10"/>
      <c r="BW23" s="11"/>
      <c r="CA23" s="44" t="str">
        <f t="shared" si="8"/>
        <v/>
      </c>
      <c r="CB23" s="44" t="str">
        <f t="shared" si="9"/>
        <v/>
      </c>
      <c r="CC23" s="44" t="str">
        <f t="shared" si="10"/>
        <v/>
      </c>
      <c r="CD23" s="44" t="str">
        <f t="shared" si="11"/>
        <v/>
      </c>
      <c r="CE23" s="44" t="str">
        <f t="shared" si="12"/>
        <v/>
      </c>
      <c r="CF23" s="44" t="str">
        <f t="shared" si="13"/>
        <v/>
      </c>
      <c r="CG23" s="44" t="str">
        <f t="shared" si="14"/>
        <v/>
      </c>
      <c r="CH23" s="44" t="str">
        <f t="shared" si="15"/>
        <v/>
      </c>
      <c r="CI23" s="44" t="str">
        <f t="shared" si="16"/>
        <v/>
      </c>
      <c r="CJ23" s="44" t="str">
        <f t="shared" si="17"/>
        <v/>
      </c>
      <c r="CK23" s="44" t="str">
        <f t="shared" si="18"/>
        <v/>
      </c>
      <c r="CL23" s="44" t="str">
        <f t="shared" si="19"/>
        <v/>
      </c>
      <c r="CM23" s="44" t="str">
        <f t="shared" si="20"/>
        <v/>
      </c>
      <c r="CN23" s="44" t="str">
        <f t="shared" si="21"/>
        <v/>
      </c>
      <c r="CO23" s="44" t="str">
        <f t="shared" si="22"/>
        <v/>
      </c>
      <c r="CP23" s="44" t="str">
        <f t="shared" si="23"/>
        <v/>
      </c>
      <c r="CQ23" s="44" t="str">
        <f t="shared" si="24"/>
        <v/>
      </c>
      <c r="CR23" s="44" t="str">
        <f t="shared" si="25"/>
        <v/>
      </c>
      <c r="CS23" s="44" t="str">
        <f t="shared" si="26"/>
        <v/>
      </c>
      <c r="CT23" s="44" t="str">
        <f t="shared" si="27"/>
        <v/>
      </c>
      <c r="CU23" s="44" t="str">
        <f t="shared" si="28"/>
        <v/>
      </c>
      <c r="CV23" s="44" t="str">
        <f t="shared" si="29"/>
        <v/>
      </c>
      <c r="CW23" s="44" t="str">
        <f t="shared" si="30"/>
        <v/>
      </c>
      <c r="CX23" s="44" t="str">
        <f t="shared" si="31"/>
        <v/>
      </c>
      <c r="CY23" s="44" t="str">
        <f t="shared" si="32"/>
        <v/>
      </c>
      <c r="CZ23" s="44" t="str">
        <f t="shared" si="1"/>
        <v/>
      </c>
      <c r="DA23" s="45">
        <f t="shared" si="2"/>
        <v>0</v>
      </c>
      <c r="DB23" s="45">
        <f t="shared" si="3"/>
        <v>0</v>
      </c>
      <c r="DC23" s="45">
        <f t="shared" si="4"/>
        <v>0</v>
      </c>
      <c r="DD23" s="45">
        <f t="shared" si="5"/>
        <v>0</v>
      </c>
      <c r="DE23" s="45">
        <f t="shared" si="6"/>
        <v>0</v>
      </c>
      <c r="DF23" s="45">
        <f t="shared" si="33"/>
        <v>0</v>
      </c>
      <c r="DG23" s="45">
        <f t="shared" si="34"/>
        <v>0</v>
      </c>
      <c r="DH23" s="45">
        <f t="shared" si="35"/>
        <v>0</v>
      </c>
      <c r="DI23" s="45">
        <f t="shared" si="36"/>
        <v>0</v>
      </c>
      <c r="DJ23" s="45">
        <f t="shared" si="37"/>
        <v>0</v>
      </c>
      <c r="DK23" s="45">
        <f t="shared" si="38"/>
        <v>0</v>
      </c>
      <c r="DL23" s="45">
        <f t="shared" si="39"/>
        <v>0</v>
      </c>
      <c r="DM23" s="45">
        <f t="shared" si="40"/>
        <v>0</v>
      </c>
      <c r="DN23" s="45">
        <f t="shared" si="41"/>
        <v>0</v>
      </c>
      <c r="DO23" s="45">
        <f t="shared" si="42"/>
        <v>0</v>
      </c>
      <c r="DP23" s="45">
        <f t="shared" si="43"/>
        <v>0</v>
      </c>
      <c r="DQ23" s="45">
        <f t="shared" si="44"/>
        <v>0</v>
      </c>
      <c r="DR23" s="45">
        <f t="shared" si="45"/>
        <v>0</v>
      </c>
      <c r="DS23" s="45">
        <f t="shared" si="46"/>
        <v>0</v>
      </c>
      <c r="DT23" s="45">
        <f t="shared" si="47"/>
        <v>0</v>
      </c>
      <c r="DU23" s="45">
        <f t="shared" si="48"/>
        <v>0</v>
      </c>
      <c r="DV23" s="45">
        <f t="shared" si="49"/>
        <v>0</v>
      </c>
      <c r="DW23" s="45">
        <f t="shared" si="50"/>
        <v>0</v>
      </c>
      <c r="DX23" s="45">
        <f t="shared" si="51"/>
        <v>0</v>
      </c>
      <c r="DY23" s="45">
        <f t="shared" si="52"/>
        <v>0</v>
      </c>
      <c r="DZ23" s="45">
        <f t="shared" si="53"/>
        <v>0</v>
      </c>
    </row>
    <row r="24" spans="1:130" x14ac:dyDescent="0.25">
      <c r="A24" s="46" t="s">
        <v>49</v>
      </c>
      <c r="B24" s="47">
        <f>+D24+F24+H24+J24+L24+N24+P24+R24+T24+V24+X24+Z24+AB24+AD24+AF24+AH24+AJ24+AL24+AN24+AP24</f>
        <v>61</v>
      </c>
      <c r="C24" s="48">
        <f>+E24+G24+I24+K24+M24+O24+Q24+S24+U24+W24+Y24+AA24+AC24+AE24+AG24+AI24+AK24+AM24+AO24+AQ24</f>
        <v>23</v>
      </c>
      <c r="D24" s="37"/>
      <c r="E24" s="38"/>
      <c r="F24" s="39"/>
      <c r="G24" s="38"/>
      <c r="H24" s="39"/>
      <c r="I24" s="42"/>
      <c r="J24" s="37"/>
      <c r="K24" s="37"/>
      <c r="L24" s="39">
        <v>1</v>
      </c>
      <c r="M24" s="42">
        <v>0</v>
      </c>
      <c r="N24" s="37"/>
      <c r="O24" s="38"/>
      <c r="P24" s="39">
        <v>3</v>
      </c>
      <c r="Q24" s="38">
        <v>0</v>
      </c>
      <c r="R24" s="39">
        <v>12</v>
      </c>
      <c r="S24" s="38">
        <v>5</v>
      </c>
      <c r="T24" s="39">
        <v>8</v>
      </c>
      <c r="U24" s="38">
        <v>6</v>
      </c>
      <c r="V24" s="39">
        <v>6</v>
      </c>
      <c r="W24" s="38">
        <v>2</v>
      </c>
      <c r="X24" s="39">
        <v>11</v>
      </c>
      <c r="Y24" s="38">
        <v>6</v>
      </c>
      <c r="Z24" s="39">
        <v>7</v>
      </c>
      <c r="AA24" s="38">
        <v>2</v>
      </c>
      <c r="AB24" s="39">
        <v>4</v>
      </c>
      <c r="AC24" s="38">
        <v>0</v>
      </c>
      <c r="AD24" s="39">
        <v>5</v>
      </c>
      <c r="AE24" s="38">
        <v>1</v>
      </c>
      <c r="AF24" s="39">
        <v>2</v>
      </c>
      <c r="AG24" s="38">
        <v>1</v>
      </c>
      <c r="AH24" s="39">
        <v>0</v>
      </c>
      <c r="AI24" s="38">
        <v>0</v>
      </c>
      <c r="AJ24" s="39">
        <v>1</v>
      </c>
      <c r="AK24" s="38">
        <v>0</v>
      </c>
      <c r="AL24" s="39">
        <v>1</v>
      </c>
      <c r="AM24" s="38">
        <v>0</v>
      </c>
      <c r="AN24" s="39">
        <v>0</v>
      </c>
      <c r="AO24" s="38">
        <v>0</v>
      </c>
      <c r="AP24" s="39">
        <v>0</v>
      </c>
      <c r="AQ24" s="40">
        <v>0</v>
      </c>
      <c r="AR24" s="37">
        <v>41</v>
      </c>
      <c r="AS24" s="40">
        <v>20</v>
      </c>
      <c r="AT24" s="37">
        <v>0</v>
      </c>
      <c r="AU24" s="38">
        <v>0</v>
      </c>
      <c r="AV24" s="39">
        <v>1</v>
      </c>
      <c r="AW24" s="42">
        <v>6</v>
      </c>
      <c r="AX24" s="43" t="str">
        <f t="shared" si="7"/>
        <v/>
      </c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10"/>
      <c r="BJ24" s="10"/>
      <c r="BK24" s="10"/>
      <c r="BL24" s="10"/>
      <c r="BU24" s="10"/>
      <c r="BW24" s="11"/>
      <c r="CA24" s="44" t="str">
        <f t="shared" si="8"/>
        <v/>
      </c>
      <c r="CB24" s="44" t="str">
        <f t="shared" si="9"/>
        <v/>
      </c>
      <c r="CC24" s="44" t="str">
        <f t="shared" si="10"/>
        <v/>
      </c>
      <c r="CD24" s="44" t="str">
        <f t="shared" si="11"/>
        <v/>
      </c>
      <c r="CE24" s="44" t="str">
        <f t="shared" si="12"/>
        <v/>
      </c>
      <c r="CF24" s="44" t="str">
        <f t="shared" si="13"/>
        <v/>
      </c>
      <c r="CG24" s="44" t="str">
        <f t="shared" si="14"/>
        <v/>
      </c>
      <c r="CH24" s="44" t="str">
        <f t="shared" si="15"/>
        <v/>
      </c>
      <c r="CI24" s="44" t="str">
        <f t="shared" si="16"/>
        <v/>
      </c>
      <c r="CJ24" s="44" t="str">
        <f t="shared" si="17"/>
        <v/>
      </c>
      <c r="CK24" s="44" t="str">
        <f t="shared" si="18"/>
        <v/>
      </c>
      <c r="CL24" s="44" t="str">
        <f t="shared" si="19"/>
        <v/>
      </c>
      <c r="CM24" s="44" t="str">
        <f t="shared" si="20"/>
        <v/>
      </c>
      <c r="CN24" s="44" t="str">
        <f t="shared" si="21"/>
        <v/>
      </c>
      <c r="CO24" s="44" t="str">
        <f t="shared" si="22"/>
        <v/>
      </c>
      <c r="CP24" s="44" t="str">
        <f t="shared" si="23"/>
        <v/>
      </c>
      <c r="CQ24" s="44" t="str">
        <f t="shared" si="24"/>
        <v/>
      </c>
      <c r="CR24" s="44" t="str">
        <f t="shared" si="25"/>
        <v/>
      </c>
      <c r="CS24" s="44" t="str">
        <f t="shared" si="26"/>
        <v/>
      </c>
      <c r="CT24" s="44" t="str">
        <f t="shared" si="27"/>
        <v/>
      </c>
      <c r="CU24" s="44" t="str">
        <f t="shared" si="28"/>
        <v/>
      </c>
      <c r="CV24" s="44" t="str">
        <f t="shared" si="29"/>
        <v/>
      </c>
      <c r="CW24" s="44" t="str">
        <f t="shared" si="30"/>
        <v/>
      </c>
      <c r="CX24" s="44" t="str">
        <f t="shared" si="31"/>
        <v/>
      </c>
      <c r="CY24" s="44" t="str">
        <f t="shared" si="32"/>
        <v/>
      </c>
      <c r="CZ24" s="44" t="str">
        <f t="shared" si="1"/>
        <v/>
      </c>
      <c r="DA24" s="45">
        <f t="shared" si="2"/>
        <v>0</v>
      </c>
      <c r="DB24" s="45">
        <f t="shared" si="3"/>
        <v>0</v>
      </c>
      <c r="DC24" s="45">
        <f t="shared" si="4"/>
        <v>0</v>
      </c>
      <c r="DD24" s="45">
        <f t="shared" si="5"/>
        <v>0</v>
      </c>
      <c r="DE24" s="45">
        <f t="shared" si="6"/>
        <v>0</v>
      </c>
      <c r="DF24" s="45">
        <f t="shared" si="33"/>
        <v>0</v>
      </c>
      <c r="DG24" s="45">
        <f t="shared" si="34"/>
        <v>0</v>
      </c>
      <c r="DH24" s="45">
        <f t="shared" si="35"/>
        <v>0</v>
      </c>
      <c r="DI24" s="45">
        <f t="shared" si="36"/>
        <v>0</v>
      </c>
      <c r="DJ24" s="45">
        <f t="shared" si="37"/>
        <v>0</v>
      </c>
      <c r="DK24" s="45">
        <f t="shared" si="38"/>
        <v>0</v>
      </c>
      <c r="DL24" s="45">
        <f t="shared" si="39"/>
        <v>0</v>
      </c>
      <c r="DM24" s="45">
        <f t="shared" si="40"/>
        <v>0</v>
      </c>
      <c r="DN24" s="45">
        <f t="shared" si="41"/>
        <v>0</v>
      </c>
      <c r="DO24" s="45">
        <f t="shared" si="42"/>
        <v>0</v>
      </c>
      <c r="DP24" s="45">
        <f t="shared" si="43"/>
        <v>0</v>
      </c>
      <c r="DQ24" s="45">
        <f t="shared" si="44"/>
        <v>0</v>
      </c>
      <c r="DR24" s="45">
        <f t="shared" si="45"/>
        <v>0</v>
      </c>
      <c r="DS24" s="45">
        <f t="shared" si="46"/>
        <v>0</v>
      </c>
      <c r="DT24" s="45">
        <f t="shared" si="47"/>
        <v>0</v>
      </c>
      <c r="DU24" s="45">
        <f t="shared" si="48"/>
        <v>0</v>
      </c>
      <c r="DV24" s="45">
        <f t="shared" si="49"/>
        <v>0</v>
      </c>
      <c r="DW24" s="45">
        <f t="shared" si="50"/>
        <v>0</v>
      </c>
      <c r="DX24" s="45">
        <f t="shared" si="51"/>
        <v>0</v>
      </c>
      <c r="DY24" s="45">
        <f t="shared" si="52"/>
        <v>0</v>
      </c>
      <c r="DZ24" s="45">
        <f t="shared" si="53"/>
        <v>0</v>
      </c>
    </row>
    <row r="25" spans="1:130" x14ac:dyDescent="0.25">
      <c r="A25" s="46" t="s">
        <v>50</v>
      </c>
      <c r="B25" s="47">
        <f>+P25+R25+T25+V25+X25+Z25+AB25+AD25+AF25+AH25+AJ25+AL25+AN25+AP25</f>
        <v>218</v>
      </c>
      <c r="C25" s="48">
        <f>+Q25+S25+U25+W25+Y25+AA25+AC25+AE25+AG25+AI25+AK25+AM25+AO25+AQ25</f>
        <v>4</v>
      </c>
      <c r="D25" s="33"/>
      <c r="E25" s="34"/>
      <c r="F25" s="35"/>
      <c r="G25" s="34"/>
      <c r="H25" s="35"/>
      <c r="I25" s="34"/>
      <c r="J25" s="35"/>
      <c r="K25" s="34"/>
      <c r="L25" s="35"/>
      <c r="M25" s="36"/>
      <c r="N25" s="33"/>
      <c r="O25" s="34"/>
      <c r="P25" s="39">
        <v>4</v>
      </c>
      <c r="Q25" s="38">
        <v>0</v>
      </c>
      <c r="R25" s="39">
        <v>23</v>
      </c>
      <c r="S25" s="38">
        <v>1</v>
      </c>
      <c r="T25" s="39">
        <v>41</v>
      </c>
      <c r="U25" s="38">
        <v>0</v>
      </c>
      <c r="V25" s="39">
        <v>25</v>
      </c>
      <c r="W25" s="38">
        <v>0</v>
      </c>
      <c r="X25" s="39">
        <v>13</v>
      </c>
      <c r="Y25" s="38">
        <v>0</v>
      </c>
      <c r="Z25" s="39">
        <v>14</v>
      </c>
      <c r="AA25" s="38">
        <v>0</v>
      </c>
      <c r="AB25" s="39">
        <v>5</v>
      </c>
      <c r="AC25" s="38">
        <v>0</v>
      </c>
      <c r="AD25" s="39">
        <v>10</v>
      </c>
      <c r="AE25" s="38">
        <v>0</v>
      </c>
      <c r="AF25" s="39">
        <v>3</v>
      </c>
      <c r="AG25" s="38">
        <v>0</v>
      </c>
      <c r="AH25" s="39">
        <v>4</v>
      </c>
      <c r="AI25" s="38">
        <v>0</v>
      </c>
      <c r="AJ25" s="39">
        <v>24</v>
      </c>
      <c r="AK25" s="38">
        <v>2</v>
      </c>
      <c r="AL25" s="39">
        <v>21</v>
      </c>
      <c r="AM25" s="38">
        <v>0</v>
      </c>
      <c r="AN25" s="39">
        <v>17</v>
      </c>
      <c r="AO25" s="38">
        <v>0</v>
      </c>
      <c r="AP25" s="39">
        <v>14</v>
      </c>
      <c r="AQ25" s="40">
        <v>1</v>
      </c>
      <c r="AR25" s="37">
        <v>87</v>
      </c>
      <c r="AS25" s="40">
        <v>131</v>
      </c>
      <c r="AT25" s="37">
        <v>0</v>
      </c>
      <c r="AU25" s="38">
        <v>0</v>
      </c>
      <c r="AV25" s="39">
        <v>6</v>
      </c>
      <c r="AW25" s="42">
        <v>3</v>
      </c>
      <c r="AX25" s="43" t="str">
        <f t="shared" si="7"/>
        <v/>
      </c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10"/>
      <c r="BJ25" s="10"/>
      <c r="BK25" s="10"/>
      <c r="BL25" s="10"/>
      <c r="BU25" s="10"/>
      <c r="BW25" s="11"/>
      <c r="CA25" s="44" t="str">
        <f t="shared" si="8"/>
        <v/>
      </c>
      <c r="CB25" s="44" t="str">
        <f t="shared" si="9"/>
        <v/>
      </c>
      <c r="CC25" s="44" t="str">
        <f t="shared" si="10"/>
        <v/>
      </c>
      <c r="CD25" s="44" t="str">
        <f t="shared" si="11"/>
        <v/>
      </c>
      <c r="CE25" s="44" t="str">
        <f t="shared" si="12"/>
        <v/>
      </c>
      <c r="CF25" s="44" t="str">
        <f t="shared" si="13"/>
        <v/>
      </c>
      <c r="CG25" s="44" t="str">
        <f t="shared" si="14"/>
        <v/>
      </c>
      <c r="CH25" s="44" t="str">
        <f t="shared" si="15"/>
        <v/>
      </c>
      <c r="CI25" s="44" t="str">
        <f t="shared" si="16"/>
        <v/>
      </c>
      <c r="CJ25" s="44" t="str">
        <f t="shared" si="17"/>
        <v/>
      </c>
      <c r="CK25" s="44" t="str">
        <f t="shared" si="18"/>
        <v/>
      </c>
      <c r="CL25" s="44" t="str">
        <f t="shared" si="19"/>
        <v/>
      </c>
      <c r="CM25" s="44" t="str">
        <f t="shared" si="20"/>
        <v/>
      </c>
      <c r="CN25" s="44" t="str">
        <f t="shared" si="21"/>
        <v/>
      </c>
      <c r="CO25" s="44" t="str">
        <f t="shared" si="22"/>
        <v/>
      </c>
      <c r="CP25" s="44" t="str">
        <f t="shared" si="23"/>
        <v/>
      </c>
      <c r="CQ25" s="44" t="str">
        <f t="shared" si="24"/>
        <v/>
      </c>
      <c r="CR25" s="44" t="str">
        <f t="shared" si="25"/>
        <v/>
      </c>
      <c r="CS25" s="44" t="str">
        <f t="shared" si="26"/>
        <v/>
      </c>
      <c r="CT25" s="44" t="str">
        <f t="shared" si="27"/>
        <v/>
      </c>
      <c r="CU25" s="44" t="str">
        <f t="shared" si="28"/>
        <v/>
      </c>
      <c r="CV25" s="44" t="str">
        <f t="shared" si="29"/>
        <v/>
      </c>
      <c r="CW25" s="44" t="str">
        <f t="shared" si="30"/>
        <v/>
      </c>
      <c r="CX25" s="44" t="str">
        <f t="shared" si="31"/>
        <v/>
      </c>
      <c r="CY25" s="44" t="str">
        <f t="shared" si="32"/>
        <v/>
      </c>
      <c r="CZ25" s="44" t="str">
        <f t="shared" si="1"/>
        <v/>
      </c>
      <c r="DA25" s="45">
        <f t="shared" si="2"/>
        <v>0</v>
      </c>
      <c r="DB25" s="45">
        <f t="shared" si="3"/>
        <v>0</v>
      </c>
      <c r="DC25" s="45">
        <f t="shared" si="4"/>
        <v>0</v>
      </c>
      <c r="DD25" s="45">
        <f t="shared" si="5"/>
        <v>0</v>
      </c>
      <c r="DE25" s="45">
        <f t="shared" si="6"/>
        <v>0</v>
      </c>
      <c r="DF25" s="45">
        <f t="shared" si="33"/>
        <v>0</v>
      </c>
      <c r="DG25" s="45">
        <f t="shared" si="34"/>
        <v>0</v>
      </c>
      <c r="DH25" s="45">
        <f t="shared" si="35"/>
        <v>0</v>
      </c>
      <c r="DI25" s="45">
        <f t="shared" si="36"/>
        <v>0</v>
      </c>
      <c r="DJ25" s="45">
        <f t="shared" si="37"/>
        <v>0</v>
      </c>
      <c r="DK25" s="45">
        <f t="shared" si="38"/>
        <v>0</v>
      </c>
      <c r="DL25" s="45">
        <f t="shared" si="39"/>
        <v>0</v>
      </c>
      <c r="DM25" s="45">
        <f t="shared" si="40"/>
        <v>0</v>
      </c>
      <c r="DN25" s="45">
        <f t="shared" si="41"/>
        <v>0</v>
      </c>
      <c r="DO25" s="45">
        <f t="shared" si="42"/>
        <v>0</v>
      </c>
      <c r="DP25" s="45">
        <f t="shared" si="43"/>
        <v>0</v>
      </c>
      <c r="DQ25" s="45">
        <f t="shared" si="44"/>
        <v>0</v>
      </c>
      <c r="DR25" s="45">
        <f t="shared" si="45"/>
        <v>0</v>
      </c>
      <c r="DS25" s="45">
        <f t="shared" si="46"/>
        <v>0</v>
      </c>
      <c r="DT25" s="45">
        <f t="shared" si="47"/>
        <v>0</v>
      </c>
      <c r="DU25" s="45">
        <f t="shared" si="48"/>
        <v>0</v>
      </c>
      <c r="DV25" s="45">
        <f t="shared" si="49"/>
        <v>0</v>
      </c>
      <c r="DW25" s="45">
        <f t="shared" si="50"/>
        <v>0</v>
      </c>
      <c r="DX25" s="45">
        <f t="shared" si="51"/>
        <v>0</v>
      </c>
      <c r="DY25" s="45">
        <f t="shared" si="52"/>
        <v>0</v>
      </c>
      <c r="DZ25" s="45">
        <f t="shared" si="53"/>
        <v>0</v>
      </c>
    </row>
    <row r="26" spans="1:130" x14ac:dyDescent="0.25">
      <c r="A26" s="46" t="s">
        <v>51</v>
      </c>
      <c r="B26" s="47">
        <f>+P26+R26+T26+V26+X26+Z26+AB26+AD26+AF26+AH26</f>
        <v>0</v>
      </c>
      <c r="C26" s="48">
        <f>+Q26+S26+U26+W26+Y26+AA26+AC26+AE26+AG26+AI26</f>
        <v>0</v>
      </c>
      <c r="D26" s="33"/>
      <c r="E26" s="34"/>
      <c r="F26" s="35"/>
      <c r="G26" s="34"/>
      <c r="H26" s="35"/>
      <c r="I26" s="34"/>
      <c r="J26" s="35"/>
      <c r="K26" s="34"/>
      <c r="L26" s="35"/>
      <c r="M26" s="36"/>
      <c r="N26" s="33"/>
      <c r="O26" s="34"/>
      <c r="P26" s="39"/>
      <c r="Q26" s="38"/>
      <c r="R26" s="39"/>
      <c r="S26" s="38"/>
      <c r="T26" s="39"/>
      <c r="U26" s="38"/>
      <c r="V26" s="39"/>
      <c r="W26" s="38"/>
      <c r="X26" s="39"/>
      <c r="Y26" s="38"/>
      <c r="Z26" s="39"/>
      <c r="AA26" s="38"/>
      <c r="AB26" s="39"/>
      <c r="AC26" s="38"/>
      <c r="AD26" s="39"/>
      <c r="AE26" s="38"/>
      <c r="AF26" s="39"/>
      <c r="AG26" s="38"/>
      <c r="AH26" s="39"/>
      <c r="AI26" s="38"/>
      <c r="AJ26" s="35"/>
      <c r="AK26" s="34"/>
      <c r="AL26" s="35"/>
      <c r="AM26" s="34"/>
      <c r="AN26" s="35"/>
      <c r="AO26" s="34"/>
      <c r="AP26" s="35"/>
      <c r="AQ26" s="54"/>
      <c r="AR26" s="37"/>
      <c r="AS26" s="40"/>
      <c r="AT26" s="37"/>
      <c r="AU26" s="38"/>
      <c r="AV26" s="39"/>
      <c r="AW26" s="42"/>
      <c r="AX26" s="43" t="str">
        <f t="shared" si="7"/>
        <v/>
      </c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10"/>
      <c r="BJ26" s="10"/>
      <c r="BK26" s="10"/>
      <c r="BL26" s="10"/>
      <c r="BU26" s="10"/>
      <c r="BW26" s="11"/>
      <c r="CA26" s="44" t="str">
        <f t="shared" si="8"/>
        <v/>
      </c>
      <c r="CB26" s="44" t="str">
        <f t="shared" si="9"/>
        <v/>
      </c>
      <c r="CC26" s="44" t="str">
        <f t="shared" si="10"/>
        <v/>
      </c>
      <c r="CD26" s="44" t="str">
        <f t="shared" si="11"/>
        <v/>
      </c>
      <c r="CE26" s="44" t="str">
        <f t="shared" si="12"/>
        <v/>
      </c>
      <c r="CF26" s="44" t="str">
        <f t="shared" si="13"/>
        <v/>
      </c>
      <c r="CG26" s="44" t="str">
        <f t="shared" si="14"/>
        <v/>
      </c>
      <c r="CH26" s="44" t="str">
        <f t="shared" si="15"/>
        <v/>
      </c>
      <c r="CI26" s="44" t="str">
        <f t="shared" si="16"/>
        <v/>
      </c>
      <c r="CJ26" s="44" t="str">
        <f t="shared" si="17"/>
        <v/>
      </c>
      <c r="CK26" s="44" t="str">
        <f t="shared" si="18"/>
        <v/>
      </c>
      <c r="CL26" s="44" t="str">
        <f t="shared" si="19"/>
        <v/>
      </c>
      <c r="CM26" s="44" t="str">
        <f t="shared" si="20"/>
        <v/>
      </c>
      <c r="CN26" s="44" t="str">
        <f t="shared" si="21"/>
        <v/>
      </c>
      <c r="CO26" s="44" t="str">
        <f t="shared" si="22"/>
        <v/>
      </c>
      <c r="CP26" s="44" t="str">
        <f t="shared" si="23"/>
        <v/>
      </c>
      <c r="CQ26" s="44" t="str">
        <f t="shared" si="24"/>
        <v/>
      </c>
      <c r="CR26" s="44" t="str">
        <f t="shared" si="25"/>
        <v/>
      </c>
      <c r="CS26" s="44" t="str">
        <f t="shared" si="26"/>
        <v/>
      </c>
      <c r="CT26" s="44" t="str">
        <f t="shared" si="27"/>
        <v/>
      </c>
      <c r="CU26" s="44" t="str">
        <f t="shared" si="28"/>
        <v/>
      </c>
      <c r="CV26" s="44" t="str">
        <f t="shared" si="29"/>
        <v/>
      </c>
      <c r="CW26" s="44" t="str">
        <f t="shared" si="30"/>
        <v/>
      </c>
      <c r="CX26" s="44" t="str">
        <f t="shared" si="31"/>
        <v/>
      </c>
      <c r="CY26" s="44" t="str">
        <f t="shared" si="32"/>
        <v/>
      </c>
      <c r="CZ26" s="44" t="str">
        <f t="shared" si="1"/>
        <v/>
      </c>
      <c r="DA26" s="45">
        <f t="shared" si="2"/>
        <v>0</v>
      </c>
      <c r="DB26" s="45">
        <f t="shared" si="3"/>
        <v>0</v>
      </c>
      <c r="DC26" s="45">
        <f t="shared" si="4"/>
        <v>0</v>
      </c>
      <c r="DD26" s="45">
        <f t="shared" si="5"/>
        <v>0</v>
      </c>
      <c r="DE26" s="45">
        <f t="shared" si="6"/>
        <v>0</v>
      </c>
      <c r="DF26" s="45">
        <f t="shared" si="33"/>
        <v>0</v>
      </c>
      <c r="DG26" s="45">
        <f t="shared" si="34"/>
        <v>0</v>
      </c>
      <c r="DH26" s="45">
        <f t="shared" si="35"/>
        <v>0</v>
      </c>
      <c r="DI26" s="45">
        <f t="shared" si="36"/>
        <v>0</v>
      </c>
      <c r="DJ26" s="45">
        <f t="shared" si="37"/>
        <v>0</v>
      </c>
      <c r="DK26" s="45">
        <f t="shared" si="38"/>
        <v>0</v>
      </c>
      <c r="DL26" s="45">
        <f t="shared" si="39"/>
        <v>0</v>
      </c>
      <c r="DM26" s="45">
        <f t="shared" si="40"/>
        <v>0</v>
      </c>
      <c r="DN26" s="45">
        <f t="shared" si="41"/>
        <v>0</v>
      </c>
      <c r="DO26" s="45">
        <f t="shared" si="42"/>
        <v>0</v>
      </c>
      <c r="DP26" s="45">
        <f t="shared" si="43"/>
        <v>0</v>
      </c>
      <c r="DQ26" s="45">
        <f t="shared" si="44"/>
        <v>0</v>
      </c>
      <c r="DR26" s="45">
        <f t="shared" si="45"/>
        <v>0</v>
      </c>
      <c r="DS26" s="45">
        <f t="shared" si="46"/>
        <v>0</v>
      </c>
      <c r="DT26" s="45">
        <f t="shared" si="47"/>
        <v>0</v>
      </c>
      <c r="DU26" s="45">
        <f t="shared" si="48"/>
        <v>0</v>
      </c>
      <c r="DV26" s="45">
        <f t="shared" si="49"/>
        <v>0</v>
      </c>
      <c r="DW26" s="45">
        <f t="shared" si="50"/>
        <v>0</v>
      </c>
      <c r="DX26" s="45">
        <f t="shared" si="51"/>
        <v>0</v>
      </c>
      <c r="DY26" s="45">
        <f t="shared" si="52"/>
        <v>0</v>
      </c>
      <c r="DZ26" s="45">
        <f t="shared" si="53"/>
        <v>0</v>
      </c>
    </row>
    <row r="27" spans="1:130" x14ac:dyDescent="0.25">
      <c r="A27" s="46" t="s">
        <v>52</v>
      </c>
      <c r="B27" s="47">
        <f t="shared" ref="B27:C29" si="54">+D27+F27+H27+J27+L27+N27+P27+R27+T27+V27+X27+Z27+AB27+AD27+AF27+AH27+AJ27+AL27+AN27+AP27</f>
        <v>0</v>
      </c>
      <c r="C27" s="48">
        <f t="shared" si="54"/>
        <v>0</v>
      </c>
      <c r="D27" s="37"/>
      <c r="E27" s="38"/>
      <c r="F27" s="39"/>
      <c r="G27" s="38"/>
      <c r="H27" s="39"/>
      <c r="I27" s="42"/>
      <c r="J27" s="37"/>
      <c r="K27" s="37"/>
      <c r="L27" s="39"/>
      <c r="M27" s="42"/>
      <c r="N27" s="37"/>
      <c r="O27" s="38"/>
      <c r="P27" s="39"/>
      <c r="Q27" s="38"/>
      <c r="R27" s="39"/>
      <c r="S27" s="38"/>
      <c r="T27" s="39"/>
      <c r="U27" s="38"/>
      <c r="V27" s="39"/>
      <c r="W27" s="38"/>
      <c r="X27" s="39"/>
      <c r="Y27" s="38"/>
      <c r="Z27" s="39"/>
      <c r="AA27" s="38"/>
      <c r="AB27" s="39"/>
      <c r="AC27" s="38"/>
      <c r="AD27" s="39"/>
      <c r="AE27" s="38"/>
      <c r="AF27" s="39"/>
      <c r="AG27" s="38"/>
      <c r="AH27" s="39"/>
      <c r="AI27" s="38"/>
      <c r="AJ27" s="39"/>
      <c r="AK27" s="38"/>
      <c r="AL27" s="39"/>
      <c r="AM27" s="38"/>
      <c r="AN27" s="39"/>
      <c r="AO27" s="38"/>
      <c r="AP27" s="39"/>
      <c r="AQ27" s="40"/>
      <c r="AR27" s="37"/>
      <c r="AS27" s="40"/>
      <c r="AT27" s="37"/>
      <c r="AU27" s="38"/>
      <c r="AV27" s="39"/>
      <c r="AW27" s="42"/>
      <c r="AX27" s="43" t="str">
        <f t="shared" si="7"/>
        <v/>
      </c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10"/>
      <c r="BJ27" s="10"/>
      <c r="BK27" s="10"/>
      <c r="BL27" s="10"/>
      <c r="BU27" s="10"/>
      <c r="BW27" s="11"/>
      <c r="CA27" s="44" t="str">
        <f t="shared" si="8"/>
        <v/>
      </c>
      <c r="CB27" s="44" t="str">
        <f t="shared" si="9"/>
        <v/>
      </c>
      <c r="CC27" s="44" t="str">
        <f t="shared" si="10"/>
        <v/>
      </c>
      <c r="CD27" s="44" t="str">
        <f t="shared" si="11"/>
        <v/>
      </c>
      <c r="CE27" s="44" t="str">
        <f t="shared" si="12"/>
        <v/>
      </c>
      <c r="CF27" s="44" t="str">
        <f t="shared" si="13"/>
        <v/>
      </c>
      <c r="CG27" s="44" t="str">
        <f t="shared" si="14"/>
        <v/>
      </c>
      <c r="CH27" s="44" t="str">
        <f t="shared" si="15"/>
        <v/>
      </c>
      <c r="CI27" s="44" t="str">
        <f t="shared" si="16"/>
        <v/>
      </c>
      <c r="CJ27" s="44" t="str">
        <f t="shared" si="17"/>
        <v/>
      </c>
      <c r="CK27" s="44" t="str">
        <f t="shared" si="18"/>
        <v/>
      </c>
      <c r="CL27" s="44" t="str">
        <f t="shared" si="19"/>
        <v/>
      </c>
      <c r="CM27" s="44" t="str">
        <f t="shared" si="20"/>
        <v/>
      </c>
      <c r="CN27" s="44" t="str">
        <f t="shared" si="21"/>
        <v/>
      </c>
      <c r="CO27" s="44" t="str">
        <f t="shared" si="22"/>
        <v/>
      </c>
      <c r="CP27" s="44" t="str">
        <f t="shared" si="23"/>
        <v/>
      </c>
      <c r="CQ27" s="44" t="str">
        <f t="shared" si="24"/>
        <v/>
      </c>
      <c r="CR27" s="44" t="str">
        <f t="shared" si="25"/>
        <v/>
      </c>
      <c r="CS27" s="44" t="str">
        <f t="shared" si="26"/>
        <v/>
      </c>
      <c r="CT27" s="44" t="str">
        <f t="shared" si="27"/>
        <v/>
      </c>
      <c r="CU27" s="44" t="str">
        <f t="shared" si="28"/>
        <v/>
      </c>
      <c r="CV27" s="44" t="str">
        <f t="shared" si="29"/>
        <v/>
      </c>
      <c r="CW27" s="44" t="str">
        <f t="shared" si="30"/>
        <v/>
      </c>
      <c r="CX27" s="44" t="str">
        <f t="shared" si="31"/>
        <v/>
      </c>
      <c r="CY27" s="44" t="str">
        <f t="shared" si="32"/>
        <v/>
      </c>
      <c r="CZ27" s="44" t="str">
        <f t="shared" si="1"/>
        <v/>
      </c>
      <c r="DA27" s="45">
        <f t="shared" si="2"/>
        <v>0</v>
      </c>
      <c r="DB27" s="45">
        <f t="shared" si="3"/>
        <v>0</v>
      </c>
      <c r="DC27" s="45">
        <f t="shared" si="4"/>
        <v>0</v>
      </c>
      <c r="DD27" s="45">
        <f t="shared" si="5"/>
        <v>0</v>
      </c>
      <c r="DE27" s="45">
        <f t="shared" si="6"/>
        <v>0</v>
      </c>
      <c r="DF27" s="45">
        <f t="shared" si="33"/>
        <v>0</v>
      </c>
      <c r="DG27" s="45">
        <f t="shared" si="34"/>
        <v>0</v>
      </c>
      <c r="DH27" s="45">
        <f t="shared" si="35"/>
        <v>0</v>
      </c>
      <c r="DI27" s="45">
        <f t="shared" si="36"/>
        <v>0</v>
      </c>
      <c r="DJ27" s="45">
        <f t="shared" si="37"/>
        <v>0</v>
      </c>
      <c r="DK27" s="45">
        <f t="shared" si="38"/>
        <v>0</v>
      </c>
      <c r="DL27" s="45">
        <f t="shared" si="39"/>
        <v>0</v>
      </c>
      <c r="DM27" s="45">
        <f t="shared" si="40"/>
        <v>0</v>
      </c>
      <c r="DN27" s="45">
        <f t="shared" si="41"/>
        <v>0</v>
      </c>
      <c r="DO27" s="45">
        <f t="shared" si="42"/>
        <v>0</v>
      </c>
      <c r="DP27" s="45">
        <f t="shared" si="43"/>
        <v>0</v>
      </c>
      <c r="DQ27" s="45">
        <f t="shared" si="44"/>
        <v>0</v>
      </c>
      <c r="DR27" s="45">
        <f t="shared" si="45"/>
        <v>0</v>
      </c>
      <c r="DS27" s="45">
        <f t="shared" si="46"/>
        <v>0</v>
      </c>
      <c r="DT27" s="45">
        <f t="shared" si="47"/>
        <v>0</v>
      </c>
      <c r="DU27" s="45">
        <f t="shared" si="48"/>
        <v>0</v>
      </c>
      <c r="DV27" s="45">
        <f t="shared" si="49"/>
        <v>0</v>
      </c>
      <c r="DW27" s="45">
        <f t="shared" si="50"/>
        <v>0</v>
      </c>
      <c r="DX27" s="45">
        <f t="shared" si="51"/>
        <v>0</v>
      </c>
      <c r="DY27" s="45">
        <f t="shared" si="52"/>
        <v>0</v>
      </c>
      <c r="DZ27" s="45">
        <f t="shared" si="53"/>
        <v>0</v>
      </c>
    </row>
    <row r="28" spans="1:130" x14ac:dyDescent="0.25">
      <c r="A28" s="46" t="s">
        <v>53</v>
      </c>
      <c r="B28" s="47">
        <f t="shared" si="54"/>
        <v>0</v>
      </c>
      <c r="C28" s="48">
        <f t="shared" si="54"/>
        <v>0</v>
      </c>
      <c r="D28" s="37"/>
      <c r="E28" s="38"/>
      <c r="F28" s="39"/>
      <c r="G28" s="38"/>
      <c r="H28" s="39"/>
      <c r="I28" s="42"/>
      <c r="J28" s="37"/>
      <c r="K28" s="37"/>
      <c r="L28" s="39"/>
      <c r="M28" s="42"/>
      <c r="N28" s="37"/>
      <c r="O28" s="38"/>
      <c r="P28" s="39"/>
      <c r="Q28" s="38"/>
      <c r="R28" s="39"/>
      <c r="S28" s="38"/>
      <c r="T28" s="39"/>
      <c r="U28" s="38"/>
      <c r="V28" s="39"/>
      <c r="W28" s="38"/>
      <c r="X28" s="39"/>
      <c r="Y28" s="38"/>
      <c r="Z28" s="39"/>
      <c r="AA28" s="38"/>
      <c r="AB28" s="39"/>
      <c r="AC28" s="38"/>
      <c r="AD28" s="39"/>
      <c r="AE28" s="38"/>
      <c r="AF28" s="39"/>
      <c r="AG28" s="38"/>
      <c r="AH28" s="39"/>
      <c r="AI28" s="38"/>
      <c r="AJ28" s="39"/>
      <c r="AK28" s="38"/>
      <c r="AL28" s="39"/>
      <c r="AM28" s="38"/>
      <c r="AN28" s="39"/>
      <c r="AO28" s="38"/>
      <c r="AP28" s="39"/>
      <c r="AQ28" s="40"/>
      <c r="AR28" s="37"/>
      <c r="AS28" s="40"/>
      <c r="AT28" s="37"/>
      <c r="AU28" s="38"/>
      <c r="AV28" s="39"/>
      <c r="AW28" s="42"/>
      <c r="AX28" s="43" t="str">
        <f t="shared" si="7"/>
        <v/>
      </c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10"/>
      <c r="BJ28" s="10"/>
      <c r="BK28" s="10"/>
      <c r="BL28" s="10"/>
      <c r="BU28" s="10"/>
      <c r="BW28" s="11"/>
      <c r="CA28" s="44" t="str">
        <f t="shared" si="8"/>
        <v/>
      </c>
      <c r="CB28" s="44" t="str">
        <f t="shared" si="9"/>
        <v/>
      </c>
      <c r="CC28" s="44" t="str">
        <f t="shared" si="10"/>
        <v/>
      </c>
      <c r="CD28" s="44" t="str">
        <f t="shared" si="11"/>
        <v/>
      </c>
      <c r="CE28" s="44" t="str">
        <f t="shared" si="12"/>
        <v/>
      </c>
      <c r="CF28" s="44" t="str">
        <f t="shared" si="13"/>
        <v/>
      </c>
      <c r="CG28" s="44" t="str">
        <f t="shared" si="14"/>
        <v/>
      </c>
      <c r="CH28" s="44" t="str">
        <f t="shared" si="15"/>
        <v/>
      </c>
      <c r="CI28" s="44" t="str">
        <f t="shared" si="16"/>
        <v/>
      </c>
      <c r="CJ28" s="44" t="str">
        <f t="shared" si="17"/>
        <v/>
      </c>
      <c r="CK28" s="44" t="str">
        <f t="shared" si="18"/>
        <v/>
      </c>
      <c r="CL28" s="44" t="str">
        <f t="shared" si="19"/>
        <v/>
      </c>
      <c r="CM28" s="44" t="str">
        <f t="shared" si="20"/>
        <v/>
      </c>
      <c r="CN28" s="44" t="str">
        <f t="shared" si="21"/>
        <v/>
      </c>
      <c r="CO28" s="44" t="str">
        <f t="shared" si="22"/>
        <v/>
      </c>
      <c r="CP28" s="44" t="str">
        <f t="shared" si="23"/>
        <v/>
      </c>
      <c r="CQ28" s="44" t="str">
        <f t="shared" si="24"/>
        <v/>
      </c>
      <c r="CR28" s="44" t="str">
        <f t="shared" si="25"/>
        <v/>
      </c>
      <c r="CS28" s="44" t="str">
        <f t="shared" si="26"/>
        <v/>
      </c>
      <c r="CT28" s="44" t="str">
        <f t="shared" si="27"/>
        <v/>
      </c>
      <c r="CU28" s="44" t="str">
        <f t="shared" si="28"/>
        <v/>
      </c>
      <c r="CV28" s="44" t="str">
        <f t="shared" si="29"/>
        <v/>
      </c>
      <c r="CW28" s="44" t="str">
        <f t="shared" si="30"/>
        <v/>
      </c>
      <c r="CX28" s="44" t="str">
        <f t="shared" si="31"/>
        <v/>
      </c>
      <c r="CY28" s="44" t="str">
        <f t="shared" si="32"/>
        <v/>
      </c>
      <c r="CZ28" s="44" t="str">
        <f t="shared" si="1"/>
        <v/>
      </c>
      <c r="DA28" s="45">
        <f t="shared" si="2"/>
        <v>0</v>
      </c>
      <c r="DB28" s="45">
        <f t="shared" si="3"/>
        <v>0</v>
      </c>
      <c r="DC28" s="45">
        <f t="shared" si="4"/>
        <v>0</v>
      </c>
      <c r="DD28" s="45">
        <f t="shared" si="5"/>
        <v>0</v>
      </c>
      <c r="DE28" s="45">
        <f t="shared" si="6"/>
        <v>0</v>
      </c>
      <c r="DF28" s="45">
        <f t="shared" si="33"/>
        <v>0</v>
      </c>
      <c r="DG28" s="45">
        <f t="shared" si="34"/>
        <v>0</v>
      </c>
      <c r="DH28" s="45">
        <f t="shared" si="35"/>
        <v>0</v>
      </c>
      <c r="DI28" s="45">
        <f t="shared" si="36"/>
        <v>0</v>
      </c>
      <c r="DJ28" s="45">
        <f t="shared" si="37"/>
        <v>0</v>
      </c>
      <c r="DK28" s="45">
        <f t="shared" si="38"/>
        <v>0</v>
      </c>
      <c r="DL28" s="45">
        <f t="shared" si="39"/>
        <v>0</v>
      </c>
      <c r="DM28" s="45">
        <f t="shared" si="40"/>
        <v>0</v>
      </c>
      <c r="DN28" s="45">
        <f t="shared" si="41"/>
        <v>0</v>
      </c>
      <c r="DO28" s="45">
        <f t="shared" si="42"/>
        <v>0</v>
      </c>
      <c r="DP28" s="45">
        <f t="shared" si="43"/>
        <v>0</v>
      </c>
      <c r="DQ28" s="45">
        <f t="shared" si="44"/>
        <v>0</v>
      </c>
      <c r="DR28" s="45">
        <f t="shared" si="45"/>
        <v>0</v>
      </c>
      <c r="DS28" s="45">
        <f t="shared" si="46"/>
        <v>0</v>
      </c>
      <c r="DT28" s="45">
        <f t="shared" si="47"/>
        <v>0</v>
      </c>
      <c r="DU28" s="45">
        <f t="shared" si="48"/>
        <v>0</v>
      </c>
      <c r="DV28" s="45">
        <f t="shared" si="49"/>
        <v>0</v>
      </c>
      <c r="DW28" s="45">
        <f t="shared" si="50"/>
        <v>0</v>
      </c>
      <c r="DX28" s="45">
        <f t="shared" si="51"/>
        <v>0</v>
      </c>
      <c r="DY28" s="45">
        <f t="shared" si="52"/>
        <v>0</v>
      </c>
      <c r="DZ28" s="45">
        <f t="shared" si="53"/>
        <v>0</v>
      </c>
    </row>
    <row r="29" spans="1:130" x14ac:dyDescent="0.25">
      <c r="A29" s="55" t="s">
        <v>54</v>
      </c>
      <c r="B29" s="93">
        <f t="shared" si="54"/>
        <v>7</v>
      </c>
      <c r="C29" s="57">
        <f t="shared" si="54"/>
        <v>0</v>
      </c>
      <c r="D29" s="58"/>
      <c r="E29" s="59"/>
      <c r="F29" s="60"/>
      <c r="G29" s="59"/>
      <c r="H29" s="60"/>
      <c r="I29" s="61"/>
      <c r="J29" s="58"/>
      <c r="K29" s="58"/>
      <c r="L29" s="60"/>
      <c r="M29" s="61"/>
      <c r="N29" s="58">
        <v>5</v>
      </c>
      <c r="O29" s="59">
        <v>0</v>
      </c>
      <c r="P29" s="60">
        <v>1</v>
      </c>
      <c r="Q29" s="59">
        <v>0</v>
      </c>
      <c r="R29" s="60">
        <v>1</v>
      </c>
      <c r="S29" s="59">
        <v>0</v>
      </c>
      <c r="T29" s="60">
        <v>0</v>
      </c>
      <c r="U29" s="59">
        <v>0</v>
      </c>
      <c r="V29" s="60">
        <v>0</v>
      </c>
      <c r="W29" s="59">
        <v>0</v>
      </c>
      <c r="X29" s="60">
        <v>0</v>
      </c>
      <c r="Y29" s="59">
        <v>0</v>
      </c>
      <c r="Z29" s="60">
        <v>0</v>
      </c>
      <c r="AA29" s="59">
        <v>0</v>
      </c>
      <c r="AB29" s="60">
        <v>0</v>
      </c>
      <c r="AC29" s="59">
        <v>0</v>
      </c>
      <c r="AD29" s="60">
        <v>0</v>
      </c>
      <c r="AE29" s="59">
        <v>0</v>
      </c>
      <c r="AF29" s="60">
        <v>0</v>
      </c>
      <c r="AG29" s="59">
        <v>0</v>
      </c>
      <c r="AH29" s="60">
        <v>0</v>
      </c>
      <c r="AI29" s="59">
        <v>0</v>
      </c>
      <c r="AJ29" s="60">
        <v>0</v>
      </c>
      <c r="AK29" s="59">
        <v>0</v>
      </c>
      <c r="AL29" s="60">
        <v>0</v>
      </c>
      <c r="AM29" s="59">
        <v>0</v>
      </c>
      <c r="AN29" s="60">
        <v>0</v>
      </c>
      <c r="AO29" s="59">
        <v>0</v>
      </c>
      <c r="AP29" s="60">
        <v>0</v>
      </c>
      <c r="AQ29" s="62">
        <v>0</v>
      </c>
      <c r="AR29" s="58">
        <v>2</v>
      </c>
      <c r="AS29" s="62">
        <v>5</v>
      </c>
      <c r="AT29" s="58">
        <v>0</v>
      </c>
      <c r="AU29" s="59">
        <v>0</v>
      </c>
      <c r="AV29" s="60">
        <v>0</v>
      </c>
      <c r="AW29" s="61">
        <v>0</v>
      </c>
      <c r="AX29" s="43" t="str">
        <f t="shared" si="7"/>
        <v/>
      </c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10"/>
      <c r="BJ29" s="10"/>
      <c r="BK29" s="10"/>
      <c r="BL29" s="10"/>
      <c r="BU29" s="10"/>
      <c r="BW29" s="11"/>
      <c r="CA29" s="44" t="str">
        <f t="shared" si="8"/>
        <v/>
      </c>
      <c r="CB29" s="44" t="str">
        <f t="shared" si="9"/>
        <v/>
      </c>
      <c r="CC29" s="44" t="str">
        <f t="shared" si="10"/>
        <v/>
      </c>
      <c r="CD29" s="44" t="str">
        <f t="shared" si="11"/>
        <v/>
      </c>
      <c r="CE29" s="44" t="str">
        <f t="shared" si="12"/>
        <v/>
      </c>
      <c r="CF29" s="44" t="str">
        <f t="shared" si="13"/>
        <v/>
      </c>
      <c r="CG29" s="44" t="str">
        <f t="shared" si="14"/>
        <v/>
      </c>
      <c r="CH29" s="44" t="str">
        <f t="shared" si="15"/>
        <v/>
      </c>
      <c r="CI29" s="44" t="str">
        <f t="shared" si="16"/>
        <v/>
      </c>
      <c r="CJ29" s="44" t="str">
        <f t="shared" si="17"/>
        <v/>
      </c>
      <c r="CK29" s="44" t="str">
        <f t="shared" si="18"/>
        <v/>
      </c>
      <c r="CL29" s="44" t="str">
        <f t="shared" si="19"/>
        <v/>
      </c>
      <c r="CM29" s="44" t="str">
        <f t="shared" si="20"/>
        <v/>
      </c>
      <c r="CN29" s="44" t="str">
        <f t="shared" si="21"/>
        <v/>
      </c>
      <c r="CO29" s="44" t="str">
        <f t="shared" si="22"/>
        <v/>
      </c>
      <c r="CP29" s="44" t="str">
        <f t="shared" si="23"/>
        <v/>
      </c>
      <c r="CQ29" s="44" t="str">
        <f t="shared" si="24"/>
        <v/>
      </c>
      <c r="CR29" s="44" t="str">
        <f t="shared" si="25"/>
        <v/>
      </c>
      <c r="CS29" s="44" t="str">
        <f t="shared" si="26"/>
        <v/>
      </c>
      <c r="CT29" s="44" t="str">
        <f t="shared" si="27"/>
        <v/>
      </c>
      <c r="CU29" s="44" t="str">
        <f t="shared" si="28"/>
        <v/>
      </c>
      <c r="CV29" s="44" t="str">
        <f t="shared" si="29"/>
        <v/>
      </c>
      <c r="CW29" s="44" t="str">
        <f t="shared" si="30"/>
        <v/>
      </c>
      <c r="CX29" s="44" t="str">
        <f t="shared" si="31"/>
        <v/>
      </c>
      <c r="CY29" s="44" t="str">
        <f t="shared" si="32"/>
        <v/>
      </c>
      <c r="CZ29" s="44" t="str">
        <f t="shared" si="1"/>
        <v/>
      </c>
      <c r="DA29" s="45">
        <f t="shared" si="2"/>
        <v>0</v>
      </c>
      <c r="DB29" s="45">
        <f t="shared" si="3"/>
        <v>0</v>
      </c>
      <c r="DC29" s="45">
        <f t="shared" si="4"/>
        <v>0</v>
      </c>
      <c r="DD29" s="45">
        <f t="shared" si="5"/>
        <v>0</v>
      </c>
      <c r="DE29" s="45">
        <f t="shared" si="6"/>
        <v>0</v>
      </c>
      <c r="DF29" s="45">
        <f t="shared" si="33"/>
        <v>0</v>
      </c>
      <c r="DG29" s="45">
        <f t="shared" si="34"/>
        <v>0</v>
      </c>
      <c r="DH29" s="45">
        <f t="shared" si="35"/>
        <v>0</v>
      </c>
      <c r="DI29" s="45">
        <f t="shared" si="36"/>
        <v>0</v>
      </c>
      <c r="DJ29" s="45">
        <f t="shared" si="37"/>
        <v>0</v>
      </c>
      <c r="DK29" s="45">
        <f t="shared" si="38"/>
        <v>0</v>
      </c>
      <c r="DL29" s="45">
        <f t="shared" si="39"/>
        <v>0</v>
      </c>
      <c r="DM29" s="45">
        <f t="shared" si="40"/>
        <v>0</v>
      </c>
      <c r="DN29" s="45">
        <f t="shared" si="41"/>
        <v>0</v>
      </c>
      <c r="DO29" s="45">
        <f t="shared" si="42"/>
        <v>0</v>
      </c>
      <c r="DP29" s="45">
        <f t="shared" si="43"/>
        <v>0</v>
      </c>
      <c r="DQ29" s="45">
        <f t="shared" si="44"/>
        <v>0</v>
      </c>
      <c r="DR29" s="45">
        <f t="shared" si="45"/>
        <v>0</v>
      </c>
      <c r="DS29" s="45">
        <f t="shared" si="46"/>
        <v>0</v>
      </c>
      <c r="DT29" s="45">
        <f t="shared" si="47"/>
        <v>0</v>
      </c>
      <c r="DU29" s="45">
        <f t="shared" si="48"/>
        <v>0</v>
      </c>
      <c r="DV29" s="45">
        <f t="shared" si="49"/>
        <v>0</v>
      </c>
      <c r="DW29" s="45">
        <f t="shared" si="50"/>
        <v>0</v>
      </c>
      <c r="DX29" s="45">
        <f t="shared" si="51"/>
        <v>0</v>
      </c>
      <c r="DY29" s="45">
        <f t="shared" si="52"/>
        <v>0</v>
      </c>
      <c r="DZ29" s="45">
        <f t="shared" si="53"/>
        <v>0</v>
      </c>
    </row>
    <row r="30" spans="1:130" x14ac:dyDescent="0.25">
      <c r="A30" s="63" t="s">
        <v>55</v>
      </c>
      <c r="B30" s="15"/>
      <c r="C30" s="15"/>
      <c r="D30" s="15"/>
      <c r="E30" s="15"/>
      <c r="F30" s="15"/>
      <c r="G30" s="15"/>
      <c r="H30" s="16"/>
      <c r="I30" s="16"/>
      <c r="J30" s="17"/>
      <c r="K30" s="17"/>
      <c r="L30" s="17"/>
      <c r="M30" s="17"/>
      <c r="N30" s="17"/>
      <c r="O30" s="17"/>
      <c r="P30" s="17"/>
      <c r="Q30" s="8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T30" s="14"/>
      <c r="BU30" s="14"/>
      <c r="BV30" s="11"/>
      <c r="BW30" s="11"/>
    </row>
    <row r="31" spans="1:130" ht="15" customHeight="1" x14ac:dyDescent="0.25">
      <c r="A31" s="475" t="s">
        <v>4</v>
      </c>
      <c r="B31" s="478" t="s">
        <v>5</v>
      </c>
      <c r="C31" s="479"/>
      <c r="D31" s="482" t="s">
        <v>6</v>
      </c>
      <c r="E31" s="483"/>
      <c r="F31" s="483"/>
      <c r="G31" s="483"/>
      <c r="H31" s="483"/>
      <c r="I31" s="483"/>
      <c r="J31" s="483"/>
      <c r="K31" s="483"/>
      <c r="L31" s="483"/>
      <c r="M31" s="483"/>
      <c r="N31" s="483"/>
      <c r="O31" s="483"/>
      <c r="P31" s="483"/>
      <c r="Q31" s="483"/>
      <c r="R31" s="483"/>
      <c r="S31" s="483"/>
      <c r="T31" s="483"/>
      <c r="U31" s="483"/>
      <c r="V31" s="483"/>
      <c r="W31" s="483"/>
      <c r="X31" s="483"/>
      <c r="Y31" s="483"/>
      <c r="Z31" s="483"/>
      <c r="AA31" s="483"/>
      <c r="AB31" s="483"/>
      <c r="AC31" s="483"/>
      <c r="AD31" s="483"/>
      <c r="AE31" s="483"/>
      <c r="AF31" s="483"/>
      <c r="AG31" s="483"/>
      <c r="AH31" s="483"/>
      <c r="AI31" s="483"/>
      <c r="AJ31" s="483"/>
      <c r="AK31" s="483"/>
      <c r="AL31" s="483"/>
      <c r="AM31" s="483"/>
      <c r="AN31" s="483"/>
      <c r="AO31" s="483"/>
      <c r="AP31" s="483"/>
      <c r="AQ31" s="484"/>
      <c r="AR31" s="485" t="s">
        <v>7</v>
      </c>
      <c r="AS31" s="486"/>
      <c r="AT31" s="487" t="s">
        <v>8</v>
      </c>
      <c r="AU31" s="488"/>
      <c r="AV31" s="493" t="s">
        <v>9</v>
      </c>
      <c r="AW31" s="496" t="s">
        <v>10</v>
      </c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U31" s="10"/>
      <c r="BV31" s="11"/>
      <c r="BW31" s="11"/>
    </row>
    <row r="32" spans="1:130" ht="15" customHeight="1" x14ac:dyDescent="0.25">
      <c r="A32" s="476"/>
      <c r="B32" s="480"/>
      <c r="C32" s="481"/>
      <c r="D32" s="491" t="s">
        <v>11</v>
      </c>
      <c r="E32" s="485"/>
      <c r="F32" s="491" t="s">
        <v>12</v>
      </c>
      <c r="G32" s="485"/>
      <c r="H32" s="491" t="s">
        <v>13</v>
      </c>
      <c r="I32" s="492"/>
      <c r="J32" s="485" t="s">
        <v>14</v>
      </c>
      <c r="K32" s="485"/>
      <c r="L32" s="491" t="s">
        <v>15</v>
      </c>
      <c r="M32" s="485"/>
      <c r="N32" s="491" t="s">
        <v>16</v>
      </c>
      <c r="O32" s="485"/>
      <c r="P32" s="491" t="s">
        <v>17</v>
      </c>
      <c r="Q32" s="485"/>
      <c r="R32" s="491" t="s">
        <v>18</v>
      </c>
      <c r="S32" s="485"/>
      <c r="T32" s="491" t="s">
        <v>19</v>
      </c>
      <c r="U32" s="492"/>
      <c r="V32" s="491" t="s">
        <v>20</v>
      </c>
      <c r="W32" s="492"/>
      <c r="X32" s="491" t="s">
        <v>21</v>
      </c>
      <c r="Y32" s="492"/>
      <c r="Z32" s="491" t="s">
        <v>22</v>
      </c>
      <c r="AA32" s="492"/>
      <c r="AB32" s="491" t="s">
        <v>23</v>
      </c>
      <c r="AC32" s="492"/>
      <c r="AD32" s="491" t="s">
        <v>24</v>
      </c>
      <c r="AE32" s="492"/>
      <c r="AF32" s="491" t="s">
        <v>25</v>
      </c>
      <c r="AG32" s="492"/>
      <c r="AH32" s="491" t="s">
        <v>26</v>
      </c>
      <c r="AI32" s="492"/>
      <c r="AJ32" s="491" t="s">
        <v>27</v>
      </c>
      <c r="AK32" s="492"/>
      <c r="AL32" s="491" t="s">
        <v>28</v>
      </c>
      <c r="AM32" s="492"/>
      <c r="AN32" s="491" t="s">
        <v>29</v>
      </c>
      <c r="AO32" s="492"/>
      <c r="AP32" s="491" t="s">
        <v>30</v>
      </c>
      <c r="AQ32" s="486"/>
      <c r="AR32" s="499" t="s">
        <v>31</v>
      </c>
      <c r="AS32" s="501" t="s">
        <v>32</v>
      </c>
      <c r="AT32" s="489"/>
      <c r="AU32" s="490"/>
      <c r="AV32" s="494"/>
      <c r="AW32" s="497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U32" s="10"/>
      <c r="BV32" s="11"/>
      <c r="BW32" s="11"/>
    </row>
    <row r="33" spans="1:130" x14ac:dyDescent="0.25">
      <c r="A33" s="477"/>
      <c r="B33" s="24" t="s">
        <v>33</v>
      </c>
      <c r="C33" s="64" t="s">
        <v>34</v>
      </c>
      <c r="D33" s="18" t="s">
        <v>33</v>
      </c>
      <c r="E33" s="25" t="s">
        <v>34</v>
      </c>
      <c r="F33" s="18" t="s">
        <v>33</v>
      </c>
      <c r="G33" s="25" t="s">
        <v>34</v>
      </c>
      <c r="H33" s="18" t="s">
        <v>33</v>
      </c>
      <c r="I33" s="64" t="s">
        <v>34</v>
      </c>
      <c r="J33" s="24" t="s">
        <v>33</v>
      </c>
      <c r="K33" s="25" t="s">
        <v>34</v>
      </c>
      <c r="L33" s="18" t="s">
        <v>33</v>
      </c>
      <c r="M33" s="25" t="s">
        <v>34</v>
      </c>
      <c r="N33" s="18" t="s">
        <v>33</v>
      </c>
      <c r="O33" s="25" t="s">
        <v>34</v>
      </c>
      <c r="P33" s="18" t="s">
        <v>33</v>
      </c>
      <c r="Q33" s="25" t="s">
        <v>34</v>
      </c>
      <c r="R33" s="18" t="s">
        <v>33</v>
      </c>
      <c r="S33" s="25" t="s">
        <v>34</v>
      </c>
      <c r="T33" s="18" t="s">
        <v>33</v>
      </c>
      <c r="U33" s="25" t="s">
        <v>34</v>
      </c>
      <c r="V33" s="18" t="s">
        <v>33</v>
      </c>
      <c r="W33" s="25" t="s">
        <v>34</v>
      </c>
      <c r="X33" s="18" t="s">
        <v>33</v>
      </c>
      <c r="Y33" s="25" t="s">
        <v>34</v>
      </c>
      <c r="Z33" s="18" t="s">
        <v>33</v>
      </c>
      <c r="AA33" s="25" t="s">
        <v>34</v>
      </c>
      <c r="AB33" s="18" t="s">
        <v>33</v>
      </c>
      <c r="AC33" s="25" t="s">
        <v>34</v>
      </c>
      <c r="AD33" s="18" t="s">
        <v>33</v>
      </c>
      <c r="AE33" s="25" t="s">
        <v>34</v>
      </c>
      <c r="AF33" s="18" t="s">
        <v>33</v>
      </c>
      <c r="AG33" s="25" t="s">
        <v>34</v>
      </c>
      <c r="AH33" s="18" t="s">
        <v>33</v>
      </c>
      <c r="AI33" s="25" t="s">
        <v>34</v>
      </c>
      <c r="AJ33" s="18" t="s">
        <v>33</v>
      </c>
      <c r="AK33" s="25" t="s">
        <v>34</v>
      </c>
      <c r="AL33" s="18" t="s">
        <v>33</v>
      </c>
      <c r="AM33" s="25" t="s">
        <v>34</v>
      </c>
      <c r="AN33" s="18" t="s">
        <v>33</v>
      </c>
      <c r="AO33" s="25" t="s">
        <v>34</v>
      </c>
      <c r="AP33" s="18" t="s">
        <v>33</v>
      </c>
      <c r="AQ33" s="26" t="s">
        <v>34</v>
      </c>
      <c r="AR33" s="500"/>
      <c r="AS33" s="502"/>
      <c r="AT33" s="27" t="s">
        <v>35</v>
      </c>
      <c r="AU33" s="29" t="s">
        <v>36</v>
      </c>
      <c r="AV33" s="495"/>
      <c r="AW33" s="498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U33" s="10"/>
      <c r="BV33" s="11"/>
      <c r="BW33" s="11"/>
    </row>
    <row r="34" spans="1:130" x14ac:dyDescent="0.25">
      <c r="A34" s="65" t="s">
        <v>37</v>
      </c>
      <c r="B34" s="31">
        <f t="shared" ref="B34:C41" si="55">+N34+P34+R34+T34+V34+X34+Z34+AB34+AD34+AF34+AH34+AJ34+AL34+AN34+AP34</f>
        <v>0</v>
      </c>
      <c r="C34" s="32">
        <f t="shared" si="55"/>
        <v>0</v>
      </c>
      <c r="D34" s="33"/>
      <c r="E34" s="34"/>
      <c r="F34" s="35"/>
      <c r="G34" s="34"/>
      <c r="H34" s="35"/>
      <c r="I34" s="34"/>
      <c r="J34" s="35"/>
      <c r="K34" s="34"/>
      <c r="L34" s="35"/>
      <c r="M34" s="36"/>
      <c r="N34" s="37"/>
      <c r="O34" s="38"/>
      <c r="P34" s="39"/>
      <c r="Q34" s="38"/>
      <c r="R34" s="39"/>
      <c r="S34" s="38"/>
      <c r="T34" s="39"/>
      <c r="U34" s="38"/>
      <c r="V34" s="39"/>
      <c r="W34" s="38"/>
      <c r="X34" s="39"/>
      <c r="Y34" s="38"/>
      <c r="Z34" s="39"/>
      <c r="AA34" s="38"/>
      <c r="AB34" s="39"/>
      <c r="AC34" s="38"/>
      <c r="AD34" s="39"/>
      <c r="AE34" s="38"/>
      <c r="AF34" s="39"/>
      <c r="AG34" s="38"/>
      <c r="AH34" s="39"/>
      <c r="AI34" s="38"/>
      <c r="AJ34" s="39"/>
      <c r="AK34" s="38"/>
      <c r="AL34" s="39"/>
      <c r="AM34" s="38"/>
      <c r="AN34" s="39"/>
      <c r="AO34" s="38"/>
      <c r="AP34" s="39"/>
      <c r="AQ34" s="40"/>
      <c r="AR34" s="41"/>
      <c r="AS34" s="40"/>
      <c r="AT34" s="37"/>
      <c r="AU34" s="38"/>
      <c r="AV34" s="39"/>
      <c r="AW34" s="42"/>
      <c r="AX34" s="43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10"/>
      <c r="BJ34" s="10"/>
      <c r="BK34" s="10"/>
      <c r="BL34" s="10"/>
      <c r="BU34" s="11"/>
      <c r="BV34" s="11"/>
      <c r="BW34" s="11"/>
      <c r="CA34" s="44" t="str">
        <f t="shared" ref="CA34:CA51" si="57">IF(B34&lt;C34,"* El total de Reactivos NO DEBE ser superior al total de Procesados. ","")</f>
        <v/>
      </c>
      <c r="CB34" s="44" t="str">
        <f t="shared" ref="CB34:CB51" si="58">IF(B34&lt;&gt;(AR34+ AS34),"* La suma de las columnas Sexo DEBE SER IGUAL a los Procesados. ","")</f>
        <v/>
      </c>
      <c r="CC34" s="44" t="str">
        <f t="shared" ref="CC34:CC51" si="59">IF(B34&lt;(AT34+ AU34),"* La suma de las columna Trans NO DEBE ser superior al total de Procesados. ","")</f>
        <v/>
      </c>
      <c r="CD34" s="44" t="str">
        <f t="shared" ref="CD34:CD51" si="60">IF(B34&lt;AV34,"* La columna Pueblos Originarios NO DEBE ser superior al total de Procesados. ","")</f>
        <v/>
      </c>
      <c r="CE34" s="44" t="str">
        <f t="shared" ref="CE34:CE51" si="61">IF(B34&lt;AW34,"* La columna Migrantes NO DEBE ser superior al total de Procesados. ","")</f>
        <v/>
      </c>
      <c r="CF34" s="44" t="str">
        <f>IF(D34&lt;E34,CONCATENATE("* El total de procesados debe ser mayor o igual al total de Reactivos en el grupo de edad ",$D$32),"")</f>
        <v/>
      </c>
      <c r="CG34" s="44" t="str">
        <f>IF(F34&lt;G34,CONCATENATE("* El total de procesados debe ser mayor o igual al total de Reactivos en el grupo de edad ",$F$32),"")</f>
        <v/>
      </c>
      <c r="CH34" s="44" t="str">
        <f>IF(H34&lt;I34,CONCATENATE("* El total de procesados debe ser mayor o igual al total de Reactivos en el grupo de edad ",$H$32),"")</f>
        <v/>
      </c>
      <c r="CI34" s="44" t="str">
        <f>IF(J34&lt;K34,CONCATENATE("* El total de procesados debe ser mayor o igual al total de Reactivos en el grupo de edad ",$J$32),"")</f>
        <v/>
      </c>
      <c r="CJ34" s="44" t="str">
        <f>IF(L34&lt;M34,CONCATENATE("* El total de procesados debe ser mayor o igual al total de Reactivos en el grupo de edad ",$L$32),"")</f>
        <v/>
      </c>
      <c r="CK34" s="44" t="str">
        <f>IF(N34&lt;O34,CONCATENATE("* El total de procesados debe ser mayor o igual al total de Reactivos en el grupo de edad ",$N$32),"")</f>
        <v/>
      </c>
      <c r="CL34" s="44" t="str">
        <f>IF(P34&lt;Q34,CONCATENATE("* El total de procesados debe ser mayor o igual al total de Reactivos en el grupo de edad ",$P$32),"")</f>
        <v/>
      </c>
      <c r="CM34" s="44" t="str">
        <f>IF(R34&lt;S34,CONCATENATE("* El total de procesados debe ser mayor o igual al total de Reactivos en el grupo de edad ",$R$32),"")</f>
        <v/>
      </c>
      <c r="CN34" s="44" t="str">
        <f>IF(T34&lt;U34,CONCATENATE("* El total de procesados debe ser mayor o igual al total de Reactivos en el grupo de edad ",$T$32),"")</f>
        <v/>
      </c>
      <c r="CO34" s="44" t="str">
        <f>IF(V34&lt;W34,CONCATENATE("* El total de procesados debe ser mayor o igual al total de Reactivos en el grupo de edad ",$V$32),"")</f>
        <v/>
      </c>
      <c r="CP34" s="44" t="str">
        <f>IF(X34&lt;Y34,CONCATENATE("* El total de procesados debe ser mayor o igual al total de Reactivos en el grupo de edad ",$X$32),"")</f>
        <v/>
      </c>
      <c r="CQ34" s="44" t="str">
        <f>IF(Z34&lt;AA34,CONCATENATE("* El total de procesados debe ser mayor o igual al total de Reactivos en el grupo de edad ",$Z$32),"")</f>
        <v/>
      </c>
      <c r="CR34" s="44" t="str">
        <f>IF(AB34&lt;AC34,CONCATENATE("* El total de procesados debe ser mayor o igual al total de Reactivos en el grupo de edad ",$AB$32),"")</f>
        <v/>
      </c>
      <c r="CS34" s="44" t="str">
        <f>IF(AD34&lt;AE34,CONCATENATE("* El total de procesados debe ser mayor o igual al total de Reactivos en el grupo de edad ",$AD$32),"")</f>
        <v/>
      </c>
      <c r="CT34" s="44" t="str">
        <f>IF(AF34&lt;AG34,CONCATENATE("* El total de procesados debe ser mayor o igual al total de Reactivos en el grupo de edad ",$AF$32),"")</f>
        <v/>
      </c>
      <c r="CU34" s="44" t="str">
        <f>IF(AH34&lt;AI34,CONCATENATE("* El total de procesados debe ser mayor o igual al total de Reactivos en el grupo de edad ",$AH$32),"")</f>
        <v/>
      </c>
      <c r="CV34" s="44" t="str">
        <f>IF(AJ34&lt;AK34,CONCATENATE("* El total de procesados debe ser mayor o igual al total de Reactivos en el grupo de edad ",$AJ$32),"")</f>
        <v/>
      </c>
      <c r="CW34" s="44" t="str">
        <f>IF(AL34&lt;AM34,CONCATENATE("* El total de procesados debe ser mayor o igual al total de Reactivos en el grupo de edad ",$AL$32),"")</f>
        <v/>
      </c>
      <c r="CX34" s="44" t="str">
        <f>IF(AN34&lt;AO34,CONCATENATE("* El total de procesados debe ser mayor o igual al total de Reactivos en el grupo de edad ",$AN$32),"")</f>
        <v/>
      </c>
      <c r="CY34" s="44" t="str">
        <f>IF(AP34&lt;AQ34,CONCATENATE("* El total de procesados debe ser mayor o igual al total de Reactivos en el grupo de edad ",$AP$32),"")</f>
        <v/>
      </c>
      <c r="CZ34" s="44" t="str">
        <f>IF(AND(B34&lt;&gt;0,OR(AT34="",AU34="",AV34="",AW34="")),"* No olvide digitar la columna Trans y/o Pueblos Originarios y/o Migrantes (Digite Cero si no tiene). ","")</f>
        <v/>
      </c>
      <c r="DA34" s="45">
        <f>IF(B34&lt;   C34,1,0)</f>
        <v>0</v>
      </c>
      <c r="DB34" s="45">
        <f>IF(B34&lt;&gt; AR34+AS34,1,0)</f>
        <v>0</v>
      </c>
      <c r="DC34" s="45">
        <f>IF(B34&lt;  AT34+AU34,1,0)</f>
        <v>0</v>
      </c>
      <c r="DD34" s="45">
        <f>IF(B34&lt;  AV34,1,0)</f>
        <v>0</v>
      </c>
      <c r="DE34" s="45">
        <f>IF(B34&lt;  AW34,1,0)</f>
        <v>0</v>
      </c>
      <c r="DF34" s="45">
        <f t="shared" ref="DF34:DF51" si="62">IF(D34&lt;E34,1,0)</f>
        <v>0</v>
      </c>
      <c r="DG34" s="45">
        <f t="shared" ref="DG34:DG51" si="63">IF(F34&lt;G34,1,0)</f>
        <v>0</v>
      </c>
      <c r="DH34" s="45">
        <f t="shared" ref="DH34:DH51" si="64">IF(H34&lt;I34,1,0)</f>
        <v>0</v>
      </c>
      <c r="DI34" s="45">
        <f t="shared" ref="DI34:DI51" si="65">IF(J34&lt;K34,1,0)</f>
        <v>0</v>
      </c>
      <c r="DJ34" s="45">
        <f t="shared" ref="DJ34:DJ51" si="66">IF(L34&lt;M34,1,0)</f>
        <v>0</v>
      </c>
      <c r="DK34" s="45">
        <f t="shared" ref="DK34:DK51" si="67">IF(N34&lt;O34,1,0)</f>
        <v>0</v>
      </c>
      <c r="DL34" s="45">
        <f t="shared" ref="DL34:DL51" si="68">IF(P34&lt;Q34,1,0)</f>
        <v>0</v>
      </c>
      <c r="DM34" s="45">
        <f t="shared" ref="DM34:DM51" si="69">IF(R34&lt;S34,1,0)</f>
        <v>0</v>
      </c>
      <c r="DN34" s="45">
        <f t="shared" ref="DN34:DN51" si="70">IF(T34&lt;U34,1,0)</f>
        <v>0</v>
      </c>
      <c r="DO34" s="45">
        <f t="shared" ref="DO34:DO51" si="71">IF(V34&lt;W34,1,0)</f>
        <v>0</v>
      </c>
      <c r="DP34" s="45">
        <f t="shared" ref="DP34:DP51" si="72">IF(X34&lt;Y34,1,0)</f>
        <v>0</v>
      </c>
      <c r="DQ34" s="45">
        <f t="shared" ref="DQ34:DQ51" si="73">IF(Z34&lt;AA34,1,0)</f>
        <v>0</v>
      </c>
      <c r="DR34" s="45">
        <f t="shared" ref="DR34:DR51" si="74">IF(AB34&lt;AC34,1,0)</f>
        <v>0</v>
      </c>
      <c r="DS34" s="45">
        <f t="shared" ref="DS34:DS51" si="75">IF(AD34&lt;AE34,1,0)</f>
        <v>0</v>
      </c>
      <c r="DT34" s="45">
        <f t="shared" ref="DT34:DT51" si="76">IF(AF34&lt;AG34,1,0)</f>
        <v>0</v>
      </c>
      <c r="DU34" s="45">
        <f t="shared" ref="DU34:DU51" si="77">IF(AH34&lt;AI34,1,0)</f>
        <v>0</v>
      </c>
      <c r="DV34" s="45">
        <f t="shared" ref="DV34:DV51" si="78">IF(AJ34&lt;AK34,1,0)</f>
        <v>0</v>
      </c>
      <c r="DW34" s="45">
        <f t="shared" ref="DW34:DW51" si="79">IF(AL34&lt;AM34,1,0)</f>
        <v>0</v>
      </c>
      <c r="DX34" s="45">
        <f t="shared" ref="DX34:DX51" si="80">IF(AN34&lt;AO34,1,0)</f>
        <v>0</v>
      </c>
      <c r="DY34" s="45">
        <f t="shared" ref="DY34:DY51" si="81">IF(AP34&lt;AQ34,1,0)</f>
        <v>0</v>
      </c>
      <c r="DZ34" s="45">
        <f t="shared" ref="DZ34:DZ51" si="82">IF(AND(B34&lt;&gt;0,OR(AT34="",AU34="",AV34="",AW34="")),1,0)</f>
        <v>0</v>
      </c>
    </row>
    <row r="35" spans="1:130" x14ac:dyDescent="0.25">
      <c r="A35" s="66" t="s">
        <v>38</v>
      </c>
      <c r="B35" s="47">
        <f t="shared" si="55"/>
        <v>0</v>
      </c>
      <c r="C35" s="48">
        <f t="shared" si="55"/>
        <v>0</v>
      </c>
      <c r="D35" s="33"/>
      <c r="E35" s="34"/>
      <c r="F35" s="35"/>
      <c r="G35" s="34"/>
      <c r="H35" s="35"/>
      <c r="I35" s="34"/>
      <c r="J35" s="35"/>
      <c r="K35" s="34"/>
      <c r="L35" s="35"/>
      <c r="M35" s="36"/>
      <c r="N35" s="37"/>
      <c r="O35" s="38"/>
      <c r="P35" s="39"/>
      <c r="Q35" s="38"/>
      <c r="R35" s="39"/>
      <c r="S35" s="38"/>
      <c r="T35" s="39"/>
      <c r="U35" s="38"/>
      <c r="V35" s="39"/>
      <c r="W35" s="38"/>
      <c r="X35" s="39"/>
      <c r="Y35" s="38"/>
      <c r="Z35" s="39"/>
      <c r="AA35" s="38"/>
      <c r="AB35" s="39"/>
      <c r="AC35" s="38"/>
      <c r="AD35" s="39"/>
      <c r="AE35" s="38"/>
      <c r="AF35" s="39"/>
      <c r="AG35" s="38"/>
      <c r="AH35" s="39"/>
      <c r="AI35" s="38"/>
      <c r="AJ35" s="39"/>
      <c r="AK35" s="38"/>
      <c r="AL35" s="39"/>
      <c r="AM35" s="38"/>
      <c r="AN35" s="39"/>
      <c r="AO35" s="38"/>
      <c r="AP35" s="39"/>
      <c r="AQ35" s="40"/>
      <c r="AR35" s="41"/>
      <c r="AS35" s="40"/>
      <c r="AT35" s="37"/>
      <c r="AU35" s="38"/>
      <c r="AV35" s="39"/>
      <c r="AW35" s="42"/>
      <c r="AX35" s="43" t="str">
        <f t="shared" si="56"/>
        <v/>
      </c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10"/>
      <c r="BJ35" s="10"/>
      <c r="BK35" s="10"/>
      <c r="BL35" s="10"/>
      <c r="BU35" s="11"/>
      <c r="BV35" s="11"/>
      <c r="BW35" s="11"/>
      <c r="CA35" s="44" t="str">
        <f t="shared" si="57"/>
        <v/>
      </c>
      <c r="CB35" s="44" t="str">
        <f t="shared" si="58"/>
        <v/>
      </c>
      <c r="CC35" s="44" t="str">
        <f t="shared" si="59"/>
        <v/>
      </c>
      <c r="CD35" s="44" t="str">
        <f t="shared" si="60"/>
        <v/>
      </c>
      <c r="CE35" s="44" t="str">
        <f t="shared" si="61"/>
        <v/>
      </c>
      <c r="CF35" s="44" t="str">
        <f t="shared" ref="CF35:CF51" si="83">IF(D35&lt;E35,CONCATENATE("* El total de procesados debe ser mayor o igual al total de Reactivos en el grupo de edad ",$D$32),"")</f>
        <v/>
      </c>
      <c r="CG35" s="44" t="str">
        <f t="shared" ref="CG35:CG51" si="84">IF(F35&lt;G35,CONCATENATE("* El total de procesados debe ser mayor o igual al total de Reactivos en el grupo de edad ",$F$32),"")</f>
        <v/>
      </c>
      <c r="CH35" s="44" t="str">
        <f t="shared" ref="CH35:CH51" si="85">IF(H35&lt;I35,CONCATENATE("* El total de procesados debe ser mayor o igual al total de Reactivos en el grupo de edad ",$H$32),"")</f>
        <v/>
      </c>
      <c r="CI35" s="44" t="str">
        <f t="shared" ref="CI35:CI51" si="86">IF(J35&lt;K35,CONCATENATE("* El total de procesados debe ser mayor o igual al total de Reactivos en el grupo de edad ",$J$32),"")</f>
        <v/>
      </c>
      <c r="CJ35" s="44" t="str">
        <f t="shared" ref="CJ35:CJ51" si="87">IF(L35&lt;M35,CONCATENATE("* El total de procesados debe ser mayor o igual al total de Reactivos en el grupo de edad ",$L$32),"")</f>
        <v/>
      </c>
      <c r="CK35" s="44" t="str">
        <f t="shared" ref="CK35:CK51" si="88">IF(N35&lt;O35,CONCATENATE("* El total de procesados debe ser mayor o igual al total de Reactivos en el grupo de edad ",$N$32),"")</f>
        <v/>
      </c>
      <c r="CL35" s="44" t="str">
        <f t="shared" ref="CL35:CL51" si="89">IF(P35&lt;Q35,CONCATENATE("* El total de procesados debe ser mayor o igual al total de Reactivos en el grupo de edad ",$P$32),"")</f>
        <v/>
      </c>
      <c r="CM35" s="44" t="str">
        <f t="shared" ref="CM35:CM51" si="90">IF(R35&lt;S35,CONCATENATE("* El total de procesados debe ser mayor o igual al total de Reactivos en el grupo de edad ",$R$32),"")</f>
        <v/>
      </c>
      <c r="CN35" s="44" t="str">
        <f t="shared" ref="CN35:CN51" si="91">IF(T35&lt;U35,CONCATENATE("* El total de procesados debe ser mayor o igual al total de Reactivos en el grupo de edad ",$T$32),"")</f>
        <v/>
      </c>
      <c r="CO35" s="44" t="str">
        <f t="shared" ref="CO35:CO51" si="92">IF(V35&lt;W35,CONCATENATE("* El total de procesados debe ser mayor o igual al total de Reactivos en el grupo de edad ",$V$32),"")</f>
        <v/>
      </c>
      <c r="CP35" s="44" t="str">
        <f t="shared" ref="CP35:CP51" si="93">IF(X35&lt;Y35,CONCATENATE("* El total de procesados debe ser mayor o igual al total de Reactivos en el grupo de edad ",$X$32),"")</f>
        <v/>
      </c>
      <c r="CQ35" s="44" t="str">
        <f t="shared" ref="CQ35:CQ51" si="94">IF(Z35&lt;AA35,CONCATENATE("* El total de procesados debe ser mayor o igual al total de Reactivos en el grupo de edad ",$Z$32),"")</f>
        <v/>
      </c>
      <c r="CR35" s="44" t="str">
        <f t="shared" ref="CR35:CR51" si="95">IF(AB35&lt;AC35,CONCATENATE("* El total de procesados debe ser mayor o igual al total de Reactivos en el grupo de edad ",$AB$32),"")</f>
        <v/>
      </c>
      <c r="CS35" s="44" t="str">
        <f t="shared" ref="CS35:CS51" si="96">IF(AD35&lt;AE35,CONCATENATE("* El total de procesados debe ser mayor o igual al total de Reactivos en el grupo de edad ",$AD$32),"")</f>
        <v/>
      </c>
      <c r="CT35" s="44" t="str">
        <f t="shared" ref="CT35:CT51" si="97">IF(AF35&lt;AG35,CONCATENATE("* El total de procesados debe ser mayor o igual al total de Reactivos en el grupo de edad ",$AF$32),"")</f>
        <v/>
      </c>
      <c r="CU35" s="44" t="str">
        <f t="shared" ref="CU35:CU51" si="98">IF(AH35&lt;AI35,CONCATENATE("* El total de procesados debe ser mayor o igual al total de Reactivos en el grupo de edad ",$AH$32),"")</f>
        <v/>
      </c>
      <c r="CV35" s="44" t="str">
        <f t="shared" ref="CV35:CV51" si="99">IF(AJ35&lt;AK35,CONCATENATE("* El total de procesados debe ser mayor o igual al total de Reactivos en el grupo de edad ",$AJ$32),"")</f>
        <v/>
      </c>
      <c r="CW35" s="44" t="str">
        <f t="shared" ref="CW35:CW51" si="100">IF(AL35&lt;AM35,CONCATENATE("* El total de procesados debe ser mayor o igual al total de Reactivos en el grupo de edad ",$AL$32),"")</f>
        <v/>
      </c>
      <c r="CX35" s="44" t="str">
        <f t="shared" ref="CX35:CX51" si="101">IF(AN35&lt;AO35,CONCATENATE("* El total de procesados debe ser mayor o igual al total de Reactivos en el grupo de edad ",$AN$32),"")</f>
        <v/>
      </c>
      <c r="CY35" s="44" t="str">
        <f t="shared" ref="CY35:CY51" si="102">IF(AP35&lt;AQ35,CONCATENATE("* El total de procesados debe ser mayor o igual al total de Reactivos en el grupo de edad ",$AP$32),"")</f>
        <v/>
      </c>
      <c r="CZ35" s="44" t="str">
        <f t="shared" ref="CZ35:CZ51" si="103">IF(AND(B35&lt;&gt;0,OR(AT35="",AU35="",AV35="",AW35="")),"* No olvide digitar la columna Trans y/o Pueblos Originarios y/o Migrantes (Digite Cero si no tiene). ","")</f>
        <v/>
      </c>
      <c r="DA35" s="45">
        <f t="shared" ref="DA35:DA51" si="104">IF(B35&lt;   C35,1,0)</f>
        <v>0</v>
      </c>
      <c r="DB35" s="45">
        <f t="shared" ref="DB35:DB51" si="105">IF(B35&lt;&gt; AR35+AS35,1,0)</f>
        <v>0</v>
      </c>
      <c r="DC35" s="45">
        <f t="shared" ref="DC35:DC51" si="106">IF(B35&lt;  AT35+AU35,1,0)</f>
        <v>0</v>
      </c>
      <c r="DD35" s="45">
        <f t="shared" ref="DD35:DD51" si="107">IF(B35&lt;  AV35,1,0)</f>
        <v>0</v>
      </c>
      <c r="DE35" s="45">
        <f t="shared" ref="DE35:DE51" si="108">IF(B35&lt;  AW35,1,0)</f>
        <v>0</v>
      </c>
      <c r="DF35" s="45">
        <f t="shared" si="62"/>
        <v>0</v>
      </c>
      <c r="DG35" s="45">
        <f t="shared" si="63"/>
        <v>0</v>
      </c>
      <c r="DH35" s="45">
        <f t="shared" si="64"/>
        <v>0</v>
      </c>
      <c r="DI35" s="45">
        <f t="shared" si="65"/>
        <v>0</v>
      </c>
      <c r="DJ35" s="45">
        <f t="shared" si="66"/>
        <v>0</v>
      </c>
      <c r="DK35" s="45">
        <f t="shared" si="67"/>
        <v>0</v>
      </c>
      <c r="DL35" s="45">
        <f t="shared" si="68"/>
        <v>0</v>
      </c>
      <c r="DM35" s="45">
        <f t="shared" si="69"/>
        <v>0</v>
      </c>
      <c r="DN35" s="45">
        <f t="shared" si="70"/>
        <v>0</v>
      </c>
      <c r="DO35" s="45">
        <f t="shared" si="71"/>
        <v>0</v>
      </c>
      <c r="DP35" s="45">
        <f t="shared" si="72"/>
        <v>0</v>
      </c>
      <c r="DQ35" s="45">
        <f t="shared" si="73"/>
        <v>0</v>
      </c>
      <c r="DR35" s="45">
        <f t="shared" si="74"/>
        <v>0</v>
      </c>
      <c r="DS35" s="45">
        <f t="shared" si="75"/>
        <v>0</v>
      </c>
      <c r="DT35" s="45">
        <f t="shared" si="76"/>
        <v>0</v>
      </c>
      <c r="DU35" s="45">
        <f t="shared" si="77"/>
        <v>0</v>
      </c>
      <c r="DV35" s="45">
        <f t="shared" si="78"/>
        <v>0</v>
      </c>
      <c r="DW35" s="45">
        <f t="shared" si="79"/>
        <v>0</v>
      </c>
      <c r="DX35" s="45">
        <f t="shared" si="80"/>
        <v>0</v>
      </c>
      <c r="DY35" s="45">
        <f t="shared" si="81"/>
        <v>0</v>
      </c>
      <c r="DZ35" s="45">
        <f t="shared" si="82"/>
        <v>0</v>
      </c>
    </row>
    <row r="36" spans="1:130" x14ac:dyDescent="0.25">
      <c r="A36" s="66" t="s">
        <v>39</v>
      </c>
      <c r="B36" s="47">
        <f t="shared" si="55"/>
        <v>0</v>
      </c>
      <c r="C36" s="48">
        <f t="shared" si="55"/>
        <v>0</v>
      </c>
      <c r="D36" s="33"/>
      <c r="E36" s="34"/>
      <c r="F36" s="35"/>
      <c r="G36" s="34"/>
      <c r="H36" s="35"/>
      <c r="I36" s="34"/>
      <c r="J36" s="35"/>
      <c r="K36" s="34"/>
      <c r="L36" s="35"/>
      <c r="M36" s="36"/>
      <c r="N36" s="37"/>
      <c r="O36" s="38"/>
      <c r="P36" s="39"/>
      <c r="Q36" s="38"/>
      <c r="R36" s="39"/>
      <c r="S36" s="38"/>
      <c r="T36" s="39"/>
      <c r="U36" s="38"/>
      <c r="V36" s="39"/>
      <c r="W36" s="38"/>
      <c r="X36" s="39"/>
      <c r="Y36" s="38"/>
      <c r="Z36" s="39"/>
      <c r="AA36" s="38"/>
      <c r="AB36" s="39"/>
      <c r="AC36" s="38"/>
      <c r="AD36" s="39"/>
      <c r="AE36" s="38"/>
      <c r="AF36" s="39"/>
      <c r="AG36" s="38"/>
      <c r="AH36" s="39"/>
      <c r="AI36" s="38"/>
      <c r="AJ36" s="39"/>
      <c r="AK36" s="38"/>
      <c r="AL36" s="39"/>
      <c r="AM36" s="38"/>
      <c r="AN36" s="39"/>
      <c r="AO36" s="38"/>
      <c r="AP36" s="39"/>
      <c r="AQ36" s="40"/>
      <c r="AR36" s="41"/>
      <c r="AS36" s="40"/>
      <c r="AT36" s="37"/>
      <c r="AU36" s="38"/>
      <c r="AV36" s="39"/>
      <c r="AW36" s="42"/>
      <c r="AX36" s="43" t="str">
        <f t="shared" si="56"/>
        <v/>
      </c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10"/>
      <c r="BJ36" s="10"/>
      <c r="BK36" s="10"/>
      <c r="BL36" s="10"/>
      <c r="BU36" s="11"/>
      <c r="BV36" s="11"/>
      <c r="BW36" s="11"/>
      <c r="CA36" s="44" t="str">
        <f t="shared" si="57"/>
        <v/>
      </c>
      <c r="CB36" s="44" t="str">
        <f t="shared" si="58"/>
        <v/>
      </c>
      <c r="CC36" s="44" t="str">
        <f t="shared" si="59"/>
        <v/>
      </c>
      <c r="CD36" s="44" t="str">
        <f t="shared" si="60"/>
        <v/>
      </c>
      <c r="CE36" s="44" t="str">
        <f t="shared" si="61"/>
        <v/>
      </c>
      <c r="CF36" s="44" t="str">
        <f t="shared" si="83"/>
        <v/>
      </c>
      <c r="CG36" s="44" t="str">
        <f t="shared" si="84"/>
        <v/>
      </c>
      <c r="CH36" s="44" t="str">
        <f t="shared" si="85"/>
        <v/>
      </c>
      <c r="CI36" s="44" t="str">
        <f t="shared" si="86"/>
        <v/>
      </c>
      <c r="CJ36" s="44" t="str">
        <f t="shared" si="87"/>
        <v/>
      </c>
      <c r="CK36" s="44" t="str">
        <f t="shared" si="88"/>
        <v/>
      </c>
      <c r="CL36" s="44" t="str">
        <f t="shared" si="89"/>
        <v/>
      </c>
      <c r="CM36" s="44" t="str">
        <f t="shared" si="90"/>
        <v/>
      </c>
      <c r="CN36" s="44" t="str">
        <f t="shared" si="91"/>
        <v/>
      </c>
      <c r="CO36" s="44" t="str">
        <f t="shared" si="92"/>
        <v/>
      </c>
      <c r="CP36" s="44" t="str">
        <f t="shared" si="93"/>
        <v/>
      </c>
      <c r="CQ36" s="44" t="str">
        <f t="shared" si="94"/>
        <v/>
      </c>
      <c r="CR36" s="44" t="str">
        <f t="shared" si="95"/>
        <v/>
      </c>
      <c r="CS36" s="44" t="str">
        <f t="shared" si="96"/>
        <v/>
      </c>
      <c r="CT36" s="44" t="str">
        <f t="shared" si="97"/>
        <v/>
      </c>
      <c r="CU36" s="44" t="str">
        <f t="shared" si="98"/>
        <v/>
      </c>
      <c r="CV36" s="44" t="str">
        <f t="shared" si="99"/>
        <v/>
      </c>
      <c r="CW36" s="44" t="str">
        <f t="shared" si="100"/>
        <v/>
      </c>
      <c r="CX36" s="44" t="str">
        <f t="shared" si="101"/>
        <v/>
      </c>
      <c r="CY36" s="44" t="str">
        <f t="shared" si="102"/>
        <v/>
      </c>
      <c r="CZ36" s="44" t="str">
        <f t="shared" si="103"/>
        <v/>
      </c>
      <c r="DA36" s="45">
        <f t="shared" si="104"/>
        <v>0</v>
      </c>
      <c r="DB36" s="45">
        <f t="shared" si="105"/>
        <v>0</v>
      </c>
      <c r="DC36" s="45">
        <f t="shared" si="106"/>
        <v>0</v>
      </c>
      <c r="DD36" s="45">
        <f t="shared" si="107"/>
        <v>0</v>
      </c>
      <c r="DE36" s="45">
        <f t="shared" si="108"/>
        <v>0</v>
      </c>
      <c r="DF36" s="45">
        <f t="shared" si="62"/>
        <v>0</v>
      </c>
      <c r="DG36" s="45">
        <f t="shared" si="63"/>
        <v>0</v>
      </c>
      <c r="DH36" s="45">
        <f t="shared" si="64"/>
        <v>0</v>
      </c>
      <c r="DI36" s="45">
        <f t="shared" si="65"/>
        <v>0</v>
      </c>
      <c r="DJ36" s="45">
        <f t="shared" si="66"/>
        <v>0</v>
      </c>
      <c r="DK36" s="45">
        <f t="shared" si="67"/>
        <v>0</v>
      </c>
      <c r="DL36" s="45">
        <f t="shared" si="68"/>
        <v>0</v>
      </c>
      <c r="DM36" s="45">
        <f t="shared" si="69"/>
        <v>0</v>
      </c>
      <c r="DN36" s="45">
        <f t="shared" si="70"/>
        <v>0</v>
      </c>
      <c r="DO36" s="45">
        <f t="shared" si="71"/>
        <v>0</v>
      </c>
      <c r="DP36" s="45">
        <f t="shared" si="72"/>
        <v>0</v>
      </c>
      <c r="DQ36" s="45">
        <f t="shared" si="73"/>
        <v>0</v>
      </c>
      <c r="DR36" s="45">
        <f t="shared" si="74"/>
        <v>0</v>
      </c>
      <c r="DS36" s="45">
        <f t="shared" si="75"/>
        <v>0</v>
      </c>
      <c r="DT36" s="45">
        <f t="shared" si="76"/>
        <v>0</v>
      </c>
      <c r="DU36" s="45">
        <f t="shared" si="77"/>
        <v>0</v>
      </c>
      <c r="DV36" s="45">
        <f t="shared" si="78"/>
        <v>0</v>
      </c>
      <c r="DW36" s="45">
        <f t="shared" si="79"/>
        <v>0</v>
      </c>
      <c r="DX36" s="45">
        <f t="shared" si="80"/>
        <v>0</v>
      </c>
      <c r="DY36" s="45">
        <f t="shared" si="81"/>
        <v>0</v>
      </c>
      <c r="DZ36" s="45">
        <f t="shared" si="82"/>
        <v>0</v>
      </c>
    </row>
    <row r="37" spans="1:130" x14ac:dyDescent="0.25">
      <c r="A37" s="66" t="s">
        <v>40</v>
      </c>
      <c r="B37" s="47">
        <f t="shared" si="55"/>
        <v>0</v>
      </c>
      <c r="C37" s="48">
        <f t="shared" si="55"/>
        <v>0</v>
      </c>
      <c r="D37" s="33"/>
      <c r="E37" s="34"/>
      <c r="F37" s="35"/>
      <c r="G37" s="34"/>
      <c r="H37" s="35"/>
      <c r="I37" s="34"/>
      <c r="J37" s="35"/>
      <c r="K37" s="34"/>
      <c r="L37" s="35"/>
      <c r="M37" s="36"/>
      <c r="N37" s="37"/>
      <c r="O37" s="38"/>
      <c r="P37" s="39"/>
      <c r="Q37" s="38"/>
      <c r="R37" s="39"/>
      <c r="S37" s="38"/>
      <c r="T37" s="39"/>
      <c r="U37" s="38"/>
      <c r="V37" s="39"/>
      <c r="W37" s="38"/>
      <c r="X37" s="39"/>
      <c r="Y37" s="38"/>
      <c r="Z37" s="39"/>
      <c r="AA37" s="38"/>
      <c r="AB37" s="39"/>
      <c r="AC37" s="38"/>
      <c r="AD37" s="39"/>
      <c r="AE37" s="38"/>
      <c r="AF37" s="39"/>
      <c r="AG37" s="38"/>
      <c r="AH37" s="39"/>
      <c r="AI37" s="38"/>
      <c r="AJ37" s="39"/>
      <c r="AK37" s="38"/>
      <c r="AL37" s="39"/>
      <c r="AM37" s="38"/>
      <c r="AN37" s="39"/>
      <c r="AO37" s="38"/>
      <c r="AP37" s="39"/>
      <c r="AQ37" s="40"/>
      <c r="AR37" s="41"/>
      <c r="AS37" s="40"/>
      <c r="AT37" s="37"/>
      <c r="AU37" s="38"/>
      <c r="AV37" s="39"/>
      <c r="AW37" s="42"/>
      <c r="AX37" s="43" t="str">
        <f t="shared" si="56"/>
        <v/>
      </c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10"/>
      <c r="BJ37" s="10"/>
      <c r="BK37" s="10"/>
      <c r="BL37" s="10"/>
      <c r="BU37" s="11"/>
      <c r="BV37" s="11"/>
      <c r="BW37" s="11"/>
      <c r="CA37" s="44" t="str">
        <f t="shared" si="57"/>
        <v/>
      </c>
      <c r="CB37" s="44" t="str">
        <f t="shared" si="58"/>
        <v/>
      </c>
      <c r="CC37" s="44" t="str">
        <f t="shared" si="59"/>
        <v/>
      </c>
      <c r="CD37" s="44" t="str">
        <f t="shared" si="60"/>
        <v/>
      </c>
      <c r="CE37" s="44" t="str">
        <f t="shared" si="61"/>
        <v/>
      </c>
      <c r="CF37" s="44" t="str">
        <f t="shared" si="83"/>
        <v/>
      </c>
      <c r="CG37" s="44" t="str">
        <f t="shared" si="84"/>
        <v/>
      </c>
      <c r="CH37" s="44" t="str">
        <f t="shared" si="85"/>
        <v/>
      </c>
      <c r="CI37" s="44" t="str">
        <f t="shared" si="86"/>
        <v/>
      </c>
      <c r="CJ37" s="44" t="str">
        <f t="shared" si="87"/>
        <v/>
      </c>
      <c r="CK37" s="44" t="str">
        <f t="shared" si="88"/>
        <v/>
      </c>
      <c r="CL37" s="44" t="str">
        <f t="shared" si="89"/>
        <v/>
      </c>
      <c r="CM37" s="44" t="str">
        <f t="shared" si="90"/>
        <v/>
      </c>
      <c r="CN37" s="44" t="str">
        <f t="shared" si="91"/>
        <v/>
      </c>
      <c r="CO37" s="44" t="str">
        <f t="shared" si="92"/>
        <v/>
      </c>
      <c r="CP37" s="44" t="str">
        <f t="shared" si="93"/>
        <v/>
      </c>
      <c r="CQ37" s="44" t="str">
        <f t="shared" si="94"/>
        <v/>
      </c>
      <c r="CR37" s="44" t="str">
        <f t="shared" si="95"/>
        <v/>
      </c>
      <c r="CS37" s="44" t="str">
        <f t="shared" si="96"/>
        <v/>
      </c>
      <c r="CT37" s="44" t="str">
        <f t="shared" si="97"/>
        <v/>
      </c>
      <c r="CU37" s="44" t="str">
        <f t="shared" si="98"/>
        <v/>
      </c>
      <c r="CV37" s="44" t="str">
        <f t="shared" si="99"/>
        <v/>
      </c>
      <c r="CW37" s="44" t="str">
        <f t="shared" si="100"/>
        <v/>
      </c>
      <c r="CX37" s="44" t="str">
        <f t="shared" si="101"/>
        <v/>
      </c>
      <c r="CY37" s="44" t="str">
        <f t="shared" si="102"/>
        <v/>
      </c>
      <c r="CZ37" s="44" t="str">
        <f t="shared" si="103"/>
        <v/>
      </c>
      <c r="DA37" s="45">
        <f t="shared" si="104"/>
        <v>0</v>
      </c>
      <c r="DB37" s="45">
        <f t="shared" si="105"/>
        <v>0</v>
      </c>
      <c r="DC37" s="45">
        <f t="shared" si="106"/>
        <v>0</v>
      </c>
      <c r="DD37" s="45">
        <f t="shared" si="107"/>
        <v>0</v>
      </c>
      <c r="DE37" s="45">
        <f t="shared" si="108"/>
        <v>0</v>
      </c>
      <c r="DF37" s="45">
        <f t="shared" si="62"/>
        <v>0</v>
      </c>
      <c r="DG37" s="45">
        <f t="shared" si="63"/>
        <v>0</v>
      </c>
      <c r="DH37" s="45">
        <f t="shared" si="64"/>
        <v>0</v>
      </c>
      <c r="DI37" s="45">
        <f t="shared" si="65"/>
        <v>0</v>
      </c>
      <c r="DJ37" s="45">
        <f t="shared" si="66"/>
        <v>0</v>
      </c>
      <c r="DK37" s="45">
        <f t="shared" si="67"/>
        <v>0</v>
      </c>
      <c r="DL37" s="45">
        <f t="shared" si="68"/>
        <v>0</v>
      </c>
      <c r="DM37" s="45">
        <f t="shared" si="69"/>
        <v>0</v>
      </c>
      <c r="DN37" s="45">
        <f t="shared" si="70"/>
        <v>0</v>
      </c>
      <c r="DO37" s="45">
        <f t="shared" si="71"/>
        <v>0</v>
      </c>
      <c r="DP37" s="45">
        <f t="shared" si="72"/>
        <v>0</v>
      </c>
      <c r="DQ37" s="45">
        <f t="shared" si="73"/>
        <v>0</v>
      </c>
      <c r="DR37" s="45">
        <f t="shared" si="74"/>
        <v>0</v>
      </c>
      <c r="DS37" s="45">
        <f t="shared" si="75"/>
        <v>0</v>
      </c>
      <c r="DT37" s="45">
        <f t="shared" si="76"/>
        <v>0</v>
      </c>
      <c r="DU37" s="45">
        <f t="shared" si="77"/>
        <v>0</v>
      </c>
      <c r="DV37" s="45">
        <f t="shared" si="78"/>
        <v>0</v>
      </c>
      <c r="DW37" s="45">
        <f t="shared" si="79"/>
        <v>0</v>
      </c>
      <c r="DX37" s="45">
        <f t="shared" si="80"/>
        <v>0</v>
      </c>
      <c r="DY37" s="45">
        <f t="shared" si="81"/>
        <v>0</v>
      </c>
      <c r="DZ37" s="45">
        <f t="shared" si="82"/>
        <v>0</v>
      </c>
    </row>
    <row r="38" spans="1:130" ht="22.5" x14ac:dyDescent="0.25">
      <c r="A38" s="67" t="s">
        <v>41</v>
      </c>
      <c r="B38" s="47">
        <f t="shared" si="55"/>
        <v>0</v>
      </c>
      <c r="C38" s="48">
        <f t="shared" si="55"/>
        <v>0</v>
      </c>
      <c r="D38" s="33"/>
      <c r="E38" s="34"/>
      <c r="F38" s="35"/>
      <c r="G38" s="34"/>
      <c r="H38" s="35"/>
      <c r="I38" s="34"/>
      <c r="J38" s="35"/>
      <c r="K38" s="34"/>
      <c r="L38" s="35"/>
      <c r="M38" s="36"/>
      <c r="N38" s="37"/>
      <c r="O38" s="38"/>
      <c r="P38" s="39"/>
      <c r="Q38" s="38"/>
      <c r="R38" s="39"/>
      <c r="S38" s="38"/>
      <c r="T38" s="39"/>
      <c r="U38" s="38"/>
      <c r="V38" s="39"/>
      <c r="W38" s="38"/>
      <c r="X38" s="39"/>
      <c r="Y38" s="38"/>
      <c r="Z38" s="39"/>
      <c r="AA38" s="38"/>
      <c r="AB38" s="39"/>
      <c r="AC38" s="38"/>
      <c r="AD38" s="39"/>
      <c r="AE38" s="38"/>
      <c r="AF38" s="39"/>
      <c r="AG38" s="38"/>
      <c r="AH38" s="39"/>
      <c r="AI38" s="38"/>
      <c r="AJ38" s="39"/>
      <c r="AK38" s="38"/>
      <c r="AL38" s="39"/>
      <c r="AM38" s="38"/>
      <c r="AN38" s="39"/>
      <c r="AO38" s="38"/>
      <c r="AP38" s="39"/>
      <c r="AQ38" s="40"/>
      <c r="AR38" s="41"/>
      <c r="AS38" s="40"/>
      <c r="AT38" s="37"/>
      <c r="AU38" s="38"/>
      <c r="AV38" s="39"/>
      <c r="AW38" s="42"/>
      <c r="AX38" s="43" t="str">
        <f t="shared" si="56"/>
        <v/>
      </c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10"/>
      <c r="BJ38" s="10"/>
      <c r="BK38" s="10"/>
      <c r="BL38" s="10"/>
      <c r="BU38" s="11"/>
      <c r="BV38" s="11"/>
      <c r="BW38" s="11"/>
      <c r="CA38" s="44" t="str">
        <f t="shared" si="57"/>
        <v/>
      </c>
      <c r="CB38" s="44" t="str">
        <f t="shared" si="58"/>
        <v/>
      </c>
      <c r="CC38" s="44" t="str">
        <f t="shared" si="59"/>
        <v/>
      </c>
      <c r="CD38" s="44" t="str">
        <f t="shared" si="60"/>
        <v/>
      </c>
      <c r="CE38" s="44" t="str">
        <f t="shared" si="61"/>
        <v/>
      </c>
      <c r="CF38" s="44" t="str">
        <f t="shared" si="83"/>
        <v/>
      </c>
      <c r="CG38" s="44" t="str">
        <f t="shared" si="84"/>
        <v/>
      </c>
      <c r="CH38" s="44" t="str">
        <f t="shared" si="85"/>
        <v/>
      </c>
      <c r="CI38" s="44" t="str">
        <f t="shared" si="86"/>
        <v/>
      </c>
      <c r="CJ38" s="44" t="str">
        <f t="shared" si="87"/>
        <v/>
      </c>
      <c r="CK38" s="44" t="str">
        <f t="shared" si="88"/>
        <v/>
      </c>
      <c r="CL38" s="44" t="str">
        <f t="shared" si="89"/>
        <v/>
      </c>
      <c r="CM38" s="44" t="str">
        <f t="shared" si="90"/>
        <v/>
      </c>
      <c r="CN38" s="44" t="str">
        <f t="shared" si="91"/>
        <v/>
      </c>
      <c r="CO38" s="44" t="str">
        <f t="shared" si="92"/>
        <v/>
      </c>
      <c r="CP38" s="44" t="str">
        <f t="shared" si="93"/>
        <v/>
      </c>
      <c r="CQ38" s="44" t="str">
        <f t="shared" si="94"/>
        <v/>
      </c>
      <c r="CR38" s="44" t="str">
        <f t="shared" si="95"/>
        <v/>
      </c>
      <c r="CS38" s="44" t="str">
        <f t="shared" si="96"/>
        <v/>
      </c>
      <c r="CT38" s="44" t="str">
        <f t="shared" si="97"/>
        <v/>
      </c>
      <c r="CU38" s="44" t="str">
        <f t="shared" si="98"/>
        <v/>
      </c>
      <c r="CV38" s="44" t="str">
        <f t="shared" si="99"/>
        <v/>
      </c>
      <c r="CW38" s="44" t="str">
        <f t="shared" si="100"/>
        <v/>
      </c>
      <c r="CX38" s="44" t="str">
        <f t="shared" si="101"/>
        <v/>
      </c>
      <c r="CY38" s="44" t="str">
        <f t="shared" si="102"/>
        <v/>
      </c>
      <c r="CZ38" s="44" t="str">
        <f t="shared" si="103"/>
        <v/>
      </c>
      <c r="DA38" s="45">
        <f t="shared" si="104"/>
        <v>0</v>
      </c>
      <c r="DB38" s="45">
        <f t="shared" si="105"/>
        <v>0</v>
      </c>
      <c r="DC38" s="45">
        <f t="shared" si="106"/>
        <v>0</v>
      </c>
      <c r="DD38" s="45">
        <f t="shared" si="107"/>
        <v>0</v>
      </c>
      <c r="DE38" s="45">
        <f t="shared" si="108"/>
        <v>0</v>
      </c>
      <c r="DF38" s="45">
        <f t="shared" si="62"/>
        <v>0</v>
      </c>
      <c r="DG38" s="45">
        <f t="shared" si="63"/>
        <v>0</v>
      </c>
      <c r="DH38" s="45">
        <f t="shared" si="64"/>
        <v>0</v>
      </c>
      <c r="DI38" s="45">
        <f t="shared" si="65"/>
        <v>0</v>
      </c>
      <c r="DJ38" s="45">
        <f t="shared" si="66"/>
        <v>0</v>
      </c>
      <c r="DK38" s="45">
        <f t="shared" si="67"/>
        <v>0</v>
      </c>
      <c r="DL38" s="45">
        <f t="shared" si="68"/>
        <v>0</v>
      </c>
      <c r="DM38" s="45">
        <f t="shared" si="69"/>
        <v>0</v>
      </c>
      <c r="DN38" s="45">
        <f t="shared" si="70"/>
        <v>0</v>
      </c>
      <c r="DO38" s="45">
        <f t="shared" si="71"/>
        <v>0</v>
      </c>
      <c r="DP38" s="45">
        <f t="shared" si="72"/>
        <v>0</v>
      </c>
      <c r="DQ38" s="45">
        <f t="shared" si="73"/>
        <v>0</v>
      </c>
      <c r="DR38" s="45">
        <f t="shared" si="74"/>
        <v>0</v>
      </c>
      <c r="DS38" s="45">
        <f t="shared" si="75"/>
        <v>0</v>
      </c>
      <c r="DT38" s="45">
        <f t="shared" si="76"/>
        <v>0</v>
      </c>
      <c r="DU38" s="45">
        <f t="shared" si="77"/>
        <v>0</v>
      </c>
      <c r="DV38" s="45">
        <f t="shared" si="78"/>
        <v>0</v>
      </c>
      <c r="DW38" s="45">
        <f t="shared" si="79"/>
        <v>0</v>
      </c>
      <c r="DX38" s="45">
        <f t="shared" si="80"/>
        <v>0</v>
      </c>
      <c r="DY38" s="45">
        <f t="shared" si="81"/>
        <v>0</v>
      </c>
      <c r="DZ38" s="45">
        <f t="shared" si="82"/>
        <v>0</v>
      </c>
    </row>
    <row r="39" spans="1:130" ht="22.5" x14ac:dyDescent="0.25">
      <c r="A39" s="67" t="s">
        <v>42</v>
      </c>
      <c r="B39" s="47">
        <f t="shared" si="55"/>
        <v>0</v>
      </c>
      <c r="C39" s="48">
        <f t="shared" si="55"/>
        <v>0</v>
      </c>
      <c r="D39" s="33"/>
      <c r="E39" s="34"/>
      <c r="F39" s="35"/>
      <c r="G39" s="34"/>
      <c r="H39" s="35"/>
      <c r="I39" s="34"/>
      <c r="J39" s="35"/>
      <c r="K39" s="34"/>
      <c r="L39" s="35"/>
      <c r="M39" s="36"/>
      <c r="N39" s="37"/>
      <c r="O39" s="38"/>
      <c r="P39" s="39"/>
      <c r="Q39" s="38"/>
      <c r="R39" s="39"/>
      <c r="S39" s="38"/>
      <c r="T39" s="39"/>
      <c r="U39" s="38"/>
      <c r="V39" s="39"/>
      <c r="W39" s="38"/>
      <c r="X39" s="39"/>
      <c r="Y39" s="38"/>
      <c r="Z39" s="39"/>
      <c r="AA39" s="38"/>
      <c r="AB39" s="39"/>
      <c r="AC39" s="38"/>
      <c r="AD39" s="39"/>
      <c r="AE39" s="38"/>
      <c r="AF39" s="39"/>
      <c r="AG39" s="38"/>
      <c r="AH39" s="39"/>
      <c r="AI39" s="38"/>
      <c r="AJ39" s="39"/>
      <c r="AK39" s="38"/>
      <c r="AL39" s="39"/>
      <c r="AM39" s="38"/>
      <c r="AN39" s="39"/>
      <c r="AO39" s="38"/>
      <c r="AP39" s="39"/>
      <c r="AQ39" s="40"/>
      <c r="AR39" s="37"/>
      <c r="AS39" s="40"/>
      <c r="AT39" s="37"/>
      <c r="AU39" s="38"/>
      <c r="AV39" s="39"/>
      <c r="AW39" s="42"/>
      <c r="AX39" s="43" t="str">
        <f t="shared" si="56"/>
        <v/>
      </c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10"/>
      <c r="BJ39" s="10"/>
      <c r="BK39" s="10"/>
      <c r="BL39" s="10"/>
      <c r="BU39" s="11"/>
      <c r="BV39" s="11"/>
      <c r="BW39" s="11"/>
      <c r="CA39" s="44" t="str">
        <f t="shared" si="57"/>
        <v/>
      </c>
      <c r="CB39" s="44" t="str">
        <f t="shared" si="58"/>
        <v/>
      </c>
      <c r="CC39" s="44" t="str">
        <f t="shared" si="59"/>
        <v/>
      </c>
      <c r="CD39" s="44" t="str">
        <f t="shared" si="60"/>
        <v/>
      </c>
      <c r="CE39" s="44" t="str">
        <f t="shared" si="61"/>
        <v/>
      </c>
      <c r="CF39" s="44" t="str">
        <f t="shared" si="83"/>
        <v/>
      </c>
      <c r="CG39" s="44" t="str">
        <f t="shared" si="84"/>
        <v/>
      </c>
      <c r="CH39" s="44" t="str">
        <f t="shared" si="85"/>
        <v/>
      </c>
      <c r="CI39" s="44" t="str">
        <f t="shared" si="86"/>
        <v/>
      </c>
      <c r="CJ39" s="44" t="str">
        <f t="shared" si="87"/>
        <v/>
      </c>
      <c r="CK39" s="44" t="str">
        <f t="shared" si="88"/>
        <v/>
      </c>
      <c r="CL39" s="44" t="str">
        <f t="shared" si="89"/>
        <v/>
      </c>
      <c r="CM39" s="44" t="str">
        <f t="shared" si="90"/>
        <v/>
      </c>
      <c r="CN39" s="44" t="str">
        <f t="shared" si="91"/>
        <v/>
      </c>
      <c r="CO39" s="44" t="str">
        <f t="shared" si="92"/>
        <v/>
      </c>
      <c r="CP39" s="44" t="str">
        <f t="shared" si="93"/>
        <v/>
      </c>
      <c r="CQ39" s="44" t="str">
        <f t="shared" si="94"/>
        <v/>
      </c>
      <c r="CR39" s="44" t="str">
        <f t="shared" si="95"/>
        <v/>
      </c>
      <c r="CS39" s="44" t="str">
        <f t="shared" si="96"/>
        <v/>
      </c>
      <c r="CT39" s="44" t="str">
        <f t="shared" si="97"/>
        <v/>
      </c>
      <c r="CU39" s="44" t="str">
        <f t="shared" si="98"/>
        <v/>
      </c>
      <c r="CV39" s="44" t="str">
        <f t="shared" si="99"/>
        <v/>
      </c>
      <c r="CW39" s="44" t="str">
        <f t="shared" si="100"/>
        <v/>
      </c>
      <c r="CX39" s="44" t="str">
        <f t="shared" si="101"/>
        <v/>
      </c>
      <c r="CY39" s="44" t="str">
        <f t="shared" si="102"/>
        <v/>
      </c>
      <c r="CZ39" s="44" t="str">
        <f t="shared" si="103"/>
        <v/>
      </c>
      <c r="DA39" s="45">
        <f t="shared" si="104"/>
        <v>0</v>
      </c>
      <c r="DB39" s="45">
        <f t="shared" si="105"/>
        <v>0</v>
      </c>
      <c r="DC39" s="45">
        <f t="shared" si="106"/>
        <v>0</v>
      </c>
      <c r="DD39" s="45">
        <f t="shared" si="107"/>
        <v>0</v>
      </c>
      <c r="DE39" s="45">
        <f t="shared" si="108"/>
        <v>0</v>
      </c>
      <c r="DF39" s="45">
        <f t="shared" si="62"/>
        <v>0</v>
      </c>
      <c r="DG39" s="45">
        <f t="shared" si="63"/>
        <v>0</v>
      </c>
      <c r="DH39" s="45">
        <f t="shared" si="64"/>
        <v>0</v>
      </c>
      <c r="DI39" s="45">
        <f t="shared" si="65"/>
        <v>0</v>
      </c>
      <c r="DJ39" s="45">
        <f t="shared" si="66"/>
        <v>0</v>
      </c>
      <c r="DK39" s="45">
        <f t="shared" si="67"/>
        <v>0</v>
      </c>
      <c r="DL39" s="45">
        <f t="shared" si="68"/>
        <v>0</v>
      </c>
      <c r="DM39" s="45">
        <f t="shared" si="69"/>
        <v>0</v>
      </c>
      <c r="DN39" s="45">
        <f t="shared" si="70"/>
        <v>0</v>
      </c>
      <c r="DO39" s="45">
        <f t="shared" si="71"/>
        <v>0</v>
      </c>
      <c r="DP39" s="45">
        <f t="shared" si="72"/>
        <v>0</v>
      </c>
      <c r="DQ39" s="45">
        <f t="shared" si="73"/>
        <v>0</v>
      </c>
      <c r="DR39" s="45">
        <f t="shared" si="74"/>
        <v>0</v>
      </c>
      <c r="DS39" s="45">
        <f t="shared" si="75"/>
        <v>0</v>
      </c>
      <c r="DT39" s="45">
        <f t="shared" si="76"/>
        <v>0</v>
      </c>
      <c r="DU39" s="45">
        <f t="shared" si="77"/>
        <v>0</v>
      </c>
      <c r="DV39" s="45">
        <f t="shared" si="78"/>
        <v>0</v>
      </c>
      <c r="DW39" s="45">
        <f t="shared" si="79"/>
        <v>0</v>
      </c>
      <c r="DX39" s="45">
        <f t="shared" si="80"/>
        <v>0</v>
      </c>
      <c r="DY39" s="45">
        <f t="shared" si="81"/>
        <v>0</v>
      </c>
      <c r="DZ39" s="45">
        <f t="shared" si="82"/>
        <v>0</v>
      </c>
    </row>
    <row r="40" spans="1:130" ht="22.5" x14ac:dyDescent="0.25">
      <c r="A40" s="67" t="s">
        <v>43</v>
      </c>
      <c r="B40" s="47">
        <f t="shared" si="55"/>
        <v>0</v>
      </c>
      <c r="C40" s="48">
        <f t="shared" si="55"/>
        <v>0</v>
      </c>
      <c r="D40" s="33"/>
      <c r="E40" s="34"/>
      <c r="F40" s="35"/>
      <c r="G40" s="34"/>
      <c r="H40" s="35"/>
      <c r="I40" s="34"/>
      <c r="J40" s="35"/>
      <c r="K40" s="34"/>
      <c r="L40" s="35"/>
      <c r="M40" s="36"/>
      <c r="N40" s="37"/>
      <c r="O40" s="38"/>
      <c r="P40" s="39"/>
      <c r="Q40" s="38"/>
      <c r="R40" s="39"/>
      <c r="S40" s="38"/>
      <c r="T40" s="39"/>
      <c r="U40" s="38"/>
      <c r="V40" s="39"/>
      <c r="W40" s="38"/>
      <c r="X40" s="39"/>
      <c r="Y40" s="38"/>
      <c r="Z40" s="39"/>
      <c r="AA40" s="38"/>
      <c r="AB40" s="39"/>
      <c r="AC40" s="38"/>
      <c r="AD40" s="39"/>
      <c r="AE40" s="38"/>
      <c r="AF40" s="39"/>
      <c r="AG40" s="38"/>
      <c r="AH40" s="39"/>
      <c r="AI40" s="38"/>
      <c r="AJ40" s="39"/>
      <c r="AK40" s="38"/>
      <c r="AL40" s="39"/>
      <c r="AM40" s="38"/>
      <c r="AN40" s="39"/>
      <c r="AO40" s="38"/>
      <c r="AP40" s="39"/>
      <c r="AQ40" s="40"/>
      <c r="AR40" s="41"/>
      <c r="AS40" s="40"/>
      <c r="AT40" s="37"/>
      <c r="AU40" s="38"/>
      <c r="AV40" s="39"/>
      <c r="AW40" s="42"/>
      <c r="AX40" s="43" t="str">
        <f t="shared" si="56"/>
        <v/>
      </c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10"/>
      <c r="BJ40" s="10"/>
      <c r="BK40" s="10"/>
      <c r="BL40" s="10"/>
      <c r="BU40" s="11"/>
      <c r="BV40" s="11"/>
      <c r="BW40" s="11"/>
      <c r="CA40" s="44" t="str">
        <f t="shared" si="57"/>
        <v/>
      </c>
      <c r="CB40" s="44" t="str">
        <f t="shared" si="58"/>
        <v/>
      </c>
      <c r="CC40" s="44" t="str">
        <f t="shared" si="59"/>
        <v/>
      </c>
      <c r="CD40" s="44" t="str">
        <f t="shared" si="60"/>
        <v/>
      </c>
      <c r="CE40" s="44" t="str">
        <f t="shared" si="61"/>
        <v/>
      </c>
      <c r="CF40" s="44" t="str">
        <f t="shared" si="83"/>
        <v/>
      </c>
      <c r="CG40" s="44" t="str">
        <f t="shared" si="84"/>
        <v/>
      </c>
      <c r="CH40" s="44" t="str">
        <f t="shared" si="85"/>
        <v/>
      </c>
      <c r="CI40" s="44" t="str">
        <f t="shared" si="86"/>
        <v/>
      </c>
      <c r="CJ40" s="44" t="str">
        <f t="shared" si="87"/>
        <v/>
      </c>
      <c r="CK40" s="44" t="str">
        <f t="shared" si="88"/>
        <v/>
      </c>
      <c r="CL40" s="44" t="str">
        <f t="shared" si="89"/>
        <v/>
      </c>
      <c r="CM40" s="44" t="str">
        <f t="shared" si="90"/>
        <v/>
      </c>
      <c r="CN40" s="44" t="str">
        <f t="shared" si="91"/>
        <v/>
      </c>
      <c r="CO40" s="44" t="str">
        <f t="shared" si="92"/>
        <v/>
      </c>
      <c r="CP40" s="44" t="str">
        <f t="shared" si="93"/>
        <v/>
      </c>
      <c r="CQ40" s="44" t="str">
        <f t="shared" si="94"/>
        <v/>
      </c>
      <c r="CR40" s="44" t="str">
        <f t="shared" si="95"/>
        <v/>
      </c>
      <c r="CS40" s="44" t="str">
        <f t="shared" si="96"/>
        <v/>
      </c>
      <c r="CT40" s="44" t="str">
        <f t="shared" si="97"/>
        <v/>
      </c>
      <c r="CU40" s="44" t="str">
        <f t="shared" si="98"/>
        <v/>
      </c>
      <c r="CV40" s="44" t="str">
        <f t="shared" si="99"/>
        <v/>
      </c>
      <c r="CW40" s="44" t="str">
        <f t="shared" si="100"/>
        <v/>
      </c>
      <c r="CX40" s="44" t="str">
        <f t="shared" si="101"/>
        <v/>
      </c>
      <c r="CY40" s="44" t="str">
        <f t="shared" si="102"/>
        <v/>
      </c>
      <c r="CZ40" s="44" t="str">
        <f t="shared" si="103"/>
        <v/>
      </c>
      <c r="DA40" s="45">
        <f t="shared" si="104"/>
        <v>0</v>
      </c>
      <c r="DB40" s="45">
        <f t="shared" si="105"/>
        <v>0</v>
      </c>
      <c r="DC40" s="45">
        <f t="shared" si="106"/>
        <v>0</v>
      </c>
      <c r="DD40" s="45">
        <f t="shared" si="107"/>
        <v>0</v>
      </c>
      <c r="DE40" s="45">
        <f t="shared" si="108"/>
        <v>0</v>
      </c>
      <c r="DF40" s="45">
        <f t="shared" si="62"/>
        <v>0</v>
      </c>
      <c r="DG40" s="45">
        <f t="shared" si="63"/>
        <v>0</v>
      </c>
      <c r="DH40" s="45">
        <f t="shared" si="64"/>
        <v>0</v>
      </c>
      <c r="DI40" s="45">
        <f t="shared" si="65"/>
        <v>0</v>
      </c>
      <c r="DJ40" s="45">
        <f t="shared" si="66"/>
        <v>0</v>
      </c>
      <c r="DK40" s="45">
        <f t="shared" si="67"/>
        <v>0</v>
      </c>
      <c r="DL40" s="45">
        <f t="shared" si="68"/>
        <v>0</v>
      </c>
      <c r="DM40" s="45">
        <f t="shared" si="69"/>
        <v>0</v>
      </c>
      <c r="DN40" s="45">
        <f t="shared" si="70"/>
        <v>0</v>
      </c>
      <c r="DO40" s="45">
        <f t="shared" si="71"/>
        <v>0</v>
      </c>
      <c r="DP40" s="45">
        <f t="shared" si="72"/>
        <v>0</v>
      </c>
      <c r="DQ40" s="45">
        <f t="shared" si="73"/>
        <v>0</v>
      </c>
      <c r="DR40" s="45">
        <f t="shared" si="74"/>
        <v>0</v>
      </c>
      <c r="DS40" s="45">
        <f t="shared" si="75"/>
        <v>0</v>
      </c>
      <c r="DT40" s="45">
        <f t="shared" si="76"/>
        <v>0</v>
      </c>
      <c r="DU40" s="45">
        <f t="shared" si="77"/>
        <v>0</v>
      </c>
      <c r="DV40" s="45">
        <f t="shared" si="78"/>
        <v>0</v>
      </c>
      <c r="DW40" s="45">
        <f t="shared" si="79"/>
        <v>0</v>
      </c>
      <c r="DX40" s="45">
        <f t="shared" si="80"/>
        <v>0</v>
      </c>
      <c r="DY40" s="45">
        <f t="shared" si="81"/>
        <v>0</v>
      </c>
      <c r="DZ40" s="45">
        <f t="shared" si="82"/>
        <v>0</v>
      </c>
    </row>
    <row r="41" spans="1:130" x14ac:dyDescent="0.25">
      <c r="A41" s="66" t="s">
        <v>44</v>
      </c>
      <c r="B41" s="47">
        <f t="shared" si="55"/>
        <v>0</v>
      </c>
      <c r="C41" s="48">
        <f t="shared" si="55"/>
        <v>0</v>
      </c>
      <c r="D41" s="33"/>
      <c r="E41" s="34"/>
      <c r="F41" s="35"/>
      <c r="G41" s="34"/>
      <c r="H41" s="35"/>
      <c r="I41" s="34"/>
      <c r="J41" s="35"/>
      <c r="K41" s="34"/>
      <c r="L41" s="35"/>
      <c r="M41" s="36"/>
      <c r="N41" s="37"/>
      <c r="O41" s="38"/>
      <c r="P41" s="39"/>
      <c r="Q41" s="38"/>
      <c r="R41" s="39"/>
      <c r="S41" s="38"/>
      <c r="T41" s="39"/>
      <c r="U41" s="38"/>
      <c r="V41" s="39"/>
      <c r="W41" s="38"/>
      <c r="X41" s="39"/>
      <c r="Y41" s="38"/>
      <c r="Z41" s="39"/>
      <c r="AA41" s="38"/>
      <c r="AB41" s="39"/>
      <c r="AC41" s="38"/>
      <c r="AD41" s="39"/>
      <c r="AE41" s="38"/>
      <c r="AF41" s="39"/>
      <c r="AG41" s="38"/>
      <c r="AH41" s="39"/>
      <c r="AI41" s="38"/>
      <c r="AJ41" s="39"/>
      <c r="AK41" s="38"/>
      <c r="AL41" s="39"/>
      <c r="AM41" s="38"/>
      <c r="AN41" s="39"/>
      <c r="AO41" s="38"/>
      <c r="AP41" s="39"/>
      <c r="AQ41" s="40"/>
      <c r="AR41" s="41"/>
      <c r="AS41" s="40"/>
      <c r="AT41" s="37"/>
      <c r="AU41" s="38"/>
      <c r="AV41" s="39"/>
      <c r="AW41" s="42"/>
      <c r="AX41" s="43" t="str">
        <f t="shared" si="56"/>
        <v/>
      </c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10"/>
      <c r="BJ41" s="10"/>
      <c r="BK41" s="10"/>
      <c r="BL41" s="10"/>
      <c r="BU41" s="11"/>
      <c r="BV41" s="11"/>
      <c r="BW41" s="11"/>
      <c r="CA41" s="44" t="str">
        <f t="shared" si="57"/>
        <v/>
      </c>
      <c r="CB41" s="44" t="str">
        <f t="shared" si="58"/>
        <v/>
      </c>
      <c r="CC41" s="44" t="str">
        <f t="shared" si="59"/>
        <v/>
      </c>
      <c r="CD41" s="44" t="str">
        <f t="shared" si="60"/>
        <v/>
      </c>
      <c r="CE41" s="44" t="str">
        <f t="shared" si="61"/>
        <v/>
      </c>
      <c r="CF41" s="44" t="str">
        <f t="shared" si="83"/>
        <v/>
      </c>
      <c r="CG41" s="44" t="str">
        <f t="shared" si="84"/>
        <v/>
      </c>
      <c r="CH41" s="44" t="str">
        <f t="shared" si="85"/>
        <v/>
      </c>
      <c r="CI41" s="44" t="str">
        <f t="shared" si="86"/>
        <v/>
      </c>
      <c r="CJ41" s="44" t="str">
        <f t="shared" si="87"/>
        <v/>
      </c>
      <c r="CK41" s="44" t="str">
        <f t="shared" si="88"/>
        <v/>
      </c>
      <c r="CL41" s="44" t="str">
        <f t="shared" si="89"/>
        <v/>
      </c>
      <c r="CM41" s="44" t="str">
        <f t="shared" si="90"/>
        <v/>
      </c>
      <c r="CN41" s="44" t="str">
        <f t="shared" si="91"/>
        <v/>
      </c>
      <c r="CO41" s="44" t="str">
        <f t="shared" si="92"/>
        <v/>
      </c>
      <c r="CP41" s="44" t="str">
        <f t="shared" si="93"/>
        <v/>
      </c>
      <c r="CQ41" s="44" t="str">
        <f t="shared" si="94"/>
        <v/>
      </c>
      <c r="CR41" s="44" t="str">
        <f t="shared" si="95"/>
        <v/>
      </c>
      <c r="CS41" s="44" t="str">
        <f t="shared" si="96"/>
        <v/>
      </c>
      <c r="CT41" s="44" t="str">
        <f t="shared" si="97"/>
        <v/>
      </c>
      <c r="CU41" s="44" t="str">
        <f t="shared" si="98"/>
        <v/>
      </c>
      <c r="CV41" s="44" t="str">
        <f t="shared" si="99"/>
        <v/>
      </c>
      <c r="CW41" s="44" t="str">
        <f t="shared" si="100"/>
        <v/>
      </c>
      <c r="CX41" s="44" t="str">
        <f t="shared" si="101"/>
        <v/>
      </c>
      <c r="CY41" s="44" t="str">
        <f t="shared" si="102"/>
        <v/>
      </c>
      <c r="CZ41" s="44" t="str">
        <f t="shared" si="103"/>
        <v/>
      </c>
      <c r="DA41" s="45">
        <f t="shared" si="104"/>
        <v>0</v>
      </c>
      <c r="DB41" s="45">
        <f t="shared" si="105"/>
        <v>0</v>
      </c>
      <c r="DC41" s="45">
        <f t="shared" si="106"/>
        <v>0</v>
      </c>
      <c r="DD41" s="45">
        <f t="shared" si="107"/>
        <v>0</v>
      </c>
      <c r="DE41" s="45">
        <f t="shared" si="108"/>
        <v>0</v>
      </c>
      <c r="DF41" s="45">
        <f t="shared" si="62"/>
        <v>0</v>
      </c>
      <c r="DG41" s="45">
        <f t="shared" si="63"/>
        <v>0</v>
      </c>
      <c r="DH41" s="45">
        <f t="shared" si="64"/>
        <v>0</v>
      </c>
      <c r="DI41" s="45">
        <f t="shared" si="65"/>
        <v>0</v>
      </c>
      <c r="DJ41" s="45">
        <f t="shared" si="66"/>
        <v>0</v>
      </c>
      <c r="DK41" s="45">
        <f t="shared" si="67"/>
        <v>0</v>
      </c>
      <c r="DL41" s="45">
        <f t="shared" si="68"/>
        <v>0</v>
      </c>
      <c r="DM41" s="45">
        <f t="shared" si="69"/>
        <v>0</v>
      </c>
      <c r="DN41" s="45">
        <f t="shared" si="70"/>
        <v>0</v>
      </c>
      <c r="DO41" s="45">
        <f t="shared" si="71"/>
        <v>0</v>
      </c>
      <c r="DP41" s="45">
        <f t="shared" si="72"/>
        <v>0</v>
      </c>
      <c r="DQ41" s="45">
        <f t="shared" si="73"/>
        <v>0</v>
      </c>
      <c r="DR41" s="45">
        <f t="shared" si="74"/>
        <v>0</v>
      </c>
      <c r="DS41" s="45">
        <f t="shared" si="75"/>
        <v>0</v>
      </c>
      <c r="DT41" s="45">
        <f t="shared" si="76"/>
        <v>0</v>
      </c>
      <c r="DU41" s="45">
        <f t="shared" si="77"/>
        <v>0</v>
      </c>
      <c r="DV41" s="45">
        <f t="shared" si="78"/>
        <v>0</v>
      </c>
      <c r="DW41" s="45">
        <f t="shared" si="79"/>
        <v>0</v>
      </c>
      <c r="DX41" s="45">
        <f t="shared" si="80"/>
        <v>0</v>
      </c>
      <c r="DY41" s="45">
        <f t="shared" si="81"/>
        <v>0</v>
      </c>
      <c r="DZ41" s="45">
        <f t="shared" si="82"/>
        <v>0</v>
      </c>
    </row>
    <row r="42" spans="1:130" x14ac:dyDescent="0.25">
      <c r="A42" s="66" t="s">
        <v>45</v>
      </c>
      <c r="B42" s="47">
        <f>+D42+F42+H42+J42+L42+N42+P42+R42+T42+V42+X42+Z42+AB42+AD42+AF42+AH42+AJ42+AL42+AN42+AP42</f>
        <v>0</v>
      </c>
      <c r="C42" s="48">
        <f>+E42+G42+I42+K42+M42+O42+Q42+S42+U42+W42+Y42+AA42+AC42+AE42+AG42+AI42+AK42+AM42+AO42+AQ42</f>
        <v>0</v>
      </c>
      <c r="D42" s="37"/>
      <c r="E42" s="38"/>
      <c r="F42" s="39"/>
      <c r="G42" s="38"/>
      <c r="H42" s="39"/>
      <c r="I42" s="42"/>
      <c r="J42" s="37"/>
      <c r="K42" s="37"/>
      <c r="L42" s="39"/>
      <c r="M42" s="42"/>
      <c r="N42" s="37"/>
      <c r="O42" s="38"/>
      <c r="P42" s="39"/>
      <c r="Q42" s="38"/>
      <c r="R42" s="39"/>
      <c r="S42" s="38"/>
      <c r="T42" s="39"/>
      <c r="U42" s="38"/>
      <c r="V42" s="39"/>
      <c r="W42" s="38"/>
      <c r="X42" s="39"/>
      <c r="Y42" s="38"/>
      <c r="Z42" s="39"/>
      <c r="AA42" s="38"/>
      <c r="AB42" s="39"/>
      <c r="AC42" s="38"/>
      <c r="AD42" s="39"/>
      <c r="AE42" s="38"/>
      <c r="AF42" s="39"/>
      <c r="AG42" s="38"/>
      <c r="AH42" s="39"/>
      <c r="AI42" s="38"/>
      <c r="AJ42" s="39"/>
      <c r="AK42" s="38"/>
      <c r="AL42" s="39"/>
      <c r="AM42" s="38"/>
      <c r="AN42" s="39"/>
      <c r="AO42" s="38"/>
      <c r="AP42" s="39"/>
      <c r="AQ42" s="40"/>
      <c r="AR42" s="41"/>
      <c r="AS42" s="40"/>
      <c r="AT42" s="37"/>
      <c r="AU42" s="38"/>
      <c r="AV42" s="39"/>
      <c r="AW42" s="42"/>
      <c r="AX42" s="43" t="str">
        <f t="shared" si="56"/>
        <v/>
      </c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10"/>
      <c r="BJ42" s="10"/>
      <c r="BK42" s="10"/>
      <c r="BL42" s="10"/>
      <c r="BU42" s="11"/>
      <c r="BV42" s="11"/>
      <c r="BW42" s="11"/>
      <c r="CA42" s="44" t="str">
        <f t="shared" si="57"/>
        <v/>
      </c>
      <c r="CB42" s="44" t="str">
        <f t="shared" si="58"/>
        <v/>
      </c>
      <c r="CC42" s="44" t="str">
        <f t="shared" si="59"/>
        <v/>
      </c>
      <c r="CD42" s="44" t="str">
        <f t="shared" si="60"/>
        <v/>
      </c>
      <c r="CE42" s="44" t="str">
        <f t="shared" si="61"/>
        <v/>
      </c>
      <c r="CF42" s="44" t="str">
        <f t="shared" si="83"/>
        <v/>
      </c>
      <c r="CG42" s="44" t="str">
        <f t="shared" si="84"/>
        <v/>
      </c>
      <c r="CH42" s="44" t="str">
        <f t="shared" si="85"/>
        <v/>
      </c>
      <c r="CI42" s="44" t="str">
        <f t="shared" si="86"/>
        <v/>
      </c>
      <c r="CJ42" s="44" t="str">
        <f t="shared" si="87"/>
        <v/>
      </c>
      <c r="CK42" s="44" t="str">
        <f t="shared" si="88"/>
        <v/>
      </c>
      <c r="CL42" s="44" t="str">
        <f t="shared" si="89"/>
        <v/>
      </c>
      <c r="CM42" s="44" t="str">
        <f t="shared" si="90"/>
        <v/>
      </c>
      <c r="CN42" s="44" t="str">
        <f t="shared" si="91"/>
        <v/>
      </c>
      <c r="CO42" s="44" t="str">
        <f t="shared" si="92"/>
        <v/>
      </c>
      <c r="CP42" s="44" t="str">
        <f t="shared" si="93"/>
        <v/>
      </c>
      <c r="CQ42" s="44" t="str">
        <f t="shared" si="94"/>
        <v/>
      </c>
      <c r="CR42" s="44" t="str">
        <f t="shared" si="95"/>
        <v/>
      </c>
      <c r="CS42" s="44" t="str">
        <f t="shared" si="96"/>
        <v/>
      </c>
      <c r="CT42" s="44" t="str">
        <f t="shared" si="97"/>
        <v/>
      </c>
      <c r="CU42" s="44" t="str">
        <f t="shared" si="98"/>
        <v/>
      </c>
      <c r="CV42" s="44" t="str">
        <f t="shared" si="99"/>
        <v/>
      </c>
      <c r="CW42" s="44" t="str">
        <f t="shared" si="100"/>
        <v/>
      </c>
      <c r="CX42" s="44" t="str">
        <f t="shared" si="101"/>
        <v/>
      </c>
      <c r="CY42" s="44" t="str">
        <f t="shared" si="102"/>
        <v/>
      </c>
      <c r="CZ42" s="44" t="str">
        <f t="shared" si="103"/>
        <v/>
      </c>
      <c r="DA42" s="45">
        <f t="shared" si="104"/>
        <v>0</v>
      </c>
      <c r="DB42" s="45">
        <f t="shared" si="105"/>
        <v>0</v>
      </c>
      <c r="DC42" s="45">
        <f t="shared" si="106"/>
        <v>0</v>
      </c>
      <c r="DD42" s="45">
        <f t="shared" si="107"/>
        <v>0</v>
      </c>
      <c r="DE42" s="45">
        <f t="shared" si="108"/>
        <v>0</v>
      </c>
      <c r="DF42" s="45">
        <f t="shared" si="62"/>
        <v>0</v>
      </c>
      <c r="DG42" s="45">
        <f t="shared" si="63"/>
        <v>0</v>
      </c>
      <c r="DH42" s="45">
        <f t="shared" si="64"/>
        <v>0</v>
      </c>
      <c r="DI42" s="45">
        <f t="shared" si="65"/>
        <v>0</v>
      </c>
      <c r="DJ42" s="45">
        <f t="shared" si="66"/>
        <v>0</v>
      </c>
      <c r="DK42" s="45">
        <f t="shared" si="67"/>
        <v>0</v>
      </c>
      <c r="DL42" s="45">
        <f t="shared" si="68"/>
        <v>0</v>
      </c>
      <c r="DM42" s="45">
        <f t="shared" si="69"/>
        <v>0</v>
      </c>
      <c r="DN42" s="45">
        <f t="shared" si="70"/>
        <v>0</v>
      </c>
      <c r="DO42" s="45">
        <f t="shared" si="71"/>
        <v>0</v>
      </c>
      <c r="DP42" s="45">
        <f t="shared" si="72"/>
        <v>0</v>
      </c>
      <c r="DQ42" s="45">
        <f t="shared" si="73"/>
        <v>0</v>
      </c>
      <c r="DR42" s="45">
        <f t="shared" si="74"/>
        <v>0</v>
      </c>
      <c r="DS42" s="45">
        <f t="shared" si="75"/>
        <v>0</v>
      </c>
      <c r="DT42" s="45">
        <f t="shared" si="76"/>
        <v>0</v>
      </c>
      <c r="DU42" s="45">
        <f t="shared" si="77"/>
        <v>0</v>
      </c>
      <c r="DV42" s="45">
        <f t="shared" si="78"/>
        <v>0</v>
      </c>
      <c r="DW42" s="45">
        <f t="shared" si="79"/>
        <v>0</v>
      </c>
      <c r="DX42" s="45">
        <f t="shared" si="80"/>
        <v>0</v>
      </c>
      <c r="DY42" s="45">
        <f t="shared" si="81"/>
        <v>0</v>
      </c>
      <c r="DZ42" s="45">
        <f t="shared" si="82"/>
        <v>0</v>
      </c>
    </row>
    <row r="43" spans="1:130" ht="22.5" x14ac:dyDescent="0.25">
      <c r="A43" s="67" t="s">
        <v>46</v>
      </c>
      <c r="B43" s="47">
        <f>+D43+F43+H43</f>
        <v>0</v>
      </c>
      <c r="C43" s="48">
        <f>+E43+G43+I43</f>
        <v>0</v>
      </c>
      <c r="D43" s="37"/>
      <c r="E43" s="38"/>
      <c r="F43" s="39"/>
      <c r="G43" s="38"/>
      <c r="H43" s="39"/>
      <c r="I43" s="42"/>
      <c r="J43" s="50"/>
      <c r="K43" s="51"/>
      <c r="L43" s="50"/>
      <c r="M43" s="51"/>
      <c r="N43" s="50"/>
      <c r="O43" s="51"/>
      <c r="P43" s="50"/>
      <c r="Q43" s="51"/>
      <c r="R43" s="50"/>
      <c r="S43" s="51"/>
      <c r="T43" s="50"/>
      <c r="U43" s="51"/>
      <c r="V43" s="50"/>
      <c r="W43" s="51"/>
      <c r="X43" s="50"/>
      <c r="Y43" s="51"/>
      <c r="Z43" s="50"/>
      <c r="AA43" s="51"/>
      <c r="AB43" s="50"/>
      <c r="AC43" s="51"/>
      <c r="AD43" s="50"/>
      <c r="AE43" s="51"/>
      <c r="AF43" s="50"/>
      <c r="AG43" s="51"/>
      <c r="AH43" s="50"/>
      <c r="AI43" s="51"/>
      <c r="AJ43" s="50"/>
      <c r="AK43" s="51"/>
      <c r="AL43" s="50"/>
      <c r="AM43" s="51"/>
      <c r="AN43" s="50"/>
      <c r="AO43" s="51"/>
      <c r="AP43" s="50"/>
      <c r="AQ43" s="52"/>
      <c r="AR43" s="37"/>
      <c r="AS43" s="40"/>
      <c r="AT43" s="37"/>
      <c r="AU43" s="38"/>
      <c r="AV43" s="39"/>
      <c r="AW43" s="42"/>
      <c r="AX43" s="43" t="str">
        <f t="shared" si="56"/>
        <v/>
      </c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10"/>
      <c r="BJ43" s="10"/>
      <c r="BK43" s="10"/>
      <c r="BL43" s="10"/>
      <c r="BU43" s="11"/>
      <c r="BV43" s="11"/>
      <c r="BW43" s="11"/>
      <c r="CA43" s="44" t="str">
        <f t="shared" si="57"/>
        <v/>
      </c>
      <c r="CB43" s="44" t="str">
        <f t="shared" si="58"/>
        <v/>
      </c>
      <c r="CC43" s="44" t="str">
        <f t="shared" si="59"/>
        <v/>
      </c>
      <c r="CD43" s="44" t="str">
        <f t="shared" si="60"/>
        <v/>
      </c>
      <c r="CE43" s="44" t="str">
        <f t="shared" si="61"/>
        <v/>
      </c>
      <c r="CF43" s="44" t="str">
        <f t="shared" si="83"/>
        <v/>
      </c>
      <c r="CG43" s="44" t="str">
        <f t="shared" si="84"/>
        <v/>
      </c>
      <c r="CH43" s="44" t="str">
        <f t="shared" si="85"/>
        <v/>
      </c>
      <c r="CI43" s="44" t="str">
        <f t="shared" si="86"/>
        <v/>
      </c>
      <c r="CJ43" s="44" t="str">
        <f t="shared" si="87"/>
        <v/>
      </c>
      <c r="CK43" s="44" t="str">
        <f t="shared" si="88"/>
        <v/>
      </c>
      <c r="CL43" s="44" t="str">
        <f t="shared" si="89"/>
        <v/>
      </c>
      <c r="CM43" s="44" t="str">
        <f t="shared" si="90"/>
        <v/>
      </c>
      <c r="CN43" s="44" t="str">
        <f t="shared" si="91"/>
        <v/>
      </c>
      <c r="CO43" s="44" t="str">
        <f t="shared" si="92"/>
        <v/>
      </c>
      <c r="CP43" s="44" t="str">
        <f t="shared" si="93"/>
        <v/>
      </c>
      <c r="CQ43" s="44" t="str">
        <f t="shared" si="94"/>
        <v/>
      </c>
      <c r="CR43" s="44" t="str">
        <f t="shared" si="95"/>
        <v/>
      </c>
      <c r="CS43" s="44" t="str">
        <f t="shared" si="96"/>
        <v/>
      </c>
      <c r="CT43" s="44" t="str">
        <f t="shared" si="97"/>
        <v/>
      </c>
      <c r="CU43" s="44" t="str">
        <f t="shared" si="98"/>
        <v/>
      </c>
      <c r="CV43" s="44" t="str">
        <f t="shared" si="99"/>
        <v/>
      </c>
      <c r="CW43" s="44" t="str">
        <f t="shared" si="100"/>
        <v/>
      </c>
      <c r="CX43" s="44" t="str">
        <f t="shared" si="101"/>
        <v/>
      </c>
      <c r="CY43" s="44" t="str">
        <f t="shared" si="102"/>
        <v/>
      </c>
      <c r="CZ43" s="44" t="str">
        <f t="shared" si="103"/>
        <v/>
      </c>
      <c r="DA43" s="45">
        <f t="shared" si="104"/>
        <v>0</v>
      </c>
      <c r="DB43" s="45">
        <f t="shared" si="105"/>
        <v>0</v>
      </c>
      <c r="DC43" s="45">
        <f t="shared" si="106"/>
        <v>0</v>
      </c>
      <c r="DD43" s="45">
        <f t="shared" si="107"/>
        <v>0</v>
      </c>
      <c r="DE43" s="45">
        <f t="shared" si="108"/>
        <v>0</v>
      </c>
      <c r="DF43" s="45">
        <f t="shared" si="62"/>
        <v>0</v>
      </c>
      <c r="DG43" s="45">
        <f t="shared" si="63"/>
        <v>0</v>
      </c>
      <c r="DH43" s="45">
        <f t="shared" si="64"/>
        <v>0</v>
      </c>
      <c r="DI43" s="45">
        <f t="shared" si="65"/>
        <v>0</v>
      </c>
      <c r="DJ43" s="45">
        <f t="shared" si="66"/>
        <v>0</v>
      </c>
      <c r="DK43" s="45">
        <f t="shared" si="67"/>
        <v>0</v>
      </c>
      <c r="DL43" s="45">
        <f t="shared" si="68"/>
        <v>0</v>
      </c>
      <c r="DM43" s="45">
        <f t="shared" si="69"/>
        <v>0</v>
      </c>
      <c r="DN43" s="45">
        <f t="shared" si="70"/>
        <v>0</v>
      </c>
      <c r="DO43" s="45">
        <f t="shared" si="71"/>
        <v>0</v>
      </c>
      <c r="DP43" s="45">
        <f t="shared" si="72"/>
        <v>0</v>
      </c>
      <c r="DQ43" s="45">
        <f t="shared" si="73"/>
        <v>0</v>
      </c>
      <c r="DR43" s="45">
        <f t="shared" si="74"/>
        <v>0</v>
      </c>
      <c r="DS43" s="45">
        <f t="shared" si="75"/>
        <v>0</v>
      </c>
      <c r="DT43" s="45">
        <f t="shared" si="76"/>
        <v>0</v>
      </c>
      <c r="DU43" s="45">
        <f t="shared" si="77"/>
        <v>0</v>
      </c>
      <c r="DV43" s="45">
        <f t="shared" si="78"/>
        <v>0</v>
      </c>
      <c r="DW43" s="45">
        <f t="shared" si="79"/>
        <v>0</v>
      </c>
      <c r="DX43" s="45">
        <f t="shared" si="80"/>
        <v>0</v>
      </c>
      <c r="DY43" s="45">
        <f t="shared" si="81"/>
        <v>0</v>
      </c>
      <c r="DZ43" s="45">
        <f t="shared" si="82"/>
        <v>0</v>
      </c>
    </row>
    <row r="44" spans="1:130" x14ac:dyDescent="0.25">
      <c r="A44" s="67" t="s">
        <v>47</v>
      </c>
      <c r="B44" s="47">
        <f>+P44+R44+T44+V44+X44+Z44+AB44+AD44+AF44+AH44+AJ44+AL44+AN44+AP44</f>
        <v>0</v>
      </c>
      <c r="C44" s="48">
        <f>+Q44+S44+U44+W44+Y44+AA44+AC44+AE44+AG44+AI44+AK44+AM44+AO44+AQ44</f>
        <v>0</v>
      </c>
      <c r="D44" s="33"/>
      <c r="E44" s="34"/>
      <c r="F44" s="35"/>
      <c r="G44" s="34"/>
      <c r="H44" s="35"/>
      <c r="I44" s="34"/>
      <c r="J44" s="35"/>
      <c r="K44" s="34"/>
      <c r="L44" s="35"/>
      <c r="M44" s="36"/>
      <c r="N44" s="33"/>
      <c r="O44" s="34"/>
      <c r="P44" s="39"/>
      <c r="Q44" s="38"/>
      <c r="R44" s="39"/>
      <c r="S44" s="38"/>
      <c r="T44" s="39"/>
      <c r="U44" s="38"/>
      <c r="V44" s="39"/>
      <c r="W44" s="38"/>
      <c r="X44" s="39"/>
      <c r="Y44" s="38"/>
      <c r="Z44" s="39"/>
      <c r="AA44" s="38"/>
      <c r="AB44" s="39"/>
      <c r="AC44" s="38"/>
      <c r="AD44" s="39"/>
      <c r="AE44" s="38"/>
      <c r="AF44" s="39"/>
      <c r="AG44" s="38"/>
      <c r="AH44" s="39"/>
      <c r="AI44" s="38"/>
      <c r="AJ44" s="39"/>
      <c r="AK44" s="38"/>
      <c r="AL44" s="39"/>
      <c r="AM44" s="38"/>
      <c r="AN44" s="39"/>
      <c r="AO44" s="38"/>
      <c r="AP44" s="39"/>
      <c r="AQ44" s="40"/>
      <c r="AR44" s="37"/>
      <c r="AS44" s="40"/>
      <c r="AT44" s="37"/>
      <c r="AU44" s="38"/>
      <c r="AV44" s="39"/>
      <c r="AW44" s="42"/>
      <c r="AX44" s="43" t="str">
        <f t="shared" si="56"/>
        <v/>
      </c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10"/>
      <c r="BJ44" s="10"/>
      <c r="BK44" s="10"/>
      <c r="BL44" s="10"/>
      <c r="BU44" s="11"/>
      <c r="BV44" s="11"/>
      <c r="BW44" s="11"/>
      <c r="CA44" s="44" t="str">
        <f t="shared" si="57"/>
        <v/>
      </c>
      <c r="CB44" s="44" t="str">
        <f t="shared" si="58"/>
        <v/>
      </c>
      <c r="CC44" s="44" t="str">
        <f t="shared" si="59"/>
        <v/>
      </c>
      <c r="CD44" s="44" t="str">
        <f t="shared" si="60"/>
        <v/>
      </c>
      <c r="CE44" s="44" t="str">
        <f t="shared" si="61"/>
        <v/>
      </c>
      <c r="CF44" s="44" t="str">
        <f t="shared" si="83"/>
        <v/>
      </c>
      <c r="CG44" s="44" t="str">
        <f t="shared" si="84"/>
        <v/>
      </c>
      <c r="CH44" s="44" t="str">
        <f t="shared" si="85"/>
        <v/>
      </c>
      <c r="CI44" s="44" t="str">
        <f t="shared" si="86"/>
        <v/>
      </c>
      <c r="CJ44" s="44" t="str">
        <f t="shared" si="87"/>
        <v/>
      </c>
      <c r="CK44" s="44" t="str">
        <f t="shared" si="88"/>
        <v/>
      </c>
      <c r="CL44" s="44" t="str">
        <f t="shared" si="89"/>
        <v/>
      </c>
      <c r="CM44" s="44" t="str">
        <f t="shared" si="90"/>
        <v/>
      </c>
      <c r="CN44" s="44" t="str">
        <f t="shared" si="91"/>
        <v/>
      </c>
      <c r="CO44" s="44" t="str">
        <f t="shared" si="92"/>
        <v/>
      </c>
      <c r="CP44" s="44" t="str">
        <f t="shared" si="93"/>
        <v/>
      </c>
      <c r="CQ44" s="44" t="str">
        <f t="shared" si="94"/>
        <v/>
      </c>
      <c r="CR44" s="44" t="str">
        <f t="shared" si="95"/>
        <v/>
      </c>
      <c r="CS44" s="44" t="str">
        <f t="shared" si="96"/>
        <v/>
      </c>
      <c r="CT44" s="44" t="str">
        <f t="shared" si="97"/>
        <v/>
      </c>
      <c r="CU44" s="44" t="str">
        <f t="shared" si="98"/>
        <v/>
      </c>
      <c r="CV44" s="44" t="str">
        <f t="shared" si="99"/>
        <v/>
      </c>
      <c r="CW44" s="44" t="str">
        <f t="shared" si="100"/>
        <v/>
      </c>
      <c r="CX44" s="44" t="str">
        <f t="shared" si="101"/>
        <v/>
      </c>
      <c r="CY44" s="44" t="str">
        <f t="shared" si="102"/>
        <v/>
      </c>
      <c r="CZ44" s="44" t="str">
        <f t="shared" si="103"/>
        <v/>
      </c>
      <c r="DA44" s="45">
        <f t="shared" si="104"/>
        <v>0</v>
      </c>
      <c r="DB44" s="45">
        <f t="shared" si="105"/>
        <v>0</v>
      </c>
      <c r="DC44" s="45">
        <f t="shared" si="106"/>
        <v>0</v>
      </c>
      <c r="DD44" s="45">
        <f t="shared" si="107"/>
        <v>0</v>
      </c>
      <c r="DE44" s="45">
        <f t="shared" si="108"/>
        <v>0</v>
      </c>
      <c r="DF44" s="45">
        <f t="shared" si="62"/>
        <v>0</v>
      </c>
      <c r="DG44" s="45">
        <f t="shared" si="63"/>
        <v>0</v>
      </c>
      <c r="DH44" s="45">
        <f t="shared" si="64"/>
        <v>0</v>
      </c>
      <c r="DI44" s="45">
        <f t="shared" si="65"/>
        <v>0</v>
      </c>
      <c r="DJ44" s="45">
        <f t="shared" si="66"/>
        <v>0</v>
      </c>
      <c r="DK44" s="45">
        <f t="shared" si="67"/>
        <v>0</v>
      </c>
      <c r="DL44" s="45">
        <f t="shared" si="68"/>
        <v>0</v>
      </c>
      <c r="DM44" s="45">
        <f t="shared" si="69"/>
        <v>0</v>
      </c>
      <c r="DN44" s="45">
        <f t="shared" si="70"/>
        <v>0</v>
      </c>
      <c r="DO44" s="45">
        <f t="shared" si="71"/>
        <v>0</v>
      </c>
      <c r="DP44" s="45">
        <f t="shared" si="72"/>
        <v>0</v>
      </c>
      <c r="DQ44" s="45">
        <f t="shared" si="73"/>
        <v>0</v>
      </c>
      <c r="DR44" s="45">
        <f t="shared" si="74"/>
        <v>0</v>
      </c>
      <c r="DS44" s="45">
        <f t="shared" si="75"/>
        <v>0</v>
      </c>
      <c r="DT44" s="45">
        <f t="shared" si="76"/>
        <v>0</v>
      </c>
      <c r="DU44" s="45">
        <f t="shared" si="77"/>
        <v>0</v>
      </c>
      <c r="DV44" s="45">
        <f t="shared" si="78"/>
        <v>0</v>
      </c>
      <c r="DW44" s="45">
        <f t="shared" si="79"/>
        <v>0</v>
      </c>
      <c r="DX44" s="45">
        <f t="shared" si="80"/>
        <v>0</v>
      </c>
      <c r="DY44" s="45">
        <f t="shared" si="81"/>
        <v>0</v>
      </c>
      <c r="DZ44" s="45">
        <f t="shared" si="82"/>
        <v>0</v>
      </c>
    </row>
    <row r="45" spans="1:130" x14ac:dyDescent="0.25">
      <c r="A45" s="66" t="s">
        <v>48</v>
      </c>
      <c r="B45" s="47">
        <f>+N45+P45+R45+T45+V45+X45+Z45+AB45+AD45+AF45+AH45+AJ45+AL45+AN45+AP45</f>
        <v>0</v>
      </c>
      <c r="C45" s="48">
        <f>+O45+Q45+S45+U45+W45+Y45+AA45+AC45+AE45+AG45+AI45+AK45+AM45+AO45+AQ45</f>
        <v>0</v>
      </c>
      <c r="D45" s="41"/>
      <c r="E45" s="51"/>
      <c r="F45" s="50"/>
      <c r="G45" s="51"/>
      <c r="H45" s="50"/>
      <c r="I45" s="53"/>
      <c r="J45" s="41"/>
      <c r="K45" s="41"/>
      <c r="L45" s="50"/>
      <c r="M45" s="53"/>
      <c r="N45" s="37"/>
      <c r="O45" s="38"/>
      <c r="P45" s="39"/>
      <c r="Q45" s="38"/>
      <c r="R45" s="39"/>
      <c r="S45" s="38"/>
      <c r="T45" s="39"/>
      <c r="U45" s="38"/>
      <c r="V45" s="39"/>
      <c r="W45" s="38"/>
      <c r="X45" s="39"/>
      <c r="Y45" s="38"/>
      <c r="Z45" s="39"/>
      <c r="AA45" s="38"/>
      <c r="AB45" s="39"/>
      <c r="AC45" s="38"/>
      <c r="AD45" s="39"/>
      <c r="AE45" s="38"/>
      <c r="AF45" s="39"/>
      <c r="AG45" s="38"/>
      <c r="AH45" s="39"/>
      <c r="AI45" s="38"/>
      <c r="AJ45" s="39"/>
      <c r="AK45" s="38"/>
      <c r="AL45" s="39"/>
      <c r="AM45" s="38"/>
      <c r="AN45" s="39"/>
      <c r="AO45" s="38"/>
      <c r="AP45" s="39"/>
      <c r="AQ45" s="40"/>
      <c r="AR45" s="37"/>
      <c r="AS45" s="40"/>
      <c r="AT45" s="37"/>
      <c r="AU45" s="38"/>
      <c r="AV45" s="39"/>
      <c r="AW45" s="42"/>
      <c r="AX45" s="43" t="str">
        <f t="shared" si="56"/>
        <v/>
      </c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10"/>
      <c r="BJ45" s="10"/>
      <c r="BK45" s="10"/>
      <c r="BL45" s="10"/>
      <c r="BU45" s="11"/>
      <c r="BV45" s="11"/>
      <c r="BW45" s="11"/>
      <c r="CA45" s="44" t="str">
        <f t="shared" si="57"/>
        <v/>
      </c>
      <c r="CB45" s="44" t="str">
        <f t="shared" si="58"/>
        <v/>
      </c>
      <c r="CC45" s="44" t="str">
        <f t="shared" si="59"/>
        <v/>
      </c>
      <c r="CD45" s="44" t="str">
        <f t="shared" si="60"/>
        <v/>
      </c>
      <c r="CE45" s="44" t="str">
        <f t="shared" si="61"/>
        <v/>
      </c>
      <c r="CF45" s="44" t="str">
        <f t="shared" si="83"/>
        <v/>
      </c>
      <c r="CG45" s="44" t="str">
        <f t="shared" si="84"/>
        <v/>
      </c>
      <c r="CH45" s="44" t="str">
        <f t="shared" si="85"/>
        <v/>
      </c>
      <c r="CI45" s="44" t="str">
        <f t="shared" si="86"/>
        <v/>
      </c>
      <c r="CJ45" s="44" t="str">
        <f t="shared" si="87"/>
        <v/>
      </c>
      <c r="CK45" s="44" t="str">
        <f t="shared" si="88"/>
        <v/>
      </c>
      <c r="CL45" s="44" t="str">
        <f t="shared" si="89"/>
        <v/>
      </c>
      <c r="CM45" s="44" t="str">
        <f t="shared" si="90"/>
        <v/>
      </c>
      <c r="CN45" s="44" t="str">
        <f t="shared" si="91"/>
        <v/>
      </c>
      <c r="CO45" s="44" t="str">
        <f t="shared" si="92"/>
        <v/>
      </c>
      <c r="CP45" s="44" t="str">
        <f t="shared" si="93"/>
        <v/>
      </c>
      <c r="CQ45" s="44" t="str">
        <f t="shared" si="94"/>
        <v/>
      </c>
      <c r="CR45" s="44" t="str">
        <f t="shared" si="95"/>
        <v/>
      </c>
      <c r="CS45" s="44" t="str">
        <f t="shared" si="96"/>
        <v/>
      </c>
      <c r="CT45" s="44" t="str">
        <f t="shared" si="97"/>
        <v/>
      </c>
      <c r="CU45" s="44" t="str">
        <f t="shared" si="98"/>
        <v/>
      </c>
      <c r="CV45" s="44" t="str">
        <f t="shared" si="99"/>
        <v/>
      </c>
      <c r="CW45" s="44" t="str">
        <f t="shared" si="100"/>
        <v/>
      </c>
      <c r="CX45" s="44" t="str">
        <f t="shared" si="101"/>
        <v/>
      </c>
      <c r="CY45" s="44" t="str">
        <f t="shared" si="102"/>
        <v/>
      </c>
      <c r="CZ45" s="44" t="str">
        <f t="shared" si="103"/>
        <v/>
      </c>
      <c r="DA45" s="45">
        <f t="shared" si="104"/>
        <v>0</v>
      </c>
      <c r="DB45" s="45">
        <f t="shared" si="105"/>
        <v>0</v>
      </c>
      <c r="DC45" s="45">
        <f t="shared" si="106"/>
        <v>0</v>
      </c>
      <c r="DD45" s="45">
        <f t="shared" si="107"/>
        <v>0</v>
      </c>
      <c r="DE45" s="45">
        <f t="shared" si="108"/>
        <v>0</v>
      </c>
      <c r="DF45" s="45">
        <f t="shared" si="62"/>
        <v>0</v>
      </c>
      <c r="DG45" s="45">
        <f t="shared" si="63"/>
        <v>0</v>
      </c>
      <c r="DH45" s="45">
        <f t="shared" si="64"/>
        <v>0</v>
      </c>
      <c r="DI45" s="45">
        <f t="shared" si="65"/>
        <v>0</v>
      </c>
      <c r="DJ45" s="45">
        <f t="shared" si="66"/>
        <v>0</v>
      </c>
      <c r="DK45" s="45">
        <f t="shared" si="67"/>
        <v>0</v>
      </c>
      <c r="DL45" s="45">
        <f t="shared" si="68"/>
        <v>0</v>
      </c>
      <c r="DM45" s="45">
        <f t="shared" si="69"/>
        <v>0</v>
      </c>
      <c r="DN45" s="45">
        <f t="shared" si="70"/>
        <v>0</v>
      </c>
      <c r="DO45" s="45">
        <f t="shared" si="71"/>
        <v>0</v>
      </c>
      <c r="DP45" s="45">
        <f t="shared" si="72"/>
        <v>0</v>
      </c>
      <c r="DQ45" s="45">
        <f t="shared" si="73"/>
        <v>0</v>
      </c>
      <c r="DR45" s="45">
        <f t="shared" si="74"/>
        <v>0</v>
      </c>
      <c r="DS45" s="45">
        <f t="shared" si="75"/>
        <v>0</v>
      </c>
      <c r="DT45" s="45">
        <f t="shared" si="76"/>
        <v>0</v>
      </c>
      <c r="DU45" s="45">
        <f t="shared" si="77"/>
        <v>0</v>
      </c>
      <c r="DV45" s="45">
        <f t="shared" si="78"/>
        <v>0</v>
      </c>
      <c r="DW45" s="45">
        <f t="shared" si="79"/>
        <v>0</v>
      </c>
      <c r="DX45" s="45">
        <f t="shared" si="80"/>
        <v>0</v>
      </c>
      <c r="DY45" s="45">
        <f t="shared" si="81"/>
        <v>0</v>
      </c>
      <c r="DZ45" s="45">
        <f t="shared" si="82"/>
        <v>0</v>
      </c>
    </row>
    <row r="46" spans="1:130" x14ac:dyDescent="0.25">
      <c r="A46" s="66" t="s">
        <v>49</v>
      </c>
      <c r="B46" s="47">
        <f>+D46+F46+H46+J46+L46+N46+P46+R46+T46+V46+X46+Z46+AB46+AD46+AF46+AH46+AJ46+AL46+AN46+AP46</f>
        <v>0</v>
      </c>
      <c r="C46" s="48">
        <f>+E46+G46+I46+K46+M46+O46+Q46+S46+U46+W46+Y46+AA46+AC46+AE46+AG46+AI46+AK46+AM46+AO46+AQ46</f>
        <v>0</v>
      </c>
      <c r="D46" s="37"/>
      <c r="E46" s="38"/>
      <c r="F46" s="39"/>
      <c r="G46" s="38"/>
      <c r="H46" s="39"/>
      <c r="I46" s="42"/>
      <c r="J46" s="37"/>
      <c r="K46" s="37"/>
      <c r="L46" s="39"/>
      <c r="M46" s="42"/>
      <c r="N46" s="37"/>
      <c r="O46" s="38"/>
      <c r="P46" s="39"/>
      <c r="Q46" s="38"/>
      <c r="R46" s="39"/>
      <c r="S46" s="38"/>
      <c r="T46" s="39"/>
      <c r="U46" s="38"/>
      <c r="V46" s="39"/>
      <c r="W46" s="38"/>
      <c r="X46" s="39"/>
      <c r="Y46" s="38"/>
      <c r="Z46" s="39"/>
      <c r="AA46" s="38"/>
      <c r="AB46" s="39"/>
      <c r="AC46" s="38"/>
      <c r="AD46" s="39"/>
      <c r="AE46" s="38"/>
      <c r="AF46" s="39"/>
      <c r="AG46" s="38"/>
      <c r="AH46" s="39"/>
      <c r="AI46" s="38"/>
      <c r="AJ46" s="39"/>
      <c r="AK46" s="38"/>
      <c r="AL46" s="39"/>
      <c r="AM46" s="38"/>
      <c r="AN46" s="39"/>
      <c r="AO46" s="38"/>
      <c r="AP46" s="39"/>
      <c r="AQ46" s="40"/>
      <c r="AR46" s="37"/>
      <c r="AS46" s="40"/>
      <c r="AT46" s="37"/>
      <c r="AU46" s="38"/>
      <c r="AV46" s="39"/>
      <c r="AW46" s="42"/>
      <c r="AX46" s="43" t="str">
        <f t="shared" si="56"/>
        <v/>
      </c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10"/>
      <c r="BJ46" s="10"/>
      <c r="BK46" s="10"/>
      <c r="BL46" s="10"/>
      <c r="BU46" s="11"/>
      <c r="BV46" s="11"/>
      <c r="BW46" s="11"/>
      <c r="CA46" s="44" t="str">
        <f t="shared" si="57"/>
        <v/>
      </c>
      <c r="CB46" s="44" t="str">
        <f t="shared" si="58"/>
        <v/>
      </c>
      <c r="CC46" s="44" t="str">
        <f t="shared" si="59"/>
        <v/>
      </c>
      <c r="CD46" s="44" t="str">
        <f t="shared" si="60"/>
        <v/>
      </c>
      <c r="CE46" s="44" t="str">
        <f t="shared" si="61"/>
        <v/>
      </c>
      <c r="CF46" s="44" t="str">
        <f t="shared" si="83"/>
        <v/>
      </c>
      <c r="CG46" s="44" t="str">
        <f t="shared" si="84"/>
        <v/>
      </c>
      <c r="CH46" s="44" t="str">
        <f t="shared" si="85"/>
        <v/>
      </c>
      <c r="CI46" s="44" t="str">
        <f t="shared" si="86"/>
        <v/>
      </c>
      <c r="CJ46" s="44" t="str">
        <f t="shared" si="87"/>
        <v/>
      </c>
      <c r="CK46" s="44" t="str">
        <f t="shared" si="88"/>
        <v/>
      </c>
      <c r="CL46" s="44" t="str">
        <f t="shared" si="89"/>
        <v/>
      </c>
      <c r="CM46" s="44" t="str">
        <f t="shared" si="90"/>
        <v/>
      </c>
      <c r="CN46" s="44" t="str">
        <f t="shared" si="91"/>
        <v/>
      </c>
      <c r="CO46" s="44" t="str">
        <f t="shared" si="92"/>
        <v/>
      </c>
      <c r="CP46" s="44" t="str">
        <f t="shared" si="93"/>
        <v/>
      </c>
      <c r="CQ46" s="44" t="str">
        <f t="shared" si="94"/>
        <v/>
      </c>
      <c r="CR46" s="44" t="str">
        <f t="shared" si="95"/>
        <v/>
      </c>
      <c r="CS46" s="44" t="str">
        <f t="shared" si="96"/>
        <v/>
      </c>
      <c r="CT46" s="44" t="str">
        <f t="shared" si="97"/>
        <v/>
      </c>
      <c r="CU46" s="44" t="str">
        <f t="shared" si="98"/>
        <v/>
      </c>
      <c r="CV46" s="44" t="str">
        <f t="shared" si="99"/>
        <v/>
      </c>
      <c r="CW46" s="44" t="str">
        <f t="shared" si="100"/>
        <v/>
      </c>
      <c r="CX46" s="44" t="str">
        <f t="shared" si="101"/>
        <v/>
      </c>
      <c r="CY46" s="44" t="str">
        <f t="shared" si="102"/>
        <v/>
      </c>
      <c r="CZ46" s="44" t="str">
        <f t="shared" si="103"/>
        <v/>
      </c>
      <c r="DA46" s="45">
        <f t="shared" si="104"/>
        <v>0</v>
      </c>
      <c r="DB46" s="45">
        <f t="shared" si="105"/>
        <v>0</v>
      </c>
      <c r="DC46" s="45">
        <f t="shared" si="106"/>
        <v>0</v>
      </c>
      <c r="DD46" s="45">
        <f t="shared" si="107"/>
        <v>0</v>
      </c>
      <c r="DE46" s="45">
        <f t="shared" si="108"/>
        <v>0</v>
      </c>
      <c r="DF46" s="45">
        <f t="shared" si="62"/>
        <v>0</v>
      </c>
      <c r="DG46" s="45">
        <f t="shared" si="63"/>
        <v>0</v>
      </c>
      <c r="DH46" s="45">
        <f t="shared" si="64"/>
        <v>0</v>
      </c>
      <c r="DI46" s="45">
        <f t="shared" si="65"/>
        <v>0</v>
      </c>
      <c r="DJ46" s="45">
        <f t="shared" si="66"/>
        <v>0</v>
      </c>
      <c r="DK46" s="45">
        <f t="shared" si="67"/>
        <v>0</v>
      </c>
      <c r="DL46" s="45">
        <f t="shared" si="68"/>
        <v>0</v>
      </c>
      <c r="DM46" s="45">
        <f t="shared" si="69"/>
        <v>0</v>
      </c>
      <c r="DN46" s="45">
        <f t="shared" si="70"/>
        <v>0</v>
      </c>
      <c r="DO46" s="45">
        <f t="shared" si="71"/>
        <v>0</v>
      </c>
      <c r="DP46" s="45">
        <f t="shared" si="72"/>
        <v>0</v>
      </c>
      <c r="DQ46" s="45">
        <f t="shared" si="73"/>
        <v>0</v>
      </c>
      <c r="DR46" s="45">
        <f t="shared" si="74"/>
        <v>0</v>
      </c>
      <c r="DS46" s="45">
        <f t="shared" si="75"/>
        <v>0</v>
      </c>
      <c r="DT46" s="45">
        <f t="shared" si="76"/>
        <v>0</v>
      </c>
      <c r="DU46" s="45">
        <f t="shared" si="77"/>
        <v>0</v>
      </c>
      <c r="DV46" s="45">
        <f t="shared" si="78"/>
        <v>0</v>
      </c>
      <c r="DW46" s="45">
        <f t="shared" si="79"/>
        <v>0</v>
      </c>
      <c r="DX46" s="45">
        <f t="shared" si="80"/>
        <v>0</v>
      </c>
      <c r="DY46" s="45">
        <f t="shared" si="81"/>
        <v>0</v>
      </c>
      <c r="DZ46" s="45">
        <f t="shared" si="82"/>
        <v>0</v>
      </c>
    </row>
    <row r="47" spans="1:130" x14ac:dyDescent="0.25">
      <c r="A47" s="46" t="s">
        <v>50</v>
      </c>
      <c r="B47" s="47">
        <f>+P47+R47+T47+V47+X47+Z47+AB47+AD47+AF47+AH47+AJ47+AL47+AN47+AP47</f>
        <v>0</v>
      </c>
      <c r="C47" s="48">
        <f>+Q47+S47+U47+W47+Y47+AA47+AC47+AE47+AG47+AI47+AK47+AM47+AO47+AQ47</f>
        <v>0</v>
      </c>
      <c r="D47" s="33"/>
      <c r="E47" s="34"/>
      <c r="F47" s="35"/>
      <c r="G47" s="34"/>
      <c r="H47" s="35"/>
      <c r="I47" s="34"/>
      <c r="J47" s="35"/>
      <c r="K47" s="34"/>
      <c r="L47" s="35"/>
      <c r="M47" s="36"/>
      <c r="N47" s="33"/>
      <c r="O47" s="34"/>
      <c r="P47" s="39"/>
      <c r="Q47" s="38"/>
      <c r="R47" s="39"/>
      <c r="S47" s="38"/>
      <c r="T47" s="39"/>
      <c r="U47" s="38"/>
      <c r="V47" s="39"/>
      <c r="W47" s="38"/>
      <c r="X47" s="39"/>
      <c r="Y47" s="38"/>
      <c r="Z47" s="39"/>
      <c r="AA47" s="38"/>
      <c r="AB47" s="39"/>
      <c r="AC47" s="38"/>
      <c r="AD47" s="39"/>
      <c r="AE47" s="38"/>
      <c r="AF47" s="39"/>
      <c r="AG47" s="38"/>
      <c r="AH47" s="39"/>
      <c r="AI47" s="38"/>
      <c r="AJ47" s="39"/>
      <c r="AK47" s="38"/>
      <c r="AL47" s="39"/>
      <c r="AM47" s="38"/>
      <c r="AN47" s="39"/>
      <c r="AO47" s="38"/>
      <c r="AP47" s="39"/>
      <c r="AQ47" s="40"/>
      <c r="AR47" s="37"/>
      <c r="AS47" s="40"/>
      <c r="AT47" s="37"/>
      <c r="AU47" s="38"/>
      <c r="AV47" s="39"/>
      <c r="AW47" s="42"/>
      <c r="AX47" s="43" t="str">
        <f t="shared" si="56"/>
        <v/>
      </c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10"/>
      <c r="BJ47" s="10"/>
      <c r="BK47" s="10"/>
      <c r="BL47" s="10"/>
      <c r="BU47" s="11"/>
      <c r="BV47" s="11"/>
      <c r="BW47" s="11"/>
      <c r="CA47" s="44" t="str">
        <f t="shared" si="57"/>
        <v/>
      </c>
      <c r="CB47" s="44" t="str">
        <f t="shared" si="58"/>
        <v/>
      </c>
      <c r="CC47" s="44" t="str">
        <f t="shared" si="59"/>
        <v/>
      </c>
      <c r="CD47" s="44" t="str">
        <f t="shared" si="60"/>
        <v/>
      </c>
      <c r="CE47" s="44" t="str">
        <f t="shared" si="61"/>
        <v/>
      </c>
      <c r="CF47" s="44" t="str">
        <f t="shared" si="83"/>
        <v/>
      </c>
      <c r="CG47" s="44" t="str">
        <f t="shared" si="84"/>
        <v/>
      </c>
      <c r="CH47" s="44" t="str">
        <f t="shared" si="85"/>
        <v/>
      </c>
      <c r="CI47" s="44" t="str">
        <f t="shared" si="86"/>
        <v/>
      </c>
      <c r="CJ47" s="44" t="str">
        <f t="shared" si="87"/>
        <v/>
      </c>
      <c r="CK47" s="44" t="str">
        <f t="shared" si="88"/>
        <v/>
      </c>
      <c r="CL47" s="44" t="str">
        <f t="shared" si="89"/>
        <v/>
      </c>
      <c r="CM47" s="44" t="str">
        <f t="shared" si="90"/>
        <v/>
      </c>
      <c r="CN47" s="44" t="str">
        <f t="shared" si="91"/>
        <v/>
      </c>
      <c r="CO47" s="44" t="str">
        <f t="shared" si="92"/>
        <v/>
      </c>
      <c r="CP47" s="44" t="str">
        <f t="shared" si="93"/>
        <v/>
      </c>
      <c r="CQ47" s="44" t="str">
        <f t="shared" si="94"/>
        <v/>
      </c>
      <c r="CR47" s="44" t="str">
        <f t="shared" si="95"/>
        <v/>
      </c>
      <c r="CS47" s="44" t="str">
        <f t="shared" si="96"/>
        <v/>
      </c>
      <c r="CT47" s="44" t="str">
        <f t="shared" si="97"/>
        <v/>
      </c>
      <c r="CU47" s="44" t="str">
        <f t="shared" si="98"/>
        <v/>
      </c>
      <c r="CV47" s="44" t="str">
        <f t="shared" si="99"/>
        <v/>
      </c>
      <c r="CW47" s="44" t="str">
        <f t="shared" si="100"/>
        <v/>
      </c>
      <c r="CX47" s="44" t="str">
        <f t="shared" si="101"/>
        <v/>
      </c>
      <c r="CY47" s="44" t="str">
        <f t="shared" si="102"/>
        <v/>
      </c>
      <c r="CZ47" s="44" t="str">
        <f t="shared" si="103"/>
        <v/>
      </c>
      <c r="DA47" s="45">
        <f t="shared" si="104"/>
        <v>0</v>
      </c>
      <c r="DB47" s="45">
        <f t="shared" si="105"/>
        <v>0</v>
      </c>
      <c r="DC47" s="45">
        <f t="shared" si="106"/>
        <v>0</v>
      </c>
      <c r="DD47" s="45">
        <f t="shared" si="107"/>
        <v>0</v>
      </c>
      <c r="DE47" s="45">
        <f t="shared" si="108"/>
        <v>0</v>
      </c>
      <c r="DF47" s="45">
        <f t="shared" si="62"/>
        <v>0</v>
      </c>
      <c r="DG47" s="45">
        <f t="shared" si="63"/>
        <v>0</v>
      </c>
      <c r="DH47" s="45">
        <f t="shared" si="64"/>
        <v>0</v>
      </c>
      <c r="DI47" s="45">
        <f t="shared" si="65"/>
        <v>0</v>
      </c>
      <c r="DJ47" s="45">
        <f t="shared" si="66"/>
        <v>0</v>
      </c>
      <c r="DK47" s="45">
        <f t="shared" si="67"/>
        <v>0</v>
      </c>
      <c r="DL47" s="45">
        <f t="shared" si="68"/>
        <v>0</v>
      </c>
      <c r="DM47" s="45">
        <f t="shared" si="69"/>
        <v>0</v>
      </c>
      <c r="DN47" s="45">
        <f t="shared" si="70"/>
        <v>0</v>
      </c>
      <c r="DO47" s="45">
        <f t="shared" si="71"/>
        <v>0</v>
      </c>
      <c r="DP47" s="45">
        <f t="shared" si="72"/>
        <v>0</v>
      </c>
      <c r="DQ47" s="45">
        <f t="shared" si="73"/>
        <v>0</v>
      </c>
      <c r="DR47" s="45">
        <f t="shared" si="74"/>
        <v>0</v>
      </c>
      <c r="DS47" s="45">
        <f t="shared" si="75"/>
        <v>0</v>
      </c>
      <c r="DT47" s="45">
        <f t="shared" si="76"/>
        <v>0</v>
      </c>
      <c r="DU47" s="45">
        <f t="shared" si="77"/>
        <v>0</v>
      </c>
      <c r="DV47" s="45">
        <f t="shared" si="78"/>
        <v>0</v>
      </c>
      <c r="DW47" s="45">
        <f t="shared" si="79"/>
        <v>0</v>
      </c>
      <c r="DX47" s="45">
        <f t="shared" si="80"/>
        <v>0</v>
      </c>
      <c r="DY47" s="45">
        <f t="shared" si="81"/>
        <v>0</v>
      </c>
      <c r="DZ47" s="45">
        <f t="shared" si="82"/>
        <v>0</v>
      </c>
    </row>
    <row r="48" spans="1:130" x14ac:dyDescent="0.25">
      <c r="A48" s="66" t="s">
        <v>51</v>
      </c>
      <c r="B48" s="47">
        <f>+P48+R48+T48+V48+X48+Z48+AB48+AD48+AF48+AH48</f>
        <v>0</v>
      </c>
      <c r="C48" s="48">
        <f>+Q48+S48+U48+W48+Y48+AA48+AC48+AE48+AG48+AI48</f>
        <v>0</v>
      </c>
      <c r="D48" s="33"/>
      <c r="E48" s="34"/>
      <c r="F48" s="35"/>
      <c r="G48" s="34"/>
      <c r="H48" s="35"/>
      <c r="I48" s="34"/>
      <c r="J48" s="35"/>
      <c r="K48" s="34"/>
      <c r="L48" s="35"/>
      <c r="M48" s="36"/>
      <c r="N48" s="33"/>
      <c r="O48" s="34"/>
      <c r="P48" s="39"/>
      <c r="Q48" s="38"/>
      <c r="R48" s="39"/>
      <c r="S48" s="38"/>
      <c r="T48" s="39"/>
      <c r="U48" s="38"/>
      <c r="V48" s="39"/>
      <c r="W48" s="38"/>
      <c r="X48" s="39"/>
      <c r="Y48" s="38"/>
      <c r="Z48" s="39"/>
      <c r="AA48" s="38"/>
      <c r="AB48" s="39"/>
      <c r="AC48" s="38"/>
      <c r="AD48" s="39"/>
      <c r="AE48" s="38"/>
      <c r="AF48" s="39"/>
      <c r="AG48" s="38"/>
      <c r="AH48" s="39"/>
      <c r="AI48" s="38"/>
      <c r="AJ48" s="35"/>
      <c r="AK48" s="34"/>
      <c r="AL48" s="35"/>
      <c r="AM48" s="34"/>
      <c r="AN48" s="35"/>
      <c r="AO48" s="34"/>
      <c r="AP48" s="35"/>
      <c r="AQ48" s="54"/>
      <c r="AR48" s="37"/>
      <c r="AS48" s="40"/>
      <c r="AT48" s="37"/>
      <c r="AU48" s="38"/>
      <c r="AV48" s="39"/>
      <c r="AW48" s="42"/>
      <c r="AX48" s="43" t="str">
        <f t="shared" si="56"/>
        <v/>
      </c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10"/>
      <c r="BJ48" s="10"/>
      <c r="BK48" s="10"/>
      <c r="BL48" s="10"/>
      <c r="BU48" s="11"/>
      <c r="BV48" s="11"/>
      <c r="BW48" s="11"/>
      <c r="CA48" s="44" t="str">
        <f t="shared" si="57"/>
        <v/>
      </c>
      <c r="CB48" s="44" t="str">
        <f t="shared" si="58"/>
        <v/>
      </c>
      <c r="CC48" s="44" t="str">
        <f t="shared" si="59"/>
        <v/>
      </c>
      <c r="CD48" s="44" t="str">
        <f t="shared" si="60"/>
        <v/>
      </c>
      <c r="CE48" s="44" t="str">
        <f t="shared" si="61"/>
        <v/>
      </c>
      <c r="CF48" s="44" t="str">
        <f t="shared" si="83"/>
        <v/>
      </c>
      <c r="CG48" s="44" t="str">
        <f t="shared" si="84"/>
        <v/>
      </c>
      <c r="CH48" s="44" t="str">
        <f t="shared" si="85"/>
        <v/>
      </c>
      <c r="CI48" s="44" t="str">
        <f t="shared" si="86"/>
        <v/>
      </c>
      <c r="CJ48" s="44" t="str">
        <f t="shared" si="87"/>
        <v/>
      </c>
      <c r="CK48" s="44" t="str">
        <f t="shared" si="88"/>
        <v/>
      </c>
      <c r="CL48" s="44" t="str">
        <f t="shared" si="89"/>
        <v/>
      </c>
      <c r="CM48" s="44" t="str">
        <f t="shared" si="90"/>
        <v/>
      </c>
      <c r="CN48" s="44" t="str">
        <f t="shared" si="91"/>
        <v/>
      </c>
      <c r="CO48" s="44" t="str">
        <f t="shared" si="92"/>
        <v/>
      </c>
      <c r="CP48" s="44" t="str">
        <f t="shared" si="93"/>
        <v/>
      </c>
      <c r="CQ48" s="44" t="str">
        <f t="shared" si="94"/>
        <v/>
      </c>
      <c r="CR48" s="44" t="str">
        <f t="shared" si="95"/>
        <v/>
      </c>
      <c r="CS48" s="44" t="str">
        <f t="shared" si="96"/>
        <v/>
      </c>
      <c r="CT48" s="44" t="str">
        <f t="shared" si="97"/>
        <v/>
      </c>
      <c r="CU48" s="44" t="str">
        <f t="shared" si="98"/>
        <v/>
      </c>
      <c r="CV48" s="44" t="str">
        <f t="shared" si="99"/>
        <v/>
      </c>
      <c r="CW48" s="44" t="str">
        <f t="shared" si="100"/>
        <v/>
      </c>
      <c r="CX48" s="44" t="str">
        <f t="shared" si="101"/>
        <v/>
      </c>
      <c r="CY48" s="44" t="str">
        <f t="shared" si="102"/>
        <v/>
      </c>
      <c r="CZ48" s="44" t="str">
        <f t="shared" si="103"/>
        <v/>
      </c>
      <c r="DA48" s="45">
        <f t="shared" si="104"/>
        <v>0</v>
      </c>
      <c r="DB48" s="45">
        <f t="shared" si="105"/>
        <v>0</v>
      </c>
      <c r="DC48" s="45">
        <f t="shared" si="106"/>
        <v>0</v>
      </c>
      <c r="DD48" s="45">
        <f t="shared" si="107"/>
        <v>0</v>
      </c>
      <c r="DE48" s="45">
        <f t="shared" si="108"/>
        <v>0</v>
      </c>
      <c r="DF48" s="45">
        <f t="shared" si="62"/>
        <v>0</v>
      </c>
      <c r="DG48" s="45">
        <f t="shared" si="63"/>
        <v>0</v>
      </c>
      <c r="DH48" s="45">
        <f t="shared" si="64"/>
        <v>0</v>
      </c>
      <c r="DI48" s="45">
        <f t="shared" si="65"/>
        <v>0</v>
      </c>
      <c r="DJ48" s="45">
        <f t="shared" si="66"/>
        <v>0</v>
      </c>
      <c r="DK48" s="45">
        <f t="shared" si="67"/>
        <v>0</v>
      </c>
      <c r="DL48" s="45">
        <f t="shared" si="68"/>
        <v>0</v>
      </c>
      <c r="DM48" s="45">
        <f t="shared" si="69"/>
        <v>0</v>
      </c>
      <c r="DN48" s="45">
        <f t="shared" si="70"/>
        <v>0</v>
      </c>
      <c r="DO48" s="45">
        <f t="shared" si="71"/>
        <v>0</v>
      </c>
      <c r="DP48" s="45">
        <f t="shared" si="72"/>
        <v>0</v>
      </c>
      <c r="DQ48" s="45">
        <f t="shared" si="73"/>
        <v>0</v>
      </c>
      <c r="DR48" s="45">
        <f t="shared" si="74"/>
        <v>0</v>
      </c>
      <c r="DS48" s="45">
        <f t="shared" si="75"/>
        <v>0</v>
      </c>
      <c r="DT48" s="45">
        <f t="shared" si="76"/>
        <v>0</v>
      </c>
      <c r="DU48" s="45">
        <f t="shared" si="77"/>
        <v>0</v>
      </c>
      <c r="DV48" s="45">
        <f t="shared" si="78"/>
        <v>0</v>
      </c>
      <c r="DW48" s="45">
        <f t="shared" si="79"/>
        <v>0</v>
      </c>
      <c r="DX48" s="45">
        <f t="shared" si="80"/>
        <v>0</v>
      </c>
      <c r="DY48" s="45">
        <f t="shared" si="81"/>
        <v>0</v>
      </c>
      <c r="DZ48" s="45">
        <f t="shared" si="82"/>
        <v>0</v>
      </c>
    </row>
    <row r="49" spans="1:130" x14ac:dyDescent="0.25">
      <c r="A49" s="66" t="s">
        <v>52</v>
      </c>
      <c r="B49" s="47">
        <f t="shared" ref="B49:C51" si="109">+D49+F49+H49+J49+L49+N49+P49+R49+T49+V49+X49+Z49+AB49+AD49+AF49+AH49+AJ49+AL49+AN49+AP49</f>
        <v>0</v>
      </c>
      <c r="C49" s="48">
        <f t="shared" si="109"/>
        <v>0</v>
      </c>
      <c r="D49" s="37"/>
      <c r="E49" s="38"/>
      <c r="F49" s="39"/>
      <c r="G49" s="38"/>
      <c r="H49" s="39"/>
      <c r="I49" s="42"/>
      <c r="J49" s="37"/>
      <c r="K49" s="37"/>
      <c r="L49" s="39"/>
      <c r="M49" s="42"/>
      <c r="N49" s="37"/>
      <c r="O49" s="38"/>
      <c r="P49" s="39"/>
      <c r="Q49" s="38"/>
      <c r="R49" s="39"/>
      <c r="S49" s="38"/>
      <c r="T49" s="39"/>
      <c r="U49" s="38"/>
      <c r="V49" s="39"/>
      <c r="W49" s="38"/>
      <c r="X49" s="39"/>
      <c r="Y49" s="38"/>
      <c r="Z49" s="39"/>
      <c r="AA49" s="38"/>
      <c r="AB49" s="39"/>
      <c r="AC49" s="38"/>
      <c r="AD49" s="39"/>
      <c r="AE49" s="38"/>
      <c r="AF49" s="39"/>
      <c r="AG49" s="38"/>
      <c r="AH49" s="39"/>
      <c r="AI49" s="38"/>
      <c r="AJ49" s="39"/>
      <c r="AK49" s="38"/>
      <c r="AL49" s="39"/>
      <c r="AM49" s="38"/>
      <c r="AN49" s="39"/>
      <c r="AO49" s="38"/>
      <c r="AP49" s="39"/>
      <c r="AQ49" s="40"/>
      <c r="AR49" s="37"/>
      <c r="AS49" s="40"/>
      <c r="AT49" s="37"/>
      <c r="AU49" s="38"/>
      <c r="AV49" s="39"/>
      <c r="AW49" s="42"/>
      <c r="AX49" s="43" t="str">
        <f t="shared" si="56"/>
        <v/>
      </c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10"/>
      <c r="BJ49" s="10"/>
      <c r="BK49" s="10"/>
      <c r="BL49" s="10"/>
      <c r="BU49" s="11"/>
      <c r="BV49" s="11"/>
      <c r="BW49" s="11"/>
      <c r="CA49" s="44" t="str">
        <f t="shared" si="57"/>
        <v/>
      </c>
      <c r="CB49" s="44" t="str">
        <f t="shared" si="58"/>
        <v/>
      </c>
      <c r="CC49" s="44" t="str">
        <f t="shared" si="59"/>
        <v/>
      </c>
      <c r="CD49" s="44" t="str">
        <f t="shared" si="60"/>
        <v/>
      </c>
      <c r="CE49" s="44" t="str">
        <f t="shared" si="61"/>
        <v/>
      </c>
      <c r="CF49" s="44" t="str">
        <f t="shared" si="83"/>
        <v/>
      </c>
      <c r="CG49" s="44" t="str">
        <f t="shared" si="84"/>
        <v/>
      </c>
      <c r="CH49" s="44" t="str">
        <f t="shared" si="85"/>
        <v/>
      </c>
      <c r="CI49" s="44" t="str">
        <f t="shared" si="86"/>
        <v/>
      </c>
      <c r="CJ49" s="44" t="str">
        <f t="shared" si="87"/>
        <v/>
      </c>
      <c r="CK49" s="44" t="str">
        <f t="shared" si="88"/>
        <v/>
      </c>
      <c r="CL49" s="44" t="str">
        <f t="shared" si="89"/>
        <v/>
      </c>
      <c r="CM49" s="44" t="str">
        <f t="shared" si="90"/>
        <v/>
      </c>
      <c r="CN49" s="44" t="str">
        <f t="shared" si="91"/>
        <v/>
      </c>
      <c r="CO49" s="44" t="str">
        <f t="shared" si="92"/>
        <v/>
      </c>
      <c r="CP49" s="44" t="str">
        <f t="shared" si="93"/>
        <v/>
      </c>
      <c r="CQ49" s="44" t="str">
        <f t="shared" si="94"/>
        <v/>
      </c>
      <c r="CR49" s="44" t="str">
        <f t="shared" si="95"/>
        <v/>
      </c>
      <c r="CS49" s="44" t="str">
        <f t="shared" si="96"/>
        <v/>
      </c>
      <c r="CT49" s="44" t="str">
        <f t="shared" si="97"/>
        <v/>
      </c>
      <c r="CU49" s="44" t="str">
        <f t="shared" si="98"/>
        <v/>
      </c>
      <c r="CV49" s="44" t="str">
        <f t="shared" si="99"/>
        <v/>
      </c>
      <c r="CW49" s="44" t="str">
        <f t="shared" si="100"/>
        <v/>
      </c>
      <c r="CX49" s="44" t="str">
        <f t="shared" si="101"/>
        <v/>
      </c>
      <c r="CY49" s="44" t="str">
        <f t="shared" si="102"/>
        <v/>
      </c>
      <c r="CZ49" s="44" t="str">
        <f t="shared" si="103"/>
        <v/>
      </c>
      <c r="DA49" s="45">
        <f t="shared" si="104"/>
        <v>0</v>
      </c>
      <c r="DB49" s="45">
        <f t="shared" si="105"/>
        <v>0</v>
      </c>
      <c r="DC49" s="45">
        <f t="shared" si="106"/>
        <v>0</v>
      </c>
      <c r="DD49" s="45">
        <f t="shared" si="107"/>
        <v>0</v>
      </c>
      <c r="DE49" s="45">
        <f t="shared" si="108"/>
        <v>0</v>
      </c>
      <c r="DF49" s="45">
        <f t="shared" si="62"/>
        <v>0</v>
      </c>
      <c r="DG49" s="45">
        <f t="shared" si="63"/>
        <v>0</v>
      </c>
      <c r="DH49" s="45">
        <f t="shared" si="64"/>
        <v>0</v>
      </c>
      <c r="DI49" s="45">
        <f t="shared" si="65"/>
        <v>0</v>
      </c>
      <c r="DJ49" s="45">
        <f t="shared" si="66"/>
        <v>0</v>
      </c>
      <c r="DK49" s="45">
        <f t="shared" si="67"/>
        <v>0</v>
      </c>
      <c r="DL49" s="45">
        <f t="shared" si="68"/>
        <v>0</v>
      </c>
      <c r="DM49" s="45">
        <f t="shared" si="69"/>
        <v>0</v>
      </c>
      <c r="DN49" s="45">
        <f t="shared" si="70"/>
        <v>0</v>
      </c>
      <c r="DO49" s="45">
        <f t="shared" si="71"/>
        <v>0</v>
      </c>
      <c r="DP49" s="45">
        <f t="shared" si="72"/>
        <v>0</v>
      </c>
      <c r="DQ49" s="45">
        <f t="shared" si="73"/>
        <v>0</v>
      </c>
      <c r="DR49" s="45">
        <f t="shared" si="74"/>
        <v>0</v>
      </c>
      <c r="DS49" s="45">
        <f t="shared" si="75"/>
        <v>0</v>
      </c>
      <c r="DT49" s="45">
        <f t="shared" si="76"/>
        <v>0</v>
      </c>
      <c r="DU49" s="45">
        <f t="shared" si="77"/>
        <v>0</v>
      </c>
      <c r="DV49" s="45">
        <f t="shared" si="78"/>
        <v>0</v>
      </c>
      <c r="DW49" s="45">
        <f t="shared" si="79"/>
        <v>0</v>
      </c>
      <c r="DX49" s="45">
        <f t="shared" si="80"/>
        <v>0</v>
      </c>
      <c r="DY49" s="45">
        <f t="shared" si="81"/>
        <v>0</v>
      </c>
      <c r="DZ49" s="45">
        <f t="shared" si="82"/>
        <v>0</v>
      </c>
    </row>
    <row r="50" spans="1:130" x14ac:dyDescent="0.25">
      <c r="A50" s="66" t="s">
        <v>53</v>
      </c>
      <c r="B50" s="47">
        <f t="shared" si="109"/>
        <v>0</v>
      </c>
      <c r="C50" s="48">
        <f t="shared" si="109"/>
        <v>0</v>
      </c>
      <c r="D50" s="37"/>
      <c r="E50" s="38"/>
      <c r="F50" s="39"/>
      <c r="G50" s="38"/>
      <c r="H50" s="39"/>
      <c r="I50" s="42"/>
      <c r="J50" s="37"/>
      <c r="K50" s="37"/>
      <c r="L50" s="39"/>
      <c r="M50" s="42"/>
      <c r="N50" s="37"/>
      <c r="O50" s="38"/>
      <c r="P50" s="39"/>
      <c r="Q50" s="38"/>
      <c r="R50" s="39"/>
      <c r="S50" s="38"/>
      <c r="T50" s="39"/>
      <c r="U50" s="38"/>
      <c r="V50" s="39"/>
      <c r="W50" s="38"/>
      <c r="X50" s="39"/>
      <c r="Y50" s="38"/>
      <c r="Z50" s="39"/>
      <c r="AA50" s="38"/>
      <c r="AB50" s="39"/>
      <c r="AC50" s="38"/>
      <c r="AD50" s="39"/>
      <c r="AE50" s="38"/>
      <c r="AF50" s="39"/>
      <c r="AG50" s="38"/>
      <c r="AH50" s="39"/>
      <c r="AI50" s="38"/>
      <c r="AJ50" s="39"/>
      <c r="AK50" s="38"/>
      <c r="AL50" s="39"/>
      <c r="AM50" s="38"/>
      <c r="AN50" s="39"/>
      <c r="AO50" s="38"/>
      <c r="AP50" s="39"/>
      <c r="AQ50" s="40"/>
      <c r="AR50" s="37"/>
      <c r="AS50" s="40"/>
      <c r="AT50" s="37"/>
      <c r="AU50" s="38"/>
      <c r="AV50" s="39"/>
      <c r="AW50" s="42"/>
      <c r="AX50" s="43" t="str">
        <f t="shared" si="56"/>
        <v/>
      </c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10"/>
      <c r="BJ50" s="10"/>
      <c r="BK50" s="10"/>
      <c r="BL50" s="10"/>
      <c r="BU50" s="11"/>
      <c r="BV50" s="11"/>
      <c r="BW50" s="11"/>
      <c r="CA50" s="44" t="str">
        <f t="shared" si="57"/>
        <v/>
      </c>
      <c r="CB50" s="44" t="str">
        <f t="shared" si="58"/>
        <v/>
      </c>
      <c r="CC50" s="44" t="str">
        <f t="shared" si="59"/>
        <v/>
      </c>
      <c r="CD50" s="44" t="str">
        <f t="shared" si="60"/>
        <v/>
      </c>
      <c r="CE50" s="44" t="str">
        <f t="shared" si="61"/>
        <v/>
      </c>
      <c r="CF50" s="44" t="str">
        <f t="shared" si="83"/>
        <v/>
      </c>
      <c r="CG50" s="44" t="str">
        <f t="shared" si="84"/>
        <v/>
      </c>
      <c r="CH50" s="44" t="str">
        <f t="shared" si="85"/>
        <v/>
      </c>
      <c r="CI50" s="44" t="str">
        <f t="shared" si="86"/>
        <v/>
      </c>
      <c r="CJ50" s="44" t="str">
        <f t="shared" si="87"/>
        <v/>
      </c>
      <c r="CK50" s="44" t="str">
        <f t="shared" si="88"/>
        <v/>
      </c>
      <c r="CL50" s="44" t="str">
        <f t="shared" si="89"/>
        <v/>
      </c>
      <c r="CM50" s="44" t="str">
        <f t="shared" si="90"/>
        <v/>
      </c>
      <c r="CN50" s="44" t="str">
        <f t="shared" si="91"/>
        <v/>
      </c>
      <c r="CO50" s="44" t="str">
        <f t="shared" si="92"/>
        <v/>
      </c>
      <c r="CP50" s="44" t="str">
        <f t="shared" si="93"/>
        <v/>
      </c>
      <c r="CQ50" s="44" t="str">
        <f t="shared" si="94"/>
        <v/>
      </c>
      <c r="CR50" s="44" t="str">
        <f t="shared" si="95"/>
        <v/>
      </c>
      <c r="CS50" s="44" t="str">
        <f t="shared" si="96"/>
        <v/>
      </c>
      <c r="CT50" s="44" t="str">
        <f t="shared" si="97"/>
        <v/>
      </c>
      <c r="CU50" s="44" t="str">
        <f t="shared" si="98"/>
        <v/>
      </c>
      <c r="CV50" s="44" t="str">
        <f t="shared" si="99"/>
        <v/>
      </c>
      <c r="CW50" s="44" t="str">
        <f t="shared" si="100"/>
        <v/>
      </c>
      <c r="CX50" s="44" t="str">
        <f t="shared" si="101"/>
        <v/>
      </c>
      <c r="CY50" s="44" t="str">
        <f t="shared" si="102"/>
        <v/>
      </c>
      <c r="CZ50" s="44" t="str">
        <f t="shared" si="103"/>
        <v/>
      </c>
      <c r="DA50" s="45">
        <f t="shared" si="104"/>
        <v>0</v>
      </c>
      <c r="DB50" s="45">
        <f t="shared" si="105"/>
        <v>0</v>
      </c>
      <c r="DC50" s="45">
        <f t="shared" si="106"/>
        <v>0</v>
      </c>
      <c r="DD50" s="45">
        <f t="shared" si="107"/>
        <v>0</v>
      </c>
      <c r="DE50" s="45">
        <f t="shared" si="108"/>
        <v>0</v>
      </c>
      <c r="DF50" s="45">
        <f t="shared" si="62"/>
        <v>0</v>
      </c>
      <c r="DG50" s="45">
        <f t="shared" si="63"/>
        <v>0</v>
      </c>
      <c r="DH50" s="45">
        <f t="shared" si="64"/>
        <v>0</v>
      </c>
      <c r="DI50" s="45">
        <f t="shared" si="65"/>
        <v>0</v>
      </c>
      <c r="DJ50" s="45">
        <f t="shared" si="66"/>
        <v>0</v>
      </c>
      <c r="DK50" s="45">
        <f t="shared" si="67"/>
        <v>0</v>
      </c>
      <c r="DL50" s="45">
        <f t="shared" si="68"/>
        <v>0</v>
      </c>
      <c r="DM50" s="45">
        <f t="shared" si="69"/>
        <v>0</v>
      </c>
      <c r="DN50" s="45">
        <f t="shared" si="70"/>
        <v>0</v>
      </c>
      <c r="DO50" s="45">
        <f t="shared" si="71"/>
        <v>0</v>
      </c>
      <c r="DP50" s="45">
        <f t="shared" si="72"/>
        <v>0</v>
      </c>
      <c r="DQ50" s="45">
        <f t="shared" si="73"/>
        <v>0</v>
      </c>
      <c r="DR50" s="45">
        <f t="shared" si="74"/>
        <v>0</v>
      </c>
      <c r="DS50" s="45">
        <f t="shared" si="75"/>
        <v>0</v>
      </c>
      <c r="DT50" s="45">
        <f t="shared" si="76"/>
        <v>0</v>
      </c>
      <c r="DU50" s="45">
        <f t="shared" si="77"/>
        <v>0</v>
      </c>
      <c r="DV50" s="45">
        <f t="shared" si="78"/>
        <v>0</v>
      </c>
      <c r="DW50" s="45">
        <f t="shared" si="79"/>
        <v>0</v>
      </c>
      <c r="DX50" s="45">
        <f t="shared" si="80"/>
        <v>0</v>
      </c>
      <c r="DY50" s="45">
        <f t="shared" si="81"/>
        <v>0</v>
      </c>
      <c r="DZ50" s="45">
        <f t="shared" si="82"/>
        <v>0</v>
      </c>
    </row>
    <row r="51" spans="1:130" x14ac:dyDescent="0.25">
      <c r="A51" s="57" t="s">
        <v>54</v>
      </c>
      <c r="B51" s="93">
        <f t="shared" si="109"/>
        <v>0</v>
      </c>
      <c r="C51" s="57">
        <f t="shared" si="109"/>
        <v>0</v>
      </c>
      <c r="D51" s="58"/>
      <c r="E51" s="59"/>
      <c r="F51" s="60"/>
      <c r="G51" s="59"/>
      <c r="H51" s="60"/>
      <c r="I51" s="61"/>
      <c r="J51" s="58"/>
      <c r="K51" s="58"/>
      <c r="L51" s="60"/>
      <c r="M51" s="61"/>
      <c r="N51" s="58"/>
      <c r="O51" s="59"/>
      <c r="P51" s="60"/>
      <c r="Q51" s="59"/>
      <c r="R51" s="60"/>
      <c r="S51" s="59"/>
      <c r="T51" s="60"/>
      <c r="U51" s="59"/>
      <c r="V51" s="60"/>
      <c r="W51" s="59"/>
      <c r="X51" s="60"/>
      <c r="Y51" s="59"/>
      <c r="Z51" s="60"/>
      <c r="AA51" s="59"/>
      <c r="AB51" s="60"/>
      <c r="AC51" s="59"/>
      <c r="AD51" s="60"/>
      <c r="AE51" s="59"/>
      <c r="AF51" s="60"/>
      <c r="AG51" s="59"/>
      <c r="AH51" s="60"/>
      <c r="AI51" s="59"/>
      <c r="AJ51" s="60"/>
      <c r="AK51" s="59"/>
      <c r="AL51" s="60"/>
      <c r="AM51" s="59"/>
      <c r="AN51" s="60"/>
      <c r="AO51" s="59"/>
      <c r="AP51" s="60"/>
      <c r="AQ51" s="62"/>
      <c r="AR51" s="58"/>
      <c r="AS51" s="62"/>
      <c r="AT51" s="58"/>
      <c r="AU51" s="59"/>
      <c r="AV51" s="60"/>
      <c r="AW51" s="61"/>
      <c r="AX51" s="43" t="str">
        <f t="shared" si="56"/>
        <v/>
      </c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10"/>
      <c r="BJ51" s="10"/>
      <c r="BK51" s="10"/>
      <c r="BL51" s="10"/>
      <c r="BU51" s="11"/>
      <c r="BV51" s="11"/>
      <c r="BW51" s="11"/>
      <c r="CA51" s="44" t="str">
        <f t="shared" si="57"/>
        <v/>
      </c>
      <c r="CB51" s="44" t="str">
        <f t="shared" si="58"/>
        <v/>
      </c>
      <c r="CC51" s="44" t="str">
        <f t="shared" si="59"/>
        <v/>
      </c>
      <c r="CD51" s="44" t="str">
        <f t="shared" si="60"/>
        <v/>
      </c>
      <c r="CE51" s="44" t="str">
        <f t="shared" si="61"/>
        <v/>
      </c>
      <c r="CF51" s="44" t="str">
        <f t="shared" si="83"/>
        <v/>
      </c>
      <c r="CG51" s="44" t="str">
        <f t="shared" si="84"/>
        <v/>
      </c>
      <c r="CH51" s="44" t="str">
        <f t="shared" si="85"/>
        <v/>
      </c>
      <c r="CI51" s="44" t="str">
        <f t="shared" si="86"/>
        <v/>
      </c>
      <c r="CJ51" s="44" t="str">
        <f t="shared" si="87"/>
        <v/>
      </c>
      <c r="CK51" s="44" t="str">
        <f t="shared" si="88"/>
        <v/>
      </c>
      <c r="CL51" s="44" t="str">
        <f t="shared" si="89"/>
        <v/>
      </c>
      <c r="CM51" s="44" t="str">
        <f t="shared" si="90"/>
        <v/>
      </c>
      <c r="CN51" s="44" t="str">
        <f t="shared" si="91"/>
        <v/>
      </c>
      <c r="CO51" s="44" t="str">
        <f t="shared" si="92"/>
        <v/>
      </c>
      <c r="CP51" s="44" t="str">
        <f t="shared" si="93"/>
        <v/>
      </c>
      <c r="CQ51" s="44" t="str">
        <f t="shared" si="94"/>
        <v/>
      </c>
      <c r="CR51" s="44" t="str">
        <f t="shared" si="95"/>
        <v/>
      </c>
      <c r="CS51" s="44" t="str">
        <f t="shared" si="96"/>
        <v/>
      </c>
      <c r="CT51" s="44" t="str">
        <f t="shared" si="97"/>
        <v/>
      </c>
      <c r="CU51" s="44" t="str">
        <f t="shared" si="98"/>
        <v/>
      </c>
      <c r="CV51" s="44" t="str">
        <f t="shared" si="99"/>
        <v/>
      </c>
      <c r="CW51" s="44" t="str">
        <f t="shared" si="100"/>
        <v/>
      </c>
      <c r="CX51" s="44" t="str">
        <f t="shared" si="101"/>
        <v/>
      </c>
      <c r="CY51" s="44" t="str">
        <f t="shared" si="102"/>
        <v/>
      </c>
      <c r="CZ51" s="44" t="str">
        <f t="shared" si="103"/>
        <v/>
      </c>
      <c r="DA51" s="45">
        <f t="shared" si="104"/>
        <v>0</v>
      </c>
      <c r="DB51" s="45">
        <f t="shared" si="105"/>
        <v>0</v>
      </c>
      <c r="DC51" s="45">
        <f t="shared" si="106"/>
        <v>0</v>
      </c>
      <c r="DD51" s="45">
        <f t="shared" si="107"/>
        <v>0</v>
      </c>
      <c r="DE51" s="45">
        <f t="shared" si="108"/>
        <v>0</v>
      </c>
      <c r="DF51" s="45">
        <f t="shared" si="62"/>
        <v>0</v>
      </c>
      <c r="DG51" s="45">
        <f t="shared" si="63"/>
        <v>0</v>
      </c>
      <c r="DH51" s="45">
        <f t="shared" si="64"/>
        <v>0</v>
      </c>
      <c r="DI51" s="45">
        <f t="shared" si="65"/>
        <v>0</v>
      </c>
      <c r="DJ51" s="45">
        <f t="shared" si="66"/>
        <v>0</v>
      </c>
      <c r="DK51" s="45">
        <f t="shared" si="67"/>
        <v>0</v>
      </c>
      <c r="DL51" s="45">
        <f t="shared" si="68"/>
        <v>0</v>
      </c>
      <c r="DM51" s="45">
        <f t="shared" si="69"/>
        <v>0</v>
      </c>
      <c r="DN51" s="45">
        <f t="shared" si="70"/>
        <v>0</v>
      </c>
      <c r="DO51" s="45">
        <f t="shared" si="71"/>
        <v>0</v>
      </c>
      <c r="DP51" s="45">
        <f t="shared" si="72"/>
        <v>0</v>
      </c>
      <c r="DQ51" s="45">
        <f t="shared" si="73"/>
        <v>0</v>
      </c>
      <c r="DR51" s="45">
        <f t="shared" si="74"/>
        <v>0</v>
      </c>
      <c r="DS51" s="45">
        <f t="shared" si="75"/>
        <v>0</v>
      </c>
      <c r="DT51" s="45">
        <f t="shared" si="76"/>
        <v>0</v>
      </c>
      <c r="DU51" s="45">
        <f t="shared" si="77"/>
        <v>0</v>
      </c>
      <c r="DV51" s="45">
        <f t="shared" si="78"/>
        <v>0</v>
      </c>
      <c r="DW51" s="45">
        <f t="shared" si="79"/>
        <v>0</v>
      </c>
      <c r="DX51" s="45">
        <f t="shared" si="80"/>
        <v>0</v>
      </c>
      <c r="DY51" s="45">
        <f t="shared" si="81"/>
        <v>0</v>
      </c>
      <c r="DZ51" s="45">
        <f t="shared" si="82"/>
        <v>0</v>
      </c>
    </row>
    <row r="52" spans="1:130" x14ac:dyDescent="0.25">
      <c r="A52" s="15" t="s">
        <v>56</v>
      </c>
      <c r="B52" s="15"/>
      <c r="C52" s="15"/>
      <c r="D52" s="16"/>
      <c r="E52" s="16"/>
      <c r="F52" s="16"/>
      <c r="G52" s="16"/>
      <c r="I52" s="16"/>
      <c r="J52" s="17"/>
      <c r="K52" s="17"/>
      <c r="L52" s="17"/>
      <c r="M52" s="17"/>
      <c r="N52" s="17"/>
      <c r="O52" s="17"/>
      <c r="P52" s="17"/>
      <c r="Q52" s="8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T52" s="14"/>
      <c r="BU52" s="14"/>
      <c r="BV52" s="11"/>
      <c r="BW52" s="11"/>
    </row>
    <row r="53" spans="1:130" ht="15" customHeight="1" x14ac:dyDescent="0.25">
      <c r="A53" s="475" t="s">
        <v>4</v>
      </c>
      <c r="B53" s="478" t="s">
        <v>5</v>
      </c>
      <c r="C53" s="479"/>
      <c r="D53" s="482" t="s">
        <v>6</v>
      </c>
      <c r="E53" s="483"/>
      <c r="F53" s="483"/>
      <c r="G53" s="483"/>
      <c r="H53" s="483"/>
      <c r="I53" s="483"/>
      <c r="J53" s="483"/>
      <c r="K53" s="483"/>
      <c r="L53" s="483"/>
      <c r="M53" s="483"/>
      <c r="N53" s="483"/>
      <c r="O53" s="483"/>
      <c r="P53" s="483"/>
      <c r="Q53" s="483"/>
      <c r="R53" s="483"/>
      <c r="S53" s="483"/>
      <c r="T53" s="483"/>
      <c r="U53" s="483"/>
      <c r="V53" s="483"/>
      <c r="W53" s="483"/>
      <c r="X53" s="483"/>
      <c r="Y53" s="483"/>
      <c r="Z53" s="483"/>
      <c r="AA53" s="483"/>
      <c r="AB53" s="483"/>
      <c r="AC53" s="483"/>
      <c r="AD53" s="483"/>
      <c r="AE53" s="483"/>
      <c r="AF53" s="483"/>
      <c r="AG53" s="483"/>
      <c r="AH53" s="483"/>
      <c r="AI53" s="483"/>
      <c r="AJ53" s="483"/>
      <c r="AK53" s="483"/>
      <c r="AL53" s="483"/>
      <c r="AM53" s="483"/>
      <c r="AN53" s="483"/>
      <c r="AO53" s="483"/>
      <c r="AP53" s="483"/>
      <c r="AQ53" s="484"/>
      <c r="AR53" s="485" t="s">
        <v>7</v>
      </c>
      <c r="AS53" s="486"/>
      <c r="AT53" s="487" t="s">
        <v>8</v>
      </c>
      <c r="AU53" s="488"/>
      <c r="AV53" s="493" t="s">
        <v>9</v>
      </c>
      <c r="AW53" s="496" t="s">
        <v>10</v>
      </c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U53" s="10"/>
      <c r="BV53" s="11"/>
      <c r="BW53" s="11"/>
    </row>
    <row r="54" spans="1:130" ht="15" customHeight="1" x14ac:dyDescent="0.25">
      <c r="A54" s="476"/>
      <c r="B54" s="480"/>
      <c r="C54" s="481"/>
      <c r="D54" s="491" t="s">
        <v>11</v>
      </c>
      <c r="E54" s="485"/>
      <c r="F54" s="491" t="s">
        <v>12</v>
      </c>
      <c r="G54" s="485"/>
      <c r="H54" s="491" t="s">
        <v>13</v>
      </c>
      <c r="I54" s="492"/>
      <c r="J54" s="485" t="s">
        <v>14</v>
      </c>
      <c r="K54" s="485"/>
      <c r="L54" s="491" t="s">
        <v>15</v>
      </c>
      <c r="M54" s="485"/>
      <c r="N54" s="491" t="s">
        <v>16</v>
      </c>
      <c r="O54" s="485"/>
      <c r="P54" s="491" t="s">
        <v>17</v>
      </c>
      <c r="Q54" s="485"/>
      <c r="R54" s="491" t="s">
        <v>18</v>
      </c>
      <c r="S54" s="485"/>
      <c r="T54" s="491" t="s">
        <v>19</v>
      </c>
      <c r="U54" s="492"/>
      <c r="V54" s="491" t="s">
        <v>20</v>
      </c>
      <c r="W54" s="492"/>
      <c r="X54" s="491" t="s">
        <v>21</v>
      </c>
      <c r="Y54" s="492"/>
      <c r="Z54" s="491" t="s">
        <v>22</v>
      </c>
      <c r="AA54" s="492"/>
      <c r="AB54" s="491" t="s">
        <v>23</v>
      </c>
      <c r="AC54" s="492"/>
      <c r="AD54" s="491" t="s">
        <v>24</v>
      </c>
      <c r="AE54" s="492"/>
      <c r="AF54" s="491" t="s">
        <v>25</v>
      </c>
      <c r="AG54" s="492"/>
      <c r="AH54" s="491" t="s">
        <v>26</v>
      </c>
      <c r="AI54" s="492"/>
      <c r="AJ54" s="491" t="s">
        <v>27</v>
      </c>
      <c r="AK54" s="492"/>
      <c r="AL54" s="491" t="s">
        <v>28</v>
      </c>
      <c r="AM54" s="492"/>
      <c r="AN54" s="491" t="s">
        <v>29</v>
      </c>
      <c r="AO54" s="492"/>
      <c r="AP54" s="491" t="s">
        <v>30</v>
      </c>
      <c r="AQ54" s="486"/>
      <c r="AR54" s="499" t="s">
        <v>31</v>
      </c>
      <c r="AS54" s="501" t="s">
        <v>32</v>
      </c>
      <c r="AT54" s="489"/>
      <c r="AU54" s="490"/>
      <c r="AV54" s="494"/>
      <c r="AW54" s="497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U54" s="10"/>
    </row>
    <row r="55" spans="1:130" x14ac:dyDescent="0.25">
      <c r="A55" s="477"/>
      <c r="B55" s="24" t="s">
        <v>33</v>
      </c>
      <c r="C55" s="64" t="s">
        <v>34</v>
      </c>
      <c r="D55" s="18" t="s">
        <v>33</v>
      </c>
      <c r="E55" s="25" t="s">
        <v>34</v>
      </c>
      <c r="F55" s="18" t="s">
        <v>33</v>
      </c>
      <c r="G55" s="25" t="s">
        <v>34</v>
      </c>
      <c r="H55" s="18" t="s">
        <v>33</v>
      </c>
      <c r="I55" s="64" t="s">
        <v>34</v>
      </c>
      <c r="J55" s="24" t="s">
        <v>33</v>
      </c>
      <c r="K55" s="25" t="s">
        <v>34</v>
      </c>
      <c r="L55" s="18" t="s">
        <v>33</v>
      </c>
      <c r="M55" s="25" t="s">
        <v>34</v>
      </c>
      <c r="N55" s="18" t="s">
        <v>33</v>
      </c>
      <c r="O55" s="25" t="s">
        <v>34</v>
      </c>
      <c r="P55" s="18" t="s">
        <v>33</v>
      </c>
      <c r="Q55" s="25" t="s">
        <v>34</v>
      </c>
      <c r="R55" s="18" t="s">
        <v>33</v>
      </c>
      <c r="S55" s="25" t="s">
        <v>34</v>
      </c>
      <c r="T55" s="18" t="s">
        <v>33</v>
      </c>
      <c r="U55" s="25" t="s">
        <v>34</v>
      </c>
      <c r="V55" s="18" t="s">
        <v>33</v>
      </c>
      <c r="W55" s="25" t="s">
        <v>34</v>
      </c>
      <c r="X55" s="18" t="s">
        <v>33</v>
      </c>
      <c r="Y55" s="25" t="s">
        <v>34</v>
      </c>
      <c r="Z55" s="18" t="s">
        <v>33</v>
      </c>
      <c r="AA55" s="25" t="s">
        <v>34</v>
      </c>
      <c r="AB55" s="18" t="s">
        <v>33</v>
      </c>
      <c r="AC55" s="25" t="s">
        <v>34</v>
      </c>
      <c r="AD55" s="18" t="s">
        <v>33</v>
      </c>
      <c r="AE55" s="25" t="s">
        <v>34</v>
      </c>
      <c r="AF55" s="18" t="s">
        <v>33</v>
      </c>
      <c r="AG55" s="25" t="s">
        <v>34</v>
      </c>
      <c r="AH55" s="18" t="s">
        <v>33</v>
      </c>
      <c r="AI55" s="25" t="s">
        <v>34</v>
      </c>
      <c r="AJ55" s="18" t="s">
        <v>33</v>
      </c>
      <c r="AK55" s="25" t="s">
        <v>34</v>
      </c>
      <c r="AL55" s="18" t="s">
        <v>33</v>
      </c>
      <c r="AM55" s="25" t="s">
        <v>34</v>
      </c>
      <c r="AN55" s="18" t="s">
        <v>33</v>
      </c>
      <c r="AO55" s="25" t="s">
        <v>34</v>
      </c>
      <c r="AP55" s="18" t="s">
        <v>33</v>
      </c>
      <c r="AQ55" s="26" t="s">
        <v>34</v>
      </c>
      <c r="AR55" s="500"/>
      <c r="AS55" s="502"/>
      <c r="AT55" s="27" t="s">
        <v>35</v>
      </c>
      <c r="AU55" s="29" t="s">
        <v>36</v>
      </c>
      <c r="AV55" s="495"/>
      <c r="AW55" s="498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U55" s="10"/>
    </row>
    <row r="56" spans="1:130" x14ac:dyDescent="0.25">
      <c r="A56" s="65" t="s">
        <v>37</v>
      </c>
      <c r="B56" s="31">
        <f t="shared" ref="B56:C63" si="110">+N56+P56+R56+T56+V56+X56+Z56+AB56+AD56+AF56+AH56+AJ56+AL56+AN56+AP56</f>
        <v>3</v>
      </c>
      <c r="C56" s="32">
        <f t="shared" si="110"/>
        <v>0</v>
      </c>
      <c r="D56" s="33"/>
      <c r="E56" s="34"/>
      <c r="F56" s="35"/>
      <c r="G56" s="34"/>
      <c r="H56" s="35"/>
      <c r="I56" s="34"/>
      <c r="J56" s="35"/>
      <c r="K56" s="34"/>
      <c r="L56" s="35"/>
      <c r="M56" s="36"/>
      <c r="N56" s="37">
        <v>0</v>
      </c>
      <c r="O56" s="38">
        <v>0</v>
      </c>
      <c r="P56" s="39">
        <v>0</v>
      </c>
      <c r="Q56" s="38">
        <v>0</v>
      </c>
      <c r="R56" s="39">
        <v>2</v>
      </c>
      <c r="S56" s="38">
        <v>0</v>
      </c>
      <c r="T56" s="39">
        <v>0</v>
      </c>
      <c r="U56" s="38">
        <v>0</v>
      </c>
      <c r="V56" s="39">
        <v>0</v>
      </c>
      <c r="W56" s="38">
        <v>0</v>
      </c>
      <c r="X56" s="39">
        <v>1</v>
      </c>
      <c r="Y56" s="38">
        <v>0</v>
      </c>
      <c r="Z56" s="39">
        <v>0</v>
      </c>
      <c r="AA56" s="38">
        <v>0</v>
      </c>
      <c r="AB56" s="39">
        <v>0</v>
      </c>
      <c r="AC56" s="38">
        <v>0</v>
      </c>
      <c r="AD56" s="39">
        <v>0</v>
      </c>
      <c r="AE56" s="38">
        <v>0</v>
      </c>
      <c r="AF56" s="39">
        <v>0</v>
      </c>
      <c r="AG56" s="38">
        <v>0</v>
      </c>
      <c r="AH56" s="39">
        <v>0</v>
      </c>
      <c r="AI56" s="38">
        <v>0</v>
      </c>
      <c r="AJ56" s="39">
        <v>0</v>
      </c>
      <c r="AK56" s="38">
        <v>0</v>
      </c>
      <c r="AL56" s="39">
        <v>0</v>
      </c>
      <c r="AM56" s="38">
        <v>0</v>
      </c>
      <c r="AN56" s="39">
        <v>0</v>
      </c>
      <c r="AO56" s="38">
        <v>0</v>
      </c>
      <c r="AP56" s="39">
        <v>0</v>
      </c>
      <c r="AQ56" s="40">
        <v>0</v>
      </c>
      <c r="AR56" s="41"/>
      <c r="AS56" s="40">
        <v>3</v>
      </c>
      <c r="AT56" s="37">
        <v>0</v>
      </c>
      <c r="AU56" s="38">
        <v>0</v>
      </c>
      <c r="AV56" s="39">
        <v>0</v>
      </c>
      <c r="AW56" s="42">
        <v>0</v>
      </c>
      <c r="AX56" s="43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10"/>
      <c r="BJ56" s="10"/>
      <c r="BK56" s="10"/>
      <c r="BL56" s="10"/>
      <c r="BU56" s="10"/>
      <c r="BW56" s="11"/>
      <c r="CA56" s="44" t="str">
        <f t="shared" ref="CA56:CA73" si="112">IF(B56&lt;C56,"* El total de Reactivos NO DEBE ser superior al total de Procesados. ","")</f>
        <v/>
      </c>
      <c r="CB56" s="44" t="str">
        <f t="shared" ref="CB56:CB73" si="113">IF(B56&lt;&gt;(AR56+ AS56),"* La suma de las columnas Sexo DEBE SER IGUAL a los Procesados. ","")</f>
        <v/>
      </c>
      <c r="CC56" s="44" t="str">
        <f t="shared" ref="CC56:CC73" si="114">IF(B56&lt;(AT56+ AU56),"* La suma de las columna Trans NO DEBE ser superior al total de Procesados. ","")</f>
        <v/>
      </c>
      <c r="CD56" s="44" t="str">
        <f t="shared" ref="CD56:CD73" si="115">IF(B56&lt;AV56,"* La columna Pueblos Originarios NO DEBE ser superior al total de Procesados. ","")</f>
        <v/>
      </c>
      <c r="CE56" s="44" t="str">
        <f t="shared" ref="CE56:CE73" si="116">IF(B56&lt;AW56,"* La columna Migrantes NO DEBE ser superior al total de Procesados. ","")</f>
        <v/>
      </c>
      <c r="CF56" s="44" t="str">
        <f>IF(D56&lt;E56,CONCATENATE("* El total de procesados debe ser mayor o igual al total de Reactivos en el grupo de edad ",$D$54),"")</f>
        <v/>
      </c>
      <c r="CG56" s="44" t="str">
        <f>IF(F56&lt;G56,CONCATENATE("* El total de procesados debe ser mayor o igual al total de Reactivos en el grupo de edad ",$F$54),"")</f>
        <v/>
      </c>
      <c r="CH56" s="44" t="str">
        <f>IF(H56&lt;I56,CONCATENATE("* El total de procesados debe ser mayor o igual al total de Reactivos en el grupo de edad ",$H$54),"")</f>
        <v/>
      </c>
      <c r="CI56" s="44" t="str">
        <f>IF(J56&lt;K56,CONCATENATE("* El total de procesados debe ser mayor o igual al total de Reactivos en el grupo de edad ",$J$54),"")</f>
        <v/>
      </c>
      <c r="CJ56" s="44" t="str">
        <f>IF(L56&lt;M56,CONCATENATE("* El total de procesados debe ser mayor o igual al total de Reactivos en el grupo de edad ",$L$54),"")</f>
        <v/>
      </c>
      <c r="CK56" s="44" t="str">
        <f>IF(N56&lt;O56,CONCATENATE("* El total de procesados debe ser mayor o igual al total de Reactivos en el grupo de edad ",$N$54),"")</f>
        <v/>
      </c>
      <c r="CL56" s="44" t="str">
        <f>IF(P56&lt;Q56,CONCATENATE("* El total de procesados debe ser mayor o igual al total de Reactivos en el grupo de edad ",$P$54),"")</f>
        <v/>
      </c>
      <c r="CM56" s="44" t="str">
        <f>IF(R56&lt;S56,CONCATENATE("* El total de procesados debe ser mayor o igual al total de Reactivos en el grupo de edad ",$R$54),"")</f>
        <v/>
      </c>
      <c r="CN56" s="44" t="str">
        <f>IF(T56&lt;U56,CONCATENATE("* El total de procesados debe ser mayor o igual al total de Reactivos en el grupo de edad ",$T$54),"")</f>
        <v/>
      </c>
      <c r="CO56" s="44" t="str">
        <f>IF(V56&lt;W56,CONCATENATE("* El total de procesados debe ser mayor o igual al total de Reactivos en el grupo de edad ",$V$54),"")</f>
        <v/>
      </c>
      <c r="CP56" s="44" t="str">
        <f>IF(X56&lt;Y56,CONCATENATE("* El total de procesados debe ser mayor o igual al total de Reactivos en el grupo de edad ",$X$54),"")</f>
        <v/>
      </c>
      <c r="CQ56" s="44" t="str">
        <f>IF(Z56&lt;AA56,CONCATENATE("* El total de procesados debe ser mayor o igual al total de Reactivos en el grupo de edad ",$Z$54),"")</f>
        <v/>
      </c>
      <c r="CR56" s="44" t="str">
        <f>IF(AB56&lt;AC56,CONCATENATE("* El total de procesados debe ser mayor o igual al total de Reactivos en el grupo de edad ",$AB$54),"")</f>
        <v/>
      </c>
      <c r="CS56" s="44" t="str">
        <f>IF(AD56&lt;AE56,CONCATENATE("* El total de procesados debe ser mayor o igual al total de Reactivos en el grupo de edad ",$AD$54),"")</f>
        <v/>
      </c>
      <c r="CT56" s="44" t="str">
        <f>IF(AF56&lt;AG56,CONCATENATE("* El total de procesados debe ser mayor o igual al total de Reactivos en el grupo de edad ",$AF$54),"")</f>
        <v/>
      </c>
      <c r="CU56" s="44" t="str">
        <f>IF(AH56&lt;AI56,CONCATENATE("* El total de procesados debe ser mayor o igual al total de Reactivos en el grupo de edad ",$AH$54),"")</f>
        <v/>
      </c>
      <c r="CV56" s="44" t="str">
        <f>IF(AJ56&lt;AK56,CONCATENATE("* El total de procesados debe ser mayor o igual al total de Reactivos en el grupo de edad ",$AJ$54),"")</f>
        <v/>
      </c>
      <c r="CW56" s="44" t="str">
        <f>IF(AL56&lt;AM56,CONCATENATE("* El total de procesados debe ser mayor o igual al total de Reactivos en el grupo de edad ",$AL$54),"")</f>
        <v/>
      </c>
      <c r="CX56" s="44" t="str">
        <f>IF(AN56&lt;AO56,CONCATENATE("* El total de procesados debe ser mayor o igual al total de Reactivos en el grupo de edad ",$AN$54),"")</f>
        <v/>
      </c>
      <c r="CY56" s="44" t="str">
        <f>IF(AP56&lt;AQ56,CONCATENATE("* El total de procesados debe ser mayor o igual al total de Reactivos en el grupo de edad ",$AP$54),"")</f>
        <v/>
      </c>
      <c r="CZ56" s="44" t="str">
        <f t="shared" ref="CZ56:CZ73" si="117">IF(AND(B56&lt;&gt;0,OR(AT56="",AU56="",AV56="",AW56="")),"* No olvide digitar la columna Trans y/o Pueblos Originarios y/o Migrantes (Digite Cero si no tiene). ","")</f>
        <v/>
      </c>
      <c r="DA56" s="45">
        <f t="shared" ref="DA56:DA73" si="118">IF(B56&lt;   C56,1,0)</f>
        <v>0</v>
      </c>
      <c r="DB56" s="45">
        <f t="shared" ref="DB56:DB73" si="119">IF(B56&lt;&gt; AR56+AS56,1,0)</f>
        <v>0</v>
      </c>
      <c r="DC56" s="45">
        <f t="shared" ref="DC56:DC73" si="120">IF(B56&lt;  AT56+AU56,1,0)</f>
        <v>0</v>
      </c>
      <c r="DD56" s="45">
        <f t="shared" ref="DD56:DD73" si="121">IF(B56&lt;  AV56,1,0)</f>
        <v>0</v>
      </c>
      <c r="DE56" s="45">
        <f t="shared" ref="DE56:DE73" si="122">IF(B56&lt;  AW56,1,0)</f>
        <v>0</v>
      </c>
      <c r="DF56" s="45">
        <f t="shared" ref="DF56:DF73" si="123">IF(D56&lt;E56,1,0)</f>
        <v>0</v>
      </c>
      <c r="DG56" s="45">
        <f t="shared" ref="DG56:DG73" si="124">IF(F56&lt;G56,1,0)</f>
        <v>0</v>
      </c>
      <c r="DH56" s="45">
        <f t="shared" ref="DH56:DH73" si="125">IF(H56&lt;I56,1,0)</f>
        <v>0</v>
      </c>
      <c r="DI56" s="45">
        <f t="shared" ref="DI56:DI73" si="126">IF(J56&lt;K56,1,0)</f>
        <v>0</v>
      </c>
      <c r="DJ56" s="45">
        <f t="shared" ref="DJ56:DJ73" si="127">IF(L56&lt;M56,1,0)</f>
        <v>0</v>
      </c>
      <c r="DK56" s="45">
        <f t="shared" ref="DK56:DK73" si="128">IF(N56&lt;O56,1,0)</f>
        <v>0</v>
      </c>
      <c r="DL56" s="45">
        <f t="shared" ref="DL56:DL73" si="129">IF(P56&lt;Q56,1,0)</f>
        <v>0</v>
      </c>
      <c r="DM56" s="45">
        <f t="shared" ref="DM56:DM73" si="130">IF(R56&lt;S56,1,0)</f>
        <v>0</v>
      </c>
      <c r="DN56" s="45">
        <f t="shared" ref="DN56:DN73" si="131">IF(T56&lt;U56,1,0)</f>
        <v>0</v>
      </c>
      <c r="DO56" s="45">
        <f t="shared" ref="DO56:DO73" si="132">IF(V56&lt;W56,1,0)</f>
        <v>0</v>
      </c>
      <c r="DP56" s="45">
        <f t="shared" ref="DP56:DP73" si="133">IF(X56&lt;Y56,1,0)</f>
        <v>0</v>
      </c>
      <c r="DQ56" s="45">
        <f t="shared" ref="DQ56:DQ73" si="134">IF(Z56&lt;AA56,1,0)</f>
        <v>0</v>
      </c>
      <c r="DR56" s="45">
        <f t="shared" ref="DR56:DR73" si="135">IF(AB56&lt;AC56,1,0)</f>
        <v>0</v>
      </c>
      <c r="DS56" s="45">
        <f t="shared" ref="DS56:DS73" si="136">IF(AD56&lt;AE56,1,0)</f>
        <v>0</v>
      </c>
      <c r="DT56" s="45">
        <f t="shared" ref="DT56:DT73" si="137">IF(AF56&lt;AG56,1,0)</f>
        <v>0</v>
      </c>
      <c r="DU56" s="45">
        <f t="shared" ref="DU56:DU73" si="138">IF(AH56&lt;AI56,1,0)</f>
        <v>0</v>
      </c>
      <c r="DV56" s="45">
        <f t="shared" ref="DV56:DV73" si="139">IF(AJ56&lt;AK56,1,0)</f>
        <v>0</v>
      </c>
      <c r="DW56" s="45">
        <f t="shared" ref="DW56:DW73" si="140">IF(AL56&lt;AM56,1,0)</f>
        <v>0</v>
      </c>
      <c r="DX56" s="45">
        <f t="shared" ref="DX56:DX73" si="141">IF(AN56&lt;AO56,1,0)</f>
        <v>0</v>
      </c>
      <c r="DY56" s="45">
        <f t="shared" ref="DY56:DY73" si="142">IF(AP56&lt;AQ56,1,0)</f>
        <v>0</v>
      </c>
      <c r="DZ56" s="45">
        <f t="shared" ref="DZ56:DZ73" si="143">IF(AND(B56&lt;&gt;0,OR(AT56="",AU56="",AV56="",AW56="")),1,0)</f>
        <v>0</v>
      </c>
    </row>
    <row r="57" spans="1:130" x14ac:dyDescent="0.25">
      <c r="A57" s="66" t="s">
        <v>38</v>
      </c>
      <c r="B57" s="47">
        <f t="shared" si="110"/>
        <v>2</v>
      </c>
      <c r="C57" s="48">
        <f t="shared" si="110"/>
        <v>0</v>
      </c>
      <c r="D57" s="33"/>
      <c r="E57" s="34"/>
      <c r="F57" s="35"/>
      <c r="G57" s="34"/>
      <c r="H57" s="35"/>
      <c r="I57" s="34"/>
      <c r="J57" s="35"/>
      <c r="K57" s="34"/>
      <c r="L57" s="35"/>
      <c r="M57" s="36"/>
      <c r="N57" s="37">
        <v>0</v>
      </c>
      <c r="O57" s="38">
        <v>0</v>
      </c>
      <c r="P57" s="39">
        <v>1</v>
      </c>
      <c r="Q57" s="38">
        <v>0</v>
      </c>
      <c r="R57" s="39">
        <v>0</v>
      </c>
      <c r="S57" s="38">
        <v>0</v>
      </c>
      <c r="T57" s="39">
        <v>0</v>
      </c>
      <c r="U57" s="38">
        <v>0</v>
      </c>
      <c r="V57" s="39">
        <v>1</v>
      </c>
      <c r="W57" s="38">
        <v>0</v>
      </c>
      <c r="X57" s="39">
        <v>0</v>
      </c>
      <c r="Y57" s="38">
        <v>0</v>
      </c>
      <c r="Z57" s="39">
        <v>0</v>
      </c>
      <c r="AA57" s="38">
        <v>0</v>
      </c>
      <c r="AB57" s="39">
        <v>0</v>
      </c>
      <c r="AC57" s="38">
        <v>0</v>
      </c>
      <c r="AD57" s="39">
        <v>0</v>
      </c>
      <c r="AE57" s="38">
        <v>0</v>
      </c>
      <c r="AF57" s="39">
        <v>0</v>
      </c>
      <c r="AG57" s="38">
        <v>0</v>
      </c>
      <c r="AH57" s="39">
        <v>0</v>
      </c>
      <c r="AI57" s="38">
        <v>0</v>
      </c>
      <c r="AJ57" s="39">
        <v>0</v>
      </c>
      <c r="AK57" s="38">
        <v>0</v>
      </c>
      <c r="AL57" s="39">
        <v>0</v>
      </c>
      <c r="AM57" s="38">
        <v>0</v>
      </c>
      <c r="AN57" s="39">
        <v>0</v>
      </c>
      <c r="AO57" s="38">
        <v>0</v>
      </c>
      <c r="AP57" s="39">
        <v>0</v>
      </c>
      <c r="AQ57" s="40">
        <v>0</v>
      </c>
      <c r="AR57" s="41"/>
      <c r="AS57" s="40">
        <v>2</v>
      </c>
      <c r="AT57" s="37">
        <v>0</v>
      </c>
      <c r="AU57" s="38">
        <v>0</v>
      </c>
      <c r="AV57" s="39">
        <v>0</v>
      </c>
      <c r="AW57" s="42">
        <v>0</v>
      </c>
      <c r="AX57" s="43" t="str">
        <f t="shared" si="111"/>
        <v/>
      </c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10"/>
      <c r="BJ57" s="10"/>
      <c r="BK57" s="10"/>
      <c r="BL57" s="10"/>
      <c r="BU57" s="10"/>
      <c r="BW57" s="11"/>
      <c r="CA57" s="44" t="str">
        <f t="shared" si="112"/>
        <v/>
      </c>
      <c r="CB57" s="44" t="str">
        <f t="shared" si="113"/>
        <v/>
      </c>
      <c r="CC57" s="44" t="str">
        <f t="shared" si="114"/>
        <v/>
      </c>
      <c r="CD57" s="44" t="str">
        <f t="shared" si="115"/>
        <v/>
      </c>
      <c r="CE57" s="44" t="str">
        <f t="shared" si="116"/>
        <v/>
      </c>
      <c r="CF57" s="44" t="str">
        <f t="shared" ref="CF57:CF73" si="144">IF(D57&lt;E57,CONCATENATE("* El total de procesados debe ser mayor o igual al total de Reactivos en el grupo de edad ",$D$54),"")</f>
        <v/>
      </c>
      <c r="CG57" s="44" t="str">
        <f t="shared" ref="CG57:CG73" si="145">IF(F57&lt;G57,CONCATENATE("* El total de procesados debe ser mayor o igual al total de Reactivos en el grupo de edad ",$F$54),"")</f>
        <v/>
      </c>
      <c r="CH57" s="44" t="str">
        <f t="shared" ref="CH57:CH73" si="146">IF(H57&lt;I57,CONCATENATE("* El total de procesados debe ser mayor o igual al total de Reactivos en el grupo de edad ",$H$54),"")</f>
        <v/>
      </c>
      <c r="CI57" s="44" t="str">
        <f t="shared" ref="CI57:CI73" si="147">IF(J57&lt;K57,CONCATENATE("* El total de procesados debe ser mayor o igual al total de Reactivos en el grupo de edad ",$J$54),"")</f>
        <v/>
      </c>
      <c r="CJ57" s="44" t="str">
        <f t="shared" ref="CJ57:CJ73" si="148">IF(L57&lt;M57,CONCATENATE("* El total de procesados debe ser mayor o igual al total de Reactivos en el grupo de edad ",$L$54),"")</f>
        <v/>
      </c>
      <c r="CK57" s="44" t="str">
        <f t="shared" ref="CK57:CK73" si="149">IF(N57&lt;O57,CONCATENATE("* El total de procesados debe ser mayor o igual al total de Reactivos en el grupo de edad ",$N$54),"")</f>
        <v/>
      </c>
      <c r="CL57" s="44" t="str">
        <f t="shared" ref="CL57:CL73" si="150">IF(P57&lt;Q57,CONCATENATE("* El total de procesados debe ser mayor o igual al total de Reactivos en el grupo de edad ",$P$54),"")</f>
        <v/>
      </c>
      <c r="CM57" s="44" t="str">
        <f t="shared" ref="CM57:CM73" si="151">IF(R57&lt;S57,CONCATENATE("* El total de procesados debe ser mayor o igual al total de Reactivos en el grupo de edad ",$R$54),"")</f>
        <v/>
      </c>
      <c r="CN57" s="44" t="str">
        <f t="shared" ref="CN57:CN73" si="152">IF(T57&lt;U57,CONCATENATE("* El total de procesados debe ser mayor o igual al total de Reactivos en el grupo de edad ",$T$54),"")</f>
        <v/>
      </c>
      <c r="CO57" s="44" t="str">
        <f t="shared" ref="CO57:CO73" si="153">IF(V57&lt;W57,CONCATENATE("* El total de procesados debe ser mayor o igual al total de Reactivos en el grupo de edad ",$V$54),"")</f>
        <v/>
      </c>
      <c r="CP57" s="44" t="str">
        <f t="shared" ref="CP57:CP73" si="154">IF(X57&lt;Y57,CONCATENATE("* El total de procesados debe ser mayor o igual al total de Reactivos en el grupo de edad ",$X$54),"")</f>
        <v/>
      </c>
      <c r="CQ57" s="44" t="str">
        <f t="shared" ref="CQ57:CQ73" si="155">IF(Z57&lt;AA57,CONCATENATE("* El total de procesados debe ser mayor o igual al total de Reactivos en el grupo de edad ",$Z$54),"")</f>
        <v/>
      </c>
      <c r="CR57" s="44" t="str">
        <f t="shared" ref="CR57:CR73" si="156">IF(AB57&lt;AC57,CONCATENATE("* El total de procesados debe ser mayor o igual al total de Reactivos en el grupo de edad ",$AB$54),"")</f>
        <v/>
      </c>
      <c r="CS57" s="44" t="str">
        <f t="shared" ref="CS57:CS73" si="157">IF(AD57&lt;AE57,CONCATENATE("* El total de procesados debe ser mayor o igual al total de Reactivos en el grupo de edad ",$AD$54),"")</f>
        <v/>
      </c>
      <c r="CT57" s="44" t="str">
        <f t="shared" ref="CT57:CT73" si="158">IF(AF57&lt;AG57,CONCATENATE("* El total de procesados debe ser mayor o igual al total de Reactivos en el grupo de edad ",$AF$54),"")</f>
        <v/>
      </c>
      <c r="CU57" s="44" t="str">
        <f t="shared" ref="CU57:CU73" si="159">IF(AH57&lt;AI57,CONCATENATE("* El total de procesados debe ser mayor o igual al total de Reactivos en el grupo de edad ",$AH$54),"")</f>
        <v/>
      </c>
      <c r="CV57" s="44" t="str">
        <f t="shared" ref="CV57:CV73" si="160">IF(AJ57&lt;AK57,CONCATENATE("* El total de procesados debe ser mayor o igual al total de Reactivos en el grupo de edad ",$AJ$54),"")</f>
        <v/>
      </c>
      <c r="CW57" s="44" t="str">
        <f t="shared" ref="CW57:CW73" si="161">IF(AL57&lt;AM57,CONCATENATE("* El total de procesados debe ser mayor o igual al total de Reactivos en el grupo de edad ",$AL$54),"")</f>
        <v/>
      </c>
      <c r="CX57" s="44" t="str">
        <f t="shared" ref="CX57:CX73" si="162">IF(AN57&lt;AO57,CONCATENATE("* El total de procesados debe ser mayor o igual al total de Reactivos en el grupo de edad ",$AN$54),"")</f>
        <v/>
      </c>
      <c r="CY57" s="44" t="str">
        <f t="shared" ref="CY57:CY73" si="163">IF(AP57&lt;AQ57,CONCATENATE("* El total de procesados debe ser mayor o igual al total de Reactivos en el grupo de edad ",$AP$54),"")</f>
        <v/>
      </c>
      <c r="CZ57" s="44" t="str">
        <f t="shared" si="117"/>
        <v/>
      </c>
      <c r="DA57" s="45">
        <f t="shared" si="118"/>
        <v>0</v>
      </c>
      <c r="DB57" s="45">
        <f t="shared" si="119"/>
        <v>0</v>
      </c>
      <c r="DC57" s="45">
        <f t="shared" si="120"/>
        <v>0</v>
      </c>
      <c r="DD57" s="45">
        <f t="shared" si="121"/>
        <v>0</v>
      </c>
      <c r="DE57" s="45">
        <f t="shared" si="122"/>
        <v>0</v>
      </c>
      <c r="DF57" s="45">
        <f t="shared" si="123"/>
        <v>0</v>
      </c>
      <c r="DG57" s="45">
        <f t="shared" si="124"/>
        <v>0</v>
      </c>
      <c r="DH57" s="45">
        <f t="shared" si="125"/>
        <v>0</v>
      </c>
      <c r="DI57" s="45">
        <f t="shared" si="126"/>
        <v>0</v>
      </c>
      <c r="DJ57" s="45">
        <f t="shared" si="127"/>
        <v>0</v>
      </c>
      <c r="DK57" s="45">
        <f t="shared" si="128"/>
        <v>0</v>
      </c>
      <c r="DL57" s="45">
        <f t="shared" si="129"/>
        <v>0</v>
      </c>
      <c r="DM57" s="45">
        <f t="shared" si="130"/>
        <v>0</v>
      </c>
      <c r="DN57" s="45">
        <f t="shared" si="131"/>
        <v>0</v>
      </c>
      <c r="DO57" s="45">
        <f t="shared" si="132"/>
        <v>0</v>
      </c>
      <c r="DP57" s="45">
        <f t="shared" si="133"/>
        <v>0</v>
      </c>
      <c r="DQ57" s="45">
        <f t="shared" si="134"/>
        <v>0</v>
      </c>
      <c r="DR57" s="45">
        <f t="shared" si="135"/>
        <v>0</v>
      </c>
      <c r="DS57" s="45">
        <f t="shared" si="136"/>
        <v>0</v>
      </c>
      <c r="DT57" s="45">
        <f t="shared" si="137"/>
        <v>0</v>
      </c>
      <c r="DU57" s="45">
        <f t="shared" si="138"/>
        <v>0</v>
      </c>
      <c r="DV57" s="45">
        <f t="shared" si="139"/>
        <v>0</v>
      </c>
      <c r="DW57" s="45">
        <f t="shared" si="140"/>
        <v>0</v>
      </c>
      <c r="DX57" s="45">
        <f t="shared" si="141"/>
        <v>0</v>
      </c>
      <c r="DY57" s="45">
        <f t="shared" si="142"/>
        <v>0</v>
      </c>
      <c r="DZ57" s="45">
        <f t="shared" si="143"/>
        <v>0</v>
      </c>
    </row>
    <row r="58" spans="1:130" x14ac:dyDescent="0.25">
      <c r="A58" s="66" t="s">
        <v>39</v>
      </c>
      <c r="B58" s="47">
        <f t="shared" si="110"/>
        <v>9</v>
      </c>
      <c r="C58" s="48">
        <f t="shared" si="110"/>
        <v>0</v>
      </c>
      <c r="D58" s="33"/>
      <c r="E58" s="34"/>
      <c r="F58" s="35"/>
      <c r="G58" s="34"/>
      <c r="H58" s="35"/>
      <c r="I58" s="34"/>
      <c r="J58" s="35"/>
      <c r="K58" s="34"/>
      <c r="L58" s="35"/>
      <c r="M58" s="36"/>
      <c r="N58" s="37">
        <v>0</v>
      </c>
      <c r="O58" s="38">
        <v>0</v>
      </c>
      <c r="P58" s="39">
        <v>0</v>
      </c>
      <c r="Q58" s="38">
        <v>0</v>
      </c>
      <c r="R58" s="39">
        <v>2</v>
      </c>
      <c r="S58" s="38">
        <v>0</v>
      </c>
      <c r="T58" s="39">
        <v>3</v>
      </c>
      <c r="U58" s="38">
        <v>0</v>
      </c>
      <c r="V58" s="39">
        <v>2</v>
      </c>
      <c r="W58" s="38">
        <v>0</v>
      </c>
      <c r="X58" s="39">
        <v>2</v>
      </c>
      <c r="Y58" s="38">
        <v>0</v>
      </c>
      <c r="Z58" s="39">
        <v>0</v>
      </c>
      <c r="AA58" s="38">
        <v>0</v>
      </c>
      <c r="AB58" s="39">
        <v>0</v>
      </c>
      <c r="AC58" s="38">
        <v>0</v>
      </c>
      <c r="AD58" s="39">
        <v>0</v>
      </c>
      <c r="AE58" s="38">
        <v>0</v>
      </c>
      <c r="AF58" s="39">
        <v>0</v>
      </c>
      <c r="AG58" s="38">
        <v>0</v>
      </c>
      <c r="AH58" s="39">
        <v>0</v>
      </c>
      <c r="AI58" s="38">
        <v>0</v>
      </c>
      <c r="AJ58" s="39">
        <v>0</v>
      </c>
      <c r="AK58" s="38">
        <v>0</v>
      </c>
      <c r="AL58" s="39">
        <v>0</v>
      </c>
      <c r="AM58" s="38">
        <v>0</v>
      </c>
      <c r="AN58" s="39">
        <v>0</v>
      </c>
      <c r="AO58" s="38">
        <v>0</v>
      </c>
      <c r="AP58" s="39">
        <v>0</v>
      </c>
      <c r="AQ58" s="40">
        <v>0</v>
      </c>
      <c r="AR58" s="41"/>
      <c r="AS58" s="40">
        <v>9</v>
      </c>
      <c r="AT58" s="37">
        <v>0</v>
      </c>
      <c r="AU58" s="38">
        <v>0</v>
      </c>
      <c r="AV58" s="39">
        <v>1</v>
      </c>
      <c r="AW58" s="42">
        <v>0</v>
      </c>
      <c r="AX58" s="43" t="str">
        <f t="shared" si="111"/>
        <v/>
      </c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10"/>
      <c r="BJ58" s="10"/>
      <c r="BK58" s="10"/>
      <c r="BL58" s="10"/>
      <c r="BU58" s="10"/>
      <c r="BW58" s="11"/>
      <c r="CA58" s="44" t="str">
        <f t="shared" si="112"/>
        <v/>
      </c>
      <c r="CB58" s="44" t="str">
        <f t="shared" si="113"/>
        <v/>
      </c>
      <c r="CC58" s="44" t="str">
        <f t="shared" si="114"/>
        <v/>
      </c>
      <c r="CD58" s="44" t="str">
        <f t="shared" si="115"/>
        <v/>
      </c>
      <c r="CE58" s="44" t="str">
        <f t="shared" si="116"/>
        <v/>
      </c>
      <c r="CF58" s="44" t="str">
        <f t="shared" si="144"/>
        <v/>
      </c>
      <c r="CG58" s="44" t="str">
        <f t="shared" si="145"/>
        <v/>
      </c>
      <c r="CH58" s="44" t="str">
        <f t="shared" si="146"/>
        <v/>
      </c>
      <c r="CI58" s="44" t="str">
        <f t="shared" si="147"/>
        <v/>
      </c>
      <c r="CJ58" s="44" t="str">
        <f t="shared" si="148"/>
        <v/>
      </c>
      <c r="CK58" s="44" t="str">
        <f t="shared" si="149"/>
        <v/>
      </c>
      <c r="CL58" s="44" t="str">
        <f t="shared" si="150"/>
        <v/>
      </c>
      <c r="CM58" s="44" t="str">
        <f t="shared" si="151"/>
        <v/>
      </c>
      <c r="CN58" s="44" t="str">
        <f t="shared" si="152"/>
        <v/>
      </c>
      <c r="CO58" s="44" t="str">
        <f t="shared" si="153"/>
        <v/>
      </c>
      <c r="CP58" s="44" t="str">
        <f t="shared" si="154"/>
        <v/>
      </c>
      <c r="CQ58" s="44" t="str">
        <f t="shared" si="155"/>
        <v/>
      </c>
      <c r="CR58" s="44" t="str">
        <f t="shared" si="156"/>
        <v/>
      </c>
      <c r="CS58" s="44" t="str">
        <f t="shared" si="157"/>
        <v/>
      </c>
      <c r="CT58" s="44" t="str">
        <f t="shared" si="158"/>
        <v/>
      </c>
      <c r="CU58" s="44" t="str">
        <f t="shared" si="159"/>
        <v/>
      </c>
      <c r="CV58" s="44" t="str">
        <f t="shared" si="160"/>
        <v/>
      </c>
      <c r="CW58" s="44" t="str">
        <f t="shared" si="161"/>
        <v/>
      </c>
      <c r="CX58" s="44" t="str">
        <f t="shared" si="162"/>
        <v/>
      </c>
      <c r="CY58" s="44" t="str">
        <f t="shared" si="163"/>
        <v/>
      </c>
      <c r="CZ58" s="44" t="str">
        <f t="shared" si="117"/>
        <v/>
      </c>
      <c r="DA58" s="45">
        <f t="shared" si="118"/>
        <v>0</v>
      </c>
      <c r="DB58" s="45">
        <f t="shared" si="119"/>
        <v>0</v>
      </c>
      <c r="DC58" s="45">
        <f t="shared" si="120"/>
        <v>0</v>
      </c>
      <c r="DD58" s="45">
        <f t="shared" si="121"/>
        <v>0</v>
      </c>
      <c r="DE58" s="45">
        <f t="shared" si="122"/>
        <v>0</v>
      </c>
      <c r="DF58" s="45">
        <f t="shared" si="123"/>
        <v>0</v>
      </c>
      <c r="DG58" s="45">
        <f t="shared" si="124"/>
        <v>0</v>
      </c>
      <c r="DH58" s="45">
        <f t="shared" si="125"/>
        <v>0</v>
      </c>
      <c r="DI58" s="45">
        <f t="shared" si="126"/>
        <v>0</v>
      </c>
      <c r="DJ58" s="45">
        <f t="shared" si="127"/>
        <v>0</v>
      </c>
      <c r="DK58" s="45">
        <f t="shared" si="128"/>
        <v>0</v>
      </c>
      <c r="DL58" s="45">
        <f t="shared" si="129"/>
        <v>0</v>
      </c>
      <c r="DM58" s="45">
        <f t="shared" si="130"/>
        <v>0</v>
      </c>
      <c r="DN58" s="45">
        <f t="shared" si="131"/>
        <v>0</v>
      </c>
      <c r="DO58" s="45">
        <f t="shared" si="132"/>
        <v>0</v>
      </c>
      <c r="DP58" s="45">
        <f t="shared" si="133"/>
        <v>0</v>
      </c>
      <c r="DQ58" s="45">
        <f t="shared" si="134"/>
        <v>0</v>
      </c>
      <c r="DR58" s="45">
        <f t="shared" si="135"/>
        <v>0</v>
      </c>
      <c r="DS58" s="45">
        <f t="shared" si="136"/>
        <v>0</v>
      </c>
      <c r="DT58" s="45">
        <f t="shared" si="137"/>
        <v>0</v>
      </c>
      <c r="DU58" s="45">
        <f t="shared" si="138"/>
        <v>0</v>
      </c>
      <c r="DV58" s="45">
        <f t="shared" si="139"/>
        <v>0</v>
      </c>
      <c r="DW58" s="45">
        <f t="shared" si="140"/>
        <v>0</v>
      </c>
      <c r="DX58" s="45">
        <f t="shared" si="141"/>
        <v>0</v>
      </c>
      <c r="DY58" s="45">
        <f t="shared" si="142"/>
        <v>0</v>
      </c>
      <c r="DZ58" s="45">
        <f t="shared" si="143"/>
        <v>0</v>
      </c>
    </row>
    <row r="59" spans="1:130" x14ac:dyDescent="0.25">
      <c r="A59" s="66" t="s">
        <v>40</v>
      </c>
      <c r="B59" s="47">
        <f t="shared" si="110"/>
        <v>0</v>
      </c>
      <c r="C59" s="48">
        <f t="shared" si="110"/>
        <v>0</v>
      </c>
      <c r="D59" s="33"/>
      <c r="E59" s="34"/>
      <c r="F59" s="35"/>
      <c r="G59" s="34"/>
      <c r="H59" s="35"/>
      <c r="I59" s="34"/>
      <c r="J59" s="35"/>
      <c r="K59" s="34"/>
      <c r="L59" s="35"/>
      <c r="M59" s="36"/>
      <c r="N59" s="37"/>
      <c r="O59" s="38"/>
      <c r="P59" s="39"/>
      <c r="Q59" s="38"/>
      <c r="R59" s="39"/>
      <c r="S59" s="38"/>
      <c r="T59" s="39"/>
      <c r="U59" s="38"/>
      <c r="V59" s="39"/>
      <c r="W59" s="38"/>
      <c r="X59" s="39"/>
      <c r="Y59" s="38"/>
      <c r="Z59" s="39"/>
      <c r="AA59" s="38"/>
      <c r="AB59" s="39"/>
      <c r="AC59" s="38"/>
      <c r="AD59" s="39"/>
      <c r="AE59" s="38"/>
      <c r="AF59" s="39"/>
      <c r="AG59" s="38"/>
      <c r="AH59" s="39"/>
      <c r="AI59" s="38"/>
      <c r="AJ59" s="39"/>
      <c r="AK59" s="38"/>
      <c r="AL59" s="39"/>
      <c r="AM59" s="38"/>
      <c r="AN59" s="39"/>
      <c r="AO59" s="38"/>
      <c r="AP59" s="39"/>
      <c r="AQ59" s="40"/>
      <c r="AR59" s="41"/>
      <c r="AS59" s="40"/>
      <c r="AT59" s="37"/>
      <c r="AU59" s="38"/>
      <c r="AV59" s="39"/>
      <c r="AW59" s="42"/>
      <c r="AX59" s="43" t="str">
        <f t="shared" si="111"/>
        <v/>
      </c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10"/>
      <c r="BJ59" s="10"/>
      <c r="BK59" s="10"/>
      <c r="BL59" s="10"/>
      <c r="BU59" s="10"/>
      <c r="BW59" s="11"/>
      <c r="CA59" s="44" t="str">
        <f t="shared" si="112"/>
        <v/>
      </c>
      <c r="CB59" s="44" t="str">
        <f t="shared" si="113"/>
        <v/>
      </c>
      <c r="CC59" s="44" t="str">
        <f t="shared" si="114"/>
        <v/>
      </c>
      <c r="CD59" s="44" t="str">
        <f t="shared" si="115"/>
        <v/>
      </c>
      <c r="CE59" s="44" t="str">
        <f t="shared" si="116"/>
        <v/>
      </c>
      <c r="CF59" s="44" t="str">
        <f t="shared" si="144"/>
        <v/>
      </c>
      <c r="CG59" s="44" t="str">
        <f t="shared" si="145"/>
        <v/>
      </c>
      <c r="CH59" s="44" t="str">
        <f t="shared" si="146"/>
        <v/>
      </c>
      <c r="CI59" s="44" t="str">
        <f t="shared" si="147"/>
        <v/>
      </c>
      <c r="CJ59" s="44" t="str">
        <f t="shared" si="148"/>
        <v/>
      </c>
      <c r="CK59" s="44" t="str">
        <f t="shared" si="149"/>
        <v/>
      </c>
      <c r="CL59" s="44" t="str">
        <f t="shared" si="150"/>
        <v/>
      </c>
      <c r="CM59" s="44" t="str">
        <f t="shared" si="151"/>
        <v/>
      </c>
      <c r="CN59" s="44" t="str">
        <f t="shared" si="152"/>
        <v/>
      </c>
      <c r="CO59" s="44" t="str">
        <f t="shared" si="153"/>
        <v/>
      </c>
      <c r="CP59" s="44" t="str">
        <f t="shared" si="154"/>
        <v/>
      </c>
      <c r="CQ59" s="44" t="str">
        <f t="shared" si="155"/>
        <v/>
      </c>
      <c r="CR59" s="44" t="str">
        <f t="shared" si="156"/>
        <v/>
      </c>
      <c r="CS59" s="44" t="str">
        <f t="shared" si="157"/>
        <v/>
      </c>
      <c r="CT59" s="44" t="str">
        <f t="shared" si="158"/>
        <v/>
      </c>
      <c r="CU59" s="44" t="str">
        <f t="shared" si="159"/>
        <v/>
      </c>
      <c r="CV59" s="44" t="str">
        <f t="shared" si="160"/>
        <v/>
      </c>
      <c r="CW59" s="44" t="str">
        <f t="shared" si="161"/>
        <v/>
      </c>
      <c r="CX59" s="44" t="str">
        <f t="shared" si="162"/>
        <v/>
      </c>
      <c r="CY59" s="44" t="str">
        <f t="shared" si="163"/>
        <v/>
      </c>
      <c r="CZ59" s="44" t="str">
        <f t="shared" si="117"/>
        <v/>
      </c>
      <c r="DA59" s="45">
        <f t="shared" si="118"/>
        <v>0</v>
      </c>
      <c r="DB59" s="45">
        <f t="shared" si="119"/>
        <v>0</v>
      </c>
      <c r="DC59" s="45">
        <f t="shared" si="120"/>
        <v>0</v>
      </c>
      <c r="DD59" s="45">
        <f t="shared" si="121"/>
        <v>0</v>
      </c>
      <c r="DE59" s="45">
        <f t="shared" si="122"/>
        <v>0</v>
      </c>
      <c r="DF59" s="45">
        <f t="shared" si="123"/>
        <v>0</v>
      </c>
      <c r="DG59" s="45">
        <f t="shared" si="124"/>
        <v>0</v>
      </c>
      <c r="DH59" s="45">
        <f t="shared" si="125"/>
        <v>0</v>
      </c>
      <c r="DI59" s="45">
        <f t="shared" si="126"/>
        <v>0</v>
      </c>
      <c r="DJ59" s="45">
        <f t="shared" si="127"/>
        <v>0</v>
      </c>
      <c r="DK59" s="45">
        <f t="shared" si="128"/>
        <v>0</v>
      </c>
      <c r="DL59" s="45">
        <f t="shared" si="129"/>
        <v>0</v>
      </c>
      <c r="DM59" s="45">
        <f t="shared" si="130"/>
        <v>0</v>
      </c>
      <c r="DN59" s="45">
        <f t="shared" si="131"/>
        <v>0</v>
      </c>
      <c r="DO59" s="45">
        <f t="shared" si="132"/>
        <v>0</v>
      </c>
      <c r="DP59" s="45">
        <f t="shared" si="133"/>
        <v>0</v>
      </c>
      <c r="DQ59" s="45">
        <f t="shared" si="134"/>
        <v>0</v>
      </c>
      <c r="DR59" s="45">
        <f t="shared" si="135"/>
        <v>0</v>
      </c>
      <c r="DS59" s="45">
        <f t="shared" si="136"/>
        <v>0</v>
      </c>
      <c r="DT59" s="45">
        <f t="shared" si="137"/>
        <v>0</v>
      </c>
      <c r="DU59" s="45">
        <f t="shared" si="138"/>
        <v>0</v>
      </c>
      <c r="DV59" s="45">
        <f t="shared" si="139"/>
        <v>0</v>
      </c>
      <c r="DW59" s="45">
        <f t="shared" si="140"/>
        <v>0</v>
      </c>
      <c r="DX59" s="45">
        <f t="shared" si="141"/>
        <v>0</v>
      </c>
      <c r="DY59" s="45">
        <f t="shared" si="142"/>
        <v>0</v>
      </c>
      <c r="DZ59" s="45">
        <f t="shared" si="143"/>
        <v>0</v>
      </c>
    </row>
    <row r="60" spans="1:130" ht="22.5" x14ac:dyDescent="0.25">
      <c r="A60" s="67" t="s">
        <v>41</v>
      </c>
      <c r="B60" s="47">
        <f t="shared" si="110"/>
        <v>0</v>
      </c>
      <c r="C60" s="48">
        <f t="shared" si="110"/>
        <v>0</v>
      </c>
      <c r="D60" s="33"/>
      <c r="E60" s="34"/>
      <c r="F60" s="35"/>
      <c r="G60" s="34"/>
      <c r="H60" s="35"/>
      <c r="I60" s="34"/>
      <c r="J60" s="35"/>
      <c r="K60" s="34"/>
      <c r="L60" s="35"/>
      <c r="M60" s="36"/>
      <c r="N60" s="37"/>
      <c r="O60" s="38"/>
      <c r="P60" s="39"/>
      <c r="Q60" s="38"/>
      <c r="R60" s="39"/>
      <c r="S60" s="38"/>
      <c r="T60" s="39"/>
      <c r="U60" s="38"/>
      <c r="V60" s="39"/>
      <c r="W60" s="38"/>
      <c r="X60" s="39"/>
      <c r="Y60" s="38"/>
      <c r="Z60" s="39"/>
      <c r="AA60" s="38"/>
      <c r="AB60" s="39"/>
      <c r="AC60" s="38"/>
      <c r="AD60" s="39"/>
      <c r="AE60" s="38"/>
      <c r="AF60" s="39"/>
      <c r="AG60" s="38"/>
      <c r="AH60" s="39"/>
      <c r="AI60" s="38"/>
      <c r="AJ60" s="39"/>
      <c r="AK60" s="38"/>
      <c r="AL60" s="39"/>
      <c r="AM60" s="38"/>
      <c r="AN60" s="39"/>
      <c r="AO60" s="38"/>
      <c r="AP60" s="39"/>
      <c r="AQ60" s="40"/>
      <c r="AR60" s="41"/>
      <c r="AS60" s="40"/>
      <c r="AT60" s="37"/>
      <c r="AU60" s="38"/>
      <c r="AV60" s="39"/>
      <c r="AW60" s="42"/>
      <c r="AX60" s="43" t="str">
        <f t="shared" si="111"/>
        <v/>
      </c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10"/>
      <c r="BJ60" s="10"/>
      <c r="BK60" s="10"/>
      <c r="BL60" s="10"/>
      <c r="BU60" s="10"/>
      <c r="BW60" s="11"/>
      <c r="CA60" s="44" t="str">
        <f t="shared" si="112"/>
        <v/>
      </c>
      <c r="CB60" s="44" t="str">
        <f t="shared" si="113"/>
        <v/>
      </c>
      <c r="CC60" s="44" t="str">
        <f t="shared" si="114"/>
        <v/>
      </c>
      <c r="CD60" s="44" t="str">
        <f t="shared" si="115"/>
        <v/>
      </c>
      <c r="CE60" s="44" t="str">
        <f t="shared" si="116"/>
        <v/>
      </c>
      <c r="CF60" s="44" t="str">
        <f t="shared" si="144"/>
        <v/>
      </c>
      <c r="CG60" s="44" t="str">
        <f t="shared" si="145"/>
        <v/>
      </c>
      <c r="CH60" s="44" t="str">
        <f t="shared" si="146"/>
        <v/>
      </c>
      <c r="CI60" s="44" t="str">
        <f t="shared" si="147"/>
        <v/>
      </c>
      <c r="CJ60" s="44" t="str">
        <f t="shared" si="148"/>
        <v/>
      </c>
      <c r="CK60" s="44" t="str">
        <f t="shared" si="149"/>
        <v/>
      </c>
      <c r="CL60" s="44" t="str">
        <f t="shared" si="150"/>
        <v/>
      </c>
      <c r="CM60" s="44" t="str">
        <f t="shared" si="151"/>
        <v/>
      </c>
      <c r="CN60" s="44" t="str">
        <f t="shared" si="152"/>
        <v/>
      </c>
      <c r="CO60" s="44" t="str">
        <f t="shared" si="153"/>
        <v/>
      </c>
      <c r="CP60" s="44" t="str">
        <f t="shared" si="154"/>
        <v/>
      </c>
      <c r="CQ60" s="44" t="str">
        <f t="shared" si="155"/>
        <v/>
      </c>
      <c r="CR60" s="44" t="str">
        <f t="shared" si="156"/>
        <v/>
      </c>
      <c r="CS60" s="44" t="str">
        <f t="shared" si="157"/>
        <v/>
      </c>
      <c r="CT60" s="44" t="str">
        <f t="shared" si="158"/>
        <v/>
      </c>
      <c r="CU60" s="44" t="str">
        <f t="shared" si="159"/>
        <v/>
      </c>
      <c r="CV60" s="44" t="str">
        <f t="shared" si="160"/>
        <v/>
      </c>
      <c r="CW60" s="44" t="str">
        <f t="shared" si="161"/>
        <v/>
      </c>
      <c r="CX60" s="44" t="str">
        <f t="shared" si="162"/>
        <v/>
      </c>
      <c r="CY60" s="44" t="str">
        <f t="shared" si="163"/>
        <v/>
      </c>
      <c r="CZ60" s="44" t="str">
        <f t="shared" si="117"/>
        <v/>
      </c>
      <c r="DA60" s="45">
        <f t="shared" si="118"/>
        <v>0</v>
      </c>
      <c r="DB60" s="45">
        <f t="shared" si="119"/>
        <v>0</v>
      </c>
      <c r="DC60" s="45">
        <f t="shared" si="120"/>
        <v>0</v>
      </c>
      <c r="DD60" s="45">
        <f t="shared" si="121"/>
        <v>0</v>
      </c>
      <c r="DE60" s="45">
        <f t="shared" si="122"/>
        <v>0</v>
      </c>
      <c r="DF60" s="45">
        <f t="shared" si="123"/>
        <v>0</v>
      </c>
      <c r="DG60" s="45">
        <f t="shared" si="124"/>
        <v>0</v>
      </c>
      <c r="DH60" s="45">
        <f t="shared" si="125"/>
        <v>0</v>
      </c>
      <c r="DI60" s="45">
        <f t="shared" si="126"/>
        <v>0</v>
      </c>
      <c r="DJ60" s="45">
        <f t="shared" si="127"/>
        <v>0</v>
      </c>
      <c r="DK60" s="45">
        <f t="shared" si="128"/>
        <v>0</v>
      </c>
      <c r="DL60" s="45">
        <f t="shared" si="129"/>
        <v>0</v>
      </c>
      <c r="DM60" s="45">
        <f t="shared" si="130"/>
        <v>0</v>
      </c>
      <c r="DN60" s="45">
        <f t="shared" si="131"/>
        <v>0</v>
      </c>
      <c r="DO60" s="45">
        <f t="shared" si="132"/>
        <v>0</v>
      </c>
      <c r="DP60" s="45">
        <f t="shared" si="133"/>
        <v>0</v>
      </c>
      <c r="DQ60" s="45">
        <f t="shared" si="134"/>
        <v>0</v>
      </c>
      <c r="DR60" s="45">
        <f t="shared" si="135"/>
        <v>0</v>
      </c>
      <c r="DS60" s="45">
        <f t="shared" si="136"/>
        <v>0</v>
      </c>
      <c r="DT60" s="45">
        <f t="shared" si="137"/>
        <v>0</v>
      </c>
      <c r="DU60" s="45">
        <f t="shared" si="138"/>
        <v>0</v>
      </c>
      <c r="DV60" s="45">
        <f t="shared" si="139"/>
        <v>0</v>
      </c>
      <c r="DW60" s="45">
        <f t="shared" si="140"/>
        <v>0</v>
      </c>
      <c r="DX60" s="45">
        <f t="shared" si="141"/>
        <v>0</v>
      </c>
      <c r="DY60" s="45">
        <f t="shared" si="142"/>
        <v>0</v>
      </c>
      <c r="DZ60" s="45">
        <f t="shared" si="143"/>
        <v>0</v>
      </c>
    </row>
    <row r="61" spans="1:130" ht="22.5" x14ac:dyDescent="0.25">
      <c r="A61" s="67" t="s">
        <v>42</v>
      </c>
      <c r="B61" s="47">
        <f t="shared" si="110"/>
        <v>0</v>
      </c>
      <c r="C61" s="48">
        <f t="shared" si="110"/>
        <v>0</v>
      </c>
      <c r="D61" s="33"/>
      <c r="E61" s="34"/>
      <c r="F61" s="35"/>
      <c r="G61" s="34"/>
      <c r="H61" s="35"/>
      <c r="I61" s="34"/>
      <c r="J61" s="35"/>
      <c r="K61" s="34"/>
      <c r="L61" s="35"/>
      <c r="M61" s="36"/>
      <c r="N61" s="37"/>
      <c r="O61" s="38"/>
      <c r="P61" s="39"/>
      <c r="Q61" s="38"/>
      <c r="R61" s="39"/>
      <c r="S61" s="38"/>
      <c r="T61" s="39"/>
      <c r="U61" s="38"/>
      <c r="V61" s="39"/>
      <c r="W61" s="38"/>
      <c r="X61" s="39"/>
      <c r="Y61" s="38"/>
      <c r="Z61" s="39"/>
      <c r="AA61" s="38"/>
      <c r="AB61" s="39"/>
      <c r="AC61" s="38"/>
      <c r="AD61" s="39"/>
      <c r="AE61" s="38"/>
      <c r="AF61" s="39"/>
      <c r="AG61" s="38"/>
      <c r="AH61" s="39"/>
      <c r="AI61" s="38"/>
      <c r="AJ61" s="39"/>
      <c r="AK61" s="38"/>
      <c r="AL61" s="39"/>
      <c r="AM61" s="38"/>
      <c r="AN61" s="39"/>
      <c r="AO61" s="38"/>
      <c r="AP61" s="39"/>
      <c r="AQ61" s="40"/>
      <c r="AR61" s="37"/>
      <c r="AS61" s="40"/>
      <c r="AT61" s="37"/>
      <c r="AU61" s="38"/>
      <c r="AV61" s="39"/>
      <c r="AW61" s="42"/>
      <c r="AX61" s="43" t="str">
        <f t="shared" si="111"/>
        <v/>
      </c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10"/>
      <c r="BJ61" s="10"/>
      <c r="BK61" s="10"/>
      <c r="BL61" s="10"/>
      <c r="BU61" s="10"/>
      <c r="BW61" s="11"/>
      <c r="CA61" s="44" t="str">
        <f t="shared" si="112"/>
        <v/>
      </c>
      <c r="CB61" s="44" t="str">
        <f t="shared" si="113"/>
        <v/>
      </c>
      <c r="CC61" s="44" t="str">
        <f t="shared" si="114"/>
        <v/>
      </c>
      <c r="CD61" s="44" t="str">
        <f t="shared" si="115"/>
        <v/>
      </c>
      <c r="CE61" s="44" t="str">
        <f t="shared" si="116"/>
        <v/>
      </c>
      <c r="CF61" s="44" t="str">
        <f t="shared" si="144"/>
        <v/>
      </c>
      <c r="CG61" s="44" t="str">
        <f t="shared" si="145"/>
        <v/>
      </c>
      <c r="CH61" s="44" t="str">
        <f t="shared" si="146"/>
        <v/>
      </c>
      <c r="CI61" s="44" t="str">
        <f t="shared" si="147"/>
        <v/>
      </c>
      <c r="CJ61" s="44" t="str">
        <f t="shared" si="148"/>
        <v/>
      </c>
      <c r="CK61" s="44" t="str">
        <f t="shared" si="149"/>
        <v/>
      </c>
      <c r="CL61" s="44" t="str">
        <f t="shared" si="150"/>
        <v/>
      </c>
      <c r="CM61" s="44" t="str">
        <f t="shared" si="151"/>
        <v/>
      </c>
      <c r="CN61" s="44" t="str">
        <f t="shared" si="152"/>
        <v/>
      </c>
      <c r="CO61" s="44" t="str">
        <f t="shared" si="153"/>
        <v/>
      </c>
      <c r="CP61" s="44" t="str">
        <f t="shared" si="154"/>
        <v/>
      </c>
      <c r="CQ61" s="44" t="str">
        <f t="shared" si="155"/>
        <v/>
      </c>
      <c r="CR61" s="44" t="str">
        <f t="shared" si="156"/>
        <v/>
      </c>
      <c r="CS61" s="44" t="str">
        <f t="shared" si="157"/>
        <v/>
      </c>
      <c r="CT61" s="44" t="str">
        <f t="shared" si="158"/>
        <v/>
      </c>
      <c r="CU61" s="44" t="str">
        <f t="shared" si="159"/>
        <v/>
      </c>
      <c r="CV61" s="44" t="str">
        <f t="shared" si="160"/>
        <v/>
      </c>
      <c r="CW61" s="44" t="str">
        <f t="shared" si="161"/>
        <v/>
      </c>
      <c r="CX61" s="44" t="str">
        <f t="shared" si="162"/>
        <v/>
      </c>
      <c r="CY61" s="44" t="str">
        <f t="shared" si="163"/>
        <v/>
      </c>
      <c r="CZ61" s="44" t="str">
        <f t="shared" si="117"/>
        <v/>
      </c>
      <c r="DA61" s="45">
        <f t="shared" si="118"/>
        <v>0</v>
      </c>
      <c r="DB61" s="45">
        <f t="shared" si="119"/>
        <v>0</v>
      </c>
      <c r="DC61" s="45">
        <f t="shared" si="120"/>
        <v>0</v>
      </c>
      <c r="DD61" s="45">
        <f t="shared" si="121"/>
        <v>0</v>
      </c>
      <c r="DE61" s="45">
        <f t="shared" si="122"/>
        <v>0</v>
      </c>
      <c r="DF61" s="45">
        <f t="shared" si="123"/>
        <v>0</v>
      </c>
      <c r="DG61" s="45">
        <f t="shared" si="124"/>
        <v>0</v>
      </c>
      <c r="DH61" s="45">
        <f t="shared" si="125"/>
        <v>0</v>
      </c>
      <c r="DI61" s="45">
        <f t="shared" si="126"/>
        <v>0</v>
      </c>
      <c r="DJ61" s="45">
        <f t="shared" si="127"/>
        <v>0</v>
      </c>
      <c r="DK61" s="45">
        <f t="shared" si="128"/>
        <v>0</v>
      </c>
      <c r="DL61" s="45">
        <f t="shared" si="129"/>
        <v>0</v>
      </c>
      <c r="DM61" s="45">
        <f t="shared" si="130"/>
        <v>0</v>
      </c>
      <c r="DN61" s="45">
        <f t="shared" si="131"/>
        <v>0</v>
      </c>
      <c r="DO61" s="45">
        <f t="shared" si="132"/>
        <v>0</v>
      </c>
      <c r="DP61" s="45">
        <f t="shared" si="133"/>
        <v>0</v>
      </c>
      <c r="DQ61" s="45">
        <f t="shared" si="134"/>
        <v>0</v>
      </c>
      <c r="DR61" s="45">
        <f t="shared" si="135"/>
        <v>0</v>
      </c>
      <c r="DS61" s="45">
        <f t="shared" si="136"/>
        <v>0</v>
      </c>
      <c r="DT61" s="45">
        <f t="shared" si="137"/>
        <v>0</v>
      </c>
      <c r="DU61" s="45">
        <f t="shared" si="138"/>
        <v>0</v>
      </c>
      <c r="DV61" s="45">
        <f t="shared" si="139"/>
        <v>0</v>
      </c>
      <c r="DW61" s="45">
        <f t="shared" si="140"/>
        <v>0</v>
      </c>
      <c r="DX61" s="45">
        <f t="shared" si="141"/>
        <v>0</v>
      </c>
      <c r="DY61" s="45">
        <f t="shared" si="142"/>
        <v>0</v>
      </c>
      <c r="DZ61" s="45">
        <f t="shared" si="143"/>
        <v>0</v>
      </c>
    </row>
    <row r="62" spans="1:130" ht="22.5" x14ac:dyDescent="0.25">
      <c r="A62" s="67" t="s">
        <v>43</v>
      </c>
      <c r="B62" s="47">
        <f t="shared" si="110"/>
        <v>159</v>
      </c>
      <c r="C62" s="48">
        <f t="shared" si="110"/>
        <v>3</v>
      </c>
      <c r="D62" s="33"/>
      <c r="E62" s="34"/>
      <c r="F62" s="35"/>
      <c r="G62" s="34"/>
      <c r="H62" s="35"/>
      <c r="I62" s="34"/>
      <c r="J62" s="35"/>
      <c r="K62" s="34"/>
      <c r="L62" s="35"/>
      <c r="M62" s="36"/>
      <c r="N62" s="37">
        <v>0</v>
      </c>
      <c r="O62" s="38">
        <v>0</v>
      </c>
      <c r="P62" s="39">
        <v>9</v>
      </c>
      <c r="Q62" s="38">
        <v>0</v>
      </c>
      <c r="R62" s="39">
        <v>33</v>
      </c>
      <c r="S62" s="38">
        <v>0</v>
      </c>
      <c r="T62" s="39">
        <v>61</v>
      </c>
      <c r="U62" s="38">
        <v>3</v>
      </c>
      <c r="V62" s="39">
        <v>35</v>
      </c>
      <c r="W62" s="38">
        <v>0</v>
      </c>
      <c r="X62" s="39">
        <v>10</v>
      </c>
      <c r="Y62" s="38">
        <v>0</v>
      </c>
      <c r="Z62" s="39">
        <v>11</v>
      </c>
      <c r="AA62" s="38">
        <v>0</v>
      </c>
      <c r="AB62" s="39">
        <v>0</v>
      </c>
      <c r="AC62" s="38">
        <v>0</v>
      </c>
      <c r="AD62" s="39">
        <v>0</v>
      </c>
      <c r="AE62" s="38">
        <v>0</v>
      </c>
      <c r="AF62" s="39">
        <v>0</v>
      </c>
      <c r="AG62" s="38">
        <v>0</v>
      </c>
      <c r="AH62" s="39">
        <v>0</v>
      </c>
      <c r="AI62" s="38">
        <v>0</v>
      </c>
      <c r="AJ62" s="39">
        <v>0</v>
      </c>
      <c r="AK62" s="38">
        <v>0</v>
      </c>
      <c r="AL62" s="39">
        <v>0</v>
      </c>
      <c r="AM62" s="38">
        <v>0</v>
      </c>
      <c r="AN62" s="39">
        <v>0</v>
      </c>
      <c r="AO62" s="38">
        <v>0</v>
      </c>
      <c r="AP62" s="39">
        <v>0</v>
      </c>
      <c r="AQ62" s="40">
        <v>0</v>
      </c>
      <c r="AR62" s="41"/>
      <c r="AS62" s="40">
        <v>159</v>
      </c>
      <c r="AT62" s="37">
        <v>0</v>
      </c>
      <c r="AU62" s="38">
        <v>0</v>
      </c>
      <c r="AV62" s="39">
        <v>1</v>
      </c>
      <c r="AW62" s="42">
        <v>4</v>
      </c>
      <c r="AX62" s="43" t="str">
        <f t="shared" si="111"/>
        <v/>
      </c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10"/>
      <c r="BJ62" s="10"/>
      <c r="BK62" s="10"/>
      <c r="BL62" s="10"/>
      <c r="BU62" s="10"/>
      <c r="BW62" s="11"/>
      <c r="CA62" s="44" t="str">
        <f t="shared" si="112"/>
        <v/>
      </c>
      <c r="CB62" s="44" t="str">
        <f t="shared" si="113"/>
        <v/>
      </c>
      <c r="CC62" s="44" t="str">
        <f t="shared" si="114"/>
        <v/>
      </c>
      <c r="CD62" s="44" t="str">
        <f t="shared" si="115"/>
        <v/>
      </c>
      <c r="CE62" s="44" t="str">
        <f t="shared" si="116"/>
        <v/>
      </c>
      <c r="CF62" s="44" t="str">
        <f t="shared" si="144"/>
        <v/>
      </c>
      <c r="CG62" s="44" t="str">
        <f t="shared" si="145"/>
        <v/>
      </c>
      <c r="CH62" s="44" t="str">
        <f t="shared" si="146"/>
        <v/>
      </c>
      <c r="CI62" s="44" t="str">
        <f t="shared" si="147"/>
        <v/>
      </c>
      <c r="CJ62" s="44" t="str">
        <f t="shared" si="148"/>
        <v/>
      </c>
      <c r="CK62" s="44" t="str">
        <f t="shared" si="149"/>
        <v/>
      </c>
      <c r="CL62" s="44" t="str">
        <f t="shared" si="150"/>
        <v/>
      </c>
      <c r="CM62" s="44" t="str">
        <f t="shared" si="151"/>
        <v/>
      </c>
      <c r="CN62" s="44" t="str">
        <f t="shared" si="152"/>
        <v/>
      </c>
      <c r="CO62" s="44" t="str">
        <f t="shared" si="153"/>
        <v/>
      </c>
      <c r="CP62" s="44" t="str">
        <f t="shared" si="154"/>
        <v/>
      </c>
      <c r="CQ62" s="44" t="str">
        <f t="shared" si="155"/>
        <v/>
      </c>
      <c r="CR62" s="44" t="str">
        <f t="shared" si="156"/>
        <v/>
      </c>
      <c r="CS62" s="44" t="str">
        <f t="shared" si="157"/>
        <v/>
      </c>
      <c r="CT62" s="44" t="str">
        <f t="shared" si="158"/>
        <v/>
      </c>
      <c r="CU62" s="44" t="str">
        <f t="shared" si="159"/>
        <v/>
      </c>
      <c r="CV62" s="44" t="str">
        <f t="shared" si="160"/>
        <v/>
      </c>
      <c r="CW62" s="44" t="str">
        <f t="shared" si="161"/>
        <v/>
      </c>
      <c r="CX62" s="44" t="str">
        <f t="shared" si="162"/>
        <v/>
      </c>
      <c r="CY62" s="44" t="str">
        <f t="shared" si="163"/>
        <v/>
      </c>
      <c r="CZ62" s="44" t="str">
        <f t="shared" si="117"/>
        <v/>
      </c>
      <c r="DA62" s="45">
        <f t="shared" si="118"/>
        <v>0</v>
      </c>
      <c r="DB62" s="45">
        <f t="shared" si="119"/>
        <v>0</v>
      </c>
      <c r="DC62" s="45">
        <f t="shared" si="120"/>
        <v>0</v>
      </c>
      <c r="DD62" s="45">
        <f t="shared" si="121"/>
        <v>0</v>
      </c>
      <c r="DE62" s="45">
        <f t="shared" si="122"/>
        <v>0</v>
      </c>
      <c r="DF62" s="45">
        <f t="shared" si="123"/>
        <v>0</v>
      </c>
      <c r="DG62" s="45">
        <f t="shared" si="124"/>
        <v>0</v>
      </c>
      <c r="DH62" s="45">
        <f t="shared" si="125"/>
        <v>0</v>
      </c>
      <c r="DI62" s="45">
        <f t="shared" si="126"/>
        <v>0</v>
      </c>
      <c r="DJ62" s="45">
        <f t="shared" si="127"/>
        <v>0</v>
      </c>
      <c r="DK62" s="45">
        <f t="shared" si="128"/>
        <v>0</v>
      </c>
      <c r="DL62" s="45">
        <f t="shared" si="129"/>
        <v>0</v>
      </c>
      <c r="DM62" s="45">
        <f t="shared" si="130"/>
        <v>0</v>
      </c>
      <c r="DN62" s="45">
        <f t="shared" si="131"/>
        <v>0</v>
      </c>
      <c r="DO62" s="45">
        <f t="shared" si="132"/>
        <v>0</v>
      </c>
      <c r="DP62" s="45">
        <f t="shared" si="133"/>
        <v>0</v>
      </c>
      <c r="DQ62" s="45">
        <f t="shared" si="134"/>
        <v>0</v>
      </c>
      <c r="DR62" s="45">
        <f t="shared" si="135"/>
        <v>0</v>
      </c>
      <c r="DS62" s="45">
        <f t="shared" si="136"/>
        <v>0</v>
      </c>
      <c r="DT62" s="45">
        <f t="shared" si="137"/>
        <v>0</v>
      </c>
      <c r="DU62" s="45">
        <f t="shared" si="138"/>
        <v>0</v>
      </c>
      <c r="DV62" s="45">
        <f t="shared" si="139"/>
        <v>0</v>
      </c>
      <c r="DW62" s="45">
        <f t="shared" si="140"/>
        <v>0</v>
      </c>
      <c r="DX62" s="45">
        <f t="shared" si="141"/>
        <v>0</v>
      </c>
      <c r="DY62" s="45">
        <f t="shared" si="142"/>
        <v>0</v>
      </c>
      <c r="DZ62" s="45">
        <f t="shared" si="143"/>
        <v>0</v>
      </c>
    </row>
    <row r="63" spans="1:130" x14ac:dyDescent="0.25">
      <c r="A63" s="66" t="s">
        <v>44</v>
      </c>
      <c r="B63" s="47">
        <f t="shared" si="110"/>
        <v>14</v>
      </c>
      <c r="C63" s="48">
        <f t="shared" si="110"/>
        <v>0</v>
      </c>
      <c r="D63" s="33"/>
      <c r="E63" s="34"/>
      <c r="F63" s="35"/>
      <c r="G63" s="34"/>
      <c r="H63" s="35"/>
      <c r="I63" s="34"/>
      <c r="J63" s="35"/>
      <c r="K63" s="34"/>
      <c r="L63" s="35"/>
      <c r="M63" s="36"/>
      <c r="N63" s="37">
        <v>0</v>
      </c>
      <c r="O63" s="38">
        <v>0</v>
      </c>
      <c r="P63" s="39">
        <v>0</v>
      </c>
      <c r="Q63" s="38">
        <v>0</v>
      </c>
      <c r="R63" s="39">
        <v>6</v>
      </c>
      <c r="S63" s="38">
        <v>0</v>
      </c>
      <c r="T63" s="39">
        <v>4</v>
      </c>
      <c r="U63" s="38">
        <v>0</v>
      </c>
      <c r="V63" s="39">
        <v>0</v>
      </c>
      <c r="W63" s="38">
        <v>0</v>
      </c>
      <c r="X63" s="39">
        <v>4</v>
      </c>
      <c r="Y63" s="38">
        <v>0</v>
      </c>
      <c r="Z63" s="39">
        <v>0</v>
      </c>
      <c r="AA63" s="38">
        <v>0</v>
      </c>
      <c r="AB63" s="39">
        <v>0</v>
      </c>
      <c r="AC63" s="38">
        <v>0</v>
      </c>
      <c r="AD63" s="39">
        <v>0</v>
      </c>
      <c r="AE63" s="38">
        <v>0</v>
      </c>
      <c r="AF63" s="39">
        <v>0</v>
      </c>
      <c r="AG63" s="38">
        <v>0</v>
      </c>
      <c r="AH63" s="39">
        <v>0</v>
      </c>
      <c r="AI63" s="38">
        <v>0</v>
      </c>
      <c r="AJ63" s="39">
        <v>0</v>
      </c>
      <c r="AK63" s="38">
        <v>0</v>
      </c>
      <c r="AL63" s="39">
        <v>0</v>
      </c>
      <c r="AM63" s="38">
        <v>0</v>
      </c>
      <c r="AN63" s="39">
        <v>0</v>
      </c>
      <c r="AO63" s="38">
        <v>0</v>
      </c>
      <c r="AP63" s="39">
        <v>0</v>
      </c>
      <c r="AQ63" s="40">
        <v>0</v>
      </c>
      <c r="AR63" s="41"/>
      <c r="AS63" s="40">
        <v>14</v>
      </c>
      <c r="AT63" s="37">
        <v>0</v>
      </c>
      <c r="AU63" s="38">
        <v>0</v>
      </c>
      <c r="AV63" s="39">
        <v>1</v>
      </c>
      <c r="AW63" s="42">
        <v>0</v>
      </c>
      <c r="AX63" s="43" t="str">
        <f t="shared" si="111"/>
        <v/>
      </c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10"/>
      <c r="BJ63" s="10"/>
      <c r="BK63" s="10"/>
      <c r="BL63" s="10"/>
      <c r="BU63" s="10"/>
      <c r="BW63" s="11"/>
      <c r="CA63" s="44" t="str">
        <f t="shared" si="112"/>
        <v/>
      </c>
      <c r="CB63" s="44" t="str">
        <f t="shared" si="113"/>
        <v/>
      </c>
      <c r="CC63" s="44" t="str">
        <f t="shared" si="114"/>
        <v/>
      </c>
      <c r="CD63" s="44" t="str">
        <f t="shared" si="115"/>
        <v/>
      </c>
      <c r="CE63" s="44" t="str">
        <f t="shared" si="116"/>
        <v/>
      </c>
      <c r="CF63" s="44" t="str">
        <f t="shared" si="144"/>
        <v/>
      </c>
      <c r="CG63" s="44" t="str">
        <f t="shared" si="145"/>
        <v/>
      </c>
      <c r="CH63" s="44" t="str">
        <f t="shared" si="146"/>
        <v/>
      </c>
      <c r="CI63" s="44" t="str">
        <f t="shared" si="147"/>
        <v/>
      </c>
      <c r="CJ63" s="44" t="str">
        <f t="shared" si="148"/>
        <v/>
      </c>
      <c r="CK63" s="44" t="str">
        <f t="shared" si="149"/>
        <v/>
      </c>
      <c r="CL63" s="44" t="str">
        <f t="shared" si="150"/>
        <v/>
      </c>
      <c r="CM63" s="44" t="str">
        <f t="shared" si="151"/>
        <v/>
      </c>
      <c r="CN63" s="44" t="str">
        <f t="shared" si="152"/>
        <v/>
      </c>
      <c r="CO63" s="44" t="str">
        <f t="shared" si="153"/>
        <v/>
      </c>
      <c r="CP63" s="44" t="str">
        <f t="shared" si="154"/>
        <v/>
      </c>
      <c r="CQ63" s="44" t="str">
        <f t="shared" si="155"/>
        <v/>
      </c>
      <c r="CR63" s="44" t="str">
        <f t="shared" si="156"/>
        <v/>
      </c>
      <c r="CS63" s="44" t="str">
        <f t="shared" si="157"/>
        <v/>
      </c>
      <c r="CT63" s="44" t="str">
        <f t="shared" si="158"/>
        <v/>
      </c>
      <c r="CU63" s="44" t="str">
        <f t="shared" si="159"/>
        <v/>
      </c>
      <c r="CV63" s="44" t="str">
        <f t="shared" si="160"/>
        <v/>
      </c>
      <c r="CW63" s="44" t="str">
        <f t="shared" si="161"/>
        <v/>
      </c>
      <c r="CX63" s="44" t="str">
        <f t="shared" si="162"/>
        <v/>
      </c>
      <c r="CY63" s="44" t="str">
        <f t="shared" si="163"/>
        <v/>
      </c>
      <c r="CZ63" s="44" t="str">
        <f t="shared" si="117"/>
        <v/>
      </c>
      <c r="DA63" s="45">
        <f t="shared" si="118"/>
        <v>0</v>
      </c>
      <c r="DB63" s="45">
        <f t="shared" si="119"/>
        <v>0</v>
      </c>
      <c r="DC63" s="45">
        <f t="shared" si="120"/>
        <v>0</v>
      </c>
      <c r="DD63" s="45">
        <f t="shared" si="121"/>
        <v>0</v>
      </c>
      <c r="DE63" s="45">
        <f t="shared" si="122"/>
        <v>0</v>
      </c>
      <c r="DF63" s="45">
        <f t="shared" si="123"/>
        <v>0</v>
      </c>
      <c r="DG63" s="45">
        <f t="shared" si="124"/>
        <v>0</v>
      </c>
      <c r="DH63" s="45">
        <f t="shared" si="125"/>
        <v>0</v>
      </c>
      <c r="DI63" s="45">
        <f t="shared" si="126"/>
        <v>0</v>
      </c>
      <c r="DJ63" s="45">
        <f t="shared" si="127"/>
        <v>0</v>
      </c>
      <c r="DK63" s="45">
        <f t="shared" si="128"/>
        <v>0</v>
      </c>
      <c r="DL63" s="45">
        <f t="shared" si="129"/>
        <v>0</v>
      </c>
      <c r="DM63" s="45">
        <f t="shared" si="130"/>
        <v>0</v>
      </c>
      <c r="DN63" s="45">
        <f t="shared" si="131"/>
        <v>0</v>
      </c>
      <c r="DO63" s="45">
        <f t="shared" si="132"/>
        <v>0</v>
      </c>
      <c r="DP63" s="45">
        <f t="shared" si="133"/>
        <v>0</v>
      </c>
      <c r="DQ63" s="45">
        <f t="shared" si="134"/>
        <v>0</v>
      </c>
      <c r="DR63" s="45">
        <f t="shared" si="135"/>
        <v>0</v>
      </c>
      <c r="DS63" s="45">
        <f t="shared" si="136"/>
        <v>0</v>
      </c>
      <c r="DT63" s="45">
        <f t="shared" si="137"/>
        <v>0</v>
      </c>
      <c r="DU63" s="45">
        <f t="shared" si="138"/>
        <v>0</v>
      </c>
      <c r="DV63" s="45">
        <f t="shared" si="139"/>
        <v>0</v>
      </c>
      <c r="DW63" s="45">
        <f t="shared" si="140"/>
        <v>0</v>
      </c>
      <c r="DX63" s="45">
        <f t="shared" si="141"/>
        <v>0</v>
      </c>
      <c r="DY63" s="45">
        <f t="shared" si="142"/>
        <v>0</v>
      </c>
      <c r="DZ63" s="45">
        <f t="shared" si="143"/>
        <v>0</v>
      </c>
    </row>
    <row r="64" spans="1:130" x14ac:dyDescent="0.25">
      <c r="A64" s="66" t="s">
        <v>45</v>
      </c>
      <c r="B64" s="47">
        <f>+D64+F64+H64+J64+L64+N64+P64+R64+T64+V64+X64+Z64+AB64+AD64+AF64+AH64+AJ64+AL64+AN64+AP64</f>
        <v>0</v>
      </c>
      <c r="C64" s="48">
        <f>+E64+G64+I64+K64+M64+O64+Q64+S64+U64+W64+Y64+AA64+AC64+AE64+AG64+AI64+AK64+AM64+AO64+AQ64</f>
        <v>0</v>
      </c>
      <c r="D64" s="37"/>
      <c r="E64" s="38"/>
      <c r="F64" s="39"/>
      <c r="G64" s="38"/>
      <c r="H64" s="39"/>
      <c r="I64" s="42"/>
      <c r="J64" s="37"/>
      <c r="K64" s="37"/>
      <c r="L64" s="39"/>
      <c r="M64" s="42"/>
      <c r="N64" s="37"/>
      <c r="O64" s="38"/>
      <c r="P64" s="39"/>
      <c r="Q64" s="38"/>
      <c r="R64" s="39"/>
      <c r="S64" s="38"/>
      <c r="T64" s="39"/>
      <c r="U64" s="38"/>
      <c r="V64" s="39"/>
      <c r="W64" s="38"/>
      <c r="X64" s="39"/>
      <c r="Y64" s="38"/>
      <c r="Z64" s="39"/>
      <c r="AA64" s="38"/>
      <c r="AB64" s="39"/>
      <c r="AC64" s="38"/>
      <c r="AD64" s="39"/>
      <c r="AE64" s="38"/>
      <c r="AF64" s="39"/>
      <c r="AG64" s="38"/>
      <c r="AH64" s="39"/>
      <c r="AI64" s="38"/>
      <c r="AJ64" s="39"/>
      <c r="AK64" s="38"/>
      <c r="AL64" s="39"/>
      <c r="AM64" s="38"/>
      <c r="AN64" s="39"/>
      <c r="AO64" s="38"/>
      <c r="AP64" s="39"/>
      <c r="AQ64" s="40"/>
      <c r="AR64" s="41"/>
      <c r="AS64" s="40"/>
      <c r="AT64" s="37"/>
      <c r="AU64" s="38"/>
      <c r="AV64" s="39"/>
      <c r="AW64" s="42"/>
      <c r="AX64" s="43" t="str">
        <f t="shared" si="111"/>
        <v/>
      </c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10"/>
      <c r="BJ64" s="10"/>
      <c r="BK64" s="10"/>
      <c r="BL64" s="10"/>
      <c r="BU64" s="10"/>
      <c r="BW64" s="11"/>
      <c r="CA64" s="44" t="str">
        <f t="shared" si="112"/>
        <v/>
      </c>
      <c r="CB64" s="44" t="str">
        <f t="shared" si="113"/>
        <v/>
      </c>
      <c r="CC64" s="44" t="str">
        <f t="shared" si="114"/>
        <v/>
      </c>
      <c r="CD64" s="44" t="str">
        <f t="shared" si="115"/>
        <v/>
      </c>
      <c r="CE64" s="44" t="str">
        <f t="shared" si="116"/>
        <v/>
      </c>
      <c r="CF64" s="44" t="str">
        <f t="shared" si="144"/>
        <v/>
      </c>
      <c r="CG64" s="44" t="str">
        <f t="shared" si="145"/>
        <v/>
      </c>
      <c r="CH64" s="44" t="str">
        <f t="shared" si="146"/>
        <v/>
      </c>
      <c r="CI64" s="44" t="str">
        <f t="shared" si="147"/>
        <v/>
      </c>
      <c r="CJ64" s="44" t="str">
        <f t="shared" si="148"/>
        <v/>
      </c>
      <c r="CK64" s="44" t="str">
        <f t="shared" si="149"/>
        <v/>
      </c>
      <c r="CL64" s="44" t="str">
        <f t="shared" si="150"/>
        <v/>
      </c>
      <c r="CM64" s="44" t="str">
        <f t="shared" si="151"/>
        <v/>
      </c>
      <c r="CN64" s="44" t="str">
        <f t="shared" si="152"/>
        <v/>
      </c>
      <c r="CO64" s="44" t="str">
        <f t="shared" si="153"/>
        <v/>
      </c>
      <c r="CP64" s="44" t="str">
        <f t="shared" si="154"/>
        <v/>
      </c>
      <c r="CQ64" s="44" t="str">
        <f t="shared" si="155"/>
        <v/>
      </c>
      <c r="CR64" s="44" t="str">
        <f t="shared" si="156"/>
        <v/>
      </c>
      <c r="CS64" s="44" t="str">
        <f t="shared" si="157"/>
        <v/>
      </c>
      <c r="CT64" s="44" t="str">
        <f t="shared" si="158"/>
        <v/>
      </c>
      <c r="CU64" s="44" t="str">
        <f t="shared" si="159"/>
        <v/>
      </c>
      <c r="CV64" s="44" t="str">
        <f t="shared" si="160"/>
        <v/>
      </c>
      <c r="CW64" s="44" t="str">
        <f t="shared" si="161"/>
        <v/>
      </c>
      <c r="CX64" s="44" t="str">
        <f t="shared" si="162"/>
        <v/>
      </c>
      <c r="CY64" s="44" t="str">
        <f t="shared" si="163"/>
        <v/>
      </c>
      <c r="CZ64" s="44" t="str">
        <f t="shared" si="117"/>
        <v/>
      </c>
      <c r="DA64" s="45">
        <f t="shared" si="118"/>
        <v>0</v>
      </c>
      <c r="DB64" s="45">
        <f t="shared" si="119"/>
        <v>0</v>
      </c>
      <c r="DC64" s="45">
        <f t="shared" si="120"/>
        <v>0</v>
      </c>
      <c r="DD64" s="45">
        <f t="shared" si="121"/>
        <v>0</v>
      </c>
      <c r="DE64" s="45">
        <f t="shared" si="122"/>
        <v>0</v>
      </c>
      <c r="DF64" s="45">
        <f t="shared" si="123"/>
        <v>0</v>
      </c>
      <c r="DG64" s="45">
        <f t="shared" si="124"/>
        <v>0</v>
      </c>
      <c r="DH64" s="45">
        <f t="shared" si="125"/>
        <v>0</v>
      </c>
      <c r="DI64" s="45">
        <f t="shared" si="126"/>
        <v>0</v>
      </c>
      <c r="DJ64" s="45">
        <f t="shared" si="127"/>
        <v>0</v>
      </c>
      <c r="DK64" s="45">
        <f t="shared" si="128"/>
        <v>0</v>
      </c>
      <c r="DL64" s="45">
        <f t="shared" si="129"/>
        <v>0</v>
      </c>
      <c r="DM64" s="45">
        <f t="shared" si="130"/>
        <v>0</v>
      </c>
      <c r="DN64" s="45">
        <f t="shared" si="131"/>
        <v>0</v>
      </c>
      <c r="DO64" s="45">
        <f t="shared" si="132"/>
        <v>0</v>
      </c>
      <c r="DP64" s="45">
        <f t="shared" si="133"/>
        <v>0</v>
      </c>
      <c r="DQ64" s="45">
        <f t="shared" si="134"/>
        <v>0</v>
      </c>
      <c r="DR64" s="45">
        <f t="shared" si="135"/>
        <v>0</v>
      </c>
      <c r="DS64" s="45">
        <f t="shared" si="136"/>
        <v>0</v>
      </c>
      <c r="DT64" s="45">
        <f t="shared" si="137"/>
        <v>0</v>
      </c>
      <c r="DU64" s="45">
        <f t="shared" si="138"/>
        <v>0</v>
      </c>
      <c r="DV64" s="45">
        <f t="shared" si="139"/>
        <v>0</v>
      </c>
      <c r="DW64" s="45">
        <f t="shared" si="140"/>
        <v>0</v>
      </c>
      <c r="DX64" s="45">
        <f t="shared" si="141"/>
        <v>0</v>
      </c>
      <c r="DY64" s="45">
        <f t="shared" si="142"/>
        <v>0</v>
      </c>
      <c r="DZ64" s="45">
        <f t="shared" si="143"/>
        <v>0</v>
      </c>
    </row>
    <row r="65" spans="1:130" ht="22.5" x14ac:dyDescent="0.25">
      <c r="A65" s="67" t="s">
        <v>46</v>
      </c>
      <c r="B65" s="47">
        <f>+D65+F65+H65</f>
        <v>0</v>
      </c>
      <c r="C65" s="48">
        <f>+E65+G65+I65</f>
        <v>0</v>
      </c>
      <c r="D65" s="37"/>
      <c r="E65" s="38"/>
      <c r="F65" s="39"/>
      <c r="G65" s="38"/>
      <c r="H65" s="39"/>
      <c r="I65" s="42"/>
      <c r="J65" s="50"/>
      <c r="K65" s="51"/>
      <c r="L65" s="50"/>
      <c r="M65" s="51"/>
      <c r="N65" s="50"/>
      <c r="O65" s="51"/>
      <c r="P65" s="50"/>
      <c r="Q65" s="51"/>
      <c r="R65" s="50"/>
      <c r="S65" s="51"/>
      <c r="T65" s="50"/>
      <c r="U65" s="51"/>
      <c r="V65" s="50"/>
      <c r="W65" s="51"/>
      <c r="X65" s="50"/>
      <c r="Y65" s="51"/>
      <c r="Z65" s="50"/>
      <c r="AA65" s="51"/>
      <c r="AB65" s="50"/>
      <c r="AC65" s="51"/>
      <c r="AD65" s="50"/>
      <c r="AE65" s="51"/>
      <c r="AF65" s="50"/>
      <c r="AG65" s="51"/>
      <c r="AH65" s="50"/>
      <c r="AI65" s="51"/>
      <c r="AJ65" s="50"/>
      <c r="AK65" s="51"/>
      <c r="AL65" s="50"/>
      <c r="AM65" s="51"/>
      <c r="AN65" s="50"/>
      <c r="AO65" s="51"/>
      <c r="AP65" s="50"/>
      <c r="AQ65" s="52"/>
      <c r="AR65" s="37"/>
      <c r="AS65" s="40"/>
      <c r="AT65" s="37"/>
      <c r="AU65" s="38"/>
      <c r="AV65" s="39"/>
      <c r="AW65" s="42"/>
      <c r="AX65" s="43" t="str">
        <f t="shared" si="111"/>
        <v/>
      </c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10"/>
      <c r="BJ65" s="10"/>
      <c r="BK65" s="10"/>
      <c r="BL65" s="10"/>
      <c r="BU65" s="10"/>
      <c r="BW65" s="11"/>
      <c r="CA65" s="44" t="str">
        <f t="shared" si="112"/>
        <v/>
      </c>
      <c r="CB65" s="44" t="str">
        <f t="shared" si="113"/>
        <v/>
      </c>
      <c r="CC65" s="44" t="str">
        <f t="shared" si="114"/>
        <v/>
      </c>
      <c r="CD65" s="44" t="str">
        <f t="shared" si="115"/>
        <v/>
      </c>
      <c r="CE65" s="44" t="str">
        <f t="shared" si="116"/>
        <v/>
      </c>
      <c r="CF65" s="44" t="str">
        <f t="shared" si="144"/>
        <v/>
      </c>
      <c r="CG65" s="44" t="str">
        <f t="shared" si="145"/>
        <v/>
      </c>
      <c r="CH65" s="44" t="str">
        <f t="shared" si="146"/>
        <v/>
      </c>
      <c r="CI65" s="44" t="str">
        <f t="shared" si="147"/>
        <v/>
      </c>
      <c r="CJ65" s="44" t="str">
        <f t="shared" si="148"/>
        <v/>
      </c>
      <c r="CK65" s="44" t="str">
        <f t="shared" si="149"/>
        <v/>
      </c>
      <c r="CL65" s="44" t="str">
        <f t="shared" si="150"/>
        <v/>
      </c>
      <c r="CM65" s="44" t="str">
        <f t="shared" si="151"/>
        <v/>
      </c>
      <c r="CN65" s="44" t="str">
        <f t="shared" si="152"/>
        <v/>
      </c>
      <c r="CO65" s="44" t="str">
        <f t="shared" si="153"/>
        <v/>
      </c>
      <c r="CP65" s="44" t="str">
        <f t="shared" si="154"/>
        <v/>
      </c>
      <c r="CQ65" s="44" t="str">
        <f t="shared" si="155"/>
        <v/>
      </c>
      <c r="CR65" s="44" t="str">
        <f t="shared" si="156"/>
        <v/>
      </c>
      <c r="CS65" s="44" t="str">
        <f t="shared" si="157"/>
        <v/>
      </c>
      <c r="CT65" s="44" t="str">
        <f t="shared" si="158"/>
        <v/>
      </c>
      <c r="CU65" s="44" t="str">
        <f t="shared" si="159"/>
        <v/>
      </c>
      <c r="CV65" s="44" t="str">
        <f t="shared" si="160"/>
        <v/>
      </c>
      <c r="CW65" s="44" t="str">
        <f t="shared" si="161"/>
        <v/>
      </c>
      <c r="CX65" s="44" t="str">
        <f t="shared" si="162"/>
        <v/>
      </c>
      <c r="CY65" s="44" t="str">
        <f t="shared" si="163"/>
        <v/>
      </c>
      <c r="CZ65" s="44" t="str">
        <f t="shared" si="117"/>
        <v/>
      </c>
      <c r="DA65" s="45">
        <f t="shared" si="118"/>
        <v>0</v>
      </c>
      <c r="DB65" s="45">
        <f t="shared" si="119"/>
        <v>0</v>
      </c>
      <c r="DC65" s="45">
        <f t="shared" si="120"/>
        <v>0</v>
      </c>
      <c r="DD65" s="45">
        <f t="shared" si="121"/>
        <v>0</v>
      </c>
      <c r="DE65" s="45">
        <f t="shared" si="122"/>
        <v>0</v>
      </c>
      <c r="DF65" s="45">
        <f t="shared" si="123"/>
        <v>0</v>
      </c>
      <c r="DG65" s="45">
        <f t="shared" si="124"/>
        <v>0</v>
      </c>
      <c r="DH65" s="45">
        <f t="shared" si="125"/>
        <v>0</v>
      </c>
      <c r="DI65" s="45">
        <f t="shared" si="126"/>
        <v>0</v>
      </c>
      <c r="DJ65" s="45">
        <f t="shared" si="127"/>
        <v>0</v>
      </c>
      <c r="DK65" s="45">
        <f t="shared" si="128"/>
        <v>0</v>
      </c>
      <c r="DL65" s="45">
        <f t="shared" si="129"/>
        <v>0</v>
      </c>
      <c r="DM65" s="45">
        <f t="shared" si="130"/>
        <v>0</v>
      </c>
      <c r="DN65" s="45">
        <f t="shared" si="131"/>
        <v>0</v>
      </c>
      <c r="DO65" s="45">
        <f t="shared" si="132"/>
        <v>0</v>
      </c>
      <c r="DP65" s="45">
        <f t="shared" si="133"/>
        <v>0</v>
      </c>
      <c r="DQ65" s="45">
        <f t="shared" si="134"/>
        <v>0</v>
      </c>
      <c r="DR65" s="45">
        <f t="shared" si="135"/>
        <v>0</v>
      </c>
      <c r="DS65" s="45">
        <f t="shared" si="136"/>
        <v>0</v>
      </c>
      <c r="DT65" s="45">
        <f t="shared" si="137"/>
        <v>0</v>
      </c>
      <c r="DU65" s="45">
        <f t="shared" si="138"/>
        <v>0</v>
      </c>
      <c r="DV65" s="45">
        <f t="shared" si="139"/>
        <v>0</v>
      </c>
      <c r="DW65" s="45">
        <f t="shared" si="140"/>
        <v>0</v>
      </c>
      <c r="DX65" s="45">
        <f t="shared" si="141"/>
        <v>0</v>
      </c>
      <c r="DY65" s="45">
        <f t="shared" si="142"/>
        <v>0</v>
      </c>
      <c r="DZ65" s="45">
        <f t="shared" si="143"/>
        <v>0</v>
      </c>
    </row>
    <row r="66" spans="1:130" x14ac:dyDescent="0.25">
      <c r="A66" s="67" t="s">
        <v>47</v>
      </c>
      <c r="B66" s="47">
        <f>+P66+R66+T66+V66+X66+Z66+AB66+AD66+AF66+AH66+AJ66+AL66+AN66+AP66</f>
        <v>0</v>
      </c>
      <c r="C66" s="48">
        <f>+Q66+S66+U66+W66+Y66+AA66+AC66+AE66+AG66+AI66+AK66+AM66+AO66+AQ66</f>
        <v>0</v>
      </c>
      <c r="D66" s="33"/>
      <c r="E66" s="34"/>
      <c r="F66" s="35"/>
      <c r="G66" s="34"/>
      <c r="H66" s="35"/>
      <c r="I66" s="34"/>
      <c r="J66" s="35"/>
      <c r="K66" s="34"/>
      <c r="L66" s="35"/>
      <c r="M66" s="36"/>
      <c r="N66" s="33"/>
      <c r="O66" s="34"/>
      <c r="P66" s="39"/>
      <c r="Q66" s="38"/>
      <c r="R66" s="39"/>
      <c r="S66" s="38"/>
      <c r="T66" s="39"/>
      <c r="U66" s="38"/>
      <c r="V66" s="39"/>
      <c r="W66" s="38"/>
      <c r="X66" s="39"/>
      <c r="Y66" s="38"/>
      <c r="Z66" s="39"/>
      <c r="AA66" s="38"/>
      <c r="AB66" s="39"/>
      <c r="AC66" s="38"/>
      <c r="AD66" s="39"/>
      <c r="AE66" s="38"/>
      <c r="AF66" s="39"/>
      <c r="AG66" s="38"/>
      <c r="AH66" s="39"/>
      <c r="AI66" s="38"/>
      <c r="AJ66" s="39"/>
      <c r="AK66" s="38"/>
      <c r="AL66" s="39"/>
      <c r="AM66" s="38"/>
      <c r="AN66" s="39"/>
      <c r="AO66" s="38"/>
      <c r="AP66" s="39"/>
      <c r="AQ66" s="40"/>
      <c r="AR66" s="37"/>
      <c r="AS66" s="40"/>
      <c r="AT66" s="37"/>
      <c r="AU66" s="38"/>
      <c r="AV66" s="39"/>
      <c r="AW66" s="42"/>
      <c r="AX66" s="43" t="str">
        <f t="shared" si="111"/>
        <v/>
      </c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10"/>
      <c r="BJ66" s="10"/>
      <c r="BK66" s="10"/>
      <c r="BL66" s="10"/>
      <c r="BU66" s="10"/>
      <c r="BW66" s="11"/>
      <c r="CA66" s="44" t="str">
        <f t="shared" si="112"/>
        <v/>
      </c>
      <c r="CB66" s="44" t="str">
        <f t="shared" si="113"/>
        <v/>
      </c>
      <c r="CC66" s="44" t="str">
        <f t="shared" si="114"/>
        <v/>
      </c>
      <c r="CD66" s="44" t="str">
        <f t="shared" si="115"/>
        <v/>
      </c>
      <c r="CE66" s="44" t="str">
        <f t="shared" si="116"/>
        <v/>
      </c>
      <c r="CF66" s="44" t="str">
        <f t="shared" si="144"/>
        <v/>
      </c>
      <c r="CG66" s="44" t="str">
        <f t="shared" si="145"/>
        <v/>
      </c>
      <c r="CH66" s="44" t="str">
        <f t="shared" si="146"/>
        <v/>
      </c>
      <c r="CI66" s="44" t="str">
        <f t="shared" si="147"/>
        <v/>
      </c>
      <c r="CJ66" s="44" t="str">
        <f t="shared" si="148"/>
        <v/>
      </c>
      <c r="CK66" s="44" t="str">
        <f t="shared" si="149"/>
        <v/>
      </c>
      <c r="CL66" s="44" t="str">
        <f t="shared" si="150"/>
        <v/>
      </c>
      <c r="CM66" s="44" t="str">
        <f t="shared" si="151"/>
        <v/>
      </c>
      <c r="CN66" s="44" t="str">
        <f t="shared" si="152"/>
        <v/>
      </c>
      <c r="CO66" s="44" t="str">
        <f t="shared" si="153"/>
        <v/>
      </c>
      <c r="CP66" s="44" t="str">
        <f t="shared" si="154"/>
        <v/>
      </c>
      <c r="CQ66" s="44" t="str">
        <f t="shared" si="155"/>
        <v/>
      </c>
      <c r="CR66" s="44" t="str">
        <f t="shared" si="156"/>
        <v/>
      </c>
      <c r="CS66" s="44" t="str">
        <f t="shared" si="157"/>
        <v/>
      </c>
      <c r="CT66" s="44" t="str">
        <f t="shared" si="158"/>
        <v/>
      </c>
      <c r="CU66" s="44" t="str">
        <f t="shared" si="159"/>
        <v/>
      </c>
      <c r="CV66" s="44" t="str">
        <f t="shared" si="160"/>
        <v/>
      </c>
      <c r="CW66" s="44" t="str">
        <f t="shared" si="161"/>
        <v/>
      </c>
      <c r="CX66" s="44" t="str">
        <f t="shared" si="162"/>
        <v/>
      </c>
      <c r="CY66" s="44" t="str">
        <f t="shared" si="163"/>
        <v/>
      </c>
      <c r="CZ66" s="44" t="str">
        <f t="shared" si="117"/>
        <v/>
      </c>
      <c r="DA66" s="45">
        <f t="shared" si="118"/>
        <v>0</v>
      </c>
      <c r="DB66" s="45">
        <f t="shared" si="119"/>
        <v>0</v>
      </c>
      <c r="DC66" s="45">
        <f t="shared" si="120"/>
        <v>0</v>
      </c>
      <c r="DD66" s="45">
        <f t="shared" si="121"/>
        <v>0</v>
      </c>
      <c r="DE66" s="45">
        <f t="shared" si="122"/>
        <v>0</v>
      </c>
      <c r="DF66" s="45">
        <f t="shared" si="123"/>
        <v>0</v>
      </c>
      <c r="DG66" s="45">
        <f t="shared" si="124"/>
        <v>0</v>
      </c>
      <c r="DH66" s="45">
        <f t="shared" si="125"/>
        <v>0</v>
      </c>
      <c r="DI66" s="45">
        <f t="shared" si="126"/>
        <v>0</v>
      </c>
      <c r="DJ66" s="45">
        <f t="shared" si="127"/>
        <v>0</v>
      </c>
      <c r="DK66" s="45">
        <f t="shared" si="128"/>
        <v>0</v>
      </c>
      <c r="DL66" s="45">
        <f t="shared" si="129"/>
        <v>0</v>
      </c>
      <c r="DM66" s="45">
        <f t="shared" si="130"/>
        <v>0</v>
      </c>
      <c r="DN66" s="45">
        <f t="shared" si="131"/>
        <v>0</v>
      </c>
      <c r="DO66" s="45">
        <f t="shared" si="132"/>
        <v>0</v>
      </c>
      <c r="DP66" s="45">
        <f t="shared" si="133"/>
        <v>0</v>
      </c>
      <c r="DQ66" s="45">
        <f t="shared" si="134"/>
        <v>0</v>
      </c>
      <c r="DR66" s="45">
        <f t="shared" si="135"/>
        <v>0</v>
      </c>
      <c r="DS66" s="45">
        <f t="shared" si="136"/>
        <v>0</v>
      </c>
      <c r="DT66" s="45">
        <f t="shared" si="137"/>
        <v>0</v>
      </c>
      <c r="DU66" s="45">
        <f t="shared" si="138"/>
        <v>0</v>
      </c>
      <c r="DV66" s="45">
        <f t="shared" si="139"/>
        <v>0</v>
      </c>
      <c r="DW66" s="45">
        <f t="shared" si="140"/>
        <v>0</v>
      </c>
      <c r="DX66" s="45">
        <f t="shared" si="141"/>
        <v>0</v>
      </c>
      <c r="DY66" s="45">
        <f t="shared" si="142"/>
        <v>0</v>
      </c>
      <c r="DZ66" s="45">
        <f t="shared" si="143"/>
        <v>0</v>
      </c>
    </row>
    <row r="67" spans="1:130" x14ac:dyDescent="0.25">
      <c r="A67" s="66" t="s">
        <v>48</v>
      </c>
      <c r="B67" s="47">
        <f>+N67+P67+R67+T67+V67+X67+Z67+AB67+AD67+AF67+AH67+AJ67+AL67+AN67+AP67</f>
        <v>0</v>
      </c>
      <c r="C67" s="48">
        <f>+O67+Q67+S67+U67+W67+Y67+AA67+AC67+AE67+AG67+AI67+AK67+AM67+AO67+AQ67</f>
        <v>0</v>
      </c>
      <c r="D67" s="41"/>
      <c r="E67" s="51"/>
      <c r="F67" s="50"/>
      <c r="G67" s="51"/>
      <c r="H67" s="50"/>
      <c r="I67" s="53"/>
      <c r="J67" s="41"/>
      <c r="K67" s="41"/>
      <c r="L67" s="50"/>
      <c r="M67" s="53"/>
      <c r="N67" s="37"/>
      <c r="O67" s="38"/>
      <c r="P67" s="39"/>
      <c r="Q67" s="38"/>
      <c r="R67" s="39"/>
      <c r="S67" s="38"/>
      <c r="T67" s="39"/>
      <c r="U67" s="38"/>
      <c r="V67" s="39"/>
      <c r="W67" s="38"/>
      <c r="X67" s="39"/>
      <c r="Y67" s="38"/>
      <c r="Z67" s="39"/>
      <c r="AA67" s="38"/>
      <c r="AB67" s="39"/>
      <c r="AC67" s="38"/>
      <c r="AD67" s="39"/>
      <c r="AE67" s="38"/>
      <c r="AF67" s="39"/>
      <c r="AG67" s="38"/>
      <c r="AH67" s="39"/>
      <c r="AI67" s="38"/>
      <c r="AJ67" s="39"/>
      <c r="AK67" s="38"/>
      <c r="AL67" s="39"/>
      <c r="AM67" s="38"/>
      <c r="AN67" s="39"/>
      <c r="AO67" s="38"/>
      <c r="AP67" s="39"/>
      <c r="AQ67" s="40"/>
      <c r="AR67" s="37"/>
      <c r="AS67" s="40"/>
      <c r="AT67" s="37"/>
      <c r="AU67" s="38"/>
      <c r="AV67" s="39"/>
      <c r="AW67" s="42"/>
      <c r="AX67" s="43" t="str">
        <f t="shared" si="111"/>
        <v/>
      </c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10"/>
      <c r="BJ67" s="10"/>
      <c r="BK67" s="10"/>
      <c r="BL67" s="10"/>
      <c r="BU67" s="10"/>
      <c r="BW67" s="11"/>
      <c r="CA67" s="44" t="str">
        <f t="shared" si="112"/>
        <v/>
      </c>
      <c r="CB67" s="44" t="str">
        <f t="shared" si="113"/>
        <v/>
      </c>
      <c r="CC67" s="44" t="str">
        <f t="shared" si="114"/>
        <v/>
      </c>
      <c r="CD67" s="44" t="str">
        <f t="shared" si="115"/>
        <v/>
      </c>
      <c r="CE67" s="44" t="str">
        <f t="shared" si="116"/>
        <v/>
      </c>
      <c r="CF67" s="44" t="str">
        <f t="shared" si="144"/>
        <v/>
      </c>
      <c r="CG67" s="44" t="str">
        <f t="shared" si="145"/>
        <v/>
      </c>
      <c r="CH67" s="44" t="str">
        <f t="shared" si="146"/>
        <v/>
      </c>
      <c r="CI67" s="44" t="str">
        <f t="shared" si="147"/>
        <v/>
      </c>
      <c r="CJ67" s="44" t="str">
        <f t="shared" si="148"/>
        <v/>
      </c>
      <c r="CK67" s="44" t="str">
        <f t="shared" si="149"/>
        <v/>
      </c>
      <c r="CL67" s="44" t="str">
        <f t="shared" si="150"/>
        <v/>
      </c>
      <c r="CM67" s="44" t="str">
        <f t="shared" si="151"/>
        <v/>
      </c>
      <c r="CN67" s="44" t="str">
        <f t="shared" si="152"/>
        <v/>
      </c>
      <c r="CO67" s="44" t="str">
        <f t="shared" si="153"/>
        <v/>
      </c>
      <c r="CP67" s="44" t="str">
        <f t="shared" si="154"/>
        <v/>
      </c>
      <c r="CQ67" s="44" t="str">
        <f t="shared" si="155"/>
        <v/>
      </c>
      <c r="CR67" s="44" t="str">
        <f t="shared" si="156"/>
        <v/>
      </c>
      <c r="CS67" s="44" t="str">
        <f t="shared" si="157"/>
        <v/>
      </c>
      <c r="CT67" s="44" t="str">
        <f t="shared" si="158"/>
        <v/>
      </c>
      <c r="CU67" s="44" t="str">
        <f t="shared" si="159"/>
        <v/>
      </c>
      <c r="CV67" s="44" t="str">
        <f t="shared" si="160"/>
        <v/>
      </c>
      <c r="CW67" s="44" t="str">
        <f t="shared" si="161"/>
        <v/>
      </c>
      <c r="CX67" s="44" t="str">
        <f t="shared" si="162"/>
        <v/>
      </c>
      <c r="CY67" s="44" t="str">
        <f t="shared" si="163"/>
        <v/>
      </c>
      <c r="CZ67" s="44" t="str">
        <f t="shared" si="117"/>
        <v/>
      </c>
      <c r="DA67" s="45">
        <f t="shared" si="118"/>
        <v>0</v>
      </c>
      <c r="DB67" s="45">
        <f t="shared" si="119"/>
        <v>0</v>
      </c>
      <c r="DC67" s="45">
        <f t="shared" si="120"/>
        <v>0</v>
      </c>
      <c r="DD67" s="45">
        <f t="shared" si="121"/>
        <v>0</v>
      </c>
      <c r="DE67" s="45">
        <f t="shared" si="122"/>
        <v>0</v>
      </c>
      <c r="DF67" s="45">
        <f t="shared" si="123"/>
        <v>0</v>
      </c>
      <c r="DG67" s="45">
        <f t="shared" si="124"/>
        <v>0</v>
      </c>
      <c r="DH67" s="45">
        <f t="shared" si="125"/>
        <v>0</v>
      </c>
      <c r="DI67" s="45">
        <f t="shared" si="126"/>
        <v>0</v>
      </c>
      <c r="DJ67" s="45">
        <f t="shared" si="127"/>
        <v>0</v>
      </c>
      <c r="DK67" s="45">
        <f t="shared" si="128"/>
        <v>0</v>
      </c>
      <c r="DL67" s="45">
        <f t="shared" si="129"/>
        <v>0</v>
      </c>
      <c r="DM67" s="45">
        <f t="shared" si="130"/>
        <v>0</v>
      </c>
      <c r="DN67" s="45">
        <f t="shared" si="131"/>
        <v>0</v>
      </c>
      <c r="DO67" s="45">
        <f t="shared" si="132"/>
        <v>0</v>
      </c>
      <c r="DP67" s="45">
        <f t="shared" si="133"/>
        <v>0</v>
      </c>
      <c r="DQ67" s="45">
        <f t="shared" si="134"/>
        <v>0</v>
      </c>
      <c r="DR67" s="45">
        <f t="shared" si="135"/>
        <v>0</v>
      </c>
      <c r="DS67" s="45">
        <f t="shared" si="136"/>
        <v>0</v>
      </c>
      <c r="DT67" s="45">
        <f t="shared" si="137"/>
        <v>0</v>
      </c>
      <c r="DU67" s="45">
        <f t="shared" si="138"/>
        <v>0</v>
      </c>
      <c r="DV67" s="45">
        <f t="shared" si="139"/>
        <v>0</v>
      </c>
      <c r="DW67" s="45">
        <f t="shared" si="140"/>
        <v>0</v>
      </c>
      <c r="DX67" s="45">
        <f t="shared" si="141"/>
        <v>0</v>
      </c>
      <c r="DY67" s="45">
        <f t="shared" si="142"/>
        <v>0</v>
      </c>
      <c r="DZ67" s="45">
        <f t="shared" si="143"/>
        <v>0</v>
      </c>
    </row>
    <row r="68" spans="1:130" x14ac:dyDescent="0.25">
      <c r="A68" s="66" t="s">
        <v>49</v>
      </c>
      <c r="B68" s="47">
        <f>+D68+F68+H68+J68+L68+N68+P68+R68+T68+V68+X68+Z68+AB68+AD68+AF68+AH68+AJ68+AL68+AN68+AP68</f>
        <v>0</v>
      </c>
      <c r="C68" s="48">
        <f>+E68+G68+I68+K68+M68+O68+Q68+S68+U68+W68+Y68+AA68+AC68+AE68+AG68+AI68+AK68+AM68+AO68+AQ68</f>
        <v>0</v>
      </c>
      <c r="D68" s="37"/>
      <c r="E68" s="38"/>
      <c r="F68" s="39"/>
      <c r="G68" s="38"/>
      <c r="H68" s="39"/>
      <c r="I68" s="42"/>
      <c r="J68" s="37"/>
      <c r="K68" s="37"/>
      <c r="L68" s="39"/>
      <c r="M68" s="42"/>
      <c r="N68" s="37"/>
      <c r="O68" s="38"/>
      <c r="P68" s="39"/>
      <c r="Q68" s="38"/>
      <c r="R68" s="39"/>
      <c r="S68" s="38"/>
      <c r="T68" s="39"/>
      <c r="U68" s="38"/>
      <c r="V68" s="39"/>
      <c r="W68" s="38"/>
      <c r="X68" s="39"/>
      <c r="Y68" s="38"/>
      <c r="Z68" s="39"/>
      <c r="AA68" s="38"/>
      <c r="AB68" s="39"/>
      <c r="AC68" s="38"/>
      <c r="AD68" s="39"/>
      <c r="AE68" s="38"/>
      <c r="AF68" s="39"/>
      <c r="AG68" s="38"/>
      <c r="AH68" s="39"/>
      <c r="AI68" s="38"/>
      <c r="AJ68" s="39"/>
      <c r="AK68" s="38"/>
      <c r="AL68" s="39"/>
      <c r="AM68" s="38"/>
      <c r="AN68" s="39"/>
      <c r="AO68" s="38"/>
      <c r="AP68" s="39"/>
      <c r="AQ68" s="40"/>
      <c r="AR68" s="37"/>
      <c r="AS68" s="40"/>
      <c r="AT68" s="37"/>
      <c r="AU68" s="38"/>
      <c r="AV68" s="39"/>
      <c r="AW68" s="42"/>
      <c r="AX68" s="43" t="str">
        <f t="shared" si="111"/>
        <v/>
      </c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10"/>
      <c r="BJ68" s="10"/>
      <c r="BK68" s="10"/>
      <c r="BL68" s="10"/>
      <c r="BU68" s="10"/>
      <c r="BW68" s="11"/>
      <c r="CA68" s="44" t="str">
        <f t="shared" si="112"/>
        <v/>
      </c>
      <c r="CB68" s="44" t="str">
        <f t="shared" si="113"/>
        <v/>
      </c>
      <c r="CC68" s="44" t="str">
        <f t="shared" si="114"/>
        <v/>
      </c>
      <c r="CD68" s="44" t="str">
        <f t="shared" si="115"/>
        <v/>
      </c>
      <c r="CE68" s="44" t="str">
        <f t="shared" si="116"/>
        <v/>
      </c>
      <c r="CF68" s="44" t="str">
        <f t="shared" si="144"/>
        <v/>
      </c>
      <c r="CG68" s="44" t="str">
        <f t="shared" si="145"/>
        <v/>
      </c>
      <c r="CH68" s="44" t="str">
        <f t="shared" si="146"/>
        <v/>
      </c>
      <c r="CI68" s="44" t="str">
        <f t="shared" si="147"/>
        <v/>
      </c>
      <c r="CJ68" s="44" t="str">
        <f t="shared" si="148"/>
        <v/>
      </c>
      <c r="CK68" s="44" t="str">
        <f t="shared" si="149"/>
        <v/>
      </c>
      <c r="CL68" s="44" t="str">
        <f t="shared" si="150"/>
        <v/>
      </c>
      <c r="CM68" s="44" t="str">
        <f t="shared" si="151"/>
        <v/>
      </c>
      <c r="CN68" s="44" t="str">
        <f t="shared" si="152"/>
        <v/>
      </c>
      <c r="CO68" s="44" t="str">
        <f t="shared" si="153"/>
        <v/>
      </c>
      <c r="CP68" s="44" t="str">
        <f t="shared" si="154"/>
        <v/>
      </c>
      <c r="CQ68" s="44" t="str">
        <f t="shared" si="155"/>
        <v/>
      </c>
      <c r="CR68" s="44" t="str">
        <f t="shared" si="156"/>
        <v/>
      </c>
      <c r="CS68" s="44" t="str">
        <f t="shared" si="157"/>
        <v/>
      </c>
      <c r="CT68" s="44" t="str">
        <f t="shared" si="158"/>
        <v/>
      </c>
      <c r="CU68" s="44" t="str">
        <f t="shared" si="159"/>
        <v/>
      </c>
      <c r="CV68" s="44" t="str">
        <f t="shared" si="160"/>
        <v/>
      </c>
      <c r="CW68" s="44" t="str">
        <f t="shared" si="161"/>
        <v/>
      </c>
      <c r="CX68" s="44" t="str">
        <f t="shared" si="162"/>
        <v/>
      </c>
      <c r="CY68" s="44" t="str">
        <f t="shared" si="163"/>
        <v/>
      </c>
      <c r="CZ68" s="44" t="str">
        <f t="shared" si="117"/>
        <v/>
      </c>
      <c r="DA68" s="45">
        <f t="shared" si="118"/>
        <v>0</v>
      </c>
      <c r="DB68" s="45">
        <f t="shared" si="119"/>
        <v>0</v>
      </c>
      <c r="DC68" s="45">
        <f t="shared" si="120"/>
        <v>0</v>
      </c>
      <c r="DD68" s="45">
        <f t="shared" si="121"/>
        <v>0</v>
      </c>
      <c r="DE68" s="45">
        <f t="shared" si="122"/>
        <v>0</v>
      </c>
      <c r="DF68" s="45">
        <f t="shared" si="123"/>
        <v>0</v>
      </c>
      <c r="DG68" s="45">
        <f t="shared" si="124"/>
        <v>0</v>
      </c>
      <c r="DH68" s="45">
        <f t="shared" si="125"/>
        <v>0</v>
      </c>
      <c r="DI68" s="45">
        <f t="shared" si="126"/>
        <v>0</v>
      </c>
      <c r="DJ68" s="45">
        <f t="shared" si="127"/>
        <v>0</v>
      </c>
      <c r="DK68" s="45">
        <f t="shared" si="128"/>
        <v>0</v>
      </c>
      <c r="DL68" s="45">
        <f t="shared" si="129"/>
        <v>0</v>
      </c>
      <c r="DM68" s="45">
        <f t="shared" si="130"/>
        <v>0</v>
      </c>
      <c r="DN68" s="45">
        <f t="shared" si="131"/>
        <v>0</v>
      </c>
      <c r="DO68" s="45">
        <f t="shared" si="132"/>
        <v>0</v>
      </c>
      <c r="DP68" s="45">
        <f t="shared" si="133"/>
        <v>0</v>
      </c>
      <c r="DQ68" s="45">
        <f t="shared" si="134"/>
        <v>0</v>
      </c>
      <c r="DR68" s="45">
        <f t="shared" si="135"/>
        <v>0</v>
      </c>
      <c r="DS68" s="45">
        <f t="shared" si="136"/>
        <v>0</v>
      </c>
      <c r="DT68" s="45">
        <f t="shared" si="137"/>
        <v>0</v>
      </c>
      <c r="DU68" s="45">
        <f t="shared" si="138"/>
        <v>0</v>
      </c>
      <c r="DV68" s="45">
        <f t="shared" si="139"/>
        <v>0</v>
      </c>
      <c r="DW68" s="45">
        <f t="shared" si="140"/>
        <v>0</v>
      </c>
      <c r="DX68" s="45">
        <f t="shared" si="141"/>
        <v>0</v>
      </c>
      <c r="DY68" s="45">
        <f t="shared" si="142"/>
        <v>0</v>
      </c>
      <c r="DZ68" s="45">
        <f t="shared" si="143"/>
        <v>0</v>
      </c>
    </row>
    <row r="69" spans="1:130" x14ac:dyDescent="0.25">
      <c r="A69" s="46" t="s">
        <v>50</v>
      </c>
      <c r="B69" s="47">
        <f>+P69+R69+T69+V69+X69+Z69+AB69+AD69+AF69+AH69+AJ69+AL69+AN69+AP69</f>
        <v>2</v>
      </c>
      <c r="C69" s="48">
        <f>+Q69+S69+U69+W69+Y69+AA69+AC69+AE69+AG69+AI69+AK69+AM69+AO69+AQ69</f>
        <v>0</v>
      </c>
      <c r="D69" s="33"/>
      <c r="E69" s="34"/>
      <c r="F69" s="35"/>
      <c r="G69" s="34"/>
      <c r="H69" s="35"/>
      <c r="I69" s="34"/>
      <c r="J69" s="35"/>
      <c r="K69" s="34"/>
      <c r="L69" s="35"/>
      <c r="M69" s="36"/>
      <c r="N69" s="33"/>
      <c r="O69" s="34"/>
      <c r="P69" s="39">
        <v>0</v>
      </c>
      <c r="Q69" s="38">
        <v>0</v>
      </c>
      <c r="R69" s="39">
        <v>0</v>
      </c>
      <c r="S69" s="38">
        <v>0</v>
      </c>
      <c r="T69" s="39">
        <v>0</v>
      </c>
      <c r="U69" s="38">
        <v>0</v>
      </c>
      <c r="V69" s="39">
        <v>1</v>
      </c>
      <c r="W69" s="38">
        <v>0</v>
      </c>
      <c r="X69" s="39">
        <v>0</v>
      </c>
      <c r="Y69" s="38">
        <v>0</v>
      </c>
      <c r="Z69" s="39">
        <v>1</v>
      </c>
      <c r="AA69" s="38">
        <v>0</v>
      </c>
      <c r="AB69" s="39">
        <v>0</v>
      </c>
      <c r="AC69" s="38">
        <v>0</v>
      </c>
      <c r="AD69" s="39">
        <v>0</v>
      </c>
      <c r="AE69" s="38">
        <v>0</v>
      </c>
      <c r="AF69" s="39">
        <v>0</v>
      </c>
      <c r="AG69" s="38">
        <v>0</v>
      </c>
      <c r="AH69" s="39">
        <v>0</v>
      </c>
      <c r="AI69" s="38">
        <v>0</v>
      </c>
      <c r="AJ69" s="39">
        <v>0</v>
      </c>
      <c r="AK69" s="38">
        <v>0</v>
      </c>
      <c r="AL69" s="39">
        <v>0</v>
      </c>
      <c r="AM69" s="38">
        <v>0</v>
      </c>
      <c r="AN69" s="39">
        <v>0</v>
      </c>
      <c r="AO69" s="38">
        <v>0</v>
      </c>
      <c r="AP69" s="39">
        <v>0</v>
      </c>
      <c r="AQ69" s="40">
        <v>0</v>
      </c>
      <c r="AR69" s="37">
        <v>0</v>
      </c>
      <c r="AS69" s="40">
        <v>2</v>
      </c>
      <c r="AT69" s="37">
        <v>0</v>
      </c>
      <c r="AU69" s="38">
        <v>0</v>
      </c>
      <c r="AV69" s="39">
        <v>0</v>
      </c>
      <c r="AW69" s="42">
        <v>0</v>
      </c>
      <c r="AX69" s="43" t="str">
        <f t="shared" si="111"/>
        <v/>
      </c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10"/>
      <c r="BJ69" s="10"/>
      <c r="BK69" s="10"/>
      <c r="BL69" s="10"/>
      <c r="BU69" s="10"/>
      <c r="BW69" s="11"/>
      <c r="CA69" s="44" t="str">
        <f t="shared" si="112"/>
        <v/>
      </c>
      <c r="CB69" s="44" t="str">
        <f t="shared" si="113"/>
        <v/>
      </c>
      <c r="CC69" s="44" t="str">
        <f t="shared" si="114"/>
        <v/>
      </c>
      <c r="CD69" s="44" t="str">
        <f t="shared" si="115"/>
        <v/>
      </c>
      <c r="CE69" s="44" t="str">
        <f t="shared" si="116"/>
        <v/>
      </c>
      <c r="CF69" s="44" t="str">
        <f t="shared" si="144"/>
        <v/>
      </c>
      <c r="CG69" s="44" t="str">
        <f t="shared" si="145"/>
        <v/>
      </c>
      <c r="CH69" s="44" t="str">
        <f t="shared" si="146"/>
        <v/>
      </c>
      <c r="CI69" s="44" t="str">
        <f t="shared" si="147"/>
        <v/>
      </c>
      <c r="CJ69" s="44" t="str">
        <f t="shared" si="148"/>
        <v/>
      </c>
      <c r="CK69" s="44" t="str">
        <f t="shared" si="149"/>
        <v/>
      </c>
      <c r="CL69" s="44" t="str">
        <f t="shared" si="150"/>
        <v/>
      </c>
      <c r="CM69" s="44" t="str">
        <f t="shared" si="151"/>
        <v/>
      </c>
      <c r="CN69" s="44" t="str">
        <f t="shared" si="152"/>
        <v/>
      </c>
      <c r="CO69" s="44" t="str">
        <f t="shared" si="153"/>
        <v/>
      </c>
      <c r="CP69" s="44" t="str">
        <f t="shared" si="154"/>
        <v/>
      </c>
      <c r="CQ69" s="44" t="str">
        <f t="shared" si="155"/>
        <v/>
      </c>
      <c r="CR69" s="44" t="str">
        <f t="shared" si="156"/>
        <v/>
      </c>
      <c r="CS69" s="44" t="str">
        <f t="shared" si="157"/>
        <v/>
      </c>
      <c r="CT69" s="44" t="str">
        <f t="shared" si="158"/>
        <v/>
      </c>
      <c r="CU69" s="44" t="str">
        <f t="shared" si="159"/>
        <v/>
      </c>
      <c r="CV69" s="44" t="str">
        <f t="shared" si="160"/>
        <v/>
      </c>
      <c r="CW69" s="44" t="str">
        <f t="shared" si="161"/>
        <v/>
      </c>
      <c r="CX69" s="44" t="str">
        <f t="shared" si="162"/>
        <v/>
      </c>
      <c r="CY69" s="44" t="str">
        <f t="shared" si="163"/>
        <v/>
      </c>
      <c r="CZ69" s="44" t="str">
        <f t="shared" si="117"/>
        <v/>
      </c>
      <c r="DA69" s="45">
        <f t="shared" si="118"/>
        <v>0</v>
      </c>
      <c r="DB69" s="45">
        <f t="shared" si="119"/>
        <v>0</v>
      </c>
      <c r="DC69" s="45">
        <f t="shared" si="120"/>
        <v>0</v>
      </c>
      <c r="DD69" s="45">
        <f t="shared" si="121"/>
        <v>0</v>
      </c>
      <c r="DE69" s="45">
        <f t="shared" si="122"/>
        <v>0</v>
      </c>
      <c r="DF69" s="45">
        <f t="shared" si="123"/>
        <v>0</v>
      </c>
      <c r="DG69" s="45">
        <f t="shared" si="124"/>
        <v>0</v>
      </c>
      <c r="DH69" s="45">
        <f t="shared" si="125"/>
        <v>0</v>
      </c>
      <c r="DI69" s="45">
        <f t="shared" si="126"/>
        <v>0</v>
      </c>
      <c r="DJ69" s="45">
        <f t="shared" si="127"/>
        <v>0</v>
      </c>
      <c r="DK69" s="45">
        <f t="shared" si="128"/>
        <v>0</v>
      </c>
      <c r="DL69" s="45">
        <f t="shared" si="129"/>
        <v>0</v>
      </c>
      <c r="DM69" s="45">
        <f t="shared" si="130"/>
        <v>0</v>
      </c>
      <c r="DN69" s="45">
        <f t="shared" si="131"/>
        <v>0</v>
      </c>
      <c r="DO69" s="45">
        <f t="shared" si="132"/>
        <v>0</v>
      </c>
      <c r="DP69" s="45">
        <f t="shared" si="133"/>
        <v>0</v>
      </c>
      <c r="DQ69" s="45">
        <f t="shared" si="134"/>
        <v>0</v>
      </c>
      <c r="DR69" s="45">
        <f t="shared" si="135"/>
        <v>0</v>
      </c>
      <c r="DS69" s="45">
        <f t="shared" si="136"/>
        <v>0</v>
      </c>
      <c r="DT69" s="45">
        <f t="shared" si="137"/>
        <v>0</v>
      </c>
      <c r="DU69" s="45">
        <f t="shared" si="138"/>
        <v>0</v>
      </c>
      <c r="DV69" s="45">
        <f t="shared" si="139"/>
        <v>0</v>
      </c>
      <c r="DW69" s="45">
        <f t="shared" si="140"/>
        <v>0</v>
      </c>
      <c r="DX69" s="45">
        <f t="shared" si="141"/>
        <v>0</v>
      </c>
      <c r="DY69" s="45">
        <f t="shared" si="142"/>
        <v>0</v>
      </c>
      <c r="DZ69" s="45">
        <f t="shared" si="143"/>
        <v>0</v>
      </c>
    </row>
    <row r="70" spans="1:130" x14ac:dyDescent="0.25">
      <c r="A70" s="66" t="s">
        <v>51</v>
      </c>
      <c r="B70" s="47">
        <f>+P70+R70+T70+V70+X70+Z70+AB70+AD70+AF70+AH70</f>
        <v>0</v>
      </c>
      <c r="C70" s="48">
        <f>+Q70+S70+U70+W70+Y70+AA70+AC70+AE70+AG70+AI70</f>
        <v>0</v>
      </c>
      <c r="D70" s="33"/>
      <c r="E70" s="34"/>
      <c r="F70" s="35"/>
      <c r="G70" s="34"/>
      <c r="H70" s="35"/>
      <c r="I70" s="34"/>
      <c r="J70" s="35"/>
      <c r="K70" s="34"/>
      <c r="L70" s="35"/>
      <c r="M70" s="36"/>
      <c r="N70" s="33"/>
      <c r="O70" s="34"/>
      <c r="P70" s="39"/>
      <c r="Q70" s="38"/>
      <c r="R70" s="39"/>
      <c r="S70" s="38"/>
      <c r="T70" s="39"/>
      <c r="U70" s="38"/>
      <c r="V70" s="39"/>
      <c r="W70" s="38"/>
      <c r="X70" s="39"/>
      <c r="Y70" s="38"/>
      <c r="Z70" s="39"/>
      <c r="AA70" s="38"/>
      <c r="AB70" s="39"/>
      <c r="AC70" s="38"/>
      <c r="AD70" s="39"/>
      <c r="AE70" s="38"/>
      <c r="AF70" s="39"/>
      <c r="AG70" s="38"/>
      <c r="AH70" s="39"/>
      <c r="AI70" s="38"/>
      <c r="AJ70" s="35"/>
      <c r="AK70" s="34"/>
      <c r="AL70" s="35"/>
      <c r="AM70" s="34"/>
      <c r="AN70" s="35"/>
      <c r="AO70" s="34"/>
      <c r="AP70" s="35"/>
      <c r="AQ70" s="54"/>
      <c r="AR70" s="37"/>
      <c r="AS70" s="40"/>
      <c r="AT70" s="37"/>
      <c r="AU70" s="38"/>
      <c r="AV70" s="39"/>
      <c r="AW70" s="42"/>
      <c r="AX70" s="43" t="str">
        <f t="shared" si="111"/>
        <v/>
      </c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10"/>
      <c r="BJ70" s="10"/>
      <c r="BK70" s="10"/>
      <c r="BL70" s="10"/>
      <c r="BU70" s="10"/>
      <c r="BW70" s="11"/>
      <c r="CA70" s="44" t="str">
        <f t="shared" si="112"/>
        <v/>
      </c>
      <c r="CB70" s="44" t="str">
        <f t="shared" si="113"/>
        <v/>
      </c>
      <c r="CC70" s="44" t="str">
        <f t="shared" si="114"/>
        <v/>
      </c>
      <c r="CD70" s="44" t="str">
        <f t="shared" si="115"/>
        <v/>
      </c>
      <c r="CE70" s="44" t="str">
        <f t="shared" si="116"/>
        <v/>
      </c>
      <c r="CF70" s="44" t="str">
        <f t="shared" si="144"/>
        <v/>
      </c>
      <c r="CG70" s="44" t="str">
        <f t="shared" si="145"/>
        <v/>
      </c>
      <c r="CH70" s="44" t="str">
        <f t="shared" si="146"/>
        <v/>
      </c>
      <c r="CI70" s="44" t="str">
        <f t="shared" si="147"/>
        <v/>
      </c>
      <c r="CJ70" s="44" t="str">
        <f t="shared" si="148"/>
        <v/>
      </c>
      <c r="CK70" s="44" t="str">
        <f t="shared" si="149"/>
        <v/>
      </c>
      <c r="CL70" s="44" t="str">
        <f t="shared" si="150"/>
        <v/>
      </c>
      <c r="CM70" s="44" t="str">
        <f t="shared" si="151"/>
        <v/>
      </c>
      <c r="CN70" s="44" t="str">
        <f t="shared" si="152"/>
        <v/>
      </c>
      <c r="CO70" s="44" t="str">
        <f t="shared" si="153"/>
        <v/>
      </c>
      <c r="CP70" s="44" t="str">
        <f t="shared" si="154"/>
        <v/>
      </c>
      <c r="CQ70" s="44" t="str">
        <f t="shared" si="155"/>
        <v/>
      </c>
      <c r="CR70" s="44" t="str">
        <f t="shared" si="156"/>
        <v/>
      </c>
      <c r="CS70" s="44" t="str">
        <f t="shared" si="157"/>
        <v/>
      </c>
      <c r="CT70" s="44" t="str">
        <f t="shared" si="158"/>
        <v/>
      </c>
      <c r="CU70" s="44" t="str">
        <f t="shared" si="159"/>
        <v/>
      </c>
      <c r="CV70" s="44" t="str">
        <f t="shared" si="160"/>
        <v/>
      </c>
      <c r="CW70" s="44" t="str">
        <f t="shared" si="161"/>
        <v/>
      </c>
      <c r="CX70" s="44" t="str">
        <f t="shared" si="162"/>
        <v/>
      </c>
      <c r="CY70" s="44" t="str">
        <f t="shared" si="163"/>
        <v/>
      </c>
      <c r="CZ70" s="44" t="str">
        <f t="shared" si="117"/>
        <v/>
      </c>
      <c r="DA70" s="45">
        <f t="shared" si="118"/>
        <v>0</v>
      </c>
      <c r="DB70" s="45">
        <f t="shared" si="119"/>
        <v>0</v>
      </c>
      <c r="DC70" s="45">
        <f t="shared" si="120"/>
        <v>0</v>
      </c>
      <c r="DD70" s="45">
        <f t="shared" si="121"/>
        <v>0</v>
      </c>
      <c r="DE70" s="45">
        <f t="shared" si="122"/>
        <v>0</v>
      </c>
      <c r="DF70" s="45">
        <f t="shared" si="123"/>
        <v>0</v>
      </c>
      <c r="DG70" s="45">
        <f t="shared" si="124"/>
        <v>0</v>
      </c>
      <c r="DH70" s="45">
        <f t="shared" si="125"/>
        <v>0</v>
      </c>
      <c r="DI70" s="45">
        <f t="shared" si="126"/>
        <v>0</v>
      </c>
      <c r="DJ70" s="45">
        <f t="shared" si="127"/>
        <v>0</v>
      </c>
      <c r="DK70" s="45">
        <f t="shared" si="128"/>
        <v>0</v>
      </c>
      <c r="DL70" s="45">
        <f t="shared" si="129"/>
        <v>0</v>
      </c>
      <c r="DM70" s="45">
        <f t="shared" si="130"/>
        <v>0</v>
      </c>
      <c r="DN70" s="45">
        <f t="shared" si="131"/>
        <v>0</v>
      </c>
      <c r="DO70" s="45">
        <f t="shared" si="132"/>
        <v>0</v>
      </c>
      <c r="DP70" s="45">
        <f t="shared" si="133"/>
        <v>0</v>
      </c>
      <c r="DQ70" s="45">
        <f t="shared" si="134"/>
        <v>0</v>
      </c>
      <c r="DR70" s="45">
        <f t="shared" si="135"/>
        <v>0</v>
      </c>
      <c r="DS70" s="45">
        <f t="shared" si="136"/>
        <v>0</v>
      </c>
      <c r="DT70" s="45">
        <f t="shared" si="137"/>
        <v>0</v>
      </c>
      <c r="DU70" s="45">
        <f t="shared" si="138"/>
        <v>0</v>
      </c>
      <c r="DV70" s="45">
        <f t="shared" si="139"/>
        <v>0</v>
      </c>
      <c r="DW70" s="45">
        <f t="shared" si="140"/>
        <v>0</v>
      </c>
      <c r="DX70" s="45">
        <f t="shared" si="141"/>
        <v>0</v>
      </c>
      <c r="DY70" s="45">
        <f t="shared" si="142"/>
        <v>0</v>
      </c>
      <c r="DZ70" s="45">
        <f t="shared" si="143"/>
        <v>0</v>
      </c>
    </row>
    <row r="71" spans="1:130" x14ac:dyDescent="0.25">
      <c r="A71" s="66" t="s">
        <v>52</v>
      </c>
      <c r="B71" s="47">
        <f t="shared" ref="B71:C73" si="164">+D71+F71+H71+J71+L71+N71+P71+R71+T71+V71+X71+Z71+AB71+AD71+AF71+AH71+AJ71+AL71+AN71+AP71</f>
        <v>0</v>
      </c>
      <c r="C71" s="48">
        <f t="shared" si="164"/>
        <v>0</v>
      </c>
      <c r="D71" s="37"/>
      <c r="E71" s="38"/>
      <c r="F71" s="39"/>
      <c r="G71" s="38"/>
      <c r="H71" s="39"/>
      <c r="I71" s="42"/>
      <c r="J71" s="37"/>
      <c r="K71" s="37"/>
      <c r="L71" s="39"/>
      <c r="M71" s="42"/>
      <c r="N71" s="37"/>
      <c r="O71" s="38"/>
      <c r="P71" s="39"/>
      <c r="Q71" s="38"/>
      <c r="R71" s="39"/>
      <c r="S71" s="38"/>
      <c r="T71" s="39"/>
      <c r="U71" s="38"/>
      <c r="V71" s="39"/>
      <c r="W71" s="38"/>
      <c r="X71" s="39"/>
      <c r="Y71" s="38"/>
      <c r="Z71" s="39"/>
      <c r="AA71" s="38"/>
      <c r="AB71" s="39"/>
      <c r="AC71" s="38"/>
      <c r="AD71" s="39"/>
      <c r="AE71" s="38"/>
      <c r="AF71" s="39"/>
      <c r="AG71" s="38"/>
      <c r="AH71" s="39"/>
      <c r="AI71" s="38"/>
      <c r="AJ71" s="39"/>
      <c r="AK71" s="38"/>
      <c r="AL71" s="39"/>
      <c r="AM71" s="38"/>
      <c r="AN71" s="39"/>
      <c r="AO71" s="38"/>
      <c r="AP71" s="39"/>
      <c r="AQ71" s="40"/>
      <c r="AR71" s="37"/>
      <c r="AS71" s="40"/>
      <c r="AT71" s="37"/>
      <c r="AU71" s="38"/>
      <c r="AV71" s="39"/>
      <c r="AW71" s="42"/>
      <c r="AX71" s="43" t="str">
        <f t="shared" si="111"/>
        <v/>
      </c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10"/>
      <c r="BJ71" s="10"/>
      <c r="BK71" s="10"/>
      <c r="BL71" s="10"/>
      <c r="BU71" s="10"/>
      <c r="BW71" s="11"/>
      <c r="CA71" s="44" t="str">
        <f t="shared" si="112"/>
        <v/>
      </c>
      <c r="CB71" s="44" t="str">
        <f t="shared" si="113"/>
        <v/>
      </c>
      <c r="CC71" s="44" t="str">
        <f t="shared" si="114"/>
        <v/>
      </c>
      <c r="CD71" s="44" t="str">
        <f t="shared" si="115"/>
        <v/>
      </c>
      <c r="CE71" s="44" t="str">
        <f t="shared" si="116"/>
        <v/>
      </c>
      <c r="CF71" s="44" t="str">
        <f t="shared" si="144"/>
        <v/>
      </c>
      <c r="CG71" s="44" t="str">
        <f t="shared" si="145"/>
        <v/>
      </c>
      <c r="CH71" s="44" t="str">
        <f t="shared" si="146"/>
        <v/>
      </c>
      <c r="CI71" s="44" t="str">
        <f t="shared" si="147"/>
        <v/>
      </c>
      <c r="CJ71" s="44" t="str">
        <f t="shared" si="148"/>
        <v/>
      </c>
      <c r="CK71" s="44" t="str">
        <f t="shared" si="149"/>
        <v/>
      </c>
      <c r="CL71" s="44" t="str">
        <f t="shared" si="150"/>
        <v/>
      </c>
      <c r="CM71" s="44" t="str">
        <f t="shared" si="151"/>
        <v/>
      </c>
      <c r="CN71" s="44" t="str">
        <f t="shared" si="152"/>
        <v/>
      </c>
      <c r="CO71" s="44" t="str">
        <f t="shared" si="153"/>
        <v/>
      </c>
      <c r="CP71" s="44" t="str">
        <f t="shared" si="154"/>
        <v/>
      </c>
      <c r="CQ71" s="44" t="str">
        <f t="shared" si="155"/>
        <v/>
      </c>
      <c r="CR71" s="44" t="str">
        <f t="shared" si="156"/>
        <v/>
      </c>
      <c r="CS71" s="44" t="str">
        <f t="shared" si="157"/>
        <v/>
      </c>
      <c r="CT71" s="44" t="str">
        <f t="shared" si="158"/>
        <v/>
      </c>
      <c r="CU71" s="44" t="str">
        <f t="shared" si="159"/>
        <v/>
      </c>
      <c r="CV71" s="44" t="str">
        <f t="shared" si="160"/>
        <v/>
      </c>
      <c r="CW71" s="44" t="str">
        <f t="shared" si="161"/>
        <v/>
      </c>
      <c r="CX71" s="44" t="str">
        <f t="shared" si="162"/>
        <v/>
      </c>
      <c r="CY71" s="44" t="str">
        <f t="shared" si="163"/>
        <v/>
      </c>
      <c r="CZ71" s="44" t="str">
        <f t="shared" si="117"/>
        <v/>
      </c>
      <c r="DA71" s="45">
        <f t="shared" si="118"/>
        <v>0</v>
      </c>
      <c r="DB71" s="45">
        <f t="shared" si="119"/>
        <v>0</v>
      </c>
      <c r="DC71" s="45">
        <f t="shared" si="120"/>
        <v>0</v>
      </c>
      <c r="DD71" s="45">
        <f t="shared" si="121"/>
        <v>0</v>
      </c>
      <c r="DE71" s="45">
        <f t="shared" si="122"/>
        <v>0</v>
      </c>
      <c r="DF71" s="45">
        <f t="shared" si="123"/>
        <v>0</v>
      </c>
      <c r="DG71" s="45">
        <f t="shared" si="124"/>
        <v>0</v>
      </c>
      <c r="DH71" s="45">
        <f t="shared" si="125"/>
        <v>0</v>
      </c>
      <c r="DI71" s="45">
        <f t="shared" si="126"/>
        <v>0</v>
      </c>
      <c r="DJ71" s="45">
        <f t="shared" si="127"/>
        <v>0</v>
      </c>
      <c r="DK71" s="45">
        <f t="shared" si="128"/>
        <v>0</v>
      </c>
      <c r="DL71" s="45">
        <f t="shared" si="129"/>
        <v>0</v>
      </c>
      <c r="DM71" s="45">
        <f t="shared" si="130"/>
        <v>0</v>
      </c>
      <c r="DN71" s="45">
        <f t="shared" si="131"/>
        <v>0</v>
      </c>
      <c r="DO71" s="45">
        <f t="shared" si="132"/>
        <v>0</v>
      </c>
      <c r="DP71" s="45">
        <f t="shared" si="133"/>
        <v>0</v>
      </c>
      <c r="DQ71" s="45">
        <f t="shared" si="134"/>
        <v>0</v>
      </c>
      <c r="DR71" s="45">
        <f t="shared" si="135"/>
        <v>0</v>
      </c>
      <c r="DS71" s="45">
        <f t="shared" si="136"/>
        <v>0</v>
      </c>
      <c r="DT71" s="45">
        <f t="shared" si="137"/>
        <v>0</v>
      </c>
      <c r="DU71" s="45">
        <f t="shared" si="138"/>
        <v>0</v>
      </c>
      <c r="DV71" s="45">
        <f t="shared" si="139"/>
        <v>0</v>
      </c>
      <c r="DW71" s="45">
        <f t="shared" si="140"/>
        <v>0</v>
      </c>
      <c r="DX71" s="45">
        <f t="shared" si="141"/>
        <v>0</v>
      </c>
      <c r="DY71" s="45">
        <f t="shared" si="142"/>
        <v>0</v>
      </c>
      <c r="DZ71" s="45">
        <f t="shared" si="143"/>
        <v>0</v>
      </c>
    </row>
    <row r="72" spans="1:130" x14ac:dyDescent="0.25">
      <c r="A72" s="66" t="s">
        <v>53</v>
      </c>
      <c r="B72" s="47">
        <f t="shared" si="164"/>
        <v>0</v>
      </c>
      <c r="C72" s="48">
        <f t="shared" si="164"/>
        <v>0</v>
      </c>
      <c r="D72" s="37"/>
      <c r="E72" s="38"/>
      <c r="F72" s="39"/>
      <c r="G72" s="38"/>
      <c r="H72" s="39"/>
      <c r="I72" s="42"/>
      <c r="J72" s="37"/>
      <c r="K72" s="37"/>
      <c r="L72" s="39"/>
      <c r="M72" s="42"/>
      <c r="N72" s="37"/>
      <c r="O72" s="38"/>
      <c r="P72" s="39"/>
      <c r="Q72" s="38"/>
      <c r="R72" s="39"/>
      <c r="S72" s="38"/>
      <c r="T72" s="39"/>
      <c r="U72" s="38"/>
      <c r="V72" s="39"/>
      <c r="W72" s="38"/>
      <c r="X72" s="39"/>
      <c r="Y72" s="38"/>
      <c r="Z72" s="39"/>
      <c r="AA72" s="38"/>
      <c r="AB72" s="39"/>
      <c r="AC72" s="38"/>
      <c r="AD72" s="39"/>
      <c r="AE72" s="38"/>
      <c r="AF72" s="39"/>
      <c r="AG72" s="38"/>
      <c r="AH72" s="39"/>
      <c r="AI72" s="38"/>
      <c r="AJ72" s="39"/>
      <c r="AK72" s="38"/>
      <c r="AL72" s="39"/>
      <c r="AM72" s="38"/>
      <c r="AN72" s="39"/>
      <c r="AO72" s="38"/>
      <c r="AP72" s="39"/>
      <c r="AQ72" s="40"/>
      <c r="AR72" s="37"/>
      <c r="AS72" s="40"/>
      <c r="AT72" s="37"/>
      <c r="AU72" s="38"/>
      <c r="AV72" s="39"/>
      <c r="AW72" s="42"/>
      <c r="AX72" s="43" t="str">
        <f t="shared" si="111"/>
        <v/>
      </c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10"/>
      <c r="BJ72" s="10"/>
      <c r="BK72" s="10"/>
      <c r="BL72" s="10"/>
      <c r="BU72" s="10"/>
      <c r="BW72" s="11"/>
      <c r="CA72" s="44" t="str">
        <f t="shared" si="112"/>
        <v/>
      </c>
      <c r="CB72" s="44" t="str">
        <f t="shared" si="113"/>
        <v/>
      </c>
      <c r="CC72" s="44" t="str">
        <f t="shared" si="114"/>
        <v/>
      </c>
      <c r="CD72" s="44" t="str">
        <f t="shared" si="115"/>
        <v/>
      </c>
      <c r="CE72" s="44" t="str">
        <f t="shared" si="116"/>
        <v/>
      </c>
      <c r="CF72" s="44" t="str">
        <f t="shared" si="144"/>
        <v/>
      </c>
      <c r="CG72" s="44" t="str">
        <f t="shared" si="145"/>
        <v/>
      </c>
      <c r="CH72" s="44" t="str">
        <f t="shared" si="146"/>
        <v/>
      </c>
      <c r="CI72" s="44" t="str">
        <f t="shared" si="147"/>
        <v/>
      </c>
      <c r="CJ72" s="44" t="str">
        <f t="shared" si="148"/>
        <v/>
      </c>
      <c r="CK72" s="44" t="str">
        <f t="shared" si="149"/>
        <v/>
      </c>
      <c r="CL72" s="44" t="str">
        <f t="shared" si="150"/>
        <v/>
      </c>
      <c r="CM72" s="44" t="str">
        <f t="shared" si="151"/>
        <v/>
      </c>
      <c r="CN72" s="44" t="str">
        <f t="shared" si="152"/>
        <v/>
      </c>
      <c r="CO72" s="44" t="str">
        <f t="shared" si="153"/>
        <v/>
      </c>
      <c r="CP72" s="44" t="str">
        <f t="shared" si="154"/>
        <v/>
      </c>
      <c r="CQ72" s="44" t="str">
        <f t="shared" si="155"/>
        <v/>
      </c>
      <c r="CR72" s="44" t="str">
        <f t="shared" si="156"/>
        <v/>
      </c>
      <c r="CS72" s="44" t="str">
        <f t="shared" si="157"/>
        <v/>
      </c>
      <c r="CT72" s="44" t="str">
        <f t="shared" si="158"/>
        <v/>
      </c>
      <c r="CU72" s="44" t="str">
        <f t="shared" si="159"/>
        <v/>
      </c>
      <c r="CV72" s="44" t="str">
        <f t="shared" si="160"/>
        <v/>
      </c>
      <c r="CW72" s="44" t="str">
        <f t="shared" si="161"/>
        <v/>
      </c>
      <c r="CX72" s="44" t="str">
        <f t="shared" si="162"/>
        <v/>
      </c>
      <c r="CY72" s="44" t="str">
        <f t="shared" si="163"/>
        <v/>
      </c>
      <c r="CZ72" s="44" t="str">
        <f t="shared" si="117"/>
        <v/>
      </c>
      <c r="DA72" s="45">
        <f t="shared" si="118"/>
        <v>0</v>
      </c>
      <c r="DB72" s="45">
        <f t="shared" si="119"/>
        <v>0</v>
      </c>
      <c r="DC72" s="45">
        <f t="shared" si="120"/>
        <v>0</v>
      </c>
      <c r="DD72" s="45">
        <f t="shared" si="121"/>
        <v>0</v>
      </c>
      <c r="DE72" s="45">
        <f t="shared" si="122"/>
        <v>0</v>
      </c>
      <c r="DF72" s="45">
        <f t="shared" si="123"/>
        <v>0</v>
      </c>
      <c r="DG72" s="45">
        <f t="shared" si="124"/>
        <v>0</v>
      </c>
      <c r="DH72" s="45">
        <f t="shared" si="125"/>
        <v>0</v>
      </c>
      <c r="DI72" s="45">
        <f t="shared" si="126"/>
        <v>0</v>
      </c>
      <c r="DJ72" s="45">
        <f t="shared" si="127"/>
        <v>0</v>
      </c>
      <c r="DK72" s="45">
        <f t="shared" si="128"/>
        <v>0</v>
      </c>
      <c r="DL72" s="45">
        <f t="shared" si="129"/>
        <v>0</v>
      </c>
      <c r="DM72" s="45">
        <f t="shared" si="130"/>
        <v>0</v>
      </c>
      <c r="DN72" s="45">
        <f t="shared" si="131"/>
        <v>0</v>
      </c>
      <c r="DO72" s="45">
        <f t="shared" si="132"/>
        <v>0</v>
      </c>
      <c r="DP72" s="45">
        <f t="shared" si="133"/>
        <v>0</v>
      </c>
      <c r="DQ72" s="45">
        <f t="shared" si="134"/>
        <v>0</v>
      </c>
      <c r="DR72" s="45">
        <f t="shared" si="135"/>
        <v>0</v>
      </c>
      <c r="DS72" s="45">
        <f t="shared" si="136"/>
        <v>0</v>
      </c>
      <c r="DT72" s="45">
        <f t="shared" si="137"/>
        <v>0</v>
      </c>
      <c r="DU72" s="45">
        <f t="shared" si="138"/>
        <v>0</v>
      </c>
      <c r="DV72" s="45">
        <f t="shared" si="139"/>
        <v>0</v>
      </c>
      <c r="DW72" s="45">
        <f t="shared" si="140"/>
        <v>0</v>
      </c>
      <c r="DX72" s="45">
        <f t="shared" si="141"/>
        <v>0</v>
      </c>
      <c r="DY72" s="45">
        <f t="shared" si="142"/>
        <v>0</v>
      </c>
      <c r="DZ72" s="45">
        <f t="shared" si="143"/>
        <v>0</v>
      </c>
    </row>
    <row r="73" spans="1:130" x14ac:dyDescent="0.25">
      <c r="A73" s="57" t="s">
        <v>54</v>
      </c>
      <c r="B73" s="93">
        <f t="shared" si="164"/>
        <v>0</v>
      </c>
      <c r="C73" s="57">
        <f t="shared" si="164"/>
        <v>0</v>
      </c>
      <c r="D73" s="58"/>
      <c r="E73" s="59"/>
      <c r="F73" s="60"/>
      <c r="G73" s="59"/>
      <c r="H73" s="60"/>
      <c r="I73" s="61"/>
      <c r="J73" s="58"/>
      <c r="K73" s="58"/>
      <c r="L73" s="60"/>
      <c r="M73" s="61"/>
      <c r="N73" s="58"/>
      <c r="O73" s="59"/>
      <c r="P73" s="60"/>
      <c r="Q73" s="59"/>
      <c r="R73" s="60"/>
      <c r="S73" s="59"/>
      <c r="T73" s="60"/>
      <c r="U73" s="59"/>
      <c r="V73" s="60"/>
      <c r="W73" s="59"/>
      <c r="X73" s="60"/>
      <c r="Y73" s="59"/>
      <c r="Z73" s="60"/>
      <c r="AA73" s="59"/>
      <c r="AB73" s="60"/>
      <c r="AC73" s="59"/>
      <c r="AD73" s="60"/>
      <c r="AE73" s="59"/>
      <c r="AF73" s="60"/>
      <c r="AG73" s="59"/>
      <c r="AH73" s="60"/>
      <c r="AI73" s="59"/>
      <c r="AJ73" s="60"/>
      <c r="AK73" s="59"/>
      <c r="AL73" s="60"/>
      <c r="AM73" s="59"/>
      <c r="AN73" s="60"/>
      <c r="AO73" s="59"/>
      <c r="AP73" s="60"/>
      <c r="AQ73" s="62"/>
      <c r="AR73" s="58"/>
      <c r="AS73" s="62"/>
      <c r="AT73" s="58"/>
      <c r="AU73" s="59"/>
      <c r="AV73" s="60"/>
      <c r="AW73" s="61"/>
      <c r="AX73" s="43" t="str">
        <f t="shared" si="111"/>
        <v/>
      </c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10"/>
      <c r="BJ73" s="10"/>
      <c r="BK73" s="10"/>
      <c r="BL73" s="10"/>
      <c r="BU73" s="10"/>
      <c r="BW73" s="11"/>
      <c r="CA73" s="44" t="str">
        <f t="shared" si="112"/>
        <v/>
      </c>
      <c r="CB73" s="44" t="str">
        <f t="shared" si="113"/>
        <v/>
      </c>
      <c r="CC73" s="44" t="str">
        <f t="shared" si="114"/>
        <v/>
      </c>
      <c r="CD73" s="44" t="str">
        <f t="shared" si="115"/>
        <v/>
      </c>
      <c r="CE73" s="44" t="str">
        <f t="shared" si="116"/>
        <v/>
      </c>
      <c r="CF73" s="44" t="str">
        <f t="shared" si="144"/>
        <v/>
      </c>
      <c r="CG73" s="44" t="str">
        <f t="shared" si="145"/>
        <v/>
      </c>
      <c r="CH73" s="44" t="str">
        <f t="shared" si="146"/>
        <v/>
      </c>
      <c r="CI73" s="44" t="str">
        <f t="shared" si="147"/>
        <v/>
      </c>
      <c r="CJ73" s="44" t="str">
        <f t="shared" si="148"/>
        <v/>
      </c>
      <c r="CK73" s="44" t="str">
        <f t="shared" si="149"/>
        <v/>
      </c>
      <c r="CL73" s="44" t="str">
        <f t="shared" si="150"/>
        <v/>
      </c>
      <c r="CM73" s="44" t="str">
        <f t="shared" si="151"/>
        <v/>
      </c>
      <c r="CN73" s="44" t="str">
        <f t="shared" si="152"/>
        <v/>
      </c>
      <c r="CO73" s="44" t="str">
        <f t="shared" si="153"/>
        <v/>
      </c>
      <c r="CP73" s="44" t="str">
        <f t="shared" si="154"/>
        <v/>
      </c>
      <c r="CQ73" s="44" t="str">
        <f t="shared" si="155"/>
        <v/>
      </c>
      <c r="CR73" s="44" t="str">
        <f t="shared" si="156"/>
        <v/>
      </c>
      <c r="CS73" s="44" t="str">
        <f t="shared" si="157"/>
        <v/>
      </c>
      <c r="CT73" s="44" t="str">
        <f t="shared" si="158"/>
        <v/>
      </c>
      <c r="CU73" s="44" t="str">
        <f t="shared" si="159"/>
        <v/>
      </c>
      <c r="CV73" s="44" t="str">
        <f t="shared" si="160"/>
        <v/>
      </c>
      <c r="CW73" s="44" t="str">
        <f t="shared" si="161"/>
        <v/>
      </c>
      <c r="CX73" s="44" t="str">
        <f t="shared" si="162"/>
        <v/>
      </c>
      <c r="CY73" s="44" t="str">
        <f t="shared" si="163"/>
        <v/>
      </c>
      <c r="CZ73" s="44" t="str">
        <f t="shared" si="117"/>
        <v/>
      </c>
      <c r="DA73" s="45">
        <f t="shared" si="118"/>
        <v>0</v>
      </c>
      <c r="DB73" s="45">
        <f t="shared" si="119"/>
        <v>0</v>
      </c>
      <c r="DC73" s="45">
        <f t="shared" si="120"/>
        <v>0</v>
      </c>
      <c r="DD73" s="45">
        <f t="shared" si="121"/>
        <v>0</v>
      </c>
      <c r="DE73" s="45">
        <f t="shared" si="122"/>
        <v>0</v>
      </c>
      <c r="DF73" s="45">
        <f t="shared" si="123"/>
        <v>0</v>
      </c>
      <c r="DG73" s="45">
        <f t="shared" si="124"/>
        <v>0</v>
      </c>
      <c r="DH73" s="45">
        <f t="shared" si="125"/>
        <v>0</v>
      </c>
      <c r="DI73" s="45">
        <f t="shared" si="126"/>
        <v>0</v>
      </c>
      <c r="DJ73" s="45">
        <f t="shared" si="127"/>
        <v>0</v>
      </c>
      <c r="DK73" s="45">
        <f t="shared" si="128"/>
        <v>0</v>
      </c>
      <c r="DL73" s="45">
        <f t="shared" si="129"/>
        <v>0</v>
      </c>
      <c r="DM73" s="45">
        <f t="shared" si="130"/>
        <v>0</v>
      </c>
      <c r="DN73" s="45">
        <f t="shared" si="131"/>
        <v>0</v>
      </c>
      <c r="DO73" s="45">
        <f t="shared" si="132"/>
        <v>0</v>
      </c>
      <c r="DP73" s="45">
        <f t="shared" si="133"/>
        <v>0</v>
      </c>
      <c r="DQ73" s="45">
        <f t="shared" si="134"/>
        <v>0</v>
      </c>
      <c r="DR73" s="45">
        <f t="shared" si="135"/>
        <v>0</v>
      </c>
      <c r="DS73" s="45">
        <f t="shared" si="136"/>
        <v>0</v>
      </c>
      <c r="DT73" s="45">
        <f t="shared" si="137"/>
        <v>0</v>
      </c>
      <c r="DU73" s="45">
        <f t="shared" si="138"/>
        <v>0</v>
      </c>
      <c r="DV73" s="45">
        <f t="shared" si="139"/>
        <v>0</v>
      </c>
      <c r="DW73" s="45">
        <f t="shared" si="140"/>
        <v>0</v>
      </c>
      <c r="DX73" s="45">
        <f t="shared" si="141"/>
        <v>0</v>
      </c>
      <c r="DY73" s="45">
        <f t="shared" si="142"/>
        <v>0</v>
      </c>
      <c r="DZ73" s="45">
        <f t="shared" si="143"/>
        <v>0</v>
      </c>
    </row>
    <row r="74" spans="1:130" x14ac:dyDescent="0.25">
      <c r="A74" s="15" t="s">
        <v>57</v>
      </c>
      <c r="B74" s="15"/>
      <c r="C74" s="15"/>
      <c r="D74" s="15"/>
      <c r="E74" s="15"/>
      <c r="F74" s="15"/>
      <c r="G74" s="15"/>
      <c r="I74" s="16"/>
      <c r="J74" s="17"/>
      <c r="K74" s="17"/>
      <c r="L74" s="17"/>
      <c r="M74" s="17"/>
      <c r="N74" s="17"/>
      <c r="O74" s="17"/>
      <c r="P74" s="17"/>
      <c r="Q74" s="8"/>
      <c r="AR74" s="9" t="s">
        <v>58</v>
      </c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T74" s="14"/>
      <c r="BU74" s="14"/>
      <c r="BV74" s="11"/>
      <c r="BW74" s="11"/>
    </row>
    <row r="75" spans="1:130" ht="15" customHeight="1" x14ac:dyDescent="0.25">
      <c r="A75" s="475" t="s">
        <v>4</v>
      </c>
      <c r="B75" s="478" t="s">
        <v>5</v>
      </c>
      <c r="C75" s="479"/>
      <c r="D75" s="482" t="s">
        <v>6</v>
      </c>
      <c r="E75" s="483"/>
      <c r="F75" s="483"/>
      <c r="G75" s="483"/>
      <c r="H75" s="483"/>
      <c r="I75" s="483"/>
      <c r="J75" s="483"/>
      <c r="K75" s="483"/>
      <c r="L75" s="483"/>
      <c r="M75" s="483"/>
      <c r="N75" s="483"/>
      <c r="O75" s="483"/>
      <c r="P75" s="483"/>
      <c r="Q75" s="483"/>
      <c r="R75" s="483"/>
      <c r="S75" s="483"/>
      <c r="T75" s="483"/>
      <c r="U75" s="483"/>
      <c r="V75" s="483"/>
      <c r="W75" s="483"/>
      <c r="X75" s="483"/>
      <c r="Y75" s="483"/>
      <c r="Z75" s="483"/>
      <c r="AA75" s="483"/>
      <c r="AB75" s="483"/>
      <c r="AC75" s="483"/>
      <c r="AD75" s="483"/>
      <c r="AE75" s="483"/>
      <c r="AF75" s="483"/>
      <c r="AG75" s="483"/>
      <c r="AH75" s="483"/>
      <c r="AI75" s="483"/>
      <c r="AJ75" s="483"/>
      <c r="AK75" s="483"/>
      <c r="AL75" s="483"/>
      <c r="AM75" s="483"/>
      <c r="AN75" s="483"/>
      <c r="AO75" s="483"/>
      <c r="AP75" s="483"/>
      <c r="AQ75" s="484"/>
      <c r="AR75" s="485" t="s">
        <v>7</v>
      </c>
      <c r="AS75" s="486"/>
      <c r="AT75" s="487" t="s">
        <v>8</v>
      </c>
      <c r="AU75" s="488"/>
      <c r="AV75" s="493" t="s">
        <v>9</v>
      </c>
      <c r="AW75" s="496" t="s">
        <v>10</v>
      </c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U75" s="10"/>
      <c r="BV75" s="11"/>
      <c r="BW75" s="11"/>
    </row>
    <row r="76" spans="1:130" ht="15" customHeight="1" x14ac:dyDescent="0.25">
      <c r="A76" s="476"/>
      <c r="B76" s="480"/>
      <c r="C76" s="481"/>
      <c r="D76" s="491" t="s">
        <v>11</v>
      </c>
      <c r="E76" s="485"/>
      <c r="F76" s="491" t="s">
        <v>12</v>
      </c>
      <c r="G76" s="485"/>
      <c r="H76" s="491" t="s">
        <v>13</v>
      </c>
      <c r="I76" s="492"/>
      <c r="J76" s="485" t="s">
        <v>14</v>
      </c>
      <c r="K76" s="485"/>
      <c r="L76" s="491" t="s">
        <v>15</v>
      </c>
      <c r="M76" s="485"/>
      <c r="N76" s="491" t="s">
        <v>16</v>
      </c>
      <c r="O76" s="485"/>
      <c r="P76" s="491" t="s">
        <v>17</v>
      </c>
      <c r="Q76" s="485"/>
      <c r="R76" s="491" t="s">
        <v>18</v>
      </c>
      <c r="S76" s="485"/>
      <c r="T76" s="491" t="s">
        <v>19</v>
      </c>
      <c r="U76" s="492"/>
      <c r="V76" s="491" t="s">
        <v>20</v>
      </c>
      <c r="W76" s="492"/>
      <c r="X76" s="491" t="s">
        <v>21</v>
      </c>
      <c r="Y76" s="492"/>
      <c r="Z76" s="491" t="s">
        <v>22</v>
      </c>
      <c r="AA76" s="492"/>
      <c r="AB76" s="491" t="s">
        <v>23</v>
      </c>
      <c r="AC76" s="492"/>
      <c r="AD76" s="491" t="s">
        <v>24</v>
      </c>
      <c r="AE76" s="492"/>
      <c r="AF76" s="491" t="s">
        <v>25</v>
      </c>
      <c r="AG76" s="492"/>
      <c r="AH76" s="491" t="s">
        <v>26</v>
      </c>
      <c r="AI76" s="492"/>
      <c r="AJ76" s="491" t="s">
        <v>27</v>
      </c>
      <c r="AK76" s="492"/>
      <c r="AL76" s="491" t="s">
        <v>28</v>
      </c>
      <c r="AM76" s="492"/>
      <c r="AN76" s="491" t="s">
        <v>29</v>
      </c>
      <c r="AO76" s="492"/>
      <c r="AP76" s="491" t="s">
        <v>30</v>
      </c>
      <c r="AQ76" s="486"/>
      <c r="AR76" s="499" t="s">
        <v>31</v>
      </c>
      <c r="AS76" s="501" t="s">
        <v>32</v>
      </c>
      <c r="AT76" s="489"/>
      <c r="AU76" s="490"/>
      <c r="AV76" s="494"/>
      <c r="AW76" s="497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U76" s="10"/>
      <c r="BV76" s="11"/>
      <c r="BW76" s="11"/>
    </row>
    <row r="77" spans="1:130" x14ac:dyDescent="0.25">
      <c r="A77" s="477"/>
      <c r="B77" s="24" t="s">
        <v>33</v>
      </c>
      <c r="C77" s="64" t="s">
        <v>34</v>
      </c>
      <c r="D77" s="18" t="s">
        <v>33</v>
      </c>
      <c r="E77" s="25" t="s">
        <v>34</v>
      </c>
      <c r="F77" s="18" t="s">
        <v>33</v>
      </c>
      <c r="G77" s="25" t="s">
        <v>34</v>
      </c>
      <c r="H77" s="18" t="s">
        <v>33</v>
      </c>
      <c r="I77" s="64" t="s">
        <v>34</v>
      </c>
      <c r="J77" s="24" t="s">
        <v>33</v>
      </c>
      <c r="K77" s="25" t="s">
        <v>34</v>
      </c>
      <c r="L77" s="18" t="s">
        <v>33</v>
      </c>
      <c r="M77" s="25" t="s">
        <v>34</v>
      </c>
      <c r="N77" s="18" t="s">
        <v>33</v>
      </c>
      <c r="O77" s="25" t="s">
        <v>34</v>
      </c>
      <c r="P77" s="18" t="s">
        <v>33</v>
      </c>
      <c r="Q77" s="25" t="s">
        <v>34</v>
      </c>
      <c r="R77" s="18" t="s">
        <v>33</v>
      </c>
      <c r="S77" s="25" t="s">
        <v>34</v>
      </c>
      <c r="T77" s="18" t="s">
        <v>33</v>
      </c>
      <c r="U77" s="25" t="s">
        <v>34</v>
      </c>
      <c r="V77" s="18" t="s">
        <v>33</v>
      </c>
      <c r="W77" s="25" t="s">
        <v>34</v>
      </c>
      <c r="X77" s="18" t="s">
        <v>33</v>
      </c>
      <c r="Y77" s="25" t="s">
        <v>34</v>
      </c>
      <c r="Z77" s="18" t="s">
        <v>33</v>
      </c>
      <c r="AA77" s="25" t="s">
        <v>34</v>
      </c>
      <c r="AB77" s="18" t="s">
        <v>33</v>
      </c>
      <c r="AC77" s="25" t="s">
        <v>34</v>
      </c>
      <c r="AD77" s="18" t="s">
        <v>33</v>
      </c>
      <c r="AE77" s="25" t="s">
        <v>34</v>
      </c>
      <c r="AF77" s="18" t="s">
        <v>33</v>
      </c>
      <c r="AG77" s="25" t="s">
        <v>34</v>
      </c>
      <c r="AH77" s="18" t="s">
        <v>33</v>
      </c>
      <c r="AI77" s="25" t="s">
        <v>34</v>
      </c>
      <c r="AJ77" s="18" t="s">
        <v>33</v>
      </c>
      <c r="AK77" s="25" t="s">
        <v>34</v>
      </c>
      <c r="AL77" s="18" t="s">
        <v>33</v>
      </c>
      <c r="AM77" s="25" t="s">
        <v>34</v>
      </c>
      <c r="AN77" s="18" t="s">
        <v>33</v>
      </c>
      <c r="AO77" s="25" t="s">
        <v>34</v>
      </c>
      <c r="AP77" s="18" t="s">
        <v>33</v>
      </c>
      <c r="AQ77" s="26" t="s">
        <v>34</v>
      </c>
      <c r="AR77" s="500"/>
      <c r="AS77" s="502"/>
      <c r="AT77" s="27" t="s">
        <v>35</v>
      </c>
      <c r="AU77" s="29" t="s">
        <v>36</v>
      </c>
      <c r="AV77" s="495"/>
      <c r="AW77" s="498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U77" s="10"/>
      <c r="BV77" s="11"/>
      <c r="BW77" s="11"/>
    </row>
    <row r="78" spans="1:130" x14ac:dyDescent="0.25">
      <c r="A78" s="65" t="s">
        <v>37</v>
      </c>
      <c r="B78" s="31">
        <f t="shared" ref="B78:C85" si="165">+N78+P78+R78+T78+V78+X78+Z78+AB78+AD78+AF78+AH78+AJ78+AL78+AN78+AP78</f>
        <v>0</v>
      </c>
      <c r="C78" s="32">
        <f t="shared" si="165"/>
        <v>0</v>
      </c>
      <c r="D78" s="33"/>
      <c r="E78" s="34"/>
      <c r="F78" s="35"/>
      <c r="G78" s="34"/>
      <c r="H78" s="35"/>
      <c r="I78" s="34"/>
      <c r="J78" s="35"/>
      <c r="K78" s="34"/>
      <c r="L78" s="35"/>
      <c r="M78" s="36"/>
      <c r="N78" s="37"/>
      <c r="O78" s="38"/>
      <c r="P78" s="39"/>
      <c r="Q78" s="38"/>
      <c r="R78" s="39"/>
      <c r="S78" s="38"/>
      <c r="T78" s="39"/>
      <c r="U78" s="38"/>
      <c r="V78" s="39"/>
      <c r="W78" s="38"/>
      <c r="X78" s="39"/>
      <c r="Y78" s="38"/>
      <c r="Z78" s="39"/>
      <c r="AA78" s="38"/>
      <c r="AB78" s="39"/>
      <c r="AC78" s="38"/>
      <c r="AD78" s="39"/>
      <c r="AE78" s="38"/>
      <c r="AF78" s="39"/>
      <c r="AG78" s="38"/>
      <c r="AH78" s="39"/>
      <c r="AI78" s="38"/>
      <c r="AJ78" s="39"/>
      <c r="AK78" s="38"/>
      <c r="AL78" s="39"/>
      <c r="AM78" s="38"/>
      <c r="AN78" s="39"/>
      <c r="AO78" s="38"/>
      <c r="AP78" s="39"/>
      <c r="AQ78" s="40"/>
      <c r="AR78" s="41"/>
      <c r="AS78" s="40"/>
      <c r="AT78" s="37"/>
      <c r="AU78" s="38"/>
      <c r="AV78" s="39"/>
      <c r="AW78" s="42"/>
      <c r="AX78" s="43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10"/>
      <c r="BJ78" s="10"/>
      <c r="BK78" s="10"/>
      <c r="BL78" s="10"/>
      <c r="BU78" s="11"/>
      <c r="BV78" s="11"/>
      <c r="BW78" s="11"/>
      <c r="CA78" s="44" t="str">
        <f t="shared" ref="CA78:CA95" si="167">IF(B78&lt;C78,"* El total de Reactivos NO DEBE ser superior al total de Procesados. ","")</f>
        <v/>
      </c>
      <c r="CB78" s="44" t="str">
        <f t="shared" ref="CB78:CB95" si="168">IF(B78&lt;&gt;(AR78+ AS78),"* La suma de las columnas Sexo DEBE SER IGUAL a los Procesados. ","")</f>
        <v/>
      </c>
      <c r="CC78" s="44" t="str">
        <f t="shared" ref="CC78:CC95" si="169">IF(B78&lt;(AT78+ AU78),"* La suma de las columna Trans NO DEBE ser superior al total de Procesados. ","")</f>
        <v/>
      </c>
      <c r="CD78" s="44" t="str">
        <f t="shared" ref="CD78:CD95" si="170">IF(B78&lt;AV78,"* La columna Pueblos Originarios NO DEBE ser superior al total de Procesados. ","")</f>
        <v/>
      </c>
      <c r="CE78" s="44" t="str">
        <f t="shared" ref="CE78:CE95" si="171">IF(B78&lt;AW78,"* La columna Migrantes NO DEBE ser superior al total de Procesados. ","")</f>
        <v/>
      </c>
      <c r="CF78" s="44" t="str">
        <f>IF(D78&lt;E78,CONCATENATE("* El total de procesados debe ser mayor o igual al total de Reactivos en el grupo de edad ",$D$76),"")</f>
        <v/>
      </c>
      <c r="CG78" s="44" t="str">
        <f>IF(F78&lt;G78,CONCATENATE("* El total de procesados debe ser mayor o igual al total de Reactivos en el grupo de edad ",$F$76),"")</f>
        <v/>
      </c>
      <c r="CH78" s="44" t="str">
        <f>IF(H78&lt;I78,CONCATENATE("* El total de procesados debe ser mayor o igual al total de Reactivos en el grupo de edad ",$H$76),"")</f>
        <v/>
      </c>
      <c r="CI78" s="44" t="str">
        <f>IF(J78&lt;K78,CONCATENATE("* El total de procesados debe ser mayor o igual al total de Reactivos en el grupo de edad ",$J$76),"")</f>
        <v/>
      </c>
      <c r="CJ78" s="44" t="str">
        <f>IF(L78&lt;M78,CONCATENATE("* El total de procesados debe ser mayor o igual al total de Reactivos en el grupo de edad ",$L$76),"")</f>
        <v/>
      </c>
      <c r="CK78" s="44" t="str">
        <f>IF(N78&lt;O78,CONCATENATE("* El total de procesados debe ser mayor o igual al total de Reactivos en el grupo de edad ",$N$76),"")</f>
        <v/>
      </c>
      <c r="CL78" s="44" t="str">
        <f>IF(P78&lt;Q78,CONCATENATE("* El total de procesados debe ser mayor o igual al total de Reactivos en el grupo de edad ",$P$76),"")</f>
        <v/>
      </c>
      <c r="CM78" s="44" t="str">
        <f>IF(R78&lt;S78,CONCATENATE("* El total de procesados debe ser mayor o igual al total de Reactivos en el grupo de edad ",$R$76),"")</f>
        <v/>
      </c>
      <c r="CN78" s="44" t="str">
        <f>IF(T78&lt;U78,CONCATENATE("* El total de procesados debe ser mayor o igual al total de Reactivos en el grupo de edad ",$T$76),"")</f>
        <v/>
      </c>
      <c r="CO78" s="44" t="str">
        <f>IF(V78&lt;W78,CONCATENATE("* El total de procesados debe ser mayor o igual al total de Reactivos en el grupo de edad ",$V$76),"")</f>
        <v/>
      </c>
      <c r="CP78" s="44" t="str">
        <f>IF(X78&lt;Y78,CONCATENATE("* El total de procesados debe ser mayor o igual al total de Reactivos en el grupo de edad ",$X$76),"")</f>
        <v/>
      </c>
      <c r="CQ78" s="44" t="str">
        <f>IF(Z78&lt;AA78,CONCATENATE("* El total de procesados debe ser mayor o igual al total de Reactivos en el grupo de edad ",$Z$76),"")</f>
        <v/>
      </c>
      <c r="CR78" s="44" t="str">
        <f>IF(AB78&lt;AC78,CONCATENATE("* El total de procesados debe ser mayor o igual al total de Reactivos en el grupo de edad ",$AB$76),"")</f>
        <v/>
      </c>
      <c r="CS78" s="44" t="str">
        <f>IF(AD78&lt;AE78,CONCATENATE("* El total de procesados debe ser mayor o igual al total de Reactivos en el grupo de edad ",$AD$76),"")</f>
        <v/>
      </c>
      <c r="CT78" s="44" t="str">
        <f>IF(AF78&lt;AG78,CONCATENATE("* El total de procesados debe ser mayor o igual al total de Reactivos en el grupo de edad ",$AF$76),"")</f>
        <v/>
      </c>
      <c r="CU78" s="44" t="str">
        <f>IF(AH78&lt;AI78,CONCATENATE("* El total de procesados debe ser mayor o igual al total de Reactivos en el grupo de edad ",$AH$76),"")</f>
        <v/>
      </c>
      <c r="CV78" s="44" t="str">
        <f>IF(AJ78&lt;AK78,CONCATENATE("* El total de procesados debe ser mayor o igual al total de Reactivos en el grupo de edad ",$AJ$76),"")</f>
        <v/>
      </c>
      <c r="CW78" s="44" t="str">
        <f>IF(AL78&lt;AM78,CONCATENATE("* El total de procesados debe ser mayor o igual al total de Reactivos en el grupo de edad ",$AL$76),"")</f>
        <v/>
      </c>
      <c r="CX78" s="44" t="str">
        <f>IF(AN78&lt;AO78,CONCATENATE("* El total de procesados debe ser mayor o igual al total de Reactivos en el grupo de edad ",$AN$76),"")</f>
        <v/>
      </c>
      <c r="CY78" s="44" t="str">
        <f>IF(AP78&lt;AQ78,CONCATENATE("* El total de procesados debe ser mayor o igual al total de Reactivos en el grupo de edad ",$AP$76),"")</f>
        <v/>
      </c>
      <c r="CZ78" s="44" t="str">
        <f t="shared" ref="CZ78:CZ95" si="172">IF(AND(B78&lt;&gt;0,OR(AT78="",AU78="",AV78="",AW78="")),"* No olvide digitar la columna Trans y/o Pueblos Originarios y/o Migrantes (Digite Cero si no tiene). ","")</f>
        <v/>
      </c>
      <c r="DA78" s="45">
        <f t="shared" ref="DA78:DA95" si="173">IF(B78&lt;   C78,1,0)</f>
        <v>0</v>
      </c>
      <c r="DB78" s="45">
        <f t="shared" ref="DB78:DB95" si="174">IF(B78&lt;&gt; AR78+AS78,1,0)</f>
        <v>0</v>
      </c>
      <c r="DC78" s="45">
        <f t="shared" ref="DC78:DC95" si="175">IF(B78&lt;  AT78+AU78,1,0)</f>
        <v>0</v>
      </c>
      <c r="DD78" s="45">
        <f t="shared" ref="DD78:DD95" si="176">IF(B78&lt;  AV78,1,0)</f>
        <v>0</v>
      </c>
      <c r="DE78" s="45">
        <f t="shared" ref="DE78:DE95" si="177">IF(B78&lt;  AW78,1,0)</f>
        <v>0</v>
      </c>
      <c r="DF78" s="45">
        <f t="shared" ref="DF78:DF95" si="178">IF(D78&lt;E78,1,0)</f>
        <v>0</v>
      </c>
      <c r="DG78" s="45">
        <f t="shared" ref="DG78:DG95" si="179">IF(F78&lt;G78,1,0)</f>
        <v>0</v>
      </c>
      <c r="DH78" s="45">
        <f t="shared" ref="DH78:DH95" si="180">IF(H78&lt;I78,1,0)</f>
        <v>0</v>
      </c>
      <c r="DI78" s="45">
        <f t="shared" ref="DI78:DI95" si="181">IF(J78&lt;K78,1,0)</f>
        <v>0</v>
      </c>
      <c r="DJ78" s="45">
        <f t="shared" ref="DJ78:DJ95" si="182">IF(L78&lt;M78,1,0)</f>
        <v>0</v>
      </c>
      <c r="DK78" s="45">
        <f t="shared" ref="DK78:DK95" si="183">IF(N78&lt;O78,1,0)</f>
        <v>0</v>
      </c>
      <c r="DL78" s="45">
        <f t="shared" ref="DL78:DL95" si="184">IF(P78&lt;Q78,1,0)</f>
        <v>0</v>
      </c>
      <c r="DM78" s="45">
        <f t="shared" ref="DM78:DM95" si="185">IF(R78&lt;S78,1,0)</f>
        <v>0</v>
      </c>
      <c r="DN78" s="45">
        <f t="shared" ref="DN78:DN95" si="186">IF(T78&lt;U78,1,0)</f>
        <v>0</v>
      </c>
      <c r="DO78" s="45">
        <f t="shared" ref="DO78:DO95" si="187">IF(V78&lt;W78,1,0)</f>
        <v>0</v>
      </c>
      <c r="DP78" s="45">
        <f t="shared" ref="DP78:DP95" si="188">IF(X78&lt;Y78,1,0)</f>
        <v>0</v>
      </c>
      <c r="DQ78" s="45">
        <f t="shared" ref="DQ78:DQ95" si="189">IF(Z78&lt;AA78,1,0)</f>
        <v>0</v>
      </c>
      <c r="DR78" s="45">
        <f t="shared" ref="DR78:DR95" si="190">IF(AB78&lt;AC78,1,0)</f>
        <v>0</v>
      </c>
      <c r="DS78" s="45">
        <f t="shared" ref="DS78:DS95" si="191">IF(AD78&lt;AE78,1,0)</f>
        <v>0</v>
      </c>
      <c r="DT78" s="45">
        <f t="shared" ref="DT78:DT95" si="192">IF(AF78&lt;AG78,1,0)</f>
        <v>0</v>
      </c>
      <c r="DU78" s="45">
        <f t="shared" ref="DU78:DU95" si="193">IF(AH78&lt;AI78,1,0)</f>
        <v>0</v>
      </c>
      <c r="DV78" s="45">
        <f t="shared" ref="DV78:DV95" si="194">IF(AJ78&lt;AK78,1,0)</f>
        <v>0</v>
      </c>
      <c r="DW78" s="45">
        <f t="shared" ref="DW78:DW95" si="195">IF(AL78&lt;AM78,1,0)</f>
        <v>0</v>
      </c>
      <c r="DX78" s="45">
        <f t="shared" ref="DX78:DX95" si="196">IF(AN78&lt;AO78,1,0)</f>
        <v>0</v>
      </c>
      <c r="DY78" s="45">
        <f t="shared" ref="DY78:DY95" si="197">IF(AP78&lt;AQ78,1,0)</f>
        <v>0</v>
      </c>
      <c r="DZ78" s="45">
        <f t="shared" ref="DZ78:DZ95" si="198">IF(AND(B78&lt;&gt;0,OR(AT78="",AU78="",AV78="",AW78="")),1,0)</f>
        <v>0</v>
      </c>
    </row>
    <row r="79" spans="1:130" x14ac:dyDescent="0.25">
      <c r="A79" s="66" t="s">
        <v>38</v>
      </c>
      <c r="B79" s="47">
        <f t="shared" si="165"/>
        <v>0</v>
      </c>
      <c r="C79" s="48">
        <f t="shared" si="165"/>
        <v>0</v>
      </c>
      <c r="D79" s="33"/>
      <c r="E79" s="34"/>
      <c r="F79" s="35"/>
      <c r="G79" s="34"/>
      <c r="H79" s="35"/>
      <c r="I79" s="34"/>
      <c r="J79" s="35"/>
      <c r="K79" s="34"/>
      <c r="L79" s="35"/>
      <c r="M79" s="36"/>
      <c r="N79" s="37"/>
      <c r="O79" s="38"/>
      <c r="P79" s="39"/>
      <c r="Q79" s="38"/>
      <c r="R79" s="39"/>
      <c r="S79" s="38"/>
      <c r="T79" s="39"/>
      <c r="U79" s="38"/>
      <c r="V79" s="39"/>
      <c r="W79" s="38"/>
      <c r="X79" s="39"/>
      <c r="Y79" s="38"/>
      <c r="Z79" s="39"/>
      <c r="AA79" s="38"/>
      <c r="AB79" s="39"/>
      <c r="AC79" s="38"/>
      <c r="AD79" s="39"/>
      <c r="AE79" s="38"/>
      <c r="AF79" s="39"/>
      <c r="AG79" s="38"/>
      <c r="AH79" s="39"/>
      <c r="AI79" s="38"/>
      <c r="AJ79" s="39"/>
      <c r="AK79" s="38"/>
      <c r="AL79" s="39"/>
      <c r="AM79" s="38"/>
      <c r="AN79" s="39"/>
      <c r="AO79" s="38"/>
      <c r="AP79" s="39"/>
      <c r="AQ79" s="40"/>
      <c r="AR79" s="41"/>
      <c r="AS79" s="40"/>
      <c r="AT79" s="37"/>
      <c r="AU79" s="38"/>
      <c r="AV79" s="39"/>
      <c r="AW79" s="42"/>
      <c r="AX79" s="43" t="str">
        <f t="shared" si="166"/>
        <v/>
      </c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10"/>
      <c r="BJ79" s="10"/>
      <c r="BK79" s="10"/>
      <c r="BL79" s="10"/>
      <c r="BU79" s="11"/>
      <c r="BV79" s="11"/>
      <c r="BW79" s="11"/>
      <c r="CA79" s="44" t="str">
        <f t="shared" si="167"/>
        <v/>
      </c>
      <c r="CB79" s="44" t="str">
        <f t="shared" si="168"/>
        <v/>
      </c>
      <c r="CC79" s="44" t="str">
        <f t="shared" si="169"/>
        <v/>
      </c>
      <c r="CD79" s="44" t="str">
        <f t="shared" si="170"/>
        <v/>
      </c>
      <c r="CE79" s="44" t="str">
        <f t="shared" si="171"/>
        <v/>
      </c>
      <c r="CF79" s="44" t="str">
        <f t="shared" ref="CF79:CF95" si="199">IF(D79&lt;E79,CONCATENATE("* El total de procesados debe ser mayor o igual al total de Reactivos en el grupo de edad ",$D$76),"")</f>
        <v/>
      </c>
      <c r="CG79" s="44" t="str">
        <f t="shared" ref="CG79:CG95" si="200">IF(F79&lt;G79,CONCATENATE("* El total de procesados debe ser mayor o igual al total de Reactivos en el grupo de edad ",$F$76),"")</f>
        <v/>
      </c>
      <c r="CH79" s="44" t="str">
        <f t="shared" ref="CH79:CH95" si="201">IF(H79&lt;I79,CONCATENATE("* El total de procesados debe ser mayor o igual al total de Reactivos en el grupo de edad ",$H$76),"")</f>
        <v/>
      </c>
      <c r="CI79" s="44" t="str">
        <f t="shared" ref="CI79:CI95" si="202">IF(J79&lt;K79,CONCATENATE("* El total de procesados debe ser mayor o igual al total de Reactivos en el grupo de edad ",$J$76),"")</f>
        <v/>
      </c>
      <c r="CJ79" s="44" t="str">
        <f t="shared" ref="CJ79:CJ95" si="203">IF(L79&lt;M79,CONCATENATE("* El total de procesados debe ser mayor o igual al total de Reactivos en el grupo de edad ",$L$76),"")</f>
        <v/>
      </c>
      <c r="CK79" s="44" t="str">
        <f t="shared" ref="CK79:CK95" si="204">IF(N79&lt;O79,CONCATENATE("* El total de procesados debe ser mayor o igual al total de Reactivos en el grupo de edad ",$N$76),"")</f>
        <v/>
      </c>
      <c r="CL79" s="44" t="str">
        <f t="shared" ref="CL79:CL95" si="205">IF(P79&lt;Q79,CONCATENATE("* El total de procesados debe ser mayor o igual al total de Reactivos en el grupo de edad ",$P$76),"")</f>
        <v/>
      </c>
      <c r="CM79" s="44" t="str">
        <f t="shared" ref="CM79:CM95" si="206">IF(R79&lt;S79,CONCATENATE("* El total de procesados debe ser mayor o igual al total de Reactivos en el grupo de edad ",$R$76),"")</f>
        <v/>
      </c>
      <c r="CN79" s="44" t="str">
        <f t="shared" ref="CN79:CN95" si="207">IF(T79&lt;U79,CONCATENATE("* El total de procesados debe ser mayor o igual al total de Reactivos en el grupo de edad ",$T$76),"")</f>
        <v/>
      </c>
      <c r="CO79" s="44" t="str">
        <f t="shared" ref="CO79:CO95" si="208">IF(V79&lt;W79,CONCATENATE("* El total de procesados debe ser mayor o igual al total de Reactivos en el grupo de edad ",$V$76),"")</f>
        <v/>
      </c>
      <c r="CP79" s="44" t="str">
        <f t="shared" ref="CP79:CP95" si="209">IF(X79&lt;Y79,CONCATENATE("* El total de procesados debe ser mayor o igual al total de Reactivos en el grupo de edad ",$X$76),"")</f>
        <v/>
      </c>
      <c r="CQ79" s="44" t="str">
        <f t="shared" ref="CQ79:CQ95" si="210">IF(Z79&lt;AA79,CONCATENATE("* El total de procesados debe ser mayor o igual al total de Reactivos en el grupo de edad ",$Z$76),"")</f>
        <v/>
      </c>
      <c r="CR79" s="44" t="str">
        <f t="shared" ref="CR79:CR95" si="211">IF(AB79&lt;AC79,CONCATENATE("* El total de procesados debe ser mayor o igual al total de Reactivos en el grupo de edad ",$AB$76),"")</f>
        <v/>
      </c>
      <c r="CS79" s="44" t="str">
        <f t="shared" ref="CS79:CS95" si="212">IF(AD79&lt;AE79,CONCATENATE("* El total de procesados debe ser mayor o igual al total de Reactivos en el grupo de edad ",$AD$76),"")</f>
        <v/>
      </c>
      <c r="CT79" s="44" t="str">
        <f t="shared" ref="CT79:CT95" si="213">IF(AF79&lt;AG79,CONCATENATE("* El total de procesados debe ser mayor o igual al total de Reactivos en el grupo de edad ",$AF$76),"")</f>
        <v/>
      </c>
      <c r="CU79" s="44" t="str">
        <f t="shared" ref="CU79:CU95" si="214">IF(AH79&lt;AI79,CONCATENATE("* El total de procesados debe ser mayor o igual al total de Reactivos en el grupo de edad ",$AH$76),"")</f>
        <v/>
      </c>
      <c r="CV79" s="44" t="str">
        <f t="shared" ref="CV79:CV95" si="215">IF(AJ79&lt;AK79,CONCATENATE("* El total de procesados debe ser mayor o igual al total de Reactivos en el grupo de edad ",$AJ$76),"")</f>
        <v/>
      </c>
      <c r="CW79" s="44" t="str">
        <f t="shared" ref="CW79:CW95" si="216">IF(AL79&lt;AM79,CONCATENATE("* El total de procesados debe ser mayor o igual al total de Reactivos en el grupo de edad ",$AL$76),"")</f>
        <v/>
      </c>
      <c r="CX79" s="44" t="str">
        <f t="shared" ref="CX79:CX95" si="217">IF(AN79&lt;AO79,CONCATENATE("* El total de procesados debe ser mayor o igual al total de Reactivos en el grupo de edad ",$AN$76),"")</f>
        <v/>
      </c>
      <c r="CY79" s="44" t="str">
        <f t="shared" ref="CY79:CY95" si="218">IF(AP79&lt;AQ79,CONCATENATE("* El total de procesados debe ser mayor o igual al total de Reactivos en el grupo de edad ",$AP$76),"")</f>
        <v/>
      </c>
      <c r="CZ79" s="44" t="str">
        <f t="shared" si="172"/>
        <v/>
      </c>
      <c r="DA79" s="45">
        <f t="shared" si="173"/>
        <v>0</v>
      </c>
      <c r="DB79" s="45">
        <f t="shared" si="174"/>
        <v>0</v>
      </c>
      <c r="DC79" s="45">
        <f t="shared" si="175"/>
        <v>0</v>
      </c>
      <c r="DD79" s="45">
        <f t="shared" si="176"/>
        <v>0</v>
      </c>
      <c r="DE79" s="45">
        <f t="shared" si="177"/>
        <v>0</v>
      </c>
      <c r="DF79" s="45">
        <f t="shared" si="178"/>
        <v>0</v>
      </c>
      <c r="DG79" s="45">
        <f t="shared" si="179"/>
        <v>0</v>
      </c>
      <c r="DH79" s="45">
        <f t="shared" si="180"/>
        <v>0</v>
      </c>
      <c r="DI79" s="45">
        <f t="shared" si="181"/>
        <v>0</v>
      </c>
      <c r="DJ79" s="45">
        <f t="shared" si="182"/>
        <v>0</v>
      </c>
      <c r="DK79" s="45">
        <f t="shared" si="183"/>
        <v>0</v>
      </c>
      <c r="DL79" s="45">
        <f t="shared" si="184"/>
        <v>0</v>
      </c>
      <c r="DM79" s="45">
        <f t="shared" si="185"/>
        <v>0</v>
      </c>
      <c r="DN79" s="45">
        <f t="shared" si="186"/>
        <v>0</v>
      </c>
      <c r="DO79" s="45">
        <f t="shared" si="187"/>
        <v>0</v>
      </c>
      <c r="DP79" s="45">
        <f t="shared" si="188"/>
        <v>0</v>
      </c>
      <c r="DQ79" s="45">
        <f t="shared" si="189"/>
        <v>0</v>
      </c>
      <c r="DR79" s="45">
        <f t="shared" si="190"/>
        <v>0</v>
      </c>
      <c r="DS79" s="45">
        <f t="shared" si="191"/>
        <v>0</v>
      </c>
      <c r="DT79" s="45">
        <f t="shared" si="192"/>
        <v>0</v>
      </c>
      <c r="DU79" s="45">
        <f t="shared" si="193"/>
        <v>0</v>
      </c>
      <c r="DV79" s="45">
        <f t="shared" si="194"/>
        <v>0</v>
      </c>
      <c r="DW79" s="45">
        <f t="shared" si="195"/>
        <v>0</v>
      </c>
      <c r="DX79" s="45">
        <f t="shared" si="196"/>
        <v>0</v>
      </c>
      <c r="DY79" s="45">
        <f t="shared" si="197"/>
        <v>0</v>
      </c>
      <c r="DZ79" s="45">
        <f t="shared" si="198"/>
        <v>0</v>
      </c>
    </row>
    <row r="80" spans="1:130" x14ac:dyDescent="0.25">
      <c r="A80" s="66" t="s">
        <v>39</v>
      </c>
      <c r="B80" s="47">
        <f t="shared" si="165"/>
        <v>0</v>
      </c>
      <c r="C80" s="48">
        <f t="shared" si="165"/>
        <v>0</v>
      </c>
      <c r="D80" s="33"/>
      <c r="E80" s="34"/>
      <c r="F80" s="35"/>
      <c r="G80" s="34"/>
      <c r="H80" s="35"/>
      <c r="I80" s="34"/>
      <c r="J80" s="35"/>
      <c r="K80" s="34"/>
      <c r="L80" s="35"/>
      <c r="M80" s="36"/>
      <c r="N80" s="37"/>
      <c r="O80" s="38"/>
      <c r="P80" s="39"/>
      <c r="Q80" s="38"/>
      <c r="R80" s="39"/>
      <c r="S80" s="38"/>
      <c r="T80" s="39"/>
      <c r="U80" s="38"/>
      <c r="V80" s="39"/>
      <c r="W80" s="38"/>
      <c r="X80" s="39"/>
      <c r="Y80" s="38"/>
      <c r="Z80" s="39"/>
      <c r="AA80" s="38"/>
      <c r="AB80" s="39"/>
      <c r="AC80" s="38"/>
      <c r="AD80" s="39"/>
      <c r="AE80" s="38"/>
      <c r="AF80" s="39"/>
      <c r="AG80" s="38"/>
      <c r="AH80" s="39"/>
      <c r="AI80" s="38"/>
      <c r="AJ80" s="39"/>
      <c r="AK80" s="38"/>
      <c r="AL80" s="39"/>
      <c r="AM80" s="38"/>
      <c r="AN80" s="39"/>
      <c r="AO80" s="38"/>
      <c r="AP80" s="39"/>
      <c r="AQ80" s="40"/>
      <c r="AR80" s="41"/>
      <c r="AS80" s="40"/>
      <c r="AT80" s="37"/>
      <c r="AU80" s="38"/>
      <c r="AV80" s="39"/>
      <c r="AW80" s="42"/>
      <c r="AX80" s="43" t="str">
        <f t="shared" si="166"/>
        <v/>
      </c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10"/>
      <c r="BJ80" s="10"/>
      <c r="BK80" s="10"/>
      <c r="BL80" s="10"/>
      <c r="BU80" s="11"/>
      <c r="BV80" s="11"/>
      <c r="BW80" s="11"/>
      <c r="CA80" s="44" t="str">
        <f t="shared" si="167"/>
        <v/>
      </c>
      <c r="CB80" s="44" t="str">
        <f t="shared" si="168"/>
        <v/>
      </c>
      <c r="CC80" s="44" t="str">
        <f t="shared" si="169"/>
        <v/>
      </c>
      <c r="CD80" s="44" t="str">
        <f t="shared" si="170"/>
        <v/>
      </c>
      <c r="CE80" s="44" t="str">
        <f t="shared" si="171"/>
        <v/>
      </c>
      <c r="CF80" s="44" t="str">
        <f t="shared" si="199"/>
        <v/>
      </c>
      <c r="CG80" s="44" t="str">
        <f t="shared" si="200"/>
        <v/>
      </c>
      <c r="CH80" s="44" t="str">
        <f t="shared" si="201"/>
        <v/>
      </c>
      <c r="CI80" s="44" t="str">
        <f t="shared" si="202"/>
        <v/>
      </c>
      <c r="CJ80" s="44" t="str">
        <f t="shared" si="203"/>
        <v/>
      </c>
      <c r="CK80" s="44" t="str">
        <f t="shared" si="204"/>
        <v/>
      </c>
      <c r="CL80" s="44" t="str">
        <f t="shared" si="205"/>
        <v/>
      </c>
      <c r="CM80" s="44" t="str">
        <f t="shared" si="206"/>
        <v/>
      </c>
      <c r="CN80" s="44" t="str">
        <f t="shared" si="207"/>
        <v/>
      </c>
      <c r="CO80" s="44" t="str">
        <f t="shared" si="208"/>
        <v/>
      </c>
      <c r="CP80" s="44" t="str">
        <f t="shared" si="209"/>
        <v/>
      </c>
      <c r="CQ80" s="44" t="str">
        <f t="shared" si="210"/>
        <v/>
      </c>
      <c r="CR80" s="44" t="str">
        <f t="shared" si="211"/>
        <v/>
      </c>
      <c r="CS80" s="44" t="str">
        <f t="shared" si="212"/>
        <v/>
      </c>
      <c r="CT80" s="44" t="str">
        <f t="shared" si="213"/>
        <v/>
      </c>
      <c r="CU80" s="44" t="str">
        <f t="shared" si="214"/>
        <v/>
      </c>
      <c r="CV80" s="44" t="str">
        <f t="shared" si="215"/>
        <v/>
      </c>
      <c r="CW80" s="44" t="str">
        <f t="shared" si="216"/>
        <v/>
      </c>
      <c r="CX80" s="44" t="str">
        <f t="shared" si="217"/>
        <v/>
      </c>
      <c r="CY80" s="44" t="str">
        <f t="shared" si="218"/>
        <v/>
      </c>
      <c r="CZ80" s="44" t="str">
        <f t="shared" si="172"/>
        <v/>
      </c>
      <c r="DA80" s="45">
        <f t="shared" si="173"/>
        <v>0</v>
      </c>
      <c r="DB80" s="45">
        <f t="shared" si="174"/>
        <v>0</v>
      </c>
      <c r="DC80" s="45">
        <f t="shared" si="175"/>
        <v>0</v>
      </c>
      <c r="DD80" s="45">
        <f t="shared" si="176"/>
        <v>0</v>
      </c>
      <c r="DE80" s="45">
        <f t="shared" si="177"/>
        <v>0</v>
      </c>
      <c r="DF80" s="45">
        <f t="shared" si="178"/>
        <v>0</v>
      </c>
      <c r="DG80" s="45">
        <f t="shared" si="179"/>
        <v>0</v>
      </c>
      <c r="DH80" s="45">
        <f t="shared" si="180"/>
        <v>0</v>
      </c>
      <c r="DI80" s="45">
        <f t="shared" si="181"/>
        <v>0</v>
      </c>
      <c r="DJ80" s="45">
        <f t="shared" si="182"/>
        <v>0</v>
      </c>
      <c r="DK80" s="45">
        <f t="shared" si="183"/>
        <v>0</v>
      </c>
      <c r="DL80" s="45">
        <f t="shared" si="184"/>
        <v>0</v>
      </c>
      <c r="DM80" s="45">
        <f t="shared" si="185"/>
        <v>0</v>
      </c>
      <c r="DN80" s="45">
        <f t="shared" si="186"/>
        <v>0</v>
      </c>
      <c r="DO80" s="45">
        <f t="shared" si="187"/>
        <v>0</v>
      </c>
      <c r="DP80" s="45">
        <f t="shared" si="188"/>
        <v>0</v>
      </c>
      <c r="DQ80" s="45">
        <f t="shared" si="189"/>
        <v>0</v>
      </c>
      <c r="DR80" s="45">
        <f t="shared" si="190"/>
        <v>0</v>
      </c>
      <c r="DS80" s="45">
        <f t="shared" si="191"/>
        <v>0</v>
      </c>
      <c r="DT80" s="45">
        <f t="shared" si="192"/>
        <v>0</v>
      </c>
      <c r="DU80" s="45">
        <f t="shared" si="193"/>
        <v>0</v>
      </c>
      <c r="DV80" s="45">
        <f t="shared" si="194"/>
        <v>0</v>
      </c>
      <c r="DW80" s="45">
        <f t="shared" si="195"/>
        <v>0</v>
      </c>
      <c r="DX80" s="45">
        <f t="shared" si="196"/>
        <v>0</v>
      </c>
      <c r="DY80" s="45">
        <f t="shared" si="197"/>
        <v>0</v>
      </c>
      <c r="DZ80" s="45">
        <f t="shared" si="198"/>
        <v>0</v>
      </c>
    </row>
    <row r="81" spans="1:130" x14ac:dyDescent="0.25">
      <c r="A81" s="66" t="s">
        <v>40</v>
      </c>
      <c r="B81" s="47">
        <f t="shared" si="165"/>
        <v>0</v>
      </c>
      <c r="C81" s="48">
        <f t="shared" si="165"/>
        <v>0</v>
      </c>
      <c r="D81" s="33"/>
      <c r="E81" s="34"/>
      <c r="F81" s="35"/>
      <c r="G81" s="34"/>
      <c r="H81" s="35"/>
      <c r="I81" s="34"/>
      <c r="J81" s="35"/>
      <c r="K81" s="34"/>
      <c r="L81" s="35"/>
      <c r="M81" s="36"/>
      <c r="N81" s="37"/>
      <c r="O81" s="38"/>
      <c r="P81" s="39"/>
      <c r="Q81" s="38"/>
      <c r="R81" s="39"/>
      <c r="S81" s="38"/>
      <c r="T81" s="39"/>
      <c r="U81" s="38"/>
      <c r="V81" s="39"/>
      <c r="W81" s="38"/>
      <c r="X81" s="39"/>
      <c r="Y81" s="38"/>
      <c r="Z81" s="39"/>
      <c r="AA81" s="38"/>
      <c r="AB81" s="39"/>
      <c r="AC81" s="38"/>
      <c r="AD81" s="39"/>
      <c r="AE81" s="38"/>
      <c r="AF81" s="39"/>
      <c r="AG81" s="38"/>
      <c r="AH81" s="39"/>
      <c r="AI81" s="38"/>
      <c r="AJ81" s="39"/>
      <c r="AK81" s="38"/>
      <c r="AL81" s="39"/>
      <c r="AM81" s="38"/>
      <c r="AN81" s="39"/>
      <c r="AO81" s="38"/>
      <c r="AP81" s="39"/>
      <c r="AQ81" s="40"/>
      <c r="AR81" s="41"/>
      <c r="AS81" s="40"/>
      <c r="AT81" s="37"/>
      <c r="AU81" s="38"/>
      <c r="AV81" s="39"/>
      <c r="AW81" s="42"/>
      <c r="AX81" s="43" t="str">
        <f t="shared" si="166"/>
        <v/>
      </c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10"/>
      <c r="BJ81" s="10"/>
      <c r="BK81" s="10"/>
      <c r="BL81" s="10"/>
      <c r="BU81" s="11"/>
      <c r="BV81" s="11"/>
      <c r="BW81" s="11"/>
      <c r="CA81" s="44" t="str">
        <f t="shared" si="167"/>
        <v/>
      </c>
      <c r="CB81" s="44" t="str">
        <f t="shared" si="168"/>
        <v/>
      </c>
      <c r="CC81" s="44" t="str">
        <f t="shared" si="169"/>
        <v/>
      </c>
      <c r="CD81" s="44" t="str">
        <f t="shared" si="170"/>
        <v/>
      </c>
      <c r="CE81" s="44" t="str">
        <f t="shared" si="171"/>
        <v/>
      </c>
      <c r="CF81" s="44" t="str">
        <f t="shared" si="199"/>
        <v/>
      </c>
      <c r="CG81" s="44" t="str">
        <f t="shared" si="200"/>
        <v/>
      </c>
      <c r="CH81" s="44" t="str">
        <f t="shared" si="201"/>
        <v/>
      </c>
      <c r="CI81" s="44" t="str">
        <f t="shared" si="202"/>
        <v/>
      </c>
      <c r="CJ81" s="44" t="str">
        <f t="shared" si="203"/>
        <v/>
      </c>
      <c r="CK81" s="44" t="str">
        <f t="shared" si="204"/>
        <v/>
      </c>
      <c r="CL81" s="44" t="str">
        <f t="shared" si="205"/>
        <v/>
      </c>
      <c r="CM81" s="44" t="str">
        <f t="shared" si="206"/>
        <v/>
      </c>
      <c r="CN81" s="44" t="str">
        <f t="shared" si="207"/>
        <v/>
      </c>
      <c r="CO81" s="44" t="str">
        <f t="shared" si="208"/>
        <v/>
      </c>
      <c r="CP81" s="44" t="str">
        <f t="shared" si="209"/>
        <v/>
      </c>
      <c r="CQ81" s="44" t="str">
        <f t="shared" si="210"/>
        <v/>
      </c>
      <c r="CR81" s="44" t="str">
        <f t="shared" si="211"/>
        <v/>
      </c>
      <c r="CS81" s="44" t="str">
        <f t="shared" si="212"/>
        <v/>
      </c>
      <c r="CT81" s="44" t="str">
        <f t="shared" si="213"/>
        <v/>
      </c>
      <c r="CU81" s="44" t="str">
        <f t="shared" si="214"/>
        <v/>
      </c>
      <c r="CV81" s="44" t="str">
        <f t="shared" si="215"/>
        <v/>
      </c>
      <c r="CW81" s="44" t="str">
        <f t="shared" si="216"/>
        <v/>
      </c>
      <c r="CX81" s="44" t="str">
        <f t="shared" si="217"/>
        <v/>
      </c>
      <c r="CY81" s="44" t="str">
        <f t="shared" si="218"/>
        <v/>
      </c>
      <c r="CZ81" s="44" t="str">
        <f t="shared" si="172"/>
        <v/>
      </c>
      <c r="DA81" s="45">
        <f t="shared" si="173"/>
        <v>0</v>
      </c>
      <c r="DB81" s="45">
        <f t="shared" si="174"/>
        <v>0</v>
      </c>
      <c r="DC81" s="45">
        <f t="shared" si="175"/>
        <v>0</v>
      </c>
      <c r="DD81" s="45">
        <f t="shared" si="176"/>
        <v>0</v>
      </c>
      <c r="DE81" s="45">
        <f t="shared" si="177"/>
        <v>0</v>
      </c>
      <c r="DF81" s="45">
        <f t="shared" si="178"/>
        <v>0</v>
      </c>
      <c r="DG81" s="45">
        <f t="shared" si="179"/>
        <v>0</v>
      </c>
      <c r="DH81" s="45">
        <f t="shared" si="180"/>
        <v>0</v>
      </c>
      <c r="DI81" s="45">
        <f t="shared" si="181"/>
        <v>0</v>
      </c>
      <c r="DJ81" s="45">
        <f t="shared" si="182"/>
        <v>0</v>
      </c>
      <c r="DK81" s="45">
        <f t="shared" si="183"/>
        <v>0</v>
      </c>
      <c r="DL81" s="45">
        <f t="shared" si="184"/>
        <v>0</v>
      </c>
      <c r="DM81" s="45">
        <f t="shared" si="185"/>
        <v>0</v>
      </c>
      <c r="DN81" s="45">
        <f t="shared" si="186"/>
        <v>0</v>
      </c>
      <c r="DO81" s="45">
        <f t="shared" si="187"/>
        <v>0</v>
      </c>
      <c r="DP81" s="45">
        <f t="shared" si="188"/>
        <v>0</v>
      </c>
      <c r="DQ81" s="45">
        <f t="shared" si="189"/>
        <v>0</v>
      </c>
      <c r="DR81" s="45">
        <f t="shared" si="190"/>
        <v>0</v>
      </c>
      <c r="DS81" s="45">
        <f t="shared" si="191"/>
        <v>0</v>
      </c>
      <c r="DT81" s="45">
        <f t="shared" si="192"/>
        <v>0</v>
      </c>
      <c r="DU81" s="45">
        <f t="shared" si="193"/>
        <v>0</v>
      </c>
      <c r="DV81" s="45">
        <f t="shared" si="194"/>
        <v>0</v>
      </c>
      <c r="DW81" s="45">
        <f t="shared" si="195"/>
        <v>0</v>
      </c>
      <c r="DX81" s="45">
        <f t="shared" si="196"/>
        <v>0</v>
      </c>
      <c r="DY81" s="45">
        <f t="shared" si="197"/>
        <v>0</v>
      </c>
      <c r="DZ81" s="45">
        <f t="shared" si="198"/>
        <v>0</v>
      </c>
    </row>
    <row r="82" spans="1:130" ht="22.5" x14ac:dyDescent="0.25">
      <c r="A82" s="67" t="s">
        <v>41</v>
      </c>
      <c r="B82" s="47">
        <f t="shared" si="165"/>
        <v>0</v>
      </c>
      <c r="C82" s="48">
        <f t="shared" si="165"/>
        <v>0</v>
      </c>
      <c r="D82" s="33"/>
      <c r="E82" s="34"/>
      <c r="F82" s="35"/>
      <c r="G82" s="34"/>
      <c r="H82" s="35"/>
      <c r="I82" s="34"/>
      <c r="J82" s="35"/>
      <c r="K82" s="34"/>
      <c r="L82" s="35"/>
      <c r="M82" s="36"/>
      <c r="N82" s="37"/>
      <c r="O82" s="38"/>
      <c r="P82" s="39"/>
      <c r="Q82" s="38"/>
      <c r="R82" s="39"/>
      <c r="S82" s="38"/>
      <c r="T82" s="39"/>
      <c r="U82" s="38"/>
      <c r="V82" s="39"/>
      <c r="W82" s="38"/>
      <c r="X82" s="39"/>
      <c r="Y82" s="38"/>
      <c r="Z82" s="39"/>
      <c r="AA82" s="38"/>
      <c r="AB82" s="39"/>
      <c r="AC82" s="38"/>
      <c r="AD82" s="39"/>
      <c r="AE82" s="38"/>
      <c r="AF82" s="39"/>
      <c r="AG82" s="38"/>
      <c r="AH82" s="39"/>
      <c r="AI82" s="38"/>
      <c r="AJ82" s="39"/>
      <c r="AK82" s="38"/>
      <c r="AL82" s="39"/>
      <c r="AM82" s="38"/>
      <c r="AN82" s="39"/>
      <c r="AO82" s="38"/>
      <c r="AP82" s="39"/>
      <c r="AQ82" s="40"/>
      <c r="AR82" s="41"/>
      <c r="AS82" s="40"/>
      <c r="AT82" s="37"/>
      <c r="AU82" s="38"/>
      <c r="AV82" s="39"/>
      <c r="AW82" s="42"/>
      <c r="AX82" s="43" t="str">
        <f t="shared" si="166"/>
        <v/>
      </c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10"/>
      <c r="BJ82" s="10"/>
      <c r="BK82" s="10"/>
      <c r="BL82" s="10"/>
      <c r="BU82" s="11"/>
      <c r="BV82" s="11"/>
      <c r="BW82" s="11"/>
      <c r="CA82" s="44" t="str">
        <f t="shared" si="167"/>
        <v/>
      </c>
      <c r="CB82" s="44" t="str">
        <f t="shared" si="168"/>
        <v/>
      </c>
      <c r="CC82" s="44" t="str">
        <f t="shared" si="169"/>
        <v/>
      </c>
      <c r="CD82" s="44" t="str">
        <f t="shared" si="170"/>
        <v/>
      </c>
      <c r="CE82" s="44" t="str">
        <f t="shared" si="171"/>
        <v/>
      </c>
      <c r="CF82" s="44" t="str">
        <f t="shared" si="199"/>
        <v/>
      </c>
      <c r="CG82" s="44" t="str">
        <f t="shared" si="200"/>
        <v/>
      </c>
      <c r="CH82" s="44" t="str">
        <f t="shared" si="201"/>
        <v/>
      </c>
      <c r="CI82" s="44" t="str">
        <f t="shared" si="202"/>
        <v/>
      </c>
      <c r="CJ82" s="44" t="str">
        <f t="shared" si="203"/>
        <v/>
      </c>
      <c r="CK82" s="44" t="str">
        <f t="shared" si="204"/>
        <v/>
      </c>
      <c r="CL82" s="44" t="str">
        <f t="shared" si="205"/>
        <v/>
      </c>
      <c r="CM82" s="44" t="str">
        <f t="shared" si="206"/>
        <v/>
      </c>
      <c r="CN82" s="44" t="str">
        <f t="shared" si="207"/>
        <v/>
      </c>
      <c r="CO82" s="44" t="str">
        <f t="shared" si="208"/>
        <v/>
      </c>
      <c r="CP82" s="44" t="str">
        <f t="shared" si="209"/>
        <v/>
      </c>
      <c r="CQ82" s="44" t="str">
        <f t="shared" si="210"/>
        <v/>
      </c>
      <c r="CR82" s="44" t="str">
        <f t="shared" si="211"/>
        <v/>
      </c>
      <c r="CS82" s="44" t="str">
        <f t="shared" si="212"/>
        <v/>
      </c>
      <c r="CT82" s="44" t="str">
        <f t="shared" si="213"/>
        <v/>
      </c>
      <c r="CU82" s="44" t="str">
        <f t="shared" si="214"/>
        <v/>
      </c>
      <c r="CV82" s="44" t="str">
        <f t="shared" si="215"/>
        <v/>
      </c>
      <c r="CW82" s="44" t="str">
        <f t="shared" si="216"/>
        <v/>
      </c>
      <c r="CX82" s="44" t="str">
        <f t="shared" si="217"/>
        <v/>
      </c>
      <c r="CY82" s="44" t="str">
        <f t="shared" si="218"/>
        <v/>
      </c>
      <c r="CZ82" s="44" t="str">
        <f t="shared" si="172"/>
        <v/>
      </c>
      <c r="DA82" s="45">
        <f t="shared" si="173"/>
        <v>0</v>
      </c>
      <c r="DB82" s="45">
        <f t="shared" si="174"/>
        <v>0</v>
      </c>
      <c r="DC82" s="45">
        <f t="shared" si="175"/>
        <v>0</v>
      </c>
      <c r="DD82" s="45">
        <f t="shared" si="176"/>
        <v>0</v>
      </c>
      <c r="DE82" s="45">
        <f t="shared" si="177"/>
        <v>0</v>
      </c>
      <c r="DF82" s="45">
        <f t="shared" si="178"/>
        <v>0</v>
      </c>
      <c r="DG82" s="45">
        <f t="shared" si="179"/>
        <v>0</v>
      </c>
      <c r="DH82" s="45">
        <f t="shared" si="180"/>
        <v>0</v>
      </c>
      <c r="DI82" s="45">
        <f t="shared" si="181"/>
        <v>0</v>
      </c>
      <c r="DJ82" s="45">
        <f t="shared" si="182"/>
        <v>0</v>
      </c>
      <c r="DK82" s="45">
        <f t="shared" si="183"/>
        <v>0</v>
      </c>
      <c r="DL82" s="45">
        <f t="shared" si="184"/>
        <v>0</v>
      </c>
      <c r="DM82" s="45">
        <f t="shared" si="185"/>
        <v>0</v>
      </c>
      <c r="DN82" s="45">
        <f t="shared" si="186"/>
        <v>0</v>
      </c>
      <c r="DO82" s="45">
        <f t="shared" si="187"/>
        <v>0</v>
      </c>
      <c r="DP82" s="45">
        <f t="shared" si="188"/>
        <v>0</v>
      </c>
      <c r="DQ82" s="45">
        <f t="shared" si="189"/>
        <v>0</v>
      </c>
      <c r="DR82" s="45">
        <f t="shared" si="190"/>
        <v>0</v>
      </c>
      <c r="DS82" s="45">
        <f t="shared" si="191"/>
        <v>0</v>
      </c>
      <c r="DT82" s="45">
        <f t="shared" si="192"/>
        <v>0</v>
      </c>
      <c r="DU82" s="45">
        <f t="shared" si="193"/>
        <v>0</v>
      </c>
      <c r="DV82" s="45">
        <f t="shared" si="194"/>
        <v>0</v>
      </c>
      <c r="DW82" s="45">
        <f t="shared" si="195"/>
        <v>0</v>
      </c>
      <c r="DX82" s="45">
        <f t="shared" si="196"/>
        <v>0</v>
      </c>
      <c r="DY82" s="45">
        <f t="shared" si="197"/>
        <v>0</v>
      </c>
      <c r="DZ82" s="45">
        <f t="shared" si="198"/>
        <v>0</v>
      </c>
    </row>
    <row r="83" spans="1:130" ht="22.5" x14ac:dyDescent="0.25">
      <c r="A83" s="67" t="s">
        <v>42</v>
      </c>
      <c r="B83" s="47">
        <f t="shared" si="165"/>
        <v>0</v>
      </c>
      <c r="C83" s="48">
        <f t="shared" si="165"/>
        <v>0</v>
      </c>
      <c r="D83" s="33"/>
      <c r="E83" s="34"/>
      <c r="F83" s="35"/>
      <c r="G83" s="34"/>
      <c r="H83" s="35"/>
      <c r="I83" s="34"/>
      <c r="J83" s="35"/>
      <c r="K83" s="34"/>
      <c r="L83" s="35"/>
      <c r="M83" s="36"/>
      <c r="N83" s="37"/>
      <c r="O83" s="38"/>
      <c r="P83" s="39"/>
      <c r="Q83" s="38"/>
      <c r="R83" s="39"/>
      <c r="S83" s="38"/>
      <c r="T83" s="39"/>
      <c r="U83" s="38"/>
      <c r="V83" s="39"/>
      <c r="W83" s="38"/>
      <c r="X83" s="39"/>
      <c r="Y83" s="38"/>
      <c r="Z83" s="39"/>
      <c r="AA83" s="38"/>
      <c r="AB83" s="39"/>
      <c r="AC83" s="38"/>
      <c r="AD83" s="39"/>
      <c r="AE83" s="38"/>
      <c r="AF83" s="39"/>
      <c r="AG83" s="38"/>
      <c r="AH83" s="39"/>
      <c r="AI83" s="38"/>
      <c r="AJ83" s="39"/>
      <c r="AK83" s="38"/>
      <c r="AL83" s="39"/>
      <c r="AM83" s="38"/>
      <c r="AN83" s="39"/>
      <c r="AO83" s="38"/>
      <c r="AP83" s="39"/>
      <c r="AQ83" s="40"/>
      <c r="AR83" s="37"/>
      <c r="AS83" s="40"/>
      <c r="AT83" s="37"/>
      <c r="AU83" s="38"/>
      <c r="AV83" s="39"/>
      <c r="AW83" s="42"/>
      <c r="AX83" s="43" t="str">
        <f t="shared" si="166"/>
        <v/>
      </c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10"/>
      <c r="BJ83" s="10"/>
      <c r="BK83" s="10"/>
      <c r="BL83" s="10"/>
      <c r="BU83" s="11"/>
      <c r="BV83" s="11"/>
      <c r="BW83" s="11"/>
      <c r="CA83" s="44" t="str">
        <f t="shared" si="167"/>
        <v/>
      </c>
      <c r="CB83" s="44" t="str">
        <f t="shared" si="168"/>
        <v/>
      </c>
      <c r="CC83" s="44" t="str">
        <f t="shared" si="169"/>
        <v/>
      </c>
      <c r="CD83" s="44" t="str">
        <f t="shared" si="170"/>
        <v/>
      </c>
      <c r="CE83" s="44" t="str">
        <f t="shared" si="171"/>
        <v/>
      </c>
      <c r="CF83" s="44" t="str">
        <f t="shared" si="199"/>
        <v/>
      </c>
      <c r="CG83" s="44" t="str">
        <f t="shared" si="200"/>
        <v/>
      </c>
      <c r="CH83" s="44" t="str">
        <f t="shared" si="201"/>
        <v/>
      </c>
      <c r="CI83" s="44" t="str">
        <f t="shared" si="202"/>
        <v/>
      </c>
      <c r="CJ83" s="44" t="str">
        <f t="shared" si="203"/>
        <v/>
      </c>
      <c r="CK83" s="44" t="str">
        <f t="shared" si="204"/>
        <v/>
      </c>
      <c r="CL83" s="44" t="str">
        <f t="shared" si="205"/>
        <v/>
      </c>
      <c r="CM83" s="44" t="str">
        <f t="shared" si="206"/>
        <v/>
      </c>
      <c r="CN83" s="44" t="str">
        <f t="shared" si="207"/>
        <v/>
      </c>
      <c r="CO83" s="44" t="str">
        <f t="shared" si="208"/>
        <v/>
      </c>
      <c r="CP83" s="44" t="str">
        <f t="shared" si="209"/>
        <v/>
      </c>
      <c r="CQ83" s="44" t="str">
        <f t="shared" si="210"/>
        <v/>
      </c>
      <c r="CR83" s="44" t="str">
        <f t="shared" si="211"/>
        <v/>
      </c>
      <c r="CS83" s="44" t="str">
        <f t="shared" si="212"/>
        <v/>
      </c>
      <c r="CT83" s="44" t="str">
        <f t="shared" si="213"/>
        <v/>
      </c>
      <c r="CU83" s="44" t="str">
        <f t="shared" si="214"/>
        <v/>
      </c>
      <c r="CV83" s="44" t="str">
        <f t="shared" si="215"/>
        <v/>
      </c>
      <c r="CW83" s="44" t="str">
        <f t="shared" si="216"/>
        <v/>
      </c>
      <c r="CX83" s="44" t="str">
        <f t="shared" si="217"/>
        <v/>
      </c>
      <c r="CY83" s="44" t="str">
        <f t="shared" si="218"/>
        <v/>
      </c>
      <c r="CZ83" s="44" t="str">
        <f t="shared" si="172"/>
        <v/>
      </c>
      <c r="DA83" s="45">
        <f t="shared" si="173"/>
        <v>0</v>
      </c>
      <c r="DB83" s="45">
        <f t="shared" si="174"/>
        <v>0</v>
      </c>
      <c r="DC83" s="45">
        <f t="shared" si="175"/>
        <v>0</v>
      </c>
      <c r="DD83" s="45">
        <f t="shared" si="176"/>
        <v>0</v>
      </c>
      <c r="DE83" s="45">
        <f t="shared" si="177"/>
        <v>0</v>
      </c>
      <c r="DF83" s="45">
        <f t="shared" si="178"/>
        <v>0</v>
      </c>
      <c r="DG83" s="45">
        <f t="shared" si="179"/>
        <v>0</v>
      </c>
      <c r="DH83" s="45">
        <f t="shared" si="180"/>
        <v>0</v>
      </c>
      <c r="DI83" s="45">
        <f t="shared" si="181"/>
        <v>0</v>
      </c>
      <c r="DJ83" s="45">
        <f t="shared" si="182"/>
        <v>0</v>
      </c>
      <c r="DK83" s="45">
        <f t="shared" si="183"/>
        <v>0</v>
      </c>
      <c r="DL83" s="45">
        <f t="shared" si="184"/>
        <v>0</v>
      </c>
      <c r="DM83" s="45">
        <f t="shared" si="185"/>
        <v>0</v>
      </c>
      <c r="DN83" s="45">
        <f t="shared" si="186"/>
        <v>0</v>
      </c>
      <c r="DO83" s="45">
        <f t="shared" si="187"/>
        <v>0</v>
      </c>
      <c r="DP83" s="45">
        <f t="shared" si="188"/>
        <v>0</v>
      </c>
      <c r="DQ83" s="45">
        <f t="shared" si="189"/>
        <v>0</v>
      </c>
      <c r="DR83" s="45">
        <f t="shared" si="190"/>
        <v>0</v>
      </c>
      <c r="DS83" s="45">
        <f t="shared" si="191"/>
        <v>0</v>
      </c>
      <c r="DT83" s="45">
        <f t="shared" si="192"/>
        <v>0</v>
      </c>
      <c r="DU83" s="45">
        <f t="shared" si="193"/>
        <v>0</v>
      </c>
      <c r="DV83" s="45">
        <f t="shared" si="194"/>
        <v>0</v>
      </c>
      <c r="DW83" s="45">
        <f t="shared" si="195"/>
        <v>0</v>
      </c>
      <c r="DX83" s="45">
        <f t="shared" si="196"/>
        <v>0</v>
      </c>
      <c r="DY83" s="45">
        <f t="shared" si="197"/>
        <v>0</v>
      </c>
      <c r="DZ83" s="45">
        <f t="shared" si="198"/>
        <v>0</v>
      </c>
    </row>
    <row r="84" spans="1:130" ht="22.5" x14ac:dyDescent="0.25">
      <c r="A84" s="67" t="s">
        <v>43</v>
      </c>
      <c r="B84" s="47">
        <f t="shared" si="165"/>
        <v>0</v>
      </c>
      <c r="C84" s="48">
        <f t="shared" si="165"/>
        <v>0</v>
      </c>
      <c r="D84" s="33"/>
      <c r="E84" s="34"/>
      <c r="F84" s="35"/>
      <c r="G84" s="34"/>
      <c r="H84" s="35"/>
      <c r="I84" s="34"/>
      <c r="J84" s="35"/>
      <c r="K84" s="34"/>
      <c r="L84" s="35"/>
      <c r="M84" s="36"/>
      <c r="N84" s="37"/>
      <c r="O84" s="38"/>
      <c r="P84" s="39"/>
      <c r="Q84" s="38"/>
      <c r="R84" s="39"/>
      <c r="S84" s="38"/>
      <c r="T84" s="39"/>
      <c r="U84" s="38"/>
      <c r="V84" s="39"/>
      <c r="W84" s="38"/>
      <c r="X84" s="39"/>
      <c r="Y84" s="38"/>
      <c r="Z84" s="39"/>
      <c r="AA84" s="38"/>
      <c r="AB84" s="39"/>
      <c r="AC84" s="38"/>
      <c r="AD84" s="39"/>
      <c r="AE84" s="38"/>
      <c r="AF84" s="39"/>
      <c r="AG84" s="38"/>
      <c r="AH84" s="39"/>
      <c r="AI84" s="38"/>
      <c r="AJ84" s="39"/>
      <c r="AK84" s="38"/>
      <c r="AL84" s="39"/>
      <c r="AM84" s="38"/>
      <c r="AN84" s="39"/>
      <c r="AO84" s="38"/>
      <c r="AP84" s="39"/>
      <c r="AQ84" s="40"/>
      <c r="AR84" s="41"/>
      <c r="AS84" s="40"/>
      <c r="AT84" s="37"/>
      <c r="AU84" s="38"/>
      <c r="AV84" s="39"/>
      <c r="AW84" s="42"/>
      <c r="AX84" s="43" t="str">
        <f t="shared" si="166"/>
        <v/>
      </c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10"/>
      <c r="BJ84" s="10"/>
      <c r="BK84" s="10"/>
      <c r="BL84" s="10"/>
      <c r="BU84" s="11"/>
      <c r="BV84" s="11"/>
      <c r="BW84" s="11"/>
      <c r="CA84" s="44" t="str">
        <f t="shared" si="167"/>
        <v/>
      </c>
      <c r="CB84" s="44" t="str">
        <f t="shared" si="168"/>
        <v/>
      </c>
      <c r="CC84" s="44" t="str">
        <f t="shared" si="169"/>
        <v/>
      </c>
      <c r="CD84" s="44" t="str">
        <f t="shared" si="170"/>
        <v/>
      </c>
      <c r="CE84" s="44" t="str">
        <f t="shared" si="171"/>
        <v/>
      </c>
      <c r="CF84" s="44" t="str">
        <f t="shared" si="199"/>
        <v/>
      </c>
      <c r="CG84" s="44" t="str">
        <f t="shared" si="200"/>
        <v/>
      </c>
      <c r="CH84" s="44" t="str">
        <f t="shared" si="201"/>
        <v/>
      </c>
      <c r="CI84" s="44" t="str">
        <f t="shared" si="202"/>
        <v/>
      </c>
      <c r="CJ84" s="44" t="str">
        <f t="shared" si="203"/>
        <v/>
      </c>
      <c r="CK84" s="44" t="str">
        <f t="shared" si="204"/>
        <v/>
      </c>
      <c r="CL84" s="44" t="str">
        <f t="shared" si="205"/>
        <v/>
      </c>
      <c r="CM84" s="44" t="str">
        <f t="shared" si="206"/>
        <v/>
      </c>
      <c r="CN84" s="44" t="str">
        <f t="shared" si="207"/>
        <v/>
      </c>
      <c r="CO84" s="44" t="str">
        <f t="shared" si="208"/>
        <v/>
      </c>
      <c r="CP84" s="44" t="str">
        <f t="shared" si="209"/>
        <v/>
      </c>
      <c r="CQ84" s="44" t="str">
        <f t="shared" si="210"/>
        <v/>
      </c>
      <c r="CR84" s="44" t="str">
        <f t="shared" si="211"/>
        <v/>
      </c>
      <c r="CS84" s="44" t="str">
        <f t="shared" si="212"/>
        <v/>
      </c>
      <c r="CT84" s="44" t="str">
        <f t="shared" si="213"/>
        <v/>
      </c>
      <c r="CU84" s="44" t="str">
        <f t="shared" si="214"/>
        <v/>
      </c>
      <c r="CV84" s="44" t="str">
        <f t="shared" si="215"/>
        <v/>
      </c>
      <c r="CW84" s="44" t="str">
        <f t="shared" si="216"/>
        <v/>
      </c>
      <c r="CX84" s="44" t="str">
        <f t="shared" si="217"/>
        <v/>
      </c>
      <c r="CY84" s="44" t="str">
        <f t="shared" si="218"/>
        <v/>
      </c>
      <c r="CZ84" s="44" t="str">
        <f t="shared" si="172"/>
        <v/>
      </c>
      <c r="DA84" s="45">
        <f t="shared" si="173"/>
        <v>0</v>
      </c>
      <c r="DB84" s="45">
        <f t="shared" si="174"/>
        <v>0</v>
      </c>
      <c r="DC84" s="45">
        <f t="shared" si="175"/>
        <v>0</v>
      </c>
      <c r="DD84" s="45">
        <f t="shared" si="176"/>
        <v>0</v>
      </c>
      <c r="DE84" s="45">
        <f t="shared" si="177"/>
        <v>0</v>
      </c>
      <c r="DF84" s="45">
        <f t="shared" si="178"/>
        <v>0</v>
      </c>
      <c r="DG84" s="45">
        <f t="shared" si="179"/>
        <v>0</v>
      </c>
      <c r="DH84" s="45">
        <f t="shared" si="180"/>
        <v>0</v>
      </c>
      <c r="DI84" s="45">
        <f t="shared" si="181"/>
        <v>0</v>
      </c>
      <c r="DJ84" s="45">
        <f t="shared" si="182"/>
        <v>0</v>
      </c>
      <c r="DK84" s="45">
        <f t="shared" si="183"/>
        <v>0</v>
      </c>
      <c r="DL84" s="45">
        <f t="shared" si="184"/>
        <v>0</v>
      </c>
      <c r="DM84" s="45">
        <f t="shared" si="185"/>
        <v>0</v>
      </c>
      <c r="DN84" s="45">
        <f t="shared" si="186"/>
        <v>0</v>
      </c>
      <c r="DO84" s="45">
        <f t="shared" si="187"/>
        <v>0</v>
      </c>
      <c r="DP84" s="45">
        <f t="shared" si="188"/>
        <v>0</v>
      </c>
      <c r="DQ84" s="45">
        <f t="shared" si="189"/>
        <v>0</v>
      </c>
      <c r="DR84" s="45">
        <f t="shared" si="190"/>
        <v>0</v>
      </c>
      <c r="DS84" s="45">
        <f t="shared" si="191"/>
        <v>0</v>
      </c>
      <c r="DT84" s="45">
        <f t="shared" si="192"/>
        <v>0</v>
      </c>
      <c r="DU84" s="45">
        <f t="shared" si="193"/>
        <v>0</v>
      </c>
      <c r="DV84" s="45">
        <f t="shared" si="194"/>
        <v>0</v>
      </c>
      <c r="DW84" s="45">
        <f t="shared" si="195"/>
        <v>0</v>
      </c>
      <c r="DX84" s="45">
        <f t="shared" si="196"/>
        <v>0</v>
      </c>
      <c r="DY84" s="45">
        <f t="shared" si="197"/>
        <v>0</v>
      </c>
      <c r="DZ84" s="45">
        <f t="shared" si="198"/>
        <v>0</v>
      </c>
    </row>
    <row r="85" spans="1:130" x14ac:dyDescent="0.25">
      <c r="A85" s="66" t="s">
        <v>44</v>
      </c>
      <c r="B85" s="47">
        <f t="shared" si="165"/>
        <v>0</v>
      </c>
      <c r="C85" s="48">
        <f t="shared" si="165"/>
        <v>0</v>
      </c>
      <c r="D85" s="33"/>
      <c r="E85" s="34"/>
      <c r="F85" s="35"/>
      <c r="G85" s="34"/>
      <c r="H85" s="35"/>
      <c r="I85" s="34"/>
      <c r="J85" s="35"/>
      <c r="K85" s="34"/>
      <c r="L85" s="35"/>
      <c r="M85" s="36"/>
      <c r="N85" s="37"/>
      <c r="O85" s="38"/>
      <c r="P85" s="39"/>
      <c r="Q85" s="38"/>
      <c r="R85" s="39"/>
      <c r="S85" s="38"/>
      <c r="T85" s="39"/>
      <c r="U85" s="38"/>
      <c r="V85" s="39"/>
      <c r="W85" s="38"/>
      <c r="X85" s="39"/>
      <c r="Y85" s="38"/>
      <c r="Z85" s="39"/>
      <c r="AA85" s="38"/>
      <c r="AB85" s="39"/>
      <c r="AC85" s="38"/>
      <c r="AD85" s="39"/>
      <c r="AE85" s="38"/>
      <c r="AF85" s="39"/>
      <c r="AG85" s="38"/>
      <c r="AH85" s="39"/>
      <c r="AI85" s="38"/>
      <c r="AJ85" s="39"/>
      <c r="AK85" s="38"/>
      <c r="AL85" s="39"/>
      <c r="AM85" s="38"/>
      <c r="AN85" s="39"/>
      <c r="AO85" s="38"/>
      <c r="AP85" s="39"/>
      <c r="AQ85" s="40"/>
      <c r="AR85" s="41"/>
      <c r="AS85" s="40"/>
      <c r="AT85" s="37"/>
      <c r="AU85" s="38"/>
      <c r="AV85" s="39"/>
      <c r="AW85" s="42"/>
      <c r="AX85" s="43" t="str">
        <f t="shared" si="166"/>
        <v/>
      </c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10"/>
      <c r="BJ85" s="10"/>
      <c r="BK85" s="10"/>
      <c r="BL85" s="10"/>
      <c r="BU85" s="11"/>
      <c r="BV85" s="11"/>
      <c r="BW85" s="11"/>
      <c r="CA85" s="44" t="str">
        <f t="shared" si="167"/>
        <v/>
      </c>
      <c r="CB85" s="44" t="str">
        <f t="shared" si="168"/>
        <v/>
      </c>
      <c r="CC85" s="44" t="str">
        <f t="shared" si="169"/>
        <v/>
      </c>
      <c r="CD85" s="44" t="str">
        <f t="shared" si="170"/>
        <v/>
      </c>
      <c r="CE85" s="44" t="str">
        <f t="shared" si="171"/>
        <v/>
      </c>
      <c r="CF85" s="44" t="str">
        <f t="shared" si="199"/>
        <v/>
      </c>
      <c r="CG85" s="44" t="str">
        <f t="shared" si="200"/>
        <v/>
      </c>
      <c r="CH85" s="44" t="str">
        <f t="shared" si="201"/>
        <v/>
      </c>
      <c r="CI85" s="44" t="str">
        <f t="shared" si="202"/>
        <v/>
      </c>
      <c r="CJ85" s="44" t="str">
        <f t="shared" si="203"/>
        <v/>
      </c>
      <c r="CK85" s="44" t="str">
        <f t="shared" si="204"/>
        <v/>
      </c>
      <c r="CL85" s="44" t="str">
        <f t="shared" si="205"/>
        <v/>
      </c>
      <c r="CM85" s="44" t="str">
        <f t="shared" si="206"/>
        <v/>
      </c>
      <c r="CN85" s="44" t="str">
        <f t="shared" si="207"/>
        <v/>
      </c>
      <c r="CO85" s="44" t="str">
        <f t="shared" si="208"/>
        <v/>
      </c>
      <c r="CP85" s="44" t="str">
        <f t="shared" si="209"/>
        <v/>
      </c>
      <c r="CQ85" s="44" t="str">
        <f t="shared" si="210"/>
        <v/>
      </c>
      <c r="CR85" s="44" t="str">
        <f t="shared" si="211"/>
        <v/>
      </c>
      <c r="CS85" s="44" t="str">
        <f t="shared" si="212"/>
        <v/>
      </c>
      <c r="CT85" s="44" t="str">
        <f t="shared" si="213"/>
        <v/>
      </c>
      <c r="CU85" s="44" t="str">
        <f t="shared" si="214"/>
        <v/>
      </c>
      <c r="CV85" s="44" t="str">
        <f t="shared" si="215"/>
        <v/>
      </c>
      <c r="CW85" s="44" t="str">
        <f t="shared" si="216"/>
        <v/>
      </c>
      <c r="CX85" s="44" t="str">
        <f t="shared" si="217"/>
        <v/>
      </c>
      <c r="CY85" s="44" t="str">
        <f t="shared" si="218"/>
        <v/>
      </c>
      <c r="CZ85" s="44" t="str">
        <f t="shared" si="172"/>
        <v/>
      </c>
      <c r="DA85" s="45">
        <f t="shared" si="173"/>
        <v>0</v>
      </c>
      <c r="DB85" s="45">
        <f t="shared" si="174"/>
        <v>0</v>
      </c>
      <c r="DC85" s="45">
        <f t="shared" si="175"/>
        <v>0</v>
      </c>
      <c r="DD85" s="45">
        <f t="shared" si="176"/>
        <v>0</v>
      </c>
      <c r="DE85" s="45">
        <f t="shared" si="177"/>
        <v>0</v>
      </c>
      <c r="DF85" s="45">
        <f t="shared" si="178"/>
        <v>0</v>
      </c>
      <c r="DG85" s="45">
        <f t="shared" si="179"/>
        <v>0</v>
      </c>
      <c r="DH85" s="45">
        <f t="shared" si="180"/>
        <v>0</v>
      </c>
      <c r="DI85" s="45">
        <f t="shared" si="181"/>
        <v>0</v>
      </c>
      <c r="DJ85" s="45">
        <f t="shared" si="182"/>
        <v>0</v>
      </c>
      <c r="DK85" s="45">
        <f t="shared" si="183"/>
        <v>0</v>
      </c>
      <c r="DL85" s="45">
        <f t="shared" si="184"/>
        <v>0</v>
      </c>
      <c r="DM85" s="45">
        <f t="shared" si="185"/>
        <v>0</v>
      </c>
      <c r="DN85" s="45">
        <f t="shared" si="186"/>
        <v>0</v>
      </c>
      <c r="DO85" s="45">
        <f t="shared" si="187"/>
        <v>0</v>
      </c>
      <c r="DP85" s="45">
        <f t="shared" si="188"/>
        <v>0</v>
      </c>
      <c r="DQ85" s="45">
        <f t="shared" si="189"/>
        <v>0</v>
      </c>
      <c r="DR85" s="45">
        <f t="shared" si="190"/>
        <v>0</v>
      </c>
      <c r="DS85" s="45">
        <f t="shared" si="191"/>
        <v>0</v>
      </c>
      <c r="DT85" s="45">
        <f t="shared" si="192"/>
        <v>0</v>
      </c>
      <c r="DU85" s="45">
        <f t="shared" si="193"/>
        <v>0</v>
      </c>
      <c r="DV85" s="45">
        <f t="shared" si="194"/>
        <v>0</v>
      </c>
      <c r="DW85" s="45">
        <f t="shared" si="195"/>
        <v>0</v>
      </c>
      <c r="DX85" s="45">
        <f t="shared" si="196"/>
        <v>0</v>
      </c>
      <c r="DY85" s="45">
        <f t="shared" si="197"/>
        <v>0</v>
      </c>
      <c r="DZ85" s="45">
        <f t="shared" si="198"/>
        <v>0</v>
      </c>
    </row>
    <row r="86" spans="1:130" x14ac:dyDescent="0.25">
      <c r="A86" s="66" t="s">
        <v>45</v>
      </c>
      <c r="B86" s="47">
        <f>+D86+F86+H86+J86+L86+N86+P86+R86+T86+V86+X86+Z86+AB86+AD86+AF86+AH86+AJ86+AL86+AN86+AP86</f>
        <v>0</v>
      </c>
      <c r="C86" s="48">
        <f>+E86+G86+I86+K86+M86+O86+Q86+S86+U86+W86+Y86+AA86+AC86+AE86+AG86+AI86+AK86+AM86+AO86+AQ86</f>
        <v>0</v>
      </c>
      <c r="D86" s="37"/>
      <c r="E86" s="38"/>
      <c r="F86" s="39"/>
      <c r="G86" s="38"/>
      <c r="H86" s="39"/>
      <c r="I86" s="42"/>
      <c r="J86" s="37"/>
      <c r="K86" s="37"/>
      <c r="L86" s="39"/>
      <c r="M86" s="42"/>
      <c r="N86" s="37"/>
      <c r="O86" s="38"/>
      <c r="P86" s="39"/>
      <c r="Q86" s="38"/>
      <c r="R86" s="39"/>
      <c r="S86" s="38"/>
      <c r="T86" s="39"/>
      <c r="U86" s="38"/>
      <c r="V86" s="39"/>
      <c r="W86" s="38"/>
      <c r="X86" s="39"/>
      <c r="Y86" s="38"/>
      <c r="Z86" s="39"/>
      <c r="AA86" s="38"/>
      <c r="AB86" s="39"/>
      <c r="AC86" s="38"/>
      <c r="AD86" s="39"/>
      <c r="AE86" s="38"/>
      <c r="AF86" s="39"/>
      <c r="AG86" s="38"/>
      <c r="AH86" s="39"/>
      <c r="AI86" s="38"/>
      <c r="AJ86" s="39"/>
      <c r="AK86" s="38"/>
      <c r="AL86" s="39"/>
      <c r="AM86" s="38"/>
      <c r="AN86" s="39"/>
      <c r="AO86" s="38"/>
      <c r="AP86" s="39"/>
      <c r="AQ86" s="40"/>
      <c r="AR86" s="41"/>
      <c r="AS86" s="40"/>
      <c r="AT86" s="37"/>
      <c r="AU86" s="38"/>
      <c r="AV86" s="39"/>
      <c r="AW86" s="42"/>
      <c r="AX86" s="43" t="str">
        <f t="shared" si="166"/>
        <v/>
      </c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10"/>
      <c r="BJ86" s="10"/>
      <c r="BK86" s="10"/>
      <c r="BL86" s="10"/>
      <c r="BU86" s="11"/>
      <c r="BV86" s="11"/>
      <c r="BW86" s="11"/>
      <c r="CA86" s="44" t="str">
        <f t="shared" si="167"/>
        <v/>
      </c>
      <c r="CB86" s="44" t="str">
        <f t="shared" si="168"/>
        <v/>
      </c>
      <c r="CC86" s="44" t="str">
        <f t="shared" si="169"/>
        <v/>
      </c>
      <c r="CD86" s="44" t="str">
        <f t="shared" si="170"/>
        <v/>
      </c>
      <c r="CE86" s="44" t="str">
        <f t="shared" si="171"/>
        <v/>
      </c>
      <c r="CF86" s="44" t="str">
        <f t="shared" si="199"/>
        <v/>
      </c>
      <c r="CG86" s="44" t="str">
        <f t="shared" si="200"/>
        <v/>
      </c>
      <c r="CH86" s="44" t="str">
        <f t="shared" si="201"/>
        <v/>
      </c>
      <c r="CI86" s="44" t="str">
        <f t="shared" si="202"/>
        <v/>
      </c>
      <c r="CJ86" s="44" t="str">
        <f t="shared" si="203"/>
        <v/>
      </c>
      <c r="CK86" s="44" t="str">
        <f t="shared" si="204"/>
        <v/>
      </c>
      <c r="CL86" s="44" t="str">
        <f t="shared" si="205"/>
        <v/>
      </c>
      <c r="CM86" s="44" t="str">
        <f t="shared" si="206"/>
        <v/>
      </c>
      <c r="CN86" s="44" t="str">
        <f t="shared" si="207"/>
        <v/>
      </c>
      <c r="CO86" s="44" t="str">
        <f t="shared" si="208"/>
        <v/>
      </c>
      <c r="CP86" s="44" t="str">
        <f t="shared" si="209"/>
        <v/>
      </c>
      <c r="CQ86" s="44" t="str">
        <f t="shared" si="210"/>
        <v/>
      </c>
      <c r="CR86" s="44" t="str">
        <f t="shared" si="211"/>
        <v/>
      </c>
      <c r="CS86" s="44" t="str">
        <f t="shared" si="212"/>
        <v/>
      </c>
      <c r="CT86" s="44" t="str">
        <f t="shared" si="213"/>
        <v/>
      </c>
      <c r="CU86" s="44" t="str">
        <f t="shared" si="214"/>
        <v/>
      </c>
      <c r="CV86" s="44" t="str">
        <f t="shared" si="215"/>
        <v/>
      </c>
      <c r="CW86" s="44" t="str">
        <f t="shared" si="216"/>
        <v/>
      </c>
      <c r="CX86" s="44" t="str">
        <f t="shared" si="217"/>
        <v/>
      </c>
      <c r="CY86" s="44" t="str">
        <f t="shared" si="218"/>
        <v/>
      </c>
      <c r="CZ86" s="44" t="str">
        <f t="shared" si="172"/>
        <v/>
      </c>
      <c r="DA86" s="45">
        <f t="shared" si="173"/>
        <v>0</v>
      </c>
      <c r="DB86" s="45">
        <f t="shared" si="174"/>
        <v>0</v>
      </c>
      <c r="DC86" s="45">
        <f t="shared" si="175"/>
        <v>0</v>
      </c>
      <c r="DD86" s="45">
        <f t="shared" si="176"/>
        <v>0</v>
      </c>
      <c r="DE86" s="45">
        <f t="shared" si="177"/>
        <v>0</v>
      </c>
      <c r="DF86" s="45">
        <f t="shared" si="178"/>
        <v>0</v>
      </c>
      <c r="DG86" s="45">
        <f t="shared" si="179"/>
        <v>0</v>
      </c>
      <c r="DH86" s="45">
        <f t="shared" si="180"/>
        <v>0</v>
      </c>
      <c r="DI86" s="45">
        <f t="shared" si="181"/>
        <v>0</v>
      </c>
      <c r="DJ86" s="45">
        <f t="shared" si="182"/>
        <v>0</v>
      </c>
      <c r="DK86" s="45">
        <f t="shared" si="183"/>
        <v>0</v>
      </c>
      <c r="DL86" s="45">
        <f t="shared" si="184"/>
        <v>0</v>
      </c>
      <c r="DM86" s="45">
        <f t="shared" si="185"/>
        <v>0</v>
      </c>
      <c r="DN86" s="45">
        <f t="shared" si="186"/>
        <v>0</v>
      </c>
      <c r="DO86" s="45">
        <f t="shared" si="187"/>
        <v>0</v>
      </c>
      <c r="DP86" s="45">
        <f t="shared" si="188"/>
        <v>0</v>
      </c>
      <c r="DQ86" s="45">
        <f t="shared" si="189"/>
        <v>0</v>
      </c>
      <c r="DR86" s="45">
        <f t="shared" si="190"/>
        <v>0</v>
      </c>
      <c r="DS86" s="45">
        <f t="shared" si="191"/>
        <v>0</v>
      </c>
      <c r="DT86" s="45">
        <f t="shared" si="192"/>
        <v>0</v>
      </c>
      <c r="DU86" s="45">
        <f t="shared" si="193"/>
        <v>0</v>
      </c>
      <c r="DV86" s="45">
        <f t="shared" si="194"/>
        <v>0</v>
      </c>
      <c r="DW86" s="45">
        <f t="shared" si="195"/>
        <v>0</v>
      </c>
      <c r="DX86" s="45">
        <f t="shared" si="196"/>
        <v>0</v>
      </c>
      <c r="DY86" s="45">
        <f t="shared" si="197"/>
        <v>0</v>
      </c>
      <c r="DZ86" s="45">
        <f t="shared" si="198"/>
        <v>0</v>
      </c>
    </row>
    <row r="87" spans="1:130" ht="22.5" x14ac:dyDescent="0.25">
      <c r="A87" s="67" t="s">
        <v>46</v>
      </c>
      <c r="B87" s="47">
        <f>+D87+F87+H87</f>
        <v>0</v>
      </c>
      <c r="C87" s="48">
        <f>+E87+G87+I87</f>
        <v>0</v>
      </c>
      <c r="D87" s="37"/>
      <c r="E87" s="38"/>
      <c r="F87" s="39"/>
      <c r="G87" s="38"/>
      <c r="H87" s="39"/>
      <c r="I87" s="42"/>
      <c r="J87" s="50"/>
      <c r="K87" s="51"/>
      <c r="L87" s="50"/>
      <c r="M87" s="51"/>
      <c r="N87" s="50"/>
      <c r="O87" s="51"/>
      <c r="P87" s="50"/>
      <c r="Q87" s="51"/>
      <c r="R87" s="50"/>
      <c r="S87" s="51"/>
      <c r="T87" s="50"/>
      <c r="U87" s="51"/>
      <c r="V87" s="50"/>
      <c r="W87" s="51"/>
      <c r="X87" s="50"/>
      <c r="Y87" s="51"/>
      <c r="Z87" s="50"/>
      <c r="AA87" s="51"/>
      <c r="AB87" s="50"/>
      <c r="AC87" s="51"/>
      <c r="AD87" s="50"/>
      <c r="AE87" s="51"/>
      <c r="AF87" s="50"/>
      <c r="AG87" s="51"/>
      <c r="AH87" s="50"/>
      <c r="AI87" s="51"/>
      <c r="AJ87" s="50"/>
      <c r="AK87" s="51"/>
      <c r="AL87" s="50"/>
      <c r="AM87" s="51"/>
      <c r="AN87" s="50"/>
      <c r="AO87" s="51"/>
      <c r="AP87" s="50"/>
      <c r="AQ87" s="52"/>
      <c r="AR87" s="37"/>
      <c r="AS87" s="40"/>
      <c r="AT87" s="37"/>
      <c r="AU87" s="38"/>
      <c r="AV87" s="39"/>
      <c r="AW87" s="42"/>
      <c r="AX87" s="43" t="str">
        <f t="shared" si="166"/>
        <v/>
      </c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10"/>
      <c r="BJ87" s="10"/>
      <c r="BK87" s="10"/>
      <c r="BL87" s="10"/>
      <c r="BU87" s="11"/>
      <c r="BV87" s="11"/>
      <c r="BW87" s="11"/>
      <c r="CA87" s="44" t="str">
        <f t="shared" si="167"/>
        <v/>
      </c>
      <c r="CB87" s="44" t="str">
        <f t="shared" si="168"/>
        <v/>
      </c>
      <c r="CC87" s="44" t="str">
        <f t="shared" si="169"/>
        <v/>
      </c>
      <c r="CD87" s="44" t="str">
        <f t="shared" si="170"/>
        <v/>
      </c>
      <c r="CE87" s="44" t="str">
        <f t="shared" si="171"/>
        <v/>
      </c>
      <c r="CF87" s="44" t="str">
        <f t="shared" si="199"/>
        <v/>
      </c>
      <c r="CG87" s="44" t="str">
        <f t="shared" si="200"/>
        <v/>
      </c>
      <c r="CH87" s="44" t="str">
        <f t="shared" si="201"/>
        <v/>
      </c>
      <c r="CI87" s="44" t="str">
        <f t="shared" si="202"/>
        <v/>
      </c>
      <c r="CJ87" s="44" t="str">
        <f t="shared" si="203"/>
        <v/>
      </c>
      <c r="CK87" s="44" t="str">
        <f t="shared" si="204"/>
        <v/>
      </c>
      <c r="CL87" s="44" t="str">
        <f t="shared" si="205"/>
        <v/>
      </c>
      <c r="CM87" s="44" t="str">
        <f t="shared" si="206"/>
        <v/>
      </c>
      <c r="CN87" s="44" t="str">
        <f t="shared" si="207"/>
        <v/>
      </c>
      <c r="CO87" s="44" t="str">
        <f t="shared" si="208"/>
        <v/>
      </c>
      <c r="CP87" s="44" t="str">
        <f t="shared" si="209"/>
        <v/>
      </c>
      <c r="CQ87" s="44" t="str">
        <f t="shared" si="210"/>
        <v/>
      </c>
      <c r="CR87" s="44" t="str">
        <f t="shared" si="211"/>
        <v/>
      </c>
      <c r="CS87" s="44" t="str">
        <f t="shared" si="212"/>
        <v/>
      </c>
      <c r="CT87" s="44" t="str">
        <f t="shared" si="213"/>
        <v/>
      </c>
      <c r="CU87" s="44" t="str">
        <f t="shared" si="214"/>
        <v/>
      </c>
      <c r="CV87" s="44" t="str">
        <f t="shared" si="215"/>
        <v/>
      </c>
      <c r="CW87" s="44" t="str">
        <f t="shared" si="216"/>
        <v/>
      </c>
      <c r="CX87" s="44" t="str">
        <f t="shared" si="217"/>
        <v/>
      </c>
      <c r="CY87" s="44" t="str">
        <f t="shared" si="218"/>
        <v/>
      </c>
      <c r="CZ87" s="44" t="str">
        <f t="shared" si="172"/>
        <v/>
      </c>
      <c r="DA87" s="45">
        <f t="shared" si="173"/>
        <v>0</v>
      </c>
      <c r="DB87" s="45">
        <f t="shared" si="174"/>
        <v>0</v>
      </c>
      <c r="DC87" s="45">
        <f t="shared" si="175"/>
        <v>0</v>
      </c>
      <c r="DD87" s="45">
        <f t="shared" si="176"/>
        <v>0</v>
      </c>
      <c r="DE87" s="45">
        <f t="shared" si="177"/>
        <v>0</v>
      </c>
      <c r="DF87" s="45">
        <f t="shared" si="178"/>
        <v>0</v>
      </c>
      <c r="DG87" s="45">
        <f t="shared" si="179"/>
        <v>0</v>
      </c>
      <c r="DH87" s="45">
        <f t="shared" si="180"/>
        <v>0</v>
      </c>
      <c r="DI87" s="45">
        <f t="shared" si="181"/>
        <v>0</v>
      </c>
      <c r="DJ87" s="45">
        <f t="shared" si="182"/>
        <v>0</v>
      </c>
      <c r="DK87" s="45">
        <f t="shared" si="183"/>
        <v>0</v>
      </c>
      <c r="DL87" s="45">
        <f t="shared" si="184"/>
        <v>0</v>
      </c>
      <c r="DM87" s="45">
        <f t="shared" si="185"/>
        <v>0</v>
      </c>
      <c r="DN87" s="45">
        <f t="shared" si="186"/>
        <v>0</v>
      </c>
      <c r="DO87" s="45">
        <f t="shared" si="187"/>
        <v>0</v>
      </c>
      <c r="DP87" s="45">
        <f t="shared" si="188"/>
        <v>0</v>
      </c>
      <c r="DQ87" s="45">
        <f t="shared" si="189"/>
        <v>0</v>
      </c>
      <c r="DR87" s="45">
        <f t="shared" si="190"/>
        <v>0</v>
      </c>
      <c r="DS87" s="45">
        <f t="shared" si="191"/>
        <v>0</v>
      </c>
      <c r="DT87" s="45">
        <f t="shared" si="192"/>
        <v>0</v>
      </c>
      <c r="DU87" s="45">
        <f t="shared" si="193"/>
        <v>0</v>
      </c>
      <c r="DV87" s="45">
        <f t="shared" si="194"/>
        <v>0</v>
      </c>
      <c r="DW87" s="45">
        <f t="shared" si="195"/>
        <v>0</v>
      </c>
      <c r="DX87" s="45">
        <f t="shared" si="196"/>
        <v>0</v>
      </c>
      <c r="DY87" s="45">
        <f t="shared" si="197"/>
        <v>0</v>
      </c>
      <c r="DZ87" s="45">
        <f t="shared" si="198"/>
        <v>0</v>
      </c>
    </row>
    <row r="88" spans="1:130" x14ac:dyDescent="0.25">
      <c r="A88" s="67" t="s">
        <v>47</v>
      </c>
      <c r="B88" s="47">
        <f>+P88+R88+T88+V88+X88+Z88+AB88+AD88+AF88+AH88+AJ88+AL88+AN88+AP88</f>
        <v>0</v>
      </c>
      <c r="C88" s="48">
        <f>+Q88+S88+U88+W88+Y88+AA88+AC88+AE88+AG88+AI88+AK88+AM88+AO88+AQ88</f>
        <v>0</v>
      </c>
      <c r="D88" s="33"/>
      <c r="E88" s="34"/>
      <c r="F88" s="35"/>
      <c r="G88" s="34"/>
      <c r="H88" s="35"/>
      <c r="I88" s="34"/>
      <c r="J88" s="35"/>
      <c r="K88" s="34"/>
      <c r="L88" s="35"/>
      <c r="M88" s="36"/>
      <c r="N88" s="33"/>
      <c r="O88" s="34"/>
      <c r="P88" s="39"/>
      <c r="Q88" s="38"/>
      <c r="R88" s="39"/>
      <c r="S88" s="38"/>
      <c r="T88" s="39"/>
      <c r="U88" s="38"/>
      <c r="V88" s="39"/>
      <c r="W88" s="38"/>
      <c r="X88" s="39"/>
      <c r="Y88" s="38"/>
      <c r="Z88" s="39"/>
      <c r="AA88" s="38"/>
      <c r="AB88" s="39"/>
      <c r="AC88" s="38"/>
      <c r="AD88" s="39"/>
      <c r="AE88" s="38"/>
      <c r="AF88" s="39"/>
      <c r="AG88" s="38"/>
      <c r="AH88" s="39"/>
      <c r="AI88" s="38"/>
      <c r="AJ88" s="39"/>
      <c r="AK88" s="38"/>
      <c r="AL88" s="39"/>
      <c r="AM88" s="38"/>
      <c r="AN88" s="39"/>
      <c r="AO88" s="38"/>
      <c r="AP88" s="39"/>
      <c r="AQ88" s="40"/>
      <c r="AR88" s="37"/>
      <c r="AS88" s="40"/>
      <c r="AT88" s="37"/>
      <c r="AU88" s="38"/>
      <c r="AV88" s="39"/>
      <c r="AW88" s="42"/>
      <c r="AX88" s="43" t="str">
        <f t="shared" si="166"/>
        <v/>
      </c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10"/>
      <c r="BJ88" s="10"/>
      <c r="BK88" s="10"/>
      <c r="BL88" s="10"/>
      <c r="BU88" s="11"/>
      <c r="BV88" s="11"/>
      <c r="BW88" s="11"/>
      <c r="CA88" s="44" t="str">
        <f t="shared" si="167"/>
        <v/>
      </c>
      <c r="CB88" s="44" t="str">
        <f t="shared" si="168"/>
        <v/>
      </c>
      <c r="CC88" s="44" t="str">
        <f t="shared" si="169"/>
        <v/>
      </c>
      <c r="CD88" s="44" t="str">
        <f t="shared" si="170"/>
        <v/>
      </c>
      <c r="CE88" s="44" t="str">
        <f t="shared" si="171"/>
        <v/>
      </c>
      <c r="CF88" s="44" t="str">
        <f t="shared" si="199"/>
        <v/>
      </c>
      <c r="CG88" s="44" t="str">
        <f t="shared" si="200"/>
        <v/>
      </c>
      <c r="CH88" s="44" t="str">
        <f t="shared" si="201"/>
        <v/>
      </c>
      <c r="CI88" s="44" t="str">
        <f t="shared" si="202"/>
        <v/>
      </c>
      <c r="CJ88" s="44" t="str">
        <f t="shared" si="203"/>
        <v/>
      </c>
      <c r="CK88" s="44" t="str">
        <f t="shared" si="204"/>
        <v/>
      </c>
      <c r="CL88" s="44" t="str">
        <f t="shared" si="205"/>
        <v/>
      </c>
      <c r="CM88" s="44" t="str">
        <f t="shared" si="206"/>
        <v/>
      </c>
      <c r="CN88" s="44" t="str">
        <f t="shared" si="207"/>
        <v/>
      </c>
      <c r="CO88" s="44" t="str">
        <f t="shared" si="208"/>
        <v/>
      </c>
      <c r="CP88" s="44" t="str">
        <f t="shared" si="209"/>
        <v/>
      </c>
      <c r="CQ88" s="44" t="str">
        <f t="shared" si="210"/>
        <v/>
      </c>
      <c r="CR88" s="44" t="str">
        <f t="shared" si="211"/>
        <v/>
      </c>
      <c r="CS88" s="44" t="str">
        <f t="shared" si="212"/>
        <v/>
      </c>
      <c r="CT88" s="44" t="str">
        <f t="shared" si="213"/>
        <v/>
      </c>
      <c r="CU88" s="44" t="str">
        <f t="shared" si="214"/>
        <v/>
      </c>
      <c r="CV88" s="44" t="str">
        <f t="shared" si="215"/>
        <v/>
      </c>
      <c r="CW88" s="44" t="str">
        <f t="shared" si="216"/>
        <v/>
      </c>
      <c r="CX88" s="44" t="str">
        <f t="shared" si="217"/>
        <v/>
      </c>
      <c r="CY88" s="44" t="str">
        <f t="shared" si="218"/>
        <v/>
      </c>
      <c r="CZ88" s="44" t="str">
        <f t="shared" si="172"/>
        <v/>
      </c>
      <c r="DA88" s="45">
        <f t="shared" si="173"/>
        <v>0</v>
      </c>
      <c r="DB88" s="45">
        <f t="shared" si="174"/>
        <v>0</v>
      </c>
      <c r="DC88" s="45">
        <f t="shared" si="175"/>
        <v>0</v>
      </c>
      <c r="DD88" s="45">
        <f t="shared" si="176"/>
        <v>0</v>
      </c>
      <c r="DE88" s="45">
        <f t="shared" si="177"/>
        <v>0</v>
      </c>
      <c r="DF88" s="45">
        <f t="shared" si="178"/>
        <v>0</v>
      </c>
      <c r="DG88" s="45">
        <f t="shared" si="179"/>
        <v>0</v>
      </c>
      <c r="DH88" s="45">
        <f t="shared" si="180"/>
        <v>0</v>
      </c>
      <c r="DI88" s="45">
        <f t="shared" si="181"/>
        <v>0</v>
      </c>
      <c r="DJ88" s="45">
        <f t="shared" si="182"/>
        <v>0</v>
      </c>
      <c r="DK88" s="45">
        <f t="shared" si="183"/>
        <v>0</v>
      </c>
      <c r="DL88" s="45">
        <f t="shared" si="184"/>
        <v>0</v>
      </c>
      <c r="DM88" s="45">
        <f t="shared" si="185"/>
        <v>0</v>
      </c>
      <c r="DN88" s="45">
        <f t="shared" si="186"/>
        <v>0</v>
      </c>
      <c r="DO88" s="45">
        <f t="shared" si="187"/>
        <v>0</v>
      </c>
      <c r="DP88" s="45">
        <f t="shared" si="188"/>
        <v>0</v>
      </c>
      <c r="DQ88" s="45">
        <f t="shared" si="189"/>
        <v>0</v>
      </c>
      <c r="DR88" s="45">
        <f t="shared" si="190"/>
        <v>0</v>
      </c>
      <c r="DS88" s="45">
        <f t="shared" si="191"/>
        <v>0</v>
      </c>
      <c r="DT88" s="45">
        <f t="shared" si="192"/>
        <v>0</v>
      </c>
      <c r="DU88" s="45">
        <f t="shared" si="193"/>
        <v>0</v>
      </c>
      <c r="DV88" s="45">
        <f t="shared" si="194"/>
        <v>0</v>
      </c>
      <c r="DW88" s="45">
        <f t="shared" si="195"/>
        <v>0</v>
      </c>
      <c r="DX88" s="45">
        <f t="shared" si="196"/>
        <v>0</v>
      </c>
      <c r="DY88" s="45">
        <f t="shared" si="197"/>
        <v>0</v>
      </c>
      <c r="DZ88" s="45">
        <f t="shared" si="198"/>
        <v>0</v>
      </c>
    </row>
    <row r="89" spans="1:130" x14ac:dyDescent="0.25">
      <c r="A89" s="66" t="s">
        <v>48</v>
      </c>
      <c r="B89" s="47">
        <f>+N89+P89+R89+T89+V89+X89+Z89+AB89+AD89+AF89+AH89+AJ89+AL89+AN89+AP89</f>
        <v>0</v>
      </c>
      <c r="C89" s="48">
        <f>+O89+Q89+S89+U89+W89+Y89+AA89+AC89+AE89+AG89+AI89+AK89+AM89+AO89+AQ89</f>
        <v>0</v>
      </c>
      <c r="D89" s="41"/>
      <c r="E89" s="51"/>
      <c r="F89" s="50"/>
      <c r="G89" s="51"/>
      <c r="H89" s="50"/>
      <c r="I89" s="53"/>
      <c r="J89" s="41"/>
      <c r="K89" s="41"/>
      <c r="L89" s="50"/>
      <c r="M89" s="53"/>
      <c r="N89" s="37"/>
      <c r="O89" s="38"/>
      <c r="P89" s="39"/>
      <c r="Q89" s="38"/>
      <c r="R89" s="39"/>
      <c r="S89" s="38"/>
      <c r="T89" s="39"/>
      <c r="U89" s="38"/>
      <c r="V89" s="39"/>
      <c r="W89" s="38"/>
      <c r="X89" s="39"/>
      <c r="Y89" s="38"/>
      <c r="Z89" s="39"/>
      <c r="AA89" s="38"/>
      <c r="AB89" s="39"/>
      <c r="AC89" s="38"/>
      <c r="AD89" s="39"/>
      <c r="AE89" s="38"/>
      <c r="AF89" s="39"/>
      <c r="AG89" s="38"/>
      <c r="AH89" s="39"/>
      <c r="AI89" s="38"/>
      <c r="AJ89" s="39"/>
      <c r="AK89" s="38"/>
      <c r="AL89" s="39"/>
      <c r="AM89" s="38"/>
      <c r="AN89" s="39"/>
      <c r="AO89" s="38"/>
      <c r="AP89" s="39"/>
      <c r="AQ89" s="40"/>
      <c r="AR89" s="37"/>
      <c r="AS89" s="40"/>
      <c r="AT89" s="37"/>
      <c r="AU89" s="38"/>
      <c r="AV89" s="39"/>
      <c r="AW89" s="42"/>
      <c r="AX89" s="43" t="str">
        <f t="shared" si="166"/>
        <v/>
      </c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10"/>
      <c r="BJ89" s="10"/>
      <c r="BK89" s="10"/>
      <c r="BL89" s="10"/>
      <c r="BU89" s="11"/>
      <c r="BV89" s="11"/>
      <c r="BW89" s="11"/>
      <c r="CA89" s="44" t="str">
        <f t="shared" si="167"/>
        <v/>
      </c>
      <c r="CB89" s="44" t="str">
        <f t="shared" si="168"/>
        <v/>
      </c>
      <c r="CC89" s="44" t="str">
        <f t="shared" si="169"/>
        <v/>
      </c>
      <c r="CD89" s="44" t="str">
        <f t="shared" si="170"/>
        <v/>
      </c>
      <c r="CE89" s="44" t="str">
        <f t="shared" si="171"/>
        <v/>
      </c>
      <c r="CF89" s="44" t="str">
        <f t="shared" si="199"/>
        <v/>
      </c>
      <c r="CG89" s="44" t="str">
        <f t="shared" si="200"/>
        <v/>
      </c>
      <c r="CH89" s="44" t="str">
        <f t="shared" si="201"/>
        <v/>
      </c>
      <c r="CI89" s="44" t="str">
        <f t="shared" si="202"/>
        <v/>
      </c>
      <c r="CJ89" s="44" t="str">
        <f t="shared" si="203"/>
        <v/>
      </c>
      <c r="CK89" s="44" t="str">
        <f t="shared" si="204"/>
        <v/>
      </c>
      <c r="CL89" s="44" t="str">
        <f t="shared" si="205"/>
        <v/>
      </c>
      <c r="CM89" s="44" t="str">
        <f t="shared" si="206"/>
        <v/>
      </c>
      <c r="CN89" s="44" t="str">
        <f t="shared" si="207"/>
        <v/>
      </c>
      <c r="CO89" s="44" t="str">
        <f t="shared" si="208"/>
        <v/>
      </c>
      <c r="CP89" s="44" t="str">
        <f t="shared" si="209"/>
        <v/>
      </c>
      <c r="CQ89" s="44" t="str">
        <f t="shared" si="210"/>
        <v/>
      </c>
      <c r="CR89" s="44" t="str">
        <f t="shared" si="211"/>
        <v/>
      </c>
      <c r="CS89" s="44" t="str">
        <f t="shared" si="212"/>
        <v/>
      </c>
      <c r="CT89" s="44" t="str">
        <f t="shared" si="213"/>
        <v/>
      </c>
      <c r="CU89" s="44" t="str">
        <f t="shared" si="214"/>
        <v/>
      </c>
      <c r="CV89" s="44" t="str">
        <f t="shared" si="215"/>
        <v/>
      </c>
      <c r="CW89" s="44" t="str">
        <f t="shared" si="216"/>
        <v/>
      </c>
      <c r="CX89" s="44" t="str">
        <f t="shared" si="217"/>
        <v/>
      </c>
      <c r="CY89" s="44" t="str">
        <f t="shared" si="218"/>
        <v/>
      </c>
      <c r="CZ89" s="44" t="str">
        <f t="shared" si="172"/>
        <v/>
      </c>
      <c r="DA89" s="45">
        <f t="shared" si="173"/>
        <v>0</v>
      </c>
      <c r="DB89" s="45">
        <f t="shared" si="174"/>
        <v>0</v>
      </c>
      <c r="DC89" s="45">
        <f t="shared" si="175"/>
        <v>0</v>
      </c>
      <c r="DD89" s="45">
        <f t="shared" si="176"/>
        <v>0</v>
      </c>
      <c r="DE89" s="45">
        <f t="shared" si="177"/>
        <v>0</v>
      </c>
      <c r="DF89" s="45">
        <f t="shared" si="178"/>
        <v>0</v>
      </c>
      <c r="DG89" s="45">
        <f t="shared" si="179"/>
        <v>0</v>
      </c>
      <c r="DH89" s="45">
        <f t="shared" si="180"/>
        <v>0</v>
      </c>
      <c r="DI89" s="45">
        <f t="shared" si="181"/>
        <v>0</v>
      </c>
      <c r="DJ89" s="45">
        <f t="shared" si="182"/>
        <v>0</v>
      </c>
      <c r="DK89" s="45">
        <f t="shared" si="183"/>
        <v>0</v>
      </c>
      <c r="DL89" s="45">
        <f t="shared" si="184"/>
        <v>0</v>
      </c>
      <c r="DM89" s="45">
        <f t="shared" si="185"/>
        <v>0</v>
      </c>
      <c r="DN89" s="45">
        <f t="shared" si="186"/>
        <v>0</v>
      </c>
      <c r="DO89" s="45">
        <f t="shared" si="187"/>
        <v>0</v>
      </c>
      <c r="DP89" s="45">
        <f t="shared" si="188"/>
        <v>0</v>
      </c>
      <c r="DQ89" s="45">
        <f t="shared" si="189"/>
        <v>0</v>
      </c>
      <c r="DR89" s="45">
        <f t="shared" si="190"/>
        <v>0</v>
      </c>
      <c r="DS89" s="45">
        <f t="shared" si="191"/>
        <v>0</v>
      </c>
      <c r="DT89" s="45">
        <f t="shared" si="192"/>
        <v>0</v>
      </c>
      <c r="DU89" s="45">
        <f t="shared" si="193"/>
        <v>0</v>
      </c>
      <c r="DV89" s="45">
        <f t="shared" si="194"/>
        <v>0</v>
      </c>
      <c r="DW89" s="45">
        <f t="shared" si="195"/>
        <v>0</v>
      </c>
      <c r="DX89" s="45">
        <f t="shared" si="196"/>
        <v>0</v>
      </c>
      <c r="DY89" s="45">
        <f t="shared" si="197"/>
        <v>0</v>
      </c>
      <c r="DZ89" s="45">
        <f t="shared" si="198"/>
        <v>0</v>
      </c>
    </row>
    <row r="90" spans="1:130" x14ac:dyDescent="0.25">
      <c r="A90" s="66" t="s">
        <v>49</v>
      </c>
      <c r="B90" s="47">
        <f>+D90+F90+H90+J90+L90+N90+P90+R90+T90+V90+X90+Z90+AB90+AD90+AF90+AH90+AJ90+AL90+AN90+AP90</f>
        <v>0</v>
      </c>
      <c r="C90" s="48">
        <f>+E90+G90+I90+K90+M90+O90+Q90+S90+U90+W90+Y90+AA90+AC90+AE90+AG90+AI90+AK90+AM90+AO90+AQ90</f>
        <v>0</v>
      </c>
      <c r="D90" s="37"/>
      <c r="E90" s="38"/>
      <c r="F90" s="39"/>
      <c r="G90" s="38"/>
      <c r="H90" s="39"/>
      <c r="I90" s="42"/>
      <c r="J90" s="37"/>
      <c r="K90" s="37"/>
      <c r="L90" s="39"/>
      <c r="M90" s="42"/>
      <c r="N90" s="37"/>
      <c r="O90" s="38"/>
      <c r="P90" s="39"/>
      <c r="Q90" s="38"/>
      <c r="R90" s="39"/>
      <c r="S90" s="38"/>
      <c r="T90" s="39"/>
      <c r="U90" s="38"/>
      <c r="V90" s="39"/>
      <c r="W90" s="38"/>
      <c r="X90" s="39"/>
      <c r="Y90" s="38"/>
      <c r="Z90" s="39"/>
      <c r="AA90" s="38"/>
      <c r="AB90" s="39"/>
      <c r="AC90" s="38"/>
      <c r="AD90" s="39"/>
      <c r="AE90" s="38"/>
      <c r="AF90" s="39"/>
      <c r="AG90" s="38"/>
      <c r="AH90" s="39"/>
      <c r="AI90" s="38"/>
      <c r="AJ90" s="39"/>
      <c r="AK90" s="38"/>
      <c r="AL90" s="39"/>
      <c r="AM90" s="38"/>
      <c r="AN90" s="39"/>
      <c r="AO90" s="38"/>
      <c r="AP90" s="39"/>
      <c r="AQ90" s="40"/>
      <c r="AR90" s="37"/>
      <c r="AS90" s="40"/>
      <c r="AT90" s="37"/>
      <c r="AU90" s="38"/>
      <c r="AV90" s="39"/>
      <c r="AW90" s="42"/>
      <c r="AX90" s="43" t="str">
        <f t="shared" si="166"/>
        <v/>
      </c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10"/>
      <c r="BJ90" s="10"/>
      <c r="BK90" s="10"/>
      <c r="BL90" s="10"/>
      <c r="BU90" s="11"/>
      <c r="BV90" s="11"/>
      <c r="BW90" s="11"/>
      <c r="CA90" s="44" t="str">
        <f t="shared" si="167"/>
        <v/>
      </c>
      <c r="CB90" s="44" t="str">
        <f t="shared" si="168"/>
        <v/>
      </c>
      <c r="CC90" s="44" t="str">
        <f t="shared" si="169"/>
        <v/>
      </c>
      <c r="CD90" s="44" t="str">
        <f t="shared" si="170"/>
        <v/>
      </c>
      <c r="CE90" s="44" t="str">
        <f t="shared" si="171"/>
        <v/>
      </c>
      <c r="CF90" s="44" t="str">
        <f t="shared" si="199"/>
        <v/>
      </c>
      <c r="CG90" s="44" t="str">
        <f t="shared" si="200"/>
        <v/>
      </c>
      <c r="CH90" s="44" t="str">
        <f t="shared" si="201"/>
        <v/>
      </c>
      <c r="CI90" s="44" t="str">
        <f t="shared" si="202"/>
        <v/>
      </c>
      <c r="CJ90" s="44" t="str">
        <f t="shared" si="203"/>
        <v/>
      </c>
      <c r="CK90" s="44" t="str">
        <f t="shared" si="204"/>
        <v/>
      </c>
      <c r="CL90" s="44" t="str">
        <f t="shared" si="205"/>
        <v/>
      </c>
      <c r="CM90" s="44" t="str">
        <f t="shared" si="206"/>
        <v/>
      </c>
      <c r="CN90" s="44" t="str">
        <f t="shared" si="207"/>
        <v/>
      </c>
      <c r="CO90" s="44" t="str">
        <f t="shared" si="208"/>
        <v/>
      </c>
      <c r="CP90" s="44" t="str">
        <f t="shared" si="209"/>
        <v/>
      </c>
      <c r="CQ90" s="44" t="str">
        <f t="shared" si="210"/>
        <v/>
      </c>
      <c r="CR90" s="44" t="str">
        <f t="shared" si="211"/>
        <v/>
      </c>
      <c r="CS90" s="44" t="str">
        <f t="shared" si="212"/>
        <v/>
      </c>
      <c r="CT90" s="44" t="str">
        <f t="shared" si="213"/>
        <v/>
      </c>
      <c r="CU90" s="44" t="str">
        <f t="shared" si="214"/>
        <v/>
      </c>
      <c r="CV90" s="44" t="str">
        <f t="shared" si="215"/>
        <v/>
      </c>
      <c r="CW90" s="44" t="str">
        <f t="shared" si="216"/>
        <v/>
      </c>
      <c r="CX90" s="44" t="str">
        <f t="shared" si="217"/>
        <v/>
      </c>
      <c r="CY90" s="44" t="str">
        <f t="shared" si="218"/>
        <v/>
      </c>
      <c r="CZ90" s="44" t="str">
        <f t="shared" si="172"/>
        <v/>
      </c>
      <c r="DA90" s="45">
        <f t="shared" si="173"/>
        <v>0</v>
      </c>
      <c r="DB90" s="45">
        <f t="shared" si="174"/>
        <v>0</v>
      </c>
      <c r="DC90" s="45">
        <f t="shared" si="175"/>
        <v>0</v>
      </c>
      <c r="DD90" s="45">
        <f t="shared" si="176"/>
        <v>0</v>
      </c>
      <c r="DE90" s="45">
        <f t="shared" si="177"/>
        <v>0</v>
      </c>
      <c r="DF90" s="45">
        <f t="shared" si="178"/>
        <v>0</v>
      </c>
      <c r="DG90" s="45">
        <f t="shared" si="179"/>
        <v>0</v>
      </c>
      <c r="DH90" s="45">
        <f t="shared" si="180"/>
        <v>0</v>
      </c>
      <c r="DI90" s="45">
        <f t="shared" si="181"/>
        <v>0</v>
      </c>
      <c r="DJ90" s="45">
        <f t="shared" si="182"/>
        <v>0</v>
      </c>
      <c r="DK90" s="45">
        <f t="shared" si="183"/>
        <v>0</v>
      </c>
      <c r="DL90" s="45">
        <f t="shared" si="184"/>
        <v>0</v>
      </c>
      <c r="DM90" s="45">
        <f t="shared" si="185"/>
        <v>0</v>
      </c>
      <c r="DN90" s="45">
        <f t="shared" si="186"/>
        <v>0</v>
      </c>
      <c r="DO90" s="45">
        <f t="shared" si="187"/>
        <v>0</v>
      </c>
      <c r="DP90" s="45">
        <f t="shared" si="188"/>
        <v>0</v>
      </c>
      <c r="DQ90" s="45">
        <f t="shared" si="189"/>
        <v>0</v>
      </c>
      <c r="DR90" s="45">
        <f t="shared" si="190"/>
        <v>0</v>
      </c>
      <c r="DS90" s="45">
        <f t="shared" si="191"/>
        <v>0</v>
      </c>
      <c r="DT90" s="45">
        <f t="shared" si="192"/>
        <v>0</v>
      </c>
      <c r="DU90" s="45">
        <f t="shared" si="193"/>
        <v>0</v>
      </c>
      <c r="DV90" s="45">
        <f t="shared" si="194"/>
        <v>0</v>
      </c>
      <c r="DW90" s="45">
        <f t="shared" si="195"/>
        <v>0</v>
      </c>
      <c r="DX90" s="45">
        <f t="shared" si="196"/>
        <v>0</v>
      </c>
      <c r="DY90" s="45">
        <f t="shared" si="197"/>
        <v>0</v>
      </c>
      <c r="DZ90" s="45">
        <f t="shared" si="198"/>
        <v>0</v>
      </c>
    </row>
    <row r="91" spans="1:130" x14ac:dyDescent="0.25">
      <c r="A91" s="46" t="s">
        <v>50</v>
      </c>
      <c r="B91" s="47">
        <f>+P91+R91+T91+V91+X91+Z91+AB91+AD91+AF91+AH91+AJ91+AL91+AN91+AP91</f>
        <v>0</v>
      </c>
      <c r="C91" s="48">
        <f>+Q91+S91+U91+W91+Y91+AA91+AC91+AE91+AG91+AI91+AK91+AM91+AO91+AQ91</f>
        <v>0</v>
      </c>
      <c r="D91" s="33"/>
      <c r="E91" s="34"/>
      <c r="F91" s="35"/>
      <c r="G91" s="34"/>
      <c r="H91" s="35"/>
      <c r="I91" s="34"/>
      <c r="J91" s="35"/>
      <c r="K91" s="34"/>
      <c r="L91" s="35"/>
      <c r="M91" s="36"/>
      <c r="N91" s="33"/>
      <c r="O91" s="34"/>
      <c r="P91" s="39"/>
      <c r="Q91" s="38"/>
      <c r="R91" s="39"/>
      <c r="S91" s="38"/>
      <c r="T91" s="39"/>
      <c r="U91" s="38"/>
      <c r="V91" s="39"/>
      <c r="W91" s="38"/>
      <c r="X91" s="39"/>
      <c r="Y91" s="38"/>
      <c r="Z91" s="39"/>
      <c r="AA91" s="38"/>
      <c r="AB91" s="39"/>
      <c r="AC91" s="38"/>
      <c r="AD91" s="39"/>
      <c r="AE91" s="38"/>
      <c r="AF91" s="39"/>
      <c r="AG91" s="38"/>
      <c r="AH91" s="39"/>
      <c r="AI91" s="38"/>
      <c r="AJ91" s="39"/>
      <c r="AK91" s="38"/>
      <c r="AL91" s="39"/>
      <c r="AM91" s="38"/>
      <c r="AN91" s="39"/>
      <c r="AO91" s="38"/>
      <c r="AP91" s="39"/>
      <c r="AQ91" s="40"/>
      <c r="AR91" s="37"/>
      <c r="AS91" s="40"/>
      <c r="AT91" s="37"/>
      <c r="AU91" s="38"/>
      <c r="AV91" s="39"/>
      <c r="AW91" s="42"/>
      <c r="AX91" s="43" t="str">
        <f t="shared" si="166"/>
        <v/>
      </c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10"/>
      <c r="BJ91" s="10"/>
      <c r="BK91" s="10"/>
      <c r="BL91" s="10"/>
      <c r="BU91" s="11"/>
      <c r="BV91" s="11"/>
      <c r="BW91" s="11"/>
      <c r="CA91" s="44" t="str">
        <f t="shared" si="167"/>
        <v/>
      </c>
      <c r="CB91" s="44" t="str">
        <f t="shared" si="168"/>
        <v/>
      </c>
      <c r="CC91" s="44" t="str">
        <f t="shared" si="169"/>
        <v/>
      </c>
      <c r="CD91" s="44" t="str">
        <f t="shared" si="170"/>
        <v/>
      </c>
      <c r="CE91" s="44" t="str">
        <f t="shared" si="171"/>
        <v/>
      </c>
      <c r="CF91" s="44" t="str">
        <f t="shared" si="199"/>
        <v/>
      </c>
      <c r="CG91" s="44" t="str">
        <f t="shared" si="200"/>
        <v/>
      </c>
      <c r="CH91" s="44" t="str">
        <f t="shared" si="201"/>
        <v/>
      </c>
      <c r="CI91" s="44" t="str">
        <f t="shared" si="202"/>
        <v/>
      </c>
      <c r="CJ91" s="44" t="str">
        <f t="shared" si="203"/>
        <v/>
      </c>
      <c r="CK91" s="44" t="str">
        <f t="shared" si="204"/>
        <v/>
      </c>
      <c r="CL91" s="44" t="str">
        <f t="shared" si="205"/>
        <v/>
      </c>
      <c r="CM91" s="44" t="str">
        <f t="shared" si="206"/>
        <v/>
      </c>
      <c r="CN91" s="44" t="str">
        <f t="shared" si="207"/>
        <v/>
      </c>
      <c r="CO91" s="44" t="str">
        <f t="shared" si="208"/>
        <v/>
      </c>
      <c r="CP91" s="44" t="str">
        <f t="shared" si="209"/>
        <v/>
      </c>
      <c r="CQ91" s="44" t="str">
        <f t="shared" si="210"/>
        <v/>
      </c>
      <c r="CR91" s="44" t="str">
        <f t="shared" si="211"/>
        <v/>
      </c>
      <c r="CS91" s="44" t="str">
        <f t="shared" si="212"/>
        <v/>
      </c>
      <c r="CT91" s="44" t="str">
        <f t="shared" si="213"/>
        <v/>
      </c>
      <c r="CU91" s="44" t="str">
        <f t="shared" si="214"/>
        <v/>
      </c>
      <c r="CV91" s="44" t="str">
        <f t="shared" si="215"/>
        <v/>
      </c>
      <c r="CW91" s="44" t="str">
        <f t="shared" si="216"/>
        <v/>
      </c>
      <c r="CX91" s="44" t="str">
        <f t="shared" si="217"/>
        <v/>
      </c>
      <c r="CY91" s="44" t="str">
        <f t="shared" si="218"/>
        <v/>
      </c>
      <c r="CZ91" s="44" t="str">
        <f t="shared" si="172"/>
        <v/>
      </c>
      <c r="DA91" s="45">
        <f t="shared" si="173"/>
        <v>0</v>
      </c>
      <c r="DB91" s="45">
        <f t="shared" si="174"/>
        <v>0</v>
      </c>
      <c r="DC91" s="45">
        <f t="shared" si="175"/>
        <v>0</v>
      </c>
      <c r="DD91" s="45">
        <f t="shared" si="176"/>
        <v>0</v>
      </c>
      <c r="DE91" s="45">
        <f t="shared" si="177"/>
        <v>0</v>
      </c>
      <c r="DF91" s="45">
        <f t="shared" si="178"/>
        <v>0</v>
      </c>
      <c r="DG91" s="45">
        <f t="shared" si="179"/>
        <v>0</v>
      </c>
      <c r="DH91" s="45">
        <f t="shared" si="180"/>
        <v>0</v>
      </c>
      <c r="DI91" s="45">
        <f t="shared" si="181"/>
        <v>0</v>
      </c>
      <c r="DJ91" s="45">
        <f t="shared" si="182"/>
        <v>0</v>
      </c>
      <c r="DK91" s="45">
        <f t="shared" si="183"/>
        <v>0</v>
      </c>
      <c r="DL91" s="45">
        <f t="shared" si="184"/>
        <v>0</v>
      </c>
      <c r="DM91" s="45">
        <f t="shared" si="185"/>
        <v>0</v>
      </c>
      <c r="DN91" s="45">
        <f t="shared" si="186"/>
        <v>0</v>
      </c>
      <c r="DO91" s="45">
        <f t="shared" si="187"/>
        <v>0</v>
      </c>
      <c r="DP91" s="45">
        <f t="shared" si="188"/>
        <v>0</v>
      </c>
      <c r="DQ91" s="45">
        <f t="shared" si="189"/>
        <v>0</v>
      </c>
      <c r="DR91" s="45">
        <f t="shared" si="190"/>
        <v>0</v>
      </c>
      <c r="DS91" s="45">
        <f t="shared" si="191"/>
        <v>0</v>
      </c>
      <c r="DT91" s="45">
        <f t="shared" si="192"/>
        <v>0</v>
      </c>
      <c r="DU91" s="45">
        <f t="shared" si="193"/>
        <v>0</v>
      </c>
      <c r="DV91" s="45">
        <f t="shared" si="194"/>
        <v>0</v>
      </c>
      <c r="DW91" s="45">
        <f t="shared" si="195"/>
        <v>0</v>
      </c>
      <c r="DX91" s="45">
        <f t="shared" si="196"/>
        <v>0</v>
      </c>
      <c r="DY91" s="45">
        <f t="shared" si="197"/>
        <v>0</v>
      </c>
      <c r="DZ91" s="45">
        <f t="shared" si="198"/>
        <v>0</v>
      </c>
    </row>
    <row r="92" spans="1:130" x14ac:dyDescent="0.25">
      <c r="A92" s="66" t="s">
        <v>51</v>
      </c>
      <c r="B92" s="47">
        <f>+P92+R92+T92+V92+X92+Z92+AB92+AD92+AF92+AH92</f>
        <v>0</v>
      </c>
      <c r="C92" s="48">
        <f>+Q92+S92+U92+W92+Y92+AA92+AC92+AE92+AG92+AI92</f>
        <v>0</v>
      </c>
      <c r="D92" s="33"/>
      <c r="E92" s="34"/>
      <c r="F92" s="35"/>
      <c r="G92" s="34"/>
      <c r="H92" s="35"/>
      <c r="I92" s="34"/>
      <c r="J92" s="35"/>
      <c r="K92" s="34"/>
      <c r="L92" s="35"/>
      <c r="M92" s="36"/>
      <c r="N92" s="33"/>
      <c r="O92" s="34"/>
      <c r="P92" s="39"/>
      <c r="Q92" s="38"/>
      <c r="R92" s="39"/>
      <c r="S92" s="38"/>
      <c r="T92" s="39"/>
      <c r="U92" s="38"/>
      <c r="V92" s="39"/>
      <c r="W92" s="38"/>
      <c r="X92" s="39"/>
      <c r="Y92" s="38"/>
      <c r="Z92" s="39"/>
      <c r="AA92" s="38"/>
      <c r="AB92" s="39"/>
      <c r="AC92" s="38"/>
      <c r="AD92" s="39"/>
      <c r="AE92" s="38"/>
      <c r="AF92" s="39"/>
      <c r="AG92" s="38"/>
      <c r="AH92" s="39"/>
      <c r="AI92" s="38"/>
      <c r="AJ92" s="35"/>
      <c r="AK92" s="34"/>
      <c r="AL92" s="35"/>
      <c r="AM92" s="34"/>
      <c r="AN92" s="35"/>
      <c r="AO92" s="34"/>
      <c r="AP92" s="35"/>
      <c r="AQ92" s="54"/>
      <c r="AR92" s="37"/>
      <c r="AS92" s="40"/>
      <c r="AT92" s="37"/>
      <c r="AU92" s="38"/>
      <c r="AV92" s="39"/>
      <c r="AW92" s="42"/>
      <c r="AX92" s="43" t="str">
        <f t="shared" si="166"/>
        <v/>
      </c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10"/>
      <c r="BJ92" s="10"/>
      <c r="BK92" s="10"/>
      <c r="BL92" s="10"/>
      <c r="BU92" s="11"/>
      <c r="BV92" s="11"/>
      <c r="BW92" s="11"/>
      <c r="CA92" s="44" t="str">
        <f t="shared" si="167"/>
        <v/>
      </c>
      <c r="CB92" s="44" t="str">
        <f t="shared" si="168"/>
        <v/>
      </c>
      <c r="CC92" s="44" t="str">
        <f t="shared" si="169"/>
        <v/>
      </c>
      <c r="CD92" s="44" t="str">
        <f t="shared" si="170"/>
        <v/>
      </c>
      <c r="CE92" s="44" t="str">
        <f t="shared" si="171"/>
        <v/>
      </c>
      <c r="CF92" s="44" t="str">
        <f t="shared" si="199"/>
        <v/>
      </c>
      <c r="CG92" s="44" t="str">
        <f t="shared" si="200"/>
        <v/>
      </c>
      <c r="CH92" s="44" t="str">
        <f t="shared" si="201"/>
        <v/>
      </c>
      <c r="CI92" s="44" t="str">
        <f t="shared" si="202"/>
        <v/>
      </c>
      <c r="CJ92" s="44" t="str">
        <f t="shared" si="203"/>
        <v/>
      </c>
      <c r="CK92" s="44" t="str">
        <f t="shared" si="204"/>
        <v/>
      </c>
      <c r="CL92" s="44" t="str">
        <f t="shared" si="205"/>
        <v/>
      </c>
      <c r="CM92" s="44" t="str">
        <f t="shared" si="206"/>
        <v/>
      </c>
      <c r="CN92" s="44" t="str">
        <f t="shared" si="207"/>
        <v/>
      </c>
      <c r="CO92" s="44" t="str">
        <f t="shared" si="208"/>
        <v/>
      </c>
      <c r="CP92" s="44" t="str">
        <f t="shared" si="209"/>
        <v/>
      </c>
      <c r="CQ92" s="44" t="str">
        <f t="shared" si="210"/>
        <v/>
      </c>
      <c r="CR92" s="44" t="str">
        <f t="shared" si="211"/>
        <v/>
      </c>
      <c r="CS92" s="44" t="str">
        <f t="shared" si="212"/>
        <v/>
      </c>
      <c r="CT92" s="44" t="str">
        <f t="shared" si="213"/>
        <v/>
      </c>
      <c r="CU92" s="44" t="str">
        <f t="shared" si="214"/>
        <v/>
      </c>
      <c r="CV92" s="44" t="str">
        <f t="shared" si="215"/>
        <v/>
      </c>
      <c r="CW92" s="44" t="str">
        <f t="shared" si="216"/>
        <v/>
      </c>
      <c r="CX92" s="44" t="str">
        <f t="shared" si="217"/>
        <v/>
      </c>
      <c r="CY92" s="44" t="str">
        <f t="shared" si="218"/>
        <v/>
      </c>
      <c r="CZ92" s="44" t="str">
        <f t="shared" si="172"/>
        <v/>
      </c>
      <c r="DA92" s="45">
        <f t="shared" si="173"/>
        <v>0</v>
      </c>
      <c r="DB92" s="45">
        <f t="shared" si="174"/>
        <v>0</v>
      </c>
      <c r="DC92" s="45">
        <f t="shared" si="175"/>
        <v>0</v>
      </c>
      <c r="DD92" s="45">
        <f t="shared" si="176"/>
        <v>0</v>
      </c>
      <c r="DE92" s="45">
        <f t="shared" si="177"/>
        <v>0</v>
      </c>
      <c r="DF92" s="45">
        <f t="shared" si="178"/>
        <v>0</v>
      </c>
      <c r="DG92" s="45">
        <f t="shared" si="179"/>
        <v>0</v>
      </c>
      <c r="DH92" s="45">
        <f t="shared" si="180"/>
        <v>0</v>
      </c>
      <c r="DI92" s="45">
        <f t="shared" si="181"/>
        <v>0</v>
      </c>
      <c r="DJ92" s="45">
        <f t="shared" si="182"/>
        <v>0</v>
      </c>
      <c r="DK92" s="45">
        <f t="shared" si="183"/>
        <v>0</v>
      </c>
      <c r="DL92" s="45">
        <f t="shared" si="184"/>
        <v>0</v>
      </c>
      <c r="DM92" s="45">
        <f t="shared" si="185"/>
        <v>0</v>
      </c>
      <c r="DN92" s="45">
        <f t="shared" si="186"/>
        <v>0</v>
      </c>
      <c r="DO92" s="45">
        <f t="shared" si="187"/>
        <v>0</v>
      </c>
      <c r="DP92" s="45">
        <f t="shared" si="188"/>
        <v>0</v>
      </c>
      <c r="DQ92" s="45">
        <f t="shared" si="189"/>
        <v>0</v>
      </c>
      <c r="DR92" s="45">
        <f t="shared" si="190"/>
        <v>0</v>
      </c>
      <c r="DS92" s="45">
        <f t="shared" si="191"/>
        <v>0</v>
      </c>
      <c r="DT92" s="45">
        <f t="shared" si="192"/>
        <v>0</v>
      </c>
      <c r="DU92" s="45">
        <f t="shared" si="193"/>
        <v>0</v>
      </c>
      <c r="DV92" s="45">
        <f t="shared" si="194"/>
        <v>0</v>
      </c>
      <c r="DW92" s="45">
        <f t="shared" si="195"/>
        <v>0</v>
      </c>
      <c r="DX92" s="45">
        <f t="shared" si="196"/>
        <v>0</v>
      </c>
      <c r="DY92" s="45">
        <f t="shared" si="197"/>
        <v>0</v>
      </c>
      <c r="DZ92" s="45">
        <f t="shared" si="198"/>
        <v>0</v>
      </c>
    </row>
    <row r="93" spans="1:130" x14ac:dyDescent="0.25">
      <c r="A93" s="66" t="s">
        <v>52</v>
      </c>
      <c r="B93" s="47">
        <f t="shared" ref="B93:C95" si="219">+D93+F93+H93+J93+L93+N93+P93+R93+T93+V93+X93+Z93+AB93+AD93+AF93+AH93+AJ93+AL93+AN93+AP93</f>
        <v>0</v>
      </c>
      <c r="C93" s="48">
        <f t="shared" si="219"/>
        <v>0</v>
      </c>
      <c r="D93" s="37"/>
      <c r="E93" s="38"/>
      <c r="F93" s="39"/>
      <c r="G93" s="38"/>
      <c r="H93" s="39"/>
      <c r="I93" s="42"/>
      <c r="J93" s="37"/>
      <c r="K93" s="37"/>
      <c r="L93" s="39"/>
      <c r="M93" s="42"/>
      <c r="N93" s="37"/>
      <c r="O93" s="38"/>
      <c r="P93" s="39"/>
      <c r="Q93" s="38"/>
      <c r="R93" s="39"/>
      <c r="S93" s="38"/>
      <c r="T93" s="39"/>
      <c r="U93" s="38"/>
      <c r="V93" s="39"/>
      <c r="W93" s="38"/>
      <c r="X93" s="39"/>
      <c r="Y93" s="38"/>
      <c r="Z93" s="39"/>
      <c r="AA93" s="38"/>
      <c r="AB93" s="39"/>
      <c r="AC93" s="38"/>
      <c r="AD93" s="39"/>
      <c r="AE93" s="38"/>
      <c r="AF93" s="39"/>
      <c r="AG93" s="38"/>
      <c r="AH93" s="39"/>
      <c r="AI93" s="38"/>
      <c r="AJ93" s="39"/>
      <c r="AK93" s="38"/>
      <c r="AL93" s="39"/>
      <c r="AM93" s="38"/>
      <c r="AN93" s="39"/>
      <c r="AO93" s="38"/>
      <c r="AP93" s="39"/>
      <c r="AQ93" s="40"/>
      <c r="AR93" s="37"/>
      <c r="AS93" s="40"/>
      <c r="AT93" s="37"/>
      <c r="AU93" s="38"/>
      <c r="AV93" s="39"/>
      <c r="AW93" s="42"/>
      <c r="AX93" s="43" t="str">
        <f t="shared" si="166"/>
        <v/>
      </c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10"/>
      <c r="BJ93" s="10"/>
      <c r="BK93" s="10"/>
      <c r="BL93" s="10"/>
      <c r="BU93" s="11"/>
      <c r="BV93" s="11"/>
      <c r="BW93" s="11"/>
      <c r="CA93" s="44" t="str">
        <f t="shared" si="167"/>
        <v/>
      </c>
      <c r="CB93" s="44" t="str">
        <f t="shared" si="168"/>
        <v/>
      </c>
      <c r="CC93" s="44" t="str">
        <f t="shared" si="169"/>
        <v/>
      </c>
      <c r="CD93" s="44" t="str">
        <f t="shared" si="170"/>
        <v/>
      </c>
      <c r="CE93" s="44" t="str">
        <f t="shared" si="171"/>
        <v/>
      </c>
      <c r="CF93" s="44" t="str">
        <f t="shared" si="199"/>
        <v/>
      </c>
      <c r="CG93" s="44" t="str">
        <f t="shared" si="200"/>
        <v/>
      </c>
      <c r="CH93" s="44" t="str">
        <f t="shared" si="201"/>
        <v/>
      </c>
      <c r="CI93" s="44" t="str">
        <f t="shared" si="202"/>
        <v/>
      </c>
      <c r="CJ93" s="44" t="str">
        <f t="shared" si="203"/>
        <v/>
      </c>
      <c r="CK93" s="44" t="str">
        <f t="shared" si="204"/>
        <v/>
      </c>
      <c r="CL93" s="44" t="str">
        <f t="shared" si="205"/>
        <v/>
      </c>
      <c r="CM93" s="44" t="str">
        <f t="shared" si="206"/>
        <v/>
      </c>
      <c r="CN93" s="44" t="str">
        <f t="shared" si="207"/>
        <v/>
      </c>
      <c r="CO93" s="44" t="str">
        <f t="shared" si="208"/>
        <v/>
      </c>
      <c r="CP93" s="44" t="str">
        <f t="shared" si="209"/>
        <v/>
      </c>
      <c r="CQ93" s="44" t="str">
        <f t="shared" si="210"/>
        <v/>
      </c>
      <c r="CR93" s="44" t="str">
        <f t="shared" si="211"/>
        <v/>
      </c>
      <c r="CS93" s="44" t="str">
        <f t="shared" si="212"/>
        <v/>
      </c>
      <c r="CT93" s="44" t="str">
        <f t="shared" si="213"/>
        <v/>
      </c>
      <c r="CU93" s="44" t="str">
        <f t="shared" si="214"/>
        <v/>
      </c>
      <c r="CV93" s="44" t="str">
        <f t="shared" si="215"/>
        <v/>
      </c>
      <c r="CW93" s="44" t="str">
        <f t="shared" si="216"/>
        <v/>
      </c>
      <c r="CX93" s="44" t="str">
        <f t="shared" si="217"/>
        <v/>
      </c>
      <c r="CY93" s="44" t="str">
        <f t="shared" si="218"/>
        <v/>
      </c>
      <c r="CZ93" s="44" t="str">
        <f t="shared" si="172"/>
        <v/>
      </c>
      <c r="DA93" s="45">
        <f t="shared" si="173"/>
        <v>0</v>
      </c>
      <c r="DB93" s="45">
        <f t="shared" si="174"/>
        <v>0</v>
      </c>
      <c r="DC93" s="45">
        <f t="shared" si="175"/>
        <v>0</v>
      </c>
      <c r="DD93" s="45">
        <f t="shared" si="176"/>
        <v>0</v>
      </c>
      <c r="DE93" s="45">
        <f t="shared" si="177"/>
        <v>0</v>
      </c>
      <c r="DF93" s="45">
        <f t="shared" si="178"/>
        <v>0</v>
      </c>
      <c r="DG93" s="45">
        <f t="shared" si="179"/>
        <v>0</v>
      </c>
      <c r="DH93" s="45">
        <f t="shared" si="180"/>
        <v>0</v>
      </c>
      <c r="DI93" s="45">
        <f t="shared" si="181"/>
        <v>0</v>
      </c>
      <c r="DJ93" s="45">
        <f t="shared" si="182"/>
        <v>0</v>
      </c>
      <c r="DK93" s="45">
        <f t="shared" si="183"/>
        <v>0</v>
      </c>
      <c r="DL93" s="45">
        <f t="shared" si="184"/>
        <v>0</v>
      </c>
      <c r="DM93" s="45">
        <f t="shared" si="185"/>
        <v>0</v>
      </c>
      <c r="DN93" s="45">
        <f t="shared" si="186"/>
        <v>0</v>
      </c>
      <c r="DO93" s="45">
        <f t="shared" si="187"/>
        <v>0</v>
      </c>
      <c r="DP93" s="45">
        <f t="shared" si="188"/>
        <v>0</v>
      </c>
      <c r="DQ93" s="45">
        <f t="shared" si="189"/>
        <v>0</v>
      </c>
      <c r="DR93" s="45">
        <f t="shared" si="190"/>
        <v>0</v>
      </c>
      <c r="DS93" s="45">
        <f t="shared" si="191"/>
        <v>0</v>
      </c>
      <c r="DT93" s="45">
        <f t="shared" si="192"/>
        <v>0</v>
      </c>
      <c r="DU93" s="45">
        <f t="shared" si="193"/>
        <v>0</v>
      </c>
      <c r="DV93" s="45">
        <f t="shared" si="194"/>
        <v>0</v>
      </c>
      <c r="DW93" s="45">
        <f t="shared" si="195"/>
        <v>0</v>
      </c>
      <c r="DX93" s="45">
        <f t="shared" si="196"/>
        <v>0</v>
      </c>
      <c r="DY93" s="45">
        <f t="shared" si="197"/>
        <v>0</v>
      </c>
      <c r="DZ93" s="45">
        <f t="shared" si="198"/>
        <v>0</v>
      </c>
    </row>
    <row r="94" spans="1:130" x14ac:dyDescent="0.25">
      <c r="A94" s="66" t="s">
        <v>53</v>
      </c>
      <c r="B94" s="47">
        <f t="shared" si="219"/>
        <v>0</v>
      </c>
      <c r="C94" s="48">
        <f t="shared" si="219"/>
        <v>0</v>
      </c>
      <c r="D94" s="37"/>
      <c r="E94" s="38"/>
      <c r="F94" s="39"/>
      <c r="G94" s="38"/>
      <c r="H94" s="39"/>
      <c r="I94" s="42"/>
      <c r="J94" s="37"/>
      <c r="K94" s="37"/>
      <c r="L94" s="39"/>
      <c r="M94" s="42"/>
      <c r="N94" s="37"/>
      <c r="O94" s="38"/>
      <c r="P94" s="39"/>
      <c r="Q94" s="38"/>
      <c r="R94" s="39"/>
      <c r="S94" s="38"/>
      <c r="T94" s="39"/>
      <c r="U94" s="38"/>
      <c r="V94" s="39"/>
      <c r="W94" s="38"/>
      <c r="X94" s="39"/>
      <c r="Y94" s="38"/>
      <c r="Z94" s="39"/>
      <c r="AA94" s="38"/>
      <c r="AB94" s="39"/>
      <c r="AC94" s="38"/>
      <c r="AD94" s="39"/>
      <c r="AE94" s="38"/>
      <c r="AF94" s="39"/>
      <c r="AG94" s="38"/>
      <c r="AH94" s="39"/>
      <c r="AI94" s="38"/>
      <c r="AJ94" s="39"/>
      <c r="AK94" s="38"/>
      <c r="AL94" s="39"/>
      <c r="AM94" s="38"/>
      <c r="AN94" s="39"/>
      <c r="AO94" s="38"/>
      <c r="AP94" s="39"/>
      <c r="AQ94" s="40"/>
      <c r="AR94" s="37"/>
      <c r="AS94" s="40"/>
      <c r="AT94" s="37"/>
      <c r="AU94" s="38"/>
      <c r="AV94" s="39"/>
      <c r="AW94" s="42"/>
      <c r="AX94" s="43" t="str">
        <f t="shared" si="166"/>
        <v/>
      </c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10"/>
      <c r="BJ94" s="10"/>
      <c r="BK94" s="10"/>
      <c r="BL94" s="10"/>
      <c r="BU94" s="11"/>
      <c r="BV94" s="11"/>
      <c r="BW94" s="11"/>
      <c r="CA94" s="44" t="str">
        <f t="shared" si="167"/>
        <v/>
      </c>
      <c r="CB94" s="44" t="str">
        <f t="shared" si="168"/>
        <v/>
      </c>
      <c r="CC94" s="44" t="str">
        <f t="shared" si="169"/>
        <v/>
      </c>
      <c r="CD94" s="44" t="str">
        <f t="shared" si="170"/>
        <v/>
      </c>
      <c r="CE94" s="44" t="str">
        <f t="shared" si="171"/>
        <v/>
      </c>
      <c r="CF94" s="44" t="str">
        <f t="shared" si="199"/>
        <v/>
      </c>
      <c r="CG94" s="44" t="str">
        <f t="shared" si="200"/>
        <v/>
      </c>
      <c r="CH94" s="44" t="str">
        <f t="shared" si="201"/>
        <v/>
      </c>
      <c r="CI94" s="44" t="str">
        <f t="shared" si="202"/>
        <v/>
      </c>
      <c r="CJ94" s="44" t="str">
        <f t="shared" si="203"/>
        <v/>
      </c>
      <c r="CK94" s="44" t="str">
        <f t="shared" si="204"/>
        <v/>
      </c>
      <c r="CL94" s="44" t="str">
        <f t="shared" si="205"/>
        <v/>
      </c>
      <c r="CM94" s="44" t="str">
        <f t="shared" si="206"/>
        <v/>
      </c>
      <c r="CN94" s="44" t="str">
        <f t="shared" si="207"/>
        <v/>
      </c>
      <c r="CO94" s="44" t="str">
        <f t="shared" si="208"/>
        <v/>
      </c>
      <c r="CP94" s="44" t="str">
        <f t="shared" si="209"/>
        <v/>
      </c>
      <c r="CQ94" s="44" t="str">
        <f t="shared" si="210"/>
        <v/>
      </c>
      <c r="CR94" s="44" t="str">
        <f t="shared" si="211"/>
        <v/>
      </c>
      <c r="CS94" s="44" t="str">
        <f t="shared" si="212"/>
        <v/>
      </c>
      <c r="CT94" s="44" t="str">
        <f t="shared" si="213"/>
        <v/>
      </c>
      <c r="CU94" s="44" t="str">
        <f t="shared" si="214"/>
        <v/>
      </c>
      <c r="CV94" s="44" t="str">
        <f t="shared" si="215"/>
        <v/>
      </c>
      <c r="CW94" s="44" t="str">
        <f t="shared" si="216"/>
        <v/>
      </c>
      <c r="CX94" s="44" t="str">
        <f t="shared" si="217"/>
        <v/>
      </c>
      <c r="CY94" s="44" t="str">
        <f t="shared" si="218"/>
        <v/>
      </c>
      <c r="CZ94" s="44" t="str">
        <f t="shared" si="172"/>
        <v/>
      </c>
      <c r="DA94" s="45">
        <f t="shared" si="173"/>
        <v>0</v>
      </c>
      <c r="DB94" s="45">
        <f t="shared" si="174"/>
        <v>0</v>
      </c>
      <c r="DC94" s="45">
        <f t="shared" si="175"/>
        <v>0</v>
      </c>
      <c r="DD94" s="45">
        <f t="shared" si="176"/>
        <v>0</v>
      </c>
      <c r="DE94" s="45">
        <f t="shared" si="177"/>
        <v>0</v>
      </c>
      <c r="DF94" s="45">
        <f t="shared" si="178"/>
        <v>0</v>
      </c>
      <c r="DG94" s="45">
        <f t="shared" si="179"/>
        <v>0</v>
      </c>
      <c r="DH94" s="45">
        <f t="shared" si="180"/>
        <v>0</v>
      </c>
      <c r="DI94" s="45">
        <f t="shared" si="181"/>
        <v>0</v>
      </c>
      <c r="DJ94" s="45">
        <f t="shared" si="182"/>
        <v>0</v>
      </c>
      <c r="DK94" s="45">
        <f t="shared" si="183"/>
        <v>0</v>
      </c>
      <c r="DL94" s="45">
        <f t="shared" si="184"/>
        <v>0</v>
      </c>
      <c r="DM94" s="45">
        <f t="shared" si="185"/>
        <v>0</v>
      </c>
      <c r="DN94" s="45">
        <f t="shared" si="186"/>
        <v>0</v>
      </c>
      <c r="DO94" s="45">
        <f t="shared" si="187"/>
        <v>0</v>
      </c>
      <c r="DP94" s="45">
        <f t="shared" si="188"/>
        <v>0</v>
      </c>
      <c r="DQ94" s="45">
        <f t="shared" si="189"/>
        <v>0</v>
      </c>
      <c r="DR94" s="45">
        <f t="shared" si="190"/>
        <v>0</v>
      </c>
      <c r="DS94" s="45">
        <f t="shared" si="191"/>
        <v>0</v>
      </c>
      <c r="DT94" s="45">
        <f t="shared" si="192"/>
        <v>0</v>
      </c>
      <c r="DU94" s="45">
        <f t="shared" si="193"/>
        <v>0</v>
      </c>
      <c r="DV94" s="45">
        <f t="shared" si="194"/>
        <v>0</v>
      </c>
      <c r="DW94" s="45">
        <f t="shared" si="195"/>
        <v>0</v>
      </c>
      <c r="DX94" s="45">
        <f t="shared" si="196"/>
        <v>0</v>
      </c>
      <c r="DY94" s="45">
        <f t="shared" si="197"/>
        <v>0</v>
      </c>
      <c r="DZ94" s="45">
        <f t="shared" si="198"/>
        <v>0</v>
      </c>
    </row>
    <row r="95" spans="1:130" x14ac:dyDescent="0.25">
      <c r="A95" s="57" t="s">
        <v>54</v>
      </c>
      <c r="B95" s="93">
        <f t="shared" si="219"/>
        <v>0</v>
      </c>
      <c r="C95" s="57">
        <f t="shared" si="219"/>
        <v>0</v>
      </c>
      <c r="D95" s="58"/>
      <c r="E95" s="59"/>
      <c r="F95" s="60"/>
      <c r="G95" s="59"/>
      <c r="H95" s="60"/>
      <c r="I95" s="61"/>
      <c r="J95" s="58"/>
      <c r="K95" s="58"/>
      <c r="L95" s="60"/>
      <c r="M95" s="61"/>
      <c r="N95" s="58"/>
      <c r="O95" s="59"/>
      <c r="P95" s="60"/>
      <c r="Q95" s="59"/>
      <c r="R95" s="60"/>
      <c r="S95" s="59"/>
      <c r="T95" s="60"/>
      <c r="U95" s="59"/>
      <c r="V95" s="60"/>
      <c r="W95" s="59"/>
      <c r="X95" s="60"/>
      <c r="Y95" s="59"/>
      <c r="Z95" s="60"/>
      <c r="AA95" s="59"/>
      <c r="AB95" s="60"/>
      <c r="AC95" s="59"/>
      <c r="AD95" s="60"/>
      <c r="AE95" s="59"/>
      <c r="AF95" s="60"/>
      <c r="AG95" s="59"/>
      <c r="AH95" s="60"/>
      <c r="AI95" s="59"/>
      <c r="AJ95" s="60"/>
      <c r="AK95" s="59"/>
      <c r="AL95" s="60"/>
      <c r="AM95" s="59"/>
      <c r="AN95" s="60"/>
      <c r="AO95" s="59"/>
      <c r="AP95" s="60"/>
      <c r="AQ95" s="62"/>
      <c r="AR95" s="58"/>
      <c r="AS95" s="62"/>
      <c r="AT95" s="58"/>
      <c r="AU95" s="59"/>
      <c r="AV95" s="60"/>
      <c r="AW95" s="61"/>
      <c r="AX95" s="43" t="str">
        <f t="shared" si="166"/>
        <v/>
      </c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10"/>
      <c r="BJ95" s="10"/>
      <c r="BK95" s="10"/>
      <c r="BL95" s="10"/>
      <c r="BU95" s="11"/>
      <c r="BV95" s="11"/>
      <c r="BW95" s="11"/>
      <c r="CA95" s="44" t="str">
        <f t="shared" si="167"/>
        <v/>
      </c>
      <c r="CB95" s="44" t="str">
        <f t="shared" si="168"/>
        <v/>
      </c>
      <c r="CC95" s="44" t="str">
        <f t="shared" si="169"/>
        <v/>
      </c>
      <c r="CD95" s="44" t="str">
        <f t="shared" si="170"/>
        <v/>
      </c>
      <c r="CE95" s="44" t="str">
        <f t="shared" si="171"/>
        <v/>
      </c>
      <c r="CF95" s="44" t="str">
        <f t="shared" si="199"/>
        <v/>
      </c>
      <c r="CG95" s="44" t="str">
        <f t="shared" si="200"/>
        <v/>
      </c>
      <c r="CH95" s="44" t="str">
        <f t="shared" si="201"/>
        <v/>
      </c>
      <c r="CI95" s="44" t="str">
        <f t="shared" si="202"/>
        <v/>
      </c>
      <c r="CJ95" s="44" t="str">
        <f t="shared" si="203"/>
        <v/>
      </c>
      <c r="CK95" s="44" t="str">
        <f t="shared" si="204"/>
        <v/>
      </c>
      <c r="CL95" s="44" t="str">
        <f t="shared" si="205"/>
        <v/>
      </c>
      <c r="CM95" s="44" t="str">
        <f t="shared" si="206"/>
        <v/>
      </c>
      <c r="CN95" s="44" t="str">
        <f t="shared" si="207"/>
        <v/>
      </c>
      <c r="CO95" s="44" t="str">
        <f t="shared" si="208"/>
        <v/>
      </c>
      <c r="CP95" s="44" t="str">
        <f t="shared" si="209"/>
        <v/>
      </c>
      <c r="CQ95" s="44" t="str">
        <f t="shared" si="210"/>
        <v/>
      </c>
      <c r="CR95" s="44" t="str">
        <f t="shared" si="211"/>
        <v/>
      </c>
      <c r="CS95" s="44" t="str">
        <f t="shared" si="212"/>
        <v/>
      </c>
      <c r="CT95" s="44" t="str">
        <f t="shared" si="213"/>
        <v/>
      </c>
      <c r="CU95" s="44" t="str">
        <f t="shared" si="214"/>
        <v/>
      </c>
      <c r="CV95" s="44" t="str">
        <f t="shared" si="215"/>
        <v/>
      </c>
      <c r="CW95" s="44" t="str">
        <f t="shared" si="216"/>
        <v/>
      </c>
      <c r="CX95" s="44" t="str">
        <f t="shared" si="217"/>
        <v/>
      </c>
      <c r="CY95" s="44" t="str">
        <f t="shared" si="218"/>
        <v/>
      </c>
      <c r="CZ95" s="44" t="str">
        <f t="shared" si="172"/>
        <v/>
      </c>
      <c r="DA95" s="45">
        <f t="shared" si="173"/>
        <v>0</v>
      </c>
      <c r="DB95" s="45">
        <f t="shared" si="174"/>
        <v>0</v>
      </c>
      <c r="DC95" s="45">
        <f t="shared" si="175"/>
        <v>0</v>
      </c>
      <c r="DD95" s="45">
        <f t="shared" si="176"/>
        <v>0</v>
      </c>
      <c r="DE95" s="45">
        <f t="shared" si="177"/>
        <v>0</v>
      </c>
      <c r="DF95" s="45">
        <f t="shared" si="178"/>
        <v>0</v>
      </c>
      <c r="DG95" s="45">
        <f t="shared" si="179"/>
        <v>0</v>
      </c>
      <c r="DH95" s="45">
        <f t="shared" si="180"/>
        <v>0</v>
      </c>
      <c r="DI95" s="45">
        <f t="shared" si="181"/>
        <v>0</v>
      </c>
      <c r="DJ95" s="45">
        <f t="shared" si="182"/>
        <v>0</v>
      </c>
      <c r="DK95" s="45">
        <f t="shared" si="183"/>
        <v>0</v>
      </c>
      <c r="DL95" s="45">
        <f t="shared" si="184"/>
        <v>0</v>
      </c>
      <c r="DM95" s="45">
        <f t="shared" si="185"/>
        <v>0</v>
      </c>
      <c r="DN95" s="45">
        <f t="shared" si="186"/>
        <v>0</v>
      </c>
      <c r="DO95" s="45">
        <f t="shared" si="187"/>
        <v>0</v>
      </c>
      <c r="DP95" s="45">
        <f t="shared" si="188"/>
        <v>0</v>
      </c>
      <c r="DQ95" s="45">
        <f t="shared" si="189"/>
        <v>0</v>
      </c>
      <c r="DR95" s="45">
        <f t="shared" si="190"/>
        <v>0</v>
      </c>
      <c r="DS95" s="45">
        <f t="shared" si="191"/>
        <v>0</v>
      </c>
      <c r="DT95" s="45">
        <f t="shared" si="192"/>
        <v>0</v>
      </c>
      <c r="DU95" s="45">
        <f t="shared" si="193"/>
        <v>0</v>
      </c>
      <c r="DV95" s="45">
        <f t="shared" si="194"/>
        <v>0</v>
      </c>
      <c r="DW95" s="45">
        <f t="shared" si="195"/>
        <v>0</v>
      </c>
      <c r="DX95" s="45">
        <f t="shared" si="196"/>
        <v>0</v>
      </c>
      <c r="DY95" s="45">
        <f t="shared" si="197"/>
        <v>0</v>
      </c>
      <c r="DZ95" s="45">
        <f t="shared" si="198"/>
        <v>0</v>
      </c>
    </row>
    <row r="96" spans="1:130" x14ac:dyDescent="0.25">
      <c r="A96" s="15" t="s">
        <v>59</v>
      </c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7"/>
      <c r="P96" s="17"/>
      <c r="Q96" s="8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T96" s="14"/>
      <c r="BU96" s="14"/>
      <c r="BV96" s="11"/>
      <c r="BW96" s="11"/>
    </row>
    <row r="97" spans="1:130" ht="15" customHeight="1" x14ac:dyDescent="0.25">
      <c r="A97" s="475" t="s">
        <v>4</v>
      </c>
      <c r="B97" s="478" t="s">
        <v>5</v>
      </c>
      <c r="C97" s="479"/>
      <c r="D97" s="482" t="s">
        <v>6</v>
      </c>
      <c r="E97" s="483"/>
      <c r="F97" s="483"/>
      <c r="G97" s="483"/>
      <c r="H97" s="483"/>
      <c r="I97" s="483"/>
      <c r="J97" s="483"/>
      <c r="K97" s="483"/>
      <c r="L97" s="483"/>
      <c r="M97" s="483"/>
      <c r="N97" s="483"/>
      <c r="O97" s="483"/>
      <c r="P97" s="483"/>
      <c r="Q97" s="483"/>
      <c r="R97" s="483"/>
      <c r="S97" s="483"/>
      <c r="T97" s="483"/>
      <c r="U97" s="483"/>
      <c r="V97" s="483"/>
      <c r="W97" s="483"/>
      <c r="X97" s="483"/>
      <c r="Y97" s="483"/>
      <c r="Z97" s="483"/>
      <c r="AA97" s="483"/>
      <c r="AB97" s="483"/>
      <c r="AC97" s="483"/>
      <c r="AD97" s="483"/>
      <c r="AE97" s="483"/>
      <c r="AF97" s="483"/>
      <c r="AG97" s="483"/>
      <c r="AH97" s="483"/>
      <c r="AI97" s="483"/>
      <c r="AJ97" s="483"/>
      <c r="AK97" s="483"/>
      <c r="AL97" s="483"/>
      <c r="AM97" s="483"/>
      <c r="AN97" s="483"/>
      <c r="AO97" s="483"/>
      <c r="AP97" s="483"/>
      <c r="AQ97" s="484"/>
      <c r="AR97" s="485" t="s">
        <v>7</v>
      </c>
      <c r="AS97" s="486"/>
      <c r="AT97" s="487" t="s">
        <v>8</v>
      </c>
      <c r="AU97" s="488"/>
      <c r="AV97" s="493" t="s">
        <v>9</v>
      </c>
      <c r="AW97" s="496" t="s">
        <v>10</v>
      </c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U97" s="10"/>
      <c r="BV97" s="11"/>
      <c r="BW97" s="11"/>
    </row>
    <row r="98" spans="1:130" ht="15" customHeight="1" x14ac:dyDescent="0.25">
      <c r="A98" s="476"/>
      <c r="B98" s="480"/>
      <c r="C98" s="481"/>
      <c r="D98" s="491" t="s">
        <v>11</v>
      </c>
      <c r="E98" s="485"/>
      <c r="F98" s="491" t="s">
        <v>12</v>
      </c>
      <c r="G98" s="485"/>
      <c r="H98" s="491" t="s">
        <v>13</v>
      </c>
      <c r="I98" s="492"/>
      <c r="J98" s="485" t="s">
        <v>14</v>
      </c>
      <c r="K98" s="485"/>
      <c r="L98" s="491" t="s">
        <v>15</v>
      </c>
      <c r="M98" s="485"/>
      <c r="N98" s="491" t="s">
        <v>16</v>
      </c>
      <c r="O98" s="485"/>
      <c r="P98" s="491" t="s">
        <v>17</v>
      </c>
      <c r="Q98" s="485"/>
      <c r="R98" s="491" t="s">
        <v>18</v>
      </c>
      <c r="S98" s="485"/>
      <c r="T98" s="491" t="s">
        <v>19</v>
      </c>
      <c r="U98" s="492"/>
      <c r="V98" s="491" t="s">
        <v>20</v>
      </c>
      <c r="W98" s="492"/>
      <c r="X98" s="491" t="s">
        <v>21</v>
      </c>
      <c r="Y98" s="492"/>
      <c r="Z98" s="491" t="s">
        <v>22</v>
      </c>
      <c r="AA98" s="492"/>
      <c r="AB98" s="491" t="s">
        <v>23</v>
      </c>
      <c r="AC98" s="492"/>
      <c r="AD98" s="491" t="s">
        <v>24</v>
      </c>
      <c r="AE98" s="492"/>
      <c r="AF98" s="491" t="s">
        <v>25</v>
      </c>
      <c r="AG98" s="492"/>
      <c r="AH98" s="491" t="s">
        <v>26</v>
      </c>
      <c r="AI98" s="492"/>
      <c r="AJ98" s="491" t="s">
        <v>27</v>
      </c>
      <c r="AK98" s="492"/>
      <c r="AL98" s="491" t="s">
        <v>28</v>
      </c>
      <c r="AM98" s="492"/>
      <c r="AN98" s="491" t="s">
        <v>29</v>
      </c>
      <c r="AO98" s="492"/>
      <c r="AP98" s="491" t="s">
        <v>30</v>
      </c>
      <c r="AQ98" s="486"/>
      <c r="AR98" s="499" t="s">
        <v>31</v>
      </c>
      <c r="AS98" s="501" t="s">
        <v>32</v>
      </c>
      <c r="AT98" s="489"/>
      <c r="AU98" s="490"/>
      <c r="AV98" s="494"/>
      <c r="AW98" s="497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U98" s="10"/>
    </row>
    <row r="99" spans="1:130" x14ac:dyDescent="0.25">
      <c r="A99" s="477"/>
      <c r="B99" s="24" t="s">
        <v>33</v>
      </c>
      <c r="C99" s="64" t="s">
        <v>34</v>
      </c>
      <c r="D99" s="18" t="s">
        <v>33</v>
      </c>
      <c r="E99" s="25" t="s">
        <v>34</v>
      </c>
      <c r="F99" s="18" t="s">
        <v>33</v>
      </c>
      <c r="G99" s="25" t="s">
        <v>34</v>
      </c>
      <c r="H99" s="18" t="s">
        <v>33</v>
      </c>
      <c r="I99" s="64" t="s">
        <v>34</v>
      </c>
      <c r="J99" s="24" t="s">
        <v>33</v>
      </c>
      <c r="K99" s="25" t="s">
        <v>34</v>
      </c>
      <c r="L99" s="18" t="s">
        <v>33</v>
      </c>
      <c r="M99" s="25" t="s">
        <v>34</v>
      </c>
      <c r="N99" s="18" t="s">
        <v>33</v>
      </c>
      <c r="O99" s="25" t="s">
        <v>34</v>
      </c>
      <c r="P99" s="18" t="s">
        <v>33</v>
      </c>
      <c r="Q99" s="25" t="s">
        <v>34</v>
      </c>
      <c r="R99" s="18" t="s">
        <v>33</v>
      </c>
      <c r="S99" s="25" t="s">
        <v>34</v>
      </c>
      <c r="T99" s="18" t="s">
        <v>33</v>
      </c>
      <c r="U99" s="25" t="s">
        <v>34</v>
      </c>
      <c r="V99" s="18" t="s">
        <v>33</v>
      </c>
      <c r="W99" s="25" t="s">
        <v>34</v>
      </c>
      <c r="X99" s="18" t="s">
        <v>33</v>
      </c>
      <c r="Y99" s="25" t="s">
        <v>34</v>
      </c>
      <c r="Z99" s="18" t="s">
        <v>33</v>
      </c>
      <c r="AA99" s="25" t="s">
        <v>34</v>
      </c>
      <c r="AB99" s="18" t="s">
        <v>33</v>
      </c>
      <c r="AC99" s="25" t="s">
        <v>34</v>
      </c>
      <c r="AD99" s="18" t="s">
        <v>33</v>
      </c>
      <c r="AE99" s="25" t="s">
        <v>34</v>
      </c>
      <c r="AF99" s="18" t="s">
        <v>33</v>
      </c>
      <c r="AG99" s="25" t="s">
        <v>34</v>
      </c>
      <c r="AH99" s="18" t="s">
        <v>33</v>
      </c>
      <c r="AI99" s="25" t="s">
        <v>34</v>
      </c>
      <c r="AJ99" s="18" t="s">
        <v>33</v>
      </c>
      <c r="AK99" s="25" t="s">
        <v>34</v>
      </c>
      <c r="AL99" s="18" t="s">
        <v>33</v>
      </c>
      <c r="AM99" s="25" t="s">
        <v>34</v>
      </c>
      <c r="AN99" s="18" t="s">
        <v>33</v>
      </c>
      <c r="AO99" s="25" t="s">
        <v>34</v>
      </c>
      <c r="AP99" s="18" t="s">
        <v>33</v>
      </c>
      <c r="AQ99" s="26" t="s">
        <v>34</v>
      </c>
      <c r="AR99" s="500"/>
      <c r="AS99" s="502"/>
      <c r="AT99" s="27" t="s">
        <v>35</v>
      </c>
      <c r="AU99" s="29" t="s">
        <v>36</v>
      </c>
      <c r="AV99" s="495"/>
      <c r="AW99" s="498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U99" s="10"/>
    </row>
    <row r="100" spans="1:130" x14ac:dyDescent="0.25">
      <c r="A100" s="65" t="s">
        <v>37</v>
      </c>
      <c r="B100" s="31">
        <f t="shared" ref="B100:C107" si="220">+N100+P100+R100+T100+V100+X100+Z100+AB100+AD100+AF100+AH100+AJ100+AL100+AN100+AP100</f>
        <v>0</v>
      </c>
      <c r="C100" s="32">
        <f t="shared" si="220"/>
        <v>0</v>
      </c>
      <c r="D100" s="33"/>
      <c r="E100" s="34"/>
      <c r="F100" s="35"/>
      <c r="G100" s="34"/>
      <c r="H100" s="35"/>
      <c r="I100" s="34"/>
      <c r="J100" s="35"/>
      <c r="K100" s="34"/>
      <c r="L100" s="35"/>
      <c r="M100" s="36"/>
      <c r="N100" s="37"/>
      <c r="O100" s="38"/>
      <c r="P100" s="39"/>
      <c r="Q100" s="38"/>
      <c r="R100" s="39"/>
      <c r="S100" s="38"/>
      <c r="T100" s="39"/>
      <c r="U100" s="38"/>
      <c r="V100" s="39"/>
      <c r="W100" s="38"/>
      <c r="X100" s="39"/>
      <c r="Y100" s="38"/>
      <c r="Z100" s="39"/>
      <c r="AA100" s="38"/>
      <c r="AB100" s="39"/>
      <c r="AC100" s="38"/>
      <c r="AD100" s="39"/>
      <c r="AE100" s="38"/>
      <c r="AF100" s="39"/>
      <c r="AG100" s="38"/>
      <c r="AH100" s="39"/>
      <c r="AI100" s="38"/>
      <c r="AJ100" s="39"/>
      <c r="AK100" s="38"/>
      <c r="AL100" s="39"/>
      <c r="AM100" s="38"/>
      <c r="AN100" s="39"/>
      <c r="AO100" s="38"/>
      <c r="AP100" s="39"/>
      <c r="AQ100" s="40"/>
      <c r="AR100" s="41"/>
      <c r="AS100" s="40"/>
      <c r="AT100" s="37"/>
      <c r="AU100" s="38"/>
      <c r="AV100" s="39"/>
      <c r="AW100" s="42"/>
      <c r="AX100" s="43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10"/>
      <c r="BJ100" s="10"/>
      <c r="BK100" s="10"/>
      <c r="BL100" s="10"/>
      <c r="BU100" s="10"/>
      <c r="BW100" s="11"/>
      <c r="CA100" s="44" t="str">
        <f t="shared" ref="CA100:CA117" si="222">IF(B100&lt;C100,"* El total de Reactivos NO DEBE ser superior al total de Procesados. ","")</f>
        <v/>
      </c>
      <c r="CB100" s="44" t="str">
        <f t="shared" ref="CB100:CB117" si="223">IF(B100&lt;&gt;(AR100+ AS100),"* La suma de las columnas Sexo DEBE SER IGUAL a los Procesados. ","")</f>
        <v/>
      </c>
      <c r="CC100" s="44" t="str">
        <f t="shared" ref="CC100:CC117" si="224">IF(B100&lt;(AT100+ AU100),"* La suma de las columna Trans NO DEBE ser superior al total de Procesados. ","")</f>
        <v/>
      </c>
      <c r="CD100" s="44" t="str">
        <f t="shared" ref="CD100:CD117" si="225">IF(B100&lt;AV100,"* La columna Pueblos Originarios NO DEBE ser superior al total de Procesados. ","")</f>
        <v/>
      </c>
      <c r="CE100" s="44" t="str">
        <f t="shared" ref="CE100:CE117" si="226">IF(B100&lt;AW100,"* La columna Migrantes NO DEBE ser superior al total de Procesados. ","")</f>
        <v/>
      </c>
      <c r="CF100" s="44" t="str">
        <f>IF(D100&lt;E100,CONCATENATE("* El total de procesados debe ser mayor o igual al total de Reactivos en el grupo de edad ",$D$98),"")</f>
        <v/>
      </c>
      <c r="CG100" s="44" t="str">
        <f>IF(F100&lt;G100,CONCATENATE("* El total de procesados debe ser mayor o igual al total de Reactivos en el grupo de edad ",$F$98),"")</f>
        <v/>
      </c>
      <c r="CH100" s="44" t="str">
        <f>IF(H100&lt;I100,CONCATENATE("* El total de procesados debe ser mayor o igual al total de Reactivos en el grupo de edad ",$H$98),"")</f>
        <v/>
      </c>
      <c r="CI100" s="44" t="str">
        <f>IF(J100&lt;K100,CONCATENATE("* El total de procesados debe ser mayor o igual al total de Reactivos en el grupo de edad ",$J$98),"")</f>
        <v/>
      </c>
      <c r="CJ100" s="44" t="str">
        <f>IF(L100&lt;M100,CONCATENATE("* El total de procesados debe ser mayor o igual al total de Reactivos en el grupo de edad ",$L$98),"")</f>
        <v/>
      </c>
      <c r="CK100" s="44" t="str">
        <f>IF(N100&lt;O100,CONCATENATE("* El total de procesados debe ser mayor o igual al total de Reactivos en el grupo de edad ",$N$98),"")</f>
        <v/>
      </c>
      <c r="CL100" s="44" t="str">
        <f>IF(P100&lt;Q100,CONCATENATE("* El total de procesados debe ser mayor o igual al total de Reactivos en el grupo de edad ",$P$98),"")</f>
        <v/>
      </c>
      <c r="CM100" s="44" t="str">
        <f>IF(R100&lt;S100,CONCATENATE("* El total de procesados debe ser mayor o igual al total de Reactivos en el grupo de edad ",$R$98),"")</f>
        <v/>
      </c>
      <c r="CN100" s="44" t="str">
        <f>IF(T100&lt;U100,CONCATENATE("* El total de procesados debe ser mayor o igual al total de Reactivos en el grupo de edad ",$T$98),"")</f>
        <v/>
      </c>
      <c r="CO100" s="44" t="str">
        <f>IF(V100&lt;W100,CONCATENATE("* El total de procesados debe ser mayor o igual al total de Reactivos en el grupo de edad ",$V$98),"")</f>
        <v/>
      </c>
      <c r="CP100" s="44" t="str">
        <f>IF(X100&lt;Y100,CONCATENATE("* El total de procesados debe ser mayor o igual al total de Reactivos en el grupo de edad ",$X$98),"")</f>
        <v/>
      </c>
      <c r="CQ100" s="44" t="str">
        <f>IF(Z100&lt;AA100,CONCATENATE("* El total de procesados debe ser mayor o igual al total de Reactivos en el grupo de edad ",$Z$98),"")</f>
        <v/>
      </c>
      <c r="CR100" s="44" t="str">
        <f>IF(AB100&lt;AC100,CONCATENATE("* El total de procesados debe ser mayor o igual al total de Reactivos en el grupo de edad ",$AB$98),"")</f>
        <v/>
      </c>
      <c r="CS100" s="44" t="str">
        <f>IF(AD100&lt;AE100,CONCATENATE("* El total de procesados debe ser mayor o igual al total de Reactivos en el grupo de edad ",$AD$98),"")</f>
        <v/>
      </c>
      <c r="CT100" s="44" t="str">
        <f>IF(AF100&lt;AG100,CONCATENATE("* El total de procesados debe ser mayor o igual al total de Reactivos en el grupo de edad ",$AF$98),"")</f>
        <v/>
      </c>
      <c r="CU100" s="44" t="str">
        <f>IF(AH100&lt;AI100,CONCATENATE("* El total de procesados debe ser mayor o igual al total de Reactivos en el grupo de edad ",$AH$98),"")</f>
        <v/>
      </c>
      <c r="CV100" s="44" t="str">
        <f>IF(AJ100&lt;AK100,CONCATENATE("* El total de procesados debe ser mayor o igual al total de Reactivos en el grupo de edad ",$AJ$98),"")</f>
        <v/>
      </c>
      <c r="CW100" s="44" t="str">
        <f>IF(AL100&lt;AM100,CONCATENATE("* El total de procesados debe ser mayor o igual al total de Reactivos en el grupo de edad ",$AL$98),"")</f>
        <v/>
      </c>
      <c r="CX100" s="44" t="str">
        <f>IF(AN100&lt;AO100,CONCATENATE("* El total de procesados debe ser mayor o igual al total de Reactivos en el grupo de edad ",$AN$98),"")</f>
        <v/>
      </c>
      <c r="CY100" s="44" t="str">
        <f>IF(AP100&lt;AQ100,CONCATENATE("* El total de procesados debe ser mayor o igual al total de Reactivos en el grupo de edad ",$AP$98),"")</f>
        <v/>
      </c>
      <c r="CZ100" s="44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5">
        <f t="shared" ref="DA100:DA117" si="228">IF(B100&lt;   C100,1,0)</f>
        <v>0</v>
      </c>
      <c r="DB100" s="45">
        <f t="shared" ref="DB100:DB117" si="229">IF(B100&lt;&gt; AR100+AS100,1,0)</f>
        <v>0</v>
      </c>
      <c r="DC100" s="45">
        <f t="shared" ref="DC100:DC117" si="230">IF(B100&lt;  AT100+AU100,1,0)</f>
        <v>0</v>
      </c>
      <c r="DD100" s="45">
        <f t="shared" ref="DD100:DD117" si="231">IF(B100&lt;  AV100,1,0)</f>
        <v>0</v>
      </c>
      <c r="DE100" s="45">
        <f t="shared" ref="DE100:DE117" si="232">IF(B100&lt;  AW100,1,0)</f>
        <v>0</v>
      </c>
      <c r="DF100" s="45">
        <f t="shared" ref="DF100:DF117" si="233">IF(D100&lt;E100,1,0)</f>
        <v>0</v>
      </c>
      <c r="DG100" s="45">
        <f t="shared" ref="DG100:DG117" si="234">IF(F100&lt;G100,1,0)</f>
        <v>0</v>
      </c>
      <c r="DH100" s="45">
        <f t="shared" ref="DH100:DH117" si="235">IF(H100&lt;I100,1,0)</f>
        <v>0</v>
      </c>
      <c r="DI100" s="45">
        <f t="shared" ref="DI100:DI117" si="236">IF(J100&lt;K100,1,0)</f>
        <v>0</v>
      </c>
      <c r="DJ100" s="45">
        <f t="shared" ref="DJ100:DJ117" si="237">IF(L100&lt;M100,1,0)</f>
        <v>0</v>
      </c>
      <c r="DK100" s="45">
        <f t="shared" ref="DK100:DK117" si="238">IF(N100&lt;O100,1,0)</f>
        <v>0</v>
      </c>
      <c r="DL100" s="45">
        <f t="shared" ref="DL100:DL117" si="239">IF(P100&lt;Q100,1,0)</f>
        <v>0</v>
      </c>
      <c r="DM100" s="45">
        <f t="shared" ref="DM100:DM117" si="240">IF(R100&lt;S100,1,0)</f>
        <v>0</v>
      </c>
      <c r="DN100" s="45">
        <f t="shared" ref="DN100:DN117" si="241">IF(T100&lt;U100,1,0)</f>
        <v>0</v>
      </c>
      <c r="DO100" s="45">
        <f t="shared" ref="DO100:DO117" si="242">IF(V100&lt;W100,1,0)</f>
        <v>0</v>
      </c>
      <c r="DP100" s="45">
        <f t="shared" ref="DP100:DP117" si="243">IF(X100&lt;Y100,1,0)</f>
        <v>0</v>
      </c>
      <c r="DQ100" s="45">
        <f t="shared" ref="DQ100:DQ117" si="244">IF(Z100&lt;AA100,1,0)</f>
        <v>0</v>
      </c>
      <c r="DR100" s="45">
        <f t="shared" ref="DR100:DR117" si="245">IF(AB100&lt;AC100,1,0)</f>
        <v>0</v>
      </c>
      <c r="DS100" s="45">
        <f t="shared" ref="DS100:DS117" si="246">IF(AD100&lt;AE100,1,0)</f>
        <v>0</v>
      </c>
      <c r="DT100" s="45">
        <f t="shared" ref="DT100:DT117" si="247">IF(AF100&lt;AG100,1,0)</f>
        <v>0</v>
      </c>
      <c r="DU100" s="45">
        <f t="shared" ref="DU100:DU117" si="248">IF(AH100&lt;AI100,1,0)</f>
        <v>0</v>
      </c>
      <c r="DV100" s="45">
        <f t="shared" ref="DV100:DV117" si="249">IF(AJ100&lt;AK100,1,0)</f>
        <v>0</v>
      </c>
      <c r="DW100" s="45">
        <f t="shared" ref="DW100:DW117" si="250">IF(AL100&lt;AM100,1,0)</f>
        <v>0</v>
      </c>
      <c r="DX100" s="45">
        <f t="shared" ref="DX100:DX117" si="251">IF(AN100&lt;AO100,1,0)</f>
        <v>0</v>
      </c>
      <c r="DY100" s="45">
        <f t="shared" ref="DY100:DY117" si="252">IF(AP100&lt;AQ100,1,0)</f>
        <v>0</v>
      </c>
      <c r="DZ100" s="45">
        <f t="shared" ref="DZ100:DZ117" si="253">IF(AND(B100&lt;&gt;0,OR(AT100="",AU100="",AV100="",AW100="")),1,0)</f>
        <v>0</v>
      </c>
    </row>
    <row r="101" spans="1:130" x14ac:dyDescent="0.25">
      <c r="A101" s="66" t="s">
        <v>38</v>
      </c>
      <c r="B101" s="47">
        <f t="shared" si="220"/>
        <v>0</v>
      </c>
      <c r="C101" s="48">
        <f t="shared" si="220"/>
        <v>0</v>
      </c>
      <c r="D101" s="33"/>
      <c r="E101" s="34"/>
      <c r="F101" s="35"/>
      <c r="G101" s="34"/>
      <c r="H101" s="35"/>
      <c r="I101" s="34"/>
      <c r="J101" s="35"/>
      <c r="K101" s="34"/>
      <c r="L101" s="35"/>
      <c r="M101" s="36"/>
      <c r="N101" s="37"/>
      <c r="O101" s="38"/>
      <c r="P101" s="39"/>
      <c r="Q101" s="38"/>
      <c r="R101" s="39"/>
      <c r="S101" s="38"/>
      <c r="T101" s="39"/>
      <c r="U101" s="38"/>
      <c r="V101" s="39"/>
      <c r="W101" s="38"/>
      <c r="X101" s="39"/>
      <c r="Y101" s="38"/>
      <c r="Z101" s="39"/>
      <c r="AA101" s="38"/>
      <c r="AB101" s="39"/>
      <c r="AC101" s="38"/>
      <c r="AD101" s="39"/>
      <c r="AE101" s="38"/>
      <c r="AF101" s="39"/>
      <c r="AG101" s="38"/>
      <c r="AH101" s="39"/>
      <c r="AI101" s="38"/>
      <c r="AJ101" s="39"/>
      <c r="AK101" s="38"/>
      <c r="AL101" s="39"/>
      <c r="AM101" s="38"/>
      <c r="AN101" s="39"/>
      <c r="AO101" s="38"/>
      <c r="AP101" s="39"/>
      <c r="AQ101" s="40"/>
      <c r="AR101" s="41"/>
      <c r="AS101" s="40"/>
      <c r="AT101" s="37"/>
      <c r="AU101" s="38"/>
      <c r="AV101" s="39"/>
      <c r="AW101" s="42"/>
      <c r="AX101" s="43" t="str">
        <f t="shared" si="221"/>
        <v/>
      </c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10"/>
      <c r="BJ101" s="10"/>
      <c r="BK101" s="10"/>
      <c r="BL101" s="10"/>
      <c r="BU101" s="10"/>
      <c r="BW101" s="11"/>
      <c r="CA101" s="44" t="str">
        <f t="shared" si="222"/>
        <v/>
      </c>
      <c r="CB101" s="44" t="str">
        <f t="shared" si="223"/>
        <v/>
      </c>
      <c r="CC101" s="44" t="str">
        <f t="shared" si="224"/>
        <v/>
      </c>
      <c r="CD101" s="44" t="str">
        <f t="shared" si="225"/>
        <v/>
      </c>
      <c r="CE101" s="44" t="str">
        <f t="shared" si="226"/>
        <v/>
      </c>
      <c r="CF101" s="44" t="str">
        <f t="shared" ref="CF101:CF117" si="254">IF(D101&lt;E101,CONCATENATE("* El total de procesados debe ser mayor o igual al total de Reactivos en el grupo de edad ",$D$98),"")</f>
        <v/>
      </c>
      <c r="CG101" s="44" t="str">
        <f t="shared" ref="CG101:CG117" si="255">IF(F101&lt;G101,CONCATENATE("* El total de procesados debe ser mayor o igual al total de Reactivos en el grupo de edad ",$F$98),"")</f>
        <v/>
      </c>
      <c r="CH101" s="44" t="str">
        <f t="shared" ref="CH101:CH117" si="256">IF(H101&lt;I101,CONCATENATE("* El total de procesados debe ser mayor o igual al total de Reactivos en el grupo de edad ",$H$98),"")</f>
        <v/>
      </c>
      <c r="CI101" s="44" t="str">
        <f t="shared" ref="CI101:CI117" si="257">IF(J101&lt;K101,CONCATENATE("* El total de procesados debe ser mayor o igual al total de Reactivos en el grupo de edad ",$J$98),"")</f>
        <v/>
      </c>
      <c r="CJ101" s="44" t="str">
        <f t="shared" ref="CJ101:CJ117" si="258">IF(L101&lt;M101,CONCATENATE("* El total de procesados debe ser mayor o igual al total de Reactivos en el grupo de edad ",$L$98),"")</f>
        <v/>
      </c>
      <c r="CK101" s="44" t="str">
        <f t="shared" ref="CK101:CK117" si="259">IF(N101&lt;O101,CONCATENATE("* El total de procesados debe ser mayor o igual al total de Reactivos en el grupo de edad ",$N$98),"")</f>
        <v/>
      </c>
      <c r="CL101" s="44" t="str">
        <f t="shared" ref="CL101:CL117" si="260">IF(P101&lt;Q101,CONCATENATE("* El total de procesados debe ser mayor o igual al total de Reactivos en el grupo de edad ",$P$98),"")</f>
        <v/>
      </c>
      <c r="CM101" s="44" t="str">
        <f t="shared" ref="CM101:CM117" si="261">IF(R101&lt;S101,CONCATENATE("* El total de procesados debe ser mayor o igual al total de Reactivos en el grupo de edad ",$R$98),"")</f>
        <v/>
      </c>
      <c r="CN101" s="44" t="str">
        <f t="shared" ref="CN101:CN117" si="262">IF(T101&lt;U101,CONCATENATE("* El total de procesados debe ser mayor o igual al total de Reactivos en el grupo de edad ",$T$98),"")</f>
        <v/>
      </c>
      <c r="CO101" s="44" t="str">
        <f t="shared" ref="CO101:CO117" si="263">IF(V101&lt;W101,CONCATENATE("* El total de procesados debe ser mayor o igual al total de Reactivos en el grupo de edad ",$V$98),"")</f>
        <v/>
      </c>
      <c r="CP101" s="44" t="str">
        <f t="shared" ref="CP101:CP117" si="264">IF(X101&lt;Y101,CONCATENATE("* El total de procesados debe ser mayor o igual al total de Reactivos en el grupo de edad ",$X$98),"")</f>
        <v/>
      </c>
      <c r="CQ101" s="44" t="str">
        <f t="shared" ref="CQ101:CQ117" si="265">IF(Z101&lt;AA101,CONCATENATE("* El total de procesados debe ser mayor o igual al total de Reactivos en el grupo de edad ",$Z$98),"")</f>
        <v/>
      </c>
      <c r="CR101" s="44" t="str">
        <f t="shared" ref="CR101:CR117" si="266">IF(AB101&lt;AC101,CONCATENATE("* El total de procesados debe ser mayor o igual al total de Reactivos en el grupo de edad ",$AB$98),"")</f>
        <v/>
      </c>
      <c r="CS101" s="44" t="str">
        <f t="shared" ref="CS101:CS117" si="267">IF(AD101&lt;AE101,CONCATENATE("* El total de procesados debe ser mayor o igual al total de Reactivos en el grupo de edad ",$AD$98),"")</f>
        <v/>
      </c>
      <c r="CT101" s="44" t="str">
        <f t="shared" ref="CT101:CT117" si="268">IF(AF101&lt;AG101,CONCATENATE("* El total de procesados debe ser mayor o igual al total de Reactivos en el grupo de edad ",$AF$98),"")</f>
        <v/>
      </c>
      <c r="CU101" s="44" t="str">
        <f t="shared" ref="CU101:CU117" si="269">IF(AH101&lt;AI101,CONCATENATE("* El total de procesados debe ser mayor o igual al total de Reactivos en el grupo de edad ",$AH$98),"")</f>
        <v/>
      </c>
      <c r="CV101" s="44" t="str">
        <f t="shared" ref="CV101:CV117" si="270">IF(AJ101&lt;AK101,CONCATENATE("* El total de procesados debe ser mayor o igual al total de Reactivos en el grupo de edad ",$AJ$98),"")</f>
        <v/>
      </c>
      <c r="CW101" s="44" t="str">
        <f t="shared" ref="CW101:CW117" si="271">IF(AL101&lt;AM101,CONCATENATE("* El total de procesados debe ser mayor o igual al total de Reactivos en el grupo de edad ",$AL$98),"")</f>
        <v/>
      </c>
      <c r="CX101" s="44" t="str">
        <f t="shared" ref="CX101:CX117" si="272">IF(AN101&lt;AO101,CONCATENATE("* El total de procesados debe ser mayor o igual al total de Reactivos en el grupo de edad ",$AN$98),"")</f>
        <v/>
      </c>
      <c r="CY101" s="44" t="str">
        <f t="shared" ref="CY101:CY117" si="273">IF(AP101&lt;AQ101,CONCATENATE("* El total de procesados debe ser mayor o igual al total de Reactivos en el grupo de edad ",$AP$98),"")</f>
        <v/>
      </c>
      <c r="CZ101" s="44" t="str">
        <f t="shared" si="227"/>
        <v/>
      </c>
      <c r="DA101" s="45">
        <f t="shared" si="228"/>
        <v>0</v>
      </c>
      <c r="DB101" s="45">
        <f t="shared" si="229"/>
        <v>0</v>
      </c>
      <c r="DC101" s="45">
        <f t="shared" si="230"/>
        <v>0</v>
      </c>
      <c r="DD101" s="45">
        <f t="shared" si="231"/>
        <v>0</v>
      </c>
      <c r="DE101" s="45">
        <f t="shared" si="232"/>
        <v>0</v>
      </c>
      <c r="DF101" s="45">
        <f t="shared" si="233"/>
        <v>0</v>
      </c>
      <c r="DG101" s="45">
        <f t="shared" si="234"/>
        <v>0</v>
      </c>
      <c r="DH101" s="45">
        <f t="shared" si="235"/>
        <v>0</v>
      </c>
      <c r="DI101" s="45">
        <f t="shared" si="236"/>
        <v>0</v>
      </c>
      <c r="DJ101" s="45">
        <f t="shared" si="237"/>
        <v>0</v>
      </c>
      <c r="DK101" s="45">
        <f t="shared" si="238"/>
        <v>0</v>
      </c>
      <c r="DL101" s="45">
        <f t="shared" si="239"/>
        <v>0</v>
      </c>
      <c r="DM101" s="45">
        <f t="shared" si="240"/>
        <v>0</v>
      </c>
      <c r="DN101" s="45">
        <f t="shared" si="241"/>
        <v>0</v>
      </c>
      <c r="DO101" s="45">
        <f t="shared" si="242"/>
        <v>0</v>
      </c>
      <c r="DP101" s="45">
        <f t="shared" si="243"/>
        <v>0</v>
      </c>
      <c r="DQ101" s="45">
        <f t="shared" si="244"/>
        <v>0</v>
      </c>
      <c r="DR101" s="45">
        <f t="shared" si="245"/>
        <v>0</v>
      </c>
      <c r="DS101" s="45">
        <f t="shared" si="246"/>
        <v>0</v>
      </c>
      <c r="DT101" s="45">
        <f t="shared" si="247"/>
        <v>0</v>
      </c>
      <c r="DU101" s="45">
        <f t="shared" si="248"/>
        <v>0</v>
      </c>
      <c r="DV101" s="45">
        <f t="shared" si="249"/>
        <v>0</v>
      </c>
      <c r="DW101" s="45">
        <f t="shared" si="250"/>
        <v>0</v>
      </c>
      <c r="DX101" s="45">
        <f t="shared" si="251"/>
        <v>0</v>
      </c>
      <c r="DY101" s="45">
        <f t="shared" si="252"/>
        <v>0</v>
      </c>
      <c r="DZ101" s="45">
        <f t="shared" si="253"/>
        <v>0</v>
      </c>
    </row>
    <row r="102" spans="1:130" x14ac:dyDescent="0.25">
      <c r="A102" s="66" t="s">
        <v>39</v>
      </c>
      <c r="B102" s="47">
        <f t="shared" si="220"/>
        <v>0</v>
      </c>
      <c r="C102" s="48">
        <f t="shared" si="220"/>
        <v>0</v>
      </c>
      <c r="D102" s="33"/>
      <c r="E102" s="34"/>
      <c r="F102" s="35"/>
      <c r="G102" s="34"/>
      <c r="H102" s="35"/>
      <c r="I102" s="34"/>
      <c r="J102" s="35"/>
      <c r="K102" s="34"/>
      <c r="L102" s="35"/>
      <c r="M102" s="36"/>
      <c r="N102" s="37"/>
      <c r="O102" s="38"/>
      <c r="P102" s="39"/>
      <c r="Q102" s="38"/>
      <c r="R102" s="39"/>
      <c r="S102" s="38"/>
      <c r="T102" s="39"/>
      <c r="U102" s="38"/>
      <c r="V102" s="39"/>
      <c r="W102" s="38"/>
      <c r="X102" s="39"/>
      <c r="Y102" s="38"/>
      <c r="Z102" s="39"/>
      <c r="AA102" s="38"/>
      <c r="AB102" s="39"/>
      <c r="AC102" s="38"/>
      <c r="AD102" s="39"/>
      <c r="AE102" s="38"/>
      <c r="AF102" s="39"/>
      <c r="AG102" s="38"/>
      <c r="AH102" s="39"/>
      <c r="AI102" s="38"/>
      <c r="AJ102" s="39"/>
      <c r="AK102" s="38"/>
      <c r="AL102" s="39"/>
      <c r="AM102" s="38"/>
      <c r="AN102" s="39"/>
      <c r="AO102" s="38"/>
      <c r="AP102" s="39"/>
      <c r="AQ102" s="40"/>
      <c r="AR102" s="41"/>
      <c r="AS102" s="40"/>
      <c r="AT102" s="37"/>
      <c r="AU102" s="38"/>
      <c r="AV102" s="39"/>
      <c r="AW102" s="42"/>
      <c r="AX102" s="43" t="str">
        <f t="shared" si="221"/>
        <v/>
      </c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10"/>
      <c r="BJ102" s="10"/>
      <c r="BK102" s="10"/>
      <c r="BL102" s="10"/>
      <c r="BU102" s="10"/>
      <c r="BW102" s="11"/>
      <c r="CA102" s="44" t="str">
        <f t="shared" si="222"/>
        <v/>
      </c>
      <c r="CB102" s="44" t="str">
        <f t="shared" si="223"/>
        <v/>
      </c>
      <c r="CC102" s="44" t="str">
        <f t="shared" si="224"/>
        <v/>
      </c>
      <c r="CD102" s="44" t="str">
        <f t="shared" si="225"/>
        <v/>
      </c>
      <c r="CE102" s="44" t="str">
        <f t="shared" si="226"/>
        <v/>
      </c>
      <c r="CF102" s="44" t="str">
        <f t="shared" si="254"/>
        <v/>
      </c>
      <c r="CG102" s="44" t="str">
        <f t="shared" si="255"/>
        <v/>
      </c>
      <c r="CH102" s="44" t="str">
        <f t="shared" si="256"/>
        <v/>
      </c>
      <c r="CI102" s="44" t="str">
        <f t="shared" si="257"/>
        <v/>
      </c>
      <c r="CJ102" s="44" t="str">
        <f t="shared" si="258"/>
        <v/>
      </c>
      <c r="CK102" s="44" t="str">
        <f t="shared" si="259"/>
        <v/>
      </c>
      <c r="CL102" s="44" t="str">
        <f t="shared" si="260"/>
        <v/>
      </c>
      <c r="CM102" s="44" t="str">
        <f t="shared" si="261"/>
        <v/>
      </c>
      <c r="CN102" s="44" t="str">
        <f t="shared" si="262"/>
        <v/>
      </c>
      <c r="CO102" s="44" t="str">
        <f t="shared" si="263"/>
        <v/>
      </c>
      <c r="CP102" s="44" t="str">
        <f t="shared" si="264"/>
        <v/>
      </c>
      <c r="CQ102" s="44" t="str">
        <f t="shared" si="265"/>
        <v/>
      </c>
      <c r="CR102" s="44" t="str">
        <f t="shared" si="266"/>
        <v/>
      </c>
      <c r="CS102" s="44" t="str">
        <f t="shared" si="267"/>
        <v/>
      </c>
      <c r="CT102" s="44" t="str">
        <f t="shared" si="268"/>
        <v/>
      </c>
      <c r="CU102" s="44" t="str">
        <f t="shared" si="269"/>
        <v/>
      </c>
      <c r="CV102" s="44" t="str">
        <f t="shared" si="270"/>
        <v/>
      </c>
      <c r="CW102" s="44" t="str">
        <f t="shared" si="271"/>
        <v/>
      </c>
      <c r="CX102" s="44" t="str">
        <f t="shared" si="272"/>
        <v/>
      </c>
      <c r="CY102" s="44" t="str">
        <f t="shared" si="273"/>
        <v/>
      </c>
      <c r="CZ102" s="44" t="str">
        <f t="shared" si="227"/>
        <v/>
      </c>
      <c r="DA102" s="45">
        <f t="shared" si="228"/>
        <v>0</v>
      </c>
      <c r="DB102" s="45">
        <f t="shared" si="229"/>
        <v>0</v>
      </c>
      <c r="DC102" s="45">
        <f t="shared" si="230"/>
        <v>0</v>
      </c>
      <c r="DD102" s="45">
        <f t="shared" si="231"/>
        <v>0</v>
      </c>
      <c r="DE102" s="45">
        <f t="shared" si="232"/>
        <v>0</v>
      </c>
      <c r="DF102" s="45">
        <f t="shared" si="233"/>
        <v>0</v>
      </c>
      <c r="DG102" s="45">
        <f t="shared" si="234"/>
        <v>0</v>
      </c>
      <c r="DH102" s="45">
        <f t="shared" si="235"/>
        <v>0</v>
      </c>
      <c r="DI102" s="45">
        <f t="shared" si="236"/>
        <v>0</v>
      </c>
      <c r="DJ102" s="45">
        <f t="shared" si="237"/>
        <v>0</v>
      </c>
      <c r="DK102" s="45">
        <f t="shared" si="238"/>
        <v>0</v>
      </c>
      <c r="DL102" s="45">
        <f t="shared" si="239"/>
        <v>0</v>
      </c>
      <c r="DM102" s="45">
        <f t="shared" si="240"/>
        <v>0</v>
      </c>
      <c r="DN102" s="45">
        <f t="shared" si="241"/>
        <v>0</v>
      </c>
      <c r="DO102" s="45">
        <f t="shared" si="242"/>
        <v>0</v>
      </c>
      <c r="DP102" s="45">
        <f t="shared" si="243"/>
        <v>0</v>
      </c>
      <c r="DQ102" s="45">
        <f t="shared" si="244"/>
        <v>0</v>
      </c>
      <c r="DR102" s="45">
        <f t="shared" si="245"/>
        <v>0</v>
      </c>
      <c r="DS102" s="45">
        <f t="shared" si="246"/>
        <v>0</v>
      </c>
      <c r="DT102" s="45">
        <f t="shared" si="247"/>
        <v>0</v>
      </c>
      <c r="DU102" s="45">
        <f t="shared" si="248"/>
        <v>0</v>
      </c>
      <c r="DV102" s="45">
        <f t="shared" si="249"/>
        <v>0</v>
      </c>
      <c r="DW102" s="45">
        <f t="shared" si="250"/>
        <v>0</v>
      </c>
      <c r="DX102" s="45">
        <f t="shared" si="251"/>
        <v>0</v>
      </c>
      <c r="DY102" s="45">
        <f t="shared" si="252"/>
        <v>0</v>
      </c>
      <c r="DZ102" s="45">
        <f t="shared" si="253"/>
        <v>0</v>
      </c>
    </row>
    <row r="103" spans="1:130" x14ac:dyDescent="0.25">
      <c r="A103" s="66" t="s">
        <v>40</v>
      </c>
      <c r="B103" s="47">
        <f t="shared" si="220"/>
        <v>0</v>
      </c>
      <c r="C103" s="48">
        <f t="shared" si="220"/>
        <v>0</v>
      </c>
      <c r="D103" s="33"/>
      <c r="E103" s="34"/>
      <c r="F103" s="35"/>
      <c r="G103" s="34"/>
      <c r="H103" s="35"/>
      <c r="I103" s="34"/>
      <c r="J103" s="35"/>
      <c r="K103" s="34"/>
      <c r="L103" s="35"/>
      <c r="M103" s="36"/>
      <c r="N103" s="37"/>
      <c r="O103" s="38"/>
      <c r="P103" s="39"/>
      <c r="Q103" s="38"/>
      <c r="R103" s="39"/>
      <c r="S103" s="38"/>
      <c r="T103" s="39"/>
      <c r="U103" s="38"/>
      <c r="V103" s="39"/>
      <c r="W103" s="38"/>
      <c r="X103" s="39"/>
      <c r="Y103" s="38"/>
      <c r="Z103" s="39"/>
      <c r="AA103" s="38"/>
      <c r="AB103" s="39"/>
      <c r="AC103" s="38"/>
      <c r="AD103" s="39"/>
      <c r="AE103" s="38"/>
      <c r="AF103" s="39"/>
      <c r="AG103" s="38"/>
      <c r="AH103" s="39"/>
      <c r="AI103" s="38"/>
      <c r="AJ103" s="39"/>
      <c r="AK103" s="38"/>
      <c r="AL103" s="39"/>
      <c r="AM103" s="38"/>
      <c r="AN103" s="39"/>
      <c r="AO103" s="38"/>
      <c r="AP103" s="39"/>
      <c r="AQ103" s="40"/>
      <c r="AR103" s="41"/>
      <c r="AS103" s="40"/>
      <c r="AT103" s="37"/>
      <c r="AU103" s="38"/>
      <c r="AV103" s="39"/>
      <c r="AW103" s="42"/>
      <c r="AX103" s="43" t="str">
        <f t="shared" si="221"/>
        <v/>
      </c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10"/>
      <c r="BJ103" s="10"/>
      <c r="BK103" s="10"/>
      <c r="BL103" s="10"/>
      <c r="BU103" s="10"/>
      <c r="BW103" s="11"/>
      <c r="CA103" s="44" t="str">
        <f t="shared" si="222"/>
        <v/>
      </c>
      <c r="CB103" s="44" t="str">
        <f t="shared" si="223"/>
        <v/>
      </c>
      <c r="CC103" s="44" t="str">
        <f t="shared" si="224"/>
        <v/>
      </c>
      <c r="CD103" s="44" t="str">
        <f t="shared" si="225"/>
        <v/>
      </c>
      <c r="CE103" s="44" t="str">
        <f t="shared" si="226"/>
        <v/>
      </c>
      <c r="CF103" s="44" t="str">
        <f t="shared" si="254"/>
        <v/>
      </c>
      <c r="CG103" s="44" t="str">
        <f t="shared" si="255"/>
        <v/>
      </c>
      <c r="CH103" s="44" t="str">
        <f t="shared" si="256"/>
        <v/>
      </c>
      <c r="CI103" s="44" t="str">
        <f t="shared" si="257"/>
        <v/>
      </c>
      <c r="CJ103" s="44" t="str">
        <f t="shared" si="258"/>
        <v/>
      </c>
      <c r="CK103" s="44" t="str">
        <f t="shared" si="259"/>
        <v/>
      </c>
      <c r="CL103" s="44" t="str">
        <f t="shared" si="260"/>
        <v/>
      </c>
      <c r="CM103" s="44" t="str">
        <f t="shared" si="261"/>
        <v/>
      </c>
      <c r="CN103" s="44" t="str">
        <f t="shared" si="262"/>
        <v/>
      </c>
      <c r="CO103" s="44" t="str">
        <f t="shared" si="263"/>
        <v/>
      </c>
      <c r="CP103" s="44" t="str">
        <f t="shared" si="264"/>
        <v/>
      </c>
      <c r="CQ103" s="44" t="str">
        <f t="shared" si="265"/>
        <v/>
      </c>
      <c r="CR103" s="44" t="str">
        <f t="shared" si="266"/>
        <v/>
      </c>
      <c r="CS103" s="44" t="str">
        <f t="shared" si="267"/>
        <v/>
      </c>
      <c r="CT103" s="44" t="str">
        <f t="shared" si="268"/>
        <v/>
      </c>
      <c r="CU103" s="44" t="str">
        <f t="shared" si="269"/>
        <v/>
      </c>
      <c r="CV103" s="44" t="str">
        <f t="shared" si="270"/>
        <v/>
      </c>
      <c r="CW103" s="44" t="str">
        <f t="shared" si="271"/>
        <v/>
      </c>
      <c r="CX103" s="44" t="str">
        <f t="shared" si="272"/>
        <v/>
      </c>
      <c r="CY103" s="44" t="str">
        <f t="shared" si="273"/>
        <v/>
      </c>
      <c r="CZ103" s="44" t="str">
        <f t="shared" si="227"/>
        <v/>
      </c>
      <c r="DA103" s="45">
        <f t="shared" si="228"/>
        <v>0</v>
      </c>
      <c r="DB103" s="45">
        <f t="shared" si="229"/>
        <v>0</v>
      </c>
      <c r="DC103" s="45">
        <f t="shared" si="230"/>
        <v>0</v>
      </c>
      <c r="DD103" s="45">
        <f t="shared" si="231"/>
        <v>0</v>
      </c>
      <c r="DE103" s="45">
        <f t="shared" si="232"/>
        <v>0</v>
      </c>
      <c r="DF103" s="45">
        <f t="shared" si="233"/>
        <v>0</v>
      </c>
      <c r="DG103" s="45">
        <f t="shared" si="234"/>
        <v>0</v>
      </c>
      <c r="DH103" s="45">
        <f t="shared" si="235"/>
        <v>0</v>
      </c>
      <c r="DI103" s="45">
        <f t="shared" si="236"/>
        <v>0</v>
      </c>
      <c r="DJ103" s="45">
        <f t="shared" si="237"/>
        <v>0</v>
      </c>
      <c r="DK103" s="45">
        <f t="shared" si="238"/>
        <v>0</v>
      </c>
      <c r="DL103" s="45">
        <f t="shared" si="239"/>
        <v>0</v>
      </c>
      <c r="DM103" s="45">
        <f t="shared" si="240"/>
        <v>0</v>
      </c>
      <c r="DN103" s="45">
        <f t="shared" si="241"/>
        <v>0</v>
      </c>
      <c r="DO103" s="45">
        <f t="shared" si="242"/>
        <v>0</v>
      </c>
      <c r="DP103" s="45">
        <f t="shared" si="243"/>
        <v>0</v>
      </c>
      <c r="DQ103" s="45">
        <f t="shared" si="244"/>
        <v>0</v>
      </c>
      <c r="DR103" s="45">
        <f t="shared" si="245"/>
        <v>0</v>
      </c>
      <c r="DS103" s="45">
        <f t="shared" si="246"/>
        <v>0</v>
      </c>
      <c r="DT103" s="45">
        <f t="shared" si="247"/>
        <v>0</v>
      </c>
      <c r="DU103" s="45">
        <f t="shared" si="248"/>
        <v>0</v>
      </c>
      <c r="DV103" s="45">
        <f t="shared" si="249"/>
        <v>0</v>
      </c>
      <c r="DW103" s="45">
        <f t="shared" si="250"/>
        <v>0</v>
      </c>
      <c r="DX103" s="45">
        <f t="shared" si="251"/>
        <v>0</v>
      </c>
      <c r="DY103" s="45">
        <f t="shared" si="252"/>
        <v>0</v>
      </c>
      <c r="DZ103" s="45">
        <f t="shared" si="253"/>
        <v>0</v>
      </c>
    </row>
    <row r="104" spans="1:130" ht="22.5" x14ac:dyDescent="0.25">
      <c r="A104" s="67" t="s">
        <v>41</v>
      </c>
      <c r="B104" s="47">
        <f t="shared" si="220"/>
        <v>0</v>
      </c>
      <c r="C104" s="48">
        <f t="shared" si="220"/>
        <v>0</v>
      </c>
      <c r="D104" s="33"/>
      <c r="E104" s="34"/>
      <c r="F104" s="35"/>
      <c r="G104" s="34"/>
      <c r="H104" s="35"/>
      <c r="I104" s="34"/>
      <c r="J104" s="35"/>
      <c r="K104" s="34"/>
      <c r="L104" s="35"/>
      <c r="M104" s="36"/>
      <c r="N104" s="37"/>
      <c r="O104" s="38"/>
      <c r="P104" s="39"/>
      <c r="Q104" s="38"/>
      <c r="R104" s="39"/>
      <c r="S104" s="38"/>
      <c r="T104" s="39"/>
      <c r="U104" s="38"/>
      <c r="V104" s="39"/>
      <c r="W104" s="38"/>
      <c r="X104" s="39"/>
      <c r="Y104" s="38"/>
      <c r="Z104" s="39"/>
      <c r="AA104" s="38"/>
      <c r="AB104" s="39"/>
      <c r="AC104" s="38"/>
      <c r="AD104" s="39"/>
      <c r="AE104" s="38"/>
      <c r="AF104" s="39"/>
      <c r="AG104" s="38"/>
      <c r="AH104" s="39"/>
      <c r="AI104" s="38"/>
      <c r="AJ104" s="39"/>
      <c r="AK104" s="38"/>
      <c r="AL104" s="39"/>
      <c r="AM104" s="38"/>
      <c r="AN104" s="39"/>
      <c r="AO104" s="38"/>
      <c r="AP104" s="39"/>
      <c r="AQ104" s="40"/>
      <c r="AR104" s="41"/>
      <c r="AS104" s="40"/>
      <c r="AT104" s="37"/>
      <c r="AU104" s="38"/>
      <c r="AV104" s="39"/>
      <c r="AW104" s="42"/>
      <c r="AX104" s="43" t="str">
        <f t="shared" si="221"/>
        <v/>
      </c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10"/>
      <c r="BJ104" s="10"/>
      <c r="BK104" s="10"/>
      <c r="BL104" s="10"/>
      <c r="BU104" s="10"/>
      <c r="BW104" s="11"/>
      <c r="CA104" s="44" t="str">
        <f t="shared" si="222"/>
        <v/>
      </c>
      <c r="CB104" s="44" t="str">
        <f t="shared" si="223"/>
        <v/>
      </c>
      <c r="CC104" s="44" t="str">
        <f t="shared" si="224"/>
        <v/>
      </c>
      <c r="CD104" s="44" t="str">
        <f t="shared" si="225"/>
        <v/>
      </c>
      <c r="CE104" s="44" t="str">
        <f t="shared" si="226"/>
        <v/>
      </c>
      <c r="CF104" s="44" t="str">
        <f t="shared" si="254"/>
        <v/>
      </c>
      <c r="CG104" s="44" t="str">
        <f t="shared" si="255"/>
        <v/>
      </c>
      <c r="CH104" s="44" t="str">
        <f t="shared" si="256"/>
        <v/>
      </c>
      <c r="CI104" s="44" t="str">
        <f t="shared" si="257"/>
        <v/>
      </c>
      <c r="CJ104" s="44" t="str">
        <f t="shared" si="258"/>
        <v/>
      </c>
      <c r="CK104" s="44" t="str">
        <f t="shared" si="259"/>
        <v/>
      </c>
      <c r="CL104" s="44" t="str">
        <f t="shared" si="260"/>
        <v/>
      </c>
      <c r="CM104" s="44" t="str">
        <f t="shared" si="261"/>
        <v/>
      </c>
      <c r="CN104" s="44" t="str">
        <f t="shared" si="262"/>
        <v/>
      </c>
      <c r="CO104" s="44" t="str">
        <f t="shared" si="263"/>
        <v/>
      </c>
      <c r="CP104" s="44" t="str">
        <f t="shared" si="264"/>
        <v/>
      </c>
      <c r="CQ104" s="44" t="str">
        <f t="shared" si="265"/>
        <v/>
      </c>
      <c r="CR104" s="44" t="str">
        <f t="shared" si="266"/>
        <v/>
      </c>
      <c r="CS104" s="44" t="str">
        <f t="shared" si="267"/>
        <v/>
      </c>
      <c r="CT104" s="44" t="str">
        <f t="shared" si="268"/>
        <v/>
      </c>
      <c r="CU104" s="44" t="str">
        <f t="shared" si="269"/>
        <v/>
      </c>
      <c r="CV104" s="44" t="str">
        <f t="shared" si="270"/>
        <v/>
      </c>
      <c r="CW104" s="44" t="str">
        <f t="shared" si="271"/>
        <v/>
      </c>
      <c r="CX104" s="44" t="str">
        <f t="shared" si="272"/>
        <v/>
      </c>
      <c r="CY104" s="44" t="str">
        <f t="shared" si="273"/>
        <v/>
      </c>
      <c r="CZ104" s="44" t="str">
        <f t="shared" si="227"/>
        <v/>
      </c>
      <c r="DA104" s="45">
        <f t="shared" si="228"/>
        <v>0</v>
      </c>
      <c r="DB104" s="45">
        <f t="shared" si="229"/>
        <v>0</v>
      </c>
      <c r="DC104" s="45">
        <f t="shared" si="230"/>
        <v>0</v>
      </c>
      <c r="DD104" s="45">
        <f t="shared" si="231"/>
        <v>0</v>
      </c>
      <c r="DE104" s="45">
        <f t="shared" si="232"/>
        <v>0</v>
      </c>
      <c r="DF104" s="45">
        <f t="shared" si="233"/>
        <v>0</v>
      </c>
      <c r="DG104" s="45">
        <f t="shared" si="234"/>
        <v>0</v>
      </c>
      <c r="DH104" s="45">
        <f t="shared" si="235"/>
        <v>0</v>
      </c>
      <c r="DI104" s="45">
        <f t="shared" si="236"/>
        <v>0</v>
      </c>
      <c r="DJ104" s="45">
        <f t="shared" si="237"/>
        <v>0</v>
      </c>
      <c r="DK104" s="45">
        <f t="shared" si="238"/>
        <v>0</v>
      </c>
      <c r="DL104" s="45">
        <f t="shared" si="239"/>
        <v>0</v>
      </c>
      <c r="DM104" s="45">
        <f t="shared" si="240"/>
        <v>0</v>
      </c>
      <c r="DN104" s="45">
        <f t="shared" si="241"/>
        <v>0</v>
      </c>
      <c r="DO104" s="45">
        <f t="shared" si="242"/>
        <v>0</v>
      </c>
      <c r="DP104" s="45">
        <f t="shared" si="243"/>
        <v>0</v>
      </c>
      <c r="DQ104" s="45">
        <f t="shared" si="244"/>
        <v>0</v>
      </c>
      <c r="DR104" s="45">
        <f t="shared" si="245"/>
        <v>0</v>
      </c>
      <c r="DS104" s="45">
        <f t="shared" si="246"/>
        <v>0</v>
      </c>
      <c r="DT104" s="45">
        <f t="shared" si="247"/>
        <v>0</v>
      </c>
      <c r="DU104" s="45">
        <f t="shared" si="248"/>
        <v>0</v>
      </c>
      <c r="DV104" s="45">
        <f t="shared" si="249"/>
        <v>0</v>
      </c>
      <c r="DW104" s="45">
        <f t="shared" si="250"/>
        <v>0</v>
      </c>
      <c r="DX104" s="45">
        <f t="shared" si="251"/>
        <v>0</v>
      </c>
      <c r="DY104" s="45">
        <f t="shared" si="252"/>
        <v>0</v>
      </c>
      <c r="DZ104" s="45">
        <f t="shared" si="253"/>
        <v>0</v>
      </c>
    </row>
    <row r="105" spans="1:130" ht="22.5" x14ac:dyDescent="0.25">
      <c r="A105" s="67" t="s">
        <v>42</v>
      </c>
      <c r="B105" s="47">
        <f t="shared" si="220"/>
        <v>0</v>
      </c>
      <c r="C105" s="48">
        <f t="shared" si="220"/>
        <v>0</v>
      </c>
      <c r="D105" s="33"/>
      <c r="E105" s="34"/>
      <c r="F105" s="35"/>
      <c r="G105" s="34"/>
      <c r="H105" s="35"/>
      <c r="I105" s="34"/>
      <c r="J105" s="35"/>
      <c r="K105" s="34"/>
      <c r="L105" s="35"/>
      <c r="M105" s="36"/>
      <c r="N105" s="37"/>
      <c r="O105" s="38"/>
      <c r="P105" s="39"/>
      <c r="Q105" s="38"/>
      <c r="R105" s="39"/>
      <c r="S105" s="38"/>
      <c r="T105" s="39"/>
      <c r="U105" s="38"/>
      <c r="V105" s="39"/>
      <c r="W105" s="38"/>
      <c r="X105" s="39"/>
      <c r="Y105" s="38"/>
      <c r="Z105" s="39"/>
      <c r="AA105" s="38"/>
      <c r="AB105" s="39"/>
      <c r="AC105" s="38"/>
      <c r="AD105" s="39"/>
      <c r="AE105" s="38"/>
      <c r="AF105" s="39"/>
      <c r="AG105" s="38"/>
      <c r="AH105" s="39"/>
      <c r="AI105" s="38"/>
      <c r="AJ105" s="39"/>
      <c r="AK105" s="38"/>
      <c r="AL105" s="39"/>
      <c r="AM105" s="38"/>
      <c r="AN105" s="39"/>
      <c r="AO105" s="38"/>
      <c r="AP105" s="39"/>
      <c r="AQ105" s="40"/>
      <c r="AR105" s="37"/>
      <c r="AS105" s="40"/>
      <c r="AT105" s="37"/>
      <c r="AU105" s="38"/>
      <c r="AV105" s="39"/>
      <c r="AW105" s="42"/>
      <c r="AX105" s="43" t="str">
        <f t="shared" si="221"/>
        <v/>
      </c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10"/>
      <c r="BJ105" s="10"/>
      <c r="BK105" s="10"/>
      <c r="BL105" s="10"/>
      <c r="BU105" s="10"/>
      <c r="BW105" s="11"/>
      <c r="CA105" s="44" t="str">
        <f t="shared" si="222"/>
        <v/>
      </c>
      <c r="CB105" s="44" t="str">
        <f t="shared" si="223"/>
        <v/>
      </c>
      <c r="CC105" s="44" t="str">
        <f t="shared" si="224"/>
        <v/>
      </c>
      <c r="CD105" s="44" t="str">
        <f t="shared" si="225"/>
        <v/>
      </c>
      <c r="CE105" s="44" t="str">
        <f t="shared" si="226"/>
        <v/>
      </c>
      <c r="CF105" s="44" t="str">
        <f t="shared" si="254"/>
        <v/>
      </c>
      <c r="CG105" s="44" t="str">
        <f t="shared" si="255"/>
        <v/>
      </c>
      <c r="CH105" s="44" t="str">
        <f t="shared" si="256"/>
        <v/>
      </c>
      <c r="CI105" s="44" t="str">
        <f t="shared" si="257"/>
        <v/>
      </c>
      <c r="CJ105" s="44" t="str">
        <f t="shared" si="258"/>
        <v/>
      </c>
      <c r="CK105" s="44" t="str">
        <f t="shared" si="259"/>
        <v/>
      </c>
      <c r="CL105" s="44" t="str">
        <f t="shared" si="260"/>
        <v/>
      </c>
      <c r="CM105" s="44" t="str">
        <f t="shared" si="261"/>
        <v/>
      </c>
      <c r="CN105" s="44" t="str">
        <f t="shared" si="262"/>
        <v/>
      </c>
      <c r="CO105" s="44" t="str">
        <f t="shared" si="263"/>
        <v/>
      </c>
      <c r="CP105" s="44" t="str">
        <f t="shared" si="264"/>
        <v/>
      </c>
      <c r="CQ105" s="44" t="str">
        <f t="shared" si="265"/>
        <v/>
      </c>
      <c r="CR105" s="44" t="str">
        <f t="shared" si="266"/>
        <v/>
      </c>
      <c r="CS105" s="44" t="str">
        <f t="shared" si="267"/>
        <v/>
      </c>
      <c r="CT105" s="44" t="str">
        <f t="shared" si="268"/>
        <v/>
      </c>
      <c r="CU105" s="44" t="str">
        <f t="shared" si="269"/>
        <v/>
      </c>
      <c r="CV105" s="44" t="str">
        <f t="shared" si="270"/>
        <v/>
      </c>
      <c r="CW105" s="44" t="str">
        <f t="shared" si="271"/>
        <v/>
      </c>
      <c r="CX105" s="44" t="str">
        <f t="shared" si="272"/>
        <v/>
      </c>
      <c r="CY105" s="44" t="str">
        <f t="shared" si="273"/>
        <v/>
      </c>
      <c r="CZ105" s="44" t="str">
        <f t="shared" si="227"/>
        <v/>
      </c>
      <c r="DA105" s="45">
        <f t="shared" si="228"/>
        <v>0</v>
      </c>
      <c r="DB105" s="45">
        <f t="shared" si="229"/>
        <v>0</v>
      </c>
      <c r="DC105" s="45">
        <f t="shared" si="230"/>
        <v>0</v>
      </c>
      <c r="DD105" s="45">
        <f t="shared" si="231"/>
        <v>0</v>
      </c>
      <c r="DE105" s="45">
        <f t="shared" si="232"/>
        <v>0</v>
      </c>
      <c r="DF105" s="45">
        <f t="shared" si="233"/>
        <v>0</v>
      </c>
      <c r="DG105" s="45">
        <f t="shared" si="234"/>
        <v>0</v>
      </c>
      <c r="DH105" s="45">
        <f t="shared" si="235"/>
        <v>0</v>
      </c>
      <c r="DI105" s="45">
        <f t="shared" si="236"/>
        <v>0</v>
      </c>
      <c r="DJ105" s="45">
        <f t="shared" si="237"/>
        <v>0</v>
      </c>
      <c r="DK105" s="45">
        <f t="shared" si="238"/>
        <v>0</v>
      </c>
      <c r="DL105" s="45">
        <f t="shared" si="239"/>
        <v>0</v>
      </c>
      <c r="DM105" s="45">
        <f t="shared" si="240"/>
        <v>0</v>
      </c>
      <c r="DN105" s="45">
        <f t="shared" si="241"/>
        <v>0</v>
      </c>
      <c r="DO105" s="45">
        <f t="shared" si="242"/>
        <v>0</v>
      </c>
      <c r="DP105" s="45">
        <f t="shared" si="243"/>
        <v>0</v>
      </c>
      <c r="DQ105" s="45">
        <f t="shared" si="244"/>
        <v>0</v>
      </c>
      <c r="DR105" s="45">
        <f t="shared" si="245"/>
        <v>0</v>
      </c>
      <c r="DS105" s="45">
        <f t="shared" si="246"/>
        <v>0</v>
      </c>
      <c r="DT105" s="45">
        <f t="shared" si="247"/>
        <v>0</v>
      </c>
      <c r="DU105" s="45">
        <f t="shared" si="248"/>
        <v>0</v>
      </c>
      <c r="DV105" s="45">
        <f t="shared" si="249"/>
        <v>0</v>
      </c>
      <c r="DW105" s="45">
        <f t="shared" si="250"/>
        <v>0</v>
      </c>
      <c r="DX105" s="45">
        <f t="shared" si="251"/>
        <v>0</v>
      </c>
      <c r="DY105" s="45">
        <f t="shared" si="252"/>
        <v>0</v>
      </c>
      <c r="DZ105" s="45">
        <f t="shared" si="253"/>
        <v>0</v>
      </c>
    </row>
    <row r="106" spans="1:130" ht="22.5" x14ac:dyDescent="0.25">
      <c r="A106" s="67" t="s">
        <v>43</v>
      </c>
      <c r="B106" s="47">
        <f t="shared" si="220"/>
        <v>0</v>
      </c>
      <c r="C106" s="48">
        <f t="shared" si="220"/>
        <v>0</v>
      </c>
      <c r="D106" s="33"/>
      <c r="E106" s="34"/>
      <c r="F106" s="35"/>
      <c r="G106" s="34"/>
      <c r="H106" s="35"/>
      <c r="I106" s="34"/>
      <c r="J106" s="35"/>
      <c r="K106" s="34"/>
      <c r="L106" s="35"/>
      <c r="M106" s="36"/>
      <c r="N106" s="37"/>
      <c r="O106" s="38"/>
      <c r="P106" s="39"/>
      <c r="Q106" s="38"/>
      <c r="R106" s="39"/>
      <c r="S106" s="38"/>
      <c r="T106" s="39"/>
      <c r="U106" s="38"/>
      <c r="V106" s="39"/>
      <c r="W106" s="38"/>
      <c r="X106" s="39"/>
      <c r="Y106" s="38"/>
      <c r="Z106" s="39"/>
      <c r="AA106" s="38"/>
      <c r="AB106" s="39"/>
      <c r="AC106" s="38"/>
      <c r="AD106" s="39"/>
      <c r="AE106" s="38"/>
      <c r="AF106" s="39"/>
      <c r="AG106" s="38"/>
      <c r="AH106" s="39"/>
      <c r="AI106" s="38"/>
      <c r="AJ106" s="39"/>
      <c r="AK106" s="38"/>
      <c r="AL106" s="39"/>
      <c r="AM106" s="38"/>
      <c r="AN106" s="39"/>
      <c r="AO106" s="38"/>
      <c r="AP106" s="39"/>
      <c r="AQ106" s="40"/>
      <c r="AR106" s="41"/>
      <c r="AS106" s="40"/>
      <c r="AT106" s="37"/>
      <c r="AU106" s="38"/>
      <c r="AV106" s="39"/>
      <c r="AW106" s="42"/>
      <c r="AX106" s="43" t="str">
        <f t="shared" si="221"/>
        <v/>
      </c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10"/>
      <c r="BJ106" s="10"/>
      <c r="BK106" s="10"/>
      <c r="BL106" s="10"/>
      <c r="BU106" s="10"/>
      <c r="BW106" s="11"/>
      <c r="CA106" s="44" t="str">
        <f t="shared" si="222"/>
        <v/>
      </c>
      <c r="CB106" s="44" t="str">
        <f t="shared" si="223"/>
        <v/>
      </c>
      <c r="CC106" s="44" t="str">
        <f t="shared" si="224"/>
        <v/>
      </c>
      <c r="CD106" s="44" t="str">
        <f t="shared" si="225"/>
        <v/>
      </c>
      <c r="CE106" s="44" t="str">
        <f t="shared" si="226"/>
        <v/>
      </c>
      <c r="CF106" s="44" t="str">
        <f t="shared" si="254"/>
        <v/>
      </c>
      <c r="CG106" s="44" t="str">
        <f t="shared" si="255"/>
        <v/>
      </c>
      <c r="CH106" s="44" t="str">
        <f t="shared" si="256"/>
        <v/>
      </c>
      <c r="CI106" s="44" t="str">
        <f t="shared" si="257"/>
        <v/>
      </c>
      <c r="CJ106" s="44" t="str">
        <f t="shared" si="258"/>
        <v/>
      </c>
      <c r="CK106" s="44" t="str">
        <f t="shared" si="259"/>
        <v/>
      </c>
      <c r="CL106" s="44" t="str">
        <f t="shared" si="260"/>
        <v/>
      </c>
      <c r="CM106" s="44" t="str">
        <f t="shared" si="261"/>
        <v/>
      </c>
      <c r="CN106" s="44" t="str">
        <f t="shared" si="262"/>
        <v/>
      </c>
      <c r="CO106" s="44" t="str">
        <f t="shared" si="263"/>
        <v/>
      </c>
      <c r="CP106" s="44" t="str">
        <f t="shared" si="264"/>
        <v/>
      </c>
      <c r="CQ106" s="44" t="str">
        <f t="shared" si="265"/>
        <v/>
      </c>
      <c r="CR106" s="44" t="str">
        <f t="shared" si="266"/>
        <v/>
      </c>
      <c r="CS106" s="44" t="str">
        <f t="shared" si="267"/>
        <v/>
      </c>
      <c r="CT106" s="44" t="str">
        <f t="shared" si="268"/>
        <v/>
      </c>
      <c r="CU106" s="44" t="str">
        <f t="shared" si="269"/>
        <v/>
      </c>
      <c r="CV106" s="44" t="str">
        <f t="shared" si="270"/>
        <v/>
      </c>
      <c r="CW106" s="44" t="str">
        <f t="shared" si="271"/>
        <v/>
      </c>
      <c r="CX106" s="44" t="str">
        <f t="shared" si="272"/>
        <v/>
      </c>
      <c r="CY106" s="44" t="str">
        <f t="shared" si="273"/>
        <v/>
      </c>
      <c r="CZ106" s="44" t="str">
        <f t="shared" si="227"/>
        <v/>
      </c>
      <c r="DA106" s="45">
        <f t="shared" si="228"/>
        <v>0</v>
      </c>
      <c r="DB106" s="45">
        <f t="shared" si="229"/>
        <v>0</v>
      </c>
      <c r="DC106" s="45">
        <f t="shared" si="230"/>
        <v>0</v>
      </c>
      <c r="DD106" s="45">
        <f t="shared" si="231"/>
        <v>0</v>
      </c>
      <c r="DE106" s="45">
        <f t="shared" si="232"/>
        <v>0</v>
      </c>
      <c r="DF106" s="45">
        <f t="shared" si="233"/>
        <v>0</v>
      </c>
      <c r="DG106" s="45">
        <f t="shared" si="234"/>
        <v>0</v>
      </c>
      <c r="DH106" s="45">
        <f t="shared" si="235"/>
        <v>0</v>
      </c>
      <c r="DI106" s="45">
        <f t="shared" si="236"/>
        <v>0</v>
      </c>
      <c r="DJ106" s="45">
        <f t="shared" si="237"/>
        <v>0</v>
      </c>
      <c r="DK106" s="45">
        <f t="shared" si="238"/>
        <v>0</v>
      </c>
      <c r="DL106" s="45">
        <f t="shared" si="239"/>
        <v>0</v>
      </c>
      <c r="DM106" s="45">
        <f t="shared" si="240"/>
        <v>0</v>
      </c>
      <c r="DN106" s="45">
        <f t="shared" si="241"/>
        <v>0</v>
      </c>
      <c r="DO106" s="45">
        <f t="shared" si="242"/>
        <v>0</v>
      </c>
      <c r="DP106" s="45">
        <f t="shared" si="243"/>
        <v>0</v>
      </c>
      <c r="DQ106" s="45">
        <f t="shared" si="244"/>
        <v>0</v>
      </c>
      <c r="DR106" s="45">
        <f t="shared" si="245"/>
        <v>0</v>
      </c>
      <c r="DS106" s="45">
        <f t="shared" si="246"/>
        <v>0</v>
      </c>
      <c r="DT106" s="45">
        <f t="shared" si="247"/>
        <v>0</v>
      </c>
      <c r="DU106" s="45">
        <f t="shared" si="248"/>
        <v>0</v>
      </c>
      <c r="DV106" s="45">
        <f t="shared" si="249"/>
        <v>0</v>
      </c>
      <c r="DW106" s="45">
        <f t="shared" si="250"/>
        <v>0</v>
      </c>
      <c r="DX106" s="45">
        <f t="shared" si="251"/>
        <v>0</v>
      </c>
      <c r="DY106" s="45">
        <f t="shared" si="252"/>
        <v>0</v>
      </c>
      <c r="DZ106" s="45">
        <f t="shared" si="253"/>
        <v>0</v>
      </c>
    </row>
    <row r="107" spans="1:130" x14ac:dyDescent="0.25">
      <c r="A107" s="66" t="s">
        <v>44</v>
      </c>
      <c r="B107" s="47">
        <f t="shared" si="220"/>
        <v>0</v>
      </c>
      <c r="C107" s="48">
        <f t="shared" si="220"/>
        <v>0</v>
      </c>
      <c r="D107" s="33"/>
      <c r="E107" s="34"/>
      <c r="F107" s="35"/>
      <c r="G107" s="34"/>
      <c r="H107" s="35"/>
      <c r="I107" s="34"/>
      <c r="J107" s="35"/>
      <c r="K107" s="34"/>
      <c r="L107" s="35"/>
      <c r="M107" s="36"/>
      <c r="N107" s="37"/>
      <c r="O107" s="38"/>
      <c r="P107" s="39"/>
      <c r="Q107" s="38"/>
      <c r="R107" s="39"/>
      <c r="S107" s="38"/>
      <c r="T107" s="39"/>
      <c r="U107" s="38"/>
      <c r="V107" s="39"/>
      <c r="W107" s="38"/>
      <c r="X107" s="39"/>
      <c r="Y107" s="38"/>
      <c r="Z107" s="39"/>
      <c r="AA107" s="38"/>
      <c r="AB107" s="39"/>
      <c r="AC107" s="38"/>
      <c r="AD107" s="39"/>
      <c r="AE107" s="38"/>
      <c r="AF107" s="39"/>
      <c r="AG107" s="38"/>
      <c r="AH107" s="39"/>
      <c r="AI107" s="38"/>
      <c r="AJ107" s="39"/>
      <c r="AK107" s="38"/>
      <c r="AL107" s="39"/>
      <c r="AM107" s="38"/>
      <c r="AN107" s="39"/>
      <c r="AO107" s="38"/>
      <c r="AP107" s="39"/>
      <c r="AQ107" s="40"/>
      <c r="AR107" s="41"/>
      <c r="AS107" s="40"/>
      <c r="AT107" s="37"/>
      <c r="AU107" s="38"/>
      <c r="AV107" s="39"/>
      <c r="AW107" s="42"/>
      <c r="AX107" s="43" t="str">
        <f t="shared" si="221"/>
        <v/>
      </c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10"/>
      <c r="BJ107" s="10"/>
      <c r="BK107" s="10"/>
      <c r="BL107" s="10"/>
      <c r="BU107" s="10"/>
      <c r="BW107" s="11"/>
      <c r="CA107" s="44" t="str">
        <f t="shared" si="222"/>
        <v/>
      </c>
      <c r="CB107" s="44" t="str">
        <f t="shared" si="223"/>
        <v/>
      </c>
      <c r="CC107" s="44" t="str">
        <f t="shared" si="224"/>
        <v/>
      </c>
      <c r="CD107" s="44" t="str">
        <f t="shared" si="225"/>
        <v/>
      </c>
      <c r="CE107" s="44" t="str">
        <f t="shared" si="226"/>
        <v/>
      </c>
      <c r="CF107" s="44" t="str">
        <f t="shared" si="254"/>
        <v/>
      </c>
      <c r="CG107" s="44" t="str">
        <f t="shared" si="255"/>
        <v/>
      </c>
      <c r="CH107" s="44" t="str">
        <f t="shared" si="256"/>
        <v/>
      </c>
      <c r="CI107" s="44" t="str">
        <f t="shared" si="257"/>
        <v/>
      </c>
      <c r="CJ107" s="44" t="str">
        <f t="shared" si="258"/>
        <v/>
      </c>
      <c r="CK107" s="44" t="str">
        <f t="shared" si="259"/>
        <v/>
      </c>
      <c r="CL107" s="44" t="str">
        <f t="shared" si="260"/>
        <v/>
      </c>
      <c r="CM107" s="44" t="str">
        <f t="shared" si="261"/>
        <v/>
      </c>
      <c r="CN107" s="44" t="str">
        <f t="shared" si="262"/>
        <v/>
      </c>
      <c r="CO107" s="44" t="str">
        <f t="shared" si="263"/>
        <v/>
      </c>
      <c r="CP107" s="44" t="str">
        <f t="shared" si="264"/>
        <v/>
      </c>
      <c r="CQ107" s="44" t="str">
        <f t="shared" si="265"/>
        <v/>
      </c>
      <c r="CR107" s="44" t="str">
        <f t="shared" si="266"/>
        <v/>
      </c>
      <c r="CS107" s="44" t="str">
        <f t="shared" si="267"/>
        <v/>
      </c>
      <c r="CT107" s="44" t="str">
        <f t="shared" si="268"/>
        <v/>
      </c>
      <c r="CU107" s="44" t="str">
        <f t="shared" si="269"/>
        <v/>
      </c>
      <c r="CV107" s="44" t="str">
        <f t="shared" si="270"/>
        <v/>
      </c>
      <c r="CW107" s="44" t="str">
        <f t="shared" si="271"/>
        <v/>
      </c>
      <c r="CX107" s="44" t="str">
        <f t="shared" si="272"/>
        <v/>
      </c>
      <c r="CY107" s="44" t="str">
        <f t="shared" si="273"/>
        <v/>
      </c>
      <c r="CZ107" s="44" t="str">
        <f t="shared" si="227"/>
        <v/>
      </c>
      <c r="DA107" s="45">
        <f t="shared" si="228"/>
        <v>0</v>
      </c>
      <c r="DB107" s="45">
        <f t="shared" si="229"/>
        <v>0</v>
      </c>
      <c r="DC107" s="45">
        <f t="shared" si="230"/>
        <v>0</v>
      </c>
      <c r="DD107" s="45">
        <f t="shared" si="231"/>
        <v>0</v>
      </c>
      <c r="DE107" s="45">
        <f t="shared" si="232"/>
        <v>0</v>
      </c>
      <c r="DF107" s="45">
        <f t="shared" si="233"/>
        <v>0</v>
      </c>
      <c r="DG107" s="45">
        <f t="shared" si="234"/>
        <v>0</v>
      </c>
      <c r="DH107" s="45">
        <f t="shared" si="235"/>
        <v>0</v>
      </c>
      <c r="DI107" s="45">
        <f t="shared" si="236"/>
        <v>0</v>
      </c>
      <c r="DJ107" s="45">
        <f t="shared" si="237"/>
        <v>0</v>
      </c>
      <c r="DK107" s="45">
        <f t="shared" si="238"/>
        <v>0</v>
      </c>
      <c r="DL107" s="45">
        <f t="shared" si="239"/>
        <v>0</v>
      </c>
      <c r="DM107" s="45">
        <f t="shared" si="240"/>
        <v>0</v>
      </c>
      <c r="DN107" s="45">
        <f t="shared" si="241"/>
        <v>0</v>
      </c>
      <c r="DO107" s="45">
        <f t="shared" si="242"/>
        <v>0</v>
      </c>
      <c r="DP107" s="45">
        <f t="shared" si="243"/>
        <v>0</v>
      </c>
      <c r="DQ107" s="45">
        <f t="shared" si="244"/>
        <v>0</v>
      </c>
      <c r="DR107" s="45">
        <f t="shared" si="245"/>
        <v>0</v>
      </c>
      <c r="DS107" s="45">
        <f t="shared" si="246"/>
        <v>0</v>
      </c>
      <c r="DT107" s="45">
        <f t="shared" si="247"/>
        <v>0</v>
      </c>
      <c r="DU107" s="45">
        <f t="shared" si="248"/>
        <v>0</v>
      </c>
      <c r="DV107" s="45">
        <f t="shared" si="249"/>
        <v>0</v>
      </c>
      <c r="DW107" s="45">
        <f t="shared" si="250"/>
        <v>0</v>
      </c>
      <c r="DX107" s="45">
        <f t="shared" si="251"/>
        <v>0</v>
      </c>
      <c r="DY107" s="45">
        <f t="shared" si="252"/>
        <v>0</v>
      </c>
      <c r="DZ107" s="45">
        <f t="shared" si="253"/>
        <v>0</v>
      </c>
    </row>
    <row r="108" spans="1:130" x14ac:dyDescent="0.25">
      <c r="A108" s="66" t="s">
        <v>45</v>
      </c>
      <c r="B108" s="47">
        <f>+D108+F108+H108+J108+L108+N108+P108+R108+T108+V108+X108+Z108+AB108+AD108+AF108+AH108+AJ108+AL108+AN108+AP108</f>
        <v>0</v>
      </c>
      <c r="C108" s="48">
        <f>+E108+G108+I108+K108+M108+O108+Q108+S108+U108+W108+Y108+AA108+AC108+AE108+AG108+AI108+AK108+AM108+AO108+AQ108</f>
        <v>0</v>
      </c>
      <c r="D108" s="37"/>
      <c r="E108" s="38"/>
      <c r="F108" s="39"/>
      <c r="G108" s="38"/>
      <c r="H108" s="39"/>
      <c r="I108" s="42"/>
      <c r="J108" s="37"/>
      <c r="K108" s="37"/>
      <c r="L108" s="39"/>
      <c r="M108" s="42"/>
      <c r="N108" s="37"/>
      <c r="O108" s="38"/>
      <c r="P108" s="39"/>
      <c r="Q108" s="38"/>
      <c r="R108" s="39"/>
      <c r="S108" s="38"/>
      <c r="T108" s="39"/>
      <c r="U108" s="38"/>
      <c r="V108" s="39"/>
      <c r="W108" s="38"/>
      <c r="X108" s="39"/>
      <c r="Y108" s="38"/>
      <c r="Z108" s="39"/>
      <c r="AA108" s="38"/>
      <c r="AB108" s="39"/>
      <c r="AC108" s="38"/>
      <c r="AD108" s="39"/>
      <c r="AE108" s="38"/>
      <c r="AF108" s="39"/>
      <c r="AG108" s="38"/>
      <c r="AH108" s="39"/>
      <c r="AI108" s="38"/>
      <c r="AJ108" s="39"/>
      <c r="AK108" s="38"/>
      <c r="AL108" s="39"/>
      <c r="AM108" s="38"/>
      <c r="AN108" s="39"/>
      <c r="AO108" s="38"/>
      <c r="AP108" s="39"/>
      <c r="AQ108" s="40"/>
      <c r="AR108" s="41"/>
      <c r="AS108" s="40"/>
      <c r="AT108" s="37"/>
      <c r="AU108" s="38"/>
      <c r="AV108" s="39"/>
      <c r="AW108" s="42"/>
      <c r="AX108" s="43" t="str">
        <f t="shared" si="221"/>
        <v/>
      </c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10"/>
      <c r="BJ108" s="10"/>
      <c r="BK108" s="10"/>
      <c r="BL108" s="10"/>
      <c r="BU108" s="10"/>
      <c r="BW108" s="11"/>
      <c r="CA108" s="44" t="str">
        <f t="shared" si="222"/>
        <v/>
      </c>
      <c r="CB108" s="44" t="str">
        <f t="shared" si="223"/>
        <v/>
      </c>
      <c r="CC108" s="44" t="str">
        <f t="shared" si="224"/>
        <v/>
      </c>
      <c r="CD108" s="44" t="str">
        <f t="shared" si="225"/>
        <v/>
      </c>
      <c r="CE108" s="44" t="str">
        <f t="shared" si="226"/>
        <v/>
      </c>
      <c r="CF108" s="44" t="str">
        <f t="shared" si="254"/>
        <v/>
      </c>
      <c r="CG108" s="44" t="str">
        <f t="shared" si="255"/>
        <v/>
      </c>
      <c r="CH108" s="44" t="str">
        <f t="shared" si="256"/>
        <v/>
      </c>
      <c r="CI108" s="44" t="str">
        <f t="shared" si="257"/>
        <v/>
      </c>
      <c r="CJ108" s="44" t="str">
        <f t="shared" si="258"/>
        <v/>
      </c>
      <c r="CK108" s="44" t="str">
        <f t="shared" si="259"/>
        <v/>
      </c>
      <c r="CL108" s="44" t="str">
        <f t="shared" si="260"/>
        <v/>
      </c>
      <c r="CM108" s="44" t="str">
        <f t="shared" si="261"/>
        <v/>
      </c>
      <c r="CN108" s="44" t="str">
        <f t="shared" si="262"/>
        <v/>
      </c>
      <c r="CO108" s="44" t="str">
        <f t="shared" si="263"/>
        <v/>
      </c>
      <c r="CP108" s="44" t="str">
        <f t="shared" si="264"/>
        <v/>
      </c>
      <c r="CQ108" s="44" t="str">
        <f t="shared" si="265"/>
        <v/>
      </c>
      <c r="CR108" s="44" t="str">
        <f t="shared" si="266"/>
        <v/>
      </c>
      <c r="CS108" s="44" t="str">
        <f t="shared" si="267"/>
        <v/>
      </c>
      <c r="CT108" s="44" t="str">
        <f t="shared" si="268"/>
        <v/>
      </c>
      <c r="CU108" s="44" t="str">
        <f t="shared" si="269"/>
        <v/>
      </c>
      <c r="CV108" s="44" t="str">
        <f t="shared" si="270"/>
        <v/>
      </c>
      <c r="CW108" s="44" t="str">
        <f t="shared" si="271"/>
        <v/>
      </c>
      <c r="CX108" s="44" t="str">
        <f t="shared" si="272"/>
        <v/>
      </c>
      <c r="CY108" s="44" t="str">
        <f t="shared" si="273"/>
        <v/>
      </c>
      <c r="CZ108" s="44" t="str">
        <f t="shared" si="227"/>
        <v/>
      </c>
      <c r="DA108" s="45">
        <f t="shared" si="228"/>
        <v>0</v>
      </c>
      <c r="DB108" s="45">
        <f t="shared" si="229"/>
        <v>0</v>
      </c>
      <c r="DC108" s="45">
        <f t="shared" si="230"/>
        <v>0</v>
      </c>
      <c r="DD108" s="45">
        <f t="shared" si="231"/>
        <v>0</v>
      </c>
      <c r="DE108" s="45">
        <f t="shared" si="232"/>
        <v>0</v>
      </c>
      <c r="DF108" s="45">
        <f t="shared" si="233"/>
        <v>0</v>
      </c>
      <c r="DG108" s="45">
        <f t="shared" si="234"/>
        <v>0</v>
      </c>
      <c r="DH108" s="45">
        <f t="shared" si="235"/>
        <v>0</v>
      </c>
      <c r="DI108" s="45">
        <f t="shared" si="236"/>
        <v>0</v>
      </c>
      <c r="DJ108" s="45">
        <f t="shared" si="237"/>
        <v>0</v>
      </c>
      <c r="DK108" s="45">
        <f t="shared" si="238"/>
        <v>0</v>
      </c>
      <c r="DL108" s="45">
        <f t="shared" si="239"/>
        <v>0</v>
      </c>
      <c r="DM108" s="45">
        <f t="shared" si="240"/>
        <v>0</v>
      </c>
      <c r="DN108" s="45">
        <f t="shared" si="241"/>
        <v>0</v>
      </c>
      <c r="DO108" s="45">
        <f t="shared" si="242"/>
        <v>0</v>
      </c>
      <c r="DP108" s="45">
        <f t="shared" si="243"/>
        <v>0</v>
      </c>
      <c r="DQ108" s="45">
        <f t="shared" si="244"/>
        <v>0</v>
      </c>
      <c r="DR108" s="45">
        <f t="shared" si="245"/>
        <v>0</v>
      </c>
      <c r="DS108" s="45">
        <f t="shared" si="246"/>
        <v>0</v>
      </c>
      <c r="DT108" s="45">
        <f t="shared" si="247"/>
        <v>0</v>
      </c>
      <c r="DU108" s="45">
        <f t="shared" si="248"/>
        <v>0</v>
      </c>
      <c r="DV108" s="45">
        <f t="shared" si="249"/>
        <v>0</v>
      </c>
      <c r="DW108" s="45">
        <f t="shared" si="250"/>
        <v>0</v>
      </c>
      <c r="DX108" s="45">
        <f t="shared" si="251"/>
        <v>0</v>
      </c>
      <c r="DY108" s="45">
        <f t="shared" si="252"/>
        <v>0</v>
      </c>
      <c r="DZ108" s="45">
        <f t="shared" si="253"/>
        <v>0</v>
      </c>
    </row>
    <row r="109" spans="1:130" ht="22.5" x14ac:dyDescent="0.25">
      <c r="A109" s="67" t="s">
        <v>46</v>
      </c>
      <c r="B109" s="47">
        <f>+D109+F109+H109</f>
        <v>0</v>
      </c>
      <c r="C109" s="48">
        <f>+E109+G109+I109</f>
        <v>0</v>
      </c>
      <c r="D109" s="37"/>
      <c r="E109" s="38"/>
      <c r="F109" s="39"/>
      <c r="G109" s="38"/>
      <c r="H109" s="39"/>
      <c r="I109" s="42"/>
      <c r="J109" s="50"/>
      <c r="K109" s="51"/>
      <c r="L109" s="50"/>
      <c r="M109" s="51"/>
      <c r="N109" s="50"/>
      <c r="O109" s="51"/>
      <c r="P109" s="50"/>
      <c r="Q109" s="51"/>
      <c r="R109" s="50"/>
      <c r="S109" s="51"/>
      <c r="T109" s="50"/>
      <c r="U109" s="51"/>
      <c r="V109" s="50"/>
      <c r="W109" s="51"/>
      <c r="X109" s="50"/>
      <c r="Y109" s="51"/>
      <c r="Z109" s="50"/>
      <c r="AA109" s="51"/>
      <c r="AB109" s="50"/>
      <c r="AC109" s="51"/>
      <c r="AD109" s="50"/>
      <c r="AE109" s="51"/>
      <c r="AF109" s="50"/>
      <c r="AG109" s="51"/>
      <c r="AH109" s="50"/>
      <c r="AI109" s="51"/>
      <c r="AJ109" s="50"/>
      <c r="AK109" s="51"/>
      <c r="AL109" s="50"/>
      <c r="AM109" s="51"/>
      <c r="AN109" s="50"/>
      <c r="AO109" s="51"/>
      <c r="AP109" s="50"/>
      <c r="AQ109" s="52"/>
      <c r="AR109" s="37"/>
      <c r="AS109" s="40"/>
      <c r="AT109" s="37"/>
      <c r="AU109" s="38"/>
      <c r="AV109" s="39"/>
      <c r="AW109" s="42"/>
      <c r="AX109" s="43" t="str">
        <f t="shared" si="221"/>
        <v/>
      </c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10"/>
      <c r="BJ109" s="10"/>
      <c r="BK109" s="10"/>
      <c r="BL109" s="10"/>
      <c r="BU109" s="10"/>
      <c r="BW109" s="11"/>
      <c r="CA109" s="44" t="str">
        <f t="shared" si="222"/>
        <v/>
      </c>
      <c r="CB109" s="44" t="str">
        <f t="shared" si="223"/>
        <v/>
      </c>
      <c r="CC109" s="44" t="str">
        <f t="shared" si="224"/>
        <v/>
      </c>
      <c r="CD109" s="44" t="str">
        <f t="shared" si="225"/>
        <v/>
      </c>
      <c r="CE109" s="44" t="str">
        <f t="shared" si="226"/>
        <v/>
      </c>
      <c r="CF109" s="44" t="str">
        <f t="shared" si="254"/>
        <v/>
      </c>
      <c r="CG109" s="44" t="str">
        <f t="shared" si="255"/>
        <v/>
      </c>
      <c r="CH109" s="44" t="str">
        <f t="shared" si="256"/>
        <v/>
      </c>
      <c r="CI109" s="44" t="str">
        <f t="shared" si="257"/>
        <v/>
      </c>
      <c r="CJ109" s="44" t="str">
        <f t="shared" si="258"/>
        <v/>
      </c>
      <c r="CK109" s="44" t="str">
        <f t="shared" si="259"/>
        <v/>
      </c>
      <c r="CL109" s="44" t="str">
        <f t="shared" si="260"/>
        <v/>
      </c>
      <c r="CM109" s="44" t="str">
        <f t="shared" si="261"/>
        <v/>
      </c>
      <c r="CN109" s="44" t="str">
        <f t="shared" si="262"/>
        <v/>
      </c>
      <c r="CO109" s="44" t="str">
        <f t="shared" si="263"/>
        <v/>
      </c>
      <c r="CP109" s="44" t="str">
        <f t="shared" si="264"/>
        <v/>
      </c>
      <c r="CQ109" s="44" t="str">
        <f t="shared" si="265"/>
        <v/>
      </c>
      <c r="CR109" s="44" t="str">
        <f t="shared" si="266"/>
        <v/>
      </c>
      <c r="CS109" s="44" t="str">
        <f t="shared" si="267"/>
        <v/>
      </c>
      <c r="CT109" s="44" t="str">
        <f t="shared" si="268"/>
        <v/>
      </c>
      <c r="CU109" s="44" t="str">
        <f t="shared" si="269"/>
        <v/>
      </c>
      <c r="CV109" s="44" t="str">
        <f t="shared" si="270"/>
        <v/>
      </c>
      <c r="CW109" s="44" t="str">
        <f t="shared" si="271"/>
        <v/>
      </c>
      <c r="CX109" s="44" t="str">
        <f t="shared" si="272"/>
        <v/>
      </c>
      <c r="CY109" s="44" t="str">
        <f t="shared" si="273"/>
        <v/>
      </c>
      <c r="CZ109" s="44" t="str">
        <f t="shared" si="227"/>
        <v/>
      </c>
      <c r="DA109" s="45">
        <f t="shared" si="228"/>
        <v>0</v>
      </c>
      <c r="DB109" s="45">
        <f t="shared" si="229"/>
        <v>0</v>
      </c>
      <c r="DC109" s="45">
        <f t="shared" si="230"/>
        <v>0</v>
      </c>
      <c r="DD109" s="45">
        <f t="shared" si="231"/>
        <v>0</v>
      </c>
      <c r="DE109" s="45">
        <f t="shared" si="232"/>
        <v>0</v>
      </c>
      <c r="DF109" s="45">
        <f t="shared" si="233"/>
        <v>0</v>
      </c>
      <c r="DG109" s="45">
        <f t="shared" si="234"/>
        <v>0</v>
      </c>
      <c r="DH109" s="45">
        <f t="shared" si="235"/>
        <v>0</v>
      </c>
      <c r="DI109" s="45">
        <f t="shared" si="236"/>
        <v>0</v>
      </c>
      <c r="DJ109" s="45">
        <f t="shared" si="237"/>
        <v>0</v>
      </c>
      <c r="DK109" s="45">
        <f t="shared" si="238"/>
        <v>0</v>
      </c>
      <c r="DL109" s="45">
        <f t="shared" si="239"/>
        <v>0</v>
      </c>
      <c r="DM109" s="45">
        <f t="shared" si="240"/>
        <v>0</v>
      </c>
      <c r="DN109" s="45">
        <f t="shared" si="241"/>
        <v>0</v>
      </c>
      <c r="DO109" s="45">
        <f t="shared" si="242"/>
        <v>0</v>
      </c>
      <c r="DP109" s="45">
        <f t="shared" si="243"/>
        <v>0</v>
      </c>
      <c r="DQ109" s="45">
        <f t="shared" si="244"/>
        <v>0</v>
      </c>
      <c r="DR109" s="45">
        <f t="shared" si="245"/>
        <v>0</v>
      </c>
      <c r="DS109" s="45">
        <f t="shared" si="246"/>
        <v>0</v>
      </c>
      <c r="DT109" s="45">
        <f t="shared" si="247"/>
        <v>0</v>
      </c>
      <c r="DU109" s="45">
        <f t="shared" si="248"/>
        <v>0</v>
      </c>
      <c r="DV109" s="45">
        <f t="shared" si="249"/>
        <v>0</v>
      </c>
      <c r="DW109" s="45">
        <f t="shared" si="250"/>
        <v>0</v>
      </c>
      <c r="DX109" s="45">
        <f t="shared" si="251"/>
        <v>0</v>
      </c>
      <c r="DY109" s="45">
        <f t="shared" si="252"/>
        <v>0</v>
      </c>
      <c r="DZ109" s="45">
        <f t="shared" si="253"/>
        <v>0</v>
      </c>
    </row>
    <row r="110" spans="1:130" x14ac:dyDescent="0.25">
      <c r="A110" s="67" t="s">
        <v>47</v>
      </c>
      <c r="B110" s="47">
        <f>+P110+R110+T110+V110+X110+Z110+AB110+AD110+AF110+AH110+AJ110+AL110+AN110+AP110</f>
        <v>0</v>
      </c>
      <c r="C110" s="48">
        <f>+Q110+S110+U110+W110+Y110+AA110+AC110+AE110+AG110+AI110+AK110+AM110+AO110+AQ110</f>
        <v>0</v>
      </c>
      <c r="D110" s="33"/>
      <c r="E110" s="34"/>
      <c r="F110" s="35"/>
      <c r="G110" s="34"/>
      <c r="H110" s="35"/>
      <c r="I110" s="34"/>
      <c r="J110" s="35"/>
      <c r="K110" s="34"/>
      <c r="L110" s="35"/>
      <c r="M110" s="36"/>
      <c r="N110" s="33"/>
      <c r="O110" s="34"/>
      <c r="P110" s="39"/>
      <c r="Q110" s="38"/>
      <c r="R110" s="39"/>
      <c r="S110" s="38"/>
      <c r="T110" s="39"/>
      <c r="U110" s="38"/>
      <c r="V110" s="39"/>
      <c r="W110" s="38"/>
      <c r="X110" s="39"/>
      <c r="Y110" s="38"/>
      <c r="Z110" s="39"/>
      <c r="AA110" s="38"/>
      <c r="AB110" s="39"/>
      <c r="AC110" s="38"/>
      <c r="AD110" s="39"/>
      <c r="AE110" s="38"/>
      <c r="AF110" s="39"/>
      <c r="AG110" s="38"/>
      <c r="AH110" s="39"/>
      <c r="AI110" s="38"/>
      <c r="AJ110" s="39"/>
      <c r="AK110" s="38"/>
      <c r="AL110" s="39"/>
      <c r="AM110" s="38"/>
      <c r="AN110" s="39"/>
      <c r="AO110" s="38"/>
      <c r="AP110" s="39"/>
      <c r="AQ110" s="40"/>
      <c r="AR110" s="37"/>
      <c r="AS110" s="40"/>
      <c r="AT110" s="37"/>
      <c r="AU110" s="38"/>
      <c r="AV110" s="39"/>
      <c r="AW110" s="42"/>
      <c r="AX110" s="43" t="str">
        <f t="shared" si="221"/>
        <v/>
      </c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10"/>
      <c r="BJ110" s="10"/>
      <c r="BK110" s="10"/>
      <c r="BL110" s="10"/>
      <c r="BU110" s="10"/>
      <c r="BW110" s="11"/>
      <c r="CA110" s="44" t="str">
        <f t="shared" si="222"/>
        <v/>
      </c>
      <c r="CB110" s="44" t="str">
        <f t="shared" si="223"/>
        <v/>
      </c>
      <c r="CC110" s="44" t="str">
        <f t="shared" si="224"/>
        <v/>
      </c>
      <c r="CD110" s="44" t="str">
        <f t="shared" si="225"/>
        <v/>
      </c>
      <c r="CE110" s="44" t="str">
        <f t="shared" si="226"/>
        <v/>
      </c>
      <c r="CF110" s="44" t="str">
        <f t="shared" si="254"/>
        <v/>
      </c>
      <c r="CG110" s="44" t="str">
        <f t="shared" si="255"/>
        <v/>
      </c>
      <c r="CH110" s="44" t="str">
        <f t="shared" si="256"/>
        <v/>
      </c>
      <c r="CI110" s="44" t="str">
        <f t="shared" si="257"/>
        <v/>
      </c>
      <c r="CJ110" s="44" t="str">
        <f t="shared" si="258"/>
        <v/>
      </c>
      <c r="CK110" s="44" t="str">
        <f t="shared" si="259"/>
        <v/>
      </c>
      <c r="CL110" s="44" t="str">
        <f t="shared" si="260"/>
        <v/>
      </c>
      <c r="CM110" s="44" t="str">
        <f t="shared" si="261"/>
        <v/>
      </c>
      <c r="CN110" s="44" t="str">
        <f t="shared" si="262"/>
        <v/>
      </c>
      <c r="CO110" s="44" t="str">
        <f t="shared" si="263"/>
        <v/>
      </c>
      <c r="CP110" s="44" t="str">
        <f t="shared" si="264"/>
        <v/>
      </c>
      <c r="CQ110" s="44" t="str">
        <f t="shared" si="265"/>
        <v/>
      </c>
      <c r="CR110" s="44" t="str">
        <f t="shared" si="266"/>
        <v/>
      </c>
      <c r="CS110" s="44" t="str">
        <f t="shared" si="267"/>
        <v/>
      </c>
      <c r="CT110" s="44" t="str">
        <f t="shared" si="268"/>
        <v/>
      </c>
      <c r="CU110" s="44" t="str">
        <f t="shared" si="269"/>
        <v/>
      </c>
      <c r="CV110" s="44" t="str">
        <f t="shared" si="270"/>
        <v/>
      </c>
      <c r="CW110" s="44" t="str">
        <f t="shared" si="271"/>
        <v/>
      </c>
      <c r="CX110" s="44" t="str">
        <f t="shared" si="272"/>
        <v/>
      </c>
      <c r="CY110" s="44" t="str">
        <f t="shared" si="273"/>
        <v/>
      </c>
      <c r="CZ110" s="44" t="str">
        <f t="shared" si="227"/>
        <v/>
      </c>
      <c r="DA110" s="45">
        <f t="shared" si="228"/>
        <v>0</v>
      </c>
      <c r="DB110" s="45">
        <f t="shared" si="229"/>
        <v>0</v>
      </c>
      <c r="DC110" s="45">
        <f t="shared" si="230"/>
        <v>0</v>
      </c>
      <c r="DD110" s="45">
        <f t="shared" si="231"/>
        <v>0</v>
      </c>
      <c r="DE110" s="45">
        <f t="shared" si="232"/>
        <v>0</v>
      </c>
      <c r="DF110" s="45">
        <f t="shared" si="233"/>
        <v>0</v>
      </c>
      <c r="DG110" s="45">
        <f t="shared" si="234"/>
        <v>0</v>
      </c>
      <c r="DH110" s="45">
        <f t="shared" si="235"/>
        <v>0</v>
      </c>
      <c r="DI110" s="45">
        <f t="shared" si="236"/>
        <v>0</v>
      </c>
      <c r="DJ110" s="45">
        <f t="shared" si="237"/>
        <v>0</v>
      </c>
      <c r="DK110" s="45">
        <f t="shared" si="238"/>
        <v>0</v>
      </c>
      <c r="DL110" s="45">
        <f t="shared" si="239"/>
        <v>0</v>
      </c>
      <c r="DM110" s="45">
        <f t="shared" si="240"/>
        <v>0</v>
      </c>
      <c r="DN110" s="45">
        <f t="shared" si="241"/>
        <v>0</v>
      </c>
      <c r="DO110" s="45">
        <f t="shared" si="242"/>
        <v>0</v>
      </c>
      <c r="DP110" s="45">
        <f t="shared" si="243"/>
        <v>0</v>
      </c>
      <c r="DQ110" s="45">
        <f t="shared" si="244"/>
        <v>0</v>
      </c>
      <c r="DR110" s="45">
        <f t="shared" si="245"/>
        <v>0</v>
      </c>
      <c r="DS110" s="45">
        <f t="shared" si="246"/>
        <v>0</v>
      </c>
      <c r="DT110" s="45">
        <f t="shared" si="247"/>
        <v>0</v>
      </c>
      <c r="DU110" s="45">
        <f t="shared" si="248"/>
        <v>0</v>
      </c>
      <c r="DV110" s="45">
        <f t="shared" si="249"/>
        <v>0</v>
      </c>
      <c r="DW110" s="45">
        <f t="shared" si="250"/>
        <v>0</v>
      </c>
      <c r="DX110" s="45">
        <f t="shared" si="251"/>
        <v>0</v>
      </c>
      <c r="DY110" s="45">
        <f t="shared" si="252"/>
        <v>0</v>
      </c>
      <c r="DZ110" s="45">
        <f t="shared" si="253"/>
        <v>0</v>
      </c>
    </row>
    <row r="111" spans="1:130" x14ac:dyDescent="0.25">
      <c r="A111" s="66" t="s">
        <v>48</v>
      </c>
      <c r="B111" s="47">
        <f>+N111+P111+R111+T111+V111+X111+Z111+AB111+AD111+AF111+AH111+AJ111+AL111+AN111+AP111</f>
        <v>0</v>
      </c>
      <c r="C111" s="48">
        <f>+O111+Q111+S111+U111+W111+Y111+AA111+AC111+AE111+AG111+AI111+AK111+AM111+AO111+AQ111</f>
        <v>0</v>
      </c>
      <c r="D111" s="41"/>
      <c r="E111" s="51"/>
      <c r="F111" s="50"/>
      <c r="G111" s="51"/>
      <c r="H111" s="50"/>
      <c r="I111" s="53"/>
      <c r="J111" s="41"/>
      <c r="K111" s="41"/>
      <c r="L111" s="50"/>
      <c r="M111" s="53"/>
      <c r="N111" s="37"/>
      <c r="O111" s="38"/>
      <c r="P111" s="39"/>
      <c r="Q111" s="38"/>
      <c r="R111" s="39"/>
      <c r="S111" s="38"/>
      <c r="T111" s="39"/>
      <c r="U111" s="38"/>
      <c r="V111" s="39"/>
      <c r="W111" s="38"/>
      <c r="X111" s="39"/>
      <c r="Y111" s="38"/>
      <c r="Z111" s="39"/>
      <c r="AA111" s="38"/>
      <c r="AB111" s="39"/>
      <c r="AC111" s="38"/>
      <c r="AD111" s="39"/>
      <c r="AE111" s="38"/>
      <c r="AF111" s="39"/>
      <c r="AG111" s="38"/>
      <c r="AH111" s="39"/>
      <c r="AI111" s="38"/>
      <c r="AJ111" s="39"/>
      <c r="AK111" s="38"/>
      <c r="AL111" s="39"/>
      <c r="AM111" s="38"/>
      <c r="AN111" s="39"/>
      <c r="AO111" s="38"/>
      <c r="AP111" s="39"/>
      <c r="AQ111" s="40"/>
      <c r="AR111" s="37"/>
      <c r="AS111" s="40"/>
      <c r="AT111" s="37"/>
      <c r="AU111" s="38"/>
      <c r="AV111" s="39"/>
      <c r="AW111" s="42"/>
      <c r="AX111" s="43" t="str">
        <f t="shared" si="221"/>
        <v/>
      </c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10"/>
      <c r="BJ111" s="10"/>
      <c r="BK111" s="10"/>
      <c r="BL111" s="10"/>
      <c r="BU111" s="10"/>
      <c r="BW111" s="11"/>
      <c r="CA111" s="44" t="str">
        <f t="shared" si="222"/>
        <v/>
      </c>
      <c r="CB111" s="44" t="str">
        <f t="shared" si="223"/>
        <v/>
      </c>
      <c r="CC111" s="44" t="str">
        <f t="shared" si="224"/>
        <v/>
      </c>
      <c r="CD111" s="44" t="str">
        <f t="shared" si="225"/>
        <v/>
      </c>
      <c r="CE111" s="44" t="str">
        <f t="shared" si="226"/>
        <v/>
      </c>
      <c r="CF111" s="44" t="str">
        <f t="shared" si="254"/>
        <v/>
      </c>
      <c r="CG111" s="44" t="str">
        <f t="shared" si="255"/>
        <v/>
      </c>
      <c r="CH111" s="44" t="str">
        <f t="shared" si="256"/>
        <v/>
      </c>
      <c r="CI111" s="44" t="str">
        <f t="shared" si="257"/>
        <v/>
      </c>
      <c r="CJ111" s="44" t="str">
        <f t="shared" si="258"/>
        <v/>
      </c>
      <c r="CK111" s="44" t="str">
        <f t="shared" si="259"/>
        <v/>
      </c>
      <c r="CL111" s="44" t="str">
        <f t="shared" si="260"/>
        <v/>
      </c>
      <c r="CM111" s="44" t="str">
        <f t="shared" si="261"/>
        <v/>
      </c>
      <c r="CN111" s="44" t="str">
        <f t="shared" si="262"/>
        <v/>
      </c>
      <c r="CO111" s="44" t="str">
        <f t="shared" si="263"/>
        <v/>
      </c>
      <c r="CP111" s="44" t="str">
        <f t="shared" si="264"/>
        <v/>
      </c>
      <c r="CQ111" s="44" t="str">
        <f t="shared" si="265"/>
        <v/>
      </c>
      <c r="CR111" s="44" t="str">
        <f t="shared" si="266"/>
        <v/>
      </c>
      <c r="CS111" s="44" t="str">
        <f t="shared" si="267"/>
        <v/>
      </c>
      <c r="CT111" s="44" t="str">
        <f t="shared" si="268"/>
        <v/>
      </c>
      <c r="CU111" s="44" t="str">
        <f t="shared" si="269"/>
        <v/>
      </c>
      <c r="CV111" s="44" t="str">
        <f t="shared" si="270"/>
        <v/>
      </c>
      <c r="CW111" s="44" t="str">
        <f t="shared" si="271"/>
        <v/>
      </c>
      <c r="CX111" s="44" t="str">
        <f t="shared" si="272"/>
        <v/>
      </c>
      <c r="CY111" s="44" t="str">
        <f t="shared" si="273"/>
        <v/>
      </c>
      <c r="CZ111" s="44" t="str">
        <f t="shared" si="227"/>
        <v/>
      </c>
      <c r="DA111" s="45">
        <f t="shared" si="228"/>
        <v>0</v>
      </c>
      <c r="DB111" s="45">
        <f t="shared" si="229"/>
        <v>0</v>
      </c>
      <c r="DC111" s="45">
        <f t="shared" si="230"/>
        <v>0</v>
      </c>
      <c r="DD111" s="45">
        <f t="shared" si="231"/>
        <v>0</v>
      </c>
      <c r="DE111" s="45">
        <f t="shared" si="232"/>
        <v>0</v>
      </c>
      <c r="DF111" s="45">
        <f t="shared" si="233"/>
        <v>0</v>
      </c>
      <c r="DG111" s="45">
        <f t="shared" si="234"/>
        <v>0</v>
      </c>
      <c r="DH111" s="45">
        <f t="shared" si="235"/>
        <v>0</v>
      </c>
      <c r="DI111" s="45">
        <f t="shared" si="236"/>
        <v>0</v>
      </c>
      <c r="DJ111" s="45">
        <f t="shared" si="237"/>
        <v>0</v>
      </c>
      <c r="DK111" s="45">
        <f t="shared" si="238"/>
        <v>0</v>
      </c>
      <c r="DL111" s="45">
        <f t="shared" si="239"/>
        <v>0</v>
      </c>
      <c r="DM111" s="45">
        <f t="shared" si="240"/>
        <v>0</v>
      </c>
      <c r="DN111" s="45">
        <f t="shared" si="241"/>
        <v>0</v>
      </c>
      <c r="DO111" s="45">
        <f t="shared" si="242"/>
        <v>0</v>
      </c>
      <c r="DP111" s="45">
        <f t="shared" si="243"/>
        <v>0</v>
      </c>
      <c r="DQ111" s="45">
        <f t="shared" si="244"/>
        <v>0</v>
      </c>
      <c r="DR111" s="45">
        <f t="shared" si="245"/>
        <v>0</v>
      </c>
      <c r="DS111" s="45">
        <f t="shared" si="246"/>
        <v>0</v>
      </c>
      <c r="DT111" s="45">
        <f t="shared" si="247"/>
        <v>0</v>
      </c>
      <c r="DU111" s="45">
        <f t="shared" si="248"/>
        <v>0</v>
      </c>
      <c r="DV111" s="45">
        <f t="shared" si="249"/>
        <v>0</v>
      </c>
      <c r="DW111" s="45">
        <f t="shared" si="250"/>
        <v>0</v>
      </c>
      <c r="DX111" s="45">
        <f t="shared" si="251"/>
        <v>0</v>
      </c>
      <c r="DY111" s="45">
        <f t="shared" si="252"/>
        <v>0</v>
      </c>
      <c r="DZ111" s="45">
        <f t="shared" si="253"/>
        <v>0</v>
      </c>
    </row>
    <row r="112" spans="1:130" x14ac:dyDescent="0.25">
      <c r="A112" s="66" t="s">
        <v>49</v>
      </c>
      <c r="B112" s="47">
        <f>+D112+F112+H112+J112+L112+N112+P112+R112+T112+V112+X112+Z112+AB112+AD112+AF112+AH112+AJ112+AL112+AN112+AP112</f>
        <v>0</v>
      </c>
      <c r="C112" s="48">
        <f>+E112+G112+I112+K112+M112+O112+Q112+S112+U112+W112+Y112+AA112+AC112+AE112+AG112+AI112+AK112+AM112+AO112+AQ112</f>
        <v>0</v>
      </c>
      <c r="D112" s="37"/>
      <c r="E112" s="38"/>
      <c r="F112" s="39"/>
      <c r="G112" s="38"/>
      <c r="H112" s="39"/>
      <c r="I112" s="42"/>
      <c r="J112" s="37"/>
      <c r="K112" s="37"/>
      <c r="L112" s="39"/>
      <c r="M112" s="42"/>
      <c r="N112" s="37"/>
      <c r="O112" s="38"/>
      <c r="P112" s="39"/>
      <c r="Q112" s="38"/>
      <c r="R112" s="39"/>
      <c r="S112" s="38"/>
      <c r="T112" s="39"/>
      <c r="U112" s="38"/>
      <c r="V112" s="39"/>
      <c r="W112" s="38"/>
      <c r="X112" s="39"/>
      <c r="Y112" s="38"/>
      <c r="Z112" s="39"/>
      <c r="AA112" s="38"/>
      <c r="AB112" s="39"/>
      <c r="AC112" s="38"/>
      <c r="AD112" s="39"/>
      <c r="AE112" s="38"/>
      <c r="AF112" s="39"/>
      <c r="AG112" s="38"/>
      <c r="AH112" s="39"/>
      <c r="AI112" s="38"/>
      <c r="AJ112" s="39"/>
      <c r="AK112" s="38"/>
      <c r="AL112" s="39"/>
      <c r="AM112" s="38"/>
      <c r="AN112" s="39"/>
      <c r="AO112" s="38"/>
      <c r="AP112" s="39"/>
      <c r="AQ112" s="40"/>
      <c r="AR112" s="37"/>
      <c r="AS112" s="40"/>
      <c r="AT112" s="37"/>
      <c r="AU112" s="38"/>
      <c r="AV112" s="39"/>
      <c r="AW112" s="42"/>
      <c r="AX112" s="43" t="str">
        <f t="shared" si="221"/>
        <v/>
      </c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10"/>
      <c r="BJ112" s="10"/>
      <c r="BK112" s="10"/>
      <c r="BL112" s="10"/>
      <c r="BU112" s="10"/>
      <c r="BW112" s="11"/>
      <c r="CA112" s="44" t="str">
        <f t="shared" si="222"/>
        <v/>
      </c>
      <c r="CB112" s="44" t="str">
        <f t="shared" si="223"/>
        <v/>
      </c>
      <c r="CC112" s="44" t="str">
        <f t="shared" si="224"/>
        <v/>
      </c>
      <c r="CD112" s="44" t="str">
        <f t="shared" si="225"/>
        <v/>
      </c>
      <c r="CE112" s="44" t="str">
        <f t="shared" si="226"/>
        <v/>
      </c>
      <c r="CF112" s="44" t="str">
        <f t="shared" si="254"/>
        <v/>
      </c>
      <c r="CG112" s="44" t="str">
        <f t="shared" si="255"/>
        <v/>
      </c>
      <c r="CH112" s="44" t="str">
        <f t="shared" si="256"/>
        <v/>
      </c>
      <c r="CI112" s="44" t="str">
        <f t="shared" si="257"/>
        <v/>
      </c>
      <c r="CJ112" s="44" t="str">
        <f t="shared" si="258"/>
        <v/>
      </c>
      <c r="CK112" s="44" t="str">
        <f t="shared" si="259"/>
        <v/>
      </c>
      <c r="CL112" s="44" t="str">
        <f t="shared" si="260"/>
        <v/>
      </c>
      <c r="CM112" s="44" t="str">
        <f t="shared" si="261"/>
        <v/>
      </c>
      <c r="CN112" s="44" t="str">
        <f t="shared" si="262"/>
        <v/>
      </c>
      <c r="CO112" s="44" t="str">
        <f t="shared" si="263"/>
        <v/>
      </c>
      <c r="CP112" s="44" t="str">
        <f t="shared" si="264"/>
        <v/>
      </c>
      <c r="CQ112" s="44" t="str">
        <f t="shared" si="265"/>
        <v/>
      </c>
      <c r="CR112" s="44" t="str">
        <f t="shared" si="266"/>
        <v/>
      </c>
      <c r="CS112" s="44" t="str">
        <f t="shared" si="267"/>
        <v/>
      </c>
      <c r="CT112" s="44" t="str">
        <f t="shared" si="268"/>
        <v/>
      </c>
      <c r="CU112" s="44" t="str">
        <f t="shared" si="269"/>
        <v/>
      </c>
      <c r="CV112" s="44" t="str">
        <f t="shared" si="270"/>
        <v/>
      </c>
      <c r="CW112" s="44" t="str">
        <f t="shared" si="271"/>
        <v/>
      </c>
      <c r="CX112" s="44" t="str">
        <f t="shared" si="272"/>
        <v/>
      </c>
      <c r="CY112" s="44" t="str">
        <f t="shared" si="273"/>
        <v/>
      </c>
      <c r="CZ112" s="44" t="str">
        <f t="shared" si="227"/>
        <v/>
      </c>
      <c r="DA112" s="45">
        <f t="shared" si="228"/>
        <v>0</v>
      </c>
      <c r="DB112" s="45">
        <f t="shared" si="229"/>
        <v>0</v>
      </c>
      <c r="DC112" s="45">
        <f t="shared" si="230"/>
        <v>0</v>
      </c>
      <c r="DD112" s="45">
        <f t="shared" si="231"/>
        <v>0</v>
      </c>
      <c r="DE112" s="45">
        <f t="shared" si="232"/>
        <v>0</v>
      </c>
      <c r="DF112" s="45">
        <f t="shared" si="233"/>
        <v>0</v>
      </c>
      <c r="DG112" s="45">
        <f t="shared" si="234"/>
        <v>0</v>
      </c>
      <c r="DH112" s="45">
        <f t="shared" si="235"/>
        <v>0</v>
      </c>
      <c r="DI112" s="45">
        <f t="shared" si="236"/>
        <v>0</v>
      </c>
      <c r="DJ112" s="45">
        <f t="shared" si="237"/>
        <v>0</v>
      </c>
      <c r="DK112" s="45">
        <f t="shared" si="238"/>
        <v>0</v>
      </c>
      <c r="DL112" s="45">
        <f t="shared" si="239"/>
        <v>0</v>
      </c>
      <c r="DM112" s="45">
        <f t="shared" si="240"/>
        <v>0</v>
      </c>
      <c r="DN112" s="45">
        <f t="shared" si="241"/>
        <v>0</v>
      </c>
      <c r="DO112" s="45">
        <f t="shared" si="242"/>
        <v>0</v>
      </c>
      <c r="DP112" s="45">
        <f t="shared" si="243"/>
        <v>0</v>
      </c>
      <c r="DQ112" s="45">
        <f t="shared" si="244"/>
        <v>0</v>
      </c>
      <c r="DR112" s="45">
        <f t="shared" si="245"/>
        <v>0</v>
      </c>
      <c r="DS112" s="45">
        <f t="shared" si="246"/>
        <v>0</v>
      </c>
      <c r="DT112" s="45">
        <f t="shared" si="247"/>
        <v>0</v>
      </c>
      <c r="DU112" s="45">
        <f t="shared" si="248"/>
        <v>0</v>
      </c>
      <c r="DV112" s="45">
        <f t="shared" si="249"/>
        <v>0</v>
      </c>
      <c r="DW112" s="45">
        <f t="shared" si="250"/>
        <v>0</v>
      </c>
      <c r="DX112" s="45">
        <f t="shared" si="251"/>
        <v>0</v>
      </c>
      <c r="DY112" s="45">
        <f t="shared" si="252"/>
        <v>0</v>
      </c>
      <c r="DZ112" s="45">
        <f t="shared" si="253"/>
        <v>0</v>
      </c>
    </row>
    <row r="113" spans="1:130" x14ac:dyDescent="0.25">
      <c r="A113" s="46" t="s">
        <v>50</v>
      </c>
      <c r="B113" s="47">
        <f>+P113+R113+T113+V113+X113+Z113+AB113+AD113+AF113+AH113+AJ113+AL113+AN113+AP113</f>
        <v>0</v>
      </c>
      <c r="C113" s="48">
        <f>+Q113+S113+U113+W113+Y113+AA113+AC113+AE113+AG113+AI113+AK113+AM113+AO113+AQ113</f>
        <v>0</v>
      </c>
      <c r="D113" s="33"/>
      <c r="E113" s="34"/>
      <c r="F113" s="35"/>
      <c r="G113" s="34"/>
      <c r="H113" s="35"/>
      <c r="I113" s="34"/>
      <c r="J113" s="35"/>
      <c r="K113" s="34"/>
      <c r="L113" s="35"/>
      <c r="M113" s="36"/>
      <c r="N113" s="33"/>
      <c r="O113" s="34"/>
      <c r="P113" s="39"/>
      <c r="Q113" s="38"/>
      <c r="R113" s="39"/>
      <c r="S113" s="38"/>
      <c r="T113" s="39"/>
      <c r="U113" s="38"/>
      <c r="V113" s="39"/>
      <c r="W113" s="38"/>
      <c r="X113" s="39"/>
      <c r="Y113" s="38"/>
      <c r="Z113" s="39"/>
      <c r="AA113" s="38"/>
      <c r="AB113" s="39"/>
      <c r="AC113" s="38"/>
      <c r="AD113" s="39"/>
      <c r="AE113" s="38"/>
      <c r="AF113" s="39"/>
      <c r="AG113" s="38"/>
      <c r="AH113" s="39"/>
      <c r="AI113" s="38"/>
      <c r="AJ113" s="39"/>
      <c r="AK113" s="38"/>
      <c r="AL113" s="39"/>
      <c r="AM113" s="38"/>
      <c r="AN113" s="39"/>
      <c r="AO113" s="38"/>
      <c r="AP113" s="39"/>
      <c r="AQ113" s="40"/>
      <c r="AR113" s="37"/>
      <c r="AS113" s="40"/>
      <c r="AT113" s="37"/>
      <c r="AU113" s="38"/>
      <c r="AV113" s="39"/>
      <c r="AW113" s="42"/>
      <c r="AX113" s="43" t="str">
        <f t="shared" si="221"/>
        <v/>
      </c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10"/>
      <c r="BJ113" s="10"/>
      <c r="BK113" s="10"/>
      <c r="BL113" s="10"/>
      <c r="BU113" s="10"/>
      <c r="BW113" s="11"/>
      <c r="CA113" s="44" t="str">
        <f t="shared" si="222"/>
        <v/>
      </c>
      <c r="CB113" s="44" t="str">
        <f t="shared" si="223"/>
        <v/>
      </c>
      <c r="CC113" s="44" t="str">
        <f t="shared" si="224"/>
        <v/>
      </c>
      <c r="CD113" s="44" t="str">
        <f t="shared" si="225"/>
        <v/>
      </c>
      <c r="CE113" s="44" t="str">
        <f t="shared" si="226"/>
        <v/>
      </c>
      <c r="CF113" s="44" t="str">
        <f t="shared" si="254"/>
        <v/>
      </c>
      <c r="CG113" s="44" t="str">
        <f t="shared" si="255"/>
        <v/>
      </c>
      <c r="CH113" s="44" t="str">
        <f t="shared" si="256"/>
        <v/>
      </c>
      <c r="CI113" s="44" t="str">
        <f t="shared" si="257"/>
        <v/>
      </c>
      <c r="CJ113" s="44" t="str">
        <f t="shared" si="258"/>
        <v/>
      </c>
      <c r="CK113" s="44" t="str">
        <f t="shared" si="259"/>
        <v/>
      </c>
      <c r="CL113" s="44" t="str">
        <f t="shared" si="260"/>
        <v/>
      </c>
      <c r="CM113" s="44" t="str">
        <f t="shared" si="261"/>
        <v/>
      </c>
      <c r="CN113" s="44" t="str">
        <f t="shared" si="262"/>
        <v/>
      </c>
      <c r="CO113" s="44" t="str">
        <f t="shared" si="263"/>
        <v/>
      </c>
      <c r="CP113" s="44" t="str">
        <f t="shared" si="264"/>
        <v/>
      </c>
      <c r="CQ113" s="44" t="str">
        <f t="shared" si="265"/>
        <v/>
      </c>
      <c r="CR113" s="44" t="str">
        <f t="shared" si="266"/>
        <v/>
      </c>
      <c r="CS113" s="44" t="str">
        <f t="shared" si="267"/>
        <v/>
      </c>
      <c r="CT113" s="44" t="str">
        <f t="shared" si="268"/>
        <v/>
      </c>
      <c r="CU113" s="44" t="str">
        <f t="shared" si="269"/>
        <v/>
      </c>
      <c r="CV113" s="44" t="str">
        <f t="shared" si="270"/>
        <v/>
      </c>
      <c r="CW113" s="44" t="str">
        <f t="shared" si="271"/>
        <v/>
      </c>
      <c r="CX113" s="44" t="str">
        <f t="shared" si="272"/>
        <v/>
      </c>
      <c r="CY113" s="44" t="str">
        <f t="shared" si="273"/>
        <v/>
      </c>
      <c r="CZ113" s="44" t="str">
        <f t="shared" si="227"/>
        <v/>
      </c>
      <c r="DA113" s="45">
        <f t="shared" si="228"/>
        <v>0</v>
      </c>
      <c r="DB113" s="45">
        <f t="shared" si="229"/>
        <v>0</v>
      </c>
      <c r="DC113" s="45">
        <f t="shared" si="230"/>
        <v>0</v>
      </c>
      <c r="DD113" s="45">
        <f t="shared" si="231"/>
        <v>0</v>
      </c>
      <c r="DE113" s="45">
        <f t="shared" si="232"/>
        <v>0</v>
      </c>
      <c r="DF113" s="45">
        <f t="shared" si="233"/>
        <v>0</v>
      </c>
      <c r="DG113" s="45">
        <f t="shared" si="234"/>
        <v>0</v>
      </c>
      <c r="DH113" s="45">
        <f t="shared" si="235"/>
        <v>0</v>
      </c>
      <c r="DI113" s="45">
        <f t="shared" si="236"/>
        <v>0</v>
      </c>
      <c r="DJ113" s="45">
        <f t="shared" si="237"/>
        <v>0</v>
      </c>
      <c r="DK113" s="45">
        <f t="shared" si="238"/>
        <v>0</v>
      </c>
      <c r="DL113" s="45">
        <f t="shared" si="239"/>
        <v>0</v>
      </c>
      <c r="DM113" s="45">
        <f t="shared" si="240"/>
        <v>0</v>
      </c>
      <c r="DN113" s="45">
        <f t="shared" si="241"/>
        <v>0</v>
      </c>
      <c r="DO113" s="45">
        <f t="shared" si="242"/>
        <v>0</v>
      </c>
      <c r="DP113" s="45">
        <f t="shared" si="243"/>
        <v>0</v>
      </c>
      <c r="DQ113" s="45">
        <f t="shared" si="244"/>
        <v>0</v>
      </c>
      <c r="DR113" s="45">
        <f t="shared" si="245"/>
        <v>0</v>
      </c>
      <c r="DS113" s="45">
        <f t="shared" si="246"/>
        <v>0</v>
      </c>
      <c r="DT113" s="45">
        <f t="shared" si="247"/>
        <v>0</v>
      </c>
      <c r="DU113" s="45">
        <f t="shared" si="248"/>
        <v>0</v>
      </c>
      <c r="DV113" s="45">
        <f t="shared" si="249"/>
        <v>0</v>
      </c>
      <c r="DW113" s="45">
        <f t="shared" si="250"/>
        <v>0</v>
      </c>
      <c r="DX113" s="45">
        <f t="shared" si="251"/>
        <v>0</v>
      </c>
      <c r="DY113" s="45">
        <f t="shared" si="252"/>
        <v>0</v>
      </c>
      <c r="DZ113" s="45">
        <f t="shared" si="253"/>
        <v>0</v>
      </c>
    </row>
    <row r="114" spans="1:130" x14ac:dyDescent="0.25">
      <c r="A114" s="66" t="s">
        <v>51</v>
      </c>
      <c r="B114" s="47">
        <f>+P114+R114+T114+V114+X114+Z114+AB114+AD114+AF114+AH114</f>
        <v>0</v>
      </c>
      <c r="C114" s="48">
        <f>+Q114+S114+U114+W114+Y114+AA114+AC114+AE114+AG114+AI114</f>
        <v>0</v>
      </c>
      <c r="D114" s="33"/>
      <c r="E114" s="34"/>
      <c r="F114" s="35"/>
      <c r="G114" s="34"/>
      <c r="H114" s="35"/>
      <c r="I114" s="34"/>
      <c r="J114" s="35"/>
      <c r="K114" s="34"/>
      <c r="L114" s="35"/>
      <c r="M114" s="36"/>
      <c r="N114" s="33"/>
      <c r="O114" s="34"/>
      <c r="P114" s="39"/>
      <c r="Q114" s="38"/>
      <c r="R114" s="39"/>
      <c r="S114" s="38"/>
      <c r="T114" s="39"/>
      <c r="U114" s="38"/>
      <c r="V114" s="39"/>
      <c r="W114" s="38"/>
      <c r="X114" s="39"/>
      <c r="Y114" s="38"/>
      <c r="Z114" s="39"/>
      <c r="AA114" s="38"/>
      <c r="AB114" s="39"/>
      <c r="AC114" s="38"/>
      <c r="AD114" s="39"/>
      <c r="AE114" s="38"/>
      <c r="AF114" s="39"/>
      <c r="AG114" s="38"/>
      <c r="AH114" s="39"/>
      <c r="AI114" s="38"/>
      <c r="AJ114" s="35"/>
      <c r="AK114" s="34"/>
      <c r="AL114" s="35"/>
      <c r="AM114" s="34"/>
      <c r="AN114" s="35"/>
      <c r="AO114" s="34"/>
      <c r="AP114" s="35"/>
      <c r="AQ114" s="54"/>
      <c r="AR114" s="37"/>
      <c r="AS114" s="40"/>
      <c r="AT114" s="37"/>
      <c r="AU114" s="38"/>
      <c r="AV114" s="39"/>
      <c r="AW114" s="42"/>
      <c r="AX114" s="43" t="str">
        <f t="shared" si="221"/>
        <v/>
      </c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10"/>
      <c r="BJ114" s="10"/>
      <c r="BK114" s="10"/>
      <c r="BL114" s="10"/>
      <c r="BU114" s="10"/>
      <c r="BW114" s="11"/>
      <c r="CA114" s="44" t="str">
        <f t="shared" si="222"/>
        <v/>
      </c>
      <c r="CB114" s="44" t="str">
        <f t="shared" si="223"/>
        <v/>
      </c>
      <c r="CC114" s="44" t="str">
        <f t="shared" si="224"/>
        <v/>
      </c>
      <c r="CD114" s="44" t="str">
        <f t="shared" si="225"/>
        <v/>
      </c>
      <c r="CE114" s="44" t="str">
        <f t="shared" si="226"/>
        <v/>
      </c>
      <c r="CF114" s="44" t="str">
        <f t="shared" si="254"/>
        <v/>
      </c>
      <c r="CG114" s="44" t="str">
        <f t="shared" si="255"/>
        <v/>
      </c>
      <c r="CH114" s="44" t="str">
        <f t="shared" si="256"/>
        <v/>
      </c>
      <c r="CI114" s="44" t="str">
        <f t="shared" si="257"/>
        <v/>
      </c>
      <c r="CJ114" s="44" t="str">
        <f t="shared" si="258"/>
        <v/>
      </c>
      <c r="CK114" s="44" t="str">
        <f t="shared" si="259"/>
        <v/>
      </c>
      <c r="CL114" s="44" t="str">
        <f t="shared" si="260"/>
        <v/>
      </c>
      <c r="CM114" s="44" t="str">
        <f t="shared" si="261"/>
        <v/>
      </c>
      <c r="CN114" s="44" t="str">
        <f t="shared" si="262"/>
        <v/>
      </c>
      <c r="CO114" s="44" t="str">
        <f t="shared" si="263"/>
        <v/>
      </c>
      <c r="CP114" s="44" t="str">
        <f t="shared" si="264"/>
        <v/>
      </c>
      <c r="CQ114" s="44" t="str">
        <f t="shared" si="265"/>
        <v/>
      </c>
      <c r="CR114" s="44" t="str">
        <f t="shared" si="266"/>
        <v/>
      </c>
      <c r="CS114" s="44" t="str">
        <f t="shared" si="267"/>
        <v/>
      </c>
      <c r="CT114" s="44" t="str">
        <f t="shared" si="268"/>
        <v/>
      </c>
      <c r="CU114" s="44" t="str">
        <f t="shared" si="269"/>
        <v/>
      </c>
      <c r="CV114" s="44" t="str">
        <f t="shared" si="270"/>
        <v/>
      </c>
      <c r="CW114" s="44" t="str">
        <f t="shared" si="271"/>
        <v/>
      </c>
      <c r="CX114" s="44" t="str">
        <f t="shared" si="272"/>
        <v/>
      </c>
      <c r="CY114" s="44" t="str">
        <f t="shared" si="273"/>
        <v/>
      </c>
      <c r="CZ114" s="44" t="str">
        <f t="shared" si="227"/>
        <v/>
      </c>
      <c r="DA114" s="45">
        <f t="shared" si="228"/>
        <v>0</v>
      </c>
      <c r="DB114" s="45">
        <f t="shared" si="229"/>
        <v>0</v>
      </c>
      <c r="DC114" s="45">
        <f t="shared" si="230"/>
        <v>0</v>
      </c>
      <c r="DD114" s="45">
        <f t="shared" si="231"/>
        <v>0</v>
      </c>
      <c r="DE114" s="45">
        <f t="shared" si="232"/>
        <v>0</v>
      </c>
      <c r="DF114" s="45">
        <f t="shared" si="233"/>
        <v>0</v>
      </c>
      <c r="DG114" s="45">
        <f t="shared" si="234"/>
        <v>0</v>
      </c>
      <c r="DH114" s="45">
        <f t="shared" si="235"/>
        <v>0</v>
      </c>
      <c r="DI114" s="45">
        <f t="shared" si="236"/>
        <v>0</v>
      </c>
      <c r="DJ114" s="45">
        <f t="shared" si="237"/>
        <v>0</v>
      </c>
      <c r="DK114" s="45">
        <f t="shared" si="238"/>
        <v>0</v>
      </c>
      <c r="DL114" s="45">
        <f t="shared" si="239"/>
        <v>0</v>
      </c>
      <c r="DM114" s="45">
        <f t="shared" si="240"/>
        <v>0</v>
      </c>
      <c r="DN114" s="45">
        <f t="shared" si="241"/>
        <v>0</v>
      </c>
      <c r="DO114" s="45">
        <f t="shared" si="242"/>
        <v>0</v>
      </c>
      <c r="DP114" s="45">
        <f t="shared" si="243"/>
        <v>0</v>
      </c>
      <c r="DQ114" s="45">
        <f t="shared" si="244"/>
        <v>0</v>
      </c>
      <c r="DR114" s="45">
        <f t="shared" si="245"/>
        <v>0</v>
      </c>
      <c r="DS114" s="45">
        <f t="shared" si="246"/>
        <v>0</v>
      </c>
      <c r="DT114" s="45">
        <f t="shared" si="247"/>
        <v>0</v>
      </c>
      <c r="DU114" s="45">
        <f t="shared" si="248"/>
        <v>0</v>
      </c>
      <c r="DV114" s="45">
        <f t="shared" si="249"/>
        <v>0</v>
      </c>
      <c r="DW114" s="45">
        <f t="shared" si="250"/>
        <v>0</v>
      </c>
      <c r="DX114" s="45">
        <f t="shared" si="251"/>
        <v>0</v>
      </c>
      <c r="DY114" s="45">
        <f t="shared" si="252"/>
        <v>0</v>
      </c>
      <c r="DZ114" s="45">
        <f t="shared" si="253"/>
        <v>0</v>
      </c>
    </row>
    <row r="115" spans="1:130" x14ac:dyDescent="0.25">
      <c r="A115" s="66" t="s">
        <v>52</v>
      </c>
      <c r="B115" s="47">
        <f t="shared" ref="B115:C117" si="274">+D115+F115+H115+J115+L115+N115+P115+R115+T115+V115+X115+Z115+AB115+AD115+AF115+AH115+AJ115+AL115+AN115+AP115</f>
        <v>0</v>
      </c>
      <c r="C115" s="48">
        <f t="shared" si="274"/>
        <v>0</v>
      </c>
      <c r="D115" s="37"/>
      <c r="E115" s="38"/>
      <c r="F115" s="39"/>
      <c r="G115" s="38"/>
      <c r="H115" s="39"/>
      <c r="I115" s="42"/>
      <c r="J115" s="37"/>
      <c r="K115" s="37"/>
      <c r="L115" s="39"/>
      <c r="M115" s="42"/>
      <c r="N115" s="37"/>
      <c r="O115" s="38"/>
      <c r="P115" s="39"/>
      <c r="Q115" s="38"/>
      <c r="R115" s="39"/>
      <c r="S115" s="38"/>
      <c r="T115" s="39"/>
      <c r="U115" s="38"/>
      <c r="V115" s="39"/>
      <c r="W115" s="38"/>
      <c r="X115" s="39"/>
      <c r="Y115" s="38"/>
      <c r="Z115" s="39"/>
      <c r="AA115" s="38"/>
      <c r="AB115" s="39"/>
      <c r="AC115" s="38"/>
      <c r="AD115" s="39"/>
      <c r="AE115" s="38"/>
      <c r="AF115" s="39"/>
      <c r="AG115" s="38"/>
      <c r="AH115" s="39"/>
      <c r="AI115" s="38"/>
      <c r="AJ115" s="39"/>
      <c r="AK115" s="38"/>
      <c r="AL115" s="39"/>
      <c r="AM115" s="38"/>
      <c r="AN115" s="39"/>
      <c r="AO115" s="38"/>
      <c r="AP115" s="39"/>
      <c r="AQ115" s="40"/>
      <c r="AR115" s="37"/>
      <c r="AS115" s="40"/>
      <c r="AT115" s="37"/>
      <c r="AU115" s="38"/>
      <c r="AV115" s="39"/>
      <c r="AW115" s="42"/>
      <c r="AX115" s="43" t="str">
        <f t="shared" si="221"/>
        <v/>
      </c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10"/>
      <c r="BJ115" s="10"/>
      <c r="BK115" s="10"/>
      <c r="BL115" s="10"/>
      <c r="BU115" s="10"/>
      <c r="BW115" s="11"/>
      <c r="CA115" s="44" t="str">
        <f t="shared" si="222"/>
        <v/>
      </c>
      <c r="CB115" s="44" t="str">
        <f t="shared" si="223"/>
        <v/>
      </c>
      <c r="CC115" s="44" t="str">
        <f t="shared" si="224"/>
        <v/>
      </c>
      <c r="CD115" s="44" t="str">
        <f t="shared" si="225"/>
        <v/>
      </c>
      <c r="CE115" s="44" t="str">
        <f t="shared" si="226"/>
        <v/>
      </c>
      <c r="CF115" s="44" t="str">
        <f t="shared" si="254"/>
        <v/>
      </c>
      <c r="CG115" s="44" t="str">
        <f t="shared" si="255"/>
        <v/>
      </c>
      <c r="CH115" s="44" t="str">
        <f t="shared" si="256"/>
        <v/>
      </c>
      <c r="CI115" s="44" t="str">
        <f t="shared" si="257"/>
        <v/>
      </c>
      <c r="CJ115" s="44" t="str">
        <f t="shared" si="258"/>
        <v/>
      </c>
      <c r="CK115" s="44" t="str">
        <f t="shared" si="259"/>
        <v/>
      </c>
      <c r="CL115" s="44" t="str">
        <f t="shared" si="260"/>
        <v/>
      </c>
      <c r="CM115" s="44" t="str">
        <f t="shared" si="261"/>
        <v/>
      </c>
      <c r="CN115" s="44" t="str">
        <f t="shared" si="262"/>
        <v/>
      </c>
      <c r="CO115" s="44" t="str">
        <f t="shared" si="263"/>
        <v/>
      </c>
      <c r="CP115" s="44" t="str">
        <f t="shared" si="264"/>
        <v/>
      </c>
      <c r="CQ115" s="44" t="str">
        <f t="shared" si="265"/>
        <v/>
      </c>
      <c r="CR115" s="44" t="str">
        <f t="shared" si="266"/>
        <v/>
      </c>
      <c r="CS115" s="44" t="str">
        <f t="shared" si="267"/>
        <v/>
      </c>
      <c r="CT115" s="44" t="str">
        <f t="shared" si="268"/>
        <v/>
      </c>
      <c r="CU115" s="44" t="str">
        <f t="shared" si="269"/>
        <v/>
      </c>
      <c r="CV115" s="44" t="str">
        <f t="shared" si="270"/>
        <v/>
      </c>
      <c r="CW115" s="44" t="str">
        <f t="shared" si="271"/>
        <v/>
      </c>
      <c r="CX115" s="44" t="str">
        <f t="shared" si="272"/>
        <v/>
      </c>
      <c r="CY115" s="44" t="str">
        <f t="shared" si="273"/>
        <v/>
      </c>
      <c r="CZ115" s="44" t="str">
        <f t="shared" si="227"/>
        <v/>
      </c>
      <c r="DA115" s="45">
        <f t="shared" si="228"/>
        <v>0</v>
      </c>
      <c r="DB115" s="45">
        <f t="shared" si="229"/>
        <v>0</v>
      </c>
      <c r="DC115" s="45">
        <f t="shared" si="230"/>
        <v>0</v>
      </c>
      <c r="DD115" s="45">
        <f t="shared" si="231"/>
        <v>0</v>
      </c>
      <c r="DE115" s="45">
        <f t="shared" si="232"/>
        <v>0</v>
      </c>
      <c r="DF115" s="45">
        <f t="shared" si="233"/>
        <v>0</v>
      </c>
      <c r="DG115" s="45">
        <f t="shared" si="234"/>
        <v>0</v>
      </c>
      <c r="DH115" s="45">
        <f t="shared" si="235"/>
        <v>0</v>
      </c>
      <c r="DI115" s="45">
        <f t="shared" si="236"/>
        <v>0</v>
      </c>
      <c r="DJ115" s="45">
        <f t="shared" si="237"/>
        <v>0</v>
      </c>
      <c r="DK115" s="45">
        <f t="shared" si="238"/>
        <v>0</v>
      </c>
      <c r="DL115" s="45">
        <f t="shared" si="239"/>
        <v>0</v>
      </c>
      <c r="DM115" s="45">
        <f t="shared" si="240"/>
        <v>0</v>
      </c>
      <c r="DN115" s="45">
        <f t="shared" si="241"/>
        <v>0</v>
      </c>
      <c r="DO115" s="45">
        <f t="shared" si="242"/>
        <v>0</v>
      </c>
      <c r="DP115" s="45">
        <f t="shared" si="243"/>
        <v>0</v>
      </c>
      <c r="DQ115" s="45">
        <f t="shared" si="244"/>
        <v>0</v>
      </c>
      <c r="DR115" s="45">
        <f t="shared" si="245"/>
        <v>0</v>
      </c>
      <c r="DS115" s="45">
        <f t="shared" si="246"/>
        <v>0</v>
      </c>
      <c r="DT115" s="45">
        <f t="shared" si="247"/>
        <v>0</v>
      </c>
      <c r="DU115" s="45">
        <f t="shared" si="248"/>
        <v>0</v>
      </c>
      <c r="DV115" s="45">
        <f t="shared" si="249"/>
        <v>0</v>
      </c>
      <c r="DW115" s="45">
        <f t="shared" si="250"/>
        <v>0</v>
      </c>
      <c r="DX115" s="45">
        <f t="shared" si="251"/>
        <v>0</v>
      </c>
      <c r="DY115" s="45">
        <f t="shared" si="252"/>
        <v>0</v>
      </c>
      <c r="DZ115" s="45">
        <f t="shared" si="253"/>
        <v>0</v>
      </c>
    </row>
    <row r="116" spans="1:130" x14ac:dyDescent="0.25">
      <c r="A116" s="66" t="s">
        <v>53</v>
      </c>
      <c r="B116" s="47">
        <f t="shared" si="274"/>
        <v>0</v>
      </c>
      <c r="C116" s="48">
        <f t="shared" si="274"/>
        <v>0</v>
      </c>
      <c r="D116" s="37"/>
      <c r="E116" s="38"/>
      <c r="F116" s="39"/>
      <c r="G116" s="38"/>
      <c r="H116" s="39"/>
      <c r="I116" s="42"/>
      <c r="J116" s="37"/>
      <c r="K116" s="37"/>
      <c r="L116" s="39"/>
      <c r="M116" s="42"/>
      <c r="N116" s="37"/>
      <c r="O116" s="38"/>
      <c r="P116" s="39"/>
      <c r="Q116" s="38"/>
      <c r="R116" s="39"/>
      <c r="S116" s="38"/>
      <c r="T116" s="39"/>
      <c r="U116" s="38"/>
      <c r="V116" s="39"/>
      <c r="W116" s="38"/>
      <c r="X116" s="39"/>
      <c r="Y116" s="38"/>
      <c r="Z116" s="39"/>
      <c r="AA116" s="38"/>
      <c r="AB116" s="39"/>
      <c r="AC116" s="38"/>
      <c r="AD116" s="39"/>
      <c r="AE116" s="38"/>
      <c r="AF116" s="39"/>
      <c r="AG116" s="38"/>
      <c r="AH116" s="39"/>
      <c r="AI116" s="38"/>
      <c r="AJ116" s="39"/>
      <c r="AK116" s="38"/>
      <c r="AL116" s="39"/>
      <c r="AM116" s="38"/>
      <c r="AN116" s="39"/>
      <c r="AO116" s="38"/>
      <c r="AP116" s="39"/>
      <c r="AQ116" s="40"/>
      <c r="AR116" s="37"/>
      <c r="AS116" s="40"/>
      <c r="AT116" s="37"/>
      <c r="AU116" s="38"/>
      <c r="AV116" s="39"/>
      <c r="AW116" s="42"/>
      <c r="AX116" s="43" t="str">
        <f t="shared" si="221"/>
        <v/>
      </c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10"/>
      <c r="BJ116" s="10"/>
      <c r="BK116" s="10"/>
      <c r="BL116" s="10"/>
      <c r="BU116" s="10"/>
      <c r="BW116" s="11"/>
      <c r="CA116" s="44" t="str">
        <f t="shared" si="222"/>
        <v/>
      </c>
      <c r="CB116" s="44" t="str">
        <f t="shared" si="223"/>
        <v/>
      </c>
      <c r="CC116" s="44" t="str">
        <f t="shared" si="224"/>
        <v/>
      </c>
      <c r="CD116" s="44" t="str">
        <f t="shared" si="225"/>
        <v/>
      </c>
      <c r="CE116" s="44" t="str">
        <f t="shared" si="226"/>
        <v/>
      </c>
      <c r="CF116" s="44" t="str">
        <f t="shared" si="254"/>
        <v/>
      </c>
      <c r="CG116" s="44" t="str">
        <f t="shared" si="255"/>
        <v/>
      </c>
      <c r="CH116" s="44" t="str">
        <f t="shared" si="256"/>
        <v/>
      </c>
      <c r="CI116" s="44" t="str">
        <f t="shared" si="257"/>
        <v/>
      </c>
      <c r="CJ116" s="44" t="str">
        <f t="shared" si="258"/>
        <v/>
      </c>
      <c r="CK116" s="44" t="str">
        <f t="shared" si="259"/>
        <v/>
      </c>
      <c r="CL116" s="44" t="str">
        <f t="shared" si="260"/>
        <v/>
      </c>
      <c r="CM116" s="44" t="str">
        <f t="shared" si="261"/>
        <v/>
      </c>
      <c r="CN116" s="44" t="str">
        <f t="shared" si="262"/>
        <v/>
      </c>
      <c r="CO116" s="44" t="str">
        <f t="shared" si="263"/>
        <v/>
      </c>
      <c r="CP116" s="44" t="str">
        <f t="shared" si="264"/>
        <v/>
      </c>
      <c r="CQ116" s="44" t="str">
        <f t="shared" si="265"/>
        <v/>
      </c>
      <c r="CR116" s="44" t="str">
        <f t="shared" si="266"/>
        <v/>
      </c>
      <c r="CS116" s="44" t="str">
        <f t="shared" si="267"/>
        <v/>
      </c>
      <c r="CT116" s="44" t="str">
        <f t="shared" si="268"/>
        <v/>
      </c>
      <c r="CU116" s="44" t="str">
        <f t="shared" si="269"/>
        <v/>
      </c>
      <c r="CV116" s="44" t="str">
        <f t="shared" si="270"/>
        <v/>
      </c>
      <c r="CW116" s="44" t="str">
        <f t="shared" si="271"/>
        <v/>
      </c>
      <c r="CX116" s="44" t="str">
        <f t="shared" si="272"/>
        <v/>
      </c>
      <c r="CY116" s="44" t="str">
        <f t="shared" si="273"/>
        <v/>
      </c>
      <c r="CZ116" s="44" t="str">
        <f t="shared" si="227"/>
        <v/>
      </c>
      <c r="DA116" s="45">
        <f t="shared" si="228"/>
        <v>0</v>
      </c>
      <c r="DB116" s="45">
        <f t="shared" si="229"/>
        <v>0</v>
      </c>
      <c r="DC116" s="45">
        <f t="shared" si="230"/>
        <v>0</v>
      </c>
      <c r="DD116" s="45">
        <f t="shared" si="231"/>
        <v>0</v>
      </c>
      <c r="DE116" s="45">
        <f t="shared" si="232"/>
        <v>0</v>
      </c>
      <c r="DF116" s="45">
        <f t="shared" si="233"/>
        <v>0</v>
      </c>
      <c r="DG116" s="45">
        <f t="shared" si="234"/>
        <v>0</v>
      </c>
      <c r="DH116" s="45">
        <f t="shared" si="235"/>
        <v>0</v>
      </c>
      <c r="DI116" s="45">
        <f t="shared" si="236"/>
        <v>0</v>
      </c>
      <c r="DJ116" s="45">
        <f t="shared" si="237"/>
        <v>0</v>
      </c>
      <c r="DK116" s="45">
        <f t="shared" si="238"/>
        <v>0</v>
      </c>
      <c r="DL116" s="45">
        <f t="shared" si="239"/>
        <v>0</v>
      </c>
      <c r="DM116" s="45">
        <f t="shared" si="240"/>
        <v>0</v>
      </c>
      <c r="DN116" s="45">
        <f t="shared" si="241"/>
        <v>0</v>
      </c>
      <c r="DO116" s="45">
        <f t="shared" si="242"/>
        <v>0</v>
      </c>
      <c r="DP116" s="45">
        <f t="shared" si="243"/>
        <v>0</v>
      </c>
      <c r="DQ116" s="45">
        <f t="shared" si="244"/>
        <v>0</v>
      </c>
      <c r="DR116" s="45">
        <f t="shared" si="245"/>
        <v>0</v>
      </c>
      <c r="DS116" s="45">
        <f t="shared" si="246"/>
        <v>0</v>
      </c>
      <c r="DT116" s="45">
        <f t="shared" si="247"/>
        <v>0</v>
      </c>
      <c r="DU116" s="45">
        <f t="shared" si="248"/>
        <v>0</v>
      </c>
      <c r="DV116" s="45">
        <f t="shared" si="249"/>
        <v>0</v>
      </c>
      <c r="DW116" s="45">
        <f t="shared" si="250"/>
        <v>0</v>
      </c>
      <c r="DX116" s="45">
        <f t="shared" si="251"/>
        <v>0</v>
      </c>
      <c r="DY116" s="45">
        <f t="shared" si="252"/>
        <v>0</v>
      </c>
      <c r="DZ116" s="45">
        <f t="shared" si="253"/>
        <v>0</v>
      </c>
    </row>
    <row r="117" spans="1:130" x14ac:dyDescent="0.25">
      <c r="A117" s="57" t="s">
        <v>54</v>
      </c>
      <c r="B117" s="93">
        <f t="shared" si="274"/>
        <v>0</v>
      </c>
      <c r="C117" s="57">
        <f t="shared" si="274"/>
        <v>0</v>
      </c>
      <c r="D117" s="58"/>
      <c r="E117" s="59"/>
      <c r="F117" s="60"/>
      <c r="G117" s="59"/>
      <c r="H117" s="60"/>
      <c r="I117" s="61"/>
      <c r="J117" s="58"/>
      <c r="K117" s="58"/>
      <c r="L117" s="60"/>
      <c r="M117" s="61"/>
      <c r="N117" s="58"/>
      <c r="O117" s="59"/>
      <c r="P117" s="60"/>
      <c r="Q117" s="59"/>
      <c r="R117" s="60"/>
      <c r="S117" s="59"/>
      <c r="T117" s="60"/>
      <c r="U117" s="59"/>
      <c r="V117" s="60"/>
      <c r="W117" s="59"/>
      <c r="X117" s="60"/>
      <c r="Y117" s="59"/>
      <c r="Z117" s="60"/>
      <c r="AA117" s="59"/>
      <c r="AB117" s="60"/>
      <c r="AC117" s="59"/>
      <c r="AD117" s="60"/>
      <c r="AE117" s="59"/>
      <c r="AF117" s="60"/>
      <c r="AG117" s="59"/>
      <c r="AH117" s="60"/>
      <c r="AI117" s="59"/>
      <c r="AJ117" s="60"/>
      <c r="AK117" s="59"/>
      <c r="AL117" s="60"/>
      <c r="AM117" s="59"/>
      <c r="AN117" s="60"/>
      <c r="AO117" s="59"/>
      <c r="AP117" s="60"/>
      <c r="AQ117" s="62"/>
      <c r="AR117" s="58"/>
      <c r="AS117" s="62"/>
      <c r="AT117" s="58"/>
      <c r="AU117" s="59"/>
      <c r="AV117" s="60"/>
      <c r="AW117" s="61"/>
      <c r="AX117" s="43" t="str">
        <f t="shared" si="221"/>
        <v/>
      </c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10"/>
      <c r="BJ117" s="10"/>
      <c r="BK117" s="10"/>
      <c r="BL117" s="10"/>
      <c r="BU117" s="10"/>
      <c r="BW117" s="11"/>
      <c r="CA117" s="44" t="str">
        <f t="shared" si="222"/>
        <v/>
      </c>
      <c r="CB117" s="44" t="str">
        <f t="shared" si="223"/>
        <v/>
      </c>
      <c r="CC117" s="44" t="str">
        <f t="shared" si="224"/>
        <v/>
      </c>
      <c r="CD117" s="44" t="str">
        <f t="shared" si="225"/>
        <v/>
      </c>
      <c r="CE117" s="44" t="str">
        <f t="shared" si="226"/>
        <v/>
      </c>
      <c r="CF117" s="44" t="str">
        <f t="shared" si="254"/>
        <v/>
      </c>
      <c r="CG117" s="44" t="str">
        <f t="shared" si="255"/>
        <v/>
      </c>
      <c r="CH117" s="44" t="str">
        <f t="shared" si="256"/>
        <v/>
      </c>
      <c r="CI117" s="44" t="str">
        <f t="shared" si="257"/>
        <v/>
      </c>
      <c r="CJ117" s="44" t="str">
        <f t="shared" si="258"/>
        <v/>
      </c>
      <c r="CK117" s="44" t="str">
        <f t="shared" si="259"/>
        <v/>
      </c>
      <c r="CL117" s="44" t="str">
        <f t="shared" si="260"/>
        <v/>
      </c>
      <c r="CM117" s="44" t="str">
        <f t="shared" si="261"/>
        <v/>
      </c>
      <c r="CN117" s="44" t="str">
        <f t="shared" si="262"/>
        <v/>
      </c>
      <c r="CO117" s="44" t="str">
        <f t="shared" si="263"/>
        <v/>
      </c>
      <c r="CP117" s="44" t="str">
        <f t="shared" si="264"/>
        <v/>
      </c>
      <c r="CQ117" s="44" t="str">
        <f t="shared" si="265"/>
        <v/>
      </c>
      <c r="CR117" s="44" t="str">
        <f t="shared" si="266"/>
        <v/>
      </c>
      <c r="CS117" s="44" t="str">
        <f t="shared" si="267"/>
        <v/>
      </c>
      <c r="CT117" s="44" t="str">
        <f t="shared" si="268"/>
        <v/>
      </c>
      <c r="CU117" s="44" t="str">
        <f t="shared" si="269"/>
        <v/>
      </c>
      <c r="CV117" s="44" t="str">
        <f t="shared" si="270"/>
        <v/>
      </c>
      <c r="CW117" s="44" t="str">
        <f t="shared" si="271"/>
        <v/>
      </c>
      <c r="CX117" s="44" t="str">
        <f t="shared" si="272"/>
        <v/>
      </c>
      <c r="CY117" s="44" t="str">
        <f t="shared" si="273"/>
        <v/>
      </c>
      <c r="CZ117" s="44" t="str">
        <f t="shared" si="227"/>
        <v/>
      </c>
      <c r="DA117" s="45">
        <f t="shared" si="228"/>
        <v>0</v>
      </c>
      <c r="DB117" s="45">
        <f t="shared" si="229"/>
        <v>0</v>
      </c>
      <c r="DC117" s="45">
        <f t="shared" si="230"/>
        <v>0</v>
      </c>
      <c r="DD117" s="45">
        <f t="shared" si="231"/>
        <v>0</v>
      </c>
      <c r="DE117" s="45">
        <f t="shared" si="232"/>
        <v>0</v>
      </c>
      <c r="DF117" s="45">
        <f t="shared" si="233"/>
        <v>0</v>
      </c>
      <c r="DG117" s="45">
        <f t="shared" si="234"/>
        <v>0</v>
      </c>
      <c r="DH117" s="45">
        <f t="shared" si="235"/>
        <v>0</v>
      </c>
      <c r="DI117" s="45">
        <f t="shared" si="236"/>
        <v>0</v>
      </c>
      <c r="DJ117" s="45">
        <f t="shared" si="237"/>
        <v>0</v>
      </c>
      <c r="DK117" s="45">
        <f t="shared" si="238"/>
        <v>0</v>
      </c>
      <c r="DL117" s="45">
        <f t="shared" si="239"/>
        <v>0</v>
      </c>
      <c r="DM117" s="45">
        <f t="shared" si="240"/>
        <v>0</v>
      </c>
      <c r="DN117" s="45">
        <f t="shared" si="241"/>
        <v>0</v>
      </c>
      <c r="DO117" s="45">
        <f t="shared" si="242"/>
        <v>0</v>
      </c>
      <c r="DP117" s="45">
        <f t="shared" si="243"/>
        <v>0</v>
      </c>
      <c r="DQ117" s="45">
        <f t="shared" si="244"/>
        <v>0</v>
      </c>
      <c r="DR117" s="45">
        <f t="shared" si="245"/>
        <v>0</v>
      </c>
      <c r="DS117" s="45">
        <f t="shared" si="246"/>
        <v>0</v>
      </c>
      <c r="DT117" s="45">
        <f t="shared" si="247"/>
        <v>0</v>
      </c>
      <c r="DU117" s="45">
        <f t="shared" si="248"/>
        <v>0</v>
      </c>
      <c r="DV117" s="45">
        <f t="shared" si="249"/>
        <v>0</v>
      </c>
      <c r="DW117" s="45">
        <f t="shared" si="250"/>
        <v>0</v>
      </c>
      <c r="DX117" s="45">
        <f t="shared" si="251"/>
        <v>0</v>
      </c>
      <c r="DY117" s="45">
        <f t="shared" si="252"/>
        <v>0</v>
      </c>
      <c r="DZ117" s="45">
        <f t="shared" si="253"/>
        <v>0</v>
      </c>
    </row>
    <row r="118" spans="1:130" x14ac:dyDescent="0.25">
      <c r="A118" s="15" t="s">
        <v>60</v>
      </c>
      <c r="B118" s="15"/>
      <c r="C118" s="15"/>
      <c r="D118" s="15"/>
      <c r="E118" s="15"/>
      <c r="F118" s="15"/>
      <c r="G118" s="15"/>
      <c r="H118" s="16"/>
      <c r="I118" s="16"/>
      <c r="J118" s="17"/>
      <c r="K118" s="17"/>
      <c r="L118" s="17"/>
      <c r="M118" s="17"/>
      <c r="N118" s="17"/>
      <c r="O118" s="17"/>
      <c r="P118" s="17"/>
      <c r="Q118" s="8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T118" s="14"/>
      <c r="BU118" s="14"/>
      <c r="BV118" s="11"/>
      <c r="BW118" s="11"/>
    </row>
    <row r="119" spans="1:130" ht="15" customHeight="1" x14ac:dyDescent="0.25">
      <c r="A119" s="475" t="s">
        <v>4</v>
      </c>
      <c r="B119" s="478" t="s">
        <v>5</v>
      </c>
      <c r="C119" s="479"/>
      <c r="D119" s="482" t="s">
        <v>6</v>
      </c>
      <c r="E119" s="483"/>
      <c r="F119" s="483"/>
      <c r="G119" s="483"/>
      <c r="H119" s="483"/>
      <c r="I119" s="483"/>
      <c r="J119" s="483"/>
      <c r="K119" s="483"/>
      <c r="L119" s="483"/>
      <c r="M119" s="483"/>
      <c r="N119" s="483"/>
      <c r="O119" s="483"/>
      <c r="P119" s="483"/>
      <c r="Q119" s="483"/>
      <c r="R119" s="483"/>
      <c r="S119" s="483"/>
      <c r="T119" s="483"/>
      <c r="U119" s="483"/>
      <c r="V119" s="483"/>
      <c r="W119" s="483"/>
      <c r="X119" s="483"/>
      <c r="Y119" s="483"/>
      <c r="Z119" s="483"/>
      <c r="AA119" s="483"/>
      <c r="AB119" s="483"/>
      <c r="AC119" s="483"/>
      <c r="AD119" s="483"/>
      <c r="AE119" s="483"/>
      <c r="AF119" s="483"/>
      <c r="AG119" s="483"/>
      <c r="AH119" s="483"/>
      <c r="AI119" s="483"/>
      <c r="AJ119" s="483"/>
      <c r="AK119" s="483"/>
      <c r="AL119" s="483"/>
      <c r="AM119" s="483"/>
      <c r="AN119" s="483"/>
      <c r="AO119" s="483"/>
      <c r="AP119" s="483"/>
      <c r="AQ119" s="484"/>
      <c r="AR119" s="485" t="s">
        <v>7</v>
      </c>
      <c r="AS119" s="486"/>
      <c r="AT119" s="487" t="s">
        <v>8</v>
      </c>
      <c r="AU119" s="488"/>
      <c r="AV119" s="493" t="s">
        <v>9</v>
      </c>
      <c r="AW119" s="496" t="s">
        <v>10</v>
      </c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U119" s="10"/>
      <c r="BV119" s="11"/>
      <c r="BW119" s="11"/>
    </row>
    <row r="120" spans="1:130" ht="15" customHeight="1" x14ac:dyDescent="0.25">
      <c r="A120" s="476"/>
      <c r="B120" s="480"/>
      <c r="C120" s="481"/>
      <c r="D120" s="491" t="s">
        <v>11</v>
      </c>
      <c r="E120" s="485"/>
      <c r="F120" s="491" t="s">
        <v>12</v>
      </c>
      <c r="G120" s="485"/>
      <c r="H120" s="491" t="s">
        <v>13</v>
      </c>
      <c r="I120" s="492"/>
      <c r="J120" s="485" t="s">
        <v>14</v>
      </c>
      <c r="K120" s="485"/>
      <c r="L120" s="491" t="s">
        <v>15</v>
      </c>
      <c r="M120" s="485"/>
      <c r="N120" s="491" t="s">
        <v>16</v>
      </c>
      <c r="O120" s="485"/>
      <c r="P120" s="491" t="s">
        <v>17</v>
      </c>
      <c r="Q120" s="485"/>
      <c r="R120" s="491" t="s">
        <v>18</v>
      </c>
      <c r="S120" s="485"/>
      <c r="T120" s="491" t="s">
        <v>19</v>
      </c>
      <c r="U120" s="492"/>
      <c r="V120" s="491" t="s">
        <v>20</v>
      </c>
      <c r="W120" s="492"/>
      <c r="X120" s="491" t="s">
        <v>21</v>
      </c>
      <c r="Y120" s="492"/>
      <c r="Z120" s="491" t="s">
        <v>22</v>
      </c>
      <c r="AA120" s="492"/>
      <c r="AB120" s="491" t="s">
        <v>23</v>
      </c>
      <c r="AC120" s="492"/>
      <c r="AD120" s="491" t="s">
        <v>24</v>
      </c>
      <c r="AE120" s="492"/>
      <c r="AF120" s="491" t="s">
        <v>25</v>
      </c>
      <c r="AG120" s="492"/>
      <c r="AH120" s="491" t="s">
        <v>26</v>
      </c>
      <c r="AI120" s="492"/>
      <c r="AJ120" s="491" t="s">
        <v>27</v>
      </c>
      <c r="AK120" s="492"/>
      <c r="AL120" s="491" t="s">
        <v>28</v>
      </c>
      <c r="AM120" s="492"/>
      <c r="AN120" s="491" t="s">
        <v>29</v>
      </c>
      <c r="AO120" s="492"/>
      <c r="AP120" s="491" t="s">
        <v>30</v>
      </c>
      <c r="AQ120" s="486"/>
      <c r="AR120" s="499" t="s">
        <v>31</v>
      </c>
      <c r="AS120" s="501" t="s">
        <v>32</v>
      </c>
      <c r="AT120" s="489"/>
      <c r="AU120" s="490"/>
      <c r="AV120" s="494"/>
      <c r="AW120" s="497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U120" s="10"/>
      <c r="BV120" s="11"/>
      <c r="BW120" s="11"/>
    </row>
    <row r="121" spans="1:130" x14ac:dyDescent="0.25">
      <c r="A121" s="477"/>
      <c r="B121" s="24" t="s">
        <v>33</v>
      </c>
      <c r="C121" s="64" t="s">
        <v>34</v>
      </c>
      <c r="D121" s="18" t="s">
        <v>33</v>
      </c>
      <c r="E121" s="25" t="s">
        <v>34</v>
      </c>
      <c r="F121" s="18" t="s">
        <v>33</v>
      </c>
      <c r="G121" s="25" t="s">
        <v>34</v>
      </c>
      <c r="H121" s="18" t="s">
        <v>33</v>
      </c>
      <c r="I121" s="64" t="s">
        <v>34</v>
      </c>
      <c r="J121" s="24" t="s">
        <v>33</v>
      </c>
      <c r="K121" s="25" t="s">
        <v>34</v>
      </c>
      <c r="L121" s="18" t="s">
        <v>33</v>
      </c>
      <c r="M121" s="25" t="s">
        <v>34</v>
      </c>
      <c r="N121" s="18" t="s">
        <v>33</v>
      </c>
      <c r="O121" s="25" t="s">
        <v>34</v>
      </c>
      <c r="P121" s="18" t="s">
        <v>33</v>
      </c>
      <c r="Q121" s="25" t="s">
        <v>34</v>
      </c>
      <c r="R121" s="18" t="s">
        <v>33</v>
      </c>
      <c r="S121" s="25" t="s">
        <v>34</v>
      </c>
      <c r="T121" s="18" t="s">
        <v>33</v>
      </c>
      <c r="U121" s="25" t="s">
        <v>34</v>
      </c>
      <c r="V121" s="18" t="s">
        <v>33</v>
      </c>
      <c r="W121" s="25" t="s">
        <v>34</v>
      </c>
      <c r="X121" s="18" t="s">
        <v>33</v>
      </c>
      <c r="Y121" s="25" t="s">
        <v>34</v>
      </c>
      <c r="Z121" s="18" t="s">
        <v>33</v>
      </c>
      <c r="AA121" s="25" t="s">
        <v>34</v>
      </c>
      <c r="AB121" s="18" t="s">
        <v>33</v>
      </c>
      <c r="AC121" s="25" t="s">
        <v>34</v>
      </c>
      <c r="AD121" s="18" t="s">
        <v>33</v>
      </c>
      <c r="AE121" s="25" t="s">
        <v>34</v>
      </c>
      <c r="AF121" s="18" t="s">
        <v>33</v>
      </c>
      <c r="AG121" s="25" t="s">
        <v>34</v>
      </c>
      <c r="AH121" s="18" t="s">
        <v>33</v>
      </c>
      <c r="AI121" s="25" t="s">
        <v>34</v>
      </c>
      <c r="AJ121" s="18" t="s">
        <v>33</v>
      </c>
      <c r="AK121" s="25" t="s">
        <v>34</v>
      </c>
      <c r="AL121" s="18" t="s">
        <v>33</v>
      </c>
      <c r="AM121" s="25" t="s">
        <v>34</v>
      </c>
      <c r="AN121" s="18" t="s">
        <v>33</v>
      </c>
      <c r="AO121" s="25" t="s">
        <v>34</v>
      </c>
      <c r="AP121" s="18" t="s">
        <v>33</v>
      </c>
      <c r="AQ121" s="26" t="s">
        <v>34</v>
      </c>
      <c r="AR121" s="500"/>
      <c r="AS121" s="502"/>
      <c r="AT121" s="27" t="s">
        <v>35</v>
      </c>
      <c r="AU121" s="29" t="s">
        <v>36</v>
      </c>
      <c r="AV121" s="495"/>
      <c r="AW121" s="498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U121" s="10"/>
      <c r="BV121" s="11"/>
      <c r="BW121" s="11"/>
    </row>
    <row r="122" spans="1:130" x14ac:dyDescent="0.25">
      <c r="A122" s="65" t="s">
        <v>37</v>
      </c>
      <c r="B122" s="31">
        <f t="shared" ref="B122:C129" si="275">+N122+P122+R122+T122+V122+X122+Z122+AB122+AD122+AF122+AH122+AJ122+AL122+AN122+AP122</f>
        <v>0</v>
      </c>
      <c r="C122" s="32">
        <f t="shared" si="275"/>
        <v>0</v>
      </c>
      <c r="D122" s="33"/>
      <c r="E122" s="34"/>
      <c r="F122" s="35"/>
      <c r="G122" s="34"/>
      <c r="H122" s="35"/>
      <c r="I122" s="34"/>
      <c r="J122" s="35"/>
      <c r="K122" s="34"/>
      <c r="L122" s="35"/>
      <c r="M122" s="36"/>
      <c r="N122" s="37"/>
      <c r="O122" s="38"/>
      <c r="P122" s="39"/>
      <c r="Q122" s="38"/>
      <c r="R122" s="39"/>
      <c r="S122" s="38"/>
      <c r="T122" s="39"/>
      <c r="U122" s="38"/>
      <c r="V122" s="39"/>
      <c r="W122" s="38"/>
      <c r="X122" s="39"/>
      <c r="Y122" s="38"/>
      <c r="Z122" s="39"/>
      <c r="AA122" s="38"/>
      <c r="AB122" s="39"/>
      <c r="AC122" s="38"/>
      <c r="AD122" s="39"/>
      <c r="AE122" s="38"/>
      <c r="AF122" s="39"/>
      <c r="AG122" s="38"/>
      <c r="AH122" s="39"/>
      <c r="AI122" s="38"/>
      <c r="AJ122" s="39"/>
      <c r="AK122" s="38"/>
      <c r="AL122" s="39"/>
      <c r="AM122" s="38"/>
      <c r="AN122" s="39"/>
      <c r="AO122" s="38"/>
      <c r="AP122" s="39"/>
      <c r="AQ122" s="40"/>
      <c r="AR122" s="41"/>
      <c r="AS122" s="40"/>
      <c r="AT122" s="37"/>
      <c r="AU122" s="38"/>
      <c r="AV122" s="39"/>
      <c r="AW122" s="42"/>
      <c r="AX122" s="43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10"/>
      <c r="BJ122" s="10"/>
      <c r="BK122" s="10"/>
      <c r="BL122" s="10"/>
      <c r="BU122" s="11"/>
      <c r="BV122" s="11"/>
      <c r="BW122" s="11"/>
      <c r="CA122" s="44" t="str">
        <f t="shared" ref="CA122:CA139" si="277">IF(B122&lt;C122,"* El total de Reactivos NO DEBE ser superior al total de Procesados. ","")</f>
        <v/>
      </c>
      <c r="CB122" s="44" t="str">
        <f t="shared" ref="CB122:CB138" si="278">IF(B122&lt;&gt;(AR122+ AS122),"* La suma de las columnas Sexo DEBE SER IGUAL a los Procesados. ","")</f>
        <v/>
      </c>
      <c r="CC122" s="44" t="str">
        <f t="shared" ref="CC122:CC139" si="279">IF(B122&lt;(AT122+ AU122),"* La suma de las columna Trans NO DEBE ser superior al total de Procesados. ","")</f>
        <v/>
      </c>
      <c r="CD122" s="44" t="str">
        <f t="shared" ref="CD122:CD139" si="280">IF(B122&lt;AV122,"* La columna Pueblos Originarios NO DEBE ser superior al total de Procesados. ","")</f>
        <v/>
      </c>
      <c r="CE122" s="44" t="str">
        <f t="shared" ref="CE122:CE139" si="281">IF(B122&lt;AW122,"* La columna Migrantes NO DEBE ser superior al total de Procesados. ","")</f>
        <v/>
      </c>
      <c r="CF122" s="44" t="str">
        <f>IF(D122&lt;E122,CONCATENATE("* El total de procesados debe ser mayor o igual al total de Reactivos en el grupo de edad ",$D$120),"")</f>
        <v/>
      </c>
      <c r="CG122" s="44" t="str">
        <f>IF(F122&lt;G122,CONCATENATE("* El total de procesados debe ser mayor o igual al total de Reactivos en el grupo de edad ",$F$120),"")</f>
        <v/>
      </c>
      <c r="CH122" s="44" t="str">
        <f>IF(H122&lt;I122,CONCATENATE("* El total de procesados debe ser mayor o igual al total de Reactivos en el grupo de edad ",$H$120),"")</f>
        <v/>
      </c>
      <c r="CI122" s="44" t="str">
        <f>IF(J122&lt;K122,CONCATENATE("* El total de procesados debe ser mayor o igual al total de Reactivos en el grupo de edad ",$J$120),"")</f>
        <v/>
      </c>
      <c r="CJ122" s="44" t="str">
        <f>IF(L122&lt;M122,CONCATENATE("* El total de procesados debe ser mayor o igual al total de Reactivos en el grupo de edad ",$L$120),"")</f>
        <v/>
      </c>
      <c r="CK122" s="44" t="str">
        <f>IF(N122&lt;O122,CONCATENATE("* El total de procesados debe ser mayor o igual al total de Reactivos en el grupo de edad ",$N$120),"")</f>
        <v/>
      </c>
      <c r="CL122" s="44" t="str">
        <f>IF(P122&lt;Q122,CONCATENATE("* El total de procesados debe ser mayor o igual al total de Reactivos en el grupo de edad ",$P$120),"")</f>
        <v/>
      </c>
      <c r="CM122" s="44" t="str">
        <f>IF(R122&lt;S122,CONCATENATE("* El total de procesados debe ser mayor o igual al total de Reactivos en el grupo de edad ",$R$120),"")</f>
        <v/>
      </c>
      <c r="CN122" s="44" t="str">
        <f>IF(T122&lt;U122,CONCATENATE("* El total de procesados debe ser mayor o igual al total de Reactivos en el grupo de edad ",$T$120),"")</f>
        <v/>
      </c>
      <c r="CO122" s="44" t="str">
        <f>IF(V122&lt;W122,CONCATENATE("* El total de procesados debe ser mayor o igual al total de Reactivos en el grupo de edad ",$V$120),"")</f>
        <v/>
      </c>
      <c r="CP122" s="44" t="str">
        <f>IF(X122&lt;Y122,CONCATENATE("* El total de procesados debe ser mayor o igual al total de Reactivos en el grupo de edad ",$X$120),"")</f>
        <v/>
      </c>
      <c r="CQ122" s="44" t="str">
        <f>IF(Z122&lt;AA122,CONCATENATE("* El total de procesados debe ser mayor o igual al total de Reactivos en el grupo de edad ",$Z$120),"")</f>
        <v/>
      </c>
      <c r="CR122" s="44" t="str">
        <f>IF(AB122&lt;AC122,CONCATENATE("* El total de procesados debe ser mayor o igual al total de Reactivos en el grupo de edad ",$AB$120),"")</f>
        <v/>
      </c>
      <c r="CS122" s="44" t="str">
        <f>IF(AD122&lt;AE122,CONCATENATE("* El total de procesados debe ser mayor o igual al total de Reactivos en el grupo de edad ",$AD$120),"")</f>
        <v/>
      </c>
      <c r="CT122" s="44" t="str">
        <f>IF(AF122&lt;AG122,CONCATENATE("* El total de procesados debe ser mayor o igual al total de Reactivos en el grupo de edad ",$AF$120),"")</f>
        <v/>
      </c>
      <c r="CU122" s="44" t="str">
        <f>IF(AH122&lt;AI122,CONCATENATE("* El total de procesados debe ser mayor o igual al total de Reactivos en el grupo de edad ",$AH$120),"")</f>
        <v/>
      </c>
      <c r="CV122" s="44" t="str">
        <f>IF(AJ122&lt;AK122,CONCATENATE("* El total de procesados debe ser mayor o igual al total de Reactivos en el grupo de edad ",$AJ$120),"")</f>
        <v/>
      </c>
      <c r="CW122" s="44" t="str">
        <f>IF(AL122&lt;AM122,CONCATENATE("* El total de procesados debe ser mayor o igual al total de Reactivos en el grupo de edad ",$AL$120),"")</f>
        <v/>
      </c>
      <c r="CX122" s="44" t="str">
        <f>IF(AN122&lt;AO122,CONCATENATE("* El total de procesados debe ser mayor o igual al total de Reactivos en el grupo de edad ",$AN$120),"")</f>
        <v/>
      </c>
      <c r="CY122" s="44" t="str">
        <f>IF(AP122&lt;AQ122,CONCATENATE("* El total de procesados debe ser mayor o igual al total de Reactivos en el grupo de edad ",$AP$120),"")</f>
        <v/>
      </c>
      <c r="CZ122" s="44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5">
        <f t="shared" ref="DA122:DA139" si="283">IF(B122&lt;   C122,1,0)</f>
        <v>0</v>
      </c>
      <c r="DB122" s="45">
        <f t="shared" ref="DB122:DB139" si="284">IF(B122&lt;&gt; AR122+AS122,1,0)</f>
        <v>0</v>
      </c>
      <c r="DC122" s="45">
        <f t="shared" ref="DC122:DC139" si="285">IF(B122&lt;  AT122+AU122,1,0)</f>
        <v>0</v>
      </c>
      <c r="DD122" s="45">
        <f t="shared" ref="DD122:DD139" si="286">IF(B122&lt;  AV122,1,0)</f>
        <v>0</v>
      </c>
      <c r="DE122" s="45">
        <f t="shared" ref="DE122:DE139" si="287">IF(B122&lt;  AW122,1,0)</f>
        <v>0</v>
      </c>
      <c r="DF122" s="45">
        <f t="shared" ref="DF122:DF139" si="288">IF(D122&lt;E122,1,0)</f>
        <v>0</v>
      </c>
      <c r="DG122" s="45">
        <f t="shared" ref="DG122:DG139" si="289">IF(F122&lt;G122,1,0)</f>
        <v>0</v>
      </c>
      <c r="DH122" s="45">
        <f t="shared" ref="DH122:DH139" si="290">IF(H122&lt;I122,1,0)</f>
        <v>0</v>
      </c>
      <c r="DI122" s="45">
        <f t="shared" ref="DI122:DI139" si="291">IF(J122&lt;K122,1,0)</f>
        <v>0</v>
      </c>
      <c r="DJ122" s="45">
        <f t="shared" ref="DJ122:DJ139" si="292">IF(L122&lt;M122,1,0)</f>
        <v>0</v>
      </c>
      <c r="DK122" s="45">
        <f t="shared" ref="DK122:DK139" si="293">IF(N122&lt;O122,1,0)</f>
        <v>0</v>
      </c>
      <c r="DL122" s="45">
        <f t="shared" ref="DL122:DL139" si="294">IF(P122&lt;Q122,1,0)</f>
        <v>0</v>
      </c>
      <c r="DM122" s="45">
        <f t="shared" ref="DM122:DM139" si="295">IF(R122&lt;S122,1,0)</f>
        <v>0</v>
      </c>
      <c r="DN122" s="45">
        <f t="shared" ref="DN122:DN139" si="296">IF(T122&lt;U122,1,0)</f>
        <v>0</v>
      </c>
      <c r="DO122" s="45">
        <f t="shared" ref="DO122:DO139" si="297">IF(V122&lt;W122,1,0)</f>
        <v>0</v>
      </c>
      <c r="DP122" s="45">
        <f t="shared" ref="DP122:DP139" si="298">IF(X122&lt;Y122,1,0)</f>
        <v>0</v>
      </c>
      <c r="DQ122" s="45">
        <f t="shared" ref="DQ122:DQ139" si="299">IF(Z122&lt;AA122,1,0)</f>
        <v>0</v>
      </c>
      <c r="DR122" s="45">
        <f t="shared" ref="DR122:DR139" si="300">IF(AB122&lt;AC122,1,0)</f>
        <v>0</v>
      </c>
      <c r="DS122" s="45">
        <f t="shared" ref="DS122:DS139" si="301">IF(AD122&lt;AE122,1,0)</f>
        <v>0</v>
      </c>
      <c r="DT122" s="45">
        <f t="shared" ref="DT122:DT139" si="302">IF(AF122&lt;AG122,1,0)</f>
        <v>0</v>
      </c>
      <c r="DU122" s="45">
        <f t="shared" ref="DU122:DU139" si="303">IF(AH122&lt;AI122,1,0)</f>
        <v>0</v>
      </c>
      <c r="DV122" s="45">
        <f t="shared" ref="DV122:DV139" si="304">IF(AJ122&lt;AK122,1,0)</f>
        <v>0</v>
      </c>
      <c r="DW122" s="45">
        <f t="shared" ref="DW122:DW139" si="305">IF(AL122&lt;AM122,1,0)</f>
        <v>0</v>
      </c>
      <c r="DX122" s="45">
        <f t="shared" ref="DX122:DX139" si="306">IF(AN122&lt;AO122,1,0)</f>
        <v>0</v>
      </c>
      <c r="DY122" s="45">
        <f t="shared" ref="DY122:DY139" si="307">IF(AP122&lt;AQ122,1,0)</f>
        <v>0</v>
      </c>
      <c r="DZ122" s="45">
        <f t="shared" ref="DZ122:DZ139" si="308">IF(AND(B122&lt;&gt;0,OR(AT122="",AU122="",AV122="",AW122="")),1,0)</f>
        <v>0</v>
      </c>
    </row>
    <row r="123" spans="1:130" x14ac:dyDescent="0.25">
      <c r="A123" s="66" t="s">
        <v>38</v>
      </c>
      <c r="B123" s="47">
        <f t="shared" si="275"/>
        <v>0</v>
      </c>
      <c r="C123" s="48">
        <f t="shared" si="275"/>
        <v>0</v>
      </c>
      <c r="D123" s="33"/>
      <c r="E123" s="34"/>
      <c r="F123" s="35"/>
      <c r="G123" s="34"/>
      <c r="H123" s="35"/>
      <c r="I123" s="34"/>
      <c r="J123" s="35"/>
      <c r="K123" s="34"/>
      <c r="L123" s="35"/>
      <c r="M123" s="36"/>
      <c r="N123" s="37"/>
      <c r="O123" s="38"/>
      <c r="P123" s="39"/>
      <c r="Q123" s="38"/>
      <c r="R123" s="39"/>
      <c r="S123" s="38"/>
      <c r="T123" s="39"/>
      <c r="U123" s="38"/>
      <c r="V123" s="39"/>
      <c r="W123" s="38"/>
      <c r="X123" s="39"/>
      <c r="Y123" s="38"/>
      <c r="Z123" s="39"/>
      <c r="AA123" s="38"/>
      <c r="AB123" s="39"/>
      <c r="AC123" s="38"/>
      <c r="AD123" s="39"/>
      <c r="AE123" s="38"/>
      <c r="AF123" s="39"/>
      <c r="AG123" s="38"/>
      <c r="AH123" s="39"/>
      <c r="AI123" s="38"/>
      <c r="AJ123" s="39"/>
      <c r="AK123" s="38"/>
      <c r="AL123" s="39"/>
      <c r="AM123" s="38"/>
      <c r="AN123" s="39"/>
      <c r="AO123" s="38"/>
      <c r="AP123" s="39"/>
      <c r="AQ123" s="40"/>
      <c r="AR123" s="41"/>
      <c r="AS123" s="40"/>
      <c r="AT123" s="37"/>
      <c r="AU123" s="38"/>
      <c r="AV123" s="39"/>
      <c r="AW123" s="42"/>
      <c r="AX123" s="43" t="str">
        <f t="shared" si="276"/>
        <v/>
      </c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10"/>
      <c r="BJ123" s="10"/>
      <c r="BK123" s="10"/>
      <c r="BL123" s="10"/>
      <c r="BU123" s="11"/>
      <c r="BV123" s="11"/>
      <c r="BW123" s="11"/>
      <c r="CA123" s="44" t="str">
        <f t="shared" si="277"/>
        <v/>
      </c>
      <c r="CB123" s="44" t="str">
        <f t="shared" si="278"/>
        <v/>
      </c>
      <c r="CC123" s="44" t="str">
        <f t="shared" si="279"/>
        <v/>
      </c>
      <c r="CD123" s="44" t="str">
        <f t="shared" si="280"/>
        <v/>
      </c>
      <c r="CE123" s="44" t="str">
        <f t="shared" si="281"/>
        <v/>
      </c>
      <c r="CF123" s="44" t="str">
        <f t="shared" ref="CF123:CF139" si="309">IF(D123&lt;E123,CONCATENATE("* El total de procesados debe ser mayor o igual al total de Reactivos en el grupo de edad ",$D$120),"")</f>
        <v/>
      </c>
      <c r="CG123" s="44" t="str">
        <f t="shared" ref="CG123:CG139" si="310">IF(F123&lt;G123,CONCATENATE("* El total de procesados debe ser mayor o igual al total de Reactivos en el grupo de edad ",$F$120),"")</f>
        <v/>
      </c>
      <c r="CH123" s="44" t="str">
        <f t="shared" ref="CH123:CH139" si="311">IF(H123&lt;I123,CONCATENATE("* El total de procesados debe ser mayor o igual al total de Reactivos en el grupo de edad ",$H$120),"")</f>
        <v/>
      </c>
      <c r="CI123" s="44" t="str">
        <f t="shared" ref="CI123:CI139" si="312">IF(J123&lt;K123,CONCATENATE("* El total de procesados debe ser mayor o igual al total de Reactivos en el grupo de edad ",$J$120),"")</f>
        <v/>
      </c>
      <c r="CJ123" s="44" t="str">
        <f t="shared" ref="CJ123:CJ139" si="313">IF(L123&lt;M123,CONCATENATE("* El total de procesados debe ser mayor o igual al total de Reactivos en el grupo de edad ",$L$120),"")</f>
        <v/>
      </c>
      <c r="CK123" s="44" t="str">
        <f t="shared" ref="CK123:CK139" si="314">IF(N123&lt;O123,CONCATENATE("* El total de procesados debe ser mayor o igual al total de Reactivos en el grupo de edad ",$N$120),"")</f>
        <v/>
      </c>
      <c r="CL123" s="44" t="str">
        <f t="shared" ref="CL123:CL139" si="315">IF(P123&lt;Q123,CONCATENATE("* El total de procesados debe ser mayor o igual al total de Reactivos en el grupo de edad ",$P$120),"")</f>
        <v/>
      </c>
      <c r="CM123" s="44" t="str">
        <f t="shared" ref="CM123:CM139" si="316">IF(R123&lt;S123,CONCATENATE("* El total de procesados debe ser mayor o igual al total de Reactivos en el grupo de edad ",$R$120),"")</f>
        <v/>
      </c>
      <c r="CN123" s="44" t="str">
        <f t="shared" ref="CN123:CN139" si="317">IF(T123&lt;U123,CONCATENATE("* El total de procesados debe ser mayor o igual al total de Reactivos en el grupo de edad ",$T$120),"")</f>
        <v/>
      </c>
      <c r="CO123" s="44" t="str">
        <f t="shared" ref="CO123:CO139" si="318">IF(V123&lt;W123,CONCATENATE("* El total de procesados debe ser mayor o igual al total de Reactivos en el grupo de edad ",$V$120),"")</f>
        <v/>
      </c>
      <c r="CP123" s="44" t="str">
        <f t="shared" ref="CP123:CP139" si="319">IF(X123&lt;Y123,CONCATENATE("* El total de procesados debe ser mayor o igual al total de Reactivos en el grupo de edad ",$X$120),"")</f>
        <v/>
      </c>
      <c r="CQ123" s="44" t="str">
        <f t="shared" ref="CQ123:CQ139" si="320">IF(Z123&lt;AA123,CONCATENATE("* El total de procesados debe ser mayor o igual al total de Reactivos en el grupo de edad ",$Z$120),"")</f>
        <v/>
      </c>
      <c r="CR123" s="44" t="str">
        <f t="shared" ref="CR123:CR139" si="321">IF(AB123&lt;AC123,CONCATENATE("* El total de procesados debe ser mayor o igual al total de Reactivos en el grupo de edad ",$AB$120),"")</f>
        <v/>
      </c>
      <c r="CS123" s="44" t="str">
        <f t="shared" ref="CS123:CS139" si="322">IF(AD123&lt;AE123,CONCATENATE("* El total de procesados debe ser mayor o igual al total de Reactivos en el grupo de edad ",$AD$120),"")</f>
        <v/>
      </c>
      <c r="CT123" s="44" t="str">
        <f t="shared" ref="CT123:CT139" si="323">IF(AF123&lt;AG123,CONCATENATE("* El total de procesados debe ser mayor o igual al total de Reactivos en el grupo de edad ",$AF$120),"")</f>
        <v/>
      </c>
      <c r="CU123" s="44" t="str">
        <f t="shared" ref="CU123:CU139" si="324">IF(AH123&lt;AI123,CONCATENATE("* El total de procesados debe ser mayor o igual al total de Reactivos en el grupo de edad ",$AH$120),"")</f>
        <v/>
      </c>
      <c r="CV123" s="44" t="str">
        <f t="shared" ref="CV123:CV139" si="325">IF(AJ123&lt;AK123,CONCATENATE("* El total de procesados debe ser mayor o igual al total de Reactivos en el grupo de edad ",$AJ$120),"")</f>
        <v/>
      </c>
      <c r="CW123" s="44" t="str">
        <f t="shared" ref="CW123:CW139" si="326">IF(AL123&lt;AM123,CONCATENATE("* El total de procesados debe ser mayor o igual al total de Reactivos en el grupo de edad ",$AL$120),"")</f>
        <v/>
      </c>
      <c r="CX123" s="44" t="str">
        <f t="shared" ref="CX123:CX139" si="327">IF(AN123&lt;AO123,CONCATENATE("* El total de procesados debe ser mayor o igual al total de Reactivos en el grupo de edad ",$AN$120),"")</f>
        <v/>
      </c>
      <c r="CY123" s="44" t="str">
        <f t="shared" ref="CY123:CY139" si="328">IF(AP123&lt;AQ123,CONCATENATE("* El total de procesados debe ser mayor o igual al total de Reactivos en el grupo de edad ",$AP$120),"")</f>
        <v/>
      </c>
      <c r="CZ123" s="44" t="str">
        <f t="shared" si="282"/>
        <v/>
      </c>
      <c r="DA123" s="45">
        <f t="shared" si="283"/>
        <v>0</v>
      </c>
      <c r="DB123" s="45">
        <f t="shared" si="284"/>
        <v>0</v>
      </c>
      <c r="DC123" s="45">
        <f t="shared" si="285"/>
        <v>0</v>
      </c>
      <c r="DD123" s="45">
        <f t="shared" si="286"/>
        <v>0</v>
      </c>
      <c r="DE123" s="45">
        <f t="shared" si="287"/>
        <v>0</v>
      </c>
      <c r="DF123" s="45">
        <f t="shared" si="288"/>
        <v>0</v>
      </c>
      <c r="DG123" s="45">
        <f t="shared" si="289"/>
        <v>0</v>
      </c>
      <c r="DH123" s="45">
        <f t="shared" si="290"/>
        <v>0</v>
      </c>
      <c r="DI123" s="45">
        <f t="shared" si="291"/>
        <v>0</v>
      </c>
      <c r="DJ123" s="45">
        <f t="shared" si="292"/>
        <v>0</v>
      </c>
      <c r="DK123" s="45">
        <f t="shared" si="293"/>
        <v>0</v>
      </c>
      <c r="DL123" s="45">
        <f t="shared" si="294"/>
        <v>0</v>
      </c>
      <c r="DM123" s="45">
        <f t="shared" si="295"/>
        <v>0</v>
      </c>
      <c r="DN123" s="45">
        <f t="shared" si="296"/>
        <v>0</v>
      </c>
      <c r="DO123" s="45">
        <f t="shared" si="297"/>
        <v>0</v>
      </c>
      <c r="DP123" s="45">
        <f t="shared" si="298"/>
        <v>0</v>
      </c>
      <c r="DQ123" s="45">
        <f t="shared" si="299"/>
        <v>0</v>
      </c>
      <c r="DR123" s="45">
        <f t="shared" si="300"/>
        <v>0</v>
      </c>
      <c r="DS123" s="45">
        <f t="shared" si="301"/>
        <v>0</v>
      </c>
      <c r="DT123" s="45">
        <f t="shared" si="302"/>
        <v>0</v>
      </c>
      <c r="DU123" s="45">
        <f t="shared" si="303"/>
        <v>0</v>
      </c>
      <c r="DV123" s="45">
        <f t="shared" si="304"/>
        <v>0</v>
      </c>
      <c r="DW123" s="45">
        <f t="shared" si="305"/>
        <v>0</v>
      </c>
      <c r="DX123" s="45">
        <f t="shared" si="306"/>
        <v>0</v>
      </c>
      <c r="DY123" s="45">
        <f t="shared" si="307"/>
        <v>0</v>
      </c>
      <c r="DZ123" s="45">
        <f t="shared" si="308"/>
        <v>0</v>
      </c>
    </row>
    <row r="124" spans="1:130" x14ac:dyDescent="0.25">
      <c r="A124" s="66" t="s">
        <v>39</v>
      </c>
      <c r="B124" s="47">
        <f t="shared" si="275"/>
        <v>0</v>
      </c>
      <c r="C124" s="48">
        <f t="shared" si="275"/>
        <v>0</v>
      </c>
      <c r="D124" s="33"/>
      <c r="E124" s="34"/>
      <c r="F124" s="35"/>
      <c r="G124" s="34"/>
      <c r="H124" s="35"/>
      <c r="I124" s="34"/>
      <c r="J124" s="35"/>
      <c r="K124" s="34"/>
      <c r="L124" s="35"/>
      <c r="M124" s="36"/>
      <c r="N124" s="37"/>
      <c r="O124" s="38"/>
      <c r="P124" s="39"/>
      <c r="Q124" s="38"/>
      <c r="R124" s="39"/>
      <c r="S124" s="38"/>
      <c r="T124" s="39"/>
      <c r="U124" s="38"/>
      <c r="V124" s="39"/>
      <c r="W124" s="38"/>
      <c r="X124" s="39"/>
      <c r="Y124" s="38"/>
      <c r="Z124" s="39"/>
      <c r="AA124" s="38"/>
      <c r="AB124" s="39"/>
      <c r="AC124" s="38"/>
      <c r="AD124" s="39"/>
      <c r="AE124" s="38"/>
      <c r="AF124" s="39"/>
      <c r="AG124" s="38"/>
      <c r="AH124" s="39"/>
      <c r="AI124" s="38"/>
      <c r="AJ124" s="39"/>
      <c r="AK124" s="38"/>
      <c r="AL124" s="39"/>
      <c r="AM124" s="38"/>
      <c r="AN124" s="39"/>
      <c r="AO124" s="38"/>
      <c r="AP124" s="39"/>
      <c r="AQ124" s="40"/>
      <c r="AR124" s="41"/>
      <c r="AS124" s="40"/>
      <c r="AT124" s="37"/>
      <c r="AU124" s="38"/>
      <c r="AV124" s="39"/>
      <c r="AW124" s="42"/>
      <c r="AX124" s="43" t="str">
        <f t="shared" si="276"/>
        <v/>
      </c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10"/>
      <c r="BJ124" s="10"/>
      <c r="BK124" s="10"/>
      <c r="BL124" s="10"/>
      <c r="BU124" s="11"/>
      <c r="BV124" s="11"/>
      <c r="BW124" s="11"/>
      <c r="CA124" s="44" t="str">
        <f t="shared" si="277"/>
        <v/>
      </c>
      <c r="CB124" s="44" t="str">
        <f t="shared" si="278"/>
        <v/>
      </c>
      <c r="CC124" s="44" t="str">
        <f t="shared" si="279"/>
        <v/>
      </c>
      <c r="CD124" s="44" t="str">
        <f t="shared" si="280"/>
        <v/>
      </c>
      <c r="CE124" s="44" t="str">
        <f t="shared" si="281"/>
        <v/>
      </c>
      <c r="CF124" s="44" t="str">
        <f t="shared" si="309"/>
        <v/>
      </c>
      <c r="CG124" s="44" t="str">
        <f t="shared" si="310"/>
        <v/>
      </c>
      <c r="CH124" s="44" t="str">
        <f t="shared" si="311"/>
        <v/>
      </c>
      <c r="CI124" s="44" t="str">
        <f t="shared" si="312"/>
        <v/>
      </c>
      <c r="CJ124" s="44" t="str">
        <f t="shared" si="313"/>
        <v/>
      </c>
      <c r="CK124" s="44" t="str">
        <f t="shared" si="314"/>
        <v/>
      </c>
      <c r="CL124" s="44" t="str">
        <f t="shared" si="315"/>
        <v/>
      </c>
      <c r="CM124" s="44" t="str">
        <f t="shared" si="316"/>
        <v/>
      </c>
      <c r="CN124" s="44" t="str">
        <f t="shared" si="317"/>
        <v/>
      </c>
      <c r="CO124" s="44" t="str">
        <f t="shared" si="318"/>
        <v/>
      </c>
      <c r="CP124" s="44" t="str">
        <f t="shared" si="319"/>
        <v/>
      </c>
      <c r="CQ124" s="44" t="str">
        <f t="shared" si="320"/>
        <v/>
      </c>
      <c r="CR124" s="44" t="str">
        <f t="shared" si="321"/>
        <v/>
      </c>
      <c r="CS124" s="44" t="str">
        <f t="shared" si="322"/>
        <v/>
      </c>
      <c r="CT124" s="44" t="str">
        <f t="shared" si="323"/>
        <v/>
      </c>
      <c r="CU124" s="44" t="str">
        <f t="shared" si="324"/>
        <v/>
      </c>
      <c r="CV124" s="44" t="str">
        <f t="shared" si="325"/>
        <v/>
      </c>
      <c r="CW124" s="44" t="str">
        <f t="shared" si="326"/>
        <v/>
      </c>
      <c r="CX124" s="44" t="str">
        <f t="shared" si="327"/>
        <v/>
      </c>
      <c r="CY124" s="44" t="str">
        <f t="shared" si="328"/>
        <v/>
      </c>
      <c r="CZ124" s="44" t="str">
        <f t="shared" si="282"/>
        <v/>
      </c>
      <c r="DA124" s="45">
        <f t="shared" si="283"/>
        <v>0</v>
      </c>
      <c r="DB124" s="45">
        <f t="shared" si="284"/>
        <v>0</v>
      </c>
      <c r="DC124" s="45">
        <f t="shared" si="285"/>
        <v>0</v>
      </c>
      <c r="DD124" s="45">
        <f t="shared" si="286"/>
        <v>0</v>
      </c>
      <c r="DE124" s="45">
        <f t="shared" si="287"/>
        <v>0</v>
      </c>
      <c r="DF124" s="45">
        <f t="shared" si="288"/>
        <v>0</v>
      </c>
      <c r="DG124" s="45">
        <f t="shared" si="289"/>
        <v>0</v>
      </c>
      <c r="DH124" s="45">
        <f t="shared" si="290"/>
        <v>0</v>
      </c>
      <c r="DI124" s="45">
        <f t="shared" si="291"/>
        <v>0</v>
      </c>
      <c r="DJ124" s="45">
        <f t="shared" si="292"/>
        <v>0</v>
      </c>
      <c r="DK124" s="45">
        <f t="shared" si="293"/>
        <v>0</v>
      </c>
      <c r="DL124" s="45">
        <f t="shared" si="294"/>
        <v>0</v>
      </c>
      <c r="DM124" s="45">
        <f t="shared" si="295"/>
        <v>0</v>
      </c>
      <c r="DN124" s="45">
        <f t="shared" si="296"/>
        <v>0</v>
      </c>
      <c r="DO124" s="45">
        <f t="shared" si="297"/>
        <v>0</v>
      </c>
      <c r="DP124" s="45">
        <f t="shared" si="298"/>
        <v>0</v>
      </c>
      <c r="DQ124" s="45">
        <f t="shared" si="299"/>
        <v>0</v>
      </c>
      <c r="DR124" s="45">
        <f t="shared" si="300"/>
        <v>0</v>
      </c>
      <c r="DS124" s="45">
        <f t="shared" si="301"/>
        <v>0</v>
      </c>
      <c r="DT124" s="45">
        <f t="shared" si="302"/>
        <v>0</v>
      </c>
      <c r="DU124" s="45">
        <f t="shared" si="303"/>
        <v>0</v>
      </c>
      <c r="DV124" s="45">
        <f t="shared" si="304"/>
        <v>0</v>
      </c>
      <c r="DW124" s="45">
        <f t="shared" si="305"/>
        <v>0</v>
      </c>
      <c r="DX124" s="45">
        <f t="shared" si="306"/>
        <v>0</v>
      </c>
      <c r="DY124" s="45">
        <f t="shared" si="307"/>
        <v>0</v>
      </c>
      <c r="DZ124" s="45">
        <f t="shared" si="308"/>
        <v>0</v>
      </c>
    </row>
    <row r="125" spans="1:130" x14ac:dyDescent="0.25">
      <c r="A125" s="66" t="s">
        <v>40</v>
      </c>
      <c r="B125" s="47">
        <f t="shared" si="275"/>
        <v>0</v>
      </c>
      <c r="C125" s="48">
        <f t="shared" si="275"/>
        <v>0</v>
      </c>
      <c r="D125" s="33"/>
      <c r="E125" s="34"/>
      <c r="F125" s="35"/>
      <c r="G125" s="34"/>
      <c r="H125" s="35"/>
      <c r="I125" s="34"/>
      <c r="J125" s="35"/>
      <c r="K125" s="34"/>
      <c r="L125" s="35"/>
      <c r="M125" s="36"/>
      <c r="N125" s="37"/>
      <c r="O125" s="38"/>
      <c r="P125" s="39"/>
      <c r="Q125" s="38"/>
      <c r="R125" s="39"/>
      <c r="S125" s="38"/>
      <c r="T125" s="39"/>
      <c r="U125" s="38"/>
      <c r="V125" s="39"/>
      <c r="W125" s="38"/>
      <c r="X125" s="39"/>
      <c r="Y125" s="38"/>
      <c r="Z125" s="39"/>
      <c r="AA125" s="38"/>
      <c r="AB125" s="39"/>
      <c r="AC125" s="38"/>
      <c r="AD125" s="39"/>
      <c r="AE125" s="38"/>
      <c r="AF125" s="39"/>
      <c r="AG125" s="38"/>
      <c r="AH125" s="39"/>
      <c r="AI125" s="38"/>
      <c r="AJ125" s="39"/>
      <c r="AK125" s="38"/>
      <c r="AL125" s="39"/>
      <c r="AM125" s="38"/>
      <c r="AN125" s="39"/>
      <c r="AO125" s="38"/>
      <c r="AP125" s="39"/>
      <c r="AQ125" s="40"/>
      <c r="AR125" s="41"/>
      <c r="AS125" s="40"/>
      <c r="AT125" s="37"/>
      <c r="AU125" s="38"/>
      <c r="AV125" s="39"/>
      <c r="AW125" s="42"/>
      <c r="AX125" s="43" t="str">
        <f t="shared" si="276"/>
        <v/>
      </c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10"/>
      <c r="BJ125" s="10"/>
      <c r="BK125" s="10"/>
      <c r="BL125" s="10"/>
      <c r="BU125" s="11"/>
      <c r="BV125" s="11"/>
      <c r="BW125" s="11"/>
      <c r="CA125" s="44" t="str">
        <f t="shared" si="277"/>
        <v/>
      </c>
      <c r="CB125" s="44" t="str">
        <f t="shared" si="278"/>
        <v/>
      </c>
      <c r="CC125" s="44" t="str">
        <f t="shared" si="279"/>
        <v/>
      </c>
      <c r="CD125" s="44" t="str">
        <f t="shared" si="280"/>
        <v/>
      </c>
      <c r="CE125" s="44" t="str">
        <f t="shared" si="281"/>
        <v/>
      </c>
      <c r="CF125" s="44" t="str">
        <f t="shared" si="309"/>
        <v/>
      </c>
      <c r="CG125" s="44" t="str">
        <f t="shared" si="310"/>
        <v/>
      </c>
      <c r="CH125" s="44" t="str">
        <f t="shared" si="311"/>
        <v/>
      </c>
      <c r="CI125" s="44" t="str">
        <f t="shared" si="312"/>
        <v/>
      </c>
      <c r="CJ125" s="44" t="str">
        <f t="shared" si="313"/>
        <v/>
      </c>
      <c r="CK125" s="44" t="str">
        <f t="shared" si="314"/>
        <v/>
      </c>
      <c r="CL125" s="44" t="str">
        <f t="shared" si="315"/>
        <v/>
      </c>
      <c r="CM125" s="44" t="str">
        <f t="shared" si="316"/>
        <v/>
      </c>
      <c r="CN125" s="44" t="str">
        <f t="shared" si="317"/>
        <v/>
      </c>
      <c r="CO125" s="44" t="str">
        <f t="shared" si="318"/>
        <v/>
      </c>
      <c r="CP125" s="44" t="str">
        <f t="shared" si="319"/>
        <v/>
      </c>
      <c r="CQ125" s="44" t="str">
        <f t="shared" si="320"/>
        <v/>
      </c>
      <c r="CR125" s="44" t="str">
        <f t="shared" si="321"/>
        <v/>
      </c>
      <c r="CS125" s="44" t="str">
        <f t="shared" si="322"/>
        <v/>
      </c>
      <c r="CT125" s="44" t="str">
        <f t="shared" si="323"/>
        <v/>
      </c>
      <c r="CU125" s="44" t="str">
        <f t="shared" si="324"/>
        <v/>
      </c>
      <c r="CV125" s="44" t="str">
        <f t="shared" si="325"/>
        <v/>
      </c>
      <c r="CW125" s="44" t="str">
        <f t="shared" si="326"/>
        <v/>
      </c>
      <c r="CX125" s="44" t="str">
        <f t="shared" si="327"/>
        <v/>
      </c>
      <c r="CY125" s="44" t="str">
        <f t="shared" si="328"/>
        <v/>
      </c>
      <c r="CZ125" s="44" t="str">
        <f t="shared" si="282"/>
        <v/>
      </c>
      <c r="DA125" s="45">
        <f t="shared" si="283"/>
        <v>0</v>
      </c>
      <c r="DB125" s="45">
        <f t="shared" si="284"/>
        <v>0</v>
      </c>
      <c r="DC125" s="45">
        <f t="shared" si="285"/>
        <v>0</v>
      </c>
      <c r="DD125" s="45">
        <f t="shared" si="286"/>
        <v>0</v>
      </c>
      <c r="DE125" s="45">
        <f t="shared" si="287"/>
        <v>0</v>
      </c>
      <c r="DF125" s="45">
        <f t="shared" si="288"/>
        <v>0</v>
      </c>
      <c r="DG125" s="45">
        <f t="shared" si="289"/>
        <v>0</v>
      </c>
      <c r="DH125" s="45">
        <f t="shared" si="290"/>
        <v>0</v>
      </c>
      <c r="DI125" s="45">
        <f t="shared" si="291"/>
        <v>0</v>
      </c>
      <c r="DJ125" s="45">
        <f t="shared" si="292"/>
        <v>0</v>
      </c>
      <c r="DK125" s="45">
        <f t="shared" si="293"/>
        <v>0</v>
      </c>
      <c r="DL125" s="45">
        <f t="shared" si="294"/>
        <v>0</v>
      </c>
      <c r="DM125" s="45">
        <f t="shared" si="295"/>
        <v>0</v>
      </c>
      <c r="DN125" s="45">
        <f t="shared" si="296"/>
        <v>0</v>
      </c>
      <c r="DO125" s="45">
        <f t="shared" si="297"/>
        <v>0</v>
      </c>
      <c r="DP125" s="45">
        <f t="shared" si="298"/>
        <v>0</v>
      </c>
      <c r="DQ125" s="45">
        <f t="shared" si="299"/>
        <v>0</v>
      </c>
      <c r="DR125" s="45">
        <f t="shared" si="300"/>
        <v>0</v>
      </c>
      <c r="DS125" s="45">
        <f t="shared" si="301"/>
        <v>0</v>
      </c>
      <c r="DT125" s="45">
        <f t="shared" si="302"/>
        <v>0</v>
      </c>
      <c r="DU125" s="45">
        <f t="shared" si="303"/>
        <v>0</v>
      </c>
      <c r="DV125" s="45">
        <f t="shared" si="304"/>
        <v>0</v>
      </c>
      <c r="DW125" s="45">
        <f t="shared" si="305"/>
        <v>0</v>
      </c>
      <c r="DX125" s="45">
        <f t="shared" si="306"/>
        <v>0</v>
      </c>
      <c r="DY125" s="45">
        <f t="shared" si="307"/>
        <v>0</v>
      </c>
      <c r="DZ125" s="45">
        <f t="shared" si="308"/>
        <v>0</v>
      </c>
    </row>
    <row r="126" spans="1:130" ht="22.5" x14ac:dyDescent="0.25">
      <c r="A126" s="67" t="s">
        <v>41</v>
      </c>
      <c r="B126" s="47">
        <f t="shared" si="275"/>
        <v>0</v>
      </c>
      <c r="C126" s="48">
        <f t="shared" si="275"/>
        <v>0</v>
      </c>
      <c r="D126" s="33"/>
      <c r="E126" s="34"/>
      <c r="F126" s="35"/>
      <c r="G126" s="34"/>
      <c r="H126" s="35"/>
      <c r="I126" s="34"/>
      <c r="J126" s="35"/>
      <c r="K126" s="34"/>
      <c r="L126" s="35"/>
      <c r="M126" s="36"/>
      <c r="N126" s="37"/>
      <c r="O126" s="38"/>
      <c r="P126" s="39"/>
      <c r="Q126" s="38"/>
      <c r="R126" s="39"/>
      <c r="S126" s="38"/>
      <c r="T126" s="39"/>
      <c r="U126" s="38"/>
      <c r="V126" s="39"/>
      <c r="W126" s="38"/>
      <c r="X126" s="39"/>
      <c r="Y126" s="38"/>
      <c r="Z126" s="39"/>
      <c r="AA126" s="38"/>
      <c r="AB126" s="39"/>
      <c r="AC126" s="38"/>
      <c r="AD126" s="39"/>
      <c r="AE126" s="38"/>
      <c r="AF126" s="39"/>
      <c r="AG126" s="38"/>
      <c r="AH126" s="39"/>
      <c r="AI126" s="38"/>
      <c r="AJ126" s="39"/>
      <c r="AK126" s="38"/>
      <c r="AL126" s="39"/>
      <c r="AM126" s="38"/>
      <c r="AN126" s="39"/>
      <c r="AO126" s="38"/>
      <c r="AP126" s="39"/>
      <c r="AQ126" s="40"/>
      <c r="AR126" s="41"/>
      <c r="AS126" s="40"/>
      <c r="AT126" s="37"/>
      <c r="AU126" s="38"/>
      <c r="AV126" s="39"/>
      <c r="AW126" s="42"/>
      <c r="AX126" s="43" t="str">
        <f t="shared" si="276"/>
        <v/>
      </c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10"/>
      <c r="BJ126" s="10"/>
      <c r="BK126" s="10"/>
      <c r="BL126" s="10"/>
      <c r="BU126" s="11"/>
      <c r="BV126" s="11"/>
      <c r="BW126" s="11"/>
      <c r="CA126" s="44" t="str">
        <f t="shared" si="277"/>
        <v/>
      </c>
      <c r="CB126" s="44" t="str">
        <f t="shared" si="278"/>
        <v/>
      </c>
      <c r="CC126" s="44" t="str">
        <f t="shared" si="279"/>
        <v/>
      </c>
      <c r="CD126" s="44" t="str">
        <f t="shared" si="280"/>
        <v/>
      </c>
      <c r="CE126" s="44" t="str">
        <f t="shared" si="281"/>
        <v/>
      </c>
      <c r="CF126" s="44" t="str">
        <f t="shared" si="309"/>
        <v/>
      </c>
      <c r="CG126" s="44" t="str">
        <f t="shared" si="310"/>
        <v/>
      </c>
      <c r="CH126" s="44" t="str">
        <f t="shared" si="311"/>
        <v/>
      </c>
      <c r="CI126" s="44" t="str">
        <f t="shared" si="312"/>
        <v/>
      </c>
      <c r="CJ126" s="44" t="str">
        <f t="shared" si="313"/>
        <v/>
      </c>
      <c r="CK126" s="44" t="str">
        <f t="shared" si="314"/>
        <v/>
      </c>
      <c r="CL126" s="44" t="str">
        <f t="shared" si="315"/>
        <v/>
      </c>
      <c r="CM126" s="44" t="str">
        <f t="shared" si="316"/>
        <v/>
      </c>
      <c r="CN126" s="44" t="str">
        <f t="shared" si="317"/>
        <v/>
      </c>
      <c r="CO126" s="44" t="str">
        <f t="shared" si="318"/>
        <v/>
      </c>
      <c r="CP126" s="44" t="str">
        <f t="shared" si="319"/>
        <v/>
      </c>
      <c r="CQ126" s="44" t="str">
        <f t="shared" si="320"/>
        <v/>
      </c>
      <c r="CR126" s="44" t="str">
        <f t="shared" si="321"/>
        <v/>
      </c>
      <c r="CS126" s="44" t="str">
        <f t="shared" si="322"/>
        <v/>
      </c>
      <c r="CT126" s="44" t="str">
        <f t="shared" si="323"/>
        <v/>
      </c>
      <c r="CU126" s="44" t="str">
        <f t="shared" si="324"/>
        <v/>
      </c>
      <c r="CV126" s="44" t="str">
        <f t="shared" si="325"/>
        <v/>
      </c>
      <c r="CW126" s="44" t="str">
        <f t="shared" si="326"/>
        <v/>
      </c>
      <c r="CX126" s="44" t="str">
        <f t="shared" si="327"/>
        <v/>
      </c>
      <c r="CY126" s="44" t="str">
        <f t="shared" si="328"/>
        <v/>
      </c>
      <c r="CZ126" s="44" t="str">
        <f t="shared" si="282"/>
        <v/>
      </c>
      <c r="DA126" s="45">
        <f t="shared" si="283"/>
        <v>0</v>
      </c>
      <c r="DB126" s="45">
        <f t="shared" si="284"/>
        <v>0</v>
      </c>
      <c r="DC126" s="45">
        <f t="shared" si="285"/>
        <v>0</v>
      </c>
      <c r="DD126" s="45">
        <f t="shared" si="286"/>
        <v>0</v>
      </c>
      <c r="DE126" s="45">
        <f t="shared" si="287"/>
        <v>0</v>
      </c>
      <c r="DF126" s="45">
        <f t="shared" si="288"/>
        <v>0</v>
      </c>
      <c r="DG126" s="45">
        <f t="shared" si="289"/>
        <v>0</v>
      </c>
      <c r="DH126" s="45">
        <f t="shared" si="290"/>
        <v>0</v>
      </c>
      <c r="DI126" s="45">
        <f t="shared" si="291"/>
        <v>0</v>
      </c>
      <c r="DJ126" s="45">
        <f t="shared" si="292"/>
        <v>0</v>
      </c>
      <c r="DK126" s="45">
        <f t="shared" si="293"/>
        <v>0</v>
      </c>
      <c r="DL126" s="45">
        <f t="shared" si="294"/>
        <v>0</v>
      </c>
      <c r="DM126" s="45">
        <f t="shared" si="295"/>
        <v>0</v>
      </c>
      <c r="DN126" s="45">
        <f t="shared" si="296"/>
        <v>0</v>
      </c>
      <c r="DO126" s="45">
        <f t="shared" si="297"/>
        <v>0</v>
      </c>
      <c r="DP126" s="45">
        <f t="shared" si="298"/>
        <v>0</v>
      </c>
      <c r="DQ126" s="45">
        <f t="shared" si="299"/>
        <v>0</v>
      </c>
      <c r="DR126" s="45">
        <f t="shared" si="300"/>
        <v>0</v>
      </c>
      <c r="DS126" s="45">
        <f t="shared" si="301"/>
        <v>0</v>
      </c>
      <c r="DT126" s="45">
        <f t="shared" si="302"/>
        <v>0</v>
      </c>
      <c r="DU126" s="45">
        <f t="shared" si="303"/>
        <v>0</v>
      </c>
      <c r="DV126" s="45">
        <f t="shared" si="304"/>
        <v>0</v>
      </c>
      <c r="DW126" s="45">
        <f t="shared" si="305"/>
        <v>0</v>
      </c>
      <c r="DX126" s="45">
        <f t="shared" si="306"/>
        <v>0</v>
      </c>
      <c r="DY126" s="45">
        <f t="shared" si="307"/>
        <v>0</v>
      </c>
      <c r="DZ126" s="45">
        <f t="shared" si="308"/>
        <v>0</v>
      </c>
    </row>
    <row r="127" spans="1:130" ht="22.5" x14ac:dyDescent="0.25">
      <c r="A127" s="67" t="s">
        <v>42</v>
      </c>
      <c r="B127" s="47">
        <f t="shared" si="275"/>
        <v>0</v>
      </c>
      <c r="C127" s="48">
        <f t="shared" si="275"/>
        <v>0</v>
      </c>
      <c r="D127" s="33"/>
      <c r="E127" s="34"/>
      <c r="F127" s="35"/>
      <c r="G127" s="34"/>
      <c r="H127" s="35"/>
      <c r="I127" s="34"/>
      <c r="J127" s="35"/>
      <c r="K127" s="34"/>
      <c r="L127" s="35"/>
      <c r="M127" s="36"/>
      <c r="N127" s="37"/>
      <c r="O127" s="38"/>
      <c r="P127" s="39"/>
      <c r="Q127" s="38"/>
      <c r="R127" s="39"/>
      <c r="S127" s="38"/>
      <c r="T127" s="39"/>
      <c r="U127" s="38"/>
      <c r="V127" s="39"/>
      <c r="W127" s="38"/>
      <c r="X127" s="39"/>
      <c r="Y127" s="38"/>
      <c r="Z127" s="39"/>
      <c r="AA127" s="38"/>
      <c r="AB127" s="39"/>
      <c r="AC127" s="38"/>
      <c r="AD127" s="39"/>
      <c r="AE127" s="38"/>
      <c r="AF127" s="39"/>
      <c r="AG127" s="38"/>
      <c r="AH127" s="39"/>
      <c r="AI127" s="38"/>
      <c r="AJ127" s="39"/>
      <c r="AK127" s="38"/>
      <c r="AL127" s="39"/>
      <c r="AM127" s="38"/>
      <c r="AN127" s="39"/>
      <c r="AO127" s="38"/>
      <c r="AP127" s="39"/>
      <c r="AQ127" s="40"/>
      <c r="AR127" s="37"/>
      <c r="AS127" s="40"/>
      <c r="AT127" s="37"/>
      <c r="AU127" s="38"/>
      <c r="AV127" s="39"/>
      <c r="AW127" s="42"/>
      <c r="AX127" s="43" t="str">
        <f t="shared" si="276"/>
        <v/>
      </c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10"/>
      <c r="BJ127" s="10"/>
      <c r="BK127" s="10"/>
      <c r="BL127" s="10"/>
      <c r="BU127" s="11"/>
      <c r="BV127" s="11"/>
      <c r="BW127" s="11"/>
      <c r="CA127" s="44" t="str">
        <f t="shared" si="277"/>
        <v/>
      </c>
      <c r="CB127" s="44" t="str">
        <f t="shared" si="278"/>
        <v/>
      </c>
      <c r="CC127" s="44" t="str">
        <f t="shared" si="279"/>
        <v/>
      </c>
      <c r="CD127" s="44" t="str">
        <f t="shared" si="280"/>
        <v/>
      </c>
      <c r="CE127" s="44" t="str">
        <f t="shared" si="281"/>
        <v/>
      </c>
      <c r="CF127" s="44" t="str">
        <f t="shared" si="309"/>
        <v/>
      </c>
      <c r="CG127" s="44" t="str">
        <f t="shared" si="310"/>
        <v/>
      </c>
      <c r="CH127" s="44" t="str">
        <f t="shared" si="311"/>
        <v/>
      </c>
      <c r="CI127" s="44" t="str">
        <f t="shared" si="312"/>
        <v/>
      </c>
      <c r="CJ127" s="44" t="str">
        <f t="shared" si="313"/>
        <v/>
      </c>
      <c r="CK127" s="44" t="str">
        <f t="shared" si="314"/>
        <v/>
      </c>
      <c r="CL127" s="44" t="str">
        <f t="shared" si="315"/>
        <v/>
      </c>
      <c r="CM127" s="44" t="str">
        <f t="shared" si="316"/>
        <v/>
      </c>
      <c r="CN127" s="44" t="str">
        <f t="shared" si="317"/>
        <v/>
      </c>
      <c r="CO127" s="44" t="str">
        <f t="shared" si="318"/>
        <v/>
      </c>
      <c r="CP127" s="44" t="str">
        <f t="shared" si="319"/>
        <v/>
      </c>
      <c r="CQ127" s="44" t="str">
        <f t="shared" si="320"/>
        <v/>
      </c>
      <c r="CR127" s="44" t="str">
        <f t="shared" si="321"/>
        <v/>
      </c>
      <c r="CS127" s="44" t="str">
        <f t="shared" si="322"/>
        <v/>
      </c>
      <c r="CT127" s="44" t="str">
        <f t="shared" si="323"/>
        <v/>
      </c>
      <c r="CU127" s="44" t="str">
        <f t="shared" si="324"/>
        <v/>
      </c>
      <c r="CV127" s="44" t="str">
        <f t="shared" si="325"/>
        <v/>
      </c>
      <c r="CW127" s="44" t="str">
        <f t="shared" si="326"/>
        <v/>
      </c>
      <c r="CX127" s="44" t="str">
        <f t="shared" si="327"/>
        <v/>
      </c>
      <c r="CY127" s="44" t="str">
        <f t="shared" si="328"/>
        <v/>
      </c>
      <c r="CZ127" s="44" t="str">
        <f t="shared" si="282"/>
        <v/>
      </c>
      <c r="DA127" s="45">
        <f t="shared" si="283"/>
        <v>0</v>
      </c>
      <c r="DB127" s="45">
        <f t="shared" si="284"/>
        <v>0</v>
      </c>
      <c r="DC127" s="45">
        <f t="shared" si="285"/>
        <v>0</v>
      </c>
      <c r="DD127" s="45">
        <f t="shared" si="286"/>
        <v>0</v>
      </c>
      <c r="DE127" s="45">
        <f t="shared" si="287"/>
        <v>0</v>
      </c>
      <c r="DF127" s="45">
        <f t="shared" si="288"/>
        <v>0</v>
      </c>
      <c r="DG127" s="45">
        <f t="shared" si="289"/>
        <v>0</v>
      </c>
      <c r="DH127" s="45">
        <f t="shared" si="290"/>
        <v>0</v>
      </c>
      <c r="DI127" s="45">
        <f t="shared" si="291"/>
        <v>0</v>
      </c>
      <c r="DJ127" s="45">
        <f t="shared" si="292"/>
        <v>0</v>
      </c>
      <c r="DK127" s="45">
        <f t="shared" si="293"/>
        <v>0</v>
      </c>
      <c r="DL127" s="45">
        <f t="shared" si="294"/>
        <v>0</v>
      </c>
      <c r="DM127" s="45">
        <f t="shared" si="295"/>
        <v>0</v>
      </c>
      <c r="DN127" s="45">
        <f t="shared" si="296"/>
        <v>0</v>
      </c>
      <c r="DO127" s="45">
        <f t="shared" si="297"/>
        <v>0</v>
      </c>
      <c r="DP127" s="45">
        <f t="shared" si="298"/>
        <v>0</v>
      </c>
      <c r="DQ127" s="45">
        <f t="shared" si="299"/>
        <v>0</v>
      </c>
      <c r="DR127" s="45">
        <f t="shared" si="300"/>
        <v>0</v>
      </c>
      <c r="DS127" s="45">
        <f t="shared" si="301"/>
        <v>0</v>
      </c>
      <c r="DT127" s="45">
        <f t="shared" si="302"/>
        <v>0</v>
      </c>
      <c r="DU127" s="45">
        <f t="shared" si="303"/>
        <v>0</v>
      </c>
      <c r="DV127" s="45">
        <f t="shared" si="304"/>
        <v>0</v>
      </c>
      <c r="DW127" s="45">
        <f t="shared" si="305"/>
        <v>0</v>
      </c>
      <c r="DX127" s="45">
        <f t="shared" si="306"/>
        <v>0</v>
      </c>
      <c r="DY127" s="45">
        <f t="shared" si="307"/>
        <v>0</v>
      </c>
      <c r="DZ127" s="45">
        <f t="shared" si="308"/>
        <v>0</v>
      </c>
    </row>
    <row r="128" spans="1:130" ht="22.5" x14ac:dyDescent="0.25">
      <c r="A128" s="67" t="s">
        <v>43</v>
      </c>
      <c r="B128" s="47">
        <f t="shared" si="275"/>
        <v>0</v>
      </c>
      <c r="C128" s="48">
        <f t="shared" si="275"/>
        <v>0</v>
      </c>
      <c r="D128" s="33"/>
      <c r="E128" s="34"/>
      <c r="F128" s="35"/>
      <c r="G128" s="34"/>
      <c r="H128" s="35"/>
      <c r="I128" s="34"/>
      <c r="J128" s="35"/>
      <c r="K128" s="34"/>
      <c r="L128" s="35"/>
      <c r="M128" s="36"/>
      <c r="N128" s="37"/>
      <c r="O128" s="38"/>
      <c r="P128" s="39"/>
      <c r="Q128" s="38"/>
      <c r="R128" s="39"/>
      <c r="S128" s="38"/>
      <c r="T128" s="39"/>
      <c r="U128" s="38"/>
      <c r="V128" s="39"/>
      <c r="W128" s="38"/>
      <c r="X128" s="39"/>
      <c r="Y128" s="38"/>
      <c r="Z128" s="39"/>
      <c r="AA128" s="38"/>
      <c r="AB128" s="39"/>
      <c r="AC128" s="38"/>
      <c r="AD128" s="39"/>
      <c r="AE128" s="38"/>
      <c r="AF128" s="39"/>
      <c r="AG128" s="38"/>
      <c r="AH128" s="39"/>
      <c r="AI128" s="38"/>
      <c r="AJ128" s="39"/>
      <c r="AK128" s="38"/>
      <c r="AL128" s="39"/>
      <c r="AM128" s="38"/>
      <c r="AN128" s="39"/>
      <c r="AO128" s="38"/>
      <c r="AP128" s="39"/>
      <c r="AQ128" s="40"/>
      <c r="AR128" s="41"/>
      <c r="AS128" s="40"/>
      <c r="AT128" s="37"/>
      <c r="AU128" s="38"/>
      <c r="AV128" s="39"/>
      <c r="AW128" s="42"/>
      <c r="AX128" s="43" t="str">
        <f t="shared" si="276"/>
        <v/>
      </c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10"/>
      <c r="BJ128" s="10"/>
      <c r="BK128" s="10"/>
      <c r="BL128" s="10"/>
      <c r="BU128" s="11"/>
      <c r="BV128" s="11"/>
      <c r="BW128" s="11"/>
      <c r="CA128" s="44" t="str">
        <f t="shared" si="277"/>
        <v/>
      </c>
      <c r="CB128" s="44" t="str">
        <f t="shared" si="278"/>
        <v/>
      </c>
      <c r="CC128" s="44" t="str">
        <f t="shared" si="279"/>
        <v/>
      </c>
      <c r="CD128" s="44" t="str">
        <f t="shared" si="280"/>
        <v/>
      </c>
      <c r="CE128" s="44" t="str">
        <f t="shared" si="281"/>
        <v/>
      </c>
      <c r="CF128" s="44" t="str">
        <f t="shared" si="309"/>
        <v/>
      </c>
      <c r="CG128" s="44" t="str">
        <f t="shared" si="310"/>
        <v/>
      </c>
      <c r="CH128" s="44" t="str">
        <f t="shared" si="311"/>
        <v/>
      </c>
      <c r="CI128" s="44" t="str">
        <f t="shared" si="312"/>
        <v/>
      </c>
      <c r="CJ128" s="44" t="str">
        <f t="shared" si="313"/>
        <v/>
      </c>
      <c r="CK128" s="44" t="str">
        <f t="shared" si="314"/>
        <v/>
      </c>
      <c r="CL128" s="44" t="str">
        <f t="shared" si="315"/>
        <v/>
      </c>
      <c r="CM128" s="44" t="str">
        <f t="shared" si="316"/>
        <v/>
      </c>
      <c r="CN128" s="44" t="str">
        <f t="shared" si="317"/>
        <v/>
      </c>
      <c r="CO128" s="44" t="str">
        <f t="shared" si="318"/>
        <v/>
      </c>
      <c r="CP128" s="44" t="str">
        <f t="shared" si="319"/>
        <v/>
      </c>
      <c r="CQ128" s="44" t="str">
        <f t="shared" si="320"/>
        <v/>
      </c>
      <c r="CR128" s="44" t="str">
        <f t="shared" si="321"/>
        <v/>
      </c>
      <c r="CS128" s="44" t="str">
        <f t="shared" si="322"/>
        <v/>
      </c>
      <c r="CT128" s="44" t="str">
        <f t="shared" si="323"/>
        <v/>
      </c>
      <c r="CU128" s="44" t="str">
        <f t="shared" si="324"/>
        <v/>
      </c>
      <c r="CV128" s="44" t="str">
        <f t="shared" si="325"/>
        <v/>
      </c>
      <c r="CW128" s="44" t="str">
        <f t="shared" si="326"/>
        <v/>
      </c>
      <c r="CX128" s="44" t="str">
        <f t="shared" si="327"/>
        <v/>
      </c>
      <c r="CY128" s="44" t="str">
        <f t="shared" si="328"/>
        <v/>
      </c>
      <c r="CZ128" s="44" t="str">
        <f t="shared" si="282"/>
        <v/>
      </c>
      <c r="DA128" s="45">
        <f t="shared" si="283"/>
        <v>0</v>
      </c>
      <c r="DB128" s="45">
        <f t="shared" si="284"/>
        <v>0</v>
      </c>
      <c r="DC128" s="45">
        <f t="shared" si="285"/>
        <v>0</v>
      </c>
      <c r="DD128" s="45">
        <f t="shared" si="286"/>
        <v>0</v>
      </c>
      <c r="DE128" s="45">
        <f t="shared" si="287"/>
        <v>0</v>
      </c>
      <c r="DF128" s="45">
        <f t="shared" si="288"/>
        <v>0</v>
      </c>
      <c r="DG128" s="45">
        <f t="shared" si="289"/>
        <v>0</v>
      </c>
      <c r="DH128" s="45">
        <f t="shared" si="290"/>
        <v>0</v>
      </c>
      <c r="DI128" s="45">
        <f t="shared" si="291"/>
        <v>0</v>
      </c>
      <c r="DJ128" s="45">
        <f t="shared" si="292"/>
        <v>0</v>
      </c>
      <c r="DK128" s="45">
        <f t="shared" si="293"/>
        <v>0</v>
      </c>
      <c r="DL128" s="45">
        <f t="shared" si="294"/>
        <v>0</v>
      </c>
      <c r="DM128" s="45">
        <f t="shared" si="295"/>
        <v>0</v>
      </c>
      <c r="DN128" s="45">
        <f t="shared" si="296"/>
        <v>0</v>
      </c>
      <c r="DO128" s="45">
        <f t="shared" si="297"/>
        <v>0</v>
      </c>
      <c r="DP128" s="45">
        <f t="shared" si="298"/>
        <v>0</v>
      </c>
      <c r="DQ128" s="45">
        <f t="shared" si="299"/>
        <v>0</v>
      </c>
      <c r="DR128" s="45">
        <f t="shared" si="300"/>
        <v>0</v>
      </c>
      <c r="DS128" s="45">
        <f t="shared" si="301"/>
        <v>0</v>
      </c>
      <c r="DT128" s="45">
        <f t="shared" si="302"/>
        <v>0</v>
      </c>
      <c r="DU128" s="45">
        <f t="shared" si="303"/>
        <v>0</v>
      </c>
      <c r="DV128" s="45">
        <f t="shared" si="304"/>
        <v>0</v>
      </c>
      <c r="DW128" s="45">
        <f t="shared" si="305"/>
        <v>0</v>
      </c>
      <c r="DX128" s="45">
        <f t="shared" si="306"/>
        <v>0</v>
      </c>
      <c r="DY128" s="45">
        <f t="shared" si="307"/>
        <v>0</v>
      </c>
      <c r="DZ128" s="45">
        <f t="shared" si="308"/>
        <v>0</v>
      </c>
    </row>
    <row r="129" spans="1:130" x14ac:dyDescent="0.25">
      <c r="A129" s="66" t="s">
        <v>44</v>
      </c>
      <c r="B129" s="47">
        <f t="shared" si="275"/>
        <v>0</v>
      </c>
      <c r="C129" s="48">
        <f t="shared" si="275"/>
        <v>0</v>
      </c>
      <c r="D129" s="33"/>
      <c r="E129" s="34"/>
      <c r="F129" s="35"/>
      <c r="G129" s="34"/>
      <c r="H129" s="35"/>
      <c r="I129" s="34"/>
      <c r="J129" s="35"/>
      <c r="K129" s="34"/>
      <c r="L129" s="35"/>
      <c r="M129" s="36"/>
      <c r="N129" s="37"/>
      <c r="O129" s="38"/>
      <c r="P129" s="39"/>
      <c r="Q129" s="38"/>
      <c r="R129" s="39"/>
      <c r="S129" s="38"/>
      <c r="T129" s="39"/>
      <c r="U129" s="38"/>
      <c r="V129" s="39"/>
      <c r="W129" s="38"/>
      <c r="X129" s="39"/>
      <c r="Y129" s="38"/>
      <c r="Z129" s="39"/>
      <c r="AA129" s="38"/>
      <c r="AB129" s="39"/>
      <c r="AC129" s="38"/>
      <c r="AD129" s="39"/>
      <c r="AE129" s="38"/>
      <c r="AF129" s="39"/>
      <c r="AG129" s="38"/>
      <c r="AH129" s="39"/>
      <c r="AI129" s="38"/>
      <c r="AJ129" s="39"/>
      <c r="AK129" s="38"/>
      <c r="AL129" s="39"/>
      <c r="AM129" s="38"/>
      <c r="AN129" s="39"/>
      <c r="AO129" s="38"/>
      <c r="AP129" s="39"/>
      <c r="AQ129" s="40"/>
      <c r="AR129" s="41"/>
      <c r="AS129" s="40"/>
      <c r="AT129" s="37"/>
      <c r="AU129" s="38"/>
      <c r="AV129" s="39"/>
      <c r="AW129" s="42"/>
      <c r="AX129" s="43" t="str">
        <f t="shared" si="276"/>
        <v/>
      </c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10"/>
      <c r="BJ129" s="10"/>
      <c r="BK129" s="10"/>
      <c r="BL129" s="10"/>
      <c r="BU129" s="11"/>
      <c r="BV129" s="11"/>
      <c r="BW129" s="11"/>
      <c r="CA129" s="44" t="str">
        <f t="shared" si="277"/>
        <v/>
      </c>
      <c r="CB129" s="44" t="str">
        <f t="shared" si="278"/>
        <v/>
      </c>
      <c r="CC129" s="44" t="str">
        <f t="shared" si="279"/>
        <v/>
      </c>
      <c r="CD129" s="44" t="str">
        <f t="shared" si="280"/>
        <v/>
      </c>
      <c r="CE129" s="44" t="str">
        <f t="shared" si="281"/>
        <v/>
      </c>
      <c r="CF129" s="44" t="str">
        <f t="shared" si="309"/>
        <v/>
      </c>
      <c r="CG129" s="44" t="str">
        <f t="shared" si="310"/>
        <v/>
      </c>
      <c r="CH129" s="44" t="str">
        <f t="shared" si="311"/>
        <v/>
      </c>
      <c r="CI129" s="44" t="str">
        <f t="shared" si="312"/>
        <v/>
      </c>
      <c r="CJ129" s="44" t="str">
        <f t="shared" si="313"/>
        <v/>
      </c>
      <c r="CK129" s="44" t="str">
        <f t="shared" si="314"/>
        <v/>
      </c>
      <c r="CL129" s="44" t="str">
        <f t="shared" si="315"/>
        <v/>
      </c>
      <c r="CM129" s="44" t="str">
        <f t="shared" si="316"/>
        <v/>
      </c>
      <c r="CN129" s="44" t="str">
        <f t="shared" si="317"/>
        <v/>
      </c>
      <c r="CO129" s="44" t="str">
        <f t="shared" si="318"/>
        <v/>
      </c>
      <c r="CP129" s="44" t="str">
        <f t="shared" si="319"/>
        <v/>
      </c>
      <c r="CQ129" s="44" t="str">
        <f t="shared" si="320"/>
        <v/>
      </c>
      <c r="CR129" s="44" t="str">
        <f t="shared" si="321"/>
        <v/>
      </c>
      <c r="CS129" s="44" t="str">
        <f t="shared" si="322"/>
        <v/>
      </c>
      <c r="CT129" s="44" t="str">
        <f t="shared" si="323"/>
        <v/>
      </c>
      <c r="CU129" s="44" t="str">
        <f t="shared" si="324"/>
        <v/>
      </c>
      <c r="CV129" s="44" t="str">
        <f t="shared" si="325"/>
        <v/>
      </c>
      <c r="CW129" s="44" t="str">
        <f t="shared" si="326"/>
        <v/>
      </c>
      <c r="CX129" s="44" t="str">
        <f t="shared" si="327"/>
        <v/>
      </c>
      <c r="CY129" s="44" t="str">
        <f t="shared" si="328"/>
        <v/>
      </c>
      <c r="CZ129" s="44" t="str">
        <f t="shared" si="282"/>
        <v/>
      </c>
      <c r="DA129" s="45">
        <f t="shared" si="283"/>
        <v>0</v>
      </c>
      <c r="DB129" s="45">
        <f t="shared" si="284"/>
        <v>0</v>
      </c>
      <c r="DC129" s="45">
        <f t="shared" si="285"/>
        <v>0</v>
      </c>
      <c r="DD129" s="45">
        <f t="shared" si="286"/>
        <v>0</v>
      </c>
      <c r="DE129" s="45">
        <f t="shared" si="287"/>
        <v>0</v>
      </c>
      <c r="DF129" s="45">
        <f t="shared" si="288"/>
        <v>0</v>
      </c>
      <c r="DG129" s="45">
        <f t="shared" si="289"/>
        <v>0</v>
      </c>
      <c r="DH129" s="45">
        <f t="shared" si="290"/>
        <v>0</v>
      </c>
      <c r="DI129" s="45">
        <f t="shared" si="291"/>
        <v>0</v>
      </c>
      <c r="DJ129" s="45">
        <f t="shared" si="292"/>
        <v>0</v>
      </c>
      <c r="DK129" s="45">
        <f t="shared" si="293"/>
        <v>0</v>
      </c>
      <c r="DL129" s="45">
        <f t="shared" si="294"/>
        <v>0</v>
      </c>
      <c r="DM129" s="45">
        <f t="shared" si="295"/>
        <v>0</v>
      </c>
      <c r="DN129" s="45">
        <f t="shared" si="296"/>
        <v>0</v>
      </c>
      <c r="DO129" s="45">
        <f t="shared" si="297"/>
        <v>0</v>
      </c>
      <c r="DP129" s="45">
        <f t="shared" si="298"/>
        <v>0</v>
      </c>
      <c r="DQ129" s="45">
        <f t="shared" si="299"/>
        <v>0</v>
      </c>
      <c r="DR129" s="45">
        <f t="shared" si="300"/>
        <v>0</v>
      </c>
      <c r="DS129" s="45">
        <f t="shared" si="301"/>
        <v>0</v>
      </c>
      <c r="DT129" s="45">
        <f t="shared" si="302"/>
        <v>0</v>
      </c>
      <c r="DU129" s="45">
        <f t="shared" si="303"/>
        <v>0</v>
      </c>
      <c r="DV129" s="45">
        <f t="shared" si="304"/>
        <v>0</v>
      </c>
      <c r="DW129" s="45">
        <f t="shared" si="305"/>
        <v>0</v>
      </c>
      <c r="DX129" s="45">
        <f t="shared" si="306"/>
        <v>0</v>
      </c>
      <c r="DY129" s="45">
        <f t="shared" si="307"/>
        <v>0</v>
      </c>
      <c r="DZ129" s="45">
        <f t="shared" si="308"/>
        <v>0</v>
      </c>
    </row>
    <row r="130" spans="1:130" x14ac:dyDescent="0.25">
      <c r="A130" s="66" t="s">
        <v>45</v>
      </c>
      <c r="B130" s="47">
        <f>+D130+F130+H130+J130+L130+N130+P130+R130+T130+V130+X130+Z130+AB130+AD130+AF130+AH130+AJ130+AL130+AN130+AP130</f>
        <v>0</v>
      </c>
      <c r="C130" s="48">
        <f>+E130+G130+I130+K130+M130+O130+Q130+S130+U130+W130+Y130+AA130+AC130+AE130+AG130+AI130+AK130+AM130+AO130+AQ130</f>
        <v>0</v>
      </c>
      <c r="D130" s="37"/>
      <c r="E130" s="38"/>
      <c r="F130" s="39"/>
      <c r="G130" s="38"/>
      <c r="H130" s="39"/>
      <c r="I130" s="42"/>
      <c r="J130" s="37"/>
      <c r="K130" s="37"/>
      <c r="L130" s="39"/>
      <c r="M130" s="42"/>
      <c r="N130" s="37"/>
      <c r="O130" s="38"/>
      <c r="P130" s="39"/>
      <c r="Q130" s="38"/>
      <c r="R130" s="39"/>
      <c r="S130" s="38"/>
      <c r="T130" s="39"/>
      <c r="U130" s="38"/>
      <c r="V130" s="39"/>
      <c r="W130" s="38"/>
      <c r="X130" s="39"/>
      <c r="Y130" s="38"/>
      <c r="Z130" s="39"/>
      <c r="AA130" s="38"/>
      <c r="AB130" s="39"/>
      <c r="AC130" s="38"/>
      <c r="AD130" s="39"/>
      <c r="AE130" s="38"/>
      <c r="AF130" s="39"/>
      <c r="AG130" s="38"/>
      <c r="AH130" s="39"/>
      <c r="AI130" s="38"/>
      <c r="AJ130" s="39"/>
      <c r="AK130" s="38"/>
      <c r="AL130" s="39"/>
      <c r="AM130" s="38"/>
      <c r="AN130" s="39"/>
      <c r="AO130" s="38"/>
      <c r="AP130" s="39"/>
      <c r="AQ130" s="40"/>
      <c r="AR130" s="41"/>
      <c r="AS130" s="40"/>
      <c r="AT130" s="37"/>
      <c r="AU130" s="38"/>
      <c r="AV130" s="39"/>
      <c r="AW130" s="42"/>
      <c r="AX130" s="43" t="str">
        <f t="shared" si="276"/>
        <v/>
      </c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10"/>
      <c r="BJ130" s="10"/>
      <c r="BK130" s="10"/>
      <c r="BL130" s="10"/>
      <c r="BU130" s="11"/>
      <c r="BV130" s="11"/>
      <c r="BW130" s="11"/>
      <c r="CA130" s="44" t="str">
        <f t="shared" si="277"/>
        <v/>
      </c>
      <c r="CB130" s="44" t="str">
        <f t="shared" si="278"/>
        <v/>
      </c>
      <c r="CC130" s="44" t="str">
        <f t="shared" si="279"/>
        <v/>
      </c>
      <c r="CD130" s="44" t="str">
        <f t="shared" si="280"/>
        <v/>
      </c>
      <c r="CE130" s="44" t="str">
        <f t="shared" si="281"/>
        <v/>
      </c>
      <c r="CF130" s="44" t="str">
        <f t="shared" si="309"/>
        <v/>
      </c>
      <c r="CG130" s="44" t="str">
        <f t="shared" si="310"/>
        <v/>
      </c>
      <c r="CH130" s="44" t="str">
        <f t="shared" si="311"/>
        <v/>
      </c>
      <c r="CI130" s="44" t="str">
        <f t="shared" si="312"/>
        <v/>
      </c>
      <c r="CJ130" s="44" t="str">
        <f t="shared" si="313"/>
        <v/>
      </c>
      <c r="CK130" s="44" t="str">
        <f t="shared" si="314"/>
        <v/>
      </c>
      <c r="CL130" s="44" t="str">
        <f t="shared" si="315"/>
        <v/>
      </c>
      <c r="CM130" s="44" t="str">
        <f t="shared" si="316"/>
        <v/>
      </c>
      <c r="CN130" s="44" t="str">
        <f t="shared" si="317"/>
        <v/>
      </c>
      <c r="CO130" s="44" t="str">
        <f t="shared" si="318"/>
        <v/>
      </c>
      <c r="CP130" s="44" t="str">
        <f t="shared" si="319"/>
        <v/>
      </c>
      <c r="CQ130" s="44" t="str">
        <f t="shared" si="320"/>
        <v/>
      </c>
      <c r="CR130" s="44" t="str">
        <f t="shared" si="321"/>
        <v/>
      </c>
      <c r="CS130" s="44" t="str">
        <f t="shared" si="322"/>
        <v/>
      </c>
      <c r="CT130" s="44" t="str">
        <f t="shared" si="323"/>
        <v/>
      </c>
      <c r="CU130" s="44" t="str">
        <f t="shared" si="324"/>
        <v/>
      </c>
      <c r="CV130" s="44" t="str">
        <f t="shared" si="325"/>
        <v/>
      </c>
      <c r="CW130" s="44" t="str">
        <f t="shared" si="326"/>
        <v/>
      </c>
      <c r="CX130" s="44" t="str">
        <f t="shared" si="327"/>
        <v/>
      </c>
      <c r="CY130" s="44" t="str">
        <f t="shared" si="328"/>
        <v/>
      </c>
      <c r="CZ130" s="44" t="str">
        <f t="shared" si="282"/>
        <v/>
      </c>
      <c r="DA130" s="45">
        <f t="shared" si="283"/>
        <v>0</v>
      </c>
      <c r="DB130" s="45">
        <f t="shared" si="284"/>
        <v>0</v>
      </c>
      <c r="DC130" s="45">
        <f t="shared" si="285"/>
        <v>0</v>
      </c>
      <c r="DD130" s="45">
        <f t="shared" si="286"/>
        <v>0</v>
      </c>
      <c r="DE130" s="45">
        <f t="shared" si="287"/>
        <v>0</v>
      </c>
      <c r="DF130" s="45">
        <f t="shared" si="288"/>
        <v>0</v>
      </c>
      <c r="DG130" s="45">
        <f t="shared" si="289"/>
        <v>0</v>
      </c>
      <c r="DH130" s="45">
        <f t="shared" si="290"/>
        <v>0</v>
      </c>
      <c r="DI130" s="45">
        <f t="shared" si="291"/>
        <v>0</v>
      </c>
      <c r="DJ130" s="45">
        <f t="shared" si="292"/>
        <v>0</v>
      </c>
      <c r="DK130" s="45">
        <f t="shared" si="293"/>
        <v>0</v>
      </c>
      <c r="DL130" s="45">
        <f t="shared" si="294"/>
        <v>0</v>
      </c>
      <c r="DM130" s="45">
        <f t="shared" si="295"/>
        <v>0</v>
      </c>
      <c r="DN130" s="45">
        <f t="shared" si="296"/>
        <v>0</v>
      </c>
      <c r="DO130" s="45">
        <f t="shared" si="297"/>
        <v>0</v>
      </c>
      <c r="DP130" s="45">
        <f t="shared" si="298"/>
        <v>0</v>
      </c>
      <c r="DQ130" s="45">
        <f t="shared" si="299"/>
        <v>0</v>
      </c>
      <c r="DR130" s="45">
        <f t="shared" si="300"/>
        <v>0</v>
      </c>
      <c r="DS130" s="45">
        <f t="shared" si="301"/>
        <v>0</v>
      </c>
      <c r="DT130" s="45">
        <f t="shared" si="302"/>
        <v>0</v>
      </c>
      <c r="DU130" s="45">
        <f t="shared" si="303"/>
        <v>0</v>
      </c>
      <c r="DV130" s="45">
        <f t="shared" si="304"/>
        <v>0</v>
      </c>
      <c r="DW130" s="45">
        <f t="shared" si="305"/>
        <v>0</v>
      </c>
      <c r="DX130" s="45">
        <f t="shared" si="306"/>
        <v>0</v>
      </c>
      <c r="DY130" s="45">
        <f t="shared" si="307"/>
        <v>0</v>
      </c>
      <c r="DZ130" s="45">
        <f t="shared" si="308"/>
        <v>0</v>
      </c>
    </row>
    <row r="131" spans="1:130" ht="22.5" x14ac:dyDescent="0.25">
      <c r="A131" s="67" t="s">
        <v>46</v>
      </c>
      <c r="B131" s="47">
        <f>+D131+F131+H131</f>
        <v>0</v>
      </c>
      <c r="C131" s="48">
        <f>+E131+G131+I131</f>
        <v>0</v>
      </c>
      <c r="D131" s="37"/>
      <c r="E131" s="38"/>
      <c r="F131" s="39"/>
      <c r="G131" s="38"/>
      <c r="H131" s="39"/>
      <c r="I131" s="42"/>
      <c r="J131" s="50"/>
      <c r="K131" s="51"/>
      <c r="L131" s="50"/>
      <c r="M131" s="51"/>
      <c r="N131" s="50"/>
      <c r="O131" s="51"/>
      <c r="P131" s="50"/>
      <c r="Q131" s="51"/>
      <c r="R131" s="50"/>
      <c r="S131" s="51"/>
      <c r="T131" s="50"/>
      <c r="U131" s="51"/>
      <c r="V131" s="50"/>
      <c r="W131" s="51"/>
      <c r="X131" s="50"/>
      <c r="Y131" s="51"/>
      <c r="Z131" s="50"/>
      <c r="AA131" s="51"/>
      <c r="AB131" s="50"/>
      <c r="AC131" s="51"/>
      <c r="AD131" s="50"/>
      <c r="AE131" s="51"/>
      <c r="AF131" s="50"/>
      <c r="AG131" s="51"/>
      <c r="AH131" s="50"/>
      <c r="AI131" s="51"/>
      <c r="AJ131" s="50"/>
      <c r="AK131" s="51"/>
      <c r="AL131" s="50"/>
      <c r="AM131" s="51"/>
      <c r="AN131" s="50"/>
      <c r="AO131" s="51"/>
      <c r="AP131" s="50"/>
      <c r="AQ131" s="52"/>
      <c r="AR131" s="37"/>
      <c r="AS131" s="40"/>
      <c r="AT131" s="37"/>
      <c r="AU131" s="38"/>
      <c r="AV131" s="39"/>
      <c r="AW131" s="42"/>
      <c r="AX131" s="43" t="str">
        <f t="shared" si="276"/>
        <v/>
      </c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10"/>
      <c r="BJ131" s="10"/>
      <c r="BK131" s="10"/>
      <c r="BL131" s="10"/>
      <c r="BU131" s="11"/>
      <c r="BV131" s="11"/>
      <c r="BW131" s="11"/>
      <c r="CA131" s="44" t="str">
        <f t="shared" si="277"/>
        <v/>
      </c>
      <c r="CB131" s="44" t="str">
        <f t="shared" si="278"/>
        <v/>
      </c>
      <c r="CC131" s="44" t="str">
        <f t="shared" si="279"/>
        <v/>
      </c>
      <c r="CD131" s="44" t="str">
        <f t="shared" si="280"/>
        <v/>
      </c>
      <c r="CE131" s="44" t="str">
        <f t="shared" si="281"/>
        <v/>
      </c>
      <c r="CF131" s="44" t="str">
        <f t="shared" si="309"/>
        <v/>
      </c>
      <c r="CG131" s="44" t="str">
        <f t="shared" si="310"/>
        <v/>
      </c>
      <c r="CH131" s="44" t="str">
        <f t="shared" si="311"/>
        <v/>
      </c>
      <c r="CI131" s="44" t="str">
        <f t="shared" si="312"/>
        <v/>
      </c>
      <c r="CJ131" s="44" t="str">
        <f t="shared" si="313"/>
        <v/>
      </c>
      <c r="CK131" s="44" t="str">
        <f t="shared" si="314"/>
        <v/>
      </c>
      <c r="CL131" s="44" t="str">
        <f t="shared" si="315"/>
        <v/>
      </c>
      <c r="CM131" s="44" t="str">
        <f t="shared" si="316"/>
        <v/>
      </c>
      <c r="CN131" s="44" t="str">
        <f t="shared" si="317"/>
        <v/>
      </c>
      <c r="CO131" s="44" t="str">
        <f t="shared" si="318"/>
        <v/>
      </c>
      <c r="CP131" s="44" t="str">
        <f t="shared" si="319"/>
        <v/>
      </c>
      <c r="CQ131" s="44" t="str">
        <f t="shared" si="320"/>
        <v/>
      </c>
      <c r="CR131" s="44" t="str">
        <f t="shared" si="321"/>
        <v/>
      </c>
      <c r="CS131" s="44" t="str">
        <f t="shared" si="322"/>
        <v/>
      </c>
      <c r="CT131" s="44" t="str">
        <f t="shared" si="323"/>
        <v/>
      </c>
      <c r="CU131" s="44" t="str">
        <f t="shared" si="324"/>
        <v/>
      </c>
      <c r="CV131" s="44" t="str">
        <f t="shared" si="325"/>
        <v/>
      </c>
      <c r="CW131" s="44" t="str">
        <f t="shared" si="326"/>
        <v/>
      </c>
      <c r="CX131" s="44" t="str">
        <f t="shared" si="327"/>
        <v/>
      </c>
      <c r="CY131" s="44" t="str">
        <f t="shared" si="328"/>
        <v/>
      </c>
      <c r="CZ131" s="44" t="str">
        <f t="shared" si="282"/>
        <v/>
      </c>
      <c r="DA131" s="45">
        <f t="shared" si="283"/>
        <v>0</v>
      </c>
      <c r="DB131" s="45">
        <f t="shared" si="284"/>
        <v>0</v>
      </c>
      <c r="DC131" s="45">
        <f t="shared" si="285"/>
        <v>0</v>
      </c>
      <c r="DD131" s="45">
        <f t="shared" si="286"/>
        <v>0</v>
      </c>
      <c r="DE131" s="45">
        <f t="shared" si="287"/>
        <v>0</v>
      </c>
      <c r="DF131" s="45">
        <f t="shared" si="288"/>
        <v>0</v>
      </c>
      <c r="DG131" s="45">
        <f t="shared" si="289"/>
        <v>0</v>
      </c>
      <c r="DH131" s="45">
        <f t="shared" si="290"/>
        <v>0</v>
      </c>
      <c r="DI131" s="45">
        <f t="shared" si="291"/>
        <v>0</v>
      </c>
      <c r="DJ131" s="45">
        <f t="shared" si="292"/>
        <v>0</v>
      </c>
      <c r="DK131" s="45">
        <f t="shared" si="293"/>
        <v>0</v>
      </c>
      <c r="DL131" s="45">
        <f t="shared" si="294"/>
        <v>0</v>
      </c>
      <c r="DM131" s="45">
        <f t="shared" si="295"/>
        <v>0</v>
      </c>
      <c r="DN131" s="45">
        <f t="shared" si="296"/>
        <v>0</v>
      </c>
      <c r="DO131" s="45">
        <f t="shared" si="297"/>
        <v>0</v>
      </c>
      <c r="DP131" s="45">
        <f t="shared" si="298"/>
        <v>0</v>
      </c>
      <c r="DQ131" s="45">
        <f t="shared" si="299"/>
        <v>0</v>
      </c>
      <c r="DR131" s="45">
        <f t="shared" si="300"/>
        <v>0</v>
      </c>
      <c r="DS131" s="45">
        <f t="shared" si="301"/>
        <v>0</v>
      </c>
      <c r="DT131" s="45">
        <f t="shared" si="302"/>
        <v>0</v>
      </c>
      <c r="DU131" s="45">
        <f t="shared" si="303"/>
        <v>0</v>
      </c>
      <c r="DV131" s="45">
        <f t="shared" si="304"/>
        <v>0</v>
      </c>
      <c r="DW131" s="45">
        <f t="shared" si="305"/>
        <v>0</v>
      </c>
      <c r="DX131" s="45">
        <f t="shared" si="306"/>
        <v>0</v>
      </c>
      <c r="DY131" s="45">
        <f t="shared" si="307"/>
        <v>0</v>
      </c>
      <c r="DZ131" s="45">
        <f t="shared" si="308"/>
        <v>0</v>
      </c>
    </row>
    <row r="132" spans="1:130" x14ac:dyDescent="0.25">
      <c r="A132" s="67" t="s">
        <v>47</v>
      </c>
      <c r="B132" s="47">
        <f>+P132+R132+T132+V132+X132+Z132+AB132+AD132+AF132+AH132+AJ132+AL132+AN132+AP132</f>
        <v>0</v>
      </c>
      <c r="C132" s="48">
        <f>+Q132+S132+U132+W132+Y132+AA132+AC132+AE132+AG132+AI132+AK132+AM132+AO132+AQ132</f>
        <v>0</v>
      </c>
      <c r="D132" s="33"/>
      <c r="E132" s="34"/>
      <c r="F132" s="35"/>
      <c r="G132" s="34"/>
      <c r="H132" s="35"/>
      <c r="I132" s="34"/>
      <c r="J132" s="35"/>
      <c r="K132" s="34"/>
      <c r="L132" s="35"/>
      <c r="M132" s="36"/>
      <c r="N132" s="33"/>
      <c r="O132" s="34"/>
      <c r="P132" s="39"/>
      <c r="Q132" s="38"/>
      <c r="R132" s="39"/>
      <c r="S132" s="38"/>
      <c r="T132" s="39"/>
      <c r="U132" s="38"/>
      <c r="V132" s="39"/>
      <c r="W132" s="38"/>
      <c r="X132" s="39"/>
      <c r="Y132" s="38"/>
      <c r="Z132" s="39"/>
      <c r="AA132" s="38"/>
      <c r="AB132" s="39"/>
      <c r="AC132" s="38"/>
      <c r="AD132" s="39"/>
      <c r="AE132" s="38"/>
      <c r="AF132" s="39"/>
      <c r="AG132" s="38"/>
      <c r="AH132" s="39"/>
      <c r="AI132" s="38"/>
      <c r="AJ132" s="39"/>
      <c r="AK132" s="38"/>
      <c r="AL132" s="39"/>
      <c r="AM132" s="38"/>
      <c r="AN132" s="39"/>
      <c r="AO132" s="38"/>
      <c r="AP132" s="39"/>
      <c r="AQ132" s="40"/>
      <c r="AR132" s="37"/>
      <c r="AS132" s="40"/>
      <c r="AT132" s="37"/>
      <c r="AU132" s="38"/>
      <c r="AV132" s="39"/>
      <c r="AW132" s="42"/>
      <c r="AX132" s="43" t="str">
        <f t="shared" si="276"/>
        <v/>
      </c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10"/>
      <c r="BJ132" s="10"/>
      <c r="BK132" s="10"/>
      <c r="BL132" s="10"/>
      <c r="BU132" s="11"/>
      <c r="BV132" s="11"/>
      <c r="BW132" s="11"/>
      <c r="CA132" s="44" t="str">
        <f t="shared" si="277"/>
        <v/>
      </c>
      <c r="CB132" s="44" t="str">
        <f t="shared" si="278"/>
        <v/>
      </c>
      <c r="CC132" s="44" t="str">
        <f t="shared" si="279"/>
        <v/>
      </c>
      <c r="CD132" s="44" t="str">
        <f t="shared" si="280"/>
        <v/>
      </c>
      <c r="CE132" s="44" t="str">
        <f t="shared" si="281"/>
        <v/>
      </c>
      <c r="CF132" s="44" t="str">
        <f t="shared" si="309"/>
        <v/>
      </c>
      <c r="CG132" s="44" t="str">
        <f t="shared" si="310"/>
        <v/>
      </c>
      <c r="CH132" s="44" t="str">
        <f t="shared" si="311"/>
        <v/>
      </c>
      <c r="CI132" s="44" t="str">
        <f t="shared" si="312"/>
        <v/>
      </c>
      <c r="CJ132" s="44" t="str">
        <f t="shared" si="313"/>
        <v/>
      </c>
      <c r="CK132" s="44" t="str">
        <f t="shared" si="314"/>
        <v/>
      </c>
      <c r="CL132" s="44" t="str">
        <f t="shared" si="315"/>
        <v/>
      </c>
      <c r="CM132" s="44" t="str">
        <f t="shared" si="316"/>
        <v/>
      </c>
      <c r="CN132" s="44" t="str">
        <f t="shared" si="317"/>
        <v/>
      </c>
      <c r="CO132" s="44" t="str">
        <f t="shared" si="318"/>
        <v/>
      </c>
      <c r="CP132" s="44" t="str">
        <f t="shared" si="319"/>
        <v/>
      </c>
      <c r="CQ132" s="44" t="str">
        <f t="shared" si="320"/>
        <v/>
      </c>
      <c r="CR132" s="44" t="str">
        <f t="shared" si="321"/>
        <v/>
      </c>
      <c r="CS132" s="44" t="str">
        <f t="shared" si="322"/>
        <v/>
      </c>
      <c r="CT132" s="44" t="str">
        <f t="shared" si="323"/>
        <v/>
      </c>
      <c r="CU132" s="44" t="str">
        <f t="shared" si="324"/>
        <v/>
      </c>
      <c r="CV132" s="44" t="str">
        <f t="shared" si="325"/>
        <v/>
      </c>
      <c r="CW132" s="44" t="str">
        <f t="shared" si="326"/>
        <v/>
      </c>
      <c r="CX132" s="44" t="str">
        <f t="shared" si="327"/>
        <v/>
      </c>
      <c r="CY132" s="44" t="str">
        <f t="shared" si="328"/>
        <v/>
      </c>
      <c r="CZ132" s="44" t="str">
        <f t="shared" si="282"/>
        <v/>
      </c>
      <c r="DA132" s="45">
        <f t="shared" si="283"/>
        <v>0</v>
      </c>
      <c r="DB132" s="45">
        <f t="shared" si="284"/>
        <v>0</v>
      </c>
      <c r="DC132" s="45">
        <f t="shared" si="285"/>
        <v>0</v>
      </c>
      <c r="DD132" s="45">
        <f t="shared" si="286"/>
        <v>0</v>
      </c>
      <c r="DE132" s="45">
        <f t="shared" si="287"/>
        <v>0</v>
      </c>
      <c r="DF132" s="45">
        <f t="shared" si="288"/>
        <v>0</v>
      </c>
      <c r="DG132" s="45">
        <f t="shared" si="289"/>
        <v>0</v>
      </c>
      <c r="DH132" s="45">
        <f t="shared" si="290"/>
        <v>0</v>
      </c>
      <c r="DI132" s="45">
        <f t="shared" si="291"/>
        <v>0</v>
      </c>
      <c r="DJ132" s="45">
        <f t="shared" si="292"/>
        <v>0</v>
      </c>
      <c r="DK132" s="45">
        <f t="shared" si="293"/>
        <v>0</v>
      </c>
      <c r="DL132" s="45">
        <f t="shared" si="294"/>
        <v>0</v>
      </c>
      <c r="DM132" s="45">
        <f t="shared" si="295"/>
        <v>0</v>
      </c>
      <c r="DN132" s="45">
        <f t="shared" si="296"/>
        <v>0</v>
      </c>
      <c r="DO132" s="45">
        <f t="shared" si="297"/>
        <v>0</v>
      </c>
      <c r="DP132" s="45">
        <f t="shared" si="298"/>
        <v>0</v>
      </c>
      <c r="DQ132" s="45">
        <f t="shared" si="299"/>
        <v>0</v>
      </c>
      <c r="DR132" s="45">
        <f t="shared" si="300"/>
        <v>0</v>
      </c>
      <c r="DS132" s="45">
        <f t="shared" si="301"/>
        <v>0</v>
      </c>
      <c r="DT132" s="45">
        <f t="shared" si="302"/>
        <v>0</v>
      </c>
      <c r="DU132" s="45">
        <f t="shared" si="303"/>
        <v>0</v>
      </c>
      <c r="DV132" s="45">
        <f t="shared" si="304"/>
        <v>0</v>
      </c>
      <c r="DW132" s="45">
        <f t="shared" si="305"/>
        <v>0</v>
      </c>
      <c r="DX132" s="45">
        <f t="shared" si="306"/>
        <v>0</v>
      </c>
      <c r="DY132" s="45">
        <f t="shared" si="307"/>
        <v>0</v>
      </c>
      <c r="DZ132" s="45">
        <f t="shared" si="308"/>
        <v>0</v>
      </c>
    </row>
    <row r="133" spans="1:130" x14ac:dyDescent="0.25">
      <c r="A133" s="66" t="s">
        <v>48</v>
      </c>
      <c r="B133" s="47">
        <f>+N133+P133+R133+T133+V133+X133+Z133+AB133+AD133+AF133+AH133+AJ133+AL133+AN133+AP133</f>
        <v>0</v>
      </c>
      <c r="C133" s="48">
        <f>+O133+Q133+S133+U133+W133+Y133+AA133+AC133+AE133+AG133+AI133+AK133+AM133+AO133+AQ133</f>
        <v>0</v>
      </c>
      <c r="D133" s="41"/>
      <c r="E133" s="51"/>
      <c r="F133" s="50"/>
      <c r="G133" s="51"/>
      <c r="H133" s="50"/>
      <c r="I133" s="53"/>
      <c r="J133" s="41"/>
      <c r="K133" s="41"/>
      <c r="L133" s="50"/>
      <c r="M133" s="53"/>
      <c r="N133" s="37"/>
      <c r="O133" s="38"/>
      <c r="P133" s="39"/>
      <c r="Q133" s="38"/>
      <c r="R133" s="39"/>
      <c r="S133" s="38"/>
      <c r="T133" s="39"/>
      <c r="U133" s="38"/>
      <c r="V133" s="39"/>
      <c r="W133" s="38"/>
      <c r="X133" s="39"/>
      <c r="Y133" s="38"/>
      <c r="Z133" s="39"/>
      <c r="AA133" s="38"/>
      <c r="AB133" s="39"/>
      <c r="AC133" s="38"/>
      <c r="AD133" s="39"/>
      <c r="AE133" s="38"/>
      <c r="AF133" s="39"/>
      <c r="AG133" s="38"/>
      <c r="AH133" s="39"/>
      <c r="AI133" s="38"/>
      <c r="AJ133" s="39"/>
      <c r="AK133" s="38"/>
      <c r="AL133" s="39"/>
      <c r="AM133" s="38"/>
      <c r="AN133" s="39"/>
      <c r="AO133" s="38"/>
      <c r="AP133" s="39"/>
      <c r="AQ133" s="40"/>
      <c r="AR133" s="37"/>
      <c r="AS133" s="40"/>
      <c r="AT133" s="37"/>
      <c r="AU133" s="38"/>
      <c r="AV133" s="39"/>
      <c r="AW133" s="42"/>
      <c r="AX133" s="43" t="str">
        <f t="shared" si="276"/>
        <v/>
      </c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10"/>
      <c r="BJ133" s="10"/>
      <c r="BK133" s="10"/>
      <c r="BL133" s="10"/>
      <c r="BU133" s="11"/>
      <c r="BV133" s="11"/>
      <c r="BW133" s="11"/>
      <c r="CA133" s="44" t="str">
        <f t="shared" si="277"/>
        <v/>
      </c>
      <c r="CB133" s="44" t="str">
        <f t="shared" si="278"/>
        <v/>
      </c>
      <c r="CC133" s="44" t="str">
        <f t="shared" si="279"/>
        <v/>
      </c>
      <c r="CD133" s="44" t="str">
        <f t="shared" si="280"/>
        <v/>
      </c>
      <c r="CE133" s="44" t="str">
        <f t="shared" si="281"/>
        <v/>
      </c>
      <c r="CF133" s="44" t="str">
        <f t="shared" si="309"/>
        <v/>
      </c>
      <c r="CG133" s="44" t="str">
        <f t="shared" si="310"/>
        <v/>
      </c>
      <c r="CH133" s="44" t="str">
        <f t="shared" si="311"/>
        <v/>
      </c>
      <c r="CI133" s="44" t="str">
        <f t="shared" si="312"/>
        <v/>
      </c>
      <c r="CJ133" s="44" t="str">
        <f t="shared" si="313"/>
        <v/>
      </c>
      <c r="CK133" s="44" t="str">
        <f t="shared" si="314"/>
        <v/>
      </c>
      <c r="CL133" s="44" t="str">
        <f t="shared" si="315"/>
        <v/>
      </c>
      <c r="CM133" s="44" t="str">
        <f t="shared" si="316"/>
        <v/>
      </c>
      <c r="CN133" s="44" t="str">
        <f t="shared" si="317"/>
        <v/>
      </c>
      <c r="CO133" s="44" t="str">
        <f t="shared" si="318"/>
        <v/>
      </c>
      <c r="CP133" s="44" t="str">
        <f t="shared" si="319"/>
        <v/>
      </c>
      <c r="CQ133" s="44" t="str">
        <f t="shared" si="320"/>
        <v/>
      </c>
      <c r="CR133" s="44" t="str">
        <f t="shared" si="321"/>
        <v/>
      </c>
      <c r="CS133" s="44" t="str">
        <f t="shared" si="322"/>
        <v/>
      </c>
      <c r="CT133" s="44" t="str">
        <f t="shared" si="323"/>
        <v/>
      </c>
      <c r="CU133" s="44" t="str">
        <f t="shared" si="324"/>
        <v/>
      </c>
      <c r="CV133" s="44" t="str">
        <f t="shared" si="325"/>
        <v/>
      </c>
      <c r="CW133" s="44" t="str">
        <f t="shared" si="326"/>
        <v/>
      </c>
      <c r="CX133" s="44" t="str">
        <f t="shared" si="327"/>
        <v/>
      </c>
      <c r="CY133" s="44" t="str">
        <f t="shared" si="328"/>
        <v/>
      </c>
      <c r="CZ133" s="44" t="str">
        <f t="shared" si="282"/>
        <v/>
      </c>
      <c r="DA133" s="45">
        <f t="shared" si="283"/>
        <v>0</v>
      </c>
      <c r="DB133" s="45">
        <f t="shared" si="284"/>
        <v>0</v>
      </c>
      <c r="DC133" s="45">
        <f t="shared" si="285"/>
        <v>0</v>
      </c>
      <c r="DD133" s="45">
        <f t="shared" si="286"/>
        <v>0</v>
      </c>
      <c r="DE133" s="45">
        <f t="shared" si="287"/>
        <v>0</v>
      </c>
      <c r="DF133" s="45">
        <f t="shared" si="288"/>
        <v>0</v>
      </c>
      <c r="DG133" s="45">
        <f t="shared" si="289"/>
        <v>0</v>
      </c>
      <c r="DH133" s="45">
        <f t="shared" si="290"/>
        <v>0</v>
      </c>
      <c r="DI133" s="45">
        <f t="shared" si="291"/>
        <v>0</v>
      </c>
      <c r="DJ133" s="45">
        <f t="shared" si="292"/>
        <v>0</v>
      </c>
      <c r="DK133" s="45">
        <f t="shared" si="293"/>
        <v>0</v>
      </c>
      <c r="DL133" s="45">
        <f t="shared" si="294"/>
        <v>0</v>
      </c>
      <c r="DM133" s="45">
        <f t="shared" si="295"/>
        <v>0</v>
      </c>
      <c r="DN133" s="45">
        <f t="shared" si="296"/>
        <v>0</v>
      </c>
      <c r="DO133" s="45">
        <f t="shared" si="297"/>
        <v>0</v>
      </c>
      <c r="DP133" s="45">
        <f t="shared" si="298"/>
        <v>0</v>
      </c>
      <c r="DQ133" s="45">
        <f t="shared" si="299"/>
        <v>0</v>
      </c>
      <c r="DR133" s="45">
        <f t="shared" si="300"/>
        <v>0</v>
      </c>
      <c r="DS133" s="45">
        <f t="shared" si="301"/>
        <v>0</v>
      </c>
      <c r="DT133" s="45">
        <f t="shared" si="302"/>
        <v>0</v>
      </c>
      <c r="DU133" s="45">
        <f t="shared" si="303"/>
        <v>0</v>
      </c>
      <c r="DV133" s="45">
        <f t="shared" si="304"/>
        <v>0</v>
      </c>
      <c r="DW133" s="45">
        <f t="shared" si="305"/>
        <v>0</v>
      </c>
      <c r="DX133" s="45">
        <f t="shared" si="306"/>
        <v>0</v>
      </c>
      <c r="DY133" s="45">
        <f t="shared" si="307"/>
        <v>0</v>
      </c>
      <c r="DZ133" s="45">
        <f t="shared" si="308"/>
        <v>0</v>
      </c>
    </row>
    <row r="134" spans="1:130" x14ac:dyDescent="0.25">
      <c r="A134" s="66" t="s">
        <v>49</v>
      </c>
      <c r="B134" s="47">
        <f>+D134+F134+H134+J134+L134+N134+P134+R134+T134+V134+X134+Z134+AB134+AD134+AF134+AH134+AJ134+AL134+AN134+AP134</f>
        <v>0</v>
      </c>
      <c r="C134" s="48">
        <f>+E134+G134+I134+K134+M134+O134+Q134+S134+U134+W134+Y134+AA134+AC134+AE134+AG134+AI134+AK134+AM134+AO134+AQ134</f>
        <v>0</v>
      </c>
      <c r="D134" s="37"/>
      <c r="E134" s="38"/>
      <c r="F134" s="39"/>
      <c r="G134" s="38"/>
      <c r="H134" s="39"/>
      <c r="I134" s="42"/>
      <c r="J134" s="37"/>
      <c r="K134" s="37"/>
      <c r="L134" s="39"/>
      <c r="M134" s="42"/>
      <c r="N134" s="37"/>
      <c r="O134" s="38"/>
      <c r="P134" s="39"/>
      <c r="Q134" s="38"/>
      <c r="R134" s="39"/>
      <c r="S134" s="38"/>
      <c r="T134" s="39"/>
      <c r="U134" s="38"/>
      <c r="V134" s="39"/>
      <c r="W134" s="38"/>
      <c r="X134" s="39"/>
      <c r="Y134" s="38"/>
      <c r="Z134" s="39"/>
      <c r="AA134" s="38"/>
      <c r="AB134" s="39"/>
      <c r="AC134" s="38"/>
      <c r="AD134" s="39"/>
      <c r="AE134" s="38"/>
      <c r="AF134" s="39"/>
      <c r="AG134" s="38"/>
      <c r="AH134" s="39"/>
      <c r="AI134" s="38"/>
      <c r="AJ134" s="39"/>
      <c r="AK134" s="38"/>
      <c r="AL134" s="39"/>
      <c r="AM134" s="38"/>
      <c r="AN134" s="39"/>
      <c r="AO134" s="38"/>
      <c r="AP134" s="39"/>
      <c r="AQ134" s="40"/>
      <c r="AR134" s="37"/>
      <c r="AS134" s="40"/>
      <c r="AT134" s="37"/>
      <c r="AU134" s="38"/>
      <c r="AV134" s="39"/>
      <c r="AW134" s="42"/>
      <c r="AX134" s="43" t="str">
        <f t="shared" si="276"/>
        <v/>
      </c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10"/>
      <c r="BJ134" s="10"/>
      <c r="BK134" s="10"/>
      <c r="BL134" s="10"/>
      <c r="BU134" s="11"/>
      <c r="BV134" s="11"/>
      <c r="BW134" s="11"/>
      <c r="CA134" s="44" t="str">
        <f t="shared" si="277"/>
        <v/>
      </c>
      <c r="CB134" s="44" t="str">
        <f t="shared" si="278"/>
        <v/>
      </c>
      <c r="CC134" s="44" t="str">
        <f t="shared" si="279"/>
        <v/>
      </c>
      <c r="CD134" s="44" t="str">
        <f t="shared" si="280"/>
        <v/>
      </c>
      <c r="CE134" s="44" t="str">
        <f t="shared" si="281"/>
        <v/>
      </c>
      <c r="CF134" s="44" t="str">
        <f t="shared" si="309"/>
        <v/>
      </c>
      <c r="CG134" s="44" t="str">
        <f t="shared" si="310"/>
        <v/>
      </c>
      <c r="CH134" s="44" t="str">
        <f t="shared" si="311"/>
        <v/>
      </c>
      <c r="CI134" s="44" t="str">
        <f t="shared" si="312"/>
        <v/>
      </c>
      <c r="CJ134" s="44" t="str">
        <f t="shared" si="313"/>
        <v/>
      </c>
      <c r="CK134" s="44" t="str">
        <f t="shared" si="314"/>
        <v/>
      </c>
      <c r="CL134" s="44" t="str">
        <f t="shared" si="315"/>
        <v/>
      </c>
      <c r="CM134" s="44" t="str">
        <f t="shared" si="316"/>
        <v/>
      </c>
      <c r="CN134" s="44" t="str">
        <f t="shared" si="317"/>
        <v/>
      </c>
      <c r="CO134" s="44" t="str">
        <f t="shared" si="318"/>
        <v/>
      </c>
      <c r="CP134" s="44" t="str">
        <f t="shared" si="319"/>
        <v/>
      </c>
      <c r="CQ134" s="44" t="str">
        <f t="shared" si="320"/>
        <v/>
      </c>
      <c r="CR134" s="44" t="str">
        <f t="shared" si="321"/>
        <v/>
      </c>
      <c r="CS134" s="44" t="str">
        <f t="shared" si="322"/>
        <v/>
      </c>
      <c r="CT134" s="44" t="str">
        <f t="shared" si="323"/>
        <v/>
      </c>
      <c r="CU134" s="44" t="str">
        <f t="shared" si="324"/>
        <v/>
      </c>
      <c r="CV134" s="44" t="str">
        <f t="shared" si="325"/>
        <v/>
      </c>
      <c r="CW134" s="44" t="str">
        <f t="shared" si="326"/>
        <v/>
      </c>
      <c r="CX134" s="44" t="str">
        <f t="shared" si="327"/>
        <v/>
      </c>
      <c r="CY134" s="44" t="str">
        <f t="shared" si="328"/>
        <v/>
      </c>
      <c r="CZ134" s="44" t="str">
        <f t="shared" si="282"/>
        <v/>
      </c>
      <c r="DA134" s="45">
        <f t="shared" si="283"/>
        <v>0</v>
      </c>
      <c r="DB134" s="45">
        <f t="shared" si="284"/>
        <v>0</v>
      </c>
      <c r="DC134" s="45">
        <f t="shared" si="285"/>
        <v>0</v>
      </c>
      <c r="DD134" s="45">
        <f t="shared" si="286"/>
        <v>0</v>
      </c>
      <c r="DE134" s="45">
        <f t="shared" si="287"/>
        <v>0</v>
      </c>
      <c r="DF134" s="45">
        <f t="shared" si="288"/>
        <v>0</v>
      </c>
      <c r="DG134" s="45">
        <f t="shared" si="289"/>
        <v>0</v>
      </c>
      <c r="DH134" s="45">
        <f t="shared" si="290"/>
        <v>0</v>
      </c>
      <c r="DI134" s="45">
        <f t="shared" si="291"/>
        <v>0</v>
      </c>
      <c r="DJ134" s="45">
        <f t="shared" si="292"/>
        <v>0</v>
      </c>
      <c r="DK134" s="45">
        <f t="shared" si="293"/>
        <v>0</v>
      </c>
      <c r="DL134" s="45">
        <f t="shared" si="294"/>
        <v>0</v>
      </c>
      <c r="DM134" s="45">
        <f t="shared" si="295"/>
        <v>0</v>
      </c>
      <c r="DN134" s="45">
        <f t="shared" si="296"/>
        <v>0</v>
      </c>
      <c r="DO134" s="45">
        <f t="shared" si="297"/>
        <v>0</v>
      </c>
      <c r="DP134" s="45">
        <f t="shared" si="298"/>
        <v>0</v>
      </c>
      <c r="DQ134" s="45">
        <f t="shared" si="299"/>
        <v>0</v>
      </c>
      <c r="DR134" s="45">
        <f t="shared" si="300"/>
        <v>0</v>
      </c>
      <c r="DS134" s="45">
        <f t="shared" si="301"/>
        <v>0</v>
      </c>
      <c r="DT134" s="45">
        <f t="shared" si="302"/>
        <v>0</v>
      </c>
      <c r="DU134" s="45">
        <f t="shared" si="303"/>
        <v>0</v>
      </c>
      <c r="DV134" s="45">
        <f t="shared" si="304"/>
        <v>0</v>
      </c>
      <c r="DW134" s="45">
        <f t="shared" si="305"/>
        <v>0</v>
      </c>
      <c r="DX134" s="45">
        <f t="shared" si="306"/>
        <v>0</v>
      </c>
      <c r="DY134" s="45">
        <f t="shared" si="307"/>
        <v>0</v>
      </c>
      <c r="DZ134" s="45">
        <f t="shared" si="308"/>
        <v>0</v>
      </c>
    </row>
    <row r="135" spans="1:130" x14ac:dyDescent="0.25">
      <c r="A135" s="46" t="s">
        <v>50</v>
      </c>
      <c r="B135" s="47">
        <f>+P135+R135+T135+V135+X135+Z135+AB135+AD135+AF135+AH135+AJ135+AL135+AN135+AP135</f>
        <v>0</v>
      </c>
      <c r="C135" s="48">
        <f>+Q135+S135+U135+W135+Y135+AA135+AC135+AE135+AG135+AI135+AK135+AM135+AO135+AQ135</f>
        <v>0</v>
      </c>
      <c r="D135" s="33"/>
      <c r="E135" s="34"/>
      <c r="F135" s="35"/>
      <c r="G135" s="34"/>
      <c r="H135" s="35"/>
      <c r="I135" s="34"/>
      <c r="J135" s="35"/>
      <c r="K135" s="34"/>
      <c r="L135" s="35"/>
      <c r="M135" s="36"/>
      <c r="N135" s="33"/>
      <c r="O135" s="34"/>
      <c r="P135" s="39"/>
      <c r="Q135" s="38"/>
      <c r="R135" s="39"/>
      <c r="S135" s="38"/>
      <c r="T135" s="39"/>
      <c r="U135" s="38"/>
      <c r="V135" s="39"/>
      <c r="W135" s="38"/>
      <c r="X135" s="39"/>
      <c r="Y135" s="38"/>
      <c r="Z135" s="39"/>
      <c r="AA135" s="38"/>
      <c r="AB135" s="39"/>
      <c r="AC135" s="38"/>
      <c r="AD135" s="39"/>
      <c r="AE135" s="38"/>
      <c r="AF135" s="39"/>
      <c r="AG135" s="38"/>
      <c r="AH135" s="39"/>
      <c r="AI135" s="38"/>
      <c r="AJ135" s="39"/>
      <c r="AK135" s="38"/>
      <c r="AL135" s="39"/>
      <c r="AM135" s="38"/>
      <c r="AN135" s="39"/>
      <c r="AO135" s="38"/>
      <c r="AP135" s="39"/>
      <c r="AQ135" s="40"/>
      <c r="AR135" s="37"/>
      <c r="AS135" s="40"/>
      <c r="AT135" s="37"/>
      <c r="AU135" s="38"/>
      <c r="AV135" s="39"/>
      <c r="AW135" s="42"/>
      <c r="AX135" s="43" t="str">
        <f t="shared" si="276"/>
        <v/>
      </c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10"/>
      <c r="BJ135" s="10"/>
      <c r="BK135" s="10"/>
      <c r="BL135" s="10"/>
      <c r="BU135" s="11"/>
      <c r="BV135" s="11"/>
      <c r="BW135" s="11"/>
      <c r="CA135" s="44" t="str">
        <f t="shared" si="277"/>
        <v/>
      </c>
      <c r="CB135" s="44" t="str">
        <f t="shared" si="278"/>
        <v/>
      </c>
      <c r="CC135" s="44" t="str">
        <f t="shared" si="279"/>
        <v/>
      </c>
      <c r="CD135" s="44" t="str">
        <f t="shared" si="280"/>
        <v/>
      </c>
      <c r="CE135" s="44" t="str">
        <f t="shared" si="281"/>
        <v/>
      </c>
      <c r="CF135" s="44" t="str">
        <f t="shared" si="309"/>
        <v/>
      </c>
      <c r="CG135" s="44" t="str">
        <f t="shared" si="310"/>
        <v/>
      </c>
      <c r="CH135" s="44" t="str">
        <f t="shared" si="311"/>
        <v/>
      </c>
      <c r="CI135" s="44" t="str">
        <f t="shared" si="312"/>
        <v/>
      </c>
      <c r="CJ135" s="44" t="str">
        <f t="shared" si="313"/>
        <v/>
      </c>
      <c r="CK135" s="44" t="str">
        <f t="shared" si="314"/>
        <v/>
      </c>
      <c r="CL135" s="44" t="str">
        <f t="shared" si="315"/>
        <v/>
      </c>
      <c r="CM135" s="44" t="str">
        <f t="shared" si="316"/>
        <v/>
      </c>
      <c r="CN135" s="44" t="str">
        <f t="shared" si="317"/>
        <v/>
      </c>
      <c r="CO135" s="44" t="str">
        <f t="shared" si="318"/>
        <v/>
      </c>
      <c r="CP135" s="44" t="str">
        <f t="shared" si="319"/>
        <v/>
      </c>
      <c r="CQ135" s="44" t="str">
        <f t="shared" si="320"/>
        <v/>
      </c>
      <c r="CR135" s="44" t="str">
        <f t="shared" si="321"/>
        <v/>
      </c>
      <c r="CS135" s="44" t="str">
        <f t="shared" si="322"/>
        <v/>
      </c>
      <c r="CT135" s="44" t="str">
        <f t="shared" si="323"/>
        <v/>
      </c>
      <c r="CU135" s="44" t="str">
        <f t="shared" si="324"/>
        <v/>
      </c>
      <c r="CV135" s="44" t="str">
        <f t="shared" si="325"/>
        <v/>
      </c>
      <c r="CW135" s="44" t="str">
        <f t="shared" si="326"/>
        <v/>
      </c>
      <c r="CX135" s="44" t="str">
        <f t="shared" si="327"/>
        <v/>
      </c>
      <c r="CY135" s="44" t="str">
        <f t="shared" si="328"/>
        <v/>
      </c>
      <c r="CZ135" s="44" t="str">
        <f t="shared" si="282"/>
        <v/>
      </c>
      <c r="DA135" s="45">
        <f t="shared" si="283"/>
        <v>0</v>
      </c>
      <c r="DB135" s="45">
        <f t="shared" si="284"/>
        <v>0</v>
      </c>
      <c r="DC135" s="45">
        <f t="shared" si="285"/>
        <v>0</v>
      </c>
      <c r="DD135" s="45">
        <f t="shared" si="286"/>
        <v>0</v>
      </c>
      <c r="DE135" s="45">
        <f t="shared" si="287"/>
        <v>0</v>
      </c>
      <c r="DF135" s="45">
        <f t="shared" si="288"/>
        <v>0</v>
      </c>
      <c r="DG135" s="45">
        <f t="shared" si="289"/>
        <v>0</v>
      </c>
      <c r="DH135" s="45">
        <f t="shared" si="290"/>
        <v>0</v>
      </c>
      <c r="DI135" s="45">
        <f t="shared" si="291"/>
        <v>0</v>
      </c>
      <c r="DJ135" s="45">
        <f t="shared" si="292"/>
        <v>0</v>
      </c>
      <c r="DK135" s="45">
        <f t="shared" si="293"/>
        <v>0</v>
      </c>
      <c r="DL135" s="45">
        <f t="shared" si="294"/>
        <v>0</v>
      </c>
      <c r="DM135" s="45">
        <f t="shared" si="295"/>
        <v>0</v>
      </c>
      <c r="DN135" s="45">
        <f t="shared" si="296"/>
        <v>0</v>
      </c>
      <c r="DO135" s="45">
        <f t="shared" si="297"/>
        <v>0</v>
      </c>
      <c r="DP135" s="45">
        <f t="shared" si="298"/>
        <v>0</v>
      </c>
      <c r="DQ135" s="45">
        <f t="shared" si="299"/>
        <v>0</v>
      </c>
      <c r="DR135" s="45">
        <f t="shared" si="300"/>
        <v>0</v>
      </c>
      <c r="DS135" s="45">
        <f t="shared" si="301"/>
        <v>0</v>
      </c>
      <c r="DT135" s="45">
        <f t="shared" si="302"/>
        <v>0</v>
      </c>
      <c r="DU135" s="45">
        <f t="shared" si="303"/>
        <v>0</v>
      </c>
      <c r="DV135" s="45">
        <f t="shared" si="304"/>
        <v>0</v>
      </c>
      <c r="DW135" s="45">
        <f t="shared" si="305"/>
        <v>0</v>
      </c>
      <c r="DX135" s="45">
        <f t="shared" si="306"/>
        <v>0</v>
      </c>
      <c r="DY135" s="45">
        <f t="shared" si="307"/>
        <v>0</v>
      </c>
      <c r="DZ135" s="45">
        <f t="shared" si="308"/>
        <v>0</v>
      </c>
    </row>
    <row r="136" spans="1:130" x14ac:dyDescent="0.25">
      <c r="A136" s="66" t="s">
        <v>51</v>
      </c>
      <c r="B136" s="47">
        <f>+P136+R136+T136+V136+X136+Z136+AB136+AD136+AF136+AH136</f>
        <v>0</v>
      </c>
      <c r="C136" s="48">
        <f>+Q136+S136+U136+W136+Y136+AA136+AC136+AE136+AG136+AI136</f>
        <v>0</v>
      </c>
      <c r="D136" s="33"/>
      <c r="E136" s="34"/>
      <c r="F136" s="35"/>
      <c r="G136" s="34"/>
      <c r="H136" s="35"/>
      <c r="I136" s="34"/>
      <c r="J136" s="35"/>
      <c r="K136" s="34"/>
      <c r="L136" s="35"/>
      <c r="M136" s="36"/>
      <c r="N136" s="33"/>
      <c r="O136" s="34"/>
      <c r="P136" s="39"/>
      <c r="Q136" s="38"/>
      <c r="R136" s="39"/>
      <c r="S136" s="38"/>
      <c r="T136" s="39"/>
      <c r="U136" s="38"/>
      <c r="V136" s="39"/>
      <c r="W136" s="38"/>
      <c r="X136" s="39"/>
      <c r="Y136" s="38"/>
      <c r="Z136" s="39"/>
      <c r="AA136" s="38"/>
      <c r="AB136" s="39"/>
      <c r="AC136" s="38"/>
      <c r="AD136" s="39"/>
      <c r="AE136" s="38"/>
      <c r="AF136" s="39"/>
      <c r="AG136" s="38"/>
      <c r="AH136" s="39"/>
      <c r="AI136" s="38"/>
      <c r="AJ136" s="35"/>
      <c r="AK136" s="34"/>
      <c r="AL136" s="35"/>
      <c r="AM136" s="34"/>
      <c r="AN136" s="35"/>
      <c r="AO136" s="34"/>
      <c r="AP136" s="35"/>
      <c r="AQ136" s="54"/>
      <c r="AR136" s="37"/>
      <c r="AS136" s="40"/>
      <c r="AT136" s="37"/>
      <c r="AU136" s="38"/>
      <c r="AV136" s="39"/>
      <c r="AW136" s="42"/>
      <c r="AX136" s="43" t="str">
        <f t="shared" si="276"/>
        <v/>
      </c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10"/>
      <c r="BJ136" s="10"/>
      <c r="BK136" s="10"/>
      <c r="BL136" s="10"/>
      <c r="BU136" s="11"/>
      <c r="BV136" s="11"/>
      <c r="BW136" s="11"/>
      <c r="CA136" s="44" t="str">
        <f t="shared" si="277"/>
        <v/>
      </c>
      <c r="CB136" s="44" t="str">
        <f t="shared" si="278"/>
        <v/>
      </c>
      <c r="CC136" s="44" t="str">
        <f t="shared" si="279"/>
        <v/>
      </c>
      <c r="CD136" s="44" t="str">
        <f t="shared" si="280"/>
        <v/>
      </c>
      <c r="CE136" s="44" t="str">
        <f t="shared" si="281"/>
        <v/>
      </c>
      <c r="CF136" s="44" t="str">
        <f t="shared" si="309"/>
        <v/>
      </c>
      <c r="CG136" s="44" t="str">
        <f t="shared" si="310"/>
        <v/>
      </c>
      <c r="CH136" s="44" t="str">
        <f t="shared" si="311"/>
        <v/>
      </c>
      <c r="CI136" s="44" t="str">
        <f t="shared" si="312"/>
        <v/>
      </c>
      <c r="CJ136" s="44" t="str">
        <f t="shared" si="313"/>
        <v/>
      </c>
      <c r="CK136" s="44" t="str">
        <f t="shared" si="314"/>
        <v/>
      </c>
      <c r="CL136" s="44" t="str">
        <f t="shared" si="315"/>
        <v/>
      </c>
      <c r="CM136" s="44" t="str">
        <f t="shared" si="316"/>
        <v/>
      </c>
      <c r="CN136" s="44" t="str">
        <f t="shared" si="317"/>
        <v/>
      </c>
      <c r="CO136" s="44" t="str">
        <f t="shared" si="318"/>
        <v/>
      </c>
      <c r="CP136" s="44" t="str">
        <f t="shared" si="319"/>
        <v/>
      </c>
      <c r="CQ136" s="44" t="str">
        <f t="shared" si="320"/>
        <v/>
      </c>
      <c r="CR136" s="44" t="str">
        <f t="shared" si="321"/>
        <v/>
      </c>
      <c r="CS136" s="44" t="str">
        <f t="shared" si="322"/>
        <v/>
      </c>
      <c r="CT136" s="44" t="str">
        <f t="shared" si="323"/>
        <v/>
      </c>
      <c r="CU136" s="44" t="str">
        <f t="shared" si="324"/>
        <v/>
      </c>
      <c r="CV136" s="44" t="str">
        <f t="shared" si="325"/>
        <v/>
      </c>
      <c r="CW136" s="44" t="str">
        <f t="shared" si="326"/>
        <v/>
      </c>
      <c r="CX136" s="44" t="str">
        <f t="shared" si="327"/>
        <v/>
      </c>
      <c r="CY136" s="44" t="str">
        <f t="shared" si="328"/>
        <v/>
      </c>
      <c r="CZ136" s="44" t="str">
        <f t="shared" si="282"/>
        <v/>
      </c>
      <c r="DA136" s="45">
        <f t="shared" si="283"/>
        <v>0</v>
      </c>
      <c r="DB136" s="45">
        <f t="shared" si="284"/>
        <v>0</v>
      </c>
      <c r="DC136" s="45">
        <f t="shared" si="285"/>
        <v>0</v>
      </c>
      <c r="DD136" s="45">
        <f t="shared" si="286"/>
        <v>0</v>
      </c>
      <c r="DE136" s="45">
        <f t="shared" si="287"/>
        <v>0</v>
      </c>
      <c r="DF136" s="45">
        <f t="shared" si="288"/>
        <v>0</v>
      </c>
      <c r="DG136" s="45">
        <f t="shared" si="289"/>
        <v>0</v>
      </c>
      <c r="DH136" s="45">
        <f t="shared" si="290"/>
        <v>0</v>
      </c>
      <c r="DI136" s="45">
        <f t="shared" si="291"/>
        <v>0</v>
      </c>
      <c r="DJ136" s="45">
        <f t="shared" si="292"/>
        <v>0</v>
      </c>
      <c r="DK136" s="45">
        <f t="shared" si="293"/>
        <v>0</v>
      </c>
      <c r="DL136" s="45">
        <f t="shared" si="294"/>
        <v>0</v>
      </c>
      <c r="DM136" s="45">
        <f t="shared" si="295"/>
        <v>0</v>
      </c>
      <c r="DN136" s="45">
        <f t="shared" si="296"/>
        <v>0</v>
      </c>
      <c r="DO136" s="45">
        <f t="shared" si="297"/>
        <v>0</v>
      </c>
      <c r="DP136" s="45">
        <f t="shared" si="298"/>
        <v>0</v>
      </c>
      <c r="DQ136" s="45">
        <f t="shared" si="299"/>
        <v>0</v>
      </c>
      <c r="DR136" s="45">
        <f t="shared" si="300"/>
        <v>0</v>
      </c>
      <c r="DS136" s="45">
        <f t="shared" si="301"/>
        <v>0</v>
      </c>
      <c r="DT136" s="45">
        <f t="shared" si="302"/>
        <v>0</v>
      </c>
      <c r="DU136" s="45">
        <f t="shared" si="303"/>
        <v>0</v>
      </c>
      <c r="DV136" s="45">
        <f t="shared" si="304"/>
        <v>0</v>
      </c>
      <c r="DW136" s="45">
        <f t="shared" si="305"/>
        <v>0</v>
      </c>
      <c r="DX136" s="45">
        <f t="shared" si="306"/>
        <v>0</v>
      </c>
      <c r="DY136" s="45">
        <f t="shared" si="307"/>
        <v>0</v>
      </c>
      <c r="DZ136" s="45">
        <f t="shared" si="308"/>
        <v>0</v>
      </c>
    </row>
    <row r="137" spans="1:130" x14ac:dyDescent="0.25">
      <c r="A137" s="66" t="s">
        <v>52</v>
      </c>
      <c r="B137" s="47">
        <f t="shared" ref="B137:C139" si="329">+D137+F137+H137+J137+L137+N137+P137+R137+T137+V137+X137+Z137+AB137+AD137+AF137+AH137+AJ137+AL137+AN137+AP137</f>
        <v>0</v>
      </c>
      <c r="C137" s="48">
        <f t="shared" si="329"/>
        <v>0</v>
      </c>
      <c r="D137" s="37"/>
      <c r="E137" s="38"/>
      <c r="F137" s="39"/>
      <c r="G137" s="38"/>
      <c r="H137" s="39"/>
      <c r="I137" s="42"/>
      <c r="J137" s="37"/>
      <c r="K137" s="37"/>
      <c r="L137" s="39"/>
      <c r="M137" s="42"/>
      <c r="N137" s="37"/>
      <c r="O137" s="38"/>
      <c r="P137" s="39"/>
      <c r="Q137" s="38"/>
      <c r="R137" s="39"/>
      <c r="S137" s="38"/>
      <c r="T137" s="39"/>
      <c r="U137" s="38"/>
      <c r="V137" s="39"/>
      <c r="W137" s="38"/>
      <c r="X137" s="39"/>
      <c r="Y137" s="38"/>
      <c r="Z137" s="39"/>
      <c r="AA137" s="38"/>
      <c r="AB137" s="39"/>
      <c r="AC137" s="38"/>
      <c r="AD137" s="39"/>
      <c r="AE137" s="38"/>
      <c r="AF137" s="39"/>
      <c r="AG137" s="38"/>
      <c r="AH137" s="39"/>
      <c r="AI137" s="38"/>
      <c r="AJ137" s="39"/>
      <c r="AK137" s="38"/>
      <c r="AL137" s="39"/>
      <c r="AM137" s="38"/>
      <c r="AN137" s="39"/>
      <c r="AO137" s="38"/>
      <c r="AP137" s="39"/>
      <c r="AQ137" s="40"/>
      <c r="AR137" s="37"/>
      <c r="AS137" s="40"/>
      <c r="AT137" s="37"/>
      <c r="AU137" s="38"/>
      <c r="AV137" s="39"/>
      <c r="AW137" s="42"/>
      <c r="AX137" s="43" t="str">
        <f t="shared" si="276"/>
        <v/>
      </c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10"/>
      <c r="BJ137" s="10"/>
      <c r="BK137" s="10"/>
      <c r="BL137" s="10"/>
      <c r="BU137" s="11"/>
      <c r="BV137" s="11"/>
      <c r="BW137" s="11"/>
      <c r="CA137" s="44" t="str">
        <f t="shared" si="277"/>
        <v/>
      </c>
      <c r="CB137" s="44" t="str">
        <f t="shared" si="278"/>
        <v/>
      </c>
      <c r="CC137" s="44" t="str">
        <f t="shared" si="279"/>
        <v/>
      </c>
      <c r="CD137" s="44" t="str">
        <f t="shared" si="280"/>
        <v/>
      </c>
      <c r="CE137" s="44" t="str">
        <f t="shared" si="281"/>
        <v/>
      </c>
      <c r="CF137" s="44" t="str">
        <f t="shared" si="309"/>
        <v/>
      </c>
      <c r="CG137" s="44" t="str">
        <f t="shared" si="310"/>
        <v/>
      </c>
      <c r="CH137" s="44" t="str">
        <f t="shared" si="311"/>
        <v/>
      </c>
      <c r="CI137" s="44" t="str">
        <f t="shared" si="312"/>
        <v/>
      </c>
      <c r="CJ137" s="44" t="str">
        <f t="shared" si="313"/>
        <v/>
      </c>
      <c r="CK137" s="44" t="str">
        <f t="shared" si="314"/>
        <v/>
      </c>
      <c r="CL137" s="44" t="str">
        <f t="shared" si="315"/>
        <v/>
      </c>
      <c r="CM137" s="44" t="str">
        <f t="shared" si="316"/>
        <v/>
      </c>
      <c r="CN137" s="44" t="str">
        <f t="shared" si="317"/>
        <v/>
      </c>
      <c r="CO137" s="44" t="str">
        <f t="shared" si="318"/>
        <v/>
      </c>
      <c r="CP137" s="44" t="str">
        <f t="shared" si="319"/>
        <v/>
      </c>
      <c r="CQ137" s="44" t="str">
        <f t="shared" si="320"/>
        <v/>
      </c>
      <c r="CR137" s="44" t="str">
        <f t="shared" si="321"/>
        <v/>
      </c>
      <c r="CS137" s="44" t="str">
        <f t="shared" si="322"/>
        <v/>
      </c>
      <c r="CT137" s="44" t="str">
        <f t="shared" si="323"/>
        <v/>
      </c>
      <c r="CU137" s="44" t="str">
        <f t="shared" si="324"/>
        <v/>
      </c>
      <c r="CV137" s="44" t="str">
        <f t="shared" si="325"/>
        <v/>
      </c>
      <c r="CW137" s="44" t="str">
        <f t="shared" si="326"/>
        <v/>
      </c>
      <c r="CX137" s="44" t="str">
        <f t="shared" si="327"/>
        <v/>
      </c>
      <c r="CY137" s="44" t="str">
        <f t="shared" si="328"/>
        <v/>
      </c>
      <c r="CZ137" s="44" t="str">
        <f t="shared" si="282"/>
        <v/>
      </c>
      <c r="DA137" s="45">
        <f t="shared" si="283"/>
        <v>0</v>
      </c>
      <c r="DB137" s="45">
        <f t="shared" si="284"/>
        <v>0</v>
      </c>
      <c r="DC137" s="45">
        <f t="shared" si="285"/>
        <v>0</v>
      </c>
      <c r="DD137" s="45">
        <f t="shared" si="286"/>
        <v>0</v>
      </c>
      <c r="DE137" s="45">
        <f t="shared" si="287"/>
        <v>0</v>
      </c>
      <c r="DF137" s="45">
        <f t="shared" si="288"/>
        <v>0</v>
      </c>
      <c r="DG137" s="45">
        <f t="shared" si="289"/>
        <v>0</v>
      </c>
      <c r="DH137" s="45">
        <f t="shared" si="290"/>
        <v>0</v>
      </c>
      <c r="DI137" s="45">
        <f t="shared" si="291"/>
        <v>0</v>
      </c>
      <c r="DJ137" s="45">
        <f t="shared" si="292"/>
        <v>0</v>
      </c>
      <c r="DK137" s="45">
        <f t="shared" si="293"/>
        <v>0</v>
      </c>
      <c r="DL137" s="45">
        <f t="shared" si="294"/>
        <v>0</v>
      </c>
      <c r="DM137" s="45">
        <f t="shared" si="295"/>
        <v>0</v>
      </c>
      <c r="DN137" s="45">
        <f t="shared" si="296"/>
        <v>0</v>
      </c>
      <c r="DO137" s="45">
        <f t="shared" si="297"/>
        <v>0</v>
      </c>
      <c r="DP137" s="45">
        <f t="shared" si="298"/>
        <v>0</v>
      </c>
      <c r="DQ137" s="45">
        <f t="shared" si="299"/>
        <v>0</v>
      </c>
      <c r="DR137" s="45">
        <f t="shared" si="300"/>
        <v>0</v>
      </c>
      <c r="DS137" s="45">
        <f t="shared" si="301"/>
        <v>0</v>
      </c>
      <c r="DT137" s="45">
        <f t="shared" si="302"/>
        <v>0</v>
      </c>
      <c r="DU137" s="45">
        <f t="shared" si="303"/>
        <v>0</v>
      </c>
      <c r="DV137" s="45">
        <f t="shared" si="304"/>
        <v>0</v>
      </c>
      <c r="DW137" s="45">
        <f t="shared" si="305"/>
        <v>0</v>
      </c>
      <c r="DX137" s="45">
        <f t="shared" si="306"/>
        <v>0</v>
      </c>
      <c r="DY137" s="45">
        <f t="shared" si="307"/>
        <v>0</v>
      </c>
      <c r="DZ137" s="45">
        <f t="shared" si="308"/>
        <v>0</v>
      </c>
    </row>
    <row r="138" spans="1:130" x14ac:dyDescent="0.25">
      <c r="A138" s="66" t="s">
        <v>53</v>
      </c>
      <c r="B138" s="47">
        <f t="shared" si="329"/>
        <v>0</v>
      </c>
      <c r="C138" s="48">
        <f t="shared" si="329"/>
        <v>0</v>
      </c>
      <c r="D138" s="37"/>
      <c r="E138" s="38"/>
      <c r="F138" s="39"/>
      <c r="G138" s="38"/>
      <c r="H138" s="39"/>
      <c r="I138" s="42"/>
      <c r="J138" s="37"/>
      <c r="K138" s="37"/>
      <c r="L138" s="39"/>
      <c r="M138" s="42"/>
      <c r="N138" s="37"/>
      <c r="O138" s="38"/>
      <c r="P138" s="39"/>
      <c r="Q138" s="38"/>
      <c r="R138" s="39"/>
      <c r="S138" s="38"/>
      <c r="T138" s="39"/>
      <c r="U138" s="38"/>
      <c r="V138" s="39"/>
      <c r="W138" s="38"/>
      <c r="X138" s="39"/>
      <c r="Y138" s="38"/>
      <c r="Z138" s="39"/>
      <c r="AA138" s="38"/>
      <c r="AB138" s="39"/>
      <c r="AC138" s="38"/>
      <c r="AD138" s="39"/>
      <c r="AE138" s="38"/>
      <c r="AF138" s="39"/>
      <c r="AG138" s="38"/>
      <c r="AH138" s="39"/>
      <c r="AI138" s="38"/>
      <c r="AJ138" s="39"/>
      <c r="AK138" s="38"/>
      <c r="AL138" s="39"/>
      <c r="AM138" s="38"/>
      <c r="AN138" s="39"/>
      <c r="AO138" s="38"/>
      <c r="AP138" s="39"/>
      <c r="AQ138" s="40"/>
      <c r="AR138" s="37"/>
      <c r="AS138" s="40"/>
      <c r="AT138" s="37"/>
      <c r="AU138" s="38"/>
      <c r="AV138" s="39"/>
      <c r="AW138" s="42"/>
      <c r="AX138" s="43" t="str">
        <f t="shared" si="276"/>
        <v/>
      </c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10"/>
      <c r="BJ138" s="10"/>
      <c r="BK138" s="10"/>
      <c r="BL138" s="10"/>
      <c r="BU138" s="11"/>
      <c r="BV138" s="11"/>
      <c r="BW138" s="11"/>
      <c r="CA138" s="44" t="str">
        <f t="shared" si="277"/>
        <v/>
      </c>
      <c r="CB138" s="44" t="str">
        <f t="shared" si="278"/>
        <v/>
      </c>
      <c r="CC138" s="44" t="str">
        <f t="shared" si="279"/>
        <v/>
      </c>
      <c r="CD138" s="44" t="str">
        <f t="shared" si="280"/>
        <v/>
      </c>
      <c r="CE138" s="44" t="str">
        <f t="shared" si="281"/>
        <v/>
      </c>
      <c r="CF138" s="44" t="str">
        <f t="shared" si="309"/>
        <v/>
      </c>
      <c r="CG138" s="44" t="str">
        <f t="shared" si="310"/>
        <v/>
      </c>
      <c r="CH138" s="44" t="str">
        <f t="shared" si="311"/>
        <v/>
      </c>
      <c r="CI138" s="44" t="str">
        <f t="shared" si="312"/>
        <v/>
      </c>
      <c r="CJ138" s="44" t="str">
        <f t="shared" si="313"/>
        <v/>
      </c>
      <c r="CK138" s="44" t="str">
        <f t="shared" si="314"/>
        <v/>
      </c>
      <c r="CL138" s="44" t="str">
        <f t="shared" si="315"/>
        <v/>
      </c>
      <c r="CM138" s="44" t="str">
        <f t="shared" si="316"/>
        <v/>
      </c>
      <c r="CN138" s="44" t="str">
        <f t="shared" si="317"/>
        <v/>
      </c>
      <c r="CO138" s="44" t="str">
        <f t="shared" si="318"/>
        <v/>
      </c>
      <c r="CP138" s="44" t="str">
        <f t="shared" si="319"/>
        <v/>
      </c>
      <c r="CQ138" s="44" t="str">
        <f t="shared" si="320"/>
        <v/>
      </c>
      <c r="CR138" s="44" t="str">
        <f t="shared" si="321"/>
        <v/>
      </c>
      <c r="CS138" s="44" t="str">
        <f t="shared" si="322"/>
        <v/>
      </c>
      <c r="CT138" s="44" t="str">
        <f t="shared" si="323"/>
        <v/>
      </c>
      <c r="CU138" s="44" t="str">
        <f t="shared" si="324"/>
        <v/>
      </c>
      <c r="CV138" s="44" t="str">
        <f t="shared" si="325"/>
        <v/>
      </c>
      <c r="CW138" s="44" t="str">
        <f t="shared" si="326"/>
        <v/>
      </c>
      <c r="CX138" s="44" t="str">
        <f t="shared" si="327"/>
        <v/>
      </c>
      <c r="CY138" s="44" t="str">
        <f t="shared" si="328"/>
        <v/>
      </c>
      <c r="CZ138" s="44" t="str">
        <f t="shared" si="282"/>
        <v/>
      </c>
      <c r="DA138" s="45">
        <f t="shared" si="283"/>
        <v>0</v>
      </c>
      <c r="DB138" s="45">
        <f t="shared" si="284"/>
        <v>0</v>
      </c>
      <c r="DC138" s="45">
        <f t="shared" si="285"/>
        <v>0</v>
      </c>
      <c r="DD138" s="45">
        <f t="shared" si="286"/>
        <v>0</v>
      </c>
      <c r="DE138" s="45">
        <f t="shared" si="287"/>
        <v>0</v>
      </c>
      <c r="DF138" s="45">
        <f t="shared" si="288"/>
        <v>0</v>
      </c>
      <c r="DG138" s="45">
        <f t="shared" si="289"/>
        <v>0</v>
      </c>
      <c r="DH138" s="45">
        <f t="shared" si="290"/>
        <v>0</v>
      </c>
      <c r="DI138" s="45">
        <f t="shared" si="291"/>
        <v>0</v>
      </c>
      <c r="DJ138" s="45">
        <f t="shared" si="292"/>
        <v>0</v>
      </c>
      <c r="DK138" s="45">
        <f t="shared" si="293"/>
        <v>0</v>
      </c>
      <c r="DL138" s="45">
        <f t="shared" si="294"/>
        <v>0</v>
      </c>
      <c r="DM138" s="45">
        <f t="shared" si="295"/>
        <v>0</v>
      </c>
      <c r="DN138" s="45">
        <f t="shared" si="296"/>
        <v>0</v>
      </c>
      <c r="DO138" s="45">
        <f t="shared" si="297"/>
        <v>0</v>
      </c>
      <c r="DP138" s="45">
        <f t="shared" si="298"/>
        <v>0</v>
      </c>
      <c r="DQ138" s="45">
        <f t="shared" si="299"/>
        <v>0</v>
      </c>
      <c r="DR138" s="45">
        <f t="shared" si="300"/>
        <v>0</v>
      </c>
      <c r="DS138" s="45">
        <f t="shared" si="301"/>
        <v>0</v>
      </c>
      <c r="DT138" s="45">
        <f t="shared" si="302"/>
        <v>0</v>
      </c>
      <c r="DU138" s="45">
        <f t="shared" si="303"/>
        <v>0</v>
      </c>
      <c r="DV138" s="45">
        <f t="shared" si="304"/>
        <v>0</v>
      </c>
      <c r="DW138" s="45">
        <f t="shared" si="305"/>
        <v>0</v>
      </c>
      <c r="DX138" s="45">
        <f t="shared" si="306"/>
        <v>0</v>
      </c>
      <c r="DY138" s="45">
        <f t="shared" si="307"/>
        <v>0</v>
      </c>
      <c r="DZ138" s="45">
        <f t="shared" si="308"/>
        <v>0</v>
      </c>
    </row>
    <row r="139" spans="1:130" x14ac:dyDescent="0.25">
      <c r="A139" s="57" t="s">
        <v>54</v>
      </c>
      <c r="B139" s="93">
        <f t="shared" si="329"/>
        <v>0</v>
      </c>
      <c r="C139" s="57">
        <f t="shared" si="329"/>
        <v>0</v>
      </c>
      <c r="D139" s="58"/>
      <c r="E139" s="59"/>
      <c r="F139" s="60"/>
      <c r="G139" s="59"/>
      <c r="H139" s="60"/>
      <c r="I139" s="61"/>
      <c r="J139" s="58"/>
      <c r="K139" s="58"/>
      <c r="L139" s="60"/>
      <c r="M139" s="61"/>
      <c r="N139" s="58"/>
      <c r="O139" s="59"/>
      <c r="P139" s="60"/>
      <c r="Q139" s="59"/>
      <c r="R139" s="60"/>
      <c r="S139" s="59"/>
      <c r="T139" s="60"/>
      <c r="U139" s="59"/>
      <c r="V139" s="60"/>
      <c r="W139" s="59"/>
      <c r="X139" s="60"/>
      <c r="Y139" s="59"/>
      <c r="Z139" s="60"/>
      <c r="AA139" s="59"/>
      <c r="AB139" s="60"/>
      <c r="AC139" s="59"/>
      <c r="AD139" s="60"/>
      <c r="AE139" s="59"/>
      <c r="AF139" s="60"/>
      <c r="AG139" s="59"/>
      <c r="AH139" s="60"/>
      <c r="AI139" s="59"/>
      <c r="AJ139" s="60"/>
      <c r="AK139" s="59"/>
      <c r="AL139" s="60"/>
      <c r="AM139" s="59"/>
      <c r="AN139" s="60"/>
      <c r="AO139" s="59"/>
      <c r="AP139" s="60"/>
      <c r="AQ139" s="62"/>
      <c r="AR139" s="58"/>
      <c r="AS139" s="62"/>
      <c r="AT139" s="58"/>
      <c r="AU139" s="59"/>
      <c r="AV139" s="60"/>
      <c r="AW139" s="61"/>
      <c r="AX139" s="43" t="str">
        <f t="shared" si="276"/>
        <v/>
      </c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10"/>
      <c r="BJ139" s="10"/>
      <c r="BK139" s="10"/>
      <c r="BL139" s="10"/>
      <c r="BU139" s="11"/>
      <c r="BV139" s="11"/>
      <c r="BW139" s="11"/>
      <c r="CA139" s="44" t="str">
        <f t="shared" si="277"/>
        <v/>
      </c>
      <c r="CB139" s="44" t="str">
        <f>IF(B139&lt;&gt;(AR139+ AS139),"* La suma de las columnas Sexo DEBE SER IGUAL a los Procesados. ","")</f>
        <v/>
      </c>
      <c r="CC139" s="44" t="str">
        <f t="shared" si="279"/>
        <v/>
      </c>
      <c r="CD139" s="44" t="str">
        <f t="shared" si="280"/>
        <v/>
      </c>
      <c r="CE139" s="44" t="str">
        <f t="shared" si="281"/>
        <v/>
      </c>
      <c r="CF139" s="44" t="str">
        <f t="shared" si="309"/>
        <v/>
      </c>
      <c r="CG139" s="44" t="str">
        <f t="shared" si="310"/>
        <v/>
      </c>
      <c r="CH139" s="44" t="str">
        <f t="shared" si="311"/>
        <v/>
      </c>
      <c r="CI139" s="44" t="str">
        <f t="shared" si="312"/>
        <v/>
      </c>
      <c r="CJ139" s="44" t="str">
        <f t="shared" si="313"/>
        <v/>
      </c>
      <c r="CK139" s="44" t="str">
        <f t="shared" si="314"/>
        <v/>
      </c>
      <c r="CL139" s="44" t="str">
        <f t="shared" si="315"/>
        <v/>
      </c>
      <c r="CM139" s="44" t="str">
        <f t="shared" si="316"/>
        <v/>
      </c>
      <c r="CN139" s="44" t="str">
        <f t="shared" si="317"/>
        <v/>
      </c>
      <c r="CO139" s="44" t="str">
        <f t="shared" si="318"/>
        <v/>
      </c>
      <c r="CP139" s="44" t="str">
        <f t="shared" si="319"/>
        <v/>
      </c>
      <c r="CQ139" s="44" t="str">
        <f t="shared" si="320"/>
        <v/>
      </c>
      <c r="CR139" s="44" t="str">
        <f t="shared" si="321"/>
        <v/>
      </c>
      <c r="CS139" s="44" t="str">
        <f t="shared" si="322"/>
        <v/>
      </c>
      <c r="CT139" s="44" t="str">
        <f t="shared" si="323"/>
        <v/>
      </c>
      <c r="CU139" s="44" t="str">
        <f t="shared" si="324"/>
        <v/>
      </c>
      <c r="CV139" s="44" t="str">
        <f t="shared" si="325"/>
        <v/>
      </c>
      <c r="CW139" s="44" t="str">
        <f t="shared" si="326"/>
        <v/>
      </c>
      <c r="CX139" s="44" t="str">
        <f t="shared" si="327"/>
        <v/>
      </c>
      <c r="CY139" s="44" t="str">
        <f t="shared" si="328"/>
        <v/>
      </c>
      <c r="CZ139" s="44" t="str">
        <f t="shared" si="282"/>
        <v/>
      </c>
      <c r="DA139" s="45">
        <f t="shared" si="283"/>
        <v>0</v>
      </c>
      <c r="DB139" s="45">
        <f t="shared" si="284"/>
        <v>0</v>
      </c>
      <c r="DC139" s="45">
        <f t="shared" si="285"/>
        <v>0</v>
      </c>
      <c r="DD139" s="45">
        <f t="shared" si="286"/>
        <v>0</v>
      </c>
      <c r="DE139" s="45">
        <f t="shared" si="287"/>
        <v>0</v>
      </c>
      <c r="DF139" s="45">
        <f t="shared" si="288"/>
        <v>0</v>
      </c>
      <c r="DG139" s="45">
        <f t="shared" si="289"/>
        <v>0</v>
      </c>
      <c r="DH139" s="45">
        <f t="shared" si="290"/>
        <v>0</v>
      </c>
      <c r="DI139" s="45">
        <f t="shared" si="291"/>
        <v>0</v>
      </c>
      <c r="DJ139" s="45">
        <f t="shared" si="292"/>
        <v>0</v>
      </c>
      <c r="DK139" s="45">
        <f t="shared" si="293"/>
        <v>0</v>
      </c>
      <c r="DL139" s="45">
        <f t="shared" si="294"/>
        <v>0</v>
      </c>
      <c r="DM139" s="45">
        <f t="shared" si="295"/>
        <v>0</v>
      </c>
      <c r="DN139" s="45">
        <f t="shared" si="296"/>
        <v>0</v>
      </c>
      <c r="DO139" s="45">
        <f t="shared" si="297"/>
        <v>0</v>
      </c>
      <c r="DP139" s="45">
        <f t="shared" si="298"/>
        <v>0</v>
      </c>
      <c r="DQ139" s="45">
        <f t="shared" si="299"/>
        <v>0</v>
      </c>
      <c r="DR139" s="45">
        <f t="shared" si="300"/>
        <v>0</v>
      </c>
      <c r="DS139" s="45">
        <f t="shared" si="301"/>
        <v>0</v>
      </c>
      <c r="DT139" s="45">
        <f t="shared" si="302"/>
        <v>0</v>
      </c>
      <c r="DU139" s="45">
        <f t="shared" si="303"/>
        <v>0</v>
      </c>
      <c r="DV139" s="45">
        <f t="shared" si="304"/>
        <v>0</v>
      </c>
      <c r="DW139" s="45">
        <f t="shared" si="305"/>
        <v>0</v>
      </c>
      <c r="DX139" s="45">
        <f t="shared" si="306"/>
        <v>0</v>
      </c>
      <c r="DY139" s="45">
        <f t="shared" si="307"/>
        <v>0</v>
      </c>
      <c r="DZ139" s="45">
        <f t="shared" si="308"/>
        <v>0</v>
      </c>
    </row>
    <row r="140" spans="1:130" ht="15" customHeight="1" x14ac:dyDescent="0.25">
      <c r="A140" s="503" t="s">
        <v>61</v>
      </c>
      <c r="B140" s="503"/>
      <c r="C140" s="503"/>
      <c r="D140" s="503"/>
      <c r="E140" s="503"/>
      <c r="F140" s="503"/>
      <c r="G140" s="503"/>
      <c r="H140" s="503"/>
      <c r="I140" s="503"/>
      <c r="J140" s="503"/>
      <c r="K140" s="503"/>
      <c r="L140" s="503"/>
      <c r="M140" s="503"/>
      <c r="N140" s="503"/>
      <c r="O140" s="503"/>
      <c r="P140" s="503"/>
      <c r="Q140" s="504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68"/>
      <c r="AD140" s="69"/>
      <c r="AE140" s="68"/>
      <c r="AF140" s="68"/>
      <c r="AG140" s="8"/>
      <c r="AH140" s="8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</row>
    <row r="141" spans="1:130" x14ac:dyDescent="0.25">
      <c r="A141" s="493" t="s">
        <v>62</v>
      </c>
      <c r="B141" s="496"/>
      <c r="C141" s="482" t="s">
        <v>63</v>
      </c>
      <c r="D141" s="483"/>
      <c r="E141" s="505"/>
      <c r="F141" s="506" t="s">
        <v>64</v>
      </c>
      <c r="G141" s="506"/>
      <c r="H141" s="506"/>
      <c r="I141" s="506" t="s">
        <v>65</v>
      </c>
      <c r="J141" s="506"/>
      <c r="K141" s="506"/>
      <c r="L141" s="506" t="s">
        <v>66</v>
      </c>
      <c r="M141" s="506"/>
      <c r="N141" s="506"/>
      <c r="O141" s="482" t="s">
        <v>67</v>
      </c>
      <c r="P141" s="505"/>
      <c r="Q141" s="7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</row>
    <row r="142" spans="1:130" x14ac:dyDescent="0.25">
      <c r="A142" s="495"/>
      <c r="B142" s="498"/>
      <c r="C142" s="18" t="s">
        <v>33</v>
      </c>
      <c r="D142" s="25" t="s">
        <v>34</v>
      </c>
      <c r="E142" s="71" t="s">
        <v>68</v>
      </c>
      <c r="F142" s="18" t="s">
        <v>33</v>
      </c>
      <c r="G142" s="25" t="s">
        <v>34</v>
      </c>
      <c r="H142" s="71" t="s">
        <v>68</v>
      </c>
      <c r="I142" s="18" t="s">
        <v>33</v>
      </c>
      <c r="J142" s="25" t="s">
        <v>34</v>
      </c>
      <c r="K142" s="71" t="s">
        <v>68</v>
      </c>
      <c r="L142" s="18" t="s">
        <v>33</v>
      </c>
      <c r="M142" s="25" t="s">
        <v>34</v>
      </c>
      <c r="N142" s="71" t="s">
        <v>68</v>
      </c>
      <c r="O142" s="18" t="s">
        <v>33</v>
      </c>
      <c r="P142" s="64" t="s">
        <v>34</v>
      </c>
      <c r="Q142" s="72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DA142" s="45"/>
      <c r="DB142" s="45"/>
      <c r="DC142" s="45"/>
      <c r="DD142" s="45"/>
      <c r="DE142" s="45"/>
      <c r="DF142" s="45"/>
    </row>
    <row r="143" spans="1:130" x14ac:dyDescent="0.25">
      <c r="A143" s="507" t="s">
        <v>69</v>
      </c>
      <c r="B143" s="508"/>
      <c r="C143" s="73"/>
      <c r="D143" s="74"/>
      <c r="E143" s="75"/>
      <c r="F143" s="73"/>
      <c r="G143" s="74"/>
      <c r="H143" s="75"/>
      <c r="I143" s="73"/>
      <c r="J143" s="74"/>
      <c r="K143" s="75"/>
      <c r="L143" s="73"/>
      <c r="M143" s="74"/>
      <c r="N143" s="75"/>
      <c r="O143" s="73"/>
      <c r="P143" s="76"/>
      <c r="Q143" s="77" t="str">
        <f>CA143&amp;CB143&amp;CC143&amp;CD143&amp;CE143</f>
        <v/>
      </c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10"/>
      <c r="AD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CA143" s="44" t="str">
        <f>IF(C143&gt;=D143,"","* Los exámenes Reactivos de Hepatitis B NO DEBEN ser mayor a los exámenes Procesados. ")</f>
        <v/>
      </c>
      <c r="CB143" s="44" t="str">
        <f>IF(F143&gt;=G143,"","* Los exámenes Reactivos de Hepatitis C NO DEBEN ser mayor a los exámenes Procesados. ")</f>
        <v/>
      </c>
      <c r="CC143" s="44" t="str">
        <f>IF(I143&gt;=J143,"","* Los exámenes Reactivos de CHAGAS NO DEBEN ser mayor a los exámenes Procesados. ")</f>
        <v/>
      </c>
      <c r="CD143" s="44" t="str">
        <f>IF(L143&gt;=M143,"","* Los exámenes Reactivos de HTLV1 NO DEBEN ser mayor a los exámenes Procesados. ")</f>
        <v/>
      </c>
      <c r="CE143" s="44" t="str">
        <f>IF(O143&gt;=P143,"","* Los exámenes Reactivos de SIFILIS NO DEBEN ser mayor a los exámenes Procesados. ")</f>
        <v/>
      </c>
      <c r="DA143" s="45">
        <f>IF(C143&gt;=D143,0,1)</f>
        <v>0</v>
      </c>
      <c r="DB143" s="45">
        <f>IF(F143&gt;=G143,0,1)</f>
        <v>0</v>
      </c>
      <c r="DC143" s="45">
        <f>IF(I143&gt;=J143,0,1)</f>
        <v>0</v>
      </c>
      <c r="DD143" s="45">
        <f>IF(L143&gt;=M143,0,1)</f>
        <v>0</v>
      </c>
      <c r="DE143" s="45">
        <f>IF(O143&gt;=P143,0,1)</f>
        <v>0</v>
      </c>
      <c r="DF143" s="45"/>
    </row>
    <row r="144" spans="1:130" x14ac:dyDescent="0.25">
      <c r="A144" s="509" t="s">
        <v>70</v>
      </c>
      <c r="B144" s="78" t="s">
        <v>71</v>
      </c>
      <c r="C144" s="79"/>
      <c r="D144" s="80"/>
      <c r="E144" s="81"/>
      <c r="F144" s="79"/>
      <c r="G144" s="80"/>
      <c r="H144" s="81"/>
      <c r="I144" s="79"/>
      <c r="J144" s="80"/>
      <c r="K144" s="81"/>
      <c r="L144" s="79"/>
      <c r="M144" s="80"/>
      <c r="N144" s="81"/>
      <c r="O144" s="79"/>
      <c r="P144" s="82"/>
      <c r="Q144" s="77" t="str">
        <f>CA144&amp;CB144&amp;CC144&amp;CD144&amp;CE144</f>
        <v/>
      </c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10"/>
      <c r="AD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CA144" s="44" t="str">
        <f>IF(C144&gt;=D144,"","* Los exámenes Reactivos de Hepatitis B NO DEBEN ser mayor a los exámenes Procesados. ")</f>
        <v/>
      </c>
      <c r="CB144" s="44" t="str">
        <f>IF(F144&gt;=G144,"","* Los exámenes Reactivos de Hepatitis C NO DEBEN ser mayor a los exámenes Procesados. ")</f>
        <v/>
      </c>
      <c r="CC144" s="44" t="str">
        <f>IF(I144&gt;=J144,"","* Los exámenes Reactivos de CHAGAS NO DEBEN ser mayor a los exámenes Procesados. ")</f>
        <v/>
      </c>
      <c r="CD144" s="44" t="str">
        <f>IF(L144&gt;=M144,"","* Los exámenes Reactivos de HTLV1 NO DEBEN ser mayor a los exámenes Procesados. ")</f>
        <v/>
      </c>
      <c r="CE144" s="44" t="str">
        <f>IF(O144&gt;=P144,"","* Los exámenes Reactivos de SIFILIS NO DEBEN ser mayor a los exámenes Procesados. ")</f>
        <v/>
      </c>
      <c r="DA144" s="45">
        <f>IF(C144&gt;=D144,0,1)</f>
        <v>0</v>
      </c>
      <c r="DB144" s="45">
        <f>IF(F144&gt;=G144,0,1)</f>
        <v>0</v>
      </c>
      <c r="DC144" s="45">
        <f>IF(I144&gt;=J144,0,1)</f>
        <v>0</v>
      </c>
      <c r="DD144" s="45">
        <f>IF(L144&gt;=M144,0,1)</f>
        <v>0</v>
      </c>
      <c r="DE144" s="45">
        <f>IF(O144&gt;=P144,0,1)</f>
        <v>0</v>
      </c>
      <c r="DF144" s="45"/>
    </row>
    <row r="145" spans="1:130" x14ac:dyDescent="0.25">
      <c r="A145" s="510"/>
      <c r="B145" s="83" t="s">
        <v>72</v>
      </c>
      <c r="C145" s="84"/>
      <c r="D145" s="85"/>
      <c r="E145" s="86"/>
      <c r="F145" s="84"/>
      <c r="G145" s="85"/>
      <c r="H145" s="86"/>
      <c r="I145" s="84"/>
      <c r="J145" s="85"/>
      <c r="K145" s="86"/>
      <c r="L145" s="84"/>
      <c r="M145" s="85"/>
      <c r="N145" s="86"/>
      <c r="O145" s="84"/>
      <c r="P145" s="87"/>
      <c r="Q145" s="77" t="str">
        <f>CA145&amp;CB145&amp;CC145&amp;CD145&amp;CE145</f>
        <v/>
      </c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10"/>
      <c r="AD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CA145" s="44" t="str">
        <f>IF(C145&gt;=D145,"","* Los exámenes Reactivos de Hepatitis B NO DEBEN ser mayor a los exámenes Procesados. ")</f>
        <v/>
      </c>
      <c r="CB145" s="44" t="str">
        <f>IF(F145&gt;=G145,"","* Los exámenes Reactivos de Hepatitis C NO DEBEN ser mayor a los exámenes Procesados. ")</f>
        <v/>
      </c>
      <c r="CC145" s="44" t="str">
        <f>IF(I145&gt;=J145,"","* Los exámenes Reactivos de CHAGAS NO DEBEN ser mayor a los exámenes Procesados. ")</f>
        <v/>
      </c>
      <c r="CD145" s="44" t="str">
        <f>IF(L145&gt;=M145,"","* Los exámenes Reactivos de HTLV1 NO DEBEN ser mayor a los exámenes Procesados. ")</f>
        <v/>
      </c>
      <c r="CE145" s="44" t="str">
        <f>IF(O145&gt;=P145,"","* Los exámenes Reactivos de SIFILIS NO DEBEN ser mayor a los exámenes Procesados. ")</f>
        <v/>
      </c>
      <c r="DA145" s="45">
        <f>IF(C145&gt;=D145,0,1)</f>
        <v>0</v>
      </c>
      <c r="DB145" s="45">
        <f>IF(F145&gt;=G145,0,1)</f>
        <v>0</v>
      </c>
      <c r="DC145" s="45">
        <f>IF(I145&gt;=J145,0,1)</f>
        <v>0</v>
      </c>
      <c r="DD145" s="45">
        <f>IF(L145&gt;=M145,0,1)</f>
        <v>0</v>
      </c>
      <c r="DE145" s="45">
        <f>IF(O145&gt;=P145,0,1)</f>
        <v>0</v>
      </c>
      <c r="DF145" s="45"/>
    </row>
    <row r="146" spans="1:130" x14ac:dyDescent="0.25">
      <c r="A146" s="511"/>
      <c r="B146" s="88" t="s">
        <v>73</v>
      </c>
      <c r="C146" s="89"/>
      <c r="D146" s="90"/>
      <c r="E146" s="91"/>
      <c r="F146" s="89"/>
      <c r="G146" s="90"/>
      <c r="H146" s="91"/>
      <c r="I146" s="89"/>
      <c r="J146" s="90"/>
      <c r="K146" s="91"/>
      <c r="L146" s="89"/>
      <c r="M146" s="90"/>
      <c r="N146" s="91"/>
      <c r="O146" s="89"/>
      <c r="P146" s="92"/>
      <c r="Q146" s="77" t="str">
        <f>CA146&amp;CB146&amp;CC146&amp;CD146&amp;CE146</f>
        <v/>
      </c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10"/>
      <c r="AD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CA146" s="44" t="str">
        <f>IF(C146&gt;=D146,"","* Los exámenes Reactivos de Hepatitis B NO DEBEN ser mayor a los exámenes Procesados. ")</f>
        <v/>
      </c>
      <c r="CB146" s="44" t="str">
        <f>IF(F146&gt;=G146,"","* Los exámenes Reactivos de Hepatitis C NO DEBEN ser mayor a los exámenes Procesados. ")</f>
        <v/>
      </c>
      <c r="CC146" s="44" t="str">
        <f>IF(I146&gt;=J146,"","* Los exámenes Reactivos de CHAGAS NO DEBEN ser mayor a los exámenes Procesados. ")</f>
        <v/>
      </c>
      <c r="CD146" s="44" t="str">
        <f>IF(L146&gt;=M146,"","* Los exámenes Reactivos de HTLV1 NO DEBEN ser mayor a los exámenes Procesados. ")</f>
        <v/>
      </c>
      <c r="CE146" s="44" t="str">
        <f>IF(O146&gt;=P146,"","* Los exámenes Reactivos de SIFILIS NO DEBEN ser mayor a los exámenes Procesados. ")</f>
        <v/>
      </c>
      <c r="DA146" s="45">
        <f>IF(C146&gt;=D146,0,1)</f>
        <v>0</v>
      </c>
      <c r="DB146" s="45">
        <f>IF(F146&gt;=G146,0,1)</f>
        <v>0</v>
      </c>
      <c r="DC146" s="45">
        <f>IF(I146&gt;=J146,0,1)</f>
        <v>0</v>
      </c>
      <c r="DD146" s="45">
        <f>IF(L146&gt;=M146,0,1)</f>
        <v>0</v>
      </c>
      <c r="DE146" s="45">
        <f>IF(O146&gt;=P146,0,1)</f>
        <v>0</v>
      </c>
      <c r="DF146" s="45"/>
    </row>
    <row r="147" spans="1:130" x14ac:dyDescent="0.25">
      <c r="A147" s="512" t="s">
        <v>52</v>
      </c>
      <c r="B147" s="513"/>
      <c r="C147" s="89"/>
      <c r="D147" s="90"/>
      <c r="E147" s="91"/>
      <c r="F147" s="89"/>
      <c r="G147" s="90"/>
      <c r="H147" s="91"/>
      <c r="I147" s="89"/>
      <c r="J147" s="90"/>
      <c r="K147" s="91"/>
      <c r="L147" s="89"/>
      <c r="M147" s="90"/>
      <c r="N147" s="91"/>
      <c r="O147" s="89"/>
      <c r="P147" s="92"/>
      <c r="Q147" s="77" t="str">
        <f>CA147&amp;CB147&amp;CC147&amp;CD147&amp;CE147</f>
        <v/>
      </c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10"/>
      <c r="AD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CA147" s="44" t="str">
        <f>IF(C147&gt;=D147,"","* Los exámenes Reactivos de Hepatitis B NO DEBEN ser mayor a los exámenes Procesados. ")</f>
        <v/>
      </c>
      <c r="CB147" s="44" t="str">
        <f>IF(F147&gt;=G147,"","* Los exámenes Reactivos de Hepatitis C NO DEBEN ser mayor a los exámenes Procesados. ")</f>
        <v/>
      </c>
      <c r="CC147" s="44" t="str">
        <f>IF(I147&gt;=J147,"","* Los exámenes Reactivos de CHAGAS NO DEBEN ser mayor a los exámenes Procesados. ")</f>
        <v/>
      </c>
      <c r="CD147" s="44" t="str">
        <f>IF(L147&gt;=M147,"","* Los exámenes Reactivos de HTLV1 NO DEBEN ser mayor a los exámenes Procesados. ")</f>
        <v/>
      </c>
      <c r="CE147" s="44" t="str">
        <f>IF(O147&gt;=P147,"","* Los exámenes Reactivos de SIFILIS NO DEBEN ser mayor a los exámenes Procesados. ")</f>
        <v/>
      </c>
      <c r="DA147" s="45">
        <f>IF(C147&gt;=D147,0,1)</f>
        <v>0</v>
      </c>
      <c r="DB147" s="45">
        <f>IF(F147&gt;=G147,0,1)</f>
        <v>0</v>
      </c>
      <c r="DC147" s="45">
        <f>IF(I147&gt;=J147,0,1)</f>
        <v>0</v>
      </c>
      <c r="DD147" s="45">
        <f>IF(L147&gt;=M147,0,1)</f>
        <v>0</v>
      </c>
      <c r="DE147" s="45">
        <f>IF(O147&gt;=P147,0,1)</f>
        <v>0</v>
      </c>
      <c r="DF147" s="45"/>
    </row>
    <row r="148" spans="1:130" ht="15" customHeight="1" x14ac:dyDescent="0.25">
      <c r="A148" s="504" t="s">
        <v>74</v>
      </c>
      <c r="B148" s="504"/>
      <c r="C148" s="504"/>
      <c r="D148" s="504"/>
      <c r="E148" s="504"/>
      <c r="F148" s="504"/>
      <c r="G148" s="504"/>
      <c r="H148" s="504"/>
      <c r="I148" s="504"/>
      <c r="J148" s="504"/>
      <c r="K148" s="504"/>
      <c r="L148" s="504"/>
      <c r="M148" s="504"/>
      <c r="N148" s="504"/>
      <c r="O148" s="504"/>
      <c r="P148" s="504"/>
      <c r="Q148" s="504"/>
      <c r="R148" s="504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CA148" s="44"/>
      <c r="CB148" s="44"/>
      <c r="CC148" s="44"/>
      <c r="CD148" s="44"/>
      <c r="CE148" s="44"/>
      <c r="DA148" s="45"/>
      <c r="DB148" s="45"/>
      <c r="DC148" s="45"/>
      <c r="DD148" s="45"/>
      <c r="DE148" s="45"/>
      <c r="DF148" s="45"/>
    </row>
    <row r="149" spans="1:130" x14ac:dyDescent="0.25">
      <c r="A149" s="493" t="s">
        <v>62</v>
      </c>
      <c r="B149" s="496"/>
      <c r="C149" s="482" t="s">
        <v>63</v>
      </c>
      <c r="D149" s="483"/>
      <c r="E149" s="505"/>
      <c r="F149" s="506" t="s">
        <v>64</v>
      </c>
      <c r="G149" s="506"/>
      <c r="H149" s="506"/>
      <c r="I149" s="506" t="s">
        <v>65</v>
      </c>
      <c r="J149" s="506"/>
      <c r="K149" s="506"/>
      <c r="L149" s="506" t="s">
        <v>66</v>
      </c>
      <c r="M149" s="506"/>
      <c r="N149" s="506"/>
      <c r="O149" s="482" t="s">
        <v>67</v>
      </c>
      <c r="P149" s="505"/>
      <c r="Q149" s="8"/>
      <c r="CA149" s="44"/>
      <c r="CB149" s="44"/>
      <c r="CC149" s="44"/>
      <c r="CD149" s="44"/>
      <c r="CE149" s="44"/>
      <c r="DA149" s="45"/>
      <c r="DB149" s="45"/>
      <c r="DC149" s="45"/>
      <c r="DD149" s="45"/>
      <c r="DE149" s="45"/>
      <c r="DF149" s="45"/>
    </row>
    <row r="150" spans="1:130" x14ac:dyDescent="0.25">
      <c r="A150" s="495"/>
      <c r="B150" s="498"/>
      <c r="C150" s="18" t="s">
        <v>33</v>
      </c>
      <c r="D150" s="25" t="s">
        <v>34</v>
      </c>
      <c r="E150" s="71" t="s">
        <v>68</v>
      </c>
      <c r="F150" s="18" t="s">
        <v>33</v>
      </c>
      <c r="G150" s="25" t="s">
        <v>34</v>
      </c>
      <c r="H150" s="71" t="s">
        <v>68</v>
      </c>
      <c r="I150" s="18" t="s">
        <v>33</v>
      </c>
      <c r="J150" s="25" t="s">
        <v>34</v>
      </c>
      <c r="K150" s="71" t="s">
        <v>68</v>
      </c>
      <c r="L150" s="18" t="s">
        <v>33</v>
      </c>
      <c r="M150" s="25" t="s">
        <v>34</v>
      </c>
      <c r="N150" s="71" t="s">
        <v>68</v>
      </c>
      <c r="O150" s="18" t="s">
        <v>33</v>
      </c>
      <c r="P150" s="64" t="s">
        <v>34</v>
      </c>
      <c r="Q150" s="8"/>
      <c r="CA150" s="44"/>
      <c r="CB150" s="44"/>
      <c r="CC150" s="44"/>
      <c r="CD150" s="44"/>
      <c r="CE150" s="44"/>
      <c r="DA150" s="45"/>
      <c r="DB150" s="45"/>
      <c r="DC150" s="45"/>
      <c r="DD150" s="45"/>
      <c r="DE150" s="45"/>
      <c r="DF150" s="45"/>
    </row>
    <row r="151" spans="1:130" x14ac:dyDescent="0.25">
      <c r="A151" s="507" t="s">
        <v>69</v>
      </c>
      <c r="B151" s="508"/>
      <c r="C151" s="73"/>
      <c r="D151" s="74"/>
      <c r="E151" s="75"/>
      <c r="F151" s="73"/>
      <c r="G151" s="74"/>
      <c r="H151" s="75"/>
      <c r="I151" s="73"/>
      <c r="J151" s="74"/>
      <c r="K151" s="75"/>
      <c r="L151" s="73"/>
      <c r="M151" s="74"/>
      <c r="N151" s="75"/>
      <c r="O151" s="73"/>
      <c r="P151" s="76"/>
      <c r="Q151" s="77" t="str">
        <f>CA151&amp;CB151&amp;CC151&amp;CD151&amp;CE151</f>
        <v/>
      </c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10"/>
      <c r="AD151" s="10"/>
      <c r="CA151" s="44" t="str">
        <f>IF(C151&gt;=D151,"","* Los exámenes Reactivos de Hepatitis B NO DEBEN ser mayor a los exámenes Procesados. ")</f>
        <v/>
      </c>
      <c r="CB151" s="44" t="str">
        <f>IF(F151&gt;=G151,"","* Los exámenes Reactivos de Hepatitis C NO DEBEN ser mayor a los exámenes Procesados. ")</f>
        <v/>
      </c>
      <c r="CC151" s="44" t="str">
        <f>IF(I151&gt;=J151,"","* Los exámenes Reactivos de CHAGAS NO DEBEN ser mayor a los exámenes Procesados. ")</f>
        <v/>
      </c>
      <c r="CD151" s="44" t="str">
        <f>IF(L151&gt;=M151,"","* Los exámenes Reactivos de HTLV1 NO DEBEN ser mayor a los exámenes Procesados. ")</f>
        <v/>
      </c>
      <c r="CE151" s="44" t="str">
        <f>IF(O151&gt;=P151,"","* Los exámenes Reactivos de SIFILIS NO DEBEN ser mayor a los exámenes Procesados. ")</f>
        <v/>
      </c>
      <c r="DA151" s="45">
        <f>IF(C151&gt;=D151,0,1)</f>
        <v>0</v>
      </c>
      <c r="DB151" s="45">
        <f>IF(F151&gt;=G151,0,1)</f>
        <v>0</v>
      </c>
      <c r="DC151" s="45">
        <f>IF(I151&gt;=J151,0,1)</f>
        <v>0</v>
      </c>
      <c r="DD151" s="45">
        <f>IF(L151&gt;=M151,0,1)</f>
        <v>0</v>
      </c>
      <c r="DE151" s="45">
        <f>IF(O151&gt;=P151,0,1)</f>
        <v>0</v>
      </c>
      <c r="DF151" s="45"/>
    </row>
    <row r="152" spans="1:130" x14ac:dyDescent="0.25">
      <c r="A152" s="509" t="s">
        <v>70</v>
      </c>
      <c r="B152" s="94" t="s">
        <v>71</v>
      </c>
      <c r="C152" s="79"/>
      <c r="D152" s="80"/>
      <c r="E152" s="81"/>
      <c r="F152" s="79"/>
      <c r="G152" s="80"/>
      <c r="H152" s="81"/>
      <c r="I152" s="79"/>
      <c r="J152" s="80"/>
      <c r="K152" s="81"/>
      <c r="L152" s="79"/>
      <c r="M152" s="80"/>
      <c r="N152" s="81"/>
      <c r="O152" s="79"/>
      <c r="P152" s="82"/>
      <c r="Q152" s="77" t="str">
        <f>CA152&amp;CB152&amp;CC152&amp;CD152&amp;CE152</f>
        <v/>
      </c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10"/>
      <c r="AD152" s="10"/>
      <c r="CA152" s="44" t="str">
        <f>IF(C152&gt;=D152,"","* Los exámenes Reactivos de Hepatitis B NO DEBEN ser mayor a los exámenes Procesados. ")</f>
        <v/>
      </c>
      <c r="CB152" s="44" t="str">
        <f>IF(F152&gt;=G152,"","* Los exámenes Reactivos de Hepatitis C NO DEBEN ser mayor a los exámenes Procesados. ")</f>
        <v/>
      </c>
      <c r="CC152" s="44" t="str">
        <f>IF(I152&gt;=J152,"","* Los exámenes Reactivos de CHAGAS NO DEBEN ser mayor a los exámenes Procesados. ")</f>
        <v/>
      </c>
      <c r="CD152" s="44" t="str">
        <f>IF(L152&gt;=M152,"","* Los exámenes Reactivos de HTLV1 NO DEBEN ser mayor a los exámenes Procesados. ")</f>
        <v/>
      </c>
      <c r="CE152" s="44" t="str">
        <f>IF(O152&gt;=P152,"","* Los exámenes Reactivos de SIFILIS NO DEBEN ser mayor a los exámenes Procesados. ")</f>
        <v/>
      </c>
      <c r="DA152" s="45">
        <f>IF(C152&gt;=D152,0,1)</f>
        <v>0</v>
      </c>
      <c r="DB152" s="45">
        <f>IF(F152&gt;=G152,0,1)</f>
        <v>0</v>
      </c>
      <c r="DC152" s="45">
        <f>IF(I152&gt;=J152,0,1)</f>
        <v>0</v>
      </c>
      <c r="DD152" s="45">
        <f>IF(L152&gt;=M152,0,1)</f>
        <v>0</v>
      </c>
      <c r="DE152" s="45">
        <f>IF(O152&gt;=P152,0,1)</f>
        <v>0</v>
      </c>
      <c r="DF152" s="45"/>
    </row>
    <row r="153" spans="1:130" x14ac:dyDescent="0.25">
      <c r="A153" s="510"/>
      <c r="B153" s="95" t="s">
        <v>72</v>
      </c>
      <c r="C153" s="84"/>
      <c r="D153" s="85"/>
      <c r="E153" s="86"/>
      <c r="F153" s="84"/>
      <c r="G153" s="85"/>
      <c r="H153" s="86"/>
      <c r="I153" s="84"/>
      <c r="J153" s="85"/>
      <c r="K153" s="86"/>
      <c r="L153" s="84"/>
      <c r="M153" s="85"/>
      <c r="N153" s="86"/>
      <c r="O153" s="84"/>
      <c r="P153" s="87"/>
      <c r="Q153" s="77" t="str">
        <f>CA153&amp;CB153&amp;CC153&amp;CD153&amp;CE153</f>
        <v/>
      </c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10"/>
      <c r="AD153" s="10"/>
      <c r="CA153" s="44" t="str">
        <f>IF(C153&gt;=D153,"","* Los exámenes Reactivos de Hepatitis B NO DEBEN ser mayor a los exámenes Procesados. ")</f>
        <v/>
      </c>
      <c r="CB153" s="44" t="str">
        <f>IF(F153&gt;=G153,"","* Los exámenes Reactivos de Hepatitis C NO DEBEN ser mayor a los exámenes Procesados. ")</f>
        <v/>
      </c>
      <c r="CC153" s="44" t="str">
        <f>IF(I153&gt;=J153,"","* Los exámenes Reactivos de CHAGAS NO DEBEN ser mayor a los exámenes Procesados. ")</f>
        <v/>
      </c>
      <c r="CD153" s="44" t="str">
        <f>IF(L153&gt;=M153,"","* Los exámenes Reactivos de HTLV1 NO DEBEN ser mayor a los exámenes Procesados. ")</f>
        <v/>
      </c>
      <c r="CE153" s="44" t="str">
        <f>IF(O153&gt;=P153,"","* Los exámenes Reactivos de SIFILIS NO DEBEN ser mayor a los exámenes Procesados. ")</f>
        <v/>
      </c>
      <c r="DA153" s="45">
        <f>IF(C153&gt;=D153,0,1)</f>
        <v>0</v>
      </c>
      <c r="DB153" s="45">
        <f>IF(F153&gt;=G153,0,1)</f>
        <v>0</v>
      </c>
      <c r="DC153" s="45">
        <f>IF(I153&gt;=J153,0,1)</f>
        <v>0</v>
      </c>
      <c r="DD153" s="45">
        <f>IF(L153&gt;=M153,0,1)</f>
        <v>0</v>
      </c>
      <c r="DE153" s="45">
        <f>IF(O153&gt;=P153,0,1)</f>
        <v>0</v>
      </c>
      <c r="DF153" s="45"/>
    </row>
    <row r="154" spans="1:130" x14ac:dyDescent="0.25">
      <c r="A154" s="511"/>
      <c r="B154" s="96" t="s">
        <v>73</v>
      </c>
      <c r="C154" s="89"/>
      <c r="D154" s="90"/>
      <c r="E154" s="91"/>
      <c r="F154" s="89"/>
      <c r="G154" s="90"/>
      <c r="H154" s="91"/>
      <c r="I154" s="89"/>
      <c r="J154" s="90"/>
      <c r="K154" s="91"/>
      <c r="L154" s="89"/>
      <c r="M154" s="90"/>
      <c r="N154" s="91"/>
      <c r="O154" s="89"/>
      <c r="P154" s="92"/>
      <c r="Q154" s="77" t="str">
        <f>CA154&amp;CB154&amp;CC154&amp;CD154&amp;CE154</f>
        <v/>
      </c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10"/>
      <c r="AD154" s="10"/>
      <c r="CA154" s="44" t="str">
        <f>IF(C154&gt;=D154,"","* Los exámenes Reactivos de Hepatitis B NO DEBEN ser mayor a los exámenes Procesados. ")</f>
        <v/>
      </c>
      <c r="CB154" s="44" t="str">
        <f>IF(F154&gt;=G154,"","* Los exámenes Reactivos de Hepatitis C NO DEBEN ser mayor a los exámenes Procesados. ")</f>
        <v/>
      </c>
      <c r="CC154" s="44" t="str">
        <f>IF(I154&gt;=J154,"","* Los exámenes Reactivos de CHAGAS NO DEBEN ser mayor a los exámenes Procesados. ")</f>
        <v/>
      </c>
      <c r="CD154" s="44" t="str">
        <f>IF(L154&gt;=M154,"","* Los exámenes Reactivos de HTLV1 NO DEBEN ser mayor a los exámenes Procesados. ")</f>
        <v/>
      </c>
      <c r="CE154" s="44" t="str">
        <f>IF(O154&gt;=P154,"","* Los exámenes Reactivos de SIFILIS NO DEBEN ser mayor a los exámenes Procesados. ")</f>
        <v/>
      </c>
      <c r="DA154" s="45">
        <f>IF(C154&gt;=D154,0,1)</f>
        <v>0</v>
      </c>
      <c r="DB154" s="45">
        <f>IF(F154&gt;=G154,0,1)</f>
        <v>0</v>
      </c>
      <c r="DC154" s="45">
        <f>IF(I154&gt;=J154,0,1)</f>
        <v>0</v>
      </c>
      <c r="DD154" s="45">
        <f>IF(L154&gt;=M154,0,1)</f>
        <v>0</v>
      </c>
      <c r="DE154" s="45">
        <f>IF(O154&gt;=P154,0,1)</f>
        <v>0</v>
      </c>
      <c r="DF154" s="45"/>
    </row>
    <row r="155" spans="1:130" x14ac:dyDescent="0.25">
      <c r="A155" s="512" t="s">
        <v>75</v>
      </c>
      <c r="B155" s="513"/>
      <c r="C155" s="89"/>
      <c r="D155" s="90"/>
      <c r="E155" s="91"/>
      <c r="F155" s="89"/>
      <c r="G155" s="90"/>
      <c r="H155" s="91"/>
      <c r="I155" s="89"/>
      <c r="J155" s="90"/>
      <c r="K155" s="91"/>
      <c r="L155" s="89"/>
      <c r="M155" s="90"/>
      <c r="N155" s="91"/>
      <c r="O155" s="89"/>
      <c r="P155" s="92"/>
      <c r="Q155" s="77" t="str">
        <f>CA155&amp;CB155&amp;CC155&amp;CD155&amp;CE155</f>
        <v/>
      </c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10"/>
      <c r="AD155" s="10"/>
      <c r="CA155" s="44" t="str">
        <f>IF(C155&gt;=D155,"","* Los exámenes Reactivos de Hepatitis B NO DEBEN ser mayor a los exámenes Procesados. ")</f>
        <v/>
      </c>
      <c r="CB155" s="44" t="str">
        <f>IF(F155&gt;=G155,"","* Los exámenes Reactivos de Hepatitis C NO DEBEN ser mayor a los exámenes Procesados. ")</f>
        <v/>
      </c>
      <c r="CC155" s="44" t="str">
        <f>IF(I155&gt;=J155,"","* Los exámenes Reactivos de CHAGAS NO DEBEN ser mayor a los exámenes Procesados. ")</f>
        <v/>
      </c>
      <c r="CD155" s="44" t="str">
        <f>IF(L155&gt;=M155,"","* Los exámenes Reactivos de HTLV1 NO DEBEN ser mayor a los exámenes Procesados. ")</f>
        <v/>
      </c>
      <c r="CE155" s="44" t="str">
        <f>IF(O155&gt;=P155,"","* Los exámenes Reactivos de SIFILIS NO DEBEN ser mayor a los exámenes Procesados. ")</f>
        <v/>
      </c>
      <c r="DA155" s="45">
        <f>IF(C155&gt;=D155,0,1)</f>
        <v>0</v>
      </c>
      <c r="DB155" s="45">
        <f>IF(F155&gt;=G155,0,1)</f>
        <v>0</v>
      </c>
      <c r="DC155" s="45">
        <f>IF(I155&gt;=J155,0,1)</f>
        <v>0</v>
      </c>
      <c r="DD155" s="45">
        <f>IF(L155&gt;=M155,0,1)</f>
        <v>0</v>
      </c>
      <c r="DE155" s="45">
        <f>IF(O155&gt;=P155,0,1)</f>
        <v>0</v>
      </c>
      <c r="DF155" s="45"/>
    </row>
    <row r="156" spans="1:130" ht="15" customHeight="1" x14ac:dyDescent="0.25">
      <c r="A156" s="503" t="s">
        <v>76</v>
      </c>
      <c r="B156" s="503"/>
      <c r="C156" s="503"/>
      <c r="D156" s="503"/>
      <c r="E156" s="503"/>
      <c r="F156" s="503"/>
      <c r="G156" s="503"/>
      <c r="H156" s="503"/>
      <c r="I156" s="503"/>
      <c r="J156" s="503"/>
      <c r="K156" s="503"/>
      <c r="L156" s="503"/>
      <c r="M156" s="503"/>
      <c r="N156" s="503"/>
      <c r="O156" s="503"/>
      <c r="P156" s="503"/>
      <c r="Q156" s="504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S156" s="10"/>
      <c r="AT156" s="97"/>
      <c r="AU156" s="97"/>
      <c r="AV156" s="97"/>
      <c r="AW156" s="97"/>
      <c r="AX156" s="97"/>
      <c r="AY156" s="97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</row>
    <row r="157" spans="1:130" ht="15" customHeight="1" x14ac:dyDescent="0.25">
      <c r="A157" s="514" t="s">
        <v>62</v>
      </c>
      <c r="B157" s="496"/>
      <c r="C157" s="478" t="s">
        <v>5</v>
      </c>
      <c r="D157" s="479"/>
      <c r="E157" s="482" t="s">
        <v>77</v>
      </c>
      <c r="F157" s="483"/>
      <c r="G157" s="483"/>
      <c r="H157" s="483"/>
      <c r="I157" s="483"/>
      <c r="J157" s="483"/>
      <c r="K157" s="483"/>
      <c r="L157" s="483"/>
      <c r="M157" s="483"/>
      <c r="N157" s="483"/>
      <c r="O157" s="483"/>
      <c r="P157" s="483"/>
      <c r="Q157" s="483"/>
      <c r="R157" s="483"/>
      <c r="S157" s="483"/>
      <c r="T157" s="483"/>
      <c r="U157" s="483"/>
      <c r="V157" s="483"/>
      <c r="W157" s="483"/>
      <c r="X157" s="483"/>
      <c r="Y157" s="483"/>
      <c r="Z157" s="483"/>
      <c r="AA157" s="483"/>
      <c r="AB157" s="483"/>
      <c r="AC157" s="483"/>
      <c r="AD157" s="483"/>
      <c r="AE157" s="483"/>
      <c r="AF157" s="483"/>
      <c r="AG157" s="483"/>
      <c r="AH157" s="483"/>
      <c r="AI157" s="483"/>
      <c r="AJ157" s="484"/>
      <c r="AK157" s="517" t="s">
        <v>78</v>
      </c>
      <c r="AL157" s="517"/>
      <c r="AM157" s="517"/>
      <c r="AN157" s="518"/>
      <c r="AO157" s="519" t="s">
        <v>8</v>
      </c>
      <c r="AP157" s="517"/>
      <c r="AQ157" s="517"/>
      <c r="AR157" s="518"/>
      <c r="AS157" s="520" t="s">
        <v>79</v>
      </c>
      <c r="AT157" s="521"/>
      <c r="AU157" s="520" t="s">
        <v>10</v>
      </c>
      <c r="AV157" s="488"/>
      <c r="AW157" s="493" t="s">
        <v>80</v>
      </c>
      <c r="AX157" s="496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R157" s="10"/>
      <c r="BS157" s="10"/>
      <c r="BT157" s="10"/>
      <c r="BU157" s="11"/>
    </row>
    <row r="158" spans="1:130" ht="15" customHeight="1" x14ac:dyDescent="0.25">
      <c r="A158" s="515"/>
      <c r="B158" s="497"/>
      <c r="C158" s="480"/>
      <c r="D158" s="481"/>
      <c r="E158" s="491" t="s">
        <v>81</v>
      </c>
      <c r="F158" s="485"/>
      <c r="G158" s="491" t="s">
        <v>13</v>
      </c>
      <c r="H158" s="485"/>
      <c r="I158" s="491" t="s">
        <v>14</v>
      </c>
      <c r="J158" s="485"/>
      <c r="K158" s="482" t="s">
        <v>15</v>
      </c>
      <c r="L158" s="505"/>
      <c r="M158" s="482" t="s">
        <v>82</v>
      </c>
      <c r="N158" s="505"/>
      <c r="O158" s="482" t="s">
        <v>83</v>
      </c>
      <c r="P158" s="505"/>
      <c r="Q158" s="482" t="s">
        <v>84</v>
      </c>
      <c r="R158" s="505"/>
      <c r="S158" s="482" t="s">
        <v>19</v>
      </c>
      <c r="T158" s="505"/>
      <c r="U158" s="482" t="s">
        <v>20</v>
      </c>
      <c r="V158" s="505"/>
      <c r="W158" s="482" t="s">
        <v>21</v>
      </c>
      <c r="X158" s="505"/>
      <c r="Y158" s="482" t="s">
        <v>22</v>
      </c>
      <c r="Z158" s="505"/>
      <c r="AA158" s="482" t="s">
        <v>23</v>
      </c>
      <c r="AB158" s="505"/>
      <c r="AC158" s="482" t="s">
        <v>24</v>
      </c>
      <c r="AD158" s="505"/>
      <c r="AE158" s="482" t="s">
        <v>25</v>
      </c>
      <c r="AF158" s="505"/>
      <c r="AG158" s="482" t="s">
        <v>26</v>
      </c>
      <c r="AH158" s="505"/>
      <c r="AI158" s="482" t="s">
        <v>85</v>
      </c>
      <c r="AJ158" s="484"/>
      <c r="AK158" s="528" t="s">
        <v>31</v>
      </c>
      <c r="AL158" s="529"/>
      <c r="AM158" s="526" t="s">
        <v>32</v>
      </c>
      <c r="AN158" s="527"/>
      <c r="AO158" s="528" t="s">
        <v>36</v>
      </c>
      <c r="AP158" s="529"/>
      <c r="AQ158" s="530" t="s">
        <v>35</v>
      </c>
      <c r="AR158" s="527"/>
      <c r="AS158" s="522"/>
      <c r="AT158" s="523"/>
      <c r="AU158" s="524"/>
      <c r="AV158" s="525"/>
      <c r="AW158" s="495"/>
      <c r="AX158" s="498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Q158" s="10"/>
      <c r="BR158" s="10"/>
      <c r="BS158" s="10"/>
      <c r="BT158" s="11"/>
      <c r="BU158" s="11"/>
    </row>
    <row r="159" spans="1:130" ht="31.5" x14ac:dyDescent="0.25">
      <c r="A159" s="516"/>
      <c r="B159" s="498"/>
      <c r="C159" s="18" t="s">
        <v>33</v>
      </c>
      <c r="D159" s="25" t="s">
        <v>86</v>
      </c>
      <c r="E159" s="18" t="s">
        <v>33</v>
      </c>
      <c r="F159" s="25" t="s">
        <v>86</v>
      </c>
      <c r="G159" s="18" t="s">
        <v>33</v>
      </c>
      <c r="H159" s="25" t="s">
        <v>86</v>
      </c>
      <c r="I159" s="18" t="s">
        <v>33</v>
      </c>
      <c r="J159" s="25" t="s">
        <v>86</v>
      </c>
      <c r="K159" s="18" t="s">
        <v>33</v>
      </c>
      <c r="L159" s="25" t="s">
        <v>86</v>
      </c>
      <c r="M159" s="18" t="s">
        <v>33</v>
      </c>
      <c r="N159" s="25" t="s">
        <v>86</v>
      </c>
      <c r="O159" s="18" t="s">
        <v>33</v>
      </c>
      <c r="P159" s="25" t="s">
        <v>86</v>
      </c>
      <c r="Q159" s="18" t="s">
        <v>33</v>
      </c>
      <c r="R159" s="25" t="s">
        <v>86</v>
      </c>
      <c r="S159" s="18" t="s">
        <v>33</v>
      </c>
      <c r="T159" s="25" t="s">
        <v>86</v>
      </c>
      <c r="U159" s="18" t="s">
        <v>33</v>
      </c>
      <c r="V159" s="25" t="s">
        <v>86</v>
      </c>
      <c r="W159" s="18" t="s">
        <v>33</v>
      </c>
      <c r="X159" s="25" t="s">
        <v>86</v>
      </c>
      <c r="Y159" s="18" t="s">
        <v>33</v>
      </c>
      <c r="Z159" s="25" t="s">
        <v>86</v>
      </c>
      <c r="AA159" s="18" t="s">
        <v>33</v>
      </c>
      <c r="AB159" s="25" t="s">
        <v>86</v>
      </c>
      <c r="AC159" s="18" t="s">
        <v>33</v>
      </c>
      <c r="AD159" s="25" t="s">
        <v>86</v>
      </c>
      <c r="AE159" s="18" t="s">
        <v>33</v>
      </c>
      <c r="AF159" s="25" t="s">
        <v>86</v>
      </c>
      <c r="AG159" s="18" t="s">
        <v>33</v>
      </c>
      <c r="AH159" s="25" t="s">
        <v>86</v>
      </c>
      <c r="AI159" s="18" t="s">
        <v>33</v>
      </c>
      <c r="AJ159" s="26" t="s">
        <v>86</v>
      </c>
      <c r="AK159" s="24" t="s">
        <v>33</v>
      </c>
      <c r="AL159" s="25" t="s">
        <v>86</v>
      </c>
      <c r="AM159" s="18" t="s">
        <v>33</v>
      </c>
      <c r="AN159" s="25" t="s">
        <v>86</v>
      </c>
      <c r="AO159" s="98" t="s">
        <v>33</v>
      </c>
      <c r="AP159" s="25" t="s">
        <v>86</v>
      </c>
      <c r="AQ159" s="18" t="s">
        <v>33</v>
      </c>
      <c r="AR159" s="25" t="s">
        <v>86</v>
      </c>
      <c r="AS159" s="98" t="s">
        <v>33</v>
      </c>
      <c r="AT159" s="25" t="s">
        <v>86</v>
      </c>
      <c r="AU159" s="98" t="s">
        <v>33</v>
      </c>
      <c r="AV159" s="64" t="s">
        <v>86</v>
      </c>
      <c r="AW159" s="98" t="s">
        <v>33</v>
      </c>
      <c r="AX159" s="64" t="s">
        <v>86</v>
      </c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Q159" s="10"/>
      <c r="BR159" s="10"/>
      <c r="BS159" s="10"/>
      <c r="BT159" s="11"/>
      <c r="BU159" s="11"/>
    </row>
    <row r="160" spans="1:130" x14ac:dyDescent="0.25">
      <c r="A160" s="531" t="s">
        <v>87</v>
      </c>
      <c r="B160" s="532"/>
      <c r="C160" s="31">
        <f t="shared" ref="C160:D162" si="330">+M160+O160+Q160+S160+U160+W160+Y160+AA160+AC160+AE160</f>
        <v>166</v>
      </c>
      <c r="D160" s="99">
        <f t="shared" si="330"/>
        <v>0</v>
      </c>
      <c r="E160" s="100"/>
      <c r="F160" s="101"/>
      <c r="G160" s="100"/>
      <c r="H160" s="101"/>
      <c r="I160" s="100"/>
      <c r="J160" s="101"/>
      <c r="K160" s="100"/>
      <c r="L160" s="101"/>
      <c r="M160" s="79">
        <v>1</v>
      </c>
      <c r="N160" s="80">
        <v>0</v>
      </c>
      <c r="O160" s="79">
        <v>9</v>
      </c>
      <c r="P160" s="80">
        <v>0</v>
      </c>
      <c r="Q160" s="79">
        <v>40</v>
      </c>
      <c r="R160" s="80">
        <v>0</v>
      </c>
      <c r="S160" s="79">
        <v>39</v>
      </c>
      <c r="T160" s="80">
        <v>0</v>
      </c>
      <c r="U160" s="79">
        <v>36</v>
      </c>
      <c r="V160" s="80">
        <v>0</v>
      </c>
      <c r="W160" s="79">
        <v>32</v>
      </c>
      <c r="X160" s="80">
        <v>0</v>
      </c>
      <c r="Y160" s="79">
        <v>8</v>
      </c>
      <c r="Z160" s="80">
        <v>0</v>
      </c>
      <c r="AA160" s="79">
        <v>1</v>
      </c>
      <c r="AB160" s="80">
        <v>0</v>
      </c>
      <c r="AC160" s="79">
        <v>0</v>
      </c>
      <c r="AD160" s="80">
        <v>0</v>
      </c>
      <c r="AE160" s="79">
        <v>0</v>
      </c>
      <c r="AF160" s="80">
        <v>0</v>
      </c>
      <c r="AG160" s="100"/>
      <c r="AH160" s="102"/>
      <c r="AI160" s="100"/>
      <c r="AJ160" s="103"/>
      <c r="AK160" s="104"/>
      <c r="AL160" s="105"/>
      <c r="AM160" s="84">
        <v>166</v>
      </c>
      <c r="AN160" s="106">
        <v>0</v>
      </c>
      <c r="AO160" s="107">
        <v>0</v>
      </c>
      <c r="AP160" s="108">
        <v>0</v>
      </c>
      <c r="AQ160" s="37">
        <v>0</v>
      </c>
      <c r="AR160" s="109">
        <v>0</v>
      </c>
      <c r="AS160" s="107">
        <v>0</v>
      </c>
      <c r="AT160" s="109">
        <v>0</v>
      </c>
      <c r="AU160" s="107">
        <v>0</v>
      </c>
      <c r="AV160" s="108">
        <v>0</v>
      </c>
      <c r="AW160" s="107">
        <v>0</v>
      </c>
      <c r="AX160" s="108">
        <v>0</v>
      </c>
      <c r="AY160" s="43" t="str">
        <f t="shared" ref="AY160:AY182" si="331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3"/>
      <c r="BA160" s="43"/>
      <c r="BB160" s="43"/>
      <c r="BC160" s="43"/>
      <c r="BD160" s="43"/>
      <c r="BE160" s="43"/>
      <c r="BF160" s="43"/>
      <c r="BG160" s="10"/>
      <c r="BH160" s="10"/>
      <c r="BI160" s="10"/>
      <c r="BJ160" s="10"/>
      <c r="BQ160" s="10"/>
      <c r="BR160" s="10"/>
      <c r="BS160" s="10"/>
      <c r="BT160" s="11"/>
      <c r="BU160" s="11"/>
      <c r="CA160" s="44" t="str">
        <f>IF(DA160=1," * El total de exámenes confirmados positivos por ISP NO DEBE SUPERAR el total de exámenes procesados. ","")</f>
        <v/>
      </c>
      <c r="CB160" s="44" t="str">
        <f>IF(DB160=1," * La suma de exámenes procesados por sexo DEBE SER IGUAL al total de Procesados. ","")</f>
        <v/>
      </c>
      <c r="CC160" s="44" t="str">
        <f>IF(DC160=1," * La suma de exámenes Confirmados positivos por ISP por sexo DEBE SER IGUAL al total de Procesados. ","")</f>
        <v/>
      </c>
      <c r="CD160" s="44" t="str">
        <f>IF(DD160=1," * La suma de exámenes procesados Trans NO PUEDE Superar al total de Procesados. ","")</f>
        <v/>
      </c>
      <c r="CE160" s="44" t="str">
        <f>IF(DE160=1," * La suma de exámenes confirmados positivos por ISP Trans NO PUEDE Superar al total de Procesados. ","")</f>
        <v/>
      </c>
      <c r="CF160" s="44" t="str">
        <f>IF(DF160=1," * Los exámenes procesados de personas pertenecientes a Pueblos originarios NO PUEDE Superar al total de Procesados. ","")</f>
        <v/>
      </c>
      <c r="CG160" s="44" t="str">
        <f>IF(DG160=1," * Los exámenes confirmados positivos por ISP de personas pertenecientes a Pueblos originarios NO PUEDE Superar al total de Procesados. ","")</f>
        <v/>
      </c>
      <c r="CH160" s="44" t="str">
        <f>IF(DH160=1," * Los exámenes procesados de personas pertenecientes a Pueblos migrantes NO PUEDE Superar al total de Procesados. ","")</f>
        <v/>
      </c>
      <c r="CI160" s="44" t="str">
        <f>IF(DI160=1," * Los exámenes confirmados positivos por ISP de personas pertenecientes a Pueblos Migrantes NO PUEDE Superar al total de Procesados. ","")</f>
        <v/>
      </c>
      <c r="CJ160" s="44"/>
      <c r="CK160" s="44"/>
      <c r="CL160" s="44"/>
      <c r="CM160" s="44"/>
      <c r="CN160" s="44"/>
      <c r="CO160" s="44"/>
      <c r="CP160" s="44"/>
      <c r="CQ160" s="44"/>
      <c r="CR160" s="44"/>
      <c r="CS160" s="44"/>
      <c r="CT160" s="44"/>
      <c r="CU160" s="44"/>
      <c r="CV160" s="44"/>
      <c r="CW160" s="44" t="str">
        <f>IF(DW160=1,"* No olvide digitar la columna Procesados Trans y/o Pueblos Originarios y/o Migrantes (Digite Cero si no tiene). ","")</f>
        <v/>
      </c>
      <c r="CX160" s="44" t="str">
        <f>IF(DX160=1,"* No olvide digitar la columna Confirmados Trans y/o Pueblos Originarios y/o Migrantes (Digite Cero si no tiene). ","")</f>
        <v/>
      </c>
      <c r="CY160" s="44"/>
      <c r="CZ160" s="44"/>
      <c r="DA160" s="45">
        <f>IF(C160&lt;D160,1,0)</f>
        <v>0</v>
      </c>
      <c r="DB160" s="45">
        <f>IF(C160&lt;&gt;(AK160+AM160),1,0)</f>
        <v>0</v>
      </c>
      <c r="DC160" s="45">
        <f>IF(D160&lt;&gt;(AL160+AN160),1,0)</f>
        <v>0</v>
      </c>
      <c r="DD160" s="45">
        <f>IF(C160&lt;(AO160+AQ160),1,0)</f>
        <v>0</v>
      </c>
      <c r="DE160" s="45">
        <f>IF(D160&lt;(AP160+AR160),1,0)</f>
        <v>0</v>
      </c>
      <c r="DF160" s="45">
        <f>IF($C160&lt;AS160,1,0)</f>
        <v>0</v>
      </c>
      <c r="DG160" s="45">
        <f>IF($D160&lt;AT160,1,0)</f>
        <v>0</v>
      </c>
      <c r="DH160" s="45">
        <f>IF($C160&lt;AU160,1,0)</f>
        <v>0</v>
      </c>
      <c r="DI160" s="45">
        <f>IF($D160&lt;AV160,1,0)</f>
        <v>0</v>
      </c>
      <c r="DJ160" s="45"/>
      <c r="DK160" s="45"/>
      <c r="DL160" s="45"/>
      <c r="DM160" s="45"/>
      <c r="DN160" s="45"/>
      <c r="DO160" s="45"/>
      <c r="DP160" s="45"/>
      <c r="DQ160" s="45"/>
      <c r="DR160" s="45"/>
      <c r="DS160" s="45"/>
      <c r="DT160" s="45"/>
      <c r="DU160" s="45"/>
      <c r="DV160" s="45"/>
      <c r="DW160" s="45">
        <f>IF(AND(C160&lt;&gt;0,OR(AO160="",AQ160="",AS160="",AU160="")),1,0)</f>
        <v>0</v>
      </c>
      <c r="DX160" s="45">
        <f>IF(AND(D160&lt;&gt;0,OR(AP160="",AR160="",AT160="",AV160="")),1,0)</f>
        <v>0</v>
      </c>
      <c r="DY160" s="45"/>
      <c r="DZ160" s="45"/>
    </row>
    <row r="161" spans="1:130" x14ac:dyDescent="0.25">
      <c r="A161" s="533" t="s">
        <v>88</v>
      </c>
      <c r="B161" s="534"/>
      <c r="C161" s="47">
        <f t="shared" si="330"/>
        <v>162</v>
      </c>
      <c r="D161" s="110">
        <f t="shared" si="330"/>
        <v>0</v>
      </c>
      <c r="E161" s="35"/>
      <c r="F161" s="34"/>
      <c r="G161" s="35"/>
      <c r="H161" s="34"/>
      <c r="I161" s="35"/>
      <c r="J161" s="34"/>
      <c r="K161" s="35"/>
      <c r="L161" s="34"/>
      <c r="M161" s="84">
        <v>1</v>
      </c>
      <c r="N161" s="85">
        <v>0</v>
      </c>
      <c r="O161" s="84">
        <v>10</v>
      </c>
      <c r="P161" s="85">
        <v>0</v>
      </c>
      <c r="Q161" s="84">
        <v>35</v>
      </c>
      <c r="R161" s="85">
        <v>0</v>
      </c>
      <c r="S161" s="84">
        <v>48</v>
      </c>
      <c r="T161" s="85">
        <v>0</v>
      </c>
      <c r="U161" s="84">
        <v>42</v>
      </c>
      <c r="V161" s="85">
        <v>0</v>
      </c>
      <c r="W161" s="84">
        <v>16</v>
      </c>
      <c r="X161" s="85">
        <v>0</v>
      </c>
      <c r="Y161" s="84">
        <v>10</v>
      </c>
      <c r="Z161" s="85">
        <v>0</v>
      </c>
      <c r="AA161" s="84">
        <v>0</v>
      </c>
      <c r="AB161" s="85">
        <v>0</v>
      </c>
      <c r="AC161" s="84"/>
      <c r="AD161" s="85"/>
      <c r="AE161" s="84"/>
      <c r="AF161" s="85"/>
      <c r="AG161" s="35"/>
      <c r="AH161" s="36"/>
      <c r="AI161" s="35"/>
      <c r="AJ161" s="54"/>
      <c r="AK161" s="41"/>
      <c r="AL161" s="111"/>
      <c r="AM161" s="39">
        <v>162</v>
      </c>
      <c r="AN161" s="109">
        <v>0</v>
      </c>
      <c r="AO161" s="107">
        <v>0</v>
      </c>
      <c r="AP161" s="108">
        <v>0</v>
      </c>
      <c r="AQ161" s="37">
        <v>0</v>
      </c>
      <c r="AR161" s="109">
        <v>0</v>
      </c>
      <c r="AS161" s="107">
        <v>0</v>
      </c>
      <c r="AT161" s="109">
        <v>0</v>
      </c>
      <c r="AU161" s="107">
        <v>0</v>
      </c>
      <c r="AV161" s="108">
        <v>0</v>
      </c>
      <c r="AW161" s="107">
        <v>0</v>
      </c>
      <c r="AX161" s="108">
        <v>0</v>
      </c>
      <c r="AY161" s="43" t="str">
        <f t="shared" si="331"/>
        <v/>
      </c>
      <c r="AZ161" s="43"/>
      <c r="BA161" s="43"/>
      <c r="BB161" s="43"/>
      <c r="BC161" s="43"/>
      <c r="BD161" s="43"/>
      <c r="BE161" s="43"/>
      <c r="BF161" s="43"/>
      <c r="BG161" s="10"/>
      <c r="BH161" s="10"/>
      <c r="BI161" s="10"/>
      <c r="BJ161" s="10"/>
      <c r="BQ161" s="10"/>
      <c r="BR161" s="10"/>
      <c r="BS161" s="10"/>
      <c r="BT161" s="11"/>
      <c r="BU161" s="11"/>
      <c r="CA161" s="44" t="str">
        <f t="shared" ref="CA161:CA182" si="332">IF(DA161=1," * El total de exámenes confirmados positivos por ISP NO DEBE SUPERAR el total de exámenes procesados. ","")</f>
        <v/>
      </c>
      <c r="CB161" s="44" t="str">
        <f t="shared" ref="CB161:CB182" si="333">IF(DB161=1," * La suma de exámenes procesados por sexo DEBE SER IGUAL al total de Procesados. ","")</f>
        <v/>
      </c>
      <c r="CC161" s="44" t="str">
        <f t="shared" ref="CC161:CC182" si="334">IF(DC161=1," * La suma de exámenes Confirmados positivos por ISP por sexo DEBE SER IGUAL al total de Procesados. ","")</f>
        <v/>
      </c>
      <c r="CD161" s="44" t="str">
        <f t="shared" ref="CD161:CD182" si="335">IF(DD161=1," * La suma de exámenes procesados Trans NO PUEDE Superar al total de Procesados. ","")</f>
        <v/>
      </c>
      <c r="CE161" s="44" t="str">
        <f t="shared" ref="CE161:CE182" si="336">IF(DE161=1," * La suma de exámenes confirmados positivos por ISP Trans NO PUEDE Superar al total de Procesados. ","")</f>
        <v/>
      </c>
      <c r="CF161" s="44" t="str">
        <f t="shared" ref="CF161:CF182" si="337">IF(DF161=1," * Los exámenes procesados de personas pertenecientes a Pueblos originarios NO PUEDE Superar al total de Procesados. ","")</f>
        <v/>
      </c>
      <c r="CG161" s="44" t="str">
        <f t="shared" ref="CG161:CG182" si="338">IF(DG161=1," * Los exámenes confirmados positivos por ISP de personas pertenecientes a Pueblos originarios NO PUEDE Superar al total de Procesados. ","")</f>
        <v/>
      </c>
      <c r="CH161" s="44" t="str">
        <f t="shared" ref="CH161:CH182" si="339">IF(DH161=1," * Los exámenes procesados de personas pertenecientes a Pueblos migrantes NO PUEDE Superar al total de Procesados. ","")</f>
        <v/>
      </c>
      <c r="CI161" s="44" t="str">
        <f t="shared" ref="CI161:CI182" si="340">IF(DI161=1," * Los exámenes confirmados positivos por ISP de personas pertenecientes a Pueblos Migrantes NO PUEDE Superar al total de Procesados. ","")</f>
        <v/>
      </c>
      <c r="CJ161" s="44"/>
      <c r="CK161" s="44"/>
      <c r="CL161" s="44"/>
      <c r="CM161" s="44"/>
      <c r="CN161" s="44"/>
      <c r="CO161" s="44"/>
      <c r="CP161" s="44"/>
      <c r="CQ161" s="44"/>
      <c r="CR161" s="44"/>
      <c r="CS161" s="44"/>
      <c r="CT161" s="44"/>
      <c r="CU161" s="44"/>
      <c r="CV161" s="44"/>
      <c r="CW161" s="44" t="str">
        <f t="shared" ref="CW161:CW182" si="341">IF(DW161=1,"* No olvide digitar la columna Procesados Trans y/o Pueblos Originarios y/o Migrantes (Digite Cero si no tiene). ","")</f>
        <v/>
      </c>
      <c r="CX161" s="44" t="str">
        <f t="shared" ref="CX161:CX182" si="342">IF(DX161=1,"* No olvide digitar la columna Confirmados Trans y/o Pueblos Originarios y/o Migrantes (Digite Cero si no tiene). ","")</f>
        <v/>
      </c>
      <c r="CY161" s="44"/>
      <c r="CZ161" s="44"/>
      <c r="DA161" s="45">
        <f t="shared" ref="DA161:DA182" si="343">IF(C161&lt;D161,1,0)</f>
        <v>0</v>
      </c>
      <c r="DB161" s="45">
        <f t="shared" ref="DB161:DC182" si="344">IF(C161&lt;&gt;(AK161+AM161),1,0)</f>
        <v>0</v>
      </c>
      <c r="DC161" s="45">
        <f t="shared" si="344"/>
        <v>0</v>
      </c>
      <c r="DD161" s="45">
        <f t="shared" ref="DD161:DE182" si="345">IF(C161&lt;(AO161+AQ161),1,0)</f>
        <v>0</v>
      </c>
      <c r="DE161" s="45">
        <f t="shared" si="345"/>
        <v>0</v>
      </c>
      <c r="DF161" s="45">
        <f t="shared" ref="DF161:DF182" si="346">IF($C161&lt;AS161,1,0)</f>
        <v>0</v>
      </c>
      <c r="DG161" s="45">
        <f t="shared" ref="DG161:DG182" si="347">IF($D161&lt;AT161,1,0)</f>
        <v>0</v>
      </c>
      <c r="DH161" s="45">
        <f t="shared" ref="DH161:DH182" si="348">IF($C161&lt;AU161,1,0)</f>
        <v>0</v>
      </c>
      <c r="DI161" s="45">
        <f t="shared" ref="DI161:DI182" si="349">IF($D161&lt;AV161,1,0)</f>
        <v>0</v>
      </c>
      <c r="DJ161" s="45"/>
      <c r="DK161" s="45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>
        <f t="shared" ref="DW161:DX176" si="350">IF(AND(C161&lt;&gt;0,OR(AO161="",AQ161="",AS161="",AU161="")),1,0)</f>
        <v>0</v>
      </c>
      <c r="DX161" s="45">
        <f t="shared" si="350"/>
        <v>0</v>
      </c>
      <c r="DY161" s="45"/>
      <c r="DZ161" s="45"/>
    </row>
    <row r="162" spans="1:130" x14ac:dyDescent="0.25">
      <c r="A162" s="533" t="s">
        <v>89</v>
      </c>
      <c r="B162" s="534"/>
      <c r="C162" s="47">
        <f t="shared" si="330"/>
        <v>0</v>
      </c>
      <c r="D162" s="110">
        <f t="shared" si="330"/>
        <v>0</v>
      </c>
      <c r="E162" s="35"/>
      <c r="F162" s="34"/>
      <c r="G162" s="35"/>
      <c r="H162" s="34"/>
      <c r="I162" s="35"/>
      <c r="J162" s="34"/>
      <c r="K162" s="35"/>
      <c r="L162" s="34"/>
      <c r="M162" s="39"/>
      <c r="N162" s="38"/>
      <c r="O162" s="39"/>
      <c r="P162" s="38"/>
      <c r="Q162" s="39"/>
      <c r="R162" s="38"/>
      <c r="S162" s="39"/>
      <c r="T162" s="38"/>
      <c r="U162" s="39"/>
      <c r="V162" s="38"/>
      <c r="W162" s="39"/>
      <c r="X162" s="38"/>
      <c r="Y162" s="39"/>
      <c r="Z162" s="38"/>
      <c r="AA162" s="39"/>
      <c r="AB162" s="38"/>
      <c r="AC162" s="39"/>
      <c r="AD162" s="38"/>
      <c r="AE162" s="39"/>
      <c r="AF162" s="38"/>
      <c r="AG162" s="35"/>
      <c r="AH162" s="36"/>
      <c r="AI162" s="35"/>
      <c r="AJ162" s="54"/>
      <c r="AK162" s="41"/>
      <c r="AL162" s="111"/>
      <c r="AM162" s="39"/>
      <c r="AN162" s="109"/>
      <c r="AO162" s="107"/>
      <c r="AP162" s="108"/>
      <c r="AQ162" s="37"/>
      <c r="AR162" s="109"/>
      <c r="AS162" s="107"/>
      <c r="AT162" s="109"/>
      <c r="AU162" s="107"/>
      <c r="AV162" s="108"/>
      <c r="AW162" s="107"/>
      <c r="AX162" s="108"/>
      <c r="AY162" s="43" t="str">
        <f t="shared" si="331"/>
        <v/>
      </c>
      <c r="AZ162" s="43"/>
      <c r="BA162" s="43"/>
      <c r="BB162" s="43"/>
      <c r="BC162" s="43"/>
      <c r="BD162" s="43"/>
      <c r="BE162" s="43"/>
      <c r="BF162" s="43"/>
      <c r="BG162" s="10"/>
      <c r="BH162" s="10"/>
      <c r="BI162" s="10"/>
      <c r="BJ162" s="10"/>
      <c r="BQ162" s="10"/>
      <c r="BR162" s="10"/>
      <c r="BS162" s="10"/>
      <c r="BT162" s="11"/>
      <c r="BU162" s="11"/>
      <c r="CA162" s="44" t="str">
        <f t="shared" si="332"/>
        <v/>
      </c>
      <c r="CB162" s="44" t="str">
        <f t="shared" si="333"/>
        <v/>
      </c>
      <c r="CC162" s="44" t="str">
        <f t="shared" si="334"/>
        <v/>
      </c>
      <c r="CD162" s="44" t="str">
        <f t="shared" si="335"/>
        <v/>
      </c>
      <c r="CE162" s="44" t="str">
        <f t="shared" si="336"/>
        <v/>
      </c>
      <c r="CF162" s="44" t="str">
        <f t="shared" si="337"/>
        <v/>
      </c>
      <c r="CG162" s="44" t="str">
        <f t="shared" si="338"/>
        <v/>
      </c>
      <c r="CH162" s="44" t="str">
        <f t="shared" si="339"/>
        <v/>
      </c>
      <c r="CI162" s="44" t="str">
        <f t="shared" si="340"/>
        <v/>
      </c>
      <c r="CJ162" s="44"/>
      <c r="CK162" s="44"/>
      <c r="CL162" s="44"/>
      <c r="CM162" s="44"/>
      <c r="CN162" s="44"/>
      <c r="CO162" s="44"/>
      <c r="CP162" s="44"/>
      <c r="CQ162" s="44"/>
      <c r="CR162" s="44"/>
      <c r="CS162" s="44"/>
      <c r="CT162" s="44"/>
      <c r="CU162" s="44"/>
      <c r="CV162" s="44"/>
      <c r="CW162" s="44" t="str">
        <f t="shared" si="341"/>
        <v/>
      </c>
      <c r="CX162" s="44" t="str">
        <f t="shared" si="342"/>
        <v/>
      </c>
      <c r="CY162" s="44"/>
      <c r="CZ162" s="44"/>
      <c r="DA162" s="45">
        <f t="shared" si="343"/>
        <v>0</v>
      </c>
      <c r="DB162" s="45">
        <f t="shared" si="344"/>
        <v>0</v>
      </c>
      <c r="DC162" s="45">
        <f t="shared" si="344"/>
        <v>0</v>
      </c>
      <c r="DD162" s="45">
        <f t="shared" si="345"/>
        <v>0</v>
      </c>
      <c r="DE162" s="45">
        <f t="shared" si="345"/>
        <v>0</v>
      </c>
      <c r="DF162" s="45">
        <f t="shared" si="346"/>
        <v>0</v>
      </c>
      <c r="DG162" s="45">
        <f t="shared" si="347"/>
        <v>0</v>
      </c>
      <c r="DH162" s="45">
        <f t="shared" si="348"/>
        <v>0</v>
      </c>
      <c r="DI162" s="45">
        <f t="shared" si="349"/>
        <v>0</v>
      </c>
      <c r="DJ162" s="45"/>
      <c r="DK162" s="45"/>
      <c r="DL162" s="45"/>
      <c r="DM162" s="45"/>
      <c r="DN162" s="45"/>
      <c r="DO162" s="45"/>
      <c r="DP162" s="45"/>
      <c r="DQ162" s="45"/>
      <c r="DR162" s="45"/>
      <c r="DS162" s="45"/>
      <c r="DT162" s="45"/>
      <c r="DU162" s="45"/>
      <c r="DV162" s="45"/>
      <c r="DW162" s="45">
        <f t="shared" si="350"/>
        <v>0</v>
      </c>
      <c r="DX162" s="45">
        <f t="shared" si="350"/>
        <v>0</v>
      </c>
      <c r="DY162" s="45"/>
      <c r="DZ162" s="45"/>
    </row>
    <row r="163" spans="1:130" x14ac:dyDescent="0.25">
      <c r="A163" s="533" t="s">
        <v>47</v>
      </c>
      <c r="B163" s="534"/>
      <c r="C163" s="47">
        <f>+O163+Q163+S163+U163+W163+Y163+AA163+AC163+AE163+AG163+AI163</f>
        <v>1</v>
      </c>
      <c r="D163" s="112">
        <f>+P163+R163+T163+V163+X163+Z163+AB163+AD163+AF163+AH163+AJ163</f>
        <v>0</v>
      </c>
      <c r="E163" s="35"/>
      <c r="F163" s="34"/>
      <c r="G163" s="35"/>
      <c r="H163" s="34"/>
      <c r="I163" s="35"/>
      <c r="J163" s="34"/>
      <c r="K163" s="35"/>
      <c r="L163" s="34"/>
      <c r="M163" s="35"/>
      <c r="N163" s="34"/>
      <c r="O163" s="39">
        <v>0</v>
      </c>
      <c r="P163" s="38">
        <v>0</v>
      </c>
      <c r="Q163" s="39">
        <v>1</v>
      </c>
      <c r="R163" s="38">
        <v>0</v>
      </c>
      <c r="S163" s="39">
        <v>0</v>
      </c>
      <c r="T163" s="38">
        <v>0</v>
      </c>
      <c r="U163" s="39">
        <v>0</v>
      </c>
      <c r="V163" s="38">
        <v>0</v>
      </c>
      <c r="W163" s="39">
        <v>0</v>
      </c>
      <c r="X163" s="38">
        <v>0</v>
      </c>
      <c r="Y163" s="39">
        <v>0</v>
      </c>
      <c r="Z163" s="38">
        <v>0</v>
      </c>
      <c r="AA163" s="39">
        <v>0</v>
      </c>
      <c r="AB163" s="38">
        <v>0</v>
      </c>
      <c r="AC163" s="39">
        <v>0</v>
      </c>
      <c r="AD163" s="38">
        <v>0</v>
      </c>
      <c r="AE163" s="39">
        <v>0</v>
      </c>
      <c r="AF163" s="38">
        <v>0</v>
      </c>
      <c r="AG163" s="39"/>
      <c r="AH163" s="38"/>
      <c r="AI163" s="39"/>
      <c r="AJ163" s="38"/>
      <c r="AK163" s="107">
        <v>0</v>
      </c>
      <c r="AL163" s="108">
        <v>0</v>
      </c>
      <c r="AM163" s="39">
        <v>1</v>
      </c>
      <c r="AN163" s="109">
        <v>0</v>
      </c>
      <c r="AO163" s="107">
        <v>0</v>
      </c>
      <c r="AP163" s="108">
        <v>0</v>
      </c>
      <c r="AQ163" s="37">
        <v>0</v>
      </c>
      <c r="AR163" s="109">
        <v>0</v>
      </c>
      <c r="AS163" s="107">
        <v>0</v>
      </c>
      <c r="AT163" s="109">
        <v>0</v>
      </c>
      <c r="AU163" s="107">
        <v>0</v>
      </c>
      <c r="AV163" s="108">
        <v>0</v>
      </c>
      <c r="AW163" s="107">
        <v>0</v>
      </c>
      <c r="AX163" s="108">
        <v>0</v>
      </c>
      <c r="AY163" s="43" t="str">
        <f t="shared" si="331"/>
        <v/>
      </c>
      <c r="AZ163" s="43"/>
      <c r="BA163" s="43"/>
      <c r="BB163" s="43"/>
      <c r="BC163" s="43"/>
      <c r="BD163" s="43"/>
      <c r="BE163" s="43"/>
      <c r="BF163" s="43"/>
      <c r="BG163" s="10"/>
      <c r="BH163" s="10"/>
      <c r="BI163" s="10"/>
      <c r="BJ163" s="10"/>
      <c r="BQ163" s="10"/>
      <c r="BR163" s="10"/>
      <c r="BS163" s="10"/>
      <c r="BT163" s="11"/>
      <c r="BU163" s="11"/>
      <c r="CA163" s="44" t="str">
        <f t="shared" si="332"/>
        <v/>
      </c>
      <c r="CB163" s="44" t="str">
        <f t="shared" si="333"/>
        <v/>
      </c>
      <c r="CC163" s="44" t="str">
        <f t="shared" si="334"/>
        <v/>
      </c>
      <c r="CD163" s="44" t="str">
        <f t="shared" si="335"/>
        <v/>
      </c>
      <c r="CE163" s="44" t="str">
        <f t="shared" si="336"/>
        <v/>
      </c>
      <c r="CF163" s="44" t="str">
        <f t="shared" si="337"/>
        <v/>
      </c>
      <c r="CG163" s="44" t="str">
        <f t="shared" si="338"/>
        <v/>
      </c>
      <c r="CH163" s="44" t="str">
        <f t="shared" si="339"/>
        <v/>
      </c>
      <c r="CI163" s="44" t="str">
        <f t="shared" si="340"/>
        <v/>
      </c>
      <c r="CJ163" s="44"/>
      <c r="CK163" s="44"/>
      <c r="CL163" s="44"/>
      <c r="CM163" s="44"/>
      <c r="CN163" s="44"/>
      <c r="CO163" s="44"/>
      <c r="CP163" s="44"/>
      <c r="CQ163" s="44"/>
      <c r="CR163" s="44"/>
      <c r="CS163" s="44"/>
      <c r="CT163" s="44"/>
      <c r="CU163" s="44"/>
      <c r="CV163" s="44"/>
      <c r="CW163" s="44" t="str">
        <f t="shared" si="341"/>
        <v/>
      </c>
      <c r="CX163" s="44" t="str">
        <f t="shared" si="342"/>
        <v/>
      </c>
      <c r="CY163" s="44"/>
      <c r="CZ163" s="44"/>
      <c r="DA163" s="45">
        <f t="shared" si="343"/>
        <v>0</v>
      </c>
      <c r="DB163" s="45">
        <f t="shared" si="344"/>
        <v>0</v>
      </c>
      <c r="DC163" s="45">
        <f t="shared" si="344"/>
        <v>0</v>
      </c>
      <c r="DD163" s="45">
        <f t="shared" si="345"/>
        <v>0</v>
      </c>
      <c r="DE163" s="45">
        <f t="shared" si="345"/>
        <v>0</v>
      </c>
      <c r="DF163" s="45">
        <f t="shared" si="346"/>
        <v>0</v>
      </c>
      <c r="DG163" s="45">
        <f t="shared" si="347"/>
        <v>0</v>
      </c>
      <c r="DH163" s="45">
        <f t="shared" si="348"/>
        <v>0</v>
      </c>
      <c r="DI163" s="45">
        <f t="shared" si="349"/>
        <v>0</v>
      </c>
      <c r="DJ163" s="45"/>
      <c r="DK163" s="45"/>
      <c r="DL163" s="45"/>
      <c r="DM163" s="45"/>
      <c r="DN163" s="45"/>
      <c r="DO163" s="45"/>
      <c r="DP163" s="45"/>
      <c r="DQ163" s="45"/>
      <c r="DR163" s="45"/>
      <c r="DS163" s="45"/>
      <c r="DT163" s="45"/>
      <c r="DU163" s="45"/>
      <c r="DV163" s="45"/>
      <c r="DW163" s="45">
        <f t="shared" si="350"/>
        <v>0</v>
      </c>
      <c r="DX163" s="45">
        <f t="shared" si="350"/>
        <v>0</v>
      </c>
    </row>
    <row r="164" spans="1:130" x14ac:dyDescent="0.25">
      <c r="A164" s="533" t="s">
        <v>53</v>
      </c>
      <c r="B164" s="534"/>
      <c r="C164" s="47">
        <f>+E164+G164+I164+K164+M164+O164+Q164+S164+U164+W164+Y164+AA164+AC164+AE164+AG164+AI164</f>
        <v>1</v>
      </c>
      <c r="D164" s="112">
        <f>+F164+H164+J164+L164+N164+P164+R164+T164+V164+X164+Z164+AB164+AD164+AF164+AH164+AJ164</f>
        <v>0</v>
      </c>
      <c r="E164" s="39"/>
      <c r="F164" s="38"/>
      <c r="G164" s="39"/>
      <c r="H164" s="38"/>
      <c r="I164" s="39"/>
      <c r="J164" s="38"/>
      <c r="K164" s="39"/>
      <c r="L164" s="38"/>
      <c r="M164" s="39"/>
      <c r="N164" s="38"/>
      <c r="O164" s="39">
        <v>0</v>
      </c>
      <c r="P164" s="38">
        <v>0</v>
      </c>
      <c r="Q164" s="39">
        <v>0</v>
      </c>
      <c r="R164" s="38">
        <v>0</v>
      </c>
      <c r="S164" s="39">
        <v>0</v>
      </c>
      <c r="T164" s="38">
        <v>0</v>
      </c>
      <c r="U164" s="39">
        <v>0</v>
      </c>
      <c r="V164" s="38">
        <v>0</v>
      </c>
      <c r="W164" s="39">
        <v>0</v>
      </c>
      <c r="X164" s="38">
        <v>0</v>
      </c>
      <c r="Y164" s="39">
        <v>0</v>
      </c>
      <c r="Z164" s="38">
        <v>0</v>
      </c>
      <c r="AA164" s="39">
        <v>0</v>
      </c>
      <c r="AB164" s="38">
        <v>0</v>
      </c>
      <c r="AC164" s="39">
        <v>0</v>
      </c>
      <c r="AD164" s="38">
        <v>0</v>
      </c>
      <c r="AE164" s="39">
        <v>0</v>
      </c>
      <c r="AF164" s="38">
        <v>0</v>
      </c>
      <c r="AG164" s="39">
        <v>1</v>
      </c>
      <c r="AH164" s="38">
        <v>0</v>
      </c>
      <c r="AI164" s="39"/>
      <c r="AJ164" s="38"/>
      <c r="AK164" s="113">
        <v>1</v>
      </c>
      <c r="AL164" s="114">
        <v>0</v>
      </c>
      <c r="AM164" s="115">
        <v>0</v>
      </c>
      <c r="AN164" s="109">
        <v>0</v>
      </c>
      <c r="AO164" s="107">
        <v>0</v>
      </c>
      <c r="AP164" s="108">
        <v>0</v>
      </c>
      <c r="AQ164" s="37">
        <v>0</v>
      </c>
      <c r="AR164" s="109">
        <v>0</v>
      </c>
      <c r="AS164" s="107">
        <v>0</v>
      </c>
      <c r="AT164" s="109">
        <v>0</v>
      </c>
      <c r="AU164" s="107">
        <v>0</v>
      </c>
      <c r="AV164" s="108">
        <v>0</v>
      </c>
      <c r="AW164" s="107">
        <v>0</v>
      </c>
      <c r="AX164" s="108">
        <v>0</v>
      </c>
      <c r="AY164" s="43" t="str">
        <f t="shared" si="331"/>
        <v/>
      </c>
      <c r="AZ164" s="43"/>
      <c r="BA164" s="43"/>
      <c r="BB164" s="43"/>
      <c r="BC164" s="43"/>
      <c r="BD164" s="43"/>
      <c r="BE164" s="43"/>
      <c r="BF164" s="43"/>
      <c r="BG164" s="10"/>
      <c r="BH164" s="10"/>
      <c r="BI164" s="10"/>
      <c r="BJ164" s="10"/>
      <c r="BQ164" s="10"/>
      <c r="BR164" s="10"/>
      <c r="BS164" s="10"/>
      <c r="BT164" s="11"/>
      <c r="BU164" s="11"/>
      <c r="CA164" s="44" t="str">
        <f t="shared" si="332"/>
        <v/>
      </c>
      <c r="CB164" s="44" t="str">
        <f t="shared" si="333"/>
        <v/>
      </c>
      <c r="CC164" s="44" t="str">
        <f t="shared" si="334"/>
        <v/>
      </c>
      <c r="CD164" s="44" t="str">
        <f t="shared" si="335"/>
        <v/>
      </c>
      <c r="CE164" s="44" t="str">
        <f t="shared" si="336"/>
        <v/>
      </c>
      <c r="CF164" s="44" t="str">
        <f t="shared" si="337"/>
        <v/>
      </c>
      <c r="CG164" s="44" t="str">
        <f t="shared" si="338"/>
        <v/>
      </c>
      <c r="CH164" s="44" t="str">
        <f t="shared" si="339"/>
        <v/>
      </c>
      <c r="CI164" s="44" t="str">
        <f t="shared" si="340"/>
        <v/>
      </c>
      <c r="CJ164" s="44"/>
      <c r="CK164" s="44"/>
      <c r="CL164" s="44"/>
      <c r="CM164" s="44"/>
      <c r="CN164" s="44"/>
      <c r="CO164" s="44"/>
      <c r="CP164" s="44"/>
      <c r="CQ164" s="44"/>
      <c r="CR164" s="44"/>
      <c r="CS164" s="44"/>
      <c r="CT164" s="44"/>
      <c r="CU164" s="44"/>
      <c r="CV164" s="44"/>
      <c r="CW164" s="44" t="str">
        <f t="shared" si="341"/>
        <v/>
      </c>
      <c r="CX164" s="44" t="str">
        <f t="shared" si="342"/>
        <v/>
      </c>
      <c r="CY164" s="44"/>
      <c r="CZ164" s="44"/>
      <c r="DA164" s="45">
        <f t="shared" si="343"/>
        <v>0</v>
      </c>
      <c r="DB164" s="45">
        <f t="shared" si="344"/>
        <v>0</v>
      </c>
      <c r="DC164" s="45">
        <f t="shared" si="344"/>
        <v>0</v>
      </c>
      <c r="DD164" s="45">
        <f t="shared" si="345"/>
        <v>0</v>
      </c>
      <c r="DE164" s="45">
        <f t="shared" si="345"/>
        <v>0</v>
      </c>
      <c r="DF164" s="45">
        <f t="shared" si="346"/>
        <v>0</v>
      </c>
      <c r="DG164" s="45">
        <f t="shared" si="347"/>
        <v>0</v>
      </c>
      <c r="DH164" s="45">
        <f t="shared" si="348"/>
        <v>0</v>
      </c>
      <c r="DI164" s="45">
        <f t="shared" si="349"/>
        <v>0</v>
      </c>
      <c r="DJ164" s="45"/>
      <c r="DK164" s="45"/>
      <c r="DL164" s="45"/>
      <c r="DM164" s="45"/>
      <c r="DN164" s="45"/>
      <c r="DO164" s="45"/>
      <c r="DP164" s="45"/>
      <c r="DQ164" s="45"/>
      <c r="DR164" s="45"/>
      <c r="DS164" s="45"/>
      <c r="DT164" s="45"/>
      <c r="DU164" s="45"/>
      <c r="DV164" s="45"/>
      <c r="DW164" s="45">
        <f t="shared" si="350"/>
        <v>0</v>
      </c>
      <c r="DX164" s="45">
        <f t="shared" si="350"/>
        <v>0</v>
      </c>
    </row>
    <row r="165" spans="1:130" x14ac:dyDescent="0.25">
      <c r="A165" s="533" t="s">
        <v>90</v>
      </c>
      <c r="B165" s="534"/>
      <c r="C165" s="47">
        <f>+E165+G165+I165+K165+M165+O165+Q165+S165+U165+W165+Y165+AA165+AC165+AE165+AG165+AI165</f>
        <v>11</v>
      </c>
      <c r="D165" s="110">
        <f>+F165+H165+J165+L165+N165+P165+R165+T165+V165+X165+Z165+AB165+AD165+AF165+AH165+AJ165</f>
        <v>0</v>
      </c>
      <c r="E165" s="39"/>
      <c r="F165" s="38"/>
      <c r="G165" s="39"/>
      <c r="H165" s="38"/>
      <c r="I165" s="39"/>
      <c r="J165" s="38"/>
      <c r="K165" s="39"/>
      <c r="L165" s="38"/>
      <c r="M165" s="39"/>
      <c r="N165" s="38"/>
      <c r="O165" s="39">
        <v>0</v>
      </c>
      <c r="P165" s="38">
        <v>0</v>
      </c>
      <c r="Q165" s="39">
        <v>3</v>
      </c>
      <c r="R165" s="38">
        <v>0</v>
      </c>
      <c r="S165" s="39">
        <v>3</v>
      </c>
      <c r="T165" s="38">
        <v>0</v>
      </c>
      <c r="U165" s="39">
        <v>0</v>
      </c>
      <c r="V165" s="38">
        <v>0</v>
      </c>
      <c r="W165" s="39">
        <v>1</v>
      </c>
      <c r="X165" s="38">
        <v>0</v>
      </c>
      <c r="Y165" s="39">
        <v>0</v>
      </c>
      <c r="Z165" s="38">
        <v>0</v>
      </c>
      <c r="AA165" s="39">
        <v>2</v>
      </c>
      <c r="AB165" s="38">
        <v>0</v>
      </c>
      <c r="AC165" s="39">
        <v>0</v>
      </c>
      <c r="AD165" s="38">
        <v>0</v>
      </c>
      <c r="AE165" s="39">
        <v>0</v>
      </c>
      <c r="AF165" s="38">
        <v>0</v>
      </c>
      <c r="AG165" s="39">
        <v>0</v>
      </c>
      <c r="AH165" s="38">
        <v>0</v>
      </c>
      <c r="AI165" s="39">
        <v>2</v>
      </c>
      <c r="AJ165" s="38">
        <v>0</v>
      </c>
      <c r="AK165" s="107">
        <v>4</v>
      </c>
      <c r="AL165" s="108">
        <v>0</v>
      </c>
      <c r="AM165" s="39">
        <v>7</v>
      </c>
      <c r="AN165" s="109">
        <v>0</v>
      </c>
      <c r="AO165" s="107">
        <v>0</v>
      </c>
      <c r="AP165" s="108">
        <v>0</v>
      </c>
      <c r="AQ165" s="37">
        <v>0</v>
      </c>
      <c r="AR165" s="109">
        <v>0</v>
      </c>
      <c r="AS165" s="107">
        <v>0</v>
      </c>
      <c r="AT165" s="109">
        <v>0</v>
      </c>
      <c r="AU165" s="107">
        <v>0</v>
      </c>
      <c r="AV165" s="108">
        <v>0</v>
      </c>
      <c r="AW165" s="107">
        <v>0</v>
      </c>
      <c r="AX165" s="108">
        <v>0</v>
      </c>
      <c r="AY165" s="43" t="str">
        <f t="shared" si="331"/>
        <v/>
      </c>
      <c r="AZ165" s="43"/>
      <c r="BA165" s="43"/>
      <c r="BB165" s="43"/>
      <c r="BC165" s="43"/>
      <c r="BD165" s="43"/>
      <c r="BE165" s="43"/>
      <c r="BF165" s="43"/>
      <c r="BG165" s="10"/>
      <c r="BH165" s="10"/>
      <c r="BI165" s="10"/>
      <c r="BJ165" s="10"/>
      <c r="BQ165" s="10"/>
      <c r="BR165" s="10"/>
      <c r="BS165" s="10"/>
      <c r="BT165" s="11"/>
      <c r="BU165" s="11"/>
      <c r="CA165" s="44" t="str">
        <f t="shared" si="332"/>
        <v/>
      </c>
      <c r="CB165" s="44" t="str">
        <f t="shared" si="333"/>
        <v/>
      </c>
      <c r="CC165" s="44" t="str">
        <f t="shared" si="334"/>
        <v/>
      </c>
      <c r="CD165" s="44" t="str">
        <f t="shared" si="335"/>
        <v/>
      </c>
      <c r="CE165" s="44" t="str">
        <f t="shared" si="336"/>
        <v/>
      </c>
      <c r="CF165" s="44" t="str">
        <f t="shared" si="337"/>
        <v/>
      </c>
      <c r="CG165" s="44" t="str">
        <f t="shared" si="338"/>
        <v/>
      </c>
      <c r="CH165" s="44" t="str">
        <f t="shared" si="339"/>
        <v/>
      </c>
      <c r="CI165" s="44" t="str">
        <f t="shared" si="340"/>
        <v/>
      </c>
      <c r="CJ165" s="44"/>
      <c r="CK165" s="44"/>
      <c r="CL165" s="44"/>
      <c r="CM165" s="44"/>
      <c r="CN165" s="44"/>
      <c r="CO165" s="44"/>
      <c r="CP165" s="44"/>
      <c r="CQ165" s="44"/>
      <c r="CR165" s="44"/>
      <c r="CS165" s="44"/>
      <c r="CT165" s="44"/>
      <c r="CU165" s="44"/>
      <c r="CV165" s="44"/>
      <c r="CW165" s="44" t="str">
        <f t="shared" si="341"/>
        <v/>
      </c>
      <c r="CX165" s="44" t="str">
        <f t="shared" si="342"/>
        <v/>
      </c>
      <c r="CY165" s="44"/>
      <c r="CZ165" s="44"/>
      <c r="DA165" s="45">
        <f t="shared" si="343"/>
        <v>0</v>
      </c>
      <c r="DB165" s="45">
        <f t="shared" si="344"/>
        <v>0</v>
      </c>
      <c r="DC165" s="45">
        <f t="shared" si="344"/>
        <v>0</v>
      </c>
      <c r="DD165" s="45">
        <f t="shared" si="345"/>
        <v>0</v>
      </c>
      <c r="DE165" s="45">
        <f t="shared" si="345"/>
        <v>0</v>
      </c>
      <c r="DF165" s="45">
        <f t="shared" si="346"/>
        <v>0</v>
      </c>
      <c r="DG165" s="45">
        <f t="shared" si="347"/>
        <v>0</v>
      </c>
      <c r="DH165" s="45">
        <f t="shared" si="348"/>
        <v>0</v>
      </c>
      <c r="DI165" s="45">
        <f t="shared" si="349"/>
        <v>0</v>
      </c>
      <c r="DJ165" s="45"/>
      <c r="DK165" s="45"/>
      <c r="DL165" s="45"/>
      <c r="DM165" s="45"/>
      <c r="DN165" s="45"/>
      <c r="DO165" s="45"/>
      <c r="DP165" s="45"/>
      <c r="DQ165" s="45"/>
      <c r="DR165" s="45"/>
      <c r="DS165" s="45"/>
      <c r="DT165" s="45"/>
      <c r="DU165" s="45"/>
      <c r="DV165" s="45"/>
      <c r="DW165" s="45">
        <f t="shared" si="350"/>
        <v>0</v>
      </c>
      <c r="DX165" s="45">
        <f t="shared" si="350"/>
        <v>0</v>
      </c>
    </row>
    <row r="166" spans="1:130" ht="15" customHeight="1" x14ac:dyDescent="0.25">
      <c r="A166" s="535" t="s">
        <v>91</v>
      </c>
      <c r="B166" s="536"/>
      <c r="C166" s="47">
        <f>+O166+Q166+S166+U166+W166+Y166+AA166+AC166+AE166+AG166+AI166</f>
        <v>14</v>
      </c>
      <c r="D166" s="110">
        <f>+P166+R166+T166+V166+X166+Z166+AB166+AD166+AF166+AH166+AJ166</f>
        <v>0</v>
      </c>
      <c r="E166" s="35"/>
      <c r="F166" s="34"/>
      <c r="G166" s="35"/>
      <c r="H166" s="34"/>
      <c r="I166" s="35"/>
      <c r="J166" s="34"/>
      <c r="K166" s="35"/>
      <c r="L166" s="34"/>
      <c r="M166" s="35"/>
      <c r="N166" s="34"/>
      <c r="O166" s="39">
        <v>2</v>
      </c>
      <c r="P166" s="38">
        <v>0</v>
      </c>
      <c r="Q166" s="39">
        <v>2</v>
      </c>
      <c r="R166" s="38">
        <v>0</v>
      </c>
      <c r="S166" s="39">
        <v>2</v>
      </c>
      <c r="T166" s="38">
        <v>0</v>
      </c>
      <c r="U166" s="39">
        <v>1</v>
      </c>
      <c r="V166" s="38">
        <v>0</v>
      </c>
      <c r="W166" s="39">
        <v>2</v>
      </c>
      <c r="X166" s="38">
        <v>0</v>
      </c>
      <c r="Y166" s="39">
        <v>0</v>
      </c>
      <c r="Z166" s="38">
        <v>0</v>
      </c>
      <c r="AA166" s="39">
        <v>0</v>
      </c>
      <c r="AB166" s="38">
        <v>0</v>
      </c>
      <c r="AC166" s="39">
        <v>3</v>
      </c>
      <c r="AD166" s="38">
        <v>0</v>
      </c>
      <c r="AE166" s="39">
        <v>2</v>
      </c>
      <c r="AF166" s="38">
        <v>0</v>
      </c>
      <c r="AG166" s="39">
        <v>0</v>
      </c>
      <c r="AH166" s="38">
        <v>0</v>
      </c>
      <c r="AI166" s="39">
        <v>0</v>
      </c>
      <c r="AJ166" s="38">
        <v>0</v>
      </c>
      <c r="AK166" s="107">
        <v>0</v>
      </c>
      <c r="AL166" s="108">
        <v>0</v>
      </c>
      <c r="AM166" s="39">
        <v>14</v>
      </c>
      <c r="AN166" s="109">
        <v>0</v>
      </c>
      <c r="AO166" s="107">
        <v>0</v>
      </c>
      <c r="AP166" s="108">
        <v>0</v>
      </c>
      <c r="AQ166" s="37">
        <v>0</v>
      </c>
      <c r="AR166" s="109">
        <v>0</v>
      </c>
      <c r="AS166" s="107">
        <v>0</v>
      </c>
      <c r="AT166" s="109">
        <v>0</v>
      </c>
      <c r="AU166" s="107">
        <v>0</v>
      </c>
      <c r="AV166" s="108">
        <v>0</v>
      </c>
      <c r="AW166" s="107">
        <v>0</v>
      </c>
      <c r="AX166" s="108">
        <v>0</v>
      </c>
      <c r="AY166" s="43" t="str">
        <f t="shared" si="331"/>
        <v/>
      </c>
      <c r="AZ166" s="43"/>
      <c r="BA166" s="43"/>
      <c r="BB166" s="43"/>
      <c r="BC166" s="43"/>
      <c r="BD166" s="43"/>
      <c r="BE166" s="43"/>
      <c r="BF166" s="43"/>
      <c r="BG166" s="10"/>
      <c r="BH166" s="10"/>
      <c r="BI166" s="10"/>
      <c r="BJ166" s="10"/>
      <c r="BQ166" s="10"/>
      <c r="BR166" s="10"/>
      <c r="BS166" s="10"/>
      <c r="BT166" s="11"/>
      <c r="BU166" s="11"/>
      <c r="CA166" s="44" t="str">
        <f t="shared" si="332"/>
        <v/>
      </c>
      <c r="CB166" s="44" t="str">
        <f t="shared" si="333"/>
        <v/>
      </c>
      <c r="CC166" s="44" t="str">
        <f t="shared" si="334"/>
        <v/>
      </c>
      <c r="CD166" s="44" t="str">
        <f t="shared" si="335"/>
        <v/>
      </c>
      <c r="CE166" s="44" t="str">
        <f t="shared" si="336"/>
        <v/>
      </c>
      <c r="CF166" s="44" t="str">
        <f t="shared" si="337"/>
        <v/>
      </c>
      <c r="CG166" s="44" t="str">
        <f t="shared" si="338"/>
        <v/>
      </c>
      <c r="CH166" s="44" t="str">
        <f t="shared" si="339"/>
        <v/>
      </c>
      <c r="CI166" s="44" t="str">
        <f t="shared" si="340"/>
        <v/>
      </c>
      <c r="CJ166" s="44"/>
      <c r="CK166" s="44"/>
      <c r="CL166" s="44"/>
      <c r="CM166" s="44"/>
      <c r="CN166" s="44"/>
      <c r="CO166" s="44"/>
      <c r="CP166" s="44"/>
      <c r="CQ166" s="44"/>
      <c r="CR166" s="44"/>
      <c r="CS166" s="44"/>
      <c r="CT166" s="44"/>
      <c r="CU166" s="44"/>
      <c r="CV166" s="44"/>
      <c r="CW166" s="44" t="str">
        <f t="shared" si="341"/>
        <v/>
      </c>
      <c r="CX166" s="44" t="str">
        <f t="shared" si="342"/>
        <v/>
      </c>
      <c r="CY166" s="44"/>
      <c r="CZ166" s="44"/>
      <c r="DA166" s="45">
        <f t="shared" si="343"/>
        <v>0</v>
      </c>
      <c r="DB166" s="45">
        <f t="shared" si="344"/>
        <v>0</v>
      </c>
      <c r="DC166" s="45">
        <f t="shared" si="344"/>
        <v>0</v>
      </c>
      <c r="DD166" s="45">
        <f t="shared" si="345"/>
        <v>0</v>
      </c>
      <c r="DE166" s="45">
        <f t="shared" si="345"/>
        <v>0</v>
      </c>
      <c r="DF166" s="45">
        <f t="shared" si="346"/>
        <v>0</v>
      </c>
      <c r="DG166" s="45">
        <f t="shared" si="347"/>
        <v>0</v>
      </c>
      <c r="DH166" s="45">
        <f t="shared" si="348"/>
        <v>0</v>
      </c>
      <c r="DI166" s="45">
        <f t="shared" si="349"/>
        <v>0</v>
      </c>
      <c r="DJ166" s="45"/>
      <c r="DK166" s="45"/>
      <c r="DL166" s="45"/>
      <c r="DM166" s="45"/>
      <c r="DN166" s="45"/>
      <c r="DO166" s="45"/>
      <c r="DP166" s="45"/>
      <c r="DQ166" s="45"/>
      <c r="DR166" s="45"/>
      <c r="DS166" s="45"/>
      <c r="DT166" s="45"/>
      <c r="DU166" s="45"/>
      <c r="DV166" s="45"/>
      <c r="DW166" s="45">
        <f t="shared" si="350"/>
        <v>0</v>
      </c>
      <c r="DX166" s="45">
        <f t="shared" si="350"/>
        <v>0</v>
      </c>
    </row>
    <row r="167" spans="1:130" x14ac:dyDescent="0.25">
      <c r="A167" s="533" t="s">
        <v>50</v>
      </c>
      <c r="B167" s="534"/>
      <c r="C167" s="47">
        <f>+O167+Q167+S167+U167+W167+Y167+AA167+AC167+AE167+AG167+AI167</f>
        <v>7</v>
      </c>
      <c r="D167" s="110">
        <f>+P167+R167+T167+V167+X167+Z167+AB167+AD167+AF167+AH167+AJ167</f>
        <v>0</v>
      </c>
      <c r="E167" s="35"/>
      <c r="F167" s="34"/>
      <c r="G167" s="35"/>
      <c r="H167" s="34"/>
      <c r="I167" s="35"/>
      <c r="J167" s="34"/>
      <c r="K167" s="35"/>
      <c r="L167" s="34"/>
      <c r="M167" s="35"/>
      <c r="N167" s="34"/>
      <c r="O167" s="39">
        <v>1</v>
      </c>
      <c r="P167" s="38">
        <v>0</v>
      </c>
      <c r="Q167" s="39">
        <v>1</v>
      </c>
      <c r="R167" s="38">
        <v>0</v>
      </c>
      <c r="S167" s="39">
        <v>2</v>
      </c>
      <c r="T167" s="38">
        <v>0</v>
      </c>
      <c r="U167" s="39">
        <v>1</v>
      </c>
      <c r="V167" s="38">
        <v>0</v>
      </c>
      <c r="W167" s="39">
        <v>0</v>
      </c>
      <c r="X167" s="38">
        <v>0</v>
      </c>
      <c r="Y167" s="39">
        <v>0</v>
      </c>
      <c r="Z167" s="38">
        <v>0</v>
      </c>
      <c r="AA167" s="39">
        <v>0</v>
      </c>
      <c r="AB167" s="38">
        <v>0</v>
      </c>
      <c r="AC167" s="39">
        <v>0</v>
      </c>
      <c r="AD167" s="38">
        <v>0</v>
      </c>
      <c r="AE167" s="39">
        <v>0</v>
      </c>
      <c r="AF167" s="38">
        <v>0</v>
      </c>
      <c r="AG167" s="39">
        <v>1</v>
      </c>
      <c r="AH167" s="38">
        <v>0</v>
      </c>
      <c r="AI167" s="39">
        <v>1</v>
      </c>
      <c r="AJ167" s="38">
        <v>0</v>
      </c>
      <c r="AK167" s="107">
        <v>4</v>
      </c>
      <c r="AL167" s="108">
        <v>0</v>
      </c>
      <c r="AM167" s="39">
        <v>3</v>
      </c>
      <c r="AN167" s="109">
        <v>0</v>
      </c>
      <c r="AO167" s="107">
        <v>0</v>
      </c>
      <c r="AP167" s="108">
        <v>0</v>
      </c>
      <c r="AQ167" s="37">
        <v>0</v>
      </c>
      <c r="AR167" s="109">
        <v>0</v>
      </c>
      <c r="AS167" s="107">
        <v>0</v>
      </c>
      <c r="AT167" s="109">
        <v>0</v>
      </c>
      <c r="AU167" s="107">
        <v>0</v>
      </c>
      <c r="AV167" s="108">
        <v>0</v>
      </c>
      <c r="AW167" s="107">
        <v>0</v>
      </c>
      <c r="AX167" s="108">
        <v>0</v>
      </c>
      <c r="AY167" s="43" t="str">
        <f t="shared" si="331"/>
        <v/>
      </c>
      <c r="AZ167" s="43"/>
      <c r="BA167" s="43"/>
      <c r="BB167" s="43"/>
      <c r="BC167" s="43"/>
      <c r="BD167" s="43"/>
      <c r="BE167" s="43"/>
      <c r="BF167" s="43"/>
      <c r="BG167" s="10"/>
      <c r="BH167" s="10"/>
      <c r="BI167" s="10"/>
      <c r="BJ167" s="10"/>
      <c r="BQ167" s="10"/>
      <c r="BR167" s="10"/>
      <c r="BS167" s="10"/>
      <c r="BT167" s="11"/>
      <c r="BU167" s="11"/>
      <c r="CA167" s="44" t="str">
        <f t="shared" si="332"/>
        <v/>
      </c>
      <c r="CB167" s="44" t="str">
        <f t="shared" si="333"/>
        <v/>
      </c>
      <c r="CC167" s="44" t="str">
        <f t="shared" si="334"/>
        <v/>
      </c>
      <c r="CD167" s="44" t="str">
        <f t="shared" si="335"/>
        <v/>
      </c>
      <c r="CE167" s="44" t="str">
        <f t="shared" si="336"/>
        <v/>
      </c>
      <c r="CF167" s="44" t="str">
        <f t="shared" si="337"/>
        <v/>
      </c>
      <c r="CG167" s="44" t="str">
        <f t="shared" si="338"/>
        <v/>
      </c>
      <c r="CH167" s="44" t="str">
        <f t="shared" si="339"/>
        <v/>
      </c>
      <c r="CI167" s="44" t="str">
        <f t="shared" si="340"/>
        <v/>
      </c>
      <c r="CJ167" s="44"/>
      <c r="CK167" s="44"/>
      <c r="CL167" s="44"/>
      <c r="CM167" s="44"/>
      <c r="CN167" s="44"/>
      <c r="CO167" s="44"/>
      <c r="CP167" s="44"/>
      <c r="CQ167" s="44"/>
      <c r="CR167" s="44"/>
      <c r="CS167" s="44"/>
      <c r="CT167" s="44"/>
      <c r="CU167" s="44"/>
      <c r="CV167" s="44"/>
      <c r="CW167" s="44" t="str">
        <f t="shared" si="341"/>
        <v/>
      </c>
      <c r="CX167" s="44" t="str">
        <f t="shared" si="342"/>
        <v/>
      </c>
      <c r="CY167" s="44"/>
      <c r="CZ167" s="44"/>
      <c r="DA167" s="45">
        <f t="shared" si="343"/>
        <v>0</v>
      </c>
      <c r="DB167" s="45">
        <f t="shared" si="344"/>
        <v>0</v>
      </c>
      <c r="DC167" s="45">
        <f t="shared" si="344"/>
        <v>0</v>
      </c>
      <c r="DD167" s="45">
        <f t="shared" si="345"/>
        <v>0</v>
      </c>
      <c r="DE167" s="45">
        <f t="shared" si="345"/>
        <v>0</v>
      </c>
      <c r="DF167" s="45">
        <f t="shared" si="346"/>
        <v>0</v>
      </c>
      <c r="DG167" s="45">
        <f t="shared" si="347"/>
        <v>0</v>
      </c>
      <c r="DH167" s="45">
        <f t="shared" si="348"/>
        <v>0</v>
      </c>
      <c r="DI167" s="45">
        <f t="shared" si="349"/>
        <v>0</v>
      </c>
      <c r="DJ167" s="45"/>
      <c r="DK167" s="45"/>
      <c r="DL167" s="45"/>
      <c r="DM167" s="45"/>
      <c r="DN167" s="45"/>
      <c r="DO167" s="45"/>
      <c r="DP167" s="45"/>
      <c r="DQ167" s="45"/>
      <c r="DR167" s="45"/>
      <c r="DS167" s="45"/>
      <c r="DT167" s="45"/>
      <c r="DU167" s="45"/>
      <c r="DV167" s="45"/>
      <c r="DW167" s="45">
        <f t="shared" si="350"/>
        <v>0</v>
      </c>
      <c r="DX167" s="45">
        <f t="shared" si="350"/>
        <v>0</v>
      </c>
    </row>
    <row r="168" spans="1:130" x14ac:dyDescent="0.25">
      <c r="A168" s="537" t="s">
        <v>92</v>
      </c>
      <c r="B168" s="538"/>
      <c r="C168" s="116">
        <f>+E168+G168+I168+K168+M168+O168+Q168+S168+U168+W168+Y168+AA168+AC168+AE168+AG168+AI168</f>
        <v>1</v>
      </c>
      <c r="D168" s="117">
        <f>+F168+H168+J168+L168+N168+P168+R168+T168+V168+X168+Z168+AB168+AD168+AF168+AH168+AJ168</f>
        <v>0</v>
      </c>
      <c r="E168" s="118"/>
      <c r="F168" s="119"/>
      <c r="G168" s="118"/>
      <c r="H168" s="119"/>
      <c r="I168" s="118"/>
      <c r="J168" s="119"/>
      <c r="K168" s="118"/>
      <c r="L168" s="119"/>
      <c r="M168" s="118"/>
      <c r="N168" s="119"/>
      <c r="O168" s="118">
        <v>0</v>
      </c>
      <c r="P168" s="119">
        <v>0</v>
      </c>
      <c r="Q168" s="118">
        <v>0</v>
      </c>
      <c r="R168" s="119">
        <v>0</v>
      </c>
      <c r="S168" s="118">
        <v>0</v>
      </c>
      <c r="T168" s="119">
        <v>0</v>
      </c>
      <c r="U168" s="118">
        <v>0</v>
      </c>
      <c r="V168" s="119">
        <v>0</v>
      </c>
      <c r="W168" s="118">
        <v>0</v>
      </c>
      <c r="X168" s="119">
        <v>0</v>
      </c>
      <c r="Y168" s="118">
        <v>0</v>
      </c>
      <c r="Z168" s="119">
        <v>0</v>
      </c>
      <c r="AA168" s="118">
        <v>0</v>
      </c>
      <c r="AB168" s="119">
        <v>0</v>
      </c>
      <c r="AC168" s="118">
        <v>0</v>
      </c>
      <c r="AD168" s="119">
        <v>0</v>
      </c>
      <c r="AE168" s="118">
        <v>0</v>
      </c>
      <c r="AF168" s="119">
        <v>0</v>
      </c>
      <c r="AG168" s="118">
        <v>0</v>
      </c>
      <c r="AH168" s="119">
        <v>0</v>
      </c>
      <c r="AI168" s="118">
        <v>1</v>
      </c>
      <c r="AJ168" s="119">
        <v>0</v>
      </c>
      <c r="AK168" s="120">
        <v>1</v>
      </c>
      <c r="AL168" s="121">
        <v>0</v>
      </c>
      <c r="AM168" s="118">
        <v>0</v>
      </c>
      <c r="AN168" s="122">
        <v>0</v>
      </c>
      <c r="AO168" s="120">
        <v>0</v>
      </c>
      <c r="AP168" s="121">
        <v>0</v>
      </c>
      <c r="AQ168" s="123">
        <v>0</v>
      </c>
      <c r="AR168" s="122">
        <v>0</v>
      </c>
      <c r="AS168" s="124">
        <v>0</v>
      </c>
      <c r="AT168" s="125">
        <v>0</v>
      </c>
      <c r="AU168" s="120">
        <v>0</v>
      </c>
      <c r="AV168" s="121">
        <v>0</v>
      </c>
      <c r="AW168" s="120">
        <v>0</v>
      </c>
      <c r="AX168" s="121">
        <v>0</v>
      </c>
      <c r="AY168" s="43" t="str">
        <f t="shared" si="331"/>
        <v/>
      </c>
      <c r="AZ168" s="43"/>
      <c r="BA168" s="43"/>
      <c r="BB168" s="43"/>
      <c r="BC168" s="43"/>
      <c r="BD168" s="43"/>
      <c r="BE168" s="43"/>
      <c r="BF168" s="43"/>
      <c r="BG168" s="10"/>
      <c r="BH168" s="10"/>
      <c r="BI168" s="10"/>
      <c r="BJ168" s="10"/>
      <c r="BQ168" s="10"/>
      <c r="BR168" s="10"/>
      <c r="BS168" s="10"/>
      <c r="BT168" s="11"/>
      <c r="BU168" s="11"/>
      <c r="CA168" s="44" t="str">
        <f t="shared" si="332"/>
        <v/>
      </c>
      <c r="CB168" s="44" t="str">
        <f t="shared" si="333"/>
        <v/>
      </c>
      <c r="CC168" s="44" t="str">
        <f t="shared" si="334"/>
        <v/>
      </c>
      <c r="CD168" s="44" t="str">
        <f t="shared" si="335"/>
        <v/>
      </c>
      <c r="CE168" s="44" t="str">
        <f t="shared" si="336"/>
        <v/>
      </c>
      <c r="CF168" s="44" t="str">
        <f t="shared" si="337"/>
        <v/>
      </c>
      <c r="CG168" s="44" t="str">
        <f t="shared" si="338"/>
        <v/>
      </c>
      <c r="CH168" s="44" t="str">
        <f t="shared" si="339"/>
        <v/>
      </c>
      <c r="CI168" s="44" t="str">
        <f t="shared" si="340"/>
        <v/>
      </c>
      <c r="CJ168" s="44"/>
      <c r="CK168" s="44"/>
      <c r="CL168" s="44"/>
      <c r="CM168" s="44"/>
      <c r="CN168" s="44"/>
      <c r="CO168" s="44"/>
      <c r="CP168" s="44"/>
      <c r="CQ168" s="44"/>
      <c r="CR168" s="44"/>
      <c r="CS168" s="44"/>
      <c r="CT168" s="44"/>
      <c r="CU168" s="44"/>
      <c r="CV168" s="44"/>
      <c r="CW168" s="44" t="str">
        <f t="shared" si="341"/>
        <v/>
      </c>
      <c r="CX168" s="44" t="str">
        <f t="shared" si="342"/>
        <v/>
      </c>
      <c r="CY168" s="44"/>
      <c r="CZ168" s="44"/>
      <c r="DA168" s="45">
        <f t="shared" si="343"/>
        <v>0</v>
      </c>
      <c r="DB168" s="45">
        <f t="shared" si="344"/>
        <v>0</v>
      </c>
      <c r="DC168" s="45">
        <f t="shared" si="344"/>
        <v>0</v>
      </c>
      <c r="DD168" s="45">
        <f t="shared" si="345"/>
        <v>0</v>
      </c>
      <c r="DE168" s="45">
        <f t="shared" si="345"/>
        <v>0</v>
      </c>
      <c r="DF168" s="45">
        <f t="shared" si="346"/>
        <v>0</v>
      </c>
      <c r="DG168" s="45">
        <f t="shared" si="347"/>
        <v>0</v>
      </c>
      <c r="DH168" s="45">
        <f t="shared" si="348"/>
        <v>0</v>
      </c>
      <c r="DI168" s="45">
        <f t="shared" si="349"/>
        <v>0</v>
      </c>
      <c r="DJ168" s="45"/>
      <c r="DK168" s="45"/>
      <c r="DL168" s="45"/>
      <c r="DM168" s="45"/>
      <c r="DN168" s="45"/>
      <c r="DO168" s="45"/>
      <c r="DP168" s="45"/>
      <c r="DQ168" s="45"/>
      <c r="DR168" s="45"/>
      <c r="DS168" s="45"/>
      <c r="DT168" s="45"/>
      <c r="DU168" s="45"/>
      <c r="DV168" s="45"/>
      <c r="DW168" s="45">
        <f t="shared" si="350"/>
        <v>0</v>
      </c>
      <c r="DX168" s="45">
        <f t="shared" si="350"/>
        <v>0</v>
      </c>
    </row>
    <row r="169" spans="1:130" x14ac:dyDescent="0.25">
      <c r="A169" s="539" t="s">
        <v>51</v>
      </c>
      <c r="B169" s="126" t="s">
        <v>71</v>
      </c>
      <c r="C169" s="127">
        <f t="shared" ref="C169:D171" si="351">+O169+Q169+S169+U169+W169+Y169+AA169+AC169+AE169+AG169</f>
        <v>0</v>
      </c>
      <c r="D169" s="99">
        <f t="shared" si="351"/>
        <v>0</v>
      </c>
      <c r="E169" s="100"/>
      <c r="F169" s="101"/>
      <c r="G169" s="100"/>
      <c r="H169" s="101"/>
      <c r="I169" s="100"/>
      <c r="J169" s="101"/>
      <c r="K169" s="100"/>
      <c r="L169" s="101"/>
      <c r="M169" s="100"/>
      <c r="N169" s="101"/>
      <c r="O169" s="79"/>
      <c r="P169" s="80"/>
      <c r="Q169" s="79"/>
      <c r="R169" s="80"/>
      <c r="S169" s="79"/>
      <c r="T169" s="80"/>
      <c r="U169" s="79"/>
      <c r="V169" s="80"/>
      <c r="W169" s="79"/>
      <c r="X169" s="80"/>
      <c r="Y169" s="79"/>
      <c r="Z169" s="80"/>
      <c r="AA169" s="79"/>
      <c r="AB169" s="80"/>
      <c r="AC169" s="79"/>
      <c r="AD169" s="80"/>
      <c r="AE169" s="79"/>
      <c r="AF169" s="80"/>
      <c r="AG169" s="79"/>
      <c r="AH169" s="80"/>
      <c r="AI169" s="128"/>
      <c r="AJ169" s="129"/>
      <c r="AK169" s="130"/>
      <c r="AL169" s="81"/>
      <c r="AM169" s="79"/>
      <c r="AN169" s="131"/>
      <c r="AO169" s="130"/>
      <c r="AP169" s="81"/>
      <c r="AQ169" s="132"/>
      <c r="AR169" s="131"/>
      <c r="AS169" s="133"/>
      <c r="AT169" s="106"/>
      <c r="AU169" s="132"/>
      <c r="AV169" s="131"/>
      <c r="AW169" s="134"/>
      <c r="AX169" s="135"/>
      <c r="AY169" s="43" t="str">
        <f t="shared" si="331"/>
        <v/>
      </c>
      <c r="AZ169" s="43"/>
      <c r="BA169" s="43"/>
      <c r="BB169" s="43"/>
      <c r="BC169" s="43"/>
      <c r="BD169" s="43"/>
      <c r="BE169" s="43"/>
      <c r="BF169" s="43"/>
      <c r="BG169" s="10"/>
      <c r="BH169" s="10"/>
      <c r="BI169" s="10"/>
      <c r="BJ169" s="10"/>
      <c r="BQ169" s="10"/>
      <c r="BR169" s="10"/>
      <c r="BS169" s="10"/>
      <c r="BT169" s="11"/>
      <c r="BU169" s="11"/>
      <c r="CA169" s="44" t="str">
        <f t="shared" si="332"/>
        <v/>
      </c>
      <c r="CB169" s="44" t="str">
        <f t="shared" si="333"/>
        <v/>
      </c>
      <c r="CC169" s="44" t="str">
        <f t="shared" si="334"/>
        <v/>
      </c>
      <c r="CD169" s="44" t="str">
        <f t="shared" si="335"/>
        <v/>
      </c>
      <c r="CE169" s="44" t="str">
        <f t="shared" si="336"/>
        <v/>
      </c>
      <c r="CF169" s="44" t="str">
        <f t="shared" si="337"/>
        <v/>
      </c>
      <c r="CG169" s="44" t="str">
        <f t="shared" si="338"/>
        <v/>
      </c>
      <c r="CH169" s="44" t="str">
        <f t="shared" si="339"/>
        <v/>
      </c>
      <c r="CI169" s="44" t="str">
        <f t="shared" si="340"/>
        <v/>
      </c>
      <c r="CJ169" s="44"/>
      <c r="CK169" s="44"/>
      <c r="CL169" s="44"/>
      <c r="CM169" s="44"/>
      <c r="CN169" s="44"/>
      <c r="CO169" s="44"/>
      <c r="CP169" s="44"/>
      <c r="CQ169" s="44"/>
      <c r="CR169" s="44"/>
      <c r="CS169" s="44"/>
      <c r="CT169" s="44"/>
      <c r="CU169" s="44"/>
      <c r="CV169" s="44"/>
      <c r="CW169" s="44" t="str">
        <f t="shared" si="341"/>
        <v/>
      </c>
      <c r="CX169" s="44" t="str">
        <f t="shared" si="342"/>
        <v/>
      </c>
      <c r="CY169" s="44"/>
      <c r="CZ169" s="44"/>
      <c r="DA169" s="45">
        <f t="shared" si="343"/>
        <v>0</v>
      </c>
      <c r="DB169" s="45">
        <f t="shared" si="344"/>
        <v>0</v>
      </c>
      <c r="DC169" s="45">
        <f t="shared" si="344"/>
        <v>0</v>
      </c>
      <c r="DD169" s="45">
        <f t="shared" si="345"/>
        <v>0</v>
      </c>
      <c r="DE169" s="45">
        <f t="shared" si="345"/>
        <v>0</v>
      </c>
      <c r="DF169" s="45">
        <f t="shared" si="346"/>
        <v>0</v>
      </c>
      <c r="DG169" s="45">
        <f t="shared" si="347"/>
        <v>0</v>
      </c>
      <c r="DH169" s="45">
        <f t="shared" si="348"/>
        <v>0</v>
      </c>
      <c r="DI169" s="45">
        <f t="shared" si="349"/>
        <v>0</v>
      </c>
      <c r="DJ169" s="45"/>
      <c r="DK169" s="45"/>
      <c r="DL169" s="45"/>
      <c r="DM169" s="45"/>
      <c r="DN169" s="45"/>
      <c r="DO169" s="45"/>
      <c r="DP169" s="45"/>
      <c r="DQ169" s="45"/>
      <c r="DR169" s="45"/>
      <c r="DS169" s="45"/>
      <c r="DT169" s="45"/>
      <c r="DU169" s="45"/>
      <c r="DV169" s="45"/>
      <c r="DW169" s="45">
        <f t="shared" si="350"/>
        <v>0</v>
      </c>
      <c r="DX169" s="45">
        <f t="shared" si="350"/>
        <v>0</v>
      </c>
    </row>
    <row r="170" spans="1:130" x14ac:dyDescent="0.25">
      <c r="A170" s="540"/>
      <c r="B170" s="83" t="s">
        <v>72</v>
      </c>
      <c r="C170" s="47">
        <f t="shared" si="351"/>
        <v>0</v>
      </c>
      <c r="D170" s="110">
        <f t="shared" si="351"/>
        <v>0</v>
      </c>
      <c r="E170" s="35"/>
      <c r="F170" s="34"/>
      <c r="G170" s="35"/>
      <c r="H170" s="34"/>
      <c r="I170" s="35"/>
      <c r="J170" s="34"/>
      <c r="K170" s="35"/>
      <c r="L170" s="34"/>
      <c r="M170" s="35"/>
      <c r="N170" s="34"/>
      <c r="O170" s="39"/>
      <c r="P170" s="38"/>
      <c r="Q170" s="39"/>
      <c r="R170" s="38"/>
      <c r="S170" s="39"/>
      <c r="T170" s="38"/>
      <c r="U170" s="39"/>
      <c r="V170" s="38"/>
      <c r="W170" s="39"/>
      <c r="X170" s="38"/>
      <c r="Y170" s="39"/>
      <c r="Z170" s="38"/>
      <c r="AA170" s="39"/>
      <c r="AB170" s="38"/>
      <c r="AC170" s="39"/>
      <c r="AD170" s="38"/>
      <c r="AE170" s="39"/>
      <c r="AF170" s="38"/>
      <c r="AG170" s="39"/>
      <c r="AH170" s="38"/>
      <c r="AI170" s="35"/>
      <c r="AJ170" s="36"/>
      <c r="AK170" s="107"/>
      <c r="AL170" s="108"/>
      <c r="AM170" s="39"/>
      <c r="AN170" s="109"/>
      <c r="AO170" s="107"/>
      <c r="AP170" s="108"/>
      <c r="AQ170" s="37"/>
      <c r="AR170" s="109"/>
      <c r="AS170" s="107"/>
      <c r="AT170" s="109"/>
      <c r="AU170" s="37"/>
      <c r="AV170" s="109"/>
      <c r="AW170" s="136"/>
      <c r="AX170" s="111"/>
      <c r="AY170" s="43" t="str">
        <f t="shared" si="331"/>
        <v/>
      </c>
      <c r="AZ170" s="43"/>
      <c r="BA170" s="43"/>
      <c r="BB170" s="43"/>
      <c r="BC170" s="43"/>
      <c r="BD170" s="43"/>
      <c r="BE170" s="43"/>
      <c r="BF170" s="43"/>
      <c r="BG170" s="10"/>
      <c r="BH170" s="10"/>
      <c r="BI170" s="10"/>
      <c r="BJ170" s="10"/>
      <c r="BQ170" s="10"/>
      <c r="BR170" s="10"/>
      <c r="BS170" s="10"/>
      <c r="BT170" s="11"/>
      <c r="BU170" s="11"/>
      <c r="CA170" s="44" t="str">
        <f t="shared" si="332"/>
        <v/>
      </c>
      <c r="CB170" s="44" t="str">
        <f t="shared" si="333"/>
        <v/>
      </c>
      <c r="CC170" s="44" t="str">
        <f t="shared" si="334"/>
        <v/>
      </c>
      <c r="CD170" s="44" t="str">
        <f t="shared" si="335"/>
        <v/>
      </c>
      <c r="CE170" s="44" t="str">
        <f t="shared" si="336"/>
        <v/>
      </c>
      <c r="CF170" s="44" t="str">
        <f t="shared" si="337"/>
        <v/>
      </c>
      <c r="CG170" s="44" t="str">
        <f t="shared" si="338"/>
        <v/>
      </c>
      <c r="CH170" s="44" t="str">
        <f t="shared" si="339"/>
        <v/>
      </c>
      <c r="CI170" s="44" t="str">
        <f t="shared" si="340"/>
        <v/>
      </c>
      <c r="CJ170" s="44"/>
      <c r="CK170" s="44"/>
      <c r="CL170" s="44"/>
      <c r="CM170" s="44"/>
      <c r="CN170" s="44"/>
      <c r="CO170" s="44"/>
      <c r="CP170" s="44"/>
      <c r="CQ170" s="44"/>
      <c r="CR170" s="44"/>
      <c r="CS170" s="44"/>
      <c r="CT170" s="44"/>
      <c r="CU170" s="44"/>
      <c r="CV170" s="44"/>
      <c r="CW170" s="44" t="str">
        <f t="shared" si="341"/>
        <v/>
      </c>
      <c r="CX170" s="44" t="str">
        <f t="shared" si="342"/>
        <v/>
      </c>
      <c r="CY170" s="44"/>
      <c r="CZ170" s="44"/>
      <c r="DA170" s="45">
        <f t="shared" si="343"/>
        <v>0</v>
      </c>
      <c r="DB170" s="45">
        <f t="shared" si="344"/>
        <v>0</v>
      </c>
      <c r="DC170" s="45">
        <f t="shared" si="344"/>
        <v>0</v>
      </c>
      <c r="DD170" s="45">
        <f t="shared" si="345"/>
        <v>0</v>
      </c>
      <c r="DE170" s="45">
        <f t="shared" si="345"/>
        <v>0</v>
      </c>
      <c r="DF170" s="45">
        <f t="shared" si="346"/>
        <v>0</v>
      </c>
      <c r="DG170" s="45">
        <f t="shared" si="347"/>
        <v>0</v>
      </c>
      <c r="DH170" s="45">
        <f t="shared" si="348"/>
        <v>0</v>
      </c>
      <c r="DI170" s="45">
        <f t="shared" si="349"/>
        <v>0</v>
      </c>
      <c r="DJ170" s="45"/>
      <c r="DK170" s="45"/>
      <c r="DL170" s="45"/>
      <c r="DM170" s="45"/>
      <c r="DN170" s="45"/>
      <c r="DO170" s="45"/>
      <c r="DP170" s="45"/>
      <c r="DQ170" s="45"/>
      <c r="DR170" s="45"/>
      <c r="DS170" s="45"/>
      <c r="DT170" s="45"/>
      <c r="DU170" s="45"/>
      <c r="DV170" s="45"/>
      <c r="DW170" s="45">
        <f t="shared" si="350"/>
        <v>0</v>
      </c>
      <c r="DX170" s="45">
        <f t="shared" si="350"/>
        <v>0</v>
      </c>
    </row>
    <row r="171" spans="1:130" x14ac:dyDescent="0.25">
      <c r="A171" s="541"/>
      <c r="B171" s="96" t="s">
        <v>73</v>
      </c>
      <c r="C171" s="116">
        <f t="shared" si="351"/>
        <v>0</v>
      </c>
      <c r="D171" s="137">
        <f t="shared" si="351"/>
        <v>0</v>
      </c>
      <c r="E171" s="138"/>
      <c r="F171" s="139"/>
      <c r="G171" s="138"/>
      <c r="H171" s="139"/>
      <c r="I171" s="138"/>
      <c r="J171" s="139"/>
      <c r="K171" s="138"/>
      <c r="L171" s="139"/>
      <c r="M171" s="138"/>
      <c r="N171" s="139"/>
      <c r="O171" s="60"/>
      <c r="P171" s="59"/>
      <c r="Q171" s="60"/>
      <c r="R171" s="59"/>
      <c r="S171" s="60"/>
      <c r="T171" s="59"/>
      <c r="U171" s="60"/>
      <c r="V171" s="59"/>
      <c r="W171" s="60"/>
      <c r="X171" s="59"/>
      <c r="Y171" s="60"/>
      <c r="Z171" s="59"/>
      <c r="AA171" s="60"/>
      <c r="AB171" s="59"/>
      <c r="AC171" s="60"/>
      <c r="AD171" s="59"/>
      <c r="AE171" s="60"/>
      <c r="AF171" s="59"/>
      <c r="AG171" s="60"/>
      <c r="AH171" s="59"/>
      <c r="AI171" s="138"/>
      <c r="AJ171" s="140"/>
      <c r="AK171" s="124"/>
      <c r="AL171" s="141"/>
      <c r="AM171" s="60"/>
      <c r="AN171" s="125"/>
      <c r="AO171" s="124"/>
      <c r="AP171" s="141"/>
      <c r="AQ171" s="58"/>
      <c r="AR171" s="125"/>
      <c r="AS171" s="124"/>
      <c r="AT171" s="125"/>
      <c r="AU171" s="58"/>
      <c r="AV171" s="125"/>
      <c r="AW171" s="142"/>
      <c r="AX171" s="143"/>
      <c r="AY171" s="43" t="str">
        <f t="shared" si="331"/>
        <v/>
      </c>
      <c r="AZ171" s="43"/>
      <c r="BA171" s="43"/>
      <c r="BB171" s="43"/>
      <c r="BC171" s="43"/>
      <c r="BD171" s="43"/>
      <c r="BE171" s="43"/>
      <c r="BF171" s="43"/>
      <c r="BG171" s="10"/>
      <c r="BH171" s="10"/>
      <c r="BI171" s="10"/>
      <c r="BJ171" s="10"/>
      <c r="BQ171" s="10"/>
      <c r="BR171" s="10"/>
      <c r="BS171" s="10"/>
      <c r="BT171" s="11"/>
      <c r="BU171" s="11"/>
      <c r="CA171" s="44" t="str">
        <f t="shared" si="332"/>
        <v/>
      </c>
      <c r="CB171" s="44" t="str">
        <f t="shared" si="333"/>
        <v/>
      </c>
      <c r="CC171" s="44" t="str">
        <f t="shared" si="334"/>
        <v/>
      </c>
      <c r="CD171" s="44" t="str">
        <f t="shared" si="335"/>
        <v/>
      </c>
      <c r="CE171" s="44" t="str">
        <f t="shared" si="336"/>
        <v/>
      </c>
      <c r="CF171" s="44" t="str">
        <f t="shared" si="337"/>
        <v/>
      </c>
      <c r="CG171" s="44" t="str">
        <f t="shared" si="338"/>
        <v/>
      </c>
      <c r="CH171" s="44" t="str">
        <f t="shared" si="339"/>
        <v/>
      </c>
      <c r="CI171" s="44" t="str">
        <f t="shared" si="340"/>
        <v/>
      </c>
      <c r="CJ171" s="44"/>
      <c r="CK171" s="44"/>
      <c r="CL171" s="44"/>
      <c r="CM171" s="44"/>
      <c r="CN171" s="44"/>
      <c r="CO171" s="44"/>
      <c r="CP171" s="44"/>
      <c r="CQ171" s="44"/>
      <c r="CR171" s="44"/>
      <c r="CS171" s="44"/>
      <c r="CT171" s="44"/>
      <c r="CU171" s="44"/>
      <c r="CV171" s="44"/>
      <c r="CW171" s="44" t="str">
        <f t="shared" si="341"/>
        <v/>
      </c>
      <c r="CX171" s="44" t="str">
        <f t="shared" si="342"/>
        <v/>
      </c>
      <c r="CY171" s="44"/>
      <c r="CZ171" s="44"/>
      <c r="DA171" s="45">
        <f t="shared" si="343"/>
        <v>0</v>
      </c>
      <c r="DB171" s="45">
        <f t="shared" si="344"/>
        <v>0</v>
      </c>
      <c r="DC171" s="45">
        <f t="shared" si="344"/>
        <v>0</v>
      </c>
      <c r="DD171" s="45">
        <f t="shared" si="345"/>
        <v>0</v>
      </c>
      <c r="DE171" s="45">
        <f t="shared" si="345"/>
        <v>0</v>
      </c>
      <c r="DF171" s="45">
        <f t="shared" si="346"/>
        <v>0</v>
      </c>
      <c r="DG171" s="45">
        <f t="shared" si="347"/>
        <v>0</v>
      </c>
      <c r="DH171" s="45">
        <f t="shared" si="348"/>
        <v>0</v>
      </c>
      <c r="DI171" s="45">
        <f t="shared" si="349"/>
        <v>0</v>
      </c>
      <c r="DJ171" s="45"/>
      <c r="DK171" s="45"/>
      <c r="DL171" s="45"/>
      <c r="DM171" s="45"/>
      <c r="DN171" s="45"/>
      <c r="DO171" s="45"/>
      <c r="DP171" s="45"/>
      <c r="DQ171" s="45"/>
      <c r="DR171" s="45"/>
      <c r="DS171" s="45"/>
      <c r="DT171" s="45"/>
      <c r="DU171" s="45"/>
      <c r="DV171" s="45"/>
      <c r="DW171" s="45">
        <f t="shared" si="350"/>
        <v>0</v>
      </c>
      <c r="DX171" s="45">
        <f t="shared" si="350"/>
        <v>0</v>
      </c>
    </row>
    <row r="172" spans="1:130" x14ac:dyDescent="0.25">
      <c r="A172" s="531" t="s">
        <v>52</v>
      </c>
      <c r="B172" s="532"/>
      <c r="C172" s="127">
        <f t="shared" ref="C172:D174" si="352">+E172+G172+I172+K172+M172+O172+Q172+S172+U172+W172+Y172+AA172+AC172+AE172+AG172+AI172</f>
        <v>0</v>
      </c>
      <c r="D172" s="110">
        <f t="shared" si="352"/>
        <v>0</v>
      </c>
      <c r="E172" s="84"/>
      <c r="F172" s="85"/>
      <c r="G172" s="84"/>
      <c r="H172" s="85"/>
      <c r="I172" s="84"/>
      <c r="J172" s="85"/>
      <c r="K172" s="84"/>
      <c r="L172" s="85"/>
      <c r="M172" s="144"/>
      <c r="N172" s="145"/>
      <c r="O172" s="144"/>
      <c r="P172" s="145"/>
      <c r="Q172" s="144"/>
      <c r="R172" s="145"/>
      <c r="S172" s="144"/>
      <c r="T172" s="145"/>
      <c r="U172" s="144"/>
      <c r="V172" s="145"/>
      <c r="W172" s="144"/>
      <c r="X172" s="145"/>
      <c r="Y172" s="144"/>
      <c r="Z172" s="145"/>
      <c r="AA172" s="144"/>
      <c r="AB172" s="145"/>
      <c r="AC172" s="144"/>
      <c r="AD172" s="146"/>
      <c r="AE172" s="144"/>
      <c r="AF172" s="146"/>
      <c r="AG172" s="73"/>
      <c r="AH172" s="76"/>
      <c r="AI172" s="144"/>
      <c r="AJ172" s="145"/>
      <c r="AK172" s="133"/>
      <c r="AL172" s="86"/>
      <c r="AM172" s="84"/>
      <c r="AN172" s="106"/>
      <c r="AO172" s="133"/>
      <c r="AP172" s="86"/>
      <c r="AQ172" s="147"/>
      <c r="AR172" s="106"/>
      <c r="AS172" s="133"/>
      <c r="AT172" s="106"/>
      <c r="AU172" s="133"/>
      <c r="AV172" s="86"/>
      <c r="AW172" s="133"/>
      <c r="AX172" s="86"/>
      <c r="AY172" s="43" t="str">
        <f t="shared" si="331"/>
        <v/>
      </c>
      <c r="AZ172" s="43"/>
      <c r="BA172" s="43"/>
      <c r="BB172" s="43"/>
      <c r="BC172" s="43"/>
      <c r="BD172" s="43"/>
      <c r="BE172" s="43"/>
      <c r="BF172" s="43"/>
      <c r="BG172" s="10"/>
      <c r="BH172" s="10"/>
      <c r="BI172" s="10"/>
      <c r="BJ172" s="10"/>
      <c r="BQ172" s="10"/>
      <c r="BR172" s="10"/>
      <c r="BS172" s="10"/>
      <c r="BT172" s="11"/>
      <c r="BU172" s="11"/>
      <c r="CA172" s="44" t="str">
        <f t="shared" si="332"/>
        <v/>
      </c>
      <c r="CB172" s="44" t="str">
        <f t="shared" si="333"/>
        <v/>
      </c>
      <c r="CC172" s="44" t="str">
        <f t="shared" si="334"/>
        <v/>
      </c>
      <c r="CD172" s="44" t="str">
        <f t="shared" si="335"/>
        <v/>
      </c>
      <c r="CE172" s="44" t="str">
        <f t="shared" si="336"/>
        <v/>
      </c>
      <c r="CF172" s="44" t="str">
        <f t="shared" si="337"/>
        <v/>
      </c>
      <c r="CG172" s="44" t="str">
        <f t="shared" si="338"/>
        <v/>
      </c>
      <c r="CH172" s="44" t="str">
        <f t="shared" si="339"/>
        <v/>
      </c>
      <c r="CI172" s="44" t="str">
        <f t="shared" si="340"/>
        <v/>
      </c>
      <c r="CJ172" s="44"/>
      <c r="CK172" s="44"/>
      <c r="CL172" s="44"/>
      <c r="CM172" s="44"/>
      <c r="CN172" s="44"/>
      <c r="CO172" s="44"/>
      <c r="CP172" s="44"/>
      <c r="CQ172" s="44"/>
      <c r="CR172" s="44"/>
      <c r="CS172" s="44"/>
      <c r="CT172" s="44"/>
      <c r="CU172" s="44"/>
      <c r="CV172" s="44"/>
      <c r="CW172" s="44" t="str">
        <f t="shared" si="341"/>
        <v/>
      </c>
      <c r="CX172" s="44" t="str">
        <f t="shared" si="342"/>
        <v/>
      </c>
      <c r="CY172" s="44"/>
      <c r="CZ172" s="44"/>
      <c r="DA172" s="45">
        <f t="shared" si="343"/>
        <v>0</v>
      </c>
      <c r="DB172" s="45">
        <f t="shared" si="344"/>
        <v>0</v>
      </c>
      <c r="DC172" s="45">
        <f t="shared" si="344"/>
        <v>0</v>
      </c>
      <c r="DD172" s="45">
        <f t="shared" si="345"/>
        <v>0</v>
      </c>
      <c r="DE172" s="45">
        <f t="shared" si="345"/>
        <v>0</v>
      </c>
      <c r="DF172" s="45">
        <f t="shared" si="346"/>
        <v>0</v>
      </c>
      <c r="DG172" s="45">
        <f t="shared" si="347"/>
        <v>0</v>
      </c>
      <c r="DH172" s="45">
        <f t="shared" si="348"/>
        <v>0</v>
      </c>
      <c r="DI172" s="45">
        <f t="shared" si="349"/>
        <v>0</v>
      </c>
      <c r="DJ172" s="45"/>
      <c r="DK172" s="45"/>
      <c r="DL172" s="45"/>
      <c r="DM172" s="45"/>
      <c r="DN172" s="45"/>
      <c r="DO172" s="45"/>
      <c r="DP172" s="45"/>
      <c r="DQ172" s="45"/>
      <c r="DR172" s="45"/>
      <c r="DS172" s="45"/>
      <c r="DT172" s="45"/>
      <c r="DU172" s="45"/>
      <c r="DV172" s="45"/>
      <c r="DW172" s="45">
        <f t="shared" si="350"/>
        <v>0</v>
      </c>
      <c r="DX172" s="45">
        <f t="shared" si="350"/>
        <v>0</v>
      </c>
    </row>
    <row r="173" spans="1:130" x14ac:dyDescent="0.25">
      <c r="A173" s="533" t="s">
        <v>93</v>
      </c>
      <c r="B173" s="534"/>
      <c r="C173" s="47">
        <f t="shared" si="352"/>
        <v>0</v>
      </c>
      <c r="D173" s="112">
        <f t="shared" si="352"/>
        <v>0</v>
      </c>
      <c r="E173" s="39"/>
      <c r="F173" s="38"/>
      <c r="G173" s="39"/>
      <c r="H173" s="38"/>
      <c r="I173" s="39"/>
      <c r="J173" s="38"/>
      <c r="K173" s="39"/>
      <c r="L173" s="38"/>
      <c r="M173" s="39"/>
      <c r="N173" s="38"/>
      <c r="O173" s="118"/>
      <c r="P173" s="119"/>
      <c r="Q173" s="118"/>
      <c r="R173" s="119"/>
      <c r="S173" s="118"/>
      <c r="T173" s="119"/>
      <c r="U173" s="118"/>
      <c r="V173" s="119"/>
      <c r="W173" s="118"/>
      <c r="X173" s="119"/>
      <c r="Y173" s="118"/>
      <c r="Z173" s="119"/>
      <c r="AA173" s="118"/>
      <c r="AB173" s="119"/>
      <c r="AC173" s="118"/>
      <c r="AD173" s="148"/>
      <c r="AE173" s="118"/>
      <c r="AF173" s="148"/>
      <c r="AG173" s="118"/>
      <c r="AH173" s="149"/>
      <c r="AI173" s="118"/>
      <c r="AJ173" s="119"/>
      <c r="AK173" s="120"/>
      <c r="AL173" s="121"/>
      <c r="AM173" s="118"/>
      <c r="AN173" s="122"/>
      <c r="AO173" s="120"/>
      <c r="AP173" s="121"/>
      <c r="AQ173" s="123"/>
      <c r="AR173" s="122"/>
      <c r="AS173" s="120"/>
      <c r="AT173" s="122"/>
      <c r="AU173" s="120"/>
      <c r="AV173" s="121"/>
      <c r="AW173" s="120"/>
      <c r="AX173" s="121"/>
      <c r="AY173" s="43" t="str">
        <f t="shared" si="331"/>
        <v/>
      </c>
      <c r="AZ173" s="43"/>
      <c r="BA173" s="43"/>
      <c r="BB173" s="43"/>
      <c r="BC173" s="43"/>
      <c r="BD173" s="43"/>
      <c r="BE173" s="43"/>
      <c r="BF173" s="43"/>
      <c r="BG173" s="10"/>
      <c r="BH173" s="10"/>
      <c r="BI173" s="10"/>
      <c r="BJ173" s="10"/>
      <c r="BQ173" s="10"/>
      <c r="BR173" s="10"/>
      <c r="BS173" s="10"/>
      <c r="BT173" s="11"/>
      <c r="BU173" s="11"/>
      <c r="CA173" s="44" t="str">
        <f t="shared" si="332"/>
        <v/>
      </c>
      <c r="CB173" s="44" t="str">
        <f t="shared" si="333"/>
        <v/>
      </c>
      <c r="CC173" s="44" t="str">
        <f t="shared" si="334"/>
        <v/>
      </c>
      <c r="CD173" s="44" t="str">
        <f t="shared" si="335"/>
        <v/>
      </c>
      <c r="CE173" s="44" t="str">
        <f t="shared" si="336"/>
        <v/>
      </c>
      <c r="CF173" s="44" t="str">
        <f t="shared" si="337"/>
        <v/>
      </c>
      <c r="CG173" s="44" t="str">
        <f t="shared" si="338"/>
        <v/>
      </c>
      <c r="CH173" s="44" t="str">
        <f t="shared" si="339"/>
        <v/>
      </c>
      <c r="CI173" s="44" t="str">
        <f t="shared" si="340"/>
        <v/>
      </c>
      <c r="CJ173" s="44"/>
      <c r="CK173" s="44"/>
      <c r="CL173" s="44"/>
      <c r="CM173" s="44"/>
      <c r="CN173" s="44"/>
      <c r="CO173" s="44"/>
      <c r="CP173" s="44"/>
      <c r="CQ173" s="44"/>
      <c r="CR173" s="44"/>
      <c r="CS173" s="44"/>
      <c r="CT173" s="44"/>
      <c r="CU173" s="44"/>
      <c r="CV173" s="44"/>
      <c r="CW173" s="44" t="str">
        <f t="shared" si="341"/>
        <v/>
      </c>
      <c r="CX173" s="44" t="str">
        <f t="shared" si="342"/>
        <v/>
      </c>
      <c r="CY173" s="44"/>
      <c r="CZ173" s="44"/>
      <c r="DA173" s="45">
        <f t="shared" si="343"/>
        <v>0</v>
      </c>
      <c r="DB173" s="45">
        <f t="shared" si="344"/>
        <v>0</v>
      </c>
      <c r="DC173" s="45">
        <f t="shared" si="344"/>
        <v>0</v>
      </c>
      <c r="DD173" s="45">
        <f t="shared" si="345"/>
        <v>0</v>
      </c>
      <c r="DE173" s="45">
        <f t="shared" si="345"/>
        <v>0</v>
      </c>
      <c r="DF173" s="45">
        <f t="shared" si="346"/>
        <v>0</v>
      </c>
      <c r="DG173" s="45">
        <f t="shared" si="347"/>
        <v>0</v>
      </c>
      <c r="DH173" s="45">
        <f t="shared" si="348"/>
        <v>0</v>
      </c>
      <c r="DI173" s="45">
        <f t="shared" si="349"/>
        <v>0</v>
      </c>
      <c r="DJ173" s="45"/>
      <c r="DK173" s="45"/>
      <c r="DL173" s="45"/>
      <c r="DM173" s="45"/>
      <c r="DN173" s="45"/>
      <c r="DO173" s="45"/>
      <c r="DP173" s="45"/>
      <c r="DQ173" s="45"/>
      <c r="DR173" s="45"/>
      <c r="DS173" s="45"/>
      <c r="DT173" s="45"/>
      <c r="DU173" s="45"/>
      <c r="DV173" s="45"/>
      <c r="DW173" s="45">
        <f t="shared" si="350"/>
        <v>0</v>
      </c>
      <c r="DX173" s="45">
        <f t="shared" si="350"/>
        <v>0</v>
      </c>
    </row>
    <row r="174" spans="1:130" x14ac:dyDescent="0.25">
      <c r="A174" s="533" t="s">
        <v>54</v>
      </c>
      <c r="B174" s="534"/>
      <c r="C174" s="47">
        <f t="shared" si="352"/>
        <v>7</v>
      </c>
      <c r="D174" s="112">
        <f>+F174+H174+J174+L174+N174+P174+R174+T174+V174+X174+Z174+AB174+AD174+AF174+AH174+AJ174</f>
        <v>0</v>
      </c>
      <c r="E174" s="39">
        <v>0</v>
      </c>
      <c r="F174" s="38">
        <v>0</v>
      </c>
      <c r="G174" s="39">
        <v>0</v>
      </c>
      <c r="H174" s="38">
        <v>0</v>
      </c>
      <c r="I174" s="39">
        <v>0</v>
      </c>
      <c r="J174" s="38">
        <v>0</v>
      </c>
      <c r="K174" s="39">
        <v>0</v>
      </c>
      <c r="L174" s="38">
        <v>0</v>
      </c>
      <c r="M174" s="39">
        <v>5</v>
      </c>
      <c r="N174" s="38">
        <v>0</v>
      </c>
      <c r="O174" s="118">
        <v>1</v>
      </c>
      <c r="P174" s="119">
        <v>0</v>
      </c>
      <c r="Q174" s="118">
        <v>1</v>
      </c>
      <c r="R174" s="119">
        <v>0</v>
      </c>
      <c r="S174" s="118">
        <v>0</v>
      </c>
      <c r="T174" s="119">
        <v>0</v>
      </c>
      <c r="U174" s="118">
        <v>0</v>
      </c>
      <c r="V174" s="119">
        <v>0</v>
      </c>
      <c r="W174" s="118">
        <v>0</v>
      </c>
      <c r="X174" s="119">
        <v>0</v>
      </c>
      <c r="Y174" s="118">
        <v>0</v>
      </c>
      <c r="Z174" s="119">
        <v>0</v>
      </c>
      <c r="AA174" s="118">
        <v>0</v>
      </c>
      <c r="AB174" s="119">
        <v>0</v>
      </c>
      <c r="AC174" s="118">
        <v>0</v>
      </c>
      <c r="AD174" s="148">
        <v>0</v>
      </c>
      <c r="AE174" s="118">
        <v>0</v>
      </c>
      <c r="AF174" s="148">
        <v>0</v>
      </c>
      <c r="AG174" s="118">
        <v>0</v>
      </c>
      <c r="AH174" s="149">
        <v>0</v>
      </c>
      <c r="AI174" s="118">
        <v>0</v>
      </c>
      <c r="AJ174" s="119">
        <v>0</v>
      </c>
      <c r="AK174" s="120">
        <v>2</v>
      </c>
      <c r="AL174" s="121">
        <v>0</v>
      </c>
      <c r="AM174" s="118">
        <v>5</v>
      </c>
      <c r="AN174" s="122">
        <v>0</v>
      </c>
      <c r="AO174" s="120">
        <v>0</v>
      </c>
      <c r="AP174" s="121">
        <v>0</v>
      </c>
      <c r="AQ174" s="123">
        <v>0</v>
      </c>
      <c r="AR174" s="122">
        <v>0</v>
      </c>
      <c r="AS174" s="120">
        <v>0</v>
      </c>
      <c r="AT174" s="122">
        <v>0</v>
      </c>
      <c r="AU174" s="120">
        <v>0</v>
      </c>
      <c r="AV174" s="121">
        <v>0</v>
      </c>
      <c r="AW174" s="120">
        <v>0</v>
      </c>
      <c r="AX174" s="121">
        <v>0</v>
      </c>
      <c r="AY174" s="43" t="str">
        <f t="shared" si="331"/>
        <v/>
      </c>
      <c r="AZ174" s="43"/>
      <c r="BA174" s="43"/>
      <c r="BB174" s="43"/>
      <c r="BC174" s="43"/>
      <c r="BD174" s="43"/>
      <c r="BE174" s="43"/>
      <c r="BF174" s="43"/>
      <c r="BG174" s="10"/>
      <c r="BH174" s="10"/>
      <c r="BI174" s="10"/>
      <c r="BJ174" s="10"/>
      <c r="BQ174" s="10"/>
      <c r="BR174" s="10"/>
      <c r="BS174" s="10"/>
      <c r="BT174" s="11"/>
      <c r="BU174" s="11"/>
      <c r="CA174" s="44" t="str">
        <f t="shared" si="332"/>
        <v/>
      </c>
      <c r="CB174" s="44" t="str">
        <f t="shared" si="333"/>
        <v/>
      </c>
      <c r="CC174" s="44" t="str">
        <f t="shared" si="334"/>
        <v/>
      </c>
      <c r="CD174" s="44" t="str">
        <f t="shared" si="335"/>
        <v/>
      </c>
      <c r="CE174" s="44" t="str">
        <f t="shared" si="336"/>
        <v/>
      </c>
      <c r="CF174" s="44" t="str">
        <f t="shared" si="337"/>
        <v/>
      </c>
      <c r="CG174" s="44" t="str">
        <f t="shared" si="338"/>
        <v/>
      </c>
      <c r="CH174" s="44" t="str">
        <f t="shared" si="339"/>
        <v/>
      </c>
      <c r="CI174" s="44" t="str">
        <f t="shared" si="340"/>
        <v/>
      </c>
      <c r="CJ174" s="44"/>
      <c r="CK174" s="44"/>
      <c r="CL174" s="44"/>
      <c r="CM174" s="44"/>
      <c r="CN174" s="44"/>
      <c r="CO174" s="44"/>
      <c r="CP174" s="44"/>
      <c r="CQ174" s="44"/>
      <c r="CR174" s="44"/>
      <c r="CS174" s="44"/>
      <c r="CT174" s="44"/>
      <c r="CU174" s="44"/>
      <c r="CV174" s="44"/>
      <c r="CW174" s="44" t="str">
        <f t="shared" si="341"/>
        <v/>
      </c>
      <c r="CX174" s="44" t="str">
        <f t="shared" si="342"/>
        <v/>
      </c>
      <c r="CY174" s="44"/>
      <c r="CZ174" s="44"/>
      <c r="DA174" s="45">
        <f t="shared" si="343"/>
        <v>0</v>
      </c>
      <c r="DB174" s="45">
        <f t="shared" si="344"/>
        <v>0</v>
      </c>
      <c r="DC174" s="45">
        <f t="shared" si="344"/>
        <v>0</v>
      </c>
      <c r="DD174" s="45">
        <f t="shared" si="345"/>
        <v>0</v>
      </c>
      <c r="DE174" s="45">
        <f t="shared" si="345"/>
        <v>0</v>
      </c>
      <c r="DF174" s="45">
        <f t="shared" si="346"/>
        <v>0</v>
      </c>
      <c r="DG174" s="45">
        <f t="shared" si="347"/>
        <v>0</v>
      </c>
      <c r="DH174" s="45">
        <f t="shared" si="348"/>
        <v>0</v>
      </c>
      <c r="DI174" s="45">
        <f t="shared" si="349"/>
        <v>0</v>
      </c>
      <c r="DJ174" s="45"/>
      <c r="DK174" s="45"/>
      <c r="DL174" s="45"/>
      <c r="DM174" s="45"/>
      <c r="DN174" s="45"/>
      <c r="DO174" s="45"/>
      <c r="DP174" s="45"/>
      <c r="DQ174" s="45"/>
      <c r="DR174" s="45"/>
      <c r="DS174" s="45"/>
      <c r="DT174" s="45"/>
      <c r="DU174" s="45"/>
      <c r="DV174" s="45"/>
      <c r="DW174" s="45">
        <f t="shared" si="350"/>
        <v>0</v>
      </c>
      <c r="DX174" s="45">
        <f t="shared" si="350"/>
        <v>0</v>
      </c>
    </row>
    <row r="175" spans="1:130" x14ac:dyDescent="0.25">
      <c r="A175" s="533" t="s">
        <v>94</v>
      </c>
      <c r="B175" s="534"/>
      <c r="C175" s="47">
        <f t="shared" ref="C175:D177" si="353">+O175+Q175+S175+U175+W175+Y175+AA175+AC175+AE175+AG175+AI175</f>
        <v>0</v>
      </c>
      <c r="D175" s="150">
        <f t="shared" si="353"/>
        <v>0</v>
      </c>
      <c r="E175" s="35"/>
      <c r="F175" s="34"/>
      <c r="G175" s="35"/>
      <c r="H175" s="34"/>
      <c r="I175" s="35"/>
      <c r="J175" s="34"/>
      <c r="K175" s="35"/>
      <c r="L175" s="34"/>
      <c r="M175" s="35"/>
      <c r="N175" s="34"/>
      <c r="O175" s="118"/>
      <c r="P175" s="119"/>
      <c r="Q175" s="118"/>
      <c r="R175" s="119"/>
      <c r="S175" s="118"/>
      <c r="T175" s="119"/>
      <c r="U175" s="118"/>
      <c r="V175" s="119"/>
      <c r="W175" s="118"/>
      <c r="X175" s="119"/>
      <c r="Y175" s="118"/>
      <c r="Z175" s="119"/>
      <c r="AA175" s="118"/>
      <c r="AB175" s="119"/>
      <c r="AC175" s="118"/>
      <c r="AD175" s="148"/>
      <c r="AE175" s="118"/>
      <c r="AF175" s="148"/>
      <c r="AG175" s="118"/>
      <c r="AH175" s="149"/>
      <c r="AI175" s="118"/>
      <c r="AJ175" s="119"/>
      <c r="AK175" s="120"/>
      <c r="AL175" s="121"/>
      <c r="AM175" s="118"/>
      <c r="AN175" s="122"/>
      <c r="AO175" s="120">
        <v>0</v>
      </c>
      <c r="AP175" s="121">
        <v>0</v>
      </c>
      <c r="AQ175" s="123">
        <v>0</v>
      </c>
      <c r="AR175" s="122">
        <v>0</v>
      </c>
      <c r="AS175" s="120">
        <v>0</v>
      </c>
      <c r="AT175" s="122">
        <v>0</v>
      </c>
      <c r="AU175" s="120">
        <v>0</v>
      </c>
      <c r="AV175" s="121">
        <v>0</v>
      </c>
      <c r="AW175" s="120">
        <v>0</v>
      </c>
      <c r="AX175" s="121">
        <v>0</v>
      </c>
      <c r="AY175" s="43" t="str">
        <f t="shared" si="331"/>
        <v/>
      </c>
      <c r="AZ175" s="43"/>
      <c r="BA175" s="43"/>
      <c r="BB175" s="43"/>
      <c r="BC175" s="43"/>
      <c r="BD175" s="43"/>
      <c r="BE175" s="43"/>
      <c r="BF175" s="43"/>
      <c r="BG175" s="10"/>
      <c r="BH175" s="10"/>
      <c r="BI175" s="10"/>
      <c r="BJ175" s="10"/>
      <c r="BQ175" s="10"/>
      <c r="BR175" s="10"/>
      <c r="BS175" s="10"/>
      <c r="BT175" s="11"/>
      <c r="BU175" s="11"/>
      <c r="CA175" s="44" t="str">
        <f t="shared" si="332"/>
        <v/>
      </c>
      <c r="CB175" s="44" t="str">
        <f t="shared" si="333"/>
        <v/>
      </c>
      <c r="CC175" s="44" t="str">
        <f t="shared" si="334"/>
        <v/>
      </c>
      <c r="CD175" s="44" t="str">
        <f t="shared" si="335"/>
        <v/>
      </c>
      <c r="CE175" s="44" t="str">
        <f t="shared" si="336"/>
        <v/>
      </c>
      <c r="CF175" s="44" t="str">
        <f t="shared" si="337"/>
        <v/>
      </c>
      <c r="CG175" s="44" t="str">
        <f t="shared" si="338"/>
        <v/>
      </c>
      <c r="CH175" s="44" t="str">
        <f t="shared" si="339"/>
        <v/>
      </c>
      <c r="CI175" s="44" t="str">
        <f t="shared" si="340"/>
        <v/>
      </c>
      <c r="CJ175" s="44"/>
      <c r="CK175" s="44"/>
      <c r="CL175" s="44"/>
      <c r="CM175" s="44"/>
      <c r="CN175" s="44"/>
      <c r="CO175" s="44"/>
      <c r="CP175" s="44"/>
      <c r="CQ175" s="44"/>
      <c r="CR175" s="44"/>
      <c r="CS175" s="44"/>
      <c r="CT175" s="44"/>
      <c r="CU175" s="44"/>
      <c r="CV175" s="44"/>
      <c r="CW175" s="44" t="str">
        <f t="shared" si="341"/>
        <v/>
      </c>
      <c r="CX175" s="44" t="str">
        <f t="shared" si="342"/>
        <v/>
      </c>
      <c r="CY175" s="44"/>
      <c r="CZ175" s="44"/>
      <c r="DA175" s="45">
        <f t="shared" si="343"/>
        <v>0</v>
      </c>
      <c r="DB175" s="45">
        <f t="shared" si="344"/>
        <v>0</v>
      </c>
      <c r="DC175" s="45">
        <f t="shared" si="344"/>
        <v>0</v>
      </c>
      <c r="DD175" s="45">
        <f t="shared" si="345"/>
        <v>0</v>
      </c>
      <c r="DE175" s="45">
        <f t="shared" si="345"/>
        <v>0</v>
      </c>
      <c r="DF175" s="45">
        <f t="shared" si="346"/>
        <v>0</v>
      </c>
      <c r="DG175" s="45">
        <f t="shared" si="347"/>
        <v>0</v>
      </c>
      <c r="DH175" s="45">
        <f t="shared" si="348"/>
        <v>0</v>
      </c>
      <c r="DI175" s="45">
        <f t="shared" si="349"/>
        <v>0</v>
      </c>
      <c r="DJ175" s="45"/>
      <c r="DK175" s="45"/>
      <c r="DL175" s="45"/>
      <c r="DM175" s="45"/>
      <c r="DN175" s="45"/>
      <c r="DO175" s="45"/>
      <c r="DP175" s="45"/>
      <c r="DQ175" s="45"/>
      <c r="DR175" s="45"/>
      <c r="DS175" s="45"/>
      <c r="DT175" s="45"/>
      <c r="DU175" s="45"/>
      <c r="DV175" s="45"/>
      <c r="DW175" s="45">
        <f t="shared" si="350"/>
        <v>0</v>
      </c>
      <c r="DX175" s="45">
        <f t="shared" si="350"/>
        <v>0</v>
      </c>
    </row>
    <row r="176" spans="1:130" x14ac:dyDescent="0.25">
      <c r="A176" s="533" t="s">
        <v>95</v>
      </c>
      <c r="B176" s="534"/>
      <c r="C176" s="47">
        <f t="shared" si="353"/>
        <v>0</v>
      </c>
      <c r="D176" s="150">
        <f t="shared" si="353"/>
        <v>0</v>
      </c>
      <c r="E176" s="35"/>
      <c r="F176" s="34"/>
      <c r="G176" s="35"/>
      <c r="H176" s="34"/>
      <c r="I176" s="35"/>
      <c r="J176" s="34"/>
      <c r="K176" s="35"/>
      <c r="L176" s="34"/>
      <c r="M176" s="35"/>
      <c r="N176" s="34"/>
      <c r="O176" s="118"/>
      <c r="P176" s="119"/>
      <c r="Q176" s="118"/>
      <c r="R176" s="119"/>
      <c r="S176" s="118"/>
      <c r="T176" s="119"/>
      <c r="U176" s="118"/>
      <c r="V176" s="119"/>
      <c r="W176" s="118"/>
      <c r="X176" s="119"/>
      <c r="Y176" s="118"/>
      <c r="Z176" s="119"/>
      <c r="AA176" s="118"/>
      <c r="AB176" s="119"/>
      <c r="AC176" s="118"/>
      <c r="AD176" s="148"/>
      <c r="AE176" s="118"/>
      <c r="AF176" s="148"/>
      <c r="AG176" s="39"/>
      <c r="AH176" s="121"/>
      <c r="AI176" s="39"/>
      <c r="AJ176" s="123"/>
      <c r="AK176" s="120"/>
      <c r="AL176" s="121"/>
      <c r="AM176" s="118"/>
      <c r="AN176" s="122"/>
      <c r="AO176" s="120">
        <v>0</v>
      </c>
      <c r="AP176" s="121">
        <v>0</v>
      </c>
      <c r="AQ176" s="123">
        <v>0</v>
      </c>
      <c r="AR176" s="122">
        <v>0</v>
      </c>
      <c r="AS176" s="120">
        <v>0</v>
      </c>
      <c r="AT176" s="122">
        <v>0</v>
      </c>
      <c r="AU176" s="120">
        <v>0</v>
      </c>
      <c r="AV176" s="121">
        <v>0</v>
      </c>
      <c r="AW176" s="120">
        <v>0</v>
      </c>
      <c r="AX176" s="121">
        <v>0</v>
      </c>
      <c r="AY176" s="43" t="str">
        <f t="shared" si="331"/>
        <v/>
      </c>
      <c r="AZ176" s="43"/>
      <c r="BA176" s="43"/>
      <c r="BB176" s="43"/>
      <c r="BC176" s="43"/>
      <c r="BD176" s="43"/>
      <c r="BE176" s="43"/>
      <c r="BF176" s="43"/>
      <c r="BG176" s="10"/>
      <c r="BH176" s="10"/>
      <c r="BI176" s="10"/>
      <c r="BJ176" s="10"/>
      <c r="BQ176" s="10"/>
      <c r="BR176" s="10"/>
      <c r="BS176" s="10"/>
      <c r="BT176" s="11"/>
      <c r="BU176" s="11"/>
      <c r="CA176" s="44" t="str">
        <f t="shared" si="332"/>
        <v/>
      </c>
      <c r="CB176" s="44" t="str">
        <f t="shared" si="333"/>
        <v/>
      </c>
      <c r="CC176" s="44" t="str">
        <f t="shared" si="334"/>
        <v/>
      </c>
      <c r="CD176" s="44" t="str">
        <f t="shared" si="335"/>
        <v/>
      </c>
      <c r="CE176" s="44" t="str">
        <f t="shared" si="336"/>
        <v/>
      </c>
      <c r="CF176" s="44" t="str">
        <f t="shared" si="337"/>
        <v/>
      </c>
      <c r="CG176" s="44" t="str">
        <f t="shared" si="338"/>
        <v/>
      </c>
      <c r="CH176" s="44" t="str">
        <f t="shared" si="339"/>
        <v/>
      </c>
      <c r="CI176" s="44" t="str">
        <f t="shared" si="340"/>
        <v/>
      </c>
      <c r="CJ176" s="44"/>
      <c r="CK176" s="44"/>
      <c r="CL176" s="44"/>
      <c r="CM176" s="44"/>
      <c r="CN176" s="44"/>
      <c r="CO176" s="44"/>
      <c r="CP176" s="44"/>
      <c r="CQ176" s="44"/>
      <c r="CR176" s="44"/>
      <c r="CS176" s="44"/>
      <c r="CT176" s="44"/>
      <c r="CU176" s="44"/>
      <c r="CV176" s="44"/>
      <c r="CW176" s="44" t="str">
        <f t="shared" si="341"/>
        <v/>
      </c>
      <c r="CX176" s="44" t="str">
        <f t="shared" si="342"/>
        <v/>
      </c>
      <c r="CY176" s="44"/>
      <c r="CZ176" s="44"/>
      <c r="DA176" s="45">
        <f t="shared" si="343"/>
        <v>0</v>
      </c>
      <c r="DB176" s="45">
        <f t="shared" si="344"/>
        <v>0</v>
      </c>
      <c r="DC176" s="45">
        <f t="shared" si="344"/>
        <v>0</v>
      </c>
      <c r="DD176" s="45">
        <f t="shared" si="345"/>
        <v>0</v>
      </c>
      <c r="DE176" s="45">
        <f t="shared" si="345"/>
        <v>0</v>
      </c>
      <c r="DF176" s="45">
        <f t="shared" si="346"/>
        <v>0</v>
      </c>
      <c r="DG176" s="45">
        <f t="shared" si="347"/>
        <v>0</v>
      </c>
      <c r="DH176" s="45">
        <f t="shared" si="348"/>
        <v>0</v>
      </c>
      <c r="DI176" s="45">
        <f t="shared" si="349"/>
        <v>0</v>
      </c>
      <c r="DJ176" s="45"/>
      <c r="DK176" s="45"/>
      <c r="DL176" s="45"/>
      <c r="DM176" s="45"/>
      <c r="DN176" s="45"/>
      <c r="DO176" s="45"/>
      <c r="DP176" s="45"/>
      <c r="DQ176" s="45"/>
      <c r="DR176" s="45"/>
      <c r="DS176" s="45"/>
      <c r="DT176" s="45"/>
      <c r="DU176" s="45"/>
      <c r="DV176" s="45"/>
      <c r="DW176" s="45">
        <f t="shared" si="350"/>
        <v>0</v>
      </c>
      <c r="DX176" s="45">
        <f t="shared" si="350"/>
        <v>0</v>
      </c>
    </row>
    <row r="177" spans="1:128" s="9" customFormat="1" x14ac:dyDescent="0.25">
      <c r="A177" s="151" t="s">
        <v>96</v>
      </c>
      <c r="B177" s="152"/>
      <c r="C177" s="47">
        <f t="shared" si="353"/>
        <v>5</v>
      </c>
      <c r="D177" s="150">
        <f t="shared" si="353"/>
        <v>0</v>
      </c>
      <c r="E177" s="35"/>
      <c r="F177" s="34"/>
      <c r="G177" s="35"/>
      <c r="H177" s="34"/>
      <c r="I177" s="35"/>
      <c r="J177" s="34"/>
      <c r="K177" s="35"/>
      <c r="L177" s="34"/>
      <c r="M177" s="35"/>
      <c r="N177" s="34"/>
      <c r="O177" s="118">
        <v>0</v>
      </c>
      <c r="P177" s="119">
        <v>0</v>
      </c>
      <c r="Q177" s="118">
        <v>0</v>
      </c>
      <c r="R177" s="119">
        <v>0</v>
      </c>
      <c r="S177" s="118">
        <v>1</v>
      </c>
      <c r="T177" s="119">
        <v>0</v>
      </c>
      <c r="U177" s="118">
        <v>1</v>
      </c>
      <c r="V177" s="119">
        <v>0</v>
      </c>
      <c r="W177" s="118">
        <v>1</v>
      </c>
      <c r="X177" s="119">
        <v>0</v>
      </c>
      <c r="Y177" s="118">
        <v>0</v>
      </c>
      <c r="Z177" s="119">
        <v>0</v>
      </c>
      <c r="AA177" s="118">
        <v>2</v>
      </c>
      <c r="AB177" s="119">
        <v>0</v>
      </c>
      <c r="AC177" s="118">
        <v>0</v>
      </c>
      <c r="AD177" s="148">
        <v>0</v>
      </c>
      <c r="AE177" s="118">
        <v>0</v>
      </c>
      <c r="AF177" s="148">
        <v>0</v>
      </c>
      <c r="AG177" s="118">
        <v>0</v>
      </c>
      <c r="AH177" s="149">
        <v>0</v>
      </c>
      <c r="AI177" s="118">
        <v>0</v>
      </c>
      <c r="AJ177" s="119">
        <v>0</v>
      </c>
      <c r="AK177" s="120">
        <v>1</v>
      </c>
      <c r="AL177" s="121">
        <v>0</v>
      </c>
      <c r="AM177" s="118">
        <v>4</v>
      </c>
      <c r="AN177" s="122">
        <v>0</v>
      </c>
      <c r="AO177" s="120">
        <v>0</v>
      </c>
      <c r="AP177" s="121">
        <v>0</v>
      </c>
      <c r="AQ177" s="123">
        <v>0</v>
      </c>
      <c r="AR177" s="122">
        <v>0</v>
      </c>
      <c r="AS177" s="120">
        <v>0</v>
      </c>
      <c r="AT177" s="122">
        <v>0</v>
      </c>
      <c r="AU177" s="120">
        <v>0</v>
      </c>
      <c r="AV177" s="121">
        <v>0</v>
      </c>
      <c r="AW177" s="120">
        <v>0</v>
      </c>
      <c r="AX177" s="121">
        <v>0</v>
      </c>
      <c r="AY177" s="43" t="str">
        <f t="shared" si="331"/>
        <v/>
      </c>
      <c r="AZ177" s="43"/>
      <c r="BA177" s="43"/>
      <c r="BB177" s="43"/>
      <c r="BC177" s="43"/>
      <c r="BD177" s="43"/>
      <c r="BE177" s="43"/>
      <c r="BF177" s="43"/>
      <c r="BG177" s="10"/>
      <c r="BH177" s="10"/>
      <c r="BI177" s="10"/>
      <c r="BJ177" s="10"/>
      <c r="BQ177" s="10"/>
      <c r="BR177" s="10"/>
      <c r="BS177" s="10"/>
      <c r="BT177" s="11"/>
      <c r="BU177" s="11"/>
      <c r="BV177" s="10"/>
      <c r="BW177" s="10"/>
      <c r="BX177" s="11"/>
      <c r="BY177" s="11"/>
      <c r="BZ177" s="11"/>
      <c r="CA177" s="44" t="str">
        <f t="shared" si="332"/>
        <v/>
      </c>
      <c r="CB177" s="44" t="str">
        <f t="shared" si="333"/>
        <v/>
      </c>
      <c r="CC177" s="44" t="str">
        <f t="shared" si="334"/>
        <v/>
      </c>
      <c r="CD177" s="44" t="str">
        <f t="shared" si="335"/>
        <v/>
      </c>
      <c r="CE177" s="44" t="str">
        <f t="shared" si="336"/>
        <v/>
      </c>
      <c r="CF177" s="44" t="str">
        <f t="shared" si="337"/>
        <v/>
      </c>
      <c r="CG177" s="44" t="str">
        <f t="shared" si="338"/>
        <v/>
      </c>
      <c r="CH177" s="44" t="str">
        <f t="shared" si="339"/>
        <v/>
      </c>
      <c r="CI177" s="44" t="str">
        <f t="shared" si="340"/>
        <v/>
      </c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 t="str">
        <f t="shared" si="341"/>
        <v/>
      </c>
      <c r="CX177" s="44" t="str">
        <f t="shared" si="342"/>
        <v/>
      </c>
      <c r="CY177" s="44"/>
      <c r="CZ177" s="44"/>
      <c r="DA177" s="45">
        <f t="shared" si="343"/>
        <v>0</v>
      </c>
      <c r="DB177" s="45">
        <f t="shared" si="344"/>
        <v>0</v>
      </c>
      <c r="DC177" s="45">
        <f t="shared" si="344"/>
        <v>0</v>
      </c>
      <c r="DD177" s="45">
        <f t="shared" si="345"/>
        <v>0</v>
      </c>
      <c r="DE177" s="45">
        <f t="shared" si="345"/>
        <v>0</v>
      </c>
      <c r="DF177" s="45">
        <f t="shared" si="346"/>
        <v>0</v>
      </c>
      <c r="DG177" s="45">
        <f t="shared" si="347"/>
        <v>0</v>
      </c>
      <c r="DH177" s="45">
        <f t="shared" si="348"/>
        <v>0</v>
      </c>
      <c r="DI177" s="45">
        <f t="shared" si="349"/>
        <v>0</v>
      </c>
      <c r="DJ177" s="45"/>
      <c r="DK177" s="45"/>
      <c r="DL177" s="45"/>
      <c r="DM177" s="45"/>
      <c r="DN177" s="45"/>
      <c r="DO177" s="45"/>
      <c r="DP177" s="45"/>
      <c r="DQ177" s="45"/>
      <c r="DR177" s="45"/>
      <c r="DS177" s="45"/>
      <c r="DT177" s="45"/>
      <c r="DU177" s="45"/>
      <c r="DV177" s="45"/>
      <c r="DW177" s="45">
        <f t="shared" ref="DW177:DX182" si="354">IF(AND(C177&lt;&gt;0,OR(AO177="",AQ177="",AS177="",AU177="")),1,0)</f>
        <v>0</v>
      </c>
      <c r="DX177" s="45">
        <f t="shared" si="354"/>
        <v>0</v>
      </c>
    </row>
    <row r="178" spans="1:128" s="9" customFormat="1" x14ac:dyDescent="0.25">
      <c r="A178" s="533" t="s">
        <v>97</v>
      </c>
      <c r="B178" s="534"/>
      <c r="C178" s="47">
        <f t="shared" ref="C178:D182" si="355">+E178+G178+I178+K178+M178+O178+Q178+S178+U178+W178+Y178+AA178+AC178+AE178+AG178+AI178</f>
        <v>0</v>
      </c>
      <c r="D178" s="150">
        <f t="shared" si="355"/>
        <v>0</v>
      </c>
      <c r="E178" s="118"/>
      <c r="F178" s="119"/>
      <c r="G178" s="118"/>
      <c r="H178" s="119"/>
      <c r="I178" s="118"/>
      <c r="J178" s="119"/>
      <c r="K178" s="118"/>
      <c r="L178" s="119"/>
      <c r="M178" s="118"/>
      <c r="N178" s="119"/>
      <c r="O178" s="118"/>
      <c r="P178" s="119"/>
      <c r="Q178" s="118"/>
      <c r="R178" s="119"/>
      <c r="S178" s="118"/>
      <c r="T178" s="119"/>
      <c r="U178" s="118"/>
      <c r="V178" s="119"/>
      <c r="W178" s="118"/>
      <c r="X178" s="119"/>
      <c r="Y178" s="118"/>
      <c r="Z178" s="119"/>
      <c r="AA178" s="118"/>
      <c r="AB178" s="119"/>
      <c r="AC178" s="118"/>
      <c r="AD178" s="148"/>
      <c r="AE178" s="118"/>
      <c r="AF178" s="148"/>
      <c r="AG178" s="118"/>
      <c r="AH178" s="149"/>
      <c r="AI178" s="118"/>
      <c r="AJ178" s="119"/>
      <c r="AK178" s="120"/>
      <c r="AL178" s="121"/>
      <c r="AM178" s="118"/>
      <c r="AN178" s="122"/>
      <c r="AO178" s="120">
        <v>0</v>
      </c>
      <c r="AP178" s="121">
        <v>0</v>
      </c>
      <c r="AQ178" s="123">
        <v>0</v>
      </c>
      <c r="AR178" s="122">
        <v>0</v>
      </c>
      <c r="AS178" s="120">
        <v>0</v>
      </c>
      <c r="AT178" s="122">
        <v>0</v>
      </c>
      <c r="AU178" s="120">
        <v>0</v>
      </c>
      <c r="AV178" s="121">
        <v>0</v>
      </c>
      <c r="AW178" s="120">
        <v>0</v>
      </c>
      <c r="AX178" s="121">
        <v>0</v>
      </c>
      <c r="AY178" s="43" t="str">
        <f t="shared" si="331"/>
        <v/>
      </c>
      <c r="AZ178" s="43"/>
      <c r="BA178" s="43"/>
      <c r="BB178" s="43"/>
      <c r="BC178" s="43"/>
      <c r="BD178" s="43"/>
      <c r="BE178" s="43"/>
      <c r="BF178" s="43"/>
      <c r="BG178" s="10"/>
      <c r="BH178" s="10"/>
      <c r="BI178" s="10"/>
      <c r="BJ178" s="10"/>
      <c r="BQ178" s="10"/>
      <c r="BR178" s="10"/>
      <c r="BS178" s="10"/>
      <c r="BT178" s="11"/>
      <c r="BU178" s="11"/>
      <c r="BV178" s="10"/>
      <c r="BW178" s="10"/>
      <c r="BX178" s="11"/>
      <c r="BY178" s="11"/>
      <c r="BZ178" s="11"/>
      <c r="CA178" s="44" t="str">
        <f t="shared" si="332"/>
        <v/>
      </c>
      <c r="CB178" s="44" t="str">
        <f t="shared" si="333"/>
        <v/>
      </c>
      <c r="CC178" s="44" t="str">
        <f t="shared" si="334"/>
        <v/>
      </c>
      <c r="CD178" s="44" t="str">
        <f t="shared" si="335"/>
        <v/>
      </c>
      <c r="CE178" s="44" t="str">
        <f t="shared" si="336"/>
        <v/>
      </c>
      <c r="CF178" s="44" t="str">
        <f t="shared" si="337"/>
        <v/>
      </c>
      <c r="CG178" s="44" t="str">
        <f t="shared" si="338"/>
        <v/>
      </c>
      <c r="CH178" s="44" t="str">
        <f t="shared" si="339"/>
        <v/>
      </c>
      <c r="CI178" s="44" t="str">
        <f t="shared" si="340"/>
        <v/>
      </c>
      <c r="CJ178" s="44"/>
      <c r="CK178" s="44"/>
      <c r="CL178" s="44"/>
      <c r="CM178" s="44"/>
      <c r="CN178" s="44"/>
      <c r="CO178" s="44"/>
      <c r="CP178" s="44"/>
      <c r="CQ178" s="44"/>
      <c r="CR178" s="44"/>
      <c r="CS178" s="44"/>
      <c r="CT178" s="44"/>
      <c r="CU178" s="44"/>
      <c r="CV178" s="44"/>
      <c r="CW178" s="44" t="str">
        <f t="shared" si="341"/>
        <v/>
      </c>
      <c r="CX178" s="44" t="str">
        <f t="shared" si="342"/>
        <v/>
      </c>
      <c r="CY178" s="44"/>
      <c r="CZ178" s="44"/>
      <c r="DA178" s="45">
        <f t="shared" si="343"/>
        <v>0</v>
      </c>
      <c r="DB178" s="45">
        <f t="shared" si="344"/>
        <v>0</v>
      </c>
      <c r="DC178" s="45">
        <f t="shared" si="344"/>
        <v>0</v>
      </c>
      <c r="DD178" s="45">
        <f t="shared" si="345"/>
        <v>0</v>
      </c>
      <c r="DE178" s="45">
        <f t="shared" si="345"/>
        <v>0</v>
      </c>
      <c r="DF178" s="45">
        <f t="shared" si="346"/>
        <v>0</v>
      </c>
      <c r="DG178" s="45">
        <f t="shared" si="347"/>
        <v>0</v>
      </c>
      <c r="DH178" s="45">
        <f t="shared" si="348"/>
        <v>0</v>
      </c>
      <c r="DI178" s="45">
        <f t="shared" si="349"/>
        <v>0</v>
      </c>
      <c r="DJ178" s="45"/>
      <c r="DK178" s="45"/>
      <c r="DL178" s="45"/>
      <c r="DM178" s="45"/>
      <c r="DN178" s="45"/>
      <c r="DO178" s="45"/>
      <c r="DP178" s="45"/>
      <c r="DQ178" s="45"/>
      <c r="DR178" s="45"/>
      <c r="DS178" s="45"/>
      <c r="DT178" s="45"/>
      <c r="DU178" s="45"/>
      <c r="DV178" s="45"/>
      <c r="DW178" s="45">
        <f t="shared" si="354"/>
        <v>0</v>
      </c>
      <c r="DX178" s="45">
        <f t="shared" si="354"/>
        <v>0</v>
      </c>
    </row>
    <row r="179" spans="1:128" s="9" customFormat="1" x14ac:dyDescent="0.25">
      <c r="A179" s="533" t="s">
        <v>98</v>
      </c>
      <c r="B179" s="534"/>
      <c r="C179" s="47">
        <f t="shared" si="355"/>
        <v>0</v>
      </c>
      <c r="D179" s="150">
        <f t="shared" si="355"/>
        <v>0</v>
      </c>
      <c r="E179" s="118"/>
      <c r="F179" s="119"/>
      <c r="G179" s="118"/>
      <c r="H179" s="119"/>
      <c r="I179" s="118"/>
      <c r="J179" s="119"/>
      <c r="K179" s="118"/>
      <c r="L179" s="119"/>
      <c r="M179" s="118"/>
      <c r="N179" s="119"/>
      <c r="O179" s="118"/>
      <c r="P179" s="119"/>
      <c r="Q179" s="118"/>
      <c r="R179" s="119"/>
      <c r="S179" s="118"/>
      <c r="T179" s="119"/>
      <c r="U179" s="118"/>
      <c r="V179" s="119"/>
      <c r="W179" s="118"/>
      <c r="X179" s="119"/>
      <c r="Y179" s="118"/>
      <c r="Z179" s="119"/>
      <c r="AA179" s="118"/>
      <c r="AB179" s="119"/>
      <c r="AC179" s="118"/>
      <c r="AD179" s="148"/>
      <c r="AE179" s="118"/>
      <c r="AF179" s="148"/>
      <c r="AG179" s="118"/>
      <c r="AH179" s="149"/>
      <c r="AI179" s="118"/>
      <c r="AJ179" s="119"/>
      <c r="AK179" s="120"/>
      <c r="AL179" s="121"/>
      <c r="AM179" s="118"/>
      <c r="AN179" s="122"/>
      <c r="AO179" s="120">
        <v>0</v>
      </c>
      <c r="AP179" s="121">
        <v>0</v>
      </c>
      <c r="AQ179" s="123">
        <v>0</v>
      </c>
      <c r="AR179" s="122">
        <v>0</v>
      </c>
      <c r="AS179" s="120">
        <v>0</v>
      </c>
      <c r="AT179" s="122">
        <v>0</v>
      </c>
      <c r="AU179" s="120">
        <v>0</v>
      </c>
      <c r="AV179" s="121">
        <v>0</v>
      </c>
      <c r="AW179" s="120">
        <v>0</v>
      </c>
      <c r="AX179" s="121">
        <v>0</v>
      </c>
      <c r="AY179" s="43" t="str">
        <f t="shared" si="331"/>
        <v/>
      </c>
      <c r="AZ179" s="43"/>
      <c r="BA179" s="43"/>
      <c r="BB179" s="43"/>
      <c r="BC179" s="43"/>
      <c r="BD179" s="43"/>
      <c r="BE179" s="43"/>
      <c r="BF179" s="43"/>
      <c r="BG179" s="10"/>
      <c r="BH179" s="10"/>
      <c r="BI179" s="10"/>
      <c r="BJ179" s="10"/>
      <c r="BQ179" s="10"/>
      <c r="BR179" s="10"/>
      <c r="BS179" s="10"/>
      <c r="BT179" s="11"/>
      <c r="BU179" s="11"/>
      <c r="BV179" s="10"/>
      <c r="BW179" s="10"/>
      <c r="BX179" s="11"/>
      <c r="BY179" s="11"/>
      <c r="BZ179" s="11"/>
      <c r="CA179" s="44" t="str">
        <f t="shared" si="332"/>
        <v/>
      </c>
      <c r="CB179" s="44" t="str">
        <f t="shared" si="333"/>
        <v/>
      </c>
      <c r="CC179" s="44" t="str">
        <f t="shared" si="334"/>
        <v/>
      </c>
      <c r="CD179" s="44" t="str">
        <f t="shared" si="335"/>
        <v/>
      </c>
      <c r="CE179" s="44" t="str">
        <f t="shared" si="336"/>
        <v/>
      </c>
      <c r="CF179" s="44" t="str">
        <f t="shared" si="337"/>
        <v/>
      </c>
      <c r="CG179" s="44" t="str">
        <f t="shared" si="338"/>
        <v/>
      </c>
      <c r="CH179" s="44" t="str">
        <f t="shared" si="339"/>
        <v/>
      </c>
      <c r="CI179" s="44" t="str">
        <f t="shared" si="340"/>
        <v/>
      </c>
      <c r="CJ179" s="44"/>
      <c r="CK179" s="44"/>
      <c r="CL179" s="44"/>
      <c r="CM179" s="44"/>
      <c r="CN179" s="44"/>
      <c r="CO179" s="44"/>
      <c r="CP179" s="44"/>
      <c r="CQ179" s="44"/>
      <c r="CR179" s="44"/>
      <c r="CS179" s="44"/>
      <c r="CT179" s="44"/>
      <c r="CU179" s="44"/>
      <c r="CV179" s="44"/>
      <c r="CW179" s="44" t="str">
        <f t="shared" si="341"/>
        <v/>
      </c>
      <c r="CX179" s="44" t="str">
        <f t="shared" si="342"/>
        <v/>
      </c>
      <c r="CY179" s="44"/>
      <c r="CZ179" s="44"/>
      <c r="DA179" s="45">
        <f t="shared" si="343"/>
        <v>0</v>
      </c>
      <c r="DB179" s="45">
        <f t="shared" si="344"/>
        <v>0</v>
      </c>
      <c r="DC179" s="45">
        <f t="shared" si="344"/>
        <v>0</v>
      </c>
      <c r="DD179" s="45">
        <f t="shared" si="345"/>
        <v>0</v>
      </c>
      <c r="DE179" s="45">
        <f t="shared" si="345"/>
        <v>0</v>
      </c>
      <c r="DF179" s="45">
        <f t="shared" si="346"/>
        <v>0</v>
      </c>
      <c r="DG179" s="45">
        <f t="shared" si="347"/>
        <v>0</v>
      </c>
      <c r="DH179" s="45">
        <f t="shared" si="348"/>
        <v>0</v>
      </c>
      <c r="DI179" s="45">
        <f t="shared" si="349"/>
        <v>0</v>
      </c>
      <c r="DJ179" s="45"/>
      <c r="DK179" s="45"/>
      <c r="DL179" s="45"/>
      <c r="DM179" s="45"/>
      <c r="DN179" s="45"/>
      <c r="DO179" s="45"/>
      <c r="DP179" s="45"/>
      <c r="DQ179" s="45"/>
      <c r="DR179" s="45"/>
      <c r="DS179" s="45"/>
      <c r="DT179" s="45"/>
      <c r="DU179" s="45"/>
      <c r="DV179" s="45"/>
      <c r="DW179" s="45">
        <f t="shared" si="354"/>
        <v>0</v>
      </c>
      <c r="DX179" s="45">
        <f t="shared" si="354"/>
        <v>0</v>
      </c>
    </row>
    <row r="180" spans="1:128" s="9" customFormat="1" x14ac:dyDescent="0.25">
      <c r="A180" s="533" t="s">
        <v>99</v>
      </c>
      <c r="B180" s="534"/>
      <c r="C180" s="47">
        <f t="shared" si="355"/>
        <v>0</v>
      </c>
      <c r="D180" s="150">
        <f t="shared" si="355"/>
        <v>0</v>
      </c>
      <c r="E180" s="118"/>
      <c r="F180" s="119"/>
      <c r="G180" s="118"/>
      <c r="H180" s="119"/>
      <c r="I180" s="118"/>
      <c r="J180" s="119"/>
      <c r="K180" s="118"/>
      <c r="L180" s="119"/>
      <c r="M180" s="118"/>
      <c r="N180" s="119"/>
      <c r="O180" s="118"/>
      <c r="P180" s="119"/>
      <c r="Q180" s="118"/>
      <c r="R180" s="119"/>
      <c r="S180" s="118"/>
      <c r="T180" s="119"/>
      <c r="U180" s="118"/>
      <c r="V180" s="119"/>
      <c r="W180" s="118"/>
      <c r="X180" s="119"/>
      <c r="Y180" s="118"/>
      <c r="Z180" s="119"/>
      <c r="AA180" s="118"/>
      <c r="AB180" s="119"/>
      <c r="AC180" s="118"/>
      <c r="AD180" s="148"/>
      <c r="AE180" s="118"/>
      <c r="AF180" s="148"/>
      <c r="AG180" s="118"/>
      <c r="AH180" s="149"/>
      <c r="AI180" s="118"/>
      <c r="AJ180" s="119"/>
      <c r="AK180" s="120"/>
      <c r="AL180" s="121"/>
      <c r="AM180" s="118"/>
      <c r="AN180" s="122"/>
      <c r="AO180" s="120">
        <v>0</v>
      </c>
      <c r="AP180" s="121">
        <v>0</v>
      </c>
      <c r="AQ180" s="123">
        <v>0</v>
      </c>
      <c r="AR180" s="122">
        <v>0</v>
      </c>
      <c r="AS180" s="120">
        <v>0</v>
      </c>
      <c r="AT180" s="122">
        <v>0</v>
      </c>
      <c r="AU180" s="120">
        <v>0</v>
      </c>
      <c r="AV180" s="121">
        <v>0</v>
      </c>
      <c r="AW180" s="120">
        <v>0</v>
      </c>
      <c r="AX180" s="121">
        <v>0</v>
      </c>
      <c r="AY180" s="43" t="str">
        <f t="shared" si="331"/>
        <v/>
      </c>
      <c r="AZ180" s="43"/>
      <c r="BA180" s="43"/>
      <c r="BB180" s="43"/>
      <c r="BC180" s="43"/>
      <c r="BD180" s="43"/>
      <c r="BE180" s="43"/>
      <c r="BF180" s="43"/>
      <c r="BG180" s="10"/>
      <c r="BH180" s="10"/>
      <c r="BI180" s="10"/>
      <c r="BJ180" s="10"/>
      <c r="BQ180" s="10"/>
      <c r="BR180" s="10"/>
      <c r="BS180" s="10"/>
      <c r="BT180" s="11"/>
      <c r="BU180" s="11"/>
      <c r="BV180" s="10"/>
      <c r="BW180" s="10"/>
      <c r="BX180" s="11"/>
      <c r="BY180" s="11"/>
      <c r="BZ180" s="11"/>
      <c r="CA180" s="44" t="str">
        <f t="shared" si="332"/>
        <v/>
      </c>
      <c r="CB180" s="44" t="str">
        <f t="shared" si="333"/>
        <v/>
      </c>
      <c r="CC180" s="44" t="str">
        <f t="shared" si="334"/>
        <v/>
      </c>
      <c r="CD180" s="44" t="str">
        <f t="shared" si="335"/>
        <v/>
      </c>
      <c r="CE180" s="44" t="str">
        <f t="shared" si="336"/>
        <v/>
      </c>
      <c r="CF180" s="44" t="str">
        <f t="shared" si="337"/>
        <v/>
      </c>
      <c r="CG180" s="44" t="str">
        <f t="shared" si="338"/>
        <v/>
      </c>
      <c r="CH180" s="44" t="str">
        <f t="shared" si="339"/>
        <v/>
      </c>
      <c r="CI180" s="44" t="str">
        <f t="shared" si="340"/>
        <v/>
      </c>
      <c r="CJ180" s="44"/>
      <c r="CK180" s="44"/>
      <c r="CL180" s="44"/>
      <c r="CM180" s="44"/>
      <c r="CN180" s="44"/>
      <c r="CO180" s="44"/>
      <c r="CP180" s="44"/>
      <c r="CQ180" s="44"/>
      <c r="CR180" s="44"/>
      <c r="CS180" s="44"/>
      <c r="CT180" s="44"/>
      <c r="CU180" s="44"/>
      <c r="CV180" s="44"/>
      <c r="CW180" s="44" t="str">
        <f t="shared" si="341"/>
        <v/>
      </c>
      <c r="CX180" s="44" t="str">
        <f t="shared" si="342"/>
        <v/>
      </c>
      <c r="CY180" s="44"/>
      <c r="CZ180" s="44"/>
      <c r="DA180" s="45">
        <f t="shared" si="343"/>
        <v>0</v>
      </c>
      <c r="DB180" s="45">
        <f t="shared" si="344"/>
        <v>0</v>
      </c>
      <c r="DC180" s="45">
        <f t="shared" si="344"/>
        <v>0</v>
      </c>
      <c r="DD180" s="45">
        <f t="shared" si="345"/>
        <v>0</v>
      </c>
      <c r="DE180" s="45">
        <f t="shared" si="345"/>
        <v>0</v>
      </c>
      <c r="DF180" s="45">
        <f t="shared" si="346"/>
        <v>0</v>
      </c>
      <c r="DG180" s="45">
        <f t="shared" si="347"/>
        <v>0</v>
      </c>
      <c r="DH180" s="45">
        <f t="shared" si="348"/>
        <v>0</v>
      </c>
      <c r="DI180" s="45">
        <f t="shared" si="349"/>
        <v>0</v>
      </c>
      <c r="DJ180" s="45"/>
      <c r="DK180" s="45"/>
      <c r="DL180" s="45"/>
      <c r="DM180" s="45"/>
      <c r="DN180" s="45"/>
      <c r="DO180" s="45"/>
      <c r="DP180" s="45"/>
      <c r="DQ180" s="45"/>
      <c r="DR180" s="45"/>
      <c r="DS180" s="45"/>
      <c r="DT180" s="45"/>
      <c r="DU180" s="45"/>
      <c r="DV180" s="45"/>
      <c r="DW180" s="45">
        <f t="shared" si="354"/>
        <v>0</v>
      </c>
      <c r="DX180" s="45">
        <f t="shared" si="354"/>
        <v>0</v>
      </c>
    </row>
    <row r="181" spans="1:128" s="9" customFormat="1" x14ac:dyDescent="0.25">
      <c r="A181" s="533" t="s">
        <v>100</v>
      </c>
      <c r="B181" s="534"/>
      <c r="C181" s="47">
        <f t="shared" si="355"/>
        <v>29</v>
      </c>
      <c r="D181" s="150">
        <f t="shared" si="355"/>
        <v>0</v>
      </c>
      <c r="E181" s="118">
        <v>0</v>
      </c>
      <c r="F181" s="119">
        <v>0</v>
      </c>
      <c r="G181" s="118">
        <v>0</v>
      </c>
      <c r="H181" s="119">
        <v>0</v>
      </c>
      <c r="I181" s="118">
        <v>0</v>
      </c>
      <c r="J181" s="119"/>
      <c r="K181" s="118">
        <v>0</v>
      </c>
      <c r="L181" s="119">
        <v>0</v>
      </c>
      <c r="M181" s="118">
        <v>2</v>
      </c>
      <c r="N181" s="119">
        <v>0</v>
      </c>
      <c r="O181" s="118">
        <v>0</v>
      </c>
      <c r="P181" s="119">
        <v>0</v>
      </c>
      <c r="Q181" s="118">
        <v>3</v>
      </c>
      <c r="R181" s="119">
        <v>0</v>
      </c>
      <c r="S181" s="118">
        <v>4</v>
      </c>
      <c r="T181" s="119">
        <v>0</v>
      </c>
      <c r="U181" s="118">
        <v>4</v>
      </c>
      <c r="V181" s="119">
        <v>0</v>
      </c>
      <c r="W181" s="118">
        <v>1</v>
      </c>
      <c r="X181" s="119">
        <v>0</v>
      </c>
      <c r="Y181" s="118">
        <v>0</v>
      </c>
      <c r="Z181" s="119">
        <v>0</v>
      </c>
      <c r="AA181" s="118">
        <v>0</v>
      </c>
      <c r="AB181" s="119">
        <v>0</v>
      </c>
      <c r="AC181" s="118">
        <v>3</v>
      </c>
      <c r="AD181" s="148">
        <v>0</v>
      </c>
      <c r="AE181" s="118">
        <v>1</v>
      </c>
      <c r="AF181" s="148">
        <v>0</v>
      </c>
      <c r="AG181" s="118">
        <v>4</v>
      </c>
      <c r="AH181" s="149">
        <v>0</v>
      </c>
      <c r="AI181" s="118">
        <v>7</v>
      </c>
      <c r="AJ181" s="119">
        <v>0</v>
      </c>
      <c r="AK181" s="120">
        <v>16</v>
      </c>
      <c r="AL181" s="121">
        <v>0</v>
      </c>
      <c r="AM181" s="118">
        <v>13</v>
      </c>
      <c r="AN181" s="122">
        <v>0</v>
      </c>
      <c r="AO181" s="120">
        <v>0</v>
      </c>
      <c r="AP181" s="121">
        <v>0</v>
      </c>
      <c r="AQ181" s="123">
        <v>0</v>
      </c>
      <c r="AR181" s="122">
        <v>0</v>
      </c>
      <c r="AS181" s="120">
        <v>0</v>
      </c>
      <c r="AT181" s="122">
        <v>0</v>
      </c>
      <c r="AU181" s="120">
        <v>0</v>
      </c>
      <c r="AV181" s="121">
        <v>0</v>
      </c>
      <c r="AW181" s="120">
        <v>0</v>
      </c>
      <c r="AX181" s="121">
        <v>0</v>
      </c>
      <c r="AY181" s="43" t="str">
        <f t="shared" si="331"/>
        <v/>
      </c>
      <c r="AZ181" s="43"/>
      <c r="BA181" s="43"/>
      <c r="BB181" s="43"/>
      <c r="BC181" s="43"/>
      <c r="BD181" s="43"/>
      <c r="BE181" s="43"/>
      <c r="BF181" s="43"/>
      <c r="BG181" s="10"/>
      <c r="BH181" s="10"/>
      <c r="BI181" s="10"/>
      <c r="BJ181" s="10"/>
      <c r="BQ181" s="10"/>
      <c r="BR181" s="10"/>
      <c r="BS181" s="10"/>
      <c r="BT181" s="11"/>
      <c r="BU181" s="11"/>
      <c r="BV181" s="10"/>
      <c r="BW181" s="10"/>
      <c r="BX181" s="11"/>
      <c r="BY181" s="11"/>
      <c r="BZ181" s="11"/>
      <c r="CA181" s="44" t="str">
        <f t="shared" si="332"/>
        <v/>
      </c>
      <c r="CB181" s="44" t="str">
        <f t="shared" si="333"/>
        <v/>
      </c>
      <c r="CC181" s="44" t="str">
        <f t="shared" si="334"/>
        <v/>
      </c>
      <c r="CD181" s="44" t="str">
        <f t="shared" si="335"/>
        <v/>
      </c>
      <c r="CE181" s="44" t="str">
        <f t="shared" si="336"/>
        <v/>
      </c>
      <c r="CF181" s="44" t="str">
        <f t="shared" si="337"/>
        <v/>
      </c>
      <c r="CG181" s="44" t="str">
        <f t="shared" si="338"/>
        <v/>
      </c>
      <c r="CH181" s="44" t="str">
        <f t="shared" si="339"/>
        <v/>
      </c>
      <c r="CI181" s="44" t="str">
        <f t="shared" si="340"/>
        <v/>
      </c>
      <c r="CJ181" s="44"/>
      <c r="CK181" s="44"/>
      <c r="CL181" s="44"/>
      <c r="CM181" s="44"/>
      <c r="CN181" s="44"/>
      <c r="CO181" s="44"/>
      <c r="CP181" s="44"/>
      <c r="CQ181" s="44"/>
      <c r="CR181" s="44"/>
      <c r="CS181" s="44"/>
      <c r="CT181" s="44"/>
      <c r="CU181" s="44"/>
      <c r="CV181" s="44"/>
      <c r="CW181" s="44" t="str">
        <f t="shared" si="341"/>
        <v/>
      </c>
      <c r="CX181" s="44" t="str">
        <f t="shared" si="342"/>
        <v/>
      </c>
      <c r="CY181" s="44"/>
      <c r="CZ181" s="44"/>
      <c r="DA181" s="45">
        <f t="shared" si="343"/>
        <v>0</v>
      </c>
      <c r="DB181" s="45">
        <f t="shared" si="344"/>
        <v>0</v>
      </c>
      <c r="DC181" s="45">
        <f t="shared" si="344"/>
        <v>0</v>
      </c>
      <c r="DD181" s="45">
        <f t="shared" si="345"/>
        <v>0</v>
      </c>
      <c r="DE181" s="45">
        <f t="shared" si="345"/>
        <v>0</v>
      </c>
      <c r="DF181" s="45">
        <f t="shared" si="346"/>
        <v>0</v>
      </c>
      <c r="DG181" s="45">
        <f t="shared" si="347"/>
        <v>0</v>
      </c>
      <c r="DH181" s="45">
        <f t="shared" si="348"/>
        <v>0</v>
      </c>
      <c r="DI181" s="45">
        <f t="shared" si="349"/>
        <v>0</v>
      </c>
      <c r="DJ181" s="45"/>
      <c r="DK181" s="45"/>
      <c r="DL181" s="45"/>
      <c r="DM181" s="45"/>
      <c r="DN181" s="45"/>
      <c r="DO181" s="45"/>
      <c r="DP181" s="45"/>
      <c r="DQ181" s="45"/>
      <c r="DR181" s="45"/>
      <c r="DS181" s="45"/>
      <c r="DT181" s="45"/>
      <c r="DU181" s="45"/>
      <c r="DV181" s="45"/>
      <c r="DW181" s="45">
        <f t="shared" si="354"/>
        <v>0</v>
      </c>
      <c r="DX181" s="45">
        <f t="shared" si="354"/>
        <v>0</v>
      </c>
    </row>
    <row r="182" spans="1:128" s="9" customFormat="1" x14ac:dyDescent="0.25">
      <c r="A182" s="542" t="s">
        <v>101</v>
      </c>
      <c r="B182" s="543"/>
      <c r="C182" s="116">
        <f t="shared" si="355"/>
        <v>57</v>
      </c>
      <c r="D182" s="137">
        <f t="shared" si="355"/>
        <v>1</v>
      </c>
      <c r="E182" s="60">
        <v>0</v>
      </c>
      <c r="F182" s="59">
        <v>0</v>
      </c>
      <c r="G182" s="60">
        <v>0</v>
      </c>
      <c r="H182" s="59">
        <v>0</v>
      </c>
      <c r="I182" s="60">
        <v>0</v>
      </c>
      <c r="J182" s="59">
        <v>0</v>
      </c>
      <c r="K182" s="60">
        <v>0</v>
      </c>
      <c r="L182" s="59"/>
      <c r="M182" s="60">
        <v>0</v>
      </c>
      <c r="N182" s="61">
        <v>0</v>
      </c>
      <c r="O182" s="60">
        <v>6</v>
      </c>
      <c r="P182" s="59">
        <v>0</v>
      </c>
      <c r="Q182" s="60">
        <v>9</v>
      </c>
      <c r="R182" s="59">
        <v>0</v>
      </c>
      <c r="S182" s="60">
        <v>12</v>
      </c>
      <c r="T182" s="59">
        <v>0</v>
      </c>
      <c r="U182" s="60">
        <v>6</v>
      </c>
      <c r="V182" s="59">
        <v>0</v>
      </c>
      <c r="W182" s="60">
        <v>2</v>
      </c>
      <c r="X182" s="59">
        <v>1</v>
      </c>
      <c r="Y182" s="60">
        <v>6</v>
      </c>
      <c r="Z182" s="59">
        <v>0</v>
      </c>
      <c r="AA182" s="60">
        <v>3</v>
      </c>
      <c r="AB182" s="59">
        <v>0</v>
      </c>
      <c r="AC182" s="60">
        <v>8</v>
      </c>
      <c r="AD182" s="153">
        <v>0</v>
      </c>
      <c r="AE182" s="60">
        <v>1</v>
      </c>
      <c r="AF182" s="153">
        <v>0</v>
      </c>
      <c r="AG182" s="60">
        <v>1</v>
      </c>
      <c r="AH182" s="61">
        <v>0</v>
      </c>
      <c r="AI182" s="60">
        <v>3</v>
      </c>
      <c r="AJ182" s="59">
        <v>0</v>
      </c>
      <c r="AK182" s="124">
        <v>23</v>
      </c>
      <c r="AL182" s="141">
        <v>0</v>
      </c>
      <c r="AM182" s="60">
        <v>34</v>
      </c>
      <c r="AN182" s="125">
        <v>1</v>
      </c>
      <c r="AO182" s="124">
        <v>0</v>
      </c>
      <c r="AP182" s="141">
        <v>0</v>
      </c>
      <c r="AQ182" s="58">
        <v>0</v>
      </c>
      <c r="AR182" s="125">
        <v>0</v>
      </c>
      <c r="AS182" s="124">
        <v>0</v>
      </c>
      <c r="AT182" s="125">
        <v>0</v>
      </c>
      <c r="AU182" s="124">
        <v>0</v>
      </c>
      <c r="AV182" s="141">
        <v>0</v>
      </c>
      <c r="AW182" s="124">
        <v>0</v>
      </c>
      <c r="AX182" s="141">
        <v>0</v>
      </c>
      <c r="AY182" s="43" t="str">
        <f t="shared" si="331"/>
        <v/>
      </c>
      <c r="AZ182" s="43"/>
      <c r="BA182" s="43"/>
      <c r="BB182" s="43"/>
      <c r="BC182" s="43"/>
      <c r="BD182" s="43"/>
      <c r="BE182" s="43"/>
      <c r="BF182" s="43"/>
      <c r="BG182" s="10"/>
      <c r="BH182" s="10"/>
      <c r="BI182" s="10"/>
      <c r="BJ182" s="10"/>
      <c r="BQ182" s="10"/>
      <c r="BR182" s="10"/>
      <c r="BS182" s="10"/>
      <c r="BT182" s="11"/>
      <c r="BU182" s="11"/>
      <c r="BV182" s="10"/>
      <c r="BW182" s="10"/>
      <c r="BX182" s="11"/>
      <c r="BY182" s="11"/>
      <c r="BZ182" s="11"/>
      <c r="CA182" s="44" t="str">
        <f t="shared" si="332"/>
        <v/>
      </c>
      <c r="CB182" s="44" t="str">
        <f t="shared" si="333"/>
        <v/>
      </c>
      <c r="CC182" s="44" t="str">
        <f t="shared" si="334"/>
        <v/>
      </c>
      <c r="CD182" s="44" t="str">
        <f t="shared" si="335"/>
        <v/>
      </c>
      <c r="CE182" s="44" t="str">
        <f t="shared" si="336"/>
        <v/>
      </c>
      <c r="CF182" s="44" t="str">
        <f t="shared" si="337"/>
        <v/>
      </c>
      <c r="CG182" s="44" t="str">
        <f t="shared" si="338"/>
        <v/>
      </c>
      <c r="CH182" s="44" t="str">
        <f t="shared" si="339"/>
        <v/>
      </c>
      <c r="CI182" s="44" t="str">
        <f t="shared" si="340"/>
        <v/>
      </c>
      <c r="CJ182" s="44"/>
      <c r="CK182" s="44"/>
      <c r="CL182" s="44"/>
      <c r="CM182" s="44"/>
      <c r="CN182" s="44"/>
      <c r="CO182" s="44"/>
      <c r="CP182" s="44"/>
      <c r="CQ182" s="44"/>
      <c r="CR182" s="44"/>
      <c r="CS182" s="44"/>
      <c r="CT182" s="44"/>
      <c r="CU182" s="44"/>
      <c r="CV182" s="44"/>
      <c r="CW182" s="44" t="str">
        <f t="shared" si="341"/>
        <v/>
      </c>
      <c r="CX182" s="44" t="str">
        <f t="shared" si="342"/>
        <v/>
      </c>
      <c r="CY182" s="44"/>
      <c r="CZ182" s="44"/>
      <c r="DA182" s="45">
        <f t="shared" si="343"/>
        <v>0</v>
      </c>
      <c r="DB182" s="45">
        <f t="shared" si="344"/>
        <v>0</v>
      </c>
      <c r="DC182" s="45">
        <f t="shared" si="344"/>
        <v>0</v>
      </c>
      <c r="DD182" s="45">
        <f t="shared" si="345"/>
        <v>0</v>
      </c>
      <c r="DE182" s="45">
        <f t="shared" si="345"/>
        <v>0</v>
      </c>
      <c r="DF182" s="45">
        <f t="shared" si="346"/>
        <v>0</v>
      </c>
      <c r="DG182" s="45">
        <f t="shared" si="347"/>
        <v>0</v>
      </c>
      <c r="DH182" s="45">
        <f t="shared" si="348"/>
        <v>0</v>
      </c>
      <c r="DI182" s="45">
        <f t="shared" si="349"/>
        <v>0</v>
      </c>
      <c r="DJ182" s="45"/>
      <c r="DK182" s="45"/>
      <c r="DL182" s="45"/>
      <c r="DM182" s="45"/>
      <c r="DN182" s="45"/>
      <c r="DO182" s="45"/>
      <c r="DP182" s="45"/>
      <c r="DQ182" s="45"/>
      <c r="DR182" s="45"/>
      <c r="DS182" s="45"/>
      <c r="DT182" s="45"/>
      <c r="DU182" s="45"/>
      <c r="DV182" s="45"/>
      <c r="DW182" s="45">
        <f t="shared" si="354"/>
        <v>0</v>
      </c>
      <c r="DX182" s="45">
        <f t="shared" si="354"/>
        <v>0</v>
      </c>
    </row>
    <row r="183" spans="1:128" s="9" customFormat="1" ht="15" customHeight="1" x14ac:dyDescent="0.25">
      <c r="A183" s="503" t="s">
        <v>102</v>
      </c>
      <c r="B183" s="503"/>
      <c r="C183" s="503"/>
      <c r="D183" s="503"/>
      <c r="E183" s="503"/>
      <c r="F183" s="503"/>
      <c r="G183" s="503"/>
      <c r="H183" s="503"/>
      <c r="I183" s="503"/>
      <c r="J183" s="503"/>
      <c r="K183" s="503"/>
      <c r="L183" s="503"/>
      <c r="M183" s="503"/>
      <c r="N183" s="503"/>
      <c r="O183" s="503"/>
      <c r="P183" s="503"/>
      <c r="Q183" s="504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S183" s="10"/>
      <c r="AT183" s="10"/>
      <c r="AU183" s="10"/>
      <c r="AV183" s="10"/>
      <c r="AW183" s="10"/>
      <c r="AX183" s="10"/>
      <c r="AY183" s="154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V183" s="10"/>
      <c r="BW183" s="10"/>
      <c r="BX183" s="11"/>
      <c r="BY183" s="11"/>
      <c r="BZ183" s="11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</row>
    <row r="184" spans="1:128" s="9" customFormat="1" ht="15" customHeight="1" x14ac:dyDescent="0.25">
      <c r="A184" s="514" t="s">
        <v>62</v>
      </c>
      <c r="B184" s="496"/>
      <c r="C184" s="478" t="s">
        <v>5</v>
      </c>
      <c r="D184" s="479"/>
      <c r="E184" s="482" t="s">
        <v>77</v>
      </c>
      <c r="F184" s="483"/>
      <c r="G184" s="483"/>
      <c r="H184" s="483"/>
      <c r="I184" s="483"/>
      <c r="J184" s="483"/>
      <c r="K184" s="483"/>
      <c r="L184" s="483"/>
      <c r="M184" s="483"/>
      <c r="N184" s="483"/>
      <c r="O184" s="483"/>
      <c r="P184" s="483"/>
      <c r="Q184" s="483"/>
      <c r="R184" s="483"/>
      <c r="S184" s="483"/>
      <c r="T184" s="483"/>
      <c r="U184" s="483"/>
      <c r="V184" s="483"/>
      <c r="W184" s="483"/>
      <c r="X184" s="483"/>
      <c r="Y184" s="483"/>
      <c r="Z184" s="483"/>
      <c r="AA184" s="483"/>
      <c r="AB184" s="483"/>
      <c r="AC184" s="483"/>
      <c r="AD184" s="483"/>
      <c r="AE184" s="483"/>
      <c r="AF184" s="483"/>
      <c r="AG184" s="483"/>
      <c r="AH184" s="483"/>
      <c r="AI184" s="483"/>
      <c r="AJ184" s="484"/>
      <c r="AK184" s="517" t="s">
        <v>78</v>
      </c>
      <c r="AL184" s="517"/>
      <c r="AM184" s="517"/>
      <c r="AN184" s="518"/>
      <c r="AO184" s="519" t="s">
        <v>8</v>
      </c>
      <c r="AP184" s="517"/>
      <c r="AQ184" s="517"/>
      <c r="AR184" s="518"/>
      <c r="AS184" s="520" t="s">
        <v>79</v>
      </c>
      <c r="AT184" s="521"/>
      <c r="AU184" s="520" t="s">
        <v>10</v>
      </c>
      <c r="AV184" s="521"/>
      <c r="AW184" s="514" t="s">
        <v>80</v>
      </c>
      <c r="AX184" s="496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R184" s="10"/>
      <c r="BS184" s="10"/>
      <c r="BT184" s="10"/>
      <c r="BU184" s="11"/>
      <c r="BV184" s="10"/>
      <c r="BW184" s="10"/>
      <c r="BX184" s="11"/>
      <c r="BY184" s="11"/>
      <c r="BZ184" s="11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</row>
    <row r="185" spans="1:128" s="9" customFormat="1" ht="15" customHeight="1" x14ac:dyDescent="0.25">
      <c r="A185" s="515"/>
      <c r="B185" s="497"/>
      <c r="C185" s="480"/>
      <c r="D185" s="481"/>
      <c r="E185" s="491" t="s">
        <v>81</v>
      </c>
      <c r="F185" s="485"/>
      <c r="G185" s="491" t="s">
        <v>13</v>
      </c>
      <c r="H185" s="485"/>
      <c r="I185" s="491" t="s">
        <v>14</v>
      </c>
      <c r="J185" s="485"/>
      <c r="K185" s="482" t="s">
        <v>15</v>
      </c>
      <c r="L185" s="505"/>
      <c r="M185" s="482" t="s">
        <v>82</v>
      </c>
      <c r="N185" s="505"/>
      <c r="O185" s="482" t="s">
        <v>83</v>
      </c>
      <c r="P185" s="505"/>
      <c r="Q185" s="482" t="s">
        <v>84</v>
      </c>
      <c r="R185" s="505"/>
      <c r="S185" s="482" t="s">
        <v>19</v>
      </c>
      <c r="T185" s="505"/>
      <c r="U185" s="482" t="s">
        <v>20</v>
      </c>
      <c r="V185" s="505"/>
      <c r="W185" s="482" t="s">
        <v>21</v>
      </c>
      <c r="X185" s="505"/>
      <c r="Y185" s="482" t="s">
        <v>22</v>
      </c>
      <c r="Z185" s="505"/>
      <c r="AA185" s="482" t="s">
        <v>23</v>
      </c>
      <c r="AB185" s="505"/>
      <c r="AC185" s="482" t="s">
        <v>24</v>
      </c>
      <c r="AD185" s="505"/>
      <c r="AE185" s="482" t="s">
        <v>25</v>
      </c>
      <c r="AF185" s="505"/>
      <c r="AG185" s="482" t="s">
        <v>26</v>
      </c>
      <c r="AH185" s="505"/>
      <c r="AI185" s="482" t="s">
        <v>85</v>
      </c>
      <c r="AJ185" s="484"/>
      <c r="AK185" s="530" t="s">
        <v>31</v>
      </c>
      <c r="AL185" s="529"/>
      <c r="AM185" s="530" t="s">
        <v>32</v>
      </c>
      <c r="AN185" s="527"/>
      <c r="AO185" s="528" t="s">
        <v>36</v>
      </c>
      <c r="AP185" s="529"/>
      <c r="AQ185" s="530" t="s">
        <v>35</v>
      </c>
      <c r="AR185" s="527"/>
      <c r="AS185" s="522"/>
      <c r="AT185" s="523"/>
      <c r="AU185" s="522"/>
      <c r="AV185" s="523"/>
      <c r="AW185" s="516"/>
      <c r="AX185" s="498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R185" s="10"/>
      <c r="BS185" s="10"/>
      <c r="BT185" s="10"/>
      <c r="BU185" s="11"/>
      <c r="BV185" s="10"/>
      <c r="BW185" s="10"/>
      <c r="BX185" s="11"/>
      <c r="BY185" s="11"/>
      <c r="BZ185" s="11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</row>
    <row r="186" spans="1:128" s="9" customFormat="1" ht="31.5" x14ac:dyDescent="0.25">
      <c r="A186" s="516"/>
      <c r="B186" s="498"/>
      <c r="C186" s="18" t="s">
        <v>33</v>
      </c>
      <c r="D186" s="64" t="s">
        <v>86</v>
      </c>
      <c r="E186" s="18" t="s">
        <v>33</v>
      </c>
      <c r="F186" s="64" t="s">
        <v>86</v>
      </c>
      <c r="G186" s="18" t="s">
        <v>33</v>
      </c>
      <c r="H186" s="64" t="s">
        <v>86</v>
      </c>
      <c r="I186" s="18" t="s">
        <v>33</v>
      </c>
      <c r="J186" s="64" t="s">
        <v>86</v>
      </c>
      <c r="K186" s="18" t="s">
        <v>33</v>
      </c>
      <c r="L186" s="64" t="s">
        <v>86</v>
      </c>
      <c r="M186" s="18" t="s">
        <v>33</v>
      </c>
      <c r="N186" s="64" t="s">
        <v>86</v>
      </c>
      <c r="O186" s="18" t="s">
        <v>33</v>
      </c>
      <c r="P186" s="64" t="s">
        <v>86</v>
      </c>
      <c r="Q186" s="18" t="s">
        <v>33</v>
      </c>
      <c r="R186" s="64" t="s">
        <v>86</v>
      </c>
      <c r="S186" s="18" t="s">
        <v>33</v>
      </c>
      <c r="T186" s="64" t="s">
        <v>86</v>
      </c>
      <c r="U186" s="18" t="s">
        <v>33</v>
      </c>
      <c r="V186" s="64" t="s">
        <v>86</v>
      </c>
      <c r="W186" s="18" t="s">
        <v>33</v>
      </c>
      <c r="X186" s="64" t="s">
        <v>86</v>
      </c>
      <c r="Y186" s="18" t="s">
        <v>33</v>
      </c>
      <c r="Z186" s="64" t="s">
        <v>86</v>
      </c>
      <c r="AA186" s="18" t="s">
        <v>33</v>
      </c>
      <c r="AB186" s="64" t="s">
        <v>86</v>
      </c>
      <c r="AC186" s="18" t="s">
        <v>33</v>
      </c>
      <c r="AD186" s="64" t="s">
        <v>86</v>
      </c>
      <c r="AE186" s="18" t="s">
        <v>33</v>
      </c>
      <c r="AF186" s="64" t="s">
        <v>86</v>
      </c>
      <c r="AG186" s="18" t="s">
        <v>33</v>
      </c>
      <c r="AH186" s="64" t="s">
        <v>86</v>
      </c>
      <c r="AI186" s="18" t="s">
        <v>33</v>
      </c>
      <c r="AJ186" s="26" t="s">
        <v>86</v>
      </c>
      <c r="AK186" s="24" t="s">
        <v>33</v>
      </c>
      <c r="AL186" s="64" t="s">
        <v>86</v>
      </c>
      <c r="AM186" s="18" t="s">
        <v>33</v>
      </c>
      <c r="AN186" s="64" t="s">
        <v>86</v>
      </c>
      <c r="AO186" s="98" t="s">
        <v>33</v>
      </c>
      <c r="AP186" s="64" t="s">
        <v>86</v>
      </c>
      <c r="AQ186" s="18" t="s">
        <v>33</v>
      </c>
      <c r="AR186" s="64" t="s">
        <v>86</v>
      </c>
      <c r="AS186" s="98" t="s">
        <v>33</v>
      </c>
      <c r="AT186" s="64" t="s">
        <v>86</v>
      </c>
      <c r="AU186" s="98" t="s">
        <v>33</v>
      </c>
      <c r="AV186" s="64" t="s">
        <v>86</v>
      </c>
      <c r="AW186" s="98" t="s">
        <v>33</v>
      </c>
      <c r="AX186" s="64" t="s">
        <v>86</v>
      </c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R186" s="10"/>
      <c r="BS186" s="10"/>
      <c r="BT186" s="10"/>
      <c r="BU186" s="11"/>
      <c r="BV186" s="10"/>
      <c r="BW186" s="10"/>
      <c r="BX186" s="11"/>
      <c r="BY186" s="11"/>
      <c r="BZ186" s="11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</row>
    <row r="187" spans="1:128" s="9" customFormat="1" x14ac:dyDescent="0.25">
      <c r="A187" s="531" t="s">
        <v>87</v>
      </c>
      <c r="B187" s="532"/>
      <c r="C187" s="31">
        <f t="shared" ref="C187:D189" si="356">+M187+O187+Q187+S187+U187+W187+Y187+AA187+AC187+AE187</f>
        <v>0</v>
      </c>
      <c r="D187" s="99">
        <f t="shared" si="356"/>
        <v>0</v>
      </c>
      <c r="E187" s="100"/>
      <c r="F187" s="101"/>
      <c r="G187" s="100"/>
      <c r="H187" s="101"/>
      <c r="I187" s="100"/>
      <c r="J187" s="101"/>
      <c r="K187" s="100"/>
      <c r="L187" s="101"/>
      <c r="M187" s="79"/>
      <c r="N187" s="80"/>
      <c r="O187" s="79"/>
      <c r="P187" s="80"/>
      <c r="Q187" s="79"/>
      <c r="R187" s="80"/>
      <c r="S187" s="79"/>
      <c r="T187" s="80"/>
      <c r="U187" s="79"/>
      <c r="V187" s="80"/>
      <c r="W187" s="79"/>
      <c r="X187" s="80"/>
      <c r="Y187" s="79"/>
      <c r="Z187" s="80"/>
      <c r="AA187" s="79"/>
      <c r="AB187" s="80"/>
      <c r="AC187" s="79"/>
      <c r="AD187" s="80"/>
      <c r="AE187" s="79"/>
      <c r="AF187" s="80"/>
      <c r="AG187" s="100"/>
      <c r="AH187" s="102"/>
      <c r="AI187" s="100"/>
      <c r="AJ187" s="103"/>
      <c r="AK187" s="104"/>
      <c r="AL187" s="105"/>
      <c r="AM187" s="84"/>
      <c r="AN187" s="106"/>
      <c r="AO187" s="107"/>
      <c r="AP187" s="108"/>
      <c r="AQ187" s="37"/>
      <c r="AR187" s="109"/>
      <c r="AS187" s="107"/>
      <c r="AT187" s="109"/>
      <c r="AU187" s="107"/>
      <c r="AV187" s="108"/>
      <c r="AW187" s="107"/>
      <c r="AX187" s="108"/>
      <c r="AY187" s="43" t="str">
        <f t="shared" ref="AY187:AY209" si="357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3"/>
      <c r="BA187" s="43"/>
      <c r="BB187" s="43"/>
      <c r="BC187" s="43"/>
      <c r="BD187" s="43"/>
      <c r="BE187" s="43"/>
      <c r="BF187" s="43"/>
      <c r="BG187" s="43"/>
      <c r="BH187" s="10"/>
      <c r="BI187" s="10"/>
      <c r="BJ187" s="10"/>
      <c r="BK187" s="10"/>
      <c r="BR187" s="10"/>
      <c r="BS187" s="10"/>
      <c r="BT187" s="10"/>
      <c r="BU187" s="11"/>
      <c r="BV187" s="10"/>
      <c r="BW187" s="10"/>
      <c r="BX187" s="11"/>
      <c r="BY187" s="11"/>
      <c r="BZ187" s="11"/>
      <c r="CA187" s="44" t="str">
        <f>IF(DA187=1," * El total de exámenes confirmados positivos por ISP NO DEBE SUPERAR el total de exámenes procesados. ","")</f>
        <v/>
      </c>
      <c r="CB187" s="44" t="str">
        <f>IF(DB187=1," * La suma de exámenes procesados por sexo DEBE SER IGUAL al total de Procesados. ","")</f>
        <v/>
      </c>
      <c r="CC187" s="44" t="str">
        <f>IF(DC187=1," * La suma de exámenes Confirmados positivos por ISP por sexo DEBE SER IGUAL al total de Procesados. ","")</f>
        <v/>
      </c>
      <c r="CD187" s="44" t="str">
        <f>IF(DD187=1," * La suma de exámenes procesados Trans NO PUEDE Superar al total de Procesados. ","")</f>
        <v/>
      </c>
      <c r="CE187" s="44" t="str">
        <f>IF(DE187=1," * La suma de exámenes confirmados positivos por ISP Trans NO PUEDE Superar al total de Procesados. ","")</f>
        <v/>
      </c>
      <c r="CF187" s="44" t="str">
        <f>IF(DF187=1," * Los exámenes procesados de personas pertenecientes a Pueblos originarios NO PUEDE Superar al total de Procesados. ","")</f>
        <v/>
      </c>
      <c r="CG187" s="44" t="str">
        <f>IF(DG187=1," * Los exámenes confirmados positivos por ISP de personas pertenecientes a Pueblos originarios NO PUEDE Superar al total de Procesados. ","")</f>
        <v/>
      </c>
      <c r="CH187" s="44" t="str">
        <f>IF(DH187=1," * Los exámenes procesados de personas pertenecientes a Pueblos migrantes NO PUEDE Superar al total de Procesados. ","")</f>
        <v/>
      </c>
      <c r="CI187" s="44" t="str">
        <f>IF(DI187=1," * Los exámenes confirmados positivos por ISP de personas pertenecientes a Pueblos Migrantes NO PUEDE Superar al total de Procesados. ","")</f>
        <v/>
      </c>
      <c r="CJ187" s="44"/>
      <c r="CK187" s="44"/>
      <c r="CL187" s="44"/>
      <c r="CM187" s="44"/>
      <c r="CN187" s="44"/>
      <c r="CO187" s="44"/>
      <c r="CP187" s="44"/>
      <c r="CQ187" s="44"/>
      <c r="CR187" s="44"/>
      <c r="CS187" s="44"/>
      <c r="CT187" s="44"/>
      <c r="CU187" s="44"/>
      <c r="CV187" s="44"/>
      <c r="CW187" s="44" t="str">
        <f t="shared" ref="CW187:CW209" si="358">IF(DW187=1,"* No olvide digitar la columna Procesados Trans y/o Pueblos Originarios y/o Migrantes (Digite Cero si no tiene). ","")</f>
        <v/>
      </c>
      <c r="CX187" s="44" t="str">
        <f t="shared" ref="CX187:CX209" si="359">IF(DX187=1,"* No olvide digitar la columna Confirmados Trans y/o Pueblos Originarios y/o Migrantes (Digite Cero si no tiene). ","")</f>
        <v/>
      </c>
      <c r="CY187" s="44"/>
      <c r="CZ187" s="44"/>
      <c r="DA187" s="45">
        <f>IF(C187&lt;D187,1,0)</f>
        <v>0</v>
      </c>
      <c r="DB187" s="45">
        <f>IF(C187&lt;&gt;(AK187+AM187),1,0)</f>
        <v>0</v>
      </c>
      <c r="DC187" s="45">
        <f>IF(D187&lt;&gt;(AL187+AN187),1,0)</f>
        <v>0</v>
      </c>
      <c r="DD187" s="45">
        <f>IF(C187&lt;(AO187+AQ187),1,0)</f>
        <v>0</v>
      </c>
      <c r="DE187" s="45">
        <f>IF(D187&lt;(AP187+AR187),1,0)</f>
        <v>0</v>
      </c>
      <c r="DF187" s="45">
        <f>IF($C187&lt;AS187,1,0)</f>
        <v>0</v>
      </c>
      <c r="DG187" s="45">
        <f>IF($D187&lt;AT187,1,0)</f>
        <v>0</v>
      </c>
      <c r="DH187" s="45">
        <f>IF($C187&lt;AU187,1,0)</f>
        <v>0</v>
      </c>
      <c r="DI187" s="45">
        <f>IF($D187&lt;AV187,1,0)</f>
        <v>0</v>
      </c>
      <c r="DJ187" s="45"/>
      <c r="DK187" s="45"/>
      <c r="DL187" s="45"/>
      <c r="DM187" s="45"/>
      <c r="DN187" s="45"/>
      <c r="DO187" s="45"/>
      <c r="DP187" s="45"/>
      <c r="DQ187" s="45"/>
      <c r="DR187" s="45"/>
      <c r="DS187" s="45"/>
      <c r="DT187" s="45"/>
      <c r="DU187" s="45"/>
      <c r="DV187" s="45"/>
      <c r="DW187" s="45">
        <f t="shared" ref="DW187:DX202" si="360">IF(AND(C187&lt;&gt;0,OR(AO187="",AQ187="",AS187="",AU187="")),1,0)</f>
        <v>0</v>
      </c>
      <c r="DX187" s="45">
        <f t="shared" si="360"/>
        <v>0</v>
      </c>
    </row>
    <row r="188" spans="1:128" s="9" customFormat="1" x14ac:dyDescent="0.25">
      <c r="A188" s="533" t="s">
        <v>88</v>
      </c>
      <c r="B188" s="534"/>
      <c r="C188" s="47">
        <f t="shared" si="356"/>
        <v>0</v>
      </c>
      <c r="D188" s="110">
        <f t="shared" si="356"/>
        <v>0</v>
      </c>
      <c r="E188" s="35"/>
      <c r="F188" s="34"/>
      <c r="G188" s="35"/>
      <c r="H188" s="34"/>
      <c r="I188" s="35"/>
      <c r="J188" s="34"/>
      <c r="K188" s="35"/>
      <c r="L188" s="34"/>
      <c r="M188" s="84"/>
      <c r="N188" s="85"/>
      <c r="O188" s="84"/>
      <c r="P188" s="85"/>
      <c r="Q188" s="84"/>
      <c r="R188" s="85"/>
      <c r="S188" s="84"/>
      <c r="T188" s="85"/>
      <c r="U188" s="84"/>
      <c r="V188" s="85"/>
      <c r="W188" s="84"/>
      <c r="X188" s="85"/>
      <c r="Y188" s="84"/>
      <c r="Z188" s="85"/>
      <c r="AA188" s="84"/>
      <c r="AB188" s="85"/>
      <c r="AC188" s="84"/>
      <c r="AD188" s="85"/>
      <c r="AE188" s="84"/>
      <c r="AF188" s="85"/>
      <c r="AG188" s="35"/>
      <c r="AH188" s="36"/>
      <c r="AI188" s="35"/>
      <c r="AJ188" s="54"/>
      <c r="AK188" s="41"/>
      <c r="AL188" s="111"/>
      <c r="AM188" s="39"/>
      <c r="AN188" s="109"/>
      <c r="AO188" s="107"/>
      <c r="AP188" s="108"/>
      <c r="AQ188" s="37"/>
      <c r="AR188" s="109"/>
      <c r="AS188" s="107"/>
      <c r="AT188" s="109"/>
      <c r="AU188" s="107"/>
      <c r="AV188" s="108"/>
      <c r="AW188" s="107"/>
      <c r="AX188" s="108"/>
      <c r="AY188" s="43" t="str">
        <f t="shared" si="357"/>
        <v/>
      </c>
      <c r="AZ188" s="43"/>
      <c r="BA188" s="43"/>
      <c r="BB188" s="43"/>
      <c r="BC188" s="43"/>
      <c r="BD188" s="43"/>
      <c r="BE188" s="43"/>
      <c r="BF188" s="43"/>
      <c r="BG188" s="43"/>
      <c r="BH188" s="10"/>
      <c r="BI188" s="10"/>
      <c r="BJ188" s="10"/>
      <c r="BK188" s="10"/>
      <c r="BR188" s="10"/>
      <c r="BS188" s="10"/>
      <c r="BT188" s="10"/>
      <c r="BU188" s="11"/>
      <c r="BV188" s="10"/>
      <c r="BW188" s="10"/>
      <c r="BX188" s="11"/>
      <c r="BY188" s="11"/>
      <c r="BZ188" s="11"/>
      <c r="CA188" s="44" t="str">
        <f t="shared" ref="CA188:CA208" si="361">IF(DA188=1," * El total de exámenes confirmados positivos por ISP NO DEBE SUPERAR el total de exámenes procesados. ","")</f>
        <v/>
      </c>
      <c r="CB188" s="44" t="str">
        <f t="shared" ref="CB188:CB208" si="362">IF(DB188=1," * La suma de exámenes procesados por sexo DEBE SER IGUAL al total de Procesados. ","")</f>
        <v/>
      </c>
      <c r="CC188" s="44" t="str">
        <f t="shared" ref="CC188:CC208" si="363">IF(DC188=1," * La suma de exámenes Confirmados positivos por ISP por sexo DEBE SER IGUAL al total de Procesados. ","")</f>
        <v/>
      </c>
      <c r="CD188" s="44" t="str">
        <f t="shared" ref="CD188:CD208" si="364">IF(DD188=1," * La suma de exámenes procesados Trans NO PUEDE Superar al total de Procesados. ","")</f>
        <v/>
      </c>
      <c r="CE188" s="44" t="str">
        <f t="shared" ref="CE188:CE208" si="365">IF(DE188=1," * La suma de exámenes confirmados positivos por ISP Trans NO PUEDE Superar al total de Procesados. ","")</f>
        <v/>
      </c>
      <c r="CF188" s="44" t="str">
        <f t="shared" ref="CF188:CF208" si="366">IF(DF188=1," * Los exámenes procesados de personas pertenecientes a Pueblos originarios NO PUEDE Superar al total de Procesados. ","")</f>
        <v/>
      </c>
      <c r="CG188" s="44" t="str">
        <f t="shared" ref="CG188:CG208" si="367">IF(DG188=1," * Los exámenes confirmados positivos por ISP de personas pertenecientes a Pueblos originarios NO PUEDE Superar al total de Procesados. ","")</f>
        <v/>
      </c>
      <c r="CH188" s="44" t="str">
        <f t="shared" ref="CH188:CH208" si="368">IF(DH188=1," * Los exámenes procesados de personas pertenecientes a Pueblos migrantes NO PUEDE Superar al total de Procesados. ","")</f>
        <v/>
      </c>
      <c r="CI188" s="44" t="str">
        <f t="shared" ref="CI188:CI208" si="369">IF(DI188=1," * Los exámenes confirmados positivos por ISP de personas pertenecientes a Pueblos Migrantes NO PUEDE Superar al total de Procesados. ","")</f>
        <v/>
      </c>
      <c r="CJ188" s="44"/>
      <c r="CK188" s="44"/>
      <c r="CL188" s="44"/>
      <c r="CM188" s="44"/>
      <c r="CN188" s="44"/>
      <c r="CO188" s="44"/>
      <c r="CP188" s="44"/>
      <c r="CQ188" s="44"/>
      <c r="CR188" s="44"/>
      <c r="CS188" s="44"/>
      <c r="CT188" s="44"/>
      <c r="CU188" s="44"/>
      <c r="CV188" s="44"/>
      <c r="CW188" s="44" t="str">
        <f t="shared" si="358"/>
        <v/>
      </c>
      <c r="CX188" s="44" t="str">
        <f t="shared" si="359"/>
        <v/>
      </c>
      <c r="CY188" s="44"/>
      <c r="CZ188" s="44"/>
      <c r="DA188" s="45">
        <f t="shared" ref="DA188:DA209" si="370">IF(C188&lt;D188,1,0)</f>
        <v>0</v>
      </c>
      <c r="DB188" s="45">
        <f t="shared" ref="DB188:DC209" si="371">IF(C188&lt;&gt;(AK188+AM188),1,0)</f>
        <v>0</v>
      </c>
      <c r="DC188" s="45">
        <f t="shared" si="371"/>
        <v>0</v>
      </c>
      <c r="DD188" s="45">
        <f t="shared" ref="DD188:DE209" si="372">IF(C188&lt;(AO188+AQ188),1,0)</f>
        <v>0</v>
      </c>
      <c r="DE188" s="45">
        <f t="shared" si="372"/>
        <v>0</v>
      </c>
      <c r="DF188" s="45">
        <f t="shared" ref="DF188:DF209" si="373">IF($C188&lt;AS188,1,0)</f>
        <v>0</v>
      </c>
      <c r="DG188" s="45">
        <f t="shared" ref="DG188:DG209" si="374">IF($D188&lt;AT188,1,0)</f>
        <v>0</v>
      </c>
      <c r="DH188" s="45">
        <f t="shared" ref="DH188:DH209" si="375">IF($C188&lt;AU188,1,0)</f>
        <v>0</v>
      </c>
      <c r="DI188" s="45">
        <f t="shared" ref="DI188:DI209" si="376">IF($D188&lt;AV188,1,0)</f>
        <v>0</v>
      </c>
      <c r="DJ188" s="45"/>
      <c r="DK188" s="45"/>
      <c r="DL188" s="45"/>
      <c r="DM188" s="45"/>
      <c r="DN188" s="45"/>
      <c r="DO188" s="45"/>
      <c r="DP188" s="45"/>
      <c r="DQ188" s="45"/>
      <c r="DR188" s="45"/>
      <c r="DS188" s="45"/>
      <c r="DT188" s="45"/>
      <c r="DU188" s="45"/>
      <c r="DV188" s="45"/>
      <c r="DW188" s="45">
        <f t="shared" si="360"/>
        <v>0</v>
      </c>
      <c r="DX188" s="45">
        <f t="shared" si="360"/>
        <v>0</v>
      </c>
    </row>
    <row r="189" spans="1:128" s="9" customFormat="1" x14ac:dyDescent="0.25">
      <c r="A189" s="533" t="s">
        <v>89</v>
      </c>
      <c r="B189" s="534"/>
      <c r="C189" s="47">
        <f t="shared" si="356"/>
        <v>0</v>
      </c>
      <c r="D189" s="110">
        <f t="shared" si="356"/>
        <v>0</v>
      </c>
      <c r="E189" s="35"/>
      <c r="F189" s="34"/>
      <c r="G189" s="35"/>
      <c r="H189" s="34"/>
      <c r="I189" s="35"/>
      <c r="J189" s="34"/>
      <c r="K189" s="35"/>
      <c r="L189" s="34"/>
      <c r="M189" s="39"/>
      <c r="N189" s="38"/>
      <c r="O189" s="39"/>
      <c r="P189" s="38"/>
      <c r="Q189" s="39"/>
      <c r="R189" s="38"/>
      <c r="S189" s="39"/>
      <c r="T189" s="38"/>
      <c r="U189" s="39"/>
      <c r="V189" s="38"/>
      <c r="W189" s="39"/>
      <c r="X189" s="38"/>
      <c r="Y189" s="39"/>
      <c r="Z189" s="38"/>
      <c r="AA189" s="39"/>
      <c r="AB189" s="38"/>
      <c r="AC189" s="39"/>
      <c r="AD189" s="38"/>
      <c r="AE189" s="39"/>
      <c r="AF189" s="38"/>
      <c r="AG189" s="35"/>
      <c r="AH189" s="36"/>
      <c r="AI189" s="35"/>
      <c r="AJ189" s="54"/>
      <c r="AK189" s="41"/>
      <c r="AL189" s="111"/>
      <c r="AM189" s="39"/>
      <c r="AN189" s="109"/>
      <c r="AO189" s="107"/>
      <c r="AP189" s="108"/>
      <c r="AQ189" s="37"/>
      <c r="AR189" s="109"/>
      <c r="AS189" s="107"/>
      <c r="AT189" s="109"/>
      <c r="AU189" s="107"/>
      <c r="AV189" s="108"/>
      <c r="AW189" s="107"/>
      <c r="AX189" s="108"/>
      <c r="AY189" s="43" t="str">
        <f t="shared" si="357"/>
        <v/>
      </c>
      <c r="AZ189" s="43"/>
      <c r="BA189" s="43"/>
      <c r="BB189" s="43"/>
      <c r="BC189" s="43"/>
      <c r="BD189" s="43"/>
      <c r="BE189" s="43"/>
      <c r="BF189" s="43"/>
      <c r="BG189" s="43"/>
      <c r="BH189" s="10"/>
      <c r="BI189" s="10"/>
      <c r="BJ189" s="10"/>
      <c r="BK189" s="10"/>
      <c r="BR189" s="10"/>
      <c r="BS189" s="10"/>
      <c r="BT189" s="10"/>
      <c r="BU189" s="11"/>
      <c r="BV189" s="10"/>
      <c r="BW189" s="10"/>
      <c r="BX189" s="11"/>
      <c r="BY189" s="11"/>
      <c r="BZ189" s="11"/>
      <c r="CA189" s="44" t="str">
        <f t="shared" si="361"/>
        <v/>
      </c>
      <c r="CB189" s="44" t="str">
        <f t="shared" si="362"/>
        <v/>
      </c>
      <c r="CC189" s="44" t="str">
        <f t="shared" si="363"/>
        <v/>
      </c>
      <c r="CD189" s="44" t="str">
        <f t="shared" si="364"/>
        <v/>
      </c>
      <c r="CE189" s="44" t="str">
        <f t="shared" si="365"/>
        <v/>
      </c>
      <c r="CF189" s="44" t="str">
        <f t="shared" si="366"/>
        <v/>
      </c>
      <c r="CG189" s="44" t="str">
        <f t="shared" si="367"/>
        <v/>
      </c>
      <c r="CH189" s="44" t="str">
        <f t="shared" si="368"/>
        <v/>
      </c>
      <c r="CI189" s="44" t="str">
        <f t="shared" si="369"/>
        <v/>
      </c>
      <c r="CJ189" s="44"/>
      <c r="CK189" s="44"/>
      <c r="CL189" s="44"/>
      <c r="CM189" s="44"/>
      <c r="CN189" s="44"/>
      <c r="CO189" s="44"/>
      <c r="CP189" s="44"/>
      <c r="CQ189" s="44"/>
      <c r="CR189" s="44"/>
      <c r="CS189" s="44"/>
      <c r="CT189" s="44"/>
      <c r="CU189" s="44"/>
      <c r="CV189" s="44"/>
      <c r="CW189" s="44" t="str">
        <f t="shared" si="358"/>
        <v/>
      </c>
      <c r="CX189" s="44" t="str">
        <f t="shared" si="359"/>
        <v/>
      </c>
      <c r="CY189" s="44"/>
      <c r="CZ189" s="44"/>
      <c r="DA189" s="45">
        <f t="shared" si="370"/>
        <v>0</v>
      </c>
      <c r="DB189" s="45">
        <f t="shared" si="371"/>
        <v>0</v>
      </c>
      <c r="DC189" s="45">
        <f t="shared" si="371"/>
        <v>0</v>
      </c>
      <c r="DD189" s="45">
        <f t="shared" si="372"/>
        <v>0</v>
      </c>
      <c r="DE189" s="45">
        <f t="shared" si="372"/>
        <v>0</v>
      </c>
      <c r="DF189" s="45">
        <f t="shared" si="373"/>
        <v>0</v>
      </c>
      <c r="DG189" s="45">
        <f t="shared" si="374"/>
        <v>0</v>
      </c>
      <c r="DH189" s="45">
        <f t="shared" si="375"/>
        <v>0</v>
      </c>
      <c r="DI189" s="45">
        <f t="shared" si="376"/>
        <v>0</v>
      </c>
      <c r="DJ189" s="45"/>
      <c r="DK189" s="45"/>
      <c r="DL189" s="45"/>
      <c r="DM189" s="45"/>
      <c r="DN189" s="45"/>
      <c r="DO189" s="45"/>
      <c r="DP189" s="45"/>
      <c r="DQ189" s="45"/>
      <c r="DR189" s="45"/>
      <c r="DS189" s="45"/>
      <c r="DT189" s="45"/>
      <c r="DU189" s="45"/>
      <c r="DV189" s="45"/>
      <c r="DW189" s="45">
        <f t="shared" si="360"/>
        <v>0</v>
      </c>
      <c r="DX189" s="45">
        <f t="shared" si="360"/>
        <v>0</v>
      </c>
    </row>
    <row r="190" spans="1:128" s="9" customFormat="1" x14ac:dyDescent="0.25">
      <c r="A190" s="533" t="s">
        <v>47</v>
      </c>
      <c r="B190" s="534"/>
      <c r="C190" s="47">
        <f>+O190+Q190+S190+U190+W190+Y190+AA190+AC190+AE190+AG190+AI190</f>
        <v>0</v>
      </c>
      <c r="D190" s="112">
        <f>+P190+R190+T190+V190+X190+Z190+AB190+AD190+AF190+AH190+AJ190</f>
        <v>0</v>
      </c>
      <c r="E190" s="35"/>
      <c r="F190" s="34"/>
      <c r="G190" s="35"/>
      <c r="H190" s="34"/>
      <c r="I190" s="35"/>
      <c r="J190" s="34"/>
      <c r="K190" s="35"/>
      <c r="L190" s="34"/>
      <c r="M190" s="35"/>
      <c r="N190" s="34"/>
      <c r="O190" s="39"/>
      <c r="P190" s="38"/>
      <c r="Q190" s="39"/>
      <c r="R190" s="38"/>
      <c r="S190" s="39"/>
      <c r="T190" s="38"/>
      <c r="U190" s="39"/>
      <c r="V190" s="38"/>
      <c r="W190" s="39"/>
      <c r="X190" s="38"/>
      <c r="Y190" s="39"/>
      <c r="Z190" s="38"/>
      <c r="AA190" s="39"/>
      <c r="AB190" s="38"/>
      <c r="AC190" s="39"/>
      <c r="AD190" s="38"/>
      <c r="AE190" s="39"/>
      <c r="AF190" s="38"/>
      <c r="AG190" s="39"/>
      <c r="AH190" s="38"/>
      <c r="AI190" s="39"/>
      <c r="AJ190" s="40"/>
      <c r="AK190" s="37"/>
      <c r="AL190" s="108"/>
      <c r="AM190" s="39"/>
      <c r="AN190" s="109"/>
      <c r="AO190" s="107"/>
      <c r="AP190" s="108"/>
      <c r="AQ190" s="37"/>
      <c r="AR190" s="109"/>
      <c r="AS190" s="107"/>
      <c r="AT190" s="109"/>
      <c r="AU190" s="107"/>
      <c r="AV190" s="108"/>
      <c r="AW190" s="107"/>
      <c r="AX190" s="108"/>
      <c r="AY190" s="43" t="str">
        <f t="shared" si="357"/>
        <v/>
      </c>
      <c r="AZ190" s="43"/>
      <c r="BA190" s="43"/>
      <c r="BB190" s="43"/>
      <c r="BC190" s="43"/>
      <c r="BD190" s="43"/>
      <c r="BE190" s="43"/>
      <c r="BF190" s="43"/>
      <c r="BG190" s="43"/>
      <c r="BH190" s="10"/>
      <c r="BI190" s="10"/>
      <c r="BJ190" s="10"/>
      <c r="BK190" s="10"/>
      <c r="BR190" s="10"/>
      <c r="BS190" s="10"/>
      <c r="BT190" s="10"/>
      <c r="BU190" s="11"/>
      <c r="BV190" s="10"/>
      <c r="BW190" s="10"/>
      <c r="BX190" s="11"/>
      <c r="BY190" s="11"/>
      <c r="BZ190" s="11"/>
      <c r="CA190" s="44" t="str">
        <f t="shared" si="361"/>
        <v/>
      </c>
      <c r="CB190" s="44" t="str">
        <f t="shared" si="362"/>
        <v/>
      </c>
      <c r="CC190" s="44" t="str">
        <f t="shared" si="363"/>
        <v/>
      </c>
      <c r="CD190" s="44" t="str">
        <f t="shared" si="364"/>
        <v/>
      </c>
      <c r="CE190" s="44" t="str">
        <f t="shared" si="365"/>
        <v/>
      </c>
      <c r="CF190" s="44" t="str">
        <f t="shared" si="366"/>
        <v/>
      </c>
      <c r="CG190" s="44" t="str">
        <f t="shared" si="367"/>
        <v/>
      </c>
      <c r="CH190" s="44" t="str">
        <f t="shared" si="368"/>
        <v/>
      </c>
      <c r="CI190" s="44" t="str">
        <f t="shared" si="369"/>
        <v/>
      </c>
      <c r="CJ190" s="44"/>
      <c r="CK190" s="44"/>
      <c r="CL190" s="44"/>
      <c r="CM190" s="44"/>
      <c r="CN190" s="44"/>
      <c r="CO190" s="44"/>
      <c r="CP190" s="44"/>
      <c r="CQ190" s="44"/>
      <c r="CR190" s="44"/>
      <c r="CS190" s="44"/>
      <c r="CT190" s="44"/>
      <c r="CU190" s="44"/>
      <c r="CV190" s="44"/>
      <c r="CW190" s="44" t="str">
        <f t="shared" si="358"/>
        <v/>
      </c>
      <c r="CX190" s="44" t="str">
        <f t="shared" si="359"/>
        <v/>
      </c>
      <c r="CY190" s="44"/>
      <c r="CZ190" s="44"/>
      <c r="DA190" s="45">
        <f t="shared" si="370"/>
        <v>0</v>
      </c>
      <c r="DB190" s="45">
        <f t="shared" si="371"/>
        <v>0</v>
      </c>
      <c r="DC190" s="45">
        <f t="shared" si="371"/>
        <v>0</v>
      </c>
      <c r="DD190" s="45">
        <f t="shared" si="372"/>
        <v>0</v>
      </c>
      <c r="DE190" s="45">
        <f t="shared" si="372"/>
        <v>0</v>
      </c>
      <c r="DF190" s="45">
        <f t="shared" si="373"/>
        <v>0</v>
      </c>
      <c r="DG190" s="45">
        <f t="shared" si="374"/>
        <v>0</v>
      </c>
      <c r="DH190" s="45">
        <f t="shared" si="375"/>
        <v>0</v>
      </c>
      <c r="DI190" s="45">
        <f t="shared" si="376"/>
        <v>0</v>
      </c>
      <c r="DJ190" s="45"/>
      <c r="DK190" s="45"/>
      <c r="DL190" s="45"/>
      <c r="DM190" s="45"/>
      <c r="DN190" s="45"/>
      <c r="DO190" s="45"/>
      <c r="DP190" s="45"/>
      <c r="DQ190" s="45"/>
      <c r="DR190" s="45"/>
      <c r="DS190" s="45"/>
      <c r="DT190" s="45"/>
      <c r="DU190" s="45"/>
      <c r="DV190" s="45"/>
      <c r="DW190" s="45">
        <f t="shared" si="360"/>
        <v>0</v>
      </c>
      <c r="DX190" s="45">
        <f t="shared" si="360"/>
        <v>0</v>
      </c>
    </row>
    <row r="191" spans="1:128" s="9" customFormat="1" x14ac:dyDescent="0.25">
      <c r="A191" s="533" t="s">
        <v>53</v>
      </c>
      <c r="B191" s="534"/>
      <c r="C191" s="47">
        <f>+E191+G191+I191+K191+M191+O191+Q191+S191+U191+W191+Y191+AA191+AC191+AE191+AG191+AI191</f>
        <v>0</v>
      </c>
      <c r="D191" s="112">
        <f>+F191+H191+J191+L191+N191+P191+R191+T191+V191+X191+Z191+AB191+AD191+AF191+AH191+AJ191</f>
        <v>0</v>
      </c>
      <c r="E191" s="39"/>
      <c r="F191" s="38"/>
      <c r="G191" s="39"/>
      <c r="H191" s="38"/>
      <c r="I191" s="39"/>
      <c r="J191" s="38"/>
      <c r="K191" s="39"/>
      <c r="L191" s="38"/>
      <c r="M191" s="39"/>
      <c r="N191" s="38"/>
      <c r="O191" s="39"/>
      <c r="P191" s="38"/>
      <c r="Q191" s="39"/>
      <c r="R191" s="38"/>
      <c r="S191" s="39"/>
      <c r="T191" s="38"/>
      <c r="U191" s="39"/>
      <c r="V191" s="38"/>
      <c r="W191" s="39"/>
      <c r="X191" s="38"/>
      <c r="Y191" s="39"/>
      <c r="Z191" s="38"/>
      <c r="AA191" s="39"/>
      <c r="AB191" s="38"/>
      <c r="AC191" s="39"/>
      <c r="AD191" s="38"/>
      <c r="AE191" s="39"/>
      <c r="AF191" s="38"/>
      <c r="AG191" s="39"/>
      <c r="AH191" s="38"/>
      <c r="AI191" s="39"/>
      <c r="AJ191" s="40"/>
      <c r="AK191" s="155"/>
      <c r="AL191" s="114"/>
      <c r="AM191" s="115"/>
      <c r="AN191" s="109"/>
      <c r="AO191" s="107"/>
      <c r="AP191" s="108"/>
      <c r="AQ191" s="37"/>
      <c r="AR191" s="109"/>
      <c r="AS191" s="107"/>
      <c r="AT191" s="109"/>
      <c r="AU191" s="107"/>
      <c r="AV191" s="108"/>
      <c r="AW191" s="107"/>
      <c r="AX191" s="108"/>
      <c r="AY191" s="43" t="str">
        <f t="shared" si="357"/>
        <v/>
      </c>
      <c r="AZ191" s="43"/>
      <c r="BA191" s="43"/>
      <c r="BB191" s="43"/>
      <c r="BC191" s="43"/>
      <c r="BD191" s="43"/>
      <c r="BE191" s="43"/>
      <c r="BF191" s="43"/>
      <c r="BG191" s="43"/>
      <c r="BH191" s="10"/>
      <c r="BI191" s="10"/>
      <c r="BJ191" s="10"/>
      <c r="BK191" s="10"/>
      <c r="BR191" s="10"/>
      <c r="BS191" s="10"/>
      <c r="BT191" s="10"/>
      <c r="BU191" s="11"/>
      <c r="BV191" s="10"/>
      <c r="BW191" s="10"/>
      <c r="BX191" s="11"/>
      <c r="BY191" s="11"/>
      <c r="BZ191" s="11"/>
      <c r="CA191" s="44" t="str">
        <f t="shared" si="361"/>
        <v/>
      </c>
      <c r="CB191" s="44" t="str">
        <f t="shared" si="362"/>
        <v/>
      </c>
      <c r="CC191" s="44" t="str">
        <f t="shared" si="363"/>
        <v/>
      </c>
      <c r="CD191" s="44" t="str">
        <f t="shared" si="364"/>
        <v/>
      </c>
      <c r="CE191" s="44" t="str">
        <f t="shared" si="365"/>
        <v/>
      </c>
      <c r="CF191" s="44" t="str">
        <f t="shared" si="366"/>
        <v/>
      </c>
      <c r="CG191" s="44" t="str">
        <f t="shared" si="367"/>
        <v/>
      </c>
      <c r="CH191" s="44" t="str">
        <f t="shared" si="368"/>
        <v/>
      </c>
      <c r="CI191" s="44" t="str">
        <f t="shared" si="369"/>
        <v/>
      </c>
      <c r="CJ191" s="44"/>
      <c r="CK191" s="44"/>
      <c r="CL191" s="44"/>
      <c r="CM191" s="44"/>
      <c r="CN191" s="44"/>
      <c r="CO191" s="44"/>
      <c r="CP191" s="44"/>
      <c r="CQ191" s="44"/>
      <c r="CR191" s="44"/>
      <c r="CS191" s="44"/>
      <c r="CT191" s="44"/>
      <c r="CU191" s="44"/>
      <c r="CV191" s="44"/>
      <c r="CW191" s="44" t="str">
        <f t="shared" si="358"/>
        <v/>
      </c>
      <c r="CX191" s="44" t="str">
        <f t="shared" si="359"/>
        <v/>
      </c>
      <c r="CY191" s="44"/>
      <c r="CZ191" s="44"/>
      <c r="DA191" s="45">
        <f t="shared" si="370"/>
        <v>0</v>
      </c>
      <c r="DB191" s="45">
        <f t="shared" si="371"/>
        <v>0</v>
      </c>
      <c r="DC191" s="45">
        <f t="shared" si="371"/>
        <v>0</v>
      </c>
      <c r="DD191" s="45">
        <f t="shared" si="372"/>
        <v>0</v>
      </c>
      <c r="DE191" s="45">
        <f t="shared" si="372"/>
        <v>0</v>
      </c>
      <c r="DF191" s="45">
        <f t="shared" si="373"/>
        <v>0</v>
      </c>
      <c r="DG191" s="45">
        <f t="shared" si="374"/>
        <v>0</v>
      </c>
      <c r="DH191" s="45">
        <f t="shared" si="375"/>
        <v>0</v>
      </c>
      <c r="DI191" s="45">
        <f t="shared" si="376"/>
        <v>0</v>
      </c>
      <c r="DJ191" s="45"/>
      <c r="DK191" s="45"/>
      <c r="DL191" s="45"/>
      <c r="DM191" s="45"/>
      <c r="DN191" s="45"/>
      <c r="DO191" s="45"/>
      <c r="DP191" s="45"/>
      <c r="DQ191" s="45"/>
      <c r="DR191" s="45"/>
      <c r="DS191" s="45"/>
      <c r="DT191" s="45"/>
      <c r="DU191" s="45"/>
      <c r="DV191" s="45"/>
      <c r="DW191" s="45">
        <f t="shared" si="360"/>
        <v>0</v>
      </c>
      <c r="DX191" s="45">
        <f t="shared" si="360"/>
        <v>0</v>
      </c>
    </row>
    <row r="192" spans="1:128" s="9" customFormat="1" x14ac:dyDescent="0.25">
      <c r="A192" s="533" t="s">
        <v>90</v>
      </c>
      <c r="B192" s="534"/>
      <c r="C192" s="47">
        <f>+E192+G192+I192+K192+M192+O192+Q192+S192+U192+W192+Y192+AA192+AC192+AE192+AG192+AI192</f>
        <v>0</v>
      </c>
      <c r="D192" s="110">
        <f>+F192+H192+J192+L192+N192+P192+R192+T192+V192+X192+Z192+AB192+AD192+AF192+AH192+AJ192</f>
        <v>0</v>
      </c>
      <c r="E192" s="39"/>
      <c r="F192" s="38"/>
      <c r="G192" s="39"/>
      <c r="H192" s="38"/>
      <c r="I192" s="39"/>
      <c r="J192" s="38"/>
      <c r="K192" s="39"/>
      <c r="L192" s="38"/>
      <c r="M192" s="39"/>
      <c r="N192" s="38"/>
      <c r="O192" s="39"/>
      <c r="P192" s="38"/>
      <c r="Q192" s="39"/>
      <c r="R192" s="38"/>
      <c r="S192" s="39"/>
      <c r="T192" s="38"/>
      <c r="U192" s="39"/>
      <c r="V192" s="38"/>
      <c r="W192" s="39"/>
      <c r="X192" s="38"/>
      <c r="Y192" s="39"/>
      <c r="Z192" s="38"/>
      <c r="AA192" s="39"/>
      <c r="AB192" s="38"/>
      <c r="AC192" s="39"/>
      <c r="AD192" s="38"/>
      <c r="AE192" s="39"/>
      <c r="AF192" s="38"/>
      <c r="AG192" s="39"/>
      <c r="AH192" s="38"/>
      <c r="AI192" s="39"/>
      <c r="AJ192" s="38"/>
      <c r="AK192" s="107"/>
      <c r="AL192" s="108"/>
      <c r="AM192" s="39"/>
      <c r="AN192" s="109"/>
      <c r="AO192" s="107"/>
      <c r="AP192" s="108"/>
      <c r="AQ192" s="37"/>
      <c r="AR192" s="109"/>
      <c r="AS192" s="107"/>
      <c r="AT192" s="109"/>
      <c r="AU192" s="107"/>
      <c r="AV192" s="108"/>
      <c r="AW192" s="107"/>
      <c r="AX192" s="108"/>
      <c r="AY192" s="43" t="str">
        <f t="shared" si="357"/>
        <v/>
      </c>
      <c r="AZ192" s="43"/>
      <c r="BA192" s="43"/>
      <c r="BB192" s="43"/>
      <c r="BC192" s="43"/>
      <c r="BD192" s="43"/>
      <c r="BE192" s="43"/>
      <c r="BF192" s="43"/>
      <c r="BG192" s="43"/>
      <c r="BH192" s="10"/>
      <c r="BI192" s="10"/>
      <c r="BJ192" s="10"/>
      <c r="BK192" s="10"/>
      <c r="BR192" s="10"/>
      <c r="BS192" s="10"/>
      <c r="BT192" s="10"/>
      <c r="BU192" s="11"/>
      <c r="BV192" s="10"/>
      <c r="BW192" s="10"/>
      <c r="BX192" s="11"/>
      <c r="BY192" s="11"/>
      <c r="BZ192" s="11"/>
      <c r="CA192" s="44" t="str">
        <f t="shared" si="361"/>
        <v/>
      </c>
      <c r="CB192" s="44" t="str">
        <f t="shared" si="362"/>
        <v/>
      </c>
      <c r="CC192" s="44" t="str">
        <f t="shared" si="363"/>
        <v/>
      </c>
      <c r="CD192" s="44" t="str">
        <f t="shared" si="364"/>
        <v/>
      </c>
      <c r="CE192" s="44" t="str">
        <f t="shared" si="365"/>
        <v/>
      </c>
      <c r="CF192" s="44" t="str">
        <f t="shared" si="366"/>
        <v/>
      </c>
      <c r="CG192" s="44" t="str">
        <f t="shared" si="367"/>
        <v/>
      </c>
      <c r="CH192" s="44" t="str">
        <f t="shared" si="368"/>
        <v/>
      </c>
      <c r="CI192" s="44" t="str">
        <f t="shared" si="369"/>
        <v/>
      </c>
      <c r="CJ192" s="44"/>
      <c r="CK192" s="44"/>
      <c r="CL192" s="44"/>
      <c r="CM192" s="44"/>
      <c r="CN192" s="44"/>
      <c r="CO192" s="44"/>
      <c r="CP192" s="44"/>
      <c r="CQ192" s="44"/>
      <c r="CR192" s="44"/>
      <c r="CS192" s="44"/>
      <c r="CT192" s="44"/>
      <c r="CU192" s="44"/>
      <c r="CV192" s="44"/>
      <c r="CW192" s="44" t="str">
        <f t="shared" si="358"/>
        <v/>
      </c>
      <c r="CX192" s="44" t="str">
        <f t="shared" si="359"/>
        <v/>
      </c>
      <c r="CY192" s="44"/>
      <c r="CZ192" s="44"/>
      <c r="DA192" s="45">
        <f t="shared" si="370"/>
        <v>0</v>
      </c>
      <c r="DB192" s="45">
        <f t="shared" si="371"/>
        <v>0</v>
      </c>
      <c r="DC192" s="45">
        <f t="shared" si="371"/>
        <v>0</v>
      </c>
      <c r="DD192" s="45">
        <f t="shared" si="372"/>
        <v>0</v>
      </c>
      <c r="DE192" s="45">
        <f t="shared" si="372"/>
        <v>0</v>
      </c>
      <c r="DF192" s="45">
        <f t="shared" si="373"/>
        <v>0</v>
      </c>
      <c r="DG192" s="45">
        <f t="shared" si="374"/>
        <v>0</v>
      </c>
      <c r="DH192" s="45">
        <f t="shared" si="375"/>
        <v>0</v>
      </c>
      <c r="DI192" s="45">
        <f t="shared" si="376"/>
        <v>0</v>
      </c>
      <c r="DJ192" s="45"/>
      <c r="DK192" s="45"/>
      <c r="DL192" s="45"/>
      <c r="DM192" s="45"/>
      <c r="DN192" s="45"/>
      <c r="DO192" s="45"/>
      <c r="DP192" s="45"/>
      <c r="DQ192" s="45"/>
      <c r="DR192" s="45"/>
      <c r="DS192" s="45"/>
      <c r="DT192" s="45"/>
      <c r="DU192" s="45"/>
      <c r="DV192" s="45"/>
      <c r="DW192" s="45">
        <f t="shared" si="360"/>
        <v>0</v>
      </c>
      <c r="DX192" s="45">
        <f t="shared" si="360"/>
        <v>0</v>
      </c>
    </row>
    <row r="193" spans="1:128" s="9" customFormat="1" ht="15" customHeight="1" x14ac:dyDescent="0.25">
      <c r="A193" s="535" t="s">
        <v>91</v>
      </c>
      <c r="B193" s="536"/>
      <c r="C193" s="47">
        <f>+O193+Q193+S193+U193+W193+Y193+AA193+AC193+AE193+AG193+AI193</f>
        <v>0</v>
      </c>
      <c r="D193" s="110">
        <f>+P193+R193+T193+V193+X193+Z193+AB193+AD193+AF193+AH193+AJ193</f>
        <v>0</v>
      </c>
      <c r="E193" s="35"/>
      <c r="F193" s="34"/>
      <c r="G193" s="35"/>
      <c r="H193" s="34"/>
      <c r="I193" s="35"/>
      <c r="J193" s="34"/>
      <c r="K193" s="35"/>
      <c r="L193" s="34"/>
      <c r="M193" s="35"/>
      <c r="N193" s="34"/>
      <c r="O193" s="39"/>
      <c r="P193" s="38"/>
      <c r="Q193" s="39"/>
      <c r="R193" s="38"/>
      <c r="S193" s="39"/>
      <c r="T193" s="38"/>
      <c r="U193" s="39"/>
      <c r="V193" s="38"/>
      <c r="W193" s="39"/>
      <c r="X193" s="38"/>
      <c r="Y193" s="39"/>
      <c r="Z193" s="38"/>
      <c r="AA193" s="39"/>
      <c r="AB193" s="38"/>
      <c r="AC193" s="39"/>
      <c r="AD193" s="38"/>
      <c r="AE193" s="39"/>
      <c r="AF193" s="38"/>
      <c r="AG193" s="39"/>
      <c r="AH193" s="38"/>
      <c r="AI193" s="39"/>
      <c r="AJ193" s="38"/>
      <c r="AK193" s="107"/>
      <c r="AL193" s="108"/>
      <c r="AM193" s="39"/>
      <c r="AN193" s="109"/>
      <c r="AO193" s="107"/>
      <c r="AP193" s="108"/>
      <c r="AQ193" s="37"/>
      <c r="AR193" s="109"/>
      <c r="AS193" s="107"/>
      <c r="AT193" s="109"/>
      <c r="AU193" s="107"/>
      <c r="AV193" s="108"/>
      <c r="AW193" s="107"/>
      <c r="AX193" s="108"/>
      <c r="AY193" s="43" t="str">
        <f t="shared" si="357"/>
        <v/>
      </c>
      <c r="AZ193" s="43"/>
      <c r="BA193" s="43"/>
      <c r="BB193" s="43"/>
      <c r="BC193" s="43"/>
      <c r="BD193" s="43"/>
      <c r="BE193" s="43"/>
      <c r="BF193" s="43"/>
      <c r="BG193" s="43"/>
      <c r="BH193" s="10"/>
      <c r="BI193" s="10"/>
      <c r="BJ193" s="10"/>
      <c r="BK193" s="10"/>
      <c r="BR193" s="10"/>
      <c r="BS193" s="10"/>
      <c r="BT193" s="10"/>
      <c r="BU193" s="11"/>
      <c r="BV193" s="10"/>
      <c r="BW193" s="10"/>
      <c r="BX193" s="11"/>
      <c r="BY193" s="11"/>
      <c r="BZ193" s="11"/>
      <c r="CA193" s="44" t="str">
        <f t="shared" si="361"/>
        <v/>
      </c>
      <c r="CB193" s="44" t="str">
        <f t="shared" si="362"/>
        <v/>
      </c>
      <c r="CC193" s="44" t="str">
        <f t="shared" si="363"/>
        <v/>
      </c>
      <c r="CD193" s="44" t="str">
        <f t="shared" si="364"/>
        <v/>
      </c>
      <c r="CE193" s="44" t="str">
        <f t="shared" si="365"/>
        <v/>
      </c>
      <c r="CF193" s="44" t="str">
        <f t="shared" si="366"/>
        <v/>
      </c>
      <c r="CG193" s="44" t="str">
        <f t="shared" si="367"/>
        <v/>
      </c>
      <c r="CH193" s="44" t="str">
        <f t="shared" si="368"/>
        <v/>
      </c>
      <c r="CI193" s="44" t="str">
        <f t="shared" si="369"/>
        <v/>
      </c>
      <c r="CJ193" s="44"/>
      <c r="CK193" s="44"/>
      <c r="CL193" s="44"/>
      <c r="CM193" s="44"/>
      <c r="CN193" s="44"/>
      <c r="CO193" s="44"/>
      <c r="CP193" s="44"/>
      <c r="CQ193" s="44"/>
      <c r="CR193" s="44"/>
      <c r="CS193" s="44"/>
      <c r="CT193" s="44"/>
      <c r="CU193" s="44"/>
      <c r="CV193" s="44"/>
      <c r="CW193" s="44" t="str">
        <f t="shared" si="358"/>
        <v/>
      </c>
      <c r="CX193" s="44" t="str">
        <f t="shared" si="359"/>
        <v/>
      </c>
      <c r="CY193" s="44"/>
      <c r="CZ193" s="44"/>
      <c r="DA193" s="45">
        <f t="shared" si="370"/>
        <v>0</v>
      </c>
      <c r="DB193" s="45">
        <f t="shared" si="371"/>
        <v>0</v>
      </c>
      <c r="DC193" s="45">
        <f t="shared" si="371"/>
        <v>0</v>
      </c>
      <c r="DD193" s="45">
        <f t="shared" si="372"/>
        <v>0</v>
      </c>
      <c r="DE193" s="45">
        <f t="shared" si="372"/>
        <v>0</v>
      </c>
      <c r="DF193" s="45">
        <f t="shared" si="373"/>
        <v>0</v>
      </c>
      <c r="DG193" s="45">
        <f t="shared" si="374"/>
        <v>0</v>
      </c>
      <c r="DH193" s="45">
        <f t="shared" si="375"/>
        <v>0</v>
      </c>
      <c r="DI193" s="45">
        <f t="shared" si="376"/>
        <v>0</v>
      </c>
      <c r="DJ193" s="45"/>
      <c r="DK193" s="45"/>
      <c r="DL193" s="45"/>
      <c r="DM193" s="45"/>
      <c r="DN193" s="45"/>
      <c r="DO193" s="45"/>
      <c r="DP193" s="45"/>
      <c r="DQ193" s="45"/>
      <c r="DR193" s="45"/>
      <c r="DS193" s="45"/>
      <c r="DT193" s="45"/>
      <c r="DU193" s="45"/>
      <c r="DV193" s="45"/>
      <c r="DW193" s="45">
        <f t="shared" si="360"/>
        <v>0</v>
      </c>
      <c r="DX193" s="45">
        <f t="shared" si="360"/>
        <v>0</v>
      </c>
    </row>
    <row r="194" spans="1:128" s="9" customFormat="1" x14ac:dyDescent="0.25">
      <c r="A194" s="533" t="s">
        <v>50</v>
      </c>
      <c r="B194" s="534"/>
      <c r="C194" s="47">
        <f>+O194+Q194+S194+U194+W194+Y194+AA194+AC194+AE194+AG194+AI194</f>
        <v>0</v>
      </c>
      <c r="D194" s="110">
        <f>+P194+R194+T194+V194+X194+Z194+AB194+AD194+AF194+AH194+AJ194</f>
        <v>0</v>
      </c>
      <c r="E194" s="35"/>
      <c r="F194" s="34"/>
      <c r="G194" s="35"/>
      <c r="H194" s="34"/>
      <c r="I194" s="35"/>
      <c r="J194" s="34"/>
      <c r="K194" s="35"/>
      <c r="L194" s="34"/>
      <c r="M194" s="35"/>
      <c r="N194" s="34"/>
      <c r="O194" s="39"/>
      <c r="P194" s="38"/>
      <c r="Q194" s="39"/>
      <c r="R194" s="38"/>
      <c r="S194" s="39"/>
      <c r="T194" s="38"/>
      <c r="U194" s="39"/>
      <c r="V194" s="38"/>
      <c r="W194" s="39"/>
      <c r="X194" s="38"/>
      <c r="Y194" s="39"/>
      <c r="Z194" s="38"/>
      <c r="AA194" s="39"/>
      <c r="AB194" s="38"/>
      <c r="AC194" s="39"/>
      <c r="AD194" s="38"/>
      <c r="AE194" s="39"/>
      <c r="AF194" s="38"/>
      <c r="AG194" s="39"/>
      <c r="AH194" s="38"/>
      <c r="AI194" s="39"/>
      <c r="AJ194" s="38"/>
      <c r="AK194" s="107"/>
      <c r="AL194" s="108"/>
      <c r="AM194" s="39"/>
      <c r="AN194" s="109"/>
      <c r="AO194" s="107"/>
      <c r="AP194" s="108"/>
      <c r="AQ194" s="37"/>
      <c r="AR194" s="109"/>
      <c r="AS194" s="107"/>
      <c r="AT194" s="109"/>
      <c r="AU194" s="107"/>
      <c r="AV194" s="108"/>
      <c r="AW194" s="107"/>
      <c r="AX194" s="108"/>
      <c r="AY194" s="43" t="str">
        <f t="shared" si="357"/>
        <v/>
      </c>
      <c r="AZ194" s="43"/>
      <c r="BA194" s="43"/>
      <c r="BB194" s="43"/>
      <c r="BC194" s="43"/>
      <c r="BD194" s="43"/>
      <c r="BE194" s="43"/>
      <c r="BF194" s="43"/>
      <c r="BG194" s="43"/>
      <c r="BH194" s="10"/>
      <c r="BI194" s="10"/>
      <c r="BJ194" s="10"/>
      <c r="BK194" s="10"/>
      <c r="BR194" s="10"/>
      <c r="BS194" s="10"/>
      <c r="BT194" s="10"/>
      <c r="BU194" s="11"/>
      <c r="BV194" s="10"/>
      <c r="BW194" s="10"/>
      <c r="BX194" s="11"/>
      <c r="BY194" s="11"/>
      <c r="BZ194" s="11"/>
      <c r="CA194" s="44" t="str">
        <f t="shared" si="361"/>
        <v/>
      </c>
      <c r="CB194" s="44" t="str">
        <f t="shared" si="362"/>
        <v/>
      </c>
      <c r="CC194" s="44" t="str">
        <f t="shared" si="363"/>
        <v/>
      </c>
      <c r="CD194" s="44" t="str">
        <f t="shared" si="364"/>
        <v/>
      </c>
      <c r="CE194" s="44" t="str">
        <f t="shared" si="365"/>
        <v/>
      </c>
      <c r="CF194" s="44" t="str">
        <f t="shared" si="366"/>
        <v/>
      </c>
      <c r="CG194" s="44" t="str">
        <f t="shared" si="367"/>
        <v/>
      </c>
      <c r="CH194" s="44" t="str">
        <f t="shared" si="368"/>
        <v/>
      </c>
      <c r="CI194" s="44" t="str">
        <f t="shared" si="369"/>
        <v/>
      </c>
      <c r="CJ194" s="44"/>
      <c r="CK194" s="44"/>
      <c r="CL194" s="44"/>
      <c r="CM194" s="44"/>
      <c r="CN194" s="44"/>
      <c r="CO194" s="44"/>
      <c r="CP194" s="44"/>
      <c r="CQ194" s="44"/>
      <c r="CR194" s="44"/>
      <c r="CS194" s="44"/>
      <c r="CT194" s="44"/>
      <c r="CU194" s="44"/>
      <c r="CV194" s="44"/>
      <c r="CW194" s="44" t="str">
        <f t="shared" si="358"/>
        <v/>
      </c>
      <c r="CX194" s="44" t="str">
        <f t="shared" si="359"/>
        <v/>
      </c>
      <c r="CY194" s="44"/>
      <c r="CZ194" s="44"/>
      <c r="DA194" s="45">
        <f t="shared" si="370"/>
        <v>0</v>
      </c>
      <c r="DB194" s="45">
        <f t="shared" si="371"/>
        <v>0</v>
      </c>
      <c r="DC194" s="45">
        <f t="shared" si="371"/>
        <v>0</v>
      </c>
      <c r="DD194" s="45">
        <f t="shared" si="372"/>
        <v>0</v>
      </c>
      <c r="DE194" s="45">
        <f t="shared" si="372"/>
        <v>0</v>
      </c>
      <c r="DF194" s="45">
        <f t="shared" si="373"/>
        <v>0</v>
      </c>
      <c r="DG194" s="45">
        <f t="shared" si="374"/>
        <v>0</v>
      </c>
      <c r="DH194" s="45">
        <f t="shared" si="375"/>
        <v>0</v>
      </c>
      <c r="DI194" s="45">
        <f t="shared" si="376"/>
        <v>0</v>
      </c>
      <c r="DJ194" s="45"/>
      <c r="DK194" s="45"/>
      <c r="DL194" s="45"/>
      <c r="DM194" s="45"/>
      <c r="DN194" s="45"/>
      <c r="DO194" s="45"/>
      <c r="DP194" s="45"/>
      <c r="DQ194" s="45"/>
      <c r="DR194" s="45"/>
      <c r="DS194" s="45"/>
      <c r="DT194" s="45"/>
      <c r="DU194" s="45"/>
      <c r="DV194" s="45"/>
      <c r="DW194" s="45">
        <f t="shared" si="360"/>
        <v>0</v>
      </c>
      <c r="DX194" s="45">
        <f t="shared" si="360"/>
        <v>0</v>
      </c>
    </row>
    <row r="195" spans="1:128" s="9" customFormat="1" x14ac:dyDescent="0.25">
      <c r="A195" s="537" t="s">
        <v>92</v>
      </c>
      <c r="B195" s="538"/>
      <c r="C195" s="116">
        <f>+E195+G195+I195+K195+M195+O195+Q195+S195+U195+W195+Y195+AA195+AC195+AE195+AG195+AI195</f>
        <v>0</v>
      </c>
      <c r="D195" s="117">
        <f>+F195+H195+J195+L195+N195+P195+R195+T195+V195+X195+Z195+AB195+AD195+AF195+AH195+AJ195</f>
        <v>0</v>
      </c>
      <c r="E195" s="118"/>
      <c r="F195" s="119"/>
      <c r="G195" s="118"/>
      <c r="H195" s="119"/>
      <c r="I195" s="118"/>
      <c r="J195" s="119"/>
      <c r="K195" s="118"/>
      <c r="L195" s="119"/>
      <c r="M195" s="118"/>
      <c r="N195" s="119"/>
      <c r="O195" s="118"/>
      <c r="P195" s="119"/>
      <c r="Q195" s="118"/>
      <c r="R195" s="119"/>
      <c r="S195" s="118"/>
      <c r="T195" s="119"/>
      <c r="U195" s="118"/>
      <c r="V195" s="119"/>
      <c r="W195" s="118"/>
      <c r="X195" s="119"/>
      <c r="Y195" s="118"/>
      <c r="Z195" s="119"/>
      <c r="AA195" s="118"/>
      <c r="AB195" s="119"/>
      <c r="AC195" s="118"/>
      <c r="AD195" s="119"/>
      <c r="AE195" s="118"/>
      <c r="AF195" s="119"/>
      <c r="AG195" s="118"/>
      <c r="AH195" s="119"/>
      <c r="AI195" s="118"/>
      <c r="AJ195" s="119"/>
      <c r="AK195" s="120"/>
      <c r="AL195" s="121"/>
      <c r="AM195" s="118"/>
      <c r="AN195" s="122"/>
      <c r="AO195" s="120"/>
      <c r="AP195" s="121"/>
      <c r="AQ195" s="123"/>
      <c r="AR195" s="122"/>
      <c r="AS195" s="120"/>
      <c r="AT195" s="122"/>
      <c r="AU195" s="120"/>
      <c r="AV195" s="121"/>
      <c r="AW195" s="120"/>
      <c r="AX195" s="121"/>
      <c r="AY195" s="43" t="str">
        <f t="shared" si="357"/>
        <v/>
      </c>
      <c r="AZ195" s="43"/>
      <c r="BA195" s="43"/>
      <c r="BB195" s="43"/>
      <c r="BC195" s="43"/>
      <c r="BD195" s="43"/>
      <c r="BE195" s="43"/>
      <c r="BF195" s="43"/>
      <c r="BG195" s="43"/>
      <c r="BH195" s="10"/>
      <c r="BI195" s="10"/>
      <c r="BJ195" s="10"/>
      <c r="BK195" s="10"/>
      <c r="BR195" s="10"/>
      <c r="BS195" s="10"/>
      <c r="BT195" s="10"/>
      <c r="BU195" s="11"/>
      <c r="BV195" s="10"/>
      <c r="BW195" s="10"/>
      <c r="BX195" s="11"/>
      <c r="BY195" s="11"/>
      <c r="BZ195" s="11"/>
      <c r="CA195" s="44" t="str">
        <f t="shared" si="361"/>
        <v/>
      </c>
      <c r="CB195" s="44" t="str">
        <f t="shared" si="362"/>
        <v/>
      </c>
      <c r="CC195" s="44" t="str">
        <f t="shared" si="363"/>
        <v/>
      </c>
      <c r="CD195" s="44" t="str">
        <f t="shared" si="364"/>
        <v/>
      </c>
      <c r="CE195" s="44" t="str">
        <f t="shared" si="365"/>
        <v/>
      </c>
      <c r="CF195" s="44" t="str">
        <f t="shared" si="366"/>
        <v/>
      </c>
      <c r="CG195" s="44" t="str">
        <f t="shared" si="367"/>
        <v/>
      </c>
      <c r="CH195" s="44" t="str">
        <f t="shared" si="368"/>
        <v/>
      </c>
      <c r="CI195" s="44" t="str">
        <f t="shared" si="369"/>
        <v/>
      </c>
      <c r="CJ195" s="44"/>
      <c r="CK195" s="44"/>
      <c r="CL195" s="44"/>
      <c r="CM195" s="44"/>
      <c r="CN195" s="44"/>
      <c r="CO195" s="44"/>
      <c r="CP195" s="44"/>
      <c r="CQ195" s="44"/>
      <c r="CR195" s="44"/>
      <c r="CS195" s="44"/>
      <c r="CT195" s="44"/>
      <c r="CU195" s="44"/>
      <c r="CV195" s="44"/>
      <c r="CW195" s="44" t="str">
        <f t="shared" si="358"/>
        <v/>
      </c>
      <c r="CX195" s="44" t="str">
        <f t="shared" si="359"/>
        <v/>
      </c>
      <c r="CY195" s="44"/>
      <c r="CZ195" s="44"/>
      <c r="DA195" s="45">
        <f t="shared" si="370"/>
        <v>0</v>
      </c>
      <c r="DB195" s="45">
        <f t="shared" si="371"/>
        <v>0</v>
      </c>
      <c r="DC195" s="45">
        <f t="shared" si="371"/>
        <v>0</v>
      </c>
      <c r="DD195" s="45">
        <f t="shared" si="372"/>
        <v>0</v>
      </c>
      <c r="DE195" s="45">
        <f t="shared" si="372"/>
        <v>0</v>
      </c>
      <c r="DF195" s="45">
        <f t="shared" si="373"/>
        <v>0</v>
      </c>
      <c r="DG195" s="45">
        <f t="shared" si="374"/>
        <v>0</v>
      </c>
      <c r="DH195" s="45">
        <f t="shared" si="375"/>
        <v>0</v>
      </c>
      <c r="DI195" s="45">
        <f t="shared" si="376"/>
        <v>0</v>
      </c>
      <c r="DJ195" s="45"/>
      <c r="DK195" s="45"/>
      <c r="DL195" s="45"/>
      <c r="DM195" s="45"/>
      <c r="DN195" s="45"/>
      <c r="DO195" s="45"/>
      <c r="DP195" s="45"/>
      <c r="DQ195" s="45"/>
      <c r="DR195" s="45"/>
      <c r="DS195" s="45"/>
      <c r="DT195" s="45"/>
      <c r="DU195" s="45"/>
      <c r="DV195" s="45"/>
      <c r="DW195" s="45">
        <f t="shared" si="360"/>
        <v>0</v>
      </c>
      <c r="DX195" s="45">
        <f t="shared" si="360"/>
        <v>0</v>
      </c>
    </row>
    <row r="196" spans="1:128" s="9" customFormat="1" x14ac:dyDescent="0.25">
      <c r="A196" s="539" t="s">
        <v>51</v>
      </c>
      <c r="B196" s="126" t="s">
        <v>71</v>
      </c>
      <c r="C196" s="127">
        <f t="shared" ref="C196:D198" si="377">+O196+Q196+S196+U196+W196+Y196+AA196+AC196+AE196+AG196</f>
        <v>0</v>
      </c>
      <c r="D196" s="99">
        <f t="shared" si="377"/>
        <v>0</v>
      </c>
      <c r="E196" s="100"/>
      <c r="F196" s="101"/>
      <c r="G196" s="100"/>
      <c r="H196" s="101"/>
      <c r="I196" s="100"/>
      <c r="J196" s="101"/>
      <c r="K196" s="100"/>
      <c r="L196" s="101"/>
      <c r="M196" s="100"/>
      <c r="N196" s="101"/>
      <c r="O196" s="79"/>
      <c r="P196" s="80"/>
      <c r="Q196" s="79"/>
      <c r="R196" s="80"/>
      <c r="S196" s="79"/>
      <c r="T196" s="80"/>
      <c r="U196" s="79"/>
      <c r="V196" s="80"/>
      <c r="W196" s="79"/>
      <c r="X196" s="80"/>
      <c r="Y196" s="79"/>
      <c r="Z196" s="80"/>
      <c r="AA196" s="79"/>
      <c r="AB196" s="80"/>
      <c r="AC196" s="79"/>
      <c r="AD196" s="80"/>
      <c r="AE196" s="79"/>
      <c r="AF196" s="80"/>
      <c r="AG196" s="79"/>
      <c r="AH196" s="80"/>
      <c r="AI196" s="156"/>
      <c r="AJ196" s="157"/>
      <c r="AK196" s="130"/>
      <c r="AL196" s="81"/>
      <c r="AM196" s="79"/>
      <c r="AN196" s="131"/>
      <c r="AO196" s="130"/>
      <c r="AP196" s="81"/>
      <c r="AQ196" s="132"/>
      <c r="AR196" s="131"/>
      <c r="AS196" s="132"/>
      <c r="AT196" s="131"/>
      <c r="AU196" s="132"/>
      <c r="AV196" s="131"/>
      <c r="AW196" s="134"/>
      <c r="AX196" s="135"/>
      <c r="AY196" s="43" t="str">
        <f t="shared" si="357"/>
        <v/>
      </c>
      <c r="AZ196" s="43"/>
      <c r="BA196" s="43"/>
      <c r="BB196" s="43"/>
      <c r="BC196" s="43"/>
      <c r="BD196" s="43"/>
      <c r="BE196" s="43"/>
      <c r="BF196" s="43"/>
      <c r="BG196" s="43"/>
      <c r="BH196" s="10"/>
      <c r="BI196" s="10"/>
      <c r="BJ196" s="10"/>
      <c r="BK196" s="10"/>
      <c r="BR196" s="10"/>
      <c r="BS196" s="10"/>
      <c r="BT196" s="10"/>
      <c r="BU196" s="11"/>
      <c r="BV196" s="10"/>
      <c r="BW196" s="10"/>
      <c r="BX196" s="11"/>
      <c r="BY196" s="11"/>
      <c r="BZ196" s="11"/>
      <c r="CA196" s="44" t="str">
        <f t="shared" si="361"/>
        <v/>
      </c>
      <c r="CB196" s="44" t="str">
        <f t="shared" si="362"/>
        <v/>
      </c>
      <c r="CC196" s="44" t="str">
        <f t="shared" si="363"/>
        <v/>
      </c>
      <c r="CD196" s="44" t="str">
        <f t="shared" si="364"/>
        <v/>
      </c>
      <c r="CE196" s="44" t="str">
        <f t="shared" si="365"/>
        <v/>
      </c>
      <c r="CF196" s="44" t="str">
        <f t="shared" si="366"/>
        <v/>
      </c>
      <c r="CG196" s="44" t="str">
        <f t="shared" si="367"/>
        <v/>
      </c>
      <c r="CH196" s="44" t="str">
        <f t="shared" si="368"/>
        <v/>
      </c>
      <c r="CI196" s="44" t="str">
        <f t="shared" si="369"/>
        <v/>
      </c>
      <c r="CJ196" s="44"/>
      <c r="CK196" s="44"/>
      <c r="CL196" s="44"/>
      <c r="CM196" s="44"/>
      <c r="CN196" s="44"/>
      <c r="CO196" s="44"/>
      <c r="CP196" s="44"/>
      <c r="CQ196" s="44"/>
      <c r="CR196" s="44"/>
      <c r="CS196" s="44"/>
      <c r="CT196" s="44"/>
      <c r="CU196" s="44"/>
      <c r="CV196" s="44"/>
      <c r="CW196" s="44" t="str">
        <f t="shared" si="358"/>
        <v/>
      </c>
      <c r="CX196" s="44" t="str">
        <f t="shared" si="359"/>
        <v/>
      </c>
      <c r="CY196" s="44"/>
      <c r="CZ196" s="44"/>
      <c r="DA196" s="45">
        <f t="shared" si="370"/>
        <v>0</v>
      </c>
      <c r="DB196" s="45">
        <f t="shared" si="371"/>
        <v>0</v>
      </c>
      <c r="DC196" s="45">
        <f t="shared" si="371"/>
        <v>0</v>
      </c>
      <c r="DD196" s="45">
        <f t="shared" si="372"/>
        <v>0</v>
      </c>
      <c r="DE196" s="45">
        <f t="shared" si="372"/>
        <v>0</v>
      </c>
      <c r="DF196" s="45">
        <f t="shared" si="373"/>
        <v>0</v>
      </c>
      <c r="DG196" s="45">
        <f t="shared" si="374"/>
        <v>0</v>
      </c>
      <c r="DH196" s="45">
        <f t="shared" si="375"/>
        <v>0</v>
      </c>
      <c r="DI196" s="45">
        <f t="shared" si="376"/>
        <v>0</v>
      </c>
      <c r="DJ196" s="45"/>
      <c r="DK196" s="45"/>
      <c r="DL196" s="45"/>
      <c r="DM196" s="45"/>
      <c r="DN196" s="45"/>
      <c r="DO196" s="45"/>
      <c r="DP196" s="45"/>
      <c r="DQ196" s="45"/>
      <c r="DR196" s="45"/>
      <c r="DS196" s="45"/>
      <c r="DT196" s="45"/>
      <c r="DU196" s="45"/>
      <c r="DV196" s="45"/>
      <c r="DW196" s="45">
        <f t="shared" si="360"/>
        <v>0</v>
      </c>
      <c r="DX196" s="45">
        <f t="shared" si="360"/>
        <v>0</v>
      </c>
    </row>
    <row r="197" spans="1:128" s="9" customFormat="1" x14ac:dyDescent="0.25">
      <c r="A197" s="540"/>
      <c r="B197" s="83" t="s">
        <v>72</v>
      </c>
      <c r="C197" s="47">
        <f t="shared" si="377"/>
        <v>0</v>
      </c>
      <c r="D197" s="110">
        <f t="shared" si="377"/>
        <v>0</v>
      </c>
      <c r="E197" s="35"/>
      <c r="F197" s="34"/>
      <c r="G197" s="35"/>
      <c r="H197" s="34"/>
      <c r="I197" s="35"/>
      <c r="J197" s="34"/>
      <c r="K197" s="35"/>
      <c r="L197" s="34"/>
      <c r="M197" s="35"/>
      <c r="N197" s="34"/>
      <c r="O197" s="39"/>
      <c r="P197" s="38"/>
      <c r="Q197" s="39"/>
      <c r="R197" s="38"/>
      <c r="S197" s="39"/>
      <c r="T197" s="38"/>
      <c r="U197" s="39"/>
      <c r="V197" s="38"/>
      <c r="W197" s="39"/>
      <c r="X197" s="38"/>
      <c r="Y197" s="39"/>
      <c r="Z197" s="38"/>
      <c r="AA197" s="39"/>
      <c r="AB197" s="38"/>
      <c r="AC197" s="39"/>
      <c r="AD197" s="38"/>
      <c r="AE197" s="39"/>
      <c r="AF197" s="38"/>
      <c r="AG197" s="39"/>
      <c r="AH197" s="38"/>
      <c r="AI197" s="50"/>
      <c r="AJ197" s="51"/>
      <c r="AK197" s="107"/>
      <c r="AL197" s="108"/>
      <c r="AM197" s="39"/>
      <c r="AN197" s="109"/>
      <c r="AO197" s="107"/>
      <c r="AP197" s="108"/>
      <c r="AQ197" s="37"/>
      <c r="AR197" s="109"/>
      <c r="AS197" s="37"/>
      <c r="AT197" s="109"/>
      <c r="AU197" s="37"/>
      <c r="AV197" s="109"/>
      <c r="AW197" s="136"/>
      <c r="AX197" s="111"/>
      <c r="AY197" s="43" t="str">
        <f t="shared" si="357"/>
        <v/>
      </c>
      <c r="AZ197" s="43"/>
      <c r="BA197" s="43"/>
      <c r="BB197" s="43"/>
      <c r="BC197" s="43"/>
      <c r="BD197" s="43"/>
      <c r="BE197" s="43"/>
      <c r="BF197" s="43"/>
      <c r="BG197" s="43"/>
      <c r="BH197" s="10"/>
      <c r="BI197" s="10"/>
      <c r="BJ197" s="10"/>
      <c r="BK197" s="10"/>
      <c r="BR197" s="10"/>
      <c r="BS197" s="10"/>
      <c r="BT197" s="10"/>
      <c r="BU197" s="11"/>
      <c r="BV197" s="10"/>
      <c r="BW197" s="10"/>
      <c r="BX197" s="11"/>
      <c r="BY197" s="11"/>
      <c r="BZ197" s="11"/>
      <c r="CA197" s="44" t="str">
        <f t="shared" si="361"/>
        <v/>
      </c>
      <c r="CB197" s="44" t="str">
        <f t="shared" si="362"/>
        <v/>
      </c>
      <c r="CC197" s="44" t="str">
        <f t="shared" si="363"/>
        <v/>
      </c>
      <c r="CD197" s="44" t="str">
        <f t="shared" si="364"/>
        <v/>
      </c>
      <c r="CE197" s="44" t="str">
        <f t="shared" si="365"/>
        <v/>
      </c>
      <c r="CF197" s="44" t="str">
        <f t="shared" si="366"/>
        <v/>
      </c>
      <c r="CG197" s="44" t="str">
        <f t="shared" si="367"/>
        <v/>
      </c>
      <c r="CH197" s="44" t="str">
        <f t="shared" si="368"/>
        <v/>
      </c>
      <c r="CI197" s="44" t="str">
        <f t="shared" si="369"/>
        <v/>
      </c>
      <c r="CJ197" s="44"/>
      <c r="CK197" s="44"/>
      <c r="CL197" s="44"/>
      <c r="CM197" s="44"/>
      <c r="CN197" s="44"/>
      <c r="CO197" s="44"/>
      <c r="CP197" s="44"/>
      <c r="CQ197" s="44"/>
      <c r="CR197" s="44"/>
      <c r="CS197" s="44"/>
      <c r="CT197" s="44"/>
      <c r="CU197" s="44"/>
      <c r="CV197" s="44"/>
      <c r="CW197" s="44" t="str">
        <f t="shared" si="358"/>
        <v/>
      </c>
      <c r="CX197" s="44" t="str">
        <f t="shared" si="359"/>
        <v/>
      </c>
      <c r="CY197" s="44"/>
      <c r="CZ197" s="44"/>
      <c r="DA197" s="45">
        <f t="shared" si="370"/>
        <v>0</v>
      </c>
      <c r="DB197" s="45">
        <f t="shared" si="371"/>
        <v>0</v>
      </c>
      <c r="DC197" s="45">
        <f t="shared" si="371"/>
        <v>0</v>
      </c>
      <c r="DD197" s="45">
        <f t="shared" si="372"/>
        <v>0</v>
      </c>
      <c r="DE197" s="45">
        <f t="shared" si="372"/>
        <v>0</v>
      </c>
      <c r="DF197" s="45">
        <f t="shared" si="373"/>
        <v>0</v>
      </c>
      <c r="DG197" s="45">
        <f t="shared" si="374"/>
        <v>0</v>
      </c>
      <c r="DH197" s="45">
        <f t="shared" si="375"/>
        <v>0</v>
      </c>
      <c r="DI197" s="45">
        <f t="shared" si="376"/>
        <v>0</v>
      </c>
      <c r="DJ197" s="45"/>
      <c r="DK197" s="45"/>
      <c r="DL197" s="45"/>
      <c r="DM197" s="45"/>
      <c r="DN197" s="45"/>
      <c r="DO197" s="45"/>
      <c r="DP197" s="45"/>
      <c r="DQ197" s="45"/>
      <c r="DR197" s="45"/>
      <c r="DS197" s="45"/>
      <c r="DT197" s="45"/>
      <c r="DU197" s="45"/>
      <c r="DV197" s="45"/>
      <c r="DW197" s="45">
        <f t="shared" si="360"/>
        <v>0</v>
      </c>
      <c r="DX197" s="45">
        <f t="shared" si="360"/>
        <v>0</v>
      </c>
    </row>
    <row r="198" spans="1:128" s="9" customFormat="1" x14ac:dyDescent="0.25">
      <c r="A198" s="541"/>
      <c r="B198" s="96" t="s">
        <v>73</v>
      </c>
      <c r="C198" s="116">
        <f t="shared" si="377"/>
        <v>0</v>
      </c>
      <c r="D198" s="137">
        <f t="shared" si="377"/>
        <v>0</v>
      </c>
      <c r="E198" s="138"/>
      <c r="F198" s="139"/>
      <c r="G198" s="138"/>
      <c r="H198" s="139"/>
      <c r="I198" s="138"/>
      <c r="J198" s="139"/>
      <c r="K198" s="138"/>
      <c r="L198" s="139"/>
      <c r="M198" s="138"/>
      <c r="N198" s="139"/>
      <c r="O198" s="60"/>
      <c r="P198" s="59"/>
      <c r="Q198" s="60"/>
      <c r="R198" s="59"/>
      <c r="S198" s="60"/>
      <c r="T198" s="59"/>
      <c r="U198" s="60"/>
      <c r="V198" s="59"/>
      <c r="W198" s="60"/>
      <c r="X198" s="59"/>
      <c r="Y198" s="60"/>
      <c r="Z198" s="59"/>
      <c r="AA198" s="60"/>
      <c r="AB198" s="59"/>
      <c r="AC198" s="60"/>
      <c r="AD198" s="59"/>
      <c r="AE198" s="60"/>
      <c r="AF198" s="59"/>
      <c r="AG198" s="60"/>
      <c r="AH198" s="59"/>
      <c r="AI198" s="158"/>
      <c r="AJ198" s="159"/>
      <c r="AK198" s="124"/>
      <c r="AL198" s="141"/>
      <c r="AM198" s="60"/>
      <c r="AN198" s="125"/>
      <c r="AO198" s="124"/>
      <c r="AP198" s="141"/>
      <c r="AQ198" s="58"/>
      <c r="AR198" s="125"/>
      <c r="AS198" s="58"/>
      <c r="AT198" s="125"/>
      <c r="AU198" s="58"/>
      <c r="AV198" s="125"/>
      <c r="AW198" s="142"/>
      <c r="AX198" s="143"/>
      <c r="AY198" s="43" t="str">
        <f t="shared" si="357"/>
        <v/>
      </c>
      <c r="AZ198" s="43"/>
      <c r="BA198" s="43"/>
      <c r="BB198" s="43"/>
      <c r="BC198" s="43"/>
      <c r="BD198" s="43"/>
      <c r="BE198" s="43"/>
      <c r="BF198" s="43"/>
      <c r="BG198" s="43"/>
      <c r="BH198" s="10"/>
      <c r="BI198" s="10"/>
      <c r="BJ198" s="10"/>
      <c r="BK198" s="10"/>
      <c r="BR198" s="10"/>
      <c r="BS198" s="10"/>
      <c r="BT198" s="10"/>
      <c r="BU198" s="11"/>
      <c r="BV198" s="10"/>
      <c r="BW198" s="10"/>
      <c r="BX198" s="11"/>
      <c r="BY198" s="11"/>
      <c r="BZ198" s="11"/>
      <c r="CA198" s="44" t="str">
        <f t="shared" si="361"/>
        <v/>
      </c>
      <c r="CB198" s="44" t="str">
        <f t="shared" si="362"/>
        <v/>
      </c>
      <c r="CC198" s="44" t="str">
        <f t="shared" si="363"/>
        <v/>
      </c>
      <c r="CD198" s="44" t="str">
        <f t="shared" si="364"/>
        <v/>
      </c>
      <c r="CE198" s="44" t="str">
        <f t="shared" si="365"/>
        <v/>
      </c>
      <c r="CF198" s="44" t="str">
        <f t="shared" si="366"/>
        <v/>
      </c>
      <c r="CG198" s="44" t="str">
        <f t="shared" si="367"/>
        <v/>
      </c>
      <c r="CH198" s="44" t="str">
        <f t="shared" si="368"/>
        <v/>
      </c>
      <c r="CI198" s="44" t="str">
        <f t="shared" si="369"/>
        <v/>
      </c>
      <c r="CJ198" s="44"/>
      <c r="CK198" s="44"/>
      <c r="CL198" s="44"/>
      <c r="CM198" s="44"/>
      <c r="CN198" s="44"/>
      <c r="CO198" s="44"/>
      <c r="CP198" s="44"/>
      <c r="CQ198" s="44"/>
      <c r="CR198" s="44"/>
      <c r="CS198" s="44"/>
      <c r="CT198" s="44"/>
      <c r="CU198" s="44"/>
      <c r="CV198" s="44"/>
      <c r="CW198" s="44" t="str">
        <f t="shared" si="358"/>
        <v/>
      </c>
      <c r="CX198" s="44" t="str">
        <f t="shared" si="359"/>
        <v/>
      </c>
      <c r="CY198" s="44"/>
      <c r="CZ198" s="44"/>
      <c r="DA198" s="45">
        <f t="shared" si="370"/>
        <v>0</v>
      </c>
      <c r="DB198" s="45">
        <f t="shared" si="371"/>
        <v>0</v>
      </c>
      <c r="DC198" s="45">
        <f t="shared" si="371"/>
        <v>0</v>
      </c>
      <c r="DD198" s="45">
        <f t="shared" si="372"/>
        <v>0</v>
      </c>
      <c r="DE198" s="45">
        <f t="shared" si="372"/>
        <v>0</v>
      </c>
      <c r="DF198" s="45">
        <f t="shared" si="373"/>
        <v>0</v>
      </c>
      <c r="DG198" s="45">
        <f t="shared" si="374"/>
        <v>0</v>
      </c>
      <c r="DH198" s="45">
        <f t="shared" si="375"/>
        <v>0</v>
      </c>
      <c r="DI198" s="45">
        <f t="shared" si="376"/>
        <v>0</v>
      </c>
      <c r="DJ198" s="45"/>
      <c r="DK198" s="45"/>
      <c r="DL198" s="45"/>
      <c r="DM198" s="45"/>
      <c r="DN198" s="45"/>
      <c r="DO198" s="45"/>
      <c r="DP198" s="45"/>
      <c r="DQ198" s="45"/>
      <c r="DR198" s="45"/>
      <c r="DS198" s="45"/>
      <c r="DT198" s="45"/>
      <c r="DU198" s="45"/>
      <c r="DV198" s="45"/>
      <c r="DW198" s="45">
        <f t="shared" si="360"/>
        <v>0</v>
      </c>
      <c r="DX198" s="45">
        <f t="shared" si="360"/>
        <v>0</v>
      </c>
    </row>
    <row r="199" spans="1:128" s="9" customFormat="1" x14ac:dyDescent="0.25">
      <c r="A199" s="531" t="s">
        <v>52</v>
      </c>
      <c r="B199" s="532"/>
      <c r="C199" s="127">
        <f t="shared" ref="C199:D201" si="378">+E199+G199+I199+K199+M199+O199+Q199+S199+U199+W199+Y199+AA199+AC199+AE199+AG199+AI199</f>
        <v>0</v>
      </c>
      <c r="D199" s="110">
        <f t="shared" si="378"/>
        <v>0</v>
      </c>
      <c r="E199" s="84"/>
      <c r="F199" s="85"/>
      <c r="G199" s="84"/>
      <c r="H199" s="85"/>
      <c r="I199" s="84"/>
      <c r="J199" s="85"/>
      <c r="K199" s="84"/>
      <c r="L199" s="85"/>
      <c r="M199" s="144"/>
      <c r="N199" s="145"/>
      <c r="O199" s="144"/>
      <c r="P199" s="145"/>
      <c r="Q199" s="144"/>
      <c r="R199" s="145"/>
      <c r="S199" s="144"/>
      <c r="T199" s="145"/>
      <c r="U199" s="144"/>
      <c r="V199" s="145"/>
      <c r="W199" s="144"/>
      <c r="X199" s="145"/>
      <c r="Y199" s="144"/>
      <c r="Z199" s="145"/>
      <c r="AA199" s="144"/>
      <c r="AB199" s="145"/>
      <c r="AC199" s="144"/>
      <c r="AD199" s="146"/>
      <c r="AE199" s="144"/>
      <c r="AF199" s="146"/>
      <c r="AG199" s="73"/>
      <c r="AH199" s="76"/>
      <c r="AI199" s="144"/>
      <c r="AJ199" s="145"/>
      <c r="AK199" s="133"/>
      <c r="AL199" s="86"/>
      <c r="AM199" s="84"/>
      <c r="AN199" s="106"/>
      <c r="AO199" s="133"/>
      <c r="AP199" s="86"/>
      <c r="AQ199" s="147"/>
      <c r="AR199" s="106"/>
      <c r="AS199" s="133"/>
      <c r="AT199" s="106"/>
      <c r="AU199" s="133"/>
      <c r="AV199" s="86"/>
      <c r="AW199" s="133"/>
      <c r="AX199" s="86"/>
      <c r="AY199" s="43" t="str">
        <f t="shared" si="357"/>
        <v/>
      </c>
      <c r="AZ199" s="43"/>
      <c r="BA199" s="43"/>
      <c r="BB199" s="43"/>
      <c r="BC199" s="43"/>
      <c r="BD199" s="43"/>
      <c r="BE199" s="43"/>
      <c r="BF199" s="43"/>
      <c r="BG199" s="43"/>
      <c r="BH199" s="10"/>
      <c r="BI199" s="10"/>
      <c r="BJ199" s="10"/>
      <c r="BK199" s="10"/>
      <c r="BR199" s="10"/>
      <c r="BS199" s="10"/>
      <c r="BT199" s="10"/>
      <c r="BU199" s="11"/>
      <c r="BV199" s="10"/>
      <c r="BW199" s="10"/>
      <c r="BX199" s="11"/>
      <c r="BY199" s="11"/>
      <c r="BZ199" s="11"/>
      <c r="CA199" s="44" t="str">
        <f t="shared" si="361"/>
        <v/>
      </c>
      <c r="CB199" s="44" t="str">
        <f t="shared" si="362"/>
        <v/>
      </c>
      <c r="CC199" s="44" t="str">
        <f t="shared" si="363"/>
        <v/>
      </c>
      <c r="CD199" s="44" t="str">
        <f t="shared" si="364"/>
        <v/>
      </c>
      <c r="CE199" s="44" t="str">
        <f t="shared" si="365"/>
        <v/>
      </c>
      <c r="CF199" s="44" t="str">
        <f t="shared" si="366"/>
        <v/>
      </c>
      <c r="CG199" s="44" t="str">
        <f t="shared" si="367"/>
        <v/>
      </c>
      <c r="CH199" s="44" t="str">
        <f t="shared" si="368"/>
        <v/>
      </c>
      <c r="CI199" s="44" t="str">
        <f t="shared" si="369"/>
        <v/>
      </c>
      <c r="CJ199" s="44"/>
      <c r="CK199" s="44"/>
      <c r="CL199" s="44"/>
      <c r="CM199" s="44"/>
      <c r="CN199" s="44"/>
      <c r="CO199" s="44"/>
      <c r="CP199" s="44"/>
      <c r="CQ199" s="44"/>
      <c r="CR199" s="44"/>
      <c r="CS199" s="44"/>
      <c r="CT199" s="44"/>
      <c r="CU199" s="44"/>
      <c r="CV199" s="44"/>
      <c r="CW199" s="44" t="str">
        <f t="shared" si="358"/>
        <v/>
      </c>
      <c r="CX199" s="44" t="str">
        <f t="shared" si="359"/>
        <v/>
      </c>
      <c r="CY199" s="44"/>
      <c r="CZ199" s="44"/>
      <c r="DA199" s="45">
        <f t="shared" si="370"/>
        <v>0</v>
      </c>
      <c r="DB199" s="45">
        <f t="shared" si="371"/>
        <v>0</v>
      </c>
      <c r="DC199" s="45">
        <f t="shared" si="371"/>
        <v>0</v>
      </c>
      <c r="DD199" s="45">
        <f t="shared" si="372"/>
        <v>0</v>
      </c>
      <c r="DE199" s="45">
        <f t="shared" si="372"/>
        <v>0</v>
      </c>
      <c r="DF199" s="45">
        <f t="shared" si="373"/>
        <v>0</v>
      </c>
      <c r="DG199" s="45">
        <f t="shared" si="374"/>
        <v>0</v>
      </c>
      <c r="DH199" s="45">
        <f t="shared" si="375"/>
        <v>0</v>
      </c>
      <c r="DI199" s="45">
        <f t="shared" si="376"/>
        <v>0</v>
      </c>
      <c r="DJ199" s="45"/>
      <c r="DK199" s="45"/>
      <c r="DL199" s="45"/>
      <c r="DM199" s="45"/>
      <c r="DN199" s="45"/>
      <c r="DO199" s="45"/>
      <c r="DP199" s="45"/>
      <c r="DQ199" s="45"/>
      <c r="DR199" s="45"/>
      <c r="DS199" s="45"/>
      <c r="DT199" s="45"/>
      <c r="DU199" s="45"/>
      <c r="DV199" s="45"/>
      <c r="DW199" s="45">
        <f t="shared" si="360"/>
        <v>0</v>
      </c>
      <c r="DX199" s="45">
        <f t="shared" si="360"/>
        <v>0</v>
      </c>
    </row>
    <row r="200" spans="1:128" s="9" customFormat="1" x14ac:dyDescent="0.25">
      <c r="A200" s="533" t="s">
        <v>93</v>
      </c>
      <c r="B200" s="534"/>
      <c r="C200" s="47">
        <f t="shared" si="378"/>
        <v>0</v>
      </c>
      <c r="D200" s="112">
        <f t="shared" si="378"/>
        <v>0</v>
      </c>
      <c r="E200" s="39"/>
      <c r="F200" s="38"/>
      <c r="G200" s="39"/>
      <c r="H200" s="38"/>
      <c r="I200" s="39"/>
      <c r="J200" s="38"/>
      <c r="K200" s="39"/>
      <c r="L200" s="38"/>
      <c r="M200" s="39"/>
      <c r="N200" s="38"/>
      <c r="O200" s="118"/>
      <c r="P200" s="119"/>
      <c r="Q200" s="118"/>
      <c r="R200" s="119"/>
      <c r="S200" s="118"/>
      <c r="T200" s="119"/>
      <c r="U200" s="118"/>
      <c r="V200" s="119"/>
      <c r="W200" s="118"/>
      <c r="X200" s="119"/>
      <c r="Y200" s="118"/>
      <c r="Z200" s="119"/>
      <c r="AA200" s="118"/>
      <c r="AB200" s="119"/>
      <c r="AC200" s="118"/>
      <c r="AD200" s="148"/>
      <c r="AE200" s="118"/>
      <c r="AF200" s="148"/>
      <c r="AG200" s="118"/>
      <c r="AH200" s="149"/>
      <c r="AI200" s="118"/>
      <c r="AJ200" s="119"/>
      <c r="AK200" s="120"/>
      <c r="AL200" s="121"/>
      <c r="AM200" s="118"/>
      <c r="AN200" s="122"/>
      <c r="AO200" s="120"/>
      <c r="AP200" s="121"/>
      <c r="AQ200" s="123"/>
      <c r="AR200" s="122"/>
      <c r="AS200" s="120"/>
      <c r="AT200" s="122"/>
      <c r="AU200" s="120"/>
      <c r="AV200" s="121"/>
      <c r="AW200" s="120"/>
      <c r="AX200" s="121"/>
      <c r="AY200" s="43" t="str">
        <f t="shared" si="357"/>
        <v/>
      </c>
      <c r="AZ200" s="43"/>
      <c r="BA200" s="43"/>
      <c r="BB200" s="43"/>
      <c r="BC200" s="43"/>
      <c r="BD200" s="43"/>
      <c r="BE200" s="43"/>
      <c r="BF200" s="43"/>
      <c r="BG200" s="43"/>
      <c r="BH200" s="10"/>
      <c r="BI200" s="10"/>
      <c r="BJ200" s="10"/>
      <c r="BK200" s="10"/>
      <c r="BR200" s="10"/>
      <c r="BS200" s="10"/>
      <c r="BT200" s="10"/>
      <c r="BU200" s="11"/>
      <c r="BV200" s="10"/>
      <c r="BW200" s="10"/>
      <c r="BX200" s="11"/>
      <c r="BY200" s="11"/>
      <c r="BZ200" s="11"/>
      <c r="CA200" s="44" t="str">
        <f t="shared" si="361"/>
        <v/>
      </c>
      <c r="CB200" s="44" t="str">
        <f t="shared" si="362"/>
        <v/>
      </c>
      <c r="CC200" s="44" t="str">
        <f t="shared" si="363"/>
        <v/>
      </c>
      <c r="CD200" s="44" t="str">
        <f t="shared" si="364"/>
        <v/>
      </c>
      <c r="CE200" s="44" t="str">
        <f t="shared" si="365"/>
        <v/>
      </c>
      <c r="CF200" s="44" t="str">
        <f t="shared" si="366"/>
        <v/>
      </c>
      <c r="CG200" s="44" t="str">
        <f t="shared" si="367"/>
        <v/>
      </c>
      <c r="CH200" s="44" t="str">
        <f t="shared" si="368"/>
        <v/>
      </c>
      <c r="CI200" s="44" t="str">
        <f t="shared" si="369"/>
        <v/>
      </c>
      <c r="CJ200" s="44"/>
      <c r="CK200" s="44"/>
      <c r="CL200" s="44"/>
      <c r="CM200" s="44"/>
      <c r="CN200" s="44"/>
      <c r="CO200" s="44"/>
      <c r="CP200" s="44"/>
      <c r="CQ200" s="44"/>
      <c r="CR200" s="44"/>
      <c r="CS200" s="44"/>
      <c r="CT200" s="44"/>
      <c r="CU200" s="44"/>
      <c r="CV200" s="44"/>
      <c r="CW200" s="44" t="str">
        <f t="shared" si="358"/>
        <v/>
      </c>
      <c r="CX200" s="44" t="str">
        <f t="shared" si="359"/>
        <v/>
      </c>
      <c r="CY200" s="44"/>
      <c r="CZ200" s="44"/>
      <c r="DA200" s="45">
        <f t="shared" si="370"/>
        <v>0</v>
      </c>
      <c r="DB200" s="45">
        <f t="shared" si="371"/>
        <v>0</v>
      </c>
      <c r="DC200" s="45">
        <f t="shared" si="371"/>
        <v>0</v>
      </c>
      <c r="DD200" s="45">
        <f t="shared" si="372"/>
        <v>0</v>
      </c>
      <c r="DE200" s="45">
        <f t="shared" si="372"/>
        <v>0</v>
      </c>
      <c r="DF200" s="45">
        <f t="shared" si="373"/>
        <v>0</v>
      </c>
      <c r="DG200" s="45">
        <f t="shared" si="374"/>
        <v>0</v>
      </c>
      <c r="DH200" s="45">
        <f t="shared" si="375"/>
        <v>0</v>
      </c>
      <c r="DI200" s="45">
        <f t="shared" si="376"/>
        <v>0</v>
      </c>
      <c r="DJ200" s="45"/>
      <c r="DK200" s="45"/>
      <c r="DL200" s="45"/>
      <c r="DM200" s="45"/>
      <c r="DN200" s="45"/>
      <c r="DO200" s="45"/>
      <c r="DP200" s="45"/>
      <c r="DQ200" s="45"/>
      <c r="DR200" s="45"/>
      <c r="DS200" s="45"/>
      <c r="DT200" s="45"/>
      <c r="DU200" s="45"/>
      <c r="DV200" s="45"/>
      <c r="DW200" s="45">
        <f t="shared" si="360"/>
        <v>0</v>
      </c>
      <c r="DX200" s="45">
        <f t="shared" si="360"/>
        <v>0</v>
      </c>
    </row>
    <row r="201" spans="1:128" s="9" customFormat="1" x14ac:dyDescent="0.25">
      <c r="A201" s="533" t="s">
        <v>54</v>
      </c>
      <c r="B201" s="534"/>
      <c r="C201" s="47">
        <f t="shared" si="378"/>
        <v>0</v>
      </c>
      <c r="D201" s="112">
        <f t="shared" si="378"/>
        <v>0</v>
      </c>
      <c r="E201" s="39"/>
      <c r="F201" s="38"/>
      <c r="G201" s="39"/>
      <c r="H201" s="38"/>
      <c r="I201" s="39"/>
      <c r="J201" s="38"/>
      <c r="K201" s="39"/>
      <c r="L201" s="38"/>
      <c r="M201" s="39"/>
      <c r="N201" s="38"/>
      <c r="O201" s="118"/>
      <c r="P201" s="119"/>
      <c r="Q201" s="118"/>
      <c r="R201" s="119"/>
      <c r="S201" s="118"/>
      <c r="T201" s="119"/>
      <c r="U201" s="118"/>
      <c r="V201" s="119"/>
      <c r="W201" s="118"/>
      <c r="X201" s="119"/>
      <c r="Y201" s="118"/>
      <c r="Z201" s="119"/>
      <c r="AA201" s="118"/>
      <c r="AB201" s="119"/>
      <c r="AC201" s="118"/>
      <c r="AD201" s="148"/>
      <c r="AE201" s="118"/>
      <c r="AF201" s="148"/>
      <c r="AG201" s="118"/>
      <c r="AH201" s="149"/>
      <c r="AI201" s="118"/>
      <c r="AJ201" s="119"/>
      <c r="AK201" s="120"/>
      <c r="AL201" s="121"/>
      <c r="AM201" s="118"/>
      <c r="AN201" s="122"/>
      <c r="AO201" s="120"/>
      <c r="AP201" s="121"/>
      <c r="AQ201" s="123"/>
      <c r="AR201" s="122"/>
      <c r="AS201" s="120"/>
      <c r="AT201" s="122"/>
      <c r="AU201" s="120"/>
      <c r="AV201" s="121"/>
      <c r="AW201" s="120"/>
      <c r="AX201" s="121"/>
      <c r="AY201" s="43" t="str">
        <f t="shared" si="357"/>
        <v/>
      </c>
      <c r="AZ201" s="43"/>
      <c r="BA201" s="43"/>
      <c r="BB201" s="43"/>
      <c r="BC201" s="43"/>
      <c r="BD201" s="43"/>
      <c r="BE201" s="43"/>
      <c r="BF201" s="43"/>
      <c r="BG201" s="43"/>
      <c r="BH201" s="10"/>
      <c r="BI201" s="10"/>
      <c r="BJ201" s="10"/>
      <c r="BK201" s="10"/>
      <c r="BR201" s="10"/>
      <c r="BS201" s="10"/>
      <c r="BT201" s="10"/>
      <c r="BU201" s="11"/>
      <c r="BV201" s="10"/>
      <c r="BW201" s="10"/>
      <c r="BX201" s="11"/>
      <c r="BY201" s="11"/>
      <c r="BZ201" s="11"/>
      <c r="CA201" s="44" t="str">
        <f t="shared" si="361"/>
        <v/>
      </c>
      <c r="CB201" s="44" t="str">
        <f t="shared" si="362"/>
        <v/>
      </c>
      <c r="CC201" s="44" t="str">
        <f t="shared" si="363"/>
        <v/>
      </c>
      <c r="CD201" s="44" t="str">
        <f t="shared" si="364"/>
        <v/>
      </c>
      <c r="CE201" s="44" t="str">
        <f t="shared" si="365"/>
        <v/>
      </c>
      <c r="CF201" s="44" t="str">
        <f t="shared" si="366"/>
        <v/>
      </c>
      <c r="CG201" s="44" t="str">
        <f t="shared" si="367"/>
        <v/>
      </c>
      <c r="CH201" s="44" t="str">
        <f t="shared" si="368"/>
        <v/>
      </c>
      <c r="CI201" s="44" t="str">
        <f t="shared" si="369"/>
        <v/>
      </c>
      <c r="CJ201" s="44"/>
      <c r="CK201" s="44"/>
      <c r="CL201" s="44"/>
      <c r="CM201" s="44"/>
      <c r="CN201" s="44"/>
      <c r="CO201" s="44"/>
      <c r="CP201" s="44"/>
      <c r="CQ201" s="44"/>
      <c r="CR201" s="44"/>
      <c r="CS201" s="44"/>
      <c r="CT201" s="44"/>
      <c r="CU201" s="44"/>
      <c r="CV201" s="44"/>
      <c r="CW201" s="44" t="str">
        <f t="shared" si="358"/>
        <v/>
      </c>
      <c r="CX201" s="44" t="str">
        <f t="shared" si="359"/>
        <v/>
      </c>
      <c r="CY201" s="44"/>
      <c r="CZ201" s="44"/>
      <c r="DA201" s="45">
        <f t="shared" si="370"/>
        <v>0</v>
      </c>
      <c r="DB201" s="45">
        <f t="shared" si="371"/>
        <v>0</v>
      </c>
      <c r="DC201" s="45">
        <f t="shared" si="371"/>
        <v>0</v>
      </c>
      <c r="DD201" s="45">
        <f t="shared" si="372"/>
        <v>0</v>
      </c>
      <c r="DE201" s="45">
        <f t="shared" si="372"/>
        <v>0</v>
      </c>
      <c r="DF201" s="45">
        <f t="shared" si="373"/>
        <v>0</v>
      </c>
      <c r="DG201" s="45">
        <f t="shared" si="374"/>
        <v>0</v>
      </c>
      <c r="DH201" s="45">
        <f t="shared" si="375"/>
        <v>0</v>
      </c>
      <c r="DI201" s="45">
        <f t="shared" si="376"/>
        <v>0</v>
      </c>
      <c r="DJ201" s="45"/>
      <c r="DK201" s="45"/>
      <c r="DL201" s="45"/>
      <c r="DM201" s="45"/>
      <c r="DN201" s="45"/>
      <c r="DO201" s="45"/>
      <c r="DP201" s="45"/>
      <c r="DQ201" s="45"/>
      <c r="DR201" s="45"/>
      <c r="DS201" s="45"/>
      <c r="DT201" s="45"/>
      <c r="DU201" s="45"/>
      <c r="DV201" s="45"/>
      <c r="DW201" s="45">
        <f t="shared" si="360"/>
        <v>0</v>
      </c>
      <c r="DX201" s="45">
        <f t="shared" si="360"/>
        <v>0</v>
      </c>
    </row>
    <row r="202" spans="1:128" s="9" customFormat="1" x14ac:dyDescent="0.25">
      <c r="A202" s="533" t="s">
        <v>94</v>
      </c>
      <c r="B202" s="534"/>
      <c r="C202" s="47">
        <f t="shared" ref="C202:D204" si="379">+O202+Q202+S202+U202+W202+Y202+AA202+AC202+AE202+AG202+AI202</f>
        <v>0</v>
      </c>
      <c r="D202" s="150">
        <f>+P202+R202+T202+V202+X202+Z202+AB202+AD202+AF202+AH202+AJ202</f>
        <v>0</v>
      </c>
      <c r="E202" s="35"/>
      <c r="F202" s="34"/>
      <c r="G202" s="35"/>
      <c r="H202" s="34"/>
      <c r="I202" s="35"/>
      <c r="J202" s="34"/>
      <c r="K202" s="35"/>
      <c r="L202" s="34"/>
      <c r="M202" s="35"/>
      <c r="N202" s="34"/>
      <c r="O202" s="118"/>
      <c r="P202" s="119"/>
      <c r="Q202" s="118"/>
      <c r="R202" s="119"/>
      <c r="S202" s="118"/>
      <c r="T202" s="119"/>
      <c r="U202" s="118"/>
      <c r="V202" s="119"/>
      <c r="W202" s="118"/>
      <c r="X202" s="119"/>
      <c r="Y202" s="118"/>
      <c r="Z202" s="119"/>
      <c r="AA202" s="118"/>
      <c r="AB202" s="119"/>
      <c r="AC202" s="118"/>
      <c r="AD202" s="148"/>
      <c r="AE202" s="118"/>
      <c r="AF202" s="148"/>
      <c r="AG202" s="118"/>
      <c r="AH202" s="149"/>
      <c r="AI202" s="118"/>
      <c r="AJ202" s="119"/>
      <c r="AK202" s="120"/>
      <c r="AL202" s="121"/>
      <c r="AM202" s="118"/>
      <c r="AN202" s="122"/>
      <c r="AO202" s="120"/>
      <c r="AP202" s="121"/>
      <c r="AQ202" s="123"/>
      <c r="AR202" s="122"/>
      <c r="AS202" s="120"/>
      <c r="AT202" s="122"/>
      <c r="AU202" s="120"/>
      <c r="AV202" s="121"/>
      <c r="AW202" s="120"/>
      <c r="AX202" s="121"/>
      <c r="AY202" s="43" t="str">
        <f t="shared" si="357"/>
        <v/>
      </c>
      <c r="AZ202" s="43"/>
      <c r="BA202" s="43"/>
      <c r="BB202" s="43"/>
      <c r="BC202" s="43"/>
      <c r="BD202" s="43"/>
      <c r="BE202" s="43"/>
      <c r="BF202" s="43"/>
      <c r="BG202" s="43"/>
      <c r="BH202" s="10"/>
      <c r="BI202" s="10"/>
      <c r="BJ202" s="10"/>
      <c r="BK202" s="10"/>
      <c r="BR202" s="10"/>
      <c r="BS202" s="10"/>
      <c r="BT202" s="10"/>
      <c r="BU202" s="11"/>
      <c r="BV202" s="10"/>
      <c r="BW202" s="10"/>
      <c r="BX202" s="11"/>
      <c r="BY202" s="11"/>
      <c r="BZ202" s="11"/>
      <c r="CA202" s="44" t="str">
        <f t="shared" si="361"/>
        <v/>
      </c>
      <c r="CB202" s="44" t="str">
        <f t="shared" si="362"/>
        <v/>
      </c>
      <c r="CC202" s="44" t="str">
        <f t="shared" si="363"/>
        <v/>
      </c>
      <c r="CD202" s="44" t="str">
        <f t="shared" si="364"/>
        <v/>
      </c>
      <c r="CE202" s="44" t="str">
        <f t="shared" si="365"/>
        <v/>
      </c>
      <c r="CF202" s="44" t="str">
        <f t="shared" si="366"/>
        <v/>
      </c>
      <c r="CG202" s="44" t="str">
        <f t="shared" si="367"/>
        <v/>
      </c>
      <c r="CH202" s="44" t="str">
        <f t="shared" si="368"/>
        <v/>
      </c>
      <c r="CI202" s="44" t="str">
        <f t="shared" si="369"/>
        <v/>
      </c>
      <c r="CJ202" s="44"/>
      <c r="CK202" s="44"/>
      <c r="CL202" s="44"/>
      <c r="CM202" s="44"/>
      <c r="CN202" s="44"/>
      <c r="CO202" s="44"/>
      <c r="CP202" s="44"/>
      <c r="CQ202" s="44"/>
      <c r="CR202" s="44"/>
      <c r="CS202" s="44"/>
      <c r="CT202" s="44"/>
      <c r="CU202" s="44"/>
      <c r="CV202" s="44"/>
      <c r="CW202" s="44" t="str">
        <f t="shared" si="358"/>
        <v/>
      </c>
      <c r="CX202" s="44" t="str">
        <f t="shared" si="359"/>
        <v/>
      </c>
      <c r="CY202" s="44"/>
      <c r="CZ202" s="44"/>
      <c r="DA202" s="45">
        <f t="shared" si="370"/>
        <v>0</v>
      </c>
      <c r="DB202" s="45">
        <f t="shared" si="371"/>
        <v>0</v>
      </c>
      <c r="DC202" s="45">
        <f t="shared" si="371"/>
        <v>0</v>
      </c>
      <c r="DD202" s="45">
        <f t="shared" si="372"/>
        <v>0</v>
      </c>
      <c r="DE202" s="45">
        <f t="shared" si="372"/>
        <v>0</v>
      </c>
      <c r="DF202" s="45">
        <f t="shared" si="373"/>
        <v>0</v>
      </c>
      <c r="DG202" s="45">
        <f t="shared" si="374"/>
        <v>0</v>
      </c>
      <c r="DH202" s="45">
        <f t="shared" si="375"/>
        <v>0</v>
      </c>
      <c r="DI202" s="45">
        <f t="shared" si="376"/>
        <v>0</v>
      </c>
      <c r="DJ202" s="45"/>
      <c r="DK202" s="45"/>
      <c r="DL202" s="45"/>
      <c r="DM202" s="45"/>
      <c r="DN202" s="45"/>
      <c r="DO202" s="45"/>
      <c r="DP202" s="45"/>
      <c r="DQ202" s="45"/>
      <c r="DR202" s="45"/>
      <c r="DS202" s="45"/>
      <c r="DT202" s="45"/>
      <c r="DU202" s="45"/>
      <c r="DV202" s="45"/>
      <c r="DW202" s="45">
        <f t="shared" si="360"/>
        <v>0</v>
      </c>
      <c r="DX202" s="45">
        <f t="shared" si="360"/>
        <v>0</v>
      </c>
    </row>
    <row r="203" spans="1:128" s="9" customFormat="1" x14ac:dyDescent="0.25">
      <c r="A203" s="533" t="s">
        <v>95</v>
      </c>
      <c r="B203" s="534"/>
      <c r="C203" s="47">
        <f>+O203+Q203+S203+U203+W203+Y203+AA203+AC203+AE203+AG203+AI203</f>
        <v>0</v>
      </c>
      <c r="D203" s="150">
        <f>+P203+R203+T203+V203+X203+Z203+AB203+AD203+AF203+AH203+AJ203</f>
        <v>0</v>
      </c>
      <c r="E203" s="35"/>
      <c r="F203" s="34"/>
      <c r="G203" s="35"/>
      <c r="H203" s="34"/>
      <c r="I203" s="35"/>
      <c r="J203" s="34"/>
      <c r="K203" s="35"/>
      <c r="L203" s="34"/>
      <c r="M203" s="35"/>
      <c r="N203" s="34"/>
      <c r="O203" s="118"/>
      <c r="P203" s="119"/>
      <c r="Q203" s="118"/>
      <c r="R203" s="119"/>
      <c r="S203" s="118"/>
      <c r="T203" s="119"/>
      <c r="U203" s="118"/>
      <c r="V203" s="119"/>
      <c r="W203" s="118"/>
      <c r="X203" s="119"/>
      <c r="Y203" s="118"/>
      <c r="Z203" s="119"/>
      <c r="AA203" s="118"/>
      <c r="AB203" s="119"/>
      <c r="AC203" s="118"/>
      <c r="AD203" s="148"/>
      <c r="AE203" s="118"/>
      <c r="AF203" s="148"/>
      <c r="AG203" s="39"/>
      <c r="AH203" s="121"/>
      <c r="AI203" s="39"/>
      <c r="AJ203" s="123"/>
      <c r="AK203" s="120"/>
      <c r="AL203" s="121"/>
      <c r="AM203" s="118"/>
      <c r="AN203" s="122"/>
      <c r="AO203" s="120"/>
      <c r="AP203" s="121"/>
      <c r="AQ203" s="123"/>
      <c r="AR203" s="122"/>
      <c r="AS203" s="120"/>
      <c r="AT203" s="122"/>
      <c r="AU203" s="120"/>
      <c r="AV203" s="121"/>
      <c r="AW203" s="120"/>
      <c r="AX203" s="121"/>
      <c r="AY203" s="43" t="str">
        <f t="shared" si="357"/>
        <v/>
      </c>
      <c r="AZ203" s="43"/>
      <c r="BA203" s="43"/>
      <c r="BB203" s="43"/>
      <c r="BC203" s="43"/>
      <c r="BD203" s="43"/>
      <c r="BE203" s="43"/>
      <c r="BF203" s="43"/>
      <c r="BG203" s="43"/>
      <c r="BH203" s="10"/>
      <c r="BI203" s="10"/>
      <c r="BJ203" s="10"/>
      <c r="BK203" s="10"/>
      <c r="BR203" s="10"/>
      <c r="BS203" s="10"/>
      <c r="BT203" s="10"/>
      <c r="BU203" s="11"/>
      <c r="BV203" s="10"/>
      <c r="BW203" s="10"/>
      <c r="BX203" s="11"/>
      <c r="BY203" s="11"/>
      <c r="BZ203" s="11"/>
      <c r="CA203" s="44" t="str">
        <f t="shared" si="361"/>
        <v/>
      </c>
      <c r="CB203" s="44" t="str">
        <f t="shared" si="362"/>
        <v/>
      </c>
      <c r="CC203" s="44" t="str">
        <f t="shared" si="363"/>
        <v/>
      </c>
      <c r="CD203" s="44" t="str">
        <f t="shared" si="364"/>
        <v/>
      </c>
      <c r="CE203" s="44" t="str">
        <f t="shared" si="365"/>
        <v/>
      </c>
      <c r="CF203" s="44" t="str">
        <f t="shared" si="366"/>
        <v/>
      </c>
      <c r="CG203" s="44" t="str">
        <f t="shared" si="367"/>
        <v/>
      </c>
      <c r="CH203" s="44" t="str">
        <f t="shared" si="368"/>
        <v/>
      </c>
      <c r="CI203" s="44" t="str">
        <f t="shared" si="369"/>
        <v/>
      </c>
      <c r="CJ203" s="44"/>
      <c r="CK203" s="44"/>
      <c r="CL203" s="44"/>
      <c r="CM203" s="44"/>
      <c r="CN203" s="44"/>
      <c r="CO203" s="44"/>
      <c r="CP203" s="44"/>
      <c r="CQ203" s="44"/>
      <c r="CR203" s="44"/>
      <c r="CS203" s="44"/>
      <c r="CT203" s="44"/>
      <c r="CU203" s="44"/>
      <c r="CV203" s="44"/>
      <c r="CW203" s="44" t="str">
        <f t="shared" si="358"/>
        <v/>
      </c>
      <c r="CX203" s="44" t="str">
        <f t="shared" si="359"/>
        <v/>
      </c>
      <c r="CY203" s="44"/>
      <c r="CZ203" s="44"/>
      <c r="DA203" s="45">
        <f t="shared" si="370"/>
        <v>0</v>
      </c>
      <c r="DB203" s="45">
        <f t="shared" si="371"/>
        <v>0</v>
      </c>
      <c r="DC203" s="45">
        <f t="shared" si="371"/>
        <v>0</v>
      </c>
      <c r="DD203" s="45">
        <f t="shared" si="372"/>
        <v>0</v>
      </c>
      <c r="DE203" s="45">
        <f t="shared" si="372"/>
        <v>0</v>
      </c>
      <c r="DF203" s="45">
        <f t="shared" si="373"/>
        <v>0</v>
      </c>
      <c r="DG203" s="45">
        <f t="shared" si="374"/>
        <v>0</v>
      </c>
      <c r="DH203" s="45">
        <f t="shared" si="375"/>
        <v>0</v>
      </c>
      <c r="DI203" s="45">
        <f t="shared" si="376"/>
        <v>0</v>
      </c>
      <c r="DJ203" s="45"/>
      <c r="DK203" s="45"/>
      <c r="DL203" s="45"/>
      <c r="DM203" s="45"/>
      <c r="DN203" s="45"/>
      <c r="DO203" s="45"/>
      <c r="DP203" s="45"/>
      <c r="DQ203" s="45"/>
      <c r="DR203" s="45"/>
      <c r="DS203" s="45"/>
      <c r="DT203" s="45"/>
      <c r="DU203" s="45"/>
      <c r="DV203" s="45"/>
      <c r="DW203" s="45">
        <f t="shared" ref="DW203:DX209" si="380">IF(AND(C203&lt;&gt;0,OR(AO203="",AQ203="",AS203="",AU203="")),1,0)</f>
        <v>0</v>
      </c>
      <c r="DX203" s="45">
        <f t="shared" si="380"/>
        <v>0</v>
      </c>
    </row>
    <row r="204" spans="1:128" s="9" customFormat="1" x14ac:dyDescent="0.25">
      <c r="A204" s="151" t="s">
        <v>96</v>
      </c>
      <c r="B204" s="152"/>
      <c r="C204" s="47">
        <f t="shared" si="379"/>
        <v>0</v>
      </c>
      <c r="D204" s="150">
        <f t="shared" si="379"/>
        <v>0</v>
      </c>
      <c r="E204" s="35"/>
      <c r="F204" s="34"/>
      <c r="G204" s="35"/>
      <c r="H204" s="34"/>
      <c r="I204" s="35"/>
      <c r="J204" s="34"/>
      <c r="K204" s="35"/>
      <c r="L204" s="34"/>
      <c r="M204" s="35"/>
      <c r="N204" s="34"/>
      <c r="O204" s="118"/>
      <c r="P204" s="119"/>
      <c r="Q204" s="118"/>
      <c r="R204" s="119"/>
      <c r="S204" s="118"/>
      <c r="T204" s="119"/>
      <c r="U204" s="118"/>
      <c r="V204" s="119"/>
      <c r="W204" s="118"/>
      <c r="X204" s="119"/>
      <c r="Y204" s="118"/>
      <c r="Z204" s="119"/>
      <c r="AA204" s="118"/>
      <c r="AB204" s="119"/>
      <c r="AC204" s="118"/>
      <c r="AD204" s="148"/>
      <c r="AE204" s="118"/>
      <c r="AF204" s="148"/>
      <c r="AG204" s="118"/>
      <c r="AH204" s="149"/>
      <c r="AI204" s="118"/>
      <c r="AJ204" s="119"/>
      <c r="AK204" s="120"/>
      <c r="AL204" s="121"/>
      <c r="AM204" s="118"/>
      <c r="AN204" s="122"/>
      <c r="AO204" s="120"/>
      <c r="AP204" s="121"/>
      <c r="AQ204" s="123"/>
      <c r="AR204" s="122"/>
      <c r="AS204" s="120"/>
      <c r="AT204" s="122"/>
      <c r="AU204" s="120"/>
      <c r="AV204" s="121"/>
      <c r="AW204" s="120"/>
      <c r="AX204" s="121"/>
      <c r="AY204" s="43" t="str">
        <f t="shared" si="357"/>
        <v/>
      </c>
      <c r="AZ204" s="43"/>
      <c r="BA204" s="43"/>
      <c r="BB204" s="43"/>
      <c r="BC204" s="43"/>
      <c r="BD204" s="43"/>
      <c r="BE204" s="43"/>
      <c r="BF204" s="43"/>
      <c r="BG204" s="43"/>
      <c r="BH204" s="10"/>
      <c r="BI204" s="10"/>
      <c r="BJ204" s="10"/>
      <c r="BK204" s="10"/>
      <c r="BR204" s="10"/>
      <c r="BS204" s="10"/>
      <c r="BT204" s="10"/>
      <c r="BU204" s="11"/>
      <c r="BV204" s="10"/>
      <c r="BW204" s="10"/>
      <c r="BX204" s="11"/>
      <c r="BY204" s="11"/>
      <c r="BZ204" s="11"/>
      <c r="CA204" s="44" t="str">
        <f t="shared" si="361"/>
        <v/>
      </c>
      <c r="CB204" s="44" t="str">
        <f t="shared" si="362"/>
        <v/>
      </c>
      <c r="CC204" s="44" t="str">
        <f t="shared" si="363"/>
        <v/>
      </c>
      <c r="CD204" s="44" t="str">
        <f t="shared" si="364"/>
        <v/>
      </c>
      <c r="CE204" s="44" t="str">
        <f t="shared" si="365"/>
        <v/>
      </c>
      <c r="CF204" s="44" t="str">
        <f t="shared" si="366"/>
        <v/>
      </c>
      <c r="CG204" s="44" t="str">
        <f t="shared" si="367"/>
        <v/>
      </c>
      <c r="CH204" s="44" t="str">
        <f t="shared" si="368"/>
        <v/>
      </c>
      <c r="CI204" s="44" t="str">
        <f t="shared" si="369"/>
        <v/>
      </c>
      <c r="CJ204" s="44"/>
      <c r="CK204" s="44"/>
      <c r="CL204" s="44"/>
      <c r="CM204" s="44"/>
      <c r="CN204" s="44"/>
      <c r="CO204" s="44"/>
      <c r="CP204" s="44"/>
      <c r="CQ204" s="44"/>
      <c r="CR204" s="44"/>
      <c r="CS204" s="44"/>
      <c r="CT204" s="44"/>
      <c r="CU204" s="44"/>
      <c r="CV204" s="44"/>
      <c r="CW204" s="44" t="str">
        <f t="shared" si="358"/>
        <v/>
      </c>
      <c r="CX204" s="44" t="str">
        <f t="shared" si="359"/>
        <v/>
      </c>
      <c r="CY204" s="44"/>
      <c r="CZ204" s="44"/>
      <c r="DA204" s="45">
        <f t="shared" si="370"/>
        <v>0</v>
      </c>
      <c r="DB204" s="45">
        <f t="shared" si="371"/>
        <v>0</v>
      </c>
      <c r="DC204" s="45">
        <f t="shared" si="371"/>
        <v>0</v>
      </c>
      <c r="DD204" s="45">
        <f t="shared" si="372"/>
        <v>0</v>
      </c>
      <c r="DE204" s="45">
        <f t="shared" si="372"/>
        <v>0</v>
      </c>
      <c r="DF204" s="45">
        <f t="shared" si="373"/>
        <v>0</v>
      </c>
      <c r="DG204" s="45">
        <f t="shared" si="374"/>
        <v>0</v>
      </c>
      <c r="DH204" s="45">
        <f t="shared" si="375"/>
        <v>0</v>
      </c>
      <c r="DI204" s="45">
        <f t="shared" si="376"/>
        <v>0</v>
      </c>
      <c r="DJ204" s="45"/>
      <c r="DK204" s="45"/>
      <c r="DL204" s="45"/>
      <c r="DM204" s="45"/>
      <c r="DN204" s="45"/>
      <c r="DO204" s="45"/>
      <c r="DP204" s="45"/>
      <c r="DQ204" s="45"/>
      <c r="DR204" s="45"/>
      <c r="DS204" s="45"/>
      <c r="DT204" s="45"/>
      <c r="DU204" s="45"/>
      <c r="DV204" s="45"/>
      <c r="DW204" s="45">
        <f t="shared" si="380"/>
        <v>0</v>
      </c>
      <c r="DX204" s="45">
        <f t="shared" si="380"/>
        <v>0</v>
      </c>
    </row>
    <row r="205" spans="1:128" s="9" customFormat="1" x14ac:dyDescent="0.25">
      <c r="A205" s="533" t="s">
        <v>97</v>
      </c>
      <c r="B205" s="534"/>
      <c r="C205" s="47">
        <f t="shared" ref="C205:D209" si="381">+E205+G205+I205+K205+M205+O205+Q205+S205+U205+W205+Y205+AA205+AC205+AE205+AG205+AI205</f>
        <v>0</v>
      </c>
      <c r="D205" s="150">
        <f t="shared" si="381"/>
        <v>0</v>
      </c>
      <c r="E205" s="118"/>
      <c r="F205" s="119"/>
      <c r="G205" s="118"/>
      <c r="H205" s="119"/>
      <c r="I205" s="118"/>
      <c r="J205" s="119"/>
      <c r="K205" s="118"/>
      <c r="L205" s="119"/>
      <c r="M205" s="118"/>
      <c r="N205" s="119"/>
      <c r="O205" s="118"/>
      <c r="P205" s="119"/>
      <c r="Q205" s="118"/>
      <c r="R205" s="119"/>
      <c r="S205" s="118"/>
      <c r="T205" s="119"/>
      <c r="U205" s="118"/>
      <c r="V205" s="119"/>
      <c r="W205" s="118"/>
      <c r="X205" s="119"/>
      <c r="Y205" s="118"/>
      <c r="Z205" s="119"/>
      <c r="AA205" s="118"/>
      <c r="AB205" s="119"/>
      <c r="AC205" s="118"/>
      <c r="AD205" s="148"/>
      <c r="AE205" s="118"/>
      <c r="AF205" s="148"/>
      <c r="AG205" s="118"/>
      <c r="AH205" s="149"/>
      <c r="AI205" s="118"/>
      <c r="AJ205" s="119"/>
      <c r="AK205" s="120"/>
      <c r="AL205" s="121"/>
      <c r="AM205" s="118"/>
      <c r="AN205" s="122"/>
      <c r="AO205" s="120"/>
      <c r="AP205" s="121"/>
      <c r="AQ205" s="123"/>
      <c r="AR205" s="122"/>
      <c r="AS205" s="120"/>
      <c r="AT205" s="122"/>
      <c r="AU205" s="120"/>
      <c r="AV205" s="121"/>
      <c r="AW205" s="120"/>
      <c r="AX205" s="121"/>
      <c r="AY205" s="43" t="str">
        <f t="shared" si="357"/>
        <v/>
      </c>
      <c r="AZ205" s="43"/>
      <c r="BA205" s="43"/>
      <c r="BB205" s="43"/>
      <c r="BC205" s="43"/>
      <c r="BD205" s="43"/>
      <c r="BE205" s="43"/>
      <c r="BF205" s="43"/>
      <c r="BG205" s="43"/>
      <c r="BH205" s="10"/>
      <c r="BI205" s="10"/>
      <c r="BJ205" s="10"/>
      <c r="BK205" s="10"/>
      <c r="BR205" s="10"/>
      <c r="BS205" s="10"/>
      <c r="BT205" s="10"/>
      <c r="BU205" s="11"/>
      <c r="BV205" s="10"/>
      <c r="BW205" s="10"/>
      <c r="BX205" s="11"/>
      <c r="BY205" s="11"/>
      <c r="BZ205" s="11"/>
      <c r="CA205" s="44" t="str">
        <f t="shared" si="361"/>
        <v/>
      </c>
      <c r="CB205" s="44" t="str">
        <f t="shared" si="362"/>
        <v/>
      </c>
      <c r="CC205" s="44" t="str">
        <f t="shared" si="363"/>
        <v/>
      </c>
      <c r="CD205" s="44" t="str">
        <f t="shared" si="364"/>
        <v/>
      </c>
      <c r="CE205" s="44" t="str">
        <f t="shared" si="365"/>
        <v/>
      </c>
      <c r="CF205" s="44" t="str">
        <f t="shared" si="366"/>
        <v/>
      </c>
      <c r="CG205" s="44" t="str">
        <f t="shared" si="367"/>
        <v/>
      </c>
      <c r="CH205" s="44" t="str">
        <f t="shared" si="368"/>
        <v/>
      </c>
      <c r="CI205" s="44" t="str">
        <f t="shared" si="369"/>
        <v/>
      </c>
      <c r="CJ205" s="44"/>
      <c r="CK205" s="44"/>
      <c r="CL205" s="44"/>
      <c r="CM205" s="44"/>
      <c r="CN205" s="44"/>
      <c r="CO205" s="44"/>
      <c r="CP205" s="44"/>
      <c r="CQ205" s="44"/>
      <c r="CR205" s="44"/>
      <c r="CS205" s="44"/>
      <c r="CT205" s="44"/>
      <c r="CU205" s="44"/>
      <c r="CV205" s="44"/>
      <c r="CW205" s="44" t="str">
        <f t="shared" si="358"/>
        <v/>
      </c>
      <c r="CX205" s="44" t="str">
        <f t="shared" si="359"/>
        <v/>
      </c>
      <c r="CY205" s="44"/>
      <c r="CZ205" s="44"/>
      <c r="DA205" s="45">
        <f t="shared" si="370"/>
        <v>0</v>
      </c>
      <c r="DB205" s="45">
        <f t="shared" si="371"/>
        <v>0</v>
      </c>
      <c r="DC205" s="45">
        <f t="shared" si="371"/>
        <v>0</v>
      </c>
      <c r="DD205" s="45">
        <f t="shared" si="372"/>
        <v>0</v>
      </c>
      <c r="DE205" s="45">
        <f t="shared" si="372"/>
        <v>0</v>
      </c>
      <c r="DF205" s="45">
        <f t="shared" si="373"/>
        <v>0</v>
      </c>
      <c r="DG205" s="45">
        <f t="shared" si="374"/>
        <v>0</v>
      </c>
      <c r="DH205" s="45">
        <f t="shared" si="375"/>
        <v>0</v>
      </c>
      <c r="DI205" s="45">
        <f t="shared" si="376"/>
        <v>0</v>
      </c>
      <c r="DJ205" s="45"/>
      <c r="DK205" s="45"/>
      <c r="DL205" s="45"/>
      <c r="DM205" s="45"/>
      <c r="DN205" s="45"/>
      <c r="DO205" s="45"/>
      <c r="DP205" s="45"/>
      <c r="DQ205" s="45"/>
      <c r="DR205" s="45"/>
      <c r="DS205" s="45"/>
      <c r="DT205" s="45"/>
      <c r="DU205" s="45"/>
      <c r="DV205" s="45"/>
      <c r="DW205" s="45">
        <f t="shared" si="380"/>
        <v>0</v>
      </c>
      <c r="DX205" s="45">
        <f t="shared" si="380"/>
        <v>0</v>
      </c>
    </row>
    <row r="206" spans="1:128" s="9" customFormat="1" x14ac:dyDescent="0.25">
      <c r="A206" s="533" t="s">
        <v>98</v>
      </c>
      <c r="B206" s="534"/>
      <c r="C206" s="47">
        <f t="shared" si="381"/>
        <v>0</v>
      </c>
      <c r="D206" s="150">
        <f t="shared" si="381"/>
        <v>0</v>
      </c>
      <c r="E206" s="118"/>
      <c r="F206" s="119"/>
      <c r="G206" s="118"/>
      <c r="H206" s="119"/>
      <c r="I206" s="118"/>
      <c r="J206" s="119"/>
      <c r="K206" s="118"/>
      <c r="L206" s="119"/>
      <c r="M206" s="118"/>
      <c r="N206" s="119"/>
      <c r="O206" s="118"/>
      <c r="P206" s="119"/>
      <c r="Q206" s="118"/>
      <c r="R206" s="119"/>
      <c r="S206" s="118"/>
      <c r="T206" s="119"/>
      <c r="U206" s="118"/>
      <c r="V206" s="119"/>
      <c r="W206" s="118"/>
      <c r="X206" s="119"/>
      <c r="Y206" s="118"/>
      <c r="Z206" s="119"/>
      <c r="AA206" s="118"/>
      <c r="AB206" s="119"/>
      <c r="AC206" s="118"/>
      <c r="AD206" s="148"/>
      <c r="AE206" s="118"/>
      <c r="AF206" s="148"/>
      <c r="AG206" s="118"/>
      <c r="AH206" s="149"/>
      <c r="AI206" s="118"/>
      <c r="AJ206" s="119"/>
      <c r="AK206" s="120"/>
      <c r="AL206" s="121"/>
      <c r="AM206" s="118"/>
      <c r="AN206" s="122"/>
      <c r="AO206" s="120"/>
      <c r="AP206" s="121"/>
      <c r="AQ206" s="123"/>
      <c r="AR206" s="122"/>
      <c r="AS206" s="120"/>
      <c r="AT206" s="122"/>
      <c r="AU206" s="120"/>
      <c r="AV206" s="121"/>
      <c r="AW206" s="120"/>
      <c r="AX206" s="121"/>
      <c r="AY206" s="43" t="str">
        <f t="shared" si="357"/>
        <v/>
      </c>
      <c r="AZ206" s="43"/>
      <c r="BA206" s="43"/>
      <c r="BB206" s="43"/>
      <c r="BC206" s="43"/>
      <c r="BD206" s="43"/>
      <c r="BE206" s="43"/>
      <c r="BF206" s="43"/>
      <c r="BG206" s="43"/>
      <c r="BH206" s="10"/>
      <c r="BI206" s="10"/>
      <c r="BJ206" s="10"/>
      <c r="BK206" s="10"/>
      <c r="BR206" s="10"/>
      <c r="BS206" s="10"/>
      <c r="BT206" s="10"/>
      <c r="BU206" s="11"/>
      <c r="BV206" s="10"/>
      <c r="BW206" s="10"/>
      <c r="BX206" s="11"/>
      <c r="BY206" s="11"/>
      <c r="BZ206" s="11"/>
      <c r="CA206" s="44" t="str">
        <f t="shared" si="361"/>
        <v/>
      </c>
      <c r="CB206" s="44" t="str">
        <f t="shared" si="362"/>
        <v/>
      </c>
      <c r="CC206" s="44" t="str">
        <f t="shared" si="363"/>
        <v/>
      </c>
      <c r="CD206" s="44" t="str">
        <f t="shared" si="364"/>
        <v/>
      </c>
      <c r="CE206" s="44" t="str">
        <f t="shared" si="365"/>
        <v/>
      </c>
      <c r="CF206" s="44" t="str">
        <f t="shared" si="366"/>
        <v/>
      </c>
      <c r="CG206" s="44" t="str">
        <f t="shared" si="367"/>
        <v/>
      </c>
      <c r="CH206" s="44" t="str">
        <f t="shared" si="368"/>
        <v/>
      </c>
      <c r="CI206" s="44" t="str">
        <f t="shared" si="369"/>
        <v/>
      </c>
      <c r="CJ206" s="44"/>
      <c r="CK206" s="44"/>
      <c r="CL206" s="44"/>
      <c r="CM206" s="44"/>
      <c r="CN206" s="44"/>
      <c r="CO206" s="44"/>
      <c r="CP206" s="44"/>
      <c r="CQ206" s="44"/>
      <c r="CR206" s="44"/>
      <c r="CS206" s="44"/>
      <c r="CT206" s="44"/>
      <c r="CU206" s="44"/>
      <c r="CV206" s="44"/>
      <c r="CW206" s="44" t="str">
        <f t="shared" si="358"/>
        <v/>
      </c>
      <c r="CX206" s="44" t="str">
        <f t="shared" si="359"/>
        <v/>
      </c>
      <c r="CY206" s="44"/>
      <c r="CZ206" s="44"/>
      <c r="DA206" s="45">
        <f t="shared" si="370"/>
        <v>0</v>
      </c>
      <c r="DB206" s="45">
        <f t="shared" si="371"/>
        <v>0</v>
      </c>
      <c r="DC206" s="45">
        <f t="shared" si="371"/>
        <v>0</v>
      </c>
      <c r="DD206" s="45">
        <f t="shared" si="372"/>
        <v>0</v>
      </c>
      <c r="DE206" s="45">
        <f t="shared" si="372"/>
        <v>0</v>
      </c>
      <c r="DF206" s="45">
        <f t="shared" si="373"/>
        <v>0</v>
      </c>
      <c r="DG206" s="45">
        <f t="shared" si="374"/>
        <v>0</v>
      </c>
      <c r="DH206" s="45">
        <f t="shared" si="375"/>
        <v>0</v>
      </c>
      <c r="DI206" s="45">
        <f t="shared" si="376"/>
        <v>0</v>
      </c>
      <c r="DJ206" s="45"/>
      <c r="DK206" s="45"/>
      <c r="DL206" s="45"/>
      <c r="DM206" s="45"/>
      <c r="DN206" s="45"/>
      <c r="DO206" s="45"/>
      <c r="DP206" s="45"/>
      <c r="DQ206" s="45"/>
      <c r="DR206" s="45"/>
      <c r="DS206" s="45"/>
      <c r="DT206" s="45"/>
      <c r="DU206" s="45"/>
      <c r="DV206" s="45"/>
      <c r="DW206" s="45">
        <f t="shared" si="380"/>
        <v>0</v>
      </c>
      <c r="DX206" s="45">
        <f t="shared" si="380"/>
        <v>0</v>
      </c>
    </row>
    <row r="207" spans="1:128" s="9" customFormat="1" x14ac:dyDescent="0.25">
      <c r="A207" s="533" t="s">
        <v>99</v>
      </c>
      <c r="B207" s="534"/>
      <c r="C207" s="47">
        <f t="shared" si="381"/>
        <v>0</v>
      </c>
      <c r="D207" s="150">
        <f t="shared" si="381"/>
        <v>0</v>
      </c>
      <c r="E207" s="118"/>
      <c r="F207" s="119"/>
      <c r="G207" s="118"/>
      <c r="H207" s="119"/>
      <c r="I207" s="118"/>
      <c r="J207" s="119"/>
      <c r="K207" s="118"/>
      <c r="L207" s="119"/>
      <c r="M207" s="118"/>
      <c r="N207" s="119"/>
      <c r="O207" s="118"/>
      <c r="P207" s="119"/>
      <c r="Q207" s="118"/>
      <c r="R207" s="119"/>
      <c r="S207" s="118"/>
      <c r="T207" s="119"/>
      <c r="U207" s="118"/>
      <c r="V207" s="119"/>
      <c r="W207" s="118"/>
      <c r="X207" s="119"/>
      <c r="Y207" s="118"/>
      <c r="Z207" s="119"/>
      <c r="AA207" s="118"/>
      <c r="AB207" s="119"/>
      <c r="AC207" s="118"/>
      <c r="AD207" s="148"/>
      <c r="AE207" s="118"/>
      <c r="AF207" s="148"/>
      <c r="AG207" s="118"/>
      <c r="AH207" s="149"/>
      <c r="AI207" s="118"/>
      <c r="AJ207" s="119"/>
      <c r="AK207" s="120"/>
      <c r="AL207" s="121"/>
      <c r="AM207" s="118"/>
      <c r="AN207" s="122"/>
      <c r="AO207" s="120"/>
      <c r="AP207" s="121"/>
      <c r="AQ207" s="123"/>
      <c r="AR207" s="122"/>
      <c r="AS207" s="120"/>
      <c r="AT207" s="122"/>
      <c r="AU207" s="120"/>
      <c r="AV207" s="121"/>
      <c r="AW207" s="120"/>
      <c r="AX207" s="121"/>
      <c r="AY207" s="43" t="str">
        <f t="shared" si="357"/>
        <v/>
      </c>
      <c r="AZ207" s="43"/>
      <c r="BA207" s="43"/>
      <c r="BB207" s="43"/>
      <c r="BC207" s="43"/>
      <c r="BD207" s="43"/>
      <c r="BE207" s="43"/>
      <c r="BF207" s="43"/>
      <c r="BG207" s="43"/>
      <c r="BH207" s="10"/>
      <c r="BI207" s="10"/>
      <c r="BJ207" s="10"/>
      <c r="BK207" s="10"/>
      <c r="BR207" s="10"/>
      <c r="BS207" s="10"/>
      <c r="BT207" s="10"/>
      <c r="BU207" s="11"/>
      <c r="BV207" s="10"/>
      <c r="BW207" s="10"/>
      <c r="BX207" s="11"/>
      <c r="BY207" s="11"/>
      <c r="BZ207" s="11"/>
      <c r="CA207" s="44" t="str">
        <f t="shared" si="361"/>
        <v/>
      </c>
      <c r="CB207" s="44" t="str">
        <f t="shared" si="362"/>
        <v/>
      </c>
      <c r="CC207" s="44" t="str">
        <f t="shared" si="363"/>
        <v/>
      </c>
      <c r="CD207" s="44" t="str">
        <f t="shared" si="364"/>
        <v/>
      </c>
      <c r="CE207" s="44" t="str">
        <f t="shared" si="365"/>
        <v/>
      </c>
      <c r="CF207" s="44" t="str">
        <f t="shared" si="366"/>
        <v/>
      </c>
      <c r="CG207" s="44" t="str">
        <f t="shared" si="367"/>
        <v/>
      </c>
      <c r="CH207" s="44" t="str">
        <f t="shared" si="368"/>
        <v/>
      </c>
      <c r="CI207" s="44" t="str">
        <f t="shared" si="369"/>
        <v/>
      </c>
      <c r="CJ207" s="44"/>
      <c r="CK207" s="44"/>
      <c r="CL207" s="44"/>
      <c r="CM207" s="44"/>
      <c r="CN207" s="44"/>
      <c r="CO207" s="44"/>
      <c r="CP207" s="44"/>
      <c r="CQ207" s="44"/>
      <c r="CR207" s="44"/>
      <c r="CS207" s="44"/>
      <c r="CT207" s="44"/>
      <c r="CU207" s="44"/>
      <c r="CV207" s="44"/>
      <c r="CW207" s="44" t="str">
        <f t="shared" si="358"/>
        <v/>
      </c>
      <c r="CX207" s="44" t="str">
        <f t="shared" si="359"/>
        <v/>
      </c>
      <c r="CY207" s="44"/>
      <c r="CZ207" s="44"/>
      <c r="DA207" s="45">
        <f t="shared" si="370"/>
        <v>0</v>
      </c>
      <c r="DB207" s="45">
        <f t="shared" si="371"/>
        <v>0</v>
      </c>
      <c r="DC207" s="45">
        <f t="shared" si="371"/>
        <v>0</v>
      </c>
      <c r="DD207" s="45">
        <f t="shared" si="372"/>
        <v>0</v>
      </c>
      <c r="DE207" s="45">
        <f t="shared" si="372"/>
        <v>0</v>
      </c>
      <c r="DF207" s="45">
        <f t="shared" si="373"/>
        <v>0</v>
      </c>
      <c r="DG207" s="45">
        <f t="shared" si="374"/>
        <v>0</v>
      </c>
      <c r="DH207" s="45">
        <f t="shared" si="375"/>
        <v>0</v>
      </c>
      <c r="DI207" s="45">
        <f t="shared" si="376"/>
        <v>0</v>
      </c>
      <c r="DJ207" s="45"/>
      <c r="DK207" s="45"/>
      <c r="DL207" s="45"/>
      <c r="DM207" s="45"/>
      <c r="DN207" s="45"/>
      <c r="DO207" s="45"/>
      <c r="DP207" s="45"/>
      <c r="DQ207" s="45"/>
      <c r="DR207" s="45"/>
      <c r="DS207" s="45"/>
      <c r="DT207" s="45"/>
      <c r="DU207" s="45"/>
      <c r="DV207" s="45"/>
      <c r="DW207" s="45">
        <f t="shared" si="380"/>
        <v>0</v>
      </c>
      <c r="DX207" s="45">
        <f t="shared" si="380"/>
        <v>0</v>
      </c>
    </row>
    <row r="208" spans="1:128" s="9" customFormat="1" x14ac:dyDescent="0.25">
      <c r="A208" s="533" t="s">
        <v>100</v>
      </c>
      <c r="B208" s="534"/>
      <c r="C208" s="47">
        <f t="shared" si="381"/>
        <v>0</v>
      </c>
      <c r="D208" s="150">
        <f t="shared" si="381"/>
        <v>0</v>
      </c>
      <c r="E208" s="118"/>
      <c r="F208" s="119"/>
      <c r="G208" s="118"/>
      <c r="H208" s="119"/>
      <c r="I208" s="118"/>
      <c r="J208" s="119"/>
      <c r="K208" s="118"/>
      <c r="L208" s="119"/>
      <c r="M208" s="118"/>
      <c r="N208" s="119"/>
      <c r="O208" s="118"/>
      <c r="P208" s="119"/>
      <c r="Q208" s="118"/>
      <c r="R208" s="119"/>
      <c r="S208" s="118"/>
      <c r="T208" s="119"/>
      <c r="U208" s="118"/>
      <c r="V208" s="119"/>
      <c r="W208" s="118"/>
      <c r="X208" s="119"/>
      <c r="Y208" s="118"/>
      <c r="Z208" s="119"/>
      <c r="AA208" s="118"/>
      <c r="AB208" s="119"/>
      <c r="AC208" s="118"/>
      <c r="AD208" s="148"/>
      <c r="AE208" s="118"/>
      <c r="AF208" s="148"/>
      <c r="AG208" s="118"/>
      <c r="AH208" s="149"/>
      <c r="AI208" s="118"/>
      <c r="AJ208" s="119"/>
      <c r="AK208" s="120"/>
      <c r="AL208" s="121"/>
      <c r="AM208" s="118"/>
      <c r="AN208" s="122"/>
      <c r="AO208" s="120"/>
      <c r="AP208" s="121"/>
      <c r="AQ208" s="123"/>
      <c r="AR208" s="122"/>
      <c r="AS208" s="120"/>
      <c r="AT208" s="122"/>
      <c r="AU208" s="120"/>
      <c r="AV208" s="121"/>
      <c r="AW208" s="120"/>
      <c r="AX208" s="121"/>
      <c r="AY208" s="43" t="str">
        <f t="shared" si="357"/>
        <v/>
      </c>
      <c r="AZ208" s="43"/>
      <c r="BA208" s="43"/>
      <c r="BB208" s="43"/>
      <c r="BC208" s="43"/>
      <c r="BD208" s="43"/>
      <c r="BE208" s="43"/>
      <c r="BF208" s="43"/>
      <c r="BG208" s="43"/>
      <c r="BH208" s="10"/>
      <c r="BI208" s="10"/>
      <c r="BJ208" s="10"/>
      <c r="BK208" s="10"/>
      <c r="BR208" s="10"/>
      <c r="BS208" s="10"/>
      <c r="BT208" s="10"/>
      <c r="BU208" s="11"/>
      <c r="BV208" s="10"/>
      <c r="BW208" s="10"/>
      <c r="BX208" s="11"/>
      <c r="BY208" s="11"/>
      <c r="BZ208" s="11"/>
      <c r="CA208" s="44" t="str">
        <f t="shared" si="361"/>
        <v/>
      </c>
      <c r="CB208" s="44" t="str">
        <f t="shared" si="362"/>
        <v/>
      </c>
      <c r="CC208" s="44" t="str">
        <f t="shared" si="363"/>
        <v/>
      </c>
      <c r="CD208" s="44" t="str">
        <f t="shared" si="364"/>
        <v/>
      </c>
      <c r="CE208" s="44" t="str">
        <f t="shared" si="365"/>
        <v/>
      </c>
      <c r="CF208" s="44" t="str">
        <f t="shared" si="366"/>
        <v/>
      </c>
      <c r="CG208" s="44" t="str">
        <f t="shared" si="367"/>
        <v/>
      </c>
      <c r="CH208" s="44" t="str">
        <f t="shared" si="368"/>
        <v/>
      </c>
      <c r="CI208" s="44" t="str">
        <f t="shared" si="369"/>
        <v/>
      </c>
      <c r="CJ208" s="44"/>
      <c r="CK208" s="44"/>
      <c r="CL208" s="44"/>
      <c r="CM208" s="44"/>
      <c r="CN208" s="44"/>
      <c r="CO208" s="44"/>
      <c r="CP208" s="44"/>
      <c r="CQ208" s="44"/>
      <c r="CR208" s="44"/>
      <c r="CS208" s="44"/>
      <c r="CT208" s="44"/>
      <c r="CU208" s="44"/>
      <c r="CV208" s="44"/>
      <c r="CW208" s="44" t="str">
        <f t="shared" si="358"/>
        <v/>
      </c>
      <c r="CX208" s="44" t="str">
        <f t="shared" si="359"/>
        <v/>
      </c>
      <c r="CY208" s="44"/>
      <c r="CZ208" s="44"/>
      <c r="DA208" s="45">
        <f t="shared" si="370"/>
        <v>0</v>
      </c>
      <c r="DB208" s="45">
        <f t="shared" si="371"/>
        <v>0</v>
      </c>
      <c r="DC208" s="45">
        <f t="shared" si="371"/>
        <v>0</v>
      </c>
      <c r="DD208" s="45">
        <f t="shared" si="372"/>
        <v>0</v>
      </c>
      <c r="DE208" s="45">
        <f t="shared" si="372"/>
        <v>0</v>
      </c>
      <c r="DF208" s="45">
        <f t="shared" si="373"/>
        <v>0</v>
      </c>
      <c r="DG208" s="45">
        <f t="shared" si="374"/>
        <v>0</v>
      </c>
      <c r="DH208" s="45">
        <f t="shared" si="375"/>
        <v>0</v>
      </c>
      <c r="DI208" s="45">
        <f t="shared" si="376"/>
        <v>0</v>
      </c>
      <c r="DJ208" s="45"/>
      <c r="DK208" s="45"/>
      <c r="DL208" s="45"/>
      <c r="DM208" s="45"/>
      <c r="DN208" s="45"/>
      <c r="DO208" s="45"/>
      <c r="DP208" s="45"/>
      <c r="DQ208" s="45"/>
      <c r="DR208" s="45"/>
      <c r="DS208" s="45"/>
      <c r="DT208" s="45"/>
      <c r="DU208" s="45"/>
      <c r="DV208" s="45"/>
      <c r="DW208" s="45">
        <f t="shared" si="380"/>
        <v>0</v>
      </c>
      <c r="DX208" s="45">
        <f t="shared" si="380"/>
        <v>0</v>
      </c>
    </row>
    <row r="209" spans="1:130" x14ac:dyDescent="0.25">
      <c r="A209" s="542" t="s">
        <v>101</v>
      </c>
      <c r="B209" s="543"/>
      <c r="C209" s="116">
        <f t="shared" si="381"/>
        <v>0</v>
      </c>
      <c r="D209" s="137">
        <f t="shared" si="381"/>
        <v>0</v>
      </c>
      <c r="E209" s="60"/>
      <c r="F209" s="59"/>
      <c r="G209" s="60"/>
      <c r="H209" s="59"/>
      <c r="I209" s="60"/>
      <c r="J209" s="59"/>
      <c r="K209" s="60"/>
      <c r="L209" s="59"/>
      <c r="M209" s="60"/>
      <c r="N209" s="61"/>
      <c r="O209" s="60"/>
      <c r="P209" s="59"/>
      <c r="Q209" s="60"/>
      <c r="R209" s="59"/>
      <c r="S209" s="60"/>
      <c r="T209" s="59"/>
      <c r="U209" s="60"/>
      <c r="V209" s="59"/>
      <c r="W209" s="60"/>
      <c r="X209" s="59"/>
      <c r="Y209" s="60"/>
      <c r="Z209" s="59"/>
      <c r="AA209" s="60"/>
      <c r="AB209" s="59"/>
      <c r="AC209" s="60"/>
      <c r="AD209" s="153"/>
      <c r="AE209" s="60"/>
      <c r="AF209" s="153"/>
      <c r="AG209" s="60"/>
      <c r="AH209" s="61"/>
      <c r="AI209" s="60"/>
      <c r="AJ209" s="59"/>
      <c r="AK209" s="124"/>
      <c r="AL209" s="141"/>
      <c r="AM209" s="60"/>
      <c r="AN209" s="125"/>
      <c r="AO209" s="124"/>
      <c r="AP209" s="141"/>
      <c r="AQ209" s="58"/>
      <c r="AR209" s="125"/>
      <c r="AS209" s="124"/>
      <c r="AT209" s="125"/>
      <c r="AU209" s="124"/>
      <c r="AV209" s="141"/>
      <c r="AW209" s="124"/>
      <c r="AX209" s="141"/>
      <c r="AY209" s="43" t="str">
        <f t="shared" si="357"/>
        <v/>
      </c>
      <c r="AZ209" s="43"/>
      <c r="BA209" s="43"/>
      <c r="BB209" s="43"/>
      <c r="BC209" s="43"/>
      <c r="BD209" s="43"/>
      <c r="BE209" s="43"/>
      <c r="BF209" s="43"/>
      <c r="BG209" s="43"/>
      <c r="BH209" s="10"/>
      <c r="BI209" s="10"/>
      <c r="BJ209" s="10"/>
      <c r="BK209" s="10"/>
      <c r="BR209" s="10"/>
      <c r="BS209" s="10"/>
      <c r="BT209" s="10"/>
      <c r="BU209" s="11"/>
      <c r="CA209" s="44" t="str">
        <f>IF(DA209=1," * El total de exámenes confirmados positivos por ISP NO DEBE SUPERAR el total de exámenes procesados. ","")</f>
        <v/>
      </c>
      <c r="CB209" s="44" t="str">
        <f>IF(DB209=1," * La suma de exámenes procesados por sexo DEBE SER IGUAL al total de Procesados. ","")</f>
        <v/>
      </c>
      <c r="CC209" s="44" t="str">
        <f>IF(DC209=1," * La suma de exámenes Confirmados positivos por ISP por sexo DEBE SER IGUAL al total de Procesados. ","")</f>
        <v/>
      </c>
      <c r="CD209" s="44" t="str">
        <f>IF(DD209=1," * La suma de exámenes procesados Trans NO PUEDE Superar al total de Procesados. ","")</f>
        <v/>
      </c>
      <c r="CE209" s="44" t="str">
        <f>IF(DE209=1," * La suma de exámenes confirmados positivos por ISP Trans NO PUEDE Superar al total de Procesados. ","")</f>
        <v/>
      </c>
      <c r="CF209" s="44" t="str">
        <f>IF(DF209=1," * Los exámenes procesados de personas pertenecientes a Pueblos originarios NO PUEDE Superar al total de Procesados. ","")</f>
        <v/>
      </c>
      <c r="CG209" s="44" t="str">
        <f>IF(DG209=1," * Los exámenes confirmados positivos por ISP de personas pertenecientes a Pueblos originarios NO PUEDE Superar al total de Procesados. ","")</f>
        <v/>
      </c>
      <c r="CH209" s="44" t="str">
        <f>IF(DH209=1," * Los exámenes procesados de personas pertenecientes a Pueblos migrantes NO PUEDE Superar al total de Procesados. ","")</f>
        <v/>
      </c>
      <c r="CI209" s="44" t="str">
        <f>IF(DI209=1," * Los exámenes confirmados positivos por ISP de personas pertenecientes a Pueblos Migrantes NO PUEDE Superar al total de Procesados. ","")</f>
        <v/>
      </c>
      <c r="CJ209" s="44"/>
      <c r="CK209" s="44"/>
      <c r="CL209" s="44"/>
      <c r="CM209" s="44"/>
      <c r="CN209" s="44"/>
      <c r="CO209" s="44"/>
      <c r="CP209" s="44"/>
      <c r="CQ209" s="44"/>
      <c r="CR209" s="44"/>
      <c r="CS209" s="44"/>
      <c r="CT209" s="44"/>
      <c r="CU209" s="44"/>
      <c r="CV209" s="44"/>
      <c r="CW209" s="44" t="str">
        <f t="shared" si="358"/>
        <v/>
      </c>
      <c r="CX209" s="44" t="str">
        <f t="shared" si="359"/>
        <v/>
      </c>
      <c r="CY209" s="44"/>
      <c r="CZ209" s="44"/>
      <c r="DA209" s="45">
        <f t="shared" si="370"/>
        <v>0</v>
      </c>
      <c r="DB209" s="45">
        <f t="shared" si="371"/>
        <v>0</v>
      </c>
      <c r="DC209" s="45">
        <f t="shared" si="371"/>
        <v>0</v>
      </c>
      <c r="DD209" s="45">
        <f t="shared" si="372"/>
        <v>0</v>
      </c>
      <c r="DE209" s="45">
        <f t="shared" si="372"/>
        <v>0</v>
      </c>
      <c r="DF209" s="45">
        <f t="shared" si="373"/>
        <v>0</v>
      </c>
      <c r="DG209" s="45">
        <f t="shared" si="374"/>
        <v>0</v>
      </c>
      <c r="DH209" s="45">
        <f t="shared" si="375"/>
        <v>0</v>
      </c>
      <c r="DI209" s="45">
        <f t="shared" si="376"/>
        <v>0</v>
      </c>
      <c r="DJ209" s="45"/>
      <c r="DK209" s="45"/>
      <c r="DL209" s="45"/>
      <c r="DM209" s="45"/>
      <c r="DN209" s="45"/>
      <c r="DO209" s="45"/>
      <c r="DP209" s="45"/>
      <c r="DQ209" s="45"/>
      <c r="DR209" s="45"/>
      <c r="DS209" s="45"/>
      <c r="DT209" s="45"/>
      <c r="DU209" s="45"/>
      <c r="DV209" s="45"/>
      <c r="DW209" s="45">
        <f t="shared" si="380"/>
        <v>0</v>
      </c>
      <c r="DX209" s="45">
        <f t="shared" si="380"/>
        <v>0</v>
      </c>
    </row>
    <row r="210" spans="1:130" x14ac:dyDescent="0.25">
      <c r="A210" s="160" t="s">
        <v>103</v>
      </c>
      <c r="P210" s="154"/>
      <c r="AL210" s="161"/>
      <c r="AM210" s="161"/>
      <c r="AP210" s="154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</row>
    <row r="211" spans="1:130" ht="15" customHeight="1" x14ac:dyDescent="0.25">
      <c r="A211" s="544" t="s">
        <v>62</v>
      </c>
      <c r="B211" s="547" t="s">
        <v>5</v>
      </c>
      <c r="C211" s="547"/>
      <c r="D211" s="547" t="s">
        <v>77</v>
      </c>
      <c r="E211" s="547"/>
      <c r="F211" s="547"/>
      <c r="G211" s="547"/>
      <c r="H211" s="547"/>
      <c r="I211" s="547"/>
      <c r="J211" s="547"/>
      <c r="K211" s="547"/>
      <c r="L211" s="547"/>
      <c r="M211" s="547"/>
      <c r="N211" s="547"/>
      <c r="O211" s="547"/>
      <c r="P211" s="547"/>
      <c r="Q211" s="547"/>
      <c r="R211" s="547"/>
      <c r="S211" s="547"/>
      <c r="T211" s="547"/>
      <c r="U211" s="547"/>
      <c r="V211" s="547"/>
      <c r="W211" s="547"/>
      <c r="X211" s="547"/>
      <c r="Y211" s="547"/>
      <c r="Z211" s="547"/>
      <c r="AA211" s="547"/>
      <c r="AB211" s="547"/>
      <c r="AC211" s="547"/>
      <c r="AD211" s="547"/>
      <c r="AE211" s="547"/>
      <c r="AF211" s="547"/>
      <c r="AG211" s="547"/>
      <c r="AH211" s="547"/>
      <c r="AI211" s="547"/>
      <c r="AJ211" s="547"/>
      <c r="AK211" s="548"/>
      <c r="AL211" s="529" t="s">
        <v>7</v>
      </c>
      <c r="AM211" s="549"/>
      <c r="AN211" s="485" t="s">
        <v>8</v>
      </c>
      <c r="AO211" s="492"/>
      <c r="AP211" s="550" t="s">
        <v>9</v>
      </c>
      <c r="AQ211" s="550" t="s">
        <v>10</v>
      </c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</row>
    <row r="212" spans="1:130" x14ac:dyDescent="0.25">
      <c r="A212" s="545"/>
      <c r="B212" s="547"/>
      <c r="C212" s="547"/>
      <c r="D212" s="547" t="s">
        <v>104</v>
      </c>
      <c r="E212" s="547"/>
      <c r="F212" s="547" t="s">
        <v>15</v>
      </c>
      <c r="G212" s="547"/>
      <c r="H212" s="547" t="s">
        <v>82</v>
      </c>
      <c r="I212" s="547"/>
      <c r="J212" s="547" t="s">
        <v>83</v>
      </c>
      <c r="K212" s="547"/>
      <c r="L212" s="547" t="s">
        <v>84</v>
      </c>
      <c r="M212" s="547"/>
      <c r="N212" s="547" t="s">
        <v>19</v>
      </c>
      <c r="O212" s="547"/>
      <c r="P212" s="547" t="s">
        <v>20</v>
      </c>
      <c r="Q212" s="547"/>
      <c r="R212" s="547" t="s">
        <v>21</v>
      </c>
      <c r="S212" s="547"/>
      <c r="T212" s="547" t="s">
        <v>22</v>
      </c>
      <c r="U212" s="547"/>
      <c r="V212" s="547" t="s">
        <v>23</v>
      </c>
      <c r="W212" s="547"/>
      <c r="X212" s="547" t="s">
        <v>24</v>
      </c>
      <c r="Y212" s="547"/>
      <c r="Z212" s="547" t="s">
        <v>25</v>
      </c>
      <c r="AA212" s="547"/>
      <c r="AB212" s="547" t="s">
        <v>26</v>
      </c>
      <c r="AC212" s="547"/>
      <c r="AD212" s="547" t="s">
        <v>27</v>
      </c>
      <c r="AE212" s="547"/>
      <c r="AF212" s="547" t="s">
        <v>28</v>
      </c>
      <c r="AG212" s="547"/>
      <c r="AH212" s="547" t="s">
        <v>29</v>
      </c>
      <c r="AI212" s="547"/>
      <c r="AJ212" s="547" t="s">
        <v>30</v>
      </c>
      <c r="AK212" s="548"/>
      <c r="AL212" s="553" t="s">
        <v>31</v>
      </c>
      <c r="AM212" s="527" t="s">
        <v>32</v>
      </c>
      <c r="AN212" s="499" t="s">
        <v>35</v>
      </c>
      <c r="AO212" s="497" t="s">
        <v>36</v>
      </c>
      <c r="AP212" s="550"/>
      <c r="AQ212" s="55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</row>
    <row r="213" spans="1:130" x14ac:dyDescent="0.25">
      <c r="A213" s="546"/>
      <c r="B213" s="162" t="s">
        <v>33</v>
      </c>
      <c r="C213" s="175" t="s">
        <v>34</v>
      </c>
      <c r="D213" s="164" t="s">
        <v>33</v>
      </c>
      <c r="E213" s="165" t="s">
        <v>34</v>
      </c>
      <c r="F213" s="164" t="s">
        <v>33</v>
      </c>
      <c r="G213" s="165" t="s">
        <v>34</v>
      </c>
      <c r="H213" s="164" t="s">
        <v>33</v>
      </c>
      <c r="I213" s="165" t="s">
        <v>34</v>
      </c>
      <c r="J213" s="164" t="s">
        <v>33</v>
      </c>
      <c r="K213" s="165" t="s">
        <v>34</v>
      </c>
      <c r="L213" s="164" t="s">
        <v>33</v>
      </c>
      <c r="M213" s="165" t="s">
        <v>34</v>
      </c>
      <c r="N213" s="164" t="s">
        <v>33</v>
      </c>
      <c r="O213" s="165" t="s">
        <v>34</v>
      </c>
      <c r="P213" s="164" t="s">
        <v>33</v>
      </c>
      <c r="Q213" s="165" t="s">
        <v>34</v>
      </c>
      <c r="R213" s="164" t="s">
        <v>33</v>
      </c>
      <c r="S213" s="165" t="s">
        <v>34</v>
      </c>
      <c r="T213" s="164" t="s">
        <v>33</v>
      </c>
      <c r="U213" s="165" t="s">
        <v>34</v>
      </c>
      <c r="V213" s="164" t="s">
        <v>33</v>
      </c>
      <c r="W213" s="165" t="s">
        <v>34</v>
      </c>
      <c r="X213" s="164" t="s">
        <v>33</v>
      </c>
      <c r="Y213" s="165" t="s">
        <v>34</v>
      </c>
      <c r="Z213" s="164" t="s">
        <v>33</v>
      </c>
      <c r="AA213" s="165" t="s">
        <v>34</v>
      </c>
      <c r="AB213" s="164" t="s">
        <v>33</v>
      </c>
      <c r="AC213" s="165" t="s">
        <v>34</v>
      </c>
      <c r="AD213" s="164" t="s">
        <v>33</v>
      </c>
      <c r="AE213" s="165" t="s">
        <v>34</v>
      </c>
      <c r="AF213" s="164" t="s">
        <v>33</v>
      </c>
      <c r="AG213" s="165" t="s">
        <v>34</v>
      </c>
      <c r="AH213" s="164" t="s">
        <v>33</v>
      </c>
      <c r="AI213" s="165" t="s">
        <v>34</v>
      </c>
      <c r="AJ213" s="164" t="s">
        <v>33</v>
      </c>
      <c r="AK213" s="166" t="s">
        <v>34</v>
      </c>
      <c r="AL213" s="553"/>
      <c r="AM213" s="527"/>
      <c r="AN213" s="500"/>
      <c r="AO213" s="498"/>
      <c r="AP213" s="550"/>
      <c r="AQ213" s="55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</row>
    <row r="214" spans="1:130" x14ac:dyDescent="0.25">
      <c r="A214" s="167" t="s">
        <v>105</v>
      </c>
      <c r="B214" s="31">
        <f>SUM(D214+F214+H214+J214+L214+N214+P214+R214+T214+V214+X214+Z214+AB214+AD214+AF214+AH214+AJ214)</f>
        <v>0</v>
      </c>
      <c r="C214" s="32">
        <f t="shared" ref="B214:C220" si="382">SUM(E214+G214+I214+K214+M214+O214+Q214+S214+U214+W214+Y214+AA214+AC214+AE214+AG214+AI214+AK214)</f>
        <v>0</v>
      </c>
      <c r="D214" s="41"/>
      <c r="E214" s="51"/>
      <c r="F214" s="50"/>
      <c r="G214" s="51"/>
      <c r="H214" s="39"/>
      <c r="I214" s="38"/>
      <c r="J214" s="39"/>
      <c r="K214" s="38"/>
      <c r="L214" s="39"/>
      <c r="M214" s="38"/>
      <c r="N214" s="39"/>
      <c r="O214" s="38"/>
      <c r="P214" s="39"/>
      <c r="Q214" s="38"/>
      <c r="R214" s="39"/>
      <c r="S214" s="38"/>
      <c r="T214" s="39"/>
      <c r="U214" s="38"/>
      <c r="V214" s="39"/>
      <c r="W214" s="38"/>
      <c r="X214" s="39"/>
      <c r="Y214" s="38"/>
      <c r="Z214" s="50"/>
      <c r="AA214" s="51"/>
      <c r="AB214" s="50"/>
      <c r="AC214" s="51"/>
      <c r="AD214" s="50"/>
      <c r="AE214" s="51"/>
      <c r="AF214" s="50"/>
      <c r="AG214" s="51"/>
      <c r="AH214" s="50"/>
      <c r="AI214" s="51"/>
      <c r="AJ214" s="50"/>
      <c r="AK214" s="52"/>
      <c r="AL214" s="41"/>
      <c r="AM214" s="168"/>
      <c r="AN214" s="132"/>
      <c r="AO214" s="108"/>
      <c r="AP214" s="39"/>
      <c r="AQ214" s="169"/>
      <c r="AR214" s="170"/>
      <c r="AS214" s="43"/>
      <c r="AT214" s="43"/>
      <c r="AU214" s="43"/>
      <c r="AV214" s="43"/>
      <c r="AW214" s="43"/>
      <c r="AX214" s="43"/>
      <c r="AY214" s="43"/>
      <c r="AZ214" s="43"/>
      <c r="BA214" s="43"/>
      <c r="BB214" s="43"/>
      <c r="BC214" s="43"/>
      <c r="BD214" s="10"/>
      <c r="BE214" s="10"/>
      <c r="BF214" s="10"/>
      <c r="BG214" s="10"/>
      <c r="CA214" s="5" t="str">
        <f>IF(B214&lt;   C214,"* El total de Reactivos NO DEBE ser superior al total de Procesados. ","")</f>
        <v/>
      </c>
      <c r="CB214" s="5" t="str">
        <f>IF(B214&lt;&gt; AL214+ AM214,"* La suma de las columnas Sexo DEBE SER IGUAL a los Procesados. ","")</f>
        <v/>
      </c>
      <c r="CC214" s="5" t="str">
        <f>IF(B214&lt;  AN214+ AO214,"* La suma de las columna Trans NO DEBE ser superior al total de Procesados. ","")</f>
        <v/>
      </c>
      <c r="CD214" s="5" t="str">
        <f>IF(B214&lt;  AP214,"* La columna Pueblos Originarios NO DEBE ser superior al total de Procesados. ","")</f>
        <v/>
      </c>
      <c r="CE214" s="5" t="str">
        <f>IF(B214&lt;  AQ214,"* La columna Migrantes NO DEBE ser superior al total de Procesados. ","")</f>
        <v/>
      </c>
      <c r="CF214" s="5" t="str">
        <f>IF(D214&lt;E214,"* Los exámenes Reactivos de 0 a 4 años años NO DEBEN ser mayor a los Exámenes Procesados de la misma edad. ","")</f>
        <v/>
      </c>
      <c r="CG214" s="5" t="str">
        <f>IF(F214&lt;G214,"* Los exámenes Reactivos de 5 a 9 años años NO DEBEN ser mayor a los Exámenes Procesados de la misma edad. ","")</f>
        <v/>
      </c>
      <c r="CH214" s="5" t="str">
        <f>IF(H214&lt;I214,"* Los exámenes Reactivos de 10 a 14 años años NO DEBEN ser mayor a los Exámenes Procesados de la misma edad. ","")</f>
        <v/>
      </c>
      <c r="CI214" s="5" t="str">
        <f>IF(J214&lt;K214,"* Los exámenes Reactivos de 15 a 19 años años NO DEBEN ser mayor a los Exámenes Procesados de la misma edad. ","")</f>
        <v/>
      </c>
      <c r="CJ214" s="5" t="str">
        <f>IF(L214&lt;M214,"* Los exámenes Reactivos de 20 a 24 años años NO DEBEN ser mayor a los Exámenes Procesados de la misma edad. ","")</f>
        <v/>
      </c>
      <c r="CK214" s="5" t="str">
        <f>IF(N214&lt;O214,"* Los exámenes Reactivos de 25 a 29 años años NO DEBEN ser mayor a los Exámenes Procesados de la misma edad. ","")</f>
        <v/>
      </c>
      <c r="CL214" s="5" t="str">
        <f>IF(P214&lt;Q214,"* Los exámenes Reactivos de 30 a 34 años años NO DEBEN ser mayor a los Exámenes Procesados de la misma edad. ","")</f>
        <v/>
      </c>
      <c r="CM214" s="5" t="str">
        <f>IF(R214&lt;S214,"* Los exámenes Reactivos de 35 a 39 años años NO DEBEN ser mayor a los Exámenes Procesados de la misma edad. ","")</f>
        <v/>
      </c>
      <c r="CN214" s="5" t="str">
        <f>IF(T214&lt;U214,"* Los exámenes Reactivos de 40 a 44 años años NO DEBEN ser mayor a los Exámenes Procesados de la misma edad. ","")</f>
        <v/>
      </c>
      <c r="CO214" s="5" t="str">
        <f>IF(V214&lt;W214,"* Los exámenes Reactivos de 45 a 49 años años NO DEBEN ser mayor a los Exámenes Procesados de la misma edad. ","")</f>
        <v/>
      </c>
      <c r="CP214" s="5" t="str">
        <f>IF(X214&lt;Y214,"* Los exámenes Reactivos de 50 a 54 años años NO DEBEN ser mayor a los Exámenes Procesados de la misma edad. ","")</f>
        <v/>
      </c>
      <c r="CQ214" s="5" t="str">
        <f>IF(Z214&lt;AA214,"* Los exámenes Reactivos de 55 a 59 años años NO DEBEN ser mayor a los Exámenes Procesados de la misma edad. ","")</f>
        <v/>
      </c>
      <c r="CR214" s="5" t="str">
        <f>IF(AB214&lt;AC214,"* Los exámenes Reactivos de 60 a 64 años años NO DEBEN ser mayor a los Exámenes Procesados de la misma edad. ","")</f>
        <v/>
      </c>
      <c r="CS214" s="5" t="str">
        <f>IF(AD214&lt;AE214,"* Los exámenes Reactivos de 65 a 69 años años NO DEBEN ser mayor a los Exámenes Procesados de la misma edad. ","")</f>
        <v/>
      </c>
      <c r="CT214" s="5" t="str">
        <f>IF(AF214&lt;AG214,"* Los exámenes Reactivos de 70 a 74 años años NO DEBEN ser mayor a los Exámenes Procesados de la misma edad. ","")</f>
        <v/>
      </c>
      <c r="CU214" s="5" t="str">
        <f>IF(AH214&lt;AI214,"* Los exámenes Reactivos de 75 a 79 años años NO DEBEN ser mayor a los Exámenes Procesados de la misma edad. ","")</f>
        <v/>
      </c>
      <c r="CV214" s="5" t="str">
        <f>IF(AJ214&lt;AK214,"* Los exámenes Reactivos de 80 y más años años NO DEBEN ser mayor a los Exámenes Procesados de la misma edad. ","")</f>
        <v/>
      </c>
      <c r="DA214" s="6">
        <f>IF(B214&lt;   C214,1,0)</f>
        <v>0</v>
      </c>
      <c r="DB214" s="6">
        <f>IF(B214&lt;&gt; AL214+AM214,1,0)</f>
        <v>0</v>
      </c>
      <c r="DC214" s="6">
        <f>IF(B214&lt;  AN214+AO214,1,0)</f>
        <v>0</v>
      </c>
      <c r="DD214" s="6">
        <f>IF(B214&lt;  AP214,1,0)</f>
        <v>0</v>
      </c>
      <c r="DE214" s="6">
        <f>IF(B214&lt;  AQ214,1,0)</f>
        <v>0</v>
      </c>
      <c r="DF214" s="6">
        <f>IF(D214&lt;E214,1,0)</f>
        <v>0</v>
      </c>
      <c r="DG214" s="6">
        <f>IF(F214&lt;G214,1,0)</f>
        <v>0</v>
      </c>
      <c r="DH214" s="6">
        <f>IF(H214&lt;I214,1,0)</f>
        <v>0</v>
      </c>
      <c r="DI214" s="6">
        <f>IF(J214&lt;K214,1,0)</f>
        <v>0</v>
      </c>
      <c r="DJ214" s="6">
        <f>IF(L214&lt;M214,1,0)</f>
        <v>0</v>
      </c>
      <c r="DK214" s="6">
        <f>IF(N214&lt;O214,1,0)</f>
        <v>0</v>
      </c>
      <c r="DL214" s="6">
        <f>IF(P214&lt;Q214,1,0)</f>
        <v>0</v>
      </c>
      <c r="DM214" s="6">
        <f>IF(R214&lt;S214,1,0)</f>
        <v>0</v>
      </c>
      <c r="DN214" s="6">
        <f>IF(T214&lt;U214,1,0)</f>
        <v>0</v>
      </c>
      <c r="DO214" s="6">
        <f>IF(V214&lt;W214,1,0)</f>
        <v>0</v>
      </c>
      <c r="DP214" s="6">
        <f>IF(X214&lt;Y214,1,0)</f>
        <v>0</v>
      </c>
      <c r="DQ214" s="6">
        <f>IF(Z214&lt;AA214,1,0)</f>
        <v>0</v>
      </c>
      <c r="DR214" s="6">
        <f>IF(AB214&lt;AC214,1,0)</f>
        <v>0</v>
      </c>
      <c r="DS214" s="6">
        <f>IF(AD214&lt;AE214,1,0)</f>
        <v>0</v>
      </c>
      <c r="DT214" s="6">
        <f>IF(AF214&lt;AG214,1,0)</f>
        <v>0</v>
      </c>
      <c r="DU214" s="6">
        <f>IF(AH214&lt;AI214,1,0)</f>
        <v>0</v>
      </c>
      <c r="DV214" s="6">
        <f>IF(AJ214&lt;AK214,1,0)</f>
        <v>0</v>
      </c>
      <c r="DZ214" s="6">
        <v>0</v>
      </c>
    </row>
    <row r="215" spans="1:130" x14ac:dyDescent="0.25">
      <c r="A215" s="167" t="s">
        <v>106</v>
      </c>
      <c r="B215" s="47">
        <f t="shared" si="382"/>
        <v>0</v>
      </c>
      <c r="C215" s="48">
        <f t="shared" si="382"/>
        <v>0</v>
      </c>
      <c r="D215" s="41"/>
      <c r="E215" s="51"/>
      <c r="F215" s="50"/>
      <c r="G215" s="51"/>
      <c r="H215" s="50"/>
      <c r="I215" s="51"/>
      <c r="J215" s="39"/>
      <c r="K215" s="38"/>
      <c r="L215" s="39"/>
      <c r="M215" s="38"/>
      <c r="N215" s="39"/>
      <c r="O215" s="38"/>
      <c r="P215" s="39"/>
      <c r="Q215" s="38"/>
      <c r="R215" s="39"/>
      <c r="S215" s="38"/>
      <c r="T215" s="39"/>
      <c r="U215" s="38"/>
      <c r="V215" s="39"/>
      <c r="W215" s="38"/>
      <c r="X215" s="39"/>
      <c r="Y215" s="38"/>
      <c r="Z215" s="39"/>
      <c r="AA215" s="38"/>
      <c r="AB215" s="39"/>
      <c r="AC215" s="38"/>
      <c r="AD215" s="39"/>
      <c r="AE215" s="38"/>
      <c r="AF215" s="39"/>
      <c r="AG215" s="38"/>
      <c r="AH215" s="39"/>
      <c r="AI215" s="38"/>
      <c r="AJ215" s="39"/>
      <c r="AK215" s="40"/>
      <c r="AL215" s="37"/>
      <c r="AM215" s="40"/>
      <c r="AN215" s="37"/>
      <c r="AO215" s="108"/>
      <c r="AP215" s="39"/>
      <c r="AQ215" s="169"/>
      <c r="AR215" s="171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/>
      <c r="BD215" s="10"/>
      <c r="BE215" s="10"/>
      <c r="BF215" s="10"/>
      <c r="BG215" s="10"/>
      <c r="CA215" s="5" t="str">
        <f>IF(B215&lt;   C215,"* El total de Reactivos NO DEBE ser superior al total de Procesados. ","")</f>
        <v/>
      </c>
      <c r="CB215" s="5" t="str">
        <f>IF(B215&lt;&gt; AL215+ AM215,"* La suma de las columnas Sexo DEBE SER IGUAL a los Procesados. ","")</f>
        <v/>
      </c>
      <c r="CC215" s="5" t="str">
        <f>IF(B215&lt;  AN215+ AO215,"* La suma de las columna Trans NO DEBE ser superior al total de Procesados. ","")</f>
        <v/>
      </c>
      <c r="CD215" s="5" t="str">
        <f>IF(B215&lt;  AP215,"* La columna Pueblos Originarios NO DEBE ser superior al total de Procesados. ","")</f>
        <v/>
      </c>
      <c r="CE215" s="5" t="str">
        <f>IF(B215&lt;  AQ215,"* La columna Migrantes NO DEBE ser superior al total de Procesados. ","")</f>
        <v/>
      </c>
      <c r="CF215" s="5" t="str">
        <f>IF(D215&lt;E215,"* Los exámenes Reactivos de 0 a 4 años años NO DEBEN ser mayor a los Exámenes Procesados de la misma edad. ","")</f>
        <v/>
      </c>
      <c r="CG215" s="5" t="str">
        <f>IF(F215&lt;G215,"* Los exámenes Reactivos de 5 a 9 años años NO DEBEN ser mayor a los Exámenes Procesados de la misma edad. ","")</f>
        <v/>
      </c>
      <c r="CH215" s="5" t="str">
        <f>IF(H215&lt;I215,"* Los exámenes Reactivos de 10 a 14 años años NO DEBEN ser mayor a los Exámenes Procesados de la misma edad. ","")</f>
        <v/>
      </c>
      <c r="CI215" s="5" t="str">
        <f>IF(J215&lt;K215,"* Los exámenes Reactivos de 15 a 19 años años NO DEBEN ser mayor a los Exámenes Procesados de la misma edad. ","")</f>
        <v/>
      </c>
      <c r="CJ215" s="5" t="str">
        <f>IF(L215&lt;M215,"* Los exámenes Reactivos de 20 a 24 años años NO DEBEN ser mayor a los Exámenes Procesados de la misma edad. ","")</f>
        <v/>
      </c>
      <c r="CK215" s="5" t="str">
        <f>IF(N215&lt;O215,"* Los exámenes Reactivos de 25 a 29 años años NO DEBEN ser mayor a los Exámenes Procesados de la misma edad. ","")</f>
        <v/>
      </c>
      <c r="CL215" s="5" t="str">
        <f>IF(P215&lt;Q215,"* Los exámenes Reactivos de 30 a 34 años años NO DEBEN ser mayor a los Exámenes Procesados de la misma edad. ","")</f>
        <v/>
      </c>
      <c r="CM215" s="5" t="str">
        <f>IF(R215&lt;S215,"* Los exámenes Reactivos de 35 a 39 años años NO DEBEN ser mayor a los Exámenes Procesados de la misma edad. ","")</f>
        <v/>
      </c>
      <c r="CN215" s="5" t="str">
        <f>IF(T215&lt;U215,"* Los exámenes Reactivos de 40 a 44 años años NO DEBEN ser mayor a los Exámenes Procesados de la misma edad. ","")</f>
        <v/>
      </c>
      <c r="CO215" s="5" t="str">
        <f>IF(V215&lt;W215,"* Los exámenes Reactivos de 45 a 49 años años NO DEBEN ser mayor a los Exámenes Procesados de la misma edad. ","")</f>
        <v/>
      </c>
      <c r="CP215" s="5" t="str">
        <f>IF(X215&lt;Y215,"* Los exámenes Reactivos de 50 a 54 años años NO DEBEN ser mayor a los Exámenes Procesados de la misma edad. ","")</f>
        <v/>
      </c>
      <c r="CQ215" s="5" t="str">
        <f>IF(Z215&lt;AA215,"* Los exámenes Reactivos de 55 a 59 años años NO DEBEN ser mayor a los Exámenes Procesados de la misma edad. ","")</f>
        <v/>
      </c>
      <c r="CR215" s="5" t="str">
        <f>IF(AB215&lt;AC215,"* Los exámenes Reactivos de 60 a 64 años años NO DEBEN ser mayor a los Exámenes Procesados de la misma edad. ","")</f>
        <v/>
      </c>
      <c r="CS215" s="5" t="str">
        <f>IF(AD215&lt;AE215,"* Los exámenes Reactivos de 65 a 69 años años NO DEBEN ser mayor a los Exámenes Procesados de la misma edad. ","")</f>
        <v/>
      </c>
      <c r="CT215" s="5" t="str">
        <f>IF(AF215&lt;AG215,"* Los exámenes Reactivos de 70 a 74 años años NO DEBEN ser mayor a los Exámenes Procesados de la misma edad. ","")</f>
        <v/>
      </c>
      <c r="CU215" s="5" t="str">
        <f>IF(AH215&lt;AI215,"* Los exámenes Reactivos de 75 a 79 años años NO DEBEN ser mayor a los Exámenes Procesados de la misma edad. ","")</f>
        <v/>
      </c>
      <c r="CV215" s="5" t="str">
        <f>IF(AJ215&lt;AK215,"* Los exámenes Reactivos de 80 y más años años NO DEBEN ser mayor a los Exámenes Procesados de la misma edad. ","")</f>
        <v/>
      </c>
      <c r="DA215" s="6">
        <f>IF(B215&lt;   C215,1,0)</f>
        <v>0</v>
      </c>
      <c r="DB215" s="6">
        <f>IF(B215&lt;&gt; AL215+AM215,1,0)</f>
        <v>0</v>
      </c>
      <c r="DC215" s="6">
        <f>IF(B215&lt;  AN215+AO215,1,0)</f>
        <v>0</v>
      </c>
      <c r="DD215" s="6">
        <f>IF(B215&lt;  AP215,1,0)</f>
        <v>0</v>
      </c>
      <c r="DE215" s="6">
        <f>IF(B215&lt;  AQ215,1,0)</f>
        <v>0</v>
      </c>
      <c r="DF215" s="6">
        <f>IF(D215&lt;E215,1,0)</f>
        <v>0</v>
      </c>
      <c r="DG215" s="6">
        <f>IF(F215&lt;G215,1,0)</f>
        <v>0</v>
      </c>
      <c r="DH215" s="6">
        <f>IF(H215&lt;I215,1,0)</f>
        <v>0</v>
      </c>
      <c r="DI215" s="6">
        <f>IF(J215&lt;K215,1,0)</f>
        <v>0</v>
      </c>
      <c r="DJ215" s="6">
        <f>IF(L215&lt;M215,1,0)</f>
        <v>0</v>
      </c>
      <c r="DK215" s="6">
        <f>IF(N215&lt;O215,1,0)</f>
        <v>0</v>
      </c>
      <c r="DL215" s="6">
        <f>IF(P215&lt;Q215,1,0)</f>
        <v>0</v>
      </c>
      <c r="DM215" s="6">
        <f>IF(R215&lt;S215,1,0)</f>
        <v>0</v>
      </c>
      <c r="DN215" s="6">
        <f>IF(T215&lt;U215,1,0)</f>
        <v>0</v>
      </c>
      <c r="DO215" s="6">
        <f>IF(V215&lt;W215,1,0)</f>
        <v>0</v>
      </c>
      <c r="DP215" s="6">
        <f>IF(X215&lt;Y215,1,0)</f>
        <v>0</v>
      </c>
      <c r="DQ215" s="6">
        <f>IF(Z215&lt;AA215,1,0)</f>
        <v>0</v>
      </c>
      <c r="DR215" s="6">
        <f>IF(AB215&lt;AC215,1,0)</f>
        <v>0</v>
      </c>
      <c r="DS215" s="6">
        <f>IF(AD215&lt;AE215,1,0)</f>
        <v>0</v>
      </c>
      <c r="DT215" s="6">
        <f>IF(AF215&lt;AG215,1,0)</f>
        <v>0</v>
      </c>
      <c r="DU215" s="6">
        <f>IF(AH215&lt;AI215,1,0)</f>
        <v>0</v>
      </c>
      <c r="DV215" s="6">
        <f>IF(AJ215&lt;AK215,1,0)</f>
        <v>0</v>
      </c>
      <c r="DZ215" s="6">
        <v>0</v>
      </c>
    </row>
    <row r="216" spans="1:130" x14ac:dyDescent="0.25">
      <c r="A216" s="167" t="s">
        <v>107</v>
      </c>
      <c r="B216" s="47">
        <f t="shared" si="382"/>
        <v>0</v>
      </c>
      <c r="C216" s="48">
        <f t="shared" si="382"/>
        <v>0</v>
      </c>
      <c r="D216" s="37"/>
      <c r="E216" s="38"/>
      <c r="F216" s="39"/>
      <c r="G216" s="38"/>
      <c r="H216" s="39"/>
      <c r="I216" s="38"/>
      <c r="J216" s="39"/>
      <c r="K216" s="38"/>
      <c r="L216" s="39"/>
      <c r="M216" s="38"/>
      <c r="N216" s="39"/>
      <c r="O216" s="38"/>
      <c r="P216" s="39"/>
      <c r="Q216" s="38"/>
      <c r="R216" s="39"/>
      <c r="S216" s="38"/>
      <c r="T216" s="39"/>
      <c r="U216" s="38"/>
      <c r="V216" s="39"/>
      <c r="W216" s="38"/>
      <c r="X216" s="39"/>
      <c r="Y216" s="38"/>
      <c r="Z216" s="39"/>
      <c r="AA216" s="38"/>
      <c r="AB216" s="39"/>
      <c r="AC216" s="38"/>
      <c r="AD216" s="39"/>
      <c r="AE216" s="38"/>
      <c r="AF216" s="39"/>
      <c r="AG216" s="38"/>
      <c r="AH216" s="39"/>
      <c r="AI216" s="38"/>
      <c r="AJ216" s="39"/>
      <c r="AK216" s="40"/>
      <c r="AL216" s="37"/>
      <c r="AM216" s="40"/>
      <c r="AN216" s="37"/>
      <c r="AO216" s="108"/>
      <c r="AP216" s="39"/>
      <c r="AQ216" s="169"/>
      <c r="AR216" s="171"/>
      <c r="AS216" s="43"/>
      <c r="AT216" s="43"/>
      <c r="AU216" s="43"/>
      <c r="AV216" s="43"/>
      <c r="AW216" s="43"/>
      <c r="AX216" s="43"/>
      <c r="AY216" s="43"/>
      <c r="AZ216" s="43"/>
      <c r="BA216" s="43"/>
      <c r="BB216" s="43"/>
      <c r="BC216" s="43"/>
      <c r="BD216" s="10"/>
      <c r="BE216" s="10"/>
      <c r="BF216" s="10"/>
      <c r="BG216" s="10"/>
      <c r="CA216" s="5" t="str">
        <f>IF(B216&lt;   C216,"* El total de Reactivos NO DEBE ser superior al total de Procesados. ","")</f>
        <v/>
      </c>
      <c r="CB216" s="5" t="str">
        <f>IF(B216&lt;&gt; AL216+ AM216,"* La suma de las columnas Sexo DEBE SER IGUAL a los Procesados. ","")</f>
        <v/>
      </c>
      <c r="CC216" s="5" t="str">
        <f>IF(B216&lt;  AN216+ AO216,"* La suma de las columna Trans NO DEBE ser superior al total de Procesados. ","")</f>
        <v/>
      </c>
      <c r="CD216" s="5" t="str">
        <f>IF(B216&lt;  AP216,"* La columna Pueblos Originarios NO DEBE ser superior al total de Procesados. ","")</f>
        <v/>
      </c>
      <c r="CE216" s="5" t="str">
        <f>IF(B216&lt;  AQ216,"* La columna Migrantes NO DEBE ser superior al total de Procesados. ","")</f>
        <v/>
      </c>
      <c r="CF216" s="5" t="str">
        <f>IF(D216&lt;E216,"* Los exámenes Reactivos de 0 a 4 años años NO DEBEN ser mayor a los Exámenes Procesados de la misma edad. ","")</f>
        <v/>
      </c>
      <c r="CG216" s="5" t="str">
        <f>IF(F216&lt;G216,"* Los exámenes Reactivos de 5 a 9 años años NO DEBEN ser mayor a los Exámenes Procesados de la misma edad. ","")</f>
        <v/>
      </c>
      <c r="CH216" s="5" t="str">
        <f>IF(H216&lt;I216,"* Los exámenes Reactivos de 10 a 14 años años NO DEBEN ser mayor a los Exámenes Procesados de la misma edad. ","")</f>
        <v/>
      </c>
      <c r="CI216" s="5" t="str">
        <f>IF(J216&lt;K216,"* Los exámenes Reactivos de 15 a 19 años años NO DEBEN ser mayor a los Exámenes Procesados de la misma edad. ","")</f>
        <v/>
      </c>
      <c r="CJ216" s="5" t="str">
        <f>IF(L216&lt;M216,"* Los exámenes Reactivos de 20 a 24 años años NO DEBEN ser mayor a los Exámenes Procesados de la misma edad. ","")</f>
        <v/>
      </c>
      <c r="CK216" s="5" t="str">
        <f>IF(N216&lt;O216,"* Los exámenes Reactivos de 25 a 29 años años NO DEBEN ser mayor a los Exámenes Procesados de la misma edad. ","")</f>
        <v/>
      </c>
      <c r="CL216" s="5" t="str">
        <f>IF(P216&lt;Q216,"* Los exámenes Reactivos de 30 a 34 años años NO DEBEN ser mayor a los Exámenes Procesados de la misma edad. ","")</f>
        <v/>
      </c>
      <c r="CM216" s="5" t="str">
        <f>IF(R216&lt;S216,"* Los exámenes Reactivos de 35 a 39 años años NO DEBEN ser mayor a los Exámenes Procesados de la misma edad. ","")</f>
        <v/>
      </c>
      <c r="CN216" s="5" t="str">
        <f>IF(T216&lt;U216,"* Los exámenes Reactivos de 40 a 44 años años NO DEBEN ser mayor a los Exámenes Procesados de la misma edad. ","")</f>
        <v/>
      </c>
      <c r="CO216" s="5" t="str">
        <f>IF(V216&lt;W216,"* Los exámenes Reactivos de 45 a 49 años años NO DEBEN ser mayor a los Exámenes Procesados de la misma edad. ","")</f>
        <v/>
      </c>
      <c r="CP216" s="5" t="str">
        <f>IF(X216&lt;Y216,"* Los exámenes Reactivos de 50 a 54 años años NO DEBEN ser mayor a los Exámenes Procesados de la misma edad. ","")</f>
        <v/>
      </c>
      <c r="CQ216" s="5" t="str">
        <f>IF(Z216&lt;AA216,"* Los exámenes Reactivos de 55 a 59 años años NO DEBEN ser mayor a los Exámenes Procesados de la misma edad. ","")</f>
        <v/>
      </c>
      <c r="CR216" s="5" t="str">
        <f>IF(AB216&lt;AC216,"* Los exámenes Reactivos de 60 a 64 años años NO DEBEN ser mayor a los Exámenes Procesados de la misma edad. ","")</f>
        <v/>
      </c>
      <c r="CS216" s="5" t="str">
        <f>IF(AD216&lt;AE216,"* Los exámenes Reactivos de 65 a 69 años años NO DEBEN ser mayor a los Exámenes Procesados de la misma edad. ","")</f>
        <v/>
      </c>
      <c r="CT216" s="5" t="str">
        <f>IF(AF216&lt;AG216,"* Los exámenes Reactivos de 70 a 74 años años NO DEBEN ser mayor a los Exámenes Procesados de la misma edad. ","")</f>
        <v/>
      </c>
      <c r="CU216" s="5" t="str">
        <f>IF(AH216&lt;AI216,"* Los exámenes Reactivos de 75 a 79 años años NO DEBEN ser mayor a los Exámenes Procesados de la misma edad. ","")</f>
        <v/>
      </c>
      <c r="CV216" s="5" t="str">
        <f>IF(AJ216&lt;AK216,"* Los exámenes Reactivos de 80 y más años años NO DEBEN ser mayor a los Exámenes Procesados de la misma edad. ","")</f>
        <v/>
      </c>
      <c r="DA216" s="6">
        <f>IF(B216&lt;   C216,1,0)</f>
        <v>0</v>
      </c>
      <c r="DB216" s="6">
        <f>IF(B216&lt;&gt; AL216+AM216,1,0)</f>
        <v>0</v>
      </c>
      <c r="DC216" s="6">
        <f>IF(B216&lt;  AN216+AO216,1,0)</f>
        <v>0</v>
      </c>
      <c r="DD216" s="6">
        <f>IF(B216&lt;  AP216,1,0)</f>
        <v>0</v>
      </c>
      <c r="DE216" s="6">
        <f>IF(B216&lt;  AQ216,1,0)</f>
        <v>0</v>
      </c>
      <c r="DF216" s="6">
        <f>IF(D216&lt;E216,1,0)</f>
        <v>0</v>
      </c>
      <c r="DG216" s="6">
        <f>IF(F216&lt;G216,1,0)</f>
        <v>0</v>
      </c>
      <c r="DH216" s="6">
        <f>IF(H216&lt;I216,1,0)</f>
        <v>0</v>
      </c>
      <c r="DI216" s="6">
        <f>IF(J216&lt;K216,1,0)</f>
        <v>0</v>
      </c>
      <c r="DJ216" s="6">
        <f>IF(L216&lt;M216,1,0)</f>
        <v>0</v>
      </c>
      <c r="DK216" s="6">
        <f>IF(N216&lt;O216,1,0)</f>
        <v>0</v>
      </c>
      <c r="DL216" s="6">
        <f>IF(P216&lt;Q216,1,0)</f>
        <v>0</v>
      </c>
      <c r="DM216" s="6">
        <f>IF(R216&lt;S216,1,0)</f>
        <v>0</v>
      </c>
      <c r="DN216" s="6">
        <f>IF(T216&lt;U216,1,0)</f>
        <v>0</v>
      </c>
      <c r="DO216" s="6">
        <f>IF(V216&lt;W216,1,0)</f>
        <v>0</v>
      </c>
      <c r="DP216" s="6">
        <f>IF(X216&lt;Y216,1,0)</f>
        <v>0</v>
      </c>
      <c r="DQ216" s="6">
        <f>IF(Z216&lt;AA216,1,0)</f>
        <v>0</v>
      </c>
      <c r="DR216" s="6">
        <f>IF(AB216&lt;AC216,1,0)</f>
        <v>0</v>
      </c>
      <c r="DS216" s="6">
        <f>IF(AD216&lt;AE216,1,0)</f>
        <v>0</v>
      </c>
      <c r="DT216" s="6">
        <f>IF(AF216&lt;AG216,1,0)</f>
        <v>0</v>
      </c>
      <c r="DU216" s="6">
        <f>IF(AH216&lt;AI216,1,0)</f>
        <v>0</v>
      </c>
      <c r="DV216" s="6">
        <f>IF(AJ216&lt;AK216,1,0)</f>
        <v>0</v>
      </c>
      <c r="DZ216" s="6">
        <v>0</v>
      </c>
    </row>
    <row r="217" spans="1:130" x14ac:dyDescent="0.25">
      <c r="A217" s="167" t="s">
        <v>108</v>
      </c>
      <c r="B217" s="47">
        <f t="shared" si="382"/>
        <v>4</v>
      </c>
      <c r="C217" s="48">
        <f>SUM(E217+G217+I217+K217+M217+O217+Q217+S217+U217+W217+Y217+AA217+AC217+AE217+AG217+AI217+AK217)</f>
        <v>0</v>
      </c>
      <c r="D217" s="37"/>
      <c r="E217" s="38"/>
      <c r="F217" s="39"/>
      <c r="G217" s="38"/>
      <c r="H217" s="39"/>
      <c r="I217" s="38"/>
      <c r="J217" s="39"/>
      <c r="K217" s="38"/>
      <c r="L217" s="39">
        <v>1</v>
      </c>
      <c r="M217" s="38"/>
      <c r="N217" s="39">
        <v>1</v>
      </c>
      <c r="O217" s="38"/>
      <c r="P217" s="39"/>
      <c r="Q217" s="38"/>
      <c r="R217" s="39"/>
      <c r="S217" s="38"/>
      <c r="T217" s="39"/>
      <c r="U217" s="38"/>
      <c r="V217" s="39">
        <v>2</v>
      </c>
      <c r="W217" s="38"/>
      <c r="X217" s="39"/>
      <c r="Y217" s="38"/>
      <c r="Z217" s="39"/>
      <c r="AA217" s="38"/>
      <c r="AB217" s="39"/>
      <c r="AC217" s="38"/>
      <c r="AD217" s="39"/>
      <c r="AE217" s="38"/>
      <c r="AF217" s="39"/>
      <c r="AG217" s="38"/>
      <c r="AH217" s="39"/>
      <c r="AI217" s="38"/>
      <c r="AJ217" s="39"/>
      <c r="AK217" s="40"/>
      <c r="AL217" s="37">
        <v>0</v>
      </c>
      <c r="AM217" s="40">
        <v>4</v>
      </c>
      <c r="AN217" s="37">
        <v>0</v>
      </c>
      <c r="AO217" s="108">
        <v>0</v>
      </c>
      <c r="AP217" s="39">
        <v>0</v>
      </c>
      <c r="AQ217" s="169">
        <v>0</v>
      </c>
      <c r="AR217" s="171"/>
      <c r="AS217" s="43"/>
      <c r="AT217" s="43"/>
      <c r="AU217" s="43"/>
      <c r="AV217" s="43"/>
      <c r="AW217" s="43"/>
      <c r="AX217" s="43"/>
      <c r="AY217" s="43"/>
      <c r="AZ217" s="43"/>
      <c r="BA217" s="43"/>
      <c r="BB217" s="43"/>
      <c r="BC217" s="43"/>
      <c r="BD217" s="10"/>
      <c r="BE217" s="10"/>
      <c r="BF217" s="10"/>
      <c r="BG217" s="10"/>
      <c r="CA217" s="5" t="str">
        <f>IF(B217&lt;   C217,"* El total de Reactivos NO DEBE ser superior al total de Procesados. ","")</f>
        <v/>
      </c>
      <c r="CB217" s="5" t="str">
        <f>IF(B217&lt;&gt; AL217+ AM217,"* La suma de las columnas Sexo DEBE SER IGUAL a los Procesados. ","")</f>
        <v/>
      </c>
      <c r="CC217" s="5" t="str">
        <f>IF(B217&lt;  AN217+ AO217,"* La suma de las columna Trans NO DEBE ser superior al total de Procesados. ","")</f>
        <v/>
      </c>
      <c r="CD217" s="5" t="str">
        <f>IF(B217&lt;  AP217,"* La columna Pueblos Originarios NO DEBE ser superior al total de Procesados. ","")</f>
        <v/>
      </c>
      <c r="CE217" s="5" t="str">
        <f>IF(B217&lt;  AQ217,"* La columna Migrantes NO DEBE ser superior al total de Procesados. ","")</f>
        <v/>
      </c>
      <c r="CF217" s="5" t="str">
        <f>IF(D217&lt;E217,"* Los exámenes Reactivos de 0 a 4 años años NO DEBEN ser mayor a los Exámenes Procesados de la misma edad. ","")</f>
        <v/>
      </c>
      <c r="CG217" s="5" t="str">
        <f>IF(F217&lt;G217,"* Los exámenes Reactivos de 5 a 9 años años NO DEBEN ser mayor a los Exámenes Procesados de la misma edad. ","")</f>
        <v/>
      </c>
      <c r="CH217" s="5" t="str">
        <f>IF(H217&lt;I217,"* Los exámenes Reactivos de 10 a 14 años años NO DEBEN ser mayor a los Exámenes Procesados de la misma edad. ","")</f>
        <v/>
      </c>
      <c r="CI217" s="5" t="str">
        <f>IF(J217&lt;K217,"* Los exámenes Reactivos de 15 a 19 años años NO DEBEN ser mayor a los Exámenes Procesados de la misma edad. ","")</f>
        <v/>
      </c>
      <c r="CJ217" s="5" t="str">
        <f>IF(L217&lt;M217,"* Los exámenes Reactivos de 20 a 24 años años NO DEBEN ser mayor a los Exámenes Procesados de la misma edad. ","")</f>
        <v/>
      </c>
      <c r="CK217" s="5" t="str">
        <f>IF(N217&lt;O217,"* Los exámenes Reactivos de 25 a 29 años años NO DEBEN ser mayor a los Exámenes Procesados de la misma edad. ","")</f>
        <v/>
      </c>
      <c r="CL217" s="5" t="str">
        <f>IF(P217&lt;Q217,"* Los exámenes Reactivos de 30 a 34 años años NO DEBEN ser mayor a los Exámenes Procesados de la misma edad. ","")</f>
        <v/>
      </c>
      <c r="CM217" s="5" t="str">
        <f>IF(R217&lt;S217,"* Los exámenes Reactivos de 35 a 39 años años NO DEBEN ser mayor a los Exámenes Procesados de la misma edad. ","")</f>
        <v/>
      </c>
      <c r="CN217" s="5" t="str">
        <f>IF(T217&lt;U217,"* Los exámenes Reactivos de 40 a 44 años años NO DEBEN ser mayor a los Exámenes Procesados de la misma edad. ","")</f>
        <v/>
      </c>
      <c r="CO217" s="5" t="str">
        <f>IF(V217&lt;W217,"* Los exámenes Reactivos de 45 a 49 años años NO DEBEN ser mayor a los Exámenes Procesados de la misma edad. ","")</f>
        <v/>
      </c>
      <c r="CP217" s="5" t="str">
        <f>IF(X217&lt;Y217,"* Los exámenes Reactivos de 50 a 54 años años NO DEBEN ser mayor a los Exámenes Procesados de la misma edad. ","")</f>
        <v/>
      </c>
      <c r="CQ217" s="5" t="str">
        <f>IF(Z217&lt;AA217,"* Los exámenes Reactivos de 55 a 59 años años NO DEBEN ser mayor a los Exámenes Procesados de la misma edad. ","")</f>
        <v/>
      </c>
      <c r="CR217" s="5" t="str">
        <f>IF(AB217&lt;AC217,"* Los exámenes Reactivos de 60 a 64 años años NO DEBEN ser mayor a los Exámenes Procesados de la misma edad. ","")</f>
        <v/>
      </c>
      <c r="CS217" s="5" t="str">
        <f>IF(AD217&lt;AE217,"* Los exámenes Reactivos de 65 a 69 años años NO DEBEN ser mayor a los Exámenes Procesados de la misma edad. ","")</f>
        <v/>
      </c>
      <c r="CT217" s="5" t="str">
        <f>IF(AF217&lt;AG217,"* Los exámenes Reactivos de 70 a 74 años años NO DEBEN ser mayor a los Exámenes Procesados de la misma edad. ","")</f>
        <v/>
      </c>
      <c r="CU217" s="5" t="str">
        <f>IF(AH217&lt;AI217,"* Los exámenes Reactivos de 75 a 79 años años NO DEBEN ser mayor a los Exámenes Procesados de la misma edad. ","")</f>
        <v/>
      </c>
      <c r="CV217" s="5" t="str">
        <f>IF(AJ217&lt;AK217,"* Los exámenes Reactivos de 80 y más años años NO DEBEN ser mayor a los Exámenes Procesados de la misma edad. ","")</f>
        <v/>
      </c>
      <c r="DA217" s="6">
        <f>IF(B217&lt;   C217,1,0)</f>
        <v>0</v>
      </c>
      <c r="DB217" s="6">
        <f>IF(B217&lt;&gt; AL217+AM217,1,0)</f>
        <v>0</v>
      </c>
      <c r="DC217" s="6">
        <f>IF(B217&lt;  AN217+AO217,1,0)</f>
        <v>0</v>
      </c>
      <c r="DD217" s="6">
        <f>IF(B217&lt;  AP217,1,0)</f>
        <v>0</v>
      </c>
      <c r="DE217" s="6">
        <f>IF(B217&lt;  AQ217,1,0)</f>
        <v>0</v>
      </c>
      <c r="DF217" s="6">
        <f>IF(D217&lt;E217,1,0)</f>
        <v>0</v>
      </c>
      <c r="DG217" s="6">
        <f>IF(F217&lt;G217,1,0)</f>
        <v>0</v>
      </c>
      <c r="DH217" s="6">
        <f>IF(H217&lt;I217,1,0)</f>
        <v>0</v>
      </c>
      <c r="DI217" s="6">
        <f>IF(J217&lt;K217,1,0)</f>
        <v>0</v>
      </c>
      <c r="DJ217" s="6">
        <f>IF(L217&lt;M217,1,0)</f>
        <v>0</v>
      </c>
      <c r="DK217" s="6">
        <f>IF(N217&lt;O217,1,0)</f>
        <v>0</v>
      </c>
      <c r="DL217" s="6">
        <f>IF(P217&lt;Q217,1,0)</f>
        <v>0</v>
      </c>
      <c r="DM217" s="6">
        <f>IF(R217&lt;S217,1,0)</f>
        <v>0</v>
      </c>
      <c r="DN217" s="6">
        <f>IF(T217&lt;U217,1,0)</f>
        <v>0</v>
      </c>
      <c r="DO217" s="6">
        <f>IF(V217&lt;W217,1,0)</f>
        <v>0</v>
      </c>
      <c r="DP217" s="6">
        <f>IF(X217&lt;Y217,1,0)</f>
        <v>0</v>
      </c>
      <c r="DQ217" s="6">
        <f>IF(Z217&lt;AA217,1,0)</f>
        <v>0</v>
      </c>
      <c r="DR217" s="6">
        <f>IF(AB217&lt;AC217,1,0)</f>
        <v>0</v>
      </c>
      <c r="DS217" s="6">
        <f>IF(AD217&lt;AE217,1,0)</f>
        <v>0</v>
      </c>
      <c r="DT217" s="6">
        <f>IF(AF217&lt;AG217,1,0)</f>
        <v>0</v>
      </c>
      <c r="DU217" s="6">
        <f>IF(AH217&lt;AI217,1,0)</f>
        <v>0</v>
      </c>
      <c r="DV217" s="6">
        <f>IF(AJ217&lt;AK217,1,0)</f>
        <v>0</v>
      </c>
      <c r="DZ217" s="6">
        <v>0</v>
      </c>
    </row>
    <row r="218" spans="1:130" ht="22.5" x14ac:dyDescent="0.25">
      <c r="A218" s="172" t="s">
        <v>109</v>
      </c>
      <c r="B218" s="47">
        <f t="shared" si="382"/>
        <v>0</v>
      </c>
      <c r="C218" s="48">
        <f>SUM(E218+G218+I218+K218+M218+O218+Q218+S218+U218+W218+Y218+AA218+AC218+AE218+AG218+AI218+AK218)</f>
        <v>0</v>
      </c>
      <c r="D218" s="37"/>
      <c r="E218" s="38"/>
      <c r="F218" s="39"/>
      <c r="G218" s="38"/>
      <c r="H218" s="39"/>
      <c r="I218" s="38"/>
      <c r="J218" s="39"/>
      <c r="K218" s="38"/>
      <c r="L218" s="39"/>
      <c r="M218" s="38"/>
      <c r="N218" s="39"/>
      <c r="O218" s="38"/>
      <c r="P218" s="39"/>
      <c r="Q218" s="38"/>
      <c r="R218" s="39"/>
      <c r="S218" s="38"/>
      <c r="T218" s="39"/>
      <c r="U218" s="38"/>
      <c r="V218" s="39"/>
      <c r="W218" s="38"/>
      <c r="X218" s="39"/>
      <c r="Y218" s="38"/>
      <c r="Z218" s="39"/>
      <c r="AA218" s="38"/>
      <c r="AB218" s="39"/>
      <c r="AC218" s="38"/>
      <c r="AD218" s="39"/>
      <c r="AE218" s="38"/>
      <c r="AF218" s="39"/>
      <c r="AG218" s="38"/>
      <c r="AH218" s="39"/>
      <c r="AI218" s="38"/>
      <c r="AJ218" s="39"/>
      <c r="AK218" s="40"/>
      <c r="AL218" s="37"/>
      <c r="AM218" s="40"/>
      <c r="AN218" s="37"/>
      <c r="AO218" s="108"/>
      <c r="AP218" s="39"/>
      <c r="AQ218" s="169"/>
      <c r="AR218" s="171"/>
      <c r="AS218" s="43"/>
      <c r="AT218" s="43"/>
      <c r="AU218" s="43"/>
      <c r="AV218" s="43"/>
      <c r="AW218" s="43"/>
      <c r="AX218" s="43"/>
      <c r="AY218" s="43"/>
      <c r="AZ218" s="43"/>
      <c r="BA218" s="43"/>
      <c r="BB218" s="43"/>
      <c r="BC218" s="43"/>
      <c r="BD218" s="10"/>
      <c r="BE218" s="10"/>
      <c r="BF218" s="10"/>
      <c r="BG218" s="10"/>
      <c r="CA218" s="5" t="str">
        <f t="shared" ref="CA218:CA220" si="383">IF(B218&lt;   C218,"* El total de Reactivos NO DEBE ser superior al total de Procesados. ","")</f>
        <v/>
      </c>
      <c r="CB218" s="5" t="str">
        <f t="shared" ref="CB218:CB220" si="384">IF(B218&lt;&gt; AL218+ AM218,"* La suma de las columnas Sexo DEBE SER IGUAL a los Procesados. ","")</f>
        <v/>
      </c>
      <c r="CC218" s="5" t="str">
        <f t="shared" ref="CC218:CC220" si="385">IF(B218&lt;  AN218+ AO218,"* La suma de las columna Trans NO DEBE ser superior al total de Procesados. ","")</f>
        <v/>
      </c>
      <c r="CD218" s="5" t="str">
        <f t="shared" ref="CD218:CD220" si="386">IF(B218&lt;  AP218,"* La columna Pueblos Originarios NO DEBE ser superior al total de Procesados. ","")</f>
        <v/>
      </c>
      <c r="CE218" s="5" t="str">
        <f t="shared" ref="CE218:CE220" si="387">IF(B218&lt;  AQ218,"* La columna Migrantes NO DEBE ser superior al total de Procesados. ","")</f>
        <v/>
      </c>
      <c r="CF218" s="5" t="str">
        <f t="shared" ref="CF218:CF220" si="388">IF(D218&lt;E218,"* Los exámenes Reactivos de 0 a 4 años años NO DEBEN ser mayor a los Exámenes Procesados de la misma edad. ","")</f>
        <v/>
      </c>
      <c r="CG218" s="5" t="str">
        <f t="shared" ref="CG218:CG220" si="389">IF(F218&lt;G218,"* Los exámenes Reactivos de 5 a 9 años años NO DEBEN ser mayor a los Exámenes Procesados de la misma edad. ","")</f>
        <v/>
      </c>
      <c r="CH218" s="5" t="str">
        <f t="shared" ref="CH218:CH220" si="390">IF(H218&lt;I218,"* Los exámenes Reactivos de 10 a 14 años años NO DEBEN ser mayor a los Exámenes Procesados de la misma edad. ","")</f>
        <v/>
      </c>
      <c r="CI218" s="5" t="str">
        <f t="shared" ref="CI218:CI220" si="391">IF(J218&lt;K218,"* Los exámenes Reactivos de 15 a 19 años años NO DEBEN ser mayor a los Exámenes Procesados de la misma edad. ","")</f>
        <v/>
      </c>
      <c r="CJ218" s="5" t="str">
        <f t="shared" ref="CJ218:CJ220" si="392">IF(L218&lt;M218,"* Los exámenes Reactivos de 20 a 24 años años NO DEBEN ser mayor a los Exámenes Procesados de la misma edad. ","")</f>
        <v/>
      </c>
      <c r="CK218" s="5" t="str">
        <f t="shared" ref="CK218:CK220" si="393">IF(N218&lt;O218,"* Los exámenes Reactivos de 25 a 29 años años NO DEBEN ser mayor a los Exámenes Procesados de la misma edad. ","")</f>
        <v/>
      </c>
      <c r="CL218" s="5" t="str">
        <f t="shared" ref="CL218:CL220" si="394">IF(P218&lt;Q218,"* Los exámenes Reactivos de 30 a 34 años años NO DEBEN ser mayor a los Exámenes Procesados de la misma edad. ","")</f>
        <v/>
      </c>
      <c r="CM218" s="5" t="str">
        <f t="shared" ref="CM218:CM220" si="395">IF(R218&lt;S218,"* Los exámenes Reactivos de 35 a 39 años años NO DEBEN ser mayor a los Exámenes Procesados de la misma edad. ","")</f>
        <v/>
      </c>
      <c r="CN218" s="5" t="str">
        <f t="shared" ref="CN218:CN220" si="396">IF(T218&lt;U218,"* Los exámenes Reactivos de 40 a 44 años años NO DEBEN ser mayor a los Exámenes Procesados de la misma edad. ","")</f>
        <v/>
      </c>
      <c r="CO218" s="5" t="str">
        <f t="shared" ref="CO218:CO220" si="397">IF(V218&lt;W218,"* Los exámenes Reactivos de 45 a 49 años años NO DEBEN ser mayor a los Exámenes Procesados de la misma edad. ","")</f>
        <v/>
      </c>
      <c r="CP218" s="5" t="str">
        <f t="shared" ref="CP218:CP220" si="398">IF(X218&lt;Y218,"* Los exámenes Reactivos de 50 a 54 años años NO DEBEN ser mayor a los Exámenes Procesados de la misma edad. ","")</f>
        <v/>
      </c>
      <c r="CQ218" s="5" t="str">
        <f t="shared" ref="CQ218:CQ220" si="399">IF(Z218&lt;AA218,"* Los exámenes Reactivos de 55 a 59 años años NO DEBEN ser mayor a los Exámenes Procesados de la misma edad. ","")</f>
        <v/>
      </c>
      <c r="CR218" s="5" t="str">
        <f t="shared" ref="CR218:CR220" si="400">IF(AB218&lt;AC218,"* Los exámenes Reactivos de 60 a 64 años años NO DEBEN ser mayor a los Exámenes Procesados de la misma edad. ","")</f>
        <v/>
      </c>
      <c r="CS218" s="5" t="str">
        <f t="shared" ref="CS218:CS220" si="401">IF(AD218&lt;AE218,"* Los exámenes Reactivos de 65 a 69 años años NO DEBEN ser mayor a los Exámenes Procesados de la misma edad. ","")</f>
        <v/>
      </c>
      <c r="CT218" s="5" t="str">
        <f t="shared" ref="CT218:CT220" si="402">IF(AF218&lt;AG218,"* Los exámenes Reactivos de 70 a 74 años años NO DEBEN ser mayor a los Exámenes Procesados de la misma edad. ","")</f>
        <v/>
      </c>
      <c r="CU218" s="5" t="str">
        <f t="shared" ref="CU218:CU220" si="403">IF(AH218&lt;AI218,"* Los exámenes Reactivos de 75 a 79 años años NO DEBEN ser mayor a los Exámenes Procesados de la misma edad. ","")</f>
        <v/>
      </c>
      <c r="CV218" s="5" t="str">
        <f t="shared" ref="CV218:CV220" si="404">IF(AJ218&lt;AK218,"* Los exámenes Reactivos de 80 y más años años NO DEBEN ser mayor a los Exámenes Procesados de la misma edad. ","")</f>
        <v/>
      </c>
      <c r="DA218" s="6">
        <f t="shared" ref="DA218:DA220" si="405">IF(B218&lt;   C218,1,0)</f>
        <v>0</v>
      </c>
      <c r="DB218" s="6">
        <f t="shared" ref="DB218:DB220" si="406">IF(B218&lt;&gt; AL218+AM218,1,0)</f>
        <v>0</v>
      </c>
      <c r="DC218" s="6">
        <f t="shared" ref="DC218:DC220" si="407">IF(B218&lt;  AN218+AO218,1,0)</f>
        <v>0</v>
      </c>
      <c r="DD218" s="6">
        <f t="shared" ref="DD218:DD220" si="408">IF(B218&lt;  AP218,1,0)</f>
        <v>0</v>
      </c>
      <c r="DE218" s="6">
        <f t="shared" ref="DE218:DE220" si="409">IF(B218&lt;  AQ218,1,0)</f>
        <v>0</v>
      </c>
      <c r="DF218" s="6">
        <f t="shared" ref="DF218:DF220" si="410">IF(D218&lt;E218,1,0)</f>
        <v>0</v>
      </c>
      <c r="DG218" s="6">
        <f t="shared" ref="DG218:DG220" si="411">IF(F218&lt;G218,1,0)</f>
        <v>0</v>
      </c>
      <c r="DH218" s="6">
        <f t="shared" ref="DH218:DH220" si="412">IF(H218&lt;I218,1,0)</f>
        <v>0</v>
      </c>
      <c r="DI218" s="6">
        <f t="shared" ref="DI218:DI220" si="413">IF(J218&lt;K218,1,0)</f>
        <v>0</v>
      </c>
      <c r="DJ218" s="6">
        <f t="shared" ref="DJ218:DJ220" si="414">IF(L218&lt;M218,1,0)</f>
        <v>0</v>
      </c>
      <c r="DK218" s="6">
        <f t="shared" ref="DK218:DK220" si="415">IF(N218&lt;O218,1,0)</f>
        <v>0</v>
      </c>
      <c r="DL218" s="6">
        <f t="shared" ref="DL218:DL220" si="416">IF(P218&lt;Q218,1,0)</f>
        <v>0</v>
      </c>
      <c r="DM218" s="6">
        <f t="shared" ref="DM218:DM220" si="417">IF(R218&lt;S218,1,0)</f>
        <v>0</v>
      </c>
      <c r="DN218" s="6">
        <f t="shared" ref="DN218:DN220" si="418">IF(T218&lt;U218,1,0)</f>
        <v>0</v>
      </c>
      <c r="DO218" s="6">
        <f t="shared" ref="DO218:DO220" si="419">IF(V218&lt;W218,1,0)</f>
        <v>0</v>
      </c>
      <c r="DP218" s="6">
        <f t="shared" ref="DP218:DP220" si="420">IF(X218&lt;Y218,1,0)</f>
        <v>0</v>
      </c>
      <c r="DQ218" s="6">
        <f t="shared" ref="DQ218:DQ220" si="421">IF(Z218&lt;AA218,1,0)</f>
        <v>0</v>
      </c>
      <c r="DR218" s="6">
        <f t="shared" ref="DR218:DR220" si="422">IF(AB218&lt;AC218,1,0)</f>
        <v>0</v>
      </c>
      <c r="DS218" s="6">
        <f t="shared" ref="DS218:DS220" si="423">IF(AD218&lt;AE218,1,0)</f>
        <v>0</v>
      </c>
      <c r="DT218" s="6">
        <f t="shared" ref="DT218:DT220" si="424">IF(AF218&lt;AG218,1,0)</f>
        <v>0</v>
      </c>
      <c r="DU218" s="6">
        <f t="shared" ref="DU218:DU220" si="425">IF(AH218&lt;AI218,1,0)</f>
        <v>0</v>
      </c>
      <c r="DV218" s="6">
        <f t="shared" ref="DV218:DV220" si="426">IF(AJ218&lt;AK218,1,0)</f>
        <v>0</v>
      </c>
      <c r="DZ218" s="6">
        <v>0</v>
      </c>
    </row>
    <row r="219" spans="1:130" x14ac:dyDescent="0.25">
      <c r="A219" s="167" t="s">
        <v>110</v>
      </c>
      <c r="B219" s="47">
        <f t="shared" si="382"/>
        <v>0</v>
      </c>
      <c r="C219" s="48">
        <f t="shared" si="382"/>
        <v>0</v>
      </c>
      <c r="D219" s="37"/>
      <c r="E219" s="38"/>
      <c r="F219" s="39"/>
      <c r="G219" s="38"/>
      <c r="H219" s="39"/>
      <c r="I219" s="38"/>
      <c r="J219" s="39"/>
      <c r="K219" s="38"/>
      <c r="L219" s="39"/>
      <c r="M219" s="38"/>
      <c r="N219" s="39"/>
      <c r="O219" s="38"/>
      <c r="P219" s="39"/>
      <c r="Q219" s="38"/>
      <c r="R219" s="39"/>
      <c r="S219" s="38"/>
      <c r="T219" s="39"/>
      <c r="U219" s="38"/>
      <c r="V219" s="39"/>
      <c r="W219" s="38"/>
      <c r="X219" s="39"/>
      <c r="Y219" s="38"/>
      <c r="Z219" s="39"/>
      <c r="AA219" s="38"/>
      <c r="AB219" s="39"/>
      <c r="AC219" s="38"/>
      <c r="AD219" s="39"/>
      <c r="AE219" s="38"/>
      <c r="AF219" s="39"/>
      <c r="AG219" s="38"/>
      <c r="AH219" s="39"/>
      <c r="AI219" s="38"/>
      <c r="AJ219" s="39"/>
      <c r="AK219" s="40"/>
      <c r="AL219" s="37"/>
      <c r="AM219" s="40"/>
      <c r="AN219" s="37"/>
      <c r="AO219" s="108"/>
      <c r="AP219" s="39"/>
      <c r="AQ219" s="169"/>
      <c r="AR219" s="171"/>
      <c r="AS219" s="43"/>
      <c r="AT219" s="43"/>
      <c r="AU219" s="43"/>
      <c r="AV219" s="43"/>
      <c r="AW219" s="43"/>
      <c r="AX219" s="43"/>
      <c r="AY219" s="43"/>
      <c r="AZ219" s="43"/>
      <c r="BA219" s="43"/>
      <c r="BB219" s="43"/>
      <c r="BC219" s="43"/>
      <c r="BD219" s="10"/>
      <c r="BE219" s="10"/>
      <c r="BF219" s="10"/>
      <c r="BG219" s="10"/>
      <c r="CA219" s="5" t="str">
        <f t="shared" si="383"/>
        <v/>
      </c>
      <c r="CB219" s="5" t="str">
        <f t="shared" si="384"/>
        <v/>
      </c>
      <c r="CC219" s="5" t="str">
        <f t="shared" si="385"/>
        <v/>
      </c>
      <c r="CD219" s="5" t="str">
        <f t="shared" si="386"/>
        <v/>
      </c>
      <c r="CE219" s="5" t="str">
        <f t="shared" si="387"/>
        <v/>
      </c>
      <c r="CF219" s="5" t="str">
        <f t="shared" si="388"/>
        <v/>
      </c>
      <c r="CG219" s="5" t="str">
        <f t="shared" si="389"/>
        <v/>
      </c>
      <c r="CH219" s="5" t="str">
        <f t="shared" si="390"/>
        <v/>
      </c>
      <c r="CI219" s="5" t="str">
        <f t="shared" si="391"/>
        <v/>
      </c>
      <c r="CJ219" s="5" t="str">
        <f t="shared" si="392"/>
        <v/>
      </c>
      <c r="CK219" s="5" t="str">
        <f t="shared" si="393"/>
        <v/>
      </c>
      <c r="CL219" s="5" t="str">
        <f t="shared" si="394"/>
        <v/>
      </c>
      <c r="CM219" s="5" t="str">
        <f t="shared" si="395"/>
        <v/>
      </c>
      <c r="CN219" s="5" t="str">
        <f t="shared" si="396"/>
        <v/>
      </c>
      <c r="CO219" s="5" t="str">
        <f t="shared" si="397"/>
        <v/>
      </c>
      <c r="CP219" s="5" t="str">
        <f t="shared" si="398"/>
        <v/>
      </c>
      <c r="CQ219" s="5" t="str">
        <f t="shared" si="399"/>
        <v/>
      </c>
      <c r="CR219" s="5" t="str">
        <f t="shared" si="400"/>
        <v/>
      </c>
      <c r="CS219" s="5" t="str">
        <f t="shared" si="401"/>
        <v/>
      </c>
      <c r="CT219" s="5" t="str">
        <f t="shared" si="402"/>
        <v/>
      </c>
      <c r="CU219" s="5" t="str">
        <f t="shared" si="403"/>
        <v/>
      </c>
      <c r="CV219" s="5" t="str">
        <f t="shared" si="404"/>
        <v/>
      </c>
      <c r="DA219" s="6">
        <f t="shared" si="405"/>
        <v>0</v>
      </c>
      <c r="DB219" s="6">
        <f t="shared" si="406"/>
        <v>0</v>
      </c>
      <c r="DC219" s="6">
        <f t="shared" si="407"/>
        <v>0</v>
      </c>
      <c r="DD219" s="6">
        <f t="shared" si="408"/>
        <v>0</v>
      </c>
      <c r="DE219" s="6">
        <f t="shared" si="409"/>
        <v>0</v>
      </c>
      <c r="DF219" s="6">
        <f t="shared" si="410"/>
        <v>0</v>
      </c>
      <c r="DG219" s="6">
        <f t="shared" si="411"/>
        <v>0</v>
      </c>
      <c r="DH219" s="6">
        <f t="shared" si="412"/>
        <v>0</v>
      </c>
      <c r="DI219" s="6">
        <f t="shared" si="413"/>
        <v>0</v>
      </c>
      <c r="DJ219" s="6">
        <f t="shared" si="414"/>
        <v>0</v>
      </c>
      <c r="DK219" s="6">
        <f t="shared" si="415"/>
        <v>0</v>
      </c>
      <c r="DL219" s="6">
        <f t="shared" si="416"/>
        <v>0</v>
      </c>
      <c r="DM219" s="6">
        <f t="shared" si="417"/>
        <v>0</v>
      </c>
      <c r="DN219" s="6">
        <f t="shared" si="418"/>
        <v>0</v>
      </c>
      <c r="DO219" s="6">
        <f t="shared" si="419"/>
        <v>0</v>
      </c>
      <c r="DP219" s="6">
        <f t="shared" si="420"/>
        <v>0</v>
      </c>
      <c r="DQ219" s="6">
        <f t="shared" si="421"/>
        <v>0</v>
      </c>
      <c r="DR219" s="6">
        <f t="shared" si="422"/>
        <v>0</v>
      </c>
      <c r="DS219" s="6">
        <f t="shared" si="423"/>
        <v>0</v>
      </c>
      <c r="DT219" s="6">
        <f t="shared" si="424"/>
        <v>0</v>
      </c>
      <c r="DU219" s="6">
        <f t="shared" si="425"/>
        <v>0</v>
      </c>
      <c r="DV219" s="6">
        <f t="shared" si="426"/>
        <v>0</v>
      </c>
      <c r="DZ219" s="6">
        <v>0</v>
      </c>
    </row>
    <row r="220" spans="1:130" x14ac:dyDescent="0.25">
      <c r="A220" s="173" t="s">
        <v>111</v>
      </c>
      <c r="B220" s="93">
        <f t="shared" si="382"/>
        <v>0</v>
      </c>
      <c r="C220" s="57">
        <f t="shared" si="382"/>
        <v>0</v>
      </c>
      <c r="D220" s="58"/>
      <c r="E220" s="59"/>
      <c r="F220" s="60"/>
      <c r="G220" s="59"/>
      <c r="H220" s="60"/>
      <c r="I220" s="59"/>
      <c r="J220" s="60"/>
      <c r="K220" s="59"/>
      <c r="L220" s="60"/>
      <c r="M220" s="59"/>
      <c r="N220" s="60"/>
      <c r="O220" s="59"/>
      <c r="P220" s="60"/>
      <c r="Q220" s="59"/>
      <c r="R220" s="60"/>
      <c r="S220" s="59"/>
      <c r="T220" s="60"/>
      <c r="U220" s="59"/>
      <c r="V220" s="60"/>
      <c r="W220" s="59"/>
      <c r="X220" s="60"/>
      <c r="Y220" s="59"/>
      <c r="Z220" s="60"/>
      <c r="AA220" s="59"/>
      <c r="AB220" s="60"/>
      <c r="AC220" s="59"/>
      <c r="AD220" s="60"/>
      <c r="AE220" s="59"/>
      <c r="AF220" s="60"/>
      <c r="AG220" s="59"/>
      <c r="AH220" s="60"/>
      <c r="AI220" s="59"/>
      <c r="AJ220" s="60"/>
      <c r="AK220" s="62"/>
      <c r="AL220" s="58"/>
      <c r="AM220" s="62"/>
      <c r="AN220" s="58"/>
      <c r="AO220" s="141"/>
      <c r="AP220" s="60"/>
      <c r="AQ220" s="174"/>
      <c r="AR220" s="171"/>
      <c r="AS220" s="43"/>
      <c r="AT220" s="43"/>
      <c r="AU220" s="43"/>
      <c r="AV220" s="43"/>
      <c r="AW220" s="43"/>
      <c r="AX220" s="43"/>
      <c r="AY220" s="43"/>
      <c r="AZ220" s="43"/>
      <c r="BA220" s="43"/>
      <c r="BB220" s="43"/>
      <c r="BC220" s="43"/>
      <c r="BD220" s="10"/>
      <c r="BE220" s="10"/>
      <c r="BF220" s="10"/>
      <c r="BG220" s="10"/>
      <c r="CA220" s="5" t="str">
        <f t="shared" si="383"/>
        <v/>
      </c>
      <c r="CB220" s="5" t="str">
        <f t="shared" si="384"/>
        <v/>
      </c>
      <c r="CC220" s="5" t="str">
        <f t="shared" si="385"/>
        <v/>
      </c>
      <c r="CD220" s="5" t="str">
        <f t="shared" si="386"/>
        <v/>
      </c>
      <c r="CE220" s="5" t="str">
        <f t="shared" si="387"/>
        <v/>
      </c>
      <c r="CF220" s="5" t="str">
        <f t="shared" si="388"/>
        <v/>
      </c>
      <c r="CG220" s="5" t="str">
        <f t="shared" si="389"/>
        <v/>
      </c>
      <c r="CH220" s="5" t="str">
        <f t="shared" si="390"/>
        <v/>
      </c>
      <c r="CI220" s="5" t="str">
        <f t="shared" si="391"/>
        <v/>
      </c>
      <c r="CJ220" s="5" t="str">
        <f t="shared" si="392"/>
        <v/>
      </c>
      <c r="CK220" s="5" t="str">
        <f t="shared" si="393"/>
        <v/>
      </c>
      <c r="CL220" s="5" t="str">
        <f t="shared" si="394"/>
        <v/>
      </c>
      <c r="CM220" s="5" t="str">
        <f t="shared" si="395"/>
        <v/>
      </c>
      <c r="CN220" s="5" t="str">
        <f t="shared" si="396"/>
        <v/>
      </c>
      <c r="CO220" s="5" t="str">
        <f t="shared" si="397"/>
        <v/>
      </c>
      <c r="CP220" s="5" t="str">
        <f t="shared" si="398"/>
        <v/>
      </c>
      <c r="CQ220" s="5" t="str">
        <f t="shared" si="399"/>
        <v/>
      </c>
      <c r="CR220" s="5" t="str">
        <f t="shared" si="400"/>
        <v/>
      </c>
      <c r="CS220" s="5" t="str">
        <f t="shared" si="401"/>
        <v/>
      </c>
      <c r="CT220" s="5" t="str">
        <f t="shared" si="402"/>
        <v/>
      </c>
      <c r="CU220" s="5" t="str">
        <f t="shared" si="403"/>
        <v/>
      </c>
      <c r="CV220" s="5" t="str">
        <f t="shared" si="404"/>
        <v/>
      </c>
      <c r="DA220" s="6">
        <f t="shared" si="405"/>
        <v>0</v>
      </c>
      <c r="DB220" s="6">
        <f t="shared" si="406"/>
        <v>0</v>
      </c>
      <c r="DC220" s="6">
        <f t="shared" si="407"/>
        <v>0</v>
      </c>
      <c r="DD220" s="6">
        <f t="shared" si="408"/>
        <v>0</v>
      </c>
      <c r="DE220" s="6">
        <f t="shared" si="409"/>
        <v>0</v>
      </c>
      <c r="DF220" s="6">
        <f t="shared" si="410"/>
        <v>0</v>
      </c>
      <c r="DG220" s="6">
        <f t="shared" si="411"/>
        <v>0</v>
      </c>
      <c r="DH220" s="6">
        <f t="shared" si="412"/>
        <v>0</v>
      </c>
      <c r="DI220" s="6">
        <f t="shared" si="413"/>
        <v>0</v>
      </c>
      <c r="DJ220" s="6">
        <f t="shared" si="414"/>
        <v>0</v>
      </c>
      <c r="DK220" s="6">
        <f t="shared" si="415"/>
        <v>0</v>
      </c>
      <c r="DL220" s="6">
        <f t="shared" si="416"/>
        <v>0</v>
      </c>
      <c r="DM220" s="6">
        <f t="shared" si="417"/>
        <v>0</v>
      </c>
      <c r="DN220" s="6">
        <f t="shared" si="418"/>
        <v>0</v>
      </c>
      <c r="DO220" s="6">
        <f t="shared" si="419"/>
        <v>0</v>
      </c>
      <c r="DP220" s="6">
        <f t="shared" si="420"/>
        <v>0</v>
      </c>
      <c r="DQ220" s="6">
        <f t="shared" si="421"/>
        <v>0</v>
      </c>
      <c r="DR220" s="6">
        <f t="shared" si="422"/>
        <v>0</v>
      </c>
      <c r="DS220" s="6">
        <f t="shared" si="423"/>
        <v>0</v>
      </c>
      <c r="DT220" s="6">
        <f t="shared" si="424"/>
        <v>0</v>
      </c>
      <c r="DU220" s="6">
        <f t="shared" si="425"/>
        <v>0</v>
      </c>
      <c r="DV220" s="6">
        <f t="shared" si="426"/>
        <v>0</v>
      </c>
      <c r="DZ220" s="6">
        <v>0</v>
      </c>
    </row>
    <row r="221" spans="1:130" x14ac:dyDescent="0.25">
      <c r="A221" s="160" t="s">
        <v>112</v>
      </c>
      <c r="P221" s="154"/>
      <c r="AP221" s="154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</row>
    <row r="222" spans="1:130" ht="15" customHeight="1" x14ac:dyDescent="0.25">
      <c r="A222" s="544" t="s">
        <v>62</v>
      </c>
      <c r="B222" s="547" t="s">
        <v>5</v>
      </c>
      <c r="C222" s="547"/>
      <c r="D222" s="547" t="s">
        <v>77</v>
      </c>
      <c r="E222" s="547"/>
      <c r="F222" s="547"/>
      <c r="G222" s="547"/>
      <c r="H222" s="547"/>
      <c r="I222" s="547"/>
      <c r="J222" s="547"/>
      <c r="K222" s="547"/>
      <c r="L222" s="547"/>
      <c r="M222" s="547"/>
      <c r="N222" s="547"/>
      <c r="O222" s="547"/>
      <c r="P222" s="547"/>
      <c r="Q222" s="547"/>
      <c r="R222" s="547"/>
      <c r="S222" s="547"/>
      <c r="T222" s="547"/>
      <c r="U222" s="547"/>
      <c r="V222" s="547"/>
      <c r="W222" s="547"/>
      <c r="X222" s="547"/>
      <c r="Y222" s="547"/>
      <c r="Z222" s="547"/>
      <c r="AA222" s="547"/>
      <c r="AB222" s="547"/>
      <c r="AC222" s="547"/>
      <c r="AD222" s="547"/>
      <c r="AE222" s="547"/>
      <c r="AF222" s="547"/>
      <c r="AG222" s="547"/>
      <c r="AH222" s="547"/>
      <c r="AI222" s="547"/>
      <c r="AJ222" s="547"/>
      <c r="AK222" s="548"/>
      <c r="AL222" s="551" t="s">
        <v>7</v>
      </c>
      <c r="AM222" s="552"/>
      <c r="AN222" s="485" t="s">
        <v>8</v>
      </c>
      <c r="AO222" s="492"/>
      <c r="AP222" s="550" t="s">
        <v>9</v>
      </c>
      <c r="AQ222" s="550" t="s">
        <v>10</v>
      </c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</row>
    <row r="223" spans="1:130" x14ac:dyDescent="0.25">
      <c r="A223" s="545"/>
      <c r="B223" s="547"/>
      <c r="C223" s="547"/>
      <c r="D223" s="547" t="s">
        <v>104</v>
      </c>
      <c r="E223" s="547"/>
      <c r="F223" s="547" t="s">
        <v>15</v>
      </c>
      <c r="G223" s="547"/>
      <c r="H223" s="547" t="s">
        <v>82</v>
      </c>
      <c r="I223" s="547"/>
      <c r="J223" s="547" t="s">
        <v>83</v>
      </c>
      <c r="K223" s="547"/>
      <c r="L223" s="547" t="s">
        <v>84</v>
      </c>
      <c r="M223" s="547"/>
      <c r="N223" s="547" t="s">
        <v>19</v>
      </c>
      <c r="O223" s="547"/>
      <c r="P223" s="547" t="s">
        <v>20</v>
      </c>
      <c r="Q223" s="547"/>
      <c r="R223" s="547" t="s">
        <v>21</v>
      </c>
      <c r="S223" s="547"/>
      <c r="T223" s="547" t="s">
        <v>22</v>
      </c>
      <c r="U223" s="547"/>
      <c r="V223" s="547" t="s">
        <v>23</v>
      </c>
      <c r="W223" s="547"/>
      <c r="X223" s="547" t="s">
        <v>24</v>
      </c>
      <c r="Y223" s="547"/>
      <c r="Z223" s="547" t="s">
        <v>25</v>
      </c>
      <c r="AA223" s="547"/>
      <c r="AB223" s="547" t="s">
        <v>26</v>
      </c>
      <c r="AC223" s="547"/>
      <c r="AD223" s="547" t="s">
        <v>27</v>
      </c>
      <c r="AE223" s="547"/>
      <c r="AF223" s="547" t="s">
        <v>28</v>
      </c>
      <c r="AG223" s="547"/>
      <c r="AH223" s="547" t="s">
        <v>29</v>
      </c>
      <c r="AI223" s="547"/>
      <c r="AJ223" s="547" t="s">
        <v>30</v>
      </c>
      <c r="AK223" s="548"/>
      <c r="AL223" s="554" t="s">
        <v>31</v>
      </c>
      <c r="AM223" s="556" t="s">
        <v>32</v>
      </c>
      <c r="AN223" s="499" t="s">
        <v>35</v>
      </c>
      <c r="AO223" s="497" t="s">
        <v>36</v>
      </c>
      <c r="AP223" s="550"/>
      <c r="AQ223" s="55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</row>
    <row r="224" spans="1:130" x14ac:dyDescent="0.25">
      <c r="A224" s="546"/>
      <c r="B224" s="162" t="s">
        <v>33</v>
      </c>
      <c r="C224" s="175" t="s">
        <v>34</v>
      </c>
      <c r="D224" s="164" t="s">
        <v>33</v>
      </c>
      <c r="E224" s="165" t="s">
        <v>34</v>
      </c>
      <c r="F224" s="164" t="s">
        <v>33</v>
      </c>
      <c r="G224" s="165" t="s">
        <v>34</v>
      </c>
      <c r="H224" s="164" t="s">
        <v>33</v>
      </c>
      <c r="I224" s="165" t="s">
        <v>34</v>
      </c>
      <c r="J224" s="164" t="s">
        <v>33</v>
      </c>
      <c r="K224" s="165" t="s">
        <v>34</v>
      </c>
      <c r="L224" s="164" t="s">
        <v>33</v>
      </c>
      <c r="M224" s="165" t="s">
        <v>34</v>
      </c>
      <c r="N224" s="164" t="s">
        <v>33</v>
      </c>
      <c r="O224" s="165" t="s">
        <v>34</v>
      </c>
      <c r="P224" s="164" t="s">
        <v>33</v>
      </c>
      <c r="Q224" s="165" t="s">
        <v>34</v>
      </c>
      <c r="R224" s="164" t="s">
        <v>33</v>
      </c>
      <c r="S224" s="165" t="s">
        <v>34</v>
      </c>
      <c r="T224" s="164" t="s">
        <v>33</v>
      </c>
      <c r="U224" s="165" t="s">
        <v>34</v>
      </c>
      <c r="V224" s="164" t="s">
        <v>33</v>
      </c>
      <c r="W224" s="165" t="s">
        <v>34</v>
      </c>
      <c r="X224" s="164" t="s">
        <v>33</v>
      </c>
      <c r="Y224" s="165" t="s">
        <v>34</v>
      </c>
      <c r="Z224" s="164" t="s">
        <v>33</v>
      </c>
      <c r="AA224" s="165" t="s">
        <v>34</v>
      </c>
      <c r="AB224" s="164" t="s">
        <v>33</v>
      </c>
      <c r="AC224" s="165" t="s">
        <v>34</v>
      </c>
      <c r="AD224" s="164" t="s">
        <v>33</v>
      </c>
      <c r="AE224" s="165" t="s">
        <v>34</v>
      </c>
      <c r="AF224" s="164" t="s">
        <v>33</v>
      </c>
      <c r="AG224" s="165" t="s">
        <v>34</v>
      </c>
      <c r="AH224" s="164" t="s">
        <v>33</v>
      </c>
      <c r="AI224" s="165" t="s">
        <v>34</v>
      </c>
      <c r="AJ224" s="164" t="s">
        <v>33</v>
      </c>
      <c r="AK224" s="166" t="s">
        <v>34</v>
      </c>
      <c r="AL224" s="555"/>
      <c r="AM224" s="557"/>
      <c r="AN224" s="500"/>
      <c r="AO224" s="498"/>
      <c r="AP224" s="550"/>
      <c r="AQ224" s="55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</row>
    <row r="225" spans="1:130" x14ac:dyDescent="0.25">
      <c r="A225" s="167" t="s">
        <v>105</v>
      </c>
      <c r="B225" s="31">
        <f t="shared" ref="B225:C231" si="427">SUM(D225+F225+H225+J225+L225+N225+P225+R225+T225+V225+X225+Z225+AB225+AD225+AF225+AH225+AJ225)</f>
        <v>0</v>
      </c>
      <c r="C225" s="32">
        <f t="shared" si="427"/>
        <v>0</v>
      </c>
      <c r="D225" s="41"/>
      <c r="E225" s="51"/>
      <c r="F225" s="50"/>
      <c r="G225" s="51"/>
      <c r="H225" s="39"/>
      <c r="I225" s="38"/>
      <c r="J225" s="39"/>
      <c r="K225" s="38"/>
      <c r="L225" s="39"/>
      <c r="M225" s="38"/>
      <c r="N225" s="39"/>
      <c r="O225" s="38"/>
      <c r="P225" s="39"/>
      <c r="Q225" s="38"/>
      <c r="R225" s="39"/>
      <c r="S225" s="38"/>
      <c r="T225" s="39"/>
      <c r="U225" s="38"/>
      <c r="V225" s="39"/>
      <c r="W225" s="38"/>
      <c r="X225" s="39"/>
      <c r="Y225" s="38"/>
      <c r="Z225" s="50"/>
      <c r="AA225" s="51"/>
      <c r="AB225" s="50"/>
      <c r="AC225" s="51"/>
      <c r="AD225" s="50"/>
      <c r="AE225" s="51"/>
      <c r="AF225" s="50"/>
      <c r="AG225" s="51"/>
      <c r="AH225" s="50"/>
      <c r="AI225" s="51"/>
      <c r="AJ225" s="50"/>
      <c r="AK225" s="52"/>
      <c r="AL225" s="41"/>
      <c r="AM225" s="168"/>
      <c r="AN225" s="132"/>
      <c r="AO225" s="108"/>
      <c r="AP225" s="39"/>
      <c r="AQ225" s="169"/>
      <c r="AR225" s="171"/>
      <c r="AS225" s="43"/>
      <c r="AT225" s="43"/>
      <c r="AU225" s="43"/>
      <c r="AV225" s="43"/>
      <c r="AW225" s="43"/>
      <c r="AX225" s="43"/>
      <c r="AY225" s="43"/>
      <c r="AZ225" s="43"/>
      <c r="BA225" s="43"/>
      <c r="BB225" s="43"/>
      <c r="BC225" s="43"/>
      <c r="BD225" s="10"/>
      <c r="BE225" s="10"/>
      <c r="BF225" s="10"/>
      <c r="BG225" s="10"/>
      <c r="CA225" s="5" t="str">
        <f t="shared" ref="CA225:CA231" si="428">IF(B225&lt;   C225,"* El total de Reactivos NO DEBE ser superior al total de Procesados. ","")</f>
        <v/>
      </c>
      <c r="CB225" s="5" t="str">
        <f t="shared" ref="CB225:CB231" si="429">IF(B225&lt;&gt; AL225+ AM225,"* La suma de las columnas Sexo DEBE SER IGUAL a los Procesados. ","")</f>
        <v/>
      </c>
      <c r="CC225" s="5" t="str">
        <f t="shared" ref="CC225:CC231" si="430">IF(B225&lt;  AN225+ AO225,"* La suma de las columna Trans NO DEBE ser superior al total de Procesados. ","")</f>
        <v/>
      </c>
      <c r="CD225" s="5" t="str">
        <f t="shared" ref="CD225:CD231" si="431">IF(B225&lt;  AP225,"* La columna Pueblos Originarios NO DEBE ser superior al total de Procesados. ","")</f>
        <v/>
      </c>
      <c r="CE225" s="5" t="str">
        <f t="shared" ref="CE225:CE231" si="432">IF(B225&lt;  AQ225,"* La columna Migrantes NO DEBE ser superior al total de Procesados. ","")</f>
        <v/>
      </c>
      <c r="CF225" s="5" t="str">
        <f t="shared" ref="CF225:CF231" si="433">IF(D225&lt;E225,"* Los exámenes Reactivos de 0 a 4 años años NO DEBEN ser mayor a los Exámenes Procesados de la misma edad. ","")</f>
        <v/>
      </c>
      <c r="CG225" s="5" t="str">
        <f t="shared" ref="CG225:CG231" si="434">IF(F225&lt;G225,"* Los exámenes Reactivos de 5 a 9 años años NO DEBEN ser mayor a los Exámenes Procesados de la misma edad. ","")</f>
        <v/>
      </c>
      <c r="CH225" s="5" t="str">
        <f t="shared" ref="CH225:CH231" si="435">IF(H225&lt;I225,"* Los exámenes Reactivos de 10 a 14 años años NO DEBEN ser mayor a los Exámenes Procesados de la misma edad. ","")</f>
        <v/>
      </c>
      <c r="CI225" s="5" t="str">
        <f t="shared" ref="CI225:CI231" si="436">IF(J225&lt;K225,"* Los exámenes Reactivos de 15 a 19 años años NO DEBEN ser mayor a los Exámenes Procesados de la misma edad. ","")</f>
        <v/>
      </c>
      <c r="CJ225" s="5" t="str">
        <f t="shared" ref="CJ225:CJ231" si="437">IF(L225&lt;M225,"* Los exámenes Reactivos de 20 a 24 años años NO DEBEN ser mayor a los Exámenes Procesados de la misma edad. ","")</f>
        <v/>
      </c>
      <c r="CK225" s="5" t="str">
        <f t="shared" ref="CK225:CK231" si="438">IF(N225&lt;O225,"* Los exámenes Reactivos de 25 a 29 años años NO DEBEN ser mayor a los Exámenes Procesados de la misma edad. ","")</f>
        <v/>
      </c>
      <c r="CL225" s="5" t="str">
        <f t="shared" ref="CL225:CL231" si="439">IF(P225&lt;Q225,"* Los exámenes Reactivos de 30 a 34 años años NO DEBEN ser mayor a los Exámenes Procesados de la misma edad. ","")</f>
        <v/>
      </c>
      <c r="CM225" s="5" t="str">
        <f t="shared" ref="CM225:CM231" si="440">IF(R225&lt;S225,"* Los exámenes Reactivos de 35 a 39 años años NO DEBEN ser mayor a los Exámenes Procesados de la misma edad. ","")</f>
        <v/>
      </c>
      <c r="CN225" s="5" t="str">
        <f t="shared" ref="CN225:CN231" si="441">IF(T225&lt;U225,"* Los exámenes Reactivos de 40 a 44 años años NO DEBEN ser mayor a los Exámenes Procesados de la misma edad. ","")</f>
        <v/>
      </c>
      <c r="CO225" s="5" t="str">
        <f t="shared" ref="CO225:CO231" si="442">IF(V225&lt;W225,"* Los exámenes Reactivos de 45 a 49 años años NO DEBEN ser mayor a los Exámenes Procesados de la misma edad. ","")</f>
        <v/>
      </c>
      <c r="CP225" s="5" t="str">
        <f t="shared" ref="CP225:CP231" si="443">IF(X225&lt;Y225,"* Los exámenes Reactivos de 50 a 54 años años NO DEBEN ser mayor a los Exámenes Procesados de la misma edad. ","")</f>
        <v/>
      </c>
      <c r="CQ225" s="5" t="str">
        <f t="shared" ref="CQ225:CQ231" si="444">IF(Z225&lt;AA225,"* Los exámenes Reactivos de 55 a 59 años años NO DEBEN ser mayor a los Exámenes Procesados de la misma edad. ","")</f>
        <v/>
      </c>
      <c r="CR225" s="5" t="str">
        <f t="shared" ref="CR225:CR231" si="445">IF(AB225&lt;AC225,"* Los exámenes Reactivos de 60 a 64 años años NO DEBEN ser mayor a los Exámenes Procesados de la misma edad. ","")</f>
        <v/>
      </c>
      <c r="CS225" s="5" t="str">
        <f t="shared" ref="CS225:CS231" si="446">IF(AD225&lt;AE225,"* Los exámenes Reactivos de 65 a 69 años años NO DEBEN ser mayor a los Exámenes Procesados de la misma edad. ","")</f>
        <v/>
      </c>
      <c r="CT225" s="5" t="str">
        <f t="shared" ref="CT225:CT231" si="447">IF(AF225&lt;AG225,"* Los exámenes Reactivos de 70 a 74 años años NO DEBEN ser mayor a los Exámenes Procesados de la misma edad. ","")</f>
        <v/>
      </c>
      <c r="CU225" s="5" t="str">
        <f t="shared" ref="CU225:CU231" si="448">IF(AH225&lt;AI225,"* Los exámenes Reactivos de 75 a 79 años años NO DEBEN ser mayor a los Exámenes Procesados de la misma edad. ","")</f>
        <v/>
      </c>
      <c r="CV225" s="5" t="str">
        <f t="shared" ref="CV225:CV231" si="449">IF(AJ225&lt;AK225,"* Los exámenes Reactivos de 80 y más años años NO DEBEN ser mayor a los Exámenes Procesados de la misma edad. ","")</f>
        <v/>
      </c>
      <c r="DF225" s="6">
        <f t="shared" ref="DF225:DF231" si="450">IF(D225&lt;E225,1,0)</f>
        <v>0</v>
      </c>
      <c r="DG225" s="6">
        <f t="shared" ref="DG225:DG231" si="451">IF(F225&lt;G225,1,0)</f>
        <v>0</v>
      </c>
      <c r="DH225" s="6">
        <f t="shared" ref="DH225:DH231" si="452">IF(H225&lt;I225,1,0)</f>
        <v>0</v>
      </c>
      <c r="DI225" s="6">
        <f t="shared" ref="DI225:DI231" si="453">IF(J225&lt;K225,1,0)</f>
        <v>0</v>
      </c>
      <c r="DJ225" s="6">
        <f t="shared" ref="DJ225:DJ231" si="454">IF(L225&lt;M225,1,0)</f>
        <v>0</v>
      </c>
      <c r="DK225" s="6">
        <f t="shared" ref="DK225:DK231" si="455">IF(N225&lt;O225,1,0)</f>
        <v>0</v>
      </c>
      <c r="DL225" s="6">
        <f t="shared" ref="DL225:DL231" si="456">IF(P225&lt;Q225,1,0)</f>
        <v>0</v>
      </c>
      <c r="DM225" s="6">
        <f t="shared" ref="DM225:DM231" si="457">IF(R225&lt;S225,1,0)</f>
        <v>0</v>
      </c>
      <c r="DN225" s="6">
        <f t="shared" ref="DN225:DN231" si="458">IF(T225&lt;U225,1,0)</f>
        <v>0</v>
      </c>
      <c r="DO225" s="6">
        <f t="shared" ref="DO225:DO231" si="459">IF(V225&lt;W225,1,0)</f>
        <v>0</v>
      </c>
      <c r="DP225" s="6">
        <f t="shared" ref="DP225:DP231" si="460">IF(X225&lt;Y225,1,0)</f>
        <v>0</v>
      </c>
      <c r="DQ225" s="6">
        <f t="shared" ref="DQ225:DQ231" si="461">IF(Z225&lt;AA225,1,0)</f>
        <v>0</v>
      </c>
      <c r="DR225" s="6">
        <f t="shared" ref="DR225:DR231" si="462">IF(AB225&lt;AC225,1,0)</f>
        <v>0</v>
      </c>
      <c r="DS225" s="6">
        <f t="shared" ref="DS225:DS231" si="463">IF(AD225&lt;AE225,1,0)</f>
        <v>0</v>
      </c>
      <c r="DT225" s="6">
        <f t="shared" ref="DT225:DT231" si="464">IF(AF225&lt;AG225,1,0)</f>
        <v>0</v>
      </c>
      <c r="DU225" s="6">
        <f t="shared" ref="DU225:DU231" si="465">IF(AH225&lt;AI225,1,0)</f>
        <v>0</v>
      </c>
      <c r="DV225" s="6">
        <f t="shared" ref="DV225:DV231" si="466">IF(AJ225&lt;AK225,1,0)</f>
        <v>0</v>
      </c>
      <c r="DZ225" s="6">
        <v>0</v>
      </c>
    </row>
    <row r="226" spans="1:130" x14ac:dyDescent="0.25">
      <c r="A226" s="167" t="s">
        <v>106</v>
      </c>
      <c r="B226" s="47">
        <f t="shared" si="427"/>
        <v>0</v>
      </c>
      <c r="C226" s="48">
        <f t="shared" si="427"/>
        <v>0</v>
      </c>
      <c r="D226" s="41"/>
      <c r="E226" s="51"/>
      <c r="F226" s="50"/>
      <c r="G226" s="51"/>
      <c r="H226" s="50"/>
      <c r="I226" s="51"/>
      <c r="J226" s="39"/>
      <c r="K226" s="38"/>
      <c r="L226" s="39"/>
      <c r="M226" s="38"/>
      <c r="N226" s="39"/>
      <c r="O226" s="38"/>
      <c r="P226" s="39"/>
      <c r="Q226" s="38"/>
      <c r="R226" s="39"/>
      <c r="S226" s="38"/>
      <c r="T226" s="39"/>
      <c r="U226" s="38"/>
      <c r="V226" s="39"/>
      <c r="W226" s="38"/>
      <c r="X226" s="39"/>
      <c r="Y226" s="38"/>
      <c r="Z226" s="39"/>
      <c r="AA226" s="38"/>
      <c r="AB226" s="39"/>
      <c r="AC226" s="38"/>
      <c r="AD226" s="39"/>
      <c r="AE226" s="38"/>
      <c r="AF226" s="39"/>
      <c r="AG226" s="38"/>
      <c r="AH226" s="39"/>
      <c r="AI226" s="38"/>
      <c r="AJ226" s="39"/>
      <c r="AK226" s="40"/>
      <c r="AL226" s="37"/>
      <c r="AM226" s="40"/>
      <c r="AN226" s="37"/>
      <c r="AO226" s="108"/>
      <c r="AP226" s="39"/>
      <c r="AQ226" s="169"/>
      <c r="AR226" s="171"/>
      <c r="AS226" s="43"/>
      <c r="AT226" s="43"/>
      <c r="AU226" s="43"/>
      <c r="AV226" s="43"/>
      <c r="AW226" s="43"/>
      <c r="AX226" s="43"/>
      <c r="AY226" s="43"/>
      <c r="AZ226" s="43"/>
      <c r="BA226" s="43"/>
      <c r="BB226" s="43"/>
      <c r="BC226" s="43"/>
      <c r="BD226" s="10"/>
      <c r="BE226" s="10"/>
      <c r="BF226" s="10"/>
      <c r="BG226" s="10"/>
      <c r="CA226" s="5" t="str">
        <f t="shared" si="428"/>
        <v/>
      </c>
      <c r="CB226" s="5" t="str">
        <f t="shared" si="429"/>
        <v/>
      </c>
      <c r="CC226" s="5" t="str">
        <f t="shared" si="430"/>
        <v/>
      </c>
      <c r="CD226" s="5" t="str">
        <f t="shared" si="431"/>
        <v/>
      </c>
      <c r="CE226" s="5" t="str">
        <f t="shared" si="432"/>
        <v/>
      </c>
      <c r="CF226" s="5" t="str">
        <f t="shared" si="433"/>
        <v/>
      </c>
      <c r="CG226" s="5" t="str">
        <f t="shared" si="434"/>
        <v/>
      </c>
      <c r="CH226" s="5" t="str">
        <f t="shared" si="435"/>
        <v/>
      </c>
      <c r="CI226" s="5" t="str">
        <f t="shared" si="436"/>
        <v/>
      </c>
      <c r="CJ226" s="5" t="str">
        <f t="shared" si="437"/>
        <v/>
      </c>
      <c r="CK226" s="5" t="str">
        <f t="shared" si="438"/>
        <v/>
      </c>
      <c r="CL226" s="5" t="str">
        <f t="shared" si="439"/>
        <v/>
      </c>
      <c r="CM226" s="5" t="str">
        <f t="shared" si="440"/>
        <v/>
      </c>
      <c r="CN226" s="5" t="str">
        <f t="shared" si="441"/>
        <v/>
      </c>
      <c r="CO226" s="5" t="str">
        <f t="shared" si="442"/>
        <v/>
      </c>
      <c r="CP226" s="5" t="str">
        <f t="shared" si="443"/>
        <v/>
      </c>
      <c r="CQ226" s="5" t="str">
        <f t="shared" si="444"/>
        <v/>
      </c>
      <c r="CR226" s="5" t="str">
        <f t="shared" si="445"/>
        <v/>
      </c>
      <c r="CS226" s="5" t="str">
        <f t="shared" si="446"/>
        <v/>
      </c>
      <c r="CT226" s="5" t="str">
        <f t="shared" si="447"/>
        <v/>
      </c>
      <c r="CU226" s="5" t="str">
        <f t="shared" si="448"/>
        <v/>
      </c>
      <c r="CV226" s="5" t="str">
        <f t="shared" si="449"/>
        <v/>
      </c>
      <c r="DF226" s="6">
        <f t="shared" si="450"/>
        <v>0</v>
      </c>
      <c r="DG226" s="6">
        <f t="shared" si="451"/>
        <v>0</v>
      </c>
      <c r="DH226" s="6">
        <f t="shared" si="452"/>
        <v>0</v>
      </c>
      <c r="DI226" s="6">
        <f t="shared" si="453"/>
        <v>0</v>
      </c>
      <c r="DJ226" s="6">
        <f t="shared" si="454"/>
        <v>0</v>
      </c>
      <c r="DK226" s="6">
        <f t="shared" si="455"/>
        <v>0</v>
      </c>
      <c r="DL226" s="6">
        <f t="shared" si="456"/>
        <v>0</v>
      </c>
      <c r="DM226" s="6">
        <f t="shared" si="457"/>
        <v>0</v>
      </c>
      <c r="DN226" s="6">
        <f t="shared" si="458"/>
        <v>0</v>
      </c>
      <c r="DO226" s="6">
        <f t="shared" si="459"/>
        <v>0</v>
      </c>
      <c r="DP226" s="6">
        <f t="shared" si="460"/>
        <v>0</v>
      </c>
      <c r="DQ226" s="6">
        <f t="shared" si="461"/>
        <v>0</v>
      </c>
      <c r="DR226" s="6">
        <f t="shared" si="462"/>
        <v>0</v>
      </c>
      <c r="DS226" s="6">
        <f t="shared" si="463"/>
        <v>0</v>
      </c>
      <c r="DT226" s="6">
        <f t="shared" si="464"/>
        <v>0</v>
      </c>
      <c r="DU226" s="6">
        <f t="shared" si="465"/>
        <v>0</v>
      </c>
      <c r="DV226" s="6">
        <f t="shared" si="466"/>
        <v>0</v>
      </c>
      <c r="DZ226" s="6">
        <v>0</v>
      </c>
    </row>
    <row r="227" spans="1:130" x14ac:dyDescent="0.25">
      <c r="A227" s="167" t="s">
        <v>107</v>
      </c>
      <c r="B227" s="47">
        <f t="shared" si="427"/>
        <v>0</v>
      </c>
      <c r="C227" s="48">
        <f t="shared" si="427"/>
        <v>0</v>
      </c>
      <c r="D227" s="37"/>
      <c r="E227" s="38"/>
      <c r="F227" s="39"/>
      <c r="G227" s="38"/>
      <c r="H227" s="39"/>
      <c r="I227" s="38"/>
      <c r="J227" s="39"/>
      <c r="K227" s="38"/>
      <c r="L227" s="39"/>
      <c r="M227" s="38"/>
      <c r="N227" s="39"/>
      <c r="O227" s="38"/>
      <c r="P227" s="39"/>
      <c r="Q227" s="38"/>
      <c r="R227" s="39"/>
      <c r="S227" s="38"/>
      <c r="T227" s="39"/>
      <c r="U227" s="38"/>
      <c r="V227" s="39"/>
      <c r="W227" s="38"/>
      <c r="X227" s="39"/>
      <c r="Y227" s="38"/>
      <c r="Z227" s="39"/>
      <c r="AA227" s="38"/>
      <c r="AB227" s="39"/>
      <c r="AC227" s="38"/>
      <c r="AD227" s="39"/>
      <c r="AE227" s="38"/>
      <c r="AF227" s="39"/>
      <c r="AG227" s="38"/>
      <c r="AH227" s="39"/>
      <c r="AI227" s="38"/>
      <c r="AJ227" s="39"/>
      <c r="AK227" s="40"/>
      <c r="AL227" s="37"/>
      <c r="AM227" s="40"/>
      <c r="AN227" s="37"/>
      <c r="AO227" s="108"/>
      <c r="AP227" s="39"/>
      <c r="AQ227" s="169"/>
      <c r="AR227" s="171"/>
      <c r="AS227" s="43"/>
      <c r="AT227" s="43"/>
      <c r="AU227" s="43"/>
      <c r="AV227" s="43"/>
      <c r="AW227" s="43"/>
      <c r="AX227" s="43"/>
      <c r="AY227" s="43"/>
      <c r="AZ227" s="43"/>
      <c r="BA227" s="43"/>
      <c r="BB227" s="43"/>
      <c r="BC227" s="43"/>
      <c r="BD227" s="10"/>
      <c r="BE227" s="10"/>
      <c r="BF227" s="10"/>
      <c r="BG227" s="10"/>
      <c r="CA227" s="5" t="str">
        <f>IF(B227&lt;   C227,"* El total de Reactivos NO DEBE ser superior al total de Procesados. ","")</f>
        <v/>
      </c>
      <c r="CB227" s="5" t="str">
        <f>IF(B227&lt;&gt; AL227+ AM227,"* La suma de las columnas Sexo DEBE SER IGUAL a los Procesados. ","")</f>
        <v/>
      </c>
      <c r="CC227" s="5" t="str">
        <f>IF(B227&lt;  AN227+ AO227,"* La suma de las columna Trans NO DEBE ser superior al total de Procesados. ","")</f>
        <v/>
      </c>
      <c r="CD227" s="5" t="str">
        <f>IF(B227&lt;  AP227,"* La columna Pueblos Originarios NO DEBE ser superior al total de Procesados. ","")</f>
        <v/>
      </c>
      <c r="CE227" s="5" t="str">
        <f>IF(B227&lt;  AQ227,"* La columna Migrantes NO DEBE ser superior al total de Procesados. ","")</f>
        <v/>
      </c>
      <c r="CF227" s="5" t="str">
        <f>IF(D227&lt;E227,"* Los exámenes Reactivos de 0 a 4 años años NO DEBEN ser mayor a los Exámenes Procesados de la misma edad. ","")</f>
        <v/>
      </c>
      <c r="CG227" s="5" t="str">
        <f>IF(F227&lt;G227,"* Los exámenes Reactivos de 5 a 9 años años NO DEBEN ser mayor a los Exámenes Procesados de la misma edad. ","")</f>
        <v/>
      </c>
      <c r="CH227" s="5" t="str">
        <f>IF(H227&lt;I227,"* Los exámenes Reactivos de 10 a 14 años años NO DEBEN ser mayor a los Exámenes Procesados de la misma edad. ","")</f>
        <v/>
      </c>
      <c r="CI227" s="5" t="str">
        <f>IF(J227&lt;K227,"* Los exámenes Reactivos de 15 a 19 años años NO DEBEN ser mayor a los Exámenes Procesados de la misma edad. ","")</f>
        <v/>
      </c>
      <c r="CJ227" s="5" t="str">
        <f>IF(L227&lt;M227,"* Los exámenes Reactivos de 20 a 24 años años NO DEBEN ser mayor a los Exámenes Procesados de la misma edad. ","")</f>
        <v/>
      </c>
      <c r="CK227" s="5" t="str">
        <f>IF(N227&lt;O227,"* Los exámenes Reactivos de 25 a 29 años años NO DEBEN ser mayor a los Exámenes Procesados de la misma edad. ","")</f>
        <v/>
      </c>
      <c r="CL227" s="5" t="str">
        <f>IF(P227&lt;Q227,"* Los exámenes Reactivos de 30 a 34 años años NO DEBEN ser mayor a los Exámenes Procesados de la misma edad. ","")</f>
        <v/>
      </c>
      <c r="CM227" s="5" t="str">
        <f>IF(R227&lt;S227,"* Los exámenes Reactivos de 35 a 39 años años NO DEBEN ser mayor a los Exámenes Procesados de la misma edad. ","")</f>
        <v/>
      </c>
      <c r="CN227" s="5" t="str">
        <f>IF(T227&lt;U227,"* Los exámenes Reactivos de 40 a 44 años años NO DEBEN ser mayor a los Exámenes Procesados de la misma edad. ","")</f>
        <v/>
      </c>
      <c r="CO227" s="5" t="str">
        <f>IF(V227&lt;W227,"* Los exámenes Reactivos de 45 a 49 años años NO DEBEN ser mayor a los Exámenes Procesados de la misma edad. ","")</f>
        <v/>
      </c>
      <c r="CP227" s="5" t="str">
        <f>IF(X227&lt;Y227,"* Los exámenes Reactivos de 50 a 54 años años NO DEBEN ser mayor a los Exámenes Procesados de la misma edad. ","")</f>
        <v/>
      </c>
      <c r="CQ227" s="5" t="str">
        <f>IF(Z227&lt;AA227,"* Los exámenes Reactivos de 55 a 59 años años NO DEBEN ser mayor a los Exámenes Procesados de la misma edad. ","")</f>
        <v/>
      </c>
      <c r="CR227" s="5" t="str">
        <f>IF(AB227&lt;AC227,"* Los exámenes Reactivos de 60 a 64 años años NO DEBEN ser mayor a los Exámenes Procesados de la misma edad. ","")</f>
        <v/>
      </c>
      <c r="CS227" s="5" t="str">
        <f>IF(AD227&lt;AE227,"* Los exámenes Reactivos de 65 a 69 años años NO DEBEN ser mayor a los Exámenes Procesados de la misma edad. ","")</f>
        <v/>
      </c>
      <c r="CT227" s="5" t="str">
        <f>IF(AF227&lt;AG227,"* Los exámenes Reactivos de 70 a 74 años años NO DEBEN ser mayor a los Exámenes Procesados de la misma edad. ","")</f>
        <v/>
      </c>
      <c r="CU227" s="5" t="str">
        <f>IF(AH227&lt;AI227,"* Los exámenes Reactivos de 75 a 79 años años NO DEBEN ser mayor a los Exámenes Procesados de la misma edad. ","")</f>
        <v/>
      </c>
      <c r="CV227" s="5" t="str">
        <f>IF(AJ227&lt;AK227,"* Los exámenes Reactivos de 80 y más años años NO DEBEN ser mayor a los Exámenes Procesados de la misma edad. ","")</f>
        <v/>
      </c>
      <c r="DF227" s="6">
        <f>IF(D227&lt;E227,1,0)</f>
        <v>0</v>
      </c>
      <c r="DG227" s="6">
        <f>IF(F227&lt;G227,1,0)</f>
        <v>0</v>
      </c>
      <c r="DH227" s="6">
        <f>IF(H227&lt;I227,1,0)</f>
        <v>0</v>
      </c>
      <c r="DI227" s="6">
        <f>IF(J227&lt;K227,1,0)</f>
        <v>0</v>
      </c>
      <c r="DJ227" s="6">
        <f>IF(L227&lt;M227,1,0)</f>
        <v>0</v>
      </c>
      <c r="DK227" s="6">
        <f>IF(N227&lt;O227,1,0)</f>
        <v>0</v>
      </c>
      <c r="DL227" s="6">
        <f>IF(P227&lt;Q227,1,0)</f>
        <v>0</v>
      </c>
      <c r="DM227" s="6">
        <f>IF(R227&lt;S227,1,0)</f>
        <v>0</v>
      </c>
      <c r="DN227" s="6">
        <f>IF(T227&lt;U227,1,0)</f>
        <v>0</v>
      </c>
      <c r="DO227" s="6">
        <f>IF(V227&lt;W227,1,0)</f>
        <v>0</v>
      </c>
      <c r="DP227" s="6">
        <f>IF(X227&lt;Y227,1,0)</f>
        <v>0</v>
      </c>
      <c r="DQ227" s="6">
        <f>IF(Z227&lt;AA227,1,0)</f>
        <v>0</v>
      </c>
      <c r="DR227" s="6">
        <f>IF(AB227&lt;AC227,1,0)</f>
        <v>0</v>
      </c>
      <c r="DS227" s="6">
        <f>IF(AD227&lt;AE227,1,0)</f>
        <v>0</v>
      </c>
      <c r="DT227" s="6">
        <f>IF(AF227&lt;AG227,1,0)</f>
        <v>0</v>
      </c>
      <c r="DU227" s="6">
        <f>IF(AH227&lt;AI227,1,0)</f>
        <v>0</v>
      </c>
      <c r="DV227" s="6">
        <f>IF(AJ227&lt;AK227,1,0)</f>
        <v>0</v>
      </c>
      <c r="DZ227" s="6">
        <v>0</v>
      </c>
    </row>
    <row r="228" spans="1:130" x14ac:dyDescent="0.25">
      <c r="A228" s="167" t="s">
        <v>108</v>
      </c>
      <c r="B228" s="47">
        <f t="shared" si="427"/>
        <v>15</v>
      </c>
      <c r="C228" s="48">
        <f t="shared" si="427"/>
        <v>0</v>
      </c>
      <c r="D228" s="37"/>
      <c r="E228" s="38"/>
      <c r="F228" s="39"/>
      <c r="G228" s="38"/>
      <c r="H228" s="39"/>
      <c r="I228" s="38"/>
      <c r="J228" s="39"/>
      <c r="K228" s="38"/>
      <c r="L228" s="39"/>
      <c r="M228" s="38"/>
      <c r="N228" s="39">
        <v>3</v>
      </c>
      <c r="O228" s="38"/>
      <c r="P228" s="39">
        <v>2</v>
      </c>
      <c r="Q228" s="38"/>
      <c r="R228" s="39">
        <v>3</v>
      </c>
      <c r="S228" s="38"/>
      <c r="T228" s="39">
        <v>1</v>
      </c>
      <c r="U228" s="38"/>
      <c r="V228" s="39">
        <v>3</v>
      </c>
      <c r="W228" s="38"/>
      <c r="X228" s="39">
        <v>3</v>
      </c>
      <c r="Y228" s="38"/>
      <c r="Z228" s="39"/>
      <c r="AA228" s="38"/>
      <c r="AB228" s="39"/>
      <c r="AC228" s="38"/>
      <c r="AD228" s="39"/>
      <c r="AE228" s="38"/>
      <c r="AF228" s="39"/>
      <c r="AG228" s="38"/>
      <c r="AH228" s="39"/>
      <c r="AI228" s="38"/>
      <c r="AJ228" s="39"/>
      <c r="AK228" s="40"/>
      <c r="AL228" s="37">
        <v>12</v>
      </c>
      <c r="AM228" s="40">
        <v>3</v>
      </c>
      <c r="AN228" s="37">
        <v>0</v>
      </c>
      <c r="AO228" s="108">
        <v>0</v>
      </c>
      <c r="AP228" s="39">
        <v>0</v>
      </c>
      <c r="AQ228" s="169">
        <v>0</v>
      </c>
      <c r="AR228" s="171"/>
      <c r="AS228" s="43"/>
      <c r="AT228" s="43"/>
      <c r="AU228" s="43"/>
      <c r="AV228" s="43"/>
      <c r="AW228" s="43"/>
      <c r="AX228" s="43"/>
      <c r="AY228" s="43"/>
      <c r="AZ228" s="43"/>
      <c r="BA228" s="43"/>
      <c r="BB228" s="43"/>
      <c r="BC228" s="43"/>
      <c r="BD228" s="10"/>
      <c r="BE228" s="10"/>
      <c r="BF228" s="10"/>
      <c r="BG228" s="10"/>
      <c r="CA228" s="5" t="str">
        <f>IF(B228&lt;   C228,"* El total de Reactivos NO DEBE ser superior al total de Procesados. ","")</f>
        <v/>
      </c>
      <c r="CB228" s="5" t="str">
        <f>IF(B228&lt;&gt; AL228+ AM228,"* La suma de las columnas Sexo DEBE SER IGUAL a los Procesados. ","")</f>
        <v/>
      </c>
      <c r="CC228" s="5" t="str">
        <f>IF(B228&lt;  AN228+ AO228,"* La suma de las columna Trans NO DEBE ser superior al total de Procesados. ","")</f>
        <v/>
      </c>
      <c r="CD228" s="5" t="str">
        <f>IF(B228&lt;  AP228,"* La columna Pueblos Originarios NO DEBE ser superior al total de Procesados. ","")</f>
        <v/>
      </c>
      <c r="CE228" s="5" t="str">
        <f>IF(B228&lt;  AQ228,"* La columna Migrantes NO DEBE ser superior al total de Procesados. ","")</f>
        <v/>
      </c>
      <c r="CF228" s="5" t="str">
        <f>IF(D228&lt;E228,"* Los exámenes Reactivos de 0 a 4 años años NO DEBEN ser mayor a los Exámenes Procesados de la misma edad. ","")</f>
        <v/>
      </c>
      <c r="CG228" s="5" t="str">
        <f>IF(F228&lt;G228,"* Los exámenes Reactivos de 5 a 9 años años NO DEBEN ser mayor a los Exámenes Procesados de la misma edad. ","")</f>
        <v/>
      </c>
      <c r="CH228" s="5" t="str">
        <f>IF(H228&lt;I228,"* Los exámenes Reactivos de 10 a 14 años años NO DEBEN ser mayor a los Exámenes Procesados de la misma edad. ","")</f>
        <v/>
      </c>
      <c r="CI228" s="5" t="str">
        <f>IF(J228&lt;K228,"* Los exámenes Reactivos de 15 a 19 años años NO DEBEN ser mayor a los Exámenes Procesados de la misma edad. ","")</f>
        <v/>
      </c>
      <c r="CJ228" s="5" t="str">
        <f>IF(L228&lt;M228,"* Los exámenes Reactivos de 20 a 24 años años NO DEBEN ser mayor a los Exámenes Procesados de la misma edad. ","")</f>
        <v/>
      </c>
      <c r="CK228" s="5" t="str">
        <f>IF(N228&lt;O228,"* Los exámenes Reactivos de 25 a 29 años años NO DEBEN ser mayor a los Exámenes Procesados de la misma edad. ","")</f>
        <v/>
      </c>
      <c r="CL228" s="5" t="str">
        <f>IF(P228&lt;Q228,"* Los exámenes Reactivos de 30 a 34 años años NO DEBEN ser mayor a los Exámenes Procesados de la misma edad. ","")</f>
        <v/>
      </c>
      <c r="CM228" s="5" t="str">
        <f>IF(R228&lt;S228,"* Los exámenes Reactivos de 35 a 39 años años NO DEBEN ser mayor a los Exámenes Procesados de la misma edad. ","")</f>
        <v/>
      </c>
      <c r="CN228" s="5" t="str">
        <f>IF(T228&lt;U228,"* Los exámenes Reactivos de 40 a 44 años años NO DEBEN ser mayor a los Exámenes Procesados de la misma edad. ","")</f>
        <v/>
      </c>
      <c r="CO228" s="5" t="str">
        <f>IF(V228&lt;W228,"* Los exámenes Reactivos de 45 a 49 años años NO DEBEN ser mayor a los Exámenes Procesados de la misma edad. ","")</f>
        <v/>
      </c>
      <c r="CP228" s="5" t="str">
        <f>IF(X228&lt;Y228,"* Los exámenes Reactivos de 50 a 54 años años NO DEBEN ser mayor a los Exámenes Procesados de la misma edad. ","")</f>
        <v/>
      </c>
      <c r="CQ228" s="5" t="str">
        <f>IF(Z228&lt;AA228,"* Los exámenes Reactivos de 55 a 59 años años NO DEBEN ser mayor a los Exámenes Procesados de la misma edad. ","")</f>
        <v/>
      </c>
      <c r="CR228" s="5" t="str">
        <f>IF(AB228&lt;AC228,"* Los exámenes Reactivos de 60 a 64 años años NO DEBEN ser mayor a los Exámenes Procesados de la misma edad. ","")</f>
        <v/>
      </c>
      <c r="CS228" s="5" t="str">
        <f>IF(AD228&lt;AE228,"* Los exámenes Reactivos de 65 a 69 años años NO DEBEN ser mayor a los Exámenes Procesados de la misma edad. ","")</f>
        <v/>
      </c>
      <c r="CT228" s="5" t="str">
        <f>IF(AF228&lt;AG228,"* Los exámenes Reactivos de 70 a 74 años años NO DEBEN ser mayor a los Exámenes Procesados de la misma edad. ","")</f>
        <v/>
      </c>
      <c r="CU228" s="5" t="str">
        <f>IF(AH228&lt;AI228,"* Los exámenes Reactivos de 75 a 79 años años NO DEBEN ser mayor a los Exámenes Procesados de la misma edad. ","")</f>
        <v/>
      </c>
      <c r="CV228" s="5" t="str">
        <f>IF(AJ228&lt;AK228,"* Los exámenes Reactivos de 80 y más años años NO DEBEN ser mayor a los Exámenes Procesados de la misma edad. ","")</f>
        <v/>
      </c>
      <c r="DF228" s="6">
        <f>IF(D228&lt;E228,1,0)</f>
        <v>0</v>
      </c>
      <c r="DG228" s="6">
        <f>IF(F228&lt;G228,1,0)</f>
        <v>0</v>
      </c>
      <c r="DH228" s="6">
        <f>IF(H228&lt;I228,1,0)</f>
        <v>0</v>
      </c>
      <c r="DI228" s="6">
        <f>IF(J228&lt;K228,1,0)</f>
        <v>0</v>
      </c>
      <c r="DJ228" s="6">
        <f>IF(L228&lt;M228,1,0)</f>
        <v>0</v>
      </c>
      <c r="DK228" s="6">
        <f>IF(N228&lt;O228,1,0)</f>
        <v>0</v>
      </c>
      <c r="DL228" s="6">
        <f>IF(P228&lt;Q228,1,0)</f>
        <v>0</v>
      </c>
      <c r="DM228" s="6">
        <f>IF(R228&lt;S228,1,0)</f>
        <v>0</v>
      </c>
      <c r="DN228" s="6">
        <f>IF(T228&lt;U228,1,0)</f>
        <v>0</v>
      </c>
      <c r="DO228" s="6">
        <f>IF(V228&lt;W228,1,0)</f>
        <v>0</v>
      </c>
      <c r="DP228" s="6">
        <f>IF(X228&lt;Y228,1,0)</f>
        <v>0</v>
      </c>
      <c r="DQ228" s="6">
        <f>IF(Z228&lt;AA228,1,0)</f>
        <v>0</v>
      </c>
      <c r="DR228" s="6">
        <f>IF(AB228&lt;AC228,1,0)</f>
        <v>0</v>
      </c>
      <c r="DS228" s="6">
        <f>IF(AD228&lt;AE228,1,0)</f>
        <v>0</v>
      </c>
      <c r="DT228" s="6">
        <f>IF(AF228&lt;AG228,1,0)</f>
        <v>0</v>
      </c>
      <c r="DU228" s="6">
        <f>IF(AH228&lt;AI228,1,0)</f>
        <v>0</v>
      </c>
      <c r="DV228" s="6">
        <f>IF(AJ228&lt;AK228,1,0)</f>
        <v>0</v>
      </c>
      <c r="DZ228" s="6">
        <v>0</v>
      </c>
    </row>
    <row r="229" spans="1:130" ht="22.5" x14ac:dyDescent="0.25">
      <c r="A229" s="172" t="s">
        <v>109</v>
      </c>
      <c r="B229" s="47">
        <f t="shared" si="427"/>
        <v>0</v>
      </c>
      <c r="C229" s="48">
        <f t="shared" si="427"/>
        <v>0</v>
      </c>
      <c r="D229" s="37"/>
      <c r="E229" s="38"/>
      <c r="F229" s="39"/>
      <c r="G229" s="38"/>
      <c r="H229" s="39"/>
      <c r="I229" s="38"/>
      <c r="J229" s="39"/>
      <c r="K229" s="38"/>
      <c r="L229" s="39"/>
      <c r="M229" s="38"/>
      <c r="N229" s="39"/>
      <c r="O229" s="38"/>
      <c r="P229" s="39"/>
      <c r="Q229" s="38"/>
      <c r="R229" s="39"/>
      <c r="S229" s="38"/>
      <c r="T229" s="39"/>
      <c r="U229" s="38"/>
      <c r="V229" s="39"/>
      <c r="W229" s="38"/>
      <c r="X229" s="39"/>
      <c r="Y229" s="38"/>
      <c r="Z229" s="39"/>
      <c r="AA229" s="38"/>
      <c r="AB229" s="39"/>
      <c r="AC229" s="38"/>
      <c r="AD229" s="39"/>
      <c r="AE229" s="38"/>
      <c r="AF229" s="39"/>
      <c r="AG229" s="38"/>
      <c r="AH229" s="39"/>
      <c r="AI229" s="38"/>
      <c r="AJ229" s="39"/>
      <c r="AK229" s="40"/>
      <c r="AL229" s="37"/>
      <c r="AM229" s="40"/>
      <c r="AN229" s="37"/>
      <c r="AO229" s="108"/>
      <c r="AP229" s="39"/>
      <c r="AQ229" s="169"/>
      <c r="AR229" s="171"/>
      <c r="AS229" s="43"/>
      <c r="AT229" s="43"/>
      <c r="AU229" s="43"/>
      <c r="AV229" s="43"/>
      <c r="AW229" s="43"/>
      <c r="AX229" s="43"/>
      <c r="AY229" s="43"/>
      <c r="AZ229" s="43"/>
      <c r="BA229" s="43"/>
      <c r="BB229" s="43"/>
      <c r="BC229" s="43"/>
      <c r="BD229" s="10"/>
      <c r="BE229" s="10"/>
      <c r="BF229" s="10"/>
      <c r="BG229" s="10"/>
      <c r="CA229" s="5" t="str">
        <f t="shared" si="428"/>
        <v/>
      </c>
      <c r="CB229" s="5" t="str">
        <f t="shared" si="429"/>
        <v/>
      </c>
      <c r="CC229" s="5" t="str">
        <f t="shared" si="430"/>
        <v/>
      </c>
      <c r="CD229" s="5" t="str">
        <f t="shared" si="431"/>
        <v/>
      </c>
      <c r="CE229" s="5" t="str">
        <f t="shared" si="432"/>
        <v/>
      </c>
      <c r="CF229" s="5" t="str">
        <f t="shared" si="433"/>
        <v/>
      </c>
      <c r="CG229" s="5" t="str">
        <f t="shared" si="434"/>
        <v/>
      </c>
      <c r="CH229" s="5" t="str">
        <f t="shared" si="435"/>
        <v/>
      </c>
      <c r="CI229" s="5" t="str">
        <f t="shared" si="436"/>
        <v/>
      </c>
      <c r="CJ229" s="5" t="str">
        <f t="shared" si="437"/>
        <v/>
      </c>
      <c r="CK229" s="5" t="str">
        <f t="shared" si="438"/>
        <v/>
      </c>
      <c r="CL229" s="5" t="str">
        <f t="shared" si="439"/>
        <v/>
      </c>
      <c r="CM229" s="5" t="str">
        <f t="shared" si="440"/>
        <v/>
      </c>
      <c r="CN229" s="5" t="str">
        <f t="shared" si="441"/>
        <v/>
      </c>
      <c r="CO229" s="5" t="str">
        <f t="shared" si="442"/>
        <v/>
      </c>
      <c r="CP229" s="5" t="str">
        <f t="shared" si="443"/>
        <v/>
      </c>
      <c r="CQ229" s="5" t="str">
        <f t="shared" si="444"/>
        <v/>
      </c>
      <c r="CR229" s="5" t="str">
        <f t="shared" si="445"/>
        <v/>
      </c>
      <c r="CS229" s="5" t="str">
        <f t="shared" si="446"/>
        <v/>
      </c>
      <c r="CT229" s="5" t="str">
        <f t="shared" si="447"/>
        <v/>
      </c>
      <c r="CU229" s="5" t="str">
        <f t="shared" si="448"/>
        <v/>
      </c>
      <c r="CV229" s="5" t="str">
        <f t="shared" si="449"/>
        <v/>
      </c>
      <c r="DF229" s="6">
        <f t="shared" si="450"/>
        <v>0</v>
      </c>
      <c r="DG229" s="6">
        <f t="shared" si="451"/>
        <v>0</v>
      </c>
      <c r="DH229" s="6">
        <f t="shared" si="452"/>
        <v>0</v>
      </c>
      <c r="DI229" s="6">
        <f t="shared" si="453"/>
        <v>0</v>
      </c>
      <c r="DJ229" s="6">
        <f t="shared" si="454"/>
        <v>0</v>
      </c>
      <c r="DK229" s="6">
        <f t="shared" si="455"/>
        <v>0</v>
      </c>
      <c r="DL229" s="6">
        <f t="shared" si="456"/>
        <v>0</v>
      </c>
      <c r="DM229" s="6">
        <f t="shared" si="457"/>
        <v>0</v>
      </c>
      <c r="DN229" s="6">
        <f t="shared" si="458"/>
        <v>0</v>
      </c>
      <c r="DO229" s="6">
        <f t="shared" si="459"/>
        <v>0</v>
      </c>
      <c r="DP229" s="6">
        <f t="shared" si="460"/>
        <v>0</v>
      </c>
      <c r="DQ229" s="6">
        <f t="shared" si="461"/>
        <v>0</v>
      </c>
      <c r="DR229" s="6">
        <f t="shared" si="462"/>
        <v>0</v>
      </c>
      <c r="DS229" s="6">
        <f t="shared" si="463"/>
        <v>0</v>
      </c>
      <c r="DT229" s="6">
        <f t="shared" si="464"/>
        <v>0</v>
      </c>
      <c r="DU229" s="6">
        <f t="shared" si="465"/>
        <v>0</v>
      </c>
      <c r="DV229" s="6">
        <f t="shared" si="466"/>
        <v>0</v>
      </c>
      <c r="DZ229" s="6">
        <v>0</v>
      </c>
    </row>
    <row r="230" spans="1:130" x14ac:dyDescent="0.25">
      <c r="A230" s="167" t="s">
        <v>110</v>
      </c>
      <c r="B230" s="47">
        <f t="shared" si="427"/>
        <v>0</v>
      </c>
      <c r="C230" s="48">
        <f t="shared" si="427"/>
        <v>0</v>
      </c>
      <c r="D230" s="37"/>
      <c r="E230" s="38"/>
      <c r="F230" s="39"/>
      <c r="G230" s="38"/>
      <c r="H230" s="39"/>
      <c r="I230" s="38"/>
      <c r="J230" s="39"/>
      <c r="K230" s="38"/>
      <c r="L230" s="39"/>
      <c r="M230" s="38"/>
      <c r="N230" s="39"/>
      <c r="O230" s="38"/>
      <c r="P230" s="39"/>
      <c r="Q230" s="38"/>
      <c r="R230" s="39"/>
      <c r="S230" s="38"/>
      <c r="T230" s="39"/>
      <c r="U230" s="38"/>
      <c r="V230" s="39"/>
      <c r="W230" s="38"/>
      <c r="X230" s="39"/>
      <c r="Y230" s="38"/>
      <c r="Z230" s="39"/>
      <c r="AA230" s="38"/>
      <c r="AB230" s="39"/>
      <c r="AC230" s="38"/>
      <c r="AD230" s="39"/>
      <c r="AE230" s="38"/>
      <c r="AF230" s="39"/>
      <c r="AG230" s="38"/>
      <c r="AH230" s="39"/>
      <c r="AI230" s="38"/>
      <c r="AJ230" s="39"/>
      <c r="AK230" s="40"/>
      <c r="AL230" s="37"/>
      <c r="AM230" s="40"/>
      <c r="AN230" s="37"/>
      <c r="AO230" s="108"/>
      <c r="AP230" s="39"/>
      <c r="AQ230" s="169"/>
      <c r="AR230" s="171"/>
      <c r="AS230" s="43"/>
      <c r="AT230" s="43"/>
      <c r="AU230" s="43"/>
      <c r="AV230" s="43"/>
      <c r="AW230" s="43"/>
      <c r="AX230" s="43"/>
      <c r="AY230" s="43"/>
      <c r="AZ230" s="43"/>
      <c r="BA230" s="43"/>
      <c r="BB230" s="43"/>
      <c r="BC230" s="43"/>
      <c r="BD230" s="10"/>
      <c r="BE230" s="10"/>
      <c r="BF230" s="10"/>
      <c r="BG230" s="10"/>
      <c r="CA230" s="5" t="str">
        <f t="shared" si="428"/>
        <v/>
      </c>
      <c r="CB230" s="5" t="str">
        <f t="shared" si="429"/>
        <v/>
      </c>
      <c r="CC230" s="5" t="str">
        <f t="shared" si="430"/>
        <v/>
      </c>
      <c r="CD230" s="5" t="str">
        <f t="shared" si="431"/>
        <v/>
      </c>
      <c r="CE230" s="5" t="str">
        <f t="shared" si="432"/>
        <v/>
      </c>
      <c r="CF230" s="5" t="str">
        <f t="shared" si="433"/>
        <v/>
      </c>
      <c r="CG230" s="5" t="str">
        <f t="shared" si="434"/>
        <v/>
      </c>
      <c r="CH230" s="5" t="str">
        <f t="shared" si="435"/>
        <v/>
      </c>
      <c r="CI230" s="5" t="str">
        <f t="shared" si="436"/>
        <v/>
      </c>
      <c r="CJ230" s="5" t="str">
        <f t="shared" si="437"/>
        <v/>
      </c>
      <c r="CK230" s="5" t="str">
        <f t="shared" si="438"/>
        <v/>
      </c>
      <c r="CL230" s="5" t="str">
        <f t="shared" si="439"/>
        <v/>
      </c>
      <c r="CM230" s="5" t="str">
        <f t="shared" si="440"/>
        <v/>
      </c>
      <c r="CN230" s="5" t="str">
        <f t="shared" si="441"/>
        <v/>
      </c>
      <c r="CO230" s="5" t="str">
        <f t="shared" si="442"/>
        <v/>
      </c>
      <c r="CP230" s="5" t="str">
        <f t="shared" si="443"/>
        <v/>
      </c>
      <c r="CQ230" s="5" t="str">
        <f t="shared" si="444"/>
        <v/>
      </c>
      <c r="CR230" s="5" t="str">
        <f t="shared" si="445"/>
        <v/>
      </c>
      <c r="CS230" s="5" t="str">
        <f t="shared" si="446"/>
        <v/>
      </c>
      <c r="CT230" s="5" t="str">
        <f t="shared" si="447"/>
        <v/>
      </c>
      <c r="CU230" s="5" t="str">
        <f t="shared" si="448"/>
        <v/>
      </c>
      <c r="CV230" s="5" t="str">
        <f t="shared" si="449"/>
        <v/>
      </c>
      <c r="DF230" s="6">
        <f t="shared" si="450"/>
        <v>0</v>
      </c>
      <c r="DG230" s="6">
        <f t="shared" si="451"/>
        <v>0</v>
      </c>
      <c r="DH230" s="6">
        <f t="shared" si="452"/>
        <v>0</v>
      </c>
      <c r="DI230" s="6">
        <f t="shared" si="453"/>
        <v>0</v>
      </c>
      <c r="DJ230" s="6">
        <f t="shared" si="454"/>
        <v>0</v>
      </c>
      <c r="DK230" s="6">
        <f t="shared" si="455"/>
        <v>0</v>
      </c>
      <c r="DL230" s="6">
        <f t="shared" si="456"/>
        <v>0</v>
      </c>
      <c r="DM230" s="6">
        <f t="shared" si="457"/>
        <v>0</v>
      </c>
      <c r="DN230" s="6">
        <f t="shared" si="458"/>
        <v>0</v>
      </c>
      <c r="DO230" s="6">
        <f t="shared" si="459"/>
        <v>0</v>
      </c>
      <c r="DP230" s="6">
        <f t="shared" si="460"/>
        <v>0</v>
      </c>
      <c r="DQ230" s="6">
        <f t="shared" si="461"/>
        <v>0</v>
      </c>
      <c r="DR230" s="6">
        <f t="shared" si="462"/>
        <v>0</v>
      </c>
      <c r="DS230" s="6">
        <f t="shared" si="463"/>
        <v>0</v>
      </c>
      <c r="DT230" s="6">
        <f t="shared" si="464"/>
        <v>0</v>
      </c>
      <c r="DU230" s="6">
        <f t="shared" si="465"/>
        <v>0</v>
      </c>
      <c r="DV230" s="6">
        <f t="shared" si="466"/>
        <v>0</v>
      </c>
      <c r="DZ230" s="6">
        <v>0</v>
      </c>
    </row>
    <row r="231" spans="1:130" x14ac:dyDescent="0.25">
      <c r="A231" s="173" t="s">
        <v>111</v>
      </c>
      <c r="B231" s="93">
        <f t="shared" si="427"/>
        <v>0</v>
      </c>
      <c r="C231" s="57">
        <f t="shared" si="427"/>
        <v>0</v>
      </c>
      <c r="D231" s="58"/>
      <c r="E231" s="59"/>
      <c r="F231" s="60"/>
      <c r="G231" s="59"/>
      <c r="H231" s="60"/>
      <c r="I231" s="59"/>
      <c r="J231" s="60"/>
      <c r="K231" s="59"/>
      <c r="L231" s="60"/>
      <c r="M231" s="59"/>
      <c r="N231" s="60"/>
      <c r="O231" s="59"/>
      <c r="P231" s="60"/>
      <c r="Q231" s="59"/>
      <c r="R231" s="60"/>
      <c r="S231" s="59"/>
      <c r="T231" s="60"/>
      <c r="U231" s="59"/>
      <c r="V231" s="60"/>
      <c r="W231" s="59"/>
      <c r="X231" s="60"/>
      <c r="Y231" s="59"/>
      <c r="Z231" s="60"/>
      <c r="AA231" s="59"/>
      <c r="AB231" s="60"/>
      <c r="AC231" s="59"/>
      <c r="AD231" s="60"/>
      <c r="AE231" s="59"/>
      <c r="AF231" s="60"/>
      <c r="AG231" s="59"/>
      <c r="AH231" s="60"/>
      <c r="AI231" s="59"/>
      <c r="AJ231" s="60"/>
      <c r="AK231" s="62"/>
      <c r="AL231" s="58"/>
      <c r="AM231" s="62"/>
      <c r="AN231" s="58"/>
      <c r="AO231" s="141"/>
      <c r="AP231" s="60"/>
      <c r="AQ231" s="174"/>
      <c r="AR231" s="171"/>
      <c r="AS231" s="43"/>
      <c r="AT231" s="43"/>
      <c r="AU231" s="43"/>
      <c r="AV231" s="43"/>
      <c r="AW231" s="43"/>
      <c r="AX231" s="43"/>
      <c r="AY231" s="43"/>
      <c r="AZ231" s="43"/>
      <c r="BA231" s="43"/>
      <c r="BB231" s="43"/>
      <c r="BC231" s="43"/>
      <c r="BD231" s="10"/>
      <c r="BE231" s="10"/>
      <c r="BF231" s="10"/>
      <c r="BG231" s="10"/>
      <c r="CA231" s="5" t="str">
        <f t="shared" si="428"/>
        <v/>
      </c>
      <c r="CB231" s="5" t="str">
        <f t="shared" si="429"/>
        <v/>
      </c>
      <c r="CC231" s="5" t="str">
        <f t="shared" si="430"/>
        <v/>
      </c>
      <c r="CD231" s="5" t="str">
        <f t="shared" si="431"/>
        <v/>
      </c>
      <c r="CE231" s="5" t="str">
        <f t="shared" si="432"/>
        <v/>
      </c>
      <c r="CF231" s="5" t="str">
        <f t="shared" si="433"/>
        <v/>
      </c>
      <c r="CG231" s="5" t="str">
        <f t="shared" si="434"/>
        <v/>
      </c>
      <c r="CH231" s="5" t="str">
        <f t="shared" si="435"/>
        <v/>
      </c>
      <c r="CI231" s="5" t="str">
        <f t="shared" si="436"/>
        <v/>
      </c>
      <c r="CJ231" s="5" t="str">
        <f t="shared" si="437"/>
        <v/>
      </c>
      <c r="CK231" s="5" t="str">
        <f t="shared" si="438"/>
        <v/>
      </c>
      <c r="CL231" s="5" t="str">
        <f t="shared" si="439"/>
        <v/>
      </c>
      <c r="CM231" s="5" t="str">
        <f t="shared" si="440"/>
        <v/>
      </c>
      <c r="CN231" s="5" t="str">
        <f t="shared" si="441"/>
        <v/>
      </c>
      <c r="CO231" s="5" t="str">
        <f t="shared" si="442"/>
        <v/>
      </c>
      <c r="CP231" s="5" t="str">
        <f t="shared" si="443"/>
        <v/>
      </c>
      <c r="CQ231" s="5" t="str">
        <f t="shared" si="444"/>
        <v/>
      </c>
      <c r="CR231" s="5" t="str">
        <f t="shared" si="445"/>
        <v/>
      </c>
      <c r="CS231" s="5" t="str">
        <f t="shared" si="446"/>
        <v/>
      </c>
      <c r="CT231" s="5" t="str">
        <f t="shared" si="447"/>
        <v/>
      </c>
      <c r="CU231" s="5" t="str">
        <f t="shared" si="448"/>
        <v/>
      </c>
      <c r="CV231" s="5" t="str">
        <f t="shared" si="449"/>
        <v/>
      </c>
      <c r="DF231" s="6">
        <f t="shared" si="450"/>
        <v>0</v>
      </c>
      <c r="DG231" s="6">
        <f t="shared" si="451"/>
        <v>0</v>
      </c>
      <c r="DH231" s="6">
        <f t="shared" si="452"/>
        <v>0</v>
      </c>
      <c r="DI231" s="6">
        <f t="shared" si="453"/>
        <v>0</v>
      </c>
      <c r="DJ231" s="6">
        <f t="shared" si="454"/>
        <v>0</v>
      </c>
      <c r="DK231" s="6">
        <f t="shared" si="455"/>
        <v>0</v>
      </c>
      <c r="DL231" s="6">
        <f t="shared" si="456"/>
        <v>0</v>
      </c>
      <c r="DM231" s="6">
        <f t="shared" si="457"/>
        <v>0</v>
      </c>
      <c r="DN231" s="6">
        <f t="shared" si="458"/>
        <v>0</v>
      </c>
      <c r="DO231" s="6">
        <f t="shared" si="459"/>
        <v>0</v>
      </c>
      <c r="DP231" s="6">
        <f t="shared" si="460"/>
        <v>0</v>
      </c>
      <c r="DQ231" s="6">
        <f t="shared" si="461"/>
        <v>0</v>
      </c>
      <c r="DR231" s="6">
        <f t="shared" si="462"/>
        <v>0</v>
      </c>
      <c r="DS231" s="6">
        <f t="shared" si="463"/>
        <v>0</v>
      </c>
      <c r="DT231" s="6">
        <f t="shared" si="464"/>
        <v>0</v>
      </c>
      <c r="DU231" s="6">
        <f t="shared" si="465"/>
        <v>0</v>
      </c>
      <c r="DV231" s="6">
        <f t="shared" si="466"/>
        <v>0</v>
      </c>
      <c r="DZ231" s="6">
        <v>0</v>
      </c>
    </row>
    <row r="232" spans="1:130" x14ac:dyDescent="0.25">
      <c r="A232" s="160" t="s">
        <v>113</v>
      </c>
      <c r="B232" s="154"/>
      <c r="C232" s="154"/>
      <c r="D232" s="154"/>
      <c r="E232" s="154"/>
      <c r="F232" s="154"/>
      <c r="G232" s="154"/>
      <c r="H232" s="154"/>
      <c r="I232" s="154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</row>
    <row r="233" spans="1:130" ht="15" customHeight="1" x14ac:dyDescent="0.25">
      <c r="A233" s="570" t="s">
        <v>114</v>
      </c>
      <c r="B233" s="571"/>
      <c r="C233" s="576" t="s">
        <v>5</v>
      </c>
      <c r="D233" s="577"/>
      <c r="E233" s="560"/>
      <c r="F233" s="561"/>
      <c r="G233" s="561"/>
      <c r="H233" s="561"/>
      <c r="I233" s="561"/>
      <c r="J233" s="561"/>
      <c r="K233" s="561"/>
      <c r="L233" s="561"/>
      <c r="M233" s="561"/>
      <c r="N233" s="561"/>
      <c r="O233" s="561"/>
      <c r="P233" s="561"/>
      <c r="Q233" s="561"/>
      <c r="R233" s="561"/>
      <c r="S233" s="561"/>
      <c r="T233" s="561"/>
      <c r="U233" s="561"/>
      <c r="V233" s="561"/>
      <c r="W233" s="561"/>
      <c r="X233" s="561"/>
      <c r="Y233" s="561"/>
      <c r="Z233" s="561"/>
      <c r="AA233" s="561"/>
      <c r="AB233" s="561"/>
      <c r="AC233" s="561"/>
      <c r="AD233" s="561"/>
      <c r="AE233" s="561"/>
      <c r="AF233" s="561"/>
      <c r="AG233" s="561"/>
      <c r="AH233" s="561"/>
      <c r="AI233" s="561"/>
      <c r="AJ233" s="562"/>
      <c r="AK233" s="519" t="s">
        <v>78</v>
      </c>
      <c r="AL233" s="517"/>
      <c r="AM233" s="517"/>
      <c r="AN233" s="563"/>
      <c r="AO233" s="517" t="s">
        <v>8</v>
      </c>
      <c r="AP233" s="517"/>
      <c r="AQ233" s="517"/>
      <c r="AR233" s="563"/>
      <c r="AS233" s="558" t="s">
        <v>79</v>
      </c>
      <c r="AT233" s="558"/>
      <c r="AU233" s="558" t="s">
        <v>10</v>
      </c>
      <c r="AV233" s="558"/>
      <c r="AW233" s="514" t="s">
        <v>80</v>
      </c>
      <c r="AX233" s="496"/>
      <c r="AY233" s="10"/>
      <c r="AZ233" s="10"/>
      <c r="BA233" s="10"/>
      <c r="BB233" s="10"/>
      <c r="BC233" s="10"/>
      <c r="BD233" s="10"/>
      <c r="BE233" s="10"/>
      <c r="BF233" s="10"/>
      <c r="BG233" s="10"/>
    </row>
    <row r="234" spans="1:130" ht="15" customHeight="1" x14ac:dyDescent="0.25">
      <c r="A234" s="572"/>
      <c r="B234" s="573"/>
      <c r="C234" s="578"/>
      <c r="D234" s="579"/>
      <c r="E234" s="491" t="s">
        <v>81</v>
      </c>
      <c r="F234" s="485"/>
      <c r="G234" s="491" t="s">
        <v>13</v>
      </c>
      <c r="H234" s="485"/>
      <c r="I234" s="491" t="s">
        <v>14</v>
      </c>
      <c r="J234" s="485"/>
      <c r="K234" s="482" t="s">
        <v>15</v>
      </c>
      <c r="L234" s="505"/>
      <c r="M234" s="482" t="s">
        <v>82</v>
      </c>
      <c r="N234" s="505"/>
      <c r="O234" s="482" t="s">
        <v>83</v>
      </c>
      <c r="P234" s="505"/>
      <c r="Q234" s="482" t="s">
        <v>84</v>
      </c>
      <c r="R234" s="505"/>
      <c r="S234" s="482" t="s">
        <v>19</v>
      </c>
      <c r="T234" s="505"/>
      <c r="U234" s="482" t="s">
        <v>20</v>
      </c>
      <c r="V234" s="505"/>
      <c r="W234" s="483" t="s">
        <v>21</v>
      </c>
      <c r="X234" s="505"/>
      <c r="Y234" s="483" t="s">
        <v>22</v>
      </c>
      <c r="Z234" s="505"/>
      <c r="AA234" s="483" t="s">
        <v>23</v>
      </c>
      <c r="AB234" s="505"/>
      <c r="AC234" s="482" t="s">
        <v>24</v>
      </c>
      <c r="AD234" s="505"/>
      <c r="AE234" s="483" t="s">
        <v>25</v>
      </c>
      <c r="AF234" s="505"/>
      <c r="AG234" s="483" t="s">
        <v>26</v>
      </c>
      <c r="AH234" s="505"/>
      <c r="AI234" s="483" t="s">
        <v>115</v>
      </c>
      <c r="AJ234" s="484"/>
      <c r="AK234" s="528" t="s">
        <v>31</v>
      </c>
      <c r="AL234" s="529"/>
      <c r="AM234" s="530" t="s">
        <v>32</v>
      </c>
      <c r="AN234" s="529"/>
      <c r="AO234" s="530" t="s">
        <v>36</v>
      </c>
      <c r="AP234" s="529"/>
      <c r="AQ234" s="530" t="s">
        <v>35</v>
      </c>
      <c r="AR234" s="529"/>
      <c r="AS234" s="559"/>
      <c r="AT234" s="559"/>
      <c r="AU234" s="559"/>
      <c r="AV234" s="559"/>
      <c r="AW234" s="516"/>
      <c r="AX234" s="498"/>
      <c r="AY234" s="10"/>
      <c r="AZ234" s="10"/>
      <c r="BA234" s="10"/>
      <c r="BB234" s="10"/>
      <c r="BC234" s="10"/>
      <c r="BD234" s="10"/>
      <c r="BE234" s="10"/>
      <c r="BF234" s="10"/>
      <c r="BG234" s="10"/>
    </row>
    <row r="235" spans="1:130" ht="31.5" x14ac:dyDescent="0.25">
      <c r="A235" s="574"/>
      <c r="B235" s="575"/>
      <c r="C235" s="24" t="s">
        <v>33</v>
      </c>
      <c r="D235" s="64" t="s">
        <v>86</v>
      </c>
      <c r="E235" s="18" t="s">
        <v>33</v>
      </c>
      <c r="F235" s="64" t="s">
        <v>86</v>
      </c>
      <c r="G235" s="18" t="s">
        <v>33</v>
      </c>
      <c r="H235" s="64" t="s">
        <v>86</v>
      </c>
      <c r="I235" s="24" t="s">
        <v>33</v>
      </c>
      <c r="J235" s="64" t="s">
        <v>86</v>
      </c>
      <c r="K235" s="24" t="s">
        <v>33</v>
      </c>
      <c r="L235" s="64" t="s">
        <v>86</v>
      </c>
      <c r="M235" s="18" t="s">
        <v>33</v>
      </c>
      <c r="N235" s="64" t="s">
        <v>86</v>
      </c>
      <c r="O235" s="18" t="s">
        <v>33</v>
      </c>
      <c r="P235" s="64" t="s">
        <v>86</v>
      </c>
      <c r="Q235" s="18" t="s">
        <v>33</v>
      </c>
      <c r="R235" s="64" t="s">
        <v>86</v>
      </c>
      <c r="S235" s="18" t="s">
        <v>33</v>
      </c>
      <c r="T235" s="64" t="s">
        <v>86</v>
      </c>
      <c r="U235" s="18" t="s">
        <v>33</v>
      </c>
      <c r="V235" s="64" t="s">
        <v>86</v>
      </c>
      <c r="W235" s="24" t="s">
        <v>33</v>
      </c>
      <c r="X235" s="64" t="s">
        <v>86</v>
      </c>
      <c r="Y235" s="24" t="s">
        <v>33</v>
      </c>
      <c r="Z235" s="64" t="s">
        <v>86</v>
      </c>
      <c r="AA235" s="24" t="s">
        <v>33</v>
      </c>
      <c r="AB235" s="64" t="s">
        <v>86</v>
      </c>
      <c r="AC235" s="18" t="s">
        <v>33</v>
      </c>
      <c r="AD235" s="64" t="s">
        <v>86</v>
      </c>
      <c r="AE235" s="24" t="s">
        <v>33</v>
      </c>
      <c r="AF235" s="64" t="s">
        <v>86</v>
      </c>
      <c r="AG235" s="24" t="s">
        <v>33</v>
      </c>
      <c r="AH235" s="64" t="s">
        <v>86</v>
      </c>
      <c r="AI235" s="24" t="s">
        <v>33</v>
      </c>
      <c r="AJ235" s="64" t="s">
        <v>86</v>
      </c>
      <c r="AK235" s="98" t="s">
        <v>33</v>
      </c>
      <c r="AL235" s="64" t="s">
        <v>86</v>
      </c>
      <c r="AM235" s="24" t="s">
        <v>33</v>
      </c>
      <c r="AN235" s="64" t="s">
        <v>86</v>
      </c>
      <c r="AO235" s="24" t="s">
        <v>33</v>
      </c>
      <c r="AP235" s="64" t="s">
        <v>86</v>
      </c>
      <c r="AQ235" s="24" t="s">
        <v>33</v>
      </c>
      <c r="AR235" s="64" t="s">
        <v>86</v>
      </c>
      <c r="AS235" s="18" t="s">
        <v>33</v>
      </c>
      <c r="AT235" s="71" t="s">
        <v>86</v>
      </c>
      <c r="AU235" s="18" t="s">
        <v>33</v>
      </c>
      <c r="AV235" s="71" t="s">
        <v>86</v>
      </c>
      <c r="AW235" s="24" t="s">
        <v>33</v>
      </c>
      <c r="AX235" s="64" t="s">
        <v>86</v>
      </c>
      <c r="AY235" s="10"/>
      <c r="AZ235" s="10"/>
      <c r="BA235" s="10"/>
      <c r="BB235" s="10"/>
      <c r="BC235" s="10"/>
      <c r="BD235" s="10"/>
      <c r="BE235" s="10"/>
      <c r="BF235" s="10"/>
      <c r="BG235" s="10"/>
    </row>
    <row r="236" spans="1:130" ht="15" customHeight="1" x14ac:dyDescent="0.25">
      <c r="A236" s="475" t="s">
        <v>116</v>
      </c>
      <c r="B236" s="65" t="s">
        <v>87</v>
      </c>
      <c r="C236" s="176">
        <f t="shared" ref="C236:D238" si="467">+M236+O236+Q236+S236+U236+W236+Y236+AA236+AC236</f>
        <v>0</v>
      </c>
      <c r="D236" s="177">
        <f t="shared" si="467"/>
        <v>0</v>
      </c>
      <c r="E236" s="178"/>
      <c r="F236" s="179"/>
      <c r="G236" s="180"/>
      <c r="H236" s="179"/>
      <c r="I236" s="180"/>
      <c r="J236" s="179"/>
      <c r="K236" s="180"/>
      <c r="L236" s="179"/>
      <c r="M236" s="37"/>
      <c r="N236" s="108"/>
      <c r="O236" s="38"/>
      <c r="P236" s="108"/>
      <c r="Q236" s="39"/>
      <c r="R236" s="108"/>
      <c r="S236" s="39"/>
      <c r="T236" s="108"/>
      <c r="U236" s="39"/>
      <c r="V236" s="108"/>
      <c r="W236" s="37"/>
      <c r="X236" s="108"/>
      <c r="Y236" s="37"/>
      <c r="Z236" s="108"/>
      <c r="AA236" s="37"/>
      <c r="AB236" s="108"/>
      <c r="AC236" s="39"/>
      <c r="AD236" s="108"/>
      <c r="AE236" s="41"/>
      <c r="AF236" s="111"/>
      <c r="AG236" s="41"/>
      <c r="AH236" s="111"/>
      <c r="AI236" s="41"/>
      <c r="AJ236" s="181"/>
      <c r="AK236" s="136"/>
      <c r="AL236" s="111"/>
      <c r="AM236" s="37"/>
      <c r="AN236" s="108"/>
      <c r="AO236" s="37"/>
      <c r="AP236" s="108"/>
      <c r="AQ236" s="37"/>
      <c r="AR236" s="108"/>
      <c r="AS236" s="39"/>
      <c r="AT236" s="108"/>
      <c r="AU236" s="39"/>
      <c r="AV236" s="108"/>
      <c r="AW236" s="37"/>
      <c r="AX236" s="108"/>
      <c r="AY236" s="43" t="str">
        <f t="shared" ref="AY236:AY258" si="468">$CA236&amp;$CB236&amp;$CC236&amp;$CD236&amp;$CE236&amp;$CF236&amp;$CG236&amp;$CH236&amp;$CI236&amp;$CJ236&amp;$CK236&amp;$CL236&amp;$CM236&amp;$CN236&amp;$CO236&amp;$CP236&amp;$CQ236&amp;$CR236&amp;$CS236&amp;$CT236&amp;$CU236&amp;$CV236&amp;$CW236&amp;$CX236&amp;$CY236&amp;$CZ236</f>
        <v/>
      </c>
      <c r="AZ236" s="10"/>
      <c r="BA236" s="10"/>
      <c r="BB236" s="10"/>
      <c r="BC236" s="10"/>
      <c r="BD236" s="10"/>
      <c r="BE236" s="10"/>
      <c r="BF236" s="10"/>
      <c r="BG236" s="10"/>
      <c r="CA236" s="44" t="str">
        <f>IF(DA236=1,"* El total de Confirmados Positivos por ISP NO DEBE ser mayor que el total de Procesados. ","")</f>
        <v/>
      </c>
      <c r="CB236" s="44" t="str">
        <f>IF((AK236+AM236)&lt;&gt;C236,"* El Total de Procesados por sexo DEBE ser igual al Total de Procesados. ",IF((AL236+AN236)&lt;&gt;D236,"* El Total de Confirmados por sexo DEBE ser igual al Total de Confirmados. ",""))</f>
        <v/>
      </c>
      <c r="CC236" s="44" t="str">
        <f>IF((AO236+AQ236)&gt;C236,"* El Total de Procesados Trans NO DEBE ser mayor al Total de Procesados. ",IF((AP236+AR236)&gt;D236,"* El Total de Confirmados Trans NO DEBE ser mayor al Total de Confirmados. ",""))</f>
        <v/>
      </c>
      <c r="CD236" s="44" t="str">
        <f>IF(AS236&gt;C236,"* El Total de Pueblos Originarios Procesados NO DEBE ser mayor al Total de Procesados. ",IF(AT236&gt;D236,"* El Total de Pueblos Originarios Confirmados NO DEBE ser mayor al Total de Confirmados. ",""))</f>
        <v/>
      </c>
      <c r="CE236" s="44" t="str">
        <f>IF(AU236&gt;C236,"* El Total de Migrantes Procesados NO DEBE ser mayor al Total de Procesados. ",IF(AV236&gt;D236,"* El Total deMigrantes Confirmados NO DEBE ser mayor al Total de Confirmados. ",""))</f>
        <v/>
      </c>
      <c r="CF236" s="44" t="str">
        <f>IF((M236+O236)&lt;AW236,"* El Total de Procesados de 14-18 años NO DEBE ser mayor al Total de Procesados registrados en los grupos de edad 10 a 14 y 15 a 19 años. ",IF((N236+P236)&lt;AX236,"* El Total de Confirmados de 14-18 años NO DEBE ser mayor al Total de Confirmados registrados en los grupos de edad 10 a 14 y 15 a 19 años. ",""))</f>
        <v/>
      </c>
      <c r="CG236" s="44" t="str">
        <f>IF(DG236=1,CONCATENATE("* Los exámenes positivos de ",$E$158," NO DEBEN ser mayor a los exámenes procesados de la misma edad. "),"")</f>
        <v/>
      </c>
      <c r="CH236" s="44" t="str">
        <f>IF(DH236=1,CONCATENATE("* Los exámenes positivos de ",$G$158," NO DEBEN ser mayor a los exámenes procesados de la misma edad. "),"")</f>
        <v/>
      </c>
      <c r="CI236" s="44" t="str">
        <f>IF(DI236=1,CONCATENATE("* Los exámenes positivos de ",$I$158," NO DEBEN ser mayor a los exámenes procesados de la misma edad. "),"")</f>
        <v/>
      </c>
      <c r="CJ236" s="44" t="str">
        <f>IF(DJ236=1,CONCATENATE("* Los exámenes positivos de ",$K$158," NO DEBEN ser mayor a los exámenes procesados de la misma edad. "),"")</f>
        <v/>
      </c>
      <c r="CK236" s="44" t="str">
        <f>IF(DK236=1,CONCATENATE("* Los exámenes positivos de ",$M$158," NO DEBEN ser mayor a los exámenes procesados de la misma edad. "),"")</f>
        <v/>
      </c>
      <c r="CL236" s="44" t="str">
        <f>IF(DL236=1,CONCATENATE("* Los exámenes positivos de ",$O$158," NO DEBEN ser mayor a los exámenes procesados de la misma edad. "),"")</f>
        <v/>
      </c>
      <c r="CM236" s="44" t="str">
        <f>IF(DM236=1,CONCATENATE("* Los exámenes positivos de ",$Q$158," NO DEBEN ser mayor a los exámenes procesados de la misma edad. "),"")</f>
        <v/>
      </c>
      <c r="CN236" s="44" t="str">
        <f>IF(DN236=1,CONCATENATE("* Los exámenes positivos de ",$S$158," NO DEBEN ser mayor a los exámenes procesados de la misma edad. "),"")</f>
        <v/>
      </c>
      <c r="CO236" s="44" t="str">
        <f>IF(DO236=1,CONCATENATE("* Los exámenes positivos de ",$U$158," NO DEBEN ser mayor a los exámenes procesados de la misma edad. "),"")</f>
        <v/>
      </c>
      <c r="CP236" s="44" t="str">
        <f>IF(DP236=1,CONCATENATE("* Los exámenes positivos de ",$W$158," NO DEBEN ser mayor a los exámenes procesados de la misma edad. "),"")</f>
        <v/>
      </c>
      <c r="CQ236" s="44" t="str">
        <f>IF(DQ236=1,CONCATENATE("* Los exámenes positivos de ",$Y$158," NO DEBEN ser mayor a los exámenes procesados de la misma edad. "),"")</f>
        <v/>
      </c>
      <c r="CR236" s="44" t="str">
        <f>IF(DR236=1,CONCATENATE("* Los exámenes positivos de ",$AA$158," NO DEBEN ser mayor a los exámenes procesados de la misma edad. "),"")</f>
        <v/>
      </c>
      <c r="CS236" s="44" t="str">
        <f>IF(DS236=1,CONCATENATE("* Los exámenes positivos de ",$AC$158," NO DEBEN ser mayor a los exámenes procesados de la misma edad. "),"")</f>
        <v/>
      </c>
      <c r="CT236" s="44" t="str">
        <f>IF(DT236=1,CONCATENATE("* Los exámenes positivos de ",$AE$158," NO DEBEN ser mayor a los exámenes procesados de la misma edad. "),"")</f>
        <v/>
      </c>
      <c r="CU236" s="44" t="str">
        <f>IF(DU236=1,CONCATENATE("* Los exámenes positivos de ",$AG$158," NO DEBEN ser mayor a los exámenes procesados de la misma edad. "),"")</f>
        <v/>
      </c>
      <c r="CV236" s="44" t="str">
        <f>IF(DV236=1,CONCATENATE("* Los exámenes positivos de ",$AI$158," NO DEBEN ser mayor a los exámenes procesados de la misma edad. "),"")</f>
        <v/>
      </c>
      <c r="CW236" s="44" t="str">
        <f>IF(DW236=1,"* No olvide digitar la columna Procesados Trans y/o Pueblos Originarios y/o Migrantes (Digite Cero si no tiene). ","")</f>
        <v/>
      </c>
      <c r="CX236" s="44" t="str">
        <f>IF(DX236=1,"* No olvide digitar la columna Confirmados Trans y/o Pueblos Originarios y/o Migrantes (Digite Cero si no tiene). ","")</f>
        <v/>
      </c>
      <c r="CY236" s="44"/>
      <c r="CZ236" s="44"/>
      <c r="DA236" s="45">
        <f>IF(C236&lt;D236,1,0)</f>
        <v>0</v>
      </c>
      <c r="DB236" s="45">
        <f>IF(OR((AK236+AM236)&lt;&gt;C236,(AL236+AN236)&lt;&gt;D236),1,0)</f>
        <v>0</v>
      </c>
      <c r="DC236" s="45">
        <f>IF(OR((AO236+AQ236)&gt;C236,(AP236+AR236)&gt;D236),1,0)</f>
        <v>0</v>
      </c>
      <c r="DD236" s="45">
        <f>IF(OR(AS236&gt;C236,AT236&gt;D236),1,0)</f>
        <v>0</v>
      </c>
      <c r="DE236" s="45">
        <f>IF(OR(AV236&gt;D236,AU236&gt;C236),1,0)</f>
        <v>0</v>
      </c>
      <c r="DF236" s="45">
        <f>IF(OR((M236+O236)&lt;AW236,(N236+P236)&lt;AX236),1,0)</f>
        <v>0</v>
      </c>
      <c r="DG236" s="45">
        <f>IF(E236&lt;F236,1,0)</f>
        <v>0</v>
      </c>
      <c r="DH236" s="45">
        <f>IF(G236&lt;H236,1,0)</f>
        <v>0</v>
      </c>
      <c r="DI236" s="45">
        <f>IF(I236&lt;J236,1,0)</f>
        <v>0</v>
      </c>
      <c r="DJ236" s="45">
        <f>IF(K236&lt;L236,1,0)</f>
        <v>0</v>
      </c>
      <c r="DK236" s="45">
        <f>IF(M236&lt;N236,1,0)</f>
        <v>0</v>
      </c>
      <c r="DL236" s="45">
        <f>IF(O236&lt;P236,1,0)</f>
        <v>0</v>
      </c>
      <c r="DM236" s="45">
        <f>IF(Q236&lt;R236,1,0)</f>
        <v>0</v>
      </c>
      <c r="DN236" s="45">
        <f>IF(S236&lt;T236,1,0)</f>
        <v>0</v>
      </c>
      <c r="DO236" s="45">
        <f>IF(U236&lt;V236,1,0)</f>
        <v>0</v>
      </c>
      <c r="DP236" s="45">
        <f>IF(W236&lt;X236,1,0)</f>
        <v>0</v>
      </c>
      <c r="DQ236" s="45">
        <f>IF(Y236&lt;Z236,1,0)</f>
        <v>0</v>
      </c>
      <c r="DR236" s="45">
        <f>IF(AA236&lt;AB236,1,0)</f>
        <v>0</v>
      </c>
      <c r="DS236" s="45">
        <f>IF(AC236&lt;AD236,1,0)</f>
        <v>0</v>
      </c>
      <c r="DT236" s="45">
        <f>IF(AE236&lt;AF236,1,0)</f>
        <v>0</v>
      </c>
      <c r="DU236" s="45">
        <f>IF(AG236&lt;AH236,1,0)</f>
        <v>0</v>
      </c>
      <c r="DV236" s="45">
        <f>IF(AI236&lt;AJ236,1,0)</f>
        <v>0</v>
      </c>
      <c r="DW236" s="45">
        <f>IF(AND(C236&lt;&gt;0,OR(AO236="",AQ236="",AS236="",AU236="")),1,0)</f>
        <v>0</v>
      </c>
      <c r="DX236" s="45">
        <f>IF(AND(D236&lt;&gt;0,OR(AP236="",AR236="",AT236="",AV236="")),1,0)</f>
        <v>0</v>
      </c>
    </row>
    <row r="237" spans="1:130" x14ac:dyDescent="0.25">
      <c r="A237" s="476"/>
      <c r="B237" s="66" t="s">
        <v>88</v>
      </c>
      <c r="C237" s="182">
        <f t="shared" si="467"/>
        <v>0</v>
      </c>
      <c r="D237" s="183">
        <f t="shared" si="467"/>
        <v>0</v>
      </c>
      <c r="E237" s="184"/>
      <c r="F237" s="185"/>
      <c r="G237" s="186"/>
      <c r="H237" s="185"/>
      <c r="I237" s="186"/>
      <c r="J237" s="185"/>
      <c r="K237" s="186"/>
      <c r="L237" s="185"/>
      <c r="M237" s="37"/>
      <c r="N237" s="108"/>
      <c r="O237" s="38"/>
      <c r="P237" s="108"/>
      <c r="Q237" s="39"/>
      <c r="R237" s="108"/>
      <c r="S237" s="39"/>
      <c r="T237" s="108"/>
      <c r="U237" s="39"/>
      <c r="V237" s="108"/>
      <c r="W237" s="37"/>
      <c r="X237" s="108"/>
      <c r="Y237" s="37"/>
      <c r="Z237" s="108"/>
      <c r="AA237" s="37"/>
      <c r="AB237" s="108"/>
      <c r="AC237" s="39"/>
      <c r="AD237" s="108"/>
      <c r="AE237" s="41"/>
      <c r="AF237" s="111"/>
      <c r="AG237" s="41"/>
      <c r="AH237" s="111"/>
      <c r="AI237" s="41"/>
      <c r="AJ237" s="181"/>
      <c r="AK237" s="136"/>
      <c r="AL237" s="111"/>
      <c r="AM237" s="37"/>
      <c r="AN237" s="108"/>
      <c r="AO237" s="37"/>
      <c r="AP237" s="108"/>
      <c r="AQ237" s="37"/>
      <c r="AR237" s="108"/>
      <c r="AS237" s="39"/>
      <c r="AT237" s="108"/>
      <c r="AU237" s="39"/>
      <c r="AV237" s="108"/>
      <c r="AW237" s="37"/>
      <c r="AX237" s="108"/>
      <c r="AY237" s="43" t="str">
        <f t="shared" si="468"/>
        <v/>
      </c>
      <c r="AZ237" s="10"/>
      <c r="BA237" s="10"/>
      <c r="BB237" s="10"/>
      <c r="BC237" s="10"/>
      <c r="BD237" s="10"/>
      <c r="BE237" s="10"/>
      <c r="BF237" s="10"/>
      <c r="BG237" s="10"/>
      <c r="CA237" s="44" t="str">
        <f t="shared" ref="CA237:CA258" si="469">IF(DA237=1,"* El total de Confirmados Positivos por ISP NO DEBE ser mayor que el total de Procesados. ","")</f>
        <v/>
      </c>
      <c r="CB237" s="44" t="str">
        <f t="shared" ref="CB237:CB258" si="470">IF((AK237+AM237)&lt;&gt;C237,"* El Total de Procesados por sexo DEBE ser igual al Total de Procesados. ",IF((AL237+AN237)&lt;&gt;D237,"* El Total de Confirmados por sexo DEBE ser igual al Total de Confirmados. ",""))</f>
        <v/>
      </c>
      <c r="CC237" s="44" t="str">
        <f t="shared" ref="CC237:CC258" si="471">IF((AO237+AQ237)&gt;C237,"* El Total de Procesados Trans NO DEBE ser mayor al Total de Procesados. ",IF((AP237+AR237)&gt;D237,"* El Total de Confirmados Trans NO DEBE ser mayor al Total de Confirmados. ",""))</f>
        <v/>
      </c>
      <c r="CD237" s="44" t="str">
        <f t="shared" ref="CD237:CD258" si="472">IF(AS237&gt;C237,"* El Total de Pueblos Originarios Procesados NO DEBE ser mayor al Total de Procesados. ",IF(AT237&gt;D237,"* El Total de Pueblos Originarios Confirmados NO DEBE ser mayor al Total de Confirmados. ",""))</f>
        <v/>
      </c>
      <c r="CE237" s="44" t="str">
        <f t="shared" ref="CE237:CE258" si="473">IF(AU237&gt;C237,"* El Total de Migrantes Procesados NO DEBE ser mayor al Total de Procesados. ",IF(AV237&gt;D237,"* El Total deMigrantes Confirmados NO DEBE ser mayor al Total de Confirmados. ",""))</f>
        <v/>
      </c>
      <c r="CF237" s="44" t="str">
        <f t="shared" ref="CF237:CF258" si="474">IF((M237+O237)&lt;AW237,"* El Total de Procesados de 14-18 años NO DEBE ser mayor al Total de Procesados registrados en los grupos de edad 10 a 14 y 15 a 19 años. ",IF((N237+P237)&lt;AX237,"* El Total de Confirmados de 14-18 años NO DEBE ser mayor al Total de Confirmados registrados en los grupos de edad 10 a 14 y 15 a 19 años. ",""))</f>
        <v/>
      </c>
      <c r="CG237" s="44" t="str">
        <f t="shared" ref="CG237:CG258" si="475">IF(DG237=1,CONCATENATE("* Los exámenes positivos de ",$E$158," NO DEBEN ser mayor a los exámenes procesados de la misma edad. "),"")</f>
        <v/>
      </c>
      <c r="CH237" s="44" t="str">
        <f t="shared" ref="CH237:CH258" si="476">IF(DH237=1,CONCATENATE("* Los exámenes positivos de ",$G$158," NO DEBEN ser mayor a los exámenes procesados de la misma edad. "),"")</f>
        <v/>
      </c>
      <c r="CI237" s="44" t="str">
        <f t="shared" ref="CI237:CI258" si="477">IF(DI237=1,CONCATENATE("* Los exámenes positivos de ",$I$158," NO DEBEN ser mayor a los exámenes procesados de la misma edad. "),"")</f>
        <v/>
      </c>
      <c r="CJ237" s="44" t="str">
        <f t="shared" ref="CJ237:CJ258" si="478">IF(DJ237=1,CONCATENATE("* Los exámenes positivos de ",$K$158," NO DEBEN ser mayor a los exámenes procesados de la misma edad. "),"")</f>
        <v/>
      </c>
      <c r="CK237" s="44" t="str">
        <f t="shared" ref="CK237:CK258" si="479">IF(DK237=1,CONCATENATE("* Los exámenes positivos de ",$M$158," NO DEBEN ser mayor a los exámenes procesados de la misma edad. "),"")</f>
        <v/>
      </c>
      <c r="CL237" s="44" t="str">
        <f t="shared" ref="CL237:CL258" si="480">IF(DL237=1,CONCATENATE("* Los exámenes positivos de ",$O$158," NO DEBEN ser mayor a los exámenes procesados de la misma edad. "),"")</f>
        <v/>
      </c>
      <c r="CM237" s="44" t="str">
        <f t="shared" ref="CM237:CM258" si="481">IF(DM237=1,CONCATENATE("* Los exámenes positivos de ",$Q$158," NO DEBEN ser mayor a los exámenes procesados de la misma edad. "),"")</f>
        <v/>
      </c>
      <c r="CN237" s="44" t="str">
        <f t="shared" ref="CN237:CN258" si="482">IF(DN237=1,CONCATENATE("* Los exámenes positivos de ",$S$158," NO DEBEN ser mayor a los exámenes procesados de la misma edad. "),"")</f>
        <v/>
      </c>
      <c r="CO237" s="44" t="str">
        <f t="shared" ref="CO237:CO258" si="483">IF(DO237=1,CONCATENATE("* Los exámenes positivos de ",$U$158," NO DEBEN ser mayor a los exámenes procesados de la misma edad. "),"")</f>
        <v/>
      </c>
      <c r="CP237" s="44" t="str">
        <f t="shared" ref="CP237:CP258" si="484">IF(DP237=1,CONCATENATE("* Los exámenes positivos de ",$W$158," NO DEBEN ser mayor a los exámenes procesados de la misma edad. "),"")</f>
        <v/>
      </c>
      <c r="CQ237" s="44" t="str">
        <f t="shared" ref="CQ237:CQ258" si="485">IF(DQ237=1,CONCATENATE("* Los exámenes positivos de ",$Y$158," NO DEBEN ser mayor a los exámenes procesados de la misma edad. "),"")</f>
        <v/>
      </c>
      <c r="CR237" s="44" t="str">
        <f t="shared" ref="CR237:CR258" si="486">IF(DR237=1,CONCATENATE("* Los exámenes positivos de ",$AA$158," NO DEBEN ser mayor a los exámenes procesados de la misma edad. "),"")</f>
        <v/>
      </c>
      <c r="CS237" s="44" t="str">
        <f t="shared" ref="CS237:CS258" si="487">IF(DS237=1,CONCATENATE("* Los exámenes positivos de ",$AC$158," NO DEBEN ser mayor a los exámenes procesados de la misma edad. "),"")</f>
        <v/>
      </c>
      <c r="CT237" s="44" t="str">
        <f t="shared" ref="CT237:CT258" si="488">IF(DT237=1,CONCATENATE("* Los exámenes positivos de ",$AE$158," NO DEBEN ser mayor a los exámenes procesados de la misma edad. "),"")</f>
        <v/>
      </c>
      <c r="CU237" s="44" t="str">
        <f t="shared" ref="CU237:CU258" si="489">IF(DU237=1,CONCATENATE("* Los exámenes positivos de ",$AG$158," NO DEBEN ser mayor a los exámenes procesados de la misma edad. "),"")</f>
        <v/>
      </c>
      <c r="CV237" s="44" t="str">
        <f t="shared" ref="CV237:CV258" si="490">IF(DV237=1,CONCATENATE("* Los exámenes positivos de ",$AI$158," NO DEBEN ser mayor a los exámenes procesados de la misma edad. "),"")</f>
        <v/>
      </c>
      <c r="CW237" s="44" t="str">
        <f t="shared" ref="CW237:CW258" si="491">IF(DW237=1,"* No olvide digitar la columna Procesados Trans y/o Pueblos Originarios y/o Migrantes (Digite Cero si no tiene). ","")</f>
        <v/>
      </c>
      <c r="CX237" s="44" t="str">
        <f t="shared" ref="CX237:CX258" si="492">IF(DX237=1,"* No olvide digitar la columna Confirmados Trans y/o Pueblos Originarios y/o Migrantes (Digite Cero si no tiene). ","")</f>
        <v/>
      </c>
      <c r="CY237" s="44"/>
      <c r="CZ237" s="44"/>
      <c r="DA237" s="45">
        <f t="shared" ref="DA237:DA258" si="493">IF(C237&lt;D237,1,0)</f>
        <v>0</v>
      </c>
      <c r="DB237" s="45">
        <f t="shared" ref="DB237:DB258" si="494">IF(OR((AK237+AM237)&lt;&gt;C237,(AL237+AN237)&lt;&gt;D237),1,0)</f>
        <v>0</v>
      </c>
      <c r="DC237" s="45">
        <f t="shared" ref="DC237:DC258" si="495">IF(OR((AO237+AQ237)&gt;C237,(AP237+AR237)&gt;D237),1,0)</f>
        <v>0</v>
      </c>
      <c r="DD237" s="45">
        <f t="shared" ref="DD237:DD258" si="496">IF(OR(AS237&gt;C237,AT237&gt;D237),1,0)</f>
        <v>0</v>
      </c>
      <c r="DE237" s="45">
        <f t="shared" ref="DE237:DE258" si="497">IF(OR(AV237&gt;D237,AU237&gt;C237),1,0)</f>
        <v>0</v>
      </c>
      <c r="DF237" s="45">
        <f t="shared" ref="DF237:DF258" si="498">IF(OR((M237+O237)&lt;AW237,(N237+P237)&lt;AX237),1,0)</f>
        <v>0</v>
      </c>
      <c r="DG237" s="45">
        <f t="shared" ref="DG237:DG258" si="499">IF(E237&lt;F237,1,0)</f>
        <v>0</v>
      </c>
      <c r="DH237" s="45">
        <f t="shared" ref="DH237:DH258" si="500">IF(G237&lt;H237,1,0)</f>
        <v>0</v>
      </c>
      <c r="DI237" s="45">
        <f t="shared" ref="DI237:DI258" si="501">IF(I237&lt;J237,1,0)</f>
        <v>0</v>
      </c>
      <c r="DJ237" s="45">
        <f t="shared" ref="DJ237:DJ258" si="502">IF(K237&lt;L237,1,0)</f>
        <v>0</v>
      </c>
      <c r="DK237" s="45">
        <f t="shared" ref="DK237:DK258" si="503">IF(M237&lt;N237,1,0)</f>
        <v>0</v>
      </c>
      <c r="DL237" s="45">
        <f t="shared" ref="DL237:DL258" si="504">IF(O237&lt;P237,1,0)</f>
        <v>0</v>
      </c>
      <c r="DM237" s="45">
        <f t="shared" ref="DM237:DM258" si="505">IF(Q237&lt;R237,1,0)</f>
        <v>0</v>
      </c>
      <c r="DN237" s="45">
        <f t="shared" ref="DN237:DN258" si="506">IF(S237&lt;T237,1,0)</f>
        <v>0</v>
      </c>
      <c r="DO237" s="45">
        <f t="shared" ref="DO237:DO258" si="507">IF(U237&lt;V237,1,0)</f>
        <v>0</v>
      </c>
      <c r="DP237" s="45">
        <f t="shared" ref="DP237:DP258" si="508">IF(W237&lt;X237,1,0)</f>
        <v>0</v>
      </c>
      <c r="DQ237" s="45">
        <f t="shared" ref="DQ237:DQ258" si="509">IF(Y237&lt;Z237,1,0)</f>
        <v>0</v>
      </c>
      <c r="DR237" s="45">
        <f t="shared" ref="DR237:DR258" si="510">IF(AA237&lt;AB237,1,0)</f>
        <v>0</v>
      </c>
      <c r="DS237" s="45">
        <f t="shared" ref="DS237:DS258" si="511">IF(AC237&lt;AD237,1,0)</f>
        <v>0</v>
      </c>
      <c r="DT237" s="45">
        <f t="shared" ref="DT237:DT258" si="512">IF(AE237&lt;AF237,1,0)</f>
        <v>0</v>
      </c>
      <c r="DU237" s="45">
        <f t="shared" ref="DU237:DU258" si="513">IF(AG237&lt;AH237,1,0)</f>
        <v>0</v>
      </c>
      <c r="DV237" s="45">
        <f t="shared" ref="DV237:DV258" si="514">IF(AI237&lt;AJ237,1,0)</f>
        <v>0</v>
      </c>
      <c r="DW237" s="45">
        <f t="shared" ref="DW237:DX252" si="515">IF(AND(C237&lt;&gt;0,OR(AO237="",AQ237="",AS237="",AU237="")),1,0)</f>
        <v>0</v>
      </c>
      <c r="DX237" s="45">
        <f t="shared" si="515"/>
        <v>0</v>
      </c>
    </row>
    <row r="238" spans="1:130" ht="22.5" x14ac:dyDescent="0.25">
      <c r="A238" s="476"/>
      <c r="B238" s="67" t="s">
        <v>89</v>
      </c>
      <c r="C238" s="182">
        <f t="shared" si="467"/>
        <v>7</v>
      </c>
      <c r="D238" s="183">
        <f t="shared" si="467"/>
        <v>0</v>
      </c>
      <c r="E238" s="184"/>
      <c r="F238" s="185"/>
      <c r="G238" s="186"/>
      <c r="H238" s="185"/>
      <c r="I238" s="186"/>
      <c r="J238" s="185"/>
      <c r="K238" s="186"/>
      <c r="L238" s="185"/>
      <c r="M238" s="187"/>
      <c r="N238" s="188"/>
      <c r="O238" s="38"/>
      <c r="P238" s="108"/>
      <c r="Q238" s="39">
        <v>3</v>
      </c>
      <c r="R238" s="108">
        <v>0</v>
      </c>
      <c r="S238" s="39">
        <v>3</v>
      </c>
      <c r="T238" s="108">
        <v>0</v>
      </c>
      <c r="U238" s="39">
        <v>1</v>
      </c>
      <c r="V238" s="108">
        <v>0</v>
      </c>
      <c r="W238" s="37">
        <v>0</v>
      </c>
      <c r="X238" s="108">
        <v>0</v>
      </c>
      <c r="Y238" s="37">
        <v>0</v>
      </c>
      <c r="Z238" s="108">
        <v>0</v>
      </c>
      <c r="AA238" s="37">
        <v>0</v>
      </c>
      <c r="AB238" s="108">
        <v>0</v>
      </c>
      <c r="AC238" s="39">
        <v>0</v>
      </c>
      <c r="AD238" s="108">
        <v>0</v>
      </c>
      <c r="AE238" s="41"/>
      <c r="AF238" s="111"/>
      <c r="AG238" s="41"/>
      <c r="AH238" s="111"/>
      <c r="AI238" s="41"/>
      <c r="AJ238" s="181"/>
      <c r="AK238" s="136"/>
      <c r="AL238" s="111"/>
      <c r="AM238" s="37">
        <v>7</v>
      </c>
      <c r="AN238" s="108">
        <v>0</v>
      </c>
      <c r="AO238" s="37">
        <v>0</v>
      </c>
      <c r="AP238" s="108">
        <v>0</v>
      </c>
      <c r="AQ238" s="37">
        <v>0</v>
      </c>
      <c r="AR238" s="108">
        <v>0</v>
      </c>
      <c r="AS238" s="39">
        <v>0</v>
      </c>
      <c r="AT238" s="108">
        <v>0</v>
      </c>
      <c r="AU238" s="39">
        <v>2</v>
      </c>
      <c r="AV238" s="108">
        <v>0</v>
      </c>
      <c r="AW238" s="37">
        <v>0</v>
      </c>
      <c r="AX238" s="108">
        <v>0</v>
      </c>
      <c r="AY238" s="43" t="str">
        <f t="shared" si="468"/>
        <v/>
      </c>
      <c r="CA238" s="44" t="str">
        <f t="shared" si="469"/>
        <v/>
      </c>
      <c r="CB238" s="44" t="str">
        <f t="shared" si="470"/>
        <v/>
      </c>
      <c r="CC238" s="44" t="str">
        <f t="shared" si="471"/>
        <v/>
      </c>
      <c r="CD238" s="44" t="str">
        <f t="shared" si="472"/>
        <v/>
      </c>
      <c r="CE238" s="44" t="str">
        <f t="shared" si="473"/>
        <v/>
      </c>
      <c r="CF238" s="44" t="str">
        <f t="shared" si="474"/>
        <v/>
      </c>
      <c r="CG238" s="44" t="str">
        <f t="shared" si="475"/>
        <v/>
      </c>
      <c r="CH238" s="44" t="str">
        <f t="shared" si="476"/>
        <v/>
      </c>
      <c r="CI238" s="44" t="str">
        <f t="shared" si="477"/>
        <v/>
      </c>
      <c r="CJ238" s="44" t="str">
        <f t="shared" si="478"/>
        <v/>
      </c>
      <c r="CK238" s="44" t="str">
        <f t="shared" si="479"/>
        <v/>
      </c>
      <c r="CL238" s="44" t="str">
        <f t="shared" si="480"/>
        <v/>
      </c>
      <c r="CM238" s="44" t="str">
        <f t="shared" si="481"/>
        <v/>
      </c>
      <c r="CN238" s="44" t="str">
        <f t="shared" si="482"/>
        <v/>
      </c>
      <c r="CO238" s="44" t="str">
        <f t="shared" si="483"/>
        <v/>
      </c>
      <c r="CP238" s="44" t="str">
        <f t="shared" si="484"/>
        <v/>
      </c>
      <c r="CQ238" s="44" t="str">
        <f t="shared" si="485"/>
        <v/>
      </c>
      <c r="CR238" s="44" t="str">
        <f t="shared" si="486"/>
        <v/>
      </c>
      <c r="CS238" s="44" t="str">
        <f t="shared" si="487"/>
        <v/>
      </c>
      <c r="CT238" s="44" t="str">
        <f t="shared" si="488"/>
        <v/>
      </c>
      <c r="CU238" s="44" t="str">
        <f t="shared" si="489"/>
        <v/>
      </c>
      <c r="CV238" s="44" t="str">
        <f t="shared" si="490"/>
        <v/>
      </c>
      <c r="CW238" s="44" t="str">
        <f t="shared" si="491"/>
        <v/>
      </c>
      <c r="CX238" s="44" t="str">
        <f t="shared" si="492"/>
        <v/>
      </c>
      <c r="CY238" s="44"/>
      <c r="CZ238" s="44"/>
      <c r="DA238" s="45">
        <f t="shared" si="493"/>
        <v>0</v>
      </c>
      <c r="DB238" s="45">
        <f t="shared" si="494"/>
        <v>0</v>
      </c>
      <c r="DC238" s="45">
        <f t="shared" si="495"/>
        <v>0</v>
      </c>
      <c r="DD238" s="45">
        <f t="shared" si="496"/>
        <v>0</v>
      </c>
      <c r="DE238" s="45">
        <f t="shared" si="497"/>
        <v>0</v>
      </c>
      <c r="DF238" s="45">
        <f t="shared" si="498"/>
        <v>0</v>
      </c>
      <c r="DG238" s="45">
        <f t="shared" si="499"/>
        <v>0</v>
      </c>
      <c r="DH238" s="45">
        <f t="shared" si="500"/>
        <v>0</v>
      </c>
      <c r="DI238" s="45">
        <f t="shared" si="501"/>
        <v>0</v>
      </c>
      <c r="DJ238" s="45">
        <f t="shared" si="502"/>
        <v>0</v>
      </c>
      <c r="DK238" s="45">
        <f t="shared" si="503"/>
        <v>0</v>
      </c>
      <c r="DL238" s="45">
        <f t="shared" si="504"/>
        <v>0</v>
      </c>
      <c r="DM238" s="45">
        <f t="shared" si="505"/>
        <v>0</v>
      </c>
      <c r="DN238" s="45">
        <f t="shared" si="506"/>
        <v>0</v>
      </c>
      <c r="DO238" s="45">
        <f t="shared" si="507"/>
        <v>0</v>
      </c>
      <c r="DP238" s="45">
        <f t="shared" si="508"/>
        <v>0</v>
      </c>
      <c r="DQ238" s="45">
        <f t="shared" si="509"/>
        <v>0</v>
      </c>
      <c r="DR238" s="45">
        <f t="shared" si="510"/>
        <v>0</v>
      </c>
      <c r="DS238" s="45">
        <f t="shared" si="511"/>
        <v>0</v>
      </c>
      <c r="DT238" s="45">
        <f t="shared" si="512"/>
        <v>0</v>
      </c>
      <c r="DU238" s="45">
        <f t="shared" si="513"/>
        <v>0</v>
      </c>
      <c r="DV238" s="45">
        <f t="shared" si="514"/>
        <v>0</v>
      </c>
      <c r="DW238" s="45">
        <f t="shared" si="515"/>
        <v>0</v>
      </c>
      <c r="DX238" s="45">
        <f t="shared" si="515"/>
        <v>0</v>
      </c>
    </row>
    <row r="239" spans="1:130" ht="22.5" x14ac:dyDescent="0.25">
      <c r="A239" s="476"/>
      <c r="B239" s="67" t="s">
        <v>47</v>
      </c>
      <c r="C239" s="182">
        <f>+O239+Q239+S239+U239+W239+Y239+AA239+AC239+AE239+AG239+AI239</f>
        <v>0</v>
      </c>
      <c r="D239" s="183">
        <f>+P239+R239+T239+V239+X239+Z239+AB239+AD239+AF239+AH239+AJ239</f>
        <v>0</v>
      </c>
      <c r="E239" s="184"/>
      <c r="F239" s="185"/>
      <c r="G239" s="186"/>
      <c r="H239" s="185"/>
      <c r="I239" s="186"/>
      <c r="J239" s="185"/>
      <c r="K239" s="186"/>
      <c r="L239" s="185"/>
      <c r="M239" s="189"/>
      <c r="N239" s="190"/>
      <c r="O239" s="37"/>
      <c r="P239" s="108"/>
      <c r="Q239" s="39"/>
      <c r="R239" s="108"/>
      <c r="S239" s="39"/>
      <c r="T239" s="108"/>
      <c r="U239" s="39"/>
      <c r="V239" s="108"/>
      <c r="W239" s="37"/>
      <c r="X239" s="108"/>
      <c r="Y239" s="37"/>
      <c r="Z239" s="108"/>
      <c r="AA239" s="37"/>
      <c r="AB239" s="108"/>
      <c r="AC239" s="39"/>
      <c r="AD239" s="108"/>
      <c r="AE239" s="37"/>
      <c r="AF239" s="108"/>
      <c r="AG239" s="37"/>
      <c r="AH239" s="108"/>
      <c r="AI239" s="37"/>
      <c r="AJ239" s="109"/>
      <c r="AK239" s="107"/>
      <c r="AL239" s="108"/>
      <c r="AM239" s="37"/>
      <c r="AN239" s="108"/>
      <c r="AO239" s="37"/>
      <c r="AP239" s="108"/>
      <c r="AQ239" s="37"/>
      <c r="AR239" s="108"/>
      <c r="AS239" s="39"/>
      <c r="AT239" s="108"/>
      <c r="AU239" s="39"/>
      <c r="AV239" s="108"/>
      <c r="AW239" s="37"/>
      <c r="AX239" s="108"/>
      <c r="AY239" s="43" t="str">
        <f t="shared" si="468"/>
        <v/>
      </c>
      <c r="CA239" s="44" t="str">
        <f t="shared" si="469"/>
        <v/>
      </c>
      <c r="CB239" s="44" t="str">
        <f t="shared" si="470"/>
        <v/>
      </c>
      <c r="CC239" s="44" t="str">
        <f t="shared" si="471"/>
        <v/>
      </c>
      <c r="CD239" s="44" t="str">
        <f t="shared" si="472"/>
        <v/>
      </c>
      <c r="CE239" s="44" t="str">
        <f t="shared" si="473"/>
        <v/>
      </c>
      <c r="CF239" s="44" t="str">
        <f t="shared" si="474"/>
        <v/>
      </c>
      <c r="CG239" s="44" t="str">
        <f t="shared" si="475"/>
        <v/>
      </c>
      <c r="CH239" s="44" t="str">
        <f t="shared" si="476"/>
        <v/>
      </c>
      <c r="CI239" s="44" t="str">
        <f t="shared" si="477"/>
        <v/>
      </c>
      <c r="CJ239" s="44" t="str">
        <f t="shared" si="478"/>
        <v/>
      </c>
      <c r="CK239" s="44" t="str">
        <f t="shared" si="479"/>
        <v/>
      </c>
      <c r="CL239" s="44" t="str">
        <f t="shared" si="480"/>
        <v/>
      </c>
      <c r="CM239" s="44" t="str">
        <f t="shared" si="481"/>
        <v/>
      </c>
      <c r="CN239" s="44" t="str">
        <f t="shared" si="482"/>
        <v/>
      </c>
      <c r="CO239" s="44" t="str">
        <f t="shared" si="483"/>
        <v/>
      </c>
      <c r="CP239" s="44" t="str">
        <f t="shared" si="484"/>
        <v/>
      </c>
      <c r="CQ239" s="44" t="str">
        <f t="shared" si="485"/>
        <v/>
      </c>
      <c r="CR239" s="44" t="str">
        <f t="shared" si="486"/>
        <v/>
      </c>
      <c r="CS239" s="44" t="str">
        <f t="shared" si="487"/>
        <v/>
      </c>
      <c r="CT239" s="44" t="str">
        <f t="shared" si="488"/>
        <v/>
      </c>
      <c r="CU239" s="44" t="str">
        <f t="shared" si="489"/>
        <v/>
      </c>
      <c r="CV239" s="44" t="str">
        <f t="shared" si="490"/>
        <v/>
      </c>
      <c r="CW239" s="44" t="str">
        <f t="shared" si="491"/>
        <v/>
      </c>
      <c r="CX239" s="44" t="str">
        <f t="shared" si="492"/>
        <v/>
      </c>
      <c r="CY239" s="44"/>
      <c r="CZ239" s="44"/>
      <c r="DA239" s="45">
        <f t="shared" si="493"/>
        <v>0</v>
      </c>
      <c r="DB239" s="45">
        <f t="shared" si="494"/>
        <v>0</v>
      </c>
      <c r="DC239" s="45">
        <f t="shared" si="495"/>
        <v>0</v>
      </c>
      <c r="DD239" s="45">
        <f t="shared" si="496"/>
        <v>0</v>
      </c>
      <c r="DE239" s="45">
        <f t="shared" si="497"/>
        <v>0</v>
      </c>
      <c r="DF239" s="45">
        <f t="shared" si="498"/>
        <v>0</v>
      </c>
      <c r="DG239" s="45">
        <f t="shared" si="499"/>
        <v>0</v>
      </c>
      <c r="DH239" s="45">
        <f t="shared" si="500"/>
        <v>0</v>
      </c>
      <c r="DI239" s="45">
        <f t="shared" si="501"/>
        <v>0</v>
      </c>
      <c r="DJ239" s="45">
        <f t="shared" si="502"/>
        <v>0</v>
      </c>
      <c r="DK239" s="45">
        <f t="shared" si="503"/>
        <v>0</v>
      </c>
      <c r="DL239" s="45">
        <f t="shared" si="504"/>
        <v>0</v>
      </c>
      <c r="DM239" s="45">
        <f t="shared" si="505"/>
        <v>0</v>
      </c>
      <c r="DN239" s="45">
        <f t="shared" si="506"/>
        <v>0</v>
      </c>
      <c r="DO239" s="45">
        <f t="shared" si="507"/>
        <v>0</v>
      </c>
      <c r="DP239" s="45">
        <f t="shared" si="508"/>
        <v>0</v>
      </c>
      <c r="DQ239" s="45">
        <f t="shared" si="509"/>
        <v>0</v>
      </c>
      <c r="DR239" s="45">
        <f t="shared" si="510"/>
        <v>0</v>
      </c>
      <c r="DS239" s="45">
        <f t="shared" si="511"/>
        <v>0</v>
      </c>
      <c r="DT239" s="45">
        <f t="shared" si="512"/>
        <v>0</v>
      </c>
      <c r="DU239" s="45">
        <f t="shared" si="513"/>
        <v>0</v>
      </c>
      <c r="DV239" s="45">
        <f t="shared" si="514"/>
        <v>0</v>
      </c>
      <c r="DW239" s="45">
        <f t="shared" si="515"/>
        <v>0</v>
      </c>
      <c r="DX239" s="45">
        <f t="shared" si="515"/>
        <v>0</v>
      </c>
    </row>
    <row r="240" spans="1:130" x14ac:dyDescent="0.25">
      <c r="A240" s="476"/>
      <c r="B240" s="66" t="s">
        <v>90</v>
      </c>
      <c r="C240" s="182">
        <f>+E240+G240+I240+K240+M240+O240+Q240+S240+U240+W240+Y240+AA240+AC240+AE240+AG240+AI240</f>
        <v>0</v>
      </c>
      <c r="D240" s="191">
        <f>+F240+H240+J240+L240+N240+P240+R240+T240+V240+X240+Z240+AB240+AD240+AF240+AH240+AJ240</f>
        <v>0</v>
      </c>
      <c r="E240" s="147"/>
      <c r="F240" s="86"/>
      <c r="G240" s="147"/>
      <c r="H240" s="86"/>
      <c r="I240" s="147"/>
      <c r="J240" s="86"/>
      <c r="K240" s="147"/>
      <c r="L240" s="86"/>
      <c r="M240" s="147"/>
      <c r="N240" s="86"/>
      <c r="O240" s="38"/>
      <c r="P240" s="108"/>
      <c r="Q240" s="39"/>
      <c r="R240" s="108"/>
      <c r="S240" s="39"/>
      <c r="T240" s="108"/>
      <c r="U240" s="39"/>
      <c r="V240" s="108"/>
      <c r="W240" s="37"/>
      <c r="X240" s="108"/>
      <c r="Y240" s="37"/>
      <c r="Z240" s="108"/>
      <c r="AA240" s="37"/>
      <c r="AB240" s="108"/>
      <c r="AC240" s="39"/>
      <c r="AD240" s="108"/>
      <c r="AE240" s="37"/>
      <c r="AF240" s="108"/>
      <c r="AG240" s="37"/>
      <c r="AH240" s="108"/>
      <c r="AI240" s="37"/>
      <c r="AJ240" s="109"/>
      <c r="AK240" s="107"/>
      <c r="AL240" s="108"/>
      <c r="AM240" s="37"/>
      <c r="AN240" s="108"/>
      <c r="AO240" s="37"/>
      <c r="AP240" s="108"/>
      <c r="AQ240" s="37"/>
      <c r="AR240" s="108"/>
      <c r="AS240" s="39"/>
      <c r="AT240" s="108"/>
      <c r="AU240" s="39"/>
      <c r="AV240" s="108"/>
      <c r="AW240" s="37"/>
      <c r="AX240" s="108"/>
      <c r="AY240" s="43" t="str">
        <f t="shared" si="468"/>
        <v/>
      </c>
      <c r="CA240" s="44" t="str">
        <f t="shared" si="469"/>
        <v/>
      </c>
      <c r="CB240" s="44" t="str">
        <f t="shared" si="470"/>
        <v/>
      </c>
      <c r="CC240" s="44" t="str">
        <f t="shared" si="471"/>
        <v/>
      </c>
      <c r="CD240" s="44" t="str">
        <f t="shared" si="472"/>
        <v/>
      </c>
      <c r="CE240" s="44" t="str">
        <f t="shared" si="473"/>
        <v/>
      </c>
      <c r="CF240" s="44" t="str">
        <f t="shared" si="474"/>
        <v/>
      </c>
      <c r="CG240" s="44" t="str">
        <f t="shared" si="475"/>
        <v/>
      </c>
      <c r="CH240" s="44" t="str">
        <f t="shared" si="476"/>
        <v/>
      </c>
      <c r="CI240" s="44" t="str">
        <f t="shared" si="477"/>
        <v/>
      </c>
      <c r="CJ240" s="44" t="str">
        <f t="shared" si="478"/>
        <v/>
      </c>
      <c r="CK240" s="44" t="str">
        <f t="shared" si="479"/>
        <v/>
      </c>
      <c r="CL240" s="44" t="str">
        <f t="shared" si="480"/>
        <v/>
      </c>
      <c r="CM240" s="44" t="str">
        <f t="shared" si="481"/>
        <v/>
      </c>
      <c r="CN240" s="44" t="str">
        <f t="shared" si="482"/>
        <v/>
      </c>
      <c r="CO240" s="44" t="str">
        <f t="shared" si="483"/>
        <v/>
      </c>
      <c r="CP240" s="44" t="str">
        <f t="shared" si="484"/>
        <v/>
      </c>
      <c r="CQ240" s="44" t="str">
        <f t="shared" si="485"/>
        <v/>
      </c>
      <c r="CR240" s="44" t="str">
        <f t="shared" si="486"/>
        <v/>
      </c>
      <c r="CS240" s="44" t="str">
        <f t="shared" si="487"/>
        <v/>
      </c>
      <c r="CT240" s="44" t="str">
        <f t="shared" si="488"/>
        <v/>
      </c>
      <c r="CU240" s="44" t="str">
        <f t="shared" si="489"/>
        <v/>
      </c>
      <c r="CV240" s="44" t="str">
        <f t="shared" si="490"/>
        <v/>
      </c>
      <c r="CW240" s="44" t="str">
        <f t="shared" si="491"/>
        <v/>
      </c>
      <c r="CX240" s="44" t="str">
        <f t="shared" si="492"/>
        <v/>
      </c>
      <c r="CY240" s="44"/>
      <c r="CZ240" s="44"/>
      <c r="DA240" s="45">
        <f t="shared" si="493"/>
        <v>0</v>
      </c>
      <c r="DB240" s="45">
        <f t="shared" si="494"/>
        <v>0</v>
      </c>
      <c r="DC240" s="45">
        <f t="shared" si="495"/>
        <v>0</v>
      </c>
      <c r="DD240" s="45">
        <f t="shared" si="496"/>
        <v>0</v>
      </c>
      <c r="DE240" s="45">
        <f t="shared" si="497"/>
        <v>0</v>
      </c>
      <c r="DF240" s="45">
        <f t="shared" si="498"/>
        <v>0</v>
      </c>
      <c r="DG240" s="45">
        <f t="shared" si="499"/>
        <v>0</v>
      </c>
      <c r="DH240" s="45">
        <f t="shared" si="500"/>
        <v>0</v>
      </c>
      <c r="DI240" s="45">
        <f t="shared" si="501"/>
        <v>0</v>
      </c>
      <c r="DJ240" s="45">
        <f t="shared" si="502"/>
        <v>0</v>
      </c>
      <c r="DK240" s="45">
        <f t="shared" si="503"/>
        <v>0</v>
      </c>
      <c r="DL240" s="45">
        <f t="shared" si="504"/>
        <v>0</v>
      </c>
      <c r="DM240" s="45">
        <f t="shared" si="505"/>
        <v>0</v>
      </c>
      <c r="DN240" s="45">
        <f t="shared" si="506"/>
        <v>0</v>
      </c>
      <c r="DO240" s="45">
        <f t="shared" si="507"/>
        <v>0</v>
      </c>
      <c r="DP240" s="45">
        <f t="shared" si="508"/>
        <v>0</v>
      </c>
      <c r="DQ240" s="45">
        <f t="shared" si="509"/>
        <v>0</v>
      </c>
      <c r="DR240" s="45">
        <f t="shared" si="510"/>
        <v>0</v>
      </c>
      <c r="DS240" s="45">
        <f t="shared" si="511"/>
        <v>0</v>
      </c>
      <c r="DT240" s="45">
        <f t="shared" si="512"/>
        <v>0</v>
      </c>
      <c r="DU240" s="45">
        <f t="shared" si="513"/>
        <v>0</v>
      </c>
      <c r="DV240" s="45">
        <f t="shared" si="514"/>
        <v>0</v>
      </c>
      <c r="DW240" s="45">
        <f t="shared" si="515"/>
        <v>0</v>
      </c>
      <c r="DX240" s="45">
        <f t="shared" si="515"/>
        <v>0</v>
      </c>
    </row>
    <row r="241" spans="1:128" s="9" customFormat="1" ht="33" x14ac:dyDescent="0.25">
      <c r="A241" s="476"/>
      <c r="B241" s="67" t="s">
        <v>91</v>
      </c>
      <c r="C241" s="192">
        <f>+M241+O241+Q241+S241+U241+W241+Y241+AA241+AC241+AE241+AG241+AI241</f>
        <v>0</v>
      </c>
      <c r="D241" s="183">
        <f>+N241+P241+R241+T241+V241+X241+Z241+AB241+AD241+AF241+AH241+AJ241</f>
        <v>0</v>
      </c>
      <c r="E241" s="184"/>
      <c r="F241" s="185"/>
      <c r="G241" s="186"/>
      <c r="H241" s="185"/>
      <c r="I241" s="186"/>
      <c r="J241" s="185"/>
      <c r="K241" s="186"/>
      <c r="L241" s="185"/>
      <c r="M241" s="39"/>
      <c r="N241" s="108"/>
      <c r="O241" s="37"/>
      <c r="P241" s="108"/>
      <c r="Q241" s="39"/>
      <c r="R241" s="108"/>
      <c r="S241" s="39"/>
      <c r="T241" s="108"/>
      <c r="U241" s="39"/>
      <c r="V241" s="108"/>
      <c r="W241" s="37"/>
      <c r="X241" s="108"/>
      <c r="Y241" s="37"/>
      <c r="Z241" s="108"/>
      <c r="AA241" s="37"/>
      <c r="AB241" s="108"/>
      <c r="AC241" s="39"/>
      <c r="AD241" s="108"/>
      <c r="AE241" s="37"/>
      <c r="AF241" s="108"/>
      <c r="AG241" s="37"/>
      <c r="AH241" s="108"/>
      <c r="AI241" s="37"/>
      <c r="AJ241" s="109"/>
      <c r="AK241" s="107"/>
      <c r="AL241" s="108"/>
      <c r="AM241" s="37"/>
      <c r="AN241" s="108"/>
      <c r="AO241" s="37"/>
      <c r="AP241" s="108"/>
      <c r="AQ241" s="37"/>
      <c r="AR241" s="108"/>
      <c r="AS241" s="39"/>
      <c r="AT241" s="108"/>
      <c r="AU241" s="39"/>
      <c r="AV241" s="108"/>
      <c r="AW241" s="37"/>
      <c r="AX241" s="108"/>
      <c r="AY241" s="43" t="str">
        <f t="shared" si="468"/>
        <v/>
      </c>
      <c r="BV241" s="10"/>
      <c r="BW241" s="10"/>
      <c r="BX241" s="11"/>
      <c r="BY241" s="11"/>
      <c r="BZ241" s="11"/>
      <c r="CA241" s="44" t="str">
        <f t="shared" si="469"/>
        <v/>
      </c>
      <c r="CB241" s="44" t="str">
        <f t="shared" si="470"/>
        <v/>
      </c>
      <c r="CC241" s="44" t="str">
        <f t="shared" si="471"/>
        <v/>
      </c>
      <c r="CD241" s="44" t="str">
        <f t="shared" si="472"/>
        <v/>
      </c>
      <c r="CE241" s="44" t="str">
        <f t="shared" si="473"/>
        <v/>
      </c>
      <c r="CF241" s="44" t="str">
        <f t="shared" si="474"/>
        <v/>
      </c>
      <c r="CG241" s="44" t="str">
        <f t="shared" si="475"/>
        <v/>
      </c>
      <c r="CH241" s="44" t="str">
        <f t="shared" si="476"/>
        <v/>
      </c>
      <c r="CI241" s="44" t="str">
        <f t="shared" si="477"/>
        <v/>
      </c>
      <c r="CJ241" s="44" t="str">
        <f t="shared" si="478"/>
        <v/>
      </c>
      <c r="CK241" s="44" t="str">
        <f t="shared" si="479"/>
        <v/>
      </c>
      <c r="CL241" s="44" t="str">
        <f t="shared" si="480"/>
        <v/>
      </c>
      <c r="CM241" s="44" t="str">
        <f t="shared" si="481"/>
        <v/>
      </c>
      <c r="CN241" s="44" t="str">
        <f t="shared" si="482"/>
        <v/>
      </c>
      <c r="CO241" s="44" t="str">
        <f t="shared" si="483"/>
        <v/>
      </c>
      <c r="CP241" s="44" t="str">
        <f t="shared" si="484"/>
        <v/>
      </c>
      <c r="CQ241" s="44" t="str">
        <f t="shared" si="485"/>
        <v/>
      </c>
      <c r="CR241" s="44" t="str">
        <f t="shared" si="486"/>
        <v/>
      </c>
      <c r="CS241" s="44" t="str">
        <f t="shared" si="487"/>
        <v/>
      </c>
      <c r="CT241" s="44" t="str">
        <f t="shared" si="488"/>
        <v/>
      </c>
      <c r="CU241" s="44" t="str">
        <f t="shared" si="489"/>
        <v/>
      </c>
      <c r="CV241" s="44" t="str">
        <f t="shared" si="490"/>
        <v/>
      </c>
      <c r="CW241" s="44" t="str">
        <f t="shared" si="491"/>
        <v/>
      </c>
      <c r="CX241" s="44" t="str">
        <f t="shared" si="492"/>
        <v/>
      </c>
      <c r="CY241" s="44"/>
      <c r="CZ241" s="44"/>
      <c r="DA241" s="45">
        <f t="shared" si="493"/>
        <v>0</v>
      </c>
      <c r="DB241" s="45">
        <f t="shared" si="494"/>
        <v>0</v>
      </c>
      <c r="DC241" s="45">
        <f t="shared" si="495"/>
        <v>0</v>
      </c>
      <c r="DD241" s="45">
        <f t="shared" si="496"/>
        <v>0</v>
      </c>
      <c r="DE241" s="45">
        <f t="shared" si="497"/>
        <v>0</v>
      </c>
      <c r="DF241" s="45">
        <f t="shared" si="498"/>
        <v>0</v>
      </c>
      <c r="DG241" s="45">
        <f t="shared" si="499"/>
        <v>0</v>
      </c>
      <c r="DH241" s="45">
        <f t="shared" si="500"/>
        <v>0</v>
      </c>
      <c r="DI241" s="45">
        <f t="shared" si="501"/>
        <v>0</v>
      </c>
      <c r="DJ241" s="45">
        <f t="shared" si="502"/>
        <v>0</v>
      </c>
      <c r="DK241" s="45">
        <f t="shared" si="503"/>
        <v>0</v>
      </c>
      <c r="DL241" s="45">
        <f t="shared" si="504"/>
        <v>0</v>
      </c>
      <c r="DM241" s="45">
        <f t="shared" si="505"/>
        <v>0</v>
      </c>
      <c r="DN241" s="45">
        <f t="shared" si="506"/>
        <v>0</v>
      </c>
      <c r="DO241" s="45">
        <f t="shared" si="507"/>
        <v>0</v>
      </c>
      <c r="DP241" s="45">
        <f t="shared" si="508"/>
        <v>0</v>
      </c>
      <c r="DQ241" s="45">
        <f t="shared" si="509"/>
        <v>0</v>
      </c>
      <c r="DR241" s="45">
        <f t="shared" si="510"/>
        <v>0</v>
      </c>
      <c r="DS241" s="45">
        <f t="shared" si="511"/>
        <v>0</v>
      </c>
      <c r="DT241" s="45">
        <f t="shared" si="512"/>
        <v>0</v>
      </c>
      <c r="DU241" s="45">
        <f t="shared" si="513"/>
        <v>0</v>
      </c>
      <c r="DV241" s="45">
        <f t="shared" si="514"/>
        <v>0</v>
      </c>
      <c r="DW241" s="45">
        <f t="shared" si="515"/>
        <v>0</v>
      </c>
      <c r="DX241" s="45">
        <f t="shared" si="515"/>
        <v>0</v>
      </c>
    </row>
    <row r="242" spans="1:128" s="9" customFormat="1" x14ac:dyDescent="0.25">
      <c r="A242" s="476"/>
      <c r="B242" s="66" t="s">
        <v>50</v>
      </c>
      <c r="C242" s="182">
        <f>+O242+Q242+S242+U242+W242+Y242+AA242+AC242+AE242+AG242+AI242</f>
        <v>0</v>
      </c>
      <c r="D242" s="183">
        <f>+P242+R242+T242+V242+X242+Z242+AB242+AD242+AF242+AH242+AJ242</f>
        <v>0</v>
      </c>
      <c r="E242" s="184"/>
      <c r="F242" s="185"/>
      <c r="G242" s="186"/>
      <c r="H242" s="185"/>
      <c r="I242" s="186"/>
      <c r="J242" s="185"/>
      <c r="K242" s="186"/>
      <c r="L242" s="185"/>
      <c r="M242" s="193"/>
      <c r="N242" s="194"/>
      <c r="O242" s="37"/>
      <c r="P242" s="108"/>
      <c r="Q242" s="39"/>
      <c r="R242" s="108"/>
      <c r="S242" s="39"/>
      <c r="T242" s="108"/>
      <c r="U242" s="39"/>
      <c r="V242" s="108"/>
      <c r="W242" s="37"/>
      <c r="X242" s="108"/>
      <c r="Y242" s="37"/>
      <c r="Z242" s="108"/>
      <c r="AA242" s="37"/>
      <c r="AB242" s="108"/>
      <c r="AC242" s="39"/>
      <c r="AD242" s="108"/>
      <c r="AE242" s="37"/>
      <c r="AF242" s="108"/>
      <c r="AG242" s="37"/>
      <c r="AH242" s="108"/>
      <c r="AI242" s="37"/>
      <c r="AJ242" s="109"/>
      <c r="AK242" s="107"/>
      <c r="AL242" s="108"/>
      <c r="AM242" s="37"/>
      <c r="AN242" s="108"/>
      <c r="AO242" s="37"/>
      <c r="AP242" s="108"/>
      <c r="AQ242" s="37"/>
      <c r="AR242" s="108"/>
      <c r="AS242" s="39"/>
      <c r="AT242" s="108"/>
      <c r="AU242" s="39"/>
      <c r="AV242" s="108"/>
      <c r="AW242" s="37"/>
      <c r="AX242" s="108"/>
      <c r="AY242" s="43" t="str">
        <f t="shared" si="468"/>
        <v/>
      </c>
      <c r="BV242" s="10"/>
      <c r="BW242" s="10"/>
      <c r="BX242" s="11"/>
      <c r="BY242" s="11"/>
      <c r="BZ242" s="11"/>
      <c r="CA242" s="44" t="str">
        <f t="shared" si="469"/>
        <v/>
      </c>
      <c r="CB242" s="44" t="str">
        <f t="shared" si="470"/>
        <v/>
      </c>
      <c r="CC242" s="44" t="str">
        <f t="shared" si="471"/>
        <v/>
      </c>
      <c r="CD242" s="44" t="str">
        <f t="shared" si="472"/>
        <v/>
      </c>
      <c r="CE242" s="44" t="str">
        <f t="shared" si="473"/>
        <v/>
      </c>
      <c r="CF242" s="44" t="str">
        <f t="shared" si="474"/>
        <v/>
      </c>
      <c r="CG242" s="44" t="str">
        <f t="shared" si="475"/>
        <v/>
      </c>
      <c r="CH242" s="44" t="str">
        <f t="shared" si="476"/>
        <v/>
      </c>
      <c r="CI242" s="44" t="str">
        <f t="shared" si="477"/>
        <v/>
      </c>
      <c r="CJ242" s="44" t="str">
        <f t="shared" si="478"/>
        <v/>
      </c>
      <c r="CK242" s="44" t="str">
        <f t="shared" si="479"/>
        <v/>
      </c>
      <c r="CL242" s="44" t="str">
        <f t="shared" si="480"/>
        <v/>
      </c>
      <c r="CM242" s="44" t="str">
        <f t="shared" si="481"/>
        <v/>
      </c>
      <c r="CN242" s="44" t="str">
        <f t="shared" si="482"/>
        <v/>
      </c>
      <c r="CO242" s="44" t="str">
        <f t="shared" si="483"/>
        <v/>
      </c>
      <c r="CP242" s="44" t="str">
        <f t="shared" si="484"/>
        <v/>
      </c>
      <c r="CQ242" s="44" t="str">
        <f t="shared" si="485"/>
        <v/>
      </c>
      <c r="CR242" s="44" t="str">
        <f t="shared" si="486"/>
        <v/>
      </c>
      <c r="CS242" s="44" t="str">
        <f t="shared" si="487"/>
        <v/>
      </c>
      <c r="CT242" s="44" t="str">
        <f t="shared" si="488"/>
        <v/>
      </c>
      <c r="CU242" s="44" t="str">
        <f t="shared" si="489"/>
        <v/>
      </c>
      <c r="CV242" s="44" t="str">
        <f t="shared" si="490"/>
        <v/>
      </c>
      <c r="CW242" s="44" t="str">
        <f t="shared" si="491"/>
        <v/>
      </c>
      <c r="CX242" s="44" t="str">
        <f t="shared" si="492"/>
        <v/>
      </c>
      <c r="CY242" s="44"/>
      <c r="CZ242" s="44"/>
      <c r="DA242" s="45">
        <f t="shared" si="493"/>
        <v>0</v>
      </c>
      <c r="DB242" s="45">
        <f t="shared" si="494"/>
        <v>0</v>
      </c>
      <c r="DC242" s="45">
        <f t="shared" si="495"/>
        <v>0</v>
      </c>
      <c r="DD242" s="45">
        <f t="shared" si="496"/>
        <v>0</v>
      </c>
      <c r="DE242" s="45">
        <f t="shared" si="497"/>
        <v>0</v>
      </c>
      <c r="DF242" s="45">
        <f t="shared" si="498"/>
        <v>0</v>
      </c>
      <c r="DG242" s="45">
        <f t="shared" si="499"/>
        <v>0</v>
      </c>
      <c r="DH242" s="45">
        <f t="shared" si="500"/>
        <v>0</v>
      </c>
      <c r="DI242" s="45">
        <f t="shared" si="501"/>
        <v>0</v>
      </c>
      <c r="DJ242" s="45">
        <f t="shared" si="502"/>
        <v>0</v>
      </c>
      <c r="DK242" s="45">
        <f t="shared" si="503"/>
        <v>0</v>
      </c>
      <c r="DL242" s="45">
        <f t="shared" si="504"/>
        <v>0</v>
      </c>
      <c r="DM242" s="45">
        <f t="shared" si="505"/>
        <v>0</v>
      </c>
      <c r="DN242" s="45">
        <f t="shared" si="506"/>
        <v>0</v>
      </c>
      <c r="DO242" s="45">
        <f t="shared" si="507"/>
        <v>0</v>
      </c>
      <c r="DP242" s="45">
        <f t="shared" si="508"/>
        <v>0</v>
      </c>
      <c r="DQ242" s="45">
        <f t="shared" si="509"/>
        <v>0</v>
      </c>
      <c r="DR242" s="45">
        <f t="shared" si="510"/>
        <v>0</v>
      </c>
      <c r="DS242" s="45">
        <f t="shared" si="511"/>
        <v>0</v>
      </c>
      <c r="DT242" s="45">
        <f t="shared" si="512"/>
        <v>0</v>
      </c>
      <c r="DU242" s="45">
        <f t="shared" si="513"/>
        <v>0</v>
      </c>
      <c r="DV242" s="45">
        <f t="shared" si="514"/>
        <v>0</v>
      </c>
      <c r="DW242" s="45">
        <f t="shared" si="515"/>
        <v>0</v>
      </c>
      <c r="DX242" s="45">
        <f t="shared" si="515"/>
        <v>0</v>
      </c>
    </row>
    <row r="243" spans="1:128" s="9" customFormat="1" ht="22.5" x14ac:dyDescent="0.25">
      <c r="A243" s="476"/>
      <c r="B243" s="67" t="s">
        <v>92</v>
      </c>
      <c r="C243" s="195">
        <f>+E243+G243+I243+K243+M243+O243+Q243+S243+U243+W243+Y243+AA243+AC243+AE243+AG243+AI243</f>
        <v>0</v>
      </c>
      <c r="D243" s="191">
        <f>+F243+H243+J243+L243+N243+P243+R243+T243+V243+X243+Z243+AB243+AD243+AF243+AH243+AJ243</f>
        <v>0</v>
      </c>
      <c r="E243" s="147"/>
      <c r="F243" s="86"/>
      <c r="G243" s="147"/>
      <c r="H243" s="86"/>
      <c r="I243" s="147"/>
      <c r="J243" s="86"/>
      <c r="K243" s="147"/>
      <c r="L243" s="86"/>
      <c r="M243" s="39"/>
      <c r="N243" s="108"/>
      <c r="O243" s="37"/>
      <c r="P243" s="108"/>
      <c r="Q243" s="39"/>
      <c r="R243" s="108"/>
      <c r="S243" s="39"/>
      <c r="T243" s="108"/>
      <c r="U243" s="39"/>
      <c r="V243" s="108"/>
      <c r="W243" s="37"/>
      <c r="X243" s="108"/>
      <c r="Y243" s="37"/>
      <c r="Z243" s="108"/>
      <c r="AA243" s="37"/>
      <c r="AB243" s="108"/>
      <c r="AC243" s="39"/>
      <c r="AD243" s="108"/>
      <c r="AE243" s="37"/>
      <c r="AF243" s="108"/>
      <c r="AG243" s="37"/>
      <c r="AH243" s="108"/>
      <c r="AI243" s="37"/>
      <c r="AJ243" s="109"/>
      <c r="AK243" s="107"/>
      <c r="AL243" s="108"/>
      <c r="AM243" s="37"/>
      <c r="AN243" s="108"/>
      <c r="AO243" s="37"/>
      <c r="AP243" s="108"/>
      <c r="AQ243" s="37"/>
      <c r="AR243" s="108"/>
      <c r="AS243" s="39"/>
      <c r="AT243" s="108"/>
      <c r="AU243" s="39"/>
      <c r="AV243" s="108"/>
      <c r="AW243" s="37"/>
      <c r="AX243" s="108"/>
      <c r="AY243" s="43" t="str">
        <f t="shared" si="468"/>
        <v/>
      </c>
      <c r="BV243" s="10"/>
      <c r="BW243" s="10"/>
      <c r="BX243" s="11"/>
      <c r="BY243" s="11"/>
      <c r="BZ243" s="11"/>
      <c r="CA243" s="44" t="str">
        <f t="shared" si="469"/>
        <v/>
      </c>
      <c r="CB243" s="44" t="str">
        <f t="shared" si="470"/>
        <v/>
      </c>
      <c r="CC243" s="44" t="str">
        <f t="shared" si="471"/>
        <v/>
      </c>
      <c r="CD243" s="44" t="str">
        <f t="shared" si="472"/>
        <v/>
      </c>
      <c r="CE243" s="44" t="str">
        <f t="shared" si="473"/>
        <v/>
      </c>
      <c r="CF243" s="44" t="str">
        <f t="shared" si="474"/>
        <v/>
      </c>
      <c r="CG243" s="44" t="str">
        <f t="shared" si="475"/>
        <v/>
      </c>
      <c r="CH243" s="44" t="str">
        <f t="shared" si="476"/>
        <v/>
      </c>
      <c r="CI243" s="44" t="str">
        <f t="shared" si="477"/>
        <v/>
      </c>
      <c r="CJ243" s="44" t="str">
        <f t="shared" si="478"/>
        <v/>
      </c>
      <c r="CK243" s="44" t="str">
        <f t="shared" si="479"/>
        <v/>
      </c>
      <c r="CL243" s="44" t="str">
        <f t="shared" si="480"/>
        <v/>
      </c>
      <c r="CM243" s="44" t="str">
        <f t="shared" si="481"/>
        <v/>
      </c>
      <c r="CN243" s="44" t="str">
        <f t="shared" si="482"/>
        <v/>
      </c>
      <c r="CO243" s="44" t="str">
        <f t="shared" si="483"/>
        <v/>
      </c>
      <c r="CP243" s="44" t="str">
        <f t="shared" si="484"/>
        <v/>
      </c>
      <c r="CQ243" s="44" t="str">
        <f t="shared" si="485"/>
        <v/>
      </c>
      <c r="CR243" s="44" t="str">
        <f t="shared" si="486"/>
        <v/>
      </c>
      <c r="CS243" s="44" t="str">
        <f t="shared" si="487"/>
        <v/>
      </c>
      <c r="CT243" s="44" t="str">
        <f t="shared" si="488"/>
        <v/>
      </c>
      <c r="CU243" s="44" t="str">
        <f t="shared" si="489"/>
        <v/>
      </c>
      <c r="CV243" s="44" t="str">
        <f t="shared" si="490"/>
        <v/>
      </c>
      <c r="CW243" s="44" t="str">
        <f t="shared" si="491"/>
        <v/>
      </c>
      <c r="CX243" s="44" t="str">
        <f t="shared" si="492"/>
        <v/>
      </c>
      <c r="CY243" s="44"/>
      <c r="CZ243" s="44"/>
      <c r="DA243" s="45">
        <f t="shared" si="493"/>
        <v>0</v>
      </c>
      <c r="DB243" s="45">
        <f t="shared" si="494"/>
        <v>0</v>
      </c>
      <c r="DC243" s="45">
        <f t="shared" si="495"/>
        <v>0</v>
      </c>
      <c r="DD243" s="45">
        <f t="shared" si="496"/>
        <v>0</v>
      </c>
      <c r="DE243" s="45">
        <f t="shared" si="497"/>
        <v>0</v>
      </c>
      <c r="DF243" s="45">
        <f t="shared" si="498"/>
        <v>0</v>
      </c>
      <c r="DG243" s="45">
        <f t="shared" si="499"/>
        <v>0</v>
      </c>
      <c r="DH243" s="45">
        <f t="shared" si="500"/>
        <v>0</v>
      </c>
      <c r="DI243" s="45">
        <f t="shared" si="501"/>
        <v>0</v>
      </c>
      <c r="DJ243" s="45">
        <f t="shared" si="502"/>
        <v>0</v>
      </c>
      <c r="DK243" s="45">
        <f t="shared" si="503"/>
        <v>0</v>
      </c>
      <c r="DL243" s="45">
        <f t="shared" si="504"/>
        <v>0</v>
      </c>
      <c r="DM243" s="45">
        <f t="shared" si="505"/>
        <v>0</v>
      </c>
      <c r="DN243" s="45">
        <f t="shared" si="506"/>
        <v>0</v>
      </c>
      <c r="DO243" s="45">
        <f t="shared" si="507"/>
        <v>0</v>
      </c>
      <c r="DP243" s="45">
        <f t="shared" si="508"/>
        <v>0</v>
      </c>
      <c r="DQ243" s="45">
        <f t="shared" si="509"/>
        <v>0</v>
      </c>
      <c r="DR243" s="45">
        <f t="shared" si="510"/>
        <v>0</v>
      </c>
      <c r="DS243" s="45">
        <f t="shared" si="511"/>
        <v>0</v>
      </c>
      <c r="DT243" s="45">
        <f t="shared" si="512"/>
        <v>0</v>
      </c>
      <c r="DU243" s="45">
        <f t="shared" si="513"/>
        <v>0</v>
      </c>
      <c r="DV243" s="45">
        <f t="shared" si="514"/>
        <v>0</v>
      </c>
      <c r="DW243" s="45">
        <f t="shared" si="515"/>
        <v>0</v>
      </c>
      <c r="DX243" s="45">
        <f t="shared" si="515"/>
        <v>0</v>
      </c>
    </row>
    <row r="244" spans="1:128" s="9" customFormat="1" x14ac:dyDescent="0.25">
      <c r="A244" s="476"/>
      <c r="B244" s="66" t="s">
        <v>52</v>
      </c>
      <c r="C244" s="182">
        <f>+M244+O244+Q244+S244+U244+W244+Y244+AA244+AC244+AE244+AG244+AI244</f>
        <v>0</v>
      </c>
      <c r="D244" s="191">
        <f>+N244+P244+R244+T244+V244+X244+Z244+AB244+AD244+AF244+AH244+AJ244</f>
        <v>0</v>
      </c>
      <c r="E244" s="184"/>
      <c r="F244" s="185"/>
      <c r="G244" s="186"/>
      <c r="H244" s="185"/>
      <c r="I244" s="186"/>
      <c r="J244" s="185"/>
      <c r="K244" s="186"/>
      <c r="L244" s="185"/>
      <c r="M244" s="37"/>
      <c r="N244" s="108"/>
      <c r="O244" s="38"/>
      <c r="P244" s="108"/>
      <c r="Q244" s="39"/>
      <c r="R244" s="108"/>
      <c r="S244" s="39"/>
      <c r="T244" s="108"/>
      <c r="U244" s="39"/>
      <c r="V244" s="108"/>
      <c r="W244" s="37"/>
      <c r="X244" s="108"/>
      <c r="Y244" s="37"/>
      <c r="Z244" s="108"/>
      <c r="AA244" s="37"/>
      <c r="AB244" s="108"/>
      <c r="AC244" s="39"/>
      <c r="AD244" s="108"/>
      <c r="AE244" s="37"/>
      <c r="AF244" s="108"/>
      <c r="AG244" s="37"/>
      <c r="AH244" s="108"/>
      <c r="AI244" s="37"/>
      <c r="AJ244" s="109"/>
      <c r="AK244" s="107"/>
      <c r="AL244" s="108"/>
      <c r="AM244" s="37"/>
      <c r="AN244" s="108"/>
      <c r="AO244" s="37"/>
      <c r="AP244" s="108"/>
      <c r="AQ244" s="37"/>
      <c r="AR244" s="108"/>
      <c r="AS244" s="39"/>
      <c r="AT244" s="108"/>
      <c r="AU244" s="39"/>
      <c r="AV244" s="108"/>
      <c r="AW244" s="37"/>
      <c r="AX244" s="108"/>
      <c r="AY244" s="43" t="str">
        <f t="shared" si="468"/>
        <v/>
      </c>
      <c r="BV244" s="10"/>
      <c r="BW244" s="10"/>
      <c r="BX244" s="11"/>
      <c r="BY244" s="11"/>
      <c r="BZ244" s="11"/>
      <c r="CA244" s="44" t="str">
        <f t="shared" si="469"/>
        <v/>
      </c>
      <c r="CB244" s="44" t="str">
        <f t="shared" si="470"/>
        <v/>
      </c>
      <c r="CC244" s="44" t="str">
        <f t="shared" si="471"/>
        <v/>
      </c>
      <c r="CD244" s="44" t="str">
        <f t="shared" si="472"/>
        <v/>
      </c>
      <c r="CE244" s="44" t="str">
        <f t="shared" si="473"/>
        <v/>
      </c>
      <c r="CF244" s="44" t="str">
        <f t="shared" si="474"/>
        <v/>
      </c>
      <c r="CG244" s="44" t="str">
        <f t="shared" si="475"/>
        <v/>
      </c>
      <c r="CH244" s="44" t="str">
        <f t="shared" si="476"/>
        <v/>
      </c>
      <c r="CI244" s="44" t="str">
        <f t="shared" si="477"/>
        <v/>
      </c>
      <c r="CJ244" s="44" t="str">
        <f t="shared" si="478"/>
        <v/>
      </c>
      <c r="CK244" s="44" t="str">
        <f t="shared" si="479"/>
        <v/>
      </c>
      <c r="CL244" s="44" t="str">
        <f t="shared" si="480"/>
        <v/>
      </c>
      <c r="CM244" s="44" t="str">
        <f t="shared" si="481"/>
        <v/>
      </c>
      <c r="CN244" s="44" t="str">
        <f t="shared" si="482"/>
        <v/>
      </c>
      <c r="CO244" s="44" t="str">
        <f t="shared" si="483"/>
        <v/>
      </c>
      <c r="CP244" s="44" t="str">
        <f t="shared" si="484"/>
        <v/>
      </c>
      <c r="CQ244" s="44" t="str">
        <f t="shared" si="485"/>
        <v/>
      </c>
      <c r="CR244" s="44" t="str">
        <f t="shared" si="486"/>
        <v/>
      </c>
      <c r="CS244" s="44" t="str">
        <f t="shared" si="487"/>
        <v/>
      </c>
      <c r="CT244" s="44" t="str">
        <f t="shared" si="488"/>
        <v/>
      </c>
      <c r="CU244" s="44" t="str">
        <f t="shared" si="489"/>
        <v/>
      </c>
      <c r="CV244" s="44" t="str">
        <f t="shared" si="490"/>
        <v/>
      </c>
      <c r="CW244" s="44" t="str">
        <f t="shared" si="491"/>
        <v/>
      </c>
      <c r="CX244" s="44" t="str">
        <f t="shared" si="492"/>
        <v/>
      </c>
      <c r="CY244" s="44"/>
      <c r="CZ244" s="44"/>
      <c r="DA244" s="45">
        <f t="shared" si="493"/>
        <v>0</v>
      </c>
      <c r="DB244" s="45">
        <f t="shared" si="494"/>
        <v>0</v>
      </c>
      <c r="DC244" s="45">
        <f t="shared" si="495"/>
        <v>0</v>
      </c>
      <c r="DD244" s="45">
        <f t="shared" si="496"/>
        <v>0</v>
      </c>
      <c r="DE244" s="45">
        <f t="shared" si="497"/>
        <v>0</v>
      </c>
      <c r="DF244" s="45">
        <f t="shared" si="498"/>
        <v>0</v>
      </c>
      <c r="DG244" s="45">
        <f t="shared" si="499"/>
        <v>0</v>
      </c>
      <c r="DH244" s="45">
        <f t="shared" si="500"/>
        <v>0</v>
      </c>
      <c r="DI244" s="45">
        <f t="shared" si="501"/>
        <v>0</v>
      </c>
      <c r="DJ244" s="45">
        <f t="shared" si="502"/>
        <v>0</v>
      </c>
      <c r="DK244" s="45">
        <f t="shared" si="503"/>
        <v>0</v>
      </c>
      <c r="DL244" s="45">
        <f t="shared" si="504"/>
        <v>0</v>
      </c>
      <c r="DM244" s="45">
        <f t="shared" si="505"/>
        <v>0</v>
      </c>
      <c r="DN244" s="45">
        <f t="shared" si="506"/>
        <v>0</v>
      </c>
      <c r="DO244" s="45">
        <f t="shared" si="507"/>
        <v>0</v>
      </c>
      <c r="DP244" s="45">
        <f t="shared" si="508"/>
        <v>0</v>
      </c>
      <c r="DQ244" s="45">
        <f t="shared" si="509"/>
        <v>0</v>
      </c>
      <c r="DR244" s="45">
        <f t="shared" si="510"/>
        <v>0</v>
      </c>
      <c r="DS244" s="45">
        <f t="shared" si="511"/>
        <v>0</v>
      </c>
      <c r="DT244" s="45">
        <f t="shared" si="512"/>
        <v>0</v>
      </c>
      <c r="DU244" s="45">
        <f t="shared" si="513"/>
        <v>0</v>
      </c>
      <c r="DV244" s="45">
        <f t="shared" si="514"/>
        <v>0</v>
      </c>
      <c r="DW244" s="45">
        <f t="shared" si="515"/>
        <v>0</v>
      </c>
      <c r="DX244" s="45">
        <f t="shared" si="515"/>
        <v>0</v>
      </c>
    </row>
    <row r="245" spans="1:128" s="9" customFormat="1" x14ac:dyDescent="0.25">
      <c r="A245" s="476"/>
      <c r="B245" s="66" t="s">
        <v>93</v>
      </c>
      <c r="C245" s="182">
        <f>+M245+O245+Q245+S245+U245+W245+Y245+AA245+AC245+AE245+AG245+AI245</f>
        <v>0</v>
      </c>
      <c r="D245" s="191">
        <f>+N245+P245+R245+T245+V245+X245+Z245+AB245+AD245+AF245+AH245+AJ245</f>
        <v>0</v>
      </c>
      <c r="E245" s="184"/>
      <c r="F245" s="185"/>
      <c r="G245" s="186"/>
      <c r="H245" s="185"/>
      <c r="I245" s="186"/>
      <c r="J245" s="185"/>
      <c r="K245" s="186"/>
      <c r="L245" s="185"/>
      <c r="M245" s="37"/>
      <c r="N245" s="108"/>
      <c r="O245" s="37"/>
      <c r="P245" s="108"/>
      <c r="Q245" s="39"/>
      <c r="R245" s="108"/>
      <c r="S245" s="39"/>
      <c r="T245" s="108"/>
      <c r="U245" s="39"/>
      <c r="V245" s="108"/>
      <c r="W245" s="37"/>
      <c r="X245" s="108"/>
      <c r="Y245" s="37"/>
      <c r="Z245" s="108"/>
      <c r="AA245" s="37"/>
      <c r="AB245" s="108"/>
      <c r="AC245" s="39"/>
      <c r="AD245" s="108"/>
      <c r="AE245" s="37"/>
      <c r="AF245" s="108"/>
      <c r="AG245" s="37"/>
      <c r="AH245" s="108"/>
      <c r="AI245" s="37"/>
      <c r="AJ245" s="109"/>
      <c r="AK245" s="107"/>
      <c r="AL245" s="108"/>
      <c r="AM245" s="37"/>
      <c r="AN245" s="108"/>
      <c r="AO245" s="37"/>
      <c r="AP245" s="108"/>
      <c r="AQ245" s="37"/>
      <c r="AR245" s="108"/>
      <c r="AS245" s="39"/>
      <c r="AT245" s="108"/>
      <c r="AU245" s="39"/>
      <c r="AV245" s="108"/>
      <c r="AW245" s="37"/>
      <c r="AX245" s="108"/>
      <c r="AY245" s="43" t="str">
        <f t="shared" si="468"/>
        <v/>
      </c>
      <c r="BV245" s="10"/>
      <c r="BW245" s="10"/>
      <c r="BX245" s="11"/>
      <c r="BY245" s="11"/>
      <c r="BZ245" s="11"/>
      <c r="CA245" s="44" t="str">
        <f t="shared" si="469"/>
        <v/>
      </c>
      <c r="CB245" s="44" t="str">
        <f t="shared" si="470"/>
        <v/>
      </c>
      <c r="CC245" s="44" t="str">
        <f t="shared" si="471"/>
        <v/>
      </c>
      <c r="CD245" s="44" t="str">
        <f t="shared" si="472"/>
        <v/>
      </c>
      <c r="CE245" s="44" t="str">
        <f t="shared" si="473"/>
        <v/>
      </c>
      <c r="CF245" s="44" t="str">
        <f t="shared" si="474"/>
        <v/>
      </c>
      <c r="CG245" s="44" t="str">
        <f t="shared" si="475"/>
        <v/>
      </c>
      <c r="CH245" s="44" t="str">
        <f t="shared" si="476"/>
        <v/>
      </c>
      <c r="CI245" s="44" t="str">
        <f t="shared" si="477"/>
        <v/>
      </c>
      <c r="CJ245" s="44" t="str">
        <f t="shared" si="478"/>
        <v/>
      </c>
      <c r="CK245" s="44" t="str">
        <f t="shared" si="479"/>
        <v/>
      </c>
      <c r="CL245" s="44" t="str">
        <f t="shared" si="480"/>
        <v/>
      </c>
      <c r="CM245" s="44" t="str">
        <f t="shared" si="481"/>
        <v/>
      </c>
      <c r="CN245" s="44" t="str">
        <f t="shared" si="482"/>
        <v/>
      </c>
      <c r="CO245" s="44" t="str">
        <f t="shared" si="483"/>
        <v/>
      </c>
      <c r="CP245" s="44" t="str">
        <f t="shared" si="484"/>
        <v/>
      </c>
      <c r="CQ245" s="44" t="str">
        <f t="shared" si="485"/>
        <v/>
      </c>
      <c r="CR245" s="44" t="str">
        <f t="shared" si="486"/>
        <v/>
      </c>
      <c r="CS245" s="44" t="str">
        <f t="shared" si="487"/>
        <v/>
      </c>
      <c r="CT245" s="44" t="str">
        <f t="shared" si="488"/>
        <v/>
      </c>
      <c r="CU245" s="44" t="str">
        <f t="shared" si="489"/>
        <v/>
      </c>
      <c r="CV245" s="44" t="str">
        <f t="shared" si="490"/>
        <v/>
      </c>
      <c r="CW245" s="44" t="str">
        <f t="shared" si="491"/>
        <v/>
      </c>
      <c r="CX245" s="44" t="str">
        <f t="shared" si="492"/>
        <v/>
      </c>
      <c r="CY245" s="44"/>
      <c r="CZ245" s="44"/>
      <c r="DA245" s="45">
        <f t="shared" si="493"/>
        <v>0</v>
      </c>
      <c r="DB245" s="45">
        <f t="shared" si="494"/>
        <v>0</v>
      </c>
      <c r="DC245" s="45">
        <f t="shared" si="495"/>
        <v>0</v>
      </c>
      <c r="DD245" s="45">
        <f t="shared" si="496"/>
        <v>0</v>
      </c>
      <c r="DE245" s="45">
        <f t="shared" si="497"/>
        <v>0</v>
      </c>
      <c r="DF245" s="45">
        <f t="shared" si="498"/>
        <v>0</v>
      </c>
      <c r="DG245" s="45">
        <f t="shared" si="499"/>
        <v>0</v>
      </c>
      <c r="DH245" s="45">
        <f t="shared" si="500"/>
        <v>0</v>
      </c>
      <c r="DI245" s="45">
        <f t="shared" si="501"/>
        <v>0</v>
      </c>
      <c r="DJ245" s="45">
        <f t="shared" si="502"/>
        <v>0</v>
      </c>
      <c r="DK245" s="45">
        <f t="shared" si="503"/>
        <v>0</v>
      </c>
      <c r="DL245" s="45">
        <f t="shared" si="504"/>
        <v>0</v>
      </c>
      <c r="DM245" s="45">
        <f t="shared" si="505"/>
        <v>0</v>
      </c>
      <c r="DN245" s="45">
        <f t="shared" si="506"/>
        <v>0</v>
      </c>
      <c r="DO245" s="45">
        <f t="shared" si="507"/>
        <v>0</v>
      </c>
      <c r="DP245" s="45">
        <f t="shared" si="508"/>
        <v>0</v>
      </c>
      <c r="DQ245" s="45">
        <f t="shared" si="509"/>
        <v>0</v>
      </c>
      <c r="DR245" s="45">
        <f t="shared" si="510"/>
        <v>0</v>
      </c>
      <c r="DS245" s="45">
        <f t="shared" si="511"/>
        <v>0</v>
      </c>
      <c r="DT245" s="45">
        <f t="shared" si="512"/>
        <v>0</v>
      </c>
      <c r="DU245" s="45">
        <f t="shared" si="513"/>
        <v>0</v>
      </c>
      <c r="DV245" s="45">
        <f t="shared" si="514"/>
        <v>0</v>
      </c>
      <c r="DW245" s="45">
        <f t="shared" si="515"/>
        <v>0</v>
      </c>
      <c r="DX245" s="45">
        <f t="shared" si="515"/>
        <v>0</v>
      </c>
    </row>
    <row r="246" spans="1:128" s="9" customFormat="1" x14ac:dyDescent="0.25">
      <c r="A246" s="476"/>
      <c r="B246" s="66" t="s">
        <v>54</v>
      </c>
      <c r="C246" s="182">
        <f>+E246+G246+I246+K246+M246+O246+Q246+S246+U246+W246+Y246+AA246+AC246+AE246+AG246+AI246</f>
        <v>0</v>
      </c>
      <c r="D246" s="191">
        <f>+F246+H246+J246+L246+N246+P246+R246+T246+V246+X246+Z246+AB246+AD246+AF246+AH246+AJ246</f>
        <v>0</v>
      </c>
      <c r="E246" s="147"/>
      <c r="F246" s="86"/>
      <c r="G246" s="147"/>
      <c r="H246" s="86"/>
      <c r="I246" s="147"/>
      <c r="J246" s="86"/>
      <c r="K246" s="147"/>
      <c r="L246" s="86"/>
      <c r="M246" s="37"/>
      <c r="N246" s="108"/>
      <c r="O246" s="37"/>
      <c r="P246" s="108"/>
      <c r="Q246" s="39"/>
      <c r="R246" s="108"/>
      <c r="S246" s="39"/>
      <c r="T246" s="108"/>
      <c r="U246" s="39"/>
      <c r="V246" s="108"/>
      <c r="W246" s="37"/>
      <c r="X246" s="108"/>
      <c r="Y246" s="37"/>
      <c r="Z246" s="108"/>
      <c r="AA246" s="37"/>
      <c r="AB246" s="108"/>
      <c r="AC246" s="39"/>
      <c r="AD246" s="108"/>
      <c r="AE246" s="37"/>
      <c r="AF246" s="108"/>
      <c r="AG246" s="37"/>
      <c r="AH246" s="108"/>
      <c r="AI246" s="37"/>
      <c r="AJ246" s="109"/>
      <c r="AK246" s="107"/>
      <c r="AL246" s="108"/>
      <c r="AM246" s="37"/>
      <c r="AN246" s="108"/>
      <c r="AO246" s="37"/>
      <c r="AP246" s="108"/>
      <c r="AQ246" s="37"/>
      <c r="AR246" s="108"/>
      <c r="AS246" s="39"/>
      <c r="AT246" s="108"/>
      <c r="AU246" s="39"/>
      <c r="AV246" s="108"/>
      <c r="AW246" s="37"/>
      <c r="AX246" s="108"/>
      <c r="AY246" s="43" t="str">
        <f t="shared" si="468"/>
        <v/>
      </c>
      <c r="BV246" s="10"/>
      <c r="BW246" s="10"/>
      <c r="BX246" s="11"/>
      <c r="BY246" s="11"/>
      <c r="BZ246" s="11"/>
      <c r="CA246" s="44" t="str">
        <f t="shared" si="469"/>
        <v/>
      </c>
      <c r="CB246" s="44" t="str">
        <f t="shared" si="470"/>
        <v/>
      </c>
      <c r="CC246" s="44" t="str">
        <f t="shared" si="471"/>
        <v/>
      </c>
      <c r="CD246" s="44" t="str">
        <f t="shared" si="472"/>
        <v/>
      </c>
      <c r="CE246" s="44" t="str">
        <f t="shared" si="473"/>
        <v/>
      </c>
      <c r="CF246" s="44" t="str">
        <f t="shared" si="474"/>
        <v/>
      </c>
      <c r="CG246" s="44" t="str">
        <f t="shared" si="475"/>
        <v/>
      </c>
      <c r="CH246" s="44" t="str">
        <f t="shared" si="476"/>
        <v/>
      </c>
      <c r="CI246" s="44" t="str">
        <f t="shared" si="477"/>
        <v/>
      </c>
      <c r="CJ246" s="44" t="str">
        <f t="shared" si="478"/>
        <v/>
      </c>
      <c r="CK246" s="44" t="str">
        <f t="shared" si="479"/>
        <v/>
      </c>
      <c r="CL246" s="44" t="str">
        <f t="shared" si="480"/>
        <v/>
      </c>
      <c r="CM246" s="44" t="str">
        <f t="shared" si="481"/>
        <v/>
      </c>
      <c r="CN246" s="44" t="str">
        <f t="shared" si="482"/>
        <v/>
      </c>
      <c r="CO246" s="44" t="str">
        <f t="shared" si="483"/>
        <v/>
      </c>
      <c r="CP246" s="44" t="str">
        <f t="shared" si="484"/>
        <v/>
      </c>
      <c r="CQ246" s="44" t="str">
        <f t="shared" si="485"/>
        <v/>
      </c>
      <c r="CR246" s="44" t="str">
        <f t="shared" si="486"/>
        <v/>
      </c>
      <c r="CS246" s="44" t="str">
        <f t="shared" si="487"/>
        <v/>
      </c>
      <c r="CT246" s="44" t="str">
        <f t="shared" si="488"/>
        <v/>
      </c>
      <c r="CU246" s="44" t="str">
        <f t="shared" si="489"/>
        <v/>
      </c>
      <c r="CV246" s="44" t="str">
        <f t="shared" si="490"/>
        <v/>
      </c>
      <c r="CW246" s="44" t="str">
        <f t="shared" si="491"/>
        <v/>
      </c>
      <c r="CX246" s="44" t="str">
        <f t="shared" si="492"/>
        <v/>
      </c>
      <c r="CY246" s="44"/>
      <c r="CZ246" s="44"/>
      <c r="DA246" s="45">
        <f t="shared" si="493"/>
        <v>0</v>
      </c>
      <c r="DB246" s="45">
        <f t="shared" si="494"/>
        <v>0</v>
      </c>
      <c r="DC246" s="45">
        <f t="shared" si="495"/>
        <v>0</v>
      </c>
      <c r="DD246" s="45">
        <f t="shared" si="496"/>
        <v>0</v>
      </c>
      <c r="DE246" s="45">
        <f t="shared" si="497"/>
        <v>0</v>
      </c>
      <c r="DF246" s="45">
        <f t="shared" si="498"/>
        <v>0</v>
      </c>
      <c r="DG246" s="45">
        <f t="shared" si="499"/>
        <v>0</v>
      </c>
      <c r="DH246" s="45">
        <f t="shared" si="500"/>
        <v>0</v>
      </c>
      <c r="DI246" s="45">
        <f t="shared" si="501"/>
        <v>0</v>
      </c>
      <c r="DJ246" s="45">
        <f t="shared" si="502"/>
        <v>0</v>
      </c>
      <c r="DK246" s="45">
        <f t="shared" si="503"/>
        <v>0</v>
      </c>
      <c r="DL246" s="45">
        <f t="shared" si="504"/>
        <v>0</v>
      </c>
      <c r="DM246" s="45">
        <f t="shared" si="505"/>
        <v>0</v>
      </c>
      <c r="DN246" s="45">
        <f t="shared" si="506"/>
        <v>0</v>
      </c>
      <c r="DO246" s="45">
        <f t="shared" si="507"/>
        <v>0</v>
      </c>
      <c r="DP246" s="45">
        <f t="shared" si="508"/>
        <v>0</v>
      </c>
      <c r="DQ246" s="45">
        <f t="shared" si="509"/>
        <v>0</v>
      </c>
      <c r="DR246" s="45">
        <f t="shared" si="510"/>
        <v>0</v>
      </c>
      <c r="DS246" s="45">
        <f t="shared" si="511"/>
        <v>0</v>
      </c>
      <c r="DT246" s="45">
        <f t="shared" si="512"/>
        <v>0</v>
      </c>
      <c r="DU246" s="45">
        <f t="shared" si="513"/>
        <v>0</v>
      </c>
      <c r="DV246" s="45">
        <f t="shared" si="514"/>
        <v>0</v>
      </c>
      <c r="DW246" s="45">
        <f t="shared" si="515"/>
        <v>0</v>
      </c>
      <c r="DX246" s="45">
        <f t="shared" si="515"/>
        <v>0</v>
      </c>
    </row>
    <row r="247" spans="1:128" s="9" customFormat="1" x14ac:dyDescent="0.25">
      <c r="A247" s="476"/>
      <c r="B247" s="66" t="s">
        <v>94</v>
      </c>
      <c r="C247" s="182">
        <f>+O247+Q247+S247+U247+W247+Y247+AA247+AC247+AE247+AG247+AI247</f>
        <v>0</v>
      </c>
      <c r="D247" s="183">
        <f>+P247+R247+T247+V247+X247+Z247+AB247+AD247+AF247+AH247+AJ247</f>
        <v>0</v>
      </c>
      <c r="E247" s="184"/>
      <c r="F247" s="185"/>
      <c r="G247" s="186"/>
      <c r="H247" s="185"/>
      <c r="I247" s="186"/>
      <c r="J247" s="185"/>
      <c r="K247" s="186"/>
      <c r="L247" s="185"/>
      <c r="M247" s="186"/>
      <c r="N247" s="185"/>
      <c r="O247" s="37"/>
      <c r="P247" s="108"/>
      <c r="Q247" s="39"/>
      <c r="R247" s="108"/>
      <c r="S247" s="39"/>
      <c r="T247" s="108"/>
      <c r="U247" s="39"/>
      <c r="V247" s="108"/>
      <c r="W247" s="37"/>
      <c r="X247" s="108"/>
      <c r="Y247" s="37"/>
      <c r="Z247" s="108"/>
      <c r="AA247" s="37"/>
      <c r="AB247" s="108"/>
      <c r="AC247" s="39"/>
      <c r="AD247" s="108"/>
      <c r="AE247" s="37"/>
      <c r="AF247" s="108"/>
      <c r="AG247" s="37"/>
      <c r="AH247" s="108"/>
      <c r="AI247" s="37"/>
      <c r="AJ247" s="109"/>
      <c r="AK247" s="107"/>
      <c r="AL247" s="108"/>
      <c r="AM247" s="37"/>
      <c r="AN247" s="108"/>
      <c r="AO247" s="37"/>
      <c r="AP247" s="108"/>
      <c r="AQ247" s="37"/>
      <c r="AR247" s="108"/>
      <c r="AS247" s="39"/>
      <c r="AT247" s="108"/>
      <c r="AU247" s="39"/>
      <c r="AV247" s="108"/>
      <c r="AW247" s="37"/>
      <c r="AX247" s="108"/>
      <c r="AY247" s="43" t="str">
        <f t="shared" si="468"/>
        <v/>
      </c>
      <c r="BV247" s="10"/>
      <c r="BW247" s="10"/>
      <c r="BX247" s="11"/>
      <c r="BY247" s="11"/>
      <c r="BZ247" s="11"/>
      <c r="CA247" s="44" t="str">
        <f t="shared" si="469"/>
        <v/>
      </c>
      <c r="CB247" s="44" t="str">
        <f t="shared" si="470"/>
        <v/>
      </c>
      <c r="CC247" s="44" t="str">
        <f t="shared" si="471"/>
        <v/>
      </c>
      <c r="CD247" s="44" t="str">
        <f t="shared" si="472"/>
        <v/>
      </c>
      <c r="CE247" s="44" t="str">
        <f t="shared" si="473"/>
        <v/>
      </c>
      <c r="CF247" s="44" t="str">
        <f t="shared" si="474"/>
        <v/>
      </c>
      <c r="CG247" s="44" t="str">
        <f t="shared" si="475"/>
        <v/>
      </c>
      <c r="CH247" s="44" t="str">
        <f t="shared" si="476"/>
        <v/>
      </c>
      <c r="CI247" s="44" t="str">
        <f t="shared" si="477"/>
        <v/>
      </c>
      <c r="CJ247" s="44" t="str">
        <f t="shared" si="478"/>
        <v/>
      </c>
      <c r="CK247" s="44" t="str">
        <f t="shared" si="479"/>
        <v/>
      </c>
      <c r="CL247" s="44" t="str">
        <f t="shared" si="480"/>
        <v/>
      </c>
      <c r="CM247" s="44" t="str">
        <f t="shared" si="481"/>
        <v/>
      </c>
      <c r="CN247" s="44" t="str">
        <f t="shared" si="482"/>
        <v/>
      </c>
      <c r="CO247" s="44" t="str">
        <f t="shared" si="483"/>
        <v/>
      </c>
      <c r="CP247" s="44" t="str">
        <f t="shared" si="484"/>
        <v/>
      </c>
      <c r="CQ247" s="44" t="str">
        <f t="shared" si="485"/>
        <v/>
      </c>
      <c r="CR247" s="44" t="str">
        <f t="shared" si="486"/>
        <v/>
      </c>
      <c r="CS247" s="44" t="str">
        <f t="shared" si="487"/>
        <v/>
      </c>
      <c r="CT247" s="44" t="str">
        <f t="shared" si="488"/>
        <v/>
      </c>
      <c r="CU247" s="44" t="str">
        <f t="shared" si="489"/>
        <v/>
      </c>
      <c r="CV247" s="44" t="str">
        <f t="shared" si="490"/>
        <v/>
      </c>
      <c r="CW247" s="44" t="str">
        <f t="shared" si="491"/>
        <v/>
      </c>
      <c r="CX247" s="44" t="str">
        <f t="shared" si="492"/>
        <v/>
      </c>
      <c r="CY247" s="44"/>
      <c r="CZ247" s="44"/>
      <c r="DA247" s="45">
        <f t="shared" si="493"/>
        <v>0</v>
      </c>
      <c r="DB247" s="45">
        <f t="shared" si="494"/>
        <v>0</v>
      </c>
      <c r="DC247" s="45">
        <f t="shared" si="495"/>
        <v>0</v>
      </c>
      <c r="DD247" s="45">
        <f t="shared" si="496"/>
        <v>0</v>
      </c>
      <c r="DE247" s="45">
        <f t="shared" si="497"/>
        <v>0</v>
      </c>
      <c r="DF247" s="45">
        <f t="shared" si="498"/>
        <v>0</v>
      </c>
      <c r="DG247" s="45">
        <f t="shared" si="499"/>
        <v>0</v>
      </c>
      <c r="DH247" s="45">
        <f t="shared" si="500"/>
        <v>0</v>
      </c>
      <c r="DI247" s="45">
        <f t="shared" si="501"/>
        <v>0</v>
      </c>
      <c r="DJ247" s="45">
        <f t="shared" si="502"/>
        <v>0</v>
      </c>
      <c r="DK247" s="45">
        <f t="shared" si="503"/>
        <v>0</v>
      </c>
      <c r="DL247" s="45">
        <f t="shared" si="504"/>
        <v>0</v>
      </c>
      <c r="DM247" s="45">
        <f t="shared" si="505"/>
        <v>0</v>
      </c>
      <c r="DN247" s="45">
        <f t="shared" si="506"/>
        <v>0</v>
      </c>
      <c r="DO247" s="45">
        <f t="shared" si="507"/>
        <v>0</v>
      </c>
      <c r="DP247" s="45">
        <f t="shared" si="508"/>
        <v>0</v>
      </c>
      <c r="DQ247" s="45">
        <f t="shared" si="509"/>
        <v>0</v>
      </c>
      <c r="DR247" s="45">
        <f t="shared" si="510"/>
        <v>0</v>
      </c>
      <c r="DS247" s="45">
        <f t="shared" si="511"/>
        <v>0</v>
      </c>
      <c r="DT247" s="45">
        <f t="shared" si="512"/>
        <v>0</v>
      </c>
      <c r="DU247" s="45">
        <f t="shared" si="513"/>
        <v>0</v>
      </c>
      <c r="DV247" s="45">
        <f t="shared" si="514"/>
        <v>0</v>
      </c>
      <c r="DW247" s="45">
        <f t="shared" si="515"/>
        <v>0</v>
      </c>
      <c r="DX247" s="45">
        <f t="shared" si="515"/>
        <v>0</v>
      </c>
    </row>
    <row r="248" spans="1:128" s="9" customFormat="1" x14ac:dyDescent="0.25">
      <c r="A248" s="476"/>
      <c r="B248" s="66" t="s">
        <v>95</v>
      </c>
      <c r="C248" s="182">
        <f>+M248+O248+Q248+S248+U248+W248+Y248+AA248+AC248+AE248+AG248+AI248</f>
        <v>0</v>
      </c>
      <c r="D248" s="191">
        <f>+N248+P248+R248+T248+V248+X248+Z248+AB248+AD248+AF248+AH248+AJ248</f>
        <v>0</v>
      </c>
      <c r="E248" s="184"/>
      <c r="F248" s="196"/>
      <c r="G248" s="186"/>
      <c r="H248" s="185"/>
      <c r="I248" s="186"/>
      <c r="J248" s="185"/>
      <c r="K248" s="186"/>
      <c r="L248" s="185"/>
      <c r="M248" s="39"/>
      <c r="N248" s="108"/>
      <c r="O248" s="37"/>
      <c r="P248" s="108"/>
      <c r="Q248" s="39"/>
      <c r="R248" s="108"/>
      <c r="S248" s="39"/>
      <c r="T248" s="108"/>
      <c r="U248" s="39"/>
      <c r="V248" s="108"/>
      <c r="W248" s="37"/>
      <c r="X248" s="108"/>
      <c r="Y248" s="37"/>
      <c r="Z248" s="108"/>
      <c r="AA248" s="37"/>
      <c r="AB248" s="108"/>
      <c r="AC248" s="39"/>
      <c r="AD248" s="108"/>
      <c r="AE248" s="37"/>
      <c r="AF248" s="108"/>
      <c r="AG248" s="37"/>
      <c r="AH248" s="108"/>
      <c r="AI248" s="37"/>
      <c r="AJ248" s="109"/>
      <c r="AK248" s="107"/>
      <c r="AL248" s="108"/>
      <c r="AM248" s="37"/>
      <c r="AN248" s="108"/>
      <c r="AO248" s="37"/>
      <c r="AP248" s="108"/>
      <c r="AQ248" s="37"/>
      <c r="AR248" s="108"/>
      <c r="AS248" s="39"/>
      <c r="AT248" s="108"/>
      <c r="AU248" s="39"/>
      <c r="AV248" s="108"/>
      <c r="AW248" s="37"/>
      <c r="AX248" s="108"/>
      <c r="AY248" s="43" t="str">
        <f t="shared" si="468"/>
        <v/>
      </c>
      <c r="BV248" s="10"/>
      <c r="BW248" s="10"/>
      <c r="BX248" s="11"/>
      <c r="BY248" s="11"/>
      <c r="BZ248" s="11"/>
      <c r="CA248" s="44" t="str">
        <f t="shared" si="469"/>
        <v/>
      </c>
      <c r="CB248" s="44" t="str">
        <f t="shared" si="470"/>
        <v/>
      </c>
      <c r="CC248" s="44" t="str">
        <f t="shared" si="471"/>
        <v/>
      </c>
      <c r="CD248" s="44" t="str">
        <f t="shared" si="472"/>
        <v/>
      </c>
      <c r="CE248" s="44" t="str">
        <f t="shared" si="473"/>
        <v/>
      </c>
      <c r="CF248" s="44" t="str">
        <f t="shared" si="474"/>
        <v/>
      </c>
      <c r="CG248" s="44" t="str">
        <f t="shared" si="475"/>
        <v/>
      </c>
      <c r="CH248" s="44" t="str">
        <f t="shared" si="476"/>
        <v/>
      </c>
      <c r="CI248" s="44" t="str">
        <f t="shared" si="477"/>
        <v/>
      </c>
      <c r="CJ248" s="44" t="str">
        <f t="shared" si="478"/>
        <v/>
      </c>
      <c r="CK248" s="44" t="str">
        <f t="shared" si="479"/>
        <v/>
      </c>
      <c r="CL248" s="44" t="str">
        <f t="shared" si="480"/>
        <v/>
      </c>
      <c r="CM248" s="44" t="str">
        <f t="shared" si="481"/>
        <v/>
      </c>
      <c r="CN248" s="44" t="str">
        <f t="shared" si="482"/>
        <v/>
      </c>
      <c r="CO248" s="44" t="str">
        <f t="shared" si="483"/>
        <v/>
      </c>
      <c r="CP248" s="44" t="str">
        <f t="shared" si="484"/>
        <v/>
      </c>
      <c r="CQ248" s="44" t="str">
        <f t="shared" si="485"/>
        <v/>
      </c>
      <c r="CR248" s="44" t="str">
        <f t="shared" si="486"/>
        <v/>
      </c>
      <c r="CS248" s="44" t="str">
        <f t="shared" si="487"/>
        <v/>
      </c>
      <c r="CT248" s="44" t="str">
        <f t="shared" si="488"/>
        <v/>
      </c>
      <c r="CU248" s="44" t="str">
        <f t="shared" si="489"/>
        <v/>
      </c>
      <c r="CV248" s="44" t="str">
        <f t="shared" si="490"/>
        <v/>
      </c>
      <c r="CW248" s="44" t="str">
        <f t="shared" si="491"/>
        <v/>
      </c>
      <c r="CX248" s="44" t="str">
        <f t="shared" si="492"/>
        <v/>
      </c>
      <c r="CY248" s="44"/>
      <c r="CZ248" s="44"/>
      <c r="DA248" s="45">
        <f t="shared" si="493"/>
        <v>0</v>
      </c>
      <c r="DB248" s="45">
        <f t="shared" si="494"/>
        <v>0</v>
      </c>
      <c r="DC248" s="45">
        <f t="shared" si="495"/>
        <v>0</v>
      </c>
      <c r="DD248" s="45">
        <f t="shared" si="496"/>
        <v>0</v>
      </c>
      <c r="DE248" s="45">
        <f t="shared" si="497"/>
        <v>0</v>
      </c>
      <c r="DF248" s="45">
        <f t="shared" si="498"/>
        <v>0</v>
      </c>
      <c r="DG248" s="45">
        <f t="shared" si="499"/>
        <v>0</v>
      </c>
      <c r="DH248" s="45">
        <f t="shared" si="500"/>
        <v>0</v>
      </c>
      <c r="DI248" s="45">
        <f t="shared" si="501"/>
        <v>0</v>
      </c>
      <c r="DJ248" s="45">
        <f t="shared" si="502"/>
        <v>0</v>
      </c>
      <c r="DK248" s="45">
        <f t="shared" si="503"/>
        <v>0</v>
      </c>
      <c r="DL248" s="45">
        <f t="shared" si="504"/>
        <v>0</v>
      </c>
      <c r="DM248" s="45">
        <f t="shared" si="505"/>
        <v>0</v>
      </c>
      <c r="DN248" s="45">
        <f t="shared" si="506"/>
        <v>0</v>
      </c>
      <c r="DO248" s="45">
        <f t="shared" si="507"/>
        <v>0</v>
      </c>
      <c r="DP248" s="45">
        <f t="shared" si="508"/>
        <v>0</v>
      </c>
      <c r="DQ248" s="45">
        <f t="shared" si="509"/>
        <v>0</v>
      </c>
      <c r="DR248" s="45">
        <f t="shared" si="510"/>
        <v>0</v>
      </c>
      <c r="DS248" s="45">
        <f t="shared" si="511"/>
        <v>0</v>
      </c>
      <c r="DT248" s="45">
        <f t="shared" si="512"/>
        <v>0</v>
      </c>
      <c r="DU248" s="45">
        <f t="shared" si="513"/>
        <v>0</v>
      </c>
      <c r="DV248" s="45">
        <f t="shared" si="514"/>
        <v>0</v>
      </c>
      <c r="DW248" s="45">
        <f t="shared" si="515"/>
        <v>0</v>
      </c>
      <c r="DX248" s="45">
        <f t="shared" si="515"/>
        <v>0</v>
      </c>
    </row>
    <row r="249" spans="1:128" s="9" customFormat="1" ht="22.5" x14ac:dyDescent="0.25">
      <c r="A249" s="476"/>
      <c r="B249" s="67" t="s">
        <v>96</v>
      </c>
      <c r="C249" s="197">
        <f>+Q249+S249+U249+W249+Y249+AA249+AC249+AE249+AG249+AI249+O249</f>
        <v>0</v>
      </c>
      <c r="D249" s="183">
        <f>+R249+T249+V249+X249+Z249+AB249+AD249+AF249+AH249+AJ249+P249</f>
        <v>0</v>
      </c>
      <c r="E249" s="184"/>
      <c r="F249" s="185"/>
      <c r="G249" s="186"/>
      <c r="H249" s="196"/>
      <c r="I249" s="186"/>
      <c r="J249" s="185"/>
      <c r="K249" s="186"/>
      <c r="L249" s="185"/>
      <c r="M249" s="193"/>
      <c r="N249" s="194"/>
      <c r="O249" s="37"/>
      <c r="P249" s="108"/>
      <c r="Q249" s="39"/>
      <c r="R249" s="108"/>
      <c r="S249" s="39"/>
      <c r="T249" s="108"/>
      <c r="U249" s="39"/>
      <c r="V249" s="108"/>
      <c r="W249" s="37"/>
      <c r="X249" s="108"/>
      <c r="Y249" s="37"/>
      <c r="Z249" s="108"/>
      <c r="AA249" s="37"/>
      <c r="AB249" s="108"/>
      <c r="AC249" s="39"/>
      <c r="AD249" s="108"/>
      <c r="AE249" s="37"/>
      <c r="AF249" s="108"/>
      <c r="AG249" s="37"/>
      <c r="AH249" s="108"/>
      <c r="AI249" s="37"/>
      <c r="AJ249" s="109"/>
      <c r="AK249" s="107"/>
      <c r="AL249" s="108"/>
      <c r="AM249" s="37"/>
      <c r="AN249" s="108"/>
      <c r="AO249" s="37"/>
      <c r="AP249" s="108"/>
      <c r="AQ249" s="37"/>
      <c r="AR249" s="108"/>
      <c r="AS249" s="39"/>
      <c r="AT249" s="108"/>
      <c r="AU249" s="39"/>
      <c r="AV249" s="108"/>
      <c r="AW249" s="37"/>
      <c r="AX249" s="108"/>
      <c r="AY249" s="43" t="str">
        <f t="shared" si="468"/>
        <v/>
      </c>
      <c r="BV249" s="10"/>
      <c r="BW249" s="10"/>
      <c r="BX249" s="11"/>
      <c r="BY249" s="11"/>
      <c r="BZ249" s="11"/>
      <c r="CA249" s="44" t="str">
        <f t="shared" si="469"/>
        <v/>
      </c>
      <c r="CB249" s="44" t="str">
        <f t="shared" si="470"/>
        <v/>
      </c>
      <c r="CC249" s="44" t="str">
        <f t="shared" si="471"/>
        <v/>
      </c>
      <c r="CD249" s="44" t="str">
        <f t="shared" si="472"/>
        <v/>
      </c>
      <c r="CE249" s="44" t="str">
        <f t="shared" si="473"/>
        <v/>
      </c>
      <c r="CF249" s="44" t="str">
        <f t="shared" si="474"/>
        <v/>
      </c>
      <c r="CG249" s="44" t="str">
        <f t="shared" si="475"/>
        <v/>
      </c>
      <c r="CH249" s="44" t="str">
        <f t="shared" si="476"/>
        <v/>
      </c>
      <c r="CI249" s="44" t="str">
        <f t="shared" si="477"/>
        <v/>
      </c>
      <c r="CJ249" s="44" t="str">
        <f t="shared" si="478"/>
        <v/>
      </c>
      <c r="CK249" s="44" t="str">
        <f t="shared" si="479"/>
        <v/>
      </c>
      <c r="CL249" s="44" t="str">
        <f t="shared" si="480"/>
        <v/>
      </c>
      <c r="CM249" s="44" t="str">
        <f t="shared" si="481"/>
        <v/>
      </c>
      <c r="CN249" s="44" t="str">
        <f t="shared" si="482"/>
        <v/>
      </c>
      <c r="CO249" s="44" t="str">
        <f t="shared" si="483"/>
        <v/>
      </c>
      <c r="CP249" s="44" t="str">
        <f t="shared" si="484"/>
        <v/>
      </c>
      <c r="CQ249" s="44" t="str">
        <f t="shared" si="485"/>
        <v/>
      </c>
      <c r="CR249" s="44" t="str">
        <f t="shared" si="486"/>
        <v/>
      </c>
      <c r="CS249" s="44" t="str">
        <f t="shared" si="487"/>
        <v/>
      </c>
      <c r="CT249" s="44" t="str">
        <f t="shared" si="488"/>
        <v/>
      </c>
      <c r="CU249" s="44" t="str">
        <f t="shared" si="489"/>
        <v/>
      </c>
      <c r="CV249" s="44" t="str">
        <f t="shared" si="490"/>
        <v/>
      </c>
      <c r="CW249" s="44" t="str">
        <f t="shared" si="491"/>
        <v/>
      </c>
      <c r="CX249" s="44" t="str">
        <f t="shared" si="492"/>
        <v/>
      </c>
      <c r="CY249" s="44"/>
      <c r="CZ249" s="44"/>
      <c r="DA249" s="45">
        <f t="shared" si="493"/>
        <v>0</v>
      </c>
      <c r="DB249" s="45">
        <f t="shared" si="494"/>
        <v>0</v>
      </c>
      <c r="DC249" s="45">
        <f t="shared" si="495"/>
        <v>0</v>
      </c>
      <c r="DD249" s="45">
        <f t="shared" si="496"/>
        <v>0</v>
      </c>
      <c r="DE249" s="45">
        <f t="shared" si="497"/>
        <v>0</v>
      </c>
      <c r="DF249" s="45">
        <f t="shared" si="498"/>
        <v>0</v>
      </c>
      <c r="DG249" s="45">
        <f t="shared" si="499"/>
        <v>0</v>
      </c>
      <c r="DH249" s="45">
        <f t="shared" si="500"/>
        <v>0</v>
      </c>
      <c r="DI249" s="45">
        <f t="shared" si="501"/>
        <v>0</v>
      </c>
      <c r="DJ249" s="45">
        <f t="shared" si="502"/>
        <v>0</v>
      </c>
      <c r="DK249" s="45">
        <f t="shared" si="503"/>
        <v>0</v>
      </c>
      <c r="DL249" s="45">
        <f t="shared" si="504"/>
        <v>0</v>
      </c>
      <c r="DM249" s="45">
        <f t="shared" si="505"/>
        <v>0</v>
      </c>
      <c r="DN249" s="45">
        <f t="shared" si="506"/>
        <v>0</v>
      </c>
      <c r="DO249" s="45">
        <f t="shared" si="507"/>
        <v>0</v>
      </c>
      <c r="DP249" s="45">
        <f t="shared" si="508"/>
        <v>0</v>
      </c>
      <c r="DQ249" s="45">
        <f t="shared" si="509"/>
        <v>0</v>
      </c>
      <c r="DR249" s="45">
        <f t="shared" si="510"/>
        <v>0</v>
      </c>
      <c r="DS249" s="45">
        <f t="shared" si="511"/>
        <v>0</v>
      </c>
      <c r="DT249" s="45">
        <f t="shared" si="512"/>
        <v>0</v>
      </c>
      <c r="DU249" s="45">
        <f t="shared" si="513"/>
        <v>0</v>
      </c>
      <c r="DV249" s="45">
        <f t="shared" si="514"/>
        <v>0</v>
      </c>
      <c r="DW249" s="45">
        <f t="shared" si="515"/>
        <v>0</v>
      </c>
      <c r="DX249" s="45">
        <f t="shared" si="515"/>
        <v>0</v>
      </c>
    </row>
    <row r="250" spans="1:128" s="9" customFormat="1" ht="22.5" x14ac:dyDescent="0.25">
      <c r="A250" s="476"/>
      <c r="B250" s="67" t="s">
        <v>97</v>
      </c>
      <c r="C250" s="182">
        <f t="shared" ref="C250:D254" si="516">+M250+O250+Q250+S250+U250+W250+Y250+AA250+AC250+AE250+AG250+AI250</f>
        <v>0</v>
      </c>
      <c r="D250" s="191">
        <f t="shared" si="516"/>
        <v>0</v>
      </c>
      <c r="E250" s="184"/>
      <c r="F250" s="185"/>
      <c r="G250" s="186"/>
      <c r="H250" s="185"/>
      <c r="I250" s="186"/>
      <c r="J250" s="196"/>
      <c r="K250" s="186"/>
      <c r="L250" s="185"/>
      <c r="M250" s="147"/>
      <c r="N250" s="87"/>
      <c r="O250" s="37"/>
      <c r="P250" s="42"/>
      <c r="Q250" s="39"/>
      <c r="R250" s="42"/>
      <c r="S250" s="39"/>
      <c r="T250" s="42"/>
      <c r="U250" s="39"/>
      <c r="V250" s="42"/>
      <c r="W250" s="37"/>
      <c r="X250" s="42"/>
      <c r="Y250" s="37"/>
      <c r="Z250" s="42"/>
      <c r="AA250" s="37"/>
      <c r="AB250" s="42"/>
      <c r="AC250" s="39"/>
      <c r="AD250" s="42"/>
      <c r="AE250" s="37"/>
      <c r="AF250" s="42"/>
      <c r="AG250" s="37"/>
      <c r="AH250" s="42"/>
      <c r="AI250" s="37"/>
      <c r="AJ250" s="40"/>
      <c r="AK250" s="107"/>
      <c r="AL250" s="42"/>
      <c r="AM250" s="37"/>
      <c r="AN250" s="42"/>
      <c r="AO250" s="37"/>
      <c r="AP250" s="42"/>
      <c r="AQ250" s="37"/>
      <c r="AR250" s="42"/>
      <c r="AS250" s="39"/>
      <c r="AT250" s="108"/>
      <c r="AU250" s="39"/>
      <c r="AV250" s="108"/>
      <c r="AW250" s="37"/>
      <c r="AX250" s="42"/>
      <c r="AY250" s="43" t="str">
        <f t="shared" si="468"/>
        <v/>
      </c>
      <c r="BV250" s="10"/>
      <c r="BW250" s="10"/>
      <c r="BX250" s="11"/>
      <c r="BY250" s="11"/>
      <c r="BZ250" s="11"/>
      <c r="CA250" s="44" t="str">
        <f t="shared" si="469"/>
        <v/>
      </c>
      <c r="CB250" s="44" t="str">
        <f t="shared" si="470"/>
        <v/>
      </c>
      <c r="CC250" s="44" t="str">
        <f t="shared" si="471"/>
        <v/>
      </c>
      <c r="CD250" s="44" t="str">
        <f t="shared" si="472"/>
        <v/>
      </c>
      <c r="CE250" s="44" t="str">
        <f t="shared" si="473"/>
        <v/>
      </c>
      <c r="CF250" s="44" t="str">
        <f t="shared" si="474"/>
        <v/>
      </c>
      <c r="CG250" s="44" t="str">
        <f t="shared" si="475"/>
        <v/>
      </c>
      <c r="CH250" s="44" t="str">
        <f t="shared" si="476"/>
        <v/>
      </c>
      <c r="CI250" s="44" t="str">
        <f t="shared" si="477"/>
        <v/>
      </c>
      <c r="CJ250" s="44" t="str">
        <f t="shared" si="478"/>
        <v/>
      </c>
      <c r="CK250" s="44" t="str">
        <f t="shared" si="479"/>
        <v/>
      </c>
      <c r="CL250" s="44" t="str">
        <f t="shared" si="480"/>
        <v/>
      </c>
      <c r="CM250" s="44" t="str">
        <f t="shared" si="481"/>
        <v/>
      </c>
      <c r="CN250" s="44" t="str">
        <f t="shared" si="482"/>
        <v/>
      </c>
      <c r="CO250" s="44" t="str">
        <f t="shared" si="483"/>
        <v/>
      </c>
      <c r="CP250" s="44" t="str">
        <f t="shared" si="484"/>
        <v/>
      </c>
      <c r="CQ250" s="44" t="str">
        <f t="shared" si="485"/>
        <v/>
      </c>
      <c r="CR250" s="44" t="str">
        <f t="shared" si="486"/>
        <v/>
      </c>
      <c r="CS250" s="44" t="str">
        <f t="shared" si="487"/>
        <v/>
      </c>
      <c r="CT250" s="44" t="str">
        <f t="shared" si="488"/>
        <v/>
      </c>
      <c r="CU250" s="44" t="str">
        <f t="shared" si="489"/>
        <v/>
      </c>
      <c r="CV250" s="44" t="str">
        <f t="shared" si="490"/>
        <v/>
      </c>
      <c r="CW250" s="44" t="str">
        <f t="shared" si="491"/>
        <v/>
      </c>
      <c r="CX250" s="44" t="str">
        <f t="shared" si="492"/>
        <v/>
      </c>
      <c r="CY250" s="44"/>
      <c r="CZ250" s="44"/>
      <c r="DA250" s="45">
        <f t="shared" si="493"/>
        <v>0</v>
      </c>
      <c r="DB250" s="45">
        <f t="shared" si="494"/>
        <v>0</v>
      </c>
      <c r="DC250" s="45">
        <f t="shared" si="495"/>
        <v>0</v>
      </c>
      <c r="DD250" s="45">
        <f t="shared" si="496"/>
        <v>0</v>
      </c>
      <c r="DE250" s="45">
        <f t="shared" si="497"/>
        <v>0</v>
      </c>
      <c r="DF250" s="45">
        <f t="shared" si="498"/>
        <v>0</v>
      </c>
      <c r="DG250" s="45">
        <f t="shared" si="499"/>
        <v>0</v>
      </c>
      <c r="DH250" s="45">
        <f t="shared" si="500"/>
        <v>0</v>
      </c>
      <c r="DI250" s="45">
        <f t="shared" si="501"/>
        <v>0</v>
      </c>
      <c r="DJ250" s="45">
        <f t="shared" si="502"/>
        <v>0</v>
      </c>
      <c r="DK250" s="45">
        <f t="shared" si="503"/>
        <v>0</v>
      </c>
      <c r="DL250" s="45">
        <f t="shared" si="504"/>
        <v>0</v>
      </c>
      <c r="DM250" s="45">
        <f t="shared" si="505"/>
        <v>0</v>
      </c>
      <c r="DN250" s="45">
        <f t="shared" si="506"/>
        <v>0</v>
      </c>
      <c r="DO250" s="45">
        <f t="shared" si="507"/>
        <v>0</v>
      </c>
      <c r="DP250" s="45">
        <f t="shared" si="508"/>
        <v>0</v>
      </c>
      <c r="DQ250" s="45">
        <f t="shared" si="509"/>
        <v>0</v>
      </c>
      <c r="DR250" s="45">
        <f t="shared" si="510"/>
        <v>0</v>
      </c>
      <c r="DS250" s="45">
        <f t="shared" si="511"/>
        <v>0</v>
      </c>
      <c r="DT250" s="45">
        <f t="shared" si="512"/>
        <v>0</v>
      </c>
      <c r="DU250" s="45">
        <f t="shared" si="513"/>
        <v>0</v>
      </c>
      <c r="DV250" s="45">
        <f t="shared" si="514"/>
        <v>0</v>
      </c>
      <c r="DW250" s="45">
        <f t="shared" si="515"/>
        <v>0</v>
      </c>
      <c r="DX250" s="45">
        <f t="shared" si="515"/>
        <v>0</v>
      </c>
    </row>
    <row r="251" spans="1:128" s="9" customFormat="1" x14ac:dyDescent="0.25">
      <c r="A251" s="476"/>
      <c r="B251" s="67" t="s">
        <v>98</v>
      </c>
      <c r="C251" s="182">
        <f t="shared" si="516"/>
        <v>0</v>
      </c>
      <c r="D251" s="191">
        <f t="shared" si="516"/>
        <v>0</v>
      </c>
      <c r="E251" s="184"/>
      <c r="F251" s="185"/>
      <c r="G251" s="186"/>
      <c r="H251" s="185"/>
      <c r="I251" s="186"/>
      <c r="J251" s="185"/>
      <c r="K251" s="186"/>
      <c r="L251" s="185"/>
      <c r="M251" s="37"/>
      <c r="N251" s="42"/>
      <c r="O251" s="37"/>
      <c r="P251" s="42"/>
      <c r="Q251" s="39"/>
      <c r="R251" s="42"/>
      <c r="S251" s="39"/>
      <c r="T251" s="42"/>
      <c r="U251" s="39"/>
      <c r="V251" s="42"/>
      <c r="W251" s="37"/>
      <c r="X251" s="42"/>
      <c r="Y251" s="37"/>
      <c r="Z251" s="42"/>
      <c r="AA251" s="37"/>
      <c r="AB251" s="42"/>
      <c r="AC251" s="39"/>
      <c r="AD251" s="42"/>
      <c r="AE251" s="37"/>
      <c r="AF251" s="42"/>
      <c r="AG251" s="37"/>
      <c r="AH251" s="42"/>
      <c r="AI251" s="37"/>
      <c r="AJ251" s="40"/>
      <c r="AK251" s="107"/>
      <c r="AL251" s="42"/>
      <c r="AM251" s="37"/>
      <c r="AN251" s="42"/>
      <c r="AO251" s="37"/>
      <c r="AP251" s="42"/>
      <c r="AQ251" s="37"/>
      <c r="AR251" s="42"/>
      <c r="AS251" s="39"/>
      <c r="AT251" s="108"/>
      <c r="AU251" s="39"/>
      <c r="AV251" s="108"/>
      <c r="AW251" s="37"/>
      <c r="AX251" s="42"/>
      <c r="AY251" s="43" t="str">
        <f t="shared" si="468"/>
        <v/>
      </c>
      <c r="BV251" s="10"/>
      <c r="BW251" s="10"/>
      <c r="BX251" s="11"/>
      <c r="BY251" s="11"/>
      <c r="BZ251" s="11"/>
      <c r="CA251" s="44" t="str">
        <f t="shared" si="469"/>
        <v/>
      </c>
      <c r="CB251" s="44" t="str">
        <f t="shared" si="470"/>
        <v/>
      </c>
      <c r="CC251" s="44" t="str">
        <f t="shared" si="471"/>
        <v/>
      </c>
      <c r="CD251" s="44" t="str">
        <f t="shared" si="472"/>
        <v/>
      </c>
      <c r="CE251" s="44" t="str">
        <f t="shared" si="473"/>
        <v/>
      </c>
      <c r="CF251" s="44" t="str">
        <f t="shared" si="474"/>
        <v/>
      </c>
      <c r="CG251" s="44" t="str">
        <f t="shared" si="475"/>
        <v/>
      </c>
      <c r="CH251" s="44" t="str">
        <f t="shared" si="476"/>
        <v/>
      </c>
      <c r="CI251" s="44" t="str">
        <f t="shared" si="477"/>
        <v/>
      </c>
      <c r="CJ251" s="44" t="str">
        <f t="shared" si="478"/>
        <v/>
      </c>
      <c r="CK251" s="44" t="str">
        <f t="shared" si="479"/>
        <v/>
      </c>
      <c r="CL251" s="44" t="str">
        <f t="shared" si="480"/>
        <v/>
      </c>
      <c r="CM251" s="44" t="str">
        <f t="shared" si="481"/>
        <v/>
      </c>
      <c r="CN251" s="44" t="str">
        <f t="shared" si="482"/>
        <v/>
      </c>
      <c r="CO251" s="44" t="str">
        <f t="shared" si="483"/>
        <v/>
      </c>
      <c r="CP251" s="44" t="str">
        <f t="shared" si="484"/>
        <v/>
      </c>
      <c r="CQ251" s="44" t="str">
        <f t="shared" si="485"/>
        <v/>
      </c>
      <c r="CR251" s="44" t="str">
        <f t="shared" si="486"/>
        <v/>
      </c>
      <c r="CS251" s="44" t="str">
        <f t="shared" si="487"/>
        <v/>
      </c>
      <c r="CT251" s="44" t="str">
        <f t="shared" si="488"/>
        <v/>
      </c>
      <c r="CU251" s="44" t="str">
        <f t="shared" si="489"/>
        <v/>
      </c>
      <c r="CV251" s="44" t="str">
        <f t="shared" si="490"/>
        <v/>
      </c>
      <c r="CW251" s="44" t="str">
        <f t="shared" si="491"/>
        <v/>
      </c>
      <c r="CX251" s="44" t="str">
        <f t="shared" si="492"/>
        <v/>
      </c>
      <c r="CY251" s="44"/>
      <c r="CZ251" s="44"/>
      <c r="DA251" s="45">
        <f t="shared" si="493"/>
        <v>0</v>
      </c>
      <c r="DB251" s="45">
        <f t="shared" si="494"/>
        <v>0</v>
      </c>
      <c r="DC251" s="45">
        <f t="shared" si="495"/>
        <v>0</v>
      </c>
      <c r="DD251" s="45">
        <f t="shared" si="496"/>
        <v>0</v>
      </c>
      <c r="DE251" s="45">
        <f t="shared" si="497"/>
        <v>0</v>
      </c>
      <c r="DF251" s="45">
        <f t="shared" si="498"/>
        <v>0</v>
      </c>
      <c r="DG251" s="45">
        <f t="shared" si="499"/>
        <v>0</v>
      </c>
      <c r="DH251" s="45">
        <f t="shared" si="500"/>
        <v>0</v>
      </c>
      <c r="DI251" s="45">
        <f t="shared" si="501"/>
        <v>0</v>
      </c>
      <c r="DJ251" s="45">
        <f t="shared" si="502"/>
        <v>0</v>
      </c>
      <c r="DK251" s="45">
        <f t="shared" si="503"/>
        <v>0</v>
      </c>
      <c r="DL251" s="45">
        <f t="shared" si="504"/>
        <v>0</v>
      </c>
      <c r="DM251" s="45">
        <f t="shared" si="505"/>
        <v>0</v>
      </c>
      <c r="DN251" s="45">
        <f t="shared" si="506"/>
        <v>0</v>
      </c>
      <c r="DO251" s="45">
        <f t="shared" si="507"/>
        <v>0</v>
      </c>
      <c r="DP251" s="45">
        <f t="shared" si="508"/>
        <v>0</v>
      </c>
      <c r="DQ251" s="45">
        <f t="shared" si="509"/>
        <v>0</v>
      </c>
      <c r="DR251" s="45">
        <f t="shared" si="510"/>
        <v>0</v>
      </c>
      <c r="DS251" s="45">
        <f t="shared" si="511"/>
        <v>0</v>
      </c>
      <c r="DT251" s="45">
        <f t="shared" si="512"/>
        <v>0</v>
      </c>
      <c r="DU251" s="45">
        <f t="shared" si="513"/>
        <v>0</v>
      </c>
      <c r="DV251" s="45">
        <f t="shared" si="514"/>
        <v>0</v>
      </c>
      <c r="DW251" s="45">
        <f t="shared" si="515"/>
        <v>0</v>
      </c>
      <c r="DX251" s="45">
        <f t="shared" si="515"/>
        <v>0</v>
      </c>
    </row>
    <row r="252" spans="1:128" s="9" customFormat="1" ht="22.5" x14ac:dyDescent="0.25">
      <c r="A252" s="476"/>
      <c r="B252" s="67" t="s">
        <v>99</v>
      </c>
      <c r="C252" s="195">
        <f t="shared" si="516"/>
        <v>0</v>
      </c>
      <c r="D252" s="191">
        <f t="shared" si="516"/>
        <v>0</v>
      </c>
      <c r="E252" s="184"/>
      <c r="F252" s="185"/>
      <c r="G252" s="186"/>
      <c r="H252" s="185"/>
      <c r="I252" s="186"/>
      <c r="J252" s="185"/>
      <c r="K252" s="186"/>
      <c r="L252" s="185"/>
      <c r="M252" s="37"/>
      <c r="N252" s="42"/>
      <c r="O252" s="37"/>
      <c r="P252" s="42"/>
      <c r="Q252" s="39"/>
      <c r="R252" s="42"/>
      <c r="S252" s="39"/>
      <c r="T252" s="42"/>
      <c r="U252" s="39"/>
      <c r="V252" s="42"/>
      <c r="W252" s="37"/>
      <c r="X252" s="42"/>
      <c r="Y252" s="37"/>
      <c r="Z252" s="42"/>
      <c r="AA252" s="37"/>
      <c r="AB252" s="42"/>
      <c r="AC252" s="39"/>
      <c r="AD252" s="42"/>
      <c r="AE252" s="37"/>
      <c r="AF252" s="42"/>
      <c r="AG252" s="37"/>
      <c r="AH252" s="42"/>
      <c r="AI252" s="37"/>
      <c r="AJ252" s="40"/>
      <c r="AK252" s="107"/>
      <c r="AL252" s="42"/>
      <c r="AM252" s="37"/>
      <c r="AN252" s="42"/>
      <c r="AO252" s="37"/>
      <c r="AP252" s="42"/>
      <c r="AQ252" s="37"/>
      <c r="AR252" s="42"/>
      <c r="AS252" s="39"/>
      <c r="AT252" s="108"/>
      <c r="AU252" s="39"/>
      <c r="AV252" s="108"/>
      <c r="AW252" s="37"/>
      <c r="AX252" s="42"/>
      <c r="AY252" s="43" t="str">
        <f t="shared" si="468"/>
        <v/>
      </c>
      <c r="BV252" s="10"/>
      <c r="BW252" s="10"/>
      <c r="BX252" s="11"/>
      <c r="BY252" s="11"/>
      <c r="BZ252" s="11"/>
      <c r="CA252" s="44" t="str">
        <f t="shared" si="469"/>
        <v/>
      </c>
      <c r="CB252" s="44" t="str">
        <f t="shared" si="470"/>
        <v/>
      </c>
      <c r="CC252" s="44" t="str">
        <f t="shared" si="471"/>
        <v/>
      </c>
      <c r="CD252" s="44" t="str">
        <f t="shared" si="472"/>
        <v/>
      </c>
      <c r="CE252" s="44" t="str">
        <f t="shared" si="473"/>
        <v/>
      </c>
      <c r="CF252" s="44" t="str">
        <f t="shared" si="474"/>
        <v/>
      </c>
      <c r="CG252" s="44" t="str">
        <f t="shared" si="475"/>
        <v/>
      </c>
      <c r="CH252" s="44" t="str">
        <f t="shared" si="476"/>
        <v/>
      </c>
      <c r="CI252" s="44" t="str">
        <f t="shared" si="477"/>
        <v/>
      </c>
      <c r="CJ252" s="44" t="str">
        <f t="shared" si="478"/>
        <v/>
      </c>
      <c r="CK252" s="44" t="str">
        <f t="shared" si="479"/>
        <v/>
      </c>
      <c r="CL252" s="44" t="str">
        <f t="shared" si="480"/>
        <v/>
      </c>
      <c r="CM252" s="44" t="str">
        <f t="shared" si="481"/>
        <v/>
      </c>
      <c r="CN252" s="44" t="str">
        <f t="shared" si="482"/>
        <v/>
      </c>
      <c r="CO252" s="44" t="str">
        <f t="shared" si="483"/>
        <v/>
      </c>
      <c r="CP252" s="44" t="str">
        <f t="shared" si="484"/>
        <v/>
      </c>
      <c r="CQ252" s="44" t="str">
        <f t="shared" si="485"/>
        <v/>
      </c>
      <c r="CR252" s="44" t="str">
        <f t="shared" si="486"/>
        <v/>
      </c>
      <c r="CS252" s="44" t="str">
        <f t="shared" si="487"/>
        <v/>
      </c>
      <c r="CT252" s="44" t="str">
        <f t="shared" si="488"/>
        <v/>
      </c>
      <c r="CU252" s="44" t="str">
        <f t="shared" si="489"/>
        <v/>
      </c>
      <c r="CV252" s="44" t="str">
        <f t="shared" si="490"/>
        <v/>
      </c>
      <c r="CW252" s="44" t="str">
        <f t="shared" si="491"/>
        <v/>
      </c>
      <c r="CX252" s="44" t="str">
        <f t="shared" si="492"/>
        <v/>
      </c>
      <c r="CY252" s="44"/>
      <c r="CZ252" s="44"/>
      <c r="DA252" s="45">
        <f t="shared" si="493"/>
        <v>0</v>
      </c>
      <c r="DB252" s="45">
        <f t="shared" si="494"/>
        <v>0</v>
      </c>
      <c r="DC252" s="45">
        <f t="shared" si="495"/>
        <v>0</v>
      </c>
      <c r="DD252" s="45">
        <f t="shared" si="496"/>
        <v>0</v>
      </c>
      <c r="DE252" s="45">
        <f t="shared" si="497"/>
        <v>0</v>
      </c>
      <c r="DF252" s="45">
        <f t="shared" si="498"/>
        <v>0</v>
      </c>
      <c r="DG252" s="45">
        <f t="shared" si="499"/>
        <v>0</v>
      </c>
      <c r="DH252" s="45">
        <f t="shared" si="500"/>
        <v>0</v>
      </c>
      <c r="DI252" s="45">
        <f t="shared" si="501"/>
        <v>0</v>
      </c>
      <c r="DJ252" s="45">
        <f t="shared" si="502"/>
        <v>0</v>
      </c>
      <c r="DK252" s="45">
        <f t="shared" si="503"/>
        <v>0</v>
      </c>
      <c r="DL252" s="45">
        <f t="shared" si="504"/>
        <v>0</v>
      </c>
      <c r="DM252" s="45">
        <f t="shared" si="505"/>
        <v>0</v>
      </c>
      <c r="DN252" s="45">
        <f t="shared" si="506"/>
        <v>0</v>
      </c>
      <c r="DO252" s="45">
        <f t="shared" si="507"/>
        <v>0</v>
      </c>
      <c r="DP252" s="45">
        <f t="shared" si="508"/>
        <v>0</v>
      </c>
      <c r="DQ252" s="45">
        <f t="shared" si="509"/>
        <v>0</v>
      </c>
      <c r="DR252" s="45">
        <f t="shared" si="510"/>
        <v>0</v>
      </c>
      <c r="DS252" s="45">
        <f t="shared" si="511"/>
        <v>0</v>
      </c>
      <c r="DT252" s="45">
        <f t="shared" si="512"/>
        <v>0</v>
      </c>
      <c r="DU252" s="45">
        <f t="shared" si="513"/>
        <v>0</v>
      </c>
      <c r="DV252" s="45">
        <f t="shared" si="514"/>
        <v>0</v>
      </c>
      <c r="DW252" s="45">
        <f t="shared" si="515"/>
        <v>0</v>
      </c>
      <c r="DX252" s="45">
        <f t="shared" si="515"/>
        <v>0</v>
      </c>
    </row>
    <row r="253" spans="1:128" s="9" customFormat="1" x14ac:dyDescent="0.25">
      <c r="A253" s="476"/>
      <c r="B253" s="66" t="s">
        <v>100</v>
      </c>
      <c r="C253" s="182">
        <f t="shared" si="516"/>
        <v>0</v>
      </c>
      <c r="D253" s="191">
        <f t="shared" si="516"/>
        <v>0</v>
      </c>
      <c r="E253" s="184"/>
      <c r="F253" s="185"/>
      <c r="G253" s="186"/>
      <c r="H253" s="185"/>
      <c r="I253" s="186"/>
      <c r="J253" s="185"/>
      <c r="K253" s="186"/>
      <c r="L253" s="196"/>
      <c r="M253" s="37"/>
      <c r="N253" s="42"/>
      <c r="O253" s="37"/>
      <c r="P253" s="42"/>
      <c r="Q253" s="39"/>
      <c r="R253" s="42"/>
      <c r="S253" s="39"/>
      <c r="T253" s="42"/>
      <c r="U253" s="39"/>
      <c r="V253" s="42"/>
      <c r="W253" s="37"/>
      <c r="X253" s="42"/>
      <c r="Y253" s="37"/>
      <c r="Z253" s="42"/>
      <c r="AA253" s="37"/>
      <c r="AB253" s="42"/>
      <c r="AC253" s="39"/>
      <c r="AD253" s="42"/>
      <c r="AE253" s="37"/>
      <c r="AF253" s="42"/>
      <c r="AG253" s="37"/>
      <c r="AH253" s="42"/>
      <c r="AI253" s="37"/>
      <c r="AJ253" s="40"/>
      <c r="AK253" s="107"/>
      <c r="AL253" s="42"/>
      <c r="AM253" s="37"/>
      <c r="AN253" s="42"/>
      <c r="AO253" s="37"/>
      <c r="AP253" s="42"/>
      <c r="AQ253" s="37"/>
      <c r="AR253" s="42"/>
      <c r="AS253" s="39"/>
      <c r="AT253" s="108"/>
      <c r="AU253" s="39"/>
      <c r="AV253" s="108"/>
      <c r="AW253" s="37"/>
      <c r="AX253" s="42"/>
      <c r="AY253" s="43" t="str">
        <f t="shared" si="468"/>
        <v/>
      </c>
      <c r="BV253" s="10"/>
      <c r="BW253" s="10"/>
      <c r="BX253" s="11"/>
      <c r="BY253" s="11"/>
      <c r="BZ253" s="11"/>
      <c r="CA253" s="44" t="str">
        <f t="shared" si="469"/>
        <v/>
      </c>
      <c r="CB253" s="44" t="str">
        <f t="shared" si="470"/>
        <v/>
      </c>
      <c r="CC253" s="44" t="str">
        <f t="shared" si="471"/>
        <v/>
      </c>
      <c r="CD253" s="44" t="str">
        <f t="shared" si="472"/>
        <v/>
      </c>
      <c r="CE253" s="44" t="str">
        <f t="shared" si="473"/>
        <v/>
      </c>
      <c r="CF253" s="44" t="str">
        <f t="shared" si="474"/>
        <v/>
      </c>
      <c r="CG253" s="44" t="str">
        <f t="shared" si="475"/>
        <v/>
      </c>
      <c r="CH253" s="44" t="str">
        <f t="shared" si="476"/>
        <v/>
      </c>
      <c r="CI253" s="44" t="str">
        <f t="shared" si="477"/>
        <v/>
      </c>
      <c r="CJ253" s="44" t="str">
        <f t="shared" si="478"/>
        <v/>
      </c>
      <c r="CK253" s="44" t="str">
        <f t="shared" si="479"/>
        <v/>
      </c>
      <c r="CL253" s="44" t="str">
        <f t="shared" si="480"/>
        <v/>
      </c>
      <c r="CM253" s="44" t="str">
        <f t="shared" si="481"/>
        <v/>
      </c>
      <c r="CN253" s="44" t="str">
        <f t="shared" si="482"/>
        <v/>
      </c>
      <c r="CO253" s="44" t="str">
        <f t="shared" si="483"/>
        <v/>
      </c>
      <c r="CP253" s="44" t="str">
        <f t="shared" si="484"/>
        <v/>
      </c>
      <c r="CQ253" s="44" t="str">
        <f t="shared" si="485"/>
        <v/>
      </c>
      <c r="CR253" s="44" t="str">
        <f t="shared" si="486"/>
        <v/>
      </c>
      <c r="CS253" s="44" t="str">
        <f t="shared" si="487"/>
        <v/>
      </c>
      <c r="CT253" s="44" t="str">
        <f t="shared" si="488"/>
        <v/>
      </c>
      <c r="CU253" s="44" t="str">
        <f t="shared" si="489"/>
        <v/>
      </c>
      <c r="CV253" s="44" t="str">
        <f t="shared" si="490"/>
        <v/>
      </c>
      <c r="CW253" s="44" t="str">
        <f t="shared" si="491"/>
        <v/>
      </c>
      <c r="CX253" s="44" t="str">
        <f t="shared" si="492"/>
        <v/>
      </c>
      <c r="CY253" s="44"/>
      <c r="CZ253" s="44"/>
      <c r="DA253" s="45">
        <f t="shared" si="493"/>
        <v>0</v>
      </c>
      <c r="DB253" s="45">
        <f t="shared" si="494"/>
        <v>0</v>
      </c>
      <c r="DC253" s="45">
        <f t="shared" si="495"/>
        <v>0</v>
      </c>
      <c r="DD253" s="45">
        <f t="shared" si="496"/>
        <v>0</v>
      </c>
      <c r="DE253" s="45">
        <f t="shared" si="497"/>
        <v>0</v>
      </c>
      <c r="DF253" s="45">
        <f t="shared" si="498"/>
        <v>0</v>
      </c>
      <c r="DG253" s="45">
        <f t="shared" si="499"/>
        <v>0</v>
      </c>
      <c r="DH253" s="45">
        <f t="shared" si="500"/>
        <v>0</v>
      </c>
      <c r="DI253" s="45">
        <f t="shared" si="501"/>
        <v>0</v>
      </c>
      <c r="DJ253" s="45">
        <f t="shared" si="502"/>
        <v>0</v>
      </c>
      <c r="DK253" s="45">
        <f t="shared" si="503"/>
        <v>0</v>
      </c>
      <c r="DL253" s="45">
        <f t="shared" si="504"/>
        <v>0</v>
      </c>
      <c r="DM253" s="45">
        <f t="shared" si="505"/>
        <v>0</v>
      </c>
      <c r="DN253" s="45">
        <f t="shared" si="506"/>
        <v>0</v>
      </c>
      <c r="DO253" s="45">
        <f t="shared" si="507"/>
        <v>0</v>
      </c>
      <c r="DP253" s="45">
        <f t="shared" si="508"/>
        <v>0</v>
      </c>
      <c r="DQ253" s="45">
        <f t="shared" si="509"/>
        <v>0</v>
      </c>
      <c r="DR253" s="45">
        <f t="shared" si="510"/>
        <v>0</v>
      </c>
      <c r="DS253" s="45">
        <f t="shared" si="511"/>
        <v>0</v>
      </c>
      <c r="DT253" s="45">
        <f t="shared" si="512"/>
        <v>0</v>
      </c>
      <c r="DU253" s="45">
        <f t="shared" si="513"/>
        <v>0</v>
      </c>
      <c r="DV253" s="45">
        <f t="shared" si="514"/>
        <v>0</v>
      </c>
      <c r="DW253" s="45">
        <f t="shared" ref="DW253:DX258" si="517">IF(AND(C253&lt;&gt;0,OR(AO253="",AQ253="",AS253="",AU253="")),1,0)</f>
        <v>0</v>
      </c>
      <c r="DX253" s="45">
        <f t="shared" si="517"/>
        <v>0</v>
      </c>
    </row>
    <row r="254" spans="1:128" s="9" customFormat="1" x14ac:dyDescent="0.25">
      <c r="A254" s="477"/>
      <c r="B254" s="198" t="s">
        <v>101</v>
      </c>
      <c r="C254" s="199">
        <f t="shared" si="516"/>
        <v>0</v>
      </c>
      <c r="D254" s="200">
        <f t="shared" si="516"/>
        <v>0</v>
      </c>
      <c r="E254" s="201"/>
      <c r="F254" s="202"/>
      <c r="G254" s="203"/>
      <c r="H254" s="202"/>
      <c r="I254" s="203"/>
      <c r="J254" s="202"/>
      <c r="K254" s="203"/>
      <c r="L254" s="202"/>
      <c r="M254" s="58"/>
      <c r="N254" s="61"/>
      <c r="O254" s="58"/>
      <c r="P254" s="61"/>
      <c r="Q254" s="60"/>
      <c r="R254" s="61"/>
      <c r="S254" s="60"/>
      <c r="T254" s="61"/>
      <c r="U254" s="60"/>
      <c r="V254" s="61"/>
      <c r="W254" s="58"/>
      <c r="X254" s="61"/>
      <c r="Y254" s="58"/>
      <c r="Z254" s="61"/>
      <c r="AA254" s="58"/>
      <c r="AB254" s="61"/>
      <c r="AC254" s="60"/>
      <c r="AD254" s="61"/>
      <c r="AE254" s="58"/>
      <c r="AF254" s="61"/>
      <c r="AG254" s="58"/>
      <c r="AH254" s="61"/>
      <c r="AI254" s="58"/>
      <c r="AJ254" s="62"/>
      <c r="AK254" s="124"/>
      <c r="AL254" s="61"/>
      <c r="AM254" s="58"/>
      <c r="AN254" s="61"/>
      <c r="AO254" s="58"/>
      <c r="AP254" s="61"/>
      <c r="AQ254" s="58"/>
      <c r="AR254" s="61"/>
      <c r="AS254" s="60"/>
      <c r="AT254" s="141"/>
      <c r="AU254" s="60"/>
      <c r="AV254" s="141"/>
      <c r="AW254" s="58"/>
      <c r="AX254" s="61"/>
      <c r="AY254" s="43" t="str">
        <f t="shared" si="468"/>
        <v/>
      </c>
      <c r="BV254" s="10"/>
      <c r="BW254" s="10"/>
      <c r="BX254" s="11"/>
      <c r="BY254" s="11"/>
      <c r="BZ254" s="11"/>
      <c r="CA254" s="44" t="str">
        <f t="shared" si="469"/>
        <v/>
      </c>
      <c r="CB254" s="44" t="str">
        <f t="shared" si="470"/>
        <v/>
      </c>
      <c r="CC254" s="44" t="str">
        <f t="shared" si="471"/>
        <v/>
      </c>
      <c r="CD254" s="44" t="str">
        <f t="shared" si="472"/>
        <v/>
      </c>
      <c r="CE254" s="44" t="str">
        <f t="shared" si="473"/>
        <v/>
      </c>
      <c r="CF254" s="44" t="str">
        <f t="shared" si="474"/>
        <v/>
      </c>
      <c r="CG254" s="44" t="str">
        <f t="shared" si="475"/>
        <v/>
      </c>
      <c r="CH254" s="44" t="str">
        <f t="shared" si="476"/>
        <v/>
      </c>
      <c r="CI254" s="44" t="str">
        <f t="shared" si="477"/>
        <v/>
      </c>
      <c r="CJ254" s="44" t="str">
        <f t="shared" si="478"/>
        <v/>
      </c>
      <c r="CK254" s="44" t="str">
        <f t="shared" si="479"/>
        <v/>
      </c>
      <c r="CL254" s="44" t="str">
        <f t="shared" si="480"/>
        <v/>
      </c>
      <c r="CM254" s="44" t="str">
        <f t="shared" si="481"/>
        <v/>
      </c>
      <c r="CN254" s="44" t="str">
        <f t="shared" si="482"/>
        <v/>
      </c>
      <c r="CO254" s="44" t="str">
        <f t="shared" si="483"/>
        <v/>
      </c>
      <c r="CP254" s="44" t="str">
        <f t="shared" si="484"/>
        <v/>
      </c>
      <c r="CQ254" s="44" t="str">
        <f t="shared" si="485"/>
        <v/>
      </c>
      <c r="CR254" s="44" t="str">
        <f t="shared" si="486"/>
        <v/>
      </c>
      <c r="CS254" s="44" t="str">
        <f t="shared" si="487"/>
        <v/>
      </c>
      <c r="CT254" s="44" t="str">
        <f t="shared" si="488"/>
        <v/>
      </c>
      <c r="CU254" s="44" t="str">
        <f t="shared" si="489"/>
        <v/>
      </c>
      <c r="CV254" s="44" t="str">
        <f t="shared" si="490"/>
        <v/>
      </c>
      <c r="CW254" s="44" t="str">
        <f t="shared" si="491"/>
        <v/>
      </c>
      <c r="CX254" s="44" t="str">
        <f t="shared" si="492"/>
        <v/>
      </c>
      <c r="CY254" s="44"/>
      <c r="CZ254" s="44"/>
      <c r="DA254" s="45">
        <f t="shared" si="493"/>
        <v>0</v>
      </c>
      <c r="DB254" s="45">
        <f t="shared" si="494"/>
        <v>0</v>
      </c>
      <c r="DC254" s="45">
        <f t="shared" si="495"/>
        <v>0</v>
      </c>
      <c r="DD254" s="45">
        <f t="shared" si="496"/>
        <v>0</v>
      </c>
      <c r="DE254" s="45">
        <f t="shared" si="497"/>
        <v>0</v>
      </c>
      <c r="DF254" s="45">
        <f t="shared" si="498"/>
        <v>0</v>
      </c>
      <c r="DG254" s="45">
        <f t="shared" si="499"/>
        <v>0</v>
      </c>
      <c r="DH254" s="45">
        <f t="shared" si="500"/>
        <v>0</v>
      </c>
      <c r="DI254" s="45">
        <f t="shared" si="501"/>
        <v>0</v>
      </c>
      <c r="DJ254" s="45">
        <f t="shared" si="502"/>
        <v>0</v>
      </c>
      <c r="DK254" s="45">
        <f t="shared" si="503"/>
        <v>0</v>
      </c>
      <c r="DL254" s="45">
        <f t="shared" si="504"/>
        <v>0</v>
      </c>
      <c r="DM254" s="45">
        <f t="shared" si="505"/>
        <v>0</v>
      </c>
      <c r="DN254" s="45">
        <f t="shared" si="506"/>
        <v>0</v>
      </c>
      <c r="DO254" s="45">
        <f t="shared" si="507"/>
        <v>0</v>
      </c>
      <c r="DP254" s="45">
        <f t="shared" si="508"/>
        <v>0</v>
      </c>
      <c r="DQ254" s="45">
        <f t="shared" si="509"/>
        <v>0</v>
      </c>
      <c r="DR254" s="45">
        <f t="shared" si="510"/>
        <v>0</v>
      </c>
      <c r="DS254" s="45">
        <f t="shared" si="511"/>
        <v>0</v>
      </c>
      <c r="DT254" s="45">
        <f t="shared" si="512"/>
        <v>0</v>
      </c>
      <c r="DU254" s="45">
        <f t="shared" si="513"/>
        <v>0</v>
      </c>
      <c r="DV254" s="45">
        <f t="shared" si="514"/>
        <v>0</v>
      </c>
      <c r="DW254" s="45">
        <f t="shared" si="517"/>
        <v>0</v>
      </c>
      <c r="DX254" s="45">
        <f t="shared" si="517"/>
        <v>0</v>
      </c>
    </row>
    <row r="255" spans="1:128" s="9" customFormat="1" ht="15" customHeight="1" x14ac:dyDescent="0.25">
      <c r="A255" s="475" t="s">
        <v>117</v>
      </c>
      <c r="B255" s="204" t="s">
        <v>118</v>
      </c>
      <c r="C255" s="205">
        <f t="shared" ref="C255:D258" si="518">+E255+G255+I255+K255+M255+O255+Q255+S255+U255+W255+Y255+AA255+AC255+AE255+AG255+AI255</f>
        <v>0</v>
      </c>
      <c r="D255" s="206">
        <f t="shared" si="518"/>
        <v>0</v>
      </c>
      <c r="E255" s="147"/>
      <c r="F255" s="87"/>
      <c r="G255" s="147"/>
      <c r="H255" s="87"/>
      <c r="I255" s="147"/>
      <c r="J255" s="87"/>
      <c r="K255" s="147"/>
      <c r="L255" s="87"/>
      <c r="M255" s="147"/>
      <c r="N255" s="87"/>
      <c r="O255" s="147"/>
      <c r="P255" s="87"/>
      <c r="Q255" s="84"/>
      <c r="R255" s="87"/>
      <c r="S255" s="84"/>
      <c r="T255" s="87"/>
      <c r="U255" s="84"/>
      <c r="V255" s="87"/>
      <c r="W255" s="147"/>
      <c r="X255" s="87"/>
      <c r="Y255" s="147"/>
      <c r="Z255" s="87"/>
      <c r="AA255" s="147"/>
      <c r="AB255" s="87"/>
      <c r="AC255" s="84"/>
      <c r="AD255" s="87"/>
      <c r="AE255" s="147"/>
      <c r="AF255" s="87"/>
      <c r="AG255" s="147"/>
      <c r="AH255" s="87"/>
      <c r="AI255" s="147"/>
      <c r="AJ255" s="207"/>
      <c r="AK255" s="133"/>
      <c r="AL255" s="87"/>
      <c r="AM255" s="147"/>
      <c r="AN255" s="87"/>
      <c r="AO255" s="147"/>
      <c r="AP255" s="87"/>
      <c r="AQ255" s="147"/>
      <c r="AR255" s="87"/>
      <c r="AS255" s="84"/>
      <c r="AT255" s="86"/>
      <c r="AU255" s="84"/>
      <c r="AV255" s="86"/>
      <c r="AW255" s="147"/>
      <c r="AX255" s="87"/>
      <c r="AY255" s="43" t="str">
        <f t="shared" si="468"/>
        <v/>
      </c>
      <c r="BV255" s="10"/>
      <c r="BW255" s="10"/>
      <c r="BX255" s="11"/>
      <c r="BY255" s="11"/>
      <c r="BZ255" s="11"/>
      <c r="CA255" s="44" t="str">
        <f t="shared" si="469"/>
        <v/>
      </c>
      <c r="CB255" s="44" t="str">
        <f t="shared" si="470"/>
        <v/>
      </c>
      <c r="CC255" s="44" t="str">
        <f t="shared" si="471"/>
        <v/>
      </c>
      <c r="CD255" s="44" t="str">
        <f t="shared" si="472"/>
        <v/>
      </c>
      <c r="CE255" s="44" t="str">
        <f t="shared" si="473"/>
        <v/>
      </c>
      <c r="CF255" s="44" t="str">
        <f t="shared" si="474"/>
        <v/>
      </c>
      <c r="CG255" s="44" t="str">
        <f t="shared" si="475"/>
        <v/>
      </c>
      <c r="CH255" s="44" t="str">
        <f t="shared" si="476"/>
        <v/>
      </c>
      <c r="CI255" s="44" t="str">
        <f t="shared" si="477"/>
        <v/>
      </c>
      <c r="CJ255" s="44" t="str">
        <f t="shared" si="478"/>
        <v/>
      </c>
      <c r="CK255" s="44" t="str">
        <f t="shared" si="479"/>
        <v/>
      </c>
      <c r="CL255" s="44" t="str">
        <f t="shared" si="480"/>
        <v/>
      </c>
      <c r="CM255" s="44" t="str">
        <f t="shared" si="481"/>
        <v/>
      </c>
      <c r="CN255" s="44" t="str">
        <f t="shared" si="482"/>
        <v/>
      </c>
      <c r="CO255" s="44" t="str">
        <f t="shared" si="483"/>
        <v/>
      </c>
      <c r="CP255" s="44" t="str">
        <f t="shared" si="484"/>
        <v/>
      </c>
      <c r="CQ255" s="44" t="str">
        <f t="shared" si="485"/>
        <v/>
      </c>
      <c r="CR255" s="44" t="str">
        <f t="shared" si="486"/>
        <v/>
      </c>
      <c r="CS255" s="44" t="str">
        <f t="shared" si="487"/>
        <v/>
      </c>
      <c r="CT255" s="44" t="str">
        <f t="shared" si="488"/>
        <v/>
      </c>
      <c r="CU255" s="44" t="str">
        <f t="shared" si="489"/>
        <v/>
      </c>
      <c r="CV255" s="44" t="str">
        <f t="shared" si="490"/>
        <v/>
      </c>
      <c r="CW255" s="44" t="str">
        <f t="shared" si="491"/>
        <v/>
      </c>
      <c r="CX255" s="44" t="str">
        <f t="shared" si="492"/>
        <v/>
      </c>
      <c r="CY255" s="44"/>
      <c r="CZ255" s="44"/>
      <c r="DA255" s="45">
        <f t="shared" si="493"/>
        <v>0</v>
      </c>
      <c r="DB255" s="45">
        <f t="shared" si="494"/>
        <v>0</v>
      </c>
      <c r="DC255" s="45">
        <f t="shared" si="495"/>
        <v>0</v>
      </c>
      <c r="DD255" s="45">
        <f t="shared" si="496"/>
        <v>0</v>
      </c>
      <c r="DE255" s="45">
        <f t="shared" si="497"/>
        <v>0</v>
      </c>
      <c r="DF255" s="45">
        <f t="shared" si="498"/>
        <v>0</v>
      </c>
      <c r="DG255" s="45">
        <f t="shared" si="499"/>
        <v>0</v>
      </c>
      <c r="DH255" s="45">
        <f t="shared" si="500"/>
        <v>0</v>
      </c>
      <c r="DI255" s="45">
        <f t="shared" si="501"/>
        <v>0</v>
      </c>
      <c r="DJ255" s="45">
        <f t="shared" si="502"/>
        <v>0</v>
      </c>
      <c r="DK255" s="45">
        <f t="shared" si="503"/>
        <v>0</v>
      </c>
      <c r="DL255" s="45">
        <f t="shared" si="504"/>
        <v>0</v>
      </c>
      <c r="DM255" s="45">
        <f t="shared" si="505"/>
        <v>0</v>
      </c>
      <c r="DN255" s="45">
        <f t="shared" si="506"/>
        <v>0</v>
      </c>
      <c r="DO255" s="45">
        <f t="shared" si="507"/>
        <v>0</v>
      </c>
      <c r="DP255" s="45">
        <f t="shared" si="508"/>
        <v>0</v>
      </c>
      <c r="DQ255" s="45">
        <f t="shared" si="509"/>
        <v>0</v>
      </c>
      <c r="DR255" s="45">
        <f t="shared" si="510"/>
        <v>0</v>
      </c>
      <c r="DS255" s="45">
        <f t="shared" si="511"/>
        <v>0</v>
      </c>
      <c r="DT255" s="45">
        <f t="shared" si="512"/>
        <v>0</v>
      </c>
      <c r="DU255" s="45">
        <f t="shared" si="513"/>
        <v>0</v>
      </c>
      <c r="DV255" s="45">
        <f t="shared" si="514"/>
        <v>0</v>
      </c>
      <c r="DW255" s="45">
        <f t="shared" si="517"/>
        <v>0</v>
      </c>
      <c r="DX255" s="45">
        <f t="shared" si="517"/>
        <v>0</v>
      </c>
    </row>
    <row r="256" spans="1:128" s="9" customFormat="1" x14ac:dyDescent="0.25">
      <c r="A256" s="476"/>
      <c r="B256" s="66" t="s">
        <v>119</v>
      </c>
      <c r="C256" s="208">
        <f t="shared" si="518"/>
        <v>0</v>
      </c>
      <c r="D256" s="191">
        <f t="shared" si="518"/>
        <v>0</v>
      </c>
      <c r="E256" s="37"/>
      <c r="F256" s="42"/>
      <c r="G256" s="37"/>
      <c r="H256" s="42"/>
      <c r="I256" s="37"/>
      <c r="J256" s="42"/>
      <c r="K256" s="37"/>
      <c r="L256" s="42"/>
      <c r="M256" s="37"/>
      <c r="N256" s="42"/>
      <c r="O256" s="37"/>
      <c r="P256" s="42"/>
      <c r="Q256" s="39"/>
      <c r="R256" s="42"/>
      <c r="S256" s="39"/>
      <c r="T256" s="42"/>
      <c r="U256" s="39"/>
      <c r="V256" s="42"/>
      <c r="W256" s="37"/>
      <c r="X256" s="42"/>
      <c r="Y256" s="37"/>
      <c r="Z256" s="42"/>
      <c r="AA256" s="37"/>
      <c r="AB256" s="42"/>
      <c r="AC256" s="39"/>
      <c r="AD256" s="42"/>
      <c r="AE256" s="37"/>
      <c r="AF256" s="42"/>
      <c r="AG256" s="37"/>
      <c r="AH256" s="42"/>
      <c r="AI256" s="37"/>
      <c r="AJ256" s="40"/>
      <c r="AK256" s="107"/>
      <c r="AL256" s="42"/>
      <c r="AM256" s="37"/>
      <c r="AN256" s="42"/>
      <c r="AO256" s="37"/>
      <c r="AP256" s="42"/>
      <c r="AQ256" s="37"/>
      <c r="AR256" s="42"/>
      <c r="AS256" s="39"/>
      <c r="AT256" s="108"/>
      <c r="AU256" s="39"/>
      <c r="AV256" s="108"/>
      <c r="AW256" s="37"/>
      <c r="AX256" s="42"/>
      <c r="AY256" s="43" t="str">
        <f t="shared" si="468"/>
        <v/>
      </c>
      <c r="BV256" s="10"/>
      <c r="BW256" s="10"/>
      <c r="BX256" s="11"/>
      <c r="BY256" s="11"/>
      <c r="BZ256" s="11"/>
      <c r="CA256" s="44" t="str">
        <f t="shared" si="469"/>
        <v/>
      </c>
      <c r="CB256" s="44" t="str">
        <f t="shared" si="470"/>
        <v/>
      </c>
      <c r="CC256" s="44" t="str">
        <f t="shared" si="471"/>
        <v/>
      </c>
      <c r="CD256" s="44" t="str">
        <f t="shared" si="472"/>
        <v/>
      </c>
      <c r="CE256" s="44" t="str">
        <f t="shared" si="473"/>
        <v/>
      </c>
      <c r="CF256" s="44" t="str">
        <f t="shared" si="474"/>
        <v/>
      </c>
      <c r="CG256" s="44" t="str">
        <f t="shared" si="475"/>
        <v/>
      </c>
      <c r="CH256" s="44" t="str">
        <f t="shared" si="476"/>
        <v/>
      </c>
      <c r="CI256" s="44" t="str">
        <f t="shared" si="477"/>
        <v/>
      </c>
      <c r="CJ256" s="44" t="str">
        <f t="shared" si="478"/>
        <v/>
      </c>
      <c r="CK256" s="44" t="str">
        <f t="shared" si="479"/>
        <v/>
      </c>
      <c r="CL256" s="44" t="str">
        <f t="shared" si="480"/>
        <v/>
      </c>
      <c r="CM256" s="44" t="str">
        <f t="shared" si="481"/>
        <v/>
      </c>
      <c r="CN256" s="44" t="str">
        <f t="shared" si="482"/>
        <v/>
      </c>
      <c r="CO256" s="44" t="str">
        <f t="shared" si="483"/>
        <v/>
      </c>
      <c r="CP256" s="44" t="str">
        <f t="shared" si="484"/>
        <v/>
      </c>
      <c r="CQ256" s="44" t="str">
        <f t="shared" si="485"/>
        <v/>
      </c>
      <c r="CR256" s="44" t="str">
        <f t="shared" si="486"/>
        <v/>
      </c>
      <c r="CS256" s="44" t="str">
        <f t="shared" si="487"/>
        <v/>
      </c>
      <c r="CT256" s="44" t="str">
        <f t="shared" si="488"/>
        <v/>
      </c>
      <c r="CU256" s="44" t="str">
        <f t="shared" si="489"/>
        <v/>
      </c>
      <c r="CV256" s="44" t="str">
        <f t="shared" si="490"/>
        <v/>
      </c>
      <c r="CW256" s="44" t="str">
        <f t="shared" si="491"/>
        <v/>
      </c>
      <c r="CX256" s="44" t="str">
        <f t="shared" si="492"/>
        <v/>
      </c>
      <c r="CY256" s="44"/>
      <c r="CZ256" s="44"/>
      <c r="DA256" s="45">
        <f t="shared" si="493"/>
        <v>0</v>
      </c>
      <c r="DB256" s="45">
        <f t="shared" si="494"/>
        <v>0</v>
      </c>
      <c r="DC256" s="45">
        <f t="shared" si="495"/>
        <v>0</v>
      </c>
      <c r="DD256" s="45">
        <f t="shared" si="496"/>
        <v>0</v>
      </c>
      <c r="DE256" s="45">
        <f t="shared" si="497"/>
        <v>0</v>
      </c>
      <c r="DF256" s="45">
        <f t="shared" si="498"/>
        <v>0</v>
      </c>
      <c r="DG256" s="45">
        <f t="shared" si="499"/>
        <v>0</v>
      </c>
      <c r="DH256" s="45">
        <f t="shared" si="500"/>
        <v>0</v>
      </c>
      <c r="DI256" s="45">
        <f t="shared" si="501"/>
        <v>0</v>
      </c>
      <c r="DJ256" s="45">
        <f t="shared" si="502"/>
        <v>0</v>
      </c>
      <c r="DK256" s="45">
        <f t="shared" si="503"/>
        <v>0</v>
      </c>
      <c r="DL256" s="45">
        <f t="shared" si="504"/>
        <v>0</v>
      </c>
      <c r="DM256" s="45">
        <f t="shared" si="505"/>
        <v>0</v>
      </c>
      <c r="DN256" s="45">
        <f t="shared" si="506"/>
        <v>0</v>
      </c>
      <c r="DO256" s="45">
        <f t="shared" si="507"/>
        <v>0</v>
      </c>
      <c r="DP256" s="45">
        <f t="shared" si="508"/>
        <v>0</v>
      </c>
      <c r="DQ256" s="45">
        <f t="shared" si="509"/>
        <v>0</v>
      </c>
      <c r="DR256" s="45">
        <f t="shared" si="510"/>
        <v>0</v>
      </c>
      <c r="DS256" s="45">
        <f t="shared" si="511"/>
        <v>0</v>
      </c>
      <c r="DT256" s="45">
        <f t="shared" si="512"/>
        <v>0</v>
      </c>
      <c r="DU256" s="45">
        <f t="shared" si="513"/>
        <v>0</v>
      </c>
      <c r="DV256" s="45">
        <f t="shared" si="514"/>
        <v>0</v>
      </c>
      <c r="DW256" s="45">
        <f t="shared" si="517"/>
        <v>0</v>
      </c>
      <c r="DX256" s="45">
        <f t="shared" si="517"/>
        <v>0</v>
      </c>
    </row>
    <row r="257" spans="1:128" s="9" customFormat="1" x14ac:dyDescent="0.25">
      <c r="A257" s="476"/>
      <c r="B257" s="66" t="s">
        <v>120</v>
      </c>
      <c r="C257" s="208">
        <f t="shared" si="518"/>
        <v>0</v>
      </c>
      <c r="D257" s="191">
        <f t="shared" si="518"/>
        <v>0</v>
      </c>
      <c r="E257" s="37"/>
      <c r="F257" s="42"/>
      <c r="G257" s="37"/>
      <c r="H257" s="42"/>
      <c r="I257" s="37"/>
      <c r="J257" s="42"/>
      <c r="K257" s="37"/>
      <c r="L257" s="42"/>
      <c r="M257" s="37"/>
      <c r="N257" s="42"/>
      <c r="O257" s="37"/>
      <c r="P257" s="42"/>
      <c r="Q257" s="39"/>
      <c r="R257" s="42"/>
      <c r="S257" s="39"/>
      <c r="T257" s="42"/>
      <c r="U257" s="39"/>
      <c r="V257" s="42"/>
      <c r="W257" s="37"/>
      <c r="X257" s="42"/>
      <c r="Y257" s="37"/>
      <c r="Z257" s="42"/>
      <c r="AA257" s="37"/>
      <c r="AB257" s="42"/>
      <c r="AC257" s="39"/>
      <c r="AD257" s="42"/>
      <c r="AE257" s="37"/>
      <c r="AF257" s="42"/>
      <c r="AG257" s="37"/>
      <c r="AH257" s="42"/>
      <c r="AI257" s="37"/>
      <c r="AJ257" s="40"/>
      <c r="AK257" s="107"/>
      <c r="AL257" s="42"/>
      <c r="AM257" s="37"/>
      <c r="AN257" s="42"/>
      <c r="AO257" s="37"/>
      <c r="AP257" s="42"/>
      <c r="AQ257" s="37"/>
      <c r="AR257" s="42"/>
      <c r="AS257" s="39"/>
      <c r="AT257" s="108"/>
      <c r="AU257" s="39"/>
      <c r="AV257" s="108"/>
      <c r="AW257" s="37"/>
      <c r="AX257" s="42"/>
      <c r="AY257" s="43" t="str">
        <f t="shared" si="468"/>
        <v/>
      </c>
      <c r="BV257" s="10"/>
      <c r="BW257" s="10"/>
      <c r="BX257" s="11"/>
      <c r="BY257" s="11"/>
      <c r="BZ257" s="11"/>
      <c r="CA257" s="44" t="str">
        <f t="shared" si="469"/>
        <v/>
      </c>
      <c r="CB257" s="44" t="str">
        <f t="shared" si="470"/>
        <v/>
      </c>
      <c r="CC257" s="44" t="str">
        <f t="shared" si="471"/>
        <v/>
      </c>
      <c r="CD257" s="44" t="str">
        <f t="shared" si="472"/>
        <v/>
      </c>
      <c r="CE257" s="44" t="str">
        <f t="shared" si="473"/>
        <v/>
      </c>
      <c r="CF257" s="44" t="str">
        <f t="shared" si="474"/>
        <v/>
      </c>
      <c r="CG257" s="44" t="str">
        <f t="shared" si="475"/>
        <v/>
      </c>
      <c r="CH257" s="44" t="str">
        <f t="shared" si="476"/>
        <v/>
      </c>
      <c r="CI257" s="44" t="str">
        <f t="shared" si="477"/>
        <v/>
      </c>
      <c r="CJ257" s="44" t="str">
        <f t="shared" si="478"/>
        <v/>
      </c>
      <c r="CK257" s="44" t="str">
        <f t="shared" si="479"/>
        <v/>
      </c>
      <c r="CL257" s="44" t="str">
        <f t="shared" si="480"/>
        <v/>
      </c>
      <c r="CM257" s="44" t="str">
        <f t="shared" si="481"/>
        <v/>
      </c>
      <c r="CN257" s="44" t="str">
        <f t="shared" si="482"/>
        <v/>
      </c>
      <c r="CO257" s="44" t="str">
        <f t="shared" si="483"/>
        <v/>
      </c>
      <c r="CP257" s="44" t="str">
        <f t="shared" si="484"/>
        <v/>
      </c>
      <c r="CQ257" s="44" t="str">
        <f t="shared" si="485"/>
        <v/>
      </c>
      <c r="CR257" s="44" t="str">
        <f t="shared" si="486"/>
        <v/>
      </c>
      <c r="CS257" s="44" t="str">
        <f t="shared" si="487"/>
        <v/>
      </c>
      <c r="CT257" s="44" t="str">
        <f t="shared" si="488"/>
        <v/>
      </c>
      <c r="CU257" s="44" t="str">
        <f t="shared" si="489"/>
        <v/>
      </c>
      <c r="CV257" s="44" t="str">
        <f t="shared" si="490"/>
        <v/>
      </c>
      <c r="CW257" s="44" t="str">
        <f t="shared" si="491"/>
        <v/>
      </c>
      <c r="CX257" s="44" t="str">
        <f t="shared" si="492"/>
        <v/>
      </c>
      <c r="CY257" s="44"/>
      <c r="CZ257" s="44"/>
      <c r="DA257" s="45">
        <f t="shared" si="493"/>
        <v>0</v>
      </c>
      <c r="DB257" s="45">
        <f t="shared" si="494"/>
        <v>0</v>
      </c>
      <c r="DC257" s="45">
        <f t="shared" si="495"/>
        <v>0</v>
      </c>
      <c r="DD257" s="45">
        <f t="shared" si="496"/>
        <v>0</v>
      </c>
      <c r="DE257" s="45">
        <f t="shared" si="497"/>
        <v>0</v>
      </c>
      <c r="DF257" s="45">
        <f t="shared" si="498"/>
        <v>0</v>
      </c>
      <c r="DG257" s="45">
        <f t="shared" si="499"/>
        <v>0</v>
      </c>
      <c r="DH257" s="45">
        <f t="shared" si="500"/>
        <v>0</v>
      </c>
      <c r="DI257" s="45">
        <f t="shared" si="501"/>
        <v>0</v>
      </c>
      <c r="DJ257" s="45">
        <f t="shared" si="502"/>
        <v>0</v>
      </c>
      <c r="DK257" s="45">
        <f t="shared" si="503"/>
        <v>0</v>
      </c>
      <c r="DL257" s="45">
        <f t="shared" si="504"/>
        <v>0</v>
      </c>
      <c r="DM257" s="45">
        <f t="shared" si="505"/>
        <v>0</v>
      </c>
      <c r="DN257" s="45">
        <f t="shared" si="506"/>
        <v>0</v>
      </c>
      <c r="DO257" s="45">
        <f t="shared" si="507"/>
        <v>0</v>
      </c>
      <c r="DP257" s="45">
        <f t="shared" si="508"/>
        <v>0</v>
      </c>
      <c r="DQ257" s="45">
        <f t="shared" si="509"/>
        <v>0</v>
      </c>
      <c r="DR257" s="45">
        <f t="shared" si="510"/>
        <v>0</v>
      </c>
      <c r="DS257" s="45">
        <f t="shared" si="511"/>
        <v>0</v>
      </c>
      <c r="DT257" s="45">
        <f t="shared" si="512"/>
        <v>0</v>
      </c>
      <c r="DU257" s="45">
        <f t="shared" si="513"/>
        <v>0</v>
      </c>
      <c r="DV257" s="45">
        <f t="shared" si="514"/>
        <v>0</v>
      </c>
      <c r="DW257" s="45">
        <f t="shared" si="517"/>
        <v>0</v>
      </c>
      <c r="DX257" s="45">
        <f t="shared" si="517"/>
        <v>0</v>
      </c>
    </row>
    <row r="258" spans="1:128" s="9" customFormat="1" x14ac:dyDescent="0.25">
      <c r="A258" s="477"/>
      <c r="B258" s="209" t="s">
        <v>121</v>
      </c>
      <c r="C258" s="210">
        <f t="shared" si="518"/>
        <v>0</v>
      </c>
      <c r="D258" s="211">
        <f t="shared" si="518"/>
        <v>0</v>
      </c>
      <c r="E258" s="58"/>
      <c r="F258" s="61"/>
      <c r="G258" s="58"/>
      <c r="H258" s="61"/>
      <c r="I258" s="58"/>
      <c r="J258" s="61"/>
      <c r="K258" s="58"/>
      <c r="L258" s="61"/>
      <c r="M258" s="58"/>
      <c r="N258" s="61"/>
      <c r="O258" s="58"/>
      <c r="P258" s="61"/>
      <c r="Q258" s="60"/>
      <c r="R258" s="61"/>
      <c r="S258" s="60"/>
      <c r="T258" s="61"/>
      <c r="U258" s="60"/>
      <c r="V258" s="61"/>
      <c r="W258" s="58"/>
      <c r="X258" s="61"/>
      <c r="Y258" s="58"/>
      <c r="Z258" s="61"/>
      <c r="AA258" s="58"/>
      <c r="AB258" s="61"/>
      <c r="AC258" s="60"/>
      <c r="AD258" s="61"/>
      <c r="AE258" s="58"/>
      <c r="AF258" s="61"/>
      <c r="AG258" s="58"/>
      <c r="AH258" s="61"/>
      <c r="AI258" s="58"/>
      <c r="AJ258" s="62"/>
      <c r="AK258" s="124"/>
      <c r="AL258" s="61"/>
      <c r="AM258" s="58"/>
      <c r="AN258" s="61"/>
      <c r="AO258" s="58"/>
      <c r="AP258" s="61"/>
      <c r="AQ258" s="58"/>
      <c r="AR258" s="61"/>
      <c r="AS258" s="60"/>
      <c r="AT258" s="141"/>
      <c r="AU258" s="60"/>
      <c r="AV258" s="141"/>
      <c r="AW258" s="58"/>
      <c r="AX258" s="61"/>
      <c r="AY258" s="43" t="str">
        <f t="shared" si="468"/>
        <v/>
      </c>
      <c r="BV258" s="10"/>
      <c r="BW258" s="10"/>
      <c r="BX258" s="11"/>
      <c r="BY258" s="11"/>
      <c r="BZ258" s="11"/>
      <c r="CA258" s="44" t="str">
        <f t="shared" si="469"/>
        <v/>
      </c>
      <c r="CB258" s="44" t="str">
        <f t="shared" si="470"/>
        <v/>
      </c>
      <c r="CC258" s="44" t="str">
        <f t="shared" si="471"/>
        <v/>
      </c>
      <c r="CD258" s="44" t="str">
        <f t="shared" si="472"/>
        <v/>
      </c>
      <c r="CE258" s="44" t="str">
        <f t="shared" si="473"/>
        <v/>
      </c>
      <c r="CF258" s="44" t="str">
        <f t="shared" si="474"/>
        <v/>
      </c>
      <c r="CG258" s="44" t="str">
        <f t="shared" si="475"/>
        <v/>
      </c>
      <c r="CH258" s="44" t="str">
        <f t="shared" si="476"/>
        <v/>
      </c>
      <c r="CI258" s="44" t="str">
        <f t="shared" si="477"/>
        <v/>
      </c>
      <c r="CJ258" s="44" t="str">
        <f t="shared" si="478"/>
        <v/>
      </c>
      <c r="CK258" s="44" t="str">
        <f t="shared" si="479"/>
        <v/>
      </c>
      <c r="CL258" s="44" t="str">
        <f t="shared" si="480"/>
        <v/>
      </c>
      <c r="CM258" s="44" t="str">
        <f t="shared" si="481"/>
        <v/>
      </c>
      <c r="CN258" s="44" t="str">
        <f t="shared" si="482"/>
        <v/>
      </c>
      <c r="CO258" s="44" t="str">
        <f t="shared" si="483"/>
        <v/>
      </c>
      <c r="CP258" s="44" t="str">
        <f t="shared" si="484"/>
        <v/>
      </c>
      <c r="CQ258" s="44" t="str">
        <f t="shared" si="485"/>
        <v/>
      </c>
      <c r="CR258" s="44" t="str">
        <f t="shared" si="486"/>
        <v/>
      </c>
      <c r="CS258" s="44" t="str">
        <f t="shared" si="487"/>
        <v/>
      </c>
      <c r="CT258" s="44" t="str">
        <f t="shared" si="488"/>
        <v/>
      </c>
      <c r="CU258" s="44" t="str">
        <f t="shared" si="489"/>
        <v/>
      </c>
      <c r="CV258" s="44" t="str">
        <f t="shared" si="490"/>
        <v/>
      </c>
      <c r="CW258" s="44" t="str">
        <f t="shared" si="491"/>
        <v/>
      </c>
      <c r="CX258" s="44" t="str">
        <f t="shared" si="492"/>
        <v/>
      </c>
      <c r="CY258" s="44"/>
      <c r="CZ258" s="44"/>
      <c r="DA258" s="45">
        <f t="shared" si="493"/>
        <v>0</v>
      </c>
      <c r="DB258" s="45">
        <f t="shared" si="494"/>
        <v>0</v>
      </c>
      <c r="DC258" s="45">
        <f t="shared" si="495"/>
        <v>0</v>
      </c>
      <c r="DD258" s="45">
        <f t="shared" si="496"/>
        <v>0</v>
      </c>
      <c r="DE258" s="45">
        <f t="shared" si="497"/>
        <v>0</v>
      </c>
      <c r="DF258" s="45">
        <f t="shared" si="498"/>
        <v>0</v>
      </c>
      <c r="DG258" s="45">
        <f t="shared" si="499"/>
        <v>0</v>
      </c>
      <c r="DH258" s="45">
        <f t="shared" si="500"/>
        <v>0</v>
      </c>
      <c r="DI258" s="45">
        <f t="shared" si="501"/>
        <v>0</v>
      </c>
      <c r="DJ258" s="45">
        <f t="shared" si="502"/>
        <v>0</v>
      </c>
      <c r="DK258" s="45">
        <f t="shared" si="503"/>
        <v>0</v>
      </c>
      <c r="DL258" s="45">
        <f t="shared" si="504"/>
        <v>0</v>
      </c>
      <c r="DM258" s="45">
        <f t="shared" si="505"/>
        <v>0</v>
      </c>
      <c r="DN258" s="45">
        <f t="shared" si="506"/>
        <v>0</v>
      </c>
      <c r="DO258" s="45">
        <f t="shared" si="507"/>
        <v>0</v>
      </c>
      <c r="DP258" s="45">
        <f t="shared" si="508"/>
        <v>0</v>
      </c>
      <c r="DQ258" s="45">
        <f t="shared" si="509"/>
        <v>0</v>
      </c>
      <c r="DR258" s="45">
        <f t="shared" si="510"/>
        <v>0</v>
      </c>
      <c r="DS258" s="45">
        <f t="shared" si="511"/>
        <v>0</v>
      </c>
      <c r="DT258" s="45">
        <f t="shared" si="512"/>
        <v>0</v>
      </c>
      <c r="DU258" s="45">
        <f t="shared" si="513"/>
        <v>0</v>
      </c>
      <c r="DV258" s="45">
        <f t="shared" si="514"/>
        <v>0</v>
      </c>
      <c r="DW258" s="45">
        <f t="shared" si="517"/>
        <v>0</v>
      </c>
      <c r="DX258" s="45">
        <f t="shared" si="517"/>
        <v>0</v>
      </c>
    </row>
    <row r="259" spans="1:128" s="9" customFormat="1" x14ac:dyDescent="0.25">
      <c r="A259" s="160" t="s">
        <v>122</v>
      </c>
      <c r="BV259" s="10"/>
      <c r="BW259" s="10"/>
      <c r="BX259" s="11"/>
      <c r="BY259" s="11"/>
      <c r="BZ259" s="11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</row>
    <row r="260" spans="1:128" s="9" customFormat="1" ht="15" customHeight="1" x14ac:dyDescent="0.25">
      <c r="A260" s="564" t="s">
        <v>123</v>
      </c>
      <c r="B260" s="564" t="s">
        <v>5</v>
      </c>
      <c r="C260" s="566" t="s">
        <v>124</v>
      </c>
      <c r="D260" s="566"/>
      <c r="E260" s="566"/>
      <c r="F260" s="566"/>
      <c r="G260" s="566"/>
      <c r="H260" s="566"/>
      <c r="I260" s="566"/>
      <c r="J260" s="566"/>
      <c r="K260" s="566"/>
      <c r="L260" s="567"/>
      <c r="M260" s="568" t="s">
        <v>9</v>
      </c>
      <c r="N260" s="564" t="s">
        <v>10</v>
      </c>
      <c r="BV260" s="10"/>
      <c r="BW260" s="10"/>
      <c r="BX260" s="11"/>
      <c r="BY260" s="11"/>
      <c r="BZ260" s="11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</row>
    <row r="261" spans="1:128" s="9" customFormat="1" ht="25.5" x14ac:dyDescent="0.25">
      <c r="A261" s="565"/>
      <c r="B261" s="565"/>
      <c r="C261" s="212" t="s">
        <v>82</v>
      </c>
      <c r="D261" s="213" t="s">
        <v>83</v>
      </c>
      <c r="E261" s="213" t="s">
        <v>84</v>
      </c>
      <c r="F261" s="213" t="s">
        <v>19</v>
      </c>
      <c r="G261" s="213" t="s">
        <v>20</v>
      </c>
      <c r="H261" s="213" t="s">
        <v>21</v>
      </c>
      <c r="I261" s="213" t="s">
        <v>22</v>
      </c>
      <c r="J261" s="213" t="s">
        <v>23</v>
      </c>
      <c r="K261" s="213" t="s">
        <v>24</v>
      </c>
      <c r="L261" s="252" t="s">
        <v>125</v>
      </c>
      <c r="M261" s="569"/>
      <c r="N261" s="565"/>
      <c r="BV261" s="10"/>
      <c r="BW261" s="10"/>
      <c r="BX261" s="11"/>
      <c r="BY261" s="11"/>
      <c r="BZ261" s="11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</row>
    <row r="262" spans="1:128" s="9" customFormat="1" x14ac:dyDescent="0.25">
      <c r="A262" s="215" t="s">
        <v>126</v>
      </c>
      <c r="B262" s="216">
        <f>SUM(C262:L262)</f>
        <v>0</v>
      </c>
      <c r="C262" s="84"/>
      <c r="D262" s="85"/>
      <c r="E262" s="85"/>
      <c r="F262" s="85"/>
      <c r="G262" s="85"/>
      <c r="H262" s="85"/>
      <c r="I262" s="85"/>
      <c r="J262" s="85"/>
      <c r="K262" s="85"/>
      <c r="L262" s="106"/>
      <c r="M262" s="108"/>
      <c r="N262" s="217"/>
      <c r="O262" s="43" t="str">
        <f>$CA262&amp;$CB262&amp;$CC262&amp;$CD262&amp;$CE262&amp;$CF262&amp;$CG262&amp;$CH262&amp;$CI262&amp;$CJ262&amp;$CK262&amp;$CL262&amp;$CM262&amp;$CN262&amp;$CO262&amp;$CP262&amp;$CQ262&amp;$CR262&amp;$CS262&amp;$CT262&amp;$CU262&amp;$CV262&amp;$CW262&amp;$CX262&amp;$CY262&amp;$CZ262</f>
        <v/>
      </c>
      <c r="BV262" s="10"/>
      <c r="BW262" s="10"/>
      <c r="BX262" s="11"/>
      <c r="BY262" s="11"/>
      <c r="BZ262" s="11"/>
      <c r="CA262" s="44" t="str">
        <f>IF(AND($B262&lt;&gt;0,M262=""),"* No olvide ingresar la columna Pueblos Originarios (Digite CERO si no tiene). ",IF(M262&gt;$B262,"* El Número de Screenings de Pueblos Originarios no puede superar el Total. ",""))</f>
        <v/>
      </c>
      <c r="CB262" s="44" t="str">
        <f>IF(AND($B262&lt;&gt;0,N262=""),"* No olvide ingresar la columna Migrantes (Digite CERO si no tiene). ",IF(N262&gt;$B262,"* El Número de Screenings de Población Migrante no puede superar el Total. ",""))</f>
        <v/>
      </c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45">
        <f t="shared" ref="DA262:DB266" si="519">IF(AND($B262&lt;&gt;0,M262=""),1,IF(M262&gt;$B262,1,0))</f>
        <v>0</v>
      </c>
      <c r="DB262" s="45">
        <f t="shared" si="519"/>
        <v>0</v>
      </c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</row>
    <row r="263" spans="1:128" s="9" customFormat="1" x14ac:dyDescent="0.25">
      <c r="A263" s="218" t="s">
        <v>127</v>
      </c>
      <c r="B263" s="219">
        <f>SUM(C263:L263)</f>
        <v>0</v>
      </c>
      <c r="C263" s="39"/>
      <c r="D263" s="38"/>
      <c r="E263" s="38"/>
      <c r="F263" s="38"/>
      <c r="G263" s="38"/>
      <c r="H263" s="38"/>
      <c r="I263" s="38"/>
      <c r="J263" s="38"/>
      <c r="K263" s="38"/>
      <c r="L263" s="109"/>
      <c r="M263" s="108"/>
      <c r="N263" s="169"/>
      <c r="O263" s="43" t="str">
        <f>$CA263&amp;$CB263&amp;$CC263&amp;$CD263&amp;$CE263&amp;$CF263&amp;$CG263&amp;$CH263&amp;$CI263&amp;$CJ263&amp;$CK263&amp;$CL263&amp;$CM263&amp;$CN263&amp;$CO263&amp;$CP263&amp;$CQ263&amp;$CR263&amp;$CS263&amp;$CT263&amp;$CU263&amp;$CV263&amp;$CW263&amp;$CX263&amp;$CY263&amp;$CZ263</f>
        <v/>
      </c>
      <c r="BV263" s="10"/>
      <c r="BW263" s="10"/>
      <c r="BX263" s="11"/>
      <c r="BY263" s="11"/>
      <c r="BZ263" s="11"/>
      <c r="CA263" s="44" t="str">
        <f>IF(AND($B263&lt;&gt;0,M263=""),"* No olvide ingresar la columna Pueblos Originarios (Digite CERO si no tiene). ",IF(M263&gt;$B263,"* El Número de Screenings de Pueblos Originarios no puede superar el Total. ",""))</f>
        <v/>
      </c>
      <c r="CB263" s="44" t="str">
        <f>IF(AND($B263&lt;&gt;0,N263=""),"* No olvide ingresar la columna Migrantes (Digite CERO si no tiene). ",IF(N263&gt;$B263,"* El Número de Screenings de Población Migrante no puede superar el Total. ",""))</f>
        <v/>
      </c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45">
        <f t="shared" si="519"/>
        <v>0</v>
      </c>
      <c r="DB263" s="45">
        <f t="shared" si="519"/>
        <v>0</v>
      </c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</row>
    <row r="264" spans="1:128" s="9" customFormat="1" x14ac:dyDescent="0.25">
      <c r="A264" s="218" t="s">
        <v>128</v>
      </c>
      <c r="B264" s="220">
        <f>SUM(C264:L264)</f>
        <v>0</v>
      </c>
      <c r="C264" s="39"/>
      <c r="D264" s="38"/>
      <c r="E264" s="38"/>
      <c r="F264" s="38"/>
      <c r="G264" s="38"/>
      <c r="H264" s="38"/>
      <c r="I264" s="38"/>
      <c r="J264" s="38"/>
      <c r="K264" s="38"/>
      <c r="L264" s="109"/>
      <c r="M264" s="108"/>
      <c r="N264" s="169"/>
      <c r="O264" s="43" t="str">
        <f>$CA264&amp;$CB264&amp;$CC264&amp;$CD264&amp;$CE264&amp;$CF264&amp;$CG264&amp;$CH264&amp;$CI264&amp;$CJ264&amp;$CK264&amp;$CL264&amp;$CM264&amp;$CN264&amp;$CO264&amp;$CP264&amp;$CQ264&amp;$CR264&amp;$CS264&amp;$CT264&amp;$CU264&amp;$CV264&amp;$CW264&amp;$CX264&amp;$CY264&amp;$CZ264</f>
        <v/>
      </c>
      <c r="BV264" s="10"/>
      <c r="BW264" s="10"/>
      <c r="BX264" s="11"/>
      <c r="BY264" s="11"/>
      <c r="BZ264" s="11"/>
      <c r="CA264" s="44" t="str">
        <f>IF(AND($B264&lt;&gt;0,M264=""),"* No olvide ingresar la columna Pueblos Originarios (Digite CERO si no tiene). ",IF(M264&gt;$B264,"* El Número de Screenings de Pueblos Originarios no puede superar el Total. ",""))</f>
        <v/>
      </c>
      <c r="CB264" s="44" t="str">
        <f>IF(AND($B264&lt;&gt;0,N264=""),"* No olvide ingresar la columna Migrantes (Digite CERO si no tiene). ",IF(N264&gt;$B264,"* El Número de Screenings de Población Migrante no puede superar el Total. ",""))</f>
        <v/>
      </c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45">
        <f t="shared" si="519"/>
        <v>0</v>
      </c>
      <c r="DB264" s="45">
        <f t="shared" si="519"/>
        <v>0</v>
      </c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</row>
    <row r="265" spans="1:128" s="9" customFormat="1" ht="21" x14ac:dyDescent="0.25">
      <c r="A265" s="218" t="s">
        <v>129</v>
      </c>
      <c r="B265" s="220">
        <f>SUM(C265:L265)</f>
        <v>0</v>
      </c>
      <c r="C265" s="39"/>
      <c r="D265" s="38"/>
      <c r="E265" s="38"/>
      <c r="F265" s="38"/>
      <c r="G265" s="38"/>
      <c r="H265" s="38"/>
      <c r="I265" s="38"/>
      <c r="J265" s="38"/>
      <c r="K265" s="38"/>
      <c r="L265" s="109"/>
      <c r="M265" s="108"/>
      <c r="N265" s="169"/>
      <c r="O265" s="43" t="str">
        <f>$CA265&amp;$CB265&amp;$CC265&amp;$CD265&amp;$CE265&amp;$CF265&amp;$CG265&amp;$CH265&amp;$CI265&amp;$CJ265&amp;$CK265&amp;$CL265&amp;$CM265&amp;$CN265&amp;$CO265&amp;$CP265&amp;$CQ265&amp;$CR265&amp;$CS265&amp;$CT265&amp;$CU265&amp;$CV265&amp;$CW265&amp;$CX265&amp;$CY265&amp;$CZ265</f>
        <v/>
      </c>
      <c r="BV265" s="10"/>
      <c r="BW265" s="10"/>
      <c r="BX265" s="11"/>
      <c r="BY265" s="11"/>
      <c r="BZ265" s="11"/>
      <c r="CA265" s="44" t="str">
        <f>IF(AND($B265&lt;&gt;0,M265=""),"* No olvide ingresar la columna Pueblos Originarios (Digite CERO si no tiene). ",IF(M265&gt;$B265,"* El Número de Screenings de Pueblos Originarios no puede superar el Total. ",""))</f>
        <v/>
      </c>
      <c r="CB265" s="44" t="str">
        <f>IF(AND($B265&lt;&gt;0,N265=""),"* No olvide ingresar la columna Migrantes (Digite CERO si no tiene). ",IF(N265&gt;$B265,"* El Número de Screenings de Población Migrante no puede superar el Total. ",""))</f>
        <v/>
      </c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45">
        <f t="shared" si="519"/>
        <v>0</v>
      </c>
      <c r="DB265" s="45">
        <f t="shared" si="519"/>
        <v>0</v>
      </c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</row>
    <row r="266" spans="1:128" s="9" customFormat="1" x14ac:dyDescent="0.25">
      <c r="A266" s="221" t="s">
        <v>130</v>
      </c>
      <c r="B266" s="222">
        <f>SUM(C266:L266)</f>
        <v>0</v>
      </c>
      <c r="C266" s="60"/>
      <c r="D266" s="59"/>
      <c r="E266" s="59"/>
      <c r="F266" s="59"/>
      <c r="G266" s="59"/>
      <c r="H266" s="59"/>
      <c r="I266" s="59"/>
      <c r="J266" s="59"/>
      <c r="K266" s="59"/>
      <c r="L266" s="125"/>
      <c r="M266" s="141"/>
      <c r="N266" s="174"/>
      <c r="O266" s="43" t="str">
        <f>$CA266&amp;$CB266&amp;$CC266&amp;$CD266&amp;$CE266&amp;$CF266&amp;$CG266&amp;$CH266&amp;$CI266&amp;$CJ266&amp;$CK266&amp;$CL266&amp;$CM266&amp;$CN266&amp;$CO266&amp;$CP266&amp;$CQ266&amp;$CR266&amp;$CS266&amp;$CT266&amp;$CU266&amp;$CV266&amp;$CW266&amp;$CX266&amp;$CY266&amp;$CZ266</f>
        <v/>
      </c>
      <c r="BV266" s="10"/>
      <c r="BW266" s="10"/>
      <c r="BX266" s="11"/>
      <c r="BY266" s="11"/>
      <c r="BZ266" s="11"/>
      <c r="CA266" s="44" t="str">
        <f>IF(AND($B266&lt;&gt;0,M266=""),"* No olvide ingresar la columna Pueblos Originarios (Digite CERO si no tiene). ",IF(M266&gt;$B266,"* El Número de Screenings de Pueblos Originarios no puede superar el Total. ",""))</f>
        <v/>
      </c>
      <c r="CB266" s="44" t="str">
        <f>IF(AND($B266&lt;&gt;0,N266=""),"* No olvide ingresar la columna Migrantes (Digite CERO si no tiene). ",IF(N266&gt;$B266,"* El Número de Screenings de Población Migrante no puede superar el Total. ",""))</f>
        <v/>
      </c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45">
        <f t="shared" si="519"/>
        <v>0</v>
      </c>
      <c r="DB266" s="45">
        <f t="shared" si="519"/>
        <v>0</v>
      </c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</row>
    <row r="267" spans="1:128" s="9" customFormat="1" x14ac:dyDescent="0.25">
      <c r="A267" s="160" t="s">
        <v>131</v>
      </c>
      <c r="BV267" s="10"/>
      <c r="BW267" s="10"/>
      <c r="BX267" s="11"/>
      <c r="BY267" s="11"/>
      <c r="BZ267" s="11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</row>
    <row r="268" spans="1:128" s="9" customFormat="1" ht="15" customHeight="1" x14ac:dyDescent="0.25">
      <c r="A268" s="564" t="s">
        <v>132</v>
      </c>
      <c r="B268" s="564" t="s">
        <v>5</v>
      </c>
      <c r="C268" s="580" t="s">
        <v>133</v>
      </c>
      <c r="D268" s="581"/>
      <c r="E268" s="581"/>
      <c r="F268" s="581"/>
      <c r="G268" s="581"/>
      <c r="H268" s="581"/>
      <c r="I268" s="581"/>
      <c r="J268" s="581"/>
      <c r="K268" s="581"/>
      <c r="L268" s="581"/>
      <c r="M268" s="581"/>
      <c r="N268" s="581"/>
      <c r="O268" s="581"/>
      <c r="P268" s="581"/>
      <c r="Q268" s="581"/>
      <c r="R268" s="582"/>
      <c r="S268" s="583" t="s">
        <v>9</v>
      </c>
      <c r="T268" s="568" t="s">
        <v>10</v>
      </c>
      <c r="BV268" s="10"/>
      <c r="BW268" s="10"/>
      <c r="BX268" s="11"/>
      <c r="BY268" s="11"/>
      <c r="BZ268" s="11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</row>
    <row r="269" spans="1:128" s="9" customFormat="1" x14ac:dyDescent="0.25">
      <c r="A269" s="565"/>
      <c r="B269" s="565"/>
      <c r="C269" s="212" t="s">
        <v>134</v>
      </c>
      <c r="D269" s="213" t="s">
        <v>135</v>
      </c>
      <c r="E269" s="213" t="s">
        <v>136</v>
      </c>
      <c r="F269" s="213" t="s">
        <v>137</v>
      </c>
      <c r="G269" s="213" t="s">
        <v>138</v>
      </c>
      <c r="H269" s="213" t="s">
        <v>139</v>
      </c>
      <c r="I269" s="213" t="s">
        <v>140</v>
      </c>
      <c r="J269" s="213" t="s">
        <v>141</v>
      </c>
      <c r="K269" s="213" t="s">
        <v>142</v>
      </c>
      <c r="L269" s="213" t="s">
        <v>143</v>
      </c>
      <c r="M269" s="213" t="s">
        <v>144</v>
      </c>
      <c r="N269" s="213" t="s">
        <v>145</v>
      </c>
      <c r="O269" s="213" t="s">
        <v>146</v>
      </c>
      <c r="P269" s="223" t="s">
        <v>147</v>
      </c>
      <c r="Q269" s="223" t="s">
        <v>148</v>
      </c>
      <c r="R269" s="224" t="s">
        <v>149</v>
      </c>
      <c r="S269" s="584"/>
      <c r="T269" s="569"/>
      <c r="BV269" s="10"/>
      <c r="BW269" s="10"/>
      <c r="BX269" s="11"/>
      <c r="BY269" s="11"/>
      <c r="BZ269" s="11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</row>
    <row r="270" spans="1:128" s="9" customFormat="1" ht="21" x14ac:dyDescent="0.25">
      <c r="A270" s="215" t="s">
        <v>150</v>
      </c>
      <c r="B270" s="216">
        <f>SUM(C270:R270)</f>
        <v>0</v>
      </c>
      <c r="C270" s="79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131"/>
      <c r="S270" s="225"/>
      <c r="T270" s="81"/>
      <c r="U270" s="43" t="str">
        <f>$CA270&amp;$CB270&amp;$CC270&amp;$CD270&amp;$CE270&amp;$CF270&amp;$CG270&amp;$CH270&amp;$CI270&amp;$CJ270&amp;$CK270&amp;$CL270&amp;$CM270&amp;$CN270&amp;$CO270&amp;$CP270&amp;$CQ270&amp;$CR270&amp;$CS270&amp;$CT270&amp;$CU270&amp;$CV270&amp;$CW270&amp;$CX270&amp;$CY270&amp;$CZ270</f>
        <v/>
      </c>
      <c r="BV270" s="10"/>
      <c r="BW270" s="10"/>
      <c r="BX270" s="11"/>
      <c r="BY270" s="11"/>
      <c r="BZ270" s="11"/>
      <c r="CA270" s="44" t="str">
        <f>IF(AND($B270&lt;&gt;0,S270=""),"* No olvide ingresar la columna Pueblos Originarios (Digite CERO si no tiene). ",IF(S270&gt;$B270,"* El Número de Hijos de Pueblos Originarios no puede superar el Total. ",""))</f>
        <v/>
      </c>
      <c r="CB270" s="44" t="str">
        <f>IF(AND($B270&lt;&gt;0,T270=""),"* No olvide ingresar la columna Migrantes (Digite CERO si no tiene). ",IF(T270&gt;$B270,"* El Número de Hijos de Migrantes no puede superar el Total. ",""))</f>
        <v/>
      </c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45">
        <f t="shared" ref="DA270:DB274" si="520">IF(AND($B270&lt;&gt;0,S270=""),1,IF(S270&gt;$B270,1,0))</f>
        <v>0</v>
      </c>
      <c r="DB270" s="45">
        <f t="shared" si="520"/>
        <v>0</v>
      </c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</row>
    <row r="271" spans="1:128" s="9" customFormat="1" ht="21" x14ac:dyDescent="0.25">
      <c r="A271" s="218" t="s">
        <v>151</v>
      </c>
      <c r="B271" s="226">
        <f>SUM(C271:R271)</f>
        <v>0</v>
      </c>
      <c r="C271" s="39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109"/>
      <c r="S271" s="227"/>
      <c r="T271" s="108"/>
      <c r="U271" s="43" t="str">
        <f>$CA271&amp;$CB271&amp;$CC271&amp;$CD271&amp;$CE271&amp;$CF271&amp;$CG271&amp;$CH271&amp;$CI271&amp;$CJ271&amp;$CK271&amp;$CL271&amp;$CM271&amp;$CN271&amp;$CO271&amp;$CP271&amp;$CQ271&amp;$CR271&amp;$CS271&amp;$CT271&amp;$CU271&amp;$CV271&amp;$CW271&amp;$CX271&amp;$CY271&amp;$CZ271</f>
        <v/>
      </c>
      <c r="BV271" s="10"/>
      <c r="BW271" s="10"/>
      <c r="BX271" s="11"/>
      <c r="BY271" s="11"/>
      <c r="BZ271" s="11"/>
      <c r="CA271" s="44" t="str">
        <f>IF(AND($B271&lt;&gt;0,S271=""),"* No olvide ingresar la columna Pueblos Originarios (Digite CERO si no tiene). ",IF(S271&gt;$B271,"* El Número de Hijos de Pueblos Originarios no puede superar el Total. ",""))</f>
        <v/>
      </c>
      <c r="CB271" s="44" t="str">
        <f>IF(AND($B271&lt;&gt;0,T271=""),"* No olvide ingresar la columna Migrantes (Digite CERO si no tiene). ",IF(T271&gt;$B271,"* El Número de Hijos de Migrantes no puede superar el Total. ",""))</f>
        <v/>
      </c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45">
        <f t="shared" si="520"/>
        <v>0</v>
      </c>
      <c r="DB271" s="45">
        <f t="shared" si="520"/>
        <v>0</v>
      </c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</row>
    <row r="272" spans="1:128" s="9" customFormat="1" ht="22.5" x14ac:dyDescent="0.25">
      <c r="A272" s="228" t="s">
        <v>152</v>
      </c>
      <c r="B272" s="219">
        <f>SUM(C272:R272)</f>
        <v>0</v>
      </c>
      <c r="C272" s="39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109"/>
      <c r="S272" s="227"/>
      <c r="T272" s="108"/>
      <c r="U272" s="43" t="str">
        <f>$CA272&amp;$CB272&amp;$CC272&amp;$CD272&amp;$CE272&amp;$CF272&amp;$CG272&amp;$CH272&amp;$CI272&amp;$CJ272&amp;$CK272&amp;$CL272&amp;$CM272&amp;$CN272&amp;$CO272&amp;$CP272&amp;$CQ272&amp;$CR272&amp;$CS272&amp;$CT272&amp;$CU272&amp;$CV272&amp;$CW272&amp;$CX272&amp;$CY272&amp;$CZ272</f>
        <v/>
      </c>
      <c r="BV272" s="10"/>
      <c r="BW272" s="10"/>
      <c r="BX272" s="11"/>
      <c r="BY272" s="11"/>
      <c r="BZ272" s="11"/>
      <c r="CA272" s="44" t="str">
        <f>IF(AND($B272&lt;&gt;0,S272=""),"* No olvide ingresar la columna Pueblos Originarios (Digite CERO si no tiene). ",IF(S272&gt;$B272,"* El Número de Hijos de Pueblos Originarios no puede superar el Total. ",""))</f>
        <v/>
      </c>
      <c r="CB272" s="44" t="str">
        <f>IF(AND($B272&lt;&gt;0,T272=""),"* No olvide ingresar la columna Migrantes (Digite CERO si no tiene). ",IF(T272&gt;$B272,"* El Número de Hijos de Migrantes no puede superar el Total. ",""))</f>
        <v/>
      </c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45">
        <f t="shared" si="520"/>
        <v>0</v>
      </c>
      <c r="DB272" s="45">
        <f t="shared" si="520"/>
        <v>0</v>
      </c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</row>
    <row r="273" spans="1:130" ht="22.5" x14ac:dyDescent="0.25">
      <c r="A273" s="229" t="s">
        <v>153</v>
      </c>
      <c r="B273" s="220">
        <f>SUM(C273:R273)</f>
        <v>0</v>
      </c>
      <c r="C273" s="39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109"/>
      <c r="S273" s="227"/>
      <c r="T273" s="108"/>
      <c r="U273" s="43" t="str">
        <f>$CA273&amp;$CB273&amp;$CC273&amp;$CD273&amp;$CE273&amp;$CF273&amp;$CG273&amp;$CH273&amp;$CI273&amp;$CJ273&amp;$CK273&amp;$CL273&amp;$CM273&amp;$CN273&amp;$CO273&amp;$CP273&amp;$CQ273&amp;$CR273&amp;$CS273&amp;$CT273&amp;$CU273&amp;$CV273&amp;$CW273&amp;$CX273&amp;$CY273&amp;$CZ273</f>
        <v/>
      </c>
      <c r="CA273" s="44" t="str">
        <f>IF(AND($B273&lt;&gt;0,S273=""),"* No olvide ingresar la columna Pueblos Originarios (Digite CERO si no tiene). ",IF(S273&gt;$B273,"* El Número de Hijos de Pueblos Originarios no puede superar el Total. ",""))</f>
        <v/>
      </c>
      <c r="CB273" s="44" t="str">
        <f>IF(AND($B273&lt;&gt;0,T273=""),"* No olvide ingresar la columna Migrantes (Digite CERO si no tiene). ",IF(T273&gt;$B273,"* El Número de Hijos de Migrantes no puede superar el Total. ",""))</f>
        <v/>
      </c>
      <c r="DA273" s="45">
        <f t="shared" si="520"/>
        <v>0</v>
      </c>
      <c r="DB273" s="45">
        <f t="shared" si="520"/>
        <v>0</v>
      </c>
    </row>
    <row r="274" spans="1:130" ht="22.5" x14ac:dyDescent="0.25">
      <c r="A274" s="230" t="s">
        <v>154</v>
      </c>
      <c r="B274" s="231">
        <f>SUM(C274:R274)</f>
        <v>0</v>
      </c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232"/>
      <c r="S274" s="233"/>
      <c r="T274" s="91"/>
      <c r="U274" s="43" t="str">
        <f>$CA274&amp;$CB274&amp;$CC274&amp;$CD274&amp;$CE274&amp;$CF274&amp;$CG274&amp;$CH274&amp;$CI274&amp;$CJ274&amp;$CK274&amp;$CL274&amp;$CM274&amp;$CN274&amp;$CO274&amp;$CP274&amp;$CQ274&amp;$CR274&amp;$CS274&amp;$CT274&amp;$CU274&amp;$CV274&amp;$CW274&amp;$CX274&amp;$CY274&amp;$CZ274</f>
        <v/>
      </c>
      <c r="CA274" s="44" t="str">
        <f>IF(AND($B274&lt;&gt;0,S274=""),"* No olvide ingresar la columna Pueblos Originarios (Digite CERO si no tiene). ",IF(S274&gt;$B274,"* El Número de Hijos de Pueblos Originarios no puede superar el Total. ",""))</f>
        <v/>
      </c>
      <c r="CB274" s="44" t="str">
        <f>IF(AND($B274&lt;&gt;0,T274=""),"* No olvide ingresar la columna Migrantes (Digite CERO si no tiene). ",IF(T274&gt;$B274,"* El Número de Hijos de Migrantes no puede superar el Total. ",""))</f>
        <v/>
      </c>
      <c r="DA274" s="45">
        <f t="shared" si="520"/>
        <v>0</v>
      </c>
      <c r="DB274" s="45">
        <f t="shared" si="520"/>
        <v>0</v>
      </c>
    </row>
    <row r="275" spans="1:130" x14ac:dyDescent="0.25">
      <c r="A275" s="160" t="s">
        <v>155</v>
      </c>
    </row>
    <row r="276" spans="1:130" x14ac:dyDescent="0.25">
      <c r="A276" s="585" t="s">
        <v>123</v>
      </c>
      <c r="B276" s="588" t="s">
        <v>5</v>
      </c>
      <c r="C276" s="589"/>
      <c r="D276" s="568"/>
      <c r="E276" s="580" t="s">
        <v>156</v>
      </c>
      <c r="F276" s="581"/>
      <c r="G276" s="581"/>
      <c r="H276" s="581"/>
      <c r="I276" s="581"/>
      <c r="J276" s="581"/>
      <c r="K276" s="581"/>
      <c r="L276" s="581"/>
      <c r="M276" s="581"/>
      <c r="N276" s="581"/>
      <c r="O276" s="581"/>
      <c r="P276" s="581"/>
      <c r="Q276" s="581"/>
      <c r="R276" s="581"/>
      <c r="S276" s="581"/>
      <c r="T276" s="581"/>
      <c r="U276" s="581"/>
      <c r="V276" s="581"/>
      <c r="W276" s="581"/>
      <c r="X276" s="581"/>
      <c r="Y276" s="581"/>
      <c r="Z276" s="581"/>
      <c r="AA276" s="581"/>
      <c r="AB276" s="581"/>
      <c r="AC276" s="581"/>
      <c r="AD276" s="581"/>
      <c r="AE276" s="581"/>
      <c r="AF276" s="581"/>
      <c r="AG276" s="581"/>
      <c r="AH276" s="581"/>
      <c r="AI276" s="581"/>
      <c r="AJ276" s="593"/>
    </row>
    <row r="277" spans="1:130" s="234" customFormat="1" x14ac:dyDescent="0.25">
      <c r="A277" s="586"/>
      <c r="B277" s="590"/>
      <c r="C277" s="591"/>
      <c r="D277" s="592"/>
      <c r="E277" s="594" t="s">
        <v>157</v>
      </c>
      <c r="F277" s="595"/>
      <c r="G277" s="596" t="s">
        <v>158</v>
      </c>
      <c r="H277" s="597"/>
      <c r="I277" s="596" t="s">
        <v>159</v>
      </c>
      <c r="J277" s="597"/>
      <c r="K277" s="596" t="s">
        <v>160</v>
      </c>
      <c r="L277" s="597"/>
      <c r="M277" s="594" t="s">
        <v>161</v>
      </c>
      <c r="N277" s="595"/>
      <c r="O277" s="594" t="s">
        <v>162</v>
      </c>
      <c r="P277" s="595"/>
      <c r="Q277" s="594" t="s">
        <v>163</v>
      </c>
      <c r="R277" s="595"/>
      <c r="S277" s="594" t="s">
        <v>164</v>
      </c>
      <c r="T277" s="595"/>
      <c r="U277" s="594" t="s">
        <v>165</v>
      </c>
      <c r="V277" s="595"/>
      <c r="W277" s="594" t="s">
        <v>166</v>
      </c>
      <c r="X277" s="595"/>
      <c r="Y277" s="594" t="s">
        <v>167</v>
      </c>
      <c r="Z277" s="595"/>
      <c r="AA277" s="594" t="s">
        <v>168</v>
      </c>
      <c r="AB277" s="595"/>
      <c r="AC277" s="594" t="s">
        <v>169</v>
      </c>
      <c r="AD277" s="595"/>
      <c r="AE277" s="594" t="s">
        <v>170</v>
      </c>
      <c r="AF277" s="595"/>
      <c r="AG277" s="594" t="s">
        <v>171</v>
      </c>
      <c r="AH277" s="595"/>
      <c r="AI277" s="594" t="s">
        <v>172</v>
      </c>
      <c r="AJ277" s="595"/>
      <c r="BZ277" s="11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</row>
    <row r="278" spans="1:130" ht="15" customHeight="1" x14ac:dyDescent="0.25">
      <c r="A278" s="586"/>
      <c r="B278" s="475" t="s">
        <v>173</v>
      </c>
      <c r="C278" s="598" t="s">
        <v>31</v>
      </c>
      <c r="D278" s="496" t="s">
        <v>32</v>
      </c>
      <c r="E278" s="594" t="s">
        <v>174</v>
      </c>
      <c r="F278" s="595"/>
      <c r="G278" s="596" t="s">
        <v>175</v>
      </c>
      <c r="H278" s="597"/>
      <c r="I278" s="596" t="s">
        <v>176</v>
      </c>
      <c r="J278" s="597"/>
      <c r="K278" s="596" t="s">
        <v>177</v>
      </c>
      <c r="L278" s="597"/>
      <c r="M278" s="594" t="s">
        <v>17</v>
      </c>
      <c r="N278" s="595"/>
      <c r="O278" s="594" t="s">
        <v>18</v>
      </c>
      <c r="P278" s="595"/>
      <c r="Q278" s="594" t="s">
        <v>178</v>
      </c>
      <c r="R278" s="595"/>
      <c r="S278" s="594" t="s">
        <v>179</v>
      </c>
      <c r="T278" s="595"/>
      <c r="U278" s="594" t="s">
        <v>180</v>
      </c>
      <c r="V278" s="595"/>
      <c r="W278" s="594" t="s">
        <v>181</v>
      </c>
      <c r="X278" s="595"/>
      <c r="Y278" s="594" t="s">
        <v>182</v>
      </c>
      <c r="Z278" s="595"/>
      <c r="AA278" s="594" t="s">
        <v>183</v>
      </c>
      <c r="AB278" s="595"/>
      <c r="AC278" s="594" t="s">
        <v>184</v>
      </c>
      <c r="AD278" s="595"/>
      <c r="AE278" s="594" t="s">
        <v>185</v>
      </c>
      <c r="AF278" s="595"/>
      <c r="AG278" s="594" t="s">
        <v>186</v>
      </c>
      <c r="AH278" s="595"/>
      <c r="AI278" s="594" t="s">
        <v>187</v>
      </c>
      <c r="AJ278" s="595"/>
    </row>
    <row r="279" spans="1:130" x14ac:dyDescent="0.25">
      <c r="A279" s="587"/>
      <c r="B279" s="477"/>
      <c r="C279" s="599"/>
      <c r="D279" s="498"/>
      <c r="E279" s="18" t="s">
        <v>31</v>
      </c>
      <c r="F279" s="71" t="s">
        <v>32</v>
      </c>
      <c r="G279" s="18" t="s">
        <v>31</v>
      </c>
      <c r="H279" s="236" t="s">
        <v>32</v>
      </c>
      <c r="I279" s="18" t="s">
        <v>31</v>
      </c>
      <c r="J279" s="71" t="s">
        <v>32</v>
      </c>
      <c r="K279" s="18" t="s">
        <v>31</v>
      </c>
      <c r="L279" s="71" t="s">
        <v>32</v>
      </c>
      <c r="M279" s="237" t="s">
        <v>31</v>
      </c>
      <c r="N279" s="71" t="s">
        <v>32</v>
      </c>
      <c r="O279" s="18" t="s">
        <v>31</v>
      </c>
      <c r="P279" s="71" t="s">
        <v>32</v>
      </c>
      <c r="Q279" s="18" t="s">
        <v>31</v>
      </c>
      <c r="R279" s="71" t="s">
        <v>32</v>
      </c>
      <c r="S279" s="18" t="s">
        <v>31</v>
      </c>
      <c r="T279" s="71" t="s">
        <v>32</v>
      </c>
      <c r="U279" s="18" t="s">
        <v>31</v>
      </c>
      <c r="V279" s="71" t="s">
        <v>32</v>
      </c>
      <c r="W279" s="18" t="s">
        <v>31</v>
      </c>
      <c r="X279" s="71" t="s">
        <v>32</v>
      </c>
      <c r="Y279" s="18" t="s">
        <v>31</v>
      </c>
      <c r="Z279" s="71" t="s">
        <v>32</v>
      </c>
      <c r="AA279" s="18" t="s">
        <v>31</v>
      </c>
      <c r="AB279" s="71" t="s">
        <v>32</v>
      </c>
      <c r="AC279" s="18" t="s">
        <v>31</v>
      </c>
      <c r="AD279" s="71" t="s">
        <v>32</v>
      </c>
      <c r="AE279" s="18" t="s">
        <v>31</v>
      </c>
      <c r="AF279" s="71" t="s">
        <v>32</v>
      </c>
      <c r="AG279" s="18" t="s">
        <v>31</v>
      </c>
      <c r="AH279" s="71" t="s">
        <v>32</v>
      </c>
      <c r="AI279" s="18" t="s">
        <v>31</v>
      </c>
      <c r="AJ279" s="71" t="s">
        <v>32</v>
      </c>
    </row>
    <row r="280" spans="1:130" ht="33" x14ac:dyDescent="0.25">
      <c r="A280" s="238" t="s">
        <v>188</v>
      </c>
      <c r="B280" s="239">
        <f t="shared" ref="B280:B285" si="521">SUM(C280:D280)</f>
        <v>0</v>
      </c>
      <c r="C280" s="240">
        <f>+E280+G280+I280+K280+M280+O280+Q280+S280+U280+W280+Y280+AA280+AC280+AE280+AG280+AI280</f>
        <v>0</v>
      </c>
      <c r="D280" s="241">
        <f>+F280+H280+J280+L280+N280+P280+R280+T280+V280+X280+Z280+AB280+AD280+AF280+AH280+AJ280</f>
        <v>0</v>
      </c>
      <c r="E280" s="79"/>
      <c r="F280" s="108"/>
      <c r="G280" s="79"/>
      <c r="H280" s="108"/>
      <c r="I280" s="79"/>
      <c r="J280" s="108"/>
      <c r="K280" s="79"/>
      <c r="L280" s="108"/>
      <c r="M280" s="79"/>
      <c r="N280" s="108"/>
      <c r="O280" s="79"/>
      <c r="P280" s="108"/>
      <c r="Q280" s="79"/>
      <c r="R280" s="108"/>
      <c r="S280" s="79"/>
      <c r="T280" s="108"/>
      <c r="U280" s="79"/>
      <c r="V280" s="108"/>
      <c r="W280" s="79"/>
      <c r="X280" s="108"/>
      <c r="Y280" s="79"/>
      <c r="Z280" s="108"/>
      <c r="AA280" s="79"/>
      <c r="AB280" s="108"/>
      <c r="AC280" s="39"/>
      <c r="AD280" s="108"/>
      <c r="AE280" s="39"/>
      <c r="AF280" s="108"/>
      <c r="AG280" s="39"/>
      <c r="AH280" s="108"/>
      <c r="AI280" s="39"/>
      <c r="AJ280" s="108"/>
    </row>
    <row r="281" spans="1:130" ht="33" x14ac:dyDescent="0.25">
      <c r="A281" s="228" t="s">
        <v>189</v>
      </c>
      <c r="B281" s="242">
        <f t="shared" si="521"/>
        <v>0</v>
      </c>
      <c r="C281" s="243">
        <f t="shared" ref="C281:D285" si="522">+E281+G281+I281+K281+M281+O281+Q281+S281+U281+W281+Y281+AA281+AC281+AE281+AG281+AI281</f>
        <v>0</v>
      </c>
      <c r="D281" s="244">
        <f t="shared" si="522"/>
        <v>0</v>
      </c>
      <c r="E281" s="39"/>
      <c r="F281" s="108"/>
      <c r="G281" s="39"/>
      <c r="H281" s="108"/>
      <c r="I281" s="39"/>
      <c r="J281" s="108"/>
      <c r="K281" s="39"/>
      <c r="L281" s="108"/>
      <c r="M281" s="39"/>
      <c r="N281" s="108"/>
      <c r="O281" s="39"/>
      <c r="P281" s="108"/>
      <c r="Q281" s="39"/>
      <c r="R281" s="108"/>
      <c r="S281" s="39"/>
      <c r="T281" s="108"/>
      <c r="U281" s="39"/>
      <c r="V281" s="108"/>
      <c r="W281" s="39"/>
      <c r="X281" s="108"/>
      <c r="Y281" s="39"/>
      <c r="Z281" s="108"/>
      <c r="AA281" s="39"/>
      <c r="AB281" s="108"/>
      <c r="AC281" s="39"/>
      <c r="AD281" s="108"/>
      <c r="AE281" s="39"/>
      <c r="AF281" s="108"/>
      <c r="AG281" s="39"/>
      <c r="AH281" s="108"/>
      <c r="AI281" s="39"/>
      <c r="AJ281" s="108"/>
    </row>
    <row r="282" spans="1:130" ht="33" x14ac:dyDescent="0.25">
      <c r="A282" s="228" t="s">
        <v>190</v>
      </c>
      <c r="B282" s="242">
        <f t="shared" si="521"/>
        <v>0</v>
      </c>
      <c r="C282" s="243">
        <f t="shared" si="522"/>
        <v>0</v>
      </c>
      <c r="D282" s="244">
        <f t="shared" si="522"/>
        <v>0</v>
      </c>
      <c r="E282" s="39"/>
      <c r="F282" s="108"/>
      <c r="G282" s="39"/>
      <c r="H282" s="108"/>
      <c r="I282" s="39"/>
      <c r="J282" s="108"/>
      <c r="K282" s="39"/>
      <c r="L282" s="108"/>
      <c r="M282" s="39"/>
      <c r="N282" s="108"/>
      <c r="O282" s="39"/>
      <c r="P282" s="108"/>
      <c r="Q282" s="39"/>
      <c r="R282" s="108"/>
      <c r="S282" s="39"/>
      <c r="T282" s="108"/>
      <c r="U282" s="39"/>
      <c r="V282" s="108"/>
      <c r="W282" s="39"/>
      <c r="X282" s="108"/>
      <c r="Y282" s="39"/>
      <c r="Z282" s="108"/>
      <c r="AA282" s="39"/>
      <c r="AB282" s="108"/>
      <c r="AC282" s="39"/>
      <c r="AD282" s="108"/>
      <c r="AE282" s="39"/>
      <c r="AF282" s="108"/>
      <c r="AG282" s="39"/>
      <c r="AH282" s="108"/>
      <c r="AI282" s="39"/>
      <c r="AJ282" s="108"/>
    </row>
    <row r="283" spans="1:130" ht="33" x14ac:dyDescent="0.25">
      <c r="A283" s="228" t="s">
        <v>191</v>
      </c>
      <c r="B283" s="245">
        <f t="shared" si="521"/>
        <v>0</v>
      </c>
      <c r="C283" s="246">
        <f t="shared" si="522"/>
        <v>0</v>
      </c>
      <c r="D283" s="247">
        <f t="shared" si="522"/>
        <v>0</v>
      </c>
      <c r="E283" s="84"/>
      <c r="F283" s="86"/>
      <c r="G283" s="84"/>
      <c r="H283" s="86"/>
      <c r="I283" s="84"/>
      <c r="J283" s="86"/>
      <c r="K283" s="84"/>
      <c r="L283" s="86"/>
      <c r="M283" s="84"/>
      <c r="N283" s="86"/>
      <c r="O283" s="84"/>
      <c r="P283" s="86"/>
      <c r="Q283" s="84"/>
      <c r="R283" s="86"/>
      <c r="S283" s="84"/>
      <c r="T283" s="86"/>
      <c r="U283" s="84"/>
      <c r="V283" s="86"/>
      <c r="W283" s="84"/>
      <c r="X283" s="86"/>
      <c r="Y283" s="84"/>
      <c r="Z283" s="86"/>
      <c r="AA283" s="84"/>
      <c r="AB283" s="86"/>
      <c r="AC283" s="84"/>
      <c r="AD283" s="86"/>
      <c r="AE283" s="84"/>
      <c r="AF283" s="86"/>
      <c r="AG283" s="84"/>
      <c r="AH283" s="86"/>
      <c r="AI283" s="84"/>
      <c r="AJ283" s="86"/>
    </row>
    <row r="284" spans="1:130" ht="33" x14ac:dyDescent="0.25">
      <c r="A284" s="228" t="s">
        <v>192</v>
      </c>
      <c r="B284" s="242">
        <f t="shared" si="521"/>
        <v>0</v>
      </c>
      <c r="C284" s="243">
        <f t="shared" si="522"/>
        <v>0</v>
      </c>
      <c r="D284" s="244">
        <f t="shared" si="522"/>
        <v>0</v>
      </c>
      <c r="E284" s="39"/>
      <c r="F284" s="108"/>
      <c r="G284" s="39"/>
      <c r="H284" s="108"/>
      <c r="I284" s="39"/>
      <c r="J284" s="108"/>
      <c r="K284" s="39"/>
      <c r="L284" s="108"/>
      <c r="M284" s="39"/>
      <c r="N284" s="108"/>
      <c r="O284" s="39"/>
      <c r="P284" s="108"/>
      <c r="Q284" s="39"/>
      <c r="R284" s="108"/>
      <c r="S284" s="39"/>
      <c r="T284" s="108"/>
      <c r="U284" s="39"/>
      <c r="V284" s="108"/>
      <c r="W284" s="39"/>
      <c r="X284" s="108"/>
      <c r="Y284" s="39"/>
      <c r="Z284" s="108"/>
      <c r="AA284" s="39"/>
      <c r="AB284" s="108"/>
      <c r="AC284" s="39"/>
      <c r="AD284" s="108"/>
      <c r="AE284" s="39"/>
      <c r="AF284" s="108"/>
      <c r="AG284" s="39"/>
      <c r="AH284" s="108"/>
      <c r="AI284" s="39"/>
      <c r="AJ284" s="108"/>
    </row>
    <row r="285" spans="1:130" ht="33" x14ac:dyDescent="0.25">
      <c r="A285" s="248" t="s">
        <v>193</v>
      </c>
      <c r="B285" s="249">
        <f t="shared" si="521"/>
        <v>0</v>
      </c>
      <c r="C285" s="250">
        <f t="shared" si="522"/>
        <v>0</v>
      </c>
      <c r="D285" s="251">
        <f t="shared" si="522"/>
        <v>0</v>
      </c>
      <c r="E285" s="60"/>
      <c r="F285" s="141"/>
      <c r="G285" s="60"/>
      <c r="H285" s="141"/>
      <c r="I285" s="60"/>
      <c r="J285" s="141"/>
      <c r="K285" s="60"/>
      <c r="L285" s="141"/>
      <c r="M285" s="60"/>
      <c r="N285" s="141"/>
      <c r="O285" s="60"/>
      <c r="P285" s="141"/>
      <c r="Q285" s="60"/>
      <c r="R285" s="141"/>
      <c r="S285" s="60"/>
      <c r="T285" s="141"/>
      <c r="U285" s="60"/>
      <c r="V285" s="141"/>
      <c r="W285" s="60"/>
      <c r="X285" s="141"/>
      <c r="Y285" s="60"/>
      <c r="Z285" s="141"/>
      <c r="AA285" s="60"/>
      <c r="AB285" s="141"/>
      <c r="AC285" s="60"/>
      <c r="AD285" s="141"/>
      <c r="AE285" s="60"/>
      <c r="AF285" s="141"/>
      <c r="AG285" s="60"/>
      <c r="AH285" s="141"/>
      <c r="AI285" s="60"/>
      <c r="AJ285" s="141"/>
    </row>
    <row r="286" spans="1:130" x14ac:dyDescent="0.25">
      <c r="A286" s="160" t="s">
        <v>194</v>
      </c>
    </row>
    <row r="287" spans="1:130" ht="15" customHeight="1" x14ac:dyDescent="0.25">
      <c r="A287" s="585" t="s">
        <v>123</v>
      </c>
      <c r="B287" s="588" t="s">
        <v>5</v>
      </c>
      <c r="C287" s="589"/>
      <c r="D287" s="568"/>
      <c r="E287" s="580" t="s">
        <v>195</v>
      </c>
      <c r="F287" s="581"/>
      <c r="G287" s="581"/>
      <c r="H287" s="581"/>
      <c r="I287" s="581"/>
      <c r="J287" s="581"/>
      <c r="K287" s="581"/>
      <c r="L287" s="581"/>
      <c r="M287" s="581"/>
      <c r="N287" s="581"/>
      <c r="O287" s="581"/>
      <c r="P287" s="581"/>
      <c r="Q287" s="581"/>
      <c r="R287" s="581"/>
      <c r="S287" s="581"/>
      <c r="T287" s="581"/>
      <c r="U287" s="581"/>
      <c r="V287" s="581"/>
      <c r="W287" s="581"/>
      <c r="X287" s="581"/>
      <c r="Y287" s="581"/>
      <c r="Z287" s="581"/>
      <c r="AA287" s="581"/>
      <c r="AB287" s="582"/>
      <c r="AC287" s="600" t="s">
        <v>9</v>
      </c>
      <c r="AD287" s="568" t="s">
        <v>10</v>
      </c>
    </row>
    <row r="288" spans="1:130" ht="15" customHeight="1" x14ac:dyDescent="0.25">
      <c r="A288" s="586"/>
      <c r="B288" s="590"/>
      <c r="C288" s="591"/>
      <c r="D288" s="592"/>
      <c r="E288" s="594" t="s">
        <v>196</v>
      </c>
      <c r="F288" s="595"/>
      <c r="G288" s="594" t="s">
        <v>18</v>
      </c>
      <c r="H288" s="595"/>
      <c r="I288" s="594" t="s">
        <v>178</v>
      </c>
      <c r="J288" s="595"/>
      <c r="K288" s="594" t="s">
        <v>179</v>
      </c>
      <c r="L288" s="595"/>
      <c r="M288" s="594" t="s">
        <v>180</v>
      </c>
      <c r="N288" s="595"/>
      <c r="O288" s="594" t="s">
        <v>181</v>
      </c>
      <c r="P288" s="595"/>
      <c r="Q288" s="594" t="s">
        <v>182</v>
      </c>
      <c r="R288" s="595"/>
      <c r="S288" s="594" t="s">
        <v>183</v>
      </c>
      <c r="T288" s="595"/>
      <c r="U288" s="594" t="s">
        <v>184</v>
      </c>
      <c r="V288" s="595"/>
      <c r="W288" s="594" t="s">
        <v>185</v>
      </c>
      <c r="X288" s="595"/>
      <c r="Y288" s="594" t="s">
        <v>186</v>
      </c>
      <c r="Z288" s="595"/>
      <c r="AA288" s="594" t="s">
        <v>197</v>
      </c>
      <c r="AB288" s="603"/>
      <c r="AC288" s="601"/>
      <c r="AD288" s="592"/>
    </row>
    <row r="289" spans="1:130" x14ac:dyDescent="0.25">
      <c r="A289" s="587"/>
      <c r="B289" s="253" t="s">
        <v>173</v>
      </c>
      <c r="C289" s="18" t="s">
        <v>31</v>
      </c>
      <c r="D289" s="71" t="s">
        <v>32</v>
      </c>
      <c r="E289" s="18" t="s">
        <v>31</v>
      </c>
      <c r="F289" s="71" t="s">
        <v>32</v>
      </c>
      <c r="G289" s="18" t="s">
        <v>31</v>
      </c>
      <c r="H289" s="71" t="s">
        <v>32</v>
      </c>
      <c r="I289" s="18" t="s">
        <v>31</v>
      </c>
      <c r="J289" s="71" t="s">
        <v>32</v>
      </c>
      <c r="K289" s="18" t="s">
        <v>31</v>
      </c>
      <c r="L289" s="71" t="s">
        <v>32</v>
      </c>
      <c r="M289" s="18" t="s">
        <v>31</v>
      </c>
      <c r="N289" s="71" t="s">
        <v>32</v>
      </c>
      <c r="O289" s="18" t="s">
        <v>31</v>
      </c>
      <c r="P289" s="71" t="s">
        <v>32</v>
      </c>
      <c r="Q289" s="18" t="s">
        <v>31</v>
      </c>
      <c r="R289" s="71" t="s">
        <v>32</v>
      </c>
      <c r="S289" s="18" t="s">
        <v>31</v>
      </c>
      <c r="T289" s="71" t="s">
        <v>32</v>
      </c>
      <c r="U289" s="18" t="s">
        <v>31</v>
      </c>
      <c r="V289" s="71" t="s">
        <v>32</v>
      </c>
      <c r="W289" s="18" t="s">
        <v>31</v>
      </c>
      <c r="X289" s="71" t="s">
        <v>32</v>
      </c>
      <c r="Y289" s="18" t="s">
        <v>31</v>
      </c>
      <c r="Z289" s="71" t="s">
        <v>32</v>
      </c>
      <c r="AA289" s="18" t="s">
        <v>31</v>
      </c>
      <c r="AB289" s="26" t="s">
        <v>32</v>
      </c>
      <c r="AC289" s="602"/>
      <c r="AD289" s="56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</row>
    <row r="290" spans="1:130" ht="22.5" x14ac:dyDescent="0.25">
      <c r="A290" s="254" t="s">
        <v>198</v>
      </c>
      <c r="B290" s="255">
        <f>SUM(C290:D290)</f>
        <v>0</v>
      </c>
      <c r="C290" s="256">
        <f>+E290+G290+I290+K290+M290+O290+Q290+S290+U290+W290+Y290+AA290</f>
        <v>0</v>
      </c>
      <c r="D290" s="257">
        <f>+F290+H290+J290+L290+N290+P290+R290+T290+V290+X290+Z290+AB290</f>
        <v>0</v>
      </c>
      <c r="E290" s="39"/>
      <c r="F290" s="37"/>
      <c r="G290" s="39"/>
      <c r="H290" s="37"/>
      <c r="I290" s="39"/>
      <c r="J290" s="37"/>
      <c r="K290" s="39"/>
      <c r="L290" s="37"/>
      <c r="M290" s="39"/>
      <c r="N290" s="37"/>
      <c r="O290" s="39"/>
      <c r="P290" s="37"/>
      <c r="Q290" s="39"/>
      <c r="R290" s="37"/>
      <c r="S290" s="39"/>
      <c r="T290" s="37"/>
      <c r="U290" s="39"/>
      <c r="V290" s="37"/>
      <c r="W290" s="39"/>
      <c r="X290" s="37"/>
      <c r="Y290" s="39"/>
      <c r="Z290" s="37"/>
      <c r="AA290" s="39"/>
      <c r="AB290" s="40"/>
      <c r="AC290" s="147"/>
      <c r="AD290" s="87"/>
      <c r="AE290" s="43" t="str">
        <f>$CA290&amp;$CB290&amp;$CC290&amp;$CD290&amp;$CE290&amp;$CF290&amp;$CG290&amp;$CH290&amp;$CI290&amp;$CJ290&amp;$CK290&amp;$CL290&amp;$CM290&amp;$CN290&amp;$CO290&amp;$CP290&amp;$CQ290&amp;$CR290&amp;$CS290&amp;$CT290&amp;$CU290&amp;$CV290&amp;$CW290&amp;$CX290&amp;$CY290&amp;$CZ290</f>
        <v/>
      </c>
      <c r="CA290" s="44" t="str">
        <f>IF(AND($B290&lt;&gt;0,AC290=""),"* No olvide ingresar la columna Pueblos Originarios (Digite CERO si no tiene). ",IF(AC290&gt;$B290,"* El Número de Donantes Confirmados pertenecientes a Pueblos Originarios no puede superar el Total. ",""))</f>
        <v/>
      </c>
      <c r="CB290" s="44" t="str">
        <f>IF(AND($B290&lt;&gt;0,AD290=""),"* No olvide ingresar la columna Migrantes (Digite CERO si no tiene). ",IF(AD290&gt;$B290,"* El Número de Donantes Confirmados pertenecientes a Población Migrante no puede superar el Total. ",""))</f>
        <v/>
      </c>
      <c r="DA290" s="45">
        <f>IF(AND($B290&lt;&gt;0,AC290=""),1,IF(AC290&gt;$B290,1,0))</f>
        <v>0</v>
      </c>
      <c r="DB290" s="45">
        <f>IF(AND($B290&lt;&gt;0,AD290=""),1,IF(AD290&gt;$B290,1,0))</f>
        <v>0</v>
      </c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</row>
    <row r="291" spans="1:130" ht="22.5" x14ac:dyDescent="0.25">
      <c r="A291" s="248" t="s">
        <v>199</v>
      </c>
      <c r="B291" s="258">
        <f>SUM(C291:D291)</f>
        <v>0</v>
      </c>
      <c r="C291" s="259">
        <f>+E291+G291+I291+K291+M291+O291+Q291+S291+U291+W291+Y291+AA291</f>
        <v>0</v>
      </c>
      <c r="D291" s="260">
        <f>+F291+H291+J291+L291+N291+P291+R291+T291+V291+X291+Z291+AB291</f>
        <v>0</v>
      </c>
      <c r="E291" s="60"/>
      <c r="F291" s="141"/>
      <c r="G291" s="60"/>
      <c r="H291" s="141"/>
      <c r="I291" s="60"/>
      <c r="J291" s="141"/>
      <c r="K291" s="60"/>
      <c r="L291" s="141"/>
      <c r="M291" s="60"/>
      <c r="N291" s="141"/>
      <c r="O291" s="60"/>
      <c r="P291" s="141"/>
      <c r="Q291" s="60"/>
      <c r="R291" s="141"/>
      <c r="S291" s="60"/>
      <c r="T291" s="141"/>
      <c r="U291" s="60"/>
      <c r="V291" s="141"/>
      <c r="W291" s="60"/>
      <c r="X291" s="141"/>
      <c r="Y291" s="60"/>
      <c r="Z291" s="141"/>
      <c r="AA291" s="60"/>
      <c r="AB291" s="62"/>
      <c r="AC291" s="58"/>
      <c r="AD291" s="61"/>
      <c r="AE291" s="43" t="str">
        <f>$CA291&amp;$CB291&amp;$CC291&amp;$CD291&amp;$CE291&amp;$CF291&amp;$CG291&amp;$CH291&amp;$CI291&amp;$CJ291&amp;$CK291&amp;$CL291&amp;$CM291&amp;$CN291&amp;$CO291&amp;$CP291&amp;$CQ291&amp;$CR291&amp;$CS291&amp;$CT291&amp;$CU291&amp;$CV291&amp;$CW291&amp;$CX291&amp;$CY291&amp;$CZ291</f>
        <v/>
      </c>
      <c r="CA291" s="44" t="str">
        <f>IF(AND($B291&lt;&gt;0,AC291=""),"* No olvide ingresar la columna Pueblos Originarios (Digite CERO si no tiene). ",IF(AC291&gt;$B291,"* El Número de Donantes Confirmados pertenecientes a Pueblos Originarios no puede superar el Total. ",""))</f>
        <v/>
      </c>
      <c r="CB291" s="44" t="str">
        <f>IF(AND($B291&lt;&gt;0,AD291=""),"* No olvide ingresar la columna Migrantes (Digite CERO si no tiene). ",IF(AD291&gt;$B291,"* El Número de Donantes Confirmados pertenecientes a Población Migrante no puede superar el Total. ",""))</f>
        <v/>
      </c>
      <c r="DA291" s="45">
        <f>IF(AND($B291&lt;&gt;0,AC291=""),1,IF(AC291&gt;$B291,1,0))</f>
        <v>0</v>
      </c>
      <c r="DB291" s="45">
        <f>IF(AND($B291&lt;&gt;0,AD291=""),1,IF(AD291&gt;$B291,1,0))</f>
        <v>0</v>
      </c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</row>
    <row r="292" spans="1:130" x14ac:dyDescent="0.25">
      <c r="A292" s="160" t="s">
        <v>200</v>
      </c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</row>
    <row r="293" spans="1:130" ht="15" customHeight="1" x14ac:dyDescent="0.25">
      <c r="A293" s="585" t="s">
        <v>123</v>
      </c>
      <c r="B293" s="588" t="s">
        <v>5</v>
      </c>
      <c r="C293" s="589"/>
      <c r="D293" s="568"/>
      <c r="E293" s="604" t="s">
        <v>195</v>
      </c>
      <c r="F293" s="604"/>
      <c r="G293" s="604"/>
      <c r="H293" s="604"/>
      <c r="I293" s="604"/>
      <c r="J293" s="604"/>
      <c r="K293" s="604"/>
      <c r="L293" s="604"/>
      <c r="M293" s="604"/>
      <c r="N293" s="604"/>
      <c r="O293" s="604"/>
      <c r="P293" s="604"/>
      <c r="Q293" s="604"/>
      <c r="R293" s="604"/>
      <c r="S293" s="604"/>
      <c r="T293" s="604"/>
      <c r="U293" s="604"/>
      <c r="V293" s="604"/>
      <c r="W293" s="604"/>
      <c r="X293" s="604"/>
      <c r="Y293" s="604"/>
      <c r="Z293" s="604"/>
      <c r="AA293" s="604"/>
      <c r="AB293" s="604"/>
      <c r="AC293" s="604"/>
      <c r="AD293" s="604"/>
      <c r="AE293" s="604"/>
      <c r="AF293" s="604"/>
      <c r="AG293" s="604"/>
      <c r="AH293" s="604"/>
      <c r="AI293" s="604"/>
      <c r="AJ293" s="605"/>
      <c r="AK293" s="600" t="s">
        <v>9</v>
      </c>
      <c r="AL293" s="568" t="s">
        <v>10</v>
      </c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</row>
    <row r="294" spans="1:130" ht="15" customHeight="1" x14ac:dyDescent="0.25">
      <c r="A294" s="586"/>
      <c r="B294" s="590"/>
      <c r="C294" s="591"/>
      <c r="D294" s="592"/>
      <c r="E294" s="594" t="s">
        <v>174</v>
      </c>
      <c r="F294" s="595"/>
      <c r="G294" s="596" t="s">
        <v>175</v>
      </c>
      <c r="H294" s="597"/>
      <c r="I294" s="596" t="s">
        <v>176</v>
      </c>
      <c r="J294" s="597"/>
      <c r="K294" s="596" t="s">
        <v>177</v>
      </c>
      <c r="L294" s="597"/>
      <c r="M294" s="594" t="s">
        <v>17</v>
      </c>
      <c r="N294" s="595"/>
      <c r="O294" s="594" t="s">
        <v>18</v>
      </c>
      <c r="P294" s="595"/>
      <c r="Q294" s="594" t="s">
        <v>178</v>
      </c>
      <c r="R294" s="595"/>
      <c r="S294" s="594" t="s">
        <v>179</v>
      </c>
      <c r="T294" s="595"/>
      <c r="U294" s="594" t="s">
        <v>180</v>
      </c>
      <c r="V294" s="595"/>
      <c r="W294" s="594" t="s">
        <v>181</v>
      </c>
      <c r="X294" s="595"/>
      <c r="Y294" s="594" t="s">
        <v>182</v>
      </c>
      <c r="Z294" s="595"/>
      <c r="AA294" s="594" t="s">
        <v>183</v>
      </c>
      <c r="AB294" s="595"/>
      <c r="AC294" s="594" t="s">
        <v>184</v>
      </c>
      <c r="AD294" s="595"/>
      <c r="AE294" s="594" t="s">
        <v>185</v>
      </c>
      <c r="AF294" s="595"/>
      <c r="AG294" s="594" t="s">
        <v>186</v>
      </c>
      <c r="AH294" s="595"/>
      <c r="AI294" s="594" t="s">
        <v>187</v>
      </c>
      <c r="AJ294" s="603"/>
      <c r="AK294" s="601"/>
      <c r="AL294" s="592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</row>
    <row r="295" spans="1:130" x14ac:dyDescent="0.25">
      <c r="A295" s="587"/>
      <c r="B295" s="253" t="s">
        <v>173</v>
      </c>
      <c r="C295" s="18" t="s">
        <v>31</v>
      </c>
      <c r="D295" s="71" t="s">
        <v>32</v>
      </c>
      <c r="E295" s="18" t="s">
        <v>31</v>
      </c>
      <c r="F295" s="71" t="s">
        <v>32</v>
      </c>
      <c r="G295" s="18" t="s">
        <v>31</v>
      </c>
      <c r="H295" s="71" t="s">
        <v>32</v>
      </c>
      <c r="I295" s="18" t="s">
        <v>31</v>
      </c>
      <c r="J295" s="71" t="s">
        <v>32</v>
      </c>
      <c r="K295" s="18" t="s">
        <v>31</v>
      </c>
      <c r="L295" s="71" t="s">
        <v>32</v>
      </c>
      <c r="M295" s="18" t="s">
        <v>31</v>
      </c>
      <c r="N295" s="71" t="s">
        <v>32</v>
      </c>
      <c r="O295" s="18" t="s">
        <v>31</v>
      </c>
      <c r="P295" s="71" t="s">
        <v>32</v>
      </c>
      <c r="Q295" s="18" t="s">
        <v>31</v>
      </c>
      <c r="R295" s="71" t="s">
        <v>32</v>
      </c>
      <c r="S295" s="18" t="s">
        <v>31</v>
      </c>
      <c r="T295" s="71" t="s">
        <v>32</v>
      </c>
      <c r="U295" s="18" t="s">
        <v>31</v>
      </c>
      <c r="V295" s="71" t="s">
        <v>32</v>
      </c>
      <c r="W295" s="18" t="s">
        <v>31</v>
      </c>
      <c r="X295" s="71" t="s">
        <v>32</v>
      </c>
      <c r="Y295" s="18" t="s">
        <v>31</v>
      </c>
      <c r="Z295" s="71" t="s">
        <v>32</v>
      </c>
      <c r="AA295" s="18" t="s">
        <v>31</v>
      </c>
      <c r="AB295" s="71" t="s">
        <v>32</v>
      </c>
      <c r="AC295" s="18" t="s">
        <v>31</v>
      </c>
      <c r="AD295" s="71" t="s">
        <v>32</v>
      </c>
      <c r="AE295" s="18" t="s">
        <v>31</v>
      </c>
      <c r="AF295" s="71" t="s">
        <v>32</v>
      </c>
      <c r="AG295" s="18" t="s">
        <v>31</v>
      </c>
      <c r="AH295" s="71" t="s">
        <v>32</v>
      </c>
      <c r="AI295" s="18" t="s">
        <v>31</v>
      </c>
      <c r="AJ295" s="261" t="s">
        <v>32</v>
      </c>
      <c r="AK295" s="602"/>
      <c r="AL295" s="56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</row>
    <row r="296" spans="1:130" ht="22.5" x14ac:dyDescent="0.25">
      <c r="A296" s="254" t="s">
        <v>201</v>
      </c>
      <c r="B296" s="216">
        <f>SUM(C296:D296)</f>
        <v>0</v>
      </c>
      <c r="C296" s="262">
        <f t="shared" ref="C296:D298" si="523">+E296+G296+I296+K296+M296+O296+Q296+S296+U296+W296+Y296+AA296+AC296+AE296+AG296+AI296</f>
        <v>0</v>
      </c>
      <c r="D296" s="257">
        <f t="shared" si="523"/>
        <v>0</v>
      </c>
      <c r="E296" s="39"/>
      <c r="F296" s="42"/>
      <c r="G296" s="39"/>
      <c r="H296" s="42"/>
      <c r="I296" s="39"/>
      <c r="J296" s="42"/>
      <c r="K296" s="39"/>
      <c r="L296" s="42"/>
      <c r="M296" s="39"/>
      <c r="N296" s="42"/>
      <c r="O296" s="39"/>
      <c r="P296" s="42"/>
      <c r="Q296" s="39"/>
      <c r="R296" s="42"/>
      <c r="S296" s="39"/>
      <c r="T296" s="42"/>
      <c r="U296" s="39"/>
      <c r="V296" s="42"/>
      <c r="W296" s="39"/>
      <c r="X296" s="42"/>
      <c r="Y296" s="39"/>
      <c r="Z296" s="42"/>
      <c r="AA296" s="39"/>
      <c r="AB296" s="42"/>
      <c r="AC296" s="39"/>
      <c r="AD296" s="42"/>
      <c r="AE296" s="39"/>
      <c r="AF296" s="42"/>
      <c r="AG296" s="39"/>
      <c r="AH296" s="42"/>
      <c r="AI296" s="39"/>
      <c r="AJ296" s="40"/>
      <c r="AK296" s="41"/>
      <c r="AL296" s="263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</row>
    <row r="297" spans="1:130" ht="22.5" x14ac:dyDescent="0.25">
      <c r="A297" s="228" t="s">
        <v>202</v>
      </c>
      <c r="B297" s="264">
        <f>SUM(C297:D297)</f>
        <v>0</v>
      </c>
      <c r="C297" s="265">
        <f t="shared" si="523"/>
        <v>0</v>
      </c>
      <c r="D297" s="244">
        <f t="shared" si="523"/>
        <v>0</v>
      </c>
      <c r="E297" s="39"/>
      <c r="F297" s="42"/>
      <c r="G297" s="39"/>
      <c r="H297" s="42"/>
      <c r="I297" s="39"/>
      <c r="J297" s="42"/>
      <c r="K297" s="39"/>
      <c r="L297" s="42"/>
      <c r="M297" s="39"/>
      <c r="N297" s="42"/>
      <c r="O297" s="39"/>
      <c r="P297" s="42"/>
      <c r="Q297" s="39"/>
      <c r="R297" s="42"/>
      <c r="S297" s="39"/>
      <c r="T297" s="42"/>
      <c r="U297" s="39"/>
      <c r="V297" s="42"/>
      <c r="W297" s="39"/>
      <c r="X297" s="42"/>
      <c r="Y297" s="39"/>
      <c r="Z297" s="42"/>
      <c r="AA297" s="39"/>
      <c r="AB297" s="42"/>
      <c r="AC297" s="39"/>
      <c r="AD297" s="42"/>
      <c r="AE297" s="39"/>
      <c r="AF297" s="42"/>
      <c r="AG297" s="39"/>
      <c r="AH297" s="42"/>
      <c r="AI297" s="39"/>
      <c r="AJ297" s="40"/>
      <c r="AK297" s="37"/>
      <c r="AL297" s="42"/>
      <c r="AM297" s="43" t="str">
        <f>$CA297&amp;$CB297&amp;$CC297&amp;$CD297&amp;$CE297&amp;$CF297&amp;$CG297&amp;$CH297&amp;$CI297&amp;$CJ297&amp;$CK297&amp;$CL297&amp;$CM297&amp;$CN297&amp;$CO297&amp;$CP297&amp;$CQ297&amp;$CR297&amp;$CS297&amp;$CT297&amp;$CU297&amp;$CV297&amp;$CW297&amp;$CX297&amp;$CY297&amp;$CZ297</f>
        <v/>
      </c>
      <c r="CA297" s="44" t="str">
        <f>IF(AND($B297&lt;&gt;0,AK297=""),"* No olvide ingresar la columna Pueblos Originarios (Digite CERO si no tiene). ",IF(AK297&gt;$B297,"* El Número de personas en seguimiento pertenecientes a Pueblos Originarios no puede superar el Total. ",""))</f>
        <v/>
      </c>
      <c r="CB297" s="44" t="str">
        <f>IF(AND($B297&lt;&gt;0,AL297=""),"* No olvide ingresar la columna Migrantes (Digite CERO si no tiene). ",IF(AL297&gt;$B297,"* El Número de personas en seguimiento pertenecientes a Población Migrante no puede superar el Total. ",""))</f>
        <v/>
      </c>
      <c r="DA297" s="45">
        <f>IF(AND($B297&lt;&gt;0,AK297=""),1,IF(AK297&gt;$B297,1,0))</f>
        <v>0</v>
      </c>
      <c r="DB297" s="45">
        <f>IF(AND($B297&lt;&gt;0,AL297=""),1,IF(AL297&gt;$B297,1,0))</f>
        <v>0</v>
      </c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</row>
    <row r="298" spans="1:130" ht="22.5" x14ac:dyDescent="0.25">
      <c r="A298" s="266" t="s">
        <v>203</v>
      </c>
      <c r="B298" s="267">
        <f>SUM(C298:D298)</f>
        <v>0</v>
      </c>
      <c r="C298" s="268">
        <f t="shared" si="523"/>
        <v>0</v>
      </c>
      <c r="D298" s="269">
        <f t="shared" si="523"/>
        <v>0</v>
      </c>
      <c r="E298" s="89"/>
      <c r="F298" s="92"/>
      <c r="G298" s="89"/>
      <c r="H298" s="92"/>
      <c r="I298" s="89"/>
      <c r="J298" s="92"/>
      <c r="K298" s="89"/>
      <c r="L298" s="92"/>
      <c r="M298" s="89"/>
      <c r="N298" s="92"/>
      <c r="O298" s="89"/>
      <c r="P298" s="92"/>
      <c r="Q298" s="89"/>
      <c r="R298" s="92"/>
      <c r="S298" s="89"/>
      <c r="T298" s="92"/>
      <c r="U298" s="89"/>
      <c r="V298" s="92"/>
      <c r="W298" s="89"/>
      <c r="X298" s="92"/>
      <c r="Y298" s="89"/>
      <c r="Z298" s="92"/>
      <c r="AA298" s="89"/>
      <c r="AB298" s="92"/>
      <c r="AC298" s="89"/>
      <c r="AD298" s="92"/>
      <c r="AE298" s="89"/>
      <c r="AF298" s="92"/>
      <c r="AG298" s="89"/>
      <c r="AH298" s="92"/>
      <c r="AI298" s="89"/>
      <c r="AJ298" s="270"/>
      <c r="AK298" s="271"/>
      <c r="AL298" s="92"/>
      <c r="AM298" s="43" t="str">
        <f>$CA298&amp;$CB298&amp;$CC298&amp;$CD298&amp;$CE298&amp;$CF298&amp;$CG298&amp;$CH298&amp;$CI298&amp;$CJ298&amp;$CK298&amp;$CL298&amp;$CM298&amp;$CN298&amp;$CO298&amp;$CP298&amp;$CQ298&amp;$CR298&amp;$CS298&amp;$CT298&amp;$CU298&amp;$CV298&amp;$CW298&amp;$CX298&amp;$CY298&amp;$CZ298</f>
        <v/>
      </c>
      <c r="CA298" s="44" t="str">
        <f>IF(AND($B298&lt;&gt;0,AK298=""),"* No olvide ingresar la columna Pueblos Originarios (Digite CERO si no tiene). ",IF(AK298&gt;$B298,"* El Número de personas en seguimiento pertenecientes a Pueblos Originarios no puede superar el Total. ",""))</f>
        <v/>
      </c>
      <c r="CB298" s="44" t="str">
        <f>IF(AND($B298&lt;&gt;0,AL298=""),"* No olvide ingresar la columna Migrantes (Digite CERO si no tiene). ",IF(AL298&gt;$B298,"* El Número de personas en seguimiento pertenecientes a Población Migrante no puede superar el Total. ",""))</f>
        <v/>
      </c>
      <c r="DA298" s="45">
        <f>IF(AND($B298&lt;&gt;0,AK298=""),1,IF(AK298&gt;$B298,1,0))</f>
        <v>0</v>
      </c>
      <c r="DB298" s="45">
        <f>IF(AND($B298&lt;&gt;0,AL298=""),1,IF(AL298&gt;$B298,1,0))</f>
        <v>0</v>
      </c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</row>
    <row r="308" spans="1:2" s="234" customFormat="1" x14ac:dyDescent="0.25">
      <c r="A308" s="234">
        <f>SUM(B296:B298,B290:B291,B280:B285,B270:B274,B262:B266,C236:D258,B225:C231,B214:C220,C187:D209,C160:D182,C151:P155,C143:P147,B122:C139,B100:C117,B78:C95,B56:C73,B34:C51,B12:C29)</f>
        <v>2311</v>
      </c>
      <c r="B308" s="234">
        <f>SUM(DA12:DZ298)</f>
        <v>0</v>
      </c>
    </row>
  </sheetData>
  <mergeCells count="465">
    <mergeCell ref="O288:P288"/>
    <mergeCell ref="A293:A295"/>
    <mergeCell ref="B293:D294"/>
    <mergeCell ref="E293:AJ293"/>
    <mergeCell ref="AK293:AK295"/>
    <mergeCell ref="AL293:AL295"/>
    <mergeCell ref="E294:F294"/>
    <mergeCell ref="G294:H294"/>
    <mergeCell ref="I294:J294"/>
    <mergeCell ref="K294:L294"/>
    <mergeCell ref="M294:N294"/>
    <mergeCell ref="AA294:AB294"/>
    <mergeCell ref="AC294:AD294"/>
    <mergeCell ref="AE294:AF294"/>
    <mergeCell ref="AG294:AH294"/>
    <mergeCell ref="AI294:AJ294"/>
    <mergeCell ref="O294:P294"/>
    <mergeCell ref="Q294:R294"/>
    <mergeCell ref="S294:T294"/>
    <mergeCell ref="U294:V294"/>
    <mergeCell ref="W294:X294"/>
    <mergeCell ref="Y294:Z294"/>
    <mergeCell ref="AG278:AH278"/>
    <mergeCell ref="AI278:AJ278"/>
    <mergeCell ref="A287:A289"/>
    <mergeCell ref="B287:D288"/>
    <mergeCell ref="E287:AB287"/>
    <mergeCell ref="AC287:AC289"/>
    <mergeCell ref="AD287:AD289"/>
    <mergeCell ref="O278:P278"/>
    <mergeCell ref="Q278:R278"/>
    <mergeCell ref="S278:T278"/>
    <mergeCell ref="U278:V278"/>
    <mergeCell ref="W278:X278"/>
    <mergeCell ref="Y278:Z278"/>
    <mergeCell ref="Q288:R288"/>
    <mergeCell ref="S288:T288"/>
    <mergeCell ref="U288:V288"/>
    <mergeCell ref="W288:X288"/>
    <mergeCell ref="Y288:Z288"/>
    <mergeCell ref="AA288:AB288"/>
    <mergeCell ref="E288:F288"/>
    <mergeCell ref="G288:H288"/>
    <mergeCell ref="I288:J288"/>
    <mergeCell ref="K288:L288"/>
    <mergeCell ref="M288:N288"/>
    <mergeCell ref="AC277:AD277"/>
    <mergeCell ref="AE277:AF277"/>
    <mergeCell ref="I277:J277"/>
    <mergeCell ref="K277:L277"/>
    <mergeCell ref="M277:N277"/>
    <mergeCell ref="O277:P277"/>
    <mergeCell ref="Q277:R277"/>
    <mergeCell ref="S277:T277"/>
    <mergeCell ref="AA278:AB278"/>
    <mergeCell ref="AC278:AD278"/>
    <mergeCell ref="AE278:AF278"/>
    <mergeCell ref="A268:A269"/>
    <mergeCell ref="B268:B269"/>
    <mergeCell ref="C268:R268"/>
    <mergeCell ref="S268:S269"/>
    <mergeCell ref="T268:T269"/>
    <mergeCell ref="A276:A279"/>
    <mergeCell ref="B276:D277"/>
    <mergeCell ref="E276:AJ276"/>
    <mergeCell ref="E277:F277"/>
    <mergeCell ref="G277:H277"/>
    <mergeCell ref="AG277:AH277"/>
    <mergeCell ref="AI277:AJ277"/>
    <mergeCell ref="B278:B279"/>
    <mergeCell ref="C278:C279"/>
    <mergeCell ref="D278:D279"/>
    <mergeCell ref="E278:F278"/>
    <mergeCell ref="G278:H278"/>
    <mergeCell ref="I278:J278"/>
    <mergeCell ref="K278:L278"/>
    <mergeCell ref="M278:N278"/>
    <mergeCell ref="U277:V277"/>
    <mergeCell ref="W277:X277"/>
    <mergeCell ref="Y277:Z277"/>
    <mergeCell ref="AA277:AB277"/>
    <mergeCell ref="A236:A254"/>
    <mergeCell ref="A255:A258"/>
    <mergeCell ref="A260:A261"/>
    <mergeCell ref="B260:B261"/>
    <mergeCell ref="C260:L260"/>
    <mergeCell ref="M260:M261"/>
    <mergeCell ref="N260:N261"/>
    <mergeCell ref="AE234:AF234"/>
    <mergeCell ref="AG234:AH234"/>
    <mergeCell ref="S234:T234"/>
    <mergeCell ref="U234:V234"/>
    <mergeCell ref="W234:X234"/>
    <mergeCell ref="Y234:Z234"/>
    <mergeCell ref="AA234:AB234"/>
    <mergeCell ref="AC234:AD234"/>
    <mergeCell ref="A233:B235"/>
    <mergeCell ref="C233:D234"/>
    <mergeCell ref="AS233:AT234"/>
    <mergeCell ref="AU233:AV234"/>
    <mergeCell ref="AW233:AX234"/>
    <mergeCell ref="E234:F234"/>
    <mergeCell ref="G234:H234"/>
    <mergeCell ref="I234:J234"/>
    <mergeCell ref="K234:L234"/>
    <mergeCell ref="M234:N234"/>
    <mergeCell ref="O234:P234"/>
    <mergeCell ref="Q234:R234"/>
    <mergeCell ref="AQ234:AR234"/>
    <mergeCell ref="AI234:AJ234"/>
    <mergeCell ref="AK234:AL234"/>
    <mergeCell ref="AM234:AN234"/>
    <mergeCell ref="AO234:AP234"/>
    <mergeCell ref="E233:AJ233"/>
    <mergeCell ref="AK233:AN233"/>
    <mergeCell ref="AO233:AR233"/>
    <mergeCell ref="AP222:AP224"/>
    <mergeCell ref="AQ222:AQ224"/>
    <mergeCell ref="D223:E223"/>
    <mergeCell ref="F223:G223"/>
    <mergeCell ref="H223:I223"/>
    <mergeCell ref="J223:K223"/>
    <mergeCell ref="L223:M223"/>
    <mergeCell ref="N223:O223"/>
    <mergeCell ref="P223:Q223"/>
    <mergeCell ref="R223:S223"/>
    <mergeCell ref="A222:A224"/>
    <mergeCell ref="B222:C223"/>
    <mergeCell ref="D222:AK222"/>
    <mergeCell ref="AL222:AM222"/>
    <mergeCell ref="AN222:AO222"/>
    <mergeCell ref="T223:U223"/>
    <mergeCell ref="V223:W223"/>
    <mergeCell ref="AB212:AC212"/>
    <mergeCell ref="AD212:AE212"/>
    <mergeCell ref="AF212:AG212"/>
    <mergeCell ref="AH212:AI212"/>
    <mergeCell ref="AJ212:AK212"/>
    <mergeCell ref="AL212:AL213"/>
    <mergeCell ref="AJ223:AK223"/>
    <mergeCell ref="AL223:AL224"/>
    <mergeCell ref="AM223:AM224"/>
    <mergeCell ref="AN223:AN224"/>
    <mergeCell ref="AO223:AO224"/>
    <mergeCell ref="X223:Y223"/>
    <mergeCell ref="Z223:AA223"/>
    <mergeCell ref="AB223:AC223"/>
    <mergeCell ref="AD223:AE223"/>
    <mergeCell ref="AF223:AG223"/>
    <mergeCell ref="AH223:AI223"/>
    <mergeCell ref="AP211:AP213"/>
    <mergeCell ref="AQ211:AQ213"/>
    <mergeCell ref="D212:E212"/>
    <mergeCell ref="F212:G212"/>
    <mergeCell ref="H212:I212"/>
    <mergeCell ref="J212:K212"/>
    <mergeCell ref="L212:M212"/>
    <mergeCell ref="N212:O212"/>
    <mergeCell ref="P212:Q212"/>
    <mergeCell ref="R212:S212"/>
    <mergeCell ref="AM212:AM213"/>
    <mergeCell ref="AN212:AN213"/>
    <mergeCell ref="AO212:AO213"/>
    <mergeCell ref="A209:B209"/>
    <mergeCell ref="A211:A213"/>
    <mergeCell ref="B211:C212"/>
    <mergeCell ref="D211:AK211"/>
    <mergeCell ref="AL211:AM211"/>
    <mergeCell ref="AN211:AO211"/>
    <mergeCell ref="T212:U212"/>
    <mergeCell ref="V212:W212"/>
    <mergeCell ref="X212:Y212"/>
    <mergeCell ref="Z212:AA212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08"/>
  <sheetViews>
    <sheetView workbookViewId="0">
      <selection activeCell="A6" sqref="A6:P6"/>
    </sheetView>
  </sheetViews>
  <sheetFormatPr baseColWidth="10" defaultColWidth="11.42578125" defaultRowHeight="15" x14ac:dyDescent="0.25"/>
  <cols>
    <col min="1" max="1" width="43.140625" style="9" customWidth="1"/>
    <col min="2" max="2" width="35.85546875" style="9" customWidth="1"/>
    <col min="3" max="3" width="16.85546875" style="9" customWidth="1"/>
    <col min="4" max="4" width="14.85546875" style="9" customWidth="1"/>
    <col min="5" max="5" width="14.5703125" style="9" customWidth="1"/>
    <col min="6" max="43" width="11.42578125" style="9"/>
    <col min="44" max="44" width="13.42578125" style="9" customWidth="1"/>
    <col min="45" max="45" width="11.42578125" style="9"/>
    <col min="46" max="46" width="12.85546875" style="9" customWidth="1"/>
    <col min="47" max="47" width="11.42578125" style="9"/>
    <col min="48" max="48" width="12.42578125" style="9" customWidth="1"/>
    <col min="49" max="49" width="11.42578125" style="9"/>
    <col min="50" max="50" width="12.140625" style="9" customWidth="1"/>
    <col min="51" max="61" width="11.42578125" style="9"/>
    <col min="62" max="73" width="11.42578125" style="9" customWidth="1"/>
    <col min="74" max="75" width="11.42578125" style="10" customWidth="1"/>
    <col min="76" max="77" width="8.140625" style="11" customWidth="1"/>
    <col min="78" max="78" width="9.42578125" style="11" customWidth="1"/>
    <col min="79" max="79" width="6.85546875" style="5" hidden="1" customWidth="1"/>
    <col min="80" max="104" width="5.42578125" style="5" hidden="1" customWidth="1"/>
    <col min="105" max="130" width="5.42578125" style="6" hidden="1" customWidth="1"/>
    <col min="131" max="131" width="9.42578125" style="9" customWidth="1"/>
    <col min="132" max="133" width="8.140625" style="9" customWidth="1"/>
    <col min="134" max="16384" width="11.42578125" style="9"/>
  </cols>
  <sheetData>
    <row r="1" spans="1:130" s="2" customFormat="1" x14ac:dyDescent="0.25">
      <c r="A1" s="1" t="s">
        <v>0</v>
      </c>
      <c r="BV1" s="3"/>
      <c r="BW1" s="3"/>
      <c r="BX1" s="4"/>
      <c r="BY1" s="4"/>
      <c r="BZ1" s="4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x14ac:dyDescent="0.25">
      <c r="A2" s="1" t="str">
        <f>CONCATENATE("COMUNA: ",[3]NOMBRE!B2," - ","( ",[3]NOMBRE!C2,[3]NOMBRE!D2,[3]NOMBRE!E2,[3]NOMBRE!F2,[3]NOMBRE!G2," )")</f>
        <v>COMUNA: LINARES - ( 07401 )</v>
      </c>
      <c r="BV2" s="3"/>
      <c r="BW2" s="3"/>
      <c r="BX2" s="4"/>
      <c r="BY2" s="4"/>
      <c r="BZ2" s="4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x14ac:dyDescent="0.25">
      <c r="A3" s="1" t="str">
        <f>CONCATENATE("ESTABLECIMIENTO/ESTRATEGIA: ",[3]NOMBRE!B3," - ","( ",[3]NOMBRE!C3,[3]NOMBRE!D3,[3]NOMBRE!E3,[3]NOMBRE!F3,[3]NOMBRE!G3,[3]NOMBRE!H3," )")</f>
        <v>ESTABLECIMIENTO/ESTRATEGIA: HOSPITAL PRESIDENTE CARLOS IBAÑEZ DEL CAMPO - ( 116108 )</v>
      </c>
      <c r="BV3" s="3"/>
      <c r="BW3" s="3"/>
      <c r="BX3" s="4"/>
      <c r="BY3" s="4"/>
      <c r="BZ3" s="4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x14ac:dyDescent="0.25">
      <c r="A4" s="1" t="str">
        <f>CONCATENATE("MES: ",[3]NOMBRE!B6," - ","( ",[3]NOMBRE!C6,[3]NOMBRE!D6," )")</f>
        <v>MES: FEBRERO - ( 02 )</v>
      </c>
      <c r="BV4" s="3"/>
      <c r="BW4" s="3"/>
      <c r="BX4" s="4"/>
      <c r="BY4" s="4"/>
      <c r="BZ4" s="4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x14ac:dyDescent="0.25">
      <c r="A5" s="1" t="str">
        <f>CONCATENATE("AÑO: ",[3]NOMBRE!B7)</f>
        <v>AÑO: 2023</v>
      </c>
      <c r="BV5" s="3"/>
      <c r="BW5" s="3"/>
      <c r="BX5" s="4"/>
      <c r="BY5" s="4"/>
      <c r="BZ5" s="4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5.75" customHeight="1" x14ac:dyDescent="0.25">
      <c r="A6" s="474" t="s">
        <v>1</v>
      </c>
      <c r="B6" s="474"/>
      <c r="C6" s="474"/>
      <c r="D6" s="474"/>
      <c r="E6" s="474"/>
      <c r="F6" s="474"/>
      <c r="G6" s="474"/>
      <c r="H6" s="474"/>
      <c r="I6" s="474"/>
      <c r="J6" s="474"/>
      <c r="K6" s="474"/>
      <c r="L6" s="474"/>
      <c r="M6" s="474"/>
      <c r="N6" s="474"/>
      <c r="O6" s="474"/>
      <c r="P6" s="474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8"/>
      <c r="AG6" s="8"/>
      <c r="AH6" s="8"/>
      <c r="AI6" s="8"/>
      <c r="AJ6" s="8"/>
      <c r="AK6" s="8"/>
      <c r="AL6" s="8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15.75" x14ac:dyDescent="0.25">
      <c r="A7" s="12" t="s">
        <v>2</v>
      </c>
      <c r="B7" s="289"/>
      <c r="C7" s="289"/>
      <c r="D7" s="289"/>
      <c r="E7" s="289"/>
      <c r="F7" s="289"/>
      <c r="G7" s="289"/>
      <c r="H7" s="289"/>
      <c r="I7" s="289"/>
      <c r="J7" s="289"/>
      <c r="K7" s="289"/>
      <c r="L7" s="289"/>
      <c r="M7" s="289"/>
      <c r="N7" s="289"/>
      <c r="O7" s="289"/>
      <c r="P7" s="289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8"/>
      <c r="AG7" s="8"/>
      <c r="AH7" s="8"/>
      <c r="AI7" s="8"/>
      <c r="AJ7" s="8"/>
      <c r="AK7" s="8"/>
      <c r="AL7" s="8"/>
      <c r="AR7" s="14"/>
      <c r="AS7" s="14"/>
      <c r="AT7" s="14"/>
      <c r="AU7" s="14"/>
      <c r="AV7" s="14"/>
      <c r="AW7" s="14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x14ac:dyDescent="0.25">
      <c r="A8" s="15" t="s">
        <v>3</v>
      </c>
      <c r="B8" s="15"/>
      <c r="C8" s="15"/>
      <c r="D8" s="16"/>
      <c r="E8" s="16"/>
      <c r="F8" s="16"/>
      <c r="G8" s="16"/>
      <c r="H8" s="2"/>
      <c r="I8" s="16"/>
      <c r="J8" s="17"/>
      <c r="K8" s="17"/>
      <c r="L8" s="17"/>
      <c r="M8" s="17"/>
      <c r="N8" s="17"/>
      <c r="O8" s="17"/>
      <c r="P8" s="17"/>
      <c r="Q8" s="8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4"/>
      <c r="BU8" s="14"/>
      <c r="BV8" s="11"/>
      <c r="BW8" s="11"/>
    </row>
    <row r="9" spans="1:130" ht="15" customHeight="1" x14ac:dyDescent="0.25">
      <c r="A9" s="475" t="s">
        <v>4</v>
      </c>
      <c r="B9" s="478" t="s">
        <v>5</v>
      </c>
      <c r="C9" s="479"/>
      <c r="D9" s="482" t="s">
        <v>6</v>
      </c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  <c r="P9" s="483"/>
      <c r="Q9" s="483"/>
      <c r="R9" s="483"/>
      <c r="S9" s="483"/>
      <c r="T9" s="483"/>
      <c r="U9" s="483"/>
      <c r="V9" s="483"/>
      <c r="W9" s="483"/>
      <c r="X9" s="483"/>
      <c r="Y9" s="483"/>
      <c r="Z9" s="483"/>
      <c r="AA9" s="483"/>
      <c r="AB9" s="483"/>
      <c r="AC9" s="483"/>
      <c r="AD9" s="483"/>
      <c r="AE9" s="483"/>
      <c r="AF9" s="483"/>
      <c r="AG9" s="483"/>
      <c r="AH9" s="483"/>
      <c r="AI9" s="483"/>
      <c r="AJ9" s="483"/>
      <c r="AK9" s="483"/>
      <c r="AL9" s="483"/>
      <c r="AM9" s="483"/>
      <c r="AN9" s="483"/>
      <c r="AO9" s="483"/>
      <c r="AP9" s="483"/>
      <c r="AQ9" s="484"/>
      <c r="AR9" s="485" t="s">
        <v>7</v>
      </c>
      <c r="AS9" s="486"/>
      <c r="AT9" s="487" t="s">
        <v>8</v>
      </c>
      <c r="AU9" s="488"/>
      <c r="AV9" s="493" t="s">
        <v>9</v>
      </c>
      <c r="AW9" s="496" t="s">
        <v>10</v>
      </c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U9" s="10"/>
      <c r="BV9" s="11"/>
      <c r="BW9" s="11"/>
    </row>
    <row r="10" spans="1:130" ht="15" customHeight="1" x14ac:dyDescent="0.25">
      <c r="A10" s="476"/>
      <c r="B10" s="480"/>
      <c r="C10" s="481"/>
      <c r="D10" s="491" t="s">
        <v>11</v>
      </c>
      <c r="E10" s="485"/>
      <c r="F10" s="491" t="s">
        <v>12</v>
      </c>
      <c r="G10" s="485"/>
      <c r="H10" s="491" t="s">
        <v>13</v>
      </c>
      <c r="I10" s="492"/>
      <c r="J10" s="485" t="s">
        <v>14</v>
      </c>
      <c r="K10" s="485"/>
      <c r="L10" s="491" t="s">
        <v>15</v>
      </c>
      <c r="M10" s="485"/>
      <c r="N10" s="491" t="s">
        <v>16</v>
      </c>
      <c r="O10" s="485"/>
      <c r="P10" s="491" t="s">
        <v>17</v>
      </c>
      <c r="Q10" s="485"/>
      <c r="R10" s="491" t="s">
        <v>18</v>
      </c>
      <c r="S10" s="485"/>
      <c r="T10" s="491" t="s">
        <v>19</v>
      </c>
      <c r="U10" s="492"/>
      <c r="V10" s="491" t="s">
        <v>20</v>
      </c>
      <c r="W10" s="492"/>
      <c r="X10" s="491" t="s">
        <v>21</v>
      </c>
      <c r="Y10" s="492"/>
      <c r="Z10" s="491" t="s">
        <v>22</v>
      </c>
      <c r="AA10" s="492"/>
      <c r="AB10" s="491" t="s">
        <v>23</v>
      </c>
      <c r="AC10" s="492"/>
      <c r="AD10" s="491" t="s">
        <v>24</v>
      </c>
      <c r="AE10" s="492"/>
      <c r="AF10" s="491" t="s">
        <v>25</v>
      </c>
      <c r="AG10" s="492"/>
      <c r="AH10" s="491" t="s">
        <v>26</v>
      </c>
      <c r="AI10" s="492"/>
      <c r="AJ10" s="491" t="s">
        <v>27</v>
      </c>
      <c r="AK10" s="492"/>
      <c r="AL10" s="491" t="s">
        <v>28</v>
      </c>
      <c r="AM10" s="492"/>
      <c r="AN10" s="491" t="s">
        <v>29</v>
      </c>
      <c r="AO10" s="492"/>
      <c r="AP10" s="491" t="s">
        <v>30</v>
      </c>
      <c r="AQ10" s="486"/>
      <c r="AR10" s="499" t="s">
        <v>31</v>
      </c>
      <c r="AS10" s="501" t="s">
        <v>32</v>
      </c>
      <c r="AT10" s="489"/>
      <c r="AU10" s="490"/>
      <c r="AV10" s="494"/>
      <c r="AW10" s="497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U10" s="10"/>
    </row>
    <row r="11" spans="1:130" x14ac:dyDescent="0.25">
      <c r="A11" s="477"/>
      <c r="B11" s="18" t="s">
        <v>33</v>
      </c>
      <c r="C11" s="274" t="s">
        <v>34</v>
      </c>
      <c r="D11" s="273" t="s">
        <v>33</v>
      </c>
      <c r="E11" s="21" t="s">
        <v>34</v>
      </c>
      <c r="F11" s="273" t="s">
        <v>33</v>
      </c>
      <c r="G11" s="21" t="s">
        <v>34</v>
      </c>
      <c r="H11" s="273" t="s">
        <v>33</v>
      </c>
      <c r="I11" s="22" t="s">
        <v>34</v>
      </c>
      <c r="J11" s="279" t="s">
        <v>33</v>
      </c>
      <c r="K11" s="21" t="s">
        <v>34</v>
      </c>
      <c r="L11" s="273" t="s">
        <v>33</v>
      </c>
      <c r="M11" s="22" t="s">
        <v>34</v>
      </c>
      <c r="N11" s="24" t="s">
        <v>33</v>
      </c>
      <c r="O11" s="25" t="s">
        <v>34</v>
      </c>
      <c r="P11" s="18" t="s">
        <v>33</v>
      </c>
      <c r="Q11" s="25" t="s">
        <v>34</v>
      </c>
      <c r="R11" s="18" t="s">
        <v>33</v>
      </c>
      <c r="S11" s="25" t="s">
        <v>34</v>
      </c>
      <c r="T11" s="18" t="s">
        <v>33</v>
      </c>
      <c r="U11" s="25" t="s">
        <v>34</v>
      </c>
      <c r="V11" s="18" t="s">
        <v>33</v>
      </c>
      <c r="W11" s="25" t="s">
        <v>34</v>
      </c>
      <c r="X11" s="18" t="s">
        <v>33</v>
      </c>
      <c r="Y11" s="25" t="s">
        <v>34</v>
      </c>
      <c r="Z11" s="18" t="s">
        <v>33</v>
      </c>
      <c r="AA11" s="25" t="s">
        <v>34</v>
      </c>
      <c r="AB11" s="18" t="s">
        <v>33</v>
      </c>
      <c r="AC11" s="25" t="s">
        <v>34</v>
      </c>
      <c r="AD11" s="18" t="s">
        <v>33</v>
      </c>
      <c r="AE11" s="25" t="s">
        <v>34</v>
      </c>
      <c r="AF11" s="18" t="s">
        <v>33</v>
      </c>
      <c r="AG11" s="25" t="s">
        <v>34</v>
      </c>
      <c r="AH11" s="18" t="s">
        <v>33</v>
      </c>
      <c r="AI11" s="25" t="s">
        <v>34</v>
      </c>
      <c r="AJ11" s="18" t="s">
        <v>33</v>
      </c>
      <c r="AK11" s="25" t="s">
        <v>34</v>
      </c>
      <c r="AL11" s="18" t="s">
        <v>33</v>
      </c>
      <c r="AM11" s="25" t="s">
        <v>34</v>
      </c>
      <c r="AN11" s="18" t="s">
        <v>33</v>
      </c>
      <c r="AO11" s="25" t="s">
        <v>34</v>
      </c>
      <c r="AP11" s="18" t="s">
        <v>33</v>
      </c>
      <c r="AQ11" s="26" t="s">
        <v>34</v>
      </c>
      <c r="AR11" s="500"/>
      <c r="AS11" s="502"/>
      <c r="AT11" s="280" t="s">
        <v>35</v>
      </c>
      <c r="AU11" s="275" t="s">
        <v>36</v>
      </c>
      <c r="AV11" s="495"/>
      <c r="AW11" s="498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U11" s="10"/>
    </row>
    <row r="12" spans="1:130" x14ac:dyDescent="0.25">
      <c r="A12" s="30" t="s">
        <v>37</v>
      </c>
      <c r="B12" s="31">
        <f t="shared" ref="B12:C19" si="0">+N12+P12+R12+T12+V12+X12+Z12+AB12+AD12+AF12+AH12+AJ12+AL12+AN12+AP12</f>
        <v>122</v>
      </c>
      <c r="C12" s="32">
        <f>+O12+Q12+S12+U12+W12+Y12+AA12+AC12+AE12+AG12+AI12+AK12+AM12+AO12+AQ12</f>
        <v>1</v>
      </c>
      <c r="D12" s="33"/>
      <c r="E12" s="34"/>
      <c r="F12" s="35"/>
      <c r="G12" s="34"/>
      <c r="H12" s="35"/>
      <c r="I12" s="34"/>
      <c r="J12" s="35"/>
      <c r="K12" s="34"/>
      <c r="L12" s="35"/>
      <c r="M12" s="36"/>
      <c r="N12" s="37">
        <v>1</v>
      </c>
      <c r="O12" s="38">
        <v>0</v>
      </c>
      <c r="P12" s="39">
        <v>6</v>
      </c>
      <c r="Q12" s="38">
        <v>0</v>
      </c>
      <c r="R12" s="39">
        <v>21</v>
      </c>
      <c r="S12" s="38">
        <v>0</v>
      </c>
      <c r="T12" s="39">
        <v>36</v>
      </c>
      <c r="U12" s="38">
        <v>0</v>
      </c>
      <c r="V12" s="39">
        <v>27</v>
      </c>
      <c r="W12" s="38">
        <v>0</v>
      </c>
      <c r="X12" s="39">
        <v>23</v>
      </c>
      <c r="Y12" s="38">
        <v>1</v>
      </c>
      <c r="Z12" s="39">
        <v>8</v>
      </c>
      <c r="AA12" s="38">
        <v>0</v>
      </c>
      <c r="AB12" s="39">
        <v>0</v>
      </c>
      <c r="AC12" s="38">
        <v>0</v>
      </c>
      <c r="AD12" s="39">
        <v>0</v>
      </c>
      <c r="AE12" s="38">
        <v>0</v>
      </c>
      <c r="AF12" s="39">
        <v>0</v>
      </c>
      <c r="AG12" s="38">
        <v>0</v>
      </c>
      <c r="AH12" s="39">
        <v>0</v>
      </c>
      <c r="AI12" s="38">
        <v>0</v>
      </c>
      <c r="AJ12" s="39">
        <v>0</v>
      </c>
      <c r="AK12" s="38">
        <v>0</v>
      </c>
      <c r="AL12" s="39">
        <v>0</v>
      </c>
      <c r="AM12" s="38">
        <v>0</v>
      </c>
      <c r="AN12" s="39">
        <v>0</v>
      </c>
      <c r="AO12" s="38">
        <v>0</v>
      </c>
      <c r="AP12" s="39">
        <v>0</v>
      </c>
      <c r="AQ12" s="40">
        <v>0</v>
      </c>
      <c r="AR12" s="41"/>
      <c r="AS12" s="40">
        <v>122</v>
      </c>
      <c r="AT12" s="37">
        <v>0</v>
      </c>
      <c r="AU12" s="38">
        <v>0</v>
      </c>
      <c r="AV12" s="39">
        <v>0</v>
      </c>
      <c r="AW12" s="42">
        <v>2</v>
      </c>
      <c r="AX12" s="43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10"/>
      <c r="BJ12" s="10"/>
      <c r="BK12" s="10"/>
      <c r="BL12" s="10"/>
      <c r="BU12" s="10"/>
      <c r="BW12" s="11"/>
      <c r="CA12" s="44" t="str">
        <f>IF(B12&lt;C12,"* El total de Reactivos NO DEBE ser superior al total de Procesados. ","")</f>
        <v/>
      </c>
      <c r="CB12" s="44" t="str">
        <f>IF(B12&lt;&gt;(AR12+ AS12),"* La suma de las columnas Sexo DEBE SER IGUAL a los Procesados. ","")</f>
        <v/>
      </c>
      <c r="CC12" s="44" t="str">
        <f>IF(B12&lt;(AT12+ AU12),"* La suma de las columna Trans NO DEBE ser superior al total de Procesados. ","")</f>
        <v/>
      </c>
      <c r="CD12" s="44" t="str">
        <f>IF(B12&lt;AV12,"* La columna Pueblos Originarios NO DEBE ser superior al total de Procesados. ","")</f>
        <v/>
      </c>
      <c r="CE12" s="44" t="str">
        <f>IF(B12&lt;AW12,"* La columna Migrantes NO DEBE ser superior al total de Procesados. ","")</f>
        <v/>
      </c>
      <c r="CF12" s="44" t="str">
        <f>IF(D12&lt;E12,CONCATENATE("* El total de procesados debe ser mayor o igual al total de Reactivos en el grupo de edad ",$D$10),"")</f>
        <v/>
      </c>
      <c r="CG12" s="44" t="str">
        <f>IF(F12&lt;G12,CONCATENATE("* El total de procesados debe ser mayor o igual al total de Reactivos en el grupo de edad ",$F$10),"")</f>
        <v/>
      </c>
      <c r="CH12" s="44" t="str">
        <f>IF(H12&lt;I12,CONCATENATE("* El total de procesados debe ser mayor o igual al total de Reactivos en el grupo de edad ",$H$10),"")</f>
        <v/>
      </c>
      <c r="CI12" s="44" t="str">
        <f>IF(J12&lt;K12,CONCATENATE("* El total de procesados debe ser mayor o igual al total de Reactivos en el grupo de edad ",$J$10),"")</f>
        <v/>
      </c>
      <c r="CJ12" s="44" t="str">
        <f>IF(L12&lt;M12,CONCATENATE("* El total de procesados debe ser mayor o igual al total de Reactivos en el grupo de edad ",$L$10),"")</f>
        <v/>
      </c>
      <c r="CK12" s="44" t="str">
        <f>IF(N12&lt;O12,CONCATENATE("* El total de procesados debe ser mayor o igual al total de Reactivos en el grupo de edad ",$N$10),"")</f>
        <v/>
      </c>
      <c r="CL12" s="44" t="str">
        <f>IF(P12&lt;Q12,CONCATENATE("* El total de procesados debe ser mayor o igual al total de Reactivos en el grupo de edad ",$P$10),"")</f>
        <v/>
      </c>
      <c r="CM12" s="44" t="str">
        <f>IF(R12&lt;S12,CONCATENATE("* El total de procesados debe ser mayor o igual al total de Reactivos en el grupo de edad ",$R$10),"")</f>
        <v/>
      </c>
      <c r="CN12" s="44" t="str">
        <f>IF(T12&lt;U12,CONCATENATE("* El total de procesados debe ser mayor o igual al total de Reactivos en el grupo de edad ",$T$10),"")</f>
        <v/>
      </c>
      <c r="CO12" s="44" t="str">
        <f>IF(V12&lt;W12,CONCATENATE("* El total de procesados debe ser mayor o igual al total de Reactivos en el grupo de edad ",$V$10),"")</f>
        <v/>
      </c>
      <c r="CP12" s="44" t="str">
        <f>IF(X12&lt;Y12,CONCATENATE("* El total de procesados debe ser mayor o igual al total de Reactivos en el grupo de edad ",$X$10),"")</f>
        <v/>
      </c>
      <c r="CQ12" s="44" t="str">
        <f>IF(Z12&lt;AA12,CONCATENATE("* El total de procesados debe ser mayor o igual al total de Reactivos en el grupo de edad ",$Z$10),"")</f>
        <v/>
      </c>
      <c r="CR12" s="44" t="str">
        <f>IF(AB12&lt;AC12,CONCATENATE("* El total de procesados debe ser mayor o igual al total de Reactivos en el grupo de edad ",$AB$10),"")</f>
        <v/>
      </c>
      <c r="CS12" s="44" t="str">
        <f>IF(AD12&lt;AE12,CONCATENATE("* El total de procesados debe ser mayor o igual al total de Reactivos en el grupo de edad ",$AD$10),"")</f>
        <v/>
      </c>
      <c r="CT12" s="44" t="str">
        <f>IF(AF12&lt;AG12,CONCATENATE("* El total de procesados debe ser mayor o igual al total de Reactivos en el grupo de edad ",$AF$10),"")</f>
        <v/>
      </c>
      <c r="CU12" s="44" t="str">
        <f>IF(AH12&lt;AI12,CONCATENATE("* El total de procesados debe ser mayor o igual al total de Reactivos en el grupo de edad ",$AH$10),"")</f>
        <v/>
      </c>
      <c r="CV12" s="44" t="str">
        <f>IF(AJ12&lt;AK12,CONCATENATE("* El total de procesados debe ser mayor o igual al total de Reactivos en el grupo de edad ",$AJ$10),"")</f>
        <v/>
      </c>
      <c r="CW12" s="44" t="str">
        <f>IF(AL12&lt;AM12,CONCATENATE("* El total de procesados debe ser mayor o igual al total de Reactivos en el grupo de edad ",$AL$10),"")</f>
        <v/>
      </c>
      <c r="CX12" s="44" t="str">
        <f>IF(AN12&lt;AO12,CONCATENATE("* El total de procesados debe ser mayor o igual al total de Reactivos en el grupo de edad ",$AN$10),"")</f>
        <v/>
      </c>
      <c r="CY12" s="44" t="str">
        <f>IF(AP12&lt;AQ12,CONCATENATE("* El total de procesados debe ser mayor o igual al total de Reactivos en el grupo de edad ",$AP$10),"")</f>
        <v/>
      </c>
      <c r="CZ12" s="44" t="str">
        <f t="shared" ref="CZ12:CZ29" si="1">IF(AND(B12&lt;&gt;0,OR(AT12="",AU12="",AV12="",AW12="")),"* No olvide digitar la columna Trans y/o Pueblos Originarios y/o Migrantes (Digite Cero si no tiene). ","")</f>
        <v/>
      </c>
      <c r="DA12" s="45">
        <f t="shared" ref="DA12:DA29" si="2">IF(B12&lt;   C12,1,0)</f>
        <v>0</v>
      </c>
      <c r="DB12" s="45">
        <f t="shared" ref="DB12:DB29" si="3">IF(B12&lt;&gt; AR12+AS12,1,0)</f>
        <v>0</v>
      </c>
      <c r="DC12" s="45">
        <f t="shared" ref="DC12:DC29" si="4">IF(B12&lt;  AT12+AU12,1,0)</f>
        <v>0</v>
      </c>
      <c r="DD12" s="45">
        <f t="shared" ref="DD12:DD29" si="5">IF(B12&lt;  AV12,1,0)</f>
        <v>0</v>
      </c>
      <c r="DE12" s="45">
        <f t="shared" ref="DE12:DE29" si="6">IF(B12&lt;  AW12,1,0)</f>
        <v>0</v>
      </c>
      <c r="DF12" s="45">
        <f>IF(D12&lt;E12,1,0)</f>
        <v>0</v>
      </c>
      <c r="DG12" s="45">
        <f>IF(F12&lt;G12,1,0)</f>
        <v>0</v>
      </c>
      <c r="DH12" s="45">
        <f>IF(H12&lt;I12,1,0)</f>
        <v>0</v>
      </c>
      <c r="DI12" s="45">
        <f>IF(J12&lt;K12,1,0)</f>
        <v>0</v>
      </c>
      <c r="DJ12" s="45">
        <f>IF(L12&lt;M12,1,0)</f>
        <v>0</v>
      </c>
      <c r="DK12" s="45">
        <f>IF(N12&lt;O12,1,0)</f>
        <v>0</v>
      </c>
      <c r="DL12" s="45">
        <f>IF(P12&lt;Q12,1,0)</f>
        <v>0</v>
      </c>
      <c r="DM12" s="45">
        <f>IF(R12&lt;S12,1,0)</f>
        <v>0</v>
      </c>
      <c r="DN12" s="45">
        <f>IF(T12&lt;U12,1,0)</f>
        <v>0</v>
      </c>
      <c r="DO12" s="45">
        <f>IF(V12&lt;W12,1,0)</f>
        <v>0</v>
      </c>
      <c r="DP12" s="45">
        <f>IF(X12&lt;Y12,1,0)</f>
        <v>0</v>
      </c>
      <c r="DQ12" s="45">
        <f>IF(Z12&lt;AA12,1,0)</f>
        <v>0</v>
      </c>
      <c r="DR12" s="45">
        <f>IF(AB12&lt;AC12,1,0)</f>
        <v>0</v>
      </c>
      <c r="DS12" s="45">
        <f>IF(AD12&lt;AE12,1,0)</f>
        <v>0</v>
      </c>
      <c r="DT12" s="45">
        <f>IF(AF12&lt;AG12,1,0)</f>
        <v>0</v>
      </c>
      <c r="DU12" s="45">
        <f>IF(AH12&lt;AI12,1,0)</f>
        <v>0</v>
      </c>
      <c r="DV12" s="45">
        <f>IF(AJ12&lt;AK12,1,0)</f>
        <v>0</v>
      </c>
      <c r="DW12" s="45">
        <f>IF(AL12&lt;AM12,1,0)</f>
        <v>0</v>
      </c>
      <c r="DX12" s="45">
        <f>IF(AN12&lt;AO12,1,0)</f>
        <v>0</v>
      </c>
      <c r="DY12" s="45">
        <f>IF(AP12&lt;AQ12,1,0)</f>
        <v>0</v>
      </c>
      <c r="DZ12" s="45">
        <f>IF(AND(B12&lt;&gt;0,OR(AT12="",AU12="",AV12="",AW12="")),1,0)</f>
        <v>0</v>
      </c>
    </row>
    <row r="13" spans="1:130" x14ac:dyDescent="0.25">
      <c r="A13" s="46" t="s">
        <v>38</v>
      </c>
      <c r="B13" s="47">
        <f t="shared" si="0"/>
        <v>123</v>
      </c>
      <c r="C13" s="48">
        <f t="shared" si="0"/>
        <v>0</v>
      </c>
      <c r="D13" s="33"/>
      <c r="E13" s="34"/>
      <c r="F13" s="35"/>
      <c r="G13" s="34"/>
      <c r="H13" s="35"/>
      <c r="I13" s="34"/>
      <c r="J13" s="35"/>
      <c r="K13" s="34"/>
      <c r="L13" s="35"/>
      <c r="M13" s="36"/>
      <c r="N13" s="37">
        <v>0</v>
      </c>
      <c r="O13" s="38">
        <v>0</v>
      </c>
      <c r="P13" s="39">
        <v>4</v>
      </c>
      <c r="Q13" s="38">
        <v>0</v>
      </c>
      <c r="R13" s="39">
        <v>22</v>
      </c>
      <c r="S13" s="38">
        <v>0</v>
      </c>
      <c r="T13" s="39">
        <v>40</v>
      </c>
      <c r="U13" s="38">
        <v>0</v>
      </c>
      <c r="V13" s="39">
        <v>32</v>
      </c>
      <c r="W13" s="38">
        <v>0</v>
      </c>
      <c r="X13" s="39">
        <v>19</v>
      </c>
      <c r="Y13" s="38">
        <v>0</v>
      </c>
      <c r="Z13" s="39">
        <v>6</v>
      </c>
      <c r="AA13" s="38">
        <v>0</v>
      </c>
      <c r="AB13" s="39">
        <v>0</v>
      </c>
      <c r="AC13" s="38">
        <v>0</v>
      </c>
      <c r="AD13" s="39">
        <v>0</v>
      </c>
      <c r="AE13" s="38">
        <v>0</v>
      </c>
      <c r="AF13" s="39">
        <v>0</v>
      </c>
      <c r="AG13" s="38">
        <v>0</v>
      </c>
      <c r="AH13" s="39">
        <v>0</v>
      </c>
      <c r="AI13" s="38">
        <v>0</v>
      </c>
      <c r="AJ13" s="39">
        <v>0</v>
      </c>
      <c r="AK13" s="38">
        <v>0</v>
      </c>
      <c r="AL13" s="39">
        <v>0</v>
      </c>
      <c r="AM13" s="38">
        <v>0</v>
      </c>
      <c r="AN13" s="39">
        <v>0</v>
      </c>
      <c r="AO13" s="38">
        <v>0</v>
      </c>
      <c r="AP13" s="39">
        <v>0</v>
      </c>
      <c r="AQ13" s="40">
        <v>0</v>
      </c>
      <c r="AR13" s="41"/>
      <c r="AS13" s="40">
        <v>123</v>
      </c>
      <c r="AT13" s="37">
        <v>0</v>
      </c>
      <c r="AU13" s="38">
        <v>0</v>
      </c>
      <c r="AV13" s="39">
        <v>2</v>
      </c>
      <c r="AW13" s="42">
        <v>4</v>
      </c>
      <c r="AX13" s="43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10"/>
      <c r="BJ13" s="10"/>
      <c r="BK13" s="10"/>
      <c r="BL13" s="10"/>
      <c r="BU13" s="10"/>
      <c r="BW13" s="11"/>
      <c r="CA13" s="44" t="str">
        <f t="shared" ref="CA13:CA29" si="8">IF(B13&lt;C13,"* El total de Reactivos NO DEBE ser superior al total de Procesados. ","")</f>
        <v/>
      </c>
      <c r="CB13" s="44" t="str">
        <f t="shared" ref="CB13:CB29" si="9">IF(B13&lt;&gt;(AR13+ AS13),"* La suma de las columnas Sexo DEBE SER IGUAL a los Procesados. ","")</f>
        <v/>
      </c>
      <c r="CC13" s="44" t="str">
        <f t="shared" ref="CC13:CC29" si="10">IF(B13&lt;(AT13+ AU13),"* La suma de las columna Trans NO DEBE ser superior al total de Procesados. ","")</f>
        <v/>
      </c>
      <c r="CD13" s="44" t="str">
        <f t="shared" ref="CD13:CD29" si="11">IF(B13&lt;AV13,"* La columna Pueblos Originarios NO DEBE ser superior al total de Procesados. ","")</f>
        <v/>
      </c>
      <c r="CE13" s="44" t="str">
        <f t="shared" ref="CE13:CE29" si="12">IF(B13&lt;AW13,"* La columna Migrantes NO DEBE ser superior al total de Procesados. ","")</f>
        <v/>
      </c>
      <c r="CF13" s="44" t="str">
        <f t="shared" ref="CF13:CF29" si="13">IF(D13&lt;E13,CONCATENATE("* El total de procesados debe ser mayor o igual al total de Reactivos en el grupo de edad ",$D$10),"")</f>
        <v/>
      </c>
      <c r="CG13" s="44" t="str">
        <f t="shared" ref="CG13:CG29" si="14">IF(F13&lt;G13,CONCATENATE("* El total de procesados debe ser mayor o igual al total de Reactivos en el grupo de edad ",$F$10),"")</f>
        <v/>
      </c>
      <c r="CH13" s="44" t="str">
        <f t="shared" ref="CH13:CH29" si="15">IF(H13&lt;I13,CONCATENATE("* El total de procesados debe ser mayor o igual al total de Reactivos en el grupo de edad ",$H$10),"")</f>
        <v/>
      </c>
      <c r="CI13" s="44" t="str">
        <f t="shared" ref="CI13:CI29" si="16">IF(J13&lt;K13,CONCATENATE("* El total de procesados debe ser mayor o igual al total de Reactivos en el grupo de edad ",$J$10),"")</f>
        <v/>
      </c>
      <c r="CJ13" s="44" t="str">
        <f t="shared" ref="CJ13:CJ29" si="17">IF(L13&lt;M13,CONCATENATE("* El total de procesados debe ser mayor o igual al total de Reactivos en el grupo de edad ",$L$10),"")</f>
        <v/>
      </c>
      <c r="CK13" s="44" t="str">
        <f t="shared" ref="CK13:CK29" si="18">IF(N13&lt;O13,CONCATENATE("* El total de procesados debe ser mayor o igual al total de Reactivos en el grupo de edad ",$N$10),"")</f>
        <v/>
      </c>
      <c r="CL13" s="44" t="str">
        <f t="shared" ref="CL13:CL29" si="19">IF(P13&lt;Q13,CONCATENATE("* El total de procesados debe ser mayor o igual al total de Reactivos en el grupo de edad ",$P$10),"")</f>
        <v/>
      </c>
      <c r="CM13" s="44" t="str">
        <f t="shared" ref="CM13:CM29" si="20">IF(R13&lt;S13,CONCATENATE("* El total de procesados debe ser mayor o igual al total de Reactivos en el grupo de edad ",$R$10),"")</f>
        <v/>
      </c>
      <c r="CN13" s="44" t="str">
        <f t="shared" ref="CN13:CN29" si="21">IF(T13&lt;U13,CONCATENATE("* El total de procesados debe ser mayor o igual al total de Reactivos en el grupo de edad ",$T$10),"")</f>
        <v/>
      </c>
      <c r="CO13" s="44" t="str">
        <f t="shared" ref="CO13:CO29" si="22">IF(V13&lt;W13,CONCATENATE("* El total de procesados debe ser mayor o igual al total de Reactivos en el grupo de edad ",$V$10),"")</f>
        <v/>
      </c>
      <c r="CP13" s="44" t="str">
        <f t="shared" ref="CP13:CP29" si="23">IF(X13&lt;Y13,CONCATENATE("* El total de procesados debe ser mayor o igual al total de Reactivos en el grupo de edad ",$X$10),"")</f>
        <v/>
      </c>
      <c r="CQ13" s="44" t="str">
        <f t="shared" ref="CQ13:CQ29" si="24">IF(Z13&lt;AA13,CONCATENATE("* El total de procesados debe ser mayor o igual al total de Reactivos en el grupo de edad ",$Z$10),"")</f>
        <v/>
      </c>
      <c r="CR13" s="44" t="str">
        <f t="shared" ref="CR13:CR29" si="25">IF(AB13&lt;AC13,CONCATENATE("* El total de procesados debe ser mayor o igual al total de Reactivos en el grupo de edad ",$AB$10),"")</f>
        <v/>
      </c>
      <c r="CS13" s="44" t="str">
        <f t="shared" ref="CS13:CS29" si="26">IF(AD13&lt;AE13,CONCATENATE("* El total de procesados debe ser mayor o igual al total de Reactivos en el grupo de edad ",$AD$10),"")</f>
        <v/>
      </c>
      <c r="CT13" s="44" t="str">
        <f t="shared" ref="CT13:CT29" si="27">IF(AF13&lt;AG13,CONCATENATE("* El total de procesados debe ser mayor o igual al total de Reactivos en el grupo de edad ",$AF$10),"")</f>
        <v/>
      </c>
      <c r="CU13" s="44" t="str">
        <f t="shared" ref="CU13:CU29" si="28">IF(AH13&lt;AI13,CONCATENATE("* El total de procesados debe ser mayor o igual al total de Reactivos en el grupo de edad ",$AH$10),"")</f>
        <v/>
      </c>
      <c r="CV13" s="44" t="str">
        <f t="shared" ref="CV13:CV29" si="29">IF(AJ13&lt;AK13,CONCATENATE("* El total de procesados debe ser mayor o igual al total de Reactivos en el grupo de edad ",$AJ$10),"")</f>
        <v/>
      </c>
      <c r="CW13" s="44" t="str">
        <f t="shared" ref="CW13:CW29" si="30">IF(AL13&lt;AM13,CONCATENATE("* El total de procesados debe ser mayor o igual al total de Reactivos en el grupo de edad ",$AL$10),"")</f>
        <v/>
      </c>
      <c r="CX13" s="44" t="str">
        <f t="shared" ref="CX13:CX29" si="31">IF(AN13&lt;AO13,CONCATENATE("* El total de procesados debe ser mayor o igual al total de Reactivos en el grupo de edad ",$AN$10),"")</f>
        <v/>
      </c>
      <c r="CY13" s="44" t="str">
        <f t="shared" ref="CY13:CY29" si="32">IF(AP13&lt;AQ13,CONCATENATE("* El total de procesados debe ser mayor o igual al total de Reactivos en el grupo de edad ",$AP$10),"")</f>
        <v/>
      </c>
      <c r="CZ13" s="44" t="str">
        <f t="shared" si="1"/>
        <v/>
      </c>
      <c r="DA13" s="45">
        <f t="shared" si="2"/>
        <v>0</v>
      </c>
      <c r="DB13" s="45">
        <f t="shared" si="3"/>
        <v>0</v>
      </c>
      <c r="DC13" s="45">
        <f t="shared" si="4"/>
        <v>0</v>
      </c>
      <c r="DD13" s="45">
        <f t="shared" si="5"/>
        <v>0</v>
      </c>
      <c r="DE13" s="45">
        <f t="shared" si="6"/>
        <v>0</v>
      </c>
      <c r="DF13" s="45">
        <f t="shared" ref="DF13:DF29" si="33">IF(D13&lt;E13,1,0)</f>
        <v>0</v>
      </c>
      <c r="DG13" s="45">
        <f t="shared" ref="DG13:DG29" si="34">IF(F13&lt;G13,1,0)</f>
        <v>0</v>
      </c>
      <c r="DH13" s="45">
        <f t="shared" ref="DH13:DH29" si="35">IF(H13&lt;I13,1,0)</f>
        <v>0</v>
      </c>
      <c r="DI13" s="45">
        <f t="shared" ref="DI13:DI29" si="36">IF(J13&lt;K13,1,0)</f>
        <v>0</v>
      </c>
      <c r="DJ13" s="45">
        <f t="shared" ref="DJ13:DJ29" si="37">IF(L13&lt;M13,1,0)</f>
        <v>0</v>
      </c>
      <c r="DK13" s="45">
        <f t="shared" ref="DK13:DK29" si="38">IF(N13&lt;O13,1,0)</f>
        <v>0</v>
      </c>
      <c r="DL13" s="45">
        <f t="shared" ref="DL13:DL29" si="39">IF(P13&lt;Q13,1,0)</f>
        <v>0</v>
      </c>
      <c r="DM13" s="45">
        <f t="shared" ref="DM13:DM29" si="40">IF(R13&lt;S13,1,0)</f>
        <v>0</v>
      </c>
      <c r="DN13" s="45">
        <f t="shared" ref="DN13:DN29" si="41">IF(T13&lt;U13,1,0)</f>
        <v>0</v>
      </c>
      <c r="DO13" s="45">
        <f t="shared" ref="DO13:DO29" si="42">IF(V13&lt;W13,1,0)</f>
        <v>0</v>
      </c>
      <c r="DP13" s="45">
        <f t="shared" ref="DP13:DP29" si="43">IF(X13&lt;Y13,1,0)</f>
        <v>0</v>
      </c>
      <c r="DQ13" s="45">
        <f t="shared" ref="DQ13:DQ29" si="44">IF(Z13&lt;AA13,1,0)</f>
        <v>0</v>
      </c>
      <c r="DR13" s="45">
        <f t="shared" ref="DR13:DR29" si="45">IF(AB13&lt;AC13,1,0)</f>
        <v>0</v>
      </c>
      <c r="DS13" s="45">
        <f t="shared" ref="DS13:DS29" si="46">IF(AD13&lt;AE13,1,0)</f>
        <v>0</v>
      </c>
      <c r="DT13" s="45">
        <f t="shared" ref="DT13:DT29" si="47">IF(AF13&lt;AG13,1,0)</f>
        <v>0</v>
      </c>
      <c r="DU13" s="45">
        <f t="shared" ref="DU13:DU29" si="48">IF(AH13&lt;AI13,1,0)</f>
        <v>0</v>
      </c>
      <c r="DV13" s="45">
        <f t="shared" ref="DV13:DV29" si="49">IF(AJ13&lt;AK13,1,0)</f>
        <v>0</v>
      </c>
      <c r="DW13" s="45">
        <f t="shared" ref="DW13:DW29" si="50">IF(AL13&lt;AM13,1,0)</f>
        <v>0</v>
      </c>
      <c r="DX13" s="45">
        <f t="shared" ref="DX13:DX29" si="51">IF(AN13&lt;AO13,1,0)</f>
        <v>0</v>
      </c>
      <c r="DY13" s="45">
        <f t="shared" ref="DY13:DY29" si="52">IF(AP13&lt;AQ13,1,0)</f>
        <v>0</v>
      </c>
      <c r="DZ13" s="45">
        <f t="shared" ref="DZ13:DZ29" si="53">IF(AND(B13&lt;&gt;0,OR(AT13="",AU13="",AV13="",AW13="")),1,0)</f>
        <v>0</v>
      </c>
    </row>
    <row r="14" spans="1:130" x14ac:dyDescent="0.25">
      <c r="A14" s="46" t="s">
        <v>39</v>
      </c>
      <c r="B14" s="47">
        <f t="shared" si="0"/>
        <v>128</v>
      </c>
      <c r="C14" s="48">
        <f t="shared" si="0"/>
        <v>0</v>
      </c>
      <c r="D14" s="33"/>
      <c r="E14" s="34"/>
      <c r="F14" s="35"/>
      <c r="G14" s="34"/>
      <c r="H14" s="35"/>
      <c r="I14" s="34"/>
      <c r="J14" s="35"/>
      <c r="K14" s="34"/>
      <c r="L14" s="35"/>
      <c r="M14" s="36"/>
      <c r="N14" s="37">
        <v>0</v>
      </c>
      <c r="O14" s="38">
        <v>0</v>
      </c>
      <c r="P14" s="39">
        <v>6</v>
      </c>
      <c r="Q14" s="38">
        <v>0</v>
      </c>
      <c r="R14" s="39">
        <v>27</v>
      </c>
      <c r="S14" s="38">
        <v>0</v>
      </c>
      <c r="T14" s="39">
        <v>43</v>
      </c>
      <c r="U14" s="38">
        <v>0</v>
      </c>
      <c r="V14" s="39">
        <v>32</v>
      </c>
      <c r="W14" s="38">
        <v>0</v>
      </c>
      <c r="X14" s="39">
        <v>13</v>
      </c>
      <c r="Y14" s="38">
        <v>0</v>
      </c>
      <c r="Z14" s="39">
        <v>7</v>
      </c>
      <c r="AA14" s="38">
        <v>0</v>
      </c>
      <c r="AB14" s="39">
        <v>0</v>
      </c>
      <c r="AC14" s="38">
        <v>0</v>
      </c>
      <c r="AD14" s="39">
        <v>0</v>
      </c>
      <c r="AE14" s="38">
        <v>0</v>
      </c>
      <c r="AF14" s="39">
        <v>0</v>
      </c>
      <c r="AG14" s="38">
        <v>0</v>
      </c>
      <c r="AH14" s="39">
        <v>0</v>
      </c>
      <c r="AI14" s="38">
        <v>0</v>
      </c>
      <c r="AJ14" s="39">
        <v>0</v>
      </c>
      <c r="AK14" s="38">
        <v>0</v>
      </c>
      <c r="AL14" s="39">
        <v>0</v>
      </c>
      <c r="AM14" s="38">
        <v>0</v>
      </c>
      <c r="AN14" s="39">
        <v>0</v>
      </c>
      <c r="AO14" s="38">
        <v>0</v>
      </c>
      <c r="AP14" s="39">
        <v>0</v>
      </c>
      <c r="AQ14" s="40">
        <v>0</v>
      </c>
      <c r="AR14" s="41"/>
      <c r="AS14" s="40">
        <v>128</v>
      </c>
      <c r="AT14" s="37">
        <v>0</v>
      </c>
      <c r="AU14" s="38">
        <v>0</v>
      </c>
      <c r="AV14" s="39">
        <v>1</v>
      </c>
      <c r="AW14" s="42">
        <v>6</v>
      </c>
      <c r="AX14" s="43" t="str">
        <f t="shared" si="7"/>
        <v/>
      </c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10"/>
      <c r="BJ14" s="10"/>
      <c r="BK14" s="10"/>
      <c r="BL14" s="10"/>
      <c r="BU14" s="10"/>
      <c r="BW14" s="11"/>
      <c r="CA14" s="44" t="str">
        <f t="shared" si="8"/>
        <v/>
      </c>
      <c r="CB14" s="44" t="str">
        <f t="shared" si="9"/>
        <v/>
      </c>
      <c r="CC14" s="44" t="str">
        <f t="shared" si="10"/>
        <v/>
      </c>
      <c r="CD14" s="44" t="str">
        <f t="shared" si="11"/>
        <v/>
      </c>
      <c r="CE14" s="44" t="str">
        <f t="shared" si="12"/>
        <v/>
      </c>
      <c r="CF14" s="44" t="str">
        <f t="shared" si="13"/>
        <v/>
      </c>
      <c r="CG14" s="44" t="str">
        <f t="shared" si="14"/>
        <v/>
      </c>
      <c r="CH14" s="44" t="str">
        <f t="shared" si="15"/>
        <v/>
      </c>
      <c r="CI14" s="44" t="str">
        <f t="shared" si="16"/>
        <v/>
      </c>
      <c r="CJ14" s="44" t="str">
        <f t="shared" si="17"/>
        <v/>
      </c>
      <c r="CK14" s="44" t="str">
        <f t="shared" si="18"/>
        <v/>
      </c>
      <c r="CL14" s="44" t="str">
        <f t="shared" si="19"/>
        <v/>
      </c>
      <c r="CM14" s="44" t="str">
        <f t="shared" si="20"/>
        <v/>
      </c>
      <c r="CN14" s="44" t="str">
        <f t="shared" si="21"/>
        <v/>
      </c>
      <c r="CO14" s="44" t="str">
        <f t="shared" si="22"/>
        <v/>
      </c>
      <c r="CP14" s="44" t="str">
        <f t="shared" si="23"/>
        <v/>
      </c>
      <c r="CQ14" s="44" t="str">
        <f t="shared" si="24"/>
        <v/>
      </c>
      <c r="CR14" s="44" t="str">
        <f t="shared" si="25"/>
        <v/>
      </c>
      <c r="CS14" s="44" t="str">
        <f t="shared" si="26"/>
        <v/>
      </c>
      <c r="CT14" s="44" t="str">
        <f t="shared" si="27"/>
        <v/>
      </c>
      <c r="CU14" s="44" t="str">
        <f t="shared" si="28"/>
        <v/>
      </c>
      <c r="CV14" s="44" t="str">
        <f t="shared" si="29"/>
        <v/>
      </c>
      <c r="CW14" s="44" t="str">
        <f t="shared" si="30"/>
        <v/>
      </c>
      <c r="CX14" s="44" t="str">
        <f t="shared" si="31"/>
        <v/>
      </c>
      <c r="CY14" s="44" t="str">
        <f t="shared" si="32"/>
        <v/>
      </c>
      <c r="CZ14" s="44" t="str">
        <f t="shared" si="1"/>
        <v/>
      </c>
      <c r="DA14" s="45">
        <f t="shared" si="2"/>
        <v>0</v>
      </c>
      <c r="DB14" s="45">
        <f t="shared" si="3"/>
        <v>0</v>
      </c>
      <c r="DC14" s="45">
        <f t="shared" si="4"/>
        <v>0</v>
      </c>
      <c r="DD14" s="45">
        <f t="shared" si="5"/>
        <v>0</v>
      </c>
      <c r="DE14" s="45">
        <f t="shared" si="6"/>
        <v>0</v>
      </c>
      <c r="DF14" s="45">
        <f t="shared" si="33"/>
        <v>0</v>
      </c>
      <c r="DG14" s="45">
        <f t="shared" si="34"/>
        <v>0</v>
      </c>
      <c r="DH14" s="45">
        <f t="shared" si="35"/>
        <v>0</v>
      </c>
      <c r="DI14" s="45">
        <f t="shared" si="36"/>
        <v>0</v>
      </c>
      <c r="DJ14" s="45">
        <f t="shared" si="37"/>
        <v>0</v>
      </c>
      <c r="DK14" s="45">
        <f t="shared" si="38"/>
        <v>0</v>
      </c>
      <c r="DL14" s="45">
        <f t="shared" si="39"/>
        <v>0</v>
      </c>
      <c r="DM14" s="45">
        <f t="shared" si="40"/>
        <v>0</v>
      </c>
      <c r="DN14" s="45">
        <f t="shared" si="41"/>
        <v>0</v>
      </c>
      <c r="DO14" s="45">
        <f t="shared" si="42"/>
        <v>0</v>
      </c>
      <c r="DP14" s="45">
        <f t="shared" si="43"/>
        <v>0</v>
      </c>
      <c r="DQ14" s="45">
        <f t="shared" si="44"/>
        <v>0</v>
      </c>
      <c r="DR14" s="45">
        <f t="shared" si="45"/>
        <v>0</v>
      </c>
      <c r="DS14" s="45">
        <f t="shared" si="46"/>
        <v>0</v>
      </c>
      <c r="DT14" s="45">
        <f t="shared" si="47"/>
        <v>0</v>
      </c>
      <c r="DU14" s="45">
        <f t="shared" si="48"/>
        <v>0</v>
      </c>
      <c r="DV14" s="45">
        <f t="shared" si="49"/>
        <v>0</v>
      </c>
      <c r="DW14" s="45">
        <f t="shared" si="50"/>
        <v>0</v>
      </c>
      <c r="DX14" s="45">
        <f t="shared" si="51"/>
        <v>0</v>
      </c>
      <c r="DY14" s="45">
        <f t="shared" si="52"/>
        <v>0</v>
      </c>
      <c r="DZ14" s="45">
        <f t="shared" si="53"/>
        <v>0</v>
      </c>
    </row>
    <row r="15" spans="1:130" x14ac:dyDescent="0.25">
      <c r="A15" s="46" t="s">
        <v>40</v>
      </c>
      <c r="B15" s="47">
        <f t="shared" si="0"/>
        <v>3</v>
      </c>
      <c r="C15" s="48">
        <f t="shared" si="0"/>
        <v>0</v>
      </c>
      <c r="D15" s="33"/>
      <c r="E15" s="34"/>
      <c r="F15" s="35"/>
      <c r="G15" s="34"/>
      <c r="H15" s="35"/>
      <c r="I15" s="34"/>
      <c r="J15" s="35"/>
      <c r="K15" s="34"/>
      <c r="L15" s="35"/>
      <c r="M15" s="36"/>
      <c r="N15" s="37">
        <v>0</v>
      </c>
      <c r="O15" s="38">
        <v>0</v>
      </c>
      <c r="P15" s="39">
        <v>0</v>
      </c>
      <c r="Q15" s="38">
        <v>0</v>
      </c>
      <c r="R15" s="39">
        <v>1</v>
      </c>
      <c r="S15" s="38">
        <v>0</v>
      </c>
      <c r="T15" s="39">
        <v>0</v>
      </c>
      <c r="U15" s="38">
        <v>0</v>
      </c>
      <c r="V15" s="39">
        <v>2</v>
      </c>
      <c r="W15" s="38">
        <v>0</v>
      </c>
      <c r="X15" s="39">
        <v>0</v>
      </c>
      <c r="Y15" s="38">
        <v>0</v>
      </c>
      <c r="Z15" s="39">
        <v>0</v>
      </c>
      <c r="AA15" s="38">
        <v>0</v>
      </c>
      <c r="AB15" s="39">
        <v>0</v>
      </c>
      <c r="AC15" s="38">
        <v>0</v>
      </c>
      <c r="AD15" s="39">
        <v>0</v>
      </c>
      <c r="AE15" s="38">
        <v>0</v>
      </c>
      <c r="AF15" s="39">
        <v>0</v>
      </c>
      <c r="AG15" s="38">
        <v>0</v>
      </c>
      <c r="AH15" s="39">
        <v>0</v>
      </c>
      <c r="AI15" s="38">
        <v>0</v>
      </c>
      <c r="AJ15" s="39">
        <v>0</v>
      </c>
      <c r="AK15" s="38">
        <v>0</v>
      </c>
      <c r="AL15" s="39">
        <v>0</v>
      </c>
      <c r="AM15" s="38">
        <v>0</v>
      </c>
      <c r="AN15" s="39">
        <v>0</v>
      </c>
      <c r="AO15" s="38">
        <v>0</v>
      </c>
      <c r="AP15" s="39">
        <v>0</v>
      </c>
      <c r="AQ15" s="40">
        <v>0</v>
      </c>
      <c r="AR15" s="41"/>
      <c r="AS15" s="40">
        <v>3</v>
      </c>
      <c r="AT15" s="37">
        <v>0</v>
      </c>
      <c r="AU15" s="38">
        <v>0</v>
      </c>
      <c r="AV15" s="39">
        <v>1</v>
      </c>
      <c r="AW15" s="42">
        <v>0</v>
      </c>
      <c r="AX15" s="43" t="str">
        <f t="shared" si="7"/>
        <v/>
      </c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10"/>
      <c r="BJ15" s="10"/>
      <c r="BK15" s="10"/>
      <c r="BL15" s="10"/>
      <c r="BU15" s="10"/>
      <c r="BW15" s="11"/>
      <c r="CA15" s="44" t="str">
        <f t="shared" si="8"/>
        <v/>
      </c>
      <c r="CB15" s="44" t="str">
        <f t="shared" si="9"/>
        <v/>
      </c>
      <c r="CC15" s="44" t="str">
        <f t="shared" si="10"/>
        <v/>
      </c>
      <c r="CD15" s="44" t="str">
        <f t="shared" si="11"/>
        <v/>
      </c>
      <c r="CE15" s="44" t="str">
        <f t="shared" si="12"/>
        <v/>
      </c>
      <c r="CF15" s="44" t="str">
        <f t="shared" si="13"/>
        <v/>
      </c>
      <c r="CG15" s="44" t="str">
        <f t="shared" si="14"/>
        <v/>
      </c>
      <c r="CH15" s="44" t="str">
        <f t="shared" si="15"/>
        <v/>
      </c>
      <c r="CI15" s="44" t="str">
        <f t="shared" si="16"/>
        <v/>
      </c>
      <c r="CJ15" s="44" t="str">
        <f t="shared" si="17"/>
        <v/>
      </c>
      <c r="CK15" s="44" t="str">
        <f t="shared" si="18"/>
        <v/>
      </c>
      <c r="CL15" s="44" t="str">
        <f t="shared" si="19"/>
        <v/>
      </c>
      <c r="CM15" s="44" t="str">
        <f t="shared" si="20"/>
        <v/>
      </c>
      <c r="CN15" s="44" t="str">
        <f t="shared" si="21"/>
        <v/>
      </c>
      <c r="CO15" s="44" t="str">
        <f t="shared" si="22"/>
        <v/>
      </c>
      <c r="CP15" s="44" t="str">
        <f t="shared" si="23"/>
        <v/>
      </c>
      <c r="CQ15" s="44" t="str">
        <f t="shared" si="24"/>
        <v/>
      </c>
      <c r="CR15" s="44" t="str">
        <f t="shared" si="25"/>
        <v/>
      </c>
      <c r="CS15" s="44" t="str">
        <f t="shared" si="26"/>
        <v/>
      </c>
      <c r="CT15" s="44" t="str">
        <f t="shared" si="27"/>
        <v/>
      </c>
      <c r="CU15" s="44" t="str">
        <f t="shared" si="28"/>
        <v/>
      </c>
      <c r="CV15" s="44" t="str">
        <f t="shared" si="29"/>
        <v/>
      </c>
      <c r="CW15" s="44" t="str">
        <f t="shared" si="30"/>
        <v/>
      </c>
      <c r="CX15" s="44" t="str">
        <f t="shared" si="31"/>
        <v/>
      </c>
      <c r="CY15" s="44" t="str">
        <f t="shared" si="32"/>
        <v/>
      </c>
      <c r="CZ15" s="44" t="str">
        <f t="shared" si="1"/>
        <v/>
      </c>
      <c r="DA15" s="45">
        <f t="shared" si="2"/>
        <v>0</v>
      </c>
      <c r="DB15" s="45">
        <f t="shared" si="3"/>
        <v>0</v>
      </c>
      <c r="DC15" s="45">
        <f t="shared" si="4"/>
        <v>0</v>
      </c>
      <c r="DD15" s="45">
        <f t="shared" si="5"/>
        <v>0</v>
      </c>
      <c r="DE15" s="45">
        <f t="shared" si="6"/>
        <v>0</v>
      </c>
      <c r="DF15" s="45">
        <f t="shared" si="33"/>
        <v>0</v>
      </c>
      <c r="DG15" s="45">
        <f t="shared" si="34"/>
        <v>0</v>
      </c>
      <c r="DH15" s="45">
        <f t="shared" si="35"/>
        <v>0</v>
      </c>
      <c r="DI15" s="45">
        <f t="shared" si="36"/>
        <v>0</v>
      </c>
      <c r="DJ15" s="45">
        <f t="shared" si="37"/>
        <v>0</v>
      </c>
      <c r="DK15" s="45">
        <f t="shared" si="38"/>
        <v>0</v>
      </c>
      <c r="DL15" s="45">
        <f t="shared" si="39"/>
        <v>0</v>
      </c>
      <c r="DM15" s="45">
        <f t="shared" si="40"/>
        <v>0</v>
      </c>
      <c r="DN15" s="45">
        <f t="shared" si="41"/>
        <v>0</v>
      </c>
      <c r="DO15" s="45">
        <f t="shared" si="42"/>
        <v>0</v>
      </c>
      <c r="DP15" s="45">
        <f t="shared" si="43"/>
        <v>0</v>
      </c>
      <c r="DQ15" s="45">
        <f t="shared" si="44"/>
        <v>0</v>
      </c>
      <c r="DR15" s="45">
        <f t="shared" si="45"/>
        <v>0</v>
      </c>
      <c r="DS15" s="45">
        <f t="shared" si="46"/>
        <v>0</v>
      </c>
      <c r="DT15" s="45">
        <f t="shared" si="47"/>
        <v>0</v>
      </c>
      <c r="DU15" s="45">
        <f t="shared" si="48"/>
        <v>0</v>
      </c>
      <c r="DV15" s="45">
        <f t="shared" si="49"/>
        <v>0</v>
      </c>
      <c r="DW15" s="45">
        <f t="shared" si="50"/>
        <v>0</v>
      </c>
      <c r="DX15" s="45">
        <f t="shared" si="51"/>
        <v>0</v>
      </c>
      <c r="DY15" s="45">
        <f t="shared" si="52"/>
        <v>0</v>
      </c>
      <c r="DZ15" s="45">
        <f t="shared" si="53"/>
        <v>0</v>
      </c>
    </row>
    <row r="16" spans="1:130" ht="22.5" x14ac:dyDescent="0.25">
      <c r="A16" s="49" t="s">
        <v>41</v>
      </c>
      <c r="B16" s="47">
        <f t="shared" si="0"/>
        <v>2</v>
      </c>
      <c r="C16" s="48">
        <f t="shared" si="0"/>
        <v>2</v>
      </c>
      <c r="D16" s="33"/>
      <c r="E16" s="34"/>
      <c r="F16" s="35"/>
      <c r="G16" s="34"/>
      <c r="H16" s="35"/>
      <c r="I16" s="34"/>
      <c r="J16" s="35"/>
      <c r="K16" s="34"/>
      <c r="L16" s="35"/>
      <c r="M16" s="36"/>
      <c r="N16" s="37">
        <v>0</v>
      </c>
      <c r="O16" s="38">
        <v>0</v>
      </c>
      <c r="P16" s="39">
        <v>0</v>
      </c>
      <c r="Q16" s="38">
        <v>0</v>
      </c>
      <c r="R16" s="39">
        <v>1</v>
      </c>
      <c r="S16" s="38">
        <v>1</v>
      </c>
      <c r="T16" s="39">
        <v>1</v>
      </c>
      <c r="U16" s="38">
        <v>1</v>
      </c>
      <c r="V16" s="39">
        <v>0</v>
      </c>
      <c r="W16" s="38">
        <v>0</v>
      </c>
      <c r="X16" s="39">
        <v>0</v>
      </c>
      <c r="Y16" s="38">
        <v>0</v>
      </c>
      <c r="Z16" s="39">
        <v>0</v>
      </c>
      <c r="AA16" s="38">
        <v>0</v>
      </c>
      <c r="AB16" s="39">
        <v>0</v>
      </c>
      <c r="AC16" s="38">
        <v>0</v>
      </c>
      <c r="AD16" s="39">
        <v>0</v>
      </c>
      <c r="AE16" s="38">
        <v>0</v>
      </c>
      <c r="AF16" s="39">
        <v>0</v>
      </c>
      <c r="AG16" s="38">
        <v>0</v>
      </c>
      <c r="AH16" s="39">
        <v>0</v>
      </c>
      <c r="AI16" s="38">
        <v>0</v>
      </c>
      <c r="AJ16" s="39">
        <v>0</v>
      </c>
      <c r="AK16" s="38">
        <v>0</v>
      </c>
      <c r="AL16" s="39">
        <v>0</v>
      </c>
      <c r="AM16" s="38">
        <v>0</v>
      </c>
      <c r="AN16" s="39">
        <v>0</v>
      </c>
      <c r="AO16" s="38">
        <v>0</v>
      </c>
      <c r="AP16" s="39">
        <v>0</v>
      </c>
      <c r="AQ16" s="40">
        <v>0</v>
      </c>
      <c r="AR16" s="41"/>
      <c r="AS16" s="40">
        <v>2</v>
      </c>
      <c r="AT16" s="37">
        <v>0</v>
      </c>
      <c r="AU16" s="38">
        <v>0</v>
      </c>
      <c r="AV16" s="39">
        <v>0</v>
      </c>
      <c r="AW16" s="42">
        <v>1</v>
      </c>
      <c r="AX16" s="43" t="str">
        <f t="shared" si="7"/>
        <v/>
      </c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10"/>
      <c r="BJ16" s="10"/>
      <c r="BK16" s="10"/>
      <c r="BL16" s="10"/>
      <c r="BU16" s="10"/>
      <c r="BW16" s="11"/>
      <c r="CA16" s="44" t="str">
        <f t="shared" si="8"/>
        <v/>
      </c>
      <c r="CB16" s="44" t="str">
        <f t="shared" si="9"/>
        <v/>
      </c>
      <c r="CC16" s="44" t="str">
        <f t="shared" si="10"/>
        <v/>
      </c>
      <c r="CD16" s="44" t="str">
        <f t="shared" si="11"/>
        <v/>
      </c>
      <c r="CE16" s="44" t="str">
        <f t="shared" si="12"/>
        <v/>
      </c>
      <c r="CF16" s="44" t="str">
        <f t="shared" si="13"/>
        <v/>
      </c>
      <c r="CG16" s="44" t="str">
        <f t="shared" si="14"/>
        <v/>
      </c>
      <c r="CH16" s="44" t="str">
        <f t="shared" si="15"/>
        <v/>
      </c>
      <c r="CI16" s="44" t="str">
        <f t="shared" si="16"/>
        <v/>
      </c>
      <c r="CJ16" s="44" t="str">
        <f t="shared" si="17"/>
        <v/>
      </c>
      <c r="CK16" s="44" t="str">
        <f t="shared" si="18"/>
        <v/>
      </c>
      <c r="CL16" s="44" t="str">
        <f t="shared" si="19"/>
        <v/>
      </c>
      <c r="CM16" s="44" t="str">
        <f t="shared" si="20"/>
        <v/>
      </c>
      <c r="CN16" s="44" t="str">
        <f t="shared" si="21"/>
        <v/>
      </c>
      <c r="CO16" s="44" t="str">
        <f t="shared" si="22"/>
        <v/>
      </c>
      <c r="CP16" s="44" t="str">
        <f t="shared" si="23"/>
        <v/>
      </c>
      <c r="CQ16" s="44" t="str">
        <f t="shared" si="24"/>
        <v/>
      </c>
      <c r="CR16" s="44" t="str">
        <f t="shared" si="25"/>
        <v/>
      </c>
      <c r="CS16" s="44" t="str">
        <f t="shared" si="26"/>
        <v/>
      </c>
      <c r="CT16" s="44" t="str">
        <f t="shared" si="27"/>
        <v/>
      </c>
      <c r="CU16" s="44" t="str">
        <f t="shared" si="28"/>
        <v/>
      </c>
      <c r="CV16" s="44" t="str">
        <f t="shared" si="29"/>
        <v/>
      </c>
      <c r="CW16" s="44" t="str">
        <f t="shared" si="30"/>
        <v/>
      </c>
      <c r="CX16" s="44" t="str">
        <f t="shared" si="31"/>
        <v/>
      </c>
      <c r="CY16" s="44" t="str">
        <f t="shared" si="32"/>
        <v/>
      </c>
      <c r="CZ16" s="44" t="str">
        <f t="shared" si="1"/>
        <v/>
      </c>
      <c r="DA16" s="45">
        <f t="shared" si="2"/>
        <v>0</v>
      </c>
      <c r="DB16" s="45">
        <f t="shared" si="3"/>
        <v>0</v>
      </c>
      <c r="DC16" s="45">
        <f t="shared" si="4"/>
        <v>0</v>
      </c>
      <c r="DD16" s="45">
        <f t="shared" si="5"/>
        <v>0</v>
      </c>
      <c r="DE16" s="45">
        <f t="shared" si="6"/>
        <v>0</v>
      </c>
      <c r="DF16" s="45">
        <f t="shared" si="33"/>
        <v>0</v>
      </c>
      <c r="DG16" s="45">
        <f t="shared" si="34"/>
        <v>0</v>
      </c>
      <c r="DH16" s="45">
        <f t="shared" si="35"/>
        <v>0</v>
      </c>
      <c r="DI16" s="45">
        <f t="shared" si="36"/>
        <v>0</v>
      </c>
      <c r="DJ16" s="45">
        <f t="shared" si="37"/>
        <v>0</v>
      </c>
      <c r="DK16" s="45">
        <f t="shared" si="38"/>
        <v>0</v>
      </c>
      <c r="DL16" s="45">
        <f t="shared" si="39"/>
        <v>0</v>
      </c>
      <c r="DM16" s="45">
        <f t="shared" si="40"/>
        <v>0</v>
      </c>
      <c r="DN16" s="45">
        <f t="shared" si="41"/>
        <v>0</v>
      </c>
      <c r="DO16" s="45">
        <f t="shared" si="42"/>
        <v>0</v>
      </c>
      <c r="DP16" s="45">
        <f t="shared" si="43"/>
        <v>0</v>
      </c>
      <c r="DQ16" s="45">
        <f t="shared" si="44"/>
        <v>0</v>
      </c>
      <c r="DR16" s="45">
        <f t="shared" si="45"/>
        <v>0</v>
      </c>
      <c r="DS16" s="45">
        <f t="shared" si="46"/>
        <v>0</v>
      </c>
      <c r="DT16" s="45">
        <f t="shared" si="47"/>
        <v>0</v>
      </c>
      <c r="DU16" s="45">
        <f t="shared" si="48"/>
        <v>0</v>
      </c>
      <c r="DV16" s="45">
        <f t="shared" si="49"/>
        <v>0</v>
      </c>
      <c r="DW16" s="45">
        <f t="shared" si="50"/>
        <v>0</v>
      </c>
      <c r="DX16" s="45">
        <f t="shared" si="51"/>
        <v>0</v>
      </c>
      <c r="DY16" s="45">
        <f t="shared" si="52"/>
        <v>0</v>
      </c>
      <c r="DZ16" s="45">
        <f t="shared" si="53"/>
        <v>0</v>
      </c>
    </row>
    <row r="17" spans="1:130" ht="22.5" x14ac:dyDescent="0.25">
      <c r="A17" s="49" t="s">
        <v>42</v>
      </c>
      <c r="B17" s="47">
        <f t="shared" si="0"/>
        <v>0</v>
      </c>
      <c r="C17" s="48">
        <f t="shared" si="0"/>
        <v>0</v>
      </c>
      <c r="D17" s="33"/>
      <c r="E17" s="34"/>
      <c r="F17" s="35"/>
      <c r="G17" s="34"/>
      <c r="H17" s="35"/>
      <c r="I17" s="34"/>
      <c r="J17" s="35"/>
      <c r="K17" s="34"/>
      <c r="L17" s="35"/>
      <c r="M17" s="36"/>
      <c r="N17" s="37"/>
      <c r="O17" s="38"/>
      <c r="P17" s="39"/>
      <c r="Q17" s="38"/>
      <c r="R17" s="39"/>
      <c r="S17" s="38"/>
      <c r="T17" s="39"/>
      <c r="U17" s="38"/>
      <c r="V17" s="39"/>
      <c r="W17" s="38"/>
      <c r="X17" s="39"/>
      <c r="Y17" s="38"/>
      <c r="Z17" s="39"/>
      <c r="AA17" s="38"/>
      <c r="AB17" s="39"/>
      <c r="AC17" s="38"/>
      <c r="AD17" s="39"/>
      <c r="AE17" s="38"/>
      <c r="AF17" s="39"/>
      <c r="AG17" s="38"/>
      <c r="AH17" s="39"/>
      <c r="AI17" s="38"/>
      <c r="AJ17" s="39"/>
      <c r="AK17" s="38"/>
      <c r="AL17" s="39"/>
      <c r="AM17" s="38"/>
      <c r="AN17" s="39"/>
      <c r="AO17" s="38"/>
      <c r="AP17" s="39"/>
      <c r="AQ17" s="40"/>
      <c r="AR17" s="37"/>
      <c r="AS17" s="40"/>
      <c r="AT17" s="37"/>
      <c r="AU17" s="38"/>
      <c r="AV17" s="39"/>
      <c r="AW17" s="42"/>
      <c r="AX17" s="43" t="str">
        <f t="shared" si="7"/>
        <v/>
      </c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10"/>
      <c r="BJ17" s="10"/>
      <c r="BK17" s="10"/>
      <c r="BL17" s="10"/>
      <c r="BU17" s="10"/>
      <c r="BW17" s="11"/>
      <c r="CA17" s="44" t="str">
        <f t="shared" si="8"/>
        <v/>
      </c>
      <c r="CB17" s="44" t="str">
        <f t="shared" si="9"/>
        <v/>
      </c>
      <c r="CC17" s="44" t="str">
        <f t="shared" si="10"/>
        <v/>
      </c>
      <c r="CD17" s="44" t="str">
        <f t="shared" si="11"/>
        <v/>
      </c>
      <c r="CE17" s="44" t="str">
        <f t="shared" si="12"/>
        <v/>
      </c>
      <c r="CF17" s="44" t="str">
        <f t="shared" si="13"/>
        <v/>
      </c>
      <c r="CG17" s="44" t="str">
        <f t="shared" si="14"/>
        <v/>
      </c>
      <c r="CH17" s="44" t="str">
        <f t="shared" si="15"/>
        <v/>
      </c>
      <c r="CI17" s="44" t="str">
        <f t="shared" si="16"/>
        <v/>
      </c>
      <c r="CJ17" s="44" t="str">
        <f t="shared" si="17"/>
        <v/>
      </c>
      <c r="CK17" s="44" t="str">
        <f t="shared" si="18"/>
        <v/>
      </c>
      <c r="CL17" s="44" t="str">
        <f t="shared" si="19"/>
        <v/>
      </c>
      <c r="CM17" s="44" t="str">
        <f t="shared" si="20"/>
        <v/>
      </c>
      <c r="CN17" s="44" t="str">
        <f t="shared" si="21"/>
        <v/>
      </c>
      <c r="CO17" s="44" t="str">
        <f t="shared" si="22"/>
        <v/>
      </c>
      <c r="CP17" s="44" t="str">
        <f t="shared" si="23"/>
        <v/>
      </c>
      <c r="CQ17" s="44" t="str">
        <f t="shared" si="24"/>
        <v/>
      </c>
      <c r="CR17" s="44" t="str">
        <f t="shared" si="25"/>
        <v/>
      </c>
      <c r="CS17" s="44" t="str">
        <f t="shared" si="26"/>
        <v/>
      </c>
      <c r="CT17" s="44" t="str">
        <f t="shared" si="27"/>
        <v/>
      </c>
      <c r="CU17" s="44" t="str">
        <f t="shared" si="28"/>
        <v/>
      </c>
      <c r="CV17" s="44" t="str">
        <f t="shared" si="29"/>
        <v/>
      </c>
      <c r="CW17" s="44" t="str">
        <f t="shared" si="30"/>
        <v/>
      </c>
      <c r="CX17" s="44" t="str">
        <f t="shared" si="31"/>
        <v/>
      </c>
      <c r="CY17" s="44" t="str">
        <f t="shared" si="32"/>
        <v/>
      </c>
      <c r="CZ17" s="44" t="str">
        <f t="shared" si="1"/>
        <v/>
      </c>
      <c r="DA17" s="45">
        <f t="shared" si="2"/>
        <v>0</v>
      </c>
      <c r="DB17" s="45">
        <f t="shared" si="3"/>
        <v>0</v>
      </c>
      <c r="DC17" s="45">
        <f t="shared" si="4"/>
        <v>0</v>
      </c>
      <c r="DD17" s="45">
        <f t="shared" si="5"/>
        <v>0</v>
      </c>
      <c r="DE17" s="45">
        <f t="shared" si="6"/>
        <v>0</v>
      </c>
      <c r="DF17" s="45">
        <f t="shared" si="33"/>
        <v>0</v>
      </c>
      <c r="DG17" s="45">
        <f t="shared" si="34"/>
        <v>0</v>
      </c>
      <c r="DH17" s="45">
        <f t="shared" si="35"/>
        <v>0</v>
      </c>
      <c r="DI17" s="45">
        <f t="shared" si="36"/>
        <v>0</v>
      </c>
      <c r="DJ17" s="45">
        <f t="shared" si="37"/>
        <v>0</v>
      </c>
      <c r="DK17" s="45">
        <f t="shared" si="38"/>
        <v>0</v>
      </c>
      <c r="DL17" s="45">
        <f t="shared" si="39"/>
        <v>0</v>
      </c>
      <c r="DM17" s="45">
        <f t="shared" si="40"/>
        <v>0</v>
      </c>
      <c r="DN17" s="45">
        <f t="shared" si="41"/>
        <v>0</v>
      </c>
      <c r="DO17" s="45">
        <f t="shared" si="42"/>
        <v>0</v>
      </c>
      <c r="DP17" s="45">
        <f t="shared" si="43"/>
        <v>0</v>
      </c>
      <c r="DQ17" s="45">
        <f t="shared" si="44"/>
        <v>0</v>
      </c>
      <c r="DR17" s="45">
        <f t="shared" si="45"/>
        <v>0</v>
      </c>
      <c r="DS17" s="45">
        <f t="shared" si="46"/>
        <v>0</v>
      </c>
      <c r="DT17" s="45">
        <f t="shared" si="47"/>
        <v>0</v>
      </c>
      <c r="DU17" s="45">
        <f t="shared" si="48"/>
        <v>0</v>
      </c>
      <c r="DV17" s="45">
        <f t="shared" si="49"/>
        <v>0</v>
      </c>
      <c r="DW17" s="45">
        <f t="shared" si="50"/>
        <v>0</v>
      </c>
      <c r="DX17" s="45">
        <f t="shared" si="51"/>
        <v>0</v>
      </c>
      <c r="DY17" s="45">
        <f t="shared" si="52"/>
        <v>0</v>
      </c>
      <c r="DZ17" s="45">
        <f t="shared" si="53"/>
        <v>0</v>
      </c>
    </row>
    <row r="18" spans="1:130" ht="22.5" x14ac:dyDescent="0.25">
      <c r="A18" s="49" t="s">
        <v>43</v>
      </c>
      <c r="B18" s="47">
        <f t="shared" si="0"/>
        <v>17</v>
      </c>
      <c r="C18" s="48">
        <f t="shared" si="0"/>
        <v>5</v>
      </c>
      <c r="D18" s="33"/>
      <c r="E18" s="34"/>
      <c r="F18" s="35"/>
      <c r="G18" s="34"/>
      <c r="H18" s="35"/>
      <c r="I18" s="34"/>
      <c r="J18" s="35"/>
      <c r="K18" s="34"/>
      <c r="L18" s="35"/>
      <c r="M18" s="36"/>
      <c r="N18" s="37">
        <v>0</v>
      </c>
      <c r="O18" s="38">
        <v>0</v>
      </c>
      <c r="P18" s="39">
        <v>0</v>
      </c>
      <c r="Q18" s="38">
        <v>0</v>
      </c>
      <c r="R18" s="39">
        <v>3</v>
      </c>
      <c r="S18" s="38">
        <v>2</v>
      </c>
      <c r="T18" s="39">
        <v>8</v>
      </c>
      <c r="U18" s="38">
        <v>3</v>
      </c>
      <c r="V18" s="39">
        <v>4</v>
      </c>
      <c r="W18" s="38">
        <v>0</v>
      </c>
      <c r="X18" s="39">
        <v>2</v>
      </c>
      <c r="Y18" s="38">
        <v>0</v>
      </c>
      <c r="Z18" s="39">
        <v>0</v>
      </c>
      <c r="AA18" s="38">
        <v>0</v>
      </c>
      <c r="AB18" s="39">
        <v>0</v>
      </c>
      <c r="AC18" s="38">
        <v>0</v>
      </c>
      <c r="AD18" s="39">
        <v>0</v>
      </c>
      <c r="AE18" s="38">
        <v>0</v>
      </c>
      <c r="AF18" s="39">
        <v>0</v>
      </c>
      <c r="AG18" s="38">
        <v>0</v>
      </c>
      <c r="AH18" s="39">
        <v>0</v>
      </c>
      <c r="AI18" s="38">
        <v>0</v>
      </c>
      <c r="AJ18" s="39">
        <v>0</v>
      </c>
      <c r="AK18" s="38">
        <v>0</v>
      </c>
      <c r="AL18" s="39">
        <v>0</v>
      </c>
      <c r="AM18" s="38">
        <v>0</v>
      </c>
      <c r="AN18" s="39">
        <v>0</v>
      </c>
      <c r="AO18" s="38">
        <v>0</v>
      </c>
      <c r="AP18" s="39">
        <v>0</v>
      </c>
      <c r="AQ18" s="40">
        <v>0</v>
      </c>
      <c r="AR18" s="41"/>
      <c r="AS18" s="40">
        <v>17</v>
      </c>
      <c r="AT18" s="37">
        <v>0</v>
      </c>
      <c r="AU18" s="38">
        <v>0</v>
      </c>
      <c r="AV18" s="39">
        <v>0</v>
      </c>
      <c r="AW18" s="42">
        <v>2</v>
      </c>
      <c r="AX18" s="43" t="str">
        <f t="shared" si="7"/>
        <v/>
      </c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10"/>
      <c r="BJ18" s="10"/>
      <c r="BK18" s="10"/>
      <c r="BL18" s="10"/>
      <c r="BU18" s="10"/>
      <c r="BW18" s="11"/>
      <c r="CA18" s="44" t="str">
        <f t="shared" si="8"/>
        <v/>
      </c>
      <c r="CB18" s="44" t="str">
        <f t="shared" si="9"/>
        <v/>
      </c>
      <c r="CC18" s="44" t="str">
        <f t="shared" si="10"/>
        <v/>
      </c>
      <c r="CD18" s="44" t="str">
        <f t="shared" si="11"/>
        <v/>
      </c>
      <c r="CE18" s="44" t="str">
        <f t="shared" si="12"/>
        <v/>
      </c>
      <c r="CF18" s="44" t="str">
        <f t="shared" si="13"/>
        <v/>
      </c>
      <c r="CG18" s="44" t="str">
        <f t="shared" si="14"/>
        <v/>
      </c>
      <c r="CH18" s="44" t="str">
        <f t="shared" si="15"/>
        <v/>
      </c>
      <c r="CI18" s="44" t="str">
        <f t="shared" si="16"/>
        <v/>
      </c>
      <c r="CJ18" s="44" t="str">
        <f t="shared" si="17"/>
        <v/>
      </c>
      <c r="CK18" s="44" t="str">
        <f t="shared" si="18"/>
        <v/>
      </c>
      <c r="CL18" s="44" t="str">
        <f t="shared" si="19"/>
        <v/>
      </c>
      <c r="CM18" s="44" t="str">
        <f t="shared" si="20"/>
        <v/>
      </c>
      <c r="CN18" s="44" t="str">
        <f t="shared" si="21"/>
        <v/>
      </c>
      <c r="CO18" s="44" t="str">
        <f t="shared" si="22"/>
        <v/>
      </c>
      <c r="CP18" s="44" t="str">
        <f t="shared" si="23"/>
        <v/>
      </c>
      <c r="CQ18" s="44" t="str">
        <f t="shared" si="24"/>
        <v/>
      </c>
      <c r="CR18" s="44" t="str">
        <f t="shared" si="25"/>
        <v/>
      </c>
      <c r="CS18" s="44" t="str">
        <f t="shared" si="26"/>
        <v/>
      </c>
      <c r="CT18" s="44" t="str">
        <f t="shared" si="27"/>
        <v/>
      </c>
      <c r="CU18" s="44" t="str">
        <f t="shared" si="28"/>
        <v/>
      </c>
      <c r="CV18" s="44" t="str">
        <f t="shared" si="29"/>
        <v/>
      </c>
      <c r="CW18" s="44" t="str">
        <f t="shared" si="30"/>
        <v/>
      </c>
      <c r="CX18" s="44" t="str">
        <f t="shared" si="31"/>
        <v/>
      </c>
      <c r="CY18" s="44" t="str">
        <f t="shared" si="32"/>
        <v/>
      </c>
      <c r="CZ18" s="44" t="str">
        <f t="shared" si="1"/>
        <v/>
      </c>
      <c r="DA18" s="45">
        <f t="shared" si="2"/>
        <v>0</v>
      </c>
      <c r="DB18" s="45">
        <f t="shared" si="3"/>
        <v>0</v>
      </c>
      <c r="DC18" s="45">
        <f t="shared" si="4"/>
        <v>0</v>
      </c>
      <c r="DD18" s="45">
        <f t="shared" si="5"/>
        <v>0</v>
      </c>
      <c r="DE18" s="45">
        <f t="shared" si="6"/>
        <v>0</v>
      </c>
      <c r="DF18" s="45">
        <f t="shared" si="33"/>
        <v>0</v>
      </c>
      <c r="DG18" s="45">
        <f t="shared" si="34"/>
        <v>0</v>
      </c>
      <c r="DH18" s="45">
        <f t="shared" si="35"/>
        <v>0</v>
      </c>
      <c r="DI18" s="45">
        <f t="shared" si="36"/>
        <v>0</v>
      </c>
      <c r="DJ18" s="45">
        <f t="shared" si="37"/>
        <v>0</v>
      </c>
      <c r="DK18" s="45">
        <f t="shared" si="38"/>
        <v>0</v>
      </c>
      <c r="DL18" s="45">
        <f t="shared" si="39"/>
        <v>0</v>
      </c>
      <c r="DM18" s="45">
        <f t="shared" si="40"/>
        <v>0</v>
      </c>
      <c r="DN18" s="45">
        <f t="shared" si="41"/>
        <v>0</v>
      </c>
      <c r="DO18" s="45">
        <f t="shared" si="42"/>
        <v>0</v>
      </c>
      <c r="DP18" s="45">
        <f t="shared" si="43"/>
        <v>0</v>
      </c>
      <c r="DQ18" s="45">
        <f t="shared" si="44"/>
        <v>0</v>
      </c>
      <c r="DR18" s="45">
        <f t="shared" si="45"/>
        <v>0</v>
      </c>
      <c r="DS18" s="45">
        <f t="shared" si="46"/>
        <v>0</v>
      </c>
      <c r="DT18" s="45">
        <f t="shared" si="47"/>
        <v>0</v>
      </c>
      <c r="DU18" s="45">
        <f t="shared" si="48"/>
        <v>0</v>
      </c>
      <c r="DV18" s="45">
        <f t="shared" si="49"/>
        <v>0</v>
      </c>
      <c r="DW18" s="45">
        <f t="shared" si="50"/>
        <v>0</v>
      </c>
      <c r="DX18" s="45">
        <f t="shared" si="51"/>
        <v>0</v>
      </c>
      <c r="DY18" s="45">
        <f t="shared" si="52"/>
        <v>0</v>
      </c>
      <c r="DZ18" s="45">
        <f t="shared" si="53"/>
        <v>0</v>
      </c>
    </row>
    <row r="19" spans="1:130" x14ac:dyDescent="0.25">
      <c r="A19" s="46" t="s">
        <v>44</v>
      </c>
      <c r="B19" s="47">
        <f t="shared" si="0"/>
        <v>1</v>
      </c>
      <c r="C19" s="48">
        <f t="shared" si="0"/>
        <v>0</v>
      </c>
      <c r="D19" s="33"/>
      <c r="E19" s="34"/>
      <c r="F19" s="35"/>
      <c r="G19" s="34"/>
      <c r="H19" s="35"/>
      <c r="I19" s="34"/>
      <c r="J19" s="35"/>
      <c r="K19" s="34"/>
      <c r="L19" s="35"/>
      <c r="M19" s="36"/>
      <c r="N19" s="37">
        <v>0</v>
      </c>
      <c r="O19" s="38">
        <v>0</v>
      </c>
      <c r="P19" s="39">
        <v>0</v>
      </c>
      <c r="Q19" s="38">
        <v>0</v>
      </c>
      <c r="R19" s="39">
        <v>1</v>
      </c>
      <c r="S19" s="38">
        <v>0</v>
      </c>
      <c r="T19" s="39">
        <v>0</v>
      </c>
      <c r="U19" s="38">
        <v>0</v>
      </c>
      <c r="V19" s="39">
        <v>0</v>
      </c>
      <c r="W19" s="38">
        <v>0</v>
      </c>
      <c r="X19" s="39">
        <v>0</v>
      </c>
      <c r="Y19" s="38">
        <v>0</v>
      </c>
      <c r="Z19" s="39">
        <v>0</v>
      </c>
      <c r="AA19" s="38">
        <v>0</v>
      </c>
      <c r="AB19" s="39">
        <v>0</v>
      </c>
      <c r="AC19" s="38">
        <v>0</v>
      </c>
      <c r="AD19" s="39">
        <v>0</v>
      </c>
      <c r="AE19" s="38">
        <v>0</v>
      </c>
      <c r="AF19" s="39">
        <v>0</v>
      </c>
      <c r="AG19" s="38">
        <v>0</v>
      </c>
      <c r="AH19" s="39">
        <v>0</v>
      </c>
      <c r="AI19" s="38">
        <v>0</v>
      </c>
      <c r="AJ19" s="39">
        <v>0</v>
      </c>
      <c r="AK19" s="38">
        <v>0</v>
      </c>
      <c r="AL19" s="39">
        <v>0</v>
      </c>
      <c r="AM19" s="38">
        <v>0</v>
      </c>
      <c r="AN19" s="39">
        <v>0</v>
      </c>
      <c r="AO19" s="38">
        <v>0</v>
      </c>
      <c r="AP19" s="39">
        <v>0</v>
      </c>
      <c r="AQ19" s="40">
        <v>0</v>
      </c>
      <c r="AR19" s="41"/>
      <c r="AS19" s="40">
        <v>1</v>
      </c>
      <c r="AT19" s="37">
        <v>0</v>
      </c>
      <c r="AU19" s="38">
        <v>0</v>
      </c>
      <c r="AV19" s="39">
        <v>0</v>
      </c>
      <c r="AW19" s="42">
        <v>0</v>
      </c>
      <c r="AX19" s="43" t="str">
        <f t="shared" si="7"/>
        <v/>
      </c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10"/>
      <c r="BJ19" s="10"/>
      <c r="BK19" s="10"/>
      <c r="BL19" s="10"/>
      <c r="BU19" s="10"/>
      <c r="BW19" s="11"/>
      <c r="CA19" s="44" t="str">
        <f t="shared" si="8"/>
        <v/>
      </c>
      <c r="CB19" s="44" t="str">
        <f t="shared" si="9"/>
        <v/>
      </c>
      <c r="CC19" s="44" t="str">
        <f t="shared" si="10"/>
        <v/>
      </c>
      <c r="CD19" s="44" t="str">
        <f t="shared" si="11"/>
        <v/>
      </c>
      <c r="CE19" s="44" t="str">
        <f t="shared" si="12"/>
        <v/>
      </c>
      <c r="CF19" s="44" t="str">
        <f t="shared" si="13"/>
        <v/>
      </c>
      <c r="CG19" s="44" t="str">
        <f t="shared" si="14"/>
        <v/>
      </c>
      <c r="CH19" s="44" t="str">
        <f t="shared" si="15"/>
        <v/>
      </c>
      <c r="CI19" s="44" t="str">
        <f t="shared" si="16"/>
        <v/>
      </c>
      <c r="CJ19" s="44" t="str">
        <f t="shared" si="17"/>
        <v/>
      </c>
      <c r="CK19" s="44" t="str">
        <f t="shared" si="18"/>
        <v/>
      </c>
      <c r="CL19" s="44" t="str">
        <f t="shared" si="19"/>
        <v/>
      </c>
      <c r="CM19" s="44" t="str">
        <f t="shared" si="20"/>
        <v/>
      </c>
      <c r="CN19" s="44" t="str">
        <f t="shared" si="21"/>
        <v/>
      </c>
      <c r="CO19" s="44" t="str">
        <f t="shared" si="22"/>
        <v/>
      </c>
      <c r="CP19" s="44" t="str">
        <f t="shared" si="23"/>
        <v/>
      </c>
      <c r="CQ19" s="44" t="str">
        <f t="shared" si="24"/>
        <v/>
      </c>
      <c r="CR19" s="44" t="str">
        <f t="shared" si="25"/>
        <v/>
      </c>
      <c r="CS19" s="44" t="str">
        <f t="shared" si="26"/>
        <v/>
      </c>
      <c r="CT19" s="44" t="str">
        <f t="shared" si="27"/>
        <v/>
      </c>
      <c r="CU19" s="44" t="str">
        <f t="shared" si="28"/>
        <v/>
      </c>
      <c r="CV19" s="44" t="str">
        <f t="shared" si="29"/>
        <v/>
      </c>
      <c r="CW19" s="44" t="str">
        <f t="shared" si="30"/>
        <v/>
      </c>
      <c r="CX19" s="44" t="str">
        <f t="shared" si="31"/>
        <v/>
      </c>
      <c r="CY19" s="44" t="str">
        <f t="shared" si="32"/>
        <v/>
      </c>
      <c r="CZ19" s="44" t="str">
        <f t="shared" si="1"/>
        <v/>
      </c>
      <c r="DA19" s="45">
        <f t="shared" si="2"/>
        <v>0</v>
      </c>
      <c r="DB19" s="45">
        <f t="shared" si="3"/>
        <v>0</v>
      </c>
      <c r="DC19" s="45">
        <f t="shared" si="4"/>
        <v>0</v>
      </c>
      <c r="DD19" s="45">
        <f t="shared" si="5"/>
        <v>0</v>
      </c>
      <c r="DE19" s="45">
        <f t="shared" si="6"/>
        <v>0</v>
      </c>
      <c r="DF19" s="45">
        <f t="shared" si="33"/>
        <v>0</v>
      </c>
      <c r="DG19" s="45">
        <f t="shared" si="34"/>
        <v>0</v>
      </c>
      <c r="DH19" s="45">
        <f t="shared" si="35"/>
        <v>0</v>
      </c>
      <c r="DI19" s="45">
        <f t="shared" si="36"/>
        <v>0</v>
      </c>
      <c r="DJ19" s="45">
        <f t="shared" si="37"/>
        <v>0</v>
      </c>
      <c r="DK19" s="45">
        <f t="shared" si="38"/>
        <v>0</v>
      </c>
      <c r="DL19" s="45">
        <f t="shared" si="39"/>
        <v>0</v>
      </c>
      <c r="DM19" s="45">
        <f t="shared" si="40"/>
        <v>0</v>
      </c>
      <c r="DN19" s="45">
        <f t="shared" si="41"/>
        <v>0</v>
      </c>
      <c r="DO19" s="45">
        <f t="shared" si="42"/>
        <v>0</v>
      </c>
      <c r="DP19" s="45">
        <f t="shared" si="43"/>
        <v>0</v>
      </c>
      <c r="DQ19" s="45">
        <f t="shared" si="44"/>
        <v>0</v>
      </c>
      <c r="DR19" s="45">
        <f t="shared" si="45"/>
        <v>0</v>
      </c>
      <c r="DS19" s="45">
        <f t="shared" si="46"/>
        <v>0</v>
      </c>
      <c r="DT19" s="45">
        <f t="shared" si="47"/>
        <v>0</v>
      </c>
      <c r="DU19" s="45">
        <f t="shared" si="48"/>
        <v>0</v>
      </c>
      <c r="DV19" s="45">
        <f t="shared" si="49"/>
        <v>0</v>
      </c>
      <c r="DW19" s="45">
        <f t="shared" si="50"/>
        <v>0</v>
      </c>
      <c r="DX19" s="45">
        <f t="shared" si="51"/>
        <v>0</v>
      </c>
      <c r="DY19" s="45">
        <f t="shared" si="52"/>
        <v>0</v>
      </c>
      <c r="DZ19" s="45">
        <f t="shared" si="53"/>
        <v>0</v>
      </c>
    </row>
    <row r="20" spans="1:130" x14ac:dyDescent="0.25">
      <c r="A20" s="46" t="s">
        <v>45</v>
      </c>
      <c r="B20" s="47">
        <f>+D20+F20+H20+J20+L20+N20+P20+R20+T20+V20+X20+Z20+AB20+AD20+AF20+AH20+AJ20+AL20+AN20+AP20</f>
        <v>430</v>
      </c>
      <c r="C20" s="48">
        <f>+E20+G20+I20+K20+M20+O20+Q20+S20+U20+W20+Y20+AA20+AC20+AE20+AG20+AI20+AK20+AM20+AO20+AQ20</f>
        <v>6</v>
      </c>
      <c r="D20" s="37">
        <v>0</v>
      </c>
      <c r="E20" s="38">
        <v>0</v>
      </c>
      <c r="F20" s="39">
        <v>0</v>
      </c>
      <c r="G20" s="38">
        <v>0</v>
      </c>
      <c r="H20" s="39">
        <v>0</v>
      </c>
      <c r="I20" s="42">
        <v>0</v>
      </c>
      <c r="J20" s="37"/>
      <c r="K20" s="37"/>
      <c r="L20" s="39"/>
      <c r="M20" s="42"/>
      <c r="N20" s="37">
        <v>0</v>
      </c>
      <c r="O20" s="38">
        <v>0</v>
      </c>
      <c r="P20" s="39">
        <v>1</v>
      </c>
      <c r="Q20" s="38">
        <v>0</v>
      </c>
      <c r="R20" s="39">
        <v>11</v>
      </c>
      <c r="S20" s="38">
        <v>0</v>
      </c>
      <c r="T20" s="39">
        <v>29</v>
      </c>
      <c r="U20" s="38">
        <v>1</v>
      </c>
      <c r="V20" s="39">
        <v>31</v>
      </c>
      <c r="W20" s="38">
        <v>0</v>
      </c>
      <c r="X20" s="39">
        <v>47</v>
      </c>
      <c r="Y20" s="38">
        <v>1</v>
      </c>
      <c r="Z20" s="39">
        <v>58</v>
      </c>
      <c r="AA20" s="38">
        <v>0</v>
      </c>
      <c r="AB20" s="39">
        <v>68</v>
      </c>
      <c r="AC20" s="38">
        <v>2</v>
      </c>
      <c r="AD20" s="39">
        <v>58</v>
      </c>
      <c r="AE20" s="38">
        <v>1</v>
      </c>
      <c r="AF20" s="39">
        <v>59</v>
      </c>
      <c r="AG20" s="38">
        <v>0</v>
      </c>
      <c r="AH20" s="39">
        <v>39</v>
      </c>
      <c r="AI20" s="38">
        <v>0</v>
      </c>
      <c r="AJ20" s="39">
        <v>22</v>
      </c>
      <c r="AK20" s="38">
        <v>1</v>
      </c>
      <c r="AL20" s="39">
        <v>6</v>
      </c>
      <c r="AM20" s="38">
        <v>0</v>
      </c>
      <c r="AN20" s="39">
        <v>1</v>
      </c>
      <c r="AO20" s="38">
        <v>0</v>
      </c>
      <c r="AP20" s="39">
        <v>0</v>
      </c>
      <c r="AQ20" s="40">
        <v>0</v>
      </c>
      <c r="AR20" s="41"/>
      <c r="AS20" s="40">
        <v>430</v>
      </c>
      <c r="AT20" s="37">
        <v>0</v>
      </c>
      <c r="AU20" s="38">
        <v>0</v>
      </c>
      <c r="AV20" s="39">
        <v>7</v>
      </c>
      <c r="AW20" s="42">
        <v>2</v>
      </c>
      <c r="AX20" s="43" t="str">
        <f t="shared" si="7"/>
        <v/>
      </c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10"/>
      <c r="BJ20" s="10"/>
      <c r="BK20" s="10"/>
      <c r="BL20" s="10"/>
      <c r="BU20" s="10"/>
      <c r="BW20" s="11"/>
      <c r="CA20" s="44" t="str">
        <f t="shared" si="8"/>
        <v/>
      </c>
      <c r="CB20" s="44" t="str">
        <f t="shared" si="9"/>
        <v/>
      </c>
      <c r="CC20" s="44" t="str">
        <f t="shared" si="10"/>
        <v/>
      </c>
      <c r="CD20" s="44" t="str">
        <f t="shared" si="11"/>
        <v/>
      </c>
      <c r="CE20" s="44" t="str">
        <f t="shared" si="12"/>
        <v/>
      </c>
      <c r="CF20" s="44" t="str">
        <f t="shared" si="13"/>
        <v/>
      </c>
      <c r="CG20" s="44" t="str">
        <f t="shared" si="14"/>
        <v/>
      </c>
      <c r="CH20" s="44" t="str">
        <f t="shared" si="15"/>
        <v/>
      </c>
      <c r="CI20" s="44" t="str">
        <f t="shared" si="16"/>
        <v/>
      </c>
      <c r="CJ20" s="44" t="str">
        <f t="shared" si="17"/>
        <v/>
      </c>
      <c r="CK20" s="44" t="str">
        <f t="shared" si="18"/>
        <v/>
      </c>
      <c r="CL20" s="44" t="str">
        <f t="shared" si="19"/>
        <v/>
      </c>
      <c r="CM20" s="44" t="str">
        <f t="shared" si="20"/>
        <v/>
      </c>
      <c r="CN20" s="44" t="str">
        <f t="shared" si="21"/>
        <v/>
      </c>
      <c r="CO20" s="44" t="str">
        <f t="shared" si="22"/>
        <v/>
      </c>
      <c r="CP20" s="44" t="str">
        <f t="shared" si="23"/>
        <v/>
      </c>
      <c r="CQ20" s="44" t="str">
        <f t="shared" si="24"/>
        <v/>
      </c>
      <c r="CR20" s="44" t="str">
        <f t="shared" si="25"/>
        <v/>
      </c>
      <c r="CS20" s="44" t="str">
        <f t="shared" si="26"/>
        <v/>
      </c>
      <c r="CT20" s="44" t="str">
        <f t="shared" si="27"/>
        <v/>
      </c>
      <c r="CU20" s="44" t="str">
        <f t="shared" si="28"/>
        <v/>
      </c>
      <c r="CV20" s="44" t="str">
        <f t="shared" si="29"/>
        <v/>
      </c>
      <c r="CW20" s="44" t="str">
        <f t="shared" si="30"/>
        <v/>
      </c>
      <c r="CX20" s="44" t="str">
        <f t="shared" si="31"/>
        <v/>
      </c>
      <c r="CY20" s="44" t="str">
        <f t="shared" si="32"/>
        <v/>
      </c>
      <c r="CZ20" s="44" t="str">
        <f t="shared" si="1"/>
        <v/>
      </c>
      <c r="DA20" s="45">
        <f t="shared" si="2"/>
        <v>0</v>
      </c>
      <c r="DB20" s="45">
        <f t="shared" si="3"/>
        <v>0</v>
      </c>
      <c r="DC20" s="45">
        <f t="shared" si="4"/>
        <v>0</v>
      </c>
      <c r="DD20" s="45">
        <f t="shared" si="5"/>
        <v>0</v>
      </c>
      <c r="DE20" s="45">
        <f t="shared" si="6"/>
        <v>0</v>
      </c>
      <c r="DF20" s="45">
        <f t="shared" si="33"/>
        <v>0</v>
      </c>
      <c r="DG20" s="45">
        <f t="shared" si="34"/>
        <v>0</v>
      </c>
      <c r="DH20" s="45">
        <f t="shared" si="35"/>
        <v>0</v>
      </c>
      <c r="DI20" s="45">
        <f t="shared" si="36"/>
        <v>0</v>
      </c>
      <c r="DJ20" s="45">
        <f t="shared" si="37"/>
        <v>0</v>
      </c>
      <c r="DK20" s="45">
        <f t="shared" si="38"/>
        <v>0</v>
      </c>
      <c r="DL20" s="45">
        <f t="shared" si="39"/>
        <v>0</v>
      </c>
      <c r="DM20" s="45">
        <f t="shared" si="40"/>
        <v>0</v>
      </c>
      <c r="DN20" s="45">
        <f t="shared" si="41"/>
        <v>0</v>
      </c>
      <c r="DO20" s="45">
        <f t="shared" si="42"/>
        <v>0</v>
      </c>
      <c r="DP20" s="45">
        <f t="shared" si="43"/>
        <v>0</v>
      </c>
      <c r="DQ20" s="45">
        <f t="shared" si="44"/>
        <v>0</v>
      </c>
      <c r="DR20" s="45">
        <f t="shared" si="45"/>
        <v>0</v>
      </c>
      <c r="DS20" s="45">
        <f t="shared" si="46"/>
        <v>0</v>
      </c>
      <c r="DT20" s="45">
        <f t="shared" si="47"/>
        <v>0</v>
      </c>
      <c r="DU20" s="45">
        <f t="shared" si="48"/>
        <v>0</v>
      </c>
      <c r="DV20" s="45">
        <f t="shared" si="49"/>
        <v>0</v>
      </c>
      <c r="DW20" s="45">
        <f t="shared" si="50"/>
        <v>0</v>
      </c>
      <c r="DX20" s="45">
        <f t="shared" si="51"/>
        <v>0</v>
      </c>
      <c r="DY20" s="45">
        <f t="shared" si="52"/>
        <v>0</v>
      </c>
      <c r="DZ20" s="45">
        <f t="shared" si="53"/>
        <v>0</v>
      </c>
    </row>
    <row r="21" spans="1:130" ht="22.5" x14ac:dyDescent="0.25">
      <c r="A21" s="49" t="s">
        <v>46</v>
      </c>
      <c r="B21" s="47">
        <f>+D21+F21+H21</f>
        <v>8</v>
      </c>
      <c r="C21" s="48">
        <f>+E21+G21+I21</f>
        <v>4</v>
      </c>
      <c r="D21" s="37">
        <v>6</v>
      </c>
      <c r="E21" s="38">
        <v>4</v>
      </c>
      <c r="F21" s="39">
        <v>0</v>
      </c>
      <c r="G21" s="38">
        <v>0</v>
      </c>
      <c r="H21" s="39">
        <v>2</v>
      </c>
      <c r="I21" s="42">
        <v>0</v>
      </c>
      <c r="J21" s="50"/>
      <c r="K21" s="51"/>
      <c r="L21" s="50"/>
      <c r="M21" s="51"/>
      <c r="N21" s="50"/>
      <c r="O21" s="51"/>
      <c r="P21" s="50"/>
      <c r="Q21" s="51"/>
      <c r="R21" s="50"/>
      <c r="S21" s="51"/>
      <c r="T21" s="50"/>
      <c r="U21" s="51"/>
      <c r="V21" s="50"/>
      <c r="W21" s="51"/>
      <c r="X21" s="50"/>
      <c r="Y21" s="51"/>
      <c r="Z21" s="50"/>
      <c r="AA21" s="51"/>
      <c r="AB21" s="50"/>
      <c r="AC21" s="51"/>
      <c r="AD21" s="50"/>
      <c r="AE21" s="51"/>
      <c r="AF21" s="50"/>
      <c r="AG21" s="51"/>
      <c r="AH21" s="50"/>
      <c r="AI21" s="51"/>
      <c r="AJ21" s="50"/>
      <c r="AK21" s="51"/>
      <c r="AL21" s="50"/>
      <c r="AM21" s="51"/>
      <c r="AN21" s="50"/>
      <c r="AO21" s="51"/>
      <c r="AP21" s="50"/>
      <c r="AQ21" s="52"/>
      <c r="AR21" s="37">
        <v>3</v>
      </c>
      <c r="AS21" s="40">
        <v>5</v>
      </c>
      <c r="AT21" s="37">
        <v>0</v>
      </c>
      <c r="AU21" s="38">
        <v>0</v>
      </c>
      <c r="AV21" s="39">
        <v>0</v>
      </c>
      <c r="AW21" s="42">
        <v>0</v>
      </c>
      <c r="AX21" s="43" t="str">
        <f t="shared" si="7"/>
        <v/>
      </c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10"/>
      <c r="BJ21" s="10"/>
      <c r="BK21" s="10"/>
      <c r="BL21" s="10"/>
      <c r="BU21" s="10"/>
      <c r="BW21" s="11"/>
      <c r="CA21" s="44" t="str">
        <f t="shared" si="8"/>
        <v/>
      </c>
      <c r="CB21" s="44" t="str">
        <f t="shared" si="9"/>
        <v/>
      </c>
      <c r="CC21" s="44" t="str">
        <f t="shared" si="10"/>
        <v/>
      </c>
      <c r="CD21" s="44" t="str">
        <f t="shared" si="11"/>
        <v/>
      </c>
      <c r="CE21" s="44" t="str">
        <f t="shared" si="12"/>
        <v/>
      </c>
      <c r="CF21" s="44" t="str">
        <f t="shared" si="13"/>
        <v/>
      </c>
      <c r="CG21" s="44" t="str">
        <f t="shared" si="14"/>
        <v/>
      </c>
      <c r="CH21" s="44" t="str">
        <f t="shared" si="15"/>
        <v/>
      </c>
      <c r="CI21" s="44" t="str">
        <f t="shared" si="16"/>
        <v/>
      </c>
      <c r="CJ21" s="44" t="str">
        <f t="shared" si="17"/>
        <v/>
      </c>
      <c r="CK21" s="44" t="str">
        <f t="shared" si="18"/>
        <v/>
      </c>
      <c r="CL21" s="44" t="str">
        <f t="shared" si="19"/>
        <v/>
      </c>
      <c r="CM21" s="44" t="str">
        <f t="shared" si="20"/>
        <v/>
      </c>
      <c r="CN21" s="44" t="str">
        <f t="shared" si="21"/>
        <v/>
      </c>
      <c r="CO21" s="44" t="str">
        <f t="shared" si="22"/>
        <v/>
      </c>
      <c r="CP21" s="44" t="str">
        <f t="shared" si="23"/>
        <v/>
      </c>
      <c r="CQ21" s="44" t="str">
        <f t="shared" si="24"/>
        <v/>
      </c>
      <c r="CR21" s="44" t="str">
        <f t="shared" si="25"/>
        <v/>
      </c>
      <c r="CS21" s="44" t="str">
        <f t="shared" si="26"/>
        <v/>
      </c>
      <c r="CT21" s="44" t="str">
        <f t="shared" si="27"/>
        <v/>
      </c>
      <c r="CU21" s="44" t="str">
        <f t="shared" si="28"/>
        <v/>
      </c>
      <c r="CV21" s="44" t="str">
        <f t="shared" si="29"/>
        <v/>
      </c>
      <c r="CW21" s="44" t="str">
        <f t="shared" si="30"/>
        <v/>
      </c>
      <c r="CX21" s="44" t="str">
        <f t="shared" si="31"/>
        <v/>
      </c>
      <c r="CY21" s="44" t="str">
        <f t="shared" si="32"/>
        <v/>
      </c>
      <c r="CZ21" s="44" t="str">
        <f t="shared" si="1"/>
        <v/>
      </c>
      <c r="DA21" s="45">
        <f t="shared" si="2"/>
        <v>0</v>
      </c>
      <c r="DB21" s="45">
        <f t="shared" si="3"/>
        <v>0</v>
      </c>
      <c r="DC21" s="45">
        <f t="shared" si="4"/>
        <v>0</v>
      </c>
      <c r="DD21" s="45">
        <f t="shared" si="5"/>
        <v>0</v>
      </c>
      <c r="DE21" s="45">
        <f t="shared" si="6"/>
        <v>0</v>
      </c>
      <c r="DF21" s="45">
        <f t="shared" si="33"/>
        <v>0</v>
      </c>
      <c r="DG21" s="45">
        <f t="shared" si="34"/>
        <v>0</v>
      </c>
      <c r="DH21" s="45">
        <f t="shared" si="35"/>
        <v>0</v>
      </c>
      <c r="DI21" s="45">
        <f t="shared" si="36"/>
        <v>0</v>
      </c>
      <c r="DJ21" s="45">
        <f t="shared" si="37"/>
        <v>0</v>
      </c>
      <c r="DK21" s="45">
        <f t="shared" si="38"/>
        <v>0</v>
      </c>
      <c r="DL21" s="45">
        <f t="shared" si="39"/>
        <v>0</v>
      </c>
      <c r="DM21" s="45">
        <f t="shared" si="40"/>
        <v>0</v>
      </c>
      <c r="DN21" s="45">
        <f t="shared" si="41"/>
        <v>0</v>
      </c>
      <c r="DO21" s="45">
        <f t="shared" si="42"/>
        <v>0</v>
      </c>
      <c r="DP21" s="45">
        <f t="shared" si="43"/>
        <v>0</v>
      </c>
      <c r="DQ21" s="45">
        <f t="shared" si="44"/>
        <v>0</v>
      </c>
      <c r="DR21" s="45">
        <f t="shared" si="45"/>
        <v>0</v>
      </c>
      <c r="DS21" s="45">
        <f t="shared" si="46"/>
        <v>0</v>
      </c>
      <c r="DT21" s="45">
        <f t="shared" si="47"/>
        <v>0</v>
      </c>
      <c r="DU21" s="45">
        <f t="shared" si="48"/>
        <v>0</v>
      </c>
      <c r="DV21" s="45">
        <f t="shared" si="49"/>
        <v>0</v>
      </c>
      <c r="DW21" s="45">
        <f t="shared" si="50"/>
        <v>0</v>
      </c>
      <c r="DX21" s="45">
        <f t="shared" si="51"/>
        <v>0</v>
      </c>
      <c r="DY21" s="45">
        <f t="shared" si="52"/>
        <v>0</v>
      </c>
      <c r="DZ21" s="45">
        <f t="shared" si="53"/>
        <v>0</v>
      </c>
    </row>
    <row r="22" spans="1:130" x14ac:dyDescent="0.25">
      <c r="A22" s="49" t="s">
        <v>47</v>
      </c>
      <c r="B22" s="47">
        <f>+P22+R22+T22+V22+X22+Z22+AB22+AD22+AF22+AH22+AJ22+AL22+AN22+AP22</f>
        <v>0</v>
      </c>
      <c r="C22" s="48">
        <f>+Q22+S22+U22+W22+Y22+AA22+AC22+AE22+AG22+AI22+AK22+AM22+AO22+AQ22</f>
        <v>0</v>
      </c>
      <c r="D22" s="33"/>
      <c r="E22" s="34"/>
      <c r="F22" s="35"/>
      <c r="G22" s="34"/>
      <c r="H22" s="35"/>
      <c r="I22" s="34"/>
      <c r="J22" s="35"/>
      <c r="K22" s="34"/>
      <c r="L22" s="35"/>
      <c r="M22" s="36"/>
      <c r="N22" s="33"/>
      <c r="O22" s="34"/>
      <c r="P22" s="39"/>
      <c r="Q22" s="38"/>
      <c r="R22" s="39"/>
      <c r="S22" s="38"/>
      <c r="T22" s="39"/>
      <c r="U22" s="38"/>
      <c r="V22" s="39"/>
      <c r="W22" s="38"/>
      <c r="X22" s="39"/>
      <c r="Y22" s="38"/>
      <c r="Z22" s="39"/>
      <c r="AA22" s="38"/>
      <c r="AB22" s="39"/>
      <c r="AC22" s="38"/>
      <c r="AD22" s="39"/>
      <c r="AE22" s="38"/>
      <c r="AF22" s="39"/>
      <c r="AG22" s="38"/>
      <c r="AH22" s="39"/>
      <c r="AI22" s="38"/>
      <c r="AJ22" s="39"/>
      <c r="AK22" s="38"/>
      <c r="AL22" s="39"/>
      <c r="AM22" s="38"/>
      <c r="AN22" s="39"/>
      <c r="AO22" s="38"/>
      <c r="AP22" s="39"/>
      <c r="AQ22" s="40"/>
      <c r="AR22" s="37"/>
      <c r="AS22" s="40"/>
      <c r="AT22" s="37"/>
      <c r="AU22" s="38"/>
      <c r="AV22" s="39"/>
      <c r="AW22" s="42"/>
      <c r="AX22" s="43" t="str">
        <f t="shared" si="7"/>
        <v/>
      </c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10"/>
      <c r="BJ22" s="10"/>
      <c r="BK22" s="10"/>
      <c r="BL22" s="10"/>
      <c r="BU22" s="10"/>
      <c r="BW22" s="11"/>
      <c r="CA22" s="44" t="str">
        <f t="shared" si="8"/>
        <v/>
      </c>
      <c r="CB22" s="44" t="str">
        <f t="shared" si="9"/>
        <v/>
      </c>
      <c r="CC22" s="44" t="str">
        <f t="shared" si="10"/>
        <v/>
      </c>
      <c r="CD22" s="44" t="str">
        <f t="shared" si="11"/>
        <v/>
      </c>
      <c r="CE22" s="44" t="str">
        <f t="shared" si="12"/>
        <v/>
      </c>
      <c r="CF22" s="44" t="str">
        <f t="shared" si="13"/>
        <v/>
      </c>
      <c r="CG22" s="44" t="str">
        <f t="shared" si="14"/>
        <v/>
      </c>
      <c r="CH22" s="44" t="str">
        <f t="shared" si="15"/>
        <v/>
      </c>
      <c r="CI22" s="44" t="str">
        <f t="shared" si="16"/>
        <v/>
      </c>
      <c r="CJ22" s="44" t="str">
        <f t="shared" si="17"/>
        <v/>
      </c>
      <c r="CK22" s="44" t="str">
        <f t="shared" si="18"/>
        <v/>
      </c>
      <c r="CL22" s="44" t="str">
        <f t="shared" si="19"/>
        <v/>
      </c>
      <c r="CM22" s="44" t="str">
        <f t="shared" si="20"/>
        <v/>
      </c>
      <c r="CN22" s="44" t="str">
        <f t="shared" si="21"/>
        <v/>
      </c>
      <c r="CO22" s="44" t="str">
        <f t="shared" si="22"/>
        <v/>
      </c>
      <c r="CP22" s="44" t="str">
        <f t="shared" si="23"/>
        <v/>
      </c>
      <c r="CQ22" s="44" t="str">
        <f t="shared" si="24"/>
        <v/>
      </c>
      <c r="CR22" s="44" t="str">
        <f t="shared" si="25"/>
        <v/>
      </c>
      <c r="CS22" s="44" t="str">
        <f t="shared" si="26"/>
        <v/>
      </c>
      <c r="CT22" s="44" t="str">
        <f t="shared" si="27"/>
        <v/>
      </c>
      <c r="CU22" s="44" t="str">
        <f t="shared" si="28"/>
        <v/>
      </c>
      <c r="CV22" s="44" t="str">
        <f t="shared" si="29"/>
        <v/>
      </c>
      <c r="CW22" s="44" t="str">
        <f t="shared" si="30"/>
        <v/>
      </c>
      <c r="CX22" s="44" t="str">
        <f t="shared" si="31"/>
        <v/>
      </c>
      <c r="CY22" s="44" t="str">
        <f t="shared" si="32"/>
        <v/>
      </c>
      <c r="CZ22" s="44" t="str">
        <f t="shared" si="1"/>
        <v/>
      </c>
      <c r="DA22" s="45">
        <f t="shared" si="2"/>
        <v>0</v>
      </c>
      <c r="DB22" s="45">
        <f t="shared" si="3"/>
        <v>0</v>
      </c>
      <c r="DC22" s="45">
        <f t="shared" si="4"/>
        <v>0</v>
      </c>
      <c r="DD22" s="45">
        <f t="shared" si="5"/>
        <v>0</v>
      </c>
      <c r="DE22" s="45">
        <f t="shared" si="6"/>
        <v>0</v>
      </c>
      <c r="DF22" s="45">
        <f t="shared" si="33"/>
        <v>0</v>
      </c>
      <c r="DG22" s="45">
        <f t="shared" si="34"/>
        <v>0</v>
      </c>
      <c r="DH22" s="45">
        <f t="shared" si="35"/>
        <v>0</v>
      </c>
      <c r="DI22" s="45">
        <f t="shared" si="36"/>
        <v>0</v>
      </c>
      <c r="DJ22" s="45">
        <f t="shared" si="37"/>
        <v>0</v>
      </c>
      <c r="DK22" s="45">
        <f t="shared" si="38"/>
        <v>0</v>
      </c>
      <c r="DL22" s="45">
        <f t="shared" si="39"/>
        <v>0</v>
      </c>
      <c r="DM22" s="45">
        <f t="shared" si="40"/>
        <v>0</v>
      </c>
      <c r="DN22" s="45">
        <f t="shared" si="41"/>
        <v>0</v>
      </c>
      <c r="DO22" s="45">
        <f t="shared" si="42"/>
        <v>0</v>
      </c>
      <c r="DP22" s="45">
        <f t="shared" si="43"/>
        <v>0</v>
      </c>
      <c r="DQ22" s="45">
        <f t="shared" si="44"/>
        <v>0</v>
      </c>
      <c r="DR22" s="45">
        <f t="shared" si="45"/>
        <v>0</v>
      </c>
      <c r="DS22" s="45">
        <f t="shared" si="46"/>
        <v>0</v>
      </c>
      <c r="DT22" s="45">
        <f t="shared" si="47"/>
        <v>0</v>
      </c>
      <c r="DU22" s="45">
        <f t="shared" si="48"/>
        <v>0</v>
      </c>
      <c r="DV22" s="45">
        <f t="shared" si="49"/>
        <v>0</v>
      </c>
      <c r="DW22" s="45">
        <f t="shared" si="50"/>
        <v>0</v>
      </c>
      <c r="DX22" s="45">
        <f t="shared" si="51"/>
        <v>0</v>
      </c>
      <c r="DY22" s="45">
        <f t="shared" si="52"/>
        <v>0</v>
      </c>
      <c r="DZ22" s="45">
        <f t="shared" si="53"/>
        <v>0</v>
      </c>
    </row>
    <row r="23" spans="1:130" x14ac:dyDescent="0.25">
      <c r="A23" s="46" t="s">
        <v>48</v>
      </c>
      <c r="B23" s="47">
        <f>+N23+P23+R23+T23+V23+X23+Z23+AB23+AD23+AF23+AH23+AJ23+AL23+AN23+AP23</f>
        <v>465</v>
      </c>
      <c r="C23" s="48">
        <f>+O23+Q23+S23+U23+W23+Y23+AA23+AC23+AE23+AG23+AI23+AK23+AM23+AO23+AQ23</f>
        <v>2</v>
      </c>
      <c r="D23" s="41"/>
      <c r="E23" s="51"/>
      <c r="F23" s="50"/>
      <c r="G23" s="51"/>
      <c r="H23" s="50"/>
      <c r="I23" s="53"/>
      <c r="J23" s="41"/>
      <c r="K23" s="41"/>
      <c r="L23" s="50"/>
      <c r="M23" s="53"/>
      <c r="N23" s="37">
        <v>2</v>
      </c>
      <c r="O23" s="38">
        <v>0</v>
      </c>
      <c r="P23" s="39">
        <v>43</v>
      </c>
      <c r="Q23" s="38">
        <v>1</v>
      </c>
      <c r="R23" s="39">
        <v>81</v>
      </c>
      <c r="S23" s="38">
        <v>0</v>
      </c>
      <c r="T23" s="39">
        <v>77</v>
      </c>
      <c r="U23" s="38">
        <v>0</v>
      </c>
      <c r="V23" s="39">
        <v>85</v>
      </c>
      <c r="W23" s="38">
        <v>0</v>
      </c>
      <c r="X23" s="39">
        <v>70</v>
      </c>
      <c r="Y23" s="38">
        <v>1</v>
      </c>
      <c r="Z23" s="39">
        <v>51</v>
      </c>
      <c r="AA23" s="38">
        <v>0</v>
      </c>
      <c r="AB23" s="39">
        <v>41</v>
      </c>
      <c r="AC23" s="38">
        <v>0</v>
      </c>
      <c r="AD23" s="39">
        <v>13</v>
      </c>
      <c r="AE23" s="38">
        <v>0</v>
      </c>
      <c r="AF23" s="39">
        <v>0</v>
      </c>
      <c r="AG23" s="38">
        <v>0</v>
      </c>
      <c r="AH23" s="39">
        <v>1</v>
      </c>
      <c r="AI23" s="38">
        <v>0</v>
      </c>
      <c r="AJ23" s="39">
        <v>1</v>
      </c>
      <c r="AK23" s="38">
        <v>0</v>
      </c>
      <c r="AL23" s="39">
        <v>0</v>
      </c>
      <c r="AM23" s="38">
        <v>0</v>
      </c>
      <c r="AN23" s="39">
        <v>0</v>
      </c>
      <c r="AO23" s="42">
        <v>0</v>
      </c>
      <c r="AP23" s="39">
        <v>0</v>
      </c>
      <c r="AQ23" s="40">
        <v>0</v>
      </c>
      <c r="AR23" s="37">
        <v>2</v>
      </c>
      <c r="AS23" s="40">
        <v>463</v>
      </c>
      <c r="AT23" s="37">
        <v>0</v>
      </c>
      <c r="AU23" s="38">
        <v>0</v>
      </c>
      <c r="AV23" s="39">
        <v>11</v>
      </c>
      <c r="AW23" s="42">
        <v>9</v>
      </c>
      <c r="AX23" s="43" t="str">
        <f t="shared" si="7"/>
        <v/>
      </c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10"/>
      <c r="BJ23" s="10"/>
      <c r="BK23" s="10"/>
      <c r="BL23" s="10"/>
      <c r="BU23" s="10"/>
      <c r="BW23" s="11"/>
      <c r="CA23" s="44" t="str">
        <f t="shared" si="8"/>
        <v/>
      </c>
      <c r="CB23" s="44" t="str">
        <f t="shared" si="9"/>
        <v/>
      </c>
      <c r="CC23" s="44" t="str">
        <f t="shared" si="10"/>
        <v/>
      </c>
      <c r="CD23" s="44" t="str">
        <f t="shared" si="11"/>
        <v/>
      </c>
      <c r="CE23" s="44" t="str">
        <f t="shared" si="12"/>
        <v/>
      </c>
      <c r="CF23" s="44" t="str">
        <f t="shared" si="13"/>
        <v/>
      </c>
      <c r="CG23" s="44" t="str">
        <f t="shared" si="14"/>
        <v/>
      </c>
      <c r="CH23" s="44" t="str">
        <f t="shared" si="15"/>
        <v/>
      </c>
      <c r="CI23" s="44" t="str">
        <f t="shared" si="16"/>
        <v/>
      </c>
      <c r="CJ23" s="44" t="str">
        <f t="shared" si="17"/>
        <v/>
      </c>
      <c r="CK23" s="44" t="str">
        <f t="shared" si="18"/>
        <v/>
      </c>
      <c r="CL23" s="44" t="str">
        <f t="shared" si="19"/>
        <v/>
      </c>
      <c r="CM23" s="44" t="str">
        <f t="shared" si="20"/>
        <v/>
      </c>
      <c r="CN23" s="44" t="str">
        <f t="shared" si="21"/>
        <v/>
      </c>
      <c r="CO23" s="44" t="str">
        <f t="shared" si="22"/>
        <v/>
      </c>
      <c r="CP23" s="44" t="str">
        <f t="shared" si="23"/>
        <v/>
      </c>
      <c r="CQ23" s="44" t="str">
        <f t="shared" si="24"/>
        <v/>
      </c>
      <c r="CR23" s="44" t="str">
        <f t="shared" si="25"/>
        <v/>
      </c>
      <c r="CS23" s="44" t="str">
        <f t="shared" si="26"/>
        <v/>
      </c>
      <c r="CT23" s="44" t="str">
        <f t="shared" si="27"/>
        <v/>
      </c>
      <c r="CU23" s="44" t="str">
        <f t="shared" si="28"/>
        <v/>
      </c>
      <c r="CV23" s="44" t="str">
        <f t="shared" si="29"/>
        <v/>
      </c>
      <c r="CW23" s="44" t="str">
        <f t="shared" si="30"/>
        <v/>
      </c>
      <c r="CX23" s="44" t="str">
        <f t="shared" si="31"/>
        <v/>
      </c>
      <c r="CY23" s="44" t="str">
        <f t="shared" si="32"/>
        <v/>
      </c>
      <c r="CZ23" s="44" t="str">
        <f t="shared" si="1"/>
        <v/>
      </c>
      <c r="DA23" s="45">
        <f t="shared" si="2"/>
        <v>0</v>
      </c>
      <c r="DB23" s="45">
        <f t="shared" si="3"/>
        <v>0</v>
      </c>
      <c r="DC23" s="45">
        <f t="shared" si="4"/>
        <v>0</v>
      </c>
      <c r="DD23" s="45">
        <f t="shared" si="5"/>
        <v>0</v>
      </c>
      <c r="DE23" s="45">
        <f t="shared" si="6"/>
        <v>0</v>
      </c>
      <c r="DF23" s="45">
        <f t="shared" si="33"/>
        <v>0</v>
      </c>
      <c r="DG23" s="45">
        <f t="shared" si="34"/>
        <v>0</v>
      </c>
      <c r="DH23" s="45">
        <f t="shared" si="35"/>
        <v>0</v>
      </c>
      <c r="DI23" s="45">
        <f t="shared" si="36"/>
        <v>0</v>
      </c>
      <c r="DJ23" s="45">
        <f t="shared" si="37"/>
        <v>0</v>
      </c>
      <c r="DK23" s="45">
        <f t="shared" si="38"/>
        <v>0</v>
      </c>
      <c r="DL23" s="45">
        <f t="shared" si="39"/>
        <v>0</v>
      </c>
      <c r="DM23" s="45">
        <f t="shared" si="40"/>
        <v>0</v>
      </c>
      <c r="DN23" s="45">
        <f t="shared" si="41"/>
        <v>0</v>
      </c>
      <c r="DO23" s="45">
        <f t="shared" si="42"/>
        <v>0</v>
      </c>
      <c r="DP23" s="45">
        <f t="shared" si="43"/>
        <v>0</v>
      </c>
      <c r="DQ23" s="45">
        <f t="shared" si="44"/>
        <v>0</v>
      </c>
      <c r="DR23" s="45">
        <f t="shared" si="45"/>
        <v>0</v>
      </c>
      <c r="DS23" s="45">
        <f t="shared" si="46"/>
        <v>0</v>
      </c>
      <c r="DT23" s="45">
        <f t="shared" si="47"/>
        <v>0</v>
      </c>
      <c r="DU23" s="45">
        <f t="shared" si="48"/>
        <v>0</v>
      </c>
      <c r="DV23" s="45">
        <f t="shared" si="49"/>
        <v>0</v>
      </c>
      <c r="DW23" s="45">
        <f t="shared" si="50"/>
        <v>0</v>
      </c>
      <c r="DX23" s="45">
        <f t="shared" si="51"/>
        <v>0</v>
      </c>
      <c r="DY23" s="45">
        <f t="shared" si="52"/>
        <v>0</v>
      </c>
      <c r="DZ23" s="45">
        <f t="shared" si="53"/>
        <v>0</v>
      </c>
    </row>
    <row r="24" spans="1:130" x14ac:dyDescent="0.25">
      <c r="A24" s="46" t="s">
        <v>49</v>
      </c>
      <c r="B24" s="47">
        <f>+D24+F24+H24+J24+L24+N24+P24+R24+T24+V24+X24+Z24+AB24+AD24+AF24+AH24+AJ24+AL24+AN24+AP24</f>
        <v>61</v>
      </c>
      <c r="C24" s="48">
        <f>+E24+G24+I24+K24+M24+O24+Q24+S24+U24+W24+Y24+AA24+AC24+AE24+AG24+AI24+AK24+AM24+AO24+AQ24</f>
        <v>23</v>
      </c>
      <c r="D24" s="37">
        <v>0</v>
      </c>
      <c r="E24" s="38">
        <v>0</v>
      </c>
      <c r="F24" s="39">
        <v>0</v>
      </c>
      <c r="G24" s="38">
        <v>0</v>
      </c>
      <c r="H24" s="39">
        <v>0</v>
      </c>
      <c r="I24" s="42">
        <v>0</v>
      </c>
      <c r="J24" s="37">
        <v>0</v>
      </c>
      <c r="K24" s="37">
        <v>0</v>
      </c>
      <c r="L24" s="39">
        <v>1</v>
      </c>
      <c r="M24" s="42">
        <v>0</v>
      </c>
      <c r="N24" s="37">
        <v>0</v>
      </c>
      <c r="O24" s="38">
        <v>0</v>
      </c>
      <c r="P24" s="39">
        <v>3</v>
      </c>
      <c r="Q24" s="38">
        <v>0</v>
      </c>
      <c r="R24" s="39">
        <v>12</v>
      </c>
      <c r="S24" s="38">
        <v>5</v>
      </c>
      <c r="T24" s="39">
        <v>8</v>
      </c>
      <c r="U24" s="38">
        <v>6</v>
      </c>
      <c r="V24" s="39">
        <v>6</v>
      </c>
      <c r="W24" s="38">
        <v>2</v>
      </c>
      <c r="X24" s="39">
        <v>11</v>
      </c>
      <c r="Y24" s="38">
        <v>6</v>
      </c>
      <c r="Z24" s="39">
        <v>7</v>
      </c>
      <c r="AA24" s="38">
        <v>2</v>
      </c>
      <c r="AB24" s="39">
        <v>4</v>
      </c>
      <c r="AC24" s="38">
        <v>0</v>
      </c>
      <c r="AD24" s="39">
        <v>5</v>
      </c>
      <c r="AE24" s="38">
        <v>1</v>
      </c>
      <c r="AF24" s="39">
        <v>2</v>
      </c>
      <c r="AG24" s="38">
        <v>1</v>
      </c>
      <c r="AH24" s="39">
        <v>0</v>
      </c>
      <c r="AI24" s="38">
        <v>0</v>
      </c>
      <c r="AJ24" s="39">
        <v>1</v>
      </c>
      <c r="AK24" s="38">
        <v>0</v>
      </c>
      <c r="AL24" s="39">
        <v>1</v>
      </c>
      <c r="AM24" s="38">
        <v>0</v>
      </c>
      <c r="AN24" s="39">
        <v>0</v>
      </c>
      <c r="AO24" s="38">
        <v>0</v>
      </c>
      <c r="AP24" s="39">
        <v>0</v>
      </c>
      <c r="AQ24" s="40">
        <v>0</v>
      </c>
      <c r="AR24" s="37">
        <v>41</v>
      </c>
      <c r="AS24" s="40">
        <v>20</v>
      </c>
      <c r="AT24" s="37">
        <v>0</v>
      </c>
      <c r="AU24" s="38">
        <v>0</v>
      </c>
      <c r="AV24" s="39">
        <v>1</v>
      </c>
      <c r="AW24" s="42">
        <v>6</v>
      </c>
      <c r="AX24" s="43" t="str">
        <f t="shared" si="7"/>
        <v/>
      </c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10"/>
      <c r="BJ24" s="10"/>
      <c r="BK24" s="10"/>
      <c r="BL24" s="10"/>
      <c r="BU24" s="10"/>
      <c r="BW24" s="11"/>
      <c r="CA24" s="44" t="str">
        <f t="shared" si="8"/>
        <v/>
      </c>
      <c r="CB24" s="44" t="str">
        <f t="shared" si="9"/>
        <v/>
      </c>
      <c r="CC24" s="44" t="str">
        <f t="shared" si="10"/>
        <v/>
      </c>
      <c r="CD24" s="44" t="str">
        <f t="shared" si="11"/>
        <v/>
      </c>
      <c r="CE24" s="44" t="str">
        <f t="shared" si="12"/>
        <v/>
      </c>
      <c r="CF24" s="44" t="str">
        <f t="shared" si="13"/>
        <v/>
      </c>
      <c r="CG24" s="44" t="str">
        <f t="shared" si="14"/>
        <v/>
      </c>
      <c r="CH24" s="44" t="str">
        <f t="shared" si="15"/>
        <v/>
      </c>
      <c r="CI24" s="44" t="str">
        <f t="shared" si="16"/>
        <v/>
      </c>
      <c r="CJ24" s="44" t="str">
        <f t="shared" si="17"/>
        <v/>
      </c>
      <c r="CK24" s="44" t="str">
        <f t="shared" si="18"/>
        <v/>
      </c>
      <c r="CL24" s="44" t="str">
        <f t="shared" si="19"/>
        <v/>
      </c>
      <c r="CM24" s="44" t="str">
        <f t="shared" si="20"/>
        <v/>
      </c>
      <c r="CN24" s="44" t="str">
        <f t="shared" si="21"/>
        <v/>
      </c>
      <c r="CO24" s="44" t="str">
        <f t="shared" si="22"/>
        <v/>
      </c>
      <c r="CP24" s="44" t="str">
        <f t="shared" si="23"/>
        <v/>
      </c>
      <c r="CQ24" s="44" t="str">
        <f t="shared" si="24"/>
        <v/>
      </c>
      <c r="CR24" s="44" t="str">
        <f t="shared" si="25"/>
        <v/>
      </c>
      <c r="CS24" s="44" t="str">
        <f t="shared" si="26"/>
        <v/>
      </c>
      <c r="CT24" s="44" t="str">
        <f t="shared" si="27"/>
        <v/>
      </c>
      <c r="CU24" s="44" t="str">
        <f t="shared" si="28"/>
        <v/>
      </c>
      <c r="CV24" s="44" t="str">
        <f t="shared" si="29"/>
        <v/>
      </c>
      <c r="CW24" s="44" t="str">
        <f t="shared" si="30"/>
        <v/>
      </c>
      <c r="CX24" s="44" t="str">
        <f t="shared" si="31"/>
        <v/>
      </c>
      <c r="CY24" s="44" t="str">
        <f t="shared" si="32"/>
        <v/>
      </c>
      <c r="CZ24" s="44" t="str">
        <f t="shared" si="1"/>
        <v/>
      </c>
      <c r="DA24" s="45">
        <f t="shared" si="2"/>
        <v>0</v>
      </c>
      <c r="DB24" s="45">
        <f t="shared" si="3"/>
        <v>0</v>
      </c>
      <c r="DC24" s="45">
        <f t="shared" si="4"/>
        <v>0</v>
      </c>
      <c r="DD24" s="45">
        <f t="shared" si="5"/>
        <v>0</v>
      </c>
      <c r="DE24" s="45">
        <f t="shared" si="6"/>
        <v>0</v>
      </c>
      <c r="DF24" s="45">
        <f t="shared" si="33"/>
        <v>0</v>
      </c>
      <c r="DG24" s="45">
        <f t="shared" si="34"/>
        <v>0</v>
      </c>
      <c r="DH24" s="45">
        <f t="shared" si="35"/>
        <v>0</v>
      </c>
      <c r="DI24" s="45">
        <f t="shared" si="36"/>
        <v>0</v>
      </c>
      <c r="DJ24" s="45">
        <f t="shared" si="37"/>
        <v>0</v>
      </c>
      <c r="DK24" s="45">
        <f t="shared" si="38"/>
        <v>0</v>
      </c>
      <c r="DL24" s="45">
        <f t="shared" si="39"/>
        <v>0</v>
      </c>
      <c r="DM24" s="45">
        <f t="shared" si="40"/>
        <v>0</v>
      </c>
      <c r="DN24" s="45">
        <f t="shared" si="41"/>
        <v>0</v>
      </c>
      <c r="DO24" s="45">
        <f t="shared" si="42"/>
        <v>0</v>
      </c>
      <c r="DP24" s="45">
        <f t="shared" si="43"/>
        <v>0</v>
      </c>
      <c r="DQ24" s="45">
        <f t="shared" si="44"/>
        <v>0</v>
      </c>
      <c r="DR24" s="45">
        <f t="shared" si="45"/>
        <v>0</v>
      </c>
      <c r="DS24" s="45">
        <f t="shared" si="46"/>
        <v>0</v>
      </c>
      <c r="DT24" s="45">
        <f t="shared" si="47"/>
        <v>0</v>
      </c>
      <c r="DU24" s="45">
        <f t="shared" si="48"/>
        <v>0</v>
      </c>
      <c r="DV24" s="45">
        <f t="shared" si="49"/>
        <v>0</v>
      </c>
      <c r="DW24" s="45">
        <f t="shared" si="50"/>
        <v>0</v>
      </c>
      <c r="DX24" s="45">
        <f t="shared" si="51"/>
        <v>0</v>
      </c>
      <c r="DY24" s="45">
        <f t="shared" si="52"/>
        <v>0</v>
      </c>
      <c r="DZ24" s="45">
        <f t="shared" si="53"/>
        <v>0</v>
      </c>
    </row>
    <row r="25" spans="1:130" x14ac:dyDescent="0.25">
      <c r="A25" s="46" t="s">
        <v>50</v>
      </c>
      <c r="B25" s="47">
        <f>+P25+R25+T25+V25+X25+Z25+AB25+AD25+AF25+AH25+AJ25+AL25+AN25+AP25</f>
        <v>218</v>
      </c>
      <c r="C25" s="48">
        <f>+Q25+S25+U25+W25+Y25+AA25+AC25+AE25+AG25+AI25+AK25+AM25+AO25+AQ25</f>
        <v>4</v>
      </c>
      <c r="D25" s="33"/>
      <c r="E25" s="34"/>
      <c r="F25" s="35"/>
      <c r="G25" s="34"/>
      <c r="H25" s="35"/>
      <c r="I25" s="34"/>
      <c r="J25" s="35"/>
      <c r="K25" s="34"/>
      <c r="L25" s="35"/>
      <c r="M25" s="36"/>
      <c r="N25" s="33"/>
      <c r="O25" s="34"/>
      <c r="P25" s="39">
        <v>4</v>
      </c>
      <c r="Q25" s="38">
        <v>0</v>
      </c>
      <c r="R25" s="39">
        <v>23</v>
      </c>
      <c r="S25" s="38">
        <v>1</v>
      </c>
      <c r="T25" s="39">
        <v>41</v>
      </c>
      <c r="U25" s="38">
        <v>0</v>
      </c>
      <c r="V25" s="39">
        <v>25</v>
      </c>
      <c r="W25" s="38">
        <v>0</v>
      </c>
      <c r="X25" s="39">
        <v>13</v>
      </c>
      <c r="Y25" s="38">
        <v>0</v>
      </c>
      <c r="Z25" s="39">
        <v>14</v>
      </c>
      <c r="AA25" s="38">
        <v>0</v>
      </c>
      <c r="AB25" s="39">
        <v>5</v>
      </c>
      <c r="AC25" s="38">
        <v>0</v>
      </c>
      <c r="AD25" s="39">
        <v>10</v>
      </c>
      <c r="AE25" s="38">
        <v>0</v>
      </c>
      <c r="AF25" s="39">
        <v>3</v>
      </c>
      <c r="AG25" s="38">
        <v>0</v>
      </c>
      <c r="AH25" s="39">
        <v>4</v>
      </c>
      <c r="AI25" s="38">
        <v>0</v>
      </c>
      <c r="AJ25" s="39">
        <v>24</v>
      </c>
      <c r="AK25" s="38">
        <v>2</v>
      </c>
      <c r="AL25" s="39">
        <v>21</v>
      </c>
      <c r="AM25" s="38">
        <v>0</v>
      </c>
      <c r="AN25" s="39">
        <v>17</v>
      </c>
      <c r="AO25" s="38">
        <v>0</v>
      </c>
      <c r="AP25" s="39">
        <v>14</v>
      </c>
      <c r="AQ25" s="40">
        <v>1</v>
      </c>
      <c r="AR25" s="37">
        <v>87</v>
      </c>
      <c r="AS25" s="40">
        <v>131</v>
      </c>
      <c r="AT25" s="37">
        <v>0</v>
      </c>
      <c r="AU25" s="38">
        <v>0</v>
      </c>
      <c r="AV25" s="39">
        <v>6</v>
      </c>
      <c r="AW25" s="42">
        <v>3</v>
      </c>
      <c r="AX25" s="43" t="str">
        <f t="shared" si="7"/>
        <v/>
      </c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10"/>
      <c r="BJ25" s="10"/>
      <c r="BK25" s="10"/>
      <c r="BL25" s="10"/>
      <c r="BU25" s="10"/>
      <c r="BW25" s="11"/>
      <c r="CA25" s="44" t="str">
        <f t="shared" si="8"/>
        <v/>
      </c>
      <c r="CB25" s="44" t="str">
        <f t="shared" si="9"/>
        <v/>
      </c>
      <c r="CC25" s="44" t="str">
        <f t="shared" si="10"/>
        <v/>
      </c>
      <c r="CD25" s="44" t="str">
        <f t="shared" si="11"/>
        <v/>
      </c>
      <c r="CE25" s="44" t="str">
        <f t="shared" si="12"/>
        <v/>
      </c>
      <c r="CF25" s="44" t="str">
        <f t="shared" si="13"/>
        <v/>
      </c>
      <c r="CG25" s="44" t="str">
        <f t="shared" si="14"/>
        <v/>
      </c>
      <c r="CH25" s="44" t="str">
        <f t="shared" si="15"/>
        <v/>
      </c>
      <c r="CI25" s="44" t="str">
        <f t="shared" si="16"/>
        <v/>
      </c>
      <c r="CJ25" s="44" t="str">
        <f t="shared" si="17"/>
        <v/>
      </c>
      <c r="CK25" s="44" t="str">
        <f t="shared" si="18"/>
        <v/>
      </c>
      <c r="CL25" s="44" t="str">
        <f t="shared" si="19"/>
        <v/>
      </c>
      <c r="CM25" s="44" t="str">
        <f t="shared" si="20"/>
        <v/>
      </c>
      <c r="CN25" s="44" t="str">
        <f t="shared" si="21"/>
        <v/>
      </c>
      <c r="CO25" s="44" t="str">
        <f t="shared" si="22"/>
        <v/>
      </c>
      <c r="CP25" s="44" t="str">
        <f t="shared" si="23"/>
        <v/>
      </c>
      <c r="CQ25" s="44" t="str">
        <f t="shared" si="24"/>
        <v/>
      </c>
      <c r="CR25" s="44" t="str">
        <f t="shared" si="25"/>
        <v/>
      </c>
      <c r="CS25" s="44" t="str">
        <f t="shared" si="26"/>
        <v/>
      </c>
      <c r="CT25" s="44" t="str">
        <f t="shared" si="27"/>
        <v/>
      </c>
      <c r="CU25" s="44" t="str">
        <f t="shared" si="28"/>
        <v/>
      </c>
      <c r="CV25" s="44" t="str">
        <f t="shared" si="29"/>
        <v/>
      </c>
      <c r="CW25" s="44" t="str">
        <f t="shared" si="30"/>
        <v/>
      </c>
      <c r="CX25" s="44" t="str">
        <f t="shared" si="31"/>
        <v/>
      </c>
      <c r="CY25" s="44" t="str">
        <f t="shared" si="32"/>
        <v/>
      </c>
      <c r="CZ25" s="44" t="str">
        <f t="shared" si="1"/>
        <v/>
      </c>
      <c r="DA25" s="45">
        <f t="shared" si="2"/>
        <v>0</v>
      </c>
      <c r="DB25" s="45">
        <f t="shared" si="3"/>
        <v>0</v>
      </c>
      <c r="DC25" s="45">
        <f t="shared" si="4"/>
        <v>0</v>
      </c>
      <c r="DD25" s="45">
        <f t="shared" si="5"/>
        <v>0</v>
      </c>
      <c r="DE25" s="45">
        <f t="shared" si="6"/>
        <v>0</v>
      </c>
      <c r="DF25" s="45">
        <f t="shared" si="33"/>
        <v>0</v>
      </c>
      <c r="DG25" s="45">
        <f t="shared" si="34"/>
        <v>0</v>
      </c>
      <c r="DH25" s="45">
        <f t="shared" si="35"/>
        <v>0</v>
      </c>
      <c r="DI25" s="45">
        <f t="shared" si="36"/>
        <v>0</v>
      </c>
      <c r="DJ25" s="45">
        <f t="shared" si="37"/>
        <v>0</v>
      </c>
      <c r="DK25" s="45">
        <f t="shared" si="38"/>
        <v>0</v>
      </c>
      <c r="DL25" s="45">
        <f t="shared" si="39"/>
        <v>0</v>
      </c>
      <c r="DM25" s="45">
        <f t="shared" si="40"/>
        <v>0</v>
      </c>
      <c r="DN25" s="45">
        <f t="shared" si="41"/>
        <v>0</v>
      </c>
      <c r="DO25" s="45">
        <f t="shared" si="42"/>
        <v>0</v>
      </c>
      <c r="DP25" s="45">
        <f t="shared" si="43"/>
        <v>0</v>
      </c>
      <c r="DQ25" s="45">
        <f t="shared" si="44"/>
        <v>0</v>
      </c>
      <c r="DR25" s="45">
        <f t="shared" si="45"/>
        <v>0</v>
      </c>
      <c r="DS25" s="45">
        <f t="shared" si="46"/>
        <v>0</v>
      </c>
      <c r="DT25" s="45">
        <f t="shared" si="47"/>
        <v>0</v>
      </c>
      <c r="DU25" s="45">
        <f t="shared" si="48"/>
        <v>0</v>
      </c>
      <c r="DV25" s="45">
        <f t="shared" si="49"/>
        <v>0</v>
      </c>
      <c r="DW25" s="45">
        <f t="shared" si="50"/>
        <v>0</v>
      </c>
      <c r="DX25" s="45">
        <f t="shared" si="51"/>
        <v>0</v>
      </c>
      <c r="DY25" s="45">
        <f t="shared" si="52"/>
        <v>0</v>
      </c>
      <c r="DZ25" s="45">
        <f t="shared" si="53"/>
        <v>0</v>
      </c>
    </row>
    <row r="26" spans="1:130" x14ac:dyDescent="0.25">
      <c r="A26" s="46" t="s">
        <v>51</v>
      </c>
      <c r="B26" s="47">
        <f>+P26+R26+T26+V26+X26+Z26+AB26+AD26+AF26+AH26</f>
        <v>0</v>
      </c>
      <c r="C26" s="48">
        <f>+Q26+S26+U26+W26+Y26+AA26+AC26+AE26+AG26+AI26</f>
        <v>0</v>
      </c>
      <c r="D26" s="33"/>
      <c r="E26" s="34"/>
      <c r="F26" s="35"/>
      <c r="G26" s="34"/>
      <c r="H26" s="35"/>
      <c r="I26" s="34"/>
      <c r="J26" s="35"/>
      <c r="K26" s="34"/>
      <c r="L26" s="35"/>
      <c r="M26" s="36"/>
      <c r="N26" s="33"/>
      <c r="O26" s="34"/>
      <c r="P26" s="39"/>
      <c r="Q26" s="38"/>
      <c r="R26" s="39"/>
      <c r="S26" s="38"/>
      <c r="T26" s="39"/>
      <c r="U26" s="38"/>
      <c r="V26" s="39"/>
      <c r="W26" s="38"/>
      <c r="X26" s="39"/>
      <c r="Y26" s="38"/>
      <c r="Z26" s="39"/>
      <c r="AA26" s="38"/>
      <c r="AB26" s="39"/>
      <c r="AC26" s="38"/>
      <c r="AD26" s="39"/>
      <c r="AE26" s="38"/>
      <c r="AF26" s="39"/>
      <c r="AG26" s="38"/>
      <c r="AH26" s="39"/>
      <c r="AI26" s="38"/>
      <c r="AJ26" s="35"/>
      <c r="AK26" s="34"/>
      <c r="AL26" s="35"/>
      <c r="AM26" s="34"/>
      <c r="AN26" s="35"/>
      <c r="AO26" s="34"/>
      <c r="AP26" s="35"/>
      <c r="AQ26" s="54"/>
      <c r="AR26" s="37"/>
      <c r="AS26" s="40"/>
      <c r="AT26" s="37"/>
      <c r="AU26" s="38"/>
      <c r="AV26" s="39"/>
      <c r="AW26" s="42"/>
      <c r="AX26" s="43" t="str">
        <f t="shared" si="7"/>
        <v/>
      </c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10"/>
      <c r="BJ26" s="10"/>
      <c r="BK26" s="10"/>
      <c r="BL26" s="10"/>
      <c r="BU26" s="10"/>
      <c r="BW26" s="11"/>
      <c r="CA26" s="44" t="str">
        <f t="shared" si="8"/>
        <v/>
      </c>
      <c r="CB26" s="44" t="str">
        <f t="shared" si="9"/>
        <v/>
      </c>
      <c r="CC26" s="44" t="str">
        <f t="shared" si="10"/>
        <v/>
      </c>
      <c r="CD26" s="44" t="str">
        <f t="shared" si="11"/>
        <v/>
      </c>
      <c r="CE26" s="44" t="str">
        <f t="shared" si="12"/>
        <v/>
      </c>
      <c r="CF26" s="44" t="str">
        <f t="shared" si="13"/>
        <v/>
      </c>
      <c r="CG26" s="44" t="str">
        <f t="shared" si="14"/>
        <v/>
      </c>
      <c r="CH26" s="44" t="str">
        <f t="shared" si="15"/>
        <v/>
      </c>
      <c r="CI26" s="44" t="str">
        <f t="shared" si="16"/>
        <v/>
      </c>
      <c r="CJ26" s="44" t="str">
        <f t="shared" si="17"/>
        <v/>
      </c>
      <c r="CK26" s="44" t="str">
        <f t="shared" si="18"/>
        <v/>
      </c>
      <c r="CL26" s="44" t="str">
        <f t="shared" si="19"/>
        <v/>
      </c>
      <c r="CM26" s="44" t="str">
        <f t="shared" si="20"/>
        <v/>
      </c>
      <c r="CN26" s="44" t="str">
        <f t="shared" si="21"/>
        <v/>
      </c>
      <c r="CO26" s="44" t="str">
        <f t="shared" si="22"/>
        <v/>
      </c>
      <c r="CP26" s="44" t="str">
        <f t="shared" si="23"/>
        <v/>
      </c>
      <c r="CQ26" s="44" t="str">
        <f t="shared" si="24"/>
        <v/>
      </c>
      <c r="CR26" s="44" t="str">
        <f t="shared" si="25"/>
        <v/>
      </c>
      <c r="CS26" s="44" t="str">
        <f t="shared" si="26"/>
        <v/>
      </c>
      <c r="CT26" s="44" t="str">
        <f t="shared" si="27"/>
        <v/>
      </c>
      <c r="CU26" s="44" t="str">
        <f t="shared" si="28"/>
        <v/>
      </c>
      <c r="CV26" s="44" t="str">
        <f t="shared" si="29"/>
        <v/>
      </c>
      <c r="CW26" s="44" t="str">
        <f t="shared" si="30"/>
        <v/>
      </c>
      <c r="CX26" s="44" t="str">
        <f t="shared" si="31"/>
        <v/>
      </c>
      <c r="CY26" s="44" t="str">
        <f t="shared" si="32"/>
        <v/>
      </c>
      <c r="CZ26" s="44" t="str">
        <f t="shared" si="1"/>
        <v/>
      </c>
      <c r="DA26" s="45">
        <f t="shared" si="2"/>
        <v>0</v>
      </c>
      <c r="DB26" s="45">
        <f t="shared" si="3"/>
        <v>0</v>
      </c>
      <c r="DC26" s="45">
        <f t="shared" si="4"/>
        <v>0</v>
      </c>
      <c r="DD26" s="45">
        <f t="shared" si="5"/>
        <v>0</v>
      </c>
      <c r="DE26" s="45">
        <f t="shared" si="6"/>
        <v>0</v>
      </c>
      <c r="DF26" s="45">
        <f t="shared" si="33"/>
        <v>0</v>
      </c>
      <c r="DG26" s="45">
        <f t="shared" si="34"/>
        <v>0</v>
      </c>
      <c r="DH26" s="45">
        <f t="shared" si="35"/>
        <v>0</v>
      </c>
      <c r="DI26" s="45">
        <f t="shared" si="36"/>
        <v>0</v>
      </c>
      <c r="DJ26" s="45">
        <f t="shared" si="37"/>
        <v>0</v>
      </c>
      <c r="DK26" s="45">
        <f t="shared" si="38"/>
        <v>0</v>
      </c>
      <c r="DL26" s="45">
        <f t="shared" si="39"/>
        <v>0</v>
      </c>
      <c r="DM26" s="45">
        <f t="shared" si="40"/>
        <v>0</v>
      </c>
      <c r="DN26" s="45">
        <f t="shared" si="41"/>
        <v>0</v>
      </c>
      <c r="DO26" s="45">
        <f t="shared" si="42"/>
        <v>0</v>
      </c>
      <c r="DP26" s="45">
        <f t="shared" si="43"/>
        <v>0</v>
      </c>
      <c r="DQ26" s="45">
        <f t="shared" si="44"/>
        <v>0</v>
      </c>
      <c r="DR26" s="45">
        <f t="shared" si="45"/>
        <v>0</v>
      </c>
      <c r="DS26" s="45">
        <f t="shared" si="46"/>
        <v>0</v>
      </c>
      <c r="DT26" s="45">
        <f t="shared" si="47"/>
        <v>0</v>
      </c>
      <c r="DU26" s="45">
        <f t="shared" si="48"/>
        <v>0</v>
      </c>
      <c r="DV26" s="45">
        <f t="shared" si="49"/>
        <v>0</v>
      </c>
      <c r="DW26" s="45">
        <f t="shared" si="50"/>
        <v>0</v>
      </c>
      <c r="DX26" s="45">
        <f t="shared" si="51"/>
        <v>0</v>
      </c>
      <c r="DY26" s="45">
        <f t="shared" si="52"/>
        <v>0</v>
      </c>
      <c r="DZ26" s="45">
        <f t="shared" si="53"/>
        <v>0</v>
      </c>
    </row>
    <row r="27" spans="1:130" x14ac:dyDescent="0.25">
      <c r="A27" s="46" t="s">
        <v>52</v>
      </c>
      <c r="B27" s="47">
        <f t="shared" ref="B27:C29" si="54">+D27+F27+H27+J27+L27+N27+P27+R27+T27+V27+X27+Z27+AB27+AD27+AF27+AH27+AJ27+AL27+AN27+AP27</f>
        <v>0</v>
      </c>
      <c r="C27" s="48">
        <f t="shared" si="54"/>
        <v>0</v>
      </c>
      <c r="D27" s="37"/>
      <c r="E27" s="38"/>
      <c r="F27" s="39"/>
      <c r="G27" s="38"/>
      <c r="H27" s="39"/>
      <c r="I27" s="42"/>
      <c r="J27" s="37"/>
      <c r="K27" s="37"/>
      <c r="L27" s="39"/>
      <c r="M27" s="42"/>
      <c r="N27" s="37"/>
      <c r="O27" s="38"/>
      <c r="P27" s="39"/>
      <c r="Q27" s="38"/>
      <c r="R27" s="39"/>
      <c r="S27" s="38"/>
      <c r="T27" s="39"/>
      <c r="U27" s="38"/>
      <c r="V27" s="39"/>
      <c r="W27" s="38"/>
      <c r="X27" s="39"/>
      <c r="Y27" s="38"/>
      <c r="Z27" s="39"/>
      <c r="AA27" s="38"/>
      <c r="AB27" s="39"/>
      <c r="AC27" s="38"/>
      <c r="AD27" s="39"/>
      <c r="AE27" s="38"/>
      <c r="AF27" s="39"/>
      <c r="AG27" s="38"/>
      <c r="AH27" s="39"/>
      <c r="AI27" s="38"/>
      <c r="AJ27" s="39"/>
      <c r="AK27" s="38"/>
      <c r="AL27" s="39"/>
      <c r="AM27" s="38"/>
      <c r="AN27" s="39"/>
      <c r="AO27" s="38"/>
      <c r="AP27" s="39"/>
      <c r="AQ27" s="40"/>
      <c r="AR27" s="37"/>
      <c r="AS27" s="40"/>
      <c r="AT27" s="37"/>
      <c r="AU27" s="38"/>
      <c r="AV27" s="39"/>
      <c r="AW27" s="42"/>
      <c r="AX27" s="43" t="str">
        <f t="shared" si="7"/>
        <v/>
      </c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10"/>
      <c r="BJ27" s="10"/>
      <c r="BK27" s="10"/>
      <c r="BL27" s="10"/>
      <c r="BU27" s="10"/>
      <c r="BW27" s="11"/>
      <c r="CA27" s="44" t="str">
        <f t="shared" si="8"/>
        <v/>
      </c>
      <c r="CB27" s="44" t="str">
        <f t="shared" si="9"/>
        <v/>
      </c>
      <c r="CC27" s="44" t="str">
        <f t="shared" si="10"/>
        <v/>
      </c>
      <c r="CD27" s="44" t="str">
        <f t="shared" si="11"/>
        <v/>
      </c>
      <c r="CE27" s="44" t="str">
        <f t="shared" si="12"/>
        <v/>
      </c>
      <c r="CF27" s="44" t="str">
        <f t="shared" si="13"/>
        <v/>
      </c>
      <c r="CG27" s="44" t="str">
        <f t="shared" si="14"/>
        <v/>
      </c>
      <c r="CH27" s="44" t="str">
        <f t="shared" si="15"/>
        <v/>
      </c>
      <c r="CI27" s="44" t="str">
        <f t="shared" si="16"/>
        <v/>
      </c>
      <c r="CJ27" s="44" t="str">
        <f t="shared" si="17"/>
        <v/>
      </c>
      <c r="CK27" s="44" t="str">
        <f t="shared" si="18"/>
        <v/>
      </c>
      <c r="CL27" s="44" t="str">
        <f t="shared" si="19"/>
        <v/>
      </c>
      <c r="CM27" s="44" t="str">
        <f t="shared" si="20"/>
        <v/>
      </c>
      <c r="CN27" s="44" t="str">
        <f t="shared" si="21"/>
        <v/>
      </c>
      <c r="CO27" s="44" t="str">
        <f t="shared" si="22"/>
        <v/>
      </c>
      <c r="CP27" s="44" t="str">
        <f t="shared" si="23"/>
        <v/>
      </c>
      <c r="CQ27" s="44" t="str">
        <f t="shared" si="24"/>
        <v/>
      </c>
      <c r="CR27" s="44" t="str">
        <f t="shared" si="25"/>
        <v/>
      </c>
      <c r="CS27" s="44" t="str">
        <f t="shared" si="26"/>
        <v/>
      </c>
      <c r="CT27" s="44" t="str">
        <f t="shared" si="27"/>
        <v/>
      </c>
      <c r="CU27" s="44" t="str">
        <f t="shared" si="28"/>
        <v/>
      </c>
      <c r="CV27" s="44" t="str">
        <f t="shared" si="29"/>
        <v/>
      </c>
      <c r="CW27" s="44" t="str">
        <f t="shared" si="30"/>
        <v/>
      </c>
      <c r="CX27" s="44" t="str">
        <f t="shared" si="31"/>
        <v/>
      </c>
      <c r="CY27" s="44" t="str">
        <f t="shared" si="32"/>
        <v/>
      </c>
      <c r="CZ27" s="44" t="str">
        <f t="shared" si="1"/>
        <v/>
      </c>
      <c r="DA27" s="45">
        <f t="shared" si="2"/>
        <v>0</v>
      </c>
      <c r="DB27" s="45">
        <f t="shared" si="3"/>
        <v>0</v>
      </c>
      <c r="DC27" s="45">
        <f t="shared" si="4"/>
        <v>0</v>
      </c>
      <c r="DD27" s="45">
        <f t="shared" si="5"/>
        <v>0</v>
      </c>
      <c r="DE27" s="45">
        <f t="shared" si="6"/>
        <v>0</v>
      </c>
      <c r="DF27" s="45">
        <f t="shared" si="33"/>
        <v>0</v>
      </c>
      <c r="DG27" s="45">
        <f t="shared" si="34"/>
        <v>0</v>
      </c>
      <c r="DH27" s="45">
        <f t="shared" si="35"/>
        <v>0</v>
      </c>
      <c r="DI27" s="45">
        <f t="shared" si="36"/>
        <v>0</v>
      </c>
      <c r="DJ27" s="45">
        <f t="shared" si="37"/>
        <v>0</v>
      </c>
      <c r="DK27" s="45">
        <f t="shared" si="38"/>
        <v>0</v>
      </c>
      <c r="DL27" s="45">
        <f t="shared" si="39"/>
        <v>0</v>
      </c>
      <c r="DM27" s="45">
        <f t="shared" si="40"/>
        <v>0</v>
      </c>
      <c r="DN27" s="45">
        <f t="shared" si="41"/>
        <v>0</v>
      </c>
      <c r="DO27" s="45">
        <f t="shared" si="42"/>
        <v>0</v>
      </c>
      <c r="DP27" s="45">
        <f t="shared" si="43"/>
        <v>0</v>
      </c>
      <c r="DQ27" s="45">
        <f t="shared" si="44"/>
        <v>0</v>
      </c>
      <c r="DR27" s="45">
        <f t="shared" si="45"/>
        <v>0</v>
      </c>
      <c r="DS27" s="45">
        <f t="shared" si="46"/>
        <v>0</v>
      </c>
      <c r="DT27" s="45">
        <f t="shared" si="47"/>
        <v>0</v>
      </c>
      <c r="DU27" s="45">
        <f t="shared" si="48"/>
        <v>0</v>
      </c>
      <c r="DV27" s="45">
        <f t="shared" si="49"/>
        <v>0</v>
      </c>
      <c r="DW27" s="45">
        <f t="shared" si="50"/>
        <v>0</v>
      </c>
      <c r="DX27" s="45">
        <f t="shared" si="51"/>
        <v>0</v>
      </c>
      <c r="DY27" s="45">
        <f t="shared" si="52"/>
        <v>0</v>
      </c>
      <c r="DZ27" s="45">
        <f t="shared" si="53"/>
        <v>0</v>
      </c>
    </row>
    <row r="28" spans="1:130" x14ac:dyDescent="0.25">
      <c r="A28" s="46" t="s">
        <v>53</v>
      </c>
      <c r="B28" s="47">
        <f t="shared" si="54"/>
        <v>0</v>
      </c>
      <c r="C28" s="48">
        <f t="shared" si="54"/>
        <v>0</v>
      </c>
      <c r="D28" s="37"/>
      <c r="E28" s="38"/>
      <c r="F28" s="39"/>
      <c r="G28" s="38"/>
      <c r="H28" s="39"/>
      <c r="I28" s="42"/>
      <c r="J28" s="37"/>
      <c r="K28" s="37"/>
      <c r="L28" s="39"/>
      <c r="M28" s="42"/>
      <c r="N28" s="37"/>
      <c r="O28" s="38"/>
      <c r="P28" s="39"/>
      <c r="Q28" s="38"/>
      <c r="R28" s="39"/>
      <c r="S28" s="38"/>
      <c r="T28" s="39"/>
      <c r="U28" s="38"/>
      <c r="V28" s="39"/>
      <c r="W28" s="38"/>
      <c r="X28" s="39"/>
      <c r="Y28" s="38"/>
      <c r="Z28" s="39"/>
      <c r="AA28" s="38"/>
      <c r="AB28" s="39"/>
      <c r="AC28" s="38"/>
      <c r="AD28" s="39"/>
      <c r="AE28" s="38"/>
      <c r="AF28" s="39"/>
      <c r="AG28" s="38"/>
      <c r="AH28" s="39"/>
      <c r="AI28" s="38"/>
      <c r="AJ28" s="39"/>
      <c r="AK28" s="38"/>
      <c r="AL28" s="39"/>
      <c r="AM28" s="38"/>
      <c r="AN28" s="39"/>
      <c r="AO28" s="38"/>
      <c r="AP28" s="39"/>
      <c r="AQ28" s="40"/>
      <c r="AR28" s="37"/>
      <c r="AS28" s="40"/>
      <c r="AT28" s="37"/>
      <c r="AU28" s="38"/>
      <c r="AV28" s="39"/>
      <c r="AW28" s="42"/>
      <c r="AX28" s="43" t="str">
        <f t="shared" si="7"/>
        <v/>
      </c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10"/>
      <c r="BJ28" s="10"/>
      <c r="BK28" s="10"/>
      <c r="BL28" s="10"/>
      <c r="BU28" s="10"/>
      <c r="BW28" s="11"/>
      <c r="CA28" s="44" t="str">
        <f t="shared" si="8"/>
        <v/>
      </c>
      <c r="CB28" s="44" t="str">
        <f t="shared" si="9"/>
        <v/>
      </c>
      <c r="CC28" s="44" t="str">
        <f t="shared" si="10"/>
        <v/>
      </c>
      <c r="CD28" s="44" t="str">
        <f t="shared" si="11"/>
        <v/>
      </c>
      <c r="CE28" s="44" t="str">
        <f t="shared" si="12"/>
        <v/>
      </c>
      <c r="CF28" s="44" t="str">
        <f t="shared" si="13"/>
        <v/>
      </c>
      <c r="CG28" s="44" t="str">
        <f t="shared" si="14"/>
        <v/>
      </c>
      <c r="CH28" s="44" t="str">
        <f t="shared" si="15"/>
        <v/>
      </c>
      <c r="CI28" s="44" t="str">
        <f t="shared" si="16"/>
        <v/>
      </c>
      <c r="CJ28" s="44" t="str">
        <f t="shared" si="17"/>
        <v/>
      </c>
      <c r="CK28" s="44" t="str">
        <f t="shared" si="18"/>
        <v/>
      </c>
      <c r="CL28" s="44" t="str">
        <f t="shared" si="19"/>
        <v/>
      </c>
      <c r="CM28" s="44" t="str">
        <f t="shared" si="20"/>
        <v/>
      </c>
      <c r="CN28" s="44" t="str">
        <f t="shared" si="21"/>
        <v/>
      </c>
      <c r="CO28" s="44" t="str">
        <f t="shared" si="22"/>
        <v/>
      </c>
      <c r="CP28" s="44" t="str">
        <f t="shared" si="23"/>
        <v/>
      </c>
      <c r="CQ28" s="44" t="str">
        <f t="shared" si="24"/>
        <v/>
      </c>
      <c r="CR28" s="44" t="str">
        <f t="shared" si="25"/>
        <v/>
      </c>
      <c r="CS28" s="44" t="str">
        <f t="shared" si="26"/>
        <v/>
      </c>
      <c r="CT28" s="44" t="str">
        <f t="shared" si="27"/>
        <v/>
      </c>
      <c r="CU28" s="44" t="str">
        <f t="shared" si="28"/>
        <v/>
      </c>
      <c r="CV28" s="44" t="str">
        <f t="shared" si="29"/>
        <v/>
      </c>
      <c r="CW28" s="44" t="str">
        <f t="shared" si="30"/>
        <v/>
      </c>
      <c r="CX28" s="44" t="str">
        <f t="shared" si="31"/>
        <v/>
      </c>
      <c r="CY28" s="44" t="str">
        <f t="shared" si="32"/>
        <v/>
      </c>
      <c r="CZ28" s="44" t="str">
        <f t="shared" si="1"/>
        <v/>
      </c>
      <c r="DA28" s="45">
        <f t="shared" si="2"/>
        <v>0</v>
      </c>
      <c r="DB28" s="45">
        <f t="shared" si="3"/>
        <v>0</v>
      </c>
      <c r="DC28" s="45">
        <f t="shared" si="4"/>
        <v>0</v>
      </c>
      <c r="DD28" s="45">
        <f t="shared" si="5"/>
        <v>0</v>
      </c>
      <c r="DE28" s="45">
        <f t="shared" si="6"/>
        <v>0</v>
      </c>
      <c r="DF28" s="45">
        <f t="shared" si="33"/>
        <v>0</v>
      </c>
      <c r="DG28" s="45">
        <f t="shared" si="34"/>
        <v>0</v>
      </c>
      <c r="DH28" s="45">
        <f t="shared" si="35"/>
        <v>0</v>
      </c>
      <c r="DI28" s="45">
        <f t="shared" si="36"/>
        <v>0</v>
      </c>
      <c r="DJ28" s="45">
        <f t="shared" si="37"/>
        <v>0</v>
      </c>
      <c r="DK28" s="45">
        <f t="shared" si="38"/>
        <v>0</v>
      </c>
      <c r="DL28" s="45">
        <f t="shared" si="39"/>
        <v>0</v>
      </c>
      <c r="DM28" s="45">
        <f t="shared" si="40"/>
        <v>0</v>
      </c>
      <c r="DN28" s="45">
        <f t="shared" si="41"/>
        <v>0</v>
      </c>
      <c r="DO28" s="45">
        <f t="shared" si="42"/>
        <v>0</v>
      </c>
      <c r="DP28" s="45">
        <f t="shared" si="43"/>
        <v>0</v>
      </c>
      <c r="DQ28" s="45">
        <f t="shared" si="44"/>
        <v>0</v>
      </c>
      <c r="DR28" s="45">
        <f t="shared" si="45"/>
        <v>0</v>
      </c>
      <c r="DS28" s="45">
        <f t="shared" si="46"/>
        <v>0</v>
      </c>
      <c r="DT28" s="45">
        <f t="shared" si="47"/>
        <v>0</v>
      </c>
      <c r="DU28" s="45">
        <f t="shared" si="48"/>
        <v>0</v>
      </c>
      <c r="DV28" s="45">
        <f t="shared" si="49"/>
        <v>0</v>
      </c>
      <c r="DW28" s="45">
        <f t="shared" si="50"/>
        <v>0</v>
      </c>
      <c r="DX28" s="45">
        <f t="shared" si="51"/>
        <v>0</v>
      </c>
      <c r="DY28" s="45">
        <f t="shared" si="52"/>
        <v>0</v>
      </c>
      <c r="DZ28" s="45">
        <f t="shared" si="53"/>
        <v>0</v>
      </c>
    </row>
    <row r="29" spans="1:130" x14ac:dyDescent="0.25">
      <c r="A29" s="55" t="s">
        <v>54</v>
      </c>
      <c r="B29" s="287">
        <f t="shared" si="54"/>
        <v>7</v>
      </c>
      <c r="C29" s="57">
        <f t="shared" si="54"/>
        <v>0</v>
      </c>
      <c r="D29" s="58"/>
      <c r="E29" s="59"/>
      <c r="F29" s="60"/>
      <c r="G29" s="59"/>
      <c r="H29" s="60"/>
      <c r="I29" s="61"/>
      <c r="J29" s="58"/>
      <c r="K29" s="58"/>
      <c r="L29" s="60"/>
      <c r="M29" s="61"/>
      <c r="N29" s="58">
        <v>5</v>
      </c>
      <c r="O29" s="59">
        <v>0</v>
      </c>
      <c r="P29" s="60">
        <v>1</v>
      </c>
      <c r="Q29" s="59">
        <v>0</v>
      </c>
      <c r="R29" s="60">
        <v>1</v>
      </c>
      <c r="S29" s="59">
        <v>0</v>
      </c>
      <c r="T29" s="60">
        <v>0</v>
      </c>
      <c r="U29" s="59">
        <v>0</v>
      </c>
      <c r="V29" s="60">
        <v>0</v>
      </c>
      <c r="W29" s="59">
        <v>0</v>
      </c>
      <c r="X29" s="60">
        <v>0</v>
      </c>
      <c r="Y29" s="59">
        <v>0</v>
      </c>
      <c r="Z29" s="60">
        <v>0</v>
      </c>
      <c r="AA29" s="59">
        <v>0</v>
      </c>
      <c r="AB29" s="60">
        <v>0</v>
      </c>
      <c r="AC29" s="59">
        <v>0</v>
      </c>
      <c r="AD29" s="60">
        <v>0</v>
      </c>
      <c r="AE29" s="59">
        <v>0</v>
      </c>
      <c r="AF29" s="60">
        <v>0</v>
      </c>
      <c r="AG29" s="59">
        <v>0</v>
      </c>
      <c r="AH29" s="60">
        <v>0</v>
      </c>
      <c r="AI29" s="59">
        <v>0</v>
      </c>
      <c r="AJ29" s="60">
        <v>0</v>
      </c>
      <c r="AK29" s="59">
        <v>0</v>
      </c>
      <c r="AL29" s="60">
        <v>0</v>
      </c>
      <c r="AM29" s="59">
        <v>0</v>
      </c>
      <c r="AN29" s="60">
        <v>0</v>
      </c>
      <c r="AO29" s="59">
        <v>0</v>
      </c>
      <c r="AP29" s="60">
        <v>0</v>
      </c>
      <c r="AQ29" s="62">
        <v>0</v>
      </c>
      <c r="AR29" s="58">
        <v>2</v>
      </c>
      <c r="AS29" s="62">
        <v>5</v>
      </c>
      <c r="AT29" s="58">
        <v>0</v>
      </c>
      <c r="AU29" s="59">
        <v>0</v>
      </c>
      <c r="AV29" s="60">
        <v>0</v>
      </c>
      <c r="AW29" s="61">
        <v>0</v>
      </c>
      <c r="AX29" s="43" t="str">
        <f t="shared" si="7"/>
        <v/>
      </c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10"/>
      <c r="BJ29" s="10"/>
      <c r="BK29" s="10"/>
      <c r="BL29" s="10"/>
      <c r="BU29" s="10"/>
      <c r="BW29" s="11"/>
      <c r="CA29" s="44" t="str">
        <f t="shared" si="8"/>
        <v/>
      </c>
      <c r="CB29" s="44" t="str">
        <f t="shared" si="9"/>
        <v/>
      </c>
      <c r="CC29" s="44" t="str">
        <f t="shared" si="10"/>
        <v/>
      </c>
      <c r="CD29" s="44" t="str">
        <f t="shared" si="11"/>
        <v/>
      </c>
      <c r="CE29" s="44" t="str">
        <f t="shared" si="12"/>
        <v/>
      </c>
      <c r="CF29" s="44" t="str">
        <f t="shared" si="13"/>
        <v/>
      </c>
      <c r="CG29" s="44" t="str">
        <f t="shared" si="14"/>
        <v/>
      </c>
      <c r="CH29" s="44" t="str">
        <f t="shared" si="15"/>
        <v/>
      </c>
      <c r="CI29" s="44" t="str">
        <f t="shared" si="16"/>
        <v/>
      </c>
      <c r="CJ29" s="44" t="str">
        <f t="shared" si="17"/>
        <v/>
      </c>
      <c r="CK29" s="44" t="str">
        <f t="shared" si="18"/>
        <v/>
      </c>
      <c r="CL29" s="44" t="str">
        <f t="shared" si="19"/>
        <v/>
      </c>
      <c r="CM29" s="44" t="str">
        <f t="shared" si="20"/>
        <v/>
      </c>
      <c r="CN29" s="44" t="str">
        <f t="shared" si="21"/>
        <v/>
      </c>
      <c r="CO29" s="44" t="str">
        <f t="shared" si="22"/>
        <v/>
      </c>
      <c r="CP29" s="44" t="str">
        <f t="shared" si="23"/>
        <v/>
      </c>
      <c r="CQ29" s="44" t="str">
        <f t="shared" si="24"/>
        <v/>
      </c>
      <c r="CR29" s="44" t="str">
        <f t="shared" si="25"/>
        <v/>
      </c>
      <c r="CS29" s="44" t="str">
        <f t="shared" si="26"/>
        <v/>
      </c>
      <c r="CT29" s="44" t="str">
        <f t="shared" si="27"/>
        <v/>
      </c>
      <c r="CU29" s="44" t="str">
        <f t="shared" si="28"/>
        <v/>
      </c>
      <c r="CV29" s="44" t="str">
        <f t="shared" si="29"/>
        <v/>
      </c>
      <c r="CW29" s="44" t="str">
        <f t="shared" si="30"/>
        <v/>
      </c>
      <c r="CX29" s="44" t="str">
        <f t="shared" si="31"/>
        <v/>
      </c>
      <c r="CY29" s="44" t="str">
        <f t="shared" si="32"/>
        <v/>
      </c>
      <c r="CZ29" s="44" t="str">
        <f t="shared" si="1"/>
        <v/>
      </c>
      <c r="DA29" s="45">
        <f t="shared" si="2"/>
        <v>0</v>
      </c>
      <c r="DB29" s="45">
        <f t="shared" si="3"/>
        <v>0</v>
      </c>
      <c r="DC29" s="45">
        <f t="shared" si="4"/>
        <v>0</v>
      </c>
      <c r="DD29" s="45">
        <f t="shared" si="5"/>
        <v>0</v>
      </c>
      <c r="DE29" s="45">
        <f t="shared" si="6"/>
        <v>0</v>
      </c>
      <c r="DF29" s="45">
        <f t="shared" si="33"/>
        <v>0</v>
      </c>
      <c r="DG29" s="45">
        <f t="shared" si="34"/>
        <v>0</v>
      </c>
      <c r="DH29" s="45">
        <f t="shared" si="35"/>
        <v>0</v>
      </c>
      <c r="DI29" s="45">
        <f t="shared" si="36"/>
        <v>0</v>
      </c>
      <c r="DJ29" s="45">
        <f t="shared" si="37"/>
        <v>0</v>
      </c>
      <c r="DK29" s="45">
        <f t="shared" si="38"/>
        <v>0</v>
      </c>
      <c r="DL29" s="45">
        <f t="shared" si="39"/>
        <v>0</v>
      </c>
      <c r="DM29" s="45">
        <f t="shared" si="40"/>
        <v>0</v>
      </c>
      <c r="DN29" s="45">
        <f t="shared" si="41"/>
        <v>0</v>
      </c>
      <c r="DO29" s="45">
        <f t="shared" si="42"/>
        <v>0</v>
      </c>
      <c r="DP29" s="45">
        <f t="shared" si="43"/>
        <v>0</v>
      </c>
      <c r="DQ29" s="45">
        <f t="shared" si="44"/>
        <v>0</v>
      </c>
      <c r="DR29" s="45">
        <f t="shared" si="45"/>
        <v>0</v>
      </c>
      <c r="DS29" s="45">
        <f t="shared" si="46"/>
        <v>0</v>
      </c>
      <c r="DT29" s="45">
        <f t="shared" si="47"/>
        <v>0</v>
      </c>
      <c r="DU29" s="45">
        <f t="shared" si="48"/>
        <v>0</v>
      </c>
      <c r="DV29" s="45">
        <f t="shared" si="49"/>
        <v>0</v>
      </c>
      <c r="DW29" s="45">
        <f t="shared" si="50"/>
        <v>0</v>
      </c>
      <c r="DX29" s="45">
        <f t="shared" si="51"/>
        <v>0</v>
      </c>
      <c r="DY29" s="45">
        <f t="shared" si="52"/>
        <v>0</v>
      </c>
      <c r="DZ29" s="45">
        <f t="shared" si="53"/>
        <v>0</v>
      </c>
    </row>
    <row r="30" spans="1:130" x14ac:dyDescent="0.25">
      <c r="A30" s="63" t="s">
        <v>55</v>
      </c>
      <c r="B30" s="15"/>
      <c r="C30" s="15"/>
      <c r="D30" s="15"/>
      <c r="E30" s="15"/>
      <c r="F30" s="15"/>
      <c r="G30" s="15"/>
      <c r="H30" s="16"/>
      <c r="I30" s="16"/>
      <c r="J30" s="17"/>
      <c r="K30" s="17"/>
      <c r="L30" s="17"/>
      <c r="M30" s="17"/>
      <c r="N30" s="17"/>
      <c r="O30" s="17"/>
      <c r="P30" s="17"/>
      <c r="Q30" s="8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T30" s="14"/>
      <c r="BU30" s="14"/>
      <c r="BV30" s="11"/>
      <c r="BW30" s="11"/>
    </row>
    <row r="31" spans="1:130" ht="15" customHeight="1" x14ac:dyDescent="0.25">
      <c r="A31" s="475" t="s">
        <v>4</v>
      </c>
      <c r="B31" s="478" t="s">
        <v>5</v>
      </c>
      <c r="C31" s="479"/>
      <c r="D31" s="482" t="s">
        <v>6</v>
      </c>
      <c r="E31" s="483"/>
      <c r="F31" s="483"/>
      <c r="G31" s="483"/>
      <c r="H31" s="483"/>
      <c r="I31" s="483"/>
      <c r="J31" s="483"/>
      <c r="K31" s="483"/>
      <c r="L31" s="483"/>
      <c r="M31" s="483"/>
      <c r="N31" s="483"/>
      <c r="O31" s="483"/>
      <c r="P31" s="483"/>
      <c r="Q31" s="483"/>
      <c r="R31" s="483"/>
      <c r="S31" s="483"/>
      <c r="T31" s="483"/>
      <c r="U31" s="483"/>
      <c r="V31" s="483"/>
      <c r="W31" s="483"/>
      <c r="X31" s="483"/>
      <c r="Y31" s="483"/>
      <c r="Z31" s="483"/>
      <c r="AA31" s="483"/>
      <c r="AB31" s="483"/>
      <c r="AC31" s="483"/>
      <c r="AD31" s="483"/>
      <c r="AE31" s="483"/>
      <c r="AF31" s="483"/>
      <c r="AG31" s="483"/>
      <c r="AH31" s="483"/>
      <c r="AI31" s="483"/>
      <c r="AJ31" s="483"/>
      <c r="AK31" s="483"/>
      <c r="AL31" s="483"/>
      <c r="AM31" s="483"/>
      <c r="AN31" s="483"/>
      <c r="AO31" s="483"/>
      <c r="AP31" s="483"/>
      <c r="AQ31" s="484"/>
      <c r="AR31" s="485" t="s">
        <v>7</v>
      </c>
      <c r="AS31" s="486"/>
      <c r="AT31" s="487" t="s">
        <v>8</v>
      </c>
      <c r="AU31" s="488"/>
      <c r="AV31" s="493" t="s">
        <v>9</v>
      </c>
      <c r="AW31" s="496" t="s">
        <v>10</v>
      </c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U31" s="10"/>
      <c r="BV31" s="11"/>
      <c r="BW31" s="11"/>
    </row>
    <row r="32" spans="1:130" ht="15" customHeight="1" x14ac:dyDescent="0.25">
      <c r="A32" s="476"/>
      <c r="B32" s="480"/>
      <c r="C32" s="481"/>
      <c r="D32" s="491" t="s">
        <v>11</v>
      </c>
      <c r="E32" s="485"/>
      <c r="F32" s="491" t="s">
        <v>12</v>
      </c>
      <c r="G32" s="485"/>
      <c r="H32" s="491" t="s">
        <v>13</v>
      </c>
      <c r="I32" s="492"/>
      <c r="J32" s="485" t="s">
        <v>14</v>
      </c>
      <c r="K32" s="485"/>
      <c r="L32" s="491" t="s">
        <v>15</v>
      </c>
      <c r="M32" s="485"/>
      <c r="N32" s="491" t="s">
        <v>16</v>
      </c>
      <c r="O32" s="485"/>
      <c r="P32" s="491" t="s">
        <v>17</v>
      </c>
      <c r="Q32" s="485"/>
      <c r="R32" s="491" t="s">
        <v>18</v>
      </c>
      <c r="S32" s="485"/>
      <c r="T32" s="491" t="s">
        <v>19</v>
      </c>
      <c r="U32" s="492"/>
      <c r="V32" s="491" t="s">
        <v>20</v>
      </c>
      <c r="W32" s="492"/>
      <c r="X32" s="491" t="s">
        <v>21</v>
      </c>
      <c r="Y32" s="492"/>
      <c r="Z32" s="491" t="s">
        <v>22</v>
      </c>
      <c r="AA32" s="492"/>
      <c r="AB32" s="491" t="s">
        <v>23</v>
      </c>
      <c r="AC32" s="492"/>
      <c r="AD32" s="491" t="s">
        <v>24</v>
      </c>
      <c r="AE32" s="492"/>
      <c r="AF32" s="491" t="s">
        <v>25</v>
      </c>
      <c r="AG32" s="492"/>
      <c r="AH32" s="491" t="s">
        <v>26</v>
      </c>
      <c r="AI32" s="492"/>
      <c r="AJ32" s="491" t="s">
        <v>27</v>
      </c>
      <c r="AK32" s="492"/>
      <c r="AL32" s="491" t="s">
        <v>28</v>
      </c>
      <c r="AM32" s="492"/>
      <c r="AN32" s="491" t="s">
        <v>29</v>
      </c>
      <c r="AO32" s="492"/>
      <c r="AP32" s="491" t="s">
        <v>30</v>
      </c>
      <c r="AQ32" s="486"/>
      <c r="AR32" s="499" t="s">
        <v>31</v>
      </c>
      <c r="AS32" s="501" t="s">
        <v>32</v>
      </c>
      <c r="AT32" s="489"/>
      <c r="AU32" s="490"/>
      <c r="AV32" s="494"/>
      <c r="AW32" s="497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U32" s="10"/>
      <c r="BV32" s="11"/>
      <c r="BW32" s="11"/>
    </row>
    <row r="33" spans="1:130" x14ac:dyDescent="0.25">
      <c r="A33" s="477"/>
      <c r="B33" s="24" t="s">
        <v>33</v>
      </c>
      <c r="C33" s="64" t="s">
        <v>34</v>
      </c>
      <c r="D33" s="18" t="s">
        <v>33</v>
      </c>
      <c r="E33" s="25" t="s">
        <v>34</v>
      </c>
      <c r="F33" s="18" t="s">
        <v>33</v>
      </c>
      <c r="G33" s="25" t="s">
        <v>34</v>
      </c>
      <c r="H33" s="18" t="s">
        <v>33</v>
      </c>
      <c r="I33" s="64" t="s">
        <v>34</v>
      </c>
      <c r="J33" s="24" t="s">
        <v>33</v>
      </c>
      <c r="K33" s="25" t="s">
        <v>34</v>
      </c>
      <c r="L33" s="18" t="s">
        <v>33</v>
      </c>
      <c r="M33" s="25" t="s">
        <v>34</v>
      </c>
      <c r="N33" s="18" t="s">
        <v>33</v>
      </c>
      <c r="O33" s="25" t="s">
        <v>34</v>
      </c>
      <c r="P33" s="18" t="s">
        <v>33</v>
      </c>
      <c r="Q33" s="25" t="s">
        <v>34</v>
      </c>
      <c r="R33" s="18" t="s">
        <v>33</v>
      </c>
      <c r="S33" s="25" t="s">
        <v>34</v>
      </c>
      <c r="T33" s="18" t="s">
        <v>33</v>
      </c>
      <c r="U33" s="25" t="s">
        <v>34</v>
      </c>
      <c r="V33" s="18" t="s">
        <v>33</v>
      </c>
      <c r="W33" s="25" t="s">
        <v>34</v>
      </c>
      <c r="X33" s="18" t="s">
        <v>33</v>
      </c>
      <c r="Y33" s="25" t="s">
        <v>34</v>
      </c>
      <c r="Z33" s="18" t="s">
        <v>33</v>
      </c>
      <c r="AA33" s="25" t="s">
        <v>34</v>
      </c>
      <c r="AB33" s="18" t="s">
        <v>33</v>
      </c>
      <c r="AC33" s="25" t="s">
        <v>34</v>
      </c>
      <c r="AD33" s="18" t="s">
        <v>33</v>
      </c>
      <c r="AE33" s="25" t="s">
        <v>34</v>
      </c>
      <c r="AF33" s="18" t="s">
        <v>33</v>
      </c>
      <c r="AG33" s="25" t="s">
        <v>34</v>
      </c>
      <c r="AH33" s="18" t="s">
        <v>33</v>
      </c>
      <c r="AI33" s="25" t="s">
        <v>34</v>
      </c>
      <c r="AJ33" s="18" t="s">
        <v>33</v>
      </c>
      <c r="AK33" s="25" t="s">
        <v>34</v>
      </c>
      <c r="AL33" s="18" t="s">
        <v>33</v>
      </c>
      <c r="AM33" s="25" t="s">
        <v>34</v>
      </c>
      <c r="AN33" s="18" t="s">
        <v>33</v>
      </c>
      <c r="AO33" s="25" t="s">
        <v>34</v>
      </c>
      <c r="AP33" s="18" t="s">
        <v>33</v>
      </c>
      <c r="AQ33" s="26" t="s">
        <v>34</v>
      </c>
      <c r="AR33" s="500"/>
      <c r="AS33" s="502"/>
      <c r="AT33" s="280" t="s">
        <v>35</v>
      </c>
      <c r="AU33" s="275" t="s">
        <v>36</v>
      </c>
      <c r="AV33" s="495"/>
      <c r="AW33" s="498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U33" s="10"/>
      <c r="BV33" s="11"/>
      <c r="BW33" s="11"/>
    </row>
    <row r="34" spans="1:130" x14ac:dyDescent="0.25">
      <c r="A34" s="65" t="s">
        <v>37</v>
      </c>
      <c r="B34" s="31">
        <f t="shared" ref="B34:C41" si="55">+N34+P34+R34+T34+V34+X34+Z34+AB34+AD34+AF34+AH34+AJ34+AL34+AN34+AP34</f>
        <v>0</v>
      </c>
      <c r="C34" s="32">
        <f t="shared" si="55"/>
        <v>0</v>
      </c>
      <c r="D34" s="33"/>
      <c r="E34" s="34"/>
      <c r="F34" s="35"/>
      <c r="G34" s="34"/>
      <c r="H34" s="35"/>
      <c r="I34" s="34"/>
      <c r="J34" s="35"/>
      <c r="K34" s="34"/>
      <c r="L34" s="35"/>
      <c r="M34" s="36"/>
      <c r="N34" s="37"/>
      <c r="O34" s="38"/>
      <c r="P34" s="39"/>
      <c r="Q34" s="38"/>
      <c r="R34" s="39"/>
      <c r="S34" s="38"/>
      <c r="T34" s="39"/>
      <c r="U34" s="38"/>
      <c r="V34" s="39"/>
      <c r="W34" s="38"/>
      <c r="X34" s="39"/>
      <c r="Y34" s="38"/>
      <c r="Z34" s="39"/>
      <c r="AA34" s="38"/>
      <c r="AB34" s="39"/>
      <c r="AC34" s="38"/>
      <c r="AD34" s="39"/>
      <c r="AE34" s="38"/>
      <c r="AF34" s="39"/>
      <c r="AG34" s="38"/>
      <c r="AH34" s="39"/>
      <c r="AI34" s="38"/>
      <c r="AJ34" s="39"/>
      <c r="AK34" s="38"/>
      <c r="AL34" s="39"/>
      <c r="AM34" s="38"/>
      <c r="AN34" s="39"/>
      <c r="AO34" s="38"/>
      <c r="AP34" s="39"/>
      <c r="AQ34" s="40"/>
      <c r="AR34" s="41"/>
      <c r="AS34" s="40"/>
      <c r="AT34" s="37"/>
      <c r="AU34" s="38"/>
      <c r="AV34" s="39"/>
      <c r="AW34" s="42"/>
      <c r="AX34" s="43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10"/>
      <c r="BJ34" s="10"/>
      <c r="BK34" s="10"/>
      <c r="BL34" s="10"/>
      <c r="BU34" s="11"/>
      <c r="BV34" s="11"/>
      <c r="BW34" s="11"/>
      <c r="CA34" s="44" t="str">
        <f t="shared" ref="CA34:CA51" si="57">IF(B34&lt;C34,"* El total de Reactivos NO DEBE ser superior al total de Procesados. ","")</f>
        <v/>
      </c>
      <c r="CB34" s="44" t="str">
        <f t="shared" ref="CB34:CB51" si="58">IF(B34&lt;&gt;(AR34+ AS34),"* La suma de las columnas Sexo DEBE SER IGUAL a los Procesados. ","")</f>
        <v/>
      </c>
      <c r="CC34" s="44" t="str">
        <f t="shared" ref="CC34:CC51" si="59">IF(B34&lt;(AT34+ AU34),"* La suma de las columna Trans NO DEBE ser superior al total de Procesados. ","")</f>
        <v/>
      </c>
      <c r="CD34" s="44" t="str">
        <f t="shared" ref="CD34:CD51" si="60">IF(B34&lt;AV34,"* La columna Pueblos Originarios NO DEBE ser superior al total de Procesados. ","")</f>
        <v/>
      </c>
      <c r="CE34" s="44" t="str">
        <f t="shared" ref="CE34:CE51" si="61">IF(B34&lt;AW34,"* La columna Migrantes NO DEBE ser superior al total de Procesados. ","")</f>
        <v/>
      </c>
      <c r="CF34" s="44" t="str">
        <f>IF(D34&lt;E34,CONCATENATE("* El total de procesados debe ser mayor o igual al total de Reactivos en el grupo de edad ",$D$32),"")</f>
        <v/>
      </c>
      <c r="CG34" s="44" t="str">
        <f>IF(F34&lt;G34,CONCATENATE("* El total de procesados debe ser mayor o igual al total de Reactivos en el grupo de edad ",$F$32),"")</f>
        <v/>
      </c>
      <c r="CH34" s="44" t="str">
        <f>IF(H34&lt;I34,CONCATENATE("* El total de procesados debe ser mayor o igual al total de Reactivos en el grupo de edad ",$H$32),"")</f>
        <v/>
      </c>
      <c r="CI34" s="44" t="str">
        <f>IF(J34&lt;K34,CONCATENATE("* El total de procesados debe ser mayor o igual al total de Reactivos en el grupo de edad ",$J$32),"")</f>
        <v/>
      </c>
      <c r="CJ34" s="44" t="str">
        <f>IF(L34&lt;M34,CONCATENATE("* El total de procesados debe ser mayor o igual al total de Reactivos en el grupo de edad ",$L$32),"")</f>
        <v/>
      </c>
      <c r="CK34" s="44" t="str">
        <f>IF(N34&lt;O34,CONCATENATE("* El total de procesados debe ser mayor o igual al total de Reactivos en el grupo de edad ",$N$32),"")</f>
        <v/>
      </c>
      <c r="CL34" s="44" t="str">
        <f>IF(P34&lt;Q34,CONCATENATE("* El total de procesados debe ser mayor o igual al total de Reactivos en el grupo de edad ",$P$32),"")</f>
        <v/>
      </c>
      <c r="CM34" s="44" t="str">
        <f>IF(R34&lt;S34,CONCATENATE("* El total de procesados debe ser mayor o igual al total de Reactivos en el grupo de edad ",$R$32),"")</f>
        <v/>
      </c>
      <c r="CN34" s="44" t="str">
        <f>IF(T34&lt;U34,CONCATENATE("* El total de procesados debe ser mayor o igual al total de Reactivos en el grupo de edad ",$T$32),"")</f>
        <v/>
      </c>
      <c r="CO34" s="44" t="str">
        <f>IF(V34&lt;W34,CONCATENATE("* El total de procesados debe ser mayor o igual al total de Reactivos en el grupo de edad ",$V$32),"")</f>
        <v/>
      </c>
      <c r="CP34" s="44" t="str">
        <f>IF(X34&lt;Y34,CONCATENATE("* El total de procesados debe ser mayor o igual al total de Reactivos en el grupo de edad ",$X$32),"")</f>
        <v/>
      </c>
      <c r="CQ34" s="44" t="str">
        <f>IF(Z34&lt;AA34,CONCATENATE("* El total de procesados debe ser mayor o igual al total de Reactivos en el grupo de edad ",$Z$32),"")</f>
        <v/>
      </c>
      <c r="CR34" s="44" t="str">
        <f>IF(AB34&lt;AC34,CONCATENATE("* El total de procesados debe ser mayor o igual al total de Reactivos en el grupo de edad ",$AB$32),"")</f>
        <v/>
      </c>
      <c r="CS34" s="44" t="str">
        <f>IF(AD34&lt;AE34,CONCATENATE("* El total de procesados debe ser mayor o igual al total de Reactivos en el grupo de edad ",$AD$32),"")</f>
        <v/>
      </c>
      <c r="CT34" s="44" t="str">
        <f>IF(AF34&lt;AG34,CONCATENATE("* El total de procesados debe ser mayor o igual al total de Reactivos en el grupo de edad ",$AF$32),"")</f>
        <v/>
      </c>
      <c r="CU34" s="44" t="str">
        <f>IF(AH34&lt;AI34,CONCATENATE("* El total de procesados debe ser mayor o igual al total de Reactivos en el grupo de edad ",$AH$32),"")</f>
        <v/>
      </c>
      <c r="CV34" s="44" t="str">
        <f>IF(AJ34&lt;AK34,CONCATENATE("* El total de procesados debe ser mayor o igual al total de Reactivos en el grupo de edad ",$AJ$32),"")</f>
        <v/>
      </c>
      <c r="CW34" s="44" t="str">
        <f>IF(AL34&lt;AM34,CONCATENATE("* El total de procesados debe ser mayor o igual al total de Reactivos en el grupo de edad ",$AL$32),"")</f>
        <v/>
      </c>
      <c r="CX34" s="44" t="str">
        <f>IF(AN34&lt;AO34,CONCATENATE("* El total de procesados debe ser mayor o igual al total de Reactivos en el grupo de edad ",$AN$32),"")</f>
        <v/>
      </c>
      <c r="CY34" s="44" t="str">
        <f>IF(AP34&lt;AQ34,CONCATENATE("* El total de procesados debe ser mayor o igual al total de Reactivos en el grupo de edad ",$AP$32),"")</f>
        <v/>
      </c>
      <c r="CZ34" s="44" t="str">
        <f>IF(AND(B34&lt;&gt;0,OR(AT34="",AU34="",AV34="",AW34="")),"* No olvide digitar la columna Trans y/o Pueblos Originarios y/o Migrantes (Digite Cero si no tiene). ","")</f>
        <v/>
      </c>
      <c r="DA34" s="45">
        <f>IF(B34&lt;   C34,1,0)</f>
        <v>0</v>
      </c>
      <c r="DB34" s="45">
        <f>IF(B34&lt;&gt; AR34+AS34,1,0)</f>
        <v>0</v>
      </c>
      <c r="DC34" s="45">
        <f>IF(B34&lt;  AT34+AU34,1,0)</f>
        <v>0</v>
      </c>
      <c r="DD34" s="45">
        <f>IF(B34&lt;  AV34,1,0)</f>
        <v>0</v>
      </c>
      <c r="DE34" s="45">
        <f>IF(B34&lt;  AW34,1,0)</f>
        <v>0</v>
      </c>
      <c r="DF34" s="45">
        <f t="shared" ref="DF34:DF51" si="62">IF(D34&lt;E34,1,0)</f>
        <v>0</v>
      </c>
      <c r="DG34" s="45">
        <f t="shared" ref="DG34:DG51" si="63">IF(F34&lt;G34,1,0)</f>
        <v>0</v>
      </c>
      <c r="DH34" s="45">
        <f t="shared" ref="DH34:DH51" si="64">IF(H34&lt;I34,1,0)</f>
        <v>0</v>
      </c>
      <c r="DI34" s="45">
        <f t="shared" ref="DI34:DI51" si="65">IF(J34&lt;K34,1,0)</f>
        <v>0</v>
      </c>
      <c r="DJ34" s="45">
        <f t="shared" ref="DJ34:DJ51" si="66">IF(L34&lt;M34,1,0)</f>
        <v>0</v>
      </c>
      <c r="DK34" s="45">
        <f t="shared" ref="DK34:DK51" si="67">IF(N34&lt;O34,1,0)</f>
        <v>0</v>
      </c>
      <c r="DL34" s="45">
        <f t="shared" ref="DL34:DL51" si="68">IF(P34&lt;Q34,1,0)</f>
        <v>0</v>
      </c>
      <c r="DM34" s="45">
        <f t="shared" ref="DM34:DM51" si="69">IF(R34&lt;S34,1,0)</f>
        <v>0</v>
      </c>
      <c r="DN34" s="45">
        <f t="shared" ref="DN34:DN51" si="70">IF(T34&lt;U34,1,0)</f>
        <v>0</v>
      </c>
      <c r="DO34" s="45">
        <f t="shared" ref="DO34:DO51" si="71">IF(V34&lt;W34,1,0)</f>
        <v>0</v>
      </c>
      <c r="DP34" s="45">
        <f t="shared" ref="DP34:DP51" si="72">IF(X34&lt;Y34,1,0)</f>
        <v>0</v>
      </c>
      <c r="DQ34" s="45">
        <f t="shared" ref="DQ34:DQ51" si="73">IF(Z34&lt;AA34,1,0)</f>
        <v>0</v>
      </c>
      <c r="DR34" s="45">
        <f t="shared" ref="DR34:DR51" si="74">IF(AB34&lt;AC34,1,0)</f>
        <v>0</v>
      </c>
      <c r="DS34" s="45">
        <f t="shared" ref="DS34:DS51" si="75">IF(AD34&lt;AE34,1,0)</f>
        <v>0</v>
      </c>
      <c r="DT34" s="45">
        <f t="shared" ref="DT34:DT51" si="76">IF(AF34&lt;AG34,1,0)</f>
        <v>0</v>
      </c>
      <c r="DU34" s="45">
        <f t="shared" ref="DU34:DU51" si="77">IF(AH34&lt;AI34,1,0)</f>
        <v>0</v>
      </c>
      <c r="DV34" s="45">
        <f t="shared" ref="DV34:DV51" si="78">IF(AJ34&lt;AK34,1,0)</f>
        <v>0</v>
      </c>
      <c r="DW34" s="45">
        <f t="shared" ref="DW34:DW51" si="79">IF(AL34&lt;AM34,1,0)</f>
        <v>0</v>
      </c>
      <c r="DX34" s="45">
        <f t="shared" ref="DX34:DX51" si="80">IF(AN34&lt;AO34,1,0)</f>
        <v>0</v>
      </c>
      <c r="DY34" s="45">
        <f t="shared" ref="DY34:DY51" si="81">IF(AP34&lt;AQ34,1,0)</f>
        <v>0</v>
      </c>
      <c r="DZ34" s="45">
        <f t="shared" ref="DZ34:DZ51" si="82">IF(AND(B34&lt;&gt;0,OR(AT34="",AU34="",AV34="",AW34="")),1,0)</f>
        <v>0</v>
      </c>
    </row>
    <row r="35" spans="1:130" x14ac:dyDescent="0.25">
      <c r="A35" s="66" t="s">
        <v>38</v>
      </c>
      <c r="B35" s="47">
        <f t="shared" si="55"/>
        <v>0</v>
      </c>
      <c r="C35" s="48">
        <f t="shared" si="55"/>
        <v>0</v>
      </c>
      <c r="D35" s="33"/>
      <c r="E35" s="34"/>
      <c r="F35" s="35"/>
      <c r="G35" s="34"/>
      <c r="H35" s="35"/>
      <c r="I35" s="34"/>
      <c r="J35" s="35"/>
      <c r="K35" s="34"/>
      <c r="L35" s="35"/>
      <c r="M35" s="36"/>
      <c r="N35" s="37"/>
      <c r="O35" s="38"/>
      <c r="P35" s="39"/>
      <c r="Q35" s="38"/>
      <c r="R35" s="39"/>
      <c r="S35" s="38"/>
      <c r="T35" s="39"/>
      <c r="U35" s="38"/>
      <c r="V35" s="39"/>
      <c r="W35" s="38"/>
      <c r="X35" s="39"/>
      <c r="Y35" s="38"/>
      <c r="Z35" s="39"/>
      <c r="AA35" s="38"/>
      <c r="AB35" s="39"/>
      <c r="AC35" s="38"/>
      <c r="AD35" s="39"/>
      <c r="AE35" s="38"/>
      <c r="AF35" s="39"/>
      <c r="AG35" s="38"/>
      <c r="AH35" s="39"/>
      <c r="AI35" s="38"/>
      <c r="AJ35" s="39"/>
      <c r="AK35" s="38"/>
      <c r="AL35" s="39"/>
      <c r="AM35" s="38"/>
      <c r="AN35" s="39"/>
      <c r="AO35" s="38"/>
      <c r="AP35" s="39"/>
      <c r="AQ35" s="40"/>
      <c r="AR35" s="41"/>
      <c r="AS35" s="40"/>
      <c r="AT35" s="37"/>
      <c r="AU35" s="38"/>
      <c r="AV35" s="39"/>
      <c r="AW35" s="42"/>
      <c r="AX35" s="43" t="str">
        <f t="shared" si="56"/>
        <v/>
      </c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10"/>
      <c r="BJ35" s="10"/>
      <c r="BK35" s="10"/>
      <c r="BL35" s="10"/>
      <c r="BU35" s="11"/>
      <c r="BV35" s="11"/>
      <c r="BW35" s="11"/>
      <c r="CA35" s="44" t="str">
        <f t="shared" si="57"/>
        <v/>
      </c>
      <c r="CB35" s="44" t="str">
        <f t="shared" si="58"/>
        <v/>
      </c>
      <c r="CC35" s="44" t="str">
        <f t="shared" si="59"/>
        <v/>
      </c>
      <c r="CD35" s="44" t="str">
        <f t="shared" si="60"/>
        <v/>
      </c>
      <c r="CE35" s="44" t="str">
        <f t="shared" si="61"/>
        <v/>
      </c>
      <c r="CF35" s="44" t="str">
        <f t="shared" ref="CF35:CF51" si="83">IF(D35&lt;E35,CONCATENATE("* El total de procesados debe ser mayor o igual al total de Reactivos en el grupo de edad ",$D$32),"")</f>
        <v/>
      </c>
      <c r="CG35" s="44" t="str">
        <f t="shared" ref="CG35:CG51" si="84">IF(F35&lt;G35,CONCATENATE("* El total de procesados debe ser mayor o igual al total de Reactivos en el grupo de edad ",$F$32),"")</f>
        <v/>
      </c>
      <c r="CH35" s="44" t="str">
        <f t="shared" ref="CH35:CH51" si="85">IF(H35&lt;I35,CONCATENATE("* El total de procesados debe ser mayor o igual al total de Reactivos en el grupo de edad ",$H$32),"")</f>
        <v/>
      </c>
      <c r="CI35" s="44" t="str">
        <f t="shared" ref="CI35:CI51" si="86">IF(J35&lt;K35,CONCATENATE("* El total de procesados debe ser mayor o igual al total de Reactivos en el grupo de edad ",$J$32),"")</f>
        <v/>
      </c>
      <c r="CJ35" s="44" t="str">
        <f t="shared" ref="CJ35:CJ51" si="87">IF(L35&lt;M35,CONCATENATE("* El total de procesados debe ser mayor o igual al total de Reactivos en el grupo de edad ",$L$32),"")</f>
        <v/>
      </c>
      <c r="CK35" s="44" t="str">
        <f t="shared" ref="CK35:CK51" si="88">IF(N35&lt;O35,CONCATENATE("* El total de procesados debe ser mayor o igual al total de Reactivos en el grupo de edad ",$N$32),"")</f>
        <v/>
      </c>
      <c r="CL35" s="44" t="str">
        <f t="shared" ref="CL35:CL51" si="89">IF(P35&lt;Q35,CONCATENATE("* El total de procesados debe ser mayor o igual al total de Reactivos en el grupo de edad ",$P$32),"")</f>
        <v/>
      </c>
      <c r="CM35" s="44" t="str">
        <f t="shared" ref="CM35:CM51" si="90">IF(R35&lt;S35,CONCATENATE("* El total de procesados debe ser mayor o igual al total de Reactivos en el grupo de edad ",$R$32),"")</f>
        <v/>
      </c>
      <c r="CN35" s="44" t="str">
        <f t="shared" ref="CN35:CN51" si="91">IF(T35&lt;U35,CONCATENATE("* El total de procesados debe ser mayor o igual al total de Reactivos en el grupo de edad ",$T$32),"")</f>
        <v/>
      </c>
      <c r="CO35" s="44" t="str">
        <f t="shared" ref="CO35:CO51" si="92">IF(V35&lt;W35,CONCATENATE("* El total de procesados debe ser mayor o igual al total de Reactivos en el grupo de edad ",$V$32),"")</f>
        <v/>
      </c>
      <c r="CP35" s="44" t="str">
        <f t="shared" ref="CP35:CP51" si="93">IF(X35&lt;Y35,CONCATENATE("* El total de procesados debe ser mayor o igual al total de Reactivos en el grupo de edad ",$X$32),"")</f>
        <v/>
      </c>
      <c r="CQ35" s="44" t="str">
        <f t="shared" ref="CQ35:CQ51" si="94">IF(Z35&lt;AA35,CONCATENATE("* El total de procesados debe ser mayor o igual al total de Reactivos en el grupo de edad ",$Z$32),"")</f>
        <v/>
      </c>
      <c r="CR35" s="44" t="str">
        <f t="shared" ref="CR35:CR51" si="95">IF(AB35&lt;AC35,CONCATENATE("* El total de procesados debe ser mayor o igual al total de Reactivos en el grupo de edad ",$AB$32),"")</f>
        <v/>
      </c>
      <c r="CS35" s="44" t="str">
        <f t="shared" ref="CS35:CS51" si="96">IF(AD35&lt;AE35,CONCATENATE("* El total de procesados debe ser mayor o igual al total de Reactivos en el grupo de edad ",$AD$32),"")</f>
        <v/>
      </c>
      <c r="CT35" s="44" t="str">
        <f t="shared" ref="CT35:CT51" si="97">IF(AF35&lt;AG35,CONCATENATE("* El total de procesados debe ser mayor o igual al total de Reactivos en el grupo de edad ",$AF$32),"")</f>
        <v/>
      </c>
      <c r="CU35" s="44" t="str">
        <f t="shared" ref="CU35:CU51" si="98">IF(AH35&lt;AI35,CONCATENATE("* El total de procesados debe ser mayor o igual al total de Reactivos en el grupo de edad ",$AH$32),"")</f>
        <v/>
      </c>
      <c r="CV35" s="44" t="str">
        <f t="shared" ref="CV35:CV51" si="99">IF(AJ35&lt;AK35,CONCATENATE("* El total de procesados debe ser mayor o igual al total de Reactivos en el grupo de edad ",$AJ$32),"")</f>
        <v/>
      </c>
      <c r="CW35" s="44" t="str">
        <f t="shared" ref="CW35:CW51" si="100">IF(AL35&lt;AM35,CONCATENATE("* El total de procesados debe ser mayor o igual al total de Reactivos en el grupo de edad ",$AL$32),"")</f>
        <v/>
      </c>
      <c r="CX35" s="44" t="str">
        <f t="shared" ref="CX35:CX51" si="101">IF(AN35&lt;AO35,CONCATENATE("* El total de procesados debe ser mayor o igual al total de Reactivos en el grupo de edad ",$AN$32),"")</f>
        <v/>
      </c>
      <c r="CY35" s="44" t="str">
        <f t="shared" ref="CY35:CY51" si="102">IF(AP35&lt;AQ35,CONCATENATE("* El total de procesados debe ser mayor o igual al total de Reactivos en el grupo de edad ",$AP$32),"")</f>
        <v/>
      </c>
      <c r="CZ35" s="44" t="str">
        <f t="shared" ref="CZ35:CZ51" si="103">IF(AND(B35&lt;&gt;0,OR(AT35="",AU35="",AV35="",AW35="")),"* No olvide digitar la columna Trans y/o Pueblos Originarios y/o Migrantes (Digite Cero si no tiene). ","")</f>
        <v/>
      </c>
      <c r="DA35" s="45">
        <f t="shared" ref="DA35:DA51" si="104">IF(B35&lt;   C35,1,0)</f>
        <v>0</v>
      </c>
      <c r="DB35" s="45">
        <f t="shared" ref="DB35:DB51" si="105">IF(B35&lt;&gt; AR35+AS35,1,0)</f>
        <v>0</v>
      </c>
      <c r="DC35" s="45">
        <f t="shared" ref="DC35:DC51" si="106">IF(B35&lt;  AT35+AU35,1,0)</f>
        <v>0</v>
      </c>
      <c r="DD35" s="45">
        <f t="shared" ref="DD35:DD51" si="107">IF(B35&lt;  AV35,1,0)</f>
        <v>0</v>
      </c>
      <c r="DE35" s="45">
        <f t="shared" ref="DE35:DE51" si="108">IF(B35&lt;  AW35,1,0)</f>
        <v>0</v>
      </c>
      <c r="DF35" s="45">
        <f t="shared" si="62"/>
        <v>0</v>
      </c>
      <c r="DG35" s="45">
        <f t="shared" si="63"/>
        <v>0</v>
      </c>
      <c r="DH35" s="45">
        <f t="shared" si="64"/>
        <v>0</v>
      </c>
      <c r="DI35" s="45">
        <f t="shared" si="65"/>
        <v>0</v>
      </c>
      <c r="DJ35" s="45">
        <f t="shared" si="66"/>
        <v>0</v>
      </c>
      <c r="DK35" s="45">
        <f t="shared" si="67"/>
        <v>0</v>
      </c>
      <c r="DL35" s="45">
        <f t="shared" si="68"/>
        <v>0</v>
      </c>
      <c r="DM35" s="45">
        <f t="shared" si="69"/>
        <v>0</v>
      </c>
      <c r="DN35" s="45">
        <f t="shared" si="70"/>
        <v>0</v>
      </c>
      <c r="DO35" s="45">
        <f t="shared" si="71"/>
        <v>0</v>
      </c>
      <c r="DP35" s="45">
        <f t="shared" si="72"/>
        <v>0</v>
      </c>
      <c r="DQ35" s="45">
        <f t="shared" si="73"/>
        <v>0</v>
      </c>
      <c r="DR35" s="45">
        <f t="shared" si="74"/>
        <v>0</v>
      </c>
      <c r="DS35" s="45">
        <f t="shared" si="75"/>
        <v>0</v>
      </c>
      <c r="DT35" s="45">
        <f t="shared" si="76"/>
        <v>0</v>
      </c>
      <c r="DU35" s="45">
        <f t="shared" si="77"/>
        <v>0</v>
      </c>
      <c r="DV35" s="45">
        <f t="shared" si="78"/>
        <v>0</v>
      </c>
      <c r="DW35" s="45">
        <f t="shared" si="79"/>
        <v>0</v>
      </c>
      <c r="DX35" s="45">
        <f t="shared" si="80"/>
        <v>0</v>
      </c>
      <c r="DY35" s="45">
        <f t="shared" si="81"/>
        <v>0</v>
      </c>
      <c r="DZ35" s="45">
        <f t="shared" si="82"/>
        <v>0</v>
      </c>
    </row>
    <row r="36" spans="1:130" x14ac:dyDescent="0.25">
      <c r="A36" s="66" t="s">
        <v>39</v>
      </c>
      <c r="B36" s="47">
        <f t="shared" si="55"/>
        <v>0</v>
      </c>
      <c r="C36" s="48">
        <f t="shared" si="55"/>
        <v>0</v>
      </c>
      <c r="D36" s="33"/>
      <c r="E36" s="34"/>
      <c r="F36" s="35"/>
      <c r="G36" s="34"/>
      <c r="H36" s="35"/>
      <c r="I36" s="34"/>
      <c r="J36" s="35"/>
      <c r="K36" s="34"/>
      <c r="L36" s="35"/>
      <c r="M36" s="36"/>
      <c r="N36" s="37"/>
      <c r="O36" s="38"/>
      <c r="P36" s="39"/>
      <c r="Q36" s="38"/>
      <c r="R36" s="39"/>
      <c r="S36" s="38"/>
      <c r="T36" s="39"/>
      <c r="U36" s="38"/>
      <c r="V36" s="39"/>
      <c r="W36" s="38"/>
      <c r="X36" s="39"/>
      <c r="Y36" s="38"/>
      <c r="Z36" s="39"/>
      <c r="AA36" s="38"/>
      <c r="AB36" s="39"/>
      <c r="AC36" s="38"/>
      <c r="AD36" s="39"/>
      <c r="AE36" s="38"/>
      <c r="AF36" s="39"/>
      <c r="AG36" s="38"/>
      <c r="AH36" s="39"/>
      <c r="AI36" s="38"/>
      <c r="AJ36" s="39"/>
      <c r="AK36" s="38"/>
      <c r="AL36" s="39"/>
      <c r="AM36" s="38"/>
      <c r="AN36" s="39"/>
      <c r="AO36" s="38"/>
      <c r="AP36" s="39"/>
      <c r="AQ36" s="40"/>
      <c r="AR36" s="41"/>
      <c r="AS36" s="40"/>
      <c r="AT36" s="37"/>
      <c r="AU36" s="38"/>
      <c r="AV36" s="39"/>
      <c r="AW36" s="42"/>
      <c r="AX36" s="43" t="str">
        <f t="shared" si="56"/>
        <v/>
      </c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10"/>
      <c r="BJ36" s="10"/>
      <c r="BK36" s="10"/>
      <c r="BL36" s="10"/>
      <c r="BU36" s="11"/>
      <c r="BV36" s="11"/>
      <c r="BW36" s="11"/>
      <c r="CA36" s="44" t="str">
        <f t="shared" si="57"/>
        <v/>
      </c>
      <c r="CB36" s="44" t="str">
        <f t="shared" si="58"/>
        <v/>
      </c>
      <c r="CC36" s="44" t="str">
        <f t="shared" si="59"/>
        <v/>
      </c>
      <c r="CD36" s="44" t="str">
        <f t="shared" si="60"/>
        <v/>
      </c>
      <c r="CE36" s="44" t="str">
        <f t="shared" si="61"/>
        <v/>
      </c>
      <c r="CF36" s="44" t="str">
        <f t="shared" si="83"/>
        <v/>
      </c>
      <c r="CG36" s="44" t="str">
        <f t="shared" si="84"/>
        <v/>
      </c>
      <c r="CH36" s="44" t="str">
        <f t="shared" si="85"/>
        <v/>
      </c>
      <c r="CI36" s="44" t="str">
        <f t="shared" si="86"/>
        <v/>
      </c>
      <c r="CJ36" s="44" t="str">
        <f t="shared" si="87"/>
        <v/>
      </c>
      <c r="CK36" s="44" t="str">
        <f t="shared" si="88"/>
        <v/>
      </c>
      <c r="CL36" s="44" t="str">
        <f t="shared" si="89"/>
        <v/>
      </c>
      <c r="CM36" s="44" t="str">
        <f t="shared" si="90"/>
        <v/>
      </c>
      <c r="CN36" s="44" t="str">
        <f t="shared" si="91"/>
        <v/>
      </c>
      <c r="CO36" s="44" t="str">
        <f t="shared" si="92"/>
        <v/>
      </c>
      <c r="CP36" s="44" t="str">
        <f t="shared" si="93"/>
        <v/>
      </c>
      <c r="CQ36" s="44" t="str">
        <f t="shared" si="94"/>
        <v/>
      </c>
      <c r="CR36" s="44" t="str">
        <f t="shared" si="95"/>
        <v/>
      </c>
      <c r="CS36" s="44" t="str">
        <f t="shared" si="96"/>
        <v/>
      </c>
      <c r="CT36" s="44" t="str">
        <f t="shared" si="97"/>
        <v/>
      </c>
      <c r="CU36" s="44" t="str">
        <f t="shared" si="98"/>
        <v/>
      </c>
      <c r="CV36" s="44" t="str">
        <f t="shared" si="99"/>
        <v/>
      </c>
      <c r="CW36" s="44" t="str">
        <f t="shared" si="100"/>
        <v/>
      </c>
      <c r="CX36" s="44" t="str">
        <f t="shared" si="101"/>
        <v/>
      </c>
      <c r="CY36" s="44" t="str">
        <f t="shared" si="102"/>
        <v/>
      </c>
      <c r="CZ36" s="44" t="str">
        <f t="shared" si="103"/>
        <v/>
      </c>
      <c r="DA36" s="45">
        <f t="shared" si="104"/>
        <v>0</v>
      </c>
      <c r="DB36" s="45">
        <f t="shared" si="105"/>
        <v>0</v>
      </c>
      <c r="DC36" s="45">
        <f t="shared" si="106"/>
        <v>0</v>
      </c>
      <c r="DD36" s="45">
        <f t="shared" si="107"/>
        <v>0</v>
      </c>
      <c r="DE36" s="45">
        <f t="shared" si="108"/>
        <v>0</v>
      </c>
      <c r="DF36" s="45">
        <f t="shared" si="62"/>
        <v>0</v>
      </c>
      <c r="DG36" s="45">
        <f t="shared" si="63"/>
        <v>0</v>
      </c>
      <c r="DH36" s="45">
        <f t="shared" si="64"/>
        <v>0</v>
      </c>
      <c r="DI36" s="45">
        <f t="shared" si="65"/>
        <v>0</v>
      </c>
      <c r="DJ36" s="45">
        <f t="shared" si="66"/>
        <v>0</v>
      </c>
      <c r="DK36" s="45">
        <f t="shared" si="67"/>
        <v>0</v>
      </c>
      <c r="DL36" s="45">
        <f t="shared" si="68"/>
        <v>0</v>
      </c>
      <c r="DM36" s="45">
        <f t="shared" si="69"/>
        <v>0</v>
      </c>
      <c r="DN36" s="45">
        <f t="shared" si="70"/>
        <v>0</v>
      </c>
      <c r="DO36" s="45">
        <f t="shared" si="71"/>
        <v>0</v>
      </c>
      <c r="DP36" s="45">
        <f t="shared" si="72"/>
        <v>0</v>
      </c>
      <c r="DQ36" s="45">
        <f t="shared" si="73"/>
        <v>0</v>
      </c>
      <c r="DR36" s="45">
        <f t="shared" si="74"/>
        <v>0</v>
      </c>
      <c r="DS36" s="45">
        <f t="shared" si="75"/>
        <v>0</v>
      </c>
      <c r="DT36" s="45">
        <f t="shared" si="76"/>
        <v>0</v>
      </c>
      <c r="DU36" s="45">
        <f t="shared" si="77"/>
        <v>0</v>
      </c>
      <c r="DV36" s="45">
        <f t="shared" si="78"/>
        <v>0</v>
      </c>
      <c r="DW36" s="45">
        <f t="shared" si="79"/>
        <v>0</v>
      </c>
      <c r="DX36" s="45">
        <f t="shared" si="80"/>
        <v>0</v>
      </c>
      <c r="DY36" s="45">
        <f t="shared" si="81"/>
        <v>0</v>
      </c>
      <c r="DZ36" s="45">
        <f t="shared" si="82"/>
        <v>0</v>
      </c>
    </row>
    <row r="37" spans="1:130" x14ac:dyDescent="0.25">
      <c r="A37" s="66" t="s">
        <v>40</v>
      </c>
      <c r="B37" s="47">
        <f t="shared" si="55"/>
        <v>0</v>
      </c>
      <c r="C37" s="48">
        <f t="shared" si="55"/>
        <v>0</v>
      </c>
      <c r="D37" s="33"/>
      <c r="E37" s="34"/>
      <c r="F37" s="35"/>
      <c r="G37" s="34"/>
      <c r="H37" s="35"/>
      <c r="I37" s="34"/>
      <c r="J37" s="35"/>
      <c r="K37" s="34"/>
      <c r="L37" s="35"/>
      <c r="M37" s="36"/>
      <c r="N37" s="37"/>
      <c r="O37" s="38"/>
      <c r="P37" s="39"/>
      <c r="Q37" s="38"/>
      <c r="R37" s="39"/>
      <c r="S37" s="38"/>
      <c r="T37" s="39"/>
      <c r="U37" s="38"/>
      <c r="V37" s="39"/>
      <c r="W37" s="38"/>
      <c r="X37" s="39"/>
      <c r="Y37" s="38"/>
      <c r="Z37" s="39"/>
      <c r="AA37" s="38"/>
      <c r="AB37" s="39"/>
      <c r="AC37" s="38"/>
      <c r="AD37" s="39"/>
      <c r="AE37" s="38"/>
      <c r="AF37" s="39"/>
      <c r="AG37" s="38"/>
      <c r="AH37" s="39"/>
      <c r="AI37" s="38"/>
      <c r="AJ37" s="39"/>
      <c r="AK37" s="38"/>
      <c r="AL37" s="39"/>
      <c r="AM37" s="38"/>
      <c r="AN37" s="39"/>
      <c r="AO37" s="38"/>
      <c r="AP37" s="39"/>
      <c r="AQ37" s="40"/>
      <c r="AR37" s="41"/>
      <c r="AS37" s="40"/>
      <c r="AT37" s="37"/>
      <c r="AU37" s="38"/>
      <c r="AV37" s="39"/>
      <c r="AW37" s="42"/>
      <c r="AX37" s="43" t="str">
        <f t="shared" si="56"/>
        <v/>
      </c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10"/>
      <c r="BJ37" s="10"/>
      <c r="BK37" s="10"/>
      <c r="BL37" s="10"/>
      <c r="BU37" s="11"/>
      <c r="BV37" s="11"/>
      <c r="BW37" s="11"/>
      <c r="CA37" s="44" t="str">
        <f t="shared" si="57"/>
        <v/>
      </c>
      <c r="CB37" s="44" t="str">
        <f t="shared" si="58"/>
        <v/>
      </c>
      <c r="CC37" s="44" t="str">
        <f t="shared" si="59"/>
        <v/>
      </c>
      <c r="CD37" s="44" t="str">
        <f t="shared" si="60"/>
        <v/>
      </c>
      <c r="CE37" s="44" t="str">
        <f t="shared" si="61"/>
        <v/>
      </c>
      <c r="CF37" s="44" t="str">
        <f t="shared" si="83"/>
        <v/>
      </c>
      <c r="CG37" s="44" t="str">
        <f t="shared" si="84"/>
        <v/>
      </c>
      <c r="CH37" s="44" t="str">
        <f t="shared" si="85"/>
        <v/>
      </c>
      <c r="CI37" s="44" t="str">
        <f t="shared" si="86"/>
        <v/>
      </c>
      <c r="CJ37" s="44" t="str">
        <f t="shared" si="87"/>
        <v/>
      </c>
      <c r="CK37" s="44" t="str">
        <f t="shared" si="88"/>
        <v/>
      </c>
      <c r="CL37" s="44" t="str">
        <f t="shared" si="89"/>
        <v/>
      </c>
      <c r="CM37" s="44" t="str">
        <f t="shared" si="90"/>
        <v/>
      </c>
      <c r="CN37" s="44" t="str">
        <f t="shared" si="91"/>
        <v/>
      </c>
      <c r="CO37" s="44" t="str">
        <f t="shared" si="92"/>
        <v/>
      </c>
      <c r="CP37" s="44" t="str">
        <f t="shared" si="93"/>
        <v/>
      </c>
      <c r="CQ37" s="44" t="str">
        <f t="shared" si="94"/>
        <v/>
      </c>
      <c r="CR37" s="44" t="str">
        <f t="shared" si="95"/>
        <v/>
      </c>
      <c r="CS37" s="44" t="str">
        <f t="shared" si="96"/>
        <v/>
      </c>
      <c r="CT37" s="44" t="str">
        <f t="shared" si="97"/>
        <v/>
      </c>
      <c r="CU37" s="44" t="str">
        <f t="shared" si="98"/>
        <v/>
      </c>
      <c r="CV37" s="44" t="str">
        <f t="shared" si="99"/>
        <v/>
      </c>
      <c r="CW37" s="44" t="str">
        <f t="shared" si="100"/>
        <v/>
      </c>
      <c r="CX37" s="44" t="str">
        <f t="shared" si="101"/>
        <v/>
      </c>
      <c r="CY37" s="44" t="str">
        <f t="shared" si="102"/>
        <v/>
      </c>
      <c r="CZ37" s="44" t="str">
        <f t="shared" si="103"/>
        <v/>
      </c>
      <c r="DA37" s="45">
        <f t="shared" si="104"/>
        <v>0</v>
      </c>
      <c r="DB37" s="45">
        <f t="shared" si="105"/>
        <v>0</v>
      </c>
      <c r="DC37" s="45">
        <f t="shared" si="106"/>
        <v>0</v>
      </c>
      <c r="DD37" s="45">
        <f t="shared" si="107"/>
        <v>0</v>
      </c>
      <c r="DE37" s="45">
        <f t="shared" si="108"/>
        <v>0</v>
      </c>
      <c r="DF37" s="45">
        <f t="shared" si="62"/>
        <v>0</v>
      </c>
      <c r="DG37" s="45">
        <f t="shared" si="63"/>
        <v>0</v>
      </c>
      <c r="DH37" s="45">
        <f t="shared" si="64"/>
        <v>0</v>
      </c>
      <c r="DI37" s="45">
        <f t="shared" si="65"/>
        <v>0</v>
      </c>
      <c r="DJ37" s="45">
        <f t="shared" si="66"/>
        <v>0</v>
      </c>
      <c r="DK37" s="45">
        <f t="shared" si="67"/>
        <v>0</v>
      </c>
      <c r="DL37" s="45">
        <f t="shared" si="68"/>
        <v>0</v>
      </c>
      <c r="DM37" s="45">
        <f t="shared" si="69"/>
        <v>0</v>
      </c>
      <c r="DN37" s="45">
        <f t="shared" si="70"/>
        <v>0</v>
      </c>
      <c r="DO37" s="45">
        <f t="shared" si="71"/>
        <v>0</v>
      </c>
      <c r="DP37" s="45">
        <f t="shared" si="72"/>
        <v>0</v>
      </c>
      <c r="DQ37" s="45">
        <f t="shared" si="73"/>
        <v>0</v>
      </c>
      <c r="DR37" s="45">
        <f t="shared" si="74"/>
        <v>0</v>
      </c>
      <c r="DS37" s="45">
        <f t="shared" si="75"/>
        <v>0</v>
      </c>
      <c r="DT37" s="45">
        <f t="shared" si="76"/>
        <v>0</v>
      </c>
      <c r="DU37" s="45">
        <f t="shared" si="77"/>
        <v>0</v>
      </c>
      <c r="DV37" s="45">
        <f t="shared" si="78"/>
        <v>0</v>
      </c>
      <c r="DW37" s="45">
        <f t="shared" si="79"/>
        <v>0</v>
      </c>
      <c r="DX37" s="45">
        <f t="shared" si="80"/>
        <v>0</v>
      </c>
      <c r="DY37" s="45">
        <f t="shared" si="81"/>
        <v>0</v>
      </c>
      <c r="DZ37" s="45">
        <f t="shared" si="82"/>
        <v>0</v>
      </c>
    </row>
    <row r="38" spans="1:130" ht="22.5" x14ac:dyDescent="0.25">
      <c r="A38" s="67" t="s">
        <v>41</v>
      </c>
      <c r="B38" s="47">
        <f t="shared" si="55"/>
        <v>0</v>
      </c>
      <c r="C38" s="48">
        <f t="shared" si="55"/>
        <v>0</v>
      </c>
      <c r="D38" s="33"/>
      <c r="E38" s="34"/>
      <c r="F38" s="35"/>
      <c r="G38" s="34"/>
      <c r="H38" s="35"/>
      <c r="I38" s="34"/>
      <c r="J38" s="35"/>
      <c r="K38" s="34"/>
      <c r="L38" s="35"/>
      <c r="M38" s="36"/>
      <c r="N38" s="37"/>
      <c r="O38" s="38"/>
      <c r="P38" s="39"/>
      <c r="Q38" s="38"/>
      <c r="R38" s="39"/>
      <c r="S38" s="38"/>
      <c r="T38" s="39"/>
      <c r="U38" s="38"/>
      <c r="V38" s="39"/>
      <c r="W38" s="38"/>
      <c r="X38" s="39"/>
      <c r="Y38" s="38"/>
      <c r="Z38" s="39"/>
      <c r="AA38" s="38"/>
      <c r="AB38" s="39"/>
      <c r="AC38" s="38"/>
      <c r="AD38" s="39"/>
      <c r="AE38" s="38"/>
      <c r="AF38" s="39"/>
      <c r="AG38" s="38"/>
      <c r="AH38" s="39"/>
      <c r="AI38" s="38"/>
      <c r="AJ38" s="39"/>
      <c r="AK38" s="38"/>
      <c r="AL38" s="39"/>
      <c r="AM38" s="38"/>
      <c r="AN38" s="39"/>
      <c r="AO38" s="38"/>
      <c r="AP38" s="39"/>
      <c r="AQ38" s="40"/>
      <c r="AR38" s="41"/>
      <c r="AS38" s="40"/>
      <c r="AT38" s="37"/>
      <c r="AU38" s="38"/>
      <c r="AV38" s="39"/>
      <c r="AW38" s="42"/>
      <c r="AX38" s="43" t="str">
        <f t="shared" si="56"/>
        <v/>
      </c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10"/>
      <c r="BJ38" s="10"/>
      <c r="BK38" s="10"/>
      <c r="BL38" s="10"/>
      <c r="BU38" s="11"/>
      <c r="BV38" s="11"/>
      <c r="BW38" s="11"/>
      <c r="CA38" s="44" t="str">
        <f t="shared" si="57"/>
        <v/>
      </c>
      <c r="CB38" s="44" t="str">
        <f t="shared" si="58"/>
        <v/>
      </c>
      <c r="CC38" s="44" t="str">
        <f t="shared" si="59"/>
        <v/>
      </c>
      <c r="CD38" s="44" t="str">
        <f t="shared" si="60"/>
        <v/>
      </c>
      <c r="CE38" s="44" t="str">
        <f t="shared" si="61"/>
        <v/>
      </c>
      <c r="CF38" s="44" t="str">
        <f t="shared" si="83"/>
        <v/>
      </c>
      <c r="CG38" s="44" t="str">
        <f t="shared" si="84"/>
        <v/>
      </c>
      <c r="CH38" s="44" t="str">
        <f t="shared" si="85"/>
        <v/>
      </c>
      <c r="CI38" s="44" t="str">
        <f t="shared" si="86"/>
        <v/>
      </c>
      <c r="CJ38" s="44" t="str">
        <f t="shared" si="87"/>
        <v/>
      </c>
      <c r="CK38" s="44" t="str">
        <f t="shared" si="88"/>
        <v/>
      </c>
      <c r="CL38" s="44" t="str">
        <f t="shared" si="89"/>
        <v/>
      </c>
      <c r="CM38" s="44" t="str">
        <f t="shared" si="90"/>
        <v/>
      </c>
      <c r="CN38" s="44" t="str">
        <f t="shared" si="91"/>
        <v/>
      </c>
      <c r="CO38" s="44" t="str">
        <f t="shared" si="92"/>
        <v/>
      </c>
      <c r="CP38" s="44" t="str">
        <f t="shared" si="93"/>
        <v/>
      </c>
      <c r="CQ38" s="44" t="str">
        <f t="shared" si="94"/>
        <v/>
      </c>
      <c r="CR38" s="44" t="str">
        <f t="shared" si="95"/>
        <v/>
      </c>
      <c r="CS38" s="44" t="str">
        <f t="shared" si="96"/>
        <v/>
      </c>
      <c r="CT38" s="44" t="str">
        <f t="shared" si="97"/>
        <v/>
      </c>
      <c r="CU38" s="44" t="str">
        <f t="shared" si="98"/>
        <v/>
      </c>
      <c r="CV38" s="44" t="str">
        <f t="shared" si="99"/>
        <v/>
      </c>
      <c r="CW38" s="44" t="str">
        <f t="shared" si="100"/>
        <v/>
      </c>
      <c r="CX38" s="44" t="str">
        <f t="shared" si="101"/>
        <v/>
      </c>
      <c r="CY38" s="44" t="str">
        <f t="shared" si="102"/>
        <v/>
      </c>
      <c r="CZ38" s="44" t="str">
        <f t="shared" si="103"/>
        <v/>
      </c>
      <c r="DA38" s="45">
        <f t="shared" si="104"/>
        <v>0</v>
      </c>
      <c r="DB38" s="45">
        <f t="shared" si="105"/>
        <v>0</v>
      </c>
      <c r="DC38" s="45">
        <f t="shared" si="106"/>
        <v>0</v>
      </c>
      <c r="DD38" s="45">
        <f t="shared" si="107"/>
        <v>0</v>
      </c>
      <c r="DE38" s="45">
        <f t="shared" si="108"/>
        <v>0</v>
      </c>
      <c r="DF38" s="45">
        <f t="shared" si="62"/>
        <v>0</v>
      </c>
      <c r="DG38" s="45">
        <f t="shared" si="63"/>
        <v>0</v>
      </c>
      <c r="DH38" s="45">
        <f t="shared" si="64"/>
        <v>0</v>
      </c>
      <c r="DI38" s="45">
        <f t="shared" si="65"/>
        <v>0</v>
      </c>
      <c r="DJ38" s="45">
        <f t="shared" si="66"/>
        <v>0</v>
      </c>
      <c r="DK38" s="45">
        <f t="shared" si="67"/>
        <v>0</v>
      </c>
      <c r="DL38" s="45">
        <f t="shared" si="68"/>
        <v>0</v>
      </c>
      <c r="DM38" s="45">
        <f t="shared" si="69"/>
        <v>0</v>
      </c>
      <c r="DN38" s="45">
        <f t="shared" si="70"/>
        <v>0</v>
      </c>
      <c r="DO38" s="45">
        <f t="shared" si="71"/>
        <v>0</v>
      </c>
      <c r="DP38" s="45">
        <f t="shared" si="72"/>
        <v>0</v>
      </c>
      <c r="DQ38" s="45">
        <f t="shared" si="73"/>
        <v>0</v>
      </c>
      <c r="DR38" s="45">
        <f t="shared" si="74"/>
        <v>0</v>
      </c>
      <c r="DS38" s="45">
        <f t="shared" si="75"/>
        <v>0</v>
      </c>
      <c r="DT38" s="45">
        <f t="shared" si="76"/>
        <v>0</v>
      </c>
      <c r="DU38" s="45">
        <f t="shared" si="77"/>
        <v>0</v>
      </c>
      <c r="DV38" s="45">
        <f t="shared" si="78"/>
        <v>0</v>
      </c>
      <c r="DW38" s="45">
        <f t="shared" si="79"/>
        <v>0</v>
      </c>
      <c r="DX38" s="45">
        <f t="shared" si="80"/>
        <v>0</v>
      </c>
      <c r="DY38" s="45">
        <f t="shared" si="81"/>
        <v>0</v>
      </c>
      <c r="DZ38" s="45">
        <f t="shared" si="82"/>
        <v>0</v>
      </c>
    </row>
    <row r="39" spans="1:130" ht="22.5" x14ac:dyDescent="0.25">
      <c r="A39" s="67" t="s">
        <v>42</v>
      </c>
      <c r="B39" s="47">
        <f t="shared" si="55"/>
        <v>0</v>
      </c>
      <c r="C39" s="48">
        <f t="shared" si="55"/>
        <v>0</v>
      </c>
      <c r="D39" s="33"/>
      <c r="E39" s="34"/>
      <c r="F39" s="35"/>
      <c r="G39" s="34"/>
      <c r="H39" s="35"/>
      <c r="I39" s="34"/>
      <c r="J39" s="35"/>
      <c r="K39" s="34"/>
      <c r="L39" s="35"/>
      <c r="M39" s="36"/>
      <c r="N39" s="37"/>
      <c r="O39" s="38"/>
      <c r="P39" s="39"/>
      <c r="Q39" s="38"/>
      <c r="R39" s="39"/>
      <c r="S39" s="38"/>
      <c r="T39" s="39"/>
      <c r="U39" s="38"/>
      <c r="V39" s="39"/>
      <c r="W39" s="38"/>
      <c r="X39" s="39"/>
      <c r="Y39" s="38"/>
      <c r="Z39" s="39"/>
      <c r="AA39" s="38"/>
      <c r="AB39" s="39"/>
      <c r="AC39" s="38"/>
      <c r="AD39" s="39"/>
      <c r="AE39" s="38"/>
      <c r="AF39" s="39"/>
      <c r="AG39" s="38"/>
      <c r="AH39" s="39"/>
      <c r="AI39" s="38"/>
      <c r="AJ39" s="39"/>
      <c r="AK39" s="38"/>
      <c r="AL39" s="39"/>
      <c r="AM39" s="38"/>
      <c r="AN39" s="39"/>
      <c r="AO39" s="38"/>
      <c r="AP39" s="39"/>
      <c r="AQ39" s="40"/>
      <c r="AR39" s="37"/>
      <c r="AS39" s="40"/>
      <c r="AT39" s="37"/>
      <c r="AU39" s="38"/>
      <c r="AV39" s="39"/>
      <c r="AW39" s="42"/>
      <c r="AX39" s="43" t="str">
        <f t="shared" si="56"/>
        <v/>
      </c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10"/>
      <c r="BJ39" s="10"/>
      <c r="BK39" s="10"/>
      <c r="BL39" s="10"/>
      <c r="BU39" s="11"/>
      <c r="BV39" s="11"/>
      <c r="BW39" s="11"/>
      <c r="CA39" s="44" t="str">
        <f t="shared" si="57"/>
        <v/>
      </c>
      <c r="CB39" s="44" t="str">
        <f t="shared" si="58"/>
        <v/>
      </c>
      <c r="CC39" s="44" t="str">
        <f t="shared" si="59"/>
        <v/>
      </c>
      <c r="CD39" s="44" t="str">
        <f t="shared" si="60"/>
        <v/>
      </c>
      <c r="CE39" s="44" t="str">
        <f t="shared" si="61"/>
        <v/>
      </c>
      <c r="CF39" s="44" t="str">
        <f t="shared" si="83"/>
        <v/>
      </c>
      <c r="CG39" s="44" t="str">
        <f t="shared" si="84"/>
        <v/>
      </c>
      <c r="CH39" s="44" t="str">
        <f t="shared" si="85"/>
        <v/>
      </c>
      <c r="CI39" s="44" t="str">
        <f t="shared" si="86"/>
        <v/>
      </c>
      <c r="CJ39" s="44" t="str">
        <f t="shared" si="87"/>
        <v/>
      </c>
      <c r="CK39" s="44" t="str">
        <f t="shared" si="88"/>
        <v/>
      </c>
      <c r="CL39" s="44" t="str">
        <f t="shared" si="89"/>
        <v/>
      </c>
      <c r="CM39" s="44" t="str">
        <f t="shared" si="90"/>
        <v/>
      </c>
      <c r="CN39" s="44" t="str">
        <f t="shared" si="91"/>
        <v/>
      </c>
      <c r="CO39" s="44" t="str">
        <f t="shared" si="92"/>
        <v/>
      </c>
      <c r="CP39" s="44" t="str">
        <f t="shared" si="93"/>
        <v/>
      </c>
      <c r="CQ39" s="44" t="str">
        <f t="shared" si="94"/>
        <v/>
      </c>
      <c r="CR39" s="44" t="str">
        <f t="shared" si="95"/>
        <v/>
      </c>
      <c r="CS39" s="44" t="str">
        <f t="shared" si="96"/>
        <v/>
      </c>
      <c r="CT39" s="44" t="str">
        <f t="shared" si="97"/>
        <v/>
      </c>
      <c r="CU39" s="44" t="str">
        <f t="shared" si="98"/>
        <v/>
      </c>
      <c r="CV39" s="44" t="str">
        <f t="shared" si="99"/>
        <v/>
      </c>
      <c r="CW39" s="44" t="str">
        <f t="shared" si="100"/>
        <v/>
      </c>
      <c r="CX39" s="44" t="str">
        <f t="shared" si="101"/>
        <v/>
      </c>
      <c r="CY39" s="44" t="str">
        <f t="shared" si="102"/>
        <v/>
      </c>
      <c r="CZ39" s="44" t="str">
        <f t="shared" si="103"/>
        <v/>
      </c>
      <c r="DA39" s="45">
        <f t="shared" si="104"/>
        <v>0</v>
      </c>
      <c r="DB39" s="45">
        <f t="shared" si="105"/>
        <v>0</v>
      </c>
      <c r="DC39" s="45">
        <f t="shared" si="106"/>
        <v>0</v>
      </c>
      <c r="DD39" s="45">
        <f t="shared" si="107"/>
        <v>0</v>
      </c>
      <c r="DE39" s="45">
        <f t="shared" si="108"/>
        <v>0</v>
      </c>
      <c r="DF39" s="45">
        <f t="shared" si="62"/>
        <v>0</v>
      </c>
      <c r="DG39" s="45">
        <f t="shared" si="63"/>
        <v>0</v>
      </c>
      <c r="DH39" s="45">
        <f t="shared" si="64"/>
        <v>0</v>
      </c>
      <c r="DI39" s="45">
        <f t="shared" si="65"/>
        <v>0</v>
      </c>
      <c r="DJ39" s="45">
        <f t="shared" si="66"/>
        <v>0</v>
      </c>
      <c r="DK39" s="45">
        <f t="shared" si="67"/>
        <v>0</v>
      </c>
      <c r="DL39" s="45">
        <f t="shared" si="68"/>
        <v>0</v>
      </c>
      <c r="DM39" s="45">
        <f t="shared" si="69"/>
        <v>0</v>
      </c>
      <c r="DN39" s="45">
        <f t="shared" si="70"/>
        <v>0</v>
      </c>
      <c r="DO39" s="45">
        <f t="shared" si="71"/>
        <v>0</v>
      </c>
      <c r="DP39" s="45">
        <f t="shared" si="72"/>
        <v>0</v>
      </c>
      <c r="DQ39" s="45">
        <f t="shared" si="73"/>
        <v>0</v>
      </c>
      <c r="DR39" s="45">
        <f t="shared" si="74"/>
        <v>0</v>
      </c>
      <c r="DS39" s="45">
        <f t="shared" si="75"/>
        <v>0</v>
      </c>
      <c r="DT39" s="45">
        <f t="shared" si="76"/>
        <v>0</v>
      </c>
      <c r="DU39" s="45">
        <f t="shared" si="77"/>
        <v>0</v>
      </c>
      <c r="DV39" s="45">
        <f t="shared" si="78"/>
        <v>0</v>
      </c>
      <c r="DW39" s="45">
        <f t="shared" si="79"/>
        <v>0</v>
      </c>
      <c r="DX39" s="45">
        <f t="shared" si="80"/>
        <v>0</v>
      </c>
      <c r="DY39" s="45">
        <f t="shared" si="81"/>
        <v>0</v>
      </c>
      <c r="DZ39" s="45">
        <f t="shared" si="82"/>
        <v>0</v>
      </c>
    </row>
    <row r="40" spans="1:130" ht="22.5" x14ac:dyDescent="0.25">
      <c r="A40" s="67" t="s">
        <v>43</v>
      </c>
      <c r="B40" s="47">
        <f t="shared" si="55"/>
        <v>0</v>
      </c>
      <c r="C40" s="48">
        <f t="shared" si="55"/>
        <v>0</v>
      </c>
      <c r="D40" s="33"/>
      <c r="E40" s="34"/>
      <c r="F40" s="35"/>
      <c r="G40" s="34"/>
      <c r="H40" s="35"/>
      <c r="I40" s="34"/>
      <c r="J40" s="35"/>
      <c r="K40" s="34"/>
      <c r="L40" s="35"/>
      <c r="M40" s="36"/>
      <c r="N40" s="37"/>
      <c r="O40" s="38"/>
      <c r="P40" s="39"/>
      <c r="Q40" s="38"/>
      <c r="R40" s="39"/>
      <c r="S40" s="38"/>
      <c r="T40" s="39"/>
      <c r="U40" s="38"/>
      <c r="V40" s="39"/>
      <c r="W40" s="38"/>
      <c r="X40" s="39"/>
      <c r="Y40" s="38"/>
      <c r="Z40" s="39"/>
      <c r="AA40" s="38"/>
      <c r="AB40" s="39"/>
      <c r="AC40" s="38"/>
      <c r="AD40" s="39"/>
      <c r="AE40" s="38"/>
      <c r="AF40" s="39"/>
      <c r="AG40" s="38"/>
      <c r="AH40" s="39"/>
      <c r="AI40" s="38"/>
      <c r="AJ40" s="39"/>
      <c r="AK40" s="38"/>
      <c r="AL40" s="39"/>
      <c r="AM40" s="38"/>
      <c r="AN40" s="39"/>
      <c r="AO40" s="38"/>
      <c r="AP40" s="39"/>
      <c r="AQ40" s="40"/>
      <c r="AR40" s="41"/>
      <c r="AS40" s="40"/>
      <c r="AT40" s="37"/>
      <c r="AU40" s="38"/>
      <c r="AV40" s="39"/>
      <c r="AW40" s="42"/>
      <c r="AX40" s="43" t="str">
        <f t="shared" si="56"/>
        <v/>
      </c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10"/>
      <c r="BJ40" s="10"/>
      <c r="BK40" s="10"/>
      <c r="BL40" s="10"/>
      <c r="BU40" s="11"/>
      <c r="BV40" s="11"/>
      <c r="BW40" s="11"/>
      <c r="CA40" s="44" t="str">
        <f t="shared" si="57"/>
        <v/>
      </c>
      <c r="CB40" s="44" t="str">
        <f t="shared" si="58"/>
        <v/>
      </c>
      <c r="CC40" s="44" t="str">
        <f t="shared" si="59"/>
        <v/>
      </c>
      <c r="CD40" s="44" t="str">
        <f t="shared" si="60"/>
        <v/>
      </c>
      <c r="CE40" s="44" t="str">
        <f t="shared" si="61"/>
        <v/>
      </c>
      <c r="CF40" s="44" t="str">
        <f t="shared" si="83"/>
        <v/>
      </c>
      <c r="CG40" s="44" t="str">
        <f t="shared" si="84"/>
        <v/>
      </c>
      <c r="CH40" s="44" t="str">
        <f t="shared" si="85"/>
        <v/>
      </c>
      <c r="CI40" s="44" t="str">
        <f t="shared" si="86"/>
        <v/>
      </c>
      <c r="CJ40" s="44" t="str">
        <f t="shared" si="87"/>
        <v/>
      </c>
      <c r="CK40" s="44" t="str">
        <f t="shared" si="88"/>
        <v/>
      </c>
      <c r="CL40" s="44" t="str">
        <f t="shared" si="89"/>
        <v/>
      </c>
      <c r="CM40" s="44" t="str">
        <f t="shared" si="90"/>
        <v/>
      </c>
      <c r="CN40" s="44" t="str">
        <f t="shared" si="91"/>
        <v/>
      </c>
      <c r="CO40" s="44" t="str">
        <f t="shared" si="92"/>
        <v/>
      </c>
      <c r="CP40" s="44" t="str">
        <f t="shared" si="93"/>
        <v/>
      </c>
      <c r="CQ40" s="44" t="str">
        <f t="shared" si="94"/>
        <v/>
      </c>
      <c r="CR40" s="44" t="str">
        <f t="shared" si="95"/>
        <v/>
      </c>
      <c r="CS40" s="44" t="str">
        <f t="shared" si="96"/>
        <v/>
      </c>
      <c r="CT40" s="44" t="str">
        <f t="shared" si="97"/>
        <v/>
      </c>
      <c r="CU40" s="44" t="str">
        <f t="shared" si="98"/>
        <v/>
      </c>
      <c r="CV40" s="44" t="str">
        <f t="shared" si="99"/>
        <v/>
      </c>
      <c r="CW40" s="44" t="str">
        <f t="shared" si="100"/>
        <v/>
      </c>
      <c r="CX40" s="44" t="str">
        <f t="shared" si="101"/>
        <v/>
      </c>
      <c r="CY40" s="44" t="str">
        <f t="shared" si="102"/>
        <v/>
      </c>
      <c r="CZ40" s="44" t="str">
        <f t="shared" si="103"/>
        <v/>
      </c>
      <c r="DA40" s="45">
        <f t="shared" si="104"/>
        <v>0</v>
      </c>
      <c r="DB40" s="45">
        <f t="shared" si="105"/>
        <v>0</v>
      </c>
      <c r="DC40" s="45">
        <f t="shared" si="106"/>
        <v>0</v>
      </c>
      <c r="DD40" s="45">
        <f t="shared" si="107"/>
        <v>0</v>
      </c>
      <c r="DE40" s="45">
        <f t="shared" si="108"/>
        <v>0</v>
      </c>
      <c r="DF40" s="45">
        <f t="shared" si="62"/>
        <v>0</v>
      </c>
      <c r="DG40" s="45">
        <f t="shared" si="63"/>
        <v>0</v>
      </c>
      <c r="DH40" s="45">
        <f t="shared" si="64"/>
        <v>0</v>
      </c>
      <c r="DI40" s="45">
        <f t="shared" si="65"/>
        <v>0</v>
      </c>
      <c r="DJ40" s="45">
        <f t="shared" si="66"/>
        <v>0</v>
      </c>
      <c r="DK40" s="45">
        <f t="shared" si="67"/>
        <v>0</v>
      </c>
      <c r="DL40" s="45">
        <f t="shared" si="68"/>
        <v>0</v>
      </c>
      <c r="DM40" s="45">
        <f t="shared" si="69"/>
        <v>0</v>
      </c>
      <c r="DN40" s="45">
        <f t="shared" si="70"/>
        <v>0</v>
      </c>
      <c r="DO40" s="45">
        <f t="shared" si="71"/>
        <v>0</v>
      </c>
      <c r="DP40" s="45">
        <f t="shared" si="72"/>
        <v>0</v>
      </c>
      <c r="DQ40" s="45">
        <f t="shared" si="73"/>
        <v>0</v>
      </c>
      <c r="DR40" s="45">
        <f t="shared" si="74"/>
        <v>0</v>
      </c>
      <c r="DS40" s="45">
        <f t="shared" si="75"/>
        <v>0</v>
      </c>
      <c r="DT40" s="45">
        <f t="shared" si="76"/>
        <v>0</v>
      </c>
      <c r="DU40" s="45">
        <f t="shared" si="77"/>
        <v>0</v>
      </c>
      <c r="DV40" s="45">
        <f t="shared" si="78"/>
        <v>0</v>
      </c>
      <c r="DW40" s="45">
        <f t="shared" si="79"/>
        <v>0</v>
      </c>
      <c r="DX40" s="45">
        <f t="shared" si="80"/>
        <v>0</v>
      </c>
      <c r="DY40" s="45">
        <f t="shared" si="81"/>
        <v>0</v>
      </c>
      <c r="DZ40" s="45">
        <f t="shared" si="82"/>
        <v>0</v>
      </c>
    </row>
    <row r="41" spans="1:130" x14ac:dyDescent="0.25">
      <c r="A41" s="66" t="s">
        <v>44</v>
      </c>
      <c r="B41" s="47">
        <f t="shared" si="55"/>
        <v>0</v>
      </c>
      <c r="C41" s="48">
        <f t="shared" si="55"/>
        <v>0</v>
      </c>
      <c r="D41" s="33"/>
      <c r="E41" s="34"/>
      <c r="F41" s="35"/>
      <c r="G41" s="34"/>
      <c r="H41" s="35"/>
      <c r="I41" s="34"/>
      <c r="J41" s="35"/>
      <c r="K41" s="34"/>
      <c r="L41" s="35"/>
      <c r="M41" s="36"/>
      <c r="N41" s="37"/>
      <c r="O41" s="38"/>
      <c r="P41" s="39"/>
      <c r="Q41" s="38"/>
      <c r="R41" s="39"/>
      <c r="S41" s="38"/>
      <c r="T41" s="39"/>
      <c r="U41" s="38"/>
      <c r="V41" s="39"/>
      <c r="W41" s="38"/>
      <c r="X41" s="39"/>
      <c r="Y41" s="38"/>
      <c r="Z41" s="39"/>
      <c r="AA41" s="38"/>
      <c r="AB41" s="39"/>
      <c r="AC41" s="38"/>
      <c r="AD41" s="39"/>
      <c r="AE41" s="38"/>
      <c r="AF41" s="39"/>
      <c r="AG41" s="38"/>
      <c r="AH41" s="39"/>
      <c r="AI41" s="38"/>
      <c r="AJ41" s="39"/>
      <c r="AK41" s="38"/>
      <c r="AL41" s="39"/>
      <c r="AM41" s="38"/>
      <c r="AN41" s="39"/>
      <c r="AO41" s="38"/>
      <c r="AP41" s="39"/>
      <c r="AQ41" s="40"/>
      <c r="AR41" s="41"/>
      <c r="AS41" s="40"/>
      <c r="AT41" s="37"/>
      <c r="AU41" s="38"/>
      <c r="AV41" s="39"/>
      <c r="AW41" s="42"/>
      <c r="AX41" s="43" t="str">
        <f t="shared" si="56"/>
        <v/>
      </c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10"/>
      <c r="BJ41" s="10"/>
      <c r="BK41" s="10"/>
      <c r="BL41" s="10"/>
      <c r="BU41" s="11"/>
      <c r="BV41" s="11"/>
      <c r="BW41" s="11"/>
      <c r="CA41" s="44" t="str">
        <f t="shared" si="57"/>
        <v/>
      </c>
      <c r="CB41" s="44" t="str">
        <f t="shared" si="58"/>
        <v/>
      </c>
      <c r="CC41" s="44" t="str">
        <f t="shared" si="59"/>
        <v/>
      </c>
      <c r="CD41" s="44" t="str">
        <f t="shared" si="60"/>
        <v/>
      </c>
      <c r="CE41" s="44" t="str">
        <f t="shared" si="61"/>
        <v/>
      </c>
      <c r="CF41" s="44" t="str">
        <f t="shared" si="83"/>
        <v/>
      </c>
      <c r="CG41" s="44" t="str">
        <f t="shared" si="84"/>
        <v/>
      </c>
      <c r="CH41" s="44" t="str">
        <f t="shared" si="85"/>
        <v/>
      </c>
      <c r="CI41" s="44" t="str">
        <f t="shared" si="86"/>
        <v/>
      </c>
      <c r="CJ41" s="44" t="str">
        <f t="shared" si="87"/>
        <v/>
      </c>
      <c r="CK41" s="44" t="str">
        <f t="shared" si="88"/>
        <v/>
      </c>
      <c r="CL41" s="44" t="str">
        <f t="shared" si="89"/>
        <v/>
      </c>
      <c r="CM41" s="44" t="str">
        <f t="shared" si="90"/>
        <v/>
      </c>
      <c r="CN41" s="44" t="str">
        <f t="shared" si="91"/>
        <v/>
      </c>
      <c r="CO41" s="44" t="str">
        <f t="shared" si="92"/>
        <v/>
      </c>
      <c r="CP41" s="44" t="str">
        <f t="shared" si="93"/>
        <v/>
      </c>
      <c r="CQ41" s="44" t="str">
        <f t="shared" si="94"/>
        <v/>
      </c>
      <c r="CR41" s="44" t="str">
        <f t="shared" si="95"/>
        <v/>
      </c>
      <c r="CS41" s="44" t="str">
        <f t="shared" si="96"/>
        <v/>
      </c>
      <c r="CT41" s="44" t="str">
        <f t="shared" si="97"/>
        <v/>
      </c>
      <c r="CU41" s="44" t="str">
        <f t="shared" si="98"/>
        <v/>
      </c>
      <c r="CV41" s="44" t="str">
        <f t="shared" si="99"/>
        <v/>
      </c>
      <c r="CW41" s="44" t="str">
        <f t="shared" si="100"/>
        <v/>
      </c>
      <c r="CX41" s="44" t="str">
        <f t="shared" si="101"/>
        <v/>
      </c>
      <c r="CY41" s="44" t="str">
        <f t="shared" si="102"/>
        <v/>
      </c>
      <c r="CZ41" s="44" t="str">
        <f t="shared" si="103"/>
        <v/>
      </c>
      <c r="DA41" s="45">
        <f t="shared" si="104"/>
        <v>0</v>
      </c>
      <c r="DB41" s="45">
        <f t="shared" si="105"/>
        <v>0</v>
      </c>
      <c r="DC41" s="45">
        <f t="shared" si="106"/>
        <v>0</v>
      </c>
      <c r="DD41" s="45">
        <f t="shared" si="107"/>
        <v>0</v>
      </c>
      <c r="DE41" s="45">
        <f t="shared" si="108"/>
        <v>0</v>
      </c>
      <c r="DF41" s="45">
        <f t="shared" si="62"/>
        <v>0</v>
      </c>
      <c r="DG41" s="45">
        <f t="shared" si="63"/>
        <v>0</v>
      </c>
      <c r="DH41" s="45">
        <f t="shared" si="64"/>
        <v>0</v>
      </c>
      <c r="DI41" s="45">
        <f t="shared" si="65"/>
        <v>0</v>
      </c>
      <c r="DJ41" s="45">
        <f t="shared" si="66"/>
        <v>0</v>
      </c>
      <c r="DK41" s="45">
        <f t="shared" si="67"/>
        <v>0</v>
      </c>
      <c r="DL41" s="45">
        <f t="shared" si="68"/>
        <v>0</v>
      </c>
      <c r="DM41" s="45">
        <f t="shared" si="69"/>
        <v>0</v>
      </c>
      <c r="DN41" s="45">
        <f t="shared" si="70"/>
        <v>0</v>
      </c>
      <c r="DO41" s="45">
        <f t="shared" si="71"/>
        <v>0</v>
      </c>
      <c r="DP41" s="45">
        <f t="shared" si="72"/>
        <v>0</v>
      </c>
      <c r="DQ41" s="45">
        <f t="shared" si="73"/>
        <v>0</v>
      </c>
      <c r="DR41" s="45">
        <f t="shared" si="74"/>
        <v>0</v>
      </c>
      <c r="DS41" s="45">
        <f t="shared" si="75"/>
        <v>0</v>
      </c>
      <c r="DT41" s="45">
        <f t="shared" si="76"/>
        <v>0</v>
      </c>
      <c r="DU41" s="45">
        <f t="shared" si="77"/>
        <v>0</v>
      </c>
      <c r="DV41" s="45">
        <f t="shared" si="78"/>
        <v>0</v>
      </c>
      <c r="DW41" s="45">
        <f t="shared" si="79"/>
        <v>0</v>
      </c>
      <c r="DX41" s="45">
        <f t="shared" si="80"/>
        <v>0</v>
      </c>
      <c r="DY41" s="45">
        <f t="shared" si="81"/>
        <v>0</v>
      </c>
      <c r="DZ41" s="45">
        <f t="shared" si="82"/>
        <v>0</v>
      </c>
    </row>
    <row r="42" spans="1:130" x14ac:dyDescent="0.25">
      <c r="A42" s="66" t="s">
        <v>45</v>
      </c>
      <c r="B42" s="47">
        <f>+D42+F42+H42+J42+L42+N42+P42+R42+T42+V42+X42+Z42+AB42+AD42+AF42+AH42+AJ42+AL42+AN42+AP42</f>
        <v>0</v>
      </c>
      <c r="C42" s="48">
        <f>+E42+G42+I42+K42+M42+O42+Q42+S42+U42+W42+Y42+AA42+AC42+AE42+AG42+AI42+AK42+AM42+AO42+AQ42</f>
        <v>0</v>
      </c>
      <c r="D42" s="37"/>
      <c r="E42" s="38"/>
      <c r="F42" s="39"/>
      <c r="G42" s="38"/>
      <c r="H42" s="39"/>
      <c r="I42" s="42"/>
      <c r="J42" s="37"/>
      <c r="K42" s="37"/>
      <c r="L42" s="39"/>
      <c r="M42" s="42"/>
      <c r="N42" s="37"/>
      <c r="O42" s="38"/>
      <c r="P42" s="39"/>
      <c r="Q42" s="38"/>
      <c r="R42" s="39"/>
      <c r="S42" s="38"/>
      <c r="T42" s="39"/>
      <c r="U42" s="38"/>
      <c r="V42" s="39"/>
      <c r="W42" s="38"/>
      <c r="X42" s="39"/>
      <c r="Y42" s="38"/>
      <c r="Z42" s="39"/>
      <c r="AA42" s="38"/>
      <c r="AB42" s="39"/>
      <c r="AC42" s="38"/>
      <c r="AD42" s="39"/>
      <c r="AE42" s="38"/>
      <c r="AF42" s="39"/>
      <c r="AG42" s="38"/>
      <c r="AH42" s="39"/>
      <c r="AI42" s="38"/>
      <c r="AJ42" s="39"/>
      <c r="AK42" s="38"/>
      <c r="AL42" s="39"/>
      <c r="AM42" s="38"/>
      <c r="AN42" s="39"/>
      <c r="AO42" s="38"/>
      <c r="AP42" s="39"/>
      <c r="AQ42" s="40"/>
      <c r="AR42" s="41"/>
      <c r="AS42" s="40"/>
      <c r="AT42" s="37"/>
      <c r="AU42" s="38"/>
      <c r="AV42" s="39"/>
      <c r="AW42" s="42"/>
      <c r="AX42" s="43" t="str">
        <f t="shared" si="56"/>
        <v/>
      </c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10"/>
      <c r="BJ42" s="10"/>
      <c r="BK42" s="10"/>
      <c r="BL42" s="10"/>
      <c r="BU42" s="11"/>
      <c r="BV42" s="11"/>
      <c r="BW42" s="11"/>
      <c r="CA42" s="44" t="str">
        <f t="shared" si="57"/>
        <v/>
      </c>
      <c r="CB42" s="44" t="str">
        <f t="shared" si="58"/>
        <v/>
      </c>
      <c r="CC42" s="44" t="str">
        <f t="shared" si="59"/>
        <v/>
      </c>
      <c r="CD42" s="44" t="str">
        <f t="shared" si="60"/>
        <v/>
      </c>
      <c r="CE42" s="44" t="str">
        <f t="shared" si="61"/>
        <v/>
      </c>
      <c r="CF42" s="44" t="str">
        <f t="shared" si="83"/>
        <v/>
      </c>
      <c r="CG42" s="44" t="str">
        <f t="shared" si="84"/>
        <v/>
      </c>
      <c r="CH42" s="44" t="str">
        <f t="shared" si="85"/>
        <v/>
      </c>
      <c r="CI42" s="44" t="str">
        <f t="shared" si="86"/>
        <v/>
      </c>
      <c r="CJ42" s="44" t="str">
        <f t="shared" si="87"/>
        <v/>
      </c>
      <c r="CK42" s="44" t="str">
        <f t="shared" si="88"/>
        <v/>
      </c>
      <c r="CL42" s="44" t="str">
        <f t="shared" si="89"/>
        <v/>
      </c>
      <c r="CM42" s="44" t="str">
        <f t="shared" si="90"/>
        <v/>
      </c>
      <c r="CN42" s="44" t="str">
        <f t="shared" si="91"/>
        <v/>
      </c>
      <c r="CO42" s="44" t="str">
        <f t="shared" si="92"/>
        <v/>
      </c>
      <c r="CP42" s="44" t="str">
        <f t="shared" si="93"/>
        <v/>
      </c>
      <c r="CQ42" s="44" t="str">
        <f t="shared" si="94"/>
        <v/>
      </c>
      <c r="CR42" s="44" t="str">
        <f t="shared" si="95"/>
        <v/>
      </c>
      <c r="CS42" s="44" t="str">
        <f t="shared" si="96"/>
        <v/>
      </c>
      <c r="CT42" s="44" t="str">
        <f t="shared" si="97"/>
        <v/>
      </c>
      <c r="CU42" s="44" t="str">
        <f t="shared" si="98"/>
        <v/>
      </c>
      <c r="CV42" s="44" t="str">
        <f t="shared" si="99"/>
        <v/>
      </c>
      <c r="CW42" s="44" t="str">
        <f t="shared" si="100"/>
        <v/>
      </c>
      <c r="CX42" s="44" t="str">
        <f t="shared" si="101"/>
        <v/>
      </c>
      <c r="CY42" s="44" t="str">
        <f t="shared" si="102"/>
        <v/>
      </c>
      <c r="CZ42" s="44" t="str">
        <f t="shared" si="103"/>
        <v/>
      </c>
      <c r="DA42" s="45">
        <f t="shared" si="104"/>
        <v>0</v>
      </c>
      <c r="DB42" s="45">
        <f t="shared" si="105"/>
        <v>0</v>
      </c>
      <c r="DC42" s="45">
        <f t="shared" si="106"/>
        <v>0</v>
      </c>
      <c r="DD42" s="45">
        <f t="shared" si="107"/>
        <v>0</v>
      </c>
      <c r="DE42" s="45">
        <f t="shared" si="108"/>
        <v>0</v>
      </c>
      <c r="DF42" s="45">
        <f t="shared" si="62"/>
        <v>0</v>
      </c>
      <c r="DG42" s="45">
        <f t="shared" si="63"/>
        <v>0</v>
      </c>
      <c r="DH42" s="45">
        <f t="shared" si="64"/>
        <v>0</v>
      </c>
      <c r="DI42" s="45">
        <f t="shared" si="65"/>
        <v>0</v>
      </c>
      <c r="DJ42" s="45">
        <f t="shared" si="66"/>
        <v>0</v>
      </c>
      <c r="DK42" s="45">
        <f t="shared" si="67"/>
        <v>0</v>
      </c>
      <c r="DL42" s="45">
        <f t="shared" si="68"/>
        <v>0</v>
      </c>
      <c r="DM42" s="45">
        <f t="shared" si="69"/>
        <v>0</v>
      </c>
      <c r="DN42" s="45">
        <f t="shared" si="70"/>
        <v>0</v>
      </c>
      <c r="DO42" s="45">
        <f t="shared" si="71"/>
        <v>0</v>
      </c>
      <c r="DP42" s="45">
        <f t="shared" si="72"/>
        <v>0</v>
      </c>
      <c r="DQ42" s="45">
        <f t="shared" si="73"/>
        <v>0</v>
      </c>
      <c r="DR42" s="45">
        <f t="shared" si="74"/>
        <v>0</v>
      </c>
      <c r="DS42" s="45">
        <f t="shared" si="75"/>
        <v>0</v>
      </c>
      <c r="DT42" s="45">
        <f t="shared" si="76"/>
        <v>0</v>
      </c>
      <c r="DU42" s="45">
        <f t="shared" si="77"/>
        <v>0</v>
      </c>
      <c r="DV42" s="45">
        <f t="shared" si="78"/>
        <v>0</v>
      </c>
      <c r="DW42" s="45">
        <f t="shared" si="79"/>
        <v>0</v>
      </c>
      <c r="DX42" s="45">
        <f t="shared" si="80"/>
        <v>0</v>
      </c>
      <c r="DY42" s="45">
        <f t="shared" si="81"/>
        <v>0</v>
      </c>
      <c r="DZ42" s="45">
        <f t="shared" si="82"/>
        <v>0</v>
      </c>
    </row>
    <row r="43" spans="1:130" ht="22.5" x14ac:dyDescent="0.25">
      <c r="A43" s="67" t="s">
        <v>46</v>
      </c>
      <c r="B43" s="47">
        <f>+D43+F43+H43</f>
        <v>0</v>
      </c>
      <c r="C43" s="48">
        <f>+E43+G43+I43</f>
        <v>0</v>
      </c>
      <c r="D43" s="37"/>
      <c r="E43" s="38"/>
      <c r="F43" s="39"/>
      <c r="G43" s="38"/>
      <c r="H43" s="39"/>
      <c r="I43" s="42"/>
      <c r="J43" s="50"/>
      <c r="K43" s="51"/>
      <c r="L43" s="50"/>
      <c r="M43" s="51"/>
      <c r="N43" s="50"/>
      <c r="O43" s="51"/>
      <c r="P43" s="50"/>
      <c r="Q43" s="51"/>
      <c r="R43" s="50"/>
      <c r="S43" s="51"/>
      <c r="T43" s="50"/>
      <c r="U43" s="51"/>
      <c r="V43" s="50"/>
      <c r="W43" s="51"/>
      <c r="X43" s="50"/>
      <c r="Y43" s="51"/>
      <c r="Z43" s="50"/>
      <c r="AA43" s="51"/>
      <c r="AB43" s="50"/>
      <c r="AC43" s="51"/>
      <c r="AD43" s="50"/>
      <c r="AE43" s="51"/>
      <c r="AF43" s="50"/>
      <c r="AG43" s="51"/>
      <c r="AH43" s="50"/>
      <c r="AI43" s="51"/>
      <c r="AJ43" s="50"/>
      <c r="AK43" s="51"/>
      <c r="AL43" s="50"/>
      <c r="AM43" s="51"/>
      <c r="AN43" s="50"/>
      <c r="AO43" s="51"/>
      <c r="AP43" s="50"/>
      <c r="AQ43" s="52"/>
      <c r="AR43" s="37"/>
      <c r="AS43" s="40"/>
      <c r="AT43" s="37"/>
      <c r="AU43" s="38"/>
      <c r="AV43" s="39"/>
      <c r="AW43" s="42"/>
      <c r="AX43" s="43" t="str">
        <f t="shared" si="56"/>
        <v/>
      </c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10"/>
      <c r="BJ43" s="10"/>
      <c r="BK43" s="10"/>
      <c r="BL43" s="10"/>
      <c r="BU43" s="11"/>
      <c r="BV43" s="11"/>
      <c r="BW43" s="11"/>
      <c r="CA43" s="44" t="str">
        <f t="shared" si="57"/>
        <v/>
      </c>
      <c r="CB43" s="44" t="str">
        <f t="shared" si="58"/>
        <v/>
      </c>
      <c r="CC43" s="44" t="str">
        <f t="shared" si="59"/>
        <v/>
      </c>
      <c r="CD43" s="44" t="str">
        <f t="shared" si="60"/>
        <v/>
      </c>
      <c r="CE43" s="44" t="str">
        <f t="shared" si="61"/>
        <v/>
      </c>
      <c r="CF43" s="44" t="str">
        <f t="shared" si="83"/>
        <v/>
      </c>
      <c r="CG43" s="44" t="str">
        <f t="shared" si="84"/>
        <v/>
      </c>
      <c r="CH43" s="44" t="str">
        <f t="shared" si="85"/>
        <v/>
      </c>
      <c r="CI43" s="44" t="str">
        <f t="shared" si="86"/>
        <v/>
      </c>
      <c r="CJ43" s="44" t="str">
        <f t="shared" si="87"/>
        <v/>
      </c>
      <c r="CK43" s="44" t="str">
        <f t="shared" si="88"/>
        <v/>
      </c>
      <c r="CL43" s="44" t="str">
        <f t="shared" si="89"/>
        <v/>
      </c>
      <c r="CM43" s="44" t="str">
        <f t="shared" si="90"/>
        <v/>
      </c>
      <c r="CN43" s="44" t="str">
        <f t="shared" si="91"/>
        <v/>
      </c>
      <c r="CO43" s="44" t="str">
        <f t="shared" si="92"/>
        <v/>
      </c>
      <c r="CP43" s="44" t="str">
        <f t="shared" si="93"/>
        <v/>
      </c>
      <c r="CQ43" s="44" t="str">
        <f t="shared" si="94"/>
        <v/>
      </c>
      <c r="CR43" s="44" t="str">
        <f t="shared" si="95"/>
        <v/>
      </c>
      <c r="CS43" s="44" t="str">
        <f t="shared" si="96"/>
        <v/>
      </c>
      <c r="CT43" s="44" t="str">
        <f t="shared" si="97"/>
        <v/>
      </c>
      <c r="CU43" s="44" t="str">
        <f t="shared" si="98"/>
        <v/>
      </c>
      <c r="CV43" s="44" t="str">
        <f t="shared" si="99"/>
        <v/>
      </c>
      <c r="CW43" s="44" t="str">
        <f t="shared" si="100"/>
        <v/>
      </c>
      <c r="CX43" s="44" t="str">
        <f t="shared" si="101"/>
        <v/>
      </c>
      <c r="CY43" s="44" t="str">
        <f t="shared" si="102"/>
        <v/>
      </c>
      <c r="CZ43" s="44" t="str">
        <f t="shared" si="103"/>
        <v/>
      </c>
      <c r="DA43" s="45">
        <f t="shared" si="104"/>
        <v>0</v>
      </c>
      <c r="DB43" s="45">
        <f t="shared" si="105"/>
        <v>0</v>
      </c>
      <c r="DC43" s="45">
        <f t="shared" si="106"/>
        <v>0</v>
      </c>
      <c r="DD43" s="45">
        <f t="shared" si="107"/>
        <v>0</v>
      </c>
      <c r="DE43" s="45">
        <f t="shared" si="108"/>
        <v>0</v>
      </c>
      <c r="DF43" s="45">
        <f t="shared" si="62"/>
        <v>0</v>
      </c>
      <c r="DG43" s="45">
        <f t="shared" si="63"/>
        <v>0</v>
      </c>
      <c r="DH43" s="45">
        <f t="shared" si="64"/>
        <v>0</v>
      </c>
      <c r="DI43" s="45">
        <f t="shared" si="65"/>
        <v>0</v>
      </c>
      <c r="DJ43" s="45">
        <f t="shared" si="66"/>
        <v>0</v>
      </c>
      <c r="DK43" s="45">
        <f t="shared" si="67"/>
        <v>0</v>
      </c>
      <c r="DL43" s="45">
        <f t="shared" si="68"/>
        <v>0</v>
      </c>
      <c r="DM43" s="45">
        <f t="shared" si="69"/>
        <v>0</v>
      </c>
      <c r="DN43" s="45">
        <f t="shared" si="70"/>
        <v>0</v>
      </c>
      <c r="DO43" s="45">
        <f t="shared" si="71"/>
        <v>0</v>
      </c>
      <c r="DP43" s="45">
        <f t="shared" si="72"/>
        <v>0</v>
      </c>
      <c r="DQ43" s="45">
        <f t="shared" si="73"/>
        <v>0</v>
      </c>
      <c r="DR43" s="45">
        <f t="shared" si="74"/>
        <v>0</v>
      </c>
      <c r="DS43" s="45">
        <f t="shared" si="75"/>
        <v>0</v>
      </c>
      <c r="DT43" s="45">
        <f t="shared" si="76"/>
        <v>0</v>
      </c>
      <c r="DU43" s="45">
        <f t="shared" si="77"/>
        <v>0</v>
      </c>
      <c r="DV43" s="45">
        <f t="shared" si="78"/>
        <v>0</v>
      </c>
      <c r="DW43" s="45">
        <f t="shared" si="79"/>
        <v>0</v>
      </c>
      <c r="DX43" s="45">
        <f t="shared" si="80"/>
        <v>0</v>
      </c>
      <c r="DY43" s="45">
        <f t="shared" si="81"/>
        <v>0</v>
      </c>
      <c r="DZ43" s="45">
        <f t="shared" si="82"/>
        <v>0</v>
      </c>
    </row>
    <row r="44" spans="1:130" x14ac:dyDescent="0.25">
      <c r="A44" s="67" t="s">
        <v>47</v>
      </c>
      <c r="B44" s="47">
        <f>+P44+R44+T44+V44+X44+Z44+AB44+AD44+AF44+AH44+AJ44+AL44+AN44+AP44</f>
        <v>0</v>
      </c>
      <c r="C44" s="48">
        <f>+Q44+S44+U44+W44+Y44+AA44+AC44+AE44+AG44+AI44+AK44+AM44+AO44+AQ44</f>
        <v>0</v>
      </c>
      <c r="D44" s="33"/>
      <c r="E44" s="34"/>
      <c r="F44" s="35"/>
      <c r="G44" s="34"/>
      <c r="H44" s="35"/>
      <c r="I44" s="34"/>
      <c r="J44" s="35"/>
      <c r="K44" s="34"/>
      <c r="L44" s="35"/>
      <c r="M44" s="36"/>
      <c r="N44" s="33"/>
      <c r="O44" s="34"/>
      <c r="P44" s="39"/>
      <c r="Q44" s="38"/>
      <c r="R44" s="39"/>
      <c r="S44" s="38"/>
      <c r="T44" s="39"/>
      <c r="U44" s="38"/>
      <c r="V44" s="39"/>
      <c r="W44" s="38"/>
      <c r="X44" s="39"/>
      <c r="Y44" s="38"/>
      <c r="Z44" s="39"/>
      <c r="AA44" s="38"/>
      <c r="AB44" s="39"/>
      <c r="AC44" s="38"/>
      <c r="AD44" s="39"/>
      <c r="AE44" s="38"/>
      <c r="AF44" s="39"/>
      <c r="AG44" s="38"/>
      <c r="AH44" s="39"/>
      <c r="AI44" s="38"/>
      <c r="AJ44" s="39"/>
      <c r="AK44" s="38"/>
      <c r="AL44" s="39"/>
      <c r="AM44" s="38"/>
      <c r="AN44" s="39"/>
      <c r="AO44" s="38"/>
      <c r="AP44" s="39"/>
      <c r="AQ44" s="40"/>
      <c r="AR44" s="37"/>
      <c r="AS44" s="40"/>
      <c r="AT44" s="37"/>
      <c r="AU44" s="38"/>
      <c r="AV44" s="39"/>
      <c r="AW44" s="42"/>
      <c r="AX44" s="43" t="str">
        <f t="shared" si="56"/>
        <v/>
      </c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10"/>
      <c r="BJ44" s="10"/>
      <c r="BK44" s="10"/>
      <c r="BL44" s="10"/>
      <c r="BU44" s="11"/>
      <c r="BV44" s="11"/>
      <c r="BW44" s="11"/>
      <c r="CA44" s="44" t="str">
        <f t="shared" si="57"/>
        <v/>
      </c>
      <c r="CB44" s="44" t="str">
        <f t="shared" si="58"/>
        <v/>
      </c>
      <c r="CC44" s="44" t="str">
        <f t="shared" si="59"/>
        <v/>
      </c>
      <c r="CD44" s="44" t="str">
        <f t="shared" si="60"/>
        <v/>
      </c>
      <c r="CE44" s="44" t="str">
        <f t="shared" si="61"/>
        <v/>
      </c>
      <c r="CF44" s="44" t="str">
        <f t="shared" si="83"/>
        <v/>
      </c>
      <c r="CG44" s="44" t="str">
        <f t="shared" si="84"/>
        <v/>
      </c>
      <c r="CH44" s="44" t="str">
        <f t="shared" si="85"/>
        <v/>
      </c>
      <c r="CI44" s="44" t="str">
        <f t="shared" si="86"/>
        <v/>
      </c>
      <c r="CJ44" s="44" t="str">
        <f t="shared" si="87"/>
        <v/>
      </c>
      <c r="CK44" s="44" t="str">
        <f t="shared" si="88"/>
        <v/>
      </c>
      <c r="CL44" s="44" t="str">
        <f t="shared" si="89"/>
        <v/>
      </c>
      <c r="CM44" s="44" t="str">
        <f t="shared" si="90"/>
        <v/>
      </c>
      <c r="CN44" s="44" t="str">
        <f t="shared" si="91"/>
        <v/>
      </c>
      <c r="CO44" s="44" t="str">
        <f t="shared" si="92"/>
        <v/>
      </c>
      <c r="CP44" s="44" t="str">
        <f t="shared" si="93"/>
        <v/>
      </c>
      <c r="CQ44" s="44" t="str">
        <f t="shared" si="94"/>
        <v/>
      </c>
      <c r="CR44" s="44" t="str">
        <f t="shared" si="95"/>
        <v/>
      </c>
      <c r="CS44" s="44" t="str">
        <f t="shared" si="96"/>
        <v/>
      </c>
      <c r="CT44" s="44" t="str">
        <f t="shared" si="97"/>
        <v/>
      </c>
      <c r="CU44" s="44" t="str">
        <f t="shared" si="98"/>
        <v/>
      </c>
      <c r="CV44" s="44" t="str">
        <f t="shared" si="99"/>
        <v/>
      </c>
      <c r="CW44" s="44" t="str">
        <f t="shared" si="100"/>
        <v/>
      </c>
      <c r="CX44" s="44" t="str">
        <f t="shared" si="101"/>
        <v/>
      </c>
      <c r="CY44" s="44" t="str">
        <f t="shared" si="102"/>
        <v/>
      </c>
      <c r="CZ44" s="44" t="str">
        <f t="shared" si="103"/>
        <v/>
      </c>
      <c r="DA44" s="45">
        <f t="shared" si="104"/>
        <v>0</v>
      </c>
      <c r="DB44" s="45">
        <f t="shared" si="105"/>
        <v>0</v>
      </c>
      <c r="DC44" s="45">
        <f t="shared" si="106"/>
        <v>0</v>
      </c>
      <c r="DD44" s="45">
        <f t="shared" si="107"/>
        <v>0</v>
      </c>
      <c r="DE44" s="45">
        <f t="shared" si="108"/>
        <v>0</v>
      </c>
      <c r="DF44" s="45">
        <f t="shared" si="62"/>
        <v>0</v>
      </c>
      <c r="DG44" s="45">
        <f t="shared" si="63"/>
        <v>0</v>
      </c>
      <c r="DH44" s="45">
        <f t="shared" si="64"/>
        <v>0</v>
      </c>
      <c r="DI44" s="45">
        <f t="shared" si="65"/>
        <v>0</v>
      </c>
      <c r="DJ44" s="45">
        <f t="shared" si="66"/>
        <v>0</v>
      </c>
      <c r="DK44" s="45">
        <f t="shared" si="67"/>
        <v>0</v>
      </c>
      <c r="DL44" s="45">
        <f t="shared" si="68"/>
        <v>0</v>
      </c>
      <c r="DM44" s="45">
        <f t="shared" si="69"/>
        <v>0</v>
      </c>
      <c r="DN44" s="45">
        <f t="shared" si="70"/>
        <v>0</v>
      </c>
      <c r="DO44" s="45">
        <f t="shared" si="71"/>
        <v>0</v>
      </c>
      <c r="DP44" s="45">
        <f t="shared" si="72"/>
        <v>0</v>
      </c>
      <c r="DQ44" s="45">
        <f t="shared" si="73"/>
        <v>0</v>
      </c>
      <c r="DR44" s="45">
        <f t="shared" si="74"/>
        <v>0</v>
      </c>
      <c r="DS44" s="45">
        <f t="shared" si="75"/>
        <v>0</v>
      </c>
      <c r="DT44" s="45">
        <f t="shared" si="76"/>
        <v>0</v>
      </c>
      <c r="DU44" s="45">
        <f t="shared" si="77"/>
        <v>0</v>
      </c>
      <c r="DV44" s="45">
        <f t="shared" si="78"/>
        <v>0</v>
      </c>
      <c r="DW44" s="45">
        <f t="shared" si="79"/>
        <v>0</v>
      </c>
      <c r="DX44" s="45">
        <f t="shared" si="80"/>
        <v>0</v>
      </c>
      <c r="DY44" s="45">
        <f t="shared" si="81"/>
        <v>0</v>
      </c>
      <c r="DZ44" s="45">
        <f t="shared" si="82"/>
        <v>0</v>
      </c>
    </row>
    <row r="45" spans="1:130" x14ac:dyDescent="0.25">
      <c r="A45" s="66" t="s">
        <v>48</v>
      </c>
      <c r="B45" s="47">
        <f>+N45+P45+R45+T45+V45+X45+Z45+AB45+AD45+AF45+AH45+AJ45+AL45+AN45+AP45</f>
        <v>0</v>
      </c>
      <c r="C45" s="48">
        <f>+O45+Q45+S45+U45+W45+Y45+AA45+AC45+AE45+AG45+AI45+AK45+AM45+AO45+AQ45</f>
        <v>0</v>
      </c>
      <c r="D45" s="41"/>
      <c r="E45" s="51"/>
      <c r="F45" s="50"/>
      <c r="G45" s="51"/>
      <c r="H45" s="50"/>
      <c r="I45" s="53"/>
      <c r="J45" s="41"/>
      <c r="K45" s="41"/>
      <c r="L45" s="50"/>
      <c r="M45" s="53"/>
      <c r="N45" s="37"/>
      <c r="O45" s="38"/>
      <c r="P45" s="39"/>
      <c r="Q45" s="38"/>
      <c r="R45" s="39"/>
      <c r="S45" s="38"/>
      <c r="T45" s="39"/>
      <c r="U45" s="38"/>
      <c r="V45" s="39"/>
      <c r="W45" s="38"/>
      <c r="X45" s="39"/>
      <c r="Y45" s="38"/>
      <c r="Z45" s="39"/>
      <c r="AA45" s="38"/>
      <c r="AB45" s="39"/>
      <c r="AC45" s="38"/>
      <c r="AD45" s="39"/>
      <c r="AE45" s="38"/>
      <c r="AF45" s="39"/>
      <c r="AG45" s="38"/>
      <c r="AH45" s="39"/>
      <c r="AI45" s="38"/>
      <c r="AJ45" s="39"/>
      <c r="AK45" s="38"/>
      <c r="AL45" s="39"/>
      <c r="AM45" s="38"/>
      <c r="AN45" s="39"/>
      <c r="AO45" s="38"/>
      <c r="AP45" s="39"/>
      <c r="AQ45" s="40"/>
      <c r="AR45" s="37"/>
      <c r="AS45" s="40"/>
      <c r="AT45" s="37"/>
      <c r="AU45" s="38"/>
      <c r="AV45" s="39"/>
      <c r="AW45" s="42"/>
      <c r="AX45" s="43" t="str">
        <f t="shared" si="56"/>
        <v/>
      </c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10"/>
      <c r="BJ45" s="10"/>
      <c r="BK45" s="10"/>
      <c r="BL45" s="10"/>
      <c r="BU45" s="11"/>
      <c r="BV45" s="11"/>
      <c r="BW45" s="11"/>
      <c r="CA45" s="44" t="str">
        <f t="shared" si="57"/>
        <v/>
      </c>
      <c r="CB45" s="44" t="str">
        <f t="shared" si="58"/>
        <v/>
      </c>
      <c r="CC45" s="44" t="str">
        <f t="shared" si="59"/>
        <v/>
      </c>
      <c r="CD45" s="44" t="str">
        <f t="shared" si="60"/>
        <v/>
      </c>
      <c r="CE45" s="44" t="str">
        <f t="shared" si="61"/>
        <v/>
      </c>
      <c r="CF45" s="44" t="str">
        <f t="shared" si="83"/>
        <v/>
      </c>
      <c r="CG45" s="44" t="str">
        <f t="shared" si="84"/>
        <v/>
      </c>
      <c r="CH45" s="44" t="str">
        <f t="shared" si="85"/>
        <v/>
      </c>
      <c r="CI45" s="44" t="str">
        <f t="shared" si="86"/>
        <v/>
      </c>
      <c r="CJ45" s="44" t="str">
        <f t="shared" si="87"/>
        <v/>
      </c>
      <c r="CK45" s="44" t="str">
        <f t="shared" si="88"/>
        <v/>
      </c>
      <c r="CL45" s="44" t="str">
        <f t="shared" si="89"/>
        <v/>
      </c>
      <c r="CM45" s="44" t="str">
        <f t="shared" si="90"/>
        <v/>
      </c>
      <c r="CN45" s="44" t="str">
        <f t="shared" si="91"/>
        <v/>
      </c>
      <c r="CO45" s="44" t="str">
        <f t="shared" si="92"/>
        <v/>
      </c>
      <c r="CP45" s="44" t="str">
        <f t="shared" si="93"/>
        <v/>
      </c>
      <c r="CQ45" s="44" t="str">
        <f t="shared" si="94"/>
        <v/>
      </c>
      <c r="CR45" s="44" t="str">
        <f t="shared" si="95"/>
        <v/>
      </c>
      <c r="CS45" s="44" t="str">
        <f t="shared" si="96"/>
        <v/>
      </c>
      <c r="CT45" s="44" t="str">
        <f t="shared" si="97"/>
        <v/>
      </c>
      <c r="CU45" s="44" t="str">
        <f t="shared" si="98"/>
        <v/>
      </c>
      <c r="CV45" s="44" t="str">
        <f t="shared" si="99"/>
        <v/>
      </c>
      <c r="CW45" s="44" t="str">
        <f t="shared" si="100"/>
        <v/>
      </c>
      <c r="CX45" s="44" t="str">
        <f t="shared" si="101"/>
        <v/>
      </c>
      <c r="CY45" s="44" t="str">
        <f t="shared" si="102"/>
        <v/>
      </c>
      <c r="CZ45" s="44" t="str">
        <f t="shared" si="103"/>
        <v/>
      </c>
      <c r="DA45" s="45">
        <f t="shared" si="104"/>
        <v>0</v>
      </c>
      <c r="DB45" s="45">
        <f t="shared" si="105"/>
        <v>0</v>
      </c>
      <c r="DC45" s="45">
        <f t="shared" si="106"/>
        <v>0</v>
      </c>
      <c r="DD45" s="45">
        <f t="shared" si="107"/>
        <v>0</v>
      </c>
      <c r="DE45" s="45">
        <f t="shared" si="108"/>
        <v>0</v>
      </c>
      <c r="DF45" s="45">
        <f t="shared" si="62"/>
        <v>0</v>
      </c>
      <c r="DG45" s="45">
        <f t="shared" si="63"/>
        <v>0</v>
      </c>
      <c r="DH45" s="45">
        <f t="shared" si="64"/>
        <v>0</v>
      </c>
      <c r="DI45" s="45">
        <f t="shared" si="65"/>
        <v>0</v>
      </c>
      <c r="DJ45" s="45">
        <f t="shared" si="66"/>
        <v>0</v>
      </c>
      <c r="DK45" s="45">
        <f t="shared" si="67"/>
        <v>0</v>
      </c>
      <c r="DL45" s="45">
        <f t="shared" si="68"/>
        <v>0</v>
      </c>
      <c r="DM45" s="45">
        <f t="shared" si="69"/>
        <v>0</v>
      </c>
      <c r="DN45" s="45">
        <f t="shared" si="70"/>
        <v>0</v>
      </c>
      <c r="DO45" s="45">
        <f t="shared" si="71"/>
        <v>0</v>
      </c>
      <c r="DP45" s="45">
        <f t="shared" si="72"/>
        <v>0</v>
      </c>
      <c r="DQ45" s="45">
        <f t="shared" si="73"/>
        <v>0</v>
      </c>
      <c r="DR45" s="45">
        <f t="shared" si="74"/>
        <v>0</v>
      </c>
      <c r="DS45" s="45">
        <f t="shared" si="75"/>
        <v>0</v>
      </c>
      <c r="DT45" s="45">
        <f t="shared" si="76"/>
        <v>0</v>
      </c>
      <c r="DU45" s="45">
        <f t="shared" si="77"/>
        <v>0</v>
      </c>
      <c r="DV45" s="45">
        <f t="shared" si="78"/>
        <v>0</v>
      </c>
      <c r="DW45" s="45">
        <f t="shared" si="79"/>
        <v>0</v>
      </c>
      <c r="DX45" s="45">
        <f t="shared" si="80"/>
        <v>0</v>
      </c>
      <c r="DY45" s="45">
        <f t="shared" si="81"/>
        <v>0</v>
      </c>
      <c r="DZ45" s="45">
        <f t="shared" si="82"/>
        <v>0</v>
      </c>
    </row>
    <row r="46" spans="1:130" x14ac:dyDescent="0.25">
      <c r="A46" s="66" t="s">
        <v>49</v>
      </c>
      <c r="B46" s="47">
        <f>+D46+F46+H46+J46+L46+N46+P46+R46+T46+V46+X46+Z46+AB46+AD46+AF46+AH46+AJ46+AL46+AN46+AP46</f>
        <v>0</v>
      </c>
      <c r="C46" s="48">
        <f>+E46+G46+I46+K46+M46+O46+Q46+S46+U46+W46+Y46+AA46+AC46+AE46+AG46+AI46+AK46+AM46+AO46+AQ46</f>
        <v>0</v>
      </c>
      <c r="D46" s="37"/>
      <c r="E46" s="38"/>
      <c r="F46" s="39"/>
      <c r="G46" s="38"/>
      <c r="H46" s="39"/>
      <c r="I46" s="42"/>
      <c r="J46" s="37"/>
      <c r="K46" s="37"/>
      <c r="L46" s="39"/>
      <c r="M46" s="42"/>
      <c r="N46" s="37"/>
      <c r="O46" s="38"/>
      <c r="P46" s="39"/>
      <c r="Q46" s="38"/>
      <c r="R46" s="39"/>
      <c r="S46" s="38"/>
      <c r="T46" s="39"/>
      <c r="U46" s="38"/>
      <c r="V46" s="39"/>
      <c r="W46" s="38"/>
      <c r="X46" s="39"/>
      <c r="Y46" s="38"/>
      <c r="Z46" s="39"/>
      <c r="AA46" s="38"/>
      <c r="AB46" s="39"/>
      <c r="AC46" s="38"/>
      <c r="AD46" s="39"/>
      <c r="AE46" s="38"/>
      <c r="AF46" s="39"/>
      <c r="AG46" s="38"/>
      <c r="AH46" s="39"/>
      <c r="AI46" s="38"/>
      <c r="AJ46" s="39"/>
      <c r="AK46" s="38"/>
      <c r="AL46" s="39"/>
      <c r="AM46" s="38"/>
      <c r="AN46" s="39"/>
      <c r="AO46" s="38"/>
      <c r="AP46" s="39"/>
      <c r="AQ46" s="40"/>
      <c r="AR46" s="37"/>
      <c r="AS46" s="40"/>
      <c r="AT46" s="37"/>
      <c r="AU46" s="38"/>
      <c r="AV46" s="39"/>
      <c r="AW46" s="42"/>
      <c r="AX46" s="43" t="str">
        <f t="shared" si="56"/>
        <v/>
      </c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10"/>
      <c r="BJ46" s="10"/>
      <c r="BK46" s="10"/>
      <c r="BL46" s="10"/>
      <c r="BU46" s="11"/>
      <c r="BV46" s="11"/>
      <c r="BW46" s="11"/>
      <c r="CA46" s="44" t="str">
        <f t="shared" si="57"/>
        <v/>
      </c>
      <c r="CB46" s="44" t="str">
        <f t="shared" si="58"/>
        <v/>
      </c>
      <c r="CC46" s="44" t="str">
        <f t="shared" si="59"/>
        <v/>
      </c>
      <c r="CD46" s="44" t="str">
        <f t="shared" si="60"/>
        <v/>
      </c>
      <c r="CE46" s="44" t="str">
        <f t="shared" si="61"/>
        <v/>
      </c>
      <c r="CF46" s="44" t="str">
        <f t="shared" si="83"/>
        <v/>
      </c>
      <c r="CG46" s="44" t="str">
        <f t="shared" si="84"/>
        <v/>
      </c>
      <c r="CH46" s="44" t="str">
        <f t="shared" si="85"/>
        <v/>
      </c>
      <c r="CI46" s="44" t="str">
        <f t="shared" si="86"/>
        <v/>
      </c>
      <c r="CJ46" s="44" t="str">
        <f t="shared" si="87"/>
        <v/>
      </c>
      <c r="CK46" s="44" t="str">
        <f t="shared" si="88"/>
        <v/>
      </c>
      <c r="CL46" s="44" t="str">
        <f t="shared" si="89"/>
        <v/>
      </c>
      <c r="CM46" s="44" t="str">
        <f t="shared" si="90"/>
        <v/>
      </c>
      <c r="CN46" s="44" t="str">
        <f t="shared" si="91"/>
        <v/>
      </c>
      <c r="CO46" s="44" t="str">
        <f t="shared" si="92"/>
        <v/>
      </c>
      <c r="CP46" s="44" t="str">
        <f t="shared" si="93"/>
        <v/>
      </c>
      <c r="CQ46" s="44" t="str">
        <f t="shared" si="94"/>
        <v/>
      </c>
      <c r="CR46" s="44" t="str">
        <f t="shared" si="95"/>
        <v/>
      </c>
      <c r="CS46" s="44" t="str">
        <f t="shared" si="96"/>
        <v/>
      </c>
      <c r="CT46" s="44" t="str">
        <f t="shared" si="97"/>
        <v/>
      </c>
      <c r="CU46" s="44" t="str">
        <f t="shared" si="98"/>
        <v/>
      </c>
      <c r="CV46" s="44" t="str">
        <f t="shared" si="99"/>
        <v/>
      </c>
      <c r="CW46" s="44" t="str">
        <f t="shared" si="100"/>
        <v/>
      </c>
      <c r="CX46" s="44" t="str">
        <f t="shared" si="101"/>
        <v/>
      </c>
      <c r="CY46" s="44" t="str">
        <f t="shared" si="102"/>
        <v/>
      </c>
      <c r="CZ46" s="44" t="str">
        <f t="shared" si="103"/>
        <v/>
      </c>
      <c r="DA46" s="45">
        <f t="shared" si="104"/>
        <v>0</v>
      </c>
      <c r="DB46" s="45">
        <f t="shared" si="105"/>
        <v>0</v>
      </c>
      <c r="DC46" s="45">
        <f t="shared" si="106"/>
        <v>0</v>
      </c>
      <c r="DD46" s="45">
        <f t="shared" si="107"/>
        <v>0</v>
      </c>
      <c r="DE46" s="45">
        <f t="shared" si="108"/>
        <v>0</v>
      </c>
      <c r="DF46" s="45">
        <f t="shared" si="62"/>
        <v>0</v>
      </c>
      <c r="DG46" s="45">
        <f t="shared" si="63"/>
        <v>0</v>
      </c>
      <c r="DH46" s="45">
        <f t="shared" si="64"/>
        <v>0</v>
      </c>
      <c r="DI46" s="45">
        <f t="shared" si="65"/>
        <v>0</v>
      </c>
      <c r="DJ46" s="45">
        <f t="shared" si="66"/>
        <v>0</v>
      </c>
      <c r="DK46" s="45">
        <f t="shared" si="67"/>
        <v>0</v>
      </c>
      <c r="DL46" s="45">
        <f t="shared" si="68"/>
        <v>0</v>
      </c>
      <c r="DM46" s="45">
        <f t="shared" si="69"/>
        <v>0</v>
      </c>
      <c r="DN46" s="45">
        <f t="shared" si="70"/>
        <v>0</v>
      </c>
      <c r="DO46" s="45">
        <f t="shared" si="71"/>
        <v>0</v>
      </c>
      <c r="DP46" s="45">
        <f t="shared" si="72"/>
        <v>0</v>
      </c>
      <c r="DQ46" s="45">
        <f t="shared" si="73"/>
        <v>0</v>
      </c>
      <c r="DR46" s="45">
        <f t="shared" si="74"/>
        <v>0</v>
      </c>
      <c r="DS46" s="45">
        <f t="shared" si="75"/>
        <v>0</v>
      </c>
      <c r="DT46" s="45">
        <f t="shared" si="76"/>
        <v>0</v>
      </c>
      <c r="DU46" s="45">
        <f t="shared" si="77"/>
        <v>0</v>
      </c>
      <c r="DV46" s="45">
        <f t="shared" si="78"/>
        <v>0</v>
      </c>
      <c r="DW46" s="45">
        <f t="shared" si="79"/>
        <v>0</v>
      </c>
      <c r="DX46" s="45">
        <f t="shared" si="80"/>
        <v>0</v>
      </c>
      <c r="DY46" s="45">
        <f t="shared" si="81"/>
        <v>0</v>
      </c>
      <c r="DZ46" s="45">
        <f t="shared" si="82"/>
        <v>0</v>
      </c>
    </row>
    <row r="47" spans="1:130" x14ac:dyDescent="0.25">
      <c r="A47" s="46" t="s">
        <v>50</v>
      </c>
      <c r="B47" s="47">
        <f>+P47+R47+T47+V47+X47+Z47+AB47+AD47+AF47+AH47+AJ47+AL47+AN47+AP47</f>
        <v>0</v>
      </c>
      <c r="C47" s="48">
        <f>+Q47+S47+U47+W47+Y47+AA47+AC47+AE47+AG47+AI47+AK47+AM47+AO47+AQ47</f>
        <v>0</v>
      </c>
      <c r="D47" s="33"/>
      <c r="E47" s="34"/>
      <c r="F47" s="35"/>
      <c r="G47" s="34"/>
      <c r="H47" s="35"/>
      <c r="I47" s="34"/>
      <c r="J47" s="35"/>
      <c r="K47" s="34"/>
      <c r="L47" s="35"/>
      <c r="M47" s="36"/>
      <c r="N47" s="33"/>
      <c r="O47" s="34"/>
      <c r="P47" s="39"/>
      <c r="Q47" s="38"/>
      <c r="R47" s="39"/>
      <c r="S47" s="38"/>
      <c r="T47" s="39"/>
      <c r="U47" s="38"/>
      <c r="V47" s="39"/>
      <c r="W47" s="38"/>
      <c r="X47" s="39"/>
      <c r="Y47" s="38"/>
      <c r="Z47" s="39"/>
      <c r="AA47" s="38"/>
      <c r="AB47" s="39"/>
      <c r="AC47" s="38"/>
      <c r="AD47" s="39"/>
      <c r="AE47" s="38"/>
      <c r="AF47" s="39"/>
      <c r="AG47" s="38"/>
      <c r="AH47" s="39"/>
      <c r="AI47" s="38"/>
      <c r="AJ47" s="39"/>
      <c r="AK47" s="38"/>
      <c r="AL47" s="39"/>
      <c r="AM47" s="38"/>
      <c r="AN47" s="39"/>
      <c r="AO47" s="38"/>
      <c r="AP47" s="39"/>
      <c r="AQ47" s="40"/>
      <c r="AR47" s="37"/>
      <c r="AS47" s="40"/>
      <c r="AT47" s="37"/>
      <c r="AU47" s="38"/>
      <c r="AV47" s="39"/>
      <c r="AW47" s="42"/>
      <c r="AX47" s="43" t="str">
        <f t="shared" si="56"/>
        <v/>
      </c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10"/>
      <c r="BJ47" s="10"/>
      <c r="BK47" s="10"/>
      <c r="BL47" s="10"/>
      <c r="BU47" s="11"/>
      <c r="BV47" s="11"/>
      <c r="BW47" s="11"/>
      <c r="CA47" s="44" t="str">
        <f t="shared" si="57"/>
        <v/>
      </c>
      <c r="CB47" s="44" t="str">
        <f t="shared" si="58"/>
        <v/>
      </c>
      <c r="CC47" s="44" t="str">
        <f t="shared" si="59"/>
        <v/>
      </c>
      <c r="CD47" s="44" t="str">
        <f t="shared" si="60"/>
        <v/>
      </c>
      <c r="CE47" s="44" t="str">
        <f t="shared" si="61"/>
        <v/>
      </c>
      <c r="CF47" s="44" t="str">
        <f t="shared" si="83"/>
        <v/>
      </c>
      <c r="CG47" s="44" t="str">
        <f t="shared" si="84"/>
        <v/>
      </c>
      <c r="CH47" s="44" t="str">
        <f t="shared" si="85"/>
        <v/>
      </c>
      <c r="CI47" s="44" t="str">
        <f t="shared" si="86"/>
        <v/>
      </c>
      <c r="CJ47" s="44" t="str">
        <f t="shared" si="87"/>
        <v/>
      </c>
      <c r="CK47" s="44" t="str">
        <f t="shared" si="88"/>
        <v/>
      </c>
      <c r="CL47" s="44" t="str">
        <f t="shared" si="89"/>
        <v/>
      </c>
      <c r="CM47" s="44" t="str">
        <f t="shared" si="90"/>
        <v/>
      </c>
      <c r="CN47" s="44" t="str">
        <f t="shared" si="91"/>
        <v/>
      </c>
      <c r="CO47" s="44" t="str">
        <f t="shared" si="92"/>
        <v/>
      </c>
      <c r="CP47" s="44" t="str">
        <f t="shared" si="93"/>
        <v/>
      </c>
      <c r="CQ47" s="44" t="str">
        <f t="shared" si="94"/>
        <v/>
      </c>
      <c r="CR47" s="44" t="str">
        <f t="shared" si="95"/>
        <v/>
      </c>
      <c r="CS47" s="44" t="str">
        <f t="shared" si="96"/>
        <v/>
      </c>
      <c r="CT47" s="44" t="str">
        <f t="shared" si="97"/>
        <v/>
      </c>
      <c r="CU47" s="44" t="str">
        <f t="shared" si="98"/>
        <v/>
      </c>
      <c r="CV47" s="44" t="str">
        <f t="shared" si="99"/>
        <v/>
      </c>
      <c r="CW47" s="44" t="str">
        <f t="shared" si="100"/>
        <v/>
      </c>
      <c r="CX47" s="44" t="str">
        <f t="shared" si="101"/>
        <v/>
      </c>
      <c r="CY47" s="44" t="str">
        <f t="shared" si="102"/>
        <v/>
      </c>
      <c r="CZ47" s="44" t="str">
        <f t="shared" si="103"/>
        <v/>
      </c>
      <c r="DA47" s="45">
        <f t="shared" si="104"/>
        <v>0</v>
      </c>
      <c r="DB47" s="45">
        <f t="shared" si="105"/>
        <v>0</v>
      </c>
      <c r="DC47" s="45">
        <f t="shared" si="106"/>
        <v>0</v>
      </c>
      <c r="DD47" s="45">
        <f t="shared" si="107"/>
        <v>0</v>
      </c>
      <c r="DE47" s="45">
        <f t="shared" si="108"/>
        <v>0</v>
      </c>
      <c r="DF47" s="45">
        <f t="shared" si="62"/>
        <v>0</v>
      </c>
      <c r="DG47" s="45">
        <f t="shared" si="63"/>
        <v>0</v>
      </c>
      <c r="DH47" s="45">
        <f t="shared" si="64"/>
        <v>0</v>
      </c>
      <c r="DI47" s="45">
        <f t="shared" si="65"/>
        <v>0</v>
      </c>
      <c r="DJ47" s="45">
        <f t="shared" si="66"/>
        <v>0</v>
      </c>
      <c r="DK47" s="45">
        <f t="shared" si="67"/>
        <v>0</v>
      </c>
      <c r="DL47" s="45">
        <f t="shared" si="68"/>
        <v>0</v>
      </c>
      <c r="DM47" s="45">
        <f t="shared" si="69"/>
        <v>0</v>
      </c>
      <c r="DN47" s="45">
        <f t="shared" si="70"/>
        <v>0</v>
      </c>
      <c r="DO47" s="45">
        <f t="shared" si="71"/>
        <v>0</v>
      </c>
      <c r="DP47" s="45">
        <f t="shared" si="72"/>
        <v>0</v>
      </c>
      <c r="DQ47" s="45">
        <f t="shared" si="73"/>
        <v>0</v>
      </c>
      <c r="DR47" s="45">
        <f t="shared" si="74"/>
        <v>0</v>
      </c>
      <c r="DS47" s="45">
        <f t="shared" si="75"/>
        <v>0</v>
      </c>
      <c r="DT47" s="45">
        <f t="shared" si="76"/>
        <v>0</v>
      </c>
      <c r="DU47" s="45">
        <f t="shared" si="77"/>
        <v>0</v>
      </c>
      <c r="DV47" s="45">
        <f t="shared" si="78"/>
        <v>0</v>
      </c>
      <c r="DW47" s="45">
        <f t="shared" si="79"/>
        <v>0</v>
      </c>
      <c r="DX47" s="45">
        <f t="shared" si="80"/>
        <v>0</v>
      </c>
      <c r="DY47" s="45">
        <f t="shared" si="81"/>
        <v>0</v>
      </c>
      <c r="DZ47" s="45">
        <f t="shared" si="82"/>
        <v>0</v>
      </c>
    </row>
    <row r="48" spans="1:130" x14ac:dyDescent="0.25">
      <c r="A48" s="66" t="s">
        <v>51</v>
      </c>
      <c r="B48" s="47">
        <f>+P48+R48+T48+V48+X48+Z48+AB48+AD48+AF48+AH48</f>
        <v>0</v>
      </c>
      <c r="C48" s="48">
        <f>+Q48+S48+U48+W48+Y48+AA48+AC48+AE48+AG48+AI48</f>
        <v>0</v>
      </c>
      <c r="D48" s="33"/>
      <c r="E48" s="34"/>
      <c r="F48" s="35"/>
      <c r="G48" s="34"/>
      <c r="H48" s="35"/>
      <c r="I48" s="34"/>
      <c r="J48" s="35"/>
      <c r="K48" s="34"/>
      <c r="L48" s="35"/>
      <c r="M48" s="36"/>
      <c r="N48" s="33"/>
      <c r="O48" s="34"/>
      <c r="P48" s="39"/>
      <c r="Q48" s="38"/>
      <c r="R48" s="39"/>
      <c r="S48" s="38"/>
      <c r="T48" s="39"/>
      <c r="U48" s="38"/>
      <c r="V48" s="39"/>
      <c r="W48" s="38"/>
      <c r="X48" s="39"/>
      <c r="Y48" s="38"/>
      <c r="Z48" s="39"/>
      <c r="AA48" s="38"/>
      <c r="AB48" s="39"/>
      <c r="AC48" s="38"/>
      <c r="AD48" s="39"/>
      <c r="AE48" s="38"/>
      <c r="AF48" s="39"/>
      <c r="AG48" s="38"/>
      <c r="AH48" s="39"/>
      <c r="AI48" s="38"/>
      <c r="AJ48" s="35"/>
      <c r="AK48" s="34"/>
      <c r="AL48" s="35"/>
      <c r="AM48" s="34"/>
      <c r="AN48" s="35"/>
      <c r="AO48" s="34"/>
      <c r="AP48" s="35"/>
      <c r="AQ48" s="54"/>
      <c r="AR48" s="37"/>
      <c r="AS48" s="40"/>
      <c r="AT48" s="37"/>
      <c r="AU48" s="38"/>
      <c r="AV48" s="39"/>
      <c r="AW48" s="42"/>
      <c r="AX48" s="43" t="str">
        <f t="shared" si="56"/>
        <v/>
      </c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10"/>
      <c r="BJ48" s="10"/>
      <c r="BK48" s="10"/>
      <c r="BL48" s="10"/>
      <c r="BU48" s="11"/>
      <c r="BV48" s="11"/>
      <c r="BW48" s="11"/>
      <c r="CA48" s="44" t="str">
        <f t="shared" si="57"/>
        <v/>
      </c>
      <c r="CB48" s="44" t="str">
        <f t="shared" si="58"/>
        <v/>
      </c>
      <c r="CC48" s="44" t="str">
        <f t="shared" si="59"/>
        <v/>
      </c>
      <c r="CD48" s="44" t="str">
        <f t="shared" si="60"/>
        <v/>
      </c>
      <c r="CE48" s="44" t="str">
        <f t="shared" si="61"/>
        <v/>
      </c>
      <c r="CF48" s="44" t="str">
        <f t="shared" si="83"/>
        <v/>
      </c>
      <c r="CG48" s="44" t="str">
        <f t="shared" si="84"/>
        <v/>
      </c>
      <c r="CH48" s="44" t="str">
        <f t="shared" si="85"/>
        <v/>
      </c>
      <c r="CI48" s="44" t="str">
        <f t="shared" si="86"/>
        <v/>
      </c>
      <c r="CJ48" s="44" t="str">
        <f t="shared" si="87"/>
        <v/>
      </c>
      <c r="CK48" s="44" t="str">
        <f t="shared" si="88"/>
        <v/>
      </c>
      <c r="CL48" s="44" t="str">
        <f t="shared" si="89"/>
        <v/>
      </c>
      <c r="CM48" s="44" t="str">
        <f t="shared" si="90"/>
        <v/>
      </c>
      <c r="CN48" s="44" t="str">
        <f t="shared" si="91"/>
        <v/>
      </c>
      <c r="CO48" s="44" t="str">
        <f t="shared" si="92"/>
        <v/>
      </c>
      <c r="CP48" s="44" t="str">
        <f t="shared" si="93"/>
        <v/>
      </c>
      <c r="CQ48" s="44" t="str">
        <f t="shared" si="94"/>
        <v/>
      </c>
      <c r="CR48" s="44" t="str">
        <f t="shared" si="95"/>
        <v/>
      </c>
      <c r="CS48" s="44" t="str">
        <f t="shared" si="96"/>
        <v/>
      </c>
      <c r="CT48" s="44" t="str">
        <f t="shared" si="97"/>
        <v/>
      </c>
      <c r="CU48" s="44" t="str">
        <f t="shared" si="98"/>
        <v/>
      </c>
      <c r="CV48" s="44" t="str">
        <f t="shared" si="99"/>
        <v/>
      </c>
      <c r="CW48" s="44" t="str">
        <f t="shared" si="100"/>
        <v/>
      </c>
      <c r="CX48" s="44" t="str">
        <f t="shared" si="101"/>
        <v/>
      </c>
      <c r="CY48" s="44" t="str">
        <f t="shared" si="102"/>
        <v/>
      </c>
      <c r="CZ48" s="44" t="str">
        <f t="shared" si="103"/>
        <v/>
      </c>
      <c r="DA48" s="45">
        <f t="shared" si="104"/>
        <v>0</v>
      </c>
      <c r="DB48" s="45">
        <f t="shared" si="105"/>
        <v>0</v>
      </c>
      <c r="DC48" s="45">
        <f t="shared" si="106"/>
        <v>0</v>
      </c>
      <c r="DD48" s="45">
        <f t="shared" si="107"/>
        <v>0</v>
      </c>
      <c r="DE48" s="45">
        <f t="shared" si="108"/>
        <v>0</v>
      </c>
      <c r="DF48" s="45">
        <f t="shared" si="62"/>
        <v>0</v>
      </c>
      <c r="DG48" s="45">
        <f t="shared" si="63"/>
        <v>0</v>
      </c>
      <c r="DH48" s="45">
        <f t="shared" si="64"/>
        <v>0</v>
      </c>
      <c r="DI48" s="45">
        <f t="shared" si="65"/>
        <v>0</v>
      </c>
      <c r="DJ48" s="45">
        <f t="shared" si="66"/>
        <v>0</v>
      </c>
      <c r="DK48" s="45">
        <f t="shared" si="67"/>
        <v>0</v>
      </c>
      <c r="DL48" s="45">
        <f t="shared" si="68"/>
        <v>0</v>
      </c>
      <c r="DM48" s="45">
        <f t="shared" si="69"/>
        <v>0</v>
      </c>
      <c r="DN48" s="45">
        <f t="shared" si="70"/>
        <v>0</v>
      </c>
      <c r="DO48" s="45">
        <f t="shared" si="71"/>
        <v>0</v>
      </c>
      <c r="DP48" s="45">
        <f t="shared" si="72"/>
        <v>0</v>
      </c>
      <c r="DQ48" s="45">
        <f t="shared" si="73"/>
        <v>0</v>
      </c>
      <c r="DR48" s="45">
        <f t="shared" si="74"/>
        <v>0</v>
      </c>
      <c r="DS48" s="45">
        <f t="shared" si="75"/>
        <v>0</v>
      </c>
      <c r="DT48" s="45">
        <f t="shared" si="76"/>
        <v>0</v>
      </c>
      <c r="DU48" s="45">
        <f t="shared" si="77"/>
        <v>0</v>
      </c>
      <c r="DV48" s="45">
        <f t="shared" si="78"/>
        <v>0</v>
      </c>
      <c r="DW48" s="45">
        <f t="shared" si="79"/>
        <v>0</v>
      </c>
      <c r="DX48" s="45">
        <f t="shared" si="80"/>
        <v>0</v>
      </c>
      <c r="DY48" s="45">
        <f t="shared" si="81"/>
        <v>0</v>
      </c>
      <c r="DZ48" s="45">
        <f t="shared" si="82"/>
        <v>0</v>
      </c>
    </row>
    <row r="49" spans="1:130" x14ac:dyDescent="0.25">
      <c r="A49" s="66" t="s">
        <v>52</v>
      </c>
      <c r="B49" s="47">
        <f t="shared" ref="B49:C51" si="109">+D49+F49+H49+J49+L49+N49+P49+R49+T49+V49+X49+Z49+AB49+AD49+AF49+AH49+AJ49+AL49+AN49+AP49</f>
        <v>0</v>
      </c>
      <c r="C49" s="48">
        <f t="shared" si="109"/>
        <v>0</v>
      </c>
      <c r="D49" s="37"/>
      <c r="E49" s="38"/>
      <c r="F49" s="39"/>
      <c r="G49" s="38"/>
      <c r="H49" s="39"/>
      <c r="I49" s="42"/>
      <c r="J49" s="37"/>
      <c r="K49" s="37"/>
      <c r="L49" s="39"/>
      <c r="M49" s="42"/>
      <c r="N49" s="37"/>
      <c r="O49" s="38"/>
      <c r="P49" s="39"/>
      <c r="Q49" s="38"/>
      <c r="R49" s="39"/>
      <c r="S49" s="38"/>
      <c r="T49" s="39"/>
      <c r="U49" s="38"/>
      <c r="V49" s="39"/>
      <c r="W49" s="38"/>
      <c r="X49" s="39"/>
      <c r="Y49" s="38"/>
      <c r="Z49" s="39"/>
      <c r="AA49" s="38"/>
      <c r="AB49" s="39"/>
      <c r="AC49" s="38"/>
      <c r="AD49" s="39"/>
      <c r="AE49" s="38"/>
      <c r="AF49" s="39"/>
      <c r="AG49" s="38"/>
      <c r="AH49" s="39"/>
      <c r="AI49" s="38"/>
      <c r="AJ49" s="39"/>
      <c r="AK49" s="38"/>
      <c r="AL49" s="39"/>
      <c r="AM49" s="38"/>
      <c r="AN49" s="39"/>
      <c r="AO49" s="38"/>
      <c r="AP49" s="39"/>
      <c r="AQ49" s="40"/>
      <c r="AR49" s="37"/>
      <c r="AS49" s="40"/>
      <c r="AT49" s="37"/>
      <c r="AU49" s="38"/>
      <c r="AV49" s="39"/>
      <c r="AW49" s="42"/>
      <c r="AX49" s="43" t="str">
        <f t="shared" si="56"/>
        <v/>
      </c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10"/>
      <c r="BJ49" s="10"/>
      <c r="BK49" s="10"/>
      <c r="BL49" s="10"/>
      <c r="BU49" s="11"/>
      <c r="BV49" s="11"/>
      <c r="BW49" s="11"/>
      <c r="CA49" s="44" t="str">
        <f t="shared" si="57"/>
        <v/>
      </c>
      <c r="CB49" s="44" t="str">
        <f t="shared" si="58"/>
        <v/>
      </c>
      <c r="CC49" s="44" t="str">
        <f t="shared" si="59"/>
        <v/>
      </c>
      <c r="CD49" s="44" t="str">
        <f t="shared" si="60"/>
        <v/>
      </c>
      <c r="CE49" s="44" t="str">
        <f t="shared" si="61"/>
        <v/>
      </c>
      <c r="CF49" s="44" t="str">
        <f t="shared" si="83"/>
        <v/>
      </c>
      <c r="CG49" s="44" t="str">
        <f t="shared" si="84"/>
        <v/>
      </c>
      <c r="CH49" s="44" t="str">
        <f t="shared" si="85"/>
        <v/>
      </c>
      <c r="CI49" s="44" t="str">
        <f t="shared" si="86"/>
        <v/>
      </c>
      <c r="CJ49" s="44" t="str">
        <f t="shared" si="87"/>
        <v/>
      </c>
      <c r="CK49" s="44" t="str">
        <f t="shared" si="88"/>
        <v/>
      </c>
      <c r="CL49" s="44" t="str">
        <f t="shared" si="89"/>
        <v/>
      </c>
      <c r="CM49" s="44" t="str">
        <f t="shared" si="90"/>
        <v/>
      </c>
      <c r="CN49" s="44" t="str">
        <f t="shared" si="91"/>
        <v/>
      </c>
      <c r="CO49" s="44" t="str">
        <f t="shared" si="92"/>
        <v/>
      </c>
      <c r="CP49" s="44" t="str">
        <f t="shared" si="93"/>
        <v/>
      </c>
      <c r="CQ49" s="44" t="str">
        <f t="shared" si="94"/>
        <v/>
      </c>
      <c r="CR49" s="44" t="str">
        <f t="shared" si="95"/>
        <v/>
      </c>
      <c r="CS49" s="44" t="str">
        <f t="shared" si="96"/>
        <v/>
      </c>
      <c r="CT49" s="44" t="str">
        <f t="shared" si="97"/>
        <v/>
      </c>
      <c r="CU49" s="44" t="str">
        <f t="shared" si="98"/>
        <v/>
      </c>
      <c r="CV49" s="44" t="str">
        <f t="shared" si="99"/>
        <v/>
      </c>
      <c r="CW49" s="44" t="str">
        <f t="shared" si="100"/>
        <v/>
      </c>
      <c r="CX49" s="44" t="str">
        <f t="shared" si="101"/>
        <v/>
      </c>
      <c r="CY49" s="44" t="str">
        <f t="shared" si="102"/>
        <v/>
      </c>
      <c r="CZ49" s="44" t="str">
        <f t="shared" si="103"/>
        <v/>
      </c>
      <c r="DA49" s="45">
        <f t="shared" si="104"/>
        <v>0</v>
      </c>
      <c r="DB49" s="45">
        <f t="shared" si="105"/>
        <v>0</v>
      </c>
      <c r="DC49" s="45">
        <f t="shared" si="106"/>
        <v>0</v>
      </c>
      <c r="DD49" s="45">
        <f t="shared" si="107"/>
        <v>0</v>
      </c>
      <c r="DE49" s="45">
        <f t="shared" si="108"/>
        <v>0</v>
      </c>
      <c r="DF49" s="45">
        <f t="shared" si="62"/>
        <v>0</v>
      </c>
      <c r="DG49" s="45">
        <f t="shared" si="63"/>
        <v>0</v>
      </c>
      <c r="DH49" s="45">
        <f t="shared" si="64"/>
        <v>0</v>
      </c>
      <c r="DI49" s="45">
        <f t="shared" si="65"/>
        <v>0</v>
      </c>
      <c r="DJ49" s="45">
        <f t="shared" si="66"/>
        <v>0</v>
      </c>
      <c r="DK49" s="45">
        <f t="shared" si="67"/>
        <v>0</v>
      </c>
      <c r="DL49" s="45">
        <f t="shared" si="68"/>
        <v>0</v>
      </c>
      <c r="DM49" s="45">
        <f t="shared" si="69"/>
        <v>0</v>
      </c>
      <c r="DN49" s="45">
        <f t="shared" si="70"/>
        <v>0</v>
      </c>
      <c r="DO49" s="45">
        <f t="shared" si="71"/>
        <v>0</v>
      </c>
      <c r="DP49" s="45">
        <f t="shared" si="72"/>
        <v>0</v>
      </c>
      <c r="DQ49" s="45">
        <f t="shared" si="73"/>
        <v>0</v>
      </c>
      <c r="DR49" s="45">
        <f t="shared" si="74"/>
        <v>0</v>
      </c>
      <c r="DS49" s="45">
        <f t="shared" si="75"/>
        <v>0</v>
      </c>
      <c r="DT49" s="45">
        <f t="shared" si="76"/>
        <v>0</v>
      </c>
      <c r="DU49" s="45">
        <f t="shared" si="77"/>
        <v>0</v>
      </c>
      <c r="DV49" s="45">
        <f t="shared" si="78"/>
        <v>0</v>
      </c>
      <c r="DW49" s="45">
        <f t="shared" si="79"/>
        <v>0</v>
      </c>
      <c r="DX49" s="45">
        <f t="shared" si="80"/>
        <v>0</v>
      </c>
      <c r="DY49" s="45">
        <f t="shared" si="81"/>
        <v>0</v>
      </c>
      <c r="DZ49" s="45">
        <f t="shared" si="82"/>
        <v>0</v>
      </c>
    </row>
    <row r="50" spans="1:130" x14ac:dyDescent="0.25">
      <c r="A50" s="66" t="s">
        <v>53</v>
      </c>
      <c r="B50" s="47">
        <f t="shared" si="109"/>
        <v>0</v>
      </c>
      <c r="C50" s="48">
        <f t="shared" si="109"/>
        <v>0</v>
      </c>
      <c r="D50" s="37"/>
      <c r="E50" s="38"/>
      <c r="F50" s="39"/>
      <c r="G50" s="38"/>
      <c r="H50" s="39"/>
      <c r="I50" s="42"/>
      <c r="J50" s="37"/>
      <c r="K50" s="37"/>
      <c r="L50" s="39"/>
      <c r="M50" s="42"/>
      <c r="N50" s="37"/>
      <c r="O50" s="38"/>
      <c r="P50" s="39"/>
      <c r="Q50" s="38"/>
      <c r="R50" s="39"/>
      <c r="S50" s="38"/>
      <c r="T50" s="39"/>
      <c r="U50" s="38"/>
      <c r="V50" s="39"/>
      <c r="W50" s="38"/>
      <c r="X50" s="39"/>
      <c r="Y50" s="38"/>
      <c r="Z50" s="39"/>
      <c r="AA50" s="38"/>
      <c r="AB50" s="39"/>
      <c r="AC50" s="38"/>
      <c r="AD50" s="39"/>
      <c r="AE50" s="38"/>
      <c r="AF50" s="39"/>
      <c r="AG50" s="38"/>
      <c r="AH50" s="39"/>
      <c r="AI50" s="38"/>
      <c r="AJ50" s="39"/>
      <c r="AK50" s="38"/>
      <c r="AL50" s="39"/>
      <c r="AM50" s="38"/>
      <c r="AN50" s="39"/>
      <c r="AO50" s="38"/>
      <c r="AP50" s="39"/>
      <c r="AQ50" s="40"/>
      <c r="AR50" s="37"/>
      <c r="AS50" s="40"/>
      <c r="AT50" s="37"/>
      <c r="AU50" s="38"/>
      <c r="AV50" s="39"/>
      <c r="AW50" s="42"/>
      <c r="AX50" s="43" t="str">
        <f t="shared" si="56"/>
        <v/>
      </c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10"/>
      <c r="BJ50" s="10"/>
      <c r="BK50" s="10"/>
      <c r="BL50" s="10"/>
      <c r="BU50" s="11"/>
      <c r="BV50" s="11"/>
      <c r="BW50" s="11"/>
      <c r="CA50" s="44" t="str">
        <f t="shared" si="57"/>
        <v/>
      </c>
      <c r="CB50" s="44" t="str">
        <f t="shared" si="58"/>
        <v/>
      </c>
      <c r="CC50" s="44" t="str">
        <f t="shared" si="59"/>
        <v/>
      </c>
      <c r="CD50" s="44" t="str">
        <f t="shared" si="60"/>
        <v/>
      </c>
      <c r="CE50" s="44" t="str">
        <f t="shared" si="61"/>
        <v/>
      </c>
      <c r="CF50" s="44" t="str">
        <f t="shared" si="83"/>
        <v/>
      </c>
      <c r="CG50" s="44" t="str">
        <f t="shared" si="84"/>
        <v/>
      </c>
      <c r="CH50" s="44" t="str">
        <f t="shared" si="85"/>
        <v/>
      </c>
      <c r="CI50" s="44" t="str">
        <f t="shared" si="86"/>
        <v/>
      </c>
      <c r="CJ50" s="44" t="str">
        <f t="shared" si="87"/>
        <v/>
      </c>
      <c r="CK50" s="44" t="str">
        <f t="shared" si="88"/>
        <v/>
      </c>
      <c r="CL50" s="44" t="str">
        <f t="shared" si="89"/>
        <v/>
      </c>
      <c r="CM50" s="44" t="str">
        <f t="shared" si="90"/>
        <v/>
      </c>
      <c r="CN50" s="44" t="str">
        <f t="shared" si="91"/>
        <v/>
      </c>
      <c r="CO50" s="44" t="str">
        <f t="shared" si="92"/>
        <v/>
      </c>
      <c r="CP50" s="44" t="str">
        <f t="shared" si="93"/>
        <v/>
      </c>
      <c r="CQ50" s="44" t="str">
        <f t="shared" si="94"/>
        <v/>
      </c>
      <c r="CR50" s="44" t="str">
        <f t="shared" si="95"/>
        <v/>
      </c>
      <c r="CS50" s="44" t="str">
        <f t="shared" si="96"/>
        <v/>
      </c>
      <c r="CT50" s="44" t="str">
        <f t="shared" si="97"/>
        <v/>
      </c>
      <c r="CU50" s="44" t="str">
        <f t="shared" si="98"/>
        <v/>
      </c>
      <c r="CV50" s="44" t="str">
        <f t="shared" si="99"/>
        <v/>
      </c>
      <c r="CW50" s="44" t="str">
        <f t="shared" si="100"/>
        <v/>
      </c>
      <c r="CX50" s="44" t="str">
        <f t="shared" si="101"/>
        <v/>
      </c>
      <c r="CY50" s="44" t="str">
        <f t="shared" si="102"/>
        <v/>
      </c>
      <c r="CZ50" s="44" t="str">
        <f t="shared" si="103"/>
        <v/>
      </c>
      <c r="DA50" s="45">
        <f t="shared" si="104"/>
        <v>0</v>
      </c>
      <c r="DB50" s="45">
        <f t="shared" si="105"/>
        <v>0</v>
      </c>
      <c r="DC50" s="45">
        <f t="shared" si="106"/>
        <v>0</v>
      </c>
      <c r="DD50" s="45">
        <f t="shared" si="107"/>
        <v>0</v>
      </c>
      <c r="DE50" s="45">
        <f t="shared" si="108"/>
        <v>0</v>
      </c>
      <c r="DF50" s="45">
        <f t="shared" si="62"/>
        <v>0</v>
      </c>
      <c r="DG50" s="45">
        <f t="shared" si="63"/>
        <v>0</v>
      </c>
      <c r="DH50" s="45">
        <f t="shared" si="64"/>
        <v>0</v>
      </c>
      <c r="DI50" s="45">
        <f t="shared" si="65"/>
        <v>0</v>
      </c>
      <c r="DJ50" s="45">
        <f t="shared" si="66"/>
        <v>0</v>
      </c>
      <c r="DK50" s="45">
        <f t="shared" si="67"/>
        <v>0</v>
      </c>
      <c r="DL50" s="45">
        <f t="shared" si="68"/>
        <v>0</v>
      </c>
      <c r="DM50" s="45">
        <f t="shared" si="69"/>
        <v>0</v>
      </c>
      <c r="DN50" s="45">
        <f t="shared" si="70"/>
        <v>0</v>
      </c>
      <c r="DO50" s="45">
        <f t="shared" si="71"/>
        <v>0</v>
      </c>
      <c r="DP50" s="45">
        <f t="shared" si="72"/>
        <v>0</v>
      </c>
      <c r="DQ50" s="45">
        <f t="shared" si="73"/>
        <v>0</v>
      </c>
      <c r="DR50" s="45">
        <f t="shared" si="74"/>
        <v>0</v>
      </c>
      <c r="DS50" s="45">
        <f t="shared" si="75"/>
        <v>0</v>
      </c>
      <c r="DT50" s="45">
        <f t="shared" si="76"/>
        <v>0</v>
      </c>
      <c r="DU50" s="45">
        <f t="shared" si="77"/>
        <v>0</v>
      </c>
      <c r="DV50" s="45">
        <f t="shared" si="78"/>
        <v>0</v>
      </c>
      <c r="DW50" s="45">
        <f t="shared" si="79"/>
        <v>0</v>
      </c>
      <c r="DX50" s="45">
        <f t="shared" si="80"/>
        <v>0</v>
      </c>
      <c r="DY50" s="45">
        <f t="shared" si="81"/>
        <v>0</v>
      </c>
      <c r="DZ50" s="45">
        <f t="shared" si="82"/>
        <v>0</v>
      </c>
    </row>
    <row r="51" spans="1:130" x14ac:dyDescent="0.25">
      <c r="A51" s="57" t="s">
        <v>54</v>
      </c>
      <c r="B51" s="287">
        <f t="shared" si="109"/>
        <v>0</v>
      </c>
      <c r="C51" s="57">
        <f t="shared" si="109"/>
        <v>0</v>
      </c>
      <c r="D51" s="58"/>
      <c r="E51" s="59"/>
      <c r="F51" s="60"/>
      <c r="G51" s="59"/>
      <c r="H51" s="60"/>
      <c r="I51" s="61"/>
      <c r="J51" s="58"/>
      <c r="K51" s="58"/>
      <c r="L51" s="60"/>
      <c r="M51" s="61"/>
      <c r="N51" s="58"/>
      <c r="O51" s="59"/>
      <c r="P51" s="60"/>
      <c r="Q51" s="59"/>
      <c r="R51" s="60"/>
      <c r="S51" s="59"/>
      <c r="T51" s="60"/>
      <c r="U51" s="59"/>
      <c r="V51" s="60"/>
      <c r="W51" s="59"/>
      <c r="X51" s="60"/>
      <c r="Y51" s="59"/>
      <c r="Z51" s="60"/>
      <c r="AA51" s="59"/>
      <c r="AB51" s="60"/>
      <c r="AC51" s="59"/>
      <c r="AD51" s="60"/>
      <c r="AE51" s="59"/>
      <c r="AF51" s="60"/>
      <c r="AG51" s="59"/>
      <c r="AH51" s="60"/>
      <c r="AI51" s="59"/>
      <c r="AJ51" s="60"/>
      <c r="AK51" s="59"/>
      <c r="AL51" s="60"/>
      <c r="AM51" s="59"/>
      <c r="AN51" s="60"/>
      <c r="AO51" s="59"/>
      <c r="AP51" s="60"/>
      <c r="AQ51" s="62"/>
      <c r="AR51" s="58"/>
      <c r="AS51" s="62"/>
      <c r="AT51" s="58"/>
      <c r="AU51" s="59"/>
      <c r="AV51" s="60"/>
      <c r="AW51" s="61"/>
      <c r="AX51" s="43" t="str">
        <f t="shared" si="56"/>
        <v/>
      </c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10"/>
      <c r="BJ51" s="10"/>
      <c r="BK51" s="10"/>
      <c r="BL51" s="10"/>
      <c r="BU51" s="11"/>
      <c r="BV51" s="11"/>
      <c r="BW51" s="11"/>
      <c r="CA51" s="44" t="str">
        <f t="shared" si="57"/>
        <v/>
      </c>
      <c r="CB51" s="44" t="str">
        <f t="shared" si="58"/>
        <v/>
      </c>
      <c r="CC51" s="44" t="str">
        <f t="shared" si="59"/>
        <v/>
      </c>
      <c r="CD51" s="44" t="str">
        <f t="shared" si="60"/>
        <v/>
      </c>
      <c r="CE51" s="44" t="str">
        <f t="shared" si="61"/>
        <v/>
      </c>
      <c r="CF51" s="44" t="str">
        <f t="shared" si="83"/>
        <v/>
      </c>
      <c r="CG51" s="44" t="str">
        <f t="shared" si="84"/>
        <v/>
      </c>
      <c r="CH51" s="44" t="str">
        <f t="shared" si="85"/>
        <v/>
      </c>
      <c r="CI51" s="44" t="str">
        <f t="shared" si="86"/>
        <v/>
      </c>
      <c r="CJ51" s="44" t="str">
        <f t="shared" si="87"/>
        <v/>
      </c>
      <c r="CK51" s="44" t="str">
        <f t="shared" si="88"/>
        <v/>
      </c>
      <c r="CL51" s="44" t="str">
        <f t="shared" si="89"/>
        <v/>
      </c>
      <c r="CM51" s="44" t="str">
        <f t="shared" si="90"/>
        <v/>
      </c>
      <c r="CN51" s="44" t="str">
        <f t="shared" si="91"/>
        <v/>
      </c>
      <c r="CO51" s="44" t="str">
        <f t="shared" si="92"/>
        <v/>
      </c>
      <c r="CP51" s="44" t="str">
        <f t="shared" si="93"/>
        <v/>
      </c>
      <c r="CQ51" s="44" t="str">
        <f t="shared" si="94"/>
        <v/>
      </c>
      <c r="CR51" s="44" t="str">
        <f t="shared" si="95"/>
        <v/>
      </c>
      <c r="CS51" s="44" t="str">
        <f t="shared" si="96"/>
        <v/>
      </c>
      <c r="CT51" s="44" t="str">
        <f t="shared" si="97"/>
        <v/>
      </c>
      <c r="CU51" s="44" t="str">
        <f t="shared" si="98"/>
        <v/>
      </c>
      <c r="CV51" s="44" t="str">
        <f t="shared" si="99"/>
        <v/>
      </c>
      <c r="CW51" s="44" t="str">
        <f t="shared" si="100"/>
        <v/>
      </c>
      <c r="CX51" s="44" t="str">
        <f t="shared" si="101"/>
        <v/>
      </c>
      <c r="CY51" s="44" t="str">
        <f t="shared" si="102"/>
        <v/>
      </c>
      <c r="CZ51" s="44" t="str">
        <f t="shared" si="103"/>
        <v/>
      </c>
      <c r="DA51" s="45">
        <f t="shared" si="104"/>
        <v>0</v>
      </c>
      <c r="DB51" s="45">
        <f t="shared" si="105"/>
        <v>0</v>
      </c>
      <c r="DC51" s="45">
        <f t="shared" si="106"/>
        <v>0</v>
      </c>
      <c r="DD51" s="45">
        <f t="shared" si="107"/>
        <v>0</v>
      </c>
      <c r="DE51" s="45">
        <f t="shared" si="108"/>
        <v>0</v>
      </c>
      <c r="DF51" s="45">
        <f t="shared" si="62"/>
        <v>0</v>
      </c>
      <c r="DG51" s="45">
        <f t="shared" si="63"/>
        <v>0</v>
      </c>
      <c r="DH51" s="45">
        <f t="shared" si="64"/>
        <v>0</v>
      </c>
      <c r="DI51" s="45">
        <f t="shared" si="65"/>
        <v>0</v>
      </c>
      <c r="DJ51" s="45">
        <f t="shared" si="66"/>
        <v>0</v>
      </c>
      <c r="DK51" s="45">
        <f t="shared" si="67"/>
        <v>0</v>
      </c>
      <c r="DL51" s="45">
        <f t="shared" si="68"/>
        <v>0</v>
      </c>
      <c r="DM51" s="45">
        <f t="shared" si="69"/>
        <v>0</v>
      </c>
      <c r="DN51" s="45">
        <f t="shared" si="70"/>
        <v>0</v>
      </c>
      <c r="DO51" s="45">
        <f t="shared" si="71"/>
        <v>0</v>
      </c>
      <c r="DP51" s="45">
        <f t="shared" si="72"/>
        <v>0</v>
      </c>
      <c r="DQ51" s="45">
        <f t="shared" si="73"/>
        <v>0</v>
      </c>
      <c r="DR51" s="45">
        <f t="shared" si="74"/>
        <v>0</v>
      </c>
      <c r="DS51" s="45">
        <f t="shared" si="75"/>
        <v>0</v>
      </c>
      <c r="DT51" s="45">
        <f t="shared" si="76"/>
        <v>0</v>
      </c>
      <c r="DU51" s="45">
        <f t="shared" si="77"/>
        <v>0</v>
      </c>
      <c r="DV51" s="45">
        <f t="shared" si="78"/>
        <v>0</v>
      </c>
      <c r="DW51" s="45">
        <f t="shared" si="79"/>
        <v>0</v>
      </c>
      <c r="DX51" s="45">
        <f t="shared" si="80"/>
        <v>0</v>
      </c>
      <c r="DY51" s="45">
        <f t="shared" si="81"/>
        <v>0</v>
      </c>
      <c r="DZ51" s="45">
        <f t="shared" si="82"/>
        <v>0</v>
      </c>
    </row>
    <row r="52" spans="1:130" x14ac:dyDescent="0.25">
      <c r="A52" s="15" t="s">
        <v>56</v>
      </c>
      <c r="B52" s="15"/>
      <c r="C52" s="15"/>
      <c r="D52" s="16"/>
      <c r="E52" s="16"/>
      <c r="F52" s="16"/>
      <c r="G52" s="16"/>
      <c r="I52" s="16"/>
      <c r="J52" s="17"/>
      <c r="K52" s="17"/>
      <c r="L52" s="17"/>
      <c r="M52" s="17"/>
      <c r="N52" s="17"/>
      <c r="O52" s="17"/>
      <c r="P52" s="17"/>
      <c r="Q52" s="8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T52" s="14"/>
      <c r="BU52" s="14"/>
      <c r="BV52" s="11"/>
      <c r="BW52" s="11"/>
    </row>
    <row r="53" spans="1:130" ht="15" customHeight="1" x14ac:dyDescent="0.25">
      <c r="A53" s="475" t="s">
        <v>4</v>
      </c>
      <c r="B53" s="478" t="s">
        <v>5</v>
      </c>
      <c r="C53" s="479"/>
      <c r="D53" s="482" t="s">
        <v>6</v>
      </c>
      <c r="E53" s="483"/>
      <c r="F53" s="483"/>
      <c r="G53" s="483"/>
      <c r="H53" s="483"/>
      <c r="I53" s="483"/>
      <c r="J53" s="483"/>
      <c r="K53" s="483"/>
      <c r="L53" s="483"/>
      <c r="M53" s="483"/>
      <c r="N53" s="483"/>
      <c r="O53" s="483"/>
      <c r="P53" s="483"/>
      <c r="Q53" s="483"/>
      <c r="R53" s="483"/>
      <c r="S53" s="483"/>
      <c r="T53" s="483"/>
      <c r="U53" s="483"/>
      <c r="V53" s="483"/>
      <c r="W53" s="483"/>
      <c r="X53" s="483"/>
      <c r="Y53" s="483"/>
      <c r="Z53" s="483"/>
      <c r="AA53" s="483"/>
      <c r="AB53" s="483"/>
      <c r="AC53" s="483"/>
      <c r="AD53" s="483"/>
      <c r="AE53" s="483"/>
      <c r="AF53" s="483"/>
      <c r="AG53" s="483"/>
      <c r="AH53" s="483"/>
      <c r="AI53" s="483"/>
      <c r="AJ53" s="483"/>
      <c r="AK53" s="483"/>
      <c r="AL53" s="483"/>
      <c r="AM53" s="483"/>
      <c r="AN53" s="483"/>
      <c r="AO53" s="483"/>
      <c r="AP53" s="483"/>
      <c r="AQ53" s="484"/>
      <c r="AR53" s="485" t="s">
        <v>7</v>
      </c>
      <c r="AS53" s="486"/>
      <c r="AT53" s="487" t="s">
        <v>8</v>
      </c>
      <c r="AU53" s="488"/>
      <c r="AV53" s="493" t="s">
        <v>9</v>
      </c>
      <c r="AW53" s="496" t="s">
        <v>10</v>
      </c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U53" s="10"/>
      <c r="BV53" s="11"/>
      <c r="BW53" s="11"/>
    </row>
    <row r="54" spans="1:130" ht="15" customHeight="1" x14ac:dyDescent="0.25">
      <c r="A54" s="476"/>
      <c r="B54" s="480"/>
      <c r="C54" s="481"/>
      <c r="D54" s="491" t="s">
        <v>11</v>
      </c>
      <c r="E54" s="485"/>
      <c r="F54" s="491" t="s">
        <v>12</v>
      </c>
      <c r="G54" s="485"/>
      <c r="H54" s="491" t="s">
        <v>13</v>
      </c>
      <c r="I54" s="492"/>
      <c r="J54" s="485" t="s">
        <v>14</v>
      </c>
      <c r="K54" s="485"/>
      <c r="L54" s="491" t="s">
        <v>15</v>
      </c>
      <c r="M54" s="485"/>
      <c r="N54" s="491" t="s">
        <v>16</v>
      </c>
      <c r="O54" s="485"/>
      <c r="P54" s="491" t="s">
        <v>17</v>
      </c>
      <c r="Q54" s="485"/>
      <c r="R54" s="491" t="s">
        <v>18</v>
      </c>
      <c r="S54" s="485"/>
      <c r="T54" s="491" t="s">
        <v>19</v>
      </c>
      <c r="U54" s="492"/>
      <c r="V54" s="491" t="s">
        <v>20</v>
      </c>
      <c r="W54" s="492"/>
      <c r="X54" s="491" t="s">
        <v>21</v>
      </c>
      <c r="Y54" s="492"/>
      <c r="Z54" s="491" t="s">
        <v>22</v>
      </c>
      <c r="AA54" s="492"/>
      <c r="AB54" s="491" t="s">
        <v>23</v>
      </c>
      <c r="AC54" s="492"/>
      <c r="AD54" s="491" t="s">
        <v>24</v>
      </c>
      <c r="AE54" s="492"/>
      <c r="AF54" s="491" t="s">
        <v>25</v>
      </c>
      <c r="AG54" s="492"/>
      <c r="AH54" s="491" t="s">
        <v>26</v>
      </c>
      <c r="AI54" s="492"/>
      <c r="AJ54" s="491" t="s">
        <v>27</v>
      </c>
      <c r="AK54" s="492"/>
      <c r="AL54" s="491" t="s">
        <v>28</v>
      </c>
      <c r="AM54" s="492"/>
      <c r="AN54" s="491" t="s">
        <v>29</v>
      </c>
      <c r="AO54" s="492"/>
      <c r="AP54" s="491" t="s">
        <v>30</v>
      </c>
      <c r="AQ54" s="486"/>
      <c r="AR54" s="499" t="s">
        <v>31</v>
      </c>
      <c r="AS54" s="501" t="s">
        <v>32</v>
      </c>
      <c r="AT54" s="489"/>
      <c r="AU54" s="490"/>
      <c r="AV54" s="494"/>
      <c r="AW54" s="497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U54" s="10"/>
    </row>
    <row r="55" spans="1:130" x14ac:dyDescent="0.25">
      <c r="A55" s="477"/>
      <c r="B55" s="24" t="s">
        <v>33</v>
      </c>
      <c r="C55" s="64" t="s">
        <v>34</v>
      </c>
      <c r="D55" s="18" t="s">
        <v>33</v>
      </c>
      <c r="E55" s="25" t="s">
        <v>34</v>
      </c>
      <c r="F55" s="18" t="s">
        <v>33</v>
      </c>
      <c r="G55" s="25" t="s">
        <v>34</v>
      </c>
      <c r="H55" s="18" t="s">
        <v>33</v>
      </c>
      <c r="I55" s="64" t="s">
        <v>34</v>
      </c>
      <c r="J55" s="24" t="s">
        <v>33</v>
      </c>
      <c r="K55" s="25" t="s">
        <v>34</v>
      </c>
      <c r="L55" s="18" t="s">
        <v>33</v>
      </c>
      <c r="M55" s="25" t="s">
        <v>34</v>
      </c>
      <c r="N55" s="18" t="s">
        <v>33</v>
      </c>
      <c r="O55" s="25" t="s">
        <v>34</v>
      </c>
      <c r="P55" s="18" t="s">
        <v>33</v>
      </c>
      <c r="Q55" s="25" t="s">
        <v>34</v>
      </c>
      <c r="R55" s="18" t="s">
        <v>33</v>
      </c>
      <c r="S55" s="25" t="s">
        <v>34</v>
      </c>
      <c r="T55" s="18" t="s">
        <v>33</v>
      </c>
      <c r="U55" s="25" t="s">
        <v>34</v>
      </c>
      <c r="V55" s="18" t="s">
        <v>33</v>
      </c>
      <c r="W55" s="25" t="s">
        <v>34</v>
      </c>
      <c r="X55" s="18" t="s">
        <v>33</v>
      </c>
      <c r="Y55" s="25" t="s">
        <v>34</v>
      </c>
      <c r="Z55" s="18" t="s">
        <v>33</v>
      </c>
      <c r="AA55" s="25" t="s">
        <v>34</v>
      </c>
      <c r="AB55" s="18" t="s">
        <v>33</v>
      </c>
      <c r="AC55" s="25" t="s">
        <v>34</v>
      </c>
      <c r="AD55" s="18" t="s">
        <v>33</v>
      </c>
      <c r="AE55" s="25" t="s">
        <v>34</v>
      </c>
      <c r="AF55" s="18" t="s">
        <v>33</v>
      </c>
      <c r="AG55" s="25" t="s">
        <v>34</v>
      </c>
      <c r="AH55" s="18" t="s">
        <v>33</v>
      </c>
      <c r="AI55" s="25" t="s">
        <v>34</v>
      </c>
      <c r="AJ55" s="18" t="s">
        <v>33</v>
      </c>
      <c r="AK55" s="25" t="s">
        <v>34</v>
      </c>
      <c r="AL55" s="18" t="s">
        <v>33</v>
      </c>
      <c r="AM55" s="25" t="s">
        <v>34</v>
      </c>
      <c r="AN55" s="18" t="s">
        <v>33</v>
      </c>
      <c r="AO55" s="25" t="s">
        <v>34</v>
      </c>
      <c r="AP55" s="18" t="s">
        <v>33</v>
      </c>
      <c r="AQ55" s="26" t="s">
        <v>34</v>
      </c>
      <c r="AR55" s="500"/>
      <c r="AS55" s="502"/>
      <c r="AT55" s="280" t="s">
        <v>35</v>
      </c>
      <c r="AU55" s="275" t="s">
        <v>36</v>
      </c>
      <c r="AV55" s="495"/>
      <c r="AW55" s="498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U55" s="10"/>
    </row>
    <row r="56" spans="1:130" x14ac:dyDescent="0.25">
      <c r="A56" s="65" t="s">
        <v>37</v>
      </c>
      <c r="B56" s="31">
        <f t="shared" ref="B56:C63" si="110">+N56+P56+R56+T56+V56+X56+Z56+AB56+AD56+AF56+AH56+AJ56+AL56+AN56+AP56</f>
        <v>2</v>
      </c>
      <c r="C56" s="32">
        <f t="shared" si="110"/>
        <v>0</v>
      </c>
      <c r="D56" s="33"/>
      <c r="E56" s="34"/>
      <c r="F56" s="35"/>
      <c r="G56" s="34"/>
      <c r="H56" s="35"/>
      <c r="I56" s="34"/>
      <c r="J56" s="35"/>
      <c r="K56" s="34"/>
      <c r="L56" s="35"/>
      <c r="M56" s="36"/>
      <c r="N56" s="37">
        <v>0</v>
      </c>
      <c r="O56" s="38">
        <v>0</v>
      </c>
      <c r="P56" s="39">
        <v>0</v>
      </c>
      <c r="Q56" s="38">
        <v>0</v>
      </c>
      <c r="R56" s="39">
        <v>0</v>
      </c>
      <c r="S56" s="38">
        <v>0</v>
      </c>
      <c r="T56" s="39">
        <v>1</v>
      </c>
      <c r="U56" s="38">
        <v>0</v>
      </c>
      <c r="V56" s="39">
        <v>0</v>
      </c>
      <c r="W56" s="38">
        <v>0</v>
      </c>
      <c r="X56" s="39">
        <v>1</v>
      </c>
      <c r="Y56" s="38">
        <v>0</v>
      </c>
      <c r="Z56" s="39">
        <v>0</v>
      </c>
      <c r="AA56" s="38">
        <v>0</v>
      </c>
      <c r="AB56" s="39">
        <v>0</v>
      </c>
      <c r="AC56" s="38">
        <v>0</v>
      </c>
      <c r="AD56" s="39">
        <v>0</v>
      </c>
      <c r="AE56" s="38">
        <v>0</v>
      </c>
      <c r="AF56" s="39">
        <v>0</v>
      </c>
      <c r="AG56" s="38">
        <v>0</v>
      </c>
      <c r="AH56" s="39">
        <v>0</v>
      </c>
      <c r="AI56" s="38">
        <v>0</v>
      </c>
      <c r="AJ56" s="39">
        <v>0</v>
      </c>
      <c r="AK56" s="38">
        <v>0</v>
      </c>
      <c r="AL56" s="39">
        <v>0</v>
      </c>
      <c r="AM56" s="38">
        <v>0</v>
      </c>
      <c r="AN56" s="39">
        <v>0</v>
      </c>
      <c r="AO56" s="38">
        <v>0</v>
      </c>
      <c r="AP56" s="39">
        <v>0</v>
      </c>
      <c r="AQ56" s="40">
        <v>0</v>
      </c>
      <c r="AR56" s="41"/>
      <c r="AS56" s="40">
        <v>2</v>
      </c>
      <c r="AT56" s="37">
        <v>0</v>
      </c>
      <c r="AU56" s="38">
        <v>0</v>
      </c>
      <c r="AV56" s="39">
        <v>0</v>
      </c>
      <c r="AW56" s="42">
        <v>0</v>
      </c>
      <c r="AX56" s="43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10"/>
      <c r="BJ56" s="10"/>
      <c r="BK56" s="10"/>
      <c r="BL56" s="10"/>
      <c r="BU56" s="10"/>
      <c r="BW56" s="11"/>
      <c r="CA56" s="44" t="str">
        <f t="shared" ref="CA56:CA73" si="112">IF(B56&lt;C56,"* El total de Reactivos NO DEBE ser superior al total de Procesados. ","")</f>
        <v/>
      </c>
      <c r="CB56" s="44" t="str">
        <f t="shared" ref="CB56:CB73" si="113">IF(B56&lt;&gt;(AR56+ AS56),"* La suma de las columnas Sexo DEBE SER IGUAL a los Procesados. ","")</f>
        <v/>
      </c>
      <c r="CC56" s="44" t="str">
        <f t="shared" ref="CC56:CC73" si="114">IF(B56&lt;(AT56+ AU56),"* La suma de las columna Trans NO DEBE ser superior al total de Procesados. ","")</f>
        <v/>
      </c>
      <c r="CD56" s="44" t="str">
        <f t="shared" ref="CD56:CD73" si="115">IF(B56&lt;AV56,"* La columna Pueblos Originarios NO DEBE ser superior al total de Procesados. ","")</f>
        <v/>
      </c>
      <c r="CE56" s="44" t="str">
        <f t="shared" ref="CE56:CE73" si="116">IF(B56&lt;AW56,"* La columna Migrantes NO DEBE ser superior al total de Procesados. ","")</f>
        <v/>
      </c>
      <c r="CF56" s="44" t="str">
        <f>IF(D56&lt;E56,CONCATENATE("* El total de procesados debe ser mayor o igual al total de Reactivos en el grupo de edad ",$D$54),"")</f>
        <v/>
      </c>
      <c r="CG56" s="44" t="str">
        <f>IF(F56&lt;G56,CONCATENATE("* El total de procesados debe ser mayor o igual al total de Reactivos en el grupo de edad ",$F$54),"")</f>
        <v/>
      </c>
      <c r="CH56" s="44" t="str">
        <f>IF(H56&lt;I56,CONCATENATE("* El total de procesados debe ser mayor o igual al total de Reactivos en el grupo de edad ",$H$54),"")</f>
        <v/>
      </c>
      <c r="CI56" s="44" t="str">
        <f>IF(J56&lt;K56,CONCATENATE("* El total de procesados debe ser mayor o igual al total de Reactivos en el grupo de edad ",$J$54),"")</f>
        <v/>
      </c>
      <c r="CJ56" s="44" t="str">
        <f>IF(L56&lt;M56,CONCATENATE("* El total de procesados debe ser mayor o igual al total de Reactivos en el grupo de edad ",$L$54),"")</f>
        <v/>
      </c>
      <c r="CK56" s="44" t="str">
        <f>IF(N56&lt;O56,CONCATENATE("* El total de procesados debe ser mayor o igual al total de Reactivos en el grupo de edad ",$N$54),"")</f>
        <v/>
      </c>
      <c r="CL56" s="44" t="str">
        <f>IF(P56&lt;Q56,CONCATENATE("* El total de procesados debe ser mayor o igual al total de Reactivos en el grupo de edad ",$P$54),"")</f>
        <v/>
      </c>
      <c r="CM56" s="44" t="str">
        <f>IF(R56&lt;S56,CONCATENATE("* El total de procesados debe ser mayor o igual al total de Reactivos en el grupo de edad ",$R$54),"")</f>
        <v/>
      </c>
      <c r="CN56" s="44" t="str">
        <f>IF(T56&lt;U56,CONCATENATE("* El total de procesados debe ser mayor o igual al total de Reactivos en el grupo de edad ",$T$54),"")</f>
        <v/>
      </c>
      <c r="CO56" s="44" t="str">
        <f>IF(V56&lt;W56,CONCATENATE("* El total de procesados debe ser mayor o igual al total de Reactivos en el grupo de edad ",$V$54),"")</f>
        <v/>
      </c>
      <c r="CP56" s="44" t="str">
        <f>IF(X56&lt;Y56,CONCATENATE("* El total de procesados debe ser mayor o igual al total de Reactivos en el grupo de edad ",$X$54),"")</f>
        <v/>
      </c>
      <c r="CQ56" s="44" t="str">
        <f>IF(Z56&lt;AA56,CONCATENATE("* El total de procesados debe ser mayor o igual al total de Reactivos en el grupo de edad ",$Z$54),"")</f>
        <v/>
      </c>
      <c r="CR56" s="44" t="str">
        <f>IF(AB56&lt;AC56,CONCATENATE("* El total de procesados debe ser mayor o igual al total de Reactivos en el grupo de edad ",$AB$54),"")</f>
        <v/>
      </c>
      <c r="CS56" s="44" t="str">
        <f>IF(AD56&lt;AE56,CONCATENATE("* El total de procesados debe ser mayor o igual al total de Reactivos en el grupo de edad ",$AD$54),"")</f>
        <v/>
      </c>
      <c r="CT56" s="44" t="str">
        <f>IF(AF56&lt;AG56,CONCATENATE("* El total de procesados debe ser mayor o igual al total de Reactivos en el grupo de edad ",$AF$54),"")</f>
        <v/>
      </c>
      <c r="CU56" s="44" t="str">
        <f>IF(AH56&lt;AI56,CONCATENATE("* El total de procesados debe ser mayor o igual al total de Reactivos en el grupo de edad ",$AH$54),"")</f>
        <v/>
      </c>
      <c r="CV56" s="44" t="str">
        <f>IF(AJ56&lt;AK56,CONCATENATE("* El total de procesados debe ser mayor o igual al total de Reactivos en el grupo de edad ",$AJ$54),"")</f>
        <v/>
      </c>
      <c r="CW56" s="44" t="str">
        <f>IF(AL56&lt;AM56,CONCATENATE("* El total de procesados debe ser mayor o igual al total de Reactivos en el grupo de edad ",$AL$54),"")</f>
        <v/>
      </c>
      <c r="CX56" s="44" t="str">
        <f>IF(AN56&lt;AO56,CONCATENATE("* El total de procesados debe ser mayor o igual al total de Reactivos en el grupo de edad ",$AN$54),"")</f>
        <v/>
      </c>
      <c r="CY56" s="44" t="str">
        <f>IF(AP56&lt;AQ56,CONCATENATE("* El total de procesados debe ser mayor o igual al total de Reactivos en el grupo de edad ",$AP$54),"")</f>
        <v/>
      </c>
      <c r="CZ56" s="44" t="str">
        <f t="shared" ref="CZ56:CZ73" si="117">IF(AND(B56&lt;&gt;0,OR(AT56="",AU56="",AV56="",AW56="")),"* No olvide digitar la columna Trans y/o Pueblos Originarios y/o Migrantes (Digite Cero si no tiene). ","")</f>
        <v/>
      </c>
      <c r="DA56" s="45">
        <f t="shared" ref="DA56:DA73" si="118">IF(B56&lt;   C56,1,0)</f>
        <v>0</v>
      </c>
      <c r="DB56" s="45">
        <f t="shared" ref="DB56:DB73" si="119">IF(B56&lt;&gt; AR56+AS56,1,0)</f>
        <v>0</v>
      </c>
      <c r="DC56" s="45">
        <f t="shared" ref="DC56:DC73" si="120">IF(B56&lt;  AT56+AU56,1,0)</f>
        <v>0</v>
      </c>
      <c r="DD56" s="45">
        <f t="shared" ref="DD56:DD73" si="121">IF(B56&lt;  AV56,1,0)</f>
        <v>0</v>
      </c>
      <c r="DE56" s="45">
        <f t="shared" ref="DE56:DE73" si="122">IF(B56&lt;  AW56,1,0)</f>
        <v>0</v>
      </c>
      <c r="DF56" s="45">
        <f t="shared" ref="DF56:DF73" si="123">IF(D56&lt;E56,1,0)</f>
        <v>0</v>
      </c>
      <c r="DG56" s="45">
        <f t="shared" ref="DG56:DG73" si="124">IF(F56&lt;G56,1,0)</f>
        <v>0</v>
      </c>
      <c r="DH56" s="45">
        <f t="shared" ref="DH56:DH73" si="125">IF(H56&lt;I56,1,0)</f>
        <v>0</v>
      </c>
      <c r="DI56" s="45">
        <f t="shared" ref="DI56:DI73" si="126">IF(J56&lt;K56,1,0)</f>
        <v>0</v>
      </c>
      <c r="DJ56" s="45">
        <f t="shared" ref="DJ56:DJ73" si="127">IF(L56&lt;M56,1,0)</f>
        <v>0</v>
      </c>
      <c r="DK56" s="45">
        <f t="shared" ref="DK56:DK73" si="128">IF(N56&lt;O56,1,0)</f>
        <v>0</v>
      </c>
      <c r="DL56" s="45">
        <f t="shared" ref="DL56:DL73" si="129">IF(P56&lt;Q56,1,0)</f>
        <v>0</v>
      </c>
      <c r="DM56" s="45">
        <f t="shared" ref="DM56:DM73" si="130">IF(R56&lt;S56,1,0)</f>
        <v>0</v>
      </c>
      <c r="DN56" s="45">
        <f t="shared" ref="DN56:DN73" si="131">IF(T56&lt;U56,1,0)</f>
        <v>0</v>
      </c>
      <c r="DO56" s="45">
        <f t="shared" ref="DO56:DO73" si="132">IF(V56&lt;W56,1,0)</f>
        <v>0</v>
      </c>
      <c r="DP56" s="45">
        <f t="shared" ref="DP56:DP73" si="133">IF(X56&lt;Y56,1,0)</f>
        <v>0</v>
      </c>
      <c r="DQ56" s="45">
        <f t="shared" ref="DQ56:DQ73" si="134">IF(Z56&lt;AA56,1,0)</f>
        <v>0</v>
      </c>
      <c r="DR56" s="45">
        <f t="shared" ref="DR56:DR73" si="135">IF(AB56&lt;AC56,1,0)</f>
        <v>0</v>
      </c>
      <c r="DS56" s="45">
        <f t="shared" ref="DS56:DS73" si="136">IF(AD56&lt;AE56,1,0)</f>
        <v>0</v>
      </c>
      <c r="DT56" s="45">
        <f t="shared" ref="DT56:DT73" si="137">IF(AF56&lt;AG56,1,0)</f>
        <v>0</v>
      </c>
      <c r="DU56" s="45">
        <f t="shared" ref="DU56:DU73" si="138">IF(AH56&lt;AI56,1,0)</f>
        <v>0</v>
      </c>
      <c r="DV56" s="45">
        <f t="shared" ref="DV56:DV73" si="139">IF(AJ56&lt;AK56,1,0)</f>
        <v>0</v>
      </c>
      <c r="DW56" s="45">
        <f t="shared" ref="DW56:DW73" si="140">IF(AL56&lt;AM56,1,0)</f>
        <v>0</v>
      </c>
      <c r="DX56" s="45">
        <f t="shared" ref="DX56:DX73" si="141">IF(AN56&lt;AO56,1,0)</f>
        <v>0</v>
      </c>
      <c r="DY56" s="45">
        <f t="shared" ref="DY56:DY73" si="142">IF(AP56&lt;AQ56,1,0)</f>
        <v>0</v>
      </c>
      <c r="DZ56" s="45">
        <f t="shared" ref="DZ56:DZ73" si="143">IF(AND(B56&lt;&gt;0,OR(AT56="",AU56="",AV56="",AW56="")),1,0)</f>
        <v>0</v>
      </c>
    </row>
    <row r="57" spans="1:130" x14ac:dyDescent="0.25">
      <c r="A57" s="66" t="s">
        <v>38</v>
      </c>
      <c r="B57" s="47">
        <f t="shared" si="110"/>
        <v>0</v>
      </c>
      <c r="C57" s="48">
        <f t="shared" si="110"/>
        <v>0</v>
      </c>
      <c r="D57" s="33"/>
      <c r="E57" s="34"/>
      <c r="F57" s="35"/>
      <c r="G57" s="34"/>
      <c r="H57" s="35"/>
      <c r="I57" s="34"/>
      <c r="J57" s="35"/>
      <c r="K57" s="34"/>
      <c r="L57" s="35"/>
      <c r="M57" s="36"/>
      <c r="N57" s="37"/>
      <c r="O57" s="38"/>
      <c r="P57" s="39"/>
      <c r="Q57" s="38"/>
      <c r="R57" s="39"/>
      <c r="S57" s="38"/>
      <c r="T57" s="39"/>
      <c r="U57" s="38"/>
      <c r="V57" s="39"/>
      <c r="W57" s="38"/>
      <c r="X57" s="39"/>
      <c r="Y57" s="38"/>
      <c r="Z57" s="39"/>
      <c r="AA57" s="38"/>
      <c r="AB57" s="39"/>
      <c r="AC57" s="38"/>
      <c r="AD57" s="39"/>
      <c r="AE57" s="38"/>
      <c r="AF57" s="39"/>
      <c r="AG57" s="38"/>
      <c r="AH57" s="39"/>
      <c r="AI57" s="38"/>
      <c r="AJ57" s="39"/>
      <c r="AK57" s="38"/>
      <c r="AL57" s="39"/>
      <c r="AM57" s="38"/>
      <c r="AN57" s="39"/>
      <c r="AO57" s="38"/>
      <c r="AP57" s="39"/>
      <c r="AQ57" s="40"/>
      <c r="AR57" s="41"/>
      <c r="AS57" s="40"/>
      <c r="AT57" s="37"/>
      <c r="AU57" s="38"/>
      <c r="AV57" s="39"/>
      <c r="AW57" s="42"/>
      <c r="AX57" s="43" t="str">
        <f t="shared" si="111"/>
        <v/>
      </c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10"/>
      <c r="BJ57" s="10"/>
      <c r="BK57" s="10"/>
      <c r="BL57" s="10"/>
      <c r="BU57" s="10"/>
      <c r="BW57" s="11"/>
      <c r="CA57" s="44" t="str">
        <f t="shared" si="112"/>
        <v/>
      </c>
      <c r="CB57" s="44" t="str">
        <f t="shared" si="113"/>
        <v/>
      </c>
      <c r="CC57" s="44" t="str">
        <f t="shared" si="114"/>
        <v/>
      </c>
      <c r="CD57" s="44" t="str">
        <f t="shared" si="115"/>
        <v/>
      </c>
      <c r="CE57" s="44" t="str">
        <f t="shared" si="116"/>
        <v/>
      </c>
      <c r="CF57" s="44" t="str">
        <f t="shared" ref="CF57:CF73" si="144">IF(D57&lt;E57,CONCATENATE("* El total de procesados debe ser mayor o igual al total de Reactivos en el grupo de edad ",$D$54),"")</f>
        <v/>
      </c>
      <c r="CG57" s="44" t="str">
        <f t="shared" ref="CG57:CG73" si="145">IF(F57&lt;G57,CONCATENATE("* El total de procesados debe ser mayor o igual al total de Reactivos en el grupo de edad ",$F$54),"")</f>
        <v/>
      </c>
      <c r="CH57" s="44" t="str">
        <f t="shared" ref="CH57:CH73" si="146">IF(H57&lt;I57,CONCATENATE("* El total de procesados debe ser mayor o igual al total de Reactivos en el grupo de edad ",$H$54),"")</f>
        <v/>
      </c>
      <c r="CI57" s="44" t="str">
        <f t="shared" ref="CI57:CI73" si="147">IF(J57&lt;K57,CONCATENATE("* El total de procesados debe ser mayor o igual al total de Reactivos en el grupo de edad ",$J$54),"")</f>
        <v/>
      </c>
      <c r="CJ57" s="44" t="str">
        <f t="shared" ref="CJ57:CJ73" si="148">IF(L57&lt;M57,CONCATENATE("* El total de procesados debe ser mayor o igual al total de Reactivos en el grupo de edad ",$L$54),"")</f>
        <v/>
      </c>
      <c r="CK57" s="44" t="str">
        <f t="shared" ref="CK57:CK73" si="149">IF(N57&lt;O57,CONCATENATE("* El total de procesados debe ser mayor o igual al total de Reactivos en el grupo de edad ",$N$54),"")</f>
        <v/>
      </c>
      <c r="CL57" s="44" t="str">
        <f t="shared" ref="CL57:CL73" si="150">IF(P57&lt;Q57,CONCATENATE("* El total de procesados debe ser mayor o igual al total de Reactivos en el grupo de edad ",$P$54),"")</f>
        <v/>
      </c>
      <c r="CM57" s="44" t="str">
        <f t="shared" ref="CM57:CM73" si="151">IF(R57&lt;S57,CONCATENATE("* El total de procesados debe ser mayor o igual al total de Reactivos en el grupo de edad ",$R$54),"")</f>
        <v/>
      </c>
      <c r="CN57" s="44" t="str">
        <f t="shared" ref="CN57:CN73" si="152">IF(T57&lt;U57,CONCATENATE("* El total de procesados debe ser mayor o igual al total de Reactivos en el grupo de edad ",$T$54),"")</f>
        <v/>
      </c>
      <c r="CO57" s="44" t="str">
        <f t="shared" ref="CO57:CO73" si="153">IF(V57&lt;W57,CONCATENATE("* El total de procesados debe ser mayor o igual al total de Reactivos en el grupo de edad ",$V$54),"")</f>
        <v/>
      </c>
      <c r="CP57" s="44" t="str">
        <f t="shared" ref="CP57:CP73" si="154">IF(X57&lt;Y57,CONCATENATE("* El total de procesados debe ser mayor o igual al total de Reactivos en el grupo de edad ",$X$54),"")</f>
        <v/>
      </c>
      <c r="CQ57" s="44" t="str">
        <f t="shared" ref="CQ57:CQ73" si="155">IF(Z57&lt;AA57,CONCATENATE("* El total de procesados debe ser mayor o igual al total de Reactivos en el grupo de edad ",$Z$54),"")</f>
        <v/>
      </c>
      <c r="CR57" s="44" t="str">
        <f t="shared" ref="CR57:CR73" si="156">IF(AB57&lt;AC57,CONCATENATE("* El total de procesados debe ser mayor o igual al total de Reactivos en el grupo de edad ",$AB$54),"")</f>
        <v/>
      </c>
      <c r="CS57" s="44" t="str">
        <f t="shared" ref="CS57:CS73" si="157">IF(AD57&lt;AE57,CONCATENATE("* El total de procesados debe ser mayor o igual al total de Reactivos en el grupo de edad ",$AD$54),"")</f>
        <v/>
      </c>
      <c r="CT57" s="44" t="str">
        <f t="shared" ref="CT57:CT73" si="158">IF(AF57&lt;AG57,CONCATENATE("* El total de procesados debe ser mayor o igual al total de Reactivos en el grupo de edad ",$AF$54),"")</f>
        <v/>
      </c>
      <c r="CU57" s="44" t="str">
        <f t="shared" ref="CU57:CU73" si="159">IF(AH57&lt;AI57,CONCATENATE("* El total de procesados debe ser mayor o igual al total de Reactivos en el grupo de edad ",$AH$54),"")</f>
        <v/>
      </c>
      <c r="CV57" s="44" t="str">
        <f t="shared" ref="CV57:CV73" si="160">IF(AJ57&lt;AK57,CONCATENATE("* El total de procesados debe ser mayor o igual al total de Reactivos en el grupo de edad ",$AJ$54),"")</f>
        <v/>
      </c>
      <c r="CW57" s="44" t="str">
        <f t="shared" ref="CW57:CW73" si="161">IF(AL57&lt;AM57,CONCATENATE("* El total de procesados debe ser mayor o igual al total de Reactivos en el grupo de edad ",$AL$54),"")</f>
        <v/>
      </c>
      <c r="CX57" s="44" t="str">
        <f t="shared" ref="CX57:CX73" si="162">IF(AN57&lt;AO57,CONCATENATE("* El total de procesados debe ser mayor o igual al total de Reactivos en el grupo de edad ",$AN$54),"")</f>
        <v/>
      </c>
      <c r="CY57" s="44" t="str">
        <f t="shared" ref="CY57:CY73" si="163">IF(AP57&lt;AQ57,CONCATENATE("* El total de procesados debe ser mayor o igual al total de Reactivos en el grupo de edad ",$AP$54),"")</f>
        <v/>
      </c>
      <c r="CZ57" s="44" t="str">
        <f t="shared" si="117"/>
        <v/>
      </c>
      <c r="DA57" s="45">
        <f t="shared" si="118"/>
        <v>0</v>
      </c>
      <c r="DB57" s="45">
        <f t="shared" si="119"/>
        <v>0</v>
      </c>
      <c r="DC57" s="45">
        <f t="shared" si="120"/>
        <v>0</v>
      </c>
      <c r="DD57" s="45">
        <f t="shared" si="121"/>
        <v>0</v>
      </c>
      <c r="DE57" s="45">
        <f t="shared" si="122"/>
        <v>0</v>
      </c>
      <c r="DF57" s="45">
        <f t="shared" si="123"/>
        <v>0</v>
      </c>
      <c r="DG57" s="45">
        <f t="shared" si="124"/>
        <v>0</v>
      </c>
      <c r="DH57" s="45">
        <f t="shared" si="125"/>
        <v>0</v>
      </c>
      <c r="DI57" s="45">
        <f t="shared" si="126"/>
        <v>0</v>
      </c>
      <c r="DJ57" s="45">
        <f t="shared" si="127"/>
        <v>0</v>
      </c>
      <c r="DK57" s="45">
        <f t="shared" si="128"/>
        <v>0</v>
      </c>
      <c r="DL57" s="45">
        <f t="shared" si="129"/>
        <v>0</v>
      </c>
      <c r="DM57" s="45">
        <f t="shared" si="130"/>
        <v>0</v>
      </c>
      <c r="DN57" s="45">
        <f t="shared" si="131"/>
        <v>0</v>
      </c>
      <c r="DO57" s="45">
        <f t="shared" si="132"/>
        <v>0</v>
      </c>
      <c r="DP57" s="45">
        <f t="shared" si="133"/>
        <v>0</v>
      </c>
      <c r="DQ57" s="45">
        <f t="shared" si="134"/>
        <v>0</v>
      </c>
      <c r="DR57" s="45">
        <f t="shared" si="135"/>
        <v>0</v>
      </c>
      <c r="DS57" s="45">
        <f t="shared" si="136"/>
        <v>0</v>
      </c>
      <c r="DT57" s="45">
        <f t="shared" si="137"/>
        <v>0</v>
      </c>
      <c r="DU57" s="45">
        <f t="shared" si="138"/>
        <v>0</v>
      </c>
      <c r="DV57" s="45">
        <f t="shared" si="139"/>
        <v>0</v>
      </c>
      <c r="DW57" s="45">
        <f t="shared" si="140"/>
        <v>0</v>
      </c>
      <c r="DX57" s="45">
        <f t="shared" si="141"/>
        <v>0</v>
      </c>
      <c r="DY57" s="45">
        <f t="shared" si="142"/>
        <v>0</v>
      </c>
      <c r="DZ57" s="45">
        <f t="shared" si="143"/>
        <v>0</v>
      </c>
    </row>
    <row r="58" spans="1:130" x14ac:dyDescent="0.25">
      <c r="A58" s="66" t="s">
        <v>39</v>
      </c>
      <c r="B58" s="47">
        <f t="shared" si="110"/>
        <v>3</v>
      </c>
      <c r="C58" s="48">
        <f t="shared" si="110"/>
        <v>0</v>
      </c>
      <c r="D58" s="33"/>
      <c r="E58" s="34"/>
      <c r="F58" s="35"/>
      <c r="G58" s="34"/>
      <c r="H58" s="35"/>
      <c r="I58" s="34"/>
      <c r="J58" s="35"/>
      <c r="K58" s="34"/>
      <c r="L58" s="35"/>
      <c r="M58" s="36"/>
      <c r="N58" s="37">
        <v>0</v>
      </c>
      <c r="O58" s="38">
        <v>0</v>
      </c>
      <c r="P58" s="39">
        <v>0</v>
      </c>
      <c r="Q58" s="38">
        <v>0</v>
      </c>
      <c r="R58" s="39">
        <v>0</v>
      </c>
      <c r="S58" s="38">
        <v>0</v>
      </c>
      <c r="T58" s="39">
        <v>1</v>
      </c>
      <c r="U58" s="38">
        <v>0</v>
      </c>
      <c r="V58" s="39">
        <v>0</v>
      </c>
      <c r="W58" s="38">
        <v>0</v>
      </c>
      <c r="X58" s="39">
        <v>1</v>
      </c>
      <c r="Y58" s="38">
        <v>0</v>
      </c>
      <c r="Z58" s="39">
        <v>1</v>
      </c>
      <c r="AA58" s="38">
        <v>0</v>
      </c>
      <c r="AB58" s="39">
        <v>0</v>
      </c>
      <c r="AC58" s="38">
        <v>0</v>
      </c>
      <c r="AD58" s="39">
        <v>0</v>
      </c>
      <c r="AE58" s="38">
        <v>0</v>
      </c>
      <c r="AF58" s="39">
        <v>0</v>
      </c>
      <c r="AG58" s="38">
        <v>0</v>
      </c>
      <c r="AH58" s="39">
        <v>0</v>
      </c>
      <c r="AI58" s="38">
        <v>0</v>
      </c>
      <c r="AJ58" s="39">
        <v>0</v>
      </c>
      <c r="AK58" s="38">
        <v>0</v>
      </c>
      <c r="AL58" s="39">
        <v>0</v>
      </c>
      <c r="AM58" s="38">
        <v>0</v>
      </c>
      <c r="AN58" s="39">
        <v>0</v>
      </c>
      <c r="AO58" s="38">
        <v>0</v>
      </c>
      <c r="AP58" s="39">
        <v>0</v>
      </c>
      <c r="AQ58" s="40">
        <v>0</v>
      </c>
      <c r="AR58" s="41"/>
      <c r="AS58" s="40">
        <v>3</v>
      </c>
      <c r="AT58" s="37">
        <v>0</v>
      </c>
      <c r="AU58" s="38">
        <v>0</v>
      </c>
      <c r="AV58" s="39">
        <v>0</v>
      </c>
      <c r="AW58" s="42">
        <v>0</v>
      </c>
      <c r="AX58" s="43" t="str">
        <f t="shared" si="111"/>
        <v/>
      </c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10"/>
      <c r="BJ58" s="10"/>
      <c r="BK58" s="10"/>
      <c r="BL58" s="10"/>
      <c r="BU58" s="10"/>
      <c r="BW58" s="11"/>
      <c r="CA58" s="44" t="str">
        <f t="shared" si="112"/>
        <v/>
      </c>
      <c r="CB58" s="44" t="str">
        <f t="shared" si="113"/>
        <v/>
      </c>
      <c r="CC58" s="44" t="str">
        <f t="shared" si="114"/>
        <v/>
      </c>
      <c r="CD58" s="44" t="str">
        <f t="shared" si="115"/>
        <v/>
      </c>
      <c r="CE58" s="44" t="str">
        <f t="shared" si="116"/>
        <v/>
      </c>
      <c r="CF58" s="44" t="str">
        <f t="shared" si="144"/>
        <v/>
      </c>
      <c r="CG58" s="44" t="str">
        <f t="shared" si="145"/>
        <v/>
      </c>
      <c r="CH58" s="44" t="str">
        <f t="shared" si="146"/>
        <v/>
      </c>
      <c r="CI58" s="44" t="str">
        <f t="shared" si="147"/>
        <v/>
      </c>
      <c r="CJ58" s="44" t="str">
        <f t="shared" si="148"/>
        <v/>
      </c>
      <c r="CK58" s="44" t="str">
        <f t="shared" si="149"/>
        <v/>
      </c>
      <c r="CL58" s="44" t="str">
        <f t="shared" si="150"/>
        <v/>
      </c>
      <c r="CM58" s="44" t="str">
        <f t="shared" si="151"/>
        <v/>
      </c>
      <c r="CN58" s="44" t="str">
        <f t="shared" si="152"/>
        <v/>
      </c>
      <c r="CO58" s="44" t="str">
        <f t="shared" si="153"/>
        <v/>
      </c>
      <c r="CP58" s="44" t="str">
        <f t="shared" si="154"/>
        <v/>
      </c>
      <c r="CQ58" s="44" t="str">
        <f t="shared" si="155"/>
        <v/>
      </c>
      <c r="CR58" s="44" t="str">
        <f t="shared" si="156"/>
        <v/>
      </c>
      <c r="CS58" s="44" t="str">
        <f t="shared" si="157"/>
        <v/>
      </c>
      <c r="CT58" s="44" t="str">
        <f t="shared" si="158"/>
        <v/>
      </c>
      <c r="CU58" s="44" t="str">
        <f t="shared" si="159"/>
        <v/>
      </c>
      <c r="CV58" s="44" t="str">
        <f t="shared" si="160"/>
        <v/>
      </c>
      <c r="CW58" s="44" t="str">
        <f t="shared" si="161"/>
        <v/>
      </c>
      <c r="CX58" s="44" t="str">
        <f t="shared" si="162"/>
        <v/>
      </c>
      <c r="CY58" s="44" t="str">
        <f t="shared" si="163"/>
        <v/>
      </c>
      <c r="CZ58" s="44" t="str">
        <f t="shared" si="117"/>
        <v/>
      </c>
      <c r="DA58" s="45">
        <f t="shared" si="118"/>
        <v>0</v>
      </c>
      <c r="DB58" s="45">
        <f t="shared" si="119"/>
        <v>0</v>
      </c>
      <c r="DC58" s="45">
        <f t="shared" si="120"/>
        <v>0</v>
      </c>
      <c r="DD58" s="45">
        <f t="shared" si="121"/>
        <v>0</v>
      </c>
      <c r="DE58" s="45">
        <f t="shared" si="122"/>
        <v>0</v>
      </c>
      <c r="DF58" s="45">
        <f t="shared" si="123"/>
        <v>0</v>
      </c>
      <c r="DG58" s="45">
        <f t="shared" si="124"/>
        <v>0</v>
      </c>
      <c r="DH58" s="45">
        <f t="shared" si="125"/>
        <v>0</v>
      </c>
      <c r="DI58" s="45">
        <f t="shared" si="126"/>
        <v>0</v>
      </c>
      <c r="DJ58" s="45">
        <f t="shared" si="127"/>
        <v>0</v>
      </c>
      <c r="DK58" s="45">
        <f t="shared" si="128"/>
        <v>0</v>
      </c>
      <c r="DL58" s="45">
        <f t="shared" si="129"/>
        <v>0</v>
      </c>
      <c r="DM58" s="45">
        <f t="shared" si="130"/>
        <v>0</v>
      </c>
      <c r="DN58" s="45">
        <f t="shared" si="131"/>
        <v>0</v>
      </c>
      <c r="DO58" s="45">
        <f t="shared" si="132"/>
        <v>0</v>
      </c>
      <c r="DP58" s="45">
        <f t="shared" si="133"/>
        <v>0</v>
      </c>
      <c r="DQ58" s="45">
        <f t="shared" si="134"/>
        <v>0</v>
      </c>
      <c r="DR58" s="45">
        <f t="shared" si="135"/>
        <v>0</v>
      </c>
      <c r="DS58" s="45">
        <f t="shared" si="136"/>
        <v>0</v>
      </c>
      <c r="DT58" s="45">
        <f t="shared" si="137"/>
        <v>0</v>
      </c>
      <c r="DU58" s="45">
        <f t="shared" si="138"/>
        <v>0</v>
      </c>
      <c r="DV58" s="45">
        <f t="shared" si="139"/>
        <v>0</v>
      </c>
      <c r="DW58" s="45">
        <f t="shared" si="140"/>
        <v>0</v>
      </c>
      <c r="DX58" s="45">
        <f t="shared" si="141"/>
        <v>0</v>
      </c>
      <c r="DY58" s="45">
        <f t="shared" si="142"/>
        <v>0</v>
      </c>
      <c r="DZ58" s="45">
        <f t="shared" si="143"/>
        <v>0</v>
      </c>
    </row>
    <row r="59" spans="1:130" x14ac:dyDescent="0.25">
      <c r="A59" s="66" t="s">
        <v>40</v>
      </c>
      <c r="B59" s="47">
        <f t="shared" si="110"/>
        <v>0</v>
      </c>
      <c r="C59" s="48">
        <f t="shared" si="110"/>
        <v>0</v>
      </c>
      <c r="D59" s="33"/>
      <c r="E59" s="34"/>
      <c r="F59" s="35"/>
      <c r="G59" s="34"/>
      <c r="H59" s="35"/>
      <c r="I59" s="34"/>
      <c r="J59" s="35"/>
      <c r="K59" s="34"/>
      <c r="L59" s="35"/>
      <c r="M59" s="36"/>
      <c r="N59" s="37"/>
      <c r="O59" s="38"/>
      <c r="P59" s="39"/>
      <c r="Q59" s="38"/>
      <c r="R59" s="39"/>
      <c r="S59" s="38"/>
      <c r="T59" s="39"/>
      <c r="U59" s="38"/>
      <c r="V59" s="39"/>
      <c r="W59" s="38"/>
      <c r="X59" s="39"/>
      <c r="Y59" s="38"/>
      <c r="Z59" s="39"/>
      <c r="AA59" s="38"/>
      <c r="AB59" s="39"/>
      <c r="AC59" s="38"/>
      <c r="AD59" s="39"/>
      <c r="AE59" s="38"/>
      <c r="AF59" s="39"/>
      <c r="AG59" s="38"/>
      <c r="AH59" s="39"/>
      <c r="AI59" s="38"/>
      <c r="AJ59" s="39"/>
      <c r="AK59" s="38"/>
      <c r="AL59" s="39"/>
      <c r="AM59" s="38"/>
      <c r="AN59" s="39"/>
      <c r="AO59" s="38"/>
      <c r="AP59" s="39"/>
      <c r="AQ59" s="40"/>
      <c r="AR59" s="41"/>
      <c r="AS59" s="40"/>
      <c r="AT59" s="37"/>
      <c r="AU59" s="38"/>
      <c r="AV59" s="39"/>
      <c r="AW59" s="42"/>
      <c r="AX59" s="43" t="str">
        <f t="shared" si="111"/>
        <v/>
      </c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10"/>
      <c r="BJ59" s="10"/>
      <c r="BK59" s="10"/>
      <c r="BL59" s="10"/>
      <c r="BU59" s="10"/>
      <c r="BW59" s="11"/>
      <c r="CA59" s="44" t="str">
        <f t="shared" si="112"/>
        <v/>
      </c>
      <c r="CB59" s="44" t="str">
        <f t="shared" si="113"/>
        <v/>
      </c>
      <c r="CC59" s="44" t="str">
        <f t="shared" si="114"/>
        <v/>
      </c>
      <c r="CD59" s="44" t="str">
        <f t="shared" si="115"/>
        <v/>
      </c>
      <c r="CE59" s="44" t="str">
        <f t="shared" si="116"/>
        <v/>
      </c>
      <c r="CF59" s="44" t="str">
        <f t="shared" si="144"/>
        <v/>
      </c>
      <c r="CG59" s="44" t="str">
        <f t="shared" si="145"/>
        <v/>
      </c>
      <c r="CH59" s="44" t="str">
        <f t="shared" si="146"/>
        <v/>
      </c>
      <c r="CI59" s="44" t="str">
        <f t="shared" si="147"/>
        <v/>
      </c>
      <c r="CJ59" s="44" t="str">
        <f t="shared" si="148"/>
        <v/>
      </c>
      <c r="CK59" s="44" t="str">
        <f t="shared" si="149"/>
        <v/>
      </c>
      <c r="CL59" s="44" t="str">
        <f t="shared" si="150"/>
        <v/>
      </c>
      <c r="CM59" s="44" t="str">
        <f t="shared" si="151"/>
        <v/>
      </c>
      <c r="CN59" s="44" t="str">
        <f t="shared" si="152"/>
        <v/>
      </c>
      <c r="CO59" s="44" t="str">
        <f t="shared" si="153"/>
        <v/>
      </c>
      <c r="CP59" s="44" t="str">
        <f t="shared" si="154"/>
        <v/>
      </c>
      <c r="CQ59" s="44" t="str">
        <f t="shared" si="155"/>
        <v/>
      </c>
      <c r="CR59" s="44" t="str">
        <f t="shared" si="156"/>
        <v/>
      </c>
      <c r="CS59" s="44" t="str">
        <f t="shared" si="157"/>
        <v/>
      </c>
      <c r="CT59" s="44" t="str">
        <f t="shared" si="158"/>
        <v/>
      </c>
      <c r="CU59" s="44" t="str">
        <f t="shared" si="159"/>
        <v/>
      </c>
      <c r="CV59" s="44" t="str">
        <f t="shared" si="160"/>
        <v/>
      </c>
      <c r="CW59" s="44" t="str">
        <f t="shared" si="161"/>
        <v/>
      </c>
      <c r="CX59" s="44" t="str">
        <f t="shared" si="162"/>
        <v/>
      </c>
      <c r="CY59" s="44" t="str">
        <f t="shared" si="163"/>
        <v/>
      </c>
      <c r="CZ59" s="44" t="str">
        <f t="shared" si="117"/>
        <v/>
      </c>
      <c r="DA59" s="45">
        <f t="shared" si="118"/>
        <v>0</v>
      </c>
      <c r="DB59" s="45">
        <f t="shared" si="119"/>
        <v>0</v>
      </c>
      <c r="DC59" s="45">
        <f t="shared" si="120"/>
        <v>0</v>
      </c>
      <c r="DD59" s="45">
        <f t="shared" si="121"/>
        <v>0</v>
      </c>
      <c r="DE59" s="45">
        <f t="shared" si="122"/>
        <v>0</v>
      </c>
      <c r="DF59" s="45">
        <f t="shared" si="123"/>
        <v>0</v>
      </c>
      <c r="DG59" s="45">
        <f t="shared" si="124"/>
        <v>0</v>
      </c>
      <c r="DH59" s="45">
        <f t="shared" si="125"/>
        <v>0</v>
      </c>
      <c r="DI59" s="45">
        <f t="shared" si="126"/>
        <v>0</v>
      </c>
      <c r="DJ59" s="45">
        <f t="shared" si="127"/>
        <v>0</v>
      </c>
      <c r="DK59" s="45">
        <f t="shared" si="128"/>
        <v>0</v>
      </c>
      <c r="DL59" s="45">
        <f t="shared" si="129"/>
        <v>0</v>
      </c>
      <c r="DM59" s="45">
        <f t="shared" si="130"/>
        <v>0</v>
      </c>
      <c r="DN59" s="45">
        <f t="shared" si="131"/>
        <v>0</v>
      </c>
      <c r="DO59" s="45">
        <f t="shared" si="132"/>
        <v>0</v>
      </c>
      <c r="DP59" s="45">
        <f t="shared" si="133"/>
        <v>0</v>
      </c>
      <c r="DQ59" s="45">
        <f t="shared" si="134"/>
        <v>0</v>
      </c>
      <c r="DR59" s="45">
        <f t="shared" si="135"/>
        <v>0</v>
      </c>
      <c r="DS59" s="45">
        <f t="shared" si="136"/>
        <v>0</v>
      </c>
      <c r="DT59" s="45">
        <f t="shared" si="137"/>
        <v>0</v>
      </c>
      <c r="DU59" s="45">
        <f t="shared" si="138"/>
        <v>0</v>
      </c>
      <c r="DV59" s="45">
        <f t="shared" si="139"/>
        <v>0</v>
      </c>
      <c r="DW59" s="45">
        <f t="shared" si="140"/>
        <v>0</v>
      </c>
      <c r="DX59" s="45">
        <f t="shared" si="141"/>
        <v>0</v>
      </c>
      <c r="DY59" s="45">
        <f t="shared" si="142"/>
        <v>0</v>
      </c>
      <c r="DZ59" s="45">
        <f t="shared" si="143"/>
        <v>0</v>
      </c>
    </row>
    <row r="60" spans="1:130" ht="22.5" x14ac:dyDescent="0.25">
      <c r="A60" s="67" t="s">
        <v>41</v>
      </c>
      <c r="B60" s="47">
        <f t="shared" si="110"/>
        <v>0</v>
      </c>
      <c r="C60" s="48">
        <f t="shared" si="110"/>
        <v>0</v>
      </c>
      <c r="D60" s="33"/>
      <c r="E60" s="34"/>
      <c r="F60" s="35"/>
      <c r="G60" s="34"/>
      <c r="H60" s="35"/>
      <c r="I60" s="34"/>
      <c r="J60" s="35"/>
      <c r="K60" s="34"/>
      <c r="L60" s="35"/>
      <c r="M60" s="36"/>
      <c r="N60" s="37"/>
      <c r="O60" s="38"/>
      <c r="P60" s="39"/>
      <c r="Q60" s="38"/>
      <c r="R60" s="39"/>
      <c r="S60" s="38"/>
      <c r="T60" s="39"/>
      <c r="U60" s="38"/>
      <c r="V60" s="39"/>
      <c r="W60" s="38"/>
      <c r="X60" s="39"/>
      <c r="Y60" s="38"/>
      <c r="Z60" s="39"/>
      <c r="AA60" s="38"/>
      <c r="AB60" s="39"/>
      <c r="AC60" s="38"/>
      <c r="AD60" s="39"/>
      <c r="AE60" s="38"/>
      <c r="AF60" s="39"/>
      <c r="AG60" s="38"/>
      <c r="AH60" s="39"/>
      <c r="AI60" s="38"/>
      <c r="AJ60" s="39"/>
      <c r="AK60" s="38"/>
      <c r="AL60" s="39"/>
      <c r="AM60" s="38"/>
      <c r="AN60" s="39"/>
      <c r="AO60" s="38"/>
      <c r="AP60" s="39"/>
      <c r="AQ60" s="40"/>
      <c r="AR60" s="41"/>
      <c r="AS60" s="40"/>
      <c r="AT60" s="37"/>
      <c r="AU60" s="38"/>
      <c r="AV60" s="39"/>
      <c r="AW60" s="42"/>
      <c r="AX60" s="43" t="str">
        <f t="shared" si="111"/>
        <v/>
      </c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10"/>
      <c r="BJ60" s="10"/>
      <c r="BK60" s="10"/>
      <c r="BL60" s="10"/>
      <c r="BU60" s="10"/>
      <c r="BW60" s="11"/>
      <c r="CA60" s="44" t="str">
        <f t="shared" si="112"/>
        <v/>
      </c>
      <c r="CB60" s="44" t="str">
        <f t="shared" si="113"/>
        <v/>
      </c>
      <c r="CC60" s="44" t="str">
        <f t="shared" si="114"/>
        <v/>
      </c>
      <c r="CD60" s="44" t="str">
        <f t="shared" si="115"/>
        <v/>
      </c>
      <c r="CE60" s="44" t="str">
        <f t="shared" si="116"/>
        <v/>
      </c>
      <c r="CF60" s="44" t="str">
        <f t="shared" si="144"/>
        <v/>
      </c>
      <c r="CG60" s="44" t="str">
        <f t="shared" si="145"/>
        <v/>
      </c>
      <c r="CH60" s="44" t="str">
        <f t="shared" si="146"/>
        <v/>
      </c>
      <c r="CI60" s="44" t="str">
        <f t="shared" si="147"/>
        <v/>
      </c>
      <c r="CJ60" s="44" t="str">
        <f t="shared" si="148"/>
        <v/>
      </c>
      <c r="CK60" s="44" t="str">
        <f t="shared" si="149"/>
        <v/>
      </c>
      <c r="CL60" s="44" t="str">
        <f t="shared" si="150"/>
        <v/>
      </c>
      <c r="CM60" s="44" t="str">
        <f t="shared" si="151"/>
        <v/>
      </c>
      <c r="CN60" s="44" t="str">
        <f t="shared" si="152"/>
        <v/>
      </c>
      <c r="CO60" s="44" t="str">
        <f t="shared" si="153"/>
        <v/>
      </c>
      <c r="CP60" s="44" t="str">
        <f t="shared" si="154"/>
        <v/>
      </c>
      <c r="CQ60" s="44" t="str">
        <f t="shared" si="155"/>
        <v/>
      </c>
      <c r="CR60" s="44" t="str">
        <f t="shared" si="156"/>
        <v/>
      </c>
      <c r="CS60" s="44" t="str">
        <f t="shared" si="157"/>
        <v/>
      </c>
      <c r="CT60" s="44" t="str">
        <f t="shared" si="158"/>
        <v/>
      </c>
      <c r="CU60" s="44" t="str">
        <f t="shared" si="159"/>
        <v/>
      </c>
      <c r="CV60" s="44" t="str">
        <f t="shared" si="160"/>
        <v/>
      </c>
      <c r="CW60" s="44" t="str">
        <f t="shared" si="161"/>
        <v/>
      </c>
      <c r="CX60" s="44" t="str">
        <f t="shared" si="162"/>
        <v/>
      </c>
      <c r="CY60" s="44" t="str">
        <f t="shared" si="163"/>
        <v/>
      </c>
      <c r="CZ60" s="44" t="str">
        <f t="shared" si="117"/>
        <v/>
      </c>
      <c r="DA60" s="45">
        <f t="shared" si="118"/>
        <v>0</v>
      </c>
      <c r="DB60" s="45">
        <f t="shared" si="119"/>
        <v>0</v>
      </c>
      <c r="DC60" s="45">
        <f t="shared" si="120"/>
        <v>0</v>
      </c>
      <c r="DD60" s="45">
        <f t="shared" si="121"/>
        <v>0</v>
      </c>
      <c r="DE60" s="45">
        <f t="shared" si="122"/>
        <v>0</v>
      </c>
      <c r="DF60" s="45">
        <f t="shared" si="123"/>
        <v>0</v>
      </c>
      <c r="DG60" s="45">
        <f t="shared" si="124"/>
        <v>0</v>
      </c>
      <c r="DH60" s="45">
        <f t="shared" si="125"/>
        <v>0</v>
      </c>
      <c r="DI60" s="45">
        <f t="shared" si="126"/>
        <v>0</v>
      </c>
      <c r="DJ60" s="45">
        <f t="shared" si="127"/>
        <v>0</v>
      </c>
      <c r="DK60" s="45">
        <f t="shared" si="128"/>
        <v>0</v>
      </c>
      <c r="DL60" s="45">
        <f t="shared" si="129"/>
        <v>0</v>
      </c>
      <c r="DM60" s="45">
        <f t="shared" si="130"/>
        <v>0</v>
      </c>
      <c r="DN60" s="45">
        <f t="shared" si="131"/>
        <v>0</v>
      </c>
      <c r="DO60" s="45">
        <f t="shared" si="132"/>
        <v>0</v>
      </c>
      <c r="DP60" s="45">
        <f t="shared" si="133"/>
        <v>0</v>
      </c>
      <c r="DQ60" s="45">
        <f t="shared" si="134"/>
        <v>0</v>
      </c>
      <c r="DR60" s="45">
        <f t="shared" si="135"/>
        <v>0</v>
      </c>
      <c r="DS60" s="45">
        <f t="shared" si="136"/>
        <v>0</v>
      </c>
      <c r="DT60" s="45">
        <f t="shared" si="137"/>
        <v>0</v>
      </c>
      <c r="DU60" s="45">
        <f t="shared" si="138"/>
        <v>0</v>
      </c>
      <c r="DV60" s="45">
        <f t="shared" si="139"/>
        <v>0</v>
      </c>
      <c r="DW60" s="45">
        <f t="shared" si="140"/>
        <v>0</v>
      </c>
      <c r="DX60" s="45">
        <f t="shared" si="141"/>
        <v>0</v>
      </c>
      <c r="DY60" s="45">
        <f t="shared" si="142"/>
        <v>0</v>
      </c>
      <c r="DZ60" s="45">
        <f t="shared" si="143"/>
        <v>0</v>
      </c>
    </row>
    <row r="61" spans="1:130" ht="22.5" x14ac:dyDescent="0.25">
      <c r="A61" s="67" t="s">
        <v>42</v>
      </c>
      <c r="B61" s="47">
        <f t="shared" si="110"/>
        <v>0</v>
      </c>
      <c r="C61" s="48">
        <f t="shared" si="110"/>
        <v>0</v>
      </c>
      <c r="D61" s="33"/>
      <c r="E61" s="34"/>
      <c r="F61" s="35"/>
      <c r="G61" s="34"/>
      <c r="H61" s="35"/>
      <c r="I61" s="34"/>
      <c r="J61" s="35"/>
      <c r="K61" s="34"/>
      <c r="L61" s="35"/>
      <c r="M61" s="36"/>
      <c r="N61" s="37"/>
      <c r="O61" s="38"/>
      <c r="P61" s="39"/>
      <c r="Q61" s="38"/>
      <c r="R61" s="39"/>
      <c r="S61" s="38"/>
      <c r="T61" s="39"/>
      <c r="U61" s="38"/>
      <c r="V61" s="39"/>
      <c r="W61" s="38"/>
      <c r="X61" s="39"/>
      <c r="Y61" s="38"/>
      <c r="Z61" s="39"/>
      <c r="AA61" s="38"/>
      <c r="AB61" s="39"/>
      <c r="AC61" s="38"/>
      <c r="AD61" s="39"/>
      <c r="AE61" s="38"/>
      <c r="AF61" s="39"/>
      <c r="AG61" s="38"/>
      <c r="AH61" s="39"/>
      <c r="AI61" s="38"/>
      <c r="AJ61" s="39"/>
      <c r="AK61" s="38"/>
      <c r="AL61" s="39"/>
      <c r="AM61" s="38"/>
      <c r="AN61" s="39"/>
      <c r="AO61" s="38"/>
      <c r="AP61" s="39"/>
      <c r="AQ61" s="40"/>
      <c r="AR61" s="37"/>
      <c r="AS61" s="40"/>
      <c r="AT61" s="37"/>
      <c r="AU61" s="38"/>
      <c r="AV61" s="39"/>
      <c r="AW61" s="42"/>
      <c r="AX61" s="43" t="str">
        <f t="shared" si="111"/>
        <v/>
      </c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10"/>
      <c r="BJ61" s="10"/>
      <c r="BK61" s="10"/>
      <c r="BL61" s="10"/>
      <c r="BU61" s="10"/>
      <c r="BW61" s="11"/>
      <c r="CA61" s="44" t="str">
        <f t="shared" si="112"/>
        <v/>
      </c>
      <c r="CB61" s="44" t="str">
        <f t="shared" si="113"/>
        <v/>
      </c>
      <c r="CC61" s="44" t="str">
        <f t="shared" si="114"/>
        <v/>
      </c>
      <c r="CD61" s="44" t="str">
        <f t="shared" si="115"/>
        <v/>
      </c>
      <c r="CE61" s="44" t="str">
        <f t="shared" si="116"/>
        <v/>
      </c>
      <c r="CF61" s="44" t="str">
        <f t="shared" si="144"/>
        <v/>
      </c>
      <c r="CG61" s="44" t="str">
        <f t="shared" si="145"/>
        <v/>
      </c>
      <c r="CH61" s="44" t="str">
        <f t="shared" si="146"/>
        <v/>
      </c>
      <c r="CI61" s="44" t="str">
        <f t="shared" si="147"/>
        <v/>
      </c>
      <c r="CJ61" s="44" t="str">
        <f t="shared" si="148"/>
        <v/>
      </c>
      <c r="CK61" s="44" t="str">
        <f t="shared" si="149"/>
        <v/>
      </c>
      <c r="CL61" s="44" t="str">
        <f t="shared" si="150"/>
        <v/>
      </c>
      <c r="CM61" s="44" t="str">
        <f t="shared" si="151"/>
        <v/>
      </c>
      <c r="CN61" s="44" t="str">
        <f t="shared" si="152"/>
        <v/>
      </c>
      <c r="CO61" s="44" t="str">
        <f t="shared" si="153"/>
        <v/>
      </c>
      <c r="CP61" s="44" t="str">
        <f t="shared" si="154"/>
        <v/>
      </c>
      <c r="CQ61" s="44" t="str">
        <f t="shared" si="155"/>
        <v/>
      </c>
      <c r="CR61" s="44" t="str">
        <f t="shared" si="156"/>
        <v/>
      </c>
      <c r="CS61" s="44" t="str">
        <f t="shared" si="157"/>
        <v/>
      </c>
      <c r="CT61" s="44" t="str">
        <f t="shared" si="158"/>
        <v/>
      </c>
      <c r="CU61" s="44" t="str">
        <f t="shared" si="159"/>
        <v/>
      </c>
      <c r="CV61" s="44" t="str">
        <f t="shared" si="160"/>
        <v/>
      </c>
      <c r="CW61" s="44" t="str">
        <f t="shared" si="161"/>
        <v/>
      </c>
      <c r="CX61" s="44" t="str">
        <f t="shared" si="162"/>
        <v/>
      </c>
      <c r="CY61" s="44" t="str">
        <f t="shared" si="163"/>
        <v/>
      </c>
      <c r="CZ61" s="44" t="str">
        <f t="shared" si="117"/>
        <v/>
      </c>
      <c r="DA61" s="45">
        <f t="shared" si="118"/>
        <v>0</v>
      </c>
      <c r="DB61" s="45">
        <f t="shared" si="119"/>
        <v>0</v>
      </c>
      <c r="DC61" s="45">
        <f t="shared" si="120"/>
        <v>0</v>
      </c>
      <c r="DD61" s="45">
        <f t="shared" si="121"/>
        <v>0</v>
      </c>
      <c r="DE61" s="45">
        <f t="shared" si="122"/>
        <v>0</v>
      </c>
      <c r="DF61" s="45">
        <f t="shared" si="123"/>
        <v>0</v>
      </c>
      <c r="DG61" s="45">
        <f t="shared" si="124"/>
        <v>0</v>
      </c>
      <c r="DH61" s="45">
        <f t="shared" si="125"/>
        <v>0</v>
      </c>
      <c r="DI61" s="45">
        <f t="shared" si="126"/>
        <v>0</v>
      </c>
      <c r="DJ61" s="45">
        <f t="shared" si="127"/>
        <v>0</v>
      </c>
      <c r="DK61" s="45">
        <f t="shared" si="128"/>
        <v>0</v>
      </c>
      <c r="DL61" s="45">
        <f t="shared" si="129"/>
        <v>0</v>
      </c>
      <c r="DM61" s="45">
        <f t="shared" si="130"/>
        <v>0</v>
      </c>
      <c r="DN61" s="45">
        <f t="shared" si="131"/>
        <v>0</v>
      </c>
      <c r="DO61" s="45">
        <f t="shared" si="132"/>
        <v>0</v>
      </c>
      <c r="DP61" s="45">
        <f t="shared" si="133"/>
        <v>0</v>
      </c>
      <c r="DQ61" s="45">
        <f t="shared" si="134"/>
        <v>0</v>
      </c>
      <c r="DR61" s="45">
        <f t="shared" si="135"/>
        <v>0</v>
      </c>
      <c r="DS61" s="45">
        <f t="shared" si="136"/>
        <v>0</v>
      </c>
      <c r="DT61" s="45">
        <f t="shared" si="137"/>
        <v>0</v>
      </c>
      <c r="DU61" s="45">
        <f t="shared" si="138"/>
        <v>0</v>
      </c>
      <c r="DV61" s="45">
        <f t="shared" si="139"/>
        <v>0</v>
      </c>
      <c r="DW61" s="45">
        <f t="shared" si="140"/>
        <v>0</v>
      </c>
      <c r="DX61" s="45">
        <f t="shared" si="141"/>
        <v>0</v>
      </c>
      <c r="DY61" s="45">
        <f t="shared" si="142"/>
        <v>0</v>
      </c>
      <c r="DZ61" s="45">
        <f t="shared" si="143"/>
        <v>0</v>
      </c>
    </row>
    <row r="62" spans="1:130" ht="22.5" x14ac:dyDescent="0.25">
      <c r="A62" s="67" t="s">
        <v>43</v>
      </c>
      <c r="B62" s="47">
        <f t="shared" si="110"/>
        <v>113</v>
      </c>
      <c r="C62" s="48">
        <f t="shared" si="110"/>
        <v>0</v>
      </c>
      <c r="D62" s="33"/>
      <c r="E62" s="34"/>
      <c r="F62" s="35"/>
      <c r="G62" s="34"/>
      <c r="H62" s="35"/>
      <c r="I62" s="34"/>
      <c r="J62" s="35"/>
      <c r="K62" s="34"/>
      <c r="L62" s="35"/>
      <c r="M62" s="36"/>
      <c r="N62" s="37">
        <v>0</v>
      </c>
      <c r="O62" s="38">
        <v>0</v>
      </c>
      <c r="P62" s="39">
        <v>7</v>
      </c>
      <c r="Q62" s="38">
        <v>0</v>
      </c>
      <c r="R62" s="39">
        <v>23</v>
      </c>
      <c r="S62" s="38">
        <v>0</v>
      </c>
      <c r="T62" s="39">
        <v>32</v>
      </c>
      <c r="U62" s="38">
        <v>0</v>
      </c>
      <c r="V62" s="39">
        <v>30</v>
      </c>
      <c r="W62" s="38">
        <v>0</v>
      </c>
      <c r="X62" s="39">
        <v>13</v>
      </c>
      <c r="Y62" s="38">
        <v>0</v>
      </c>
      <c r="Z62" s="39">
        <v>8</v>
      </c>
      <c r="AA62" s="38">
        <v>0</v>
      </c>
      <c r="AB62" s="39">
        <v>0</v>
      </c>
      <c r="AC62" s="38">
        <v>0</v>
      </c>
      <c r="AD62" s="39">
        <v>0</v>
      </c>
      <c r="AE62" s="38">
        <v>0</v>
      </c>
      <c r="AF62" s="39">
        <v>0</v>
      </c>
      <c r="AG62" s="38">
        <v>0</v>
      </c>
      <c r="AH62" s="39">
        <v>0</v>
      </c>
      <c r="AI62" s="38">
        <v>0</v>
      </c>
      <c r="AJ62" s="39">
        <v>0</v>
      </c>
      <c r="AK62" s="38">
        <v>0</v>
      </c>
      <c r="AL62" s="39">
        <v>0</v>
      </c>
      <c r="AM62" s="38">
        <v>0</v>
      </c>
      <c r="AN62" s="39">
        <v>0</v>
      </c>
      <c r="AO62" s="38">
        <v>0</v>
      </c>
      <c r="AP62" s="39">
        <v>0</v>
      </c>
      <c r="AQ62" s="40">
        <v>0</v>
      </c>
      <c r="AR62" s="41"/>
      <c r="AS62" s="40">
        <v>113</v>
      </c>
      <c r="AT62" s="37">
        <v>0</v>
      </c>
      <c r="AU62" s="38">
        <v>0</v>
      </c>
      <c r="AV62" s="39">
        <v>1</v>
      </c>
      <c r="AW62" s="42">
        <v>5</v>
      </c>
      <c r="AX62" s="43" t="str">
        <f t="shared" si="111"/>
        <v/>
      </c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10"/>
      <c r="BJ62" s="10"/>
      <c r="BK62" s="10"/>
      <c r="BL62" s="10"/>
      <c r="BU62" s="10"/>
      <c r="BW62" s="11"/>
      <c r="CA62" s="44" t="str">
        <f t="shared" si="112"/>
        <v/>
      </c>
      <c r="CB62" s="44" t="str">
        <f t="shared" si="113"/>
        <v/>
      </c>
      <c r="CC62" s="44" t="str">
        <f t="shared" si="114"/>
        <v/>
      </c>
      <c r="CD62" s="44" t="str">
        <f t="shared" si="115"/>
        <v/>
      </c>
      <c r="CE62" s="44" t="str">
        <f t="shared" si="116"/>
        <v/>
      </c>
      <c r="CF62" s="44" t="str">
        <f t="shared" si="144"/>
        <v/>
      </c>
      <c r="CG62" s="44" t="str">
        <f t="shared" si="145"/>
        <v/>
      </c>
      <c r="CH62" s="44" t="str">
        <f t="shared" si="146"/>
        <v/>
      </c>
      <c r="CI62" s="44" t="str">
        <f t="shared" si="147"/>
        <v/>
      </c>
      <c r="CJ62" s="44" t="str">
        <f t="shared" si="148"/>
        <v/>
      </c>
      <c r="CK62" s="44" t="str">
        <f t="shared" si="149"/>
        <v/>
      </c>
      <c r="CL62" s="44" t="str">
        <f t="shared" si="150"/>
        <v/>
      </c>
      <c r="CM62" s="44" t="str">
        <f t="shared" si="151"/>
        <v/>
      </c>
      <c r="CN62" s="44" t="str">
        <f t="shared" si="152"/>
        <v/>
      </c>
      <c r="CO62" s="44" t="str">
        <f t="shared" si="153"/>
        <v/>
      </c>
      <c r="CP62" s="44" t="str">
        <f t="shared" si="154"/>
        <v/>
      </c>
      <c r="CQ62" s="44" t="str">
        <f t="shared" si="155"/>
        <v/>
      </c>
      <c r="CR62" s="44" t="str">
        <f t="shared" si="156"/>
        <v/>
      </c>
      <c r="CS62" s="44" t="str">
        <f t="shared" si="157"/>
        <v/>
      </c>
      <c r="CT62" s="44" t="str">
        <f t="shared" si="158"/>
        <v/>
      </c>
      <c r="CU62" s="44" t="str">
        <f t="shared" si="159"/>
        <v/>
      </c>
      <c r="CV62" s="44" t="str">
        <f t="shared" si="160"/>
        <v/>
      </c>
      <c r="CW62" s="44" t="str">
        <f t="shared" si="161"/>
        <v/>
      </c>
      <c r="CX62" s="44" t="str">
        <f t="shared" si="162"/>
        <v/>
      </c>
      <c r="CY62" s="44" t="str">
        <f t="shared" si="163"/>
        <v/>
      </c>
      <c r="CZ62" s="44" t="str">
        <f t="shared" si="117"/>
        <v/>
      </c>
      <c r="DA62" s="45">
        <f t="shared" si="118"/>
        <v>0</v>
      </c>
      <c r="DB62" s="45">
        <f t="shared" si="119"/>
        <v>0</v>
      </c>
      <c r="DC62" s="45">
        <f t="shared" si="120"/>
        <v>0</v>
      </c>
      <c r="DD62" s="45">
        <f t="shared" si="121"/>
        <v>0</v>
      </c>
      <c r="DE62" s="45">
        <f t="shared" si="122"/>
        <v>0</v>
      </c>
      <c r="DF62" s="45">
        <f t="shared" si="123"/>
        <v>0</v>
      </c>
      <c r="DG62" s="45">
        <f t="shared" si="124"/>
        <v>0</v>
      </c>
      <c r="DH62" s="45">
        <f t="shared" si="125"/>
        <v>0</v>
      </c>
      <c r="DI62" s="45">
        <f t="shared" si="126"/>
        <v>0</v>
      </c>
      <c r="DJ62" s="45">
        <f t="shared" si="127"/>
        <v>0</v>
      </c>
      <c r="DK62" s="45">
        <f t="shared" si="128"/>
        <v>0</v>
      </c>
      <c r="DL62" s="45">
        <f t="shared" si="129"/>
        <v>0</v>
      </c>
      <c r="DM62" s="45">
        <f t="shared" si="130"/>
        <v>0</v>
      </c>
      <c r="DN62" s="45">
        <f t="shared" si="131"/>
        <v>0</v>
      </c>
      <c r="DO62" s="45">
        <f t="shared" si="132"/>
        <v>0</v>
      </c>
      <c r="DP62" s="45">
        <f t="shared" si="133"/>
        <v>0</v>
      </c>
      <c r="DQ62" s="45">
        <f t="shared" si="134"/>
        <v>0</v>
      </c>
      <c r="DR62" s="45">
        <f t="shared" si="135"/>
        <v>0</v>
      </c>
      <c r="DS62" s="45">
        <f t="shared" si="136"/>
        <v>0</v>
      </c>
      <c r="DT62" s="45">
        <f t="shared" si="137"/>
        <v>0</v>
      </c>
      <c r="DU62" s="45">
        <f t="shared" si="138"/>
        <v>0</v>
      </c>
      <c r="DV62" s="45">
        <f t="shared" si="139"/>
        <v>0</v>
      </c>
      <c r="DW62" s="45">
        <f t="shared" si="140"/>
        <v>0</v>
      </c>
      <c r="DX62" s="45">
        <f t="shared" si="141"/>
        <v>0</v>
      </c>
      <c r="DY62" s="45">
        <f t="shared" si="142"/>
        <v>0</v>
      </c>
      <c r="DZ62" s="45">
        <f t="shared" si="143"/>
        <v>0</v>
      </c>
    </row>
    <row r="63" spans="1:130" x14ac:dyDescent="0.25">
      <c r="A63" s="66" t="s">
        <v>44</v>
      </c>
      <c r="B63" s="47">
        <f t="shared" si="110"/>
        <v>4</v>
      </c>
      <c r="C63" s="48">
        <f t="shared" si="110"/>
        <v>0</v>
      </c>
      <c r="D63" s="33"/>
      <c r="E63" s="34"/>
      <c r="F63" s="35"/>
      <c r="G63" s="34"/>
      <c r="H63" s="35"/>
      <c r="I63" s="34"/>
      <c r="J63" s="35"/>
      <c r="K63" s="34"/>
      <c r="L63" s="35"/>
      <c r="M63" s="36"/>
      <c r="N63" s="37">
        <v>0</v>
      </c>
      <c r="O63" s="38">
        <v>0</v>
      </c>
      <c r="P63" s="39">
        <v>0</v>
      </c>
      <c r="Q63" s="38">
        <v>0</v>
      </c>
      <c r="R63" s="39">
        <v>0</v>
      </c>
      <c r="S63" s="38">
        <v>0</v>
      </c>
      <c r="T63" s="39">
        <v>1</v>
      </c>
      <c r="U63" s="38">
        <v>0</v>
      </c>
      <c r="V63" s="39">
        <v>2</v>
      </c>
      <c r="W63" s="38">
        <v>0</v>
      </c>
      <c r="X63" s="39">
        <v>1</v>
      </c>
      <c r="Y63" s="38">
        <v>0</v>
      </c>
      <c r="Z63" s="39">
        <v>0</v>
      </c>
      <c r="AA63" s="38">
        <v>0</v>
      </c>
      <c r="AB63" s="39">
        <v>0</v>
      </c>
      <c r="AC63" s="38">
        <v>0</v>
      </c>
      <c r="AD63" s="39">
        <v>0</v>
      </c>
      <c r="AE63" s="38">
        <v>0</v>
      </c>
      <c r="AF63" s="39">
        <v>0</v>
      </c>
      <c r="AG63" s="38">
        <v>0</v>
      </c>
      <c r="AH63" s="39">
        <v>0</v>
      </c>
      <c r="AI63" s="38">
        <v>0</v>
      </c>
      <c r="AJ63" s="39">
        <v>0</v>
      </c>
      <c r="AK63" s="38">
        <v>0</v>
      </c>
      <c r="AL63" s="39">
        <v>0</v>
      </c>
      <c r="AM63" s="38">
        <v>0</v>
      </c>
      <c r="AN63" s="39">
        <v>0</v>
      </c>
      <c r="AO63" s="38">
        <v>0</v>
      </c>
      <c r="AP63" s="39">
        <v>0</v>
      </c>
      <c r="AQ63" s="40">
        <v>0</v>
      </c>
      <c r="AR63" s="41"/>
      <c r="AS63" s="40">
        <v>4</v>
      </c>
      <c r="AT63" s="37">
        <v>0</v>
      </c>
      <c r="AU63" s="38">
        <v>0</v>
      </c>
      <c r="AV63" s="39">
        <v>0</v>
      </c>
      <c r="AW63" s="42">
        <v>0</v>
      </c>
      <c r="AX63" s="43" t="str">
        <f t="shared" si="111"/>
        <v/>
      </c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10"/>
      <c r="BJ63" s="10"/>
      <c r="BK63" s="10"/>
      <c r="BL63" s="10"/>
      <c r="BU63" s="10"/>
      <c r="BW63" s="11"/>
      <c r="CA63" s="44" t="str">
        <f t="shared" si="112"/>
        <v/>
      </c>
      <c r="CB63" s="44" t="str">
        <f t="shared" si="113"/>
        <v/>
      </c>
      <c r="CC63" s="44" t="str">
        <f t="shared" si="114"/>
        <v/>
      </c>
      <c r="CD63" s="44" t="str">
        <f t="shared" si="115"/>
        <v/>
      </c>
      <c r="CE63" s="44" t="str">
        <f t="shared" si="116"/>
        <v/>
      </c>
      <c r="CF63" s="44" t="str">
        <f t="shared" si="144"/>
        <v/>
      </c>
      <c r="CG63" s="44" t="str">
        <f t="shared" si="145"/>
        <v/>
      </c>
      <c r="CH63" s="44" t="str">
        <f t="shared" si="146"/>
        <v/>
      </c>
      <c r="CI63" s="44" t="str">
        <f t="shared" si="147"/>
        <v/>
      </c>
      <c r="CJ63" s="44" t="str">
        <f t="shared" si="148"/>
        <v/>
      </c>
      <c r="CK63" s="44" t="str">
        <f t="shared" si="149"/>
        <v/>
      </c>
      <c r="CL63" s="44" t="str">
        <f t="shared" si="150"/>
        <v/>
      </c>
      <c r="CM63" s="44" t="str">
        <f t="shared" si="151"/>
        <v/>
      </c>
      <c r="CN63" s="44" t="str">
        <f t="shared" si="152"/>
        <v/>
      </c>
      <c r="CO63" s="44" t="str">
        <f t="shared" si="153"/>
        <v/>
      </c>
      <c r="CP63" s="44" t="str">
        <f t="shared" si="154"/>
        <v/>
      </c>
      <c r="CQ63" s="44" t="str">
        <f t="shared" si="155"/>
        <v/>
      </c>
      <c r="CR63" s="44" t="str">
        <f t="shared" si="156"/>
        <v/>
      </c>
      <c r="CS63" s="44" t="str">
        <f t="shared" si="157"/>
        <v/>
      </c>
      <c r="CT63" s="44" t="str">
        <f t="shared" si="158"/>
        <v/>
      </c>
      <c r="CU63" s="44" t="str">
        <f t="shared" si="159"/>
        <v/>
      </c>
      <c r="CV63" s="44" t="str">
        <f t="shared" si="160"/>
        <v/>
      </c>
      <c r="CW63" s="44" t="str">
        <f t="shared" si="161"/>
        <v/>
      </c>
      <c r="CX63" s="44" t="str">
        <f t="shared" si="162"/>
        <v/>
      </c>
      <c r="CY63" s="44" t="str">
        <f t="shared" si="163"/>
        <v/>
      </c>
      <c r="CZ63" s="44" t="str">
        <f t="shared" si="117"/>
        <v/>
      </c>
      <c r="DA63" s="45">
        <f t="shared" si="118"/>
        <v>0</v>
      </c>
      <c r="DB63" s="45">
        <f t="shared" si="119"/>
        <v>0</v>
      </c>
      <c r="DC63" s="45">
        <f t="shared" si="120"/>
        <v>0</v>
      </c>
      <c r="DD63" s="45">
        <f t="shared" si="121"/>
        <v>0</v>
      </c>
      <c r="DE63" s="45">
        <f t="shared" si="122"/>
        <v>0</v>
      </c>
      <c r="DF63" s="45">
        <f t="shared" si="123"/>
        <v>0</v>
      </c>
      <c r="DG63" s="45">
        <f t="shared" si="124"/>
        <v>0</v>
      </c>
      <c r="DH63" s="45">
        <f t="shared" si="125"/>
        <v>0</v>
      </c>
      <c r="DI63" s="45">
        <f t="shared" si="126"/>
        <v>0</v>
      </c>
      <c r="DJ63" s="45">
        <f t="shared" si="127"/>
        <v>0</v>
      </c>
      <c r="DK63" s="45">
        <f t="shared" si="128"/>
        <v>0</v>
      </c>
      <c r="DL63" s="45">
        <f t="shared" si="129"/>
        <v>0</v>
      </c>
      <c r="DM63" s="45">
        <f t="shared" si="130"/>
        <v>0</v>
      </c>
      <c r="DN63" s="45">
        <f t="shared" si="131"/>
        <v>0</v>
      </c>
      <c r="DO63" s="45">
        <f t="shared" si="132"/>
        <v>0</v>
      </c>
      <c r="DP63" s="45">
        <f t="shared" si="133"/>
        <v>0</v>
      </c>
      <c r="DQ63" s="45">
        <f t="shared" si="134"/>
        <v>0</v>
      </c>
      <c r="DR63" s="45">
        <f t="shared" si="135"/>
        <v>0</v>
      </c>
      <c r="DS63" s="45">
        <f t="shared" si="136"/>
        <v>0</v>
      </c>
      <c r="DT63" s="45">
        <f t="shared" si="137"/>
        <v>0</v>
      </c>
      <c r="DU63" s="45">
        <f t="shared" si="138"/>
        <v>0</v>
      </c>
      <c r="DV63" s="45">
        <f t="shared" si="139"/>
        <v>0</v>
      </c>
      <c r="DW63" s="45">
        <f t="shared" si="140"/>
        <v>0</v>
      </c>
      <c r="DX63" s="45">
        <f t="shared" si="141"/>
        <v>0</v>
      </c>
      <c r="DY63" s="45">
        <f t="shared" si="142"/>
        <v>0</v>
      </c>
      <c r="DZ63" s="45">
        <f t="shared" si="143"/>
        <v>0</v>
      </c>
    </row>
    <row r="64" spans="1:130" x14ac:dyDescent="0.25">
      <c r="A64" s="66" t="s">
        <v>45</v>
      </c>
      <c r="B64" s="47">
        <f>+D64+F64+H64+J64+L64+N64+P64+R64+T64+V64+X64+Z64+AB64+AD64+AF64+AH64+AJ64+AL64+AN64+AP64</f>
        <v>0</v>
      </c>
      <c r="C64" s="48">
        <f>+E64+G64+I64+K64+M64+O64+Q64+S64+U64+W64+Y64+AA64+AC64+AE64+AG64+AI64+AK64+AM64+AO64+AQ64</f>
        <v>0</v>
      </c>
      <c r="D64" s="37"/>
      <c r="E64" s="38"/>
      <c r="F64" s="39"/>
      <c r="G64" s="38"/>
      <c r="H64" s="39"/>
      <c r="I64" s="42"/>
      <c r="J64" s="37"/>
      <c r="K64" s="37"/>
      <c r="L64" s="39"/>
      <c r="M64" s="42"/>
      <c r="N64" s="37"/>
      <c r="O64" s="38"/>
      <c r="P64" s="39"/>
      <c r="Q64" s="38"/>
      <c r="R64" s="39"/>
      <c r="S64" s="38"/>
      <c r="T64" s="39"/>
      <c r="U64" s="38"/>
      <c r="V64" s="39"/>
      <c r="W64" s="38"/>
      <c r="X64" s="39"/>
      <c r="Y64" s="38"/>
      <c r="Z64" s="39"/>
      <c r="AA64" s="38"/>
      <c r="AB64" s="39"/>
      <c r="AC64" s="38"/>
      <c r="AD64" s="39"/>
      <c r="AE64" s="38"/>
      <c r="AF64" s="39"/>
      <c r="AG64" s="38"/>
      <c r="AH64" s="39"/>
      <c r="AI64" s="38"/>
      <c r="AJ64" s="39"/>
      <c r="AK64" s="38"/>
      <c r="AL64" s="39"/>
      <c r="AM64" s="38"/>
      <c r="AN64" s="39"/>
      <c r="AO64" s="38"/>
      <c r="AP64" s="39"/>
      <c r="AQ64" s="40"/>
      <c r="AR64" s="41"/>
      <c r="AS64" s="40"/>
      <c r="AT64" s="37"/>
      <c r="AU64" s="38"/>
      <c r="AV64" s="39"/>
      <c r="AW64" s="42"/>
      <c r="AX64" s="43" t="str">
        <f t="shared" si="111"/>
        <v/>
      </c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10"/>
      <c r="BJ64" s="10"/>
      <c r="BK64" s="10"/>
      <c r="BL64" s="10"/>
      <c r="BU64" s="10"/>
      <c r="BW64" s="11"/>
      <c r="CA64" s="44" t="str">
        <f t="shared" si="112"/>
        <v/>
      </c>
      <c r="CB64" s="44" t="str">
        <f t="shared" si="113"/>
        <v/>
      </c>
      <c r="CC64" s="44" t="str">
        <f t="shared" si="114"/>
        <v/>
      </c>
      <c r="CD64" s="44" t="str">
        <f t="shared" si="115"/>
        <v/>
      </c>
      <c r="CE64" s="44" t="str">
        <f t="shared" si="116"/>
        <v/>
      </c>
      <c r="CF64" s="44" t="str">
        <f t="shared" si="144"/>
        <v/>
      </c>
      <c r="CG64" s="44" t="str">
        <f t="shared" si="145"/>
        <v/>
      </c>
      <c r="CH64" s="44" t="str">
        <f t="shared" si="146"/>
        <v/>
      </c>
      <c r="CI64" s="44" t="str">
        <f t="shared" si="147"/>
        <v/>
      </c>
      <c r="CJ64" s="44" t="str">
        <f t="shared" si="148"/>
        <v/>
      </c>
      <c r="CK64" s="44" t="str">
        <f t="shared" si="149"/>
        <v/>
      </c>
      <c r="CL64" s="44" t="str">
        <f t="shared" si="150"/>
        <v/>
      </c>
      <c r="CM64" s="44" t="str">
        <f t="shared" si="151"/>
        <v/>
      </c>
      <c r="CN64" s="44" t="str">
        <f t="shared" si="152"/>
        <v/>
      </c>
      <c r="CO64" s="44" t="str">
        <f t="shared" si="153"/>
        <v/>
      </c>
      <c r="CP64" s="44" t="str">
        <f t="shared" si="154"/>
        <v/>
      </c>
      <c r="CQ64" s="44" t="str">
        <f t="shared" si="155"/>
        <v/>
      </c>
      <c r="CR64" s="44" t="str">
        <f t="shared" si="156"/>
        <v/>
      </c>
      <c r="CS64" s="44" t="str">
        <f t="shared" si="157"/>
        <v/>
      </c>
      <c r="CT64" s="44" t="str">
        <f t="shared" si="158"/>
        <v/>
      </c>
      <c r="CU64" s="44" t="str">
        <f t="shared" si="159"/>
        <v/>
      </c>
      <c r="CV64" s="44" t="str">
        <f t="shared" si="160"/>
        <v/>
      </c>
      <c r="CW64" s="44" t="str">
        <f t="shared" si="161"/>
        <v/>
      </c>
      <c r="CX64" s="44" t="str">
        <f t="shared" si="162"/>
        <v/>
      </c>
      <c r="CY64" s="44" t="str">
        <f t="shared" si="163"/>
        <v/>
      </c>
      <c r="CZ64" s="44" t="str">
        <f t="shared" si="117"/>
        <v/>
      </c>
      <c r="DA64" s="45">
        <f t="shared" si="118"/>
        <v>0</v>
      </c>
      <c r="DB64" s="45">
        <f t="shared" si="119"/>
        <v>0</v>
      </c>
      <c r="DC64" s="45">
        <f t="shared" si="120"/>
        <v>0</v>
      </c>
      <c r="DD64" s="45">
        <f t="shared" si="121"/>
        <v>0</v>
      </c>
      <c r="DE64" s="45">
        <f t="shared" si="122"/>
        <v>0</v>
      </c>
      <c r="DF64" s="45">
        <f t="shared" si="123"/>
        <v>0</v>
      </c>
      <c r="DG64" s="45">
        <f t="shared" si="124"/>
        <v>0</v>
      </c>
      <c r="DH64" s="45">
        <f t="shared" si="125"/>
        <v>0</v>
      </c>
      <c r="DI64" s="45">
        <f t="shared" si="126"/>
        <v>0</v>
      </c>
      <c r="DJ64" s="45">
        <f t="shared" si="127"/>
        <v>0</v>
      </c>
      <c r="DK64" s="45">
        <f t="shared" si="128"/>
        <v>0</v>
      </c>
      <c r="DL64" s="45">
        <f t="shared" si="129"/>
        <v>0</v>
      </c>
      <c r="DM64" s="45">
        <f t="shared" si="130"/>
        <v>0</v>
      </c>
      <c r="DN64" s="45">
        <f t="shared" si="131"/>
        <v>0</v>
      </c>
      <c r="DO64" s="45">
        <f t="shared" si="132"/>
        <v>0</v>
      </c>
      <c r="DP64" s="45">
        <f t="shared" si="133"/>
        <v>0</v>
      </c>
      <c r="DQ64" s="45">
        <f t="shared" si="134"/>
        <v>0</v>
      </c>
      <c r="DR64" s="45">
        <f t="shared" si="135"/>
        <v>0</v>
      </c>
      <c r="DS64" s="45">
        <f t="shared" si="136"/>
        <v>0</v>
      </c>
      <c r="DT64" s="45">
        <f t="shared" si="137"/>
        <v>0</v>
      </c>
      <c r="DU64" s="45">
        <f t="shared" si="138"/>
        <v>0</v>
      </c>
      <c r="DV64" s="45">
        <f t="shared" si="139"/>
        <v>0</v>
      </c>
      <c r="DW64" s="45">
        <f t="shared" si="140"/>
        <v>0</v>
      </c>
      <c r="DX64" s="45">
        <f t="shared" si="141"/>
        <v>0</v>
      </c>
      <c r="DY64" s="45">
        <f t="shared" si="142"/>
        <v>0</v>
      </c>
      <c r="DZ64" s="45">
        <f t="shared" si="143"/>
        <v>0</v>
      </c>
    </row>
    <row r="65" spans="1:130" ht="22.5" x14ac:dyDescent="0.25">
      <c r="A65" s="67" t="s">
        <v>46</v>
      </c>
      <c r="B65" s="47">
        <f>+D65+F65+H65</f>
        <v>0</v>
      </c>
      <c r="C65" s="48">
        <f>+E65+G65+I65</f>
        <v>0</v>
      </c>
      <c r="D65" s="37"/>
      <c r="E65" s="38"/>
      <c r="F65" s="39"/>
      <c r="G65" s="38"/>
      <c r="H65" s="39"/>
      <c r="I65" s="42"/>
      <c r="J65" s="50"/>
      <c r="K65" s="51"/>
      <c r="L65" s="50"/>
      <c r="M65" s="51"/>
      <c r="N65" s="50"/>
      <c r="O65" s="51"/>
      <c r="P65" s="50"/>
      <c r="Q65" s="51"/>
      <c r="R65" s="50"/>
      <c r="S65" s="51"/>
      <c r="T65" s="50"/>
      <c r="U65" s="51"/>
      <c r="V65" s="50"/>
      <c r="W65" s="51"/>
      <c r="X65" s="50"/>
      <c r="Y65" s="51"/>
      <c r="Z65" s="50"/>
      <c r="AA65" s="51"/>
      <c r="AB65" s="50"/>
      <c r="AC65" s="51"/>
      <c r="AD65" s="50"/>
      <c r="AE65" s="51"/>
      <c r="AF65" s="50"/>
      <c r="AG65" s="51"/>
      <c r="AH65" s="50"/>
      <c r="AI65" s="51"/>
      <c r="AJ65" s="50"/>
      <c r="AK65" s="51"/>
      <c r="AL65" s="50"/>
      <c r="AM65" s="51"/>
      <c r="AN65" s="50"/>
      <c r="AO65" s="51"/>
      <c r="AP65" s="50"/>
      <c r="AQ65" s="52"/>
      <c r="AR65" s="37"/>
      <c r="AS65" s="40"/>
      <c r="AT65" s="37"/>
      <c r="AU65" s="38"/>
      <c r="AV65" s="39"/>
      <c r="AW65" s="42"/>
      <c r="AX65" s="43" t="str">
        <f t="shared" si="111"/>
        <v/>
      </c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10"/>
      <c r="BJ65" s="10"/>
      <c r="BK65" s="10"/>
      <c r="BL65" s="10"/>
      <c r="BU65" s="10"/>
      <c r="BW65" s="11"/>
      <c r="CA65" s="44" t="str">
        <f t="shared" si="112"/>
        <v/>
      </c>
      <c r="CB65" s="44" t="str">
        <f t="shared" si="113"/>
        <v/>
      </c>
      <c r="CC65" s="44" t="str">
        <f t="shared" si="114"/>
        <v/>
      </c>
      <c r="CD65" s="44" t="str">
        <f t="shared" si="115"/>
        <v/>
      </c>
      <c r="CE65" s="44" t="str">
        <f t="shared" si="116"/>
        <v/>
      </c>
      <c r="CF65" s="44" t="str">
        <f t="shared" si="144"/>
        <v/>
      </c>
      <c r="CG65" s="44" t="str">
        <f t="shared" si="145"/>
        <v/>
      </c>
      <c r="CH65" s="44" t="str">
        <f t="shared" si="146"/>
        <v/>
      </c>
      <c r="CI65" s="44" t="str">
        <f t="shared" si="147"/>
        <v/>
      </c>
      <c r="CJ65" s="44" t="str">
        <f t="shared" si="148"/>
        <v/>
      </c>
      <c r="CK65" s="44" t="str">
        <f t="shared" si="149"/>
        <v/>
      </c>
      <c r="CL65" s="44" t="str">
        <f t="shared" si="150"/>
        <v/>
      </c>
      <c r="CM65" s="44" t="str">
        <f t="shared" si="151"/>
        <v/>
      </c>
      <c r="CN65" s="44" t="str">
        <f t="shared" si="152"/>
        <v/>
      </c>
      <c r="CO65" s="44" t="str">
        <f t="shared" si="153"/>
        <v/>
      </c>
      <c r="CP65" s="44" t="str">
        <f t="shared" si="154"/>
        <v/>
      </c>
      <c r="CQ65" s="44" t="str">
        <f t="shared" si="155"/>
        <v/>
      </c>
      <c r="CR65" s="44" t="str">
        <f t="shared" si="156"/>
        <v/>
      </c>
      <c r="CS65" s="44" t="str">
        <f t="shared" si="157"/>
        <v/>
      </c>
      <c r="CT65" s="44" t="str">
        <f t="shared" si="158"/>
        <v/>
      </c>
      <c r="CU65" s="44" t="str">
        <f t="shared" si="159"/>
        <v/>
      </c>
      <c r="CV65" s="44" t="str">
        <f t="shared" si="160"/>
        <v/>
      </c>
      <c r="CW65" s="44" t="str">
        <f t="shared" si="161"/>
        <v/>
      </c>
      <c r="CX65" s="44" t="str">
        <f t="shared" si="162"/>
        <v/>
      </c>
      <c r="CY65" s="44" t="str">
        <f t="shared" si="163"/>
        <v/>
      </c>
      <c r="CZ65" s="44" t="str">
        <f t="shared" si="117"/>
        <v/>
      </c>
      <c r="DA65" s="45">
        <f t="shared" si="118"/>
        <v>0</v>
      </c>
      <c r="DB65" s="45">
        <f t="shared" si="119"/>
        <v>0</v>
      </c>
      <c r="DC65" s="45">
        <f t="shared" si="120"/>
        <v>0</v>
      </c>
      <c r="DD65" s="45">
        <f t="shared" si="121"/>
        <v>0</v>
      </c>
      <c r="DE65" s="45">
        <f t="shared" si="122"/>
        <v>0</v>
      </c>
      <c r="DF65" s="45">
        <f t="shared" si="123"/>
        <v>0</v>
      </c>
      <c r="DG65" s="45">
        <f t="shared" si="124"/>
        <v>0</v>
      </c>
      <c r="DH65" s="45">
        <f t="shared" si="125"/>
        <v>0</v>
      </c>
      <c r="DI65" s="45">
        <f t="shared" si="126"/>
        <v>0</v>
      </c>
      <c r="DJ65" s="45">
        <f t="shared" si="127"/>
        <v>0</v>
      </c>
      <c r="DK65" s="45">
        <f t="shared" si="128"/>
        <v>0</v>
      </c>
      <c r="DL65" s="45">
        <f t="shared" si="129"/>
        <v>0</v>
      </c>
      <c r="DM65" s="45">
        <f t="shared" si="130"/>
        <v>0</v>
      </c>
      <c r="DN65" s="45">
        <f t="shared" si="131"/>
        <v>0</v>
      </c>
      <c r="DO65" s="45">
        <f t="shared" si="132"/>
        <v>0</v>
      </c>
      <c r="DP65" s="45">
        <f t="shared" si="133"/>
        <v>0</v>
      </c>
      <c r="DQ65" s="45">
        <f t="shared" si="134"/>
        <v>0</v>
      </c>
      <c r="DR65" s="45">
        <f t="shared" si="135"/>
        <v>0</v>
      </c>
      <c r="DS65" s="45">
        <f t="shared" si="136"/>
        <v>0</v>
      </c>
      <c r="DT65" s="45">
        <f t="shared" si="137"/>
        <v>0</v>
      </c>
      <c r="DU65" s="45">
        <f t="shared" si="138"/>
        <v>0</v>
      </c>
      <c r="DV65" s="45">
        <f t="shared" si="139"/>
        <v>0</v>
      </c>
      <c r="DW65" s="45">
        <f t="shared" si="140"/>
        <v>0</v>
      </c>
      <c r="DX65" s="45">
        <f t="shared" si="141"/>
        <v>0</v>
      </c>
      <c r="DY65" s="45">
        <f t="shared" si="142"/>
        <v>0</v>
      </c>
      <c r="DZ65" s="45">
        <f t="shared" si="143"/>
        <v>0</v>
      </c>
    </row>
    <row r="66" spans="1:130" x14ac:dyDescent="0.25">
      <c r="A66" s="67" t="s">
        <v>47</v>
      </c>
      <c r="B66" s="47">
        <f>+P66+R66+T66+V66+X66+Z66+AB66+AD66+AF66+AH66+AJ66+AL66+AN66+AP66</f>
        <v>0</v>
      </c>
      <c r="C66" s="48">
        <f>+Q66+S66+U66+W66+Y66+AA66+AC66+AE66+AG66+AI66+AK66+AM66+AO66+AQ66</f>
        <v>0</v>
      </c>
      <c r="D66" s="33"/>
      <c r="E66" s="34"/>
      <c r="F66" s="35"/>
      <c r="G66" s="34"/>
      <c r="H66" s="35"/>
      <c r="I66" s="34"/>
      <c r="J66" s="35"/>
      <c r="K66" s="34"/>
      <c r="L66" s="35"/>
      <c r="M66" s="36"/>
      <c r="N66" s="33"/>
      <c r="O66" s="34"/>
      <c r="P66" s="39"/>
      <c r="Q66" s="38"/>
      <c r="R66" s="39"/>
      <c r="S66" s="38"/>
      <c r="T66" s="39"/>
      <c r="U66" s="38"/>
      <c r="V66" s="39"/>
      <c r="W66" s="38"/>
      <c r="X66" s="39"/>
      <c r="Y66" s="38"/>
      <c r="Z66" s="39"/>
      <c r="AA66" s="38"/>
      <c r="AB66" s="39"/>
      <c r="AC66" s="38"/>
      <c r="AD66" s="39"/>
      <c r="AE66" s="38"/>
      <c r="AF66" s="39"/>
      <c r="AG66" s="38"/>
      <c r="AH66" s="39"/>
      <c r="AI66" s="38"/>
      <c r="AJ66" s="39"/>
      <c r="AK66" s="38"/>
      <c r="AL66" s="39"/>
      <c r="AM66" s="38"/>
      <c r="AN66" s="39"/>
      <c r="AO66" s="38"/>
      <c r="AP66" s="39"/>
      <c r="AQ66" s="40"/>
      <c r="AR66" s="37"/>
      <c r="AS66" s="40"/>
      <c r="AT66" s="37"/>
      <c r="AU66" s="38"/>
      <c r="AV66" s="39"/>
      <c r="AW66" s="42"/>
      <c r="AX66" s="43" t="str">
        <f t="shared" si="111"/>
        <v/>
      </c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10"/>
      <c r="BJ66" s="10"/>
      <c r="BK66" s="10"/>
      <c r="BL66" s="10"/>
      <c r="BU66" s="10"/>
      <c r="BW66" s="11"/>
      <c r="CA66" s="44" t="str">
        <f t="shared" si="112"/>
        <v/>
      </c>
      <c r="CB66" s="44" t="str">
        <f t="shared" si="113"/>
        <v/>
      </c>
      <c r="CC66" s="44" t="str">
        <f t="shared" si="114"/>
        <v/>
      </c>
      <c r="CD66" s="44" t="str">
        <f t="shared" si="115"/>
        <v/>
      </c>
      <c r="CE66" s="44" t="str">
        <f t="shared" si="116"/>
        <v/>
      </c>
      <c r="CF66" s="44" t="str">
        <f t="shared" si="144"/>
        <v/>
      </c>
      <c r="CG66" s="44" t="str">
        <f t="shared" si="145"/>
        <v/>
      </c>
      <c r="CH66" s="44" t="str">
        <f t="shared" si="146"/>
        <v/>
      </c>
      <c r="CI66" s="44" t="str">
        <f t="shared" si="147"/>
        <v/>
      </c>
      <c r="CJ66" s="44" t="str">
        <f t="shared" si="148"/>
        <v/>
      </c>
      <c r="CK66" s="44" t="str">
        <f t="shared" si="149"/>
        <v/>
      </c>
      <c r="CL66" s="44" t="str">
        <f t="shared" si="150"/>
        <v/>
      </c>
      <c r="CM66" s="44" t="str">
        <f t="shared" si="151"/>
        <v/>
      </c>
      <c r="CN66" s="44" t="str">
        <f t="shared" si="152"/>
        <v/>
      </c>
      <c r="CO66" s="44" t="str">
        <f t="shared" si="153"/>
        <v/>
      </c>
      <c r="CP66" s="44" t="str">
        <f t="shared" si="154"/>
        <v/>
      </c>
      <c r="CQ66" s="44" t="str">
        <f t="shared" si="155"/>
        <v/>
      </c>
      <c r="CR66" s="44" t="str">
        <f t="shared" si="156"/>
        <v/>
      </c>
      <c r="CS66" s="44" t="str">
        <f t="shared" si="157"/>
        <v/>
      </c>
      <c r="CT66" s="44" t="str">
        <f t="shared" si="158"/>
        <v/>
      </c>
      <c r="CU66" s="44" t="str">
        <f t="shared" si="159"/>
        <v/>
      </c>
      <c r="CV66" s="44" t="str">
        <f t="shared" si="160"/>
        <v/>
      </c>
      <c r="CW66" s="44" t="str">
        <f t="shared" si="161"/>
        <v/>
      </c>
      <c r="CX66" s="44" t="str">
        <f t="shared" si="162"/>
        <v/>
      </c>
      <c r="CY66" s="44" t="str">
        <f t="shared" si="163"/>
        <v/>
      </c>
      <c r="CZ66" s="44" t="str">
        <f t="shared" si="117"/>
        <v/>
      </c>
      <c r="DA66" s="45">
        <f t="shared" si="118"/>
        <v>0</v>
      </c>
      <c r="DB66" s="45">
        <f t="shared" si="119"/>
        <v>0</v>
      </c>
      <c r="DC66" s="45">
        <f t="shared" si="120"/>
        <v>0</v>
      </c>
      <c r="DD66" s="45">
        <f t="shared" si="121"/>
        <v>0</v>
      </c>
      <c r="DE66" s="45">
        <f t="shared" si="122"/>
        <v>0</v>
      </c>
      <c r="DF66" s="45">
        <f t="shared" si="123"/>
        <v>0</v>
      </c>
      <c r="DG66" s="45">
        <f t="shared" si="124"/>
        <v>0</v>
      </c>
      <c r="DH66" s="45">
        <f t="shared" si="125"/>
        <v>0</v>
      </c>
      <c r="DI66" s="45">
        <f t="shared" si="126"/>
        <v>0</v>
      </c>
      <c r="DJ66" s="45">
        <f t="shared" si="127"/>
        <v>0</v>
      </c>
      <c r="DK66" s="45">
        <f t="shared" si="128"/>
        <v>0</v>
      </c>
      <c r="DL66" s="45">
        <f t="shared" si="129"/>
        <v>0</v>
      </c>
      <c r="DM66" s="45">
        <f t="shared" si="130"/>
        <v>0</v>
      </c>
      <c r="DN66" s="45">
        <f t="shared" si="131"/>
        <v>0</v>
      </c>
      <c r="DO66" s="45">
        <f t="shared" si="132"/>
        <v>0</v>
      </c>
      <c r="DP66" s="45">
        <f t="shared" si="133"/>
        <v>0</v>
      </c>
      <c r="DQ66" s="45">
        <f t="shared" si="134"/>
        <v>0</v>
      </c>
      <c r="DR66" s="45">
        <f t="shared" si="135"/>
        <v>0</v>
      </c>
      <c r="DS66" s="45">
        <f t="shared" si="136"/>
        <v>0</v>
      </c>
      <c r="DT66" s="45">
        <f t="shared" si="137"/>
        <v>0</v>
      </c>
      <c r="DU66" s="45">
        <f t="shared" si="138"/>
        <v>0</v>
      </c>
      <c r="DV66" s="45">
        <f t="shared" si="139"/>
        <v>0</v>
      </c>
      <c r="DW66" s="45">
        <f t="shared" si="140"/>
        <v>0</v>
      </c>
      <c r="DX66" s="45">
        <f t="shared" si="141"/>
        <v>0</v>
      </c>
      <c r="DY66" s="45">
        <f t="shared" si="142"/>
        <v>0</v>
      </c>
      <c r="DZ66" s="45">
        <f t="shared" si="143"/>
        <v>0</v>
      </c>
    </row>
    <row r="67" spans="1:130" x14ac:dyDescent="0.25">
      <c r="A67" s="66" t="s">
        <v>48</v>
      </c>
      <c r="B67" s="47">
        <f>+N67+P67+R67+T67+V67+X67+Z67+AB67+AD67+AF67+AH67+AJ67+AL67+AN67+AP67</f>
        <v>0</v>
      </c>
      <c r="C67" s="48">
        <f>+O67+Q67+S67+U67+W67+Y67+AA67+AC67+AE67+AG67+AI67+AK67+AM67+AO67+AQ67</f>
        <v>0</v>
      </c>
      <c r="D67" s="41"/>
      <c r="E67" s="51"/>
      <c r="F67" s="50"/>
      <c r="G67" s="51"/>
      <c r="H67" s="50"/>
      <c r="I67" s="53"/>
      <c r="J67" s="41"/>
      <c r="K67" s="41"/>
      <c r="L67" s="50"/>
      <c r="M67" s="53"/>
      <c r="N67" s="37"/>
      <c r="O67" s="38"/>
      <c r="P67" s="39"/>
      <c r="Q67" s="38"/>
      <c r="R67" s="39"/>
      <c r="S67" s="38"/>
      <c r="T67" s="39"/>
      <c r="U67" s="38"/>
      <c r="V67" s="39"/>
      <c r="W67" s="38"/>
      <c r="X67" s="39"/>
      <c r="Y67" s="38"/>
      <c r="Z67" s="39"/>
      <c r="AA67" s="38"/>
      <c r="AB67" s="39"/>
      <c r="AC67" s="38"/>
      <c r="AD67" s="39"/>
      <c r="AE67" s="38"/>
      <c r="AF67" s="39"/>
      <c r="AG67" s="38"/>
      <c r="AH67" s="39"/>
      <c r="AI67" s="38"/>
      <c r="AJ67" s="39"/>
      <c r="AK67" s="38"/>
      <c r="AL67" s="39"/>
      <c r="AM67" s="38"/>
      <c r="AN67" s="39"/>
      <c r="AO67" s="38"/>
      <c r="AP67" s="39"/>
      <c r="AQ67" s="40"/>
      <c r="AR67" s="37"/>
      <c r="AS67" s="40"/>
      <c r="AT67" s="37"/>
      <c r="AU67" s="38"/>
      <c r="AV67" s="39"/>
      <c r="AW67" s="42"/>
      <c r="AX67" s="43" t="str">
        <f t="shared" si="111"/>
        <v/>
      </c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10"/>
      <c r="BJ67" s="10"/>
      <c r="BK67" s="10"/>
      <c r="BL67" s="10"/>
      <c r="BU67" s="10"/>
      <c r="BW67" s="11"/>
      <c r="CA67" s="44" t="str">
        <f t="shared" si="112"/>
        <v/>
      </c>
      <c r="CB67" s="44" t="str">
        <f t="shared" si="113"/>
        <v/>
      </c>
      <c r="CC67" s="44" t="str">
        <f t="shared" si="114"/>
        <v/>
      </c>
      <c r="CD67" s="44" t="str">
        <f t="shared" si="115"/>
        <v/>
      </c>
      <c r="CE67" s="44" t="str">
        <f t="shared" si="116"/>
        <v/>
      </c>
      <c r="CF67" s="44" t="str">
        <f t="shared" si="144"/>
        <v/>
      </c>
      <c r="CG67" s="44" t="str">
        <f t="shared" si="145"/>
        <v/>
      </c>
      <c r="CH67" s="44" t="str">
        <f t="shared" si="146"/>
        <v/>
      </c>
      <c r="CI67" s="44" t="str">
        <f t="shared" si="147"/>
        <v/>
      </c>
      <c r="CJ67" s="44" t="str">
        <f t="shared" si="148"/>
        <v/>
      </c>
      <c r="CK67" s="44" t="str">
        <f t="shared" si="149"/>
        <v/>
      </c>
      <c r="CL67" s="44" t="str">
        <f t="shared" si="150"/>
        <v/>
      </c>
      <c r="CM67" s="44" t="str">
        <f t="shared" si="151"/>
        <v/>
      </c>
      <c r="CN67" s="44" t="str">
        <f t="shared" si="152"/>
        <v/>
      </c>
      <c r="CO67" s="44" t="str">
        <f t="shared" si="153"/>
        <v/>
      </c>
      <c r="CP67" s="44" t="str">
        <f t="shared" si="154"/>
        <v/>
      </c>
      <c r="CQ67" s="44" t="str">
        <f t="shared" si="155"/>
        <v/>
      </c>
      <c r="CR67" s="44" t="str">
        <f t="shared" si="156"/>
        <v/>
      </c>
      <c r="CS67" s="44" t="str">
        <f t="shared" si="157"/>
        <v/>
      </c>
      <c r="CT67" s="44" t="str">
        <f t="shared" si="158"/>
        <v/>
      </c>
      <c r="CU67" s="44" t="str">
        <f t="shared" si="159"/>
        <v/>
      </c>
      <c r="CV67" s="44" t="str">
        <f t="shared" si="160"/>
        <v/>
      </c>
      <c r="CW67" s="44" t="str">
        <f t="shared" si="161"/>
        <v/>
      </c>
      <c r="CX67" s="44" t="str">
        <f t="shared" si="162"/>
        <v/>
      </c>
      <c r="CY67" s="44" t="str">
        <f t="shared" si="163"/>
        <v/>
      </c>
      <c r="CZ67" s="44" t="str">
        <f t="shared" si="117"/>
        <v/>
      </c>
      <c r="DA67" s="45">
        <f t="shared" si="118"/>
        <v>0</v>
      </c>
      <c r="DB67" s="45">
        <f t="shared" si="119"/>
        <v>0</v>
      </c>
      <c r="DC67" s="45">
        <f t="shared" si="120"/>
        <v>0</v>
      </c>
      <c r="DD67" s="45">
        <f t="shared" si="121"/>
        <v>0</v>
      </c>
      <c r="DE67" s="45">
        <f t="shared" si="122"/>
        <v>0</v>
      </c>
      <c r="DF67" s="45">
        <f t="shared" si="123"/>
        <v>0</v>
      </c>
      <c r="DG67" s="45">
        <f t="shared" si="124"/>
        <v>0</v>
      </c>
      <c r="DH67" s="45">
        <f t="shared" si="125"/>
        <v>0</v>
      </c>
      <c r="DI67" s="45">
        <f t="shared" si="126"/>
        <v>0</v>
      </c>
      <c r="DJ67" s="45">
        <f t="shared" si="127"/>
        <v>0</v>
      </c>
      <c r="DK67" s="45">
        <f t="shared" si="128"/>
        <v>0</v>
      </c>
      <c r="DL67" s="45">
        <f t="shared" si="129"/>
        <v>0</v>
      </c>
      <c r="DM67" s="45">
        <f t="shared" si="130"/>
        <v>0</v>
      </c>
      <c r="DN67" s="45">
        <f t="shared" si="131"/>
        <v>0</v>
      </c>
      <c r="DO67" s="45">
        <f t="shared" si="132"/>
        <v>0</v>
      </c>
      <c r="DP67" s="45">
        <f t="shared" si="133"/>
        <v>0</v>
      </c>
      <c r="DQ67" s="45">
        <f t="shared" si="134"/>
        <v>0</v>
      </c>
      <c r="DR67" s="45">
        <f t="shared" si="135"/>
        <v>0</v>
      </c>
      <c r="DS67" s="45">
        <f t="shared" si="136"/>
        <v>0</v>
      </c>
      <c r="DT67" s="45">
        <f t="shared" si="137"/>
        <v>0</v>
      </c>
      <c r="DU67" s="45">
        <f t="shared" si="138"/>
        <v>0</v>
      </c>
      <c r="DV67" s="45">
        <f t="shared" si="139"/>
        <v>0</v>
      </c>
      <c r="DW67" s="45">
        <f t="shared" si="140"/>
        <v>0</v>
      </c>
      <c r="DX67" s="45">
        <f t="shared" si="141"/>
        <v>0</v>
      </c>
      <c r="DY67" s="45">
        <f t="shared" si="142"/>
        <v>0</v>
      </c>
      <c r="DZ67" s="45">
        <f t="shared" si="143"/>
        <v>0</v>
      </c>
    </row>
    <row r="68" spans="1:130" x14ac:dyDescent="0.25">
      <c r="A68" s="66" t="s">
        <v>49</v>
      </c>
      <c r="B68" s="47">
        <f>+D68+F68+H68+J68+L68+N68+P68+R68+T68+V68+X68+Z68+AB68+AD68+AF68+AH68+AJ68+AL68+AN68+AP68</f>
        <v>0</v>
      </c>
      <c r="C68" s="48">
        <f>+E68+G68+I68+K68+M68+O68+Q68+S68+U68+W68+Y68+AA68+AC68+AE68+AG68+AI68+AK68+AM68+AO68+AQ68</f>
        <v>0</v>
      </c>
      <c r="D68" s="37"/>
      <c r="E68" s="38"/>
      <c r="F68" s="39"/>
      <c r="G68" s="38"/>
      <c r="H68" s="39"/>
      <c r="I68" s="42"/>
      <c r="J68" s="37"/>
      <c r="K68" s="37"/>
      <c r="L68" s="39"/>
      <c r="M68" s="42"/>
      <c r="N68" s="37"/>
      <c r="O68" s="38"/>
      <c r="P68" s="39"/>
      <c r="Q68" s="38"/>
      <c r="R68" s="39"/>
      <c r="S68" s="38"/>
      <c r="T68" s="39"/>
      <c r="U68" s="38"/>
      <c r="V68" s="39"/>
      <c r="W68" s="38"/>
      <c r="X68" s="39"/>
      <c r="Y68" s="38"/>
      <c r="Z68" s="39"/>
      <c r="AA68" s="38"/>
      <c r="AB68" s="39"/>
      <c r="AC68" s="38"/>
      <c r="AD68" s="39"/>
      <c r="AE68" s="38"/>
      <c r="AF68" s="39"/>
      <c r="AG68" s="38"/>
      <c r="AH68" s="39"/>
      <c r="AI68" s="38"/>
      <c r="AJ68" s="39"/>
      <c r="AK68" s="38"/>
      <c r="AL68" s="39"/>
      <c r="AM68" s="38"/>
      <c r="AN68" s="39"/>
      <c r="AO68" s="38"/>
      <c r="AP68" s="39"/>
      <c r="AQ68" s="40"/>
      <c r="AR68" s="37"/>
      <c r="AS68" s="40"/>
      <c r="AT68" s="37"/>
      <c r="AU68" s="38"/>
      <c r="AV68" s="39"/>
      <c r="AW68" s="42"/>
      <c r="AX68" s="43" t="str">
        <f t="shared" si="111"/>
        <v/>
      </c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10"/>
      <c r="BJ68" s="10"/>
      <c r="BK68" s="10"/>
      <c r="BL68" s="10"/>
      <c r="BU68" s="10"/>
      <c r="BW68" s="11"/>
      <c r="CA68" s="44" t="str">
        <f t="shared" si="112"/>
        <v/>
      </c>
      <c r="CB68" s="44" t="str">
        <f t="shared" si="113"/>
        <v/>
      </c>
      <c r="CC68" s="44" t="str">
        <f t="shared" si="114"/>
        <v/>
      </c>
      <c r="CD68" s="44" t="str">
        <f t="shared" si="115"/>
        <v/>
      </c>
      <c r="CE68" s="44" t="str">
        <f t="shared" si="116"/>
        <v/>
      </c>
      <c r="CF68" s="44" t="str">
        <f t="shared" si="144"/>
        <v/>
      </c>
      <c r="CG68" s="44" t="str">
        <f t="shared" si="145"/>
        <v/>
      </c>
      <c r="CH68" s="44" t="str">
        <f t="shared" si="146"/>
        <v/>
      </c>
      <c r="CI68" s="44" t="str">
        <f t="shared" si="147"/>
        <v/>
      </c>
      <c r="CJ68" s="44" t="str">
        <f t="shared" si="148"/>
        <v/>
      </c>
      <c r="CK68" s="44" t="str">
        <f t="shared" si="149"/>
        <v/>
      </c>
      <c r="CL68" s="44" t="str">
        <f t="shared" si="150"/>
        <v/>
      </c>
      <c r="CM68" s="44" t="str">
        <f t="shared" si="151"/>
        <v/>
      </c>
      <c r="CN68" s="44" t="str">
        <f t="shared" si="152"/>
        <v/>
      </c>
      <c r="CO68" s="44" t="str">
        <f t="shared" si="153"/>
        <v/>
      </c>
      <c r="CP68" s="44" t="str">
        <f t="shared" si="154"/>
        <v/>
      </c>
      <c r="CQ68" s="44" t="str">
        <f t="shared" si="155"/>
        <v/>
      </c>
      <c r="CR68" s="44" t="str">
        <f t="shared" si="156"/>
        <v/>
      </c>
      <c r="CS68" s="44" t="str">
        <f t="shared" si="157"/>
        <v/>
      </c>
      <c r="CT68" s="44" t="str">
        <f t="shared" si="158"/>
        <v/>
      </c>
      <c r="CU68" s="44" t="str">
        <f t="shared" si="159"/>
        <v/>
      </c>
      <c r="CV68" s="44" t="str">
        <f t="shared" si="160"/>
        <v/>
      </c>
      <c r="CW68" s="44" t="str">
        <f t="shared" si="161"/>
        <v/>
      </c>
      <c r="CX68" s="44" t="str">
        <f t="shared" si="162"/>
        <v/>
      </c>
      <c r="CY68" s="44" t="str">
        <f t="shared" si="163"/>
        <v/>
      </c>
      <c r="CZ68" s="44" t="str">
        <f t="shared" si="117"/>
        <v/>
      </c>
      <c r="DA68" s="45">
        <f t="shared" si="118"/>
        <v>0</v>
      </c>
      <c r="DB68" s="45">
        <f t="shared" si="119"/>
        <v>0</v>
      </c>
      <c r="DC68" s="45">
        <f t="shared" si="120"/>
        <v>0</v>
      </c>
      <c r="DD68" s="45">
        <f t="shared" si="121"/>
        <v>0</v>
      </c>
      <c r="DE68" s="45">
        <f t="shared" si="122"/>
        <v>0</v>
      </c>
      <c r="DF68" s="45">
        <f t="shared" si="123"/>
        <v>0</v>
      </c>
      <c r="DG68" s="45">
        <f t="shared" si="124"/>
        <v>0</v>
      </c>
      <c r="DH68" s="45">
        <f t="shared" si="125"/>
        <v>0</v>
      </c>
      <c r="DI68" s="45">
        <f t="shared" si="126"/>
        <v>0</v>
      </c>
      <c r="DJ68" s="45">
        <f t="shared" si="127"/>
        <v>0</v>
      </c>
      <c r="DK68" s="45">
        <f t="shared" si="128"/>
        <v>0</v>
      </c>
      <c r="DL68" s="45">
        <f t="shared" si="129"/>
        <v>0</v>
      </c>
      <c r="DM68" s="45">
        <f t="shared" si="130"/>
        <v>0</v>
      </c>
      <c r="DN68" s="45">
        <f t="shared" si="131"/>
        <v>0</v>
      </c>
      <c r="DO68" s="45">
        <f t="shared" si="132"/>
        <v>0</v>
      </c>
      <c r="DP68" s="45">
        <f t="shared" si="133"/>
        <v>0</v>
      </c>
      <c r="DQ68" s="45">
        <f t="shared" si="134"/>
        <v>0</v>
      </c>
      <c r="DR68" s="45">
        <f t="shared" si="135"/>
        <v>0</v>
      </c>
      <c r="DS68" s="45">
        <f t="shared" si="136"/>
        <v>0</v>
      </c>
      <c r="DT68" s="45">
        <f t="shared" si="137"/>
        <v>0</v>
      </c>
      <c r="DU68" s="45">
        <f t="shared" si="138"/>
        <v>0</v>
      </c>
      <c r="DV68" s="45">
        <f t="shared" si="139"/>
        <v>0</v>
      </c>
      <c r="DW68" s="45">
        <f t="shared" si="140"/>
        <v>0</v>
      </c>
      <c r="DX68" s="45">
        <f t="shared" si="141"/>
        <v>0</v>
      </c>
      <c r="DY68" s="45">
        <f t="shared" si="142"/>
        <v>0</v>
      </c>
      <c r="DZ68" s="45">
        <f t="shared" si="143"/>
        <v>0</v>
      </c>
    </row>
    <row r="69" spans="1:130" x14ac:dyDescent="0.25">
      <c r="A69" s="46" t="s">
        <v>50</v>
      </c>
      <c r="B69" s="47">
        <f>+P69+R69+T69+V69+X69+Z69+AB69+AD69+AF69+AH69+AJ69+AL69+AN69+AP69</f>
        <v>0</v>
      </c>
      <c r="C69" s="48">
        <f>+Q69+S69+U69+W69+Y69+AA69+AC69+AE69+AG69+AI69+AK69+AM69+AO69+AQ69</f>
        <v>0</v>
      </c>
      <c r="D69" s="33"/>
      <c r="E69" s="34"/>
      <c r="F69" s="35"/>
      <c r="G69" s="34"/>
      <c r="H69" s="35"/>
      <c r="I69" s="34"/>
      <c r="J69" s="35"/>
      <c r="K69" s="34"/>
      <c r="L69" s="35"/>
      <c r="M69" s="36"/>
      <c r="N69" s="33"/>
      <c r="O69" s="34"/>
      <c r="P69" s="39"/>
      <c r="Q69" s="38"/>
      <c r="R69" s="39"/>
      <c r="S69" s="38"/>
      <c r="T69" s="39"/>
      <c r="U69" s="38"/>
      <c r="V69" s="39"/>
      <c r="W69" s="38"/>
      <c r="X69" s="39"/>
      <c r="Y69" s="38"/>
      <c r="Z69" s="39"/>
      <c r="AA69" s="38"/>
      <c r="AB69" s="39"/>
      <c r="AC69" s="38"/>
      <c r="AD69" s="39"/>
      <c r="AE69" s="38"/>
      <c r="AF69" s="39"/>
      <c r="AG69" s="38"/>
      <c r="AH69" s="39"/>
      <c r="AI69" s="38"/>
      <c r="AJ69" s="39"/>
      <c r="AK69" s="38"/>
      <c r="AL69" s="39"/>
      <c r="AM69" s="38"/>
      <c r="AN69" s="39"/>
      <c r="AO69" s="38"/>
      <c r="AP69" s="39"/>
      <c r="AQ69" s="40"/>
      <c r="AR69" s="37"/>
      <c r="AS69" s="40"/>
      <c r="AT69" s="37"/>
      <c r="AU69" s="38"/>
      <c r="AV69" s="39"/>
      <c r="AW69" s="42"/>
      <c r="AX69" s="43" t="str">
        <f t="shared" si="111"/>
        <v/>
      </c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10"/>
      <c r="BJ69" s="10"/>
      <c r="BK69" s="10"/>
      <c r="BL69" s="10"/>
      <c r="BU69" s="10"/>
      <c r="BW69" s="11"/>
      <c r="CA69" s="44" t="str">
        <f t="shared" si="112"/>
        <v/>
      </c>
      <c r="CB69" s="44" t="str">
        <f t="shared" si="113"/>
        <v/>
      </c>
      <c r="CC69" s="44" t="str">
        <f t="shared" si="114"/>
        <v/>
      </c>
      <c r="CD69" s="44" t="str">
        <f t="shared" si="115"/>
        <v/>
      </c>
      <c r="CE69" s="44" t="str">
        <f t="shared" si="116"/>
        <v/>
      </c>
      <c r="CF69" s="44" t="str">
        <f t="shared" si="144"/>
        <v/>
      </c>
      <c r="CG69" s="44" t="str">
        <f t="shared" si="145"/>
        <v/>
      </c>
      <c r="CH69" s="44" t="str">
        <f t="shared" si="146"/>
        <v/>
      </c>
      <c r="CI69" s="44" t="str">
        <f t="shared" si="147"/>
        <v/>
      </c>
      <c r="CJ69" s="44" t="str">
        <f t="shared" si="148"/>
        <v/>
      </c>
      <c r="CK69" s="44" t="str">
        <f t="shared" si="149"/>
        <v/>
      </c>
      <c r="CL69" s="44" t="str">
        <f t="shared" si="150"/>
        <v/>
      </c>
      <c r="CM69" s="44" t="str">
        <f t="shared" si="151"/>
        <v/>
      </c>
      <c r="CN69" s="44" t="str">
        <f t="shared" si="152"/>
        <v/>
      </c>
      <c r="CO69" s="44" t="str">
        <f t="shared" si="153"/>
        <v/>
      </c>
      <c r="CP69" s="44" t="str">
        <f t="shared" si="154"/>
        <v/>
      </c>
      <c r="CQ69" s="44" t="str">
        <f t="shared" si="155"/>
        <v/>
      </c>
      <c r="CR69" s="44" t="str">
        <f t="shared" si="156"/>
        <v/>
      </c>
      <c r="CS69" s="44" t="str">
        <f t="shared" si="157"/>
        <v/>
      </c>
      <c r="CT69" s="44" t="str">
        <f t="shared" si="158"/>
        <v/>
      </c>
      <c r="CU69" s="44" t="str">
        <f t="shared" si="159"/>
        <v/>
      </c>
      <c r="CV69" s="44" t="str">
        <f t="shared" si="160"/>
        <v/>
      </c>
      <c r="CW69" s="44" t="str">
        <f t="shared" si="161"/>
        <v/>
      </c>
      <c r="CX69" s="44" t="str">
        <f t="shared" si="162"/>
        <v/>
      </c>
      <c r="CY69" s="44" t="str">
        <f t="shared" si="163"/>
        <v/>
      </c>
      <c r="CZ69" s="44" t="str">
        <f t="shared" si="117"/>
        <v/>
      </c>
      <c r="DA69" s="45">
        <f t="shared" si="118"/>
        <v>0</v>
      </c>
      <c r="DB69" s="45">
        <f t="shared" si="119"/>
        <v>0</v>
      </c>
      <c r="DC69" s="45">
        <f t="shared" si="120"/>
        <v>0</v>
      </c>
      <c r="DD69" s="45">
        <f t="shared" si="121"/>
        <v>0</v>
      </c>
      <c r="DE69" s="45">
        <f t="shared" si="122"/>
        <v>0</v>
      </c>
      <c r="DF69" s="45">
        <f t="shared" si="123"/>
        <v>0</v>
      </c>
      <c r="DG69" s="45">
        <f t="shared" si="124"/>
        <v>0</v>
      </c>
      <c r="DH69" s="45">
        <f t="shared" si="125"/>
        <v>0</v>
      </c>
      <c r="DI69" s="45">
        <f t="shared" si="126"/>
        <v>0</v>
      </c>
      <c r="DJ69" s="45">
        <f t="shared" si="127"/>
        <v>0</v>
      </c>
      <c r="DK69" s="45">
        <f t="shared" si="128"/>
        <v>0</v>
      </c>
      <c r="DL69" s="45">
        <f t="shared" si="129"/>
        <v>0</v>
      </c>
      <c r="DM69" s="45">
        <f t="shared" si="130"/>
        <v>0</v>
      </c>
      <c r="DN69" s="45">
        <f t="shared" si="131"/>
        <v>0</v>
      </c>
      <c r="DO69" s="45">
        <f t="shared" si="132"/>
        <v>0</v>
      </c>
      <c r="DP69" s="45">
        <f t="shared" si="133"/>
        <v>0</v>
      </c>
      <c r="DQ69" s="45">
        <f t="shared" si="134"/>
        <v>0</v>
      </c>
      <c r="DR69" s="45">
        <f t="shared" si="135"/>
        <v>0</v>
      </c>
      <c r="DS69" s="45">
        <f t="shared" si="136"/>
        <v>0</v>
      </c>
      <c r="DT69" s="45">
        <f t="shared" si="137"/>
        <v>0</v>
      </c>
      <c r="DU69" s="45">
        <f t="shared" si="138"/>
        <v>0</v>
      </c>
      <c r="DV69" s="45">
        <f t="shared" si="139"/>
        <v>0</v>
      </c>
      <c r="DW69" s="45">
        <f t="shared" si="140"/>
        <v>0</v>
      </c>
      <c r="DX69" s="45">
        <f t="shared" si="141"/>
        <v>0</v>
      </c>
      <c r="DY69" s="45">
        <f t="shared" si="142"/>
        <v>0</v>
      </c>
      <c r="DZ69" s="45">
        <f t="shared" si="143"/>
        <v>0</v>
      </c>
    </row>
    <row r="70" spans="1:130" x14ac:dyDescent="0.25">
      <c r="A70" s="66" t="s">
        <v>51</v>
      </c>
      <c r="B70" s="47">
        <f>+P70+R70+T70+V70+X70+Z70+AB70+AD70+AF70+AH70</f>
        <v>0</v>
      </c>
      <c r="C70" s="48">
        <f>+Q70+S70+U70+W70+Y70+AA70+AC70+AE70+AG70+AI70</f>
        <v>0</v>
      </c>
      <c r="D70" s="33"/>
      <c r="E70" s="34"/>
      <c r="F70" s="35"/>
      <c r="G70" s="34"/>
      <c r="H70" s="35"/>
      <c r="I70" s="34"/>
      <c r="J70" s="35"/>
      <c r="K70" s="34"/>
      <c r="L70" s="35"/>
      <c r="M70" s="36"/>
      <c r="N70" s="33"/>
      <c r="O70" s="34"/>
      <c r="P70" s="39"/>
      <c r="Q70" s="38"/>
      <c r="R70" s="39"/>
      <c r="S70" s="38"/>
      <c r="T70" s="39"/>
      <c r="U70" s="38"/>
      <c r="V70" s="39"/>
      <c r="W70" s="38"/>
      <c r="X70" s="39"/>
      <c r="Y70" s="38"/>
      <c r="Z70" s="39"/>
      <c r="AA70" s="38"/>
      <c r="AB70" s="39"/>
      <c r="AC70" s="38"/>
      <c r="AD70" s="39"/>
      <c r="AE70" s="38"/>
      <c r="AF70" s="39"/>
      <c r="AG70" s="38"/>
      <c r="AH70" s="39"/>
      <c r="AI70" s="38"/>
      <c r="AJ70" s="35"/>
      <c r="AK70" s="34"/>
      <c r="AL70" s="35"/>
      <c r="AM70" s="34"/>
      <c r="AN70" s="35"/>
      <c r="AO70" s="34"/>
      <c r="AP70" s="35"/>
      <c r="AQ70" s="54"/>
      <c r="AR70" s="37"/>
      <c r="AS70" s="40"/>
      <c r="AT70" s="37"/>
      <c r="AU70" s="38"/>
      <c r="AV70" s="39"/>
      <c r="AW70" s="42"/>
      <c r="AX70" s="43" t="str">
        <f t="shared" si="111"/>
        <v/>
      </c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10"/>
      <c r="BJ70" s="10"/>
      <c r="BK70" s="10"/>
      <c r="BL70" s="10"/>
      <c r="BU70" s="10"/>
      <c r="BW70" s="11"/>
      <c r="CA70" s="44" t="str">
        <f t="shared" si="112"/>
        <v/>
      </c>
      <c r="CB70" s="44" t="str">
        <f t="shared" si="113"/>
        <v/>
      </c>
      <c r="CC70" s="44" t="str">
        <f t="shared" si="114"/>
        <v/>
      </c>
      <c r="CD70" s="44" t="str">
        <f t="shared" si="115"/>
        <v/>
      </c>
      <c r="CE70" s="44" t="str">
        <f t="shared" si="116"/>
        <v/>
      </c>
      <c r="CF70" s="44" t="str">
        <f t="shared" si="144"/>
        <v/>
      </c>
      <c r="CG70" s="44" t="str">
        <f t="shared" si="145"/>
        <v/>
      </c>
      <c r="CH70" s="44" t="str">
        <f t="shared" si="146"/>
        <v/>
      </c>
      <c r="CI70" s="44" t="str">
        <f t="shared" si="147"/>
        <v/>
      </c>
      <c r="CJ70" s="44" t="str">
        <f t="shared" si="148"/>
        <v/>
      </c>
      <c r="CK70" s="44" t="str">
        <f t="shared" si="149"/>
        <v/>
      </c>
      <c r="CL70" s="44" t="str">
        <f t="shared" si="150"/>
        <v/>
      </c>
      <c r="CM70" s="44" t="str">
        <f t="shared" si="151"/>
        <v/>
      </c>
      <c r="CN70" s="44" t="str">
        <f t="shared" si="152"/>
        <v/>
      </c>
      <c r="CO70" s="44" t="str">
        <f t="shared" si="153"/>
        <v/>
      </c>
      <c r="CP70" s="44" t="str">
        <f t="shared" si="154"/>
        <v/>
      </c>
      <c r="CQ70" s="44" t="str">
        <f t="shared" si="155"/>
        <v/>
      </c>
      <c r="CR70" s="44" t="str">
        <f t="shared" si="156"/>
        <v/>
      </c>
      <c r="CS70" s="44" t="str">
        <f t="shared" si="157"/>
        <v/>
      </c>
      <c r="CT70" s="44" t="str">
        <f t="shared" si="158"/>
        <v/>
      </c>
      <c r="CU70" s="44" t="str">
        <f t="shared" si="159"/>
        <v/>
      </c>
      <c r="CV70" s="44" t="str">
        <f t="shared" si="160"/>
        <v/>
      </c>
      <c r="CW70" s="44" t="str">
        <f t="shared" si="161"/>
        <v/>
      </c>
      <c r="CX70" s="44" t="str">
        <f t="shared" si="162"/>
        <v/>
      </c>
      <c r="CY70" s="44" t="str">
        <f t="shared" si="163"/>
        <v/>
      </c>
      <c r="CZ70" s="44" t="str">
        <f t="shared" si="117"/>
        <v/>
      </c>
      <c r="DA70" s="45">
        <f t="shared" si="118"/>
        <v>0</v>
      </c>
      <c r="DB70" s="45">
        <f t="shared" si="119"/>
        <v>0</v>
      </c>
      <c r="DC70" s="45">
        <f t="shared" si="120"/>
        <v>0</v>
      </c>
      <c r="DD70" s="45">
        <f t="shared" si="121"/>
        <v>0</v>
      </c>
      <c r="DE70" s="45">
        <f t="shared" si="122"/>
        <v>0</v>
      </c>
      <c r="DF70" s="45">
        <f t="shared" si="123"/>
        <v>0</v>
      </c>
      <c r="DG70" s="45">
        <f t="shared" si="124"/>
        <v>0</v>
      </c>
      <c r="DH70" s="45">
        <f t="shared" si="125"/>
        <v>0</v>
      </c>
      <c r="DI70" s="45">
        <f t="shared" si="126"/>
        <v>0</v>
      </c>
      <c r="DJ70" s="45">
        <f t="shared" si="127"/>
        <v>0</v>
      </c>
      <c r="DK70" s="45">
        <f t="shared" si="128"/>
        <v>0</v>
      </c>
      <c r="DL70" s="45">
        <f t="shared" si="129"/>
        <v>0</v>
      </c>
      <c r="DM70" s="45">
        <f t="shared" si="130"/>
        <v>0</v>
      </c>
      <c r="DN70" s="45">
        <f t="shared" si="131"/>
        <v>0</v>
      </c>
      <c r="DO70" s="45">
        <f t="shared" si="132"/>
        <v>0</v>
      </c>
      <c r="DP70" s="45">
        <f t="shared" si="133"/>
        <v>0</v>
      </c>
      <c r="DQ70" s="45">
        <f t="shared" si="134"/>
        <v>0</v>
      </c>
      <c r="DR70" s="45">
        <f t="shared" si="135"/>
        <v>0</v>
      </c>
      <c r="DS70" s="45">
        <f t="shared" si="136"/>
        <v>0</v>
      </c>
      <c r="DT70" s="45">
        <f t="shared" si="137"/>
        <v>0</v>
      </c>
      <c r="DU70" s="45">
        <f t="shared" si="138"/>
        <v>0</v>
      </c>
      <c r="DV70" s="45">
        <f t="shared" si="139"/>
        <v>0</v>
      </c>
      <c r="DW70" s="45">
        <f t="shared" si="140"/>
        <v>0</v>
      </c>
      <c r="DX70" s="45">
        <f t="shared" si="141"/>
        <v>0</v>
      </c>
      <c r="DY70" s="45">
        <f t="shared" si="142"/>
        <v>0</v>
      </c>
      <c r="DZ70" s="45">
        <f t="shared" si="143"/>
        <v>0</v>
      </c>
    </row>
    <row r="71" spans="1:130" x14ac:dyDescent="0.25">
      <c r="A71" s="66" t="s">
        <v>52</v>
      </c>
      <c r="B71" s="47">
        <f t="shared" ref="B71:C73" si="164">+D71+F71+H71+J71+L71+N71+P71+R71+T71+V71+X71+Z71+AB71+AD71+AF71+AH71+AJ71+AL71+AN71+AP71</f>
        <v>0</v>
      </c>
      <c r="C71" s="48">
        <f t="shared" si="164"/>
        <v>0</v>
      </c>
      <c r="D71" s="37"/>
      <c r="E71" s="38"/>
      <c r="F71" s="39"/>
      <c r="G71" s="38"/>
      <c r="H71" s="39"/>
      <c r="I71" s="42"/>
      <c r="J71" s="37"/>
      <c r="K71" s="37"/>
      <c r="L71" s="39"/>
      <c r="M71" s="42"/>
      <c r="N71" s="37"/>
      <c r="O71" s="38"/>
      <c r="P71" s="39"/>
      <c r="Q71" s="38"/>
      <c r="R71" s="39"/>
      <c r="S71" s="38"/>
      <c r="T71" s="39"/>
      <c r="U71" s="38"/>
      <c r="V71" s="39"/>
      <c r="W71" s="38"/>
      <c r="X71" s="39"/>
      <c r="Y71" s="38"/>
      <c r="Z71" s="39"/>
      <c r="AA71" s="38"/>
      <c r="AB71" s="39"/>
      <c r="AC71" s="38"/>
      <c r="AD71" s="39"/>
      <c r="AE71" s="38"/>
      <c r="AF71" s="39"/>
      <c r="AG71" s="38"/>
      <c r="AH71" s="39"/>
      <c r="AI71" s="38"/>
      <c r="AJ71" s="39"/>
      <c r="AK71" s="38"/>
      <c r="AL71" s="39"/>
      <c r="AM71" s="38"/>
      <c r="AN71" s="39"/>
      <c r="AO71" s="38"/>
      <c r="AP71" s="39"/>
      <c r="AQ71" s="40"/>
      <c r="AR71" s="37"/>
      <c r="AS71" s="40"/>
      <c r="AT71" s="37"/>
      <c r="AU71" s="38"/>
      <c r="AV71" s="39"/>
      <c r="AW71" s="42"/>
      <c r="AX71" s="43" t="str">
        <f t="shared" si="111"/>
        <v/>
      </c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10"/>
      <c r="BJ71" s="10"/>
      <c r="BK71" s="10"/>
      <c r="BL71" s="10"/>
      <c r="BU71" s="10"/>
      <c r="BW71" s="11"/>
      <c r="CA71" s="44" t="str">
        <f t="shared" si="112"/>
        <v/>
      </c>
      <c r="CB71" s="44" t="str">
        <f t="shared" si="113"/>
        <v/>
      </c>
      <c r="CC71" s="44" t="str">
        <f t="shared" si="114"/>
        <v/>
      </c>
      <c r="CD71" s="44" t="str">
        <f t="shared" si="115"/>
        <v/>
      </c>
      <c r="CE71" s="44" t="str">
        <f t="shared" si="116"/>
        <v/>
      </c>
      <c r="CF71" s="44" t="str">
        <f t="shared" si="144"/>
        <v/>
      </c>
      <c r="CG71" s="44" t="str">
        <f t="shared" si="145"/>
        <v/>
      </c>
      <c r="CH71" s="44" t="str">
        <f t="shared" si="146"/>
        <v/>
      </c>
      <c r="CI71" s="44" t="str">
        <f t="shared" si="147"/>
        <v/>
      </c>
      <c r="CJ71" s="44" t="str">
        <f t="shared" si="148"/>
        <v/>
      </c>
      <c r="CK71" s="44" t="str">
        <f t="shared" si="149"/>
        <v/>
      </c>
      <c r="CL71" s="44" t="str">
        <f t="shared" si="150"/>
        <v/>
      </c>
      <c r="CM71" s="44" t="str">
        <f t="shared" si="151"/>
        <v/>
      </c>
      <c r="CN71" s="44" t="str">
        <f t="shared" si="152"/>
        <v/>
      </c>
      <c r="CO71" s="44" t="str">
        <f t="shared" si="153"/>
        <v/>
      </c>
      <c r="CP71" s="44" t="str">
        <f t="shared" si="154"/>
        <v/>
      </c>
      <c r="CQ71" s="44" t="str">
        <f t="shared" si="155"/>
        <v/>
      </c>
      <c r="CR71" s="44" t="str">
        <f t="shared" si="156"/>
        <v/>
      </c>
      <c r="CS71" s="44" t="str">
        <f t="shared" si="157"/>
        <v/>
      </c>
      <c r="CT71" s="44" t="str">
        <f t="shared" si="158"/>
        <v/>
      </c>
      <c r="CU71" s="44" t="str">
        <f t="shared" si="159"/>
        <v/>
      </c>
      <c r="CV71" s="44" t="str">
        <f t="shared" si="160"/>
        <v/>
      </c>
      <c r="CW71" s="44" t="str">
        <f t="shared" si="161"/>
        <v/>
      </c>
      <c r="CX71" s="44" t="str">
        <f t="shared" si="162"/>
        <v/>
      </c>
      <c r="CY71" s="44" t="str">
        <f t="shared" si="163"/>
        <v/>
      </c>
      <c r="CZ71" s="44" t="str">
        <f t="shared" si="117"/>
        <v/>
      </c>
      <c r="DA71" s="45">
        <f t="shared" si="118"/>
        <v>0</v>
      </c>
      <c r="DB71" s="45">
        <f t="shared" si="119"/>
        <v>0</v>
      </c>
      <c r="DC71" s="45">
        <f t="shared" si="120"/>
        <v>0</v>
      </c>
      <c r="DD71" s="45">
        <f t="shared" si="121"/>
        <v>0</v>
      </c>
      <c r="DE71" s="45">
        <f t="shared" si="122"/>
        <v>0</v>
      </c>
      <c r="DF71" s="45">
        <f t="shared" si="123"/>
        <v>0</v>
      </c>
      <c r="DG71" s="45">
        <f t="shared" si="124"/>
        <v>0</v>
      </c>
      <c r="DH71" s="45">
        <f t="shared" si="125"/>
        <v>0</v>
      </c>
      <c r="DI71" s="45">
        <f t="shared" si="126"/>
        <v>0</v>
      </c>
      <c r="DJ71" s="45">
        <f t="shared" si="127"/>
        <v>0</v>
      </c>
      <c r="DK71" s="45">
        <f t="shared" si="128"/>
        <v>0</v>
      </c>
      <c r="DL71" s="45">
        <f t="shared" si="129"/>
        <v>0</v>
      </c>
      <c r="DM71" s="45">
        <f t="shared" si="130"/>
        <v>0</v>
      </c>
      <c r="DN71" s="45">
        <f t="shared" si="131"/>
        <v>0</v>
      </c>
      <c r="DO71" s="45">
        <f t="shared" si="132"/>
        <v>0</v>
      </c>
      <c r="DP71" s="45">
        <f t="shared" si="133"/>
        <v>0</v>
      </c>
      <c r="DQ71" s="45">
        <f t="shared" si="134"/>
        <v>0</v>
      </c>
      <c r="DR71" s="45">
        <f t="shared" si="135"/>
        <v>0</v>
      </c>
      <c r="DS71" s="45">
        <f t="shared" si="136"/>
        <v>0</v>
      </c>
      <c r="DT71" s="45">
        <f t="shared" si="137"/>
        <v>0</v>
      </c>
      <c r="DU71" s="45">
        <f t="shared" si="138"/>
        <v>0</v>
      </c>
      <c r="DV71" s="45">
        <f t="shared" si="139"/>
        <v>0</v>
      </c>
      <c r="DW71" s="45">
        <f t="shared" si="140"/>
        <v>0</v>
      </c>
      <c r="DX71" s="45">
        <f t="shared" si="141"/>
        <v>0</v>
      </c>
      <c r="DY71" s="45">
        <f t="shared" si="142"/>
        <v>0</v>
      </c>
      <c r="DZ71" s="45">
        <f t="shared" si="143"/>
        <v>0</v>
      </c>
    </row>
    <row r="72" spans="1:130" x14ac:dyDescent="0.25">
      <c r="A72" s="66" t="s">
        <v>53</v>
      </c>
      <c r="B72" s="47">
        <f t="shared" si="164"/>
        <v>0</v>
      </c>
      <c r="C72" s="48">
        <f t="shared" si="164"/>
        <v>0</v>
      </c>
      <c r="D72" s="37"/>
      <c r="E72" s="38"/>
      <c r="F72" s="39"/>
      <c r="G72" s="38"/>
      <c r="H72" s="39"/>
      <c r="I72" s="42"/>
      <c r="J72" s="37"/>
      <c r="K72" s="37"/>
      <c r="L72" s="39"/>
      <c r="M72" s="42"/>
      <c r="N72" s="37"/>
      <c r="O72" s="38"/>
      <c r="P72" s="39"/>
      <c r="Q72" s="38"/>
      <c r="R72" s="39"/>
      <c r="S72" s="38"/>
      <c r="T72" s="39"/>
      <c r="U72" s="38"/>
      <c r="V72" s="39"/>
      <c r="W72" s="38"/>
      <c r="X72" s="39"/>
      <c r="Y72" s="38"/>
      <c r="Z72" s="39"/>
      <c r="AA72" s="38"/>
      <c r="AB72" s="39"/>
      <c r="AC72" s="38"/>
      <c r="AD72" s="39"/>
      <c r="AE72" s="38"/>
      <c r="AF72" s="39"/>
      <c r="AG72" s="38"/>
      <c r="AH72" s="39"/>
      <c r="AI72" s="38"/>
      <c r="AJ72" s="39"/>
      <c r="AK72" s="38"/>
      <c r="AL72" s="39"/>
      <c r="AM72" s="38"/>
      <c r="AN72" s="39"/>
      <c r="AO72" s="38"/>
      <c r="AP72" s="39"/>
      <c r="AQ72" s="40"/>
      <c r="AR72" s="37"/>
      <c r="AS72" s="40"/>
      <c r="AT72" s="37"/>
      <c r="AU72" s="38"/>
      <c r="AV72" s="39"/>
      <c r="AW72" s="42"/>
      <c r="AX72" s="43" t="str">
        <f t="shared" si="111"/>
        <v/>
      </c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10"/>
      <c r="BJ72" s="10"/>
      <c r="BK72" s="10"/>
      <c r="BL72" s="10"/>
      <c r="BU72" s="10"/>
      <c r="BW72" s="11"/>
      <c r="CA72" s="44" t="str">
        <f t="shared" si="112"/>
        <v/>
      </c>
      <c r="CB72" s="44" t="str">
        <f t="shared" si="113"/>
        <v/>
      </c>
      <c r="CC72" s="44" t="str">
        <f t="shared" si="114"/>
        <v/>
      </c>
      <c r="CD72" s="44" t="str">
        <f t="shared" si="115"/>
        <v/>
      </c>
      <c r="CE72" s="44" t="str">
        <f t="shared" si="116"/>
        <v/>
      </c>
      <c r="CF72" s="44" t="str">
        <f t="shared" si="144"/>
        <v/>
      </c>
      <c r="CG72" s="44" t="str">
        <f t="shared" si="145"/>
        <v/>
      </c>
      <c r="CH72" s="44" t="str">
        <f t="shared" si="146"/>
        <v/>
      </c>
      <c r="CI72" s="44" t="str">
        <f t="shared" si="147"/>
        <v/>
      </c>
      <c r="CJ72" s="44" t="str">
        <f t="shared" si="148"/>
        <v/>
      </c>
      <c r="CK72" s="44" t="str">
        <f t="shared" si="149"/>
        <v/>
      </c>
      <c r="CL72" s="44" t="str">
        <f t="shared" si="150"/>
        <v/>
      </c>
      <c r="CM72" s="44" t="str">
        <f t="shared" si="151"/>
        <v/>
      </c>
      <c r="CN72" s="44" t="str">
        <f t="shared" si="152"/>
        <v/>
      </c>
      <c r="CO72" s="44" t="str">
        <f t="shared" si="153"/>
        <v/>
      </c>
      <c r="CP72" s="44" t="str">
        <f t="shared" si="154"/>
        <v/>
      </c>
      <c r="CQ72" s="44" t="str">
        <f t="shared" si="155"/>
        <v/>
      </c>
      <c r="CR72" s="44" t="str">
        <f t="shared" si="156"/>
        <v/>
      </c>
      <c r="CS72" s="44" t="str">
        <f t="shared" si="157"/>
        <v/>
      </c>
      <c r="CT72" s="44" t="str">
        <f t="shared" si="158"/>
        <v/>
      </c>
      <c r="CU72" s="44" t="str">
        <f t="shared" si="159"/>
        <v/>
      </c>
      <c r="CV72" s="44" t="str">
        <f t="shared" si="160"/>
        <v/>
      </c>
      <c r="CW72" s="44" t="str">
        <f t="shared" si="161"/>
        <v/>
      </c>
      <c r="CX72" s="44" t="str">
        <f t="shared" si="162"/>
        <v/>
      </c>
      <c r="CY72" s="44" t="str">
        <f t="shared" si="163"/>
        <v/>
      </c>
      <c r="CZ72" s="44" t="str">
        <f t="shared" si="117"/>
        <v/>
      </c>
      <c r="DA72" s="45">
        <f t="shared" si="118"/>
        <v>0</v>
      </c>
      <c r="DB72" s="45">
        <f t="shared" si="119"/>
        <v>0</v>
      </c>
      <c r="DC72" s="45">
        <f t="shared" si="120"/>
        <v>0</v>
      </c>
      <c r="DD72" s="45">
        <f t="shared" si="121"/>
        <v>0</v>
      </c>
      <c r="DE72" s="45">
        <f t="shared" si="122"/>
        <v>0</v>
      </c>
      <c r="DF72" s="45">
        <f t="shared" si="123"/>
        <v>0</v>
      </c>
      <c r="DG72" s="45">
        <f t="shared" si="124"/>
        <v>0</v>
      </c>
      <c r="DH72" s="45">
        <f t="shared" si="125"/>
        <v>0</v>
      </c>
      <c r="DI72" s="45">
        <f t="shared" si="126"/>
        <v>0</v>
      </c>
      <c r="DJ72" s="45">
        <f t="shared" si="127"/>
        <v>0</v>
      </c>
      <c r="DK72" s="45">
        <f t="shared" si="128"/>
        <v>0</v>
      </c>
      <c r="DL72" s="45">
        <f t="shared" si="129"/>
        <v>0</v>
      </c>
      <c r="DM72" s="45">
        <f t="shared" si="130"/>
        <v>0</v>
      </c>
      <c r="DN72" s="45">
        <f t="shared" si="131"/>
        <v>0</v>
      </c>
      <c r="DO72" s="45">
        <f t="shared" si="132"/>
        <v>0</v>
      </c>
      <c r="DP72" s="45">
        <f t="shared" si="133"/>
        <v>0</v>
      </c>
      <c r="DQ72" s="45">
        <f t="shared" si="134"/>
        <v>0</v>
      </c>
      <c r="DR72" s="45">
        <f t="shared" si="135"/>
        <v>0</v>
      </c>
      <c r="DS72" s="45">
        <f t="shared" si="136"/>
        <v>0</v>
      </c>
      <c r="DT72" s="45">
        <f t="shared" si="137"/>
        <v>0</v>
      </c>
      <c r="DU72" s="45">
        <f t="shared" si="138"/>
        <v>0</v>
      </c>
      <c r="DV72" s="45">
        <f t="shared" si="139"/>
        <v>0</v>
      </c>
      <c r="DW72" s="45">
        <f t="shared" si="140"/>
        <v>0</v>
      </c>
      <c r="DX72" s="45">
        <f t="shared" si="141"/>
        <v>0</v>
      </c>
      <c r="DY72" s="45">
        <f t="shared" si="142"/>
        <v>0</v>
      </c>
      <c r="DZ72" s="45">
        <f t="shared" si="143"/>
        <v>0</v>
      </c>
    </row>
    <row r="73" spans="1:130" x14ac:dyDescent="0.25">
      <c r="A73" s="57" t="s">
        <v>54</v>
      </c>
      <c r="B73" s="287">
        <f t="shared" si="164"/>
        <v>0</v>
      </c>
      <c r="C73" s="57">
        <f t="shared" si="164"/>
        <v>0</v>
      </c>
      <c r="D73" s="58"/>
      <c r="E73" s="59"/>
      <c r="F73" s="60"/>
      <c r="G73" s="59"/>
      <c r="H73" s="60"/>
      <c r="I73" s="61"/>
      <c r="J73" s="58"/>
      <c r="K73" s="58"/>
      <c r="L73" s="60"/>
      <c r="M73" s="61"/>
      <c r="N73" s="58"/>
      <c r="O73" s="59"/>
      <c r="P73" s="60"/>
      <c r="Q73" s="59"/>
      <c r="R73" s="60"/>
      <c r="S73" s="59"/>
      <c r="T73" s="60"/>
      <c r="U73" s="59"/>
      <c r="V73" s="60"/>
      <c r="W73" s="59"/>
      <c r="X73" s="60"/>
      <c r="Y73" s="59"/>
      <c r="Z73" s="60"/>
      <c r="AA73" s="59"/>
      <c r="AB73" s="60"/>
      <c r="AC73" s="59"/>
      <c r="AD73" s="60"/>
      <c r="AE73" s="59"/>
      <c r="AF73" s="60"/>
      <c r="AG73" s="59"/>
      <c r="AH73" s="60"/>
      <c r="AI73" s="59"/>
      <c r="AJ73" s="60"/>
      <c r="AK73" s="59"/>
      <c r="AL73" s="60"/>
      <c r="AM73" s="59"/>
      <c r="AN73" s="60"/>
      <c r="AO73" s="59"/>
      <c r="AP73" s="60"/>
      <c r="AQ73" s="62"/>
      <c r="AR73" s="58"/>
      <c r="AS73" s="62"/>
      <c r="AT73" s="58"/>
      <c r="AU73" s="59"/>
      <c r="AV73" s="60"/>
      <c r="AW73" s="61"/>
      <c r="AX73" s="43" t="str">
        <f t="shared" si="111"/>
        <v/>
      </c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10"/>
      <c r="BJ73" s="10"/>
      <c r="BK73" s="10"/>
      <c r="BL73" s="10"/>
      <c r="BU73" s="10"/>
      <c r="BW73" s="11"/>
      <c r="CA73" s="44" t="str">
        <f t="shared" si="112"/>
        <v/>
      </c>
      <c r="CB73" s="44" t="str">
        <f t="shared" si="113"/>
        <v/>
      </c>
      <c r="CC73" s="44" t="str">
        <f t="shared" si="114"/>
        <v/>
      </c>
      <c r="CD73" s="44" t="str">
        <f t="shared" si="115"/>
        <v/>
      </c>
      <c r="CE73" s="44" t="str">
        <f t="shared" si="116"/>
        <v/>
      </c>
      <c r="CF73" s="44" t="str">
        <f t="shared" si="144"/>
        <v/>
      </c>
      <c r="CG73" s="44" t="str">
        <f t="shared" si="145"/>
        <v/>
      </c>
      <c r="CH73" s="44" t="str">
        <f t="shared" si="146"/>
        <v/>
      </c>
      <c r="CI73" s="44" t="str">
        <f t="shared" si="147"/>
        <v/>
      </c>
      <c r="CJ73" s="44" t="str">
        <f t="shared" si="148"/>
        <v/>
      </c>
      <c r="CK73" s="44" t="str">
        <f t="shared" si="149"/>
        <v/>
      </c>
      <c r="CL73" s="44" t="str">
        <f t="shared" si="150"/>
        <v/>
      </c>
      <c r="CM73" s="44" t="str">
        <f t="shared" si="151"/>
        <v/>
      </c>
      <c r="CN73" s="44" t="str">
        <f t="shared" si="152"/>
        <v/>
      </c>
      <c r="CO73" s="44" t="str">
        <f t="shared" si="153"/>
        <v/>
      </c>
      <c r="CP73" s="44" t="str">
        <f t="shared" si="154"/>
        <v/>
      </c>
      <c r="CQ73" s="44" t="str">
        <f t="shared" si="155"/>
        <v/>
      </c>
      <c r="CR73" s="44" t="str">
        <f t="shared" si="156"/>
        <v/>
      </c>
      <c r="CS73" s="44" t="str">
        <f t="shared" si="157"/>
        <v/>
      </c>
      <c r="CT73" s="44" t="str">
        <f t="shared" si="158"/>
        <v/>
      </c>
      <c r="CU73" s="44" t="str">
        <f t="shared" si="159"/>
        <v/>
      </c>
      <c r="CV73" s="44" t="str">
        <f t="shared" si="160"/>
        <v/>
      </c>
      <c r="CW73" s="44" t="str">
        <f t="shared" si="161"/>
        <v/>
      </c>
      <c r="CX73" s="44" t="str">
        <f t="shared" si="162"/>
        <v/>
      </c>
      <c r="CY73" s="44" t="str">
        <f t="shared" si="163"/>
        <v/>
      </c>
      <c r="CZ73" s="44" t="str">
        <f t="shared" si="117"/>
        <v/>
      </c>
      <c r="DA73" s="45">
        <f t="shared" si="118"/>
        <v>0</v>
      </c>
      <c r="DB73" s="45">
        <f t="shared" si="119"/>
        <v>0</v>
      </c>
      <c r="DC73" s="45">
        <f t="shared" si="120"/>
        <v>0</v>
      </c>
      <c r="DD73" s="45">
        <f t="shared" si="121"/>
        <v>0</v>
      </c>
      <c r="DE73" s="45">
        <f t="shared" si="122"/>
        <v>0</v>
      </c>
      <c r="DF73" s="45">
        <f t="shared" si="123"/>
        <v>0</v>
      </c>
      <c r="DG73" s="45">
        <f t="shared" si="124"/>
        <v>0</v>
      </c>
      <c r="DH73" s="45">
        <f t="shared" si="125"/>
        <v>0</v>
      </c>
      <c r="DI73" s="45">
        <f t="shared" si="126"/>
        <v>0</v>
      </c>
      <c r="DJ73" s="45">
        <f t="shared" si="127"/>
        <v>0</v>
      </c>
      <c r="DK73" s="45">
        <f t="shared" si="128"/>
        <v>0</v>
      </c>
      <c r="DL73" s="45">
        <f t="shared" si="129"/>
        <v>0</v>
      </c>
      <c r="DM73" s="45">
        <f t="shared" si="130"/>
        <v>0</v>
      </c>
      <c r="DN73" s="45">
        <f t="shared" si="131"/>
        <v>0</v>
      </c>
      <c r="DO73" s="45">
        <f t="shared" si="132"/>
        <v>0</v>
      </c>
      <c r="DP73" s="45">
        <f t="shared" si="133"/>
        <v>0</v>
      </c>
      <c r="DQ73" s="45">
        <f t="shared" si="134"/>
        <v>0</v>
      </c>
      <c r="DR73" s="45">
        <f t="shared" si="135"/>
        <v>0</v>
      </c>
      <c r="DS73" s="45">
        <f t="shared" si="136"/>
        <v>0</v>
      </c>
      <c r="DT73" s="45">
        <f t="shared" si="137"/>
        <v>0</v>
      </c>
      <c r="DU73" s="45">
        <f t="shared" si="138"/>
        <v>0</v>
      </c>
      <c r="DV73" s="45">
        <f t="shared" si="139"/>
        <v>0</v>
      </c>
      <c r="DW73" s="45">
        <f t="shared" si="140"/>
        <v>0</v>
      </c>
      <c r="DX73" s="45">
        <f t="shared" si="141"/>
        <v>0</v>
      </c>
      <c r="DY73" s="45">
        <f t="shared" si="142"/>
        <v>0</v>
      </c>
      <c r="DZ73" s="45">
        <f t="shared" si="143"/>
        <v>0</v>
      </c>
    </row>
    <row r="74" spans="1:130" x14ac:dyDescent="0.25">
      <c r="A74" s="15" t="s">
        <v>57</v>
      </c>
      <c r="B74" s="15"/>
      <c r="C74" s="15"/>
      <c r="D74" s="15"/>
      <c r="E74" s="15"/>
      <c r="F74" s="15"/>
      <c r="G74" s="15"/>
      <c r="I74" s="16"/>
      <c r="J74" s="17"/>
      <c r="K74" s="17"/>
      <c r="L74" s="17"/>
      <c r="M74" s="17"/>
      <c r="N74" s="17"/>
      <c r="O74" s="17"/>
      <c r="P74" s="17"/>
      <c r="Q74" s="8"/>
      <c r="AR74" s="9" t="s">
        <v>58</v>
      </c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T74" s="14"/>
      <c r="BU74" s="14"/>
      <c r="BV74" s="11"/>
      <c r="BW74" s="11"/>
    </row>
    <row r="75" spans="1:130" ht="15" customHeight="1" x14ac:dyDescent="0.25">
      <c r="A75" s="475" t="s">
        <v>4</v>
      </c>
      <c r="B75" s="478" t="s">
        <v>5</v>
      </c>
      <c r="C75" s="479"/>
      <c r="D75" s="482" t="s">
        <v>6</v>
      </c>
      <c r="E75" s="483"/>
      <c r="F75" s="483"/>
      <c r="G75" s="483"/>
      <c r="H75" s="483"/>
      <c r="I75" s="483"/>
      <c r="J75" s="483"/>
      <c r="K75" s="483"/>
      <c r="L75" s="483"/>
      <c r="M75" s="483"/>
      <c r="N75" s="483"/>
      <c r="O75" s="483"/>
      <c r="P75" s="483"/>
      <c r="Q75" s="483"/>
      <c r="R75" s="483"/>
      <c r="S75" s="483"/>
      <c r="T75" s="483"/>
      <c r="U75" s="483"/>
      <c r="V75" s="483"/>
      <c r="W75" s="483"/>
      <c r="X75" s="483"/>
      <c r="Y75" s="483"/>
      <c r="Z75" s="483"/>
      <c r="AA75" s="483"/>
      <c r="AB75" s="483"/>
      <c r="AC75" s="483"/>
      <c r="AD75" s="483"/>
      <c r="AE75" s="483"/>
      <c r="AF75" s="483"/>
      <c r="AG75" s="483"/>
      <c r="AH75" s="483"/>
      <c r="AI75" s="483"/>
      <c r="AJ75" s="483"/>
      <c r="AK75" s="483"/>
      <c r="AL75" s="483"/>
      <c r="AM75" s="483"/>
      <c r="AN75" s="483"/>
      <c r="AO75" s="483"/>
      <c r="AP75" s="483"/>
      <c r="AQ75" s="484"/>
      <c r="AR75" s="485" t="s">
        <v>7</v>
      </c>
      <c r="AS75" s="486"/>
      <c r="AT75" s="487" t="s">
        <v>8</v>
      </c>
      <c r="AU75" s="488"/>
      <c r="AV75" s="493" t="s">
        <v>9</v>
      </c>
      <c r="AW75" s="496" t="s">
        <v>10</v>
      </c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U75" s="10"/>
      <c r="BV75" s="11"/>
      <c r="BW75" s="11"/>
    </row>
    <row r="76" spans="1:130" ht="15" customHeight="1" x14ac:dyDescent="0.25">
      <c r="A76" s="476"/>
      <c r="B76" s="480"/>
      <c r="C76" s="481"/>
      <c r="D76" s="491" t="s">
        <v>11</v>
      </c>
      <c r="E76" s="485"/>
      <c r="F76" s="491" t="s">
        <v>12</v>
      </c>
      <c r="G76" s="485"/>
      <c r="H76" s="491" t="s">
        <v>13</v>
      </c>
      <c r="I76" s="492"/>
      <c r="J76" s="485" t="s">
        <v>14</v>
      </c>
      <c r="K76" s="485"/>
      <c r="L76" s="491" t="s">
        <v>15</v>
      </c>
      <c r="M76" s="485"/>
      <c r="N76" s="491" t="s">
        <v>16</v>
      </c>
      <c r="O76" s="485"/>
      <c r="P76" s="491" t="s">
        <v>17</v>
      </c>
      <c r="Q76" s="485"/>
      <c r="R76" s="491" t="s">
        <v>18</v>
      </c>
      <c r="S76" s="485"/>
      <c r="T76" s="491" t="s">
        <v>19</v>
      </c>
      <c r="U76" s="492"/>
      <c r="V76" s="491" t="s">
        <v>20</v>
      </c>
      <c r="W76" s="492"/>
      <c r="X76" s="491" t="s">
        <v>21</v>
      </c>
      <c r="Y76" s="492"/>
      <c r="Z76" s="491" t="s">
        <v>22</v>
      </c>
      <c r="AA76" s="492"/>
      <c r="AB76" s="491" t="s">
        <v>23</v>
      </c>
      <c r="AC76" s="492"/>
      <c r="AD76" s="491" t="s">
        <v>24</v>
      </c>
      <c r="AE76" s="492"/>
      <c r="AF76" s="491" t="s">
        <v>25</v>
      </c>
      <c r="AG76" s="492"/>
      <c r="AH76" s="491" t="s">
        <v>26</v>
      </c>
      <c r="AI76" s="492"/>
      <c r="AJ76" s="491" t="s">
        <v>27</v>
      </c>
      <c r="AK76" s="492"/>
      <c r="AL76" s="491" t="s">
        <v>28</v>
      </c>
      <c r="AM76" s="492"/>
      <c r="AN76" s="491" t="s">
        <v>29</v>
      </c>
      <c r="AO76" s="492"/>
      <c r="AP76" s="491" t="s">
        <v>30</v>
      </c>
      <c r="AQ76" s="486"/>
      <c r="AR76" s="499" t="s">
        <v>31</v>
      </c>
      <c r="AS76" s="501" t="s">
        <v>32</v>
      </c>
      <c r="AT76" s="489"/>
      <c r="AU76" s="490"/>
      <c r="AV76" s="494"/>
      <c r="AW76" s="497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U76" s="10"/>
      <c r="BV76" s="11"/>
      <c r="BW76" s="11"/>
    </row>
    <row r="77" spans="1:130" x14ac:dyDescent="0.25">
      <c r="A77" s="477"/>
      <c r="B77" s="24" t="s">
        <v>33</v>
      </c>
      <c r="C77" s="64" t="s">
        <v>34</v>
      </c>
      <c r="D77" s="18" t="s">
        <v>33</v>
      </c>
      <c r="E77" s="25" t="s">
        <v>34</v>
      </c>
      <c r="F77" s="18" t="s">
        <v>33</v>
      </c>
      <c r="G77" s="25" t="s">
        <v>34</v>
      </c>
      <c r="H77" s="18" t="s">
        <v>33</v>
      </c>
      <c r="I77" s="64" t="s">
        <v>34</v>
      </c>
      <c r="J77" s="24" t="s">
        <v>33</v>
      </c>
      <c r="K77" s="25" t="s">
        <v>34</v>
      </c>
      <c r="L77" s="18" t="s">
        <v>33</v>
      </c>
      <c r="M77" s="25" t="s">
        <v>34</v>
      </c>
      <c r="N77" s="18" t="s">
        <v>33</v>
      </c>
      <c r="O77" s="25" t="s">
        <v>34</v>
      </c>
      <c r="P77" s="18" t="s">
        <v>33</v>
      </c>
      <c r="Q77" s="25" t="s">
        <v>34</v>
      </c>
      <c r="R77" s="18" t="s">
        <v>33</v>
      </c>
      <c r="S77" s="25" t="s">
        <v>34</v>
      </c>
      <c r="T77" s="18" t="s">
        <v>33</v>
      </c>
      <c r="U77" s="25" t="s">
        <v>34</v>
      </c>
      <c r="V77" s="18" t="s">
        <v>33</v>
      </c>
      <c r="W77" s="25" t="s">
        <v>34</v>
      </c>
      <c r="X77" s="18" t="s">
        <v>33</v>
      </c>
      <c r="Y77" s="25" t="s">
        <v>34</v>
      </c>
      <c r="Z77" s="18" t="s">
        <v>33</v>
      </c>
      <c r="AA77" s="25" t="s">
        <v>34</v>
      </c>
      <c r="AB77" s="18" t="s">
        <v>33</v>
      </c>
      <c r="AC77" s="25" t="s">
        <v>34</v>
      </c>
      <c r="AD77" s="18" t="s">
        <v>33</v>
      </c>
      <c r="AE77" s="25" t="s">
        <v>34</v>
      </c>
      <c r="AF77" s="18" t="s">
        <v>33</v>
      </c>
      <c r="AG77" s="25" t="s">
        <v>34</v>
      </c>
      <c r="AH77" s="18" t="s">
        <v>33</v>
      </c>
      <c r="AI77" s="25" t="s">
        <v>34</v>
      </c>
      <c r="AJ77" s="18" t="s">
        <v>33</v>
      </c>
      <c r="AK77" s="25" t="s">
        <v>34</v>
      </c>
      <c r="AL77" s="18" t="s">
        <v>33</v>
      </c>
      <c r="AM77" s="25" t="s">
        <v>34</v>
      </c>
      <c r="AN77" s="18" t="s">
        <v>33</v>
      </c>
      <c r="AO77" s="25" t="s">
        <v>34</v>
      </c>
      <c r="AP77" s="18" t="s">
        <v>33</v>
      </c>
      <c r="AQ77" s="26" t="s">
        <v>34</v>
      </c>
      <c r="AR77" s="500"/>
      <c r="AS77" s="502"/>
      <c r="AT77" s="280" t="s">
        <v>35</v>
      </c>
      <c r="AU77" s="275" t="s">
        <v>36</v>
      </c>
      <c r="AV77" s="495"/>
      <c r="AW77" s="498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U77" s="10"/>
      <c r="BV77" s="11"/>
      <c r="BW77" s="11"/>
    </row>
    <row r="78" spans="1:130" x14ac:dyDescent="0.25">
      <c r="A78" s="65" t="s">
        <v>37</v>
      </c>
      <c r="B78" s="31">
        <f t="shared" ref="B78:C85" si="165">+N78+P78+R78+T78+V78+X78+Z78+AB78+AD78+AF78+AH78+AJ78+AL78+AN78+AP78</f>
        <v>0</v>
      </c>
      <c r="C78" s="32">
        <f t="shared" si="165"/>
        <v>0</v>
      </c>
      <c r="D78" s="33"/>
      <c r="E78" s="34"/>
      <c r="F78" s="35"/>
      <c r="G78" s="34"/>
      <c r="H78" s="35"/>
      <c r="I78" s="34"/>
      <c r="J78" s="35"/>
      <c r="K78" s="34"/>
      <c r="L78" s="35"/>
      <c r="M78" s="36"/>
      <c r="N78" s="37"/>
      <c r="O78" s="38"/>
      <c r="P78" s="39"/>
      <c r="Q78" s="38"/>
      <c r="R78" s="39"/>
      <c r="S78" s="38"/>
      <c r="T78" s="39"/>
      <c r="U78" s="38"/>
      <c r="V78" s="39"/>
      <c r="W78" s="38"/>
      <c r="X78" s="39"/>
      <c r="Y78" s="38"/>
      <c r="Z78" s="39"/>
      <c r="AA78" s="38"/>
      <c r="AB78" s="39"/>
      <c r="AC78" s="38"/>
      <c r="AD78" s="39"/>
      <c r="AE78" s="38"/>
      <c r="AF78" s="39"/>
      <c r="AG78" s="38"/>
      <c r="AH78" s="39"/>
      <c r="AI78" s="38"/>
      <c r="AJ78" s="39"/>
      <c r="AK78" s="38"/>
      <c r="AL78" s="39"/>
      <c r="AM78" s="38"/>
      <c r="AN78" s="39"/>
      <c r="AO78" s="38"/>
      <c r="AP78" s="39"/>
      <c r="AQ78" s="40"/>
      <c r="AR78" s="41"/>
      <c r="AS78" s="40"/>
      <c r="AT78" s="37"/>
      <c r="AU78" s="38"/>
      <c r="AV78" s="39"/>
      <c r="AW78" s="42"/>
      <c r="AX78" s="43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10"/>
      <c r="BJ78" s="10"/>
      <c r="BK78" s="10"/>
      <c r="BL78" s="10"/>
      <c r="BU78" s="11"/>
      <c r="BV78" s="11"/>
      <c r="BW78" s="11"/>
      <c r="CA78" s="44" t="str">
        <f t="shared" ref="CA78:CA95" si="167">IF(B78&lt;C78,"* El total de Reactivos NO DEBE ser superior al total de Procesados. ","")</f>
        <v/>
      </c>
      <c r="CB78" s="44" t="str">
        <f t="shared" ref="CB78:CB95" si="168">IF(B78&lt;&gt;(AR78+ AS78),"* La suma de las columnas Sexo DEBE SER IGUAL a los Procesados. ","")</f>
        <v/>
      </c>
      <c r="CC78" s="44" t="str">
        <f t="shared" ref="CC78:CC95" si="169">IF(B78&lt;(AT78+ AU78),"* La suma de las columna Trans NO DEBE ser superior al total de Procesados. ","")</f>
        <v/>
      </c>
      <c r="CD78" s="44" t="str">
        <f t="shared" ref="CD78:CD95" si="170">IF(B78&lt;AV78,"* La columna Pueblos Originarios NO DEBE ser superior al total de Procesados. ","")</f>
        <v/>
      </c>
      <c r="CE78" s="44" t="str">
        <f t="shared" ref="CE78:CE95" si="171">IF(B78&lt;AW78,"* La columna Migrantes NO DEBE ser superior al total de Procesados. ","")</f>
        <v/>
      </c>
      <c r="CF78" s="44" t="str">
        <f>IF(D78&lt;E78,CONCATENATE("* El total de procesados debe ser mayor o igual al total de Reactivos en el grupo de edad ",$D$76),"")</f>
        <v/>
      </c>
      <c r="CG78" s="44" t="str">
        <f>IF(F78&lt;G78,CONCATENATE("* El total de procesados debe ser mayor o igual al total de Reactivos en el grupo de edad ",$F$76),"")</f>
        <v/>
      </c>
      <c r="CH78" s="44" t="str">
        <f>IF(H78&lt;I78,CONCATENATE("* El total de procesados debe ser mayor o igual al total de Reactivos en el grupo de edad ",$H$76),"")</f>
        <v/>
      </c>
      <c r="CI78" s="44" t="str">
        <f>IF(J78&lt;K78,CONCATENATE("* El total de procesados debe ser mayor o igual al total de Reactivos en el grupo de edad ",$J$76),"")</f>
        <v/>
      </c>
      <c r="CJ78" s="44" t="str">
        <f>IF(L78&lt;M78,CONCATENATE("* El total de procesados debe ser mayor o igual al total de Reactivos en el grupo de edad ",$L$76),"")</f>
        <v/>
      </c>
      <c r="CK78" s="44" t="str">
        <f>IF(N78&lt;O78,CONCATENATE("* El total de procesados debe ser mayor o igual al total de Reactivos en el grupo de edad ",$N$76),"")</f>
        <v/>
      </c>
      <c r="CL78" s="44" t="str">
        <f>IF(P78&lt;Q78,CONCATENATE("* El total de procesados debe ser mayor o igual al total de Reactivos en el grupo de edad ",$P$76),"")</f>
        <v/>
      </c>
      <c r="CM78" s="44" t="str">
        <f>IF(R78&lt;S78,CONCATENATE("* El total de procesados debe ser mayor o igual al total de Reactivos en el grupo de edad ",$R$76),"")</f>
        <v/>
      </c>
      <c r="CN78" s="44" t="str">
        <f>IF(T78&lt;U78,CONCATENATE("* El total de procesados debe ser mayor o igual al total de Reactivos en el grupo de edad ",$T$76),"")</f>
        <v/>
      </c>
      <c r="CO78" s="44" t="str">
        <f>IF(V78&lt;W78,CONCATENATE("* El total de procesados debe ser mayor o igual al total de Reactivos en el grupo de edad ",$V$76),"")</f>
        <v/>
      </c>
      <c r="CP78" s="44" t="str">
        <f>IF(X78&lt;Y78,CONCATENATE("* El total de procesados debe ser mayor o igual al total de Reactivos en el grupo de edad ",$X$76),"")</f>
        <v/>
      </c>
      <c r="CQ78" s="44" t="str">
        <f>IF(Z78&lt;AA78,CONCATENATE("* El total de procesados debe ser mayor o igual al total de Reactivos en el grupo de edad ",$Z$76),"")</f>
        <v/>
      </c>
      <c r="CR78" s="44" t="str">
        <f>IF(AB78&lt;AC78,CONCATENATE("* El total de procesados debe ser mayor o igual al total de Reactivos en el grupo de edad ",$AB$76),"")</f>
        <v/>
      </c>
      <c r="CS78" s="44" t="str">
        <f>IF(AD78&lt;AE78,CONCATENATE("* El total de procesados debe ser mayor o igual al total de Reactivos en el grupo de edad ",$AD$76),"")</f>
        <v/>
      </c>
      <c r="CT78" s="44" t="str">
        <f>IF(AF78&lt;AG78,CONCATENATE("* El total de procesados debe ser mayor o igual al total de Reactivos en el grupo de edad ",$AF$76),"")</f>
        <v/>
      </c>
      <c r="CU78" s="44" t="str">
        <f>IF(AH78&lt;AI78,CONCATENATE("* El total de procesados debe ser mayor o igual al total de Reactivos en el grupo de edad ",$AH$76),"")</f>
        <v/>
      </c>
      <c r="CV78" s="44" t="str">
        <f>IF(AJ78&lt;AK78,CONCATENATE("* El total de procesados debe ser mayor o igual al total de Reactivos en el grupo de edad ",$AJ$76),"")</f>
        <v/>
      </c>
      <c r="CW78" s="44" t="str">
        <f>IF(AL78&lt;AM78,CONCATENATE("* El total de procesados debe ser mayor o igual al total de Reactivos en el grupo de edad ",$AL$76),"")</f>
        <v/>
      </c>
      <c r="CX78" s="44" t="str">
        <f>IF(AN78&lt;AO78,CONCATENATE("* El total de procesados debe ser mayor o igual al total de Reactivos en el grupo de edad ",$AN$76),"")</f>
        <v/>
      </c>
      <c r="CY78" s="44" t="str">
        <f>IF(AP78&lt;AQ78,CONCATENATE("* El total de procesados debe ser mayor o igual al total de Reactivos en el grupo de edad ",$AP$76),"")</f>
        <v/>
      </c>
      <c r="CZ78" s="44" t="str">
        <f t="shared" ref="CZ78:CZ95" si="172">IF(AND(B78&lt;&gt;0,OR(AT78="",AU78="",AV78="",AW78="")),"* No olvide digitar la columna Trans y/o Pueblos Originarios y/o Migrantes (Digite Cero si no tiene). ","")</f>
        <v/>
      </c>
      <c r="DA78" s="45">
        <f t="shared" ref="DA78:DA95" si="173">IF(B78&lt;   C78,1,0)</f>
        <v>0</v>
      </c>
      <c r="DB78" s="45">
        <f t="shared" ref="DB78:DB95" si="174">IF(B78&lt;&gt; AR78+AS78,1,0)</f>
        <v>0</v>
      </c>
      <c r="DC78" s="45">
        <f t="shared" ref="DC78:DC95" si="175">IF(B78&lt;  AT78+AU78,1,0)</f>
        <v>0</v>
      </c>
      <c r="DD78" s="45">
        <f t="shared" ref="DD78:DD95" si="176">IF(B78&lt;  AV78,1,0)</f>
        <v>0</v>
      </c>
      <c r="DE78" s="45">
        <f t="shared" ref="DE78:DE95" si="177">IF(B78&lt;  AW78,1,0)</f>
        <v>0</v>
      </c>
      <c r="DF78" s="45">
        <f t="shared" ref="DF78:DF95" si="178">IF(D78&lt;E78,1,0)</f>
        <v>0</v>
      </c>
      <c r="DG78" s="45">
        <f t="shared" ref="DG78:DG95" si="179">IF(F78&lt;G78,1,0)</f>
        <v>0</v>
      </c>
      <c r="DH78" s="45">
        <f t="shared" ref="DH78:DH95" si="180">IF(H78&lt;I78,1,0)</f>
        <v>0</v>
      </c>
      <c r="DI78" s="45">
        <f t="shared" ref="DI78:DI95" si="181">IF(J78&lt;K78,1,0)</f>
        <v>0</v>
      </c>
      <c r="DJ78" s="45">
        <f t="shared" ref="DJ78:DJ95" si="182">IF(L78&lt;M78,1,0)</f>
        <v>0</v>
      </c>
      <c r="DK78" s="45">
        <f t="shared" ref="DK78:DK95" si="183">IF(N78&lt;O78,1,0)</f>
        <v>0</v>
      </c>
      <c r="DL78" s="45">
        <f t="shared" ref="DL78:DL95" si="184">IF(P78&lt;Q78,1,0)</f>
        <v>0</v>
      </c>
      <c r="DM78" s="45">
        <f t="shared" ref="DM78:DM95" si="185">IF(R78&lt;S78,1,0)</f>
        <v>0</v>
      </c>
      <c r="DN78" s="45">
        <f t="shared" ref="DN78:DN95" si="186">IF(T78&lt;U78,1,0)</f>
        <v>0</v>
      </c>
      <c r="DO78" s="45">
        <f t="shared" ref="DO78:DO95" si="187">IF(V78&lt;W78,1,0)</f>
        <v>0</v>
      </c>
      <c r="DP78" s="45">
        <f t="shared" ref="DP78:DP95" si="188">IF(X78&lt;Y78,1,0)</f>
        <v>0</v>
      </c>
      <c r="DQ78" s="45">
        <f t="shared" ref="DQ78:DQ95" si="189">IF(Z78&lt;AA78,1,0)</f>
        <v>0</v>
      </c>
      <c r="DR78" s="45">
        <f t="shared" ref="DR78:DR95" si="190">IF(AB78&lt;AC78,1,0)</f>
        <v>0</v>
      </c>
      <c r="DS78" s="45">
        <f t="shared" ref="DS78:DS95" si="191">IF(AD78&lt;AE78,1,0)</f>
        <v>0</v>
      </c>
      <c r="DT78" s="45">
        <f t="shared" ref="DT78:DT95" si="192">IF(AF78&lt;AG78,1,0)</f>
        <v>0</v>
      </c>
      <c r="DU78" s="45">
        <f t="shared" ref="DU78:DU95" si="193">IF(AH78&lt;AI78,1,0)</f>
        <v>0</v>
      </c>
      <c r="DV78" s="45">
        <f t="shared" ref="DV78:DV95" si="194">IF(AJ78&lt;AK78,1,0)</f>
        <v>0</v>
      </c>
      <c r="DW78" s="45">
        <f t="shared" ref="DW78:DW95" si="195">IF(AL78&lt;AM78,1,0)</f>
        <v>0</v>
      </c>
      <c r="DX78" s="45">
        <f t="shared" ref="DX78:DX95" si="196">IF(AN78&lt;AO78,1,0)</f>
        <v>0</v>
      </c>
      <c r="DY78" s="45">
        <f t="shared" ref="DY78:DY95" si="197">IF(AP78&lt;AQ78,1,0)</f>
        <v>0</v>
      </c>
      <c r="DZ78" s="45">
        <f t="shared" ref="DZ78:DZ95" si="198">IF(AND(B78&lt;&gt;0,OR(AT78="",AU78="",AV78="",AW78="")),1,0)</f>
        <v>0</v>
      </c>
    </row>
    <row r="79" spans="1:130" x14ac:dyDescent="0.25">
      <c r="A79" s="66" t="s">
        <v>38</v>
      </c>
      <c r="B79" s="47">
        <f t="shared" si="165"/>
        <v>0</v>
      </c>
      <c r="C79" s="48">
        <f t="shared" si="165"/>
        <v>0</v>
      </c>
      <c r="D79" s="33"/>
      <c r="E79" s="34"/>
      <c r="F79" s="35"/>
      <c r="G79" s="34"/>
      <c r="H79" s="35"/>
      <c r="I79" s="34"/>
      <c r="J79" s="35"/>
      <c r="K79" s="34"/>
      <c r="L79" s="35"/>
      <c r="M79" s="36"/>
      <c r="N79" s="37"/>
      <c r="O79" s="38"/>
      <c r="P79" s="39"/>
      <c r="Q79" s="38"/>
      <c r="R79" s="39"/>
      <c r="S79" s="38"/>
      <c r="T79" s="39"/>
      <c r="U79" s="38"/>
      <c r="V79" s="39"/>
      <c r="W79" s="38"/>
      <c r="X79" s="39"/>
      <c r="Y79" s="38"/>
      <c r="Z79" s="39"/>
      <c r="AA79" s="38"/>
      <c r="AB79" s="39"/>
      <c r="AC79" s="38"/>
      <c r="AD79" s="39"/>
      <c r="AE79" s="38"/>
      <c r="AF79" s="39"/>
      <c r="AG79" s="38"/>
      <c r="AH79" s="39"/>
      <c r="AI79" s="38"/>
      <c r="AJ79" s="39"/>
      <c r="AK79" s="38"/>
      <c r="AL79" s="39"/>
      <c r="AM79" s="38"/>
      <c r="AN79" s="39"/>
      <c r="AO79" s="38"/>
      <c r="AP79" s="39"/>
      <c r="AQ79" s="40"/>
      <c r="AR79" s="41"/>
      <c r="AS79" s="40"/>
      <c r="AT79" s="37"/>
      <c r="AU79" s="38"/>
      <c r="AV79" s="39"/>
      <c r="AW79" s="42"/>
      <c r="AX79" s="43" t="str">
        <f t="shared" si="166"/>
        <v/>
      </c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10"/>
      <c r="BJ79" s="10"/>
      <c r="BK79" s="10"/>
      <c r="BL79" s="10"/>
      <c r="BU79" s="11"/>
      <c r="BV79" s="11"/>
      <c r="BW79" s="11"/>
      <c r="CA79" s="44" t="str">
        <f t="shared" si="167"/>
        <v/>
      </c>
      <c r="CB79" s="44" t="str">
        <f t="shared" si="168"/>
        <v/>
      </c>
      <c r="CC79" s="44" t="str">
        <f t="shared" si="169"/>
        <v/>
      </c>
      <c r="CD79" s="44" t="str">
        <f t="shared" si="170"/>
        <v/>
      </c>
      <c r="CE79" s="44" t="str">
        <f t="shared" si="171"/>
        <v/>
      </c>
      <c r="CF79" s="44" t="str">
        <f t="shared" ref="CF79:CF95" si="199">IF(D79&lt;E79,CONCATENATE("* El total de procesados debe ser mayor o igual al total de Reactivos en el grupo de edad ",$D$76),"")</f>
        <v/>
      </c>
      <c r="CG79" s="44" t="str">
        <f t="shared" ref="CG79:CG95" si="200">IF(F79&lt;G79,CONCATENATE("* El total de procesados debe ser mayor o igual al total de Reactivos en el grupo de edad ",$F$76),"")</f>
        <v/>
      </c>
      <c r="CH79" s="44" t="str">
        <f t="shared" ref="CH79:CH95" si="201">IF(H79&lt;I79,CONCATENATE("* El total de procesados debe ser mayor o igual al total de Reactivos en el grupo de edad ",$H$76),"")</f>
        <v/>
      </c>
      <c r="CI79" s="44" t="str">
        <f t="shared" ref="CI79:CI95" si="202">IF(J79&lt;K79,CONCATENATE("* El total de procesados debe ser mayor o igual al total de Reactivos en el grupo de edad ",$J$76),"")</f>
        <v/>
      </c>
      <c r="CJ79" s="44" t="str">
        <f t="shared" ref="CJ79:CJ95" si="203">IF(L79&lt;M79,CONCATENATE("* El total de procesados debe ser mayor o igual al total de Reactivos en el grupo de edad ",$L$76),"")</f>
        <v/>
      </c>
      <c r="CK79" s="44" t="str">
        <f t="shared" ref="CK79:CK95" si="204">IF(N79&lt;O79,CONCATENATE("* El total de procesados debe ser mayor o igual al total de Reactivos en el grupo de edad ",$N$76),"")</f>
        <v/>
      </c>
      <c r="CL79" s="44" t="str">
        <f t="shared" ref="CL79:CL95" si="205">IF(P79&lt;Q79,CONCATENATE("* El total de procesados debe ser mayor o igual al total de Reactivos en el grupo de edad ",$P$76),"")</f>
        <v/>
      </c>
      <c r="CM79" s="44" t="str">
        <f t="shared" ref="CM79:CM95" si="206">IF(R79&lt;S79,CONCATENATE("* El total de procesados debe ser mayor o igual al total de Reactivos en el grupo de edad ",$R$76),"")</f>
        <v/>
      </c>
      <c r="CN79" s="44" t="str">
        <f t="shared" ref="CN79:CN95" si="207">IF(T79&lt;U79,CONCATENATE("* El total de procesados debe ser mayor o igual al total de Reactivos en el grupo de edad ",$T$76),"")</f>
        <v/>
      </c>
      <c r="CO79" s="44" t="str">
        <f t="shared" ref="CO79:CO95" si="208">IF(V79&lt;W79,CONCATENATE("* El total de procesados debe ser mayor o igual al total de Reactivos en el grupo de edad ",$V$76),"")</f>
        <v/>
      </c>
      <c r="CP79" s="44" t="str">
        <f t="shared" ref="CP79:CP95" si="209">IF(X79&lt;Y79,CONCATENATE("* El total de procesados debe ser mayor o igual al total de Reactivos en el grupo de edad ",$X$76),"")</f>
        <v/>
      </c>
      <c r="CQ79" s="44" t="str">
        <f t="shared" ref="CQ79:CQ95" si="210">IF(Z79&lt;AA79,CONCATENATE("* El total de procesados debe ser mayor o igual al total de Reactivos en el grupo de edad ",$Z$76),"")</f>
        <v/>
      </c>
      <c r="CR79" s="44" t="str">
        <f t="shared" ref="CR79:CR95" si="211">IF(AB79&lt;AC79,CONCATENATE("* El total de procesados debe ser mayor o igual al total de Reactivos en el grupo de edad ",$AB$76),"")</f>
        <v/>
      </c>
      <c r="CS79" s="44" t="str">
        <f t="shared" ref="CS79:CS95" si="212">IF(AD79&lt;AE79,CONCATENATE("* El total de procesados debe ser mayor o igual al total de Reactivos en el grupo de edad ",$AD$76),"")</f>
        <v/>
      </c>
      <c r="CT79" s="44" t="str">
        <f t="shared" ref="CT79:CT95" si="213">IF(AF79&lt;AG79,CONCATENATE("* El total de procesados debe ser mayor o igual al total de Reactivos en el grupo de edad ",$AF$76),"")</f>
        <v/>
      </c>
      <c r="CU79" s="44" t="str">
        <f t="shared" ref="CU79:CU95" si="214">IF(AH79&lt;AI79,CONCATENATE("* El total de procesados debe ser mayor o igual al total de Reactivos en el grupo de edad ",$AH$76),"")</f>
        <v/>
      </c>
      <c r="CV79" s="44" t="str">
        <f t="shared" ref="CV79:CV95" si="215">IF(AJ79&lt;AK79,CONCATENATE("* El total de procesados debe ser mayor o igual al total de Reactivos en el grupo de edad ",$AJ$76),"")</f>
        <v/>
      </c>
      <c r="CW79" s="44" t="str">
        <f t="shared" ref="CW79:CW95" si="216">IF(AL79&lt;AM79,CONCATENATE("* El total de procesados debe ser mayor o igual al total de Reactivos en el grupo de edad ",$AL$76),"")</f>
        <v/>
      </c>
      <c r="CX79" s="44" t="str">
        <f t="shared" ref="CX79:CX95" si="217">IF(AN79&lt;AO79,CONCATENATE("* El total de procesados debe ser mayor o igual al total de Reactivos en el grupo de edad ",$AN$76),"")</f>
        <v/>
      </c>
      <c r="CY79" s="44" t="str">
        <f t="shared" ref="CY79:CY95" si="218">IF(AP79&lt;AQ79,CONCATENATE("* El total de procesados debe ser mayor o igual al total de Reactivos en el grupo de edad ",$AP$76),"")</f>
        <v/>
      </c>
      <c r="CZ79" s="44" t="str">
        <f t="shared" si="172"/>
        <v/>
      </c>
      <c r="DA79" s="45">
        <f t="shared" si="173"/>
        <v>0</v>
      </c>
      <c r="DB79" s="45">
        <f t="shared" si="174"/>
        <v>0</v>
      </c>
      <c r="DC79" s="45">
        <f t="shared" si="175"/>
        <v>0</v>
      </c>
      <c r="DD79" s="45">
        <f t="shared" si="176"/>
        <v>0</v>
      </c>
      <c r="DE79" s="45">
        <f t="shared" si="177"/>
        <v>0</v>
      </c>
      <c r="DF79" s="45">
        <f t="shared" si="178"/>
        <v>0</v>
      </c>
      <c r="DG79" s="45">
        <f t="shared" si="179"/>
        <v>0</v>
      </c>
      <c r="DH79" s="45">
        <f t="shared" si="180"/>
        <v>0</v>
      </c>
      <c r="DI79" s="45">
        <f t="shared" si="181"/>
        <v>0</v>
      </c>
      <c r="DJ79" s="45">
        <f t="shared" si="182"/>
        <v>0</v>
      </c>
      <c r="DK79" s="45">
        <f t="shared" si="183"/>
        <v>0</v>
      </c>
      <c r="DL79" s="45">
        <f t="shared" si="184"/>
        <v>0</v>
      </c>
      <c r="DM79" s="45">
        <f t="shared" si="185"/>
        <v>0</v>
      </c>
      <c r="DN79" s="45">
        <f t="shared" si="186"/>
        <v>0</v>
      </c>
      <c r="DO79" s="45">
        <f t="shared" si="187"/>
        <v>0</v>
      </c>
      <c r="DP79" s="45">
        <f t="shared" si="188"/>
        <v>0</v>
      </c>
      <c r="DQ79" s="45">
        <f t="shared" si="189"/>
        <v>0</v>
      </c>
      <c r="DR79" s="45">
        <f t="shared" si="190"/>
        <v>0</v>
      </c>
      <c r="DS79" s="45">
        <f t="shared" si="191"/>
        <v>0</v>
      </c>
      <c r="DT79" s="45">
        <f t="shared" si="192"/>
        <v>0</v>
      </c>
      <c r="DU79" s="45">
        <f t="shared" si="193"/>
        <v>0</v>
      </c>
      <c r="DV79" s="45">
        <f t="shared" si="194"/>
        <v>0</v>
      </c>
      <c r="DW79" s="45">
        <f t="shared" si="195"/>
        <v>0</v>
      </c>
      <c r="DX79" s="45">
        <f t="shared" si="196"/>
        <v>0</v>
      </c>
      <c r="DY79" s="45">
        <f t="shared" si="197"/>
        <v>0</v>
      </c>
      <c r="DZ79" s="45">
        <f t="shared" si="198"/>
        <v>0</v>
      </c>
    </row>
    <row r="80" spans="1:130" x14ac:dyDescent="0.25">
      <c r="A80" s="66" t="s">
        <v>39</v>
      </c>
      <c r="B80" s="47">
        <f t="shared" si="165"/>
        <v>0</v>
      </c>
      <c r="C80" s="48">
        <f t="shared" si="165"/>
        <v>0</v>
      </c>
      <c r="D80" s="33"/>
      <c r="E80" s="34"/>
      <c r="F80" s="35"/>
      <c r="G80" s="34"/>
      <c r="H80" s="35"/>
      <c r="I80" s="34"/>
      <c r="J80" s="35"/>
      <c r="K80" s="34"/>
      <c r="L80" s="35"/>
      <c r="M80" s="36"/>
      <c r="N80" s="37"/>
      <c r="O80" s="38"/>
      <c r="P80" s="39"/>
      <c r="Q80" s="38"/>
      <c r="R80" s="39"/>
      <c r="S80" s="38"/>
      <c r="T80" s="39"/>
      <c r="U80" s="38"/>
      <c r="V80" s="39"/>
      <c r="W80" s="38"/>
      <c r="X80" s="39"/>
      <c r="Y80" s="38"/>
      <c r="Z80" s="39"/>
      <c r="AA80" s="38"/>
      <c r="AB80" s="39"/>
      <c r="AC80" s="38"/>
      <c r="AD80" s="39"/>
      <c r="AE80" s="38"/>
      <c r="AF80" s="39"/>
      <c r="AG80" s="38"/>
      <c r="AH80" s="39"/>
      <c r="AI80" s="38"/>
      <c r="AJ80" s="39"/>
      <c r="AK80" s="38"/>
      <c r="AL80" s="39"/>
      <c r="AM80" s="38"/>
      <c r="AN80" s="39"/>
      <c r="AO80" s="38"/>
      <c r="AP80" s="39"/>
      <c r="AQ80" s="40"/>
      <c r="AR80" s="41"/>
      <c r="AS80" s="40"/>
      <c r="AT80" s="37"/>
      <c r="AU80" s="38"/>
      <c r="AV80" s="39"/>
      <c r="AW80" s="42"/>
      <c r="AX80" s="43" t="str">
        <f t="shared" si="166"/>
        <v/>
      </c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10"/>
      <c r="BJ80" s="10"/>
      <c r="BK80" s="10"/>
      <c r="BL80" s="10"/>
      <c r="BU80" s="11"/>
      <c r="BV80" s="11"/>
      <c r="BW80" s="11"/>
      <c r="CA80" s="44" t="str">
        <f t="shared" si="167"/>
        <v/>
      </c>
      <c r="CB80" s="44" t="str">
        <f t="shared" si="168"/>
        <v/>
      </c>
      <c r="CC80" s="44" t="str">
        <f t="shared" si="169"/>
        <v/>
      </c>
      <c r="CD80" s="44" t="str">
        <f t="shared" si="170"/>
        <v/>
      </c>
      <c r="CE80" s="44" t="str">
        <f t="shared" si="171"/>
        <v/>
      </c>
      <c r="CF80" s="44" t="str">
        <f t="shared" si="199"/>
        <v/>
      </c>
      <c r="CG80" s="44" t="str">
        <f t="shared" si="200"/>
        <v/>
      </c>
      <c r="CH80" s="44" t="str">
        <f t="shared" si="201"/>
        <v/>
      </c>
      <c r="CI80" s="44" t="str">
        <f t="shared" si="202"/>
        <v/>
      </c>
      <c r="CJ80" s="44" t="str">
        <f t="shared" si="203"/>
        <v/>
      </c>
      <c r="CK80" s="44" t="str">
        <f t="shared" si="204"/>
        <v/>
      </c>
      <c r="CL80" s="44" t="str">
        <f t="shared" si="205"/>
        <v/>
      </c>
      <c r="CM80" s="44" t="str">
        <f t="shared" si="206"/>
        <v/>
      </c>
      <c r="CN80" s="44" t="str">
        <f t="shared" si="207"/>
        <v/>
      </c>
      <c r="CO80" s="44" t="str">
        <f t="shared" si="208"/>
        <v/>
      </c>
      <c r="CP80" s="44" t="str">
        <f t="shared" si="209"/>
        <v/>
      </c>
      <c r="CQ80" s="44" t="str">
        <f t="shared" si="210"/>
        <v/>
      </c>
      <c r="CR80" s="44" t="str">
        <f t="shared" si="211"/>
        <v/>
      </c>
      <c r="CS80" s="44" t="str">
        <f t="shared" si="212"/>
        <v/>
      </c>
      <c r="CT80" s="44" t="str">
        <f t="shared" si="213"/>
        <v/>
      </c>
      <c r="CU80" s="44" t="str">
        <f t="shared" si="214"/>
        <v/>
      </c>
      <c r="CV80" s="44" t="str">
        <f t="shared" si="215"/>
        <v/>
      </c>
      <c r="CW80" s="44" t="str">
        <f t="shared" si="216"/>
        <v/>
      </c>
      <c r="CX80" s="44" t="str">
        <f t="shared" si="217"/>
        <v/>
      </c>
      <c r="CY80" s="44" t="str">
        <f t="shared" si="218"/>
        <v/>
      </c>
      <c r="CZ80" s="44" t="str">
        <f t="shared" si="172"/>
        <v/>
      </c>
      <c r="DA80" s="45">
        <f t="shared" si="173"/>
        <v>0</v>
      </c>
      <c r="DB80" s="45">
        <f t="shared" si="174"/>
        <v>0</v>
      </c>
      <c r="DC80" s="45">
        <f t="shared" si="175"/>
        <v>0</v>
      </c>
      <c r="DD80" s="45">
        <f t="shared" si="176"/>
        <v>0</v>
      </c>
      <c r="DE80" s="45">
        <f t="shared" si="177"/>
        <v>0</v>
      </c>
      <c r="DF80" s="45">
        <f t="shared" si="178"/>
        <v>0</v>
      </c>
      <c r="DG80" s="45">
        <f t="shared" si="179"/>
        <v>0</v>
      </c>
      <c r="DH80" s="45">
        <f t="shared" si="180"/>
        <v>0</v>
      </c>
      <c r="DI80" s="45">
        <f t="shared" si="181"/>
        <v>0</v>
      </c>
      <c r="DJ80" s="45">
        <f t="shared" si="182"/>
        <v>0</v>
      </c>
      <c r="DK80" s="45">
        <f t="shared" si="183"/>
        <v>0</v>
      </c>
      <c r="DL80" s="45">
        <f t="shared" si="184"/>
        <v>0</v>
      </c>
      <c r="DM80" s="45">
        <f t="shared" si="185"/>
        <v>0</v>
      </c>
      <c r="DN80" s="45">
        <f t="shared" si="186"/>
        <v>0</v>
      </c>
      <c r="DO80" s="45">
        <f t="shared" si="187"/>
        <v>0</v>
      </c>
      <c r="DP80" s="45">
        <f t="shared" si="188"/>
        <v>0</v>
      </c>
      <c r="DQ80" s="45">
        <f t="shared" si="189"/>
        <v>0</v>
      </c>
      <c r="DR80" s="45">
        <f t="shared" si="190"/>
        <v>0</v>
      </c>
      <c r="DS80" s="45">
        <f t="shared" si="191"/>
        <v>0</v>
      </c>
      <c r="DT80" s="45">
        <f t="shared" si="192"/>
        <v>0</v>
      </c>
      <c r="DU80" s="45">
        <f t="shared" si="193"/>
        <v>0</v>
      </c>
      <c r="DV80" s="45">
        <f t="shared" si="194"/>
        <v>0</v>
      </c>
      <c r="DW80" s="45">
        <f t="shared" si="195"/>
        <v>0</v>
      </c>
      <c r="DX80" s="45">
        <f t="shared" si="196"/>
        <v>0</v>
      </c>
      <c r="DY80" s="45">
        <f t="shared" si="197"/>
        <v>0</v>
      </c>
      <c r="DZ80" s="45">
        <f t="shared" si="198"/>
        <v>0</v>
      </c>
    </row>
    <row r="81" spans="1:130" x14ac:dyDescent="0.25">
      <c r="A81" s="66" t="s">
        <v>40</v>
      </c>
      <c r="B81" s="47">
        <f t="shared" si="165"/>
        <v>0</v>
      </c>
      <c r="C81" s="48">
        <f t="shared" si="165"/>
        <v>0</v>
      </c>
      <c r="D81" s="33"/>
      <c r="E81" s="34"/>
      <c r="F81" s="35"/>
      <c r="G81" s="34"/>
      <c r="H81" s="35"/>
      <c r="I81" s="34"/>
      <c r="J81" s="35"/>
      <c r="K81" s="34"/>
      <c r="L81" s="35"/>
      <c r="M81" s="36"/>
      <c r="N81" s="37"/>
      <c r="O81" s="38"/>
      <c r="P81" s="39"/>
      <c r="Q81" s="38"/>
      <c r="R81" s="39"/>
      <c r="S81" s="38"/>
      <c r="T81" s="39"/>
      <c r="U81" s="38"/>
      <c r="V81" s="39"/>
      <c r="W81" s="38"/>
      <c r="X81" s="39"/>
      <c r="Y81" s="38"/>
      <c r="Z81" s="39"/>
      <c r="AA81" s="38"/>
      <c r="AB81" s="39"/>
      <c r="AC81" s="38"/>
      <c r="AD81" s="39"/>
      <c r="AE81" s="38"/>
      <c r="AF81" s="39"/>
      <c r="AG81" s="38"/>
      <c r="AH81" s="39"/>
      <c r="AI81" s="38"/>
      <c r="AJ81" s="39"/>
      <c r="AK81" s="38"/>
      <c r="AL81" s="39"/>
      <c r="AM81" s="38"/>
      <c r="AN81" s="39"/>
      <c r="AO81" s="38"/>
      <c r="AP81" s="39"/>
      <c r="AQ81" s="40"/>
      <c r="AR81" s="41"/>
      <c r="AS81" s="40"/>
      <c r="AT81" s="37"/>
      <c r="AU81" s="38"/>
      <c r="AV81" s="39"/>
      <c r="AW81" s="42"/>
      <c r="AX81" s="43" t="str">
        <f t="shared" si="166"/>
        <v/>
      </c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10"/>
      <c r="BJ81" s="10"/>
      <c r="BK81" s="10"/>
      <c r="BL81" s="10"/>
      <c r="BU81" s="11"/>
      <c r="BV81" s="11"/>
      <c r="BW81" s="11"/>
      <c r="CA81" s="44" t="str">
        <f t="shared" si="167"/>
        <v/>
      </c>
      <c r="CB81" s="44" t="str">
        <f t="shared" si="168"/>
        <v/>
      </c>
      <c r="CC81" s="44" t="str">
        <f t="shared" si="169"/>
        <v/>
      </c>
      <c r="CD81" s="44" t="str">
        <f t="shared" si="170"/>
        <v/>
      </c>
      <c r="CE81" s="44" t="str">
        <f t="shared" si="171"/>
        <v/>
      </c>
      <c r="CF81" s="44" t="str">
        <f t="shared" si="199"/>
        <v/>
      </c>
      <c r="CG81" s="44" t="str">
        <f t="shared" si="200"/>
        <v/>
      </c>
      <c r="CH81" s="44" t="str">
        <f t="shared" si="201"/>
        <v/>
      </c>
      <c r="CI81" s="44" t="str">
        <f t="shared" si="202"/>
        <v/>
      </c>
      <c r="CJ81" s="44" t="str">
        <f t="shared" si="203"/>
        <v/>
      </c>
      <c r="CK81" s="44" t="str">
        <f t="shared" si="204"/>
        <v/>
      </c>
      <c r="CL81" s="44" t="str">
        <f t="shared" si="205"/>
        <v/>
      </c>
      <c r="CM81" s="44" t="str">
        <f t="shared" si="206"/>
        <v/>
      </c>
      <c r="CN81" s="44" t="str">
        <f t="shared" si="207"/>
        <v/>
      </c>
      <c r="CO81" s="44" t="str">
        <f t="shared" si="208"/>
        <v/>
      </c>
      <c r="CP81" s="44" t="str">
        <f t="shared" si="209"/>
        <v/>
      </c>
      <c r="CQ81" s="44" t="str">
        <f t="shared" si="210"/>
        <v/>
      </c>
      <c r="CR81" s="44" t="str">
        <f t="shared" si="211"/>
        <v/>
      </c>
      <c r="CS81" s="44" t="str">
        <f t="shared" si="212"/>
        <v/>
      </c>
      <c r="CT81" s="44" t="str">
        <f t="shared" si="213"/>
        <v/>
      </c>
      <c r="CU81" s="44" t="str">
        <f t="shared" si="214"/>
        <v/>
      </c>
      <c r="CV81" s="44" t="str">
        <f t="shared" si="215"/>
        <v/>
      </c>
      <c r="CW81" s="44" t="str">
        <f t="shared" si="216"/>
        <v/>
      </c>
      <c r="CX81" s="44" t="str">
        <f t="shared" si="217"/>
        <v/>
      </c>
      <c r="CY81" s="44" t="str">
        <f t="shared" si="218"/>
        <v/>
      </c>
      <c r="CZ81" s="44" t="str">
        <f t="shared" si="172"/>
        <v/>
      </c>
      <c r="DA81" s="45">
        <f t="shared" si="173"/>
        <v>0</v>
      </c>
      <c r="DB81" s="45">
        <f t="shared" si="174"/>
        <v>0</v>
      </c>
      <c r="DC81" s="45">
        <f t="shared" si="175"/>
        <v>0</v>
      </c>
      <c r="DD81" s="45">
        <f t="shared" si="176"/>
        <v>0</v>
      </c>
      <c r="DE81" s="45">
        <f t="shared" si="177"/>
        <v>0</v>
      </c>
      <c r="DF81" s="45">
        <f t="shared" si="178"/>
        <v>0</v>
      </c>
      <c r="DG81" s="45">
        <f t="shared" si="179"/>
        <v>0</v>
      </c>
      <c r="DH81" s="45">
        <f t="shared" si="180"/>
        <v>0</v>
      </c>
      <c r="DI81" s="45">
        <f t="shared" si="181"/>
        <v>0</v>
      </c>
      <c r="DJ81" s="45">
        <f t="shared" si="182"/>
        <v>0</v>
      </c>
      <c r="DK81" s="45">
        <f t="shared" si="183"/>
        <v>0</v>
      </c>
      <c r="DL81" s="45">
        <f t="shared" si="184"/>
        <v>0</v>
      </c>
      <c r="DM81" s="45">
        <f t="shared" si="185"/>
        <v>0</v>
      </c>
      <c r="DN81" s="45">
        <f t="shared" si="186"/>
        <v>0</v>
      </c>
      <c r="DO81" s="45">
        <f t="shared" si="187"/>
        <v>0</v>
      </c>
      <c r="DP81" s="45">
        <f t="shared" si="188"/>
        <v>0</v>
      </c>
      <c r="DQ81" s="45">
        <f t="shared" si="189"/>
        <v>0</v>
      </c>
      <c r="DR81" s="45">
        <f t="shared" si="190"/>
        <v>0</v>
      </c>
      <c r="DS81" s="45">
        <f t="shared" si="191"/>
        <v>0</v>
      </c>
      <c r="DT81" s="45">
        <f t="shared" si="192"/>
        <v>0</v>
      </c>
      <c r="DU81" s="45">
        <f t="shared" si="193"/>
        <v>0</v>
      </c>
      <c r="DV81" s="45">
        <f t="shared" si="194"/>
        <v>0</v>
      </c>
      <c r="DW81" s="45">
        <f t="shared" si="195"/>
        <v>0</v>
      </c>
      <c r="DX81" s="45">
        <f t="shared" si="196"/>
        <v>0</v>
      </c>
      <c r="DY81" s="45">
        <f t="shared" si="197"/>
        <v>0</v>
      </c>
      <c r="DZ81" s="45">
        <f t="shared" si="198"/>
        <v>0</v>
      </c>
    </row>
    <row r="82" spans="1:130" ht="22.5" x14ac:dyDescent="0.25">
      <c r="A82" s="67" t="s">
        <v>41</v>
      </c>
      <c r="B82" s="47">
        <f t="shared" si="165"/>
        <v>0</v>
      </c>
      <c r="C82" s="48">
        <f t="shared" si="165"/>
        <v>0</v>
      </c>
      <c r="D82" s="33"/>
      <c r="E82" s="34"/>
      <c r="F82" s="35"/>
      <c r="G82" s="34"/>
      <c r="H82" s="35"/>
      <c r="I82" s="34"/>
      <c r="J82" s="35"/>
      <c r="K82" s="34"/>
      <c r="L82" s="35"/>
      <c r="M82" s="36"/>
      <c r="N82" s="37"/>
      <c r="O82" s="38"/>
      <c r="P82" s="39"/>
      <c r="Q82" s="38"/>
      <c r="R82" s="39"/>
      <c r="S82" s="38"/>
      <c r="T82" s="39"/>
      <c r="U82" s="38"/>
      <c r="V82" s="39"/>
      <c r="W82" s="38"/>
      <c r="X82" s="39"/>
      <c r="Y82" s="38"/>
      <c r="Z82" s="39"/>
      <c r="AA82" s="38"/>
      <c r="AB82" s="39"/>
      <c r="AC82" s="38"/>
      <c r="AD82" s="39"/>
      <c r="AE82" s="38"/>
      <c r="AF82" s="39"/>
      <c r="AG82" s="38"/>
      <c r="AH82" s="39"/>
      <c r="AI82" s="38"/>
      <c r="AJ82" s="39"/>
      <c r="AK82" s="38"/>
      <c r="AL82" s="39"/>
      <c r="AM82" s="38"/>
      <c r="AN82" s="39"/>
      <c r="AO82" s="38"/>
      <c r="AP82" s="39"/>
      <c r="AQ82" s="40"/>
      <c r="AR82" s="41"/>
      <c r="AS82" s="40"/>
      <c r="AT82" s="37"/>
      <c r="AU82" s="38"/>
      <c r="AV82" s="39"/>
      <c r="AW82" s="42"/>
      <c r="AX82" s="43" t="str">
        <f t="shared" si="166"/>
        <v/>
      </c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10"/>
      <c r="BJ82" s="10"/>
      <c r="BK82" s="10"/>
      <c r="BL82" s="10"/>
      <c r="BU82" s="11"/>
      <c r="BV82" s="11"/>
      <c r="BW82" s="11"/>
      <c r="CA82" s="44" t="str">
        <f t="shared" si="167"/>
        <v/>
      </c>
      <c r="CB82" s="44" t="str">
        <f t="shared" si="168"/>
        <v/>
      </c>
      <c r="CC82" s="44" t="str">
        <f t="shared" si="169"/>
        <v/>
      </c>
      <c r="CD82" s="44" t="str">
        <f t="shared" si="170"/>
        <v/>
      </c>
      <c r="CE82" s="44" t="str">
        <f t="shared" si="171"/>
        <v/>
      </c>
      <c r="CF82" s="44" t="str">
        <f t="shared" si="199"/>
        <v/>
      </c>
      <c r="CG82" s="44" t="str">
        <f t="shared" si="200"/>
        <v/>
      </c>
      <c r="CH82" s="44" t="str">
        <f t="shared" si="201"/>
        <v/>
      </c>
      <c r="CI82" s="44" t="str">
        <f t="shared" si="202"/>
        <v/>
      </c>
      <c r="CJ82" s="44" t="str">
        <f t="shared" si="203"/>
        <v/>
      </c>
      <c r="CK82" s="44" t="str">
        <f t="shared" si="204"/>
        <v/>
      </c>
      <c r="CL82" s="44" t="str">
        <f t="shared" si="205"/>
        <v/>
      </c>
      <c r="CM82" s="44" t="str">
        <f t="shared" si="206"/>
        <v/>
      </c>
      <c r="CN82" s="44" t="str">
        <f t="shared" si="207"/>
        <v/>
      </c>
      <c r="CO82" s="44" t="str">
        <f t="shared" si="208"/>
        <v/>
      </c>
      <c r="CP82" s="44" t="str">
        <f t="shared" si="209"/>
        <v/>
      </c>
      <c r="CQ82" s="44" t="str">
        <f t="shared" si="210"/>
        <v/>
      </c>
      <c r="CR82" s="44" t="str">
        <f t="shared" si="211"/>
        <v/>
      </c>
      <c r="CS82" s="44" t="str">
        <f t="shared" si="212"/>
        <v/>
      </c>
      <c r="CT82" s="44" t="str">
        <f t="shared" si="213"/>
        <v/>
      </c>
      <c r="CU82" s="44" t="str">
        <f t="shared" si="214"/>
        <v/>
      </c>
      <c r="CV82" s="44" t="str">
        <f t="shared" si="215"/>
        <v/>
      </c>
      <c r="CW82" s="44" t="str">
        <f t="shared" si="216"/>
        <v/>
      </c>
      <c r="CX82" s="44" t="str">
        <f t="shared" si="217"/>
        <v/>
      </c>
      <c r="CY82" s="44" t="str">
        <f t="shared" si="218"/>
        <v/>
      </c>
      <c r="CZ82" s="44" t="str">
        <f t="shared" si="172"/>
        <v/>
      </c>
      <c r="DA82" s="45">
        <f t="shared" si="173"/>
        <v>0</v>
      </c>
      <c r="DB82" s="45">
        <f t="shared" si="174"/>
        <v>0</v>
      </c>
      <c r="DC82" s="45">
        <f t="shared" si="175"/>
        <v>0</v>
      </c>
      <c r="DD82" s="45">
        <f t="shared" si="176"/>
        <v>0</v>
      </c>
      <c r="DE82" s="45">
        <f t="shared" si="177"/>
        <v>0</v>
      </c>
      <c r="DF82" s="45">
        <f t="shared" si="178"/>
        <v>0</v>
      </c>
      <c r="DG82" s="45">
        <f t="shared" si="179"/>
        <v>0</v>
      </c>
      <c r="DH82" s="45">
        <f t="shared" si="180"/>
        <v>0</v>
      </c>
      <c r="DI82" s="45">
        <f t="shared" si="181"/>
        <v>0</v>
      </c>
      <c r="DJ82" s="45">
        <f t="shared" si="182"/>
        <v>0</v>
      </c>
      <c r="DK82" s="45">
        <f t="shared" si="183"/>
        <v>0</v>
      </c>
      <c r="DL82" s="45">
        <f t="shared" si="184"/>
        <v>0</v>
      </c>
      <c r="DM82" s="45">
        <f t="shared" si="185"/>
        <v>0</v>
      </c>
      <c r="DN82" s="45">
        <f t="shared" si="186"/>
        <v>0</v>
      </c>
      <c r="DO82" s="45">
        <f t="shared" si="187"/>
        <v>0</v>
      </c>
      <c r="DP82" s="45">
        <f t="shared" si="188"/>
        <v>0</v>
      </c>
      <c r="DQ82" s="45">
        <f t="shared" si="189"/>
        <v>0</v>
      </c>
      <c r="DR82" s="45">
        <f t="shared" si="190"/>
        <v>0</v>
      </c>
      <c r="DS82" s="45">
        <f t="shared" si="191"/>
        <v>0</v>
      </c>
      <c r="DT82" s="45">
        <f t="shared" si="192"/>
        <v>0</v>
      </c>
      <c r="DU82" s="45">
        <f t="shared" si="193"/>
        <v>0</v>
      </c>
      <c r="DV82" s="45">
        <f t="shared" si="194"/>
        <v>0</v>
      </c>
      <c r="DW82" s="45">
        <f t="shared" si="195"/>
        <v>0</v>
      </c>
      <c r="DX82" s="45">
        <f t="shared" si="196"/>
        <v>0</v>
      </c>
      <c r="DY82" s="45">
        <f t="shared" si="197"/>
        <v>0</v>
      </c>
      <c r="DZ82" s="45">
        <f t="shared" si="198"/>
        <v>0</v>
      </c>
    </row>
    <row r="83" spans="1:130" ht="22.5" x14ac:dyDescent="0.25">
      <c r="A83" s="67" t="s">
        <v>42</v>
      </c>
      <c r="B83" s="47">
        <f t="shared" si="165"/>
        <v>0</v>
      </c>
      <c r="C83" s="48">
        <f t="shared" si="165"/>
        <v>0</v>
      </c>
      <c r="D83" s="33"/>
      <c r="E83" s="34"/>
      <c r="F83" s="35"/>
      <c r="G83" s="34"/>
      <c r="H83" s="35"/>
      <c r="I83" s="34"/>
      <c r="J83" s="35"/>
      <c r="K83" s="34"/>
      <c r="L83" s="35"/>
      <c r="M83" s="36"/>
      <c r="N83" s="37"/>
      <c r="O83" s="38"/>
      <c r="P83" s="39"/>
      <c r="Q83" s="38"/>
      <c r="R83" s="39"/>
      <c r="S83" s="38"/>
      <c r="T83" s="39"/>
      <c r="U83" s="38"/>
      <c r="V83" s="39"/>
      <c r="W83" s="38"/>
      <c r="X83" s="39"/>
      <c r="Y83" s="38"/>
      <c r="Z83" s="39"/>
      <c r="AA83" s="38"/>
      <c r="AB83" s="39"/>
      <c r="AC83" s="38"/>
      <c r="AD83" s="39"/>
      <c r="AE83" s="38"/>
      <c r="AF83" s="39"/>
      <c r="AG83" s="38"/>
      <c r="AH83" s="39"/>
      <c r="AI83" s="38"/>
      <c r="AJ83" s="39"/>
      <c r="AK83" s="38"/>
      <c r="AL83" s="39"/>
      <c r="AM83" s="38"/>
      <c r="AN83" s="39"/>
      <c r="AO83" s="38"/>
      <c r="AP83" s="39"/>
      <c r="AQ83" s="40"/>
      <c r="AR83" s="37"/>
      <c r="AS83" s="40"/>
      <c r="AT83" s="37"/>
      <c r="AU83" s="38"/>
      <c r="AV83" s="39"/>
      <c r="AW83" s="42"/>
      <c r="AX83" s="43" t="str">
        <f t="shared" si="166"/>
        <v/>
      </c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10"/>
      <c r="BJ83" s="10"/>
      <c r="BK83" s="10"/>
      <c r="BL83" s="10"/>
      <c r="BU83" s="11"/>
      <c r="BV83" s="11"/>
      <c r="BW83" s="11"/>
      <c r="CA83" s="44" t="str">
        <f t="shared" si="167"/>
        <v/>
      </c>
      <c r="CB83" s="44" t="str">
        <f t="shared" si="168"/>
        <v/>
      </c>
      <c r="CC83" s="44" t="str">
        <f t="shared" si="169"/>
        <v/>
      </c>
      <c r="CD83" s="44" t="str">
        <f t="shared" si="170"/>
        <v/>
      </c>
      <c r="CE83" s="44" t="str">
        <f t="shared" si="171"/>
        <v/>
      </c>
      <c r="CF83" s="44" t="str">
        <f t="shared" si="199"/>
        <v/>
      </c>
      <c r="CG83" s="44" t="str">
        <f t="shared" si="200"/>
        <v/>
      </c>
      <c r="CH83" s="44" t="str">
        <f t="shared" si="201"/>
        <v/>
      </c>
      <c r="CI83" s="44" t="str">
        <f t="shared" si="202"/>
        <v/>
      </c>
      <c r="CJ83" s="44" t="str">
        <f t="shared" si="203"/>
        <v/>
      </c>
      <c r="CK83" s="44" t="str">
        <f t="shared" si="204"/>
        <v/>
      </c>
      <c r="CL83" s="44" t="str">
        <f t="shared" si="205"/>
        <v/>
      </c>
      <c r="CM83" s="44" t="str">
        <f t="shared" si="206"/>
        <v/>
      </c>
      <c r="CN83" s="44" t="str">
        <f t="shared" si="207"/>
        <v/>
      </c>
      <c r="CO83" s="44" t="str">
        <f t="shared" si="208"/>
        <v/>
      </c>
      <c r="CP83" s="44" t="str">
        <f t="shared" si="209"/>
        <v/>
      </c>
      <c r="CQ83" s="44" t="str">
        <f t="shared" si="210"/>
        <v/>
      </c>
      <c r="CR83" s="44" t="str">
        <f t="shared" si="211"/>
        <v/>
      </c>
      <c r="CS83" s="44" t="str">
        <f t="shared" si="212"/>
        <v/>
      </c>
      <c r="CT83" s="44" t="str">
        <f t="shared" si="213"/>
        <v/>
      </c>
      <c r="CU83" s="44" t="str">
        <f t="shared" si="214"/>
        <v/>
      </c>
      <c r="CV83" s="44" t="str">
        <f t="shared" si="215"/>
        <v/>
      </c>
      <c r="CW83" s="44" t="str">
        <f t="shared" si="216"/>
        <v/>
      </c>
      <c r="CX83" s="44" t="str">
        <f t="shared" si="217"/>
        <v/>
      </c>
      <c r="CY83" s="44" t="str">
        <f t="shared" si="218"/>
        <v/>
      </c>
      <c r="CZ83" s="44" t="str">
        <f t="shared" si="172"/>
        <v/>
      </c>
      <c r="DA83" s="45">
        <f t="shared" si="173"/>
        <v>0</v>
      </c>
      <c r="DB83" s="45">
        <f t="shared" si="174"/>
        <v>0</v>
      </c>
      <c r="DC83" s="45">
        <f t="shared" si="175"/>
        <v>0</v>
      </c>
      <c r="DD83" s="45">
        <f t="shared" si="176"/>
        <v>0</v>
      </c>
      <c r="DE83" s="45">
        <f t="shared" si="177"/>
        <v>0</v>
      </c>
      <c r="DF83" s="45">
        <f t="shared" si="178"/>
        <v>0</v>
      </c>
      <c r="DG83" s="45">
        <f t="shared" si="179"/>
        <v>0</v>
      </c>
      <c r="DH83" s="45">
        <f t="shared" si="180"/>
        <v>0</v>
      </c>
      <c r="DI83" s="45">
        <f t="shared" si="181"/>
        <v>0</v>
      </c>
      <c r="DJ83" s="45">
        <f t="shared" si="182"/>
        <v>0</v>
      </c>
      <c r="DK83" s="45">
        <f t="shared" si="183"/>
        <v>0</v>
      </c>
      <c r="DL83" s="45">
        <f t="shared" si="184"/>
        <v>0</v>
      </c>
      <c r="DM83" s="45">
        <f t="shared" si="185"/>
        <v>0</v>
      </c>
      <c r="DN83" s="45">
        <f t="shared" si="186"/>
        <v>0</v>
      </c>
      <c r="DO83" s="45">
        <f t="shared" si="187"/>
        <v>0</v>
      </c>
      <c r="DP83" s="45">
        <f t="shared" si="188"/>
        <v>0</v>
      </c>
      <c r="DQ83" s="45">
        <f t="shared" si="189"/>
        <v>0</v>
      </c>
      <c r="DR83" s="45">
        <f t="shared" si="190"/>
        <v>0</v>
      </c>
      <c r="DS83" s="45">
        <f t="shared" si="191"/>
        <v>0</v>
      </c>
      <c r="DT83" s="45">
        <f t="shared" si="192"/>
        <v>0</v>
      </c>
      <c r="DU83" s="45">
        <f t="shared" si="193"/>
        <v>0</v>
      </c>
      <c r="DV83" s="45">
        <f t="shared" si="194"/>
        <v>0</v>
      </c>
      <c r="DW83" s="45">
        <f t="shared" si="195"/>
        <v>0</v>
      </c>
      <c r="DX83" s="45">
        <f t="shared" si="196"/>
        <v>0</v>
      </c>
      <c r="DY83" s="45">
        <f t="shared" si="197"/>
        <v>0</v>
      </c>
      <c r="DZ83" s="45">
        <f t="shared" si="198"/>
        <v>0</v>
      </c>
    </row>
    <row r="84" spans="1:130" ht="22.5" x14ac:dyDescent="0.25">
      <c r="A84" s="67" t="s">
        <v>43</v>
      </c>
      <c r="B84" s="47">
        <f t="shared" si="165"/>
        <v>0</v>
      </c>
      <c r="C84" s="48">
        <f t="shared" si="165"/>
        <v>0</v>
      </c>
      <c r="D84" s="33"/>
      <c r="E84" s="34"/>
      <c r="F84" s="35"/>
      <c r="G84" s="34"/>
      <c r="H84" s="35"/>
      <c r="I84" s="34"/>
      <c r="J84" s="35"/>
      <c r="K84" s="34"/>
      <c r="L84" s="35"/>
      <c r="M84" s="36"/>
      <c r="N84" s="37"/>
      <c r="O84" s="38"/>
      <c r="P84" s="39"/>
      <c r="Q84" s="38"/>
      <c r="R84" s="39"/>
      <c r="S84" s="38"/>
      <c r="T84" s="39"/>
      <c r="U84" s="38"/>
      <c r="V84" s="39"/>
      <c r="W84" s="38"/>
      <c r="X84" s="39"/>
      <c r="Y84" s="38"/>
      <c r="Z84" s="39"/>
      <c r="AA84" s="38"/>
      <c r="AB84" s="39"/>
      <c r="AC84" s="38"/>
      <c r="AD84" s="39"/>
      <c r="AE84" s="38"/>
      <c r="AF84" s="39"/>
      <c r="AG84" s="38"/>
      <c r="AH84" s="39"/>
      <c r="AI84" s="38"/>
      <c r="AJ84" s="39"/>
      <c r="AK84" s="38"/>
      <c r="AL84" s="39"/>
      <c r="AM84" s="38"/>
      <c r="AN84" s="39"/>
      <c r="AO84" s="38"/>
      <c r="AP84" s="39"/>
      <c r="AQ84" s="40"/>
      <c r="AR84" s="41"/>
      <c r="AS84" s="40"/>
      <c r="AT84" s="37"/>
      <c r="AU84" s="38"/>
      <c r="AV84" s="39"/>
      <c r="AW84" s="42"/>
      <c r="AX84" s="43" t="str">
        <f t="shared" si="166"/>
        <v/>
      </c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10"/>
      <c r="BJ84" s="10"/>
      <c r="BK84" s="10"/>
      <c r="BL84" s="10"/>
      <c r="BU84" s="11"/>
      <c r="BV84" s="11"/>
      <c r="BW84" s="11"/>
      <c r="CA84" s="44" t="str">
        <f t="shared" si="167"/>
        <v/>
      </c>
      <c r="CB84" s="44" t="str">
        <f t="shared" si="168"/>
        <v/>
      </c>
      <c r="CC84" s="44" t="str">
        <f t="shared" si="169"/>
        <v/>
      </c>
      <c r="CD84" s="44" t="str">
        <f t="shared" si="170"/>
        <v/>
      </c>
      <c r="CE84" s="44" t="str">
        <f t="shared" si="171"/>
        <v/>
      </c>
      <c r="CF84" s="44" t="str">
        <f t="shared" si="199"/>
        <v/>
      </c>
      <c r="CG84" s="44" t="str">
        <f t="shared" si="200"/>
        <v/>
      </c>
      <c r="CH84" s="44" t="str">
        <f t="shared" si="201"/>
        <v/>
      </c>
      <c r="CI84" s="44" t="str">
        <f t="shared" si="202"/>
        <v/>
      </c>
      <c r="CJ84" s="44" t="str">
        <f t="shared" si="203"/>
        <v/>
      </c>
      <c r="CK84" s="44" t="str">
        <f t="shared" si="204"/>
        <v/>
      </c>
      <c r="CL84" s="44" t="str">
        <f t="shared" si="205"/>
        <v/>
      </c>
      <c r="CM84" s="44" t="str">
        <f t="shared" si="206"/>
        <v/>
      </c>
      <c r="CN84" s="44" t="str">
        <f t="shared" si="207"/>
        <v/>
      </c>
      <c r="CO84" s="44" t="str">
        <f t="shared" si="208"/>
        <v/>
      </c>
      <c r="CP84" s="44" t="str">
        <f t="shared" si="209"/>
        <v/>
      </c>
      <c r="CQ84" s="44" t="str">
        <f t="shared" si="210"/>
        <v/>
      </c>
      <c r="CR84" s="44" t="str">
        <f t="shared" si="211"/>
        <v/>
      </c>
      <c r="CS84" s="44" t="str">
        <f t="shared" si="212"/>
        <v/>
      </c>
      <c r="CT84" s="44" t="str">
        <f t="shared" si="213"/>
        <v/>
      </c>
      <c r="CU84" s="44" t="str">
        <f t="shared" si="214"/>
        <v/>
      </c>
      <c r="CV84" s="44" t="str">
        <f t="shared" si="215"/>
        <v/>
      </c>
      <c r="CW84" s="44" t="str">
        <f t="shared" si="216"/>
        <v/>
      </c>
      <c r="CX84" s="44" t="str">
        <f t="shared" si="217"/>
        <v/>
      </c>
      <c r="CY84" s="44" t="str">
        <f t="shared" si="218"/>
        <v/>
      </c>
      <c r="CZ84" s="44" t="str">
        <f t="shared" si="172"/>
        <v/>
      </c>
      <c r="DA84" s="45">
        <f t="shared" si="173"/>
        <v>0</v>
      </c>
      <c r="DB84" s="45">
        <f t="shared" si="174"/>
        <v>0</v>
      </c>
      <c r="DC84" s="45">
        <f t="shared" si="175"/>
        <v>0</v>
      </c>
      <c r="DD84" s="45">
        <f t="shared" si="176"/>
        <v>0</v>
      </c>
      <c r="DE84" s="45">
        <f t="shared" si="177"/>
        <v>0</v>
      </c>
      <c r="DF84" s="45">
        <f t="shared" si="178"/>
        <v>0</v>
      </c>
      <c r="DG84" s="45">
        <f t="shared" si="179"/>
        <v>0</v>
      </c>
      <c r="DH84" s="45">
        <f t="shared" si="180"/>
        <v>0</v>
      </c>
      <c r="DI84" s="45">
        <f t="shared" si="181"/>
        <v>0</v>
      </c>
      <c r="DJ84" s="45">
        <f t="shared" si="182"/>
        <v>0</v>
      </c>
      <c r="DK84" s="45">
        <f t="shared" si="183"/>
        <v>0</v>
      </c>
      <c r="DL84" s="45">
        <f t="shared" si="184"/>
        <v>0</v>
      </c>
      <c r="DM84" s="45">
        <f t="shared" si="185"/>
        <v>0</v>
      </c>
      <c r="DN84" s="45">
        <f t="shared" si="186"/>
        <v>0</v>
      </c>
      <c r="DO84" s="45">
        <f t="shared" si="187"/>
        <v>0</v>
      </c>
      <c r="DP84" s="45">
        <f t="shared" si="188"/>
        <v>0</v>
      </c>
      <c r="DQ84" s="45">
        <f t="shared" si="189"/>
        <v>0</v>
      </c>
      <c r="DR84" s="45">
        <f t="shared" si="190"/>
        <v>0</v>
      </c>
      <c r="DS84" s="45">
        <f t="shared" si="191"/>
        <v>0</v>
      </c>
      <c r="DT84" s="45">
        <f t="shared" si="192"/>
        <v>0</v>
      </c>
      <c r="DU84" s="45">
        <f t="shared" si="193"/>
        <v>0</v>
      </c>
      <c r="DV84" s="45">
        <f t="shared" si="194"/>
        <v>0</v>
      </c>
      <c r="DW84" s="45">
        <f t="shared" si="195"/>
        <v>0</v>
      </c>
      <c r="DX84" s="45">
        <f t="shared" si="196"/>
        <v>0</v>
      </c>
      <c r="DY84" s="45">
        <f t="shared" si="197"/>
        <v>0</v>
      </c>
      <c r="DZ84" s="45">
        <f t="shared" si="198"/>
        <v>0</v>
      </c>
    </row>
    <row r="85" spans="1:130" x14ac:dyDescent="0.25">
      <c r="A85" s="66" t="s">
        <v>44</v>
      </c>
      <c r="B85" s="47">
        <f t="shared" si="165"/>
        <v>0</v>
      </c>
      <c r="C85" s="48">
        <f t="shared" si="165"/>
        <v>0</v>
      </c>
      <c r="D85" s="33"/>
      <c r="E85" s="34"/>
      <c r="F85" s="35"/>
      <c r="G85" s="34"/>
      <c r="H85" s="35"/>
      <c r="I85" s="34"/>
      <c r="J85" s="35"/>
      <c r="K85" s="34"/>
      <c r="L85" s="35"/>
      <c r="M85" s="36"/>
      <c r="N85" s="37"/>
      <c r="O85" s="38"/>
      <c r="P85" s="39"/>
      <c r="Q85" s="38"/>
      <c r="R85" s="39"/>
      <c r="S85" s="38"/>
      <c r="T85" s="39"/>
      <c r="U85" s="38"/>
      <c r="V85" s="39"/>
      <c r="W85" s="38"/>
      <c r="X85" s="39"/>
      <c r="Y85" s="38"/>
      <c r="Z85" s="39"/>
      <c r="AA85" s="38"/>
      <c r="AB85" s="39"/>
      <c r="AC85" s="38"/>
      <c r="AD85" s="39"/>
      <c r="AE85" s="38"/>
      <c r="AF85" s="39"/>
      <c r="AG85" s="38"/>
      <c r="AH85" s="39"/>
      <c r="AI85" s="38"/>
      <c r="AJ85" s="39"/>
      <c r="AK85" s="38"/>
      <c r="AL85" s="39"/>
      <c r="AM85" s="38"/>
      <c r="AN85" s="39"/>
      <c r="AO85" s="38"/>
      <c r="AP85" s="39"/>
      <c r="AQ85" s="40"/>
      <c r="AR85" s="41"/>
      <c r="AS85" s="40"/>
      <c r="AT85" s="37"/>
      <c r="AU85" s="38"/>
      <c r="AV85" s="39"/>
      <c r="AW85" s="42"/>
      <c r="AX85" s="43" t="str">
        <f t="shared" si="166"/>
        <v/>
      </c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10"/>
      <c r="BJ85" s="10"/>
      <c r="BK85" s="10"/>
      <c r="BL85" s="10"/>
      <c r="BU85" s="11"/>
      <c r="BV85" s="11"/>
      <c r="BW85" s="11"/>
      <c r="CA85" s="44" t="str">
        <f t="shared" si="167"/>
        <v/>
      </c>
      <c r="CB85" s="44" t="str">
        <f t="shared" si="168"/>
        <v/>
      </c>
      <c r="CC85" s="44" t="str">
        <f t="shared" si="169"/>
        <v/>
      </c>
      <c r="CD85" s="44" t="str">
        <f t="shared" si="170"/>
        <v/>
      </c>
      <c r="CE85" s="44" t="str">
        <f t="shared" si="171"/>
        <v/>
      </c>
      <c r="CF85" s="44" t="str">
        <f t="shared" si="199"/>
        <v/>
      </c>
      <c r="CG85" s="44" t="str">
        <f t="shared" si="200"/>
        <v/>
      </c>
      <c r="CH85" s="44" t="str">
        <f t="shared" si="201"/>
        <v/>
      </c>
      <c r="CI85" s="44" t="str">
        <f t="shared" si="202"/>
        <v/>
      </c>
      <c r="CJ85" s="44" t="str">
        <f t="shared" si="203"/>
        <v/>
      </c>
      <c r="CK85" s="44" t="str">
        <f t="shared" si="204"/>
        <v/>
      </c>
      <c r="CL85" s="44" t="str">
        <f t="shared" si="205"/>
        <v/>
      </c>
      <c r="CM85" s="44" t="str">
        <f t="shared" si="206"/>
        <v/>
      </c>
      <c r="CN85" s="44" t="str">
        <f t="shared" si="207"/>
        <v/>
      </c>
      <c r="CO85" s="44" t="str">
        <f t="shared" si="208"/>
        <v/>
      </c>
      <c r="CP85" s="44" t="str">
        <f t="shared" si="209"/>
        <v/>
      </c>
      <c r="CQ85" s="44" t="str">
        <f t="shared" si="210"/>
        <v/>
      </c>
      <c r="CR85" s="44" t="str">
        <f t="shared" si="211"/>
        <v/>
      </c>
      <c r="CS85" s="44" t="str">
        <f t="shared" si="212"/>
        <v/>
      </c>
      <c r="CT85" s="44" t="str">
        <f t="shared" si="213"/>
        <v/>
      </c>
      <c r="CU85" s="44" t="str">
        <f t="shared" si="214"/>
        <v/>
      </c>
      <c r="CV85" s="44" t="str">
        <f t="shared" si="215"/>
        <v/>
      </c>
      <c r="CW85" s="44" t="str">
        <f t="shared" si="216"/>
        <v/>
      </c>
      <c r="CX85" s="44" t="str">
        <f t="shared" si="217"/>
        <v/>
      </c>
      <c r="CY85" s="44" t="str">
        <f t="shared" si="218"/>
        <v/>
      </c>
      <c r="CZ85" s="44" t="str">
        <f t="shared" si="172"/>
        <v/>
      </c>
      <c r="DA85" s="45">
        <f t="shared" si="173"/>
        <v>0</v>
      </c>
      <c r="DB85" s="45">
        <f t="shared" si="174"/>
        <v>0</v>
      </c>
      <c r="DC85" s="45">
        <f t="shared" si="175"/>
        <v>0</v>
      </c>
      <c r="DD85" s="45">
        <f t="shared" si="176"/>
        <v>0</v>
      </c>
      <c r="DE85" s="45">
        <f t="shared" si="177"/>
        <v>0</v>
      </c>
      <c r="DF85" s="45">
        <f t="shared" si="178"/>
        <v>0</v>
      </c>
      <c r="DG85" s="45">
        <f t="shared" si="179"/>
        <v>0</v>
      </c>
      <c r="DH85" s="45">
        <f t="shared" si="180"/>
        <v>0</v>
      </c>
      <c r="DI85" s="45">
        <f t="shared" si="181"/>
        <v>0</v>
      </c>
      <c r="DJ85" s="45">
        <f t="shared" si="182"/>
        <v>0</v>
      </c>
      <c r="DK85" s="45">
        <f t="shared" si="183"/>
        <v>0</v>
      </c>
      <c r="DL85" s="45">
        <f t="shared" si="184"/>
        <v>0</v>
      </c>
      <c r="DM85" s="45">
        <f t="shared" si="185"/>
        <v>0</v>
      </c>
      <c r="DN85" s="45">
        <f t="shared" si="186"/>
        <v>0</v>
      </c>
      <c r="DO85" s="45">
        <f t="shared" si="187"/>
        <v>0</v>
      </c>
      <c r="DP85" s="45">
        <f t="shared" si="188"/>
        <v>0</v>
      </c>
      <c r="DQ85" s="45">
        <f t="shared" si="189"/>
        <v>0</v>
      </c>
      <c r="DR85" s="45">
        <f t="shared" si="190"/>
        <v>0</v>
      </c>
      <c r="DS85" s="45">
        <f t="shared" si="191"/>
        <v>0</v>
      </c>
      <c r="DT85" s="45">
        <f t="shared" si="192"/>
        <v>0</v>
      </c>
      <c r="DU85" s="45">
        <f t="shared" si="193"/>
        <v>0</v>
      </c>
      <c r="DV85" s="45">
        <f t="shared" si="194"/>
        <v>0</v>
      </c>
      <c r="DW85" s="45">
        <f t="shared" si="195"/>
        <v>0</v>
      </c>
      <c r="DX85" s="45">
        <f t="shared" si="196"/>
        <v>0</v>
      </c>
      <c r="DY85" s="45">
        <f t="shared" si="197"/>
        <v>0</v>
      </c>
      <c r="DZ85" s="45">
        <f t="shared" si="198"/>
        <v>0</v>
      </c>
    </row>
    <row r="86" spans="1:130" x14ac:dyDescent="0.25">
      <c r="A86" s="66" t="s">
        <v>45</v>
      </c>
      <c r="B86" s="47">
        <f>+D86+F86+H86+J86+L86+N86+P86+R86+T86+V86+X86+Z86+AB86+AD86+AF86+AH86+AJ86+AL86+AN86+AP86</f>
        <v>0</v>
      </c>
      <c r="C86" s="48">
        <f>+E86+G86+I86+K86+M86+O86+Q86+S86+U86+W86+Y86+AA86+AC86+AE86+AG86+AI86+AK86+AM86+AO86+AQ86</f>
        <v>0</v>
      </c>
      <c r="D86" s="37"/>
      <c r="E86" s="38"/>
      <c r="F86" s="39"/>
      <c r="G86" s="38"/>
      <c r="H86" s="39"/>
      <c r="I86" s="42"/>
      <c r="J86" s="37"/>
      <c r="K86" s="37"/>
      <c r="L86" s="39"/>
      <c r="M86" s="42"/>
      <c r="N86" s="37"/>
      <c r="O86" s="38"/>
      <c r="P86" s="39"/>
      <c r="Q86" s="38"/>
      <c r="R86" s="39"/>
      <c r="S86" s="38"/>
      <c r="T86" s="39"/>
      <c r="U86" s="38"/>
      <c r="V86" s="39"/>
      <c r="W86" s="38"/>
      <c r="X86" s="39"/>
      <c r="Y86" s="38"/>
      <c r="Z86" s="39"/>
      <c r="AA86" s="38"/>
      <c r="AB86" s="39"/>
      <c r="AC86" s="38"/>
      <c r="AD86" s="39"/>
      <c r="AE86" s="38"/>
      <c r="AF86" s="39"/>
      <c r="AG86" s="38"/>
      <c r="AH86" s="39"/>
      <c r="AI86" s="38"/>
      <c r="AJ86" s="39"/>
      <c r="AK86" s="38"/>
      <c r="AL86" s="39"/>
      <c r="AM86" s="38"/>
      <c r="AN86" s="39"/>
      <c r="AO86" s="38"/>
      <c r="AP86" s="39"/>
      <c r="AQ86" s="40"/>
      <c r="AR86" s="41"/>
      <c r="AS86" s="40"/>
      <c r="AT86" s="37"/>
      <c r="AU86" s="38"/>
      <c r="AV86" s="39"/>
      <c r="AW86" s="42"/>
      <c r="AX86" s="43" t="str">
        <f t="shared" si="166"/>
        <v/>
      </c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10"/>
      <c r="BJ86" s="10"/>
      <c r="BK86" s="10"/>
      <c r="BL86" s="10"/>
      <c r="BU86" s="11"/>
      <c r="BV86" s="11"/>
      <c r="BW86" s="11"/>
      <c r="CA86" s="44" t="str">
        <f t="shared" si="167"/>
        <v/>
      </c>
      <c r="CB86" s="44" t="str">
        <f t="shared" si="168"/>
        <v/>
      </c>
      <c r="CC86" s="44" t="str">
        <f t="shared" si="169"/>
        <v/>
      </c>
      <c r="CD86" s="44" t="str">
        <f t="shared" si="170"/>
        <v/>
      </c>
      <c r="CE86" s="44" t="str">
        <f t="shared" si="171"/>
        <v/>
      </c>
      <c r="CF86" s="44" t="str">
        <f t="shared" si="199"/>
        <v/>
      </c>
      <c r="CG86" s="44" t="str">
        <f t="shared" si="200"/>
        <v/>
      </c>
      <c r="CH86" s="44" t="str">
        <f t="shared" si="201"/>
        <v/>
      </c>
      <c r="CI86" s="44" t="str">
        <f t="shared" si="202"/>
        <v/>
      </c>
      <c r="CJ86" s="44" t="str">
        <f t="shared" si="203"/>
        <v/>
      </c>
      <c r="CK86" s="44" t="str">
        <f t="shared" si="204"/>
        <v/>
      </c>
      <c r="CL86" s="44" t="str">
        <f t="shared" si="205"/>
        <v/>
      </c>
      <c r="CM86" s="44" t="str">
        <f t="shared" si="206"/>
        <v/>
      </c>
      <c r="CN86" s="44" t="str">
        <f t="shared" si="207"/>
        <v/>
      </c>
      <c r="CO86" s="44" t="str">
        <f t="shared" si="208"/>
        <v/>
      </c>
      <c r="CP86" s="44" t="str">
        <f t="shared" si="209"/>
        <v/>
      </c>
      <c r="CQ86" s="44" t="str">
        <f t="shared" si="210"/>
        <v/>
      </c>
      <c r="CR86" s="44" t="str">
        <f t="shared" si="211"/>
        <v/>
      </c>
      <c r="CS86" s="44" t="str">
        <f t="shared" si="212"/>
        <v/>
      </c>
      <c r="CT86" s="44" t="str">
        <f t="shared" si="213"/>
        <v/>
      </c>
      <c r="CU86" s="44" t="str">
        <f t="shared" si="214"/>
        <v/>
      </c>
      <c r="CV86" s="44" t="str">
        <f t="shared" si="215"/>
        <v/>
      </c>
      <c r="CW86" s="44" t="str">
        <f t="shared" si="216"/>
        <v/>
      </c>
      <c r="CX86" s="44" t="str">
        <f t="shared" si="217"/>
        <v/>
      </c>
      <c r="CY86" s="44" t="str">
        <f t="shared" si="218"/>
        <v/>
      </c>
      <c r="CZ86" s="44" t="str">
        <f t="shared" si="172"/>
        <v/>
      </c>
      <c r="DA86" s="45">
        <f t="shared" si="173"/>
        <v>0</v>
      </c>
      <c r="DB86" s="45">
        <f t="shared" si="174"/>
        <v>0</v>
      </c>
      <c r="DC86" s="45">
        <f t="shared" si="175"/>
        <v>0</v>
      </c>
      <c r="DD86" s="45">
        <f t="shared" si="176"/>
        <v>0</v>
      </c>
      <c r="DE86" s="45">
        <f t="shared" si="177"/>
        <v>0</v>
      </c>
      <c r="DF86" s="45">
        <f t="shared" si="178"/>
        <v>0</v>
      </c>
      <c r="DG86" s="45">
        <f t="shared" si="179"/>
        <v>0</v>
      </c>
      <c r="DH86" s="45">
        <f t="shared" si="180"/>
        <v>0</v>
      </c>
      <c r="DI86" s="45">
        <f t="shared" si="181"/>
        <v>0</v>
      </c>
      <c r="DJ86" s="45">
        <f t="shared" si="182"/>
        <v>0</v>
      </c>
      <c r="DK86" s="45">
        <f t="shared" si="183"/>
        <v>0</v>
      </c>
      <c r="DL86" s="45">
        <f t="shared" si="184"/>
        <v>0</v>
      </c>
      <c r="DM86" s="45">
        <f t="shared" si="185"/>
        <v>0</v>
      </c>
      <c r="DN86" s="45">
        <f t="shared" si="186"/>
        <v>0</v>
      </c>
      <c r="DO86" s="45">
        <f t="shared" si="187"/>
        <v>0</v>
      </c>
      <c r="DP86" s="45">
        <f t="shared" si="188"/>
        <v>0</v>
      </c>
      <c r="DQ86" s="45">
        <f t="shared" si="189"/>
        <v>0</v>
      </c>
      <c r="DR86" s="45">
        <f t="shared" si="190"/>
        <v>0</v>
      </c>
      <c r="DS86" s="45">
        <f t="shared" si="191"/>
        <v>0</v>
      </c>
      <c r="DT86" s="45">
        <f t="shared" si="192"/>
        <v>0</v>
      </c>
      <c r="DU86" s="45">
        <f t="shared" si="193"/>
        <v>0</v>
      </c>
      <c r="DV86" s="45">
        <f t="shared" si="194"/>
        <v>0</v>
      </c>
      <c r="DW86" s="45">
        <f t="shared" si="195"/>
        <v>0</v>
      </c>
      <c r="DX86" s="45">
        <f t="shared" si="196"/>
        <v>0</v>
      </c>
      <c r="DY86" s="45">
        <f t="shared" si="197"/>
        <v>0</v>
      </c>
      <c r="DZ86" s="45">
        <f t="shared" si="198"/>
        <v>0</v>
      </c>
    </row>
    <row r="87" spans="1:130" ht="22.5" x14ac:dyDescent="0.25">
      <c r="A87" s="67" t="s">
        <v>46</v>
      </c>
      <c r="B87" s="47">
        <f>+D87+F87+H87</f>
        <v>0</v>
      </c>
      <c r="C87" s="48">
        <f>+E87+G87+I87</f>
        <v>0</v>
      </c>
      <c r="D87" s="37"/>
      <c r="E87" s="38"/>
      <c r="F87" s="39"/>
      <c r="G87" s="38"/>
      <c r="H87" s="39"/>
      <c r="I87" s="42"/>
      <c r="J87" s="50"/>
      <c r="K87" s="51"/>
      <c r="L87" s="50"/>
      <c r="M87" s="51"/>
      <c r="N87" s="50"/>
      <c r="O87" s="51"/>
      <c r="P87" s="50"/>
      <c r="Q87" s="51"/>
      <c r="R87" s="50"/>
      <c r="S87" s="51"/>
      <c r="T87" s="50"/>
      <c r="U87" s="51"/>
      <c r="V87" s="50"/>
      <c r="W87" s="51"/>
      <c r="X87" s="50"/>
      <c r="Y87" s="51"/>
      <c r="Z87" s="50"/>
      <c r="AA87" s="51"/>
      <c r="AB87" s="50"/>
      <c r="AC87" s="51"/>
      <c r="AD87" s="50"/>
      <c r="AE87" s="51"/>
      <c r="AF87" s="50"/>
      <c r="AG87" s="51"/>
      <c r="AH87" s="50"/>
      <c r="AI87" s="51"/>
      <c r="AJ87" s="50"/>
      <c r="AK87" s="51"/>
      <c r="AL87" s="50"/>
      <c r="AM87" s="51"/>
      <c r="AN87" s="50"/>
      <c r="AO87" s="51"/>
      <c r="AP87" s="50"/>
      <c r="AQ87" s="52"/>
      <c r="AR87" s="37"/>
      <c r="AS87" s="40"/>
      <c r="AT87" s="37"/>
      <c r="AU87" s="38"/>
      <c r="AV87" s="39"/>
      <c r="AW87" s="42"/>
      <c r="AX87" s="43" t="str">
        <f t="shared" si="166"/>
        <v/>
      </c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10"/>
      <c r="BJ87" s="10"/>
      <c r="BK87" s="10"/>
      <c r="BL87" s="10"/>
      <c r="BU87" s="11"/>
      <c r="BV87" s="11"/>
      <c r="BW87" s="11"/>
      <c r="CA87" s="44" t="str">
        <f t="shared" si="167"/>
        <v/>
      </c>
      <c r="CB87" s="44" t="str">
        <f t="shared" si="168"/>
        <v/>
      </c>
      <c r="CC87" s="44" t="str">
        <f t="shared" si="169"/>
        <v/>
      </c>
      <c r="CD87" s="44" t="str">
        <f t="shared" si="170"/>
        <v/>
      </c>
      <c r="CE87" s="44" t="str">
        <f t="shared" si="171"/>
        <v/>
      </c>
      <c r="CF87" s="44" t="str">
        <f t="shared" si="199"/>
        <v/>
      </c>
      <c r="CG87" s="44" t="str">
        <f t="shared" si="200"/>
        <v/>
      </c>
      <c r="CH87" s="44" t="str">
        <f t="shared" si="201"/>
        <v/>
      </c>
      <c r="CI87" s="44" t="str">
        <f t="shared" si="202"/>
        <v/>
      </c>
      <c r="CJ87" s="44" t="str">
        <f t="shared" si="203"/>
        <v/>
      </c>
      <c r="CK87" s="44" t="str">
        <f t="shared" si="204"/>
        <v/>
      </c>
      <c r="CL87" s="44" t="str">
        <f t="shared" si="205"/>
        <v/>
      </c>
      <c r="CM87" s="44" t="str">
        <f t="shared" si="206"/>
        <v/>
      </c>
      <c r="CN87" s="44" t="str">
        <f t="shared" si="207"/>
        <v/>
      </c>
      <c r="CO87" s="44" t="str">
        <f t="shared" si="208"/>
        <v/>
      </c>
      <c r="CP87" s="44" t="str">
        <f t="shared" si="209"/>
        <v/>
      </c>
      <c r="CQ87" s="44" t="str">
        <f t="shared" si="210"/>
        <v/>
      </c>
      <c r="CR87" s="44" t="str">
        <f t="shared" si="211"/>
        <v/>
      </c>
      <c r="CS87" s="44" t="str">
        <f t="shared" si="212"/>
        <v/>
      </c>
      <c r="CT87" s="44" t="str">
        <f t="shared" si="213"/>
        <v/>
      </c>
      <c r="CU87" s="44" t="str">
        <f t="shared" si="214"/>
        <v/>
      </c>
      <c r="CV87" s="44" t="str">
        <f t="shared" si="215"/>
        <v/>
      </c>
      <c r="CW87" s="44" t="str">
        <f t="shared" si="216"/>
        <v/>
      </c>
      <c r="CX87" s="44" t="str">
        <f t="shared" si="217"/>
        <v/>
      </c>
      <c r="CY87" s="44" t="str">
        <f t="shared" si="218"/>
        <v/>
      </c>
      <c r="CZ87" s="44" t="str">
        <f t="shared" si="172"/>
        <v/>
      </c>
      <c r="DA87" s="45">
        <f t="shared" si="173"/>
        <v>0</v>
      </c>
      <c r="DB87" s="45">
        <f t="shared" si="174"/>
        <v>0</v>
      </c>
      <c r="DC87" s="45">
        <f t="shared" si="175"/>
        <v>0</v>
      </c>
      <c r="DD87" s="45">
        <f t="shared" si="176"/>
        <v>0</v>
      </c>
      <c r="DE87" s="45">
        <f t="shared" si="177"/>
        <v>0</v>
      </c>
      <c r="DF87" s="45">
        <f t="shared" si="178"/>
        <v>0</v>
      </c>
      <c r="DG87" s="45">
        <f t="shared" si="179"/>
        <v>0</v>
      </c>
      <c r="DH87" s="45">
        <f t="shared" si="180"/>
        <v>0</v>
      </c>
      <c r="DI87" s="45">
        <f t="shared" si="181"/>
        <v>0</v>
      </c>
      <c r="DJ87" s="45">
        <f t="shared" si="182"/>
        <v>0</v>
      </c>
      <c r="DK87" s="45">
        <f t="shared" si="183"/>
        <v>0</v>
      </c>
      <c r="DL87" s="45">
        <f t="shared" si="184"/>
        <v>0</v>
      </c>
      <c r="DM87" s="45">
        <f t="shared" si="185"/>
        <v>0</v>
      </c>
      <c r="DN87" s="45">
        <f t="shared" si="186"/>
        <v>0</v>
      </c>
      <c r="DO87" s="45">
        <f t="shared" si="187"/>
        <v>0</v>
      </c>
      <c r="DP87" s="45">
        <f t="shared" si="188"/>
        <v>0</v>
      </c>
      <c r="DQ87" s="45">
        <f t="shared" si="189"/>
        <v>0</v>
      </c>
      <c r="DR87" s="45">
        <f t="shared" si="190"/>
        <v>0</v>
      </c>
      <c r="DS87" s="45">
        <f t="shared" si="191"/>
        <v>0</v>
      </c>
      <c r="DT87" s="45">
        <f t="shared" si="192"/>
        <v>0</v>
      </c>
      <c r="DU87" s="45">
        <f t="shared" si="193"/>
        <v>0</v>
      </c>
      <c r="DV87" s="45">
        <f t="shared" si="194"/>
        <v>0</v>
      </c>
      <c r="DW87" s="45">
        <f t="shared" si="195"/>
        <v>0</v>
      </c>
      <c r="DX87" s="45">
        <f t="shared" si="196"/>
        <v>0</v>
      </c>
      <c r="DY87" s="45">
        <f t="shared" si="197"/>
        <v>0</v>
      </c>
      <c r="DZ87" s="45">
        <f t="shared" si="198"/>
        <v>0</v>
      </c>
    </row>
    <row r="88" spans="1:130" x14ac:dyDescent="0.25">
      <c r="A88" s="67" t="s">
        <v>47</v>
      </c>
      <c r="B88" s="47">
        <f>+P88+R88+T88+V88+X88+Z88+AB88+AD88+AF88+AH88+AJ88+AL88+AN88+AP88</f>
        <v>0</v>
      </c>
      <c r="C88" s="48">
        <f>+Q88+S88+U88+W88+Y88+AA88+AC88+AE88+AG88+AI88+AK88+AM88+AO88+AQ88</f>
        <v>0</v>
      </c>
      <c r="D88" s="33"/>
      <c r="E88" s="34"/>
      <c r="F88" s="35"/>
      <c r="G88" s="34"/>
      <c r="H88" s="35"/>
      <c r="I88" s="34"/>
      <c r="J88" s="35"/>
      <c r="K88" s="34"/>
      <c r="L88" s="35"/>
      <c r="M88" s="36"/>
      <c r="N88" s="33"/>
      <c r="O88" s="34"/>
      <c r="P88" s="39"/>
      <c r="Q88" s="38"/>
      <c r="R88" s="39"/>
      <c r="S88" s="38"/>
      <c r="T88" s="39"/>
      <c r="U88" s="38"/>
      <c r="V88" s="39"/>
      <c r="W88" s="38"/>
      <c r="X88" s="39"/>
      <c r="Y88" s="38"/>
      <c r="Z88" s="39"/>
      <c r="AA88" s="38"/>
      <c r="AB88" s="39"/>
      <c r="AC88" s="38"/>
      <c r="AD88" s="39"/>
      <c r="AE88" s="38"/>
      <c r="AF88" s="39"/>
      <c r="AG88" s="38"/>
      <c r="AH88" s="39"/>
      <c r="AI88" s="38"/>
      <c r="AJ88" s="39"/>
      <c r="AK88" s="38"/>
      <c r="AL88" s="39"/>
      <c r="AM88" s="38"/>
      <c r="AN88" s="39"/>
      <c r="AO88" s="38"/>
      <c r="AP88" s="39"/>
      <c r="AQ88" s="40"/>
      <c r="AR88" s="37"/>
      <c r="AS88" s="40"/>
      <c r="AT88" s="37"/>
      <c r="AU88" s="38"/>
      <c r="AV88" s="39"/>
      <c r="AW88" s="42"/>
      <c r="AX88" s="43" t="str">
        <f t="shared" si="166"/>
        <v/>
      </c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10"/>
      <c r="BJ88" s="10"/>
      <c r="BK88" s="10"/>
      <c r="BL88" s="10"/>
      <c r="BU88" s="11"/>
      <c r="BV88" s="11"/>
      <c r="BW88" s="11"/>
      <c r="CA88" s="44" t="str">
        <f t="shared" si="167"/>
        <v/>
      </c>
      <c r="CB88" s="44" t="str">
        <f t="shared" si="168"/>
        <v/>
      </c>
      <c r="CC88" s="44" t="str">
        <f t="shared" si="169"/>
        <v/>
      </c>
      <c r="CD88" s="44" t="str">
        <f t="shared" si="170"/>
        <v/>
      </c>
      <c r="CE88" s="44" t="str">
        <f t="shared" si="171"/>
        <v/>
      </c>
      <c r="CF88" s="44" t="str">
        <f t="shared" si="199"/>
        <v/>
      </c>
      <c r="CG88" s="44" t="str">
        <f t="shared" si="200"/>
        <v/>
      </c>
      <c r="CH88" s="44" t="str">
        <f t="shared" si="201"/>
        <v/>
      </c>
      <c r="CI88" s="44" t="str">
        <f t="shared" si="202"/>
        <v/>
      </c>
      <c r="CJ88" s="44" t="str">
        <f t="shared" si="203"/>
        <v/>
      </c>
      <c r="CK88" s="44" t="str">
        <f t="shared" si="204"/>
        <v/>
      </c>
      <c r="CL88" s="44" t="str">
        <f t="shared" si="205"/>
        <v/>
      </c>
      <c r="CM88" s="44" t="str">
        <f t="shared" si="206"/>
        <v/>
      </c>
      <c r="CN88" s="44" t="str">
        <f t="shared" si="207"/>
        <v/>
      </c>
      <c r="CO88" s="44" t="str">
        <f t="shared" si="208"/>
        <v/>
      </c>
      <c r="CP88" s="44" t="str">
        <f t="shared" si="209"/>
        <v/>
      </c>
      <c r="CQ88" s="44" t="str">
        <f t="shared" si="210"/>
        <v/>
      </c>
      <c r="CR88" s="44" t="str">
        <f t="shared" si="211"/>
        <v/>
      </c>
      <c r="CS88" s="44" t="str">
        <f t="shared" si="212"/>
        <v/>
      </c>
      <c r="CT88" s="44" t="str">
        <f t="shared" si="213"/>
        <v/>
      </c>
      <c r="CU88" s="44" t="str">
        <f t="shared" si="214"/>
        <v/>
      </c>
      <c r="CV88" s="44" t="str">
        <f t="shared" si="215"/>
        <v/>
      </c>
      <c r="CW88" s="44" t="str">
        <f t="shared" si="216"/>
        <v/>
      </c>
      <c r="CX88" s="44" t="str">
        <f t="shared" si="217"/>
        <v/>
      </c>
      <c r="CY88" s="44" t="str">
        <f t="shared" si="218"/>
        <v/>
      </c>
      <c r="CZ88" s="44" t="str">
        <f t="shared" si="172"/>
        <v/>
      </c>
      <c r="DA88" s="45">
        <f t="shared" si="173"/>
        <v>0</v>
      </c>
      <c r="DB88" s="45">
        <f t="shared" si="174"/>
        <v>0</v>
      </c>
      <c r="DC88" s="45">
        <f t="shared" si="175"/>
        <v>0</v>
      </c>
      <c r="DD88" s="45">
        <f t="shared" si="176"/>
        <v>0</v>
      </c>
      <c r="DE88" s="45">
        <f t="shared" si="177"/>
        <v>0</v>
      </c>
      <c r="DF88" s="45">
        <f t="shared" si="178"/>
        <v>0</v>
      </c>
      <c r="DG88" s="45">
        <f t="shared" si="179"/>
        <v>0</v>
      </c>
      <c r="DH88" s="45">
        <f t="shared" si="180"/>
        <v>0</v>
      </c>
      <c r="DI88" s="45">
        <f t="shared" si="181"/>
        <v>0</v>
      </c>
      <c r="DJ88" s="45">
        <f t="shared" si="182"/>
        <v>0</v>
      </c>
      <c r="DK88" s="45">
        <f t="shared" si="183"/>
        <v>0</v>
      </c>
      <c r="DL88" s="45">
        <f t="shared" si="184"/>
        <v>0</v>
      </c>
      <c r="DM88" s="45">
        <f t="shared" si="185"/>
        <v>0</v>
      </c>
      <c r="DN88" s="45">
        <f t="shared" si="186"/>
        <v>0</v>
      </c>
      <c r="DO88" s="45">
        <f t="shared" si="187"/>
        <v>0</v>
      </c>
      <c r="DP88" s="45">
        <f t="shared" si="188"/>
        <v>0</v>
      </c>
      <c r="DQ88" s="45">
        <f t="shared" si="189"/>
        <v>0</v>
      </c>
      <c r="DR88" s="45">
        <f t="shared" si="190"/>
        <v>0</v>
      </c>
      <c r="DS88" s="45">
        <f t="shared" si="191"/>
        <v>0</v>
      </c>
      <c r="DT88" s="45">
        <f t="shared" si="192"/>
        <v>0</v>
      </c>
      <c r="DU88" s="45">
        <f t="shared" si="193"/>
        <v>0</v>
      </c>
      <c r="DV88" s="45">
        <f t="shared" si="194"/>
        <v>0</v>
      </c>
      <c r="DW88" s="45">
        <f t="shared" si="195"/>
        <v>0</v>
      </c>
      <c r="DX88" s="45">
        <f t="shared" si="196"/>
        <v>0</v>
      </c>
      <c r="DY88" s="45">
        <f t="shared" si="197"/>
        <v>0</v>
      </c>
      <c r="DZ88" s="45">
        <f t="shared" si="198"/>
        <v>0</v>
      </c>
    </row>
    <row r="89" spans="1:130" x14ac:dyDescent="0.25">
      <c r="A89" s="66" t="s">
        <v>48</v>
      </c>
      <c r="B89" s="47">
        <f>+N89+P89+R89+T89+V89+X89+Z89+AB89+AD89+AF89+AH89+AJ89+AL89+AN89+AP89</f>
        <v>0</v>
      </c>
      <c r="C89" s="48">
        <f>+O89+Q89+S89+U89+W89+Y89+AA89+AC89+AE89+AG89+AI89+AK89+AM89+AO89+AQ89</f>
        <v>0</v>
      </c>
      <c r="D89" s="41"/>
      <c r="E89" s="51"/>
      <c r="F89" s="50"/>
      <c r="G89" s="51"/>
      <c r="H89" s="50"/>
      <c r="I89" s="53"/>
      <c r="J89" s="41"/>
      <c r="K89" s="41"/>
      <c r="L89" s="50"/>
      <c r="M89" s="53"/>
      <c r="N89" s="37"/>
      <c r="O89" s="38"/>
      <c r="P89" s="39"/>
      <c r="Q89" s="38"/>
      <c r="R89" s="39"/>
      <c r="S89" s="38"/>
      <c r="T89" s="39"/>
      <c r="U89" s="38"/>
      <c r="V89" s="39"/>
      <c r="W89" s="38"/>
      <c r="X89" s="39"/>
      <c r="Y89" s="38"/>
      <c r="Z89" s="39"/>
      <c r="AA89" s="38"/>
      <c r="AB89" s="39"/>
      <c r="AC89" s="38"/>
      <c r="AD89" s="39"/>
      <c r="AE89" s="38"/>
      <c r="AF89" s="39"/>
      <c r="AG89" s="38"/>
      <c r="AH89" s="39"/>
      <c r="AI89" s="38"/>
      <c r="AJ89" s="39"/>
      <c r="AK89" s="38"/>
      <c r="AL89" s="39"/>
      <c r="AM89" s="38"/>
      <c r="AN89" s="39"/>
      <c r="AO89" s="38"/>
      <c r="AP89" s="39"/>
      <c r="AQ89" s="40"/>
      <c r="AR89" s="37"/>
      <c r="AS89" s="40"/>
      <c r="AT89" s="37"/>
      <c r="AU89" s="38"/>
      <c r="AV89" s="39"/>
      <c r="AW89" s="42"/>
      <c r="AX89" s="43" t="str">
        <f t="shared" si="166"/>
        <v/>
      </c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10"/>
      <c r="BJ89" s="10"/>
      <c r="BK89" s="10"/>
      <c r="BL89" s="10"/>
      <c r="BU89" s="11"/>
      <c r="BV89" s="11"/>
      <c r="BW89" s="11"/>
      <c r="CA89" s="44" t="str">
        <f t="shared" si="167"/>
        <v/>
      </c>
      <c r="CB89" s="44" t="str">
        <f t="shared" si="168"/>
        <v/>
      </c>
      <c r="CC89" s="44" t="str">
        <f t="shared" si="169"/>
        <v/>
      </c>
      <c r="CD89" s="44" t="str">
        <f t="shared" si="170"/>
        <v/>
      </c>
      <c r="CE89" s="44" t="str">
        <f t="shared" si="171"/>
        <v/>
      </c>
      <c r="CF89" s="44" t="str">
        <f t="shared" si="199"/>
        <v/>
      </c>
      <c r="CG89" s="44" t="str">
        <f t="shared" si="200"/>
        <v/>
      </c>
      <c r="CH89" s="44" t="str">
        <f t="shared" si="201"/>
        <v/>
      </c>
      <c r="CI89" s="44" t="str">
        <f t="shared" si="202"/>
        <v/>
      </c>
      <c r="CJ89" s="44" t="str">
        <f t="shared" si="203"/>
        <v/>
      </c>
      <c r="CK89" s="44" t="str">
        <f t="shared" si="204"/>
        <v/>
      </c>
      <c r="CL89" s="44" t="str">
        <f t="shared" si="205"/>
        <v/>
      </c>
      <c r="CM89" s="44" t="str">
        <f t="shared" si="206"/>
        <v/>
      </c>
      <c r="CN89" s="44" t="str">
        <f t="shared" si="207"/>
        <v/>
      </c>
      <c r="CO89" s="44" t="str">
        <f t="shared" si="208"/>
        <v/>
      </c>
      <c r="CP89" s="44" t="str">
        <f t="shared" si="209"/>
        <v/>
      </c>
      <c r="CQ89" s="44" t="str">
        <f t="shared" si="210"/>
        <v/>
      </c>
      <c r="CR89" s="44" t="str">
        <f t="shared" si="211"/>
        <v/>
      </c>
      <c r="CS89" s="44" t="str">
        <f t="shared" si="212"/>
        <v/>
      </c>
      <c r="CT89" s="44" t="str">
        <f t="shared" si="213"/>
        <v/>
      </c>
      <c r="CU89" s="44" t="str">
        <f t="shared" si="214"/>
        <v/>
      </c>
      <c r="CV89" s="44" t="str">
        <f t="shared" si="215"/>
        <v/>
      </c>
      <c r="CW89" s="44" t="str">
        <f t="shared" si="216"/>
        <v/>
      </c>
      <c r="CX89" s="44" t="str">
        <f t="shared" si="217"/>
        <v/>
      </c>
      <c r="CY89" s="44" t="str">
        <f t="shared" si="218"/>
        <v/>
      </c>
      <c r="CZ89" s="44" t="str">
        <f t="shared" si="172"/>
        <v/>
      </c>
      <c r="DA89" s="45">
        <f t="shared" si="173"/>
        <v>0</v>
      </c>
      <c r="DB89" s="45">
        <f t="shared" si="174"/>
        <v>0</v>
      </c>
      <c r="DC89" s="45">
        <f t="shared" si="175"/>
        <v>0</v>
      </c>
      <c r="DD89" s="45">
        <f t="shared" si="176"/>
        <v>0</v>
      </c>
      <c r="DE89" s="45">
        <f t="shared" si="177"/>
        <v>0</v>
      </c>
      <c r="DF89" s="45">
        <f t="shared" si="178"/>
        <v>0</v>
      </c>
      <c r="DG89" s="45">
        <f t="shared" si="179"/>
        <v>0</v>
      </c>
      <c r="DH89" s="45">
        <f t="shared" si="180"/>
        <v>0</v>
      </c>
      <c r="DI89" s="45">
        <f t="shared" si="181"/>
        <v>0</v>
      </c>
      <c r="DJ89" s="45">
        <f t="shared" si="182"/>
        <v>0</v>
      </c>
      <c r="DK89" s="45">
        <f t="shared" si="183"/>
        <v>0</v>
      </c>
      <c r="DL89" s="45">
        <f t="shared" si="184"/>
        <v>0</v>
      </c>
      <c r="DM89" s="45">
        <f t="shared" si="185"/>
        <v>0</v>
      </c>
      <c r="DN89" s="45">
        <f t="shared" si="186"/>
        <v>0</v>
      </c>
      <c r="DO89" s="45">
        <f t="shared" si="187"/>
        <v>0</v>
      </c>
      <c r="DP89" s="45">
        <f t="shared" si="188"/>
        <v>0</v>
      </c>
      <c r="DQ89" s="45">
        <f t="shared" si="189"/>
        <v>0</v>
      </c>
      <c r="DR89" s="45">
        <f t="shared" si="190"/>
        <v>0</v>
      </c>
      <c r="DS89" s="45">
        <f t="shared" si="191"/>
        <v>0</v>
      </c>
      <c r="DT89" s="45">
        <f t="shared" si="192"/>
        <v>0</v>
      </c>
      <c r="DU89" s="45">
        <f t="shared" si="193"/>
        <v>0</v>
      </c>
      <c r="DV89" s="45">
        <f t="shared" si="194"/>
        <v>0</v>
      </c>
      <c r="DW89" s="45">
        <f t="shared" si="195"/>
        <v>0</v>
      </c>
      <c r="DX89" s="45">
        <f t="shared" si="196"/>
        <v>0</v>
      </c>
      <c r="DY89" s="45">
        <f t="shared" si="197"/>
        <v>0</v>
      </c>
      <c r="DZ89" s="45">
        <f t="shared" si="198"/>
        <v>0</v>
      </c>
    </row>
    <row r="90" spans="1:130" x14ac:dyDescent="0.25">
      <c r="A90" s="66" t="s">
        <v>49</v>
      </c>
      <c r="B90" s="47">
        <f>+D90+F90+H90+J90+L90+N90+P90+R90+T90+V90+X90+Z90+AB90+AD90+AF90+AH90+AJ90+AL90+AN90+AP90</f>
        <v>0</v>
      </c>
      <c r="C90" s="48">
        <f>+E90+G90+I90+K90+M90+O90+Q90+S90+U90+W90+Y90+AA90+AC90+AE90+AG90+AI90+AK90+AM90+AO90+AQ90</f>
        <v>0</v>
      </c>
      <c r="D90" s="37"/>
      <c r="E90" s="38"/>
      <c r="F90" s="39"/>
      <c r="G90" s="38"/>
      <c r="H90" s="39"/>
      <c r="I90" s="42"/>
      <c r="J90" s="37"/>
      <c r="K90" s="37"/>
      <c r="L90" s="39"/>
      <c r="M90" s="42"/>
      <c r="N90" s="37"/>
      <c r="O90" s="38"/>
      <c r="P90" s="39"/>
      <c r="Q90" s="38"/>
      <c r="R90" s="39"/>
      <c r="S90" s="38"/>
      <c r="T90" s="39"/>
      <c r="U90" s="38"/>
      <c r="V90" s="39"/>
      <c r="W90" s="38"/>
      <c r="X90" s="39"/>
      <c r="Y90" s="38"/>
      <c r="Z90" s="39"/>
      <c r="AA90" s="38"/>
      <c r="AB90" s="39"/>
      <c r="AC90" s="38"/>
      <c r="AD90" s="39"/>
      <c r="AE90" s="38"/>
      <c r="AF90" s="39"/>
      <c r="AG90" s="38"/>
      <c r="AH90" s="39"/>
      <c r="AI90" s="38"/>
      <c r="AJ90" s="39"/>
      <c r="AK90" s="38"/>
      <c r="AL90" s="39"/>
      <c r="AM90" s="38"/>
      <c r="AN90" s="39"/>
      <c r="AO90" s="38"/>
      <c r="AP90" s="39"/>
      <c r="AQ90" s="40"/>
      <c r="AR90" s="37"/>
      <c r="AS90" s="40"/>
      <c r="AT90" s="37"/>
      <c r="AU90" s="38"/>
      <c r="AV90" s="39"/>
      <c r="AW90" s="42"/>
      <c r="AX90" s="43" t="str">
        <f t="shared" si="166"/>
        <v/>
      </c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10"/>
      <c r="BJ90" s="10"/>
      <c r="BK90" s="10"/>
      <c r="BL90" s="10"/>
      <c r="BU90" s="11"/>
      <c r="BV90" s="11"/>
      <c r="BW90" s="11"/>
      <c r="CA90" s="44" t="str">
        <f t="shared" si="167"/>
        <v/>
      </c>
      <c r="CB90" s="44" t="str">
        <f t="shared" si="168"/>
        <v/>
      </c>
      <c r="CC90" s="44" t="str">
        <f t="shared" si="169"/>
        <v/>
      </c>
      <c r="CD90" s="44" t="str">
        <f t="shared" si="170"/>
        <v/>
      </c>
      <c r="CE90" s="44" t="str">
        <f t="shared" si="171"/>
        <v/>
      </c>
      <c r="CF90" s="44" t="str">
        <f t="shared" si="199"/>
        <v/>
      </c>
      <c r="CG90" s="44" t="str">
        <f t="shared" si="200"/>
        <v/>
      </c>
      <c r="CH90" s="44" t="str">
        <f t="shared" si="201"/>
        <v/>
      </c>
      <c r="CI90" s="44" t="str">
        <f t="shared" si="202"/>
        <v/>
      </c>
      <c r="CJ90" s="44" t="str">
        <f t="shared" si="203"/>
        <v/>
      </c>
      <c r="CK90" s="44" t="str">
        <f t="shared" si="204"/>
        <v/>
      </c>
      <c r="CL90" s="44" t="str">
        <f t="shared" si="205"/>
        <v/>
      </c>
      <c r="CM90" s="44" t="str">
        <f t="shared" si="206"/>
        <v/>
      </c>
      <c r="CN90" s="44" t="str">
        <f t="shared" si="207"/>
        <v/>
      </c>
      <c r="CO90" s="44" t="str">
        <f t="shared" si="208"/>
        <v/>
      </c>
      <c r="CP90" s="44" t="str">
        <f t="shared" si="209"/>
        <v/>
      </c>
      <c r="CQ90" s="44" t="str">
        <f t="shared" si="210"/>
        <v/>
      </c>
      <c r="CR90" s="44" t="str">
        <f t="shared" si="211"/>
        <v/>
      </c>
      <c r="CS90" s="44" t="str">
        <f t="shared" si="212"/>
        <v/>
      </c>
      <c r="CT90" s="44" t="str">
        <f t="shared" si="213"/>
        <v/>
      </c>
      <c r="CU90" s="44" t="str">
        <f t="shared" si="214"/>
        <v/>
      </c>
      <c r="CV90" s="44" t="str">
        <f t="shared" si="215"/>
        <v/>
      </c>
      <c r="CW90" s="44" t="str">
        <f t="shared" si="216"/>
        <v/>
      </c>
      <c r="CX90" s="44" t="str">
        <f t="shared" si="217"/>
        <v/>
      </c>
      <c r="CY90" s="44" t="str">
        <f t="shared" si="218"/>
        <v/>
      </c>
      <c r="CZ90" s="44" t="str">
        <f t="shared" si="172"/>
        <v/>
      </c>
      <c r="DA90" s="45">
        <f t="shared" si="173"/>
        <v>0</v>
      </c>
      <c r="DB90" s="45">
        <f t="shared" si="174"/>
        <v>0</v>
      </c>
      <c r="DC90" s="45">
        <f t="shared" si="175"/>
        <v>0</v>
      </c>
      <c r="DD90" s="45">
        <f t="shared" si="176"/>
        <v>0</v>
      </c>
      <c r="DE90" s="45">
        <f t="shared" si="177"/>
        <v>0</v>
      </c>
      <c r="DF90" s="45">
        <f t="shared" si="178"/>
        <v>0</v>
      </c>
      <c r="DG90" s="45">
        <f t="shared" si="179"/>
        <v>0</v>
      </c>
      <c r="DH90" s="45">
        <f t="shared" si="180"/>
        <v>0</v>
      </c>
      <c r="DI90" s="45">
        <f t="shared" si="181"/>
        <v>0</v>
      </c>
      <c r="DJ90" s="45">
        <f t="shared" si="182"/>
        <v>0</v>
      </c>
      <c r="DK90" s="45">
        <f t="shared" si="183"/>
        <v>0</v>
      </c>
      <c r="DL90" s="45">
        <f t="shared" si="184"/>
        <v>0</v>
      </c>
      <c r="DM90" s="45">
        <f t="shared" si="185"/>
        <v>0</v>
      </c>
      <c r="DN90" s="45">
        <f t="shared" si="186"/>
        <v>0</v>
      </c>
      <c r="DO90" s="45">
        <f t="shared" si="187"/>
        <v>0</v>
      </c>
      <c r="DP90" s="45">
        <f t="shared" si="188"/>
        <v>0</v>
      </c>
      <c r="DQ90" s="45">
        <f t="shared" si="189"/>
        <v>0</v>
      </c>
      <c r="DR90" s="45">
        <f t="shared" si="190"/>
        <v>0</v>
      </c>
      <c r="DS90" s="45">
        <f t="shared" si="191"/>
        <v>0</v>
      </c>
      <c r="DT90" s="45">
        <f t="shared" si="192"/>
        <v>0</v>
      </c>
      <c r="DU90" s="45">
        <f t="shared" si="193"/>
        <v>0</v>
      </c>
      <c r="DV90" s="45">
        <f t="shared" si="194"/>
        <v>0</v>
      </c>
      <c r="DW90" s="45">
        <f t="shared" si="195"/>
        <v>0</v>
      </c>
      <c r="DX90" s="45">
        <f t="shared" si="196"/>
        <v>0</v>
      </c>
      <c r="DY90" s="45">
        <f t="shared" si="197"/>
        <v>0</v>
      </c>
      <c r="DZ90" s="45">
        <f t="shared" si="198"/>
        <v>0</v>
      </c>
    </row>
    <row r="91" spans="1:130" x14ac:dyDescent="0.25">
      <c r="A91" s="46" t="s">
        <v>50</v>
      </c>
      <c r="B91" s="47">
        <f>+P91+R91+T91+V91+X91+Z91+AB91+AD91+AF91+AH91+AJ91+AL91+AN91+AP91</f>
        <v>0</v>
      </c>
      <c r="C91" s="48">
        <f>+Q91+S91+U91+W91+Y91+AA91+AC91+AE91+AG91+AI91+AK91+AM91+AO91+AQ91</f>
        <v>0</v>
      </c>
      <c r="D91" s="33"/>
      <c r="E91" s="34"/>
      <c r="F91" s="35"/>
      <c r="G91" s="34"/>
      <c r="H91" s="35"/>
      <c r="I91" s="34"/>
      <c r="J91" s="35"/>
      <c r="K91" s="34"/>
      <c r="L91" s="35"/>
      <c r="M91" s="36"/>
      <c r="N91" s="33"/>
      <c r="O91" s="34"/>
      <c r="P91" s="39"/>
      <c r="Q91" s="38"/>
      <c r="R91" s="39"/>
      <c r="S91" s="38"/>
      <c r="T91" s="39"/>
      <c r="U91" s="38"/>
      <c r="V91" s="39"/>
      <c r="W91" s="38"/>
      <c r="X91" s="39"/>
      <c r="Y91" s="38"/>
      <c r="Z91" s="39"/>
      <c r="AA91" s="38"/>
      <c r="AB91" s="39"/>
      <c r="AC91" s="38"/>
      <c r="AD91" s="39"/>
      <c r="AE91" s="38"/>
      <c r="AF91" s="39"/>
      <c r="AG91" s="38"/>
      <c r="AH91" s="39"/>
      <c r="AI91" s="38"/>
      <c r="AJ91" s="39"/>
      <c r="AK91" s="38"/>
      <c r="AL91" s="39"/>
      <c r="AM91" s="38"/>
      <c r="AN91" s="39"/>
      <c r="AO91" s="38"/>
      <c r="AP91" s="39"/>
      <c r="AQ91" s="40"/>
      <c r="AR91" s="37"/>
      <c r="AS91" s="40"/>
      <c r="AT91" s="37"/>
      <c r="AU91" s="38"/>
      <c r="AV91" s="39"/>
      <c r="AW91" s="42"/>
      <c r="AX91" s="43" t="str">
        <f t="shared" si="166"/>
        <v/>
      </c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10"/>
      <c r="BJ91" s="10"/>
      <c r="BK91" s="10"/>
      <c r="BL91" s="10"/>
      <c r="BU91" s="11"/>
      <c r="BV91" s="11"/>
      <c r="BW91" s="11"/>
      <c r="CA91" s="44" t="str">
        <f t="shared" si="167"/>
        <v/>
      </c>
      <c r="CB91" s="44" t="str">
        <f t="shared" si="168"/>
        <v/>
      </c>
      <c r="CC91" s="44" t="str">
        <f t="shared" si="169"/>
        <v/>
      </c>
      <c r="CD91" s="44" t="str">
        <f t="shared" si="170"/>
        <v/>
      </c>
      <c r="CE91" s="44" t="str">
        <f t="shared" si="171"/>
        <v/>
      </c>
      <c r="CF91" s="44" t="str">
        <f t="shared" si="199"/>
        <v/>
      </c>
      <c r="CG91" s="44" t="str">
        <f t="shared" si="200"/>
        <v/>
      </c>
      <c r="CH91" s="44" t="str">
        <f t="shared" si="201"/>
        <v/>
      </c>
      <c r="CI91" s="44" t="str">
        <f t="shared" si="202"/>
        <v/>
      </c>
      <c r="CJ91" s="44" t="str">
        <f t="shared" si="203"/>
        <v/>
      </c>
      <c r="CK91" s="44" t="str">
        <f t="shared" si="204"/>
        <v/>
      </c>
      <c r="CL91" s="44" t="str">
        <f t="shared" si="205"/>
        <v/>
      </c>
      <c r="CM91" s="44" t="str">
        <f t="shared" si="206"/>
        <v/>
      </c>
      <c r="CN91" s="44" t="str">
        <f t="shared" si="207"/>
        <v/>
      </c>
      <c r="CO91" s="44" t="str">
        <f t="shared" si="208"/>
        <v/>
      </c>
      <c r="CP91" s="44" t="str">
        <f t="shared" si="209"/>
        <v/>
      </c>
      <c r="CQ91" s="44" t="str">
        <f t="shared" si="210"/>
        <v/>
      </c>
      <c r="CR91" s="44" t="str">
        <f t="shared" si="211"/>
        <v/>
      </c>
      <c r="CS91" s="44" t="str">
        <f t="shared" si="212"/>
        <v/>
      </c>
      <c r="CT91" s="44" t="str">
        <f t="shared" si="213"/>
        <v/>
      </c>
      <c r="CU91" s="44" t="str">
        <f t="shared" si="214"/>
        <v/>
      </c>
      <c r="CV91" s="44" t="str">
        <f t="shared" si="215"/>
        <v/>
      </c>
      <c r="CW91" s="44" t="str">
        <f t="shared" si="216"/>
        <v/>
      </c>
      <c r="CX91" s="44" t="str">
        <f t="shared" si="217"/>
        <v/>
      </c>
      <c r="CY91" s="44" t="str">
        <f t="shared" si="218"/>
        <v/>
      </c>
      <c r="CZ91" s="44" t="str">
        <f t="shared" si="172"/>
        <v/>
      </c>
      <c r="DA91" s="45">
        <f t="shared" si="173"/>
        <v>0</v>
      </c>
      <c r="DB91" s="45">
        <f t="shared" si="174"/>
        <v>0</v>
      </c>
      <c r="DC91" s="45">
        <f t="shared" si="175"/>
        <v>0</v>
      </c>
      <c r="DD91" s="45">
        <f t="shared" si="176"/>
        <v>0</v>
      </c>
      <c r="DE91" s="45">
        <f t="shared" si="177"/>
        <v>0</v>
      </c>
      <c r="DF91" s="45">
        <f t="shared" si="178"/>
        <v>0</v>
      </c>
      <c r="DG91" s="45">
        <f t="shared" si="179"/>
        <v>0</v>
      </c>
      <c r="DH91" s="45">
        <f t="shared" si="180"/>
        <v>0</v>
      </c>
      <c r="DI91" s="45">
        <f t="shared" si="181"/>
        <v>0</v>
      </c>
      <c r="DJ91" s="45">
        <f t="shared" si="182"/>
        <v>0</v>
      </c>
      <c r="DK91" s="45">
        <f t="shared" si="183"/>
        <v>0</v>
      </c>
      <c r="DL91" s="45">
        <f t="shared" si="184"/>
        <v>0</v>
      </c>
      <c r="DM91" s="45">
        <f t="shared" si="185"/>
        <v>0</v>
      </c>
      <c r="DN91" s="45">
        <f t="shared" si="186"/>
        <v>0</v>
      </c>
      <c r="DO91" s="45">
        <f t="shared" si="187"/>
        <v>0</v>
      </c>
      <c r="DP91" s="45">
        <f t="shared" si="188"/>
        <v>0</v>
      </c>
      <c r="DQ91" s="45">
        <f t="shared" si="189"/>
        <v>0</v>
      </c>
      <c r="DR91" s="45">
        <f t="shared" si="190"/>
        <v>0</v>
      </c>
      <c r="DS91" s="45">
        <f t="shared" si="191"/>
        <v>0</v>
      </c>
      <c r="DT91" s="45">
        <f t="shared" si="192"/>
        <v>0</v>
      </c>
      <c r="DU91" s="45">
        <f t="shared" si="193"/>
        <v>0</v>
      </c>
      <c r="DV91" s="45">
        <f t="shared" si="194"/>
        <v>0</v>
      </c>
      <c r="DW91" s="45">
        <f t="shared" si="195"/>
        <v>0</v>
      </c>
      <c r="DX91" s="45">
        <f t="shared" si="196"/>
        <v>0</v>
      </c>
      <c r="DY91" s="45">
        <f t="shared" si="197"/>
        <v>0</v>
      </c>
      <c r="DZ91" s="45">
        <f t="shared" si="198"/>
        <v>0</v>
      </c>
    </row>
    <row r="92" spans="1:130" x14ac:dyDescent="0.25">
      <c r="A92" s="66" t="s">
        <v>51</v>
      </c>
      <c r="B92" s="47">
        <f>+P92+R92+T92+V92+X92+Z92+AB92+AD92+AF92+AH92</f>
        <v>0</v>
      </c>
      <c r="C92" s="48">
        <f>+Q92+S92+U92+W92+Y92+AA92+AC92+AE92+AG92+AI92</f>
        <v>0</v>
      </c>
      <c r="D92" s="33"/>
      <c r="E92" s="34"/>
      <c r="F92" s="35"/>
      <c r="G92" s="34"/>
      <c r="H92" s="35"/>
      <c r="I92" s="34"/>
      <c r="J92" s="35"/>
      <c r="K92" s="34"/>
      <c r="L92" s="35"/>
      <c r="M92" s="36"/>
      <c r="N92" s="33"/>
      <c r="O92" s="34"/>
      <c r="P92" s="39"/>
      <c r="Q92" s="38"/>
      <c r="R92" s="39"/>
      <c r="S92" s="38"/>
      <c r="T92" s="39"/>
      <c r="U92" s="38"/>
      <c r="V92" s="39"/>
      <c r="W92" s="38"/>
      <c r="X92" s="39"/>
      <c r="Y92" s="38"/>
      <c r="Z92" s="39"/>
      <c r="AA92" s="38"/>
      <c r="AB92" s="39"/>
      <c r="AC92" s="38"/>
      <c r="AD92" s="39"/>
      <c r="AE92" s="38"/>
      <c r="AF92" s="39"/>
      <c r="AG92" s="38"/>
      <c r="AH92" s="39"/>
      <c r="AI92" s="38"/>
      <c r="AJ92" s="35"/>
      <c r="AK92" s="34"/>
      <c r="AL92" s="35"/>
      <c r="AM92" s="34"/>
      <c r="AN92" s="35"/>
      <c r="AO92" s="34"/>
      <c r="AP92" s="35"/>
      <c r="AQ92" s="54"/>
      <c r="AR92" s="37"/>
      <c r="AS92" s="40"/>
      <c r="AT92" s="37"/>
      <c r="AU92" s="38"/>
      <c r="AV92" s="39"/>
      <c r="AW92" s="42"/>
      <c r="AX92" s="43" t="str">
        <f t="shared" si="166"/>
        <v/>
      </c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10"/>
      <c r="BJ92" s="10"/>
      <c r="BK92" s="10"/>
      <c r="BL92" s="10"/>
      <c r="BU92" s="11"/>
      <c r="BV92" s="11"/>
      <c r="BW92" s="11"/>
      <c r="CA92" s="44" t="str">
        <f t="shared" si="167"/>
        <v/>
      </c>
      <c r="CB92" s="44" t="str">
        <f t="shared" si="168"/>
        <v/>
      </c>
      <c r="CC92" s="44" t="str">
        <f t="shared" si="169"/>
        <v/>
      </c>
      <c r="CD92" s="44" t="str">
        <f t="shared" si="170"/>
        <v/>
      </c>
      <c r="CE92" s="44" t="str">
        <f t="shared" si="171"/>
        <v/>
      </c>
      <c r="CF92" s="44" t="str">
        <f t="shared" si="199"/>
        <v/>
      </c>
      <c r="CG92" s="44" t="str">
        <f t="shared" si="200"/>
        <v/>
      </c>
      <c r="CH92" s="44" t="str">
        <f t="shared" si="201"/>
        <v/>
      </c>
      <c r="CI92" s="44" t="str">
        <f t="shared" si="202"/>
        <v/>
      </c>
      <c r="CJ92" s="44" t="str">
        <f t="shared" si="203"/>
        <v/>
      </c>
      <c r="CK92" s="44" t="str">
        <f t="shared" si="204"/>
        <v/>
      </c>
      <c r="CL92" s="44" t="str">
        <f t="shared" si="205"/>
        <v/>
      </c>
      <c r="CM92" s="44" t="str">
        <f t="shared" si="206"/>
        <v/>
      </c>
      <c r="CN92" s="44" t="str">
        <f t="shared" si="207"/>
        <v/>
      </c>
      <c r="CO92" s="44" t="str">
        <f t="shared" si="208"/>
        <v/>
      </c>
      <c r="CP92" s="44" t="str">
        <f t="shared" si="209"/>
        <v/>
      </c>
      <c r="CQ92" s="44" t="str">
        <f t="shared" si="210"/>
        <v/>
      </c>
      <c r="CR92" s="44" t="str">
        <f t="shared" si="211"/>
        <v/>
      </c>
      <c r="CS92" s="44" t="str">
        <f t="shared" si="212"/>
        <v/>
      </c>
      <c r="CT92" s="44" t="str">
        <f t="shared" si="213"/>
        <v/>
      </c>
      <c r="CU92" s="44" t="str">
        <f t="shared" si="214"/>
        <v/>
      </c>
      <c r="CV92" s="44" t="str">
        <f t="shared" si="215"/>
        <v/>
      </c>
      <c r="CW92" s="44" t="str">
        <f t="shared" si="216"/>
        <v/>
      </c>
      <c r="CX92" s="44" t="str">
        <f t="shared" si="217"/>
        <v/>
      </c>
      <c r="CY92" s="44" t="str">
        <f t="shared" si="218"/>
        <v/>
      </c>
      <c r="CZ92" s="44" t="str">
        <f t="shared" si="172"/>
        <v/>
      </c>
      <c r="DA92" s="45">
        <f t="shared" si="173"/>
        <v>0</v>
      </c>
      <c r="DB92" s="45">
        <f t="shared" si="174"/>
        <v>0</v>
      </c>
      <c r="DC92" s="45">
        <f t="shared" si="175"/>
        <v>0</v>
      </c>
      <c r="DD92" s="45">
        <f t="shared" si="176"/>
        <v>0</v>
      </c>
      <c r="DE92" s="45">
        <f t="shared" si="177"/>
        <v>0</v>
      </c>
      <c r="DF92" s="45">
        <f t="shared" si="178"/>
        <v>0</v>
      </c>
      <c r="DG92" s="45">
        <f t="shared" si="179"/>
        <v>0</v>
      </c>
      <c r="DH92" s="45">
        <f t="shared" si="180"/>
        <v>0</v>
      </c>
      <c r="DI92" s="45">
        <f t="shared" si="181"/>
        <v>0</v>
      </c>
      <c r="DJ92" s="45">
        <f t="shared" si="182"/>
        <v>0</v>
      </c>
      <c r="DK92" s="45">
        <f t="shared" si="183"/>
        <v>0</v>
      </c>
      <c r="DL92" s="45">
        <f t="shared" si="184"/>
        <v>0</v>
      </c>
      <c r="DM92" s="45">
        <f t="shared" si="185"/>
        <v>0</v>
      </c>
      <c r="DN92" s="45">
        <f t="shared" si="186"/>
        <v>0</v>
      </c>
      <c r="DO92" s="45">
        <f t="shared" si="187"/>
        <v>0</v>
      </c>
      <c r="DP92" s="45">
        <f t="shared" si="188"/>
        <v>0</v>
      </c>
      <c r="DQ92" s="45">
        <f t="shared" si="189"/>
        <v>0</v>
      </c>
      <c r="DR92" s="45">
        <f t="shared" si="190"/>
        <v>0</v>
      </c>
      <c r="DS92" s="45">
        <f t="shared" si="191"/>
        <v>0</v>
      </c>
      <c r="DT92" s="45">
        <f t="shared" si="192"/>
        <v>0</v>
      </c>
      <c r="DU92" s="45">
        <f t="shared" si="193"/>
        <v>0</v>
      </c>
      <c r="DV92" s="45">
        <f t="shared" si="194"/>
        <v>0</v>
      </c>
      <c r="DW92" s="45">
        <f t="shared" si="195"/>
        <v>0</v>
      </c>
      <c r="DX92" s="45">
        <f t="shared" si="196"/>
        <v>0</v>
      </c>
      <c r="DY92" s="45">
        <f t="shared" si="197"/>
        <v>0</v>
      </c>
      <c r="DZ92" s="45">
        <f t="shared" si="198"/>
        <v>0</v>
      </c>
    </row>
    <row r="93" spans="1:130" x14ac:dyDescent="0.25">
      <c r="A93" s="66" t="s">
        <v>52</v>
      </c>
      <c r="B93" s="47">
        <f t="shared" ref="B93:C95" si="219">+D93+F93+H93+J93+L93+N93+P93+R93+T93+V93+X93+Z93+AB93+AD93+AF93+AH93+AJ93+AL93+AN93+AP93</f>
        <v>0</v>
      </c>
      <c r="C93" s="48">
        <f t="shared" si="219"/>
        <v>0</v>
      </c>
      <c r="D93" s="37"/>
      <c r="E93" s="38"/>
      <c r="F93" s="39"/>
      <c r="G93" s="38"/>
      <c r="H93" s="39"/>
      <c r="I93" s="42"/>
      <c r="J93" s="37"/>
      <c r="K93" s="37"/>
      <c r="L93" s="39"/>
      <c r="M93" s="42"/>
      <c r="N93" s="37"/>
      <c r="O93" s="38"/>
      <c r="P93" s="39"/>
      <c r="Q93" s="38"/>
      <c r="R93" s="39"/>
      <c r="S93" s="38"/>
      <c r="T93" s="39"/>
      <c r="U93" s="38"/>
      <c r="V93" s="39"/>
      <c r="W93" s="38"/>
      <c r="X93" s="39"/>
      <c r="Y93" s="38"/>
      <c r="Z93" s="39"/>
      <c r="AA93" s="38"/>
      <c r="AB93" s="39"/>
      <c r="AC93" s="38"/>
      <c r="AD93" s="39"/>
      <c r="AE93" s="38"/>
      <c r="AF93" s="39"/>
      <c r="AG93" s="38"/>
      <c r="AH93" s="39"/>
      <c r="AI93" s="38"/>
      <c r="AJ93" s="39"/>
      <c r="AK93" s="38"/>
      <c r="AL93" s="39"/>
      <c r="AM93" s="38"/>
      <c r="AN93" s="39"/>
      <c r="AO93" s="38"/>
      <c r="AP93" s="39"/>
      <c r="AQ93" s="40"/>
      <c r="AR93" s="37"/>
      <c r="AS93" s="40"/>
      <c r="AT93" s="37"/>
      <c r="AU93" s="38"/>
      <c r="AV93" s="39"/>
      <c r="AW93" s="42"/>
      <c r="AX93" s="43" t="str">
        <f t="shared" si="166"/>
        <v/>
      </c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10"/>
      <c r="BJ93" s="10"/>
      <c r="BK93" s="10"/>
      <c r="BL93" s="10"/>
      <c r="BU93" s="11"/>
      <c r="BV93" s="11"/>
      <c r="BW93" s="11"/>
      <c r="CA93" s="44" t="str">
        <f t="shared" si="167"/>
        <v/>
      </c>
      <c r="CB93" s="44" t="str">
        <f t="shared" si="168"/>
        <v/>
      </c>
      <c r="CC93" s="44" t="str">
        <f t="shared" si="169"/>
        <v/>
      </c>
      <c r="CD93" s="44" t="str">
        <f t="shared" si="170"/>
        <v/>
      </c>
      <c r="CE93" s="44" t="str">
        <f t="shared" si="171"/>
        <v/>
      </c>
      <c r="CF93" s="44" t="str">
        <f t="shared" si="199"/>
        <v/>
      </c>
      <c r="CG93" s="44" t="str">
        <f t="shared" si="200"/>
        <v/>
      </c>
      <c r="CH93" s="44" t="str">
        <f t="shared" si="201"/>
        <v/>
      </c>
      <c r="CI93" s="44" t="str">
        <f t="shared" si="202"/>
        <v/>
      </c>
      <c r="CJ93" s="44" t="str">
        <f t="shared" si="203"/>
        <v/>
      </c>
      <c r="CK93" s="44" t="str">
        <f t="shared" si="204"/>
        <v/>
      </c>
      <c r="CL93" s="44" t="str">
        <f t="shared" si="205"/>
        <v/>
      </c>
      <c r="CM93" s="44" t="str">
        <f t="shared" si="206"/>
        <v/>
      </c>
      <c r="CN93" s="44" t="str">
        <f t="shared" si="207"/>
        <v/>
      </c>
      <c r="CO93" s="44" t="str">
        <f t="shared" si="208"/>
        <v/>
      </c>
      <c r="CP93" s="44" t="str">
        <f t="shared" si="209"/>
        <v/>
      </c>
      <c r="CQ93" s="44" t="str">
        <f t="shared" si="210"/>
        <v/>
      </c>
      <c r="CR93" s="44" t="str">
        <f t="shared" si="211"/>
        <v/>
      </c>
      <c r="CS93" s="44" t="str">
        <f t="shared" si="212"/>
        <v/>
      </c>
      <c r="CT93" s="44" t="str">
        <f t="shared" si="213"/>
        <v/>
      </c>
      <c r="CU93" s="44" t="str">
        <f t="shared" si="214"/>
        <v/>
      </c>
      <c r="CV93" s="44" t="str">
        <f t="shared" si="215"/>
        <v/>
      </c>
      <c r="CW93" s="44" t="str">
        <f t="shared" si="216"/>
        <v/>
      </c>
      <c r="CX93" s="44" t="str">
        <f t="shared" si="217"/>
        <v/>
      </c>
      <c r="CY93" s="44" t="str">
        <f t="shared" si="218"/>
        <v/>
      </c>
      <c r="CZ93" s="44" t="str">
        <f t="shared" si="172"/>
        <v/>
      </c>
      <c r="DA93" s="45">
        <f t="shared" si="173"/>
        <v>0</v>
      </c>
      <c r="DB93" s="45">
        <f t="shared" si="174"/>
        <v>0</v>
      </c>
      <c r="DC93" s="45">
        <f t="shared" si="175"/>
        <v>0</v>
      </c>
      <c r="DD93" s="45">
        <f t="shared" si="176"/>
        <v>0</v>
      </c>
      <c r="DE93" s="45">
        <f t="shared" si="177"/>
        <v>0</v>
      </c>
      <c r="DF93" s="45">
        <f t="shared" si="178"/>
        <v>0</v>
      </c>
      <c r="DG93" s="45">
        <f t="shared" si="179"/>
        <v>0</v>
      </c>
      <c r="DH93" s="45">
        <f t="shared" si="180"/>
        <v>0</v>
      </c>
      <c r="DI93" s="45">
        <f t="shared" si="181"/>
        <v>0</v>
      </c>
      <c r="DJ93" s="45">
        <f t="shared" si="182"/>
        <v>0</v>
      </c>
      <c r="DK93" s="45">
        <f t="shared" si="183"/>
        <v>0</v>
      </c>
      <c r="DL93" s="45">
        <f t="shared" si="184"/>
        <v>0</v>
      </c>
      <c r="DM93" s="45">
        <f t="shared" si="185"/>
        <v>0</v>
      </c>
      <c r="DN93" s="45">
        <f t="shared" si="186"/>
        <v>0</v>
      </c>
      <c r="DO93" s="45">
        <f t="shared" si="187"/>
        <v>0</v>
      </c>
      <c r="DP93" s="45">
        <f t="shared" si="188"/>
        <v>0</v>
      </c>
      <c r="DQ93" s="45">
        <f t="shared" si="189"/>
        <v>0</v>
      </c>
      <c r="DR93" s="45">
        <f t="shared" si="190"/>
        <v>0</v>
      </c>
      <c r="DS93" s="45">
        <f t="shared" si="191"/>
        <v>0</v>
      </c>
      <c r="DT93" s="45">
        <f t="shared" si="192"/>
        <v>0</v>
      </c>
      <c r="DU93" s="45">
        <f t="shared" si="193"/>
        <v>0</v>
      </c>
      <c r="DV93" s="45">
        <f t="shared" si="194"/>
        <v>0</v>
      </c>
      <c r="DW93" s="45">
        <f t="shared" si="195"/>
        <v>0</v>
      </c>
      <c r="DX93" s="45">
        <f t="shared" si="196"/>
        <v>0</v>
      </c>
      <c r="DY93" s="45">
        <f t="shared" si="197"/>
        <v>0</v>
      </c>
      <c r="DZ93" s="45">
        <f t="shared" si="198"/>
        <v>0</v>
      </c>
    </row>
    <row r="94" spans="1:130" x14ac:dyDescent="0.25">
      <c r="A94" s="66" t="s">
        <v>53</v>
      </c>
      <c r="B94" s="47">
        <f t="shared" si="219"/>
        <v>0</v>
      </c>
      <c r="C94" s="48">
        <f t="shared" si="219"/>
        <v>0</v>
      </c>
      <c r="D94" s="37"/>
      <c r="E94" s="38"/>
      <c r="F94" s="39"/>
      <c r="G94" s="38"/>
      <c r="H94" s="39"/>
      <c r="I94" s="42"/>
      <c r="J94" s="37"/>
      <c r="K94" s="37"/>
      <c r="L94" s="39"/>
      <c r="M94" s="42"/>
      <c r="N94" s="37"/>
      <c r="O94" s="38"/>
      <c r="P94" s="39"/>
      <c r="Q94" s="38"/>
      <c r="R94" s="39"/>
      <c r="S94" s="38"/>
      <c r="T94" s="39"/>
      <c r="U94" s="38"/>
      <c r="V94" s="39"/>
      <c r="W94" s="38"/>
      <c r="X94" s="39"/>
      <c r="Y94" s="38"/>
      <c r="Z94" s="39"/>
      <c r="AA94" s="38"/>
      <c r="AB94" s="39"/>
      <c r="AC94" s="38"/>
      <c r="AD94" s="39"/>
      <c r="AE94" s="38"/>
      <c r="AF94" s="39"/>
      <c r="AG94" s="38"/>
      <c r="AH94" s="39"/>
      <c r="AI94" s="38"/>
      <c r="AJ94" s="39"/>
      <c r="AK94" s="38"/>
      <c r="AL94" s="39"/>
      <c r="AM94" s="38"/>
      <c r="AN94" s="39"/>
      <c r="AO94" s="38"/>
      <c r="AP94" s="39"/>
      <c r="AQ94" s="40"/>
      <c r="AR94" s="37"/>
      <c r="AS94" s="40"/>
      <c r="AT94" s="37"/>
      <c r="AU94" s="38"/>
      <c r="AV94" s="39"/>
      <c r="AW94" s="42"/>
      <c r="AX94" s="43" t="str">
        <f t="shared" si="166"/>
        <v/>
      </c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10"/>
      <c r="BJ94" s="10"/>
      <c r="BK94" s="10"/>
      <c r="BL94" s="10"/>
      <c r="BU94" s="11"/>
      <c r="BV94" s="11"/>
      <c r="BW94" s="11"/>
      <c r="CA94" s="44" t="str">
        <f t="shared" si="167"/>
        <v/>
      </c>
      <c r="CB94" s="44" t="str">
        <f t="shared" si="168"/>
        <v/>
      </c>
      <c r="CC94" s="44" t="str">
        <f t="shared" si="169"/>
        <v/>
      </c>
      <c r="CD94" s="44" t="str">
        <f t="shared" si="170"/>
        <v/>
      </c>
      <c r="CE94" s="44" t="str">
        <f t="shared" si="171"/>
        <v/>
      </c>
      <c r="CF94" s="44" t="str">
        <f t="shared" si="199"/>
        <v/>
      </c>
      <c r="CG94" s="44" t="str">
        <f t="shared" si="200"/>
        <v/>
      </c>
      <c r="CH94" s="44" t="str">
        <f t="shared" si="201"/>
        <v/>
      </c>
      <c r="CI94" s="44" t="str">
        <f t="shared" si="202"/>
        <v/>
      </c>
      <c r="CJ94" s="44" t="str">
        <f t="shared" si="203"/>
        <v/>
      </c>
      <c r="CK94" s="44" t="str">
        <f t="shared" si="204"/>
        <v/>
      </c>
      <c r="CL94" s="44" t="str">
        <f t="shared" si="205"/>
        <v/>
      </c>
      <c r="CM94" s="44" t="str">
        <f t="shared" si="206"/>
        <v/>
      </c>
      <c r="CN94" s="44" t="str">
        <f t="shared" si="207"/>
        <v/>
      </c>
      <c r="CO94" s="44" t="str">
        <f t="shared" si="208"/>
        <v/>
      </c>
      <c r="CP94" s="44" t="str">
        <f t="shared" si="209"/>
        <v/>
      </c>
      <c r="CQ94" s="44" t="str">
        <f t="shared" si="210"/>
        <v/>
      </c>
      <c r="CR94" s="44" t="str">
        <f t="shared" si="211"/>
        <v/>
      </c>
      <c r="CS94" s="44" t="str">
        <f t="shared" si="212"/>
        <v/>
      </c>
      <c r="CT94" s="44" t="str">
        <f t="shared" si="213"/>
        <v/>
      </c>
      <c r="CU94" s="44" t="str">
        <f t="shared" si="214"/>
        <v/>
      </c>
      <c r="CV94" s="44" t="str">
        <f t="shared" si="215"/>
        <v/>
      </c>
      <c r="CW94" s="44" t="str">
        <f t="shared" si="216"/>
        <v/>
      </c>
      <c r="CX94" s="44" t="str">
        <f t="shared" si="217"/>
        <v/>
      </c>
      <c r="CY94" s="44" t="str">
        <f t="shared" si="218"/>
        <v/>
      </c>
      <c r="CZ94" s="44" t="str">
        <f t="shared" si="172"/>
        <v/>
      </c>
      <c r="DA94" s="45">
        <f t="shared" si="173"/>
        <v>0</v>
      </c>
      <c r="DB94" s="45">
        <f t="shared" si="174"/>
        <v>0</v>
      </c>
      <c r="DC94" s="45">
        <f t="shared" si="175"/>
        <v>0</v>
      </c>
      <c r="DD94" s="45">
        <f t="shared" si="176"/>
        <v>0</v>
      </c>
      <c r="DE94" s="45">
        <f t="shared" si="177"/>
        <v>0</v>
      </c>
      <c r="DF94" s="45">
        <f t="shared" si="178"/>
        <v>0</v>
      </c>
      <c r="DG94" s="45">
        <f t="shared" si="179"/>
        <v>0</v>
      </c>
      <c r="DH94" s="45">
        <f t="shared" si="180"/>
        <v>0</v>
      </c>
      <c r="DI94" s="45">
        <f t="shared" si="181"/>
        <v>0</v>
      </c>
      <c r="DJ94" s="45">
        <f t="shared" si="182"/>
        <v>0</v>
      </c>
      <c r="DK94" s="45">
        <f t="shared" si="183"/>
        <v>0</v>
      </c>
      <c r="DL94" s="45">
        <f t="shared" si="184"/>
        <v>0</v>
      </c>
      <c r="DM94" s="45">
        <f t="shared" si="185"/>
        <v>0</v>
      </c>
      <c r="DN94" s="45">
        <f t="shared" si="186"/>
        <v>0</v>
      </c>
      <c r="DO94" s="45">
        <f t="shared" si="187"/>
        <v>0</v>
      </c>
      <c r="DP94" s="45">
        <f t="shared" si="188"/>
        <v>0</v>
      </c>
      <c r="DQ94" s="45">
        <f t="shared" si="189"/>
        <v>0</v>
      </c>
      <c r="DR94" s="45">
        <f t="shared" si="190"/>
        <v>0</v>
      </c>
      <c r="DS94" s="45">
        <f t="shared" si="191"/>
        <v>0</v>
      </c>
      <c r="DT94" s="45">
        <f t="shared" si="192"/>
        <v>0</v>
      </c>
      <c r="DU94" s="45">
        <f t="shared" si="193"/>
        <v>0</v>
      </c>
      <c r="DV94" s="45">
        <f t="shared" si="194"/>
        <v>0</v>
      </c>
      <c r="DW94" s="45">
        <f t="shared" si="195"/>
        <v>0</v>
      </c>
      <c r="DX94" s="45">
        <f t="shared" si="196"/>
        <v>0</v>
      </c>
      <c r="DY94" s="45">
        <f t="shared" si="197"/>
        <v>0</v>
      </c>
      <c r="DZ94" s="45">
        <f t="shared" si="198"/>
        <v>0</v>
      </c>
    </row>
    <row r="95" spans="1:130" x14ac:dyDescent="0.25">
      <c r="A95" s="57" t="s">
        <v>54</v>
      </c>
      <c r="B95" s="287">
        <f t="shared" si="219"/>
        <v>0</v>
      </c>
      <c r="C95" s="57">
        <f t="shared" si="219"/>
        <v>0</v>
      </c>
      <c r="D95" s="58"/>
      <c r="E95" s="59"/>
      <c r="F95" s="60"/>
      <c r="G95" s="59"/>
      <c r="H95" s="60"/>
      <c r="I95" s="61"/>
      <c r="J95" s="58"/>
      <c r="K95" s="58"/>
      <c r="L95" s="60"/>
      <c r="M95" s="61"/>
      <c r="N95" s="58"/>
      <c r="O95" s="59"/>
      <c r="P95" s="60"/>
      <c r="Q95" s="59"/>
      <c r="R95" s="60"/>
      <c r="S95" s="59"/>
      <c r="T95" s="60"/>
      <c r="U95" s="59"/>
      <c r="V95" s="60"/>
      <c r="W95" s="59"/>
      <c r="X95" s="60"/>
      <c r="Y95" s="59"/>
      <c r="Z95" s="60"/>
      <c r="AA95" s="59"/>
      <c r="AB95" s="60"/>
      <c r="AC95" s="59"/>
      <c r="AD95" s="60"/>
      <c r="AE95" s="59"/>
      <c r="AF95" s="60"/>
      <c r="AG95" s="59"/>
      <c r="AH95" s="60"/>
      <c r="AI95" s="59"/>
      <c r="AJ95" s="60"/>
      <c r="AK95" s="59"/>
      <c r="AL95" s="60"/>
      <c r="AM95" s="59"/>
      <c r="AN95" s="60"/>
      <c r="AO95" s="59"/>
      <c r="AP95" s="60"/>
      <c r="AQ95" s="62"/>
      <c r="AR95" s="58"/>
      <c r="AS95" s="62"/>
      <c r="AT95" s="58"/>
      <c r="AU95" s="59"/>
      <c r="AV95" s="60"/>
      <c r="AW95" s="61"/>
      <c r="AX95" s="43" t="str">
        <f t="shared" si="166"/>
        <v/>
      </c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10"/>
      <c r="BJ95" s="10"/>
      <c r="BK95" s="10"/>
      <c r="BL95" s="10"/>
      <c r="BU95" s="11"/>
      <c r="BV95" s="11"/>
      <c r="BW95" s="11"/>
      <c r="CA95" s="44" t="str">
        <f t="shared" si="167"/>
        <v/>
      </c>
      <c r="CB95" s="44" t="str">
        <f t="shared" si="168"/>
        <v/>
      </c>
      <c r="CC95" s="44" t="str">
        <f t="shared" si="169"/>
        <v/>
      </c>
      <c r="CD95" s="44" t="str">
        <f t="shared" si="170"/>
        <v/>
      </c>
      <c r="CE95" s="44" t="str">
        <f t="shared" si="171"/>
        <v/>
      </c>
      <c r="CF95" s="44" t="str">
        <f t="shared" si="199"/>
        <v/>
      </c>
      <c r="CG95" s="44" t="str">
        <f t="shared" si="200"/>
        <v/>
      </c>
      <c r="CH95" s="44" t="str">
        <f t="shared" si="201"/>
        <v/>
      </c>
      <c r="CI95" s="44" t="str">
        <f t="shared" si="202"/>
        <v/>
      </c>
      <c r="CJ95" s="44" t="str">
        <f t="shared" si="203"/>
        <v/>
      </c>
      <c r="CK95" s="44" t="str">
        <f t="shared" si="204"/>
        <v/>
      </c>
      <c r="CL95" s="44" t="str">
        <f t="shared" si="205"/>
        <v/>
      </c>
      <c r="CM95" s="44" t="str">
        <f t="shared" si="206"/>
        <v/>
      </c>
      <c r="CN95" s="44" t="str">
        <f t="shared" si="207"/>
        <v/>
      </c>
      <c r="CO95" s="44" t="str">
        <f t="shared" si="208"/>
        <v/>
      </c>
      <c r="CP95" s="44" t="str">
        <f t="shared" si="209"/>
        <v/>
      </c>
      <c r="CQ95" s="44" t="str">
        <f t="shared" si="210"/>
        <v/>
      </c>
      <c r="CR95" s="44" t="str">
        <f t="shared" si="211"/>
        <v/>
      </c>
      <c r="CS95" s="44" t="str">
        <f t="shared" si="212"/>
        <v/>
      </c>
      <c r="CT95" s="44" t="str">
        <f t="shared" si="213"/>
        <v/>
      </c>
      <c r="CU95" s="44" t="str">
        <f t="shared" si="214"/>
        <v/>
      </c>
      <c r="CV95" s="44" t="str">
        <f t="shared" si="215"/>
        <v/>
      </c>
      <c r="CW95" s="44" t="str">
        <f t="shared" si="216"/>
        <v/>
      </c>
      <c r="CX95" s="44" t="str">
        <f t="shared" si="217"/>
        <v/>
      </c>
      <c r="CY95" s="44" t="str">
        <f t="shared" si="218"/>
        <v/>
      </c>
      <c r="CZ95" s="44" t="str">
        <f t="shared" si="172"/>
        <v/>
      </c>
      <c r="DA95" s="45">
        <f t="shared" si="173"/>
        <v>0</v>
      </c>
      <c r="DB95" s="45">
        <f t="shared" si="174"/>
        <v>0</v>
      </c>
      <c r="DC95" s="45">
        <f t="shared" si="175"/>
        <v>0</v>
      </c>
      <c r="DD95" s="45">
        <f t="shared" si="176"/>
        <v>0</v>
      </c>
      <c r="DE95" s="45">
        <f t="shared" si="177"/>
        <v>0</v>
      </c>
      <c r="DF95" s="45">
        <f t="shared" si="178"/>
        <v>0</v>
      </c>
      <c r="DG95" s="45">
        <f t="shared" si="179"/>
        <v>0</v>
      </c>
      <c r="DH95" s="45">
        <f t="shared" si="180"/>
        <v>0</v>
      </c>
      <c r="DI95" s="45">
        <f t="shared" si="181"/>
        <v>0</v>
      </c>
      <c r="DJ95" s="45">
        <f t="shared" si="182"/>
        <v>0</v>
      </c>
      <c r="DK95" s="45">
        <f t="shared" si="183"/>
        <v>0</v>
      </c>
      <c r="DL95" s="45">
        <f t="shared" si="184"/>
        <v>0</v>
      </c>
      <c r="DM95" s="45">
        <f t="shared" si="185"/>
        <v>0</v>
      </c>
      <c r="DN95" s="45">
        <f t="shared" si="186"/>
        <v>0</v>
      </c>
      <c r="DO95" s="45">
        <f t="shared" si="187"/>
        <v>0</v>
      </c>
      <c r="DP95" s="45">
        <f t="shared" si="188"/>
        <v>0</v>
      </c>
      <c r="DQ95" s="45">
        <f t="shared" si="189"/>
        <v>0</v>
      </c>
      <c r="DR95" s="45">
        <f t="shared" si="190"/>
        <v>0</v>
      </c>
      <c r="DS95" s="45">
        <f t="shared" si="191"/>
        <v>0</v>
      </c>
      <c r="DT95" s="45">
        <f t="shared" si="192"/>
        <v>0</v>
      </c>
      <c r="DU95" s="45">
        <f t="shared" si="193"/>
        <v>0</v>
      </c>
      <c r="DV95" s="45">
        <f t="shared" si="194"/>
        <v>0</v>
      </c>
      <c r="DW95" s="45">
        <f t="shared" si="195"/>
        <v>0</v>
      </c>
      <c r="DX95" s="45">
        <f t="shared" si="196"/>
        <v>0</v>
      </c>
      <c r="DY95" s="45">
        <f t="shared" si="197"/>
        <v>0</v>
      </c>
      <c r="DZ95" s="45">
        <f t="shared" si="198"/>
        <v>0</v>
      </c>
    </row>
    <row r="96" spans="1:130" x14ac:dyDescent="0.25">
      <c r="A96" s="15" t="s">
        <v>59</v>
      </c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7"/>
      <c r="P96" s="17"/>
      <c r="Q96" s="8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T96" s="14"/>
      <c r="BU96" s="14"/>
      <c r="BV96" s="11"/>
      <c r="BW96" s="11"/>
    </row>
    <row r="97" spans="1:130" ht="15" customHeight="1" x14ac:dyDescent="0.25">
      <c r="A97" s="475" t="s">
        <v>4</v>
      </c>
      <c r="B97" s="478" t="s">
        <v>5</v>
      </c>
      <c r="C97" s="479"/>
      <c r="D97" s="482" t="s">
        <v>6</v>
      </c>
      <c r="E97" s="483"/>
      <c r="F97" s="483"/>
      <c r="G97" s="483"/>
      <c r="H97" s="483"/>
      <c r="I97" s="483"/>
      <c r="J97" s="483"/>
      <c r="K97" s="483"/>
      <c r="L97" s="483"/>
      <c r="M97" s="483"/>
      <c r="N97" s="483"/>
      <c r="O97" s="483"/>
      <c r="P97" s="483"/>
      <c r="Q97" s="483"/>
      <c r="R97" s="483"/>
      <c r="S97" s="483"/>
      <c r="T97" s="483"/>
      <c r="U97" s="483"/>
      <c r="V97" s="483"/>
      <c r="W97" s="483"/>
      <c r="X97" s="483"/>
      <c r="Y97" s="483"/>
      <c r="Z97" s="483"/>
      <c r="AA97" s="483"/>
      <c r="AB97" s="483"/>
      <c r="AC97" s="483"/>
      <c r="AD97" s="483"/>
      <c r="AE97" s="483"/>
      <c r="AF97" s="483"/>
      <c r="AG97" s="483"/>
      <c r="AH97" s="483"/>
      <c r="AI97" s="483"/>
      <c r="AJ97" s="483"/>
      <c r="AK97" s="483"/>
      <c r="AL97" s="483"/>
      <c r="AM97" s="483"/>
      <c r="AN97" s="483"/>
      <c r="AO97" s="483"/>
      <c r="AP97" s="483"/>
      <c r="AQ97" s="484"/>
      <c r="AR97" s="485" t="s">
        <v>7</v>
      </c>
      <c r="AS97" s="486"/>
      <c r="AT97" s="487" t="s">
        <v>8</v>
      </c>
      <c r="AU97" s="488"/>
      <c r="AV97" s="493" t="s">
        <v>9</v>
      </c>
      <c r="AW97" s="496" t="s">
        <v>10</v>
      </c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U97" s="10"/>
      <c r="BV97" s="11"/>
      <c r="BW97" s="11"/>
    </row>
    <row r="98" spans="1:130" ht="15" customHeight="1" x14ac:dyDescent="0.25">
      <c r="A98" s="476"/>
      <c r="B98" s="480"/>
      <c r="C98" s="481"/>
      <c r="D98" s="491" t="s">
        <v>11</v>
      </c>
      <c r="E98" s="485"/>
      <c r="F98" s="491" t="s">
        <v>12</v>
      </c>
      <c r="G98" s="485"/>
      <c r="H98" s="491" t="s">
        <v>13</v>
      </c>
      <c r="I98" s="492"/>
      <c r="J98" s="485" t="s">
        <v>14</v>
      </c>
      <c r="K98" s="485"/>
      <c r="L98" s="491" t="s">
        <v>15</v>
      </c>
      <c r="M98" s="485"/>
      <c r="N98" s="491" t="s">
        <v>16</v>
      </c>
      <c r="O98" s="485"/>
      <c r="P98" s="491" t="s">
        <v>17</v>
      </c>
      <c r="Q98" s="485"/>
      <c r="R98" s="491" t="s">
        <v>18</v>
      </c>
      <c r="S98" s="485"/>
      <c r="T98" s="491" t="s">
        <v>19</v>
      </c>
      <c r="U98" s="492"/>
      <c r="V98" s="491" t="s">
        <v>20</v>
      </c>
      <c r="W98" s="492"/>
      <c r="X98" s="491" t="s">
        <v>21</v>
      </c>
      <c r="Y98" s="492"/>
      <c r="Z98" s="491" t="s">
        <v>22</v>
      </c>
      <c r="AA98" s="492"/>
      <c r="AB98" s="491" t="s">
        <v>23</v>
      </c>
      <c r="AC98" s="492"/>
      <c r="AD98" s="491" t="s">
        <v>24</v>
      </c>
      <c r="AE98" s="492"/>
      <c r="AF98" s="491" t="s">
        <v>25</v>
      </c>
      <c r="AG98" s="492"/>
      <c r="AH98" s="491" t="s">
        <v>26</v>
      </c>
      <c r="AI98" s="492"/>
      <c r="AJ98" s="491" t="s">
        <v>27</v>
      </c>
      <c r="AK98" s="492"/>
      <c r="AL98" s="491" t="s">
        <v>28</v>
      </c>
      <c r="AM98" s="492"/>
      <c r="AN98" s="491" t="s">
        <v>29</v>
      </c>
      <c r="AO98" s="492"/>
      <c r="AP98" s="491" t="s">
        <v>30</v>
      </c>
      <c r="AQ98" s="486"/>
      <c r="AR98" s="499" t="s">
        <v>31</v>
      </c>
      <c r="AS98" s="501" t="s">
        <v>32</v>
      </c>
      <c r="AT98" s="489"/>
      <c r="AU98" s="490"/>
      <c r="AV98" s="494"/>
      <c r="AW98" s="497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U98" s="10"/>
    </row>
    <row r="99" spans="1:130" x14ac:dyDescent="0.25">
      <c r="A99" s="477"/>
      <c r="B99" s="24" t="s">
        <v>33</v>
      </c>
      <c r="C99" s="64" t="s">
        <v>34</v>
      </c>
      <c r="D99" s="18" t="s">
        <v>33</v>
      </c>
      <c r="E99" s="25" t="s">
        <v>34</v>
      </c>
      <c r="F99" s="18" t="s">
        <v>33</v>
      </c>
      <c r="G99" s="25" t="s">
        <v>34</v>
      </c>
      <c r="H99" s="18" t="s">
        <v>33</v>
      </c>
      <c r="I99" s="64" t="s">
        <v>34</v>
      </c>
      <c r="J99" s="24" t="s">
        <v>33</v>
      </c>
      <c r="K99" s="25" t="s">
        <v>34</v>
      </c>
      <c r="L99" s="18" t="s">
        <v>33</v>
      </c>
      <c r="M99" s="25" t="s">
        <v>34</v>
      </c>
      <c r="N99" s="18" t="s">
        <v>33</v>
      </c>
      <c r="O99" s="25" t="s">
        <v>34</v>
      </c>
      <c r="P99" s="18" t="s">
        <v>33</v>
      </c>
      <c r="Q99" s="25" t="s">
        <v>34</v>
      </c>
      <c r="R99" s="18" t="s">
        <v>33</v>
      </c>
      <c r="S99" s="25" t="s">
        <v>34</v>
      </c>
      <c r="T99" s="18" t="s">
        <v>33</v>
      </c>
      <c r="U99" s="25" t="s">
        <v>34</v>
      </c>
      <c r="V99" s="18" t="s">
        <v>33</v>
      </c>
      <c r="W99" s="25" t="s">
        <v>34</v>
      </c>
      <c r="X99" s="18" t="s">
        <v>33</v>
      </c>
      <c r="Y99" s="25" t="s">
        <v>34</v>
      </c>
      <c r="Z99" s="18" t="s">
        <v>33</v>
      </c>
      <c r="AA99" s="25" t="s">
        <v>34</v>
      </c>
      <c r="AB99" s="18" t="s">
        <v>33</v>
      </c>
      <c r="AC99" s="25" t="s">
        <v>34</v>
      </c>
      <c r="AD99" s="18" t="s">
        <v>33</v>
      </c>
      <c r="AE99" s="25" t="s">
        <v>34</v>
      </c>
      <c r="AF99" s="18" t="s">
        <v>33</v>
      </c>
      <c r="AG99" s="25" t="s">
        <v>34</v>
      </c>
      <c r="AH99" s="18" t="s">
        <v>33</v>
      </c>
      <c r="AI99" s="25" t="s">
        <v>34</v>
      </c>
      <c r="AJ99" s="18" t="s">
        <v>33</v>
      </c>
      <c r="AK99" s="25" t="s">
        <v>34</v>
      </c>
      <c r="AL99" s="18" t="s">
        <v>33</v>
      </c>
      <c r="AM99" s="25" t="s">
        <v>34</v>
      </c>
      <c r="AN99" s="18" t="s">
        <v>33</v>
      </c>
      <c r="AO99" s="25" t="s">
        <v>34</v>
      </c>
      <c r="AP99" s="18" t="s">
        <v>33</v>
      </c>
      <c r="AQ99" s="26" t="s">
        <v>34</v>
      </c>
      <c r="AR99" s="500"/>
      <c r="AS99" s="502"/>
      <c r="AT99" s="280" t="s">
        <v>35</v>
      </c>
      <c r="AU99" s="275" t="s">
        <v>36</v>
      </c>
      <c r="AV99" s="495"/>
      <c r="AW99" s="498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U99" s="10"/>
    </row>
    <row r="100" spans="1:130" x14ac:dyDescent="0.25">
      <c r="A100" s="65" t="s">
        <v>37</v>
      </c>
      <c r="B100" s="31">
        <f t="shared" ref="B100:C107" si="220">+N100+P100+R100+T100+V100+X100+Z100+AB100+AD100+AF100+AH100+AJ100+AL100+AN100+AP100</f>
        <v>0</v>
      </c>
      <c r="C100" s="32">
        <f t="shared" si="220"/>
        <v>0</v>
      </c>
      <c r="D100" s="33"/>
      <c r="E100" s="34"/>
      <c r="F100" s="35"/>
      <c r="G100" s="34"/>
      <c r="H100" s="35"/>
      <c r="I100" s="34"/>
      <c r="J100" s="35"/>
      <c r="K100" s="34"/>
      <c r="L100" s="35"/>
      <c r="M100" s="36"/>
      <c r="N100" s="37"/>
      <c r="O100" s="38"/>
      <c r="P100" s="39"/>
      <c r="Q100" s="38"/>
      <c r="R100" s="39"/>
      <c r="S100" s="38"/>
      <c r="T100" s="39"/>
      <c r="U100" s="38"/>
      <c r="V100" s="39"/>
      <c r="W100" s="38"/>
      <c r="X100" s="39"/>
      <c r="Y100" s="38"/>
      <c r="Z100" s="39"/>
      <c r="AA100" s="38"/>
      <c r="AB100" s="39"/>
      <c r="AC100" s="38"/>
      <c r="AD100" s="39"/>
      <c r="AE100" s="38"/>
      <c r="AF100" s="39"/>
      <c r="AG100" s="38"/>
      <c r="AH100" s="39"/>
      <c r="AI100" s="38"/>
      <c r="AJ100" s="39"/>
      <c r="AK100" s="38"/>
      <c r="AL100" s="39"/>
      <c r="AM100" s="38"/>
      <c r="AN100" s="39"/>
      <c r="AO100" s="38"/>
      <c r="AP100" s="39"/>
      <c r="AQ100" s="40"/>
      <c r="AR100" s="41"/>
      <c r="AS100" s="40"/>
      <c r="AT100" s="37"/>
      <c r="AU100" s="38"/>
      <c r="AV100" s="39"/>
      <c r="AW100" s="42"/>
      <c r="AX100" s="43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10"/>
      <c r="BJ100" s="10"/>
      <c r="BK100" s="10"/>
      <c r="BL100" s="10"/>
      <c r="BU100" s="10"/>
      <c r="BW100" s="11"/>
      <c r="CA100" s="44" t="str">
        <f t="shared" ref="CA100:CA117" si="222">IF(B100&lt;C100,"* El total de Reactivos NO DEBE ser superior al total de Procesados. ","")</f>
        <v/>
      </c>
      <c r="CB100" s="44" t="str">
        <f t="shared" ref="CB100:CB117" si="223">IF(B100&lt;&gt;(AR100+ AS100),"* La suma de las columnas Sexo DEBE SER IGUAL a los Procesados. ","")</f>
        <v/>
      </c>
      <c r="CC100" s="44" t="str">
        <f t="shared" ref="CC100:CC117" si="224">IF(B100&lt;(AT100+ AU100),"* La suma de las columna Trans NO DEBE ser superior al total de Procesados. ","")</f>
        <v/>
      </c>
      <c r="CD100" s="44" t="str">
        <f t="shared" ref="CD100:CD117" si="225">IF(B100&lt;AV100,"* La columna Pueblos Originarios NO DEBE ser superior al total de Procesados. ","")</f>
        <v/>
      </c>
      <c r="CE100" s="44" t="str">
        <f t="shared" ref="CE100:CE117" si="226">IF(B100&lt;AW100,"* La columna Migrantes NO DEBE ser superior al total de Procesados. ","")</f>
        <v/>
      </c>
      <c r="CF100" s="44" t="str">
        <f>IF(D100&lt;E100,CONCATENATE("* El total de procesados debe ser mayor o igual al total de Reactivos en el grupo de edad ",$D$98),"")</f>
        <v/>
      </c>
      <c r="CG100" s="44" t="str">
        <f>IF(F100&lt;G100,CONCATENATE("* El total de procesados debe ser mayor o igual al total de Reactivos en el grupo de edad ",$F$98),"")</f>
        <v/>
      </c>
      <c r="CH100" s="44" t="str">
        <f>IF(H100&lt;I100,CONCATENATE("* El total de procesados debe ser mayor o igual al total de Reactivos en el grupo de edad ",$H$98),"")</f>
        <v/>
      </c>
      <c r="CI100" s="44" t="str">
        <f>IF(J100&lt;K100,CONCATENATE("* El total de procesados debe ser mayor o igual al total de Reactivos en el grupo de edad ",$J$98),"")</f>
        <v/>
      </c>
      <c r="CJ100" s="44" t="str">
        <f>IF(L100&lt;M100,CONCATENATE("* El total de procesados debe ser mayor o igual al total de Reactivos en el grupo de edad ",$L$98),"")</f>
        <v/>
      </c>
      <c r="CK100" s="44" t="str">
        <f>IF(N100&lt;O100,CONCATENATE("* El total de procesados debe ser mayor o igual al total de Reactivos en el grupo de edad ",$N$98),"")</f>
        <v/>
      </c>
      <c r="CL100" s="44" t="str">
        <f>IF(P100&lt;Q100,CONCATENATE("* El total de procesados debe ser mayor o igual al total de Reactivos en el grupo de edad ",$P$98),"")</f>
        <v/>
      </c>
      <c r="CM100" s="44" t="str">
        <f>IF(R100&lt;S100,CONCATENATE("* El total de procesados debe ser mayor o igual al total de Reactivos en el grupo de edad ",$R$98),"")</f>
        <v/>
      </c>
      <c r="CN100" s="44" t="str">
        <f>IF(T100&lt;U100,CONCATENATE("* El total de procesados debe ser mayor o igual al total de Reactivos en el grupo de edad ",$T$98),"")</f>
        <v/>
      </c>
      <c r="CO100" s="44" t="str">
        <f>IF(V100&lt;W100,CONCATENATE("* El total de procesados debe ser mayor o igual al total de Reactivos en el grupo de edad ",$V$98),"")</f>
        <v/>
      </c>
      <c r="CP100" s="44" t="str">
        <f>IF(X100&lt;Y100,CONCATENATE("* El total de procesados debe ser mayor o igual al total de Reactivos en el grupo de edad ",$X$98),"")</f>
        <v/>
      </c>
      <c r="CQ100" s="44" t="str">
        <f>IF(Z100&lt;AA100,CONCATENATE("* El total de procesados debe ser mayor o igual al total de Reactivos en el grupo de edad ",$Z$98),"")</f>
        <v/>
      </c>
      <c r="CR100" s="44" t="str">
        <f>IF(AB100&lt;AC100,CONCATENATE("* El total de procesados debe ser mayor o igual al total de Reactivos en el grupo de edad ",$AB$98),"")</f>
        <v/>
      </c>
      <c r="CS100" s="44" t="str">
        <f>IF(AD100&lt;AE100,CONCATENATE("* El total de procesados debe ser mayor o igual al total de Reactivos en el grupo de edad ",$AD$98),"")</f>
        <v/>
      </c>
      <c r="CT100" s="44" t="str">
        <f>IF(AF100&lt;AG100,CONCATENATE("* El total de procesados debe ser mayor o igual al total de Reactivos en el grupo de edad ",$AF$98),"")</f>
        <v/>
      </c>
      <c r="CU100" s="44" t="str">
        <f>IF(AH100&lt;AI100,CONCATENATE("* El total de procesados debe ser mayor o igual al total de Reactivos en el grupo de edad ",$AH$98),"")</f>
        <v/>
      </c>
      <c r="CV100" s="44" t="str">
        <f>IF(AJ100&lt;AK100,CONCATENATE("* El total de procesados debe ser mayor o igual al total de Reactivos en el grupo de edad ",$AJ$98),"")</f>
        <v/>
      </c>
      <c r="CW100" s="44" t="str">
        <f>IF(AL100&lt;AM100,CONCATENATE("* El total de procesados debe ser mayor o igual al total de Reactivos en el grupo de edad ",$AL$98),"")</f>
        <v/>
      </c>
      <c r="CX100" s="44" t="str">
        <f>IF(AN100&lt;AO100,CONCATENATE("* El total de procesados debe ser mayor o igual al total de Reactivos en el grupo de edad ",$AN$98),"")</f>
        <v/>
      </c>
      <c r="CY100" s="44" t="str">
        <f>IF(AP100&lt;AQ100,CONCATENATE("* El total de procesados debe ser mayor o igual al total de Reactivos en el grupo de edad ",$AP$98),"")</f>
        <v/>
      </c>
      <c r="CZ100" s="44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5">
        <f t="shared" ref="DA100:DA117" si="228">IF(B100&lt;   C100,1,0)</f>
        <v>0</v>
      </c>
      <c r="DB100" s="45">
        <f t="shared" ref="DB100:DB117" si="229">IF(B100&lt;&gt; AR100+AS100,1,0)</f>
        <v>0</v>
      </c>
      <c r="DC100" s="45">
        <f t="shared" ref="DC100:DC117" si="230">IF(B100&lt;  AT100+AU100,1,0)</f>
        <v>0</v>
      </c>
      <c r="DD100" s="45">
        <f t="shared" ref="DD100:DD117" si="231">IF(B100&lt;  AV100,1,0)</f>
        <v>0</v>
      </c>
      <c r="DE100" s="45">
        <f t="shared" ref="DE100:DE117" si="232">IF(B100&lt;  AW100,1,0)</f>
        <v>0</v>
      </c>
      <c r="DF100" s="45">
        <f t="shared" ref="DF100:DF117" si="233">IF(D100&lt;E100,1,0)</f>
        <v>0</v>
      </c>
      <c r="DG100" s="45">
        <f t="shared" ref="DG100:DG117" si="234">IF(F100&lt;G100,1,0)</f>
        <v>0</v>
      </c>
      <c r="DH100" s="45">
        <f t="shared" ref="DH100:DH117" si="235">IF(H100&lt;I100,1,0)</f>
        <v>0</v>
      </c>
      <c r="DI100" s="45">
        <f t="shared" ref="DI100:DI117" si="236">IF(J100&lt;K100,1,0)</f>
        <v>0</v>
      </c>
      <c r="DJ100" s="45">
        <f t="shared" ref="DJ100:DJ117" si="237">IF(L100&lt;M100,1,0)</f>
        <v>0</v>
      </c>
      <c r="DK100" s="45">
        <f t="shared" ref="DK100:DK117" si="238">IF(N100&lt;O100,1,0)</f>
        <v>0</v>
      </c>
      <c r="DL100" s="45">
        <f t="shared" ref="DL100:DL117" si="239">IF(P100&lt;Q100,1,0)</f>
        <v>0</v>
      </c>
      <c r="DM100" s="45">
        <f t="shared" ref="DM100:DM117" si="240">IF(R100&lt;S100,1,0)</f>
        <v>0</v>
      </c>
      <c r="DN100" s="45">
        <f t="shared" ref="DN100:DN117" si="241">IF(T100&lt;U100,1,0)</f>
        <v>0</v>
      </c>
      <c r="DO100" s="45">
        <f t="shared" ref="DO100:DO117" si="242">IF(V100&lt;W100,1,0)</f>
        <v>0</v>
      </c>
      <c r="DP100" s="45">
        <f t="shared" ref="DP100:DP117" si="243">IF(X100&lt;Y100,1,0)</f>
        <v>0</v>
      </c>
      <c r="DQ100" s="45">
        <f t="shared" ref="DQ100:DQ117" si="244">IF(Z100&lt;AA100,1,0)</f>
        <v>0</v>
      </c>
      <c r="DR100" s="45">
        <f t="shared" ref="DR100:DR117" si="245">IF(AB100&lt;AC100,1,0)</f>
        <v>0</v>
      </c>
      <c r="DS100" s="45">
        <f t="shared" ref="DS100:DS117" si="246">IF(AD100&lt;AE100,1,0)</f>
        <v>0</v>
      </c>
      <c r="DT100" s="45">
        <f t="shared" ref="DT100:DT117" si="247">IF(AF100&lt;AG100,1,0)</f>
        <v>0</v>
      </c>
      <c r="DU100" s="45">
        <f t="shared" ref="DU100:DU117" si="248">IF(AH100&lt;AI100,1,0)</f>
        <v>0</v>
      </c>
      <c r="DV100" s="45">
        <f t="shared" ref="DV100:DV117" si="249">IF(AJ100&lt;AK100,1,0)</f>
        <v>0</v>
      </c>
      <c r="DW100" s="45">
        <f t="shared" ref="DW100:DW117" si="250">IF(AL100&lt;AM100,1,0)</f>
        <v>0</v>
      </c>
      <c r="DX100" s="45">
        <f t="shared" ref="DX100:DX117" si="251">IF(AN100&lt;AO100,1,0)</f>
        <v>0</v>
      </c>
      <c r="DY100" s="45">
        <f t="shared" ref="DY100:DY117" si="252">IF(AP100&lt;AQ100,1,0)</f>
        <v>0</v>
      </c>
      <c r="DZ100" s="45">
        <f t="shared" ref="DZ100:DZ117" si="253">IF(AND(B100&lt;&gt;0,OR(AT100="",AU100="",AV100="",AW100="")),1,0)</f>
        <v>0</v>
      </c>
    </row>
    <row r="101" spans="1:130" x14ac:dyDescent="0.25">
      <c r="A101" s="66" t="s">
        <v>38</v>
      </c>
      <c r="B101" s="47">
        <f t="shared" si="220"/>
        <v>0</v>
      </c>
      <c r="C101" s="48">
        <f t="shared" si="220"/>
        <v>0</v>
      </c>
      <c r="D101" s="33"/>
      <c r="E101" s="34"/>
      <c r="F101" s="35"/>
      <c r="G101" s="34"/>
      <c r="H101" s="35"/>
      <c r="I101" s="34"/>
      <c r="J101" s="35"/>
      <c r="K101" s="34"/>
      <c r="L101" s="35"/>
      <c r="M101" s="36"/>
      <c r="N101" s="37"/>
      <c r="O101" s="38"/>
      <c r="P101" s="39"/>
      <c r="Q101" s="38"/>
      <c r="R101" s="39"/>
      <c r="S101" s="38"/>
      <c r="T101" s="39"/>
      <c r="U101" s="38"/>
      <c r="V101" s="39"/>
      <c r="W101" s="38"/>
      <c r="X101" s="39"/>
      <c r="Y101" s="38"/>
      <c r="Z101" s="39"/>
      <c r="AA101" s="38"/>
      <c r="AB101" s="39"/>
      <c r="AC101" s="38"/>
      <c r="AD101" s="39"/>
      <c r="AE101" s="38"/>
      <c r="AF101" s="39"/>
      <c r="AG101" s="38"/>
      <c r="AH101" s="39"/>
      <c r="AI101" s="38"/>
      <c r="AJ101" s="39"/>
      <c r="AK101" s="38"/>
      <c r="AL101" s="39"/>
      <c r="AM101" s="38"/>
      <c r="AN101" s="39"/>
      <c r="AO101" s="38"/>
      <c r="AP101" s="39"/>
      <c r="AQ101" s="40"/>
      <c r="AR101" s="41"/>
      <c r="AS101" s="40"/>
      <c r="AT101" s="37"/>
      <c r="AU101" s="38"/>
      <c r="AV101" s="39"/>
      <c r="AW101" s="42"/>
      <c r="AX101" s="43" t="str">
        <f t="shared" si="221"/>
        <v/>
      </c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10"/>
      <c r="BJ101" s="10"/>
      <c r="BK101" s="10"/>
      <c r="BL101" s="10"/>
      <c r="BU101" s="10"/>
      <c r="BW101" s="11"/>
      <c r="CA101" s="44" t="str">
        <f t="shared" si="222"/>
        <v/>
      </c>
      <c r="CB101" s="44" t="str">
        <f t="shared" si="223"/>
        <v/>
      </c>
      <c r="CC101" s="44" t="str">
        <f t="shared" si="224"/>
        <v/>
      </c>
      <c r="CD101" s="44" t="str">
        <f t="shared" si="225"/>
        <v/>
      </c>
      <c r="CE101" s="44" t="str">
        <f t="shared" si="226"/>
        <v/>
      </c>
      <c r="CF101" s="44" t="str">
        <f t="shared" ref="CF101:CF117" si="254">IF(D101&lt;E101,CONCATENATE("* El total de procesados debe ser mayor o igual al total de Reactivos en el grupo de edad ",$D$98),"")</f>
        <v/>
      </c>
      <c r="CG101" s="44" t="str">
        <f t="shared" ref="CG101:CG117" si="255">IF(F101&lt;G101,CONCATENATE("* El total de procesados debe ser mayor o igual al total de Reactivos en el grupo de edad ",$F$98),"")</f>
        <v/>
      </c>
      <c r="CH101" s="44" t="str">
        <f t="shared" ref="CH101:CH117" si="256">IF(H101&lt;I101,CONCATENATE("* El total de procesados debe ser mayor o igual al total de Reactivos en el grupo de edad ",$H$98),"")</f>
        <v/>
      </c>
      <c r="CI101" s="44" t="str">
        <f t="shared" ref="CI101:CI117" si="257">IF(J101&lt;K101,CONCATENATE("* El total de procesados debe ser mayor o igual al total de Reactivos en el grupo de edad ",$J$98),"")</f>
        <v/>
      </c>
      <c r="CJ101" s="44" t="str">
        <f t="shared" ref="CJ101:CJ117" si="258">IF(L101&lt;M101,CONCATENATE("* El total de procesados debe ser mayor o igual al total de Reactivos en el grupo de edad ",$L$98),"")</f>
        <v/>
      </c>
      <c r="CK101" s="44" t="str">
        <f t="shared" ref="CK101:CK117" si="259">IF(N101&lt;O101,CONCATENATE("* El total de procesados debe ser mayor o igual al total de Reactivos en el grupo de edad ",$N$98),"")</f>
        <v/>
      </c>
      <c r="CL101" s="44" t="str">
        <f t="shared" ref="CL101:CL117" si="260">IF(P101&lt;Q101,CONCATENATE("* El total de procesados debe ser mayor o igual al total de Reactivos en el grupo de edad ",$P$98),"")</f>
        <v/>
      </c>
      <c r="CM101" s="44" t="str">
        <f t="shared" ref="CM101:CM117" si="261">IF(R101&lt;S101,CONCATENATE("* El total de procesados debe ser mayor o igual al total de Reactivos en el grupo de edad ",$R$98),"")</f>
        <v/>
      </c>
      <c r="CN101" s="44" t="str">
        <f t="shared" ref="CN101:CN117" si="262">IF(T101&lt;U101,CONCATENATE("* El total de procesados debe ser mayor o igual al total de Reactivos en el grupo de edad ",$T$98),"")</f>
        <v/>
      </c>
      <c r="CO101" s="44" t="str">
        <f t="shared" ref="CO101:CO117" si="263">IF(V101&lt;W101,CONCATENATE("* El total de procesados debe ser mayor o igual al total de Reactivos en el grupo de edad ",$V$98),"")</f>
        <v/>
      </c>
      <c r="CP101" s="44" t="str">
        <f t="shared" ref="CP101:CP117" si="264">IF(X101&lt;Y101,CONCATENATE("* El total de procesados debe ser mayor o igual al total de Reactivos en el grupo de edad ",$X$98),"")</f>
        <v/>
      </c>
      <c r="CQ101" s="44" t="str">
        <f t="shared" ref="CQ101:CQ117" si="265">IF(Z101&lt;AA101,CONCATENATE("* El total de procesados debe ser mayor o igual al total de Reactivos en el grupo de edad ",$Z$98),"")</f>
        <v/>
      </c>
      <c r="CR101" s="44" t="str">
        <f t="shared" ref="CR101:CR117" si="266">IF(AB101&lt;AC101,CONCATENATE("* El total de procesados debe ser mayor o igual al total de Reactivos en el grupo de edad ",$AB$98),"")</f>
        <v/>
      </c>
      <c r="CS101" s="44" t="str">
        <f t="shared" ref="CS101:CS117" si="267">IF(AD101&lt;AE101,CONCATENATE("* El total de procesados debe ser mayor o igual al total de Reactivos en el grupo de edad ",$AD$98),"")</f>
        <v/>
      </c>
      <c r="CT101" s="44" t="str">
        <f t="shared" ref="CT101:CT117" si="268">IF(AF101&lt;AG101,CONCATENATE("* El total de procesados debe ser mayor o igual al total de Reactivos en el grupo de edad ",$AF$98),"")</f>
        <v/>
      </c>
      <c r="CU101" s="44" t="str">
        <f t="shared" ref="CU101:CU117" si="269">IF(AH101&lt;AI101,CONCATENATE("* El total de procesados debe ser mayor o igual al total de Reactivos en el grupo de edad ",$AH$98),"")</f>
        <v/>
      </c>
      <c r="CV101" s="44" t="str">
        <f t="shared" ref="CV101:CV117" si="270">IF(AJ101&lt;AK101,CONCATENATE("* El total de procesados debe ser mayor o igual al total de Reactivos en el grupo de edad ",$AJ$98),"")</f>
        <v/>
      </c>
      <c r="CW101" s="44" t="str">
        <f t="shared" ref="CW101:CW117" si="271">IF(AL101&lt;AM101,CONCATENATE("* El total de procesados debe ser mayor o igual al total de Reactivos en el grupo de edad ",$AL$98),"")</f>
        <v/>
      </c>
      <c r="CX101" s="44" t="str">
        <f t="shared" ref="CX101:CX117" si="272">IF(AN101&lt;AO101,CONCATENATE("* El total de procesados debe ser mayor o igual al total de Reactivos en el grupo de edad ",$AN$98),"")</f>
        <v/>
      </c>
      <c r="CY101" s="44" t="str">
        <f t="shared" ref="CY101:CY117" si="273">IF(AP101&lt;AQ101,CONCATENATE("* El total de procesados debe ser mayor o igual al total de Reactivos en el grupo de edad ",$AP$98),"")</f>
        <v/>
      </c>
      <c r="CZ101" s="44" t="str">
        <f t="shared" si="227"/>
        <v/>
      </c>
      <c r="DA101" s="45">
        <f t="shared" si="228"/>
        <v>0</v>
      </c>
      <c r="DB101" s="45">
        <f t="shared" si="229"/>
        <v>0</v>
      </c>
      <c r="DC101" s="45">
        <f t="shared" si="230"/>
        <v>0</v>
      </c>
      <c r="DD101" s="45">
        <f t="shared" si="231"/>
        <v>0</v>
      </c>
      <c r="DE101" s="45">
        <f t="shared" si="232"/>
        <v>0</v>
      </c>
      <c r="DF101" s="45">
        <f t="shared" si="233"/>
        <v>0</v>
      </c>
      <c r="DG101" s="45">
        <f t="shared" si="234"/>
        <v>0</v>
      </c>
      <c r="DH101" s="45">
        <f t="shared" si="235"/>
        <v>0</v>
      </c>
      <c r="DI101" s="45">
        <f t="shared" si="236"/>
        <v>0</v>
      </c>
      <c r="DJ101" s="45">
        <f t="shared" si="237"/>
        <v>0</v>
      </c>
      <c r="DK101" s="45">
        <f t="shared" si="238"/>
        <v>0</v>
      </c>
      <c r="DL101" s="45">
        <f t="shared" si="239"/>
        <v>0</v>
      </c>
      <c r="DM101" s="45">
        <f t="shared" si="240"/>
        <v>0</v>
      </c>
      <c r="DN101" s="45">
        <f t="shared" si="241"/>
        <v>0</v>
      </c>
      <c r="DO101" s="45">
        <f t="shared" si="242"/>
        <v>0</v>
      </c>
      <c r="DP101" s="45">
        <f t="shared" si="243"/>
        <v>0</v>
      </c>
      <c r="DQ101" s="45">
        <f t="shared" si="244"/>
        <v>0</v>
      </c>
      <c r="DR101" s="45">
        <f t="shared" si="245"/>
        <v>0</v>
      </c>
      <c r="DS101" s="45">
        <f t="shared" si="246"/>
        <v>0</v>
      </c>
      <c r="DT101" s="45">
        <f t="shared" si="247"/>
        <v>0</v>
      </c>
      <c r="DU101" s="45">
        <f t="shared" si="248"/>
        <v>0</v>
      </c>
      <c r="DV101" s="45">
        <f t="shared" si="249"/>
        <v>0</v>
      </c>
      <c r="DW101" s="45">
        <f t="shared" si="250"/>
        <v>0</v>
      </c>
      <c r="DX101" s="45">
        <f t="shared" si="251"/>
        <v>0</v>
      </c>
      <c r="DY101" s="45">
        <f t="shared" si="252"/>
        <v>0</v>
      </c>
      <c r="DZ101" s="45">
        <f t="shared" si="253"/>
        <v>0</v>
      </c>
    </row>
    <row r="102" spans="1:130" x14ac:dyDescent="0.25">
      <c r="A102" s="66" t="s">
        <v>39</v>
      </c>
      <c r="B102" s="47">
        <f t="shared" si="220"/>
        <v>0</v>
      </c>
      <c r="C102" s="48">
        <f t="shared" si="220"/>
        <v>0</v>
      </c>
      <c r="D102" s="33"/>
      <c r="E102" s="34"/>
      <c r="F102" s="35"/>
      <c r="G102" s="34"/>
      <c r="H102" s="35"/>
      <c r="I102" s="34"/>
      <c r="J102" s="35"/>
      <c r="K102" s="34"/>
      <c r="L102" s="35"/>
      <c r="M102" s="36"/>
      <c r="N102" s="37"/>
      <c r="O102" s="38"/>
      <c r="P102" s="39"/>
      <c r="Q102" s="38"/>
      <c r="R102" s="39"/>
      <c r="S102" s="38"/>
      <c r="T102" s="39"/>
      <c r="U102" s="38"/>
      <c r="V102" s="39"/>
      <c r="W102" s="38"/>
      <c r="X102" s="39"/>
      <c r="Y102" s="38"/>
      <c r="Z102" s="39"/>
      <c r="AA102" s="38"/>
      <c r="AB102" s="39"/>
      <c r="AC102" s="38"/>
      <c r="AD102" s="39"/>
      <c r="AE102" s="38"/>
      <c r="AF102" s="39"/>
      <c r="AG102" s="38"/>
      <c r="AH102" s="39"/>
      <c r="AI102" s="38"/>
      <c r="AJ102" s="39"/>
      <c r="AK102" s="38"/>
      <c r="AL102" s="39"/>
      <c r="AM102" s="38"/>
      <c r="AN102" s="39"/>
      <c r="AO102" s="38"/>
      <c r="AP102" s="39"/>
      <c r="AQ102" s="40"/>
      <c r="AR102" s="41"/>
      <c r="AS102" s="40"/>
      <c r="AT102" s="37"/>
      <c r="AU102" s="38"/>
      <c r="AV102" s="39"/>
      <c r="AW102" s="42"/>
      <c r="AX102" s="43" t="str">
        <f t="shared" si="221"/>
        <v/>
      </c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10"/>
      <c r="BJ102" s="10"/>
      <c r="BK102" s="10"/>
      <c r="BL102" s="10"/>
      <c r="BU102" s="10"/>
      <c r="BW102" s="11"/>
      <c r="CA102" s="44" t="str">
        <f t="shared" si="222"/>
        <v/>
      </c>
      <c r="CB102" s="44" t="str">
        <f t="shared" si="223"/>
        <v/>
      </c>
      <c r="CC102" s="44" t="str">
        <f t="shared" si="224"/>
        <v/>
      </c>
      <c r="CD102" s="44" t="str">
        <f t="shared" si="225"/>
        <v/>
      </c>
      <c r="CE102" s="44" t="str">
        <f t="shared" si="226"/>
        <v/>
      </c>
      <c r="CF102" s="44" t="str">
        <f t="shared" si="254"/>
        <v/>
      </c>
      <c r="CG102" s="44" t="str">
        <f t="shared" si="255"/>
        <v/>
      </c>
      <c r="CH102" s="44" t="str">
        <f t="shared" si="256"/>
        <v/>
      </c>
      <c r="CI102" s="44" t="str">
        <f t="shared" si="257"/>
        <v/>
      </c>
      <c r="CJ102" s="44" t="str">
        <f t="shared" si="258"/>
        <v/>
      </c>
      <c r="CK102" s="44" t="str">
        <f t="shared" si="259"/>
        <v/>
      </c>
      <c r="CL102" s="44" t="str">
        <f t="shared" si="260"/>
        <v/>
      </c>
      <c r="CM102" s="44" t="str">
        <f t="shared" si="261"/>
        <v/>
      </c>
      <c r="CN102" s="44" t="str">
        <f t="shared" si="262"/>
        <v/>
      </c>
      <c r="CO102" s="44" t="str">
        <f t="shared" si="263"/>
        <v/>
      </c>
      <c r="CP102" s="44" t="str">
        <f t="shared" si="264"/>
        <v/>
      </c>
      <c r="CQ102" s="44" t="str">
        <f t="shared" si="265"/>
        <v/>
      </c>
      <c r="CR102" s="44" t="str">
        <f t="shared" si="266"/>
        <v/>
      </c>
      <c r="CS102" s="44" t="str">
        <f t="shared" si="267"/>
        <v/>
      </c>
      <c r="CT102" s="44" t="str">
        <f t="shared" si="268"/>
        <v/>
      </c>
      <c r="CU102" s="44" t="str">
        <f t="shared" si="269"/>
        <v/>
      </c>
      <c r="CV102" s="44" t="str">
        <f t="shared" si="270"/>
        <v/>
      </c>
      <c r="CW102" s="44" t="str">
        <f t="shared" si="271"/>
        <v/>
      </c>
      <c r="CX102" s="44" t="str">
        <f t="shared" si="272"/>
        <v/>
      </c>
      <c r="CY102" s="44" t="str">
        <f t="shared" si="273"/>
        <v/>
      </c>
      <c r="CZ102" s="44" t="str">
        <f t="shared" si="227"/>
        <v/>
      </c>
      <c r="DA102" s="45">
        <f t="shared" si="228"/>
        <v>0</v>
      </c>
      <c r="DB102" s="45">
        <f t="shared" si="229"/>
        <v>0</v>
      </c>
      <c r="DC102" s="45">
        <f t="shared" si="230"/>
        <v>0</v>
      </c>
      <c r="DD102" s="45">
        <f t="shared" si="231"/>
        <v>0</v>
      </c>
      <c r="DE102" s="45">
        <f t="shared" si="232"/>
        <v>0</v>
      </c>
      <c r="DF102" s="45">
        <f t="shared" si="233"/>
        <v>0</v>
      </c>
      <c r="DG102" s="45">
        <f t="shared" si="234"/>
        <v>0</v>
      </c>
      <c r="DH102" s="45">
        <f t="shared" si="235"/>
        <v>0</v>
      </c>
      <c r="DI102" s="45">
        <f t="shared" si="236"/>
        <v>0</v>
      </c>
      <c r="DJ102" s="45">
        <f t="shared" si="237"/>
        <v>0</v>
      </c>
      <c r="DK102" s="45">
        <f t="shared" si="238"/>
        <v>0</v>
      </c>
      <c r="DL102" s="45">
        <f t="shared" si="239"/>
        <v>0</v>
      </c>
      <c r="DM102" s="45">
        <f t="shared" si="240"/>
        <v>0</v>
      </c>
      <c r="DN102" s="45">
        <f t="shared" si="241"/>
        <v>0</v>
      </c>
      <c r="DO102" s="45">
        <f t="shared" si="242"/>
        <v>0</v>
      </c>
      <c r="DP102" s="45">
        <f t="shared" si="243"/>
        <v>0</v>
      </c>
      <c r="DQ102" s="45">
        <f t="shared" si="244"/>
        <v>0</v>
      </c>
      <c r="DR102" s="45">
        <f t="shared" si="245"/>
        <v>0</v>
      </c>
      <c r="DS102" s="45">
        <f t="shared" si="246"/>
        <v>0</v>
      </c>
      <c r="DT102" s="45">
        <f t="shared" si="247"/>
        <v>0</v>
      </c>
      <c r="DU102" s="45">
        <f t="shared" si="248"/>
        <v>0</v>
      </c>
      <c r="DV102" s="45">
        <f t="shared" si="249"/>
        <v>0</v>
      </c>
      <c r="DW102" s="45">
        <f t="shared" si="250"/>
        <v>0</v>
      </c>
      <c r="DX102" s="45">
        <f t="shared" si="251"/>
        <v>0</v>
      </c>
      <c r="DY102" s="45">
        <f t="shared" si="252"/>
        <v>0</v>
      </c>
      <c r="DZ102" s="45">
        <f t="shared" si="253"/>
        <v>0</v>
      </c>
    </row>
    <row r="103" spans="1:130" x14ac:dyDescent="0.25">
      <c r="A103" s="66" t="s">
        <v>40</v>
      </c>
      <c r="B103" s="47">
        <f t="shared" si="220"/>
        <v>0</v>
      </c>
      <c r="C103" s="48">
        <f t="shared" si="220"/>
        <v>0</v>
      </c>
      <c r="D103" s="33"/>
      <c r="E103" s="34"/>
      <c r="F103" s="35"/>
      <c r="G103" s="34"/>
      <c r="H103" s="35"/>
      <c r="I103" s="34"/>
      <c r="J103" s="35"/>
      <c r="K103" s="34"/>
      <c r="L103" s="35"/>
      <c r="M103" s="36"/>
      <c r="N103" s="37"/>
      <c r="O103" s="38"/>
      <c r="P103" s="39"/>
      <c r="Q103" s="38"/>
      <c r="R103" s="39"/>
      <c r="S103" s="38"/>
      <c r="T103" s="39"/>
      <c r="U103" s="38"/>
      <c r="V103" s="39"/>
      <c r="W103" s="38"/>
      <c r="X103" s="39"/>
      <c r="Y103" s="38"/>
      <c r="Z103" s="39"/>
      <c r="AA103" s="38"/>
      <c r="AB103" s="39"/>
      <c r="AC103" s="38"/>
      <c r="AD103" s="39"/>
      <c r="AE103" s="38"/>
      <c r="AF103" s="39"/>
      <c r="AG103" s="38"/>
      <c r="AH103" s="39"/>
      <c r="AI103" s="38"/>
      <c r="AJ103" s="39"/>
      <c r="AK103" s="38"/>
      <c r="AL103" s="39"/>
      <c r="AM103" s="38"/>
      <c r="AN103" s="39"/>
      <c r="AO103" s="38"/>
      <c r="AP103" s="39"/>
      <c r="AQ103" s="40"/>
      <c r="AR103" s="41"/>
      <c r="AS103" s="40"/>
      <c r="AT103" s="37"/>
      <c r="AU103" s="38"/>
      <c r="AV103" s="39"/>
      <c r="AW103" s="42"/>
      <c r="AX103" s="43" t="str">
        <f t="shared" si="221"/>
        <v/>
      </c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10"/>
      <c r="BJ103" s="10"/>
      <c r="BK103" s="10"/>
      <c r="BL103" s="10"/>
      <c r="BU103" s="10"/>
      <c r="BW103" s="11"/>
      <c r="CA103" s="44" t="str">
        <f t="shared" si="222"/>
        <v/>
      </c>
      <c r="CB103" s="44" t="str">
        <f t="shared" si="223"/>
        <v/>
      </c>
      <c r="CC103" s="44" t="str">
        <f t="shared" si="224"/>
        <v/>
      </c>
      <c r="CD103" s="44" t="str">
        <f t="shared" si="225"/>
        <v/>
      </c>
      <c r="CE103" s="44" t="str">
        <f t="shared" si="226"/>
        <v/>
      </c>
      <c r="CF103" s="44" t="str">
        <f t="shared" si="254"/>
        <v/>
      </c>
      <c r="CG103" s="44" t="str">
        <f t="shared" si="255"/>
        <v/>
      </c>
      <c r="CH103" s="44" t="str">
        <f t="shared" si="256"/>
        <v/>
      </c>
      <c r="CI103" s="44" t="str">
        <f t="shared" si="257"/>
        <v/>
      </c>
      <c r="CJ103" s="44" t="str">
        <f t="shared" si="258"/>
        <v/>
      </c>
      <c r="CK103" s="44" t="str">
        <f t="shared" si="259"/>
        <v/>
      </c>
      <c r="CL103" s="44" t="str">
        <f t="shared" si="260"/>
        <v/>
      </c>
      <c r="CM103" s="44" t="str">
        <f t="shared" si="261"/>
        <v/>
      </c>
      <c r="CN103" s="44" t="str">
        <f t="shared" si="262"/>
        <v/>
      </c>
      <c r="CO103" s="44" t="str">
        <f t="shared" si="263"/>
        <v/>
      </c>
      <c r="CP103" s="44" t="str">
        <f t="shared" si="264"/>
        <v/>
      </c>
      <c r="CQ103" s="44" t="str">
        <f t="shared" si="265"/>
        <v/>
      </c>
      <c r="CR103" s="44" t="str">
        <f t="shared" si="266"/>
        <v/>
      </c>
      <c r="CS103" s="44" t="str">
        <f t="shared" si="267"/>
        <v/>
      </c>
      <c r="CT103" s="44" t="str">
        <f t="shared" si="268"/>
        <v/>
      </c>
      <c r="CU103" s="44" t="str">
        <f t="shared" si="269"/>
        <v/>
      </c>
      <c r="CV103" s="44" t="str">
        <f t="shared" si="270"/>
        <v/>
      </c>
      <c r="CW103" s="44" t="str">
        <f t="shared" si="271"/>
        <v/>
      </c>
      <c r="CX103" s="44" t="str">
        <f t="shared" si="272"/>
        <v/>
      </c>
      <c r="CY103" s="44" t="str">
        <f t="shared" si="273"/>
        <v/>
      </c>
      <c r="CZ103" s="44" t="str">
        <f t="shared" si="227"/>
        <v/>
      </c>
      <c r="DA103" s="45">
        <f t="shared" si="228"/>
        <v>0</v>
      </c>
      <c r="DB103" s="45">
        <f t="shared" si="229"/>
        <v>0</v>
      </c>
      <c r="DC103" s="45">
        <f t="shared" si="230"/>
        <v>0</v>
      </c>
      <c r="DD103" s="45">
        <f t="shared" si="231"/>
        <v>0</v>
      </c>
      <c r="DE103" s="45">
        <f t="shared" si="232"/>
        <v>0</v>
      </c>
      <c r="DF103" s="45">
        <f t="shared" si="233"/>
        <v>0</v>
      </c>
      <c r="DG103" s="45">
        <f t="shared" si="234"/>
        <v>0</v>
      </c>
      <c r="DH103" s="45">
        <f t="shared" si="235"/>
        <v>0</v>
      </c>
      <c r="DI103" s="45">
        <f t="shared" si="236"/>
        <v>0</v>
      </c>
      <c r="DJ103" s="45">
        <f t="shared" si="237"/>
        <v>0</v>
      </c>
      <c r="DK103" s="45">
        <f t="shared" si="238"/>
        <v>0</v>
      </c>
      <c r="DL103" s="45">
        <f t="shared" si="239"/>
        <v>0</v>
      </c>
      <c r="DM103" s="45">
        <f t="shared" si="240"/>
        <v>0</v>
      </c>
      <c r="DN103" s="45">
        <f t="shared" si="241"/>
        <v>0</v>
      </c>
      <c r="DO103" s="45">
        <f t="shared" si="242"/>
        <v>0</v>
      </c>
      <c r="DP103" s="45">
        <f t="shared" si="243"/>
        <v>0</v>
      </c>
      <c r="DQ103" s="45">
        <f t="shared" si="244"/>
        <v>0</v>
      </c>
      <c r="DR103" s="45">
        <f t="shared" si="245"/>
        <v>0</v>
      </c>
      <c r="DS103" s="45">
        <f t="shared" si="246"/>
        <v>0</v>
      </c>
      <c r="DT103" s="45">
        <f t="shared" si="247"/>
        <v>0</v>
      </c>
      <c r="DU103" s="45">
        <f t="shared" si="248"/>
        <v>0</v>
      </c>
      <c r="DV103" s="45">
        <f t="shared" si="249"/>
        <v>0</v>
      </c>
      <c r="DW103" s="45">
        <f t="shared" si="250"/>
        <v>0</v>
      </c>
      <c r="DX103" s="45">
        <f t="shared" si="251"/>
        <v>0</v>
      </c>
      <c r="DY103" s="45">
        <f t="shared" si="252"/>
        <v>0</v>
      </c>
      <c r="DZ103" s="45">
        <f t="shared" si="253"/>
        <v>0</v>
      </c>
    </row>
    <row r="104" spans="1:130" ht="22.5" x14ac:dyDescent="0.25">
      <c r="A104" s="67" t="s">
        <v>41</v>
      </c>
      <c r="B104" s="47">
        <f t="shared" si="220"/>
        <v>0</v>
      </c>
      <c r="C104" s="48">
        <f t="shared" si="220"/>
        <v>0</v>
      </c>
      <c r="D104" s="33"/>
      <c r="E104" s="34"/>
      <c r="F104" s="35"/>
      <c r="G104" s="34"/>
      <c r="H104" s="35"/>
      <c r="I104" s="34"/>
      <c r="J104" s="35"/>
      <c r="K104" s="34"/>
      <c r="L104" s="35"/>
      <c r="M104" s="36"/>
      <c r="N104" s="37"/>
      <c r="O104" s="38"/>
      <c r="P104" s="39"/>
      <c r="Q104" s="38"/>
      <c r="R104" s="39"/>
      <c r="S104" s="38"/>
      <c r="T104" s="39"/>
      <c r="U104" s="38"/>
      <c r="V104" s="39"/>
      <c r="W104" s="38"/>
      <c r="X104" s="39"/>
      <c r="Y104" s="38"/>
      <c r="Z104" s="39"/>
      <c r="AA104" s="38"/>
      <c r="AB104" s="39"/>
      <c r="AC104" s="38"/>
      <c r="AD104" s="39"/>
      <c r="AE104" s="38"/>
      <c r="AF104" s="39"/>
      <c r="AG104" s="38"/>
      <c r="AH104" s="39"/>
      <c r="AI104" s="38"/>
      <c r="AJ104" s="39"/>
      <c r="AK104" s="38"/>
      <c r="AL104" s="39"/>
      <c r="AM104" s="38"/>
      <c r="AN104" s="39"/>
      <c r="AO104" s="38"/>
      <c r="AP104" s="39"/>
      <c r="AQ104" s="40"/>
      <c r="AR104" s="41"/>
      <c r="AS104" s="40"/>
      <c r="AT104" s="37"/>
      <c r="AU104" s="38"/>
      <c r="AV104" s="39"/>
      <c r="AW104" s="42"/>
      <c r="AX104" s="43" t="str">
        <f t="shared" si="221"/>
        <v/>
      </c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10"/>
      <c r="BJ104" s="10"/>
      <c r="BK104" s="10"/>
      <c r="BL104" s="10"/>
      <c r="BU104" s="10"/>
      <c r="BW104" s="11"/>
      <c r="CA104" s="44" t="str">
        <f t="shared" si="222"/>
        <v/>
      </c>
      <c r="CB104" s="44" t="str">
        <f t="shared" si="223"/>
        <v/>
      </c>
      <c r="CC104" s="44" t="str">
        <f t="shared" si="224"/>
        <v/>
      </c>
      <c r="CD104" s="44" t="str">
        <f t="shared" si="225"/>
        <v/>
      </c>
      <c r="CE104" s="44" t="str">
        <f t="shared" si="226"/>
        <v/>
      </c>
      <c r="CF104" s="44" t="str">
        <f t="shared" si="254"/>
        <v/>
      </c>
      <c r="CG104" s="44" t="str">
        <f t="shared" si="255"/>
        <v/>
      </c>
      <c r="CH104" s="44" t="str">
        <f t="shared" si="256"/>
        <v/>
      </c>
      <c r="CI104" s="44" t="str">
        <f t="shared" si="257"/>
        <v/>
      </c>
      <c r="CJ104" s="44" t="str">
        <f t="shared" si="258"/>
        <v/>
      </c>
      <c r="CK104" s="44" t="str">
        <f t="shared" si="259"/>
        <v/>
      </c>
      <c r="CL104" s="44" t="str">
        <f t="shared" si="260"/>
        <v/>
      </c>
      <c r="CM104" s="44" t="str">
        <f t="shared" si="261"/>
        <v/>
      </c>
      <c r="CN104" s="44" t="str">
        <f t="shared" si="262"/>
        <v/>
      </c>
      <c r="CO104" s="44" t="str">
        <f t="shared" si="263"/>
        <v/>
      </c>
      <c r="CP104" s="44" t="str">
        <f t="shared" si="264"/>
        <v/>
      </c>
      <c r="CQ104" s="44" t="str">
        <f t="shared" si="265"/>
        <v/>
      </c>
      <c r="CR104" s="44" t="str">
        <f t="shared" si="266"/>
        <v/>
      </c>
      <c r="CS104" s="44" t="str">
        <f t="shared" si="267"/>
        <v/>
      </c>
      <c r="CT104" s="44" t="str">
        <f t="shared" si="268"/>
        <v/>
      </c>
      <c r="CU104" s="44" t="str">
        <f t="shared" si="269"/>
        <v/>
      </c>
      <c r="CV104" s="44" t="str">
        <f t="shared" si="270"/>
        <v/>
      </c>
      <c r="CW104" s="44" t="str">
        <f t="shared" si="271"/>
        <v/>
      </c>
      <c r="CX104" s="44" t="str">
        <f t="shared" si="272"/>
        <v/>
      </c>
      <c r="CY104" s="44" t="str">
        <f t="shared" si="273"/>
        <v/>
      </c>
      <c r="CZ104" s="44" t="str">
        <f t="shared" si="227"/>
        <v/>
      </c>
      <c r="DA104" s="45">
        <f t="shared" si="228"/>
        <v>0</v>
      </c>
      <c r="DB104" s="45">
        <f t="shared" si="229"/>
        <v>0</v>
      </c>
      <c r="DC104" s="45">
        <f t="shared" si="230"/>
        <v>0</v>
      </c>
      <c r="DD104" s="45">
        <f t="shared" si="231"/>
        <v>0</v>
      </c>
      <c r="DE104" s="45">
        <f t="shared" si="232"/>
        <v>0</v>
      </c>
      <c r="DF104" s="45">
        <f t="shared" si="233"/>
        <v>0</v>
      </c>
      <c r="DG104" s="45">
        <f t="shared" si="234"/>
        <v>0</v>
      </c>
      <c r="DH104" s="45">
        <f t="shared" si="235"/>
        <v>0</v>
      </c>
      <c r="DI104" s="45">
        <f t="shared" si="236"/>
        <v>0</v>
      </c>
      <c r="DJ104" s="45">
        <f t="shared" si="237"/>
        <v>0</v>
      </c>
      <c r="DK104" s="45">
        <f t="shared" si="238"/>
        <v>0</v>
      </c>
      <c r="DL104" s="45">
        <f t="shared" si="239"/>
        <v>0</v>
      </c>
      <c r="DM104" s="45">
        <f t="shared" si="240"/>
        <v>0</v>
      </c>
      <c r="DN104" s="45">
        <f t="shared" si="241"/>
        <v>0</v>
      </c>
      <c r="DO104" s="45">
        <f t="shared" si="242"/>
        <v>0</v>
      </c>
      <c r="DP104" s="45">
        <f t="shared" si="243"/>
        <v>0</v>
      </c>
      <c r="DQ104" s="45">
        <f t="shared" si="244"/>
        <v>0</v>
      </c>
      <c r="DR104" s="45">
        <f t="shared" si="245"/>
        <v>0</v>
      </c>
      <c r="DS104" s="45">
        <f t="shared" si="246"/>
        <v>0</v>
      </c>
      <c r="DT104" s="45">
        <f t="shared" si="247"/>
        <v>0</v>
      </c>
      <c r="DU104" s="45">
        <f t="shared" si="248"/>
        <v>0</v>
      </c>
      <c r="DV104" s="45">
        <f t="shared" si="249"/>
        <v>0</v>
      </c>
      <c r="DW104" s="45">
        <f t="shared" si="250"/>
        <v>0</v>
      </c>
      <c r="DX104" s="45">
        <f t="shared" si="251"/>
        <v>0</v>
      </c>
      <c r="DY104" s="45">
        <f t="shared" si="252"/>
        <v>0</v>
      </c>
      <c r="DZ104" s="45">
        <f t="shared" si="253"/>
        <v>0</v>
      </c>
    </row>
    <row r="105" spans="1:130" ht="22.5" x14ac:dyDescent="0.25">
      <c r="A105" s="67" t="s">
        <v>42</v>
      </c>
      <c r="B105" s="47">
        <f t="shared" si="220"/>
        <v>0</v>
      </c>
      <c r="C105" s="48">
        <f t="shared" si="220"/>
        <v>0</v>
      </c>
      <c r="D105" s="33"/>
      <c r="E105" s="34"/>
      <c r="F105" s="35"/>
      <c r="G105" s="34"/>
      <c r="H105" s="35"/>
      <c r="I105" s="34"/>
      <c r="J105" s="35"/>
      <c r="K105" s="34"/>
      <c r="L105" s="35"/>
      <c r="M105" s="36"/>
      <c r="N105" s="37"/>
      <c r="O105" s="38"/>
      <c r="P105" s="39"/>
      <c r="Q105" s="38"/>
      <c r="R105" s="39"/>
      <c r="S105" s="38"/>
      <c r="T105" s="39"/>
      <c r="U105" s="38"/>
      <c r="V105" s="39"/>
      <c r="W105" s="38"/>
      <c r="X105" s="39"/>
      <c r="Y105" s="38"/>
      <c r="Z105" s="39"/>
      <c r="AA105" s="38"/>
      <c r="AB105" s="39"/>
      <c r="AC105" s="38"/>
      <c r="AD105" s="39"/>
      <c r="AE105" s="38"/>
      <c r="AF105" s="39"/>
      <c r="AG105" s="38"/>
      <c r="AH105" s="39"/>
      <c r="AI105" s="38"/>
      <c r="AJ105" s="39"/>
      <c r="AK105" s="38"/>
      <c r="AL105" s="39"/>
      <c r="AM105" s="38"/>
      <c r="AN105" s="39"/>
      <c r="AO105" s="38"/>
      <c r="AP105" s="39"/>
      <c r="AQ105" s="40"/>
      <c r="AR105" s="37"/>
      <c r="AS105" s="40"/>
      <c r="AT105" s="37"/>
      <c r="AU105" s="38"/>
      <c r="AV105" s="39"/>
      <c r="AW105" s="42"/>
      <c r="AX105" s="43" t="str">
        <f t="shared" si="221"/>
        <v/>
      </c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10"/>
      <c r="BJ105" s="10"/>
      <c r="BK105" s="10"/>
      <c r="BL105" s="10"/>
      <c r="BU105" s="10"/>
      <c r="BW105" s="11"/>
      <c r="CA105" s="44" t="str">
        <f t="shared" si="222"/>
        <v/>
      </c>
      <c r="CB105" s="44" t="str">
        <f t="shared" si="223"/>
        <v/>
      </c>
      <c r="CC105" s="44" t="str">
        <f t="shared" si="224"/>
        <v/>
      </c>
      <c r="CD105" s="44" t="str">
        <f t="shared" si="225"/>
        <v/>
      </c>
      <c r="CE105" s="44" t="str">
        <f t="shared" si="226"/>
        <v/>
      </c>
      <c r="CF105" s="44" t="str">
        <f t="shared" si="254"/>
        <v/>
      </c>
      <c r="CG105" s="44" t="str">
        <f t="shared" si="255"/>
        <v/>
      </c>
      <c r="CH105" s="44" t="str">
        <f t="shared" si="256"/>
        <v/>
      </c>
      <c r="CI105" s="44" t="str">
        <f t="shared" si="257"/>
        <v/>
      </c>
      <c r="CJ105" s="44" t="str">
        <f t="shared" si="258"/>
        <v/>
      </c>
      <c r="CK105" s="44" t="str">
        <f t="shared" si="259"/>
        <v/>
      </c>
      <c r="CL105" s="44" t="str">
        <f t="shared" si="260"/>
        <v/>
      </c>
      <c r="CM105" s="44" t="str">
        <f t="shared" si="261"/>
        <v/>
      </c>
      <c r="CN105" s="44" t="str">
        <f t="shared" si="262"/>
        <v/>
      </c>
      <c r="CO105" s="44" t="str">
        <f t="shared" si="263"/>
        <v/>
      </c>
      <c r="CP105" s="44" t="str">
        <f t="shared" si="264"/>
        <v/>
      </c>
      <c r="CQ105" s="44" t="str">
        <f t="shared" si="265"/>
        <v/>
      </c>
      <c r="CR105" s="44" t="str">
        <f t="shared" si="266"/>
        <v/>
      </c>
      <c r="CS105" s="44" t="str">
        <f t="shared" si="267"/>
        <v/>
      </c>
      <c r="CT105" s="44" t="str">
        <f t="shared" si="268"/>
        <v/>
      </c>
      <c r="CU105" s="44" t="str">
        <f t="shared" si="269"/>
        <v/>
      </c>
      <c r="CV105" s="44" t="str">
        <f t="shared" si="270"/>
        <v/>
      </c>
      <c r="CW105" s="44" t="str">
        <f t="shared" si="271"/>
        <v/>
      </c>
      <c r="CX105" s="44" t="str">
        <f t="shared" si="272"/>
        <v/>
      </c>
      <c r="CY105" s="44" t="str">
        <f t="shared" si="273"/>
        <v/>
      </c>
      <c r="CZ105" s="44" t="str">
        <f t="shared" si="227"/>
        <v/>
      </c>
      <c r="DA105" s="45">
        <f t="shared" si="228"/>
        <v>0</v>
      </c>
      <c r="DB105" s="45">
        <f t="shared" si="229"/>
        <v>0</v>
      </c>
      <c r="DC105" s="45">
        <f t="shared" si="230"/>
        <v>0</v>
      </c>
      <c r="DD105" s="45">
        <f t="shared" si="231"/>
        <v>0</v>
      </c>
      <c r="DE105" s="45">
        <f t="shared" si="232"/>
        <v>0</v>
      </c>
      <c r="DF105" s="45">
        <f t="shared" si="233"/>
        <v>0</v>
      </c>
      <c r="DG105" s="45">
        <f t="shared" si="234"/>
        <v>0</v>
      </c>
      <c r="DH105" s="45">
        <f t="shared" si="235"/>
        <v>0</v>
      </c>
      <c r="DI105" s="45">
        <f t="shared" si="236"/>
        <v>0</v>
      </c>
      <c r="DJ105" s="45">
        <f t="shared" si="237"/>
        <v>0</v>
      </c>
      <c r="DK105" s="45">
        <f t="shared" si="238"/>
        <v>0</v>
      </c>
      <c r="DL105" s="45">
        <f t="shared" si="239"/>
        <v>0</v>
      </c>
      <c r="DM105" s="45">
        <f t="shared" si="240"/>
        <v>0</v>
      </c>
      <c r="DN105" s="45">
        <f t="shared" si="241"/>
        <v>0</v>
      </c>
      <c r="DO105" s="45">
        <f t="shared" si="242"/>
        <v>0</v>
      </c>
      <c r="DP105" s="45">
        <f t="shared" si="243"/>
        <v>0</v>
      </c>
      <c r="DQ105" s="45">
        <f t="shared" si="244"/>
        <v>0</v>
      </c>
      <c r="DR105" s="45">
        <f t="shared" si="245"/>
        <v>0</v>
      </c>
      <c r="DS105" s="45">
        <f t="shared" si="246"/>
        <v>0</v>
      </c>
      <c r="DT105" s="45">
        <f t="shared" si="247"/>
        <v>0</v>
      </c>
      <c r="DU105" s="45">
        <f t="shared" si="248"/>
        <v>0</v>
      </c>
      <c r="DV105" s="45">
        <f t="shared" si="249"/>
        <v>0</v>
      </c>
      <c r="DW105" s="45">
        <f t="shared" si="250"/>
        <v>0</v>
      </c>
      <c r="DX105" s="45">
        <f t="shared" si="251"/>
        <v>0</v>
      </c>
      <c r="DY105" s="45">
        <f t="shared" si="252"/>
        <v>0</v>
      </c>
      <c r="DZ105" s="45">
        <f t="shared" si="253"/>
        <v>0</v>
      </c>
    </row>
    <row r="106" spans="1:130" ht="22.5" x14ac:dyDescent="0.25">
      <c r="A106" s="67" t="s">
        <v>43</v>
      </c>
      <c r="B106" s="47">
        <f t="shared" si="220"/>
        <v>0</v>
      </c>
      <c r="C106" s="48">
        <f t="shared" si="220"/>
        <v>0</v>
      </c>
      <c r="D106" s="33"/>
      <c r="E106" s="34"/>
      <c r="F106" s="35"/>
      <c r="G106" s="34"/>
      <c r="H106" s="35"/>
      <c r="I106" s="34"/>
      <c r="J106" s="35"/>
      <c r="K106" s="34"/>
      <c r="L106" s="35"/>
      <c r="M106" s="36"/>
      <c r="N106" s="37"/>
      <c r="O106" s="38"/>
      <c r="P106" s="39"/>
      <c r="Q106" s="38"/>
      <c r="R106" s="39"/>
      <c r="S106" s="38"/>
      <c r="T106" s="39"/>
      <c r="U106" s="38"/>
      <c r="V106" s="39"/>
      <c r="W106" s="38"/>
      <c r="X106" s="39"/>
      <c r="Y106" s="38"/>
      <c r="Z106" s="39"/>
      <c r="AA106" s="38"/>
      <c r="AB106" s="39"/>
      <c r="AC106" s="38"/>
      <c r="AD106" s="39"/>
      <c r="AE106" s="38"/>
      <c r="AF106" s="39"/>
      <c r="AG106" s="38"/>
      <c r="AH106" s="39"/>
      <c r="AI106" s="38"/>
      <c r="AJ106" s="39"/>
      <c r="AK106" s="38"/>
      <c r="AL106" s="39"/>
      <c r="AM106" s="38"/>
      <c r="AN106" s="39"/>
      <c r="AO106" s="38"/>
      <c r="AP106" s="39"/>
      <c r="AQ106" s="40"/>
      <c r="AR106" s="41"/>
      <c r="AS106" s="40"/>
      <c r="AT106" s="37"/>
      <c r="AU106" s="38"/>
      <c r="AV106" s="39"/>
      <c r="AW106" s="42"/>
      <c r="AX106" s="43" t="str">
        <f t="shared" si="221"/>
        <v/>
      </c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10"/>
      <c r="BJ106" s="10"/>
      <c r="BK106" s="10"/>
      <c r="BL106" s="10"/>
      <c r="BU106" s="10"/>
      <c r="BW106" s="11"/>
      <c r="CA106" s="44" t="str">
        <f t="shared" si="222"/>
        <v/>
      </c>
      <c r="CB106" s="44" t="str">
        <f t="shared" si="223"/>
        <v/>
      </c>
      <c r="CC106" s="44" t="str">
        <f t="shared" si="224"/>
        <v/>
      </c>
      <c r="CD106" s="44" t="str">
        <f t="shared" si="225"/>
        <v/>
      </c>
      <c r="CE106" s="44" t="str">
        <f t="shared" si="226"/>
        <v/>
      </c>
      <c r="CF106" s="44" t="str">
        <f t="shared" si="254"/>
        <v/>
      </c>
      <c r="CG106" s="44" t="str">
        <f t="shared" si="255"/>
        <v/>
      </c>
      <c r="CH106" s="44" t="str">
        <f t="shared" si="256"/>
        <v/>
      </c>
      <c r="CI106" s="44" t="str">
        <f t="shared" si="257"/>
        <v/>
      </c>
      <c r="CJ106" s="44" t="str">
        <f t="shared" si="258"/>
        <v/>
      </c>
      <c r="CK106" s="44" t="str">
        <f t="shared" si="259"/>
        <v/>
      </c>
      <c r="CL106" s="44" t="str">
        <f t="shared" si="260"/>
        <v/>
      </c>
      <c r="CM106" s="44" t="str">
        <f t="shared" si="261"/>
        <v/>
      </c>
      <c r="CN106" s="44" t="str">
        <f t="shared" si="262"/>
        <v/>
      </c>
      <c r="CO106" s="44" t="str">
        <f t="shared" si="263"/>
        <v/>
      </c>
      <c r="CP106" s="44" t="str">
        <f t="shared" si="264"/>
        <v/>
      </c>
      <c r="CQ106" s="44" t="str">
        <f t="shared" si="265"/>
        <v/>
      </c>
      <c r="CR106" s="44" t="str">
        <f t="shared" si="266"/>
        <v/>
      </c>
      <c r="CS106" s="44" t="str">
        <f t="shared" si="267"/>
        <v/>
      </c>
      <c r="CT106" s="44" t="str">
        <f t="shared" si="268"/>
        <v/>
      </c>
      <c r="CU106" s="44" t="str">
        <f t="shared" si="269"/>
        <v/>
      </c>
      <c r="CV106" s="44" t="str">
        <f t="shared" si="270"/>
        <v/>
      </c>
      <c r="CW106" s="44" t="str">
        <f t="shared" si="271"/>
        <v/>
      </c>
      <c r="CX106" s="44" t="str">
        <f t="shared" si="272"/>
        <v/>
      </c>
      <c r="CY106" s="44" t="str">
        <f t="shared" si="273"/>
        <v/>
      </c>
      <c r="CZ106" s="44" t="str">
        <f t="shared" si="227"/>
        <v/>
      </c>
      <c r="DA106" s="45">
        <f t="shared" si="228"/>
        <v>0</v>
      </c>
      <c r="DB106" s="45">
        <f t="shared" si="229"/>
        <v>0</v>
      </c>
      <c r="DC106" s="45">
        <f t="shared" si="230"/>
        <v>0</v>
      </c>
      <c r="DD106" s="45">
        <f t="shared" si="231"/>
        <v>0</v>
      </c>
      <c r="DE106" s="45">
        <f t="shared" si="232"/>
        <v>0</v>
      </c>
      <c r="DF106" s="45">
        <f t="shared" si="233"/>
        <v>0</v>
      </c>
      <c r="DG106" s="45">
        <f t="shared" si="234"/>
        <v>0</v>
      </c>
      <c r="DH106" s="45">
        <f t="shared" si="235"/>
        <v>0</v>
      </c>
      <c r="DI106" s="45">
        <f t="shared" si="236"/>
        <v>0</v>
      </c>
      <c r="DJ106" s="45">
        <f t="shared" si="237"/>
        <v>0</v>
      </c>
      <c r="DK106" s="45">
        <f t="shared" si="238"/>
        <v>0</v>
      </c>
      <c r="DL106" s="45">
        <f t="shared" si="239"/>
        <v>0</v>
      </c>
      <c r="DM106" s="45">
        <f t="shared" si="240"/>
        <v>0</v>
      </c>
      <c r="DN106" s="45">
        <f t="shared" si="241"/>
        <v>0</v>
      </c>
      <c r="DO106" s="45">
        <f t="shared" si="242"/>
        <v>0</v>
      </c>
      <c r="DP106" s="45">
        <f t="shared" si="243"/>
        <v>0</v>
      </c>
      <c r="DQ106" s="45">
        <f t="shared" si="244"/>
        <v>0</v>
      </c>
      <c r="DR106" s="45">
        <f t="shared" si="245"/>
        <v>0</v>
      </c>
      <c r="DS106" s="45">
        <f t="shared" si="246"/>
        <v>0</v>
      </c>
      <c r="DT106" s="45">
        <f t="shared" si="247"/>
        <v>0</v>
      </c>
      <c r="DU106" s="45">
        <f t="shared" si="248"/>
        <v>0</v>
      </c>
      <c r="DV106" s="45">
        <f t="shared" si="249"/>
        <v>0</v>
      </c>
      <c r="DW106" s="45">
        <f t="shared" si="250"/>
        <v>0</v>
      </c>
      <c r="DX106" s="45">
        <f t="shared" si="251"/>
        <v>0</v>
      </c>
      <c r="DY106" s="45">
        <f t="shared" si="252"/>
        <v>0</v>
      </c>
      <c r="DZ106" s="45">
        <f t="shared" si="253"/>
        <v>0</v>
      </c>
    </row>
    <row r="107" spans="1:130" x14ac:dyDescent="0.25">
      <c r="A107" s="66" t="s">
        <v>44</v>
      </c>
      <c r="B107" s="47">
        <f t="shared" si="220"/>
        <v>0</v>
      </c>
      <c r="C107" s="48">
        <f t="shared" si="220"/>
        <v>0</v>
      </c>
      <c r="D107" s="33"/>
      <c r="E107" s="34"/>
      <c r="F107" s="35"/>
      <c r="G107" s="34"/>
      <c r="H107" s="35"/>
      <c r="I107" s="34"/>
      <c r="J107" s="35"/>
      <c r="K107" s="34"/>
      <c r="L107" s="35"/>
      <c r="M107" s="36"/>
      <c r="N107" s="37"/>
      <c r="O107" s="38"/>
      <c r="P107" s="39"/>
      <c r="Q107" s="38"/>
      <c r="R107" s="39"/>
      <c r="S107" s="38"/>
      <c r="T107" s="39"/>
      <c r="U107" s="38"/>
      <c r="V107" s="39"/>
      <c r="W107" s="38"/>
      <c r="X107" s="39"/>
      <c r="Y107" s="38"/>
      <c r="Z107" s="39"/>
      <c r="AA107" s="38"/>
      <c r="AB107" s="39"/>
      <c r="AC107" s="38"/>
      <c r="AD107" s="39"/>
      <c r="AE107" s="38"/>
      <c r="AF107" s="39"/>
      <c r="AG107" s="38"/>
      <c r="AH107" s="39"/>
      <c r="AI107" s="38"/>
      <c r="AJ107" s="39"/>
      <c r="AK107" s="38"/>
      <c r="AL107" s="39"/>
      <c r="AM107" s="38"/>
      <c r="AN107" s="39"/>
      <c r="AO107" s="38"/>
      <c r="AP107" s="39"/>
      <c r="AQ107" s="40"/>
      <c r="AR107" s="41"/>
      <c r="AS107" s="40"/>
      <c r="AT107" s="37"/>
      <c r="AU107" s="38"/>
      <c r="AV107" s="39"/>
      <c r="AW107" s="42"/>
      <c r="AX107" s="43" t="str">
        <f t="shared" si="221"/>
        <v/>
      </c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10"/>
      <c r="BJ107" s="10"/>
      <c r="BK107" s="10"/>
      <c r="BL107" s="10"/>
      <c r="BU107" s="10"/>
      <c r="BW107" s="11"/>
      <c r="CA107" s="44" t="str">
        <f t="shared" si="222"/>
        <v/>
      </c>
      <c r="CB107" s="44" t="str">
        <f t="shared" si="223"/>
        <v/>
      </c>
      <c r="CC107" s="44" t="str">
        <f t="shared" si="224"/>
        <v/>
      </c>
      <c r="CD107" s="44" t="str">
        <f t="shared" si="225"/>
        <v/>
      </c>
      <c r="CE107" s="44" t="str">
        <f t="shared" si="226"/>
        <v/>
      </c>
      <c r="CF107" s="44" t="str">
        <f t="shared" si="254"/>
        <v/>
      </c>
      <c r="CG107" s="44" t="str">
        <f t="shared" si="255"/>
        <v/>
      </c>
      <c r="CH107" s="44" t="str">
        <f t="shared" si="256"/>
        <v/>
      </c>
      <c r="CI107" s="44" t="str">
        <f t="shared" si="257"/>
        <v/>
      </c>
      <c r="CJ107" s="44" t="str">
        <f t="shared" si="258"/>
        <v/>
      </c>
      <c r="CK107" s="44" t="str">
        <f t="shared" si="259"/>
        <v/>
      </c>
      <c r="CL107" s="44" t="str">
        <f t="shared" si="260"/>
        <v/>
      </c>
      <c r="CM107" s="44" t="str">
        <f t="shared" si="261"/>
        <v/>
      </c>
      <c r="CN107" s="44" t="str">
        <f t="shared" si="262"/>
        <v/>
      </c>
      <c r="CO107" s="44" t="str">
        <f t="shared" si="263"/>
        <v/>
      </c>
      <c r="CP107" s="44" t="str">
        <f t="shared" si="264"/>
        <v/>
      </c>
      <c r="CQ107" s="44" t="str">
        <f t="shared" si="265"/>
        <v/>
      </c>
      <c r="CR107" s="44" t="str">
        <f t="shared" si="266"/>
        <v/>
      </c>
      <c r="CS107" s="44" t="str">
        <f t="shared" si="267"/>
        <v/>
      </c>
      <c r="CT107" s="44" t="str">
        <f t="shared" si="268"/>
        <v/>
      </c>
      <c r="CU107" s="44" t="str">
        <f t="shared" si="269"/>
        <v/>
      </c>
      <c r="CV107" s="44" t="str">
        <f t="shared" si="270"/>
        <v/>
      </c>
      <c r="CW107" s="44" t="str">
        <f t="shared" si="271"/>
        <v/>
      </c>
      <c r="CX107" s="44" t="str">
        <f t="shared" si="272"/>
        <v/>
      </c>
      <c r="CY107" s="44" t="str">
        <f t="shared" si="273"/>
        <v/>
      </c>
      <c r="CZ107" s="44" t="str">
        <f t="shared" si="227"/>
        <v/>
      </c>
      <c r="DA107" s="45">
        <f t="shared" si="228"/>
        <v>0</v>
      </c>
      <c r="DB107" s="45">
        <f t="shared" si="229"/>
        <v>0</v>
      </c>
      <c r="DC107" s="45">
        <f t="shared" si="230"/>
        <v>0</v>
      </c>
      <c r="DD107" s="45">
        <f t="shared" si="231"/>
        <v>0</v>
      </c>
      <c r="DE107" s="45">
        <f t="shared" si="232"/>
        <v>0</v>
      </c>
      <c r="DF107" s="45">
        <f t="shared" si="233"/>
        <v>0</v>
      </c>
      <c r="DG107" s="45">
        <f t="shared" si="234"/>
        <v>0</v>
      </c>
      <c r="DH107" s="45">
        <f t="shared" si="235"/>
        <v>0</v>
      </c>
      <c r="DI107" s="45">
        <f t="shared" si="236"/>
        <v>0</v>
      </c>
      <c r="DJ107" s="45">
        <f t="shared" si="237"/>
        <v>0</v>
      </c>
      <c r="DK107" s="45">
        <f t="shared" si="238"/>
        <v>0</v>
      </c>
      <c r="DL107" s="45">
        <f t="shared" si="239"/>
        <v>0</v>
      </c>
      <c r="DM107" s="45">
        <f t="shared" si="240"/>
        <v>0</v>
      </c>
      <c r="DN107" s="45">
        <f t="shared" si="241"/>
        <v>0</v>
      </c>
      <c r="DO107" s="45">
        <f t="shared" si="242"/>
        <v>0</v>
      </c>
      <c r="DP107" s="45">
        <f t="shared" si="243"/>
        <v>0</v>
      </c>
      <c r="DQ107" s="45">
        <f t="shared" si="244"/>
        <v>0</v>
      </c>
      <c r="DR107" s="45">
        <f t="shared" si="245"/>
        <v>0</v>
      </c>
      <c r="DS107" s="45">
        <f t="shared" si="246"/>
        <v>0</v>
      </c>
      <c r="DT107" s="45">
        <f t="shared" si="247"/>
        <v>0</v>
      </c>
      <c r="DU107" s="45">
        <f t="shared" si="248"/>
        <v>0</v>
      </c>
      <c r="DV107" s="45">
        <f t="shared" si="249"/>
        <v>0</v>
      </c>
      <c r="DW107" s="45">
        <f t="shared" si="250"/>
        <v>0</v>
      </c>
      <c r="DX107" s="45">
        <f t="shared" si="251"/>
        <v>0</v>
      </c>
      <c r="DY107" s="45">
        <f t="shared" si="252"/>
        <v>0</v>
      </c>
      <c r="DZ107" s="45">
        <f t="shared" si="253"/>
        <v>0</v>
      </c>
    </row>
    <row r="108" spans="1:130" x14ac:dyDescent="0.25">
      <c r="A108" s="66" t="s">
        <v>45</v>
      </c>
      <c r="B108" s="47">
        <f>+D108+F108+H108+J108+L108+N108+P108+R108+T108+V108+X108+Z108+AB108+AD108+AF108+AH108+AJ108+AL108+AN108+AP108</f>
        <v>0</v>
      </c>
      <c r="C108" s="48">
        <f>+E108+G108+I108+K108+M108+O108+Q108+S108+U108+W108+Y108+AA108+AC108+AE108+AG108+AI108+AK108+AM108+AO108+AQ108</f>
        <v>0</v>
      </c>
      <c r="D108" s="37"/>
      <c r="E108" s="38"/>
      <c r="F108" s="39"/>
      <c r="G108" s="38"/>
      <c r="H108" s="39"/>
      <c r="I108" s="42"/>
      <c r="J108" s="37"/>
      <c r="K108" s="37"/>
      <c r="L108" s="39"/>
      <c r="M108" s="42"/>
      <c r="N108" s="37"/>
      <c r="O108" s="38"/>
      <c r="P108" s="39"/>
      <c r="Q108" s="38"/>
      <c r="R108" s="39"/>
      <c r="S108" s="38"/>
      <c r="T108" s="39"/>
      <c r="U108" s="38"/>
      <c r="V108" s="39"/>
      <c r="W108" s="38"/>
      <c r="X108" s="39"/>
      <c r="Y108" s="38"/>
      <c r="Z108" s="39"/>
      <c r="AA108" s="38"/>
      <c r="AB108" s="39"/>
      <c r="AC108" s="38"/>
      <c r="AD108" s="39"/>
      <c r="AE108" s="38"/>
      <c r="AF108" s="39"/>
      <c r="AG108" s="38"/>
      <c r="AH108" s="39"/>
      <c r="AI108" s="38"/>
      <c r="AJ108" s="39"/>
      <c r="AK108" s="38"/>
      <c r="AL108" s="39"/>
      <c r="AM108" s="38"/>
      <c r="AN108" s="39"/>
      <c r="AO108" s="38"/>
      <c r="AP108" s="39"/>
      <c r="AQ108" s="40"/>
      <c r="AR108" s="41"/>
      <c r="AS108" s="40"/>
      <c r="AT108" s="37"/>
      <c r="AU108" s="38"/>
      <c r="AV108" s="39"/>
      <c r="AW108" s="42"/>
      <c r="AX108" s="43" t="str">
        <f t="shared" si="221"/>
        <v/>
      </c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10"/>
      <c r="BJ108" s="10"/>
      <c r="BK108" s="10"/>
      <c r="BL108" s="10"/>
      <c r="BU108" s="10"/>
      <c r="BW108" s="11"/>
      <c r="CA108" s="44" t="str">
        <f t="shared" si="222"/>
        <v/>
      </c>
      <c r="CB108" s="44" t="str">
        <f t="shared" si="223"/>
        <v/>
      </c>
      <c r="CC108" s="44" t="str">
        <f t="shared" si="224"/>
        <v/>
      </c>
      <c r="CD108" s="44" t="str">
        <f t="shared" si="225"/>
        <v/>
      </c>
      <c r="CE108" s="44" t="str">
        <f t="shared" si="226"/>
        <v/>
      </c>
      <c r="CF108" s="44" t="str">
        <f t="shared" si="254"/>
        <v/>
      </c>
      <c r="CG108" s="44" t="str">
        <f t="shared" si="255"/>
        <v/>
      </c>
      <c r="CH108" s="44" t="str">
        <f t="shared" si="256"/>
        <v/>
      </c>
      <c r="CI108" s="44" t="str">
        <f t="shared" si="257"/>
        <v/>
      </c>
      <c r="CJ108" s="44" t="str">
        <f t="shared" si="258"/>
        <v/>
      </c>
      <c r="CK108" s="44" t="str">
        <f t="shared" si="259"/>
        <v/>
      </c>
      <c r="CL108" s="44" t="str">
        <f t="shared" si="260"/>
        <v/>
      </c>
      <c r="CM108" s="44" t="str">
        <f t="shared" si="261"/>
        <v/>
      </c>
      <c r="CN108" s="44" t="str">
        <f t="shared" si="262"/>
        <v/>
      </c>
      <c r="CO108" s="44" t="str">
        <f t="shared" si="263"/>
        <v/>
      </c>
      <c r="CP108" s="44" t="str">
        <f t="shared" si="264"/>
        <v/>
      </c>
      <c r="CQ108" s="44" t="str">
        <f t="shared" si="265"/>
        <v/>
      </c>
      <c r="CR108" s="44" t="str">
        <f t="shared" si="266"/>
        <v/>
      </c>
      <c r="CS108" s="44" t="str">
        <f t="shared" si="267"/>
        <v/>
      </c>
      <c r="CT108" s="44" t="str">
        <f t="shared" si="268"/>
        <v/>
      </c>
      <c r="CU108" s="44" t="str">
        <f t="shared" si="269"/>
        <v/>
      </c>
      <c r="CV108" s="44" t="str">
        <f t="shared" si="270"/>
        <v/>
      </c>
      <c r="CW108" s="44" t="str">
        <f t="shared" si="271"/>
        <v/>
      </c>
      <c r="CX108" s="44" t="str">
        <f t="shared" si="272"/>
        <v/>
      </c>
      <c r="CY108" s="44" t="str">
        <f t="shared" si="273"/>
        <v/>
      </c>
      <c r="CZ108" s="44" t="str">
        <f t="shared" si="227"/>
        <v/>
      </c>
      <c r="DA108" s="45">
        <f t="shared" si="228"/>
        <v>0</v>
      </c>
      <c r="DB108" s="45">
        <f t="shared" si="229"/>
        <v>0</v>
      </c>
      <c r="DC108" s="45">
        <f t="shared" si="230"/>
        <v>0</v>
      </c>
      <c r="DD108" s="45">
        <f t="shared" si="231"/>
        <v>0</v>
      </c>
      <c r="DE108" s="45">
        <f t="shared" si="232"/>
        <v>0</v>
      </c>
      <c r="DF108" s="45">
        <f t="shared" si="233"/>
        <v>0</v>
      </c>
      <c r="DG108" s="45">
        <f t="shared" si="234"/>
        <v>0</v>
      </c>
      <c r="DH108" s="45">
        <f t="shared" si="235"/>
        <v>0</v>
      </c>
      <c r="DI108" s="45">
        <f t="shared" si="236"/>
        <v>0</v>
      </c>
      <c r="DJ108" s="45">
        <f t="shared" si="237"/>
        <v>0</v>
      </c>
      <c r="DK108" s="45">
        <f t="shared" si="238"/>
        <v>0</v>
      </c>
      <c r="DL108" s="45">
        <f t="shared" si="239"/>
        <v>0</v>
      </c>
      <c r="DM108" s="45">
        <f t="shared" si="240"/>
        <v>0</v>
      </c>
      <c r="DN108" s="45">
        <f t="shared" si="241"/>
        <v>0</v>
      </c>
      <c r="DO108" s="45">
        <f t="shared" si="242"/>
        <v>0</v>
      </c>
      <c r="DP108" s="45">
        <f t="shared" si="243"/>
        <v>0</v>
      </c>
      <c r="DQ108" s="45">
        <f t="shared" si="244"/>
        <v>0</v>
      </c>
      <c r="DR108" s="45">
        <f t="shared" si="245"/>
        <v>0</v>
      </c>
      <c r="DS108" s="45">
        <f t="shared" si="246"/>
        <v>0</v>
      </c>
      <c r="DT108" s="45">
        <f t="shared" si="247"/>
        <v>0</v>
      </c>
      <c r="DU108" s="45">
        <f t="shared" si="248"/>
        <v>0</v>
      </c>
      <c r="DV108" s="45">
        <f t="shared" si="249"/>
        <v>0</v>
      </c>
      <c r="DW108" s="45">
        <f t="shared" si="250"/>
        <v>0</v>
      </c>
      <c r="DX108" s="45">
        <f t="shared" si="251"/>
        <v>0</v>
      </c>
      <c r="DY108" s="45">
        <f t="shared" si="252"/>
        <v>0</v>
      </c>
      <c r="DZ108" s="45">
        <f t="shared" si="253"/>
        <v>0</v>
      </c>
    </row>
    <row r="109" spans="1:130" ht="22.5" x14ac:dyDescent="0.25">
      <c r="A109" s="67" t="s">
        <v>46</v>
      </c>
      <c r="B109" s="47">
        <f>+D109+F109+H109</f>
        <v>0</v>
      </c>
      <c r="C109" s="48">
        <f>+E109+G109+I109</f>
        <v>0</v>
      </c>
      <c r="D109" s="37"/>
      <c r="E109" s="38"/>
      <c r="F109" s="39"/>
      <c r="G109" s="38"/>
      <c r="H109" s="39"/>
      <c r="I109" s="42"/>
      <c r="J109" s="50"/>
      <c r="K109" s="51"/>
      <c r="L109" s="50"/>
      <c r="M109" s="51"/>
      <c r="N109" s="50"/>
      <c r="O109" s="51"/>
      <c r="P109" s="50"/>
      <c r="Q109" s="51"/>
      <c r="R109" s="50"/>
      <c r="S109" s="51"/>
      <c r="T109" s="50"/>
      <c r="U109" s="51"/>
      <c r="V109" s="50"/>
      <c r="W109" s="51"/>
      <c r="X109" s="50"/>
      <c r="Y109" s="51"/>
      <c r="Z109" s="50"/>
      <c r="AA109" s="51"/>
      <c r="AB109" s="50"/>
      <c r="AC109" s="51"/>
      <c r="AD109" s="50"/>
      <c r="AE109" s="51"/>
      <c r="AF109" s="50"/>
      <c r="AG109" s="51"/>
      <c r="AH109" s="50"/>
      <c r="AI109" s="51"/>
      <c r="AJ109" s="50"/>
      <c r="AK109" s="51"/>
      <c r="AL109" s="50"/>
      <c r="AM109" s="51"/>
      <c r="AN109" s="50"/>
      <c r="AO109" s="51"/>
      <c r="AP109" s="50"/>
      <c r="AQ109" s="52"/>
      <c r="AR109" s="37"/>
      <c r="AS109" s="40"/>
      <c r="AT109" s="37"/>
      <c r="AU109" s="38"/>
      <c r="AV109" s="39"/>
      <c r="AW109" s="42"/>
      <c r="AX109" s="43" t="str">
        <f t="shared" si="221"/>
        <v/>
      </c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10"/>
      <c r="BJ109" s="10"/>
      <c r="BK109" s="10"/>
      <c r="BL109" s="10"/>
      <c r="BU109" s="10"/>
      <c r="BW109" s="11"/>
      <c r="CA109" s="44" t="str">
        <f t="shared" si="222"/>
        <v/>
      </c>
      <c r="CB109" s="44" t="str">
        <f t="shared" si="223"/>
        <v/>
      </c>
      <c r="CC109" s="44" t="str">
        <f t="shared" si="224"/>
        <v/>
      </c>
      <c r="CD109" s="44" t="str">
        <f t="shared" si="225"/>
        <v/>
      </c>
      <c r="CE109" s="44" t="str">
        <f t="shared" si="226"/>
        <v/>
      </c>
      <c r="CF109" s="44" t="str">
        <f t="shared" si="254"/>
        <v/>
      </c>
      <c r="CG109" s="44" t="str">
        <f t="shared" si="255"/>
        <v/>
      </c>
      <c r="CH109" s="44" t="str">
        <f t="shared" si="256"/>
        <v/>
      </c>
      <c r="CI109" s="44" t="str">
        <f t="shared" si="257"/>
        <v/>
      </c>
      <c r="CJ109" s="44" t="str">
        <f t="shared" si="258"/>
        <v/>
      </c>
      <c r="CK109" s="44" t="str">
        <f t="shared" si="259"/>
        <v/>
      </c>
      <c r="CL109" s="44" t="str">
        <f t="shared" si="260"/>
        <v/>
      </c>
      <c r="CM109" s="44" t="str">
        <f t="shared" si="261"/>
        <v/>
      </c>
      <c r="CN109" s="44" t="str">
        <f t="shared" si="262"/>
        <v/>
      </c>
      <c r="CO109" s="44" t="str">
        <f t="shared" si="263"/>
        <v/>
      </c>
      <c r="CP109" s="44" t="str">
        <f t="shared" si="264"/>
        <v/>
      </c>
      <c r="CQ109" s="44" t="str">
        <f t="shared" si="265"/>
        <v/>
      </c>
      <c r="CR109" s="44" t="str">
        <f t="shared" si="266"/>
        <v/>
      </c>
      <c r="CS109" s="44" t="str">
        <f t="shared" si="267"/>
        <v/>
      </c>
      <c r="CT109" s="44" t="str">
        <f t="shared" si="268"/>
        <v/>
      </c>
      <c r="CU109" s="44" t="str">
        <f t="shared" si="269"/>
        <v/>
      </c>
      <c r="CV109" s="44" t="str">
        <f t="shared" si="270"/>
        <v/>
      </c>
      <c r="CW109" s="44" t="str">
        <f t="shared" si="271"/>
        <v/>
      </c>
      <c r="CX109" s="44" t="str">
        <f t="shared" si="272"/>
        <v/>
      </c>
      <c r="CY109" s="44" t="str">
        <f t="shared" si="273"/>
        <v/>
      </c>
      <c r="CZ109" s="44" t="str">
        <f t="shared" si="227"/>
        <v/>
      </c>
      <c r="DA109" s="45">
        <f t="shared" si="228"/>
        <v>0</v>
      </c>
      <c r="DB109" s="45">
        <f t="shared" si="229"/>
        <v>0</v>
      </c>
      <c r="DC109" s="45">
        <f t="shared" si="230"/>
        <v>0</v>
      </c>
      <c r="DD109" s="45">
        <f t="shared" si="231"/>
        <v>0</v>
      </c>
      <c r="DE109" s="45">
        <f t="shared" si="232"/>
        <v>0</v>
      </c>
      <c r="DF109" s="45">
        <f t="shared" si="233"/>
        <v>0</v>
      </c>
      <c r="DG109" s="45">
        <f t="shared" si="234"/>
        <v>0</v>
      </c>
      <c r="DH109" s="45">
        <f t="shared" si="235"/>
        <v>0</v>
      </c>
      <c r="DI109" s="45">
        <f t="shared" si="236"/>
        <v>0</v>
      </c>
      <c r="DJ109" s="45">
        <f t="shared" si="237"/>
        <v>0</v>
      </c>
      <c r="DK109" s="45">
        <f t="shared" si="238"/>
        <v>0</v>
      </c>
      <c r="DL109" s="45">
        <f t="shared" si="239"/>
        <v>0</v>
      </c>
      <c r="DM109" s="45">
        <f t="shared" si="240"/>
        <v>0</v>
      </c>
      <c r="DN109" s="45">
        <f t="shared" si="241"/>
        <v>0</v>
      </c>
      <c r="DO109" s="45">
        <f t="shared" si="242"/>
        <v>0</v>
      </c>
      <c r="DP109" s="45">
        <f t="shared" si="243"/>
        <v>0</v>
      </c>
      <c r="DQ109" s="45">
        <f t="shared" si="244"/>
        <v>0</v>
      </c>
      <c r="DR109" s="45">
        <f t="shared" si="245"/>
        <v>0</v>
      </c>
      <c r="DS109" s="45">
        <f t="shared" si="246"/>
        <v>0</v>
      </c>
      <c r="DT109" s="45">
        <f t="shared" si="247"/>
        <v>0</v>
      </c>
      <c r="DU109" s="45">
        <f t="shared" si="248"/>
        <v>0</v>
      </c>
      <c r="DV109" s="45">
        <f t="shared" si="249"/>
        <v>0</v>
      </c>
      <c r="DW109" s="45">
        <f t="shared" si="250"/>
        <v>0</v>
      </c>
      <c r="DX109" s="45">
        <f t="shared" si="251"/>
        <v>0</v>
      </c>
      <c r="DY109" s="45">
        <f t="shared" si="252"/>
        <v>0</v>
      </c>
      <c r="DZ109" s="45">
        <f t="shared" si="253"/>
        <v>0</v>
      </c>
    </row>
    <row r="110" spans="1:130" x14ac:dyDescent="0.25">
      <c r="A110" s="67" t="s">
        <v>47</v>
      </c>
      <c r="B110" s="47">
        <f>+P110+R110+T110+V110+X110+Z110+AB110+AD110+AF110+AH110+AJ110+AL110+AN110+AP110</f>
        <v>0</v>
      </c>
      <c r="C110" s="48">
        <f>+Q110+S110+U110+W110+Y110+AA110+AC110+AE110+AG110+AI110+AK110+AM110+AO110+AQ110</f>
        <v>0</v>
      </c>
      <c r="D110" s="33"/>
      <c r="E110" s="34"/>
      <c r="F110" s="35"/>
      <c r="G110" s="34"/>
      <c r="H110" s="35"/>
      <c r="I110" s="34"/>
      <c r="J110" s="35"/>
      <c r="K110" s="34"/>
      <c r="L110" s="35"/>
      <c r="M110" s="36"/>
      <c r="N110" s="33"/>
      <c r="O110" s="34"/>
      <c r="P110" s="39"/>
      <c r="Q110" s="38"/>
      <c r="R110" s="39"/>
      <c r="S110" s="38"/>
      <c r="T110" s="39"/>
      <c r="U110" s="38"/>
      <c r="V110" s="39"/>
      <c r="W110" s="38"/>
      <c r="X110" s="39"/>
      <c r="Y110" s="38"/>
      <c r="Z110" s="39"/>
      <c r="AA110" s="38"/>
      <c r="AB110" s="39"/>
      <c r="AC110" s="38"/>
      <c r="AD110" s="39"/>
      <c r="AE110" s="38"/>
      <c r="AF110" s="39"/>
      <c r="AG110" s="38"/>
      <c r="AH110" s="39"/>
      <c r="AI110" s="38"/>
      <c r="AJ110" s="39"/>
      <c r="AK110" s="38"/>
      <c r="AL110" s="39"/>
      <c r="AM110" s="38"/>
      <c r="AN110" s="39"/>
      <c r="AO110" s="38"/>
      <c r="AP110" s="39"/>
      <c r="AQ110" s="40"/>
      <c r="AR110" s="37"/>
      <c r="AS110" s="40"/>
      <c r="AT110" s="37"/>
      <c r="AU110" s="38"/>
      <c r="AV110" s="39"/>
      <c r="AW110" s="42"/>
      <c r="AX110" s="43" t="str">
        <f t="shared" si="221"/>
        <v/>
      </c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10"/>
      <c r="BJ110" s="10"/>
      <c r="BK110" s="10"/>
      <c r="BL110" s="10"/>
      <c r="BU110" s="10"/>
      <c r="BW110" s="11"/>
      <c r="CA110" s="44" t="str">
        <f t="shared" si="222"/>
        <v/>
      </c>
      <c r="CB110" s="44" t="str">
        <f t="shared" si="223"/>
        <v/>
      </c>
      <c r="CC110" s="44" t="str">
        <f t="shared" si="224"/>
        <v/>
      </c>
      <c r="CD110" s="44" t="str">
        <f t="shared" si="225"/>
        <v/>
      </c>
      <c r="CE110" s="44" t="str">
        <f t="shared" si="226"/>
        <v/>
      </c>
      <c r="CF110" s="44" t="str">
        <f t="shared" si="254"/>
        <v/>
      </c>
      <c r="CG110" s="44" t="str">
        <f t="shared" si="255"/>
        <v/>
      </c>
      <c r="CH110" s="44" t="str">
        <f t="shared" si="256"/>
        <v/>
      </c>
      <c r="CI110" s="44" t="str">
        <f t="shared" si="257"/>
        <v/>
      </c>
      <c r="CJ110" s="44" t="str">
        <f t="shared" si="258"/>
        <v/>
      </c>
      <c r="CK110" s="44" t="str">
        <f t="shared" si="259"/>
        <v/>
      </c>
      <c r="CL110" s="44" t="str">
        <f t="shared" si="260"/>
        <v/>
      </c>
      <c r="CM110" s="44" t="str">
        <f t="shared" si="261"/>
        <v/>
      </c>
      <c r="CN110" s="44" t="str">
        <f t="shared" si="262"/>
        <v/>
      </c>
      <c r="CO110" s="44" t="str">
        <f t="shared" si="263"/>
        <v/>
      </c>
      <c r="CP110" s="44" t="str">
        <f t="shared" si="264"/>
        <v/>
      </c>
      <c r="CQ110" s="44" t="str">
        <f t="shared" si="265"/>
        <v/>
      </c>
      <c r="CR110" s="44" t="str">
        <f t="shared" si="266"/>
        <v/>
      </c>
      <c r="CS110" s="44" t="str">
        <f t="shared" si="267"/>
        <v/>
      </c>
      <c r="CT110" s="44" t="str">
        <f t="shared" si="268"/>
        <v/>
      </c>
      <c r="CU110" s="44" t="str">
        <f t="shared" si="269"/>
        <v/>
      </c>
      <c r="CV110" s="44" t="str">
        <f t="shared" si="270"/>
        <v/>
      </c>
      <c r="CW110" s="44" t="str">
        <f t="shared" si="271"/>
        <v/>
      </c>
      <c r="CX110" s="44" t="str">
        <f t="shared" si="272"/>
        <v/>
      </c>
      <c r="CY110" s="44" t="str">
        <f t="shared" si="273"/>
        <v/>
      </c>
      <c r="CZ110" s="44" t="str">
        <f t="shared" si="227"/>
        <v/>
      </c>
      <c r="DA110" s="45">
        <f t="shared" si="228"/>
        <v>0</v>
      </c>
      <c r="DB110" s="45">
        <f t="shared" si="229"/>
        <v>0</v>
      </c>
      <c r="DC110" s="45">
        <f t="shared" si="230"/>
        <v>0</v>
      </c>
      <c r="DD110" s="45">
        <f t="shared" si="231"/>
        <v>0</v>
      </c>
      <c r="DE110" s="45">
        <f t="shared" si="232"/>
        <v>0</v>
      </c>
      <c r="DF110" s="45">
        <f t="shared" si="233"/>
        <v>0</v>
      </c>
      <c r="DG110" s="45">
        <f t="shared" si="234"/>
        <v>0</v>
      </c>
      <c r="DH110" s="45">
        <f t="shared" si="235"/>
        <v>0</v>
      </c>
      <c r="DI110" s="45">
        <f t="shared" si="236"/>
        <v>0</v>
      </c>
      <c r="DJ110" s="45">
        <f t="shared" si="237"/>
        <v>0</v>
      </c>
      <c r="DK110" s="45">
        <f t="shared" si="238"/>
        <v>0</v>
      </c>
      <c r="DL110" s="45">
        <f t="shared" si="239"/>
        <v>0</v>
      </c>
      <c r="DM110" s="45">
        <f t="shared" si="240"/>
        <v>0</v>
      </c>
      <c r="DN110" s="45">
        <f t="shared" si="241"/>
        <v>0</v>
      </c>
      <c r="DO110" s="45">
        <f t="shared" si="242"/>
        <v>0</v>
      </c>
      <c r="DP110" s="45">
        <f t="shared" si="243"/>
        <v>0</v>
      </c>
      <c r="DQ110" s="45">
        <f t="shared" si="244"/>
        <v>0</v>
      </c>
      <c r="DR110" s="45">
        <f t="shared" si="245"/>
        <v>0</v>
      </c>
      <c r="DS110" s="45">
        <f t="shared" si="246"/>
        <v>0</v>
      </c>
      <c r="DT110" s="45">
        <f t="shared" si="247"/>
        <v>0</v>
      </c>
      <c r="DU110" s="45">
        <f t="shared" si="248"/>
        <v>0</v>
      </c>
      <c r="DV110" s="45">
        <f t="shared" si="249"/>
        <v>0</v>
      </c>
      <c r="DW110" s="45">
        <f t="shared" si="250"/>
        <v>0</v>
      </c>
      <c r="DX110" s="45">
        <f t="shared" si="251"/>
        <v>0</v>
      </c>
      <c r="DY110" s="45">
        <f t="shared" si="252"/>
        <v>0</v>
      </c>
      <c r="DZ110" s="45">
        <f t="shared" si="253"/>
        <v>0</v>
      </c>
    </row>
    <row r="111" spans="1:130" x14ac:dyDescent="0.25">
      <c r="A111" s="66" t="s">
        <v>48</v>
      </c>
      <c r="B111" s="47">
        <f>+N111+P111+R111+T111+V111+X111+Z111+AB111+AD111+AF111+AH111+AJ111+AL111+AN111+AP111</f>
        <v>0</v>
      </c>
      <c r="C111" s="48">
        <f>+O111+Q111+S111+U111+W111+Y111+AA111+AC111+AE111+AG111+AI111+AK111+AM111+AO111+AQ111</f>
        <v>0</v>
      </c>
      <c r="D111" s="41"/>
      <c r="E111" s="51"/>
      <c r="F111" s="50"/>
      <c r="G111" s="51"/>
      <c r="H111" s="50"/>
      <c r="I111" s="53"/>
      <c r="J111" s="41"/>
      <c r="K111" s="41"/>
      <c r="L111" s="50"/>
      <c r="M111" s="53"/>
      <c r="N111" s="37"/>
      <c r="O111" s="38"/>
      <c r="P111" s="39"/>
      <c r="Q111" s="38"/>
      <c r="R111" s="39"/>
      <c r="S111" s="38"/>
      <c r="T111" s="39"/>
      <c r="U111" s="38"/>
      <c r="V111" s="39"/>
      <c r="W111" s="38"/>
      <c r="X111" s="39"/>
      <c r="Y111" s="38"/>
      <c r="Z111" s="39"/>
      <c r="AA111" s="38"/>
      <c r="AB111" s="39"/>
      <c r="AC111" s="38"/>
      <c r="AD111" s="39"/>
      <c r="AE111" s="38"/>
      <c r="AF111" s="39"/>
      <c r="AG111" s="38"/>
      <c r="AH111" s="39"/>
      <c r="AI111" s="38"/>
      <c r="AJ111" s="39"/>
      <c r="AK111" s="38"/>
      <c r="AL111" s="39"/>
      <c r="AM111" s="38"/>
      <c r="AN111" s="39"/>
      <c r="AO111" s="38"/>
      <c r="AP111" s="39"/>
      <c r="AQ111" s="40"/>
      <c r="AR111" s="37"/>
      <c r="AS111" s="40"/>
      <c r="AT111" s="37"/>
      <c r="AU111" s="38"/>
      <c r="AV111" s="39"/>
      <c r="AW111" s="42"/>
      <c r="AX111" s="43" t="str">
        <f t="shared" si="221"/>
        <v/>
      </c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10"/>
      <c r="BJ111" s="10"/>
      <c r="BK111" s="10"/>
      <c r="BL111" s="10"/>
      <c r="BU111" s="10"/>
      <c r="BW111" s="11"/>
      <c r="CA111" s="44" t="str">
        <f t="shared" si="222"/>
        <v/>
      </c>
      <c r="CB111" s="44" t="str">
        <f t="shared" si="223"/>
        <v/>
      </c>
      <c r="CC111" s="44" t="str">
        <f t="shared" si="224"/>
        <v/>
      </c>
      <c r="CD111" s="44" t="str">
        <f t="shared" si="225"/>
        <v/>
      </c>
      <c r="CE111" s="44" t="str">
        <f t="shared" si="226"/>
        <v/>
      </c>
      <c r="CF111" s="44" t="str">
        <f t="shared" si="254"/>
        <v/>
      </c>
      <c r="CG111" s="44" t="str">
        <f t="shared" si="255"/>
        <v/>
      </c>
      <c r="CH111" s="44" t="str">
        <f t="shared" si="256"/>
        <v/>
      </c>
      <c r="CI111" s="44" t="str">
        <f t="shared" si="257"/>
        <v/>
      </c>
      <c r="CJ111" s="44" t="str">
        <f t="shared" si="258"/>
        <v/>
      </c>
      <c r="CK111" s="44" t="str">
        <f t="shared" si="259"/>
        <v/>
      </c>
      <c r="CL111" s="44" t="str">
        <f t="shared" si="260"/>
        <v/>
      </c>
      <c r="CM111" s="44" t="str">
        <f t="shared" si="261"/>
        <v/>
      </c>
      <c r="CN111" s="44" t="str">
        <f t="shared" si="262"/>
        <v/>
      </c>
      <c r="CO111" s="44" t="str">
        <f t="shared" si="263"/>
        <v/>
      </c>
      <c r="CP111" s="44" t="str">
        <f t="shared" si="264"/>
        <v/>
      </c>
      <c r="CQ111" s="44" t="str">
        <f t="shared" si="265"/>
        <v/>
      </c>
      <c r="CR111" s="44" t="str">
        <f t="shared" si="266"/>
        <v/>
      </c>
      <c r="CS111" s="44" t="str">
        <f t="shared" si="267"/>
        <v/>
      </c>
      <c r="CT111" s="44" t="str">
        <f t="shared" si="268"/>
        <v/>
      </c>
      <c r="CU111" s="44" t="str">
        <f t="shared" si="269"/>
        <v/>
      </c>
      <c r="CV111" s="44" t="str">
        <f t="shared" si="270"/>
        <v/>
      </c>
      <c r="CW111" s="44" t="str">
        <f t="shared" si="271"/>
        <v/>
      </c>
      <c r="CX111" s="44" t="str">
        <f t="shared" si="272"/>
        <v/>
      </c>
      <c r="CY111" s="44" t="str">
        <f t="shared" si="273"/>
        <v/>
      </c>
      <c r="CZ111" s="44" t="str">
        <f t="shared" si="227"/>
        <v/>
      </c>
      <c r="DA111" s="45">
        <f t="shared" si="228"/>
        <v>0</v>
      </c>
      <c r="DB111" s="45">
        <f t="shared" si="229"/>
        <v>0</v>
      </c>
      <c r="DC111" s="45">
        <f t="shared" si="230"/>
        <v>0</v>
      </c>
      <c r="DD111" s="45">
        <f t="shared" si="231"/>
        <v>0</v>
      </c>
      <c r="DE111" s="45">
        <f t="shared" si="232"/>
        <v>0</v>
      </c>
      <c r="DF111" s="45">
        <f t="shared" si="233"/>
        <v>0</v>
      </c>
      <c r="DG111" s="45">
        <f t="shared" si="234"/>
        <v>0</v>
      </c>
      <c r="DH111" s="45">
        <f t="shared" si="235"/>
        <v>0</v>
      </c>
      <c r="DI111" s="45">
        <f t="shared" si="236"/>
        <v>0</v>
      </c>
      <c r="DJ111" s="45">
        <f t="shared" si="237"/>
        <v>0</v>
      </c>
      <c r="DK111" s="45">
        <f t="shared" si="238"/>
        <v>0</v>
      </c>
      <c r="DL111" s="45">
        <f t="shared" si="239"/>
        <v>0</v>
      </c>
      <c r="DM111" s="45">
        <f t="shared" si="240"/>
        <v>0</v>
      </c>
      <c r="DN111" s="45">
        <f t="shared" si="241"/>
        <v>0</v>
      </c>
      <c r="DO111" s="45">
        <f t="shared" si="242"/>
        <v>0</v>
      </c>
      <c r="DP111" s="45">
        <f t="shared" si="243"/>
        <v>0</v>
      </c>
      <c r="DQ111" s="45">
        <f t="shared" si="244"/>
        <v>0</v>
      </c>
      <c r="DR111" s="45">
        <f t="shared" si="245"/>
        <v>0</v>
      </c>
      <c r="DS111" s="45">
        <f t="shared" si="246"/>
        <v>0</v>
      </c>
      <c r="DT111" s="45">
        <f t="shared" si="247"/>
        <v>0</v>
      </c>
      <c r="DU111" s="45">
        <f t="shared" si="248"/>
        <v>0</v>
      </c>
      <c r="DV111" s="45">
        <f t="shared" si="249"/>
        <v>0</v>
      </c>
      <c r="DW111" s="45">
        <f t="shared" si="250"/>
        <v>0</v>
      </c>
      <c r="DX111" s="45">
        <f t="shared" si="251"/>
        <v>0</v>
      </c>
      <c r="DY111" s="45">
        <f t="shared" si="252"/>
        <v>0</v>
      </c>
      <c r="DZ111" s="45">
        <f t="shared" si="253"/>
        <v>0</v>
      </c>
    </row>
    <row r="112" spans="1:130" x14ac:dyDescent="0.25">
      <c r="A112" s="66" t="s">
        <v>49</v>
      </c>
      <c r="B112" s="47">
        <f>+D112+F112+H112+J112+L112+N112+P112+R112+T112+V112+X112+Z112+AB112+AD112+AF112+AH112+AJ112+AL112+AN112+AP112</f>
        <v>0</v>
      </c>
      <c r="C112" s="48">
        <f>+E112+G112+I112+K112+M112+O112+Q112+S112+U112+W112+Y112+AA112+AC112+AE112+AG112+AI112+AK112+AM112+AO112+AQ112</f>
        <v>0</v>
      </c>
      <c r="D112" s="37"/>
      <c r="E112" s="38"/>
      <c r="F112" s="39"/>
      <c r="G112" s="38"/>
      <c r="H112" s="39"/>
      <c r="I112" s="42"/>
      <c r="J112" s="37"/>
      <c r="K112" s="37"/>
      <c r="L112" s="39"/>
      <c r="M112" s="42"/>
      <c r="N112" s="37"/>
      <c r="O112" s="38"/>
      <c r="P112" s="39"/>
      <c r="Q112" s="38"/>
      <c r="R112" s="39"/>
      <c r="S112" s="38"/>
      <c r="T112" s="39"/>
      <c r="U112" s="38"/>
      <c r="V112" s="39"/>
      <c r="W112" s="38"/>
      <c r="X112" s="39"/>
      <c r="Y112" s="38"/>
      <c r="Z112" s="39"/>
      <c r="AA112" s="38"/>
      <c r="AB112" s="39"/>
      <c r="AC112" s="38"/>
      <c r="AD112" s="39"/>
      <c r="AE112" s="38"/>
      <c r="AF112" s="39"/>
      <c r="AG112" s="38"/>
      <c r="AH112" s="39"/>
      <c r="AI112" s="38"/>
      <c r="AJ112" s="39"/>
      <c r="AK112" s="38"/>
      <c r="AL112" s="39"/>
      <c r="AM112" s="38"/>
      <c r="AN112" s="39"/>
      <c r="AO112" s="38"/>
      <c r="AP112" s="39"/>
      <c r="AQ112" s="40"/>
      <c r="AR112" s="37"/>
      <c r="AS112" s="40"/>
      <c r="AT112" s="37"/>
      <c r="AU112" s="38"/>
      <c r="AV112" s="39"/>
      <c r="AW112" s="42"/>
      <c r="AX112" s="43" t="str">
        <f t="shared" si="221"/>
        <v/>
      </c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10"/>
      <c r="BJ112" s="10"/>
      <c r="BK112" s="10"/>
      <c r="BL112" s="10"/>
      <c r="BU112" s="10"/>
      <c r="BW112" s="11"/>
      <c r="CA112" s="44" t="str">
        <f t="shared" si="222"/>
        <v/>
      </c>
      <c r="CB112" s="44" t="str">
        <f t="shared" si="223"/>
        <v/>
      </c>
      <c r="CC112" s="44" t="str">
        <f t="shared" si="224"/>
        <v/>
      </c>
      <c r="CD112" s="44" t="str">
        <f t="shared" si="225"/>
        <v/>
      </c>
      <c r="CE112" s="44" t="str">
        <f t="shared" si="226"/>
        <v/>
      </c>
      <c r="CF112" s="44" t="str">
        <f t="shared" si="254"/>
        <v/>
      </c>
      <c r="CG112" s="44" t="str">
        <f t="shared" si="255"/>
        <v/>
      </c>
      <c r="CH112" s="44" t="str">
        <f t="shared" si="256"/>
        <v/>
      </c>
      <c r="CI112" s="44" t="str">
        <f t="shared" si="257"/>
        <v/>
      </c>
      <c r="CJ112" s="44" t="str">
        <f t="shared" si="258"/>
        <v/>
      </c>
      <c r="CK112" s="44" t="str">
        <f t="shared" si="259"/>
        <v/>
      </c>
      <c r="CL112" s="44" t="str">
        <f t="shared" si="260"/>
        <v/>
      </c>
      <c r="CM112" s="44" t="str">
        <f t="shared" si="261"/>
        <v/>
      </c>
      <c r="CN112" s="44" t="str">
        <f t="shared" si="262"/>
        <v/>
      </c>
      <c r="CO112" s="44" t="str">
        <f t="shared" si="263"/>
        <v/>
      </c>
      <c r="CP112" s="44" t="str">
        <f t="shared" si="264"/>
        <v/>
      </c>
      <c r="CQ112" s="44" t="str">
        <f t="shared" si="265"/>
        <v/>
      </c>
      <c r="CR112" s="44" t="str">
        <f t="shared" si="266"/>
        <v/>
      </c>
      <c r="CS112" s="44" t="str">
        <f t="shared" si="267"/>
        <v/>
      </c>
      <c r="CT112" s="44" t="str">
        <f t="shared" si="268"/>
        <v/>
      </c>
      <c r="CU112" s="44" t="str">
        <f t="shared" si="269"/>
        <v/>
      </c>
      <c r="CV112" s="44" t="str">
        <f t="shared" si="270"/>
        <v/>
      </c>
      <c r="CW112" s="44" t="str">
        <f t="shared" si="271"/>
        <v/>
      </c>
      <c r="CX112" s="44" t="str">
        <f t="shared" si="272"/>
        <v/>
      </c>
      <c r="CY112" s="44" t="str">
        <f t="shared" si="273"/>
        <v/>
      </c>
      <c r="CZ112" s="44" t="str">
        <f t="shared" si="227"/>
        <v/>
      </c>
      <c r="DA112" s="45">
        <f t="shared" si="228"/>
        <v>0</v>
      </c>
      <c r="DB112" s="45">
        <f t="shared" si="229"/>
        <v>0</v>
      </c>
      <c r="DC112" s="45">
        <f t="shared" si="230"/>
        <v>0</v>
      </c>
      <c r="DD112" s="45">
        <f t="shared" si="231"/>
        <v>0</v>
      </c>
      <c r="DE112" s="45">
        <f t="shared" si="232"/>
        <v>0</v>
      </c>
      <c r="DF112" s="45">
        <f t="shared" si="233"/>
        <v>0</v>
      </c>
      <c r="DG112" s="45">
        <f t="shared" si="234"/>
        <v>0</v>
      </c>
      <c r="DH112" s="45">
        <f t="shared" si="235"/>
        <v>0</v>
      </c>
      <c r="DI112" s="45">
        <f t="shared" si="236"/>
        <v>0</v>
      </c>
      <c r="DJ112" s="45">
        <f t="shared" si="237"/>
        <v>0</v>
      </c>
      <c r="DK112" s="45">
        <f t="shared" si="238"/>
        <v>0</v>
      </c>
      <c r="DL112" s="45">
        <f t="shared" si="239"/>
        <v>0</v>
      </c>
      <c r="DM112" s="45">
        <f t="shared" si="240"/>
        <v>0</v>
      </c>
      <c r="DN112" s="45">
        <f t="shared" si="241"/>
        <v>0</v>
      </c>
      <c r="DO112" s="45">
        <f t="shared" si="242"/>
        <v>0</v>
      </c>
      <c r="DP112" s="45">
        <f t="shared" si="243"/>
        <v>0</v>
      </c>
      <c r="DQ112" s="45">
        <f t="shared" si="244"/>
        <v>0</v>
      </c>
      <c r="DR112" s="45">
        <f t="shared" si="245"/>
        <v>0</v>
      </c>
      <c r="DS112" s="45">
        <f t="shared" si="246"/>
        <v>0</v>
      </c>
      <c r="DT112" s="45">
        <f t="shared" si="247"/>
        <v>0</v>
      </c>
      <c r="DU112" s="45">
        <f t="shared" si="248"/>
        <v>0</v>
      </c>
      <c r="DV112" s="45">
        <f t="shared" si="249"/>
        <v>0</v>
      </c>
      <c r="DW112" s="45">
        <f t="shared" si="250"/>
        <v>0</v>
      </c>
      <c r="DX112" s="45">
        <f t="shared" si="251"/>
        <v>0</v>
      </c>
      <c r="DY112" s="45">
        <f t="shared" si="252"/>
        <v>0</v>
      </c>
      <c r="DZ112" s="45">
        <f t="shared" si="253"/>
        <v>0</v>
      </c>
    </row>
    <row r="113" spans="1:130" x14ac:dyDescent="0.25">
      <c r="A113" s="46" t="s">
        <v>50</v>
      </c>
      <c r="B113" s="47">
        <f>+P113+R113+T113+V113+X113+Z113+AB113+AD113+AF113+AH113+AJ113+AL113+AN113+AP113</f>
        <v>0</v>
      </c>
      <c r="C113" s="48">
        <f>+Q113+S113+U113+W113+Y113+AA113+AC113+AE113+AG113+AI113+AK113+AM113+AO113+AQ113</f>
        <v>0</v>
      </c>
      <c r="D113" s="33"/>
      <c r="E113" s="34"/>
      <c r="F113" s="35"/>
      <c r="G113" s="34"/>
      <c r="H113" s="35"/>
      <c r="I113" s="34"/>
      <c r="J113" s="35"/>
      <c r="K113" s="34"/>
      <c r="L113" s="35"/>
      <c r="M113" s="36"/>
      <c r="N113" s="33"/>
      <c r="O113" s="34"/>
      <c r="P113" s="39"/>
      <c r="Q113" s="38"/>
      <c r="R113" s="39"/>
      <c r="S113" s="38"/>
      <c r="T113" s="39"/>
      <c r="U113" s="38"/>
      <c r="V113" s="39"/>
      <c r="W113" s="38"/>
      <c r="X113" s="39"/>
      <c r="Y113" s="38"/>
      <c r="Z113" s="39"/>
      <c r="AA113" s="38"/>
      <c r="AB113" s="39"/>
      <c r="AC113" s="38"/>
      <c r="AD113" s="39"/>
      <c r="AE113" s="38"/>
      <c r="AF113" s="39"/>
      <c r="AG113" s="38"/>
      <c r="AH113" s="39"/>
      <c r="AI113" s="38"/>
      <c r="AJ113" s="39"/>
      <c r="AK113" s="38"/>
      <c r="AL113" s="39"/>
      <c r="AM113" s="38"/>
      <c r="AN113" s="39"/>
      <c r="AO113" s="38"/>
      <c r="AP113" s="39"/>
      <c r="AQ113" s="40"/>
      <c r="AR113" s="37"/>
      <c r="AS113" s="40"/>
      <c r="AT113" s="37"/>
      <c r="AU113" s="38"/>
      <c r="AV113" s="39"/>
      <c r="AW113" s="42"/>
      <c r="AX113" s="43" t="str">
        <f t="shared" si="221"/>
        <v/>
      </c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10"/>
      <c r="BJ113" s="10"/>
      <c r="BK113" s="10"/>
      <c r="BL113" s="10"/>
      <c r="BU113" s="10"/>
      <c r="BW113" s="11"/>
      <c r="CA113" s="44" t="str">
        <f t="shared" si="222"/>
        <v/>
      </c>
      <c r="CB113" s="44" t="str">
        <f t="shared" si="223"/>
        <v/>
      </c>
      <c r="CC113" s="44" t="str">
        <f t="shared" si="224"/>
        <v/>
      </c>
      <c r="CD113" s="44" t="str">
        <f t="shared" si="225"/>
        <v/>
      </c>
      <c r="CE113" s="44" t="str">
        <f t="shared" si="226"/>
        <v/>
      </c>
      <c r="CF113" s="44" t="str">
        <f t="shared" si="254"/>
        <v/>
      </c>
      <c r="CG113" s="44" t="str">
        <f t="shared" si="255"/>
        <v/>
      </c>
      <c r="CH113" s="44" t="str">
        <f t="shared" si="256"/>
        <v/>
      </c>
      <c r="CI113" s="44" t="str">
        <f t="shared" si="257"/>
        <v/>
      </c>
      <c r="CJ113" s="44" t="str">
        <f t="shared" si="258"/>
        <v/>
      </c>
      <c r="CK113" s="44" t="str">
        <f t="shared" si="259"/>
        <v/>
      </c>
      <c r="CL113" s="44" t="str">
        <f t="shared" si="260"/>
        <v/>
      </c>
      <c r="CM113" s="44" t="str">
        <f t="shared" si="261"/>
        <v/>
      </c>
      <c r="CN113" s="44" t="str">
        <f t="shared" si="262"/>
        <v/>
      </c>
      <c r="CO113" s="44" t="str">
        <f t="shared" si="263"/>
        <v/>
      </c>
      <c r="CP113" s="44" t="str">
        <f t="shared" si="264"/>
        <v/>
      </c>
      <c r="CQ113" s="44" t="str">
        <f t="shared" si="265"/>
        <v/>
      </c>
      <c r="CR113" s="44" t="str">
        <f t="shared" si="266"/>
        <v/>
      </c>
      <c r="CS113" s="44" t="str">
        <f t="shared" si="267"/>
        <v/>
      </c>
      <c r="CT113" s="44" t="str">
        <f t="shared" si="268"/>
        <v/>
      </c>
      <c r="CU113" s="44" t="str">
        <f t="shared" si="269"/>
        <v/>
      </c>
      <c r="CV113" s="44" t="str">
        <f t="shared" si="270"/>
        <v/>
      </c>
      <c r="CW113" s="44" t="str">
        <f t="shared" si="271"/>
        <v/>
      </c>
      <c r="CX113" s="44" t="str">
        <f t="shared" si="272"/>
        <v/>
      </c>
      <c r="CY113" s="44" t="str">
        <f t="shared" si="273"/>
        <v/>
      </c>
      <c r="CZ113" s="44" t="str">
        <f t="shared" si="227"/>
        <v/>
      </c>
      <c r="DA113" s="45">
        <f t="shared" si="228"/>
        <v>0</v>
      </c>
      <c r="DB113" s="45">
        <f t="shared" si="229"/>
        <v>0</v>
      </c>
      <c r="DC113" s="45">
        <f t="shared" si="230"/>
        <v>0</v>
      </c>
      <c r="DD113" s="45">
        <f t="shared" si="231"/>
        <v>0</v>
      </c>
      <c r="DE113" s="45">
        <f t="shared" si="232"/>
        <v>0</v>
      </c>
      <c r="DF113" s="45">
        <f t="shared" si="233"/>
        <v>0</v>
      </c>
      <c r="DG113" s="45">
        <f t="shared" si="234"/>
        <v>0</v>
      </c>
      <c r="DH113" s="45">
        <f t="shared" si="235"/>
        <v>0</v>
      </c>
      <c r="DI113" s="45">
        <f t="shared" si="236"/>
        <v>0</v>
      </c>
      <c r="DJ113" s="45">
        <f t="shared" si="237"/>
        <v>0</v>
      </c>
      <c r="DK113" s="45">
        <f t="shared" si="238"/>
        <v>0</v>
      </c>
      <c r="DL113" s="45">
        <f t="shared" si="239"/>
        <v>0</v>
      </c>
      <c r="DM113" s="45">
        <f t="shared" si="240"/>
        <v>0</v>
      </c>
      <c r="DN113" s="45">
        <f t="shared" si="241"/>
        <v>0</v>
      </c>
      <c r="DO113" s="45">
        <f t="shared" si="242"/>
        <v>0</v>
      </c>
      <c r="DP113" s="45">
        <f t="shared" si="243"/>
        <v>0</v>
      </c>
      <c r="DQ113" s="45">
        <f t="shared" si="244"/>
        <v>0</v>
      </c>
      <c r="DR113" s="45">
        <f t="shared" si="245"/>
        <v>0</v>
      </c>
      <c r="DS113" s="45">
        <f t="shared" si="246"/>
        <v>0</v>
      </c>
      <c r="DT113" s="45">
        <f t="shared" si="247"/>
        <v>0</v>
      </c>
      <c r="DU113" s="45">
        <f t="shared" si="248"/>
        <v>0</v>
      </c>
      <c r="DV113" s="45">
        <f t="shared" si="249"/>
        <v>0</v>
      </c>
      <c r="DW113" s="45">
        <f t="shared" si="250"/>
        <v>0</v>
      </c>
      <c r="DX113" s="45">
        <f t="shared" si="251"/>
        <v>0</v>
      </c>
      <c r="DY113" s="45">
        <f t="shared" si="252"/>
        <v>0</v>
      </c>
      <c r="DZ113" s="45">
        <f t="shared" si="253"/>
        <v>0</v>
      </c>
    </row>
    <row r="114" spans="1:130" x14ac:dyDescent="0.25">
      <c r="A114" s="66" t="s">
        <v>51</v>
      </c>
      <c r="B114" s="47">
        <f>+P114+R114+T114+V114+X114+Z114+AB114+AD114+AF114+AH114</f>
        <v>0</v>
      </c>
      <c r="C114" s="48">
        <f>+Q114+S114+U114+W114+Y114+AA114+AC114+AE114+AG114+AI114</f>
        <v>0</v>
      </c>
      <c r="D114" s="33"/>
      <c r="E114" s="34"/>
      <c r="F114" s="35"/>
      <c r="G114" s="34"/>
      <c r="H114" s="35"/>
      <c r="I114" s="34"/>
      <c r="J114" s="35"/>
      <c r="K114" s="34"/>
      <c r="L114" s="35"/>
      <c r="M114" s="36"/>
      <c r="N114" s="33"/>
      <c r="O114" s="34"/>
      <c r="P114" s="39"/>
      <c r="Q114" s="38"/>
      <c r="R114" s="39"/>
      <c r="S114" s="38"/>
      <c r="T114" s="39"/>
      <c r="U114" s="38"/>
      <c r="V114" s="39"/>
      <c r="W114" s="38"/>
      <c r="X114" s="39"/>
      <c r="Y114" s="38"/>
      <c r="Z114" s="39"/>
      <c r="AA114" s="38"/>
      <c r="AB114" s="39"/>
      <c r="AC114" s="38"/>
      <c r="AD114" s="39"/>
      <c r="AE114" s="38"/>
      <c r="AF114" s="39"/>
      <c r="AG114" s="38"/>
      <c r="AH114" s="39"/>
      <c r="AI114" s="38"/>
      <c r="AJ114" s="35"/>
      <c r="AK114" s="34"/>
      <c r="AL114" s="35"/>
      <c r="AM114" s="34"/>
      <c r="AN114" s="35"/>
      <c r="AO114" s="34"/>
      <c r="AP114" s="35"/>
      <c r="AQ114" s="54"/>
      <c r="AR114" s="37"/>
      <c r="AS114" s="40"/>
      <c r="AT114" s="37"/>
      <c r="AU114" s="38"/>
      <c r="AV114" s="39"/>
      <c r="AW114" s="42"/>
      <c r="AX114" s="43" t="str">
        <f t="shared" si="221"/>
        <v/>
      </c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10"/>
      <c r="BJ114" s="10"/>
      <c r="BK114" s="10"/>
      <c r="BL114" s="10"/>
      <c r="BU114" s="10"/>
      <c r="BW114" s="11"/>
      <c r="CA114" s="44" t="str">
        <f t="shared" si="222"/>
        <v/>
      </c>
      <c r="CB114" s="44" t="str">
        <f t="shared" si="223"/>
        <v/>
      </c>
      <c r="CC114" s="44" t="str">
        <f t="shared" si="224"/>
        <v/>
      </c>
      <c r="CD114" s="44" t="str">
        <f t="shared" si="225"/>
        <v/>
      </c>
      <c r="CE114" s="44" t="str">
        <f t="shared" si="226"/>
        <v/>
      </c>
      <c r="CF114" s="44" t="str">
        <f t="shared" si="254"/>
        <v/>
      </c>
      <c r="CG114" s="44" t="str">
        <f t="shared" si="255"/>
        <v/>
      </c>
      <c r="CH114" s="44" t="str">
        <f t="shared" si="256"/>
        <v/>
      </c>
      <c r="CI114" s="44" t="str">
        <f t="shared" si="257"/>
        <v/>
      </c>
      <c r="CJ114" s="44" t="str">
        <f t="shared" si="258"/>
        <v/>
      </c>
      <c r="CK114" s="44" t="str">
        <f t="shared" si="259"/>
        <v/>
      </c>
      <c r="CL114" s="44" t="str">
        <f t="shared" si="260"/>
        <v/>
      </c>
      <c r="CM114" s="44" t="str">
        <f t="shared" si="261"/>
        <v/>
      </c>
      <c r="CN114" s="44" t="str">
        <f t="shared" si="262"/>
        <v/>
      </c>
      <c r="CO114" s="44" t="str">
        <f t="shared" si="263"/>
        <v/>
      </c>
      <c r="CP114" s="44" t="str">
        <f t="shared" si="264"/>
        <v/>
      </c>
      <c r="CQ114" s="44" t="str">
        <f t="shared" si="265"/>
        <v/>
      </c>
      <c r="CR114" s="44" t="str">
        <f t="shared" si="266"/>
        <v/>
      </c>
      <c r="CS114" s="44" t="str">
        <f t="shared" si="267"/>
        <v/>
      </c>
      <c r="CT114" s="44" t="str">
        <f t="shared" si="268"/>
        <v/>
      </c>
      <c r="CU114" s="44" t="str">
        <f t="shared" si="269"/>
        <v/>
      </c>
      <c r="CV114" s="44" t="str">
        <f t="shared" si="270"/>
        <v/>
      </c>
      <c r="CW114" s="44" t="str">
        <f t="shared" si="271"/>
        <v/>
      </c>
      <c r="CX114" s="44" t="str">
        <f t="shared" si="272"/>
        <v/>
      </c>
      <c r="CY114" s="44" t="str">
        <f t="shared" si="273"/>
        <v/>
      </c>
      <c r="CZ114" s="44" t="str">
        <f t="shared" si="227"/>
        <v/>
      </c>
      <c r="DA114" s="45">
        <f t="shared" si="228"/>
        <v>0</v>
      </c>
      <c r="DB114" s="45">
        <f t="shared" si="229"/>
        <v>0</v>
      </c>
      <c r="DC114" s="45">
        <f t="shared" si="230"/>
        <v>0</v>
      </c>
      <c r="DD114" s="45">
        <f t="shared" si="231"/>
        <v>0</v>
      </c>
      <c r="DE114" s="45">
        <f t="shared" si="232"/>
        <v>0</v>
      </c>
      <c r="DF114" s="45">
        <f t="shared" si="233"/>
        <v>0</v>
      </c>
      <c r="DG114" s="45">
        <f t="shared" si="234"/>
        <v>0</v>
      </c>
      <c r="DH114" s="45">
        <f t="shared" si="235"/>
        <v>0</v>
      </c>
      <c r="DI114" s="45">
        <f t="shared" si="236"/>
        <v>0</v>
      </c>
      <c r="DJ114" s="45">
        <f t="shared" si="237"/>
        <v>0</v>
      </c>
      <c r="DK114" s="45">
        <f t="shared" si="238"/>
        <v>0</v>
      </c>
      <c r="DL114" s="45">
        <f t="shared" si="239"/>
        <v>0</v>
      </c>
      <c r="DM114" s="45">
        <f t="shared" si="240"/>
        <v>0</v>
      </c>
      <c r="DN114" s="45">
        <f t="shared" si="241"/>
        <v>0</v>
      </c>
      <c r="DO114" s="45">
        <f t="shared" si="242"/>
        <v>0</v>
      </c>
      <c r="DP114" s="45">
        <f t="shared" si="243"/>
        <v>0</v>
      </c>
      <c r="DQ114" s="45">
        <f t="shared" si="244"/>
        <v>0</v>
      </c>
      <c r="DR114" s="45">
        <f t="shared" si="245"/>
        <v>0</v>
      </c>
      <c r="DS114" s="45">
        <f t="shared" si="246"/>
        <v>0</v>
      </c>
      <c r="DT114" s="45">
        <f t="shared" si="247"/>
        <v>0</v>
      </c>
      <c r="DU114" s="45">
        <f t="shared" si="248"/>
        <v>0</v>
      </c>
      <c r="DV114" s="45">
        <f t="shared" si="249"/>
        <v>0</v>
      </c>
      <c r="DW114" s="45">
        <f t="shared" si="250"/>
        <v>0</v>
      </c>
      <c r="DX114" s="45">
        <f t="shared" si="251"/>
        <v>0</v>
      </c>
      <c r="DY114" s="45">
        <f t="shared" si="252"/>
        <v>0</v>
      </c>
      <c r="DZ114" s="45">
        <f t="shared" si="253"/>
        <v>0</v>
      </c>
    </row>
    <row r="115" spans="1:130" x14ac:dyDescent="0.25">
      <c r="A115" s="66" t="s">
        <v>52</v>
      </c>
      <c r="B115" s="47">
        <f t="shared" ref="B115:C117" si="274">+D115+F115+H115+J115+L115+N115+P115+R115+T115+V115+X115+Z115+AB115+AD115+AF115+AH115+AJ115+AL115+AN115+AP115</f>
        <v>0</v>
      </c>
      <c r="C115" s="48">
        <f t="shared" si="274"/>
        <v>0</v>
      </c>
      <c r="D115" s="37"/>
      <c r="E115" s="38"/>
      <c r="F115" s="39"/>
      <c r="G115" s="38"/>
      <c r="H115" s="39"/>
      <c r="I115" s="42"/>
      <c r="J115" s="37"/>
      <c r="K115" s="37"/>
      <c r="L115" s="39"/>
      <c r="M115" s="42"/>
      <c r="N115" s="37"/>
      <c r="O115" s="38"/>
      <c r="P115" s="39"/>
      <c r="Q115" s="38"/>
      <c r="R115" s="39"/>
      <c r="S115" s="38"/>
      <c r="T115" s="39"/>
      <c r="U115" s="38"/>
      <c r="V115" s="39"/>
      <c r="W115" s="38"/>
      <c r="X115" s="39"/>
      <c r="Y115" s="38"/>
      <c r="Z115" s="39"/>
      <c r="AA115" s="38"/>
      <c r="AB115" s="39"/>
      <c r="AC115" s="38"/>
      <c r="AD115" s="39"/>
      <c r="AE115" s="38"/>
      <c r="AF115" s="39"/>
      <c r="AG115" s="38"/>
      <c r="AH115" s="39"/>
      <c r="AI115" s="38"/>
      <c r="AJ115" s="39"/>
      <c r="AK115" s="38"/>
      <c r="AL115" s="39"/>
      <c r="AM115" s="38"/>
      <c r="AN115" s="39"/>
      <c r="AO115" s="38"/>
      <c r="AP115" s="39"/>
      <c r="AQ115" s="40"/>
      <c r="AR115" s="37"/>
      <c r="AS115" s="40"/>
      <c r="AT115" s="37"/>
      <c r="AU115" s="38"/>
      <c r="AV115" s="39"/>
      <c r="AW115" s="42"/>
      <c r="AX115" s="43" t="str">
        <f t="shared" si="221"/>
        <v/>
      </c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10"/>
      <c r="BJ115" s="10"/>
      <c r="BK115" s="10"/>
      <c r="BL115" s="10"/>
      <c r="BU115" s="10"/>
      <c r="BW115" s="11"/>
      <c r="CA115" s="44" t="str">
        <f t="shared" si="222"/>
        <v/>
      </c>
      <c r="CB115" s="44" t="str">
        <f t="shared" si="223"/>
        <v/>
      </c>
      <c r="CC115" s="44" t="str">
        <f t="shared" si="224"/>
        <v/>
      </c>
      <c r="CD115" s="44" t="str">
        <f t="shared" si="225"/>
        <v/>
      </c>
      <c r="CE115" s="44" t="str">
        <f t="shared" si="226"/>
        <v/>
      </c>
      <c r="CF115" s="44" t="str">
        <f t="shared" si="254"/>
        <v/>
      </c>
      <c r="CG115" s="44" t="str">
        <f t="shared" si="255"/>
        <v/>
      </c>
      <c r="CH115" s="44" t="str">
        <f t="shared" si="256"/>
        <v/>
      </c>
      <c r="CI115" s="44" t="str">
        <f t="shared" si="257"/>
        <v/>
      </c>
      <c r="CJ115" s="44" t="str">
        <f t="shared" si="258"/>
        <v/>
      </c>
      <c r="CK115" s="44" t="str">
        <f t="shared" si="259"/>
        <v/>
      </c>
      <c r="CL115" s="44" t="str">
        <f t="shared" si="260"/>
        <v/>
      </c>
      <c r="CM115" s="44" t="str">
        <f t="shared" si="261"/>
        <v/>
      </c>
      <c r="CN115" s="44" t="str">
        <f t="shared" si="262"/>
        <v/>
      </c>
      <c r="CO115" s="44" t="str">
        <f t="shared" si="263"/>
        <v/>
      </c>
      <c r="CP115" s="44" t="str">
        <f t="shared" si="264"/>
        <v/>
      </c>
      <c r="CQ115" s="44" t="str">
        <f t="shared" si="265"/>
        <v/>
      </c>
      <c r="CR115" s="44" t="str">
        <f t="shared" si="266"/>
        <v/>
      </c>
      <c r="CS115" s="44" t="str">
        <f t="shared" si="267"/>
        <v/>
      </c>
      <c r="CT115" s="44" t="str">
        <f t="shared" si="268"/>
        <v/>
      </c>
      <c r="CU115" s="44" t="str">
        <f t="shared" si="269"/>
        <v/>
      </c>
      <c r="CV115" s="44" t="str">
        <f t="shared" si="270"/>
        <v/>
      </c>
      <c r="CW115" s="44" t="str">
        <f t="shared" si="271"/>
        <v/>
      </c>
      <c r="CX115" s="44" t="str">
        <f t="shared" si="272"/>
        <v/>
      </c>
      <c r="CY115" s="44" t="str">
        <f t="shared" si="273"/>
        <v/>
      </c>
      <c r="CZ115" s="44" t="str">
        <f t="shared" si="227"/>
        <v/>
      </c>
      <c r="DA115" s="45">
        <f t="shared" si="228"/>
        <v>0</v>
      </c>
      <c r="DB115" s="45">
        <f t="shared" si="229"/>
        <v>0</v>
      </c>
      <c r="DC115" s="45">
        <f t="shared" si="230"/>
        <v>0</v>
      </c>
      <c r="DD115" s="45">
        <f t="shared" si="231"/>
        <v>0</v>
      </c>
      <c r="DE115" s="45">
        <f t="shared" si="232"/>
        <v>0</v>
      </c>
      <c r="DF115" s="45">
        <f t="shared" si="233"/>
        <v>0</v>
      </c>
      <c r="DG115" s="45">
        <f t="shared" si="234"/>
        <v>0</v>
      </c>
      <c r="DH115" s="45">
        <f t="shared" si="235"/>
        <v>0</v>
      </c>
      <c r="DI115" s="45">
        <f t="shared" si="236"/>
        <v>0</v>
      </c>
      <c r="DJ115" s="45">
        <f t="shared" si="237"/>
        <v>0</v>
      </c>
      <c r="DK115" s="45">
        <f t="shared" si="238"/>
        <v>0</v>
      </c>
      <c r="DL115" s="45">
        <f t="shared" si="239"/>
        <v>0</v>
      </c>
      <c r="DM115" s="45">
        <f t="shared" si="240"/>
        <v>0</v>
      </c>
      <c r="DN115" s="45">
        <f t="shared" si="241"/>
        <v>0</v>
      </c>
      <c r="DO115" s="45">
        <f t="shared" si="242"/>
        <v>0</v>
      </c>
      <c r="DP115" s="45">
        <f t="shared" si="243"/>
        <v>0</v>
      </c>
      <c r="DQ115" s="45">
        <f t="shared" si="244"/>
        <v>0</v>
      </c>
      <c r="DR115" s="45">
        <f t="shared" si="245"/>
        <v>0</v>
      </c>
      <c r="DS115" s="45">
        <f t="shared" si="246"/>
        <v>0</v>
      </c>
      <c r="DT115" s="45">
        <f t="shared" si="247"/>
        <v>0</v>
      </c>
      <c r="DU115" s="45">
        <f t="shared" si="248"/>
        <v>0</v>
      </c>
      <c r="DV115" s="45">
        <f t="shared" si="249"/>
        <v>0</v>
      </c>
      <c r="DW115" s="45">
        <f t="shared" si="250"/>
        <v>0</v>
      </c>
      <c r="DX115" s="45">
        <f t="shared" si="251"/>
        <v>0</v>
      </c>
      <c r="DY115" s="45">
        <f t="shared" si="252"/>
        <v>0</v>
      </c>
      <c r="DZ115" s="45">
        <f t="shared" si="253"/>
        <v>0</v>
      </c>
    </row>
    <row r="116" spans="1:130" x14ac:dyDescent="0.25">
      <c r="A116" s="66" t="s">
        <v>53</v>
      </c>
      <c r="B116" s="47">
        <f t="shared" si="274"/>
        <v>0</v>
      </c>
      <c r="C116" s="48">
        <f t="shared" si="274"/>
        <v>0</v>
      </c>
      <c r="D116" s="37"/>
      <c r="E116" s="38"/>
      <c r="F116" s="39"/>
      <c r="G116" s="38"/>
      <c r="H116" s="39"/>
      <c r="I116" s="42"/>
      <c r="J116" s="37"/>
      <c r="K116" s="37"/>
      <c r="L116" s="39"/>
      <c r="M116" s="42"/>
      <c r="N116" s="37"/>
      <c r="O116" s="38"/>
      <c r="P116" s="39"/>
      <c r="Q116" s="38"/>
      <c r="R116" s="39"/>
      <c r="S116" s="38"/>
      <c r="T116" s="39"/>
      <c r="U116" s="38"/>
      <c r="V116" s="39"/>
      <c r="W116" s="38"/>
      <c r="X116" s="39"/>
      <c r="Y116" s="38"/>
      <c r="Z116" s="39"/>
      <c r="AA116" s="38"/>
      <c r="AB116" s="39"/>
      <c r="AC116" s="38"/>
      <c r="AD116" s="39"/>
      <c r="AE116" s="38"/>
      <c r="AF116" s="39"/>
      <c r="AG116" s="38"/>
      <c r="AH116" s="39"/>
      <c r="AI116" s="38"/>
      <c r="AJ116" s="39"/>
      <c r="AK116" s="38"/>
      <c r="AL116" s="39"/>
      <c r="AM116" s="38"/>
      <c r="AN116" s="39"/>
      <c r="AO116" s="38"/>
      <c r="AP116" s="39"/>
      <c r="AQ116" s="40"/>
      <c r="AR116" s="37"/>
      <c r="AS116" s="40"/>
      <c r="AT116" s="37"/>
      <c r="AU116" s="38"/>
      <c r="AV116" s="39"/>
      <c r="AW116" s="42"/>
      <c r="AX116" s="43" t="str">
        <f t="shared" si="221"/>
        <v/>
      </c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10"/>
      <c r="BJ116" s="10"/>
      <c r="BK116" s="10"/>
      <c r="BL116" s="10"/>
      <c r="BU116" s="10"/>
      <c r="BW116" s="11"/>
      <c r="CA116" s="44" t="str">
        <f t="shared" si="222"/>
        <v/>
      </c>
      <c r="CB116" s="44" t="str">
        <f t="shared" si="223"/>
        <v/>
      </c>
      <c r="CC116" s="44" t="str">
        <f t="shared" si="224"/>
        <v/>
      </c>
      <c r="CD116" s="44" t="str">
        <f t="shared" si="225"/>
        <v/>
      </c>
      <c r="CE116" s="44" t="str">
        <f t="shared" si="226"/>
        <v/>
      </c>
      <c r="CF116" s="44" t="str">
        <f t="shared" si="254"/>
        <v/>
      </c>
      <c r="CG116" s="44" t="str">
        <f t="shared" si="255"/>
        <v/>
      </c>
      <c r="CH116" s="44" t="str">
        <f t="shared" si="256"/>
        <v/>
      </c>
      <c r="CI116" s="44" t="str">
        <f t="shared" si="257"/>
        <v/>
      </c>
      <c r="CJ116" s="44" t="str">
        <f t="shared" si="258"/>
        <v/>
      </c>
      <c r="CK116" s="44" t="str">
        <f t="shared" si="259"/>
        <v/>
      </c>
      <c r="CL116" s="44" t="str">
        <f t="shared" si="260"/>
        <v/>
      </c>
      <c r="CM116" s="44" t="str">
        <f t="shared" si="261"/>
        <v/>
      </c>
      <c r="CN116" s="44" t="str">
        <f t="shared" si="262"/>
        <v/>
      </c>
      <c r="CO116" s="44" t="str">
        <f t="shared" si="263"/>
        <v/>
      </c>
      <c r="CP116" s="44" t="str">
        <f t="shared" si="264"/>
        <v/>
      </c>
      <c r="CQ116" s="44" t="str">
        <f t="shared" si="265"/>
        <v/>
      </c>
      <c r="CR116" s="44" t="str">
        <f t="shared" si="266"/>
        <v/>
      </c>
      <c r="CS116" s="44" t="str">
        <f t="shared" si="267"/>
        <v/>
      </c>
      <c r="CT116" s="44" t="str">
        <f t="shared" si="268"/>
        <v/>
      </c>
      <c r="CU116" s="44" t="str">
        <f t="shared" si="269"/>
        <v/>
      </c>
      <c r="CV116" s="44" t="str">
        <f t="shared" si="270"/>
        <v/>
      </c>
      <c r="CW116" s="44" t="str">
        <f t="shared" si="271"/>
        <v/>
      </c>
      <c r="CX116" s="44" t="str">
        <f t="shared" si="272"/>
        <v/>
      </c>
      <c r="CY116" s="44" t="str">
        <f t="shared" si="273"/>
        <v/>
      </c>
      <c r="CZ116" s="44" t="str">
        <f t="shared" si="227"/>
        <v/>
      </c>
      <c r="DA116" s="45">
        <f t="shared" si="228"/>
        <v>0</v>
      </c>
      <c r="DB116" s="45">
        <f t="shared" si="229"/>
        <v>0</v>
      </c>
      <c r="DC116" s="45">
        <f t="shared" si="230"/>
        <v>0</v>
      </c>
      <c r="DD116" s="45">
        <f t="shared" si="231"/>
        <v>0</v>
      </c>
      <c r="DE116" s="45">
        <f t="shared" si="232"/>
        <v>0</v>
      </c>
      <c r="DF116" s="45">
        <f t="shared" si="233"/>
        <v>0</v>
      </c>
      <c r="DG116" s="45">
        <f t="shared" si="234"/>
        <v>0</v>
      </c>
      <c r="DH116" s="45">
        <f t="shared" si="235"/>
        <v>0</v>
      </c>
      <c r="DI116" s="45">
        <f t="shared" si="236"/>
        <v>0</v>
      </c>
      <c r="DJ116" s="45">
        <f t="shared" si="237"/>
        <v>0</v>
      </c>
      <c r="DK116" s="45">
        <f t="shared" si="238"/>
        <v>0</v>
      </c>
      <c r="DL116" s="45">
        <f t="shared" si="239"/>
        <v>0</v>
      </c>
      <c r="DM116" s="45">
        <f t="shared" si="240"/>
        <v>0</v>
      </c>
      <c r="DN116" s="45">
        <f t="shared" si="241"/>
        <v>0</v>
      </c>
      <c r="DO116" s="45">
        <f t="shared" si="242"/>
        <v>0</v>
      </c>
      <c r="DP116" s="45">
        <f t="shared" si="243"/>
        <v>0</v>
      </c>
      <c r="DQ116" s="45">
        <f t="shared" si="244"/>
        <v>0</v>
      </c>
      <c r="DR116" s="45">
        <f t="shared" si="245"/>
        <v>0</v>
      </c>
      <c r="DS116" s="45">
        <f t="shared" si="246"/>
        <v>0</v>
      </c>
      <c r="DT116" s="45">
        <f t="shared" si="247"/>
        <v>0</v>
      </c>
      <c r="DU116" s="45">
        <f t="shared" si="248"/>
        <v>0</v>
      </c>
      <c r="DV116" s="45">
        <f t="shared" si="249"/>
        <v>0</v>
      </c>
      <c r="DW116" s="45">
        <f t="shared" si="250"/>
        <v>0</v>
      </c>
      <c r="DX116" s="45">
        <f t="shared" si="251"/>
        <v>0</v>
      </c>
      <c r="DY116" s="45">
        <f t="shared" si="252"/>
        <v>0</v>
      </c>
      <c r="DZ116" s="45">
        <f t="shared" si="253"/>
        <v>0</v>
      </c>
    </row>
    <row r="117" spans="1:130" x14ac:dyDescent="0.25">
      <c r="A117" s="57" t="s">
        <v>54</v>
      </c>
      <c r="B117" s="287">
        <f t="shared" si="274"/>
        <v>0</v>
      </c>
      <c r="C117" s="57">
        <f t="shared" si="274"/>
        <v>0</v>
      </c>
      <c r="D117" s="58"/>
      <c r="E117" s="59"/>
      <c r="F117" s="60"/>
      <c r="G117" s="59"/>
      <c r="H117" s="60"/>
      <c r="I117" s="61"/>
      <c r="J117" s="58"/>
      <c r="K117" s="58"/>
      <c r="L117" s="60"/>
      <c r="M117" s="61"/>
      <c r="N117" s="58"/>
      <c r="O117" s="59"/>
      <c r="P117" s="60"/>
      <c r="Q117" s="59"/>
      <c r="R117" s="60"/>
      <c r="S117" s="59"/>
      <c r="T117" s="60"/>
      <c r="U117" s="59"/>
      <c r="V117" s="60"/>
      <c r="W117" s="59"/>
      <c r="X117" s="60"/>
      <c r="Y117" s="59"/>
      <c r="Z117" s="60"/>
      <c r="AA117" s="59"/>
      <c r="AB117" s="60"/>
      <c r="AC117" s="59"/>
      <c r="AD117" s="60"/>
      <c r="AE117" s="59"/>
      <c r="AF117" s="60"/>
      <c r="AG117" s="59"/>
      <c r="AH117" s="60"/>
      <c r="AI117" s="59"/>
      <c r="AJ117" s="60"/>
      <c r="AK117" s="59"/>
      <c r="AL117" s="60"/>
      <c r="AM117" s="59"/>
      <c r="AN117" s="60"/>
      <c r="AO117" s="59"/>
      <c r="AP117" s="60"/>
      <c r="AQ117" s="62"/>
      <c r="AR117" s="58"/>
      <c r="AS117" s="62"/>
      <c r="AT117" s="58"/>
      <c r="AU117" s="59"/>
      <c r="AV117" s="60"/>
      <c r="AW117" s="61"/>
      <c r="AX117" s="43" t="str">
        <f t="shared" si="221"/>
        <v/>
      </c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10"/>
      <c r="BJ117" s="10"/>
      <c r="BK117" s="10"/>
      <c r="BL117" s="10"/>
      <c r="BU117" s="10"/>
      <c r="BW117" s="11"/>
      <c r="CA117" s="44" t="str">
        <f t="shared" si="222"/>
        <v/>
      </c>
      <c r="CB117" s="44" t="str">
        <f t="shared" si="223"/>
        <v/>
      </c>
      <c r="CC117" s="44" t="str">
        <f t="shared" si="224"/>
        <v/>
      </c>
      <c r="CD117" s="44" t="str">
        <f t="shared" si="225"/>
        <v/>
      </c>
      <c r="CE117" s="44" t="str">
        <f t="shared" si="226"/>
        <v/>
      </c>
      <c r="CF117" s="44" t="str">
        <f t="shared" si="254"/>
        <v/>
      </c>
      <c r="CG117" s="44" t="str">
        <f t="shared" si="255"/>
        <v/>
      </c>
      <c r="CH117" s="44" t="str">
        <f t="shared" si="256"/>
        <v/>
      </c>
      <c r="CI117" s="44" t="str">
        <f t="shared" si="257"/>
        <v/>
      </c>
      <c r="CJ117" s="44" t="str">
        <f t="shared" si="258"/>
        <v/>
      </c>
      <c r="CK117" s="44" t="str">
        <f t="shared" si="259"/>
        <v/>
      </c>
      <c r="CL117" s="44" t="str">
        <f t="shared" si="260"/>
        <v/>
      </c>
      <c r="CM117" s="44" t="str">
        <f t="shared" si="261"/>
        <v/>
      </c>
      <c r="CN117" s="44" t="str">
        <f t="shared" si="262"/>
        <v/>
      </c>
      <c r="CO117" s="44" t="str">
        <f t="shared" si="263"/>
        <v/>
      </c>
      <c r="CP117" s="44" t="str">
        <f t="shared" si="264"/>
        <v/>
      </c>
      <c r="CQ117" s="44" t="str">
        <f t="shared" si="265"/>
        <v/>
      </c>
      <c r="CR117" s="44" t="str">
        <f t="shared" si="266"/>
        <v/>
      </c>
      <c r="CS117" s="44" t="str">
        <f t="shared" si="267"/>
        <v/>
      </c>
      <c r="CT117" s="44" t="str">
        <f t="shared" si="268"/>
        <v/>
      </c>
      <c r="CU117" s="44" t="str">
        <f t="shared" si="269"/>
        <v/>
      </c>
      <c r="CV117" s="44" t="str">
        <f t="shared" si="270"/>
        <v/>
      </c>
      <c r="CW117" s="44" t="str">
        <f t="shared" si="271"/>
        <v/>
      </c>
      <c r="CX117" s="44" t="str">
        <f t="shared" si="272"/>
        <v/>
      </c>
      <c r="CY117" s="44" t="str">
        <f t="shared" si="273"/>
        <v/>
      </c>
      <c r="CZ117" s="44" t="str">
        <f t="shared" si="227"/>
        <v/>
      </c>
      <c r="DA117" s="45">
        <f t="shared" si="228"/>
        <v>0</v>
      </c>
      <c r="DB117" s="45">
        <f t="shared" si="229"/>
        <v>0</v>
      </c>
      <c r="DC117" s="45">
        <f t="shared" si="230"/>
        <v>0</v>
      </c>
      <c r="DD117" s="45">
        <f t="shared" si="231"/>
        <v>0</v>
      </c>
      <c r="DE117" s="45">
        <f t="shared" si="232"/>
        <v>0</v>
      </c>
      <c r="DF117" s="45">
        <f t="shared" si="233"/>
        <v>0</v>
      </c>
      <c r="DG117" s="45">
        <f t="shared" si="234"/>
        <v>0</v>
      </c>
      <c r="DH117" s="45">
        <f t="shared" si="235"/>
        <v>0</v>
      </c>
      <c r="DI117" s="45">
        <f t="shared" si="236"/>
        <v>0</v>
      </c>
      <c r="DJ117" s="45">
        <f t="shared" si="237"/>
        <v>0</v>
      </c>
      <c r="DK117" s="45">
        <f t="shared" si="238"/>
        <v>0</v>
      </c>
      <c r="DL117" s="45">
        <f t="shared" si="239"/>
        <v>0</v>
      </c>
      <c r="DM117" s="45">
        <f t="shared" si="240"/>
        <v>0</v>
      </c>
      <c r="DN117" s="45">
        <f t="shared" si="241"/>
        <v>0</v>
      </c>
      <c r="DO117" s="45">
        <f t="shared" si="242"/>
        <v>0</v>
      </c>
      <c r="DP117" s="45">
        <f t="shared" si="243"/>
        <v>0</v>
      </c>
      <c r="DQ117" s="45">
        <f t="shared" si="244"/>
        <v>0</v>
      </c>
      <c r="DR117" s="45">
        <f t="shared" si="245"/>
        <v>0</v>
      </c>
      <c r="DS117" s="45">
        <f t="shared" si="246"/>
        <v>0</v>
      </c>
      <c r="DT117" s="45">
        <f t="shared" si="247"/>
        <v>0</v>
      </c>
      <c r="DU117" s="45">
        <f t="shared" si="248"/>
        <v>0</v>
      </c>
      <c r="DV117" s="45">
        <f t="shared" si="249"/>
        <v>0</v>
      </c>
      <c r="DW117" s="45">
        <f t="shared" si="250"/>
        <v>0</v>
      </c>
      <c r="DX117" s="45">
        <f t="shared" si="251"/>
        <v>0</v>
      </c>
      <c r="DY117" s="45">
        <f t="shared" si="252"/>
        <v>0</v>
      </c>
      <c r="DZ117" s="45">
        <f t="shared" si="253"/>
        <v>0</v>
      </c>
    </row>
    <row r="118" spans="1:130" x14ac:dyDescent="0.25">
      <c r="A118" s="15" t="s">
        <v>60</v>
      </c>
      <c r="B118" s="15"/>
      <c r="C118" s="15"/>
      <c r="D118" s="15"/>
      <c r="E118" s="15"/>
      <c r="F118" s="15"/>
      <c r="G118" s="15"/>
      <c r="H118" s="16"/>
      <c r="I118" s="16"/>
      <c r="J118" s="17"/>
      <c r="K118" s="17"/>
      <c r="L118" s="17"/>
      <c r="M118" s="17"/>
      <c r="N118" s="17"/>
      <c r="O118" s="17"/>
      <c r="P118" s="17"/>
      <c r="Q118" s="8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T118" s="14"/>
      <c r="BU118" s="14"/>
      <c r="BV118" s="11"/>
      <c r="BW118" s="11"/>
    </row>
    <row r="119" spans="1:130" ht="15" customHeight="1" x14ac:dyDescent="0.25">
      <c r="A119" s="475" t="s">
        <v>4</v>
      </c>
      <c r="B119" s="478" t="s">
        <v>5</v>
      </c>
      <c r="C119" s="479"/>
      <c r="D119" s="482" t="s">
        <v>6</v>
      </c>
      <c r="E119" s="483"/>
      <c r="F119" s="483"/>
      <c r="G119" s="483"/>
      <c r="H119" s="483"/>
      <c r="I119" s="483"/>
      <c r="J119" s="483"/>
      <c r="K119" s="483"/>
      <c r="L119" s="483"/>
      <c r="M119" s="483"/>
      <c r="N119" s="483"/>
      <c r="O119" s="483"/>
      <c r="P119" s="483"/>
      <c r="Q119" s="483"/>
      <c r="R119" s="483"/>
      <c r="S119" s="483"/>
      <c r="T119" s="483"/>
      <c r="U119" s="483"/>
      <c r="V119" s="483"/>
      <c r="W119" s="483"/>
      <c r="X119" s="483"/>
      <c r="Y119" s="483"/>
      <c r="Z119" s="483"/>
      <c r="AA119" s="483"/>
      <c r="AB119" s="483"/>
      <c r="AC119" s="483"/>
      <c r="AD119" s="483"/>
      <c r="AE119" s="483"/>
      <c r="AF119" s="483"/>
      <c r="AG119" s="483"/>
      <c r="AH119" s="483"/>
      <c r="AI119" s="483"/>
      <c r="AJ119" s="483"/>
      <c r="AK119" s="483"/>
      <c r="AL119" s="483"/>
      <c r="AM119" s="483"/>
      <c r="AN119" s="483"/>
      <c r="AO119" s="483"/>
      <c r="AP119" s="483"/>
      <c r="AQ119" s="484"/>
      <c r="AR119" s="485" t="s">
        <v>7</v>
      </c>
      <c r="AS119" s="486"/>
      <c r="AT119" s="487" t="s">
        <v>8</v>
      </c>
      <c r="AU119" s="488"/>
      <c r="AV119" s="493" t="s">
        <v>9</v>
      </c>
      <c r="AW119" s="496" t="s">
        <v>10</v>
      </c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U119" s="10"/>
      <c r="BV119" s="11"/>
      <c r="BW119" s="11"/>
    </row>
    <row r="120" spans="1:130" ht="15" customHeight="1" x14ac:dyDescent="0.25">
      <c r="A120" s="476"/>
      <c r="B120" s="480"/>
      <c r="C120" s="481"/>
      <c r="D120" s="491" t="s">
        <v>11</v>
      </c>
      <c r="E120" s="485"/>
      <c r="F120" s="491" t="s">
        <v>12</v>
      </c>
      <c r="G120" s="485"/>
      <c r="H120" s="491" t="s">
        <v>13</v>
      </c>
      <c r="I120" s="492"/>
      <c r="J120" s="485" t="s">
        <v>14</v>
      </c>
      <c r="K120" s="485"/>
      <c r="L120" s="491" t="s">
        <v>15</v>
      </c>
      <c r="M120" s="485"/>
      <c r="N120" s="491" t="s">
        <v>16</v>
      </c>
      <c r="O120" s="485"/>
      <c r="P120" s="491" t="s">
        <v>17</v>
      </c>
      <c r="Q120" s="485"/>
      <c r="R120" s="491" t="s">
        <v>18</v>
      </c>
      <c r="S120" s="485"/>
      <c r="T120" s="491" t="s">
        <v>19</v>
      </c>
      <c r="U120" s="492"/>
      <c r="V120" s="491" t="s">
        <v>20</v>
      </c>
      <c r="W120" s="492"/>
      <c r="X120" s="491" t="s">
        <v>21</v>
      </c>
      <c r="Y120" s="492"/>
      <c r="Z120" s="491" t="s">
        <v>22</v>
      </c>
      <c r="AA120" s="492"/>
      <c r="AB120" s="491" t="s">
        <v>23</v>
      </c>
      <c r="AC120" s="492"/>
      <c r="AD120" s="491" t="s">
        <v>24</v>
      </c>
      <c r="AE120" s="492"/>
      <c r="AF120" s="491" t="s">
        <v>25</v>
      </c>
      <c r="AG120" s="492"/>
      <c r="AH120" s="491" t="s">
        <v>26</v>
      </c>
      <c r="AI120" s="492"/>
      <c r="AJ120" s="491" t="s">
        <v>27</v>
      </c>
      <c r="AK120" s="492"/>
      <c r="AL120" s="491" t="s">
        <v>28</v>
      </c>
      <c r="AM120" s="492"/>
      <c r="AN120" s="491" t="s">
        <v>29</v>
      </c>
      <c r="AO120" s="492"/>
      <c r="AP120" s="491" t="s">
        <v>30</v>
      </c>
      <c r="AQ120" s="486"/>
      <c r="AR120" s="499" t="s">
        <v>31</v>
      </c>
      <c r="AS120" s="501" t="s">
        <v>32</v>
      </c>
      <c r="AT120" s="489"/>
      <c r="AU120" s="490"/>
      <c r="AV120" s="494"/>
      <c r="AW120" s="497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U120" s="10"/>
      <c r="BV120" s="11"/>
      <c r="BW120" s="11"/>
    </row>
    <row r="121" spans="1:130" x14ac:dyDescent="0.25">
      <c r="A121" s="477"/>
      <c r="B121" s="24" t="s">
        <v>33</v>
      </c>
      <c r="C121" s="64" t="s">
        <v>34</v>
      </c>
      <c r="D121" s="18" t="s">
        <v>33</v>
      </c>
      <c r="E121" s="25" t="s">
        <v>34</v>
      </c>
      <c r="F121" s="18" t="s">
        <v>33</v>
      </c>
      <c r="G121" s="25" t="s">
        <v>34</v>
      </c>
      <c r="H121" s="18" t="s">
        <v>33</v>
      </c>
      <c r="I121" s="64" t="s">
        <v>34</v>
      </c>
      <c r="J121" s="24" t="s">
        <v>33</v>
      </c>
      <c r="K121" s="25" t="s">
        <v>34</v>
      </c>
      <c r="L121" s="18" t="s">
        <v>33</v>
      </c>
      <c r="M121" s="25" t="s">
        <v>34</v>
      </c>
      <c r="N121" s="18" t="s">
        <v>33</v>
      </c>
      <c r="O121" s="25" t="s">
        <v>34</v>
      </c>
      <c r="P121" s="18" t="s">
        <v>33</v>
      </c>
      <c r="Q121" s="25" t="s">
        <v>34</v>
      </c>
      <c r="R121" s="18" t="s">
        <v>33</v>
      </c>
      <c r="S121" s="25" t="s">
        <v>34</v>
      </c>
      <c r="T121" s="18" t="s">
        <v>33</v>
      </c>
      <c r="U121" s="25" t="s">
        <v>34</v>
      </c>
      <c r="V121" s="18" t="s">
        <v>33</v>
      </c>
      <c r="W121" s="25" t="s">
        <v>34</v>
      </c>
      <c r="X121" s="18" t="s">
        <v>33</v>
      </c>
      <c r="Y121" s="25" t="s">
        <v>34</v>
      </c>
      <c r="Z121" s="18" t="s">
        <v>33</v>
      </c>
      <c r="AA121" s="25" t="s">
        <v>34</v>
      </c>
      <c r="AB121" s="18" t="s">
        <v>33</v>
      </c>
      <c r="AC121" s="25" t="s">
        <v>34</v>
      </c>
      <c r="AD121" s="18" t="s">
        <v>33</v>
      </c>
      <c r="AE121" s="25" t="s">
        <v>34</v>
      </c>
      <c r="AF121" s="18" t="s">
        <v>33</v>
      </c>
      <c r="AG121" s="25" t="s">
        <v>34</v>
      </c>
      <c r="AH121" s="18" t="s">
        <v>33</v>
      </c>
      <c r="AI121" s="25" t="s">
        <v>34</v>
      </c>
      <c r="AJ121" s="18" t="s">
        <v>33</v>
      </c>
      <c r="AK121" s="25" t="s">
        <v>34</v>
      </c>
      <c r="AL121" s="18" t="s">
        <v>33</v>
      </c>
      <c r="AM121" s="25" t="s">
        <v>34</v>
      </c>
      <c r="AN121" s="18" t="s">
        <v>33</v>
      </c>
      <c r="AO121" s="25" t="s">
        <v>34</v>
      </c>
      <c r="AP121" s="18" t="s">
        <v>33</v>
      </c>
      <c r="AQ121" s="26" t="s">
        <v>34</v>
      </c>
      <c r="AR121" s="500"/>
      <c r="AS121" s="502"/>
      <c r="AT121" s="280" t="s">
        <v>35</v>
      </c>
      <c r="AU121" s="275" t="s">
        <v>36</v>
      </c>
      <c r="AV121" s="495"/>
      <c r="AW121" s="498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U121" s="10"/>
      <c r="BV121" s="11"/>
      <c r="BW121" s="11"/>
    </row>
    <row r="122" spans="1:130" x14ac:dyDescent="0.25">
      <c r="A122" s="65" t="s">
        <v>37</v>
      </c>
      <c r="B122" s="31">
        <f t="shared" ref="B122:C129" si="275">+N122+P122+R122+T122+V122+X122+Z122+AB122+AD122+AF122+AH122+AJ122+AL122+AN122+AP122</f>
        <v>0</v>
      </c>
      <c r="C122" s="32">
        <f t="shared" si="275"/>
        <v>0</v>
      </c>
      <c r="D122" s="33"/>
      <c r="E122" s="34"/>
      <c r="F122" s="35"/>
      <c r="G122" s="34"/>
      <c r="H122" s="35"/>
      <c r="I122" s="34"/>
      <c r="J122" s="35"/>
      <c r="K122" s="34"/>
      <c r="L122" s="35"/>
      <c r="M122" s="36"/>
      <c r="N122" s="37"/>
      <c r="O122" s="38"/>
      <c r="P122" s="39"/>
      <c r="Q122" s="38"/>
      <c r="R122" s="39"/>
      <c r="S122" s="38"/>
      <c r="T122" s="39"/>
      <c r="U122" s="38"/>
      <c r="V122" s="39"/>
      <c r="W122" s="38"/>
      <c r="X122" s="39"/>
      <c r="Y122" s="38"/>
      <c r="Z122" s="39"/>
      <c r="AA122" s="38"/>
      <c r="AB122" s="39"/>
      <c r="AC122" s="38"/>
      <c r="AD122" s="39"/>
      <c r="AE122" s="38"/>
      <c r="AF122" s="39"/>
      <c r="AG122" s="38"/>
      <c r="AH122" s="39"/>
      <c r="AI122" s="38"/>
      <c r="AJ122" s="39"/>
      <c r="AK122" s="38"/>
      <c r="AL122" s="39"/>
      <c r="AM122" s="38"/>
      <c r="AN122" s="39"/>
      <c r="AO122" s="38"/>
      <c r="AP122" s="39"/>
      <c r="AQ122" s="40"/>
      <c r="AR122" s="41"/>
      <c r="AS122" s="40"/>
      <c r="AT122" s="37"/>
      <c r="AU122" s="38"/>
      <c r="AV122" s="39"/>
      <c r="AW122" s="42"/>
      <c r="AX122" s="43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10"/>
      <c r="BJ122" s="10"/>
      <c r="BK122" s="10"/>
      <c r="BL122" s="10"/>
      <c r="BU122" s="11"/>
      <c r="BV122" s="11"/>
      <c r="BW122" s="11"/>
      <c r="CA122" s="44" t="str">
        <f t="shared" ref="CA122:CA139" si="277">IF(B122&lt;C122,"* El total de Reactivos NO DEBE ser superior al total de Procesados. ","")</f>
        <v/>
      </c>
      <c r="CB122" s="44" t="str">
        <f t="shared" ref="CB122:CB138" si="278">IF(B122&lt;&gt;(AR122+ AS122),"* La suma de las columnas Sexo DEBE SER IGUAL a los Procesados. ","")</f>
        <v/>
      </c>
      <c r="CC122" s="44" t="str">
        <f t="shared" ref="CC122:CC139" si="279">IF(B122&lt;(AT122+ AU122),"* La suma de las columna Trans NO DEBE ser superior al total de Procesados. ","")</f>
        <v/>
      </c>
      <c r="CD122" s="44" t="str">
        <f t="shared" ref="CD122:CD139" si="280">IF(B122&lt;AV122,"* La columna Pueblos Originarios NO DEBE ser superior al total de Procesados. ","")</f>
        <v/>
      </c>
      <c r="CE122" s="44" t="str">
        <f t="shared" ref="CE122:CE139" si="281">IF(B122&lt;AW122,"* La columna Migrantes NO DEBE ser superior al total de Procesados. ","")</f>
        <v/>
      </c>
      <c r="CF122" s="44" t="str">
        <f>IF(D122&lt;E122,CONCATENATE("* El total de procesados debe ser mayor o igual al total de Reactivos en el grupo de edad ",$D$120),"")</f>
        <v/>
      </c>
      <c r="CG122" s="44" t="str">
        <f>IF(F122&lt;G122,CONCATENATE("* El total de procesados debe ser mayor o igual al total de Reactivos en el grupo de edad ",$F$120),"")</f>
        <v/>
      </c>
      <c r="CH122" s="44" t="str">
        <f>IF(H122&lt;I122,CONCATENATE("* El total de procesados debe ser mayor o igual al total de Reactivos en el grupo de edad ",$H$120),"")</f>
        <v/>
      </c>
      <c r="CI122" s="44" t="str">
        <f>IF(J122&lt;K122,CONCATENATE("* El total de procesados debe ser mayor o igual al total de Reactivos en el grupo de edad ",$J$120),"")</f>
        <v/>
      </c>
      <c r="CJ122" s="44" t="str">
        <f>IF(L122&lt;M122,CONCATENATE("* El total de procesados debe ser mayor o igual al total de Reactivos en el grupo de edad ",$L$120),"")</f>
        <v/>
      </c>
      <c r="CK122" s="44" t="str">
        <f>IF(N122&lt;O122,CONCATENATE("* El total de procesados debe ser mayor o igual al total de Reactivos en el grupo de edad ",$N$120),"")</f>
        <v/>
      </c>
      <c r="CL122" s="44" t="str">
        <f>IF(P122&lt;Q122,CONCATENATE("* El total de procesados debe ser mayor o igual al total de Reactivos en el grupo de edad ",$P$120),"")</f>
        <v/>
      </c>
      <c r="CM122" s="44" t="str">
        <f>IF(R122&lt;S122,CONCATENATE("* El total de procesados debe ser mayor o igual al total de Reactivos en el grupo de edad ",$R$120),"")</f>
        <v/>
      </c>
      <c r="CN122" s="44" t="str">
        <f>IF(T122&lt;U122,CONCATENATE("* El total de procesados debe ser mayor o igual al total de Reactivos en el grupo de edad ",$T$120),"")</f>
        <v/>
      </c>
      <c r="CO122" s="44" t="str">
        <f>IF(V122&lt;W122,CONCATENATE("* El total de procesados debe ser mayor o igual al total de Reactivos en el grupo de edad ",$V$120),"")</f>
        <v/>
      </c>
      <c r="CP122" s="44" t="str">
        <f>IF(X122&lt;Y122,CONCATENATE("* El total de procesados debe ser mayor o igual al total de Reactivos en el grupo de edad ",$X$120),"")</f>
        <v/>
      </c>
      <c r="CQ122" s="44" t="str">
        <f>IF(Z122&lt;AA122,CONCATENATE("* El total de procesados debe ser mayor o igual al total de Reactivos en el grupo de edad ",$Z$120),"")</f>
        <v/>
      </c>
      <c r="CR122" s="44" t="str">
        <f>IF(AB122&lt;AC122,CONCATENATE("* El total de procesados debe ser mayor o igual al total de Reactivos en el grupo de edad ",$AB$120),"")</f>
        <v/>
      </c>
      <c r="CS122" s="44" t="str">
        <f>IF(AD122&lt;AE122,CONCATENATE("* El total de procesados debe ser mayor o igual al total de Reactivos en el grupo de edad ",$AD$120),"")</f>
        <v/>
      </c>
      <c r="CT122" s="44" t="str">
        <f>IF(AF122&lt;AG122,CONCATENATE("* El total de procesados debe ser mayor o igual al total de Reactivos en el grupo de edad ",$AF$120),"")</f>
        <v/>
      </c>
      <c r="CU122" s="44" t="str">
        <f>IF(AH122&lt;AI122,CONCATENATE("* El total de procesados debe ser mayor o igual al total de Reactivos en el grupo de edad ",$AH$120),"")</f>
        <v/>
      </c>
      <c r="CV122" s="44" t="str">
        <f>IF(AJ122&lt;AK122,CONCATENATE("* El total de procesados debe ser mayor o igual al total de Reactivos en el grupo de edad ",$AJ$120),"")</f>
        <v/>
      </c>
      <c r="CW122" s="44" t="str">
        <f>IF(AL122&lt;AM122,CONCATENATE("* El total de procesados debe ser mayor o igual al total de Reactivos en el grupo de edad ",$AL$120),"")</f>
        <v/>
      </c>
      <c r="CX122" s="44" t="str">
        <f>IF(AN122&lt;AO122,CONCATENATE("* El total de procesados debe ser mayor o igual al total de Reactivos en el grupo de edad ",$AN$120),"")</f>
        <v/>
      </c>
      <c r="CY122" s="44" t="str">
        <f>IF(AP122&lt;AQ122,CONCATENATE("* El total de procesados debe ser mayor o igual al total de Reactivos en el grupo de edad ",$AP$120),"")</f>
        <v/>
      </c>
      <c r="CZ122" s="44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5">
        <f t="shared" ref="DA122:DA139" si="283">IF(B122&lt;   C122,1,0)</f>
        <v>0</v>
      </c>
      <c r="DB122" s="45">
        <f t="shared" ref="DB122:DB139" si="284">IF(B122&lt;&gt; AR122+AS122,1,0)</f>
        <v>0</v>
      </c>
      <c r="DC122" s="45">
        <f t="shared" ref="DC122:DC139" si="285">IF(B122&lt;  AT122+AU122,1,0)</f>
        <v>0</v>
      </c>
      <c r="DD122" s="45">
        <f t="shared" ref="DD122:DD139" si="286">IF(B122&lt;  AV122,1,0)</f>
        <v>0</v>
      </c>
      <c r="DE122" s="45">
        <f t="shared" ref="DE122:DE139" si="287">IF(B122&lt;  AW122,1,0)</f>
        <v>0</v>
      </c>
      <c r="DF122" s="45">
        <f t="shared" ref="DF122:DF139" si="288">IF(D122&lt;E122,1,0)</f>
        <v>0</v>
      </c>
      <c r="DG122" s="45">
        <f t="shared" ref="DG122:DG139" si="289">IF(F122&lt;G122,1,0)</f>
        <v>0</v>
      </c>
      <c r="DH122" s="45">
        <f t="shared" ref="DH122:DH139" si="290">IF(H122&lt;I122,1,0)</f>
        <v>0</v>
      </c>
      <c r="DI122" s="45">
        <f t="shared" ref="DI122:DI139" si="291">IF(J122&lt;K122,1,0)</f>
        <v>0</v>
      </c>
      <c r="DJ122" s="45">
        <f t="shared" ref="DJ122:DJ139" si="292">IF(L122&lt;M122,1,0)</f>
        <v>0</v>
      </c>
      <c r="DK122" s="45">
        <f t="shared" ref="DK122:DK139" si="293">IF(N122&lt;O122,1,0)</f>
        <v>0</v>
      </c>
      <c r="DL122" s="45">
        <f t="shared" ref="DL122:DL139" si="294">IF(P122&lt;Q122,1,0)</f>
        <v>0</v>
      </c>
      <c r="DM122" s="45">
        <f t="shared" ref="DM122:DM139" si="295">IF(R122&lt;S122,1,0)</f>
        <v>0</v>
      </c>
      <c r="DN122" s="45">
        <f t="shared" ref="DN122:DN139" si="296">IF(T122&lt;U122,1,0)</f>
        <v>0</v>
      </c>
      <c r="DO122" s="45">
        <f t="shared" ref="DO122:DO139" si="297">IF(V122&lt;W122,1,0)</f>
        <v>0</v>
      </c>
      <c r="DP122" s="45">
        <f t="shared" ref="DP122:DP139" si="298">IF(X122&lt;Y122,1,0)</f>
        <v>0</v>
      </c>
      <c r="DQ122" s="45">
        <f t="shared" ref="DQ122:DQ139" si="299">IF(Z122&lt;AA122,1,0)</f>
        <v>0</v>
      </c>
      <c r="DR122" s="45">
        <f t="shared" ref="DR122:DR139" si="300">IF(AB122&lt;AC122,1,0)</f>
        <v>0</v>
      </c>
      <c r="DS122" s="45">
        <f t="shared" ref="DS122:DS139" si="301">IF(AD122&lt;AE122,1,0)</f>
        <v>0</v>
      </c>
      <c r="DT122" s="45">
        <f t="shared" ref="DT122:DT139" si="302">IF(AF122&lt;AG122,1,0)</f>
        <v>0</v>
      </c>
      <c r="DU122" s="45">
        <f t="shared" ref="DU122:DU139" si="303">IF(AH122&lt;AI122,1,0)</f>
        <v>0</v>
      </c>
      <c r="DV122" s="45">
        <f t="shared" ref="DV122:DV139" si="304">IF(AJ122&lt;AK122,1,0)</f>
        <v>0</v>
      </c>
      <c r="DW122" s="45">
        <f t="shared" ref="DW122:DW139" si="305">IF(AL122&lt;AM122,1,0)</f>
        <v>0</v>
      </c>
      <c r="DX122" s="45">
        <f t="shared" ref="DX122:DX139" si="306">IF(AN122&lt;AO122,1,0)</f>
        <v>0</v>
      </c>
      <c r="DY122" s="45">
        <f t="shared" ref="DY122:DY139" si="307">IF(AP122&lt;AQ122,1,0)</f>
        <v>0</v>
      </c>
      <c r="DZ122" s="45">
        <f t="shared" ref="DZ122:DZ139" si="308">IF(AND(B122&lt;&gt;0,OR(AT122="",AU122="",AV122="",AW122="")),1,0)</f>
        <v>0</v>
      </c>
    </row>
    <row r="123" spans="1:130" x14ac:dyDescent="0.25">
      <c r="A123" s="66" t="s">
        <v>38</v>
      </c>
      <c r="B123" s="47">
        <f t="shared" si="275"/>
        <v>0</v>
      </c>
      <c r="C123" s="48">
        <f t="shared" si="275"/>
        <v>0</v>
      </c>
      <c r="D123" s="33"/>
      <c r="E123" s="34"/>
      <c r="F123" s="35"/>
      <c r="G123" s="34"/>
      <c r="H123" s="35"/>
      <c r="I123" s="34"/>
      <c r="J123" s="35"/>
      <c r="K123" s="34"/>
      <c r="L123" s="35"/>
      <c r="M123" s="36"/>
      <c r="N123" s="37"/>
      <c r="O123" s="38"/>
      <c r="P123" s="39"/>
      <c r="Q123" s="38"/>
      <c r="R123" s="39"/>
      <c r="S123" s="38"/>
      <c r="T123" s="39"/>
      <c r="U123" s="38"/>
      <c r="V123" s="39"/>
      <c r="W123" s="38"/>
      <c r="X123" s="39"/>
      <c r="Y123" s="38"/>
      <c r="Z123" s="39"/>
      <c r="AA123" s="38"/>
      <c r="AB123" s="39"/>
      <c r="AC123" s="38"/>
      <c r="AD123" s="39"/>
      <c r="AE123" s="38"/>
      <c r="AF123" s="39"/>
      <c r="AG123" s="38"/>
      <c r="AH123" s="39"/>
      <c r="AI123" s="38"/>
      <c r="AJ123" s="39"/>
      <c r="AK123" s="38"/>
      <c r="AL123" s="39"/>
      <c r="AM123" s="38"/>
      <c r="AN123" s="39"/>
      <c r="AO123" s="38"/>
      <c r="AP123" s="39"/>
      <c r="AQ123" s="40"/>
      <c r="AR123" s="41"/>
      <c r="AS123" s="40"/>
      <c r="AT123" s="37"/>
      <c r="AU123" s="38"/>
      <c r="AV123" s="39"/>
      <c r="AW123" s="42"/>
      <c r="AX123" s="43" t="str">
        <f t="shared" si="276"/>
        <v/>
      </c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10"/>
      <c r="BJ123" s="10"/>
      <c r="BK123" s="10"/>
      <c r="BL123" s="10"/>
      <c r="BU123" s="11"/>
      <c r="BV123" s="11"/>
      <c r="BW123" s="11"/>
      <c r="CA123" s="44" t="str">
        <f t="shared" si="277"/>
        <v/>
      </c>
      <c r="CB123" s="44" t="str">
        <f t="shared" si="278"/>
        <v/>
      </c>
      <c r="CC123" s="44" t="str">
        <f t="shared" si="279"/>
        <v/>
      </c>
      <c r="CD123" s="44" t="str">
        <f t="shared" si="280"/>
        <v/>
      </c>
      <c r="CE123" s="44" t="str">
        <f t="shared" si="281"/>
        <v/>
      </c>
      <c r="CF123" s="44" t="str">
        <f t="shared" ref="CF123:CF139" si="309">IF(D123&lt;E123,CONCATENATE("* El total de procesados debe ser mayor o igual al total de Reactivos en el grupo de edad ",$D$120),"")</f>
        <v/>
      </c>
      <c r="CG123" s="44" t="str">
        <f t="shared" ref="CG123:CG139" si="310">IF(F123&lt;G123,CONCATENATE("* El total de procesados debe ser mayor o igual al total de Reactivos en el grupo de edad ",$F$120),"")</f>
        <v/>
      </c>
      <c r="CH123" s="44" t="str">
        <f t="shared" ref="CH123:CH139" si="311">IF(H123&lt;I123,CONCATENATE("* El total de procesados debe ser mayor o igual al total de Reactivos en el grupo de edad ",$H$120),"")</f>
        <v/>
      </c>
      <c r="CI123" s="44" t="str">
        <f t="shared" ref="CI123:CI139" si="312">IF(J123&lt;K123,CONCATENATE("* El total de procesados debe ser mayor o igual al total de Reactivos en el grupo de edad ",$J$120),"")</f>
        <v/>
      </c>
      <c r="CJ123" s="44" t="str">
        <f t="shared" ref="CJ123:CJ139" si="313">IF(L123&lt;M123,CONCATENATE("* El total de procesados debe ser mayor o igual al total de Reactivos en el grupo de edad ",$L$120),"")</f>
        <v/>
      </c>
      <c r="CK123" s="44" t="str">
        <f t="shared" ref="CK123:CK139" si="314">IF(N123&lt;O123,CONCATENATE("* El total de procesados debe ser mayor o igual al total de Reactivos en el grupo de edad ",$N$120),"")</f>
        <v/>
      </c>
      <c r="CL123" s="44" t="str">
        <f t="shared" ref="CL123:CL139" si="315">IF(P123&lt;Q123,CONCATENATE("* El total de procesados debe ser mayor o igual al total de Reactivos en el grupo de edad ",$P$120),"")</f>
        <v/>
      </c>
      <c r="CM123" s="44" t="str">
        <f t="shared" ref="CM123:CM139" si="316">IF(R123&lt;S123,CONCATENATE("* El total de procesados debe ser mayor o igual al total de Reactivos en el grupo de edad ",$R$120),"")</f>
        <v/>
      </c>
      <c r="CN123" s="44" t="str">
        <f t="shared" ref="CN123:CN139" si="317">IF(T123&lt;U123,CONCATENATE("* El total de procesados debe ser mayor o igual al total de Reactivos en el grupo de edad ",$T$120),"")</f>
        <v/>
      </c>
      <c r="CO123" s="44" t="str">
        <f t="shared" ref="CO123:CO139" si="318">IF(V123&lt;W123,CONCATENATE("* El total de procesados debe ser mayor o igual al total de Reactivos en el grupo de edad ",$V$120),"")</f>
        <v/>
      </c>
      <c r="CP123" s="44" t="str">
        <f t="shared" ref="CP123:CP139" si="319">IF(X123&lt;Y123,CONCATENATE("* El total de procesados debe ser mayor o igual al total de Reactivos en el grupo de edad ",$X$120),"")</f>
        <v/>
      </c>
      <c r="CQ123" s="44" t="str">
        <f t="shared" ref="CQ123:CQ139" si="320">IF(Z123&lt;AA123,CONCATENATE("* El total de procesados debe ser mayor o igual al total de Reactivos en el grupo de edad ",$Z$120),"")</f>
        <v/>
      </c>
      <c r="CR123" s="44" t="str">
        <f t="shared" ref="CR123:CR139" si="321">IF(AB123&lt;AC123,CONCATENATE("* El total de procesados debe ser mayor o igual al total de Reactivos en el grupo de edad ",$AB$120),"")</f>
        <v/>
      </c>
      <c r="CS123" s="44" t="str">
        <f t="shared" ref="CS123:CS139" si="322">IF(AD123&lt;AE123,CONCATENATE("* El total de procesados debe ser mayor o igual al total de Reactivos en el grupo de edad ",$AD$120),"")</f>
        <v/>
      </c>
      <c r="CT123" s="44" t="str">
        <f t="shared" ref="CT123:CT139" si="323">IF(AF123&lt;AG123,CONCATENATE("* El total de procesados debe ser mayor o igual al total de Reactivos en el grupo de edad ",$AF$120),"")</f>
        <v/>
      </c>
      <c r="CU123" s="44" t="str">
        <f t="shared" ref="CU123:CU139" si="324">IF(AH123&lt;AI123,CONCATENATE("* El total de procesados debe ser mayor o igual al total de Reactivos en el grupo de edad ",$AH$120),"")</f>
        <v/>
      </c>
      <c r="CV123" s="44" t="str">
        <f t="shared" ref="CV123:CV139" si="325">IF(AJ123&lt;AK123,CONCATENATE("* El total de procesados debe ser mayor o igual al total de Reactivos en el grupo de edad ",$AJ$120),"")</f>
        <v/>
      </c>
      <c r="CW123" s="44" t="str">
        <f t="shared" ref="CW123:CW139" si="326">IF(AL123&lt;AM123,CONCATENATE("* El total de procesados debe ser mayor o igual al total de Reactivos en el grupo de edad ",$AL$120),"")</f>
        <v/>
      </c>
      <c r="CX123" s="44" t="str">
        <f t="shared" ref="CX123:CX139" si="327">IF(AN123&lt;AO123,CONCATENATE("* El total de procesados debe ser mayor o igual al total de Reactivos en el grupo de edad ",$AN$120),"")</f>
        <v/>
      </c>
      <c r="CY123" s="44" t="str">
        <f t="shared" ref="CY123:CY139" si="328">IF(AP123&lt;AQ123,CONCATENATE("* El total de procesados debe ser mayor o igual al total de Reactivos en el grupo de edad ",$AP$120),"")</f>
        <v/>
      </c>
      <c r="CZ123" s="44" t="str">
        <f t="shared" si="282"/>
        <v/>
      </c>
      <c r="DA123" s="45">
        <f t="shared" si="283"/>
        <v>0</v>
      </c>
      <c r="DB123" s="45">
        <f t="shared" si="284"/>
        <v>0</v>
      </c>
      <c r="DC123" s="45">
        <f t="shared" si="285"/>
        <v>0</v>
      </c>
      <c r="DD123" s="45">
        <f t="shared" si="286"/>
        <v>0</v>
      </c>
      <c r="DE123" s="45">
        <f t="shared" si="287"/>
        <v>0</v>
      </c>
      <c r="DF123" s="45">
        <f t="shared" si="288"/>
        <v>0</v>
      </c>
      <c r="DG123" s="45">
        <f t="shared" si="289"/>
        <v>0</v>
      </c>
      <c r="DH123" s="45">
        <f t="shared" si="290"/>
        <v>0</v>
      </c>
      <c r="DI123" s="45">
        <f t="shared" si="291"/>
        <v>0</v>
      </c>
      <c r="DJ123" s="45">
        <f t="shared" si="292"/>
        <v>0</v>
      </c>
      <c r="DK123" s="45">
        <f t="shared" si="293"/>
        <v>0</v>
      </c>
      <c r="DL123" s="45">
        <f t="shared" si="294"/>
        <v>0</v>
      </c>
      <c r="DM123" s="45">
        <f t="shared" si="295"/>
        <v>0</v>
      </c>
      <c r="DN123" s="45">
        <f t="shared" si="296"/>
        <v>0</v>
      </c>
      <c r="DO123" s="45">
        <f t="shared" si="297"/>
        <v>0</v>
      </c>
      <c r="DP123" s="45">
        <f t="shared" si="298"/>
        <v>0</v>
      </c>
      <c r="DQ123" s="45">
        <f t="shared" si="299"/>
        <v>0</v>
      </c>
      <c r="DR123" s="45">
        <f t="shared" si="300"/>
        <v>0</v>
      </c>
      <c r="DS123" s="45">
        <f t="shared" si="301"/>
        <v>0</v>
      </c>
      <c r="DT123" s="45">
        <f t="shared" si="302"/>
        <v>0</v>
      </c>
      <c r="DU123" s="45">
        <f t="shared" si="303"/>
        <v>0</v>
      </c>
      <c r="DV123" s="45">
        <f t="shared" si="304"/>
        <v>0</v>
      </c>
      <c r="DW123" s="45">
        <f t="shared" si="305"/>
        <v>0</v>
      </c>
      <c r="DX123" s="45">
        <f t="shared" si="306"/>
        <v>0</v>
      </c>
      <c r="DY123" s="45">
        <f t="shared" si="307"/>
        <v>0</v>
      </c>
      <c r="DZ123" s="45">
        <f t="shared" si="308"/>
        <v>0</v>
      </c>
    </row>
    <row r="124" spans="1:130" x14ac:dyDescent="0.25">
      <c r="A124" s="66" t="s">
        <v>39</v>
      </c>
      <c r="B124" s="47">
        <f t="shared" si="275"/>
        <v>0</v>
      </c>
      <c r="C124" s="48">
        <f t="shared" si="275"/>
        <v>0</v>
      </c>
      <c r="D124" s="33"/>
      <c r="E124" s="34"/>
      <c r="F124" s="35"/>
      <c r="G124" s="34"/>
      <c r="H124" s="35"/>
      <c r="I124" s="34"/>
      <c r="J124" s="35"/>
      <c r="K124" s="34"/>
      <c r="L124" s="35"/>
      <c r="M124" s="36"/>
      <c r="N124" s="37"/>
      <c r="O124" s="38"/>
      <c r="P124" s="39"/>
      <c r="Q124" s="38"/>
      <c r="R124" s="39"/>
      <c r="S124" s="38"/>
      <c r="T124" s="39"/>
      <c r="U124" s="38"/>
      <c r="V124" s="39"/>
      <c r="W124" s="38"/>
      <c r="X124" s="39"/>
      <c r="Y124" s="38"/>
      <c r="Z124" s="39"/>
      <c r="AA124" s="38"/>
      <c r="AB124" s="39"/>
      <c r="AC124" s="38"/>
      <c r="AD124" s="39"/>
      <c r="AE124" s="38"/>
      <c r="AF124" s="39"/>
      <c r="AG124" s="38"/>
      <c r="AH124" s="39"/>
      <c r="AI124" s="38"/>
      <c r="AJ124" s="39"/>
      <c r="AK124" s="38"/>
      <c r="AL124" s="39"/>
      <c r="AM124" s="38"/>
      <c r="AN124" s="39"/>
      <c r="AO124" s="38"/>
      <c r="AP124" s="39"/>
      <c r="AQ124" s="40"/>
      <c r="AR124" s="41"/>
      <c r="AS124" s="40"/>
      <c r="AT124" s="37"/>
      <c r="AU124" s="38"/>
      <c r="AV124" s="39"/>
      <c r="AW124" s="42"/>
      <c r="AX124" s="43" t="str">
        <f t="shared" si="276"/>
        <v/>
      </c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10"/>
      <c r="BJ124" s="10"/>
      <c r="BK124" s="10"/>
      <c r="BL124" s="10"/>
      <c r="BU124" s="11"/>
      <c r="BV124" s="11"/>
      <c r="BW124" s="11"/>
      <c r="CA124" s="44" t="str">
        <f t="shared" si="277"/>
        <v/>
      </c>
      <c r="CB124" s="44" t="str">
        <f t="shared" si="278"/>
        <v/>
      </c>
      <c r="CC124" s="44" t="str">
        <f t="shared" si="279"/>
        <v/>
      </c>
      <c r="CD124" s="44" t="str">
        <f t="shared" si="280"/>
        <v/>
      </c>
      <c r="CE124" s="44" t="str">
        <f t="shared" si="281"/>
        <v/>
      </c>
      <c r="CF124" s="44" t="str">
        <f t="shared" si="309"/>
        <v/>
      </c>
      <c r="CG124" s="44" t="str">
        <f t="shared" si="310"/>
        <v/>
      </c>
      <c r="CH124" s="44" t="str">
        <f t="shared" si="311"/>
        <v/>
      </c>
      <c r="CI124" s="44" t="str">
        <f t="shared" si="312"/>
        <v/>
      </c>
      <c r="CJ124" s="44" t="str">
        <f t="shared" si="313"/>
        <v/>
      </c>
      <c r="CK124" s="44" t="str">
        <f t="shared" si="314"/>
        <v/>
      </c>
      <c r="CL124" s="44" t="str">
        <f t="shared" si="315"/>
        <v/>
      </c>
      <c r="CM124" s="44" t="str">
        <f t="shared" si="316"/>
        <v/>
      </c>
      <c r="CN124" s="44" t="str">
        <f t="shared" si="317"/>
        <v/>
      </c>
      <c r="CO124" s="44" t="str">
        <f t="shared" si="318"/>
        <v/>
      </c>
      <c r="CP124" s="44" t="str">
        <f t="shared" si="319"/>
        <v/>
      </c>
      <c r="CQ124" s="44" t="str">
        <f t="shared" si="320"/>
        <v/>
      </c>
      <c r="CR124" s="44" t="str">
        <f t="shared" si="321"/>
        <v/>
      </c>
      <c r="CS124" s="44" t="str">
        <f t="shared" si="322"/>
        <v/>
      </c>
      <c r="CT124" s="44" t="str">
        <f t="shared" si="323"/>
        <v/>
      </c>
      <c r="CU124" s="44" t="str">
        <f t="shared" si="324"/>
        <v/>
      </c>
      <c r="CV124" s="44" t="str">
        <f t="shared" si="325"/>
        <v/>
      </c>
      <c r="CW124" s="44" t="str">
        <f t="shared" si="326"/>
        <v/>
      </c>
      <c r="CX124" s="44" t="str">
        <f t="shared" si="327"/>
        <v/>
      </c>
      <c r="CY124" s="44" t="str">
        <f t="shared" si="328"/>
        <v/>
      </c>
      <c r="CZ124" s="44" t="str">
        <f t="shared" si="282"/>
        <v/>
      </c>
      <c r="DA124" s="45">
        <f t="shared" si="283"/>
        <v>0</v>
      </c>
      <c r="DB124" s="45">
        <f t="shared" si="284"/>
        <v>0</v>
      </c>
      <c r="DC124" s="45">
        <f t="shared" si="285"/>
        <v>0</v>
      </c>
      <c r="DD124" s="45">
        <f t="shared" si="286"/>
        <v>0</v>
      </c>
      <c r="DE124" s="45">
        <f t="shared" si="287"/>
        <v>0</v>
      </c>
      <c r="DF124" s="45">
        <f t="shared" si="288"/>
        <v>0</v>
      </c>
      <c r="DG124" s="45">
        <f t="shared" si="289"/>
        <v>0</v>
      </c>
      <c r="DH124" s="45">
        <f t="shared" si="290"/>
        <v>0</v>
      </c>
      <c r="DI124" s="45">
        <f t="shared" si="291"/>
        <v>0</v>
      </c>
      <c r="DJ124" s="45">
        <f t="shared" si="292"/>
        <v>0</v>
      </c>
      <c r="DK124" s="45">
        <f t="shared" si="293"/>
        <v>0</v>
      </c>
      <c r="DL124" s="45">
        <f t="shared" si="294"/>
        <v>0</v>
      </c>
      <c r="DM124" s="45">
        <f t="shared" si="295"/>
        <v>0</v>
      </c>
      <c r="DN124" s="45">
        <f t="shared" si="296"/>
        <v>0</v>
      </c>
      <c r="DO124" s="45">
        <f t="shared" si="297"/>
        <v>0</v>
      </c>
      <c r="DP124" s="45">
        <f t="shared" si="298"/>
        <v>0</v>
      </c>
      <c r="DQ124" s="45">
        <f t="shared" si="299"/>
        <v>0</v>
      </c>
      <c r="DR124" s="45">
        <f t="shared" si="300"/>
        <v>0</v>
      </c>
      <c r="DS124" s="45">
        <f t="shared" si="301"/>
        <v>0</v>
      </c>
      <c r="DT124" s="45">
        <f t="shared" si="302"/>
        <v>0</v>
      </c>
      <c r="DU124" s="45">
        <f t="shared" si="303"/>
        <v>0</v>
      </c>
      <c r="DV124" s="45">
        <f t="shared" si="304"/>
        <v>0</v>
      </c>
      <c r="DW124" s="45">
        <f t="shared" si="305"/>
        <v>0</v>
      </c>
      <c r="DX124" s="45">
        <f t="shared" si="306"/>
        <v>0</v>
      </c>
      <c r="DY124" s="45">
        <f t="shared" si="307"/>
        <v>0</v>
      </c>
      <c r="DZ124" s="45">
        <f t="shared" si="308"/>
        <v>0</v>
      </c>
    </row>
    <row r="125" spans="1:130" x14ac:dyDescent="0.25">
      <c r="A125" s="66" t="s">
        <v>40</v>
      </c>
      <c r="B125" s="47">
        <f t="shared" si="275"/>
        <v>0</v>
      </c>
      <c r="C125" s="48">
        <f t="shared" si="275"/>
        <v>0</v>
      </c>
      <c r="D125" s="33"/>
      <c r="E125" s="34"/>
      <c r="F125" s="35"/>
      <c r="G125" s="34"/>
      <c r="H125" s="35"/>
      <c r="I125" s="34"/>
      <c r="J125" s="35"/>
      <c r="K125" s="34"/>
      <c r="L125" s="35"/>
      <c r="M125" s="36"/>
      <c r="N125" s="37"/>
      <c r="O125" s="38"/>
      <c r="P125" s="39"/>
      <c r="Q125" s="38"/>
      <c r="R125" s="39"/>
      <c r="S125" s="38"/>
      <c r="T125" s="39"/>
      <c r="U125" s="38"/>
      <c r="V125" s="39"/>
      <c r="W125" s="38"/>
      <c r="X125" s="39"/>
      <c r="Y125" s="38"/>
      <c r="Z125" s="39"/>
      <c r="AA125" s="38"/>
      <c r="AB125" s="39"/>
      <c r="AC125" s="38"/>
      <c r="AD125" s="39"/>
      <c r="AE125" s="38"/>
      <c r="AF125" s="39"/>
      <c r="AG125" s="38"/>
      <c r="AH125" s="39"/>
      <c r="AI125" s="38"/>
      <c r="AJ125" s="39"/>
      <c r="AK125" s="38"/>
      <c r="AL125" s="39"/>
      <c r="AM125" s="38"/>
      <c r="AN125" s="39"/>
      <c r="AO125" s="38"/>
      <c r="AP125" s="39"/>
      <c r="AQ125" s="40"/>
      <c r="AR125" s="41"/>
      <c r="AS125" s="40"/>
      <c r="AT125" s="37"/>
      <c r="AU125" s="38"/>
      <c r="AV125" s="39"/>
      <c r="AW125" s="42"/>
      <c r="AX125" s="43" t="str">
        <f t="shared" si="276"/>
        <v/>
      </c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10"/>
      <c r="BJ125" s="10"/>
      <c r="BK125" s="10"/>
      <c r="BL125" s="10"/>
      <c r="BU125" s="11"/>
      <c r="BV125" s="11"/>
      <c r="BW125" s="11"/>
      <c r="CA125" s="44" t="str">
        <f t="shared" si="277"/>
        <v/>
      </c>
      <c r="CB125" s="44" t="str">
        <f t="shared" si="278"/>
        <v/>
      </c>
      <c r="CC125" s="44" t="str">
        <f t="shared" si="279"/>
        <v/>
      </c>
      <c r="CD125" s="44" t="str">
        <f t="shared" si="280"/>
        <v/>
      </c>
      <c r="CE125" s="44" t="str">
        <f t="shared" si="281"/>
        <v/>
      </c>
      <c r="CF125" s="44" t="str">
        <f t="shared" si="309"/>
        <v/>
      </c>
      <c r="CG125" s="44" t="str">
        <f t="shared" si="310"/>
        <v/>
      </c>
      <c r="CH125" s="44" t="str">
        <f t="shared" si="311"/>
        <v/>
      </c>
      <c r="CI125" s="44" t="str">
        <f t="shared" si="312"/>
        <v/>
      </c>
      <c r="CJ125" s="44" t="str">
        <f t="shared" si="313"/>
        <v/>
      </c>
      <c r="CK125" s="44" t="str">
        <f t="shared" si="314"/>
        <v/>
      </c>
      <c r="CL125" s="44" t="str">
        <f t="shared" si="315"/>
        <v/>
      </c>
      <c r="CM125" s="44" t="str">
        <f t="shared" si="316"/>
        <v/>
      </c>
      <c r="CN125" s="44" t="str">
        <f t="shared" si="317"/>
        <v/>
      </c>
      <c r="CO125" s="44" t="str">
        <f t="shared" si="318"/>
        <v/>
      </c>
      <c r="CP125" s="44" t="str">
        <f t="shared" si="319"/>
        <v/>
      </c>
      <c r="CQ125" s="44" t="str">
        <f t="shared" si="320"/>
        <v/>
      </c>
      <c r="CR125" s="44" t="str">
        <f t="shared" si="321"/>
        <v/>
      </c>
      <c r="CS125" s="44" t="str">
        <f t="shared" si="322"/>
        <v/>
      </c>
      <c r="CT125" s="44" t="str">
        <f t="shared" si="323"/>
        <v/>
      </c>
      <c r="CU125" s="44" t="str">
        <f t="shared" si="324"/>
        <v/>
      </c>
      <c r="CV125" s="44" t="str">
        <f t="shared" si="325"/>
        <v/>
      </c>
      <c r="CW125" s="44" t="str">
        <f t="shared" si="326"/>
        <v/>
      </c>
      <c r="CX125" s="44" t="str">
        <f t="shared" si="327"/>
        <v/>
      </c>
      <c r="CY125" s="44" t="str">
        <f t="shared" si="328"/>
        <v/>
      </c>
      <c r="CZ125" s="44" t="str">
        <f t="shared" si="282"/>
        <v/>
      </c>
      <c r="DA125" s="45">
        <f t="shared" si="283"/>
        <v>0</v>
      </c>
      <c r="DB125" s="45">
        <f t="shared" si="284"/>
        <v>0</v>
      </c>
      <c r="DC125" s="45">
        <f t="shared" si="285"/>
        <v>0</v>
      </c>
      <c r="DD125" s="45">
        <f t="shared" si="286"/>
        <v>0</v>
      </c>
      <c r="DE125" s="45">
        <f t="shared" si="287"/>
        <v>0</v>
      </c>
      <c r="DF125" s="45">
        <f t="shared" si="288"/>
        <v>0</v>
      </c>
      <c r="DG125" s="45">
        <f t="shared" si="289"/>
        <v>0</v>
      </c>
      <c r="DH125" s="45">
        <f t="shared" si="290"/>
        <v>0</v>
      </c>
      <c r="DI125" s="45">
        <f t="shared" si="291"/>
        <v>0</v>
      </c>
      <c r="DJ125" s="45">
        <f t="shared" si="292"/>
        <v>0</v>
      </c>
      <c r="DK125" s="45">
        <f t="shared" si="293"/>
        <v>0</v>
      </c>
      <c r="DL125" s="45">
        <f t="shared" si="294"/>
        <v>0</v>
      </c>
      <c r="DM125" s="45">
        <f t="shared" si="295"/>
        <v>0</v>
      </c>
      <c r="DN125" s="45">
        <f t="shared" si="296"/>
        <v>0</v>
      </c>
      <c r="DO125" s="45">
        <f t="shared" si="297"/>
        <v>0</v>
      </c>
      <c r="DP125" s="45">
        <f t="shared" si="298"/>
        <v>0</v>
      </c>
      <c r="DQ125" s="45">
        <f t="shared" si="299"/>
        <v>0</v>
      </c>
      <c r="DR125" s="45">
        <f t="shared" si="300"/>
        <v>0</v>
      </c>
      <c r="DS125" s="45">
        <f t="shared" si="301"/>
        <v>0</v>
      </c>
      <c r="DT125" s="45">
        <f t="shared" si="302"/>
        <v>0</v>
      </c>
      <c r="DU125" s="45">
        <f t="shared" si="303"/>
        <v>0</v>
      </c>
      <c r="DV125" s="45">
        <f t="shared" si="304"/>
        <v>0</v>
      </c>
      <c r="DW125" s="45">
        <f t="shared" si="305"/>
        <v>0</v>
      </c>
      <c r="DX125" s="45">
        <f t="shared" si="306"/>
        <v>0</v>
      </c>
      <c r="DY125" s="45">
        <f t="shared" si="307"/>
        <v>0</v>
      </c>
      <c r="DZ125" s="45">
        <f t="shared" si="308"/>
        <v>0</v>
      </c>
    </row>
    <row r="126" spans="1:130" ht="22.5" x14ac:dyDescent="0.25">
      <c r="A126" s="67" t="s">
        <v>41</v>
      </c>
      <c r="B126" s="47">
        <f t="shared" si="275"/>
        <v>0</v>
      </c>
      <c r="C126" s="48">
        <f t="shared" si="275"/>
        <v>0</v>
      </c>
      <c r="D126" s="33"/>
      <c r="E126" s="34"/>
      <c r="F126" s="35"/>
      <c r="G126" s="34"/>
      <c r="H126" s="35"/>
      <c r="I126" s="34"/>
      <c r="J126" s="35"/>
      <c r="K126" s="34"/>
      <c r="L126" s="35"/>
      <c r="M126" s="36"/>
      <c r="N126" s="37"/>
      <c r="O126" s="38"/>
      <c r="P126" s="39"/>
      <c r="Q126" s="38"/>
      <c r="R126" s="39"/>
      <c r="S126" s="38"/>
      <c r="T126" s="39"/>
      <c r="U126" s="38"/>
      <c r="V126" s="39"/>
      <c r="W126" s="38"/>
      <c r="X126" s="39"/>
      <c r="Y126" s="38"/>
      <c r="Z126" s="39"/>
      <c r="AA126" s="38"/>
      <c r="AB126" s="39"/>
      <c r="AC126" s="38"/>
      <c r="AD126" s="39"/>
      <c r="AE126" s="38"/>
      <c r="AF126" s="39"/>
      <c r="AG126" s="38"/>
      <c r="AH126" s="39"/>
      <c r="AI126" s="38"/>
      <c r="AJ126" s="39"/>
      <c r="AK126" s="38"/>
      <c r="AL126" s="39"/>
      <c r="AM126" s="38"/>
      <c r="AN126" s="39"/>
      <c r="AO126" s="38"/>
      <c r="AP126" s="39"/>
      <c r="AQ126" s="40"/>
      <c r="AR126" s="41"/>
      <c r="AS126" s="40"/>
      <c r="AT126" s="37"/>
      <c r="AU126" s="38"/>
      <c r="AV126" s="39"/>
      <c r="AW126" s="42"/>
      <c r="AX126" s="43" t="str">
        <f t="shared" si="276"/>
        <v/>
      </c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10"/>
      <c r="BJ126" s="10"/>
      <c r="BK126" s="10"/>
      <c r="BL126" s="10"/>
      <c r="BU126" s="11"/>
      <c r="BV126" s="11"/>
      <c r="BW126" s="11"/>
      <c r="CA126" s="44" t="str">
        <f t="shared" si="277"/>
        <v/>
      </c>
      <c r="CB126" s="44" t="str">
        <f t="shared" si="278"/>
        <v/>
      </c>
      <c r="CC126" s="44" t="str">
        <f t="shared" si="279"/>
        <v/>
      </c>
      <c r="CD126" s="44" t="str">
        <f t="shared" si="280"/>
        <v/>
      </c>
      <c r="CE126" s="44" t="str">
        <f t="shared" si="281"/>
        <v/>
      </c>
      <c r="CF126" s="44" t="str">
        <f t="shared" si="309"/>
        <v/>
      </c>
      <c r="CG126" s="44" t="str">
        <f t="shared" si="310"/>
        <v/>
      </c>
      <c r="CH126" s="44" t="str">
        <f t="shared" si="311"/>
        <v/>
      </c>
      <c r="CI126" s="44" t="str">
        <f t="shared" si="312"/>
        <v/>
      </c>
      <c r="CJ126" s="44" t="str">
        <f t="shared" si="313"/>
        <v/>
      </c>
      <c r="CK126" s="44" t="str">
        <f t="shared" si="314"/>
        <v/>
      </c>
      <c r="CL126" s="44" t="str">
        <f t="shared" si="315"/>
        <v/>
      </c>
      <c r="CM126" s="44" t="str">
        <f t="shared" si="316"/>
        <v/>
      </c>
      <c r="CN126" s="44" t="str">
        <f t="shared" si="317"/>
        <v/>
      </c>
      <c r="CO126" s="44" t="str">
        <f t="shared" si="318"/>
        <v/>
      </c>
      <c r="CP126" s="44" t="str">
        <f t="shared" si="319"/>
        <v/>
      </c>
      <c r="CQ126" s="44" t="str">
        <f t="shared" si="320"/>
        <v/>
      </c>
      <c r="CR126" s="44" t="str">
        <f t="shared" si="321"/>
        <v/>
      </c>
      <c r="CS126" s="44" t="str">
        <f t="shared" si="322"/>
        <v/>
      </c>
      <c r="CT126" s="44" t="str">
        <f t="shared" si="323"/>
        <v/>
      </c>
      <c r="CU126" s="44" t="str">
        <f t="shared" si="324"/>
        <v/>
      </c>
      <c r="CV126" s="44" t="str">
        <f t="shared" si="325"/>
        <v/>
      </c>
      <c r="CW126" s="44" t="str">
        <f t="shared" si="326"/>
        <v/>
      </c>
      <c r="CX126" s="44" t="str">
        <f t="shared" si="327"/>
        <v/>
      </c>
      <c r="CY126" s="44" t="str">
        <f t="shared" si="328"/>
        <v/>
      </c>
      <c r="CZ126" s="44" t="str">
        <f t="shared" si="282"/>
        <v/>
      </c>
      <c r="DA126" s="45">
        <f t="shared" si="283"/>
        <v>0</v>
      </c>
      <c r="DB126" s="45">
        <f t="shared" si="284"/>
        <v>0</v>
      </c>
      <c r="DC126" s="45">
        <f t="shared" si="285"/>
        <v>0</v>
      </c>
      <c r="DD126" s="45">
        <f t="shared" si="286"/>
        <v>0</v>
      </c>
      <c r="DE126" s="45">
        <f t="shared" si="287"/>
        <v>0</v>
      </c>
      <c r="DF126" s="45">
        <f t="shared" si="288"/>
        <v>0</v>
      </c>
      <c r="DG126" s="45">
        <f t="shared" si="289"/>
        <v>0</v>
      </c>
      <c r="DH126" s="45">
        <f t="shared" si="290"/>
        <v>0</v>
      </c>
      <c r="DI126" s="45">
        <f t="shared" si="291"/>
        <v>0</v>
      </c>
      <c r="DJ126" s="45">
        <f t="shared" si="292"/>
        <v>0</v>
      </c>
      <c r="DK126" s="45">
        <f t="shared" si="293"/>
        <v>0</v>
      </c>
      <c r="DL126" s="45">
        <f t="shared" si="294"/>
        <v>0</v>
      </c>
      <c r="DM126" s="45">
        <f t="shared" si="295"/>
        <v>0</v>
      </c>
      <c r="DN126" s="45">
        <f t="shared" si="296"/>
        <v>0</v>
      </c>
      <c r="DO126" s="45">
        <f t="shared" si="297"/>
        <v>0</v>
      </c>
      <c r="DP126" s="45">
        <f t="shared" si="298"/>
        <v>0</v>
      </c>
      <c r="DQ126" s="45">
        <f t="shared" si="299"/>
        <v>0</v>
      </c>
      <c r="DR126" s="45">
        <f t="shared" si="300"/>
        <v>0</v>
      </c>
      <c r="DS126" s="45">
        <f t="shared" si="301"/>
        <v>0</v>
      </c>
      <c r="DT126" s="45">
        <f t="shared" si="302"/>
        <v>0</v>
      </c>
      <c r="DU126" s="45">
        <f t="shared" si="303"/>
        <v>0</v>
      </c>
      <c r="DV126" s="45">
        <f t="shared" si="304"/>
        <v>0</v>
      </c>
      <c r="DW126" s="45">
        <f t="shared" si="305"/>
        <v>0</v>
      </c>
      <c r="DX126" s="45">
        <f t="shared" si="306"/>
        <v>0</v>
      </c>
      <c r="DY126" s="45">
        <f t="shared" si="307"/>
        <v>0</v>
      </c>
      <c r="DZ126" s="45">
        <f t="shared" si="308"/>
        <v>0</v>
      </c>
    </row>
    <row r="127" spans="1:130" ht="22.5" x14ac:dyDescent="0.25">
      <c r="A127" s="67" t="s">
        <v>42</v>
      </c>
      <c r="B127" s="47">
        <f t="shared" si="275"/>
        <v>0</v>
      </c>
      <c r="C127" s="48">
        <f t="shared" si="275"/>
        <v>0</v>
      </c>
      <c r="D127" s="33"/>
      <c r="E127" s="34"/>
      <c r="F127" s="35"/>
      <c r="G127" s="34"/>
      <c r="H127" s="35"/>
      <c r="I127" s="34"/>
      <c r="J127" s="35"/>
      <c r="K127" s="34"/>
      <c r="L127" s="35"/>
      <c r="M127" s="36"/>
      <c r="N127" s="37"/>
      <c r="O127" s="38"/>
      <c r="P127" s="39"/>
      <c r="Q127" s="38"/>
      <c r="R127" s="39"/>
      <c r="S127" s="38"/>
      <c r="T127" s="39"/>
      <c r="U127" s="38"/>
      <c r="V127" s="39"/>
      <c r="W127" s="38"/>
      <c r="X127" s="39"/>
      <c r="Y127" s="38"/>
      <c r="Z127" s="39"/>
      <c r="AA127" s="38"/>
      <c r="AB127" s="39"/>
      <c r="AC127" s="38"/>
      <c r="AD127" s="39"/>
      <c r="AE127" s="38"/>
      <c r="AF127" s="39"/>
      <c r="AG127" s="38"/>
      <c r="AH127" s="39"/>
      <c r="AI127" s="38"/>
      <c r="AJ127" s="39"/>
      <c r="AK127" s="38"/>
      <c r="AL127" s="39"/>
      <c r="AM127" s="38"/>
      <c r="AN127" s="39"/>
      <c r="AO127" s="38"/>
      <c r="AP127" s="39"/>
      <c r="AQ127" s="40"/>
      <c r="AR127" s="37"/>
      <c r="AS127" s="40"/>
      <c r="AT127" s="37"/>
      <c r="AU127" s="38"/>
      <c r="AV127" s="39"/>
      <c r="AW127" s="42"/>
      <c r="AX127" s="43" t="str">
        <f t="shared" si="276"/>
        <v/>
      </c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10"/>
      <c r="BJ127" s="10"/>
      <c r="BK127" s="10"/>
      <c r="BL127" s="10"/>
      <c r="BU127" s="11"/>
      <c r="BV127" s="11"/>
      <c r="BW127" s="11"/>
      <c r="CA127" s="44" t="str">
        <f t="shared" si="277"/>
        <v/>
      </c>
      <c r="CB127" s="44" t="str">
        <f t="shared" si="278"/>
        <v/>
      </c>
      <c r="CC127" s="44" t="str">
        <f t="shared" si="279"/>
        <v/>
      </c>
      <c r="CD127" s="44" t="str">
        <f t="shared" si="280"/>
        <v/>
      </c>
      <c r="CE127" s="44" t="str">
        <f t="shared" si="281"/>
        <v/>
      </c>
      <c r="CF127" s="44" t="str">
        <f t="shared" si="309"/>
        <v/>
      </c>
      <c r="CG127" s="44" t="str">
        <f t="shared" si="310"/>
        <v/>
      </c>
      <c r="CH127" s="44" t="str">
        <f t="shared" si="311"/>
        <v/>
      </c>
      <c r="CI127" s="44" t="str">
        <f t="shared" si="312"/>
        <v/>
      </c>
      <c r="CJ127" s="44" t="str">
        <f t="shared" si="313"/>
        <v/>
      </c>
      <c r="CK127" s="44" t="str">
        <f t="shared" si="314"/>
        <v/>
      </c>
      <c r="CL127" s="44" t="str">
        <f t="shared" si="315"/>
        <v/>
      </c>
      <c r="CM127" s="44" t="str">
        <f t="shared" si="316"/>
        <v/>
      </c>
      <c r="CN127" s="44" t="str">
        <f t="shared" si="317"/>
        <v/>
      </c>
      <c r="CO127" s="44" t="str">
        <f t="shared" si="318"/>
        <v/>
      </c>
      <c r="CP127" s="44" t="str">
        <f t="shared" si="319"/>
        <v/>
      </c>
      <c r="CQ127" s="44" t="str">
        <f t="shared" si="320"/>
        <v/>
      </c>
      <c r="CR127" s="44" t="str">
        <f t="shared" si="321"/>
        <v/>
      </c>
      <c r="CS127" s="44" t="str">
        <f t="shared" si="322"/>
        <v/>
      </c>
      <c r="CT127" s="44" t="str">
        <f t="shared" si="323"/>
        <v/>
      </c>
      <c r="CU127" s="44" t="str">
        <f t="shared" si="324"/>
        <v/>
      </c>
      <c r="CV127" s="44" t="str">
        <f t="shared" si="325"/>
        <v/>
      </c>
      <c r="CW127" s="44" t="str">
        <f t="shared" si="326"/>
        <v/>
      </c>
      <c r="CX127" s="44" t="str">
        <f t="shared" si="327"/>
        <v/>
      </c>
      <c r="CY127" s="44" t="str">
        <f t="shared" si="328"/>
        <v/>
      </c>
      <c r="CZ127" s="44" t="str">
        <f t="shared" si="282"/>
        <v/>
      </c>
      <c r="DA127" s="45">
        <f t="shared" si="283"/>
        <v>0</v>
      </c>
      <c r="DB127" s="45">
        <f t="shared" si="284"/>
        <v>0</v>
      </c>
      <c r="DC127" s="45">
        <f t="shared" si="285"/>
        <v>0</v>
      </c>
      <c r="DD127" s="45">
        <f t="shared" si="286"/>
        <v>0</v>
      </c>
      <c r="DE127" s="45">
        <f t="shared" si="287"/>
        <v>0</v>
      </c>
      <c r="DF127" s="45">
        <f t="shared" si="288"/>
        <v>0</v>
      </c>
      <c r="DG127" s="45">
        <f t="shared" si="289"/>
        <v>0</v>
      </c>
      <c r="DH127" s="45">
        <f t="shared" si="290"/>
        <v>0</v>
      </c>
      <c r="DI127" s="45">
        <f t="shared" si="291"/>
        <v>0</v>
      </c>
      <c r="DJ127" s="45">
        <f t="shared" si="292"/>
        <v>0</v>
      </c>
      <c r="DK127" s="45">
        <f t="shared" si="293"/>
        <v>0</v>
      </c>
      <c r="DL127" s="45">
        <f t="shared" si="294"/>
        <v>0</v>
      </c>
      <c r="DM127" s="45">
        <f t="shared" si="295"/>
        <v>0</v>
      </c>
      <c r="DN127" s="45">
        <f t="shared" si="296"/>
        <v>0</v>
      </c>
      <c r="DO127" s="45">
        <f t="shared" si="297"/>
        <v>0</v>
      </c>
      <c r="DP127" s="45">
        <f t="shared" si="298"/>
        <v>0</v>
      </c>
      <c r="DQ127" s="45">
        <f t="shared" si="299"/>
        <v>0</v>
      </c>
      <c r="DR127" s="45">
        <f t="shared" si="300"/>
        <v>0</v>
      </c>
      <c r="DS127" s="45">
        <f t="shared" si="301"/>
        <v>0</v>
      </c>
      <c r="DT127" s="45">
        <f t="shared" si="302"/>
        <v>0</v>
      </c>
      <c r="DU127" s="45">
        <f t="shared" si="303"/>
        <v>0</v>
      </c>
      <c r="DV127" s="45">
        <f t="shared" si="304"/>
        <v>0</v>
      </c>
      <c r="DW127" s="45">
        <f t="shared" si="305"/>
        <v>0</v>
      </c>
      <c r="DX127" s="45">
        <f t="shared" si="306"/>
        <v>0</v>
      </c>
      <c r="DY127" s="45">
        <f t="shared" si="307"/>
        <v>0</v>
      </c>
      <c r="DZ127" s="45">
        <f t="shared" si="308"/>
        <v>0</v>
      </c>
    </row>
    <row r="128" spans="1:130" ht="22.5" x14ac:dyDescent="0.25">
      <c r="A128" s="67" t="s">
        <v>43</v>
      </c>
      <c r="B128" s="47">
        <f t="shared" si="275"/>
        <v>0</v>
      </c>
      <c r="C128" s="48">
        <f t="shared" si="275"/>
        <v>0</v>
      </c>
      <c r="D128" s="33"/>
      <c r="E128" s="34"/>
      <c r="F128" s="35"/>
      <c r="G128" s="34"/>
      <c r="H128" s="35"/>
      <c r="I128" s="34"/>
      <c r="J128" s="35"/>
      <c r="K128" s="34"/>
      <c r="L128" s="35"/>
      <c r="M128" s="36"/>
      <c r="N128" s="37"/>
      <c r="O128" s="38"/>
      <c r="P128" s="39"/>
      <c r="Q128" s="38"/>
      <c r="R128" s="39"/>
      <c r="S128" s="38"/>
      <c r="T128" s="39"/>
      <c r="U128" s="38"/>
      <c r="V128" s="39"/>
      <c r="W128" s="38"/>
      <c r="X128" s="39"/>
      <c r="Y128" s="38"/>
      <c r="Z128" s="39"/>
      <c r="AA128" s="38"/>
      <c r="AB128" s="39"/>
      <c r="AC128" s="38"/>
      <c r="AD128" s="39"/>
      <c r="AE128" s="38"/>
      <c r="AF128" s="39"/>
      <c r="AG128" s="38"/>
      <c r="AH128" s="39"/>
      <c r="AI128" s="38"/>
      <c r="AJ128" s="39"/>
      <c r="AK128" s="38"/>
      <c r="AL128" s="39"/>
      <c r="AM128" s="38"/>
      <c r="AN128" s="39"/>
      <c r="AO128" s="38"/>
      <c r="AP128" s="39"/>
      <c r="AQ128" s="40"/>
      <c r="AR128" s="41"/>
      <c r="AS128" s="40"/>
      <c r="AT128" s="37"/>
      <c r="AU128" s="38"/>
      <c r="AV128" s="39"/>
      <c r="AW128" s="42"/>
      <c r="AX128" s="43" t="str">
        <f t="shared" si="276"/>
        <v/>
      </c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10"/>
      <c r="BJ128" s="10"/>
      <c r="BK128" s="10"/>
      <c r="BL128" s="10"/>
      <c r="BU128" s="11"/>
      <c r="BV128" s="11"/>
      <c r="BW128" s="11"/>
      <c r="CA128" s="44" t="str">
        <f t="shared" si="277"/>
        <v/>
      </c>
      <c r="CB128" s="44" t="str">
        <f t="shared" si="278"/>
        <v/>
      </c>
      <c r="CC128" s="44" t="str">
        <f t="shared" si="279"/>
        <v/>
      </c>
      <c r="CD128" s="44" t="str">
        <f t="shared" si="280"/>
        <v/>
      </c>
      <c r="CE128" s="44" t="str">
        <f t="shared" si="281"/>
        <v/>
      </c>
      <c r="CF128" s="44" t="str">
        <f t="shared" si="309"/>
        <v/>
      </c>
      <c r="CG128" s="44" t="str">
        <f t="shared" si="310"/>
        <v/>
      </c>
      <c r="CH128" s="44" t="str">
        <f t="shared" si="311"/>
        <v/>
      </c>
      <c r="CI128" s="44" t="str">
        <f t="shared" si="312"/>
        <v/>
      </c>
      <c r="CJ128" s="44" t="str">
        <f t="shared" si="313"/>
        <v/>
      </c>
      <c r="CK128" s="44" t="str">
        <f t="shared" si="314"/>
        <v/>
      </c>
      <c r="CL128" s="44" t="str">
        <f t="shared" si="315"/>
        <v/>
      </c>
      <c r="CM128" s="44" t="str">
        <f t="shared" si="316"/>
        <v/>
      </c>
      <c r="CN128" s="44" t="str">
        <f t="shared" si="317"/>
        <v/>
      </c>
      <c r="CO128" s="44" t="str">
        <f t="shared" si="318"/>
        <v/>
      </c>
      <c r="CP128" s="44" t="str">
        <f t="shared" si="319"/>
        <v/>
      </c>
      <c r="CQ128" s="44" t="str">
        <f t="shared" si="320"/>
        <v/>
      </c>
      <c r="CR128" s="44" t="str">
        <f t="shared" si="321"/>
        <v/>
      </c>
      <c r="CS128" s="44" t="str">
        <f t="shared" si="322"/>
        <v/>
      </c>
      <c r="CT128" s="44" t="str">
        <f t="shared" si="323"/>
        <v/>
      </c>
      <c r="CU128" s="44" t="str">
        <f t="shared" si="324"/>
        <v/>
      </c>
      <c r="CV128" s="44" t="str">
        <f t="shared" si="325"/>
        <v/>
      </c>
      <c r="CW128" s="44" t="str">
        <f t="shared" si="326"/>
        <v/>
      </c>
      <c r="CX128" s="44" t="str">
        <f t="shared" si="327"/>
        <v/>
      </c>
      <c r="CY128" s="44" t="str">
        <f t="shared" si="328"/>
        <v/>
      </c>
      <c r="CZ128" s="44" t="str">
        <f t="shared" si="282"/>
        <v/>
      </c>
      <c r="DA128" s="45">
        <f t="shared" si="283"/>
        <v>0</v>
      </c>
      <c r="DB128" s="45">
        <f t="shared" si="284"/>
        <v>0</v>
      </c>
      <c r="DC128" s="45">
        <f t="shared" si="285"/>
        <v>0</v>
      </c>
      <c r="DD128" s="45">
        <f t="shared" si="286"/>
        <v>0</v>
      </c>
      <c r="DE128" s="45">
        <f t="shared" si="287"/>
        <v>0</v>
      </c>
      <c r="DF128" s="45">
        <f t="shared" si="288"/>
        <v>0</v>
      </c>
      <c r="DG128" s="45">
        <f t="shared" si="289"/>
        <v>0</v>
      </c>
      <c r="DH128" s="45">
        <f t="shared" si="290"/>
        <v>0</v>
      </c>
      <c r="DI128" s="45">
        <f t="shared" si="291"/>
        <v>0</v>
      </c>
      <c r="DJ128" s="45">
        <f t="shared" si="292"/>
        <v>0</v>
      </c>
      <c r="DK128" s="45">
        <f t="shared" si="293"/>
        <v>0</v>
      </c>
      <c r="DL128" s="45">
        <f t="shared" si="294"/>
        <v>0</v>
      </c>
      <c r="DM128" s="45">
        <f t="shared" si="295"/>
        <v>0</v>
      </c>
      <c r="DN128" s="45">
        <f t="shared" si="296"/>
        <v>0</v>
      </c>
      <c r="DO128" s="45">
        <f t="shared" si="297"/>
        <v>0</v>
      </c>
      <c r="DP128" s="45">
        <f t="shared" si="298"/>
        <v>0</v>
      </c>
      <c r="DQ128" s="45">
        <f t="shared" si="299"/>
        <v>0</v>
      </c>
      <c r="DR128" s="45">
        <f t="shared" si="300"/>
        <v>0</v>
      </c>
      <c r="DS128" s="45">
        <f t="shared" si="301"/>
        <v>0</v>
      </c>
      <c r="DT128" s="45">
        <f t="shared" si="302"/>
        <v>0</v>
      </c>
      <c r="DU128" s="45">
        <f t="shared" si="303"/>
        <v>0</v>
      </c>
      <c r="DV128" s="45">
        <f t="shared" si="304"/>
        <v>0</v>
      </c>
      <c r="DW128" s="45">
        <f t="shared" si="305"/>
        <v>0</v>
      </c>
      <c r="DX128" s="45">
        <f t="shared" si="306"/>
        <v>0</v>
      </c>
      <c r="DY128" s="45">
        <f t="shared" si="307"/>
        <v>0</v>
      </c>
      <c r="DZ128" s="45">
        <f t="shared" si="308"/>
        <v>0</v>
      </c>
    </row>
    <row r="129" spans="1:130" x14ac:dyDescent="0.25">
      <c r="A129" s="66" t="s">
        <v>44</v>
      </c>
      <c r="B129" s="47">
        <f t="shared" si="275"/>
        <v>0</v>
      </c>
      <c r="C129" s="48">
        <f t="shared" si="275"/>
        <v>0</v>
      </c>
      <c r="D129" s="33"/>
      <c r="E129" s="34"/>
      <c r="F129" s="35"/>
      <c r="G129" s="34"/>
      <c r="H129" s="35"/>
      <c r="I129" s="34"/>
      <c r="J129" s="35"/>
      <c r="K129" s="34"/>
      <c r="L129" s="35"/>
      <c r="M129" s="36"/>
      <c r="N129" s="37"/>
      <c r="O129" s="38"/>
      <c r="P129" s="39"/>
      <c r="Q129" s="38"/>
      <c r="R129" s="39"/>
      <c r="S129" s="38"/>
      <c r="T129" s="39"/>
      <c r="U129" s="38"/>
      <c r="V129" s="39"/>
      <c r="W129" s="38"/>
      <c r="X129" s="39"/>
      <c r="Y129" s="38"/>
      <c r="Z129" s="39"/>
      <c r="AA129" s="38"/>
      <c r="AB129" s="39"/>
      <c r="AC129" s="38"/>
      <c r="AD129" s="39"/>
      <c r="AE129" s="38"/>
      <c r="AF129" s="39"/>
      <c r="AG129" s="38"/>
      <c r="AH129" s="39"/>
      <c r="AI129" s="38"/>
      <c r="AJ129" s="39"/>
      <c r="AK129" s="38"/>
      <c r="AL129" s="39"/>
      <c r="AM129" s="38"/>
      <c r="AN129" s="39"/>
      <c r="AO129" s="38"/>
      <c r="AP129" s="39"/>
      <c r="AQ129" s="40"/>
      <c r="AR129" s="41"/>
      <c r="AS129" s="40"/>
      <c r="AT129" s="37"/>
      <c r="AU129" s="38"/>
      <c r="AV129" s="39"/>
      <c r="AW129" s="42"/>
      <c r="AX129" s="43" t="str">
        <f t="shared" si="276"/>
        <v/>
      </c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10"/>
      <c r="BJ129" s="10"/>
      <c r="BK129" s="10"/>
      <c r="BL129" s="10"/>
      <c r="BU129" s="11"/>
      <c r="BV129" s="11"/>
      <c r="BW129" s="11"/>
      <c r="CA129" s="44" t="str">
        <f t="shared" si="277"/>
        <v/>
      </c>
      <c r="CB129" s="44" t="str">
        <f t="shared" si="278"/>
        <v/>
      </c>
      <c r="CC129" s="44" t="str">
        <f t="shared" si="279"/>
        <v/>
      </c>
      <c r="CD129" s="44" t="str">
        <f t="shared" si="280"/>
        <v/>
      </c>
      <c r="CE129" s="44" t="str">
        <f t="shared" si="281"/>
        <v/>
      </c>
      <c r="CF129" s="44" t="str">
        <f t="shared" si="309"/>
        <v/>
      </c>
      <c r="CG129" s="44" t="str">
        <f t="shared" si="310"/>
        <v/>
      </c>
      <c r="CH129" s="44" t="str">
        <f t="shared" si="311"/>
        <v/>
      </c>
      <c r="CI129" s="44" t="str">
        <f t="shared" si="312"/>
        <v/>
      </c>
      <c r="CJ129" s="44" t="str">
        <f t="shared" si="313"/>
        <v/>
      </c>
      <c r="CK129" s="44" t="str">
        <f t="shared" si="314"/>
        <v/>
      </c>
      <c r="CL129" s="44" t="str">
        <f t="shared" si="315"/>
        <v/>
      </c>
      <c r="CM129" s="44" t="str">
        <f t="shared" si="316"/>
        <v/>
      </c>
      <c r="CN129" s="44" t="str">
        <f t="shared" si="317"/>
        <v/>
      </c>
      <c r="CO129" s="44" t="str">
        <f t="shared" si="318"/>
        <v/>
      </c>
      <c r="CP129" s="44" t="str">
        <f t="shared" si="319"/>
        <v/>
      </c>
      <c r="CQ129" s="44" t="str">
        <f t="shared" si="320"/>
        <v/>
      </c>
      <c r="CR129" s="44" t="str">
        <f t="shared" si="321"/>
        <v/>
      </c>
      <c r="CS129" s="44" t="str">
        <f t="shared" si="322"/>
        <v/>
      </c>
      <c r="CT129" s="44" t="str">
        <f t="shared" si="323"/>
        <v/>
      </c>
      <c r="CU129" s="44" t="str">
        <f t="shared" si="324"/>
        <v/>
      </c>
      <c r="CV129" s="44" t="str">
        <f t="shared" si="325"/>
        <v/>
      </c>
      <c r="CW129" s="44" t="str">
        <f t="shared" si="326"/>
        <v/>
      </c>
      <c r="CX129" s="44" t="str">
        <f t="shared" si="327"/>
        <v/>
      </c>
      <c r="CY129" s="44" t="str">
        <f t="shared" si="328"/>
        <v/>
      </c>
      <c r="CZ129" s="44" t="str">
        <f t="shared" si="282"/>
        <v/>
      </c>
      <c r="DA129" s="45">
        <f t="shared" si="283"/>
        <v>0</v>
      </c>
      <c r="DB129" s="45">
        <f t="shared" si="284"/>
        <v>0</v>
      </c>
      <c r="DC129" s="45">
        <f t="shared" si="285"/>
        <v>0</v>
      </c>
      <c r="DD129" s="45">
        <f t="shared" si="286"/>
        <v>0</v>
      </c>
      <c r="DE129" s="45">
        <f t="shared" si="287"/>
        <v>0</v>
      </c>
      <c r="DF129" s="45">
        <f t="shared" si="288"/>
        <v>0</v>
      </c>
      <c r="DG129" s="45">
        <f t="shared" si="289"/>
        <v>0</v>
      </c>
      <c r="DH129" s="45">
        <f t="shared" si="290"/>
        <v>0</v>
      </c>
      <c r="DI129" s="45">
        <f t="shared" si="291"/>
        <v>0</v>
      </c>
      <c r="DJ129" s="45">
        <f t="shared" si="292"/>
        <v>0</v>
      </c>
      <c r="DK129" s="45">
        <f t="shared" si="293"/>
        <v>0</v>
      </c>
      <c r="DL129" s="45">
        <f t="shared" si="294"/>
        <v>0</v>
      </c>
      <c r="DM129" s="45">
        <f t="shared" si="295"/>
        <v>0</v>
      </c>
      <c r="DN129" s="45">
        <f t="shared" si="296"/>
        <v>0</v>
      </c>
      <c r="DO129" s="45">
        <f t="shared" si="297"/>
        <v>0</v>
      </c>
      <c r="DP129" s="45">
        <f t="shared" si="298"/>
        <v>0</v>
      </c>
      <c r="DQ129" s="45">
        <f t="shared" si="299"/>
        <v>0</v>
      </c>
      <c r="DR129" s="45">
        <f t="shared" si="300"/>
        <v>0</v>
      </c>
      <c r="DS129" s="45">
        <f t="shared" si="301"/>
        <v>0</v>
      </c>
      <c r="DT129" s="45">
        <f t="shared" si="302"/>
        <v>0</v>
      </c>
      <c r="DU129" s="45">
        <f t="shared" si="303"/>
        <v>0</v>
      </c>
      <c r="DV129" s="45">
        <f t="shared" si="304"/>
        <v>0</v>
      </c>
      <c r="DW129" s="45">
        <f t="shared" si="305"/>
        <v>0</v>
      </c>
      <c r="DX129" s="45">
        <f t="shared" si="306"/>
        <v>0</v>
      </c>
      <c r="DY129" s="45">
        <f t="shared" si="307"/>
        <v>0</v>
      </c>
      <c r="DZ129" s="45">
        <f t="shared" si="308"/>
        <v>0</v>
      </c>
    </row>
    <row r="130" spans="1:130" x14ac:dyDescent="0.25">
      <c r="A130" s="66" t="s">
        <v>45</v>
      </c>
      <c r="B130" s="47">
        <f>+D130+F130+H130+J130+L130+N130+P130+R130+T130+V130+X130+Z130+AB130+AD130+AF130+AH130+AJ130+AL130+AN130+AP130</f>
        <v>0</v>
      </c>
      <c r="C130" s="48">
        <f>+E130+G130+I130+K130+M130+O130+Q130+S130+U130+W130+Y130+AA130+AC130+AE130+AG130+AI130+AK130+AM130+AO130+AQ130</f>
        <v>0</v>
      </c>
      <c r="D130" s="37"/>
      <c r="E130" s="38"/>
      <c r="F130" s="39"/>
      <c r="G130" s="38"/>
      <c r="H130" s="39"/>
      <c r="I130" s="42"/>
      <c r="J130" s="37"/>
      <c r="K130" s="37"/>
      <c r="L130" s="39"/>
      <c r="M130" s="42"/>
      <c r="N130" s="37"/>
      <c r="O130" s="38"/>
      <c r="P130" s="39"/>
      <c r="Q130" s="38"/>
      <c r="R130" s="39"/>
      <c r="S130" s="38"/>
      <c r="T130" s="39"/>
      <c r="U130" s="38"/>
      <c r="V130" s="39"/>
      <c r="W130" s="38"/>
      <c r="X130" s="39"/>
      <c r="Y130" s="38"/>
      <c r="Z130" s="39"/>
      <c r="AA130" s="38"/>
      <c r="AB130" s="39"/>
      <c r="AC130" s="38"/>
      <c r="AD130" s="39"/>
      <c r="AE130" s="38"/>
      <c r="AF130" s="39"/>
      <c r="AG130" s="38"/>
      <c r="AH130" s="39"/>
      <c r="AI130" s="38"/>
      <c r="AJ130" s="39"/>
      <c r="AK130" s="38"/>
      <c r="AL130" s="39"/>
      <c r="AM130" s="38"/>
      <c r="AN130" s="39"/>
      <c r="AO130" s="38"/>
      <c r="AP130" s="39"/>
      <c r="AQ130" s="40"/>
      <c r="AR130" s="41"/>
      <c r="AS130" s="40"/>
      <c r="AT130" s="37"/>
      <c r="AU130" s="38"/>
      <c r="AV130" s="39"/>
      <c r="AW130" s="42"/>
      <c r="AX130" s="43" t="str">
        <f t="shared" si="276"/>
        <v/>
      </c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10"/>
      <c r="BJ130" s="10"/>
      <c r="BK130" s="10"/>
      <c r="BL130" s="10"/>
      <c r="BU130" s="11"/>
      <c r="BV130" s="11"/>
      <c r="BW130" s="11"/>
      <c r="CA130" s="44" t="str">
        <f t="shared" si="277"/>
        <v/>
      </c>
      <c r="CB130" s="44" t="str">
        <f t="shared" si="278"/>
        <v/>
      </c>
      <c r="CC130" s="44" t="str">
        <f t="shared" si="279"/>
        <v/>
      </c>
      <c r="CD130" s="44" t="str">
        <f t="shared" si="280"/>
        <v/>
      </c>
      <c r="CE130" s="44" t="str">
        <f t="shared" si="281"/>
        <v/>
      </c>
      <c r="CF130" s="44" t="str">
        <f t="shared" si="309"/>
        <v/>
      </c>
      <c r="CG130" s="44" t="str">
        <f t="shared" si="310"/>
        <v/>
      </c>
      <c r="CH130" s="44" t="str">
        <f t="shared" si="311"/>
        <v/>
      </c>
      <c r="CI130" s="44" t="str">
        <f t="shared" si="312"/>
        <v/>
      </c>
      <c r="CJ130" s="44" t="str">
        <f t="shared" si="313"/>
        <v/>
      </c>
      <c r="CK130" s="44" t="str">
        <f t="shared" si="314"/>
        <v/>
      </c>
      <c r="CL130" s="44" t="str">
        <f t="shared" si="315"/>
        <v/>
      </c>
      <c r="CM130" s="44" t="str">
        <f t="shared" si="316"/>
        <v/>
      </c>
      <c r="CN130" s="44" t="str">
        <f t="shared" si="317"/>
        <v/>
      </c>
      <c r="CO130" s="44" t="str">
        <f t="shared" si="318"/>
        <v/>
      </c>
      <c r="CP130" s="44" t="str">
        <f t="shared" si="319"/>
        <v/>
      </c>
      <c r="CQ130" s="44" t="str">
        <f t="shared" si="320"/>
        <v/>
      </c>
      <c r="CR130" s="44" t="str">
        <f t="shared" si="321"/>
        <v/>
      </c>
      <c r="CS130" s="44" t="str">
        <f t="shared" si="322"/>
        <v/>
      </c>
      <c r="CT130" s="44" t="str">
        <f t="shared" si="323"/>
        <v/>
      </c>
      <c r="CU130" s="44" t="str">
        <f t="shared" si="324"/>
        <v/>
      </c>
      <c r="CV130" s="44" t="str">
        <f t="shared" si="325"/>
        <v/>
      </c>
      <c r="CW130" s="44" t="str">
        <f t="shared" si="326"/>
        <v/>
      </c>
      <c r="CX130" s="44" t="str">
        <f t="shared" si="327"/>
        <v/>
      </c>
      <c r="CY130" s="44" t="str">
        <f t="shared" si="328"/>
        <v/>
      </c>
      <c r="CZ130" s="44" t="str">
        <f t="shared" si="282"/>
        <v/>
      </c>
      <c r="DA130" s="45">
        <f t="shared" si="283"/>
        <v>0</v>
      </c>
      <c r="DB130" s="45">
        <f t="shared" si="284"/>
        <v>0</v>
      </c>
      <c r="DC130" s="45">
        <f t="shared" si="285"/>
        <v>0</v>
      </c>
      <c r="DD130" s="45">
        <f t="shared" si="286"/>
        <v>0</v>
      </c>
      <c r="DE130" s="45">
        <f t="shared" si="287"/>
        <v>0</v>
      </c>
      <c r="DF130" s="45">
        <f t="shared" si="288"/>
        <v>0</v>
      </c>
      <c r="DG130" s="45">
        <f t="shared" si="289"/>
        <v>0</v>
      </c>
      <c r="DH130" s="45">
        <f t="shared" si="290"/>
        <v>0</v>
      </c>
      <c r="DI130" s="45">
        <f t="shared" si="291"/>
        <v>0</v>
      </c>
      <c r="DJ130" s="45">
        <f t="shared" si="292"/>
        <v>0</v>
      </c>
      <c r="DK130" s="45">
        <f t="shared" si="293"/>
        <v>0</v>
      </c>
      <c r="DL130" s="45">
        <f t="shared" si="294"/>
        <v>0</v>
      </c>
      <c r="DM130" s="45">
        <f t="shared" si="295"/>
        <v>0</v>
      </c>
      <c r="DN130" s="45">
        <f t="shared" si="296"/>
        <v>0</v>
      </c>
      <c r="DO130" s="45">
        <f t="shared" si="297"/>
        <v>0</v>
      </c>
      <c r="DP130" s="45">
        <f t="shared" si="298"/>
        <v>0</v>
      </c>
      <c r="DQ130" s="45">
        <f t="shared" si="299"/>
        <v>0</v>
      </c>
      <c r="DR130" s="45">
        <f t="shared" si="300"/>
        <v>0</v>
      </c>
      <c r="DS130" s="45">
        <f t="shared" si="301"/>
        <v>0</v>
      </c>
      <c r="DT130" s="45">
        <f t="shared" si="302"/>
        <v>0</v>
      </c>
      <c r="DU130" s="45">
        <f t="shared" si="303"/>
        <v>0</v>
      </c>
      <c r="DV130" s="45">
        <f t="shared" si="304"/>
        <v>0</v>
      </c>
      <c r="DW130" s="45">
        <f t="shared" si="305"/>
        <v>0</v>
      </c>
      <c r="DX130" s="45">
        <f t="shared" si="306"/>
        <v>0</v>
      </c>
      <c r="DY130" s="45">
        <f t="shared" si="307"/>
        <v>0</v>
      </c>
      <c r="DZ130" s="45">
        <f t="shared" si="308"/>
        <v>0</v>
      </c>
    </row>
    <row r="131" spans="1:130" ht="22.5" x14ac:dyDescent="0.25">
      <c r="A131" s="67" t="s">
        <v>46</v>
      </c>
      <c r="B131" s="47">
        <f>+D131+F131+H131</f>
        <v>0</v>
      </c>
      <c r="C131" s="48">
        <f>+E131+G131+I131</f>
        <v>0</v>
      </c>
      <c r="D131" s="37"/>
      <c r="E131" s="38"/>
      <c r="F131" s="39"/>
      <c r="G131" s="38"/>
      <c r="H131" s="39"/>
      <c r="I131" s="42"/>
      <c r="J131" s="50"/>
      <c r="K131" s="51"/>
      <c r="L131" s="50"/>
      <c r="M131" s="51"/>
      <c r="N131" s="50"/>
      <c r="O131" s="51"/>
      <c r="P131" s="50"/>
      <c r="Q131" s="51"/>
      <c r="R131" s="50"/>
      <c r="S131" s="51"/>
      <c r="T131" s="50"/>
      <c r="U131" s="51"/>
      <c r="V131" s="50"/>
      <c r="W131" s="51"/>
      <c r="X131" s="50"/>
      <c r="Y131" s="51"/>
      <c r="Z131" s="50"/>
      <c r="AA131" s="51"/>
      <c r="AB131" s="50"/>
      <c r="AC131" s="51"/>
      <c r="AD131" s="50"/>
      <c r="AE131" s="51"/>
      <c r="AF131" s="50"/>
      <c r="AG131" s="51"/>
      <c r="AH131" s="50"/>
      <c r="AI131" s="51"/>
      <c r="AJ131" s="50"/>
      <c r="AK131" s="51"/>
      <c r="AL131" s="50"/>
      <c r="AM131" s="51"/>
      <c r="AN131" s="50"/>
      <c r="AO131" s="51"/>
      <c r="AP131" s="50"/>
      <c r="AQ131" s="52"/>
      <c r="AR131" s="37"/>
      <c r="AS131" s="40"/>
      <c r="AT131" s="37"/>
      <c r="AU131" s="38"/>
      <c r="AV131" s="39"/>
      <c r="AW131" s="42"/>
      <c r="AX131" s="43" t="str">
        <f t="shared" si="276"/>
        <v/>
      </c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10"/>
      <c r="BJ131" s="10"/>
      <c r="BK131" s="10"/>
      <c r="BL131" s="10"/>
      <c r="BU131" s="11"/>
      <c r="BV131" s="11"/>
      <c r="BW131" s="11"/>
      <c r="CA131" s="44" t="str">
        <f t="shared" si="277"/>
        <v/>
      </c>
      <c r="CB131" s="44" t="str">
        <f t="shared" si="278"/>
        <v/>
      </c>
      <c r="CC131" s="44" t="str">
        <f t="shared" si="279"/>
        <v/>
      </c>
      <c r="CD131" s="44" t="str">
        <f t="shared" si="280"/>
        <v/>
      </c>
      <c r="CE131" s="44" t="str">
        <f t="shared" si="281"/>
        <v/>
      </c>
      <c r="CF131" s="44" t="str">
        <f t="shared" si="309"/>
        <v/>
      </c>
      <c r="CG131" s="44" t="str">
        <f t="shared" si="310"/>
        <v/>
      </c>
      <c r="CH131" s="44" t="str">
        <f t="shared" si="311"/>
        <v/>
      </c>
      <c r="CI131" s="44" t="str">
        <f t="shared" si="312"/>
        <v/>
      </c>
      <c r="CJ131" s="44" t="str">
        <f t="shared" si="313"/>
        <v/>
      </c>
      <c r="CK131" s="44" t="str">
        <f t="shared" si="314"/>
        <v/>
      </c>
      <c r="CL131" s="44" t="str">
        <f t="shared" si="315"/>
        <v/>
      </c>
      <c r="CM131" s="44" t="str">
        <f t="shared" si="316"/>
        <v/>
      </c>
      <c r="CN131" s="44" t="str">
        <f t="shared" si="317"/>
        <v/>
      </c>
      <c r="CO131" s="44" t="str">
        <f t="shared" si="318"/>
        <v/>
      </c>
      <c r="CP131" s="44" t="str">
        <f t="shared" si="319"/>
        <v/>
      </c>
      <c r="CQ131" s="44" t="str">
        <f t="shared" si="320"/>
        <v/>
      </c>
      <c r="CR131" s="44" t="str">
        <f t="shared" si="321"/>
        <v/>
      </c>
      <c r="CS131" s="44" t="str">
        <f t="shared" si="322"/>
        <v/>
      </c>
      <c r="CT131" s="44" t="str">
        <f t="shared" si="323"/>
        <v/>
      </c>
      <c r="CU131" s="44" t="str">
        <f t="shared" si="324"/>
        <v/>
      </c>
      <c r="CV131" s="44" t="str">
        <f t="shared" si="325"/>
        <v/>
      </c>
      <c r="CW131" s="44" t="str">
        <f t="shared" si="326"/>
        <v/>
      </c>
      <c r="CX131" s="44" t="str">
        <f t="shared" si="327"/>
        <v/>
      </c>
      <c r="CY131" s="44" t="str">
        <f t="shared" si="328"/>
        <v/>
      </c>
      <c r="CZ131" s="44" t="str">
        <f t="shared" si="282"/>
        <v/>
      </c>
      <c r="DA131" s="45">
        <f t="shared" si="283"/>
        <v>0</v>
      </c>
      <c r="DB131" s="45">
        <f t="shared" si="284"/>
        <v>0</v>
      </c>
      <c r="DC131" s="45">
        <f t="shared" si="285"/>
        <v>0</v>
      </c>
      <c r="DD131" s="45">
        <f t="shared" si="286"/>
        <v>0</v>
      </c>
      <c r="DE131" s="45">
        <f t="shared" si="287"/>
        <v>0</v>
      </c>
      <c r="DF131" s="45">
        <f t="shared" si="288"/>
        <v>0</v>
      </c>
      <c r="DG131" s="45">
        <f t="shared" si="289"/>
        <v>0</v>
      </c>
      <c r="DH131" s="45">
        <f t="shared" si="290"/>
        <v>0</v>
      </c>
      <c r="DI131" s="45">
        <f t="shared" si="291"/>
        <v>0</v>
      </c>
      <c r="DJ131" s="45">
        <f t="shared" si="292"/>
        <v>0</v>
      </c>
      <c r="DK131" s="45">
        <f t="shared" si="293"/>
        <v>0</v>
      </c>
      <c r="DL131" s="45">
        <f t="shared" si="294"/>
        <v>0</v>
      </c>
      <c r="DM131" s="45">
        <f t="shared" si="295"/>
        <v>0</v>
      </c>
      <c r="DN131" s="45">
        <f t="shared" si="296"/>
        <v>0</v>
      </c>
      <c r="DO131" s="45">
        <f t="shared" si="297"/>
        <v>0</v>
      </c>
      <c r="DP131" s="45">
        <f t="shared" si="298"/>
        <v>0</v>
      </c>
      <c r="DQ131" s="45">
        <f t="shared" si="299"/>
        <v>0</v>
      </c>
      <c r="DR131" s="45">
        <f t="shared" si="300"/>
        <v>0</v>
      </c>
      <c r="DS131" s="45">
        <f t="shared" si="301"/>
        <v>0</v>
      </c>
      <c r="DT131" s="45">
        <f t="shared" si="302"/>
        <v>0</v>
      </c>
      <c r="DU131" s="45">
        <f t="shared" si="303"/>
        <v>0</v>
      </c>
      <c r="DV131" s="45">
        <f t="shared" si="304"/>
        <v>0</v>
      </c>
      <c r="DW131" s="45">
        <f t="shared" si="305"/>
        <v>0</v>
      </c>
      <c r="DX131" s="45">
        <f t="shared" si="306"/>
        <v>0</v>
      </c>
      <c r="DY131" s="45">
        <f t="shared" si="307"/>
        <v>0</v>
      </c>
      <c r="DZ131" s="45">
        <f t="shared" si="308"/>
        <v>0</v>
      </c>
    </row>
    <row r="132" spans="1:130" x14ac:dyDescent="0.25">
      <c r="A132" s="67" t="s">
        <v>47</v>
      </c>
      <c r="B132" s="47">
        <f>+P132+R132+T132+V132+X132+Z132+AB132+AD132+AF132+AH132+AJ132+AL132+AN132+AP132</f>
        <v>0</v>
      </c>
      <c r="C132" s="48">
        <f>+Q132+S132+U132+W132+Y132+AA132+AC132+AE132+AG132+AI132+AK132+AM132+AO132+AQ132</f>
        <v>0</v>
      </c>
      <c r="D132" s="33"/>
      <c r="E132" s="34"/>
      <c r="F132" s="35"/>
      <c r="G132" s="34"/>
      <c r="H132" s="35"/>
      <c r="I132" s="34"/>
      <c r="J132" s="35"/>
      <c r="K132" s="34"/>
      <c r="L132" s="35"/>
      <c r="M132" s="36"/>
      <c r="N132" s="33"/>
      <c r="O132" s="34"/>
      <c r="P132" s="39"/>
      <c r="Q132" s="38"/>
      <c r="R132" s="39"/>
      <c r="S132" s="38"/>
      <c r="T132" s="39"/>
      <c r="U132" s="38"/>
      <c r="V132" s="39"/>
      <c r="W132" s="38"/>
      <c r="X132" s="39"/>
      <c r="Y132" s="38"/>
      <c r="Z132" s="39"/>
      <c r="AA132" s="38"/>
      <c r="AB132" s="39"/>
      <c r="AC132" s="38"/>
      <c r="AD132" s="39"/>
      <c r="AE132" s="38"/>
      <c r="AF132" s="39"/>
      <c r="AG132" s="38"/>
      <c r="AH132" s="39"/>
      <c r="AI132" s="38"/>
      <c r="AJ132" s="39"/>
      <c r="AK132" s="38"/>
      <c r="AL132" s="39"/>
      <c r="AM132" s="38"/>
      <c r="AN132" s="39"/>
      <c r="AO132" s="38"/>
      <c r="AP132" s="39"/>
      <c r="AQ132" s="40"/>
      <c r="AR132" s="37"/>
      <c r="AS132" s="40"/>
      <c r="AT132" s="37"/>
      <c r="AU132" s="38"/>
      <c r="AV132" s="39"/>
      <c r="AW132" s="42"/>
      <c r="AX132" s="43" t="str">
        <f t="shared" si="276"/>
        <v/>
      </c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10"/>
      <c r="BJ132" s="10"/>
      <c r="BK132" s="10"/>
      <c r="BL132" s="10"/>
      <c r="BU132" s="11"/>
      <c r="BV132" s="11"/>
      <c r="BW132" s="11"/>
      <c r="CA132" s="44" t="str">
        <f t="shared" si="277"/>
        <v/>
      </c>
      <c r="CB132" s="44" t="str">
        <f t="shared" si="278"/>
        <v/>
      </c>
      <c r="CC132" s="44" t="str">
        <f t="shared" si="279"/>
        <v/>
      </c>
      <c r="CD132" s="44" t="str">
        <f t="shared" si="280"/>
        <v/>
      </c>
      <c r="CE132" s="44" t="str">
        <f t="shared" si="281"/>
        <v/>
      </c>
      <c r="CF132" s="44" t="str">
        <f t="shared" si="309"/>
        <v/>
      </c>
      <c r="CG132" s="44" t="str">
        <f t="shared" si="310"/>
        <v/>
      </c>
      <c r="CH132" s="44" t="str">
        <f t="shared" si="311"/>
        <v/>
      </c>
      <c r="CI132" s="44" t="str">
        <f t="shared" si="312"/>
        <v/>
      </c>
      <c r="CJ132" s="44" t="str">
        <f t="shared" si="313"/>
        <v/>
      </c>
      <c r="CK132" s="44" t="str">
        <f t="shared" si="314"/>
        <v/>
      </c>
      <c r="CL132" s="44" t="str">
        <f t="shared" si="315"/>
        <v/>
      </c>
      <c r="CM132" s="44" t="str">
        <f t="shared" si="316"/>
        <v/>
      </c>
      <c r="CN132" s="44" t="str">
        <f t="shared" si="317"/>
        <v/>
      </c>
      <c r="CO132" s="44" t="str">
        <f t="shared" si="318"/>
        <v/>
      </c>
      <c r="CP132" s="44" t="str">
        <f t="shared" si="319"/>
        <v/>
      </c>
      <c r="CQ132" s="44" t="str">
        <f t="shared" si="320"/>
        <v/>
      </c>
      <c r="CR132" s="44" t="str">
        <f t="shared" si="321"/>
        <v/>
      </c>
      <c r="CS132" s="44" t="str">
        <f t="shared" si="322"/>
        <v/>
      </c>
      <c r="CT132" s="44" t="str">
        <f t="shared" si="323"/>
        <v/>
      </c>
      <c r="CU132" s="44" t="str">
        <f t="shared" si="324"/>
        <v/>
      </c>
      <c r="CV132" s="44" t="str">
        <f t="shared" si="325"/>
        <v/>
      </c>
      <c r="CW132" s="44" t="str">
        <f t="shared" si="326"/>
        <v/>
      </c>
      <c r="CX132" s="44" t="str">
        <f t="shared" si="327"/>
        <v/>
      </c>
      <c r="CY132" s="44" t="str">
        <f t="shared" si="328"/>
        <v/>
      </c>
      <c r="CZ132" s="44" t="str">
        <f t="shared" si="282"/>
        <v/>
      </c>
      <c r="DA132" s="45">
        <f t="shared" si="283"/>
        <v>0</v>
      </c>
      <c r="DB132" s="45">
        <f t="shared" si="284"/>
        <v>0</v>
      </c>
      <c r="DC132" s="45">
        <f t="shared" si="285"/>
        <v>0</v>
      </c>
      <c r="DD132" s="45">
        <f t="shared" si="286"/>
        <v>0</v>
      </c>
      <c r="DE132" s="45">
        <f t="shared" si="287"/>
        <v>0</v>
      </c>
      <c r="DF132" s="45">
        <f t="shared" si="288"/>
        <v>0</v>
      </c>
      <c r="DG132" s="45">
        <f t="shared" si="289"/>
        <v>0</v>
      </c>
      <c r="DH132" s="45">
        <f t="shared" si="290"/>
        <v>0</v>
      </c>
      <c r="DI132" s="45">
        <f t="shared" si="291"/>
        <v>0</v>
      </c>
      <c r="DJ132" s="45">
        <f t="shared" si="292"/>
        <v>0</v>
      </c>
      <c r="DK132" s="45">
        <f t="shared" si="293"/>
        <v>0</v>
      </c>
      <c r="DL132" s="45">
        <f t="shared" si="294"/>
        <v>0</v>
      </c>
      <c r="DM132" s="45">
        <f t="shared" si="295"/>
        <v>0</v>
      </c>
      <c r="DN132" s="45">
        <f t="shared" si="296"/>
        <v>0</v>
      </c>
      <c r="DO132" s="45">
        <f t="shared" si="297"/>
        <v>0</v>
      </c>
      <c r="DP132" s="45">
        <f t="shared" si="298"/>
        <v>0</v>
      </c>
      <c r="DQ132" s="45">
        <f t="shared" si="299"/>
        <v>0</v>
      </c>
      <c r="DR132" s="45">
        <f t="shared" si="300"/>
        <v>0</v>
      </c>
      <c r="DS132" s="45">
        <f t="shared" si="301"/>
        <v>0</v>
      </c>
      <c r="DT132" s="45">
        <f t="shared" si="302"/>
        <v>0</v>
      </c>
      <c r="DU132" s="45">
        <f t="shared" si="303"/>
        <v>0</v>
      </c>
      <c r="DV132" s="45">
        <f t="shared" si="304"/>
        <v>0</v>
      </c>
      <c r="DW132" s="45">
        <f t="shared" si="305"/>
        <v>0</v>
      </c>
      <c r="DX132" s="45">
        <f t="shared" si="306"/>
        <v>0</v>
      </c>
      <c r="DY132" s="45">
        <f t="shared" si="307"/>
        <v>0</v>
      </c>
      <c r="DZ132" s="45">
        <f t="shared" si="308"/>
        <v>0</v>
      </c>
    </row>
    <row r="133" spans="1:130" x14ac:dyDescent="0.25">
      <c r="A133" s="66" t="s">
        <v>48</v>
      </c>
      <c r="B133" s="47">
        <f>+N133+P133+R133+T133+V133+X133+Z133+AB133+AD133+AF133+AH133+AJ133+AL133+AN133+AP133</f>
        <v>0</v>
      </c>
      <c r="C133" s="48">
        <f>+O133+Q133+S133+U133+W133+Y133+AA133+AC133+AE133+AG133+AI133+AK133+AM133+AO133+AQ133</f>
        <v>0</v>
      </c>
      <c r="D133" s="41"/>
      <c r="E133" s="51"/>
      <c r="F133" s="50"/>
      <c r="G133" s="51"/>
      <c r="H133" s="50"/>
      <c r="I133" s="53"/>
      <c r="J133" s="41"/>
      <c r="K133" s="41"/>
      <c r="L133" s="50"/>
      <c r="M133" s="53"/>
      <c r="N133" s="37"/>
      <c r="O133" s="38"/>
      <c r="P133" s="39"/>
      <c r="Q133" s="38"/>
      <c r="R133" s="39"/>
      <c r="S133" s="38"/>
      <c r="T133" s="39"/>
      <c r="U133" s="38"/>
      <c r="V133" s="39"/>
      <c r="W133" s="38"/>
      <c r="X133" s="39"/>
      <c r="Y133" s="38"/>
      <c r="Z133" s="39"/>
      <c r="AA133" s="38"/>
      <c r="AB133" s="39"/>
      <c r="AC133" s="38"/>
      <c r="AD133" s="39"/>
      <c r="AE133" s="38"/>
      <c r="AF133" s="39"/>
      <c r="AG133" s="38"/>
      <c r="AH133" s="39"/>
      <c r="AI133" s="38"/>
      <c r="AJ133" s="39"/>
      <c r="AK133" s="38"/>
      <c r="AL133" s="39"/>
      <c r="AM133" s="38"/>
      <c r="AN133" s="39"/>
      <c r="AO133" s="38"/>
      <c r="AP133" s="39"/>
      <c r="AQ133" s="40"/>
      <c r="AR133" s="37"/>
      <c r="AS133" s="40"/>
      <c r="AT133" s="37"/>
      <c r="AU133" s="38"/>
      <c r="AV133" s="39"/>
      <c r="AW133" s="42"/>
      <c r="AX133" s="43" t="str">
        <f t="shared" si="276"/>
        <v/>
      </c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10"/>
      <c r="BJ133" s="10"/>
      <c r="BK133" s="10"/>
      <c r="BL133" s="10"/>
      <c r="BU133" s="11"/>
      <c r="BV133" s="11"/>
      <c r="BW133" s="11"/>
      <c r="CA133" s="44" t="str">
        <f t="shared" si="277"/>
        <v/>
      </c>
      <c r="CB133" s="44" t="str">
        <f t="shared" si="278"/>
        <v/>
      </c>
      <c r="CC133" s="44" t="str">
        <f t="shared" si="279"/>
        <v/>
      </c>
      <c r="CD133" s="44" t="str">
        <f t="shared" si="280"/>
        <v/>
      </c>
      <c r="CE133" s="44" t="str">
        <f t="shared" si="281"/>
        <v/>
      </c>
      <c r="CF133" s="44" t="str">
        <f t="shared" si="309"/>
        <v/>
      </c>
      <c r="CG133" s="44" t="str">
        <f t="shared" si="310"/>
        <v/>
      </c>
      <c r="CH133" s="44" t="str">
        <f t="shared" si="311"/>
        <v/>
      </c>
      <c r="CI133" s="44" t="str">
        <f t="shared" si="312"/>
        <v/>
      </c>
      <c r="CJ133" s="44" t="str">
        <f t="shared" si="313"/>
        <v/>
      </c>
      <c r="CK133" s="44" t="str">
        <f t="shared" si="314"/>
        <v/>
      </c>
      <c r="CL133" s="44" t="str">
        <f t="shared" si="315"/>
        <v/>
      </c>
      <c r="CM133" s="44" t="str">
        <f t="shared" si="316"/>
        <v/>
      </c>
      <c r="CN133" s="44" t="str">
        <f t="shared" si="317"/>
        <v/>
      </c>
      <c r="CO133" s="44" t="str">
        <f t="shared" si="318"/>
        <v/>
      </c>
      <c r="CP133" s="44" t="str">
        <f t="shared" si="319"/>
        <v/>
      </c>
      <c r="CQ133" s="44" t="str">
        <f t="shared" si="320"/>
        <v/>
      </c>
      <c r="CR133" s="44" t="str">
        <f t="shared" si="321"/>
        <v/>
      </c>
      <c r="CS133" s="44" t="str">
        <f t="shared" si="322"/>
        <v/>
      </c>
      <c r="CT133" s="44" t="str">
        <f t="shared" si="323"/>
        <v/>
      </c>
      <c r="CU133" s="44" t="str">
        <f t="shared" si="324"/>
        <v/>
      </c>
      <c r="CV133" s="44" t="str">
        <f t="shared" si="325"/>
        <v/>
      </c>
      <c r="CW133" s="44" t="str">
        <f t="shared" si="326"/>
        <v/>
      </c>
      <c r="CX133" s="44" t="str">
        <f t="shared" si="327"/>
        <v/>
      </c>
      <c r="CY133" s="44" t="str">
        <f t="shared" si="328"/>
        <v/>
      </c>
      <c r="CZ133" s="44" t="str">
        <f t="shared" si="282"/>
        <v/>
      </c>
      <c r="DA133" s="45">
        <f t="shared" si="283"/>
        <v>0</v>
      </c>
      <c r="DB133" s="45">
        <f t="shared" si="284"/>
        <v>0</v>
      </c>
      <c r="DC133" s="45">
        <f t="shared" si="285"/>
        <v>0</v>
      </c>
      <c r="DD133" s="45">
        <f t="shared" si="286"/>
        <v>0</v>
      </c>
      <c r="DE133" s="45">
        <f t="shared" si="287"/>
        <v>0</v>
      </c>
      <c r="DF133" s="45">
        <f t="shared" si="288"/>
        <v>0</v>
      </c>
      <c r="DG133" s="45">
        <f t="shared" si="289"/>
        <v>0</v>
      </c>
      <c r="DH133" s="45">
        <f t="shared" si="290"/>
        <v>0</v>
      </c>
      <c r="DI133" s="45">
        <f t="shared" si="291"/>
        <v>0</v>
      </c>
      <c r="DJ133" s="45">
        <f t="shared" si="292"/>
        <v>0</v>
      </c>
      <c r="DK133" s="45">
        <f t="shared" si="293"/>
        <v>0</v>
      </c>
      <c r="DL133" s="45">
        <f t="shared" si="294"/>
        <v>0</v>
      </c>
      <c r="DM133" s="45">
        <f t="shared" si="295"/>
        <v>0</v>
      </c>
      <c r="DN133" s="45">
        <f t="shared" si="296"/>
        <v>0</v>
      </c>
      <c r="DO133" s="45">
        <f t="shared" si="297"/>
        <v>0</v>
      </c>
      <c r="DP133" s="45">
        <f t="shared" si="298"/>
        <v>0</v>
      </c>
      <c r="DQ133" s="45">
        <f t="shared" si="299"/>
        <v>0</v>
      </c>
      <c r="DR133" s="45">
        <f t="shared" si="300"/>
        <v>0</v>
      </c>
      <c r="DS133" s="45">
        <f t="shared" si="301"/>
        <v>0</v>
      </c>
      <c r="DT133" s="45">
        <f t="shared" si="302"/>
        <v>0</v>
      </c>
      <c r="DU133" s="45">
        <f t="shared" si="303"/>
        <v>0</v>
      </c>
      <c r="DV133" s="45">
        <f t="shared" si="304"/>
        <v>0</v>
      </c>
      <c r="DW133" s="45">
        <f t="shared" si="305"/>
        <v>0</v>
      </c>
      <c r="DX133" s="45">
        <f t="shared" si="306"/>
        <v>0</v>
      </c>
      <c r="DY133" s="45">
        <f t="shared" si="307"/>
        <v>0</v>
      </c>
      <c r="DZ133" s="45">
        <f t="shared" si="308"/>
        <v>0</v>
      </c>
    </row>
    <row r="134" spans="1:130" x14ac:dyDescent="0.25">
      <c r="A134" s="66" t="s">
        <v>49</v>
      </c>
      <c r="B134" s="47">
        <f>+D134+F134+H134+J134+L134+N134+P134+R134+T134+V134+X134+Z134+AB134+AD134+AF134+AH134+AJ134+AL134+AN134+AP134</f>
        <v>0</v>
      </c>
      <c r="C134" s="48">
        <f>+E134+G134+I134+K134+M134+O134+Q134+S134+U134+W134+Y134+AA134+AC134+AE134+AG134+AI134+AK134+AM134+AO134+AQ134</f>
        <v>0</v>
      </c>
      <c r="D134" s="37"/>
      <c r="E134" s="38"/>
      <c r="F134" s="39"/>
      <c r="G134" s="38"/>
      <c r="H134" s="39"/>
      <c r="I134" s="42"/>
      <c r="J134" s="37"/>
      <c r="K134" s="37"/>
      <c r="L134" s="39"/>
      <c r="M134" s="42"/>
      <c r="N134" s="37"/>
      <c r="O134" s="38"/>
      <c r="P134" s="39"/>
      <c r="Q134" s="38"/>
      <c r="R134" s="39"/>
      <c r="S134" s="38"/>
      <c r="T134" s="39"/>
      <c r="U134" s="38"/>
      <c r="V134" s="39"/>
      <c r="W134" s="38"/>
      <c r="X134" s="39"/>
      <c r="Y134" s="38"/>
      <c r="Z134" s="39"/>
      <c r="AA134" s="38"/>
      <c r="AB134" s="39"/>
      <c r="AC134" s="38"/>
      <c r="AD134" s="39"/>
      <c r="AE134" s="38"/>
      <c r="AF134" s="39"/>
      <c r="AG134" s="38"/>
      <c r="AH134" s="39"/>
      <c r="AI134" s="38"/>
      <c r="AJ134" s="39"/>
      <c r="AK134" s="38"/>
      <c r="AL134" s="39"/>
      <c r="AM134" s="38"/>
      <c r="AN134" s="39"/>
      <c r="AO134" s="38"/>
      <c r="AP134" s="39"/>
      <c r="AQ134" s="40"/>
      <c r="AR134" s="37"/>
      <c r="AS134" s="40"/>
      <c r="AT134" s="37"/>
      <c r="AU134" s="38"/>
      <c r="AV134" s="39"/>
      <c r="AW134" s="42"/>
      <c r="AX134" s="43" t="str">
        <f t="shared" si="276"/>
        <v/>
      </c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10"/>
      <c r="BJ134" s="10"/>
      <c r="BK134" s="10"/>
      <c r="BL134" s="10"/>
      <c r="BU134" s="11"/>
      <c r="BV134" s="11"/>
      <c r="BW134" s="11"/>
      <c r="CA134" s="44" t="str">
        <f t="shared" si="277"/>
        <v/>
      </c>
      <c r="CB134" s="44" t="str">
        <f t="shared" si="278"/>
        <v/>
      </c>
      <c r="CC134" s="44" t="str">
        <f t="shared" si="279"/>
        <v/>
      </c>
      <c r="CD134" s="44" t="str">
        <f t="shared" si="280"/>
        <v/>
      </c>
      <c r="CE134" s="44" t="str">
        <f t="shared" si="281"/>
        <v/>
      </c>
      <c r="CF134" s="44" t="str">
        <f t="shared" si="309"/>
        <v/>
      </c>
      <c r="CG134" s="44" t="str">
        <f t="shared" si="310"/>
        <v/>
      </c>
      <c r="CH134" s="44" t="str">
        <f t="shared" si="311"/>
        <v/>
      </c>
      <c r="CI134" s="44" t="str">
        <f t="shared" si="312"/>
        <v/>
      </c>
      <c r="CJ134" s="44" t="str">
        <f t="shared" si="313"/>
        <v/>
      </c>
      <c r="CK134" s="44" t="str">
        <f t="shared" si="314"/>
        <v/>
      </c>
      <c r="CL134" s="44" t="str">
        <f t="shared" si="315"/>
        <v/>
      </c>
      <c r="CM134" s="44" t="str">
        <f t="shared" si="316"/>
        <v/>
      </c>
      <c r="CN134" s="44" t="str">
        <f t="shared" si="317"/>
        <v/>
      </c>
      <c r="CO134" s="44" t="str">
        <f t="shared" si="318"/>
        <v/>
      </c>
      <c r="CP134" s="44" t="str">
        <f t="shared" si="319"/>
        <v/>
      </c>
      <c r="CQ134" s="44" t="str">
        <f t="shared" si="320"/>
        <v/>
      </c>
      <c r="CR134" s="44" t="str">
        <f t="shared" si="321"/>
        <v/>
      </c>
      <c r="CS134" s="44" t="str">
        <f t="shared" si="322"/>
        <v/>
      </c>
      <c r="CT134" s="44" t="str">
        <f t="shared" si="323"/>
        <v/>
      </c>
      <c r="CU134" s="44" t="str">
        <f t="shared" si="324"/>
        <v/>
      </c>
      <c r="CV134" s="44" t="str">
        <f t="shared" si="325"/>
        <v/>
      </c>
      <c r="CW134" s="44" t="str">
        <f t="shared" si="326"/>
        <v/>
      </c>
      <c r="CX134" s="44" t="str">
        <f t="shared" si="327"/>
        <v/>
      </c>
      <c r="CY134" s="44" t="str">
        <f t="shared" si="328"/>
        <v/>
      </c>
      <c r="CZ134" s="44" t="str">
        <f t="shared" si="282"/>
        <v/>
      </c>
      <c r="DA134" s="45">
        <f t="shared" si="283"/>
        <v>0</v>
      </c>
      <c r="DB134" s="45">
        <f t="shared" si="284"/>
        <v>0</v>
      </c>
      <c r="DC134" s="45">
        <f t="shared" si="285"/>
        <v>0</v>
      </c>
      <c r="DD134" s="45">
        <f t="shared" si="286"/>
        <v>0</v>
      </c>
      <c r="DE134" s="45">
        <f t="shared" si="287"/>
        <v>0</v>
      </c>
      <c r="DF134" s="45">
        <f t="shared" si="288"/>
        <v>0</v>
      </c>
      <c r="DG134" s="45">
        <f t="shared" si="289"/>
        <v>0</v>
      </c>
      <c r="DH134" s="45">
        <f t="shared" si="290"/>
        <v>0</v>
      </c>
      <c r="DI134" s="45">
        <f t="shared" si="291"/>
        <v>0</v>
      </c>
      <c r="DJ134" s="45">
        <f t="shared" si="292"/>
        <v>0</v>
      </c>
      <c r="DK134" s="45">
        <f t="shared" si="293"/>
        <v>0</v>
      </c>
      <c r="DL134" s="45">
        <f t="shared" si="294"/>
        <v>0</v>
      </c>
      <c r="DM134" s="45">
        <f t="shared" si="295"/>
        <v>0</v>
      </c>
      <c r="DN134" s="45">
        <f t="shared" si="296"/>
        <v>0</v>
      </c>
      <c r="DO134" s="45">
        <f t="shared" si="297"/>
        <v>0</v>
      </c>
      <c r="DP134" s="45">
        <f t="shared" si="298"/>
        <v>0</v>
      </c>
      <c r="DQ134" s="45">
        <f t="shared" si="299"/>
        <v>0</v>
      </c>
      <c r="DR134" s="45">
        <f t="shared" si="300"/>
        <v>0</v>
      </c>
      <c r="DS134" s="45">
        <f t="shared" si="301"/>
        <v>0</v>
      </c>
      <c r="DT134" s="45">
        <f t="shared" si="302"/>
        <v>0</v>
      </c>
      <c r="DU134" s="45">
        <f t="shared" si="303"/>
        <v>0</v>
      </c>
      <c r="DV134" s="45">
        <f t="shared" si="304"/>
        <v>0</v>
      </c>
      <c r="DW134" s="45">
        <f t="shared" si="305"/>
        <v>0</v>
      </c>
      <c r="DX134" s="45">
        <f t="shared" si="306"/>
        <v>0</v>
      </c>
      <c r="DY134" s="45">
        <f t="shared" si="307"/>
        <v>0</v>
      </c>
      <c r="DZ134" s="45">
        <f t="shared" si="308"/>
        <v>0</v>
      </c>
    </row>
    <row r="135" spans="1:130" x14ac:dyDescent="0.25">
      <c r="A135" s="46" t="s">
        <v>50</v>
      </c>
      <c r="B135" s="47">
        <f>+P135+R135+T135+V135+X135+Z135+AB135+AD135+AF135+AH135+AJ135+AL135+AN135+AP135</f>
        <v>0</v>
      </c>
      <c r="C135" s="48">
        <f>+Q135+S135+U135+W135+Y135+AA135+AC135+AE135+AG135+AI135+AK135+AM135+AO135+AQ135</f>
        <v>0</v>
      </c>
      <c r="D135" s="33"/>
      <c r="E135" s="34"/>
      <c r="F135" s="35"/>
      <c r="G135" s="34"/>
      <c r="H135" s="35"/>
      <c r="I135" s="34"/>
      <c r="J135" s="35"/>
      <c r="K135" s="34"/>
      <c r="L135" s="35"/>
      <c r="M135" s="36"/>
      <c r="N135" s="33"/>
      <c r="O135" s="34"/>
      <c r="P135" s="39"/>
      <c r="Q135" s="38"/>
      <c r="R135" s="39"/>
      <c r="S135" s="38"/>
      <c r="T135" s="39"/>
      <c r="U135" s="38"/>
      <c r="V135" s="39"/>
      <c r="W135" s="38"/>
      <c r="X135" s="39"/>
      <c r="Y135" s="38"/>
      <c r="Z135" s="39"/>
      <c r="AA135" s="38"/>
      <c r="AB135" s="39"/>
      <c r="AC135" s="38"/>
      <c r="AD135" s="39"/>
      <c r="AE135" s="38"/>
      <c r="AF135" s="39"/>
      <c r="AG135" s="38"/>
      <c r="AH135" s="39"/>
      <c r="AI135" s="38"/>
      <c r="AJ135" s="39"/>
      <c r="AK135" s="38"/>
      <c r="AL135" s="39"/>
      <c r="AM135" s="38"/>
      <c r="AN135" s="39"/>
      <c r="AO135" s="38"/>
      <c r="AP135" s="39"/>
      <c r="AQ135" s="40"/>
      <c r="AR135" s="37"/>
      <c r="AS135" s="40"/>
      <c r="AT135" s="37"/>
      <c r="AU135" s="38"/>
      <c r="AV135" s="39"/>
      <c r="AW135" s="42"/>
      <c r="AX135" s="43" t="str">
        <f t="shared" si="276"/>
        <v/>
      </c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10"/>
      <c r="BJ135" s="10"/>
      <c r="BK135" s="10"/>
      <c r="BL135" s="10"/>
      <c r="BU135" s="11"/>
      <c r="BV135" s="11"/>
      <c r="BW135" s="11"/>
      <c r="CA135" s="44" t="str">
        <f t="shared" si="277"/>
        <v/>
      </c>
      <c r="CB135" s="44" t="str">
        <f t="shared" si="278"/>
        <v/>
      </c>
      <c r="CC135" s="44" t="str">
        <f t="shared" si="279"/>
        <v/>
      </c>
      <c r="CD135" s="44" t="str">
        <f t="shared" si="280"/>
        <v/>
      </c>
      <c r="CE135" s="44" t="str">
        <f t="shared" si="281"/>
        <v/>
      </c>
      <c r="CF135" s="44" t="str">
        <f t="shared" si="309"/>
        <v/>
      </c>
      <c r="CG135" s="44" t="str">
        <f t="shared" si="310"/>
        <v/>
      </c>
      <c r="CH135" s="44" t="str">
        <f t="shared" si="311"/>
        <v/>
      </c>
      <c r="CI135" s="44" t="str">
        <f t="shared" si="312"/>
        <v/>
      </c>
      <c r="CJ135" s="44" t="str">
        <f t="shared" si="313"/>
        <v/>
      </c>
      <c r="CK135" s="44" t="str">
        <f t="shared" si="314"/>
        <v/>
      </c>
      <c r="CL135" s="44" t="str">
        <f t="shared" si="315"/>
        <v/>
      </c>
      <c r="CM135" s="44" t="str">
        <f t="shared" si="316"/>
        <v/>
      </c>
      <c r="CN135" s="44" t="str">
        <f t="shared" si="317"/>
        <v/>
      </c>
      <c r="CO135" s="44" t="str">
        <f t="shared" si="318"/>
        <v/>
      </c>
      <c r="CP135" s="44" t="str">
        <f t="shared" si="319"/>
        <v/>
      </c>
      <c r="CQ135" s="44" t="str">
        <f t="shared" si="320"/>
        <v/>
      </c>
      <c r="CR135" s="44" t="str">
        <f t="shared" si="321"/>
        <v/>
      </c>
      <c r="CS135" s="44" t="str">
        <f t="shared" si="322"/>
        <v/>
      </c>
      <c r="CT135" s="44" t="str">
        <f t="shared" si="323"/>
        <v/>
      </c>
      <c r="CU135" s="44" t="str">
        <f t="shared" si="324"/>
        <v/>
      </c>
      <c r="CV135" s="44" t="str">
        <f t="shared" si="325"/>
        <v/>
      </c>
      <c r="CW135" s="44" t="str">
        <f t="shared" si="326"/>
        <v/>
      </c>
      <c r="CX135" s="44" t="str">
        <f t="shared" si="327"/>
        <v/>
      </c>
      <c r="CY135" s="44" t="str">
        <f t="shared" si="328"/>
        <v/>
      </c>
      <c r="CZ135" s="44" t="str">
        <f t="shared" si="282"/>
        <v/>
      </c>
      <c r="DA135" s="45">
        <f t="shared" si="283"/>
        <v>0</v>
      </c>
      <c r="DB135" s="45">
        <f t="shared" si="284"/>
        <v>0</v>
      </c>
      <c r="DC135" s="45">
        <f t="shared" si="285"/>
        <v>0</v>
      </c>
      <c r="DD135" s="45">
        <f t="shared" si="286"/>
        <v>0</v>
      </c>
      <c r="DE135" s="45">
        <f t="shared" si="287"/>
        <v>0</v>
      </c>
      <c r="DF135" s="45">
        <f t="shared" si="288"/>
        <v>0</v>
      </c>
      <c r="DG135" s="45">
        <f t="shared" si="289"/>
        <v>0</v>
      </c>
      <c r="DH135" s="45">
        <f t="shared" si="290"/>
        <v>0</v>
      </c>
      <c r="DI135" s="45">
        <f t="shared" si="291"/>
        <v>0</v>
      </c>
      <c r="DJ135" s="45">
        <f t="shared" si="292"/>
        <v>0</v>
      </c>
      <c r="DK135" s="45">
        <f t="shared" si="293"/>
        <v>0</v>
      </c>
      <c r="DL135" s="45">
        <f t="shared" si="294"/>
        <v>0</v>
      </c>
      <c r="DM135" s="45">
        <f t="shared" si="295"/>
        <v>0</v>
      </c>
      <c r="DN135" s="45">
        <f t="shared" si="296"/>
        <v>0</v>
      </c>
      <c r="DO135" s="45">
        <f t="shared" si="297"/>
        <v>0</v>
      </c>
      <c r="DP135" s="45">
        <f t="shared" si="298"/>
        <v>0</v>
      </c>
      <c r="DQ135" s="45">
        <f t="shared" si="299"/>
        <v>0</v>
      </c>
      <c r="DR135" s="45">
        <f t="shared" si="300"/>
        <v>0</v>
      </c>
      <c r="DS135" s="45">
        <f t="shared" si="301"/>
        <v>0</v>
      </c>
      <c r="DT135" s="45">
        <f t="shared" si="302"/>
        <v>0</v>
      </c>
      <c r="DU135" s="45">
        <f t="shared" si="303"/>
        <v>0</v>
      </c>
      <c r="DV135" s="45">
        <f t="shared" si="304"/>
        <v>0</v>
      </c>
      <c r="DW135" s="45">
        <f t="shared" si="305"/>
        <v>0</v>
      </c>
      <c r="DX135" s="45">
        <f t="shared" si="306"/>
        <v>0</v>
      </c>
      <c r="DY135" s="45">
        <f t="shared" si="307"/>
        <v>0</v>
      </c>
      <c r="DZ135" s="45">
        <f t="shared" si="308"/>
        <v>0</v>
      </c>
    </row>
    <row r="136" spans="1:130" x14ac:dyDescent="0.25">
      <c r="A136" s="66" t="s">
        <v>51</v>
      </c>
      <c r="B136" s="47">
        <f>+P136+R136+T136+V136+X136+Z136+AB136+AD136+AF136+AH136</f>
        <v>0</v>
      </c>
      <c r="C136" s="48">
        <f>+Q136+S136+U136+W136+Y136+AA136+AC136+AE136+AG136+AI136</f>
        <v>0</v>
      </c>
      <c r="D136" s="33"/>
      <c r="E136" s="34"/>
      <c r="F136" s="35"/>
      <c r="G136" s="34"/>
      <c r="H136" s="35"/>
      <c r="I136" s="34"/>
      <c r="J136" s="35"/>
      <c r="K136" s="34"/>
      <c r="L136" s="35"/>
      <c r="M136" s="36"/>
      <c r="N136" s="33"/>
      <c r="O136" s="34"/>
      <c r="P136" s="39"/>
      <c r="Q136" s="38"/>
      <c r="R136" s="39"/>
      <c r="S136" s="38"/>
      <c r="T136" s="39"/>
      <c r="U136" s="38"/>
      <c r="V136" s="39"/>
      <c r="W136" s="38"/>
      <c r="X136" s="39"/>
      <c r="Y136" s="38"/>
      <c r="Z136" s="39"/>
      <c r="AA136" s="38"/>
      <c r="AB136" s="39"/>
      <c r="AC136" s="38"/>
      <c r="AD136" s="39"/>
      <c r="AE136" s="38"/>
      <c r="AF136" s="39"/>
      <c r="AG136" s="38"/>
      <c r="AH136" s="39"/>
      <c r="AI136" s="38"/>
      <c r="AJ136" s="35"/>
      <c r="AK136" s="34"/>
      <c r="AL136" s="35"/>
      <c r="AM136" s="34"/>
      <c r="AN136" s="35"/>
      <c r="AO136" s="34"/>
      <c r="AP136" s="35"/>
      <c r="AQ136" s="54"/>
      <c r="AR136" s="37"/>
      <c r="AS136" s="40"/>
      <c r="AT136" s="37"/>
      <c r="AU136" s="38"/>
      <c r="AV136" s="39"/>
      <c r="AW136" s="42"/>
      <c r="AX136" s="43" t="str">
        <f t="shared" si="276"/>
        <v/>
      </c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10"/>
      <c r="BJ136" s="10"/>
      <c r="BK136" s="10"/>
      <c r="BL136" s="10"/>
      <c r="BU136" s="11"/>
      <c r="BV136" s="11"/>
      <c r="BW136" s="11"/>
      <c r="CA136" s="44" t="str">
        <f t="shared" si="277"/>
        <v/>
      </c>
      <c r="CB136" s="44" t="str">
        <f t="shared" si="278"/>
        <v/>
      </c>
      <c r="CC136" s="44" t="str">
        <f t="shared" si="279"/>
        <v/>
      </c>
      <c r="CD136" s="44" t="str">
        <f t="shared" si="280"/>
        <v/>
      </c>
      <c r="CE136" s="44" t="str">
        <f t="shared" si="281"/>
        <v/>
      </c>
      <c r="CF136" s="44" t="str">
        <f t="shared" si="309"/>
        <v/>
      </c>
      <c r="CG136" s="44" t="str">
        <f t="shared" si="310"/>
        <v/>
      </c>
      <c r="CH136" s="44" t="str">
        <f t="shared" si="311"/>
        <v/>
      </c>
      <c r="CI136" s="44" t="str">
        <f t="shared" si="312"/>
        <v/>
      </c>
      <c r="CJ136" s="44" t="str">
        <f t="shared" si="313"/>
        <v/>
      </c>
      <c r="CK136" s="44" t="str">
        <f t="shared" si="314"/>
        <v/>
      </c>
      <c r="CL136" s="44" t="str">
        <f t="shared" si="315"/>
        <v/>
      </c>
      <c r="CM136" s="44" t="str">
        <f t="shared" si="316"/>
        <v/>
      </c>
      <c r="CN136" s="44" t="str">
        <f t="shared" si="317"/>
        <v/>
      </c>
      <c r="CO136" s="44" t="str">
        <f t="shared" si="318"/>
        <v/>
      </c>
      <c r="CP136" s="44" t="str">
        <f t="shared" si="319"/>
        <v/>
      </c>
      <c r="CQ136" s="44" t="str">
        <f t="shared" si="320"/>
        <v/>
      </c>
      <c r="CR136" s="44" t="str">
        <f t="shared" si="321"/>
        <v/>
      </c>
      <c r="CS136" s="44" t="str">
        <f t="shared" si="322"/>
        <v/>
      </c>
      <c r="CT136" s="44" t="str">
        <f t="shared" si="323"/>
        <v/>
      </c>
      <c r="CU136" s="44" t="str">
        <f t="shared" si="324"/>
        <v/>
      </c>
      <c r="CV136" s="44" t="str">
        <f t="shared" si="325"/>
        <v/>
      </c>
      <c r="CW136" s="44" t="str">
        <f t="shared" si="326"/>
        <v/>
      </c>
      <c r="CX136" s="44" t="str">
        <f t="shared" si="327"/>
        <v/>
      </c>
      <c r="CY136" s="44" t="str">
        <f t="shared" si="328"/>
        <v/>
      </c>
      <c r="CZ136" s="44" t="str">
        <f t="shared" si="282"/>
        <v/>
      </c>
      <c r="DA136" s="45">
        <f t="shared" si="283"/>
        <v>0</v>
      </c>
      <c r="DB136" s="45">
        <f t="shared" si="284"/>
        <v>0</v>
      </c>
      <c r="DC136" s="45">
        <f t="shared" si="285"/>
        <v>0</v>
      </c>
      <c r="DD136" s="45">
        <f t="shared" si="286"/>
        <v>0</v>
      </c>
      <c r="DE136" s="45">
        <f t="shared" si="287"/>
        <v>0</v>
      </c>
      <c r="DF136" s="45">
        <f t="shared" si="288"/>
        <v>0</v>
      </c>
      <c r="DG136" s="45">
        <f t="shared" si="289"/>
        <v>0</v>
      </c>
      <c r="DH136" s="45">
        <f t="shared" si="290"/>
        <v>0</v>
      </c>
      <c r="DI136" s="45">
        <f t="shared" si="291"/>
        <v>0</v>
      </c>
      <c r="DJ136" s="45">
        <f t="shared" si="292"/>
        <v>0</v>
      </c>
      <c r="DK136" s="45">
        <f t="shared" si="293"/>
        <v>0</v>
      </c>
      <c r="DL136" s="45">
        <f t="shared" si="294"/>
        <v>0</v>
      </c>
      <c r="DM136" s="45">
        <f t="shared" si="295"/>
        <v>0</v>
      </c>
      <c r="DN136" s="45">
        <f t="shared" si="296"/>
        <v>0</v>
      </c>
      <c r="DO136" s="45">
        <f t="shared" si="297"/>
        <v>0</v>
      </c>
      <c r="DP136" s="45">
        <f t="shared" si="298"/>
        <v>0</v>
      </c>
      <c r="DQ136" s="45">
        <f t="shared" si="299"/>
        <v>0</v>
      </c>
      <c r="DR136" s="45">
        <f t="shared" si="300"/>
        <v>0</v>
      </c>
      <c r="DS136" s="45">
        <f t="shared" si="301"/>
        <v>0</v>
      </c>
      <c r="DT136" s="45">
        <f t="shared" si="302"/>
        <v>0</v>
      </c>
      <c r="DU136" s="45">
        <f t="shared" si="303"/>
        <v>0</v>
      </c>
      <c r="DV136" s="45">
        <f t="shared" si="304"/>
        <v>0</v>
      </c>
      <c r="DW136" s="45">
        <f t="shared" si="305"/>
        <v>0</v>
      </c>
      <c r="DX136" s="45">
        <f t="shared" si="306"/>
        <v>0</v>
      </c>
      <c r="DY136" s="45">
        <f t="shared" si="307"/>
        <v>0</v>
      </c>
      <c r="DZ136" s="45">
        <f t="shared" si="308"/>
        <v>0</v>
      </c>
    </row>
    <row r="137" spans="1:130" x14ac:dyDescent="0.25">
      <c r="A137" s="66" t="s">
        <v>52</v>
      </c>
      <c r="B137" s="47">
        <f t="shared" ref="B137:C139" si="329">+D137+F137+H137+J137+L137+N137+P137+R137+T137+V137+X137+Z137+AB137+AD137+AF137+AH137+AJ137+AL137+AN137+AP137</f>
        <v>0</v>
      </c>
      <c r="C137" s="48">
        <f t="shared" si="329"/>
        <v>0</v>
      </c>
      <c r="D137" s="37"/>
      <c r="E137" s="38"/>
      <c r="F137" s="39"/>
      <c r="G137" s="38"/>
      <c r="H137" s="39"/>
      <c r="I137" s="42"/>
      <c r="J137" s="37"/>
      <c r="K137" s="37"/>
      <c r="L137" s="39"/>
      <c r="M137" s="42"/>
      <c r="N137" s="37"/>
      <c r="O137" s="38"/>
      <c r="P137" s="39"/>
      <c r="Q137" s="38"/>
      <c r="R137" s="39"/>
      <c r="S137" s="38"/>
      <c r="T137" s="39"/>
      <c r="U137" s="38"/>
      <c r="V137" s="39"/>
      <c r="W137" s="38"/>
      <c r="X137" s="39"/>
      <c r="Y137" s="38"/>
      <c r="Z137" s="39"/>
      <c r="AA137" s="38"/>
      <c r="AB137" s="39"/>
      <c r="AC137" s="38"/>
      <c r="AD137" s="39"/>
      <c r="AE137" s="38"/>
      <c r="AF137" s="39"/>
      <c r="AG137" s="38"/>
      <c r="AH137" s="39"/>
      <c r="AI137" s="38"/>
      <c r="AJ137" s="39"/>
      <c r="AK137" s="38"/>
      <c r="AL137" s="39"/>
      <c r="AM137" s="38"/>
      <c r="AN137" s="39"/>
      <c r="AO137" s="38"/>
      <c r="AP137" s="39"/>
      <c r="AQ137" s="40"/>
      <c r="AR137" s="37"/>
      <c r="AS137" s="40"/>
      <c r="AT137" s="37"/>
      <c r="AU137" s="38"/>
      <c r="AV137" s="39"/>
      <c r="AW137" s="42"/>
      <c r="AX137" s="43" t="str">
        <f t="shared" si="276"/>
        <v/>
      </c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10"/>
      <c r="BJ137" s="10"/>
      <c r="BK137" s="10"/>
      <c r="BL137" s="10"/>
      <c r="BU137" s="11"/>
      <c r="BV137" s="11"/>
      <c r="BW137" s="11"/>
      <c r="CA137" s="44" t="str">
        <f t="shared" si="277"/>
        <v/>
      </c>
      <c r="CB137" s="44" t="str">
        <f t="shared" si="278"/>
        <v/>
      </c>
      <c r="CC137" s="44" t="str">
        <f t="shared" si="279"/>
        <v/>
      </c>
      <c r="CD137" s="44" t="str">
        <f t="shared" si="280"/>
        <v/>
      </c>
      <c r="CE137" s="44" t="str">
        <f t="shared" si="281"/>
        <v/>
      </c>
      <c r="CF137" s="44" t="str">
        <f t="shared" si="309"/>
        <v/>
      </c>
      <c r="CG137" s="44" t="str">
        <f t="shared" si="310"/>
        <v/>
      </c>
      <c r="CH137" s="44" t="str">
        <f t="shared" si="311"/>
        <v/>
      </c>
      <c r="CI137" s="44" t="str">
        <f t="shared" si="312"/>
        <v/>
      </c>
      <c r="CJ137" s="44" t="str">
        <f t="shared" si="313"/>
        <v/>
      </c>
      <c r="CK137" s="44" t="str">
        <f t="shared" si="314"/>
        <v/>
      </c>
      <c r="CL137" s="44" t="str">
        <f t="shared" si="315"/>
        <v/>
      </c>
      <c r="CM137" s="44" t="str">
        <f t="shared" si="316"/>
        <v/>
      </c>
      <c r="CN137" s="44" t="str">
        <f t="shared" si="317"/>
        <v/>
      </c>
      <c r="CO137" s="44" t="str">
        <f t="shared" si="318"/>
        <v/>
      </c>
      <c r="CP137" s="44" t="str">
        <f t="shared" si="319"/>
        <v/>
      </c>
      <c r="CQ137" s="44" t="str">
        <f t="shared" si="320"/>
        <v/>
      </c>
      <c r="CR137" s="44" t="str">
        <f t="shared" si="321"/>
        <v/>
      </c>
      <c r="CS137" s="44" t="str">
        <f t="shared" si="322"/>
        <v/>
      </c>
      <c r="CT137" s="44" t="str">
        <f t="shared" si="323"/>
        <v/>
      </c>
      <c r="CU137" s="44" t="str">
        <f t="shared" si="324"/>
        <v/>
      </c>
      <c r="CV137" s="44" t="str">
        <f t="shared" si="325"/>
        <v/>
      </c>
      <c r="CW137" s="44" t="str">
        <f t="shared" si="326"/>
        <v/>
      </c>
      <c r="CX137" s="44" t="str">
        <f t="shared" si="327"/>
        <v/>
      </c>
      <c r="CY137" s="44" t="str">
        <f t="shared" si="328"/>
        <v/>
      </c>
      <c r="CZ137" s="44" t="str">
        <f t="shared" si="282"/>
        <v/>
      </c>
      <c r="DA137" s="45">
        <f t="shared" si="283"/>
        <v>0</v>
      </c>
      <c r="DB137" s="45">
        <f t="shared" si="284"/>
        <v>0</v>
      </c>
      <c r="DC137" s="45">
        <f t="shared" si="285"/>
        <v>0</v>
      </c>
      <c r="DD137" s="45">
        <f t="shared" si="286"/>
        <v>0</v>
      </c>
      <c r="DE137" s="45">
        <f t="shared" si="287"/>
        <v>0</v>
      </c>
      <c r="DF137" s="45">
        <f t="shared" si="288"/>
        <v>0</v>
      </c>
      <c r="DG137" s="45">
        <f t="shared" si="289"/>
        <v>0</v>
      </c>
      <c r="DH137" s="45">
        <f t="shared" si="290"/>
        <v>0</v>
      </c>
      <c r="DI137" s="45">
        <f t="shared" si="291"/>
        <v>0</v>
      </c>
      <c r="DJ137" s="45">
        <f t="shared" si="292"/>
        <v>0</v>
      </c>
      <c r="DK137" s="45">
        <f t="shared" si="293"/>
        <v>0</v>
      </c>
      <c r="DL137" s="45">
        <f t="shared" si="294"/>
        <v>0</v>
      </c>
      <c r="DM137" s="45">
        <f t="shared" si="295"/>
        <v>0</v>
      </c>
      <c r="DN137" s="45">
        <f t="shared" si="296"/>
        <v>0</v>
      </c>
      <c r="DO137" s="45">
        <f t="shared" si="297"/>
        <v>0</v>
      </c>
      <c r="DP137" s="45">
        <f t="shared" si="298"/>
        <v>0</v>
      </c>
      <c r="DQ137" s="45">
        <f t="shared" si="299"/>
        <v>0</v>
      </c>
      <c r="DR137" s="45">
        <f t="shared" si="300"/>
        <v>0</v>
      </c>
      <c r="DS137" s="45">
        <f t="shared" si="301"/>
        <v>0</v>
      </c>
      <c r="DT137" s="45">
        <f t="shared" si="302"/>
        <v>0</v>
      </c>
      <c r="DU137" s="45">
        <f t="shared" si="303"/>
        <v>0</v>
      </c>
      <c r="DV137" s="45">
        <f t="shared" si="304"/>
        <v>0</v>
      </c>
      <c r="DW137" s="45">
        <f t="shared" si="305"/>
        <v>0</v>
      </c>
      <c r="DX137" s="45">
        <f t="shared" si="306"/>
        <v>0</v>
      </c>
      <c r="DY137" s="45">
        <f t="shared" si="307"/>
        <v>0</v>
      </c>
      <c r="DZ137" s="45">
        <f t="shared" si="308"/>
        <v>0</v>
      </c>
    </row>
    <row r="138" spans="1:130" x14ac:dyDescent="0.25">
      <c r="A138" s="66" t="s">
        <v>53</v>
      </c>
      <c r="B138" s="47">
        <f t="shared" si="329"/>
        <v>0</v>
      </c>
      <c r="C138" s="48">
        <f t="shared" si="329"/>
        <v>0</v>
      </c>
      <c r="D138" s="37"/>
      <c r="E138" s="38"/>
      <c r="F138" s="39"/>
      <c r="G138" s="38"/>
      <c r="H138" s="39"/>
      <c r="I138" s="42"/>
      <c r="J138" s="37"/>
      <c r="K138" s="37"/>
      <c r="L138" s="39"/>
      <c r="M138" s="42"/>
      <c r="N138" s="37"/>
      <c r="O138" s="38"/>
      <c r="P138" s="39"/>
      <c r="Q138" s="38"/>
      <c r="R138" s="39"/>
      <c r="S138" s="38"/>
      <c r="T138" s="39"/>
      <c r="U138" s="38"/>
      <c r="V138" s="39"/>
      <c r="W138" s="38"/>
      <c r="X138" s="39"/>
      <c r="Y138" s="38"/>
      <c r="Z138" s="39"/>
      <c r="AA138" s="38"/>
      <c r="AB138" s="39"/>
      <c r="AC138" s="38"/>
      <c r="AD138" s="39"/>
      <c r="AE138" s="38"/>
      <c r="AF138" s="39"/>
      <c r="AG138" s="38"/>
      <c r="AH138" s="39"/>
      <c r="AI138" s="38"/>
      <c r="AJ138" s="39"/>
      <c r="AK138" s="38"/>
      <c r="AL138" s="39"/>
      <c r="AM138" s="38"/>
      <c r="AN138" s="39"/>
      <c r="AO138" s="38"/>
      <c r="AP138" s="39"/>
      <c r="AQ138" s="40"/>
      <c r="AR138" s="37"/>
      <c r="AS138" s="40"/>
      <c r="AT138" s="37"/>
      <c r="AU138" s="38"/>
      <c r="AV138" s="39"/>
      <c r="AW138" s="42"/>
      <c r="AX138" s="43" t="str">
        <f t="shared" si="276"/>
        <v/>
      </c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10"/>
      <c r="BJ138" s="10"/>
      <c r="BK138" s="10"/>
      <c r="BL138" s="10"/>
      <c r="BU138" s="11"/>
      <c r="BV138" s="11"/>
      <c r="BW138" s="11"/>
      <c r="CA138" s="44" t="str">
        <f t="shared" si="277"/>
        <v/>
      </c>
      <c r="CB138" s="44" t="str">
        <f t="shared" si="278"/>
        <v/>
      </c>
      <c r="CC138" s="44" t="str">
        <f t="shared" si="279"/>
        <v/>
      </c>
      <c r="CD138" s="44" t="str">
        <f t="shared" si="280"/>
        <v/>
      </c>
      <c r="CE138" s="44" t="str">
        <f t="shared" si="281"/>
        <v/>
      </c>
      <c r="CF138" s="44" t="str">
        <f t="shared" si="309"/>
        <v/>
      </c>
      <c r="CG138" s="44" t="str">
        <f t="shared" si="310"/>
        <v/>
      </c>
      <c r="CH138" s="44" t="str">
        <f t="shared" si="311"/>
        <v/>
      </c>
      <c r="CI138" s="44" t="str">
        <f t="shared" si="312"/>
        <v/>
      </c>
      <c r="CJ138" s="44" t="str">
        <f t="shared" si="313"/>
        <v/>
      </c>
      <c r="CK138" s="44" t="str">
        <f t="shared" si="314"/>
        <v/>
      </c>
      <c r="CL138" s="44" t="str">
        <f t="shared" si="315"/>
        <v/>
      </c>
      <c r="CM138" s="44" t="str">
        <f t="shared" si="316"/>
        <v/>
      </c>
      <c r="CN138" s="44" t="str">
        <f t="shared" si="317"/>
        <v/>
      </c>
      <c r="CO138" s="44" t="str">
        <f t="shared" si="318"/>
        <v/>
      </c>
      <c r="CP138" s="44" t="str">
        <f t="shared" si="319"/>
        <v/>
      </c>
      <c r="CQ138" s="44" t="str">
        <f t="shared" si="320"/>
        <v/>
      </c>
      <c r="CR138" s="44" t="str">
        <f t="shared" si="321"/>
        <v/>
      </c>
      <c r="CS138" s="44" t="str">
        <f t="shared" si="322"/>
        <v/>
      </c>
      <c r="CT138" s="44" t="str">
        <f t="shared" si="323"/>
        <v/>
      </c>
      <c r="CU138" s="44" t="str">
        <f t="shared" si="324"/>
        <v/>
      </c>
      <c r="CV138" s="44" t="str">
        <f t="shared" si="325"/>
        <v/>
      </c>
      <c r="CW138" s="44" t="str">
        <f t="shared" si="326"/>
        <v/>
      </c>
      <c r="CX138" s="44" t="str">
        <f t="shared" si="327"/>
        <v/>
      </c>
      <c r="CY138" s="44" t="str">
        <f t="shared" si="328"/>
        <v/>
      </c>
      <c r="CZ138" s="44" t="str">
        <f t="shared" si="282"/>
        <v/>
      </c>
      <c r="DA138" s="45">
        <f t="shared" si="283"/>
        <v>0</v>
      </c>
      <c r="DB138" s="45">
        <f t="shared" si="284"/>
        <v>0</v>
      </c>
      <c r="DC138" s="45">
        <f t="shared" si="285"/>
        <v>0</v>
      </c>
      <c r="DD138" s="45">
        <f t="shared" si="286"/>
        <v>0</v>
      </c>
      <c r="DE138" s="45">
        <f t="shared" si="287"/>
        <v>0</v>
      </c>
      <c r="DF138" s="45">
        <f t="shared" si="288"/>
        <v>0</v>
      </c>
      <c r="DG138" s="45">
        <f t="shared" si="289"/>
        <v>0</v>
      </c>
      <c r="DH138" s="45">
        <f t="shared" si="290"/>
        <v>0</v>
      </c>
      <c r="DI138" s="45">
        <f t="shared" si="291"/>
        <v>0</v>
      </c>
      <c r="DJ138" s="45">
        <f t="shared" si="292"/>
        <v>0</v>
      </c>
      <c r="DK138" s="45">
        <f t="shared" si="293"/>
        <v>0</v>
      </c>
      <c r="DL138" s="45">
        <f t="shared" si="294"/>
        <v>0</v>
      </c>
      <c r="DM138" s="45">
        <f t="shared" si="295"/>
        <v>0</v>
      </c>
      <c r="DN138" s="45">
        <f t="shared" si="296"/>
        <v>0</v>
      </c>
      <c r="DO138" s="45">
        <f t="shared" si="297"/>
        <v>0</v>
      </c>
      <c r="DP138" s="45">
        <f t="shared" si="298"/>
        <v>0</v>
      </c>
      <c r="DQ138" s="45">
        <f t="shared" si="299"/>
        <v>0</v>
      </c>
      <c r="DR138" s="45">
        <f t="shared" si="300"/>
        <v>0</v>
      </c>
      <c r="DS138" s="45">
        <f t="shared" si="301"/>
        <v>0</v>
      </c>
      <c r="DT138" s="45">
        <f t="shared" si="302"/>
        <v>0</v>
      </c>
      <c r="DU138" s="45">
        <f t="shared" si="303"/>
        <v>0</v>
      </c>
      <c r="DV138" s="45">
        <f t="shared" si="304"/>
        <v>0</v>
      </c>
      <c r="DW138" s="45">
        <f t="shared" si="305"/>
        <v>0</v>
      </c>
      <c r="DX138" s="45">
        <f t="shared" si="306"/>
        <v>0</v>
      </c>
      <c r="DY138" s="45">
        <f t="shared" si="307"/>
        <v>0</v>
      </c>
      <c r="DZ138" s="45">
        <f t="shared" si="308"/>
        <v>0</v>
      </c>
    </row>
    <row r="139" spans="1:130" x14ac:dyDescent="0.25">
      <c r="A139" s="57" t="s">
        <v>54</v>
      </c>
      <c r="B139" s="287">
        <f t="shared" si="329"/>
        <v>0</v>
      </c>
      <c r="C139" s="57">
        <f t="shared" si="329"/>
        <v>0</v>
      </c>
      <c r="D139" s="58"/>
      <c r="E139" s="59"/>
      <c r="F139" s="60"/>
      <c r="G139" s="59"/>
      <c r="H139" s="60"/>
      <c r="I139" s="61"/>
      <c r="J139" s="58"/>
      <c r="K139" s="58"/>
      <c r="L139" s="60"/>
      <c r="M139" s="61"/>
      <c r="N139" s="58"/>
      <c r="O139" s="59"/>
      <c r="P139" s="60"/>
      <c r="Q139" s="59"/>
      <c r="R139" s="60"/>
      <c r="S139" s="59"/>
      <c r="T139" s="60"/>
      <c r="U139" s="59"/>
      <c r="V139" s="60"/>
      <c r="W139" s="59"/>
      <c r="X139" s="60"/>
      <c r="Y139" s="59"/>
      <c r="Z139" s="60"/>
      <c r="AA139" s="59"/>
      <c r="AB139" s="60"/>
      <c r="AC139" s="59"/>
      <c r="AD139" s="60"/>
      <c r="AE139" s="59"/>
      <c r="AF139" s="60"/>
      <c r="AG139" s="59"/>
      <c r="AH139" s="60"/>
      <c r="AI139" s="59"/>
      <c r="AJ139" s="60"/>
      <c r="AK139" s="59"/>
      <c r="AL139" s="60"/>
      <c r="AM139" s="59"/>
      <c r="AN139" s="60"/>
      <c r="AO139" s="59"/>
      <c r="AP139" s="60"/>
      <c r="AQ139" s="62"/>
      <c r="AR139" s="58"/>
      <c r="AS139" s="62"/>
      <c r="AT139" s="58"/>
      <c r="AU139" s="59"/>
      <c r="AV139" s="60"/>
      <c r="AW139" s="61"/>
      <c r="AX139" s="43" t="str">
        <f t="shared" si="276"/>
        <v/>
      </c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10"/>
      <c r="BJ139" s="10"/>
      <c r="BK139" s="10"/>
      <c r="BL139" s="10"/>
      <c r="BU139" s="11"/>
      <c r="BV139" s="11"/>
      <c r="BW139" s="11"/>
      <c r="CA139" s="44" t="str">
        <f t="shared" si="277"/>
        <v/>
      </c>
      <c r="CB139" s="44" t="str">
        <f>IF(B139&lt;&gt;(AR139+ AS139),"* La suma de las columnas Sexo DEBE SER IGUAL a los Procesados. ","")</f>
        <v/>
      </c>
      <c r="CC139" s="44" t="str">
        <f t="shared" si="279"/>
        <v/>
      </c>
      <c r="CD139" s="44" t="str">
        <f t="shared" si="280"/>
        <v/>
      </c>
      <c r="CE139" s="44" t="str">
        <f t="shared" si="281"/>
        <v/>
      </c>
      <c r="CF139" s="44" t="str">
        <f t="shared" si="309"/>
        <v/>
      </c>
      <c r="CG139" s="44" t="str">
        <f t="shared" si="310"/>
        <v/>
      </c>
      <c r="CH139" s="44" t="str">
        <f t="shared" si="311"/>
        <v/>
      </c>
      <c r="CI139" s="44" t="str">
        <f t="shared" si="312"/>
        <v/>
      </c>
      <c r="CJ139" s="44" t="str">
        <f t="shared" si="313"/>
        <v/>
      </c>
      <c r="CK139" s="44" t="str">
        <f t="shared" si="314"/>
        <v/>
      </c>
      <c r="CL139" s="44" t="str">
        <f t="shared" si="315"/>
        <v/>
      </c>
      <c r="CM139" s="44" t="str">
        <f t="shared" si="316"/>
        <v/>
      </c>
      <c r="CN139" s="44" t="str">
        <f t="shared" si="317"/>
        <v/>
      </c>
      <c r="CO139" s="44" t="str">
        <f t="shared" si="318"/>
        <v/>
      </c>
      <c r="CP139" s="44" t="str">
        <f t="shared" si="319"/>
        <v/>
      </c>
      <c r="CQ139" s="44" t="str">
        <f t="shared" si="320"/>
        <v/>
      </c>
      <c r="CR139" s="44" t="str">
        <f t="shared" si="321"/>
        <v/>
      </c>
      <c r="CS139" s="44" t="str">
        <f t="shared" si="322"/>
        <v/>
      </c>
      <c r="CT139" s="44" t="str">
        <f t="shared" si="323"/>
        <v/>
      </c>
      <c r="CU139" s="44" t="str">
        <f t="shared" si="324"/>
        <v/>
      </c>
      <c r="CV139" s="44" t="str">
        <f t="shared" si="325"/>
        <v/>
      </c>
      <c r="CW139" s="44" t="str">
        <f t="shared" si="326"/>
        <v/>
      </c>
      <c r="CX139" s="44" t="str">
        <f t="shared" si="327"/>
        <v/>
      </c>
      <c r="CY139" s="44" t="str">
        <f t="shared" si="328"/>
        <v/>
      </c>
      <c r="CZ139" s="44" t="str">
        <f t="shared" si="282"/>
        <v/>
      </c>
      <c r="DA139" s="45">
        <f t="shared" si="283"/>
        <v>0</v>
      </c>
      <c r="DB139" s="45">
        <f t="shared" si="284"/>
        <v>0</v>
      </c>
      <c r="DC139" s="45">
        <f t="shared" si="285"/>
        <v>0</v>
      </c>
      <c r="DD139" s="45">
        <f t="shared" si="286"/>
        <v>0</v>
      </c>
      <c r="DE139" s="45">
        <f t="shared" si="287"/>
        <v>0</v>
      </c>
      <c r="DF139" s="45">
        <f t="shared" si="288"/>
        <v>0</v>
      </c>
      <c r="DG139" s="45">
        <f t="shared" si="289"/>
        <v>0</v>
      </c>
      <c r="DH139" s="45">
        <f t="shared" si="290"/>
        <v>0</v>
      </c>
      <c r="DI139" s="45">
        <f t="shared" si="291"/>
        <v>0</v>
      </c>
      <c r="DJ139" s="45">
        <f t="shared" si="292"/>
        <v>0</v>
      </c>
      <c r="DK139" s="45">
        <f t="shared" si="293"/>
        <v>0</v>
      </c>
      <c r="DL139" s="45">
        <f t="shared" si="294"/>
        <v>0</v>
      </c>
      <c r="DM139" s="45">
        <f t="shared" si="295"/>
        <v>0</v>
      </c>
      <c r="DN139" s="45">
        <f t="shared" si="296"/>
        <v>0</v>
      </c>
      <c r="DO139" s="45">
        <f t="shared" si="297"/>
        <v>0</v>
      </c>
      <c r="DP139" s="45">
        <f t="shared" si="298"/>
        <v>0</v>
      </c>
      <c r="DQ139" s="45">
        <f t="shared" si="299"/>
        <v>0</v>
      </c>
      <c r="DR139" s="45">
        <f t="shared" si="300"/>
        <v>0</v>
      </c>
      <c r="DS139" s="45">
        <f t="shared" si="301"/>
        <v>0</v>
      </c>
      <c r="DT139" s="45">
        <f t="shared" si="302"/>
        <v>0</v>
      </c>
      <c r="DU139" s="45">
        <f t="shared" si="303"/>
        <v>0</v>
      </c>
      <c r="DV139" s="45">
        <f t="shared" si="304"/>
        <v>0</v>
      </c>
      <c r="DW139" s="45">
        <f t="shared" si="305"/>
        <v>0</v>
      </c>
      <c r="DX139" s="45">
        <f t="shared" si="306"/>
        <v>0</v>
      </c>
      <c r="DY139" s="45">
        <f t="shared" si="307"/>
        <v>0</v>
      </c>
      <c r="DZ139" s="45">
        <f t="shared" si="308"/>
        <v>0</v>
      </c>
    </row>
    <row r="140" spans="1:130" ht="15" customHeight="1" x14ac:dyDescent="0.25">
      <c r="A140" s="503" t="s">
        <v>61</v>
      </c>
      <c r="B140" s="503"/>
      <c r="C140" s="503"/>
      <c r="D140" s="503"/>
      <c r="E140" s="503"/>
      <c r="F140" s="503"/>
      <c r="G140" s="503"/>
      <c r="H140" s="503"/>
      <c r="I140" s="503"/>
      <c r="J140" s="503"/>
      <c r="K140" s="503"/>
      <c r="L140" s="503"/>
      <c r="M140" s="503"/>
      <c r="N140" s="503"/>
      <c r="O140" s="503"/>
      <c r="P140" s="503"/>
      <c r="Q140" s="504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68"/>
      <c r="AD140" s="69"/>
      <c r="AE140" s="68"/>
      <c r="AF140" s="68"/>
      <c r="AG140" s="8"/>
      <c r="AH140" s="8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</row>
    <row r="141" spans="1:130" x14ac:dyDescent="0.25">
      <c r="A141" s="493" t="s">
        <v>62</v>
      </c>
      <c r="B141" s="496"/>
      <c r="C141" s="482" t="s">
        <v>63</v>
      </c>
      <c r="D141" s="483"/>
      <c r="E141" s="505"/>
      <c r="F141" s="506" t="s">
        <v>64</v>
      </c>
      <c r="G141" s="506"/>
      <c r="H141" s="506"/>
      <c r="I141" s="506" t="s">
        <v>65</v>
      </c>
      <c r="J141" s="506"/>
      <c r="K141" s="506"/>
      <c r="L141" s="506" t="s">
        <v>66</v>
      </c>
      <c r="M141" s="506"/>
      <c r="N141" s="506"/>
      <c r="O141" s="482" t="s">
        <v>67</v>
      </c>
      <c r="P141" s="505"/>
      <c r="Q141" s="7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</row>
    <row r="142" spans="1:130" x14ac:dyDescent="0.25">
      <c r="A142" s="495"/>
      <c r="B142" s="498"/>
      <c r="C142" s="18" t="s">
        <v>33</v>
      </c>
      <c r="D142" s="25" t="s">
        <v>34</v>
      </c>
      <c r="E142" s="283" t="s">
        <v>68</v>
      </c>
      <c r="F142" s="18" t="s">
        <v>33</v>
      </c>
      <c r="G142" s="25" t="s">
        <v>34</v>
      </c>
      <c r="H142" s="283" t="s">
        <v>68</v>
      </c>
      <c r="I142" s="18" t="s">
        <v>33</v>
      </c>
      <c r="J142" s="25" t="s">
        <v>34</v>
      </c>
      <c r="K142" s="283" t="s">
        <v>68</v>
      </c>
      <c r="L142" s="18" t="s">
        <v>33</v>
      </c>
      <c r="M142" s="25" t="s">
        <v>34</v>
      </c>
      <c r="N142" s="283" t="s">
        <v>68</v>
      </c>
      <c r="O142" s="18" t="s">
        <v>33</v>
      </c>
      <c r="P142" s="64" t="s">
        <v>34</v>
      </c>
      <c r="Q142" s="72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DA142" s="45"/>
      <c r="DB142" s="45"/>
      <c r="DC142" s="45"/>
      <c r="DD142" s="45"/>
      <c r="DE142" s="45"/>
      <c r="DF142" s="45"/>
    </row>
    <row r="143" spans="1:130" x14ac:dyDescent="0.25">
      <c r="A143" s="507" t="s">
        <v>69</v>
      </c>
      <c r="B143" s="508"/>
      <c r="C143" s="73"/>
      <c r="D143" s="74"/>
      <c r="E143" s="75"/>
      <c r="F143" s="73"/>
      <c r="G143" s="74"/>
      <c r="H143" s="75"/>
      <c r="I143" s="73"/>
      <c r="J143" s="74"/>
      <c r="K143" s="75"/>
      <c r="L143" s="73"/>
      <c r="M143" s="74"/>
      <c r="N143" s="75"/>
      <c r="O143" s="73"/>
      <c r="P143" s="76"/>
      <c r="Q143" s="77" t="str">
        <f>CA143&amp;CB143&amp;CC143&amp;CD143&amp;CE143</f>
        <v/>
      </c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10"/>
      <c r="AD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CA143" s="44" t="str">
        <f>IF(C143&gt;=D143,"","* Los exámenes Reactivos de Hepatitis B NO DEBEN ser mayor a los exámenes Procesados. ")</f>
        <v/>
      </c>
      <c r="CB143" s="44" t="str">
        <f>IF(F143&gt;=G143,"","* Los exámenes Reactivos de Hepatitis C NO DEBEN ser mayor a los exámenes Procesados. ")</f>
        <v/>
      </c>
      <c r="CC143" s="44" t="str">
        <f>IF(I143&gt;=J143,"","* Los exámenes Reactivos de CHAGAS NO DEBEN ser mayor a los exámenes Procesados. ")</f>
        <v/>
      </c>
      <c r="CD143" s="44" t="str">
        <f>IF(L143&gt;=M143,"","* Los exámenes Reactivos de HTLV1 NO DEBEN ser mayor a los exámenes Procesados. ")</f>
        <v/>
      </c>
      <c r="CE143" s="44" t="str">
        <f>IF(O143&gt;=P143,"","* Los exámenes Reactivos de SIFILIS NO DEBEN ser mayor a los exámenes Procesados. ")</f>
        <v/>
      </c>
      <c r="DA143" s="45">
        <f>IF(C143&gt;=D143,0,1)</f>
        <v>0</v>
      </c>
      <c r="DB143" s="45">
        <f>IF(F143&gt;=G143,0,1)</f>
        <v>0</v>
      </c>
      <c r="DC143" s="45">
        <f>IF(I143&gt;=J143,0,1)</f>
        <v>0</v>
      </c>
      <c r="DD143" s="45">
        <f>IF(L143&gt;=M143,0,1)</f>
        <v>0</v>
      </c>
      <c r="DE143" s="45">
        <f>IF(O143&gt;=P143,0,1)</f>
        <v>0</v>
      </c>
      <c r="DF143" s="45"/>
    </row>
    <row r="144" spans="1:130" x14ac:dyDescent="0.25">
      <c r="A144" s="509" t="s">
        <v>70</v>
      </c>
      <c r="B144" s="78" t="s">
        <v>71</v>
      </c>
      <c r="C144" s="79"/>
      <c r="D144" s="80"/>
      <c r="E144" s="81"/>
      <c r="F144" s="79"/>
      <c r="G144" s="80"/>
      <c r="H144" s="81"/>
      <c r="I144" s="79"/>
      <c r="J144" s="80"/>
      <c r="K144" s="81"/>
      <c r="L144" s="79"/>
      <c r="M144" s="80"/>
      <c r="N144" s="81"/>
      <c r="O144" s="79"/>
      <c r="P144" s="82"/>
      <c r="Q144" s="77" t="str">
        <f>CA144&amp;CB144&amp;CC144&amp;CD144&amp;CE144</f>
        <v/>
      </c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10"/>
      <c r="AD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CA144" s="44" t="str">
        <f>IF(C144&gt;=D144,"","* Los exámenes Reactivos de Hepatitis B NO DEBEN ser mayor a los exámenes Procesados. ")</f>
        <v/>
      </c>
      <c r="CB144" s="44" t="str">
        <f>IF(F144&gt;=G144,"","* Los exámenes Reactivos de Hepatitis C NO DEBEN ser mayor a los exámenes Procesados. ")</f>
        <v/>
      </c>
      <c r="CC144" s="44" t="str">
        <f>IF(I144&gt;=J144,"","* Los exámenes Reactivos de CHAGAS NO DEBEN ser mayor a los exámenes Procesados. ")</f>
        <v/>
      </c>
      <c r="CD144" s="44" t="str">
        <f>IF(L144&gt;=M144,"","* Los exámenes Reactivos de HTLV1 NO DEBEN ser mayor a los exámenes Procesados. ")</f>
        <v/>
      </c>
      <c r="CE144" s="44" t="str">
        <f>IF(O144&gt;=P144,"","* Los exámenes Reactivos de SIFILIS NO DEBEN ser mayor a los exámenes Procesados. ")</f>
        <v/>
      </c>
      <c r="DA144" s="45">
        <f>IF(C144&gt;=D144,0,1)</f>
        <v>0</v>
      </c>
      <c r="DB144" s="45">
        <f>IF(F144&gt;=G144,0,1)</f>
        <v>0</v>
      </c>
      <c r="DC144" s="45">
        <f>IF(I144&gt;=J144,0,1)</f>
        <v>0</v>
      </c>
      <c r="DD144" s="45">
        <f>IF(L144&gt;=M144,0,1)</f>
        <v>0</v>
      </c>
      <c r="DE144" s="45">
        <f>IF(O144&gt;=P144,0,1)</f>
        <v>0</v>
      </c>
      <c r="DF144" s="45"/>
    </row>
    <row r="145" spans="1:130" x14ac:dyDescent="0.25">
      <c r="A145" s="510"/>
      <c r="B145" s="83" t="s">
        <v>72</v>
      </c>
      <c r="C145" s="84"/>
      <c r="D145" s="85"/>
      <c r="E145" s="86"/>
      <c r="F145" s="84"/>
      <c r="G145" s="85"/>
      <c r="H145" s="86"/>
      <c r="I145" s="84"/>
      <c r="J145" s="85"/>
      <c r="K145" s="86"/>
      <c r="L145" s="84"/>
      <c r="M145" s="85"/>
      <c r="N145" s="86"/>
      <c r="O145" s="84"/>
      <c r="P145" s="87"/>
      <c r="Q145" s="77" t="str">
        <f>CA145&amp;CB145&amp;CC145&amp;CD145&amp;CE145</f>
        <v/>
      </c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10"/>
      <c r="AD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CA145" s="44" t="str">
        <f>IF(C145&gt;=D145,"","* Los exámenes Reactivos de Hepatitis B NO DEBEN ser mayor a los exámenes Procesados. ")</f>
        <v/>
      </c>
      <c r="CB145" s="44" t="str">
        <f>IF(F145&gt;=G145,"","* Los exámenes Reactivos de Hepatitis C NO DEBEN ser mayor a los exámenes Procesados. ")</f>
        <v/>
      </c>
      <c r="CC145" s="44" t="str">
        <f>IF(I145&gt;=J145,"","* Los exámenes Reactivos de CHAGAS NO DEBEN ser mayor a los exámenes Procesados. ")</f>
        <v/>
      </c>
      <c r="CD145" s="44" t="str">
        <f>IF(L145&gt;=M145,"","* Los exámenes Reactivos de HTLV1 NO DEBEN ser mayor a los exámenes Procesados. ")</f>
        <v/>
      </c>
      <c r="CE145" s="44" t="str">
        <f>IF(O145&gt;=P145,"","* Los exámenes Reactivos de SIFILIS NO DEBEN ser mayor a los exámenes Procesados. ")</f>
        <v/>
      </c>
      <c r="DA145" s="45">
        <f>IF(C145&gt;=D145,0,1)</f>
        <v>0</v>
      </c>
      <c r="DB145" s="45">
        <f>IF(F145&gt;=G145,0,1)</f>
        <v>0</v>
      </c>
      <c r="DC145" s="45">
        <f>IF(I145&gt;=J145,0,1)</f>
        <v>0</v>
      </c>
      <c r="DD145" s="45">
        <f>IF(L145&gt;=M145,0,1)</f>
        <v>0</v>
      </c>
      <c r="DE145" s="45">
        <f>IF(O145&gt;=P145,0,1)</f>
        <v>0</v>
      </c>
      <c r="DF145" s="45"/>
    </row>
    <row r="146" spans="1:130" x14ac:dyDescent="0.25">
      <c r="A146" s="511"/>
      <c r="B146" s="88" t="s">
        <v>73</v>
      </c>
      <c r="C146" s="89"/>
      <c r="D146" s="90"/>
      <c r="E146" s="91"/>
      <c r="F146" s="89"/>
      <c r="G146" s="90"/>
      <c r="H146" s="91"/>
      <c r="I146" s="89"/>
      <c r="J146" s="90"/>
      <c r="K146" s="91"/>
      <c r="L146" s="89"/>
      <c r="M146" s="90"/>
      <c r="N146" s="91"/>
      <c r="O146" s="89"/>
      <c r="P146" s="92"/>
      <c r="Q146" s="77" t="str">
        <f>CA146&amp;CB146&amp;CC146&amp;CD146&amp;CE146</f>
        <v/>
      </c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10"/>
      <c r="AD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CA146" s="44" t="str">
        <f>IF(C146&gt;=D146,"","* Los exámenes Reactivos de Hepatitis B NO DEBEN ser mayor a los exámenes Procesados. ")</f>
        <v/>
      </c>
      <c r="CB146" s="44" t="str">
        <f>IF(F146&gt;=G146,"","* Los exámenes Reactivos de Hepatitis C NO DEBEN ser mayor a los exámenes Procesados. ")</f>
        <v/>
      </c>
      <c r="CC146" s="44" t="str">
        <f>IF(I146&gt;=J146,"","* Los exámenes Reactivos de CHAGAS NO DEBEN ser mayor a los exámenes Procesados. ")</f>
        <v/>
      </c>
      <c r="CD146" s="44" t="str">
        <f>IF(L146&gt;=M146,"","* Los exámenes Reactivos de HTLV1 NO DEBEN ser mayor a los exámenes Procesados. ")</f>
        <v/>
      </c>
      <c r="CE146" s="44" t="str">
        <f>IF(O146&gt;=P146,"","* Los exámenes Reactivos de SIFILIS NO DEBEN ser mayor a los exámenes Procesados. ")</f>
        <v/>
      </c>
      <c r="DA146" s="45">
        <f>IF(C146&gt;=D146,0,1)</f>
        <v>0</v>
      </c>
      <c r="DB146" s="45">
        <f>IF(F146&gt;=G146,0,1)</f>
        <v>0</v>
      </c>
      <c r="DC146" s="45">
        <f>IF(I146&gt;=J146,0,1)</f>
        <v>0</v>
      </c>
      <c r="DD146" s="45">
        <f>IF(L146&gt;=M146,0,1)</f>
        <v>0</v>
      </c>
      <c r="DE146" s="45">
        <f>IF(O146&gt;=P146,0,1)</f>
        <v>0</v>
      </c>
      <c r="DF146" s="45"/>
    </row>
    <row r="147" spans="1:130" x14ac:dyDescent="0.25">
      <c r="A147" s="512" t="s">
        <v>52</v>
      </c>
      <c r="B147" s="513"/>
      <c r="C147" s="89"/>
      <c r="D147" s="90"/>
      <c r="E147" s="91"/>
      <c r="F147" s="89"/>
      <c r="G147" s="90"/>
      <c r="H147" s="91"/>
      <c r="I147" s="89"/>
      <c r="J147" s="90"/>
      <c r="K147" s="91"/>
      <c r="L147" s="89"/>
      <c r="M147" s="90"/>
      <c r="N147" s="91"/>
      <c r="O147" s="89"/>
      <c r="P147" s="92"/>
      <c r="Q147" s="77" t="str">
        <f>CA147&amp;CB147&amp;CC147&amp;CD147&amp;CE147</f>
        <v/>
      </c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10"/>
      <c r="AD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CA147" s="44" t="str">
        <f>IF(C147&gt;=D147,"","* Los exámenes Reactivos de Hepatitis B NO DEBEN ser mayor a los exámenes Procesados. ")</f>
        <v/>
      </c>
      <c r="CB147" s="44" t="str">
        <f>IF(F147&gt;=G147,"","* Los exámenes Reactivos de Hepatitis C NO DEBEN ser mayor a los exámenes Procesados. ")</f>
        <v/>
      </c>
      <c r="CC147" s="44" t="str">
        <f>IF(I147&gt;=J147,"","* Los exámenes Reactivos de CHAGAS NO DEBEN ser mayor a los exámenes Procesados. ")</f>
        <v/>
      </c>
      <c r="CD147" s="44" t="str">
        <f>IF(L147&gt;=M147,"","* Los exámenes Reactivos de HTLV1 NO DEBEN ser mayor a los exámenes Procesados. ")</f>
        <v/>
      </c>
      <c r="CE147" s="44" t="str">
        <f>IF(O147&gt;=P147,"","* Los exámenes Reactivos de SIFILIS NO DEBEN ser mayor a los exámenes Procesados. ")</f>
        <v/>
      </c>
      <c r="DA147" s="45">
        <f>IF(C147&gt;=D147,0,1)</f>
        <v>0</v>
      </c>
      <c r="DB147" s="45">
        <f>IF(F147&gt;=G147,0,1)</f>
        <v>0</v>
      </c>
      <c r="DC147" s="45">
        <f>IF(I147&gt;=J147,0,1)</f>
        <v>0</v>
      </c>
      <c r="DD147" s="45">
        <f>IF(L147&gt;=M147,0,1)</f>
        <v>0</v>
      </c>
      <c r="DE147" s="45">
        <f>IF(O147&gt;=P147,0,1)</f>
        <v>0</v>
      </c>
      <c r="DF147" s="45"/>
    </row>
    <row r="148" spans="1:130" ht="15" customHeight="1" x14ac:dyDescent="0.25">
      <c r="A148" s="504" t="s">
        <v>74</v>
      </c>
      <c r="B148" s="504"/>
      <c r="C148" s="504"/>
      <c r="D148" s="504"/>
      <c r="E148" s="504"/>
      <c r="F148" s="504"/>
      <c r="G148" s="504"/>
      <c r="H148" s="504"/>
      <c r="I148" s="504"/>
      <c r="J148" s="504"/>
      <c r="K148" s="504"/>
      <c r="L148" s="504"/>
      <c r="M148" s="504"/>
      <c r="N148" s="504"/>
      <c r="O148" s="504"/>
      <c r="P148" s="504"/>
      <c r="Q148" s="504"/>
      <c r="R148" s="504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CA148" s="44"/>
      <c r="CB148" s="44"/>
      <c r="CC148" s="44"/>
      <c r="CD148" s="44"/>
      <c r="CE148" s="44"/>
      <c r="DA148" s="45"/>
      <c r="DB148" s="45"/>
      <c r="DC148" s="45"/>
      <c r="DD148" s="45"/>
      <c r="DE148" s="45"/>
      <c r="DF148" s="45"/>
    </row>
    <row r="149" spans="1:130" x14ac:dyDescent="0.25">
      <c r="A149" s="493" t="s">
        <v>62</v>
      </c>
      <c r="B149" s="496"/>
      <c r="C149" s="482" t="s">
        <v>63</v>
      </c>
      <c r="D149" s="483"/>
      <c r="E149" s="505"/>
      <c r="F149" s="506" t="s">
        <v>64</v>
      </c>
      <c r="G149" s="506"/>
      <c r="H149" s="506"/>
      <c r="I149" s="506" t="s">
        <v>65</v>
      </c>
      <c r="J149" s="506"/>
      <c r="K149" s="506"/>
      <c r="L149" s="506" t="s">
        <v>66</v>
      </c>
      <c r="M149" s="506"/>
      <c r="N149" s="506"/>
      <c r="O149" s="482" t="s">
        <v>67</v>
      </c>
      <c r="P149" s="505"/>
      <c r="Q149" s="8"/>
      <c r="CA149" s="44"/>
      <c r="CB149" s="44"/>
      <c r="CC149" s="44"/>
      <c r="CD149" s="44"/>
      <c r="CE149" s="44"/>
      <c r="DA149" s="45"/>
      <c r="DB149" s="45"/>
      <c r="DC149" s="45"/>
      <c r="DD149" s="45"/>
      <c r="DE149" s="45"/>
      <c r="DF149" s="45"/>
    </row>
    <row r="150" spans="1:130" x14ac:dyDescent="0.25">
      <c r="A150" s="495"/>
      <c r="B150" s="498"/>
      <c r="C150" s="18" t="s">
        <v>33</v>
      </c>
      <c r="D150" s="25" t="s">
        <v>34</v>
      </c>
      <c r="E150" s="283" t="s">
        <v>68</v>
      </c>
      <c r="F150" s="18" t="s">
        <v>33</v>
      </c>
      <c r="G150" s="25" t="s">
        <v>34</v>
      </c>
      <c r="H150" s="283" t="s">
        <v>68</v>
      </c>
      <c r="I150" s="18" t="s">
        <v>33</v>
      </c>
      <c r="J150" s="25" t="s">
        <v>34</v>
      </c>
      <c r="K150" s="283" t="s">
        <v>68</v>
      </c>
      <c r="L150" s="18" t="s">
        <v>33</v>
      </c>
      <c r="M150" s="25" t="s">
        <v>34</v>
      </c>
      <c r="N150" s="283" t="s">
        <v>68</v>
      </c>
      <c r="O150" s="18" t="s">
        <v>33</v>
      </c>
      <c r="P150" s="64" t="s">
        <v>34</v>
      </c>
      <c r="Q150" s="8"/>
      <c r="CA150" s="44"/>
      <c r="CB150" s="44"/>
      <c r="CC150" s="44"/>
      <c r="CD150" s="44"/>
      <c r="CE150" s="44"/>
      <c r="DA150" s="45"/>
      <c r="DB150" s="45"/>
      <c r="DC150" s="45"/>
      <c r="DD150" s="45"/>
      <c r="DE150" s="45"/>
      <c r="DF150" s="45"/>
    </row>
    <row r="151" spans="1:130" x14ac:dyDescent="0.25">
      <c r="A151" s="507" t="s">
        <v>69</v>
      </c>
      <c r="B151" s="508"/>
      <c r="C151" s="73"/>
      <c r="D151" s="74"/>
      <c r="E151" s="75"/>
      <c r="F151" s="73"/>
      <c r="G151" s="74"/>
      <c r="H151" s="75"/>
      <c r="I151" s="73"/>
      <c r="J151" s="74"/>
      <c r="K151" s="75"/>
      <c r="L151" s="73"/>
      <c r="M151" s="74"/>
      <c r="N151" s="75"/>
      <c r="O151" s="73"/>
      <c r="P151" s="76"/>
      <c r="Q151" s="77" t="str">
        <f>CA151&amp;CB151&amp;CC151&amp;CD151&amp;CE151</f>
        <v/>
      </c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10"/>
      <c r="AD151" s="10"/>
      <c r="CA151" s="44" t="str">
        <f>IF(C151&gt;=D151,"","* Los exámenes Reactivos de Hepatitis B NO DEBEN ser mayor a los exámenes Procesados. ")</f>
        <v/>
      </c>
      <c r="CB151" s="44" t="str">
        <f>IF(F151&gt;=G151,"","* Los exámenes Reactivos de Hepatitis C NO DEBEN ser mayor a los exámenes Procesados. ")</f>
        <v/>
      </c>
      <c r="CC151" s="44" t="str">
        <f>IF(I151&gt;=J151,"","* Los exámenes Reactivos de CHAGAS NO DEBEN ser mayor a los exámenes Procesados. ")</f>
        <v/>
      </c>
      <c r="CD151" s="44" t="str">
        <f>IF(L151&gt;=M151,"","* Los exámenes Reactivos de HTLV1 NO DEBEN ser mayor a los exámenes Procesados. ")</f>
        <v/>
      </c>
      <c r="CE151" s="44" t="str">
        <f>IF(O151&gt;=P151,"","* Los exámenes Reactivos de SIFILIS NO DEBEN ser mayor a los exámenes Procesados. ")</f>
        <v/>
      </c>
      <c r="DA151" s="45">
        <f>IF(C151&gt;=D151,0,1)</f>
        <v>0</v>
      </c>
      <c r="DB151" s="45">
        <f>IF(F151&gt;=G151,0,1)</f>
        <v>0</v>
      </c>
      <c r="DC151" s="45">
        <f>IF(I151&gt;=J151,0,1)</f>
        <v>0</v>
      </c>
      <c r="DD151" s="45">
        <f>IF(L151&gt;=M151,0,1)</f>
        <v>0</v>
      </c>
      <c r="DE151" s="45">
        <f>IF(O151&gt;=P151,0,1)</f>
        <v>0</v>
      </c>
      <c r="DF151" s="45"/>
    </row>
    <row r="152" spans="1:130" x14ac:dyDescent="0.25">
      <c r="A152" s="509" t="s">
        <v>70</v>
      </c>
      <c r="B152" s="94" t="s">
        <v>71</v>
      </c>
      <c r="C152" s="79"/>
      <c r="D152" s="80"/>
      <c r="E152" s="81"/>
      <c r="F152" s="79"/>
      <c r="G152" s="80"/>
      <c r="H152" s="81"/>
      <c r="I152" s="79"/>
      <c r="J152" s="80"/>
      <c r="K152" s="81"/>
      <c r="L152" s="79"/>
      <c r="M152" s="80"/>
      <c r="N152" s="81"/>
      <c r="O152" s="79"/>
      <c r="P152" s="82"/>
      <c r="Q152" s="77" t="str">
        <f>CA152&amp;CB152&amp;CC152&amp;CD152&amp;CE152</f>
        <v/>
      </c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10"/>
      <c r="AD152" s="10"/>
      <c r="CA152" s="44" t="str">
        <f>IF(C152&gt;=D152,"","* Los exámenes Reactivos de Hepatitis B NO DEBEN ser mayor a los exámenes Procesados. ")</f>
        <v/>
      </c>
      <c r="CB152" s="44" t="str">
        <f>IF(F152&gt;=G152,"","* Los exámenes Reactivos de Hepatitis C NO DEBEN ser mayor a los exámenes Procesados. ")</f>
        <v/>
      </c>
      <c r="CC152" s="44" t="str">
        <f>IF(I152&gt;=J152,"","* Los exámenes Reactivos de CHAGAS NO DEBEN ser mayor a los exámenes Procesados. ")</f>
        <v/>
      </c>
      <c r="CD152" s="44" t="str">
        <f>IF(L152&gt;=M152,"","* Los exámenes Reactivos de HTLV1 NO DEBEN ser mayor a los exámenes Procesados. ")</f>
        <v/>
      </c>
      <c r="CE152" s="44" t="str">
        <f>IF(O152&gt;=P152,"","* Los exámenes Reactivos de SIFILIS NO DEBEN ser mayor a los exámenes Procesados. ")</f>
        <v/>
      </c>
      <c r="DA152" s="45">
        <f>IF(C152&gt;=D152,0,1)</f>
        <v>0</v>
      </c>
      <c r="DB152" s="45">
        <f>IF(F152&gt;=G152,0,1)</f>
        <v>0</v>
      </c>
      <c r="DC152" s="45">
        <f>IF(I152&gt;=J152,0,1)</f>
        <v>0</v>
      </c>
      <c r="DD152" s="45">
        <f>IF(L152&gt;=M152,0,1)</f>
        <v>0</v>
      </c>
      <c r="DE152" s="45">
        <f>IF(O152&gt;=P152,0,1)</f>
        <v>0</v>
      </c>
      <c r="DF152" s="45"/>
    </row>
    <row r="153" spans="1:130" x14ac:dyDescent="0.25">
      <c r="A153" s="510"/>
      <c r="B153" s="95" t="s">
        <v>72</v>
      </c>
      <c r="C153" s="84"/>
      <c r="D153" s="85"/>
      <c r="E153" s="86"/>
      <c r="F153" s="84"/>
      <c r="G153" s="85"/>
      <c r="H153" s="86"/>
      <c r="I153" s="84"/>
      <c r="J153" s="85"/>
      <c r="K153" s="86"/>
      <c r="L153" s="84"/>
      <c r="M153" s="85"/>
      <c r="N153" s="86"/>
      <c r="O153" s="84"/>
      <c r="P153" s="87"/>
      <c r="Q153" s="77" t="str">
        <f>CA153&amp;CB153&amp;CC153&amp;CD153&amp;CE153</f>
        <v/>
      </c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10"/>
      <c r="AD153" s="10"/>
      <c r="CA153" s="44" t="str">
        <f>IF(C153&gt;=D153,"","* Los exámenes Reactivos de Hepatitis B NO DEBEN ser mayor a los exámenes Procesados. ")</f>
        <v/>
      </c>
      <c r="CB153" s="44" t="str">
        <f>IF(F153&gt;=G153,"","* Los exámenes Reactivos de Hepatitis C NO DEBEN ser mayor a los exámenes Procesados. ")</f>
        <v/>
      </c>
      <c r="CC153" s="44" t="str">
        <f>IF(I153&gt;=J153,"","* Los exámenes Reactivos de CHAGAS NO DEBEN ser mayor a los exámenes Procesados. ")</f>
        <v/>
      </c>
      <c r="CD153" s="44" t="str">
        <f>IF(L153&gt;=M153,"","* Los exámenes Reactivos de HTLV1 NO DEBEN ser mayor a los exámenes Procesados. ")</f>
        <v/>
      </c>
      <c r="CE153" s="44" t="str">
        <f>IF(O153&gt;=P153,"","* Los exámenes Reactivos de SIFILIS NO DEBEN ser mayor a los exámenes Procesados. ")</f>
        <v/>
      </c>
      <c r="DA153" s="45">
        <f>IF(C153&gt;=D153,0,1)</f>
        <v>0</v>
      </c>
      <c r="DB153" s="45">
        <f>IF(F153&gt;=G153,0,1)</f>
        <v>0</v>
      </c>
      <c r="DC153" s="45">
        <f>IF(I153&gt;=J153,0,1)</f>
        <v>0</v>
      </c>
      <c r="DD153" s="45">
        <f>IF(L153&gt;=M153,0,1)</f>
        <v>0</v>
      </c>
      <c r="DE153" s="45">
        <f>IF(O153&gt;=P153,0,1)</f>
        <v>0</v>
      </c>
      <c r="DF153" s="45"/>
    </row>
    <row r="154" spans="1:130" x14ac:dyDescent="0.25">
      <c r="A154" s="511"/>
      <c r="B154" s="96" t="s">
        <v>73</v>
      </c>
      <c r="C154" s="89"/>
      <c r="D154" s="90"/>
      <c r="E154" s="91"/>
      <c r="F154" s="89"/>
      <c r="G154" s="90"/>
      <c r="H154" s="91"/>
      <c r="I154" s="89"/>
      <c r="J154" s="90"/>
      <c r="K154" s="91"/>
      <c r="L154" s="89"/>
      <c r="M154" s="90"/>
      <c r="N154" s="91"/>
      <c r="O154" s="89"/>
      <c r="P154" s="92"/>
      <c r="Q154" s="77" t="str">
        <f>CA154&amp;CB154&amp;CC154&amp;CD154&amp;CE154</f>
        <v/>
      </c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10"/>
      <c r="AD154" s="10"/>
      <c r="CA154" s="44" t="str">
        <f>IF(C154&gt;=D154,"","* Los exámenes Reactivos de Hepatitis B NO DEBEN ser mayor a los exámenes Procesados. ")</f>
        <v/>
      </c>
      <c r="CB154" s="44" t="str">
        <f>IF(F154&gt;=G154,"","* Los exámenes Reactivos de Hepatitis C NO DEBEN ser mayor a los exámenes Procesados. ")</f>
        <v/>
      </c>
      <c r="CC154" s="44" t="str">
        <f>IF(I154&gt;=J154,"","* Los exámenes Reactivos de CHAGAS NO DEBEN ser mayor a los exámenes Procesados. ")</f>
        <v/>
      </c>
      <c r="CD154" s="44" t="str">
        <f>IF(L154&gt;=M154,"","* Los exámenes Reactivos de HTLV1 NO DEBEN ser mayor a los exámenes Procesados. ")</f>
        <v/>
      </c>
      <c r="CE154" s="44" t="str">
        <f>IF(O154&gt;=P154,"","* Los exámenes Reactivos de SIFILIS NO DEBEN ser mayor a los exámenes Procesados. ")</f>
        <v/>
      </c>
      <c r="DA154" s="45">
        <f>IF(C154&gt;=D154,0,1)</f>
        <v>0</v>
      </c>
      <c r="DB154" s="45">
        <f>IF(F154&gt;=G154,0,1)</f>
        <v>0</v>
      </c>
      <c r="DC154" s="45">
        <f>IF(I154&gt;=J154,0,1)</f>
        <v>0</v>
      </c>
      <c r="DD154" s="45">
        <f>IF(L154&gt;=M154,0,1)</f>
        <v>0</v>
      </c>
      <c r="DE154" s="45">
        <f>IF(O154&gt;=P154,0,1)</f>
        <v>0</v>
      </c>
      <c r="DF154" s="45"/>
    </row>
    <row r="155" spans="1:130" x14ac:dyDescent="0.25">
      <c r="A155" s="512" t="s">
        <v>75</v>
      </c>
      <c r="B155" s="513"/>
      <c r="C155" s="89"/>
      <c r="D155" s="90"/>
      <c r="E155" s="91"/>
      <c r="F155" s="89"/>
      <c r="G155" s="90"/>
      <c r="H155" s="91"/>
      <c r="I155" s="89"/>
      <c r="J155" s="90"/>
      <c r="K155" s="91"/>
      <c r="L155" s="89"/>
      <c r="M155" s="90"/>
      <c r="N155" s="91"/>
      <c r="O155" s="89"/>
      <c r="P155" s="92"/>
      <c r="Q155" s="77" t="str">
        <f>CA155&amp;CB155&amp;CC155&amp;CD155&amp;CE155</f>
        <v/>
      </c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10"/>
      <c r="AD155" s="10"/>
      <c r="CA155" s="44" t="str">
        <f>IF(C155&gt;=D155,"","* Los exámenes Reactivos de Hepatitis B NO DEBEN ser mayor a los exámenes Procesados. ")</f>
        <v/>
      </c>
      <c r="CB155" s="44" t="str">
        <f>IF(F155&gt;=G155,"","* Los exámenes Reactivos de Hepatitis C NO DEBEN ser mayor a los exámenes Procesados. ")</f>
        <v/>
      </c>
      <c r="CC155" s="44" t="str">
        <f>IF(I155&gt;=J155,"","* Los exámenes Reactivos de CHAGAS NO DEBEN ser mayor a los exámenes Procesados. ")</f>
        <v/>
      </c>
      <c r="CD155" s="44" t="str">
        <f>IF(L155&gt;=M155,"","* Los exámenes Reactivos de HTLV1 NO DEBEN ser mayor a los exámenes Procesados. ")</f>
        <v/>
      </c>
      <c r="CE155" s="44" t="str">
        <f>IF(O155&gt;=P155,"","* Los exámenes Reactivos de SIFILIS NO DEBEN ser mayor a los exámenes Procesados. ")</f>
        <v/>
      </c>
      <c r="DA155" s="45">
        <f>IF(C155&gt;=D155,0,1)</f>
        <v>0</v>
      </c>
      <c r="DB155" s="45">
        <f>IF(F155&gt;=G155,0,1)</f>
        <v>0</v>
      </c>
      <c r="DC155" s="45">
        <f>IF(I155&gt;=J155,0,1)</f>
        <v>0</v>
      </c>
      <c r="DD155" s="45">
        <f>IF(L155&gt;=M155,0,1)</f>
        <v>0</v>
      </c>
      <c r="DE155" s="45">
        <f>IF(O155&gt;=P155,0,1)</f>
        <v>0</v>
      </c>
      <c r="DF155" s="45"/>
    </row>
    <row r="156" spans="1:130" ht="15" customHeight="1" x14ac:dyDescent="0.25">
      <c r="A156" s="503" t="s">
        <v>76</v>
      </c>
      <c r="B156" s="503"/>
      <c r="C156" s="503"/>
      <c r="D156" s="503"/>
      <c r="E156" s="503"/>
      <c r="F156" s="503"/>
      <c r="G156" s="503"/>
      <c r="H156" s="503"/>
      <c r="I156" s="503"/>
      <c r="J156" s="503"/>
      <c r="K156" s="503"/>
      <c r="L156" s="503"/>
      <c r="M156" s="503"/>
      <c r="N156" s="503"/>
      <c r="O156" s="503"/>
      <c r="P156" s="503"/>
      <c r="Q156" s="504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S156" s="10"/>
      <c r="AT156" s="97"/>
      <c r="AU156" s="97"/>
      <c r="AV156" s="97"/>
      <c r="AW156" s="97"/>
      <c r="AX156" s="97"/>
      <c r="AY156" s="97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</row>
    <row r="157" spans="1:130" ht="15" customHeight="1" x14ac:dyDescent="0.25">
      <c r="A157" s="514" t="s">
        <v>62</v>
      </c>
      <c r="B157" s="496"/>
      <c r="C157" s="478" t="s">
        <v>5</v>
      </c>
      <c r="D157" s="479"/>
      <c r="E157" s="482" t="s">
        <v>77</v>
      </c>
      <c r="F157" s="483"/>
      <c r="G157" s="483"/>
      <c r="H157" s="483"/>
      <c r="I157" s="483"/>
      <c r="J157" s="483"/>
      <c r="K157" s="483"/>
      <c r="L157" s="483"/>
      <c r="M157" s="483"/>
      <c r="N157" s="483"/>
      <c r="O157" s="483"/>
      <c r="P157" s="483"/>
      <c r="Q157" s="483"/>
      <c r="R157" s="483"/>
      <c r="S157" s="483"/>
      <c r="T157" s="483"/>
      <c r="U157" s="483"/>
      <c r="V157" s="483"/>
      <c r="W157" s="483"/>
      <c r="X157" s="483"/>
      <c r="Y157" s="483"/>
      <c r="Z157" s="483"/>
      <c r="AA157" s="483"/>
      <c r="AB157" s="483"/>
      <c r="AC157" s="483"/>
      <c r="AD157" s="483"/>
      <c r="AE157" s="483"/>
      <c r="AF157" s="483"/>
      <c r="AG157" s="483"/>
      <c r="AH157" s="483"/>
      <c r="AI157" s="483"/>
      <c r="AJ157" s="484"/>
      <c r="AK157" s="517" t="s">
        <v>78</v>
      </c>
      <c r="AL157" s="517"/>
      <c r="AM157" s="517"/>
      <c r="AN157" s="518"/>
      <c r="AO157" s="519" t="s">
        <v>8</v>
      </c>
      <c r="AP157" s="517"/>
      <c r="AQ157" s="517"/>
      <c r="AR157" s="518"/>
      <c r="AS157" s="520" t="s">
        <v>79</v>
      </c>
      <c r="AT157" s="521"/>
      <c r="AU157" s="520" t="s">
        <v>10</v>
      </c>
      <c r="AV157" s="488"/>
      <c r="AW157" s="493" t="s">
        <v>80</v>
      </c>
      <c r="AX157" s="496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R157" s="10"/>
      <c r="BS157" s="10"/>
      <c r="BT157" s="10"/>
      <c r="BU157" s="11"/>
    </row>
    <row r="158" spans="1:130" ht="15" customHeight="1" x14ac:dyDescent="0.25">
      <c r="A158" s="515"/>
      <c r="B158" s="497"/>
      <c r="C158" s="480"/>
      <c r="D158" s="481"/>
      <c r="E158" s="491" t="s">
        <v>81</v>
      </c>
      <c r="F158" s="485"/>
      <c r="G158" s="491" t="s">
        <v>13</v>
      </c>
      <c r="H158" s="485"/>
      <c r="I158" s="491" t="s">
        <v>14</v>
      </c>
      <c r="J158" s="485"/>
      <c r="K158" s="482" t="s">
        <v>15</v>
      </c>
      <c r="L158" s="505"/>
      <c r="M158" s="482" t="s">
        <v>82</v>
      </c>
      <c r="N158" s="505"/>
      <c r="O158" s="482" t="s">
        <v>83</v>
      </c>
      <c r="P158" s="505"/>
      <c r="Q158" s="482" t="s">
        <v>84</v>
      </c>
      <c r="R158" s="505"/>
      <c r="S158" s="482" t="s">
        <v>19</v>
      </c>
      <c r="T158" s="505"/>
      <c r="U158" s="482" t="s">
        <v>20</v>
      </c>
      <c r="V158" s="505"/>
      <c r="W158" s="482" t="s">
        <v>21</v>
      </c>
      <c r="X158" s="505"/>
      <c r="Y158" s="482" t="s">
        <v>22</v>
      </c>
      <c r="Z158" s="505"/>
      <c r="AA158" s="482" t="s">
        <v>23</v>
      </c>
      <c r="AB158" s="505"/>
      <c r="AC158" s="482" t="s">
        <v>24</v>
      </c>
      <c r="AD158" s="505"/>
      <c r="AE158" s="482" t="s">
        <v>25</v>
      </c>
      <c r="AF158" s="505"/>
      <c r="AG158" s="482" t="s">
        <v>26</v>
      </c>
      <c r="AH158" s="505"/>
      <c r="AI158" s="482" t="s">
        <v>85</v>
      </c>
      <c r="AJ158" s="484"/>
      <c r="AK158" s="528" t="s">
        <v>31</v>
      </c>
      <c r="AL158" s="529"/>
      <c r="AM158" s="526" t="s">
        <v>32</v>
      </c>
      <c r="AN158" s="527"/>
      <c r="AO158" s="528" t="s">
        <v>36</v>
      </c>
      <c r="AP158" s="529"/>
      <c r="AQ158" s="530" t="s">
        <v>35</v>
      </c>
      <c r="AR158" s="527"/>
      <c r="AS158" s="522"/>
      <c r="AT158" s="523"/>
      <c r="AU158" s="524"/>
      <c r="AV158" s="525"/>
      <c r="AW158" s="495"/>
      <c r="AX158" s="498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Q158" s="10"/>
      <c r="BR158" s="10"/>
      <c r="BS158" s="10"/>
      <c r="BT158" s="11"/>
      <c r="BU158" s="11"/>
    </row>
    <row r="159" spans="1:130" ht="31.5" x14ac:dyDescent="0.25">
      <c r="A159" s="516"/>
      <c r="B159" s="498"/>
      <c r="C159" s="18" t="s">
        <v>33</v>
      </c>
      <c r="D159" s="25" t="s">
        <v>86</v>
      </c>
      <c r="E159" s="18" t="s">
        <v>33</v>
      </c>
      <c r="F159" s="25" t="s">
        <v>86</v>
      </c>
      <c r="G159" s="18" t="s">
        <v>33</v>
      </c>
      <c r="H159" s="25" t="s">
        <v>86</v>
      </c>
      <c r="I159" s="18" t="s">
        <v>33</v>
      </c>
      <c r="J159" s="25" t="s">
        <v>86</v>
      </c>
      <c r="K159" s="18" t="s">
        <v>33</v>
      </c>
      <c r="L159" s="25" t="s">
        <v>86</v>
      </c>
      <c r="M159" s="18" t="s">
        <v>33</v>
      </c>
      <c r="N159" s="25" t="s">
        <v>86</v>
      </c>
      <c r="O159" s="18" t="s">
        <v>33</v>
      </c>
      <c r="P159" s="25" t="s">
        <v>86</v>
      </c>
      <c r="Q159" s="18" t="s">
        <v>33</v>
      </c>
      <c r="R159" s="25" t="s">
        <v>86</v>
      </c>
      <c r="S159" s="18" t="s">
        <v>33</v>
      </c>
      <c r="T159" s="25" t="s">
        <v>86</v>
      </c>
      <c r="U159" s="18" t="s">
        <v>33</v>
      </c>
      <c r="V159" s="25" t="s">
        <v>86</v>
      </c>
      <c r="W159" s="18" t="s">
        <v>33</v>
      </c>
      <c r="X159" s="25" t="s">
        <v>86</v>
      </c>
      <c r="Y159" s="18" t="s">
        <v>33</v>
      </c>
      <c r="Z159" s="25" t="s">
        <v>86</v>
      </c>
      <c r="AA159" s="18" t="s">
        <v>33</v>
      </c>
      <c r="AB159" s="25" t="s">
        <v>86</v>
      </c>
      <c r="AC159" s="18" t="s">
        <v>33</v>
      </c>
      <c r="AD159" s="25" t="s">
        <v>86</v>
      </c>
      <c r="AE159" s="18" t="s">
        <v>33</v>
      </c>
      <c r="AF159" s="25" t="s">
        <v>86</v>
      </c>
      <c r="AG159" s="18" t="s">
        <v>33</v>
      </c>
      <c r="AH159" s="25" t="s">
        <v>86</v>
      </c>
      <c r="AI159" s="18" t="s">
        <v>33</v>
      </c>
      <c r="AJ159" s="26" t="s">
        <v>86</v>
      </c>
      <c r="AK159" s="24" t="s">
        <v>33</v>
      </c>
      <c r="AL159" s="25" t="s">
        <v>86</v>
      </c>
      <c r="AM159" s="18" t="s">
        <v>33</v>
      </c>
      <c r="AN159" s="25" t="s">
        <v>86</v>
      </c>
      <c r="AO159" s="98" t="s">
        <v>33</v>
      </c>
      <c r="AP159" s="25" t="s">
        <v>86</v>
      </c>
      <c r="AQ159" s="18" t="s">
        <v>33</v>
      </c>
      <c r="AR159" s="25" t="s">
        <v>86</v>
      </c>
      <c r="AS159" s="98" t="s">
        <v>33</v>
      </c>
      <c r="AT159" s="25" t="s">
        <v>86</v>
      </c>
      <c r="AU159" s="98" t="s">
        <v>33</v>
      </c>
      <c r="AV159" s="64" t="s">
        <v>86</v>
      </c>
      <c r="AW159" s="98" t="s">
        <v>33</v>
      </c>
      <c r="AX159" s="64" t="s">
        <v>86</v>
      </c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Q159" s="10"/>
      <c r="BR159" s="10"/>
      <c r="BS159" s="10"/>
      <c r="BT159" s="11"/>
      <c r="BU159" s="11"/>
    </row>
    <row r="160" spans="1:130" x14ac:dyDescent="0.25">
      <c r="A160" s="531" t="s">
        <v>87</v>
      </c>
      <c r="B160" s="532"/>
      <c r="C160" s="31">
        <f t="shared" ref="C160:D162" si="330">+M160+O160+Q160+S160+U160+W160+Y160+AA160+AC160+AE160</f>
        <v>138</v>
      </c>
      <c r="D160" s="99">
        <f t="shared" si="330"/>
        <v>0</v>
      </c>
      <c r="E160" s="100"/>
      <c r="F160" s="101"/>
      <c r="G160" s="100"/>
      <c r="H160" s="101"/>
      <c r="I160" s="100"/>
      <c r="J160" s="101"/>
      <c r="K160" s="100"/>
      <c r="L160" s="101"/>
      <c r="M160" s="79">
        <v>1</v>
      </c>
      <c r="N160" s="80"/>
      <c r="O160" s="79">
        <v>6</v>
      </c>
      <c r="P160" s="80"/>
      <c r="Q160" s="79">
        <v>33</v>
      </c>
      <c r="R160" s="80"/>
      <c r="S160" s="79">
        <v>35</v>
      </c>
      <c r="T160" s="80"/>
      <c r="U160" s="79">
        <v>31</v>
      </c>
      <c r="V160" s="80"/>
      <c r="W160" s="79">
        <v>29</v>
      </c>
      <c r="X160" s="80"/>
      <c r="Y160" s="79">
        <v>2</v>
      </c>
      <c r="Z160" s="80"/>
      <c r="AA160" s="79"/>
      <c r="AB160" s="80"/>
      <c r="AC160" s="79">
        <v>1</v>
      </c>
      <c r="AD160" s="80"/>
      <c r="AE160" s="79"/>
      <c r="AF160" s="80"/>
      <c r="AG160" s="100"/>
      <c r="AH160" s="102"/>
      <c r="AI160" s="100"/>
      <c r="AJ160" s="103"/>
      <c r="AK160" s="104"/>
      <c r="AL160" s="105"/>
      <c r="AM160" s="84">
        <v>138</v>
      </c>
      <c r="AN160" s="106"/>
      <c r="AO160" s="107">
        <v>0</v>
      </c>
      <c r="AP160" s="108"/>
      <c r="AQ160" s="37">
        <v>0</v>
      </c>
      <c r="AR160" s="109"/>
      <c r="AS160" s="107">
        <v>0</v>
      </c>
      <c r="AT160" s="109"/>
      <c r="AU160" s="107">
        <v>0</v>
      </c>
      <c r="AV160" s="108"/>
      <c r="AW160" s="107">
        <v>0</v>
      </c>
      <c r="AX160" s="108"/>
      <c r="AY160" s="43" t="str">
        <f t="shared" ref="AY160:AY182" si="331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3"/>
      <c r="BA160" s="43"/>
      <c r="BB160" s="43"/>
      <c r="BC160" s="43"/>
      <c r="BD160" s="43"/>
      <c r="BE160" s="43"/>
      <c r="BF160" s="43"/>
      <c r="BG160" s="10"/>
      <c r="BH160" s="10"/>
      <c r="BI160" s="10"/>
      <c r="BJ160" s="10"/>
      <c r="BQ160" s="10"/>
      <c r="BR160" s="10"/>
      <c r="BS160" s="10"/>
      <c r="BT160" s="11"/>
      <c r="BU160" s="11"/>
      <c r="CA160" s="44" t="str">
        <f>IF(DA160=1," * El total de exámenes confirmados positivos por ISP NO DEBE SUPERAR el total de exámenes procesados. ","")</f>
        <v/>
      </c>
      <c r="CB160" s="44" t="str">
        <f>IF(DB160=1," * La suma de exámenes procesados por sexo DEBE SER IGUAL al total de Procesados. ","")</f>
        <v/>
      </c>
      <c r="CC160" s="44" t="str">
        <f>IF(DC160=1," * La suma de exámenes Confirmados positivos por ISP por sexo DEBE SER IGUAL al total de Procesados. ","")</f>
        <v/>
      </c>
      <c r="CD160" s="44" t="str">
        <f>IF(DD160=1," * La suma de exámenes procesados Trans NO PUEDE Superar al total de Procesados. ","")</f>
        <v/>
      </c>
      <c r="CE160" s="44" t="str">
        <f>IF(DE160=1," * La suma de exámenes confirmados positivos por ISP Trans NO PUEDE Superar al total de Procesados. ","")</f>
        <v/>
      </c>
      <c r="CF160" s="44" t="str">
        <f>IF(DF160=1," * Los exámenes procesados de personas pertenecientes a Pueblos originarios NO PUEDE Superar al total de Procesados. ","")</f>
        <v/>
      </c>
      <c r="CG160" s="44" t="str">
        <f>IF(DG160=1," * Los exámenes confirmados positivos por ISP de personas pertenecientes a Pueblos originarios NO PUEDE Superar al total de Procesados. ","")</f>
        <v/>
      </c>
      <c r="CH160" s="44" t="str">
        <f>IF(DH160=1," * Los exámenes procesados de personas pertenecientes a Pueblos migrantes NO PUEDE Superar al total de Procesados. ","")</f>
        <v/>
      </c>
      <c r="CI160" s="44" t="str">
        <f>IF(DI160=1," * Los exámenes confirmados positivos por ISP de personas pertenecientes a Pueblos Migrantes NO PUEDE Superar al total de Procesados. ","")</f>
        <v/>
      </c>
      <c r="CJ160" s="44"/>
      <c r="CK160" s="44"/>
      <c r="CL160" s="44"/>
      <c r="CM160" s="44"/>
      <c r="CN160" s="44"/>
      <c r="CO160" s="44"/>
      <c r="CP160" s="44"/>
      <c r="CQ160" s="44"/>
      <c r="CR160" s="44"/>
      <c r="CS160" s="44"/>
      <c r="CT160" s="44"/>
      <c r="CU160" s="44"/>
      <c r="CV160" s="44"/>
      <c r="CW160" s="44" t="str">
        <f>IF(DW160=1,"* No olvide digitar la columna Procesados Trans y/o Pueblos Originarios y/o Migrantes (Digite Cero si no tiene). ","")</f>
        <v/>
      </c>
      <c r="CX160" s="44" t="str">
        <f>IF(DX160=1,"* No olvide digitar la columna Confirmados Trans y/o Pueblos Originarios y/o Migrantes (Digite Cero si no tiene). ","")</f>
        <v/>
      </c>
      <c r="CY160" s="44"/>
      <c r="CZ160" s="44"/>
      <c r="DA160" s="45">
        <f>IF(C160&lt;D160,1,0)</f>
        <v>0</v>
      </c>
      <c r="DB160" s="45">
        <f>IF(C160&lt;&gt;(AK160+AM160),1,0)</f>
        <v>0</v>
      </c>
      <c r="DC160" s="45">
        <f>IF(D160&lt;&gt;(AL160+AN160),1,0)</f>
        <v>0</v>
      </c>
      <c r="DD160" s="45">
        <f>IF(C160&lt;(AO160+AQ160),1,0)</f>
        <v>0</v>
      </c>
      <c r="DE160" s="45">
        <f>IF(D160&lt;(AP160+AR160),1,0)</f>
        <v>0</v>
      </c>
      <c r="DF160" s="45">
        <f>IF($C160&lt;AS160,1,0)</f>
        <v>0</v>
      </c>
      <c r="DG160" s="45">
        <f>IF($D160&lt;AT160,1,0)</f>
        <v>0</v>
      </c>
      <c r="DH160" s="45">
        <f>IF($C160&lt;AU160,1,0)</f>
        <v>0</v>
      </c>
      <c r="DI160" s="45">
        <f>IF($D160&lt;AV160,1,0)</f>
        <v>0</v>
      </c>
      <c r="DJ160" s="45"/>
      <c r="DK160" s="45"/>
      <c r="DL160" s="45"/>
      <c r="DM160" s="45"/>
      <c r="DN160" s="45"/>
      <c r="DO160" s="45"/>
      <c r="DP160" s="45"/>
      <c r="DQ160" s="45"/>
      <c r="DR160" s="45"/>
      <c r="DS160" s="45"/>
      <c r="DT160" s="45"/>
      <c r="DU160" s="45"/>
      <c r="DV160" s="45"/>
      <c r="DW160" s="45">
        <f>IF(AND(C160&lt;&gt;0,OR(AO160="",AQ160="",AS160="",AU160="")),1,0)</f>
        <v>0</v>
      </c>
      <c r="DX160" s="45">
        <f>IF(AND(D160&lt;&gt;0,OR(AP160="",AR160="",AT160="",AV160="")),1,0)</f>
        <v>0</v>
      </c>
      <c r="DY160" s="45"/>
      <c r="DZ160" s="45"/>
    </row>
    <row r="161" spans="1:130" x14ac:dyDescent="0.25">
      <c r="A161" s="533" t="s">
        <v>88</v>
      </c>
      <c r="B161" s="534"/>
      <c r="C161" s="47">
        <f t="shared" si="330"/>
        <v>137</v>
      </c>
      <c r="D161" s="110">
        <f t="shared" si="330"/>
        <v>0</v>
      </c>
      <c r="E161" s="35"/>
      <c r="F161" s="34"/>
      <c r="G161" s="35"/>
      <c r="H161" s="34"/>
      <c r="I161" s="35"/>
      <c r="J161" s="34"/>
      <c r="K161" s="35"/>
      <c r="L161" s="34"/>
      <c r="M161" s="84"/>
      <c r="N161" s="85"/>
      <c r="O161" s="84">
        <v>6</v>
      </c>
      <c r="P161" s="85"/>
      <c r="Q161" s="84">
        <v>26</v>
      </c>
      <c r="R161" s="85"/>
      <c r="S161" s="84">
        <v>35</v>
      </c>
      <c r="T161" s="85"/>
      <c r="U161" s="84">
        <v>41</v>
      </c>
      <c r="V161" s="85"/>
      <c r="W161" s="84">
        <v>24</v>
      </c>
      <c r="X161" s="85"/>
      <c r="Y161" s="84">
        <v>5</v>
      </c>
      <c r="Z161" s="85"/>
      <c r="AA161" s="84"/>
      <c r="AB161" s="85"/>
      <c r="AC161" s="84"/>
      <c r="AD161" s="85"/>
      <c r="AE161" s="84"/>
      <c r="AF161" s="85"/>
      <c r="AG161" s="35"/>
      <c r="AH161" s="36"/>
      <c r="AI161" s="35"/>
      <c r="AJ161" s="54"/>
      <c r="AK161" s="41"/>
      <c r="AL161" s="111"/>
      <c r="AM161" s="39">
        <v>137</v>
      </c>
      <c r="AN161" s="109"/>
      <c r="AO161" s="107">
        <v>0</v>
      </c>
      <c r="AP161" s="108"/>
      <c r="AQ161" s="37">
        <v>0</v>
      </c>
      <c r="AR161" s="109"/>
      <c r="AS161" s="107">
        <v>0</v>
      </c>
      <c r="AT161" s="109"/>
      <c r="AU161" s="107">
        <v>0</v>
      </c>
      <c r="AV161" s="108"/>
      <c r="AW161" s="107">
        <v>0</v>
      </c>
      <c r="AX161" s="108"/>
      <c r="AY161" s="43" t="str">
        <f t="shared" si="331"/>
        <v/>
      </c>
      <c r="AZ161" s="43"/>
      <c r="BA161" s="43"/>
      <c r="BB161" s="43"/>
      <c r="BC161" s="43"/>
      <c r="BD161" s="43"/>
      <c r="BE161" s="43"/>
      <c r="BF161" s="43"/>
      <c r="BG161" s="10"/>
      <c r="BH161" s="10"/>
      <c r="BI161" s="10"/>
      <c r="BJ161" s="10"/>
      <c r="BQ161" s="10"/>
      <c r="BR161" s="10"/>
      <c r="BS161" s="10"/>
      <c r="BT161" s="11"/>
      <c r="BU161" s="11"/>
      <c r="CA161" s="44" t="str">
        <f t="shared" ref="CA161:CA182" si="332">IF(DA161=1," * El total de exámenes confirmados positivos por ISP NO DEBE SUPERAR el total de exámenes procesados. ","")</f>
        <v/>
      </c>
      <c r="CB161" s="44" t="str">
        <f t="shared" ref="CB161:CB182" si="333">IF(DB161=1," * La suma de exámenes procesados por sexo DEBE SER IGUAL al total de Procesados. ","")</f>
        <v/>
      </c>
      <c r="CC161" s="44" t="str">
        <f t="shared" ref="CC161:CC182" si="334">IF(DC161=1," * La suma de exámenes Confirmados positivos por ISP por sexo DEBE SER IGUAL al total de Procesados. ","")</f>
        <v/>
      </c>
      <c r="CD161" s="44" t="str">
        <f t="shared" ref="CD161:CD182" si="335">IF(DD161=1," * La suma de exámenes procesados Trans NO PUEDE Superar al total de Procesados. ","")</f>
        <v/>
      </c>
      <c r="CE161" s="44" t="str">
        <f t="shared" ref="CE161:CE182" si="336">IF(DE161=1," * La suma de exámenes confirmados positivos por ISP Trans NO PUEDE Superar al total de Procesados. ","")</f>
        <v/>
      </c>
      <c r="CF161" s="44" t="str">
        <f t="shared" ref="CF161:CF182" si="337">IF(DF161=1," * Los exámenes procesados de personas pertenecientes a Pueblos originarios NO PUEDE Superar al total de Procesados. ","")</f>
        <v/>
      </c>
      <c r="CG161" s="44" t="str">
        <f t="shared" ref="CG161:CG182" si="338">IF(DG161=1," * Los exámenes confirmados positivos por ISP de personas pertenecientes a Pueblos originarios NO PUEDE Superar al total de Procesados. ","")</f>
        <v/>
      </c>
      <c r="CH161" s="44" t="str">
        <f t="shared" ref="CH161:CH182" si="339">IF(DH161=1," * Los exámenes procesados de personas pertenecientes a Pueblos migrantes NO PUEDE Superar al total de Procesados. ","")</f>
        <v/>
      </c>
      <c r="CI161" s="44" t="str">
        <f t="shared" ref="CI161:CI182" si="340">IF(DI161=1," * Los exámenes confirmados positivos por ISP de personas pertenecientes a Pueblos Migrantes NO PUEDE Superar al total de Procesados. ","")</f>
        <v/>
      </c>
      <c r="CJ161" s="44"/>
      <c r="CK161" s="44"/>
      <c r="CL161" s="44"/>
      <c r="CM161" s="44"/>
      <c r="CN161" s="44"/>
      <c r="CO161" s="44"/>
      <c r="CP161" s="44"/>
      <c r="CQ161" s="44"/>
      <c r="CR161" s="44"/>
      <c r="CS161" s="44"/>
      <c r="CT161" s="44"/>
      <c r="CU161" s="44"/>
      <c r="CV161" s="44"/>
      <c r="CW161" s="44" t="str">
        <f t="shared" ref="CW161:CW182" si="341">IF(DW161=1,"* No olvide digitar la columna Procesados Trans y/o Pueblos Originarios y/o Migrantes (Digite Cero si no tiene). ","")</f>
        <v/>
      </c>
      <c r="CX161" s="44" t="str">
        <f t="shared" ref="CX161:CX182" si="342">IF(DX161=1,"* No olvide digitar la columna Confirmados Trans y/o Pueblos Originarios y/o Migrantes (Digite Cero si no tiene). ","")</f>
        <v/>
      </c>
      <c r="CY161" s="44"/>
      <c r="CZ161" s="44"/>
      <c r="DA161" s="45">
        <f t="shared" ref="DA161:DA182" si="343">IF(C161&lt;D161,1,0)</f>
        <v>0</v>
      </c>
      <c r="DB161" s="45">
        <f t="shared" ref="DB161:DC182" si="344">IF(C161&lt;&gt;(AK161+AM161),1,0)</f>
        <v>0</v>
      </c>
      <c r="DC161" s="45">
        <f t="shared" si="344"/>
        <v>0</v>
      </c>
      <c r="DD161" s="45">
        <f t="shared" ref="DD161:DE182" si="345">IF(C161&lt;(AO161+AQ161),1,0)</f>
        <v>0</v>
      </c>
      <c r="DE161" s="45">
        <f t="shared" si="345"/>
        <v>0</v>
      </c>
      <c r="DF161" s="45">
        <f t="shared" ref="DF161:DF182" si="346">IF($C161&lt;AS161,1,0)</f>
        <v>0</v>
      </c>
      <c r="DG161" s="45">
        <f t="shared" ref="DG161:DG182" si="347">IF($D161&lt;AT161,1,0)</f>
        <v>0</v>
      </c>
      <c r="DH161" s="45">
        <f t="shared" ref="DH161:DH182" si="348">IF($C161&lt;AU161,1,0)</f>
        <v>0</v>
      </c>
      <c r="DI161" s="45">
        <f t="shared" ref="DI161:DI182" si="349">IF($D161&lt;AV161,1,0)</f>
        <v>0</v>
      </c>
      <c r="DJ161" s="45"/>
      <c r="DK161" s="45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>
        <f t="shared" ref="DW161:DX176" si="350">IF(AND(C161&lt;&gt;0,OR(AO161="",AQ161="",AS161="",AU161="")),1,0)</f>
        <v>0</v>
      </c>
      <c r="DX161" s="45">
        <f t="shared" si="350"/>
        <v>0</v>
      </c>
      <c r="DY161" s="45"/>
      <c r="DZ161" s="45"/>
    </row>
    <row r="162" spans="1:130" x14ac:dyDescent="0.25">
      <c r="A162" s="533" t="s">
        <v>89</v>
      </c>
      <c r="B162" s="534"/>
      <c r="C162" s="47">
        <f t="shared" si="330"/>
        <v>0</v>
      </c>
      <c r="D162" s="110">
        <f t="shared" si="330"/>
        <v>0</v>
      </c>
      <c r="E162" s="35"/>
      <c r="F162" s="34"/>
      <c r="G162" s="35"/>
      <c r="H162" s="34"/>
      <c r="I162" s="35"/>
      <c r="J162" s="34"/>
      <c r="K162" s="35"/>
      <c r="L162" s="34"/>
      <c r="M162" s="39"/>
      <c r="N162" s="38"/>
      <c r="O162" s="39"/>
      <c r="P162" s="38"/>
      <c r="Q162" s="39"/>
      <c r="R162" s="38"/>
      <c r="S162" s="39"/>
      <c r="T162" s="38"/>
      <c r="U162" s="39"/>
      <c r="V162" s="38"/>
      <c r="W162" s="39"/>
      <c r="X162" s="38"/>
      <c r="Y162" s="39"/>
      <c r="Z162" s="38"/>
      <c r="AA162" s="39"/>
      <c r="AB162" s="38"/>
      <c r="AC162" s="39"/>
      <c r="AD162" s="38"/>
      <c r="AE162" s="39"/>
      <c r="AF162" s="38"/>
      <c r="AG162" s="35"/>
      <c r="AH162" s="36"/>
      <c r="AI162" s="35"/>
      <c r="AJ162" s="54"/>
      <c r="AK162" s="41"/>
      <c r="AL162" s="111"/>
      <c r="AM162" s="39"/>
      <c r="AN162" s="109"/>
      <c r="AO162" s="107">
        <v>0</v>
      </c>
      <c r="AP162" s="108"/>
      <c r="AQ162" s="37"/>
      <c r="AR162" s="109"/>
      <c r="AS162" s="107">
        <v>0</v>
      </c>
      <c r="AT162" s="109"/>
      <c r="AU162" s="107">
        <v>0</v>
      </c>
      <c r="AV162" s="108"/>
      <c r="AW162" s="107">
        <v>0</v>
      </c>
      <c r="AX162" s="108"/>
      <c r="AY162" s="43" t="str">
        <f t="shared" si="331"/>
        <v/>
      </c>
      <c r="AZ162" s="43"/>
      <c r="BA162" s="43"/>
      <c r="BB162" s="43"/>
      <c r="BC162" s="43"/>
      <c r="BD162" s="43"/>
      <c r="BE162" s="43"/>
      <c r="BF162" s="43"/>
      <c r="BG162" s="10"/>
      <c r="BH162" s="10"/>
      <c r="BI162" s="10"/>
      <c r="BJ162" s="10"/>
      <c r="BQ162" s="10"/>
      <c r="BR162" s="10"/>
      <c r="BS162" s="10"/>
      <c r="BT162" s="11"/>
      <c r="BU162" s="11"/>
      <c r="CA162" s="44" t="str">
        <f t="shared" si="332"/>
        <v/>
      </c>
      <c r="CB162" s="44" t="str">
        <f t="shared" si="333"/>
        <v/>
      </c>
      <c r="CC162" s="44" t="str">
        <f t="shared" si="334"/>
        <v/>
      </c>
      <c r="CD162" s="44" t="str">
        <f t="shared" si="335"/>
        <v/>
      </c>
      <c r="CE162" s="44" t="str">
        <f t="shared" si="336"/>
        <v/>
      </c>
      <c r="CF162" s="44" t="str">
        <f t="shared" si="337"/>
        <v/>
      </c>
      <c r="CG162" s="44" t="str">
        <f t="shared" si="338"/>
        <v/>
      </c>
      <c r="CH162" s="44" t="str">
        <f t="shared" si="339"/>
        <v/>
      </c>
      <c r="CI162" s="44" t="str">
        <f t="shared" si="340"/>
        <v/>
      </c>
      <c r="CJ162" s="44"/>
      <c r="CK162" s="44"/>
      <c r="CL162" s="44"/>
      <c r="CM162" s="44"/>
      <c r="CN162" s="44"/>
      <c r="CO162" s="44"/>
      <c r="CP162" s="44"/>
      <c r="CQ162" s="44"/>
      <c r="CR162" s="44"/>
      <c r="CS162" s="44"/>
      <c r="CT162" s="44"/>
      <c r="CU162" s="44"/>
      <c r="CV162" s="44"/>
      <c r="CW162" s="44" t="str">
        <f t="shared" si="341"/>
        <v/>
      </c>
      <c r="CX162" s="44" t="str">
        <f t="shared" si="342"/>
        <v/>
      </c>
      <c r="CY162" s="44"/>
      <c r="CZ162" s="44"/>
      <c r="DA162" s="45">
        <f t="shared" si="343"/>
        <v>0</v>
      </c>
      <c r="DB162" s="45">
        <f t="shared" si="344"/>
        <v>0</v>
      </c>
      <c r="DC162" s="45">
        <f t="shared" si="344"/>
        <v>0</v>
      </c>
      <c r="DD162" s="45">
        <f t="shared" si="345"/>
        <v>0</v>
      </c>
      <c r="DE162" s="45">
        <f t="shared" si="345"/>
        <v>0</v>
      </c>
      <c r="DF162" s="45">
        <f t="shared" si="346"/>
        <v>0</v>
      </c>
      <c r="DG162" s="45">
        <f t="shared" si="347"/>
        <v>0</v>
      </c>
      <c r="DH162" s="45">
        <f t="shared" si="348"/>
        <v>0</v>
      </c>
      <c r="DI162" s="45">
        <f t="shared" si="349"/>
        <v>0</v>
      </c>
      <c r="DJ162" s="45"/>
      <c r="DK162" s="45"/>
      <c r="DL162" s="45"/>
      <c r="DM162" s="45"/>
      <c r="DN162" s="45"/>
      <c r="DO162" s="45"/>
      <c r="DP162" s="45"/>
      <c r="DQ162" s="45"/>
      <c r="DR162" s="45"/>
      <c r="DS162" s="45"/>
      <c r="DT162" s="45"/>
      <c r="DU162" s="45"/>
      <c r="DV162" s="45"/>
      <c r="DW162" s="45">
        <f t="shared" si="350"/>
        <v>0</v>
      </c>
      <c r="DX162" s="45">
        <f t="shared" si="350"/>
        <v>0</v>
      </c>
      <c r="DY162" s="45"/>
      <c r="DZ162" s="45"/>
    </row>
    <row r="163" spans="1:130" x14ac:dyDescent="0.25">
      <c r="A163" s="533" t="s">
        <v>47</v>
      </c>
      <c r="B163" s="534"/>
      <c r="C163" s="47">
        <f>+O163+Q163+S163+U163+W163+Y163+AA163+AC163+AE163+AG163+AI163</f>
        <v>1</v>
      </c>
      <c r="D163" s="112">
        <f>+P163+R163+T163+V163+X163+Z163+AB163+AD163+AF163+AH163+AJ163</f>
        <v>0</v>
      </c>
      <c r="E163" s="35"/>
      <c r="F163" s="34"/>
      <c r="G163" s="35"/>
      <c r="H163" s="34"/>
      <c r="I163" s="35"/>
      <c r="J163" s="34"/>
      <c r="K163" s="35"/>
      <c r="L163" s="34"/>
      <c r="M163" s="35"/>
      <c r="N163" s="34"/>
      <c r="O163" s="39"/>
      <c r="P163" s="38"/>
      <c r="Q163" s="39"/>
      <c r="R163" s="38"/>
      <c r="S163" s="39"/>
      <c r="T163" s="38"/>
      <c r="U163" s="39"/>
      <c r="V163" s="38"/>
      <c r="W163" s="39"/>
      <c r="X163" s="38"/>
      <c r="Y163" s="39"/>
      <c r="Z163" s="38"/>
      <c r="AA163" s="39">
        <v>1</v>
      </c>
      <c r="AB163" s="38"/>
      <c r="AC163" s="39"/>
      <c r="AD163" s="38"/>
      <c r="AE163" s="39"/>
      <c r="AF163" s="38"/>
      <c r="AG163" s="39"/>
      <c r="AH163" s="38"/>
      <c r="AI163" s="39"/>
      <c r="AJ163" s="38"/>
      <c r="AK163" s="107"/>
      <c r="AL163" s="108"/>
      <c r="AM163" s="39">
        <v>1</v>
      </c>
      <c r="AN163" s="109"/>
      <c r="AO163" s="107">
        <v>0</v>
      </c>
      <c r="AP163" s="108"/>
      <c r="AQ163" s="37">
        <v>0</v>
      </c>
      <c r="AR163" s="109"/>
      <c r="AS163" s="107">
        <v>0</v>
      </c>
      <c r="AT163" s="109"/>
      <c r="AU163" s="107">
        <v>0</v>
      </c>
      <c r="AV163" s="108"/>
      <c r="AW163" s="107">
        <v>0</v>
      </c>
      <c r="AX163" s="108"/>
      <c r="AY163" s="43" t="str">
        <f t="shared" si="331"/>
        <v/>
      </c>
      <c r="AZ163" s="43"/>
      <c r="BA163" s="43"/>
      <c r="BB163" s="43"/>
      <c r="BC163" s="43"/>
      <c r="BD163" s="43"/>
      <c r="BE163" s="43"/>
      <c r="BF163" s="43"/>
      <c r="BG163" s="10"/>
      <c r="BH163" s="10"/>
      <c r="BI163" s="10"/>
      <c r="BJ163" s="10"/>
      <c r="BQ163" s="10"/>
      <c r="BR163" s="10"/>
      <c r="BS163" s="10"/>
      <c r="BT163" s="11"/>
      <c r="BU163" s="11"/>
      <c r="CA163" s="44" t="str">
        <f t="shared" si="332"/>
        <v/>
      </c>
      <c r="CB163" s="44" t="str">
        <f t="shared" si="333"/>
        <v/>
      </c>
      <c r="CC163" s="44" t="str">
        <f t="shared" si="334"/>
        <v/>
      </c>
      <c r="CD163" s="44" t="str">
        <f t="shared" si="335"/>
        <v/>
      </c>
      <c r="CE163" s="44" t="str">
        <f t="shared" si="336"/>
        <v/>
      </c>
      <c r="CF163" s="44" t="str">
        <f t="shared" si="337"/>
        <v/>
      </c>
      <c r="CG163" s="44" t="str">
        <f t="shared" si="338"/>
        <v/>
      </c>
      <c r="CH163" s="44" t="str">
        <f t="shared" si="339"/>
        <v/>
      </c>
      <c r="CI163" s="44" t="str">
        <f t="shared" si="340"/>
        <v/>
      </c>
      <c r="CJ163" s="44"/>
      <c r="CK163" s="44"/>
      <c r="CL163" s="44"/>
      <c r="CM163" s="44"/>
      <c r="CN163" s="44"/>
      <c r="CO163" s="44"/>
      <c r="CP163" s="44"/>
      <c r="CQ163" s="44"/>
      <c r="CR163" s="44"/>
      <c r="CS163" s="44"/>
      <c r="CT163" s="44"/>
      <c r="CU163" s="44"/>
      <c r="CV163" s="44"/>
      <c r="CW163" s="44" t="str">
        <f t="shared" si="341"/>
        <v/>
      </c>
      <c r="CX163" s="44" t="str">
        <f t="shared" si="342"/>
        <v/>
      </c>
      <c r="CY163" s="44"/>
      <c r="CZ163" s="44"/>
      <c r="DA163" s="45">
        <f t="shared" si="343"/>
        <v>0</v>
      </c>
      <c r="DB163" s="45">
        <f t="shared" si="344"/>
        <v>0</v>
      </c>
      <c r="DC163" s="45">
        <f t="shared" si="344"/>
        <v>0</v>
      </c>
      <c r="DD163" s="45">
        <f t="shared" si="345"/>
        <v>0</v>
      </c>
      <c r="DE163" s="45">
        <f t="shared" si="345"/>
        <v>0</v>
      </c>
      <c r="DF163" s="45">
        <f t="shared" si="346"/>
        <v>0</v>
      </c>
      <c r="DG163" s="45">
        <f t="shared" si="347"/>
        <v>0</v>
      </c>
      <c r="DH163" s="45">
        <f t="shared" si="348"/>
        <v>0</v>
      </c>
      <c r="DI163" s="45">
        <f t="shared" si="349"/>
        <v>0</v>
      </c>
      <c r="DJ163" s="45"/>
      <c r="DK163" s="45"/>
      <c r="DL163" s="45"/>
      <c r="DM163" s="45"/>
      <c r="DN163" s="45"/>
      <c r="DO163" s="45"/>
      <c r="DP163" s="45"/>
      <c r="DQ163" s="45"/>
      <c r="DR163" s="45"/>
      <c r="DS163" s="45"/>
      <c r="DT163" s="45"/>
      <c r="DU163" s="45"/>
      <c r="DV163" s="45"/>
      <c r="DW163" s="45">
        <f t="shared" si="350"/>
        <v>0</v>
      </c>
      <c r="DX163" s="45">
        <f t="shared" si="350"/>
        <v>0</v>
      </c>
    </row>
    <row r="164" spans="1:130" x14ac:dyDescent="0.25">
      <c r="A164" s="533" t="s">
        <v>53</v>
      </c>
      <c r="B164" s="534"/>
      <c r="C164" s="47">
        <f>+E164+G164+I164+K164+M164+O164+Q164+S164+U164+W164+Y164+AA164+AC164+AE164+AG164+AI164</f>
        <v>0</v>
      </c>
      <c r="D164" s="112">
        <f>+F164+H164+J164+L164+N164+P164+R164+T164+V164+X164+Z164+AB164+AD164+AF164+AH164+AJ164</f>
        <v>0</v>
      </c>
      <c r="E164" s="39"/>
      <c r="F164" s="38"/>
      <c r="G164" s="39"/>
      <c r="H164" s="38"/>
      <c r="I164" s="39"/>
      <c r="J164" s="38"/>
      <c r="K164" s="39"/>
      <c r="L164" s="38"/>
      <c r="M164" s="39"/>
      <c r="N164" s="38"/>
      <c r="O164" s="39"/>
      <c r="P164" s="38"/>
      <c r="Q164" s="39"/>
      <c r="R164" s="38"/>
      <c r="S164" s="39"/>
      <c r="T164" s="38"/>
      <c r="U164" s="39"/>
      <c r="V164" s="38"/>
      <c r="W164" s="39"/>
      <c r="X164" s="38"/>
      <c r="Y164" s="39"/>
      <c r="Z164" s="38"/>
      <c r="AA164" s="39"/>
      <c r="AB164" s="38"/>
      <c r="AC164" s="39"/>
      <c r="AD164" s="38"/>
      <c r="AE164" s="39"/>
      <c r="AF164" s="38"/>
      <c r="AG164" s="39"/>
      <c r="AH164" s="38"/>
      <c r="AI164" s="39"/>
      <c r="AJ164" s="38"/>
      <c r="AK164" s="113"/>
      <c r="AL164" s="114"/>
      <c r="AM164" s="115"/>
      <c r="AN164" s="109"/>
      <c r="AO164" s="107">
        <v>0</v>
      </c>
      <c r="AP164" s="108"/>
      <c r="AQ164" s="37"/>
      <c r="AR164" s="109"/>
      <c r="AS164" s="107">
        <v>0</v>
      </c>
      <c r="AT164" s="109"/>
      <c r="AU164" s="107">
        <v>0</v>
      </c>
      <c r="AV164" s="108"/>
      <c r="AW164" s="107">
        <v>0</v>
      </c>
      <c r="AX164" s="108"/>
      <c r="AY164" s="43" t="str">
        <f t="shared" si="331"/>
        <v/>
      </c>
      <c r="AZ164" s="43"/>
      <c r="BA164" s="43"/>
      <c r="BB164" s="43"/>
      <c r="BC164" s="43"/>
      <c r="BD164" s="43"/>
      <c r="BE164" s="43"/>
      <c r="BF164" s="43"/>
      <c r="BG164" s="10"/>
      <c r="BH164" s="10"/>
      <c r="BI164" s="10"/>
      <c r="BJ164" s="10"/>
      <c r="BQ164" s="10"/>
      <c r="BR164" s="10"/>
      <c r="BS164" s="10"/>
      <c r="BT164" s="11"/>
      <c r="BU164" s="11"/>
      <c r="CA164" s="44" t="str">
        <f t="shared" si="332"/>
        <v/>
      </c>
      <c r="CB164" s="44" t="str">
        <f t="shared" si="333"/>
        <v/>
      </c>
      <c r="CC164" s="44" t="str">
        <f t="shared" si="334"/>
        <v/>
      </c>
      <c r="CD164" s="44" t="str">
        <f t="shared" si="335"/>
        <v/>
      </c>
      <c r="CE164" s="44" t="str">
        <f t="shared" si="336"/>
        <v/>
      </c>
      <c r="CF164" s="44" t="str">
        <f t="shared" si="337"/>
        <v/>
      </c>
      <c r="CG164" s="44" t="str">
        <f t="shared" si="338"/>
        <v/>
      </c>
      <c r="CH164" s="44" t="str">
        <f t="shared" si="339"/>
        <v/>
      </c>
      <c r="CI164" s="44" t="str">
        <f t="shared" si="340"/>
        <v/>
      </c>
      <c r="CJ164" s="44"/>
      <c r="CK164" s="44"/>
      <c r="CL164" s="44"/>
      <c r="CM164" s="44"/>
      <c r="CN164" s="44"/>
      <c r="CO164" s="44"/>
      <c r="CP164" s="44"/>
      <c r="CQ164" s="44"/>
      <c r="CR164" s="44"/>
      <c r="CS164" s="44"/>
      <c r="CT164" s="44"/>
      <c r="CU164" s="44"/>
      <c r="CV164" s="44"/>
      <c r="CW164" s="44" t="str">
        <f t="shared" si="341"/>
        <v/>
      </c>
      <c r="CX164" s="44" t="str">
        <f t="shared" si="342"/>
        <v/>
      </c>
      <c r="CY164" s="44"/>
      <c r="CZ164" s="44"/>
      <c r="DA164" s="45">
        <f t="shared" si="343"/>
        <v>0</v>
      </c>
      <c r="DB164" s="45">
        <f t="shared" si="344"/>
        <v>0</v>
      </c>
      <c r="DC164" s="45">
        <f t="shared" si="344"/>
        <v>0</v>
      </c>
      <c r="DD164" s="45">
        <f t="shared" si="345"/>
        <v>0</v>
      </c>
      <c r="DE164" s="45">
        <f t="shared" si="345"/>
        <v>0</v>
      </c>
      <c r="DF164" s="45">
        <f t="shared" si="346"/>
        <v>0</v>
      </c>
      <c r="DG164" s="45">
        <f t="shared" si="347"/>
        <v>0</v>
      </c>
      <c r="DH164" s="45">
        <f t="shared" si="348"/>
        <v>0</v>
      </c>
      <c r="DI164" s="45">
        <f t="shared" si="349"/>
        <v>0</v>
      </c>
      <c r="DJ164" s="45"/>
      <c r="DK164" s="45"/>
      <c r="DL164" s="45"/>
      <c r="DM164" s="45"/>
      <c r="DN164" s="45"/>
      <c r="DO164" s="45"/>
      <c r="DP164" s="45"/>
      <c r="DQ164" s="45"/>
      <c r="DR164" s="45"/>
      <c r="DS164" s="45"/>
      <c r="DT164" s="45"/>
      <c r="DU164" s="45"/>
      <c r="DV164" s="45"/>
      <c r="DW164" s="45">
        <f t="shared" si="350"/>
        <v>0</v>
      </c>
      <c r="DX164" s="45">
        <f t="shared" si="350"/>
        <v>0</v>
      </c>
    </row>
    <row r="165" spans="1:130" x14ac:dyDescent="0.25">
      <c r="A165" s="533" t="s">
        <v>90</v>
      </c>
      <c r="B165" s="534"/>
      <c r="C165" s="47">
        <f>+E165+G165+I165+K165+M165+O165+Q165+S165+U165+W165+Y165+AA165+AC165+AE165+AG165+AI165</f>
        <v>12</v>
      </c>
      <c r="D165" s="110">
        <f>+F165+H165+J165+L165+N165+P165+R165+T165+V165+X165+Z165+AB165+AD165+AF165+AH165+AJ165</f>
        <v>0</v>
      </c>
      <c r="E165" s="39"/>
      <c r="F165" s="38"/>
      <c r="G165" s="39"/>
      <c r="H165" s="38"/>
      <c r="I165" s="39"/>
      <c r="J165" s="38"/>
      <c r="K165" s="39"/>
      <c r="L165" s="38"/>
      <c r="M165" s="39"/>
      <c r="N165" s="38"/>
      <c r="O165" s="39">
        <v>1</v>
      </c>
      <c r="P165" s="38"/>
      <c r="Q165" s="39">
        <v>4</v>
      </c>
      <c r="R165" s="38"/>
      <c r="S165" s="39"/>
      <c r="T165" s="38"/>
      <c r="U165" s="39">
        <v>1</v>
      </c>
      <c r="V165" s="38"/>
      <c r="W165" s="39">
        <v>2</v>
      </c>
      <c r="X165" s="38"/>
      <c r="Y165" s="39"/>
      <c r="Z165" s="38"/>
      <c r="AA165" s="39">
        <v>1</v>
      </c>
      <c r="AB165" s="38"/>
      <c r="AC165" s="39">
        <v>1</v>
      </c>
      <c r="AD165" s="38"/>
      <c r="AE165" s="39"/>
      <c r="AF165" s="38"/>
      <c r="AG165" s="39"/>
      <c r="AH165" s="38"/>
      <c r="AI165" s="39">
        <v>2</v>
      </c>
      <c r="AJ165" s="38"/>
      <c r="AK165" s="107">
        <v>4</v>
      </c>
      <c r="AL165" s="108"/>
      <c r="AM165" s="39">
        <v>8</v>
      </c>
      <c r="AN165" s="109"/>
      <c r="AO165" s="107">
        <v>0</v>
      </c>
      <c r="AP165" s="108"/>
      <c r="AQ165" s="37">
        <v>0</v>
      </c>
      <c r="AR165" s="109"/>
      <c r="AS165" s="107">
        <v>0</v>
      </c>
      <c r="AT165" s="109"/>
      <c r="AU165" s="107">
        <v>0</v>
      </c>
      <c r="AV165" s="108"/>
      <c r="AW165" s="107">
        <v>0</v>
      </c>
      <c r="AX165" s="108"/>
      <c r="AY165" s="43" t="str">
        <f t="shared" si="331"/>
        <v/>
      </c>
      <c r="AZ165" s="43"/>
      <c r="BA165" s="43"/>
      <c r="BB165" s="43"/>
      <c r="BC165" s="43"/>
      <c r="BD165" s="43"/>
      <c r="BE165" s="43"/>
      <c r="BF165" s="43"/>
      <c r="BG165" s="10"/>
      <c r="BH165" s="10"/>
      <c r="BI165" s="10"/>
      <c r="BJ165" s="10"/>
      <c r="BQ165" s="10"/>
      <c r="BR165" s="10"/>
      <c r="BS165" s="10"/>
      <c r="BT165" s="11"/>
      <c r="BU165" s="11"/>
      <c r="CA165" s="44" t="str">
        <f t="shared" si="332"/>
        <v/>
      </c>
      <c r="CB165" s="44" t="str">
        <f t="shared" si="333"/>
        <v/>
      </c>
      <c r="CC165" s="44" t="str">
        <f t="shared" si="334"/>
        <v/>
      </c>
      <c r="CD165" s="44" t="str">
        <f t="shared" si="335"/>
        <v/>
      </c>
      <c r="CE165" s="44" t="str">
        <f t="shared" si="336"/>
        <v/>
      </c>
      <c r="CF165" s="44" t="str">
        <f t="shared" si="337"/>
        <v/>
      </c>
      <c r="CG165" s="44" t="str">
        <f t="shared" si="338"/>
        <v/>
      </c>
      <c r="CH165" s="44" t="str">
        <f t="shared" si="339"/>
        <v/>
      </c>
      <c r="CI165" s="44" t="str">
        <f t="shared" si="340"/>
        <v/>
      </c>
      <c r="CJ165" s="44"/>
      <c r="CK165" s="44"/>
      <c r="CL165" s="44"/>
      <c r="CM165" s="44"/>
      <c r="CN165" s="44"/>
      <c r="CO165" s="44"/>
      <c r="CP165" s="44"/>
      <c r="CQ165" s="44"/>
      <c r="CR165" s="44"/>
      <c r="CS165" s="44"/>
      <c r="CT165" s="44"/>
      <c r="CU165" s="44"/>
      <c r="CV165" s="44"/>
      <c r="CW165" s="44" t="str">
        <f t="shared" si="341"/>
        <v/>
      </c>
      <c r="CX165" s="44" t="str">
        <f t="shared" si="342"/>
        <v/>
      </c>
      <c r="CY165" s="44"/>
      <c r="CZ165" s="44"/>
      <c r="DA165" s="45">
        <f t="shared" si="343"/>
        <v>0</v>
      </c>
      <c r="DB165" s="45">
        <f t="shared" si="344"/>
        <v>0</v>
      </c>
      <c r="DC165" s="45">
        <f t="shared" si="344"/>
        <v>0</v>
      </c>
      <c r="DD165" s="45">
        <f t="shared" si="345"/>
        <v>0</v>
      </c>
      <c r="DE165" s="45">
        <f t="shared" si="345"/>
        <v>0</v>
      </c>
      <c r="DF165" s="45">
        <f t="shared" si="346"/>
        <v>0</v>
      </c>
      <c r="DG165" s="45">
        <f t="shared" si="347"/>
        <v>0</v>
      </c>
      <c r="DH165" s="45">
        <f t="shared" si="348"/>
        <v>0</v>
      </c>
      <c r="DI165" s="45">
        <f t="shared" si="349"/>
        <v>0</v>
      </c>
      <c r="DJ165" s="45"/>
      <c r="DK165" s="45"/>
      <c r="DL165" s="45"/>
      <c r="DM165" s="45"/>
      <c r="DN165" s="45"/>
      <c r="DO165" s="45"/>
      <c r="DP165" s="45"/>
      <c r="DQ165" s="45"/>
      <c r="DR165" s="45"/>
      <c r="DS165" s="45"/>
      <c r="DT165" s="45"/>
      <c r="DU165" s="45"/>
      <c r="DV165" s="45"/>
      <c r="DW165" s="45">
        <f t="shared" si="350"/>
        <v>0</v>
      </c>
      <c r="DX165" s="45">
        <f t="shared" si="350"/>
        <v>0</v>
      </c>
    </row>
    <row r="166" spans="1:130" ht="15" customHeight="1" x14ac:dyDescent="0.25">
      <c r="A166" s="535" t="s">
        <v>91</v>
      </c>
      <c r="B166" s="536"/>
      <c r="C166" s="47">
        <f>+O166+Q166+S166+U166+W166+Y166+AA166+AC166+AE166+AG166+AI166</f>
        <v>20</v>
      </c>
      <c r="D166" s="110">
        <f>+P166+R166+T166+V166+X166+Z166+AB166+AD166+AF166+AH166+AJ166</f>
        <v>0</v>
      </c>
      <c r="E166" s="35"/>
      <c r="F166" s="34"/>
      <c r="G166" s="35"/>
      <c r="H166" s="34"/>
      <c r="I166" s="35"/>
      <c r="J166" s="34"/>
      <c r="K166" s="35"/>
      <c r="L166" s="34"/>
      <c r="M166" s="35"/>
      <c r="N166" s="34"/>
      <c r="O166" s="39">
        <v>1</v>
      </c>
      <c r="P166" s="38"/>
      <c r="Q166" s="39">
        <v>5</v>
      </c>
      <c r="R166" s="38"/>
      <c r="S166" s="39">
        <v>4</v>
      </c>
      <c r="T166" s="38"/>
      <c r="U166" s="39">
        <v>4</v>
      </c>
      <c r="V166" s="38"/>
      <c r="W166" s="39">
        <v>3</v>
      </c>
      <c r="X166" s="38"/>
      <c r="Y166" s="39">
        <v>2</v>
      </c>
      <c r="Z166" s="38"/>
      <c r="AA166" s="39">
        <v>1</v>
      </c>
      <c r="AB166" s="38"/>
      <c r="AC166" s="39"/>
      <c r="AD166" s="38"/>
      <c r="AE166" s="39"/>
      <c r="AF166" s="38"/>
      <c r="AG166" s="39"/>
      <c r="AH166" s="38"/>
      <c r="AI166" s="39"/>
      <c r="AJ166" s="38"/>
      <c r="AK166" s="107"/>
      <c r="AL166" s="108"/>
      <c r="AM166" s="39">
        <v>20</v>
      </c>
      <c r="AN166" s="109"/>
      <c r="AO166" s="107">
        <v>0</v>
      </c>
      <c r="AP166" s="108"/>
      <c r="AQ166" s="37">
        <v>0</v>
      </c>
      <c r="AR166" s="109"/>
      <c r="AS166" s="107">
        <v>0</v>
      </c>
      <c r="AT166" s="109"/>
      <c r="AU166" s="107">
        <v>0</v>
      </c>
      <c r="AV166" s="108"/>
      <c r="AW166" s="107">
        <v>0</v>
      </c>
      <c r="AX166" s="108"/>
      <c r="AY166" s="43" t="str">
        <f t="shared" si="331"/>
        <v/>
      </c>
      <c r="AZ166" s="43"/>
      <c r="BA166" s="43"/>
      <c r="BB166" s="43"/>
      <c r="BC166" s="43"/>
      <c r="BD166" s="43"/>
      <c r="BE166" s="43"/>
      <c r="BF166" s="43"/>
      <c r="BG166" s="10"/>
      <c r="BH166" s="10"/>
      <c r="BI166" s="10"/>
      <c r="BJ166" s="10"/>
      <c r="BQ166" s="10"/>
      <c r="BR166" s="10"/>
      <c r="BS166" s="10"/>
      <c r="BT166" s="11"/>
      <c r="BU166" s="11"/>
      <c r="CA166" s="44" t="str">
        <f t="shared" si="332"/>
        <v/>
      </c>
      <c r="CB166" s="44" t="str">
        <f t="shared" si="333"/>
        <v/>
      </c>
      <c r="CC166" s="44" t="str">
        <f t="shared" si="334"/>
        <v/>
      </c>
      <c r="CD166" s="44" t="str">
        <f t="shared" si="335"/>
        <v/>
      </c>
      <c r="CE166" s="44" t="str">
        <f t="shared" si="336"/>
        <v/>
      </c>
      <c r="CF166" s="44" t="str">
        <f t="shared" si="337"/>
        <v/>
      </c>
      <c r="CG166" s="44" t="str">
        <f t="shared" si="338"/>
        <v/>
      </c>
      <c r="CH166" s="44" t="str">
        <f t="shared" si="339"/>
        <v/>
      </c>
      <c r="CI166" s="44" t="str">
        <f t="shared" si="340"/>
        <v/>
      </c>
      <c r="CJ166" s="44"/>
      <c r="CK166" s="44"/>
      <c r="CL166" s="44"/>
      <c r="CM166" s="44"/>
      <c r="CN166" s="44"/>
      <c r="CO166" s="44"/>
      <c r="CP166" s="44"/>
      <c r="CQ166" s="44"/>
      <c r="CR166" s="44"/>
      <c r="CS166" s="44"/>
      <c r="CT166" s="44"/>
      <c r="CU166" s="44"/>
      <c r="CV166" s="44"/>
      <c r="CW166" s="44" t="str">
        <f t="shared" si="341"/>
        <v/>
      </c>
      <c r="CX166" s="44" t="str">
        <f t="shared" si="342"/>
        <v/>
      </c>
      <c r="CY166" s="44"/>
      <c r="CZ166" s="44"/>
      <c r="DA166" s="45">
        <f t="shared" si="343"/>
        <v>0</v>
      </c>
      <c r="DB166" s="45">
        <f t="shared" si="344"/>
        <v>0</v>
      </c>
      <c r="DC166" s="45">
        <f t="shared" si="344"/>
        <v>0</v>
      </c>
      <c r="DD166" s="45">
        <f t="shared" si="345"/>
        <v>0</v>
      </c>
      <c r="DE166" s="45">
        <f t="shared" si="345"/>
        <v>0</v>
      </c>
      <c r="DF166" s="45">
        <f t="shared" si="346"/>
        <v>0</v>
      </c>
      <c r="DG166" s="45">
        <f t="shared" si="347"/>
        <v>0</v>
      </c>
      <c r="DH166" s="45">
        <f t="shared" si="348"/>
        <v>0</v>
      </c>
      <c r="DI166" s="45">
        <f t="shared" si="349"/>
        <v>0</v>
      </c>
      <c r="DJ166" s="45"/>
      <c r="DK166" s="45"/>
      <c r="DL166" s="45"/>
      <c r="DM166" s="45"/>
      <c r="DN166" s="45"/>
      <c r="DO166" s="45"/>
      <c r="DP166" s="45"/>
      <c r="DQ166" s="45"/>
      <c r="DR166" s="45"/>
      <c r="DS166" s="45"/>
      <c r="DT166" s="45"/>
      <c r="DU166" s="45"/>
      <c r="DV166" s="45"/>
      <c r="DW166" s="45">
        <f t="shared" si="350"/>
        <v>0</v>
      </c>
      <c r="DX166" s="45">
        <f t="shared" si="350"/>
        <v>0</v>
      </c>
    </row>
    <row r="167" spans="1:130" x14ac:dyDescent="0.25">
      <c r="A167" s="533" t="s">
        <v>50</v>
      </c>
      <c r="B167" s="534"/>
      <c r="C167" s="47">
        <f>+O167+Q167+S167+U167+W167+Y167+AA167+AC167+AE167+AG167+AI167</f>
        <v>4</v>
      </c>
      <c r="D167" s="110">
        <f>+P167+R167+T167+V167+X167+Z167+AB167+AD167+AF167+AH167+AJ167</f>
        <v>0</v>
      </c>
      <c r="E167" s="35"/>
      <c r="F167" s="34"/>
      <c r="G167" s="35"/>
      <c r="H167" s="34"/>
      <c r="I167" s="35"/>
      <c r="J167" s="34"/>
      <c r="K167" s="35"/>
      <c r="L167" s="34"/>
      <c r="M167" s="35"/>
      <c r="N167" s="34"/>
      <c r="O167" s="39"/>
      <c r="P167" s="38"/>
      <c r="Q167" s="39">
        <v>1</v>
      </c>
      <c r="R167" s="38"/>
      <c r="S167" s="39"/>
      <c r="T167" s="38"/>
      <c r="U167" s="39">
        <v>2</v>
      </c>
      <c r="V167" s="38"/>
      <c r="W167" s="39"/>
      <c r="X167" s="38"/>
      <c r="Y167" s="39">
        <v>1</v>
      </c>
      <c r="Z167" s="38"/>
      <c r="AA167" s="39"/>
      <c r="AB167" s="38"/>
      <c r="AC167" s="39"/>
      <c r="AD167" s="38"/>
      <c r="AE167" s="39"/>
      <c r="AF167" s="38"/>
      <c r="AG167" s="39"/>
      <c r="AH167" s="38"/>
      <c r="AI167" s="39"/>
      <c r="AJ167" s="38"/>
      <c r="AK167" s="107">
        <v>2</v>
      </c>
      <c r="AL167" s="108"/>
      <c r="AM167" s="39">
        <v>2</v>
      </c>
      <c r="AN167" s="109"/>
      <c r="AO167" s="107">
        <v>0</v>
      </c>
      <c r="AP167" s="108"/>
      <c r="AQ167" s="37">
        <v>0</v>
      </c>
      <c r="AR167" s="109"/>
      <c r="AS167" s="107">
        <v>0</v>
      </c>
      <c r="AT167" s="109"/>
      <c r="AU167" s="107">
        <v>0</v>
      </c>
      <c r="AV167" s="108"/>
      <c r="AW167" s="107">
        <v>0</v>
      </c>
      <c r="AX167" s="108"/>
      <c r="AY167" s="43" t="str">
        <f t="shared" si="331"/>
        <v/>
      </c>
      <c r="AZ167" s="43"/>
      <c r="BA167" s="43"/>
      <c r="BB167" s="43"/>
      <c r="BC167" s="43"/>
      <c r="BD167" s="43"/>
      <c r="BE167" s="43"/>
      <c r="BF167" s="43"/>
      <c r="BG167" s="10"/>
      <c r="BH167" s="10"/>
      <c r="BI167" s="10"/>
      <c r="BJ167" s="10"/>
      <c r="BQ167" s="10"/>
      <c r="BR167" s="10"/>
      <c r="BS167" s="10"/>
      <c r="BT167" s="11"/>
      <c r="BU167" s="11"/>
      <c r="CA167" s="44" t="str">
        <f t="shared" si="332"/>
        <v/>
      </c>
      <c r="CB167" s="44" t="str">
        <f t="shared" si="333"/>
        <v/>
      </c>
      <c r="CC167" s="44" t="str">
        <f t="shared" si="334"/>
        <v/>
      </c>
      <c r="CD167" s="44" t="str">
        <f t="shared" si="335"/>
        <v/>
      </c>
      <c r="CE167" s="44" t="str">
        <f t="shared" si="336"/>
        <v/>
      </c>
      <c r="CF167" s="44" t="str">
        <f t="shared" si="337"/>
        <v/>
      </c>
      <c r="CG167" s="44" t="str">
        <f t="shared" si="338"/>
        <v/>
      </c>
      <c r="CH167" s="44" t="str">
        <f t="shared" si="339"/>
        <v/>
      </c>
      <c r="CI167" s="44" t="str">
        <f t="shared" si="340"/>
        <v/>
      </c>
      <c r="CJ167" s="44"/>
      <c r="CK167" s="44"/>
      <c r="CL167" s="44"/>
      <c r="CM167" s="44"/>
      <c r="CN167" s="44"/>
      <c r="CO167" s="44"/>
      <c r="CP167" s="44"/>
      <c r="CQ167" s="44"/>
      <c r="CR167" s="44"/>
      <c r="CS167" s="44"/>
      <c r="CT167" s="44"/>
      <c r="CU167" s="44"/>
      <c r="CV167" s="44"/>
      <c r="CW167" s="44" t="str">
        <f t="shared" si="341"/>
        <v/>
      </c>
      <c r="CX167" s="44" t="str">
        <f t="shared" si="342"/>
        <v/>
      </c>
      <c r="CY167" s="44"/>
      <c r="CZ167" s="44"/>
      <c r="DA167" s="45">
        <f t="shared" si="343"/>
        <v>0</v>
      </c>
      <c r="DB167" s="45">
        <f t="shared" si="344"/>
        <v>0</v>
      </c>
      <c r="DC167" s="45">
        <f t="shared" si="344"/>
        <v>0</v>
      </c>
      <c r="DD167" s="45">
        <f t="shared" si="345"/>
        <v>0</v>
      </c>
      <c r="DE167" s="45">
        <f t="shared" si="345"/>
        <v>0</v>
      </c>
      <c r="DF167" s="45">
        <f t="shared" si="346"/>
        <v>0</v>
      </c>
      <c r="DG167" s="45">
        <f t="shared" si="347"/>
        <v>0</v>
      </c>
      <c r="DH167" s="45">
        <f t="shared" si="348"/>
        <v>0</v>
      </c>
      <c r="DI167" s="45">
        <f t="shared" si="349"/>
        <v>0</v>
      </c>
      <c r="DJ167" s="45"/>
      <c r="DK167" s="45"/>
      <c r="DL167" s="45"/>
      <c r="DM167" s="45"/>
      <c r="DN167" s="45"/>
      <c r="DO167" s="45"/>
      <c r="DP167" s="45"/>
      <c r="DQ167" s="45"/>
      <c r="DR167" s="45"/>
      <c r="DS167" s="45"/>
      <c r="DT167" s="45"/>
      <c r="DU167" s="45"/>
      <c r="DV167" s="45"/>
      <c r="DW167" s="45">
        <f t="shared" si="350"/>
        <v>0</v>
      </c>
      <c r="DX167" s="45">
        <f t="shared" si="350"/>
        <v>0</v>
      </c>
    </row>
    <row r="168" spans="1:130" x14ac:dyDescent="0.25">
      <c r="A168" s="537" t="s">
        <v>92</v>
      </c>
      <c r="B168" s="538"/>
      <c r="C168" s="116">
        <f>+E168+G168+I168+K168+M168+O168+Q168+S168+U168+W168+Y168+AA168+AC168+AE168+AG168+AI168</f>
        <v>1</v>
      </c>
      <c r="D168" s="117">
        <f>+F168+H168+J168+L168+N168+P168+R168+T168+V168+X168+Z168+AB168+AD168+AF168+AH168+AJ168</f>
        <v>0</v>
      </c>
      <c r="E168" s="118"/>
      <c r="F168" s="119"/>
      <c r="G168" s="118"/>
      <c r="H168" s="119"/>
      <c r="I168" s="118"/>
      <c r="J168" s="119"/>
      <c r="K168" s="118"/>
      <c r="L168" s="119"/>
      <c r="M168" s="118"/>
      <c r="N168" s="119"/>
      <c r="O168" s="118"/>
      <c r="P168" s="119"/>
      <c r="Q168" s="118"/>
      <c r="R168" s="119"/>
      <c r="S168" s="118"/>
      <c r="T168" s="119"/>
      <c r="U168" s="118"/>
      <c r="V168" s="119"/>
      <c r="W168" s="118"/>
      <c r="X168" s="119"/>
      <c r="Y168" s="118"/>
      <c r="Z168" s="119"/>
      <c r="AA168" s="118">
        <v>1</v>
      </c>
      <c r="AB168" s="119"/>
      <c r="AC168" s="118"/>
      <c r="AD168" s="119"/>
      <c r="AE168" s="118"/>
      <c r="AF168" s="119"/>
      <c r="AG168" s="118"/>
      <c r="AH168" s="119"/>
      <c r="AI168" s="118"/>
      <c r="AJ168" s="119"/>
      <c r="AK168" s="120"/>
      <c r="AL168" s="121"/>
      <c r="AM168" s="118">
        <v>1</v>
      </c>
      <c r="AN168" s="122"/>
      <c r="AO168" s="120">
        <v>0</v>
      </c>
      <c r="AP168" s="121"/>
      <c r="AQ168" s="123">
        <v>0</v>
      </c>
      <c r="AR168" s="122"/>
      <c r="AS168" s="124">
        <v>0</v>
      </c>
      <c r="AT168" s="125"/>
      <c r="AU168" s="120">
        <v>0</v>
      </c>
      <c r="AV168" s="121"/>
      <c r="AW168" s="120">
        <v>0</v>
      </c>
      <c r="AX168" s="121"/>
      <c r="AY168" s="43" t="str">
        <f t="shared" si="331"/>
        <v/>
      </c>
      <c r="AZ168" s="43"/>
      <c r="BA168" s="43"/>
      <c r="BB168" s="43"/>
      <c r="BC168" s="43"/>
      <c r="BD168" s="43"/>
      <c r="BE168" s="43"/>
      <c r="BF168" s="43"/>
      <c r="BG168" s="10"/>
      <c r="BH168" s="10"/>
      <c r="BI168" s="10"/>
      <c r="BJ168" s="10"/>
      <c r="BQ168" s="10"/>
      <c r="BR168" s="10"/>
      <c r="BS168" s="10"/>
      <c r="BT168" s="11"/>
      <c r="BU168" s="11"/>
      <c r="CA168" s="44" t="str">
        <f t="shared" si="332"/>
        <v/>
      </c>
      <c r="CB168" s="44" t="str">
        <f t="shared" si="333"/>
        <v/>
      </c>
      <c r="CC168" s="44" t="str">
        <f t="shared" si="334"/>
        <v/>
      </c>
      <c r="CD168" s="44" t="str">
        <f t="shared" si="335"/>
        <v/>
      </c>
      <c r="CE168" s="44" t="str">
        <f t="shared" si="336"/>
        <v/>
      </c>
      <c r="CF168" s="44" t="str">
        <f t="shared" si="337"/>
        <v/>
      </c>
      <c r="CG168" s="44" t="str">
        <f t="shared" si="338"/>
        <v/>
      </c>
      <c r="CH168" s="44" t="str">
        <f t="shared" si="339"/>
        <v/>
      </c>
      <c r="CI168" s="44" t="str">
        <f t="shared" si="340"/>
        <v/>
      </c>
      <c r="CJ168" s="44"/>
      <c r="CK168" s="44"/>
      <c r="CL168" s="44"/>
      <c r="CM168" s="44"/>
      <c r="CN168" s="44"/>
      <c r="CO168" s="44"/>
      <c r="CP168" s="44"/>
      <c r="CQ168" s="44"/>
      <c r="CR168" s="44"/>
      <c r="CS168" s="44"/>
      <c r="CT168" s="44"/>
      <c r="CU168" s="44"/>
      <c r="CV168" s="44"/>
      <c r="CW168" s="44" t="str">
        <f t="shared" si="341"/>
        <v/>
      </c>
      <c r="CX168" s="44" t="str">
        <f t="shared" si="342"/>
        <v/>
      </c>
      <c r="CY168" s="44"/>
      <c r="CZ168" s="44"/>
      <c r="DA168" s="45">
        <f t="shared" si="343"/>
        <v>0</v>
      </c>
      <c r="DB168" s="45">
        <f t="shared" si="344"/>
        <v>0</v>
      </c>
      <c r="DC168" s="45">
        <f t="shared" si="344"/>
        <v>0</v>
      </c>
      <c r="DD168" s="45">
        <f t="shared" si="345"/>
        <v>0</v>
      </c>
      <c r="DE168" s="45">
        <f t="shared" si="345"/>
        <v>0</v>
      </c>
      <c r="DF168" s="45">
        <f t="shared" si="346"/>
        <v>0</v>
      </c>
      <c r="DG168" s="45">
        <f t="shared" si="347"/>
        <v>0</v>
      </c>
      <c r="DH168" s="45">
        <f t="shared" si="348"/>
        <v>0</v>
      </c>
      <c r="DI168" s="45">
        <f t="shared" si="349"/>
        <v>0</v>
      </c>
      <c r="DJ168" s="45"/>
      <c r="DK168" s="45"/>
      <c r="DL168" s="45"/>
      <c r="DM168" s="45"/>
      <c r="DN168" s="45"/>
      <c r="DO168" s="45"/>
      <c r="DP168" s="45"/>
      <c r="DQ168" s="45"/>
      <c r="DR168" s="45"/>
      <c r="DS168" s="45"/>
      <c r="DT168" s="45"/>
      <c r="DU168" s="45"/>
      <c r="DV168" s="45"/>
      <c r="DW168" s="45">
        <f t="shared" si="350"/>
        <v>0</v>
      </c>
      <c r="DX168" s="45">
        <f t="shared" si="350"/>
        <v>0</v>
      </c>
    </row>
    <row r="169" spans="1:130" x14ac:dyDescent="0.25">
      <c r="A169" s="539" t="s">
        <v>51</v>
      </c>
      <c r="B169" s="126" t="s">
        <v>71</v>
      </c>
      <c r="C169" s="127">
        <f t="shared" ref="C169:D171" si="351">+O169+Q169+S169+U169+W169+Y169+AA169+AC169+AE169+AG169</f>
        <v>0</v>
      </c>
      <c r="D169" s="99">
        <f t="shared" si="351"/>
        <v>0</v>
      </c>
      <c r="E169" s="100"/>
      <c r="F169" s="101"/>
      <c r="G169" s="100"/>
      <c r="H169" s="101"/>
      <c r="I169" s="100"/>
      <c r="J169" s="101"/>
      <c r="K169" s="100"/>
      <c r="L169" s="101"/>
      <c r="M169" s="100"/>
      <c r="N169" s="101"/>
      <c r="O169" s="79"/>
      <c r="P169" s="80"/>
      <c r="Q169" s="79"/>
      <c r="R169" s="80"/>
      <c r="S169" s="79"/>
      <c r="T169" s="80"/>
      <c r="U169" s="79"/>
      <c r="V169" s="80"/>
      <c r="W169" s="79"/>
      <c r="X169" s="80"/>
      <c r="Y169" s="79"/>
      <c r="Z169" s="80"/>
      <c r="AA169" s="79"/>
      <c r="AB169" s="80"/>
      <c r="AC169" s="79"/>
      <c r="AD169" s="80"/>
      <c r="AE169" s="79"/>
      <c r="AF169" s="80"/>
      <c r="AG169" s="79"/>
      <c r="AH169" s="80"/>
      <c r="AI169" s="128"/>
      <c r="AJ169" s="129"/>
      <c r="AK169" s="130"/>
      <c r="AL169" s="81"/>
      <c r="AM169" s="79"/>
      <c r="AN169" s="131"/>
      <c r="AO169" s="130"/>
      <c r="AP169" s="81"/>
      <c r="AQ169" s="132"/>
      <c r="AR169" s="131"/>
      <c r="AS169" s="133"/>
      <c r="AT169" s="106"/>
      <c r="AU169" s="132"/>
      <c r="AV169" s="131"/>
      <c r="AW169" s="134"/>
      <c r="AX169" s="135"/>
      <c r="AY169" s="43" t="str">
        <f t="shared" si="331"/>
        <v/>
      </c>
      <c r="AZ169" s="43"/>
      <c r="BA169" s="43"/>
      <c r="BB169" s="43"/>
      <c r="BC169" s="43"/>
      <c r="BD169" s="43"/>
      <c r="BE169" s="43"/>
      <c r="BF169" s="43"/>
      <c r="BG169" s="10"/>
      <c r="BH169" s="10"/>
      <c r="BI169" s="10"/>
      <c r="BJ169" s="10"/>
      <c r="BQ169" s="10"/>
      <c r="BR169" s="10"/>
      <c r="BS169" s="10"/>
      <c r="BT169" s="11"/>
      <c r="BU169" s="11"/>
      <c r="CA169" s="44" t="str">
        <f t="shared" si="332"/>
        <v/>
      </c>
      <c r="CB169" s="44" t="str">
        <f t="shared" si="333"/>
        <v/>
      </c>
      <c r="CC169" s="44" t="str">
        <f t="shared" si="334"/>
        <v/>
      </c>
      <c r="CD169" s="44" t="str">
        <f t="shared" si="335"/>
        <v/>
      </c>
      <c r="CE169" s="44" t="str">
        <f t="shared" si="336"/>
        <v/>
      </c>
      <c r="CF169" s="44" t="str">
        <f t="shared" si="337"/>
        <v/>
      </c>
      <c r="CG169" s="44" t="str">
        <f t="shared" si="338"/>
        <v/>
      </c>
      <c r="CH169" s="44" t="str">
        <f t="shared" si="339"/>
        <v/>
      </c>
      <c r="CI169" s="44" t="str">
        <f t="shared" si="340"/>
        <v/>
      </c>
      <c r="CJ169" s="44"/>
      <c r="CK169" s="44"/>
      <c r="CL169" s="44"/>
      <c r="CM169" s="44"/>
      <c r="CN169" s="44"/>
      <c r="CO169" s="44"/>
      <c r="CP169" s="44"/>
      <c r="CQ169" s="44"/>
      <c r="CR169" s="44"/>
      <c r="CS169" s="44"/>
      <c r="CT169" s="44"/>
      <c r="CU169" s="44"/>
      <c r="CV169" s="44"/>
      <c r="CW169" s="44" t="str">
        <f t="shared" si="341"/>
        <v/>
      </c>
      <c r="CX169" s="44" t="str">
        <f t="shared" si="342"/>
        <v/>
      </c>
      <c r="CY169" s="44"/>
      <c r="CZ169" s="44"/>
      <c r="DA169" s="45">
        <f t="shared" si="343"/>
        <v>0</v>
      </c>
      <c r="DB169" s="45">
        <f t="shared" si="344"/>
        <v>0</v>
      </c>
      <c r="DC169" s="45">
        <f t="shared" si="344"/>
        <v>0</v>
      </c>
      <c r="DD169" s="45">
        <f t="shared" si="345"/>
        <v>0</v>
      </c>
      <c r="DE169" s="45">
        <f t="shared" si="345"/>
        <v>0</v>
      </c>
      <c r="DF169" s="45">
        <f t="shared" si="346"/>
        <v>0</v>
      </c>
      <c r="DG169" s="45">
        <f t="shared" si="347"/>
        <v>0</v>
      </c>
      <c r="DH169" s="45">
        <f t="shared" si="348"/>
        <v>0</v>
      </c>
      <c r="DI169" s="45">
        <f t="shared" si="349"/>
        <v>0</v>
      </c>
      <c r="DJ169" s="45"/>
      <c r="DK169" s="45"/>
      <c r="DL169" s="45"/>
      <c r="DM169" s="45"/>
      <c r="DN169" s="45"/>
      <c r="DO169" s="45"/>
      <c r="DP169" s="45"/>
      <c r="DQ169" s="45"/>
      <c r="DR169" s="45"/>
      <c r="DS169" s="45"/>
      <c r="DT169" s="45"/>
      <c r="DU169" s="45"/>
      <c r="DV169" s="45"/>
      <c r="DW169" s="45">
        <f t="shared" si="350"/>
        <v>0</v>
      </c>
      <c r="DX169" s="45">
        <f t="shared" si="350"/>
        <v>0</v>
      </c>
    </row>
    <row r="170" spans="1:130" x14ac:dyDescent="0.25">
      <c r="A170" s="540"/>
      <c r="B170" s="83" t="s">
        <v>72</v>
      </c>
      <c r="C170" s="47">
        <f t="shared" si="351"/>
        <v>0</v>
      </c>
      <c r="D170" s="110">
        <f t="shared" si="351"/>
        <v>0</v>
      </c>
      <c r="E170" s="35"/>
      <c r="F170" s="34"/>
      <c r="G170" s="35"/>
      <c r="H170" s="34"/>
      <c r="I170" s="35"/>
      <c r="J170" s="34"/>
      <c r="K170" s="35"/>
      <c r="L170" s="34"/>
      <c r="M170" s="35"/>
      <c r="N170" s="34"/>
      <c r="O170" s="39"/>
      <c r="P170" s="38"/>
      <c r="Q170" s="39"/>
      <c r="R170" s="38"/>
      <c r="S170" s="39"/>
      <c r="T170" s="38"/>
      <c r="U170" s="39"/>
      <c r="V170" s="38"/>
      <c r="W170" s="39"/>
      <c r="X170" s="38"/>
      <c r="Y170" s="39"/>
      <c r="Z170" s="38"/>
      <c r="AA170" s="39"/>
      <c r="AB170" s="38"/>
      <c r="AC170" s="39"/>
      <c r="AD170" s="38"/>
      <c r="AE170" s="39"/>
      <c r="AF170" s="38"/>
      <c r="AG170" s="39"/>
      <c r="AH170" s="38"/>
      <c r="AI170" s="35"/>
      <c r="AJ170" s="36"/>
      <c r="AK170" s="107"/>
      <c r="AL170" s="108"/>
      <c r="AM170" s="39"/>
      <c r="AN170" s="109"/>
      <c r="AO170" s="107"/>
      <c r="AP170" s="108"/>
      <c r="AQ170" s="37"/>
      <c r="AR170" s="109"/>
      <c r="AS170" s="107"/>
      <c r="AT170" s="109"/>
      <c r="AU170" s="37"/>
      <c r="AV170" s="109"/>
      <c r="AW170" s="136"/>
      <c r="AX170" s="111"/>
      <c r="AY170" s="43" t="str">
        <f t="shared" si="331"/>
        <v/>
      </c>
      <c r="AZ170" s="43"/>
      <c r="BA170" s="43"/>
      <c r="BB170" s="43"/>
      <c r="BC170" s="43"/>
      <c r="BD170" s="43"/>
      <c r="BE170" s="43"/>
      <c r="BF170" s="43"/>
      <c r="BG170" s="10"/>
      <c r="BH170" s="10"/>
      <c r="BI170" s="10"/>
      <c r="BJ170" s="10"/>
      <c r="BQ170" s="10"/>
      <c r="BR170" s="10"/>
      <c r="BS170" s="10"/>
      <c r="BT170" s="11"/>
      <c r="BU170" s="11"/>
      <c r="CA170" s="44" t="str">
        <f t="shared" si="332"/>
        <v/>
      </c>
      <c r="CB170" s="44" t="str">
        <f t="shared" si="333"/>
        <v/>
      </c>
      <c r="CC170" s="44" t="str">
        <f t="shared" si="334"/>
        <v/>
      </c>
      <c r="CD170" s="44" t="str">
        <f t="shared" si="335"/>
        <v/>
      </c>
      <c r="CE170" s="44" t="str">
        <f t="shared" si="336"/>
        <v/>
      </c>
      <c r="CF170" s="44" t="str">
        <f t="shared" si="337"/>
        <v/>
      </c>
      <c r="CG170" s="44" t="str">
        <f t="shared" si="338"/>
        <v/>
      </c>
      <c r="CH170" s="44" t="str">
        <f t="shared" si="339"/>
        <v/>
      </c>
      <c r="CI170" s="44" t="str">
        <f t="shared" si="340"/>
        <v/>
      </c>
      <c r="CJ170" s="44"/>
      <c r="CK170" s="44"/>
      <c r="CL170" s="44"/>
      <c r="CM170" s="44"/>
      <c r="CN170" s="44"/>
      <c r="CO170" s="44"/>
      <c r="CP170" s="44"/>
      <c r="CQ170" s="44"/>
      <c r="CR170" s="44"/>
      <c r="CS170" s="44"/>
      <c r="CT170" s="44"/>
      <c r="CU170" s="44"/>
      <c r="CV170" s="44"/>
      <c r="CW170" s="44" t="str">
        <f t="shared" si="341"/>
        <v/>
      </c>
      <c r="CX170" s="44" t="str">
        <f t="shared" si="342"/>
        <v/>
      </c>
      <c r="CY170" s="44"/>
      <c r="CZ170" s="44"/>
      <c r="DA170" s="45">
        <f t="shared" si="343"/>
        <v>0</v>
      </c>
      <c r="DB170" s="45">
        <f t="shared" si="344"/>
        <v>0</v>
      </c>
      <c r="DC170" s="45">
        <f t="shared" si="344"/>
        <v>0</v>
      </c>
      <c r="DD170" s="45">
        <f t="shared" si="345"/>
        <v>0</v>
      </c>
      <c r="DE170" s="45">
        <f t="shared" si="345"/>
        <v>0</v>
      </c>
      <c r="DF170" s="45">
        <f t="shared" si="346"/>
        <v>0</v>
      </c>
      <c r="DG170" s="45">
        <f t="shared" si="347"/>
        <v>0</v>
      </c>
      <c r="DH170" s="45">
        <f t="shared" si="348"/>
        <v>0</v>
      </c>
      <c r="DI170" s="45">
        <f t="shared" si="349"/>
        <v>0</v>
      </c>
      <c r="DJ170" s="45"/>
      <c r="DK170" s="45"/>
      <c r="DL170" s="45"/>
      <c r="DM170" s="45"/>
      <c r="DN170" s="45"/>
      <c r="DO170" s="45"/>
      <c r="DP170" s="45"/>
      <c r="DQ170" s="45"/>
      <c r="DR170" s="45"/>
      <c r="DS170" s="45"/>
      <c r="DT170" s="45"/>
      <c r="DU170" s="45"/>
      <c r="DV170" s="45"/>
      <c r="DW170" s="45">
        <f t="shared" si="350"/>
        <v>0</v>
      </c>
      <c r="DX170" s="45">
        <f t="shared" si="350"/>
        <v>0</v>
      </c>
    </row>
    <row r="171" spans="1:130" x14ac:dyDescent="0.25">
      <c r="A171" s="541"/>
      <c r="B171" s="96" t="s">
        <v>73</v>
      </c>
      <c r="C171" s="116">
        <f t="shared" si="351"/>
        <v>0</v>
      </c>
      <c r="D171" s="137">
        <f t="shared" si="351"/>
        <v>0</v>
      </c>
      <c r="E171" s="138"/>
      <c r="F171" s="139"/>
      <c r="G171" s="138"/>
      <c r="H171" s="139"/>
      <c r="I171" s="138"/>
      <c r="J171" s="139"/>
      <c r="K171" s="138"/>
      <c r="L171" s="139"/>
      <c r="M171" s="138"/>
      <c r="N171" s="139"/>
      <c r="O171" s="60"/>
      <c r="P171" s="59"/>
      <c r="Q171" s="60"/>
      <c r="R171" s="59"/>
      <c r="S171" s="60"/>
      <c r="T171" s="59"/>
      <c r="U171" s="60"/>
      <c r="V171" s="59"/>
      <c r="W171" s="60"/>
      <c r="X171" s="59"/>
      <c r="Y171" s="60"/>
      <c r="Z171" s="59"/>
      <c r="AA171" s="60"/>
      <c r="AB171" s="59"/>
      <c r="AC171" s="60"/>
      <c r="AD171" s="59"/>
      <c r="AE171" s="60"/>
      <c r="AF171" s="59"/>
      <c r="AG171" s="60"/>
      <c r="AH171" s="59"/>
      <c r="AI171" s="138"/>
      <c r="AJ171" s="140"/>
      <c r="AK171" s="124"/>
      <c r="AL171" s="141"/>
      <c r="AM171" s="60"/>
      <c r="AN171" s="125"/>
      <c r="AO171" s="124"/>
      <c r="AP171" s="141"/>
      <c r="AQ171" s="58"/>
      <c r="AR171" s="125"/>
      <c r="AS171" s="124"/>
      <c r="AT171" s="125"/>
      <c r="AU171" s="58"/>
      <c r="AV171" s="125"/>
      <c r="AW171" s="142"/>
      <c r="AX171" s="143"/>
      <c r="AY171" s="43" t="str">
        <f t="shared" si="331"/>
        <v/>
      </c>
      <c r="AZ171" s="43"/>
      <c r="BA171" s="43"/>
      <c r="BB171" s="43"/>
      <c r="BC171" s="43"/>
      <c r="BD171" s="43"/>
      <c r="BE171" s="43"/>
      <c r="BF171" s="43"/>
      <c r="BG171" s="10"/>
      <c r="BH171" s="10"/>
      <c r="BI171" s="10"/>
      <c r="BJ171" s="10"/>
      <c r="BQ171" s="10"/>
      <c r="BR171" s="10"/>
      <c r="BS171" s="10"/>
      <c r="BT171" s="11"/>
      <c r="BU171" s="11"/>
      <c r="CA171" s="44" t="str">
        <f t="shared" si="332"/>
        <v/>
      </c>
      <c r="CB171" s="44" t="str">
        <f t="shared" si="333"/>
        <v/>
      </c>
      <c r="CC171" s="44" t="str">
        <f t="shared" si="334"/>
        <v/>
      </c>
      <c r="CD171" s="44" t="str">
        <f t="shared" si="335"/>
        <v/>
      </c>
      <c r="CE171" s="44" t="str">
        <f t="shared" si="336"/>
        <v/>
      </c>
      <c r="CF171" s="44" t="str">
        <f t="shared" si="337"/>
        <v/>
      </c>
      <c r="CG171" s="44" t="str">
        <f t="shared" si="338"/>
        <v/>
      </c>
      <c r="CH171" s="44" t="str">
        <f t="shared" si="339"/>
        <v/>
      </c>
      <c r="CI171" s="44" t="str">
        <f t="shared" si="340"/>
        <v/>
      </c>
      <c r="CJ171" s="44"/>
      <c r="CK171" s="44"/>
      <c r="CL171" s="44"/>
      <c r="CM171" s="44"/>
      <c r="CN171" s="44"/>
      <c r="CO171" s="44"/>
      <c r="CP171" s="44"/>
      <c r="CQ171" s="44"/>
      <c r="CR171" s="44"/>
      <c r="CS171" s="44"/>
      <c r="CT171" s="44"/>
      <c r="CU171" s="44"/>
      <c r="CV171" s="44"/>
      <c r="CW171" s="44" t="str">
        <f t="shared" si="341"/>
        <v/>
      </c>
      <c r="CX171" s="44" t="str">
        <f t="shared" si="342"/>
        <v/>
      </c>
      <c r="CY171" s="44"/>
      <c r="CZ171" s="44"/>
      <c r="DA171" s="45">
        <f t="shared" si="343"/>
        <v>0</v>
      </c>
      <c r="DB171" s="45">
        <f t="shared" si="344"/>
        <v>0</v>
      </c>
      <c r="DC171" s="45">
        <f t="shared" si="344"/>
        <v>0</v>
      </c>
      <c r="DD171" s="45">
        <f t="shared" si="345"/>
        <v>0</v>
      </c>
      <c r="DE171" s="45">
        <f t="shared" si="345"/>
        <v>0</v>
      </c>
      <c r="DF171" s="45">
        <f t="shared" si="346"/>
        <v>0</v>
      </c>
      <c r="DG171" s="45">
        <f t="shared" si="347"/>
        <v>0</v>
      </c>
      <c r="DH171" s="45">
        <f t="shared" si="348"/>
        <v>0</v>
      </c>
      <c r="DI171" s="45">
        <f t="shared" si="349"/>
        <v>0</v>
      </c>
      <c r="DJ171" s="45"/>
      <c r="DK171" s="45"/>
      <c r="DL171" s="45"/>
      <c r="DM171" s="45"/>
      <c r="DN171" s="45"/>
      <c r="DO171" s="45"/>
      <c r="DP171" s="45"/>
      <c r="DQ171" s="45"/>
      <c r="DR171" s="45"/>
      <c r="DS171" s="45"/>
      <c r="DT171" s="45"/>
      <c r="DU171" s="45"/>
      <c r="DV171" s="45"/>
      <c r="DW171" s="45">
        <f t="shared" si="350"/>
        <v>0</v>
      </c>
      <c r="DX171" s="45">
        <f t="shared" si="350"/>
        <v>0</v>
      </c>
    </row>
    <row r="172" spans="1:130" x14ac:dyDescent="0.25">
      <c r="A172" s="531" t="s">
        <v>52</v>
      </c>
      <c r="B172" s="532"/>
      <c r="C172" s="127">
        <f t="shared" ref="C172:D174" si="352">+E172+G172+I172+K172+M172+O172+Q172+S172+U172+W172+Y172+AA172+AC172+AE172+AG172+AI172</f>
        <v>0</v>
      </c>
      <c r="D172" s="110">
        <f t="shared" si="352"/>
        <v>0</v>
      </c>
      <c r="E172" s="84"/>
      <c r="F172" s="85"/>
      <c r="G172" s="84"/>
      <c r="H172" s="85"/>
      <c r="I172" s="84"/>
      <c r="J172" s="85"/>
      <c r="K172" s="84"/>
      <c r="L172" s="85"/>
      <c r="M172" s="144"/>
      <c r="N172" s="145"/>
      <c r="O172" s="144"/>
      <c r="P172" s="145"/>
      <c r="Q172" s="144"/>
      <c r="R172" s="145"/>
      <c r="S172" s="144"/>
      <c r="T172" s="145"/>
      <c r="U172" s="144"/>
      <c r="V172" s="145"/>
      <c r="W172" s="144"/>
      <c r="X172" s="145"/>
      <c r="Y172" s="144"/>
      <c r="Z172" s="145"/>
      <c r="AA172" s="144"/>
      <c r="AB172" s="145"/>
      <c r="AC172" s="144"/>
      <c r="AD172" s="146"/>
      <c r="AE172" s="144"/>
      <c r="AF172" s="146"/>
      <c r="AG172" s="73"/>
      <c r="AH172" s="76"/>
      <c r="AI172" s="144"/>
      <c r="AJ172" s="145"/>
      <c r="AK172" s="133"/>
      <c r="AL172" s="86"/>
      <c r="AM172" s="84"/>
      <c r="AN172" s="106"/>
      <c r="AO172" s="133"/>
      <c r="AP172" s="86"/>
      <c r="AQ172" s="147"/>
      <c r="AR172" s="106"/>
      <c r="AS172" s="133"/>
      <c r="AT172" s="106"/>
      <c r="AU172" s="133"/>
      <c r="AV172" s="86"/>
      <c r="AW172" s="133"/>
      <c r="AX172" s="86"/>
      <c r="AY172" s="43" t="str">
        <f t="shared" si="331"/>
        <v/>
      </c>
      <c r="AZ172" s="43"/>
      <c r="BA172" s="43"/>
      <c r="BB172" s="43"/>
      <c r="BC172" s="43"/>
      <c r="BD172" s="43"/>
      <c r="BE172" s="43"/>
      <c r="BF172" s="43"/>
      <c r="BG172" s="10"/>
      <c r="BH172" s="10"/>
      <c r="BI172" s="10"/>
      <c r="BJ172" s="10"/>
      <c r="BQ172" s="10"/>
      <c r="BR172" s="10"/>
      <c r="BS172" s="10"/>
      <c r="BT172" s="11"/>
      <c r="BU172" s="11"/>
      <c r="CA172" s="44" t="str">
        <f t="shared" si="332"/>
        <v/>
      </c>
      <c r="CB172" s="44" t="str">
        <f t="shared" si="333"/>
        <v/>
      </c>
      <c r="CC172" s="44" t="str">
        <f t="shared" si="334"/>
        <v/>
      </c>
      <c r="CD172" s="44" t="str">
        <f t="shared" si="335"/>
        <v/>
      </c>
      <c r="CE172" s="44" t="str">
        <f t="shared" si="336"/>
        <v/>
      </c>
      <c r="CF172" s="44" t="str">
        <f t="shared" si="337"/>
        <v/>
      </c>
      <c r="CG172" s="44" t="str">
        <f t="shared" si="338"/>
        <v/>
      </c>
      <c r="CH172" s="44" t="str">
        <f t="shared" si="339"/>
        <v/>
      </c>
      <c r="CI172" s="44" t="str">
        <f t="shared" si="340"/>
        <v/>
      </c>
      <c r="CJ172" s="44"/>
      <c r="CK172" s="44"/>
      <c r="CL172" s="44"/>
      <c r="CM172" s="44"/>
      <c r="CN172" s="44"/>
      <c r="CO172" s="44"/>
      <c r="CP172" s="44"/>
      <c r="CQ172" s="44"/>
      <c r="CR172" s="44"/>
      <c r="CS172" s="44"/>
      <c r="CT172" s="44"/>
      <c r="CU172" s="44"/>
      <c r="CV172" s="44"/>
      <c r="CW172" s="44" t="str">
        <f t="shared" si="341"/>
        <v/>
      </c>
      <c r="CX172" s="44" t="str">
        <f t="shared" si="342"/>
        <v/>
      </c>
      <c r="CY172" s="44"/>
      <c r="CZ172" s="44"/>
      <c r="DA172" s="45">
        <f t="shared" si="343"/>
        <v>0</v>
      </c>
      <c r="DB172" s="45">
        <f t="shared" si="344"/>
        <v>0</v>
      </c>
      <c r="DC172" s="45">
        <f t="shared" si="344"/>
        <v>0</v>
      </c>
      <c r="DD172" s="45">
        <f t="shared" si="345"/>
        <v>0</v>
      </c>
      <c r="DE172" s="45">
        <f t="shared" si="345"/>
        <v>0</v>
      </c>
      <c r="DF172" s="45">
        <f t="shared" si="346"/>
        <v>0</v>
      </c>
      <c r="DG172" s="45">
        <f t="shared" si="347"/>
        <v>0</v>
      </c>
      <c r="DH172" s="45">
        <f t="shared" si="348"/>
        <v>0</v>
      </c>
      <c r="DI172" s="45">
        <f t="shared" si="349"/>
        <v>0</v>
      </c>
      <c r="DJ172" s="45"/>
      <c r="DK172" s="45"/>
      <c r="DL172" s="45"/>
      <c r="DM172" s="45"/>
      <c r="DN172" s="45"/>
      <c r="DO172" s="45"/>
      <c r="DP172" s="45"/>
      <c r="DQ172" s="45"/>
      <c r="DR172" s="45"/>
      <c r="DS172" s="45"/>
      <c r="DT172" s="45"/>
      <c r="DU172" s="45"/>
      <c r="DV172" s="45"/>
      <c r="DW172" s="45">
        <f t="shared" si="350"/>
        <v>0</v>
      </c>
      <c r="DX172" s="45">
        <f t="shared" si="350"/>
        <v>0</v>
      </c>
    </row>
    <row r="173" spans="1:130" x14ac:dyDescent="0.25">
      <c r="A173" s="533" t="s">
        <v>93</v>
      </c>
      <c r="B173" s="534"/>
      <c r="C173" s="47">
        <f t="shared" si="352"/>
        <v>0</v>
      </c>
      <c r="D173" s="112">
        <f t="shared" si="352"/>
        <v>0</v>
      </c>
      <c r="E173" s="39"/>
      <c r="F173" s="38"/>
      <c r="G173" s="39"/>
      <c r="H173" s="38"/>
      <c r="I173" s="39"/>
      <c r="J173" s="38"/>
      <c r="K173" s="39"/>
      <c r="L173" s="38"/>
      <c r="M173" s="39"/>
      <c r="N173" s="38"/>
      <c r="O173" s="118"/>
      <c r="P173" s="119"/>
      <c r="Q173" s="118"/>
      <c r="R173" s="119"/>
      <c r="S173" s="118"/>
      <c r="T173" s="119"/>
      <c r="U173" s="118"/>
      <c r="V173" s="119"/>
      <c r="W173" s="118"/>
      <c r="X173" s="119"/>
      <c r="Y173" s="118"/>
      <c r="Z173" s="119"/>
      <c r="AA173" s="118"/>
      <c r="AB173" s="119"/>
      <c r="AC173" s="118"/>
      <c r="AD173" s="148"/>
      <c r="AE173" s="118"/>
      <c r="AF173" s="148"/>
      <c r="AG173" s="118"/>
      <c r="AH173" s="149"/>
      <c r="AI173" s="118"/>
      <c r="AJ173" s="119"/>
      <c r="AK173" s="120"/>
      <c r="AL173" s="121"/>
      <c r="AM173" s="118"/>
      <c r="AN173" s="122"/>
      <c r="AO173" s="120">
        <v>0</v>
      </c>
      <c r="AP173" s="121"/>
      <c r="AQ173" s="123">
        <v>0</v>
      </c>
      <c r="AR173" s="122"/>
      <c r="AS173" s="120">
        <v>0</v>
      </c>
      <c r="AT173" s="122"/>
      <c r="AU173" s="120">
        <v>0</v>
      </c>
      <c r="AV173" s="121"/>
      <c r="AW173" s="120">
        <v>0</v>
      </c>
      <c r="AX173" s="121"/>
      <c r="AY173" s="43" t="str">
        <f t="shared" si="331"/>
        <v/>
      </c>
      <c r="AZ173" s="43"/>
      <c r="BA173" s="43"/>
      <c r="BB173" s="43"/>
      <c r="BC173" s="43"/>
      <c r="BD173" s="43"/>
      <c r="BE173" s="43"/>
      <c r="BF173" s="43"/>
      <c r="BG173" s="10"/>
      <c r="BH173" s="10"/>
      <c r="BI173" s="10"/>
      <c r="BJ173" s="10"/>
      <c r="BQ173" s="10"/>
      <c r="BR173" s="10"/>
      <c r="BS173" s="10"/>
      <c r="BT173" s="11"/>
      <c r="BU173" s="11"/>
      <c r="CA173" s="44" t="str">
        <f t="shared" si="332"/>
        <v/>
      </c>
      <c r="CB173" s="44" t="str">
        <f t="shared" si="333"/>
        <v/>
      </c>
      <c r="CC173" s="44" t="str">
        <f t="shared" si="334"/>
        <v/>
      </c>
      <c r="CD173" s="44" t="str">
        <f t="shared" si="335"/>
        <v/>
      </c>
      <c r="CE173" s="44" t="str">
        <f t="shared" si="336"/>
        <v/>
      </c>
      <c r="CF173" s="44" t="str">
        <f t="shared" si="337"/>
        <v/>
      </c>
      <c r="CG173" s="44" t="str">
        <f t="shared" si="338"/>
        <v/>
      </c>
      <c r="CH173" s="44" t="str">
        <f t="shared" si="339"/>
        <v/>
      </c>
      <c r="CI173" s="44" t="str">
        <f t="shared" si="340"/>
        <v/>
      </c>
      <c r="CJ173" s="44"/>
      <c r="CK173" s="44"/>
      <c r="CL173" s="44"/>
      <c r="CM173" s="44"/>
      <c r="CN173" s="44"/>
      <c r="CO173" s="44"/>
      <c r="CP173" s="44"/>
      <c r="CQ173" s="44"/>
      <c r="CR173" s="44"/>
      <c r="CS173" s="44"/>
      <c r="CT173" s="44"/>
      <c r="CU173" s="44"/>
      <c r="CV173" s="44"/>
      <c r="CW173" s="44" t="str">
        <f t="shared" si="341"/>
        <v/>
      </c>
      <c r="CX173" s="44" t="str">
        <f t="shared" si="342"/>
        <v/>
      </c>
      <c r="CY173" s="44"/>
      <c r="CZ173" s="44"/>
      <c r="DA173" s="45">
        <f t="shared" si="343"/>
        <v>0</v>
      </c>
      <c r="DB173" s="45">
        <f t="shared" si="344"/>
        <v>0</v>
      </c>
      <c r="DC173" s="45">
        <f t="shared" si="344"/>
        <v>0</v>
      </c>
      <c r="DD173" s="45">
        <f t="shared" si="345"/>
        <v>0</v>
      </c>
      <c r="DE173" s="45">
        <f t="shared" si="345"/>
        <v>0</v>
      </c>
      <c r="DF173" s="45">
        <f t="shared" si="346"/>
        <v>0</v>
      </c>
      <c r="DG173" s="45">
        <f t="shared" si="347"/>
        <v>0</v>
      </c>
      <c r="DH173" s="45">
        <f t="shared" si="348"/>
        <v>0</v>
      </c>
      <c r="DI173" s="45">
        <f t="shared" si="349"/>
        <v>0</v>
      </c>
      <c r="DJ173" s="45"/>
      <c r="DK173" s="45"/>
      <c r="DL173" s="45"/>
      <c r="DM173" s="45"/>
      <c r="DN173" s="45"/>
      <c r="DO173" s="45"/>
      <c r="DP173" s="45"/>
      <c r="DQ173" s="45"/>
      <c r="DR173" s="45"/>
      <c r="DS173" s="45"/>
      <c r="DT173" s="45"/>
      <c r="DU173" s="45"/>
      <c r="DV173" s="45"/>
      <c r="DW173" s="45">
        <f t="shared" si="350"/>
        <v>0</v>
      </c>
      <c r="DX173" s="45">
        <f t="shared" si="350"/>
        <v>0</v>
      </c>
    </row>
    <row r="174" spans="1:130" x14ac:dyDescent="0.25">
      <c r="A174" s="533" t="s">
        <v>54</v>
      </c>
      <c r="B174" s="534"/>
      <c r="C174" s="47">
        <f t="shared" si="352"/>
        <v>8</v>
      </c>
      <c r="D174" s="112">
        <f>+F174+H174+J174+L174+N174+P174+R174+T174+V174+X174+Z174+AB174+AD174+AF174+AH174+AJ174</f>
        <v>0</v>
      </c>
      <c r="E174" s="39"/>
      <c r="F174" s="38"/>
      <c r="G174" s="39"/>
      <c r="H174" s="38"/>
      <c r="I174" s="39"/>
      <c r="J174" s="38"/>
      <c r="K174" s="39"/>
      <c r="L174" s="38"/>
      <c r="M174" s="39">
        <v>2</v>
      </c>
      <c r="N174" s="38"/>
      <c r="O174" s="118">
        <v>2</v>
      </c>
      <c r="P174" s="119"/>
      <c r="Q174" s="118"/>
      <c r="R174" s="119"/>
      <c r="S174" s="118">
        <v>1</v>
      </c>
      <c r="T174" s="119"/>
      <c r="U174" s="118"/>
      <c r="V174" s="119"/>
      <c r="W174" s="118">
        <v>1</v>
      </c>
      <c r="X174" s="119"/>
      <c r="Y174" s="118"/>
      <c r="Z174" s="119"/>
      <c r="AA174" s="118"/>
      <c r="AB174" s="119"/>
      <c r="AC174" s="118">
        <v>2</v>
      </c>
      <c r="AD174" s="148"/>
      <c r="AE174" s="118"/>
      <c r="AF174" s="148"/>
      <c r="AG174" s="118"/>
      <c r="AH174" s="149"/>
      <c r="AI174" s="118"/>
      <c r="AJ174" s="119"/>
      <c r="AK174" s="120"/>
      <c r="AL174" s="121"/>
      <c r="AM174" s="118">
        <v>8</v>
      </c>
      <c r="AN174" s="122"/>
      <c r="AO174" s="120">
        <v>0</v>
      </c>
      <c r="AP174" s="121"/>
      <c r="AQ174" s="123">
        <v>0</v>
      </c>
      <c r="AR174" s="122"/>
      <c r="AS174" s="120">
        <v>0</v>
      </c>
      <c r="AT174" s="122"/>
      <c r="AU174" s="120">
        <v>0</v>
      </c>
      <c r="AV174" s="121"/>
      <c r="AW174" s="120">
        <v>0</v>
      </c>
      <c r="AX174" s="121"/>
      <c r="AY174" s="43" t="str">
        <f t="shared" si="331"/>
        <v/>
      </c>
      <c r="AZ174" s="43"/>
      <c r="BA174" s="43"/>
      <c r="BB174" s="43"/>
      <c r="BC174" s="43"/>
      <c r="BD174" s="43"/>
      <c r="BE174" s="43"/>
      <c r="BF174" s="43"/>
      <c r="BG174" s="10"/>
      <c r="BH174" s="10"/>
      <c r="BI174" s="10"/>
      <c r="BJ174" s="10"/>
      <c r="BQ174" s="10"/>
      <c r="BR174" s="10"/>
      <c r="BS174" s="10"/>
      <c r="BT174" s="11"/>
      <c r="BU174" s="11"/>
      <c r="CA174" s="44" t="str">
        <f t="shared" si="332"/>
        <v/>
      </c>
      <c r="CB174" s="44" t="str">
        <f t="shared" si="333"/>
        <v/>
      </c>
      <c r="CC174" s="44" t="str">
        <f t="shared" si="334"/>
        <v/>
      </c>
      <c r="CD174" s="44" t="str">
        <f t="shared" si="335"/>
        <v/>
      </c>
      <c r="CE174" s="44" t="str">
        <f t="shared" si="336"/>
        <v/>
      </c>
      <c r="CF174" s="44" t="str">
        <f t="shared" si="337"/>
        <v/>
      </c>
      <c r="CG174" s="44" t="str">
        <f t="shared" si="338"/>
        <v/>
      </c>
      <c r="CH174" s="44" t="str">
        <f t="shared" si="339"/>
        <v/>
      </c>
      <c r="CI174" s="44" t="str">
        <f t="shared" si="340"/>
        <v/>
      </c>
      <c r="CJ174" s="44"/>
      <c r="CK174" s="44"/>
      <c r="CL174" s="44"/>
      <c r="CM174" s="44"/>
      <c r="CN174" s="44"/>
      <c r="CO174" s="44"/>
      <c r="CP174" s="44"/>
      <c r="CQ174" s="44"/>
      <c r="CR174" s="44"/>
      <c r="CS174" s="44"/>
      <c r="CT174" s="44"/>
      <c r="CU174" s="44"/>
      <c r="CV174" s="44"/>
      <c r="CW174" s="44" t="str">
        <f t="shared" si="341"/>
        <v/>
      </c>
      <c r="CX174" s="44" t="str">
        <f t="shared" si="342"/>
        <v/>
      </c>
      <c r="CY174" s="44"/>
      <c r="CZ174" s="44"/>
      <c r="DA174" s="45">
        <f t="shared" si="343"/>
        <v>0</v>
      </c>
      <c r="DB174" s="45">
        <f t="shared" si="344"/>
        <v>0</v>
      </c>
      <c r="DC174" s="45">
        <f t="shared" si="344"/>
        <v>0</v>
      </c>
      <c r="DD174" s="45">
        <f t="shared" si="345"/>
        <v>0</v>
      </c>
      <c r="DE174" s="45">
        <f t="shared" si="345"/>
        <v>0</v>
      </c>
      <c r="DF174" s="45">
        <f t="shared" si="346"/>
        <v>0</v>
      </c>
      <c r="DG174" s="45">
        <f t="shared" si="347"/>
        <v>0</v>
      </c>
      <c r="DH174" s="45">
        <f t="shared" si="348"/>
        <v>0</v>
      </c>
      <c r="DI174" s="45">
        <f t="shared" si="349"/>
        <v>0</v>
      </c>
      <c r="DJ174" s="45"/>
      <c r="DK174" s="45"/>
      <c r="DL174" s="45"/>
      <c r="DM174" s="45"/>
      <c r="DN174" s="45"/>
      <c r="DO174" s="45"/>
      <c r="DP174" s="45"/>
      <c r="DQ174" s="45"/>
      <c r="DR174" s="45"/>
      <c r="DS174" s="45"/>
      <c r="DT174" s="45"/>
      <c r="DU174" s="45"/>
      <c r="DV174" s="45"/>
      <c r="DW174" s="45">
        <f t="shared" si="350"/>
        <v>0</v>
      </c>
      <c r="DX174" s="45">
        <f t="shared" si="350"/>
        <v>0</v>
      </c>
    </row>
    <row r="175" spans="1:130" x14ac:dyDescent="0.25">
      <c r="A175" s="533" t="s">
        <v>94</v>
      </c>
      <c r="B175" s="534"/>
      <c r="C175" s="47">
        <f t="shared" ref="C175:D177" si="353">+O175+Q175+S175+U175+W175+Y175+AA175+AC175+AE175+AG175+AI175</f>
        <v>0</v>
      </c>
      <c r="D175" s="150">
        <f t="shared" si="353"/>
        <v>0</v>
      </c>
      <c r="E175" s="35"/>
      <c r="F175" s="34"/>
      <c r="G175" s="35"/>
      <c r="H175" s="34"/>
      <c r="I175" s="35"/>
      <c r="J175" s="34"/>
      <c r="K175" s="35"/>
      <c r="L175" s="34"/>
      <c r="M175" s="35"/>
      <c r="N175" s="34"/>
      <c r="O175" s="118"/>
      <c r="P175" s="119"/>
      <c r="Q175" s="118"/>
      <c r="R175" s="119"/>
      <c r="S175" s="118"/>
      <c r="T175" s="119"/>
      <c r="U175" s="118"/>
      <c r="V175" s="119"/>
      <c r="W175" s="118"/>
      <c r="X175" s="119"/>
      <c r="Y175" s="118"/>
      <c r="Z175" s="119"/>
      <c r="AA175" s="118"/>
      <c r="AB175" s="119"/>
      <c r="AC175" s="118"/>
      <c r="AD175" s="148"/>
      <c r="AE175" s="118"/>
      <c r="AF175" s="148"/>
      <c r="AG175" s="118"/>
      <c r="AH175" s="149"/>
      <c r="AI175" s="118"/>
      <c r="AJ175" s="119"/>
      <c r="AK175" s="120"/>
      <c r="AL175" s="121"/>
      <c r="AM175" s="118"/>
      <c r="AN175" s="122"/>
      <c r="AO175" s="120"/>
      <c r="AP175" s="121"/>
      <c r="AQ175" s="123"/>
      <c r="AR175" s="122"/>
      <c r="AS175" s="120"/>
      <c r="AT175" s="122"/>
      <c r="AU175" s="120"/>
      <c r="AV175" s="121"/>
      <c r="AW175" s="120"/>
      <c r="AX175" s="121"/>
      <c r="AY175" s="43" t="str">
        <f t="shared" si="331"/>
        <v/>
      </c>
      <c r="AZ175" s="43"/>
      <c r="BA175" s="43"/>
      <c r="BB175" s="43"/>
      <c r="BC175" s="43"/>
      <c r="BD175" s="43"/>
      <c r="BE175" s="43"/>
      <c r="BF175" s="43"/>
      <c r="BG175" s="10"/>
      <c r="BH175" s="10"/>
      <c r="BI175" s="10"/>
      <c r="BJ175" s="10"/>
      <c r="BQ175" s="10"/>
      <c r="BR175" s="10"/>
      <c r="BS175" s="10"/>
      <c r="BT175" s="11"/>
      <c r="BU175" s="11"/>
      <c r="CA175" s="44" t="str">
        <f t="shared" si="332"/>
        <v/>
      </c>
      <c r="CB175" s="44" t="str">
        <f t="shared" si="333"/>
        <v/>
      </c>
      <c r="CC175" s="44" t="str">
        <f t="shared" si="334"/>
        <v/>
      </c>
      <c r="CD175" s="44" t="str">
        <f t="shared" si="335"/>
        <v/>
      </c>
      <c r="CE175" s="44" t="str">
        <f t="shared" si="336"/>
        <v/>
      </c>
      <c r="CF175" s="44" t="str">
        <f t="shared" si="337"/>
        <v/>
      </c>
      <c r="CG175" s="44" t="str">
        <f t="shared" si="338"/>
        <v/>
      </c>
      <c r="CH175" s="44" t="str">
        <f t="shared" si="339"/>
        <v/>
      </c>
      <c r="CI175" s="44" t="str">
        <f t="shared" si="340"/>
        <v/>
      </c>
      <c r="CJ175" s="44"/>
      <c r="CK175" s="44"/>
      <c r="CL175" s="44"/>
      <c r="CM175" s="44"/>
      <c r="CN175" s="44"/>
      <c r="CO175" s="44"/>
      <c r="CP175" s="44"/>
      <c r="CQ175" s="44"/>
      <c r="CR175" s="44"/>
      <c r="CS175" s="44"/>
      <c r="CT175" s="44"/>
      <c r="CU175" s="44"/>
      <c r="CV175" s="44"/>
      <c r="CW175" s="44" t="str">
        <f t="shared" si="341"/>
        <v/>
      </c>
      <c r="CX175" s="44" t="str">
        <f t="shared" si="342"/>
        <v/>
      </c>
      <c r="CY175" s="44"/>
      <c r="CZ175" s="44"/>
      <c r="DA175" s="45">
        <f t="shared" si="343"/>
        <v>0</v>
      </c>
      <c r="DB175" s="45">
        <f t="shared" si="344"/>
        <v>0</v>
      </c>
      <c r="DC175" s="45">
        <f t="shared" si="344"/>
        <v>0</v>
      </c>
      <c r="DD175" s="45">
        <f t="shared" si="345"/>
        <v>0</v>
      </c>
      <c r="DE175" s="45">
        <f t="shared" si="345"/>
        <v>0</v>
      </c>
      <c r="DF175" s="45">
        <f t="shared" si="346"/>
        <v>0</v>
      </c>
      <c r="DG175" s="45">
        <f t="shared" si="347"/>
        <v>0</v>
      </c>
      <c r="DH175" s="45">
        <f t="shared" si="348"/>
        <v>0</v>
      </c>
      <c r="DI175" s="45">
        <f t="shared" si="349"/>
        <v>0</v>
      </c>
      <c r="DJ175" s="45"/>
      <c r="DK175" s="45"/>
      <c r="DL175" s="45"/>
      <c r="DM175" s="45"/>
      <c r="DN175" s="45"/>
      <c r="DO175" s="45"/>
      <c r="DP175" s="45"/>
      <c r="DQ175" s="45"/>
      <c r="DR175" s="45"/>
      <c r="DS175" s="45"/>
      <c r="DT175" s="45"/>
      <c r="DU175" s="45"/>
      <c r="DV175" s="45"/>
      <c r="DW175" s="45">
        <f t="shared" si="350"/>
        <v>0</v>
      </c>
      <c r="DX175" s="45">
        <f t="shared" si="350"/>
        <v>0</v>
      </c>
    </row>
    <row r="176" spans="1:130" x14ac:dyDescent="0.25">
      <c r="A176" s="533" t="s">
        <v>95</v>
      </c>
      <c r="B176" s="534"/>
      <c r="C176" s="47">
        <f t="shared" si="353"/>
        <v>0</v>
      </c>
      <c r="D176" s="150">
        <f t="shared" si="353"/>
        <v>0</v>
      </c>
      <c r="E176" s="35"/>
      <c r="F176" s="34"/>
      <c r="G176" s="35"/>
      <c r="H176" s="34"/>
      <c r="I176" s="35"/>
      <c r="J176" s="34"/>
      <c r="K176" s="35"/>
      <c r="L176" s="34"/>
      <c r="M176" s="35"/>
      <c r="N176" s="34"/>
      <c r="O176" s="118"/>
      <c r="P176" s="119"/>
      <c r="Q176" s="118"/>
      <c r="R176" s="119"/>
      <c r="S176" s="118"/>
      <c r="T176" s="119"/>
      <c r="U176" s="118"/>
      <c r="V176" s="119"/>
      <c r="W176" s="118"/>
      <c r="X176" s="119"/>
      <c r="Y176" s="118"/>
      <c r="Z176" s="119"/>
      <c r="AA176" s="118"/>
      <c r="AB176" s="119"/>
      <c r="AC176" s="118"/>
      <c r="AD176" s="148"/>
      <c r="AE176" s="118"/>
      <c r="AF176" s="148"/>
      <c r="AG176" s="39"/>
      <c r="AH176" s="121"/>
      <c r="AI176" s="39"/>
      <c r="AJ176" s="123"/>
      <c r="AK176" s="120"/>
      <c r="AL176" s="121"/>
      <c r="AM176" s="118"/>
      <c r="AN176" s="122"/>
      <c r="AO176" s="120"/>
      <c r="AP176" s="121"/>
      <c r="AQ176" s="123"/>
      <c r="AR176" s="122"/>
      <c r="AS176" s="120"/>
      <c r="AT176" s="122"/>
      <c r="AU176" s="120"/>
      <c r="AV176" s="121"/>
      <c r="AW176" s="120"/>
      <c r="AX176" s="121"/>
      <c r="AY176" s="43" t="str">
        <f t="shared" si="331"/>
        <v/>
      </c>
      <c r="AZ176" s="43"/>
      <c r="BA176" s="43"/>
      <c r="BB176" s="43"/>
      <c r="BC176" s="43"/>
      <c r="BD176" s="43"/>
      <c r="BE176" s="43"/>
      <c r="BF176" s="43"/>
      <c r="BG176" s="10"/>
      <c r="BH176" s="10"/>
      <c r="BI176" s="10"/>
      <c r="BJ176" s="10"/>
      <c r="BQ176" s="10"/>
      <c r="BR176" s="10"/>
      <c r="BS176" s="10"/>
      <c r="BT176" s="11"/>
      <c r="BU176" s="11"/>
      <c r="CA176" s="44" t="str">
        <f t="shared" si="332"/>
        <v/>
      </c>
      <c r="CB176" s="44" t="str">
        <f t="shared" si="333"/>
        <v/>
      </c>
      <c r="CC176" s="44" t="str">
        <f t="shared" si="334"/>
        <v/>
      </c>
      <c r="CD176" s="44" t="str">
        <f t="shared" si="335"/>
        <v/>
      </c>
      <c r="CE176" s="44" t="str">
        <f t="shared" si="336"/>
        <v/>
      </c>
      <c r="CF176" s="44" t="str">
        <f t="shared" si="337"/>
        <v/>
      </c>
      <c r="CG176" s="44" t="str">
        <f t="shared" si="338"/>
        <v/>
      </c>
      <c r="CH176" s="44" t="str">
        <f t="shared" si="339"/>
        <v/>
      </c>
      <c r="CI176" s="44" t="str">
        <f t="shared" si="340"/>
        <v/>
      </c>
      <c r="CJ176" s="44"/>
      <c r="CK176" s="44"/>
      <c r="CL176" s="44"/>
      <c r="CM176" s="44"/>
      <c r="CN176" s="44"/>
      <c r="CO176" s="44"/>
      <c r="CP176" s="44"/>
      <c r="CQ176" s="44"/>
      <c r="CR176" s="44"/>
      <c r="CS176" s="44"/>
      <c r="CT176" s="44"/>
      <c r="CU176" s="44"/>
      <c r="CV176" s="44"/>
      <c r="CW176" s="44" t="str">
        <f t="shared" si="341"/>
        <v/>
      </c>
      <c r="CX176" s="44" t="str">
        <f t="shared" si="342"/>
        <v/>
      </c>
      <c r="CY176" s="44"/>
      <c r="CZ176" s="44"/>
      <c r="DA176" s="45">
        <f t="shared" si="343"/>
        <v>0</v>
      </c>
      <c r="DB176" s="45">
        <f t="shared" si="344"/>
        <v>0</v>
      </c>
      <c r="DC176" s="45">
        <f t="shared" si="344"/>
        <v>0</v>
      </c>
      <c r="DD176" s="45">
        <f t="shared" si="345"/>
        <v>0</v>
      </c>
      <c r="DE176" s="45">
        <f t="shared" si="345"/>
        <v>0</v>
      </c>
      <c r="DF176" s="45">
        <f t="shared" si="346"/>
        <v>0</v>
      </c>
      <c r="DG176" s="45">
        <f t="shared" si="347"/>
        <v>0</v>
      </c>
      <c r="DH176" s="45">
        <f t="shared" si="348"/>
        <v>0</v>
      </c>
      <c r="DI176" s="45">
        <f t="shared" si="349"/>
        <v>0</v>
      </c>
      <c r="DJ176" s="45"/>
      <c r="DK176" s="45"/>
      <c r="DL176" s="45"/>
      <c r="DM176" s="45"/>
      <c r="DN176" s="45"/>
      <c r="DO176" s="45"/>
      <c r="DP176" s="45"/>
      <c r="DQ176" s="45"/>
      <c r="DR176" s="45"/>
      <c r="DS176" s="45"/>
      <c r="DT176" s="45"/>
      <c r="DU176" s="45"/>
      <c r="DV176" s="45"/>
      <c r="DW176" s="45">
        <f t="shared" si="350"/>
        <v>0</v>
      </c>
      <c r="DX176" s="45">
        <f t="shared" si="350"/>
        <v>0</v>
      </c>
    </row>
    <row r="177" spans="1:128" s="9" customFormat="1" x14ac:dyDescent="0.25">
      <c r="A177" s="151" t="s">
        <v>96</v>
      </c>
      <c r="B177" s="152"/>
      <c r="C177" s="47">
        <f t="shared" si="353"/>
        <v>7</v>
      </c>
      <c r="D177" s="150">
        <f t="shared" si="353"/>
        <v>0</v>
      </c>
      <c r="E177" s="35"/>
      <c r="F177" s="34"/>
      <c r="G177" s="35"/>
      <c r="H177" s="34"/>
      <c r="I177" s="35"/>
      <c r="J177" s="34"/>
      <c r="K177" s="35"/>
      <c r="L177" s="34"/>
      <c r="M177" s="35"/>
      <c r="N177" s="34"/>
      <c r="O177" s="118"/>
      <c r="P177" s="119"/>
      <c r="Q177" s="118">
        <v>1</v>
      </c>
      <c r="R177" s="119"/>
      <c r="S177" s="118">
        <v>2</v>
      </c>
      <c r="T177" s="119"/>
      <c r="U177" s="118">
        <v>1</v>
      </c>
      <c r="V177" s="119"/>
      <c r="W177" s="118"/>
      <c r="X177" s="119"/>
      <c r="Y177" s="118"/>
      <c r="Z177" s="119"/>
      <c r="AA177" s="118">
        <v>1</v>
      </c>
      <c r="AB177" s="119"/>
      <c r="AC177" s="118">
        <v>1</v>
      </c>
      <c r="AD177" s="148"/>
      <c r="AE177" s="118"/>
      <c r="AF177" s="148"/>
      <c r="AG177" s="118">
        <v>1</v>
      </c>
      <c r="AH177" s="149"/>
      <c r="AI177" s="118"/>
      <c r="AJ177" s="119"/>
      <c r="AK177" s="120">
        <v>3</v>
      </c>
      <c r="AL177" s="121"/>
      <c r="AM177" s="118">
        <v>4</v>
      </c>
      <c r="AN177" s="122"/>
      <c r="AO177" s="120">
        <v>0</v>
      </c>
      <c r="AP177" s="121"/>
      <c r="AQ177" s="123">
        <v>0</v>
      </c>
      <c r="AR177" s="122"/>
      <c r="AS177" s="120">
        <v>0</v>
      </c>
      <c r="AT177" s="122"/>
      <c r="AU177" s="120">
        <v>0</v>
      </c>
      <c r="AV177" s="121"/>
      <c r="AW177" s="120">
        <v>0</v>
      </c>
      <c r="AX177" s="121"/>
      <c r="AY177" s="43" t="str">
        <f t="shared" si="331"/>
        <v/>
      </c>
      <c r="AZ177" s="43"/>
      <c r="BA177" s="43"/>
      <c r="BB177" s="43"/>
      <c r="BC177" s="43"/>
      <c r="BD177" s="43"/>
      <c r="BE177" s="43"/>
      <c r="BF177" s="43"/>
      <c r="BG177" s="10"/>
      <c r="BH177" s="10"/>
      <c r="BI177" s="10"/>
      <c r="BJ177" s="10"/>
      <c r="BQ177" s="10"/>
      <c r="BR177" s="10"/>
      <c r="BS177" s="10"/>
      <c r="BT177" s="11"/>
      <c r="BU177" s="11"/>
      <c r="BV177" s="10"/>
      <c r="BW177" s="10"/>
      <c r="BX177" s="11"/>
      <c r="BY177" s="11"/>
      <c r="BZ177" s="11"/>
      <c r="CA177" s="44" t="str">
        <f t="shared" si="332"/>
        <v/>
      </c>
      <c r="CB177" s="44" t="str">
        <f t="shared" si="333"/>
        <v/>
      </c>
      <c r="CC177" s="44" t="str">
        <f t="shared" si="334"/>
        <v/>
      </c>
      <c r="CD177" s="44" t="str">
        <f t="shared" si="335"/>
        <v/>
      </c>
      <c r="CE177" s="44" t="str">
        <f t="shared" si="336"/>
        <v/>
      </c>
      <c r="CF177" s="44" t="str">
        <f t="shared" si="337"/>
        <v/>
      </c>
      <c r="CG177" s="44" t="str">
        <f t="shared" si="338"/>
        <v/>
      </c>
      <c r="CH177" s="44" t="str">
        <f t="shared" si="339"/>
        <v/>
      </c>
      <c r="CI177" s="44" t="str">
        <f t="shared" si="340"/>
        <v/>
      </c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 t="str">
        <f t="shared" si="341"/>
        <v/>
      </c>
      <c r="CX177" s="44" t="str">
        <f t="shared" si="342"/>
        <v/>
      </c>
      <c r="CY177" s="44"/>
      <c r="CZ177" s="44"/>
      <c r="DA177" s="45">
        <f t="shared" si="343"/>
        <v>0</v>
      </c>
      <c r="DB177" s="45">
        <f t="shared" si="344"/>
        <v>0</v>
      </c>
      <c r="DC177" s="45">
        <f t="shared" si="344"/>
        <v>0</v>
      </c>
      <c r="DD177" s="45">
        <f t="shared" si="345"/>
        <v>0</v>
      </c>
      <c r="DE177" s="45">
        <f t="shared" si="345"/>
        <v>0</v>
      </c>
      <c r="DF177" s="45">
        <f t="shared" si="346"/>
        <v>0</v>
      </c>
      <c r="DG177" s="45">
        <f t="shared" si="347"/>
        <v>0</v>
      </c>
      <c r="DH177" s="45">
        <f t="shared" si="348"/>
        <v>0</v>
      </c>
      <c r="DI177" s="45">
        <f t="shared" si="349"/>
        <v>0</v>
      </c>
      <c r="DJ177" s="45"/>
      <c r="DK177" s="45"/>
      <c r="DL177" s="45"/>
      <c r="DM177" s="45"/>
      <c r="DN177" s="45"/>
      <c r="DO177" s="45"/>
      <c r="DP177" s="45"/>
      <c r="DQ177" s="45"/>
      <c r="DR177" s="45"/>
      <c r="DS177" s="45"/>
      <c r="DT177" s="45"/>
      <c r="DU177" s="45"/>
      <c r="DV177" s="45"/>
      <c r="DW177" s="45">
        <f t="shared" ref="DW177:DX182" si="354">IF(AND(C177&lt;&gt;0,OR(AO177="",AQ177="",AS177="",AU177="")),1,0)</f>
        <v>0</v>
      </c>
      <c r="DX177" s="45">
        <f t="shared" si="354"/>
        <v>0</v>
      </c>
    </row>
    <row r="178" spans="1:128" s="9" customFormat="1" x14ac:dyDescent="0.25">
      <c r="A178" s="533" t="s">
        <v>97</v>
      </c>
      <c r="B178" s="534"/>
      <c r="C178" s="47">
        <f t="shared" ref="C178:D182" si="355">+E178+G178+I178+K178+M178+O178+Q178+S178+U178+W178+Y178+AA178+AC178+AE178+AG178+AI178</f>
        <v>0</v>
      </c>
      <c r="D178" s="150">
        <f t="shared" si="355"/>
        <v>0</v>
      </c>
      <c r="E178" s="118"/>
      <c r="F178" s="119"/>
      <c r="G178" s="118"/>
      <c r="H178" s="119"/>
      <c r="I178" s="118"/>
      <c r="J178" s="119"/>
      <c r="K178" s="118"/>
      <c r="L178" s="119"/>
      <c r="M178" s="118"/>
      <c r="N178" s="119"/>
      <c r="O178" s="118"/>
      <c r="P178" s="119"/>
      <c r="Q178" s="118"/>
      <c r="R178" s="119"/>
      <c r="S178" s="118"/>
      <c r="T178" s="119"/>
      <c r="U178" s="118"/>
      <c r="V178" s="119"/>
      <c r="W178" s="118"/>
      <c r="X178" s="119"/>
      <c r="Y178" s="118"/>
      <c r="Z178" s="119"/>
      <c r="AA178" s="118"/>
      <c r="AB178" s="119"/>
      <c r="AC178" s="118"/>
      <c r="AD178" s="148"/>
      <c r="AE178" s="118"/>
      <c r="AF178" s="148"/>
      <c r="AG178" s="118"/>
      <c r="AH178" s="149"/>
      <c r="AI178" s="118"/>
      <c r="AJ178" s="119"/>
      <c r="AK178" s="120"/>
      <c r="AL178" s="121"/>
      <c r="AM178" s="118"/>
      <c r="AN178" s="122"/>
      <c r="AO178" s="120"/>
      <c r="AP178" s="121"/>
      <c r="AQ178" s="123"/>
      <c r="AR178" s="122"/>
      <c r="AS178" s="120"/>
      <c r="AT178" s="122"/>
      <c r="AU178" s="120"/>
      <c r="AV178" s="121"/>
      <c r="AW178" s="120"/>
      <c r="AX178" s="121"/>
      <c r="AY178" s="43" t="str">
        <f t="shared" si="331"/>
        <v/>
      </c>
      <c r="AZ178" s="43"/>
      <c r="BA178" s="43"/>
      <c r="BB178" s="43"/>
      <c r="BC178" s="43"/>
      <c r="BD178" s="43"/>
      <c r="BE178" s="43"/>
      <c r="BF178" s="43"/>
      <c r="BG178" s="10"/>
      <c r="BH178" s="10"/>
      <c r="BI178" s="10"/>
      <c r="BJ178" s="10"/>
      <c r="BQ178" s="10"/>
      <c r="BR178" s="10"/>
      <c r="BS178" s="10"/>
      <c r="BT178" s="11"/>
      <c r="BU178" s="11"/>
      <c r="BV178" s="10"/>
      <c r="BW178" s="10"/>
      <c r="BX178" s="11"/>
      <c r="BY178" s="11"/>
      <c r="BZ178" s="11"/>
      <c r="CA178" s="44" t="str">
        <f t="shared" si="332"/>
        <v/>
      </c>
      <c r="CB178" s="44" t="str">
        <f t="shared" si="333"/>
        <v/>
      </c>
      <c r="CC178" s="44" t="str">
        <f t="shared" si="334"/>
        <v/>
      </c>
      <c r="CD178" s="44" t="str">
        <f t="shared" si="335"/>
        <v/>
      </c>
      <c r="CE178" s="44" t="str">
        <f t="shared" si="336"/>
        <v/>
      </c>
      <c r="CF178" s="44" t="str">
        <f t="shared" si="337"/>
        <v/>
      </c>
      <c r="CG178" s="44" t="str">
        <f t="shared" si="338"/>
        <v/>
      </c>
      <c r="CH178" s="44" t="str">
        <f t="shared" si="339"/>
        <v/>
      </c>
      <c r="CI178" s="44" t="str">
        <f t="shared" si="340"/>
        <v/>
      </c>
      <c r="CJ178" s="44"/>
      <c r="CK178" s="44"/>
      <c r="CL178" s="44"/>
      <c r="CM178" s="44"/>
      <c r="CN178" s="44"/>
      <c r="CO178" s="44"/>
      <c r="CP178" s="44"/>
      <c r="CQ178" s="44"/>
      <c r="CR178" s="44"/>
      <c r="CS178" s="44"/>
      <c r="CT178" s="44"/>
      <c r="CU178" s="44"/>
      <c r="CV178" s="44"/>
      <c r="CW178" s="44" t="str">
        <f t="shared" si="341"/>
        <v/>
      </c>
      <c r="CX178" s="44" t="str">
        <f t="shared" si="342"/>
        <v/>
      </c>
      <c r="CY178" s="44"/>
      <c r="CZ178" s="44"/>
      <c r="DA178" s="45">
        <f t="shared" si="343"/>
        <v>0</v>
      </c>
      <c r="DB178" s="45">
        <f t="shared" si="344"/>
        <v>0</v>
      </c>
      <c r="DC178" s="45">
        <f t="shared" si="344"/>
        <v>0</v>
      </c>
      <c r="DD178" s="45">
        <f t="shared" si="345"/>
        <v>0</v>
      </c>
      <c r="DE178" s="45">
        <f t="shared" si="345"/>
        <v>0</v>
      </c>
      <c r="DF178" s="45">
        <f t="shared" si="346"/>
        <v>0</v>
      </c>
      <c r="DG178" s="45">
        <f t="shared" si="347"/>
        <v>0</v>
      </c>
      <c r="DH178" s="45">
        <f t="shared" si="348"/>
        <v>0</v>
      </c>
      <c r="DI178" s="45">
        <f t="shared" si="349"/>
        <v>0</v>
      </c>
      <c r="DJ178" s="45"/>
      <c r="DK178" s="45"/>
      <c r="DL178" s="45"/>
      <c r="DM178" s="45"/>
      <c r="DN178" s="45"/>
      <c r="DO178" s="45"/>
      <c r="DP178" s="45"/>
      <c r="DQ178" s="45"/>
      <c r="DR178" s="45"/>
      <c r="DS178" s="45"/>
      <c r="DT178" s="45"/>
      <c r="DU178" s="45"/>
      <c r="DV178" s="45"/>
      <c r="DW178" s="45">
        <f t="shared" si="354"/>
        <v>0</v>
      </c>
      <c r="DX178" s="45">
        <f t="shared" si="354"/>
        <v>0</v>
      </c>
    </row>
    <row r="179" spans="1:128" s="9" customFormat="1" x14ac:dyDescent="0.25">
      <c r="A179" s="533" t="s">
        <v>98</v>
      </c>
      <c r="B179" s="534"/>
      <c r="C179" s="47">
        <f t="shared" si="355"/>
        <v>0</v>
      </c>
      <c r="D179" s="150">
        <f t="shared" si="355"/>
        <v>0</v>
      </c>
      <c r="E179" s="118"/>
      <c r="F179" s="119"/>
      <c r="G179" s="118"/>
      <c r="H179" s="119"/>
      <c r="I179" s="118"/>
      <c r="J179" s="119"/>
      <c r="K179" s="118"/>
      <c r="L179" s="119"/>
      <c r="M179" s="118"/>
      <c r="N179" s="119"/>
      <c r="O179" s="118"/>
      <c r="P179" s="119"/>
      <c r="Q179" s="118"/>
      <c r="R179" s="119"/>
      <c r="S179" s="118"/>
      <c r="T179" s="119"/>
      <c r="U179" s="118"/>
      <c r="V179" s="119"/>
      <c r="W179" s="118"/>
      <c r="X179" s="119"/>
      <c r="Y179" s="118"/>
      <c r="Z179" s="119"/>
      <c r="AA179" s="118"/>
      <c r="AB179" s="119"/>
      <c r="AC179" s="118"/>
      <c r="AD179" s="148"/>
      <c r="AE179" s="118"/>
      <c r="AF179" s="148"/>
      <c r="AG179" s="118"/>
      <c r="AH179" s="149"/>
      <c r="AI179" s="118"/>
      <c r="AJ179" s="119"/>
      <c r="AK179" s="120"/>
      <c r="AL179" s="121"/>
      <c r="AM179" s="118"/>
      <c r="AN179" s="122"/>
      <c r="AO179" s="120"/>
      <c r="AP179" s="121"/>
      <c r="AQ179" s="123"/>
      <c r="AR179" s="122"/>
      <c r="AS179" s="120"/>
      <c r="AT179" s="122"/>
      <c r="AU179" s="120"/>
      <c r="AV179" s="121"/>
      <c r="AW179" s="120"/>
      <c r="AX179" s="121"/>
      <c r="AY179" s="43" t="str">
        <f t="shared" si="331"/>
        <v/>
      </c>
      <c r="AZ179" s="43"/>
      <c r="BA179" s="43"/>
      <c r="BB179" s="43"/>
      <c r="BC179" s="43"/>
      <c r="BD179" s="43"/>
      <c r="BE179" s="43"/>
      <c r="BF179" s="43"/>
      <c r="BG179" s="10"/>
      <c r="BH179" s="10"/>
      <c r="BI179" s="10"/>
      <c r="BJ179" s="10"/>
      <c r="BQ179" s="10"/>
      <c r="BR179" s="10"/>
      <c r="BS179" s="10"/>
      <c r="BT179" s="11"/>
      <c r="BU179" s="11"/>
      <c r="BV179" s="10"/>
      <c r="BW179" s="10"/>
      <c r="BX179" s="11"/>
      <c r="BY179" s="11"/>
      <c r="BZ179" s="11"/>
      <c r="CA179" s="44" t="str">
        <f t="shared" si="332"/>
        <v/>
      </c>
      <c r="CB179" s="44" t="str">
        <f t="shared" si="333"/>
        <v/>
      </c>
      <c r="CC179" s="44" t="str">
        <f t="shared" si="334"/>
        <v/>
      </c>
      <c r="CD179" s="44" t="str">
        <f t="shared" si="335"/>
        <v/>
      </c>
      <c r="CE179" s="44" t="str">
        <f t="shared" si="336"/>
        <v/>
      </c>
      <c r="CF179" s="44" t="str">
        <f t="shared" si="337"/>
        <v/>
      </c>
      <c r="CG179" s="44" t="str">
        <f t="shared" si="338"/>
        <v/>
      </c>
      <c r="CH179" s="44" t="str">
        <f t="shared" si="339"/>
        <v/>
      </c>
      <c r="CI179" s="44" t="str">
        <f t="shared" si="340"/>
        <v/>
      </c>
      <c r="CJ179" s="44"/>
      <c r="CK179" s="44"/>
      <c r="CL179" s="44"/>
      <c r="CM179" s="44"/>
      <c r="CN179" s="44"/>
      <c r="CO179" s="44"/>
      <c r="CP179" s="44"/>
      <c r="CQ179" s="44"/>
      <c r="CR179" s="44"/>
      <c r="CS179" s="44"/>
      <c r="CT179" s="44"/>
      <c r="CU179" s="44"/>
      <c r="CV179" s="44"/>
      <c r="CW179" s="44" t="str">
        <f t="shared" si="341"/>
        <v/>
      </c>
      <c r="CX179" s="44" t="str">
        <f t="shared" si="342"/>
        <v/>
      </c>
      <c r="CY179" s="44"/>
      <c r="CZ179" s="44"/>
      <c r="DA179" s="45">
        <f t="shared" si="343"/>
        <v>0</v>
      </c>
      <c r="DB179" s="45">
        <f t="shared" si="344"/>
        <v>0</v>
      </c>
      <c r="DC179" s="45">
        <f t="shared" si="344"/>
        <v>0</v>
      </c>
      <c r="DD179" s="45">
        <f t="shared" si="345"/>
        <v>0</v>
      </c>
      <c r="DE179" s="45">
        <f t="shared" si="345"/>
        <v>0</v>
      </c>
      <c r="DF179" s="45">
        <f t="shared" si="346"/>
        <v>0</v>
      </c>
      <c r="DG179" s="45">
        <f t="shared" si="347"/>
        <v>0</v>
      </c>
      <c r="DH179" s="45">
        <f t="shared" si="348"/>
        <v>0</v>
      </c>
      <c r="DI179" s="45">
        <f t="shared" si="349"/>
        <v>0</v>
      </c>
      <c r="DJ179" s="45"/>
      <c r="DK179" s="45"/>
      <c r="DL179" s="45"/>
      <c r="DM179" s="45"/>
      <c r="DN179" s="45"/>
      <c r="DO179" s="45"/>
      <c r="DP179" s="45"/>
      <c r="DQ179" s="45"/>
      <c r="DR179" s="45"/>
      <c r="DS179" s="45"/>
      <c r="DT179" s="45"/>
      <c r="DU179" s="45"/>
      <c r="DV179" s="45"/>
      <c r="DW179" s="45">
        <f t="shared" si="354"/>
        <v>0</v>
      </c>
      <c r="DX179" s="45">
        <f t="shared" si="354"/>
        <v>0</v>
      </c>
    </row>
    <row r="180" spans="1:128" s="9" customFormat="1" x14ac:dyDescent="0.25">
      <c r="A180" s="533" t="s">
        <v>99</v>
      </c>
      <c r="B180" s="534"/>
      <c r="C180" s="47">
        <f t="shared" si="355"/>
        <v>0</v>
      </c>
      <c r="D180" s="150">
        <f t="shared" si="355"/>
        <v>0</v>
      </c>
      <c r="E180" s="118"/>
      <c r="F180" s="119"/>
      <c r="G180" s="118"/>
      <c r="H180" s="119"/>
      <c r="I180" s="118"/>
      <c r="J180" s="119"/>
      <c r="K180" s="118"/>
      <c r="L180" s="119"/>
      <c r="M180" s="118"/>
      <c r="N180" s="119"/>
      <c r="O180" s="118"/>
      <c r="P180" s="119"/>
      <c r="Q180" s="118"/>
      <c r="R180" s="119"/>
      <c r="S180" s="118"/>
      <c r="T180" s="119"/>
      <c r="U180" s="118"/>
      <c r="V180" s="119"/>
      <c r="W180" s="118"/>
      <c r="X180" s="119"/>
      <c r="Y180" s="118"/>
      <c r="Z180" s="119"/>
      <c r="AA180" s="118"/>
      <c r="AB180" s="119"/>
      <c r="AC180" s="118"/>
      <c r="AD180" s="148"/>
      <c r="AE180" s="118"/>
      <c r="AF180" s="148"/>
      <c r="AG180" s="118"/>
      <c r="AH180" s="149"/>
      <c r="AI180" s="118"/>
      <c r="AJ180" s="119"/>
      <c r="AK180" s="120"/>
      <c r="AL180" s="121"/>
      <c r="AM180" s="118"/>
      <c r="AN180" s="122"/>
      <c r="AO180" s="120"/>
      <c r="AP180" s="121"/>
      <c r="AQ180" s="123"/>
      <c r="AR180" s="122"/>
      <c r="AS180" s="120"/>
      <c r="AT180" s="122"/>
      <c r="AU180" s="120"/>
      <c r="AV180" s="121"/>
      <c r="AW180" s="120"/>
      <c r="AX180" s="121"/>
      <c r="AY180" s="43" t="str">
        <f t="shared" si="331"/>
        <v/>
      </c>
      <c r="AZ180" s="43"/>
      <c r="BA180" s="43"/>
      <c r="BB180" s="43"/>
      <c r="BC180" s="43"/>
      <c r="BD180" s="43"/>
      <c r="BE180" s="43"/>
      <c r="BF180" s="43"/>
      <c r="BG180" s="10"/>
      <c r="BH180" s="10"/>
      <c r="BI180" s="10"/>
      <c r="BJ180" s="10"/>
      <c r="BQ180" s="10"/>
      <c r="BR180" s="10"/>
      <c r="BS180" s="10"/>
      <c r="BT180" s="11"/>
      <c r="BU180" s="11"/>
      <c r="BV180" s="10"/>
      <c r="BW180" s="10"/>
      <c r="BX180" s="11"/>
      <c r="BY180" s="11"/>
      <c r="BZ180" s="11"/>
      <c r="CA180" s="44" t="str">
        <f t="shared" si="332"/>
        <v/>
      </c>
      <c r="CB180" s="44" t="str">
        <f t="shared" si="333"/>
        <v/>
      </c>
      <c r="CC180" s="44" t="str">
        <f t="shared" si="334"/>
        <v/>
      </c>
      <c r="CD180" s="44" t="str">
        <f t="shared" si="335"/>
        <v/>
      </c>
      <c r="CE180" s="44" t="str">
        <f t="shared" si="336"/>
        <v/>
      </c>
      <c r="CF180" s="44" t="str">
        <f t="shared" si="337"/>
        <v/>
      </c>
      <c r="CG180" s="44" t="str">
        <f t="shared" si="338"/>
        <v/>
      </c>
      <c r="CH180" s="44" t="str">
        <f t="shared" si="339"/>
        <v/>
      </c>
      <c r="CI180" s="44" t="str">
        <f t="shared" si="340"/>
        <v/>
      </c>
      <c r="CJ180" s="44"/>
      <c r="CK180" s="44"/>
      <c r="CL180" s="44"/>
      <c r="CM180" s="44"/>
      <c r="CN180" s="44"/>
      <c r="CO180" s="44"/>
      <c r="CP180" s="44"/>
      <c r="CQ180" s="44"/>
      <c r="CR180" s="44"/>
      <c r="CS180" s="44"/>
      <c r="CT180" s="44"/>
      <c r="CU180" s="44"/>
      <c r="CV180" s="44"/>
      <c r="CW180" s="44" t="str">
        <f t="shared" si="341"/>
        <v/>
      </c>
      <c r="CX180" s="44" t="str">
        <f t="shared" si="342"/>
        <v/>
      </c>
      <c r="CY180" s="44"/>
      <c r="CZ180" s="44"/>
      <c r="DA180" s="45">
        <f t="shared" si="343"/>
        <v>0</v>
      </c>
      <c r="DB180" s="45">
        <f t="shared" si="344"/>
        <v>0</v>
      </c>
      <c r="DC180" s="45">
        <f t="shared" si="344"/>
        <v>0</v>
      </c>
      <c r="DD180" s="45">
        <f t="shared" si="345"/>
        <v>0</v>
      </c>
      <c r="DE180" s="45">
        <f t="shared" si="345"/>
        <v>0</v>
      </c>
      <c r="DF180" s="45">
        <f t="shared" si="346"/>
        <v>0</v>
      </c>
      <c r="DG180" s="45">
        <f t="shared" si="347"/>
        <v>0</v>
      </c>
      <c r="DH180" s="45">
        <f t="shared" si="348"/>
        <v>0</v>
      </c>
      <c r="DI180" s="45">
        <f t="shared" si="349"/>
        <v>0</v>
      </c>
      <c r="DJ180" s="45"/>
      <c r="DK180" s="45"/>
      <c r="DL180" s="45"/>
      <c r="DM180" s="45"/>
      <c r="DN180" s="45"/>
      <c r="DO180" s="45"/>
      <c r="DP180" s="45"/>
      <c r="DQ180" s="45"/>
      <c r="DR180" s="45"/>
      <c r="DS180" s="45"/>
      <c r="DT180" s="45"/>
      <c r="DU180" s="45"/>
      <c r="DV180" s="45"/>
      <c r="DW180" s="45">
        <f t="shared" si="354"/>
        <v>0</v>
      </c>
      <c r="DX180" s="45">
        <f t="shared" si="354"/>
        <v>0</v>
      </c>
    </row>
    <row r="181" spans="1:128" s="9" customFormat="1" x14ac:dyDescent="0.25">
      <c r="A181" s="533" t="s">
        <v>100</v>
      </c>
      <c r="B181" s="534"/>
      <c r="C181" s="47">
        <f t="shared" si="355"/>
        <v>28</v>
      </c>
      <c r="D181" s="150">
        <f t="shared" si="355"/>
        <v>0</v>
      </c>
      <c r="E181" s="118"/>
      <c r="F181" s="119"/>
      <c r="G181" s="118"/>
      <c r="H181" s="119"/>
      <c r="I181" s="118"/>
      <c r="J181" s="119"/>
      <c r="K181" s="118">
        <v>1</v>
      </c>
      <c r="L181" s="119"/>
      <c r="M181" s="118">
        <v>1</v>
      </c>
      <c r="N181" s="119"/>
      <c r="O181" s="118">
        <v>2</v>
      </c>
      <c r="P181" s="119"/>
      <c r="Q181" s="118">
        <v>3</v>
      </c>
      <c r="R181" s="119"/>
      <c r="S181" s="118">
        <v>3</v>
      </c>
      <c r="T181" s="119"/>
      <c r="U181" s="118">
        <v>1</v>
      </c>
      <c r="V181" s="119"/>
      <c r="W181" s="118">
        <v>2</v>
      </c>
      <c r="X181" s="119"/>
      <c r="Y181" s="118">
        <v>1</v>
      </c>
      <c r="Z181" s="119"/>
      <c r="AA181" s="118">
        <v>2</v>
      </c>
      <c r="AB181" s="119"/>
      <c r="AC181" s="118">
        <v>2</v>
      </c>
      <c r="AD181" s="148"/>
      <c r="AE181" s="118">
        <v>3</v>
      </c>
      <c r="AF181" s="148"/>
      <c r="AG181" s="118">
        <v>1</v>
      </c>
      <c r="AH181" s="149"/>
      <c r="AI181" s="118">
        <v>6</v>
      </c>
      <c r="AJ181" s="119"/>
      <c r="AK181" s="120">
        <v>16</v>
      </c>
      <c r="AL181" s="121"/>
      <c r="AM181" s="118">
        <v>12</v>
      </c>
      <c r="AN181" s="122"/>
      <c r="AO181" s="120">
        <v>0</v>
      </c>
      <c r="AP181" s="121"/>
      <c r="AQ181" s="123">
        <v>0</v>
      </c>
      <c r="AR181" s="122"/>
      <c r="AS181" s="120">
        <v>0</v>
      </c>
      <c r="AT181" s="122"/>
      <c r="AU181" s="120">
        <v>0</v>
      </c>
      <c r="AV181" s="121"/>
      <c r="AW181" s="120">
        <v>0</v>
      </c>
      <c r="AX181" s="121"/>
      <c r="AY181" s="43" t="str">
        <f t="shared" si="331"/>
        <v/>
      </c>
      <c r="AZ181" s="43"/>
      <c r="BA181" s="43"/>
      <c r="BB181" s="43"/>
      <c r="BC181" s="43"/>
      <c r="BD181" s="43"/>
      <c r="BE181" s="43"/>
      <c r="BF181" s="43"/>
      <c r="BG181" s="10"/>
      <c r="BH181" s="10"/>
      <c r="BI181" s="10"/>
      <c r="BJ181" s="10"/>
      <c r="BQ181" s="10"/>
      <c r="BR181" s="10"/>
      <c r="BS181" s="10"/>
      <c r="BT181" s="11"/>
      <c r="BU181" s="11"/>
      <c r="BV181" s="10"/>
      <c r="BW181" s="10"/>
      <c r="BX181" s="11"/>
      <c r="BY181" s="11"/>
      <c r="BZ181" s="11"/>
      <c r="CA181" s="44" t="str">
        <f t="shared" si="332"/>
        <v/>
      </c>
      <c r="CB181" s="44" t="str">
        <f t="shared" si="333"/>
        <v/>
      </c>
      <c r="CC181" s="44" t="str">
        <f t="shared" si="334"/>
        <v/>
      </c>
      <c r="CD181" s="44" t="str">
        <f t="shared" si="335"/>
        <v/>
      </c>
      <c r="CE181" s="44" t="str">
        <f t="shared" si="336"/>
        <v/>
      </c>
      <c r="CF181" s="44" t="str">
        <f t="shared" si="337"/>
        <v/>
      </c>
      <c r="CG181" s="44" t="str">
        <f t="shared" si="338"/>
        <v/>
      </c>
      <c r="CH181" s="44" t="str">
        <f t="shared" si="339"/>
        <v/>
      </c>
      <c r="CI181" s="44" t="str">
        <f t="shared" si="340"/>
        <v/>
      </c>
      <c r="CJ181" s="44"/>
      <c r="CK181" s="44"/>
      <c r="CL181" s="44"/>
      <c r="CM181" s="44"/>
      <c r="CN181" s="44"/>
      <c r="CO181" s="44"/>
      <c r="CP181" s="44"/>
      <c r="CQ181" s="44"/>
      <c r="CR181" s="44"/>
      <c r="CS181" s="44"/>
      <c r="CT181" s="44"/>
      <c r="CU181" s="44"/>
      <c r="CV181" s="44"/>
      <c r="CW181" s="44" t="str">
        <f t="shared" si="341"/>
        <v/>
      </c>
      <c r="CX181" s="44" t="str">
        <f t="shared" si="342"/>
        <v/>
      </c>
      <c r="CY181" s="44"/>
      <c r="CZ181" s="44"/>
      <c r="DA181" s="45">
        <f t="shared" si="343"/>
        <v>0</v>
      </c>
      <c r="DB181" s="45">
        <f t="shared" si="344"/>
        <v>0</v>
      </c>
      <c r="DC181" s="45">
        <f t="shared" si="344"/>
        <v>0</v>
      </c>
      <c r="DD181" s="45">
        <f t="shared" si="345"/>
        <v>0</v>
      </c>
      <c r="DE181" s="45">
        <f t="shared" si="345"/>
        <v>0</v>
      </c>
      <c r="DF181" s="45">
        <f t="shared" si="346"/>
        <v>0</v>
      </c>
      <c r="DG181" s="45">
        <f t="shared" si="347"/>
        <v>0</v>
      </c>
      <c r="DH181" s="45">
        <f t="shared" si="348"/>
        <v>0</v>
      </c>
      <c r="DI181" s="45">
        <f t="shared" si="349"/>
        <v>0</v>
      </c>
      <c r="DJ181" s="45"/>
      <c r="DK181" s="45"/>
      <c r="DL181" s="45"/>
      <c r="DM181" s="45"/>
      <c r="DN181" s="45"/>
      <c r="DO181" s="45"/>
      <c r="DP181" s="45"/>
      <c r="DQ181" s="45"/>
      <c r="DR181" s="45"/>
      <c r="DS181" s="45"/>
      <c r="DT181" s="45"/>
      <c r="DU181" s="45"/>
      <c r="DV181" s="45"/>
      <c r="DW181" s="45">
        <f t="shared" si="354"/>
        <v>0</v>
      </c>
      <c r="DX181" s="45">
        <f t="shared" si="354"/>
        <v>0</v>
      </c>
    </row>
    <row r="182" spans="1:128" s="9" customFormat="1" x14ac:dyDescent="0.25">
      <c r="A182" s="542" t="s">
        <v>101</v>
      </c>
      <c r="B182" s="543"/>
      <c r="C182" s="116">
        <f t="shared" si="355"/>
        <v>49</v>
      </c>
      <c r="D182" s="137">
        <f t="shared" si="355"/>
        <v>0</v>
      </c>
      <c r="E182" s="60"/>
      <c r="F182" s="59"/>
      <c r="G182" s="60"/>
      <c r="H182" s="59"/>
      <c r="I182" s="60"/>
      <c r="J182" s="59"/>
      <c r="K182" s="60"/>
      <c r="L182" s="59"/>
      <c r="M182" s="60"/>
      <c r="N182" s="61"/>
      <c r="O182" s="60">
        <v>3</v>
      </c>
      <c r="P182" s="59"/>
      <c r="Q182" s="60">
        <v>7</v>
      </c>
      <c r="R182" s="59"/>
      <c r="S182" s="60">
        <v>13</v>
      </c>
      <c r="T182" s="59"/>
      <c r="U182" s="60">
        <v>8</v>
      </c>
      <c r="V182" s="59"/>
      <c r="W182" s="60">
        <v>5</v>
      </c>
      <c r="X182" s="59"/>
      <c r="Y182" s="60">
        <v>6</v>
      </c>
      <c r="Z182" s="59"/>
      <c r="AA182" s="60">
        <v>4</v>
      </c>
      <c r="AB182" s="59"/>
      <c r="AC182" s="60"/>
      <c r="AD182" s="153"/>
      <c r="AE182" s="60">
        <v>1</v>
      </c>
      <c r="AF182" s="153"/>
      <c r="AG182" s="60"/>
      <c r="AH182" s="61"/>
      <c r="AI182" s="60">
        <v>2</v>
      </c>
      <c r="AJ182" s="59"/>
      <c r="AK182" s="124">
        <v>16</v>
      </c>
      <c r="AL182" s="141"/>
      <c r="AM182" s="60">
        <v>33</v>
      </c>
      <c r="AN182" s="125"/>
      <c r="AO182" s="124">
        <v>0</v>
      </c>
      <c r="AP182" s="141"/>
      <c r="AQ182" s="58">
        <v>0</v>
      </c>
      <c r="AR182" s="125"/>
      <c r="AS182" s="124">
        <v>0</v>
      </c>
      <c r="AT182" s="125"/>
      <c r="AU182" s="124">
        <v>0</v>
      </c>
      <c r="AV182" s="141"/>
      <c r="AW182" s="124">
        <v>0</v>
      </c>
      <c r="AX182" s="141"/>
      <c r="AY182" s="43" t="str">
        <f t="shared" si="331"/>
        <v/>
      </c>
      <c r="AZ182" s="43"/>
      <c r="BA182" s="43"/>
      <c r="BB182" s="43"/>
      <c r="BC182" s="43"/>
      <c r="BD182" s="43"/>
      <c r="BE182" s="43"/>
      <c r="BF182" s="43"/>
      <c r="BG182" s="10"/>
      <c r="BH182" s="10"/>
      <c r="BI182" s="10"/>
      <c r="BJ182" s="10"/>
      <c r="BQ182" s="10"/>
      <c r="BR182" s="10"/>
      <c r="BS182" s="10"/>
      <c r="BT182" s="11"/>
      <c r="BU182" s="11"/>
      <c r="BV182" s="10"/>
      <c r="BW182" s="10"/>
      <c r="BX182" s="11"/>
      <c r="BY182" s="11"/>
      <c r="BZ182" s="11"/>
      <c r="CA182" s="44" t="str">
        <f t="shared" si="332"/>
        <v/>
      </c>
      <c r="CB182" s="44" t="str">
        <f t="shared" si="333"/>
        <v/>
      </c>
      <c r="CC182" s="44" t="str">
        <f t="shared" si="334"/>
        <v/>
      </c>
      <c r="CD182" s="44" t="str">
        <f t="shared" si="335"/>
        <v/>
      </c>
      <c r="CE182" s="44" t="str">
        <f t="shared" si="336"/>
        <v/>
      </c>
      <c r="CF182" s="44" t="str">
        <f t="shared" si="337"/>
        <v/>
      </c>
      <c r="CG182" s="44" t="str">
        <f t="shared" si="338"/>
        <v/>
      </c>
      <c r="CH182" s="44" t="str">
        <f t="shared" si="339"/>
        <v/>
      </c>
      <c r="CI182" s="44" t="str">
        <f t="shared" si="340"/>
        <v/>
      </c>
      <c r="CJ182" s="44"/>
      <c r="CK182" s="44"/>
      <c r="CL182" s="44"/>
      <c r="CM182" s="44"/>
      <c r="CN182" s="44"/>
      <c r="CO182" s="44"/>
      <c r="CP182" s="44"/>
      <c r="CQ182" s="44"/>
      <c r="CR182" s="44"/>
      <c r="CS182" s="44"/>
      <c r="CT182" s="44"/>
      <c r="CU182" s="44"/>
      <c r="CV182" s="44"/>
      <c r="CW182" s="44" t="str">
        <f t="shared" si="341"/>
        <v/>
      </c>
      <c r="CX182" s="44" t="str">
        <f t="shared" si="342"/>
        <v/>
      </c>
      <c r="CY182" s="44"/>
      <c r="CZ182" s="44"/>
      <c r="DA182" s="45">
        <f t="shared" si="343"/>
        <v>0</v>
      </c>
      <c r="DB182" s="45">
        <f t="shared" si="344"/>
        <v>0</v>
      </c>
      <c r="DC182" s="45">
        <f t="shared" si="344"/>
        <v>0</v>
      </c>
      <c r="DD182" s="45">
        <f t="shared" si="345"/>
        <v>0</v>
      </c>
      <c r="DE182" s="45">
        <f t="shared" si="345"/>
        <v>0</v>
      </c>
      <c r="DF182" s="45">
        <f t="shared" si="346"/>
        <v>0</v>
      </c>
      <c r="DG182" s="45">
        <f t="shared" si="347"/>
        <v>0</v>
      </c>
      <c r="DH182" s="45">
        <f t="shared" si="348"/>
        <v>0</v>
      </c>
      <c r="DI182" s="45">
        <f t="shared" si="349"/>
        <v>0</v>
      </c>
      <c r="DJ182" s="45"/>
      <c r="DK182" s="45"/>
      <c r="DL182" s="45"/>
      <c r="DM182" s="45"/>
      <c r="DN182" s="45"/>
      <c r="DO182" s="45"/>
      <c r="DP182" s="45"/>
      <c r="DQ182" s="45"/>
      <c r="DR182" s="45"/>
      <c r="DS182" s="45"/>
      <c r="DT182" s="45"/>
      <c r="DU182" s="45"/>
      <c r="DV182" s="45"/>
      <c r="DW182" s="45">
        <f t="shared" si="354"/>
        <v>0</v>
      </c>
      <c r="DX182" s="45">
        <f t="shared" si="354"/>
        <v>0</v>
      </c>
    </row>
    <row r="183" spans="1:128" s="9" customFormat="1" ht="15" customHeight="1" x14ac:dyDescent="0.25">
      <c r="A183" s="503" t="s">
        <v>102</v>
      </c>
      <c r="B183" s="503"/>
      <c r="C183" s="503"/>
      <c r="D183" s="503"/>
      <c r="E183" s="503"/>
      <c r="F183" s="503"/>
      <c r="G183" s="503"/>
      <c r="H183" s="503"/>
      <c r="I183" s="503"/>
      <c r="J183" s="503"/>
      <c r="K183" s="503"/>
      <c r="L183" s="503"/>
      <c r="M183" s="503"/>
      <c r="N183" s="503"/>
      <c r="O183" s="503"/>
      <c r="P183" s="503"/>
      <c r="Q183" s="504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S183" s="10"/>
      <c r="AT183" s="10"/>
      <c r="AU183" s="10"/>
      <c r="AV183" s="10"/>
      <c r="AW183" s="10"/>
      <c r="AX183" s="10"/>
      <c r="AY183" s="154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V183" s="10"/>
      <c r="BW183" s="10"/>
      <c r="BX183" s="11"/>
      <c r="BY183" s="11"/>
      <c r="BZ183" s="11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</row>
    <row r="184" spans="1:128" s="9" customFormat="1" ht="15" customHeight="1" x14ac:dyDescent="0.25">
      <c r="A184" s="514" t="s">
        <v>62</v>
      </c>
      <c r="B184" s="496"/>
      <c r="C184" s="478" t="s">
        <v>5</v>
      </c>
      <c r="D184" s="479"/>
      <c r="E184" s="482" t="s">
        <v>77</v>
      </c>
      <c r="F184" s="483"/>
      <c r="G184" s="483"/>
      <c r="H184" s="483"/>
      <c r="I184" s="483"/>
      <c r="J184" s="483"/>
      <c r="K184" s="483"/>
      <c r="L184" s="483"/>
      <c r="M184" s="483"/>
      <c r="N184" s="483"/>
      <c r="O184" s="483"/>
      <c r="P184" s="483"/>
      <c r="Q184" s="483"/>
      <c r="R184" s="483"/>
      <c r="S184" s="483"/>
      <c r="T184" s="483"/>
      <c r="U184" s="483"/>
      <c r="V184" s="483"/>
      <c r="W184" s="483"/>
      <c r="X184" s="483"/>
      <c r="Y184" s="483"/>
      <c r="Z184" s="483"/>
      <c r="AA184" s="483"/>
      <c r="AB184" s="483"/>
      <c r="AC184" s="483"/>
      <c r="AD184" s="483"/>
      <c r="AE184" s="483"/>
      <c r="AF184" s="483"/>
      <c r="AG184" s="483"/>
      <c r="AH184" s="483"/>
      <c r="AI184" s="483"/>
      <c r="AJ184" s="484"/>
      <c r="AK184" s="517" t="s">
        <v>78</v>
      </c>
      <c r="AL184" s="517"/>
      <c r="AM184" s="517"/>
      <c r="AN184" s="518"/>
      <c r="AO184" s="519" t="s">
        <v>8</v>
      </c>
      <c r="AP184" s="517"/>
      <c r="AQ184" s="517"/>
      <c r="AR184" s="518"/>
      <c r="AS184" s="520" t="s">
        <v>79</v>
      </c>
      <c r="AT184" s="521"/>
      <c r="AU184" s="520" t="s">
        <v>10</v>
      </c>
      <c r="AV184" s="521"/>
      <c r="AW184" s="514" t="s">
        <v>80</v>
      </c>
      <c r="AX184" s="496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R184" s="10"/>
      <c r="BS184" s="10"/>
      <c r="BT184" s="10"/>
      <c r="BU184" s="11"/>
      <c r="BV184" s="10"/>
      <c r="BW184" s="10"/>
      <c r="BX184" s="11"/>
      <c r="BY184" s="11"/>
      <c r="BZ184" s="11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</row>
    <row r="185" spans="1:128" s="9" customFormat="1" ht="15" customHeight="1" x14ac:dyDescent="0.25">
      <c r="A185" s="515"/>
      <c r="B185" s="497"/>
      <c r="C185" s="480"/>
      <c r="D185" s="481"/>
      <c r="E185" s="491" t="s">
        <v>81</v>
      </c>
      <c r="F185" s="485"/>
      <c r="G185" s="491" t="s">
        <v>13</v>
      </c>
      <c r="H185" s="485"/>
      <c r="I185" s="491" t="s">
        <v>14</v>
      </c>
      <c r="J185" s="485"/>
      <c r="K185" s="482" t="s">
        <v>15</v>
      </c>
      <c r="L185" s="505"/>
      <c r="M185" s="482" t="s">
        <v>82</v>
      </c>
      <c r="N185" s="505"/>
      <c r="O185" s="482" t="s">
        <v>83</v>
      </c>
      <c r="P185" s="505"/>
      <c r="Q185" s="482" t="s">
        <v>84</v>
      </c>
      <c r="R185" s="505"/>
      <c r="S185" s="482" t="s">
        <v>19</v>
      </c>
      <c r="T185" s="505"/>
      <c r="U185" s="482" t="s">
        <v>20</v>
      </c>
      <c r="V185" s="505"/>
      <c r="W185" s="482" t="s">
        <v>21</v>
      </c>
      <c r="X185" s="505"/>
      <c r="Y185" s="482" t="s">
        <v>22</v>
      </c>
      <c r="Z185" s="505"/>
      <c r="AA185" s="482" t="s">
        <v>23</v>
      </c>
      <c r="AB185" s="505"/>
      <c r="AC185" s="482" t="s">
        <v>24</v>
      </c>
      <c r="AD185" s="505"/>
      <c r="AE185" s="482" t="s">
        <v>25</v>
      </c>
      <c r="AF185" s="505"/>
      <c r="AG185" s="482" t="s">
        <v>26</v>
      </c>
      <c r="AH185" s="505"/>
      <c r="AI185" s="482" t="s">
        <v>85</v>
      </c>
      <c r="AJ185" s="484"/>
      <c r="AK185" s="530" t="s">
        <v>31</v>
      </c>
      <c r="AL185" s="529"/>
      <c r="AM185" s="530" t="s">
        <v>32</v>
      </c>
      <c r="AN185" s="527"/>
      <c r="AO185" s="528" t="s">
        <v>36</v>
      </c>
      <c r="AP185" s="529"/>
      <c r="AQ185" s="530" t="s">
        <v>35</v>
      </c>
      <c r="AR185" s="527"/>
      <c r="AS185" s="522"/>
      <c r="AT185" s="523"/>
      <c r="AU185" s="522"/>
      <c r="AV185" s="523"/>
      <c r="AW185" s="516"/>
      <c r="AX185" s="498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R185" s="10"/>
      <c r="BS185" s="10"/>
      <c r="BT185" s="10"/>
      <c r="BU185" s="11"/>
      <c r="BV185" s="10"/>
      <c r="BW185" s="10"/>
      <c r="BX185" s="11"/>
      <c r="BY185" s="11"/>
      <c r="BZ185" s="11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</row>
    <row r="186" spans="1:128" s="9" customFormat="1" ht="31.5" x14ac:dyDescent="0.25">
      <c r="A186" s="516"/>
      <c r="B186" s="498"/>
      <c r="C186" s="18" t="s">
        <v>33</v>
      </c>
      <c r="D186" s="64" t="s">
        <v>86</v>
      </c>
      <c r="E186" s="18" t="s">
        <v>33</v>
      </c>
      <c r="F186" s="64" t="s">
        <v>86</v>
      </c>
      <c r="G186" s="18" t="s">
        <v>33</v>
      </c>
      <c r="H186" s="64" t="s">
        <v>86</v>
      </c>
      <c r="I186" s="18" t="s">
        <v>33</v>
      </c>
      <c r="J186" s="64" t="s">
        <v>86</v>
      </c>
      <c r="K186" s="18" t="s">
        <v>33</v>
      </c>
      <c r="L186" s="64" t="s">
        <v>86</v>
      </c>
      <c r="M186" s="18" t="s">
        <v>33</v>
      </c>
      <c r="N186" s="64" t="s">
        <v>86</v>
      </c>
      <c r="O186" s="18" t="s">
        <v>33</v>
      </c>
      <c r="P186" s="64" t="s">
        <v>86</v>
      </c>
      <c r="Q186" s="18" t="s">
        <v>33</v>
      </c>
      <c r="R186" s="64" t="s">
        <v>86</v>
      </c>
      <c r="S186" s="18" t="s">
        <v>33</v>
      </c>
      <c r="T186" s="64" t="s">
        <v>86</v>
      </c>
      <c r="U186" s="18" t="s">
        <v>33</v>
      </c>
      <c r="V186" s="64" t="s">
        <v>86</v>
      </c>
      <c r="W186" s="18" t="s">
        <v>33</v>
      </c>
      <c r="X186" s="64" t="s">
        <v>86</v>
      </c>
      <c r="Y186" s="18" t="s">
        <v>33</v>
      </c>
      <c r="Z186" s="64" t="s">
        <v>86</v>
      </c>
      <c r="AA186" s="18" t="s">
        <v>33</v>
      </c>
      <c r="AB186" s="64" t="s">
        <v>86</v>
      </c>
      <c r="AC186" s="18" t="s">
        <v>33</v>
      </c>
      <c r="AD186" s="64" t="s">
        <v>86</v>
      </c>
      <c r="AE186" s="18" t="s">
        <v>33</v>
      </c>
      <c r="AF186" s="64" t="s">
        <v>86</v>
      </c>
      <c r="AG186" s="18" t="s">
        <v>33</v>
      </c>
      <c r="AH186" s="64" t="s">
        <v>86</v>
      </c>
      <c r="AI186" s="18" t="s">
        <v>33</v>
      </c>
      <c r="AJ186" s="26" t="s">
        <v>86</v>
      </c>
      <c r="AK186" s="24" t="s">
        <v>33</v>
      </c>
      <c r="AL186" s="64" t="s">
        <v>86</v>
      </c>
      <c r="AM186" s="18" t="s">
        <v>33</v>
      </c>
      <c r="AN186" s="64" t="s">
        <v>86</v>
      </c>
      <c r="AO186" s="98" t="s">
        <v>33</v>
      </c>
      <c r="AP186" s="64" t="s">
        <v>86</v>
      </c>
      <c r="AQ186" s="18" t="s">
        <v>33</v>
      </c>
      <c r="AR186" s="64" t="s">
        <v>86</v>
      </c>
      <c r="AS186" s="98" t="s">
        <v>33</v>
      </c>
      <c r="AT186" s="64" t="s">
        <v>86</v>
      </c>
      <c r="AU186" s="98" t="s">
        <v>33</v>
      </c>
      <c r="AV186" s="64" t="s">
        <v>86</v>
      </c>
      <c r="AW186" s="98" t="s">
        <v>33</v>
      </c>
      <c r="AX186" s="64" t="s">
        <v>86</v>
      </c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R186" s="10"/>
      <c r="BS186" s="10"/>
      <c r="BT186" s="10"/>
      <c r="BU186" s="11"/>
      <c r="BV186" s="10"/>
      <c r="BW186" s="10"/>
      <c r="BX186" s="11"/>
      <c r="BY186" s="11"/>
      <c r="BZ186" s="11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</row>
    <row r="187" spans="1:128" s="9" customFormat="1" x14ac:dyDescent="0.25">
      <c r="A187" s="531" t="s">
        <v>87</v>
      </c>
      <c r="B187" s="532"/>
      <c r="C187" s="31">
        <f t="shared" ref="C187:D189" si="356">+M187+O187+Q187+S187+U187+W187+Y187+AA187+AC187+AE187</f>
        <v>0</v>
      </c>
      <c r="D187" s="99">
        <f t="shared" si="356"/>
        <v>0</v>
      </c>
      <c r="E187" s="100"/>
      <c r="F187" s="101"/>
      <c r="G187" s="100"/>
      <c r="H187" s="101"/>
      <c r="I187" s="100"/>
      <c r="J187" s="101"/>
      <c r="K187" s="100"/>
      <c r="L187" s="101"/>
      <c r="M187" s="79"/>
      <c r="N187" s="80"/>
      <c r="O187" s="79"/>
      <c r="P187" s="80"/>
      <c r="Q187" s="79"/>
      <c r="R187" s="80"/>
      <c r="S187" s="79"/>
      <c r="T187" s="80"/>
      <c r="U187" s="79"/>
      <c r="V187" s="80"/>
      <c r="W187" s="79"/>
      <c r="X187" s="80"/>
      <c r="Y187" s="79"/>
      <c r="Z187" s="80"/>
      <c r="AA187" s="79"/>
      <c r="AB187" s="80"/>
      <c r="AC187" s="79"/>
      <c r="AD187" s="80"/>
      <c r="AE187" s="79"/>
      <c r="AF187" s="80"/>
      <c r="AG187" s="100"/>
      <c r="AH187" s="102"/>
      <c r="AI187" s="100"/>
      <c r="AJ187" s="103"/>
      <c r="AK187" s="104"/>
      <c r="AL187" s="105"/>
      <c r="AM187" s="84"/>
      <c r="AN187" s="106"/>
      <c r="AO187" s="107"/>
      <c r="AP187" s="108"/>
      <c r="AQ187" s="37"/>
      <c r="AR187" s="109"/>
      <c r="AS187" s="107"/>
      <c r="AT187" s="109"/>
      <c r="AU187" s="107"/>
      <c r="AV187" s="108"/>
      <c r="AW187" s="107"/>
      <c r="AX187" s="108"/>
      <c r="AY187" s="43" t="str">
        <f t="shared" ref="AY187:AY209" si="357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3"/>
      <c r="BA187" s="43"/>
      <c r="BB187" s="43"/>
      <c r="BC187" s="43"/>
      <c r="BD187" s="43"/>
      <c r="BE187" s="43"/>
      <c r="BF187" s="43"/>
      <c r="BG187" s="43"/>
      <c r="BH187" s="10"/>
      <c r="BI187" s="10"/>
      <c r="BJ187" s="10"/>
      <c r="BK187" s="10"/>
      <c r="BR187" s="10"/>
      <c r="BS187" s="10"/>
      <c r="BT187" s="10"/>
      <c r="BU187" s="11"/>
      <c r="BV187" s="10"/>
      <c r="BW187" s="10"/>
      <c r="BX187" s="11"/>
      <c r="BY187" s="11"/>
      <c r="BZ187" s="11"/>
      <c r="CA187" s="44" t="str">
        <f>IF(DA187=1," * El total de exámenes confirmados positivos por ISP NO DEBE SUPERAR el total de exámenes procesados. ","")</f>
        <v/>
      </c>
      <c r="CB187" s="44" t="str">
        <f>IF(DB187=1," * La suma de exámenes procesados por sexo DEBE SER IGUAL al total de Procesados. ","")</f>
        <v/>
      </c>
      <c r="CC187" s="44" t="str">
        <f>IF(DC187=1," * La suma de exámenes Confirmados positivos por ISP por sexo DEBE SER IGUAL al total de Procesados. ","")</f>
        <v/>
      </c>
      <c r="CD187" s="44" t="str">
        <f>IF(DD187=1," * La suma de exámenes procesados Trans NO PUEDE Superar al total de Procesados. ","")</f>
        <v/>
      </c>
      <c r="CE187" s="44" t="str">
        <f>IF(DE187=1," * La suma de exámenes confirmados positivos por ISP Trans NO PUEDE Superar al total de Procesados. ","")</f>
        <v/>
      </c>
      <c r="CF187" s="44" t="str">
        <f>IF(DF187=1," * Los exámenes procesados de personas pertenecientes a Pueblos originarios NO PUEDE Superar al total de Procesados. ","")</f>
        <v/>
      </c>
      <c r="CG187" s="44" t="str">
        <f>IF(DG187=1," * Los exámenes confirmados positivos por ISP de personas pertenecientes a Pueblos originarios NO PUEDE Superar al total de Procesados. ","")</f>
        <v/>
      </c>
      <c r="CH187" s="44" t="str">
        <f>IF(DH187=1," * Los exámenes procesados de personas pertenecientes a Pueblos migrantes NO PUEDE Superar al total de Procesados. ","")</f>
        <v/>
      </c>
      <c r="CI187" s="44" t="str">
        <f>IF(DI187=1," * Los exámenes confirmados positivos por ISP de personas pertenecientes a Pueblos Migrantes NO PUEDE Superar al total de Procesados. ","")</f>
        <v/>
      </c>
      <c r="CJ187" s="44"/>
      <c r="CK187" s="44"/>
      <c r="CL187" s="44"/>
      <c r="CM187" s="44"/>
      <c r="CN187" s="44"/>
      <c r="CO187" s="44"/>
      <c r="CP187" s="44"/>
      <c r="CQ187" s="44"/>
      <c r="CR187" s="44"/>
      <c r="CS187" s="44"/>
      <c r="CT187" s="44"/>
      <c r="CU187" s="44"/>
      <c r="CV187" s="44"/>
      <c r="CW187" s="44" t="str">
        <f t="shared" ref="CW187:CW209" si="358">IF(DW187=1,"* No olvide digitar la columna Procesados Trans y/o Pueblos Originarios y/o Migrantes (Digite Cero si no tiene). ","")</f>
        <v/>
      </c>
      <c r="CX187" s="44" t="str">
        <f t="shared" ref="CX187:CX209" si="359">IF(DX187=1,"* No olvide digitar la columna Confirmados Trans y/o Pueblos Originarios y/o Migrantes (Digite Cero si no tiene). ","")</f>
        <v/>
      </c>
      <c r="CY187" s="44"/>
      <c r="CZ187" s="44"/>
      <c r="DA187" s="45">
        <f>IF(C187&lt;D187,1,0)</f>
        <v>0</v>
      </c>
      <c r="DB187" s="45">
        <f>IF(C187&lt;&gt;(AK187+AM187),1,0)</f>
        <v>0</v>
      </c>
      <c r="DC187" s="45">
        <f>IF(D187&lt;&gt;(AL187+AN187),1,0)</f>
        <v>0</v>
      </c>
      <c r="DD187" s="45">
        <f>IF(C187&lt;(AO187+AQ187),1,0)</f>
        <v>0</v>
      </c>
      <c r="DE187" s="45">
        <f>IF(D187&lt;(AP187+AR187),1,0)</f>
        <v>0</v>
      </c>
      <c r="DF187" s="45">
        <f>IF($C187&lt;AS187,1,0)</f>
        <v>0</v>
      </c>
      <c r="DG187" s="45">
        <f>IF($D187&lt;AT187,1,0)</f>
        <v>0</v>
      </c>
      <c r="DH187" s="45">
        <f>IF($C187&lt;AU187,1,0)</f>
        <v>0</v>
      </c>
      <c r="DI187" s="45">
        <f>IF($D187&lt;AV187,1,0)</f>
        <v>0</v>
      </c>
      <c r="DJ187" s="45"/>
      <c r="DK187" s="45"/>
      <c r="DL187" s="45"/>
      <c r="DM187" s="45"/>
      <c r="DN187" s="45"/>
      <c r="DO187" s="45"/>
      <c r="DP187" s="45"/>
      <c r="DQ187" s="45"/>
      <c r="DR187" s="45"/>
      <c r="DS187" s="45"/>
      <c r="DT187" s="45"/>
      <c r="DU187" s="45"/>
      <c r="DV187" s="45"/>
      <c r="DW187" s="45">
        <f t="shared" ref="DW187:DX202" si="360">IF(AND(C187&lt;&gt;0,OR(AO187="",AQ187="",AS187="",AU187="")),1,0)</f>
        <v>0</v>
      </c>
      <c r="DX187" s="45">
        <f t="shared" si="360"/>
        <v>0</v>
      </c>
    </row>
    <row r="188" spans="1:128" s="9" customFormat="1" x14ac:dyDescent="0.25">
      <c r="A188" s="533" t="s">
        <v>88</v>
      </c>
      <c r="B188" s="534"/>
      <c r="C188" s="47">
        <f t="shared" si="356"/>
        <v>0</v>
      </c>
      <c r="D188" s="110">
        <f t="shared" si="356"/>
        <v>0</v>
      </c>
      <c r="E188" s="35"/>
      <c r="F188" s="34"/>
      <c r="G188" s="35"/>
      <c r="H188" s="34"/>
      <c r="I188" s="35"/>
      <c r="J188" s="34"/>
      <c r="K188" s="35"/>
      <c r="L188" s="34"/>
      <c r="M188" s="84"/>
      <c r="N188" s="85"/>
      <c r="O188" s="84"/>
      <c r="P188" s="85"/>
      <c r="Q188" s="84"/>
      <c r="R188" s="85"/>
      <c r="S188" s="84"/>
      <c r="T188" s="85"/>
      <c r="U188" s="84"/>
      <c r="V188" s="85"/>
      <c r="W188" s="84"/>
      <c r="X188" s="85"/>
      <c r="Y188" s="84"/>
      <c r="Z188" s="85"/>
      <c r="AA188" s="84"/>
      <c r="AB188" s="85"/>
      <c r="AC188" s="84"/>
      <c r="AD188" s="85"/>
      <c r="AE188" s="84"/>
      <c r="AF188" s="85"/>
      <c r="AG188" s="35"/>
      <c r="AH188" s="36"/>
      <c r="AI188" s="35"/>
      <c r="AJ188" s="54"/>
      <c r="AK188" s="41"/>
      <c r="AL188" s="111"/>
      <c r="AM188" s="39"/>
      <c r="AN188" s="109"/>
      <c r="AO188" s="107"/>
      <c r="AP188" s="108"/>
      <c r="AQ188" s="37"/>
      <c r="AR188" s="109"/>
      <c r="AS188" s="107"/>
      <c r="AT188" s="109"/>
      <c r="AU188" s="107"/>
      <c r="AV188" s="108"/>
      <c r="AW188" s="107"/>
      <c r="AX188" s="108"/>
      <c r="AY188" s="43" t="str">
        <f t="shared" si="357"/>
        <v/>
      </c>
      <c r="AZ188" s="43"/>
      <c r="BA188" s="43"/>
      <c r="BB188" s="43"/>
      <c r="BC188" s="43"/>
      <c r="BD188" s="43"/>
      <c r="BE188" s="43"/>
      <c r="BF188" s="43"/>
      <c r="BG188" s="43"/>
      <c r="BH188" s="10"/>
      <c r="BI188" s="10"/>
      <c r="BJ188" s="10"/>
      <c r="BK188" s="10"/>
      <c r="BR188" s="10"/>
      <c r="BS188" s="10"/>
      <c r="BT188" s="10"/>
      <c r="BU188" s="11"/>
      <c r="BV188" s="10"/>
      <c r="BW188" s="10"/>
      <c r="BX188" s="11"/>
      <c r="BY188" s="11"/>
      <c r="BZ188" s="11"/>
      <c r="CA188" s="44" t="str">
        <f t="shared" ref="CA188:CA208" si="361">IF(DA188=1," * El total de exámenes confirmados positivos por ISP NO DEBE SUPERAR el total de exámenes procesados. ","")</f>
        <v/>
      </c>
      <c r="CB188" s="44" t="str">
        <f t="shared" ref="CB188:CB208" si="362">IF(DB188=1," * La suma de exámenes procesados por sexo DEBE SER IGUAL al total de Procesados. ","")</f>
        <v/>
      </c>
      <c r="CC188" s="44" t="str">
        <f t="shared" ref="CC188:CC208" si="363">IF(DC188=1," * La suma de exámenes Confirmados positivos por ISP por sexo DEBE SER IGUAL al total de Procesados. ","")</f>
        <v/>
      </c>
      <c r="CD188" s="44" t="str">
        <f t="shared" ref="CD188:CD208" si="364">IF(DD188=1," * La suma de exámenes procesados Trans NO PUEDE Superar al total de Procesados. ","")</f>
        <v/>
      </c>
      <c r="CE188" s="44" t="str">
        <f t="shared" ref="CE188:CE208" si="365">IF(DE188=1," * La suma de exámenes confirmados positivos por ISP Trans NO PUEDE Superar al total de Procesados. ","")</f>
        <v/>
      </c>
      <c r="CF188" s="44" t="str">
        <f t="shared" ref="CF188:CF208" si="366">IF(DF188=1," * Los exámenes procesados de personas pertenecientes a Pueblos originarios NO PUEDE Superar al total de Procesados. ","")</f>
        <v/>
      </c>
      <c r="CG188" s="44" t="str">
        <f t="shared" ref="CG188:CG208" si="367">IF(DG188=1," * Los exámenes confirmados positivos por ISP de personas pertenecientes a Pueblos originarios NO PUEDE Superar al total de Procesados. ","")</f>
        <v/>
      </c>
      <c r="CH188" s="44" t="str">
        <f t="shared" ref="CH188:CH208" si="368">IF(DH188=1," * Los exámenes procesados de personas pertenecientes a Pueblos migrantes NO PUEDE Superar al total de Procesados. ","")</f>
        <v/>
      </c>
      <c r="CI188" s="44" t="str">
        <f t="shared" ref="CI188:CI208" si="369">IF(DI188=1," * Los exámenes confirmados positivos por ISP de personas pertenecientes a Pueblos Migrantes NO PUEDE Superar al total de Procesados. ","")</f>
        <v/>
      </c>
      <c r="CJ188" s="44"/>
      <c r="CK188" s="44"/>
      <c r="CL188" s="44"/>
      <c r="CM188" s="44"/>
      <c r="CN188" s="44"/>
      <c r="CO188" s="44"/>
      <c r="CP188" s="44"/>
      <c r="CQ188" s="44"/>
      <c r="CR188" s="44"/>
      <c r="CS188" s="44"/>
      <c r="CT188" s="44"/>
      <c r="CU188" s="44"/>
      <c r="CV188" s="44"/>
      <c r="CW188" s="44" t="str">
        <f t="shared" si="358"/>
        <v/>
      </c>
      <c r="CX188" s="44" t="str">
        <f t="shared" si="359"/>
        <v/>
      </c>
      <c r="CY188" s="44"/>
      <c r="CZ188" s="44"/>
      <c r="DA188" s="45">
        <f t="shared" ref="DA188:DA209" si="370">IF(C188&lt;D188,1,0)</f>
        <v>0</v>
      </c>
      <c r="DB188" s="45">
        <f t="shared" ref="DB188:DC209" si="371">IF(C188&lt;&gt;(AK188+AM188),1,0)</f>
        <v>0</v>
      </c>
      <c r="DC188" s="45">
        <f t="shared" si="371"/>
        <v>0</v>
      </c>
      <c r="DD188" s="45">
        <f t="shared" ref="DD188:DE209" si="372">IF(C188&lt;(AO188+AQ188),1,0)</f>
        <v>0</v>
      </c>
      <c r="DE188" s="45">
        <f t="shared" si="372"/>
        <v>0</v>
      </c>
      <c r="DF188" s="45">
        <f t="shared" ref="DF188:DF209" si="373">IF($C188&lt;AS188,1,0)</f>
        <v>0</v>
      </c>
      <c r="DG188" s="45">
        <f t="shared" ref="DG188:DG209" si="374">IF($D188&lt;AT188,1,0)</f>
        <v>0</v>
      </c>
      <c r="DH188" s="45">
        <f t="shared" ref="DH188:DH209" si="375">IF($C188&lt;AU188,1,0)</f>
        <v>0</v>
      </c>
      <c r="DI188" s="45">
        <f t="shared" ref="DI188:DI209" si="376">IF($D188&lt;AV188,1,0)</f>
        <v>0</v>
      </c>
      <c r="DJ188" s="45"/>
      <c r="DK188" s="45"/>
      <c r="DL188" s="45"/>
      <c r="DM188" s="45"/>
      <c r="DN188" s="45"/>
      <c r="DO188" s="45"/>
      <c r="DP188" s="45"/>
      <c r="DQ188" s="45"/>
      <c r="DR188" s="45"/>
      <c r="DS188" s="45"/>
      <c r="DT188" s="45"/>
      <c r="DU188" s="45"/>
      <c r="DV188" s="45"/>
      <c r="DW188" s="45">
        <f t="shared" si="360"/>
        <v>0</v>
      </c>
      <c r="DX188" s="45">
        <f t="shared" si="360"/>
        <v>0</v>
      </c>
    </row>
    <row r="189" spans="1:128" s="9" customFormat="1" x14ac:dyDescent="0.25">
      <c r="A189" s="533" t="s">
        <v>89</v>
      </c>
      <c r="B189" s="534"/>
      <c r="C189" s="47">
        <f t="shared" si="356"/>
        <v>0</v>
      </c>
      <c r="D189" s="110">
        <f t="shared" si="356"/>
        <v>0</v>
      </c>
      <c r="E189" s="35"/>
      <c r="F189" s="34"/>
      <c r="G189" s="35"/>
      <c r="H189" s="34"/>
      <c r="I189" s="35"/>
      <c r="J189" s="34"/>
      <c r="K189" s="35"/>
      <c r="L189" s="34"/>
      <c r="M189" s="39"/>
      <c r="N189" s="38"/>
      <c r="O189" s="39"/>
      <c r="P189" s="38"/>
      <c r="Q189" s="39"/>
      <c r="R189" s="38"/>
      <c r="S189" s="39"/>
      <c r="T189" s="38"/>
      <c r="U189" s="39"/>
      <c r="V189" s="38"/>
      <c r="W189" s="39"/>
      <c r="X189" s="38"/>
      <c r="Y189" s="39"/>
      <c r="Z189" s="38"/>
      <c r="AA189" s="39"/>
      <c r="AB189" s="38"/>
      <c r="AC189" s="39"/>
      <c r="AD189" s="38"/>
      <c r="AE189" s="39"/>
      <c r="AF189" s="38"/>
      <c r="AG189" s="35"/>
      <c r="AH189" s="36"/>
      <c r="AI189" s="35"/>
      <c r="AJ189" s="54"/>
      <c r="AK189" s="41"/>
      <c r="AL189" s="111"/>
      <c r="AM189" s="39"/>
      <c r="AN189" s="109"/>
      <c r="AO189" s="107"/>
      <c r="AP189" s="108"/>
      <c r="AQ189" s="37"/>
      <c r="AR189" s="109"/>
      <c r="AS189" s="107"/>
      <c r="AT189" s="109"/>
      <c r="AU189" s="107"/>
      <c r="AV189" s="108"/>
      <c r="AW189" s="107"/>
      <c r="AX189" s="108"/>
      <c r="AY189" s="43" t="str">
        <f t="shared" si="357"/>
        <v/>
      </c>
      <c r="AZ189" s="43"/>
      <c r="BA189" s="43"/>
      <c r="BB189" s="43"/>
      <c r="BC189" s="43"/>
      <c r="BD189" s="43"/>
      <c r="BE189" s="43"/>
      <c r="BF189" s="43"/>
      <c r="BG189" s="43"/>
      <c r="BH189" s="10"/>
      <c r="BI189" s="10"/>
      <c r="BJ189" s="10"/>
      <c r="BK189" s="10"/>
      <c r="BR189" s="10"/>
      <c r="BS189" s="10"/>
      <c r="BT189" s="10"/>
      <c r="BU189" s="11"/>
      <c r="BV189" s="10"/>
      <c r="BW189" s="10"/>
      <c r="BX189" s="11"/>
      <c r="BY189" s="11"/>
      <c r="BZ189" s="11"/>
      <c r="CA189" s="44" t="str">
        <f t="shared" si="361"/>
        <v/>
      </c>
      <c r="CB189" s="44" t="str">
        <f t="shared" si="362"/>
        <v/>
      </c>
      <c r="CC189" s="44" t="str">
        <f t="shared" si="363"/>
        <v/>
      </c>
      <c r="CD189" s="44" t="str">
        <f t="shared" si="364"/>
        <v/>
      </c>
      <c r="CE189" s="44" t="str">
        <f t="shared" si="365"/>
        <v/>
      </c>
      <c r="CF189" s="44" t="str">
        <f t="shared" si="366"/>
        <v/>
      </c>
      <c r="CG189" s="44" t="str">
        <f t="shared" si="367"/>
        <v/>
      </c>
      <c r="CH189" s="44" t="str">
        <f t="shared" si="368"/>
        <v/>
      </c>
      <c r="CI189" s="44" t="str">
        <f t="shared" si="369"/>
        <v/>
      </c>
      <c r="CJ189" s="44"/>
      <c r="CK189" s="44"/>
      <c r="CL189" s="44"/>
      <c r="CM189" s="44"/>
      <c r="CN189" s="44"/>
      <c r="CO189" s="44"/>
      <c r="CP189" s="44"/>
      <c r="CQ189" s="44"/>
      <c r="CR189" s="44"/>
      <c r="CS189" s="44"/>
      <c r="CT189" s="44"/>
      <c r="CU189" s="44"/>
      <c r="CV189" s="44"/>
      <c r="CW189" s="44" t="str">
        <f t="shared" si="358"/>
        <v/>
      </c>
      <c r="CX189" s="44" t="str">
        <f t="shared" si="359"/>
        <v/>
      </c>
      <c r="CY189" s="44"/>
      <c r="CZ189" s="44"/>
      <c r="DA189" s="45">
        <f t="shared" si="370"/>
        <v>0</v>
      </c>
      <c r="DB189" s="45">
        <f t="shared" si="371"/>
        <v>0</v>
      </c>
      <c r="DC189" s="45">
        <f t="shared" si="371"/>
        <v>0</v>
      </c>
      <c r="DD189" s="45">
        <f t="shared" si="372"/>
        <v>0</v>
      </c>
      <c r="DE189" s="45">
        <f t="shared" si="372"/>
        <v>0</v>
      </c>
      <c r="DF189" s="45">
        <f t="shared" si="373"/>
        <v>0</v>
      </c>
      <c r="DG189" s="45">
        <f t="shared" si="374"/>
        <v>0</v>
      </c>
      <c r="DH189" s="45">
        <f t="shared" si="375"/>
        <v>0</v>
      </c>
      <c r="DI189" s="45">
        <f t="shared" si="376"/>
        <v>0</v>
      </c>
      <c r="DJ189" s="45"/>
      <c r="DK189" s="45"/>
      <c r="DL189" s="45"/>
      <c r="DM189" s="45"/>
      <c r="DN189" s="45"/>
      <c r="DO189" s="45"/>
      <c r="DP189" s="45"/>
      <c r="DQ189" s="45"/>
      <c r="DR189" s="45"/>
      <c r="DS189" s="45"/>
      <c r="DT189" s="45"/>
      <c r="DU189" s="45"/>
      <c r="DV189" s="45"/>
      <c r="DW189" s="45">
        <f t="shared" si="360"/>
        <v>0</v>
      </c>
      <c r="DX189" s="45">
        <f t="shared" si="360"/>
        <v>0</v>
      </c>
    </row>
    <row r="190" spans="1:128" s="9" customFormat="1" x14ac:dyDescent="0.25">
      <c r="A190" s="533" t="s">
        <v>47</v>
      </c>
      <c r="B190" s="534"/>
      <c r="C190" s="47">
        <f>+O190+Q190+S190+U190+W190+Y190+AA190+AC190+AE190+AG190+AI190</f>
        <v>0</v>
      </c>
      <c r="D190" s="112">
        <f>+P190+R190+T190+V190+X190+Z190+AB190+AD190+AF190+AH190+AJ190</f>
        <v>0</v>
      </c>
      <c r="E190" s="35"/>
      <c r="F190" s="34"/>
      <c r="G190" s="35"/>
      <c r="H190" s="34"/>
      <c r="I190" s="35"/>
      <c r="J190" s="34"/>
      <c r="K190" s="35"/>
      <c r="L190" s="34"/>
      <c r="M190" s="35"/>
      <c r="N190" s="34"/>
      <c r="O190" s="39"/>
      <c r="P190" s="38"/>
      <c r="Q190" s="39"/>
      <c r="R190" s="38"/>
      <c r="S190" s="39"/>
      <c r="T190" s="38"/>
      <c r="U190" s="39"/>
      <c r="V190" s="38"/>
      <c r="W190" s="39"/>
      <c r="X190" s="38"/>
      <c r="Y190" s="39"/>
      <c r="Z190" s="38"/>
      <c r="AA190" s="39"/>
      <c r="AB190" s="38"/>
      <c r="AC190" s="39"/>
      <c r="AD190" s="38"/>
      <c r="AE190" s="39"/>
      <c r="AF190" s="38"/>
      <c r="AG190" s="39"/>
      <c r="AH190" s="38"/>
      <c r="AI190" s="39"/>
      <c r="AJ190" s="40"/>
      <c r="AK190" s="37"/>
      <c r="AL190" s="108"/>
      <c r="AM190" s="39"/>
      <c r="AN190" s="109"/>
      <c r="AO190" s="107"/>
      <c r="AP190" s="108"/>
      <c r="AQ190" s="37"/>
      <c r="AR190" s="109"/>
      <c r="AS190" s="107"/>
      <c r="AT190" s="109"/>
      <c r="AU190" s="107"/>
      <c r="AV190" s="108"/>
      <c r="AW190" s="107"/>
      <c r="AX190" s="108"/>
      <c r="AY190" s="43" t="str">
        <f t="shared" si="357"/>
        <v/>
      </c>
      <c r="AZ190" s="43"/>
      <c r="BA190" s="43"/>
      <c r="BB190" s="43"/>
      <c r="BC190" s="43"/>
      <c r="BD190" s="43"/>
      <c r="BE190" s="43"/>
      <c r="BF190" s="43"/>
      <c r="BG190" s="43"/>
      <c r="BH190" s="10"/>
      <c r="BI190" s="10"/>
      <c r="BJ190" s="10"/>
      <c r="BK190" s="10"/>
      <c r="BR190" s="10"/>
      <c r="BS190" s="10"/>
      <c r="BT190" s="10"/>
      <c r="BU190" s="11"/>
      <c r="BV190" s="10"/>
      <c r="BW190" s="10"/>
      <c r="BX190" s="11"/>
      <c r="BY190" s="11"/>
      <c r="BZ190" s="11"/>
      <c r="CA190" s="44" t="str">
        <f t="shared" si="361"/>
        <v/>
      </c>
      <c r="CB190" s="44" t="str">
        <f t="shared" si="362"/>
        <v/>
      </c>
      <c r="CC190" s="44" t="str">
        <f t="shared" si="363"/>
        <v/>
      </c>
      <c r="CD190" s="44" t="str">
        <f t="shared" si="364"/>
        <v/>
      </c>
      <c r="CE190" s="44" t="str">
        <f t="shared" si="365"/>
        <v/>
      </c>
      <c r="CF190" s="44" t="str">
        <f t="shared" si="366"/>
        <v/>
      </c>
      <c r="CG190" s="44" t="str">
        <f t="shared" si="367"/>
        <v/>
      </c>
      <c r="CH190" s="44" t="str">
        <f t="shared" si="368"/>
        <v/>
      </c>
      <c r="CI190" s="44" t="str">
        <f t="shared" si="369"/>
        <v/>
      </c>
      <c r="CJ190" s="44"/>
      <c r="CK190" s="44"/>
      <c r="CL190" s="44"/>
      <c r="CM190" s="44"/>
      <c r="CN190" s="44"/>
      <c r="CO190" s="44"/>
      <c r="CP190" s="44"/>
      <c r="CQ190" s="44"/>
      <c r="CR190" s="44"/>
      <c r="CS190" s="44"/>
      <c r="CT190" s="44"/>
      <c r="CU190" s="44"/>
      <c r="CV190" s="44"/>
      <c r="CW190" s="44" t="str">
        <f t="shared" si="358"/>
        <v/>
      </c>
      <c r="CX190" s="44" t="str">
        <f t="shared" si="359"/>
        <v/>
      </c>
      <c r="CY190" s="44"/>
      <c r="CZ190" s="44"/>
      <c r="DA190" s="45">
        <f t="shared" si="370"/>
        <v>0</v>
      </c>
      <c r="DB190" s="45">
        <f t="shared" si="371"/>
        <v>0</v>
      </c>
      <c r="DC190" s="45">
        <f t="shared" si="371"/>
        <v>0</v>
      </c>
      <c r="DD190" s="45">
        <f t="shared" si="372"/>
        <v>0</v>
      </c>
      <c r="DE190" s="45">
        <f t="shared" si="372"/>
        <v>0</v>
      </c>
      <c r="DF190" s="45">
        <f t="shared" si="373"/>
        <v>0</v>
      </c>
      <c r="DG190" s="45">
        <f t="shared" si="374"/>
        <v>0</v>
      </c>
      <c r="DH190" s="45">
        <f t="shared" si="375"/>
        <v>0</v>
      </c>
      <c r="DI190" s="45">
        <f t="shared" si="376"/>
        <v>0</v>
      </c>
      <c r="DJ190" s="45"/>
      <c r="DK190" s="45"/>
      <c r="DL190" s="45"/>
      <c r="DM190" s="45"/>
      <c r="DN190" s="45"/>
      <c r="DO190" s="45"/>
      <c r="DP190" s="45"/>
      <c r="DQ190" s="45"/>
      <c r="DR190" s="45"/>
      <c r="DS190" s="45"/>
      <c r="DT190" s="45"/>
      <c r="DU190" s="45"/>
      <c r="DV190" s="45"/>
      <c r="DW190" s="45">
        <f t="shared" si="360"/>
        <v>0</v>
      </c>
      <c r="DX190" s="45">
        <f t="shared" si="360"/>
        <v>0</v>
      </c>
    </row>
    <row r="191" spans="1:128" s="9" customFormat="1" x14ac:dyDescent="0.25">
      <c r="A191" s="533" t="s">
        <v>53</v>
      </c>
      <c r="B191" s="534"/>
      <c r="C191" s="47">
        <f>+E191+G191+I191+K191+M191+O191+Q191+S191+U191+W191+Y191+AA191+AC191+AE191+AG191+AI191</f>
        <v>0</v>
      </c>
      <c r="D191" s="112">
        <f>+F191+H191+J191+L191+N191+P191+R191+T191+V191+X191+Z191+AB191+AD191+AF191+AH191+AJ191</f>
        <v>0</v>
      </c>
      <c r="E191" s="39"/>
      <c r="F191" s="38"/>
      <c r="G191" s="39"/>
      <c r="H191" s="38"/>
      <c r="I191" s="39"/>
      <c r="J191" s="38"/>
      <c r="K191" s="39"/>
      <c r="L191" s="38"/>
      <c r="M191" s="39"/>
      <c r="N191" s="38"/>
      <c r="O191" s="39"/>
      <c r="P191" s="38"/>
      <c r="Q191" s="39"/>
      <c r="R191" s="38"/>
      <c r="S191" s="39"/>
      <c r="T191" s="38"/>
      <c r="U191" s="39"/>
      <c r="V191" s="38"/>
      <c r="W191" s="39"/>
      <c r="X191" s="38"/>
      <c r="Y191" s="39"/>
      <c r="Z191" s="38"/>
      <c r="AA191" s="39"/>
      <c r="AB191" s="38"/>
      <c r="AC191" s="39"/>
      <c r="AD191" s="38"/>
      <c r="AE191" s="39"/>
      <c r="AF191" s="38"/>
      <c r="AG191" s="39"/>
      <c r="AH191" s="38"/>
      <c r="AI191" s="39"/>
      <c r="AJ191" s="40"/>
      <c r="AK191" s="155"/>
      <c r="AL191" s="114"/>
      <c r="AM191" s="115"/>
      <c r="AN191" s="109"/>
      <c r="AO191" s="107"/>
      <c r="AP191" s="108"/>
      <c r="AQ191" s="37"/>
      <c r="AR191" s="109"/>
      <c r="AS191" s="107"/>
      <c r="AT191" s="109"/>
      <c r="AU191" s="107"/>
      <c r="AV191" s="108"/>
      <c r="AW191" s="107"/>
      <c r="AX191" s="108"/>
      <c r="AY191" s="43" t="str">
        <f t="shared" si="357"/>
        <v/>
      </c>
      <c r="AZ191" s="43"/>
      <c r="BA191" s="43"/>
      <c r="BB191" s="43"/>
      <c r="BC191" s="43"/>
      <c r="BD191" s="43"/>
      <c r="BE191" s="43"/>
      <c r="BF191" s="43"/>
      <c r="BG191" s="43"/>
      <c r="BH191" s="10"/>
      <c r="BI191" s="10"/>
      <c r="BJ191" s="10"/>
      <c r="BK191" s="10"/>
      <c r="BR191" s="10"/>
      <c r="BS191" s="10"/>
      <c r="BT191" s="10"/>
      <c r="BU191" s="11"/>
      <c r="BV191" s="10"/>
      <c r="BW191" s="10"/>
      <c r="BX191" s="11"/>
      <c r="BY191" s="11"/>
      <c r="BZ191" s="11"/>
      <c r="CA191" s="44" t="str">
        <f t="shared" si="361"/>
        <v/>
      </c>
      <c r="CB191" s="44" t="str">
        <f t="shared" si="362"/>
        <v/>
      </c>
      <c r="CC191" s="44" t="str">
        <f t="shared" si="363"/>
        <v/>
      </c>
      <c r="CD191" s="44" t="str">
        <f t="shared" si="364"/>
        <v/>
      </c>
      <c r="CE191" s="44" t="str">
        <f t="shared" si="365"/>
        <v/>
      </c>
      <c r="CF191" s="44" t="str">
        <f t="shared" si="366"/>
        <v/>
      </c>
      <c r="CG191" s="44" t="str">
        <f t="shared" si="367"/>
        <v/>
      </c>
      <c r="CH191" s="44" t="str">
        <f t="shared" si="368"/>
        <v/>
      </c>
      <c r="CI191" s="44" t="str">
        <f t="shared" si="369"/>
        <v/>
      </c>
      <c r="CJ191" s="44"/>
      <c r="CK191" s="44"/>
      <c r="CL191" s="44"/>
      <c r="CM191" s="44"/>
      <c r="CN191" s="44"/>
      <c r="CO191" s="44"/>
      <c r="CP191" s="44"/>
      <c r="CQ191" s="44"/>
      <c r="CR191" s="44"/>
      <c r="CS191" s="44"/>
      <c r="CT191" s="44"/>
      <c r="CU191" s="44"/>
      <c r="CV191" s="44"/>
      <c r="CW191" s="44" t="str">
        <f t="shared" si="358"/>
        <v/>
      </c>
      <c r="CX191" s="44" t="str">
        <f t="shared" si="359"/>
        <v/>
      </c>
      <c r="CY191" s="44"/>
      <c r="CZ191" s="44"/>
      <c r="DA191" s="45">
        <f t="shared" si="370"/>
        <v>0</v>
      </c>
      <c r="DB191" s="45">
        <f t="shared" si="371"/>
        <v>0</v>
      </c>
      <c r="DC191" s="45">
        <f t="shared" si="371"/>
        <v>0</v>
      </c>
      <c r="DD191" s="45">
        <f t="shared" si="372"/>
        <v>0</v>
      </c>
      <c r="DE191" s="45">
        <f t="shared" si="372"/>
        <v>0</v>
      </c>
      <c r="DF191" s="45">
        <f t="shared" si="373"/>
        <v>0</v>
      </c>
      <c r="DG191" s="45">
        <f t="shared" si="374"/>
        <v>0</v>
      </c>
      <c r="DH191" s="45">
        <f t="shared" si="375"/>
        <v>0</v>
      </c>
      <c r="DI191" s="45">
        <f t="shared" si="376"/>
        <v>0</v>
      </c>
      <c r="DJ191" s="45"/>
      <c r="DK191" s="45"/>
      <c r="DL191" s="45"/>
      <c r="DM191" s="45"/>
      <c r="DN191" s="45"/>
      <c r="DO191" s="45"/>
      <c r="DP191" s="45"/>
      <c r="DQ191" s="45"/>
      <c r="DR191" s="45"/>
      <c r="DS191" s="45"/>
      <c r="DT191" s="45"/>
      <c r="DU191" s="45"/>
      <c r="DV191" s="45"/>
      <c r="DW191" s="45">
        <f t="shared" si="360"/>
        <v>0</v>
      </c>
      <c r="DX191" s="45">
        <f t="shared" si="360"/>
        <v>0</v>
      </c>
    </row>
    <row r="192" spans="1:128" s="9" customFormat="1" x14ac:dyDescent="0.25">
      <c r="A192" s="533" t="s">
        <v>90</v>
      </c>
      <c r="B192" s="534"/>
      <c r="C192" s="47">
        <f>+E192+G192+I192+K192+M192+O192+Q192+S192+U192+W192+Y192+AA192+AC192+AE192+AG192+AI192</f>
        <v>0</v>
      </c>
      <c r="D192" s="110">
        <f>+F192+H192+J192+L192+N192+P192+R192+T192+V192+X192+Z192+AB192+AD192+AF192+AH192+AJ192</f>
        <v>0</v>
      </c>
      <c r="E192" s="39"/>
      <c r="F192" s="38"/>
      <c r="G192" s="39"/>
      <c r="H192" s="38"/>
      <c r="I192" s="39"/>
      <c r="J192" s="38"/>
      <c r="K192" s="39"/>
      <c r="L192" s="38"/>
      <c r="M192" s="39"/>
      <c r="N192" s="38"/>
      <c r="O192" s="39"/>
      <c r="P192" s="38"/>
      <c r="Q192" s="39"/>
      <c r="R192" s="38"/>
      <c r="S192" s="39"/>
      <c r="T192" s="38"/>
      <c r="U192" s="39"/>
      <c r="V192" s="38"/>
      <c r="W192" s="39"/>
      <c r="X192" s="38"/>
      <c r="Y192" s="39"/>
      <c r="Z192" s="38"/>
      <c r="AA192" s="39"/>
      <c r="AB192" s="38"/>
      <c r="AC192" s="39"/>
      <c r="AD192" s="38"/>
      <c r="AE192" s="39"/>
      <c r="AF192" s="38"/>
      <c r="AG192" s="39"/>
      <c r="AH192" s="38"/>
      <c r="AI192" s="39"/>
      <c r="AJ192" s="38"/>
      <c r="AK192" s="107"/>
      <c r="AL192" s="108"/>
      <c r="AM192" s="39"/>
      <c r="AN192" s="109"/>
      <c r="AO192" s="107"/>
      <c r="AP192" s="108"/>
      <c r="AQ192" s="37"/>
      <c r="AR192" s="109"/>
      <c r="AS192" s="107"/>
      <c r="AT192" s="109"/>
      <c r="AU192" s="107"/>
      <c r="AV192" s="108"/>
      <c r="AW192" s="107"/>
      <c r="AX192" s="108"/>
      <c r="AY192" s="43" t="str">
        <f t="shared" si="357"/>
        <v/>
      </c>
      <c r="AZ192" s="43"/>
      <c r="BA192" s="43"/>
      <c r="BB192" s="43"/>
      <c r="BC192" s="43"/>
      <c r="BD192" s="43"/>
      <c r="BE192" s="43"/>
      <c r="BF192" s="43"/>
      <c r="BG192" s="43"/>
      <c r="BH192" s="10"/>
      <c r="BI192" s="10"/>
      <c r="BJ192" s="10"/>
      <c r="BK192" s="10"/>
      <c r="BR192" s="10"/>
      <c r="BS192" s="10"/>
      <c r="BT192" s="10"/>
      <c r="BU192" s="11"/>
      <c r="BV192" s="10"/>
      <c r="BW192" s="10"/>
      <c r="BX192" s="11"/>
      <c r="BY192" s="11"/>
      <c r="BZ192" s="11"/>
      <c r="CA192" s="44" t="str">
        <f t="shared" si="361"/>
        <v/>
      </c>
      <c r="CB192" s="44" t="str">
        <f t="shared" si="362"/>
        <v/>
      </c>
      <c r="CC192" s="44" t="str">
        <f t="shared" si="363"/>
        <v/>
      </c>
      <c r="CD192" s="44" t="str">
        <f t="shared" si="364"/>
        <v/>
      </c>
      <c r="CE192" s="44" t="str">
        <f t="shared" si="365"/>
        <v/>
      </c>
      <c r="CF192" s="44" t="str">
        <f t="shared" si="366"/>
        <v/>
      </c>
      <c r="CG192" s="44" t="str">
        <f t="shared" si="367"/>
        <v/>
      </c>
      <c r="CH192" s="44" t="str">
        <f t="shared" si="368"/>
        <v/>
      </c>
      <c r="CI192" s="44" t="str">
        <f t="shared" si="369"/>
        <v/>
      </c>
      <c r="CJ192" s="44"/>
      <c r="CK192" s="44"/>
      <c r="CL192" s="44"/>
      <c r="CM192" s="44"/>
      <c r="CN192" s="44"/>
      <c r="CO192" s="44"/>
      <c r="CP192" s="44"/>
      <c r="CQ192" s="44"/>
      <c r="CR192" s="44"/>
      <c r="CS192" s="44"/>
      <c r="CT192" s="44"/>
      <c r="CU192" s="44"/>
      <c r="CV192" s="44"/>
      <c r="CW192" s="44" t="str">
        <f t="shared" si="358"/>
        <v/>
      </c>
      <c r="CX192" s="44" t="str">
        <f t="shared" si="359"/>
        <v/>
      </c>
      <c r="CY192" s="44"/>
      <c r="CZ192" s="44"/>
      <c r="DA192" s="45">
        <f t="shared" si="370"/>
        <v>0</v>
      </c>
      <c r="DB192" s="45">
        <f t="shared" si="371"/>
        <v>0</v>
      </c>
      <c r="DC192" s="45">
        <f t="shared" si="371"/>
        <v>0</v>
      </c>
      <c r="DD192" s="45">
        <f t="shared" si="372"/>
        <v>0</v>
      </c>
      <c r="DE192" s="45">
        <f t="shared" si="372"/>
        <v>0</v>
      </c>
      <c r="DF192" s="45">
        <f t="shared" si="373"/>
        <v>0</v>
      </c>
      <c r="DG192" s="45">
        <f t="shared" si="374"/>
        <v>0</v>
      </c>
      <c r="DH192" s="45">
        <f t="shared" si="375"/>
        <v>0</v>
      </c>
      <c r="DI192" s="45">
        <f t="shared" si="376"/>
        <v>0</v>
      </c>
      <c r="DJ192" s="45"/>
      <c r="DK192" s="45"/>
      <c r="DL192" s="45"/>
      <c r="DM192" s="45"/>
      <c r="DN192" s="45"/>
      <c r="DO192" s="45"/>
      <c r="DP192" s="45"/>
      <c r="DQ192" s="45"/>
      <c r="DR192" s="45"/>
      <c r="DS192" s="45"/>
      <c r="DT192" s="45"/>
      <c r="DU192" s="45"/>
      <c r="DV192" s="45"/>
      <c r="DW192" s="45">
        <f t="shared" si="360"/>
        <v>0</v>
      </c>
      <c r="DX192" s="45">
        <f t="shared" si="360"/>
        <v>0</v>
      </c>
    </row>
    <row r="193" spans="1:128" s="9" customFormat="1" ht="15" customHeight="1" x14ac:dyDescent="0.25">
      <c r="A193" s="535" t="s">
        <v>91</v>
      </c>
      <c r="B193" s="536"/>
      <c r="C193" s="47">
        <f>+O193+Q193+S193+U193+W193+Y193+AA193+AC193+AE193+AG193+AI193</f>
        <v>0</v>
      </c>
      <c r="D193" s="110">
        <f>+P193+R193+T193+V193+X193+Z193+AB193+AD193+AF193+AH193+AJ193</f>
        <v>0</v>
      </c>
      <c r="E193" s="35"/>
      <c r="F193" s="34"/>
      <c r="G193" s="35"/>
      <c r="H193" s="34"/>
      <c r="I193" s="35"/>
      <c r="J193" s="34"/>
      <c r="K193" s="35"/>
      <c r="L193" s="34"/>
      <c r="M193" s="35"/>
      <c r="N193" s="34"/>
      <c r="O193" s="39"/>
      <c r="P193" s="38"/>
      <c r="Q193" s="39"/>
      <c r="R193" s="38"/>
      <c r="S193" s="39"/>
      <c r="T193" s="38"/>
      <c r="U193" s="39"/>
      <c r="V193" s="38"/>
      <c r="W193" s="39"/>
      <c r="X193" s="38"/>
      <c r="Y193" s="39"/>
      <c r="Z193" s="38"/>
      <c r="AA193" s="39"/>
      <c r="AB193" s="38"/>
      <c r="AC193" s="39"/>
      <c r="AD193" s="38"/>
      <c r="AE193" s="39"/>
      <c r="AF193" s="38"/>
      <c r="AG193" s="39"/>
      <c r="AH193" s="38"/>
      <c r="AI193" s="39"/>
      <c r="AJ193" s="38"/>
      <c r="AK193" s="107"/>
      <c r="AL193" s="108"/>
      <c r="AM193" s="39"/>
      <c r="AN193" s="109"/>
      <c r="AO193" s="107"/>
      <c r="AP193" s="108"/>
      <c r="AQ193" s="37"/>
      <c r="AR193" s="109"/>
      <c r="AS193" s="107"/>
      <c r="AT193" s="109"/>
      <c r="AU193" s="107"/>
      <c r="AV193" s="108"/>
      <c r="AW193" s="107"/>
      <c r="AX193" s="108"/>
      <c r="AY193" s="43" t="str">
        <f t="shared" si="357"/>
        <v/>
      </c>
      <c r="AZ193" s="43"/>
      <c r="BA193" s="43"/>
      <c r="BB193" s="43"/>
      <c r="BC193" s="43"/>
      <c r="BD193" s="43"/>
      <c r="BE193" s="43"/>
      <c r="BF193" s="43"/>
      <c r="BG193" s="43"/>
      <c r="BH193" s="10"/>
      <c r="BI193" s="10"/>
      <c r="BJ193" s="10"/>
      <c r="BK193" s="10"/>
      <c r="BR193" s="10"/>
      <c r="BS193" s="10"/>
      <c r="BT193" s="10"/>
      <c r="BU193" s="11"/>
      <c r="BV193" s="10"/>
      <c r="BW193" s="10"/>
      <c r="BX193" s="11"/>
      <c r="BY193" s="11"/>
      <c r="BZ193" s="11"/>
      <c r="CA193" s="44" t="str">
        <f t="shared" si="361"/>
        <v/>
      </c>
      <c r="CB193" s="44" t="str">
        <f t="shared" si="362"/>
        <v/>
      </c>
      <c r="CC193" s="44" t="str">
        <f t="shared" si="363"/>
        <v/>
      </c>
      <c r="CD193" s="44" t="str">
        <f t="shared" si="364"/>
        <v/>
      </c>
      <c r="CE193" s="44" t="str">
        <f t="shared" si="365"/>
        <v/>
      </c>
      <c r="CF193" s="44" t="str">
        <f t="shared" si="366"/>
        <v/>
      </c>
      <c r="CG193" s="44" t="str">
        <f t="shared" si="367"/>
        <v/>
      </c>
      <c r="CH193" s="44" t="str">
        <f t="shared" si="368"/>
        <v/>
      </c>
      <c r="CI193" s="44" t="str">
        <f t="shared" si="369"/>
        <v/>
      </c>
      <c r="CJ193" s="44"/>
      <c r="CK193" s="44"/>
      <c r="CL193" s="44"/>
      <c r="CM193" s="44"/>
      <c r="CN193" s="44"/>
      <c r="CO193" s="44"/>
      <c r="CP193" s="44"/>
      <c r="CQ193" s="44"/>
      <c r="CR193" s="44"/>
      <c r="CS193" s="44"/>
      <c r="CT193" s="44"/>
      <c r="CU193" s="44"/>
      <c r="CV193" s="44"/>
      <c r="CW193" s="44" t="str">
        <f t="shared" si="358"/>
        <v/>
      </c>
      <c r="CX193" s="44" t="str">
        <f t="shared" si="359"/>
        <v/>
      </c>
      <c r="CY193" s="44"/>
      <c r="CZ193" s="44"/>
      <c r="DA193" s="45">
        <f t="shared" si="370"/>
        <v>0</v>
      </c>
      <c r="DB193" s="45">
        <f t="shared" si="371"/>
        <v>0</v>
      </c>
      <c r="DC193" s="45">
        <f t="shared" si="371"/>
        <v>0</v>
      </c>
      <c r="DD193" s="45">
        <f t="shared" si="372"/>
        <v>0</v>
      </c>
      <c r="DE193" s="45">
        <f t="shared" si="372"/>
        <v>0</v>
      </c>
      <c r="DF193" s="45">
        <f t="shared" si="373"/>
        <v>0</v>
      </c>
      <c r="DG193" s="45">
        <f t="shared" si="374"/>
        <v>0</v>
      </c>
      <c r="DH193" s="45">
        <f t="shared" si="375"/>
        <v>0</v>
      </c>
      <c r="DI193" s="45">
        <f t="shared" si="376"/>
        <v>0</v>
      </c>
      <c r="DJ193" s="45"/>
      <c r="DK193" s="45"/>
      <c r="DL193" s="45"/>
      <c r="DM193" s="45"/>
      <c r="DN193" s="45"/>
      <c r="DO193" s="45"/>
      <c r="DP193" s="45"/>
      <c r="DQ193" s="45"/>
      <c r="DR193" s="45"/>
      <c r="DS193" s="45"/>
      <c r="DT193" s="45"/>
      <c r="DU193" s="45"/>
      <c r="DV193" s="45"/>
      <c r="DW193" s="45">
        <f t="shared" si="360"/>
        <v>0</v>
      </c>
      <c r="DX193" s="45">
        <f t="shared" si="360"/>
        <v>0</v>
      </c>
    </row>
    <row r="194" spans="1:128" s="9" customFormat="1" x14ac:dyDescent="0.25">
      <c r="A194" s="533" t="s">
        <v>50</v>
      </c>
      <c r="B194" s="534"/>
      <c r="C194" s="47">
        <f>+O194+Q194+S194+U194+W194+Y194+AA194+AC194+AE194+AG194+AI194</f>
        <v>0</v>
      </c>
      <c r="D194" s="110">
        <f>+P194+R194+T194+V194+X194+Z194+AB194+AD194+AF194+AH194+AJ194</f>
        <v>0</v>
      </c>
      <c r="E194" s="35"/>
      <c r="F194" s="34"/>
      <c r="G194" s="35"/>
      <c r="H194" s="34"/>
      <c r="I194" s="35"/>
      <c r="J194" s="34"/>
      <c r="K194" s="35"/>
      <c r="L194" s="34"/>
      <c r="M194" s="35"/>
      <c r="N194" s="34"/>
      <c r="O194" s="39"/>
      <c r="P194" s="38"/>
      <c r="Q194" s="39"/>
      <c r="R194" s="38"/>
      <c r="S194" s="39"/>
      <c r="T194" s="38"/>
      <c r="U194" s="39"/>
      <c r="V194" s="38"/>
      <c r="W194" s="39"/>
      <c r="X194" s="38"/>
      <c r="Y194" s="39"/>
      <c r="Z194" s="38"/>
      <c r="AA194" s="39"/>
      <c r="AB194" s="38"/>
      <c r="AC194" s="39"/>
      <c r="AD194" s="38"/>
      <c r="AE194" s="39"/>
      <c r="AF194" s="38"/>
      <c r="AG194" s="39"/>
      <c r="AH194" s="38"/>
      <c r="AI194" s="39"/>
      <c r="AJ194" s="38"/>
      <c r="AK194" s="107"/>
      <c r="AL194" s="108"/>
      <c r="AM194" s="39"/>
      <c r="AN194" s="109"/>
      <c r="AO194" s="107"/>
      <c r="AP194" s="108"/>
      <c r="AQ194" s="37"/>
      <c r="AR194" s="109"/>
      <c r="AS194" s="107"/>
      <c r="AT194" s="109"/>
      <c r="AU194" s="107"/>
      <c r="AV194" s="108"/>
      <c r="AW194" s="107"/>
      <c r="AX194" s="108"/>
      <c r="AY194" s="43" t="str">
        <f t="shared" si="357"/>
        <v/>
      </c>
      <c r="AZ194" s="43"/>
      <c r="BA194" s="43"/>
      <c r="BB194" s="43"/>
      <c r="BC194" s="43"/>
      <c r="BD194" s="43"/>
      <c r="BE194" s="43"/>
      <c r="BF194" s="43"/>
      <c r="BG194" s="43"/>
      <c r="BH194" s="10"/>
      <c r="BI194" s="10"/>
      <c r="BJ194" s="10"/>
      <c r="BK194" s="10"/>
      <c r="BR194" s="10"/>
      <c r="BS194" s="10"/>
      <c r="BT194" s="10"/>
      <c r="BU194" s="11"/>
      <c r="BV194" s="10"/>
      <c r="BW194" s="10"/>
      <c r="BX194" s="11"/>
      <c r="BY194" s="11"/>
      <c r="BZ194" s="11"/>
      <c r="CA194" s="44" t="str">
        <f t="shared" si="361"/>
        <v/>
      </c>
      <c r="CB194" s="44" t="str">
        <f t="shared" si="362"/>
        <v/>
      </c>
      <c r="CC194" s="44" t="str">
        <f t="shared" si="363"/>
        <v/>
      </c>
      <c r="CD194" s="44" t="str">
        <f t="shared" si="364"/>
        <v/>
      </c>
      <c r="CE194" s="44" t="str">
        <f t="shared" si="365"/>
        <v/>
      </c>
      <c r="CF194" s="44" t="str">
        <f t="shared" si="366"/>
        <v/>
      </c>
      <c r="CG194" s="44" t="str">
        <f t="shared" si="367"/>
        <v/>
      </c>
      <c r="CH194" s="44" t="str">
        <f t="shared" si="368"/>
        <v/>
      </c>
      <c r="CI194" s="44" t="str">
        <f t="shared" si="369"/>
        <v/>
      </c>
      <c r="CJ194" s="44"/>
      <c r="CK194" s="44"/>
      <c r="CL194" s="44"/>
      <c r="CM194" s="44"/>
      <c r="CN194" s="44"/>
      <c r="CO194" s="44"/>
      <c r="CP194" s="44"/>
      <c r="CQ194" s="44"/>
      <c r="CR194" s="44"/>
      <c r="CS194" s="44"/>
      <c r="CT194" s="44"/>
      <c r="CU194" s="44"/>
      <c r="CV194" s="44"/>
      <c r="CW194" s="44" t="str">
        <f t="shared" si="358"/>
        <v/>
      </c>
      <c r="CX194" s="44" t="str">
        <f t="shared" si="359"/>
        <v/>
      </c>
      <c r="CY194" s="44"/>
      <c r="CZ194" s="44"/>
      <c r="DA194" s="45">
        <f t="shared" si="370"/>
        <v>0</v>
      </c>
      <c r="DB194" s="45">
        <f t="shared" si="371"/>
        <v>0</v>
      </c>
      <c r="DC194" s="45">
        <f t="shared" si="371"/>
        <v>0</v>
      </c>
      <c r="DD194" s="45">
        <f t="shared" si="372"/>
        <v>0</v>
      </c>
      <c r="DE194" s="45">
        <f t="shared" si="372"/>
        <v>0</v>
      </c>
      <c r="DF194" s="45">
        <f t="shared" si="373"/>
        <v>0</v>
      </c>
      <c r="DG194" s="45">
        <f t="shared" si="374"/>
        <v>0</v>
      </c>
      <c r="DH194" s="45">
        <f t="shared" si="375"/>
        <v>0</v>
      </c>
      <c r="DI194" s="45">
        <f t="shared" si="376"/>
        <v>0</v>
      </c>
      <c r="DJ194" s="45"/>
      <c r="DK194" s="45"/>
      <c r="DL194" s="45"/>
      <c r="DM194" s="45"/>
      <c r="DN194" s="45"/>
      <c r="DO194" s="45"/>
      <c r="DP194" s="45"/>
      <c r="DQ194" s="45"/>
      <c r="DR194" s="45"/>
      <c r="DS194" s="45"/>
      <c r="DT194" s="45"/>
      <c r="DU194" s="45"/>
      <c r="DV194" s="45"/>
      <c r="DW194" s="45">
        <f t="shared" si="360"/>
        <v>0</v>
      </c>
      <c r="DX194" s="45">
        <f t="shared" si="360"/>
        <v>0</v>
      </c>
    </row>
    <row r="195" spans="1:128" s="9" customFormat="1" x14ac:dyDescent="0.25">
      <c r="A195" s="537" t="s">
        <v>92</v>
      </c>
      <c r="B195" s="538"/>
      <c r="C195" s="116">
        <f>+E195+G195+I195+K195+M195+O195+Q195+S195+U195+W195+Y195+AA195+AC195+AE195+AG195+AI195</f>
        <v>0</v>
      </c>
      <c r="D195" s="117">
        <f>+F195+H195+J195+L195+N195+P195+R195+T195+V195+X195+Z195+AB195+AD195+AF195+AH195+AJ195</f>
        <v>0</v>
      </c>
      <c r="E195" s="118"/>
      <c r="F195" s="119"/>
      <c r="G195" s="118"/>
      <c r="H195" s="119"/>
      <c r="I195" s="118"/>
      <c r="J195" s="119"/>
      <c r="K195" s="118"/>
      <c r="L195" s="119"/>
      <c r="M195" s="118"/>
      <c r="N195" s="119"/>
      <c r="O195" s="118"/>
      <c r="P195" s="119"/>
      <c r="Q195" s="118"/>
      <c r="R195" s="119"/>
      <c r="S195" s="118"/>
      <c r="T195" s="119"/>
      <c r="U195" s="118"/>
      <c r="V195" s="119"/>
      <c r="W195" s="118"/>
      <c r="X195" s="119"/>
      <c r="Y195" s="118"/>
      <c r="Z195" s="119"/>
      <c r="AA195" s="118"/>
      <c r="AB195" s="119"/>
      <c r="AC195" s="118"/>
      <c r="AD195" s="119"/>
      <c r="AE195" s="118"/>
      <c r="AF195" s="119"/>
      <c r="AG195" s="118"/>
      <c r="AH195" s="119"/>
      <c r="AI195" s="118"/>
      <c r="AJ195" s="119"/>
      <c r="AK195" s="120"/>
      <c r="AL195" s="121"/>
      <c r="AM195" s="118"/>
      <c r="AN195" s="122"/>
      <c r="AO195" s="120"/>
      <c r="AP195" s="121"/>
      <c r="AQ195" s="123"/>
      <c r="AR195" s="122"/>
      <c r="AS195" s="120"/>
      <c r="AT195" s="122"/>
      <c r="AU195" s="120"/>
      <c r="AV195" s="121"/>
      <c r="AW195" s="120"/>
      <c r="AX195" s="121"/>
      <c r="AY195" s="43" t="str">
        <f t="shared" si="357"/>
        <v/>
      </c>
      <c r="AZ195" s="43"/>
      <c r="BA195" s="43"/>
      <c r="BB195" s="43"/>
      <c r="BC195" s="43"/>
      <c r="BD195" s="43"/>
      <c r="BE195" s="43"/>
      <c r="BF195" s="43"/>
      <c r="BG195" s="43"/>
      <c r="BH195" s="10"/>
      <c r="BI195" s="10"/>
      <c r="BJ195" s="10"/>
      <c r="BK195" s="10"/>
      <c r="BR195" s="10"/>
      <c r="BS195" s="10"/>
      <c r="BT195" s="10"/>
      <c r="BU195" s="11"/>
      <c r="BV195" s="10"/>
      <c r="BW195" s="10"/>
      <c r="BX195" s="11"/>
      <c r="BY195" s="11"/>
      <c r="BZ195" s="11"/>
      <c r="CA195" s="44" t="str">
        <f t="shared" si="361"/>
        <v/>
      </c>
      <c r="CB195" s="44" t="str">
        <f t="shared" si="362"/>
        <v/>
      </c>
      <c r="CC195" s="44" t="str">
        <f t="shared" si="363"/>
        <v/>
      </c>
      <c r="CD195" s="44" t="str">
        <f t="shared" si="364"/>
        <v/>
      </c>
      <c r="CE195" s="44" t="str">
        <f t="shared" si="365"/>
        <v/>
      </c>
      <c r="CF195" s="44" t="str">
        <f t="shared" si="366"/>
        <v/>
      </c>
      <c r="CG195" s="44" t="str">
        <f t="shared" si="367"/>
        <v/>
      </c>
      <c r="CH195" s="44" t="str">
        <f t="shared" si="368"/>
        <v/>
      </c>
      <c r="CI195" s="44" t="str">
        <f t="shared" si="369"/>
        <v/>
      </c>
      <c r="CJ195" s="44"/>
      <c r="CK195" s="44"/>
      <c r="CL195" s="44"/>
      <c r="CM195" s="44"/>
      <c r="CN195" s="44"/>
      <c r="CO195" s="44"/>
      <c r="CP195" s="44"/>
      <c r="CQ195" s="44"/>
      <c r="CR195" s="44"/>
      <c r="CS195" s="44"/>
      <c r="CT195" s="44"/>
      <c r="CU195" s="44"/>
      <c r="CV195" s="44"/>
      <c r="CW195" s="44" t="str">
        <f t="shared" si="358"/>
        <v/>
      </c>
      <c r="CX195" s="44" t="str">
        <f t="shared" si="359"/>
        <v/>
      </c>
      <c r="CY195" s="44"/>
      <c r="CZ195" s="44"/>
      <c r="DA195" s="45">
        <f t="shared" si="370"/>
        <v>0</v>
      </c>
      <c r="DB195" s="45">
        <f t="shared" si="371"/>
        <v>0</v>
      </c>
      <c r="DC195" s="45">
        <f t="shared" si="371"/>
        <v>0</v>
      </c>
      <c r="DD195" s="45">
        <f t="shared" si="372"/>
        <v>0</v>
      </c>
      <c r="DE195" s="45">
        <f t="shared" si="372"/>
        <v>0</v>
      </c>
      <c r="DF195" s="45">
        <f t="shared" si="373"/>
        <v>0</v>
      </c>
      <c r="DG195" s="45">
        <f t="shared" si="374"/>
        <v>0</v>
      </c>
      <c r="DH195" s="45">
        <f t="shared" si="375"/>
        <v>0</v>
      </c>
      <c r="DI195" s="45">
        <f t="shared" si="376"/>
        <v>0</v>
      </c>
      <c r="DJ195" s="45"/>
      <c r="DK195" s="45"/>
      <c r="DL195" s="45"/>
      <c r="DM195" s="45"/>
      <c r="DN195" s="45"/>
      <c r="DO195" s="45"/>
      <c r="DP195" s="45"/>
      <c r="DQ195" s="45"/>
      <c r="DR195" s="45"/>
      <c r="DS195" s="45"/>
      <c r="DT195" s="45"/>
      <c r="DU195" s="45"/>
      <c r="DV195" s="45"/>
      <c r="DW195" s="45">
        <f t="shared" si="360"/>
        <v>0</v>
      </c>
      <c r="DX195" s="45">
        <f t="shared" si="360"/>
        <v>0</v>
      </c>
    </row>
    <row r="196" spans="1:128" s="9" customFormat="1" x14ac:dyDescent="0.25">
      <c r="A196" s="539" t="s">
        <v>51</v>
      </c>
      <c r="B196" s="126" t="s">
        <v>71</v>
      </c>
      <c r="C196" s="127">
        <f t="shared" ref="C196:D198" si="377">+O196+Q196+S196+U196+W196+Y196+AA196+AC196+AE196+AG196</f>
        <v>0</v>
      </c>
      <c r="D196" s="99">
        <f t="shared" si="377"/>
        <v>0</v>
      </c>
      <c r="E196" s="100"/>
      <c r="F196" s="101"/>
      <c r="G196" s="100"/>
      <c r="H196" s="101"/>
      <c r="I196" s="100"/>
      <c r="J196" s="101"/>
      <c r="K196" s="100"/>
      <c r="L196" s="101"/>
      <c r="M196" s="100"/>
      <c r="N196" s="101"/>
      <c r="O196" s="79"/>
      <c r="P196" s="80"/>
      <c r="Q196" s="79"/>
      <c r="R196" s="80"/>
      <c r="S196" s="79"/>
      <c r="T196" s="80"/>
      <c r="U196" s="79"/>
      <c r="V196" s="80"/>
      <c r="W196" s="79"/>
      <c r="X196" s="80"/>
      <c r="Y196" s="79"/>
      <c r="Z196" s="80"/>
      <c r="AA196" s="79"/>
      <c r="AB196" s="80"/>
      <c r="AC196" s="79"/>
      <c r="AD196" s="80"/>
      <c r="AE196" s="79"/>
      <c r="AF196" s="80"/>
      <c r="AG196" s="79"/>
      <c r="AH196" s="80"/>
      <c r="AI196" s="156"/>
      <c r="AJ196" s="157"/>
      <c r="AK196" s="130"/>
      <c r="AL196" s="81"/>
      <c r="AM196" s="79"/>
      <c r="AN196" s="131"/>
      <c r="AO196" s="130"/>
      <c r="AP196" s="81"/>
      <c r="AQ196" s="132"/>
      <c r="AR196" s="131"/>
      <c r="AS196" s="132"/>
      <c r="AT196" s="131"/>
      <c r="AU196" s="132"/>
      <c r="AV196" s="131"/>
      <c r="AW196" s="134"/>
      <c r="AX196" s="135"/>
      <c r="AY196" s="43" t="str">
        <f t="shared" si="357"/>
        <v/>
      </c>
      <c r="AZ196" s="43"/>
      <c r="BA196" s="43"/>
      <c r="BB196" s="43"/>
      <c r="BC196" s="43"/>
      <c r="BD196" s="43"/>
      <c r="BE196" s="43"/>
      <c r="BF196" s="43"/>
      <c r="BG196" s="43"/>
      <c r="BH196" s="10"/>
      <c r="BI196" s="10"/>
      <c r="BJ196" s="10"/>
      <c r="BK196" s="10"/>
      <c r="BR196" s="10"/>
      <c r="BS196" s="10"/>
      <c r="BT196" s="10"/>
      <c r="BU196" s="11"/>
      <c r="BV196" s="10"/>
      <c r="BW196" s="10"/>
      <c r="BX196" s="11"/>
      <c r="BY196" s="11"/>
      <c r="BZ196" s="11"/>
      <c r="CA196" s="44" t="str">
        <f t="shared" si="361"/>
        <v/>
      </c>
      <c r="CB196" s="44" t="str">
        <f t="shared" si="362"/>
        <v/>
      </c>
      <c r="CC196" s="44" t="str">
        <f t="shared" si="363"/>
        <v/>
      </c>
      <c r="CD196" s="44" t="str">
        <f t="shared" si="364"/>
        <v/>
      </c>
      <c r="CE196" s="44" t="str">
        <f t="shared" si="365"/>
        <v/>
      </c>
      <c r="CF196" s="44" t="str">
        <f t="shared" si="366"/>
        <v/>
      </c>
      <c r="CG196" s="44" t="str">
        <f t="shared" si="367"/>
        <v/>
      </c>
      <c r="CH196" s="44" t="str">
        <f t="shared" si="368"/>
        <v/>
      </c>
      <c r="CI196" s="44" t="str">
        <f t="shared" si="369"/>
        <v/>
      </c>
      <c r="CJ196" s="44"/>
      <c r="CK196" s="44"/>
      <c r="CL196" s="44"/>
      <c r="CM196" s="44"/>
      <c r="CN196" s="44"/>
      <c r="CO196" s="44"/>
      <c r="CP196" s="44"/>
      <c r="CQ196" s="44"/>
      <c r="CR196" s="44"/>
      <c r="CS196" s="44"/>
      <c r="CT196" s="44"/>
      <c r="CU196" s="44"/>
      <c r="CV196" s="44"/>
      <c r="CW196" s="44" t="str">
        <f t="shared" si="358"/>
        <v/>
      </c>
      <c r="CX196" s="44" t="str">
        <f t="shared" si="359"/>
        <v/>
      </c>
      <c r="CY196" s="44"/>
      <c r="CZ196" s="44"/>
      <c r="DA196" s="45">
        <f t="shared" si="370"/>
        <v>0</v>
      </c>
      <c r="DB196" s="45">
        <f t="shared" si="371"/>
        <v>0</v>
      </c>
      <c r="DC196" s="45">
        <f t="shared" si="371"/>
        <v>0</v>
      </c>
      <c r="DD196" s="45">
        <f t="shared" si="372"/>
        <v>0</v>
      </c>
      <c r="DE196" s="45">
        <f t="shared" si="372"/>
        <v>0</v>
      </c>
      <c r="DF196" s="45">
        <f t="shared" si="373"/>
        <v>0</v>
      </c>
      <c r="DG196" s="45">
        <f t="shared" si="374"/>
        <v>0</v>
      </c>
      <c r="DH196" s="45">
        <f t="shared" si="375"/>
        <v>0</v>
      </c>
      <c r="DI196" s="45">
        <f t="shared" si="376"/>
        <v>0</v>
      </c>
      <c r="DJ196" s="45"/>
      <c r="DK196" s="45"/>
      <c r="DL196" s="45"/>
      <c r="DM196" s="45"/>
      <c r="DN196" s="45"/>
      <c r="DO196" s="45"/>
      <c r="DP196" s="45"/>
      <c r="DQ196" s="45"/>
      <c r="DR196" s="45"/>
      <c r="DS196" s="45"/>
      <c r="DT196" s="45"/>
      <c r="DU196" s="45"/>
      <c r="DV196" s="45"/>
      <c r="DW196" s="45">
        <f t="shared" si="360"/>
        <v>0</v>
      </c>
      <c r="DX196" s="45">
        <f t="shared" si="360"/>
        <v>0</v>
      </c>
    </row>
    <row r="197" spans="1:128" s="9" customFormat="1" x14ac:dyDescent="0.25">
      <c r="A197" s="540"/>
      <c r="B197" s="83" t="s">
        <v>72</v>
      </c>
      <c r="C197" s="47">
        <f t="shared" si="377"/>
        <v>0</v>
      </c>
      <c r="D197" s="110">
        <f t="shared" si="377"/>
        <v>0</v>
      </c>
      <c r="E197" s="35"/>
      <c r="F197" s="34"/>
      <c r="G197" s="35"/>
      <c r="H197" s="34"/>
      <c r="I197" s="35"/>
      <c r="J197" s="34"/>
      <c r="K197" s="35"/>
      <c r="L197" s="34"/>
      <c r="M197" s="35"/>
      <c r="N197" s="34"/>
      <c r="O197" s="39"/>
      <c r="P197" s="38"/>
      <c r="Q197" s="39"/>
      <c r="R197" s="38"/>
      <c r="S197" s="39"/>
      <c r="T197" s="38"/>
      <c r="U197" s="39"/>
      <c r="V197" s="38"/>
      <c r="W197" s="39"/>
      <c r="X197" s="38"/>
      <c r="Y197" s="39"/>
      <c r="Z197" s="38"/>
      <c r="AA197" s="39"/>
      <c r="AB197" s="38"/>
      <c r="AC197" s="39"/>
      <c r="AD197" s="38"/>
      <c r="AE197" s="39"/>
      <c r="AF197" s="38"/>
      <c r="AG197" s="39"/>
      <c r="AH197" s="38"/>
      <c r="AI197" s="50"/>
      <c r="AJ197" s="51"/>
      <c r="AK197" s="107"/>
      <c r="AL197" s="108"/>
      <c r="AM197" s="39"/>
      <c r="AN197" s="109"/>
      <c r="AO197" s="107"/>
      <c r="AP197" s="108"/>
      <c r="AQ197" s="37"/>
      <c r="AR197" s="109"/>
      <c r="AS197" s="37"/>
      <c r="AT197" s="109"/>
      <c r="AU197" s="37"/>
      <c r="AV197" s="109"/>
      <c r="AW197" s="136"/>
      <c r="AX197" s="111"/>
      <c r="AY197" s="43" t="str">
        <f t="shared" si="357"/>
        <v/>
      </c>
      <c r="AZ197" s="43"/>
      <c r="BA197" s="43"/>
      <c r="BB197" s="43"/>
      <c r="BC197" s="43"/>
      <c r="BD197" s="43"/>
      <c r="BE197" s="43"/>
      <c r="BF197" s="43"/>
      <c r="BG197" s="43"/>
      <c r="BH197" s="10"/>
      <c r="BI197" s="10"/>
      <c r="BJ197" s="10"/>
      <c r="BK197" s="10"/>
      <c r="BR197" s="10"/>
      <c r="BS197" s="10"/>
      <c r="BT197" s="10"/>
      <c r="BU197" s="11"/>
      <c r="BV197" s="10"/>
      <c r="BW197" s="10"/>
      <c r="BX197" s="11"/>
      <c r="BY197" s="11"/>
      <c r="BZ197" s="11"/>
      <c r="CA197" s="44" t="str">
        <f t="shared" si="361"/>
        <v/>
      </c>
      <c r="CB197" s="44" t="str">
        <f t="shared" si="362"/>
        <v/>
      </c>
      <c r="CC197" s="44" t="str">
        <f t="shared" si="363"/>
        <v/>
      </c>
      <c r="CD197" s="44" t="str">
        <f t="shared" si="364"/>
        <v/>
      </c>
      <c r="CE197" s="44" t="str">
        <f t="shared" si="365"/>
        <v/>
      </c>
      <c r="CF197" s="44" t="str">
        <f t="shared" si="366"/>
        <v/>
      </c>
      <c r="CG197" s="44" t="str">
        <f t="shared" si="367"/>
        <v/>
      </c>
      <c r="CH197" s="44" t="str">
        <f t="shared" si="368"/>
        <v/>
      </c>
      <c r="CI197" s="44" t="str">
        <f t="shared" si="369"/>
        <v/>
      </c>
      <c r="CJ197" s="44"/>
      <c r="CK197" s="44"/>
      <c r="CL197" s="44"/>
      <c r="CM197" s="44"/>
      <c r="CN197" s="44"/>
      <c r="CO197" s="44"/>
      <c r="CP197" s="44"/>
      <c r="CQ197" s="44"/>
      <c r="CR197" s="44"/>
      <c r="CS197" s="44"/>
      <c r="CT197" s="44"/>
      <c r="CU197" s="44"/>
      <c r="CV197" s="44"/>
      <c r="CW197" s="44" t="str">
        <f t="shared" si="358"/>
        <v/>
      </c>
      <c r="CX197" s="44" t="str">
        <f t="shared" si="359"/>
        <v/>
      </c>
      <c r="CY197" s="44"/>
      <c r="CZ197" s="44"/>
      <c r="DA197" s="45">
        <f t="shared" si="370"/>
        <v>0</v>
      </c>
      <c r="DB197" s="45">
        <f t="shared" si="371"/>
        <v>0</v>
      </c>
      <c r="DC197" s="45">
        <f t="shared" si="371"/>
        <v>0</v>
      </c>
      <c r="DD197" s="45">
        <f t="shared" si="372"/>
        <v>0</v>
      </c>
      <c r="DE197" s="45">
        <f t="shared" si="372"/>
        <v>0</v>
      </c>
      <c r="DF197" s="45">
        <f t="shared" si="373"/>
        <v>0</v>
      </c>
      <c r="DG197" s="45">
        <f t="shared" si="374"/>
        <v>0</v>
      </c>
      <c r="DH197" s="45">
        <f t="shared" si="375"/>
        <v>0</v>
      </c>
      <c r="DI197" s="45">
        <f t="shared" si="376"/>
        <v>0</v>
      </c>
      <c r="DJ197" s="45"/>
      <c r="DK197" s="45"/>
      <c r="DL197" s="45"/>
      <c r="DM197" s="45"/>
      <c r="DN197" s="45"/>
      <c r="DO197" s="45"/>
      <c r="DP197" s="45"/>
      <c r="DQ197" s="45"/>
      <c r="DR197" s="45"/>
      <c r="DS197" s="45"/>
      <c r="DT197" s="45"/>
      <c r="DU197" s="45"/>
      <c r="DV197" s="45"/>
      <c r="DW197" s="45">
        <f t="shared" si="360"/>
        <v>0</v>
      </c>
      <c r="DX197" s="45">
        <f t="shared" si="360"/>
        <v>0</v>
      </c>
    </row>
    <row r="198" spans="1:128" s="9" customFormat="1" x14ac:dyDescent="0.25">
      <c r="A198" s="541"/>
      <c r="B198" s="96" t="s">
        <v>73</v>
      </c>
      <c r="C198" s="116">
        <f t="shared" si="377"/>
        <v>0</v>
      </c>
      <c r="D198" s="137">
        <f t="shared" si="377"/>
        <v>0</v>
      </c>
      <c r="E198" s="138"/>
      <c r="F198" s="139"/>
      <c r="G198" s="138"/>
      <c r="H198" s="139"/>
      <c r="I198" s="138"/>
      <c r="J198" s="139"/>
      <c r="K198" s="138"/>
      <c r="L198" s="139"/>
      <c r="M198" s="138"/>
      <c r="N198" s="139"/>
      <c r="O198" s="60"/>
      <c r="P198" s="59"/>
      <c r="Q198" s="60"/>
      <c r="R198" s="59"/>
      <c r="S198" s="60"/>
      <c r="T198" s="59"/>
      <c r="U198" s="60"/>
      <c r="V198" s="59"/>
      <c r="W198" s="60"/>
      <c r="X198" s="59"/>
      <c r="Y198" s="60"/>
      <c r="Z198" s="59"/>
      <c r="AA198" s="60"/>
      <c r="AB198" s="59"/>
      <c r="AC198" s="60"/>
      <c r="AD198" s="59"/>
      <c r="AE198" s="60"/>
      <c r="AF198" s="59"/>
      <c r="AG198" s="60"/>
      <c r="AH198" s="59"/>
      <c r="AI198" s="158"/>
      <c r="AJ198" s="159"/>
      <c r="AK198" s="124"/>
      <c r="AL198" s="141"/>
      <c r="AM198" s="60"/>
      <c r="AN198" s="125"/>
      <c r="AO198" s="124"/>
      <c r="AP198" s="141"/>
      <c r="AQ198" s="58"/>
      <c r="AR198" s="125"/>
      <c r="AS198" s="58"/>
      <c r="AT198" s="125"/>
      <c r="AU198" s="58"/>
      <c r="AV198" s="125"/>
      <c r="AW198" s="142"/>
      <c r="AX198" s="143"/>
      <c r="AY198" s="43" t="str">
        <f t="shared" si="357"/>
        <v/>
      </c>
      <c r="AZ198" s="43"/>
      <c r="BA198" s="43"/>
      <c r="BB198" s="43"/>
      <c r="BC198" s="43"/>
      <c r="BD198" s="43"/>
      <c r="BE198" s="43"/>
      <c r="BF198" s="43"/>
      <c r="BG198" s="43"/>
      <c r="BH198" s="10"/>
      <c r="BI198" s="10"/>
      <c r="BJ198" s="10"/>
      <c r="BK198" s="10"/>
      <c r="BR198" s="10"/>
      <c r="BS198" s="10"/>
      <c r="BT198" s="10"/>
      <c r="BU198" s="11"/>
      <c r="BV198" s="10"/>
      <c r="BW198" s="10"/>
      <c r="BX198" s="11"/>
      <c r="BY198" s="11"/>
      <c r="BZ198" s="11"/>
      <c r="CA198" s="44" t="str">
        <f t="shared" si="361"/>
        <v/>
      </c>
      <c r="CB198" s="44" t="str">
        <f t="shared" si="362"/>
        <v/>
      </c>
      <c r="CC198" s="44" t="str">
        <f t="shared" si="363"/>
        <v/>
      </c>
      <c r="CD198" s="44" t="str">
        <f t="shared" si="364"/>
        <v/>
      </c>
      <c r="CE198" s="44" t="str">
        <f t="shared" si="365"/>
        <v/>
      </c>
      <c r="CF198" s="44" t="str">
        <f t="shared" si="366"/>
        <v/>
      </c>
      <c r="CG198" s="44" t="str">
        <f t="shared" si="367"/>
        <v/>
      </c>
      <c r="CH198" s="44" t="str">
        <f t="shared" si="368"/>
        <v/>
      </c>
      <c r="CI198" s="44" t="str">
        <f t="shared" si="369"/>
        <v/>
      </c>
      <c r="CJ198" s="44"/>
      <c r="CK198" s="44"/>
      <c r="CL198" s="44"/>
      <c r="CM198" s="44"/>
      <c r="CN198" s="44"/>
      <c r="CO198" s="44"/>
      <c r="CP198" s="44"/>
      <c r="CQ198" s="44"/>
      <c r="CR198" s="44"/>
      <c r="CS198" s="44"/>
      <c r="CT198" s="44"/>
      <c r="CU198" s="44"/>
      <c r="CV198" s="44"/>
      <c r="CW198" s="44" t="str">
        <f t="shared" si="358"/>
        <v/>
      </c>
      <c r="CX198" s="44" t="str">
        <f t="shared" si="359"/>
        <v/>
      </c>
      <c r="CY198" s="44"/>
      <c r="CZ198" s="44"/>
      <c r="DA198" s="45">
        <f t="shared" si="370"/>
        <v>0</v>
      </c>
      <c r="DB198" s="45">
        <f t="shared" si="371"/>
        <v>0</v>
      </c>
      <c r="DC198" s="45">
        <f t="shared" si="371"/>
        <v>0</v>
      </c>
      <c r="DD198" s="45">
        <f t="shared" si="372"/>
        <v>0</v>
      </c>
      <c r="DE198" s="45">
        <f t="shared" si="372"/>
        <v>0</v>
      </c>
      <c r="DF198" s="45">
        <f t="shared" si="373"/>
        <v>0</v>
      </c>
      <c r="DG198" s="45">
        <f t="shared" si="374"/>
        <v>0</v>
      </c>
      <c r="DH198" s="45">
        <f t="shared" si="375"/>
        <v>0</v>
      </c>
      <c r="DI198" s="45">
        <f t="shared" si="376"/>
        <v>0</v>
      </c>
      <c r="DJ198" s="45"/>
      <c r="DK198" s="45"/>
      <c r="DL198" s="45"/>
      <c r="DM198" s="45"/>
      <c r="DN198" s="45"/>
      <c r="DO198" s="45"/>
      <c r="DP198" s="45"/>
      <c r="DQ198" s="45"/>
      <c r="DR198" s="45"/>
      <c r="DS198" s="45"/>
      <c r="DT198" s="45"/>
      <c r="DU198" s="45"/>
      <c r="DV198" s="45"/>
      <c r="DW198" s="45">
        <f t="shared" si="360"/>
        <v>0</v>
      </c>
      <c r="DX198" s="45">
        <f t="shared" si="360"/>
        <v>0</v>
      </c>
    </row>
    <row r="199" spans="1:128" s="9" customFormat="1" x14ac:dyDescent="0.25">
      <c r="A199" s="531" t="s">
        <v>52</v>
      </c>
      <c r="B199" s="532"/>
      <c r="C199" s="127">
        <f t="shared" ref="C199:D201" si="378">+E199+G199+I199+K199+M199+O199+Q199+S199+U199+W199+Y199+AA199+AC199+AE199+AG199+AI199</f>
        <v>0</v>
      </c>
      <c r="D199" s="110">
        <f t="shared" si="378"/>
        <v>0</v>
      </c>
      <c r="E199" s="84"/>
      <c r="F199" s="85"/>
      <c r="G199" s="84"/>
      <c r="H199" s="85"/>
      <c r="I199" s="84"/>
      <c r="J199" s="85"/>
      <c r="K199" s="84"/>
      <c r="L199" s="85"/>
      <c r="M199" s="144"/>
      <c r="N199" s="145"/>
      <c r="O199" s="144"/>
      <c r="P199" s="145"/>
      <c r="Q199" s="144"/>
      <c r="R199" s="145"/>
      <c r="S199" s="144"/>
      <c r="T199" s="145"/>
      <c r="U199" s="144"/>
      <c r="V199" s="145"/>
      <c r="W199" s="144"/>
      <c r="X199" s="145"/>
      <c r="Y199" s="144"/>
      <c r="Z199" s="145"/>
      <c r="AA199" s="144"/>
      <c r="AB199" s="145"/>
      <c r="AC199" s="144"/>
      <c r="AD199" s="146"/>
      <c r="AE199" s="144"/>
      <c r="AF199" s="146"/>
      <c r="AG199" s="73"/>
      <c r="AH199" s="76"/>
      <c r="AI199" s="144"/>
      <c r="AJ199" s="145"/>
      <c r="AK199" s="133"/>
      <c r="AL199" s="86"/>
      <c r="AM199" s="84"/>
      <c r="AN199" s="106"/>
      <c r="AO199" s="133"/>
      <c r="AP199" s="86"/>
      <c r="AQ199" s="147"/>
      <c r="AR199" s="106"/>
      <c r="AS199" s="133"/>
      <c r="AT199" s="106"/>
      <c r="AU199" s="133"/>
      <c r="AV199" s="86"/>
      <c r="AW199" s="133"/>
      <c r="AX199" s="86"/>
      <c r="AY199" s="43" t="str">
        <f t="shared" si="357"/>
        <v/>
      </c>
      <c r="AZ199" s="43"/>
      <c r="BA199" s="43"/>
      <c r="BB199" s="43"/>
      <c r="BC199" s="43"/>
      <c r="BD199" s="43"/>
      <c r="BE199" s="43"/>
      <c r="BF199" s="43"/>
      <c r="BG199" s="43"/>
      <c r="BH199" s="10"/>
      <c r="BI199" s="10"/>
      <c r="BJ199" s="10"/>
      <c r="BK199" s="10"/>
      <c r="BR199" s="10"/>
      <c r="BS199" s="10"/>
      <c r="BT199" s="10"/>
      <c r="BU199" s="11"/>
      <c r="BV199" s="10"/>
      <c r="BW199" s="10"/>
      <c r="BX199" s="11"/>
      <c r="BY199" s="11"/>
      <c r="BZ199" s="11"/>
      <c r="CA199" s="44" t="str">
        <f t="shared" si="361"/>
        <v/>
      </c>
      <c r="CB199" s="44" t="str">
        <f t="shared" si="362"/>
        <v/>
      </c>
      <c r="CC199" s="44" t="str">
        <f t="shared" si="363"/>
        <v/>
      </c>
      <c r="CD199" s="44" t="str">
        <f t="shared" si="364"/>
        <v/>
      </c>
      <c r="CE199" s="44" t="str">
        <f t="shared" si="365"/>
        <v/>
      </c>
      <c r="CF199" s="44" t="str">
        <f t="shared" si="366"/>
        <v/>
      </c>
      <c r="CG199" s="44" t="str">
        <f t="shared" si="367"/>
        <v/>
      </c>
      <c r="CH199" s="44" t="str">
        <f t="shared" si="368"/>
        <v/>
      </c>
      <c r="CI199" s="44" t="str">
        <f t="shared" si="369"/>
        <v/>
      </c>
      <c r="CJ199" s="44"/>
      <c r="CK199" s="44"/>
      <c r="CL199" s="44"/>
      <c r="CM199" s="44"/>
      <c r="CN199" s="44"/>
      <c r="CO199" s="44"/>
      <c r="CP199" s="44"/>
      <c r="CQ199" s="44"/>
      <c r="CR199" s="44"/>
      <c r="CS199" s="44"/>
      <c r="CT199" s="44"/>
      <c r="CU199" s="44"/>
      <c r="CV199" s="44"/>
      <c r="CW199" s="44" t="str">
        <f t="shared" si="358"/>
        <v/>
      </c>
      <c r="CX199" s="44" t="str">
        <f t="shared" si="359"/>
        <v/>
      </c>
      <c r="CY199" s="44"/>
      <c r="CZ199" s="44"/>
      <c r="DA199" s="45">
        <f t="shared" si="370"/>
        <v>0</v>
      </c>
      <c r="DB199" s="45">
        <f t="shared" si="371"/>
        <v>0</v>
      </c>
      <c r="DC199" s="45">
        <f t="shared" si="371"/>
        <v>0</v>
      </c>
      <c r="DD199" s="45">
        <f t="shared" si="372"/>
        <v>0</v>
      </c>
      <c r="DE199" s="45">
        <f t="shared" si="372"/>
        <v>0</v>
      </c>
      <c r="DF199" s="45">
        <f t="shared" si="373"/>
        <v>0</v>
      </c>
      <c r="DG199" s="45">
        <f t="shared" si="374"/>
        <v>0</v>
      </c>
      <c r="DH199" s="45">
        <f t="shared" si="375"/>
        <v>0</v>
      </c>
      <c r="DI199" s="45">
        <f t="shared" si="376"/>
        <v>0</v>
      </c>
      <c r="DJ199" s="45"/>
      <c r="DK199" s="45"/>
      <c r="DL199" s="45"/>
      <c r="DM199" s="45"/>
      <c r="DN199" s="45"/>
      <c r="DO199" s="45"/>
      <c r="DP199" s="45"/>
      <c r="DQ199" s="45"/>
      <c r="DR199" s="45"/>
      <c r="DS199" s="45"/>
      <c r="DT199" s="45"/>
      <c r="DU199" s="45"/>
      <c r="DV199" s="45"/>
      <c r="DW199" s="45">
        <f t="shared" si="360"/>
        <v>0</v>
      </c>
      <c r="DX199" s="45">
        <f t="shared" si="360"/>
        <v>0</v>
      </c>
    </row>
    <row r="200" spans="1:128" s="9" customFormat="1" x14ac:dyDescent="0.25">
      <c r="A200" s="533" t="s">
        <v>93</v>
      </c>
      <c r="B200" s="534"/>
      <c r="C200" s="47">
        <f t="shared" si="378"/>
        <v>0</v>
      </c>
      <c r="D200" s="112">
        <f t="shared" si="378"/>
        <v>0</v>
      </c>
      <c r="E200" s="39"/>
      <c r="F200" s="38"/>
      <c r="G200" s="39"/>
      <c r="H200" s="38"/>
      <c r="I200" s="39"/>
      <c r="J200" s="38"/>
      <c r="K200" s="39"/>
      <c r="L200" s="38"/>
      <c r="M200" s="39"/>
      <c r="N200" s="38"/>
      <c r="O200" s="118"/>
      <c r="P200" s="119"/>
      <c r="Q200" s="118"/>
      <c r="R200" s="119"/>
      <c r="S200" s="118"/>
      <c r="T200" s="119"/>
      <c r="U200" s="118"/>
      <c r="V200" s="119"/>
      <c r="W200" s="118"/>
      <c r="X200" s="119"/>
      <c r="Y200" s="118"/>
      <c r="Z200" s="119"/>
      <c r="AA200" s="118"/>
      <c r="AB200" s="119"/>
      <c r="AC200" s="118"/>
      <c r="AD200" s="148"/>
      <c r="AE200" s="118"/>
      <c r="AF200" s="148"/>
      <c r="AG200" s="118"/>
      <c r="AH200" s="149"/>
      <c r="AI200" s="118"/>
      <c r="AJ200" s="119"/>
      <c r="AK200" s="120"/>
      <c r="AL200" s="121"/>
      <c r="AM200" s="118"/>
      <c r="AN200" s="122"/>
      <c r="AO200" s="120"/>
      <c r="AP200" s="121"/>
      <c r="AQ200" s="123"/>
      <c r="AR200" s="122"/>
      <c r="AS200" s="120"/>
      <c r="AT200" s="122"/>
      <c r="AU200" s="120"/>
      <c r="AV200" s="121"/>
      <c r="AW200" s="120"/>
      <c r="AX200" s="121"/>
      <c r="AY200" s="43" t="str">
        <f t="shared" si="357"/>
        <v/>
      </c>
      <c r="AZ200" s="43"/>
      <c r="BA200" s="43"/>
      <c r="BB200" s="43"/>
      <c r="BC200" s="43"/>
      <c r="BD200" s="43"/>
      <c r="BE200" s="43"/>
      <c r="BF200" s="43"/>
      <c r="BG200" s="43"/>
      <c r="BH200" s="10"/>
      <c r="BI200" s="10"/>
      <c r="BJ200" s="10"/>
      <c r="BK200" s="10"/>
      <c r="BR200" s="10"/>
      <c r="BS200" s="10"/>
      <c r="BT200" s="10"/>
      <c r="BU200" s="11"/>
      <c r="BV200" s="10"/>
      <c r="BW200" s="10"/>
      <c r="BX200" s="11"/>
      <c r="BY200" s="11"/>
      <c r="BZ200" s="11"/>
      <c r="CA200" s="44" t="str">
        <f t="shared" si="361"/>
        <v/>
      </c>
      <c r="CB200" s="44" t="str">
        <f t="shared" si="362"/>
        <v/>
      </c>
      <c r="CC200" s="44" t="str">
        <f t="shared" si="363"/>
        <v/>
      </c>
      <c r="CD200" s="44" t="str">
        <f t="shared" si="364"/>
        <v/>
      </c>
      <c r="CE200" s="44" t="str">
        <f t="shared" si="365"/>
        <v/>
      </c>
      <c r="CF200" s="44" t="str">
        <f t="shared" si="366"/>
        <v/>
      </c>
      <c r="CG200" s="44" t="str">
        <f t="shared" si="367"/>
        <v/>
      </c>
      <c r="CH200" s="44" t="str">
        <f t="shared" si="368"/>
        <v/>
      </c>
      <c r="CI200" s="44" t="str">
        <f t="shared" si="369"/>
        <v/>
      </c>
      <c r="CJ200" s="44"/>
      <c r="CK200" s="44"/>
      <c r="CL200" s="44"/>
      <c r="CM200" s="44"/>
      <c r="CN200" s="44"/>
      <c r="CO200" s="44"/>
      <c r="CP200" s="44"/>
      <c r="CQ200" s="44"/>
      <c r="CR200" s="44"/>
      <c r="CS200" s="44"/>
      <c r="CT200" s="44"/>
      <c r="CU200" s="44"/>
      <c r="CV200" s="44"/>
      <c r="CW200" s="44" t="str">
        <f t="shared" si="358"/>
        <v/>
      </c>
      <c r="CX200" s="44" t="str">
        <f t="shared" si="359"/>
        <v/>
      </c>
      <c r="CY200" s="44"/>
      <c r="CZ200" s="44"/>
      <c r="DA200" s="45">
        <f t="shared" si="370"/>
        <v>0</v>
      </c>
      <c r="DB200" s="45">
        <f t="shared" si="371"/>
        <v>0</v>
      </c>
      <c r="DC200" s="45">
        <f t="shared" si="371"/>
        <v>0</v>
      </c>
      <c r="DD200" s="45">
        <f t="shared" si="372"/>
        <v>0</v>
      </c>
      <c r="DE200" s="45">
        <f t="shared" si="372"/>
        <v>0</v>
      </c>
      <c r="DF200" s="45">
        <f t="shared" si="373"/>
        <v>0</v>
      </c>
      <c r="DG200" s="45">
        <f t="shared" si="374"/>
        <v>0</v>
      </c>
      <c r="DH200" s="45">
        <f t="shared" si="375"/>
        <v>0</v>
      </c>
      <c r="DI200" s="45">
        <f t="shared" si="376"/>
        <v>0</v>
      </c>
      <c r="DJ200" s="45"/>
      <c r="DK200" s="45"/>
      <c r="DL200" s="45"/>
      <c r="DM200" s="45"/>
      <c r="DN200" s="45"/>
      <c r="DO200" s="45"/>
      <c r="DP200" s="45"/>
      <c r="DQ200" s="45"/>
      <c r="DR200" s="45"/>
      <c r="DS200" s="45"/>
      <c r="DT200" s="45"/>
      <c r="DU200" s="45"/>
      <c r="DV200" s="45"/>
      <c r="DW200" s="45">
        <f t="shared" si="360"/>
        <v>0</v>
      </c>
      <c r="DX200" s="45">
        <f t="shared" si="360"/>
        <v>0</v>
      </c>
    </row>
    <row r="201" spans="1:128" s="9" customFormat="1" x14ac:dyDescent="0.25">
      <c r="A201" s="533" t="s">
        <v>54</v>
      </c>
      <c r="B201" s="534"/>
      <c r="C201" s="47">
        <f t="shared" si="378"/>
        <v>0</v>
      </c>
      <c r="D201" s="112">
        <f t="shared" si="378"/>
        <v>0</v>
      </c>
      <c r="E201" s="39"/>
      <c r="F201" s="38"/>
      <c r="G201" s="39"/>
      <c r="H201" s="38"/>
      <c r="I201" s="39"/>
      <c r="J201" s="38"/>
      <c r="K201" s="39"/>
      <c r="L201" s="38"/>
      <c r="M201" s="39"/>
      <c r="N201" s="38"/>
      <c r="O201" s="118"/>
      <c r="P201" s="119"/>
      <c r="Q201" s="118"/>
      <c r="R201" s="119"/>
      <c r="S201" s="118"/>
      <c r="T201" s="119"/>
      <c r="U201" s="118"/>
      <c r="V201" s="119"/>
      <c r="W201" s="118"/>
      <c r="X201" s="119"/>
      <c r="Y201" s="118"/>
      <c r="Z201" s="119"/>
      <c r="AA201" s="118"/>
      <c r="AB201" s="119"/>
      <c r="AC201" s="118"/>
      <c r="AD201" s="148"/>
      <c r="AE201" s="118"/>
      <c r="AF201" s="148"/>
      <c r="AG201" s="118"/>
      <c r="AH201" s="149"/>
      <c r="AI201" s="118"/>
      <c r="AJ201" s="119"/>
      <c r="AK201" s="120"/>
      <c r="AL201" s="121"/>
      <c r="AM201" s="118"/>
      <c r="AN201" s="122"/>
      <c r="AO201" s="120"/>
      <c r="AP201" s="121"/>
      <c r="AQ201" s="123"/>
      <c r="AR201" s="122"/>
      <c r="AS201" s="120"/>
      <c r="AT201" s="122"/>
      <c r="AU201" s="120"/>
      <c r="AV201" s="121"/>
      <c r="AW201" s="120"/>
      <c r="AX201" s="121"/>
      <c r="AY201" s="43" t="str">
        <f t="shared" si="357"/>
        <v/>
      </c>
      <c r="AZ201" s="43"/>
      <c r="BA201" s="43"/>
      <c r="BB201" s="43"/>
      <c r="BC201" s="43"/>
      <c r="BD201" s="43"/>
      <c r="BE201" s="43"/>
      <c r="BF201" s="43"/>
      <c r="BG201" s="43"/>
      <c r="BH201" s="10"/>
      <c r="BI201" s="10"/>
      <c r="BJ201" s="10"/>
      <c r="BK201" s="10"/>
      <c r="BR201" s="10"/>
      <c r="BS201" s="10"/>
      <c r="BT201" s="10"/>
      <c r="BU201" s="11"/>
      <c r="BV201" s="10"/>
      <c r="BW201" s="10"/>
      <c r="BX201" s="11"/>
      <c r="BY201" s="11"/>
      <c r="BZ201" s="11"/>
      <c r="CA201" s="44" t="str">
        <f t="shared" si="361"/>
        <v/>
      </c>
      <c r="CB201" s="44" t="str">
        <f t="shared" si="362"/>
        <v/>
      </c>
      <c r="CC201" s="44" t="str">
        <f t="shared" si="363"/>
        <v/>
      </c>
      <c r="CD201" s="44" t="str">
        <f t="shared" si="364"/>
        <v/>
      </c>
      <c r="CE201" s="44" t="str">
        <f t="shared" si="365"/>
        <v/>
      </c>
      <c r="CF201" s="44" t="str">
        <f t="shared" si="366"/>
        <v/>
      </c>
      <c r="CG201" s="44" t="str">
        <f t="shared" si="367"/>
        <v/>
      </c>
      <c r="CH201" s="44" t="str">
        <f t="shared" si="368"/>
        <v/>
      </c>
      <c r="CI201" s="44" t="str">
        <f t="shared" si="369"/>
        <v/>
      </c>
      <c r="CJ201" s="44"/>
      <c r="CK201" s="44"/>
      <c r="CL201" s="44"/>
      <c r="CM201" s="44"/>
      <c r="CN201" s="44"/>
      <c r="CO201" s="44"/>
      <c r="CP201" s="44"/>
      <c r="CQ201" s="44"/>
      <c r="CR201" s="44"/>
      <c r="CS201" s="44"/>
      <c r="CT201" s="44"/>
      <c r="CU201" s="44"/>
      <c r="CV201" s="44"/>
      <c r="CW201" s="44" t="str">
        <f t="shared" si="358"/>
        <v/>
      </c>
      <c r="CX201" s="44" t="str">
        <f t="shared" si="359"/>
        <v/>
      </c>
      <c r="CY201" s="44"/>
      <c r="CZ201" s="44"/>
      <c r="DA201" s="45">
        <f t="shared" si="370"/>
        <v>0</v>
      </c>
      <c r="DB201" s="45">
        <f t="shared" si="371"/>
        <v>0</v>
      </c>
      <c r="DC201" s="45">
        <f t="shared" si="371"/>
        <v>0</v>
      </c>
      <c r="DD201" s="45">
        <f t="shared" si="372"/>
        <v>0</v>
      </c>
      <c r="DE201" s="45">
        <f t="shared" si="372"/>
        <v>0</v>
      </c>
      <c r="DF201" s="45">
        <f t="shared" si="373"/>
        <v>0</v>
      </c>
      <c r="DG201" s="45">
        <f t="shared" si="374"/>
        <v>0</v>
      </c>
      <c r="DH201" s="45">
        <f t="shared" si="375"/>
        <v>0</v>
      </c>
      <c r="DI201" s="45">
        <f t="shared" si="376"/>
        <v>0</v>
      </c>
      <c r="DJ201" s="45"/>
      <c r="DK201" s="45"/>
      <c r="DL201" s="45"/>
      <c r="DM201" s="45"/>
      <c r="DN201" s="45"/>
      <c r="DO201" s="45"/>
      <c r="DP201" s="45"/>
      <c r="DQ201" s="45"/>
      <c r="DR201" s="45"/>
      <c r="DS201" s="45"/>
      <c r="DT201" s="45"/>
      <c r="DU201" s="45"/>
      <c r="DV201" s="45"/>
      <c r="DW201" s="45">
        <f t="shared" si="360"/>
        <v>0</v>
      </c>
      <c r="DX201" s="45">
        <f t="shared" si="360"/>
        <v>0</v>
      </c>
    </row>
    <row r="202" spans="1:128" s="9" customFormat="1" x14ac:dyDescent="0.25">
      <c r="A202" s="533" t="s">
        <v>94</v>
      </c>
      <c r="B202" s="534"/>
      <c r="C202" s="47">
        <f t="shared" ref="C202:D204" si="379">+O202+Q202+S202+U202+W202+Y202+AA202+AC202+AE202+AG202+AI202</f>
        <v>0</v>
      </c>
      <c r="D202" s="150">
        <f>+P202+R202+T202+V202+X202+Z202+AB202+AD202+AF202+AH202+AJ202</f>
        <v>0</v>
      </c>
      <c r="E202" s="35"/>
      <c r="F202" s="34"/>
      <c r="G202" s="35"/>
      <c r="H202" s="34"/>
      <c r="I202" s="35"/>
      <c r="J202" s="34"/>
      <c r="K202" s="35"/>
      <c r="L202" s="34"/>
      <c r="M202" s="35"/>
      <c r="N202" s="34"/>
      <c r="O202" s="118"/>
      <c r="P202" s="119"/>
      <c r="Q202" s="118"/>
      <c r="R202" s="119"/>
      <c r="S202" s="118"/>
      <c r="T202" s="119"/>
      <c r="U202" s="118"/>
      <c r="V202" s="119"/>
      <c r="W202" s="118"/>
      <c r="X202" s="119"/>
      <c r="Y202" s="118"/>
      <c r="Z202" s="119"/>
      <c r="AA202" s="118"/>
      <c r="AB202" s="119"/>
      <c r="AC202" s="118"/>
      <c r="AD202" s="148"/>
      <c r="AE202" s="118"/>
      <c r="AF202" s="148"/>
      <c r="AG202" s="118"/>
      <c r="AH202" s="149"/>
      <c r="AI202" s="118"/>
      <c r="AJ202" s="119"/>
      <c r="AK202" s="120"/>
      <c r="AL202" s="121"/>
      <c r="AM202" s="118"/>
      <c r="AN202" s="122"/>
      <c r="AO202" s="120"/>
      <c r="AP202" s="121"/>
      <c r="AQ202" s="123"/>
      <c r="AR202" s="122"/>
      <c r="AS202" s="120"/>
      <c r="AT202" s="122"/>
      <c r="AU202" s="120"/>
      <c r="AV202" s="121"/>
      <c r="AW202" s="120"/>
      <c r="AX202" s="121"/>
      <c r="AY202" s="43" t="str">
        <f t="shared" si="357"/>
        <v/>
      </c>
      <c r="AZ202" s="43"/>
      <c r="BA202" s="43"/>
      <c r="BB202" s="43"/>
      <c r="BC202" s="43"/>
      <c r="BD202" s="43"/>
      <c r="BE202" s="43"/>
      <c r="BF202" s="43"/>
      <c r="BG202" s="43"/>
      <c r="BH202" s="10"/>
      <c r="BI202" s="10"/>
      <c r="BJ202" s="10"/>
      <c r="BK202" s="10"/>
      <c r="BR202" s="10"/>
      <c r="BS202" s="10"/>
      <c r="BT202" s="10"/>
      <c r="BU202" s="11"/>
      <c r="BV202" s="10"/>
      <c r="BW202" s="10"/>
      <c r="BX202" s="11"/>
      <c r="BY202" s="11"/>
      <c r="BZ202" s="11"/>
      <c r="CA202" s="44" t="str">
        <f t="shared" si="361"/>
        <v/>
      </c>
      <c r="CB202" s="44" t="str">
        <f t="shared" si="362"/>
        <v/>
      </c>
      <c r="CC202" s="44" t="str">
        <f t="shared" si="363"/>
        <v/>
      </c>
      <c r="CD202" s="44" t="str">
        <f t="shared" si="364"/>
        <v/>
      </c>
      <c r="CE202" s="44" t="str">
        <f t="shared" si="365"/>
        <v/>
      </c>
      <c r="CF202" s="44" t="str">
        <f t="shared" si="366"/>
        <v/>
      </c>
      <c r="CG202" s="44" t="str">
        <f t="shared" si="367"/>
        <v/>
      </c>
      <c r="CH202" s="44" t="str">
        <f t="shared" si="368"/>
        <v/>
      </c>
      <c r="CI202" s="44" t="str">
        <f t="shared" si="369"/>
        <v/>
      </c>
      <c r="CJ202" s="44"/>
      <c r="CK202" s="44"/>
      <c r="CL202" s="44"/>
      <c r="CM202" s="44"/>
      <c r="CN202" s="44"/>
      <c r="CO202" s="44"/>
      <c r="CP202" s="44"/>
      <c r="CQ202" s="44"/>
      <c r="CR202" s="44"/>
      <c r="CS202" s="44"/>
      <c r="CT202" s="44"/>
      <c r="CU202" s="44"/>
      <c r="CV202" s="44"/>
      <c r="CW202" s="44" t="str">
        <f t="shared" si="358"/>
        <v/>
      </c>
      <c r="CX202" s="44" t="str">
        <f t="shared" si="359"/>
        <v/>
      </c>
      <c r="CY202" s="44"/>
      <c r="CZ202" s="44"/>
      <c r="DA202" s="45">
        <f t="shared" si="370"/>
        <v>0</v>
      </c>
      <c r="DB202" s="45">
        <f t="shared" si="371"/>
        <v>0</v>
      </c>
      <c r="DC202" s="45">
        <f t="shared" si="371"/>
        <v>0</v>
      </c>
      <c r="DD202" s="45">
        <f t="shared" si="372"/>
        <v>0</v>
      </c>
      <c r="DE202" s="45">
        <f t="shared" si="372"/>
        <v>0</v>
      </c>
      <c r="DF202" s="45">
        <f t="shared" si="373"/>
        <v>0</v>
      </c>
      <c r="DG202" s="45">
        <f t="shared" si="374"/>
        <v>0</v>
      </c>
      <c r="DH202" s="45">
        <f t="shared" si="375"/>
        <v>0</v>
      </c>
      <c r="DI202" s="45">
        <f t="shared" si="376"/>
        <v>0</v>
      </c>
      <c r="DJ202" s="45"/>
      <c r="DK202" s="45"/>
      <c r="DL202" s="45"/>
      <c r="DM202" s="45"/>
      <c r="DN202" s="45"/>
      <c r="DO202" s="45"/>
      <c r="DP202" s="45"/>
      <c r="DQ202" s="45"/>
      <c r="DR202" s="45"/>
      <c r="DS202" s="45"/>
      <c r="DT202" s="45"/>
      <c r="DU202" s="45"/>
      <c r="DV202" s="45"/>
      <c r="DW202" s="45">
        <f t="shared" si="360"/>
        <v>0</v>
      </c>
      <c r="DX202" s="45">
        <f t="shared" si="360"/>
        <v>0</v>
      </c>
    </row>
    <row r="203" spans="1:128" s="9" customFormat="1" x14ac:dyDescent="0.25">
      <c r="A203" s="533" t="s">
        <v>95</v>
      </c>
      <c r="B203" s="534"/>
      <c r="C203" s="47">
        <f>+O203+Q203+S203+U203+W203+Y203+AA203+AC203+AE203+AG203+AI203</f>
        <v>0</v>
      </c>
      <c r="D203" s="150">
        <f>+P203+R203+T203+V203+X203+Z203+AB203+AD203+AF203+AH203+AJ203</f>
        <v>0</v>
      </c>
      <c r="E203" s="35"/>
      <c r="F203" s="34"/>
      <c r="G203" s="35"/>
      <c r="H203" s="34"/>
      <c r="I203" s="35"/>
      <c r="J203" s="34"/>
      <c r="K203" s="35"/>
      <c r="L203" s="34"/>
      <c r="M203" s="35"/>
      <c r="N203" s="34"/>
      <c r="O203" s="118"/>
      <c r="P203" s="119"/>
      <c r="Q203" s="118"/>
      <c r="R203" s="119"/>
      <c r="S203" s="118"/>
      <c r="T203" s="119"/>
      <c r="U203" s="118"/>
      <c r="V203" s="119"/>
      <c r="W203" s="118"/>
      <c r="X203" s="119"/>
      <c r="Y203" s="118"/>
      <c r="Z203" s="119"/>
      <c r="AA203" s="118"/>
      <c r="AB203" s="119"/>
      <c r="AC203" s="118"/>
      <c r="AD203" s="148"/>
      <c r="AE203" s="118"/>
      <c r="AF203" s="148"/>
      <c r="AG203" s="39"/>
      <c r="AH203" s="121"/>
      <c r="AI203" s="39"/>
      <c r="AJ203" s="123"/>
      <c r="AK203" s="120"/>
      <c r="AL203" s="121"/>
      <c r="AM203" s="118"/>
      <c r="AN203" s="122"/>
      <c r="AO203" s="120"/>
      <c r="AP203" s="121"/>
      <c r="AQ203" s="123"/>
      <c r="AR203" s="122"/>
      <c r="AS203" s="120"/>
      <c r="AT203" s="122"/>
      <c r="AU203" s="120"/>
      <c r="AV203" s="121"/>
      <c r="AW203" s="120"/>
      <c r="AX203" s="121"/>
      <c r="AY203" s="43" t="str">
        <f t="shared" si="357"/>
        <v/>
      </c>
      <c r="AZ203" s="43"/>
      <c r="BA203" s="43"/>
      <c r="BB203" s="43"/>
      <c r="BC203" s="43"/>
      <c r="BD203" s="43"/>
      <c r="BE203" s="43"/>
      <c r="BF203" s="43"/>
      <c r="BG203" s="43"/>
      <c r="BH203" s="10"/>
      <c r="BI203" s="10"/>
      <c r="BJ203" s="10"/>
      <c r="BK203" s="10"/>
      <c r="BR203" s="10"/>
      <c r="BS203" s="10"/>
      <c r="BT203" s="10"/>
      <c r="BU203" s="11"/>
      <c r="BV203" s="10"/>
      <c r="BW203" s="10"/>
      <c r="BX203" s="11"/>
      <c r="BY203" s="11"/>
      <c r="BZ203" s="11"/>
      <c r="CA203" s="44" t="str">
        <f t="shared" si="361"/>
        <v/>
      </c>
      <c r="CB203" s="44" t="str">
        <f t="shared" si="362"/>
        <v/>
      </c>
      <c r="CC203" s="44" t="str">
        <f t="shared" si="363"/>
        <v/>
      </c>
      <c r="CD203" s="44" t="str">
        <f t="shared" si="364"/>
        <v/>
      </c>
      <c r="CE203" s="44" t="str">
        <f t="shared" si="365"/>
        <v/>
      </c>
      <c r="CF203" s="44" t="str">
        <f t="shared" si="366"/>
        <v/>
      </c>
      <c r="CG203" s="44" t="str">
        <f t="shared" si="367"/>
        <v/>
      </c>
      <c r="CH203" s="44" t="str">
        <f t="shared" si="368"/>
        <v/>
      </c>
      <c r="CI203" s="44" t="str">
        <f t="shared" si="369"/>
        <v/>
      </c>
      <c r="CJ203" s="44"/>
      <c r="CK203" s="44"/>
      <c r="CL203" s="44"/>
      <c r="CM203" s="44"/>
      <c r="CN203" s="44"/>
      <c r="CO203" s="44"/>
      <c r="CP203" s="44"/>
      <c r="CQ203" s="44"/>
      <c r="CR203" s="44"/>
      <c r="CS203" s="44"/>
      <c r="CT203" s="44"/>
      <c r="CU203" s="44"/>
      <c r="CV203" s="44"/>
      <c r="CW203" s="44" t="str">
        <f t="shared" si="358"/>
        <v/>
      </c>
      <c r="CX203" s="44" t="str">
        <f t="shared" si="359"/>
        <v/>
      </c>
      <c r="CY203" s="44"/>
      <c r="CZ203" s="44"/>
      <c r="DA203" s="45">
        <f t="shared" si="370"/>
        <v>0</v>
      </c>
      <c r="DB203" s="45">
        <f t="shared" si="371"/>
        <v>0</v>
      </c>
      <c r="DC203" s="45">
        <f t="shared" si="371"/>
        <v>0</v>
      </c>
      <c r="DD203" s="45">
        <f t="shared" si="372"/>
        <v>0</v>
      </c>
      <c r="DE203" s="45">
        <f t="shared" si="372"/>
        <v>0</v>
      </c>
      <c r="DF203" s="45">
        <f t="shared" si="373"/>
        <v>0</v>
      </c>
      <c r="DG203" s="45">
        <f t="shared" si="374"/>
        <v>0</v>
      </c>
      <c r="DH203" s="45">
        <f t="shared" si="375"/>
        <v>0</v>
      </c>
      <c r="DI203" s="45">
        <f t="shared" si="376"/>
        <v>0</v>
      </c>
      <c r="DJ203" s="45"/>
      <c r="DK203" s="45"/>
      <c r="DL203" s="45"/>
      <c r="DM203" s="45"/>
      <c r="DN203" s="45"/>
      <c r="DO203" s="45"/>
      <c r="DP203" s="45"/>
      <c r="DQ203" s="45"/>
      <c r="DR203" s="45"/>
      <c r="DS203" s="45"/>
      <c r="DT203" s="45"/>
      <c r="DU203" s="45"/>
      <c r="DV203" s="45"/>
      <c r="DW203" s="45">
        <f t="shared" ref="DW203:DX209" si="380">IF(AND(C203&lt;&gt;0,OR(AO203="",AQ203="",AS203="",AU203="")),1,0)</f>
        <v>0</v>
      </c>
      <c r="DX203" s="45">
        <f t="shared" si="380"/>
        <v>0</v>
      </c>
    </row>
    <row r="204" spans="1:128" s="9" customFormat="1" x14ac:dyDescent="0.25">
      <c r="A204" s="151" t="s">
        <v>96</v>
      </c>
      <c r="B204" s="152"/>
      <c r="C204" s="47">
        <f t="shared" si="379"/>
        <v>0</v>
      </c>
      <c r="D204" s="150">
        <f t="shared" si="379"/>
        <v>0</v>
      </c>
      <c r="E204" s="35"/>
      <c r="F204" s="34"/>
      <c r="G204" s="35"/>
      <c r="H204" s="34"/>
      <c r="I204" s="35"/>
      <c r="J204" s="34"/>
      <c r="K204" s="35"/>
      <c r="L204" s="34"/>
      <c r="M204" s="35"/>
      <c r="N204" s="34"/>
      <c r="O204" s="118"/>
      <c r="P204" s="119"/>
      <c r="Q204" s="118"/>
      <c r="R204" s="119"/>
      <c r="S204" s="118"/>
      <c r="T204" s="119"/>
      <c r="U204" s="118"/>
      <c r="V204" s="119"/>
      <c r="W204" s="118"/>
      <c r="X204" s="119"/>
      <c r="Y204" s="118"/>
      <c r="Z204" s="119"/>
      <c r="AA204" s="118"/>
      <c r="AB204" s="119"/>
      <c r="AC204" s="118"/>
      <c r="AD204" s="148"/>
      <c r="AE204" s="118"/>
      <c r="AF204" s="148"/>
      <c r="AG204" s="118"/>
      <c r="AH204" s="149"/>
      <c r="AI204" s="118"/>
      <c r="AJ204" s="119"/>
      <c r="AK204" s="120"/>
      <c r="AL204" s="121"/>
      <c r="AM204" s="118"/>
      <c r="AN204" s="122"/>
      <c r="AO204" s="120"/>
      <c r="AP204" s="121"/>
      <c r="AQ204" s="123"/>
      <c r="AR204" s="122"/>
      <c r="AS204" s="120"/>
      <c r="AT204" s="122"/>
      <c r="AU204" s="120"/>
      <c r="AV204" s="121"/>
      <c r="AW204" s="120"/>
      <c r="AX204" s="121"/>
      <c r="AY204" s="43" t="str">
        <f t="shared" si="357"/>
        <v/>
      </c>
      <c r="AZ204" s="43"/>
      <c r="BA204" s="43"/>
      <c r="BB204" s="43"/>
      <c r="BC204" s="43"/>
      <c r="BD204" s="43"/>
      <c r="BE204" s="43"/>
      <c r="BF204" s="43"/>
      <c r="BG204" s="43"/>
      <c r="BH204" s="10"/>
      <c r="BI204" s="10"/>
      <c r="BJ204" s="10"/>
      <c r="BK204" s="10"/>
      <c r="BR204" s="10"/>
      <c r="BS204" s="10"/>
      <c r="BT204" s="10"/>
      <c r="BU204" s="11"/>
      <c r="BV204" s="10"/>
      <c r="BW204" s="10"/>
      <c r="BX204" s="11"/>
      <c r="BY204" s="11"/>
      <c r="BZ204" s="11"/>
      <c r="CA204" s="44" t="str">
        <f t="shared" si="361"/>
        <v/>
      </c>
      <c r="CB204" s="44" t="str">
        <f t="shared" si="362"/>
        <v/>
      </c>
      <c r="CC204" s="44" t="str">
        <f t="shared" si="363"/>
        <v/>
      </c>
      <c r="CD204" s="44" t="str">
        <f t="shared" si="364"/>
        <v/>
      </c>
      <c r="CE204" s="44" t="str">
        <f t="shared" si="365"/>
        <v/>
      </c>
      <c r="CF204" s="44" t="str">
        <f t="shared" si="366"/>
        <v/>
      </c>
      <c r="CG204" s="44" t="str">
        <f t="shared" si="367"/>
        <v/>
      </c>
      <c r="CH204" s="44" t="str">
        <f t="shared" si="368"/>
        <v/>
      </c>
      <c r="CI204" s="44" t="str">
        <f t="shared" si="369"/>
        <v/>
      </c>
      <c r="CJ204" s="44"/>
      <c r="CK204" s="44"/>
      <c r="CL204" s="44"/>
      <c r="CM204" s="44"/>
      <c r="CN204" s="44"/>
      <c r="CO204" s="44"/>
      <c r="CP204" s="44"/>
      <c r="CQ204" s="44"/>
      <c r="CR204" s="44"/>
      <c r="CS204" s="44"/>
      <c r="CT204" s="44"/>
      <c r="CU204" s="44"/>
      <c r="CV204" s="44"/>
      <c r="CW204" s="44" t="str">
        <f t="shared" si="358"/>
        <v/>
      </c>
      <c r="CX204" s="44" t="str">
        <f t="shared" si="359"/>
        <v/>
      </c>
      <c r="CY204" s="44"/>
      <c r="CZ204" s="44"/>
      <c r="DA204" s="45">
        <f t="shared" si="370"/>
        <v>0</v>
      </c>
      <c r="DB204" s="45">
        <f t="shared" si="371"/>
        <v>0</v>
      </c>
      <c r="DC204" s="45">
        <f t="shared" si="371"/>
        <v>0</v>
      </c>
      <c r="DD204" s="45">
        <f t="shared" si="372"/>
        <v>0</v>
      </c>
      <c r="DE204" s="45">
        <f t="shared" si="372"/>
        <v>0</v>
      </c>
      <c r="DF204" s="45">
        <f t="shared" si="373"/>
        <v>0</v>
      </c>
      <c r="DG204" s="45">
        <f t="shared" si="374"/>
        <v>0</v>
      </c>
      <c r="DH204" s="45">
        <f t="shared" si="375"/>
        <v>0</v>
      </c>
      <c r="DI204" s="45">
        <f t="shared" si="376"/>
        <v>0</v>
      </c>
      <c r="DJ204" s="45"/>
      <c r="DK204" s="45"/>
      <c r="DL204" s="45"/>
      <c r="DM204" s="45"/>
      <c r="DN204" s="45"/>
      <c r="DO204" s="45"/>
      <c r="DP204" s="45"/>
      <c r="DQ204" s="45"/>
      <c r="DR204" s="45"/>
      <c r="DS204" s="45"/>
      <c r="DT204" s="45"/>
      <c r="DU204" s="45"/>
      <c r="DV204" s="45"/>
      <c r="DW204" s="45">
        <f t="shared" si="380"/>
        <v>0</v>
      </c>
      <c r="DX204" s="45">
        <f t="shared" si="380"/>
        <v>0</v>
      </c>
    </row>
    <row r="205" spans="1:128" s="9" customFormat="1" x14ac:dyDescent="0.25">
      <c r="A205" s="533" t="s">
        <v>97</v>
      </c>
      <c r="B205" s="534"/>
      <c r="C205" s="47">
        <f t="shared" ref="C205:D209" si="381">+E205+G205+I205+K205+M205+O205+Q205+S205+U205+W205+Y205+AA205+AC205+AE205+AG205+AI205</f>
        <v>0</v>
      </c>
      <c r="D205" s="150">
        <f t="shared" si="381"/>
        <v>0</v>
      </c>
      <c r="E205" s="118"/>
      <c r="F205" s="119"/>
      <c r="G205" s="118"/>
      <c r="H205" s="119"/>
      <c r="I205" s="118"/>
      <c r="J205" s="119"/>
      <c r="K205" s="118"/>
      <c r="L205" s="119"/>
      <c r="M205" s="118"/>
      <c r="N205" s="119"/>
      <c r="O205" s="118"/>
      <c r="P205" s="119"/>
      <c r="Q205" s="118"/>
      <c r="R205" s="119"/>
      <c r="S205" s="118"/>
      <c r="T205" s="119"/>
      <c r="U205" s="118"/>
      <c r="V205" s="119"/>
      <c r="W205" s="118"/>
      <c r="X205" s="119"/>
      <c r="Y205" s="118"/>
      <c r="Z205" s="119"/>
      <c r="AA205" s="118"/>
      <c r="AB205" s="119"/>
      <c r="AC205" s="118"/>
      <c r="AD205" s="148"/>
      <c r="AE205" s="118"/>
      <c r="AF205" s="148"/>
      <c r="AG205" s="118"/>
      <c r="AH205" s="149"/>
      <c r="AI205" s="118"/>
      <c r="AJ205" s="119"/>
      <c r="AK205" s="120"/>
      <c r="AL205" s="121"/>
      <c r="AM205" s="118"/>
      <c r="AN205" s="122"/>
      <c r="AO205" s="120"/>
      <c r="AP205" s="121"/>
      <c r="AQ205" s="123"/>
      <c r="AR205" s="122"/>
      <c r="AS205" s="120"/>
      <c r="AT205" s="122"/>
      <c r="AU205" s="120"/>
      <c r="AV205" s="121"/>
      <c r="AW205" s="120"/>
      <c r="AX205" s="121"/>
      <c r="AY205" s="43" t="str">
        <f t="shared" si="357"/>
        <v/>
      </c>
      <c r="AZ205" s="43"/>
      <c r="BA205" s="43"/>
      <c r="BB205" s="43"/>
      <c r="BC205" s="43"/>
      <c r="BD205" s="43"/>
      <c r="BE205" s="43"/>
      <c r="BF205" s="43"/>
      <c r="BG205" s="43"/>
      <c r="BH205" s="10"/>
      <c r="BI205" s="10"/>
      <c r="BJ205" s="10"/>
      <c r="BK205" s="10"/>
      <c r="BR205" s="10"/>
      <c r="BS205" s="10"/>
      <c r="BT205" s="10"/>
      <c r="BU205" s="11"/>
      <c r="BV205" s="10"/>
      <c r="BW205" s="10"/>
      <c r="BX205" s="11"/>
      <c r="BY205" s="11"/>
      <c r="BZ205" s="11"/>
      <c r="CA205" s="44" t="str">
        <f t="shared" si="361"/>
        <v/>
      </c>
      <c r="CB205" s="44" t="str">
        <f t="shared" si="362"/>
        <v/>
      </c>
      <c r="CC205" s="44" t="str">
        <f t="shared" si="363"/>
        <v/>
      </c>
      <c r="CD205" s="44" t="str">
        <f t="shared" si="364"/>
        <v/>
      </c>
      <c r="CE205" s="44" t="str">
        <f t="shared" si="365"/>
        <v/>
      </c>
      <c r="CF205" s="44" t="str">
        <f t="shared" si="366"/>
        <v/>
      </c>
      <c r="CG205" s="44" t="str">
        <f t="shared" si="367"/>
        <v/>
      </c>
      <c r="CH205" s="44" t="str">
        <f t="shared" si="368"/>
        <v/>
      </c>
      <c r="CI205" s="44" t="str">
        <f t="shared" si="369"/>
        <v/>
      </c>
      <c r="CJ205" s="44"/>
      <c r="CK205" s="44"/>
      <c r="CL205" s="44"/>
      <c r="CM205" s="44"/>
      <c r="CN205" s="44"/>
      <c r="CO205" s="44"/>
      <c r="CP205" s="44"/>
      <c r="CQ205" s="44"/>
      <c r="CR205" s="44"/>
      <c r="CS205" s="44"/>
      <c r="CT205" s="44"/>
      <c r="CU205" s="44"/>
      <c r="CV205" s="44"/>
      <c r="CW205" s="44" t="str">
        <f t="shared" si="358"/>
        <v/>
      </c>
      <c r="CX205" s="44" t="str">
        <f t="shared" si="359"/>
        <v/>
      </c>
      <c r="CY205" s="44"/>
      <c r="CZ205" s="44"/>
      <c r="DA205" s="45">
        <f t="shared" si="370"/>
        <v>0</v>
      </c>
      <c r="DB205" s="45">
        <f t="shared" si="371"/>
        <v>0</v>
      </c>
      <c r="DC205" s="45">
        <f t="shared" si="371"/>
        <v>0</v>
      </c>
      <c r="DD205" s="45">
        <f t="shared" si="372"/>
        <v>0</v>
      </c>
      <c r="DE205" s="45">
        <f t="shared" si="372"/>
        <v>0</v>
      </c>
      <c r="DF205" s="45">
        <f t="shared" si="373"/>
        <v>0</v>
      </c>
      <c r="DG205" s="45">
        <f t="shared" si="374"/>
        <v>0</v>
      </c>
      <c r="DH205" s="45">
        <f t="shared" si="375"/>
        <v>0</v>
      </c>
      <c r="DI205" s="45">
        <f t="shared" si="376"/>
        <v>0</v>
      </c>
      <c r="DJ205" s="45"/>
      <c r="DK205" s="45"/>
      <c r="DL205" s="45"/>
      <c r="DM205" s="45"/>
      <c r="DN205" s="45"/>
      <c r="DO205" s="45"/>
      <c r="DP205" s="45"/>
      <c r="DQ205" s="45"/>
      <c r="DR205" s="45"/>
      <c r="DS205" s="45"/>
      <c r="DT205" s="45"/>
      <c r="DU205" s="45"/>
      <c r="DV205" s="45"/>
      <c r="DW205" s="45">
        <f t="shared" si="380"/>
        <v>0</v>
      </c>
      <c r="DX205" s="45">
        <f t="shared" si="380"/>
        <v>0</v>
      </c>
    </row>
    <row r="206" spans="1:128" s="9" customFormat="1" x14ac:dyDescent="0.25">
      <c r="A206" s="533" t="s">
        <v>98</v>
      </c>
      <c r="B206" s="534"/>
      <c r="C206" s="47">
        <f t="shared" si="381"/>
        <v>0</v>
      </c>
      <c r="D206" s="150">
        <f t="shared" si="381"/>
        <v>0</v>
      </c>
      <c r="E206" s="118"/>
      <c r="F206" s="119"/>
      <c r="G206" s="118"/>
      <c r="H206" s="119"/>
      <c r="I206" s="118"/>
      <c r="J206" s="119"/>
      <c r="K206" s="118"/>
      <c r="L206" s="119"/>
      <c r="M206" s="118"/>
      <c r="N206" s="119"/>
      <c r="O206" s="118"/>
      <c r="P206" s="119"/>
      <c r="Q206" s="118"/>
      <c r="R206" s="119"/>
      <c r="S206" s="118"/>
      <c r="T206" s="119"/>
      <c r="U206" s="118"/>
      <c r="V206" s="119"/>
      <c r="W206" s="118"/>
      <c r="X206" s="119"/>
      <c r="Y206" s="118"/>
      <c r="Z206" s="119"/>
      <c r="AA206" s="118"/>
      <c r="AB206" s="119"/>
      <c r="AC206" s="118"/>
      <c r="AD206" s="148"/>
      <c r="AE206" s="118"/>
      <c r="AF206" s="148"/>
      <c r="AG206" s="118"/>
      <c r="AH206" s="149"/>
      <c r="AI206" s="118"/>
      <c r="AJ206" s="119"/>
      <c r="AK206" s="120"/>
      <c r="AL206" s="121"/>
      <c r="AM206" s="118"/>
      <c r="AN206" s="122"/>
      <c r="AO206" s="120"/>
      <c r="AP206" s="121"/>
      <c r="AQ206" s="123"/>
      <c r="AR206" s="122"/>
      <c r="AS206" s="120"/>
      <c r="AT206" s="122"/>
      <c r="AU206" s="120"/>
      <c r="AV206" s="121"/>
      <c r="AW206" s="120"/>
      <c r="AX206" s="121"/>
      <c r="AY206" s="43" t="str">
        <f t="shared" si="357"/>
        <v/>
      </c>
      <c r="AZ206" s="43"/>
      <c r="BA206" s="43"/>
      <c r="BB206" s="43"/>
      <c r="BC206" s="43"/>
      <c r="BD206" s="43"/>
      <c r="BE206" s="43"/>
      <c r="BF206" s="43"/>
      <c r="BG206" s="43"/>
      <c r="BH206" s="10"/>
      <c r="BI206" s="10"/>
      <c r="BJ206" s="10"/>
      <c r="BK206" s="10"/>
      <c r="BR206" s="10"/>
      <c r="BS206" s="10"/>
      <c r="BT206" s="10"/>
      <c r="BU206" s="11"/>
      <c r="BV206" s="10"/>
      <c r="BW206" s="10"/>
      <c r="BX206" s="11"/>
      <c r="BY206" s="11"/>
      <c r="BZ206" s="11"/>
      <c r="CA206" s="44" t="str">
        <f t="shared" si="361"/>
        <v/>
      </c>
      <c r="CB206" s="44" t="str">
        <f t="shared" si="362"/>
        <v/>
      </c>
      <c r="CC206" s="44" t="str">
        <f t="shared" si="363"/>
        <v/>
      </c>
      <c r="CD206" s="44" t="str">
        <f t="shared" si="364"/>
        <v/>
      </c>
      <c r="CE206" s="44" t="str">
        <f t="shared" si="365"/>
        <v/>
      </c>
      <c r="CF206" s="44" t="str">
        <f t="shared" si="366"/>
        <v/>
      </c>
      <c r="CG206" s="44" t="str">
        <f t="shared" si="367"/>
        <v/>
      </c>
      <c r="CH206" s="44" t="str">
        <f t="shared" si="368"/>
        <v/>
      </c>
      <c r="CI206" s="44" t="str">
        <f t="shared" si="369"/>
        <v/>
      </c>
      <c r="CJ206" s="44"/>
      <c r="CK206" s="44"/>
      <c r="CL206" s="44"/>
      <c r="CM206" s="44"/>
      <c r="CN206" s="44"/>
      <c r="CO206" s="44"/>
      <c r="CP206" s="44"/>
      <c r="CQ206" s="44"/>
      <c r="CR206" s="44"/>
      <c r="CS206" s="44"/>
      <c r="CT206" s="44"/>
      <c r="CU206" s="44"/>
      <c r="CV206" s="44"/>
      <c r="CW206" s="44" t="str">
        <f t="shared" si="358"/>
        <v/>
      </c>
      <c r="CX206" s="44" t="str">
        <f t="shared" si="359"/>
        <v/>
      </c>
      <c r="CY206" s="44"/>
      <c r="CZ206" s="44"/>
      <c r="DA206" s="45">
        <f t="shared" si="370"/>
        <v>0</v>
      </c>
      <c r="DB206" s="45">
        <f t="shared" si="371"/>
        <v>0</v>
      </c>
      <c r="DC206" s="45">
        <f t="shared" si="371"/>
        <v>0</v>
      </c>
      <c r="DD206" s="45">
        <f t="shared" si="372"/>
        <v>0</v>
      </c>
      <c r="DE206" s="45">
        <f t="shared" si="372"/>
        <v>0</v>
      </c>
      <c r="DF206" s="45">
        <f t="shared" si="373"/>
        <v>0</v>
      </c>
      <c r="DG206" s="45">
        <f t="shared" si="374"/>
        <v>0</v>
      </c>
      <c r="DH206" s="45">
        <f t="shared" si="375"/>
        <v>0</v>
      </c>
      <c r="DI206" s="45">
        <f t="shared" si="376"/>
        <v>0</v>
      </c>
      <c r="DJ206" s="45"/>
      <c r="DK206" s="45"/>
      <c r="DL206" s="45"/>
      <c r="DM206" s="45"/>
      <c r="DN206" s="45"/>
      <c r="DO206" s="45"/>
      <c r="DP206" s="45"/>
      <c r="DQ206" s="45"/>
      <c r="DR206" s="45"/>
      <c r="DS206" s="45"/>
      <c r="DT206" s="45"/>
      <c r="DU206" s="45"/>
      <c r="DV206" s="45"/>
      <c r="DW206" s="45">
        <f t="shared" si="380"/>
        <v>0</v>
      </c>
      <c r="DX206" s="45">
        <f t="shared" si="380"/>
        <v>0</v>
      </c>
    </row>
    <row r="207" spans="1:128" s="9" customFormat="1" x14ac:dyDescent="0.25">
      <c r="A207" s="533" t="s">
        <v>99</v>
      </c>
      <c r="B207" s="534"/>
      <c r="C207" s="47">
        <f t="shared" si="381"/>
        <v>0</v>
      </c>
      <c r="D207" s="150">
        <f t="shared" si="381"/>
        <v>0</v>
      </c>
      <c r="E207" s="118"/>
      <c r="F207" s="119"/>
      <c r="G207" s="118"/>
      <c r="H207" s="119"/>
      <c r="I207" s="118"/>
      <c r="J207" s="119"/>
      <c r="K207" s="118"/>
      <c r="L207" s="119"/>
      <c r="M207" s="118"/>
      <c r="N207" s="119"/>
      <c r="O207" s="118"/>
      <c r="P207" s="119"/>
      <c r="Q207" s="118"/>
      <c r="R207" s="119"/>
      <c r="S207" s="118"/>
      <c r="T207" s="119"/>
      <c r="U207" s="118"/>
      <c r="V207" s="119"/>
      <c r="W207" s="118"/>
      <c r="X207" s="119"/>
      <c r="Y207" s="118"/>
      <c r="Z207" s="119"/>
      <c r="AA207" s="118"/>
      <c r="AB207" s="119"/>
      <c r="AC207" s="118"/>
      <c r="AD207" s="148"/>
      <c r="AE207" s="118"/>
      <c r="AF207" s="148"/>
      <c r="AG207" s="118"/>
      <c r="AH207" s="149"/>
      <c r="AI207" s="118"/>
      <c r="AJ207" s="119"/>
      <c r="AK207" s="120"/>
      <c r="AL207" s="121"/>
      <c r="AM207" s="118"/>
      <c r="AN207" s="122"/>
      <c r="AO207" s="120"/>
      <c r="AP207" s="121"/>
      <c r="AQ207" s="123"/>
      <c r="AR207" s="122"/>
      <c r="AS207" s="120"/>
      <c r="AT207" s="122"/>
      <c r="AU207" s="120"/>
      <c r="AV207" s="121"/>
      <c r="AW207" s="120"/>
      <c r="AX207" s="121"/>
      <c r="AY207" s="43" t="str">
        <f t="shared" si="357"/>
        <v/>
      </c>
      <c r="AZ207" s="43"/>
      <c r="BA207" s="43"/>
      <c r="BB207" s="43"/>
      <c r="BC207" s="43"/>
      <c r="BD207" s="43"/>
      <c r="BE207" s="43"/>
      <c r="BF207" s="43"/>
      <c r="BG207" s="43"/>
      <c r="BH207" s="10"/>
      <c r="BI207" s="10"/>
      <c r="BJ207" s="10"/>
      <c r="BK207" s="10"/>
      <c r="BR207" s="10"/>
      <c r="BS207" s="10"/>
      <c r="BT207" s="10"/>
      <c r="BU207" s="11"/>
      <c r="BV207" s="10"/>
      <c r="BW207" s="10"/>
      <c r="BX207" s="11"/>
      <c r="BY207" s="11"/>
      <c r="BZ207" s="11"/>
      <c r="CA207" s="44" t="str">
        <f t="shared" si="361"/>
        <v/>
      </c>
      <c r="CB207" s="44" t="str">
        <f t="shared" si="362"/>
        <v/>
      </c>
      <c r="CC207" s="44" t="str">
        <f t="shared" si="363"/>
        <v/>
      </c>
      <c r="CD207" s="44" t="str">
        <f t="shared" si="364"/>
        <v/>
      </c>
      <c r="CE207" s="44" t="str">
        <f t="shared" si="365"/>
        <v/>
      </c>
      <c r="CF207" s="44" t="str">
        <f t="shared" si="366"/>
        <v/>
      </c>
      <c r="CG207" s="44" t="str">
        <f t="shared" si="367"/>
        <v/>
      </c>
      <c r="CH207" s="44" t="str">
        <f t="shared" si="368"/>
        <v/>
      </c>
      <c r="CI207" s="44" t="str">
        <f t="shared" si="369"/>
        <v/>
      </c>
      <c r="CJ207" s="44"/>
      <c r="CK207" s="44"/>
      <c r="CL207" s="44"/>
      <c r="CM207" s="44"/>
      <c r="CN207" s="44"/>
      <c r="CO207" s="44"/>
      <c r="CP207" s="44"/>
      <c r="CQ207" s="44"/>
      <c r="CR207" s="44"/>
      <c r="CS207" s="44"/>
      <c r="CT207" s="44"/>
      <c r="CU207" s="44"/>
      <c r="CV207" s="44"/>
      <c r="CW207" s="44" t="str">
        <f t="shared" si="358"/>
        <v/>
      </c>
      <c r="CX207" s="44" t="str">
        <f t="shared" si="359"/>
        <v/>
      </c>
      <c r="CY207" s="44"/>
      <c r="CZ207" s="44"/>
      <c r="DA207" s="45">
        <f t="shared" si="370"/>
        <v>0</v>
      </c>
      <c r="DB207" s="45">
        <f t="shared" si="371"/>
        <v>0</v>
      </c>
      <c r="DC207" s="45">
        <f t="shared" si="371"/>
        <v>0</v>
      </c>
      <c r="DD207" s="45">
        <f t="shared" si="372"/>
        <v>0</v>
      </c>
      <c r="DE207" s="45">
        <f t="shared" si="372"/>
        <v>0</v>
      </c>
      <c r="DF207" s="45">
        <f t="shared" si="373"/>
        <v>0</v>
      </c>
      <c r="DG207" s="45">
        <f t="shared" si="374"/>
        <v>0</v>
      </c>
      <c r="DH207" s="45">
        <f t="shared" si="375"/>
        <v>0</v>
      </c>
      <c r="DI207" s="45">
        <f t="shared" si="376"/>
        <v>0</v>
      </c>
      <c r="DJ207" s="45"/>
      <c r="DK207" s="45"/>
      <c r="DL207" s="45"/>
      <c r="DM207" s="45"/>
      <c r="DN207" s="45"/>
      <c r="DO207" s="45"/>
      <c r="DP207" s="45"/>
      <c r="DQ207" s="45"/>
      <c r="DR207" s="45"/>
      <c r="DS207" s="45"/>
      <c r="DT207" s="45"/>
      <c r="DU207" s="45"/>
      <c r="DV207" s="45"/>
      <c r="DW207" s="45">
        <f t="shared" si="380"/>
        <v>0</v>
      </c>
      <c r="DX207" s="45">
        <f t="shared" si="380"/>
        <v>0</v>
      </c>
    </row>
    <row r="208" spans="1:128" s="9" customFormat="1" x14ac:dyDescent="0.25">
      <c r="A208" s="533" t="s">
        <v>100</v>
      </c>
      <c r="B208" s="534"/>
      <c r="C208" s="47">
        <f t="shared" si="381"/>
        <v>0</v>
      </c>
      <c r="D208" s="150">
        <f t="shared" si="381"/>
        <v>0</v>
      </c>
      <c r="E208" s="118"/>
      <c r="F208" s="119"/>
      <c r="G208" s="118"/>
      <c r="H208" s="119"/>
      <c r="I208" s="118"/>
      <c r="J208" s="119"/>
      <c r="K208" s="118"/>
      <c r="L208" s="119"/>
      <c r="M208" s="118"/>
      <c r="N208" s="119"/>
      <c r="O208" s="118"/>
      <c r="P208" s="119"/>
      <c r="Q208" s="118"/>
      <c r="R208" s="119"/>
      <c r="S208" s="118"/>
      <c r="T208" s="119"/>
      <c r="U208" s="118"/>
      <c r="V208" s="119"/>
      <c r="W208" s="118"/>
      <c r="X208" s="119"/>
      <c r="Y208" s="118"/>
      <c r="Z208" s="119"/>
      <c r="AA208" s="118"/>
      <c r="AB208" s="119"/>
      <c r="AC208" s="118"/>
      <c r="AD208" s="148"/>
      <c r="AE208" s="118"/>
      <c r="AF208" s="148"/>
      <c r="AG208" s="118"/>
      <c r="AH208" s="149"/>
      <c r="AI208" s="118"/>
      <c r="AJ208" s="119"/>
      <c r="AK208" s="120"/>
      <c r="AL208" s="121"/>
      <c r="AM208" s="118"/>
      <c r="AN208" s="122"/>
      <c r="AO208" s="120"/>
      <c r="AP208" s="121"/>
      <c r="AQ208" s="123"/>
      <c r="AR208" s="122"/>
      <c r="AS208" s="120"/>
      <c r="AT208" s="122"/>
      <c r="AU208" s="120"/>
      <c r="AV208" s="121"/>
      <c r="AW208" s="120"/>
      <c r="AX208" s="121"/>
      <c r="AY208" s="43" t="str">
        <f t="shared" si="357"/>
        <v/>
      </c>
      <c r="AZ208" s="43"/>
      <c r="BA208" s="43"/>
      <c r="BB208" s="43"/>
      <c r="BC208" s="43"/>
      <c r="BD208" s="43"/>
      <c r="BE208" s="43"/>
      <c r="BF208" s="43"/>
      <c r="BG208" s="43"/>
      <c r="BH208" s="10"/>
      <c r="BI208" s="10"/>
      <c r="BJ208" s="10"/>
      <c r="BK208" s="10"/>
      <c r="BR208" s="10"/>
      <c r="BS208" s="10"/>
      <c r="BT208" s="10"/>
      <c r="BU208" s="11"/>
      <c r="BV208" s="10"/>
      <c r="BW208" s="10"/>
      <c r="BX208" s="11"/>
      <c r="BY208" s="11"/>
      <c r="BZ208" s="11"/>
      <c r="CA208" s="44" t="str">
        <f t="shared" si="361"/>
        <v/>
      </c>
      <c r="CB208" s="44" t="str">
        <f t="shared" si="362"/>
        <v/>
      </c>
      <c r="CC208" s="44" t="str">
        <f t="shared" si="363"/>
        <v/>
      </c>
      <c r="CD208" s="44" t="str">
        <f t="shared" si="364"/>
        <v/>
      </c>
      <c r="CE208" s="44" t="str">
        <f t="shared" si="365"/>
        <v/>
      </c>
      <c r="CF208" s="44" t="str">
        <f t="shared" si="366"/>
        <v/>
      </c>
      <c r="CG208" s="44" t="str">
        <f t="shared" si="367"/>
        <v/>
      </c>
      <c r="CH208" s="44" t="str">
        <f t="shared" si="368"/>
        <v/>
      </c>
      <c r="CI208" s="44" t="str">
        <f t="shared" si="369"/>
        <v/>
      </c>
      <c r="CJ208" s="44"/>
      <c r="CK208" s="44"/>
      <c r="CL208" s="44"/>
      <c r="CM208" s="44"/>
      <c r="CN208" s="44"/>
      <c r="CO208" s="44"/>
      <c r="CP208" s="44"/>
      <c r="CQ208" s="44"/>
      <c r="CR208" s="44"/>
      <c r="CS208" s="44"/>
      <c r="CT208" s="44"/>
      <c r="CU208" s="44"/>
      <c r="CV208" s="44"/>
      <c r="CW208" s="44" t="str">
        <f t="shared" si="358"/>
        <v/>
      </c>
      <c r="CX208" s="44" t="str">
        <f t="shared" si="359"/>
        <v/>
      </c>
      <c r="CY208" s="44"/>
      <c r="CZ208" s="44"/>
      <c r="DA208" s="45">
        <f t="shared" si="370"/>
        <v>0</v>
      </c>
      <c r="DB208" s="45">
        <f t="shared" si="371"/>
        <v>0</v>
      </c>
      <c r="DC208" s="45">
        <f t="shared" si="371"/>
        <v>0</v>
      </c>
      <c r="DD208" s="45">
        <f t="shared" si="372"/>
        <v>0</v>
      </c>
      <c r="DE208" s="45">
        <f t="shared" si="372"/>
        <v>0</v>
      </c>
      <c r="DF208" s="45">
        <f t="shared" si="373"/>
        <v>0</v>
      </c>
      <c r="DG208" s="45">
        <f t="shared" si="374"/>
        <v>0</v>
      </c>
      <c r="DH208" s="45">
        <f t="shared" si="375"/>
        <v>0</v>
      </c>
      <c r="DI208" s="45">
        <f t="shared" si="376"/>
        <v>0</v>
      </c>
      <c r="DJ208" s="45"/>
      <c r="DK208" s="45"/>
      <c r="DL208" s="45"/>
      <c r="DM208" s="45"/>
      <c r="DN208" s="45"/>
      <c r="DO208" s="45"/>
      <c r="DP208" s="45"/>
      <c r="DQ208" s="45"/>
      <c r="DR208" s="45"/>
      <c r="DS208" s="45"/>
      <c r="DT208" s="45"/>
      <c r="DU208" s="45"/>
      <c r="DV208" s="45"/>
      <c r="DW208" s="45">
        <f t="shared" si="380"/>
        <v>0</v>
      </c>
      <c r="DX208" s="45">
        <f t="shared" si="380"/>
        <v>0</v>
      </c>
    </row>
    <row r="209" spans="1:130" x14ac:dyDescent="0.25">
      <c r="A209" s="542" t="s">
        <v>101</v>
      </c>
      <c r="B209" s="543"/>
      <c r="C209" s="116">
        <f t="shared" si="381"/>
        <v>0</v>
      </c>
      <c r="D209" s="137">
        <f t="shared" si="381"/>
        <v>0</v>
      </c>
      <c r="E209" s="60"/>
      <c r="F209" s="59"/>
      <c r="G209" s="60"/>
      <c r="H209" s="59"/>
      <c r="I209" s="60"/>
      <c r="J209" s="59"/>
      <c r="K209" s="60"/>
      <c r="L209" s="59"/>
      <c r="M209" s="60"/>
      <c r="N209" s="61"/>
      <c r="O209" s="60"/>
      <c r="P209" s="59"/>
      <c r="Q209" s="60"/>
      <c r="R209" s="59"/>
      <c r="S209" s="60"/>
      <c r="T209" s="59"/>
      <c r="U209" s="60"/>
      <c r="V209" s="59"/>
      <c r="W209" s="60"/>
      <c r="X209" s="59"/>
      <c r="Y209" s="60"/>
      <c r="Z209" s="59"/>
      <c r="AA209" s="60"/>
      <c r="AB209" s="59"/>
      <c r="AC209" s="60"/>
      <c r="AD209" s="153"/>
      <c r="AE209" s="60"/>
      <c r="AF209" s="153"/>
      <c r="AG209" s="60"/>
      <c r="AH209" s="61"/>
      <c r="AI209" s="60"/>
      <c r="AJ209" s="59"/>
      <c r="AK209" s="124"/>
      <c r="AL209" s="141"/>
      <c r="AM209" s="60"/>
      <c r="AN209" s="125"/>
      <c r="AO209" s="124"/>
      <c r="AP209" s="141"/>
      <c r="AQ209" s="58"/>
      <c r="AR209" s="125"/>
      <c r="AS209" s="124"/>
      <c r="AT209" s="125"/>
      <c r="AU209" s="124"/>
      <c r="AV209" s="141"/>
      <c r="AW209" s="124"/>
      <c r="AX209" s="141"/>
      <c r="AY209" s="43" t="str">
        <f t="shared" si="357"/>
        <v/>
      </c>
      <c r="AZ209" s="43"/>
      <c r="BA209" s="43"/>
      <c r="BB209" s="43"/>
      <c r="BC209" s="43"/>
      <c r="BD209" s="43"/>
      <c r="BE209" s="43"/>
      <c r="BF209" s="43"/>
      <c r="BG209" s="43"/>
      <c r="BH209" s="10"/>
      <c r="BI209" s="10"/>
      <c r="BJ209" s="10"/>
      <c r="BK209" s="10"/>
      <c r="BR209" s="10"/>
      <c r="BS209" s="10"/>
      <c r="BT209" s="10"/>
      <c r="BU209" s="11"/>
      <c r="CA209" s="44" t="str">
        <f>IF(DA209=1," * El total de exámenes confirmados positivos por ISP NO DEBE SUPERAR el total de exámenes procesados. ","")</f>
        <v/>
      </c>
      <c r="CB209" s="44" t="str">
        <f>IF(DB209=1," * La suma de exámenes procesados por sexo DEBE SER IGUAL al total de Procesados. ","")</f>
        <v/>
      </c>
      <c r="CC209" s="44" t="str">
        <f>IF(DC209=1," * La suma de exámenes Confirmados positivos por ISP por sexo DEBE SER IGUAL al total de Procesados. ","")</f>
        <v/>
      </c>
      <c r="CD209" s="44" t="str">
        <f>IF(DD209=1," * La suma de exámenes procesados Trans NO PUEDE Superar al total de Procesados. ","")</f>
        <v/>
      </c>
      <c r="CE209" s="44" t="str">
        <f>IF(DE209=1," * La suma de exámenes confirmados positivos por ISP Trans NO PUEDE Superar al total de Procesados. ","")</f>
        <v/>
      </c>
      <c r="CF209" s="44" t="str">
        <f>IF(DF209=1," * Los exámenes procesados de personas pertenecientes a Pueblos originarios NO PUEDE Superar al total de Procesados. ","")</f>
        <v/>
      </c>
      <c r="CG209" s="44" t="str">
        <f>IF(DG209=1," * Los exámenes confirmados positivos por ISP de personas pertenecientes a Pueblos originarios NO PUEDE Superar al total de Procesados. ","")</f>
        <v/>
      </c>
      <c r="CH209" s="44" t="str">
        <f>IF(DH209=1," * Los exámenes procesados de personas pertenecientes a Pueblos migrantes NO PUEDE Superar al total de Procesados. ","")</f>
        <v/>
      </c>
      <c r="CI209" s="44" t="str">
        <f>IF(DI209=1," * Los exámenes confirmados positivos por ISP de personas pertenecientes a Pueblos Migrantes NO PUEDE Superar al total de Procesados. ","")</f>
        <v/>
      </c>
      <c r="CJ209" s="44"/>
      <c r="CK209" s="44"/>
      <c r="CL209" s="44"/>
      <c r="CM209" s="44"/>
      <c r="CN209" s="44"/>
      <c r="CO209" s="44"/>
      <c r="CP209" s="44"/>
      <c r="CQ209" s="44"/>
      <c r="CR209" s="44"/>
      <c r="CS209" s="44"/>
      <c r="CT209" s="44"/>
      <c r="CU209" s="44"/>
      <c r="CV209" s="44"/>
      <c r="CW209" s="44" t="str">
        <f t="shared" si="358"/>
        <v/>
      </c>
      <c r="CX209" s="44" t="str">
        <f t="shared" si="359"/>
        <v/>
      </c>
      <c r="CY209" s="44"/>
      <c r="CZ209" s="44"/>
      <c r="DA209" s="45">
        <f t="shared" si="370"/>
        <v>0</v>
      </c>
      <c r="DB209" s="45">
        <f t="shared" si="371"/>
        <v>0</v>
      </c>
      <c r="DC209" s="45">
        <f t="shared" si="371"/>
        <v>0</v>
      </c>
      <c r="DD209" s="45">
        <f t="shared" si="372"/>
        <v>0</v>
      </c>
      <c r="DE209" s="45">
        <f t="shared" si="372"/>
        <v>0</v>
      </c>
      <c r="DF209" s="45">
        <f t="shared" si="373"/>
        <v>0</v>
      </c>
      <c r="DG209" s="45">
        <f t="shared" si="374"/>
        <v>0</v>
      </c>
      <c r="DH209" s="45">
        <f t="shared" si="375"/>
        <v>0</v>
      </c>
      <c r="DI209" s="45">
        <f t="shared" si="376"/>
        <v>0</v>
      </c>
      <c r="DJ209" s="45"/>
      <c r="DK209" s="45"/>
      <c r="DL209" s="45"/>
      <c r="DM209" s="45"/>
      <c r="DN209" s="45"/>
      <c r="DO209" s="45"/>
      <c r="DP209" s="45"/>
      <c r="DQ209" s="45"/>
      <c r="DR209" s="45"/>
      <c r="DS209" s="45"/>
      <c r="DT209" s="45"/>
      <c r="DU209" s="45"/>
      <c r="DV209" s="45"/>
      <c r="DW209" s="45">
        <f t="shared" si="380"/>
        <v>0</v>
      </c>
      <c r="DX209" s="45">
        <f t="shared" si="380"/>
        <v>0</v>
      </c>
    </row>
    <row r="210" spans="1:130" x14ac:dyDescent="0.25">
      <c r="A210" s="160" t="s">
        <v>103</v>
      </c>
      <c r="P210" s="154"/>
      <c r="AL210" s="161"/>
      <c r="AM210" s="161"/>
      <c r="AP210" s="154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</row>
    <row r="211" spans="1:130" ht="15" customHeight="1" x14ac:dyDescent="0.25">
      <c r="A211" s="544" t="s">
        <v>62</v>
      </c>
      <c r="B211" s="547" t="s">
        <v>5</v>
      </c>
      <c r="C211" s="547"/>
      <c r="D211" s="547" t="s">
        <v>77</v>
      </c>
      <c r="E211" s="547"/>
      <c r="F211" s="547"/>
      <c r="G211" s="547"/>
      <c r="H211" s="547"/>
      <c r="I211" s="547"/>
      <c r="J211" s="547"/>
      <c r="K211" s="547"/>
      <c r="L211" s="547"/>
      <c r="M211" s="547"/>
      <c r="N211" s="547"/>
      <c r="O211" s="547"/>
      <c r="P211" s="547"/>
      <c r="Q211" s="547"/>
      <c r="R211" s="547"/>
      <c r="S211" s="547"/>
      <c r="T211" s="547"/>
      <c r="U211" s="547"/>
      <c r="V211" s="547"/>
      <c r="W211" s="547"/>
      <c r="X211" s="547"/>
      <c r="Y211" s="547"/>
      <c r="Z211" s="547"/>
      <c r="AA211" s="547"/>
      <c r="AB211" s="547"/>
      <c r="AC211" s="547"/>
      <c r="AD211" s="547"/>
      <c r="AE211" s="547"/>
      <c r="AF211" s="547"/>
      <c r="AG211" s="547"/>
      <c r="AH211" s="547"/>
      <c r="AI211" s="547"/>
      <c r="AJ211" s="547"/>
      <c r="AK211" s="548"/>
      <c r="AL211" s="529" t="s">
        <v>7</v>
      </c>
      <c r="AM211" s="549"/>
      <c r="AN211" s="485" t="s">
        <v>8</v>
      </c>
      <c r="AO211" s="492"/>
      <c r="AP211" s="550" t="s">
        <v>9</v>
      </c>
      <c r="AQ211" s="550" t="s">
        <v>10</v>
      </c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</row>
    <row r="212" spans="1:130" x14ac:dyDescent="0.25">
      <c r="A212" s="545"/>
      <c r="B212" s="547"/>
      <c r="C212" s="547"/>
      <c r="D212" s="547" t="s">
        <v>104</v>
      </c>
      <c r="E212" s="547"/>
      <c r="F212" s="547" t="s">
        <v>15</v>
      </c>
      <c r="G212" s="547"/>
      <c r="H212" s="547" t="s">
        <v>82</v>
      </c>
      <c r="I212" s="547"/>
      <c r="J212" s="547" t="s">
        <v>83</v>
      </c>
      <c r="K212" s="547"/>
      <c r="L212" s="547" t="s">
        <v>84</v>
      </c>
      <c r="M212" s="547"/>
      <c r="N212" s="547" t="s">
        <v>19</v>
      </c>
      <c r="O212" s="547"/>
      <c r="P212" s="547" t="s">
        <v>20</v>
      </c>
      <c r="Q212" s="547"/>
      <c r="R212" s="547" t="s">
        <v>21</v>
      </c>
      <c r="S212" s="547"/>
      <c r="T212" s="547" t="s">
        <v>22</v>
      </c>
      <c r="U212" s="547"/>
      <c r="V212" s="547" t="s">
        <v>23</v>
      </c>
      <c r="W212" s="547"/>
      <c r="X212" s="547" t="s">
        <v>24</v>
      </c>
      <c r="Y212" s="547"/>
      <c r="Z212" s="547" t="s">
        <v>25</v>
      </c>
      <c r="AA212" s="547"/>
      <c r="AB212" s="547" t="s">
        <v>26</v>
      </c>
      <c r="AC212" s="547"/>
      <c r="AD212" s="547" t="s">
        <v>27</v>
      </c>
      <c r="AE212" s="547"/>
      <c r="AF212" s="547" t="s">
        <v>28</v>
      </c>
      <c r="AG212" s="547"/>
      <c r="AH212" s="547" t="s">
        <v>29</v>
      </c>
      <c r="AI212" s="547"/>
      <c r="AJ212" s="547" t="s">
        <v>30</v>
      </c>
      <c r="AK212" s="548"/>
      <c r="AL212" s="553" t="s">
        <v>31</v>
      </c>
      <c r="AM212" s="527" t="s">
        <v>32</v>
      </c>
      <c r="AN212" s="499" t="s">
        <v>35</v>
      </c>
      <c r="AO212" s="497" t="s">
        <v>36</v>
      </c>
      <c r="AP212" s="550"/>
      <c r="AQ212" s="55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</row>
    <row r="213" spans="1:130" x14ac:dyDescent="0.25">
      <c r="A213" s="546"/>
      <c r="B213" s="162" t="s">
        <v>33</v>
      </c>
      <c r="C213" s="282" t="s">
        <v>34</v>
      </c>
      <c r="D213" s="164" t="s">
        <v>33</v>
      </c>
      <c r="E213" s="276" t="s">
        <v>34</v>
      </c>
      <c r="F213" s="164" t="s">
        <v>33</v>
      </c>
      <c r="G213" s="276" t="s">
        <v>34</v>
      </c>
      <c r="H213" s="164" t="s">
        <v>33</v>
      </c>
      <c r="I213" s="276" t="s">
        <v>34</v>
      </c>
      <c r="J213" s="164" t="s">
        <v>33</v>
      </c>
      <c r="K213" s="276" t="s">
        <v>34</v>
      </c>
      <c r="L213" s="164" t="s">
        <v>33</v>
      </c>
      <c r="M213" s="276" t="s">
        <v>34</v>
      </c>
      <c r="N213" s="164" t="s">
        <v>33</v>
      </c>
      <c r="O213" s="276" t="s">
        <v>34</v>
      </c>
      <c r="P213" s="164" t="s">
        <v>33</v>
      </c>
      <c r="Q213" s="276" t="s">
        <v>34</v>
      </c>
      <c r="R213" s="164" t="s">
        <v>33</v>
      </c>
      <c r="S213" s="276" t="s">
        <v>34</v>
      </c>
      <c r="T213" s="164" t="s">
        <v>33</v>
      </c>
      <c r="U213" s="276" t="s">
        <v>34</v>
      </c>
      <c r="V213" s="164" t="s">
        <v>33</v>
      </c>
      <c r="W213" s="276" t="s">
        <v>34</v>
      </c>
      <c r="X213" s="164" t="s">
        <v>33</v>
      </c>
      <c r="Y213" s="276" t="s">
        <v>34</v>
      </c>
      <c r="Z213" s="164" t="s">
        <v>33</v>
      </c>
      <c r="AA213" s="276" t="s">
        <v>34</v>
      </c>
      <c r="AB213" s="164" t="s">
        <v>33</v>
      </c>
      <c r="AC213" s="276" t="s">
        <v>34</v>
      </c>
      <c r="AD213" s="164" t="s">
        <v>33</v>
      </c>
      <c r="AE213" s="276" t="s">
        <v>34</v>
      </c>
      <c r="AF213" s="164" t="s">
        <v>33</v>
      </c>
      <c r="AG213" s="276" t="s">
        <v>34</v>
      </c>
      <c r="AH213" s="164" t="s">
        <v>33</v>
      </c>
      <c r="AI213" s="276" t="s">
        <v>34</v>
      </c>
      <c r="AJ213" s="164" t="s">
        <v>33</v>
      </c>
      <c r="AK213" s="281" t="s">
        <v>34</v>
      </c>
      <c r="AL213" s="553"/>
      <c r="AM213" s="527"/>
      <c r="AN213" s="500"/>
      <c r="AO213" s="498"/>
      <c r="AP213" s="550"/>
      <c r="AQ213" s="55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</row>
    <row r="214" spans="1:130" x14ac:dyDescent="0.25">
      <c r="A214" s="285" t="s">
        <v>105</v>
      </c>
      <c r="B214" s="31">
        <f>SUM(D214+F214+H214+J214+L214+N214+P214+R214+T214+V214+X214+Z214+AB214+AD214+AF214+AH214+AJ214)</f>
        <v>0</v>
      </c>
      <c r="C214" s="32">
        <f t="shared" ref="B214:C220" si="382">SUM(E214+G214+I214+K214+M214+O214+Q214+S214+U214+W214+Y214+AA214+AC214+AE214+AG214+AI214+AK214)</f>
        <v>0</v>
      </c>
      <c r="D214" s="41"/>
      <c r="E214" s="51"/>
      <c r="F214" s="50"/>
      <c r="G214" s="51"/>
      <c r="H214" s="39"/>
      <c r="I214" s="38"/>
      <c r="J214" s="39"/>
      <c r="K214" s="38"/>
      <c r="L214" s="39"/>
      <c r="M214" s="38"/>
      <c r="N214" s="39"/>
      <c r="O214" s="38"/>
      <c r="P214" s="39"/>
      <c r="Q214" s="38"/>
      <c r="R214" s="39"/>
      <c r="S214" s="38"/>
      <c r="T214" s="39"/>
      <c r="U214" s="38"/>
      <c r="V214" s="39"/>
      <c r="W214" s="38"/>
      <c r="X214" s="39"/>
      <c r="Y214" s="38"/>
      <c r="Z214" s="50"/>
      <c r="AA214" s="51"/>
      <c r="AB214" s="50"/>
      <c r="AC214" s="51"/>
      <c r="AD214" s="50"/>
      <c r="AE214" s="51"/>
      <c r="AF214" s="50"/>
      <c r="AG214" s="51"/>
      <c r="AH214" s="50"/>
      <c r="AI214" s="51"/>
      <c r="AJ214" s="50"/>
      <c r="AK214" s="52"/>
      <c r="AL214" s="41"/>
      <c r="AM214" s="168"/>
      <c r="AN214" s="132"/>
      <c r="AO214" s="108"/>
      <c r="AP214" s="39"/>
      <c r="AQ214" s="169"/>
      <c r="AR214" s="170"/>
      <c r="AS214" s="43"/>
      <c r="AT214" s="43"/>
      <c r="AU214" s="43"/>
      <c r="AV214" s="43"/>
      <c r="AW214" s="43"/>
      <c r="AX214" s="43"/>
      <c r="AY214" s="43"/>
      <c r="AZ214" s="43"/>
      <c r="BA214" s="43"/>
      <c r="BB214" s="43"/>
      <c r="BC214" s="43"/>
      <c r="BD214" s="10"/>
      <c r="BE214" s="10"/>
      <c r="BF214" s="10"/>
      <c r="BG214" s="10"/>
      <c r="CA214" s="5" t="str">
        <f t="shared" ref="CA214:CA220" si="383">IF(B214&lt;   C214,"* El total de Reactivos NO DEBE ser superior al total de Procesados. ","")</f>
        <v/>
      </c>
      <c r="CB214" s="5" t="str">
        <f t="shared" ref="CB214:CB220" si="384">IF(B214&lt;&gt; AL214+ AM214,"* La suma de las columnas Sexo DEBE SER IGUAL a los Procesados. ","")</f>
        <v/>
      </c>
      <c r="CC214" s="5" t="str">
        <f t="shared" ref="CC214:CC220" si="385">IF(B214&lt;  AN214+ AO214,"* La suma de las columna Trans NO DEBE ser superior al total de Procesados. ","")</f>
        <v/>
      </c>
      <c r="CD214" s="5" t="str">
        <f t="shared" ref="CD214:CD220" si="386">IF(B214&lt;  AP214,"* La columna Pueblos Originarios NO DEBE ser superior al total de Procesados. ","")</f>
        <v/>
      </c>
      <c r="CE214" s="5" t="str">
        <f t="shared" ref="CE214:CE220" si="387">IF(B214&lt;  AQ214,"* La columna Migrantes NO DEBE ser superior al total de Procesados. ","")</f>
        <v/>
      </c>
      <c r="CF214" s="5" t="str">
        <f t="shared" ref="CF214:CF220" si="388">IF(D214&lt;E214,"* Los exámenes Reactivos de 0 a 4 años años NO DEBEN ser mayor a los Exámenes Procesados de la misma edad. ","")</f>
        <v/>
      </c>
      <c r="CG214" s="5" t="str">
        <f t="shared" ref="CG214:CG220" si="389">IF(F214&lt;G214,"* Los exámenes Reactivos de 5 a 9 años años NO DEBEN ser mayor a los Exámenes Procesados de la misma edad. ","")</f>
        <v/>
      </c>
      <c r="CH214" s="5" t="str">
        <f t="shared" ref="CH214:CH220" si="390">IF(H214&lt;I214,"* Los exámenes Reactivos de 10 a 14 años años NO DEBEN ser mayor a los Exámenes Procesados de la misma edad. ","")</f>
        <v/>
      </c>
      <c r="CI214" s="5" t="str">
        <f t="shared" ref="CI214:CI220" si="391">IF(J214&lt;K214,"* Los exámenes Reactivos de 15 a 19 años años NO DEBEN ser mayor a los Exámenes Procesados de la misma edad. ","")</f>
        <v/>
      </c>
      <c r="CJ214" s="5" t="str">
        <f t="shared" ref="CJ214:CJ220" si="392">IF(L214&lt;M214,"* Los exámenes Reactivos de 20 a 24 años años NO DEBEN ser mayor a los Exámenes Procesados de la misma edad. ","")</f>
        <v/>
      </c>
      <c r="CK214" s="5" t="str">
        <f t="shared" ref="CK214:CK220" si="393">IF(N214&lt;O214,"* Los exámenes Reactivos de 25 a 29 años años NO DEBEN ser mayor a los Exámenes Procesados de la misma edad. ","")</f>
        <v/>
      </c>
      <c r="CL214" s="5" t="str">
        <f t="shared" ref="CL214:CL220" si="394">IF(P214&lt;Q214,"* Los exámenes Reactivos de 30 a 34 años años NO DEBEN ser mayor a los Exámenes Procesados de la misma edad. ","")</f>
        <v/>
      </c>
      <c r="CM214" s="5" t="str">
        <f t="shared" ref="CM214:CM220" si="395">IF(R214&lt;S214,"* Los exámenes Reactivos de 35 a 39 años años NO DEBEN ser mayor a los Exámenes Procesados de la misma edad. ","")</f>
        <v/>
      </c>
      <c r="CN214" s="5" t="str">
        <f t="shared" ref="CN214:CN220" si="396">IF(T214&lt;U214,"* Los exámenes Reactivos de 40 a 44 años años NO DEBEN ser mayor a los Exámenes Procesados de la misma edad. ","")</f>
        <v/>
      </c>
      <c r="CO214" s="5" t="str">
        <f t="shared" ref="CO214:CO220" si="397">IF(V214&lt;W214,"* Los exámenes Reactivos de 45 a 49 años años NO DEBEN ser mayor a los Exámenes Procesados de la misma edad. ","")</f>
        <v/>
      </c>
      <c r="CP214" s="5" t="str">
        <f t="shared" ref="CP214:CP220" si="398">IF(X214&lt;Y214,"* Los exámenes Reactivos de 50 a 54 años años NO DEBEN ser mayor a los Exámenes Procesados de la misma edad. ","")</f>
        <v/>
      </c>
      <c r="CQ214" s="5" t="str">
        <f t="shared" ref="CQ214:CQ220" si="399">IF(Z214&lt;AA214,"* Los exámenes Reactivos de 55 a 59 años años NO DEBEN ser mayor a los Exámenes Procesados de la misma edad. ","")</f>
        <v/>
      </c>
      <c r="CR214" s="5" t="str">
        <f t="shared" ref="CR214:CR220" si="400">IF(AB214&lt;AC214,"* Los exámenes Reactivos de 60 a 64 años años NO DEBEN ser mayor a los Exámenes Procesados de la misma edad. ","")</f>
        <v/>
      </c>
      <c r="CS214" s="5" t="str">
        <f t="shared" ref="CS214:CS220" si="401">IF(AD214&lt;AE214,"* Los exámenes Reactivos de 65 a 69 años años NO DEBEN ser mayor a los Exámenes Procesados de la misma edad. ","")</f>
        <v/>
      </c>
      <c r="CT214" s="5" t="str">
        <f t="shared" ref="CT214:CT220" si="402">IF(AF214&lt;AG214,"* Los exámenes Reactivos de 70 a 74 años años NO DEBEN ser mayor a los Exámenes Procesados de la misma edad. ","")</f>
        <v/>
      </c>
      <c r="CU214" s="5" t="str">
        <f t="shared" ref="CU214:CU220" si="403">IF(AH214&lt;AI214,"* Los exámenes Reactivos de 75 a 79 años años NO DEBEN ser mayor a los Exámenes Procesados de la misma edad. ","")</f>
        <v/>
      </c>
      <c r="CV214" s="5" t="str">
        <f t="shared" ref="CV214:CV220" si="404">IF(AJ214&lt;AK214,"* Los exámenes Reactivos de 80 y más años años NO DEBEN ser mayor a los Exámenes Procesados de la misma edad. ","")</f>
        <v/>
      </c>
      <c r="DA214" s="6">
        <f t="shared" ref="DA214:DA220" si="405">IF(B214&lt;   C214,1,0)</f>
        <v>0</v>
      </c>
      <c r="DB214" s="6">
        <f t="shared" ref="DB214:DB220" si="406">IF(B214&lt;&gt; AL214+AM214,1,0)</f>
        <v>0</v>
      </c>
      <c r="DC214" s="6">
        <f t="shared" ref="DC214:DC220" si="407">IF(B214&lt;  AN214+AO214,1,0)</f>
        <v>0</v>
      </c>
      <c r="DD214" s="6">
        <f t="shared" ref="DD214:DD220" si="408">IF(B214&lt;  AP214,1,0)</f>
        <v>0</v>
      </c>
      <c r="DE214" s="6">
        <f t="shared" ref="DE214:DE220" si="409">IF(B214&lt;  AQ214,1,0)</f>
        <v>0</v>
      </c>
      <c r="DF214" s="6">
        <f t="shared" ref="DF214:DF220" si="410">IF(D214&lt;E214,1,0)</f>
        <v>0</v>
      </c>
      <c r="DG214" s="6">
        <f t="shared" ref="DG214:DG220" si="411">IF(F214&lt;G214,1,0)</f>
        <v>0</v>
      </c>
      <c r="DH214" s="6">
        <f t="shared" ref="DH214:DH220" si="412">IF(H214&lt;I214,1,0)</f>
        <v>0</v>
      </c>
      <c r="DI214" s="6">
        <f t="shared" ref="DI214:DI220" si="413">IF(J214&lt;K214,1,0)</f>
        <v>0</v>
      </c>
      <c r="DJ214" s="6">
        <f t="shared" ref="DJ214:DJ220" si="414">IF(L214&lt;M214,1,0)</f>
        <v>0</v>
      </c>
      <c r="DK214" s="6">
        <f t="shared" ref="DK214:DK220" si="415">IF(N214&lt;O214,1,0)</f>
        <v>0</v>
      </c>
      <c r="DL214" s="6">
        <f t="shared" ref="DL214:DL220" si="416">IF(P214&lt;Q214,1,0)</f>
        <v>0</v>
      </c>
      <c r="DM214" s="6">
        <f t="shared" ref="DM214:DM220" si="417">IF(R214&lt;S214,1,0)</f>
        <v>0</v>
      </c>
      <c r="DN214" s="6">
        <f t="shared" ref="DN214:DN220" si="418">IF(T214&lt;U214,1,0)</f>
        <v>0</v>
      </c>
      <c r="DO214" s="6">
        <f t="shared" ref="DO214:DO220" si="419">IF(V214&lt;W214,1,0)</f>
        <v>0</v>
      </c>
      <c r="DP214" s="6">
        <f t="shared" ref="DP214:DP220" si="420">IF(X214&lt;Y214,1,0)</f>
        <v>0</v>
      </c>
      <c r="DQ214" s="6">
        <f t="shared" ref="DQ214:DQ220" si="421">IF(Z214&lt;AA214,1,0)</f>
        <v>0</v>
      </c>
      <c r="DR214" s="6">
        <f t="shared" ref="DR214:DR220" si="422">IF(AB214&lt;AC214,1,0)</f>
        <v>0</v>
      </c>
      <c r="DS214" s="6">
        <f t="shared" ref="DS214:DS220" si="423">IF(AD214&lt;AE214,1,0)</f>
        <v>0</v>
      </c>
      <c r="DT214" s="6">
        <f t="shared" ref="DT214:DT220" si="424">IF(AF214&lt;AG214,1,0)</f>
        <v>0</v>
      </c>
      <c r="DU214" s="6">
        <f t="shared" ref="DU214:DU220" si="425">IF(AH214&lt;AI214,1,0)</f>
        <v>0</v>
      </c>
      <c r="DV214" s="6">
        <f t="shared" ref="DV214:DV220" si="426">IF(AJ214&lt;AK214,1,0)</f>
        <v>0</v>
      </c>
      <c r="DZ214" s="6">
        <v>0</v>
      </c>
    </row>
    <row r="215" spans="1:130" x14ac:dyDescent="0.25">
      <c r="A215" s="285" t="s">
        <v>106</v>
      </c>
      <c r="B215" s="47">
        <f t="shared" si="382"/>
        <v>0</v>
      </c>
      <c r="C215" s="48">
        <f t="shared" si="382"/>
        <v>0</v>
      </c>
      <c r="D215" s="41"/>
      <c r="E215" s="51"/>
      <c r="F215" s="50"/>
      <c r="G215" s="51"/>
      <c r="H215" s="50"/>
      <c r="I215" s="51"/>
      <c r="J215" s="39"/>
      <c r="K215" s="38"/>
      <c r="L215" s="39"/>
      <c r="M215" s="38"/>
      <c r="N215" s="39"/>
      <c r="O215" s="38"/>
      <c r="P215" s="39"/>
      <c r="Q215" s="38"/>
      <c r="R215" s="39"/>
      <c r="S215" s="38"/>
      <c r="T215" s="39"/>
      <c r="U215" s="38"/>
      <c r="V215" s="39"/>
      <c r="W215" s="38"/>
      <c r="X215" s="39"/>
      <c r="Y215" s="38"/>
      <c r="Z215" s="39"/>
      <c r="AA215" s="38"/>
      <c r="AB215" s="39"/>
      <c r="AC215" s="38"/>
      <c r="AD215" s="39"/>
      <c r="AE215" s="38"/>
      <c r="AF215" s="39"/>
      <c r="AG215" s="38"/>
      <c r="AH215" s="39"/>
      <c r="AI215" s="38"/>
      <c r="AJ215" s="39"/>
      <c r="AK215" s="40"/>
      <c r="AL215" s="37"/>
      <c r="AM215" s="40"/>
      <c r="AN215" s="37"/>
      <c r="AO215" s="108"/>
      <c r="AP215" s="39"/>
      <c r="AQ215" s="169"/>
      <c r="AR215" s="171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/>
      <c r="BD215" s="10"/>
      <c r="BE215" s="10"/>
      <c r="BF215" s="10"/>
      <c r="BG215" s="10"/>
      <c r="CA215" s="5" t="str">
        <f t="shared" si="383"/>
        <v/>
      </c>
      <c r="CB215" s="5" t="str">
        <f t="shared" si="384"/>
        <v/>
      </c>
      <c r="CC215" s="5" t="str">
        <f t="shared" si="385"/>
        <v/>
      </c>
      <c r="CD215" s="5" t="str">
        <f t="shared" si="386"/>
        <v/>
      </c>
      <c r="CE215" s="5" t="str">
        <f t="shared" si="387"/>
        <v/>
      </c>
      <c r="CF215" s="5" t="str">
        <f t="shared" si="388"/>
        <v/>
      </c>
      <c r="CG215" s="5" t="str">
        <f t="shared" si="389"/>
        <v/>
      </c>
      <c r="CH215" s="5" t="str">
        <f t="shared" si="390"/>
        <v/>
      </c>
      <c r="CI215" s="5" t="str">
        <f t="shared" si="391"/>
        <v/>
      </c>
      <c r="CJ215" s="5" t="str">
        <f t="shared" si="392"/>
        <v/>
      </c>
      <c r="CK215" s="5" t="str">
        <f t="shared" si="393"/>
        <v/>
      </c>
      <c r="CL215" s="5" t="str">
        <f t="shared" si="394"/>
        <v/>
      </c>
      <c r="CM215" s="5" t="str">
        <f t="shared" si="395"/>
        <v/>
      </c>
      <c r="CN215" s="5" t="str">
        <f t="shared" si="396"/>
        <v/>
      </c>
      <c r="CO215" s="5" t="str">
        <f t="shared" si="397"/>
        <v/>
      </c>
      <c r="CP215" s="5" t="str">
        <f t="shared" si="398"/>
        <v/>
      </c>
      <c r="CQ215" s="5" t="str">
        <f t="shared" si="399"/>
        <v/>
      </c>
      <c r="CR215" s="5" t="str">
        <f t="shared" si="400"/>
        <v/>
      </c>
      <c r="CS215" s="5" t="str">
        <f t="shared" si="401"/>
        <v/>
      </c>
      <c r="CT215" s="5" t="str">
        <f t="shared" si="402"/>
        <v/>
      </c>
      <c r="CU215" s="5" t="str">
        <f t="shared" si="403"/>
        <v/>
      </c>
      <c r="CV215" s="5" t="str">
        <f t="shared" si="404"/>
        <v/>
      </c>
      <c r="DA215" s="6">
        <f t="shared" si="405"/>
        <v>0</v>
      </c>
      <c r="DB215" s="6">
        <f t="shared" si="406"/>
        <v>0</v>
      </c>
      <c r="DC215" s="6">
        <f t="shared" si="407"/>
        <v>0</v>
      </c>
      <c r="DD215" s="6">
        <f t="shared" si="408"/>
        <v>0</v>
      </c>
      <c r="DE215" s="6">
        <f t="shared" si="409"/>
        <v>0</v>
      </c>
      <c r="DF215" s="6">
        <f t="shared" si="410"/>
        <v>0</v>
      </c>
      <c r="DG215" s="6">
        <f t="shared" si="411"/>
        <v>0</v>
      </c>
      <c r="DH215" s="6">
        <f t="shared" si="412"/>
        <v>0</v>
      </c>
      <c r="DI215" s="6">
        <f t="shared" si="413"/>
        <v>0</v>
      </c>
      <c r="DJ215" s="6">
        <f t="shared" si="414"/>
        <v>0</v>
      </c>
      <c r="DK215" s="6">
        <f t="shared" si="415"/>
        <v>0</v>
      </c>
      <c r="DL215" s="6">
        <f t="shared" si="416"/>
        <v>0</v>
      </c>
      <c r="DM215" s="6">
        <f t="shared" si="417"/>
        <v>0</v>
      </c>
      <c r="DN215" s="6">
        <f t="shared" si="418"/>
        <v>0</v>
      </c>
      <c r="DO215" s="6">
        <f t="shared" si="419"/>
        <v>0</v>
      </c>
      <c r="DP215" s="6">
        <f t="shared" si="420"/>
        <v>0</v>
      </c>
      <c r="DQ215" s="6">
        <f t="shared" si="421"/>
        <v>0</v>
      </c>
      <c r="DR215" s="6">
        <f t="shared" si="422"/>
        <v>0</v>
      </c>
      <c r="DS215" s="6">
        <f t="shared" si="423"/>
        <v>0</v>
      </c>
      <c r="DT215" s="6">
        <f t="shared" si="424"/>
        <v>0</v>
      </c>
      <c r="DU215" s="6">
        <f t="shared" si="425"/>
        <v>0</v>
      </c>
      <c r="DV215" s="6">
        <f t="shared" si="426"/>
        <v>0</v>
      </c>
      <c r="DZ215" s="6">
        <v>0</v>
      </c>
    </row>
    <row r="216" spans="1:130" x14ac:dyDescent="0.25">
      <c r="A216" s="285" t="s">
        <v>107</v>
      </c>
      <c r="B216" s="47">
        <f t="shared" si="382"/>
        <v>0</v>
      </c>
      <c r="C216" s="48">
        <f t="shared" si="382"/>
        <v>0</v>
      </c>
      <c r="D216" s="37"/>
      <c r="E216" s="38"/>
      <c r="F216" s="39"/>
      <c r="G216" s="38"/>
      <c r="H216" s="39"/>
      <c r="I216" s="38"/>
      <c r="J216" s="39"/>
      <c r="K216" s="38"/>
      <c r="L216" s="39"/>
      <c r="M216" s="38"/>
      <c r="N216" s="39"/>
      <c r="O216" s="38"/>
      <c r="P216" s="39"/>
      <c r="Q216" s="38"/>
      <c r="R216" s="39"/>
      <c r="S216" s="38"/>
      <c r="T216" s="39"/>
      <c r="U216" s="38"/>
      <c r="V216" s="39"/>
      <c r="W216" s="38"/>
      <c r="X216" s="39"/>
      <c r="Y216" s="38"/>
      <c r="Z216" s="39"/>
      <c r="AA216" s="38"/>
      <c r="AB216" s="39"/>
      <c r="AC216" s="38"/>
      <c r="AD216" s="39"/>
      <c r="AE216" s="38"/>
      <c r="AF216" s="39"/>
      <c r="AG216" s="38"/>
      <c r="AH216" s="39"/>
      <c r="AI216" s="38"/>
      <c r="AJ216" s="39"/>
      <c r="AK216" s="40"/>
      <c r="AL216" s="37"/>
      <c r="AM216" s="40"/>
      <c r="AN216" s="37"/>
      <c r="AO216" s="108"/>
      <c r="AP216" s="39"/>
      <c r="AQ216" s="169"/>
      <c r="AR216" s="171"/>
      <c r="AS216" s="43"/>
      <c r="AT216" s="43"/>
      <c r="AU216" s="43"/>
      <c r="AV216" s="43"/>
      <c r="AW216" s="43"/>
      <c r="AX216" s="43"/>
      <c r="AY216" s="43"/>
      <c r="AZ216" s="43"/>
      <c r="BA216" s="43"/>
      <c r="BB216" s="43"/>
      <c r="BC216" s="43"/>
      <c r="BD216" s="10"/>
      <c r="BE216" s="10"/>
      <c r="BF216" s="10"/>
      <c r="BG216" s="10"/>
      <c r="CA216" s="5" t="str">
        <f t="shared" si="383"/>
        <v/>
      </c>
      <c r="CB216" s="5" t="str">
        <f t="shared" si="384"/>
        <v/>
      </c>
      <c r="CC216" s="5" t="str">
        <f t="shared" si="385"/>
        <v/>
      </c>
      <c r="CD216" s="5" t="str">
        <f t="shared" si="386"/>
        <v/>
      </c>
      <c r="CE216" s="5" t="str">
        <f t="shared" si="387"/>
        <v/>
      </c>
      <c r="CF216" s="5" t="str">
        <f t="shared" si="388"/>
        <v/>
      </c>
      <c r="CG216" s="5" t="str">
        <f t="shared" si="389"/>
        <v/>
      </c>
      <c r="CH216" s="5" t="str">
        <f t="shared" si="390"/>
        <v/>
      </c>
      <c r="CI216" s="5" t="str">
        <f t="shared" si="391"/>
        <v/>
      </c>
      <c r="CJ216" s="5" t="str">
        <f t="shared" si="392"/>
        <v/>
      </c>
      <c r="CK216" s="5" t="str">
        <f t="shared" si="393"/>
        <v/>
      </c>
      <c r="CL216" s="5" t="str">
        <f t="shared" si="394"/>
        <v/>
      </c>
      <c r="CM216" s="5" t="str">
        <f t="shared" si="395"/>
        <v/>
      </c>
      <c r="CN216" s="5" t="str">
        <f t="shared" si="396"/>
        <v/>
      </c>
      <c r="CO216" s="5" t="str">
        <f t="shared" si="397"/>
        <v/>
      </c>
      <c r="CP216" s="5" t="str">
        <f t="shared" si="398"/>
        <v/>
      </c>
      <c r="CQ216" s="5" t="str">
        <f t="shared" si="399"/>
        <v/>
      </c>
      <c r="CR216" s="5" t="str">
        <f t="shared" si="400"/>
        <v/>
      </c>
      <c r="CS216" s="5" t="str">
        <f t="shared" si="401"/>
        <v/>
      </c>
      <c r="CT216" s="5" t="str">
        <f t="shared" si="402"/>
        <v/>
      </c>
      <c r="CU216" s="5" t="str">
        <f t="shared" si="403"/>
        <v/>
      </c>
      <c r="CV216" s="5" t="str">
        <f t="shared" si="404"/>
        <v/>
      </c>
      <c r="DA216" s="6">
        <f t="shared" si="405"/>
        <v>0</v>
      </c>
      <c r="DB216" s="6">
        <f t="shared" si="406"/>
        <v>0</v>
      </c>
      <c r="DC216" s="6">
        <f t="shared" si="407"/>
        <v>0</v>
      </c>
      <c r="DD216" s="6">
        <f t="shared" si="408"/>
        <v>0</v>
      </c>
      <c r="DE216" s="6">
        <f t="shared" si="409"/>
        <v>0</v>
      </c>
      <c r="DF216" s="6">
        <f t="shared" si="410"/>
        <v>0</v>
      </c>
      <c r="DG216" s="6">
        <f t="shared" si="411"/>
        <v>0</v>
      </c>
      <c r="DH216" s="6">
        <f t="shared" si="412"/>
        <v>0</v>
      </c>
      <c r="DI216" s="6">
        <f t="shared" si="413"/>
        <v>0</v>
      </c>
      <c r="DJ216" s="6">
        <f t="shared" si="414"/>
        <v>0</v>
      </c>
      <c r="DK216" s="6">
        <f t="shared" si="415"/>
        <v>0</v>
      </c>
      <c r="DL216" s="6">
        <f t="shared" si="416"/>
        <v>0</v>
      </c>
      <c r="DM216" s="6">
        <f t="shared" si="417"/>
        <v>0</v>
      </c>
      <c r="DN216" s="6">
        <f t="shared" si="418"/>
        <v>0</v>
      </c>
      <c r="DO216" s="6">
        <f t="shared" si="419"/>
        <v>0</v>
      </c>
      <c r="DP216" s="6">
        <f t="shared" si="420"/>
        <v>0</v>
      </c>
      <c r="DQ216" s="6">
        <f t="shared" si="421"/>
        <v>0</v>
      </c>
      <c r="DR216" s="6">
        <f t="shared" si="422"/>
        <v>0</v>
      </c>
      <c r="DS216" s="6">
        <f t="shared" si="423"/>
        <v>0</v>
      </c>
      <c r="DT216" s="6">
        <f t="shared" si="424"/>
        <v>0</v>
      </c>
      <c r="DU216" s="6">
        <f t="shared" si="425"/>
        <v>0</v>
      </c>
      <c r="DV216" s="6">
        <f t="shared" si="426"/>
        <v>0</v>
      </c>
      <c r="DZ216" s="6">
        <v>0</v>
      </c>
    </row>
    <row r="217" spans="1:130" x14ac:dyDescent="0.25">
      <c r="A217" s="285" t="s">
        <v>108</v>
      </c>
      <c r="B217" s="47">
        <f t="shared" si="382"/>
        <v>3</v>
      </c>
      <c r="C217" s="48">
        <f>SUM(E217+G217+I217+K217+M217+O217+Q217+S217+U217+W217+Y217+AA217+AC217+AE217+AG217+AI217+AK217)</f>
        <v>0</v>
      </c>
      <c r="D217" s="37"/>
      <c r="E217" s="38"/>
      <c r="F217" s="39"/>
      <c r="G217" s="38"/>
      <c r="H217" s="39"/>
      <c r="I217" s="38"/>
      <c r="J217" s="39">
        <v>1</v>
      </c>
      <c r="K217" s="38">
        <v>0</v>
      </c>
      <c r="L217" s="39"/>
      <c r="M217" s="38"/>
      <c r="N217" s="39"/>
      <c r="O217" s="38"/>
      <c r="P217" s="39">
        <v>1</v>
      </c>
      <c r="Q217" s="38">
        <v>0</v>
      </c>
      <c r="R217" s="39">
        <v>1</v>
      </c>
      <c r="S217" s="38">
        <v>0</v>
      </c>
      <c r="T217" s="39"/>
      <c r="U217" s="38"/>
      <c r="V217" s="39"/>
      <c r="W217" s="38"/>
      <c r="X217" s="39"/>
      <c r="Y217" s="38"/>
      <c r="Z217" s="39"/>
      <c r="AA217" s="38"/>
      <c r="AB217" s="39"/>
      <c r="AC217" s="38"/>
      <c r="AD217" s="39"/>
      <c r="AE217" s="38"/>
      <c r="AF217" s="39"/>
      <c r="AG217" s="38"/>
      <c r="AH217" s="39"/>
      <c r="AI217" s="38"/>
      <c r="AJ217" s="39"/>
      <c r="AK217" s="40"/>
      <c r="AL217" s="37">
        <v>1</v>
      </c>
      <c r="AM217" s="40">
        <v>2</v>
      </c>
      <c r="AN217" s="37">
        <v>0</v>
      </c>
      <c r="AO217" s="108">
        <v>0</v>
      </c>
      <c r="AP217" s="39">
        <v>0</v>
      </c>
      <c r="AQ217" s="169">
        <v>0</v>
      </c>
      <c r="AR217" s="171"/>
      <c r="AS217" s="43"/>
      <c r="AT217" s="43"/>
      <c r="AU217" s="43"/>
      <c r="AV217" s="43"/>
      <c r="AW217" s="43"/>
      <c r="AX217" s="43"/>
      <c r="AY217" s="43"/>
      <c r="AZ217" s="43"/>
      <c r="BA217" s="43"/>
      <c r="BB217" s="43"/>
      <c r="BC217" s="43"/>
      <c r="BD217" s="10"/>
      <c r="BE217" s="10"/>
      <c r="BF217" s="10"/>
      <c r="BG217" s="10"/>
      <c r="CA217" s="5" t="str">
        <f t="shared" si="383"/>
        <v/>
      </c>
      <c r="CB217" s="5" t="str">
        <f t="shared" si="384"/>
        <v/>
      </c>
      <c r="CC217" s="5" t="str">
        <f t="shared" si="385"/>
        <v/>
      </c>
      <c r="CD217" s="5" t="str">
        <f t="shared" si="386"/>
        <v/>
      </c>
      <c r="CE217" s="5" t="str">
        <f t="shared" si="387"/>
        <v/>
      </c>
      <c r="CF217" s="5" t="str">
        <f t="shared" si="388"/>
        <v/>
      </c>
      <c r="CG217" s="5" t="str">
        <f t="shared" si="389"/>
        <v/>
      </c>
      <c r="CH217" s="5" t="str">
        <f t="shared" si="390"/>
        <v/>
      </c>
      <c r="CI217" s="5" t="str">
        <f t="shared" si="391"/>
        <v/>
      </c>
      <c r="CJ217" s="5" t="str">
        <f t="shared" si="392"/>
        <v/>
      </c>
      <c r="CK217" s="5" t="str">
        <f t="shared" si="393"/>
        <v/>
      </c>
      <c r="CL217" s="5" t="str">
        <f t="shared" si="394"/>
        <v/>
      </c>
      <c r="CM217" s="5" t="str">
        <f t="shared" si="395"/>
        <v/>
      </c>
      <c r="CN217" s="5" t="str">
        <f t="shared" si="396"/>
        <v/>
      </c>
      <c r="CO217" s="5" t="str">
        <f t="shared" si="397"/>
        <v/>
      </c>
      <c r="CP217" s="5" t="str">
        <f t="shared" si="398"/>
        <v/>
      </c>
      <c r="CQ217" s="5" t="str">
        <f t="shared" si="399"/>
        <v/>
      </c>
      <c r="CR217" s="5" t="str">
        <f t="shared" si="400"/>
        <v/>
      </c>
      <c r="CS217" s="5" t="str">
        <f t="shared" si="401"/>
        <v/>
      </c>
      <c r="CT217" s="5" t="str">
        <f t="shared" si="402"/>
        <v/>
      </c>
      <c r="CU217" s="5" t="str">
        <f t="shared" si="403"/>
        <v/>
      </c>
      <c r="CV217" s="5" t="str">
        <f t="shared" si="404"/>
        <v/>
      </c>
      <c r="DA217" s="6">
        <f t="shared" si="405"/>
        <v>0</v>
      </c>
      <c r="DB217" s="6">
        <f t="shared" si="406"/>
        <v>0</v>
      </c>
      <c r="DC217" s="6">
        <f t="shared" si="407"/>
        <v>0</v>
      </c>
      <c r="DD217" s="6">
        <f t="shared" si="408"/>
        <v>0</v>
      </c>
      <c r="DE217" s="6">
        <f t="shared" si="409"/>
        <v>0</v>
      </c>
      <c r="DF217" s="6">
        <f t="shared" si="410"/>
        <v>0</v>
      </c>
      <c r="DG217" s="6">
        <f t="shared" si="411"/>
        <v>0</v>
      </c>
      <c r="DH217" s="6">
        <f t="shared" si="412"/>
        <v>0</v>
      </c>
      <c r="DI217" s="6">
        <f t="shared" si="413"/>
        <v>0</v>
      </c>
      <c r="DJ217" s="6">
        <f t="shared" si="414"/>
        <v>0</v>
      </c>
      <c r="DK217" s="6">
        <f t="shared" si="415"/>
        <v>0</v>
      </c>
      <c r="DL217" s="6">
        <f t="shared" si="416"/>
        <v>0</v>
      </c>
      <c r="DM217" s="6">
        <f t="shared" si="417"/>
        <v>0</v>
      </c>
      <c r="DN217" s="6">
        <f t="shared" si="418"/>
        <v>0</v>
      </c>
      <c r="DO217" s="6">
        <f t="shared" si="419"/>
        <v>0</v>
      </c>
      <c r="DP217" s="6">
        <f t="shared" si="420"/>
        <v>0</v>
      </c>
      <c r="DQ217" s="6">
        <f t="shared" si="421"/>
        <v>0</v>
      </c>
      <c r="DR217" s="6">
        <f t="shared" si="422"/>
        <v>0</v>
      </c>
      <c r="DS217" s="6">
        <f t="shared" si="423"/>
        <v>0</v>
      </c>
      <c r="DT217" s="6">
        <f t="shared" si="424"/>
        <v>0</v>
      </c>
      <c r="DU217" s="6">
        <f t="shared" si="425"/>
        <v>0</v>
      </c>
      <c r="DV217" s="6">
        <f t="shared" si="426"/>
        <v>0</v>
      </c>
      <c r="DZ217" s="6">
        <v>0</v>
      </c>
    </row>
    <row r="218" spans="1:130" ht="22.5" x14ac:dyDescent="0.25">
      <c r="A218" s="286" t="s">
        <v>109</v>
      </c>
      <c r="B218" s="47">
        <f t="shared" si="382"/>
        <v>0</v>
      </c>
      <c r="C218" s="48">
        <f>SUM(E218+G218+I218+K218+M218+O218+Q218+S218+U218+W218+Y218+AA218+AC218+AE218+AG218+AI218+AK218)</f>
        <v>0</v>
      </c>
      <c r="D218" s="37"/>
      <c r="E218" s="38"/>
      <c r="F218" s="39"/>
      <c r="G218" s="38"/>
      <c r="H218" s="39"/>
      <c r="I218" s="38"/>
      <c r="J218" s="39"/>
      <c r="K218" s="38"/>
      <c r="L218" s="39"/>
      <c r="M218" s="38"/>
      <c r="N218" s="39"/>
      <c r="O218" s="38"/>
      <c r="P218" s="39"/>
      <c r="Q218" s="38"/>
      <c r="R218" s="39"/>
      <c r="S218" s="38"/>
      <c r="T218" s="39"/>
      <c r="U218" s="38"/>
      <c r="V218" s="39"/>
      <c r="W218" s="38"/>
      <c r="X218" s="39"/>
      <c r="Y218" s="38"/>
      <c r="Z218" s="39"/>
      <c r="AA218" s="38"/>
      <c r="AB218" s="39"/>
      <c r="AC218" s="38"/>
      <c r="AD218" s="39"/>
      <c r="AE218" s="38"/>
      <c r="AF218" s="39"/>
      <c r="AG218" s="38"/>
      <c r="AH218" s="39"/>
      <c r="AI218" s="38"/>
      <c r="AJ218" s="39"/>
      <c r="AK218" s="40"/>
      <c r="AL218" s="37"/>
      <c r="AM218" s="40"/>
      <c r="AN218" s="37"/>
      <c r="AO218" s="108"/>
      <c r="AP218" s="39"/>
      <c r="AQ218" s="169"/>
      <c r="AR218" s="171"/>
      <c r="AS218" s="43"/>
      <c r="AT218" s="43"/>
      <c r="AU218" s="43"/>
      <c r="AV218" s="43"/>
      <c r="AW218" s="43"/>
      <c r="AX218" s="43"/>
      <c r="AY218" s="43"/>
      <c r="AZ218" s="43"/>
      <c r="BA218" s="43"/>
      <c r="BB218" s="43"/>
      <c r="BC218" s="43"/>
      <c r="BD218" s="10"/>
      <c r="BE218" s="10"/>
      <c r="BF218" s="10"/>
      <c r="BG218" s="10"/>
      <c r="CA218" s="5" t="str">
        <f t="shared" si="383"/>
        <v/>
      </c>
      <c r="CB218" s="5" t="str">
        <f t="shared" si="384"/>
        <v/>
      </c>
      <c r="CC218" s="5" t="str">
        <f t="shared" si="385"/>
        <v/>
      </c>
      <c r="CD218" s="5" t="str">
        <f t="shared" si="386"/>
        <v/>
      </c>
      <c r="CE218" s="5" t="str">
        <f t="shared" si="387"/>
        <v/>
      </c>
      <c r="CF218" s="5" t="str">
        <f t="shared" si="388"/>
        <v/>
      </c>
      <c r="CG218" s="5" t="str">
        <f t="shared" si="389"/>
        <v/>
      </c>
      <c r="CH218" s="5" t="str">
        <f t="shared" si="390"/>
        <v/>
      </c>
      <c r="CI218" s="5" t="str">
        <f t="shared" si="391"/>
        <v/>
      </c>
      <c r="CJ218" s="5" t="str">
        <f t="shared" si="392"/>
        <v/>
      </c>
      <c r="CK218" s="5" t="str">
        <f t="shared" si="393"/>
        <v/>
      </c>
      <c r="CL218" s="5" t="str">
        <f t="shared" si="394"/>
        <v/>
      </c>
      <c r="CM218" s="5" t="str">
        <f t="shared" si="395"/>
        <v/>
      </c>
      <c r="CN218" s="5" t="str">
        <f t="shared" si="396"/>
        <v/>
      </c>
      <c r="CO218" s="5" t="str">
        <f t="shared" si="397"/>
        <v/>
      </c>
      <c r="CP218" s="5" t="str">
        <f t="shared" si="398"/>
        <v/>
      </c>
      <c r="CQ218" s="5" t="str">
        <f t="shared" si="399"/>
        <v/>
      </c>
      <c r="CR218" s="5" t="str">
        <f t="shared" si="400"/>
        <v/>
      </c>
      <c r="CS218" s="5" t="str">
        <f t="shared" si="401"/>
        <v/>
      </c>
      <c r="CT218" s="5" t="str">
        <f t="shared" si="402"/>
        <v/>
      </c>
      <c r="CU218" s="5" t="str">
        <f t="shared" si="403"/>
        <v/>
      </c>
      <c r="CV218" s="5" t="str">
        <f t="shared" si="404"/>
        <v/>
      </c>
      <c r="DA218" s="6">
        <f t="shared" si="405"/>
        <v>0</v>
      </c>
      <c r="DB218" s="6">
        <f t="shared" si="406"/>
        <v>0</v>
      </c>
      <c r="DC218" s="6">
        <f t="shared" si="407"/>
        <v>0</v>
      </c>
      <c r="DD218" s="6">
        <f t="shared" si="408"/>
        <v>0</v>
      </c>
      <c r="DE218" s="6">
        <f t="shared" si="409"/>
        <v>0</v>
      </c>
      <c r="DF218" s="6">
        <f t="shared" si="410"/>
        <v>0</v>
      </c>
      <c r="DG218" s="6">
        <f t="shared" si="411"/>
        <v>0</v>
      </c>
      <c r="DH218" s="6">
        <f t="shared" si="412"/>
        <v>0</v>
      </c>
      <c r="DI218" s="6">
        <f t="shared" si="413"/>
        <v>0</v>
      </c>
      <c r="DJ218" s="6">
        <f t="shared" si="414"/>
        <v>0</v>
      </c>
      <c r="DK218" s="6">
        <f t="shared" si="415"/>
        <v>0</v>
      </c>
      <c r="DL218" s="6">
        <f t="shared" si="416"/>
        <v>0</v>
      </c>
      <c r="DM218" s="6">
        <f t="shared" si="417"/>
        <v>0</v>
      </c>
      <c r="DN218" s="6">
        <f t="shared" si="418"/>
        <v>0</v>
      </c>
      <c r="DO218" s="6">
        <f t="shared" si="419"/>
        <v>0</v>
      </c>
      <c r="DP218" s="6">
        <f t="shared" si="420"/>
        <v>0</v>
      </c>
      <c r="DQ218" s="6">
        <f t="shared" si="421"/>
        <v>0</v>
      </c>
      <c r="DR218" s="6">
        <f t="shared" si="422"/>
        <v>0</v>
      </c>
      <c r="DS218" s="6">
        <f t="shared" si="423"/>
        <v>0</v>
      </c>
      <c r="DT218" s="6">
        <f t="shared" si="424"/>
        <v>0</v>
      </c>
      <c r="DU218" s="6">
        <f t="shared" si="425"/>
        <v>0</v>
      </c>
      <c r="DV218" s="6">
        <f t="shared" si="426"/>
        <v>0</v>
      </c>
      <c r="DZ218" s="6">
        <v>0</v>
      </c>
    </row>
    <row r="219" spans="1:130" x14ac:dyDescent="0.25">
      <c r="A219" s="285" t="s">
        <v>110</v>
      </c>
      <c r="B219" s="47">
        <f t="shared" si="382"/>
        <v>0</v>
      </c>
      <c r="C219" s="48">
        <f t="shared" si="382"/>
        <v>0</v>
      </c>
      <c r="D219" s="37"/>
      <c r="E219" s="38"/>
      <c r="F219" s="39"/>
      <c r="G219" s="38"/>
      <c r="H219" s="39"/>
      <c r="I219" s="38"/>
      <c r="J219" s="39"/>
      <c r="K219" s="38"/>
      <c r="L219" s="39"/>
      <c r="M219" s="38"/>
      <c r="N219" s="39"/>
      <c r="O219" s="38"/>
      <c r="P219" s="39"/>
      <c r="Q219" s="38"/>
      <c r="R219" s="39"/>
      <c r="S219" s="38"/>
      <c r="T219" s="39"/>
      <c r="U219" s="38"/>
      <c r="V219" s="39"/>
      <c r="W219" s="38"/>
      <c r="X219" s="39"/>
      <c r="Y219" s="38"/>
      <c r="Z219" s="39"/>
      <c r="AA219" s="38"/>
      <c r="AB219" s="39"/>
      <c r="AC219" s="38"/>
      <c r="AD219" s="39"/>
      <c r="AE219" s="38"/>
      <c r="AF219" s="39"/>
      <c r="AG219" s="38"/>
      <c r="AH219" s="39"/>
      <c r="AI219" s="38"/>
      <c r="AJ219" s="39"/>
      <c r="AK219" s="40"/>
      <c r="AL219" s="37"/>
      <c r="AM219" s="40"/>
      <c r="AN219" s="37"/>
      <c r="AO219" s="108"/>
      <c r="AP219" s="39"/>
      <c r="AQ219" s="169"/>
      <c r="AR219" s="171"/>
      <c r="AS219" s="43"/>
      <c r="AT219" s="43"/>
      <c r="AU219" s="43"/>
      <c r="AV219" s="43"/>
      <c r="AW219" s="43"/>
      <c r="AX219" s="43"/>
      <c r="AY219" s="43"/>
      <c r="AZ219" s="43"/>
      <c r="BA219" s="43"/>
      <c r="BB219" s="43"/>
      <c r="BC219" s="43"/>
      <c r="BD219" s="10"/>
      <c r="BE219" s="10"/>
      <c r="BF219" s="10"/>
      <c r="BG219" s="10"/>
      <c r="CA219" s="5" t="str">
        <f t="shared" si="383"/>
        <v/>
      </c>
      <c r="CB219" s="5" t="str">
        <f t="shared" si="384"/>
        <v/>
      </c>
      <c r="CC219" s="5" t="str">
        <f t="shared" si="385"/>
        <v/>
      </c>
      <c r="CD219" s="5" t="str">
        <f t="shared" si="386"/>
        <v/>
      </c>
      <c r="CE219" s="5" t="str">
        <f t="shared" si="387"/>
        <v/>
      </c>
      <c r="CF219" s="5" t="str">
        <f t="shared" si="388"/>
        <v/>
      </c>
      <c r="CG219" s="5" t="str">
        <f t="shared" si="389"/>
        <v/>
      </c>
      <c r="CH219" s="5" t="str">
        <f t="shared" si="390"/>
        <v/>
      </c>
      <c r="CI219" s="5" t="str">
        <f t="shared" si="391"/>
        <v/>
      </c>
      <c r="CJ219" s="5" t="str">
        <f t="shared" si="392"/>
        <v/>
      </c>
      <c r="CK219" s="5" t="str">
        <f t="shared" si="393"/>
        <v/>
      </c>
      <c r="CL219" s="5" t="str">
        <f t="shared" si="394"/>
        <v/>
      </c>
      <c r="CM219" s="5" t="str">
        <f t="shared" si="395"/>
        <v/>
      </c>
      <c r="CN219" s="5" t="str">
        <f t="shared" si="396"/>
        <v/>
      </c>
      <c r="CO219" s="5" t="str">
        <f t="shared" si="397"/>
        <v/>
      </c>
      <c r="CP219" s="5" t="str">
        <f t="shared" si="398"/>
        <v/>
      </c>
      <c r="CQ219" s="5" t="str">
        <f t="shared" si="399"/>
        <v/>
      </c>
      <c r="CR219" s="5" t="str">
        <f t="shared" si="400"/>
        <v/>
      </c>
      <c r="CS219" s="5" t="str">
        <f t="shared" si="401"/>
        <v/>
      </c>
      <c r="CT219" s="5" t="str">
        <f t="shared" si="402"/>
        <v/>
      </c>
      <c r="CU219" s="5" t="str">
        <f t="shared" si="403"/>
        <v/>
      </c>
      <c r="CV219" s="5" t="str">
        <f t="shared" si="404"/>
        <v/>
      </c>
      <c r="DA219" s="6">
        <f t="shared" si="405"/>
        <v>0</v>
      </c>
      <c r="DB219" s="6">
        <f t="shared" si="406"/>
        <v>0</v>
      </c>
      <c r="DC219" s="6">
        <f t="shared" si="407"/>
        <v>0</v>
      </c>
      <c r="DD219" s="6">
        <f t="shared" si="408"/>
        <v>0</v>
      </c>
      <c r="DE219" s="6">
        <f t="shared" si="409"/>
        <v>0</v>
      </c>
      <c r="DF219" s="6">
        <f t="shared" si="410"/>
        <v>0</v>
      </c>
      <c r="DG219" s="6">
        <f t="shared" si="411"/>
        <v>0</v>
      </c>
      <c r="DH219" s="6">
        <f t="shared" si="412"/>
        <v>0</v>
      </c>
      <c r="DI219" s="6">
        <f t="shared" si="413"/>
        <v>0</v>
      </c>
      <c r="DJ219" s="6">
        <f t="shared" si="414"/>
        <v>0</v>
      </c>
      <c r="DK219" s="6">
        <f t="shared" si="415"/>
        <v>0</v>
      </c>
      <c r="DL219" s="6">
        <f t="shared" si="416"/>
        <v>0</v>
      </c>
      <c r="DM219" s="6">
        <f t="shared" si="417"/>
        <v>0</v>
      </c>
      <c r="DN219" s="6">
        <f t="shared" si="418"/>
        <v>0</v>
      </c>
      <c r="DO219" s="6">
        <f t="shared" si="419"/>
        <v>0</v>
      </c>
      <c r="DP219" s="6">
        <f t="shared" si="420"/>
        <v>0</v>
      </c>
      <c r="DQ219" s="6">
        <f t="shared" si="421"/>
        <v>0</v>
      </c>
      <c r="DR219" s="6">
        <f t="shared" si="422"/>
        <v>0</v>
      </c>
      <c r="DS219" s="6">
        <f t="shared" si="423"/>
        <v>0</v>
      </c>
      <c r="DT219" s="6">
        <f t="shared" si="424"/>
        <v>0</v>
      </c>
      <c r="DU219" s="6">
        <f t="shared" si="425"/>
        <v>0</v>
      </c>
      <c r="DV219" s="6">
        <f t="shared" si="426"/>
        <v>0</v>
      </c>
      <c r="DZ219" s="6">
        <v>0</v>
      </c>
    </row>
    <row r="220" spans="1:130" x14ac:dyDescent="0.25">
      <c r="A220" s="284" t="s">
        <v>111</v>
      </c>
      <c r="B220" s="287">
        <f t="shared" si="382"/>
        <v>0</v>
      </c>
      <c r="C220" s="57">
        <f t="shared" si="382"/>
        <v>0</v>
      </c>
      <c r="D220" s="58"/>
      <c r="E220" s="59"/>
      <c r="F220" s="60"/>
      <c r="G220" s="59"/>
      <c r="H220" s="60"/>
      <c r="I220" s="59"/>
      <c r="J220" s="60"/>
      <c r="K220" s="59"/>
      <c r="L220" s="60"/>
      <c r="M220" s="59"/>
      <c r="N220" s="60"/>
      <c r="O220" s="59"/>
      <c r="P220" s="60"/>
      <c r="Q220" s="59"/>
      <c r="R220" s="60"/>
      <c r="S220" s="59"/>
      <c r="T220" s="60"/>
      <c r="U220" s="59"/>
      <c r="V220" s="60"/>
      <c r="W220" s="59"/>
      <c r="X220" s="60"/>
      <c r="Y220" s="59"/>
      <c r="Z220" s="60"/>
      <c r="AA220" s="59"/>
      <c r="AB220" s="60"/>
      <c r="AC220" s="59"/>
      <c r="AD220" s="60"/>
      <c r="AE220" s="59"/>
      <c r="AF220" s="60"/>
      <c r="AG220" s="59"/>
      <c r="AH220" s="60"/>
      <c r="AI220" s="59"/>
      <c r="AJ220" s="60"/>
      <c r="AK220" s="62"/>
      <c r="AL220" s="58"/>
      <c r="AM220" s="62"/>
      <c r="AN220" s="58"/>
      <c r="AO220" s="141"/>
      <c r="AP220" s="60"/>
      <c r="AQ220" s="174"/>
      <c r="AR220" s="171"/>
      <c r="AS220" s="43"/>
      <c r="AT220" s="43"/>
      <c r="AU220" s="43"/>
      <c r="AV220" s="43"/>
      <c r="AW220" s="43"/>
      <c r="AX220" s="43"/>
      <c r="AY220" s="43"/>
      <c r="AZ220" s="43"/>
      <c r="BA220" s="43"/>
      <c r="BB220" s="43"/>
      <c r="BC220" s="43"/>
      <c r="BD220" s="10"/>
      <c r="BE220" s="10"/>
      <c r="BF220" s="10"/>
      <c r="BG220" s="10"/>
      <c r="CA220" s="5" t="str">
        <f t="shared" si="383"/>
        <v/>
      </c>
      <c r="CB220" s="5" t="str">
        <f t="shared" si="384"/>
        <v/>
      </c>
      <c r="CC220" s="5" t="str">
        <f t="shared" si="385"/>
        <v/>
      </c>
      <c r="CD220" s="5" t="str">
        <f t="shared" si="386"/>
        <v/>
      </c>
      <c r="CE220" s="5" t="str">
        <f t="shared" si="387"/>
        <v/>
      </c>
      <c r="CF220" s="5" t="str">
        <f t="shared" si="388"/>
        <v/>
      </c>
      <c r="CG220" s="5" t="str">
        <f t="shared" si="389"/>
        <v/>
      </c>
      <c r="CH220" s="5" t="str">
        <f t="shared" si="390"/>
        <v/>
      </c>
      <c r="CI220" s="5" t="str">
        <f t="shared" si="391"/>
        <v/>
      </c>
      <c r="CJ220" s="5" t="str">
        <f t="shared" si="392"/>
        <v/>
      </c>
      <c r="CK220" s="5" t="str">
        <f t="shared" si="393"/>
        <v/>
      </c>
      <c r="CL220" s="5" t="str">
        <f t="shared" si="394"/>
        <v/>
      </c>
      <c r="CM220" s="5" t="str">
        <f t="shared" si="395"/>
        <v/>
      </c>
      <c r="CN220" s="5" t="str">
        <f t="shared" si="396"/>
        <v/>
      </c>
      <c r="CO220" s="5" t="str">
        <f t="shared" si="397"/>
        <v/>
      </c>
      <c r="CP220" s="5" t="str">
        <f t="shared" si="398"/>
        <v/>
      </c>
      <c r="CQ220" s="5" t="str">
        <f t="shared" si="399"/>
        <v/>
      </c>
      <c r="CR220" s="5" t="str">
        <f t="shared" si="400"/>
        <v/>
      </c>
      <c r="CS220" s="5" t="str">
        <f t="shared" si="401"/>
        <v/>
      </c>
      <c r="CT220" s="5" t="str">
        <f t="shared" si="402"/>
        <v/>
      </c>
      <c r="CU220" s="5" t="str">
        <f t="shared" si="403"/>
        <v/>
      </c>
      <c r="CV220" s="5" t="str">
        <f t="shared" si="404"/>
        <v/>
      </c>
      <c r="DA220" s="6">
        <f t="shared" si="405"/>
        <v>0</v>
      </c>
      <c r="DB220" s="6">
        <f t="shared" si="406"/>
        <v>0</v>
      </c>
      <c r="DC220" s="6">
        <f t="shared" si="407"/>
        <v>0</v>
      </c>
      <c r="DD220" s="6">
        <f t="shared" si="408"/>
        <v>0</v>
      </c>
      <c r="DE220" s="6">
        <f t="shared" si="409"/>
        <v>0</v>
      </c>
      <c r="DF220" s="6">
        <f t="shared" si="410"/>
        <v>0</v>
      </c>
      <c r="DG220" s="6">
        <f t="shared" si="411"/>
        <v>0</v>
      </c>
      <c r="DH220" s="6">
        <f t="shared" si="412"/>
        <v>0</v>
      </c>
      <c r="DI220" s="6">
        <f t="shared" si="413"/>
        <v>0</v>
      </c>
      <c r="DJ220" s="6">
        <f t="shared" si="414"/>
        <v>0</v>
      </c>
      <c r="DK220" s="6">
        <f t="shared" si="415"/>
        <v>0</v>
      </c>
      <c r="DL220" s="6">
        <f t="shared" si="416"/>
        <v>0</v>
      </c>
      <c r="DM220" s="6">
        <f t="shared" si="417"/>
        <v>0</v>
      </c>
      <c r="DN220" s="6">
        <f t="shared" si="418"/>
        <v>0</v>
      </c>
      <c r="DO220" s="6">
        <f t="shared" si="419"/>
        <v>0</v>
      </c>
      <c r="DP220" s="6">
        <f t="shared" si="420"/>
        <v>0</v>
      </c>
      <c r="DQ220" s="6">
        <f t="shared" si="421"/>
        <v>0</v>
      </c>
      <c r="DR220" s="6">
        <f t="shared" si="422"/>
        <v>0</v>
      </c>
      <c r="DS220" s="6">
        <f t="shared" si="423"/>
        <v>0</v>
      </c>
      <c r="DT220" s="6">
        <f t="shared" si="424"/>
        <v>0</v>
      </c>
      <c r="DU220" s="6">
        <f t="shared" si="425"/>
        <v>0</v>
      </c>
      <c r="DV220" s="6">
        <f t="shared" si="426"/>
        <v>0</v>
      </c>
      <c r="DZ220" s="6">
        <v>0</v>
      </c>
    </row>
    <row r="221" spans="1:130" x14ac:dyDescent="0.25">
      <c r="A221" s="160" t="s">
        <v>112</v>
      </c>
      <c r="P221" s="154"/>
      <c r="AP221" s="154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</row>
    <row r="222" spans="1:130" ht="15" customHeight="1" x14ac:dyDescent="0.25">
      <c r="A222" s="544" t="s">
        <v>62</v>
      </c>
      <c r="B222" s="547" t="s">
        <v>5</v>
      </c>
      <c r="C222" s="547"/>
      <c r="D222" s="547" t="s">
        <v>77</v>
      </c>
      <c r="E222" s="547"/>
      <c r="F222" s="547"/>
      <c r="G222" s="547"/>
      <c r="H222" s="547"/>
      <c r="I222" s="547"/>
      <c r="J222" s="547"/>
      <c r="K222" s="547"/>
      <c r="L222" s="547"/>
      <c r="M222" s="547"/>
      <c r="N222" s="547"/>
      <c r="O222" s="547"/>
      <c r="P222" s="547"/>
      <c r="Q222" s="547"/>
      <c r="R222" s="547"/>
      <c r="S222" s="547"/>
      <c r="T222" s="547"/>
      <c r="U222" s="547"/>
      <c r="V222" s="547"/>
      <c r="W222" s="547"/>
      <c r="X222" s="547"/>
      <c r="Y222" s="547"/>
      <c r="Z222" s="547"/>
      <c r="AA222" s="547"/>
      <c r="AB222" s="547"/>
      <c r="AC222" s="547"/>
      <c r="AD222" s="547"/>
      <c r="AE222" s="547"/>
      <c r="AF222" s="547"/>
      <c r="AG222" s="547"/>
      <c r="AH222" s="547"/>
      <c r="AI222" s="547"/>
      <c r="AJ222" s="547"/>
      <c r="AK222" s="548"/>
      <c r="AL222" s="551" t="s">
        <v>7</v>
      </c>
      <c r="AM222" s="552"/>
      <c r="AN222" s="485" t="s">
        <v>8</v>
      </c>
      <c r="AO222" s="492"/>
      <c r="AP222" s="550" t="s">
        <v>9</v>
      </c>
      <c r="AQ222" s="550" t="s">
        <v>10</v>
      </c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</row>
    <row r="223" spans="1:130" x14ac:dyDescent="0.25">
      <c r="A223" s="545"/>
      <c r="B223" s="547"/>
      <c r="C223" s="547"/>
      <c r="D223" s="547" t="s">
        <v>104</v>
      </c>
      <c r="E223" s="547"/>
      <c r="F223" s="547" t="s">
        <v>15</v>
      </c>
      <c r="G223" s="547"/>
      <c r="H223" s="547" t="s">
        <v>82</v>
      </c>
      <c r="I223" s="547"/>
      <c r="J223" s="547" t="s">
        <v>83</v>
      </c>
      <c r="K223" s="547"/>
      <c r="L223" s="547" t="s">
        <v>84</v>
      </c>
      <c r="M223" s="547"/>
      <c r="N223" s="547" t="s">
        <v>19</v>
      </c>
      <c r="O223" s="547"/>
      <c r="P223" s="547" t="s">
        <v>20</v>
      </c>
      <c r="Q223" s="547"/>
      <c r="R223" s="547" t="s">
        <v>21</v>
      </c>
      <c r="S223" s="547"/>
      <c r="T223" s="547" t="s">
        <v>22</v>
      </c>
      <c r="U223" s="547"/>
      <c r="V223" s="547" t="s">
        <v>23</v>
      </c>
      <c r="W223" s="547"/>
      <c r="X223" s="547" t="s">
        <v>24</v>
      </c>
      <c r="Y223" s="547"/>
      <c r="Z223" s="547" t="s">
        <v>25</v>
      </c>
      <c r="AA223" s="547"/>
      <c r="AB223" s="547" t="s">
        <v>26</v>
      </c>
      <c r="AC223" s="547"/>
      <c r="AD223" s="547" t="s">
        <v>27</v>
      </c>
      <c r="AE223" s="547"/>
      <c r="AF223" s="547" t="s">
        <v>28</v>
      </c>
      <c r="AG223" s="547"/>
      <c r="AH223" s="547" t="s">
        <v>29</v>
      </c>
      <c r="AI223" s="547"/>
      <c r="AJ223" s="547" t="s">
        <v>30</v>
      </c>
      <c r="AK223" s="548"/>
      <c r="AL223" s="554" t="s">
        <v>31</v>
      </c>
      <c r="AM223" s="556" t="s">
        <v>32</v>
      </c>
      <c r="AN223" s="499" t="s">
        <v>35</v>
      </c>
      <c r="AO223" s="497" t="s">
        <v>36</v>
      </c>
      <c r="AP223" s="550"/>
      <c r="AQ223" s="55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</row>
    <row r="224" spans="1:130" x14ac:dyDescent="0.25">
      <c r="A224" s="546"/>
      <c r="B224" s="162" t="s">
        <v>33</v>
      </c>
      <c r="C224" s="282" t="s">
        <v>34</v>
      </c>
      <c r="D224" s="164" t="s">
        <v>33</v>
      </c>
      <c r="E224" s="276" t="s">
        <v>34</v>
      </c>
      <c r="F224" s="164" t="s">
        <v>33</v>
      </c>
      <c r="G224" s="276" t="s">
        <v>34</v>
      </c>
      <c r="H224" s="164" t="s">
        <v>33</v>
      </c>
      <c r="I224" s="276" t="s">
        <v>34</v>
      </c>
      <c r="J224" s="164" t="s">
        <v>33</v>
      </c>
      <c r="K224" s="276" t="s">
        <v>34</v>
      </c>
      <c r="L224" s="164" t="s">
        <v>33</v>
      </c>
      <c r="M224" s="276" t="s">
        <v>34</v>
      </c>
      <c r="N224" s="164" t="s">
        <v>33</v>
      </c>
      <c r="O224" s="276" t="s">
        <v>34</v>
      </c>
      <c r="P224" s="164" t="s">
        <v>33</v>
      </c>
      <c r="Q224" s="276" t="s">
        <v>34</v>
      </c>
      <c r="R224" s="164" t="s">
        <v>33</v>
      </c>
      <c r="S224" s="276" t="s">
        <v>34</v>
      </c>
      <c r="T224" s="164" t="s">
        <v>33</v>
      </c>
      <c r="U224" s="276" t="s">
        <v>34</v>
      </c>
      <c r="V224" s="164" t="s">
        <v>33</v>
      </c>
      <c r="W224" s="276" t="s">
        <v>34</v>
      </c>
      <c r="X224" s="164" t="s">
        <v>33</v>
      </c>
      <c r="Y224" s="276" t="s">
        <v>34</v>
      </c>
      <c r="Z224" s="164" t="s">
        <v>33</v>
      </c>
      <c r="AA224" s="276" t="s">
        <v>34</v>
      </c>
      <c r="AB224" s="164" t="s">
        <v>33</v>
      </c>
      <c r="AC224" s="276" t="s">
        <v>34</v>
      </c>
      <c r="AD224" s="164" t="s">
        <v>33</v>
      </c>
      <c r="AE224" s="276" t="s">
        <v>34</v>
      </c>
      <c r="AF224" s="164" t="s">
        <v>33</v>
      </c>
      <c r="AG224" s="276" t="s">
        <v>34</v>
      </c>
      <c r="AH224" s="164" t="s">
        <v>33</v>
      </c>
      <c r="AI224" s="276" t="s">
        <v>34</v>
      </c>
      <c r="AJ224" s="164" t="s">
        <v>33</v>
      </c>
      <c r="AK224" s="281" t="s">
        <v>34</v>
      </c>
      <c r="AL224" s="555"/>
      <c r="AM224" s="557"/>
      <c r="AN224" s="500"/>
      <c r="AO224" s="498"/>
      <c r="AP224" s="550"/>
      <c r="AQ224" s="55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</row>
    <row r="225" spans="1:130" x14ac:dyDescent="0.25">
      <c r="A225" s="285" t="s">
        <v>105</v>
      </c>
      <c r="B225" s="31">
        <f t="shared" ref="B225:C231" si="427">SUM(D225+F225+H225+J225+L225+N225+P225+R225+T225+V225+X225+Z225+AB225+AD225+AF225+AH225+AJ225)</f>
        <v>0</v>
      </c>
      <c r="C225" s="32">
        <f t="shared" si="427"/>
        <v>0</v>
      </c>
      <c r="D225" s="41"/>
      <c r="E225" s="51"/>
      <c r="F225" s="50"/>
      <c r="G225" s="51"/>
      <c r="H225" s="39"/>
      <c r="I225" s="38"/>
      <c r="J225" s="39"/>
      <c r="K225" s="38"/>
      <c r="L225" s="39"/>
      <c r="M225" s="38"/>
      <c r="N225" s="39"/>
      <c r="O225" s="38"/>
      <c r="P225" s="39"/>
      <c r="Q225" s="38"/>
      <c r="R225" s="39"/>
      <c r="S225" s="38"/>
      <c r="T225" s="39"/>
      <c r="U225" s="38"/>
      <c r="V225" s="39"/>
      <c r="W225" s="38"/>
      <c r="X225" s="39"/>
      <c r="Y225" s="38"/>
      <c r="Z225" s="50"/>
      <c r="AA225" s="51"/>
      <c r="AB225" s="50"/>
      <c r="AC225" s="51"/>
      <c r="AD225" s="50"/>
      <c r="AE225" s="51"/>
      <c r="AF225" s="50"/>
      <c r="AG225" s="51"/>
      <c r="AH225" s="50"/>
      <c r="AI225" s="51"/>
      <c r="AJ225" s="50"/>
      <c r="AK225" s="52"/>
      <c r="AL225" s="41"/>
      <c r="AM225" s="168"/>
      <c r="AN225" s="132"/>
      <c r="AO225" s="108"/>
      <c r="AP225" s="39"/>
      <c r="AQ225" s="169"/>
      <c r="AR225" s="171"/>
      <c r="AS225" s="43"/>
      <c r="AT225" s="43"/>
      <c r="AU225" s="43"/>
      <c r="AV225" s="43"/>
      <c r="AW225" s="43"/>
      <c r="AX225" s="43"/>
      <c r="AY225" s="43"/>
      <c r="AZ225" s="43"/>
      <c r="BA225" s="43"/>
      <c r="BB225" s="43"/>
      <c r="BC225" s="43"/>
      <c r="BD225" s="10"/>
      <c r="BE225" s="10"/>
      <c r="BF225" s="10"/>
      <c r="BG225" s="10"/>
      <c r="CA225" s="5" t="str">
        <f t="shared" ref="CA225:CA231" si="428">IF(B225&lt;   C225,"* El total de Reactivos NO DEBE ser superior al total de Procesados. ","")</f>
        <v/>
      </c>
      <c r="CB225" s="5" t="str">
        <f t="shared" ref="CB225:CB231" si="429">IF(B225&lt;&gt; AL225+ AM225,"* La suma de las columnas Sexo DEBE SER IGUAL a los Procesados. ","")</f>
        <v/>
      </c>
      <c r="CC225" s="5" t="str">
        <f t="shared" ref="CC225:CC231" si="430">IF(B225&lt;  AN225+ AO225,"* La suma de las columna Trans NO DEBE ser superior al total de Procesados. ","")</f>
        <v/>
      </c>
      <c r="CD225" s="5" t="str">
        <f t="shared" ref="CD225:CD231" si="431">IF(B225&lt;  AP225,"* La columna Pueblos Originarios NO DEBE ser superior al total de Procesados. ","")</f>
        <v/>
      </c>
      <c r="CE225" s="5" t="str">
        <f t="shared" ref="CE225:CE231" si="432">IF(B225&lt;  AQ225,"* La columna Migrantes NO DEBE ser superior al total de Procesados. ","")</f>
        <v/>
      </c>
      <c r="CF225" s="5" t="str">
        <f t="shared" ref="CF225:CF231" si="433">IF(D225&lt;E225,"* Los exámenes Reactivos de 0 a 4 años años NO DEBEN ser mayor a los Exámenes Procesados de la misma edad. ","")</f>
        <v/>
      </c>
      <c r="CG225" s="5" t="str">
        <f t="shared" ref="CG225:CG231" si="434">IF(F225&lt;G225,"* Los exámenes Reactivos de 5 a 9 años años NO DEBEN ser mayor a los Exámenes Procesados de la misma edad. ","")</f>
        <v/>
      </c>
      <c r="CH225" s="5" t="str">
        <f t="shared" ref="CH225:CH231" si="435">IF(H225&lt;I225,"* Los exámenes Reactivos de 10 a 14 años años NO DEBEN ser mayor a los Exámenes Procesados de la misma edad. ","")</f>
        <v/>
      </c>
      <c r="CI225" s="5" t="str">
        <f t="shared" ref="CI225:CI231" si="436">IF(J225&lt;K225,"* Los exámenes Reactivos de 15 a 19 años años NO DEBEN ser mayor a los Exámenes Procesados de la misma edad. ","")</f>
        <v/>
      </c>
      <c r="CJ225" s="5" t="str">
        <f t="shared" ref="CJ225:CJ231" si="437">IF(L225&lt;M225,"* Los exámenes Reactivos de 20 a 24 años años NO DEBEN ser mayor a los Exámenes Procesados de la misma edad. ","")</f>
        <v/>
      </c>
      <c r="CK225" s="5" t="str">
        <f t="shared" ref="CK225:CK231" si="438">IF(N225&lt;O225,"* Los exámenes Reactivos de 25 a 29 años años NO DEBEN ser mayor a los Exámenes Procesados de la misma edad. ","")</f>
        <v/>
      </c>
      <c r="CL225" s="5" t="str">
        <f t="shared" ref="CL225:CL231" si="439">IF(P225&lt;Q225,"* Los exámenes Reactivos de 30 a 34 años años NO DEBEN ser mayor a los Exámenes Procesados de la misma edad. ","")</f>
        <v/>
      </c>
      <c r="CM225" s="5" t="str">
        <f t="shared" ref="CM225:CM231" si="440">IF(R225&lt;S225,"* Los exámenes Reactivos de 35 a 39 años años NO DEBEN ser mayor a los Exámenes Procesados de la misma edad. ","")</f>
        <v/>
      </c>
      <c r="CN225" s="5" t="str">
        <f t="shared" ref="CN225:CN231" si="441">IF(T225&lt;U225,"* Los exámenes Reactivos de 40 a 44 años años NO DEBEN ser mayor a los Exámenes Procesados de la misma edad. ","")</f>
        <v/>
      </c>
      <c r="CO225" s="5" t="str">
        <f t="shared" ref="CO225:CO231" si="442">IF(V225&lt;W225,"* Los exámenes Reactivos de 45 a 49 años años NO DEBEN ser mayor a los Exámenes Procesados de la misma edad. ","")</f>
        <v/>
      </c>
      <c r="CP225" s="5" t="str">
        <f t="shared" ref="CP225:CP231" si="443">IF(X225&lt;Y225,"* Los exámenes Reactivos de 50 a 54 años años NO DEBEN ser mayor a los Exámenes Procesados de la misma edad. ","")</f>
        <v/>
      </c>
      <c r="CQ225" s="5" t="str">
        <f t="shared" ref="CQ225:CQ231" si="444">IF(Z225&lt;AA225,"* Los exámenes Reactivos de 55 a 59 años años NO DEBEN ser mayor a los Exámenes Procesados de la misma edad. ","")</f>
        <v/>
      </c>
      <c r="CR225" s="5" t="str">
        <f t="shared" ref="CR225:CR231" si="445">IF(AB225&lt;AC225,"* Los exámenes Reactivos de 60 a 64 años años NO DEBEN ser mayor a los Exámenes Procesados de la misma edad. ","")</f>
        <v/>
      </c>
      <c r="CS225" s="5" t="str">
        <f t="shared" ref="CS225:CS231" si="446">IF(AD225&lt;AE225,"* Los exámenes Reactivos de 65 a 69 años años NO DEBEN ser mayor a los Exámenes Procesados de la misma edad. ","")</f>
        <v/>
      </c>
      <c r="CT225" s="5" t="str">
        <f t="shared" ref="CT225:CT231" si="447">IF(AF225&lt;AG225,"* Los exámenes Reactivos de 70 a 74 años años NO DEBEN ser mayor a los Exámenes Procesados de la misma edad. ","")</f>
        <v/>
      </c>
      <c r="CU225" s="5" t="str">
        <f t="shared" ref="CU225:CU231" si="448">IF(AH225&lt;AI225,"* Los exámenes Reactivos de 75 a 79 años años NO DEBEN ser mayor a los Exámenes Procesados de la misma edad. ","")</f>
        <v/>
      </c>
      <c r="CV225" s="5" t="str">
        <f t="shared" ref="CV225:CV231" si="449">IF(AJ225&lt;AK225,"* Los exámenes Reactivos de 80 y más años años NO DEBEN ser mayor a los Exámenes Procesados de la misma edad. ","")</f>
        <v/>
      </c>
      <c r="DF225" s="6">
        <f t="shared" ref="DF225:DF231" si="450">IF(D225&lt;E225,1,0)</f>
        <v>0</v>
      </c>
      <c r="DG225" s="6">
        <f t="shared" ref="DG225:DG231" si="451">IF(F225&lt;G225,1,0)</f>
        <v>0</v>
      </c>
      <c r="DH225" s="6">
        <f t="shared" ref="DH225:DH231" si="452">IF(H225&lt;I225,1,0)</f>
        <v>0</v>
      </c>
      <c r="DI225" s="6">
        <f t="shared" ref="DI225:DI231" si="453">IF(J225&lt;K225,1,0)</f>
        <v>0</v>
      </c>
      <c r="DJ225" s="6">
        <f t="shared" ref="DJ225:DJ231" si="454">IF(L225&lt;M225,1,0)</f>
        <v>0</v>
      </c>
      <c r="DK225" s="6">
        <f t="shared" ref="DK225:DK231" si="455">IF(N225&lt;O225,1,0)</f>
        <v>0</v>
      </c>
      <c r="DL225" s="6">
        <f t="shared" ref="DL225:DL231" si="456">IF(P225&lt;Q225,1,0)</f>
        <v>0</v>
      </c>
      <c r="DM225" s="6">
        <f t="shared" ref="DM225:DM231" si="457">IF(R225&lt;S225,1,0)</f>
        <v>0</v>
      </c>
      <c r="DN225" s="6">
        <f t="shared" ref="DN225:DN231" si="458">IF(T225&lt;U225,1,0)</f>
        <v>0</v>
      </c>
      <c r="DO225" s="6">
        <f t="shared" ref="DO225:DO231" si="459">IF(V225&lt;W225,1,0)</f>
        <v>0</v>
      </c>
      <c r="DP225" s="6">
        <f t="shared" ref="DP225:DP231" si="460">IF(X225&lt;Y225,1,0)</f>
        <v>0</v>
      </c>
      <c r="DQ225" s="6">
        <f t="shared" ref="DQ225:DQ231" si="461">IF(Z225&lt;AA225,1,0)</f>
        <v>0</v>
      </c>
      <c r="DR225" s="6">
        <f t="shared" ref="DR225:DR231" si="462">IF(AB225&lt;AC225,1,0)</f>
        <v>0</v>
      </c>
      <c r="DS225" s="6">
        <f t="shared" ref="DS225:DS231" si="463">IF(AD225&lt;AE225,1,0)</f>
        <v>0</v>
      </c>
      <c r="DT225" s="6">
        <f t="shared" ref="DT225:DT231" si="464">IF(AF225&lt;AG225,1,0)</f>
        <v>0</v>
      </c>
      <c r="DU225" s="6">
        <f t="shared" ref="DU225:DU231" si="465">IF(AH225&lt;AI225,1,0)</f>
        <v>0</v>
      </c>
      <c r="DV225" s="6">
        <f t="shared" ref="DV225:DV231" si="466">IF(AJ225&lt;AK225,1,0)</f>
        <v>0</v>
      </c>
      <c r="DZ225" s="6">
        <v>0</v>
      </c>
    </row>
    <row r="226" spans="1:130" x14ac:dyDescent="0.25">
      <c r="A226" s="285" t="s">
        <v>106</v>
      </c>
      <c r="B226" s="47">
        <f t="shared" si="427"/>
        <v>0</v>
      </c>
      <c r="C226" s="48">
        <f t="shared" si="427"/>
        <v>0</v>
      </c>
      <c r="D226" s="41"/>
      <c r="E226" s="51"/>
      <c r="F226" s="50"/>
      <c r="G226" s="51"/>
      <c r="H226" s="50"/>
      <c r="I226" s="51"/>
      <c r="J226" s="39"/>
      <c r="K226" s="38"/>
      <c r="L226" s="39"/>
      <c r="M226" s="38"/>
      <c r="N226" s="39"/>
      <c r="O226" s="38"/>
      <c r="P226" s="39"/>
      <c r="Q226" s="38"/>
      <c r="R226" s="39"/>
      <c r="S226" s="38"/>
      <c r="T226" s="39"/>
      <c r="U226" s="38"/>
      <c r="V226" s="39"/>
      <c r="W226" s="38"/>
      <c r="X226" s="39"/>
      <c r="Y226" s="38"/>
      <c r="Z226" s="39"/>
      <c r="AA226" s="38"/>
      <c r="AB226" s="39"/>
      <c r="AC226" s="38"/>
      <c r="AD226" s="39"/>
      <c r="AE226" s="38"/>
      <c r="AF226" s="39"/>
      <c r="AG226" s="38"/>
      <c r="AH226" s="39"/>
      <c r="AI226" s="38"/>
      <c r="AJ226" s="39"/>
      <c r="AK226" s="40"/>
      <c r="AL226" s="37"/>
      <c r="AM226" s="40"/>
      <c r="AN226" s="37"/>
      <c r="AO226" s="108"/>
      <c r="AP226" s="39"/>
      <c r="AQ226" s="169"/>
      <c r="AR226" s="171"/>
      <c r="AS226" s="43"/>
      <c r="AT226" s="43"/>
      <c r="AU226" s="43"/>
      <c r="AV226" s="43"/>
      <c r="AW226" s="43"/>
      <c r="AX226" s="43"/>
      <c r="AY226" s="43"/>
      <c r="AZ226" s="43"/>
      <c r="BA226" s="43"/>
      <c r="BB226" s="43"/>
      <c r="BC226" s="43"/>
      <c r="BD226" s="10"/>
      <c r="BE226" s="10"/>
      <c r="BF226" s="10"/>
      <c r="BG226" s="10"/>
      <c r="CA226" s="5" t="str">
        <f t="shared" si="428"/>
        <v/>
      </c>
      <c r="CB226" s="5" t="str">
        <f t="shared" si="429"/>
        <v/>
      </c>
      <c r="CC226" s="5" t="str">
        <f t="shared" si="430"/>
        <v/>
      </c>
      <c r="CD226" s="5" t="str">
        <f t="shared" si="431"/>
        <v/>
      </c>
      <c r="CE226" s="5" t="str">
        <f t="shared" si="432"/>
        <v/>
      </c>
      <c r="CF226" s="5" t="str">
        <f t="shared" si="433"/>
        <v/>
      </c>
      <c r="CG226" s="5" t="str">
        <f t="shared" si="434"/>
        <v/>
      </c>
      <c r="CH226" s="5" t="str">
        <f t="shared" si="435"/>
        <v/>
      </c>
      <c r="CI226" s="5" t="str">
        <f t="shared" si="436"/>
        <v/>
      </c>
      <c r="CJ226" s="5" t="str">
        <f t="shared" si="437"/>
        <v/>
      </c>
      <c r="CK226" s="5" t="str">
        <f t="shared" si="438"/>
        <v/>
      </c>
      <c r="CL226" s="5" t="str">
        <f t="shared" si="439"/>
        <v/>
      </c>
      <c r="CM226" s="5" t="str">
        <f t="shared" si="440"/>
        <v/>
      </c>
      <c r="CN226" s="5" t="str">
        <f t="shared" si="441"/>
        <v/>
      </c>
      <c r="CO226" s="5" t="str">
        <f t="shared" si="442"/>
        <v/>
      </c>
      <c r="CP226" s="5" t="str">
        <f t="shared" si="443"/>
        <v/>
      </c>
      <c r="CQ226" s="5" t="str">
        <f t="shared" si="444"/>
        <v/>
      </c>
      <c r="CR226" s="5" t="str">
        <f t="shared" si="445"/>
        <v/>
      </c>
      <c r="CS226" s="5" t="str">
        <f t="shared" si="446"/>
        <v/>
      </c>
      <c r="CT226" s="5" t="str">
        <f t="shared" si="447"/>
        <v/>
      </c>
      <c r="CU226" s="5" t="str">
        <f t="shared" si="448"/>
        <v/>
      </c>
      <c r="CV226" s="5" t="str">
        <f t="shared" si="449"/>
        <v/>
      </c>
      <c r="DF226" s="6">
        <f t="shared" si="450"/>
        <v>0</v>
      </c>
      <c r="DG226" s="6">
        <f t="shared" si="451"/>
        <v>0</v>
      </c>
      <c r="DH226" s="6">
        <f t="shared" si="452"/>
        <v>0</v>
      </c>
      <c r="DI226" s="6">
        <f t="shared" si="453"/>
        <v>0</v>
      </c>
      <c r="DJ226" s="6">
        <f t="shared" si="454"/>
        <v>0</v>
      </c>
      <c r="DK226" s="6">
        <f t="shared" si="455"/>
        <v>0</v>
      </c>
      <c r="DL226" s="6">
        <f t="shared" si="456"/>
        <v>0</v>
      </c>
      <c r="DM226" s="6">
        <f t="shared" si="457"/>
        <v>0</v>
      </c>
      <c r="DN226" s="6">
        <f t="shared" si="458"/>
        <v>0</v>
      </c>
      <c r="DO226" s="6">
        <f t="shared" si="459"/>
        <v>0</v>
      </c>
      <c r="DP226" s="6">
        <f t="shared" si="460"/>
        <v>0</v>
      </c>
      <c r="DQ226" s="6">
        <f t="shared" si="461"/>
        <v>0</v>
      </c>
      <c r="DR226" s="6">
        <f t="shared" si="462"/>
        <v>0</v>
      </c>
      <c r="DS226" s="6">
        <f t="shared" si="463"/>
        <v>0</v>
      </c>
      <c r="DT226" s="6">
        <f t="shared" si="464"/>
        <v>0</v>
      </c>
      <c r="DU226" s="6">
        <f t="shared" si="465"/>
        <v>0</v>
      </c>
      <c r="DV226" s="6">
        <f t="shared" si="466"/>
        <v>0</v>
      </c>
      <c r="DZ226" s="6">
        <v>0</v>
      </c>
    </row>
    <row r="227" spans="1:130" x14ac:dyDescent="0.25">
      <c r="A227" s="285" t="s">
        <v>107</v>
      </c>
      <c r="B227" s="47">
        <f t="shared" si="427"/>
        <v>0</v>
      </c>
      <c r="C227" s="48">
        <f t="shared" si="427"/>
        <v>0</v>
      </c>
      <c r="D227" s="37"/>
      <c r="E227" s="38"/>
      <c r="F227" s="39"/>
      <c r="G227" s="38"/>
      <c r="H227" s="39"/>
      <c r="I227" s="38"/>
      <c r="J227" s="39"/>
      <c r="K227" s="38"/>
      <c r="L227" s="39"/>
      <c r="M227" s="38"/>
      <c r="N227" s="39"/>
      <c r="O227" s="38"/>
      <c r="P227" s="39"/>
      <c r="Q227" s="38"/>
      <c r="R227" s="39"/>
      <c r="S227" s="38"/>
      <c r="T227" s="39"/>
      <c r="U227" s="38"/>
      <c r="V227" s="39"/>
      <c r="W227" s="38"/>
      <c r="X227" s="39"/>
      <c r="Y227" s="38"/>
      <c r="Z227" s="39"/>
      <c r="AA227" s="38"/>
      <c r="AB227" s="39"/>
      <c r="AC227" s="38"/>
      <c r="AD227" s="39"/>
      <c r="AE227" s="38"/>
      <c r="AF227" s="39"/>
      <c r="AG227" s="38"/>
      <c r="AH227" s="39"/>
      <c r="AI227" s="38"/>
      <c r="AJ227" s="39"/>
      <c r="AK227" s="40"/>
      <c r="AL227" s="37"/>
      <c r="AM227" s="40"/>
      <c r="AN227" s="37"/>
      <c r="AO227" s="108"/>
      <c r="AP227" s="39"/>
      <c r="AQ227" s="169"/>
      <c r="AR227" s="171"/>
      <c r="AS227" s="43"/>
      <c r="AT227" s="43"/>
      <c r="AU227" s="43"/>
      <c r="AV227" s="43"/>
      <c r="AW227" s="43"/>
      <c r="AX227" s="43"/>
      <c r="AY227" s="43"/>
      <c r="AZ227" s="43"/>
      <c r="BA227" s="43"/>
      <c r="BB227" s="43"/>
      <c r="BC227" s="43"/>
      <c r="BD227" s="10"/>
      <c r="BE227" s="10"/>
      <c r="BF227" s="10"/>
      <c r="BG227" s="10"/>
      <c r="CA227" s="5" t="str">
        <f>IF(B227&lt;   C227,"* El total de Reactivos NO DEBE ser superior al total de Procesados. ","")</f>
        <v/>
      </c>
      <c r="CB227" s="5" t="str">
        <f>IF(B227&lt;&gt; AL227+ AM227,"* La suma de las columnas Sexo DEBE SER IGUAL a los Procesados. ","")</f>
        <v/>
      </c>
      <c r="CC227" s="5" t="str">
        <f>IF(B227&lt;  AN227+ AO227,"* La suma de las columna Trans NO DEBE ser superior al total de Procesados. ","")</f>
        <v/>
      </c>
      <c r="CD227" s="5" t="str">
        <f>IF(B227&lt;  AP227,"* La columna Pueblos Originarios NO DEBE ser superior al total de Procesados. ","")</f>
        <v/>
      </c>
      <c r="CE227" s="5" t="str">
        <f>IF(B227&lt;  AQ227,"* La columna Migrantes NO DEBE ser superior al total de Procesados. ","")</f>
        <v/>
      </c>
      <c r="CF227" s="5" t="str">
        <f>IF(D227&lt;E227,"* Los exámenes Reactivos de 0 a 4 años años NO DEBEN ser mayor a los Exámenes Procesados de la misma edad. ","")</f>
        <v/>
      </c>
      <c r="CG227" s="5" t="str">
        <f>IF(F227&lt;G227,"* Los exámenes Reactivos de 5 a 9 años años NO DEBEN ser mayor a los Exámenes Procesados de la misma edad. ","")</f>
        <v/>
      </c>
      <c r="CH227" s="5" t="str">
        <f>IF(H227&lt;I227,"* Los exámenes Reactivos de 10 a 14 años años NO DEBEN ser mayor a los Exámenes Procesados de la misma edad. ","")</f>
        <v/>
      </c>
      <c r="CI227" s="5" t="str">
        <f>IF(J227&lt;K227,"* Los exámenes Reactivos de 15 a 19 años años NO DEBEN ser mayor a los Exámenes Procesados de la misma edad. ","")</f>
        <v/>
      </c>
      <c r="CJ227" s="5" t="str">
        <f>IF(L227&lt;M227,"* Los exámenes Reactivos de 20 a 24 años años NO DEBEN ser mayor a los Exámenes Procesados de la misma edad. ","")</f>
        <v/>
      </c>
      <c r="CK227" s="5" t="str">
        <f>IF(N227&lt;O227,"* Los exámenes Reactivos de 25 a 29 años años NO DEBEN ser mayor a los Exámenes Procesados de la misma edad. ","")</f>
        <v/>
      </c>
      <c r="CL227" s="5" t="str">
        <f>IF(P227&lt;Q227,"* Los exámenes Reactivos de 30 a 34 años años NO DEBEN ser mayor a los Exámenes Procesados de la misma edad. ","")</f>
        <v/>
      </c>
      <c r="CM227" s="5" t="str">
        <f>IF(R227&lt;S227,"* Los exámenes Reactivos de 35 a 39 años años NO DEBEN ser mayor a los Exámenes Procesados de la misma edad. ","")</f>
        <v/>
      </c>
      <c r="CN227" s="5" t="str">
        <f>IF(T227&lt;U227,"* Los exámenes Reactivos de 40 a 44 años años NO DEBEN ser mayor a los Exámenes Procesados de la misma edad. ","")</f>
        <v/>
      </c>
      <c r="CO227" s="5" t="str">
        <f>IF(V227&lt;W227,"* Los exámenes Reactivos de 45 a 49 años años NO DEBEN ser mayor a los Exámenes Procesados de la misma edad. ","")</f>
        <v/>
      </c>
      <c r="CP227" s="5" t="str">
        <f>IF(X227&lt;Y227,"* Los exámenes Reactivos de 50 a 54 años años NO DEBEN ser mayor a los Exámenes Procesados de la misma edad. ","")</f>
        <v/>
      </c>
      <c r="CQ227" s="5" t="str">
        <f>IF(Z227&lt;AA227,"* Los exámenes Reactivos de 55 a 59 años años NO DEBEN ser mayor a los Exámenes Procesados de la misma edad. ","")</f>
        <v/>
      </c>
      <c r="CR227" s="5" t="str">
        <f>IF(AB227&lt;AC227,"* Los exámenes Reactivos de 60 a 64 años años NO DEBEN ser mayor a los Exámenes Procesados de la misma edad. ","")</f>
        <v/>
      </c>
      <c r="CS227" s="5" t="str">
        <f>IF(AD227&lt;AE227,"* Los exámenes Reactivos de 65 a 69 años años NO DEBEN ser mayor a los Exámenes Procesados de la misma edad. ","")</f>
        <v/>
      </c>
      <c r="CT227" s="5" t="str">
        <f>IF(AF227&lt;AG227,"* Los exámenes Reactivos de 70 a 74 años años NO DEBEN ser mayor a los Exámenes Procesados de la misma edad. ","")</f>
        <v/>
      </c>
      <c r="CU227" s="5" t="str">
        <f>IF(AH227&lt;AI227,"* Los exámenes Reactivos de 75 a 79 años años NO DEBEN ser mayor a los Exámenes Procesados de la misma edad. ","")</f>
        <v/>
      </c>
      <c r="CV227" s="5" t="str">
        <f>IF(AJ227&lt;AK227,"* Los exámenes Reactivos de 80 y más años años NO DEBEN ser mayor a los Exámenes Procesados de la misma edad. ","")</f>
        <v/>
      </c>
      <c r="DF227" s="6">
        <f>IF(D227&lt;E227,1,0)</f>
        <v>0</v>
      </c>
      <c r="DG227" s="6">
        <f>IF(F227&lt;G227,1,0)</f>
        <v>0</v>
      </c>
      <c r="DH227" s="6">
        <f>IF(H227&lt;I227,1,0)</f>
        <v>0</v>
      </c>
      <c r="DI227" s="6">
        <f>IF(J227&lt;K227,1,0)</f>
        <v>0</v>
      </c>
      <c r="DJ227" s="6">
        <f>IF(L227&lt;M227,1,0)</f>
        <v>0</v>
      </c>
      <c r="DK227" s="6">
        <f>IF(N227&lt;O227,1,0)</f>
        <v>0</v>
      </c>
      <c r="DL227" s="6">
        <f>IF(P227&lt;Q227,1,0)</f>
        <v>0</v>
      </c>
      <c r="DM227" s="6">
        <f>IF(R227&lt;S227,1,0)</f>
        <v>0</v>
      </c>
      <c r="DN227" s="6">
        <f>IF(T227&lt;U227,1,0)</f>
        <v>0</v>
      </c>
      <c r="DO227" s="6">
        <f>IF(V227&lt;W227,1,0)</f>
        <v>0</v>
      </c>
      <c r="DP227" s="6">
        <f>IF(X227&lt;Y227,1,0)</f>
        <v>0</v>
      </c>
      <c r="DQ227" s="6">
        <f>IF(Z227&lt;AA227,1,0)</f>
        <v>0</v>
      </c>
      <c r="DR227" s="6">
        <f>IF(AB227&lt;AC227,1,0)</f>
        <v>0</v>
      </c>
      <c r="DS227" s="6">
        <f>IF(AD227&lt;AE227,1,0)</f>
        <v>0</v>
      </c>
      <c r="DT227" s="6">
        <f>IF(AF227&lt;AG227,1,0)</f>
        <v>0</v>
      </c>
      <c r="DU227" s="6">
        <f>IF(AH227&lt;AI227,1,0)</f>
        <v>0</v>
      </c>
      <c r="DV227" s="6">
        <f>IF(AJ227&lt;AK227,1,0)</f>
        <v>0</v>
      </c>
      <c r="DZ227" s="6">
        <v>0</v>
      </c>
    </row>
    <row r="228" spans="1:130" x14ac:dyDescent="0.25">
      <c r="A228" s="285" t="s">
        <v>108</v>
      </c>
      <c r="B228" s="47">
        <f t="shared" si="427"/>
        <v>9</v>
      </c>
      <c r="C228" s="48">
        <f t="shared" si="427"/>
        <v>0</v>
      </c>
      <c r="D228" s="37"/>
      <c r="E228" s="38"/>
      <c r="F228" s="39"/>
      <c r="G228" s="38"/>
      <c r="H228" s="39"/>
      <c r="I228" s="38"/>
      <c r="J228" s="39">
        <v>1</v>
      </c>
      <c r="K228" s="38">
        <v>0</v>
      </c>
      <c r="L228" s="39">
        <v>1</v>
      </c>
      <c r="M228" s="38">
        <v>0</v>
      </c>
      <c r="N228" s="39">
        <v>1</v>
      </c>
      <c r="O228" s="38">
        <v>0</v>
      </c>
      <c r="P228" s="39">
        <v>3</v>
      </c>
      <c r="Q228" s="38">
        <v>0</v>
      </c>
      <c r="R228" s="39">
        <v>1</v>
      </c>
      <c r="S228" s="38">
        <v>0</v>
      </c>
      <c r="T228" s="39">
        <v>1</v>
      </c>
      <c r="U228" s="38">
        <v>0</v>
      </c>
      <c r="V228" s="39"/>
      <c r="W228" s="38"/>
      <c r="X228" s="39"/>
      <c r="Y228" s="38"/>
      <c r="Z228" s="39">
        <v>1</v>
      </c>
      <c r="AA228" s="38">
        <v>0</v>
      </c>
      <c r="AB228" s="39"/>
      <c r="AC228" s="38"/>
      <c r="AD228" s="39"/>
      <c r="AE228" s="38"/>
      <c r="AF228" s="39"/>
      <c r="AG228" s="38"/>
      <c r="AH228" s="39"/>
      <c r="AI228" s="38"/>
      <c r="AJ228" s="39"/>
      <c r="AK228" s="40"/>
      <c r="AL228" s="37">
        <v>6</v>
      </c>
      <c r="AM228" s="40">
        <v>3</v>
      </c>
      <c r="AN228" s="37">
        <v>0</v>
      </c>
      <c r="AO228" s="108">
        <v>0</v>
      </c>
      <c r="AP228" s="39">
        <v>0</v>
      </c>
      <c r="AQ228" s="169">
        <v>1</v>
      </c>
      <c r="AR228" s="171"/>
      <c r="AS228" s="43"/>
      <c r="AT228" s="43"/>
      <c r="AU228" s="43"/>
      <c r="AV228" s="43"/>
      <c r="AW228" s="43"/>
      <c r="AX228" s="43"/>
      <c r="AY228" s="43"/>
      <c r="AZ228" s="43"/>
      <c r="BA228" s="43"/>
      <c r="BB228" s="43"/>
      <c r="BC228" s="43"/>
      <c r="BD228" s="10"/>
      <c r="BE228" s="10"/>
      <c r="BF228" s="10"/>
      <c r="BG228" s="10"/>
      <c r="CA228" s="5" t="str">
        <f>IF(B228&lt;   C228,"* El total de Reactivos NO DEBE ser superior al total de Procesados. ","")</f>
        <v/>
      </c>
      <c r="CB228" s="5" t="str">
        <f>IF(B228&lt;&gt; AL228+ AM228,"* La suma de las columnas Sexo DEBE SER IGUAL a los Procesados. ","")</f>
        <v/>
      </c>
      <c r="CC228" s="5" t="str">
        <f>IF(B228&lt;  AN228+ AO228,"* La suma de las columna Trans NO DEBE ser superior al total de Procesados. ","")</f>
        <v/>
      </c>
      <c r="CD228" s="5" t="str">
        <f>IF(B228&lt;  AP228,"* La columna Pueblos Originarios NO DEBE ser superior al total de Procesados. ","")</f>
        <v/>
      </c>
      <c r="CE228" s="5" t="str">
        <f>IF(B228&lt;  AQ228,"* La columna Migrantes NO DEBE ser superior al total de Procesados. ","")</f>
        <v/>
      </c>
      <c r="CF228" s="5" t="str">
        <f>IF(D228&lt;E228,"* Los exámenes Reactivos de 0 a 4 años años NO DEBEN ser mayor a los Exámenes Procesados de la misma edad. ","")</f>
        <v/>
      </c>
      <c r="CG228" s="5" t="str">
        <f>IF(F228&lt;G228,"* Los exámenes Reactivos de 5 a 9 años años NO DEBEN ser mayor a los Exámenes Procesados de la misma edad. ","")</f>
        <v/>
      </c>
      <c r="CH228" s="5" t="str">
        <f>IF(H228&lt;I228,"* Los exámenes Reactivos de 10 a 14 años años NO DEBEN ser mayor a los Exámenes Procesados de la misma edad. ","")</f>
        <v/>
      </c>
      <c r="CI228" s="5" t="str">
        <f>IF(J228&lt;K228,"* Los exámenes Reactivos de 15 a 19 años años NO DEBEN ser mayor a los Exámenes Procesados de la misma edad. ","")</f>
        <v/>
      </c>
      <c r="CJ228" s="5" t="str">
        <f>IF(L228&lt;M228,"* Los exámenes Reactivos de 20 a 24 años años NO DEBEN ser mayor a los Exámenes Procesados de la misma edad. ","")</f>
        <v/>
      </c>
      <c r="CK228" s="5" t="str">
        <f>IF(N228&lt;O228,"* Los exámenes Reactivos de 25 a 29 años años NO DEBEN ser mayor a los Exámenes Procesados de la misma edad. ","")</f>
        <v/>
      </c>
      <c r="CL228" s="5" t="str">
        <f>IF(P228&lt;Q228,"* Los exámenes Reactivos de 30 a 34 años años NO DEBEN ser mayor a los Exámenes Procesados de la misma edad. ","")</f>
        <v/>
      </c>
      <c r="CM228" s="5" t="str">
        <f>IF(R228&lt;S228,"* Los exámenes Reactivos de 35 a 39 años años NO DEBEN ser mayor a los Exámenes Procesados de la misma edad. ","")</f>
        <v/>
      </c>
      <c r="CN228" s="5" t="str">
        <f>IF(T228&lt;U228,"* Los exámenes Reactivos de 40 a 44 años años NO DEBEN ser mayor a los Exámenes Procesados de la misma edad. ","")</f>
        <v/>
      </c>
      <c r="CO228" s="5" t="str">
        <f>IF(V228&lt;W228,"* Los exámenes Reactivos de 45 a 49 años años NO DEBEN ser mayor a los Exámenes Procesados de la misma edad. ","")</f>
        <v/>
      </c>
      <c r="CP228" s="5" t="str">
        <f>IF(X228&lt;Y228,"* Los exámenes Reactivos de 50 a 54 años años NO DEBEN ser mayor a los Exámenes Procesados de la misma edad. ","")</f>
        <v/>
      </c>
      <c r="CQ228" s="5" t="str">
        <f>IF(Z228&lt;AA228,"* Los exámenes Reactivos de 55 a 59 años años NO DEBEN ser mayor a los Exámenes Procesados de la misma edad. ","")</f>
        <v/>
      </c>
      <c r="CR228" s="5" t="str">
        <f>IF(AB228&lt;AC228,"* Los exámenes Reactivos de 60 a 64 años años NO DEBEN ser mayor a los Exámenes Procesados de la misma edad. ","")</f>
        <v/>
      </c>
      <c r="CS228" s="5" t="str">
        <f>IF(AD228&lt;AE228,"* Los exámenes Reactivos de 65 a 69 años años NO DEBEN ser mayor a los Exámenes Procesados de la misma edad. ","")</f>
        <v/>
      </c>
      <c r="CT228" s="5" t="str">
        <f>IF(AF228&lt;AG228,"* Los exámenes Reactivos de 70 a 74 años años NO DEBEN ser mayor a los Exámenes Procesados de la misma edad. ","")</f>
        <v/>
      </c>
      <c r="CU228" s="5" t="str">
        <f>IF(AH228&lt;AI228,"* Los exámenes Reactivos de 75 a 79 años años NO DEBEN ser mayor a los Exámenes Procesados de la misma edad. ","")</f>
        <v/>
      </c>
      <c r="CV228" s="5" t="str">
        <f>IF(AJ228&lt;AK228,"* Los exámenes Reactivos de 80 y más años años NO DEBEN ser mayor a los Exámenes Procesados de la misma edad. ","")</f>
        <v/>
      </c>
      <c r="DF228" s="6">
        <f>IF(D228&lt;E228,1,0)</f>
        <v>0</v>
      </c>
      <c r="DG228" s="6">
        <f>IF(F228&lt;G228,1,0)</f>
        <v>0</v>
      </c>
      <c r="DH228" s="6">
        <f>IF(H228&lt;I228,1,0)</f>
        <v>0</v>
      </c>
      <c r="DI228" s="6">
        <f>IF(J228&lt;K228,1,0)</f>
        <v>0</v>
      </c>
      <c r="DJ228" s="6">
        <f>IF(L228&lt;M228,1,0)</f>
        <v>0</v>
      </c>
      <c r="DK228" s="6">
        <f>IF(N228&lt;O228,1,0)</f>
        <v>0</v>
      </c>
      <c r="DL228" s="6">
        <f>IF(P228&lt;Q228,1,0)</f>
        <v>0</v>
      </c>
      <c r="DM228" s="6">
        <f>IF(R228&lt;S228,1,0)</f>
        <v>0</v>
      </c>
      <c r="DN228" s="6">
        <f>IF(T228&lt;U228,1,0)</f>
        <v>0</v>
      </c>
      <c r="DO228" s="6">
        <f>IF(V228&lt;W228,1,0)</f>
        <v>0</v>
      </c>
      <c r="DP228" s="6">
        <f>IF(X228&lt;Y228,1,0)</f>
        <v>0</v>
      </c>
      <c r="DQ228" s="6">
        <f>IF(Z228&lt;AA228,1,0)</f>
        <v>0</v>
      </c>
      <c r="DR228" s="6">
        <f>IF(AB228&lt;AC228,1,0)</f>
        <v>0</v>
      </c>
      <c r="DS228" s="6">
        <f>IF(AD228&lt;AE228,1,0)</f>
        <v>0</v>
      </c>
      <c r="DT228" s="6">
        <f>IF(AF228&lt;AG228,1,0)</f>
        <v>0</v>
      </c>
      <c r="DU228" s="6">
        <f>IF(AH228&lt;AI228,1,0)</f>
        <v>0</v>
      </c>
      <c r="DV228" s="6">
        <f>IF(AJ228&lt;AK228,1,0)</f>
        <v>0</v>
      </c>
      <c r="DZ228" s="6">
        <v>0</v>
      </c>
    </row>
    <row r="229" spans="1:130" ht="22.5" x14ac:dyDescent="0.25">
      <c r="A229" s="286" t="s">
        <v>109</v>
      </c>
      <c r="B229" s="47">
        <f t="shared" si="427"/>
        <v>0</v>
      </c>
      <c r="C229" s="48">
        <f t="shared" si="427"/>
        <v>0</v>
      </c>
      <c r="D229" s="37"/>
      <c r="E229" s="38"/>
      <c r="F229" s="39"/>
      <c r="G229" s="38"/>
      <c r="H229" s="39"/>
      <c r="I229" s="38"/>
      <c r="J229" s="39"/>
      <c r="K229" s="38"/>
      <c r="L229" s="39"/>
      <c r="M229" s="38"/>
      <c r="N229" s="39"/>
      <c r="O229" s="38"/>
      <c r="P229" s="39"/>
      <c r="Q229" s="38"/>
      <c r="R229" s="39"/>
      <c r="S229" s="38"/>
      <c r="T229" s="39"/>
      <c r="U229" s="38"/>
      <c r="V229" s="39"/>
      <c r="W229" s="38"/>
      <c r="X229" s="39"/>
      <c r="Y229" s="38"/>
      <c r="Z229" s="39"/>
      <c r="AA229" s="38"/>
      <c r="AB229" s="39"/>
      <c r="AC229" s="38"/>
      <c r="AD229" s="39"/>
      <c r="AE229" s="38"/>
      <c r="AF229" s="39"/>
      <c r="AG229" s="38"/>
      <c r="AH229" s="39"/>
      <c r="AI229" s="38"/>
      <c r="AJ229" s="39"/>
      <c r="AK229" s="40"/>
      <c r="AL229" s="37"/>
      <c r="AM229" s="40"/>
      <c r="AN229" s="37"/>
      <c r="AO229" s="108"/>
      <c r="AP229" s="39"/>
      <c r="AQ229" s="169"/>
      <c r="AR229" s="171"/>
      <c r="AS229" s="43"/>
      <c r="AT229" s="43"/>
      <c r="AU229" s="43"/>
      <c r="AV229" s="43"/>
      <c r="AW229" s="43"/>
      <c r="AX229" s="43"/>
      <c r="AY229" s="43"/>
      <c r="AZ229" s="43"/>
      <c r="BA229" s="43"/>
      <c r="BB229" s="43"/>
      <c r="BC229" s="43"/>
      <c r="BD229" s="10"/>
      <c r="BE229" s="10"/>
      <c r="BF229" s="10"/>
      <c r="BG229" s="10"/>
      <c r="CA229" s="5" t="str">
        <f t="shared" si="428"/>
        <v/>
      </c>
      <c r="CB229" s="5" t="str">
        <f t="shared" si="429"/>
        <v/>
      </c>
      <c r="CC229" s="5" t="str">
        <f t="shared" si="430"/>
        <v/>
      </c>
      <c r="CD229" s="5" t="str">
        <f t="shared" si="431"/>
        <v/>
      </c>
      <c r="CE229" s="5" t="str">
        <f t="shared" si="432"/>
        <v/>
      </c>
      <c r="CF229" s="5" t="str">
        <f t="shared" si="433"/>
        <v/>
      </c>
      <c r="CG229" s="5" t="str">
        <f t="shared" si="434"/>
        <v/>
      </c>
      <c r="CH229" s="5" t="str">
        <f t="shared" si="435"/>
        <v/>
      </c>
      <c r="CI229" s="5" t="str">
        <f t="shared" si="436"/>
        <v/>
      </c>
      <c r="CJ229" s="5" t="str">
        <f t="shared" si="437"/>
        <v/>
      </c>
      <c r="CK229" s="5" t="str">
        <f t="shared" si="438"/>
        <v/>
      </c>
      <c r="CL229" s="5" t="str">
        <f t="shared" si="439"/>
        <v/>
      </c>
      <c r="CM229" s="5" t="str">
        <f t="shared" si="440"/>
        <v/>
      </c>
      <c r="CN229" s="5" t="str">
        <f t="shared" si="441"/>
        <v/>
      </c>
      <c r="CO229" s="5" t="str">
        <f t="shared" si="442"/>
        <v/>
      </c>
      <c r="CP229" s="5" t="str">
        <f t="shared" si="443"/>
        <v/>
      </c>
      <c r="CQ229" s="5" t="str">
        <f t="shared" si="444"/>
        <v/>
      </c>
      <c r="CR229" s="5" t="str">
        <f t="shared" si="445"/>
        <v/>
      </c>
      <c r="CS229" s="5" t="str">
        <f t="shared" si="446"/>
        <v/>
      </c>
      <c r="CT229" s="5" t="str">
        <f t="shared" si="447"/>
        <v/>
      </c>
      <c r="CU229" s="5" t="str">
        <f t="shared" si="448"/>
        <v/>
      </c>
      <c r="CV229" s="5" t="str">
        <f t="shared" si="449"/>
        <v/>
      </c>
      <c r="DF229" s="6">
        <f t="shared" si="450"/>
        <v>0</v>
      </c>
      <c r="DG229" s="6">
        <f t="shared" si="451"/>
        <v>0</v>
      </c>
      <c r="DH229" s="6">
        <f t="shared" si="452"/>
        <v>0</v>
      </c>
      <c r="DI229" s="6">
        <f t="shared" si="453"/>
        <v>0</v>
      </c>
      <c r="DJ229" s="6">
        <f t="shared" si="454"/>
        <v>0</v>
      </c>
      <c r="DK229" s="6">
        <f t="shared" si="455"/>
        <v>0</v>
      </c>
      <c r="DL229" s="6">
        <f t="shared" si="456"/>
        <v>0</v>
      </c>
      <c r="DM229" s="6">
        <f t="shared" si="457"/>
        <v>0</v>
      </c>
      <c r="DN229" s="6">
        <f t="shared" si="458"/>
        <v>0</v>
      </c>
      <c r="DO229" s="6">
        <f t="shared" si="459"/>
        <v>0</v>
      </c>
      <c r="DP229" s="6">
        <f t="shared" si="460"/>
        <v>0</v>
      </c>
      <c r="DQ229" s="6">
        <f t="shared" si="461"/>
        <v>0</v>
      </c>
      <c r="DR229" s="6">
        <f t="shared" si="462"/>
        <v>0</v>
      </c>
      <c r="DS229" s="6">
        <f t="shared" si="463"/>
        <v>0</v>
      </c>
      <c r="DT229" s="6">
        <f t="shared" si="464"/>
        <v>0</v>
      </c>
      <c r="DU229" s="6">
        <f t="shared" si="465"/>
        <v>0</v>
      </c>
      <c r="DV229" s="6">
        <f t="shared" si="466"/>
        <v>0</v>
      </c>
      <c r="DZ229" s="6">
        <v>0</v>
      </c>
    </row>
    <row r="230" spans="1:130" x14ac:dyDescent="0.25">
      <c r="A230" s="285" t="s">
        <v>110</v>
      </c>
      <c r="B230" s="47">
        <f t="shared" si="427"/>
        <v>0</v>
      </c>
      <c r="C230" s="48">
        <f t="shared" si="427"/>
        <v>0</v>
      </c>
      <c r="D230" s="37"/>
      <c r="E230" s="38"/>
      <c r="F230" s="39"/>
      <c r="G230" s="38"/>
      <c r="H230" s="39"/>
      <c r="I230" s="38"/>
      <c r="J230" s="39"/>
      <c r="K230" s="38"/>
      <c r="L230" s="39"/>
      <c r="M230" s="38"/>
      <c r="N230" s="39"/>
      <c r="O230" s="38"/>
      <c r="P230" s="39"/>
      <c r="Q230" s="38"/>
      <c r="R230" s="39"/>
      <c r="S230" s="38"/>
      <c r="T230" s="39"/>
      <c r="U230" s="38"/>
      <c r="V230" s="39"/>
      <c r="W230" s="38"/>
      <c r="X230" s="39"/>
      <c r="Y230" s="38"/>
      <c r="Z230" s="39"/>
      <c r="AA230" s="38"/>
      <c r="AB230" s="39"/>
      <c r="AC230" s="38"/>
      <c r="AD230" s="39"/>
      <c r="AE230" s="38"/>
      <c r="AF230" s="39"/>
      <c r="AG230" s="38"/>
      <c r="AH230" s="39"/>
      <c r="AI230" s="38"/>
      <c r="AJ230" s="39"/>
      <c r="AK230" s="40"/>
      <c r="AL230" s="37"/>
      <c r="AM230" s="40"/>
      <c r="AN230" s="37"/>
      <c r="AO230" s="108"/>
      <c r="AP230" s="39"/>
      <c r="AQ230" s="169"/>
      <c r="AR230" s="171"/>
      <c r="AS230" s="43"/>
      <c r="AT230" s="43"/>
      <c r="AU230" s="43"/>
      <c r="AV230" s="43"/>
      <c r="AW230" s="43"/>
      <c r="AX230" s="43"/>
      <c r="AY230" s="43"/>
      <c r="AZ230" s="43"/>
      <c r="BA230" s="43"/>
      <c r="BB230" s="43"/>
      <c r="BC230" s="43"/>
      <c r="BD230" s="10"/>
      <c r="BE230" s="10"/>
      <c r="BF230" s="10"/>
      <c r="BG230" s="10"/>
      <c r="CA230" s="5" t="str">
        <f t="shared" si="428"/>
        <v/>
      </c>
      <c r="CB230" s="5" t="str">
        <f t="shared" si="429"/>
        <v/>
      </c>
      <c r="CC230" s="5" t="str">
        <f t="shared" si="430"/>
        <v/>
      </c>
      <c r="CD230" s="5" t="str">
        <f t="shared" si="431"/>
        <v/>
      </c>
      <c r="CE230" s="5" t="str">
        <f t="shared" si="432"/>
        <v/>
      </c>
      <c r="CF230" s="5" t="str">
        <f t="shared" si="433"/>
        <v/>
      </c>
      <c r="CG230" s="5" t="str">
        <f t="shared" si="434"/>
        <v/>
      </c>
      <c r="CH230" s="5" t="str">
        <f t="shared" si="435"/>
        <v/>
      </c>
      <c r="CI230" s="5" t="str">
        <f t="shared" si="436"/>
        <v/>
      </c>
      <c r="CJ230" s="5" t="str">
        <f t="shared" si="437"/>
        <v/>
      </c>
      <c r="CK230" s="5" t="str">
        <f t="shared" si="438"/>
        <v/>
      </c>
      <c r="CL230" s="5" t="str">
        <f t="shared" si="439"/>
        <v/>
      </c>
      <c r="CM230" s="5" t="str">
        <f t="shared" si="440"/>
        <v/>
      </c>
      <c r="CN230" s="5" t="str">
        <f t="shared" si="441"/>
        <v/>
      </c>
      <c r="CO230" s="5" t="str">
        <f t="shared" si="442"/>
        <v/>
      </c>
      <c r="CP230" s="5" t="str">
        <f t="shared" si="443"/>
        <v/>
      </c>
      <c r="CQ230" s="5" t="str">
        <f t="shared" si="444"/>
        <v/>
      </c>
      <c r="CR230" s="5" t="str">
        <f t="shared" si="445"/>
        <v/>
      </c>
      <c r="CS230" s="5" t="str">
        <f t="shared" si="446"/>
        <v/>
      </c>
      <c r="CT230" s="5" t="str">
        <f t="shared" si="447"/>
        <v/>
      </c>
      <c r="CU230" s="5" t="str">
        <f t="shared" si="448"/>
        <v/>
      </c>
      <c r="CV230" s="5" t="str">
        <f t="shared" si="449"/>
        <v/>
      </c>
      <c r="DF230" s="6">
        <f t="shared" si="450"/>
        <v>0</v>
      </c>
      <c r="DG230" s="6">
        <f t="shared" si="451"/>
        <v>0</v>
      </c>
      <c r="DH230" s="6">
        <f t="shared" si="452"/>
        <v>0</v>
      </c>
      <c r="DI230" s="6">
        <f t="shared" si="453"/>
        <v>0</v>
      </c>
      <c r="DJ230" s="6">
        <f t="shared" si="454"/>
        <v>0</v>
      </c>
      <c r="DK230" s="6">
        <f t="shared" si="455"/>
        <v>0</v>
      </c>
      <c r="DL230" s="6">
        <f t="shared" si="456"/>
        <v>0</v>
      </c>
      <c r="DM230" s="6">
        <f t="shared" si="457"/>
        <v>0</v>
      </c>
      <c r="DN230" s="6">
        <f t="shared" si="458"/>
        <v>0</v>
      </c>
      <c r="DO230" s="6">
        <f t="shared" si="459"/>
        <v>0</v>
      </c>
      <c r="DP230" s="6">
        <f t="shared" si="460"/>
        <v>0</v>
      </c>
      <c r="DQ230" s="6">
        <f t="shared" si="461"/>
        <v>0</v>
      </c>
      <c r="DR230" s="6">
        <f t="shared" si="462"/>
        <v>0</v>
      </c>
      <c r="DS230" s="6">
        <f t="shared" si="463"/>
        <v>0</v>
      </c>
      <c r="DT230" s="6">
        <f t="shared" si="464"/>
        <v>0</v>
      </c>
      <c r="DU230" s="6">
        <f t="shared" si="465"/>
        <v>0</v>
      </c>
      <c r="DV230" s="6">
        <f t="shared" si="466"/>
        <v>0</v>
      </c>
      <c r="DZ230" s="6">
        <v>0</v>
      </c>
    </row>
    <row r="231" spans="1:130" x14ac:dyDescent="0.25">
      <c r="A231" s="284" t="s">
        <v>111</v>
      </c>
      <c r="B231" s="287">
        <f t="shared" si="427"/>
        <v>0</v>
      </c>
      <c r="C231" s="57">
        <f t="shared" si="427"/>
        <v>0</v>
      </c>
      <c r="D231" s="58"/>
      <c r="E231" s="59"/>
      <c r="F231" s="60"/>
      <c r="G231" s="59"/>
      <c r="H231" s="60"/>
      <c r="I231" s="59"/>
      <c r="J231" s="60"/>
      <c r="K231" s="59"/>
      <c r="L231" s="60"/>
      <c r="M231" s="59"/>
      <c r="N231" s="60"/>
      <c r="O231" s="59"/>
      <c r="P231" s="60"/>
      <c r="Q231" s="59"/>
      <c r="R231" s="60"/>
      <c r="S231" s="59"/>
      <c r="T231" s="60"/>
      <c r="U231" s="59"/>
      <c r="V231" s="60"/>
      <c r="W231" s="59"/>
      <c r="X231" s="60"/>
      <c r="Y231" s="59"/>
      <c r="Z231" s="60"/>
      <c r="AA231" s="59"/>
      <c r="AB231" s="60"/>
      <c r="AC231" s="59"/>
      <c r="AD231" s="60"/>
      <c r="AE231" s="59"/>
      <c r="AF231" s="60"/>
      <c r="AG231" s="59"/>
      <c r="AH231" s="60"/>
      <c r="AI231" s="59"/>
      <c r="AJ231" s="60"/>
      <c r="AK231" s="62"/>
      <c r="AL231" s="58"/>
      <c r="AM231" s="62"/>
      <c r="AN231" s="58"/>
      <c r="AO231" s="141"/>
      <c r="AP231" s="60"/>
      <c r="AQ231" s="174"/>
      <c r="AR231" s="171"/>
      <c r="AS231" s="43"/>
      <c r="AT231" s="43"/>
      <c r="AU231" s="43"/>
      <c r="AV231" s="43"/>
      <c r="AW231" s="43"/>
      <c r="AX231" s="43"/>
      <c r="AY231" s="43"/>
      <c r="AZ231" s="43"/>
      <c r="BA231" s="43"/>
      <c r="BB231" s="43"/>
      <c r="BC231" s="43"/>
      <c r="BD231" s="10"/>
      <c r="BE231" s="10"/>
      <c r="BF231" s="10"/>
      <c r="BG231" s="10"/>
      <c r="CA231" s="5" t="str">
        <f t="shared" si="428"/>
        <v/>
      </c>
      <c r="CB231" s="5" t="str">
        <f t="shared" si="429"/>
        <v/>
      </c>
      <c r="CC231" s="5" t="str">
        <f t="shared" si="430"/>
        <v/>
      </c>
      <c r="CD231" s="5" t="str">
        <f t="shared" si="431"/>
        <v/>
      </c>
      <c r="CE231" s="5" t="str">
        <f t="shared" si="432"/>
        <v/>
      </c>
      <c r="CF231" s="5" t="str">
        <f t="shared" si="433"/>
        <v/>
      </c>
      <c r="CG231" s="5" t="str">
        <f t="shared" si="434"/>
        <v/>
      </c>
      <c r="CH231" s="5" t="str">
        <f t="shared" si="435"/>
        <v/>
      </c>
      <c r="CI231" s="5" t="str">
        <f t="shared" si="436"/>
        <v/>
      </c>
      <c r="CJ231" s="5" t="str">
        <f t="shared" si="437"/>
        <v/>
      </c>
      <c r="CK231" s="5" t="str">
        <f t="shared" si="438"/>
        <v/>
      </c>
      <c r="CL231" s="5" t="str">
        <f t="shared" si="439"/>
        <v/>
      </c>
      <c r="CM231" s="5" t="str">
        <f t="shared" si="440"/>
        <v/>
      </c>
      <c r="CN231" s="5" t="str">
        <f t="shared" si="441"/>
        <v/>
      </c>
      <c r="CO231" s="5" t="str">
        <f t="shared" si="442"/>
        <v/>
      </c>
      <c r="CP231" s="5" t="str">
        <f t="shared" si="443"/>
        <v/>
      </c>
      <c r="CQ231" s="5" t="str">
        <f t="shared" si="444"/>
        <v/>
      </c>
      <c r="CR231" s="5" t="str">
        <f t="shared" si="445"/>
        <v/>
      </c>
      <c r="CS231" s="5" t="str">
        <f t="shared" si="446"/>
        <v/>
      </c>
      <c r="CT231" s="5" t="str">
        <f t="shared" si="447"/>
        <v/>
      </c>
      <c r="CU231" s="5" t="str">
        <f t="shared" si="448"/>
        <v/>
      </c>
      <c r="CV231" s="5" t="str">
        <f t="shared" si="449"/>
        <v/>
      </c>
      <c r="DF231" s="6">
        <f t="shared" si="450"/>
        <v>0</v>
      </c>
      <c r="DG231" s="6">
        <f t="shared" si="451"/>
        <v>0</v>
      </c>
      <c r="DH231" s="6">
        <f t="shared" si="452"/>
        <v>0</v>
      </c>
      <c r="DI231" s="6">
        <f t="shared" si="453"/>
        <v>0</v>
      </c>
      <c r="DJ231" s="6">
        <f t="shared" si="454"/>
        <v>0</v>
      </c>
      <c r="DK231" s="6">
        <f t="shared" si="455"/>
        <v>0</v>
      </c>
      <c r="DL231" s="6">
        <f t="shared" si="456"/>
        <v>0</v>
      </c>
      <c r="DM231" s="6">
        <f t="shared" si="457"/>
        <v>0</v>
      </c>
      <c r="DN231" s="6">
        <f t="shared" si="458"/>
        <v>0</v>
      </c>
      <c r="DO231" s="6">
        <f t="shared" si="459"/>
        <v>0</v>
      </c>
      <c r="DP231" s="6">
        <f t="shared" si="460"/>
        <v>0</v>
      </c>
      <c r="DQ231" s="6">
        <f t="shared" si="461"/>
        <v>0</v>
      </c>
      <c r="DR231" s="6">
        <f t="shared" si="462"/>
        <v>0</v>
      </c>
      <c r="DS231" s="6">
        <f t="shared" si="463"/>
        <v>0</v>
      </c>
      <c r="DT231" s="6">
        <f t="shared" si="464"/>
        <v>0</v>
      </c>
      <c r="DU231" s="6">
        <f t="shared" si="465"/>
        <v>0</v>
      </c>
      <c r="DV231" s="6">
        <f t="shared" si="466"/>
        <v>0</v>
      </c>
      <c r="DZ231" s="6">
        <v>0</v>
      </c>
    </row>
    <row r="232" spans="1:130" x14ac:dyDescent="0.25">
      <c r="A232" s="160" t="s">
        <v>113</v>
      </c>
      <c r="B232" s="154"/>
      <c r="C232" s="154"/>
      <c r="D232" s="154"/>
      <c r="E232" s="154"/>
      <c r="F232" s="154"/>
      <c r="G232" s="154"/>
      <c r="H232" s="154"/>
      <c r="I232" s="154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</row>
    <row r="233" spans="1:130" ht="15" customHeight="1" x14ac:dyDescent="0.25">
      <c r="A233" s="570" t="s">
        <v>114</v>
      </c>
      <c r="B233" s="571"/>
      <c r="C233" s="576" t="s">
        <v>5</v>
      </c>
      <c r="D233" s="577"/>
      <c r="E233" s="560"/>
      <c r="F233" s="561"/>
      <c r="G233" s="561"/>
      <c r="H233" s="561"/>
      <c r="I233" s="561"/>
      <c r="J233" s="561"/>
      <c r="K233" s="561"/>
      <c r="L233" s="561"/>
      <c r="M233" s="561"/>
      <c r="N233" s="561"/>
      <c r="O233" s="561"/>
      <c r="P233" s="561"/>
      <c r="Q233" s="561"/>
      <c r="R233" s="561"/>
      <c r="S233" s="561"/>
      <c r="T233" s="561"/>
      <c r="U233" s="561"/>
      <c r="V233" s="561"/>
      <c r="W233" s="561"/>
      <c r="X233" s="561"/>
      <c r="Y233" s="561"/>
      <c r="Z233" s="561"/>
      <c r="AA233" s="561"/>
      <c r="AB233" s="561"/>
      <c r="AC233" s="561"/>
      <c r="AD233" s="561"/>
      <c r="AE233" s="561"/>
      <c r="AF233" s="561"/>
      <c r="AG233" s="561"/>
      <c r="AH233" s="561"/>
      <c r="AI233" s="561"/>
      <c r="AJ233" s="562"/>
      <c r="AK233" s="519" t="s">
        <v>78</v>
      </c>
      <c r="AL233" s="517"/>
      <c r="AM233" s="517"/>
      <c r="AN233" s="563"/>
      <c r="AO233" s="517" t="s">
        <v>8</v>
      </c>
      <c r="AP233" s="517"/>
      <c r="AQ233" s="517"/>
      <c r="AR233" s="563"/>
      <c r="AS233" s="558" t="s">
        <v>79</v>
      </c>
      <c r="AT233" s="558"/>
      <c r="AU233" s="558" t="s">
        <v>10</v>
      </c>
      <c r="AV233" s="558"/>
      <c r="AW233" s="514" t="s">
        <v>80</v>
      </c>
      <c r="AX233" s="496"/>
      <c r="AY233" s="10"/>
      <c r="AZ233" s="10"/>
      <c r="BA233" s="10"/>
      <c r="BB233" s="10"/>
      <c r="BC233" s="10"/>
      <c r="BD233" s="10"/>
      <c r="BE233" s="10"/>
      <c r="BF233" s="10"/>
      <c r="BG233" s="10"/>
    </row>
    <row r="234" spans="1:130" ht="15" customHeight="1" x14ac:dyDescent="0.25">
      <c r="A234" s="572"/>
      <c r="B234" s="573"/>
      <c r="C234" s="578"/>
      <c r="D234" s="579"/>
      <c r="E234" s="491" t="s">
        <v>81</v>
      </c>
      <c r="F234" s="485"/>
      <c r="G234" s="491" t="s">
        <v>13</v>
      </c>
      <c r="H234" s="485"/>
      <c r="I234" s="491" t="s">
        <v>14</v>
      </c>
      <c r="J234" s="485"/>
      <c r="K234" s="482" t="s">
        <v>15</v>
      </c>
      <c r="L234" s="505"/>
      <c r="M234" s="482" t="s">
        <v>82</v>
      </c>
      <c r="N234" s="505"/>
      <c r="O234" s="482" t="s">
        <v>83</v>
      </c>
      <c r="P234" s="505"/>
      <c r="Q234" s="482" t="s">
        <v>84</v>
      </c>
      <c r="R234" s="505"/>
      <c r="S234" s="482" t="s">
        <v>19</v>
      </c>
      <c r="T234" s="505"/>
      <c r="U234" s="482" t="s">
        <v>20</v>
      </c>
      <c r="V234" s="505"/>
      <c r="W234" s="483" t="s">
        <v>21</v>
      </c>
      <c r="X234" s="505"/>
      <c r="Y234" s="483" t="s">
        <v>22</v>
      </c>
      <c r="Z234" s="505"/>
      <c r="AA234" s="483" t="s">
        <v>23</v>
      </c>
      <c r="AB234" s="505"/>
      <c r="AC234" s="482" t="s">
        <v>24</v>
      </c>
      <c r="AD234" s="505"/>
      <c r="AE234" s="483" t="s">
        <v>25</v>
      </c>
      <c r="AF234" s="505"/>
      <c r="AG234" s="483" t="s">
        <v>26</v>
      </c>
      <c r="AH234" s="505"/>
      <c r="AI234" s="483" t="s">
        <v>115</v>
      </c>
      <c r="AJ234" s="484"/>
      <c r="AK234" s="528" t="s">
        <v>31</v>
      </c>
      <c r="AL234" s="529"/>
      <c r="AM234" s="530" t="s">
        <v>32</v>
      </c>
      <c r="AN234" s="529"/>
      <c r="AO234" s="530" t="s">
        <v>36</v>
      </c>
      <c r="AP234" s="529"/>
      <c r="AQ234" s="530" t="s">
        <v>35</v>
      </c>
      <c r="AR234" s="529"/>
      <c r="AS234" s="559"/>
      <c r="AT234" s="559"/>
      <c r="AU234" s="559"/>
      <c r="AV234" s="559"/>
      <c r="AW234" s="516"/>
      <c r="AX234" s="498"/>
      <c r="AY234" s="10"/>
      <c r="AZ234" s="10"/>
      <c r="BA234" s="10"/>
      <c r="BB234" s="10"/>
      <c r="BC234" s="10"/>
      <c r="BD234" s="10"/>
      <c r="BE234" s="10"/>
      <c r="BF234" s="10"/>
      <c r="BG234" s="10"/>
    </row>
    <row r="235" spans="1:130" ht="31.5" x14ac:dyDescent="0.25">
      <c r="A235" s="574"/>
      <c r="B235" s="575"/>
      <c r="C235" s="24" t="s">
        <v>33</v>
      </c>
      <c r="D235" s="64" t="s">
        <v>86</v>
      </c>
      <c r="E235" s="18" t="s">
        <v>33</v>
      </c>
      <c r="F235" s="64" t="s">
        <v>86</v>
      </c>
      <c r="G235" s="18" t="s">
        <v>33</v>
      </c>
      <c r="H235" s="64" t="s">
        <v>86</v>
      </c>
      <c r="I235" s="24" t="s">
        <v>33</v>
      </c>
      <c r="J235" s="64" t="s">
        <v>86</v>
      </c>
      <c r="K235" s="24" t="s">
        <v>33</v>
      </c>
      <c r="L235" s="64" t="s">
        <v>86</v>
      </c>
      <c r="M235" s="18" t="s">
        <v>33</v>
      </c>
      <c r="N235" s="64" t="s">
        <v>86</v>
      </c>
      <c r="O235" s="18" t="s">
        <v>33</v>
      </c>
      <c r="P235" s="64" t="s">
        <v>86</v>
      </c>
      <c r="Q235" s="18" t="s">
        <v>33</v>
      </c>
      <c r="R235" s="64" t="s">
        <v>86</v>
      </c>
      <c r="S235" s="18" t="s">
        <v>33</v>
      </c>
      <c r="T235" s="64" t="s">
        <v>86</v>
      </c>
      <c r="U235" s="18" t="s">
        <v>33</v>
      </c>
      <c r="V235" s="64" t="s">
        <v>86</v>
      </c>
      <c r="W235" s="24" t="s">
        <v>33</v>
      </c>
      <c r="X235" s="64" t="s">
        <v>86</v>
      </c>
      <c r="Y235" s="24" t="s">
        <v>33</v>
      </c>
      <c r="Z235" s="64" t="s">
        <v>86</v>
      </c>
      <c r="AA235" s="24" t="s">
        <v>33</v>
      </c>
      <c r="AB235" s="64" t="s">
        <v>86</v>
      </c>
      <c r="AC235" s="18" t="s">
        <v>33</v>
      </c>
      <c r="AD235" s="64" t="s">
        <v>86</v>
      </c>
      <c r="AE235" s="24" t="s">
        <v>33</v>
      </c>
      <c r="AF235" s="64" t="s">
        <v>86</v>
      </c>
      <c r="AG235" s="24" t="s">
        <v>33</v>
      </c>
      <c r="AH235" s="64" t="s">
        <v>86</v>
      </c>
      <c r="AI235" s="24" t="s">
        <v>33</v>
      </c>
      <c r="AJ235" s="64" t="s">
        <v>86</v>
      </c>
      <c r="AK235" s="98" t="s">
        <v>33</v>
      </c>
      <c r="AL235" s="64" t="s">
        <v>86</v>
      </c>
      <c r="AM235" s="24" t="s">
        <v>33</v>
      </c>
      <c r="AN235" s="64" t="s">
        <v>86</v>
      </c>
      <c r="AO235" s="24" t="s">
        <v>33</v>
      </c>
      <c r="AP235" s="64" t="s">
        <v>86</v>
      </c>
      <c r="AQ235" s="24" t="s">
        <v>33</v>
      </c>
      <c r="AR235" s="64" t="s">
        <v>86</v>
      </c>
      <c r="AS235" s="18" t="s">
        <v>33</v>
      </c>
      <c r="AT235" s="283" t="s">
        <v>86</v>
      </c>
      <c r="AU235" s="18" t="s">
        <v>33</v>
      </c>
      <c r="AV235" s="283" t="s">
        <v>86</v>
      </c>
      <c r="AW235" s="24" t="s">
        <v>33</v>
      </c>
      <c r="AX235" s="64" t="s">
        <v>86</v>
      </c>
      <c r="AY235" s="10"/>
      <c r="AZ235" s="10"/>
      <c r="BA235" s="10"/>
      <c r="BB235" s="10"/>
      <c r="BC235" s="10"/>
      <c r="BD235" s="10"/>
      <c r="BE235" s="10"/>
      <c r="BF235" s="10"/>
      <c r="BG235" s="10"/>
    </row>
    <row r="236" spans="1:130" ht="15" customHeight="1" x14ac:dyDescent="0.25">
      <c r="A236" s="475" t="s">
        <v>116</v>
      </c>
      <c r="B236" s="65" t="s">
        <v>87</v>
      </c>
      <c r="C236" s="176">
        <f t="shared" ref="C236:D238" si="467">+M236+O236+Q236+S236+U236+W236+Y236+AA236+AC236</f>
        <v>0</v>
      </c>
      <c r="D236" s="177">
        <f t="shared" si="467"/>
        <v>0</v>
      </c>
      <c r="E236" s="178"/>
      <c r="F236" s="179"/>
      <c r="G236" s="180"/>
      <c r="H236" s="179"/>
      <c r="I236" s="180"/>
      <c r="J236" s="179"/>
      <c r="K236" s="180"/>
      <c r="L236" s="179"/>
      <c r="M236" s="37"/>
      <c r="N236" s="108"/>
      <c r="O236" s="38"/>
      <c r="P236" s="108"/>
      <c r="Q236" s="39"/>
      <c r="R236" s="108"/>
      <c r="S236" s="39"/>
      <c r="T236" s="108"/>
      <c r="U236" s="39"/>
      <c r="V236" s="108"/>
      <c r="W236" s="37"/>
      <c r="X236" s="108"/>
      <c r="Y236" s="37"/>
      <c r="Z236" s="108"/>
      <c r="AA236" s="37"/>
      <c r="AB236" s="108"/>
      <c r="AC236" s="39"/>
      <c r="AD236" s="108"/>
      <c r="AE236" s="41"/>
      <c r="AF236" s="111"/>
      <c r="AG236" s="41"/>
      <c r="AH236" s="111"/>
      <c r="AI236" s="41"/>
      <c r="AJ236" s="181"/>
      <c r="AK236" s="136"/>
      <c r="AL236" s="111"/>
      <c r="AM236" s="37"/>
      <c r="AN236" s="108"/>
      <c r="AO236" s="37"/>
      <c r="AP236" s="108"/>
      <c r="AQ236" s="37"/>
      <c r="AR236" s="108"/>
      <c r="AS236" s="39"/>
      <c r="AT236" s="108"/>
      <c r="AU236" s="39"/>
      <c r="AV236" s="108"/>
      <c r="AW236" s="37"/>
      <c r="AX236" s="108"/>
      <c r="AY236" s="43" t="str">
        <f t="shared" ref="AY236:AY258" si="468">$CA236&amp;$CB236&amp;$CC236&amp;$CD236&amp;$CE236&amp;$CF236&amp;$CG236&amp;$CH236&amp;$CI236&amp;$CJ236&amp;$CK236&amp;$CL236&amp;$CM236&amp;$CN236&amp;$CO236&amp;$CP236&amp;$CQ236&amp;$CR236&amp;$CS236&amp;$CT236&amp;$CU236&amp;$CV236&amp;$CW236&amp;$CX236&amp;$CY236&amp;$CZ236</f>
        <v/>
      </c>
      <c r="AZ236" s="10"/>
      <c r="BA236" s="10"/>
      <c r="BB236" s="10"/>
      <c r="BC236" s="10"/>
      <c r="BD236" s="10"/>
      <c r="BE236" s="10"/>
      <c r="BF236" s="10"/>
      <c r="BG236" s="10"/>
      <c r="CA236" s="44" t="str">
        <f>IF(DA236=1,"* El total de Confirmados Positivos por ISP NO DEBE ser mayor que el total de Procesados. ","")</f>
        <v/>
      </c>
      <c r="CB236" s="44" t="str">
        <f>IF((AK236+AM236)&lt;&gt;C236,"* El Total de Procesados por sexo DEBE ser igual al Total de Procesados. ",IF((AL236+AN236)&lt;&gt;D236,"* El Total de Confirmados por sexo DEBE ser igual al Total de Confirmados. ",""))</f>
        <v/>
      </c>
      <c r="CC236" s="44" t="str">
        <f>IF((AO236+AQ236)&gt;C236,"* El Total de Procesados Trans NO DEBE ser mayor al Total de Procesados. ",IF((AP236+AR236)&gt;D236,"* El Total de Confirmados Trans NO DEBE ser mayor al Total de Confirmados. ",""))</f>
        <v/>
      </c>
      <c r="CD236" s="44" t="str">
        <f>IF(AS236&gt;C236,"* El Total de Pueblos Originarios Procesados NO DEBE ser mayor al Total de Procesados. ",IF(AT236&gt;D236,"* El Total de Pueblos Originarios Confirmados NO DEBE ser mayor al Total de Confirmados. ",""))</f>
        <v/>
      </c>
      <c r="CE236" s="44" t="str">
        <f>IF(AU236&gt;C236,"* El Total de Migrantes Procesados NO DEBE ser mayor al Total de Procesados. ",IF(AV236&gt;D236,"* El Total deMigrantes Confirmados NO DEBE ser mayor al Total de Confirmados. ",""))</f>
        <v/>
      </c>
      <c r="CF236" s="44" t="str">
        <f>IF((M236+O236)&lt;AW236,"* El Total de Procesados de 14-18 años NO DEBE ser mayor al Total de Procesados registrados en los grupos de edad 10 a 14 y 15 a 19 años. ",IF((N236+P236)&lt;AX236,"* El Total de Confirmados de 14-18 años NO DEBE ser mayor al Total de Confirmados registrados en los grupos de edad 10 a 14 y 15 a 19 años. ",""))</f>
        <v/>
      </c>
      <c r="CG236" s="44" t="str">
        <f>IF(DG236=1,CONCATENATE("* Los exámenes positivos de ",$E$158," NO DEBEN ser mayor a los exámenes procesados de la misma edad. "),"")</f>
        <v/>
      </c>
      <c r="CH236" s="44" t="str">
        <f>IF(DH236=1,CONCATENATE("* Los exámenes positivos de ",$G$158," NO DEBEN ser mayor a los exámenes procesados de la misma edad. "),"")</f>
        <v/>
      </c>
      <c r="CI236" s="44" t="str">
        <f>IF(DI236=1,CONCATENATE("* Los exámenes positivos de ",$I$158," NO DEBEN ser mayor a los exámenes procesados de la misma edad. "),"")</f>
        <v/>
      </c>
      <c r="CJ236" s="44" t="str">
        <f>IF(DJ236=1,CONCATENATE("* Los exámenes positivos de ",$K$158," NO DEBEN ser mayor a los exámenes procesados de la misma edad. "),"")</f>
        <v/>
      </c>
      <c r="CK236" s="44" t="str">
        <f>IF(DK236=1,CONCATENATE("* Los exámenes positivos de ",$M$158," NO DEBEN ser mayor a los exámenes procesados de la misma edad. "),"")</f>
        <v/>
      </c>
      <c r="CL236" s="44" t="str">
        <f>IF(DL236=1,CONCATENATE("* Los exámenes positivos de ",$O$158," NO DEBEN ser mayor a los exámenes procesados de la misma edad. "),"")</f>
        <v/>
      </c>
      <c r="CM236" s="44" t="str">
        <f>IF(DM236=1,CONCATENATE("* Los exámenes positivos de ",$Q$158," NO DEBEN ser mayor a los exámenes procesados de la misma edad. "),"")</f>
        <v/>
      </c>
      <c r="CN236" s="44" t="str">
        <f>IF(DN236=1,CONCATENATE("* Los exámenes positivos de ",$S$158," NO DEBEN ser mayor a los exámenes procesados de la misma edad. "),"")</f>
        <v/>
      </c>
      <c r="CO236" s="44" t="str">
        <f>IF(DO236=1,CONCATENATE("* Los exámenes positivos de ",$U$158," NO DEBEN ser mayor a los exámenes procesados de la misma edad. "),"")</f>
        <v/>
      </c>
      <c r="CP236" s="44" t="str">
        <f>IF(DP236=1,CONCATENATE("* Los exámenes positivos de ",$W$158," NO DEBEN ser mayor a los exámenes procesados de la misma edad. "),"")</f>
        <v/>
      </c>
      <c r="CQ236" s="44" t="str">
        <f>IF(DQ236=1,CONCATENATE("* Los exámenes positivos de ",$Y$158," NO DEBEN ser mayor a los exámenes procesados de la misma edad. "),"")</f>
        <v/>
      </c>
      <c r="CR236" s="44" t="str">
        <f>IF(DR236=1,CONCATENATE("* Los exámenes positivos de ",$AA$158," NO DEBEN ser mayor a los exámenes procesados de la misma edad. "),"")</f>
        <v/>
      </c>
      <c r="CS236" s="44" t="str">
        <f>IF(DS236=1,CONCATENATE("* Los exámenes positivos de ",$AC$158," NO DEBEN ser mayor a los exámenes procesados de la misma edad. "),"")</f>
        <v/>
      </c>
      <c r="CT236" s="44" t="str">
        <f>IF(DT236=1,CONCATENATE("* Los exámenes positivos de ",$AE$158," NO DEBEN ser mayor a los exámenes procesados de la misma edad. "),"")</f>
        <v/>
      </c>
      <c r="CU236" s="44" t="str">
        <f>IF(DU236=1,CONCATENATE("* Los exámenes positivos de ",$AG$158," NO DEBEN ser mayor a los exámenes procesados de la misma edad. "),"")</f>
        <v/>
      </c>
      <c r="CV236" s="44" t="str">
        <f>IF(DV236=1,CONCATENATE("* Los exámenes positivos de ",$AI$158," NO DEBEN ser mayor a los exámenes procesados de la misma edad. "),"")</f>
        <v/>
      </c>
      <c r="CW236" s="44" t="str">
        <f>IF(DW236=1,"* No olvide digitar la columna Procesados Trans y/o Pueblos Originarios y/o Migrantes (Digite Cero si no tiene). ","")</f>
        <v/>
      </c>
      <c r="CX236" s="44" t="str">
        <f>IF(DX236=1,"* No olvide digitar la columna Confirmados Trans y/o Pueblos Originarios y/o Migrantes (Digite Cero si no tiene). ","")</f>
        <v/>
      </c>
      <c r="CY236" s="44"/>
      <c r="CZ236" s="44"/>
      <c r="DA236" s="45">
        <f>IF(C236&lt;D236,1,0)</f>
        <v>0</v>
      </c>
      <c r="DB236" s="45">
        <f>IF(OR((AK236+AM236)&lt;&gt;C236,(AL236+AN236)&lt;&gt;D236),1,0)</f>
        <v>0</v>
      </c>
      <c r="DC236" s="45">
        <f>IF(OR((AO236+AQ236)&gt;C236,(AP236+AR236)&gt;D236),1,0)</f>
        <v>0</v>
      </c>
      <c r="DD236" s="45">
        <f>IF(OR(AS236&gt;C236,AT236&gt;D236),1,0)</f>
        <v>0</v>
      </c>
      <c r="DE236" s="45">
        <f>IF(OR(AV236&gt;D236,AU236&gt;C236),1,0)</f>
        <v>0</v>
      </c>
      <c r="DF236" s="45">
        <f>IF(OR((M236+O236)&lt;AW236,(N236+P236)&lt;AX236),1,0)</f>
        <v>0</v>
      </c>
      <c r="DG236" s="45">
        <f>IF(E236&lt;F236,1,0)</f>
        <v>0</v>
      </c>
      <c r="DH236" s="45">
        <f>IF(G236&lt;H236,1,0)</f>
        <v>0</v>
      </c>
      <c r="DI236" s="45">
        <f>IF(I236&lt;J236,1,0)</f>
        <v>0</v>
      </c>
      <c r="DJ236" s="45">
        <f>IF(K236&lt;L236,1,0)</f>
        <v>0</v>
      </c>
      <c r="DK236" s="45">
        <f>IF(M236&lt;N236,1,0)</f>
        <v>0</v>
      </c>
      <c r="DL236" s="45">
        <f>IF(O236&lt;P236,1,0)</f>
        <v>0</v>
      </c>
      <c r="DM236" s="45">
        <f>IF(Q236&lt;R236,1,0)</f>
        <v>0</v>
      </c>
      <c r="DN236" s="45">
        <f>IF(S236&lt;T236,1,0)</f>
        <v>0</v>
      </c>
      <c r="DO236" s="45">
        <f>IF(U236&lt;V236,1,0)</f>
        <v>0</v>
      </c>
      <c r="DP236" s="45">
        <f>IF(W236&lt;X236,1,0)</f>
        <v>0</v>
      </c>
      <c r="DQ236" s="45">
        <f>IF(Y236&lt;Z236,1,0)</f>
        <v>0</v>
      </c>
      <c r="DR236" s="45">
        <f>IF(AA236&lt;AB236,1,0)</f>
        <v>0</v>
      </c>
      <c r="DS236" s="45">
        <f>IF(AC236&lt;AD236,1,0)</f>
        <v>0</v>
      </c>
      <c r="DT236" s="45">
        <f>IF(AE236&lt;AF236,1,0)</f>
        <v>0</v>
      </c>
      <c r="DU236" s="45">
        <f>IF(AG236&lt;AH236,1,0)</f>
        <v>0</v>
      </c>
      <c r="DV236" s="45">
        <f>IF(AI236&lt;AJ236,1,0)</f>
        <v>0</v>
      </c>
      <c r="DW236" s="45">
        <f>IF(AND(C236&lt;&gt;0,OR(AO236="",AQ236="",AS236="",AU236="")),1,0)</f>
        <v>0</v>
      </c>
      <c r="DX236" s="45">
        <f>IF(AND(D236&lt;&gt;0,OR(AP236="",AR236="",AT236="",AV236="")),1,0)</f>
        <v>0</v>
      </c>
    </row>
    <row r="237" spans="1:130" x14ac:dyDescent="0.25">
      <c r="A237" s="476"/>
      <c r="B237" s="66" t="s">
        <v>88</v>
      </c>
      <c r="C237" s="182">
        <f t="shared" si="467"/>
        <v>0</v>
      </c>
      <c r="D237" s="183">
        <f t="shared" si="467"/>
        <v>0</v>
      </c>
      <c r="E237" s="184"/>
      <c r="F237" s="185"/>
      <c r="G237" s="186"/>
      <c r="H237" s="185"/>
      <c r="I237" s="186"/>
      <c r="J237" s="185"/>
      <c r="K237" s="186"/>
      <c r="L237" s="185"/>
      <c r="M237" s="37"/>
      <c r="N237" s="108"/>
      <c r="O237" s="38"/>
      <c r="P237" s="108"/>
      <c r="Q237" s="39"/>
      <c r="R237" s="108"/>
      <c r="S237" s="39"/>
      <c r="T237" s="108"/>
      <c r="U237" s="39"/>
      <c r="V237" s="108"/>
      <c r="W237" s="37"/>
      <c r="X237" s="108"/>
      <c r="Y237" s="37"/>
      <c r="Z237" s="108"/>
      <c r="AA237" s="37"/>
      <c r="AB237" s="108"/>
      <c r="AC237" s="39"/>
      <c r="AD237" s="108"/>
      <c r="AE237" s="41"/>
      <c r="AF237" s="111"/>
      <c r="AG237" s="41"/>
      <c r="AH237" s="111"/>
      <c r="AI237" s="41"/>
      <c r="AJ237" s="181"/>
      <c r="AK237" s="136"/>
      <c r="AL237" s="111"/>
      <c r="AM237" s="37"/>
      <c r="AN237" s="108"/>
      <c r="AO237" s="37"/>
      <c r="AP237" s="108"/>
      <c r="AQ237" s="37"/>
      <c r="AR237" s="108"/>
      <c r="AS237" s="39"/>
      <c r="AT237" s="108"/>
      <c r="AU237" s="39"/>
      <c r="AV237" s="108"/>
      <c r="AW237" s="37"/>
      <c r="AX237" s="108"/>
      <c r="AY237" s="43" t="str">
        <f t="shared" si="468"/>
        <v/>
      </c>
      <c r="AZ237" s="10"/>
      <c r="BA237" s="10"/>
      <c r="BB237" s="10"/>
      <c r="BC237" s="10"/>
      <c r="BD237" s="10"/>
      <c r="BE237" s="10"/>
      <c r="BF237" s="10"/>
      <c r="BG237" s="10"/>
      <c r="CA237" s="44" t="str">
        <f t="shared" ref="CA237:CA258" si="469">IF(DA237=1,"* El total de Confirmados Positivos por ISP NO DEBE ser mayor que el total de Procesados. ","")</f>
        <v/>
      </c>
      <c r="CB237" s="44" t="str">
        <f t="shared" ref="CB237:CB258" si="470">IF((AK237+AM237)&lt;&gt;C237,"* El Total de Procesados por sexo DEBE ser igual al Total de Procesados. ",IF((AL237+AN237)&lt;&gt;D237,"* El Total de Confirmados por sexo DEBE ser igual al Total de Confirmados. ",""))</f>
        <v/>
      </c>
      <c r="CC237" s="44" t="str">
        <f t="shared" ref="CC237:CC258" si="471">IF((AO237+AQ237)&gt;C237,"* El Total de Procesados Trans NO DEBE ser mayor al Total de Procesados. ",IF((AP237+AR237)&gt;D237,"* El Total de Confirmados Trans NO DEBE ser mayor al Total de Confirmados. ",""))</f>
        <v/>
      </c>
      <c r="CD237" s="44" t="str">
        <f t="shared" ref="CD237:CD258" si="472">IF(AS237&gt;C237,"* El Total de Pueblos Originarios Procesados NO DEBE ser mayor al Total de Procesados. ",IF(AT237&gt;D237,"* El Total de Pueblos Originarios Confirmados NO DEBE ser mayor al Total de Confirmados. ",""))</f>
        <v/>
      </c>
      <c r="CE237" s="44" t="str">
        <f t="shared" ref="CE237:CE258" si="473">IF(AU237&gt;C237,"* El Total de Migrantes Procesados NO DEBE ser mayor al Total de Procesados. ",IF(AV237&gt;D237,"* El Total deMigrantes Confirmados NO DEBE ser mayor al Total de Confirmados. ",""))</f>
        <v/>
      </c>
      <c r="CF237" s="44" t="str">
        <f t="shared" ref="CF237:CF258" si="474">IF((M237+O237)&lt;AW237,"* El Total de Procesados de 14-18 años NO DEBE ser mayor al Total de Procesados registrados en los grupos de edad 10 a 14 y 15 a 19 años. ",IF((N237+P237)&lt;AX237,"* El Total de Confirmados de 14-18 años NO DEBE ser mayor al Total de Confirmados registrados en los grupos de edad 10 a 14 y 15 a 19 años. ",""))</f>
        <v/>
      </c>
      <c r="CG237" s="44" t="str">
        <f t="shared" ref="CG237:CG258" si="475">IF(DG237=1,CONCATENATE("* Los exámenes positivos de ",$E$158," NO DEBEN ser mayor a los exámenes procesados de la misma edad. "),"")</f>
        <v/>
      </c>
      <c r="CH237" s="44" t="str">
        <f t="shared" ref="CH237:CH258" si="476">IF(DH237=1,CONCATENATE("* Los exámenes positivos de ",$G$158," NO DEBEN ser mayor a los exámenes procesados de la misma edad. "),"")</f>
        <v/>
      </c>
      <c r="CI237" s="44" t="str">
        <f t="shared" ref="CI237:CI258" si="477">IF(DI237=1,CONCATENATE("* Los exámenes positivos de ",$I$158," NO DEBEN ser mayor a los exámenes procesados de la misma edad. "),"")</f>
        <v/>
      </c>
      <c r="CJ237" s="44" t="str">
        <f t="shared" ref="CJ237:CJ258" si="478">IF(DJ237=1,CONCATENATE("* Los exámenes positivos de ",$K$158," NO DEBEN ser mayor a los exámenes procesados de la misma edad. "),"")</f>
        <v/>
      </c>
      <c r="CK237" s="44" t="str">
        <f t="shared" ref="CK237:CK258" si="479">IF(DK237=1,CONCATENATE("* Los exámenes positivos de ",$M$158," NO DEBEN ser mayor a los exámenes procesados de la misma edad. "),"")</f>
        <v/>
      </c>
      <c r="CL237" s="44" t="str">
        <f t="shared" ref="CL237:CL258" si="480">IF(DL237=1,CONCATENATE("* Los exámenes positivos de ",$O$158," NO DEBEN ser mayor a los exámenes procesados de la misma edad. "),"")</f>
        <v/>
      </c>
      <c r="CM237" s="44" t="str">
        <f t="shared" ref="CM237:CM258" si="481">IF(DM237=1,CONCATENATE("* Los exámenes positivos de ",$Q$158," NO DEBEN ser mayor a los exámenes procesados de la misma edad. "),"")</f>
        <v/>
      </c>
      <c r="CN237" s="44" t="str">
        <f t="shared" ref="CN237:CN258" si="482">IF(DN237=1,CONCATENATE("* Los exámenes positivos de ",$S$158," NO DEBEN ser mayor a los exámenes procesados de la misma edad. "),"")</f>
        <v/>
      </c>
      <c r="CO237" s="44" t="str">
        <f t="shared" ref="CO237:CO258" si="483">IF(DO237=1,CONCATENATE("* Los exámenes positivos de ",$U$158," NO DEBEN ser mayor a los exámenes procesados de la misma edad. "),"")</f>
        <v/>
      </c>
      <c r="CP237" s="44" t="str">
        <f t="shared" ref="CP237:CP258" si="484">IF(DP237=1,CONCATENATE("* Los exámenes positivos de ",$W$158," NO DEBEN ser mayor a los exámenes procesados de la misma edad. "),"")</f>
        <v/>
      </c>
      <c r="CQ237" s="44" t="str">
        <f t="shared" ref="CQ237:CQ258" si="485">IF(DQ237=1,CONCATENATE("* Los exámenes positivos de ",$Y$158," NO DEBEN ser mayor a los exámenes procesados de la misma edad. "),"")</f>
        <v/>
      </c>
      <c r="CR237" s="44" t="str">
        <f t="shared" ref="CR237:CR258" si="486">IF(DR237=1,CONCATENATE("* Los exámenes positivos de ",$AA$158," NO DEBEN ser mayor a los exámenes procesados de la misma edad. "),"")</f>
        <v/>
      </c>
      <c r="CS237" s="44" t="str">
        <f t="shared" ref="CS237:CS258" si="487">IF(DS237=1,CONCATENATE("* Los exámenes positivos de ",$AC$158," NO DEBEN ser mayor a los exámenes procesados de la misma edad. "),"")</f>
        <v/>
      </c>
      <c r="CT237" s="44" t="str">
        <f t="shared" ref="CT237:CT258" si="488">IF(DT237=1,CONCATENATE("* Los exámenes positivos de ",$AE$158," NO DEBEN ser mayor a los exámenes procesados de la misma edad. "),"")</f>
        <v/>
      </c>
      <c r="CU237" s="44" t="str">
        <f t="shared" ref="CU237:CU258" si="489">IF(DU237=1,CONCATENATE("* Los exámenes positivos de ",$AG$158," NO DEBEN ser mayor a los exámenes procesados de la misma edad. "),"")</f>
        <v/>
      </c>
      <c r="CV237" s="44" t="str">
        <f t="shared" ref="CV237:CV258" si="490">IF(DV237=1,CONCATENATE("* Los exámenes positivos de ",$AI$158," NO DEBEN ser mayor a los exámenes procesados de la misma edad. "),"")</f>
        <v/>
      </c>
      <c r="CW237" s="44" t="str">
        <f t="shared" ref="CW237:CW258" si="491">IF(DW237=1,"* No olvide digitar la columna Procesados Trans y/o Pueblos Originarios y/o Migrantes (Digite Cero si no tiene). ","")</f>
        <v/>
      </c>
      <c r="CX237" s="44" t="str">
        <f t="shared" ref="CX237:CX258" si="492">IF(DX237=1,"* No olvide digitar la columna Confirmados Trans y/o Pueblos Originarios y/o Migrantes (Digite Cero si no tiene). ","")</f>
        <v/>
      </c>
      <c r="CY237" s="44"/>
      <c r="CZ237" s="44"/>
      <c r="DA237" s="45">
        <f t="shared" ref="DA237:DA258" si="493">IF(C237&lt;D237,1,0)</f>
        <v>0</v>
      </c>
      <c r="DB237" s="45">
        <f t="shared" ref="DB237:DB258" si="494">IF(OR((AK237+AM237)&lt;&gt;C237,(AL237+AN237)&lt;&gt;D237),1,0)</f>
        <v>0</v>
      </c>
      <c r="DC237" s="45">
        <f t="shared" ref="DC237:DC258" si="495">IF(OR((AO237+AQ237)&gt;C237,(AP237+AR237)&gt;D237),1,0)</f>
        <v>0</v>
      </c>
      <c r="DD237" s="45">
        <f t="shared" ref="DD237:DD258" si="496">IF(OR(AS237&gt;C237,AT237&gt;D237),1,0)</f>
        <v>0</v>
      </c>
      <c r="DE237" s="45">
        <f t="shared" ref="DE237:DE258" si="497">IF(OR(AV237&gt;D237,AU237&gt;C237),1,0)</f>
        <v>0</v>
      </c>
      <c r="DF237" s="45">
        <f t="shared" ref="DF237:DF258" si="498">IF(OR((M237+O237)&lt;AW237,(N237+P237)&lt;AX237),1,0)</f>
        <v>0</v>
      </c>
      <c r="DG237" s="45">
        <f t="shared" ref="DG237:DG258" si="499">IF(E237&lt;F237,1,0)</f>
        <v>0</v>
      </c>
      <c r="DH237" s="45">
        <f t="shared" ref="DH237:DH258" si="500">IF(G237&lt;H237,1,0)</f>
        <v>0</v>
      </c>
      <c r="DI237" s="45">
        <f t="shared" ref="DI237:DI258" si="501">IF(I237&lt;J237,1,0)</f>
        <v>0</v>
      </c>
      <c r="DJ237" s="45">
        <f t="shared" ref="DJ237:DJ258" si="502">IF(K237&lt;L237,1,0)</f>
        <v>0</v>
      </c>
      <c r="DK237" s="45">
        <f t="shared" ref="DK237:DK258" si="503">IF(M237&lt;N237,1,0)</f>
        <v>0</v>
      </c>
      <c r="DL237" s="45">
        <f t="shared" ref="DL237:DL258" si="504">IF(O237&lt;P237,1,0)</f>
        <v>0</v>
      </c>
      <c r="DM237" s="45">
        <f t="shared" ref="DM237:DM258" si="505">IF(Q237&lt;R237,1,0)</f>
        <v>0</v>
      </c>
      <c r="DN237" s="45">
        <f t="shared" ref="DN237:DN258" si="506">IF(S237&lt;T237,1,0)</f>
        <v>0</v>
      </c>
      <c r="DO237" s="45">
        <f t="shared" ref="DO237:DO258" si="507">IF(U237&lt;V237,1,0)</f>
        <v>0</v>
      </c>
      <c r="DP237" s="45">
        <f t="shared" ref="DP237:DP258" si="508">IF(W237&lt;X237,1,0)</f>
        <v>0</v>
      </c>
      <c r="DQ237" s="45">
        <f t="shared" ref="DQ237:DQ258" si="509">IF(Y237&lt;Z237,1,0)</f>
        <v>0</v>
      </c>
      <c r="DR237" s="45">
        <f t="shared" ref="DR237:DR258" si="510">IF(AA237&lt;AB237,1,0)</f>
        <v>0</v>
      </c>
      <c r="DS237" s="45">
        <f t="shared" ref="DS237:DS258" si="511">IF(AC237&lt;AD237,1,0)</f>
        <v>0</v>
      </c>
      <c r="DT237" s="45">
        <f t="shared" ref="DT237:DT258" si="512">IF(AE237&lt;AF237,1,0)</f>
        <v>0</v>
      </c>
      <c r="DU237" s="45">
        <f t="shared" ref="DU237:DU258" si="513">IF(AG237&lt;AH237,1,0)</f>
        <v>0</v>
      </c>
      <c r="DV237" s="45">
        <f t="shared" ref="DV237:DV258" si="514">IF(AI237&lt;AJ237,1,0)</f>
        <v>0</v>
      </c>
      <c r="DW237" s="45">
        <f t="shared" ref="DW237:DX252" si="515">IF(AND(C237&lt;&gt;0,OR(AO237="",AQ237="",AS237="",AU237="")),1,0)</f>
        <v>0</v>
      </c>
      <c r="DX237" s="45">
        <f t="shared" si="515"/>
        <v>0</v>
      </c>
    </row>
    <row r="238" spans="1:130" ht="22.5" x14ac:dyDescent="0.25">
      <c r="A238" s="476"/>
      <c r="B238" s="67" t="s">
        <v>89</v>
      </c>
      <c r="C238" s="182">
        <f t="shared" si="467"/>
        <v>2</v>
      </c>
      <c r="D238" s="183">
        <f t="shared" si="467"/>
        <v>0</v>
      </c>
      <c r="E238" s="184"/>
      <c r="F238" s="185"/>
      <c r="G238" s="186"/>
      <c r="H238" s="185"/>
      <c r="I238" s="186"/>
      <c r="J238" s="185"/>
      <c r="K238" s="186"/>
      <c r="L238" s="185"/>
      <c r="M238" s="187"/>
      <c r="N238" s="188"/>
      <c r="O238" s="38">
        <v>1</v>
      </c>
      <c r="P238" s="108"/>
      <c r="Q238" s="39"/>
      <c r="R238" s="108"/>
      <c r="S238" s="39">
        <v>1</v>
      </c>
      <c r="T238" s="108"/>
      <c r="U238" s="39"/>
      <c r="V238" s="108"/>
      <c r="W238" s="37"/>
      <c r="X238" s="108"/>
      <c r="Y238" s="37"/>
      <c r="Z238" s="108"/>
      <c r="AA238" s="37"/>
      <c r="AB238" s="108"/>
      <c r="AC238" s="39"/>
      <c r="AD238" s="108"/>
      <c r="AE238" s="41"/>
      <c r="AF238" s="111"/>
      <c r="AG238" s="41"/>
      <c r="AH238" s="111"/>
      <c r="AI238" s="41"/>
      <c r="AJ238" s="181"/>
      <c r="AK238" s="136"/>
      <c r="AL238" s="111"/>
      <c r="AM238" s="37">
        <v>2</v>
      </c>
      <c r="AN238" s="108"/>
      <c r="AO238" s="37">
        <v>0</v>
      </c>
      <c r="AP238" s="108">
        <v>0</v>
      </c>
      <c r="AQ238" s="37">
        <v>0</v>
      </c>
      <c r="AR238" s="108">
        <v>0</v>
      </c>
      <c r="AS238" s="39">
        <v>0</v>
      </c>
      <c r="AT238" s="108">
        <v>0</v>
      </c>
      <c r="AU238" s="39">
        <v>0</v>
      </c>
      <c r="AV238" s="108">
        <v>0</v>
      </c>
      <c r="AW238" s="37">
        <v>0</v>
      </c>
      <c r="AX238" s="108">
        <v>0</v>
      </c>
      <c r="AY238" s="43" t="str">
        <f t="shared" si="468"/>
        <v/>
      </c>
      <c r="CA238" s="44" t="str">
        <f t="shared" si="469"/>
        <v/>
      </c>
      <c r="CB238" s="44" t="str">
        <f t="shared" si="470"/>
        <v/>
      </c>
      <c r="CC238" s="44" t="str">
        <f t="shared" si="471"/>
        <v/>
      </c>
      <c r="CD238" s="44" t="str">
        <f t="shared" si="472"/>
        <v/>
      </c>
      <c r="CE238" s="44" t="str">
        <f t="shared" si="473"/>
        <v/>
      </c>
      <c r="CF238" s="44" t="str">
        <f t="shared" si="474"/>
        <v/>
      </c>
      <c r="CG238" s="44" t="str">
        <f t="shared" si="475"/>
        <v/>
      </c>
      <c r="CH238" s="44" t="str">
        <f t="shared" si="476"/>
        <v/>
      </c>
      <c r="CI238" s="44" t="str">
        <f t="shared" si="477"/>
        <v/>
      </c>
      <c r="CJ238" s="44" t="str">
        <f t="shared" si="478"/>
        <v/>
      </c>
      <c r="CK238" s="44" t="str">
        <f t="shared" si="479"/>
        <v/>
      </c>
      <c r="CL238" s="44" t="str">
        <f t="shared" si="480"/>
        <v/>
      </c>
      <c r="CM238" s="44" t="str">
        <f t="shared" si="481"/>
        <v/>
      </c>
      <c r="CN238" s="44" t="str">
        <f t="shared" si="482"/>
        <v/>
      </c>
      <c r="CO238" s="44" t="str">
        <f t="shared" si="483"/>
        <v/>
      </c>
      <c r="CP238" s="44" t="str">
        <f t="shared" si="484"/>
        <v/>
      </c>
      <c r="CQ238" s="44" t="str">
        <f t="shared" si="485"/>
        <v/>
      </c>
      <c r="CR238" s="44" t="str">
        <f t="shared" si="486"/>
        <v/>
      </c>
      <c r="CS238" s="44" t="str">
        <f t="shared" si="487"/>
        <v/>
      </c>
      <c r="CT238" s="44" t="str">
        <f t="shared" si="488"/>
        <v/>
      </c>
      <c r="CU238" s="44" t="str">
        <f t="shared" si="489"/>
        <v/>
      </c>
      <c r="CV238" s="44" t="str">
        <f t="shared" si="490"/>
        <v/>
      </c>
      <c r="CW238" s="44" t="str">
        <f t="shared" si="491"/>
        <v/>
      </c>
      <c r="CX238" s="44" t="str">
        <f t="shared" si="492"/>
        <v/>
      </c>
      <c r="CY238" s="44"/>
      <c r="CZ238" s="44"/>
      <c r="DA238" s="45">
        <f t="shared" si="493"/>
        <v>0</v>
      </c>
      <c r="DB238" s="45">
        <f t="shared" si="494"/>
        <v>0</v>
      </c>
      <c r="DC238" s="45">
        <f t="shared" si="495"/>
        <v>0</v>
      </c>
      <c r="DD238" s="45">
        <f t="shared" si="496"/>
        <v>0</v>
      </c>
      <c r="DE238" s="45">
        <f t="shared" si="497"/>
        <v>0</v>
      </c>
      <c r="DF238" s="45">
        <f t="shared" si="498"/>
        <v>0</v>
      </c>
      <c r="DG238" s="45">
        <f t="shared" si="499"/>
        <v>0</v>
      </c>
      <c r="DH238" s="45">
        <f t="shared" si="500"/>
        <v>0</v>
      </c>
      <c r="DI238" s="45">
        <f t="shared" si="501"/>
        <v>0</v>
      </c>
      <c r="DJ238" s="45">
        <f t="shared" si="502"/>
        <v>0</v>
      </c>
      <c r="DK238" s="45">
        <f t="shared" si="503"/>
        <v>0</v>
      </c>
      <c r="DL238" s="45">
        <f t="shared" si="504"/>
        <v>0</v>
      </c>
      <c r="DM238" s="45">
        <f t="shared" si="505"/>
        <v>0</v>
      </c>
      <c r="DN238" s="45">
        <f t="shared" si="506"/>
        <v>0</v>
      </c>
      <c r="DO238" s="45">
        <f t="shared" si="507"/>
        <v>0</v>
      </c>
      <c r="DP238" s="45">
        <f t="shared" si="508"/>
        <v>0</v>
      </c>
      <c r="DQ238" s="45">
        <f t="shared" si="509"/>
        <v>0</v>
      </c>
      <c r="DR238" s="45">
        <f t="shared" si="510"/>
        <v>0</v>
      </c>
      <c r="DS238" s="45">
        <f t="shared" si="511"/>
        <v>0</v>
      </c>
      <c r="DT238" s="45">
        <f t="shared" si="512"/>
        <v>0</v>
      </c>
      <c r="DU238" s="45">
        <f t="shared" si="513"/>
        <v>0</v>
      </c>
      <c r="DV238" s="45">
        <f t="shared" si="514"/>
        <v>0</v>
      </c>
      <c r="DW238" s="45">
        <f t="shared" si="515"/>
        <v>0</v>
      </c>
      <c r="DX238" s="45">
        <f t="shared" si="515"/>
        <v>0</v>
      </c>
    </row>
    <row r="239" spans="1:130" ht="22.5" x14ac:dyDescent="0.25">
      <c r="A239" s="476"/>
      <c r="B239" s="67" t="s">
        <v>47</v>
      </c>
      <c r="C239" s="182">
        <f>+O239+Q239+S239+U239+W239+Y239+AA239+AC239+AE239+AG239+AI239</f>
        <v>0</v>
      </c>
      <c r="D239" s="183">
        <f>+P239+R239+T239+V239+X239+Z239+AB239+AD239+AF239+AH239+AJ239</f>
        <v>0</v>
      </c>
      <c r="E239" s="184"/>
      <c r="F239" s="185"/>
      <c r="G239" s="186"/>
      <c r="H239" s="185"/>
      <c r="I239" s="186"/>
      <c r="J239" s="185"/>
      <c r="K239" s="186"/>
      <c r="L239" s="185"/>
      <c r="M239" s="189"/>
      <c r="N239" s="190"/>
      <c r="O239" s="37"/>
      <c r="P239" s="108"/>
      <c r="Q239" s="39"/>
      <c r="R239" s="108"/>
      <c r="S239" s="39"/>
      <c r="T239" s="108"/>
      <c r="U239" s="39"/>
      <c r="V239" s="108"/>
      <c r="W239" s="37"/>
      <c r="X239" s="108"/>
      <c r="Y239" s="37"/>
      <c r="Z239" s="108"/>
      <c r="AA239" s="37"/>
      <c r="AB239" s="108"/>
      <c r="AC239" s="39"/>
      <c r="AD239" s="108"/>
      <c r="AE239" s="37"/>
      <c r="AF239" s="108"/>
      <c r="AG239" s="37"/>
      <c r="AH239" s="108"/>
      <c r="AI239" s="37"/>
      <c r="AJ239" s="109"/>
      <c r="AK239" s="107"/>
      <c r="AL239" s="108"/>
      <c r="AM239" s="37"/>
      <c r="AN239" s="108"/>
      <c r="AO239" s="37"/>
      <c r="AP239" s="108"/>
      <c r="AQ239" s="37"/>
      <c r="AR239" s="108"/>
      <c r="AS239" s="39"/>
      <c r="AT239" s="108"/>
      <c r="AU239" s="39"/>
      <c r="AV239" s="108"/>
      <c r="AW239" s="37"/>
      <c r="AX239" s="108"/>
      <c r="AY239" s="43" t="str">
        <f t="shared" si="468"/>
        <v/>
      </c>
      <c r="CA239" s="44" t="str">
        <f t="shared" si="469"/>
        <v/>
      </c>
      <c r="CB239" s="44" t="str">
        <f t="shared" si="470"/>
        <v/>
      </c>
      <c r="CC239" s="44" t="str">
        <f t="shared" si="471"/>
        <v/>
      </c>
      <c r="CD239" s="44" t="str">
        <f t="shared" si="472"/>
        <v/>
      </c>
      <c r="CE239" s="44" t="str">
        <f t="shared" si="473"/>
        <v/>
      </c>
      <c r="CF239" s="44" t="str">
        <f t="shared" si="474"/>
        <v/>
      </c>
      <c r="CG239" s="44" t="str">
        <f t="shared" si="475"/>
        <v/>
      </c>
      <c r="CH239" s="44" t="str">
        <f t="shared" si="476"/>
        <v/>
      </c>
      <c r="CI239" s="44" t="str">
        <f t="shared" si="477"/>
        <v/>
      </c>
      <c r="CJ239" s="44" t="str">
        <f t="shared" si="478"/>
        <v/>
      </c>
      <c r="CK239" s="44" t="str">
        <f t="shared" si="479"/>
        <v/>
      </c>
      <c r="CL239" s="44" t="str">
        <f t="shared" si="480"/>
        <v/>
      </c>
      <c r="CM239" s="44" t="str">
        <f t="shared" si="481"/>
        <v/>
      </c>
      <c r="CN239" s="44" t="str">
        <f t="shared" si="482"/>
        <v/>
      </c>
      <c r="CO239" s="44" t="str">
        <f t="shared" si="483"/>
        <v/>
      </c>
      <c r="CP239" s="44" t="str">
        <f t="shared" si="484"/>
        <v/>
      </c>
      <c r="CQ239" s="44" t="str">
        <f t="shared" si="485"/>
        <v/>
      </c>
      <c r="CR239" s="44" t="str">
        <f t="shared" si="486"/>
        <v/>
      </c>
      <c r="CS239" s="44" t="str">
        <f t="shared" si="487"/>
        <v/>
      </c>
      <c r="CT239" s="44" t="str">
        <f t="shared" si="488"/>
        <v/>
      </c>
      <c r="CU239" s="44" t="str">
        <f t="shared" si="489"/>
        <v/>
      </c>
      <c r="CV239" s="44" t="str">
        <f t="shared" si="490"/>
        <v/>
      </c>
      <c r="CW239" s="44" t="str">
        <f t="shared" si="491"/>
        <v/>
      </c>
      <c r="CX239" s="44" t="str">
        <f t="shared" si="492"/>
        <v/>
      </c>
      <c r="CY239" s="44"/>
      <c r="CZ239" s="44"/>
      <c r="DA239" s="45">
        <f t="shared" si="493"/>
        <v>0</v>
      </c>
      <c r="DB239" s="45">
        <f t="shared" si="494"/>
        <v>0</v>
      </c>
      <c r="DC239" s="45">
        <f t="shared" si="495"/>
        <v>0</v>
      </c>
      <c r="DD239" s="45">
        <f t="shared" si="496"/>
        <v>0</v>
      </c>
      <c r="DE239" s="45">
        <f t="shared" si="497"/>
        <v>0</v>
      </c>
      <c r="DF239" s="45">
        <f t="shared" si="498"/>
        <v>0</v>
      </c>
      <c r="DG239" s="45">
        <f t="shared" si="499"/>
        <v>0</v>
      </c>
      <c r="DH239" s="45">
        <f t="shared" si="500"/>
        <v>0</v>
      </c>
      <c r="DI239" s="45">
        <f t="shared" si="501"/>
        <v>0</v>
      </c>
      <c r="DJ239" s="45">
        <f t="shared" si="502"/>
        <v>0</v>
      </c>
      <c r="DK239" s="45">
        <f t="shared" si="503"/>
        <v>0</v>
      </c>
      <c r="DL239" s="45">
        <f t="shared" si="504"/>
        <v>0</v>
      </c>
      <c r="DM239" s="45">
        <f t="shared" si="505"/>
        <v>0</v>
      </c>
      <c r="DN239" s="45">
        <f t="shared" si="506"/>
        <v>0</v>
      </c>
      <c r="DO239" s="45">
        <f t="shared" si="507"/>
        <v>0</v>
      </c>
      <c r="DP239" s="45">
        <f t="shared" si="508"/>
        <v>0</v>
      </c>
      <c r="DQ239" s="45">
        <f t="shared" si="509"/>
        <v>0</v>
      </c>
      <c r="DR239" s="45">
        <f t="shared" si="510"/>
        <v>0</v>
      </c>
      <c r="DS239" s="45">
        <f t="shared" si="511"/>
        <v>0</v>
      </c>
      <c r="DT239" s="45">
        <f t="shared" si="512"/>
        <v>0</v>
      </c>
      <c r="DU239" s="45">
        <f t="shared" si="513"/>
        <v>0</v>
      </c>
      <c r="DV239" s="45">
        <f t="shared" si="514"/>
        <v>0</v>
      </c>
      <c r="DW239" s="45">
        <f t="shared" si="515"/>
        <v>0</v>
      </c>
      <c r="DX239" s="45">
        <f t="shared" si="515"/>
        <v>0</v>
      </c>
    </row>
    <row r="240" spans="1:130" x14ac:dyDescent="0.25">
      <c r="A240" s="476"/>
      <c r="B240" s="66" t="s">
        <v>90</v>
      </c>
      <c r="C240" s="182">
        <f>+E240+G240+I240+K240+M240+O240+Q240+S240+U240+W240+Y240+AA240+AC240+AE240+AG240+AI240</f>
        <v>0</v>
      </c>
      <c r="D240" s="191">
        <f>+F240+H240+J240+L240+N240+P240+R240+T240+V240+X240+Z240+AB240+AD240+AF240+AH240+AJ240</f>
        <v>0</v>
      </c>
      <c r="E240" s="147"/>
      <c r="F240" s="86"/>
      <c r="G240" s="147"/>
      <c r="H240" s="86"/>
      <c r="I240" s="147"/>
      <c r="J240" s="86"/>
      <c r="K240" s="147"/>
      <c r="L240" s="86"/>
      <c r="M240" s="147"/>
      <c r="N240" s="86"/>
      <c r="O240" s="38"/>
      <c r="P240" s="108"/>
      <c r="Q240" s="39"/>
      <c r="R240" s="108"/>
      <c r="S240" s="39"/>
      <c r="T240" s="108"/>
      <c r="U240" s="39"/>
      <c r="V240" s="108"/>
      <c r="W240" s="37"/>
      <c r="X240" s="108"/>
      <c r="Y240" s="37"/>
      <c r="Z240" s="108"/>
      <c r="AA240" s="37"/>
      <c r="AB240" s="108"/>
      <c r="AC240" s="39"/>
      <c r="AD240" s="108"/>
      <c r="AE240" s="37"/>
      <c r="AF240" s="108"/>
      <c r="AG240" s="37"/>
      <c r="AH240" s="108"/>
      <c r="AI240" s="37"/>
      <c r="AJ240" s="109"/>
      <c r="AK240" s="107"/>
      <c r="AL240" s="108"/>
      <c r="AM240" s="37"/>
      <c r="AN240" s="108"/>
      <c r="AO240" s="37"/>
      <c r="AP240" s="108"/>
      <c r="AQ240" s="37"/>
      <c r="AR240" s="108"/>
      <c r="AS240" s="39"/>
      <c r="AT240" s="108"/>
      <c r="AU240" s="39"/>
      <c r="AV240" s="108"/>
      <c r="AW240" s="37"/>
      <c r="AX240" s="108"/>
      <c r="AY240" s="43" t="str">
        <f t="shared" si="468"/>
        <v/>
      </c>
      <c r="CA240" s="44" t="str">
        <f t="shared" si="469"/>
        <v/>
      </c>
      <c r="CB240" s="44" t="str">
        <f t="shared" si="470"/>
        <v/>
      </c>
      <c r="CC240" s="44" t="str">
        <f t="shared" si="471"/>
        <v/>
      </c>
      <c r="CD240" s="44" t="str">
        <f t="shared" si="472"/>
        <v/>
      </c>
      <c r="CE240" s="44" t="str">
        <f t="shared" si="473"/>
        <v/>
      </c>
      <c r="CF240" s="44" t="str">
        <f t="shared" si="474"/>
        <v/>
      </c>
      <c r="CG240" s="44" t="str">
        <f t="shared" si="475"/>
        <v/>
      </c>
      <c r="CH240" s="44" t="str">
        <f t="shared" si="476"/>
        <v/>
      </c>
      <c r="CI240" s="44" t="str">
        <f t="shared" si="477"/>
        <v/>
      </c>
      <c r="CJ240" s="44" t="str">
        <f t="shared" si="478"/>
        <v/>
      </c>
      <c r="CK240" s="44" t="str">
        <f t="shared" si="479"/>
        <v/>
      </c>
      <c r="CL240" s="44" t="str">
        <f t="shared" si="480"/>
        <v/>
      </c>
      <c r="CM240" s="44" t="str">
        <f t="shared" si="481"/>
        <v/>
      </c>
      <c r="CN240" s="44" t="str">
        <f t="shared" si="482"/>
        <v/>
      </c>
      <c r="CO240" s="44" t="str">
        <f t="shared" si="483"/>
        <v/>
      </c>
      <c r="CP240" s="44" t="str">
        <f t="shared" si="484"/>
        <v/>
      </c>
      <c r="CQ240" s="44" t="str">
        <f t="shared" si="485"/>
        <v/>
      </c>
      <c r="CR240" s="44" t="str">
        <f t="shared" si="486"/>
        <v/>
      </c>
      <c r="CS240" s="44" t="str">
        <f t="shared" si="487"/>
        <v/>
      </c>
      <c r="CT240" s="44" t="str">
        <f t="shared" si="488"/>
        <v/>
      </c>
      <c r="CU240" s="44" t="str">
        <f t="shared" si="489"/>
        <v/>
      </c>
      <c r="CV240" s="44" t="str">
        <f t="shared" si="490"/>
        <v/>
      </c>
      <c r="CW240" s="44" t="str">
        <f t="shared" si="491"/>
        <v/>
      </c>
      <c r="CX240" s="44" t="str">
        <f t="shared" si="492"/>
        <v/>
      </c>
      <c r="CY240" s="44"/>
      <c r="CZ240" s="44"/>
      <c r="DA240" s="45">
        <f t="shared" si="493"/>
        <v>0</v>
      </c>
      <c r="DB240" s="45">
        <f t="shared" si="494"/>
        <v>0</v>
      </c>
      <c r="DC240" s="45">
        <f t="shared" si="495"/>
        <v>0</v>
      </c>
      <c r="DD240" s="45">
        <f t="shared" si="496"/>
        <v>0</v>
      </c>
      <c r="DE240" s="45">
        <f t="shared" si="497"/>
        <v>0</v>
      </c>
      <c r="DF240" s="45">
        <f t="shared" si="498"/>
        <v>0</v>
      </c>
      <c r="DG240" s="45">
        <f t="shared" si="499"/>
        <v>0</v>
      </c>
      <c r="DH240" s="45">
        <f t="shared" si="500"/>
        <v>0</v>
      </c>
      <c r="DI240" s="45">
        <f t="shared" si="501"/>
        <v>0</v>
      </c>
      <c r="DJ240" s="45">
        <f t="shared" si="502"/>
        <v>0</v>
      </c>
      <c r="DK240" s="45">
        <f t="shared" si="503"/>
        <v>0</v>
      </c>
      <c r="DL240" s="45">
        <f t="shared" si="504"/>
        <v>0</v>
      </c>
      <c r="DM240" s="45">
        <f t="shared" si="505"/>
        <v>0</v>
      </c>
      <c r="DN240" s="45">
        <f t="shared" si="506"/>
        <v>0</v>
      </c>
      <c r="DO240" s="45">
        <f t="shared" si="507"/>
        <v>0</v>
      </c>
      <c r="DP240" s="45">
        <f t="shared" si="508"/>
        <v>0</v>
      </c>
      <c r="DQ240" s="45">
        <f t="shared" si="509"/>
        <v>0</v>
      </c>
      <c r="DR240" s="45">
        <f t="shared" si="510"/>
        <v>0</v>
      </c>
      <c r="DS240" s="45">
        <f t="shared" si="511"/>
        <v>0</v>
      </c>
      <c r="DT240" s="45">
        <f t="shared" si="512"/>
        <v>0</v>
      </c>
      <c r="DU240" s="45">
        <f t="shared" si="513"/>
        <v>0</v>
      </c>
      <c r="DV240" s="45">
        <f t="shared" si="514"/>
        <v>0</v>
      </c>
      <c r="DW240" s="45">
        <f t="shared" si="515"/>
        <v>0</v>
      </c>
      <c r="DX240" s="45">
        <f t="shared" si="515"/>
        <v>0</v>
      </c>
    </row>
    <row r="241" spans="1:128" s="9" customFormat="1" ht="33" x14ac:dyDescent="0.25">
      <c r="A241" s="476"/>
      <c r="B241" s="67" t="s">
        <v>91</v>
      </c>
      <c r="C241" s="192">
        <f>+M241+O241+Q241+S241+U241+W241+Y241+AA241+AC241+AE241+AG241+AI241</f>
        <v>0</v>
      </c>
      <c r="D241" s="183">
        <f>+N241+P241+R241+T241+V241+X241+Z241+AB241+AD241+AF241+AH241+AJ241</f>
        <v>0</v>
      </c>
      <c r="E241" s="184"/>
      <c r="F241" s="185"/>
      <c r="G241" s="186"/>
      <c r="H241" s="185"/>
      <c r="I241" s="186"/>
      <c r="J241" s="185"/>
      <c r="K241" s="186"/>
      <c r="L241" s="185"/>
      <c r="M241" s="39"/>
      <c r="N241" s="108"/>
      <c r="O241" s="37"/>
      <c r="P241" s="108"/>
      <c r="Q241" s="39"/>
      <c r="R241" s="108"/>
      <c r="S241" s="39"/>
      <c r="T241" s="108"/>
      <c r="U241" s="39"/>
      <c r="V241" s="108"/>
      <c r="W241" s="37"/>
      <c r="X241" s="108"/>
      <c r="Y241" s="37"/>
      <c r="Z241" s="108"/>
      <c r="AA241" s="37"/>
      <c r="AB241" s="108"/>
      <c r="AC241" s="39"/>
      <c r="AD241" s="108"/>
      <c r="AE241" s="37"/>
      <c r="AF241" s="108"/>
      <c r="AG241" s="37"/>
      <c r="AH241" s="108"/>
      <c r="AI241" s="37"/>
      <c r="AJ241" s="109"/>
      <c r="AK241" s="107"/>
      <c r="AL241" s="108"/>
      <c r="AM241" s="37"/>
      <c r="AN241" s="108"/>
      <c r="AO241" s="37"/>
      <c r="AP241" s="108"/>
      <c r="AQ241" s="37"/>
      <c r="AR241" s="108"/>
      <c r="AS241" s="39"/>
      <c r="AT241" s="108"/>
      <c r="AU241" s="39"/>
      <c r="AV241" s="108"/>
      <c r="AW241" s="37"/>
      <c r="AX241" s="108"/>
      <c r="AY241" s="43" t="str">
        <f t="shared" si="468"/>
        <v/>
      </c>
      <c r="BV241" s="10"/>
      <c r="BW241" s="10"/>
      <c r="BX241" s="11"/>
      <c r="BY241" s="11"/>
      <c r="BZ241" s="11"/>
      <c r="CA241" s="44" t="str">
        <f t="shared" si="469"/>
        <v/>
      </c>
      <c r="CB241" s="44" t="str">
        <f t="shared" si="470"/>
        <v/>
      </c>
      <c r="CC241" s="44" t="str">
        <f t="shared" si="471"/>
        <v/>
      </c>
      <c r="CD241" s="44" t="str">
        <f t="shared" si="472"/>
        <v/>
      </c>
      <c r="CE241" s="44" t="str">
        <f t="shared" si="473"/>
        <v/>
      </c>
      <c r="CF241" s="44" t="str">
        <f t="shared" si="474"/>
        <v/>
      </c>
      <c r="CG241" s="44" t="str">
        <f t="shared" si="475"/>
        <v/>
      </c>
      <c r="CH241" s="44" t="str">
        <f t="shared" si="476"/>
        <v/>
      </c>
      <c r="CI241" s="44" t="str">
        <f t="shared" si="477"/>
        <v/>
      </c>
      <c r="CJ241" s="44" t="str">
        <f t="shared" si="478"/>
        <v/>
      </c>
      <c r="CK241" s="44" t="str">
        <f t="shared" si="479"/>
        <v/>
      </c>
      <c r="CL241" s="44" t="str">
        <f t="shared" si="480"/>
        <v/>
      </c>
      <c r="CM241" s="44" t="str">
        <f t="shared" si="481"/>
        <v/>
      </c>
      <c r="CN241" s="44" t="str">
        <f t="shared" si="482"/>
        <v/>
      </c>
      <c r="CO241" s="44" t="str">
        <f t="shared" si="483"/>
        <v/>
      </c>
      <c r="CP241" s="44" t="str">
        <f t="shared" si="484"/>
        <v/>
      </c>
      <c r="CQ241" s="44" t="str">
        <f t="shared" si="485"/>
        <v/>
      </c>
      <c r="CR241" s="44" t="str">
        <f t="shared" si="486"/>
        <v/>
      </c>
      <c r="CS241" s="44" t="str">
        <f t="shared" si="487"/>
        <v/>
      </c>
      <c r="CT241" s="44" t="str">
        <f t="shared" si="488"/>
        <v/>
      </c>
      <c r="CU241" s="44" t="str">
        <f t="shared" si="489"/>
        <v/>
      </c>
      <c r="CV241" s="44" t="str">
        <f t="shared" si="490"/>
        <v/>
      </c>
      <c r="CW241" s="44" t="str">
        <f t="shared" si="491"/>
        <v/>
      </c>
      <c r="CX241" s="44" t="str">
        <f t="shared" si="492"/>
        <v/>
      </c>
      <c r="CY241" s="44"/>
      <c r="CZ241" s="44"/>
      <c r="DA241" s="45">
        <f t="shared" si="493"/>
        <v>0</v>
      </c>
      <c r="DB241" s="45">
        <f t="shared" si="494"/>
        <v>0</v>
      </c>
      <c r="DC241" s="45">
        <f t="shared" si="495"/>
        <v>0</v>
      </c>
      <c r="DD241" s="45">
        <f t="shared" si="496"/>
        <v>0</v>
      </c>
      <c r="DE241" s="45">
        <f t="shared" si="497"/>
        <v>0</v>
      </c>
      <c r="DF241" s="45">
        <f t="shared" si="498"/>
        <v>0</v>
      </c>
      <c r="DG241" s="45">
        <f t="shared" si="499"/>
        <v>0</v>
      </c>
      <c r="DH241" s="45">
        <f t="shared" si="500"/>
        <v>0</v>
      </c>
      <c r="DI241" s="45">
        <f t="shared" si="501"/>
        <v>0</v>
      </c>
      <c r="DJ241" s="45">
        <f t="shared" si="502"/>
        <v>0</v>
      </c>
      <c r="DK241" s="45">
        <f t="shared" si="503"/>
        <v>0</v>
      </c>
      <c r="DL241" s="45">
        <f t="shared" si="504"/>
        <v>0</v>
      </c>
      <c r="DM241" s="45">
        <f t="shared" si="505"/>
        <v>0</v>
      </c>
      <c r="DN241" s="45">
        <f t="shared" si="506"/>
        <v>0</v>
      </c>
      <c r="DO241" s="45">
        <f t="shared" si="507"/>
        <v>0</v>
      </c>
      <c r="DP241" s="45">
        <f t="shared" si="508"/>
        <v>0</v>
      </c>
      <c r="DQ241" s="45">
        <f t="shared" si="509"/>
        <v>0</v>
      </c>
      <c r="DR241" s="45">
        <f t="shared" si="510"/>
        <v>0</v>
      </c>
      <c r="DS241" s="45">
        <f t="shared" si="511"/>
        <v>0</v>
      </c>
      <c r="DT241" s="45">
        <f t="shared" si="512"/>
        <v>0</v>
      </c>
      <c r="DU241" s="45">
        <f t="shared" si="513"/>
        <v>0</v>
      </c>
      <c r="DV241" s="45">
        <f t="shared" si="514"/>
        <v>0</v>
      </c>
      <c r="DW241" s="45">
        <f t="shared" si="515"/>
        <v>0</v>
      </c>
      <c r="DX241" s="45">
        <f t="shared" si="515"/>
        <v>0</v>
      </c>
    </row>
    <row r="242" spans="1:128" s="9" customFormat="1" x14ac:dyDescent="0.25">
      <c r="A242" s="476"/>
      <c r="B242" s="66" t="s">
        <v>50</v>
      </c>
      <c r="C242" s="182">
        <f>+O242+Q242+S242+U242+W242+Y242+AA242+AC242+AE242+AG242+AI242</f>
        <v>0</v>
      </c>
      <c r="D242" s="183">
        <f>+P242+R242+T242+V242+X242+Z242+AB242+AD242+AF242+AH242+AJ242</f>
        <v>0</v>
      </c>
      <c r="E242" s="184"/>
      <c r="F242" s="185"/>
      <c r="G242" s="186"/>
      <c r="H242" s="185"/>
      <c r="I242" s="186"/>
      <c r="J242" s="185"/>
      <c r="K242" s="186"/>
      <c r="L242" s="185"/>
      <c r="M242" s="193"/>
      <c r="N242" s="194"/>
      <c r="O242" s="37"/>
      <c r="P242" s="108"/>
      <c r="Q242" s="39"/>
      <c r="R242" s="108"/>
      <c r="S242" s="39"/>
      <c r="T242" s="108"/>
      <c r="U242" s="39"/>
      <c r="V242" s="108"/>
      <c r="W242" s="37"/>
      <c r="X242" s="108"/>
      <c r="Y242" s="37"/>
      <c r="Z242" s="108"/>
      <c r="AA242" s="37"/>
      <c r="AB242" s="108"/>
      <c r="AC242" s="39"/>
      <c r="AD242" s="108"/>
      <c r="AE242" s="37"/>
      <c r="AF242" s="108"/>
      <c r="AG242" s="37"/>
      <c r="AH242" s="108"/>
      <c r="AI242" s="37"/>
      <c r="AJ242" s="109"/>
      <c r="AK242" s="107"/>
      <c r="AL242" s="108"/>
      <c r="AM242" s="37"/>
      <c r="AN242" s="108"/>
      <c r="AO242" s="37"/>
      <c r="AP242" s="108"/>
      <c r="AQ242" s="37"/>
      <c r="AR242" s="108"/>
      <c r="AS242" s="39"/>
      <c r="AT242" s="108"/>
      <c r="AU242" s="39"/>
      <c r="AV242" s="108"/>
      <c r="AW242" s="37"/>
      <c r="AX242" s="108"/>
      <c r="AY242" s="43" t="str">
        <f t="shared" si="468"/>
        <v/>
      </c>
      <c r="BV242" s="10"/>
      <c r="BW242" s="10"/>
      <c r="BX242" s="11"/>
      <c r="BY242" s="11"/>
      <c r="BZ242" s="11"/>
      <c r="CA242" s="44" t="str">
        <f t="shared" si="469"/>
        <v/>
      </c>
      <c r="CB242" s="44" t="str">
        <f t="shared" si="470"/>
        <v/>
      </c>
      <c r="CC242" s="44" t="str">
        <f t="shared" si="471"/>
        <v/>
      </c>
      <c r="CD242" s="44" t="str">
        <f t="shared" si="472"/>
        <v/>
      </c>
      <c r="CE242" s="44" t="str">
        <f t="shared" si="473"/>
        <v/>
      </c>
      <c r="CF242" s="44" t="str">
        <f t="shared" si="474"/>
        <v/>
      </c>
      <c r="CG242" s="44" t="str">
        <f t="shared" si="475"/>
        <v/>
      </c>
      <c r="CH242" s="44" t="str">
        <f t="shared" si="476"/>
        <v/>
      </c>
      <c r="CI242" s="44" t="str">
        <f t="shared" si="477"/>
        <v/>
      </c>
      <c r="CJ242" s="44" t="str">
        <f t="shared" si="478"/>
        <v/>
      </c>
      <c r="CK242" s="44" t="str">
        <f t="shared" si="479"/>
        <v/>
      </c>
      <c r="CL242" s="44" t="str">
        <f t="shared" si="480"/>
        <v/>
      </c>
      <c r="CM242" s="44" t="str">
        <f t="shared" si="481"/>
        <v/>
      </c>
      <c r="CN242" s="44" t="str">
        <f t="shared" si="482"/>
        <v/>
      </c>
      <c r="CO242" s="44" t="str">
        <f t="shared" si="483"/>
        <v/>
      </c>
      <c r="CP242" s="44" t="str">
        <f t="shared" si="484"/>
        <v/>
      </c>
      <c r="CQ242" s="44" t="str">
        <f t="shared" si="485"/>
        <v/>
      </c>
      <c r="CR242" s="44" t="str">
        <f t="shared" si="486"/>
        <v/>
      </c>
      <c r="CS242" s="44" t="str">
        <f t="shared" si="487"/>
        <v/>
      </c>
      <c r="CT242" s="44" t="str">
        <f t="shared" si="488"/>
        <v/>
      </c>
      <c r="CU242" s="44" t="str">
        <f t="shared" si="489"/>
        <v/>
      </c>
      <c r="CV242" s="44" t="str">
        <f t="shared" si="490"/>
        <v/>
      </c>
      <c r="CW242" s="44" t="str">
        <f t="shared" si="491"/>
        <v/>
      </c>
      <c r="CX242" s="44" t="str">
        <f t="shared" si="492"/>
        <v/>
      </c>
      <c r="CY242" s="44"/>
      <c r="CZ242" s="44"/>
      <c r="DA242" s="45">
        <f t="shared" si="493"/>
        <v>0</v>
      </c>
      <c r="DB242" s="45">
        <f t="shared" si="494"/>
        <v>0</v>
      </c>
      <c r="DC242" s="45">
        <f t="shared" si="495"/>
        <v>0</v>
      </c>
      <c r="DD242" s="45">
        <f t="shared" si="496"/>
        <v>0</v>
      </c>
      <c r="DE242" s="45">
        <f t="shared" si="497"/>
        <v>0</v>
      </c>
      <c r="DF242" s="45">
        <f t="shared" si="498"/>
        <v>0</v>
      </c>
      <c r="DG242" s="45">
        <f t="shared" si="499"/>
        <v>0</v>
      </c>
      <c r="DH242" s="45">
        <f t="shared" si="500"/>
        <v>0</v>
      </c>
      <c r="DI242" s="45">
        <f t="shared" si="501"/>
        <v>0</v>
      </c>
      <c r="DJ242" s="45">
        <f t="shared" si="502"/>
        <v>0</v>
      </c>
      <c r="DK242" s="45">
        <f t="shared" si="503"/>
        <v>0</v>
      </c>
      <c r="DL242" s="45">
        <f t="shared" si="504"/>
        <v>0</v>
      </c>
      <c r="DM242" s="45">
        <f t="shared" si="505"/>
        <v>0</v>
      </c>
      <c r="DN242" s="45">
        <f t="shared" si="506"/>
        <v>0</v>
      </c>
      <c r="DO242" s="45">
        <f t="shared" si="507"/>
        <v>0</v>
      </c>
      <c r="DP242" s="45">
        <f t="shared" si="508"/>
        <v>0</v>
      </c>
      <c r="DQ242" s="45">
        <f t="shared" si="509"/>
        <v>0</v>
      </c>
      <c r="DR242" s="45">
        <f t="shared" si="510"/>
        <v>0</v>
      </c>
      <c r="DS242" s="45">
        <f t="shared" si="511"/>
        <v>0</v>
      </c>
      <c r="DT242" s="45">
        <f t="shared" si="512"/>
        <v>0</v>
      </c>
      <c r="DU242" s="45">
        <f t="shared" si="513"/>
        <v>0</v>
      </c>
      <c r="DV242" s="45">
        <f t="shared" si="514"/>
        <v>0</v>
      </c>
      <c r="DW242" s="45">
        <f t="shared" si="515"/>
        <v>0</v>
      </c>
      <c r="DX242" s="45">
        <f t="shared" si="515"/>
        <v>0</v>
      </c>
    </row>
    <row r="243" spans="1:128" s="9" customFormat="1" ht="22.5" x14ac:dyDescent="0.25">
      <c r="A243" s="476"/>
      <c r="B243" s="67" t="s">
        <v>92</v>
      </c>
      <c r="C243" s="195">
        <f>+E243+G243+I243+K243+M243+O243+Q243+S243+U243+W243+Y243+AA243+AC243+AE243+AG243+AI243</f>
        <v>0</v>
      </c>
      <c r="D243" s="191">
        <f>+F243+H243+J243+L243+N243+P243+R243+T243+V243+X243+Z243+AB243+AD243+AF243+AH243+AJ243</f>
        <v>0</v>
      </c>
      <c r="E243" s="147"/>
      <c r="F243" s="86"/>
      <c r="G243" s="147"/>
      <c r="H243" s="86"/>
      <c r="I243" s="147"/>
      <c r="J243" s="86"/>
      <c r="K243" s="147"/>
      <c r="L243" s="86"/>
      <c r="M243" s="39"/>
      <c r="N243" s="108"/>
      <c r="O243" s="37"/>
      <c r="P243" s="108"/>
      <c r="Q243" s="39"/>
      <c r="R243" s="108"/>
      <c r="S243" s="39"/>
      <c r="T243" s="108"/>
      <c r="U243" s="39"/>
      <c r="V243" s="108"/>
      <c r="W243" s="37"/>
      <c r="X243" s="108"/>
      <c r="Y243" s="37"/>
      <c r="Z243" s="108"/>
      <c r="AA243" s="37"/>
      <c r="AB243" s="108"/>
      <c r="AC243" s="39"/>
      <c r="AD243" s="108"/>
      <c r="AE243" s="37"/>
      <c r="AF243" s="108"/>
      <c r="AG243" s="37"/>
      <c r="AH243" s="108"/>
      <c r="AI243" s="37"/>
      <c r="AJ243" s="109"/>
      <c r="AK243" s="107"/>
      <c r="AL243" s="108"/>
      <c r="AM243" s="37"/>
      <c r="AN243" s="108"/>
      <c r="AO243" s="37"/>
      <c r="AP243" s="108"/>
      <c r="AQ243" s="37"/>
      <c r="AR243" s="108"/>
      <c r="AS243" s="39"/>
      <c r="AT243" s="108"/>
      <c r="AU243" s="39"/>
      <c r="AV243" s="108"/>
      <c r="AW243" s="37"/>
      <c r="AX243" s="108"/>
      <c r="AY243" s="43" t="str">
        <f t="shared" si="468"/>
        <v/>
      </c>
      <c r="BV243" s="10"/>
      <c r="BW243" s="10"/>
      <c r="BX243" s="11"/>
      <c r="BY243" s="11"/>
      <c r="BZ243" s="11"/>
      <c r="CA243" s="44" t="str">
        <f t="shared" si="469"/>
        <v/>
      </c>
      <c r="CB243" s="44" t="str">
        <f t="shared" si="470"/>
        <v/>
      </c>
      <c r="CC243" s="44" t="str">
        <f t="shared" si="471"/>
        <v/>
      </c>
      <c r="CD243" s="44" t="str">
        <f t="shared" si="472"/>
        <v/>
      </c>
      <c r="CE243" s="44" t="str">
        <f t="shared" si="473"/>
        <v/>
      </c>
      <c r="CF243" s="44" t="str">
        <f t="shared" si="474"/>
        <v/>
      </c>
      <c r="CG243" s="44" t="str">
        <f t="shared" si="475"/>
        <v/>
      </c>
      <c r="CH243" s="44" t="str">
        <f t="shared" si="476"/>
        <v/>
      </c>
      <c r="CI243" s="44" t="str">
        <f t="shared" si="477"/>
        <v/>
      </c>
      <c r="CJ243" s="44" t="str">
        <f t="shared" si="478"/>
        <v/>
      </c>
      <c r="CK243" s="44" t="str">
        <f t="shared" si="479"/>
        <v/>
      </c>
      <c r="CL243" s="44" t="str">
        <f t="shared" si="480"/>
        <v/>
      </c>
      <c r="CM243" s="44" t="str">
        <f t="shared" si="481"/>
        <v/>
      </c>
      <c r="CN243" s="44" t="str">
        <f t="shared" si="482"/>
        <v/>
      </c>
      <c r="CO243" s="44" t="str">
        <f t="shared" si="483"/>
        <v/>
      </c>
      <c r="CP243" s="44" t="str">
        <f t="shared" si="484"/>
        <v/>
      </c>
      <c r="CQ243" s="44" t="str">
        <f t="shared" si="485"/>
        <v/>
      </c>
      <c r="CR243" s="44" t="str">
        <f t="shared" si="486"/>
        <v/>
      </c>
      <c r="CS243" s="44" t="str">
        <f t="shared" si="487"/>
        <v/>
      </c>
      <c r="CT243" s="44" t="str">
        <f t="shared" si="488"/>
        <v/>
      </c>
      <c r="CU243" s="44" t="str">
        <f t="shared" si="489"/>
        <v/>
      </c>
      <c r="CV243" s="44" t="str">
        <f t="shared" si="490"/>
        <v/>
      </c>
      <c r="CW243" s="44" t="str">
        <f t="shared" si="491"/>
        <v/>
      </c>
      <c r="CX243" s="44" t="str">
        <f t="shared" si="492"/>
        <v/>
      </c>
      <c r="CY243" s="44"/>
      <c r="CZ243" s="44"/>
      <c r="DA243" s="45">
        <f t="shared" si="493"/>
        <v>0</v>
      </c>
      <c r="DB243" s="45">
        <f t="shared" si="494"/>
        <v>0</v>
      </c>
      <c r="DC243" s="45">
        <f t="shared" si="495"/>
        <v>0</v>
      </c>
      <c r="DD243" s="45">
        <f t="shared" si="496"/>
        <v>0</v>
      </c>
      <c r="DE243" s="45">
        <f t="shared" si="497"/>
        <v>0</v>
      </c>
      <c r="DF243" s="45">
        <f t="shared" si="498"/>
        <v>0</v>
      </c>
      <c r="DG243" s="45">
        <f t="shared" si="499"/>
        <v>0</v>
      </c>
      <c r="DH243" s="45">
        <f t="shared" si="500"/>
        <v>0</v>
      </c>
      <c r="DI243" s="45">
        <f t="shared" si="501"/>
        <v>0</v>
      </c>
      <c r="DJ243" s="45">
        <f t="shared" si="502"/>
        <v>0</v>
      </c>
      <c r="DK243" s="45">
        <f t="shared" si="503"/>
        <v>0</v>
      </c>
      <c r="DL243" s="45">
        <f t="shared" si="504"/>
        <v>0</v>
      </c>
      <c r="DM243" s="45">
        <f t="shared" si="505"/>
        <v>0</v>
      </c>
      <c r="DN243" s="45">
        <f t="shared" si="506"/>
        <v>0</v>
      </c>
      <c r="DO243" s="45">
        <f t="shared" si="507"/>
        <v>0</v>
      </c>
      <c r="DP243" s="45">
        <f t="shared" si="508"/>
        <v>0</v>
      </c>
      <c r="DQ243" s="45">
        <f t="shared" si="509"/>
        <v>0</v>
      </c>
      <c r="DR243" s="45">
        <f t="shared" si="510"/>
        <v>0</v>
      </c>
      <c r="DS243" s="45">
        <f t="shared" si="511"/>
        <v>0</v>
      </c>
      <c r="DT243" s="45">
        <f t="shared" si="512"/>
        <v>0</v>
      </c>
      <c r="DU243" s="45">
        <f t="shared" si="513"/>
        <v>0</v>
      </c>
      <c r="DV243" s="45">
        <f t="shared" si="514"/>
        <v>0</v>
      </c>
      <c r="DW243" s="45">
        <f t="shared" si="515"/>
        <v>0</v>
      </c>
      <c r="DX243" s="45">
        <f t="shared" si="515"/>
        <v>0</v>
      </c>
    </row>
    <row r="244" spans="1:128" s="9" customFormat="1" x14ac:dyDescent="0.25">
      <c r="A244" s="476"/>
      <c r="B244" s="66" t="s">
        <v>52</v>
      </c>
      <c r="C244" s="182">
        <f>+M244+O244+Q244+S244+U244+W244+Y244+AA244+AC244+AE244+AG244+AI244</f>
        <v>0</v>
      </c>
      <c r="D244" s="191">
        <f>+N244+P244+R244+T244+V244+X244+Z244+AB244+AD244+AF244+AH244+AJ244</f>
        <v>0</v>
      </c>
      <c r="E244" s="184"/>
      <c r="F244" s="185"/>
      <c r="G244" s="186"/>
      <c r="H244" s="185"/>
      <c r="I244" s="186"/>
      <c r="J244" s="185"/>
      <c r="K244" s="186"/>
      <c r="L244" s="185"/>
      <c r="M244" s="37"/>
      <c r="N244" s="108"/>
      <c r="O244" s="38"/>
      <c r="P244" s="108"/>
      <c r="Q244" s="39"/>
      <c r="R244" s="108"/>
      <c r="S244" s="39"/>
      <c r="T244" s="108"/>
      <c r="U244" s="39"/>
      <c r="V244" s="108"/>
      <c r="W244" s="37"/>
      <c r="X244" s="108"/>
      <c r="Y244" s="37"/>
      <c r="Z244" s="108"/>
      <c r="AA244" s="37"/>
      <c r="AB244" s="108"/>
      <c r="AC244" s="39"/>
      <c r="AD244" s="108"/>
      <c r="AE244" s="37"/>
      <c r="AF244" s="108"/>
      <c r="AG244" s="37"/>
      <c r="AH244" s="108"/>
      <c r="AI244" s="37"/>
      <c r="AJ244" s="109"/>
      <c r="AK244" s="107"/>
      <c r="AL244" s="108"/>
      <c r="AM244" s="37"/>
      <c r="AN244" s="108"/>
      <c r="AO244" s="37"/>
      <c r="AP244" s="108"/>
      <c r="AQ244" s="37"/>
      <c r="AR244" s="108"/>
      <c r="AS244" s="39"/>
      <c r="AT244" s="108"/>
      <c r="AU244" s="39"/>
      <c r="AV244" s="108"/>
      <c r="AW244" s="37"/>
      <c r="AX244" s="108"/>
      <c r="AY244" s="43" t="str">
        <f t="shared" si="468"/>
        <v/>
      </c>
      <c r="BV244" s="10"/>
      <c r="BW244" s="10"/>
      <c r="BX244" s="11"/>
      <c r="BY244" s="11"/>
      <c r="BZ244" s="11"/>
      <c r="CA244" s="44" t="str">
        <f t="shared" si="469"/>
        <v/>
      </c>
      <c r="CB244" s="44" t="str">
        <f t="shared" si="470"/>
        <v/>
      </c>
      <c r="CC244" s="44" t="str">
        <f t="shared" si="471"/>
        <v/>
      </c>
      <c r="CD244" s="44" t="str">
        <f t="shared" si="472"/>
        <v/>
      </c>
      <c r="CE244" s="44" t="str">
        <f t="shared" si="473"/>
        <v/>
      </c>
      <c r="CF244" s="44" t="str">
        <f t="shared" si="474"/>
        <v/>
      </c>
      <c r="CG244" s="44" t="str">
        <f t="shared" si="475"/>
        <v/>
      </c>
      <c r="CH244" s="44" t="str">
        <f t="shared" si="476"/>
        <v/>
      </c>
      <c r="CI244" s="44" t="str">
        <f t="shared" si="477"/>
        <v/>
      </c>
      <c r="CJ244" s="44" t="str">
        <f t="shared" si="478"/>
        <v/>
      </c>
      <c r="CK244" s="44" t="str">
        <f t="shared" si="479"/>
        <v/>
      </c>
      <c r="CL244" s="44" t="str">
        <f t="shared" si="480"/>
        <v/>
      </c>
      <c r="CM244" s="44" t="str">
        <f t="shared" si="481"/>
        <v/>
      </c>
      <c r="CN244" s="44" t="str">
        <f t="shared" si="482"/>
        <v/>
      </c>
      <c r="CO244" s="44" t="str">
        <f t="shared" si="483"/>
        <v/>
      </c>
      <c r="CP244" s="44" t="str">
        <f t="shared" si="484"/>
        <v/>
      </c>
      <c r="CQ244" s="44" t="str">
        <f t="shared" si="485"/>
        <v/>
      </c>
      <c r="CR244" s="44" t="str">
        <f t="shared" si="486"/>
        <v/>
      </c>
      <c r="CS244" s="44" t="str">
        <f t="shared" si="487"/>
        <v/>
      </c>
      <c r="CT244" s="44" t="str">
        <f t="shared" si="488"/>
        <v/>
      </c>
      <c r="CU244" s="44" t="str">
        <f t="shared" si="489"/>
        <v/>
      </c>
      <c r="CV244" s="44" t="str">
        <f t="shared" si="490"/>
        <v/>
      </c>
      <c r="CW244" s="44" t="str">
        <f t="shared" si="491"/>
        <v/>
      </c>
      <c r="CX244" s="44" t="str">
        <f t="shared" si="492"/>
        <v/>
      </c>
      <c r="CY244" s="44"/>
      <c r="CZ244" s="44"/>
      <c r="DA244" s="45">
        <f t="shared" si="493"/>
        <v>0</v>
      </c>
      <c r="DB244" s="45">
        <f t="shared" si="494"/>
        <v>0</v>
      </c>
      <c r="DC244" s="45">
        <f t="shared" si="495"/>
        <v>0</v>
      </c>
      <c r="DD244" s="45">
        <f t="shared" si="496"/>
        <v>0</v>
      </c>
      <c r="DE244" s="45">
        <f t="shared" si="497"/>
        <v>0</v>
      </c>
      <c r="DF244" s="45">
        <f t="shared" si="498"/>
        <v>0</v>
      </c>
      <c r="DG244" s="45">
        <f t="shared" si="499"/>
        <v>0</v>
      </c>
      <c r="DH244" s="45">
        <f t="shared" si="500"/>
        <v>0</v>
      </c>
      <c r="DI244" s="45">
        <f t="shared" si="501"/>
        <v>0</v>
      </c>
      <c r="DJ244" s="45">
        <f t="shared" si="502"/>
        <v>0</v>
      </c>
      <c r="DK244" s="45">
        <f t="shared" si="503"/>
        <v>0</v>
      </c>
      <c r="DL244" s="45">
        <f t="shared" si="504"/>
        <v>0</v>
      </c>
      <c r="DM244" s="45">
        <f t="shared" si="505"/>
        <v>0</v>
      </c>
      <c r="DN244" s="45">
        <f t="shared" si="506"/>
        <v>0</v>
      </c>
      <c r="DO244" s="45">
        <f t="shared" si="507"/>
        <v>0</v>
      </c>
      <c r="DP244" s="45">
        <f t="shared" si="508"/>
        <v>0</v>
      </c>
      <c r="DQ244" s="45">
        <f t="shared" si="509"/>
        <v>0</v>
      </c>
      <c r="DR244" s="45">
        <f t="shared" si="510"/>
        <v>0</v>
      </c>
      <c r="DS244" s="45">
        <f t="shared" si="511"/>
        <v>0</v>
      </c>
      <c r="DT244" s="45">
        <f t="shared" si="512"/>
        <v>0</v>
      </c>
      <c r="DU244" s="45">
        <f t="shared" si="513"/>
        <v>0</v>
      </c>
      <c r="DV244" s="45">
        <f t="shared" si="514"/>
        <v>0</v>
      </c>
      <c r="DW244" s="45">
        <f t="shared" si="515"/>
        <v>0</v>
      </c>
      <c r="DX244" s="45">
        <f t="shared" si="515"/>
        <v>0</v>
      </c>
    </row>
    <row r="245" spans="1:128" s="9" customFormat="1" x14ac:dyDescent="0.25">
      <c r="A245" s="476"/>
      <c r="B245" s="66" t="s">
        <v>93</v>
      </c>
      <c r="C245" s="182">
        <f>+M245+O245+Q245+S245+U245+W245+Y245+AA245+AC245+AE245+AG245+AI245</f>
        <v>0</v>
      </c>
      <c r="D245" s="191">
        <f>+N245+P245+R245+T245+V245+X245+Z245+AB245+AD245+AF245+AH245+AJ245</f>
        <v>0</v>
      </c>
      <c r="E245" s="184"/>
      <c r="F245" s="185"/>
      <c r="G245" s="186"/>
      <c r="H245" s="185"/>
      <c r="I245" s="186"/>
      <c r="J245" s="185"/>
      <c r="K245" s="186"/>
      <c r="L245" s="185"/>
      <c r="M245" s="37"/>
      <c r="N245" s="108"/>
      <c r="O245" s="37"/>
      <c r="P245" s="108"/>
      <c r="Q245" s="39"/>
      <c r="R245" s="108"/>
      <c r="S245" s="39"/>
      <c r="T245" s="108"/>
      <c r="U245" s="39"/>
      <c r="V245" s="108"/>
      <c r="W245" s="37"/>
      <c r="X245" s="108"/>
      <c r="Y245" s="37"/>
      <c r="Z245" s="108"/>
      <c r="AA245" s="37"/>
      <c r="AB245" s="108"/>
      <c r="AC245" s="39"/>
      <c r="AD245" s="108"/>
      <c r="AE245" s="37"/>
      <c r="AF245" s="108"/>
      <c r="AG245" s="37"/>
      <c r="AH245" s="108"/>
      <c r="AI245" s="37"/>
      <c r="AJ245" s="109"/>
      <c r="AK245" s="107"/>
      <c r="AL245" s="108"/>
      <c r="AM245" s="37"/>
      <c r="AN245" s="108"/>
      <c r="AO245" s="37"/>
      <c r="AP245" s="108"/>
      <c r="AQ245" s="37"/>
      <c r="AR245" s="108"/>
      <c r="AS245" s="39"/>
      <c r="AT245" s="108"/>
      <c r="AU245" s="39"/>
      <c r="AV245" s="108"/>
      <c r="AW245" s="37"/>
      <c r="AX245" s="108"/>
      <c r="AY245" s="43" t="str">
        <f t="shared" si="468"/>
        <v/>
      </c>
      <c r="BV245" s="10"/>
      <c r="BW245" s="10"/>
      <c r="BX245" s="11"/>
      <c r="BY245" s="11"/>
      <c r="BZ245" s="11"/>
      <c r="CA245" s="44" t="str">
        <f t="shared" si="469"/>
        <v/>
      </c>
      <c r="CB245" s="44" t="str">
        <f t="shared" si="470"/>
        <v/>
      </c>
      <c r="CC245" s="44" t="str">
        <f t="shared" si="471"/>
        <v/>
      </c>
      <c r="CD245" s="44" t="str">
        <f t="shared" si="472"/>
        <v/>
      </c>
      <c r="CE245" s="44" t="str">
        <f t="shared" si="473"/>
        <v/>
      </c>
      <c r="CF245" s="44" t="str">
        <f t="shared" si="474"/>
        <v/>
      </c>
      <c r="CG245" s="44" t="str">
        <f t="shared" si="475"/>
        <v/>
      </c>
      <c r="CH245" s="44" t="str">
        <f t="shared" si="476"/>
        <v/>
      </c>
      <c r="CI245" s="44" t="str">
        <f t="shared" si="477"/>
        <v/>
      </c>
      <c r="CJ245" s="44" t="str">
        <f t="shared" si="478"/>
        <v/>
      </c>
      <c r="CK245" s="44" t="str">
        <f t="shared" si="479"/>
        <v/>
      </c>
      <c r="CL245" s="44" t="str">
        <f t="shared" si="480"/>
        <v/>
      </c>
      <c r="CM245" s="44" t="str">
        <f t="shared" si="481"/>
        <v/>
      </c>
      <c r="CN245" s="44" t="str">
        <f t="shared" si="482"/>
        <v/>
      </c>
      <c r="CO245" s="44" t="str">
        <f t="shared" si="483"/>
        <v/>
      </c>
      <c r="CP245" s="44" t="str">
        <f t="shared" si="484"/>
        <v/>
      </c>
      <c r="CQ245" s="44" t="str">
        <f t="shared" si="485"/>
        <v/>
      </c>
      <c r="CR245" s="44" t="str">
        <f t="shared" si="486"/>
        <v/>
      </c>
      <c r="CS245" s="44" t="str">
        <f t="shared" si="487"/>
        <v/>
      </c>
      <c r="CT245" s="44" t="str">
        <f t="shared" si="488"/>
        <v/>
      </c>
      <c r="CU245" s="44" t="str">
        <f t="shared" si="489"/>
        <v/>
      </c>
      <c r="CV245" s="44" t="str">
        <f t="shared" si="490"/>
        <v/>
      </c>
      <c r="CW245" s="44" t="str">
        <f t="shared" si="491"/>
        <v/>
      </c>
      <c r="CX245" s="44" t="str">
        <f t="shared" si="492"/>
        <v/>
      </c>
      <c r="CY245" s="44"/>
      <c r="CZ245" s="44"/>
      <c r="DA245" s="45">
        <f t="shared" si="493"/>
        <v>0</v>
      </c>
      <c r="DB245" s="45">
        <f t="shared" si="494"/>
        <v>0</v>
      </c>
      <c r="DC245" s="45">
        <f t="shared" si="495"/>
        <v>0</v>
      </c>
      <c r="DD245" s="45">
        <f t="shared" si="496"/>
        <v>0</v>
      </c>
      <c r="DE245" s="45">
        <f t="shared" si="497"/>
        <v>0</v>
      </c>
      <c r="DF245" s="45">
        <f t="shared" si="498"/>
        <v>0</v>
      </c>
      <c r="DG245" s="45">
        <f t="shared" si="499"/>
        <v>0</v>
      </c>
      <c r="DH245" s="45">
        <f t="shared" si="500"/>
        <v>0</v>
      </c>
      <c r="DI245" s="45">
        <f t="shared" si="501"/>
        <v>0</v>
      </c>
      <c r="DJ245" s="45">
        <f t="shared" si="502"/>
        <v>0</v>
      </c>
      <c r="DK245" s="45">
        <f t="shared" si="503"/>
        <v>0</v>
      </c>
      <c r="DL245" s="45">
        <f t="shared" si="504"/>
        <v>0</v>
      </c>
      <c r="DM245" s="45">
        <f t="shared" si="505"/>
        <v>0</v>
      </c>
      <c r="DN245" s="45">
        <f t="shared" si="506"/>
        <v>0</v>
      </c>
      <c r="DO245" s="45">
        <f t="shared" si="507"/>
        <v>0</v>
      </c>
      <c r="DP245" s="45">
        <f t="shared" si="508"/>
        <v>0</v>
      </c>
      <c r="DQ245" s="45">
        <f t="shared" si="509"/>
        <v>0</v>
      </c>
      <c r="DR245" s="45">
        <f t="shared" si="510"/>
        <v>0</v>
      </c>
      <c r="DS245" s="45">
        <f t="shared" si="511"/>
        <v>0</v>
      </c>
      <c r="DT245" s="45">
        <f t="shared" si="512"/>
        <v>0</v>
      </c>
      <c r="DU245" s="45">
        <f t="shared" si="513"/>
        <v>0</v>
      </c>
      <c r="DV245" s="45">
        <f t="shared" si="514"/>
        <v>0</v>
      </c>
      <c r="DW245" s="45">
        <f t="shared" si="515"/>
        <v>0</v>
      </c>
      <c r="DX245" s="45">
        <f t="shared" si="515"/>
        <v>0</v>
      </c>
    </row>
    <row r="246" spans="1:128" s="9" customFormat="1" x14ac:dyDescent="0.25">
      <c r="A246" s="476"/>
      <c r="B246" s="66" t="s">
        <v>54</v>
      </c>
      <c r="C246" s="182">
        <f>+E246+G246+I246+K246+M246+O246+Q246+S246+U246+W246+Y246+AA246+AC246+AE246+AG246+AI246</f>
        <v>0</v>
      </c>
      <c r="D246" s="191">
        <f>+F246+H246+J246+L246+N246+P246+R246+T246+V246+X246+Z246+AB246+AD246+AF246+AH246+AJ246</f>
        <v>0</v>
      </c>
      <c r="E246" s="147"/>
      <c r="F246" s="86"/>
      <c r="G246" s="147"/>
      <c r="H246" s="86"/>
      <c r="I246" s="147"/>
      <c r="J246" s="86"/>
      <c r="K246" s="147"/>
      <c r="L246" s="86"/>
      <c r="M246" s="37"/>
      <c r="N246" s="108"/>
      <c r="O246" s="37"/>
      <c r="P246" s="108"/>
      <c r="Q246" s="39"/>
      <c r="R246" s="108"/>
      <c r="S246" s="39"/>
      <c r="T246" s="108"/>
      <c r="U246" s="39"/>
      <c r="V246" s="108"/>
      <c r="W246" s="37"/>
      <c r="X246" s="108"/>
      <c r="Y246" s="37"/>
      <c r="Z246" s="108"/>
      <c r="AA246" s="37"/>
      <c r="AB246" s="108"/>
      <c r="AC246" s="39"/>
      <c r="AD246" s="108"/>
      <c r="AE246" s="37"/>
      <c r="AF246" s="108"/>
      <c r="AG246" s="37"/>
      <c r="AH246" s="108"/>
      <c r="AI246" s="37"/>
      <c r="AJ246" s="109"/>
      <c r="AK246" s="107"/>
      <c r="AL246" s="108"/>
      <c r="AM246" s="37"/>
      <c r="AN246" s="108"/>
      <c r="AO246" s="37"/>
      <c r="AP246" s="108"/>
      <c r="AQ246" s="37"/>
      <c r="AR246" s="108"/>
      <c r="AS246" s="39"/>
      <c r="AT246" s="108"/>
      <c r="AU246" s="39"/>
      <c r="AV246" s="108"/>
      <c r="AW246" s="37"/>
      <c r="AX246" s="108"/>
      <c r="AY246" s="43" t="str">
        <f t="shared" si="468"/>
        <v/>
      </c>
      <c r="BV246" s="10"/>
      <c r="BW246" s="10"/>
      <c r="BX246" s="11"/>
      <c r="BY246" s="11"/>
      <c r="BZ246" s="11"/>
      <c r="CA246" s="44" t="str">
        <f t="shared" si="469"/>
        <v/>
      </c>
      <c r="CB246" s="44" t="str">
        <f t="shared" si="470"/>
        <v/>
      </c>
      <c r="CC246" s="44" t="str">
        <f t="shared" si="471"/>
        <v/>
      </c>
      <c r="CD246" s="44" t="str">
        <f t="shared" si="472"/>
        <v/>
      </c>
      <c r="CE246" s="44" t="str">
        <f t="shared" si="473"/>
        <v/>
      </c>
      <c r="CF246" s="44" t="str">
        <f t="shared" si="474"/>
        <v/>
      </c>
      <c r="CG246" s="44" t="str">
        <f t="shared" si="475"/>
        <v/>
      </c>
      <c r="CH246" s="44" t="str">
        <f t="shared" si="476"/>
        <v/>
      </c>
      <c r="CI246" s="44" t="str">
        <f t="shared" si="477"/>
        <v/>
      </c>
      <c r="CJ246" s="44" t="str">
        <f t="shared" si="478"/>
        <v/>
      </c>
      <c r="CK246" s="44" t="str">
        <f t="shared" si="479"/>
        <v/>
      </c>
      <c r="CL246" s="44" t="str">
        <f t="shared" si="480"/>
        <v/>
      </c>
      <c r="CM246" s="44" t="str">
        <f t="shared" si="481"/>
        <v/>
      </c>
      <c r="CN246" s="44" t="str">
        <f t="shared" si="482"/>
        <v/>
      </c>
      <c r="CO246" s="44" t="str">
        <f t="shared" si="483"/>
        <v/>
      </c>
      <c r="CP246" s="44" t="str">
        <f t="shared" si="484"/>
        <v/>
      </c>
      <c r="CQ246" s="44" t="str">
        <f t="shared" si="485"/>
        <v/>
      </c>
      <c r="CR246" s="44" t="str">
        <f t="shared" si="486"/>
        <v/>
      </c>
      <c r="CS246" s="44" t="str">
        <f t="shared" si="487"/>
        <v/>
      </c>
      <c r="CT246" s="44" t="str">
        <f t="shared" si="488"/>
        <v/>
      </c>
      <c r="CU246" s="44" t="str">
        <f t="shared" si="489"/>
        <v/>
      </c>
      <c r="CV246" s="44" t="str">
        <f t="shared" si="490"/>
        <v/>
      </c>
      <c r="CW246" s="44" t="str">
        <f t="shared" si="491"/>
        <v/>
      </c>
      <c r="CX246" s="44" t="str">
        <f t="shared" si="492"/>
        <v/>
      </c>
      <c r="CY246" s="44"/>
      <c r="CZ246" s="44"/>
      <c r="DA246" s="45">
        <f t="shared" si="493"/>
        <v>0</v>
      </c>
      <c r="DB246" s="45">
        <f t="shared" si="494"/>
        <v>0</v>
      </c>
      <c r="DC246" s="45">
        <f t="shared" si="495"/>
        <v>0</v>
      </c>
      <c r="DD246" s="45">
        <f t="shared" si="496"/>
        <v>0</v>
      </c>
      <c r="DE246" s="45">
        <f t="shared" si="497"/>
        <v>0</v>
      </c>
      <c r="DF246" s="45">
        <f t="shared" si="498"/>
        <v>0</v>
      </c>
      <c r="DG246" s="45">
        <f t="shared" si="499"/>
        <v>0</v>
      </c>
      <c r="DH246" s="45">
        <f t="shared" si="500"/>
        <v>0</v>
      </c>
      <c r="DI246" s="45">
        <f t="shared" si="501"/>
        <v>0</v>
      </c>
      <c r="DJ246" s="45">
        <f t="shared" si="502"/>
        <v>0</v>
      </c>
      <c r="DK246" s="45">
        <f t="shared" si="503"/>
        <v>0</v>
      </c>
      <c r="DL246" s="45">
        <f t="shared" si="504"/>
        <v>0</v>
      </c>
      <c r="DM246" s="45">
        <f t="shared" si="505"/>
        <v>0</v>
      </c>
      <c r="DN246" s="45">
        <f t="shared" si="506"/>
        <v>0</v>
      </c>
      <c r="DO246" s="45">
        <f t="shared" si="507"/>
        <v>0</v>
      </c>
      <c r="DP246" s="45">
        <f t="shared" si="508"/>
        <v>0</v>
      </c>
      <c r="DQ246" s="45">
        <f t="shared" si="509"/>
        <v>0</v>
      </c>
      <c r="DR246" s="45">
        <f t="shared" si="510"/>
        <v>0</v>
      </c>
      <c r="DS246" s="45">
        <f t="shared" si="511"/>
        <v>0</v>
      </c>
      <c r="DT246" s="45">
        <f t="shared" si="512"/>
        <v>0</v>
      </c>
      <c r="DU246" s="45">
        <f t="shared" si="513"/>
        <v>0</v>
      </c>
      <c r="DV246" s="45">
        <f t="shared" si="514"/>
        <v>0</v>
      </c>
      <c r="DW246" s="45">
        <f t="shared" si="515"/>
        <v>0</v>
      </c>
      <c r="DX246" s="45">
        <f t="shared" si="515"/>
        <v>0</v>
      </c>
    </row>
    <row r="247" spans="1:128" s="9" customFormat="1" x14ac:dyDescent="0.25">
      <c r="A247" s="476"/>
      <c r="B247" s="66" t="s">
        <v>94</v>
      </c>
      <c r="C247" s="182">
        <f>+O247+Q247+S247+U247+W247+Y247+AA247+AC247+AE247+AG247+AI247</f>
        <v>0</v>
      </c>
      <c r="D247" s="183">
        <f>+P247+R247+T247+V247+X247+Z247+AB247+AD247+AF247+AH247+AJ247</f>
        <v>0</v>
      </c>
      <c r="E247" s="184"/>
      <c r="F247" s="185"/>
      <c r="G247" s="186"/>
      <c r="H247" s="185"/>
      <c r="I247" s="186"/>
      <c r="J247" s="185"/>
      <c r="K247" s="186"/>
      <c r="L247" s="185"/>
      <c r="M247" s="186"/>
      <c r="N247" s="185"/>
      <c r="O247" s="37"/>
      <c r="P247" s="108"/>
      <c r="Q247" s="39"/>
      <c r="R247" s="108"/>
      <c r="S247" s="39"/>
      <c r="T247" s="108"/>
      <c r="U247" s="39"/>
      <c r="V247" s="108"/>
      <c r="W247" s="37"/>
      <c r="X247" s="108"/>
      <c r="Y247" s="37"/>
      <c r="Z247" s="108"/>
      <c r="AA247" s="37"/>
      <c r="AB247" s="108"/>
      <c r="AC247" s="39"/>
      <c r="AD247" s="108"/>
      <c r="AE247" s="37"/>
      <c r="AF247" s="108"/>
      <c r="AG247" s="37"/>
      <c r="AH247" s="108"/>
      <c r="AI247" s="37"/>
      <c r="AJ247" s="109"/>
      <c r="AK247" s="107"/>
      <c r="AL247" s="108"/>
      <c r="AM247" s="37"/>
      <c r="AN247" s="108"/>
      <c r="AO247" s="37"/>
      <c r="AP247" s="108"/>
      <c r="AQ247" s="37"/>
      <c r="AR247" s="108"/>
      <c r="AS247" s="39"/>
      <c r="AT247" s="108"/>
      <c r="AU247" s="39"/>
      <c r="AV247" s="108"/>
      <c r="AW247" s="37"/>
      <c r="AX247" s="108"/>
      <c r="AY247" s="43" t="str">
        <f t="shared" si="468"/>
        <v/>
      </c>
      <c r="BV247" s="10"/>
      <c r="BW247" s="10"/>
      <c r="BX247" s="11"/>
      <c r="BY247" s="11"/>
      <c r="BZ247" s="11"/>
      <c r="CA247" s="44" t="str">
        <f t="shared" si="469"/>
        <v/>
      </c>
      <c r="CB247" s="44" t="str">
        <f t="shared" si="470"/>
        <v/>
      </c>
      <c r="CC247" s="44" t="str">
        <f t="shared" si="471"/>
        <v/>
      </c>
      <c r="CD247" s="44" t="str">
        <f t="shared" si="472"/>
        <v/>
      </c>
      <c r="CE247" s="44" t="str">
        <f t="shared" si="473"/>
        <v/>
      </c>
      <c r="CF247" s="44" t="str">
        <f t="shared" si="474"/>
        <v/>
      </c>
      <c r="CG247" s="44" t="str">
        <f t="shared" si="475"/>
        <v/>
      </c>
      <c r="CH247" s="44" t="str">
        <f t="shared" si="476"/>
        <v/>
      </c>
      <c r="CI247" s="44" t="str">
        <f t="shared" si="477"/>
        <v/>
      </c>
      <c r="CJ247" s="44" t="str">
        <f t="shared" si="478"/>
        <v/>
      </c>
      <c r="CK247" s="44" t="str">
        <f t="shared" si="479"/>
        <v/>
      </c>
      <c r="CL247" s="44" t="str">
        <f t="shared" si="480"/>
        <v/>
      </c>
      <c r="CM247" s="44" t="str">
        <f t="shared" si="481"/>
        <v/>
      </c>
      <c r="CN247" s="44" t="str">
        <f t="shared" si="482"/>
        <v/>
      </c>
      <c r="CO247" s="44" t="str">
        <f t="shared" si="483"/>
        <v/>
      </c>
      <c r="CP247" s="44" t="str">
        <f t="shared" si="484"/>
        <v/>
      </c>
      <c r="CQ247" s="44" t="str">
        <f t="shared" si="485"/>
        <v/>
      </c>
      <c r="CR247" s="44" t="str">
        <f t="shared" si="486"/>
        <v/>
      </c>
      <c r="CS247" s="44" t="str">
        <f t="shared" si="487"/>
        <v/>
      </c>
      <c r="CT247" s="44" t="str">
        <f t="shared" si="488"/>
        <v/>
      </c>
      <c r="CU247" s="44" t="str">
        <f t="shared" si="489"/>
        <v/>
      </c>
      <c r="CV247" s="44" t="str">
        <f t="shared" si="490"/>
        <v/>
      </c>
      <c r="CW247" s="44" t="str">
        <f t="shared" si="491"/>
        <v/>
      </c>
      <c r="CX247" s="44" t="str">
        <f t="shared" si="492"/>
        <v/>
      </c>
      <c r="CY247" s="44"/>
      <c r="CZ247" s="44"/>
      <c r="DA247" s="45">
        <f t="shared" si="493"/>
        <v>0</v>
      </c>
      <c r="DB247" s="45">
        <f t="shared" si="494"/>
        <v>0</v>
      </c>
      <c r="DC247" s="45">
        <f t="shared" si="495"/>
        <v>0</v>
      </c>
      <c r="DD247" s="45">
        <f t="shared" si="496"/>
        <v>0</v>
      </c>
      <c r="DE247" s="45">
        <f t="shared" si="497"/>
        <v>0</v>
      </c>
      <c r="DF247" s="45">
        <f t="shared" si="498"/>
        <v>0</v>
      </c>
      <c r="DG247" s="45">
        <f t="shared" si="499"/>
        <v>0</v>
      </c>
      <c r="DH247" s="45">
        <f t="shared" si="500"/>
        <v>0</v>
      </c>
      <c r="DI247" s="45">
        <f t="shared" si="501"/>
        <v>0</v>
      </c>
      <c r="DJ247" s="45">
        <f t="shared" si="502"/>
        <v>0</v>
      </c>
      <c r="DK247" s="45">
        <f t="shared" si="503"/>
        <v>0</v>
      </c>
      <c r="DL247" s="45">
        <f t="shared" si="504"/>
        <v>0</v>
      </c>
      <c r="DM247" s="45">
        <f t="shared" si="505"/>
        <v>0</v>
      </c>
      <c r="DN247" s="45">
        <f t="shared" si="506"/>
        <v>0</v>
      </c>
      <c r="DO247" s="45">
        <f t="shared" si="507"/>
        <v>0</v>
      </c>
      <c r="DP247" s="45">
        <f t="shared" si="508"/>
        <v>0</v>
      </c>
      <c r="DQ247" s="45">
        <f t="shared" si="509"/>
        <v>0</v>
      </c>
      <c r="DR247" s="45">
        <f t="shared" si="510"/>
        <v>0</v>
      </c>
      <c r="DS247" s="45">
        <f t="shared" si="511"/>
        <v>0</v>
      </c>
      <c r="DT247" s="45">
        <f t="shared" si="512"/>
        <v>0</v>
      </c>
      <c r="DU247" s="45">
        <f t="shared" si="513"/>
        <v>0</v>
      </c>
      <c r="DV247" s="45">
        <f t="shared" si="514"/>
        <v>0</v>
      </c>
      <c r="DW247" s="45">
        <f t="shared" si="515"/>
        <v>0</v>
      </c>
      <c r="DX247" s="45">
        <f t="shared" si="515"/>
        <v>0</v>
      </c>
    </row>
    <row r="248" spans="1:128" s="9" customFormat="1" x14ac:dyDescent="0.25">
      <c r="A248" s="476"/>
      <c r="B248" s="66" t="s">
        <v>95</v>
      </c>
      <c r="C248" s="182">
        <f>+M248+O248+Q248+S248+U248+W248+Y248+AA248+AC248+AE248+AG248+AI248</f>
        <v>0</v>
      </c>
      <c r="D248" s="191">
        <f>+N248+P248+R248+T248+V248+X248+Z248+AB248+AD248+AF248+AH248+AJ248</f>
        <v>0</v>
      </c>
      <c r="E248" s="184"/>
      <c r="F248" s="196"/>
      <c r="G248" s="186"/>
      <c r="H248" s="185"/>
      <c r="I248" s="186"/>
      <c r="J248" s="185"/>
      <c r="K248" s="186"/>
      <c r="L248" s="185"/>
      <c r="M248" s="39"/>
      <c r="N248" s="108"/>
      <c r="O248" s="37"/>
      <c r="P248" s="108"/>
      <c r="Q248" s="39"/>
      <c r="R248" s="108"/>
      <c r="S248" s="39"/>
      <c r="T248" s="108"/>
      <c r="U248" s="39"/>
      <c r="V248" s="108"/>
      <c r="W248" s="37"/>
      <c r="X248" s="108"/>
      <c r="Y248" s="37"/>
      <c r="Z248" s="108"/>
      <c r="AA248" s="37"/>
      <c r="AB248" s="108"/>
      <c r="AC248" s="39"/>
      <c r="AD248" s="108"/>
      <c r="AE248" s="37"/>
      <c r="AF248" s="108"/>
      <c r="AG248" s="37"/>
      <c r="AH248" s="108"/>
      <c r="AI248" s="37"/>
      <c r="AJ248" s="109"/>
      <c r="AK248" s="107"/>
      <c r="AL248" s="108"/>
      <c r="AM248" s="37"/>
      <c r="AN248" s="108"/>
      <c r="AO248" s="37"/>
      <c r="AP248" s="108"/>
      <c r="AQ248" s="37"/>
      <c r="AR248" s="108"/>
      <c r="AS248" s="39"/>
      <c r="AT248" s="108"/>
      <c r="AU248" s="39"/>
      <c r="AV248" s="108"/>
      <c r="AW248" s="37"/>
      <c r="AX248" s="108"/>
      <c r="AY248" s="43" t="str">
        <f t="shared" si="468"/>
        <v/>
      </c>
      <c r="BV248" s="10"/>
      <c r="BW248" s="10"/>
      <c r="BX248" s="11"/>
      <c r="BY248" s="11"/>
      <c r="BZ248" s="11"/>
      <c r="CA248" s="44" t="str">
        <f t="shared" si="469"/>
        <v/>
      </c>
      <c r="CB248" s="44" t="str">
        <f t="shared" si="470"/>
        <v/>
      </c>
      <c r="CC248" s="44" t="str">
        <f t="shared" si="471"/>
        <v/>
      </c>
      <c r="CD248" s="44" t="str">
        <f t="shared" si="472"/>
        <v/>
      </c>
      <c r="CE248" s="44" t="str">
        <f t="shared" si="473"/>
        <v/>
      </c>
      <c r="CF248" s="44" t="str">
        <f t="shared" si="474"/>
        <v/>
      </c>
      <c r="CG248" s="44" t="str">
        <f t="shared" si="475"/>
        <v/>
      </c>
      <c r="CH248" s="44" t="str">
        <f t="shared" si="476"/>
        <v/>
      </c>
      <c r="CI248" s="44" t="str">
        <f t="shared" si="477"/>
        <v/>
      </c>
      <c r="CJ248" s="44" t="str">
        <f t="shared" si="478"/>
        <v/>
      </c>
      <c r="CK248" s="44" t="str">
        <f t="shared" si="479"/>
        <v/>
      </c>
      <c r="CL248" s="44" t="str">
        <f t="shared" si="480"/>
        <v/>
      </c>
      <c r="CM248" s="44" t="str">
        <f t="shared" si="481"/>
        <v/>
      </c>
      <c r="CN248" s="44" t="str">
        <f t="shared" si="482"/>
        <v/>
      </c>
      <c r="CO248" s="44" t="str">
        <f t="shared" si="483"/>
        <v/>
      </c>
      <c r="CP248" s="44" t="str">
        <f t="shared" si="484"/>
        <v/>
      </c>
      <c r="CQ248" s="44" t="str">
        <f t="shared" si="485"/>
        <v/>
      </c>
      <c r="CR248" s="44" t="str">
        <f t="shared" si="486"/>
        <v/>
      </c>
      <c r="CS248" s="44" t="str">
        <f t="shared" si="487"/>
        <v/>
      </c>
      <c r="CT248" s="44" t="str">
        <f t="shared" si="488"/>
        <v/>
      </c>
      <c r="CU248" s="44" t="str">
        <f t="shared" si="489"/>
        <v/>
      </c>
      <c r="CV248" s="44" t="str">
        <f t="shared" si="490"/>
        <v/>
      </c>
      <c r="CW248" s="44" t="str">
        <f t="shared" si="491"/>
        <v/>
      </c>
      <c r="CX248" s="44" t="str">
        <f t="shared" si="492"/>
        <v/>
      </c>
      <c r="CY248" s="44"/>
      <c r="CZ248" s="44"/>
      <c r="DA248" s="45">
        <f t="shared" si="493"/>
        <v>0</v>
      </c>
      <c r="DB248" s="45">
        <f t="shared" si="494"/>
        <v>0</v>
      </c>
      <c r="DC248" s="45">
        <f t="shared" si="495"/>
        <v>0</v>
      </c>
      <c r="DD248" s="45">
        <f t="shared" si="496"/>
        <v>0</v>
      </c>
      <c r="DE248" s="45">
        <f t="shared" si="497"/>
        <v>0</v>
      </c>
      <c r="DF248" s="45">
        <f t="shared" si="498"/>
        <v>0</v>
      </c>
      <c r="DG248" s="45">
        <f t="shared" si="499"/>
        <v>0</v>
      </c>
      <c r="DH248" s="45">
        <f t="shared" si="500"/>
        <v>0</v>
      </c>
      <c r="DI248" s="45">
        <f t="shared" si="501"/>
        <v>0</v>
      </c>
      <c r="DJ248" s="45">
        <f t="shared" si="502"/>
        <v>0</v>
      </c>
      <c r="DK248" s="45">
        <f t="shared" si="503"/>
        <v>0</v>
      </c>
      <c r="DL248" s="45">
        <f t="shared" si="504"/>
        <v>0</v>
      </c>
      <c r="DM248" s="45">
        <f t="shared" si="505"/>
        <v>0</v>
      </c>
      <c r="DN248" s="45">
        <f t="shared" si="506"/>
        <v>0</v>
      </c>
      <c r="DO248" s="45">
        <f t="shared" si="507"/>
        <v>0</v>
      </c>
      <c r="DP248" s="45">
        <f t="shared" si="508"/>
        <v>0</v>
      </c>
      <c r="DQ248" s="45">
        <f t="shared" si="509"/>
        <v>0</v>
      </c>
      <c r="DR248" s="45">
        <f t="shared" si="510"/>
        <v>0</v>
      </c>
      <c r="DS248" s="45">
        <f t="shared" si="511"/>
        <v>0</v>
      </c>
      <c r="DT248" s="45">
        <f t="shared" si="512"/>
        <v>0</v>
      </c>
      <c r="DU248" s="45">
        <f t="shared" si="513"/>
        <v>0</v>
      </c>
      <c r="DV248" s="45">
        <f t="shared" si="514"/>
        <v>0</v>
      </c>
      <c r="DW248" s="45">
        <f t="shared" si="515"/>
        <v>0</v>
      </c>
      <c r="DX248" s="45">
        <f t="shared" si="515"/>
        <v>0</v>
      </c>
    </row>
    <row r="249" spans="1:128" s="9" customFormat="1" ht="22.5" x14ac:dyDescent="0.25">
      <c r="A249" s="476"/>
      <c r="B249" s="67" t="s">
        <v>96</v>
      </c>
      <c r="C249" s="197">
        <f>+Q249+S249+U249+W249+Y249+AA249+AC249+AE249+AG249+AI249+O249</f>
        <v>0</v>
      </c>
      <c r="D249" s="183">
        <f>+R249+T249+V249+X249+Z249+AB249+AD249+AF249+AH249+AJ249+P249</f>
        <v>0</v>
      </c>
      <c r="E249" s="184"/>
      <c r="F249" s="185"/>
      <c r="G249" s="186"/>
      <c r="H249" s="196"/>
      <c r="I249" s="186"/>
      <c r="J249" s="185"/>
      <c r="K249" s="186"/>
      <c r="L249" s="185"/>
      <c r="M249" s="193"/>
      <c r="N249" s="194"/>
      <c r="O249" s="37"/>
      <c r="P249" s="108"/>
      <c r="Q249" s="39"/>
      <c r="R249" s="108"/>
      <c r="S249" s="39"/>
      <c r="T249" s="108"/>
      <c r="U249" s="39"/>
      <c r="V249" s="108"/>
      <c r="W249" s="37"/>
      <c r="X249" s="108"/>
      <c r="Y249" s="37"/>
      <c r="Z249" s="108"/>
      <c r="AA249" s="37"/>
      <c r="AB249" s="108"/>
      <c r="AC249" s="39"/>
      <c r="AD249" s="108"/>
      <c r="AE249" s="37"/>
      <c r="AF249" s="108"/>
      <c r="AG249" s="37"/>
      <c r="AH249" s="108"/>
      <c r="AI249" s="37"/>
      <c r="AJ249" s="109"/>
      <c r="AK249" s="107"/>
      <c r="AL249" s="108"/>
      <c r="AM249" s="37"/>
      <c r="AN249" s="108"/>
      <c r="AO249" s="37"/>
      <c r="AP249" s="108"/>
      <c r="AQ249" s="37"/>
      <c r="AR249" s="108"/>
      <c r="AS249" s="39"/>
      <c r="AT249" s="108"/>
      <c r="AU249" s="39"/>
      <c r="AV249" s="108"/>
      <c r="AW249" s="37"/>
      <c r="AX249" s="108"/>
      <c r="AY249" s="43" t="str">
        <f t="shared" si="468"/>
        <v/>
      </c>
      <c r="BV249" s="10"/>
      <c r="BW249" s="10"/>
      <c r="BX249" s="11"/>
      <c r="BY249" s="11"/>
      <c r="BZ249" s="11"/>
      <c r="CA249" s="44" t="str">
        <f t="shared" si="469"/>
        <v/>
      </c>
      <c r="CB249" s="44" t="str">
        <f t="shared" si="470"/>
        <v/>
      </c>
      <c r="CC249" s="44" t="str">
        <f t="shared" si="471"/>
        <v/>
      </c>
      <c r="CD249" s="44" t="str">
        <f t="shared" si="472"/>
        <v/>
      </c>
      <c r="CE249" s="44" t="str">
        <f t="shared" si="473"/>
        <v/>
      </c>
      <c r="CF249" s="44" t="str">
        <f t="shared" si="474"/>
        <v/>
      </c>
      <c r="CG249" s="44" t="str">
        <f t="shared" si="475"/>
        <v/>
      </c>
      <c r="CH249" s="44" t="str">
        <f t="shared" si="476"/>
        <v/>
      </c>
      <c r="CI249" s="44" t="str">
        <f t="shared" si="477"/>
        <v/>
      </c>
      <c r="CJ249" s="44" t="str">
        <f t="shared" si="478"/>
        <v/>
      </c>
      <c r="CK249" s="44" t="str">
        <f t="shared" si="479"/>
        <v/>
      </c>
      <c r="CL249" s="44" t="str">
        <f t="shared" si="480"/>
        <v/>
      </c>
      <c r="CM249" s="44" t="str">
        <f t="shared" si="481"/>
        <v/>
      </c>
      <c r="CN249" s="44" t="str">
        <f t="shared" si="482"/>
        <v/>
      </c>
      <c r="CO249" s="44" t="str">
        <f t="shared" si="483"/>
        <v/>
      </c>
      <c r="CP249" s="44" t="str">
        <f t="shared" si="484"/>
        <v/>
      </c>
      <c r="CQ249" s="44" t="str">
        <f t="shared" si="485"/>
        <v/>
      </c>
      <c r="CR249" s="44" t="str">
        <f t="shared" si="486"/>
        <v/>
      </c>
      <c r="CS249" s="44" t="str">
        <f t="shared" si="487"/>
        <v/>
      </c>
      <c r="CT249" s="44" t="str">
        <f t="shared" si="488"/>
        <v/>
      </c>
      <c r="CU249" s="44" t="str">
        <f t="shared" si="489"/>
        <v/>
      </c>
      <c r="CV249" s="44" t="str">
        <f t="shared" si="490"/>
        <v/>
      </c>
      <c r="CW249" s="44" t="str">
        <f t="shared" si="491"/>
        <v/>
      </c>
      <c r="CX249" s="44" t="str">
        <f t="shared" si="492"/>
        <v/>
      </c>
      <c r="CY249" s="44"/>
      <c r="CZ249" s="44"/>
      <c r="DA249" s="45">
        <f t="shared" si="493"/>
        <v>0</v>
      </c>
      <c r="DB249" s="45">
        <f t="shared" si="494"/>
        <v>0</v>
      </c>
      <c r="DC249" s="45">
        <f t="shared" si="495"/>
        <v>0</v>
      </c>
      <c r="DD249" s="45">
        <f t="shared" si="496"/>
        <v>0</v>
      </c>
      <c r="DE249" s="45">
        <f t="shared" si="497"/>
        <v>0</v>
      </c>
      <c r="DF249" s="45">
        <f t="shared" si="498"/>
        <v>0</v>
      </c>
      <c r="DG249" s="45">
        <f t="shared" si="499"/>
        <v>0</v>
      </c>
      <c r="DH249" s="45">
        <f t="shared" si="500"/>
        <v>0</v>
      </c>
      <c r="DI249" s="45">
        <f t="shared" si="501"/>
        <v>0</v>
      </c>
      <c r="DJ249" s="45">
        <f t="shared" si="502"/>
        <v>0</v>
      </c>
      <c r="DK249" s="45">
        <f t="shared" si="503"/>
        <v>0</v>
      </c>
      <c r="DL249" s="45">
        <f t="shared" si="504"/>
        <v>0</v>
      </c>
      <c r="DM249" s="45">
        <f t="shared" si="505"/>
        <v>0</v>
      </c>
      <c r="DN249" s="45">
        <f t="shared" si="506"/>
        <v>0</v>
      </c>
      <c r="DO249" s="45">
        <f t="shared" si="507"/>
        <v>0</v>
      </c>
      <c r="DP249" s="45">
        <f t="shared" si="508"/>
        <v>0</v>
      </c>
      <c r="DQ249" s="45">
        <f t="shared" si="509"/>
        <v>0</v>
      </c>
      <c r="DR249" s="45">
        <f t="shared" si="510"/>
        <v>0</v>
      </c>
      <c r="DS249" s="45">
        <f t="shared" si="511"/>
        <v>0</v>
      </c>
      <c r="DT249" s="45">
        <f t="shared" si="512"/>
        <v>0</v>
      </c>
      <c r="DU249" s="45">
        <f t="shared" si="513"/>
        <v>0</v>
      </c>
      <c r="DV249" s="45">
        <f t="shared" si="514"/>
        <v>0</v>
      </c>
      <c r="DW249" s="45">
        <f t="shared" si="515"/>
        <v>0</v>
      </c>
      <c r="DX249" s="45">
        <f t="shared" si="515"/>
        <v>0</v>
      </c>
    </row>
    <row r="250" spans="1:128" s="9" customFormat="1" ht="22.5" x14ac:dyDescent="0.25">
      <c r="A250" s="476"/>
      <c r="B250" s="67" t="s">
        <v>97</v>
      </c>
      <c r="C250" s="182">
        <f t="shared" ref="C250:D254" si="516">+M250+O250+Q250+S250+U250+W250+Y250+AA250+AC250+AE250+AG250+AI250</f>
        <v>0</v>
      </c>
      <c r="D250" s="191">
        <f t="shared" si="516"/>
        <v>0</v>
      </c>
      <c r="E250" s="184"/>
      <c r="F250" s="185"/>
      <c r="G250" s="186"/>
      <c r="H250" s="185"/>
      <c r="I250" s="186"/>
      <c r="J250" s="196"/>
      <c r="K250" s="186"/>
      <c r="L250" s="185"/>
      <c r="M250" s="147"/>
      <c r="N250" s="87"/>
      <c r="O250" s="37"/>
      <c r="P250" s="42"/>
      <c r="Q250" s="39"/>
      <c r="R250" s="42"/>
      <c r="S250" s="39"/>
      <c r="T250" s="42"/>
      <c r="U250" s="39"/>
      <c r="V250" s="42"/>
      <c r="W250" s="37"/>
      <c r="X250" s="42"/>
      <c r="Y250" s="37"/>
      <c r="Z250" s="42"/>
      <c r="AA250" s="37"/>
      <c r="AB250" s="42"/>
      <c r="AC250" s="39"/>
      <c r="AD250" s="42"/>
      <c r="AE250" s="37"/>
      <c r="AF250" s="42"/>
      <c r="AG250" s="37"/>
      <c r="AH250" s="42"/>
      <c r="AI250" s="37"/>
      <c r="AJ250" s="40"/>
      <c r="AK250" s="107"/>
      <c r="AL250" s="42"/>
      <c r="AM250" s="37"/>
      <c r="AN250" s="42"/>
      <c r="AO250" s="37"/>
      <c r="AP250" s="42"/>
      <c r="AQ250" s="37"/>
      <c r="AR250" s="42"/>
      <c r="AS250" s="39"/>
      <c r="AT250" s="108"/>
      <c r="AU250" s="39"/>
      <c r="AV250" s="108"/>
      <c r="AW250" s="37"/>
      <c r="AX250" s="42"/>
      <c r="AY250" s="43" t="str">
        <f t="shared" si="468"/>
        <v/>
      </c>
      <c r="BV250" s="10"/>
      <c r="BW250" s="10"/>
      <c r="BX250" s="11"/>
      <c r="BY250" s="11"/>
      <c r="BZ250" s="11"/>
      <c r="CA250" s="44" t="str">
        <f t="shared" si="469"/>
        <v/>
      </c>
      <c r="CB250" s="44" t="str">
        <f t="shared" si="470"/>
        <v/>
      </c>
      <c r="CC250" s="44" t="str">
        <f t="shared" si="471"/>
        <v/>
      </c>
      <c r="CD250" s="44" t="str">
        <f t="shared" si="472"/>
        <v/>
      </c>
      <c r="CE250" s="44" t="str">
        <f t="shared" si="473"/>
        <v/>
      </c>
      <c r="CF250" s="44" t="str">
        <f t="shared" si="474"/>
        <v/>
      </c>
      <c r="CG250" s="44" t="str">
        <f t="shared" si="475"/>
        <v/>
      </c>
      <c r="CH250" s="44" t="str">
        <f t="shared" si="476"/>
        <v/>
      </c>
      <c r="CI250" s="44" t="str">
        <f t="shared" si="477"/>
        <v/>
      </c>
      <c r="CJ250" s="44" t="str">
        <f t="shared" si="478"/>
        <v/>
      </c>
      <c r="CK250" s="44" t="str">
        <f t="shared" si="479"/>
        <v/>
      </c>
      <c r="CL250" s="44" t="str">
        <f t="shared" si="480"/>
        <v/>
      </c>
      <c r="CM250" s="44" t="str">
        <f t="shared" si="481"/>
        <v/>
      </c>
      <c r="CN250" s="44" t="str">
        <f t="shared" si="482"/>
        <v/>
      </c>
      <c r="CO250" s="44" t="str">
        <f t="shared" si="483"/>
        <v/>
      </c>
      <c r="CP250" s="44" t="str">
        <f t="shared" si="484"/>
        <v/>
      </c>
      <c r="CQ250" s="44" t="str">
        <f t="shared" si="485"/>
        <v/>
      </c>
      <c r="CR250" s="44" t="str">
        <f t="shared" si="486"/>
        <v/>
      </c>
      <c r="CS250" s="44" t="str">
        <f t="shared" si="487"/>
        <v/>
      </c>
      <c r="CT250" s="44" t="str">
        <f t="shared" si="488"/>
        <v/>
      </c>
      <c r="CU250" s="44" t="str">
        <f t="shared" si="489"/>
        <v/>
      </c>
      <c r="CV250" s="44" t="str">
        <f t="shared" si="490"/>
        <v/>
      </c>
      <c r="CW250" s="44" t="str">
        <f t="shared" si="491"/>
        <v/>
      </c>
      <c r="CX250" s="44" t="str">
        <f t="shared" si="492"/>
        <v/>
      </c>
      <c r="CY250" s="44"/>
      <c r="CZ250" s="44"/>
      <c r="DA250" s="45">
        <f t="shared" si="493"/>
        <v>0</v>
      </c>
      <c r="DB250" s="45">
        <f t="shared" si="494"/>
        <v>0</v>
      </c>
      <c r="DC250" s="45">
        <f t="shared" si="495"/>
        <v>0</v>
      </c>
      <c r="DD250" s="45">
        <f t="shared" si="496"/>
        <v>0</v>
      </c>
      <c r="DE250" s="45">
        <f t="shared" si="497"/>
        <v>0</v>
      </c>
      <c r="DF250" s="45">
        <f t="shared" si="498"/>
        <v>0</v>
      </c>
      <c r="DG250" s="45">
        <f t="shared" si="499"/>
        <v>0</v>
      </c>
      <c r="DH250" s="45">
        <f t="shared" si="500"/>
        <v>0</v>
      </c>
      <c r="DI250" s="45">
        <f t="shared" si="501"/>
        <v>0</v>
      </c>
      <c r="DJ250" s="45">
        <f t="shared" si="502"/>
        <v>0</v>
      </c>
      <c r="DK250" s="45">
        <f t="shared" si="503"/>
        <v>0</v>
      </c>
      <c r="DL250" s="45">
        <f t="shared" si="504"/>
        <v>0</v>
      </c>
      <c r="DM250" s="45">
        <f t="shared" si="505"/>
        <v>0</v>
      </c>
      <c r="DN250" s="45">
        <f t="shared" si="506"/>
        <v>0</v>
      </c>
      <c r="DO250" s="45">
        <f t="shared" si="507"/>
        <v>0</v>
      </c>
      <c r="DP250" s="45">
        <f t="shared" si="508"/>
        <v>0</v>
      </c>
      <c r="DQ250" s="45">
        <f t="shared" si="509"/>
        <v>0</v>
      </c>
      <c r="DR250" s="45">
        <f t="shared" si="510"/>
        <v>0</v>
      </c>
      <c r="DS250" s="45">
        <f t="shared" si="511"/>
        <v>0</v>
      </c>
      <c r="DT250" s="45">
        <f t="shared" si="512"/>
        <v>0</v>
      </c>
      <c r="DU250" s="45">
        <f t="shared" si="513"/>
        <v>0</v>
      </c>
      <c r="DV250" s="45">
        <f t="shared" si="514"/>
        <v>0</v>
      </c>
      <c r="DW250" s="45">
        <f t="shared" si="515"/>
        <v>0</v>
      </c>
      <c r="DX250" s="45">
        <f t="shared" si="515"/>
        <v>0</v>
      </c>
    </row>
    <row r="251" spans="1:128" s="9" customFormat="1" x14ac:dyDescent="0.25">
      <c r="A251" s="476"/>
      <c r="B251" s="67" t="s">
        <v>98</v>
      </c>
      <c r="C251" s="182">
        <f t="shared" si="516"/>
        <v>0</v>
      </c>
      <c r="D251" s="191">
        <f t="shared" si="516"/>
        <v>0</v>
      </c>
      <c r="E251" s="184"/>
      <c r="F251" s="185"/>
      <c r="G251" s="186"/>
      <c r="H251" s="185"/>
      <c r="I251" s="186"/>
      <c r="J251" s="185"/>
      <c r="K251" s="186"/>
      <c r="L251" s="185"/>
      <c r="M251" s="37"/>
      <c r="N251" s="42"/>
      <c r="O251" s="37"/>
      <c r="P251" s="42"/>
      <c r="Q251" s="39"/>
      <c r="R251" s="42"/>
      <c r="S251" s="39"/>
      <c r="T251" s="42"/>
      <c r="U251" s="39"/>
      <c r="V251" s="42"/>
      <c r="W251" s="37"/>
      <c r="X251" s="42"/>
      <c r="Y251" s="37"/>
      <c r="Z251" s="42"/>
      <c r="AA251" s="37"/>
      <c r="AB251" s="42"/>
      <c r="AC251" s="39"/>
      <c r="AD251" s="42"/>
      <c r="AE251" s="37"/>
      <c r="AF251" s="42"/>
      <c r="AG251" s="37"/>
      <c r="AH251" s="42"/>
      <c r="AI251" s="37"/>
      <c r="AJ251" s="40"/>
      <c r="AK251" s="107"/>
      <c r="AL251" s="42"/>
      <c r="AM251" s="37"/>
      <c r="AN251" s="42"/>
      <c r="AO251" s="37"/>
      <c r="AP251" s="42"/>
      <c r="AQ251" s="37"/>
      <c r="AR251" s="42"/>
      <c r="AS251" s="39"/>
      <c r="AT251" s="108"/>
      <c r="AU251" s="39"/>
      <c r="AV251" s="108"/>
      <c r="AW251" s="37"/>
      <c r="AX251" s="42"/>
      <c r="AY251" s="43" t="str">
        <f t="shared" si="468"/>
        <v/>
      </c>
      <c r="BV251" s="10"/>
      <c r="BW251" s="10"/>
      <c r="BX251" s="11"/>
      <c r="BY251" s="11"/>
      <c r="BZ251" s="11"/>
      <c r="CA251" s="44" t="str">
        <f t="shared" si="469"/>
        <v/>
      </c>
      <c r="CB251" s="44" t="str">
        <f t="shared" si="470"/>
        <v/>
      </c>
      <c r="CC251" s="44" t="str">
        <f t="shared" si="471"/>
        <v/>
      </c>
      <c r="CD251" s="44" t="str">
        <f t="shared" si="472"/>
        <v/>
      </c>
      <c r="CE251" s="44" t="str">
        <f t="shared" si="473"/>
        <v/>
      </c>
      <c r="CF251" s="44" t="str">
        <f t="shared" si="474"/>
        <v/>
      </c>
      <c r="CG251" s="44" t="str">
        <f t="shared" si="475"/>
        <v/>
      </c>
      <c r="CH251" s="44" t="str">
        <f t="shared" si="476"/>
        <v/>
      </c>
      <c r="CI251" s="44" t="str">
        <f t="shared" si="477"/>
        <v/>
      </c>
      <c r="CJ251" s="44" t="str">
        <f t="shared" si="478"/>
        <v/>
      </c>
      <c r="CK251" s="44" t="str">
        <f t="shared" si="479"/>
        <v/>
      </c>
      <c r="CL251" s="44" t="str">
        <f t="shared" si="480"/>
        <v/>
      </c>
      <c r="CM251" s="44" t="str">
        <f t="shared" si="481"/>
        <v/>
      </c>
      <c r="CN251" s="44" t="str">
        <f t="shared" si="482"/>
        <v/>
      </c>
      <c r="CO251" s="44" t="str">
        <f t="shared" si="483"/>
        <v/>
      </c>
      <c r="CP251" s="44" t="str">
        <f t="shared" si="484"/>
        <v/>
      </c>
      <c r="CQ251" s="44" t="str">
        <f t="shared" si="485"/>
        <v/>
      </c>
      <c r="CR251" s="44" t="str">
        <f t="shared" si="486"/>
        <v/>
      </c>
      <c r="CS251" s="44" t="str">
        <f t="shared" si="487"/>
        <v/>
      </c>
      <c r="CT251" s="44" t="str">
        <f t="shared" si="488"/>
        <v/>
      </c>
      <c r="CU251" s="44" t="str">
        <f t="shared" si="489"/>
        <v/>
      </c>
      <c r="CV251" s="44" t="str">
        <f t="shared" si="490"/>
        <v/>
      </c>
      <c r="CW251" s="44" t="str">
        <f t="shared" si="491"/>
        <v/>
      </c>
      <c r="CX251" s="44" t="str">
        <f t="shared" si="492"/>
        <v/>
      </c>
      <c r="CY251" s="44"/>
      <c r="CZ251" s="44"/>
      <c r="DA251" s="45">
        <f t="shared" si="493"/>
        <v>0</v>
      </c>
      <c r="DB251" s="45">
        <f t="shared" si="494"/>
        <v>0</v>
      </c>
      <c r="DC251" s="45">
        <f t="shared" si="495"/>
        <v>0</v>
      </c>
      <c r="DD251" s="45">
        <f t="shared" si="496"/>
        <v>0</v>
      </c>
      <c r="DE251" s="45">
        <f t="shared" si="497"/>
        <v>0</v>
      </c>
      <c r="DF251" s="45">
        <f t="shared" si="498"/>
        <v>0</v>
      </c>
      <c r="DG251" s="45">
        <f t="shared" si="499"/>
        <v>0</v>
      </c>
      <c r="DH251" s="45">
        <f t="shared" si="500"/>
        <v>0</v>
      </c>
      <c r="DI251" s="45">
        <f t="shared" si="501"/>
        <v>0</v>
      </c>
      <c r="DJ251" s="45">
        <f t="shared" si="502"/>
        <v>0</v>
      </c>
      <c r="DK251" s="45">
        <f t="shared" si="503"/>
        <v>0</v>
      </c>
      <c r="DL251" s="45">
        <f t="shared" si="504"/>
        <v>0</v>
      </c>
      <c r="DM251" s="45">
        <f t="shared" si="505"/>
        <v>0</v>
      </c>
      <c r="DN251" s="45">
        <f t="shared" si="506"/>
        <v>0</v>
      </c>
      <c r="DO251" s="45">
        <f t="shared" si="507"/>
        <v>0</v>
      </c>
      <c r="DP251" s="45">
        <f t="shared" si="508"/>
        <v>0</v>
      </c>
      <c r="DQ251" s="45">
        <f t="shared" si="509"/>
        <v>0</v>
      </c>
      <c r="DR251" s="45">
        <f t="shared" si="510"/>
        <v>0</v>
      </c>
      <c r="DS251" s="45">
        <f t="shared" si="511"/>
        <v>0</v>
      </c>
      <c r="DT251" s="45">
        <f t="shared" si="512"/>
        <v>0</v>
      </c>
      <c r="DU251" s="45">
        <f t="shared" si="513"/>
        <v>0</v>
      </c>
      <c r="DV251" s="45">
        <f t="shared" si="514"/>
        <v>0</v>
      </c>
      <c r="DW251" s="45">
        <f t="shared" si="515"/>
        <v>0</v>
      </c>
      <c r="DX251" s="45">
        <f t="shared" si="515"/>
        <v>0</v>
      </c>
    </row>
    <row r="252" spans="1:128" s="9" customFormat="1" ht="22.5" x14ac:dyDescent="0.25">
      <c r="A252" s="476"/>
      <c r="B252" s="67" t="s">
        <v>99</v>
      </c>
      <c r="C252" s="195">
        <f t="shared" si="516"/>
        <v>0</v>
      </c>
      <c r="D252" s="191">
        <f t="shared" si="516"/>
        <v>0</v>
      </c>
      <c r="E252" s="184"/>
      <c r="F252" s="185"/>
      <c r="G252" s="186"/>
      <c r="H252" s="185"/>
      <c r="I252" s="186"/>
      <c r="J252" s="185"/>
      <c r="K252" s="186"/>
      <c r="L252" s="185"/>
      <c r="M252" s="37"/>
      <c r="N252" s="42"/>
      <c r="O252" s="37"/>
      <c r="P252" s="42"/>
      <c r="Q252" s="39"/>
      <c r="R252" s="42"/>
      <c r="S252" s="39"/>
      <c r="T252" s="42"/>
      <c r="U252" s="39"/>
      <c r="V252" s="42"/>
      <c r="W252" s="37"/>
      <c r="X252" s="42"/>
      <c r="Y252" s="37"/>
      <c r="Z252" s="42"/>
      <c r="AA252" s="37"/>
      <c r="AB252" s="42"/>
      <c r="AC252" s="39"/>
      <c r="AD252" s="42"/>
      <c r="AE252" s="37"/>
      <c r="AF252" s="42"/>
      <c r="AG252" s="37"/>
      <c r="AH252" s="42"/>
      <c r="AI252" s="37"/>
      <c r="AJ252" s="40"/>
      <c r="AK252" s="107"/>
      <c r="AL252" s="42"/>
      <c r="AM252" s="37"/>
      <c r="AN252" s="42"/>
      <c r="AO252" s="37"/>
      <c r="AP252" s="42"/>
      <c r="AQ252" s="37"/>
      <c r="AR252" s="42"/>
      <c r="AS252" s="39"/>
      <c r="AT252" s="108"/>
      <c r="AU252" s="39"/>
      <c r="AV252" s="108"/>
      <c r="AW252" s="37"/>
      <c r="AX252" s="42"/>
      <c r="AY252" s="43" t="str">
        <f t="shared" si="468"/>
        <v/>
      </c>
      <c r="BV252" s="10"/>
      <c r="BW252" s="10"/>
      <c r="BX252" s="11"/>
      <c r="BY252" s="11"/>
      <c r="BZ252" s="11"/>
      <c r="CA252" s="44" t="str">
        <f t="shared" si="469"/>
        <v/>
      </c>
      <c r="CB252" s="44" t="str">
        <f t="shared" si="470"/>
        <v/>
      </c>
      <c r="CC252" s="44" t="str">
        <f t="shared" si="471"/>
        <v/>
      </c>
      <c r="CD252" s="44" t="str">
        <f t="shared" si="472"/>
        <v/>
      </c>
      <c r="CE252" s="44" t="str">
        <f t="shared" si="473"/>
        <v/>
      </c>
      <c r="CF252" s="44" t="str">
        <f t="shared" si="474"/>
        <v/>
      </c>
      <c r="CG252" s="44" t="str">
        <f t="shared" si="475"/>
        <v/>
      </c>
      <c r="CH252" s="44" t="str">
        <f t="shared" si="476"/>
        <v/>
      </c>
      <c r="CI252" s="44" t="str">
        <f t="shared" si="477"/>
        <v/>
      </c>
      <c r="CJ252" s="44" t="str">
        <f t="shared" si="478"/>
        <v/>
      </c>
      <c r="CK252" s="44" t="str">
        <f t="shared" si="479"/>
        <v/>
      </c>
      <c r="CL252" s="44" t="str">
        <f t="shared" si="480"/>
        <v/>
      </c>
      <c r="CM252" s="44" t="str">
        <f t="shared" si="481"/>
        <v/>
      </c>
      <c r="CN252" s="44" t="str">
        <f t="shared" si="482"/>
        <v/>
      </c>
      <c r="CO252" s="44" t="str">
        <f t="shared" si="483"/>
        <v/>
      </c>
      <c r="CP252" s="44" t="str">
        <f t="shared" si="484"/>
        <v/>
      </c>
      <c r="CQ252" s="44" t="str">
        <f t="shared" si="485"/>
        <v/>
      </c>
      <c r="CR252" s="44" t="str">
        <f t="shared" si="486"/>
        <v/>
      </c>
      <c r="CS252" s="44" t="str">
        <f t="shared" si="487"/>
        <v/>
      </c>
      <c r="CT252" s="44" t="str">
        <f t="shared" si="488"/>
        <v/>
      </c>
      <c r="CU252" s="44" t="str">
        <f t="shared" si="489"/>
        <v/>
      </c>
      <c r="CV252" s="44" t="str">
        <f t="shared" si="490"/>
        <v/>
      </c>
      <c r="CW252" s="44" t="str">
        <f t="shared" si="491"/>
        <v/>
      </c>
      <c r="CX252" s="44" t="str">
        <f t="shared" si="492"/>
        <v/>
      </c>
      <c r="CY252" s="44"/>
      <c r="CZ252" s="44"/>
      <c r="DA252" s="45">
        <f t="shared" si="493"/>
        <v>0</v>
      </c>
      <c r="DB252" s="45">
        <f t="shared" si="494"/>
        <v>0</v>
      </c>
      <c r="DC252" s="45">
        <f t="shared" si="495"/>
        <v>0</v>
      </c>
      <c r="DD252" s="45">
        <f t="shared" si="496"/>
        <v>0</v>
      </c>
      <c r="DE252" s="45">
        <f t="shared" si="497"/>
        <v>0</v>
      </c>
      <c r="DF252" s="45">
        <f t="shared" si="498"/>
        <v>0</v>
      </c>
      <c r="DG252" s="45">
        <f t="shared" si="499"/>
        <v>0</v>
      </c>
      <c r="DH252" s="45">
        <f t="shared" si="500"/>
        <v>0</v>
      </c>
      <c r="DI252" s="45">
        <f t="shared" si="501"/>
        <v>0</v>
      </c>
      <c r="DJ252" s="45">
        <f t="shared" si="502"/>
        <v>0</v>
      </c>
      <c r="DK252" s="45">
        <f t="shared" si="503"/>
        <v>0</v>
      </c>
      <c r="DL252" s="45">
        <f t="shared" si="504"/>
        <v>0</v>
      </c>
      <c r="DM252" s="45">
        <f t="shared" si="505"/>
        <v>0</v>
      </c>
      <c r="DN252" s="45">
        <f t="shared" si="506"/>
        <v>0</v>
      </c>
      <c r="DO252" s="45">
        <f t="shared" si="507"/>
        <v>0</v>
      </c>
      <c r="DP252" s="45">
        <f t="shared" si="508"/>
        <v>0</v>
      </c>
      <c r="DQ252" s="45">
        <f t="shared" si="509"/>
        <v>0</v>
      </c>
      <c r="DR252" s="45">
        <f t="shared" si="510"/>
        <v>0</v>
      </c>
      <c r="DS252" s="45">
        <f t="shared" si="511"/>
        <v>0</v>
      </c>
      <c r="DT252" s="45">
        <f t="shared" si="512"/>
        <v>0</v>
      </c>
      <c r="DU252" s="45">
        <f t="shared" si="513"/>
        <v>0</v>
      </c>
      <c r="DV252" s="45">
        <f t="shared" si="514"/>
        <v>0</v>
      </c>
      <c r="DW252" s="45">
        <f t="shared" si="515"/>
        <v>0</v>
      </c>
      <c r="DX252" s="45">
        <f t="shared" si="515"/>
        <v>0</v>
      </c>
    </row>
    <row r="253" spans="1:128" s="9" customFormat="1" x14ac:dyDescent="0.25">
      <c r="A253" s="476"/>
      <c r="B253" s="66" t="s">
        <v>100</v>
      </c>
      <c r="C253" s="182">
        <f t="shared" si="516"/>
        <v>0</v>
      </c>
      <c r="D253" s="191">
        <f t="shared" si="516"/>
        <v>0</v>
      </c>
      <c r="E253" s="184"/>
      <c r="F253" s="185"/>
      <c r="G253" s="186"/>
      <c r="H253" s="185"/>
      <c r="I253" s="186"/>
      <c r="J253" s="185"/>
      <c r="K253" s="186"/>
      <c r="L253" s="196"/>
      <c r="M253" s="37"/>
      <c r="N253" s="42"/>
      <c r="O253" s="37"/>
      <c r="P253" s="42"/>
      <c r="Q253" s="39"/>
      <c r="R253" s="42"/>
      <c r="S253" s="39"/>
      <c r="T253" s="42"/>
      <c r="U253" s="39"/>
      <c r="V253" s="42"/>
      <c r="W253" s="37"/>
      <c r="X253" s="42"/>
      <c r="Y253" s="37"/>
      <c r="Z253" s="42"/>
      <c r="AA253" s="37"/>
      <c r="AB253" s="42"/>
      <c r="AC253" s="39"/>
      <c r="AD253" s="42"/>
      <c r="AE253" s="37"/>
      <c r="AF253" s="42"/>
      <c r="AG253" s="37"/>
      <c r="AH253" s="42"/>
      <c r="AI253" s="37"/>
      <c r="AJ253" s="40"/>
      <c r="AK253" s="107"/>
      <c r="AL253" s="42"/>
      <c r="AM253" s="37"/>
      <c r="AN253" s="42"/>
      <c r="AO253" s="37"/>
      <c r="AP253" s="42"/>
      <c r="AQ253" s="37"/>
      <c r="AR253" s="42"/>
      <c r="AS253" s="39"/>
      <c r="AT253" s="108"/>
      <c r="AU253" s="39"/>
      <c r="AV253" s="108"/>
      <c r="AW253" s="37"/>
      <c r="AX253" s="42"/>
      <c r="AY253" s="43" t="str">
        <f t="shared" si="468"/>
        <v/>
      </c>
      <c r="BV253" s="10"/>
      <c r="BW253" s="10"/>
      <c r="BX253" s="11"/>
      <c r="BY253" s="11"/>
      <c r="BZ253" s="11"/>
      <c r="CA253" s="44" t="str">
        <f t="shared" si="469"/>
        <v/>
      </c>
      <c r="CB253" s="44" t="str">
        <f t="shared" si="470"/>
        <v/>
      </c>
      <c r="CC253" s="44" t="str">
        <f t="shared" si="471"/>
        <v/>
      </c>
      <c r="CD253" s="44" t="str">
        <f t="shared" si="472"/>
        <v/>
      </c>
      <c r="CE253" s="44" t="str">
        <f t="shared" si="473"/>
        <v/>
      </c>
      <c r="CF253" s="44" t="str">
        <f t="shared" si="474"/>
        <v/>
      </c>
      <c r="CG253" s="44" t="str">
        <f t="shared" si="475"/>
        <v/>
      </c>
      <c r="CH253" s="44" t="str">
        <f t="shared" si="476"/>
        <v/>
      </c>
      <c r="CI253" s="44" t="str">
        <f t="shared" si="477"/>
        <v/>
      </c>
      <c r="CJ253" s="44" t="str">
        <f t="shared" si="478"/>
        <v/>
      </c>
      <c r="CK253" s="44" t="str">
        <f t="shared" si="479"/>
        <v/>
      </c>
      <c r="CL253" s="44" t="str">
        <f t="shared" si="480"/>
        <v/>
      </c>
      <c r="CM253" s="44" t="str">
        <f t="shared" si="481"/>
        <v/>
      </c>
      <c r="CN253" s="44" t="str">
        <f t="shared" si="482"/>
        <v/>
      </c>
      <c r="CO253" s="44" t="str">
        <f t="shared" si="483"/>
        <v/>
      </c>
      <c r="CP253" s="44" t="str">
        <f t="shared" si="484"/>
        <v/>
      </c>
      <c r="CQ253" s="44" t="str">
        <f t="shared" si="485"/>
        <v/>
      </c>
      <c r="CR253" s="44" t="str">
        <f t="shared" si="486"/>
        <v/>
      </c>
      <c r="CS253" s="44" t="str">
        <f t="shared" si="487"/>
        <v/>
      </c>
      <c r="CT253" s="44" t="str">
        <f t="shared" si="488"/>
        <v/>
      </c>
      <c r="CU253" s="44" t="str">
        <f t="shared" si="489"/>
        <v/>
      </c>
      <c r="CV253" s="44" t="str">
        <f t="shared" si="490"/>
        <v/>
      </c>
      <c r="CW253" s="44" t="str">
        <f t="shared" si="491"/>
        <v/>
      </c>
      <c r="CX253" s="44" t="str">
        <f t="shared" si="492"/>
        <v/>
      </c>
      <c r="CY253" s="44"/>
      <c r="CZ253" s="44"/>
      <c r="DA253" s="45">
        <f t="shared" si="493"/>
        <v>0</v>
      </c>
      <c r="DB253" s="45">
        <f t="shared" si="494"/>
        <v>0</v>
      </c>
      <c r="DC253" s="45">
        <f t="shared" si="495"/>
        <v>0</v>
      </c>
      <c r="DD253" s="45">
        <f t="shared" si="496"/>
        <v>0</v>
      </c>
      <c r="DE253" s="45">
        <f t="shared" si="497"/>
        <v>0</v>
      </c>
      <c r="DF253" s="45">
        <f t="shared" si="498"/>
        <v>0</v>
      </c>
      <c r="DG253" s="45">
        <f t="shared" si="499"/>
        <v>0</v>
      </c>
      <c r="DH253" s="45">
        <f t="shared" si="500"/>
        <v>0</v>
      </c>
      <c r="DI253" s="45">
        <f t="shared" si="501"/>
        <v>0</v>
      </c>
      <c r="DJ253" s="45">
        <f t="shared" si="502"/>
        <v>0</v>
      </c>
      <c r="DK253" s="45">
        <f t="shared" si="503"/>
        <v>0</v>
      </c>
      <c r="DL253" s="45">
        <f t="shared" si="504"/>
        <v>0</v>
      </c>
      <c r="DM253" s="45">
        <f t="shared" si="505"/>
        <v>0</v>
      </c>
      <c r="DN253" s="45">
        <f t="shared" si="506"/>
        <v>0</v>
      </c>
      <c r="DO253" s="45">
        <f t="shared" si="507"/>
        <v>0</v>
      </c>
      <c r="DP253" s="45">
        <f t="shared" si="508"/>
        <v>0</v>
      </c>
      <c r="DQ253" s="45">
        <f t="shared" si="509"/>
        <v>0</v>
      </c>
      <c r="DR253" s="45">
        <f t="shared" si="510"/>
        <v>0</v>
      </c>
      <c r="DS253" s="45">
        <f t="shared" si="511"/>
        <v>0</v>
      </c>
      <c r="DT253" s="45">
        <f t="shared" si="512"/>
        <v>0</v>
      </c>
      <c r="DU253" s="45">
        <f t="shared" si="513"/>
        <v>0</v>
      </c>
      <c r="DV253" s="45">
        <f t="shared" si="514"/>
        <v>0</v>
      </c>
      <c r="DW253" s="45">
        <f t="shared" ref="DW253:DX258" si="517">IF(AND(C253&lt;&gt;0,OR(AO253="",AQ253="",AS253="",AU253="")),1,0)</f>
        <v>0</v>
      </c>
      <c r="DX253" s="45">
        <f t="shared" si="517"/>
        <v>0</v>
      </c>
    </row>
    <row r="254" spans="1:128" s="9" customFormat="1" x14ac:dyDescent="0.25">
      <c r="A254" s="477"/>
      <c r="B254" s="198" t="s">
        <v>101</v>
      </c>
      <c r="C254" s="199">
        <f t="shared" si="516"/>
        <v>0</v>
      </c>
      <c r="D254" s="200">
        <f t="shared" si="516"/>
        <v>0</v>
      </c>
      <c r="E254" s="201"/>
      <c r="F254" s="202"/>
      <c r="G254" s="203"/>
      <c r="H254" s="202"/>
      <c r="I254" s="203"/>
      <c r="J254" s="202"/>
      <c r="K254" s="203"/>
      <c r="L254" s="202"/>
      <c r="M254" s="58"/>
      <c r="N254" s="61"/>
      <c r="O254" s="58"/>
      <c r="P254" s="61"/>
      <c r="Q254" s="60"/>
      <c r="R254" s="61"/>
      <c r="S254" s="60"/>
      <c r="T254" s="61"/>
      <c r="U254" s="60"/>
      <c r="V254" s="61"/>
      <c r="W254" s="58"/>
      <c r="X254" s="61"/>
      <c r="Y254" s="58"/>
      <c r="Z254" s="61"/>
      <c r="AA254" s="58"/>
      <c r="AB254" s="61"/>
      <c r="AC254" s="60"/>
      <c r="AD254" s="61"/>
      <c r="AE254" s="58"/>
      <c r="AF254" s="61"/>
      <c r="AG254" s="58"/>
      <c r="AH254" s="61"/>
      <c r="AI254" s="58"/>
      <c r="AJ254" s="62"/>
      <c r="AK254" s="124"/>
      <c r="AL254" s="61"/>
      <c r="AM254" s="58"/>
      <c r="AN254" s="61"/>
      <c r="AO254" s="58"/>
      <c r="AP254" s="61"/>
      <c r="AQ254" s="58"/>
      <c r="AR254" s="61"/>
      <c r="AS254" s="60"/>
      <c r="AT254" s="141"/>
      <c r="AU254" s="60"/>
      <c r="AV254" s="141"/>
      <c r="AW254" s="58"/>
      <c r="AX254" s="61"/>
      <c r="AY254" s="43" t="str">
        <f t="shared" si="468"/>
        <v/>
      </c>
      <c r="BV254" s="10"/>
      <c r="BW254" s="10"/>
      <c r="BX254" s="11"/>
      <c r="BY254" s="11"/>
      <c r="BZ254" s="11"/>
      <c r="CA254" s="44" t="str">
        <f t="shared" si="469"/>
        <v/>
      </c>
      <c r="CB254" s="44" t="str">
        <f t="shared" si="470"/>
        <v/>
      </c>
      <c r="CC254" s="44" t="str">
        <f t="shared" si="471"/>
        <v/>
      </c>
      <c r="CD254" s="44" t="str">
        <f t="shared" si="472"/>
        <v/>
      </c>
      <c r="CE254" s="44" t="str">
        <f t="shared" si="473"/>
        <v/>
      </c>
      <c r="CF254" s="44" t="str">
        <f t="shared" si="474"/>
        <v/>
      </c>
      <c r="CG254" s="44" t="str">
        <f t="shared" si="475"/>
        <v/>
      </c>
      <c r="CH254" s="44" t="str">
        <f t="shared" si="476"/>
        <v/>
      </c>
      <c r="CI254" s="44" t="str">
        <f t="shared" si="477"/>
        <v/>
      </c>
      <c r="CJ254" s="44" t="str">
        <f t="shared" si="478"/>
        <v/>
      </c>
      <c r="CK254" s="44" t="str">
        <f t="shared" si="479"/>
        <v/>
      </c>
      <c r="CL254" s="44" t="str">
        <f t="shared" si="480"/>
        <v/>
      </c>
      <c r="CM254" s="44" t="str">
        <f t="shared" si="481"/>
        <v/>
      </c>
      <c r="CN254" s="44" t="str">
        <f t="shared" si="482"/>
        <v/>
      </c>
      <c r="CO254" s="44" t="str">
        <f t="shared" si="483"/>
        <v/>
      </c>
      <c r="CP254" s="44" t="str">
        <f t="shared" si="484"/>
        <v/>
      </c>
      <c r="CQ254" s="44" t="str">
        <f t="shared" si="485"/>
        <v/>
      </c>
      <c r="CR254" s="44" t="str">
        <f t="shared" si="486"/>
        <v/>
      </c>
      <c r="CS254" s="44" t="str">
        <f t="shared" si="487"/>
        <v/>
      </c>
      <c r="CT254" s="44" t="str">
        <f t="shared" si="488"/>
        <v/>
      </c>
      <c r="CU254" s="44" t="str">
        <f t="shared" si="489"/>
        <v/>
      </c>
      <c r="CV254" s="44" t="str">
        <f t="shared" si="490"/>
        <v/>
      </c>
      <c r="CW254" s="44" t="str">
        <f t="shared" si="491"/>
        <v/>
      </c>
      <c r="CX254" s="44" t="str">
        <f t="shared" si="492"/>
        <v/>
      </c>
      <c r="CY254" s="44"/>
      <c r="CZ254" s="44"/>
      <c r="DA254" s="45">
        <f t="shared" si="493"/>
        <v>0</v>
      </c>
      <c r="DB254" s="45">
        <f t="shared" si="494"/>
        <v>0</v>
      </c>
      <c r="DC254" s="45">
        <f t="shared" si="495"/>
        <v>0</v>
      </c>
      <c r="DD254" s="45">
        <f t="shared" si="496"/>
        <v>0</v>
      </c>
      <c r="DE254" s="45">
        <f t="shared" si="497"/>
        <v>0</v>
      </c>
      <c r="DF254" s="45">
        <f t="shared" si="498"/>
        <v>0</v>
      </c>
      <c r="DG254" s="45">
        <f t="shared" si="499"/>
        <v>0</v>
      </c>
      <c r="DH254" s="45">
        <f t="shared" si="500"/>
        <v>0</v>
      </c>
      <c r="DI254" s="45">
        <f t="shared" si="501"/>
        <v>0</v>
      </c>
      <c r="DJ254" s="45">
        <f t="shared" si="502"/>
        <v>0</v>
      </c>
      <c r="DK254" s="45">
        <f t="shared" si="503"/>
        <v>0</v>
      </c>
      <c r="DL254" s="45">
        <f t="shared" si="504"/>
        <v>0</v>
      </c>
      <c r="DM254" s="45">
        <f t="shared" si="505"/>
        <v>0</v>
      </c>
      <c r="DN254" s="45">
        <f t="shared" si="506"/>
        <v>0</v>
      </c>
      <c r="DO254" s="45">
        <f t="shared" si="507"/>
        <v>0</v>
      </c>
      <c r="DP254" s="45">
        <f t="shared" si="508"/>
        <v>0</v>
      </c>
      <c r="DQ254" s="45">
        <f t="shared" si="509"/>
        <v>0</v>
      </c>
      <c r="DR254" s="45">
        <f t="shared" si="510"/>
        <v>0</v>
      </c>
      <c r="DS254" s="45">
        <f t="shared" si="511"/>
        <v>0</v>
      </c>
      <c r="DT254" s="45">
        <f t="shared" si="512"/>
        <v>0</v>
      </c>
      <c r="DU254" s="45">
        <f t="shared" si="513"/>
        <v>0</v>
      </c>
      <c r="DV254" s="45">
        <f t="shared" si="514"/>
        <v>0</v>
      </c>
      <c r="DW254" s="45">
        <f t="shared" si="517"/>
        <v>0</v>
      </c>
      <c r="DX254" s="45">
        <f t="shared" si="517"/>
        <v>0</v>
      </c>
    </row>
    <row r="255" spans="1:128" s="9" customFormat="1" ht="15" customHeight="1" x14ac:dyDescent="0.25">
      <c r="A255" s="475" t="s">
        <v>117</v>
      </c>
      <c r="B255" s="204" t="s">
        <v>118</v>
      </c>
      <c r="C255" s="205">
        <f t="shared" ref="C255:D258" si="518">+E255+G255+I255+K255+M255+O255+Q255+S255+U255+W255+Y255+AA255+AC255+AE255+AG255+AI255</f>
        <v>0</v>
      </c>
      <c r="D255" s="206">
        <f t="shared" si="518"/>
        <v>0</v>
      </c>
      <c r="E255" s="147"/>
      <c r="F255" s="87"/>
      <c r="G255" s="147"/>
      <c r="H255" s="87"/>
      <c r="I255" s="147"/>
      <c r="J255" s="87"/>
      <c r="K255" s="147"/>
      <c r="L255" s="87"/>
      <c r="M255" s="147"/>
      <c r="N255" s="87"/>
      <c r="O255" s="147"/>
      <c r="P255" s="87"/>
      <c r="Q255" s="84"/>
      <c r="R255" s="87"/>
      <c r="S255" s="84"/>
      <c r="T255" s="87"/>
      <c r="U255" s="84"/>
      <c r="V255" s="87"/>
      <c r="W255" s="147"/>
      <c r="X255" s="87"/>
      <c r="Y255" s="147"/>
      <c r="Z255" s="87"/>
      <c r="AA255" s="147"/>
      <c r="AB255" s="87"/>
      <c r="AC255" s="84"/>
      <c r="AD255" s="87"/>
      <c r="AE255" s="147"/>
      <c r="AF255" s="87"/>
      <c r="AG255" s="147"/>
      <c r="AH255" s="87"/>
      <c r="AI255" s="147"/>
      <c r="AJ255" s="207"/>
      <c r="AK255" s="133"/>
      <c r="AL255" s="87"/>
      <c r="AM255" s="147"/>
      <c r="AN255" s="87"/>
      <c r="AO255" s="147"/>
      <c r="AP255" s="87"/>
      <c r="AQ255" s="147"/>
      <c r="AR255" s="87"/>
      <c r="AS255" s="84"/>
      <c r="AT255" s="86"/>
      <c r="AU255" s="84"/>
      <c r="AV255" s="86"/>
      <c r="AW255" s="147"/>
      <c r="AX255" s="87"/>
      <c r="AY255" s="43" t="str">
        <f t="shared" si="468"/>
        <v/>
      </c>
      <c r="BV255" s="10"/>
      <c r="BW255" s="10"/>
      <c r="BX255" s="11"/>
      <c r="BY255" s="11"/>
      <c r="BZ255" s="11"/>
      <c r="CA255" s="44" t="str">
        <f t="shared" si="469"/>
        <v/>
      </c>
      <c r="CB255" s="44" t="str">
        <f t="shared" si="470"/>
        <v/>
      </c>
      <c r="CC255" s="44" t="str">
        <f t="shared" si="471"/>
        <v/>
      </c>
      <c r="CD255" s="44" t="str">
        <f t="shared" si="472"/>
        <v/>
      </c>
      <c r="CE255" s="44" t="str">
        <f t="shared" si="473"/>
        <v/>
      </c>
      <c r="CF255" s="44" t="str">
        <f t="shared" si="474"/>
        <v/>
      </c>
      <c r="CG255" s="44" t="str">
        <f t="shared" si="475"/>
        <v/>
      </c>
      <c r="CH255" s="44" t="str">
        <f t="shared" si="476"/>
        <v/>
      </c>
      <c r="CI255" s="44" t="str">
        <f t="shared" si="477"/>
        <v/>
      </c>
      <c r="CJ255" s="44" t="str">
        <f t="shared" si="478"/>
        <v/>
      </c>
      <c r="CK255" s="44" t="str">
        <f t="shared" si="479"/>
        <v/>
      </c>
      <c r="CL255" s="44" t="str">
        <f t="shared" si="480"/>
        <v/>
      </c>
      <c r="CM255" s="44" t="str">
        <f t="shared" si="481"/>
        <v/>
      </c>
      <c r="CN255" s="44" t="str">
        <f t="shared" si="482"/>
        <v/>
      </c>
      <c r="CO255" s="44" t="str">
        <f t="shared" si="483"/>
        <v/>
      </c>
      <c r="CP255" s="44" t="str">
        <f t="shared" si="484"/>
        <v/>
      </c>
      <c r="CQ255" s="44" t="str">
        <f t="shared" si="485"/>
        <v/>
      </c>
      <c r="CR255" s="44" t="str">
        <f t="shared" si="486"/>
        <v/>
      </c>
      <c r="CS255" s="44" t="str">
        <f t="shared" si="487"/>
        <v/>
      </c>
      <c r="CT255" s="44" t="str">
        <f t="shared" si="488"/>
        <v/>
      </c>
      <c r="CU255" s="44" t="str">
        <f t="shared" si="489"/>
        <v/>
      </c>
      <c r="CV255" s="44" t="str">
        <f t="shared" si="490"/>
        <v/>
      </c>
      <c r="CW255" s="44" t="str">
        <f t="shared" si="491"/>
        <v/>
      </c>
      <c r="CX255" s="44" t="str">
        <f t="shared" si="492"/>
        <v/>
      </c>
      <c r="CY255" s="44"/>
      <c r="CZ255" s="44"/>
      <c r="DA255" s="45">
        <f t="shared" si="493"/>
        <v>0</v>
      </c>
      <c r="DB255" s="45">
        <f t="shared" si="494"/>
        <v>0</v>
      </c>
      <c r="DC255" s="45">
        <f t="shared" si="495"/>
        <v>0</v>
      </c>
      <c r="DD255" s="45">
        <f t="shared" si="496"/>
        <v>0</v>
      </c>
      <c r="DE255" s="45">
        <f t="shared" si="497"/>
        <v>0</v>
      </c>
      <c r="DF255" s="45">
        <f t="shared" si="498"/>
        <v>0</v>
      </c>
      <c r="DG255" s="45">
        <f t="shared" si="499"/>
        <v>0</v>
      </c>
      <c r="DH255" s="45">
        <f t="shared" si="500"/>
        <v>0</v>
      </c>
      <c r="DI255" s="45">
        <f t="shared" si="501"/>
        <v>0</v>
      </c>
      <c r="DJ255" s="45">
        <f t="shared" si="502"/>
        <v>0</v>
      </c>
      <c r="DK255" s="45">
        <f t="shared" si="503"/>
        <v>0</v>
      </c>
      <c r="DL255" s="45">
        <f t="shared" si="504"/>
        <v>0</v>
      </c>
      <c r="DM255" s="45">
        <f t="shared" si="505"/>
        <v>0</v>
      </c>
      <c r="DN255" s="45">
        <f t="shared" si="506"/>
        <v>0</v>
      </c>
      <c r="DO255" s="45">
        <f t="shared" si="507"/>
        <v>0</v>
      </c>
      <c r="DP255" s="45">
        <f t="shared" si="508"/>
        <v>0</v>
      </c>
      <c r="DQ255" s="45">
        <f t="shared" si="509"/>
        <v>0</v>
      </c>
      <c r="DR255" s="45">
        <f t="shared" si="510"/>
        <v>0</v>
      </c>
      <c r="DS255" s="45">
        <f t="shared" si="511"/>
        <v>0</v>
      </c>
      <c r="DT255" s="45">
        <f t="shared" si="512"/>
        <v>0</v>
      </c>
      <c r="DU255" s="45">
        <f t="shared" si="513"/>
        <v>0</v>
      </c>
      <c r="DV255" s="45">
        <f t="shared" si="514"/>
        <v>0</v>
      </c>
      <c r="DW255" s="45">
        <f t="shared" si="517"/>
        <v>0</v>
      </c>
      <c r="DX255" s="45">
        <f t="shared" si="517"/>
        <v>0</v>
      </c>
    </row>
    <row r="256" spans="1:128" s="9" customFormat="1" x14ac:dyDescent="0.25">
      <c r="A256" s="476"/>
      <c r="B256" s="66" t="s">
        <v>119</v>
      </c>
      <c r="C256" s="208">
        <f t="shared" si="518"/>
        <v>0</v>
      </c>
      <c r="D256" s="191">
        <f t="shared" si="518"/>
        <v>0</v>
      </c>
      <c r="E256" s="37"/>
      <c r="F256" s="42"/>
      <c r="G256" s="37"/>
      <c r="H256" s="42"/>
      <c r="I256" s="37"/>
      <c r="J256" s="42"/>
      <c r="K256" s="37"/>
      <c r="L256" s="42"/>
      <c r="M256" s="37"/>
      <c r="N256" s="42"/>
      <c r="O256" s="37"/>
      <c r="P256" s="42"/>
      <c r="Q256" s="39"/>
      <c r="R256" s="42"/>
      <c r="S256" s="39"/>
      <c r="T256" s="42"/>
      <c r="U256" s="39"/>
      <c r="V256" s="42"/>
      <c r="W256" s="37"/>
      <c r="X256" s="42"/>
      <c r="Y256" s="37"/>
      <c r="Z256" s="42"/>
      <c r="AA256" s="37"/>
      <c r="AB256" s="42"/>
      <c r="AC256" s="39"/>
      <c r="AD256" s="42"/>
      <c r="AE256" s="37"/>
      <c r="AF256" s="42"/>
      <c r="AG256" s="37"/>
      <c r="AH256" s="42"/>
      <c r="AI256" s="37"/>
      <c r="AJ256" s="40"/>
      <c r="AK256" s="107"/>
      <c r="AL256" s="42"/>
      <c r="AM256" s="37"/>
      <c r="AN256" s="42"/>
      <c r="AO256" s="37"/>
      <c r="AP256" s="42"/>
      <c r="AQ256" s="37"/>
      <c r="AR256" s="42"/>
      <c r="AS256" s="39"/>
      <c r="AT256" s="108"/>
      <c r="AU256" s="39"/>
      <c r="AV256" s="108"/>
      <c r="AW256" s="37"/>
      <c r="AX256" s="42"/>
      <c r="AY256" s="43" t="str">
        <f t="shared" si="468"/>
        <v/>
      </c>
      <c r="BV256" s="10"/>
      <c r="BW256" s="10"/>
      <c r="BX256" s="11"/>
      <c r="BY256" s="11"/>
      <c r="BZ256" s="11"/>
      <c r="CA256" s="44" t="str">
        <f t="shared" si="469"/>
        <v/>
      </c>
      <c r="CB256" s="44" t="str">
        <f t="shared" si="470"/>
        <v/>
      </c>
      <c r="CC256" s="44" t="str">
        <f t="shared" si="471"/>
        <v/>
      </c>
      <c r="CD256" s="44" t="str">
        <f t="shared" si="472"/>
        <v/>
      </c>
      <c r="CE256" s="44" t="str">
        <f t="shared" si="473"/>
        <v/>
      </c>
      <c r="CF256" s="44" t="str">
        <f t="shared" si="474"/>
        <v/>
      </c>
      <c r="CG256" s="44" t="str">
        <f t="shared" si="475"/>
        <v/>
      </c>
      <c r="CH256" s="44" t="str">
        <f t="shared" si="476"/>
        <v/>
      </c>
      <c r="CI256" s="44" t="str">
        <f t="shared" si="477"/>
        <v/>
      </c>
      <c r="CJ256" s="44" t="str">
        <f t="shared" si="478"/>
        <v/>
      </c>
      <c r="CK256" s="44" t="str">
        <f t="shared" si="479"/>
        <v/>
      </c>
      <c r="CL256" s="44" t="str">
        <f t="shared" si="480"/>
        <v/>
      </c>
      <c r="CM256" s="44" t="str">
        <f t="shared" si="481"/>
        <v/>
      </c>
      <c r="CN256" s="44" t="str">
        <f t="shared" si="482"/>
        <v/>
      </c>
      <c r="CO256" s="44" t="str">
        <f t="shared" si="483"/>
        <v/>
      </c>
      <c r="CP256" s="44" t="str">
        <f t="shared" si="484"/>
        <v/>
      </c>
      <c r="CQ256" s="44" t="str">
        <f t="shared" si="485"/>
        <v/>
      </c>
      <c r="CR256" s="44" t="str">
        <f t="shared" si="486"/>
        <v/>
      </c>
      <c r="CS256" s="44" t="str">
        <f t="shared" si="487"/>
        <v/>
      </c>
      <c r="CT256" s="44" t="str">
        <f t="shared" si="488"/>
        <v/>
      </c>
      <c r="CU256" s="44" t="str">
        <f t="shared" si="489"/>
        <v/>
      </c>
      <c r="CV256" s="44" t="str">
        <f t="shared" si="490"/>
        <v/>
      </c>
      <c r="CW256" s="44" t="str">
        <f t="shared" si="491"/>
        <v/>
      </c>
      <c r="CX256" s="44" t="str">
        <f t="shared" si="492"/>
        <v/>
      </c>
      <c r="CY256" s="44"/>
      <c r="CZ256" s="44"/>
      <c r="DA256" s="45">
        <f t="shared" si="493"/>
        <v>0</v>
      </c>
      <c r="DB256" s="45">
        <f t="shared" si="494"/>
        <v>0</v>
      </c>
      <c r="DC256" s="45">
        <f t="shared" si="495"/>
        <v>0</v>
      </c>
      <c r="DD256" s="45">
        <f t="shared" si="496"/>
        <v>0</v>
      </c>
      <c r="DE256" s="45">
        <f t="shared" si="497"/>
        <v>0</v>
      </c>
      <c r="DF256" s="45">
        <f t="shared" si="498"/>
        <v>0</v>
      </c>
      <c r="DG256" s="45">
        <f t="shared" si="499"/>
        <v>0</v>
      </c>
      <c r="DH256" s="45">
        <f t="shared" si="500"/>
        <v>0</v>
      </c>
      <c r="DI256" s="45">
        <f t="shared" si="501"/>
        <v>0</v>
      </c>
      <c r="DJ256" s="45">
        <f t="shared" si="502"/>
        <v>0</v>
      </c>
      <c r="DK256" s="45">
        <f t="shared" si="503"/>
        <v>0</v>
      </c>
      <c r="DL256" s="45">
        <f t="shared" si="504"/>
        <v>0</v>
      </c>
      <c r="DM256" s="45">
        <f t="shared" si="505"/>
        <v>0</v>
      </c>
      <c r="DN256" s="45">
        <f t="shared" si="506"/>
        <v>0</v>
      </c>
      <c r="DO256" s="45">
        <f t="shared" si="507"/>
        <v>0</v>
      </c>
      <c r="DP256" s="45">
        <f t="shared" si="508"/>
        <v>0</v>
      </c>
      <c r="DQ256" s="45">
        <f t="shared" si="509"/>
        <v>0</v>
      </c>
      <c r="DR256" s="45">
        <f t="shared" si="510"/>
        <v>0</v>
      </c>
      <c r="DS256" s="45">
        <f t="shared" si="511"/>
        <v>0</v>
      </c>
      <c r="DT256" s="45">
        <f t="shared" si="512"/>
        <v>0</v>
      </c>
      <c r="DU256" s="45">
        <f t="shared" si="513"/>
        <v>0</v>
      </c>
      <c r="DV256" s="45">
        <f t="shared" si="514"/>
        <v>0</v>
      </c>
      <c r="DW256" s="45">
        <f t="shared" si="517"/>
        <v>0</v>
      </c>
      <c r="DX256" s="45">
        <f t="shared" si="517"/>
        <v>0</v>
      </c>
    </row>
    <row r="257" spans="1:128" s="9" customFormat="1" x14ac:dyDescent="0.25">
      <c r="A257" s="476"/>
      <c r="B257" s="66" t="s">
        <v>120</v>
      </c>
      <c r="C257" s="208">
        <f t="shared" si="518"/>
        <v>0</v>
      </c>
      <c r="D257" s="191">
        <f t="shared" si="518"/>
        <v>0</v>
      </c>
      <c r="E257" s="37"/>
      <c r="F257" s="42"/>
      <c r="G257" s="37"/>
      <c r="H257" s="42"/>
      <c r="I257" s="37"/>
      <c r="J257" s="42"/>
      <c r="K257" s="37"/>
      <c r="L257" s="42"/>
      <c r="M257" s="37"/>
      <c r="N257" s="42"/>
      <c r="O257" s="37"/>
      <c r="P257" s="42"/>
      <c r="Q257" s="39"/>
      <c r="R257" s="42"/>
      <c r="S257" s="39"/>
      <c r="T257" s="42"/>
      <c r="U257" s="39"/>
      <c r="V257" s="42"/>
      <c r="W257" s="37"/>
      <c r="X257" s="42"/>
      <c r="Y257" s="37"/>
      <c r="Z257" s="42"/>
      <c r="AA257" s="37"/>
      <c r="AB257" s="42"/>
      <c r="AC257" s="39"/>
      <c r="AD257" s="42"/>
      <c r="AE257" s="37"/>
      <c r="AF257" s="42"/>
      <c r="AG257" s="37"/>
      <c r="AH257" s="42"/>
      <c r="AI257" s="37"/>
      <c r="AJ257" s="40"/>
      <c r="AK257" s="107"/>
      <c r="AL257" s="42"/>
      <c r="AM257" s="37"/>
      <c r="AN257" s="42"/>
      <c r="AO257" s="37"/>
      <c r="AP257" s="42"/>
      <c r="AQ257" s="37"/>
      <c r="AR257" s="42"/>
      <c r="AS257" s="39"/>
      <c r="AT257" s="108"/>
      <c r="AU257" s="39"/>
      <c r="AV257" s="108"/>
      <c r="AW257" s="37"/>
      <c r="AX257" s="42"/>
      <c r="AY257" s="43" t="str">
        <f t="shared" si="468"/>
        <v/>
      </c>
      <c r="BV257" s="10"/>
      <c r="BW257" s="10"/>
      <c r="BX257" s="11"/>
      <c r="BY257" s="11"/>
      <c r="BZ257" s="11"/>
      <c r="CA257" s="44" t="str">
        <f t="shared" si="469"/>
        <v/>
      </c>
      <c r="CB257" s="44" t="str">
        <f t="shared" si="470"/>
        <v/>
      </c>
      <c r="CC257" s="44" t="str">
        <f t="shared" si="471"/>
        <v/>
      </c>
      <c r="CD257" s="44" t="str">
        <f t="shared" si="472"/>
        <v/>
      </c>
      <c r="CE257" s="44" t="str">
        <f t="shared" si="473"/>
        <v/>
      </c>
      <c r="CF257" s="44" t="str">
        <f t="shared" si="474"/>
        <v/>
      </c>
      <c r="CG257" s="44" t="str">
        <f t="shared" si="475"/>
        <v/>
      </c>
      <c r="CH257" s="44" t="str">
        <f t="shared" si="476"/>
        <v/>
      </c>
      <c r="CI257" s="44" t="str">
        <f t="shared" si="477"/>
        <v/>
      </c>
      <c r="CJ257" s="44" t="str">
        <f t="shared" si="478"/>
        <v/>
      </c>
      <c r="CK257" s="44" t="str">
        <f t="shared" si="479"/>
        <v/>
      </c>
      <c r="CL257" s="44" t="str">
        <f t="shared" si="480"/>
        <v/>
      </c>
      <c r="CM257" s="44" t="str">
        <f t="shared" si="481"/>
        <v/>
      </c>
      <c r="CN257" s="44" t="str">
        <f t="shared" si="482"/>
        <v/>
      </c>
      <c r="CO257" s="44" t="str">
        <f t="shared" si="483"/>
        <v/>
      </c>
      <c r="CP257" s="44" t="str">
        <f t="shared" si="484"/>
        <v/>
      </c>
      <c r="CQ257" s="44" t="str">
        <f t="shared" si="485"/>
        <v/>
      </c>
      <c r="CR257" s="44" t="str">
        <f t="shared" si="486"/>
        <v/>
      </c>
      <c r="CS257" s="44" t="str">
        <f t="shared" si="487"/>
        <v/>
      </c>
      <c r="CT257" s="44" t="str">
        <f t="shared" si="488"/>
        <v/>
      </c>
      <c r="CU257" s="44" t="str">
        <f t="shared" si="489"/>
        <v/>
      </c>
      <c r="CV257" s="44" t="str">
        <f t="shared" si="490"/>
        <v/>
      </c>
      <c r="CW257" s="44" t="str">
        <f t="shared" si="491"/>
        <v/>
      </c>
      <c r="CX257" s="44" t="str">
        <f t="shared" si="492"/>
        <v/>
      </c>
      <c r="CY257" s="44"/>
      <c r="CZ257" s="44"/>
      <c r="DA257" s="45">
        <f t="shared" si="493"/>
        <v>0</v>
      </c>
      <c r="DB257" s="45">
        <f t="shared" si="494"/>
        <v>0</v>
      </c>
      <c r="DC257" s="45">
        <f t="shared" si="495"/>
        <v>0</v>
      </c>
      <c r="DD257" s="45">
        <f t="shared" si="496"/>
        <v>0</v>
      </c>
      <c r="DE257" s="45">
        <f t="shared" si="497"/>
        <v>0</v>
      </c>
      <c r="DF257" s="45">
        <f t="shared" si="498"/>
        <v>0</v>
      </c>
      <c r="DG257" s="45">
        <f t="shared" si="499"/>
        <v>0</v>
      </c>
      <c r="DH257" s="45">
        <f t="shared" si="500"/>
        <v>0</v>
      </c>
      <c r="DI257" s="45">
        <f t="shared" si="501"/>
        <v>0</v>
      </c>
      <c r="DJ257" s="45">
        <f t="shared" si="502"/>
        <v>0</v>
      </c>
      <c r="DK257" s="45">
        <f t="shared" si="503"/>
        <v>0</v>
      </c>
      <c r="DL257" s="45">
        <f t="shared" si="504"/>
        <v>0</v>
      </c>
      <c r="DM257" s="45">
        <f t="shared" si="505"/>
        <v>0</v>
      </c>
      <c r="DN257" s="45">
        <f t="shared" si="506"/>
        <v>0</v>
      </c>
      <c r="DO257" s="45">
        <f t="shared" si="507"/>
        <v>0</v>
      </c>
      <c r="DP257" s="45">
        <f t="shared" si="508"/>
        <v>0</v>
      </c>
      <c r="DQ257" s="45">
        <f t="shared" si="509"/>
        <v>0</v>
      </c>
      <c r="DR257" s="45">
        <f t="shared" si="510"/>
        <v>0</v>
      </c>
      <c r="DS257" s="45">
        <f t="shared" si="511"/>
        <v>0</v>
      </c>
      <c r="DT257" s="45">
        <f t="shared" si="512"/>
        <v>0</v>
      </c>
      <c r="DU257" s="45">
        <f t="shared" si="513"/>
        <v>0</v>
      </c>
      <c r="DV257" s="45">
        <f t="shared" si="514"/>
        <v>0</v>
      </c>
      <c r="DW257" s="45">
        <f t="shared" si="517"/>
        <v>0</v>
      </c>
      <c r="DX257" s="45">
        <f t="shared" si="517"/>
        <v>0</v>
      </c>
    </row>
    <row r="258" spans="1:128" s="9" customFormat="1" x14ac:dyDescent="0.25">
      <c r="A258" s="477"/>
      <c r="B258" s="209" t="s">
        <v>121</v>
      </c>
      <c r="C258" s="210">
        <f t="shared" si="518"/>
        <v>0</v>
      </c>
      <c r="D258" s="211">
        <f t="shared" si="518"/>
        <v>0</v>
      </c>
      <c r="E258" s="58"/>
      <c r="F258" s="61"/>
      <c r="G258" s="58"/>
      <c r="H258" s="61"/>
      <c r="I258" s="58"/>
      <c r="J258" s="61"/>
      <c r="K258" s="58"/>
      <c r="L258" s="61"/>
      <c r="M258" s="58"/>
      <c r="N258" s="61"/>
      <c r="O258" s="58"/>
      <c r="P258" s="61"/>
      <c r="Q258" s="60"/>
      <c r="R258" s="61"/>
      <c r="S258" s="60"/>
      <c r="T258" s="61"/>
      <c r="U258" s="60"/>
      <c r="V258" s="61"/>
      <c r="W258" s="58"/>
      <c r="X258" s="61"/>
      <c r="Y258" s="58"/>
      <c r="Z258" s="61"/>
      <c r="AA258" s="58"/>
      <c r="AB258" s="61"/>
      <c r="AC258" s="60"/>
      <c r="AD258" s="61"/>
      <c r="AE258" s="58"/>
      <c r="AF258" s="61"/>
      <c r="AG258" s="58"/>
      <c r="AH258" s="61"/>
      <c r="AI258" s="58"/>
      <c r="AJ258" s="62"/>
      <c r="AK258" s="124"/>
      <c r="AL258" s="61"/>
      <c r="AM258" s="58"/>
      <c r="AN258" s="61"/>
      <c r="AO258" s="58"/>
      <c r="AP258" s="61"/>
      <c r="AQ258" s="58"/>
      <c r="AR258" s="61"/>
      <c r="AS258" s="60"/>
      <c r="AT258" s="141"/>
      <c r="AU258" s="60"/>
      <c r="AV258" s="141"/>
      <c r="AW258" s="58"/>
      <c r="AX258" s="61"/>
      <c r="AY258" s="43" t="str">
        <f t="shared" si="468"/>
        <v/>
      </c>
      <c r="BV258" s="10"/>
      <c r="BW258" s="10"/>
      <c r="BX258" s="11"/>
      <c r="BY258" s="11"/>
      <c r="BZ258" s="11"/>
      <c r="CA258" s="44" t="str">
        <f t="shared" si="469"/>
        <v/>
      </c>
      <c r="CB258" s="44" t="str">
        <f t="shared" si="470"/>
        <v/>
      </c>
      <c r="CC258" s="44" t="str">
        <f t="shared" si="471"/>
        <v/>
      </c>
      <c r="CD258" s="44" t="str">
        <f t="shared" si="472"/>
        <v/>
      </c>
      <c r="CE258" s="44" t="str">
        <f t="shared" si="473"/>
        <v/>
      </c>
      <c r="CF258" s="44" t="str">
        <f t="shared" si="474"/>
        <v/>
      </c>
      <c r="CG258" s="44" t="str">
        <f t="shared" si="475"/>
        <v/>
      </c>
      <c r="CH258" s="44" t="str">
        <f t="shared" si="476"/>
        <v/>
      </c>
      <c r="CI258" s="44" t="str">
        <f t="shared" si="477"/>
        <v/>
      </c>
      <c r="CJ258" s="44" t="str">
        <f t="shared" si="478"/>
        <v/>
      </c>
      <c r="CK258" s="44" t="str">
        <f t="shared" si="479"/>
        <v/>
      </c>
      <c r="CL258" s="44" t="str">
        <f t="shared" si="480"/>
        <v/>
      </c>
      <c r="CM258" s="44" t="str">
        <f t="shared" si="481"/>
        <v/>
      </c>
      <c r="CN258" s="44" t="str">
        <f t="shared" si="482"/>
        <v/>
      </c>
      <c r="CO258" s="44" t="str">
        <f t="shared" si="483"/>
        <v/>
      </c>
      <c r="CP258" s="44" t="str">
        <f t="shared" si="484"/>
        <v/>
      </c>
      <c r="CQ258" s="44" t="str">
        <f t="shared" si="485"/>
        <v/>
      </c>
      <c r="CR258" s="44" t="str">
        <f t="shared" si="486"/>
        <v/>
      </c>
      <c r="CS258" s="44" t="str">
        <f t="shared" si="487"/>
        <v/>
      </c>
      <c r="CT258" s="44" t="str">
        <f t="shared" si="488"/>
        <v/>
      </c>
      <c r="CU258" s="44" t="str">
        <f t="shared" si="489"/>
        <v/>
      </c>
      <c r="CV258" s="44" t="str">
        <f t="shared" si="490"/>
        <v/>
      </c>
      <c r="CW258" s="44" t="str">
        <f t="shared" si="491"/>
        <v/>
      </c>
      <c r="CX258" s="44" t="str">
        <f t="shared" si="492"/>
        <v/>
      </c>
      <c r="CY258" s="44"/>
      <c r="CZ258" s="44"/>
      <c r="DA258" s="45">
        <f t="shared" si="493"/>
        <v>0</v>
      </c>
      <c r="DB258" s="45">
        <f t="shared" si="494"/>
        <v>0</v>
      </c>
      <c r="DC258" s="45">
        <f t="shared" si="495"/>
        <v>0</v>
      </c>
      <c r="DD258" s="45">
        <f t="shared" si="496"/>
        <v>0</v>
      </c>
      <c r="DE258" s="45">
        <f t="shared" si="497"/>
        <v>0</v>
      </c>
      <c r="DF258" s="45">
        <f t="shared" si="498"/>
        <v>0</v>
      </c>
      <c r="DG258" s="45">
        <f t="shared" si="499"/>
        <v>0</v>
      </c>
      <c r="DH258" s="45">
        <f t="shared" si="500"/>
        <v>0</v>
      </c>
      <c r="DI258" s="45">
        <f t="shared" si="501"/>
        <v>0</v>
      </c>
      <c r="DJ258" s="45">
        <f t="shared" si="502"/>
        <v>0</v>
      </c>
      <c r="DK258" s="45">
        <f t="shared" si="503"/>
        <v>0</v>
      </c>
      <c r="DL258" s="45">
        <f t="shared" si="504"/>
        <v>0</v>
      </c>
      <c r="DM258" s="45">
        <f t="shared" si="505"/>
        <v>0</v>
      </c>
      <c r="DN258" s="45">
        <f t="shared" si="506"/>
        <v>0</v>
      </c>
      <c r="DO258" s="45">
        <f t="shared" si="507"/>
        <v>0</v>
      </c>
      <c r="DP258" s="45">
        <f t="shared" si="508"/>
        <v>0</v>
      </c>
      <c r="DQ258" s="45">
        <f t="shared" si="509"/>
        <v>0</v>
      </c>
      <c r="DR258" s="45">
        <f t="shared" si="510"/>
        <v>0</v>
      </c>
      <c r="DS258" s="45">
        <f t="shared" si="511"/>
        <v>0</v>
      </c>
      <c r="DT258" s="45">
        <f t="shared" si="512"/>
        <v>0</v>
      </c>
      <c r="DU258" s="45">
        <f t="shared" si="513"/>
        <v>0</v>
      </c>
      <c r="DV258" s="45">
        <f t="shared" si="514"/>
        <v>0</v>
      </c>
      <c r="DW258" s="45">
        <f t="shared" si="517"/>
        <v>0</v>
      </c>
      <c r="DX258" s="45">
        <f t="shared" si="517"/>
        <v>0</v>
      </c>
    </row>
    <row r="259" spans="1:128" s="9" customFormat="1" x14ac:dyDescent="0.25">
      <c r="A259" s="160" t="s">
        <v>122</v>
      </c>
      <c r="BV259" s="10"/>
      <c r="BW259" s="10"/>
      <c r="BX259" s="11"/>
      <c r="BY259" s="11"/>
      <c r="BZ259" s="11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</row>
    <row r="260" spans="1:128" s="9" customFormat="1" ht="15" customHeight="1" x14ac:dyDescent="0.25">
      <c r="A260" s="564" t="s">
        <v>123</v>
      </c>
      <c r="B260" s="564" t="s">
        <v>5</v>
      </c>
      <c r="C260" s="566" t="s">
        <v>124</v>
      </c>
      <c r="D260" s="566"/>
      <c r="E260" s="566"/>
      <c r="F260" s="566"/>
      <c r="G260" s="566"/>
      <c r="H260" s="566"/>
      <c r="I260" s="566"/>
      <c r="J260" s="566"/>
      <c r="K260" s="566"/>
      <c r="L260" s="567"/>
      <c r="M260" s="568" t="s">
        <v>9</v>
      </c>
      <c r="N260" s="564" t="s">
        <v>10</v>
      </c>
      <c r="BV260" s="10"/>
      <c r="BW260" s="10"/>
      <c r="BX260" s="11"/>
      <c r="BY260" s="11"/>
      <c r="BZ260" s="11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</row>
    <row r="261" spans="1:128" s="9" customFormat="1" ht="25.5" x14ac:dyDescent="0.25">
      <c r="A261" s="565"/>
      <c r="B261" s="565"/>
      <c r="C261" s="212" t="s">
        <v>82</v>
      </c>
      <c r="D261" s="213" t="s">
        <v>83</v>
      </c>
      <c r="E261" s="213" t="s">
        <v>84</v>
      </c>
      <c r="F261" s="213" t="s">
        <v>19</v>
      </c>
      <c r="G261" s="213" t="s">
        <v>20</v>
      </c>
      <c r="H261" s="213" t="s">
        <v>21</v>
      </c>
      <c r="I261" s="213" t="s">
        <v>22</v>
      </c>
      <c r="J261" s="213" t="s">
        <v>23</v>
      </c>
      <c r="K261" s="213" t="s">
        <v>24</v>
      </c>
      <c r="L261" s="272" t="s">
        <v>125</v>
      </c>
      <c r="M261" s="569"/>
      <c r="N261" s="565"/>
      <c r="BV261" s="10"/>
      <c r="BW261" s="10"/>
      <c r="BX261" s="11"/>
      <c r="BY261" s="11"/>
      <c r="BZ261" s="11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</row>
    <row r="262" spans="1:128" s="9" customFormat="1" x14ac:dyDescent="0.25">
      <c r="A262" s="215" t="s">
        <v>126</v>
      </c>
      <c r="B262" s="216">
        <f>SUM(C262:L262)</f>
        <v>0</v>
      </c>
      <c r="C262" s="84"/>
      <c r="D262" s="85"/>
      <c r="E262" s="85"/>
      <c r="F262" s="85"/>
      <c r="G262" s="85"/>
      <c r="H262" s="85"/>
      <c r="I262" s="85"/>
      <c r="J262" s="85"/>
      <c r="K262" s="85"/>
      <c r="L262" s="106"/>
      <c r="M262" s="108"/>
      <c r="N262" s="217"/>
      <c r="O262" s="43" t="str">
        <f>$CA262&amp;$CB262&amp;$CC262&amp;$CD262&amp;$CE262&amp;$CF262&amp;$CG262&amp;$CH262&amp;$CI262&amp;$CJ262&amp;$CK262&amp;$CL262&amp;$CM262&amp;$CN262&amp;$CO262&amp;$CP262&amp;$CQ262&amp;$CR262&amp;$CS262&amp;$CT262&amp;$CU262&amp;$CV262&amp;$CW262&amp;$CX262&amp;$CY262&amp;$CZ262</f>
        <v/>
      </c>
      <c r="BV262" s="10"/>
      <c r="BW262" s="10"/>
      <c r="BX262" s="11"/>
      <c r="BY262" s="11"/>
      <c r="BZ262" s="11"/>
      <c r="CA262" s="44" t="str">
        <f>IF(AND($B262&lt;&gt;0,M262=""),"* No olvide ingresar la columna Pueblos Originarios (Digite CERO si no tiene). ",IF(M262&gt;$B262,"* El Número de Screenings de Pueblos Originarios no puede superar el Total. ",""))</f>
        <v/>
      </c>
      <c r="CB262" s="44" t="str">
        <f>IF(AND($B262&lt;&gt;0,N262=""),"* No olvide ingresar la columna Migrantes (Digite CERO si no tiene). ",IF(N262&gt;$B262,"* El Número de Screenings de Población Migrante no puede superar el Total. ",""))</f>
        <v/>
      </c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45">
        <f t="shared" ref="DA262:DB266" si="519">IF(AND($B262&lt;&gt;0,M262=""),1,IF(M262&gt;$B262,1,0))</f>
        <v>0</v>
      </c>
      <c r="DB262" s="45">
        <f t="shared" si="519"/>
        <v>0</v>
      </c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</row>
    <row r="263" spans="1:128" s="9" customFormat="1" x14ac:dyDescent="0.25">
      <c r="A263" s="218" t="s">
        <v>127</v>
      </c>
      <c r="B263" s="219">
        <f>SUM(C263:L263)</f>
        <v>0</v>
      </c>
      <c r="C263" s="39"/>
      <c r="D263" s="38"/>
      <c r="E263" s="38"/>
      <c r="F263" s="38"/>
      <c r="G263" s="38"/>
      <c r="H263" s="38"/>
      <c r="I263" s="38"/>
      <c r="J263" s="38"/>
      <c r="K263" s="38"/>
      <c r="L263" s="109"/>
      <c r="M263" s="108"/>
      <c r="N263" s="169"/>
      <c r="O263" s="43" t="str">
        <f>$CA263&amp;$CB263&amp;$CC263&amp;$CD263&amp;$CE263&amp;$CF263&amp;$CG263&amp;$CH263&amp;$CI263&amp;$CJ263&amp;$CK263&amp;$CL263&amp;$CM263&amp;$CN263&amp;$CO263&amp;$CP263&amp;$CQ263&amp;$CR263&amp;$CS263&amp;$CT263&amp;$CU263&amp;$CV263&amp;$CW263&amp;$CX263&amp;$CY263&amp;$CZ263</f>
        <v/>
      </c>
      <c r="BV263" s="10"/>
      <c r="BW263" s="10"/>
      <c r="BX263" s="11"/>
      <c r="BY263" s="11"/>
      <c r="BZ263" s="11"/>
      <c r="CA263" s="44" t="str">
        <f>IF(AND($B263&lt;&gt;0,M263=""),"* No olvide ingresar la columna Pueblos Originarios (Digite CERO si no tiene). ",IF(M263&gt;$B263,"* El Número de Screenings de Pueblos Originarios no puede superar el Total. ",""))</f>
        <v/>
      </c>
      <c r="CB263" s="44" t="str">
        <f>IF(AND($B263&lt;&gt;0,N263=""),"* No olvide ingresar la columna Migrantes (Digite CERO si no tiene). ",IF(N263&gt;$B263,"* El Número de Screenings de Población Migrante no puede superar el Total. ",""))</f>
        <v/>
      </c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45">
        <f t="shared" si="519"/>
        <v>0</v>
      </c>
      <c r="DB263" s="45">
        <f t="shared" si="519"/>
        <v>0</v>
      </c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</row>
    <row r="264" spans="1:128" s="9" customFormat="1" x14ac:dyDescent="0.25">
      <c r="A264" s="218" t="s">
        <v>128</v>
      </c>
      <c r="B264" s="220">
        <f>SUM(C264:L264)</f>
        <v>0</v>
      </c>
      <c r="C264" s="39"/>
      <c r="D264" s="38"/>
      <c r="E264" s="38"/>
      <c r="F264" s="38"/>
      <c r="G264" s="38"/>
      <c r="H264" s="38"/>
      <c r="I264" s="38"/>
      <c r="J264" s="38"/>
      <c r="K264" s="38"/>
      <c r="L264" s="109"/>
      <c r="M264" s="108"/>
      <c r="N264" s="169"/>
      <c r="O264" s="43" t="str">
        <f>$CA264&amp;$CB264&amp;$CC264&amp;$CD264&amp;$CE264&amp;$CF264&amp;$CG264&amp;$CH264&amp;$CI264&amp;$CJ264&amp;$CK264&amp;$CL264&amp;$CM264&amp;$CN264&amp;$CO264&amp;$CP264&amp;$CQ264&amp;$CR264&amp;$CS264&amp;$CT264&amp;$CU264&amp;$CV264&amp;$CW264&amp;$CX264&amp;$CY264&amp;$CZ264</f>
        <v/>
      </c>
      <c r="BV264" s="10"/>
      <c r="BW264" s="10"/>
      <c r="BX264" s="11"/>
      <c r="BY264" s="11"/>
      <c r="BZ264" s="11"/>
      <c r="CA264" s="44" t="str">
        <f>IF(AND($B264&lt;&gt;0,M264=""),"* No olvide ingresar la columna Pueblos Originarios (Digite CERO si no tiene). ",IF(M264&gt;$B264,"* El Número de Screenings de Pueblos Originarios no puede superar el Total. ",""))</f>
        <v/>
      </c>
      <c r="CB264" s="44" t="str">
        <f>IF(AND($B264&lt;&gt;0,N264=""),"* No olvide ingresar la columna Migrantes (Digite CERO si no tiene). ",IF(N264&gt;$B264,"* El Número de Screenings de Población Migrante no puede superar el Total. ",""))</f>
        <v/>
      </c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45">
        <f t="shared" si="519"/>
        <v>0</v>
      </c>
      <c r="DB264" s="45">
        <f t="shared" si="519"/>
        <v>0</v>
      </c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</row>
    <row r="265" spans="1:128" s="9" customFormat="1" ht="21" x14ac:dyDescent="0.25">
      <c r="A265" s="218" t="s">
        <v>129</v>
      </c>
      <c r="B265" s="220">
        <f>SUM(C265:L265)</f>
        <v>0</v>
      </c>
      <c r="C265" s="39"/>
      <c r="D265" s="38"/>
      <c r="E265" s="38"/>
      <c r="F265" s="38"/>
      <c r="G265" s="38"/>
      <c r="H265" s="38"/>
      <c r="I265" s="38"/>
      <c r="J265" s="38"/>
      <c r="K265" s="38"/>
      <c r="L265" s="109"/>
      <c r="M265" s="108"/>
      <c r="N265" s="169"/>
      <c r="O265" s="43" t="str">
        <f>$CA265&amp;$CB265&amp;$CC265&amp;$CD265&amp;$CE265&amp;$CF265&amp;$CG265&amp;$CH265&amp;$CI265&amp;$CJ265&amp;$CK265&amp;$CL265&amp;$CM265&amp;$CN265&amp;$CO265&amp;$CP265&amp;$CQ265&amp;$CR265&amp;$CS265&amp;$CT265&amp;$CU265&amp;$CV265&amp;$CW265&amp;$CX265&amp;$CY265&amp;$CZ265</f>
        <v/>
      </c>
      <c r="BV265" s="10"/>
      <c r="BW265" s="10"/>
      <c r="BX265" s="11"/>
      <c r="BY265" s="11"/>
      <c r="BZ265" s="11"/>
      <c r="CA265" s="44" t="str">
        <f>IF(AND($B265&lt;&gt;0,M265=""),"* No olvide ingresar la columna Pueblos Originarios (Digite CERO si no tiene). ",IF(M265&gt;$B265,"* El Número de Screenings de Pueblos Originarios no puede superar el Total. ",""))</f>
        <v/>
      </c>
      <c r="CB265" s="44" t="str">
        <f>IF(AND($B265&lt;&gt;0,N265=""),"* No olvide ingresar la columna Migrantes (Digite CERO si no tiene). ",IF(N265&gt;$B265,"* El Número de Screenings de Población Migrante no puede superar el Total. ",""))</f>
        <v/>
      </c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45">
        <f t="shared" si="519"/>
        <v>0</v>
      </c>
      <c r="DB265" s="45">
        <f t="shared" si="519"/>
        <v>0</v>
      </c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</row>
    <row r="266" spans="1:128" s="9" customFormat="1" x14ac:dyDescent="0.25">
      <c r="A266" s="221" t="s">
        <v>130</v>
      </c>
      <c r="B266" s="222">
        <f>SUM(C266:L266)</f>
        <v>0</v>
      </c>
      <c r="C266" s="60"/>
      <c r="D266" s="59"/>
      <c r="E266" s="59"/>
      <c r="F266" s="59"/>
      <c r="G266" s="59"/>
      <c r="H266" s="59"/>
      <c r="I266" s="59"/>
      <c r="J266" s="59"/>
      <c r="K266" s="59"/>
      <c r="L266" s="125"/>
      <c r="M266" s="141"/>
      <c r="N266" s="174"/>
      <c r="O266" s="43" t="str">
        <f>$CA266&amp;$CB266&amp;$CC266&amp;$CD266&amp;$CE266&amp;$CF266&amp;$CG266&amp;$CH266&amp;$CI266&amp;$CJ266&amp;$CK266&amp;$CL266&amp;$CM266&amp;$CN266&amp;$CO266&amp;$CP266&amp;$CQ266&amp;$CR266&amp;$CS266&amp;$CT266&amp;$CU266&amp;$CV266&amp;$CW266&amp;$CX266&amp;$CY266&amp;$CZ266</f>
        <v/>
      </c>
      <c r="BV266" s="10"/>
      <c r="BW266" s="10"/>
      <c r="BX266" s="11"/>
      <c r="BY266" s="11"/>
      <c r="BZ266" s="11"/>
      <c r="CA266" s="44" t="str">
        <f>IF(AND($B266&lt;&gt;0,M266=""),"* No olvide ingresar la columna Pueblos Originarios (Digite CERO si no tiene). ",IF(M266&gt;$B266,"* El Número de Screenings de Pueblos Originarios no puede superar el Total. ",""))</f>
        <v/>
      </c>
      <c r="CB266" s="44" t="str">
        <f>IF(AND($B266&lt;&gt;0,N266=""),"* No olvide ingresar la columna Migrantes (Digite CERO si no tiene). ",IF(N266&gt;$B266,"* El Número de Screenings de Población Migrante no puede superar el Total. ",""))</f>
        <v/>
      </c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45">
        <f t="shared" si="519"/>
        <v>0</v>
      </c>
      <c r="DB266" s="45">
        <f t="shared" si="519"/>
        <v>0</v>
      </c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</row>
    <row r="267" spans="1:128" s="9" customFormat="1" x14ac:dyDescent="0.25">
      <c r="A267" s="160" t="s">
        <v>131</v>
      </c>
      <c r="BV267" s="10"/>
      <c r="BW267" s="10"/>
      <c r="BX267" s="11"/>
      <c r="BY267" s="11"/>
      <c r="BZ267" s="11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</row>
    <row r="268" spans="1:128" s="9" customFormat="1" ht="15" customHeight="1" x14ac:dyDescent="0.25">
      <c r="A268" s="564" t="s">
        <v>132</v>
      </c>
      <c r="B268" s="564" t="s">
        <v>5</v>
      </c>
      <c r="C268" s="580" t="s">
        <v>133</v>
      </c>
      <c r="D268" s="581"/>
      <c r="E268" s="581"/>
      <c r="F268" s="581"/>
      <c r="G268" s="581"/>
      <c r="H268" s="581"/>
      <c r="I268" s="581"/>
      <c r="J268" s="581"/>
      <c r="K268" s="581"/>
      <c r="L268" s="581"/>
      <c r="M268" s="581"/>
      <c r="N268" s="581"/>
      <c r="O268" s="581"/>
      <c r="P268" s="581"/>
      <c r="Q268" s="581"/>
      <c r="R268" s="582"/>
      <c r="S268" s="583" t="s">
        <v>9</v>
      </c>
      <c r="T268" s="568" t="s">
        <v>10</v>
      </c>
      <c r="BV268" s="10"/>
      <c r="BW268" s="10"/>
      <c r="BX268" s="11"/>
      <c r="BY268" s="11"/>
      <c r="BZ268" s="11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</row>
    <row r="269" spans="1:128" s="9" customFormat="1" x14ac:dyDescent="0.25">
      <c r="A269" s="565"/>
      <c r="B269" s="565"/>
      <c r="C269" s="212" t="s">
        <v>134</v>
      </c>
      <c r="D269" s="213" t="s">
        <v>135</v>
      </c>
      <c r="E269" s="213" t="s">
        <v>136</v>
      </c>
      <c r="F269" s="213" t="s">
        <v>137</v>
      </c>
      <c r="G269" s="213" t="s">
        <v>138</v>
      </c>
      <c r="H269" s="213" t="s">
        <v>139</v>
      </c>
      <c r="I269" s="213" t="s">
        <v>140</v>
      </c>
      <c r="J269" s="213" t="s">
        <v>141</v>
      </c>
      <c r="K269" s="213" t="s">
        <v>142</v>
      </c>
      <c r="L269" s="213" t="s">
        <v>143</v>
      </c>
      <c r="M269" s="213" t="s">
        <v>144</v>
      </c>
      <c r="N269" s="213" t="s">
        <v>145</v>
      </c>
      <c r="O269" s="213" t="s">
        <v>146</v>
      </c>
      <c r="P269" s="223" t="s">
        <v>147</v>
      </c>
      <c r="Q269" s="223" t="s">
        <v>148</v>
      </c>
      <c r="R269" s="224" t="s">
        <v>149</v>
      </c>
      <c r="S269" s="584"/>
      <c r="T269" s="569"/>
      <c r="BV269" s="10"/>
      <c r="BW269" s="10"/>
      <c r="BX269" s="11"/>
      <c r="BY269" s="11"/>
      <c r="BZ269" s="11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</row>
    <row r="270" spans="1:128" s="9" customFormat="1" ht="21" x14ac:dyDescent="0.25">
      <c r="A270" s="215" t="s">
        <v>150</v>
      </c>
      <c r="B270" s="216">
        <f>SUM(C270:R270)</f>
        <v>0</v>
      </c>
      <c r="C270" s="79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131"/>
      <c r="S270" s="225"/>
      <c r="T270" s="81"/>
      <c r="U270" s="43" t="str">
        <f>$CA270&amp;$CB270&amp;$CC270&amp;$CD270&amp;$CE270&amp;$CF270&amp;$CG270&amp;$CH270&amp;$CI270&amp;$CJ270&amp;$CK270&amp;$CL270&amp;$CM270&amp;$CN270&amp;$CO270&amp;$CP270&amp;$CQ270&amp;$CR270&amp;$CS270&amp;$CT270&amp;$CU270&amp;$CV270&amp;$CW270&amp;$CX270&amp;$CY270&amp;$CZ270</f>
        <v/>
      </c>
      <c r="BV270" s="10"/>
      <c r="BW270" s="10"/>
      <c r="BX270" s="11"/>
      <c r="BY270" s="11"/>
      <c r="BZ270" s="11"/>
      <c r="CA270" s="44" t="str">
        <f>IF(AND($B270&lt;&gt;0,S270=""),"* No olvide ingresar la columna Pueblos Originarios (Digite CERO si no tiene). ",IF(S270&gt;$B270,"* El Número de Hijos de Pueblos Originarios no puede superar el Total. ",""))</f>
        <v/>
      </c>
      <c r="CB270" s="44" t="str">
        <f>IF(AND($B270&lt;&gt;0,T270=""),"* No olvide ingresar la columna Migrantes (Digite CERO si no tiene). ",IF(T270&gt;$B270,"* El Número de Hijos de Migrantes no puede superar el Total. ",""))</f>
        <v/>
      </c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45">
        <f t="shared" ref="DA270:DB274" si="520">IF(AND($B270&lt;&gt;0,S270=""),1,IF(S270&gt;$B270,1,0))</f>
        <v>0</v>
      </c>
      <c r="DB270" s="45">
        <f t="shared" si="520"/>
        <v>0</v>
      </c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</row>
    <row r="271" spans="1:128" s="9" customFormat="1" ht="21" x14ac:dyDescent="0.25">
      <c r="A271" s="218" t="s">
        <v>151</v>
      </c>
      <c r="B271" s="226">
        <f>SUM(C271:R271)</f>
        <v>0</v>
      </c>
      <c r="C271" s="39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109"/>
      <c r="S271" s="227"/>
      <c r="T271" s="108"/>
      <c r="U271" s="43" t="str">
        <f>$CA271&amp;$CB271&amp;$CC271&amp;$CD271&amp;$CE271&amp;$CF271&amp;$CG271&amp;$CH271&amp;$CI271&amp;$CJ271&amp;$CK271&amp;$CL271&amp;$CM271&amp;$CN271&amp;$CO271&amp;$CP271&amp;$CQ271&amp;$CR271&amp;$CS271&amp;$CT271&amp;$CU271&amp;$CV271&amp;$CW271&amp;$CX271&amp;$CY271&amp;$CZ271</f>
        <v/>
      </c>
      <c r="BV271" s="10"/>
      <c r="BW271" s="10"/>
      <c r="BX271" s="11"/>
      <c r="BY271" s="11"/>
      <c r="BZ271" s="11"/>
      <c r="CA271" s="44" t="str">
        <f>IF(AND($B271&lt;&gt;0,S271=""),"* No olvide ingresar la columna Pueblos Originarios (Digite CERO si no tiene). ",IF(S271&gt;$B271,"* El Número de Hijos de Pueblos Originarios no puede superar el Total. ",""))</f>
        <v/>
      </c>
      <c r="CB271" s="44" t="str">
        <f>IF(AND($B271&lt;&gt;0,T271=""),"* No olvide ingresar la columna Migrantes (Digite CERO si no tiene). ",IF(T271&gt;$B271,"* El Número de Hijos de Migrantes no puede superar el Total. ",""))</f>
        <v/>
      </c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45">
        <f t="shared" si="520"/>
        <v>0</v>
      </c>
      <c r="DB271" s="45">
        <f t="shared" si="520"/>
        <v>0</v>
      </c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</row>
    <row r="272" spans="1:128" s="9" customFormat="1" ht="22.5" x14ac:dyDescent="0.25">
      <c r="A272" s="228" t="s">
        <v>152</v>
      </c>
      <c r="B272" s="219">
        <f>SUM(C272:R272)</f>
        <v>0</v>
      </c>
      <c r="C272" s="39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109"/>
      <c r="S272" s="227"/>
      <c r="T272" s="108"/>
      <c r="U272" s="43" t="str">
        <f>$CA272&amp;$CB272&amp;$CC272&amp;$CD272&amp;$CE272&amp;$CF272&amp;$CG272&amp;$CH272&amp;$CI272&amp;$CJ272&amp;$CK272&amp;$CL272&amp;$CM272&amp;$CN272&amp;$CO272&amp;$CP272&amp;$CQ272&amp;$CR272&amp;$CS272&amp;$CT272&amp;$CU272&amp;$CV272&amp;$CW272&amp;$CX272&amp;$CY272&amp;$CZ272</f>
        <v/>
      </c>
      <c r="BV272" s="10"/>
      <c r="BW272" s="10"/>
      <c r="BX272" s="11"/>
      <c r="BY272" s="11"/>
      <c r="BZ272" s="11"/>
      <c r="CA272" s="44" t="str">
        <f>IF(AND($B272&lt;&gt;0,S272=""),"* No olvide ingresar la columna Pueblos Originarios (Digite CERO si no tiene). ",IF(S272&gt;$B272,"* El Número de Hijos de Pueblos Originarios no puede superar el Total. ",""))</f>
        <v/>
      </c>
      <c r="CB272" s="44" t="str">
        <f>IF(AND($B272&lt;&gt;0,T272=""),"* No olvide ingresar la columna Migrantes (Digite CERO si no tiene). ",IF(T272&gt;$B272,"* El Número de Hijos de Migrantes no puede superar el Total. ",""))</f>
        <v/>
      </c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45">
        <f t="shared" si="520"/>
        <v>0</v>
      </c>
      <c r="DB272" s="45">
        <f t="shared" si="520"/>
        <v>0</v>
      </c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</row>
    <row r="273" spans="1:130" ht="22.5" x14ac:dyDescent="0.25">
      <c r="A273" s="229" t="s">
        <v>153</v>
      </c>
      <c r="B273" s="220">
        <f>SUM(C273:R273)</f>
        <v>0</v>
      </c>
      <c r="C273" s="39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109"/>
      <c r="S273" s="227"/>
      <c r="T273" s="108"/>
      <c r="U273" s="43" t="str">
        <f>$CA273&amp;$CB273&amp;$CC273&amp;$CD273&amp;$CE273&amp;$CF273&amp;$CG273&amp;$CH273&amp;$CI273&amp;$CJ273&amp;$CK273&amp;$CL273&amp;$CM273&amp;$CN273&amp;$CO273&amp;$CP273&amp;$CQ273&amp;$CR273&amp;$CS273&amp;$CT273&amp;$CU273&amp;$CV273&amp;$CW273&amp;$CX273&amp;$CY273&amp;$CZ273</f>
        <v/>
      </c>
      <c r="CA273" s="44" t="str">
        <f>IF(AND($B273&lt;&gt;0,S273=""),"* No olvide ingresar la columna Pueblos Originarios (Digite CERO si no tiene). ",IF(S273&gt;$B273,"* El Número de Hijos de Pueblos Originarios no puede superar el Total. ",""))</f>
        <v/>
      </c>
      <c r="CB273" s="44" t="str">
        <f>IF(AND($B273&lt;&gt;0,T273=""),"* No olvide ingresar la columna Migrantes (Digite CERO si no tiene). ",IF(T273&gt;$B273,"* El Número de Hijos de Migrantes no puede superar el Total. ",""))</f>
        <v/>
      </c>
      <c r="DA273" s="45">
        <f t="shared" si="520"/>
        <v>0</v>
      </c>
      <c r="DB273" s="45">
        <f t="shared" si="520"/>
        <v>0</v>
      </c>
    </row>
    <row r="274" spans="1:130" ht="22.5" x14ac:dyDescent="0.25">
      <c r="A274" s="230" t="s">
        <v>154</v>
      </c>
      <c r="B274" s="231">
        <f>SUM(C274:R274)</f>
        <v>0</v>
      </c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232"/>
      <c r="S274" s="233"/>
      <c r="T274" s="91"/>
      <c r="U274" s="43" t="str">
        <f>$CA274&amp;$CB274&amp;$CC274&amp;$CD274&amp;$CE274&amp;$CF274&amp;$CG274&amp;$CH274&amp;$CI274&amp;$CJ274&amp;$CK274&amp;$CL274&amp;$CM274&amp;$CN274&amp;$CO274&amp;$CP274&amp;$CQ274&amp;$CR274&amp;$CS274&amp;$CT274&amp;$CU274&amp;$CV274&amp;$CW274&amp;$CX274&amp;$CY274&amp;$CZ274</f>
        <v/>
      </c>
      <c r="CA274" s="44" t="str">
        <f>IF(AND($B274&lt;&gt;0,S274=""),"* No olvide ingresar la columna Pueblos Originarios (Digite CERO si no tiene). ",IF(S274&gt;$B274,"* El Número de Hijos de Pueblos Originarios no puede superar el Total. ",""))</f>
        <v/>
      </c>
      <c r="CB274" s="44" t="str">
        <f>IF(AND($B274&lt;&gt;0,T274=""),"* No olvide ingresar la columna Migrantes (Digite CERO si no tiene). ",IF(T274&gt;$B274,"* El Número de Hijos de Migrantes no puede superar el Total. ",""))</f>
        <v/>
      </c>
      <c r="DA274" s="45">
        <f t="shared" si="520"/>
        <v>0</v>
      </c>
      <c r="DB274" s="45">
        <f t="shared" si="520"/>
        <v>0</v>
      </c>
    </row>
    <row r="275" spans="1:130" x14ac:dyDescent="0.25">
      <c r="A275" s="160" t="s">
        <v>155</v>
      </c>
    </row>
    <row r="276" spans="1:130" x14ac:dyDescent="0.25">
      <c r="A276" s="585" t="s">
        <v>123</v>
      </c>
      <c r="B276" s="588" t="s">
        <v>5</v>
      </c>
      <c r="C276" s="589"/>
      <c r="D276" s="568"/>
      <c r="E276" s="580" t="s">
        <v>156</v>
      </c>
      <c r="F276" s="581"/>
      <c r="G276" s="581"/>
      <c r="H276" s="581"/>
      <c r="I276" s="581"/>
      <c r="J276" s="581"/>
      <c r="K276" s="581"/>
      <c r="L276" s="581"/>
      <c r="M276" s="581"/>
      <c r="N276" s="581"/>
      <c r="O276" s="581"/>
      <c r="P276" s="581"/>
      <c r="Q276" s="581"/>
      <c r="R276" s="581"/>
      <c r="S276" s="581"/>
      <c r="T276" s="581"/>
      <c r="U276" s="581"/>
      <c r="V276" s="581"/>
      <c r="W276" s="581"/>
      <c r="X276" s="581"/>
      <c r="Y276" s="581"/>
      <c r="Z276" s="581"/>
      <c r="AA276" s="581"/>
      <c r="AB276" s="581"/>
      <c r="AC276" s="581"/>
      <c r="AD276" s="581"/>
      <c r="AE276" s="581"/>
      <c r="AF276" s="581"/>
      <c r="AG276" s="581"/>
      <c r="AH276" s="581"/>
      <c r="AI276" s="581"/>
      <c r="AJ276" s="593"/>
    </row>
    <row r="277" spans="1:130" s="234" customFormat="1" x14ac:dyDescent="0.25">
      <c r="A277" s="586"/>
      <c r="B277" s="590"/>
      <c r="C277" s="591"/>
      <c r="D277" s="592"/>
      <c r="E277" s="594" t="s">
        <v>157</v>
      </c>
      <c r="F277" s="595"/>
      <c r="G277" s="596" t="s">
        <v>158</v>
      </c>
      <c r="H277" s="597"/>
      <c r="I277" s="596" t="s">
        <v>159</v>
      </c>
      <c r="J277" s="597"/>
      <c r="K277" s="596" t="s">
        <v>160</v>
      </c>
      <c r="L277" s="597"/>
      <c r="M277" s="594" t="s">
        <v>161</v>
      </c>
      <c r="N277" s="595"/>
      <c r="O277" s="594" t="s">
        <v>162</v>
      </c>
      <c r="P277" s="595"/>
      <c r="Q277" s="594" t="s">
        <v>163</v>
      </c>
      <c r="R277" s="595"/>
      <c r="S277" s="594" t="s">
        <v>164</v>
      </c>
      <c r="T277" s="595"/>
      <c r="U277" s="594" t="s">
        <v>165</v>
      </c>
      <c r="V277" s="595"/>
      <c r="W277" s="594" t="s">
        <v>166</v>
      </c>
      <c r="X277" s="595"/>
      <c r="Y277" s="594" t="s">
        <v>167</v>
      </c>
      <c r="Z277" s="595"/>
      <c r="AA277" s="594" t="s">
        <v>168</v>
      </c>
      <c r="AB277" s="595"/>
      <c r="AC277" s="594" t="s">
        <v>169</v>
      </c>
      <c r="AD277" s="595"/>
      <c r="AE277" s="594" t="s">
        <v>170</v>
      </c>
      <c r="AF277" s="595"/>
      <c r="AG277" s="594" t="s">
        <v>171</v>
      </c>
      <c r="AH277" s="595"/>
      <c r="AI277" s="594" t="s">
        <v>172</v>
      </c>
      <c r="AJ277" s="595"/>
      <c r="BZ277" s="11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</row>
    <row r="278" spans="1:130" ht="15" customHeight="1" x14ac:dyDescent="0.25">
      <c r="A278" s="586"/>
      <c r="B278" s="475" t="s">
        <v>173</v>
      </c>
      <c r="C278" s="598" t="s">
        <v>31</v>
      </c>
      <c r="D278" s="496" t="s">
        <v>32</v>
      </c>
      <c r="E278" s="594" t="s">
        <v>174</v>
      </c>
      <c r="F278" s="595"/>
      <c r="G278" s="596" t="s">
        <v>175</v>
      </c>
      <c r="H278" s="597"/>
      <c r="I278" s="596" t="s">
        <v>176</v>
      </c>
      <c r="J278" s="597"/>
      <c r="K278" s="596" t="s">
        <v>177</v>
      </c>
      <c r="L278" s="597"/>
      <c r="M278" s="594" t="s">
        <v>17</v>
      </c>
      <c r="N278" s="595"/>
      <c r="O278" s="594" t="s">
        <v>18</v>
      </c>
      <c r="P278" s="595"/>
      <c r="Q278" s="594" t="s">
        <v>178</v>
      </c>
      <c r="R278" s="595"/>
      <c r="S278" s="594" t="s">
        <v>179</v>
      </c>
      <c r="T278" s="595"/>
      <c r="U278" s="594" t="s">
        <v>180</v>
      </c>
      <c r="V278" s="595"/>
      <c r="W278" s="594" t="s">
        <v>181</v>
      </c>
      <c r="X278" s="595"/>
      <c r="Y278" s="594" t="s">
        <v>182</v>
      </c>
      <c r="Z278" s="595"/>
      <c r="AA278" s="594" t="s">
        <v>183</v>
      </c>
      <c r="AB278" s="595"/>
      <c r="AC278" s="594" t="s">
        <v>184</v>
      </c>
      <c r="AD278" s="595"/>
      <c r="AE278" s="594" t="s">
        <v>185</v>
      </c>
      <c r="AF278" s="595"/>
      <c r="AG278" s="594" t="s">
        <v>186</v>
      </c>
      <c r="AH278" s="595"/>
      <c r="AI278" s="594" t="s">
        <v>187</v>
      </c>
      <c r="AJ278" s="595"/>
    </row>
    <row r="279" spans="1:130" x14ac:dyDescent="0.25">
      <c r="A279" s="587"/>
      <c r="B279" s="477"/>
      <c r="C279" s="599"/>
      <c r="D279" s="498"/>
      <c r="E279" s="18" t="s">
        <v>31</v>
      </c>
      <c r="F279" s="283" t="s">
        <v>32</v>
      </c>
      <c r="G279" s="18" t="s">
        <v>31</v>
      </c>
      <c r="H279" s="278" t="s">
        <v>32</v>
      </c>
      <c r="I279" s="18" t="s">
        <v>31</v>
      </c>
      <c r="J279" s="283" t="s">
        <v>32</v>
      </c>
      <c r="K279" s="18" t="s">
        <v>31</v>
      </c>
      <c r="L279" s="283" t="s">
        <v>32</v>
      </c>
      <c r="M279" s="277" t="s">
        <v>31</v>
      </c>
      <c r="N279" s="283" t="s">
        <v>32</v>
      </c>
      <c r="O279" s="18" t="s">
        <v>31</v>
      </c>
      <c r="P279" s="283" t="s">
        <v>32</v>
      </c>
      <c r="Q279" s="18" t="s">
        <v>31</v>
      </c>
      <c r="R279" s="283" t="s">
        <v>32</v>
      </c>
      <c r="S279" s="18" t="s">
        <v>31</v>
      </c>
      <c r="T279" s="283" t="s">
        <v>32</v>
      </c>
      <c r="U279" s="18" t="s">
        <v>31</v>
      </c>
      <c r="V279" s="283" t="s">
        <v>32</v>
      </c>
      <c r="W279" s="18" t="s">
        <v>31</v>
      </c>
      <c r="X279" s="283" t="s">
        <v>32</v>
      </c>
      <c r="Y279" s="18" t="s">
        <v>31</v>
      </c>
      <c r="Z279" s="283" t="s">
        <v>32</v>
      </c>
      <c r="AA279" s="18" t="s">
        <v>31</v>
      </c>
      <c r="AB279" s="283" t="s">
        <v>32</v>
      </c>
      <c r="AC279" s="18" t="s">
        <v>31</v>
      </c>
      <c r="AD279" s="283" t="s">
        <v>32</v>
      </c>
      <c r="AE279" s="18" t="s">
        <v>31</v>
      </c>
      <c r="AF279" s="283" t="s">
        <v>32</v>
      </c>
      <c r="AG279" s="18" t="s">
        <v>31</v>
      </c>
      <c r="AH279" s="283" t="s">
        <v>32</v>
      </c>
      <c r="AI279" s="18" t="s">
        <v>31</v>
      </c>
      <c r="AJ279" s="283" t="s">
        <v>32</v>
      </c>
    </row>
    <row r="280" spans="1:130" ht="33" x14ac:dyDescent="0.25">
      <c r="A280" s="238" t="s">
        <v>188</v>
      </c>
      <c r="B280" s="239">
        <f t="shared" ref="B280:B285" si="521">SUM(C280:D280)</f>
        <v>0</v>
      </c>
      <c r="C280" s="240">
        <f>+E280+G280+I280+K280+M280+O280+Q280+S280+U280+W280+Y280+AA280+AC280+AE280+AG280+AI280</f>
        <v>0</v>
      </c>
      <c r="D280" s="241">
        <f>+F280+H280+J280+L280+N280+P280+R280+T280+V280+X280+Z280+AB280+AD280+AF280+AH280+AJ280</f>
        <v>0</v>
      </c>
      <c r="E280" s="79"/>
      <c r="F280" s="108"/>
      <c r="G280" s="79"/>
      <c r="H280" s="108"/>
      <c r="I280" s="79"/>
      <c r="J280" s="108"/>
      <c r="K280" s="79"/>
      <c r="L280" s="108"/>
      <c r="M280" s="79"/>
      <c r="N280" s="108"/>
      <c r="O280" s="79"/>
      <c r="P280" s="108"/>
      <c r="Q280" s="79"/>
      <c r="R280" s="108"/>
      <c r="S280" s="79"/>
      <c r="T280" s="108"/>
      <c r="U280" s="79"/>
      <c r="V280" s="108"/>
      <c r="W280" s="79"/>
      <c r="X280" s="108"/>
      <c r="Y280" s="79"/>
      <c r="Z280" s="108"/>
      <c r="AA280" s="79"/>
      <c r="AB280" s="108"/>
      <c r="AC280" s="39"/>
      <c r="AD280" s="108"/>
      <c r="AE280" s="39"/>
      <c r="AF280" s="108"/>
      <c r="AG280" s="39"/>
      <c r="AH280" s="108"/>
      <c r="AI280" s="39"/>
      <c r="AJ280" s="108"/>
    </row>
    <row r="281" spans="1:130" ht="33" x14ac:dyDescent="0.25">
      <c r="A281" s="228" t="s">
        <v>189</v>
      </c>
      <c r="B281" s="242">
        <f t="shared" si="521"/>
        <v>0</v>
      </c>
      <c r="C281" s="243">
        <f t="shared" ref="C281:D285" si="522">+E281+G281+I281+K281+M281+O281+Q281+S281+U281+W281+Y281+AA281+AC281+AE281+AG281+AI281</f>
        <v>0</v>
      </c>
      <c r="D281" s="244">
        <f t="shared" si="522"/>
        <v>0</v>
      </c>
      <c r="E281" s="39"/>
      <c r="F281" s="108"/>
      <c r="G281" s="39"/>
      <c r="H281" s="108"/>
      <c r="I281" s="39"/>
      <c r="J281" s="108"/>
      <c r="K281" s="39"/>
      <c r="L281" s="108"/>
      <c r="M281" s="39"/>
      <c r="N281" s="108"/>
      <c r="O281" s="39"/>
      <c r="P281" s="108"/>
      <c r="Q281" s="39"/>
      <c r="R281" s="108"/>
      <c r="S281" s="39"/>
      <c r="T281" s="108"/>
      <c r="U281" s="39"/>
      <c r="V281" s="108"/>
      <c r="W281" s="39"/>
      <c r="X281" s="108"/>
      <c r="Y281" s="39"/>
      <c r="Z281" s="108"/>
      <c r="AA281" s="39"/>
      <c r="AB281" s="108"/>
      <c r="AC281" s="39"/>
      <c r="AD281" s="108"/>
      <c r="AE281" s="39"/>
      <c r="AF281" s="108"/>
      <c r="AG281" s="39"/>
      <c r="AH281" s="108"/>
      <c r="AI281" s="39"/>
      <c r="AJ281" s="108"/>
    </row>
    <row r="282" spans="1:130" ht="33" x14ac:dyDescent="0.25">
      <c r="A282" s="228" t="s">
        <v>190</v>
      </c>
      <c r="B282" s="242">
        <f t="shared" si="521"/>
        <v>0</v>
      </c>
      <c r="C282" s="243">
        <f t="shared" si="522"/>
        <v>0</v>
      </c>
      <c r="D282" s="244">
        <f t="shared" si="522"/>
        <v>0</v>
      </c>
      <c r="E282" s="39"/>
      <c r="F282" s="108"/>
      <c r="G282" s="39"/>
      <c r="H282" s="108"/>
      <c r="I282" s="39"/>
      <c r="J282" s="108"/>
      <c r="K282" s="39"/>
      <c r="L282" s="108"/>
      <c r="M282" s="39"/>
      <c r="N282" s="108"/>
      <c r="O282" s="39"/>
      <c r="P282" s="108"/>
      <c r="Q282" s="39"/>
      <c r="R282" s="108"/>
      <c r="S282" s="39"/>
      <c r="T282" s="108"/>
      <c r="U282" s="39"/>
      <c r="V282" s="108"/>
      <c r="W282" s="39"/>
      <c r="X282" s="108"/>
      <c r="Y282" s="39"/>
      <c r="Z282" s="108"/>
      <c r="AA282" s="39"/>
      <c r="AB282" s="108"/>
      <c r="AC282" s="39"/>
      <c r="AD282" s="108"/>
      <c r="AE282" s="39"/>
      <c r="AF282" s="108"/>
      <c r="AG282" s="39"/>
      <c r="AH282" s="108"/>
      <c r="AI282" s="39"/>
      <c r="AJ282" s="108"/>
    </row>
    <row r="283" spans="1:130" ht="33" x14ac:dyDescent="0.25">
      <c r="A283" s="228" t="s">
        <v>191</v>
      </c>
      <c r="B283" s="245">
        <f t="shared" si="521"/>
        <v>0</v>
      </c>
      <c r="C283" s="246">
        <f t="shared" si="522"/>
        <v>0</v>
      </c>
      <c r="D283" s="247">
        <f t="shared" si="522"/>
        <v>0</v>
      </c>
      <c r="E283" s="84"/>
      <c r="F283" s="86"/>
      <c r="G283" s="84"/>
      <c r="H283" s="86"/>
      <c r="I283" s="84"/>
      <c r="J283" s="86"/>
      <c r="K283" s="84"/>
      <c r="L283" s="86"/>
      <c r="M283" s="84"/>
      <c r="N283" s="86"/>
      <c r="O283" s="84"/>
      <c r="P283" s="86"/>
      <c r="Q283" s="84"/>
      <c r="R283" s="86"/>
      <c r="S283" s="84"/>
      <c r="T283" s="86"/>
      <c r="U283" s="84"/>
      <c r="V283" s="86"/>
      <c r="W283" s="84"/>
      <c r="X283" s="86"/>
      <c r="Y283" s="84"/>
      <c r="Z283" s="86"/>
      <c r="AA283" s="84"/>
      <c r="AB283" s="86"/>
      <c r="AC283" s="84"/>
      <c r="AD283" s="86"/>
      <c r="AE283" s="84"/>
      <c r="AF283" s="86"/>
      <c r="AG283" s="84"/>
      <c r="AH283" s="86"/>
      <c r="AI283" s="84"/>
      <c r="AJ283" s="86"/>
    </row>
    <row r="284" spans="1:130" ht="33" x14ac:dyDescent="0.25">
      <c r="A284" s="228" t="s">
        <v>192</v>
      </c>
      <c r="B284" s="242">
        <f t="shared" si="521"/>
        <v>0</v>
      </c>
      <c r="C284" s="243">
        <f t="shared" si="522"/>
        <v>0</v>
      </c>
      <c r="D284" s="244">
        <f t="shared" si="522"/>
        <v>0</v>
      </c>
      <c r="E284" s="39"/>
      <c r="F284" s="108"/>
      <c r="G284" s="39"/>
      <c r="H284" s="108"/>
      <c r="I284" s="39"/>
      <c r="J284" s="108"/>
      <c r="K284" s="39"/>
      <c r="L284" s="108"/>
      <c r="M284" s="39"/>
      <c r="N284" s="108"/>
      <c r="O284" s="39"/>
      <c r="P284" s="108"/>
      <c r="Q284" s="39"/>
      <c r="R284" s="108"/>
      <c r="S284" s="39"/>
      <c r="T284" s="108"/>
      <c r="U284" s="39"/>
      <c r="V284" s="108"/>
      <c r="W284" s="39"/>
      <c r="X284" s="108"/>
      <c r="Y284" s="39"/>
      <c r="Z284" s="108"/>
      <c r="AA284" s="39"/>
      <c r="AB284" s="108"/>
      <c r="AC284" s="39"/>
      <c r="AD284" s="108"/>
      <c r="AE284" s="39"/>
      <c r="AF284" s="108"/>
      <c r="AG284" s="39"/>
      <c r="AH284" s="108"/>
      <c r="AI284" s="39"/>
      <c r="AJ284" s="108"/>
    </row>
    <row r="285" spans="1:130" ht="33" x14ac:dyDescent="0.25">
      <c r="A285" s="248" t="s">
        <v>193</v>
      </c>
      <c r="B285" s="249">
        <f t="shared" si="521"/>
        <v>0</v>
      </c>
      <c r="C285" s="250">
        <f t="shared" si="522"/>
        <v>0</v>
      </c>
      <c r="D285" s="251">
        <f t="shared" si="522"/>
        <v>0</v>
      </c>
      <c r="E285" s="60"/>
      <c r="F285" s="141"/>
      <c r="G285" s="60"/>
      <c r="H285" s="141"/>
      <c r="I285" s="60"/>
      <c r="J285" s="141"/>
      <c r="K285" s="60"/>
      <c r="L285" s="141"/>
      <c r="M285" s="60"/>
      <c r="N285" s="141"/>
      <c r="O285" s="60"/>
      <c r="P285" s="141"/>
      <c r="Q285" s="60"/>
      <c r="R285" s="141"/>
      <c r="S285" s="60"/>
      <c r="T285" s="141"/>
      <c r="U285" s="60"/>
      <c r="V285" s="141"/>
      <c r="W285" s="60"/>
      <c r="X285" s="141"/>
      <c r="Y285" s="60"/>
      <c r="Z285" s="141"/>
      <c r="AA285" s="60"/>
      <c r="AB285" s="141"/>
      <c r="AC285" s="60"/>
      <c r="AD285" s="141"/>
      <c r="AE285" s="60"/>
      <c r="AF285" s="141"/>
      <c r="AG285" s="60"/>
      <c r="AH285" s="141"/>
      <c r="AI285" s="60"/>
      <c r="AJ285" s="141"/>
    </row>
    <row r="286" spans="1:130" x14ac:dyDescent="0.25">
      <c r="A286" s="160" t="s">
        <v>194</v>
      </c>
    </row>
    <row r="287" spans="1:130" ht="15" customHeight="1" x14ac:dyDescent="0.25">
      <c r="A287" s="585" t="s">
        <v>123</v>
      </c>
      <c r="B287" s="588" t="s">
        <v>5</v>
      </c>
      <c r="C287" s="589"/>
      <c r="D287" s="568"/>
      <c r="E287" s="580" t="s">
        <v>195</v>
      </c>
      <c r="F287" s="581"/>
      <c r="G287" s="581"/>
      <c r="H287" s="581"/>
      <c r="I287" s="581"/>
      <c r="J287" s="581"/>
      <c r="K287" s="581"/>
      <c r="L287" s="581"/>
      <c r="M287" s="581"/>
      <c r="N287" s="581"/>
      <c r="O287" s="581"/>
      <c r="P287" s="581"/>
      <c r="Q287" s="581"/>
      <c r="R287" s="581"/>
      <c r="S287" s="581"/>
      <c r="T287" s="581"/>
      <c r="U287" s="581"/>
      <c r="V287" s="581"/>
      <c r="W287" s="581"/>
      <c r="X287" s="581"/>
      <c r="Y287" s="581"/>
      <c r="Z287" s="581"/>
      <c r="AA287" s="581"/>
      <c r="AB287" s="582"/>
      <c r="AC287" s="600" t="s">
        <v>9</v>
      </c>
      <c r="AD287" s="568" t="s">
        <v>10</v>
      </c>
    </row>
    <row r="288" spans="1:130" ht="15" customHeight="1" x14ac:dyDescent="0.25">
      <c r="A288" s="586"/>
      <c r="B288" s="590"/>
      <c r="C288" s="591"/>
      <c r="D288" s="592"/>
      <c r="E288" s="594" t="s">
        <v>196</v>
      </c>
      <c r="F288" s="595"/>
      <c r="G288" s="594" t="s">
        <v>18</v>
      </c>
      <c r="H288" s="595"/>
      <c r="I288" s="594" t="s">
        <v>178</v>
      </c>
      <c r="J288" s="595"/>
      <c r="K288" s="594" t="s">
        <v>179</v>
      </c>
      <c r="L288" s="595"/>
      <c r="M288" s="594" t="s">
        <v>180</v>
      </c>
      <c r="N288" s="595"/>
      <c r="O288" s="594" t="s">
        <v>181</v>
      </c>
      <c r="P288" s="595"/>
      <c r="Q288" s="594" t="s">
        <v>182</v>
      </c>
      <c r="R288" s="595"/>
      <c r="S288" s="594" t="s">
        <v>183</v>
      </c>
      <c r="T288" s="595"/>
      <c r="U288" s="594" t="s">
        <v>184</v>
      </c>
      <c r="V288" s="595"/>
      <c r="W288" s="594" t="s">
        <v>185</v>
      </c>
      <c r="X288" s="595"/>
      <c r="Y288" s="594" t="s">
        <v>186</v>
      </c>
      <c r="Z288" s="595"/>
      <c r="AA288" s="594" t="s">
        <v>197</v>
      </c>
      <c r="AB288" s="603"/>
      <c r="AC288" s="601"/>
      <c r="AD288" s="592"/>
    </row>
    <row r="289" spans="1:130" x14ac:dyDescent="0.25">
      <c r="A289" s="587"/>
      <c r="B289" s="253" t="s">
        <v>173</v>
      </c>
      <c r="C289" s="18" t="s">
        <v>31</v>
      </c>
      <c r="D289" s="283" t="s">
        <v>32</v>
      </c>
      <c r="E289" s="18" t="s">
        <v>31</v>
      </c>
      <c r="F289" s="283" t="s">
        <v>32</v>
      </c>
      <c r="G289" s="18" t="s">
        <v>31</v>
      </c>
      <c r="H289" s="283" t="s">
        <v>32</v>
      </c>
      <c r="I289" s="18" t="s">
        <v>31</v>
      </c>
      <c r="J289" s="283" t="s">
        <v>32</v>
      </c>
      <c r="K289" s="18" t="s">
        <v>31</v>
      </c>
      <c r="L289" s="283" t="s">
        <v>32</v>
      </c>
      <c r="M289" s="18" t="s">
        <v>31</v>
      </c>
      <c r="N289" s="283" t="s">
        <v>32</v>
      </c>
      <c r="O289" s="18" t="s">
        <v>31</v>
      </c>
      <c r="P289" s="283" t="s">
        <v>32</v>
      </c>
      <c r="Q289" s="18" t="s">
        <v>31</v>
      </c>
      <c r="R289" s="283" t="s">
        <v>32</v>
      </c>
      <c r="S289" s="18" t="s">
        <v>31</v>
      </c>
      <c r="T289" s="283" t="s">
        <v>32</v>
      </c>
      <c r="U289" s="18" t="s">
        <v>31</v>
      </c>
      <c r="V289" s="283" t="s">
        <v>32</v>
      </c>
      <c r="W289" s="18" t="s">
        <v>31</v>
      </c>
      <c r="X289" s="283" t="s">
        <v>32</v>
      </c>
      <c r="Y289" s="18" t="s">
        <v>31</v>
      </c>
      <c r="Z289" s="283" t="s">
        <v>32</v>
      </c>
      <c r="AA289" s="18" t="s">
        <v>31</v>
      </c>
      <c r="AB289" s="26" t="s">
        <v>32</v>
      </c>
      <c r="AC289" s="602"/>
      <c r="AD289" s="56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</row>
    <row r="290" spans="1:130" ht="22.5" x14ac:dyDescent="0.25">
      <c r="A290" s="254" t="s">
        <v>198</v>
      </c>
      <c r="B290" s="255">
        <f>SUM(C290:D290)</f>
        <v>0</v>
      </c>
      <c r="C290" s="256">
        <f>+E290+G290+I290+K290+M290+O290+Q290+S290+U290+W290+Y290+AA290</f>
        <v>0</v>
      </c>
      <c r="D290" s="257">
        <f>+F290+H290+J290+L290+N290+P290+R290+T290+V290+X290+Z290+AB290</f>
        <v>0</v>
      </c>
      <c r="E290" s="39"/>
      <c r="F290" s="37"/>
      <c r="G290" s="39"/>
      <c r="H290" s="37"/>
      <c r="I290" s="39"/>
      <c r="J290" s="37"/>
      <c r="K290" s="39"/>
      <c r="L290" s="37"/>
      <c r="M290" s="39"/>
      <c r="N290" s="37"/>
      <c r="O290" s="39"/>
      <c r="P290" s="37"/>
      <c r="Q290" s="39"/>
      <c r="R290" s="37"/>
      <c r="S290" s="39"/>
      <c r="T290" s="37"/>
      <c r="U290" s="39"/>
      <c r="V290" s="37"/>
      <c r="W290" s="39"/>
      <c r="X290" s="37"/>
      <c r="Y290" s="39"/>
      <c r="Z290" s="37"/>
      <c r="AA290" s="39"/>
      <c r="AB290" s="40"/>
      <c r="AC290" s="147"/>
      <c r="AD290" s="87"/>
      <c r="AE290" s="43" t="str">
        <f>$CA290&amp;$CB290&amp;$CC290&amp;$CD290&amp;$CE290&amp;$CF290&amp;$CG290&amp;$CH290&amp;$CI290&amp;$CJ290&amp;$CK290&amp;$CL290&amp;$CM290&amp;$CN290&amp;$CO290&amp;$CP290&amp;$CQ290&amp;$CR290&amp;$CS290&amp;$CT290&amp;$CU290&amp;$CV290&amp;$CW290&amp;$CX290&amp;$CY290&amp;$CZ290</f>
        <v/>
      </c>
      <c r="CA290" s="44" t="str">
        <f>IF(AND($B290&lt;&gt;0,AC290=""),"* No olvide ingresar la columna Pueblos Originarios (Digite CERO si no tiene). ",IF(AC290&gt;$B290,"* El Número de Donantes Confirmados pertenecientes a Pueblos Originarios no puede superar el Total. ",""))</f>
        <v/>
      </c>
      <c r="CB290" s="44" t="str">
        <f>IF(AND($B290&lt;&gt;0,AD290=""),"* No olvide ingresar la columna Migrantes (Digite CERO si no tiene). ",IF(AD290&gt;$B290,"* El Número de Donantes Confirmados pertenecientes a Población Migrante no puede superar el Total. ",""))</f>
        <v/>
      </c>
      <c r="DA290" s="45">
        <f>IF(AND($B290&lt;&gt;0,AC290=""),1,IF(AC290&gt;$B290,1,0))</f>
        <v>0</v>
      </c>
      <c r="DB290" s="45">
        <f>IF(AND($B290&lt;&gt;0,AD290=""),1,IF(AD290&gt;$B290,1,0))</f>
        <v>0</v>
      </c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</row>
    <row r="291" spans="1:130" ht="22.5" x14ac:dyDescent="0.25">
      <c r="A291" s="248" t="s">
        <v>199</v>
      </c>
      <c r="B291" s="258">
        <f>SUM(C291:D291)</f>
        <v>0</v>
      </c>
      <c r="C291" s="259">
        <f>+E291+G291+I291+K291+M291+O291+Q291+S291+U291+W291+Y291+AA291</f>
        <v>0</v>
      </c>
      <c r="D291" s="260">
        <f>+F291+H291+J291+L291+N291+P291+R291+T291+V291+X291+Z291+AB291</f>
        <v>0</v>
      </c>
      <c r="E291" s="60"/>
      <c r="F291" s="141"/>
      <c r="G291" s="60"/>
      <c r="H291" s="141"/>
      <c r="I291" s="60"/>
      <c r="J291" s="141"/>
      <c r="K291" s="60"/>
      <c r="L291" s="141"/>
      <c r="M291" s="60"/>
      <c r="N291" s="141"/>
      <c r="O291" s="60"/>
      <c r="P291" s="141"/>
      <c r="Q291" s="60"/>
      <c r="R291" s="141"/>
      <c r="S291" s="60"/>
      <c r="T291" s="141"/>
      <c r="U291" s="60"/>
      <c r="V291" s="141"/>
      <c r="W291" s="60"/>
      <c r="X291" s="141"/>
      <c r="Y291" s="60"/>
      <c r="Z291" s="141"/>
      <c r="AA291" s="60"/>
      <c r="AB291" s="62"/>
      <c r="AC291" s="58"/>
      <c r="AD291" s="61"/>
      <c r="AE291" s="43" t="str">
        <f>$CA291&amp;$CB291&amp;$CC291&amp;$CD291&amp;$CE291&amp;$CF291&amp;$CG291&amp;$CH291&amp;$CI291&amp;$CJ291&amp;$CK291&amp;$CL291&amp;$CM291&amp;$CN291&amp;$CO291&amp;$CP291&amp;$CQ291&amp;$CR291&amp;$CS291&amp;$CT291&amp;$CU291&amp;$CV291&amp;$CW291&amp;$CX291&amp;$CY291&amp;$CZ291</f>
        <v/>
      </c>
      <c r="CA291" s="44" t="str">
        <f>IF(AND($B291&lt;&gt;0,AC291=""),"* No olvide ingresar la columna Pueblos Originarios (Digite CERO si no tiene). ",IF(AC291&gt;$B291,"* El Número de Donantes Confirmados pertenecientes a Pueblos Originarios no puede superar el Total. ",""))</f>
        <v/>
      </c>
      <c r="CB291" s="44" t="str">
        <f>IF(AND($B291&lt;&gt;0,AD291=""),"* No olvide ingresar la columna Migrantes (Digite CERO si no tiene). ",IF(AD291&gt;$B291,"* El Número de Donantes Confirmados pertenecientes a Población Migrante no puede superar el Total. ",""))</f>
        <v/>
      </c>
      <c r="DA291" s="45">
        <f>IF(AND($B291&lt;&gt;0,AC291=""),1,IF(AC291&gt;$B291,1,0))</f>
        <v>0</v>
      </c>
      <c r="DB291" s="45">
        <f>IF(AND($B291&lt;&gt;0,AD291=""),1,IF(AD291&gt;$B291,1,0))</f>
        <v>0</v>
      </c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</row>
    <row r="292" spans="1:130" x14ac:dyDescent="0.25">
      <c r="A292" s="160" t="s">
        <v>200</v>
      </c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</row>
    <row r="293" spans="1:130" ht="15" customHeight="1" x14ac:dyDescent="0.25">
      <c r="A293" s="585" t="s">
        <v>123</v>
      </c>
      <c r="B293" s="588" t="s">
        <v>5</v>
      </c>
      <c r="C293" s="589"/>
      <c r="D293" s="568"/>
      <c r="E293" s="604" t="s">
        <v>195</v>
      </c>
      <c r="F293" s="604"/>
      <c r="G293" s="604"/>
      <c r="H293" s="604"/>
      <c r="I293" s="604"/>
      <c r="J293" s="604"/>
      <c r="K293" s="604"/>
      <c r="L293" s="604"/>
      <c r="M293" s="604"/>
      <c r="N293" s="604"/>
      <c r="O293" s="604"/>
      <c r="P293" s="604"/>
      <c r="Q293" s="604"/>
      <c r="R293" s="604"/>
      <c r="S293" s="604"/>
      <c r="T293" s="604"/>
      <c r="U293" s="604"/>
      <c r="V293" s="604"/>
      <c r="W293" s="604"/>
      <c r="X293" s="604"/>
      <c r="Y293" s="604"/>
      <c r="Z293" s="604"/>
      <c r="AA293" s="604"/>
      <c r="AB293" s="604"/>
      <c r="AC293" s="604"/>
      <c r="AD293" s="604"/>
      <c r="AE293" s="604"/>
      <c r="AF293" s="604"/>
      <c r="AG293" s="604"/>
      <c r="AH293" s="604"/>
      <c r="AI293" s="604"/>
      <c r="AJ293" s="605"/>
      <c r="AK293" s="600" t="s">
        <v>9</v>
      </c>
      <c r="AL293" s="568" t="s">
        <v>10</v>
      </c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</row>
    <row r="294" spans="1:130" ht="15" customHeight="1" x14ac:dyDescent="0.25">
      <c r="A294" s="586"/>
      <c r="B294" s="590"/>
      <c r="C294" s="591"/>
      <c r="D294" s="592"/>
      <c r="E294" s="594" t="s">
        <v>174</v>
      </c>
      <c r="F294" s="595"/>
      <c r="G294" s="596" t="s">
        <v>175</v>
      </c>
      <c r="H294" s="597"/>
      <c r="I294" s="596" t="s">
        <v>176</v>
      </c>
      <c r="J294" s="597"/>
      <c r="K294" s="596" t="s">
        <v>177</v>
      </c>
      <c r="L294" s="597"/>
      <c r="M294" s="594" t="s">
        <v>17</v>
      </c>
      <c r="N294" s="595"/>
      <c r="O294" s="594" t="s">
        <v>18</v>
      </c>
      <c r="P294" s="595"/>
      <c r="Q294" s="594" t="s">
        <v>178</v>
      </c>
      <c r="R294" s="595"/>
      <c r="S294" s="594" t="s">
        <v>179</v>
      </c>
      <c r="T294" s="595"/>
      <c r="U294" s="594" t="s">
        <v>180</v>
      </c>
      <c r="V294" s="595"/>
      <c r="W294" s="594" t="s">
        <v>181</v>
      </c>
      <c r="X294" s="595"/>
      <c r="Y294" s="594" t="s">
        <v>182</v>
      </c>
      <c r="Z294" s="595"/>
      <c r="AA294" s="594" t="s">
        <v>183</v>
      </c>
      <c r="AB294" s="595"/>
      <c r="AC294" s="594" t="s">
        <v>184</v>
      </c>
      <c r="AD294" s="595"/>
      <c r="AE294" s="594" t="s">
        <v>185</v>
      </c>
      <c r="AF294" s="595"/>
      <c r="AG294" s="594" t="s">
        <v>186</v>
      </c>
      <c r="AH294" s="595"/>
      <c r="AI294" s="594" t="s">
        <v>187</v>
      </c>
      <c r="AJ294" s="603"/>
      <c r="AK294" s="601"/>
      <c r="AL294" s="592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</row>
    <row r="295" spans="1:130" x14ac:dyDescent="0.25">
      <c r="A295" s="587"/>
      <c r="B295" s="253" t="s">
        <v>173</v>
      </c>
      <c r="C295" s="18" t="s">
        <v>31</v>
      </c>
      <c r="D295" s="283" t="s">
        <v>32</v>
      </c>
      <c r="E295" s="18" t="s">
        <v>31</v>
      </c>
      <c r="F295" s="283" t="s">
        <v>32</v>
      </c>
      <c r="G295" s="18" t="s">
        <v>31</v>
      </c>
      <c r="H295" s="283" t="s">
        <v>32</v>
      </c>
      <c r="I295" s="18" t="s">
        <v>31</v>
      </c>
      <c r="J295" s="283" t="s">
        <v>32</v>
      </c>
      <c r="K295" s="18" t="s">
        <v>31</v>
      </c>
      <c r="L295" s="283" t="s">
        <v>32</v>
      </c>
      <c r="M295" s="18" t="s">
        <v>31</v>
      </c>
      <c r="N295" s="283" t="s">
        <v>32</v>
      </c>
      <c r="O295" s="18" t="s">
        <v>31</v>
      </c>
      <c r="P295" s="283" t="s">
        <v>32</v>
      </c>
      <c r="Q295" s="18" t="s">
        <v>31</v>
      </c>
      <c r="R295" s="283" t="s">
        <v>32</v>
      </c>
      <c r="S295" s="18" t="s">
        <v>31</v>
      </c>
      <c r="T295" s="283" t="s">
        <v>32</v>
      </c>
      <c r="U295" s="18" t="s">
        <v>31</v>
      </c>
      <c r="V295" s="283" t="s">
        <v>32</v>
      </c>
      <c r="W295" s="18" t="s">
        <v>31</v>
      </c>
      <c r="X295" s="283" t="s">
        <v>32</v>
      </c>
      <c r="Y295" s="18" t="s">
        <v>31</v>
      </c>
      <c r="Z295" s="283" t="s">
        <v>32</v>
      </c>
      <c r="AA295" s="18" t="s">
        <v>31</v>
      </c>
      <c r="AB295" s="283" t="s">
        <v>32</v>
      </c>
      <c r="AC295" s="18" t="s">
        <v>31</v>
      </c>
      <c r="AD295" s="283" t="s">
        <v>32</v>
      </c>
      <c r="AE295" s="18" t="s">
        <v>31</v>
      </c>
      <c r="AF295" s="283" t="s">
        <v>32</v>
      </c>
      <c r="AG295" s="18" t="s">
        <v>31</v>
      </c>
      <c r="AH295" s="283" t="s">
        <v>32</v>
      </c>
      <c r="AI295" s="18" t="s">
        <v>31</v>
      </c>
      <c r="AJ295" s="288" t="s">
        <v>32</v>
      </c>
      <c r="AK295" s="602"/>
      <c r="AL295" s="56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</row>
    <row r="296" spans="1:130" ht="22.5" x14ac:dyDescent="0.25">
      <c r="A296" s="254" t="s">
        <v>201</v>
      </c>
      <c r="B296" s="216">
        <f>SUM(C296:D296)</f>
        <v>0</v>
      </c>
      <c r="C296" s="262">
        <f t="shared" ref="C296:D298" si="523">+E296+G296+I296+K296+M296+O296+Q296+S296+U296+W296+Y296+AA296+AC296+AE296+AG296+AI296</f>
        <v>0</v>
      </c>
      <c r="D296" s="257">
        <f t="shared" si="523"/>
        <v>0</v>
      </c>
      <c r="E296" s="39"/>
      <c r="F296" s="42"/>
      <c r="G296" s="39"/>
      <c r="H296" s="42"/>
      <c r="I296" s="39"/>
      <c r="J296" s="42"/>
      <c r="K296" s="39"/>
      <c r="L296" s="42"/>
      <c r="M296" s="39"/>
      <c r="N296" s="42"/>
      <c r="O296" s="39"/>
      <c r="P296" s="42"/>
      <c r="Q296" s="39"/>
      <c r="R296" s="42"/>
      <c r="S296" s="39"/>
      <c r="T296" s="42"/>
      <c r="U296" s="39"/>
      <c r="V296" s="42"/>
      <c r="W296" s="39"/>
      <c r="X296" s="42"/>
      <c r="Y296" s="39"/>
      <c r="Z296" s="42"/>
      <c r="AA296" s="39"/>
      <c r="AB296" s="42"/>
      <c r="AC296" s="39"/>
      <c r="AD296" s="42"/>
      <c r="AE296" s="39"/>
      <c r="AF296" s="42"/>
      <c r="AG296" s="39"/>
      <c r="AH296" s="42"/>
      <c r="AI296" s="39"/>
      <c r="AJ296" s="40"/>
      <c r="AK296" s="41"/>
      <c r="AL296" s="263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</row>
    <row r="297" spans="1:130" ht="22.5" x14ac:dyDescent="0.25">
      <c r="A297" s="228" t="s">
        <v>202</v>
      </c>
      <c r="B297" s="264">
        <f>SUM(C297:D297)</f>
        <v>0</v>
      </c>
      <c r="C297" s="265">
        <f t="shared" si="523"/>
        <v>0</v>
      </c>
      <c r="D297" s="244">
        <f t="shared" si="523"/>
        <v>0</v>
      </c>
      <c r="E297" s="39"/>
      <c r="F297" s="42"/>
      <c r="G297" s="39"/>
      <c r="H297" s="42"/>
      <c r="I297" s="39"/>
      <c r="J297" s="42"/>
      <c r="K297" s="39"/>
      <c r="L297" s="42"/>
      <c r="M297" s="39"/>
      <c r="N297" s="42"/>
      <c r="O297" s="39"/>
      <c r="P297" s="42"/>
      <c r="Q297" s="39"/>
      <c r="R297" s="42"/>
      <c r="S297" s="39"/>
      <c r="T297" s="42"/>
      <c r="U297" s="39"/>
      <c r="V297" s="42"/>
      <c r="W297" s="39"/>
      <c r="X297" s="42"/>
      <c r="Y297" s="39"/>
      <c r="Z297" s="42"/>
      <c r="AA297" s="39"/>
      <c r="AB297" s="42"/>
      <c r="AC297" s="39"/>
      <c r="AD297" s="42"/>
      <c r="AE297" s="39"/>
      <c r="AF297" s="42"/>
      <c r="AG297" s="39"/>
      <c r="AH297" s="42"/>
      <c r="AI297" s="39"/>
      <c r="AJ297" s="40"/>
      <c r="AK297" s="37"/>
      <c r="AL297" s="42"/>
      <c r="AM297" s="43" t="str">
        <f>$CA297&amp;$CB297&amp;$CC297&amp;$CD297&amp;$CE297&amp;$CF297&amp;$CG297&amp;$CH297&amp;$CI297&amp;$CJ297&amp;$CK297&amp;$CL297&amp;$CM297&amp;$CN297&amp;$CO297&amp;$CP297&amp;$CQ297&amp;$CR297&amp;$CS297&amp;$CT297&amp;$CU297&amp;$CV297&amp;$CW297&amp;$CX297&amp;$CY297&amp;$CZ297</f>
        <v/>
      </c>
      <c r="CA297" s="44" t="str">
        <f>IF(AND($B297&lt;&gt;0,AK297=""),"* No olvide ingresar la columna Pueblos Originarios (Digite CERO si no tiene). ",IF(AK297&gt;$B297,"* El Número de personas en seguimiento pertenecientes a Pueblos Originarios no puede superar el Total. ",""))</f>
        <v/>
      </c>
      <c r="CB297" s="44" t="str">
        <f>IF(AND($B297&lt;&gt;0,AL297=""),"* No olvide ingresar la columna Migrantes (Digite CERO si no tiene). ",IF(AL297&gt;$B297,"* El Número de personas en seguimiento pertenecientes a Población Migrante no puede superar el Total. ",""))</f>
        <v/>
      </c>
      <c r="DA297" s="45">
        <f>IF(AND($B297&lt;&gt;0,AK297=""),1,IF(AK297&gt;$B297,1,0))</f>
        <v>0</v>
      </c>
      <c r="DB297" s="45">
        <f>IF(AND($B297&lt;&gt;0,AL297=""),1,IF(AL297&gt;$B297,1,0))</f>
        <v>0</v>
      </c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</row>
    <row r="298" spans="1:130" ht="22.5" x14ac:dyDescent="0.25">
      <c r="A298" s="266" t="s">
        <v>203</v>
      </c>
      <c r="B298" s="267">
        <f>SUM(C298:D298)</f>
        <v>0</v>
      </c>
      <c r="C298" s="268">
        <f t="shared" si="523"/>
        <v>0</v>
      </c>
      <c r="D298" s="269">
        <f t="shared" si="523"/>
        <v>0</v>
      </c>
      <c r="E298" s="89"/>
      <c r="F298" s="92"/>
      <c r="G298" s="89"/>
      <c r="H298" s="92"/>
      <c r="I298" s="89"/>
      <c r="J298" s="92"/>
      <c r="K298" s="89"/>
      <c r="L298" s="92"/>
      <c r="M298" s="89"/>
      <c r="N298" s="92"/>
      <c r="O298" s="89"/>
      <c r="P298" s="92"/>
      <c r="Q298" s="89"/>
      <c r="R298" s="92"/>
      <c r="S298" s="89"/>
      <c r="T298" s="92"/>
      <c r="U298" s="89"/>
      <c r="V298" s="92"/>
      <c r="W298" s="89"/>
      <c r="X298" s="92"/>
      <c r="Y298" s="89"/>
      <c r="Z298" s="92"/>
      <c r="AA298" s="89"/>
      <c r="AB298" s="92"/>
      <c r="AC298" s="89"/>
      <c r="AD298" s="92"/>
      <c r="AE298" s="89"/>
      <c r="AF298" s="92"/>
      <c r="AG298" s="89"/>
      <c r="AH298" s="92"/>
      <c r="AI298" s="89"/>
      <c r="AJ298" s="270"/>
      <c r="AK298" s="271"/>
      <c r="AL298" s="92"/>
      <c r="AM298" s="43" t="str">
        <f>$CA298&amp;$CB298&amp;$CC298&amp;$CD298&amp;$CE298&amp;$CF298&amp;$CG298&amp;$CH298&amp;$CI298&amp;$CJ298&amp;$CK298&amp;$CL298&amp;$CM298&amp;$CN298&amp;$CO298&amp;$CP298&amp;$CQ298&amp;$CR298&amp;$CS298&amp;$CT298&amp;$CU298&amp;$CV298&amp;$CW298&amp;$CX298&amp;$CY298&amp;$CZ298</f>
        <v/>
      </c>
      <c r="CA298" s="44" t="str">
        <f>IF(AND($B298&lt;&gt;0,AK298=""),"* No olvide ingresar la columna Pueblos Originarios (Digite CERO si no tiene). ",IF(AK298&gt;$B298,"* El Número de personas en seguimiento pertenecientes a Pueblos Originarios no puede superar el Total. ",""))</f>
        <v/>
      </c>
      <c r="CB298" s="44" t="str">
        <f>IF(AND($B298&lt;&gt;0,AL298=""),"* No olvide ingresar la columna Migrantes (Digite CERO si no tiene). ",IF(AL298&gt;$B298,"* El Número de personas en seguimiento pertenecientes a Población Migrante no puede superar el Total. ",""))</f>
        <v/>
      </c>
      <c r="DA298" s="45">
        <f>IF(AND($B298&lt;&gt;0,AK298=""),1,IF(AK298&gt;$B298,1,0))</f>
        <v>0</v>
      </c>
      <c r="DB298" s="45">
        <f>IF(AND($B298&lt;&gt;0,AL298=""),1,IF(AL298&gt;$B298,1,0))</f>
        <v>0</v>
      </c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</row>
    <row r="308" spans="1:2" s="234" customFormat="1" x14ac:dyDescent="0.25">
      <c r="A308" s="234">
        <f>SUM(B296:B298,B290:B291,B280:B285,B270:B274,B262:B266,C236:D258,B225:C231,B214:C220,C187:D209,C160:D182,C151:P155,C143:P147,B122:C139,B100:C117,B78:C95,B56:C73,B34:C51,B12:C29)</f>
        <v>2173</v>
      </c>
      <c r="B308" s="234">
        <f>SUM(DA12:DZ298)</f>
        <v>0</v>
      </c>
    </row>
  </sheetData>
  <mergeCells count="465">
    <mergeCell ref="O288:P288"/>
    <mergeCell ref="A293:A295"/>
    <mergeCell ref="B293:D294"/>
    <mergeCell ref="E293:AJ293"/>
    <mergeCell ref="AK293:AK295"/>
    <mergeCell ref="AL293:AL295"/>
    <mergeCell ref="E294:F294"/>
    <mergeCell ref="G294:H294"/>
    <mergeCell ref="I294:J294"/>
    <mergeCell ref="K294:L294"/>
    <mergeCell ref="M294:N294"/>
    <mergeCell ref="AA294:AB294"/>
    <mergeCell ref="AC294:AD294"/>
    <mergeCell ref="AE294:AF294"/>
    <mergeCell ref="AG294:AH294"/>
    <mergeCell ref="AI294:AJ294"/>
    <mergeCell ref="O294:P294"/>
    <mergeCell ref="Q294:R294"/>
    <mergeCell ref="S294:T294"/>
    <mergeCell ref="U294:V294"/>
    <mergeCell ref="W294:X294"/>
    <mergeCell ref="Y294:Z294"/>
    <mergeCell ref="AG278:AH278"/>
    <mergeCell ref="AI278:AJ278"/>
    <mergeCell ref="A287:A289"/>
    <mergeCell ref="B287:D288"/>
    <mergeCell ref="E287:AB287"/>
    <mergeCell ref="AC287:AC289"/>
    <mergeCell ref="AD287:AD289"/>
    <mergeCell ref="O278:P278"/>
    <mergeCell ref="Q278:R278"/>
    <mergeCell ref="S278:T278"/>
    <mergeCell ref="U278:V278"/>
    <mergeCell ref="W278:X278"/>
    <mergeCell ref="Y278:Z278"/>
    <mergeCell ref="Q288:R288"/>
    <mergeCell ref="S288:T288"/>
    <mergeCell ref="U288:V288"/>
    <mergeCell ref="W288:X288"/>
    <mergeCell ref="Y288:Z288"/>
    <mergeCell ref="AA288:AB288"/>
    <mergeCell ref="E288:F288"/>
    <mergeCell ref="G288:H288"/>
    <mergeCell ref="I288:J288"/>
    <mergeCell ref="K288:L288"/>
    <mergeCell ref="M288:N288"/>
    <mergeCell ref="AC277:AD277"/>
    <mergeCell ref="AE277:AF277"/>
    <mergeCell ref="I277:J277"/>
    <mergeCell ref="K277:L277"/>
    <mergeCell ref="M277:N277"/>
    <mergeCell ref="O277:P277"/>
    <mergeCell ref="Q277:R277"/>
    <mergeCell ref="S277:T277"/>
    <mergeCell ref="AA278:AB278"/>
    <mergeCell ref="AC278:AD278"/>
    <mergeCell ref="AE278:AF278"/>
    <mergeCell ref="A268:A269"/>
    <mergeCell ref="B268:B269"/>
    <mergeCell ref="C268:R268"/>
    <mergeCell ref="S268:S269"/>
    <mergeCell ref="T268:T269"/>
    <mergeCell ref="A276:A279"/>
    <mergeCell ref="B276:D277"/>
    <mergeCell ref="E276:AJ276"/>
    <mergeCell ref="E277:F277"/>
    <mergeCell ref="G277:H277"/>
    <mergeCell ref="AG277:AH277"/>
    <mergeCell ref="AI277:AJ277"/>
    <mergeCell ref="B278:B279"/>
    <mergeCell ref="C278:C279"/>
    <mergeCell ref="D278:D279"/>
    <mergeCell ref="E278:F278"/>
    <mergeCell ref="G278:H278"/>
    <mergeCell ref="I278:J278"/>
    <mergeCell ref="K278:L278"/>
    <mergeCell ref="M278:N278"/>
    <mergeCell ref="U277:V277"/>
    <mergeCell ref="W277:X277"/>
    <mergeCell ref="Y277:Z277"/>
    <mergeCell ref="AA277:AB277"/>
    <mergeCell ref="A236:A254"/>
    <mergeCell ref="A255:A258"/>
    <mergeCell ref="A260:A261"/>
    <mergeCell ref="B260:B261"/>
    <mergeCell ref="C260:L260"/>
    <mergeCell ref="M260:M261"/>
    <mergeCell ref="N260:N261"/>
    <mergeCell ref="AE234:AF234"/>
    <mergeCell ref="AG234:AH234"/>
    <mergeCell ref="S234:T234"/>
    <mergeCell ref="U234:V234"/>
    <mergeCell ref="W234:X234"/>
    <mergeCell ref="Y234:Z234"/>
    <mergeCell ref="AA234:AB234"/>
    <mergeCell ref="AC234:AD234"/>
    <mergeCell ref="A233:B235"/>
    <mergeCell ref="C233:D234"/>
    <mergeCell ref="AS233:AT234"/>
    <mergeCell ref="AU233:AV234"/>
    <mergeCell ref="AW233:AX234"/>
    <mergeCell ref="E234:F234"/>
    <mergeCell ref="G234:H234"/>
    <mergeCell ref="I234:J234"/>
    <mergeCell ref="K234:L234"/>
    <mergeCell ref="M234:N234"/>
    <mergeCell ref="O234:P234"/>
    <mergeCell ref="Q234:R234"/>
    <mergeCell ref="AQ234:AR234"/>
    <mergeCell ref="AI234:AJ234"/>
    <mergeCell ref="AK234:AL234"/>
    <mergeCell ref="AM234:AN234"/>
    <mergeCell ref="AO234:AP234"/>
    <mergeCell ref="E233:AJ233"/>
    <mergeCell ref="AK233:AN233"/>
    <mergeCell ref="AO233:AR233"/>
    <mergeCell ref="AP222:AP224"/>
    <mergeCell ref="AQ222:AQ224"/>
    <mergeCell ref="D223:E223"/>
    <mergeCell ref="F223:G223"/>
    <mergeCell ref="H223:I223"/>
    <mergeCell ref="J223:K223"/>
    <mergeCell ref="L223:M223"/>
    <mergeCell ref="N223:O223"/>
    <mergeCell ref="P223:Q223"/>
    <mergeCell ref="R223:S223"/>
    <mergeCell ref="A222:A224"/>
    <mergeCell ref="B222:C223"/>
    <mergeCell ref="D222:AK222"/>
    <mergeCell ref="AL222:AM222"/>
    <mergeCell ref="AN222:AO222"/>
    <mergeCell ref="T223:U223"/>
    <mergeCell ref="V223:W223"/>
    <mergeCell ref="AB212:AC212"/>
    <mergeCell ref="AD212:AE212"/>
    <mergeCell ref="AF212:AG212"/>
    <mergeCell ref="AH212:AI212"/>
    <mergeCell ref="AJ212:AK212"/>
    <mergeCell ref="AL212:AL213"/>
    <mergeCell ref="AJ223:AK223"/>
    <mergeCell ref="AL223:AL224"/>
    <mergeCell ref="AM223:AM224"/>
    <mergeCell ref="AN223:AN224"/>
    <mergeCell ref="AO223:AO224"/>
    <mergeCell ref="X223:Y223"/>
    <mergeCell ref="Z223:AA223"/>
    <mergeCell ref="AB223:AC223"/>
    <mergeCell ref="AD223:AE223"/>
    <mergeCell ref="AF223:AG223"/>
    <mergeCell ref="AH223:AI223"/>
    <mergeCell ref="AP211:AP213"/>
    <mergeCell ref="AQ211:AQ213"/>
    <mergeCell ref="D212:E212"/>
    <mergeCell ref="F212:G212"/>
    <mergeCell ref="H212:I212"/>
    <mergeCell ref="J212:K212"/>
    <mergeCell ref="L212:M212"/>
    <mergeCell ref="N212:O212"/>
    <mergeCell ref="P212:Q212"/>
    <mergeCell ref="R212:S212"/>
    <mergeCell ref="AM212:AM213"/>
    <mergeCell ref="AN212:AN213"/>
    <mergeCell ref="AO212:AO213"/>
    <mergeCell ref="A209:B209"/>
    <mergeCell ref="A211:A213"/>
    <mergeCell ref="B211:C212"/>
    <mergeCell ref="D211:AK211"/>
    <mergeCell ref="AL211:AM211"/>
    <mergeCell ref="AN211:AO211"/>
    <mergeCell ref="T212:U212"/>
    <mergeCell ref="V212:W212"/>
    <mergeCell ref="X212:Y212"/>
    <mergeCell ref="Z212:AA212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08"/>
  <sheetViews>
    <sheetView workbookViewId="0">
      <selection activeCell="A6" sqref="A6:P6"/>
    </sheetView>
  </sheetViews>
  <sheetFormatPr baseColWidth="10" defaultColWidth="11.42578125" defaultRowHeight="15" x14ac:dyDescent="0.25"/>
  <cols>
    <col min="1" max="1" width="43.140625" style="9" customWidth="1"/>
    <col min="2" max="2" width="35.85546875" style="9" customWidth="1"/>
    <col min="3" max="3" width="16.85546875" style="9" customWidth="1"/>
    <col min="4" max="4" width="14.85546875" style="9" customWidth="1"/>
    <col min="5" max="5" width="14.5703125" style="9" customWidth="1"/>
    <col min="6" max="43" width="11.42578125" style="9"/>
    <col min="44" max="44" width="13.42578125" style="9" customWidth="1"/>
    <col min="45" max="45" width="11.42578125" style="9"/>
    <col min="46" max="46" width="12.85546875" style="9" customWidth="1"/>
    <col min="47" max="47" width="11.42578125" style="9"/>
    <col min="48" max="48" width="12.42578125" style="9" customWidth="1"/>
    <col min="49" max="49" width="11.42578125" style="9"/>
    <col min="50" max="50" width="12.140625" style="9" customWidth="1"/>
    <col min="51" max="61" width="11.42578125" style="9"/>
    <col min="62" max="73" width="11.42578125" style="9" customWidth="1"/>
    <col min="74" max="75" width="11.42578125" style="10" customWidth="1"/>
    <col min="76" max="77" width="8.140625" style="11" customWidth="1"/>
    <col min="78" max="78" width="9.42578125" style="11" customWidth="1"/>
    <col min="79" max="79" width="6.85546875" style="5" hidden="1" customWidth="1"/>
    <col min="80" max="104" width="5.42578125" style="5" hidden="1" customWidth="1"/>
    <col min="105" max="130" width="5.42578125" style="6" hidden="1" customWidth="1"/>
    <col min="131" max="131" width="9.42578125" style="9" customWidth="1"/>
    <col min="132" max="133" width="8.140625" style="9" customWidth="1"/>
    <col min="134" max="16384" width="11.42578125" style="9"/>
  </cols>
  <sheetData>
    <row r="1" spans="1:130" s="2" customFormat="1" x14ac:dyDescent="0.25">
      <c r="A1" s="1" t="s">
        <v>0</v>
      </c>
      <c r="BV1" s="3"/>
      <c r="BW1" s="3"/>
      <c r="BX1" s="4"/>
      <c r="BY1" s="4"/>
      <c r="BZ1" s="4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x14ac:dyDescent="0.25">
      <c r="A2" s="1" t="str">
        <f>CONCATENATE("COMUNA: ",[4]NOMBRE!B2," - ","( ",[4]NOMBRE!C2,[4]NOMBRE!D2,[4]NOMBRE!E2,[4]NOMBRE!F2,[4]NOMBRE!G2," )")</f>
        <v>COMUNA: LINARES - ( 07401 )</v>
      </c>
      <c r="BV2" s="3"/>
      <c r="BW2" s="3"/>
      <c r="BX2" s="4"/>
      <c r="BY2" s="4"/>
      <c r="BZ2" s="4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x14ac:dyDescent="0.25">
      <c r="A3" s="1" t="str">
        <f>CONCATENATE("ESTABLECIMIENTO/ESTRATEGIA: ",[4]NOMBRE!B3," - ","( ",[4]NOMBRE!C3,[4]NOMBRE!D3,[4]NOMBRE!E3,[4]NOMBRE!F3,[4]NOMBRE!G3,[4]NOMBRE!H3," )")</f>
        <v>ESTABLECIMIENTO/ESTRATEGIA: HOSPITAL PRESIDENTE CARLOS IBAÑEZ DEL CAMPO - ( 116108 )</v>
      </c>
      <c r="BV3" s="3"/>
      <c r="BW3" s="3"/>
      <c r="BX3" s="4"/>
      <c r="BY3" s="4"/>
      <c r="BZ3" s="4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x14ac:dyDescent="0.25">
      <c r="A4" s="1" t="str">
        <f>CONCATENATE("MES: ",[4]NOMBRE!B6," - ","( ",[4]NOMBRE!C6,[4]NOMBRE!D6," )")</f>
        <v>MES: MARZO - ( 03 )</v>
      </c>
      <c r="BV4" s="3"/>
      <c r="BW4" s="3"/>
      <c r="BX4" s="4"/>
      <c r="BY4" s="4"/>
      <c r="BZ4" s="4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x14ac:dyDescent="0.25">
      <c r="A5" s="1" t="str">
        <f>CONCATENATE("AÑO: ",[4]NOMBRE!B7)</f>
        <v>AÑO: 2023</v>
      </c>
      <c r="BV5" s="3"/>
      <c r="BW5" s="3"/>
      <c r="BX5" s="4"/>
      <c r="BY5" s="4"/>
      <c r="BZ5" s="4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5.75" customHeight="1" x14ac:dyDescent="0.25">
      <c r="A6" s="474" t="s">
        <v>1</v>
      </c>
      <c r="B6" s="474"/>
      <c r="C6" s="474"/>
      <c r="D6" s="474"/>
      <c r="E6" s="474"/>
      <c r="F6" s="474"/>
      <c r="G6" s="474"/>
      <c r="H6" s="474"/>
      <c r="I6" s="474"/>
      <c r="J6" s="474"/>
      <c r="K6" s="474"/>
      <c r="L6" s="474"/>
      <c r="M6" s="474"/>
      <c r="N6" s="474"/>
      <c r="O6" s="474"/>
      <c r="P6" s="474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8"/>
      <c r="AG6" s="8"/>
      <c r="AH6" s="8"/>
      <c r="AI6" s="8"/>
      <c r="AJ6" s="8"/>
      <c r="AK6" s="8"/>
      <c r="AL6" s="8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15.75" x14ac:dyDescent="0.25">
      <c r="A7" s="12" t="s">
        <v>2</v>
      </c>
      <c r="B7" s="290"/>
      <c r="C7" s="290"/>
      <c r="D7" s="290"/>
      <c r="E7" s="290"/>
      <c r="F7" s="290"/>
      <c r="G7" s="290"/>
      <c r="H7" s="290"/>
      <c r="I7" s="290"/>
      <c r="J7" s="290"/>
      <c r="K7" s="290"/>
      <c r="L7" s="290"/>
      <c r="M7" s="290"/>
      <c r="N7" s="290"/>
      <c r="O7" s="290"/>
      <c r="P7" s="290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8"/>
      <c r="AG7" s="8"/>
      <c r="AH7" s="8"/>
      <c r="AI7" s="8"/>
      <c r="AJ7" s="8"/>
      <c r="AK7" s="8"/>
      <c r="AL7" s="8"/>
      <c r="AR7" s="14"/>
      <c r="AS7" s="14"/>
      <c r="AT7" s="14"/>
      <c r="AU7" s="14"/>
      <c r="AV7" s="14"/>
      <c r="AW7" s="14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x14ac:dyDescent="0.25">
      <c r="A8" s="15" t="s">
        <v>3</v>
      </c>
      <c r="B8" s="15"/>
      <c r="C8" s="15"/>
      <c r="D8" s="16"/>
      <c r="E8" s="16"/>
      <c r="F8" s="16"/>
      <c r="G8" s="16"/>
      <c r="H8" s="2"/>
      <c r="I8" s="16"/>
      <c r="J8" s="17"/>
      <c r="K8" s="17"/>
      <c r="L8" s="17"/>
      <c r="M8" s="17"/>
      <c r="N8" s="17"/>
      <c r="O8" s="17"/>
      <c r="P8" s="17"/>
      <c r="Q8" s="8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4"/>
      <c r="BU8" s="14"/>
      <c r="BV8" s="11"/>
      <c r="BW8" s="11"/>
    </row>
    <row r="9" spans="1:130" ht="15" customHeight="1" x14ac:dyDescent="0.25">
      <c r="A9" s="475" t="s">
        <v>4</v>
      </c>
      <c r="B9" s="478" t="s">
        <v>5</v>
      </c>
      <c r="C9" s="479"/>
      <c r="D9" s="482" t="s">
        <v>6</v>
      </c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  <c r="P9" s="483"/>
      <c r="Q9" s="483"/>
      <c r="R9" s="483"/>
      <c r="S9" s="483"/>
      <c r="T9" s="483"/>
      <c r="U9" s="483"/>
      <c r="V9" s="483"/>
      <c r="W9" s="483"/>
      <c r="X9" s="483"/>
      <c r="Y9" s="483"/>
      <c r="Z9" s="483"/>
      <c r="AA9" s="483"/>
      <c r="AB9" s="483"/>
      <c r="AC9" s="483"/>
      <c r="AD9" s="483"/>
      <c r="AE9" s="483"/>
      <c r="AF9" s="483"/>
      <c r="AG9" s="483"/>
      <c r="AH9" s="483"/>
      <c r="AI9" s="483"/>
      <c r="AJ9" s="483"/>
      <c r="AK9" s="483"/>
      <c r="AL9" s="483"/>
      <c r="AM9" s="483"/>
      <c r="AN9" s="483"/>
      <c r="AO9" s="483"/>
      <c r="AP9" s="483"/>
      <c r="AQ9" s="484"/>
      <c r="AR9" s="485" t="s">
        <v>7</v>
      </c>
      <c r="AS9" s="486"/>
      <c r="AT9" s="487" t="s">
        <v>8</v>
      </c>
      <c r="AU9" s="488"/>
      <c r="AV9" s="493" t="s">
        <v>9</v>
      </c>
      <c r="AW9" s="496" t="s">
        <v>10</v>
      </c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U9" s="10"/>
      <c r="BV9" s="11"/>
      <c r="BW9" s="11"/>
    </row>
    <row r="10" spans="1:130" ht="15" customHeight="1" x14ac:dyDescent="0.25">
      <c r="A10" s="476"/>
      <c r="B10" s="480"/>
      <c r="C10" s="481"/>
      <c r="D10" s="491" t="s">
        <v>11</v>
      </c>
      <c r="E10" s="485"/>
      <c r="F10" s="491" t="s">
        <v>12</v>
      </c>
      <c r="G10" s="485"/>
      <c r="H10" s="491" t="s">
        <v>13</v>
      </c>
      <c r="I10" s="492"/>
      <c r="J10" s="485" t="s">
        <v>14</v>
      </c>
      <c r="K10" s="485"/>
      <c r="L10" s="491" t="s">
        <v>15</v>
      </c>
      <c r="M10" s="485"/>
      <c r="N10" s="491" t="s">
        <v>16</v>
      </c>
      <c r="O10" s="485"/>
      <c r="P10" s="491" t="s">
        <v>17</v>
      </c>
      <c r="Q10" s="485"/>
      <c r="R10" s="491" t="s">
        <v>18</v>
      </c>
      <c r="S10" s="485"/>
      <c r="T10" s="491" t="s">
        <v>19</v>
      </c>
      <c r="U10" s="492"/>
      <c r="V10" s="491" t="s">
        <v>20</v>
      </c>
      <c r="W10" s="492"/>
      <c r="X10" s="491" t="s">
        <v>21</v>
      </c>
      <c r="Y10" s="492"/>
      <c r="Z10" s="491" t="s">
        <v>22</v>
      </c>
      <c r="AA10" s="492"/>
      <c r="AB10" s="491" t="s">
        <v>23</v>
      </c>
      <c r="AC10" s="492"/>
      <c r="AD10" s="491" t="s">
        <v>24</v>
      </c>
      <c r="AE10" s="492"/>
      <c r="AF10" s="491" t="s">
        <v>25</v>
      </c>
      <c r="AG10" s="492"/>
      <c r="AH10" s="491" t="s">
        <v>26</v>
      </c>
      <c r="AI10" s="492"/>
      <c r="AJ10" s="491" t="s">
        <v>27</v>
      </c>
      <c r="AK10" s="492"/>
      <c r="AL10" s="491" t="s">
        <v>28</v>
      </c>
      <c r="AM10" s="492"/>
      <c r="AN10" s="491" t="s">
        <v>29</v>
      </c>
      <c r="AO10" s="492"/>
      <c r="AP10" s="491" t="s">
        <v>30</v>
      </c>
      <c r="AQ10" s="486"/>
      <c r="AR10" s="499" t="s">
        <v>31</v>
      </c>
      <c r="AS10" s="501" t="s">
        <v>32</v>
      </c>
      <c r="AT10" s="489"/>
      <c r="AU10" s="490"/>
      <c r="AV10" s="494"/>
      <c r="AW10" s="497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U10" s="10"/>
    </row>
    <row r="11" spans="1:130" x14ac:dyDescent="0.25">
      <c r="A11" s="477"/>
      <c r="B11" s="18" t="s">
        <v>33</v>
      </c>
      <c r="C11" s="295" t="s">
        <v>34</v>
      </c>
      <c r="D11" s="306" t="s">
        <v>33</v>
      </c>
      <c r="E11" s="21" t="s">
        <v>34</v>
      </c>
      <c r="F11" s="306" t="s">
        <v>33</v>
      </c>
      <c r="G11" s="21" t="s">
        <v>34</v>
      </c>
      <c r="H11" s="306" t="s">
        <v>33</v>
      </c>
      <c r="I11" s="22" t="s">
        <v>34</v>
      </c>
      <c r="J11" s="297" t="s">
        <v>33</v>
      </c>
      <c r="K11" s="21" t="s">
        <v>34</v>
      </c>
      <c r="L11" s="306" t="s">
        <v>33</v>
      </c>
      <c r="M11" s="22" t="s">
        <v>34</v>
      </c>
      <c r="N11" s="24" t="s">
        <v>33</v>
      </c>
      <c r="O11" s="25" t="s">
        <v>34</v>
      </c>
      <c r="P11" s="18" t="s">
        <v>33</v>
      </c>
      <c r="Q11" s="25" t="s">
        <v>34</v>
      </c>
      <c r="R11" s="18" t="s">
        <v>33</v>
      </c>
      <c r="S11" s="25" t="s">
        <v>34</v>
      </c>
      <c r="T11" s="18" t="s">
        <v>33</v>
      </c>
      <c r="U11" s="25" t="s">
        <v>34</v>
      </c>
      <c r="V11" s="18" t="s">
        <v>33</v>
      </c>
      <c r="W11" s="25" t="s">
        <v>34</v>
      </c>
      <c r="X11" s="18" t="s">
        <v>33</v>
      </c>
      <c r="Y11" s="25" t="s">
        <v>34</v>
      </c>
      <c r="Z11" s="18" t="s">
        <v>33</v>
      </c>
      <c r="AA11" s="25" t="s">
        <v>34</v>
      </c>
      <c r="AB11" s="18" t="s">
        <v>33</v>
      </c>
      <c r="AC11" s="25" t="s">
        <v>34</v>
      </c>
      <c r="AD11" s="18" t="s">
        <v>33</v>
      </c>
      <c r="AE11" s="25" t="s">
        <v>34</v>
      </c>
      <c r="AF11" s="18" t="s">
        <v>33</v>
      </c>
      <c r="AG11" s="25" t="s">
        <v>34</v>
      </c>
      <c r="AH11" s="18" t="s">
        <v>33</v>
      </c>
      <c r="AI11" s="25" t="s">
        <v>34</v>
      </c>
      <c r="AJ11" s="18" t="s">
        <v>33</v>
      </c>
      <c r="AK11" s="25" t="s">
        <v>34</v>
      </c>
      <c r="AL11" s="18" t="s">
        <v>33</v>
      </c>
      <c r="AM11" s="25" t="s">
        <v>34</v>
      </c>
      <c r="AN11" s="18" t="s">
        <v>33</v>
      </c>
      <c r="AO11" s="25" t="s">
        <v>34</v>
      </c>
      <c r="AP11" s="18" t="s">
        <v>33</v>
      </c>
      <c r="AQ11" s="26" t="s">
        <v>34</v>
      </c>
      <c r="AR11" s="500"/>
      <c r="AS11" s="502"/>
      <c r="AT11" s="298" t="s">
        <v>35</v>
      </c>
      <c r="AU11" s="296" t="s">
        <v>36</v>
      </c>
      <c r="AV11" s="495"/>
      <c r="AW11" s="498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U11" s="10"/>
    </row>
    <row r="12" spans="1:130" x14ac:dyDescent="0.25">
      <c r="A12" s="30" t="s">
        <v>37</v>
      </c>
      <c r="B12" s="31">
        <f t="shared" ref="B12:C19" si="0">+N12+P12+R12+T12+V12+X12+Z12+AB12+AD12+AF12+AH12+AJ12+AL12+AN12+AP12</f>
        <v>142</v>
      </c>
      <c r="C12" s="32">
        <f>+O12+Q12+S12+U12+W12+Y12+AA12+AC12+AE12+AG12+AI12+AK12+AM12+AO12+AQ12</f>
        <v>1</v>
      </c>
      <c r="D12" s="33"/>
      <c r="E12" s="34"/>
      <c r="F12" s="35"/>
      <c r="G12" s="34"/>
      <c r="H12" s="35"/>
      <c r="I12" s="34"/>
      <c r="J12" s="35"/>
      <c r="K12" s="34"/>
      <c r="L12" s="35"/>
      <c r="M12" s="36"/>
      <c r="N12" s="37">
        <v>0</v>
      </c>
      <c r="O12" s="38">
        <v>0</v>
      </c>
      <c r="P12" s="39">
        <v>12</v>
      </c>
      <c r="Q12" s="38">
        <v>0</v>
      </c>
      <c r="R12" s="39">
        <v>28</v>
      </c>
      <c r="S12" s="38">
        <v>0</v>
      </c>
      <c r="T12" s="39">
        <v>40</v>
      </c>
      <c r="U12" s="38">
        <v>1</v>
      </c>
      <c r="V12" s="39">
        <v>32</v>
      </c>
      <c r="W12" s="38">
        <v>0</v>
      </c>
      <c r="X12" s="39">
        <v>23</v>
      </c>
      <c r="Y12" s="38">
        <v>0</v>
      </c>
      <c r="Z12" s="39">
        <v>7</v>
      </c>
      <c r="AA12" s="38">
        <v>0</v>
      </c>
      <c r="AB12" s="39">
        <v>0</v>
      </c>
      <c r="AC12" s="38">
        <v>0</v>
      </c>
      <c r="AD12" s="39">
        <v>0</v>
      </c>
      <c r="AE12" s="38">
        <v>0</v>
      </c>
      <c r="AF12" s="39">
        <v>0</v>
      </c>
      <c r="AG12" s="38">
        <v>0</v>
      </c>
      <c r="AH12" s="39">
        <v>0</v>
      </c>
      <c r="AI12" s="38">
        <v>0</v>
      </c>
      <c r="AJ12" s="39">
        <v>0</v>
      </c>
      <c r="AK12" s="38">
        <v>0</v>
      </c>
      <c r="AL12" s="39">
        <v>0</v>
      </c>
      <c r="AM12" s="38">
        <v>0</v>
      </c>
      <c r="AN12" s="39">
        <v>0</v>
      </c>
      <c r="AO12" s="38">
        <v>0</v>
      </c>
      <c r="AP12" s="39">
        <v>0</v>
      </c>
      <c r="AQ12" s="40">
        <v>0</v>
      </c>
      <c r="AR12" s="41"/>
      <c r="AS12" s="40">
        <v>142</v>
      </c>
      <c r="AT12" s="37">
        <v>0</v>
      </c>
      <c r="AU12" s="38">
        <v>0</v>
      </c>
      <c r="AV12" s="39">
        <v>2</v>
      </c>
      <c r="AW12" s="42">
        <v>6</v>
      </c>
      <c r="AX12" s="43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10"/>
      <c r="BJ12" s="10"/>
      <c r="BK12" s="10"/>
      <c r="BL12" s="10"/>
      <c r="BU12" s="10"/>
      <c r="BW12" s="11"/>
      <c r="CA12" s="44" t="str">
        <f>IF(B12&lt;C12,"* El total de Reactivos NO DEBE ser superior al total de Procesados. ","")</f>
        <v/>
      </c>
      <c r="CB12" s="44" t="str">
        <f>IF(B12&lt;&gt;(AR12+ AS12),"* La suma de las columnas Sexo DEBE SER IGUAL a los Procesados. ","")</f>
        <v/>
      </c>
      <c r="CC12" s="44" t="str">
        <f>IF(B12&lt;(AT12+ AU12),"* La suma de las columna Trans NO DEBE ser superior al total de Procesados. ","")</f>
        <v/>
      </c>
      <c r="CD12" s="44" t="str">
        <f>IF(B12&lt;AV12,"* La columna Pueblos Originarios NO DEBE ser superior al total de Procesados. ","")</f>
        <v/>
      </c>
      <c r="CE12" s="44" t="str">
        <f>IF(B12&lt;AW12,"* La columna Migrantes NO DEBE ser superior al total de Procesados. ","")</f>
        <v/>
      </c>
      <c r="CF12" s="44" t="str">
        <f>IF(D12&lt;E12,CONCATENATE("* El total de procesados debe ser mayor o igual al total de Reactivos en el grupo de edad ",$D$10),"")</f>
        <v/>
      </c>
      <c r="CG12" s="44" t="str">
        <f>IF(F12&lt;G12,CONCATENATE("* El total de procesados debe ser mayor o igual al total de Reactivos en el grupo de edad ",$F$10),"")</f>
        <v/>
      </c>
      <c r="CH12" s="44" t="str">
        <f>IF(H12&lt;I12,CONCATENATE("* El total de procesados debe ser mayor o igual al total de Reactivos en el grupo de edad ",$H$10),"")</f>
        <v/>
      </c>
      <c r="CI12" s="44" t="str">
        <f>IF(J12&lt;K12,CONCATENATE("* El total de procesados debe ser mayor o igual al total de Reactivos en el grupo de edad ",$J$10),"")</f>
        <v/>
      </c>
      <c r="CJ12" s="44" t="str">
        <f>IF(L12&lt;M12,CONCATENATE("* El total de procesados debe ser mayor o igual al total de Reactivos en el grupo de edad ",$L$10),"")</f>
        <v/>
      </c>
      <c r="CK12" s="44" t="str">
        <f>IF(N12&lt;O12,CONCATENATE("* El total de procesados debe ser mayor o igual al total de Reactivos en el grupo de edad ",$N$10),"")</f>
        <v/>
      </c>
      <c r="CL12" s="44" t="str">
        <f>IF(P12&lt;Q12,CONCATENATE("* El total de procesados debe ser mayor o igual al total de Reactivos en el grupo de edad ",$P$10),"")</f>
        <v/>
      </c>
      <c r="CM12" s="44" t="str">
        <f>IF(R12&lt;S12,CONCATENATE("* El total de procesados debe ser mayor o igual al total de Reactivos en el grupo de edad ",$R$10),"")</f>
        <v/>
      </c>
      <c r="CN12" s="44" t="str">
        <f>IF(T12&lt;U12,CONCATENATE("* El total de procesados debe ser mayor o igual al total de Reactivos en el grupo de edad ",$T$10),"")</f>
        <v/>
      </c>
      <c r="CO12" s="44" t="str">
        <f>IF(V12&lt;W12,CONCATENATE("* El total de procesados debe ser mayor o igual al total de Reactivos en el grupo de edad ",$V$10),"")</f>
        <v/>
      </c>
      <c r="CP12" s="44" t="str">
        <f>IF(X12&lt;Y12,CONCATENATE("* El total de procesados debe ser mayor o igual al total de Reactivos en el grupo de edad ",$X$10),"")</f>
        <v/>
      </c>
      <c r="CQ12" s="44" t="str">
        <f>IF(Z12&lt;AA12,CONCATENATE("* El total de procesados debe ser mayor o igual al total de Reactivos en el grupo de edad ",$Z$10),"")</f>
        <v/>
      </c>
      <c r="CR12" s="44" t="str">
        <f>IF(AB12&lt;AC12,CONCATENATE("* El total de procesados debe ser mayor o igual al total de Reactivos en el grupo de edad ",$AB$10),"")</f>
        <v/>
      </c>
      <c r="CS12" s="44" t="str">
        <f>IF(AD12&lt;AE12,CONCATENATE("* El total de procesados debe ser mayor o igual al total de Reactivos en el grupo de edad ",$AD$10),"")</f>
        <v/>
      </c>
      <c r="CT12" s="44" t="str">
        <f>IF(AF12&lt;AG12,CONCATENATE("* El total de procesados debe ser mayor o igual al total de Reactivos en el grupo de edad ",$AF$10),"")</f>
        <v/>
      </c>
      <c r="CU12" s="44" t="str">
        <f>IF(AH12&lt;AI12,CONCATENATE("* El total de procesados debe ser mayor o igual al total de Reactivos en el grupo de edad ",$AH$10),"")</f>
        <v/>
      </c>
      <c r="CV12" s="44" t="str">
        <f>IF(AJ12&lt;AK12,CONCATENATE("* El total de procesados debe ser mayor o igual al total de Reactivos en el grupo de edad ",$AJ$10),"")</f>
        <v/>
      </c>
      <c r="CW12" s="44" t="str">
        <f>IF(AL12&lt;AM12,CONCATENATE("* El total de procesados debe ser mayor o igual al total de Reactivos en el grupo de edad ",$AL$10),"")</f>
        <v/>
      </c>
      <c r="CX12" s="44" t="str">
        <f>IF(AN12&lt;AO12,CONCATENATE("* El total de procesados debe ser mayor o igual al total de Reactivos en el grupo de edad ",$AN$10),"")</f>
        <v/>
      </c>
      <c r="CY12" s="44" t="str">
        <f>IF(AP12&lt;AQ12,CONCATENATE("* El total de procesados debe ser mayor o igual al total de Reactivos en el grupo de edad ",$AP$10),"")</f>
        <v/>
      </c>
      <c r="CZ12" s="44" t="str">
        <f t="shared" ref="CZ12:CZ29" si="1">IF(AND(B12&lt;&gt;0,OR(AT12="",AU12="",AV12="",AW12="")),"* No olvide digitar la columna Trans y/o Pueblos Originarios y/o Migrantes (Digite Cero si no tiene). ","")</f>
        <v/>
      </c>
      <c r="DA12" s="45">
        <f t="shared" ref="DA12:DA29" si="2">IF(B12&lt;   C12,1,0)</f>
        <v>0</v>
      </c>
      <c r="DB12" s="45">
        <f t="shared" ref="DB12:DB29" si="3">IF(B12&lt;&gt; AR12+AS12,1,0)</f>
        <v>0</v>
      </c>
      <c r="DC12" s="45">
        <f t="shared" ref="DC12:DC29" si="4">IF(B12&lt;  AT12+AU12,1,0)</f>
        <v>0</v>
      </c>
      <c r="DD12" s="45">
        <f t="shared" ref="DD12:DD29" si="5">IF(B12&lt;  AV12,1,0)</f>
        <v>0</v>
      </c>
      <c r="DE12" s="45">
        <f t="shared" ref="DE12:DE29" si="6">IF(B12&lt;  AW12,1,0)</f>
        <v>0</v>
      </c>
      <c r="DF12" s="45">
        <f>IF(D12&lt;E12,1,0)</f>
        <v>0</v>
      </c>
      <c r="DG12" s="45">
        <f>IF(F12&lt;G12,1,0)</f>
        <v>0</v>
      </c>
      <c r="DH12" s="45">
        <f>IF(H12&lt;I12,1,0)</f>
        <v>0</v>
      </c>
      <c r="DI12" s="45">
        <f>IF(J12&lt;K12,1,0)</f>
        <v>0</v>
      </c>
      <c r="DJ12" s="45">
        <f>IF(L12&lt;M12,1,0)</f>
        <v>0</v>
      </c>
      <c r="DK12" s="45">
        <f>IF(N12&lt;O12,1,0)</f>
        <v>0</v>
      </c>
      <c r="DL12" s="45">
        <f>IF(P12&lt;Q12,1,0)</f>
        <v>0</v>
      </c>
      <c r="DM12" s="45">
        <f>IF(R12&lt;S12,1,0)</f>
        <v>0</v>
      </c>
      <c r="DN12" s="45">
        <f>IF(T12&lt;U12,1,0)</f>
        <v>0</v>
      </c>
      <c r="DO12" s="45">
        <f>IF(V12&lt;W12,1,0)</f>
        <v>0</v>
      </c>
      <c r="DP12" s="45">
        <f>IF(X12&lt;Y12,1,0)</f>
        <v>0</v>
      </c>
      <c r="DQ12" s="45">
        <f>IF(Z12&lt;AA12,1,0)</f>
        <v>0</v>
      </c>
      <c r="DR12" s="45">
        <f>IF(AB12&lt;AC12,1,0)</f>
        <v>0</v>
      </c>
      <c r="DS12" s="45">
        <f>IF(AD12&lt;AE12,1,0)</f>
        <v>0</v>
      </c>
      <c r="DT12" s="45">
        <f>IF(AF12&lt;AG12,1,0)</f>
        <v>0</v>
      </c>
      <c r="DU12" s="45">
        <f>IF(AH12&lt;AI12,1,0)</f>
        <v>0</v>
      </c>
      <c r="DV12" s="45">
        <f>IF(AJ12&lt;AK12,1,0)</f>
        <v>0</v>
      </c>
      <c r="DW12" s="45">
        <f>IF(AL12&lt;AM12,1,0)</f>
        <v>0</v>
      </c>
      <c r="DX12" s="45">
        <f>IF(AN12&lt;AO12,1,0)</f>
        <v>0</v>
      </c>
      <c r="DY12" s="45">
        <f>IF(AP12&lt;AQ12,1,0)</f>
        <v>0</v>
      </c>
      <c r="DZ12" s="45">
        <f>IF(AND(B12&lt;&gt;0,OR(AT12="",AU12="",AV12="",AW12="")),1,0)</f>
        <v>0</v>
      </c>
    </row>
    <row r="13" spans="1:130" x14ac:dyDescent="0.25">
      <c r="A13" s="46" t="s">
        <v>38</v>
      </c>
      <c r="B13" s="47">
        <f t="shared" si="0"/>
        <v>125</v>
      </c>
      <c r="C13" s="48">
        <f t="shared" si="0"/>
        <v>1</v>
      </c>
      <c r="D13" s="33"/>
      <c r="E13" s="34"/>
      <c r="F13" s="35"/>
      <c r="G13" s="34"/>
      <c r="H13" s="35"/>
      <c r="I13" s="34"/>
      <c r="J13" s="35"/>
      <c r="K13" s="34"/>
      <c r="L13" s="35"/>
      <c r="M13" s="36"/>
      <c r="N13" s="37">
        <v>0</v>
      </c>
      <c r="O13" s="38">
        <v>0</v>
      </c>
      <c r="P13" s="39">
        <v>7</v>
      </c>
      <c r="Q13" s="38">
        <v>0</v>
      </c>
      <c r="R13" s="39">
        <v>21</v>
      </c>
      <c r="S13" s="38">
        <v>0</v>
      </c>
      <c r="T13" s="39">
        <v>40</v>
      </c>
      <c r="U13" s="38">
        <v>0</v>
      </c>
      <c r="V13" s="39">
        <v>31</v>
      </c>
      <c r="W13" s="38">
        <v>0</v>
      </c>
      <c r="X13" s="39">
        <v>16</v>
      </c>
      <c r="Y13" s="38">
        <v>0</v>
      </c>
      <c r="Z13" s="39">
        <v>10</v>
      </c>
      <c r="AA13" s="38">
        <v>1</v>
      </c>
      <c r="AB13" s="39">
        <v>0</v>
      </c>
      <c r="AC13" s="38">
        <v>0</v>
      </c>
      <c r="AD13" s="39">
        <v>0</v>
      </c>
      <c r="AE13" s="38">
        <v>0</v>
      </c>
      <c r="AF13" s="39">
        <v>0</v>
      </c>
      <c r="AG13" s="38">
        <v>0</v>
      </c>
      <c r="AH13" s="39">
        <v>0</v>
      </c>
      <c r="AI13" s="38">
        <v>0</v>
      </c>
      <c r="AJ13" s="39">
        <v>0</v>
      </c>
      <c r="AK13" s="38">
        <v>0</v>
      </c>
      <c r="AL13" s="39">
        <v>0</v>
      </c>
      <c r="AM13" s="38">
        <v>0</v>
      </c>
      <c r="AN13" s="39">
        <v>0</v>
      </c>
      <c r="AO13" s="38">
        <v>0</v>
      </c>
      <c r="AP13" s="39">
        <v>0</v>
      </c>
      <c r="AQ13" s="40">
        <v>0</v>
      </c>
      <c r="AR13" s="41"/>
      <c r="AS13" s="40">
        <v>125</v>
      </c>
      <c r="AT13" s="37">
        <v>0</v>
      </c>
      <c r="AU13" s="38">
        <v>0</v>
      </c>
      <c r="AV13" s="39">
        <v>4</v>
      </c>
      <c r="AW13" s="42">
        <v>6</v>
      </c>
      <c r="AX13" s="43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10"/>
      <c r="BJ13" s="10"/>
      <c r="BK13" s="10"/>
      <c r="BL13" s="10"/>
      <c r="BU13" s="10"/>
      <c r="BW13" s="11"/>
      <c r="CA13" s="44" t="str">
        <f t="shared" ref="CA13:CA29" si="8">IF(B13&lt;C13,"* El total de Reactivos NO DEBE ser superior al total de Procesados. ","")</f>
        <v/>
      </c>
      <c r="CB13" s="44" t="str">
        <f t="shared" ref="CB13:CB29" si="9">IF(B13&lt;&gt;(AR13+ AS13),"* La suma de las columnas Sexo DEBE SER IGUAL a los Procesados. ","")</f>
        <v/>
      </c>
      <c r="CC13" s="44" t="str">
        <f t="shared" ref="CC13:CC29" si="10">IF(B13&lt;(AT13+ AU13),"* La suma de las columna Trans NO DEBE ser superior al total de Procesados. ","")</f>
        <v/>
      </c>
      <c r="CD13" s="44" t="str">
        <f t="shared" ref="CD13:CD29" si="11">IF(B13&lt;AV13,"* La columna Pueblos Originarios NO DEBE ser superior al total de Procesados. ","")</f>
        <v/>
      </c>
      <c r="CE13" s="44" t="str">
        <f t="shared" ref="CE13:CE29" si="12">IF(B13&lt;AW13,"* La columna Migrantes NO DEBE ser superior al total de Procesados. ","")</f>
        <v/>
      </c>
      <c r="CF13" s="44" t="str">
        <f t="shared" ref="CF13:CF29" si="13">IF(D13&lt;E13,CONCATENATE("* El total de procesados debe ser mayor o igual al total de Reactivos en el grupo de edad ",$D$10),"")</f>
        <v/>
      </c>
      <c r="CG13" s="44" t="str">
        <f t="shared" ref="CG13:CG29" si="14">IF(F13&lt;G13,CONCATENATE("* El total de procesados debe ser mayor o igual al total de Reactivos en el grupo de edad ",$F$10),"")</f>
        <v/>
      </c>
      <c r="CH13" s="44" t="str">
        <f t="shared" ref="CH13:CH29" si="15">IF(H13&lt;I13,CONCATENATE("* El total de procesados debe ser mayor o igual al total de Reactivos en el grupo de edad ",$H$10),"")</f>
        <v/>
      </c>
      <c r="CI13" s="44" t="str">
        <f t="shared" ref="CI13:CI29" si="16">IF(J13&lt;K13,CONCATENATE("* El total de procesados debe ser mayor o igual al total de Reactivos en el grupo de edad ",$J$10),"")</f>
        <v/>
      </c>
      <c r="CJ13" s="44" t="str">
        <f t="shared" ref="CJ13:CJ29" si="17">IF(L13&lt;M13,CONCATENATE("* El total de procesados debe ser mayor o igual al total de Reactivos en el grupo de edad ",$L$10),"")</f>
        <v/>
      </c>
      <c r="CK13" s="44" t="str">
        <f t="shared" ref="CK13:CK29" si="18">IF(N13&lt;O13,CONCATENATE("* El total de procesados debe ser mayor o igual al total de Reactivos en el grupo de edad ",$N$10),"")</f>
        <v/>
      </c>
      <c r="CL13" s="44" t="str">
        <f t="shared" ref="CL13:CL29" si="19">IF(P13&lt;Q13,CONCATENATE("* El total de procesados debe ser mayor o igual al total de Reactivos en el grupo de edad ",$P$10),"")</f>
        <v/>
      </c>
      <c r="CM13" s="44" t="str">
        <f t="shared" ref="CM13:CM29" si="20">IF(R13&lt;S13,CONCATENATE("* El total de procesados debe ser mayor o igual al total de Reactivos en el grupo de edad ",$R$10),"")</f>
        <v/>
      </c>
      <c r="CN13" s="44" t="str">
        <f t="shared" ref="CN13:CN29" si="21">IF(T13&lt;U13,CONCATENATE("* El total de procesados debe ser mayor o igual al total de Reactivos en el grupo de edad ",$T$10),"")</f>
        <v/>
      </c>
      <c r="CO13" s="44" t="str">
        <f t="shared" ref="CO13:CO29" si="22">IF(V13&lt;W13,CONCATENATE("* El total de procesados debe ser mayor o igual al total de Reactivos en el grupo de edad ",$V$10),"")</f>
        <v/>
      </c>
      <c r="CP13" s="44" t="str">
        <f t="shared" ref="CP13:CP29" si="23">IF(X13&lt;Y13,CONCATENATE("* El total de procesados debe ser mayor o igual al total de Reactivos en el grupo de edad ",$X$10),"")</f>
        <v/>
      </c>
      <c r="CQ13" s="44" t="str">
        <f t="shared" ref="CQ13:CQ29" si="24">IF(Z13&lt;AA13,CONCATENATE("* El total de procesados debe ser mayor o igual al total de Reactivos en el grupo de edad ",$Z$10),"")</f>
        <v/>
      </c>
      <c r="CR13" s="44" t="str">
        <f t="shared" ref="CR13:CR29" si="25">IF(AB13&lt;AC13,CONCATENATE("* El total de procesados debe ser mayor o igual al total de Reactivos en el grupo de edad ",$AB$10),"")</f>
        <v/>
      </c>
      <c r="CS13" s="44" t="str">
        <f t="shared" ref="CS13:CS29" si="26">IF(AD13&lt;AE13,CONCATENATE("* El total de procesados debe ser mayor o igual al total de Reactivos en el grupo de edad ",$AD$10),"")</f>
        <v/>
      </c>
      <c r="CT13" s="44" t="str">
        <f t="shared" ref="CT13:CT29" si="27">IF(AF13&lt;AG13,CONCATENATE("* El total de procesados debe ser mayor o igual al total de Reactivos en el grupo de edad ",$AF$10),"")</f>
        <v/>
      </c>
      <c r="CU13" s="44" t="str">
        <f t="shared" ref="CU13:CU29" si="28">IF(AH13&lt;AI13,CONCATENATE("* El total de procesados debe ser mayor o igual al total de Reactivos en el grupo de edad ",$AH$10),"")</f>
        <v/>
      </c>
      <c r="CV13" s="44" t="str">
        <f t="shared" ref="CV13:CV29" si="29">IF(AJ13&lt;AK13,CONCATENATE("* El total de procesados debe ser mayor o igual al total de Reactivos en el grupo de edad ",$AJ$10),"")</f>
        <v/>
      </c>
      <c r="CW13" s="44" t="str">
        <f t="shared" ref="CW13:CW29" si="30">IF(AL13&lt;AM13,CONCATENATE("* El total de procesados debe ser mayor o igual al total de Reactivos en el grupo de edad ",$AL$10),"")</f>
        <v/>
      </c>
      <c r="CX13" s="44" t="str">
        <f t="shared" ref="CX13:CX29" si="31">IF(AN13&lt;AO13,CONCATENATE("* El total de procesados debe ser mayor o igual al total de Reactivos en el grupo de edad ",$AN$10),"")</f>
        <v/>
      </c>
      <c r="CY13" s="44" t="str">
        <f t="shared" ref="CY13:CY29" si="32">IF(AP13&lt;AQ13,CONCATENATE("* El total de procesados debe ser mayor o igual al total de Reactivos en el grupo de edad ",$AP$10),"")</f>
        <v/>
      </c>
      <c r="CZ13" s="44" t="str">
        <f t="shared" si="1"/>
        <v/>
      </c>
      <c r="DA13" s="45">
        <f t="shared" si="2"/>
        <v>0</v>
      </c>
      <c r="DB13" s="45">
        <f t="shared" si="3"/>
        <v>0</v>
      </c>
      <c r="DC13" s="45">
        <f t="shared" si="4"/>
        <v>0</v>
      </c>
      <c r="DD13" s="45">
        <f t="shared" si="5"/>
        <v>0</v>
      </c>
      <c r="DE13" s="45">
        <f t="shared" si="6"/>
        <v>0</v>
      </c>
      <c r="DF13" s="45">
        <f t="shared" ref="DF13:DF29" si="33">IF(D13&lt;E13,1,0)</f>
        <v>0</v>
      </c>
      <c r="DG13" s="45">
        <f t="shared" ref="DG13:DG29" si="34">IF(F13&lt;G13,1,0)</f>
        <v>0</v>
      </c>
      <c r="DH13" s="45">
        <f t="shared" ref="DH13:DH29" si="35">IF(H13&lt;I13,1,0)</f>
        <v>0</v>
      </c>
      <c r="DI13" s="45">
        <f t="shared" ref="DI13:DI29" si="36">IF(J13&lt;K13,1,0)</f>
        <v>0</v>
      </c>
      <c r="DJ13" s="45">
        <f t="shared" ref="DJ13:DJ29" si="37">IF(L13&lt;M13,1,0)</f>
        <v>0</v>
      </c>
      <c r="DK13" s="45">
        <f t="shared" ref="DK13:DK29" si="38">IF(N13&lt;O13,1,0)</f>
        <v>0</v>
      </c>
      <c r="DL13" s="45">
        <f t="shared" ref="DL13:DL29" si="39">IF(P13&lt;Q13,1,0)</f>
        <v>0</v>
      </c>
      <c r="DM13" s="45">
        <f t="shared" ref="DM13:DM29" si="40">IF(R13&lt;S13,1,0)</f>
        <v>0</v>
      </c>
      <c r="DN13" s="45">
        <f t="shared" ref="DN13:DN29" si="41">IF(T13&lt;U13,1,0)</f>
        <v>0</v>
      </c>
      <c r="DO13" s="45">
        <f t="shared" ref="DO13:DO29" si="42">IF(V13&lt;W13,1,0)</f>
        <v>0</v>
      </c>
      <c r="DP13" s="45">
        <f t="shared" ref="DP13:DP29" si="43">IF(X13&lt;Y13,1,0)</f>
        <v>0</v>
      </c>
      <c r="DQ13" s="45">
        <f t="shared" ref="DQ13:DQ29" si="44">IF(Z13&lt;AA13,1,0)</f>
        <v>0</v>
      </c>
      <c r="DR13" s="45">
        <f t="shared" ref="DR13:DR29" si="45">IF(AB13&lt;AC13,1,0)</f>
        <v>0</v>
      </c>
      <c r="DS13" s="45">
        <f t="shared" ref="DS13:DS29" si="46">IF(AD13&lt;AE13,1,0)</f>
        <v>0</v>
      </c>
      <c r="DT13" s="45">
        <f t="shared" ref="DT13:DT29" si="47">IF(AF13&lt;AG13,1,0)</f>
        <v>0</v>
      </c>
      <c r="DU13" s="45">
        <f t="shared" ref="DU13:DU29" si="48">IF(AH13&lt;AI13,1,0)</f>
        <v>0</v>
      </c>
      <c r="DV13" s="45">
        <f t="shared" ref="DV13:DV29" si="49">IF(AJ13&lt;AK13,1,0)</f>
        <v>0</v>
      </c>
      <c r="DW13" s="45">
        <f t="shared" ref="DW13:DW29" si="50">IF(AL13&lt;AM13,1,0)</f>
        <v>0</v>
      </c>
      <c r="DX13" s="45">
        <f t="shared" ref="DX13:DX29" si="51">IF(AN13&lt;AO13,1,0)</f>
        <v>0</v>
      </c>
      <c r="DY13" s="45">
        <f t="shared" ref="DY13:DY29" si="52">IF(AP13&lt;AQ13,1,0)</f>
        <v>0</v>
      </c>
      <c r="DZ13" s="45">
        <f t="shared" ref="DZ13:DZ29" si="53">IF(AND(B13&lt;&gt;0,OR(AT13="",AU13="",AV13="",AW13="")),1,0)</f>
        <v>0</v>
      </c>
    </row>
    <row r="14" spans="1:130" x14ac:dyDescent="0.25">
      <c r="A14" s="46" t="s">
        <v>39</v>
      </c>
      <c r="B14" s="47">
        <f t="shared" si="0"/>
        <v>117</v>
      </c>
      <c r="C14" s="48">
        <f t="shared" si="0"/>
        <v>1</v>
      </c>
      <c r="D14" s="33"/>
      <c r="E14" s="34"/>
      <c r="F14" s="35"/>
      <c r="G14" s="34"/>
      <c r="H14" s="35"/>
      <c r="I14" s="34"/>
      <c r="J14" s="35"/>
      <c r="K14" s="34"/>
      <c r="L14" s="35"/>
      <c r="M14" s="36"/>
      <c r="N14" s="37">
        <v>0</v>
      </c>
      <c r="O14" s="38">
        <v>0</v>
      </c>
      <c r="P14" s="39">
        <v>5</v>
      </c>
      <c r="Q14" s="38">
        <v>0</v>
      </c>
      <c r="R14" s="39">
        <v>20</v>
      </c>
      <c r="S14" s="38">
        <v>0</v>
      </c>
      <c r="T14" s="39">
        <v>32</v>
      </c>
      <c r="U14" s="38">
        <v>0</v>
      </c>
      <c r="V14" s="39">
        <v>33</v>
      </c>
      <c r="W14" s="38">
        <v>0</v>
      </c>
      <c r="X14" s="39">
        <v>21</v>
      </c>
      <c r="Y14" s="38">
        <v>1</v>
      </c>
      <c r="Z14" s="39">
        <v>5</v>
      </c>
      <c r="AA14" s="38">
        <v>0</v>
      </c>
      <c r="AB14" s="39">
        <v>1</v>
      </c>
      <c r="AC14" s="38">
        <v>0</v>
      </c>
      <c r="AD14" s="39">
        <v>0</v>
      </c>
      <c r="AE14" s="38">
        <v>0</v>
      </c>
      <c r="AF14" s="39">
        <v>0</v>
      </c>
      <c r="AG14" s="38">
        <v>0</v>
      </c>
      <c r="AH14" s="39">
        <v>0</v>
      </c>
      <c r="AI14" s="38">
        <v>0</v>
      </c>
      <c r="AJ14" s="39">
        <v>0</v>
      </c>
      <c r="AK14" s="38">
        <v>0</v>
      </c>
      <c r="AL14" s="39">
        <v>0</v>
      </c>
      <c r="AM14" s="38">
        <v>0</v>
      </c>
      <c r="AN14" s="39">
        <v>0</v>
      </c>
      <c r="AO14" s="38">
        <v>0</v>
      </c>
      <c r="AP14" s="39">
        <v>0</v>
      </c>
      <c r="AQ14" s="40">
        <v>0</v>
      </c>
      <c r="AR14" s="41"/>
      <c r="AS14" s="40">
        <v>117</v>
      </c>
      <c r="AT14" s="37">
        <v>0</v>
      </c>
      <c r="AU14" s="38">
        <v>0</v>
      </c>
      <c r="AV14" s="39">
        <v>1</v>
      </c>
      <c r="AW14" s="42">
        <v>2</v>
      </c>
      <c r="AX14" s="43" t="str">
        <f t="shared" si="7"/>
        <v/>
      </c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10"/>
      <c r="BJ14" s="10"/>
      <c r="BK14" s="10"/>
      <c r="BL14" s="10"/>
      <c r="BU14" s="10"/>
      <c r="BW14" s="11"/>
      <c r="CA14" s="44" t="str">
        <f t="shared" si="8"/>
        <v/>
      </c>
      <c r="CB14" s="44" t="str">
        <f t="shared" si="9"/>
        <v/>
      </c>
      <c r="CC14" s="44" t="str">
        <f t="shared" si="10"/>
        <v/>
      </c>
      <c r="CD14" s="44" t="str">
        <f t="shared" si="11"/>
        <v/>
      </c>
      <c r="CE14" s="44" t="str">
        <f t="shared" si="12"/>
        <v/>
      </c>
      <c r="CF14" s="44" t="str">
        <f t="shared" si="13"/>
        <v/>
      </c>
      <c r="CG14" s="44" t="str">
        <f t="shared" si="14"/>
        <v/>
      </c>
      <c r="CH14" s="44" t="str">
        <f t="shared" si="15"/>
        <v/>
      </c>
      <c r="CI14" s="44" t="str">
        <f t="shared" si="16"/>
        <v/>
      </c>
      <c r="CJ14" s="44" t="str">
        <f t="shared" si="17"/>
        <v/>
      </c>
      <c r="CK14" s="44" t="str">
        <f t="shared" si="18"/>
        <v/>
      </c>
      <c r="CL14" s="44" t="str">
        <f t="shared" si="19"/>
        <v/>
      </c>
      <c r="CM14" s="44" t="str">
        <f t="shared" si="20"/>
        <v/>
      </c>
      <c r="CN14" s="44" t="str">
        <f t="shared" si="21"/>
        <v/>
      </c>
      <c r="CO14" s="44" t="str">
        <f t="shared" si="22"/>
        <v/>
      </c>
      <c r="CP14" s="44" t="str">
        <f t="shared" si="23"/>
        <v/>
      </c>
      <c r="CQ14" s="44" t="str">
        <f t="shared" si="24"/>
        <v/>
      </c>
      <c r="CR14" s="44" t="str">
        <f t="shared" si="25"/>
        <v/>
      </c>
      <c r="CS14" s="44" t="str">
        <f t="shared" si="26"/>
        <v/>
      </c>
      <c r="CT14" s="44" t="str">
        <f t="shared" si="27"/>
        <v/>
      </c>
      <c r="CU14" s="44" t="str">
        <f t="shared" si="28"/>
        <v/>
      </c>
      <c r="CV14" s="44" t="str">
        <f t="shared" si="29"/>
        <v/>
      </c>
      <c r="CW14" s="44" t="str">
        <f t="shared" si="30"/>
        <v/>
      </c>
      <c r="CX14" s="44" t="str">
        <f t="shared" si="31"/>
        <v/>
      </c>
      <c r="CY14" s="44" t="str">
        <f t="shared" si="32"/>
        <v/>
      </c>
      <c r="CZ14" s="44" t="str">
        <f t="shared" si="1"/>
        <v/>
      </c>
      <c r="DA14" s="45">
        <f t="shared" si="2"/>
        <v>0</v>
      </c>
      <c r="DB14" s="45">
        <f t="shared" si="3"/>
        <v>0</v>
      </c>
      <c r="DC14" s="45">
        <f t="shared" si="4"/>
        <v>0</v>
      </c>
      <c r="DD14" s="45">
        <f t="shared" si="5"/>
        <v>0</v>
      </c>
      <c r="DE14" s="45">
        <f t="shared" si="6"/>
        <v>0</v>
      </c>
      <c r="DF14" s="45">
        <f t="shared" si="33"/>
        <v>0</v>
      </c>
      <c r="DG14" s="45">
        <f t="shared" si="34"/>
        <v>0</v>
      </c>
      <c r="DH14" s="45">
        <f t="shared" si="35"/>
        <v>0</v>
      </c>
      <c r="DI14" s="45">
        <f t="shared" si="36"/>
        <v>0</v>
      </c>
      <c r="DJ14" s="45">
        <f t="shared" si="37"/>
        <v>0</v>
      </c>
      <c r="DK14" s="45">
        <f t="shared" si="38"/>
        <v>0</v>
      </c>
      <c r="DL14" s="45">
        <f t="shared" si="39"/>
        <v>0</v>
      </c>
      <c r="DM14" s="45">
        <f t="shared" si="40"/>
        <v>0</v>
      </c>
      <c r="DN14" s="45">
        <f t="shared" si="41"/>
        <v>0</v>
      </c>
      <c r="DO14" s="45">
        <f t="shared" si="42"/>
        <v>0</v>
      </c>
      <c r="DP14" s="45">
        <f t="shared" si="43"/>
        <v>0</v>
      </c>
      <c r="DQ14" s="45">
        <f t="shared" si="44"/>
        <v>0</v>
      </c>
      <c r="DR14" s="45">
        <f t="shared" si="45"/>
        <v>0</v>
      </c>
      <c r="DS14" s="45">
        <f t="shared" si="46"/>
        <v>0</v>
      </c>
      <c r="DT14" s="45">
        <f t="shared" si="47"/>
        <v>0</v>
      </c>
      <c r="DU14" s="45">
        <f t="shared" si="48"/>
        <v>0</v>
      </c>
      <c r="DV14" s="45">
        <f t="shared" si="49"/>
        <v>0</v>
      </c>
      <c r="DW14" s="45">
        <f t="shared" si="50"/>
        <v>0</v>
      </c>
      <c r="DX14" s="45">
        <f t="shared" si="51"/>
        <v>0</v>
      </c>
      <c r="DY14" s="45">
        <f t="shared" si="52"/>
        <v>0</v>
      </c>
      <c r="DZ14" s="45">
        <f t="shared" si="53"/>
        <v>0</v>
      </c>
    </row>
    <row r="15" spans="1:130" x14ac:dyDescent="0.25">
      <c r="A15" s="46" t="s">
        <v>40</v>
      </c>
      <c r="B15" s="47">
        <f t="shared" si="0"/>
        <v>0</v>
      </c>
      <c r="C15" s="48">
        <f t="shared" si="0"/>
        <v>0</v>
      </c>
      <c r="D15" s="33"/>
      <c r="E15" s="34"/>
      <c r="F15" s="35"/>
      <c r="G15" s="34"/>
      <c r="H15" s="35"/>
      <c r="I15" s="34"/>
      <c r="J15" s="35"/>
      <c r="K15" s="34"/>
      <c r="L15" s="35"/>
      <c r="M15" s="36"/>
      <c r="N15" s="37"/>
      <c r="O15" s="38"/>
      <c r="P15" s="39"/>
      <c r="Q15" s="38"/>
      <c r="R15" s="39"/>
      <c r="S15" s="38"/>
      <c r="T15" s="39"/>
      <c r="U15" s="38"/>
      <c r="V15" s="39"/>
      <c r="W15" s="38"/>
      <c r="X15" s="39"/>
      <c r="Y15" s="38"/>
      <c r="Z15" s="39"/>
      <c r="AA15" s="38"/>
      <c r="AB15" s="39"/>
      <c r="AC15" s="38"/>
      <c r="AD15" s="39"/>
      <c r="AE15" s="38"/>
      <c r="AF15" s="39"/>
      <c r="AG15" s="38"/>
      <c r="AH15" s="39"/>
      <c r="AI15" s="38"/>
      <c r="AJ15" s="39"/>
      <c r="AK15" s="38"/>
      <c r="AL15" s="39"/>
      <c r="AM15" s="38"/>
      <c r="AN15" s="39"/>
      <c r="AO15" s="38"/>
      <c r="AP15" s="39"/>
      <c r="AQ15" s="40"/>
      <c r="AR15" s="41"/>
      <c r="AS15" s="40"/>
      <c r="AT15" s="37"/>
      <c r="AU15" s="38"/>
      <c r="AV15" s="39"/>
      <c r="AW15" s="42"/>
      <c r="AX15" s="43" t="str">
        <f t="shared" si="7"/>
        <v/>
      </c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10"/>
      <c r="BJ15" s="10"/>
      <c r="BK15" s="10"/>
      <c r="BL15" s="10"/>
      <c r="BU15" s="10"/>
      <c r="BW15" s="11"/>
      <c r="CA15" s="44" t="str">
        <f t="shared" si="8"/>
        <v/>
      </c>
      <c r="CB15" s="44" t="str">
        <f t="shared" si="9"/>
        <v/>
      </c>
      <c r="CC15" s="44" t="str">
        <f t="shared" si="10"/>
        <v/>
      </c>
      <c r="CD15" s="44" t="str">
        <f t="shared" si="11"/>
        <v/>
      </c>
      <c r="CE15" s="44" t="str">
        <f t="shared" si="12"/>
        <v/>
      </c>
      <c r="CF15" s="44" t="str">
        <f t="shared" si="13"/>
        <v/>
      </c>
      <c r="CG15" s="44" t="str">
        <f t="shared" si="14"/>
        <v/>
      </c>
      <c r="CH15" s="44" t="str">
        <f t="shared" si="15"/>
        <v/>
      </c>
      <c r="CI15" s="44" t="str">
        <f t="shared" si="16"/>
        <v/>
      </c>
      <c r="CJ15" s="44" t="str">
        <f t="shared" si="17"/>
        <v/>
      </c>
      <c r="CK15" s="44" t="str">
        <f t="shared" si="18"/>
        <v/>
      </c>
      <c r="CL15" s="44" t="str">
        <f t="shared" si="19"/>
        <v/>
      </c>
      <c r="CM15" s="44" t="str">
        <f t="shared" si="20"/>
        <v/>
      </c>
      <c r="CN15" s="44" t="str">
        <f t="shared" si="21"/>
        <v/>
      </c>
      <c r="CO15" s="44" t="str">
        <f t="shared" si="22"/>
        <v/>
      </c>
      <c r="CP15" s="44" t="str">
        <f t="shared" si="23"/>
        <v/>
      </c>
      <c r="CQ15" s="44" t="str">
        <f t="shared" si="24"/>
        <v/>
      </c>
      <c r="CR15" s="44" t="str">
        <f t="shared" si="25"/>
        <v/>
      </c>
      <c r="CS15" s="44" t="str">
        <f t="shared" si="26"/>
        <v/>
      </c>
      <c r="CT15" s="44" t="str">
        <f t="shared" si="27"/>
        <v/>
      </c>
      <c r="CU15" s="44" t="str">
        <f t="shared" si="28"/>
        <v/>
      </c>
      <c r="CV15" s="44" t="str">
        <f t="shared" si="29"/>
        <v/>
      </c>
      <c r="CW15" s="44" t="str">
        <f t="shared" si="30"/>
        <v/>
      </c>
      <c r="CX15" s="44" t="str">
        <f t="shared" si="31"/>
        <v/>
      </c>
      <c r="CY15" s="44" t="str">
        <f t="shared" si="32"/>
        <v/>
      </c>
      <c r="CZ15" s="44" t="str">
        <f t="shared" si="1"/>
        <v/>
      </c>
      <c r="DA15" s="45">
        <f t="shared" si="2"/>
        <v>0</v>
      </c>
      <c r="DB15" s="45">
        <f t="shared" si="3"/>
        <v>0</v>
      </c>
      <c r="DC15" s="45">
        <f t="shared" si="4"/>
        <v>0</v>
      </c>
      <c r="DD15" s="45">
        <f t="shared" si="5"/>
        <v>0</v>
      </c>
      <c r="DE15" s="45">
        <f t="shared" si="6"/>
        <v>0</v>
      </c>
      <c r="DF15" s="45">
        <f t="shared" si="33"/>
        <v>0</v>
      </c>
      <c r="DG15" s="45">
        <f t="shared" si="34"/>
        <v>0</v>
      </c>
      <c r="DH15" s="45">
        <f t="shared" si="35"/>
        <v>0</v>
      </c>
      <c r="DI15" s="45">
        <f t="shared" si="36"/>
        <v>0</v>
      </c>
      <c r="DJ15" s="45">
        <f t="shared" si="37"/>
        <v>0</v>
      </c>
      <c r="DK15" s="45">
        <f t="shared" si="38"/>
        <v>0</v>
      </c>
      <c r="DL15" s="45">
        <f t="shared" si="39"/>
        <v>0</v>
      </c>
      <c r="DM15" s="45">
        <f t="shared" si="40"/>
        <v>0</v>
      </c>
      <c r="DN15" s="45">
        <f t="shared" si="41"/>
        <v>0</v>
      </c>
      <c r="DO15" s="45">
        <f t="shared" si="42"/>
        <v>0</v>
      </c>
      <c r="DP15" s="45">
        <f t="shared" si="43"/>
        <v>0</v>
      </c>
      <c r="DQ15" s="45">
        <f t="shared" si="44"/>
        <v>0</v>
      </c>
      <c r="DR15" s="45">
        <f t="shared" si="45"/>
        <v>0</v>
      </c>
      <c r="DS15" s="45">
        <f t="shared" si="46"/>
        <v>0</v>
      </c>
      <c r="DT15" s="45">
        <f t="shared" si="47"/>
        <v>0</v>
      </c>
      <c r="DU15" s="45">
        <f t="shared" si="48"/>
        <v>0</v>
      </c>
      <c r="DV15" s="45">
        <f t="shared" si="49"/>
        <v>0</v>
      </c>
      <c r="DW15" s="45">
        <f t="shared" si="50"/>
        <v>0</v>
      </c>
      <c r="DX15" s="45">
        <f t="shared" si="51"/>
        <v>0</v>
      </c>
      <c r="DY15" s="45">
        <f t="shared" si="52"/>
        <v>0</v>
      </c>
      <c r="DZ15" s="45">
        <f t="shared" si="53"/>
        <v>0</v>
      </c>
    </row>
    <row r="16" spans="1:130" ht="22.5" x14ac:dyDescent="0.25">
      <c r="A16" s="49" t="s">
        <v>41</v>
      </c>
      <c r="B16" s="47">
        <f t="shared" si="0"/>
        <v>1</v>
      </c>
      <c r="C16" s="48">
        <f t="shared" si="0"/>
        <v>0</v>
      </c>
      <c r="D16" s="33"/>
      <c r="E16" s="34"/>
      <c r="F16" s="35"/>
      <c r="G16" s="34"/>
      <c r="H16" s="35"/>
      <c r="I16" s="34"/>
      <c r="J16" s="35"/>
      <c r="K16" s="34"/>
      <c r="L16" s="35"/>
      <c r="M16" s="36"/>
      <c r="N16" s="37">
        <v>0</v>
      </c>
      <c r="O16" s="38">
        <v>0</v>
      </c>
      <c r="P16" s="39">
        <v>0</v>
      </c>
      <c r="Q16" s="38">
        <v>0</v>
      </c>
      <c r="R16" s="39">
        <v>0</v>
      </c>
      <c r="S16" s="38">
        <v>0</v>
      </c>
      <c r="T16" s="39">
        <v>1</v>
      </c>
      <c r="U16" s="38">
        <v>0</v>
      </c>
      <c r="V16" s="39">
        <v>0</v>
      </c>
      <c r="W16" s="38">
        <v>0</v>
      </c>
      <c r="X16" s="39">
        <v>0</v>
      </c>
      <c r="Y16" s="38">
        <v>0</v>
      </c>
      <c r="Z16" s="39">
        <v>0</v>
      </c>
      <c r="AA16" s="38">
        <v>0</v>
      </c>
      <c r="AB16" s="39">
        <v>0</v>
      </c>
      <c r="AC16" s="38">
        <v>0</v>
      </c>
      <c r="AD16" s="39">
        <v>0</v>
      </c>
      <c r="AE16" s="38">
        <v>0</v>
      </c>
      <c r="AF16" s="39">
        <v>0</v>
      </c>
      <c r="AG16" s="38">
        <v>0</v>
      </c>
      <c r="AH16" s="39">
        <v>0</v>
      </c>
      <c r="AI16" s="38">
        <v>0</v>
      </c>
      <c r="AJ16" s="39">
        <v>0</v>
      </c>
      <c r="AK16" s="38">
        <v>0</v>
      </c>
      <c r="AL16" s="39">
        <v>0</v>
      </c>
      <c r="AM16" s="38">
        <v>0</v>
      </c>
      <c r="AN16" s="39">
        <v>0</v>
      </c>
      <c r="AO16" s="38">
        <v>0</v>
      </c>
      <c r="AP16" s="39">
        <v>0</v>
      </c>
      <c r="AQ16" s="40">
        <v>0</v>
      </c>
      <c r="AR16" s="41"/>
      <c r="AS16" s="40">
        <v>1</v>
      </c>
      <c r="AT16" s="37">
        <v>0</v>
      </c>
      <c r="AU16" s="38">
        <v>0</v>
      </c>
      <c r="AV16" s="39">
        <v>0</v>
      </c>
      <c r="AW16" s="42">
        <v>0</v>
      </c>
      <c r="AX16" s="43" t="str">
        <f t="shared" si="7"/>
        <v/>
      </c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10"/>
      <c r="BJ16" s="10"/>
      <c r="BK16" s="10"/>
      <c r="BL16" s="10"/>
      <c r="BU16" s="10"/>
      <c r="BW16" s="11"/>
      <c r="CA16" s="44" t="str">
        <f t="shared" si="8"/>
        <v/>
      </c>
      <c r="CB16" s="44" t="str">
        <f t="shared" si="9"/>
        <v/>
      </c>
      <c r="CC16" s="44" t="str">
        <f t="shared" si="10"/>
        <v/>
      </c>
      <c r="CD16" s="44" t="str">
        <f t="shared" si="11"/>
        <v/>
      </c>
      <c r="CE16" s="44" t="str">
        <f t="shared" si="12"/>
        <v/>
      </c>
      <c r="CF16" s="44" t="str">
        <f t="shared" si="13"/>
        <v/>
      </c>
      <c r="CG16" s="44" t="str">
        <f t="shared" si="14"/>
        <v/>
      </c>
      <c r="CH16" s="44" t="str">
        <f t="shared" si="15"/>
        <v/>
      </c>
      <c r="CI16" s="44" t="str">
        <f t="shared" si="16"/>
        <v/>
      </c>
      <c r="CJ16" s="44" t="str">
        <f t="shared" si="17"/>
        <v/>
      </c>
      <c r="CK16" s="44" t="str">
        <f t="shared" si="18"/>
        <v/>
      </c>
      <c r="CL16" s="44" t="str">
        <f t="shared" si="19"/>
        <v/>
      </c>
      <c r="CM16" s="44" t="str">
        <f t="shared" si="20"/>
        <v/>
      </c>
      <c r="CN16" s="44" t="str">
        <f t="shared" si="21"/>
        <v/>
      </c>
      <c r="CO16" s="44" t="str">
        <f t="shared" si="22"/>
        <v/>
      </c>
      <c r="CP16" s="44" t="str">
        <f t="shared" si="23"/>
        <v/>
      </c>
      <c r="CQ16" s="44" t="str">
        <f t="shared" si="24"/>
        <v/>
      </c>
      <c r="CR16" s="44" t="str">
        <f t="shared" si="25"/>
        <v/>
      </c>
      <c r="CS16" s="44" t="str">
        <f t="shared" si="26"/>
        <v/>
      </c>
      <c r="CT16" s="44" t="str">
        <f t="shared" si="27"/>
        <v/>
      </c>
      <c r="CU16" s="44" t="str">
        <f t="shared" si="28"/>
        <v/>
      </c>
      <c r="CV16" s="44" t="str">
        <f t="shared" si="29"/>
        <v/>
      </c>
      <c r="CW16" s="44" t="str">
        <f t="shared" si="30"/>
        <v/>
      </c>
      <c r="CX16" s="44" t="str">
        <f t="shared" si="31"/>
        <v/>
      </c>
      <c r="CY16" s="44" t="str">
        <f t="shared" si="32"/>
        <v/>
      </c>
      <c r="CZ16" s="44" t="str">
        <f t="shared" si="1"/>
        <v/>
      </c>
      <c r="DA16" s="45">
        <f t="shared" si="2"/>
        <v>0</v>
      </c>
      <c r="DB16" s="45">
        <f t="shared" si="3"/>
        <v>0</v>
      </c>
      <c r="DC16" s="45">
        <f t="shared" si="4"/>
        <v>0</v>
      </c>
      <c r="DD16" s="45">
        <f t="shared" si="5"/>
        <v>0</v>
      </c>
      <c r="DE16" s="45">
        <f t="shared" si="6"/>
        <v>0</v>
      </c>
      <c r="DF16" s="45">
        <f t="shared" si="33"/>
        <v>0</v>
      </c>
      <c r="DG16" s="45">
        <f t="shared" si="34"/>
        <v>0</v>
      </c>
      <c r="DH16" s="45">
        <f t="shared" si="35"/>
        <v>0</v>
      </c>
      <c r="DI16" s="45">
        <f t="shared" si="36"/>
        <v>0</v>
      </c>
      <c r="DJ16" s="45">
        <f t="shared" si="37"/>
        <v>0</v>
      </c>
      <c r="DK16" s="45">
        <f t="shared" si="38"/>
        <v>0</v>
      </c>
      <c r="DL16" s="45">
        <f t="shared" si="39"/>
        <v>0</v>
      </c>
      <c r="DM16" s="45">
        <f t="shared" si="40"/>
        <v>0</v>
      </c>
      <c r="DN16" s="45">
        <f t="shared" si="41"/>
        <v>0</v>
      </c>
      <c r="DO16" s="45">
        <f t="shared" si="42"/>
        <v>0</v>
      </c>
      <c r="DP16" s="45">
        <f t="shared" si="43"/>
        <v>0</v>
      </c>
      <c r="DQ16" s="45">
        <f t="shared" si="44"/>
        <v>0</v>
      </c>
      <c r="DR16" s="45">
        <f t="shared" si="45"/>
        <v>0</v>
      </c>
      <c r="DS16" s="45">
        <f t="shared" si="46"/>
        <v>0</v>
      </c>
      <c r="DT16" s="45">
        <f t="shared" si="47"/>
        <v>0</v>
      </c>
      <c r="DU16" s="45">
        <f t="shared" si="48"/>
        <v>0</v>
      </c>
      <c r="DV16" s="45">
        <f t="shared" si="49"/>
        <v>0</v>
      </c>
      <c r="DW16" s="45">
        <f t="shared" si="50"/>
        <v>0</v>
      </c>
      <c r="DX16" s="45">
        <f t="shared" si="51"/>
        <v>0</v>
      </c>
      <c r="DY16" s="45">
        <f t="shared" si="52"/>
        <v>0</v>
      </c>
      <c r="DZ16" s="45">
        <f t="shared" si="53"/>
        <v>0</v>
      </c>
    </row>
    <row r="17" spans="1:130" ht="22.5" x14ac:dyDescent="0.25">
      <c r="A17" s="49" t="s">
        <v>42</v>
      </c>
      <c r="B17" s="47">
        <f t="shared" si="0"/>
        <v>0</v>
      </c>
      <c r="C17" s="48">
        <f t="shared" si="0"/>
        <v>0</v>
      </c>
      <c r="D17" s="33"/>
      <c r="E17" s="34"/>
      <c r="F17" s="35"/>
      <c r="G17" s="34"/>
      <c r="H17" s="35"/>
      <c r="I17" s="34"/>
      <c r="J17" s="35"/>
      <c r="K17" s="34"/>
      <c r="L17" s="35"/>
      <c r="M17" s="36"/>
      <c r="N17" s="37"/>
      <c r="O17" s="38"/>
      <c r="P17" s="39"/>
      <c r="Q17" s="38"/>
      <c r="R17" s="39"/>
      <c r="S17" s="38"/>
      <c r="T17" s="39"/>
      <c r="U17" s="38"/>
      <c r="V17" s="39"/>
      <c r="W17" s="38"/>
      <c r="X17" s="39"/>
      <c r="Y17" s="38"/>
      <c r="Z17" s="39"/>
      <c r="AA17" s="38"/>
      <c r="AB17" s="39"/>
      <c r="AC17" s="38"/>
      <c r="AD17" s="39"/>
      <c r="AE17" s="38"/>
      <c r="AF17" s="39"/>
      <c r="AG17" s="38"/>
      <c r="AH17" s="39"/>
      <c r="AI17" s="38"/>
      <c r="AJ17" s="39"/>
      <c r="AK17" s="38"/>
      <c r="AL17" s="39"/>
      <c r="AM17" s="38"/>
      <c r="AN17" s="39"/>
      <c r="AO17" s="38"/>
      <c r="AP17" s="39"/>
      <c r="AQ17" s="40"/>
      <c r="AR17" s="37"/>
      <c r="AS17" s="40"/>
      <c r="AT17" s="37"/>
      <c r="AU17" s="38"/>
      <c r="AV17" s="39"/>
      <c r="AW17" s="42"/>
      <c r="AX17" s="43" t="str">
        <f t="shared" si="7"/>
        <v/>
      </c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10"/>
      <c r="BJ17" s="10"/>
      <c r="BK17" s="10"/>
      <c r="BL17" s="10"/>
      <c r="BU17" s="10"/>
      <c r="BW17" s="11"/>
      <c r="CA17" s="44" t="str">
        <f t="shared" si="8"/>
        <v/>
      </c>
      <c r="CB17" s="44" t="str">
        <f t="shared" si="9"/>
        <v/>
      </c>
      <c r="CC17" s="44" t="str">
        <f t="shared" si="10"/>
        <v/>
      </c>
      <c r="CD17" s="44" t="str">
        <f t="shared" si="11"/>
        <v/>
      </c>
      <c r="CE17" s="44" t="str">
        <f t="shared" si="12"/>
        <v/>
      </c>
      <c r="CF17" s="44" t="str">
        <f t="shared" si="13"/>
        <v/>
      </c>
      <c r="CG17" s="44" t="str">
        <f t="shared" si="14"/>
        <v/>
      </c>
      <c r="CH17" s="44" t="str">
        <f t="shared" si="15"/>
        <v/>
      </c>
      <c r="CI17" s="44" t="str">
        <f t="shared" si="16"/>
        <v/>
      </c>
      <c r="CJ17" s="44" t="str">
        <f t="shared" si="17"/>
        <v/>
      </c>
      <c r="CK17" s="44" t="str">
        <f t="shared" si="18"/>
        <v/>
      </c>
      <c r="CL17" s="44" t="str">
        <f t="shared" si="19"/>
        <v/>
      </c>
      <c r="CM17" s="44" t="str">
        <f t="shared" si="20"/>
        <v/>
      </c>
      <c r="CN17" s="44" t="str">
        <f t="shared" si="21"/>
        <v/>
      </c>
      <c r="CO17" s="44" t="str">
        <f t="shared" si="22"/>
        <v/>
      </c>
      <c r="CP17" s="44" t="str">
        <f t="shared" si="23"/>
        <v/>
      </c>
      <c r="CQ17" s="44" t="str">
        <f t="shared" si="24"/>
        <v/>
      </c>
      <c r="CR17" s="44" t="str">
        <f t="shared" si="25"/>
        <v/>
      </c>
      <c r="CS17" s="44" t="str">
        <f t="shared" si="26"/>
        <v/>
      </c>
      <c r="CT17" s="44" t="str">
        <f t="shared" si="27"/>
        <v/>
      </c>
      <c r="CU17" s="44" t="str">
        <f t="shared" si="28"/>
        <v/>
      </c>
      <c r="CV17" s="44" t="str">
        <f t="shared" si="29"/>
        <v/>
      </c>
      <c r="CW17" s="44" t="str">
        <f t="shared" si="30"/>
        <v/>
      </c>
      <c r="CX17" s="44" t="str">
        <f t="shared" si="31"/>
        <v/>
      </c>
      <c r="CY17" s="44" t="str">
        <f t="shared" si="32"/>
        <v/>
      </c>
      <c r="CZ17" s="44" t="str">
        <f t="shared" si="1"/>
        <v/>
      </c>
      <c r="DA17" s="45">
        <f t="shared" si="2"/>
        <v>0</v>
      </c>
      <c r="DB17" s="45">
        <f t="shared" si="3"/>
        <v>0</v>
      </c>
      <c r="DC17" s="45">
        <f t="shared" si="4"/>
        <v>0</v>
      </c>
      <c r="DD17" s="45">
        <f t="shared" si="5"/>
        <v>0</v>
      </c>
      <c r="DE17" s="45">
        <f t="shared" si="6"/>
        <v>0</v>
      </c>
      <c r="DF17" s="45">
        <f t="shared" si="33"/>
        <v>0</v>
      </c>
      <c r="DG17" s="45">
        <f t="shared" si="34"/>
        <v>0</v>
      </c>
      <c r="DH17" s="45">
        <f t="shared" si="35"/>
        <v>0</v>
      </c>
      <c r="DI17" s="45">
        <f t="shared" si="36"/>
        <v>0</v>
      </c>
      <c r="DJ17" s="45">
        <f t="shared" si="37"/>
        <v>0</v>
      </c>
      <c r="DK17" s="45">
        <f t="shared" si="38"/>
        <v>0</v>
      </c>
      <c r="DL17" s="45">
        <f t="shared" si="39"/>
        <v>0</v>
      </c>
      <c r="DM17" s="45">
        <f t="shared" si="40"/>
        <v>0</v>
      </c>
      <c r="DN17" s="45">
        <f t="shared" si="41"/>
        <v>0</v>
      </c>
      <c r="DO17" s="45">
        <f t="shared" si="42"/>
        <v>0</v>
      </c>
      <c r="DP17" s="45">
        <f t="shared" si="43"/>
        <v>0</v>
      </c>
      <c r="DQ17" s="45">
        <f t="shared" si="44"/>
        <v>0</v>
      </c>
      <c r="DR17" s="45">
        <f t="shared" si="45"/>
        <v>0</v>
      </c>
      <c r="DS17" s="45">
        <f t="shared" si="46"/>
        <v>0</v>
      </c>
      <c r="DT17" s="45">
        <f t="shared" si="47"/>
        <v>0</v>
      </c>
      <c r="DU17" s="45">
        <f t="shared" si="48"/>
        <v>0</v>
      </c>
      <c r="DV17" s="45">
        <f t="shared" si="49"/>
        <v>0</v>
      </c>
      <c r="DW17" s="45">
        <f t="shared" si="50"/>
        <v>0</v>
      </c>
      <c r="DX17" s="45">
        <f t="shared" si="51"/>
        <v>0</v>
      </c>
      <c r="DY17" s="45">
        <f t="shared" si="52"/>
        <v>0</v>
      </c>
      <c r="DZ17" s="45">
        <f t="shared" si="53"/>
        <v>0</v>
      </c>
    </row>
    <row r="18" spans="1:130" ht="22.5" x14ac:dyDescent="0.25">
      <c r="A18" s="49" t="s">
        <v>43</v>
      </c>
      <c r="B18" s="47">
        <f t="shared" si="0"/>
        <v>18</v>
      </c>
      <c r="C18" s="48">
        <f t="shared" si="0"/>
        <v>2</v>
      </c>
      <c r="D18" s="33"/>
      <c r="E18" s="34"/>
      <c r="F18" s="35"/>
      <c r="G18" s="34"/>
      <c r="H18" s="35"/>
      <c r="I18" s="34"/>
      <c r="J18" s="35"/>
      <c r="K18" s="34"/>
      <c r="L18" s="35"/>
      <c r="M18" s="36"/>
      <c r="N18" s="37">
        <v>0</v>
      </c>
      <c r="O18" s="38">
        <v>0</v>
      </c>
      <c r="P18" s="39">
        <v>1</v>
      </c>
      <c r="Q18" s="38">
        <v>0</v>
      </c>
      <c r="R18" s="39">
        <v>1</v>
      </c>
      <c r="S18" s="38">
        <v>0</v>
      </c>
      <c r="T18" s="39">
        <v>5</v>
      </c>
      <c r="U18" s="38">
        <v>0</v>
      </c>
      <c r="V18" s="39">
        <v>8</v>
      </c>
      <c r="W18" s="38">
        <v>2</v>
      </c>
      <c r="X18" s="39">
        <v>2</v>
      </c>
      <c r="Y18" s="38">
        <v>0</v>
      </c>
      <c r="Z18" s="39">
        <v>1</v>
      </c>
      <c r="AA18" s="38">
        <v>0</v>
      </c>
      <c r="AB18" s="39">
        <v>0</v>
      </c>
      <c r="AC18" s="38">
        <v>0</v>
      </c>
      <c r="AD18" s="39">
        <v>0</v>
      </c>
      <c r="AE18" s="38">
        <v>0</v>
      </c>
      <c r="AF18" s="39">
        <v>0</v>
      </c>
      <c r="AG18" s="38">
        <v>0</v>
      </c>
      <c r="AH18" s="39">
        <v>0</v>
      </c>
      <c r="AI18" s="38">
        <v>0</v>
      </c>
      <c r="AJ18" s="39">
        <v>0</v>
      </c>
      <c r="AK18" s="38">
        <v>0</v>
      </c>
      <c r="AL18" s="39">
        <v>0</v>
      </c>
      <c r="AM18" s="38">
        <v>0</v>
      </c>
      <c r="AN18" s="39">
        <v>0</v>
      </c>
      <c r="AO18" s="38">
        <v>0</v>
      </c>
      <c r="AP18" s="39">
        <v>0</v>
      </c>
      <c r="AQ18" s="40">
        <v>0</v>
      </c>
      <c r="AR18" s="41"/>
      <c r="AS18" s="40">
        <v>18</v>
      </c>
      <c r="AT18" s="37">
        <v>0</v>
      </c>
      <c r="AU18" s="38">
        <v>0</v>
      </c>
      <c r="AV18" s="39">
        <v>0</v>
      </c>
      <c r="AW18" s="42">
        <v>0</v>
      </c>
      <c r="AX18" s="43" t="str">
        <f t="shared" si="7"/>
        <v/>
      </c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10"/>
      <c r="BJ18" s="10"/>
      <c r="BK18" s="10"/>
      <c r="BL18" s="10"/>
      <c r="BU18" s="10"/>
      <c r="BW18" s="11"/>
      <c r="CA18" s="44" t="str">
        <f t="shared" si="8"/>
        <v/>
      </c>
      <c r="CB18" s="44" t="str">
        <f t="shared" si="9"/>
        <v/>
      </c>
      <c r="CC18" s="44" t="str">
        <f t="shared" si="10"/>
        <v/>
      </c>
      <c r="CD18" s="44" t="str">
        <f t="shared" si="11"/>
        <v/>
      </c>
      <c r="CE18" s="44" t="str">
        <f t="shared" si="12"/>
        <v/>
      </c>
      <c r="CF18" s="44" t="str">
        <f t="shared" si="13"/>
        <v/>
      </c>
      <c r="CG18" s="44" t="str">
        <f t="shared" si="14"/>
        <v/>
      </c>
      <c r="CH18" s="44" t="str">
        <f t="shared" si="15"/>
        <v/>
      </c>
      <c r="CI18" s="44" t="str">
        <f t="shared" si="16"/>
        <v/>
      </c>
      <c r="CJ18" s="44" t="str">
        <f t="shared" si="17"/>
        <v/>
      </c>
      <c r="CK18" s="44" t="str">
        <f t="shared" si="18"/>
        <v/>
      </c>
      <c r="CL18" s="44" t="str">
        <f t="shared" si="19"/>
        <v/>
      </c>
      <c r="CM18" s="44" t="str">
        <f t="shared" si="20"/>
        <v/>
      </c>
      <c r="CN18" s="44" t="str">
        <f t="shared" si="21"/>
        <v/>
      </c>
      <c r="CO18" s="44" t="str">
        <f t="shared" si="22"/>
        <v/>
      </c>
      <c r="CP18" s="44" t="str">
        <f t="shared" si="23"/>
        <v/>
      </c>
      <c r="CQ18" s="44" t="str">
        <f t="shared" si="24"/>
        <v/>
      </c>
      <c r="CR18" s="44" t="str">
        <f t="shared" si="25"/>
        <v/>
      </c>
      <c r="CS18" s="44" t="str">
        <f t="shared" si="26"/>
        <v/>
      </c>
      <c r="CT18" s="44" t="str">
        <f t="shared" si="27"/>
        <v/>
      </c>
      <c r="CU18" s="44" t="str">
        <f t="shared" si="28"/>
        <v/>
      </c>
      <c r="CV18" s="44" t="str">
        <f t="shared" si="29"/>
        <v/>
      </c>
      <c r="CW18" s="44" t="str">
        <f t="shared" si="30"/>
        <v/>
      </c>
      <c r="CX18" s="44" t="str">
        <f t="shared" si="31"/>
        <v/>
      </c>
      <c r="CY18" s="44" t="str">
        <f t="shared" si="32"/>
        <v/>
      </c>
      <c r="CZ18" s="44" t="str">
        <f t="shared" si="1"/>
        <v/>
      </c>
      <c r="DA18" s="45">
        <f t="shared" si="2"/>
        <v>0</v>
      </c>
      <c r="DB18" s="45">
        <f t="shared" si="3"/>
        <v>0</v>
      </c>
      <c r="DC18" s="45">
        <f t="shared" si="4"/>
        <v>0</v>
      </c>
      <c r="DD18" s="45">
        <f t="shared" si="5"/>
        <v>0</v>
      </c>
      <c r="DE18" s="45">
        <f t="shared" si="6"/>
        <v>0</v>
      </c>
      <c r="DF18" s="45">
        <f t="shared" si="33"/>
        <v>0</v>
      </c>
      <c r="DG18" s="45">
        <f t="shared" si="34"/>
        <v>0</v>
      </c>
      <c r="DH18" s="45">
        <f t="shared" si="35"/>
        <v>0</v>
      </c>
      <c r="DI18" s="45">
        <f t="shared" si="36"/>
        <v>0</v>
      </c>
      <c r="DJ18" s="45">
        <f t="shared" si="37"/>
        <v>0</v>
      </c>
      <c r="DK18" s="45">
        <f t="shared" si="38"/>
        <v>0</v>
      </c>
      <c r="DL18" s="45">
        <f t="shared" si="39"/>
        <v>0</v>
      </c>
      <c r="DM18" s="45">
        <f t="shared" si="40"/>
        <v>0</v>
      </c>
      <c r="DN18" s="45">
        <f t="shared" si="41"/>
        <v>0</v>
      </c>
      <c r="DO18" s="45">
        <f t="shared" si="42"/>
        <v>0</v>
      </c>
      <c r="DP18" s="45">
        <f t="shared" si="43"/>
        <v>0</v>
      </c>
      <c r="DQ18" s="45">
        <f t="shared" si="44"/>
        <v>0</v>
      </c>
      <c r="DR18" s="45">
        <f t="shared" si="45"/>
        <v>0</v>
      </c>
      <c r="DS18" s="45">
        <f t="shared" si="46"/>
        <v>0</v>
      </c>
      <c r="DT18" s="45">
        <f t="shared" si="47"/>
        <v>0</v>
      </c>
      <c r="DU18" s="45">
        <f t="shared" si="48"/>
        <v>0</v>
      </c>
      <c r="DV18" s="45">
        <f t="shared" si="49"/>
        <v>0</v>
      </c>
      <c r="DW18" s="45">
        <f t="shared" si="50"/>
        <v>0</v>
      </c>
      <c r="DX18" s="45">
        <f t="shared" si="51"/>
        <v>0</v>
      </c>
      <c r="DY18" s="45">
        <f t="shared" si="52"/>
        <v>0</v>
      </c>
      <c r="DZ18" s="45">
        <f t="shared" si="53"/>
        <v>0</v>
      </c>
    </row>
    <row r="19" spans="1:130" x14ac:dyDescent="0.25">
      <c r="A19" s="46" t="s">
        <v>44</v>
      </c>
      <c r="B19" s="47">
        <f t="shared" si="0"/>
        <v>1</v>
      </c>
      <c r="C19" s="48">
        <f t="shared" si="0"/>
        <v>0</v>
      </c>
      <c r="D19" s="33"/>
      <c r="E19" s="34"/>
      <c r="F19" s="35"/>
      <c r="G19" s="34"/>
      <c r="H19" s="35"/>
      <c r="I19" s="34"/>
      <c r="J19" s="35"/>
      <c r="K19" s="34"/>
      <c r="L19" s="35"/>
      <c r="M19" s="36"/>
      <c r="N19" s="37">
        <v>0</v>
      </c>
      <c r="O19" s="38">
        <v>0</v>
      </c>
      <c r="P19" s="39">
        <v>0</v>
      </c>
      <c r="Q19" s="38">
        <v>0</v>
      </c>
      <c r="R19" s="39">
        <v>0</v>
      </c>
      <c r="S19" s="38">
        <v>0</v>
      </c>
      <c r="T19" s="39">
        <v>0</v>
      </c>
      <c r="U19" s="38">
        <v>0</v>
      </c>
      <c r="V19" s="39">
        <v>0</v>
      </c>
      <c r="W19" s="38">
        <v>0</v>
      </c>
      <c r="X19" s="39">
        <v>0</v>
      </c>
      <c r="Y19" s="38">
        <v>0</v>
      </c>
      <c r="Z19" s="39">
        <v>1</v>
      </c>
      <c r="AA19" s="38">
        <v>0</v>
      </c>
      <c r="AB19" s="39">
        <v>0</v>
      </c>
      <c r="AC19" s="38">
        <v>0</v>
      </c>
      <c r="AD19" s="39">
        <v>0</v>
      </c>
      <c r="AE19" s="38">
        <v>0</v>
      </c>
      <c r="AF19" s="39">
        <v>0</v>
      </c>
      <c r="AG19" s="38">
        <v>0</v>
      </c>
      <c r="AH19" s="39">
        <v>0</v>
      </c>
      <c r="AI19" s="38">
        <v>0</v>
      </c>
      <c r="AJ19" s="39">
        <v>0</v>
      </c>
      <c r="AK19" s="38">
        <v>0</v>
      </c>
      <c r="AL19" s="39">
        <v>0</v>
      </c>
      <c r="AM19" s="38">
        <v>0</v>
      </c>
      <c r="AN19" s="39">
        <v>0</v>
      </c>
      <c r="AO19" s="38">
        <v>0</v>
      </c>
      <c r="AP19" s="39">
        <v>0</v>
      </c>
      <c r="AQ19" s="40">
        <v>0</v>
      </c>
      <c r="AR19" s="41"/>
      <c r="AS19" s="40">
        <v>1</v>
      </c>
      <c r="AT19" s="37">
        <v>0</v>
      </c>
      <c r="AU19" s="38">
        <v>0</v>
      </c>
      <c r="AV19" s="39">
        <v>0</v>
      </c>
      <c r="AW19" s="42">
        <v>0</v>
      </c>
      <c r="AX19" s="43" t="str">
        <f t="shared" si="7"/>
        <v/>
      </c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10"/>
      <c r="BJ19" s="10"/>
      <c r="BK19" s="10"/>
      <c r="BL19" s="10"/>
      <c r="BU19" s="10"/>
      <c r="BW19" s="11"/>
      <c r="CA19" s="44" t="str">
        <f t="shared" si="8"/>
        <v/>
      </c>
      <c r="CB19" s="44" t="str">
        <f t="shared" si="9"/>
        <v/>
      </c>
      <c r="CC19" s="44" t="str">
        <f t="shared" si="10"/>
        <v/>
      </c>
      <c r="CD19" s="44" t="str">
        <f t="shared" si="11"/>
        <v/>
      </c>
      <c r="CE19" s="44" t="str">
        <f t="shared" si="12"/>
        <v/>
      </c>
      <c r="CF19" s="44" t="str">
        <f t="shared" si="13"/>
        <v/>
      </c>
      <c r="CG19" s="44" t="str">
        <f t="shared" si="14"/>
        <v/>
      </c>
      <c r="CH19" s="44" t="str">
        <f t="shared" si="15"/>
        <v/>
      </c>
      <c r="CI19" s="44" t="str">
        <f t="shared" si="16"/>
        <v/>
      </c>
      <c r="CJ19" s="44" t="str">
        <f t="shared" si="17"/>
        <v/>
      </c>
      <c r="CK19" s="44" t="str">
        <f t="shared" si="18"/>
        <v/>
      </c>
      <c r="CL19" s="44" t="str">
        <f t="shared" si="19"/>
        <v/>
      </c>
      <c r="CM19" s="44" t="str">
        <f t="shared" si="20"/>
        <v/>
      </c>
      <c r="CN19" s="44" t="str">
        <f t="shared" si="21"/>
        <v/>
      </c>
      <c r="CO19" s="44" t="str">
        <f t="shared" si="22"/>
        <v/>
      </c>
      <c r="CP19" s="44" t="str">
        <f t="shared" si="23"/>
        <v/>
      </c>
      <c r="CQ19" s="44" t="str">
        <f t="shared" si="24"/>
        <v/>
      </c>
      <c r="CR19" s="44" t="str">
        <f t="shared" si="25"/>
        <v/>
      </c>
      <c r="CS19" s="44" t="str">
        <f t="shared" si="26"/>
        <v/>
      </c>
      <c r="CT19" s="44" t="str">
        <f t="shared" si="27"/>
        <v/>
      </c>
      <c r="CU19" s="44" t="str">
        <f t="shared" si="28"/>
        <v/>
      </c>
      <c r="CV19" s="44" t="str">
        <f t="shared" si="29"/>
        <v/>
      </c>
      <c r="CW19" s="44" t="str">
        <f t="shared" si="30"/>
        <v/>
      </c>
      <c r="CX19" s="44" t="str">
        <f t="shared" si="31"/>
        <v/>
      </c>
      <c r="CY19" s="44" t="str">
        <f t="shared" si="32"/>
        <v/>
      </c>
      <c r="CZ19" s="44" t="str">
        <f t="shared" si="1"/>
        <v/>
      </c>
      <c r="DA19" s="45">
        <f t="shared" si="2"/>
        <v>0</v>
      </c>
      <c r="DB19" s="45">
        <f t="shared" si="3"/>
        <v>0</v>
      </c>
      <c r="DC19" s="45">
        <f t="shared" si="4"/>
        <v>0</v>
      </c>
      <c r="DD19" s="45">
        <f t="shared" si="5"/>
        <v>0</v>
      </c>
      <c r="DE19" s="45">
        <f t="shared" si="6"/>
        <v>0</v>
      </c>
      <c r="DF19" s="45">
        <f t="shared" si="33"/>
        <v>0</v>
      </c>
      <c r="DG19" s="45">
        <f t="shared" si="34"/>
        <v>0</v>
      </c>
      <c r="DH19" s="45">
        <f t="shared" si="35"/>
        <v>0</v>
      </c>
      <c r="DI19" s="45">
        <f t="shared" si="36"/>
        <v>0</v>
      </c>
      <c r="DJ19" s="45">
        <f t="shared" si="37"/>
        <v>0</v>
      </c>
      <c r="DK19" s="45">
        <f t="shared" si="38"/>
        <v>0</v>
      </c>
      <c r="DL19" s="45">
        <f t="shared" si="39"/>
        <v>0</v>
      </c>
      <c r="DM19" s="45">
        <f t="shared" si="40"/>
        <v>0</v>
      </c>
      <c r="DN19" s="45">
        <f t="shared" si="41"/>
        <v>0</v>
      </c>
      <c r="DO19" s="45">
        <f t="shared" si="42"/>
        <v>0</v>
      </c>
      <c r="DP19" s="45">
        <f t="shared" si="43"/>
        <v>0</v>
      </c>
      <c r="DQ19" s="45">
        <f t="shared" si="44"/>
        <v>0</v>
      </c>
      <c r="DR19" s="45">
        <f t="shared" si="45"/>
        <v>0</v>
      </c>
      <c r="DS19" s="45">
        <f t="shared" si="46"/>
        <v>0</v>
      </c>
      <c r="DT19" s="45">
        <f t="shared" si="47"/>
        <v>0</v>
      </c>
      <c r="DU19" s="45">
        <f t="shared" si="48"/>
        <v>0</v>
      </c>
      <c r="DV19" s="45">
        <f t="shared" si="49"/>
        <v>0</v>
      </c>
      <c r="DW19" s="45">
        <f t="shared" si="50"/>
        <v>0</v>
      </c>
      <c r="DX19" s="45">
        <f t="shared" si="51"/>
        <v>0</v>
      </c>
      <c r="DY19" s="45">
        <f t="shared" si="52"/>
        <v>0</v>
      </c>
      <c r="DZ19" s="45">
        <f t="shared" si="53"/>
        <v>0</v>
      </c>
    </row>
    <row r="20" spans="1:130" x14ac:dyDescent="0.25">
      <c r="A20" s="46" t="s">
        <v>45</v>
      </c>
      <c r="B20" s="47">
        <f>+D20+F20+H20+J20+L20+N20+P20+R20+T20+V20+X20+Z20+AB20+AD20+AF20+AH20+AJ20+AL20+AN20+AP20</f>
        <v>410</v>
      </c>
      <c r="C20" s="48">
        <f>+E20+G20+I20+K20+M20+O20+Q20+S20+U20+W20+Y20+AA20+AC20+AE20+AG20+AI20+AK20+AM20+AO20+AQ20</f>
        <v>5</v>
      </c>
      <c r="D20" s="37">
        <v>0</v>
      </c>
      <c r="E20" s="38">
        <v>0</v>
      </c>
      <c r="F20" s="39">
        <v>0</v>
      </c>
      <c r="G20" s="38">
        <v>0</v>
      </c>
      <c r="H20" s="39">
        <v>0</v>
      </c>
      <c r="I20" s="42">
        <v>0</v>
      </c>
      <c r="J20" s="37"/>
      <c r="K20" s="37"/>
      <c r="L20" s="39"/>
      <c r="M20" s="42"/>
      <c r="N20" s="37">
        <v>1</v>
      </c>
      <c r="O20" s="38">
        <v>0</v>
      </c>
      <c r="P20" s="39">
        <v>6</v>
      </c>
      <c r="Q20" s="38">
        <v>0</v>
      </c>
      <c r="R20" s="39">
        <v>15</v>
      </c>
      <c r="S20" s="38">
        <v>1</v>
      </c>
      <c r="T20" s="39">
        <v>24</v>
      </c>
      <c r="U20" s="38">
        <v>1</v>
      </c>
      <c r="V20" s="39">
        <v>35</v>
      </c>
      <c r="W20" s="38">
        <v>0</v>
      </c>
      <c r="X20" s="39">
        <v>45</v>
      </c>
      <c r="Y20" s="38">
        <v>0</v>
      </c>
      <c r="Z20" s="39">
        <v>51</v>
      </c>
      <c r="AA20" s="38">
        <v>0</v>
      </c>
      <c r="AB20" s="39">
        <v>52</v>
      </c>
      <c r="AC20" s="38">
        <v>1</v>
      </c>
      <c r="AD20" s="39">
        <v>61</v>
      </c>
      <c r="AE20" s="38">
        <v>1</v>
      </c>
      <c r="AF20" s="39">
        <v>61</v>
      </c>
      <c r="AG20" s="38">
        <v>1</v>
      </c>
      <c r="AH20" s="39">
        <v>38</v>
      </c>
      <c r="AI20" s="38">
        <v>0</v>
      </c>
      <c r="AJ20" s="39">
        <v>16</v>
      </c>
      <c r="AK20" s="38">
        <v>0</v>
      </c>
      <c r="AL20" s="39">
        <v>4</v>
      </c>
      <c r="AM20" s="38">
        <v>0</v>
      </c>
      <c r="AN20" s="39">
        <v>1</v>
      </c>
      <c r="AO20" s="38">
        <v>0</v>
      </c>
      <c r="AP20" s="39">
        <v>0</v>
      </c>
      <c r="AQ20" s="40">
        <v>0</v>
      </c>
      <c r="AR20" s="41"/>
      <c r="AS20" s="40">
        <v>410</v>
      </c>
      <c r="AT20" s="37">
        <v>0</v>
      </c>
      <c r="AU20" s="38">
        <v>0</v>
      </c>
      <c r="AV20" s="39">
        <v>4</v>
      </c>
      <c r="AW20" s="42">
        <v>6</v>
      </c>
      <c r="AX20" s="43" t="str">
        <f t="shared" si="7"/>
        <v/>
      </c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10"/>
      <c r="BJ20" s="10"/>
      <c r="BK20" s="10"/>
      <c r="BL20" s="10"/>
      <c r="BU20" s="10"/>
      <c r="BW20" s="11"/>
      <c r="CA20" s="44" t="str">
        <f t="shared" si="8"/>
        <v/>
      </c>
      <c r="CB20" s="44" t="str">
        <f t="shared" si="9"/>
        <v/>
      </c>
      <c r="CC20" s="44" t="str">
        <f t="shared" si="10"/>
        <v/>
      </c>
      <c r="CD20" s="44" t="str">
        <f t="shared" si="11"/>
        <v/>
      </c>
      <c r="CE20" s="44" t="str">
        <f t="shared" si="12"/>
        <v/>
      </c>
      <c r="CF20" s="44" t="str">
        <f t="shared" si="13"/>
        <v/>
      </c>
      <c r="CG20" s="44" t="str">
        <f t="shared" si="14"/>
        <v/>
      </c>
      <c r="CH20" s="44" t="str">
        <f t="shared" si="15"/>
        <v/>
      </c>
      <c r="CI20" s="44" t="str">
        <f t="shared" si="16"/>
        <v/>
      </c>
      <c r="CJ20" s="44" t="str">
        <f t="shared" si="17"/>
        <v/>
      </c>
      <c r="CK20" s="44" t="str">
        <f t="shared" si="18"/>
        <v/>
      </c>
      <c r="CL20" s="44" t="str">
        <f t="shared" si="19"/>
        <v/>
      </c>
      <c r="CM20" s="44" t="str">
        <f t="shared" si="20"/>
        <v/>
      </c>
      <c r="CN20" s="44" t="str">
        <f t="shared" si="21"/>
        <v/>
      </c>
      <c r="CO20" s="44" t="str">
        <f t="shared" si="22"/>
        <v/>
      </c>
      <c r="CP20" s="44" t="str">
        <f t="shared" si="23"/>
        <v/>
      </c>
      <c r="CQ20" s="44" t="str">
        <f t="shared" si="24"/>
        <v/>
      </c>
      <c r="CR20" s="44" t="str">
        <f t="shared" si="25"/>
        <v/>
      </c>
      <c r="CS20" s="44" t="str">
        <f t="shared" si="26"/>
        <v/>
      </c>
      <c r="CT20" s="44" t="str">
        <f t="shared" si="27"/>
        <v/>
      </c>
      <c r="CU20" s="44" t="str">
        <f t="shared" si="28"/>
        <v/>
      </c>
      <c r="CV20" s="44" t="str">
        <f t="shared" si="29"/>
        <v/>
      </c>
      <c r="CW20" s="44" t="str">
        <f t="shared" si="30"/>
        <v/>
      </c>
      <c r="CX20" s="44" t="str">
        <f t="shared" si="31"/>
        <v/>
      </c>
      <c r="CY20" s="44" t="str">
        <f t="shared" si="32"/>
        <v/>
      </c>
      <c r="CZ20" s="44" t="str">
        <f t="shared" si="1"/>
        <v/>
      </c>
      <c r="DA20" s="45">
        <f t="shared" si="2"/>
        <v>0</v>
      </c>
      <c r="DB20" s="45">
        <f t="shared" si="3"/>
        <v>0</v>
      </c>
      <c r="DC20" s="45">
        <f t="shared" si="4"/>
        <v>0</v>
      </c>
      <c r="DD20" s="45">
        <f t="shared" si="5"/>
        <v>0</v>
      </c>
      <c r="DE20" s="45">
        <f t="shared" si="6"/>
        <v>0</v>
      </c>
      <c r="DF20" s="45">
        <f t="shared" si="33"/>
        <v>0</v>
      </c>
      <c r="DG20" s="45">
        <f t="shared" si="34"/>
        <v>0</v>
      </c>
      <c r="DH20" s="45">
        <f t="shared" si="35"/>
        <v>0</v>
      </c>
      <c r="DI20" s="45">
        <f t="shared" si="36"/>
        <v>0</v>
      </c>
      <c r="DJ20" s="45">
        <f t="shared" si="37"/>
        <v>0</v>
      </c>
      <c r="DK20" s="45">
        <f t="shared" si="38"/>
        <v>0</v>
      </c>
      <c r="DL20" s="45">
        <f t="shared" si="39"/>
        <v>0</v>
      </c>
      <c r="DM20" s="45">
        <f t="shared" si="40"/>
        <v>0</v>
      </c>
      <c r="DN20" s="45">
        <f t="shared" si="41"/>
        <v>0</v>
      </c>
      <c r="DO20" s="45">
        <f t="shared" si="42"/>
        <v>0</v>
      </c>
      <c r="DP20" s="45">
        <f t="shared" si="43"/>
        <v>0</v>
      </c>
      <c r="DQ20" s="45">
        <f t="shared" si="44"/>
        <v>0</v>
      </c>
      <c r="DR20" s="45">
        <f t="shared" si="45"/>
        <v>0</v>
      </c>
      <c r="DS20" s="45">
        <f t="shared" si="46"/>
        <v>0</v>
      </c>
      <c r="DT20" s="45">
        <f t="shared" si="47"/>
        <v>0</v>
      </c>
      <c r="DU20" s="45">
        <f t="shared" si="48"/>
        <v>0</v>
      </c>
      <c r="DV20" s="45">
        <f t="shared" si="49"/>
        <v>0</v>
      </c>
      <c r="DW20" s="45">
        <f t="shared" si="50"/>
        <v>0</v>
      </c>
      <c r="DX20" s="45">
        <f t="shared" si="51"/>
        <v>0</v>
      </c>
      <c r="DY20" s="45">
        <f t="shared" si="52"/>
        <v>0</v>
      </c>
      <c r="DZ20" s="45">
        <f t="shared" si="53"/>
        <v>0</v>
      </c>
    </row>
    <row r="21" spans="1:130" ht="22.5" x14ac:dyDescent="0.25">
      <c r="A21" s="49" t="s">
        <v>46</v>
      </c>
      <c r="B21" s="47">
        <f>+D21+F21+H21</f>
        <v>3</v>
      </c>
      <c r="C21" s="48">
        <f>+E21+G21+I21</f>
        <v>2</v>
      </c>
      <c r="D21" s="37">
        <v>3</v>
      </c>
      <c r="E21" s="38">
        <v>2</v>
      </c>
      <c r="F21" s="39">
        <v>0</v>
      </c>
      <c r="G21" s="38">
        <v>0</v>
      </c>
      <c r="H21" s="39">
        <v>0</v>
      </c>
      <c r="I21" s="42">
        <v>0</v>
      </c>
      <c r="J21" s="50"/>
      <c r="K21" s="51"/>
      <c r="L21" s="50"/>
      <c r="M21" s="51"/>
      <c r="N21" s="50"/>
      <c r="O21" s="51"/>
      <c r="P21" s="50"/>
      <c r="Q21" s="51"/>
      <c r="R21" s="50"/>
      <c r="S21" s="51"/>
      <c r="T21" s="50"/>
      <c r="U21" s="51"/>
      <c r="V21" s="50"/>
      <c r="W21" s="51"/>
      <c r="X21" s="50"/>
      <c r="Y21" s="51"/>
      <c r="Z21" s="50"/>
      <c r="AA21" s="51"/>
      <c r="AB21" s="50"/>
      <c r="AC21" s="51"/>
      <c r="AD21" s="50"/>
      <c r="AE21" s="51"/>
      <c r="AF21" s="50"/>
      <c r="AG21" s="51"/>
      <c r="AH21" s="50"/>
      <c r="AI21" s="51"/>
      <c r="AJ21" s="50"/>
      <c r="AK21" s="51"/>
      <c r="AL21" s="50"/>
      <c r="AM21" s="51"/>
      <c r="AN21" s="50"/>
      <c r="AO21" s="51"/>
      <c r="AP21" s="50"/>
      <c r="AQ21" s="52"/>
      <c r="AR21" s="37">
        <v>2</v>
      </c>
      <c r="AS21" s="40">
        <v>1</v>
      </c>
      <c r="AT21" s="37">
        <v>0</v>
      </c>
      <c r="AU21" s="38">
        <v>0</v>
      </c>
      <c r="AV21" s="39">
        <v>0</v>
      </c>
      <c r="AW21" s="42">
        <v>0</v>
      </c>
      <c r="AX21" s="43" t="str">
        <f t="shared" si="7"/>
        <v/>
      </c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10"/>
      <c r="BJ21" s="10"/>
      <c r="BK21" s="10"/>
      <c r="BL21" s="10"/>
      <c r="BU21" s="10"/>
      <c r="BW21" s="11"/>
      <c r="CA21" s="44" t="str">
        <f t="shared" si="8"/>
        <v/>
      </c>
      <c r="CB21" s="44" t="str">
        <f t="shared" si="9"/>
        <v/>
      </c>
      <c r="CC21" s="44" t="str">
        <f t="shared" si="10"/>
        <v/>
      </c>
      <c r="CD21" s="44" t="str">
        <f t="shared" si="11"/>
        <v/>
      </c>
      <c r="CE21" s="44" t="str">
        <f t="shared" si="12"/>
        <v/>
      </c>
      <c r="CF21" s="44" t="str">
        <f t="shared" si="13"/>
        <v/>
      </c>
      <c r="CG21" s="44" t="str">
        <f t="shared" si="14"/>
        <v/>
      </c>
      <c r="CH21" s="44" t="str">
        <f t="shared" si="15"/>
        <v/>
      </c>
      <c r="CI21" s="44" t="str">
        <f t="shared" si="16"/>
        <v/>
      </c>
      <c r="CJ21" s="44" t="str">
        <f t="shared" si="17"/>
        <v/>
      </c>
      <c r="CK21" s="44" t="str">
        <f t="shared" si="18"/>
        <v/>
      </c>
      <c r="CL21" s="44" t="str">
        <f t="shared" si="19"/>
        <v/>
      </c>
      <c r="CM21" s="44" t="str">
        <f t="shared" si="20"/>
        <v/>
      </c>
      <c r="CN21" s="44" t="str">
        <f t="shared" si="21"/>
        <v/>
      </c>
      <c r="CO21" s="44" t="str">
        <f t="shared" si="22"/>
        <v/>
      </c>
      <c r="CP21" s="44" t="str">
        <f t="shared" si="23"/>
        <v/>
      </c>
      <c r="CQ21" s="44" t="str">
        <f t="shared" si="24"/>
        <v/>
      </c>
      <c r="CR21" s="44" t="str">
        <f t="shared" si="25"/>
        <v/>
      </c>
      <c r="CS21" s="44" t="str">
        <f t="shared" si="26"/>
        <v/>
      </c>
      <c r="CT21" s="44" t="str">
        <f t="shared" si="27"/>
        <v/>
      </c>
      <c r="CU21" s="44" t="str">
        <f t="shared" si="28"/>
        <v/>
      </c>
      <c r="CV21" s="44" t="str">
        <f t="shared" si="29"/>
        <v/>
      </c>
      <c r="CW21" s="44" t="str">
        <f t="shared" si="30"/>
        <v/>
      </c>
      <c r="CX21" s="44" t="str">
        <f t="shared" si="31"/>
        <v/>
      </c>
      <c r="CY21" s="44" t="str">
        <f t="shared" si="32"/>
        <v/>
      </c>
      <c r="CZ21" s="44" t="str">
        <f t="shared" si="1"/>
        <v/>
      </c>
      <c r="DA21" s="45">
        <f t="shared" si="2"/>
        <v>0</v>
      </c>
      <c r="DB21" s="45">
        <f t="shared" si="3"/>
        <v>0</v>
      </c>
      <c r="DC21" s="45">
        <f t="shared" si="4"/>
        <v>0</v>
      </c>
      <c r="DD21" s="45">
        <f t="shared" si="5"/>
        <v>0</v>
      </c>
      <c r="DE21" s="45">
        <f t="shared" si="6"/>
        <v>0</v>
      </c>
      <c r="DF21" s="45">
        <f t="shared" si="33"/>
        <v>0</v>
      </c>
      <c r="DG21" s="45">
        <f t="shared" si="34"/>
        <v>0</v>
      </c>
      <c r="DH21" s="45">
        <f t="shared" si="35"/>
        <v>0</v>
      </c>
      <c r="DI21" s="45">
        <f t="shared" si="36"/>
        <v>0</v>
      </c>
      <c r="DJ21" s="45">
        <f t="shared" si="37"/>
        <v>0</v>
      </c>
      <c r="DK21" s="45">
        <f t="shared" si="38"/>
        <v>0</v>
      </c>
      <c r="DL21" s="45">
        <f t="shared" si="39"/>
        <v>0</v>
      </c>
      <c r="DM21" s="45">
        <f t="shared" si="40"/>
        <v>0</v>
      </c>
      <c r="DN21" s="45">
        <f t="shared" si="41"/>
        <v>0</v>
      </c>
      <c r="DO21" s="45">
        <f t="shared" si="42"/>
        <v>0</v>
      </c>
      <c r="DP21" s="45">
        <f t="shared" si="43"/>
        <v>0</v>
      </c>
      <c r="DQ21" s="45">
        <f t="shared" si="44"/>
        <v>0</v>
      </c>
      <c r="DR21" s="45">
        <f t="shared" si="45"/>
        <v>0</v>
      </c>
      <c r="DS21" s="45">
        <f t="shared" si="46"/>
        <v>0</v>
      </c>
      <c r="DT21" s="45">
        <f t="shared" si="47"/>
        <v>0</v>
      </c>
      <c r="DU21" s="45">
        <f t="shared" si="48"/>
        <v>0</v>
      </c>
      <c r="DV21" s="45">
        <f t="shared" si="49"/>
        <v>0</v>
      </c>
      <c r="DW21" s="45">
        <f t="shared" si="50"/>
        <v>0</v>
      </c>
      <c r="DX21" s="45">
        <f t="shared" si="51"/>
        <v>0</v>
      </c>
      <c r="DY21" s="45">
        <f t="shared" si="52"/>
        <v>0</v>
      </c>
      <c r="DZ21" s="45">
        <f t="shared" si="53"/>
        <v>0</v>
      </c>
    </row>
    <row r="22" spans="1:130" x14ac:dyDescent="0.25">
      <c r="A22" s="49" t="s">
        <v>47</v>
      </c>
      <c r="B22" s="47">
        <f>+P22+R22+T22+V22+X22+Z22+AB22+AD22+AF22+AH22+AJ22+AL22+AN22+AP22</f>
        <v>1</v>
      </c>
      <c r="C22" s="48">
        <f>+Q22+S22+U22+W22+Y22+AA22+AC22+AE22+AG22+AI22+AK22+AM22+AO22+AQ22</f>
        <v>0</v>
      </c>
      <c r="D22" s="33"/>
      <c r="E22" s="34"/>
      <c r="F22" s="35"/>
      <c r="G22" s="34"/>
      <c r="H22" s="35"/>
      <c r="I22" s="34"/>
      <c r="J22" s="35"/>
      <c r="K22" s="34"/>
      <c r="L22" s="35"/>
      <c r="M22" s="36"/>
      <c r="N22" s="33"/>
      <c r="O22" s="34"/>
      <c r="P22" s="39">
        <v>0</v>
      </c>
      <c r="Q22" s="38">
        <v>0</v>
      </c>
      <c r="R22" s="39">
        <v>0</v>
      </c>
      <c r="S22" s="38">
        <v>0</v>
      </c>
      <c r="T22" s="39">
        <v>0</v>
      </c>
      <c r="U22" s="38">
        <v>0</v>
      </c>
      <c r="V22" s="39">
        <v>0</v>
      </c>
      <c r="W22" s="38">
        <v>0</v>
      </c>
      <c r="X22" s="39">
        <v>0</v>
      </c>
      <c r="Y22" s="38">
        <v>0</v>
      </c>
      <c r="Z22" s="39">
        <v>1</v>
      </c>
      <c r="AA22" s="38">
        <v>0</v>
      </c>
      <c r="AB22" s="39">
        <v>0</v>
      </c>
      <c r="AC22" s="38">
        <v>0</v>
      </c>
      <c r="AD22" s="39">
        <v>0</v>
      </c>
      <c r="AE22" s="38">
        <v>0</v>
      </c>
      <c r="AF22" s="39">
        <v>0</v>
      </c>
      <c r="AG22" s="38">
        <v>0</v>
      </c>
      <c r="AH22" s="39">
        <v>0</v>
      </c>
      <c r="AI22" s="38">
        <v>0</v>
      </c>
      <c r="AJ22" s="39">
        <v>0</v>
      </c>
      <c r="AK22" s="38">
        <v>0</v>
      </c>
      <c r="AL22" s="39">
        <v>0</v>
      </c>
      <c r="AM22" s="38">
        <v>0</v>
      </c>
      <c r="AN22" s="39">
        <v>0</v>
      </c>
      <c r="AO22" s="38">
        <v>0</v>
      </c>
      <c r="AP22" s="39">
        <v>0</v>
      </c>
      <c r="AQ22" s="40">
        <v>0</v>
      </c>
      <c r="AR22" s="37">
        <v>0</v>
      </c>
      <c r="AS22" s="40">
        <v>1</v>
      </c>
      <c r="AT22" s="37">
        <v>0</v>
      </c>
      <c r="AU22" s="38">
        <v>0</v>
      </c>
      <c r="AV22" s="39">
        <v>0</v>
      </c>
      <c r="AW22" s="42">
        <v>0</v>
      </c>
      <c r="AX22" s="43" t="str">
        <f t="shared" si="7"/>
        <v/>
      </c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10"/>
      <c r="BJ22" s="10"/>
      <c r="BK22" s="10"/>
      <c r="BL22" s="10"/>
      <c r="BU22" s="10"/>
      <c r="BW22" s="11"/>
      <c r="CA22" s="44" t="str">
        <f t="shared" si="8"/>
        <v/>
      </c>
      <c r="CB22" s="44" t="str">
        <f t="shared" si="9"/>
        <v/>
      </c>
      <c r="CC22" s="44" t="str">
        <f t="shared" si="10"/>
        <v/>
      </c>
      <c r="CD22" s="44" t="str">
        <f t="shared" si="11"/>
        <v/>
      </c>
      <c r="CE22" s="44" t="str">
        <f t="shared" si="12"/>
        <v/>
      </c>
      <c r="CF22" s="44" t="str">
        <f t="shared" si="13"/>
        <v/>
      </c>
      <c r="CG22" s="44" t="str">
        <f t="shared" si="14"/>
        <v/>
      </c>
      <c r="CH22" s="44" t="str">
        <f t="shared" si="15"/>
        <v/>
      </c>
      <c r="CI22" s="44" t="str">
        <f t="shared" si="16"/>
        <v/>
      </c>
      <c r="CJ22" s="44" t="str">
        <f t="shared" si="17"/>
        <v/>
      </c>
      <c r="CK22" s="44" t="str">
        <f t="shared" si="18"/>
        <v/>
      </c>
      <c r="CL22" s="44" t="str">
        <f t="shared" si="19"/>
        <v/>
      </c>
      <c r="CM22" s="44" t="str">
        <f t="shared" si="20"/>
        <v/>
      </c>
      <c r="CN22" s="44" t="str">
        <f t="shared" si="21"/>
        <v/>
      </c>
      <c r="CO22" s="44" t="str">
        <f t="shared" si="22"/>
        <v/>
      </c>
      <c r="CP22" s="44" t="str">
        <f t="shared" si="23"/>
        <v/>
      </c>
      <c r="CQ22" s="44" t="str">
        <f t="shared" si="24"/>
        <v/>
      </c>
      <c r="CR22" s="44" t="str">
        <f t="shared" si="25"/>
        <v/>
      </c>
      <c r="CS22" s="44" t="str">
        <f t="shared" si="26"/>
        <v/>
      </c>
      <c r="CT22" s="44" t="str">
        <f t="shared" si="27"/>
        <v/>
      </c>
      <c r="CU22" s="44" t="str">
        <f t="shared" si="28"/>
        <v/>
      </c>
      <c r="CV22" s="44" t="str">
        <f t="shared" si="29"/>
        <v/>
      </c>
      <c r="CW22" s="44" t="str">
        <f t="shared" si="30"/>
        <v/>
      </c>
      <c r="CX22" s="44" t="str">
        <f t="shared" si="31"/>
        <v/>
      </c>
      <c r="CY22" s="44" t="str">
        <f t="shared" si="32"/>
        <v/>
      </c>
      <c r="CZ22" s="44" t="str">
        <f t="shared" si="1"/>
        <v/>
      </c>
      <c r="DA22" s="45">
        <f t="shared" si="2"/>
        <v>0</v>
      </c>
      <c r="DB22" s="45">
        <f t="shared" si="3"/>
        <v>0</v>
      </c>
      <c r="DC22" s="45">
        <f t="shared" si="4"/>
        <v>0</v>
      </c>
      <c r="DD22" s="45">
        <f t="shared" si="5"/>
        <v>0</v>
      </c>
      <c r="DE22" s="45">
        <f t="shared" si="6"/>
        <v>0</v>
      </c>
      <c r="DF22" s="45">
        <f t="shared" si="33"/>
        <v>0</v>
      </c>
      <c r="DG22" s="45">
        <f t="shared" si="34"/>
        <v>0</v>
      </c>
      <c r="DH22" s="45">
        <f t="shared" si="35"/>
        <v>0</v>
      </c>
      <c r="DI22" s="45">
        <f t="shared" si="36"/>
        <v>0</v>
      </c>
      <c r="DJ22" s="45">
        <f t="shared" si="37"/>
        <v>0</v>
      </c>
      <c r="DK22" s="45">
        <f t="shared" si="38"/>
        <v>0</v>
      </c>
      <c r="DL22" s="45">
        <f t="shared" si="39"/>
        <v>0</v>
      </c>
      <c r="DM22" s="45">
        <f t="shared" si="40"/>
        <v>0</v>
      </c>
      <c r="DN22" s="45">
        <f t="shared" si="41"/>
        <v>0</v>
      </c>
      <c r="DO22" s="45">
        <f t="shared" si="42"/>
        <v>0</v>
      </c>
      <c r="DP22" s="45">
        <f t="shared" si="43"/>
        <v>0</v>
      </c>
      <c r="DQ22" s="45">
        <f t="shared" si="44"/>
        <v>0</v>
      </c>
      <c r="DR22" s="45">
        <f t="shared" si="45"/>
        <v>0</v>
      </c>
      <c r="DS22" s="45">
        <f t="shared" si="46"/>
        <v>0</v>
      </c>
      <c r="DT22" s="45">
        <f t="shared" si="47"/>
        <v>0</v>
      </c>
      <c r="DU22" s="45">
        <f t="shared" si="48"/>
        <v>0</v>
      </c>
      <c r="DV22" s="45">
        <f t="shared" si="49"/>
        <v>0</v>
      </c>
      <c r="DW22" s="45">
        <f t="shared" si="50"/>
        <v>0</v>
      </c>
      <c r="DX22" s="45">
        <f t="shared" si="51"/>
        <v>0</v>
      </c>
      <c r="DY22" s="45">
        <f t="shared" si="52"/>
        <v>0</v>
      </c>
      <c r="DZ22" s="45">
        <f t="shared" si="53"/>
        <v>0</v>
      </c>
    </row>
    <row r="23" spans="1:130" x14ac:dyDescent="0.25">
      <c r="A23" s="46" t="s">
        <v>48</v>
      </c>
      <c r="B23" s="47">
        <f>+N23+P23+R23+T23+V23+X23+Z23+AB23+AD23+AF23+AH23+AJ23+AL23+AN23+AP23</f>
        <v>539</v>
      </c>
      <c r="C23" s="48">
        <f>+O23+Q23+S23+U23+W23+Y23+AA23+AC23+AE23+AG23+AI23+AK23+AM23+AO23+AQ23</f>
        <v>5</v>
      </c>
      <c r="D23" s="41"/>
      <c r="E23" s="51"/>
      <c r="F23" s="50"/>
      <c r="G23" s="51"/>
      <c r="H23" s="50"/>
      <c r="I23" s="53"/>
      <c r="J23" s="41"/>
      <c r="K23" s="41"/>
      <c r="L23" s="50"/>
      <c r="M23" s="53"/>
      <c r="N23" s="37">
        <v>5</v>
      </c>
      <c r="O23" s="38">
        <v>0</v>
      </c>
      <c r="P23" s="39">
        <v>40</v>
      </c>
      <c r="Q23" s="38">
        <v>0</v>
      </c>
      <c r="R23" s="39">
        <v>78</v>
      </c>
      <c r="S23" s="38">
        <v>1</v>
      </c>
      <c r="T23" s="39">
        <v>89</v>
      </c>
      <c r="U23" s="38">
        <v>2</v>
      </c>
      <c r="V23" s="39">
        <v>102</v>
      </c>
      <c r="W23" s="38">
        <v>1</v>
      </c>
      <c r="X23" s="39">
        <v>79</v>
      </c>
      <c r="Y23" s="38">
        <v>1</v>
      </c>
      <c r="Z23" s="39">
        <v>82</v>
      </c>
      <c r="AA23" s="38">
        <v>0</v>
      </c>
      <c r="AB23" s="39">
        <v>39</v>
      </c>
      <c r="AC23" s="38">
        <v>0</v>
      </c>
      <c r="AD23" s="39">
        <v>22</v>
      </c>
      <c r="AE23" s="38">
        <v>0</v>
      </c>
      <c r="AF23" s="39">
        <v>2</v>
      </c>
      <c r="AG23" s="38">
        <v>0</v>
      </c>
      <c r="AH23" s="39">
        <v>0</v>
      </c>
      <c r="AI23" s="38">
        <v>0</v>
      </c>
      <c r="AJ23" s="39">
        <v>0</v>
      </c>
      <c r="AK23" s="38">
        <v>0</v>
      </c>
      <c r="AL23" s="39">
        <v>1</v>
      </c>
      <c r="AM23" s="38">
        <v>0</v>
      </c>
      <c r="AN23" s="39">
        <v>0</v>
      </c>
      <c r="AO23" s="42">
        <v>0</v>
      </c>
      <c r="AP23" s="39">
        <v>0</v>
      </c>
      <c r="AQ23" s="40">
        <v>0</v>
      </c>
      <c r="AR23" s="37">
        <v>1</v>
      </c>
      <c r="AS23" s="40">
        <v>538</v>
      </c>
      <c r="AT23" s="37">
        <v>0</v>
      </c>
      <c r="AU23" s="38">
        <v>0</v>
      </c>
      <c r="AV23" s="39">
        <v>8</v>
      </c>
      <c r="AW23" s="42">
        <v>3</v>
      </c>
      <c r="AX23" s="43" t="str">
        <f t="shared" si="7"/>
        <v/>
      </c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10"/>
      <c r="BJ23" s="10"/>
      <c r="BK23" s="10"/>
      <c r="BL23" s="10"/>
      <c r="BU23" s="10"/>
      <c r="BW23" s="11"/>
      <c r="CA23" s="44" t="str">
        <f t="shared" si="8"/>
        <v/>
      </c>
      <c r="CB23" s="44" t="str">
        <f t="shared" si="9"/>
        <v/>
      </c>
      <c r="CC23" s="44" t="str">
        <f t="shared" si="10"/>
        <v/>
      </c>
      <c r="CD23" s="44" t="str">
        <f t="shared" si="11"/>
        <v/>
      </c>
      <c r="CE23" s="44" t="str">
        <f t="shared" si="12"/>
        <v/>
      </c>
      <c r="CF23" s="44" t="str">
        <f t="shared" si="13"/>
        <v/>
      </c>
      <c r="CG23" s="44" t="str">
        <f t="shared" si="14"/>
        <v/>
      </c>
      <c r="CH23" s="44" t="str">
        <f t="shared" si="15"/>
        <v/>
      </c>
      <c r="CI23" s="44" t="str">
        <f t="shared" si="16"/>
        <v/>
      </c>
      <c r="CJ23" s="44" t="str">
        <f t="shared" si="17"/>
        <v/>
      </c>
      <c r="CK23" s="44" t="str">
        <f t="shared" si="18"/>
        <v/>
      </c>
      <c r="CL23" s="44" t="str">
        <f t="shared" si="19"/>
        <v/>
      </c>
      <c r="CM23" s="44" t="str">
        <f t="shared" si="20"/>
        <v/>
      </c>
      <c r="CN23" s="44" t="str">
        <f t="shared" si="21"/>
        <v/>
      </c>
      <c r="CO23" s="44" t="str">
        <f t="shared" si="22"/>
        <v/>
      </c>
      <c r="CP23" s="44" t="str">
        <f t="shared" si="23"/>
        <v/>
      </c>
      <c r="CQ23" s="44" t="str">
        <f t="shared" si="24"/>
        <v/>
      </c>
      <c r="CR23" s="44" t="str">
        <f t="shared" si="25"/>
        <v/>
      </c>
      <c r="CS23" s="44" t="str">
        <f t="shared" si="26"/>
        <v/>
      </c>
      <c r="CT23" s="44" t="str">
        <f t="shared" si="27"/>
        <v/>
      </c>
      <c r="CU23" s="44" t="str">
        <f t="shared" si="28"/>
        <v/>
      </c>
      <c r="CV23" s="44" t="str">
        <f t="shared" si="29"/>
        <v/>
      </c>
      <c r="CW23" s="44" t="str">
        <f t="shared" si="30"/>
        <v/>
      </c>
      <c r="CX23" s="44" t="str">
        <f t="shared" si="31"/>
        <v/>
      </c>
      <c r="CY23" s="44" t="str">
        <f t="shared" si="32"/>
        <v/>
      </c>
      <c r="CZ23" s="44" t="str">
        <f t="shared" si="1"/>
        <v/>
      </c>
      <c r="DA23" s="45">
        <f t="shared" si="2"/>
        <v>0</v>
      </c>
      <c r="DB23" s="45">
        <f t="shared" si="3"/>
        <v>0</v>
      </c>
      <c r="DC23" s="45">
        <f t="shared" si="4"/>
        <v>0</v>
      </c>
      <c r="DD23" s="45">
        <f t="shared" si="5"/>
        <v>0</v>
      </c>
      <c r="DE23" s="45">
        <f t="shared" si="6"/>
        <v>0</v>
      </c>
      <c r="DF23" s="45">
        <f t="shared" si="33"/>
        <v>0</v>
      </c>
      <c r="DG23" s="45">
        <f t="shared" si="34"/>
        <v>0</v>
      </c>
      <c r="DH23" s="45">
        <f t="shared" si="35"/>
        <v>0</v>
      </c>
      <c r="DI23" s="45">
        <f t="shared" si="36"/>
        <v>0</v>
      </c>
      <c r="DJ23" s="45">
        <f t="shared" si="37"/>
        <v>0</v>
      </c>
      <c r="DK23" s="45">
        <f t="shared" si="38"/>
        <v>0</v>
      </c>
      <c r="DL23" s="45">
        <f t="shared" si="39"/>
        <v>0</v>
      </c>
      <c r="DM23" s="45">
        <f t="shared" si="40"/>
        <v>0</v>
      </c>
      <c r="DN23" s="45">
        <f t="shared" si="41"/>
        <v>0</v>
      </c>
      <c r="DO23" s="45">
        <f t="shared" si="42"/>
        <v>0</v>
      </c>
      <c r="DP23" s="45">
        <f t="shared" si="43"/>
        <v>0</v>
      </c>
      <c r="DQ23" s="45">
        <f t="shared" si="44"/>
        <v>0</v>
      </c>
      <c r="DR23" s="45">
        <f t="shared" si="45"/>
        <v>0</v>
      </c>
      <c r="DS23" s="45">
        <f t="shared" si="46"/>
        <v>0</v>
      </c>
      <c r="DT23" s="45">
        <f t="shared" si="47"/>
        <v>0</v>
      </c>
      <c r="DU23" s="45">
        <f t="shared" si="48"/>
        <v>0</v>
      </c>
      <c r="DV23" s="45">
        <f t="shared" si="49"/>
        <v>0</v>
      </c>
      <c r="DW23" s="45">
        <f t="shared" si="50"/>
        <v>0</v>
      </c>
      <c r="DX23" s="45">
        <f t="shared" si="51"/>
        <v>0</v>
      </c>
      <c r="DY23" s="45">
        <f t="shared" si="52"/>
        <v>0</v>
      </c>
      <c r="DZ23" s="45">
        <f t="shared" si="53"/>
        <v>0</v>
      </c>
    </row>
    <row r="24" spans="1:130" x14ac:dyDescent="0.25">
      <c r="A24" s="46" t="s">
        <v>49</v>
      </c>
      <c r="B24" s="47">
        <f>+D24+F24+H24+J24+L24+N24+P24+R24+T24+V24+X24+Z24+AB24+AD24+AF24+AH24+AJ24+AL24+AN24+AP24</f>
        <v>62</v>
      </c>
      <c r="C24" s="48">
        <f>+E24+G24+I24+K24+M24+O24+Q24+S24+U24+W24+Y24+AA24+AC24+AE24+AG24+AI24+AK24+AM24+AO24+AQ24</f>
        <v>19</v>
      </c>
      <c r="D24" s="37"/>
      <c r="E24" s="38"/>
      <c r="F24" s="39"/>
      <c r="G24" s="38"/>
      <c r="H24" s="39"/>
      <c r="I24" s="42"/>
      <c r="J24" s="37"/>
      <c r="K24" s="37"/>
      <c r="L24" s="39"/>
      <c r="M24" s="42"/>
      <c r="N24" s="37">
        <v>0</v>
      </c>
      <c r="O24" s="38">
        <v>0</v>
      </c>
      <c r="P24" s="39">
        <v>4</v>
      </c>
      <c r="Q24" s="38">
        <v>1</v>
      </c>
      <c r="R24" s="39">
        <v>7</v>
      </c>
      <c r="S24" s="38">
        <v>2</v>
      </c>
      <c r="T24" s="39">
        <v>9</v>
      </c>
      <c r="U24" s="38">
        <v>2</v>
      </c>
      <c r="V24" s="39">
        <v>9</v>
      </c>
      <c r="W24" s="38">
        <v>3</v>
      </c>
      <c r="X24" s="39">
        <v>10</v>
      </c>
      <c r="Y24" s="38">
        <v>2</v>
      </c>
      <c r="Z24" s="39">
        <v>8</v>
      </c>
      <c r="AA24" s="38">
        <v>4</v>
      </c>
      <c r="AB24" s="39">
        <v>2</v>
      </c>
      <c r="AC24" s="38">
        <v>0</v>
      </c>
      <c r="AD24" s="39">
        <v>5</v>
      </c>
      <c r="AE24" s="38">
        <v>1</v>
      </c>
      <c r="AF24" s="39">
        <v>4</v>
      </c>
      <c r="AG24" s="38">
        <v>3</v>
      </c>
      <c r="AH24" s="39">
        <v>2</v>
      </c>
      <c r="AI24" s="38">
        <v>0</v>
      </c>
      <c r="AJ24" s="39">
        <v>1</v>
      </c>
      <c r="AK24" s="38">
        <v>0</v>
      </c>
      <c r="AL24" s="39">
        <v>1</v>
      </c>
      <c r="AM24" s="38">
        <v>1</v>
      </c>
      <c r="AN24" s="39">
        <v>0</v>
      </c>
      <c r="AO24" s="38">
        <v>0</v>
      </c>
      <c r="AP24" s="39">
        <v>0</v>
      </c>
      <c r="AQ24" s="40">
        <v>0</v>
      </c>
      <c r="AR24" s="37">
        <v>36</v>
      </c>
      <c r="AS24" s="40">
        <v>26</v>
      </c>
      <c r="AT24" s="37">
        <v>0</v>
      </c>
      <c r="AU24" s="38">
        <v>0</v>
      </c>
      <c r="AV24" s="39">
        <v>0</v>
      </c>
      <c r="AW24" s="42">
        <v>2</v>
      </c>
      <c r="AX24" s="43" t="str">
        <f t="shared" si="7"/>
        <v/>
      </c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10"/>
      <c r="BJ24" s="10"/>
      <c r="BK24" s="10"/>
      <c r="BL24" s="10"/>
      <c r="BU24" s="10"/>
      <c r="BW24" s="11"/>
      <c r="CA24" s="44" t="str">
        <f t="shared" si="8"/>
        <v/>
      </c>
      <c r="CB24" s="44" t="str">
        <f t="shared" si="9"/>
        <v/>
      </c>
      <c r="CC24" s="44" t="str">
        <f t="shared" si="10"/>
        <v/>
      </c>
      <c r="CD24" s="44" t="str">
        <f t="shared" si="11"/>
        <v/>
      </c>
      <c r="CE24" s="44" t="str">
        <f t="shared" si="12"/>
        <v/>
      </c>
      <c r="CF24" s="44" t="str">
        <f t="shared" si="13"/>
        <v/>
      </c>
      <c r="CG24" s="44" t="str">
        <f t="shared" si="14"/>
        <v/>
      </c>
      <c r="CH24" s="44" t="str">
        <f t="shared" si="15"/>
        <v/>
      </c>
      <c r="CI24" s="44" t="str">
        <f t="shared" si="16"/>
        <v/>
      </c>
      <c r="CJ24" s="44" t="str">
        <f t="shared" si="17"/>
        <v/>
      </c>
      <c r="CK24" s="44" t="str">
        <f t="shared" si="18"/>
        <v/>
      </c>
      <c r="CL24" s="44" t="str">
        <f t="shared" si="19"/>
        <v/>
      </c>
      <c r="CM24" s="44" t="str">
        <f t="shared" si="20"/>
        <v/>
      </c>
      <c r="CN24" s="44" t="str">
        <f t="shared" si="21"/>
        <v/>
      </c>
      <c r="CO24" s="44" t="str">
        <f t="shared" si="22"/>
        <v/>
      </c>
      <c r="CP24" s="44" t="str">
        <f t="shared" si="23"/>
        <v/>
      </c>
      <c r="CQ24" s="44" t="str">
        <f t="shared" si="24"/>
        <v/>
      </c>
      <c r="CR24" s="44" t="str">
        <f t="shared" si="25"/>
        <v/>
      </c>
      <c r="CS24" s="44" t="str">
        <f t="shared" si="26"/>
        <v/>
      </c>
      <c r="CT24" s="44" t="str">
        <f t="shared" si="27"/>
        <v/>
      </c>
      <c r="CU24" s="44" t="str">
        <f t="shared" si="28"/>
        <v/>
      </c>
      <c r="CV24" s="44" t="str">
        <f t="shared" si="29"/>
        <v/>
      </c>
      <c r="CW24" s="44" t="str">
        <f t="shared" si="30"/>
        <v/>
      </c>
      <c r="CX24" s="44" t="str">
        <f t="shared" si="31"/>
        <v/>
      </c>
      <c r="CY24" s="44" t="str">
        <f t="shared" si="32"/>
        <v/>
      </c>
      <c r="CZ24" s="44" t="str">
        <f t="shared" si="1"/>
        <v/>
      </c>
      <c r="DA24" s="45">
        <f t="shared" si="2"/>
        <v>0</v>
      </c>
      <c r="DB24" s="45">
        <f t="shared" si="3"/>
        <v>0</v>
      </c>
      <c r="DC24" s="45">
        <f t="shared" si="4"/>
        <v>0</v>
      </c>
      <c r="DD24" s="45">
        <f t="shared" si="5"/>
        <v>0</v>
      </c>
      <c r="DE24" s="45">
        <f t="shared" si="6"/>
        <v>0</v>
      </c>
      <c r="DF24" s="45">
        <f t="shared" si="33"/>
        <v>0</v>
      </c>
      <c r="DG24" s="45">
        <f t="shared" si="34"/>
        <v>0</v>
      </c>
      <c r="DH24" s="45">
        <f t="shared" si="35"/>
        <v>0</v>
      </c>
      <c r="DI24" s="45">
        <f t="shared" si="36"/>
        <v>0</v>
      </c>
      <c r="DJ24" s="45">
        <f t="shared" si="37"/>
        <v>0</v>
      </c>
      <c r="DK24" s="45">
        <f t="shared" si="38"/>
        <v>0</v>
      </c>
      <c r="DL24" s="45">
        <f t="shared" si="39"/>
        <v>0</v>
      </c>
      <c r="DM24" s="45">
        <f t="shared" si="40"/>
        <v>0</v>
      </c>
      <c r="DN24" s="45">
        <f t="shared" si="41"/>
        <v>0</v>
      </c>
      <c r="DO24" s="45">
        <f t="shared" si="42"/>
        <v>0</v>
      </c>
      <c r="DP24" s="45">
        <f t="shared" si="43"/>
        <v>0</v>
      </c>
      <c r="DQ24" s="45">
        <f t="shared" si="44"/>
        <v>0</v>
      </c>
      <c r="DR24" s="45">
        <f t="shared" si="45"/>
        <v>0</v>
      </c>
      <c r="DS24" s="45">
        <f t="shared" si="46"/>
        <v>0</v>
      </c>
      <c r="DT24" s="45">
        <f t="shared" si="47"/>
        <v>0</v>
      </c>
      <c r="DU24" s="45">
        <f t="shared" si="48"/>
        <v>0</v>
      </c>
      <c r="DV24" s="45">
        <f t="shared" si="49"/>
        <v>0</v>
      </c>
      <c r="DW24" s="45">
        <f t="shared" si="50"/>
        <v>0</v>
      </c>
      <c r="DX24" s="45">
        <f t="shared" si="51"/>
        <v>0</v>
      </c>
      <c r="DY24" s="45">
        <f t="shared" si="52"/>
        <v>0</v>
      </c>
      <c r="DZ24" s="45">
        <f t="shared" si="53"/>
        <v>0</v>
      </c>
    </row>
    <row r="25" spans="1:130" x14ac:dyDescent="0.25">
      <c r="A25" s="46" t="s">
        <v>50</v>
      </c>
      <c r="B25" s="47">
        <f>+P25+R25+T25+V25+X25+Z25+AB25+AD25+AF25+AH25+AJ25+AL25+AN25+AP25</f>
        <v>354</v>
      </c>
      <c r="C25" s="48">
        <f>+Q25+S25+U25+W25+Y25+AA25+AC25+AE25+AG25+AI25+AK25+AM25+AO25+AQ25</f>
        <v>11</v>
      </c>
      <c r="D25" s="33"/>
      <c r="E25" s="34"/>
      <c r="F25" s="35"/>
      <c r="G25" s="34"/>
      <c r="H25" s="35"/>
      <c r="I25" s="34"/>
      <c r="J25" s="35"/>
      <c r="K25" s="34"/>
      <c r="L25" s="35"/>
      <c r="M25" s="36"/>
      <c r="N25" s="33"/>
      <c r="O25" s="34"/>
      <c r="P25" s="39">
        <v>8</v>
      </c>
      <c r="Q25" s="38">
        <v>0</v>
      </c>
      <c r="R25" s="39">
        <v>29</v>
      </c>
      <c r="S25" s="38">
        <v>0</v>
      </c>
      <c r="T25" s="39">
        <v>51</v>
      </c>
      <c r="U25" s="38">
        <v>2</v>
      </c>
      <c r="V25" s="39">
        <v>34</v>
      </c>
      <c r="W25" s="38">
        <v>3</v>
      </c>
      <c r="X25" s="39">
        <v>19</v>
      </c>
      <c r="Y25" s="38">
        <v>0</v>
      </c>
      <c r="Z25" s="39">
        <v>14</v>
      </c>
      <c r="AA25" s="38">
        <v>0</v>
      </c>
      <c r="AB25" s="39">
        <v>12</v>
      </c>
      <c r="AC25" s="38">
        <v>0</v>
      </c>
      <c r="AD25" s="39">
        <v>17</v>
      </c>
      <c r="AE25" s="38">
        <v>3</v>
      </c>
      <c r="AF25" s="39">
        <v>11</v>
      </c>
      <c r="AG25" s="38">
        <v>0</v>
      </c>
      <c r="AH25" s="39">
        <v>12</v>
      </c>
      <c r="AI25" s="38">
        <v>0</v>
      </c>
      <c r="AJ25" s="39">
        <v>47</v>
      </c>
      <c r="AK25" s="38">
        <v>1</v>
      </c>
      <c r="AL25" s="39">
        <v>37</v>
      </c>
      <c r="AM25" s="38">
        <v>1</v>
      </c>
      <c r="AN25" s="39">
        <v>28</v>
      </c>
      <c r="AO25" s="38">
        <v>0</v>
      </c>
      <c r="AP25" s="39">
        <v>35</v>
      </c>
      <c r="AQ25" s="40">
        <v>1</v>
      </c>
      <c r="AR25" s="37">
        <v>157</v>
      </c>
      <c r="AS25" s="40">
        <v>197</v>
      </c>
      <c r="AT25" s="37">
        <v>0</v>
      </c>
      <c r="AU25" s="38">
        <v>0</v>
      </c>
      <c r="AV25" s="39">
        <v>5</v>
      </c>
      <c r="AW25" s="42">
        <v>1</v>
      </c>
      <c r="AX25" s="43" t="str">
        <f t="shared" si="7"/>
        <v/>
      </c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10"/>
      <c r="BJ25" s="10"/>
      <c r="BK25" s="10"/>
      <c r="BL25" s="10"/>
      <c r="BU25" s="10"/>
      <c r="BW25" s="11"/>
      <c r="CA25" s="44" t="str">
        <f t="shared" si="8"/>
        <v/>
      </c>
      <c r="CB25" s="44" t="str">
        <f t="shared" si="9"/>
        <v/>
      </c>
      <c r="CC25" s="44" t="str">
        <f t="shared" si="10"/>
        <v/>
      </c>
      <c r="CD25" s="44" t="str">
        <f t="shared" si="11"/>
        <v/>
      </c>
      <c r="CE25" s="44" t="str">
        <f t="shared" si="12"/>
        <v/>
      </c>
      <c r="CF25" s="44" t="str">
        <f t="shared" si="13"/>
        <v/>
      </c>
      <c r="CG25" s="44" t="str">
        <f t="shared" si="14"/>
        <v/>
      </c>
      <c r="CH25" s="44" t="str">
        <f t="shared" si="15"/>
        <v/>
      </c>
      <c r="CI25" s="44" t="str">
        <f t="shared" si="16"/>
        <v/>
      </c>
      <c r="CJ25" s="44" t="str">
        <f t="shared" si="17"/>
        <v/>
      </c>
      <c r="CK25" s="44" t="str">
        <f t="shared" si="18"/>
        <v/>
      </c>
      <c r="CL25" s="44" t="str">
        <f t="shared" si="19"/>
        <v/>
      </c>
      <c r="CM25" s="44" t="str">
        <f t="shared" si="20"/>
        <v/>
      </c>
      <c r="CN25" s="44" t="str">
        <f t="shared" si="21"/>
        <v/>
      </c>
      <c r="CO25" s="44" t="str">
        <f t="shared" si="22"/>
        <v/>
      </c>
      <c r="CP25" s="44" t="str">
        <f t="shared" si="23"/>
        <v/>
      </c>
      <c r="CQ25" s="44" t="str">
        <f t="shared" si="24"/>
        <v/>
      </c>
      <c r="CR25" s="44" t="str">
        <f t="shared" si="25"/>
        <v/>
      </c>
      <c r="CS25" s="44" t="str">
        <f t="shared" si="26"/>
        <v/>
      </c>
      <c r="CT25" s="44" t="str">
        <f t="shared" si="27"/>
        <v/>
      </c>
      <c r="CU25" s="44" t="str">
        <f t="shared" si="28"/>
        <v/>
      </c>
      <c r="CV25" s="44" t="str">
        <f t="shared" si="29"/>
        <v/>
      </c>
      <c r="CW25" s="44" t="str">
        <f t="shared" si="30"/>
        <v/>
      </c>
      <c r="CX25" s="44" t="str">
        <f t="shared" si="31"/>
        <v/>
      </c>
      <c r="CY25" s="44" t="str">
        <f t="shared" si="32"/>
        <v/>
      </c>
      <c r="CZ25" s="44" t="str">
        <f t="shared" si="1"/>
        <v/>
      </c>
      <c r="DA25" s="45">
        <f t="shared" si="2"/>
        <v>0</v>
      </c>
      <c r="DB25" s="45">
        <f t="shared" si="3"/>
        <v>0</v>
      </c>
      <c r="DC25" s="45">
        <f t="shared" si="4"/>
        <v>0</v>
      </c>
      <c r="DD25" s="45">
        <f t="shared" si="5"/>
        <v>0</v>
      </c>
      <c r="DE25" s="45">
        <f t="shared" si="6"/>
        <v>0</v>
      </c>
      <c r="DF25" s="45">
        <f t="shared" si="33"/>
        <v>0</v>
      </c>
      <c r="DG25" s="45">
        <f t="shared" si="34"/>
        <v>0</v>
      </c>
      <c r="DH25" s="45">
        <f t="shared" si="35"/>
        <v>0</v>
      </c>
      <c r="DI25" s="45">
        <f t="shared" si="36"/>
        <v>0</v>
      </c>
      <c r="DJ25" s="45">
        <f t="shared" si="37"/>
        <v>0</v>
      </c>
      <c r="DK25" s="45">
        <f t="shared" si="38"/>
        <v>0</v>
      </c>
      <c r="DL25" s="45">
        <f t="shared" si="39"/>
        <v>0</v>
      </c>
      <c r="DM25" s="45">
        <f t="shared" si="40"/>
        <v>0</v>
      </c>
      <c r="DN25" s="45">
        <f t="shared" si="41"/>
        <v>0</v>
      </c>
      <c r="DO25" s="45">
        <f t="shared" si="42"/>
        <v>0</v>
      </c>
      <c r="DP25" s="45">
        <f t="shared" si="43"/>
        <v>0</v>
      </c>
      <c r="DQ25" s="45">
        <f t="shared" si="44"/>
        <v>0</v>
      </c>
      <c r="DR25" s="45">
        <f t="shared" si="45"/>
        <v>0</v>
      </c>
      <c r="DS25" s="45">
        <f t="shared" si="46"/>
        <v>0</v>
      </c>
      <c r="DT25" s="45">
        <f t="shared" si="47"/>
        <v>0</v>
      </c>
      <c r="DU25" s="45">
        <f t="shared" si="48"/>
        <v>0</v>
      </c>
      <c r="DV25" s="45">
        <f t="shared" si="49"/>
        <v>0</v>
      </c>
      <c r="DW25" s="45">
        <f t="shared" si="50"/>
        <v>0</v>
      </c>
      <c r="DX25" s="45">
        <f t="shared" si="51"/>
        <v>0</v>
      </c>
      <c r="DY25" s="45">
        <f t="shared" si="52"/>
        <v>0</v>
      </c>
      <c r="DZ25" s="45">
        <f t="shared" si="53"/>
        <v>0</v>
      </c>
    </row>
    <row r="26" spans="1:130" x14ac:dyDescent="0.25">
      <c r="A26" s="46" t="s">
        <v>51</v>
      </c>
      <c r="B26" s="47">
        <f>+P26+R26+T26+V26+X26+Z26+AB26+AD26+AF26+AH26</f>
        <v>1</v>
      </c>
      <c r="C26" s="48">
        <f>+Q26+S26+U26+W26+Y26+AA26+AC26+AE26+AG26+AI26</f>
        <v>0</v>
      </c>
      <c r="D26" s="33"/>
      <c r="E26" s="34"/>
      <c r="F26" s="35"/>
      <c r="G26" s="34"/>
      <c r="H26" s="35"/>
      <c r="I26" s="34"/>
      <c r="J26" s="35"/>
      <c r="K26" s="34"/>
      <c r="L26" s="35"/>
      <c r="M26" s="36"/>
      <c r="N26" s="33"/>
      <c r="O26" s="34"/>
      <c r="P26" s="39">
        <v>0</v>
      </c>
      <c r="Q26" s="38">
        <v>0</v>
      </c>
      <c r="R26" s="39">
        <v>0</v>
      </c>
      <c r="S26" s="38">
        <v>0</v>
      </c>
      <c r="T26" s="39">
        <v>0</v>
      </c>
      <c r="U26" s="38">
        <v>0</v>
      </c>
      <c r="V26" s="39">
        <v>0</v>
      </c>
      <c r="W26" s="38">
        <v>0</v>
      </c>
      <c r="X26" s="39">
        <v>0</v>
      </c>
      <c r="Y26" s="38">
        <v>0</v>
      </c>
      <c r="Z26" s="39">
        <v>1</v>
      </c>
      <c r="AA26" s="38">
        <v>0</v>
      </c>
      <c r="AB26" s="39">
        <v>0</v>
      </c>
      <c r="AC26" s="38">
        <v>0</v>
      </c>
      <c r="AD26" s="39">
        <v>0</v>
      </c>
      <c r="AE26" s="38">
        <v>0</v>
      </c>
      <c r="AF26" s="39">
        <v>0</v>
      </c>
      <c r="AG26" s="38">
        <v>0</v>
      </c>
      <c r="AH26" s="39">
        <v>0</v>
      </c>
      <c r="AI26" s="38">
        <v>0</v>
      </c>
      <c r="AJ26" s="35"/>
      <c r="AK26" s="34"/>
      <c r="AL26" s="35"/>
      <c r="AM26" s="34"/>
      <c r="AN26" s="35"/>
      <c r="AO26" s="34"/>
      <c r="AP26" s="35"/>
      <c r="AQ26" s="54"/>
      <c r="AR26" s="37">
        <v>0</v>
      </c>
      <c r="AS26" s="40">
        <v>1</v>
      </c>
      <c r="AT26" s="37">
        <v>0</v>
      </c>
      <c r="AU26" s="38">
        <v>0</v>
      </c>
      <c r="AV26" s="39">
        <v>0</v>
      </c>
      <c r="AW26" s="42">
        <v>0</v>
      </c>
      <c r="AX26" s="43" t="str">
        <f t="shared" si="7"/>
        <v/>
      </c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10"/>
      <c r="BJ26" s="10"/>
      <c r="BK26" s="10"/>
      <c r="BL26" s="10"/>
      <c r="BU26" s="10"/>
      <c r="BW26" s="11"/>
      <c r="CA26" s="44" t="str">
        <f t="shared" si="8"/>
        <v/>
      </c>
      <c r="CB26" s="44" t="str">
        <f t="shared" si="9"/>
        <v/>
      </c>
      <c r="CC26" s="44" t="str">
        <f t="shared" si="10"/>
        <v/>
      </c>
      <c r="CD26" s="44" t="str">
        <f t="shared" si="11"/>
        <v/>
      </c>
      <c r="CE26" s="44" t="str">
        <f t="shared" si="12"/>
        <v/>
      </c>
      <c r="CF26" s="44" t="str">
        <f t="shared" si="13"/>
        <v/>
      </c>
      <c r="CG26" s="44" t="str">
        <f t="shared" si="14"/>
        <v/>
      </c>
      <c r="CH26" s="44" t="str">
        <f t="shared" si="15"/>
        <v/>
      </c>
      <c r="CI26" s="44" t="str">
        <f t="shared" si="16"/>
        <v/>
      </c>
      <c r="CJ26" s="44" t="str">
        <f t="shared" si="17"/>
        <v/>
      </c>
      <c r="CK26" s="44" t="str">
        <f t="shared" si="18"/>
        <v/>
      </c>
      <c r="CL26" s="44" t="str">
        <f t="shared" si="19"/>
        <v/>
      </c>
      <c r="CM26" s="44" t="str">
        <f t="shared" si="20"/>
        <v/>
      </c>
      <c r="CN26" s="44" t="str">
        <f t="shared" si="21"/>
        <v/>
      </c>
      <c r="CO26" s="44" t="str">
        <f t="shared" si="22"/>
        <v/>
      </c>
      <c r="CP26" s="44" t="str">
        <f t="shared" si="23"/>
        <v/>
      </c>
      <c r="CQ26" s="44" t="str">
        <f t="shared" si="24"/>
        <v/>
      </c>
      <c r="CR26" s="44" t="str">
        <f t="shared" si="25"/>
        <v/>
      </c>
      <c r="CS26" s="44" t="str">
        <f t="shared" si="26"/>
        <v/>
      </c>
      <c r="CT26" s="44" t="str">
        <f t="shared" si="27"/>
        <v/>
      </c>
      <c r="CU26" s="44" t="str">
        <f t="shared" si="28"/>
        <v/>
      </c>
      <c r="CV26" s="44" t="str">
        <f t="shared" si="29"/>
        <v/>
      </c>
      <c r="CW26" s="44" t="str">
        <f t="shared" si="30"/>
        <v/>
      </c>
      <c r="CX26" s="44" t="str">
        <f t="shared" si="31"/>
        <v/>
      </c>
      <c r="CY26" s="44" t="str">
        <f t="shared" si="32"/>
        <v/>
      </c>
      <c r="CZ26" s="44" t="str">
        <f t="shared" si="1"/>
        <v/>
      </c>
      <c r="DA26" s="45">
        <f t="shared" si="2"/>
        <v>0</v>
      </c>
      <c r="DB26" s="45">
        <f t="shared" si="3"/>
        <v>0</v>
      </c>
      <c r="DC26" s="45">
        <f t="shared" si="4"/>
        <v>0</v>
      </c>
      <c r="DD26" s="45">
        <f t="shared" si="5"/>
        <v>0</v>
      </c>
      <c r="DE26" s="45">
        <f t="shared" si="6"/>
        <v>0</v>
      </c>
      <c r="DF26" s="45">
        <f t="shared" si="33"/>
        <v>0</v>
      </c>
      <c r="DG26" s="45">
        <f t="shared" si="34"/>
        <v>0</v>
      </c>
      <c r="DH26" s="45">
        <f t="shared" si="35"/>
        <v>0</v>
      </c>
      <c r="DI26" s="45">
        <f t="shared" si="36"/>
        <v>0</v>
      </c>
      <c r="DJ26" s="45">
        <f t="shared" si="37"/>
        <v>0</v>
      </c>
      <c r="DK26" s="45">
        <f t="shared" si="38"/>
        <v>0</v>
      </c>
      <c r="DL26" s="45">
        <f t="shared" si="39"/>
        <v>0</v>
      </c>
      <c r="DM26" s="45">
        <f t="shared" si="40"/>
        <v>0</v>
      </c>
      <c r="DN26" s="45">
        <f t="shared" si="41"/>
        <v>0</v>
      </c>
      <c r="DO26" s="45">
        <f t="shared" si="42"/>
        <v>0</v>
      </c>
      <c r="DP26" s="45">
        <f t="shared" si="43"/>
        <v>0</v>
      </c>
      <c r="DQ26" s="45">
        <f t="shared" si="44"/>
        <v>0</v>
      </c>
      <c r="DR26" s="45">
        <f t="shared" si="45"/>
        <v>0</v>
      </c>
      <c r="DS26" s="45">
        <f t="shared" si="46"/>
        <v>0</v>
      </c>
      <c r="DT26" s="45">
        <f t="shared" si="47"/>
        <v>0</v>
      </c>
      <c r="DU26" s="45">
        <f t="shared" si="48"/>
        <v>0</v>
      </c>
      <c r="DV26" s="45">
        <f t="shared" si="49"/>
        <v>0</v>
      </c>
      <c r="DW26" s="45">
        <f t="shared" si="50"/>
        <v>0</v>
      </c>
      <c r="DX26" s="45">
        <f t="shared" si="51"/>
        <v>0</v>
      </c>
      <c r="DY26" s="45">
        <f t="shared" si="52"/>
        <v>0</v>
      </c>
      <c r="DZ26" s="45">
        <f t="shared" si="53"/>
        <v>0</v>
      </c>
    </row>
    <row r="27" spans="1:130" x14ac:dyDescent="0.25">
      <c r="A27" s="46" t="s">
        <v>52</v>
      </c>
      <c r="B27" s="47">
        <f t="shared" ref="B27:C29" si="54">+D27+F27+H27+J27+L27+N27+P27+R27+T27+V27+X27+Z27+AB27+AD27+AF27+AH27+AJ27+AL27+AN27+AP27</f>
        <v>0</v>
      </c>
      <c r="C27" s="48">
        <f t="shared" si="54"/>
        <v>0</v>
      </c>
      <c r="D27" s="37"/>
      <c r="E27" s="38"/>
      <c r="F27" s="39"/>
      <c r="G27" s="38"/>
      <c r="H27" s="39"/>
      <c r="I27" s="42"/>
      <c r="J27" s="37"/>
      <c r="K27" s="37"/>
      <c r="L27" s="39"/>
      <c r="M27" s="42"/>
      <c r="N27" s="37"/>
      <c r="O27" s="38"/>
      <c r="P27" s="39"/>
      <c r="Q27" s="38"/>
      <c r="R27" s="39"/>
      <c r="S27" s="38"/>
      <c r="T27" s="39"/>
      <c r="U27" s="38"/>
      <c r="V27" s="39"/>
      <c r="W27" s="38"/>
      <c r="X27" s="39"/>
      <c r="Y27" s="38"/>
      <c r="Z27" s="39"/>
      <c r="AA27" s="38"/>
      <c r="AB27" s="39"/>
      <c r="AC27" s="38"/>
      <c r="AD27" s="39"/>
      <c r="AE27" s="38"/>
      <c r="AF27" s="39"/>
      <c r="AG27" s="38"/>
      <c r="AH27" s="39"/>
      <c r="AI27" s="38"/>
      <c r="AJ27" s="39"/>
      <c r="AK27" s="38"/>
      <c r="AL27" s="39"/>
      <c r="AM27" s="38"/>
      <c r="AN27" s="39"/>
      <c r="AO27" s="38"/>
      <c r="AP27" s="39"/>
      <c r="AQ27" s="40"/>
      <c r="AR27" s="37"/>
      <c r="AS27" s="40"/>
      <c r="AT27" s="37"/>
      <c r="AU27" s="38"/>
      <c r="AV27" s="39"/>
      <c r="AW27" s="42"/>
      <c r="AX27" s="43" t="str">
        <f t="shared" si="7"/>
        <v/>
      </c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10"/>
      <c r="BJ27" s="10"/>
      <c r="BK27" s="10"/>
      <c r="BL27" s="10"/>
      <c r="BU27" s="10"/>
      <c r="BW27" s="11"/>
      <c r="CA27" s="44" t="str">
        <f t="shared" si="8"/>
        <v/>
      </c>
      <c r="CB27" s="44" t="str">
        <f t="shared" si="9"/>
        <v/>
      </c>
      <c r="CC27" s="44" t="str">
        <f t="shared" si="10"/>
        <v/>
      </c>
      <c r="CD27" s="44" t="str">
        <f t="shared" si="11"/>
        <v/>
      </c>
      <c r="CE27" s="44" t="str">
        <f t="shared" si="12"/>
        <v/>
      </c>
      <c r="CF27" s="44" t="str">
        <f t="shared" si="13"/>
        <v/>
      </c>
      <c r="CG27" s="44" t="str">
        <f t="shared" si="14"/>
        <v/>
      </c>
      <c r="CH27" s="44" t="str">
        <f t="shared" si="15"/>
        <v/>
      </c>
      <c r="CI27" s="44" t="str">
        <f t="shared" si="16"/>
        <v/>
      </c>
      <c r="CJ27" s="44" t="str">
        <f t="shared" si="17"/>
        <v/>
      </c>
      <c r="CK27" s="44" t="str">
        <f t="shared" si="18"/>
        <v/>
      </c>
      <c r="CL27" s="44" t="str">
        <f t="shared" si="19"/>
        <v/>
      </c>
      <c r="CM27" s="44" t="str">
        <f t="shared" si="20"/>
        <v/>
      </c>
      <c r="CN27" s="44" t="str">
        <f t="shared" si="21"/>
        <v/>
      </c>
      <c r="CO27" s="44" t="str">
        <f t="shared" si="22"/>
        <v/>
      </c>
      <c r="CP27" s="44" t="str">
        <f t="shared" si="23"/>
        <v/>
      </c>
      <c r="CQ27" s="44" t="str">
        <f t="shared" si="24"/>
        <v/>
      </c>
      <c r="CR27" s="44" t="str">
        <f t="shared" si="25"/>
        <v/>
      </c>
      <c r="CS27" s="44" t="str">
        <f t="shared" si="26"/>
        <v/>
      </c>
      <c r="CT27" s="44" t="str">
        <f t="shared" si="27"/>
        <v/>
      </c>
      <c r="CU27" s="44" t="str">
        <f t="shared" si="28"/>
        <v/>
      </c>
      <c r="CV27" s="44" t="str">
        <f t="shared" si="29"/>
        <v/>
      </c>
      <c r="CW27" s="44" t="str">
        <f t="shared" si="30"/>
        <v/>
      </c>
      <c r="CX27" s="44" t="str">
        <f t="shared" si="31"/>
        <v/>
      </c>
      <c r="CY27" s="44" t="str">
        <f t="shared" si="32"/>
        <v/>
      </c>
      <c r="CZ27" s="44" t="str">
        <f t="shared" si="1"/>
        <v/>
      </c>
      <c r="DA27" s="45">
        <f t="shared" si="2"/>
        <v>0</v>
      </c>
      <c r="DB27" s="45">
        <f t="shared" si="3"/>
        <v>0</v>
      </c>
      <c r="DC27" s="45">
        <f t="shared" si="4"/>
        <v>0</v>
      </c>
      <c r="DD27" s="45">
        <f t="shared" si="5"/>
        <v>0</v>
      </c>
      <c r="DE27" s="45">
        <f t="shared" si="6"/>
        <v>0</v>
      </c>
      <c r="DF27" s="45">
        <f t="shared" si="33"/>
        <v>0</v>
      </c>
      <c r="DG27" s="45">
        <f t="shared" si="34"/>
        <v>0</v>
      </c>
      <c r="DH27" s="45">
        <f t="shared" si="35"/>
        <v>0</v>
      </c>
      <c r="DI27" s="45">
        <f t="shared" si="36"/>
        <v>0</v>
      </c>
      <c r="DJ27" s="45">
        <f t="shared" si="37"/>
        <v>0</v>
      </c>
      <c r="DK27" s="45">
        <f t="shared" si="38"/>
        <v>0</v>
      </c>
      <c r="DL27" s="45">
        <f t="shared" si="39"/>
        <v>0</v>
      </c>
      <c r="DM27" s="45">
        <f t="shared" si="40"/>
        <v>0</v>
      </c>
      <c r="DN27" s="45">
        <f t="shared" si="41"/>
        <v>0</v>
      </c>
      <c r="DO27" s="45">
        <f t="shared" si="42"/>
        <v>0</v>
      </c>
      <c r="DP27" s="45">
        <f t="shared" si="43"/>
        <v>0</v>
      </c>
      <c r="DQ27" s="45">
        <f t="shared" si="44"/>
        <v>0</v>
      </c>
      <c r="DR27" s="45">
        <f t="shared" si="45"/>
        <v>0</v>
      </c>
      <c r="DS27" s="45">
        <f t="shared" si="46"/>
        <v>0</v>
      </c>
      <c r="DT27" s="45">
        <f t="shared" si="47"/>
        <v>0</v>
      </c>
      <c r="DU27" s="45">
        <f t="shared" si="48"/>
        <v>0</v>
      </c>
      <c r="DV27" s="45">
        <f t="shared" si="49"/>
        <v>0</v>
      </c>
      <c r="DW27" s="45">
        <f t="shared" si="50"/>
        <v>0</v>
      </c>
      <c r="DX27" s="45">
        <f t="shared" si="51"/>
        <v>0</v>
      </c>
      <c r="DY27" s="45">
        <f t="shared" si="52"/>
        <v>0</v>
      </c>
      <c r="DZ27" s="45">
        <f t="shared" si="53"/>
        <v>0</v>
      </c>
    </row>
    <row r="28" spans="1:130" x14ac:dyDescent="0.25">
      <c r="A28" s="46" t="s">
        <v>53</v>
      </c>
      <c r="B28" s="47">
        <f t="shared" si="54"/>
        <v>1</v>
      </c>
      <c r="C28" s="48">
        <f t="shared" si="54"/>
        <v>0</v>
      </c>
      <c r="D28" s="37"/>
      <c r="E28" s="38"/>
      <c r="F28" s="39"/>
      <c r="G28" s="38"/>
      <c r="H28" s="39"/>
      <c r="I28" s="42"/>
      <c r="J28" s="37"/>
      <c r="K28" s="37"/>
      <c r="L28" s="39"/>
      <c r="M28" s="42"/>
      <c r="N28" s="37">
        <v>0</v>
      </c>
      <c r="O28" s="38">
        <v>0</v>
      </c>
      <c r="P28" s="39">
        <v>0</v>
      </c>
      <c r="Q28" s="38">
        <v>0</v>
      </c>
      <c r="R28" s="39">
        <v>0</v>
      </c>
      <c r="S28" s="38">
        <v>0</v>
      </c>
      <c r="T28" s="39">
        <v>0</v>
      </c>
      <c r="U28" s="38">
        <v>0</v>
      </c>
      <c r="V28" s="39">
        <v>1</v>
      </c>
      <c r="W28" s="38">
        <v>0</v>
      </c>
      <c r="X28" s="39">
        <v>0</v>
      </c>
      <c r="Y28" s="38">
        <v>0</v>
      </c>
      <c r="Z28" s="39">
        <v>0</v>
      </c>
      <c r="AA28" s="38">
        <v>0</v>
      </c>
      <c r="AB28" s="39">
        <v>0</v>
      </c>
      <c r="AC28" s="38">
        <v>0</v>
      </c>
      <c r="AD28" s="39">
        <v>0</v>
      </c>
      <c r="AE28" s="38">
        <v>0</v>
      </c>
      <c r="AF28" s="39">
        <v>0</v>
      </c>
      <c r="AG28" s="38">
        <v>0</v>
      </c>
      <c r="AH28" s="39">
        <v>0</v>
      </c>
      <c r="AI28" s="38">
        <v>0</v>
      </c>
      <c r="AJ28" s="39">
        <v>0</v>
      </c>
      <c r="AK28" s="38">
        <v>0</v>
      </c>
      <c r="AL28" s="39">
        <v>0</v>
      </c>
      <c r="AM28" s="38">
        <v>0</v>
      </c>
      <c r="AN28" s="39">
        <v>0</v>
      </c>
      <c r="AO28" s="38">
        <v>0</v>
      </c>
      <c r="AP28" s="39">
        <v>0</v>
      </c>
      <c r="AQ28" s="40">
        <v>0</v>
      </c>
      <c r="AR28" s="37">
        <v>0</v>
      </c>
      <c r="AS28" s="40">
        <v>1</v>
      </c>
      <c r="AT28" s="37">
        <v>0</v>
      </c>
      <c r="AU28" s="38">
        <v>0</v>
      </c>
      <c r="AV28" s="39">
        <v>0</v>
      </c>
      <c r="AW28" s="42">
        <v>0</v>
      </c>
      <c r="AX28" s="43" t="str">
        <f t="shared" si="7"/>
        <v/>
      </c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10"/>
      <c r="BJ28" s="10"/>
      <c r="BK28" s="10"/>
      <c r="BL28" s="10"/>
      <c r="BU28" s="10"/>
      <c r="BW28" s="11"/>
      <c r="CA28" s="44" t="str">
        <f t="shared" si="8"/>
        <v/>
      </c>
      <c r="CB28" s="44" t="str">
        <f t="shared" si="9"/>
        <v/>
      </c>
      <c r="CC28" s="44" t="str">
        <f t="shared" si="10"/>
        <v/>
      </c>
      <c r="CD28" s="44" t="str">
        <f t="shared" si="11"/>
        <v/>
      </c>
      <c r="CE28" s="44" t="str">
        <f t="shared" si="12"/>
        <v/>
      </c>
      <c r="CF28" s="44" t="str">
        <f t="shared" si="13"/>
        <v/>
      </c>
      <c r="CG28" s="44" t="str">
        <f t="shared" si="14"/>
        <v/>
      </c>
      <c r="CH28" s="44" t="str">
        <f t="shared" si="15"/>
        <v/>
      </c>
      <c r="CI28" s="44" t="str">
        <f t="shared" si="16"/>
        <v/>
      </c>
      <c r="CJ28" s="44" t="str">
        <f t="shared" si="17"/>
        <v/>
      </c>
      <c r="CK28" s="44" t="str">
        <f t="shared" si="18"/>
        <v/>
      </c>
      <c r="CL28" s="44" t="str">
        <f t="shared" si="19"/>
        <v/>
      </c>
      <c r="CM28" s="44" t="str">
        <f t="shared" si="20"/>
        <v/>
      </c>
      <c r="CN28" s="44" t="str">
        <f t="shared" si="21"/>
        <v/>
      </c>
      <c r="CO28" s="44" t="str">
        <f t="shared" si="22"/>
        <v/>
      </c>
      <c r="CP28" s="44" t="str">
        <f t="shared" si="23"/>
        <v/>
      </c>
      <c r="CQ28" s="44" t="str">
        <f t="shared" si="24"/>
        <v/>
      </c>
      <c r="CR28" s="44" t="str">
        <f t="shared" si="25"/>
        <v/>
      </c>
      <c r="CS28" s="44" t="str">
        <f t="shared" si="26"/>
        <v/>
      </c>
      <c r="CT28" s="44" t="str">
        <f t="shared" si="27"/>
        <v/>
      </c>
      <c r="CU28" s="44" t="str">
        <f t="shared" si="28"/>
        <v/>
      </c>
      <c r="CV28" s="44" t="str">
        <f t="shared" si="29"/>
        <v/>
      </c>
      <c r="CW28" s="44" t="str">
        <f t="shared" si="30"/>
        <v/>
      </c>
      <c r="CX28" s="44" t="str">
        <f t="shared" si="31"/>
        <v/>
      </c>
      <c r="CY28" s="44" t="str">
        <f t="shared" si="32"/>
        <v/>
      </c>
      <c r="CZ28" s="44" t="str">
        <f t="shared" si="1"/>
        <v/>
      </c>
      <c r="DA28" s="45">
        <f t="shared" si="2"/>
        <v>0</v>
      </c>
      <c r="DB28" s="45">
        <f t="shared" si="3"/>
        <v>0</v>
      </c>
      <c r="DC28" s="45">
        <f t="shared" si="4"/>
        <v>0</v>
      </c>
      <c r="DD28" s="45">
        <f t="shared" si="5"/>
        <v>0</v>
      </c>
      <c r="DE28" s="45">
        <f t="shared" si="6"/>
        <v>0</v>
      </c>
      <c r="DF28" s="45">
        <f t="shared" si="33"/>
        <v>0</v>
      </c>
      <c r="DG28" s="45">
        <f t="shared" si="34"/>
        <v>0</v>
      </c>
      <c r="DH28" s="45">
        <f t="shared" si="35"/>
        <v>0</v>
      </c>
      <c r="DI28" s="45">
        <f t="shared" si="36"/>
        <v>0</v>
      </c>
      <c r="DJ28" s="45">
        <f t="shared" si="37"/>
        <v>0</v>
      </c>
      <c r="DK28" s="45">
        <f t="shared" si="38"/>
        <v>0</v>
      </c>
      <c r="DL28" s="45">
        <f t="shared" si="39"/>
        <v>0</v>
      </c>
      <c r="DM28" s="45">
        <f t="shared" si="40"/>
        <v>0</v>
      </c>
      <c r="DN28" s="45">
        <f t="shared" si="41"/>
        <v>0</v>
      </c>
      <c r="DO28" s="45">
        <f t="shared" si="42"/>
        <v>0</v>
      </c>
      <c r="DP28" s="45">
        <f t="shared" si="43"/>
        <v>0</v>
      </c>
      <c r="DQ28" s="45">
        <f t="shared" si="44"/>
        <v>0</v>
      </c>
      <c r="DR28" s="45">
        <f t="shared" si="45"/>
        <v>0</v>
      </c>
      <c r="DS28" s="45">
        <f t="shared" si="46"/>
        <v>0</v>
      </c>
      <c r="DT28" s="45">
        <f t="shared" si="47"/>
        <v>0</v>
      </c>
      <c r="DU28" s="45">
        <f t="shared" si="48"/>
        <v>0</v>
      </c>
      <c r="DV28" s="45">
        <f t="shared" si="49"/>
        <v>0</v>
      </c>
      <c r="DW28" s="45">
        <f t="shared" si="50"/>
        <v>0</v>
      </c>
      <c r="DX28" s="45">
        <f t="shared" si="51"/>
        <v>0</v>
      </c>
      <c r="DY28" s="45">
        <f t="shared" si="52"/>
        <v>0</v>
      </c>
      <c r="DZ28" s="45">
        <f t="shared" si="53"/>
        <v>0</v>
      </c>
    </row>
    <row r="29" spans="1:130" x14ac:dyDescent="0.25">
      <c r="A29" s="55" t="s">
        <v>54</v>
      </c>
      <c r="B29" s="299">
        <f t="shared" si="54"/>
        <v>3</v>
      </c>
      <c r="C29" s="57">
        <f t="shared" si="54"/>
        <v>0</v>
      </c>
      <c r="D29" s="58"/>
      <c r="E29" s="59"/>
      <c r="F29" s="60"/>
      <c r="G29" s="59"/>
      <c r="H29" s="60"/>
      <c r="I29" s="61"/>
      <c r="J29" s="58"/>
      <c r="K29" s="58"/>
      <c r="L29" s="60"/>
      <c r="M29" s="61"/>
      <c r="N29" s="58">
        <v>1</v>
      </c>
      <c r="O29" s="59">
        <v>0</v>
      </c>
      <c r="P29" s="60">
        <v>1</v>
      </c>
      <c r="Q29" s="59">
        <v>0</v>
      </c>
      <c r="R29" s="60">
        <v>0</v>
      </c>
      <c r="S29" s="59">
        <v>0</v>
      </c>
      <c r="T29" s="60">
        <v>0</v>
      </c>
      <c r="U29" s="59">
        <v>0</v>
      </c>
      <c r="V29" s="60">
        <v>0</v>
      </c>
      <c r="W29" s="59">
        <v>0</v>
      </c>
      <c r="X29" s="60">
        <v>0</v>
      </c>
      <c r="Y29" s="59">
        <v>0</v>
      </c>
      <c r="Z29" s="60">
        <v>0</v>
      </c>
      <c r="AA29" s="59">
        <v>0</v>
      </c>
      <c r="AB29" s="60">
        <v>0</v>
      </c>
      <c r="AC29" s="59">
        <v>0</v>
      </c>
      <c r="AD29" s="60">
        <v>0</v>
      </c>
      <c r="AE29" s="59">
        <v>0</v>
      </c>
      <c r="AF29" s="60">
        <v>1</v>
      </c>
      <c r="AG29" s="59">
        <v>0</v>
      </c>
      <c r="AH29" s="60">
        <v>0</v>
      </c>
      <c r="AI29" s="59">
        <v>0</v>
      </c>
      <c r="AJ29" s="60">
        <v>0</v>
      </c>
      <c r="AK29" s="59">
        <v>0</v>
      </c>
      <c r="AL29" s="60">
        <v>0</v>
      </c>
      <c r="AM29" s="59">
        <v>0</v>
      </c>
      <c r="AN29" s="60">
        <v>0</v>
      </c>
      <c r="AO29" s="59">
        <v>0</v>
      </c>
      <c r="AP29" s="60">
        <v>0</v>
      </c>
      <c r="AQ29" s="62">
        <v>0</v>
      </c>
      <c r="AR29" s="58">
        <v>1</v>
      </c>
      <c r="AS29" s="62">
        <v>2</v>
      </c>
      <c r="AT29" s="58">
        <v>0</v>
      </c>
      <c r="AU29" s="59">
        <v>0</v>
      </c>
      <c r="AV29" s="60">
        <v>0</v>
      </c>
      <c r="AW29" s="61">
        <v>0</v>
      </c>
      <c r="AX29" s="43" t="str">
        <f t="shared" si="7"/>
        <v/>
      </c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10"/>
      <c r="BJ29" s="10"/>
      <c r="BK29" s="10"/>
      <c r="BL29" s="10"/>
      <c r="BU29" s="10"/>
      <c r="BW29" s="11"/>
      <c r="CA29" s="44" t="str">
        <f t="shared" si="8"/>
        <v/>
      </c>
      <c r="CB29" s="44" t="str">
        <f t="shared" si="9"/>
        <v/>
      </c>
      <c r="CC29" s="44" t="str">
        <f t="shared" si="10"/>
        <v/>
      </c>
      <c r="CD29" s="44" t="str">
        <f t="shared" si="11"/>
        <v/>
      </c>
      <c r="CE29" s="44" t="str">
        <f t="shared" si="12"/>
        <v/>
      </c>
      <c r="CF29" s="44" t="str">
        <f t="shared" si="13"/>
        <v/>
      </c>
      <c r="CG29" s="44" t="str">
        <f t="shared" si="14"/>
        <v/>
      </c>
      <c r="CH29" s="44" t="str">
        <f t="shared" si="15"/>
        <v/>
      </c>
      <c r="CI29" s="44" t="str">
        <f t="shared" si="16"/>
        <v/>
      </c>
      <c r="CJ29" s="44" t="str">
        <f t="shared" si="17"/>
        <v/>
      </c>
      <c r="CK29" s="44" t="str">
        <f t="shared" si="18"/>
        <v/>
      </c>
      <c r="CL29" s="44" t="str">
        <f t="shared" si="19"/>
        <v/>
      </c>
      <c r="CM29" s="44" t="str">
        <f t="shared" si="20"/>
        <v/>
      </c>
      <c r="CN29" s="44" t="str">
        <f t="shared" si="21"/>
        <v/>
      </c>
      <c r="CO29" s="44" t="str">
        <f t="shared" si="22"/>
        <v/>
      </c>
      <c r="CP29" s="44" t="str">
        <f t="shared" si="23"/>
        <v/>
      </c>
      <c r="CQ29" s="44" t="str">
        <f t="shared" si="24"/>
        <v/>
      </c>
      <c r="CR29" s="44" t="str">
        <f t="shared" si="25"/>
        <v/>
      </c>
      <c r="CS29" s="44" t="str">
        <f t="shared" si="26"/>
        <v/>
      </c>
      <c r="CT29" s="44" t="str">
        <f t="shared" si="27"/>
        <v/>
      </c>
      <c r="CU29" s="44" t="str">
        <f t="shared" si="28"/>
        <v/>
      </c>
      <c r="CV29" s="44" t="str">
        <f t="shared" si="29"/>
        <v/>
      </c>
      <c r="CW29" s="44" t="str">
        <f t="shared" si="30"/>
        <v/>
      </c>
      <c r="CX29" s="44" t="str">
        <f t="shared" si="31"/>
        <v/>
      </c>
      <c r="CY29" s="44" t="str">
        <f t="shared" si="32"/>
        <v/>
      </c>
      <c r="CZ29" s="44" t="str">
        <f t="shared" si="1"/>
        <v/>
      </c>
      <c r="DA29" s="45">
        <f t="shared" si="2"/>
        <v>0</v>
      </c>
      <c r="DB29" s="45">
        <f t="shared" si="3"/>
        <v>0</v>
      </c>
      <c r="DC29" s="45">
        <f t="shared" si="4"/>
        <v>0</v>
      </c>
      <c r="DD29" s="45">
        <f t="shared" si="5"/>
        <v>0</v>
      </c>
      <c r="DE29" s="45">
        <f t="shared" si="6"/>
        <v>0</v>
      </c>
      <c r="DF29" s="45">
        <f t="shared" si="33"/>
        <v>0</v>
      </c>
      <c r="DG29" s="45">
        <f t="shared" si="34"/>
        <v>0</v>
      </c>
      <c r="DH29" s="45">
        <f t="shared" si="35"/>
        <v>0</v>
      </c>
      <c r="DI29" s="45">
        <f t="shared" si="36"/>
        <v>0</v>
      </c>
      <c r="DJ29" s="45">
        <f t="shared" si="37"/>
        <v>0</v>
      </c>
      <c r="DK29" s="45">
        <f t="shared" si="38"/>
        <v>0</v>
      </c>
      <c r="DL29" s="45">
        <f t="shared" si="39"/>
        <v>0</v>
      </c>
      <c r="DM29" s="45">
        <f t="shared" si="40"/>
        <v>0</v>
      </c>
      <c r="DN29" s="45">
        <f t="shared" si="41"/>
        <v>0</v>
      </c>
      <c r="DO29" s="45">
        <f t="shared" si="42"/>
        <v>0</v>
      </c>
      <c r="DP29" s="45">
        <f t="shared" si="43"/>
        <v>0</v>
      </c>
      <c r="DQ29" s="45">
        <f t="shared" si="44"/>
        <v>0</v>
      </c>
      <c r="DR29" s="45">
        <f t="shared" si="45"/>
        <v>0</v>
      </c>
      <c r="DS29" s="45">
        <f t="shared" si="46"/>
        <v>0</v>
      </c>
      <c r="DT29" s="45">
        <f t="shared" si="47"/>
        <v>0</v>
      </c>
      <c r="DU29" s="45">
        <f t="shared" si="48"/>
        <v>0</v>
      </c>
      <c r="DV29" s="45">
        <f t="shared" si="49"/>
        <v>0</v>
      </c>
      <c r="DW29" s="45">
        <f t="shared" si="50"/>
        <v>0</v>
      </c>
      <c r="DX29" s="45">
        <f t="shared" si="51"/>
        <v>0</v>
      </c>
      <c r="DY29" s="45">
        <f t="shared" si="52"/>
        <v>0</v>
      </c>
      <c r="DZ29" s="45">
        <f t="shared" si="53"/>
        <v>0</v>
      </c>
    </row>
    <row r="30" spans="1:130" x14ac:dyDescent="0.25">
      <c r="A30" s="63" t="s">
        <v>55</v>
      </c>
      <c r="B30" s="15"/>
      <c r="C30" s="15"/>
      <c r="D30" s="15"/>
      <c r="E30" s="15"/>
      <c r="F30" s="15"/>
      <c r="G30" s="15"/>
      <c r="H30" s="16"/>
      <c r="I30" s="16"/>
      <c r="J30" s="17"/>
      <c r="K30" s="17"/>
      <c r="L30" s="17"/>
      <c r="M30" s="17"/>
      <c r="N30" s="17"/>
      <c r="O30" s="17"/>
      <c r="P30" s="17"/>
      <c r="Q30" s="8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T30" s="14"/>
      <c r="BU30" s="14"/>
      <c r="BV30" s="11"/>
      <c r="BW30" s="11"/>
    </row>
    <row r="31" spans="1:130" ht="15" customHeight="1" x14ac:dyDescent="0.25">
      <c r="A31" s="475" t="s">
        <v>4</v>
      </c>
      <c r="B31" s="478" t="s">
        <v>5</v>
      </c>
      <c r="C31" s="479"/>
      <c r="D31" s="482" t="s">
        <v>6</v>
      </c>
      <c r="E31" s="483"/>
      <c r="F31" s="483"/>
      <c r="G31" s="483"/>
      <c r="H31" s="483"/>
      <c r="I31" s="483"/>
      <c r="J31" s="483"/>
      <c r="K31" s="483"/>
      <c r="L31" s="483"/>
      <c r="M31" s="483"/>
      <c r="N31" s="483"/>
      <c r="O31" s="483"/>
      <c r="P31" s="483"/>
      <c r="Q31" s="483"/>
      <c r="R31" s="483"/>
      <c r="S31" s="483"/>
      <c r="T31" s="483"/>
      <c r="U31" s="483"/>
      <c r="V31" s="483"/>
      <c r="W31" s="483"/>
      <c r="X31" s="483"/>
      <c r="Y31" s="483"/>
      <c r="Z31" s="483"/>
      <c r="AA31" s="483"/>
      <c r="AB31" s="483"/>
      <c r="AC31" s="483"/>
      <c r="AD31" s="483"/>
      <c r="AE31" s="483"/>
      <c r="AF31" s="483"/>
      <c r="AG31" s="483"/>
      <c r="AH31" s="483"/>
      <c r="AI31" s="483"/>
      <c r="AJ31" s="483"/>
      <c r="AK31" s="483"/>
      <c r="AL31" s="483"/>
      <c r="AM31" s="483"/>
      <c r="AN31" s="483"/>
      <c r="AO31" s="483"/>
      <c r="AP31" s="483"/>
      <c r="AQ31" s="484"/>
      <c r="AR31" s="485" t="s">
        <v>7</v>
      </c>
      <c r="AS31" s="486"/>
      <c r="AT31" s="487" t="s">
        <v>8</v>
      </c>
      <c r="AU31" s="488"/>
      <c r="AV31" s="493" t="s">
        <v>9</v>
      </c>
      <c r="AW31" s="496" t="s">
        <v>10</v>
      </c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U31" s="10"/>
      <c r="BV31" s="11"/>
      <c r="BW31" s="11"/>
    </row>
    <row r="32" spans="1:130" ht="15" customHeight="1" x14ac:dyDescent="0.25">
      <c r="A32" s="476"/>
      <c r="B32" s="480"/>
      <c r="C32" s="481"/>
      <c r="D32" s="491" t="s">
        <v>11</v>
      </c>
      <c r="E32" s="485"/>
      <c r="F32" s="491" t="s">
        <v>12</v>
      </c>
      <c r="G32" s="485"/>
      <c r="H32" s="491" t="s">
        <v>13</v>
      </c>
      <c r="I32" s="492"/>
      <c r="J32" s="485" t="s">
        <v>14</v>
      </c>
      <c r="K32" s="485"/>
      <c r="L32" s="491" t="s">
        <v>15</v>
      </c>
      <c r="M32" s="485"/>
      <c r="N32" s="491" t="s">
        <v>16</v>
      </c>
      <c r="O32" s="485"/>
      <c r="P32" s="491" t="s">
        <v>17</v>
      </c>
      <c r="Q32" s="485"/>
      <c r="R32" s="491" t="s">
        <v>18</v>
      </c>
      <c r="S32" s="485"/>
      <c r="T32" s="491" t="s">
        <v>19</v>
      </c>
      <c r="U32" s="492"/>
      <c r="V32" s="491" t="s">
        <v>20</v>
      </c>
      <c r="W32" s="492"/>
      <c r="X32" s="491" t="s">
        <v>21</v>
      </c>
      <c r="Y32" s="492"/>
      <c r="Z32" s="491" t="s">
        <v>22</v>
      </c>
      <c r="AA32" s="492"/>
      <c r="AB32" s="491" t="s">
        <v>23</v>
      </c>
      <c r="AC32" s="492"/>
      <c r="AD32" s="491" t="s">
        <v>24</v>
      </c>
      <c r="AE32" s="492"/>
      <c r="AF32" s="491" t="s">
        <v>25</v>
      </c>
      <c r="AG32" s="492"/>
      <c r="AH32" s="491" t="s">
        <v>26</v>
      </c>
      <c r="AI32" s="492"/>
      <c r="AJ32" s="491" t="s">
        <v>27</v>
      </c>
      <c r="AK32" s="492"/>
      <c r="AL32" s="491" t="s">
        <v>28</v>
      </c>
      <c r="AM32" s="492"/>
      <c r="AN32" s="491" t="s">
        <v>29</v>
      </c>
      <c r="AO32" s="492"/>
      <c r="AP32" s="491" t="s">
        <v>30</v>
      </c>
      <c r="AQ32" s="486"/>
      <c r="AR32" s="499" t="s">
        <v>31</v>
      </c>
      <c r="AS32" s="501" t="s">
        <v>32</v>
      </c>
      <c r="AT32" s="489"/>
      <c r="AU32" s="490"/>
      <c r="AV32" s="494"/>
      <c r="AW32" s="497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U32" s="10"/>
      <c r="BV32" s="11"/>
      <c r="BW32" s="11"/>
    </row>
    <row r="33" spans="1:130" x14ac:dyDescent="0.25">
      <c r="A33" s="477"/>
      <c r="B33" s="24" t="s">
        <v>33</v>
      </c>
      <c r="C33" s="64" t="s">
        <v>34</v>
      </c>
      <c r="D33" s="18" t="s">
        <v>33</v>
      </c>
      <c r="E33" s="25" t="s">
        <v>34</v>
      </c>
      <c r="F33" s="18" t="s">
        <v>33</v>
      </c>
      <c r="G33" s="25" t="s">
        <v>34</v>
      </c>
      <c r="H33" s="18" t="s">
        <v>33</v>
      </c>
      <c r="I33" s="64" t="s">
        <v>34</v>
      </c>
      <c r="J33" s="24" t="s">
        <v>33</v>
      </c>
      <c r="K33" s="25" t="s">
        <v>34</v>
      </c>
      <c r="L33" s="18" t="s">
        <v>33</v>
      </c>
      <c r="M33" s="25" t="s">
        <v>34</v>
      </c>
      <c r="N33" s="18" t="s">
        <v>33</v>
      </c>
      <c r="O33" s="25" t="s">
        <v>34</v>
      </c>
      <c r="P33" s="18" t="s">
        <v>33</v>
      </c>
      <c r="Q33" s="25" t="s">
        <v>34</v>
      </c>
      <c r="R33" s="18" t="s">
        <v>33</v>
      </c>
      <c r="S33" s="25" t="s">
        <v>34</v>
      </c>
      <c r="T33" s="18" t="s">
        <v>33</v>
      </c>
      <c r="U33" s="25" t="s">
        <v>34</v>
      </c>
      <c r="V33" s="18" t="s">
        <v>33</v>
      </c>
      <c r="W33" s="25" t="s">
        <v>34</v>
      </c>
      <c r="X33" s="18" t="s">
        <v>33</v>
      </c>
      <c r="Y33" s="25" t="s">
        <v>34</v>
      </c>
      <c r="Z33" s="18" t="s">
        <v>33</v>
      </c>
      <c r="AA33" s="25" t="s">
        <v>34</v>
      </c>
      <c r="AB33" s="18" t="s">
        <v>33</v>
      </c>
      <c r="AC33" s="25" t="s">
        <v>34</v>
      </c>
      <c r="AD33" s="18" t="s">
        <v>33</v>
      </c>
      <c r="AE33" s="25" t="s">
        <v>34</v>
      </c>
      <c r="AF33" s="18" t="s">
        <v>33</v>
      </c>
      <c r="AG33" s="25" t="s">
        <v>34</v>
      </c>
      <c r="AH33" s="18" t="s">
        <v>33</v>
      </c>
      <c r="AI33" s="25" t="s">
        <v>34</v>
      </c>
      <c r="AJ33" s="18" t="s">
        <v>33</v>
      </c>
      <c r="AK33" s="25" t="s">
        <v>34</v>
      </c>
      <c r="AL33" s="18" t="s">
        <v>33</v>
      </c>
      <c r="AM33" s="25" t="s">
        <v>34</v>
      </c>
      <c r="AN33" s="18" t="s">
        <v>33</v>
      </c>
      <c r="AO33" s="25" t="s">
        <v>34</v>
      </c>
      <c r="AP33" s="18" t="s">
        <v>33</v>
      </c>
      <c r="AQ33" s="26" t="s">
        <v>34</v>
      </c>
      <c r="AR33" s="500"/>
      <c r="AS33" s="502"/>
      <c r="AT33" s="298" t="s">
        <v>35</v>
      </c>
      <c r="AU33" s="296" t="s">
        <v>36</v>
      </c>
      <c r="AV33" s="495"/>
      <c r="AW33" s="498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U33" s="10"/>
      <c r="BV33" s="11"/>
      <c r="BW33" s="11"/>
    </row>
    <row r="34" spans="1:130" x14ac:dyDescent="0.25">
      <c r="A34" s="65" t="s">
        <v>37</v>
      </c>
      <c r="B34" s="31">
        <f t="shared" ref="B34:C41" si="55">+N34+P34+R34+T34+V34+X34+Z34+AB34+AD34+AF34+AH34+AJ34+AL34+AN34+AP34</f>
        <v>0</v>
      </c>
      <c r="C34" s="32">
        <f t="shared" si="55"/>
        <v>0</v>
      </c>
      <c r="D34" s="33"/>
      <c r="E34" s="34"/>
      <c r="F34" s="35"/>
      <c r="G34" s="34"/>
      <c r="H34" s="35"/>
      <c r="I34" s="34"/>
      <c r="J34" s="35"/>
      <c r="K34" s="34"/>
      <c r="L34" s="35"/>
      <c r="M34" s="36"/>
      <c r="N34" s="37"/>
      <c r="O34" s="38"/>
      <c r="P34" s="39"/>
      <c r="Q34" s="38"/>
      <c r="R34" s="39"/>
      <c r="S34" s="38"/>
      <c r="T34" s="39"/>
      <c r="U34" s="38"/>
      <c r="V34" s="39"/>
      <c r="W34" s="38"/>
      <c r="X34" s="39"/>
      <c r="Y34" s="38"/>
      <c r="Z34" s="39"/>
      <c r="AA34" s="38"/>
      <c r="AB34" s="39"/>
      <c r="AC34" s="38"/>
      <c r="AD34" s="39"/>
      <c r="AE34" s="38"/>
      <c r="AF34" s="39"/>
      <c r="AG34" s="38"/>
      <c r="AH34" s="39"/>
      <c r="AI34" s="38"/>
      <c r="AJ34" s="39"/>
      <c r="AK34" s="38"/>
      <c r="AL34" s="39"/>
      <c r="AM34" s="38"/>
      <c r="AN34" s="39"/>
      <c r="AO34" s="38"/>
      <c r="AP34" s="39"/>
      <c r="AQ34" s="40"/>
      <c r="AR34" s="41"/>
      <c r="AS34" s="40"/>
      <c r="AT34" s="37"/>
      <c r="AU34" s="38"/>
      <c r="AV34" s="39"/>
      <c r="AW34" s="42"/>
      <c r="AX34" s="43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10"/>
      <c r="BJ34" s="10"/>
      <c r="BK34" s="10"/>
      <c r="BL34" s="10"/>
      <c r="BU34" s="11"/>
      <c r="BV34" s="11"/>
      <c r="BW34" s="11"/>
      <c r="CA34" s="44" t="str">
        <f t="shared" ref="CA34:CA51" si="57">IF(B34&lt;C34,"* El total de Reactivos NO DEBE ser superior al total de Procesados. ","")</f>
        <v/>
      </c>
      <c r="CB34" s="44" t="str">
        <f t="shared" ref="CB34:CB51" si="58">IF(B34&lt;&gt;(AR34+ AS34),"* La suma de las columnas Sexo DEBE SER IGUAL a los Procesados. ","")</f>
        <v/>
      </c>
      <c r="CC34" s="44" t="str">
        <f t="shared" ref="CC34:CC51" si="59">IF(B34&lt;(AT34+ AU34),"* La suma de las columna Trans NO DEBE ser superior al total de Procesados. ","")</f>
        <v/>
      </c>
      <c r="CD34" s="44" t="str">
        <f t="shared" ref="CD34:CD51" si="60">IF(B34&lt;AV34,"* La columna Pueblos Originarios NO DEBE ser superior al total de Procesados. ","")</f>
        <v/>
      </c>
      <c r="CE34" s="44" t="str">
        <f t="shared" ref="CE34:CE51" si="61">IF(B34&lt;AW34,"* La columna Migrantes NO DEBE ser superior al total de Procesados. ","")</f>
        <v/>
      </c>
      <c r="CF34" s="44" t="str">
        <f>IF(D34&lt;E34,CONCATENATE("* El total de procesados debe ser mayor o igual al total de Reactivos en el grupo de edad ",$D$32),"")</f>
        <v/>
      </c>
      <c r="CG34" s="44" t="str">
        <f>IF(F34&lt;G34,CONCATENATE("* El total de procesados debe ser mayor o igual al total de Reactivos en el grupo de edad ",$F$32),"")</f>
        <v/>
      </c>
      <c r="CH34" s="44" t="str">
        <f>IF(H34&lt;I34,CONCATENATE("* El total de procesados debe ser mayor o igual al total de Reactivos en el grupo de edad ",$H$32),"")</f>
        <v/>
      </c>
      <c r="CI34" s="44" t="str">
        <f>IF(J34&lt;K34,CONCATENATE("* El total de procesados debe ser mayor o igual al total de Reactivos en el grupo de edad ",$J$32),"")</f>
        <v/>
      </c>
      <c r="CJ34" s="44" t="str">
        <f>IF(L34&lt;M34,CONCATENATE("* El total de procesados debe ser mayor o igual al total de Reactivos en el grupo de edad ",$L$32),"")</f>
        <v/>
      </c>
      <c r="CK34" s="44" t="str">
        <f>IF(N34&lt;O34,CONCATENATE("* El total de procesados debe ser mayor o igual al total de Reactivos en el grupo de edad ",$N$32),"")</f>
        <v/>
      </c>
      <c r="CL34" s="44" t="str">
        <f>IF(P34&lt;Q34,CONCATENATE("* El total de procesados debe ser mayor o igual al total de Reactivos en el grupo de edad ",$P$32),"")</f>
        <v/>
      </c>
      <c r="CM34" s="44" t="str">
        <f>IF(R34&lt;S34,CONCATENATE("* El total de procesados debe ser mayor o igual al total de Reactivos en el grupo de edad ",$R$32),"")</f>
        <v/>
      </c>
      <c r="CN34" s="44" t="str">
        <f>IF(T34&lt;U34,CONCATENATE("* El total de procesados debe ser mayor o igual al total de Reactivos en el grupo de edad ",$T$32),"")</f>
        <v/>
      </c>
      <c r="CO34" s="44" t="str">
        <f>IF(V34&lt;W34,CONCATENATE("* El total de procesados debe ser mayor o igual al total de Reactivos en el grupo de edad ",$V$32),"")</f>
        <v/>
      </c>
      <c r="CP34" s="44" t="str">
        <f>IF(X34&lt;Y34,CONCATENATE("* El total de procesados debe ser mayor o igual al total de Reactivos en el grupo de edad ",$X$32),"")</f>
        <v/>
      </c>
      <c r="CQ34" s="44" t="str">
        <f>IF(Z34&lt;AA34,CONCATENATE("* El total de procesados debe ser mayor o igual al total de Reactivos en el grupo de edad ",$Z$32),"")</f>
        <v/>
      </c>
      <c r="CR34" s="44" t="str">
        <f>IF(AB34&lt;AC34,CONCATENATE("* El total de procesados debe ser mayor o igual al total de Reactivos en el grupo de edad ",$AB$32),"")</f>
        <v/>
      </c>
      <c r="CS34" s="44" t="str">
        <f>IF(AD34&lt;AE34,CONCATENATE("* El total de procesados debe ser mayor o igual al total de Reactivos en el grupo de edad ",$AD$32),"")</f>
        <v/>
      </c>
      <c r="CT34" s="44" t="str">
        <f>IF(AF34&lt;AG34,CONCATENATE("* El total de procesados debe ser mayor o igual al total de Reactivos en el grupo de edad ",$AF$32),"")</f>
        <v/>
      </c>
      <c r="CU34" s="44" t="str">
        <f>IF(AH34&lt;AI34,CONCATENATE("* El total de procesados debe ser mayor o igual al total de Reactivos en el grupo de edad ",$AH$32),"")</f>
        <v/>
      </c>
      <c r="CV34" s="44" t="str">
        <f>IF(AJ34&lt;AK34,CONCATENATE("* El total de procesados debe ser mayor o igual al total de Reactivos en el grupo de edad ",$AJ$32),"")</f>
        <v/>
      </c>
      <c r="CW34" s="44" t="str">
        <f>IF(AL34&lt;AM34,CONCATENATE("* El total de procesados debe ser mayor o igual al total de Reactivos en el grupo de edad ",$AL$32),"")</f>
        <v/>
      </c>
      <c r="CX34" s="44" t="str">
        <f>IF(AN34&lt;AO34,CONCATENATE("* El total de procesados debe ser mayor o igual al total de Reactivos en el grupo de edad ",$AN$32),"")</f>
        <v/>
      </c>
      <c r="CY34" s="44" t="str">
        <f>IF(AP34&lt;AQ34,CONCATENATE("* El total de procesados debe ser mayor o igual al total de Reactivos en el grupo de edad ",$AP$32),"")</f>
        <v/>
      </c>
      <c r="CZ34" s="44" t="str">
        <f>IF(AND(B34&lt;&gt;0,OR(AT34="",AU34="",AV34="",AW34="")),"* No olvide digitar la columna Trans y/o Pueblos Originarios y/o Migrantes (Digite Cero si no tiene). ","")</f>
        <v/>
      </c>
      <c r="DA34" s="45">
        <f>IF(B34&lt;   C34,1,0)</f>
        <v>0</v>
      </c>
      <c r="DB34" s="45">
        <f>IF(B34&lt;&gt; AR34+AS34,1,0)</f>
        <v>0</v>
      </c>
      <c r="DC34" s="45">
        <f>IF(B34&lt;  AT34+AU34,1,0)</f>
        <v>0</v>
      </c>
      <c r="DD34" s="45">
        <f>IF(B34&lt;  AV34,1,0)</f>
        <v>0</v>
      </c>
      <c r="DE34" s="45">
        <f>IF(B34&lt;  AW34,1,0)</f>
        <v>0</v>
      </c>
      <c r="DF34" s="45">
        <f t="shared" ref="DF34:DF51" si="62">IF(D34&lt;E34,1,0)</f>
        <v>0</v>
      </c>
      <c r="DG34" s="45">
        <f t="shared" ref="DG34:DG51" si="63">IF(F34&lt;G34,1,0)</f>
        <v>0</v>
      </c>
      <c r="DH34" s="45">
        <f t="shared" ref="DH34:DH51" si="64">IF(H34&lt;I34,1,0)</f>
        <v>0</v>
      </c>
      <c r="DI34" s="45">
        <f t="shared" ref="DI34:DI51" si="65">IF(J34&lt;K34,1,0)</f>
        <v>0</v>
      </c>
      <c r="DJ34" s="45">
        <f t="shared" ref="DJ34:DJ51" si="66">IF(L34&lt;M34,1,0)</f>
        <v>0</v>
      </c>
      <c r="DK34" s="45">
        <f t="shared" ref="DK34:DK51" si="67">IF(N34&lt;O34,1,0)</f>
        <v>0</v>
      </c>
      <c r="DL34" s="45">
        <f t="shared" ref="DL34:DL51" si="68">IF(P34&lt;Q34,1,0)</f>
        <v>0</v>
      </c>
      <c r="DM34" s="45">
        <f t="shared" ref="DM34:DM51" si="69">IF(R34&lt;S34,1,0)</f>
        <v>0</v>
      </c>
      <c r="DN34" s="45">
        <f t="shared" ref="DN34:DN51" si="70">IF(T34&lt;U34,1,0)</f>
        <v>0</v>
      </c>
      <c r="DO34" s="45">
        <f t="shared" ref="DO34:DO51" si="71">IF(V34&lt;W34,1,0)</f>
        <v>0</v>
      </c>
      <c r="DP34" s="45">
        <f t="shared" ref="DP34:DP51" si="72">IF(X34&lt;Y34,1,0)</f>
        <v>0</v>
      </c>
      <c r="DQ34" s="45">
        <f t="shared" ref="DQ34:DQ51" si="73">IF(Z34&lt;AA34,1,0)</f>
        <v>0</v>
      </c>
      <c r="DR34" s="45">
        <f t="shared" ref="DR34:DR51" si="74">IF(AB34&lt;AC34,1,0)</f>
        <v>0</v>
      </c>
      <c r="DS34" s="45">
        <f t="shared" ref="DS34:DS51" si="75">IF(AD34&lt;AE34,1,0)</f>
        <v>0</v>
      </c>
      <c r="DT34" s="45">
        <f t="shared" ref="DT34:DT51" si="76">IF(AF34&lt;AG34,1,0)</f>
        <v>0</v>
      </c>
      <c r="DU34" s="45">
        <f t="shared" ref="DU34:DU51" si="77">IF(AH34&lt;AI34,1,0)</f>
        <v>0</v>
      </c>
      <c r="DV34" s="45">
        <f t="shared" ref="DV34:DV51" si="78">IF(AJ34&lt;AK34,1,0)</f>
        <v>0</v>
      </c>
      <c r="DW34" s="45">
        <f t="shared" ref="DW34:DW51" si="79">IF(AL34&lt;AM34,1,0)</f>
        <v>0</v>
      </c>
      <c r="DX34" s="45">
        <f t="shared" ref="DX34:DX51" si="80">IF(AN34&lt;AO34,1,0)</f>
        <v>0</v>
      </c>
      <c r="DY34" s="45">
        <f t="shared" ref="DY34:DY51" si="81">IF(AP34&lt;AQ34,1,0)</f>
        <v>0</v>
      </c>
      <c r="DZ34" s="45">
        <f t="shared" ref="DZ34:DZ51" si="82">IF(AND(B34&lt;&gt;0,OR(AT34="",AU34="",AV34="",AW34="")),1,0)</f>
        <v>0</v>
      </c>
    </row>
    <row r="35" spans="1:130" x14ac:dyDescent="0.25">
      <c r="A35" s="66" t="s">
        <v>38</v>
      </c>
      <c r="B35" s="47">
        <f t="shared" si="55"/>
        <v>0</v>
      </c>
      <c r="C35" s="48">
        <f t="shared" si="55"/>
        <v>0</v>
      </c>
      <c r="D35" s="33"/>
      <c r="E35" s="34"/>
      <c r="F35" s="35"/>
      <c r="G35" s="34"/>
      <c r="H35" s="35"/>
      <c r="I35" s="34"/>
      <c r="J35" s="35"/>
      <c r="K35" s="34"/>
      <c r="L35" s="35"/>
      <c r="M35" s="36"/>
      <c r="N35" s="37"/>
      <c r="O35" s="38"/>
      <c r="P35" s="39"/>
      <c r="Q35" s="38"/>
      <c r="R35" s="39"/>
      <c r="S35" s="38"/>
      <c r="T35" s="39"/>
      <c r="U35" s="38"/>
      <c r="V35" s="39"/>
      <c r="W35" s="38"/>
      <c r="X35" s="39"/>
      <c r="Y35" s="38"/>
      <c r="Z35" s="39"/>
      <c r="AA35" s="38"/>
      <c r="AB35" s="39"/>
      <c r="AC35" s="38"/>
      <c r="AD35" s="39"/>
      <c r="AE35" s="38"/>
      <c r="AF35" s="39"/>
      <c r="AG35" s="38"/>
      <c r="AH35" s="39"/>
      <c r="AI35" s="38"/>
      <c r="AJ35" s="39"/>
      <c r="AK35" s="38"/>
      <c r="AL35" s="39"/>
      <c r="AM35" s="38"/>
      <c r="AN35" s="39"/>
      <c r="AO35" s="38"/>
      <c r="AP35" s="39"/>
      <c r="AQ35" s="40"/>
      <c r="AR35" s="41"/>
      <c r="AS35" s="40"/>
      <c r="AT35" s="37"/>
      <c r="AU35" s="38"/>
      <c r="AV35" s="39"/>
      <c r="AW35" s="42"/>
      <c r="AX35" s="43" t="str">
        <f t="shared" si="56"/>
        <v/>
      </c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10"/>
      <c r="BJ35" s="10"/>
      <c r="BK35" s="10"/>
      <c r="BL35" s="10"/>
      <c r="BU35" s="11"/>
      <c r="BV35" s="11"/>
      <c r="BW35" s="11"/>
      <c r="CA35" s="44" t="str">
        <f t="shared" si="57"/>
        <v/>
      </c>
      <c r="CB35" s="44" t="str">
        <f t="shared" si="58"/>
        <v/>
      </c>
      <c r="CC35" s="44" t="str">
        <f t="shared" si="59"/>
        <v/>
      </c>
      <c r="CD35" s="44" t="str">
        <f t="shared" si="60"/>
        <v/>
      </c>
      <c r="CE35" s="44" t="str">
        <f t="shared" si="61"/>
        <v/>
      </c>
      <c r="CF35" s="44" t="str">
        <f t="shared" ref="CF35:CF51" si="83">IF(D35&lt;E35,CONCATENATE("* El total de procesados debe ser mayor o igual al total de Reactivos en el grupo de edad ",$D$32),"")</f>
        <v/>
      </c>
      <c r="CG35" s="44" t="str">
        <f t="shared" ref="CG35:CG51" si="84">IF(F35&lt;G35,CONCATENATE("* El total de procesados debe ser mayor o igual al total de Reactivos en el grupo de edad ",$F$32),"")</f>
        <v/>
      </c>
      <c r="CH35" s="44" t="str">
        <f t="shared" ref="CH35:CH51" si="85">IF(H35&lt;I35,CONCATENATE("* El total de procesados debe ser mayor o igual al total de Reactivos en el grupo de edad ",$H$32),"")</f>
        <v/>
      </c>
      <c r="CI35" s="44" t="str">
        <f t="shared" ref="CI35:CI51" si="86">IF(J35&lt;K35,CONCATENATE("* El total de procesados debe ser mayor o igual al total de Reactivos en el grupo de edad ",$J$32),"")</f>
        <v/>
      </c>
      <c r="CJ35" s="44" t="str">
        <f t="shared" ref="CJ35:CJ51" si="87">IF(L35&lt;M35,CONCATENATE("* El total de procesados debe ser mayor o igual al total de Reactivos en el grupo de edad ",$L$32),"")</f>
        <v/>
      </c>
      <c r="CK35" s="44" t="str">
        <f t="shared" ref="CK35:CK51" si="88">IF(N35&lt;O35,CONCATENATE("* El total de procesados debe ser mayor o igual al total de Reactivos en el grupo de edad ",$N$32),"")</f>
        <v/>
      </c>
      <c r="CL35" s="44" t="str">
        <f t="shared" ref="CL35:CL51" si="89">IF(P35&lt;Q35,CONCATENATE("* El total de procesados debe ser mayor o igual al total de Reactivos en el grupo de edad ",$P$32),"")</f>
        <v/>
      </c>
      <c r="CM35" s="44" t="str">
        <f t="shared" ref="CM35:CM51" si="90">IF(R35&lt;S35,CONCATENATE("* El total de procesados debe ser mayor o igual al total de Reactivos en el grupo de edad ",$R$32),"")</f>
        <v/>
      </c>
      <c r="CN35" s="44" t="str">
        <f t="shared" ref="CN35:CN51" si="91">IF(T35&lt;U35,CONCATENATE("* El total de procesados debe ser mayor o igual al total de Reactivos en el grupo de edad ",$T$32),"")</f>
        <v/>
      </c>
      <c r="CO35" s="44" t="str">
        <f t="shared" ref="CO35:CO51" si="92">IF(V35&lt;W35,CONCATENATE("* El total de procesados debe ser mayor o igual al total de Reactivos en el grupo de edad ",$V$32),"")</f>
        <v/>
      </c>
      <c r="CP35" s="44" t="str">
        <f t="shared" ref="CP35:CP51" si="93">IF(X35&lt;Y35,CONCATENATE("* El total de procesados debe ser mayor o igual al total de Reactivos en el grupo de edad ",$X$32),"")</f>
        <v/>
      </c>
      <c r="CQ35" s="44" t="str">
        <f t="shared" ref="CQ35:CQ51" si="94">IF(Z35&lt;AA35,CONCATENATE("* El total de procesados debe ser mayor o igual al total de Reactivos en el grupo de edad ",$Z$32),"")</f>
        <v/>
      </c>
      <c r="CR35" s="44" t="str">
        <f t="shared" ref="CR35:CR51" si="95">IF(AB35&lt;AC35,CONCATENATE("* El total de procesados debe ser mayor o igual al total de Reactivos en el grupo de edad ",$AB$32),"")</f>
        <v/>
      </c>
      <c r="CS35" s="44" t="str">
        <f t="shared" ref="CS35:CS51" si="96">IF(AD35&lt;AE35,CONCATENATE("* El total de procesados debe ser mayor o igual al total de Reactivos en el grupo de edad ",$AD$32),"")</f>
        <v/>
      </c>
      <c r="CT35" s="44" t="str">
        <f t="shared" ref="CT35:CT51" si="97">IF(AF35&lt;AG35,CONCATENATE("* El total de procesados debe ser mayor o igual al total de Reactivos en el grupo de edad ",$AF$32),"")</f>
        <v/>
      </c>
      <c r="CU35" s="44" t="str">
        <f t="shared" ref="CU35:CU51" si="98">IF(AH35&lt;AI35,CONCATENATE("* El total de procesados debe ser mayor o igual al total de Reactivos en el grupo de edad ",$AH$32),"")</f>
        <v/>
      </c>
      <c r="CV35" s="44" t="str">
        <f t="shared" ref="CV35:CV51" si="99">IF(AJ35&lt;AK35,CONCATENATE("* El total de procesados debe ser mayor o igual al total de Reactivos en el grupo de edad ",$AJ$32),"")</f>
        <v/>
      </c>
      <c r="CW35" s="44" t="str">
        <f t="shared" ref="CW35:CW51" si="100">IF(AL35&lt;AM35,CONCATENATE("* El total de procesados debe ser mayor o igual al total de Reactivos en el grupo de edad ",$AL$32),"")</f>
        <v/>
      </c>
      <c r="CX35" s="44" t="str">
        <f t="shared" ref="CX35:CX51" si="101">IF(AN35&lt;AO35,CONCATENATE("* El total de procesados debe ser mayor o igual al total de Reactivos en el grupo de edad ",$AN$32),"")</f>
        <v/>
      </c>
      <c r="CY35" s="44" t="str">
        <f t="shared" ref="CY35:CY51" si="102">IF(AP35&lt;AQ35,CONCATENATE("* El total de procesados debe ser mayor o igual al total de Reactivos en el grupo de edad ",$AP$32),"")</f>
        <v/>
      </c>
      <c r="CZ35" s="44" t="str">
        <f t="shared" ref="CZ35:CZ51" si="103">IF(AND(B35&lt;&gt;0,OR(AT35="",AU35="",AV35="",AW35="")),"* No olvide digitar la columna Trans y/o Pueblos Originarios y/o Migrantes (Digite Cero si no tiene). ","")</f>
        <v/>
      </c>
      <c r="DA35" s="45">
        <f t="shared" ref="DA35:DA51" si="104">IF(B35&lt;   C35,1,0)</f>
        <v>0</v>
      </c>
      <c r="DB35" s="45">
        <f t="shared" ref="DB35:DB51" si="105">IF(B35&lt;&gt; AR35+AS35,1,0)</f>
        <v>0</v>
      </c>
      <c r="DC35" s="45">
        <f t="shared" ref="DC35:DC51" si="106">IF(B35&lt;  AT35+AU35,1,0)</f>
        <v>0</v>
      </c>
      <c r="DD35" s="45">
        <f t="shared" ref="DD35:DD51" si="107">IF(B35&lt;  AV35,1,0)</f>
        <v>0</v>
      </c>
      <c r="DE35" s="45">
        <f t="shared" ref="DE35:DE51" si="108">IF(B35&lt;  AW35,1,0)</f>
        <v>0</v>
      </c>
      <c r="DF35" s="45">
        <f t="shared" si="62"/>
        <v>0</v>
      </c>
      <c r="DG35" s="45">
        <f t="shared" si="63"/>
        <v>0</v>
      </c>
      <c r="DH35" s="45">
        <f t="shared" si="64"/>
        <v>0</v>
      </c>
      <c r="DI35" s="45">
        <f t="shared" si="65"/>
        <v>0</v>
      </c>
      <c r="DJ35" s="45">
        <f t="shared" si="66"/>
        <v>0</v>
      </c>
      <c r="DK35" s="45">
        <f t="shared" si="67"/>
        <v>0</v>
      </c>
      <c r="DL35" s="45">
        <f t="shared" si="68"/>
        <v>0</v>
      </c>
      <c r="DM35" s="45">
        <f t="shared" si="69"/>
        <v>0</v>
      </c>
      <c r="DN35" s="45">
        <f t="shared" si="70"/>
        <v>0</v>
      </c>
      <c r="DO35" s="45">
        <f t="shared" si="71"/>
        <v>0</v>
      </c>
      <c r="DP35" s="45">
        <f t="shared" si="72"/>
        <v>0</v>
      </c>
      <c r="DQ35" s="45">
        <f t="shared" si="73"/>
        <v>0</v>
      </c>
      <c r="DR35" s="45">
        <f t="shared" si="74"/>
        <v>0</v>
      </c>
      <c r="DS35" s="45">
        <f t="shared" si="75"/>
        <v>0</v>
      </c>
      <c r="DT35" s="45">
        <f t="shared" si="76"/>
        <v>0</v>
      </c>
      <c r="DU35" s="45">
        <f t="shared" si="77"/>
        <v>0</v>
      </c>
      <c r="DV35" s="45">
        <f t="shared" si="78"/>
        <v>0</v>
      </c>
      <c r="DW35" s="45">
        <f t="shared" si="79"/>
        <v>0</v>
      </c>
      <c r="DX35" s="45">
        <f t="shared" si="80"/>
        <v>0</v>
      </c>
      <c r="DY35" s="45">
        <f t="shared" si="81"/>
        <v>0</v>
      </c>
      <c r="DZ35" s="45">
        <f t="shared" si="82"/>
        <v>0</v>
      </c>
    </row>
    <row r="36" spans="1:130" x14ac:dyDescent="0.25">
      <c r="A36" s="66" t="s">
        <v>39</v>
      </c>
      <c r="B36" s="47">
        <f t="shared" si="55"/>
        <v>0</v>
      </c>
      <c r="C36" s="48">
        <f t="shared" si="55"/>
        <v>0</v>
      </c>
      <c r="D36" s="33"/>
      <c r="E36" s="34"/>
      <c r="F36" s="35"/>
      <c r="G36" s="34"/>
      <c r="H36" s="35"/>
      <c r="I36" s="34"/>
      <c r="J36" s="35"/>
      <c r="K36" s="34"/>
      <c r="L36" s="35"/>
      <c r="M36" s="36"/>
      <c r="N36" s="37"/>
      <c r="O36" s="38"/>
      <c r="P36" s="39"/>
      <c r="Q36" s="38"/>
      <c r="R36" s="39"/>
      <c r="S36" s="38"/>
      <c r="T36" s="39"/>
      <c r="U36" s="38"/>
      <c r="V36" s="39"/>
      <c r="W36" s="38"/>
      <c r="X36" s="39"/>
      <c r="Y36" s="38"/>
      <c r="Z36" s="39"/>
      <c r="AA36" s="38"/>
      <c r="AB36" s="39"/>
      <c r="AC36" s="38"/>
      <c r="AD36" s="39"/>
      <c r="AE36" s="38"/>
      <c r="AF36" s="39"/>
      <c r="AG36" s="38"/>
      <c r="AH36" s="39"/>
      <c r="AI36" s="38"/>
      <c r="AJ36" s="39"/>
      <c r="AK36" s="38"/>
      <c r="AL36" s="39"/>
      <c r="AM36" s="38"/>
      <c r="AN36" s="39"/>
      <c r="AO36" s="38"/>
      <c r="AP36" s="39"/>
      <c r="AQ36" s="40"/>
      <c r="AR36" s="41"/>
      <c r="AS36" s="40"/>
      <c r="AT36" s="37"/>
      <c r="AU36" s="38"/>
      <c r="AV36" s="39"/>
      <c r="AW36" s="42"/>
      <c r="AX36" s="43" t="str">
        <f t="shared" si="56"/>
        <v/>
      </c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10"/>
      <c r="BJ36" s="10"/>
      <c r="BK36" s="10"/>
      <c r="BL36" s="10"/>
      <c r="BU36" s="11"/>
      <c r="BV36" s="11"/>
      <c r="BW36" s="11"/>
      <c r="CA36" s="44" t="str">
        <f t="shared" si="57"/>
        <v/>
      </c>
      <c r="CB36" s="44" t="str">
        <f t="shared" si="58"/>
        <v/>
      </c>
      <c r="CC36" s="44" t="str">
        <f t="shared" si="59"/>
        <v/>
      </c>
      <c r="CD36" s="44" t="str">
        <f t="shared" si="60"/>
        <v/>
      </c>
      <c r="CE36" s="44" t="str">
        <f t="shared" si="61"/>
        <v/>
      </c>
      <c r="CF36" s="44" t="str">
        <f t="shared" si="83"/>
        <v/>
      </c>
      <c r="CG36" s="44" t="str">
        <f t="shared" si="84"/>
        <v/>
      </c>
      <c r="CH36" s="44" t="str">
        <f t="shared" si="85"/>
        <v/>
      </c>
      <c r="CI36" s="44" t="str">
        <f t="shared" si="86"/>
        <v/>
      </c>
      <c r="CJ36" s="44" t="str">
        <f t="shared" si="87"/>
        <v/>
      </c>
      <c r="CK36" s="44" t="str">
        <f t="shared" si="88"/>
        <v/>
      </c>
      <c r="CL36" s="44" t="str">
        <f t="shared" si="89"/>
        <v/>
      </c>
      <c r="CM36" s="44" t="str">
        <f t="shared" si="90"/>
        <v/>
      </c>
      <c r="CN36" s="44" t="str">
        <f t="shared" si="91"/>
        <v/>
      </c>
      <c r="CO36" s="44" t="str">
        <f t="shared" si="92"/>
        <v/>
      </c>
      <c r="CP36" s="44" t="str">
        <f t="shared" si="93"/>
        <v/>
      </c>
      <c r="CQ36" s="44" t="str">
        <f t="shared" si="94"/>
        <v/>
      </c>
      <c r="CR36" s="44" t="str">
        <f t="shared" si="95"/>
        <v/>
      </c>
      <c r="CS36" s="44" t="str">
        <f t="shared" si="96"/>
        <v/>
      </c>
      <c r="CT36" s="44" t="str">
        <f t="shared" si="97"/>
        <v/>
      </c>
      <c r="CU36" s="44" t="str">
        <f t="shared" si="98"/>
        <v/>
      </c>
      <c r="CV36" s="44" t="str">
        <f t="shared" si="99"/>
        <v/>
      </c>
      <c r="CW36" s="44" t="str">
        <f t="shared" si="100"/>
        <v/>
      </c>
      <c r="CX36" s="44" t="str">
        <f t="shared" si="101"/>
        <v/>
      </c>
      <c r="CY36" s="44" t="str">
        <f t="shared" si="102"/>
        <v/>
      </c>
      <c r="CZ36" s="44" t="str">
        <f t="shared" si="103"/>
        <v/>
      </c>
      <c r="DA36" s="45">
        <f t="shared" si="104"/>
        <v>0</v>
      </c>
      <c r="DB36" s="45">
        <f t="shared" si="105"/>
        <v>0</v>
      </c>
      <c r="DC36" s="45">
        <f t="shared" si="106"/>
        <v>0</v>
      </c>
      <c r="DD36" s="45">
        <f t="shared" si="107"/>
        <v>0</v>
      </c>
      <c r="DE36" s="45">
        <f t="shared" si="108"/>
        <v>0</v>
      </c>
      <c r="DF36" s="45">
        <f t="shared" si="62"/>
        <v>0</v>
      </c>
      <c r="DG36" s="45">
        <f t="shared" si="63"/>
        <v>0</v>
      </c>
      <c r="DH36" s="45">
        <f t="shared" si="64"/>
        <v>0</v>
      </c>
      <c r="DI36" s="45">
        <f t="shared" si="65"/>
        <v>0</v>
      </c>
      <c r="DJ36" s="45">
        <f t="shared" si="66"/>
        <v>0</v>
      </c>
      <c r="DK36" s="45">
        <f t="shared" si="67"/>
        <v>0</v>
      </c>
      <c r="DL36" s="45">
        <f t="shared" si="68"/>
        <v>0</v>
      </c>
      <c r="DM36" s="45">
        <f t="shared" si="69"/>
        <v>0</v>
      </c>
      <c r="DN36" s="45">
        <f t="shared" si="70"/>
        <v>0</v>
      </c>
      <c r="DO36" s="45">
        <f t="shared" si="71"/>
        <v>0</v>
      </c>
      <c r="DP36" s="45">
        <f t="shared" si="72"/>
        <v>0</v>
      </c>
      <c r="DQ36" s="45">
        <f t="shared" si="73"/>
        <v>0</v>
      </c>
      <c r="DR36" s="45">
        <f t="shared" si="74"/>
        <v>0</v>
      </c>
      <c r="DS36" s="45">
        <f t="shared" si="75"/>
        <v>0</v>
      </c>
      <c r="DT36" s="45">
        <f t="shared" si="76"/>
        <v>0</v>
      </c>
      <c r="DU36" s="45">
        <f t="shared" si="77"/>
        <v>0</v>
      </c>
      <c r="DV36" s="45">
        <f t="shared" si="78"/>
        <v>0</v>
      </c>
      <c r="DW36" s="45">
        <f t="shared" si="79"/>
        <v>0</v>
      </c>
      <c r="DX36" s="45">
        <f t="shared" si="80"/>
        <v>0</v>
      </c>
      <c r="DY36" s="45">
        <f t="shared" si="81"/>
        <v>0</v>
      </c>
      <c r="DZ36" s="45">
        <f t="shared" si="82"/>
        <v>0</v>
      </c>
    </row>
    <row r="37" spans="1:130" x14ac:dyDescent="0.25">
      <c r="A37" s="66" t="s">
        <v>40</v>
      </c>
      <c r="B37" s="47">
        <f t="shared" si="55"/>
        <v>0</v>
      </c>
      <c r="C37" s="48">
        <f t="shared" si="55"/>
        <v>0</v>
      </c>
      <c r="D37" s="33"/>
      <c r="E37" s="34"/>
      <c r="F37" s="35"/>
      <c r="G37" s="34"/>
      <c r="H37" s="35"/>
      <c r="I37" s="34"/>
      <c r="J37" s="35"/>
      <c r="K37" s="34"/>
      <c r="L37" s="35"/>
      <c r="M37" s="36"/>
      <c r="N37" s="37"/>
      <c r="O37" s="38"/>
      <c r="P37" s="39"/>
      <c r="Q37" s="38"/>
      <c r="R37" s="39"/>
      <c r="S37" s="38"/>
      <c r="T37" s="39"/>
      <c r="U37" s="38"/>
      <c r="V37" s="39"/>
      <c r="W37" s="38"/>
      <c r="X37" s="39"/>
      <c r="Y37" s="38"/>
      <c r="Z37" s="39"/>
      <c r="AA37" s="38"/>
      <c r="AB37" s="39"/>
      <c r="AC37" s="38"/>
      <c r="AD37" s="39"/>
      <c r="AE37" s="38"/>
      <c r="AF37" s="39"/>
      <c r="AG37" s="38"/>
      <c r="AH37" s="39"/>
      <c r="AI37" s="38"/>
      <c r="AJ37" s="39"/>
      <c r="AK37" s="38"/>
      <c r="AL37" s="39"/>
      <c r="AM37" s="38"/>
      <c r="AN37" s="39"/>
      <c r="AO37" s="38"/>
      <c r="AP37" s="39"/>
      <c r="AQ37" s="40"/>
      <c r="AR37" s="41"/>
      <c r="AS37" s="40"/>
      <c r="AT37" s="37"/>
      <c r="AU37" s="38"/>
      <c r="AV37" s="39"/>
      <c r="AW37" s="42"/>
      <c r="AX37" s="43" t="str">
        <f t="shared" si="56"/>
        <v/>
      </c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10"/>
      <c r="BJ37" s="10"/>
      <c r="BK37" s="10"/>
      <c r="BL37" s="10"/>
      <c r="BU37" s="11"/>
      <c r="BV37" s="11"/>
      <c r="BW37" s="11"/>
      <c r="CA37" s="44" t="str">
        <f t="shared" si="57"/>
        <v/>
      </c>
      <c r="CB37" s="44" t="str">
        <f t="shared" si="58"/>
        <v/>
      </c>
      <c r="CC37" s="44" t="str">
        <f t="shared" si="59"/>
        <v/>
      </c>
      <c r="CD37" s="44" t="str">
        <f t="shared" si="60"/>
        <v/>
      </c>
      <c r="CE37" s="44" t="str">
        <f t="shared" si="61"/>
        <v/>
      </c>
      <c r="CF37" s="44" t="str">
        <f t="shared" si="83"/>
        <v/>
      </c>
      <c r="CG37" s="44" t="str">
        <f t="shared" si="84"/>
        <v/>
      </c>
      <c r="CH37" s="44" t="str">
        <f t="shared" si="85"/>
        <v/>
      </c>
      <c r="CI37" s="44" t="str">
        <f t="shared" si="86"/>
        <v/>
      </c>
      <c r="CJ37" s="44" t="str">
        <f t="shared" si="87"/>
        <v/>
      </c>
      <c r="CK37" s="44" t="str">
        <f t="shared" si="88"/>
        <v/>
      </c>
      <c r="CL37" s="44" t="str">
        <f t="shared" si="89"/>
        <v/>
      </c>
      <c r="CM37" s="44" t="str">
        <f t="shared" si="90"/>
        <v/>
      </c>
      <c r="CN37" s="44" t="str">
        <f t="shared" si="91"/>
        <v/>
      </c>
      <c r="CO37" s="44" t="str">
        <f t="shared" si="92"/>
        <v/>
      </c>
      <c r="CP37" s="44" t="str">
        <f t="shared" si="93"/>
        <v/>
      </c>
      <c r="CQ37" s="44" t="str">
        <f t="shared" si="94"/>
        <v/>
      </c>
      <c r="CR37" s="44" t="str">
        <f t="shared" si="95"/>
        <v/>
      </c>
      <c r="CS37" s="44" t="str">
        <f t="shared" si="96"/>
        <v/>
      </c>
      <c r="CT37" s="44" t="str">
        <f t="shared" si="97"/>
        <v/>
      </c>
      <c r="CU37" s="44" t="str">
        <f t="shared" si="98"/>
        <v/>
      </c>
      <c r="CV37" s="44" t="str">
        <f t="shared" si="99"/>
        <v/>
      </c>
      <c r="CW37" s="44" t="str">
        <f t="shared" si="100"/>
        <v/>
      </c>
      <c r="CX37" s="44" t="str">
        <f t="shared" si="101"/>
        <v/>
      </c>
      <c r="CY37" s="44" t="str">
        <f t="shared" si="102"/>
        <v/>
      </c>
      <c r="CZ37" s="44" t="str">
        <f t="shared" si="103"/>
        <v/>
      </c>
      <c r="DA37" s="45">
        <f t="shared" si="104"/>
        <v>0</v>
      </c>
      <c r="DB37" s="45">
        <f t="shared" si="105"/>
        <v>0</v>
      </c>
      <c r="DC37" s="45">
        <f t="shared" si="106"/>
        <v>0</v>
      </c>
      <c r="DD37" s="45">
        <f t="shared" si="107"/>
        <v>0</v>
      </c>
      <c r="DE37" s="45">
        <f t="shared" si="108"/>
        <v>0</v>
      </c>
      <c r="DF37" s="45">
        <f t="shared" si="62"/>
        <v>0</v>
      </c>
      <c r="DG37" s="45">
        <f t="shared" si="63"/>
        <v>0</v>
      </c>
      <c r="DH37" s="45">
        <f t="shared" si="64"/>
        <v>0</v>
      </c>
      <c r="DI37" s="45">
        <f t="shared" si="65"/>
        <v>0</v>
      </c>
      <c r="DJ37" s="45">
        <f t="shared" si="66"/>
        <v>0</v>
      </c>
      <c r="DK37" s="45">
        <f t="shared" si="67"/>
        <v>0</v>
      </c>
      <c r="DL37" s="45">
        <f t="shared" si="68"/>
        <v>0</v>
      </c>
      <c r="DM37" s="45">
        <f t="shared" si="69"/>
        <v>0</v>
      </c>
      <c r="DN37" s="45">
        <f t="shared" si="70"/>
        <v>0</v>
      </c>
      <c r="DO37" s="45">
        <f t="shared" si="71"/>
        <v>0</v>
      </c>
      <c r="DP37" s="45">
        <f t="shared" si="72"/>
        <v>0</v>
      </c>
      <c r="DQ37" s="45">
        <f t="shared" si="73"/>
        <v>0</v>
      </c>
      <c r="DR37" s="45">
        <f t="shared" si="74"/>
        <v>0</v>
      </c>
      <c r="DS37" s="45">
        <f t="shared" si="75"/>
        <v>0</v>
      </c>
      <c r="DT37" s="45">
        <f t="shared" si="76"/>
        <v>0</v>
      </c>
      <c r="DU37" s="45">
        <f t="shared" si="77"/>
        <v>0</v>
      </c>
      <c r="DV37" s="45">
        <f t="shared" si="78"/>
        <v>0</v>
      </c>
      <c r="DW37" s="45">
        <f t="shared" si="79"/>
        <v>0</v>
      </c>
      <c r="DX37" s="45">
        <f t="shared" si="80"/>
        <v>0</v>
      </c>
      <c r="DY37" s="45">
        <f t="shared" si="81"/>
        <v>0</v>
      </c>
      <c r="DZ37" s="45">
        <f t="shared" si="82"/>
        <v>0</v>
      </c>
    </row>
    <row r="38" spans="1:130" ht="22.5" x14ac:dyDescent="0.25">
      <c r="A38" s="67" t="s">
        <v>41</v>
      </c>
      <c r="B38" s="47">
        <f t="shared" si="55"/>
        <v>0</v>
      </c>
      <c r="C38" s="48">
        <f t="shared" si="55"/>
        <v>0</v>
      </c>
      <c r="D38" s="33"/>
      <c r="E38" s="34"/>
      <c r="F38" s="35"/>
      <c r="G38" s="34"/>
      <c r="H38" s="35"/>
      <c r="I38" s="34"/>
      <c r="J38" s="35"/>
      <c r="K38" s="34"/>
      <c r="L38" s="35"/>
      <c r="M38" s="36"/>
      <c r="N38" s="37"/>
      <c r="O38" s="38"/>
      <c r="P38" s="39"/>
      <c r="Q38" s="38"/>
      <c r="R38" s="39"/>
      <c r="S38" s="38"/>
      <c r="T38" s="39"/>
      <c r="U38" s="38"/>
      <c r="V38" s="39"/>
      <c r="W38" s="38"/>
      <c r="X38" s="39"/>
      <c r="Y38" s="38"/>
      <c r="Z38" s="39"/>
      <c r="AA38" s="38"/>
      <c r="AB38" s="39"/>
      <c r="AC38" s="38"/>
      <c r="AD38" s="39"/>
      <c r="AE38" s="38"/>
      <c r="AF38" s="39"/>
      <c r="AG38" s="38"/>
      <c r="AH38" s="39"/>
      <c r="AI38" s="38"/>
      <c r="AJ38" s="39"/>
      <c r="AK38" s="38"/>
      <c r="AL38" s="39"/>
      <c r="AM38" s="38"/>
      <c r="AN38" s="39"/>
      <c r="AO38" s="38"/>
      <c r="AP38" s="39"/>
      <c r="AQ38" s="40"/>
      <c r="AR38" s="41"/>
      <c r="AS38" s="40"/>
      <c r="AT38" s="37"/>
      <c r="AU38" s="38"/>
      <c r="AV38" s="39"/>
      <c r="AW38" s="42"/>
      <c r="AX38" s="43" t="str">
        <f t="shared" si="56"/>
        <v/>
      </c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10"/>
      <c r="BJ38" s="10"/>
      <c r="BK38" s="10"/>
      <c r="BL38" s="10"/>
      <c r="BU38" s="11"/>
      <c r="BV38" s="11"/>
      <c r="BW38" s="11"/>
      <c r="CA38" s="44" t="str">
        <f t="shared" si="57"/>
        <v/>
      </c>
      <c r="CB38" s="44" t="str">
        <f t="shared" si="58"/>
        <v/>
      </c>
      <c r="CC38" s="44" t="str">
        <f t="shared" si="59"/>
        <v/>
      </c>
      <c r="CD38" s="44" t="str">
        <f t="shared" si="60"/>
        <v/>
      </c>
      <c r="CE38" s="44" t="str">
        <f t="shared" si="61"/>
        <v/>
      </c>
      <c r="CF38" s="44" t="str">
        <f t="shared" si="83"/>
        <v/>
      </c>
      <c r="CG38" s="44" t="str">
        <f t="shared" si="84"/>
        <v/>
      </c>
      <c r="CH38" s="44" t="str">
        <f t="shared" si="85"/>
        <v/>
      </c>
      <c r="CI38" s="44" t="str">
        <f t="shared" si="86"/>
        <v/>
      </c>
      <c r="CJ38" s="44" t="str">
        <f t="shared" si="87"/>
        <v/>
      </c>
      <c r="CK38" s="44" t="str">
        <f t="shared" si="88"/>
        <v/>
      </c>
      <c r="CL38" s="44" t="str">
        <f t="shared" si="89"/>
        <v/>
      </c>
      <c r="CM38" s="44" t="str">
        <f t="shared" si="90"/>
        <v/>
      </c>
      <c r="CN38" s="44" t="str">
        <f t="shared" si="91"/>
        <v/>
      </c>
      <c r="CO38" s="44" t="str">
        <f t="shared" si="92"/>
        <v/>
      </c>
      <c r="CP38" s="44" t="str">
        <f t="shared" si="93"/>
        <v/>
      </c>
      <c r="CQ38" s="44" t="str">
        <f t="shared" si="94"/>
        <v/>
      </c>
      <c r="CR38" s="44" t="str">
        <f t="shared" si="95"/>
        <v/>
      </c>
      <c r="CS38" s="44" t="str">
        <f t="shared" si="96"/>
        <v/>
      </c>
      <c r="CT38" s="44" t="str">
        <f t="shared" si="97"/>
        <v/>
      </c>
      <c r="CU38" s="44" t="str">
        <f t="shared" si="98"/>
        <v/>
      </c>
      <c r="CV38" s="44" t="str">
        <f t="shared" si="99"/>
        <v/>
      </c>
      <c r="CW38" s="44" t="str">
        <f t="shared" si="100"/>
        <v/>
      </c>
      <c r="CX38" s="44" t="str">
        <f t="shared" si="101"/>
        <v/>
      </c>
      <c r="CY38" s="44" t="str">
        <f t="shared" si="102"/>
        <v/>
      </c>
      <c r="CZ38" s="44" t="str">
        <f t="shared" si="103"/>
        <v/>
      </c>
      <c r="DA38" s="45">
        <f t="shared" si="104"/>
        <v>0</v>
      </c>
      <c r="DB38" s="45">
        <f t="shared" si="105"/>
        <v>0</v>
      </c>
      <c r="DC38" s="45">
        <f t="shared" si="106"/>
        <v>0</v>
      </c>
      <c r="DD38" s="45">
        <f t="shared" si="107"/>
        <v>0</v>
      </c>
      <c r="DE38" s="45">
        <f t="shared" si="108"/>
        <v>0</v>
      </c>
      <c r="DF38" s="45">
        <f t="shared" si="62"/>
        <v>0</v>
      </c>
      <c r="DG38" s="45">
        <f t="shared" si="63"/>
        <v>0</v>
      </c>
      <c r="DH38" s="45">
        <f t="shared" si="64"/>
        <v>0</v>
      </c>
      <c r="DI38" s="45">
        <f t="shared" si="65"/>
        <v>0</v>
      </c>
      <c r="DJ38" s="45">
        <f t="shared" si="66"/>
        <v>0</v>
      </c>
      <c r="DK38" s="45">
        <f t="shared" si="67"/>
        <v>0</v>
      </c>
      <c r="DL38" s="45">
        <f t="shared" si="68"/>
        <v>0</v>
      </c>
      <c r="DM38" s="45">
        <f t="shared" si="69"/>
        <v>0</v>
      </c>
      <c r="DN38" s="45">
        <f t="shared" si="70"/>
        <v>0</v>
      </c>
      <c r="DO38" s="45">
        <f t="shared" si="71"/>
        <v>0</v>
      </c>
      <c r="DP38" s="45">
        <f t="shared" si="72"/>
        <v>0</v>
      </c>
      <c r="DQ38" s="45">
        <f t="shared" si="73"/>
        <v>0</v>
      </c>
      <c r="DR38" s="45">
        <f t="shared" si="74"/>
        <v>0</v>
      </c>
      <c r="DS38" s="45">
        <f t="shared" si="75"/>
        <v>0</v>
      </c>
      <c r="DT38" s="45">
        <f t="shared" si="76"/>
        <v>0</v>
      </c>
      <c r="DU38" s="45">
        <f t="shared" si="77"/>
        <v>0</v>
      </c>
      <c r="DV38" s="45">
        <f t="shared" si="78"/>
        <v>0</v>
      </c>
      <c r="DW38" s="45">
        <f t="shared" si="79"/>
        <v>0</v>
      </c>
      <c r="DX38" s="45">
        <f t="shared" si="80"/>
        <v>0</v>
      </c>
      <c r="DY38" s="45">
        <f t="shared" si="81"/>
        <v>0</v>
      </c>
      <c r="DZ38" s="45">
        <f t="shared" si="82"/>
        <v>0</v>
      </c>
    </row>
    <row r="39" spans="1:130" ht="22.5" x14ac:dyDescent="0.25">
      <c r="A39" s="67" t="s">
        <v>42</v>
      </c>
      <c r="B39" s="47">
        <f t="shared" si="55"/>
        <v>0</v>
      </c>
      <c r="C39" s="48">
        <f t="shared" si="55"/>
        <v>0</v>
      </c>
      <c r="D39" s="33"/>
      <c r="E39" s="34"/>
      <c r="F39" s="35"/>
      <c r="G39" s="34"/>
      <c r="H39" s="35"/>
      <c r="I39" s="34"/>
      <c r="J39" s="35"/>
      <c r="K39" s="34"/>
      <c r="L39" s="35"/>
      <c r="M39" s="36"/>
      <c r="N39" s="37"/>
      <c r="O39" s="38"/>
      <c r="P39" s="39"/>
      <c r="Q39" s="38"/>
      <c r="R39" s="39"/>
      <c r="S39" s="38"/>
      <c r="T39" s="39"/>
      <c r="U39" s="38"/>
      <c r="V39" s="39"/>
      <c r="W39" s="38"/>
      <c r="X39" s="39"/>
      <c r="Y39" s="38"/>
      <c r="Z39" s="39"/>
      <c r="AA39" s="38"/>
      <c r="AB39" s="39"/>
      <c r="AC39" s="38"/>
      <c r="AD39" s="39"/>
      <c r="AE39" s="38"/>
      <c r="AF39" s="39"/>
      <c r="AG39" s="38"/>
      <c r="AH39" s="39"/>
      <c r="AI39" s="38"/>
      <c r="AJ39" s="39"/>
      <c r="AK39" s="38"/>
      <c r="AL39" s="39"/>
      <c r="AM39" s="38"/>
      <c r="AN39" s="39"/>
      <c r="AO39" s="38"/>
      <c r="AP39" s="39"/>
      <c r="AQ39" s="40"/>
      <c r="AR39" s="37"/>
      <c r="AS39" s="40"/>
      <c r="AT39" s="37"/>
      <c r="AU39" s="38"/>
      <c r="AV39" s="39"/>
      <c r="AW39" s="42"/>
      <c r="AX39" s="43" t="str">
        <f t="shared" si="56"/>
        <v/>
      </c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10"/>
      <c r="BJ39" s="10"/>
      <c r="BK39" s="10"/>
      <c r="BL39" s="10"/>
      <c r="BU39" s="11"/>
      <c r="BV39" s="11"/>
      <c r="BW39" s="11"/>
      <c r="CA39" s="44" t="str">
        <f t="shared" si="57"/>
        <v/>
      </c>
      <c r="CB39" s="44" t="str">
        <f t="shared" si="58"/>
        <v/>
      </c>
      <c r="CC39" s="44" t="str">
        <f t="shared" si="59"/>
        <v/>
      </c>
      <c r="CD39" s="44" t="str">
        <f t="shared" si="60"/>
        <v/>
      </c>
      <c r="CE39" s="44" t="str">
        <f t="shared" si="61"/>
        <v/>
      </c>
      <c r="CF39" s="44" t="str">
        <f t="shared" si="83"/>
        <v/>
      </c>
      <c r="CG39" s="44" t="str">
        <f t="shared" si="84"/>
        <v/>
      </c>
      <c r="CH39" s="44" t="str">
        <f t="shared" si="85"/>
        <v/>
      </c>
      <c r="CI39" s="44" t="str">
        <f t="shared" si="86"/>
        <v/>
      </c>
      <c r="CJ39" s="44" t="str">
        <f t="shared" si="87"/>
        <v/>
      </c>
      <c r="CK39" s="44" t="str">
        <f t="shared" si="88"/>
        <v/>
      </c>
      <c r="CL39" s="44" t="str">
        <f t="shared" si="89"/>
        <v/>
      </c>
      <c r="CM39" s="44" t="str">
        <f t="shared" si="90"/>
        <v/>
      </c>
      <c r="CN39" s="44" t="str">
        <f t="shared" si="91"/>
        <v/>
      </c>
      <c r="CO39" s="44" t="str">
        <f t="shared" si="92"/>
        <v/>
      </c>
      <c r="CP39" s="44" t="str">
        <f t="shared" si="93"/>
        <v/>
      </c>
      <c r="CQ39" s="44" t="str">
        <f t="shared" si="94"/>
        <v/>
      </c>
      <c r="CR39" s="44" t="str">
        <f t="shared" si="95"/>
        <v/>
      </c>
      <c r="CS39" s="44" t="str">
        <f t="shared" si="96"/>
        <v/>
      </c>
      <c r="CT39" s="44" t="str">
        <f t="shared" si="97"/>
        <v/>
      </c>
      <c r="CU39" s="44" t="str">
        <f t="shared" si="98"/>
        <v/>
      </c>
      <c r="CV39" s="44" t="str">
        <f t="shared" si="99"/>
        <v/>
      </c>
      <c r="CW39" s="44" t="str">
        <f t="shared" si="100"/>
        <v/>
      </c>
      <c r="CX39" s="44" t="str">
        <f t="shared" si="101"/>
        <v/>
      </c>
      <c r="CY39" s="44" t="str">
        <f t="shared" si="102"/>
        <v/>
      </c>
      <c r="CZ39" s="44" t="str">
        <f t="shared" si="103"/>
        <v/>
      </c>
      <c r="DA39" s="45">
        <f t="shared" si="104"/>
        <v>0</v>
      </c>
      <c r="DB39" s="45">
        <f t="shared" si="105"/>
        <v>0</v>
      </c>
      <c r="DC39" s="45">
        <f t="shared" si="106"/>
        <v>0</v>
      </c>
      <c r="DD39" s="45">
        <f t="shared" si="107"/>
        <v>0</v>
      </c>
      <c r="DE39" s="45">
        <f t="shared" si="108"/>
        <v>0</v>
      </c>
      <c r="DF39" s="45">
        <f t="shared" si="62"/>
        <v>0</v>
      </c>
      <c r="DG39" s="45">
        <f t="shared" si="63"/>
        <v>0</v>
      </c>
      <c r="DH39" s="45">
        <f t="shared" si="64"/>
        <v>0</v>
      </c>
      <c r="DI39" s="45">
        <f t="shared" si="65"/>
        <v>0</v>
      </c>
      <c r="DJ39" s="45">
        <f t="shared" si="66"/>
        <v>0</v>
      </c>
      <c r="DK39" s="45">
        <f t="shared" si="67"/>
        <v>0</v>
      </c>
      <c r="DL39" s="45">
        <f t="shared" si="68"/>
        <v>0</v>
      </c>
      <c r="DM39" s="45">
        <f t="shared" si="69"/>
        <v>0</v>
      </c>
      <c r="DN39" s="45">
        <f t="shared" si="70"/>
        <v>0</v>
      </c>
      <c r="DO39" s="45">
        <f t="shared" si="71"/>
        <v>0</v>
      </c>
      <c r="DP39" s="45">
        <f t="shared" si="72"/>
        <v>0</v>
      </c>
      <c r="DQ39" s="45">
        <f t="shared" si="73"/>
        <v>0</v>
      </c>
      <c r="DR39" s="45">
        <f t="shared" si="74"/>
        <v>0</v>
      </c>
      <c r="DS39" s="45">
        <f t="shared" si="75"/>
        <v>0</v>
      </c>
      <c r="DT39" s="45">
        <f t="shared" si="76"/>
        <v>0</v>
      </c>
      <c r="DU39" s="45">
        <f t="shared" si="77"/>
        <v>0</v>
      </c>
      <c r="DV39" s="45">
        <f t="shared" si="78"/>
        <v>0</v>
      </c>
      <c r="DW39" s="45">
        <f t="shared" si="79"/>
        <v>0</v>
      </c>
      <c r="DX39" s="45">
        <f t="shared" si="80"/>
        <v>0</v>
      </c>
      <c r="DY39" s="45">
        <f t="shared" si="81"/>
        <v>0</v>
      </c>
      <c r="DZ39" s="45">
        <f t="shared" si="82"/>
        <v>0</v>
      </c>
    </row>
    <row r="40" spans="1:130" ht="22.5" x14ac:dyDescent="0.25">
      <c r="A40" s="67" t="s">
        <v>43</v>
      </c>
      <c r="B40" s="47">
        <f t="shared" si="55"/>
        <v>0</v>
      </c>
      <c r="C40" s="48">
        <f t="shared" si="55"/>
        <v>0</v>
      </c>
      <c r="D40" s="33"/>
      <c r="E40" s="34"/>
      <c r="F40" s="35"/>
      <c r="G40" s="34"/>
      <c r="H40" s="35"/>
      <c r="I40" s="34"/>
      <c r="J40" s="35"/>
      <c r="K40" s="34"/>
      <c r="L40" s="35"/>
      <c r="M40" s="36"/>
      <c r="N40" s="37"/>
      <c r="O40" s="38"/>
      <c r="P40" s="39"/>
      <c r="Q40" s="38"/>
      <c r="R40" s="39"/>
      <c r="S40" s="38"/>
      <c r="T40" s="39"/>
      <c r="U40" s="38"/>
      <c r="V40" s="39"/>
      <c r="W40" s="38"/>
      <c r="X40" s="39"/>
      <c r="Y40" s="38"/>
      <c r="Z40" s="39"/>
      <c r="AA40" s="38"/>
      <c r="AB40" s="39"/>
      <c r="AC40" s="38"/>
      <c r="AD40" s="39"/>
      <c r="AE40" s="38"/>
      <c r="AF40" s="39"/>
      <c r="AG40" s="38"/>
      <c r="AH40" s="39"/>
      <c r="AI40" s="38"/>
      <c r="AJ40" s="39"/>
      <c r="AK40" s="38"/>
      <c r="AL40" s="39"/>
      <c r="AM40" s="38"/>
      <c r="AN40" s="39"/>
      <c r="AO40" s="38"/>
      <c r="AP40" s="39"/>
      <c r="AQ40" s="40"/>
      <c r="AR40" s="41"/>
      <c r="AS40" s="40"/>
      <c r="AT40" s="37"/>
      <c r="AU40" s="38"/>
      <c r="AV40" s="39"/>
      <c r="AW40" s="42"/>
      <c r="AX40" s="43" t="str">
        <f t="shared" si="56"/>
        <v/>
      </c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10"/>
      <c r="BJ40" s="10"/>
      <c r="BK40" s="10"/>
      <c r="BL40" s="10"/>
      <c r="BU40" s="11"/>
      <c r="BV40" s="11"/>
      <c r="BW40" s="11"/>
      <c r="CA40" s="44" t="str">
        <f t="shared" si="57"/>
        <v/>
      </c>
      <c r="CB40" s="44" t="str">
        <f t="shared" si="58"/>
        <v/>
      </c>
      <c r="CC40" s="44" t="str">
        <f t="shared" si="59"/>
        <v/>
      </c>
      <c r="CD40" s="44" t="str">
        <f t="shared" si="60"/>
        <v/>
      </c>
      <c r="CE40" s="44" t="str">
        <f t="shared" si="61"/>
        <v/>
      </c>
      <c r="CF40" s="44" t="str">
        <f t="shared" si="83"/>
        <v/>
      </c>
      <c r="CG40" s="44" t="str">
        <f t="shared" si="84"/>
        <v/>
      </c>
      <c r="CH40" s="44" t="str">
        <f t="shared" si="85"/>
        <v/>
      </c>
      <c r="CI40" s="44" t="str">
        <f t="shared" si="86"/>
        <v/>
      </c>
      <c r="CJ40" s="44" t="str">
        <f t="shared" si="87"/>
        <v/>
      </c>
      <c r="CK40" s="44" t="str">
        <f t="shared" si="88"/>
        <v/>
      </c>
      <c r="CL40" s="44" t="str">
        <f t="shared" si="89"/>
        <v/>
      </c>
      <c r="CM40" s="44" t="str">
        <f t="shared" si="90"/>
        <v/>
      </c>
      <c r="CN40" s="44" t="str">
        <f t="shared" si="91"/>
        <v/>
      </c>
      <c r="CO40" s="44" t="str">
        <f t="shared" si="92"/>
        <v/>
      </c>
      <c r="CP40" s="44" t="str">
        <f t="shared" si="93"/>
        <v/>
      </c>
      <c r="CQ40" s="44" t="str">
        <f t="shared" si="94"/>
        <v/>
      </c>
      <c r="CR40" s="44" t="str">
        <f t="shared" si="95"/>
        <v/>
      </c>
      <c r="CS40" s="44" t="str">
        <f t="shared" si="96"/>
        <v/>
      </c>
      <c r="CT40" s="44" t="str">
        <f t="shared" si="97"/>
        <v/>
      </c>
      <c r="CU40" s="44" t="str">
        <f t="shared" si="98"/>
        <v/>
      </c>
      <c r="CV40" s="44" t="str">
        <f t="shared" si="99"/>
        <v/>
      </c>
      <c r="CW40" s="44" t="str">
        <f t="shared" si="100"/>
        <v/>
      </c>
      <c r="CX40" s="44" t="str">
        <f t="shared" si="101"/>
        <v/>
      </c>
      <c r="CY40" s="44" t="str">
        <f t="shared" si="102"/>
        <v/>
      </c>
      <c r="CZ40" s="44" t="str">
        <f t="shared" si="103"/>
        <v/>
      </c>
      <c r="DA40" s="45">
        <f t="shared" si="104"/>
        <v>0</v>
      </c>
      <c r="DB40" s="45">
        <f t="shared" si="105"/>
        <v>0</v>
      </c>
      <c r="DC40" s="45">
        <f t="shared" si="106"/>
        <v>0</v>
      </c>
      <c r="DD40" s="45">
        <f t="shared" si="107"/>
        <v>0</v>
      </c>
      <c r="DE40" s="45">
        <f t="shared" si="108"/>
        <v>0</v>
      </c>
      <c r="DF40" s="45">
        <f t="shared" si="62"/>
        <v>0</v>
      </c>
      <c r="DG40" s="45">
        <f t="shared" si="63"/>
        <v>0</v>
      </c>
      <c r="DH40" s="45">
        <f t="shared" si="64"/>
        <v>0</v>
      </c>
      <c r="DI40" s="45">
        <f t="shared" si="65"/>
        <v>0</v>
      </c>
      <c r="DJ40" s="45">
        <f t="shared" si="66"/>
        <v>0</v>
      </c>
      <c r="DK40" s="45">
        <f t="shared" si="67"/>
        <v>0</v>
      </c>
      <c r="DL40" s="45">
        <f t="shared" si="68"/>
        <v>0</v>
      </c>
      <c r="DM40" s="45">
        <f t="shared" si="69"/>
        <v>0</v>
      </c>
      <c r="DN40" s="45">
        <f t="shared" si="70"/>
        <v>0</v>
      </c>
      <c r="DO40" s="45">
        <f t="shared" si="71"/>
        <v>0</v>
      </c>
      <c r="DP40" s="45">
        <f t="shared" si="72"/>
        <v>0</v>
      </c>
      <c r="DQ40" s="45">
        <f t="shared" si="73"/>
        <v>0</v>
      </c>
      <c r="DR40" s="45">
        <f t="shared" si="74"/>
        <v>0</v>
      </c>
      <c r="DS40" s="45">
        <f t="shared" si="75"/>
        <v>0</v>
      </c>
      <c r="DT40" s="45">
        <f t="shared" si="76"/>
        <v>0</v>
      </c>
      <c r="DU40" s="45">
        <f t="shared" si="77"/>
        <v>0</v>
      </c>
      <c r="DV40" s="45">
        <f t="shared" si="78"/>
        <v>0</v>
      </c>
      <c r="DW40" s="45">
        <f t="shared" si="79"/>
        <v>0</v>
      </c>
      <c r="DX40" s="45">
        <f t="shared" si="80"/>
        <v>0</v>
      </c>
      <c r="DY40" s="45">
        <f t="shared" si="81"/>
        <v>0</v>
      </c>
      <c r="DZ40" s="45">
        <f t="shared" si="82"/>
        <v>0</v>
      </c>
    </row>
    <row r="41" spans="1:130" x14ac:dyDescent="0.25">
      <c r="A41" s="66" t="s">
        <v>44</v>
      </c>
      <c r="B41" s="47">
        <f t="shared" si="55"/>
        <v>0</v>
      </c>
      <c r="C41" s="48">
        <f t="shared" si="55"/>
        <v>0</v>
      </c>
      <c r="D41" s="33"/>
      <c r="E41" s="34"/>
      <c r="F41" s="35"/>
      <c r="G41" s="34"/>
      <c r="H41" s="35"/>
      <c r="I41" s="34"/>
      <c r="J41" s="35"/>
      <c r="K41" s="34"/>
      <c r="L41" s="35"/>
      <c r="M41" s="36"/>
      <c r="N41" s="37"/>
      <c r="O41" s="38"/>
      <c r="P41" s="39"/>
      <c r="Q41" s="38"/>
      <c r="R41" s="39"/>
      <c r="S41" s="38"/>
      <c r="T41" s="39"/>
      <c r="U41" s="38"/>
      <c r="V41" s="39"/>
      <c r="W41" s="38"/>
      <c r="X41" s="39"/>
      <c r="Y41" s="38"/>
      <c r="Z41" s="39"/>
      <c r="AA41" s="38"/>
      <c r="AB41" s="39"/>
      <c r="AC41" s="38"/>
      <c r="AD41" s="39"/>
      <c r="AE41" s="38"/>
      <c r="AF41" s="39"/>
      <c r="AG41" s="38"/>
      <c r="AH41" s="39"/>
      <c r="AI41" s="38"/>
      <c r="AJ41" s="39"/>
      <c r="AK41" s="38"/>
      <c r="AL41" s="39"/>
      <c r="AM41" s="38"/>
      <c r="AN41" s="39"/>
      <c r="AO41" s="38"/>
      <c r="AP41" s="39"/>
      <c r="AQ41" s="40"/>
      <c r="AR41" s="41"/>
      <c r="AS41" s="40"/>
      <c r="AT41" s="37"/>
      <c r="AU41" s="38"/>
      <c r="AV41" s="39"/>
      <c r="AW41" s="42"/>
      <c r="AX41" s="43" t="str">
        <f t="shared" si="56"/>
        <v/>
      </c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10"/>
      <c r="BJ41" s="10"/>
      <c r="BK41" s="10"/>
      <c r="BL41" s="10"/>
      <c r="BU41" s="11"/>
      <c r="BV41" s="11"/>
      <c r="BW41" s="11"/>
      <c r="CA41" s="44" t="str">
        <f t="shared" si="57"/>
        <v/>
      </c>
      <c r="CB41" s="44" t="str">
        <f t="shared" si="58"/>
        <v/>
      </c>
      <c r="CC41" s="44" t="str">
        <f t="shared" si="59"/>
        <v/>
      </c>
      <c r="CD41" s="44" t="str">
        <f t="shared" si="60"/>
        <v/>
      </c>
      <c r="CE41" s="44" t="str">
        <f t="shared" si="61"/>
        <v/>
      </c>
      <c r="CF41" s="44" t="str">
        <f t="shared" si="83"/>
        <v/>
      </c>
      <c r="CG41" s="44" t="str">
        <f t="shared" si="84"/>
        <v/>
      </c>
      <c r="CH41" s="44" t="str">
        <f t="shared" si="85"/>
        <v/>
      </c>
      <c r="CI41" s="44" t="str">
        <f t="shared" si="86"/>
        <v/>
      </c>
      <c r="CJ41" s="44" t="str">
        <f t="shared" si="87"/>
        <v/>
      </c>
      <c r="CK41" s="44" t="str">
        <f t="shared" si="88"/>
        <v/>
      </c>
      <c r="CL41" s="44" t="str">
        <f t="shared" si="89"/>
        <v/>
      </c>
      <c r="CM41" s="44" t="str">
        <f t="shared" si="90"/>
        <v/>
      </c>
      <c r="CN41" s="44" t="str">
        <f t="shared" si="91"/>
        <v/>
      </c>
      <c r="CO41" s="44" t="str">
        <f t="shared" si="92"/>
        <v/>
      </c>
      <c r="CP41" s="44" t="str">
        <f t="shared" si="93"/>
        <v/>
      </c>
      <c r="CQ41" s="44" t="str">
        <f t="shared" si="94"/>
        <v/>
      </c>
      <c r="CR41" s="44" t="str">
        <f t="shared" si="95"/>
        <v/>
      </c>
      <c r="CS41" s="44" t="str">
        <f t="shared" si="96"/>
        <v/>
      </c>
      <c r="CT41" s="44" t="str">
        <f t="shared" si="97"/>
        <v/>
      </c>
      <c r="CU41" s="44" t="str">
        <f t="shared" si="98"/>
        <v/>
      </c>
      <c r="CV41" s="44" t="str">
        <f t="shared" si="99"/>
        <v/>
      </c>
      <c r="CW41" s="44" t="str">
        <f t="shared" si="100"/>
        <v/>
      </c>
      <c r="CX41" s="44" t="str">
        <f t="shared" si="101"/>
        <v/>
      </c>
      <c r="CY41" s="44" t="str">
        <f t="shared" si="102"/>
        <v/>
      </c>
      <c r="CZ41" s="44" t="str">
        <f t="shared" si="103"/>
        <v/>
      </c>
      <c r="DA41" s="45">
        <f t="shared" si="104"/>
        <v>0</v>
      </c>
      <c r="DB41" s="45">
        <f t="shared" si="105"/>
        <v>0</v>
      </c>
      <c r="DC41" s="45">
        <f t="shared" si="106"/>
        <v>0</v>
      </c>
      <c r="DD41" s="45">
        <f t="shared" si="107"/>
        <v>0</v>
      </c>
      <c r="DE41" s="45">
        <f t="shared" si="108"/>
        <v>0</v>
      </c>
      <c r="DF41" s="45">
        <f t="shared" si="62"/>
        <v>0</v>
      </c>
      <c r="DG41" s="45">
        <f t="shared" si="63"/>
        <v>0</v>
      </c>
      <c r="DH41" s="45">
        <f t="shared" si="64"/>
        <v>0</v>
      </c>
      <c r="DI41" s="45">
        <f t="shared" si="65"/>
        <v>0</v>
      </c>
      <c r="DJ41" s="45">
        <f t="shared" si="66"/>
        <v>0</v>
      </c>
      <c r="DK41" s="45">
        <f t="shared" si="67"/>
        <v>0</v>
      </c>
      <c r="DL41" s="45">
        <f t="shared" si="68"/>
        <v>0</v>
      </c>
      <c r="DM41" s="45">
        <f t="shared" si="69"/>
        <v>0</v>
      </c>
      <c r="DN41" s="45">
        <f t="shared" si="70"/>
        <v>0</v>
      </c>
      <c r="DO41" s="45">
        <f t="shared" si="71"/>
        <v>0</v>
      </c>
      <c r="DP41" s="45">
        <f t="shared" si="72"/>
        <v>0</v>
      </c>
      <c r="DQ41" s="45">
        <f t="shared" si="73"/>
        <v>0</v>
      </c>
      <c r="DR41" s="45">
        <f t="shared" si="74"/>
        <v>0</v>
      </c>
      <c r="DS41" s="45">
        <f t="shared" si="75"/>
        <v>0</v>
      </c>
      <c r="DT41" s="45">
        <f t="shared" si="76"/>
        <v>0</v>
      </c>
      <c r="DU41" s="45">
        <f t="shared" si="77"/>
        <v>0</v>
      </c>
      <c r="DV41" s="45">
        <f t="shared" si="78"/>
        <v>0</v>
      </c>
      <c r="DW41" s="45">
        <f t="shared" si="79"/>
        <v>0</v>
      </c>
      <c r="DX41" s="45">
        <f t="shared" si="80"/>
        <v>0</v>
      </c>
      <c r="DY41" s="45">
        <f t="shared" si="81"/>
        <v>0</v>
      </c>
      <c r="DZ41" s="45">
        <f t="shared" si="82"/>
        <v>0</v>
      </c>
    </row>
    <row r="42" spans="1:130" x14ac:dyDescent="0.25">
      <c r="A42" s="66" t="s">
        <v>45</v>
      </c>
      <c r="B42" s="47">
        <f>+D42+F42+H42+J42+L42+N42+P42+R42+T42+V42+X42+Z42+AB42+AD42+AF42+AH42+AJ42+AL42+AN42+AP42</f>
        <v>0</v>
      </c>
      <c r="C42" s="48">
        <f>+E42+G42+I42+K42+M42+O42+Q42+S42+U42+W42+Y42+AA42+AC42+AE42+AG42+AI42+AK42+AM42+AO42+AQ42</f>
        <v>0</v>
      </c>
      <c r="D42" s="37"/>
      <c r="E42" s="38"/>
      <c r="F42" s="39"/>
      <c r="G42" s="38"/>
      <c r="H42" s="39"/>
      <c r="I42" s="42"/>
      <c r="J42" s="37"/>
      <c r="K42" s="37"/>
      <c r="L42" s="39"/>
      <c r="M42" s="42"/>
      <c r="N42" s="37"/>
      <c r="O42" s="38"/>
      <c r="P42" s="39"/>
      <c r="Q42" s="38"/>
      <c r="R42" s="39"/>
      <c r="S42" s="38"/>
      <c r="T42" s="39"/>
      <c r="U42" s="38"/>
      <c r="V42" s="39"/>
      <c r="W42" s="38"/>
      <c r="X42" s="39"/>
      <c r="Y42" s="38"/>
      <c r="Z42" s="39"/>
      <c r="AA42" s="38"/>
      <c r="AB42" s="39"/>
      <c r="AC42" s="38"/>
      <c r="AD42" s="39"/>
      <c r="AE42" s="38"/>
      <c r="AF42" s="39"/>
      <c r="AG42" s="38"/>
      <c r="AH42" s="39"/>
      <c r="AI42" s="38"/>
      <c r="AJ42" s="39"/>
      <c r="AK42" s="38"/>
      <c r="AL42" s="39"/>
      <c r="AM42" s="38"/>
      <c r="AN42" s="39"/>
      <c r="AO42" s="38"/>
      <c r="AP42" s="39"/>
      <c r="AQ42" s="40"/>
      <c r="AR42" s="41"/>
      <c r="AS42" s="40"/>
      <c r="AT42" s="37"/>
      <c r="AU42" s="38"/>
      <c r="AV42" s="39"/>
      <c r="AW42" s="42"/>
      <c r="AX42" s="43" t="str">
        <f t="shared" si="56"/>
        <v/>
      </c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10"/>
      <c r="BJ42" s="10"/>
      <c r="BK42" s="10"/>
      <c r="BL42" s="10"/>
      <c r="BU42" s="11"/>
      <c r="BV42" s="11"/>
      <c r="BW42" s="11"/>
      <c r="CA42" s="44" t="str">
        <f t="shared" si="57"/>
        <v/>
      </c>
      <c r="CB42" s="44" t="str">
        <f t="shared" si="58"/>
        <v/>
      </c>
      <c r="CC42" s="44" t="str">
        <f t="shared" si="59"/>
        <v/>
      </c>
      <c r="CD42" s="44" t="str">
        <f t="shared" si="60"/>
        <v/>
      </c>
      <c r="CE42" s="44" t="str">
        <f t="shared" si="61"/>
        <v/>
      </c>
      <c r="CF42" s="44" t="str">
        <f t="shared" si="83"/>
        <v/>
      </c>
      <c r="CG42" s="44" t="str">
        <f t="shared" si="84"/>
        <v/>
      </c>
      <c r="CH42" s="44" t="str">
        <f t="shared" si="85"/>
        <v/>
      </c>
      <c r="CI42" s="44" t="str">
        <f t="shared" si="86"/>
        <v/>
      </c>
      <c r="CJ42" s="44" t="str">
        <f t="shared" si="87"/>
        <v/>
      </c>
      <c r="CK42" s="44" t="str">
        <f t="shared" si="88"/>
        <v/>
      </c>
      <c r="CL42" s="44" t="str">
        <f t="shared" si="89"/>
        <v/>
      </c>
      <c r="CM42" s="44" t="str">
        <f t="shared" si="90"/>
        <v/>
      </c>
      <c r="CN42" s="44" t="str">
        <f t="shared" si="91"/>
        <v/>
      </c>
      <c r="CO42" s="44" t="str">
        <f t="shared" si="92"/>
        <v/>
      </c>
      <c r="CP42" s="44" t="str">
        <f t="shared" si="93"/>
        <v/>
      </c>
      <c r="CQ42" s="44" t="str">
        <f t="shared" si="94"/>
        <v/>
      </c>
      <c r="CR42" s="44" t="str">
        <f t="shared" si="95"/>
        <v/>
      </c>
      <c r="CS42" s="44" t="str">
        <f t="shared" si="96"/>
        <v/>
      </c>
      <c r="CT42" s="44" t="str">
        <f t="shared" si="97"/>
        <v/>
      </c>
      <c r="CU42" s="44" t="str">
        <f t="shared" si="98"/>
        <v/>
      </c>
      <c r="CV42" s="44" t="str">
        <f t="shared" si="99"/>
        <v/>
      </c>
      <c r="CW42" s="44" t="str">
        <f t="shared" si="100"/>
        <v/>
      </c>
      <c r="CX42" s="44" t="str">
        <f t="shared" si="101"/>
        <v/>
      </c>
      <c r="CY42" s="44" t="str">
        <f t="shared" si="102"/>
        <v/>
      </c>
      <c r="CZ42" s="44" t="str">
        <f t="shared" si="103"/>
        <v/>
      </c>
      <c r="DA42" s="45">
        <f t="shared" si="104"/>
        <v>0</v>
      </c>
      <c r="DB42" s="45">
        <f t="shared" si="105"/>
        <v>0</v>
      </c>
      <c r="DC42" s="45">
        <f t="shared" si="106"/>
        <v>0</v>
      </c>
      <c r="DD42" s="45">
        <f t="shared" si="107"/>
        <v>0</v>
      </c>
      <c r="DE42" s="45">
        <f t="shared" si="108"/>
        <v>0</v>
      </c>
      <c r="DF42" s="45">
        <f t="shared" si="62"/>
        <v>0</v>
      </c>
      <c r="DG42" s="45">
        <f t="shared" si="63"/>
        <v>0</v>
      </c>
      <c r="DH42" s="45">
        <f t="shared" si="64"/>
        <v>0</v>
      </c>
      <c r="DI42" s="45">
        <f t="shared" si="65"/>
        <v>0</v>
      </c>
      <c r="DJ42" s="45">
        <f t="shared" si="66"/>
        <v>0</v>
      </c>
      <c r="DK42" s="45">
        <f t="shared" si="67"/>
        <v>0</v>
      </c>
      <c r="DL42" s="45">
        <f t="shared" si="68"/>
        <v>0</v>
      </c>
      <c r="DM42" s="45">
        <f t="shared" si="69"/>
        <v>0</v>
      </c>
      <c r="DN42" s="45">
        <f t="shared" si="70"/>
        <v>0</v>
      </c>
      <c r="DO42" s="45">
        <f t="shared" si="71"/>
        <v>0</v>
      </c>
      <c r="DP42" s="45">
        <f t="shared" si="72"/>
        <v>0</v>
      </c>
      <c r="DQ42" s="45">
        <f t="shared" si="73"/>
        <v>0</v>
      </c>
      <c r="DR42" s="45">
        <f t="shared" si="74"/>
        <v>0</v>
      </c>
      <c r="DS42" s="45">
        <f t="shared" si="75"/>
        <v>0</v>
      </c>
      <c r="DT42" s="45">
        <f t="shared" si="76"/>
        <v>0</v>
      </c>
      <c r="DU42" s="45">
        <f t="shared" si="77"/>
        <v>0</v>
      </c>
      <c r="DV42" s="45">
        <f t="shared" si="78"/>
        <v>0</v>
      </c>
      <c r="DW42" s="45">
        <f t="shared" si="79"/>
        <v>0</v>
      </c>
      <c r="DX42" s="45">
        <f t="shared" si="80"/>
        <v>0</v>
      </c>
      <c r="DY42" s="45">
        <f t="shared" si="81"/>
        <v>0</v>
      </c>
      <c r="DZ42" s="45">
        <f t="shared" si="82"/>
        <v>0</v>
      </c>
    </row>
    <row r="43" spans="1:130" ht="22.5" x14ac:dyDescent="0.25">
      <c r="A43" s="67" t="s">
        <v>46</v>
      </c>
      <c r="B43" s="47">
        <f>+D43+F43+H43</f>
        <v>0</v>
      </c>
      <c r="C43" s="48">
        <f>+E43+G43+I43</f>
        <v>0</v>
      </c>
      <c r="D43" s="37"/>
      <c r="E43" s="38"/>
      <c r="F43" s="39"/>
      <c r="G43" s="38"/>
      <c r="H43" s="39"/>
      <c r="I43" s="42"/>
      <c r="J43" s="50"/>
      <c r="K43" s="51"/>
      <c r="L43" s="50"/>
      <c r="M43" s="51"/>
      <c r="N43" s="50"/>
      <c r="O43" s="51"/>
      <c r="P43" s="50"/>
      <c r="Q43" s="51"/>
      <c r="R43" s="50"/>
      <c r="S43" s="51"/>
      <c r="T43" s="50"/>
      <c r="U43" s="51"/>
      <c r="V43" s="50"/>
      <c r="W43" s="51"/>
      <c r="X43" s="50"/>
      <c r="Y43" s="51"/>
      <c r="Z43" s="50"/>
      <c r="AA43" s="51"/>
      <c r="AB43" s="50"/>
      <c r="AC43" s="51"/>
      <c r="AD43" s="50"/>
      <c r="AE43" s="51"/>
      <c r="AF43" s="50"/>
      <c r="AG43" s="51"/>
      <c r="AH43" s="50"/>
      <c r="AI43" s="51"/>
      <c r="AJ43" s="50"/>
      <c r="AK43" s="51"/>
      <c r="AL43" s="50"/>
      <c r="AM43" s="51"/>
      <c r="AN43" s="50"/>
      <c r="AO43" s="51"/>
      <c r="AP43" s="50"/>
      <c r="AQ43" s="52"/>
      <c r="AR43" s="37"/>
      <c r="AS43" s="40"/>
      <c r="AT43" s="37"/>
      <c r="AU43" s="38"/>
      <c r="AV43" s="39"/>
      <c r="AW43" s="42"/>
      <c r="AX43" s="43" t="str">
        <f t="shared" si="56"/>
        <v/>
      </c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10"/>
      <c r="BJ43" s="10"/>
      <c r="BK43" s="10"/>
      <c r="BL43" s="10"/>
      <c r="BU43" s="11"/>
      <c r="BV43" s="11"/>
      <c r="BW43" s="11"/>
      <c r="CA43" s="44" t="str">
        <f t="shared" si="57"/>
        <v/>
      </c>
      <c r="CB43" s="44" t="str">
        <f t="shared" si="58"/>
        <v/>
      </c>
      <c r="CC43" s="44" t="str">
        <f t="shared" si="59"/>
        <v/>
      </c>
      <c r="CD43" s="44" t="str">
        <f t="shared" si="60"/>
        <v/>
      </c>
      <c r="CE43" s="44" t="str">
        <f t="shared" si="61"/>
        <v/>
      </c>
      <c r="CF43" s="44" t="str">
        <f t="shared" si="83"/>
        <v/>
      </c>
      <c r="CG43" s="44" t="str">
        <f t="shared" si="84"/>
        <v/>
      </c>
      <c r="CH43" s="44" t="str">
        <f t="shared" si="85"/>
        <v/>
      </c>
      <c r="CI43" s="44" t="str">
        <f t="shared" si="86"/>
        <v/>
      </c>
      <c r="CJ43" s="44" t="str">
        <f t="shared" si="87"/>
        <v/>
      </c>
      <c r="CK43" s="44" t="str">
        <f t="shared" si="88"/>
        <v/>
      </c>
      <c r="CL43" s="44" t="str">
        <f t="shared" si="89"/>
        <v/>
      </c>
      <c r="CM43" s="44" t="str">
        <f t="shared" si="90"/>
        <v/>
      </c>
      <c r="CN43" s="44" t="str">
        <f t="shared" si="91"/>
        <v/>
      </c>
      <c r="CO43" s="44" t="str">
        <f t="shared" si="92"/>
        <v/>
      </c>
      <c r="CP43" s="44" t="str">
        <f t="shared" si="93"/>
        <v/>
      </c>
      <c r="CQ43" s="44" t="str">
        <f t="shared" si="94"/>
        <v/>
      </c>
      <c r="CR43" s="44" t="str">
        <f t="shared" si="95"/>
        <v/>
      </c>
      <c r="CS43" s="44" t="str">
        <f t="shared" si="96"/>
        <v/>
      </c>
      <c r="CT43" s="44" t="str">
        <f t="shared" si="97"/>
        <v/>
      </c>
      <c r="CU43" s="44" t="str">
        <f t="shared" si="98"/>
        <v/>
      </c>
      <c r="CV43" s="44" t="str">
        <f t="shared" si="99"/>
        <v/>
      </c>
      <c r="CW43" s="44" t="str">
        <f t="shared" si="100"/>
        <v/>
      </c>
      <c r="CX43" s="44" t="str">
        <f t="shared" si="101"/>
        <v/>
      </c>
      <c r="CY43" s="44" t="str">
        <f t="shared" si="102"/>
        <v/>
      </c>
      <c r="CZ43" s="44" t="str">
        <f t="shared" si="103"/>
        <v/>
      </c>
      <c r="DA43" s="45">
        <f t="shared" si="104"/>
        <v>0</v>
      </c>
      <c r="DB43" s="45">
        <f t="shared" si="105"/>
        <v>0</v>
      </c>
      <c r="DC43" s="45">
        <f t="shared" si="106"/>
        <v>0</v>
      </c>
      <c r="DD43" s="45">
        <f t="shared" si="107"/>
        <v>0</v>
      </c>
      <c r="DE43" s="45">
        <f t="shared" si="108"/>
        <v>0</v>
      </c>
      <c r="DF43" s="45">
        <f t="shared" si="62"/>
        <v>0</v>
      </c>
      <c r="DG43" s="45">
        <f t="shared" si="63"/>
        <v>0</v>
      </c>
      <c r="DH43" s="45">
        <f t="shared" si="64"/>
        <v>0</v>
      </c>
      <c r="DI43" s="45">
        <f t="shared" si="65"/>
        <v>0</v>
      </c>
      <c r="DJ43" s="45">
        <f t="shared" si="66"/>
        <v>0</v>
      </c>
      <c r="DK43" s="45">
        <f t="shared" si="67"/>
        <v>0</v>
      </c>
      <c r="DL43" s="45">
        <f t="shared" si="68"/>
        <v>0</v>
      </c>
      <c r="DM43" s="45">
        <f t="shared" si="69"/>
        <v>0</v>
      </c>
      <c r="DN43" s="45">
        <f t="shared" si="70"/>
        <v>0</v>
      </c>
      <c r="DO43" s="45">
        <f t="shared" si="71"/>
        <v>0</v>
      </c>
      <c r="DP43" s="45">
        <f t="shared" si="72"/>
        <v>0</v>
      </c>
      <c r="DQ43" s="45">
        <f t="shared" si="73"/>
        <v>0</v>
      </c>
      <c r="DR43" s="45">
        <f t="shared" si="74"/>
        <v>0</v>
      </c>
      <c r="DS43" s="45">
        <f t="shared" si="75"/>
        <v>0</v>
      </c>
      <c r="DT43" s="45">
        <f t="shared" si="76"/>
        <v>0</v>
      </c>
      <c r="DU43" s="45">
        <f t="shared" si="77"/>
        <v>0</v>
      </c>
      <c r="DV43" s="45">
        <f t="shared" si="78"/>
        <v>0</v>
      </c>
      <c r="DW43" s="45">
        <f t="shared" si="79"/>
        <v>0</v>
      </c>
      <c r="DX43" s="45">
        <f t="shared" si="80"/>
        <v>0</v>
      </c>
      <c r="DY43" s="45">
        <f t="shared" si="81"/>
        <v>0</v>
      </c>
      <c r="DZ43" s="45">
        <f t="shared" si="82"/>
        <v>0</v>
      </c>
    </row>
    <row r="44" spans="1:130" x14ac:dyDescent="0.25">
      <c r="A44" s="67" t="s">
        <v>47</v>
      </c>
      <c r="B44" s="47">
        <f>+P44+R44+T44+V44+X44+Z44+AB44+AD44+AF44+AH44+AJ44+AL44+AN44+AP44</f>
        <v>0</v>
      </c>
      <c r="C44" s="48">
        <f>+Q44+S44+U44+W44+Y44+AA44+AC44+AE44+AG44+AI44+AK44+AM44+AO44+AQ44</f>
        <v>0</v>
      </c>
      <c r="D44" s="33"/>
      <c r="E44" s="34"/>
      <c r="F44" s="35"/>
      <c r="G44" s="34"/>
      <c r="H44" s="35"/>
      <c r="I44" s="34"/>
      <c r="J44" s="35"/>
      <c r="K44" s="34"/>
      <c r="L44" s="35"/>
      <c r="M44" s="36"/>
      <c r="N44" s="33"/>
      <c r="O44" s="34"/>
      <c r="P44" s="39"/>
      <c r="Q44" s="38"/>
      <c r="R44" s="39"/>
      <c r="S44" s="38"/>
      <c r="T44" s="39"/>
      <c r="U44" s="38"/>
      <c r="V44" s="39"/>
      <c r="W44" s="38"/>
      <c r="X44" s="39"/>
      <c r="Y44" s="38"/>
      <c r="Z44" s="39"/>
      <c r="AA44" s="38"/>
      <c r="AB44" s="39"/>
      <c r="AC44" s="38"/>
      <c r="AD44" s="39"/>
      <c r="AE44" s="38"/>
      <c r="AF44" s="39"/>
      <c r="AG44" s="38"/>
      <c r="AH44" s="39"/>
      <c r="AI44" s="38"/>
      <c r="AJ44" s="39"/>
      <c r="AK44" s="38"/>
      <c r="AL44" s="39"/>
      <c r="AM44" s="38"/>
      <c r="AN44" s="39"/>
      <c r="AO44" s="38"/>
      <c r="AP44" s="39"/>
      <c r="AQ44" s="40"/>
      <c r="AR44" s="37"/>
      <c r="AS44" s="40"/>
      <c r="AT44" s="37"/>
      <c r="AU44" s="38"/>
      <c r="AV44" s="39"/>
      <c r="AW44" s="42"/>
      <c r="AX44" s="43" t="str">
        <f t="shared" si="56"/>
        <v/>
      </c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10"/>
      <c r="BJ44" s="10"/>
      <c r="BK44" s="10"/>
      <c r="BL44" s="10"/>
      <c r="BU44" s="11"/>
      <c r="BV44" s="11"/>
      <c r="BW44" s="11"/>
      <c r="CA44" s="44" t="str">
        <f t="shared" si="57"/>
        <v/>
      </c>
      <c r="CB44" s="44" t="str">
        <f t="shared" si="58"/>
        <v/>
      </c>
      <c r="CC44" s="44" t="str">
        <f t="shared" si="59"/>
        <v/>
      </c>
      <c r="CD44" s="44" t="str">
        <f t="shared" si="60"/>
        <v/>
      </c>
      <c r="CE44" s="44" t="str">
        <f t="shared" si="61"/>
        <v/>
      </c>
      <c r="CF44" s="44" t="str">
        <f t="shared" si="83"/>
        <v/>
      </c>
      <c r="CG44" s="44" t="str">
        <f t="shared" si="84"/>
        <v/>
      </c>
      <c r="CH44" s="44" t="str">
        <f t="shared" si="85"/>
        <v/>
      </c>
      <c r="CI44" s="44" t="str">
        <f t="shared" si="86"/>
        <v/>
      </c>
      <c r="CJ44" s="44" t="str">
        <f t="shared" si="87"/>
        <v/>
      </c>
      <c r="CK44" s="44" t="str">
        <f t="shared" si="88"/>
        <v/>
      </c>
      <c r="CL44" s="44" t="str">
        <f t="shared" si="89"/>
        <v/>
      </c>
      <c r="CM44" s="44" t="str">
        <f t="shared" si="90"/>
        <v/>
      </c>
      <c r="CN44" s="44" t="str">
        <f t="shared" si="91"/>
        <v/>
      </c>
      <c r="CO44" s="44" t="str">
        <f t="shared" si="92"/>
        <v/>
      </c>
      <c r="CP44" s="44" t="str">
        <f t="shared" si="93"/>
        <v/>
      </c>
      <c r="CQ44" s="44" t="str">
        <f t="shared" si="94"/>
        <v/>
      </c>
      <c r="CR44" s="44" t="str">
        <f t="shared" si="95"/>
        <v/>
      </c>
      <c r="CS44" s="44" t="str">
        <f t="shared" si="96"/>
        <v/>
      </c>
      <c r="CT44" s="44" t="str">
        <f t="shared" si="97"/>
        <v/>
      </c>
      <c r="CU44" s="44" t="str">
        <f t="shared" si="98"/>
        <v/>
      </c>
      <c r="CV44" s="44" t="str">
        <f t="shared" si="99"/>
        <v/>
      </c>
      <c r="CW44" s="44" t="str">
        <f t="shared" si="100"/>
        <v/>
      </c>
      <c r="CX44" s="44" t="str">
        <f t="shared" si="101"/>
        <v/>
      </c>
      <c r="CY44" s="44" t="str">
        <f t="shared" si="102"/>
        <v/>
      </c>
      <c r="CZ44" s="44" t="str">
        <f t="shared" si="103"/>
        <v/>
      </c>
      <c r="DA44" s="45">
        <f t="shared" si="104"/>
        <v>0</v>
      </c>
      <c r="DB44" s="45">
        <f t="shared" si="105"/>
        <v>0</v>
      </c>
      <c r="DC44" s="45">
        <f t="shared" si="106"/>
        <v>0</v>
      </c>
      <c r="DD44" s="45">
        <f t="shared" si="107"/>
        <v>0</v>
      </c>
      <c r="DE44" s="45">
        <f t="shared" si="108"/>
        <v>0</v>
      </c>
      <c r="DF44" s="45">
        <f t="shared" si="62"/>
        <v>0</v>
      </c>
      <c r="DG44" s="45">
        <f t="shared" si="63"/>
        <v>0</v>
      </c>
      <c r="DH44" s="45">
        <f t="shared" si="64"/>
        <v>0</v>
      </c>
      <c r="DI44" s="45">
        <f t="shared" si="65"/>
        <v>0</v>
      </c>
      <c r="DJ44" s="45">
        <f t="shared" si="66"/>
        <v>0</v>
      </c>
      <c r="DK44" s="45">
        <f t="shared" si="67"/>
        <v>0</v>
      </c>
      <c r="DL44" s="45">
        <f t="shared" si="68"/>
        <v>0</v>
      </c>
      <c r="DM44" s="45">
        <f t="shared" si="69"/>
        <v>0</v>
      </c>
      <c r="DN44" s="45">
        <f t="shared" si="70"/>
        <v>0</v>
      </c>
      <c r="DO44" s="45">
        <f t="shared" si="71"/>
        <v>0</v>
      </c>
      <c r="DP44" s="45">
        <f t="shared" si="72"/>
        <v>0</v>
      </c>
      <c r="DQ44" s="45">
        <f t="shared" si="73"/>
        <v>0</v>
      </c>
      <c r="DR44" s="45">
        <f t="shared" si="74"/>
        <v>0</v>
      </c>
      <c r="DS44" s="45">
        <f t="shared" si="75"/>
        <v>0</v>
      </c>
      <c r="DT44" s="45">
        <f t="shared" si="76"/>
        <v>0</v>
      </c>
      <c r="DU44" s="45">
        <f t="shared" si="77"/>
        <v>0</v>
      </c>
      <c r="DV44" s="45">
        <f t="shared" si="78"/>
        <v>0</v>
      </c>
      <c r="DW44" s="45">
        <f t="shared" si="79"/>
        <v>0</v>
      </c>
      <c r="DX44" s="45">
        <f t="shared" si="80"/>
        <v>0</v>
      </c>
      <c r="DY44" s="45">
        <f t="shared" si="81"/>
        <v>0</v>
      </c>
      <c r="DZ44" s="45">
        <f t="shared" si="82"/>
        <v>0</v>
      </c>
    </row>
    <row r="45" spans="1:130" x14ac:dyDescent="0.25">
      <c r="A45" s="66" t="s">
        <v>48</v>
      </c>
      <c r="B45" s="47">
        <f>+N45+P45+R45+T45+V45+X45+Z45+AB45+AD45+AF45+AH45+AJ45+AL45+AN45+AP45</f>
        <v>0</v>
      </c>
      <c r="C45" s="48">
        <f>+O45+Q45+S45+U45+W45+Y45+AA45+AC45+AE45+AG45+AI45+AK45+AM45+AO45+AQ45</f>
        <v>0</v>
      </c>
      <c r="D45" s="41"/>
      <c r="E45" s="51"/>
      <c r="F45" s="50"/>
      <c r="G45" s="51"/>
      <c r="H45" s="50"/>
      <c r="I45" s="53"/>
      <c r="J45" s="41"/>
      <c r="K45" s="41"/>
      <c r="L45" s="50"/>
      <c r="M45" s="53"/>
      <c r="N45" s="37"/>
      <c r="O45" s="38"/>
      <c r="P45" s="39"/>
      <c r="Q45" s="38"/>
      <c r="R45" s="39"/>
      <c r="S45" s="38"/>
      <c r="T45" s="39"/>
      <c r="U45" s="38"/>
      <c r="V45" s="39"/>
      <c r="W45" s="38"/>
      <c r="X45" s="39"/>
      <c r="Y45" s="38"/>
      <c r="Z45" s="39"/>
      <c r="AA45" s="38"/>
      <c r="AB45" s="39"/>
      <c r="AC45" s="38"/>
      <c r="AD45" s="39"/>
      <c r="AE45" s="38"/>
      <c r="AF45" s="39"/>
      <c r="AG45" s="38"/>
      <c r="AH45" s="39"/>
      <c r="AI45" s="38"/>
      <c r="AJ45" s="39"/>
      <c r="AK45" s="38"/>
      <c r="AL45" s="39"/>
      <c r="AM45" s="38"/>
      <c r="AN45" s="39"/>
      <c r="AO45" s="38"/>
      <c r="AP45" s="39"/>
      <c r="AQ45" s="40"/>
      <c r="AR45" s="37"/>
      <c r="AS45" s="40"/>
      <c r="AT45" s="37"/>
      <c r="AU45" s="38"/>
      <c r="AV45" s="39"/>
      <c r="AW45" s="42"/>
      <c r="AX45" s="43" t="str">
        <f t="shared" si="56"/>
        <v/>
      </c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10"/>
      <c r="BJ45" s="10"/>
      <c r="BK45" s="10"/>
      <c r="BL45" s="10"/>
      <c r="BU45" s="11"/>
      <c r="BV45" s="11"/>
      <c r="BW45" s="11"/>
      <c r="CA45" s="44" t="str">
        <f t="shared" si="57"/>
        <v/>
      </c>
      <c r="CB45" s="44" t="str">
        <f t="shared" si="58"/>
        <v/>
      </c>
      <c r="CC45" s="44" t="str">
        <f t="shared" si="59"/>
        <v/>
      </c>
      <c r="CD45" s="44" t="str">
        <f t="shared" si="60"/>
        <v/>
      </c>
      <c r="CE45" s="44" t="str">
        <f t="shared" si="61"/>
        <v/>
      </c>
      <c r="CF45" s="44" t="str">
        <f t="shared" si="83"/>
        <v/>
      </c>
      <c r="CG45" s="44" t="str">
        <f t="shared" si="84"/>
        <v/>
      </c>
      <c r="CH45" s="44" t="str">
        <f t="shared" si="85"/>
        <v/>
      </c>
      <c r="CI45" s="44" t="str">
        <f t="shared" si="86"/>
        <v/>
      </c>
      <c r="CJ45" s="44" t="str">
        <f t="shared" si="87"/>
        <v/>
      </c>
      <c r="CK45" s="44" t="str">
        <f t="shared" si="88"/>
        <v/>
      </c>
      <c r="CL45" s="44" t="str">
        <f t="shared" si="89"/>
        <v/>
      </c>
      <c r="CM45" s="44" t="str">
        <f t="shared" si="90"/>
        <v/>
      </c>
      <c r="CN45" s="44" t="str">
        <f t="shared" si="91"/>
        <v/>
      </c>
      <c r="CO45" s="44" t="str">
        <f t="shared" si="92"/>
        <v/>
      </c>
      <c r="CP45" s="44" t="str">
        <f t="shared" si="93"/>
        <v/>
      </c>
      <c r="CQ45" s="44" t="str">
        <f t="shared" si="94"/>
        <v/>
      </c>
      <c r="CR45" s="44" t="str">
        <f t="shared" si="95"/>
        <v/>
      </c>
      <c r="CS45" s="44" t="str">
        <f t="shared" si="96"/>
        <v/>
      </c>
      <c r="CT45" s="44" t="str">
        <f t="shared" si="97"/>
        <v/>
      </c>
      <c r="CU45" s="44" t="str">
        <f t="shared" si="98"/>
        <v/>
      </c>
      <c r="CV45" s="44" t="str">
        <f t="shared" si="99"/>
        <v/>
      </c>
      <c r="CW45" s="44" t="str">
        <f t="shared" si="100"/>
        <v/>
      </c>
      <c r="CX45" s="44" t="str">
        <f t="shared" si="101"/>
        <v/>
      </c>
      <c r="CY45" s="44" t="str">
        <f t="shared" si="102"/>
        <v/>
      </c>
      <c r="CZ45" s="44" t="str">
        <f t="shared" si="103"/>
        <v/>
      </c>
      <c r="DA45" s="45">
        <f t="shared" si="104"/>
        <v>0</v>
      </c>
      <c r="DB45" s="45">
        <f t="shared" si="105"/>
        <v>0</v>
      </c>
      <c r="DC45" s="45">
        <f t="shared" si="106"/>
        <v>0</v>
      </c>
      <c r="DD45" s="45">
        <f t="shared" si="107"/>
        <v>0</v>
      </c>
      <c r="DE45" s="45">
        <f t="shared" si="108"/>
        <v>0</v>
      </c>
      <c r="DF45" s="45">
        <f t="shared" si="62"/>
        <v>0</v>
      </c>
      <c r="DG45" s="45">
        <f t="shared" si="63"/>
        <v>0</v>
      </c>
      <c r="DH45" s="45">
        <f t="shared" si="64"/>
        <v>0</v>
      </c>
      <c r="DI45" s="45">
        <f t="shared" si="65"/>
        <v>0</v>
      </c>
      <c r="DJ45" s="45">
        <f t="shared" si="66"/>
        <v>0</v>
      </c>
      <c r="DK45" s="45">
        <f t="shared" si="67"/>
        <v>0</v>
      </c>
      <c r="DL45" s="45">
        <f t="shared" si="68"/>
        <v>0</v>
      </c>
      <c r="DM45" s="45">
        <f t="shared" si="69"/>
        <v>0</v>
      </c>
      <c r="DN45" s="45">
        <f t="shared" si="70"/>
        <v>0</v>
      </c>
      <c r="DO45" s="45">
        <f t="shared" si="71"/>
        <v>0</v>
      </c>
      <c r="DP45" s="45">
        <f t="shared" si="72"/>
        <v>0</v>
      </c>
      <c r="DQ45" s="45">
        <f t="shared" si="73"/>
        <v>0</v>
      </c>
      <c r="DR45" s="45">
        <f t="shared" si="74"/>
        <v>0</v>
      </c>
      <c r="DS45" s="45">
        <f t="shared" si="75"/>
        <v>0</v>
      </c>
      <c r="DT45" s="45">
        <f t="shared" si="76"/>
        <v>0</v>
      </c>
      <c r="DU45" s="45">
        <f t="shared" si="77"/>
        <v>0</v>
      </c>
      <c r="DV45" s="45">
        <f t="shared" si="78"/>
        <v>0</v>
      </c>
      <c r="DW45" s="45">
        <f t="shared" si="79"/>
        <v>0</v>
      </c>
      <c r="DX45" s="45">
        <f t="shared" si="80"/>
        <v>0</v>
      </c>
      <c r="DY45" s="45">
        <f t="shared" si="81"/>
        <v>0</v>
      </c>
      <c r="DZ45" s="45">
        <f t="shared" si="82"/>
        <v>0</v>
      </c>
    </row>
    <row r="46" spans="1:130" x14ac:dyDescent="0.25">
      <c r="A46" s="66" t="s">
        <v>49</v>
      </c>
      <c r="B46" s="47">
        <f>+D46+F46+H46+J46+L46+N46+P46+R46+T46+V46+X46+Z46+AB46+AD46+AF46+AH46+AJ46+AL46+AN46+AP46</f>
        <v>0</v>
      </c>
      <c r="C46" s="48">
        <f>+E46+G46+I46+K46+M46+O46+Q46+S46+U46+W46+Y46+AA46+AC46+AE46+AG46+AI46+AK46+AM46+AO46+AQ46</f>
        <v>0</v>
      </c>
      <c r="D46" s="37"/>
      <c r="E46" s="38"/>
      <c r="F46" s="39"/>
      <c r="G46" s="38"/>
      <c r="H46" s="39"/>
      <c r="I46" s="42"/>
      <c r="J46" s="37"/>
      <c r="K46" s="37"/>
      <c r="L46" s="39"/>
      <c r="M46" s="42"/>
      <c r="N46" s="37"/>
      <c r="O46" s="38"/>
      <c r="P46" s="39"/>
      <c r="Q46" s="38"/>
      <c r="R46" s="39"/>
      <c r="S46" s="38"/>
      <c r="T46" s="39"/>
      <c r="U46" s="38"/>
      <c r="V46" s="39"/>
      <c r="W46" s="38"/>
      <c r="X46" s="39"/>
      <c r="Y46" s="38"/>
      <c r="Z46" s="39"/>
      <c r="AA46" s="38"/>
      <c r="AB46" s="39"/>
      <c r="AC46" s="38"/>
      <c r="AD46" s="39"/>
      <c r="AE46" s="38"/>
      <c r="AF46" s="39"/>
      <c r="AG46" s="38"/>
      <c r="AH46" s="39"/>
      <c r="AI46" s="38"/>
      <c r="AJ46" s="39"/>
      <c r="AK46" s="38"/>
      <c r="AL46" s="39"/>
      <c r="AM46" s="38"/>
      <c r="AN46" s="39"/>
      <c r="AO46" s="38"/>
      <c r="AP46" s="39"/>
      <c r="AQ46" s="40"/>
      <c r="AR46" s="37"/>
      <c r="AS46" s="40"/>
      <c r="AT46" s="37"/>
      <c r="AU46" s="38"/>
      <c r="AV46" s="39"/>
      <c r="AW46" s="42"/>
      <c r="AX46" s="43" t="str">
        <f t="shared" si="56"/>
        <v/>
      </c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10"/>
      <c r="BJ46" s="10"/>
      <c r="BK46" s="10"/>
      <c r="BL46" s="10"/>
      <c r="BU46" s="11"/>
      <c r="BV46" s="11"/>
      <c r="BW46" s="11"/>
      <c r="CA46" s="44" t="str">
        <f t="shared" si="57"/>
        <v/>
      </c>
      <c r="CB46" s="44" t="str">
        <f t="shared" si="58"/>
        <v/>
      </c>
      <c r="CC46" s="44" t="str">
        <f t="shared" si="59"/>
        <v/>
      </c>
      <c r="CD46" s="44" t="str">
        <f t="shared" si="60"/>
        <v/>
      </c>
      <c r="CE46" s="44" t="str">
        <f t="shared" si="61"/>
        <v/>
      </c>
      <c r="CF46" s="44" t="str">
        <f t="shared" si="83"/>
        <v/>
      </c>
      <c r="CG46" s="44" t="str">
        <f t="shared" si="84"/>
        <v/>
      </c>
      <c r="CH46" s="44" t="str">
        <f t="shared" si="85"/>
        <v/>
      </c>
      <c r="CI46" s="44" t="str">
        <f t="shared" si="86"/>
        <v/>
      </c>
      <c r="CJ46" s="44" t="str">
        <f t="shared" si="87"/>
        <v/>
      </c>
      <c r="CK46" s="44" t="str">
        <f t="shared" si="88"/>
        <v/>
      </c>
      <c r="CL46" s="44" t="str">
        <f t="shared" si="89"/>
        <v/>
      </c>
      <c r="CM46" s="44" t="str">
        <f t="shared" si="90"/>
        <v/>
      </c>
      <c r="CN46" s="44" t="str">
        <f t="shared" si="91"/>
        <v/>
      </c>
      <c r="CO46" s="44" t="str">
        <f t="shared" si="92"/>
        <v/>
      </c>
      <c r="CP46" s="44" t="str">
        <f t="shared" si="93"/>
        <v/>
      </c>
      <c r="CQ46" s="44" t="str">
        <f t="shared" si="94"/>
        <v/>
      </c>
      <c r="CR46" s="44" t="str">
        <f t="shared" si="95"/>
        <v/>
      </c>
      <c r="CS46" s="44" t="str">
        <f t="shared" si="96"/>
        <v/>
      </c>
      <c r="CT46" s="44" t="str">
        <f t="shared" si="97"/>
        <v/>
      </c>
      <c r="CU46" s="44" t="str">
        <f t="shared" si="98"/>
        <v/>
      </c>
      <c r="CV46" s="44" t="str">
        <f t="shared" si="99"/>
        <v/>
      </c>
      <c r="CW46" s="44" t="str">
        <f t="shared" si="100"/>
        <v/>
      </c>
      <c r="CX46" s="44" t="str">
        <f t="shared" si="101"/>
        <v/>
      </c>
      <c r="CY46" s="44" t="str">
        <f t="shared" si="102"/>
        <v/>
      </c>
      <c r="CZ46" s="44" t="str">
        <f t="shared" si="103"/>
        <v/>
      </c>
      <c r="DA46" s="45">
        <f t="shared" si="104"/>
        <v>0</v>
      </c>
      <c r="DB46" s="45">
        <f t="shared" si="105"/>
        <v>0</v>
      </c>
      <c r="DC46" s="45">
        <f t="shared" si="106"/>
        <v>0</v>
      </c>
      <c r="DD46" s="45">
        <f t="shared" si="107"/>
        <v>0</v>
      </c>
      <c r="DE46" s="45">
        <f t="shared" si="108"/>
        <v>0</v>
      </c>
      <c r="DF46" s="45">
        <f t="shared" si="62"/>
        <v>0</v>
      </c>
      <c r="DG46" s="45">
        <f t="shared" si="63"/>
        <v>0</v>
      </c>
      <c r="DH46" s="45">
        <f t="shared" si="64"/>
        <v>0</v>
      </c>
      <c r="DI46" s="45">
        <f t="shared" si="65"/>
        <v>0</v>
      </c>
      <c r="DJ46" s="45">
        <f t="shared" si="66"/>
        <v>0</v>
      </c>
      <c r="DK46" s="45">
        <f t="shared" si="67"/>
        <v>0</v>
      </c>
      <c r="DL46" s="45">
        <f t="shared" si="68"/>
        <v>0</v>
      </c>
      <c r="DM46" s="45">
        <f t="shared" si="69"/>
        <v>0</v>
      </c>
      <c r="DN46" s="45">
        <f t="shared" si="70"/>
        <v>0</v>
      </c>
      <c r="DO46" s="45">
        <f t="shared" si="71"/>
        <v>0</v>
      </c>
      <c r="DP46" s="45">
        <f t="shared" si="72"/>
        <v>0</v>
      </c>
      <c r="DQ46" s="45">
        <f t="shared" si="73"/>
        <v>0</v>
      </c>
      <c r="DR46" s="45">
        <f t="shared" si="74"/>
        <v>0</v>
      </c>
      <c r="DS46" s="45">
        <f t="shared" si="75"/>
        <v>0</v>
      </c>
      <c r="DT46" s="45">
        <f t="shared" si="76"/>
        <v>0</v>
      </c>
      <c r="DU46" s="45">
        <f t="shared" si="77"/>
        <v>0</v>
      </c>
      <c r="DV46" s="45">
        <f t="shared" si="78"/>
        <v>0</v>
      </c>
      <c r="DW46" s="45">
        <f t="shared" si="79"/>
        <v>0</v>
      </c>
      <c r="DX46" s="45">
        <f t="shared" si="80"/>
        <v>0</v>
      </c>
      <c r="DY46" s="45">
        <f t="shared" si="81"/>
        <v>0</v>
      </c>
      <c r="DZ46" s="45">
        <f t="shared" si="82"/>
        <v>0</v>
      </c>
    </row>
    <row r="47" spans="1:130" x14ac:dyDescent="0.25">
      <c r="A47" s="46" t="s">
        <v>50</v>
      </c>
      <c r="B47" s="47">
        <f>+P47+R47+T47+V47+X47+Z47+AB47+AD47+AF47+AH47+AJ47+AL47+AN47+AP47</f>
        <v>0</v>
      </c>
      <c r="C47" s="48">
        <f>+Q47+S47+U47+W47+Y47+AA47+AC47+AE47+AG47+AI47+AK47+AM47+AO47+AQ47</f>
        <v>0</v>
      </c>
      <c r="D47" s="33"/>
      <c r="E47" s="34"/>
      <c r="F47" s="35"/>
      <c r="G47" s="34"/>
      <c r="H47" s="35"/>
      <c r="I47" s="34"/>
      <c r="J47" s="35"/>
      <c r="K47" s="34"/>
      <c r="L47" s="35"/>
      <c r="M47" s="36"/>
      <c r="N47" s="33"/>
      <c r="O47" s="34"/>
      <c r="P47" s="39"/>
      <c r="Q47" s="38"/>
      <c r="R47" s="39"/>
      <c r="S47" s="38"/>
      <c r="T47" s="39"/>
      <c r="U47" s="38"/>
      <c r="V47" s="39"/>
      <c r="W47" s="38"/>
      <c r="X47" s="39"/>
      <c r="Y47" s="38"/>
      <c r="Z47" s="39"/>
      <c r="AA47" s="38"/>
      <c r="AB47" s="39"/>
      <c r="AC47" s="38"/>
      <c r="AD47" s="39"/>
      <c r="AE47" s="38"/>
      <c r="AF47" s="39"/>
      <c r="AG47" s="38"/>
      <c r="AH47" s="39"/>
      <c r="AI47" s="38"/>
      <c r="AJ47" s="39"/>
      <c r="AK47" s="38"/>
      <c r="AL47" s="39"/>
      <c r="AM47" s="38"/>
      <c r="AN47" s="39"/>
      <c r="AO47" s="38"/>
      <c r="AP47" s="39"/>
      <c r="AQ47" s="40"/>
      <c r="AR47" s="37"/>
      <c r="AS47" s="40"/>
      <c r="AT47" s="37"/>
      <c r="AU47" s="38"/>
      <c r="AV47" s="39"/>
      <c r="AW47" s="42"/>
      <c r="AX47" s="43" t="str">
        <f t="shared" si="56"/>
        <v/>
      </c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10"/>
      <c r="BJ47" s="10"/>
      <c r="BK47" s="10"/>
      <c r="BL47" s="10"/>
      <c r="BU47" s="11"/>
      <c r="BV47" s="11"/>
      <c r="BW47" s="11"/>
      <c r="CA47" s="44" t="str">
        <f t="shared" si="57"/>
        <v/>
      </c>
      <c r="CB47" s="44" t="str">
        <f t="shared" si="58"/>
        <v/>
      </c>
      <c r="CC47" s="44" t="str">
        <f t="shared" si="59"/>
        <v/>
      </c>
      <c r="CD47" s="44" t="str">
        <f t="shared" si="60"/>
        <v/>
      </c>
      <c r="CE47" s="44" t="str">
        <f t="shared" si="61"/>
        <v/>
      </c>
      <c r="CF47" s="44" t="str">
        <f t="shared" si="83"/>
        <v/>
      </c>
      <c r="CG47" s="44" t="str">
        <f t="shared" si="84"/>
        <v/>
      </c>
      <c r="CH47" s="44" t="str">
        <f t="shared" si="85"/>
        <v/>
      </c>
      <c r="CI47" s="44" t="str">
        <f t="shared" si="86"/>
        <v/>
      </c>
      <c r="CJ47" s="44" t="str">
        <f t="shared" si="87"/>
        <v/>
      </c>
      <c r="CK47" s="44" t="str">
        <f t="shared" si="88"/>
        <v/>
      </c>
      <c r="CL47" s="44" t="str">
        <f t="shared" si="89"/>
        <v/>
      </c>
      <c r="CM47" s="44" t="str">
        <f t="shared" si="90"/>
        <v/>
      </c>
      <c r="CN47" s="44" t="str">
        <f t="shared" si="91"/>
        <v/>
      </c>
      <c r="CO47" s="44" t="str">
        <f t="shared" si="92"/>
        <v/>
      </c>
      <c r="CP47" s="44" t="str">
        <f t="shared" si="93"/>
        <v/>
      </c>
      <c r="CQ47" s="44" t="str">
        <f t="shared" si="94"/>
        <v/>
      </c>
      <c r="CR47" s="44" t="str">
        <f t="shared" si="95"/>
        <v/>
      </c>
      <c r="CS47" s="44" t="str">
        <f t="shared" si="96"/>
        <v/>
      </c>
      <c r="CT47" s="44" t="str">
        <f t="shared" si="97"/>
        <v/>
      </c>
      <c r="CU47" s="44" t="str">
        <f t="shared" si="98"/>
        <v/>
      </c>
      <c r="CV47" s="44" t="str">
        <f t="shared" si="99"/>
        <v/>
      </c>
      <c r="CW47" s="44" t="str">
        <f t="shared" si="100"/>
        <v/>
      </c>
      <c r="CX47" s="44" t="str">
        <f t="shared" si="101"/>
        <v/>
      </c>
      <c r="CY47" s="44" t="str">
        <f t="shared" si="102"/>
        <v/>
      </c>
      <c r="CZ47" s="44" t="str">
        <f t="shared" si="103"/>
        <v/>
      </c>
      <c r="DA47" s="45">
        <f t="shared" si="104"/>
        <v>0</v>
      </c>
      <c r="DB47" s="45">
        <f t="shared" si="105"/>
        <v>0</v>
      </c>
      <c r="DC47" s="45">
        <f t="shared" si="106"/>
        <v>0</v>
      </c>
      <c r="DD47" s="45">
        <f t="shared" si="107"/>
        <v>0</v>
      </c>
      <c r="DE47" s="45">
        <f t="shared" si="108"/>
        <v>0</v>
      </c>
      <c r="DF47" s="45">
        <f t="shared" si="62"/>
        <v>0</v>
      </c>
      <c r="DG47" s="45">
        <f t="shared" si="63"/>
        <v>0</v>
      </c>
      <c r="DH47" s="45">
        <f t="shared" si="64"/>
        <v>0</v>
      </c>
      <c r="DI47" s="45">
        <f t="shared" si="65"/>
        <v>0</v>
      </c>
      <c r="DJ47" s="45">
        <f t="shared" si="66"/>
        <v>0</v>
      </c>
      <c r="DK47" s="45">
        <f t="shared" si="67"/>
        <v>0</v>
      </c>
      <c r="DL47" s="45">
        <f t="shared" si="68"/>
        <v>0</v>
      </c>
      <c r="DM47" s="45">
        <f t="shared" si="69"/>
        <v>0</v>
      </c>
      <c r="DN47" s="45">
        <f t="shared" si="70"/>
        <v>0</v>
      </c>
      <c r="DO47" s="45">
        <f t="shared" si="71"/>
        <v>0</v>
      </c>
      <c r="DP47" s="45">
        <f t="shared" si="72"/>
        <v>0</v>
      </c>
      <c r="DQ47" s="45">
        <f t="shared" si="73"/>
        <v>0</v>
      </c>
      <c r="DR47" s="45">
        <f t="shared" si="74"/>
        <v>0</v>
      </c>
      <c r="DS47" s="45">
        <f t="shared" si="75"/>
        <v>0</v>
      </c>
      <c r="DT47" s="45">
        <f t="shared" si="76"/>
        <v>0</v>
      </c>
      <c r="DU47" s="45">
        <f t="shared" si="77"/>
        <v>0</v>
      </c>
      <c r="DV47" s="45">
        <f t="shared" si="78"/>
        <v>0</v>
      </c>
      <c r="DW47" s="45">
        <f t="shared" si="79"/>
        <v>0</v>
      </c>
      <c r="DX47" s="45">
        <f t="shared" si="80"/>
        <v>0</v>
      </c>
      <c r="DY47" s="45">
        <f t="shared" si="81"/>
        <v>0</v>
      </c>
      <c r="DZ47" s="45">
        <f t="shared" si="82"/>
        <v>0</v>
      </c>
    </row>
    <row r="48" spans="1:130" x14ac:dyDescent="0.25">
      <c r="A48" s="66" t="s">
        <v>51</v>
      </c>
      <c r="B48" s="47">
        <f>+P48+R48+T48+V48+X48+Z48+AB48+AD48+AF48+AH48</f>
        <v>0</v>
      </c>
      <c r="C48" s="48">
        <f>+Q48+S48+U48+W48+Y48+AA48+AC48+AE48+AG48+AI48</f>
        <v>0</v>
      </c>
      <c r="D48" s="33"/>
      <c r="E48" s="34"/>
      <c r="F48" s="35"/>
      <c r="G48" s="34"/>
      <c r="H48" s="35"/>
      <c r="I48" s="34"/>
      <c r="J48" s="35"/>
      <c r="K48" s="34"/>
      <c r="L48" s="35"/>
      <c r="M48" s="36"/>
      <c r="N48" s="33"/>
      <c r="O48" s="34"/>
      <c r="P48" s="39"/>
      <c r="Q48" s="38"/>
      <c r="R48" s="39"/>
      <c r="S48" s="38"/>
      <c r="T48" s="39"/>
      <c r="U48" s="38"/>
      <c r="V48" s="39"/>
      <c r="W48" s="38"/>
      <c r="X48" s="39"/>
      <c r="Y48" s="38"/>
      <c r="Z48" s="39"/>
      <c r="AA48" s="38"/>
      <c r="AB48" s="39"/>
      <c r="AC48" s="38"/>
      <c r="AD48" s="39"/>
      <c r="AE48" s="38"/>
      <c r="AF48" s="39"/>
      <c r="AG48" s="38"/>
      <c r="AH48" s="39"/>
      <c r="AI48" s="38"/>
      <c r="AJ48" s="35"/>
      <c r="AK48" s="34"/>
      <c r="AL48" s="35"/>
      <c r="AM48" s="34"/>
      <c r="AN48" s="35"/>
      <c r="AO48" s="34"/>
      <c r="AP48" s="35"/>
      <c r="AQ48" s="54"/>
      <c r="AR48" s="37"/>
      <c r="AS48" s="40"/>
      <c r="AT48" s="37"/>
      <c r="AU48" s="38"/>
      <c r="AV48" s="39"/>
      <c r="AW48" s="42"/>
      <c r="AX48" s="43" t="str">
        <f t="shared" si="56"/>
        <v/>
      </c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10"/>
      <c r="BJ48" s="10"/>
      <c r="BK48" s="10"/>
      <c r="BL48" s="10"/>
      <c r="BU48" s="11"/>
      <c r="BV48" s="11"/>
      <c r="BW48" s="11"/>
      <c r="CA48" s="44" t="str">
        <f t="shared" si="57"/>
        <v/>
      </c>
      <c r="CB48" s="44" t="str">
        <f t="shared" si="58"/>
        <v/>
      </c>
      <c r="CC48" s="44" t="str">
        <f t="shared" si="59"/>
        <v/>
      </c>
      <c r="CD48" s="44" t="str">
        <f t="shared" si="60"/>
        <v/>
      </c>
      <c r="CE48" s="44" t="str">
        <f t="shared" si="61"/>
        <v/>
      </c>
      <c r="CF48" s="44" t="str">
        <f t="shared" si="83"/>
        <v/>
      </c>
      <c r="CG48" s="44" t="str">
        <f t="shared" si="84"/>
        <v/>
      </c>
      <c r="CH48" s="44" t="str">
        <f t="shared" si="85"/>
        <v/>
      </c>
      <c r="CI48" s="44" t="str">
        <f t="shared" si="86"/>
        <v/>
      </c>
      <c r="CJ48" s="44" t="str">
        <f t="shared" si="87"/>
        <v/>
      </c>
      <c r="CK48" s="44" t="str">
        <f t="shared" si="88"/>
        <v/>
      </c>
      <c r="CL48" s="44" t="str">
        <f t="shared" si="89"/>
        <v/>
      </c>
      <c r="CM48" s="44" t="str">
        <f t="shared" si="90"/>
        <v/>
      </c>
      <c r="CN48" s="44" t="str">
        <f t="shared" si="91"/>
        <v/>
      </c>
      <c r="CO48" s="44" t="str">
        <f t="shared" si="92"/>
        <v/>
      </c>
      <c r="CP48" s="44" t="str">
        <f t="shared" si="93"/>
        <v/>
      </c>
      <c r="CQ48" s="44" t="str">
        <f t="shared" si="94"/>
        <v/>
      </c>
      <c r="CR48" s="44" t="str">
        <f t="shared" si="95"/>
        <v/>
      </c>
      <c r="CS48" s="44" t="str">
        <f t="shared" si="96"/>
        <v/>
      </c>
      <c r="CT48" s="44" t="str">
        <f t="shared" si="97"/>
        <v/>
      </c>
      <c r="CU48" s="44" t="str">
        <f t="shared" si="98"/>
        <v/>
      </c>
      <c r="CV48" s="44" t="str">
        <f t="shared" si="99"/>
        <v/>
      </c>
      <c r="CW48" s="44" t="str">
        <f t="shared" si="100"/>
        <v/>
      </c>
      <c r="CX48" s="44" t="str">
        <f t="shared" si="101"/>
        <v/>
      </c>
      <c r="CY48" s="44" t="str">
        <f t="shared" si="102"/>
        <v/>
      </c>
      <c r="CZ48" s="44" t="str">
        <f t="shared" si="103"/>
        <v/>
      </c>
      <c r="DA48" s="45">
        <f t="shared" si="104"/>
        <v>0</v>
      </c>
      <c r="DB48" s="45">
        <f t="shared" si="105"/>
        <v>0</v>
      </c>
      <c r="DC48" s="45">
        <f t="shared" si="106"/>
        <v>0</v>
      </c>
      <c r="DD48" s="45">
        <f t="shared" si="107"/>
        <v>0</v>
      </c>
      <c r="DE48" s="45">
        <f t="shared" si="108"/>
        <v>0</v>
      </c>
      <c r="DF48" s="45">
        <f t="shared" si="62"/>
        <v>0</v>
      </c>
      <c r="DG48" s="45">
        <f t="shared" si="63"/>
        <v>0</v>
      </c>
      <c r="DH48" s="45">
        <f t="shared" si="64"/>
        <v>0</v>
      </c>
      <c r="DI48" s="45">
        <f t="shared" si="65"/>
        <v>0</v>
      </c>
      <c r="DJ48" s="45">
        <f t="shared" si="66"/>
        <v>0</v>
      </c>
      <c r="DK48" s="45">
        <f t="shared" si="67"/>
        <v>0</v>
      </c>
      <c r="DL48" s="45">
        <f t="shared" si="68"/>
        <v>0</v>
      </c>
      <c r="DM48" s="45">
        <f t="shared" si="69"/>
        <v>0</v>
      </c>
      <c r="DN48" s="45">
        <f t="shared" si="70"/>
        <v>0</v>
      </c>
      <c r="DO48" s="45">
        <f t="shared" si="71"/>
        <v>0</v>
      </c>
      <c r="DP48" s="45">
        <f t="shared" si="72"/>
        <v>0</v>
      </c>
      <c r="DQ48" s="45">
        <f t="shared" si="73"/>
        <v>0</v>
      </c>
      <c r="DR48" s="45">
        <f t="shared" si="74"/>
        <v>0</v>
      </c>
      <c r="DS48" s="45">
        <f t="shared" si="75"/>
        <v>0</v>
      </c>
      <c r="DT48" s="45">
        <f t="shared" si="76"/>
        <v>0</v>
      </c>
      <c r="DU48" s="45">
        <f t="shared" si="77"/>
        <v>0</v>
      </c>
      <c r="DV48" s="45">
        <f t="shared" si="78"/>
        <v>0</v>
      </c>
      <c r="DW48" s="45">
        <f t="shared" si="79"/>
        <v>0</v>
      </c>
      <c r="DX48" s="45">
        <f t="shared" si="80"/>
        <v>0</v>
      </c>
      <c r="DY48" s="45">
        <f t="shared" si="81"/>
        <v>0</v>
      </c>
      <c r="DZ48" s="45">
        <f t="shared" si="82"/>
        <v>0</v>
      </c>
    </row>
    <row r="49" spans="1:130" x14ac:dyDescent="0.25">
      <c r="A49" s="66" t="s">
        <v>52</v>
      </c>
      <c r="B49" s="47">
        <f t="shared" ref="B49:C51" si="109">+D49+F49+H49+J49+L49+N49+P49+R49+T49+V49+X49+Z49+AB49+AD49+AF49+AH49+AJ49+AL49+AN49+AP49</f>
        <v>0</v>
      </c>
      <c r="C49" s="48">
        <f t="shared" si="109"/>
        <v>0</v>
      </c>
      <c r="D49" s="37"/>
      <c r="E49" s="38"/>
      <c r="F49" s="39"/>
      <c r="G49" s="38"/>
      <c r="H49" s="39"/>
      <c r="I49" s="42"/>
      <c r="J49" s="37"/>
      <c r="K49" s="37"/>
      <c r="L49" s="39"/>
      <c r="M49" s="42"/>
      <c r="N49" s="37"/>
      <c r="O49" s="38"/>
      <c r="P49" s="39"/>
      <c r="Q49" s="38"/>
      <c r="R49" s="39"/>
      <c r="S49" s="38"/>
      <c r="T49" s="39"/>
      <c r="U49" s="38"/>
      <c r="V49" s="39"/>
      <c r="W49" s="38"/>
      <c r="X49" s="39"/>
      <c r="Y49" s="38"/>
      <c r="Z49" s="39"/>
      <c r="AA49" s="38"/>
      <c r="AB49" s="39"/>
      <c r="AC49" s="38"/>
      <c r="AD49" s="39"/>
      <c r="AE49" s="38"/>
      <c r="AF49" s="39"/>
      <c r="AG49" s="38"/>
      <c r="AH49" s="39"/>
      <c r="AI49" s="38"/>
      <c r="AJ49" s="39"/>
      <c r="AK49" s="38"/>
      <c r="AL49" s="39"/>
      <c r="AM49" s="38"/>
      <c r="AN49" s="39"/>
      <c r="AO49" s="38"/>
      <c r="AP49" s="39"/>
      <c r="AQ49" s="40"/>
      <c r="AR49" s="37"/>
      <c r="AS49" s="40"/>
      <c r="AT49" s="37"/>
      <c r="AU49" s="38"/>
      <c r="AV49" s="39"/>
      <c r="AW49" s="42"/>
      <c r="AX49" s="43" t="str">
        <f t="shared" si="56"/>
        <v/>
      </c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10"/>
      <c r="BJ49" s="10"/>
      <c r="BK49" s="10"/>
      <c r="BL49" s="10"/>
      <c r="BU49" s="11"/>
      <c r="BV49" s="11"/>
      <c r="BW49" s="11"/>
      <c r="CA49" s="44" t="str">
        <f t="shared" si="57"/>
        <v/>
      </c>
      <c r="CB49" s="44" t="str">
        <f t="shared" si="58"/>
        <v/>
      </c>
      <c r="CC49" s="44" t="str">
        <f t="shared" si="59"/>
        <v/>
      </c>
      <c r="CD49" s="44" t="str">
        <f t="shared" si="60"/>
        <v/>
      </c>
      <c r="CE49" s="44" t="str">
        <f t="shared" si="61"/>
        <v/>
      </c>
      <c r="CF49" s="44" t="str">
        <f t="shared" si="83"/>
        <v/>
      </c>
      <c r="CG49" s="44" t="str">
        <f t="shared" si="84"/>
        <v/>
      </c>
      <c r="CH49" s="44" t="str">
        <f t="shared" si="85"/>
        <v/>
      </c>
      <c r="CI49" s="44" t="str">
        <f t="shared" si="86"/>
        <v/>
      </c>
      <c r="CJ49" s="44" t="str">
        <f t="shared" si="87"/>
        <v/>
      </c>
      <c r="CK49" s="44" t="str">
        <f t="shared" si="88"/>
        <v/>
      </c>
      <c r="CL49" s="44" t="str">
        <f t="shared" si="89"/>
        <v/>
      </c>
      <c r="CM49" s="44" t="str">
        <f t="shared" si="90"/>
        <v/>
      </c>
      <c r="CN49" s="44" t="str">
        <f t="shared" si="91"/>
        <v/>
      </c>
      <c r="CO49" s="44" t="str">
        <f t="shared" si="92"/>
        <v/>
      </c>
      <c r="CP49" s="44" t="str">
        <f t="shared" si="93"/>
        <v/>
      </c>
      <c r="CQ49" s="44" t="str">
        <f t="shared" si="94"/>
        <v/>
      </c>
      <c r="CR49" s="44" t="str">
        <f t="shared" si="95"/>
        <v/>
      </c>
      <c r="CS49" s="44" t="str">
        <f t="shared" si="96"/>
        <v/>
      </c>
      <c r="CT49" s="44" t="str">
        <f t="shared" si="97"/>
        <v/>
      </c>
      <c r="CU49" s="44" t="str">
        <f t="shared" si="98"/>
        <v/>
      </c>
      <c r="CV49" s="44" t="str">
        <f t="shared" si="99"/>
        <v/>
      </c>
      <c r="CW49" s="44" t="str">
        <f t="shared" si="100"/>
        <v/>
      </c>
      <c r="CX49" s="44" t="str">
        <f t="shared" si="101"/>
        <v/>
      </c>
      <c r="CY49" s="44" t="str">
        <f t="shared" si="102"/>
        <v/>
      </c>
      <c r="CZ49" s="44" t="str">
        <f t="shared" si="103"/>
        <v/>
      </c>
      <c r="DA49" s="45">
        <f t="shared" si="104"/>
        <v>0</v>
      </c>
      <c r="DB49" s="45">
        <f t="shared" si="105"/>
        <v>0</v>
      </c>
      <c r="DC49" s="45">
        <f t="shared" si="106"/>
        <v>0</v>
      </c>
      <c r="DD49" s="45">
        <f t="shared" si="107"/>
        <v>0</v>
      </c>
      <c r="DE49" s="45">
        <f t="shared" si="108"/>
        <v>0</v>
      </c>
      <c r="DF49" s="45">
        <f t="shared" si="62"/>
        <v>0</v>
      </c>
      <c r="DG49" s="45">
        <f t="shared" si="63"/>
        <v>0</v>
      </c>
      <c r="DH49" s="45">
        <f t="shared" si="64"/>
        <v>0</v>
      </c>
      <c r="DI49" s="45">
        <f t="shared" si="65"/>
        <v>0</v>
      </c>
      <c r="DJ49" s="45">
        <f t="shared" si="66"/>
        <v>0</v>
      </c>
      <c r="DK49" s="45">
        <f t="shared" si="67"/>
        <v>0</v>
      </c>
      <c r="DL49" s="45">
        <f t="shared" si="68"/>
        <v>0</v>
      </c>
      <c r="DM49" s="45">
        <f t="shared" si="69"/>
        <v>0</v>
      </c>
      <c r="DN49" s="45">
        <f t="shared" si="70"/>
        <v>0</v>
      </c>
      <c r="DO49" s="45">
        <f t="shared" si="71"/>
        <v>0</v>
      </c>
      <c r="DP49" s="45">
        <f t="shared" si="72"/>
        <v>0</v>
      </c>
      <c r="DQ49" s="45">
        <f t="shared" si="73"/>
        <v>0</v>
      </c>
      <c r="DR49" s="45">
        <f t="shared" si="74"/>
        <v>0</v>
      </c>
      <c r="DS49" s="45">
        <f t="shared" si="75"/>
        <v>0</v>
      </c>
      <c r="DT49" s="45">
        <f t="shared" si="76"/>
        <v>0</v>
      </c>
      <c r="DU49" s="45">
        <f t="shared" si="77"/>
        <v>0</v>
      </c>
      <c r="DV49" s="45">
        <f t="shared" si="78"/>
        <v>0</v>
      </c>
      <c r="DW49" s="45">
        <f t="shared" si="79"/>
        <v>0</v>
      </c>
      <c r="DX49" s="45">
        <f t="shared" si="80"/>
        <v>0</v>
      </c>
      <c r="DY49" s="45">
        <f t="shared" si="81"/>
        <v>0</v>
      </c>
      <c r="DZ49" s="45">
        <f t="shared" si="82"/>
        <v>0</v>
      </c>
    </row>
    <row r="50" spans="1:130" x14ac:dyDescent="0.25">
      <c r="A50" s="66" t="s">
        <v>53</v>
      </c>
      <c r="B50" s="47">
        <f t="shared" si="109"/>
        <v>0</v>
      </c>
      <c r="C50" s="48">
        <f t="shared" si="109"/>
        <v>0</v>
      </c>
      <c r="D50" s="37"/>
      <c r="E50" s="38"/>
      <c r="F50" s="39"/>
      <c r="G50" s="38"/>
      <c r="H50" s="39"/>
      <c r="I50" s="42"/>
      <c r="J50" s="37"/>
      <c r="K50" s="37"/>
      <c r="L50" s="39"/>
      <c r="M50" s="42"/>
      <c r="N50" s="37"/>
      <c r="O50" s="38"/>
      <c r="P50" s="39"/>
      <c r="Q50" s="38"/>
      <c r="R50" s="39"/>
      <c r="S50" s="38"/>
      <c r="T50" s="39"/>
      <c r="U50" s="38"/>
      <c r="V50" s="39"/>
      <c r="W50" s="38"/>
      <c r="X50" s="39"/>
      <c r="Y50" s="38"/>
      <c r="Z50" s="39"/>
      <c r="AA50" s="38"/>
      <c r="AB50" s="39"/>
      <c r="AC50" s="38"/>
      <c r="AD50" s="39"/>
      <c r="AE50" s="38"/>
      <c r="AF50" s="39"/>
      <c r="AG50" s="38"/>
      <c r="AH50" s="39"/>
      <c r="AI50" s="38"/>
      <c r="AJ50" s="39"/>
      <c r="AK50" s="38"/>
      <c r="AL50" s="39"/>
      <c r="AM50" s="38"/>
      <c r="AN50" s="39"/>
      <c r="AO50" s="38"/>
      <c r="AP50" s="39"/>
      <c r="AQ50" s="40"/>
      <c r="AR50" s="37"/>
      <c r="AS50" s="40"/>
      <c r="AT50" s="37"/>
      <c r="AU50" s="38"/>
      <c r="AV50" s="39"/>
      <c r="AW50" s="42"/>
      <c r="AX50" s="43" t="str">
        <f t="shared" si="56"/>
        <v/>
      </c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10"/>
      <c r="BJ50" s="10"/>
      <c r="BK50" s="10"/>
      <c r="BL50" s="10"/>
      <c r="BU50" s="11"/>
      <c r="BV50" s="11"/>
      <c r="BW50" s="11"/>
      <c r="CA50" s="44" t="str">
        <f t="shared" si="57"/>
        <v/>
      </c>
      <c r="CB50" s="44" t="str">
        <f t="shared" si="58"/>
        <v/>
      </c>
      <c r="CC50" s="44" t="str">
        <f t="shared" si="59"/>
        <v/>
      </c>
      <c r="CD50" s="44" t="str">
        <f t="shared" si="60"/>
        <v/>
      </c>
      <c r="CE50" s="44" t="str">
        <f t="shared" si="61"/>
        <v/>
      </c>
      <c r="CF50" s="44" t="str">
        <f t="shared" si="83"/>
        <v/>
      </c>
      <c r="CG50" s="44" t="str">
        <f t="shared" si="84"/>
        <v/>
      </c>
      <c r="CH50" s="44" t="str">
        <f t="shared" si="85"/>
        <v/>
      </c>
      <c r="CI50" s="44" t="str">
        <f t="shared" si="86"/>
        <v/>
      </c>
      <c r="CJ50" s="44" t="str">
        <f t="shared" si="87"/>
        <v/>
      </c>
      <c r="CK50" s="44" t="str">
        <f t="shared" si="88"/>
        <v/>
      </c>
      <c r="CL50" s="44" t="str">
        <f t="shared" si="89"/>
        <v/>
      </c>
      <c r="CM50" s="44" t="str">
        <f t="shared" si="90"/>
        <v/>
      </c>
      <c r="CN50" s="44" t="str">
        <f t="shared" si="91"/>
        <v/>
      </c>
      <c r="CO50" s="44" t="str">
        <f t="shared" si="92"/>
        <v/>
      </c>
      <c r="CP50" s="44" t="str">
        <f t="shared" si="93"/>
        <v/>
      </c>
      <c r="CQ50" s="44" t="str">
        <f t="shared" si="94"/>
        <v/>
      </c>
      <c r="CR50" s="44" t="str">
        <f t="shared" si="95"/>
        <v/>
      </c>
      <c r="CS50" s="44" t="str">
        <f t="shared" si="96"/>
        <v/>
      </c>
      <c r="CT50" s="44" t="str">
        <f t="shared" si="97"/>
        <v/>
      </c>
      <c r="CU50" s="44" t="str">
        <f t="shared" si="98"/>
        <v/>
      </c>
      <c r="CV50" s="44" t="str">
        <f t="shared" si="99"/>
        <v/>
      </c>
      <c r="CW50" s="44" t="str">
        <f t="shared" si="100"/>
        <v/>
      </c>
      <c r="CX50" s="44" t="str">
        <f t="shared" si="101"/>
        <v/>
      </c>
      <c r="CY50" s="44" t="str">
        <f t="shared" si="102"/>
        <v/>
      </c>
      <c r="CZ50" s="44" t="str">
        <f t="shared" si="103"/>
        <v/>
      </c>
      <c r="DA50" s="45">
        <f t="shared" si="104"/>
        <v>0</v>
      </c>
      <c r="DB50" s="45">
        <f t="shared" si="105"/>
        <v>0</v>
      </c>
      <c r="DC50" s="45">
        <f t="shared" si="106"/>
        <v>0</v>
      </c>
      <c r="DD50" s="45">
        <f t="shared" si="107"/>
        <v>0</v>
      </c>
      <c r="DE50" s="45">
        <f t="shared" si="108"/>
        <v>0</v>
      </c>
      <c r="DF50" s="45">
        <f t="shared" si="62"/>
        <v>0</v>
      </c>
      <c r="DG50" s="45">
        <f t="shared" si="63"/>
        <v>0</v>
      </c>
      <c r="DH50" s="45">
        <f t="shared" si="64"/>
        <v>0</v>
      </c>
      <c r="DI50" s="45">
        <f t="shared" si="65"/>
        <v>0</v>
      </c>
      <c r="DJ50" s="45">
        <f t="shared" si="66"/>
        <v>0</v>
      </c>
      <c r="DK50" s="45">
        <f t="shared" si="67"/>
        <v>0</v>
      </c>
      <c r="DL50" s="45">
        <f t="shared" si="68"/>
        <v>0</v>
      </c>
      <c r="DM50" s="45">
        <f t="shared" si="69"/>
        <v>0</v>
      </c>
      <c r="DN50" s="45">
        <f t="shared" si="70"/>
        <v>0</v>
      </c>
      <c r="DO50" s="45">
        <f t="shared" si="71"/>
        <v>0</v>
      </c>
      <c r="DP50" s="45">
        <f t="shared" si="72"/>
        <v>0</v>
      </c>
      <c r="DQ50" s="45">
        <f t="shared" si="73"/>
        <v>0</v>
      </c>
      <c r="DR50" s="45">
        <f t="shared" si="74"/>
        <v>0</v>
      </c>
      <c r="DS50" s="45">
        <f t="shared" si="75"/>
        <v>0</v>
      </c>
      <c r="DT50" s="45">
        <f t="shared" si="76"/>
        <v>0</v>
      </c>
      <c r="DU50" s="45">
        <f t="shared" si="77"/>
        <v>0</v>
      </c>
      <c r="DV50" s="45">
        <f t="shared" si="78"/>
        <v>0</v>
      </c>
      <c r="DW50" s="45">
        <f t="shared" si="79"/>
        <v>0</v>
      </c>
      <c r="DX50" s="45">
        <f t="shared" si="80"/>
        <v>0</v>
      </c>
      <c r="DY50" s="45">
        <f t="shared" si="81"/>
        <v>0</v>
      </c>
      <c r="DZ50" s="45">
        <f t="shared" si="82"/>
        <v>0</v>
      </c>
    </row>
    <row r="51" spans="1:130" x14ac:dyDescent="0.25">
      <c r="A51" s="57" t="s">
        <v>54</v>
      </c>
      <c r="B51" s="299">
        <f t="shared" si="109"/>
        <v>0</v>
      </c>
      <c r="C51" s="57">
        <f t="shared" si="109"/>
        <v>0</v>
      </c>
      <c r="D51" s="58"/>
      <c r="E51" s="59"/>
      <c r="F51" s="60"/>
      <c r="G51" s="59"/>
      <c r="H51" s="60"/>
      <c r="I51" s="61"/>
      <c r="J51" s="58"/>
      <c r="K51" s="58"/>
      <c r="L51" s="60"/>
      <c r="M51" s="61"/>
      <c r="N51" s="58"/>
      <c r="O51" s="59"/>
      <c r="P51" s="60"/>
      <c r="Q51" s="59"/>
      <c r="R51" s="60"/>
      <c r="S51" s="59"/>
      <c r="T51" s="60"/>
      <c r="U51" s="59"/>
      <c r="V51" s="60"/>
      <c r="W51" s="59"/>
      <c r="X51" s="60"/>
      <c r="Y51" s="59"/>
      <c r="Z51" s="60"/>
      <c r="AA51" s="59"/>
      <c r="AB51" s="60"/>
      <c r="AC51" s="59"/>
      <c r="AD51" s="60"/>
      <c r="AE51" s="59"/>
      <c r="AF51" s="60"/>
      <c r="AG51" s="59"/>
      <c r="AH51" s="60"/>
      <c r="AI51" s="59"/>
      <c r="AJ51" s="60"/>
      <c r="AK51" s="59"/>
      <c r="AL51" s="60"/>
      <c r="AM51" s="59"/>
      <c r="AN51" s="60"/>
      <c r="AO51" s="59"/>
      <c r="AP51" s="60"/>
      <c r="AQ51" s="62"/>
      <c r="AR51" s="58"/>
      <c r="AS51" s="62"/>
      <c r="AT51" s="58"/>
      <c r="AU51" s="59"/>
      <c r="AV51" s="60"/>
      <c r="AW51" s="61"/>
      <c r="AX51" s="43" t="str">
        <f t="shared" si="56"/>
        <v/>
      </c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10"/>
      <c r="BJ51" s="10"/>
      <c r="BK51" s="10"/>
      <c r="BL51" s="10"/>
      <c r="BU51" s="11"/>
      <c r="BV51" s="11"/>
      <c r="BW51" s="11"/>
      <c r="CA51" s="44" t="str">
        <f t="shared" si="57"/>
        <v/>
      </c>
      <c r="CB51" s="44" t="str">
        <f t="shared" si="58"/>
        <v/>
      </c>
      <c r="CC51" s="44" t="str">
        <f t="shared" si="59"/>
        <v/>
      </c>
      <c r="CD51" s="44" t="str">
        <f t="shared" si="60"/>
        <v/>
      </c>
      <c r="CE51" s="44" t="str">
        <f t="shared" si="61"/>
        <v/>
      </c>
      <c r="CF51" s="44" t="str">
        <f t="shared" si="83"/>
        <v/>
      </c>
      <c r="CG51" s="44" t="str">
        <f t="shared" si="84"/>
        <v/>
      </c>
      <c r="CH51" s="44" t="str">
        <f t="shared" si="85"/>
        <v/>
      </c>
      <c r="CI51" s="44" t="str">
        <f t="shared" si="86"/>
        <v/>
      </c>
      <c r="CJ51" s="44" t="str">
        <f t="shared" si="87"/>
        <v/>
      </c>
      <c r="CK51" s="44" t="str">
        <f t="shared" si="88"/>
        <v/>
      </c>
      <c r="CL51" s="44" t="str">
        <f t="shared" si="89"/>
        <v/>
      </c>
      <c r="CM51" s="44" t="str">
        <f t="shared" si="90"/>
        <v/>
      </c>
      <c r="CN51" s="44" t="str">
        <f t="shared" si="91"/>
        <v/>
      </c>
      <c r="CO51" s="44" t="str">
        <f t="shared" si="92"/>
        <v/>
      </c>
      <c r="CP51" s="44" t="str">
        <f t="shared" si="93"/>
        <v/>
      </c>
      <c r="CQ51" s="44" t="str">
        <f t="shared" si="94"/>
        <v/>
      </c>
      <c r="CR51" s="44" t="str">
        <f t="shared" si="95"/>
        <v/>
      </c>
      <c r="CS51" s="44" t="str">
        <f t="shared" si="96"/>
        <v/>
      </c>
      <c r="CT51" s="44" t="str">
        <f t="shared" si="97"/>
        <v/>
      </c>
      <c r="CU51" s="44" t="str">
        <f t="shared" si="98"/>
        <v/>
      </c>
      <c r="CV51" s="44" t="str">
        <f t="shared" si="99"/>
        <v/>
      </c>
      <c r="CW51" s="44" t="str">
        <f t="shared" si="100"/>
        <v/>
      </c>
      <c r="CX51" s="44" t="str">
        <f t="shared" si="101"/>
        <v/>
      </c>
      <c r="CY51" s="44" t="str">
        <f t="shared" si="102"/>
        <v/>
      </c>
      <c r="CZ51" s="44" t="str">
        <f t="shared" si="103"/>
        <v/>
      </c>
      <c r="DA51" s="45">
        <f t="shared" si="104"/>
        <v>0</v>
      </c>
      <c r="DB51" s="45">
        <f t="shared" si="105"/>
        <v>0</v>
      </c>
      <c r="DC51" s="45">
        <f t="shared" si="106"/>
        <v>0</v>
      </c>
      <c r="DD51" s="45">
        <f t="shared" si="107"/>
        <v>0</v>
      </c>
      <c r="DE51" s="45">
        <f t="shared" si="108"/>
        <v>0</v>
      </c>
      <c r="DF51" s="45">
        <f t="shared" si="62"/>
        <v>0</v>
      </c>
      <c r="DG51" s="45">
        <f t="shared" si="63"/>
        <v>0</v>
      </c>
      <c r="DH51" s="45">
        <f t="shared" si="64"/>
        <v>0</v>
      </c>
      <c r="DI51" s="45">
        <f t="shared" si="65"/>
        <v>0</v>
      </c>
      <c r="DJ51" s="45">
        <f t="shared" si="66"/>
        <v>0</v>
      </c>
      <c r="DK51" s="45">
        <f t="shared" si="67"/>
        <v>0</v>
      </c>
      <c r="DL51" s="45">
        <f t="shared" si="68"/>
        <v>0</v>
      </c>
      <c r="DM51" s="45">
        <f t="shared" si="69"/>
        <v>0</v>
      </c>
      <c r="DN51" s="45">
        <f t="shared" si="70"/>
        <v>0</v>
      </c>
      <c r="DO51" s="45">
        <f t="shared" si="71"/>
        <v>0</v>
      </c>
      <c r="DP51" s="45">
        <f t="shared" si="72"/>
        <v>0</v>
      </c>
      <c r="DQ51" s="45">
        <f t="shared" si="73"/>
        <v>0</v>
      </c>
      <c r="DR51" s="45">
        <f t="shared" si="74"/>
        <v>0</v>
      </c>
      <c r="DS51" s="45">
        <f t="shared" si="75"/>
        <v>0</v>
      </c>
      <c r="DT51" s="45">
        <f t="shared" si="76"/>
        <v>0</v>
      </c>
      <c r="DU51" s="45">
        <f t="shared" si="77"/>
        <v>0</v>
      </c>
      <c r="DV51" s="45">
        <f t="shared" si="78"/>
        <v>0</v>
      </c>
      <c r="DW51" s="45">
        <f t="shared" si="79"/>
        <v>0</v>
      </c>
      <c r="DX51" s="45">
        <f t="shared" si="80"/>
        <v>0</v>
      </c>
      <c r="DY51" s="45">
        <f t="shared" si="81"/>
        <v>0</v>
      </c>
      <c r="DZ51" s="45">
        <f t="shared" si="82"/>
        <v>0</v>
      </c>
    </row>
    <row r="52" spans="1:130" x14ac:dyDescent="0.25">
      <c r="A52" s="15" t="s">
        <v>56</v>
      </c>
      <c r="B52" s="15"/>
      <c r="C52" s="15"/>
      <c r="D52" s="16"/>
      <c r="E52" s="16"/>
      <c r="F52" s="16"/>
      <c r="G52" s="16"/>
      <c r="I52" s="16"/>
      <c r="J52" s="17"/>
      <c r="K52" s="17"/>
      <c r="L52" s="17"/>
      <c r="M52" s="17"/>
      <c r="N52" s="17"/>
      <c r="O52" s="17"/>
      <c r="P52" s="17"/>
      <c r="Q52" s="8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T52" s="14"/>
      <c r="BU52" s="14"/>
      <c r="BV52" s="11"/>
      <c r="BW52" s="11"/>
    </row>
    <row r="53" spans="1:130" ht="15" customHeight="1" x14ac:dyDescent="0.25">
      <c r="A53" s="475" t="s">
        <v>4</v>
      </c>
      <c r="B53" s="478" t="s">
        <v>5</v>
      </c>
      <c r="C53" s="479"/>
      <c r="D53" s="482" t="s">
        <v>6</v>
      </c>
      <c r="E53" s="483"/>
      <c r="F53" s="483"/>
      <c r="G53" s="483"/>
      <c r="H53" s="483"/>
      <c r="I53" s="483"/>
      <c r="J53" s="483"/>
      <c r="K53" s="483"/>
      <c r="L53" s="483"/>
      <c r="M53" s="483"/>
      <c r="N53" s="483"/>
      <c r="O53" s="483"/>
      <c r="P53" s="483"/>
      <c r="Q53" s="483"/>
      <c r="R53" s="483"/>
      <c r="S53" s="483"/>
      <c r="T53" s="483"/>
      <c r="U53" s="483"/>
      <c r="V53" s="483"/>
      <c r="W53" s="483"/>
      <c r="X53" s="483"/>
      <c r="Y53" s="483"/>
      <c r="Z53" s="483"/>
      <c r="AA53" s="483"/>
      <c r="AB53" s="483"/>
      <c r="AC53" s="483"/>
      <c r="AD53" s="483"/>
      <c r="AE53" s="483"/>
      <c r="AF53" s="483"/>
      <c r="AG53" s="483"/>
      <c r="AH53" s="483"/>
      <c r="AI53" s="483"/>
      <c r="AJ53" s="483"/>
      <c r="AK53" s="483"/>
      <c r="AL53" s="483"/>
      <c r="AM53" s="483"/>
      <c r="AN53" s="483"/>
      <c r="AO53" s="483"/>
      <c r="AP53" s="483"/>
      <c r="AQ53" s="484"/>
      <c r="AR53" s="485" t="s">
        <v>7</v>
      </c>
      <c r="AS53" s="486"/>
      <c r="AT53" s="487" t="s">
        <v>8</v>
      </c>
      <c r="AU53" s="488"/>
      <c r="AV53" s="493" t="s">
        <v>9</v>
      </c>
      <c r="AW53" s="496" t="s">
        <v>10</v>
      </c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U53" s="10"/>
      <c r="BV53" s="11"/>
      <c r="BW53" s="11"/>
    </row>
    <row r="54" spans="1:130" ht="15" customHeight="1" x14ac:dyDescent="0.25">
      <c r="A54" s="476"/>
      <c r="B54" s="480"/>
      <c r="C54" s="481"/>
      <c r="D54" s="491" t="s">
        <v>11</v>
      </c>
      <c r="E54" s="485"/>
      <c r="F54" s="491" t="s">
        <v>12</v>
      </c>
      <c r="G54" s="485"/>
      <c r="H54" s="491" t="s">
        <v>13</v>
      </c>
      <c r="I54" s="492"/>
      <c r="J54" s="485" t="s">
        <v>14</v>
      </c>
      <c r="K54" s="485"/>
      <c r="L54" s="491" t="s">
        <v>15</v>
      </c>
      <c r="M54" s="485"/>
      <c r="N54" s="491" t="s">
        <v>16</v>
      </c>
      <c r="O54" s="485"/>
      <c r="P54" s="491" t="s">
        <v>17</v>
      </c>
      <c r="Q54" s="485"/>
      <c r="R54" s="491" t="s">
        <v>18</v>
      </c>
      <c r="S54" s="485"/>
      <c r="T54" s="491" t="s">
        <v>19</v>
      </c>
      <c r="U54" s="492"/>
      <c r="V54" s="491" t="s">
        <v>20</v>
      </c>
      <c r="W54" s="492"/>
      <c r="X54" s="491" t="s">
        <v>21</v>
      </c>
      <c r="Y54" s="492"/>
      <c r="Z54" s="491" t="s">
        <v>22</v>
      </c>
      <c r="AA54" s="492"/>
      <c r="AB54" s="491" t="s">
        <v>23</v>
      </c>
      <c r="AC54" s="492"/>
      <c r="AD54" s="491" t="s">
        <v>24</v>
      </c>
      <c r="AE54" s="492"/>
      <c r="AF54" s="491" t="s">
        <v>25</v>
      </c>
      <c r="AG54" s="492"/>
      <c r="AH54" s="491" t="s">
        <v>26</v>
      </c>
      <c r="AI54" s="492"/>
      <c r="AJ54" s="491" t="s">
        <v>27</v>
      </c>
      <c r="AK54" s="492"/>
      <c r="AL54" s="491" t="s">
        <v>28</v>
      </c>
      <c r="AM54" s="492"/>
      <c r="AN54" s="491" t="s">
        <v>29</v>
      </c>
      <c r="AO54" s="492"/>
      <c r="AP54" s="491" t="s">
        <v>30</v>
      </c>
      <c r="AQ54" s="486"/>
      <c r="AR54" s="499" t="s">
        <v>31</v>
      </c>
      <c r="AS54" s="501" t="s">
        <v>32</v>
      </c>
      <c r="AT54" s="489"/>
      <c r="AU54" s="490"/>
      <c r="AV54" s="494"/>
      <c r="AW54" s="497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U54" s="10"/>
    </row>
    <row r="55" spans="1:130" x14ac:dyDescent="0.25">
      <c r="A55" s="477"/>
      <c r="B55" s="24" t="s">
        <v>33</v>
      </c>
      <c r="C55" s="64" t="s">
        <v>34</v>
      </c>
      <c r="D55" s="18" t="s">
        <v>33</v>
      </c>
      <c r="E55" s="25" t="s">
        <v>34</v>
      </c>
      <c r="F55" s="18" t="s">
        <v>33</v>
      </c>
      <c r="G55" s="25" t="s">
        <v>34</v>
      </c>
      <c r="H55" s="18" t="s">
        <v>33</v>
      </c>
      <c r="I55" s="64" t="s">
        <v>34</v>
      </c>
      <c r="J55" s="24" t="s">
        <v>33</v>
      </c>
      <c r="K55" s="25" t="s">
        <v>34</v>
      </c>
      <c r="L55" s="18" t="s">
        <v>33</v>
      </c>
      <c r="M55" s="25" t="s">
        <v>34</v>
      </c>
      <c r="N55" s="18" t="s">
        <v>33</v>
      </c>
      <c r="O55" s="25" t="s">
        <v>34</v>
      </c>
      <c r="P55" s="18" t="s">
        <v>33</v>
      </c>
      <c r="Q55" s="25" t="s">
        <v>34</v>
      </c>
      <c r="R55" s="18" t="s">
        <v>33</v>
      </c>
      <c r="S55" s="25" t="s">
        <v>34</v>
      </c>
      <c r="T55" s="18" t="s">
        <v>33</v>
      </c>
      <c r="U55" s="25" t="s">
        <v>34</v>
      </c>
      <c r="V55" s="18" t="s">
        <v>33</v>
      </c>
      <c r="W55" s="25" t="s">
        <v>34</v>
      </c>
      <c r="X55" s="18" t="s">
        <v>33</v>
      </c>
      <c r="Y55" s="25" t="s">
        <v>34</v>
      </c>
      <c r="Z55" s="18" t="s">
        <v>33</v>
      </c>
      <c r="AA55" s="25" t="s">
        <v>34</v>
      </c>
      <c r="AB55" s="18" t="s">
        <v>33</v>
      </c>
      <c r="AC55" s="25" t="s">
        <v>34</v>
      </c>
      <c r="AD55" s="18" t="s">
        <v>33</v>
      </c>
      <c r="AE55" s="25" t="s">
        <v>34</v>
      </c>
      <c r="AF55" s="18" t="s">
        <v>33</v>
      </c>
      <c r="AG55" s="25" t="s">
        <v>34</v>
      </c>
      <c r="AH55" s="18" t="s">
        <v>33</v>
      </c>
      <c r="AI55" s="25" t="s">
        <v>34</v>
      </c>
      <c r="AJ55" s="18" t="s">
        <v>33</v>
      </c>
      <c r="AK55" s="25" t="s">
        <v>34</v>
      </c>
      <c r="AL55" s="18" t="s">
        <v>33</v>
      </c>
      <c r="AM55" s="25" t="s">
        <v>34</v>
      </c>
      <c r="AN55" s="18" t="s">
        <v>33</v>
      </c>
      <c r="AO55" s="25" t="s">
        <v>34</v>
      </c>
      <c r="AP55" s="18" t="s">
        <v>33</v>
      </c>
      <c r="AQ55" s="26" t="s">
        <v>34</v>
      </c>
      <c r="AR55" s="500"/>
      <c r="AS55" s="502"/>
      <c r="AT55" s="298" t="s">
        <v>35</v>
      </c>
      <c r="AU55" s="296" t="s">
        <v>36</v>
      </c>
      <c r="AV55" s="495"/>
      <c r="AW55" s="498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U55" s="10"/>
    </row>
    <row r="56" spans="1:130" x14ac:dyDescent="0.25">
      <c r="A56" s="65" t="s">
        <v>37</v>
      </c>
      <c r="B56" s="31">
        <f t="shared" ref="B56:C63" si="110">+N56+P56+R56+T56+V56+X56+Z56+AB56+AD56+AF56+AH56+AJ56+AL56+AN56+AP56</f>
        <v>0</v>
      </c>
      <c r="C56" s="32">
        <f t="shared" si="110"/>
        <v>0</v>
      </c>
      <c r="D56" s="33"/>
      <c r="E56" s="34"/>
      <c r="F56" s="35"/>
      <c r="G56" s="34"/>
      <c r="H56" s="35"/>
      <c r="I56" s="34"/>
      <c r="J56" s="35"/>
      <c r="K56" s="34"/>
      <c r="L56" s="35"/>
      <c r="M56" s="36"/>
      <c r="N56" s="37"/>
      <c r="O56" s="38"/>
      <c r="P56" s="39"/>
      <c r="Q56" s="38"/>
      <c r="R56" s="39"/>
      <c r="S56" s="38"/>
      <c r="T56" s="39"/>
      <c r="U56" s="38"/>
      <c r="V56" s="39"/>
      <c r="W56" s="38"/>
      <c r="X56" s="39"/>
      <c r="Y56" s="38"/>
      <c r="Z56" s="39"/>
      <c r="AA56" s="38"/>
      <c r="AB56" s="39"/>
      <c r="AC56" s="38"/>
      <c r="AD56" s="39"/>
      <c r="AE56" s="38"/>
      <c r="AF56" s="39"/>
      <c r="AG56" s="38"/>
      <c r="AH56" s="39"/>
      <c r="AI56" s="38"/>
      <c r="AJ56" s="39"/>
      <c r="AK56" s="38"/>
      <c r="AL56" s="39"/>
      <c r="AM56" s="38"/>
      <c r="AN56" s="39"/>
      <c r="AO56" s="38"/>
      <c r="AP56" s="39"/>
      <c r="AQ56" s="40"/>
      <c r="AR56" s="41"/>
      <c r="AS56" s="40"/>
      <c r="AT56" s="37"/>
      <c r="AU56" s="38"/>
      <c r="AV56" s="39"/>
      <c r="AW56" s="42"/>
      <c r="AX56" s="43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10"/>
      <c r="BJ56" s="10"/>
      <c r="BK56" s="10"/>
      <c r="BL56" s="10"/>
      <c r="BU56" s="10"/>
      <c r="BW56" s="11"/>
      <c r="CA56" s="44" t="str">
        <f t="shared" ref="CA56:CA73" si="112">IF(B56&lt;C56,"* El total de Reactivos NO DEBE ser superior al total de Procesados. ","")</f>
        <v/>
      </c>
      <c r="CB56" s="44" t="str">
        <f t="shared" ref="CB56:CB73" si="113">IF(B56&lt;&gt;(AR56+ AS56),"* La suma de las columnas Sexo DEBE SER IGUAL a los Procesados. ","")</f>
        <v/>
      </c>
      <c r="CC56" s="44" t="str">
        <f t="shared" ref="CC56:CC73" si="114">IF(B56&lt;(AT56+ AU56),"* La suma de las columna Trans NO DEBE ser superior al total de Procesados. ","")</f>
        <v/>
      </c>
      <c r="CD56" s="44" t="str">
        <f t="shared" ref="CD56:CD73" si="115">IF(B56&lt;AV56,"* La columna Pueblos Originarios NO DEBE ser superior al total de Procesados. ","")</f>
        <v/>
      </c>
      <c r="CE56" s="44" t="str">
        <f t="shared" ref="CE56:CE73" si="116">IF(B56&lt;AW56,"* La columna Migrantes NO DEBE ser superior al total de Procesados. ","")</f>
        <v/>
      </c>
      <c r="CF56" s="44" t="str">
        <f>IF(D56&lt;E56,CONCATENATE("* El total de procesados debe ser mayor o igual al total de Reactivos en el grupo de edad ",$D$54),"")</f>
        <v/>
      </c>
      <c r="CG56" s="44" t="str">
        <f>IF(F56&lt;G56,CONCATENATE("* El total de procesados debe ser mayor o igual al total de Reactivos en el grupo de edad ",$F$54),"")</f>
        <v/>
      </c>
      <c r="CH56" s="44" t="str">
        <f>IF(H56&lt;I56,CONCATENATE("* El total de procesados debe ser mayor o igual al total de Reactivos en el grupo de edad ",$H$54),"")</f>
        <v/>
      </c>
      <c r="CI56" s="44" t="str">
        <f>IF(J56&lt;K56,CONCATENATE("* El total de procesados debe ser mayor o igual al total de Reactivos en el grupo de edad ",$J$54),"")</f>
        <v/>
      </c>
      <c r="CJ56" s="44" t="str">
        <f>IF(L56&lt;M56,CONCATENATE("* El total de procesados debe ser mayor o igual al total de Reactivos en el grupo de edad ",$L$54),"")</f>
        <v/>
      </c>
      <c r="CK56" s="44" t="str">
        <f>IF(N56&lt;O56,CONCATENATE("* El total de procesados debe ser mayor o igual al total de Reactivos en el grupo de edad ",$N$54),"")</f>
        <v/>
      </c>
      <c r="CL56" s="44" t="str">
        <f>IF(P56&lt;Q56,CONCATENATE("* El total de procesados debe ser mayor o igual al total de Reactivos en el grupo de edad ",$P$54),"")</f>
        <v/>
      </c>
      <c r="CM56" s="44" t="str">
        <f>IF(R56&lt;S56,CONCATENATE("* El total de procesados debe ser mayor o igual al total de Reactivos en el grupo de edad ",$R$54),"")</f>
        <v/>
      </c>
      <c r="CN56" s="44" t="str">
        <f>IF(T56&lt;U56,CONCATENATE("* El total de procesados debe ser mayor o igual al total de Reactivos en el grupo de edad ",$T$54),"")</f>
        <v/>
      </c>
      <c r="CO56" s="44" t="str">
        <f>IF(V56&lt;W56,CONCATENATE("* El total de procesados debe ser mayor o igual al total de Reactivos en el grupo de edad ",$V$54),"")</f>
        <v/>
      </c>
      <c r="CP56" s="44" t="str">
        <f>IF(X56&lt;Y56,CONCATENATE("* El total de procesados debe ser mayor o igual al total de Reactivos en el grupo de edad ",$X$54),"")</f>
        <v/>
      </c>
      <c r="CQ56" s="44" t="str">
        <f>IF(Z56&lt;AA56,CONCATENATE("* El total de procesados debe ser mayor o igual al total de Reactivos en el grupo de edad ",$Z$54),"")</f>
        <v/>
      </c>
      <c r="CR56" s="44" t="str">
        <f>IF(AB56&lt;AC56,CONCATENATE("* El total de procesados debe ser mayor o igual al total de Reactivos en el grupo de edad ",$AB$54),"")</f>
        <v/>
      </c>
      <c r="CS56" s="44" t="str">
        <f>IF(AD56&lt;AE56,CONCATENATE("* El total de procesados debe ser mayor o igual al total de Reactivos en el grupo de edad ",$AD$54),"")</f>
        <v/>
      </c>
      <c r="CT56" s="44" t="str">
        <f>IF(AF56&lt;AG56,CONCATENATE("* El total de procesados debe ser mayor o igual al total de Reactivos en el grupo de edad ",$AF$54),"")</f>
        <v/>
      </c>
      <c r="CU56" s="44" t="str">
        <f>IF(AH56&lt;AI56,CONCATENATE("* El total de procesados debe ser mayor o igual al total de Reactivos en el grupo de edad ",$AH$54),"")</f>
        <v/>
      </c>
      <c r="CV56" s="44" t="str">
        <f>IF(AJ56&lt;AK56,CONCATENATE("* El total de procesados debe ser mayor o igual al total de Reactivos en el grupo de edad ",$AJ$54),"")</f>
        <v/>
      </c>
      <c r="CW56" s="44" t="str">
        <f>IF(AL56&lt;AM56,CONCATENATE("* El total de procesados debe ser mayor o igual al total de Reactivos en el grupo de edad ",$AL$54),"")</f>
        <v/>
      </c>
      <c r="CX56" s="44" t="str">
        <f>IF(AN56&lt;AO56,CONCATENATE("* El total de procesados debe ser mayor o igual al total de Reactivos en el grupo de edad ",$AN$54),"")</f>
        <v/>
      </c>
      <c r="CY56" s="44" t="str">
        <f>IF(AP56&lt;AQ56,CONCATENATE("* El total de procesados debe ser mayor o igual al total de Reactivos en el grupo de edad ",$AP$54),"")</f>
        <v/>
      </c>
      <c r="CZ56" s="44" t="str">
        <f t="shared" ref="CZ56:CZ73" si="117">IF(AND(B56&lt;&gt;0,OR(AT56="",AU56="",AV56="",AW56="")),"* No olvide digitar la columna Trans y/o Pueblos Originarios y/o Migrantes (Digite Cero si no tiene). ","")</f>
        <v/>
      </c>
      <c r="DA56" s="45">
        <f t="shared" ref="DA56:DA73" si="118">IF(B56&lt;   C56,1,0)</f>
        <v>0</v>
      </c>
      <c r="DB56" s="45">
        <f t="shared" ref="DB56:DB73" si="119">IF(B56&lt;&gt; AR56+AS56,1,0)</f>
        <v>0</v>
      </c>
      <c r="DC56" s="45">
        <f t="shared" ref="DC56:DC73" si="120">IF(B56&lt;  AT56+AU56,1,0)</f>
        <v>0</v>
      </c>
      <c r="DD56" s="45">
        <f t="shared" ref="DD56:DD73" si="121">IF(B56&lt;  AV56,1,0)</f>
        <v>0</v>
      </c>
      <c r="DE56" s="45">
        <f t="shared" ref="DE56:DE73" si="122">IF(B56&lt;  AW56,1,0)</f>
        <v>0</v>
      </c>
      <c r="DF56" s="45">
        <f t="shared" ref="DF56:DF73" si="123">IF(D56&lt;E56,1,0)</f>
        <v>0</v>
      </c>
      <c r="DG56" s="45">
        <f t="shared" ref="DG56:DG73" si="124">IF(F56&lt;G56,1,0)</f>
        <v>0</v>
      </c>
      <c r="DH56" s="45">
        <f t="shared" ref="DH56:DH73" si="125">IF(H56&lt;I56,1,0)</f>
        <v>0</v>
      </c>
      <c r="DI56" s="45">
        <f t="shared" ref="DI56:DI73" si="126">IF(J56&lt;K56,1,0)</f>
        <v>0</v>
      </c>
      <c r="DJ56" s="45">
        <f t="shared" ref="DJ56:DJ73" si="127">IF(L56&lt;M56,1,0)</f>
        <v>0</v>
      </c>
      <c r="DK56" s="45">
        <f t="shared" ref="DK56:DK73" si="128">IF(N56&lt;O56,1,0)</f>
        <v>0</v>
      </c>
      <c r="DL56" s="45">
        <f t="shared" ref="DL56:DL73" si="129">IF(P56&lt;Q56,1,0)</f>
        <v>0</v>
      </c>
      <c r="DM56" s="45">
        <f t="shared" ref="DM56:DM73" si="130">IF(R56&lt;S56,1,0)</f>
        <v>0</v>
      </c>
      <c r="DN56" s="45">
        <f t="shared" ref="DN56:DN73" si="131">IF(T56&lt;U56,1,0)</f>
        <v>0</v>
      </c>
      <c r="DO56" s="45">
        <f t="shared" ref="DO56:DO73" si="132">IF(V56&lt;W56,1,0)</f>
        <v>0</v>
      </c>
      <c r="DP56" s="45">
        <f t="shared" ref="DP56:DP73" si="133">IF(X56&lt;Y56,1,0)</f>
        <v>0</v>
      </c>
      <c r="DQ56" s="45">
        <f t="shared" ref="DQ56:DQ73" si="134">IF(Z56&lt;AA56,1,0)</f>
        <v>0</v>
      </c>
      <c r="DR56" s="45">
        <f t="shared" ref="DR56:DR73" si="135">IF(AB56&lt;AC56,1,0)</f>
        <v>0</v>
      </c>
      <c r="DS56" s="45">
        <f t="shared" ref="DS56:DS73" si="136">IF(AD56&lt;AE56,1,0)</f>
        <v>0</v>
      </c>
      <c r="DT56" s="45">
        <f t="shared" ref="DT56:DT73" si="137">IF(AF56&lt;AG56,1,0)</f>
        <v>0</v>
      </c>
      <c r="DU56" s="45">
        <f t="shared" ref="DU56:DU73" si="138">IF(AH56&lt;AI56,1,0)</f>
        <v>0</v>
      </c>
      <c r="DV56" s="45">
        <f t="shared" ref="DV56:DV73" si="139">IF(AJ56&lt;AK56,1,0)</f>
        <v>0</v>
      </c>
      <c r="DW56" s="45">
        <f t="shared" ref="DW56:DW73" si="140">IF(AL56&lt;AM56,1,0)</f>
        <v>0</v>
      </c>
      <c r="DX56" s="45">
        <f t="shared" ref="DX56:DX73" si="141">IF(AN56&lt;AO56,1,0)</f>
        <v>0</v>
      </c>
      <c r="DY56" s="45">
        <f t="shared" ref="DY56:DY73" si="142">IF(AP56&lt;AQ56,1,0)</f>
        <v>0</v>
      </c>
      <c r="DZ56" s="45">
        <f t="shared" ref="DZ56:DZ73" si="143">IF(AND(B56&lt;&gt;0,OR(AT56="",AU56="",AV56="",AW56="")),1,0)</f>
        <v>0</v>
      </c>
    </row>
    <row r="57" spans="1:130" x14ac:dyDescent="0.25">
      <c r="A57" s="66" t="s">
        <v>38</v>
      </c>
      <c r="B57" s="47">
        <f t="shared" si="110"/>
        <v>0</v>
      </c>
      <c r="C57" s="48">
        <f t="shared" si="110"/>
        <v>0</v>
      </c>
      <c r="D57" s="33"/>
      <c r="E57" s="34"/>
      <c r="F57" s="35"/>
      <c r="G57" s="34"/>
      <c r="H57" s="35"/>
      <c r="I57" s="34"/>
      <c r="J57" s="35"/>
      <c r="K57" s="34"/>
      <c r="L57" s="35"/>
      <c r="M57" s="36"/>
      <c r="N57" s="37"/>
      <c r="O57" s="38"/>
      <c r="P57" s="39"/>
      <c r="Q57" s="38"/>
      <c r="R57" s="39"/>
      <c r="S57" s="38"/>
      <c r="T57" s="39"/>
      <c r="U57" s="38"/>
      <c r="V57" s="39"/>
      <c r="W57" s="38"/>
      <c r="X57" s="39"/>
      <c r="Y57" s="38"/>
      <c r="Z57" s="39"/>
      <c r="AA57" s="38"/>
      <c r="AB57" s="39"/>
      <c r="AC57" s="38"/>
      <c r="AD57" s="39"/>
      <c r="AE57" s="38"/>
      <c r="AF57" s="39"/>
      <c r="AG57" s="38"/>
      <c r="AH57" s="39"/>
      <c r="AI57" s="38"/>
      <c r="AJ57" s="39"/>
      <c r="AK57" s="38"/>
      <c r="AL57" s="39"/>
      <c r="AM57" s="38"/>
      <c r="AN57" s="39"/>
      <c r="AO57" s="38"/>
      <c r="AP57" s="39"/>
      <c r="AQ57" s="40"/>
      <c r="AR57" s="41"/>
      <c r="AS57" s="40"/>
      <c r="AT57" s="37"/>
      <c r="AU57" s="38"/>
      <c r="AV57" s="39"/>
      <c r="AW57" s="42"/>
      <c r="AX57" s="43" t="str">
        <f t="shared" si="111"/>
        <v/>
      </c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10"/>
      <c r="BJ57" s="10"/>
      <c r="BK57" s="10"/>
      <c r="BL57" s="10"/>
      <c r="BU57" s="10"/>
      <c r="BW57" s="11"/>
      <c r="CA57" s="44" t="str">
        <f t="shared" si="112"/>
        <v/>
      </c>
      <c r="CB57" s="44" t="str">
        <f t="shared" si="113"/>
        <v/>
      </c>
      <c r="CC57" s="44" t="str">
        <f t="shared" si="114"/>
        <v/>
      </c>
      <c r="CD57" s="44" t="str">
        <f t="shared" si="115"/>
        <v/>
      </c>
      <c r="CE57" s="44" t="str">
        <f t="shared" si="116"/>
        <v/>
      </c>
      <c r="CF57" s="44" t="str">
        <f t="shared" ref="CF57:CF73" si="144">IF(D57&lt;E57,CONCATENATE("* El total de procesados debe ser mayor o igual al total de Reactivos en el grupo de edad ",$D$54),"")</f>
        <v/>
      </c>
      <c r="CG57" s="44" t="str">
        <f t="shared" ref="CG57:CG73" si="145">IF(F57&lt;G57,CONCATENATE("* El total de procesados debe ser mayor o igual al total de Reactivos en el grupo de edad ",$F$54),"")</f>
        <v/>
      </c>
      <c r="CH57" s="44" t="str">
        <f t="shared" ref="CH57:CH73" si="146">IF(H57&lt;I57,CONCATENATE("* El total de procesados debe ser mayor o igual al total de Reactivos en el grupo de edad ",$H$54),"")</f>
        <v/>
      </c>
      <c r="CI57" s="44" t="str">
        <f t="shared" ref="CI57:CI73" si="147">IF(J57&lt;K57,CONCATENATE("* El total de procesados debe ser mayor o igual al total de Reactivos en el grupo de edad ",$J$54),"")</f>
        <v/>
      </c>
      <c r="CJ57" s="44" t="str">
        <f t="shared" ref="CJ57:CJ73" si="148">IF(L57&lt;M57,CONCATENATE("* El total de procesados debe ser mayor o igual al total de Reactivos en el grupo de edad ",$L$54),"")</f>
        <v/>
      </c>
      <c r="CK57" s="44" t="str">
        <f t="shared" ref="CK57:CK73" si="149">IF(N57&lt;O57,CONCATENATE("* El total de procesados debe ser mayor o igual al total de Reactivos en el grupo de edad ",$N$54),"")</f>
        <v/>
      </c>
      <c r="CL57" s="44" t="str">
        <f t="shared" ref="CL57:CL73" si="150">IF(P57&lt;Q57,CONCATENATE("* El total de procesados debe ser mayor o igual al total de Reactivos en el grupo de edad ",$P$54),"")</f>
        <v/>
      </c>
      <c r="CM57" s="44" t="str">
        <f t="shared" ref="CM57:CM73" si="151">IF(R57&lt;S57,CONCATENATE("* El total de procesados debe ser mayor o igual al total de Reactivos en el grupo de edad ",$R$54),"")</f>
        <v/>
      </c>
      <c r="CN57" s="44" t="str">
        <f t="shared" ref="CN57:CN73" si="152">IF(T57&lt;U57,CONCATENATE("* El total de procesados debe ser mayor o igual al total de Reactivos en el grupo de edad ",$T$54),"")</f>
        <v/>
      </c>
      <c r="CO57" s="44" t="str">
        <f t="shared" ref="CO57:CO73" si="153">IF(V57&lt;W57,CONCATENATE("* El total de procesados debe ser mayor o igual al total de Reactivos en el grupo de edad ",$V$54),"")</f>
        <v/>
      </c>
      <c r="CP57" s="44" t="str">
        <f t="shared" ref="CP57:CP73" si="154">IF(X57&lt;Y57,CONCATENATE("* El total de procesados debe ser mayor o igual al total de Reactivos en el grupo de edad ",$X$54),"")</f>
        <v/>
      </c>
      <c r="CQ57" s="44" t="str">
        <f t="shared" ref="CQ57:CQ73" si="155">IF(Z57&lt;AA57,CONCATENATE("* El total de procesados debe ser mayor o igual al total de Reactivos en el grupo de edad ",$Z$54),"")</f>
        <v/>
      </c>
      <c r="CR57" s="44" t="str">
        <f t="shared" ref="CR57:CR73" si="156">IF(AB57&lt;AC57,CONCATENATE("* El total de procesados debe ser mayor o igual al total de Reactivos en el grupo de edad ",$AB$54),"")</f>
        <v/>
      </c>
      <c r="CS57" s="44" t="str">
        <f t="shared" ref="CS57:CS73" si="157">IF(AD57&lt;AE57,CONCATENATE("* El total de procesados debe ser mayor o igual al total de Reactivos en el grupo de edad ",$AD$54),"")</f>
        <v/>
      </c>
      <c r="CT57" s="44" t="str">
        <f t="shared" ref="CT57:CT73" si="158">IF(AF57&lt;AG57,CONCATENATE("* El total de procesados debe ser mayor o igual al total de Reactivos en el grupo de edad ",$AF$54),"")</f>
        <v/>
      </c>
      <c r="CU57" s="44" t="str">
        <f t="shared" ref="CU57:CU73" si="159">IF(AH57&lt;AI57,CONCATENATE("* El total de procesados debe ser mayor o igual al total de Reactivos en el grupo de edad ",$AH$54),"")</f>
        <v/>
      </c>
      <c r="CV57" s="44" t="str">
        <f t="shared" ref="CV57:CV73" si="160">IF(AJ57&lt;AK57,CONCATENATE("* El total de procesados debe ser mayor o igual al total de Reactivos en el grupo de edad ",$AJ$54),"")</f>
        <v/>
      </c>
      <c r="CW57" s="44" t="str">
        <f t="shared" ref="CW57:CW73" si="161">IF(AL57&lt;AM57,CONCATENATE("* El total de procesados debe ser mayor o igual al total de Reactivos en el grupo de edad ",$AL$54),"")</f>
        <v/>
      </c>
      <c r="CX57" s="44" t="str">
        <f t="shared" ref="CX57:CX73" si="162">IF(AN57&lt;AO57,CONCATENATE("* El total de procesados debe ser mayor o igual al total de Reactivos en el grupo de edad ",$AN$54),"")</f>
        <v/>
      </c>
      <c r="CY57" s="44" t="str">
        <f t="shared" ref="CY57:CY73" si="163">IF(AP57&lt;AQ57,CONCATENATE("* El total de procesados debe ser mayor o igual al total de Reactivos en el grupo de edad ",$AP$54),"")</f>
        <v/>
      </c>
      <c r="CZ57" s="44" t="str">
        <f t="shared" si="117"/>
        <v/>
      </c>
      <c r="DA57" s="45">
        <f t="shared" si="118"/>
        <v>0</v>
      </c>
      <c r="DB57" s="45">
        <f t="shared" si="119"/>
        <v>0</v>
      </c>
      <c r="DC57" s="45">
        <f t="shared" si="120"/>
        <v>0</v>
      </c>
      <c r="DD57" s="45">
        <f t="shared" si="121"/>
        <v>0</v>
      </c>
      <c r="DE57" s="45">
        <f t="shared" si="122"/>
        <v>0</v>
      </c>
      <c r="DF57" s="45">
        <f t="shared" si="123"/>
        <v>0</v>
      </c>
      <c r="DG57" s="45">
        <f t="shared" si="124"/>
        <v>0</v>
      </c>
      <c r="DH57" s="45">
        <f t="shared" si="125"/>
        <v>0</v>
      </c>
      <c r="DI57" s="45">
        <f t="shared" si="126"/>
        <v>0</v>
      </c>
      <c r="DJ57" s="45">
        <f t="shared" si="127"/>
        <v>0</v>
      </c>
      <c r="DK57" s="45">
        <f t="shared" si="128"/>
        <v>0</v>
      </c>
      <c r="DL57" s="45">
        <f t="shared" si="129"/>
        <v>0</v>
      </c>
      <c r="DM57" s="45">
        <f t="shared" si="130"/>
        <v>0</v>
      </c>
      <c r="DN57" s="45">
        <f t="shared" si="131"/>
        <v>0</v>
      </c>
      <c r="DO57" s="45">
        <f t="shared" si="132"/>
        <v>0</v>
      </c>
      <c r="DP57" s="45">
        <f t="shared" si="133"/>
        <v>0</v>
      </c>
      <c r="DQ57" s="45">
        <f t="shared" si="134"/>
        <v>0</v>
      </c>
      <c r="DR57" s="45">
        <f t="shared" si="135"/>
        <v>0</v>
      </c>
      <c r="DS57" s="45">
        <f t="shared" si="136"/>
        <v>0</v>
      </c>
      <c r="DT57" s="45">
        <f t="shared" si="137"/>
        <v>0</v>
      </c>
      <c r="DU57" s="45">
        <f t="shared" si="138"/>
        <v>0</v>
      </c>
      <c r="DV57" s="45">
        <f t="shared" si="139"/>
        <v>0</v>
      </c>
      <c r="DW57" s="45">
        <f t="shared" si="140"/>
        <v>0</v>
      </c>
      <c r="DX57" s="45">
        <f t="shared" si="141"/>
        <v>0</v>
      </c>
      <c r="DY57" s="45">
        <f t="shared" si="142"/>
        <v>0</v>
      </c>
      <c r="DZ57" s="45">
        <f t="shared" si="143"/>
        <v>0</v>
      </c>
    </row>
    <row r="58" spans="1:130" x14ac:dyDescent="0.25">
      <c r="A58" s="66" t="s">
        <v>39</v>
      </c>
      <c r="B58" s="47">
        <f t="shared" si="110"/>
        <v>3</v>
      </c>
      <c r="C58" s="48">
        <f t="shared" si="110"/>
        <v>0</v>
      </c>
      <c r="D58" s="33"/>
      <c r="E58" s="34"/>
      <c r="F58" s="35"/>
      <c r="G58" s="34"/>
      <c r="H58" s="35"/>
      <c r="I58" s="34"/>
      <c r="J58" s="35"/>
      <c r="K58" s="34"/>
      <c r="L58" s="35"/>
      <c r="M58" s="36"/>
      <c r="N58" s="37">
        <v>0</v>
      </c>
      <c r="O58" s="38">
        <v>0</v>
      </c>
      <c r="P58" s="39">
        <v>0</v>
      </c>
      <c r="Q58" s="38">
        <v>0</v>
      </c>
      <c r="R58" s="39">
        <v>1</v>
      </c>
      <c r="S58" s="38">
        <v>0</v>
      </c>
      <c r="T58" s="39">
        <v>1</v>
      </c>
      <c r="U58" s="38">
        <v>0</v>
      </c>
      <c r="V58" s="39">
        <v>1</v>
      </c>
      <c r="W58" s="38">
        <v>0</v>
      </c>
      <c r="X58" s="39">
        <v>0</v>
      </c>
      <c r="Y58" s="38">
        <v>0</v>
      </c>
      <c r="Z58" s="39">
        <v>0</v>
      </c>
      <c r="AA58" s="38">
        <v>0</v>
      </c>
      <c r="AB58" s="39">
        <v>0</v>
      </c>
      <c r="AC58" s="38">
        <v>0</v>
      </c>
      <c r="AD58" s="39">
        <v>0</v>
      </c>
      <c r="AE58" s="38">
        <v>0</v>
      </c>
      <c r="AF58" s="39">
        <v>0</v>
      </c>
      <c r="AG58" s="38">
        <v>0</v>
      </c>
      <c r="AH58" s="39">
        <v>0</v>
      </c>
      <c r="AI58" s="38">
        <v>0</v>
      </c>
      <c r="AJ58" s="39">
        <v>0</v>
      </c>
      <c r="AK58" s="38">
        <v>0</v>
      </c>
      <c r="AL58" s="39">
        <v>0</v>
      </c>
      <c r="AM58" s="38">
        <v>0</v>
      </c>
      <c r="AN58" s="39">
        <v>0</v>
      </c>
      <c r="AO58" s="38">
        <v>0</v>
      </c>
      <c r="AP58" s="39">
        <v>0</v>
      </c>
      <c r="AQ58" s="40">
        <v>0</v>
      </c>
      <c r="AR58" s="41"/>
      <c r="AS58" s="40">
        <v>3</v>
      </c>
      <c r="AT58" s="37">
        <v>0</v>
      </c>
      <c r="AU58" s="38">
        <v>0</v>
      </c>
      <c r="AV58" s="39">
        <v>0</v>
      </c>
      <c r="AW58" s="42">
        <v>0</v>
      </c>
      <c r="AX58" s="43" t="str">
        <f t="shared" si="111"/>
        <v/>
      </c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10"/>
      <c r="BJ58" s="10"/>
      <c r="BK58" s="10"/>
      <c r="BL58" s="10"/>
      <c r="BU58" s="10"/>
      <c r="BW58" s="11"/>
      <c r="CA58" s="44" t="str">
        <f t="shared" si="112"/>
        <v/>
      </c>
      <c r="CB58" s="44" t="str">
        <f t="shared" si="113"/>
        <v/>
      </c>
      <c r="CC58" s="44" t="str">
        <f t="shared" si="114"/>
        <v/>
      </c>
      <c r="CD58" s="44" t="str">
        <f t="shared" si="115"/>
        <v/>
      </c>
      <c r="CE58" s="44" t="str">
        <f t="shared" si="116"/>
        <v/>
      </c>
      <c r="CF58" s="44" t="str">
        <f t="shared" si="144"/>
        <v/>
      </c>
      <c r="CG58" s="44" t="str">
        <f t="shared" si="145"/>
        <v/>
      </c>
      <c r="CH58" s="44" t="str">
        <f t="shared" si="146"/>
        <v/>
      </c>
      <c r="CI58" s="44" t="str">
        <f t="shared" si="147"/>
        <v/>
      </c>
      <c r="CJ58" s="44" t="str">
        <f t="shared" si="148"/>
        <v/>
      </c>
      <c r="CK58" s="44" t="str">
        <f t="shared" si="149"/>
        <v/>
      </c>
      <c r="CL58" s="44" t="str">
        <f t="shared" si="150"/>
        <v/>
      </c>
      <c r="CM58" s="44" t="str">
        <f t="shared" si="151"/>
        <v/>
      </c>
      <c r="CN58" s="44" t="str">
        <f t="shared" si="152"/>
        <v/>
      </c>
      <c r="CO58" s="44" t="str">
        <f t="shared" si="153"/>
        <v/>
      </c>
      <c r="CP58" s="44" t="str">
        <f t="shared" si="154"/>
        <v/>
      </c>
      <c r="CQ58" s="44" t="str">
        <f t="shared" si="155"/>
        <v/>
      </c>
      <c r="CR58" s="44" t="str">
        <f t="shared" si="156"/>
        <v/>
      </c>
      <c r="CS58" s="44" t="str">
        <f t="shared" si="157"/>
        <v/>
      </c>
      <c r="CT58" s="44" t="str">
        <f t="shared" si="158"/>
        <v/>
      </c>
      <c r="CU58" s="44" t="str">
        <f t="shared" si="159"/>
        <v/>
      </c>
      <c r="CV58" s="44" t="str">
        <f t="shared" si="160"/>
        <v/>
      </c>
      <c r="CW58" s="44" t="str">
        <f t="shared" si="161"/>
        <v/>
      </c>
      <c r="CX58" s="44" t="str">
        <f t="shared" si="162"/>
        <v/>
      </c>
      <c r="CY58" s="44" t="str">
        <f t="shared" si="163"/>
        <v/>
      </c>
      <c r="CZ58" s="44" t="str">
        <f t="shared" si="117"/>
        <v/>
      </c>
      <c r="DA58" s="45">
        <f t="shared" si="118"/>
        <v>0</v>
      </c>
      <c r="DB58" s="45">
        <f t="shared" si="119"/>
        <v>0</v>
      </c>
      <c r="DC58" s="45">
        <f t="shared" si="120"/>
        <v>0</v>
      </c>
      <c r="DD58" s="45">
        <f t="shared" si="121"/>
        <v>0</v>
      </c>
      <c r="DE58" s="45">
        <f t="shared" si="122"/>
        <v>0</v>
      </c>
      <c r="DF58" s="45">
        <f t="shared" si="123"/>
        <v>0</v>
      </c>
      <c r="DG58" s="45">
        <f t="shared" si="124"/>
        <v>0</v>
      </c>
      <c r="DH58" s="45">
        <f t="shared" si="125"/>
        <v>0</v>
      </c>
      <c r="DI58" s="45">
        <f t="shared" si="126"/>
        <v>0</v>
      </c>
      <c r="DJ58" s="45">
        <f t="shared" si="127"/>
        <v>0</v>
      </c>
      <c r="DK58" s="45">
        <f t="shared" si="128"/>
        <v>0</v>
      </c>
      <c r="DL58" s="45">
        <f t="shared" si="129"/>
        <v>0</v>
      </c>
      <c r="DM58" s="45">
        <f t="shared" si="130"/>
        <v>0</v>
      </c>
      <c r="DN58" s="45">
        <f t="shared" si="131"/>
        <v>0</v>
      </c>
      <c r="DO58" s="45">
        <f t="shared" si="132"/>
        <v>0</v>
      </c>
      <c r="DP58" s="45">
        <f t="shared" si="133"/>
        <v>0</v>
      </c>
      <c r="DQ58" s="45">
        <f t="shared" si="134"/>
        <v>0</v>
      </c>
      <c r="DR58" s="45">
        <f t="shared" si="135"/>
        <v>0</v>
      </c>
      <c r="DS58" s="45">
        <f t="shared" si="136"/>
        <v>0</v>
      </c>
      <c r="DT58" s="45">
        <f t="shared" si="137"/>
        <v>0</v>
      </c>
      <c r="DU58" s="45">
        <f t="shared" si="138"/>
        <v>0</v>
      </c>
      <c r="DV58" s="45">
        <f t="shared" si="139"/>
        <v>0</v>
      </c>
      <c r="DW58" s="45">
        <f t="shared" si="140"/>
        <v>0</v>
      </c>
      <c r="DX58" s="45">
        <f t="shared" si="141"/>
        <v>0</v>
      </c>
      <c r="DY58" s="45">
        <f t="shared" si="142"/>
        <v>0</v>
      </c>
      <c r="DZ58" s="45">
        <f t="shared" si="143"/>
        <v>0</v>
      </c>
    </row>
    <row r="59" spans="1:130" x14ac:dyDescent="0.25">
      <c r="A59" s="66" t="s">
        <v>40</v>
      </c>
      <c r="B59" s="47">
        <f t="shared" si="110"/>
        <v>0</v>
      </c>
      <c r="C59" s="48">
        <f t="shared" si="110"/>
        <v>0</v>
      </c>
      <c r="D59" s="33"/>
      <c r="E59" s="34"/>
      <c r="F59" s="35"/>
      <c r="G59" s="34"/>
      <c r="H59" s="35"/>
      <c r="I59" s="34"/>
      <c r="J59" s="35"/>
      <c r="K59" s="34"/>
      <c r="L59" s="35"/>
      <c r="M59" s="36"/>
      <c r="N59" s="37"/>
      <c r="O59" s="38"/>
      <c r="P59" s="39"/>
      <c r="Q59" s="38"/>
      <c r="R59" s="39"/>
      <c r="S59" s="38"/>
      <c r="T59" s="39"/>
      <c r="U59" s="38"/>
      <c r="V59" s="39"/>
      <c r="W59" s="38"/>
      <c r="X59" s="39"/>
      <c r="Y59" s="38"/>
      <c r="Z59" s="39"/>
      <c r="AA59" s="38"/>
      <c r="AB59" s="39"/>
      <c r="AC59" s="38"/>
      <c r="AD59" s="39"/>
      <c r="AE59" s="38"/>
      <c r="AF59" s="39"/>
      <c r="AG59" s="38"/>
      <c r="AH59" s="39"/>
      <c r="AI59" s="38"/>
      <c r="AJ59" s="39"/>
      <c r="AK59" s="38"/>
      <c r="AL59" s="39"/>
      <c r="AM59" s="38"/>
      <c r="AN59" s="39"/>
      <c r="AO59" s="38"/>
      <c r="AP59" s="39"/>
      <c r="AQ59" s="40"/>
      <c r="AR59" s="41"/>
      <c r="AS59" s="40"/>
      <c r="AT59" s="37"/>
      <c r="AU59" s="38"/>
      <c r="AV59" s="39"/>
      <c r="AW59" s="42"/>
      <c r="AX59" s="43" t="str">
        <f t="shared" si="111"/>
        <v/>
      </c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10"/>
      <c r="BJ59" s="10"/>
      <c r="BK59" s="10"/>
      <c r="BL59" s="10"/>
      <c r="BU59" s="10"/>
      <c r="BW59" s="11"/>
      <c r="CA59" s="44" t="str">
        <f t="shared" si="112"/>
        <v/>
      </c>
      <c r="CB59" s="44" t="str">
        <f t="shared" si="113"/>
        <v/>
      </c>
      <c r="CC59" s="44" t="str">
        <f t="shared" si="114"/>
        <v/>
      </c>
      <c r="CD59" s="44" t="str">
        <f t="shared" si="115"/>
        <v/>
      </c>
      <c r="CE59" s="44" t="str">
        <f t="shared" si="116"/>
        <v/>
      </c>
      <c r="CF59" s="44" t="str">
        <f t="shared" si="144"/>
        <v/>
      </c>
      <c r="CG59" s="44" t="str">
        <f t="shared" si="145"/>
        <v/>
      </c>
      <c r="CH59" s="44" t="str">
        <f t="shared" si="146"/>
        <v/>
      </c>
      <c r="CI59" s="44" t="str">
        <f t="shared" si="147"/>
        <v/>
      </c>
      <c r="CJ59" s="44" t="str">
        <f t="shared" si="148"/>
        <v/>
      </c>
      <c r="CK59" s="44" t="str">
        <f t="shared" si="149"/>
        <v/>
      </c>
      <c r="CL59" s="44" t="str">
        <f t="shared" si="150"/>
        <v/>
      </c>
      <c r="CM59" s="44" t="str">
        <f t="shared" si="151"/>
        <v/>
      </c>
      <c r="CN59" s="44" t="str">
        <f t="shared" si="152"/>
        <v/>
      </c>
      <c r="CO59" s="44" t="str">
        <f t="shared" si="153"/>
        <v/>
      </c>
      <c r="CP59" s="44" t="str">
        <f t="shared" si="154"/>
        <v/>
      </c>
      <c r="CQ59" s="44" t="str">
        <f t="shared" si="155"/>
        <v/>
      </c>
      <c r="CR59" s="44" t="str">
        <f t="shared" si="156"/>
        <v/>
      </c>
      <c r="CS59" s="44" t="str">
        <f t="shared" si="157"/>
        <v/>
      </c>
      <c r="CT59" s="44" t="str">
        <f t="shared" si="158"/>
        <v/>
      </c>
      <c r="CU59" s="44" t="str">
        <f t="shared" si="159"/>
        <v/>
      </c>
      <c r="CV59" s="44" t="str">
        <f t="shared" si="160"/>
        <v/>
      </c>
      <c r="CW59" s="44" t="str">
        <f t="shared" si="161"/>
        <v/>
      </c>
      <c r="CX59" s="44" t="str">
        <f t="shared" si="162"/>
        <v/>
      </c>
      <c r="CY59" s="44" t="str">
        <f t="shared" si="163"/>
        <v/>
      </c>
      <c r="CZ59" s="44" t="str">
        <f t="shared" si="117"/>
        <v/>
      </c>
      <c r="DA59" s="45">
        <f t="shared" si="118"/>
        <v>0</v>
      </c>
      <c r="DB59" s="45">
        <f t="shared" si="119"/>
        <v>0</v>
      </c>
      <c r="DC59" s="45">
        <f t="shared" si="120"/>
        <v>0</v>
      </c>
      <c r="DD59" s="45">
        <f t="shared" si="121"/>
        <v>0</v>
      </c>
      <c r="DE59" s="45">
        <f t="shared" si="122"/>
        <v>0</v>
      </c>
      <c r="DF59" s="45">
        <f t="shared" si="123"/>
        <v>0</v>
      </c>
      <c r="DG59" s="45">
        <f t="shared" si="124"/>
        <v>0</v>
      </c>
      <c r="DH59" s="45">
        <f t="shared" si="125"/>
        <v>0</v>
      </c>
      <c r="DI59" s="45">
        <f t="shared" si="126"/>
        <v>0</v>
      </c>
      <c r="DJ59" s="45">
        <f t="shared" si="127"/>
        <v>0</v>
      </c>
      <c r="DK59" s="45">
        <f t="shared" si="128"/>
        <v>0</v>
      </c>
      <c r="DL59" s="45">
        <f t="shared" si="129"/>
        <v>0</v>
      </c>
      <c r="DM59" s="45">
        <f t="shared" si="130"/>
        <v>0</v>
      </c>
      <c r="DN59" s="45">
        <f t="shared" si="131"/>
        <v>0</v>
      </c>
      <c r="DO59" s="45">
        <f t="shared" si="132"/>
        <v>0</v>
      </c>
      <c r="DP59" s="45">
        <f t="shared" si="133"/>
        <v>0</v>
      </c>
      <c r="DQ59" s="45">
        <f t="shared" si="134"/>
        <v>0</v>
      </c>
      <c r="DR59" s="45">
        <f t="shared" si="135"/>
        <v>0</v>
      </c>
      <c r="DS59" s="45">
        <f t="shared" si="136"/>
        <v>0</v>
      </c>
      <c r="DT59" s="45">
        <f t="shared" si="137"/>
        <v>0</v>
      </c>
      <c r="DU59" s="45">
        <f t="shared" si="138"/>
        <v>0</v>
      </c>
      <c r="DV59" s="45">
        <f t="shared" si="139"/>
        <v>0</v>
      </c>
      <c r="DW59" s="45">
        <f t="shared" si="140"/>
        <v>0</v>
      </c>
      <c r="DX59" s="45">
        <f t="shared" si="141"/>
        <v>0</v>
      </c>
      <c r="DY59" s="45">
        <f t="shared" si="142"/>
        <v>0</v>
      </c>
      <c r="DZ59" s="45">
        <f t="shared" si="143"/>
        <v>0</v>
      </c>
    </row>
    <row r="60" spans="1:130" ht="22.5" x14ac:dyDescent="0.25">
      <c r="A60" s="67" t="s">
        <v>41</v>
      </c>
      <c r="B60" s="47">
        <f t="shared" si="110"/>
        <v>0</v>
      </c>
      <c r="C60" s="48">
        <f t="shared" si="110"/>
        <v>0</v>
      </c>
      <c r="D60" s="33"/>
      <c r="E60" s="34"/>
      <c r="F60" s="35"/>
      <c r="G60" s="34"/>
      <c r="H60" s="35"/>
      <c r="I60" s="34"/>
      <c r="J60" s="35"/>
      <c r="K60" s="34"/>
      <c r="L60" s="35"/>
      <c r="M60" s="36"/>
      <c r="N60" s="37"/>
      <c r="O60" s="38"/>
      <c r="P60" s="39"/>
      <c r="Q60" s="38"/>
      <c r="R60" s="39"/>
      <c r="S60" s="38"/>
      <c r="T60" s="39"/>
      <c r="U60" s="38"/>
      <c r="V60" s="39"/>
      <c r="W60" s="38"/>
      <c r="X60" s="39"/>
      <c r="Y60" s="38"/>
      <c r="Z60" s="39"/>
      <c r="AA60" s="38"/>
      <c r="AB60" s="39"/>
      <c r="AC60" s="38"/>
      <c r="AD60" s="39"/>
      <c r="AE60" s="38"/>
      <c r="AF60" s="39"/>
      <c r="AG60" s="38"/>
      <c r="AH60" s="39"/>
      <c r="AI60" s="38"/>
      <c r="AJ60" s="39"/>
      <c r="AK60" s="38"/>
      <c r="AL60" s="39"/>
      <c r="AM60" s="38"/>
      <c r="AN60" s="39"/>
      <c r="AO60" s="38"/>
      <c r="AP60" s="39"/>
      <c r="AQ60" s="40"/>
      <c r="AR60" s="41"/>
      <c r="AS60" s="40"/>
      <c r="AT60" s="37"/>
      <c r="AU60" s="38"/>
      <c r="AV60" s="39"/>
      <c r="AW60" s="42"/>
      <c r="AX60" s="43" t="str">
        <f t="shared" si="111"/>
        <v/>
      </c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10"/>
      <c r="BJ60" s="10"/>
      <c r="BK60" s="10"/>
      <c r="BL60" s="10"/>
      <c r="BU60" s="10"/>
      <c r="BW60" s="11"/>
      <c r="CA60" s="44" t="str">
        <f t="shared" si="112"/>
        <v/>
      </c>
      <c r="CB60" s="44" t="str">
        <f t="shared" si="113"/>
        <v/>
      </c>
      <c r="CC60" s="44" t="str">
        <f t="shared" si="114"/>
        <v/>
      </c>
      <c r="CD60" s="44" t="str">
        <f t="shared" si="115"/>
        <v/>
      </c>
      <c r="CE60" s="44" t="str">
        <f t="shared" si="116"/>
        <v/>
      </c>
      <c r="CF60" s="44" t="str">
        <f t="shared" si="144"/>
        <v/>
      </c>
      <c r="CG60" s="44" t="str">
        <f t="shared" si="145"/>
        <v/>
      </c>
      <c r="CH60" s="44" t="str">
        <f t="shared" si="146"/>
        <v/>
      </c>
      <c r="CI60" s="44" t="str">
        <f t="shared" si="147"/>
        <v/>
      </c>
      <c r="CJ60" s="44" t="str">
        <f t="shared" si="148"/>
        <v/>
      </c>
      <c r="CK60" s="44" t="str">
        <f t="shared" si="149"/>
        <v/>
      </c>
      <c r="CL60" s="44" t="str">
        <f t="shared" si="150"/>
        <v/>
      </c>
      <c r="CM60" s="44" t="str">
        <f t="shared" si="151"/>
        <v/>
      </c>
      <c r="CN60" s="44" t="str">
        <f t="shared" si="152"/>
        <v/>
      </c>
      <c r="CO60" s="44" t="str">
        <f t="shared" si="153"/>
        <v/>
      </c>
      <c r="CP60" s="44" t="str">
        <f t="shared" si="154"/>
        <v/>
      </c>
      <c r="CQ60" s="44" t="str">
        <f t="shared" si="155"/>
        <v/>
      </c>
      <c r="CR60" s="44" t="str">
        <f t="shared" si="156"/>
        <v/>
      </c>
      <c r="CS60" s="44" t="str">
        <f t="shared" si="157"/>
        <v/>
      </c>
      <c r="CT60" s="44" t="str">
        <f t="shared" si="158"/>
        <v/>
      </c>
      <c r="CU60" s="44" t="str">
        <f t="shared" si="159"/>
        <v/>
      </c>
      <c r="CV60" s="44" t="str">
        <f t="shared" si="160"/>
        <v/>
      </c>
      <c r="CW60" s="44" t="str">
        <f t="shared" si="161"/>
        <v/>
      </c>
      <c r="CX60" s="44" t="str">
        <f t="shared" si="162"/>
        <v/>
      </c>
      <c r="CY60" s="44" t="str">
        <f t="shared" si="163"/>
        <v/>
      </c>
      <c r="CZ60" s="44" t="str">
        <f t="shared" si="117"/>
        <v/>
      </c>
      <c r="DA60" s="45">
        <f t="shared" si="118"/>
        <v>0</v>
      </c>
      <c r="DB60" s="45">
        <f t="shared" si="119"/>
        <v>0</v>
      </c>
      <c r="DC60" s="45">
        <f t="shared" si="120"/>
        <v>0</v>
      </c>
      <c r="DD60" s="45">
        <f t="shared" si="121"/>
        <v>0</v>
      </c>
      <c r="DE60" s="45">
        <f t="shared" si="122"/>
        <v>0</v>
      </c>
      <c r="DF60" s="45">
        <f t="shared" si="123"/>
        <v>0</v>
      </c>
      <c r="DG60" s="45">
        <f t="shared" si="124"/>
        <v>0</v>
      </c>
      <c r="DH60" s="45">
        <f t="shared" si="125"/>
        <v>0</v>
      </c>
      <c r="DI60" s="45">
        <f t="shared" si="126"/>
        <v>0</v>
      </c>
      <c r="DJ60" s="45">
        <f t="shared" si="127"/>
        <v>0</v>
      </c>
      <c r="DK60" s="45">
        <f t="shared" si="128"/>
        <v>0</v>
      </c>
      <c r="DL60" s="45">
        <f t="shared" si="129"/>
        <v>0</v>
      </c>
      <c r="DM60" s="45">
        <f t="shared" si="130"/>
        <v>0</v>
      </c>
      <c r="DN60" s="45">
        <f t="shared" si="131"/>
        <v>0</v>
      </c>
      <c r="DO60" s="45">
        <f t="shared" si="132"/>
        <v>0</v>
      </c>
      <c r="DP60" s="45">
        <f t="shared" si="133"/>
        <v>0</v>
      </c>
      <c r="DQ60" s="45">
        <f t="shared" si="134"/>
        <v>0</v>
      </c>
      <c r="DR60" s="45">
        <f t="shared" si="135"/>
        <v>0</v>
      </c>
      <c r="DS60" s="45">
        <f t="shared" si="136"/>
        <v>0</v>
      </c>
      <c r="DT60" s="45">
        <f t="shared" si="137"/>
        <v>0</v>
      </c>
      <c r="DU60" s="45">
        <f t="shared" si="138"/>
        <v>0</v>
      </c>
      <c r="DV60" s="45">
        <f t="shared" si="139"/>
        <v>0</v>
      </c>
      <c r="DW60" s="45">
        <f t="shared" si="140"/>
        <v>0</v>
      </c>
      <c r="DX60" s="45">
        <f t="shared" si="141"/>
        <v>0</v>
      </c>
      <c r="DY60" s="45">
        <f t="shared" si="142"/>
        <v>0</v>
      </c>
      <c r="DZ60" s="45">
        <f t="shared" si="143"/>
        <v>0</v>
      </c>
    </row>
    <row r="61" spans="1:130" ht="22.5" x14ac:dyDescent="0.25">
      <c r="A61" s="67" t="s">
        <v>42</v>
      </c>
      <c r="B61" s="47">
        <f t="shared" si="110"/>
        <v>0</v>
      </c>
      <c r="C61" s="48">
        <f t="shared" si="110"/>
        <v>0</v>
      </c>
      <c r="D61" s="33"/>
      <c r="E61" s="34"/>
      <c r="F61" s="35"/>
      <c r="G61" s="34"/>
      <c r="H61" s="35"/>
      <c r="I61" s="34"/>
      <c r="J61" s="35"/>
      <c r="K61" s="34"/>
      <c r="L61" s="35"/>
      <c r="M61" s="36"/>
      <c r="N61" s="37"/>
      <c r="O61" s="38"/>
      <c r="P61" s="39"/>
      <c r="Q61" s="38"/>
      <c r="R61" s="39"/>
      <c r="S61" s="38"/>
      <c r="T61" s="39"/>
      <c r="U61" s="38"/>
      <c r="V61" s="39"/>
      <c r="W61" s="38"/>
      <c r="X61" s="39"/>
      <c r="Y61" s="38"/>
      <c r="Z61" s="39"/>
      <c r="AA61" s="38"/>
      <c r="AB61" s="39"/>
      <c r="AC61" s="38"/>
      <c r="AD61" s="39"/>
      <c r="AE61" s="38"/>
      <c r="AF61" s="39"/>
      <c r="AG61" s="38"/>
      <c r="AH61" s="39"/>
      <c r="AI61" s="38"/>
      <c r="AJ61" s="39"/>
      <c r="AK61" s="38"/>
      <c r="AL61" s="39"/>
      <c r="AM61" s="38"/>
      <c r="AN61" s="39"/>
      <c r="AO61" s="38"/>
      <c r="AP61" s="39"/>
      <c r="AQ61" s="40"/>
      <c r="AR61" s="37"/>
      <c r="AS61" s="40"/>
      <c r="AT61" s="37"/>
      <c r="AU61" s="38"/>
      <c r="AV61" s="39"/>
      <c r="AW61" s="42"/>
      <c r="AX61" s="43" t="str">
        <f t="shared" si="111"/>
        <v/>
      </c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10"/>
      <c r="BJ61" s="10"/>
      <c r="BK61" s="10"/>
      <c r="BL61" s="10"/>
      <c r="BU61" s="10"/>
      <c r="BW61" s="11"/>
      <c r="CA61" s="44" t="str">
        <f t="shared" si="112"/>
        <v/>
      </c>
      <c r="CB61" s="44" t="str">
        <f t="shared" si="113"/>
        <v/>
      </c>
      <c r="CC61" s="44" t="str">
        <f t="shared" si="114"/>
        <v/>
      </c>
      <c r="CD61" s="44" t="str">
        <f t="shared" si="115"/>
        <v/>
      </c>
      <c r="CE61" s="44" t="str">
        <f t="shared" si="116"/>
        <v/>
      </c>
      <c r="CF61" s="44" t="str">
        <f t="shared" si="144"/>
        <v/>
      </c>
      <c r="CG61" s="44" t="str">
        <f t="shared" si="145"/>
        <v/>
      </c>
      <c r="CH61" s="44" t="str">
        <f t="shared" si="146"/>
        <v/>
      </c>
      <c r="CI61" s="44" t="str">
        <f t="shared" si="147"/>
        <v/>
      </c>
      <c r="CJ61" s="44" t="str">
        <f t="shared" si="148"/>
        <v/>
      </c>
      <c r="CK61" s="44" t="str">
        <f t="shared" si="149"/>
        <v/>
      </c>
      <c r="CL61" s="44" t="str">
        <f t="shared" si="150"/>
        <v/>
      </c>
      <c r="CM61" s="44" t="str">
        <f t="shared" si="151"/>
        <v/>
      </c>
      <c r="CN61" s="44" t="str">
        <f t="shared" si="152"/>
        <v/>
      </c>
      <c r="CO61" s="44" t="str">
        <f t="shared" si="153"/>
        <v/>
      </c>
      <c r="CP61" s="44" t="str">
        <f t="shared" si="154"/>
        <v/>
      </c>
      <c r="CQ61" s="44" t="str">
        <f t="shared" si="155"/>
        <v/>
      </c>
      <c r="CR61" s="44" t="str">
        <f t="shared" si="156"/>
        <v/>
      </c>
      <c r="CS61" s="44" t="str">
        <f t="shared" si="157"/>
        <v/>
      </c>
      <c r="CT61" s="44" t="str">
        <f t="shared" si="158"/>
        <v/>
      </c>
      <c r="CU61" s="44" t="str">
        <f t="shared" si="159"/>
        <v/>
      </c>
      <c r="CV61" s="44" t="str">
        <f t="shared" si="160"/>
        <v/>
      </c>
      <c r="CW61" s="44" t="str">
        <f t="shared" si="161"/>
        <v/>
      </c>
      <c r="CX61" s="44" t="str">
        <f t="shared" si="162"/>
        <v/>
      </c>
      <c r="CY61" s="44" t="str">
        <f t="shared" si="163"/>
        <v/>
      </c>
      <c r="CZ61" s="44" t="str">
        <f t="shared" si="117"/>
        <v/>
      </c>
      <c r="DA61" s="45">
        <f t="shared" si="118"/>
        <v>0</v>
      </c>
      <c r="DB61" s="45">
        <f t="shared" si="119"/>
        <v>0</v>
      </c>
      <c r="DC61" s="45">
        <f t="shared" si="120"/>
        <v>0</v>
      </c>
      <c r="DD61" s="45">
        <f t="shared" si="121"/>
        <v>0</v>
      </c>
      <c r="DE61" s="45">
        <f t="shared" si="122"/>
        <v>0</v>
      </c>
      <c r="DF61" s="45">
        <f t="shared" si="123"/>
        <v>0</v>
      </c>
      <c r="DG61" s="45">
        <f t="shared" si="124"/>
        <v>0</v>
      </c>
      <c r="DH61" s="45">
        <f t="shared" si="125"/>
        <v>0</v>
      </c>
      <c r="DI61" s="45">
        <f t="shared" si="126"/>
        <v>0</v>
      </c>
      <c r="DJ61" s="45">
        <f t="shared" si="127"/>
        <v>0</v>
      </c>
      <c r="DK61" s="45">
        <f t="shared" si="128"/>
        <v>0</v>
      </c>
      <c r="DL61" s="45">
        <f t="shared" si="129"/>
        <v>0</v>
      </c>
      <c r="DM61" s="45">
        <f t="shared" si="130"/>
        <v>0</v>
      </c>
      <c r="DN61" s="45">
        <f t="shared" si="131"/>
        <v>0</v>
      </c>
      <c r="DO61" s="45">
        <f t="shared" si="132"/>
        <v>0</v>
      </c>
      <c r="DP61" s="45">
        <f t="shared" si="133"/>
        <v>0</v>
      </c>
      <c r="DQ61" s="45">
        <f t="shared" si="134"/>
        <v>0</v>
      </c>
      <c r="DR61" s="45">
        <f t="shared" si="135"/>
        <v>0</v>
      </c>
      <c r="DS61" s="45">
        <f t="shared" si="136"/>
        <v>0</v>
      </c>
      <c r="DT61" s="45">
        <f t="shared" si="137"/>
        <v>0</v>
      </c>
      <c r="DU61" s="45">
        <f t="shared" si="138"/>
        <v>0</v>
      </c>
      <c r="DV61" s="45">
        <f t="shared" si="139"/>
        <v>0</v>
      </c>
      <c r="DW61" s="45">
        <f t="shared" si="140"/>
        <v>0</v>
      </c>
      <c r="DX61" s="45">
        <f t="shared" si="141"/>
        <v>0</v>
      </c>
      <c r="DY61" s="45">
        <f t="shared" si="142"/>
        <v>0</v>
      </c>
      <c r="DZ61" s="45">
        <f t="shared" si="143"/>
        <v>0</v>
      </c>
    </row>
    <row r="62" spans="1:130" ht="22.5" x14ac:dyDescent="0.25">
      <c r="A62" s="67" t="s">
        <v>43</v>
      </c>
      <c r="B62" s="47">
        <f t="shared" si="110"/>
        <v>148</v>
      </c>
      <c r="C62" s="48">
        <f t="shared" si="110"/>
        <v>1</v>
      </c>
      <c r="D62" s="33"/>
      <c r="E62" s="34"/>
      <c r="F62" s="35"/>
      <c r="G62" s="34"/>
      <c r="H62" s="35"/>
      <c r="I62" s="34"/>
      <c r="J62" s="35"/>
      <c r="K62" s="34"/>
      <c r="L62" s="35"/>
      <c r="M62" s="36"/>
      <c r="N62" s="37">
        <v>0</v>
      </c>
      <c r="O62" s="38">
        <v>0</v>
      </c>
      <c r="P62" s="39">
        <v>6</v>
      </c>
      <c r="Q62" s="38">
        <v>0</v>
      </c>
      <c r="R62" s="39">
        <v>21</v>
      </c>
      <c r="S62" s="38">
        <v>0</v>
      </c>
      <c r="T62" s="39">
        <v>52</v>
      </c>
      <c r="U62" s="38">
        <v>0</v>
      </c>
      <c r="V62" s="39">
        <v>40</v>
      </c>
      <c r="W62" s="38">
        <v>1</v>
      </c>
      <c r="X62" s="39">
        <v>26</v>
      </c>
      <c r="Y62" s="38">
        <v>0</v>
      </c>
      <c r="Z62" s="39">
        <v>3</v>
      </c>
      <c r="AA62" s="38">
        <v>0</v>
      </c>
      <c r="AB62" s="39">
        <v>0</v>
      </c>
      <c r="AC62" s="38">
        <v>0</v>
      </c>
      <c r="AD62" s="39">
        <v>0</v>
      </c>
      <c r="AE62" s="38">
        <v>0</v>
      </c>
      <c r="AF62" s="39">
        <v>0</v>
      </c>
      <c r="AG62" s="38">
        <v>0</v>
      </c>
      <c r="AH62" s="39">
        <v>0</v>
      </c>
      <c r="AI62" s="38">
        <v>0</v>
      </c>
      <c r="AJ62" s="39">
        <v>0</v>
      </c>
      <c r="AK62" s="38">
        <v>0</v>
      </c>
      <c r="AL62" s="39">
        <v>0</v>
      </c>
      <c r="AM62" s="38">
        <v>0</v>
      </c>
      <c r="AN62" s="39">
        <v>0</v>
      </c>
      <c r="AO62" s="38">
        <v>0</v>
      </c>
      <c r="AP62" s="39">
        <v>0</v>
      </c>
      <c r="AQ62" s="40">
        <v>0</v>
      </c>
      <c r="AR62" s="41"/>
      <c r="AS62" s="40">
        <v>148</v>
      </c>
      <c r="AT62" s="37">
        <v>0</v>
      </c>
      <c r="AU62" s="38">
        <v>0</v>
      </c>
      <c r="AV62" s="39">
        <v>3</v>
      </c>
      <c r="AW62" s="42">
        <v>4</v>
      </c>
      <c r="AX62" s="43" t="str">
        <f t="shared" si="111"/>
        <v/>
      </c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10"/>
      <c r="BJ62" s="10"/>
      <c r="BK62" s="10"/>
      <c r="BL62" s="10"/>
      <c r="BU62" s="10"/>
      <c r="BW62" s="11"/>
      <c r="CA62" s="44" t="str">
        <f t="shared" si="112"/>
        <v/>
      </c>
      <c r="CB62" s="44" t="str">
        <f t="shared" si="113"/>
        <v/>
      </c>
      <c r="CC62" s="44" t="str">
        <f t="shared" si="114"/>
        <v/>
      </c>
      <c r="CD62" s="44" t="str">
        <f t="shared" si="115"/>
        <v/>
      </c>
      <c r="CE62" s="44" t="str">
        <f t="shared" si="116"/>
        <v/>
      </c>
      <c r="CF62" s="44" t="str">
        <f t="shared" si="144"/>
        <v/>
      </c>
      <c r="CG62" s="44" t="str">
        <f t="shared" si="145"/>
        <v/>
      </c>
      <c r="CH62" s="44" t="str">
        <f t="shared" si="146"/>
        <v/>
      </c>
      <c r="CI62" s="44" t="str">
        <f t="shared" si="147"/>
        <v/>
      </c>
      <c r="CJ62" s="44" t="str">
        <f t="shared" si="148"/>
        <v/>
      </c>
      <c r="CK62" s="44" t="str">
        <f t="shared" si="149"/>
        <v/>
      </c>
      <c r="CL62" s="44" t="str">
        <f t="shared" si="150"/>
        <v/>
      </c>
      <c r="CM62" s="44" t="str">
        <f t="shared" si="151"/>
        <v/>
      </c>
      <c r="CN62" s="44" t="str">
        <f t="shared" si="152"/>
        <v/>
      </c>
      <c r="CO62" s="44" t="str">
        <f t="shared" si="153"/>
        <v/>
      </c>
      <c r="CP62" s="44" t="str">
        <f t="shared" si="154"/>
        <v/>
      </c>
      <c r="CQ62" s="44" t="str">
        <f t="shared" si="155"/>
        <v/>
      </c>
      <c r="CR62" s="44" t="str">
        <f t="shared" si="156"/>
        <v/>
      </c>
      <c r="CS62" s="44" t="str">
        <f t="shared" si="157"/>
        <v/>
      </c>
      <c r="CT62" s="44" t="str">
        <f t="shared" si="158"/>
        <v/>
      </c>
      <c r="CU62" s="44" t="str">
        <f t="shared" si="159"/>
        <v/>
      </c>
      <c r="CV62" s="44" t="str">
        <f t="shared" si="160"/>
        <v/>
      </c>
      <c r="CW62" s="44" t="str">
        <f t="shared" si="161"/>
        <v/>
      </c>
      <c r="CX62" s="44" t="str">
        <f t="shared" si="162"/>
        <v/>
      </c>
      <c r="CY62" s="44" t="str">
        <f t="shared" si="163"/>
        <v/>
      </c>
      <c r="CZ62" s="44" t="str">
        <f t="shared" si="117"/>
        <v/>
      </c>
      <c r="DA62" s="45">
        <f t="shared" si="118"/>
        <v>0</v>
      </c>
      <c r="DB62" s="45">
        <f t="shared" si="119"/>
        <v>0</v>
      </c>
      <c r="DC62" s="45">
        <f t="shared" si="120"/>
        <v>0</v>
      </c>
      <c r="DD62" s="45">
        <f t="shared" si="121"/>
        <v>0</v>
      </c>
      <c r="DE62" s="45">
        <f t="shared" si="122"/>
        <v>0</v>
      </c>
      <c r="DF62" s="45">
        <f t="shared" si="123"/>
        <v>0</v>
      </c>
      <c r="DG62" s="45">
        <f t="shared" si="124"/>
        <v>0</v>
      </c>
      <c r="DH62" s="45">
        <f t="shared" si="125"/>
        <v>0</v>
      </c>
      <c r="DI62" s="45">
        <f t="shared" si="126"/>
        <v>0</v>
      </c>
      <c r="DJ62" s="45">
        <f t="shared" si="127"/>
        <v>0</v>
      </c>
      <c r="DK62" s="45">
        <f t="shared" si="128"/>
        <v>0</v>
      </c>
      <c r="DL62" s="45">
        <f t="shared" si="129"/>
        <v>0</v>
      </c>
      <c r="DM62" s="45">
        <f t="shared" si="130"/>
        <v>0</v>
      </c>
      <c r="DN62" s="45">
        <f t="shared" si="131"/>
        <v>0</v>
      </c>
      <c r="DO62" s="45">
        <f t="shared" si="132"/>
        <v>0</v>
      </c>
      <c r="DP62" s="45">
        <f t="shared" si="133"/>
        <v>0</v>
      </c>
      <c r="DQ62" s="45">
        <f t="shared" si="134"/>
        <v>0</v>
      </c>
      <c r="DR62" s="45">
        <f t="shared" si="135"/>
        <v>0</v>
      </c>
      <c r="DS62" s="45">
        <f t="shared" si="136"/>
        <v>0</v>
      </c>
      <c r="DT62" s="45">
        <f t="shared" si="137"/>
        <v>0</v>
      </c>
      <c r="DU62" s="45">
        <f t="shared" si="138"/>
        <v>0</v>
      </c>
      <c r="DV62" s="45">
        <f t="shared" si="139"/>
        <v>0</v>
      </c>
      <c r="DW62" s="45">
        <f t="shared" si="140"/>
        <v>0</v>
      </c>
      <c r="DX62" s="45">
        <f t="shared" si="141"/>
        <v>0</v>
      </c>
      <c r="DY62" s="45">
        <f t="shared" si="142"/>
        <v>0</v>
      </c>
      <c r="DZ62" s="45">
        <f t="shared" si="143"/>
        <v>0</v>
      </c>
    </row>
    <row r="63" spans="1:130" x14ac:dyDescent="0.25">
      <c r="A63" s="66" t="s">
        <v>44</v>
      </c>
      <c r="B63" s="47">
        <f t="shared" si="110"/>
        <v>10</v>
      </c>
      <c r="C63" s="48">
        <f t="shared" si="110"/>
        <v>0</v>
      </c>
      <c r="D63" s="33"/>
      <c r="E63" s="34"/>
      <c r="F63" s="35"/>
      <c r="G63" s="34"/>
      <c r="H63" s="35"/>
      <c r="I63" s="34"/>
      <c r="J63" s="35"/>
      <c r="K63" s="34"/>
      <c r="L63" s="35"/>
      <c r="M63" s="36"/>
      <c r="N63" s="37">
        <v>0</v>
      </c>
      <c r="O63" s="38">
        <v>0</v>
      </c>
      <c r="P63" s="39">
        <v>2</v>
      </c>
      <c r="Q63" s="38">
        <v>0</v>
      </c>
      <c r="R63" s="39">
        <v>2</v>
      </c>
      <c r="S63" s="38">
        <v>0</v>
      </c>
      <c r="T63" s="39">
        <v>2</v>
      </c>
      <c r="U63" s="38">
        <v>0</v>
      </c>
      <c r="V63" s="39">
        <v>2</v>
      </c>
      <c r="W63" s="38">
        <v>0</v>
      </c>
      <c r="X63" s="39">
        <v>1</v>
      </c>
      <c r="Y63" s="38">
        <v>0</v>
      </c>
      <c r="Z63" s="39">
        <v>0</v>
      </c>
      <c r="AA63" s="38">
        <v>0</v>
      </c>
      <c r="AB63" s="39">
        <v>0</v>
      </c>
      <c r="AC63" s="38">
        <v>0</v>
      </c>
      <c r="AD63" s="39">
        <v>1</v>
      </c>
      <c r="AE63" s="38">
        <v>0</v>
      </c>
      <c r="AF63" s="39">
        <v>0</v>
      </c>
      <c r="AG63" s="38">
        <v>0</v>
      </c>
      <c r="AH63" s="39">
        <v>0</v>
      </c>
      <c r="AI63" s="38">
        <v>0</v>
      </c>
      <c r="AJ63" s="39">
        <v>0</v>
      </c>
      <c r="AK63" s="38">
        <v>0</v>
      </c>
      <c r="AL63" s="39">
        <v>0</v>
      </c>
      <c r="AM63" s="38">
        <v>0</v>
      </c>
      <c r="AN63" s="39">
        <v>0</v>
      </c>
      <c r="AO63" s="38">
        <v>0</v>
      </c>
      <c r="AP63" s="39">
        <v>0</v>
      </c>
      <c r="AQ63" s="40">
        <v>0</v>
      </c>
      <c r="AR63" s="41"/>
      <c r="AS63" s="40">
        <v>10</v>
      </c>
      <c r="AT63" s="37">
        <v>0</v>
      </c>
      <c r="AU63" s="38">
        <v>0</v>
      </c>
      <c r="AV63" s="39">
        <v>0</v>
      </c>
      <c r="AW63" s="42">
        <v>0</v>
      </c>
      <c r="AX63" s="43" t="str">
        <f t="shared" si="111"/>
        <v/>
      </c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10"/>
      <c r="BJ63" s="10"/>
      <c r="BK63" s="10"/>
      <c r="BL63" s="10"/>
      <c r="BU63" s="10"/>
      <c r="BW63" s="11"/>
      <c r="CA63" s="44" t="str">
        <f t="shared" si="112"/>
        <v/>
      </c>
      <c r="CB63" s="44" t="str">
        <f t="shared" si="113"/>
        <v/>
      </c>
      <c r="CC63" s="44" t="str">
        <f t="shared" si="114"/>
        <v/>
      </c>
      <c r="CD63" s="44" t="str">
        <f t="shared" si="115"/>
        <v/>
      </c>
      <c r="CE63" s="44" t="str">
        <f t="shared" si="116"/>
        <v/>
      </c>
      <c r="CF63" s="44" t="str">
        <f t="shared" si="144"/>
        <v/>
      </c>
      <c r="CG63" s="44" t="str">
        <f t="shared" si="145"/>
        <v/>
      </c>
      <c r="CH63" s="44" t="str">
        <f t="shared" si="146"/>
        <v/>
      </c>
      <c r="CI63" s="44" t="str">
        <f t="shared" si="147"/>
        <v/>
      </c>
      <c r="CJ63" s="44" t="str">
        <f t="shared" si="148"/>
        <v/>
      </c>
      <c r="CK63" s="44" t="str">
        <f t="shared" si="149"/>
        <v/>
      </c>
      <c r="CL63" s="44" t="str">
        <f t="shared" si="150"/>
        <v/>
      </c>
      <c r="CM63" s="44" t="str">
        <f t="shared" si="151"/>
        <v/>
      </c>
      <c r="CN63" s="44" t="str">
        <f t="shared" si="152"/>
        <v/>
      </c>
      <c r="CO63" s="44" t="str">
        <f t="shared" si="153"/>
        <v/>
      </c>
      <c r="CP63" s="44" t="str">
        <f t="shared" si="154"/>
        <v/>
      </c>
      <c r="CQ63" s="44" t="str">
        <f t="shared" si="155"/>
        <v/>
      </c>
      <c r="CR63" s="44" t="str">
        <f t="shared" si="156"/>
        <v/>
      </c>
      <c r="CS63" s="44" t="str">
        <f t="shared" si="157"/>
        <v/>
      </c>
      <c r="CT63" s="44" t="str">
        <f t="shared" si="158"/>
        <v/>
      </c>
      <c r="CU63" s="44" t="str">
        <f t="shared" si="159"/>
        <v/>
      </c>
      <c r="CV63" s="44" t="str">
        <f t="shared" si="160"/>
        <v/>
      </c>
      <c r="CW63" s="44" t="str">
        <f t="shared" si="161"/>
        <v/>
      </c>
      <c r="CX63" s="44" t="str">
        <f t="shared" si="162"/>
        <v/>
      </c>
      <c r="CY63" s="44" t="str">
        <f t="shared" si="163"/>
        <v/>
      </c>
      <c r="CZ63" s="44" t="str">
        <f t="shared" si="117"/>
        <v/>
      </c>
      <c r="DA63" s="45">
        <f t="shared" si="118"/>
        <v>0</v>
      </c>
      <c r="DB63" s="45">
        <f t="shared" si="119"/>
        <v>0</v>
      </c>
      <c r="DC63" s="45">
        <f t="shared" si="120"/>
        <v>0</v>
      </c>
      <c r="DD63" s="45">
        <f t="shared" si="121"/>
        <v>0</v>
      </c>
      <c r="DE63" s="45">
        <f t="shared" si="122"/>
        <v>0</v>
      </c>
      <c r="DF63" s="45">
        <f t="shared" si="123"/>
        <v>0</v>
      </c>
      <c r="DG63" s="45">
        <f t="shared" si="124"/>
        <v>0</v>
      </c>
      <c r="DH63" s="45">
        <f t="shared" si="125"/>
        <v>0</v>
      </c>
      <c r="DI63" s="45">
        <f t="shared" si="126"/>
        <v>0</v>
      </c>
      <c r="DJ63" s="45">
        <f t="shared" si="127"/>
        <v>0</v>
      </c>
      <c r="DK63" s="45">
        <f t="shared" si="128"/>
        <v>0</v>
      </c>
      <c r="DL63" s="45">
        <f t="shared" si="129"/>
        <v>0</v>
      </c>
      <c r="DM63" s="45">
        <f t="shared" si="130"/>
        <v>0</v>
      </c>
      <c r="DN63" s="45">
        <f t="shared" si="131"/>
        <v>0</v>
      </c>
      <c r="DO63" s="45">
        <f t="shared" si="132"/>
        <v>0</v>
      </c>
      <c r="DP63" s="45">
        <f t="shared" si="133"/>
        <v>0</v>
      </c>
      <c r="DQ63" s="45">
        <f t="shared" si="134"/>
        <v>0</v>
      </c>
      <c r="DR63" s="45">
        <f t="shared" si="135"/>
        <v>0</v>
      </c>
      <c r="DS63" s="45">
        <f t="shared" si="136"/>
        <v>0</v>
      </c>
      <c r="DT63" s="45">
        <f t="shared" si="137"/>
        <v>0</v>
      </c>
      <c r="DU63" s="45">
        <f t="shared" si="138"/>
        <v>0</v>
      </c>
      <c r="DV63" s="45">
        <f t="shared" si="139"/>
        <v>0</v>
      </c>
      <c r="DW63" s="45">
        <f t="shared" si="140"/>
        <v>0</v>
      </c>
      <c r="DX63" s="45">
        <f t="shared" si="141"/>
        <v>0</v>
      </c>
      <c r="DY63" s="45">
        <f t="shared" si="142"/>
        <v>0</v>
      </c>
      <c r="DZ63" s="45">
        <f t="shared" si="143"/>
        <v>0</v>
      </c>
    </row>
    <row r="64" spans="1:130" x14ac:dyDescent="0.25">
      <c r="A64" s="66" t="s">
        <v>45</v>
      </c>
      <c r="B64" s="47">
        <f>+D64+F64+H64+J64+L64+N64+P64+R64+T64+V64+X64+Z64+AB64+AD64+AF64+AH64+AJ64+AL64+AN64+AP64</f>
        <v>0</v>
      </c>
      <c r="C64" s="48">
        <f>+E64+G64+I64+K64+M64+O64+Q64+S64+U64+W64+Y64+AA64+AC64+AE64+AG64+AI64+AK64+AM64+AO64+AQ64</f>
        <v>0</v>
      </c>
      <c r="D64" s="37"/>
      <c r="E64" s="38"/>
      <c r="F64" s="39"/>
      <c r="G64" s="38"/>
      <c r="H64" s="39"/>
      <c r="I64" s="42"/>
      <c r="J64" s="37"/>
      <c r="K64" s="37"/>
      <c r="L64" s="39"/>
      <c r="M64" s="42"/>
      <c r="N64" s="37"/>
      <c r="O64" s="38"/>
      <c r="P64" s="39"/>
      <c r="Q64" s="38"/>
      <c r="R64" s="39"/>
      <c r="S64" s="38"/>
      <c r="T64" s="39"/>
      <c r="U64" s="38"/>
      <c r="V64" s="39"/>
      <c r="W64" s="38"/>
      <c r="X64" s="39"/>
      <c r="Y64" s="38"/>
      <c r="Z64" s="39"/>
      <c r="AA64" s="38"/>
      <c r="AB64" s="39"/>
      <c r="AC64" s="38"/>
      <c r="AD64" s="39"/>
      <c r="AE64" s="38"/>
      <c r="AF64" s="39"/>
      <c r="AG64" s="38"/>
      <c r="AH64" s="39"/>
      <c r="AI64" s="38"/>
      <c r="AJ64" s="39"/>
      <c r="AK64" s="38"/>
      <c r="AL64" s="39"/>
      <c r="AM64" s="38"/>
      <c r="AN64" s="39"/>
      <c r="AO64" s="38"/>
      <c r="AP64" s="39"/>
      <c r="AQ64" s="40"/>
      <c r="AR64" s="41"/>
      <c r="AS64" s="40"/>
      <c r="AT64" s="37"/>
      <c r="AU64" s="38"/>
      <c r="AV64" s="39"/>
      <c r="AW64" s="42"/>
      <c r="AX64" s="43" t="str">
        <f t="shared" si="111"/>
        <v/>
      </c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10"/>
      <c r="BJ64" s="10"/>
      <c r="BK64" s="10"/>
      <c r="BL64" s="10"/>
      <c r="BU64" s="10"/>
      <c r="BW64" s="11"/>
      <c r="CA64" s="44" t="str">
        <f t="shared" si="112"/>
        <v/>
      </c>
      <c r="CB64" s="44" t="str">
        <f t="shared" si="113"/>
        <v/>
      </c>
      <c r="CC64" s="44" t="str">
        <f t="shared" si="114"/>
        <v/>
      </c>
      <c r="CD64" s="44" t="str">
        <f t="shared" si="115"/>
        <v/>
      </c>
      <c r="CE64" s="44" t="str">
        <f t="shared" si="116"/>
        <v/>
      </c>
      <c r="CF64" s="44" t="str">
        <f t="shared" si="144"/>
        <v/>
      </c>
      <c r="CG64" s="44" t="str">
        <f t="shared" si="145"/>
        <v/>
      </c>
      <c r="CH64" s="44" t="str">
        <f t="shared" si="146"/>
        <v/>
      </c>
      <c r="CI64" s="44" t="str">
        <f t="shared" si="147"/>
        <v/>
      </c>
      <c r="CJ64" s="44" t="str">
        <f t="shared" si="148"/>
        <v/>
      </c>
      <c r="CK64" s="44" t="str">
        <f t="shared" si="149"/>
        <v/>
      </c>
      <c r="CL64" s="44" t="str">
        <f t="shared" si="150"/>
        <v/>
      </c>
      <c r="CM64" s="44" t="str">
        <f t="shared" si="151"/>
        <v/>
      </c>
      <c r="CN64" s="44" t="str">
        <f t="shared" si="152"/>
        <v/>
      </c>
      <c r="CO64" s="44" t="str">
        <f t="shared" si="153"/>
        <v/>
      </c>
      <c r="CP64" s="44" t="str">
        <f t="shared" si="154"/>
        <v/>
      </c>
      <c r="CQ64" s="44" t="str">
        <f t="shared" si="155"/>
        <v/>
      </c>
      <c r="CR64" s="44" t="str">
        <f t="shared" si="156"/>
        <v/>
      </c>
      <c r="CS64" s="44" t="str">
        <f t="shared" si="157"/>
        <v/>
      </c>
      <c r="CT64" s="44" t="str">
        <f t="shared" si="158"/>
        <v/>
      </c>
      <c r="CU64" s="44" t="str">
        <f t="shared" si="159"/>
        <v/>
      </c>
      <c r="CV64" s="44" t="str">
        <f t="shared" si="160"/>
        <v/>
      </c>
      <c r="CW64" s="44" t="str">
        <f t="shared" si="161"/>
        <v/>
      </c>
      <c r="CX64" s="44" t="str">
        <f t="shared" si="162"/>
        <v/>
      </c>
      <c r="CY64" s="44" t="str">
        <f t="shared" si="163"/>
        <v/>
      </c>
      <c r="CZ64" s="44" t="str">
        <f t="shared" si="117"/>
        <v/>
      </c>
      <c r="DA64" s="45">
        <f t="shared" si="118"/>
        <v>0</v>
      </c>
      <c r="DB64" s="45">
        <f t="shared" si="119"/>
        <v>0</v>
      </c>
      <c r="DC64" s="45">
        <f t="shared" si="120"/>
        <v>0</v>
      </c>
      <c r="DD64" s="45">
        <f t="shared" si="121"/>
        <v>0</v>
      </c>
      <c r="DE64" s="45">
        <f t="shared" si="122"/>
        <v>0</v>
      </c>
      <c r="DF64" s="45">
        <f t="shared" si="123"/>
        <v>0</v>
      </c>
      <c r="DG64" s="45">
        <f t="shared" si="124"/>
        <v>0</v>
      </c>
      <c r="DH64" s="45">
        <f t="shared" si="125"/>
        <v>0</v>
      </c>
      <c r="DI64" s="45">
        <f t="shared" si="126"/>
        <v>0</v>
      </c>
      <c r="DJ64" s="45">
        <f t="shared" si="127"/>
        <v>0</v>
      </c>
      <c r="DK64" s="45">
        <f t="shared" si="128"/>
        <v>0</v>
      </c>
      <c r="DL64" s="45">
        <f t="shared" si="129"/>
        <v>0</v>
      </c>
      <c r="DM64" s="45">
        <f t="shared" si="130"/>
        <v>0</v>
      </c>
      <c r="DN64" s="45">
        <f t="shared" si="131"/>
        <v>0</v>
      </c>
      <c r="DO64" s="45">
        <f t="shared" si="132"/>
        <v>0</v>
      </c>
      <c r="DP64" s="45">
        <f t="shared" si="133"/>
        <v>0</v>
      </c>
      <c r="DQ64" s="45">
        <f t="shared" si="134"/>
        <v>0</v>
      </c>
      <c r="DR64" s="45">
        <f t="shared" si="135"/>
        <v>0</v>
      </c>
      <c r="DS64" s="45">
        <f t="shared" si="136"/>
        <v>0</v>
      </c>
      <c r="DT64" s="45">
        <f t="shared" si="137"/>
        <v>0</v>
      </c>
      <c r="DU64" s="45">
        <f t="shared" si="138"/>
        <v>0</v>
      </c>
      <c r="DV64" s="45">
        <f t="shared" si="139"/>
        <v>0</v>
      </c>
      <c r="DW64" s="45">
        <f t="shared" si="140"/>
        <v>0</v>
      </c>
      <c r="DX64" s="45">
        <f t="shared" si="141"/>
        <v>0</v>
      </c>
      <c r="DY64" s="45">
        <f t="shared" si="142"/>
        <v>0</v>
      </c>
      <c r="DZ64" s="45">
        <f t="shared" si="143"/>
        <v>0</v>
      </c>
    </row>
    <row r="65" spans="1:130" ht="22.5" x14ac:dyDescent="0.25">
      <c r="A65" s="67" t="s">
        <v>46</v>
      </c>
      <c r="B65" s="47">
        <f>+D65+F65+H65</f>
        <v>1</v>
      </c>
      <c r="C65" s="48">
        <f>+E65+G65+I65</f>
        <v>0</v>
      </c>
      <c r="D65" s="37">
        <v>1</v>
      </c>
      <c r="E65" s="38">
        <v>0</v>
      </c>
      <c r="F65" s="39">
        <v>0</v>
      </c>
      <c r="G65" s="38">
        <v>0</v>
      </c>
      <c r="H65" s="39"/>
      <c r="I65" s="42"/>
      <c r="J65" s="50"/>
      <c r="K65" s="51"/>
      <c r="L65" s="50"/>
      <c r="M65" s="51"/>
      <c r="N65" s="50"/>
      <c r="O65" s="51"/>
      <c r="P65" s="50"/>
      <c r="Q65" s="51"/>
      <c r="R65" s="50"/>
      <c r="S65" s="51"/>
      <c r="T65" s="50"/>
      <c r="U65" s="51"/>
      <c r="V65" s="50"/>
      <c r="W65" s="51"/>
      <c r="X65" s="50"/>
      <c r="Y65" s="51"/>
      <c r="Z65" s="50"/>
      <c r="AA65" s="51"/>
      <c r="AB65" s="50"/>
      <c r="AC65" s="51"/>
      <c r="AD65" s="50"/>
      <c r="AE65" s="51"/>
      <c r="AF65" s="50"/>
      <c r="AG65" s="51"/>
      <c r="AH65" s="50"/>
      <c r="AI65" s="51"/>
      <c r="AJ65" s="50"/>
      <c r="AK65" s="51"/>
      <c r="AL65" s="50"/>
      <c r="AM65" s="51"/>
      <c r="AN65" s="50"/>
      <c r="AO65" s="51"/>
      <c r="AP65" s="50"/>
      <c r="AQ65" s="52"/>
      <c r="AR65" s="37">
        <v>1</v>
      </c>
      <c r="AS65" s="40">
        <v>0</v>
      </c>
      <c r="AT65" s="37">
        <v>0</v>
      </c>
      <c r="AU65" s="38">
        <v>0</v>
      </c>
      <c r="AV65" s="39">
        <v>0</v>
      </c>
      <c r="AW65" s="42">
        <v>0</v>
      </c>
      <c r="AX65" s="43" t="str">
        <f t="shared" si="111"/>
        <v/>
      </c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10"/>
      <c r="BJ65" s="10"/>
      <c r="BK65" s="10"/>
      <c r="BL65" s="10"/>
      <c r="BU65" s="10"/>
      <c r="BW65" s="11"/>
      <c r="CA65" s="44" t="str">
        <f t="shared" si="112"/>
        <v/>
      </c>
      <c r="CB65" s="44" t="str">
        <f t="shared" si="113"/>
        <v/>
      </c>
      <c r="CC65" s="44" t="str">
        <f t="shared" si="114"/>
        <v/>
      </c>
      <c r="CD65" s="44" t="str">
        <f t="shared" si="115"/>
        <v/>
      </c>
      <c r="CE65" s="44" t="str">
        <f t="shared" si="116"/>
        <v/>
      </c>
      <c r="CF65" s="44" t="str">
        <f t="shared" si="144"/>
        <v/>
      </c>
      <c r="CG65" s="44" t="str">
        <f t="shared" si="145"/>
        <v/>
      </c>
      <c r="CH65" s="44" t="str">
        <f t="shared" si="146"/>
        <v/>
      </c>
      <c r="CI65" s="44" t="str">
        <f t="shared" si="147"/>
        <v/>
      </c>
      <c r="CJ65" s="44" t="str">
        <f t="shared" si="148"/>
        <v/>
      </c>
      <c r="CK65" s="44" t="str">
        <f t="shared" si="149"/>
        <v/>
      </c>
      <c r="CL65" s="44" t="str">
        <f t="shared" si="150"/>
        <v/>
      </c>
      <c r="CM65" s="44" t="str">
        <f t="shared" si="151"/>
        <v/>
      </c>
      <c r="CN65" s="44" t="str">
        <f t="shared" si="152"/>
        <v/>
      </c>
      <c r="CO65" s="44" t="str">
        <f t="shared" si="153"/>
        <v/>
      </c>
      <c r="CP65" s="44" t="str">
        <f t="shared" si="154"/>
        <v/>
      </c>
      <c r="CQ65" s="44" t="str">
        <f t="shared" si="155"/>
        <v/>
      </c>
      <c r="CR65" s="44" t="str">
        <f t="shared" si="156"/>
        <v/>
      </c>
      <c r="CS65" s="44" t="str">
        <f t="shared" si="157"/>
        <v/>
      </c>
      <c r="CT65" s="44" t="str">
        <f t="shared" si="158"/>
        <v/>
      </c>
      <c r="CU65" s="44" t="str">
        <f t="shared" si="159"/>
        <v/>
      </c>
      <c r="CV65" s="44" t="str">
        <f t="shared" si="160"/>
        <v/>
      </c>
      <c r="CW65" s="44" t="str">
        <f t="shared" si="161"/>
        <v/>
      </c>
      <c r="CX65" s="44" t="str">
        <f t="shared" si="162"/>
        <v/>
      </c>
      <c r="CY65" s="44" t="str">
        <f t="shared" si="163"/>
        <v/>
      </c>
      <c r="CZ65" s="44" t="str">
        <f t="shared" si="117"/>
        <v/>
      </c>
      <c r="DA65" s="45">
        <f t="shared" si="118"/>
        <v>0</v>
      </c>
      <c r="DB65" s="45">
        <f t="shared" si="119"/>
        <v>0</v>
      </c>
      <c r="DC65" s="45">
        <f t="shared" si="120"/>
        <v>0</v>
      </c>
      <c r="DD65" s="45">
        <f t="shared" si="121"/>
        <v>0</v>
      </c>
      <c r="DE65" s="45">
        <f t="shared" si="122"/>
        <v>0</v>
      </c>
      <c r="DF65" s="45">
        <f t="shared" si="123"/>
        <v>0</v>
      </c>
      <c r="DG65" s="45">
        <f t="shared" si="124"/>
        <v>0</v>
      </c>
      <c r="DH65" s="45">
        <f t="shared" si="125"/>
        <v>0</v>
      </c>
      <c r="DI65" s="45">
        <f t="shared" si="126"/>
        <v>0</v>
      </c>
      <c r="DJ65" s="45">
        <f t="shared" si="127"/>
        <v>0</v>
      </c>
      <c r="DK65" s="45">
        <f t="shared" si="128"/>
        <v>0</v>
      </c>
      <c r="DL65" s="45">
        <f t="shared" si="129"/>
        <v>0</v>
      </c>
      <c r="DM65" s="45">
        <f t="shared" si="130"/>
        <v>0</v>
      </c>
      <c r="DN65" s="45">
        <f t="shared" si="131"/>
        <v>0</v>
      </c>
      <c r="DO65" s="45">
        <f t="shared" si="132"/>
        <v>0</v>
      </c>
      <c r="DP65" s="45">
        <f t="shared" si="133"/>
        <v>0</v>
      </c>
      <c r="DQ65" s="45">
        <f t="shared" si="134"/>
        <v>0</v>
      </c>
      <c r="DR65" s="45">
        <f t="shared" si="135"/>
        <v>0</v>
      </c>
      <c r="DS65" s="45">
        <f t="shared" si="136"/>
        <v>0</v>
      </c>
      <c r="DT65" s="45">
        <f t="shared" si="137"/>
        <v>0</v>
      </c>
      <c r="DU65" s="45">
        <f t="shared" si="138"/>
        <v>0</v>
      </c>
      <c r="DV65" s="45">
        <f t="shared" si="139"/>
        <v>0</v>
      </c>
      <c r="DW65" s="45">
        <f t="shared" si="140"/>
        <v>0</v>
      </c>
      <c r="DX65" s="45">
        <f t="shared" si="141"/>
        <v>0</v>
      </c>
      <c r="DY65" s="45">
        <f t="shared" si="142"/>
        <v>0</v>
      </c>
      <c r="DZ65" s="45">
        <f t="shared" si="143"/>
        <v>0</v>
      </c>
    </row>
    <row r="66" spans="1:130" x14ac:dyDescent="0.25">
      <c r="A66" s="67" t="s">
        <v>47</v>
      </c>
      <c r="B66" s="47">
        <f>+P66+R66+T66+V66+X66+Z66+AB66+AD66+AF66+AH66+AJ66+AL66+AN66+AP66</f>
        <v>0</v>
      </c>
      <c r="C66" s="48">
        <f>+Q66+S66+U66+W66+Y66+AA66+AC66+AE66+AG66+AI66+AK66+AM66+AO66+AQ66</f>
        <v>0</v>
      </c>
      <c r="D66" s="33"/>
      <c r="E66" s="34"/>
      <c r="F66" s="35"/>
      <c r="G66" s="34"/>
      <c r="H66" s="35"/>
      <c r="I66" s="34"/>
      <c r="J66" s="35"/>
      <c r="K66" s="34"/>
      <c r="L66" s="35"/>
      <c r="M66" s="36"/>
      <c r="N66" s="33"/>
      <c r="O66" s="34"/>
      <c r="P66" s="39"/>
      <c r="Q66" s="38"/>
      <c r="R66" s="39"/>
      <c r="S66" s="38"/>
      <c r="T66" s="39"/>
      <c r="U66" s="38"/>
      <c r="V66" s="39"/>
      <c r="W66" s="38"/>
      <c r="X66" s="39"/>
      <c r="Y66" s="38"/>
      <c r="Z66" s="39"/>
      <c r="AA66" s="38"/>
      <c r="AB66" s="39"/>
      <c r="AC66" s="38"/>
      <c r="AD66" s="39"/>
      <c r="AE66" s="38"/>
      <c r="AF66" s="39"/>
      <c r="AG66" s="38"/>
      <c r="AH66" s="39"/>
      <c r="AI66" s="38"/>
      <c r="AJ66" s="39"/>
      <c r="AK66" s="38"/>
      <c r="AL66" s="39"/>
      <c r="AM66" s="38"/>
      <c r="AN66" s="39"/>
      <c r="AO66" s="38"/>
      <c r="AP66" s="39"/>
      <c r="AQ66" s="40"/>
      <c r="AR66" s="37"/>
      <c r="AS66" s="40"/>
      <c r="AT66" s="37"/>
      <c r="AU66" s="38"/>
      <c r="AV66" s="39"/>
      <c r="AW66" s="42"/>
      <c r="AX66" s="43" t="str">
        <f t="shared" si="111"/>
        <v/>
      </c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10"/>
      <c r="BJ66" s="10"/>
      <c r="BK66" s="10"/>
      <c r="BL66" s="10"/>
      <c r="BU66" s="10"/>
      <c r="BW66" s="11"/>
      <c r="CA66" s="44" t="str">
        <f t="shared" si="112"/>
        <v/>
      </c>
      <c r="CB66" s="44" t="str">
        <f t="shared" si="113"/>
        <v/>
      </c>
      <c r="CC66" s="44" t="str">
        <f t="shared" si="114"/>
        <v/>
      </c>
      <c r="CD66" s="44" t="str">
        <f t="shared" si="115"/>
        <v/>
      </c>
      <c r="CE66" s="44" t="str">
        <f t="shared" si="116"/>
        <v/>
      </c>
      <c r="CF66" s="44" t="str">
        <f t="shared" si="144"/>
        <v/>
      </c>
      <c r="CG66" s="44" t="str">
        <f t="shared" si="145"/>
        <v/>
      </c>
      <c r="CH66" s="44" t="str">
        <f t="shared" si="146"/>
        <v/>
      </c>
      <c r="CI66" s="44" t="str">
        <f t="shared" si="147"/>
        <v/>
      </c>
      <c r="CJ66" s="44" t="str">
        <f t="shared" si="148"/>
        <v/>
      </c>
      <c r="CK66" s="44" t="str">
        <f t="shared" si="149"/>
        <v/>
      </c>
      <c r="CL66" s="44" t="str">
        <f t="shared" si="150"/>
        <v/>
      </c>
      <c r="CM66" s="44" t="str">
        <f t="shared" si="151"/>
        <v/>
      </c>
      <c r="CN66" s="44" t="str">
        <f t="shared" si="152"/>
        <v/>
      </c>
      <c r="CO66" s="44" t="str">
        <f t="shared" si="153"/>
        <v/>
      </c>
      <c r="CP66" s="44" t="str">
        <f t="shared" si="154"/>
        <v/>
      </c>
      <c r="CQ66" s="44" t="str">
        <f t="shared" si="155"/>
        <v/>
      </c>
      <c r="CR66" s="44" t="str">
        <f t="shared" si="156"/>
        <v/>
      </c>
      <c r="CS66" s="44" t="str">
        <f t="shared" si="157"/>
        <v/>
      </c>
      <c r="CT66" s="44" t="str">
        <f t="shared" si="158"/>
        <v/>
      </c>
      <c r="CU66" s="44" t="str">
        <f t="shared" si="159"/>
        <v/>
      </c>
      <c r="CV66" s="44" t="str">
        <f t="shared" si="160"/>
        <v/>
      </c>
      <c r="CW66" s="44" t="str">
        <f t="shared" si="161"/>
        <v/>
      </c>
      <c r="CX66" s="44" t="str">
        <f t="shared" si="162"/>
        <v/>
      </c>
      <c r="CY66" s="44" t="str">
        <f t="shared" si="163"/>
        <v/>
      </c>
      <c r="CZ66" s="44" t="str">
        <f t="shared" si="117"/>
        <v/>
      </c>
      <c r="DA66" s="45">
        <f t="shared" si="118"/>
        <v>0</v>
      </c>
      <c r="DB66" s="45">
        <f t="shared" si="119"/>
        <v>0</v>
      </c>
      <c r="DC66" s="45">
        <f t="shared" si="120"/>
        <v>0</v>
      </c>
      <c r="DD66" s="45">
        <f t="shared" si="121"/>
        <v>0</v>
      </c>
      <c r="DE66" s="45">
        <f t="shared" si="122"/>
        <v>0</v>
      </c>
      <c r="DF66" s="45">
        <f t="shared" si="123"/>
        <v>0</v>
      </c>
      <c r="DG66" s="45">
        <f t="shared" si="124"/>
        <v>0</v>
      </c>
      <c r="DH66" s="45">
        <f t="shared" si="125"/>
        <v>0</v>
      </c>
      <c r="DI66" s="45">
        <f t="shared" si="126"/>
        <v>0</v>
      </c>
      <c r="DJ66" s="45">
        <f t="shared" si="127"/>
        <v>0</v>
      </c>
      <c r="DK66" s="45">
        <f t="shared" si="128"/>
        <v>0</v>
      </c>
      <c r="DL66" s="45">
        <f t="shared" si="129"/>
        <v>0</v>
      </c>
      <c r="DM66" s="45">
        <f t="shared" si="130"/>
        <v>0</v>
      </c>
      <c r="DN66" s="45">
        <f t="shared" si="131"/>
        <v>0</v>
      </c>
      <c r="DO66" s="45">
        <f t="shared" si="132"/>
        <v>0</v>
      </c>
      <c r="DP66" s="45">
        <f t="shared" si="133"/>
        <v>0</v>
      </c>
      <c r="DQ66" s="45">
        <f t="shared" si="134"/>
        <v>0</v>
      </c>
      <c r="DR66" s="45">
        <f t="shared" si="135"/>
        <v>0</v>
      </c>
      <c r="DS66" s="45">
        <f t="shared" si="136"/>
        <v>0</v>
      </c>
      <c r="DT66" s="45">
        <f t="shared" si="137"/>
        <v>0</v>
      </c>
      <c r="DU66" s="45">
        <f t="shared" si="138"/>
        <v>0</v>
      </c>
      <c r="DV66" s="45">
        <f t="shared" si="139"/>
        <v>0</v>
      </c>
      <c r="DW66" s="45">
        <f t="shared" si="140"/>
        <v>0</v>
      </c>
      <c r="DX66" s="45">
        <f t="shared" si="141"/>
        <v>0</v>
      </c>
      <c r="DY66" s="45">
        <f t="shared" si="142"/>
        <v>0</v>
      </c>
      <c r="DZ66" s="45">
        <f t="shared" si="143"/>
        <v>0</v>
      </c>
    </row>
    <row r="67" spans="1:130" x14ac:dyDescent="0.25">
      <c r="A67" s="66" t="s">
        <v>48</v>
      </c>
      <c r="B67" s="47">
        <f>+N67+P67+R67+T67+V67+X67+Z67+AB67+AD67+AF67+AH67+AJ67+AL67+AN67+AP67</f>
        <v>0</v>
      </c>
      <c r="C67" s="48">
        <f>+O67+Q67+S67+U67+W67+Y67+AA67+AC67+AE67+AG67+AI67+AK67+AM67+AO67+AQ67</f>
        <v>0</v>
      </c>
      <c r="D67" s="41"/>
      <c r="E67" s="51"/>
      <c r="F67" s="50"/>
      <c r="G67" s="51"/>
      <c r="H67" s="50"/>
      <c r="I67" s="53"/>
      <c r="J67" s="41"/>
      <c r="K67" s="41"/>
      <c r="L67" s="50"/>
      <c r="M67" s="53"/>
      <c r="N67" s="37"/>
      <c r="O67" s="38"/>
      <c r="P67" s="39"/>
      <c r="Q67" s="38"/>
      <c r="R67" s="39"/>
      <c r="S67" s="38"/>
      <c r="T67" s="39"/>
      <c r="U67" s="38"/>
      <c r="V67" s="39"/>
      <c r="W67" s="38"/>
      <c r="X67" s="39"/>
      <c r="Y67" s="38"/>
      <c r="Z67" s="39"/>
      <c r="AA67" s="38"/>
      <c r="AB67" s="39"/>
      <c r="AC67" s="38"/>
      <c r="AD67" s="39"/>
      <c r="AE67" s="38"/>
      <c r="AF67" s="39"/>
      <c r="AG67" s="38"/>
      <c r="AH67" s="39"/>
      <c r="AI67" s="38"/>
      <c r="AJ67" s="39"/>
      <c r="AK67" s="38"/>
      <c r="AL67" s="39"/>
      <c r="AM67" s="38"/>
      <c r="AN67" s="39"/>
      <c r="AO67" s="38"/>
      <c r="AP67" s="39"/>
      <c r="AQ67" s="40"/>
      <c r="AR67" s="37"/>
      <c r="AS67" s="40"/>
      <c r="AT67" s="37"/>
      <c r="AU67" s="38"/>
      <c r="AV67" s="39"/>
      <c r="AW67" s="42"/>
      <c r="AX67" s="43" t="str">
        <f t="shared" si="111"/>
        <v/>
      </c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10"/>
      <c r="BJ67" s="10"/>
      <c r="BK67" s="10"/>
      <c r="BL67" s="10"/>
      <c r="BU67" s="10"/>
      <c r="BW67" s="11"/>
      <c r="CA67" s="44" t="str">
        <f t="shared" si="112"/>
        <v/>
      </c>
      <c r="CB67" s="44" t="str">
        <f t="shared" si="113"/>
        <v/>
      </c>
      <c r="CC67" s="44" t="str">
        <f t="shared" si="114"/>
        <v/>
      </c>
      <c r="CD67" s="44" t="str">
        <f t="shared" si="115"/>
        <v/>
      </c>
      <c r="CE67" s="44" t="str">
        <f t="shared" si="116"/>
        <v/>
      </c>
      <c r="CF67" s="44" t="str">
        <f t="shared" si="144"/>
        <v/>
      </c>
      <c r="CG67" s="44" t="str">
        <f t="shared" si="145"/>
        <v/>
      </c>
      <c r="CH67" s="44" t="str">
        <f t="shared" si="146"/>
        <v/>
      </c>
      <c r="CI67" s="44" t="str">
        <f t="shared" si="147"/>
        <v/>
      </c>
      <c r="CJ67" s="44" t="str">
        <f t="shared" si="148"/>
        <v/>
      </c>
      <c r="CK67" s="44" t="str">
        <f t="shared" si="149"/>
        <v/>
      </c>
      <c r="CL67" s="44" t="str">
        <f t="shared" si="150"/>
        <v/>
      </c>
      <c r="CM67" s="44" t="str">
        <f t="shared" si="151"/>
        <v/>
      </c>
      <c r="CN67" s="44" t="str">
        <f t="shared" si="152"/>
        <v/>
      </c>
      <c r="CO67" s="44" t="str">
        <f t="shared" si="153"/>
        <v/>
      </c>
      <c r="CP67" s="44" t="str">
        <f t="shared" si="154"/>
        <v/>
      </c>
      <c r="CQ67" s="44" t="str">
        <f t="shared" si="155"/>
        <v/>
      </c>
      <c r="CR67" s="44" t="str">
        <f t="shared" si="156"/>
        <v/>
      </c>
      <c r="CS67" s="44" t="str">
        <f t="shared" si="157"/>
        <v/>
      </c>
      <c r="CT67" s="44" t="str">
        <f t="shared" si="158"/>
        <v/>
      </c>
      <c r="CU67" s="44" t="str">
        <f t="shared" si="159"/>
        <v/>
      </c>
      <c r="CV67" s="44" t="str">
        <f t="shared" si="160"/>
        <v/>
      </c>
      <c r="CW67" s="44" t="str">
        <f t="shared" si="161"/>
        <v/>
      </c>
      <c r="CX67" s="44" t="str">
        <f t="shared" si="162"/>
        <v/>
      </c>
      <c r="CY67" s="44" t="str">
        <f t="shared" si="163"/>
        <v/>
      </c>
      <c r="CZ67" s="44" t="str">
        <f t="shared" si="117"/>
        <v/>
      </c>
      <c r="DA67" s="45">
        <f t="shared" si="118"/>
        <v>0</v>
      </c>
      <c r="DB67" s="45">
        <f t="shared" si="119"/>
        <v>0</v>
      </c>
      <c r="DC67" s="45">
        <f t="shared" si="120"/>
        <v>0</v>
      </c>
      <c r="DD67" s="45">
        <f t="shared" si="121"/>
        <v>0</v>
      </c>
      <c r="DE67" s="45">
        <f t="shared" si="122"/>
        <v>0</v>
      </c>
      <c r="DF67" s="45">
        <f t="shared" si="123"/>
        <v>0</v>
      </c>
      <c r="DG67" s="45">
        <f t="shared" si="124"/>
        <v>0</v>
      </c>
      <c r="DH67" s="45">
        <f t="shared" si="125"/>
        <v>0</v>
      </c>
      <c r="DI67" s="45">
        <f t="shared" si="126"/>
        <v>0</v>
      </c>
      <c r="DJ67" s="45">
        <f t="shared" si="127"/>
        <v>0</v>
      </c>
      <c r="DK67" s="45">
        <f t="shared" si="128"/>
        <v>0</v>
      </c>
      <c r="DL67" s="45">
        <f t="shared" si="129"/>
        <v>0</v>
      </c>
      <c r="DM67" s="45">
        <f t="shared" si="130"/>
        <v>0</v>
      </c>
      <c r="DN67" s="45">
        <f t="shared" si="131"/>
        <v>0</v>
      </c>
      <c r="DO67" s="45">
        <f t="shared" si="132"/>
        <v>0</v>
      </c>
      <c r="DP67" s="45">
        <f t="shared" si="133"/>
        <v>0</v>
      </c>
      <c r="DQ67" s="45">
        <f t="shared" si="134"/>
        <v>0</v>
      </c>
      <c r="DR67" s="45">
        <f t="shared" si="135"/>
        <v>0</v>
      </c>
      <c r="DS67" s="45">
        <f t="shared" si="136"/>
        <v>0</v>
      </c>
      <c r="DT67" s="45">
        <f t="shared" si="137"/>
        <v>0</v>
      </c>
      <c r="DU67" s="45">
        <f t="shared" si="138"/>
        <v>0</v>
      </c>
      <c r="DV67" s="45">
        <f t="shared" si="139"/>
        <v>0</v>
      </c>
      <c r="DW67" s="45">
        <f t="shared" si="140"/>
        <v>0</v>
      </c>
      <c r="DX67" s="45">
        <f t="shared" si="141"/>
        <v>0</v>
      </c>
      <c r="DY67" s="45">
        <f t="shared" si="142"/>
        <v>0</v>
      </c>
      <c r="DZ67" s="45">
        <f t="shared" si="143"/>
        <v>0</v>
      </c>
    </row>
    <row r="68" spans="1:130" x14ac:dyDescent="0.25">
      <c r="A68" s="66" t="s">
        <v>49</v>
      </c>
      <c r="B68" s="47">
        <f>+D68+F68+H68+J68+L68+N68+P68+R68+T68+V68+X68+Z68+AB68+AD68+AF68+AH68+AJ68+AL68+AN68+AP68</f>
        <v>0</v>
      </c>
      <c r="C68" s="48">
        <f>+E68+G68+I68+K68+M68+O68+Q68+S68+U68+W68+Y68+AA68+AC68+AE68+AG68+AI68+AK68+AM68+AO68+AQ68</f>
        <v>0</v>
      </c>
      <c r="D68" s="37"/>
      <c r="E68" s="38"/>
      <c r="F68" s="39"/>
      <c r="G68" s="38"/>
      <c r="H68" s="39"/>
      <c r="I68" s="42"/>
      <c r="J68" s="37"/>
      <c r="K68" s="37"/>
      <c r="L68" s="39"/>
      <c r="M68" s="42"/>
      <c r="N68" s="37"/>
      <c r="O68" s="38"/>
      <c r="P68" s="39"/>
      <c r="Q68" s="38"/>
      <c r="R68" s="39"/>
      <c r="S68" s="38"/>
      <c r="T68" s="39"/>
      <c r="U68" s="38"/>
      <c r="V68" s="39"/>
      <c r="W68" s="38"/>
      <c r="X68" s="39"/>
      <c r="Y68" s="38"/>
      <c r="Z68" s="39"/>
      <c r="AA68" s="38"/>
      <c r="AB68" s="39"/>
      <c r="AC68" s="38"/>
      <c r="AD68" s="39"/>
      <c r="AE68" s="38"/>
      <c r="AF68" s="39"/>
      <c r="AG68" s="38"/>
      <c r="AH68" s="39"/>
      <c r="AI68" s="38"/>
      <c r="AJ68" s="39"/>
      <c r="AK68" s="38"/>
      <c r="AL68" s="39"/>
      <c r="AM68" s="38"/>
      <c r="AN68" s="39"/>
      <c r="AO68" s="38"/>
      <c r="AP68" s="39"/>
      <c r="AQ68" s="40"/>
      <c r="AR68" s="37"/>
      <c r="AS68" s="40"/>
      <c r="AT68" s="37"/>
      <c r="AU68" s="38"/>
      <c r="AV68" s="39"/>
      <c r="AW68" s="42"/>
      <c r="AX68" s="43" t="str">
        <f t="shared" si="111"/>
        <v/>
      </c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10"/>
      <c r="BJ68" s="10"/>
      <c r="BK68" s="10"/>
      <c r="BL68" s="10"/>
      <c r="BU68" s="10"/>
      <c r="BW68" s="11"/>
      <c r="CA68" s="44" t="str">
        <f t="shared" si="112"/>
        <v/>
      </c>
      <c r="CB68" s="44" t="str">
        <f t="shared" si="113"/>
        <v/>
      </c>
      <c r="CC68" s="44" t="str">
        <f t="shared" si="114"/>
        <v/>
      </c>
      <c r="CD68" s="44" t="str">
        <f t="shared" si="115"/>
        <v/>
      </c>
      <c r="CE68" s="44" t="str">
        <f t="shared" si="116"/>
        <v/>
      </c>
      <c r="CF68" s="44" t="str">
        <f t="shared" si="144"/>
        <v/>
      </c>
      <c r="CG68" s="44" t="str">
        <f t="shared" si="145"/>
        <v/>
      </c>
      <c r="CH68" s="44" t="str">
        <f t="shared" si="146"/>
        <v/>
      </c>
      <c r="CI68" s="44" t="str">
        <f t="shared" si="147"/>
        <v/>
      </c>
      <c r="CJ68" s="44" t="str">
        <f t="shared" si="148"/>
        <v/>
      </c>
      <c r="CK68" s="44" t="str">
        <f t="shared" si="149"/>
        <v/>
      </c>
      <c r="CL68" s="44" t="str">
        <f t="shared" si="150"/>
        <v/>
      </c>
      <c r="CM68" s="44" t="str">
        <f t="shared" si="151"/>
        <v/>
      </c>
      <c r="CN68" s="44" t="str">
        <f t="shared" si="152"/>
        <v/>
      </c>
      <c r="CO68" s="44" t="str">
        <f t="shared" si="153"/>
        <v/>
      </c>
      <c r="CP68" s="44" t="str">
        <f t="shared" si="154"/>
        <v/>
      </c>
      <c r="CQ68" s="44" t="str">
        <f t="shared" si="155"/>
        <v/>
      </c>
      <c r="CR68" s="44" t="str">
        <f t="shared" si="156"/>
        <v/>
      </c>
      <c r="CS68" s="44" t="str">
        <f t="shared" si="157"/>
        <v/>
      </c>
      <c r="CT68" s="44" t="str">
        <f t="shared" si="158"/>
        <v/>
      </c>
      <c r="CU68" s="44" t="str">
        <f t="shared" si="159"/>
        <v/>
      </c>
      <c r="CV68" s="44" t="str">
        <f t="shared" si="160"/>
        <v/>
      </c>
      <c r="CW68" s="44" t="str">
        <f t="shared" si="161"/>
        <v/>
      </c>
      <c r="CX68" s="44" t="str">
        <f t="shared" si="162"/>
        <v/>
      </c>
      <c r="CY68" s="44" t="str">
        <f t="shared" si="163"/>
        <v/>
      </c>
      <c r="CZ68" s="44" t="str">
        <f t="shared" si="117"/>
        <v/>
      </c>
      <c r="DA68" s="45">
        <f t="shared" si="118"/>
        <v>0</v>
      </c>
      <c r="DB68" s="45">
        <f t="shared" si="119"/>
        <v>0</v>
      </c>
      <c r="DC68" s="45">
        <f t="shared" si="120"/>
        <v>0</v>
      </c>
      <c r="DD68" s="45">
        <f t="shared" si="121"/>
        <v>0</v>
      </c>
      <c r="DE68" s="45">
        <f t="shared" si="122"/>
        <v>0</v>
      </c>
      <c r="DF68" s="45">
        <f t="shared" si="123"/>
        <v>0</v>
      </c>
      <c r="DG68" s="45">
        <f t="shared" si="124"/>
        <v>0</v>
      </c>
      <c r="DH68" s="45">
        <f t="shared" si="125"/>
        <v>0</v>
      </c>
      <c r="DI68" s="45">
        <f t="shared" si="126"/>
        <v>0</v>
      </c>
      <c r="DJ68" s="45">
        <f t="shared" si="127"/>
        <v>0</v>
      </c>
      <c r="DK68" s="45">
        <f t="shared" si="128"/>
        <v>0</v>
      </c>
      <c r="DL68" s="45">
        <f t="shared" si="129"/>
        <v>0</v>
      </c>
      <c r="DM68" s="45">
        <f t="shared" si="130"/>
        <v>0</v>
      </c>
      <c r="DN68" s="45">
        <f t="shared" si="131"/>
        <v>0</v>
      </c>
      <c r="DO68" s="45">
        <f t="shared" si="132"/>
        <v>0</v>
      </c>
      <c r="DP68" s="45">
        <f t="shared" si="133"/>
        <v>0</v>
      </c>
      <c r="DQ68" s="45">
        <f t="shared" si="134"/>
        <v>0</v>
      </c>
      <c r="DR68" s="45">
        <f t="shared" si="135"/>
        <v>0</v>
      </c>
      <c r="DS68" s="45">
        <f t="shared" si="136"/>
        <v>0</v>
      </c>
      <c r="DT68" s="45">
        <f t="shared" si="137"/>
        <v>0</v>
      </c>
      <c r="DU68" s="45">
        <f t="shared" si="138"/>
        <v>0</v>
      </c>
      <c r="DV68" s="45">
        <f t="shared" si="139"/>
        <v>0</v>
      </c>
      <c r="DW68" s="45">
        <f t="shared" si="140"/>
        <v>0</v>
      </c>
      <c r="DX68" s="45">
        <f t="shared" si="141"/>
        <v>0</v>
      </c>
      <c r="DY68" s="45">
        <f t="shared" si="142"/>
        <v>0</v>
      </c>
      <c r="DZ68" s="45">
        <f t="shared" si="143"/>
        <v>0</v>
      </c>
    </row>
    <row r="69" spans="1:130" x14ac:dyDescent="0.25">
      <c r="A69" s="46" t="s">
        <v>50</v>
      </c>
      <c r="B69" s="47">
        <f>+P69+R69+T69+V69+X69+Z69+AB69+AD69+AF69+AH69+AJ69+AL69+AN69+AP69</f>
        <v>0</v>
      </c>
      <c r="C69" s="48">
        <f>+Q69+S69+U69+W69+Y69+AA69+AC69+AE69+AG69+AI69+AK69+AM69+AO69+AQ69</f>
        <v>0</v>
      </c>
      <c r="D69" s="33"/>
      <c r="E69" s="34"/>
      <c r="F69" s="35"/>
      <c r="G69" s="34"/>
      <c r="H69" s="35"/>
      <c r="I69" s="34"/>
      <c r="J69" s="35"/>
      <c r="K69" s="34"/>
      <c r="L69" s="35"/>
      <c r="M69" s="36"/>
      <c r="N69" s="33"/>
      <c r="O69" s="34"/>
      <c r="P69" s="39"/>
      <c r="Q69" s="38"/>
      <c r="R69" s="39"/>
      <c r="S69" s="38"/>
      <c r="T69" s="39"/>
      <c r="U69" s="38"/>
      <c r="V69" s="39"/>
      <c r="W69" s="38"/>
      <c r="X69" s="39"/>
      <c r="Y69" s="38"/>
      <c r="Z69" s="39"/>
      <c r="AA69" s="38"/>
      <c r="AB69" s="39"/>
      <c r="AC69" s="38"/>
      <c r="AD69" s="39"/>
      <c r="AE69" s="38"/>
      <c r="AF69" s="39"/>
      <c r="AG69" s="38"/>
      <c r="AH69" s="39"/>
      <c r="AI69" s="38"/>
      <c r="AJ69" s="39"/>
      <c r="AK69" s="38"/>
      <c r="AL69" s="39"/>
      <c r="AM69" s="38"/>
      <c r="AN69" s="39"/>
      <c r="AO69" s="38"/>
      <c r="AP69" s="39"/>
      <c r="AQ69" s="40"/>
      <c r="AR69" s="37"/>
      <c r="AS69" s="40"/>
      <c r="AT69" s="37"/>
      <c r="AU69" s="38"/>
      <c r="AV69" s="39"/>
      <c r="AW69" s="42"/>
      <c r="AX69" s="43" t="str">
        <f t="shared" si="111"/>
        <v/>
      </c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10"/>
      <c r="BJ69" s="10"/>
      <c r="BK69" s="10"/>
      <c r="BL69" s="10"/>
      <c r="BU69" s="10"/>
      <c r="BW69" s="11"/>
      <c r="CA69" s="44" t="str">
        <f t="shared" si="112"/>
        <v/>
      </c>
      <c r="CB69" s="44" t="str">
        <f t="shared" si="113"/>
        <v/>
      </c>
      <c r="CC69" s="44" t="str">
        <f t="shared" si="114"/>
        <v/>
      </c>
      <c r="CD69" s="44" t="str">
        <f t="shared" si="115"/>
        <v/>
      </c>
      <c r="CE69" s="44" t="str">
        <f t="shared" si="116"/>
        <v/>
      </c>
      <c r="CF69" s="44" t="str">
        <f t="shared" si="144"/>
        <v/>
      </c>
      <c r="CG69" s="44" t="str">
        <f t="shared" si="145"/>
        <v/>
      </c>
      <c r="CH69" s="44" t="str">
        <f t="shared" si="146"/>
        <v/>
      </c>
      <c r="CI69" s="44" t="str">
        <f t="shared" si="147"/>
        <v/>
      </c>
      <c r="CJ69" s="44" t="str">
        <f t="shared" si="148"/>
        <v/>
      </c>
      <c r="CK69" s="44" t="str">
        <f t="shared" si="149"/>
        <v/>
      </c>
      <c r="CL69" s="44" t="str">
        <f t="shared" si="150"/>
        <v/>
      </c>
      <c r="CM69" s="44" t="str">
        <f t="shared" si="151"/>
        <v/>
      </c>
      <c r="CN69" s="44" t="str">
        <f t="shared" si="152"/>
        <v/>
      </c>
      <c r="CO69" s="44" t="str">
        <f t="shared" si="153"/>
        <v/>
      </c>
      <c r="CP69" s="44" t="str">
        <f t="shared" si="154"/>
        <v/>
      </c>
      <c r="CQ69" s="44" t="str">
        <f t="shared" si="155"/>
        <v/>
      </c>
      <c r="CR69" s="44" t="str">
        <f t="shared" si="156"/>
        <v/>
      </c>
      <c r="CS69" s="44" t="str">
        <f t="shared" si="157"/>
        <v/>
      </c>
      <c r="CT69" s="44" t="str">
        <f t="shared" si="158"/>
        <v/>
      </c>
      <c r="CU69" s="44" t="str">
        <f t="shared" si="159"/>
        <v/>
      </c>
      <c r="CV69" s="44" t="str">
        <f t="shared" si="160"/>
        <v/>
      </c>
      <c r="CW69" s="44" t="str">
        <f t="shared" si="161"/>
        <v/>
      </c>
      <c r="CX69" s="44" t="str">
        <f t="shared" si="162"/>
        <v/>
      </c>
      <c r="CY69" s="44" t="str">
        <f t="shared" si="163"/>
        <v/>
      </c>
      <c r="CZ69" s="44" t="str">
        <f t="shared" si="117"/>
        <v/>
      </c>
      <c r="DA69" s="45">
        <f t="shared" si="118"/>
        <v>0</v>
      </c>
      <c r="DB69" s="45">
        <f t="shared" si="119"/>
        <v>0</v>
      </c>
      <c r="DC69" s="45">
        <f t="shared" si="120"/>
        <v>0</v>
      </c>
      <c r="DD69" s="45">
        <f t="shared" si="121"/>
        <v>0</v>
      </c>
      <c r="DE69" s="45">
        <f t="shared" si="122"/>
        <v>0</v>
      </c>
      <c r="DF69" s="45">
        <f t="shared" si="123"/>
        <v>0</v>
      </c>
      <c r="DG69" s="45">
        <f t="shared" si="124"/>
        <v>0</v>
      </c>
      <c r="DH69" s="45">
        <f t="shared" si="125"/>
        <v>0</v>
      </c>
      <c r="DI69" s="45">
        <f t="shared" si="126"/>
        <v>0</v>
      </c>
      <c r="DJ69" s="45">
        <f t="shared" si="127"/>
        <v>0</v>
      </c>
      <c r="DK69" s="45">
        <f t="shared" si="128"/>
        <v>0</v>
      </c>
      <c r="DL69" s="45">
        <f t="shared" si="129"/>
        <v>0</v>
      </c>
      <c r="DM69" s="45">
        <f t="shared" si="130"/>
        <v>0</v>
      </c>
      <c r="DN69" s="45">
        <f t="shared" si="131"/>
        <v>0</v>
      </c>
      <c r="DO69" s="45">
        <f t="shared" si="132"/>
        <v>0</v>
      </c>
      <c r="DP69" s="45">
        <f t="shared" si="133"/>
        <v>0</v>
      </c>
      <c r="DQ69" s="45">
        <f t="shared" si="134"/>
        <v>0</v>
      </c>
      <c r="DR69" s="45">
        <f t="shared" si="135"/>
        <v>0</v>
      </c>
      <c r="DS69" s="45">
        <f t="shared" si="136"/>
        <v>0</v>
      </c>
      <c r="DT69" s="45">
        <f t="shared" si="137"/>
        <v>0</v>
      </c>
      <c r="DU69" s="45">
        <f t="shared" si="138"/>
        <v>0</v>
      </c>
      <c r="DV69" s="45">
        <f t="shared" si="139"/>
        <v>0</v>
      </c>
      <c r="DW69" s="45">
        <f t="shared" si="140"/>
        <v>0</v>
      </c>
      <c r="DX69" s="45">
        <f t="shared" si="141"/>
        <v>0</v>
      </c>
      <c r="DY69" s="45">
        <f t="shared" si="142"/>
        <v>0</v>
      </c>
      <c r="DZ69" s="45">
        <f t="shared" si="143"/>
        <v>0</v>
      </c>
    </row>
    <row r="70" spans="1:130" x14ac:dyDescent="0.25">
      <c r="A70" s="66" t="s">
        <v>51</v>
      </c>
      <c r="B70" s="47">
        <f>+P70+R70+T70+V70+X70+Z70+AB70+AD70+AF70+AH70</f>
        <v>0</v>
      </c>
      <c r="C70" s="48">
        <f>+Q70+S70+U70+W70+Y70+AA70+AC70+AE70+AG70+AI70</f>
        <v>0</v>
      </c>
      <c r="D70" s="33"/>
      <c r="E70" s="34"/>
      <c r="F70" s="35"/>
      <c r="G70" s="34"/>
      <c r="H70" s="35"/>
      <c r="I70" s="34"/>
      <c r="J70" s="35"/>
      <c r="K70" s="34"/>
      <c r="L70" s="35"/>
      <c r="M70" s="36"/>
      <c r="N70" s="33"/>
      <c r="O70" s="34"/>
      <c r="P70" s="39"/>
      <c r="Q70" s="38"/>
      <c r="R70" s="39"/>
      <c r="S70" s="38"/>
      <c r="T70" s="39"/>
      <c r="U70" s="38"/>
      <c r="V70" s="39"/>
      <c r="W70" s="38"/>
      <c r="X70" s="39"/>
      <c r="Y70" s="38"/>
      <c r="Z70" s="39"/>
      <c r="AA70" s="38"/>
      <c r="AB70" s="39"/>
      <c r="AC70" s="38"/>
      <c r="AD70" s="39"/>
      <c r="AE70" s="38"/>
      <c r="AF70" s="39"/>
      <c r="AG70" s="38"/>
      <c r="AH70" s="39"/>
      <c r="AI70" s="38"/>
      <c r="AJ70" s="35"/>
      <c r="AK70" s="34"/>
      <c r="AL70" s="35"/>
      <c r="AM70" s="34"/>
      <c r="AN70" s="35"/>
      <c r="AO70" s="34"/>
      <c r="AP70" s="35"/>
      <c r="AQ70" s="54"/>
      <c r="AR70" s="37"/>
      <c r="AS70" s="40"/>
      <c r="AT70" s="37"/>
      <c r="AU70" s="38"/>
      <c r="AV70" s="39"/>
      <c r="AW70" s="42"/>
      <c r="AX70" s="43" t="str">
        <f t="shared" si="111"/>
        <v/>
      </c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10"/>
      <c r="BJ70" s="10"/>
      <c r="BK70" s="10"/>
      <c r="BL70" s="10"/>
      <c r="BU70" s="10"/>
      <c r="BW70" s="11"/>
      <c r="CA70" s="44" t="str">
        <f t="shared" si="112"/>
        <v/>
      </c>
      <c r="CB70" s="44" t="str">
        <f t="shared" si="113"/>
        <v/>
      </c>
      <c r="CC70" s="44" t="str">
        <f t="shared" si="114"/>
        <v/>
      </c>
      <c r="CD70" s="44" t="str">
        <f t="shared" si="115"/>
        <v/>
      </c>
      <c r="CE70" s="44" t="str">
        <f t="shared" si="116"/>
        <v/>
      </c>
      <c r="CF70" s="44" t="str">
        <f t="shared" si="144"/>
        <v/>
      </c>
      <c r="CG70" s="44" t="str">
        <f t="shared" si="145"/>
        <v/>
      </c>
      <c r="CH70" s="44" t="str">
        <f t="shared" si="146"/>
        <v/>
      </c>
      <c r="CI70" s="44" t="str">
        <f t="shared" si="147"/>
        <v/>
      </c>
      <c r="CJ70" s="44" t="str">
        <f t="shared" si="148"/>
        <v/>
      </c>
      <c r="CK70" s="44" t="str">
        <f t="shared" si="149"/>
        <v/>
      </c>
      <c r="CL70" s="44" t="str">
        <f t="shared" si="150"/>
        <v/>
      </c>
      <c r="CM70" s="44" t="str">
        <f t="shared" si="151"/>
        <v/>
      </c>
      <c r="CN70" s="44" t="str">
        <f t="shared" si="152"/>
        <v/>
      </c>
      <c r="CO70" s="44" t="str">
        <f t="shared" si="153"/>
        <v/>
      </c>
      <c r="CP70" s="44" t="str">
        <f t="shared" si="154"/>
        <v/>
      </c>
      <c r="CQ70" s="44" t="str">
        <f t="shared" si="155"/>
        <v/>
      </c>
      <c r="CR70" s="44" t="str">
        <f t="shared" si="156"/>
        <v/>
      </c>
      <c r="CS70" s="44" t="str">
        <f t="shared" si="157"/>
        <v/>
      </c>
      <c r="CT70" s="44" t="str">
        <f t="shared" si="158"/>
        <v/>
      </c>
      <c r="CU70" s="44" t="str">
        <f t="shared" si="159"/>
        <v/>
      </c>
      <c r="CV70" s="44" t="str">
        <f t="shared" si="160"/>
        <v/>
      </c>
      <c r="CW70" s="44" t="str">
        <f t="shared" si="161"/>
        <v/>
      </c>
      <c r="CX70" s="44" t="str">
        <f t="shared" si="162"/>
        <v/>
      </c>
      <c r="CY70" s="44" t="str">
        <f t="shared" si="163"/>
        <v/>
      </c>
      <c r="CZ70" s="44" t="str">
        <f t="shared" si="117"/>
        <v/>
      </c>
      <c r="DA70" s="45">
        <f t="shared" si="118"/>
        <v>0</v>
      </c>
      <c r="DB70" s="45">
        <f t="shared" si="119"/>
        <v>0</v>
      </c>
      <c r="DC70" s="45">
        <f t="shared" si="120"/>
        <v>0</v>
      </c>
      <c r="DD70" s="45">
        <f t="shared" si="121"/>
        <v>0</v>
      </c>
      <c r="DE70" s="45">
        <f t="shared" si="122"/>
        <v>0</v>
      </c>
      <c r="DF70" s="45">
        <f t="shared" si="123"/>
        <v>0</v>
      </c>
      <c r="DG70" s="45">
        <f t="shared" si="124"/>
        <v>0</v>
      </c>
      <c r="DH70" s="45">
        <f t="shared" si="125"/>
        <v>0</v>
      </c>
      <c r="DI70" s="45">
        <f t="shared" si="126"/>
        <v>0</v>
      </c>
      <c r="DJ70" s="45">
        <f t="shared" si="127"/>
        <v>0</v>
      </c>
      <c r="DK70" s="45">
        <f t="shared" si="128"/>
        <v>0</v>
      </c>
      <c r="DL70" s="45">
        <f t="shared" si="129"/>
        <v>0</v>
      </c>
      <c r="DM70" s="45">
        <f t="shared" si="130"/>
        <v>0</v>
      </c>
      <c r="DN70" s="45">
        <f t="shared" si="131"/>
        <v>0</v>
      </c>
      <c r="DO70" s="45">
        <f t="shared" si="132"/>
        <v>0</v>
      </c>
      <c r="DP70" s="45">
        <f t="shared" si="133"/>
        <v>0</v>
      </c>
      <c r="DQ70" s="45">
        <f t="shared" si="134"/>
        <v>0</v>
      </c>
      <c r="DR70" s="45">
        <f t="shared" si="135"/>
        <v>0</v>
      </c>
      <c r="DS70" s="45">
        <f t="shared" si="136"/>
        <v>0</v>
      </c>
      <c r="DT70" s="45">
        <f t="shared" si="137"/>
        <v>0</v>
      </c>
      <c r="DU70" s="45">
        <f t="shared" si="138"/>
        <v>0</v>
      </c>
      <c r="DV70" s="45">
        <f t="shared" si="139"/>
        <v>0</v>
      </c>
      <c r="DW70" s="45">
        <f t="shared" si="140"/>
        <v>0</v>
      </c>
      <c r="DX70" s="45">
        <f t="shared" si="141"/>
        <v>0</v>
      </c>
      <c r="DY70" s="45">
        <f t="shared" si="142"/>
        <v>0</v>
      </c>
      <c r="DZ70" s="45">
        <f t="shared" si="143"/>
        <v>0</v>
      </c>
    </row>
    <row r="71" spans="1:130" x14ac:dyDescent="0.25">
      <c r="A71" s="66" t="s">
        <v>52</v>
      </c>
      <c r="B71" s="47">
        <f t="shared" ref="B71:C73" si="164">+D71+F71+H71+J71+L71+N71+P71+R71+T71+V71+X71+Z71+AB71+AD71+AF71+AH71+AJ71+AL71+AN71+AP71</f>
        <v>1</v>
      </c>
      <c r="C71" s="48">
        <f t="shared" si="164"/>
        <v>0</v>
      </c>
      <c r="D71" s="37">
        <v>0</v>
      </c>
      <c r="E71" s="38">
        <v>0</v>
      </c>
      <c r="F71" s="39">
        <v>0</v>
      </c>
      <c r="G71" s="38">
        <v>0</v>
      </c>
      <c r="H71" s="39">
        <v>0</v>
      </c>
      <c r="I71" s="42">
        <v>0</v>
      </c>
      <c r="J71" s="37">
        <v>0</v>
      </c>
      <c r="K71" s="37">
        <v>0</v>
      </c>
      <c r="L71" s="39">
        <v>0</v>
      </c>
      <c r="M71" s="42">
        <v>0</v>
      </c>
      <c r="N71" s="37">
        <v>0</v>
      </c>
      <c r="O71" s="38">
        <v>0</v>
      </c>
      <c r="P71" s="39">
        <v>0</v>
      </c>
      <c r="Q71" s="38">
        <v>0</v>
      </c>
      <c r="R71" s="39">
        <v>0</v>
      </c>
      <c r="S71" s="38">
        <v>0</v>
      </c>
      <c r="T71" s="39">
        <v>0</v>
      </c>
      <c r="U71" s="38">
        <v>0</v>
      </c>
      <c r="V71" s="39">
        <v>0</v>
      </c>
      <c r="W71" s="38">
        <v>0</v>
      </c>
      <c r="X71" s="39">
        <v>0</v>
      </c>
      <c r="Y71" s="38">
        <v>0</v>
      </c>
      <c r="Z71" s="39">
        <v>0</v>
      </c>
      <c r="AA71" s="38">
        <v>0</v>
      </c>
      <c r="AB71" s="39">
        <v>0</v>
      </c>
      <c r="AC71" s="38">
        <v>0</v>
      </c>
      <c r="AD71" s="39">
        <v>0</v>
      </c>
      <c r="AE71" s="38">
        <v>0</v>
      </c>
      <c r="AF71" s="39">
        <v>1</v>
      </c>
      <c r="AG71" s="38">
        <v>0</v>
      </c>
      <c r="AH71" s="39">
        <v>0</v>
      </c>
      <c r="AI71" s="38">
        <v>0</v>
      </c>
      <c r="AJ71" s="39">
        <v>0</v>
      </c>
      <c r="AK71" s="38">
        <v>0</v>
      </c>
      <c r="AL71" s="39">
        <v>0</v>
      </c>
      <c r="AM71" s="38">
        <v>0</v>
      </c>
      <c r="AN71" s="39">
        <v>0</v>
      </c>
      <c r="AO71" s="38">
        <v>0</v>
      </c>
      <c r="AP71" s="39">
        <v>0</v>
      </c>
      <c r="AQ71" s="40">
        <v>0</v>
      </c>
      <c r="AR71" s="37">
        <v>0</v>
      </c>
      <c r="AS71" s="40">
        <v>1</v>
      </c>
      <c r="AT71" s="37">
        <v>0</v>
      </c>
      <c r="AU71" s="38">
        <v>0</v>
      </c>
      <c r="AV71" s="39">
        <v>0</v>
      </c>
      <c r="AW71" s="42">
        <v>0</v>
      </c>
      <c r="AX71" s="43" t="str">
        <f t="shared" si="111"/>
        <v/>
      </c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10"/>
      <c r="BJ71" s="10"/>
      <c r="BK71" s="10"/>
      <c r="BL71" s="10"/>
      <c r="BU71" s="10"/>
      <c r="BW71" s="11"/>
      <c r="CA71" s="44" t="str">
        <f t="shared" si="112"/>
        <v/>
      </c>
      <c r="CB71" s="44" t="str">
        <f t="shared" si="113"/>
        <v/>
      </c>
      <c r="CC71" s="44" t="str">
        <f t="shared" si="114"/>
        <v/>
      </c>
      <c r="CD71" s="44" t="str">
        <f t="shared" si="115"/>
        <v/>
      </c>
      <c r="CE71" s="44" t="str">
        <f t="shared" si="116"/>
        <v/>
      </c>
      <c r="CF71" s="44" t="str">
        <f t="shared" si="144"/>
        <v/>
      </c>
      <c r="CG71" s="44" t="str">
        <f t="shared" si="145"/>
        <v/>
      </c>
      <c r="CH71" s="44" t="str">
        <f t="shared" si="146"/>
        <v/>
      </c>
      <c r="CI71" s="44" t="str">
        <f t="shared" si="147"/>
        <v/>
      </c>
      <c r="CJ71" s="44" t="str">
        <f t="shared" si="148"/>
        <v/>
      </c>
      <c r="CK71" s="44" t="str">
        <f t="shared" si="149"/>
        <v/>
      </c>
      <c r="CL71" s="44" t="str">
        <f t="shared" si="150"/>
        <v/>
      </c>
      <c r="CM71" s="44" t="str">
        <f t="shared" si="151"/>
        <v/>
      </c>
      <c r="CN71" s="44" t="str">
        <f t="shared" si="152"/>
        <v/>
      </c>
      <c r="CO71" s="44" t="str">
        <f t="shared" si="153"/>
        <v/>
      </c>
      <c r="CP71" s="44" t="str">
        <f t="shared" si="154"/>
        <v/>
      </c>
      <c r="CQ71" s="44" t="str">
        <f t="shared" si="155"/>
        <v/>
      </c>
      <c r="CR71" s="44" t="str">
        <f t="shared" si="156"/>
        <v/>
      </c>
      <c r="CS71" s="44" t="str">
        <f t="shared" si="157"/>
        <v/>
      </c>
      <c r="CT71" s="44" t="str">
        <f t="shared" si="158"/>
        <v/>
      </c>
      <c r="CU71" s="44" t="str">
        <f t="shared" si="159"/>
        <v/>
      </c>
      <c r="CV71" s="44" t="str">
        <f t="shared" si="160"/>
        <v/>
      </c>
      <c r="CW71" s="44" t="str">
        <f t="shared" si="161"/>
        <v/>
      </c>
      <c r="CX71" s="44" t="str">
        <f t="shared" si="162"/>
        <v/>
      </c>
      <c r="CY71" s="44" t="str">
        <f t="shared" si="163"/>
        <v/>
      </c>
      <c r="CZ71" s="44" t="str">
        <f t="shared" si="117"/>
        <v/>
      </c>
      <c r="DA71" s="45">
        <f t="shared" si="118"/>
        <v>0</v>
      </c>
      <c r="DB71" s="45">
        <f t="shared" si="119"/>
        <v>0</v>
      </c>
      <c r="DC71" s="45">
        <f t="shared" si="120"/>
        <v>0</v>
      </c>
      <c r="DD71" s="45">
        <f t="shared" si="121"/>
        <v>0</v>
      </c>
      <c r="DE71" s="45">
        <f t="shared" si="122"/>
        <v>0</v>
      </c>
      <c r="DF71" s="45">
        <f t="shared" si="123"/>
        <v>0</v>
      </c>
      <c r="DG71" s="45">
        <f t="shared" si="124"/>
        <v>0</v>
      </c>
      <c r="DH71" s="45">
        <f t="shared" si="125"/>
        <v>0</v>
      </c>
      <c r="DI71" s="45">
        <f t="shared" si="126"/>
        <v>0</v>
      </c>
      <c r="DJ71" s="45">
        <f t="shared" si="127"/>
        <v>0</v>
      </c>
      <c r="DK71" s="45">
        <f t="shared" si="128"/>
        <v>0</v>
      </c>
      <c r="DL71" s="45">
        <f t="shared" si="129"/>
        <v>0</v>
      </c>
      <c r="DM71" s="45">
        <f t="shared" si="130"/>
        <v>0</v>
      </c>
      <c r="DN71" s="45">
        <f t="shared" si="131"/>
        <v>0</v>
      </c>
      <c r="DO71" s="45">
        <f t="shared" si="132"/>
        <v>0</v>
      </c>
      <c r="DP71" s="45">
        <f t="shared" si="133"/>
        <v>0</v>
      </c>
      <c r="DQ71" s="45">
        <f t="shared" si="134"/>
        <v>0</v>
      </c>
      <c r="DR71" s="45">
        <f t="shared" si="135"/>
        <v>0</v>
      </c>
      <c r="DS71" s="45">
        <f t="shared" si="136"/>
        <v>0</v>
      </c>
      <c r="DT71" s="45">
        <f t="shared" si="137"/>
        <v>0</v>
      </c>
      <c r="DU71" s="45">
        <f t="shared" si="138"/>
        <v>0</v>
      </c>
      <c r="DV71" s="45">
        <f t="shared" si="139"/>
        <v>0</v>
      </c>
      <c r="DW71" s="45">
        <f t="shared" si="140"/>
        <v>0</v>
      </c>
      <c r="DX71" s="45">
        <f t="shared" si="141"/>
        <v>0</v>
      </c>
      <c r="DY71" s="45">
        <f t="shared" si="142"/>
        <v>0</v>
      </c>
      <c r="DZ71" s="45">
        <f t="shared" si="143"/>
        <v>0</v>
      </c>
    </row>
    <row r="72" spans="1:130" x14ac:dyDescent="0.25">
      <c r="A72" s="66" t="s">
        <v>53</v>
      </c>
      <c r="B72" s="47">
        <f t="shared" si="164"/>
        <v>1</v>
      </c>
      <c r="C72" s="48">
        <f t="shared" si="164"/>
        <v>0</v>
      </c>
      <c r="D72" s="37">
        <v>0</v>
      </c>
      <c r="E72" s="38">
        <v>0</v>
      </c>
      <c r="F72" s="39">
        <v>0</v>
      </c>
      <c r="G72" s="38">
        <v>0</v>
      </c>
      <c r="H72" s="39">
        <v>0</v>
      </c>
      <c r="I72" s="42">
        <v>0</v>
      </c>
      <c r="J72" s="37">
        <v>0</v>
      </c>
      <c r="K72" s="37">
        <v>0</v>
      </c>
      <c r="L72" s="39">
        <v>0</v>
      </c>
      <c r="M72" s="42">
        <v>0</v>
      </c>
      <c r="N72" s="37">
        <v>0</v>
      </c>
      <c r="O72" s="38">
        <v>0</v>
      </c>
      <c r="P72" s="39">
        <v>0</v>
      </c>
      <c r="Q72" s="38">
        <v>0</v>
      </c>
      <c r="R72" s="39">
        <v>0</v>
      </c>
      <c r="S72" s="38">
        <v>0</v>
      </c>
      <c r="T72" s="39">
        <v>0</v>
      </c>
      <c r="U72" s="38">
        <v>0</v>
      </c>
      <c r="V72" s="39">
        <v>0</v>
      </c>
      <c r="W72" s="38">
        <v>0</v>
      </c>
      <c r="X72" s="39">
        <v>0</v>
      </c>
      <c r="Y72" s="38">
        <v>0</v>
      </c>
      <c r="Z72" s="39">
        <v>0</v>
      </c>
      <c r="AA72" s="38">
        <v>0</v>
      </c>
      <c r="AB72" s="39">
        <v>1</v>
      </c>
      <c r="AC72" s="38">
        <v>0</v>
      </c>
      <c r="AD72" s="39">
        <v>0</v>
      </c>
      <c r="AE72" s="38">
        <v>0</v>
      </c>
      <c r="AF72" s="39">
        <v>0</v>
      </c>
      <c r="AG72" s="38">
        <v>0</v>
      </c>
      <c r="AH72" s="39">
        <v>0</v>
      </c>
      <c r="AI72" s="38">
        <v>0</v>
      </c>
      <c r="AJ72" s="39">
        <v>0</v>
      </c>
      <c r="AK72" s="38">
        <v>0</v>
      </c>
      <c r="AL72" s="39">
        <v>0</v>
      </c>
      <c r="AM72" s="38">
        <v>0</v>
      </c>
      <c r="AN72" s="39">
        <v>0</v>
      </c>
      <c r="AO72" s="38">
        <v>0</v>
      </c>
      <c r="AP72" s="39">
        <v>0</v>
      </c>
      <c r="AQ72" s="40">
        <v>0</v>
      </c>
      <c r="AR72" s="37">
        <v>1</v>
      </c>
      <c r="AS72" s="40">
        <v>0</v>
      </c>
      <c r="AT72" s="37">
        <v>0</v>
      </c>
      <c r="AU72" s="38">
        <v>0</v>
      </c>
      <c r="AV72" s="39">
        <v>0</v>
      </c>
      <c r="AW72" s="42">
        <v>0</v>
      </c>
      <c r="AX72" s="43" t="str">
        <f t="shared" si="111"/>
        <v/>
      </c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10"/>
      <c r="BJ72" s="10"/>
      <c r="BK72" s="10"/>
      <c r="BL72" s="10"/>
      <c r="BU72" s="10"/>
      <c r="BW72" s="11"/>
      <c r="CA72" s="44" t="str">
        <f t="shared" si="112"/>
        <v/>
      </c>
      <c r="CB72" s="44" t="str">
        <f t="shared" si="113"/>
        <v/>
      </c>
      <c r="CC72" s="44" t="str">
        <f t="shared" si="114"/>
        <v/>
      </c>
      <c r="CD72" s="44" t="str">
        <f t="shared" si="115"/>
        <v/>
      </c>
      <c r="CE72" s="44" t="str">
        <f t="shared" si="116"/>
        <v/>
      </c>
      <c r="CF72" s="44" t="str">
        <f t="shared" si="144"/>
        <v/>
      </c>
      <c r="CG72" s="44" t="str">
        <f t="shared" si="145"/>
        <v/>
      </c>
      <c r="CH72" s="44" t="str">
        <f t="shared" si="146"/>
        <v/>
      </c>
      <c r="CI72" s="44" t="str">
        <f t="shared" si="147"/>
        <v/>
      </c>
      <c r="CJ72" s="44" t="str">
        <f t="shared" si="148"/>
        <v/>
      </c>
      <c r="CK72" s="44" t="str">
        <f t="shared" si="149"/>
        <v/>
      </c>
      <c r="CL72" s="44" t="str">
        <f t="shared" si="150"/>
        <v/>
      </c>
      <c r="CM72" s="44" t="str">
        <f t="shared" si="151"/>
        <v/>
      </c>
      <c r="CN72" s="44" t="str">
        <f t="shared" si="152"/>
        <v/>
      </c>
      <c r="CO72" s="44" t="str">
        <f t="shared" si="153"/>
        <v/>
      </c>
      <c r="CP72" s="44" t="str">
        <f t="shared" si="154"/>
        <v/>
      </c>
      <c r="CQ72" s="44" t="str">
        <f t="shared" si="155"/>
        <v/>
      </c>
      <c r="CR72" s="44" t="str">
        <f t="shared" si="156"/>
        <v/>
      </c>
      <c r="CS72" s="44" t="str">
        <f t="shared" si="157"/>
        <v/>
      </c>
      <c r="CT72" s="44" t="str">
        <f t="shared" si="158"/>
        <v/>
      </c>
      <c r="CU72" s="44" t="str">
        <f t="shared" si="159"/>
        <v/>
      </c>
      <c r="CV72" s="44" t="str">
        <f t="shared" si="160"/>
        <v/>
      </c>
      <c r="CW72" s="44" t="str">
        <f t="shared" si="161"/>
        <v/>
      </c>
      <c r="CX72" s="44" t="str">
        <f t="shared" si="162"/>
        <v/>
      </c>
      <c r="CY72" s="44" t="str">
        <f t="shared" si="163"/>
        <v/>
      </c>
      <c r="CZ72" s="44" t="str">
        <f t="shared" si="117"/>
        <v/>
      </c>
      <c r="DA72" s="45">
        <f t="shared" si="118"/>
        <v>0</v>
      </c>
      <c r="DB72" s="45">
        <f t="shared" si="119"/>
        <v>0</v>
      </c>
      <c r="DC72" s="45">
        <f t="shared" si="120"/>
        <v>0</v>
      </c>
      <c r="DD72" s="45">
        <f t="shared" si="121"/>
        <v>0</v>
      </c>
      <c r="DE72" s="45">
        <f t="shared" si="122"/>
        <v>0</v>
      </c>
      <c r="DF72" s="45">
        <f t="shared" si="123"/>
        <v>0</v>
      </c>
      <c r="DG72" s="45">
        <f t="shared" si="124"/>
        <v>0</v>
      </c>
      <c r="DH72" s="45">
        <f t="shared" si="125"/>
        <v>0</v>
      </c>
      <c r="DI72" s="45">
        <f t="shared" si="126"/>
        <v>0</v>
      </c>
      <c r="DJ72" s="45">
        <f t="shared" si="127"/>
        <v>0</v>
      </c>
      <c r="DK72" s="45">
        <f t="shared" si="128"/>
        <v>0</v>
      </c>
      <c r="DL72" s="45">
        <f t="shared" si="129"/>
        <v>0</v>
      </c>
      <c r="DM72" s="45">
        <f t="shared" si="130"/>
        <v>0</v>
      </c>
      <c r="DN72" s="45">
        <f t="shared" si="131"/>
        <v>0</v>
      </c>
      <c r="DO72" s="45">
        <f t="shared" si="132"/>
        <v>0</v>
      </c>
      <c r="DP72" s="45">
        <f t="shared" si="133"/>
        <v>0</v>
      </c>
      <c r="DQ72" s="45">
        <f t="shared" si="134"/>
        <v>0</v>
      </c>
      <c r="DR72" s="45">
        <f t="shared" si="135"/>
        <v>0</v>
      </c>
      <c r="DS72" s="45">
        <f t="shared" si="136"/>
        <v>0</v>
      </c>
      <c r="DT72" s="45">
        <f t="shared" si="137"/>
        <v>0</v>
      </c>
      <c r="DU72" s="45">
        <f t="shared" si="138"/>
        <v>0</v>
      </c>
      <c r="DV72" s="45">
        <f t="shared" si="139"/>
        <v>0</v>
      </c>
      <c r="DW72" s="45">
        <f t="shared" si="140"/>
        <v>0</v>
      </c>
      <c r="DX72" s="45">
        <f t="shared" si="141"/>
        <v>0</v>
      </c>
      <c r="DY72" s="45">
        <f t="shared" si="142"/>
        <v>0</v>
      </c>
      <c r="DZ72" s="45">
        <f t="shared" si="143"/>
        <v>0</v>
      </c>
    </row>
    <row r="73" spans="1:130" x14ac:dyDescent="0.25">
      <c r="A73" s="57" t="s">
        <v>54</v>
      </c>
      <c r="B73" s="299">
        <f t="shared" si="164"/>
        <v>0</v>
      </c>
      <c r="C73" s="57">
        <f t="shared" si="164"/>
        <v>0</v>
      </c>
      <c r="D73" s="58"/>
      <c r="E73" s="59"/>
      <c r="F73" s="60"/>
      <c r="G73" s="59"/>
      <c r="H73" s="60"/>
      <c r="I73" s="61"/>
      <c r="J73" s="58"/>
      <c r="K73" s="58"/>
      <c r="L73" s="60"/>
      <c r="M73" s="61"/>
      <c r="N73" s="58"/>
      <c r="O73" s="59"/>
      <c r="P73" s="60"/>
      <c r="Q73" s="59"/>
      <c r="R73" s="60"/>
      <c r="S73" s="59"/>
      <c r="T73" s="60"/>
      <c r="U73" s="59"/>
      <c r="V73" s="60"/>
      <c r="W73" s="59"/>
      <c r="X73" s="60"/>
      <c r="Y73" s="59"/>
      <c r="Z73" s="60"/>
      <c r="AA73" s="59"/>
      <c r="AB73" s="60"/>
      <c r="AC73" s="59"/>
      <c r="AD73" s="60"/>
      <c r="AE73" s="59"/>
      <c r="AF73" s="60"/>
      <c r="AG73" s="59"/>
      <c r="AH73" s="60"/>
      <c r="AI73" s="59"/>
      <c r="AJ73" s="60"/>
      <c r="AK73" s="59"/>
      <c r="AL73" s="60"/>
      <c r="AM73" s="59"/>
      <c r="AN73" s="60"/>
      <c r="AO73" s="59"/>
      <c r="AP73" s="60"/>
      <c r="AQ73" s="62"/>
      <c r="AR73" s="58"/>
      <c r="AS73" s="62"/>
      <c r="AT73" s="58"/>
      <c r="AU73" s="59"/>
      <c r="AV73" s="60"/>
      <c r="AW73" s="61"/>
      <c r="AX73" s="43" t="str">
        <f t="shared" si="111"/>
        <v/>
      </c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10"/>
      <c r="BJ73" s="10"/>
      <c r="BK73" s="10"/>
      <c r="BL73" s="10"/>
      <c r="BU73" s="10"/>
      <c r="BW73" s="11"/>
      <c r="CA73" s="44" t="str">
        <f t="shared" si="112"/>
        <v/>
      </c>
      <c r="CB73" s="44" t="str">
        <f t="shared" si="113"/>
        <v/>
      </c>
      <c r="CC73" s="44" t="str">
        <f t="shared" si="114"/>
        <v/>
      </c>
      <c r="CD73" s="44" t="str">
        <f t="shared" si="115"/>
        <v/>
      </c>
      <c r="CE73" s="44" t="str">
        <f t="shared" si="116"/>
        <v/>
      </c>
      <c r="CF73" s="44" t="str">
        <f t="shared" si="144"/>
        <v/>
      </c>
      <c r="CG73" s="44" t="str">
        <f t="shared" si="145"/>
        <v/>
      </c>
      <c r="CH73" s="44" t="str">
        <f t="shared" si="146"/>
        <v/>
      </c>
      <c r="CI73" s="44" t="str">
        <f t="shared" si="147"/>
        <v/>
      </c>
      <c r="CJ73" s="44" t="str">
        <f t="shared" si="148"/>
        <v/>
      </c>
      <c r="CK73" s="44" t="str">
        <f t="shared" si="149"/>
        <v/>
      </c>
      <c r="CL73" s="44" t="str">
        <f t="shared" si="150"/>
        <v/>
      </c>
      <c r="CM73" s="44" t="str">
        <f t="shared" si="151"/>
        <v/>
      </c>
      <c r="CN73" s="44" t="str">
        <f t="shared" si="152"/>
        <v/>
      </c>
      <c r="CO73" s="44" t="str">
        <f t="shared" si="153"/>
        <v/>
      </c>
      <c r="CP73" s="44" t="str">
        <f t="shared" si="154"/>
        <v/>
      </c>
      <c r="CQ73" s="44" t="str">
        <f t="shared" si="155"/>
        <v/>
      </c>
      <c r="CR73" s="44" t="str">
        <f t="shared" si="156"/>
        <v/>
      </c>
      <c r="CS73" s="44" t="str">
        <f t="shared" si="157"/>
        <v/>
      </c>
      <c r="CT73" s="44" t="str">
        <f t="shared" si="158"/>
        <v/>
      </c>
      <c r="CU73" s="44" t="str">
        <f t="shared" si="159"/>
        <v/>
      </c>
      <c r="CV73" s="44" t="str">
        <f t="shared" si="160"/>
        <v/>
      </c>
      <c r="CW73" s="44" t="str">
        <f t="shared" si="161"/>
        <v/>
      </c>
      <c r="CX73" s="44" t="str">
        <f t="shared" si="162"/>
        <v/>
      </c>
      <c r="CY73" s="44" t="str">
        <f t="shared" si="163"/>
        <v/>
      </c>
      <c r="CZ73" s="44" t="str">
        <f t="shared" si="117"/>
        <v/>
      </c>
      <c r="DA73" s="45">
        <f t="shared" si="118"/>
        <v>0</v>
      </c>
      <c r="DB73" s="45">
        <f t="shared" si="119"/>
        <v>0</v>
      </c>
      <c r="DC73" s="45">
        <f t="shared" si="120"/>
        <v>0</v>
      </c>
      <c r="DD73" s="45">
        <f t="shared" si="121"/>
        <v>0</v>
      </c>
      <c r="DE73" s="45">
        <f t="shared" si="122"/>
        <v>0</v>
      </c>
      <c r="DF73" s="45">
        <f t="shared" si="123"/>
        <v>0</v>
      </c>
      <c r="DG73" s="45">
        <f t="shared" si="124"/>
        <v>0</v>
      </c>
      <c r="DH73" s="45">
        <f t="shared" si="125"/>
        <v>0</v>
      </c>
      <c r="DI73" s="45">
        <f t="shared" si="126"/>
        <v>0</v>
      </c>
      <c r="DJ73" s="45">
        <f t="shared" si="127"/>
        <v>0</v>
      </c>
      <c r="DK73" s="45">
        <f t="shared" si="128"/>
        <v>0</v>
      </c>
      <c r="DL73" s="45">
        <f t="shared" si="129"/>
        <v>0</v>
      </c>
      <c r="DM73" s="45">
        <f t="shared" si="130"/>
        <v>0</v>
      </c>
      <c r="DN73" s="45">
        <f t="shared" si="131"/>
        <v>0</v>
      </c>
      <c r="DO73" s="45">
        <f t="shared" si="132"/>
        <v>0</v>
      </c>
      <c r="DP73" s="45">
        <f t="shared" si="133"/>
        <v>0</v>
      </c>
      <c r="DQ73" s="45">
        <f t="shared" si="134"/>
        <v>0</v>
      </c>
      <c r="DR73" s="45">
        <f t="shared" si="135"/>
        <v>0</v>
      </c>
      <c r="DS73" s="45">
        <f t="shared" si="136"/>
        <v>0</v>
      </c>
      <c r="DT73" s="45">
        <f t="shared" si="137"/>
        <v>0</v>
      </c>
      <c r="DU73" s="45">
        <f t="shared" si="138"/>
        <v>0</v>
      </c>
      <c r="DV73" s="45">
        <f t="shared" si="139"/>
        <v>0</v>
      </c>
      <c r="DW73" s="45">
        <f t="shared" si="140"/>
        <v>0</v>
      </c>
      <c r="DX73" s="45">
        <f t="shared" si="141"/>
        <v>0</v>
      </c>
      <c r="DY73" s="45">
        <f t="shared" si="142"/>
        <v>0</v>
      </c>
      <c r="DZ73" s="45">
        <f t="shared" si="143"/>
        <v>0</v>
      </c>
    </row>
    <row r="74" spans="1:130" x14ac:dyDescent="0.25">
      <c r="A74" s="15" t="s">
        <v>57</v>
      </c>
      <c r="B74" s="15"/>
      <c r="C74" s="15"/>
      <c r="D74" s="15"/>
      <c r="E74" s="15"/>
      <c r="F74" s="15"/>
      <c r="G74" s="15"/>
      <c r="I74" s="16"/>
      <c r="J74" s="17"/>
      <c r="K74" s="17"/>
      <c r="L74" s="17"/>
      <c r="M74" s="17"/>
      <c r="N74" s="17"/>
      <c r="O74" s="17"/>
      <c r="P74" s="17"/>
      <c r="Q74" s="8"/>
      <c r="AR74" s="9" t="s">
        <v>58</v>
      </c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T74" s="14"/>
      <c r="BU74" s="14"/>
      <c r="BV74" s="11"/>
      <c r="BW74" s="11"/>
    </row>
    <row r="75" spans="1:130" ht="15" customHeight="1" x14ac:dyDescent="0.25">
      <c r="A75" s="475" t="s">
        <v>4</v>
      </c>
      <c r="B75" s="478" t="s">
        <v>5</v>
      </c>
      <c r="C75" s="479"/>
      <c r="D75" s="482" t="s">
        <v>6</v>
      </c>
      <c r="E75" s="483"/>
      <c r="F75" s="483"/>
      <c r="G75" s="483"/>
      <c r="H75" s="483"/>
      <c r="I75" s="483"/>
      <c r="J75" s="483"/>
      <c r="K75" s="483"/>
      <c r="L75" s="483"/>
      <c r="M75" s="483"/>
      <c r="N75" s="483"/>
      <c r="O75" s="483"/>
      <c r="P75" s="483"/>
      <c r="Q75" s="483"/>
      <c r="R75" s="483"/>
      <c r="S75" s="483"/>
      <c r="T75" s="483"/>
      <c r="U75" s="483"/>
      <c r="V75" s="483"/>
      <c r="W75" s="483"/>
      <c r="X75" s="483"/>
      <c r="Y75" s="483"/>
      <c r="Z75" s="483"/>
      <c r="AA75" s="483"/>
      <c r="AB75" s="483"/>
      <c r="AC75" s="483"/>
      <c r="AD75" s="483"/>
      <c r="AE75" s="483"/>
      <c r="AF75" s="483"/>
      <c r="AG75" s="483"/>
      <c r="AH75" s="483"/>
      <c r="AI75" s="483"/>
      <c r="AJ75" s="483"/>
      <c r="AK75" s="483"/>
      <c r="AL75" s="483"/>
      <c r="AM75" s="483"/>
      <c r="AN75" s="483"/>
      <c r="AO75" s="483"/>
      <c r="AP75" s="483"/>
      <c r="AQ75" s="484"/>
      <c r="AR75" s="485" t="s">
        <v>7</v>
      </c>
      <c r="AS75" s="486"/>
      <c r="AT75" s="487" t="s">
        <v>8</v>
      </c>
      <c r="AU75" s="488"/>
      <c r="AV75" s="493" t="s">
        <v>9</v>
      </c>
      <c r="AW75" s="496" t="s">
        <v>10</v>
      </c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U75" s="10"/>
      <c r="BV75" s="11"/>
      <c r="BW75" s="11"/>
    </row>
    <row r="76" spans="1:130" ht="15" customHeight="1" x14ac:dyDescent="0.25">
      <c r="A76" s="476"/>
      <c r="B76" s="480"/>
      <c r="C76" s="481"/>
      <c r="D76" s="491" t="s">
        <v>11</v>
      </c>
      <c r="E76" s="485"/>
      <c r="F76" s="491" t="s">
        <v>12</v>
      </c>
      <c r="G76" s="485"/>
      <c r="H76" s="491" t="s">
        <v>13</v>
      </c>
      <c r="I76" s="492"/>
      <c r="J76" s="485" t="s">
        <v>14</v>
      </c>
      <c r="K76" s="485"/>
      <c r="L76" s="491" t="s">
        <v>15</v>
      </c>
      <c r="M76" s="485"/>
      <c r="N76" s="491" t="s">
        <v>16</v>
      </c>
      <c r="O76" s="485"/>
      <c r="P76" s="491" t="s">
        <v>17</v>
      </c>
      <c r="Q76" s="485"/>
      <c r="R76" s="491" t="s">
        <v>18</v>
      </c>
      <c r="S76" s="485"/>
      <c r="T76" s="491" t="s">
        <v>19</v>
      </c>
      <c r="U76" s="492"/>
      <c r="V76" s="491" t="s">
        <v>20</v>
      </c>
      <c r="W76" s="492"/>
      <c r="X76" s="491" t="s">
        <v>21</v>
      </c>
      <c r="Y76" s="492"/>
      <c r="Z76" s="491" t="s">
        <v>22</v>
      </c>
      <c r="AA76" s="492"/>
      <c r="AB76" s="491" t="s">
        <v>23</v>
      </c>
      <c r="AC76" s="492"/>
      <c r="AD76" s="491" t="s">
        <v>24</v>
      </c>
      <c r="AE76" s="492"/>
      <c r="AF76" s="491" t="s">
        <v>25</v>
      </c>
      <c r="AG76" s="492"/>
      <c r="AH76" s="491" t="s">
        <v>26</v>
      </c>
      <c r="AI76" s="492"/>
      <c r="AJ76" s="491" t="s">
        <v>27</v>
      </c>
      <c r="AK76" s="492"/>
      <c r="AL76" s="491" t="s">
        <v>28</v>
      </c>
      <c r="AM76" s="492"/>
      <c r="AN76" s="491" t="s">
        <v>29</v>
      </c>
      <c r="AO76" s="492"/>
      <c r="AP76" s="491" t="s">
        <v>30</v>
      </c>
      <c r="AQ76" s="486"/>
      <c r="AR76" s="499" t="s">
        <v>31</v>
      </c>
      <c r="AS76" s="501" t="s">
        <v>32</v>
      </c>
      <c r="AT76" s="489"/>
      <c r="AU76" s="490"/>
      <c r="AV76" s="494"/>
      <c r="AW76" s="497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U76" s="10"/>
      <c r="BV76" s="11"/>
      <c r="BW76" s="11"/>
    </row>
    <row r="77" spans="1:130" x14ac:dyDescent="0.25">
      <c r="A77" s="477"/>
      <c r="B77" s="24" t="s">
        <v>33</v>
      </c>
      <c r="C77" s="64" t="s">
        <v>34</v>
      </c>
      <c r="D77" s="18" t="s">
        <v>33</v>
      </c>
      <c r="E77" s="25" t="s">
        <v>34</v>
      </c>
      <c r="F77" s="18" t="s">
        <v>33</v>
      </c>
      <c r="G77" s="25" t="s">
        <v>34</v>
      </c>
      <c r="H77" s="18" t="s">
        <v>33</v>
      </c>
      <c r="I77" s="64" t="s">
        <v>34</v>
      </c>
      <c r="J77" s="24" t="s">
        <v>33</v>
      </c>
      <c r="K77" s="25" t="s">
        <v>34</v>
      </c>
      <c r="L77" s="18" t="s">
        <v>33</v>
      </c>
      <c r="M77" s="25" t="s">
        <v>34</v>
      </c>
      <c r="N77" s="18" t="s">
        <v>33</v>
      </c>
      <c r="O77" s="25" t="s">
        <v>34</v>
      </c>
      <c r="P77" s="18" t="s">
        <v>33</v>
      </c>
      <c r="Q77" s="25" t="s">
        <v>34</v>
      </c>
      <c r="R77" s="18" t="s">
        <v>33</v>
      </c>
      <c r="S77" s="25" t="s">
        <v>34</v>
      </c>
      <c r="T77" s="18" t="s">
        <v>33</v>
      </c>
      <c r="U77" s="25" t="s">
        <v>34</v>
      </c>
      <c r="V77" s="18" t="s">
        <v>33</v>
      </c>
      <c r="W77" s="25" t="s">
        <v>34</v>
      </c>
      <c r="X77" s="18" t="s">
        <v>33</v>
      </c>
      <c r="Y77" s="25" t="s">
        <v>34</v>
      </c>
      <c r="Z77" s="18" t="s">
        <v>33</v>
      </c>
      <c r="AA77" s="25" t="s">
        <v>34</v>
      </c>
      <c r="AB77" s="18" t="s">
        <v>33</v>
      </c>
      <c r="AC77" s="25" t="s">
        <v>34</v>
      </c>
      <c r="AD77" s="18" t="s">
        <v>33</v>
      </c>
      <c r="AE77" s="25" t="s">
        <v>34</v>
      </c>
      <c r="AF77" s="18" t="s">
        <v>33</v>
      </c>
      <c r="AG77" s="25" t="s">
        <v>34</v>
      </c>
      <c r="AH77" s="18" t="s">
        <v>33</v>
      </c>
      <c r="AI77" s="25" t="s">
        <v>34</v>
      </c>
      <c r="AJ77" s="18" t="s">
        <v>33</v>
      </c>
      <c r="AK77" s="25" t="s">
        <v>34</v>
      </c>
      <c r="AL77" s="18" t="s">
        <v>33</v>
      </c>
      <c r="AM77" s="25" t="s">
        <v>34</v>
      </c>
      <c r="AN77" s="18" t="s">
        <v>33</v>
      </c>
      <c r="AO77" s="25" t="s">
        <v>34</v>
      </c>
      <c r="AP77" s="18" t="s">
        <v>33</v>
      </c>
      <c r="AQ77" s="26" t="s">
        <v>34</v>
      </c>
      <c r="AR77" s="500"/>
      <c r="AS77" s="502"/>
      <c r="AT77" s="298" t="s">
        <v>35</v>
      </c>
      <c r="AU77" s="296" t="s">
        <v>36</v>
      </c>
      <c r="AV77" s="495"/>
      <c r="AW77" s="498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U77" s="10"/>
      <c r="BV77" s="11"/>
      <c r="BW77" s="11"/>
    </row>
    <row r="78" spans="1:130" x14ac:dyDescent="0.25">
      <c r="A78" s="65" t="s">
        <v>37</v>
      </c>
      <c r="B78" s="31">
        <f t="shared" ref="B78:C85" si="165">+N78+P78+R78+T78+V78+X78+Z78+AB78+AD78+AF78+AH78+AJ78+AL78+AN78+AP78</f>
        <v>0</v>
      </c>
      <c r="C78" s="32">
        <f t="shared" si="165"/>
        <v>0</v>
      </c>
      <c r="D78" s="33"/>
      <c r="E78" s="34"/>
      <c r="F78" s="35"/>
      <c r="G78" s="34"/>
      <c r="H78" s="35"/>
      <c r="I78" s="34"/>
      <c r="J78" s="35"/>
      <c r="K78" s="34"/>
      <c r="L78" s="35"/>
      <c r="M78" s="36"/>
      <c r="N78" s="37"/>
      <c r="O78" s="38"/>
      <c r="P78" s="39"/>
      <c r="Q78" s="38"/>
      <c r="R78" s="39"/>
      <c r="S78" s="38"/>
      <c r="T78" s="39"/>
      <c r="U78" s="38"/>
      <c r="V78" s="39"/>
      <c r="W78" s="38"/>
      <c r="X78" s="39"/>
      <c r="Y78" s="38"/>
      <c r="Z78" s="39"/>
      <c r="AA78" s="38"/>
      <c r="AB78" s="39"/>
      <c r="AC78" s="38"/>
      <c r="AD78" s="39"/>
      <c r="AE78" s="38"/>
      <c r="AF78" s="39"/>
      <c r="AG78" s="38"/>
      <c r="AH78" s="39"/>
      <c r="AI78" s="38"/>
      <c r="AJ78" s="39"/>
      <c r="AK78" s="38"/>
      <c r="AL78" s="39"/>
      <c r="AM78" s="38"/>
      <c r="AN78" s="39"/>
      <c r="AO78" s="38"/>
      <c r="AP78" s="39"/>
      <c r="AQ78" s="40"/>
      <c r="AR78" s="41"/>
      <c r="AS78" s="40"/>
      <c r="AT78" s="37"/>
      <c r="AU78" s="38"/>
      <c r="AV78" s="39"/>
      <c r="AW78" s="42"/>
      <c r="AX78" s="43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10"/>
      <c r="BJ78" s="10"/>
      <c r="BK78" s="10"/>
      <c r="BL78" s="10"/>
      <c r="BU78" s="11"/>
      <c r="BV78" s="11"/>
      <c r="BW78" s="11"/>
      <c r="CA78" s="44" t="str">
        <f t="shared" ref="CA78:CA95" si="167">IF(B78&lt;C78,"* El total de Reactivos NO DEBE ser superior al total de Procesados. ","")</f>
        <v/>
      </c>
      <c r="CB78" s="44" t="str">
        <f t="shared" ref="CB78:CB95" si="168">IF(B78&lt;&gt;(AR78+ AS78),"* La suma de las columnas Sexo DEBE SER IGUAL a los Procesados. ","")</f>
        <v/>
      </c>
      <c r="CC78" s="44" t="str">
        <f t="shared" ref="CC78:CC95" si="169">IF(B78&lt;(AT78+ AU78),"* La suma de las columna Trans NO DEBE ser superior al total de Procesados. ","")</f>
        <v/>
      </c>
      <c r="CD78" s="44" t="str">
        <f t="shared" ref="CD78:CD95" si="170">IF(B78&lt;AV78,"* La columna Pueblos Originarios NO DEBE ser superior al total de Procesados. ","")</f>
        <v/>
      </c>
      <c r="CE78" s="44" t="str">
        <f t="shared" ref="CE78:CE95" si="171">IF(B78&lt;AW78,"* La columna Migrantes NO DEBE ser superior al total de Procesados. ","")</f>
        <v/>
      </c>
      <c r="CF78" s="44" t="str">
        <f>IF(D78&lt;E78,CONCATENATE("* El total de procesados debe ser mayor o igual al total de Reactivos en el grupo de edad ",$D$76),"")</f>
        <v/>
      </c>
      <c r="CG78" s="44" t="str">
        <f>IF(F78&lt;G78,CONCATENATE("* El total de procesados debe ser mayor o igual al total de Reactivos en el grupo de edad ",$F$76),"")</f>
        <v/>
      </c>
      <c r="CH78" s="44" t="str">
        <f>IF(H78&lt;I78,CONCATENATE("* El total de procesados debe ser mayor o igual al total de Reactivos en el grupo de edad ",$H$76),"")</f>
        <v/>
      </c>
      <c r="CI78" s="44" t="str">
        <f>IF(J78&lt;K78,CONCATENATE("* El total de procesados debe ser mayor o igual al total de Reactivos en el grupo de edad ",$J$76),"")</f>
        <v/>
      </c>
      <c r="CJ78" s="44" t="str">
        <f>IF(L78&lt;M78,CONCATENATE("* El total de procesados debe ser mayor o igual al total de Reactivos en el grupo de edad ",$L$76),"")</f>
        <v/>
      </c>
      <c r="CK78" s="44" t="str">
        <f>IF(N78&lt;O78,CONCATENATE("* El total de procesados debe ser mayor o igual al total de Reactivos en el grupo de edad ",$N$76),"")</f>
        <v/>
      </c>
      <c r="CL78" s="44" t="str">
        <f>IF(P78&lt;Q78,CONCATENATE("* El total de procesados debe ser mayor o igual al total de Reactivos en el grupo de edad ",$P$76),"")</f>
        <v/>
      </c>
      <c r="CM78" s="44" t="str">
        <f>IF(R78&lt;S78,CONCATENATE("* El total de procesados debe ser mayor o igual al total de Reactivos en el grupo de edad ",$R$76),"")</f>
        <v/>
      </c>
      <c r="CN78" s="44" t="str">
        <f>IF(T78&lt;U78,CONCATENATE("* El total de procesados debe ser mayor o igual al total de Reactivos en el grupo de edad ",$T$76),"")</f>
        <v/>
      </c>
      <c r="CO78" s="44" t="str">
        <f>IF(V78&lt;W78,CONCATENATE("* El total de procesados debe ser mayor o igual al total de Reactivos en el grupo de edad ",$V$76),"")</f>
        <v/>
      </c>
      <c r="CP78" s="44" t="str">
        <f>IF(X78&lt;Y78,CONCATENATE("* El total de procesados debe ser mayor o igual al total de Reactivos en el grupo de edad ",$X$76),"")</f>
        <v/>
      </c>
      <c r="CQ78" s="44" t="str">
        <f>IF(Z78&lt;AA78,CONCATENATE("* El total de procesados debe ser mayor o igual al total de Reactivos en el grupo de edad ",$Z$76),"")</f>
        <v/>
      </c>
      <c r="CR78" s="44" t="str">
        <f>IF(AB78&lt;AC78,CONCATENATE("* El total de procesados debe ser mayor o igual al total de Reactivos en el grupo de edad ",$AB$76),"")</f>
        <v/>
      </c>
      <c r="CS78" s="44" t="str">
        <f>IF(AD78&lt;AE78,CONCATENATE("* El total de procesados debe ser mayor o igual al total de Reactivos en el grupo de edad ",$AD$76),"")</f>
        <v/>
      </c>
      <c r="CT78" s="44" t="str">
        <f>IF(AF78&lt;AG78,CONCATENATE("* El total de procesados debe ser mayor o igual al total de Reactivos en el grupo de edad ",$AF$76),"")</f>
        <v/>
      </c>
      <c r="CU78" s="44" t="str">
        <f>IF(AH78&lt;AI78,CONCATENATE("* El total de procesados debe ser mayor o igual al total de Reactivos en el grupo de edad ",$AH$76),"")</f>
        <v/>
      </c>
      <c r="CV78" s="44" t="str">
        <f>IF(AJ78&lt;AK78,CONCATENATE("* El total de procesados debe ser mayor o igual al total de Reactivos en el grupo de edad ",$AJ$76),"")</f>
        <v/>
      </c>
      <c r="CW78" s="44" t="str">
        <f>IF(AL78&lt;AM78,CONCATENATE("* El total de procesados debe ser mayor o igual al total de Reactivos en el grupo de edad ",$AL$76),"")</f>
        <v/>
      </c>
      <c r="CX78" s="44" t="str">
        <f>IF(AN78&lt;AO78,CONCATENATE("* El total de procesados debe ser mayor o igual al total de Reactivos en el grupo de edad ",$AN$76),"")</f>
        <v/>
      </c>
      <c r="CY78" s="44" t="str">
        <f>IF(AP78&lt;AQ78,CONCATENATE("* El total de procesados debe ser mayor o igual al total de Reactivos en el grupo de edad ",$AP$76),"")</f>
        <v/>
      </c>
      <c r="CZ78" s="44" t="str">
        <f t="shared" ref="CZ78:CZ95" si="172">IF(AND(B78&lt;&gt;0,OR(AT78="",AU78="",AV78="",AW78="")),"* No olvide digitar la columna Trans y/o Pueblos Originarios y/o Migrantes (Digite Cero si no tiene). ","")</f>
        <v/>
      </c>
      <c r="DA78" s="45">
        <f t="shared" ref="DA78:DA95" si="173">IF(B78&lt;   C78,1,0)</f>
        <v>0</v>
      </c>
      <c r="DB78" s="45">
        <f t="shared" ref="DB78:DB95" si="174">IF(B78&lt;&gt; AR78+AS78,1,0)</f>
        <v>0</v>
      </c>
      <c r="DC78" s="45">
        <f t="shared" ref="DC78:DC95" si="175">IF(B78&lt;  AT78+AU78,1,0)</f>
        <v>0</v>
      </c>
      <c r="DD78" s="45">
        <f t="shared" ref="DD78:DD95" si="176">IF(B78&lt;  AV78,1,0)</f>
        <v>0</v>
      </c>
      <c r="DE78" s="45">
        <f t="shared" ref="DE78:DE95" si="177">IF(B78&lt;  AW78,1,0)</f>
        <v>0</v>
      </c>
      <c r="DF78" s="45">
        <f t="shared" ref="DF78:DF95" si="178">IF(D78&lt;E78,1,0)</f>
        <v>0</v>
      </c>
      <c r="DG78" s="45">
        <f t="shared" ref="DG78:DG95" si="179">IF(F78&lt;G78,1,0)</f>
        <v>0</v>
      </c>
      <c r="DH78" s="45">
        <f t="shared" ref="DH78:DH95" si="180">IF(H78&lt;I78,1,0)</f>
        <v>0</v>
      </c>
      <c r="DI78" s="45">
        <f t="shared" ref="DI78:DI95" si="181">IF(J78&lt;K78,1,0)</f>
        <v>0</v>
      </c>
      <c r="DJ78" s="45">
        <f t="shared" ref="DJ78:DJ95" si="182">IF(L78&lt;M78,1,0)</f>
        <v>0</v>
      </c>
      <c r="DK78" s="45">
        <f t="shared" ref="DK78:DK95" si="183">IF(N78&lt;O78,1,0)</f>
        <v>0</v>
      </c>
      <c r="DL78" s="45">
        <f t="shared" ref="DL78:DL95" si="184">IF(P78&lt;Q78,1,0)</f>
        <v>0</v>
      </c>
      <c r="DM78" s="45">
        <f t="shared" ref="DM78:DM95" si="185">IF(R78&lt;S78,1,0)</f>
        <v>0</v>
      </c>
      <c r="DN78" s="45">
        <f t="shared" ref="DN78:DN95" si="186">IF(T78&lt;U78,1,0)</f>
        <v>0</v>
      </c>
      <c r="DO78" s="45">
        <f t="shared" ref="DO78:DO95" si="187">IF(V78&lt;W78,1,0)</f>
        <v>0</v>
      </c>
      <c r="DP78" s="45">
        <f t="shared" ref="DP78:DP95" si="188">IF(X78&lt;Y78,1,0)</f>
        <v>0</v>
      </c>
      <c r="DQ78" s="45">
        <f t="shared" ref="DQ78:DQ95" si="189">IF(Z78&lt;AA78,1,0)</f>
        <v>0</v>
      </c>
      <c r="DR78" s="45">
        <f t="shared" ref="DR78:DR95" si="190">IF(AB78&lt;AC78,1,0)</f>
        <v>0</v>
      </c>
      <c r="DS78" s="45">
        <f t="shared" ref="DS78:DS95" si="191">IF(AD78&lt;AE78,1,0)</f>
        <v>0</v>
      </c>
      <c r="DT78" s="45">
        <f t="shared" ref="DT78:DT95" si="192">IF(AF78&lt;AG78,1,0)</f>
        <v>0</v>
      </c>
      <c r="DU78" s="45">
        <f t="shared" ref="DU78:DU95" si="193">IF(AH78&lt;AI78,1,0)</f>
        <v>0</v>
      </c>
      <c r="DV78" s="45">
        <f t="shared" ref="DV78:DV95" si="194">IF(AJ78&lt;AK78,1,0)</f>
        <v>0</v>
      </c>
      <c r="DW78" s="45">
        <f t="shared" ref="DW78:DW95" si="195">IF(AL78&lt;AM78,1,0)</f>
        <v>0</v>
      </c>
      <c r="DX78" s="45">
        <f t="shared" ref="DX78:DX95" si="196">IF(AN78&lt;AO78,1,0)</f>
        <v>0</v>
      </c>
      <c r="DY78" s="45">
        <f t="shared" ref="DY78:DY95" si="197">IF(AP78&lt;AQ78,1,0)</f>
        <v>0</v>
      </c>
      <c r="DZ78" s="45">
        <f t="shared" ref="DZ78:DZ95" si="198">IF(AND(B78&lt;&gt;0,OR(AT78="",AU78="",AV78="",AW78="")),1,0)</f>
        <v>0</v>
      </c>
    </row>
    <row r="79" spans="1:130" x14ac:dyDescent="0.25">
      <c r="A79" s="66" t="s">
        <v>38</v>
      </c>
      <c r="B79" s="47">
        <f t="shared" si="165"/>
        <v>0</v>
      </c>
      <c r="C79" s="48">
        <f t="shared" si="165"/>
        <v>0</v>
      </c>
      <c r="D79" s="33"/>
      <c r="E79" s="34"/>
      <c r="F79" s="35"/>
      <c r="G79" s="34"/>
      <c r="H79" s="35"/>
      <c r="I79" s="34"/>
      <c r="J79" s="35"/>
      <c r="K79" s="34"/>
      <c r="L79" s="35"/>
      <c r="M79" s="36"/>
      <c r="N79" s="37"/>
      <c r="O79" s="38"/>
      <c r="P79" s="39"/>
      <c r="Q79" s="38"/>
      <c r="R79" s="39"/>
      <c r="S79" s="38"/>
      <c r="T79" s="39"/>
      <c r="U79" s="38"/>
      <c r="V79" s="39"/>
      <c r="W79" s="38"/>
      <c r="X79" s="39"/>
      <c r="Y79" s="38"/>
      <c r="Z79" s="39"/>
      <c r="AA79" s="38"/>
      <c r="AB79" s="39"/>
      <c r="AC79" s="38"/>
      <c r="AD79" s="39"/>
      <c r="AE79" s="38"/>
      <c r="AF79" s="39"/>
      <c r="AG79" s="38"/>
      <c r="AH79" s="39"/>
      <c r="AI79" s="38"/>
      <c r="AJ79" s="39"/>
      <c r="AK79" s="38"/>
      <c r="AL79" s="39"/>
      <c r="AM79" s="38"/>
      <c r="AN79" s="39"/>
      <c r="AO79" s="38"/>
      <c r="AP79" s="39"/>
      <c r="AQ79" s="40"/>
      <c r="AR79" s="41"/>
      <c r="AS79" s="40"/>
      <c r="AT79" s="37"/>
      <c r="AU79" s="38"/>
      <c r="AV79" s="39"/>
      <c r="AW79" s="42"/>
      <c r="AX79" s="43" t="str">
        <f t="shared" si="166"/>
        <v/>
      </c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10"/>
      <c r="BJ79" s="10"/>
      <c r="BK79" s="10"/>
      <c r="BL79" s="10"/>
      <c r="BU79" s="11"/>
      <c r="BV79" s="11"/>
      <c r="BW79" s="11"/>
      <c r="CA79" s="44" t="str">
        <f t="shared" si="167"/>
        <v/>
      </c>
      <c r="CB79" s="44" t="str">
        <f t="shared" si="168"/>
        <v/>
      </c>
      <c r="CC79" s="44" t="str">
        <f t="shared" si="169"/>
        <v/>
      </c>
      <c r="CD79" s="44" t="str">
        <f t="shared" si="170"/>
        <v/>
      </c>
      <c r="CE79" s="44" t="str">
        <f t="shared" si="171"/>
        <v/>
      </c>
      <c r="CF79" s="44" t="str">
        <f t="shared" ref="CF79:CF95" si="199">IF(D79&lt;E79,CONCATENATE("* El total de procesados debe ser mayor o igual al total de Reactivos en el grupo de edad ",$D$76),"")</f>
        <v/>
      </c>
      <c r="CG79" s="44" t="str">
        <f t="shared" ref="CG79:CG95" si="200">IF(F79&lt;G79,CONCATENATE("* El total de procesados debe ser mayor o igual al total de Reactivos en el grupo de edad ",$F$76),"")</f>
        <v/>
      </c>
      <c r="CH79" s="44" t="str">
        <f t="shared" ref="CH79:CH95" si="201">IF(H79&lt;I79,CONCATENATE("* El total de procesados debe ser mayor o igual al total de Reactivos en el grupo de edad ",$H$76),"")</f>
        <v/>
      </c>
      <c r="CI79" s="44" t="str">
        <f t="shared" ref="CI79:CI95" si="202">IF(J79&lt;K79,CONCATENATE("* El total de procesados debe ser mayor o igual al total de Reactivos en el grupo de edad ",$J$76),"")</f>
        <v/>
      </c>
      <c r="CJ79" s="44" t="str">
        <f t="shared" ref="CJ79:CJ95" si="203">IF(L79&lt;M79,CONCATENATE("* El total de procesados debe ser mayor o igual al total de Reactivos en el grupo de edad ",$L$76),"")</f>
        <v/>
      </c>
      <c r="CK79" s="44" t="str">
        <f t="shared" ref="CK79:CK95" si="204">IF(N79&lt;O79,CONCATENATE("* El total de procesados debe ser mayor o igual al total de Reactivos en el grupo de edad ",$N$76),"")</f>
        <v/>
      </c>
      <c r="CL79" s="44" t="str">
        <f t="shared" ref="CL79:CL95" si="205">IF(P79&lt;Q79,CONCATENATE("* El total de procesados debe ser mayor o igual al total de Reactivos en el grupo de edad ",$P$76),"")</f>
        <v/>
      </c>
      <c r="CM79" s="44" t="str">
        <f t="shared" ref="CM79:CM95" si="206">IF(R79&lt;S79,CONCATENATE("* El total de procesados debe ser mayor o igual al total de Reactivos en el grupo de edad ",$R$76),"")</f>
        <v/>
      </c>
      <c r="CN79" s="44" t="str">
        <f t="shared" ref="CN79:CN95" si="207">IF(T79&lt;U79,CONCATENATE("* El total de procesados debe ser mayor o igual al total de Reactivos en el grupo de edad ",$T$76),"")</f>
        <v/>
      </c>
      <c r="CO79" s="44" t="str">
        <f t="shared" ref="CO79:CO95" si="208">IF(V79&lt;W79,CONCATENATE("* El total de procesados debe ser mayor o igual al total de Reactivos en el grupo de edad ",$V$76),"")</f>
        <v/>
      </c>
      <c r="CP79" s="44" t="str">
        <f t="shared" ref="CP79:CP95" si="209">IF(X79&lt;Y79,CONCATENATE("* El total de procesados debe ser mayor o igual al total de Reactivos en el grupo de edad ",$X$76),"")</f>
        <v/>
      </c>
      <c r="CQ79" s="44" t="str">
        <f t="shared" ref="CQ79:CQ95" si="210">IF(Z79&lt;AA79,CONCATENATE("* El total de procesados debe ser mayor o igual al total de Reactivos en el grupo de edad ",$Z$76),"")</f>
        <v/>
      </c>
      <c r="CR79" s="44" t="str">
        <f t="shared" ref="CR79:CR95" si="211">IF(AB79&lt;AC79,CONCATENATE("* El total de procesados debe ser mayor o igual al total de Reactivos en el grupo de edad ",$AB$76),"")</f>
        <v/>
      </c>
      <c r="CS79" s="44" t="str">
        <f t="shared" ref="CS79:CS95" si="212">IF(AD79&lt;AE79,CONCATENATE("* El total de procesados debe ser mayor o igual al total de Reactivos en el grupo de edad ",$AD$76),"")</f>
        <v/>
      </c>
      <c r="CT79" s="44" t="str">
        <f t="shared" ref="CT79:CT95" si="213">IF(AF79&lt;AG79,CONCATENATE("* El total de procesados debe ser mayor o igual al total de Reactivos en el grupo de edad ",$AF$76),"")</f>
        <v/>
      </c>
      <c r="CU79" s="44" t="str">
        <f t="shared" ref="CU79:CU95" si="214">IF(AH79&lt;AI79,CONCATENATE("* El total de procesados debe ser mayor o igual al total de Reactivos en el grupo de edad ",$AH$76),"")</f>
        <v/>
      </c>
      <c r="CV79" s="44" t="str">
        <f t="shared" ref="CV79:CV95" si="215">IF(AJ79&lt;AK79,CONCATENATE("* El total de procesados debe ser mayor o igual al total de Reactivos en el grupo de edad ",$AJ$76),"")</f>
        <v/>
      </c>
      <c r="CW79" s="44" t="str">
        <f t="shared" ref="CW79:CW95" si="216">IF(AL79&lt;AM79,CONCATENATE("* El total de procesados debe ser mayor o igual al total de Reactivos en el grupo de edad ",$AL$76),"")</f>
        <v/>
      </c>
      <c r="CX79" s="44" t="str">
        <f t="shared" ref="CX79:CX95" si="217">IF(AN79&lt;AO79,CONCATENATE("* El total de procesados debe ser mayor o igual al total de Reactivos en el grupo de edad ",$AN$76),"")</f>
        <v/>
      </c>
      <c r="CY79" s="44" t="str">
        <f t="shared" ref="CY79:CY95" si="218">IF(AP79&lt;AQ79,CONCATENATE("* El total de procesados debe ser mayor o igual al total de Reactivos en el grupo de edad ",$AP$76),"")</f>
        <v/>
      </c>
      <c r="CZ79" s="44" t="str">
        <f t="shared" si="172"/>
        <v/>
      </c>
      <c r="DA79" s="45">
        <f t="shared" si="173"/>
        <v>0</v>
      </c>
      <c r="DB79" s="45">
        <f t="shared" si="174"/>
        <v>0</v>
      </c>
      <c r="DC79" s="45">
        <f t="shared" si="175"/>
        <v>0</v>
      </c>
      <c r="DD79" s="45">
        <f t="shared" si="176"/>
        <v>0</v>
      </c>
      <c r="DE79" s="45">
        <f t="shared" si="177"/>
        <v>0</v>
      </c>
      <c r="DF79" s="45">
        <f t="shared" si="178"/>
        <v>0</v>
      </c>
      <c r="DG79" s="45">
        <f t="shared" si="179"/>
        <v>0</v>
      </c>
      <c r="DH79" s="45">
        <f t="shared" si="180"/>
        <v>0</v>
      </c>
      <c r="DI79" s="45">
        <f t="shared" si="181"/>
        <v>0</v>
      </c>
      <c r="DJ79" s="45">
        <f t="shared" si="182"/>
        <v>0</v>
      </c>
      <c r="DK79" s="45">
        <f t="shared" si="183"/>
        <v>0</v>
      </c>
      <c r="DL79" s="45">
        <f t="shared" si="184"/>
        <v>0</v>
      </c>
      <c r="DM79" s="45">
        <f t="shared" si="185"/>
        <v>0</v>
      </c>
      <c r="DN79" s="45">
        <f t="shared" si="186"/>
        <v>0</v>
      </c>
      <c r="DO79" s="45">
        <f t="shared" si="187"/>
        <v>0</v>
      </c>
      <c r="DP79" s="45">
        <f t="shared" si="188"/>
        <v>0</v>
      </c>
      <c r="DQ79" s="45">
        <f t="shared" si="189"/>
        <v>0</v>
      </c>
      <c r="DR79" s="45">
        <f t="shared" si="190"/>
        <v>0</v>
      </c>
      <c r="DS79" s="45">
        <f t="shared" si="191"/>
        <v>0</v>
      </c>
      <c r="DT79" s="45">
        <f t="shared" si="192"/>
        <v>0</v>
      </c>
      <c r="DU79" s="45">
        <f t="shared" si="193"/>
        <v>0</v>
      </c>
      <c r="DV79" s="45">
        <f t="shared" si="194"/>
        <v>0</v>
      </c>
      <c r="DW79" s="45">
        <f t="shared" si="195"/>
        <v>0</v>
      </c>
      <c r="DX79" s="45">
        <f t="shared" si="196"/>
        <v>0</v>
      </c>
      <c r="DY79" s="45">
        <f t="shared" si="197"/>
        <v>0</v>
      </c>
      <c r="DZ79" s="45">
        <f t="shared" si="198"/>
        <v>0</v>
      </c>
    </row>
    <row r="80" spans="1:130" x14ac:dyDescent="0.25">
      <c r="A80" s="66" t="s">
        <v>39</v>
      </c>
      <c r="B80" s="47">
        <f t="shared" si="165"/>
        <v>0</v>
      </c>
      <c r="C80" s="48">
        <f t="shared" si="165"/>
        <v>0</v>
      </c>
      <c r="D80" s="33"/>
      <c r="E80" s="34"/>
      <c r="F80" s="35"/>
      <c r="G80" s="34"/>
      <c r="H80" s="35"/>
      <c r="I80" s="34"/>
      <c r="J80" s="35"/>
      <c r="K80" s="34"/>
      <c r="L80" s="35"/>
      <c r="M80" s="36"/>
      <c r="N80" s="37"/>
      <c r="O80" s="38"/>
      <c r="P80" s="39"/>
      <c r="Q80" s="38"/>
      <c r="R80" s="39"/>
      <c r="S80" s="38"/>
      <c r="T80" s="39"/>
      <c r="U80" s="38"/>
      <c r="V80" s="39"/>
      <c r="W80" s="38"/>
      <c r="X80" s="39"/>
      <c r="Y80" s="38"/>
      <c r="Z80" s="39"/>
      <c r="AA80" s="38"/>
      <c r="AB80" s="39"/>
      <c r="AC80" s="38"/>
      <c r="AD80" s="39"/>
      <c r="AE80" s="38"/>
      <c r="AF80" s="39"/>
      <c r="AG80" s="38"/>
      <c r="AH80" s="39"/>
      <c r="AI80" s="38"/>
      <c r="AJ80" s="39"/>
      <c r="AK80" s="38"/>
      <c r="AL80" s="39"/>
      <c r="AM80" s="38"/>
      <c r="AN80" s="39"/>
      <c r="AO80" s="38"/>
      <c r="AP80" s="39"/>
      <c r="AQ80" s="40"/>
      <c r="AR80" s="41"/>
      <c r="AS80" s="40"/>
      <c r="AT80" s="37"/>
      <c r="AU80" s="38"/>
      <c r="AV80" s="39"/>
      <c r="AW80" s="42"/>
      <c r="AX80" s="43" t="str">
        <f t="shared" si="166"/>
        <v/>
      </c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10"/>
      <c r="BJ80" s="10"/>
      <c r="BK80" s="10"/>
      <c r="BL80" s="10"/>
      <c r="BU80" s="11"/>
      <c r="BV80" s="11"/>
      <c r="BW80" s="11"/>
      <c r="CA80" s="44" t="str">
        <f t="shared" si="167"/>
        <v/>
      </c>
      <c r="CB80" s="44" t="str">
        <f t="shared" si="168"/>
        <v/>
      </c>
      <c r="CC80" s="44" t="str">
        <f t="shared" si="169"/>
        <v/>
      </c>
      <c r="CD80" s="44" t="str">
        <f t="shared" si="170"/>
        <v/>
      </c>
      <c r="CE80" s="44" t="str">
        <f t="shared" si="171"/>
        <v/>
      </c>
      <c r="CF80" s="44" t="str">
        <f t="shared" si="199"/>
        <v/>
      </c>
      <c r="CG80" s="44" t="str">
        <f t="shared" si="200"/>
        <v/>
      </c>
      <c r="CH80" s="44" t="str">
        <f t="shared" si="201"/>
        <v/>
      </c>
      <c r="CI80" s="44" t="str">
        <f t="shared" si="202"/>
        <v/>
      </c>
      <c r="CJ80" s="44" t="str">
        <f t="shared" si="203"/>
        <v/>
      </c>
      <c r="CK80" s="44" t="str">
        <f t="shared" si="204"/>
        <v/>
      </c>
      <c r="CL80" s="44" t="str">
        <f t="shared" si="205"/>
        <v/>
      </c>
      <c r="CM80" s="44" t="str">
        <f t="shared" si="206"/>
        <v/>
      </c>
      <c r="CN80" s="44" t="str">
        <f t="shared" si="207"/>
        <v/>
      </c>
      <c r="CO80" s="44" t="str">
        <f t="shared" si="208"/>
        <v/>
      </c>
      <c r="CP80" s="44" t="str">
        <f t="shared" si="209"/>
        <v/>
      </c>
      <c r="CQ80" s="44" t="str">
        <f t="shared" si="210"/>
        <v/>
      </c>
      <c r="CR80" s="44" t="str">
        <f t="shared" si="211"/>
        <v/>
      </c>
      <c r="CS80" s="44" t="str">
        <f t="shared" si="212"/>
        <v/>
      </c>
      <c r="CT80" s="44" t="str">
        <f t="shared" si="213"/>
        <v/>
      </c>
      <c r="CU80" s="44" t="str">
        <f t="shared" si="214"/>
        <v/>
      </c>
      <c r="CV80" s="44" t="str">
        <f t="shared" si="215"/>
        <v/>
      </c>
      <c r="CW80" s="44" t="str">
        <f t="shared" si="216"/>
        <v/>
      </c>
      <c r="CX80" s="44" t="str">
        <f t="shared" si="217"/>
        <v/>
      </c>
      <c r="CY80" s="44" t="str">
        <f t="shared" si="218"/>
        <v/>
      </c>
      <c r="CZ80" s="44" t="str">
        <f t="shared" si="172"/>
        <v/>
      </c>
      <c r="DA80" s="45">
        <f t="shared" si="173"/>
        <v>0</v>
      </c>
      <c r="DB80" s="45">
        <f t="shared" si="174"/>
        <v>0</v>
      </c>
      <c r="DC80" s="45">
        <f t="shared" si="175"/>
        <v>0</v>
      </c>
      <c r="DD80" s="45">
        <f t="shared" si="176"/>
        <v>0</v>
      </c>
      <c r="DE80" s="45">
        <f t="shared" si="177"/>
        <v>0</v>
      </c>
      <c r="DF80" s="45">
        <f t="shared" si="178"/>
        <v>0</v>
      </c>
      <c r="DG80" s="45">
        <f t="shared" si="179"/>
        <v>0</v>
      </c>
      <c r="DH80" s="45">
        <f t="shared" si="180"/>
        <v>0</v>
      </c>
      <c r="DI80" s="45">
        <f t="shared" si="181"/>
        <v>0</v>
      </c>
      <c r="DJ80" s="45">
        <f t="shared" si="182"/>
        <v>0</v>
      </c>
      <c r="DK80" s="45">
        <f t="shared" si="183"/>
        <v>0</v>
      </c>
      <c r="DL80" s="45">
        <f t="shared" si="184"/>
        <v>0</v>
      </c>
      <c r="DM80" s="45">
        <f t="shared" si="185"/>
        <v>0</v>
      </c>
      <c r="DN80" s="45">
        <f t="shared" si="186"/>
        <v>0</v>
      </c>
      <c r="DO80" s="45">
        <f t="shared" si="187"/>
        <v>0</v>
      </c>
      <c r="DP80" s="45">
        <f t="shared" si="188"/>
        <v>0</v>
      </c>
      <c r="DQ80" s="45">
        <f t="shared" si="189"/>
        <v>0</v>
      </c>
      <c r="DR80" s="45">
        <f t="shared" si="190"/>
        <v>0</v>
      </c>
      <c r="DS80" s="45">
        <f t="shared" si="191"/>
        <v>0</v>
      </c>
      <c r="DT80" s="45">
        <f t="shared" si="192"/>
        <v>0</v>
      </c>
      <c r="DU80" s="45">
        <f t="shared" si="193"/>
        <v>0</v>
      </c>
      <c r="DV80" s="45">
        <f t="shared" si="194"/>
        <v>0</v>
      </c>
      <c r="DW80" s="45">
        <f t="shared" si="195"/>
        <v>0</v>
      </c>
      <c r="DX80" s="45">
        <f t="shared" si="196"/>
        <v>0</v>
      </c>
      <c r="DY80" s="45">
        <f t="shared" si="197"/>
        <v>0</v>
      </c>
      <c r="DZ80" s="45">
        <f t="shared" si="198"/>
        <v>0</v>
      </c>
    </row>
    <row r="81" spans="1:130" x14ac:dyDescent="0.25">
      <c r="A81" s="66" t="s">
        <v>40</v>
      </c>
      <c r="B81" s="47">
        <f t="shared" si="165"/>
        <v>0</v>
      </c>
      <c r="C81" s="48">
        <f t="shared" si="165"/>
        <v>0</v>
      </c>
      <c r="D81" s="33"/>
      <c r="E81" s="34"/>
      <c r="F81" s="35"/>
      <c r="G81" s="34"/>
      <c r="H81" s="35"/>
      <c r="I81" s="34"/>
      <c r="J81" s="35"/>
      <c r="K81" s="34"/>
      <c r="L81" s="35"/>
      <c r="M81" s="36"/>
      <c r="N81" s="37"/>
      <c r="O81" s="38"/>
      <c r="P81" s="39"/>
      <c r="Q81" s="38"/>
      <c r="R81" s="39"/>
      <c r="S81" s="38"/>
      <c r="T81" s="39"/>
      <c r="U81" s="38"/>
      <c r="V81" s="39"/>
      <c r="W81" s="38"/>
      <c r="X81" s="39"/>
      <c r="Y81" s="38"/>
      <c r="Z81" s="39"/>
      <c r="AA81" s="38"/>
      <c r="AB81" s="39"/>
      <c r="AC81" s="38"/>
      <c r="AD81" s="39"/>
      <c r="AE81" s="38"/>
      <c r="AF81" s="39"/>
      <c r="AG81" s="38"/>
      <c r="AH81" s="39"/>
      <c r="AI81" s="38"/>
      <c r="AJ81" s="39"/>
      <c r="AK81" s="38"/>
      <c r="AL81" s="39"/>
      <c r="AM81" s="38"/>
      <c r="AN81" s="39"/>
      <c r="AO81" s="38"/>
      <c r="AP81" s="39"/>
      <c r="AQ81" s="40"/>
      <c r="AR81" s="41"/>
      <c r="AS81" s="40"/>
      <c r="AT81" s="37"/>
      <c r="AU81" s="38"/>
      <c r="AV81" s="39"/>
      <c r="AW81" s="42"/>
      <c r="AX81" s="43" t="str">
        <f t="shared" si="166"/>
        <v/>
      </c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10"/>
      <c r="BJ81" s="10"/>
      <c r="BK81" s="10"/>
      <c r="BL81" s="10"/>
      <c r="BU81" s="11"/>
      <c r="BV81" s="11"/>
      <c r="BW81" s="11"/>
      <c r="CA81" s="44" t="str">
        <f t="shared" si="167"/>
        <v/>
      </c>
      <c r="CB81" s="44" t="str">
        <f t="shared" si="168"/>
        <v/>
      </c>
      <c r="CC81" s="44" t="str">
        <f t="shared" si="169"/>
        <v/>
      </c>
      <c r="CD81" s="44" t="str">
        <f t="shared" si="170"/>
        <v/>
      </c>
      <c r="CE81" s="44" t="str">
        <f t="shared" si="171"/>
        <v/>
      </c>
      <c r="CF81" s="44" t="str">
        <f t="shared" si="199"/>
        <v/>
      </c>
      <c r="CG81" s="44" t="str">
        <f t="shared" si="200"/>
        <v/>
      </c>
      <c r="CH81" s="44" t="str">
        <f t="shared" si="201"/>
        <v/>
      </c>
      <c r="CI81" s="44" t="str">
        <f t="shared" si="202"/>
        <v/>
      </c>
      <c r="CJ81" s="44" t="str">
        <f t="shared" si="203"/>
        <v/>
      </c>
      <c r="CK81" s="44" t="str">
        <f t="shared" si="204"/>
        <v/>
      </c>
      <c r="CL81" s="44" t="str">
        <f t="shared" si="205"/>
        <v/>
      </c>
      <c r="CM81" s="44" t="str">
        <f t="shared" si="206"/>
        <v/>
      </c>
      <c r="CN81" s="44" t="str">
        <f t="shared" si="207"/>
        <v/>
      </c>
      <c r="CO81" s="44" t="str">
        <f t="shared" si="208"/>
        <v/>
      </c>
      <c r="CP81" s="44" t="str">
        <f t="shared" si="209"/>
        <v/>
      </c>
      <c r="CQ81" s="44" t="str">
        <f t="shared" si="210"/>
        <v/>
      </c>
      <c r="CR81" s="44" t="str">
        <f t="shared" si="211"/>
        <v/>
      </c>
      <c r="CS81" s="44" t="str">
        <f t="shared" si="212"/>
        <v/>
      </c>
      <c r="CT81" s="44" t="str">
        <f t="shared" si="213"/>
        <v/>
      </c>
      <c r="CU81" s="44" t="str">
        <f t="shared" si="214"/>
        <v/>
      </c>
      <c r="CV81" s="44" t="str">
        <f t="shared" si="215"/>
        <v/>
      </c>
      <c r="CW81" s="44" t="str">
        <f t="shared" si="216"/>
        <v/>
      </c>
      <c r="CX81" s="44" t="str">
        <f t="shared" si="217"/>
        <v/>
      </c>
      <c r="CY81" s="44" t="str">
        <f t="shared" si="218"/>
        <v/>
      </c>
      <c r="CZ81" s="44" t="str">
        <f t="shared" si="172"/>
        <v/>
      </c>
      <c r="DA81" s="45">
        <f t="shared" si="173"/>
        <v>0</v>
      </c>
      <c r="DB81" s="45">
        <f t="shared" si="174"/>
        <v>0</v>
      </c>
      <c r="DC81" s="45">
        <f t="shared" si="175"/>
        <v>0</v>
      </c>
      <c r="DD81" s="45">
        <f t="shared" si="176"/>
        <v>0</v>
      </c>
      <c r="DE81" s="45">
        <f t="shared" si="177"/>
        <v>0</v>
      </c>
      <c r="DF81" s="45">
        <f t="shared" si="178"/>
        <v>0</v>
      </c>
      <c r="DG81" s="45">
        <f t="shared" si="179"/>
        <v>0</v>
      </c>
      <c r="DH81" s="45">
        <f t="shared" si="180"/>
        <v>0</v>
      </c>
      <c r="DI81" s="45">
        <f t="shared" si="181"/>
        <v>0</v>
      </c>
      <c r="DJ81" s="45">
        <f t="shared" si="182"/>
        <v>0</v>
      </c>
      <c r="DK81" s="45">
        <f t="shared" si="183"/>
        <v>0</v>
      </c>
      <c r="DL81" s="45">
        <f t="shared" si="184"/>
        <v>0</v>
      </c>
      <c r="DM81" s="45">
        <f t="shared" si="185"/>
        <v>0</v>
      </c>
      <c r="DN81" s="45">
        <f t="shared" si="186"/>
        <v>0</v>
      </c>
      <c r="DO81" s="45">
        <f t="shared" si="187"/>
        <v>0</v>
      </c>
      <c r="DP81" s="45">
        <f t="shared" si="188"/>
        <v>0</v>
      </c>
      <c r="DQ81" s="45">
        <f t="shared" si="189"/>
        <v>0</v>
      </c>
      <c r="DR81" s="45">
        <f t="shared" si="190"/>
        <v>0</v>
      </c>
      <c r="DS81" s="45">
        <f t="shared" si="191"/>
        <v>0</v>
      </c>
      <c r="DT81" s="45">
        <f t="shared" si="192"/>
        <v>0</v>
      </c>
      <c r="DU81" s="45">
        <f t="shared" si="193"/>
        <v>0</v>
      </c>
      <c r="DV81" s="45">
        <f t="shared" si="194"/>
        <v>0</v>
      </c>
      <c r="DW81" s="45">
        <f t="shared" si="195"/>
        <v>0</v>
      </c>
      <c r="DX81" s="45">
        <f t="shared" si="196"/>
        <v>0</v>
      </c>
      <c r="DY81" s="45">
        <f t="shared" si="197"/>
        <v>0</v>
      </c>
      <c r="DZ81" s="45">
        <f t="shared" si="198"/>
        <v>0</v>
      </c>
    </row>
    <row r="82" spans="1:130" ht="22.5" x14ac:dyDescent="0.25">
      <c r="A82" s="67" t="s">
        <v>41</v>
      </c>
      <c r="B82" s="47">
        <f t="shared" si="165"/>
        <v>0</v>
      </c>
      <c r="C82" s="48">
        <f t="shared" si="165"/>
        <v>0</v>
      </c>
      <c r="D82" s="33"/>
      <c r="E82" s="34"/>
      <c r="F82" s="35"/>
      <c r="G82" s="34"/>
      <c r="H82" s="35"/>
      <c r="I82" s="34"/>
      <c r="J82" s="35"/>
      <c r="K82" s="34"/>
      <c r="L82" s="35"/>
      <c r="M82" s="36"/>
      <c r="N82" s="37"/>
      <c r="O82" s="38"/>
      <c r="P82" s="39"/>
      <c r="Q82" s="38"/>
      <c r="R82" s="39"/>
      <c r="S82" s="38"/>
      <c r="T82" s="39"/>
      <c r="U82" s="38"/>
      <c r="V82" s="39"/>
      <c r="W82" s="38"/>
      <c r="X82" s="39"/>
      <c r="Y82" s="38"/>
      <c r="Z82" s="39"/>
      <c r="AA82" s="38"/>
      <c r="AB82" s="39"/>
      <c r="AC82" s="38"/>
      <c r="AD82" s="39"/>
      <c r="AE82" s="38"/>
      <c r="AF82" s="39"/>
      <c r="AG82" s="38"/>
      <c r="AH82" s="39"/>
      <c r="AI82" s="38"/>
      <c r="AJ82" s="39"/>
      <c r="AK82" s="38"/>
      <c r="AL82" s="39"/>
      <c r="AM82" s="38"/>
      <c r="AN82" s="39"/>
      <c r="AO82" s="38"/>
      <c r="AP82" s="39"/>
      <c r="AQ82" s="40"/>
      <c r="AR82" s="41"/>
      <c r="AS82" s="40"/>
      <c r="AT82" s="37"/>
      <c r="AU82" s="38"/>
      <c r="AV82" s="39"/>
      <c r="AW82" s="42"/>
      <c r="AX82" s="43" t="str">
        <f t="shared" si="166"/>
        <v/>
      </c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10"/>
      <c r="BJ82" s="10"/>
      <c r="BK82" s="10"/>
      <c r="BL82" s="10"/>
      <c r="BU82" s="11"/>
      <c r="BV82" s="11"/>
      <c r="BW82" s="11"/>
      <c r="CA82" s="44" t="str">
        <f t="shared" si="167"/>
        <v/>
      </c>
      <c r="CB82" s="44" t="str">
        <f t="shared" si="168"/>
        <v/>
      </c>
      <c r="CC82" s="44" t="str">
        <f t="shared" si="169"/>
        <v/>
      </c>
      <c r="CD82" s="44" t="str">
        <f t="shared" si="170"/>
        <v/>
      </c>
      <c r="CE82" s="44" t="str">
        <f t="shared" si="171"/>
        <v/>
      </c>
      <c r="CF82" s="44" t="str">
        <f t="shared" si="199"/>
        <v/>
      </c>
      <c r="CG82" s="44" t="str">
        <f t="shared" si="200"/>
        <v/>
      </c>
      <c r="CH82" s="44" t="str">
        <f t="shared" si="201"/>
        <v/>
      </c>
      <c r="CI82" s="44" t="str">
        <f t="shared" si="202"/>
        <v/>
      </c>
      <c r="CJ82" s="44" t="str">
        <f t="shared" si="203"/>
        <v/>
      </c>
      <c r="CK82" s="44" t="str">
        <f t="shared" si="204"/>
        <v/>
      </c>
      <c r="CL82" s="44" t="str">
        <f t="shared" si="205"/>
        <v/>
      </c>
      <c r="CM82" s="44" t="str">
        <f t="shared" si="206"/>
        <v/>
      </c>
      <c r="CN82" s="44" t="str">
        <f t="shared" si="207"/>
        <v/>
      </c>
      <c r="CO82" s="44" t="str">
        <f t="shared" si="208"/>
        <v/>
      </c>
      <c r="CP82" s="44" t="str">
        <f t="shared" si="209"/>
        <v/>
      </c>
      <c r="CQ82" s="44" t="str">
        <f t="shared" si="210"/>
        <v/>
      </c>
      <c r="CR82" s="44" t="str">
        <f t="shared" si="211"/>
        <v/>
      </c>
      <c r="CS82" s="44" t="str">
        <f t="shared" si="212"/>
        <v/>
      </c>
      <c r="CT82" s="44" t="str">
        <f t="shared" si="213"/>
        <v/>
      </c>
      <c r="CU82" s="44" t="str">
        <f t="shared" si="214"/>
        <v/>
      </c>
      <c r="CV82" s="44" t="str">
        <f t="shared" si="215"/>
        <v/>
      </c>
      <c r="CW82" s="44" t="str">
        <f t="shared" si="216"/>
        <v/>
      </c>
      <c r="CX82" s="44" t="str">
        <f t="shared" si="217"/>
        <v/>
      </c>
      <c r="CY82" s="44" t="str">
        <f t="shared" si="218"/>
        <v/>
      </c>
      <c r="CZ82" s="44" t="str">
        <f t="shared" si="172"/>
        <v/>
      </c>
      <c r="DA82" s="45">
        <f t="shared" si="173"/>
        <v>0</v>
      </c>
      <c r="DB82" s="45">
        <f t="shared" si="174"/>
        <v>0</v>
      </c>
      <c r="DC82" s="45">
        <f t="shared" si="175"/>
        <v>0</v>
      </c>
      <c r="DD82" s="45">
        <f t="shared" si="176"/>
        <v>0</v>
      </c>
      <c r="DE82" s="45">
        <f t="shared" si="177"/>
        <v>0</v>
      </c>
      <c r="DF82" s="45">
        <f t="shared" si="178"/>
        <v>0</v>
      </c>
      <c r="DG82" s="45">
        <f t="shared" si="179"/>
        <v>0</v>
      </c>
      <c r="DH82" s="45">
        <f t="shared" si="180"/>
        <v>0</v>
      </c>
      <c r="DI82" s="45">
        <f t="shared" si="181"/>
        <v>0</v>
      </c>
      <c r="DJ82" s="45">
        <f t="shared" si="182"/>
        <v>0</v>
      </c>
      <c r="DK82" s="45">
        <f t="shared" si="183"/>
        <v>0</v>
      </c>
      <c r="DL82" s="45">
        <f t="shared" si="184"/>
        <v>0</v>
      </c>
      <c r="DM82" s="45">
        <f t="shared" si="185"/>
        <v>0</v>
      </c>
      <c r="DN82" s="45">
        <f t="shared" si="186"/>
        <v>0</v>
      </c>
      <c r="DO82" s="45">
        <f t="shared" si="187"/>
        <v>0</v>
      </c>
      <c r="DP82" s="45">
        <f t="shared" si="188"/>
        <v>0</v>
      </c>
      <c r="DQ82" s="45">
        <f t="shared" si="189"/>
        <v>0</v>
      </c>
      <c r="DR82" s="45">
        <f t="shared" si="190"/>
        <v>0</v>
      </c>
      <c r="DS82" s="45">
        <f t="shared" si="191"/>
        <v>0</v>
      </c>
      <c r="DT82" s="45">
        <f t="shared" si="192"/>
        <v>0</v>
      </c>
      <c r="DU82" s="45">
        <f t="shared" si="193"/>
        <v>0</v>
      </c>
      <c r="DV82" s="45">
        <f t="shared" si="194"/>
        <v>0</v>
      </c>
      <c r="DW82" s="45">
        <f t="shared" si="195"/>
        <v>0</v>
      </c>
      <c r="DX82" s="45">
        <f t="shared" si="196"/>
        <v>0</v>
      </c>
      <c r="DY82" s="45">
        <f t="shared" si="197"/>
        <v>0</v>
      </c>
      <c r="DZ82" s="45">
        <f t="shared" si="198"/>
        <v>0</v>
      </c>
    </row>
    <row r="83" spans="1:130" ht="22.5" x14ac:dyDescent="0.25">
      <c r="A83" s="67" t="s">
        <v>42</v>
      </c>
      <c r="B83" s="47">
        <f t="shared" si="165"/>
        <v>0</v>
      </c>
      <c r="C83" s="48">
        <f t="shared" si="165"/>
        <v>0</v>
      </c>
      <c r="D83" s="33"/>
      <c r="E83" s="34"/>
      <c r="F83" s="35"/>
      <c r="G83" s="34"/>
      <c r="H83" s="35"/>
      <c r="I83" s="34"/>
      <c r="J83" s="35"/>
      <c r="K83" s="34"/>
      <c r="L83" s="35"/>
      <c r="M83" s="36"/>
      <c r="N83" s="37"/>
      <c r="O83" s="38"/>
      <c r="P83" s="39"/>
      <c r="Q83" s="38"/>
      <c r="R83" s="39"/>
      <c r="S83" s="38"/>
      <c r="T83" s="39"/>
      <c r="U83" s="38"/>
      <c r="V83" s="39"/>
      <c r="W83" s="38"/>
      <c r="X83" s="39"/>
      <c r="Y83" s="38"/>
      <c r="Z83" s="39"/>
      <c r="AA83" s="38"/>
      <c r="AB83" s="39"/>
      <c r="AC83" s="38"/>
      <c r="AD83" s="39"/>
      <c r="AE83" s="38"/>
      <c r="AF83" s="39"/>
      <c r="AG83" s="38"/>
      <c r="AH83" s="39"/>
      <c r="AI83" s="38"/>
      <c r="AJ83" s="39"/>
      <c r="AK83" s="38"/>
      <c r="AL83" s="39"/>
      <c r="AM83" s="38"/>
      <c r="AN83" s="39"/>
      <c r="AO83" s="38"/>
      <c r="AP83" s="39"/>
      <c r="AQ83" s="40"/>
      <c r="AR83" s="37"/>
      <c r="AS83" s="40"/>
      <c r="AT83" s="37"/>
      <c r="AU83" s="38"/>
      <c r="AV83" s="39"/>
      <c r="AW83" s="42"/>
      <c r="AX83" s="43" t="str">
        <f t="shared" si="166"/>
        <v/>
      </c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10"/>
      <c r="BJ83" s="10"/>
      <c r="BK83" s="10"/>
      <c r="BL83" s="10"/>
      <c r="BU83" s="11"/>
      <c r="BV83" s="11"/>
      <c r="BW83" s="11"/>
      <c r="CA83" s="44" t="str">
        <f t="shared" si="167"/>
        <v/>
      </c>
      <c r="CB83" s="44" t="str">
        <f t="shared" si="168"/>
        <v/>
      </c>
      <c r="CC83" s="44" t="str">
        <f t="shared" si="169"/>
        <v/>
      </c>
      <c r="CD83" s="44" t="str">
        <f t="shared" si="170"/>
        <v/>
      </c>
      <c r="CE83" s="44" t="str">
        <f t="shared" si="171"/>
        <v/>
      </c>
      <c r="CF83" s="44" t="str">
        <f t="shared" si="199"/>
        <v/>
      </c>
      <c r="CG83" s="44" t="str">
        <f t="shared" si="200"/>
        <v/>
      </c>
      <c r="CH83" s="44" t="str">
        <f t="shared" si="201"/>
        <v/>
      </c>
      <c r="CI83" s="44" t="str">
        <f t="shared" si="202"/>
        <v/>
      </c>
      <c r="CJ83" s="44" t="str">
        <f t="shared" si="203"/>
        <v/>
      </c>
      <c r="CK83" s="44" t="str">
        <f t="shared" si="204"/>
        <v/>
      </c>
      <c r="CL83" s="44" t="str">
        <f t="shared" si="205"/>
        <v/>
      </c>
      <c r="CM83" s="44" t="str">
        <f t="shared" si="206"/>
        <v/>
      </c>
      <c r="CN83" s="44" t="str">
        <f t="shared" si="207"/>
        <v/>
      </c>
      <c r="CO83" s="44" t="str">
        <f t="shared" si="208"/>
        <v/>
      </c>
      <c r="CP83" s="44" t="str">
        <f t="shared" si="209"/>
        <v/>
      </c>
      <c r="CQ83" s="44" t="str">
        <f t="shared" si="210"/>
        <v/>
      </c>
      <c r="CR83" s="44" t="str">
        <f t="shared" si="211"/>
        <v/>
      </c>
      <c r="CS83" s="44" t="str">
        <f t="shared" si="212"/>
        <v/>
      </c>
      <c r="CT83" s="44" t="str">
        <f t="shared" si="213"/>
        <v/>
      </c>
      <c r="CU83" s="44" t="str">
        <f t="shared" si="214"/>
        <v/>
      </c>
      <c r="CV83" s="44" t="str">
        <f t="shared" si="215"/>
        <v/>
      </c>
      <c r="CW83" s="44" t="str">
        <f t="shared" si="216"/>
        <v/>
      </c>
      <c r="CX83" s="44" t="str">
        <f t="shared" si="217"/>
        <v/>
      </c>
      <c r="CY83" s="44" t="str">
        <f t="shared" si="218"/>
        <v/>
      </c>
      <c r="CZ83" s="44" t="str">
        <f t="shared" si="172"/>
        <v/>
      </c>
      <c r="DA83" s="45">
        <f t="shared" si="173"/>
        <v>0</v>
      </c>
      <c r="DB83" s="45">
        <f t="shared" si="174"/>
        <v>0</v>
      </c>
      <c r="DC83" s="45">
        <f t="shared" si="175"/>
        <v>0</v>
      </c>
      <c r="DD83" s="45">
        <f t="shared" si="176"/>
        <v>0</v>
      </c>
      <c r="DE83" s="45">
        <f t="shared" si="177"/>
        <v>0</v>
      </c>
      <c r="DF83" s="45">
        <f t="shared" si="178"/>
        <v>0</v>
      </c>
      <c r="DG83" s="45">
        <f t="shared" si="179"/>
        <v>0</v>
      </c>
      <c r="DH83" s="45">
        <f t="shared" si="180"/>
        <v>0</v>
      </c>
      <c r="DI83" s="45">
        <f t="shared" si="181"/>
        <v>0</v>
      </c>
      <c r="DJ83" s="45">
        <f t="shared" si="182"/>
        <v>0</v>
      </c>
      <c r="DK83" s="45">
        <f t="shared" si="183"/>
        <v>0</v>
      </c>
      <c r="DL83" s="45">
        <f t="shared" si="184"/>
        <v>0</v>
      </c>
      <c r="DM83" s="45">
        <f t="shared" si="185"/>
        <v>0</v>
      </c>
      <c r="DN83" s="45">
        <f t="shared" si="186"/>
        <v>0</v>
      </c>
      <c r="DO83" s="45">
        <f t="shared" si="187"/>
        <v>0</v>
      </c>
      <c r="DP83" s="45">
        <f t="shared" si="188"/>
        <v>0</v>
      </c>
      <c r="DQ83" s="45">
        <f t="shared" si="189"/>
        <v>0</v>
      </c>
      <c r="DR83" s="45">
        <f t="shared" si="190"/>
        <v>0</v>
      </c>
      <c r="DS83" s="45">
        <f t="shared" si="191"/>
        <v>0</v>
      </c>
      <c r="DT83" s="45">
        <f t="shared" si="192"/>
        <v>0</v>
      </c>
      <c r="DU83" s="45">
        <f t="shared" si="193"/>
        <v>0</v>
      </c>
      <c r="DV83" s="45">
        <f t="shared" si="194"/>
        <v>0</v>
      </c>
      <c r="DW83" s="45">
        <f t="shared" si="195"/>
        <v>0</v>
      </c>
      <c r="DX83" s="45">
        <f t="shared" si="196"/>
        <v>0</v>
      </c>
      <c r="DY83" s="45">
        <f t="shared" si="197"/>
        <v>0</v>
      </c>
      <c r="DZ83" s="45">
        <f t="shared" si="198"/>
        <v>0</v>
      </c>
    </row>
    <row r="84" spans="1:130" ht="22.5" x14ac:dyDescent="0.25">
      <c r="A84" s="67" t="s">
        <v>43</v>
      </c>
      <c r="B84" s="47">
        <f t="shared" si="165"/>
        <v>0</v>
      </c>
      <c r="C84" s="48">
        <f t="shared" si="165"/>
        <v>0</v>
      </c>
      <c r="D84" s="33"/>
      <c r="E84" s="34"/>
      <c r="F84" s="35"/>
      <c r="G84" s="34"/>
      <c r="H84" s="35"/>
      <c r="I84" s="34"/>
      <c r="J84" s="35"/>
      <c r="K84" s="34"/>
      <c r="L84" s="35"/>
      <c r="M84" s="36"/>
      <c r="N84" s="37"/>
      <c r="O84" s="38"/>
      <c r="P84" s="39"/>
      <c r="Q84" s="38"/>
      <c r="R84" s="39"/>
      <c r="S84" s="38"/>
      <c r="T84" s="39"/>
      <c r="U84" s="38"/>
      <c r="V84" s="39"/>
      <c r="W84" s="38"/>
      <c r="X84" s="39"/>
      <c r="Y84" s="38"/>
      <c r="Z84" s="39"/>
      <c r="AA84" s="38"/>
      <c r="AB84" s="39"/>
      <c r="AC84" s="38"/>
      <c r="AD84" s="39"/>
      <c r="AE84" s="38"/>
      <c r="AF84" s="39"/>
      <c r="AG84" s="38"/>
      <c r="AH84" s="39"/>
      <c r="AI84" s="38"/>
      <c r="AJ84" s="39"/>
      <c r="AK84" s="38"/>
      <c r="AL84" s="39"/>
      <c r="AM84" s="38"/>
      <c r="AN84" s="39"/>
      <c r="AO84" s="38"/>
      <c r="AP84" s="39"/>
      <c r="AQ84" s="40"/>
      <c r="AR84" s="41"/>
      <c r="AS84" s="40"/>
      <c r="AT84" s="37"/>
      <c r="AU84" s="38"/>
      <c r="AV84" s="39"/>
      <c r="AW84" s="42"/>
      <c r="AX84" s="43" t="str">
        <f t="shared" si="166"/>
        <v/>
      </c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10"/>
      <c r="BJ84" s="10"/>
      <c r="BK84" s="10"/>
      <c r="BL84" s="10"/>
      <c r="BU84" s="11"/>
      <c r="BV84" s="11"/>
      <c r="BW84" s="11"/>
      <c r="CA84" s="44" t="str">
        <f t="shared" si="167"/>
        <v/>
      </c>
      <c r="CB84" s="44" t="str">
        <f t="shared" si="168"/>
        <v/>
      </c>
      <c r="CC84" s="44" t="str">
        <f t="shared" si="169"/>
        <v/>
      </c>
      <c r="CD84" s="44" t="str">
        <f t="shared" si="170"/>
        <v/>
      </c>
      <c r="CE84" s="44" t="str">
        <f t="shared" si="171"/>
        <v/>
      </c>
      <c r="CF84" s="44" t="str">
        <f t="shared" si="199"/>
        <v/>
      </c>
      <c r="CG84" s="44" t="str">
        <f t="shared" si="200"/>
        <v/>
      </c>
      <c r="CH84" s="44" t="str">
        <f t="shared" si="201"/>
        <v/>
      </c>
      <c r="CI84" s="44" t="str">
        <f t="shared" si="202"/>
        <v/>
      </c>
      <c r="CJ84" s="44" t="str">
        <f t="shared" si="203"/>
        <v/>
      </c>
      <c r="CK84" s="44" t="str">
        <f t="shared" si="204"/>
        <v/>
      </c>
      <c r="CL84" s="44" t="str">
        <f t="shared" si="205"/>
        <v/>
      </c>
      <c r="CM84" s="44" t="str">
        <f t="shared" si="206"/>
        <v/>
      </c>
      <c r="CN84" s="44" t="str">
        <f t="shared" si="207"/>
        <v/>
      </c>
      <c r="CO84" s="44" t="str">
        <f t="shared" si="208"/>
        <v/>
      </c>
      <c r="CP84" s="44" t="str">
        <f t="shared" si="209"/>
        <v/>
      </c>
      <c r="CQ84" s="44" t="str">
        <f t="shared" si="210"/>
        <v/>
      </c>
      <c r="CR84" s="44" t="str">
        <f t="shared" si="211"/>
        <v/>
      </c>
      <c r="CS84" s="44" t="str">
        <f t="shared" si="212"/>
        <v/>
      </c>
      <c r="CT84" s="44" t="str">
        <f t="shared" si="213"/>
        <v/>
      </c>
      <c r="CU84" s="44" t="str">
        <f t="shared" si="214"/>
        <v/>
      </c>
      <c r="CV84" s="44" t="str">
        <f t="shared" si="215"/>
        <v/>
      </c>
      <c r="CW84" s="44" t="str">
        <f t="shared" si="216"/>
        <v/>
      </c>
      <c r="CX84" s="44" t="str">
        <f t="shared" si="217"/>
        <v/>
      </c>
      <c r="CY84" s="44" t="str">
        <f t="shared" si="218"/>
        <v/>
      </c>
      <c r="CZ84" s="44" t="str">
        <f t="shared" si="172"/>
        <v/>
      </c>
      <c r="DA84" s="45">
        <f t="shared" si="173"/>
        <v>0</v>
      </c>
      <c r="DB84" s="45">
        <f t="shared" si="174"/>
        <v>0</v>
      </c>
      <c r="DC84" s="45">
        <f t="shared" si="175"/>
        <v>0</v>
      </c>
      <c r="DD84" s="45">
        <f t="shared" si="176"/>
        <v>0</v>
      </c>
      <c r="DE84" s="45">
        <f t="shared" si="177"/>
        <v>0</v>
      </c>
      <c r="DF84" s="45">
        <f t="shared" si="178"/>
        <v>0</v>
      </c>
      <c r="DG84" s="45">
        <f t="shared" si="179"/>
        <v>0</v>
      </c>
      <c r="DH84" s="45">
        <f t="shared" si="180"/>
        <v>0</v>
      </c>
      <c r="DI84" s="45">
        <f t="shared" si="181"/>
        <v>0</v>
      </c>
      <c r="DJ84" s="45">
        <f t="shared" si="182"/>
        <v>0</v>
      </c>
      <c r="DK84" s="45">
        <f t="shared" si="183"/>
        <v>0</v>
      </c>
      <c r="DL84" s="45">
        <f t="shared" si="184"/>
        <v>0</v>
      </c>
      <c r="DM84" s="45">
        <f t="shared" si="185"/>
        <v>0</v>
      </c>
      <c r="DN84" s="45">
        <f t="shared" si="186"/>
        <v>0</v>
      </c>
      <c r="DO84" s="45">
        <f t="shared" si="187"/>
        <v>0</v>
      </c>
      <c r="DP84" s="45">
        <f t="shared" si="188"/>
        <v>0</v>
      </c>
      <c r="DQ84" s="45">
        <f t="shared" si="189"/>
        <v>0</v>
      </c>
      <c r="DR84" s="45">
        <f t="shared" si="190"/>
        <v>0</v>
      </c>
      <c r="DS84" s="45">
        <f t="shared" si="191"/>
        <v>0</v>
      </c>
      <c r="DT84" s="45">
        <f t="shared" si="192"/>
        <v>0</v>
      </c>
      <c r="DU84" s="45">
        <f t="shared" si="193"/>
        <v>0</v>
      </c>
      <c r="DV84" s="45">
        <f t="shared" si="194"/>
        <v>0</v>
      </c>
      <c r="DW84" s="45">
        <f t="shared" si="195"/>
        <v>0</v>
      </c>
      <c r="DX84" s="45">
        <f t="shared" si="196"/>
        <v>0</v>
      </c>
      <c r="DY84" s="45">
        <f t="shared" si="197"/>
        <v>0</v>
      </c>
      <c r="DZ84" s="45">
        <f t="shared" si="198"/>
        <v>0</v>
      </c>
    </row>
    <row r="85" spans="1:130" x14ac:dyDescent="0.25">
      <c r="A85" s="66" t="s">
        <v>44</v>
      </c>
      <c r="B85" s="47">
        <f t="shared" si="165"/>
        <v>0</v>
      </c>
      <c r="C85" s="48">
        <f t="shared" si="165"/>
        <v>0</v>
      </c>
      <c r="D85" s="33"/>
      <c r="E85" s="34"/>
      <c r="F85" s="35"/>
      <c r="G85" s="34"/>
      <c r="H85" s="35"/>
      <c r="I85" s="34"/>
      <c r="J85" s="35"/>
      <c r="K85" s="34"/>
      <c r="L85" s="35"/>
      <c r="M85" s="36"/>
      <c r="N85" s="37"/>
      <c r="O85" s="38"/>
      <c r="P85" s="39"/>
      <c r="Q85" s="38"/>
      <c r="R85" s="39"/>
      <c r="S85" s="38"/>
      <c r="T85" s="39"/>
      <c r="U85" s="38"/>
      <c r="V85" s="39"/>
      <c r="W85" s="38"/>
      <c r="X85" s="39"/>
      <c r="Y85" s="38"/>
      <c r="Z85" s="39"/>
      <c r="AA85" s="38"/>
      <c r="AB85" s="39"/>
      <c r="AC85" s="38"/>
      <c r="AD85" s="39"/>
      <c r="AE85" s="38"/>
      <c r="AF85" s="39"/>
      <c r="AG85" s="38"/>
      <c r="AH85" s="39"/>
      <c r="AI85" s="38"/>
      <c r="AJ85" s="39"/>
      <c r="AK85" s="38"/>
      <c r="AL85" s="39"/>
      <c r="AM85" s="38"/>
      <c r="AN85" s="39"/>
      <c r="AO85" s="38"/>
      <c r="AP85" s="39"/>
      <c r="AQ85" s="40"/>
      <c r="AR85" s="41"/>
      <c r="AS85" s="40"/>
      <c r="AT85" s="37"/>
      <c r="AU85" s="38"/>
      <c r="AV85" s="39"/>
      <c r="AW85" s="42"/>
      <c r="AX85" s="43" t="str">
        <f t="shared" si="166"/>
        <v/>
      </c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10"/>
      <c r="BJ85" s="10"/>
      <c r="BK85" s="10"/>
      <c r="BL85" s="10"/>
      <c r="BU85" s="11"/>
      <c r="BV85" s="11"/>
      <c r="BW85" s="11"/>
      <c r="CA85" s="44" t="str">
        <f t="shared" si="167"/>
        <v/>
      </c>
      <c r="CB85" s="44" t="str">
        <f t="shared" si="168"/>
        <v/>
      </c>
      <c r="CC85" s="44" t="str">
        <f t="shared" si="169"/>
        <v/>
      </c>
      <c r="CD85" s="44" t="str">
        <f t="shared" si="170"/>
        <v/>
      </c>
      <c r="CE85" s="44" t="str">
        <f t="shared" si="171"/>
        <v/>
      </c>
      <c r="CF85" s="44" t="str">
        <f t="shared" si="199"/>
        <v/>
      </c>
      <c r="CG85" s="44" t="str">
        <f t="shared" si="200"/>
        <v/>
      </c>
      <c r="CH85" s="44" t="str">
        <f t="shared" si="201"/>
        <v/>
      </c>
      <c r="CI85" s="44" t="str">
        <f t="shared" si="202"/>
        <v/>
      </c>
      <c r="CJ85" s="44" t="str">
        <f t="shared" si="203"/>
        <v/>
      </c>
      <c r="CK85" s="44" t="str">
        <f t="shared" si="204"/>
        <v/>
      </c>
      <c r="CL85" s="44" t="str">
        <f t="shared" si="205"/>
        <v/>
      </c>
      <c r="CM85" s="44" t="str">
        <f t="shared" si="206"/>
        <v/>
      </c>
      <c r="CN85" s="44" t="str">
        <f t="shared" si="207"/>
        <v/>
      </c>
      <c r="CO85" s="44" t="str">
        <f t="shared" si="208"/>
        <v/>
      </c>
      <c r="CP85" s="44" t="str">
        <f t="shared" si="209"/>
        <v/>
      </c>
      <c r="CQ85" s="44" t="str">
        <f t="shared" si="210"/>
        <v/>
      </c>
      <c r="CR85" s="44" t="str">
        <f t="shared" si="211"/>
        <v/>
      </c>
      <c r="CS85" s="44" t="str">
        <f t="shared" si="212"/>
        <v/>
      </c>
      <c r="CT85" s="44" t="str">
        <f t="shared" si="213"/>
        <v/>
      </c>
      <c r="CU85" s="44" t="str">
        <f t="shared" si="214"/>
        <v/>
      </c>
      <c r="CV85" s="44" t="str">
        <f t="shared" si="215"/>
        <v/>
      </c>
      <c r="CW85" s="44" t="str">
        <f t="shared" si="216"/>
        <v/>
      </c>
      <c r="CX85" s="44" t="str">
        <f t="shared" si="217"/>
        <v/>
      </c>
      <c r="CY85" s="44" t="str">
        <f t="shared" si="218"/>
        <v/>
      </c>
      <c r="CZ85" s="44" t="str">
        <f t="shared" si="172"/>
        <v/>
      </c>
      <c r="DA85" s="45">
        <f t="shared" si="173"/>
        <v>0</v>
      </c>
      <c r="DB85" s="45">
        <f t="shared" si="174"/>
        <v>0</v>
      </c>
      <c r="DC85" s="45">
        <f t="shared" si="175"/>
        <v>0</v>
      </c>
      <c r="DD85" s="45">
        <f t="shared" si="176"/>
        <v>0</v>
      </c>
      <c r="DE85" s="45">
        <f t="shared" si="177"/>
        <v>0</v>
      </c>
      <c r="DF85" s="45">
        <f t="shared" si="178"/>
        <v>0</v>
      </c>
      <c r="DG85" s="45">
        <f t="shared" si="179"/>
        <v>0</v>
      </c>
      <c r="DH85" s="45">
        <f t="shared" si="180"/>
        <v>0</v>
      </c>
      <c r="DI85" s="45">
        <f t="shared" si="181"/>
        <v>0</v>
      </c>
      <c r="DJ85" s="45">
        <f t="shared" si="182"/>
        <v>0</v>
      </c>
      <c r="DK85" s="45">
        <f t="shared" si="183"/>
        <v>0</v>
      </c>
      <c r="DL85" s="45">
        <f t="shared" si="184"/>
        <v>0</v>
      </c>
      <c r="DM85" s="45">
        <f t="shared" si="185"/>
        <v>0</v>
      </c>
      <c r="DN85" s="45">
        <f t="shared" si="186"/>
        <v>0</v>
      </c>
      <c r="DO85" s="45">
        <f t="shared" si="187"/>
        <v>0</v>
      </c>
      <c r="DP85" s="45">
        <f t="shared" si="188"/>
        <v>0</v>
      </c>
      <c r="DQ85" s="45">
        <f t="shared" si="189"/>
        <v>0</v>
      </c>
      <c r="DR85" s="45">
        <f t="shared" si="190"/>
        <v>0</v>
      </c>
      <c r="DS85" s="45">
        <f t="shared" si="191"/>
        <v>0</v>
      </c>
      <c r="DT85" s="45">
        <f t="shared" si="192"/>
        <v>0</v>
      </c>
      <c r="DU85" s="45">
        <f t="shared" si="193"/>
        <v>0</v>
      </c>
      <c r="DV85" s="45">
        <f t="shared" si="194"/>
        <v>0</v>
      </c>
      <c r="DW85" s="45">
        <f t="shared" si="195"/>
        <v>0</v>
      </c>
      <c r="DX85" s="45">
        <f t="shared" si="196"/>
        <v>0</v>
      </c>
      <c r="DY85" s="45">
        <f t="shared" si="197"/>
        <v>0</v>
      </c>
      <c r="DZ85" s="45">
        <f t="shared" si="198"/>
        <v>0</v>
      </c>
    </row>
    <row r="86" spans="1:130" x14ac:dyDescent="0.25">
      <c r="A86" s="66" t="s">
        <v>45</v>
      </c>
      <c r="B86" s="47">
        <f>+D86+F86+H86+J86+L86+N86+P86+R86+T86+V86+X86+Z86+AB86+AD86+AF86+AH86+AJ86+AL86+AN86+AP86</f>
        <v>0</v>
      </c>
      <c r="C86" s="48">
        <f>+E86+G86+I86+K86+M86+O86+Q86+S86+U86+W86+Y86+AA86+AC86+AE86+AG86+AI86+AK86+AM86+AO86+AQ86</f>
        <v>0</v>
      </c>
      <c r="D86" s="37"/>
      <c r="E86" s="38"/>
      <c r="F86" s="39"/>
      <c r="G86" s="38"/>
      <c r="H86" s="39"/>
      <c r="I86" s="42"/>
      <c r="J86" s="37"/>
      <c r="K86" s="37"/>
      <c r="L86" s="39"/>
      <c r="M86" s="42"/>
      <c r="N86" s="37"/>
      <c r="O86" s="38"/>
      <c r="P86" s="39"/>
      <c r="Q86" s="38"/>
      <c r="R86" s="39"/>
      <c r="S86" s="38"/>
      <c r="T86" s="39"/>
      <c r="U86" s="38"/>
      <c r="V86" s="39"/>
      <c r="W86" s="38"/>
      <c r="X86" s="39"/>
      <c r="Y86" s="38"/>
      <c r="Z86" s="39"/>
      <c r="AA86" s="38"/>
      <c r="AB86" s="39"/>
      <c r="AC86" s="38"/>
      <c r="AD86" s="39"/>
      <c r="AE86" s="38"/>
      <c r="AF86" s="39"/>
      <c r="AG86" s="38"/>
      <c r="AH86" s="39"/>
      <c r="AI86" s="38"/>
      <c r="AJ86" s="39"/>
      <c r="AK86" s="38"/>
      <c r="AL86" s="39"/>
      <c r="AM86" s="38"/>
      <c r="AN86" s="39"/>
      <c r="AO86" s="38"/>
      <c r="AP86" s="39"/>
      <c r="AQ86" s="40"/>
      <c r="AR86" s="41"/>
      <c r="AS86" s="40"/>
      <c r="AT86" s="37"/>
      <c r="AU86" s="38"/>
      <c r="AV86" s="39"/>
      <c r="AW86" s="42"/>
      <c r="AX86" s="43" t="str">
        <f t="shared" si="166"/>
        <v/>
      </c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10"/>
      <c r="BJ86" s="10"/>
      <c r="BK86" s="10"/>
      <c r="BL86" s="10"/>
      <c r="BU86" s="11"/>
      <c r="BV86" s="11"/>
      <c r="BW86" s="11"/>
      <c r="CA86" s="44" t="str">
        <f t="shared" si="167"/>
        <v/>
      </c>
      <c r="CB86" s="44" t="str">
        <f t="shared" si="168"/>
        <v/>
      </c>
      <c r="CC86" s="44" t="str">
        <f t="shared" si="169"/>
        <v/>
      </c>
      <c r="CD86" s="44" t="str">
        <f t="shared" si="170"/>
        <v/>
      </c>
      <c r="CE86" s="44" t="str">
        <f t="shared" si="171"/>
        <v/>
      </c>
      <c r="CF86" s="44" t="str">
        <f t="shared" si="199"/>
        <v/>
      </c>
      <c r="CG86" s="44" t="str">
        <f t="shared" si="200"/>
        <v/>
      </c>
      <c r="CH86" s="44" t="str">
        <f t="shared" si="201"/>
        <v/>
      </c>
      <c r="CI86" s="44" t="str">
        <f t="shared" si="202"/>
        <v/>
      </c>
      <c r="CJ86" s="44" t="str">
        <f t="shared" si="203"/>
        <v/>
      </c>
      <c r="CK86" s="44" t="str">
        <f t="shared" si="204"/>
        <v/>
      </c>
      <c r="CL86" s="44" t="str">
        <f t="shared" si="205"/>
        <v/>
      </c>
      <c r="CM86" s="44" t="str">
        <f t="shared" si="206"/>
        <v/>
      </c>
      <c r="CN86" s="44" t="str">
        <f t="shared" si="207"/>
        <v/>
      </c>
      <c r="CO86" s="44" t="str">
        <f t="shared" si="208"/>
        <v/>
      </c>
      <c r="CP86" s="44" t="str">
        <f t="shared" si="209"/>
        <v/>
      </c>
      <c r="CQ86" s="44" t="str">
        <f t="shared" si="210"/>
        <v/>
      </c>
      <c r="CR86" s="44" t="str">
        <f t="shared" si="211"/>
        <v/>
      </c>
      <c r="CS86" s="44" t="str">
        <f t="shared" si="212"/>
        <v/>
      </c>
      <c r="CT86" s="44" t="str">
        <f t="shared" si="213"/>
        <v/>
      </c>
      <c r="CU86" s="44" t="str">
        <f t="shared" si="214"/>
        <v/>
      </c>
      <c r="CV86" s="44" t="str">
        <f t="shared" si="215"/>
        <v/>
      </c>
      <c r="CW86" s="44" t="str">
        <f t="shared" si="216"/>
        <v/>
      </c>
      <c r="CX86" s="44" t="str">
        <f t="shared" si="217"/>
        <v/>
      </c>
      <c r="CY86" s="44" t="str">
        <f t="shared" si="218"/>
        <v/>
      </c>
      <c r="CZ86" s="44" t="str">
        <f t="shared" si="172"/>
        <v/>
      </c>
      <c r="DA86" s="45">
        <f t="shared" si="173"/>
        <v>0</v>
      </c>
      <c r="DB86" s="45">
        <f t="shared" si="174"/>
        <v>0</v>
      </c>
      <c r="DC86" s="45">
        <f t="shared" si="175"/>
        <v>0</v>
      </c>
      <c r="DD86" s="45">
        <f t="shared" si="176"/>
        <v>0</v>
      </c>
      <c r="DE86" s="45">
        <f t="shared" si="177"/>
        <v>0</v>
      </c>
      <c r="DF86" s="45">
        <f t="shared" si="178"/>
        <v>0</v>
      </c>
      <c r="DG86" s="45">
        <f t="shared" si="179"/>
        <v>0</v>
      </c>
      <c r="DH86" s="45">
        <f t="shared" si="180"/>
        <v>0</v>
      </c>
      <c r="DI86" s="45">
        <f t="shared" si="181"/>
        <v>0</v>
      </c>
      <c r="DJ86" s="45">
        <f t="shared" si="182"/>
        <v>0</v>
      </c>
      <c r="DK86" s="45">
        <f t="shared" si="183"/>
        <v>0</v>
      </c>
      <c r="DL86" s="45">
        <f t="shared" si="184"/>
        <v>0</v>
      </c>
      <c r="DM86" s="45">
        <f t="shared" si="185"/>
        <v>0</v>
      </c>
      <c r="DN86" s="45">
        <f t="shared" si="186"/>
        <v>0</v>
      </c>
      <c r="DO86" s="45">
        <f t="shared" si="187"/>
        <v>0</v>
      </c>
      <c r="DP86" s="45">
        <f t="shared" si="188"/>
        <v>0</v>
      </c>
      <c r="DQ86" s="45">
        <f t="shared" si="189"/>
        <v>0</v>
      </c>
      <c r="DR86" s="45">
        <f t="shared" si="190"/>
        <v>0</v>
      </c>
      <c r="DS86" s="45">
        <f t="shared" si="191"/>
        <v>0</v>
      </c>
      <c r="DT86" s="45">
        <f t="shared" si="192"/>
        <v>0</v>
      </c>
      <c r="DU86" s="45">
        <f t="shared" si="193"/>
        <v>0</v>
      </c>
      <c r="DV86" s="45">
        <f t="shared" si="194"/>
        <v>0</v>
      </c>
      <c r="DW86" s="45">
        <f t="shared" si="195"/>
        <v>0</v>
      </c>
      <c r="DX86" s="45">
        <f t="shared" si="196"/>
        <v>0</v>
      </c>
      <c r="DY86" s="45">
        <f t="shared" si="197"/>
        <v>0</v>
      </c>
      <c r="DZ86" s="45">
        <f t="shared" si="198"/>
        <v>0</v>
      </c>
    </row>
    <row r="87" spans="1:130" ht="22.5" x14ac:dyDescent="0.25">
      <c r="A87" s="67" t="s">
        <v>46</v>
      </c>
      <c r="B87" s="47">
        <f>+D87+F87+H87</f>
        <v>0</v>
      </c>
      <c r="C87" s="48">
        <f>+E87+G87+I87</f>
        <v>0</v>
      </c>
      <c r="D87" s="37"/>
      <c r="E87" s="38"/>
      <c r="F87" s="39"/>
      <c r="G87" s="38"/>
      <c r="H87" s="39"/>
      <c r="I87" s="42"/>
      <c r="J87" s="50"/>
      <c r="K87" s="51"/>
      <c r="L87" s="50"/>
      <c r="M87" s="51"/>
      <c r="N87" s="50"/>
      <c r="O87" s="51"/>
      <c r="P87" s="50"/>
      <c r="Q87" s="51"/>
      <c r="R87" s="50"/>
      <c r="S87" s="51"/>
      <c r="T87" s="50"/>
      <c r="U87" s="51"/>
      <c r="V87" s="50"/>
      <c r="W87" s="51"/>
      <c r="X87" s="50"/>
      <c r="Y87" s="51"/>
      <c r="Z87" s="50"/>
      <c r="AA87" s="51"/>
      <c r="AB87" s="50"/>
      <c r="AC87" s="51"/>
      <c r="AD87" s="50"/>
      <c r="AE87" s="51"/>
      <c r="AF87" s="50"/>
      <c r="AG87" s="51"/>
      <c r="AH87" s="50"/>
      <c r="AI87" s="51"/>
      <c r="AJ87" s="50"/>
      <c r="AK87" s="51"/>
      <c r="AL87" s="50"/>
      <c r="AM87" s="51"/>
      <c r="AN87" s="50"/>
      <c r="AO87" s="51"/>
      <c r="AP87" s="50"/>
      <c r="AQ87" s="52"/>
      <c r="AR87" s="37"/>
      <c r="AS87" s="40"/>
      <c r="AT87" s="37"/>
      <c r="AU87" s="38"/>
      <c r="AV87" s="39"/>
      <c r="AW87" s="42"/>
      <c r="AX87" s="43" t="str">
        <f t="shared" si="166"/>
        <v/>
      </c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10"/>
      <c r="BJ87" s="10"/>
      <c r="BK87" s="10"/>
      <c r="BL87" s="10"/>
      <c r="BU87" s="11"/>
      <c r="BV87" s="11"/>
      <c r="BW87" s="11"/>
      <c r="CA87" s="44" t="str">
        <f t="shared" si="167"/>
        <v/>
      </c>
      <c r="CB87" s="44" t="str">
        <f t="shared" si="168"/>
        <v/>
      </c>
      <c r="CC87" s="44" t="str">
        <f t="shared" si="169"/>
        <v/>
      </c>
      <c r="CD87" s="44" t="str">
        <f t="shared" si="170"/>
        <v/>
      </c>
      <c r="CE87" s="44" t="str">
        <f t="shared" si="171"/>
        <v/>
      </c>
      <c r="CF87" s="44" t="str">
        <f t="shared" si="199"/>
        <v/>
      </c>
      <c r="CG87" s="44" t="str">
        <f t="shared" si="200"/>
        <v/>
      </c>
      <c r="CH87" s="44" t="str">
        <f t="shared" si="201"/>
        <v/>
      </c>
      <c r="CI87" s="44" t="str">
        <f t="shared" si="202"/>
        <v/>
      </c>
      <c r="CJ87" s="44" t="str">
        <f t="shared" si="203"/>
        <v/>
      </c>
      <c r="CK87" s="44" t="str">
        <f t="shared" si="204"/>
        <v/>
      </c>
      <c r="CL87" s="44" t="str">
        <f t="shared" si="205"/>
        <v/>
      </c>
      <c r="CM87" s="44" t="str">
        <f t="shared" si="206"/>
        <v/>
      </c>
      <c r="CN87" s="44" t="str">
        <f t="shared" si="207"/>
        <v/>
      </c>
      <c r="CO87" s="44" t="str">
        <f t="shared" si="208"/>
        <v/>
      </c>
      <c r="CP87" s="44" t="str">
        <f t="shared" si="209"/>
        <v/>
      </c>
      <c r="CQ87" s="44" t="str">
        <f t="shared" si="210"/>
        <v/>
      </c>
      <c r="CR87" s="44" t="str">
        <f t="shared" si="211"/>
        <v/>
      </c>
      <c r="CS87" s="44" t="str">
        <f t="shared" si="212"/>
        <v/>
      </c>
      <c r="CT87" s="44" t="str">
        <f t="shared" si="213"/>
        <v/>
      </c>
      <c r="CU87" s="44" t="str">
        <f t="shared" si="214"/>
        <v/>
      </c>
      <c r="CV87" s="44" t="str">
        <f t="shared" si="215"/>
        <v/>
      </c>
      <c r="CW87" s="44" t="str">
        <f t="shared" si="216"/>
        <v/>
      </c>
      <c r="CX87" s="44" t="str">
        <f t="shared" si="217"/>
        <v/>
      </c>
      <c r="CY87" s="44" t="str">
        <f t="shared" si="218"/>
        <v/>
      </c>
      <c r="CZ87" s="44" t="str">
        <f t="shared" si="172"/>
        <v/>
      </c>
      <c r="DA87" s="45">
        <f t="shared" si="173"/>
        <v>0</v>
      </c>
      <c r="DB87" s="45">
        <f t="shared" si="174"/>
        <v>0</v>
      </c>
      <c r="DC87" s="45">
        <f t="shared" si="175"/>
        <v>0</v>
      </c>
      <c r="DD87" s="45">
        <f t="shared" si="176"/>
        <v>0</v>
      </c>
      <c r="DE87" s="45">
        <f t="shared" si="177"/>
        <v>0</v>
      </c>
      <c r="DF87" s="45">
        <f t="shared" si="178"/>
        <v>0</v>
      </c>
      <c r="DG87" s="45">
        <f t="shared" si="179"/>
        <v>0</v>
      </c>
      <c r="DH87" s="45">
        <f t="shared" si="180"/>
        <v>0</v>
      </c>
      <c r="DI87" s="45">
        <f t="shared" si="181"/>
        <v>0</v>
      </c>
      <c r="DJ87" s="45">
        <f t="shared" si="182"/>
        <v>0</v>
      </c>
      <c r="DK87" s="45">
        <f t="shared" si="183"/>
        <v>0</v>
      </c>
      <c r="DL87" s="45">
        <f t="shared" si="184"/>
        <v>0</v>
      </c>
      <c r="DM87" s="45">
        <f t="shared" si="185"/>
        <v>0</v>
      </c>
      <c r="DN87" s="45">
        <f t="shared" si="186"/>
        <v>0</v>
      </c>
      <c r="DO87" s="45">
        <f t="shared" si="187"/>
        <v>0</v>
      </c>
      <c r="DP87" s="45">
        <f t="shared" si="188"/>
        <v>0</v>
      </c>
      <c r="DQ87" s="45">
        <f t="shared" si="189"/>
        <v>0</v>
      </c>
      <c r="DR87" s="45">
        <f t="shared" si="190"/>
        <v>0</v>
      </c>
      <c r="DS87" s="45">
        <f t="shared" si="191"/>
        <v>0</v>
      </c>
      <c r="DT87" s="45">
        <f t="shared" si="192"/>
        <v>0</v>
      </c>
      <c r="DU87" s="45">
        <f t="shared" si="193"/>
        <v>0</v>
      </c>
      <c r="DV87" s="45">
        <f t="shared" si="194"/>
        <v>0</v>
      </c>
      <c r="DW87" s="45">
        <f t="shared" si="195"/>
        <v>0</v>
      </c>
      <c r="DX87" s="45">
        <f t="shared" si="196"/>
        <v>0</v>
      </c>
      <c r="DY87" s="45">
        <f t="shared" si="197"/>
        <v>0</v>
      </c>
      <c r="DZ87" s="45">
        <f t="shared" si="198"/>
        <v>0</v>
      </c>
    </row>
    <row r="88" spans="1:130" x14ac:dyDescent="0.25">
      <c r="A88" s="67" t="s">
        <v>47</v>
      </c>
      <c r="B88" s="47">
        <f>+P88+R88+T88+V88+X88+Z88+AB88+AD88+AF88+AH88+AJ88+AL88+AN88+AP88</f>
        <v>0</v>
      </c>
      <c r="C88" s="48">
        <f>+Q88+S88+U88+W88+Y88+AA88+AC88+AE88+AG88+AI88+AK88+AM88+AO88+AQ88</f>
        <v>0</v>
      </c>
      <c r="D88" s="33"/>
      <c r="E88" s="34"/>
      <c r="F88" s="35"/>
      <c r="G88" s="34"/>
      <c r="H88" s="35"/>
      <c r="I88" s="34"/>
      <c r="J88" s="35"/>
      <c r="K88" s="34"/>
      <c r="L88" s="35"/>
      <c r="M88" s="36"/>
      <c r="N88" s="33"/>
      <c r="O88" s="34"/>
      <c r="P88" s="39"/>
      <c r="Q88" s="38"/>
      <c r="R88" s="39"/>
      <c r="S88" s="38"/>
      <c r="T88" s="39"/>
      <c r="U88" s="38"/>
      <c r="V88" s="39"/>
      <c r="W88" s="38"/>
      <c r="X88" s="39"/>
      <c r="Y88" s="38"/>
      <c r="Z88" s="39"/>
      <c r="AA88" s="38"/>
      <c r="AB88" s="39"/>
      <c r="AC88" s="38"/>
      <c r="AD88" s="39"/>
      <c r="AE88" s="38"/>
      <c r="AF88" s="39"/>
      <c r="AG88" s="38"/>
      <c r="AH88" s="39"/>
      <c r="AI88" s="38"/>
      <c r="AJ88" s="39"/>
      <c r="AK88" s="38"/>
      <c r="AL88" s="39"/>
      <c r="AM88" s="38"/>
      <c r="AN88" s="39"/>
      <c r="AO88" s="38"/>
      <c r="AP88" s="39"/>
      <c r="AQ88" s="40"/>
      <c r="AR88" s="37"/>
      <c r="AS88" s="40"/>
      <c r="AT88" s="37"/>
      <c r="AU88" s="38"/>
      <c r="AV88" s="39"/>
      <c r="AW88" s="42"/>
      <c r="AX88" s="43" t="str">
        <f t="shared" si="166"/>
        <v/>
      </c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10"/>
      <c r="BJ88" s="10"/>
      <c r="BK88" s="10"/>
      <c r="BL88" s="10"/>
      <c r="BU88" s="11"/>
      <c r="BV88" s="11"/>
      <c r="BW88" s="11"/>
      <c r="CA88" s="44" t="str">
        <f t="shared" si="167"/>
        <v/>
      </c>
      <c r="CB88" s="44" t="str">
        <f t="shared" si="168"/>
        <v/>
      </c>
      <c r="CC88" s="44" t="str">
        <f t="shared" si="169"/>
        <v/>
      </c>
      <c r="CD88" s="44" t="str">
        <f t="shared" si="170"/>
        <v/>
      </c>
      <c r="CE88" s="44" t="str">
        <f t="shared" si="171"/>
        <v/>
      </c>
      <c r="CF88" s="44" t="str">
        <f t="shared" si="199"/>
        <v/>
      </c>
      <c r="CG88" s="44" t="str">
        <f t="shared" si="200"/>
        <v/>
      </c>
      <c r="CH88" s="44" t="str">
        <f t="shared" si="201"/>
        <v/>
      </c>
      <c r="CI88" s="44" t="str">
        <f t="shared" si="202"/>
        <v/>
      </c>
      <c r="CJ88" s="44" t="str">
        <f t="shared" si="203"/>
        <v/>
      </c>
      <c r="CK88" s="44" t="str">
        <f t="shared" si="204"/>
        <v/>
      </c>
      <c r="CL88" s="44" t="str">
        <f t="shared" si="205"/>
        <v/>
      </c>
      <c r="CM88" s="44" t="str">
        <f t="shared" si="206"/>
        <v/>
      </c>
      <c r="CN88" s="44" t="str">
        <f t="shared" si="207"/>
        <v/>
      </c>
      <c r="CO88" s="44" t="str">
        <f t="shared" si="208"/>
        <v/>
      </c>
      <c r="CP88" s="44" t="str">
        <f t="shared" si="209"/>
        <v/>
      </c>
      <c r="CQ88" s="44" t="str">
        <f t="shared" si="210"/>
        <v/>
      </c>
      <c r="CR88" s="44" t="str">
        <f t="shared" si="211"/>
        <v/>
      </c>
      <c r="CS88" s="44" t="str">
        <f t="shared" si="212"/>
        <v/>
      </c>
      <c r="CT88" s="44" t="str">
        <f t="shared" si="213"/>
        <v/>
      </c>
      <c r="CU88" s="44" t="str">
        <f t="shared" si="214"/>
        <v/>
      </c>
      <c r="CV88" s="44" t="str">
        <f t="shared" si="215"/>
        <v/>
      </c>
      <c r="CW88" s="44" t="str">
        <f t="shared" si="216"/>
        <v/>
      </c>
      <c r="CX88" s="44" t="str">
        <f t="shared" si="217"/>
        <v/>
      </c>
      <c r="CY88" s="44" t="str">
        <f t="shared" si="218"/>
        <v/>
      </c>
      <c r="CZ88" s="44" t="str">
        <f t="shared" si="172"/>
        <v/>
      </c>
      <c r="DA88" s="45">
        <f t="shared" si="173"/>
        <v>0</v>
      </c>
      <c r="DB88" s="45">
        <f t="shared" si="174"/>
        <v>0</v>
      </c>
      <c r="DC88" s="45">
        <f t="shared" si="175"/>
        <v>0</v>
      </c>
      <c r="DD88" s="45">
        <f t="shared" si="176"/>
        <v>0</v>
      </c>
      <c r="DE88" s="45">
        <f t="shared" si="177"/>
        <v>0</v>
      </c>
      <c r="DF88" s="45">
        <f t="shared" si="178"/>
        <v>0</v>
      </c>
      <c r="DG88" s="45">
        <f t="shared" si="179"/>
        <v>0</v>
      </c>
      <c r="DH88" s="45">
        <f t="shared" si="180"/>
        <v>0</v>
      </c>
      <c r="DI88" s="45">
        <f t="shared" si="181"/>
        <v>0</v>
      </c>
      <c r="DJ88" s="45">
        <f t="shared" si="182"/>
        <v>0</v>
      </c>
      <c r="DK88" s="45">
        <f t="shared" si="183"/>
        <v>0</v>
      </c>
      <c r="DL88" s="45">
        <f t="shared" si="184"/>
        <v>0</v>
      </c>
      <c r="DM88" s="45">
        <f t="shared" si="185"/>
        <v>0</v>
      </c>
      <c r="DN88" s="45">
        <f t="shared" si="186"/>
        <v>0</v>
      </c>
      <c r="DO88" s="45">
        <f t="shared" si="187"/>
        <v>0</v>
      </c>
      <c r="DP88" s="45">
        <f t="shared" si="188"/>
        <v>0</v>
      </c>
      <c r="DQ88" s="45">
        <f t="shared" si="189"/>
        <v>0</v>
      </c>
      <c r="DR88" s="45">
        <f t="shared" si="190"/>
        <v>0</v>
      </c>
      <c r="DS88" s="45">
        <f t="shared" si="191"/>
        <v>0</v>
      </c>
      <c r="DT88" s="45">
        <f t="shared" si="192"/>
        <v>0</v>
      </c>
      <c r="DU88" s="45">
        <f t="shared" si="193"/>
        <v>0</v>
      </c>
      <c r="DV88" s="45">
        <f t="shared" si="194"/>
        <v>0</v>
      </c>
      <c r="DW88" s="45">
        <f t="shared" si="195"/>
        <v>0</v>
      </c>
      <c r="DX88" s="45">
        <f t="shared" si="196"/>
        <v>0</v>
      </c>
      <c r="DY88" s="45">
        <f t="shared" si="197"/>
        <v>0</v>
      </c>
      <c r="DZ88" s="45">
        <f t="shared" si="198"/>
        <v>0</v>
      </c>
    </row>
    <row r="89" spans="1:130" x14ac:dyDescent="0.25">
      <c r="A89" s="66" t="s">
        <v>48</v>
      </c>
      <c r="B89" s="47">
        <f>+N89+P89+R89+T89+V89+X89+Z89+AB89+AD89+AF89+AH89+AJ89+AL89+AN89+AP89</f>
        <v>0</v>
      </c>
      <c r="C89" s="48">
        <f>+O89+Q89+S89+U89+W89+Y89+AA89+AC89+AE89+AG89+AI89+AK89+AM89+AO89+AQ89</f>
        <v>0</v>
      </c>
      <c r="D89" s="41"/>
      <c r="E89" s="51"/>
      <c r="F89" s="50"/>
      <c r="G89" s="51"/>
      <c r="H89" s="50"/>
      <c r="I89" s="53"/>
      <c r="J89" s="41"/>
      <c r="K89" s="41"/>
      <c r="L89" s="50"/>
      <c r="M89" s="53"/>
      <c r="N89" s="37"/>
      <c r="O89" s="38"/>
      <c r="P89" s="39"/>
      <c r="Q89" s="38"/>
      <c r="R89" s="39"/>
      <c r="S89" s="38"/>
      <c r="T89" s="39"/>
      <c r="U89" s="38"/>
      <c r="V89" s="39"/>
      <c r="W89" s="38"/>
      <c r="X89" s="39"/>
      <c r="Y89" s="38"/>
      <c r="Z89" s="39"/>
      <c r="AA89" s="38"/>
      <c r="AB89" s="39"/>
      <c r="AC89" s="38"/>
      <c r="AD89" s="39"/>
      <c r="AE89" s="38"/>
      <c r="AF89" s="39"/>
      <c r="AG89" s="38"/>
      <c r="AH89" s="39"/>
      <c r="AI89" s="38"/>
      <c r="AJ89" s="39"/>
      <c r="AK89" s="38"/>
      <c r="AL89" s="39"/>
      <c r="AM89" s="38"/>
      <c r="AN89" s="39"/>
      <c r="AO89" s="38"/>
      <c r="AP89" s="39"/>
      <c r="AQ89" s="40"/>
      <c r="AR89" s="37"/>
      <c r="AS89" s="40"/>
      <c r="AT89" s="37"/>
      <c r="AU89" s="38"/>
      <c r="AV89" s="39"/>
      <c r="AW89" s="42"/>
      <c r="AX89" s="43" t="str">
        <f t="shared" si="166"/>
        <v/>
      </c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10"/>
      <c r="BJ89" s="10"/>
      <c r="BK89" s="10"/>
      <c r="BL89" s="10"/>
      <c r="BU89" s="11"/>
      <c r="BV89" s="11"/>
      <c r="BW89" s="11"/>
      <c r="CA89" s="44" t="str">
        <f t="shared" si="167"/>
        <v/>
      </c>
      <c r="CB89" s="44" t="str">
        <f t="shared" si="168"/>
        <v/>
      </c>
      <c r="CC89" s="44" t="str">
        <f t="shared" si="169"/>
        <v/>
      </c>
      <c r="CD89" s="44" t="str">
        <f t="shared" si="170"/>
        <v/>
      </c>
      <c r="CE89" s="44" t="str">
        <f t="shared" si="171"/>
        <v/>
      </c>
      <c r="CF89" s="44" t="str">
        <f t="shared" si="199"/>
        <v/>
      </c>
      <c r="CG89" s="44" t="str">
        <f t="shared" si="200"/>
        <v/>
      </c>
      <c r="CH89" s="44" t="str">
        <f t="shared" si="201"/>
        <v/>
      </c>
      <c r="CI89" s="44" t="str">
        <f t="shared" si="202"/>
        <v/>
      </c>
      <c r="CJ89" s="44" t="str">
        <f t="shared" si="203"/>
        <v/>
      </c>
      <c r="CK89" s="44" t="str">
        <f t="shared" si="204"/>
        <v/>
      </c>
      <c r="CL89" s="44" t="str">
        <f t="shared" si="205"/>
        <v/>
      </c>
      <c r="CM89" s="44" t="str">
        <f t="shared" si="206"/>
        <v/>
      </c>
      <c r="CN89" s="44" t="str">
        <f t="shared" si="207"/>
        <v/>
      </c>
      <c r="CO89" s="44" t="str">
        <f t="shared" si="208"/>
        <v/>
      </c>
      <c r="CP89" s="44" t="str">
        <f t="shared" si="209"/>
        <v/>
      </c>
      <c r="CQ89" s="44" t="str">
        <f t="shared" si="210"/>
        <v/>
      </c>
      <c r="CR89" s="44" t="str">
        <f t="shared" si="211"/>
        <v/>
      </c>
      <c r="CS89" s="44" t="str">
        <f t="shared" si="212"/>
        <v/>
      </c>
      <c r="CT89" s="44" t="str">
        <f t="shared" si="213"/>
        <v/>
      </c>
      <c r="CU89" s="44" t="str">
        <f t="shared" si="214"/>
        <v/>
      </c>
      <c r="CV89" s="44" t="str">
        <f t="shared" si="215"/>
        <v/>
      </c>
      <c r="CW89" s="44" t="str">
        <f t="shared" si="216"/>
        <v/>
      </c>
      <c r="CX89" s="44" t="str">
        <f t="shared" si="217"/>
        <v/>
      </c>
      <c r="CY89" s="44" t="str">
        <f t="shared" si="218"/>
        <v/>
      </c>
      <c r="CZ89" s="44" t="str">
        <f t="shared" si="172"/>
        <v/>
      </c>
      <c r="DA89" s="45">
        <f t="shared" si="173"/>
        <v>0</v>
      </c>
      <c r="DB89" s="45">
        <f t="shared" si="174"/>
        <v>0</v>
      </c>
      <c r="DC89" s="45">
        <f t="shared" si="175"/>
        <v>0</v>
      </c>
      <c r="DD89" s="45">
        <f t="shared" si="176"/>
        <v>0</v>
      </c>
      <c r="DE89" s="45">
        <f t="shared" si="177"/>
        <v>0</v>
      </c>
      <c r="DF89" s="45">
        <f t="shared" si="178"/>
        <v>0</v>
      </c>
      <c r="DG89" s="45">
        <f t="shared" si="179"/>
        <v>0</v>
      </c>
      <c r="DH89" s="45">
        <f t="shared" si="180"/>
        <v>0</v>
      </c>
      <c r="DI89" s="45">
        <f t="shared" si="181"/>
        <v>0</v>
      </c>
      <c r="DJ89" s="45">
        <f t="shared" si="182"/>
        <v>0</v>
      </c>
      <c r="DK89" s="45">
        <f t="shared" si="183"/>
        <v>0</v>
      </c>
      <c r="DL89" s="45">
        <f t="shared" si="184"/>
        <v>0</v>
      </c>
      <c r="DM89" s="45">
        <f t="shared" si="185"/>
        <v>0</v>
      </c>
      <c r="DN89" s="45">
        <f t="shared" si="186"/>
        <v>0</v>
      </c>
      <c r="DO89" s="45">
        <f t="shared" si="187"/>
        <v>0</v>
      </c>
      <c r="DP89" s="45">
        <f t="shared" si="188"/>
        <v>0</v>
      </c>
      <c r="DQ89" s="45">
        <f t="shared" si="189"/>
        <v>0</v>
      </c>
      <c r="DR89" s="45">
        <f t="shared" si="190"/>
        <v>0</v>
      </c>
      <c r="DS89" s="45">
        <f t="shared" si="191"/>
        <v>0</v>
      </c>
      <c r="DT89" s="45">
        <f t="shared" si="192"/>
        <v>0</v>
      </c>
      <c r="DU89" s="45">
        <f t="shared" si="193"/>
        <v>0</v>
      </c>
      <c r="DV89" s="45">
        <f t="shared" si="194"/>
        <v>0</v>
      </c>
      <c r="DW89" s="45">
        <f t="shared" si="195"/>
        <v>0</v>
      </c>
      <c r="DX89" s="45">
        <f t="shared" si="196"/>
        <v>0</v>
      </c>
      <c r="DY89" s="45">
        <f t="shared" si="197"/>
        <v>0</v>
      </c>
      <c r="DZ89" s="45">
        <f t="shared" si="198"/>
        <v>0</v>
      </c>
    </row>
    <row r="90" spans="1:130" x14ac:dyDescent="0.25">
      <c r="A90" s="66" t="s">
        <v>49</v>
      </c>
      <c r="B90" s="47">
        <f>+D90+F90+H90+J90+L90+N90+P90+R90+T90+V90+X90+Z90+AB90+AD90+AF90+AH90+AJ90+AL90+AN90+AP90</f>
        <v>0</v>
      </c>
      <c r="C90" s="48">
        <f>+E90+G90+I90+K90+M90+O90+Q90+S90+U90+W90+Y90+AA90+AC90+AE90+AG90+AI90+AK90+AM90+AO90+AQ90</f>
        <v>0</v>
      </c>
      <c r="D90" s="37"/>
      <c r="E90" s="38"/>
      <c r="F90" s="39"/>
      <c r="G90" s="38"/>
      <c r="H90" s="39"/>
      <c r="I90" s="42"/>
      <c r="J90" s="37"/>
      <c r="K90" s="37"/>
      <c r="L90" s="39"/>
      <c r="M90" s="42"/>
      <c r="N90" s="37"/>
      <c r="O90" s="38"/>
      <c r="P90" s="39"/>
      <c r="Q90" s="38"/>
      <c r="R90" s="39"/>
      <c r="S90" s="38"/>
      <c r="T90" s="39"/>
      <c r="U90" s="38"/>
      <c r="V90" s="39"/>
      <c r="W90" s="38"/>
      <c r="X90" s="39"/>
      <c r="Y90" s="38"/>
      <c r="Z90" s="39"/>
      <c r="AA90" s="38"/>
      <c r="AB90" s="39"/>
      <c r="AC90" s="38"/>
      <c r="AD90" s="39"/>
      <c r="AE90" s="38"/>
      <c r="AF90" s="39"/>
      <c r="AG90" s="38"/>
      <c r="AH90" s="39"/>
      <c r="AI90" s="38"/>
      <c r="AJ90" s="39"/>
      <c r="AK90" s="38"/>
      <c r="AL90" s="39"/>
      <c r="AM90" s="38"/>
      <c r="AN90" s="39"/>
      <c r="AO90" s="38"/>
      <c r="AP90" s="39"/>
      <c r="AQ90" s="40"/>
      <c r="AR90" s="37"/>
      <c r="AS90" s="40"/>
      <c r="AT90" s="37"/>
      <c r="AU90" s="38"/>
      <c r="AV90" s="39"/>
      <c r="AW90" s="42"/>
      <c r="AX90" s="43" t="str">
        <f t="shared" si="166"/>
        <v/>
      </c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10"/>
      <c r="BJ90" s="10"/>
      <c r="BK90" s="10"/>
      <c r="BL90" s="10"/>
      <c r="BU90" s="11"/>
      <c r="BV90" s="11"/>
      <c r="BW90" s="11"/>
      <c r="CA90" s="44" t="str">
        <f t="shared" si="167"/>
        <v/>
      </c>
      <c r="CB90" s="44" t="str">
        <f t="shared" si="168"/>
        <v/>
      </c>
      <c r="CC90" s="44" t="str">
        <f t="shared" si="169"/>
        <v/>
      </c>
      <c r="CD90" s="44" t="str">
        <f t="shared" si="170"/>
        <v/>
      </c>
      <c r="CE90" s="44" t="str">
        <f t="shared" si="171"/>
        <v/>
      </c>
      <c r="CF90" s="44" t="str">
        <f t="shared" si="199"/>
        <v/>
      </c>
      <c r="CG90" s="44" t="str">
        <f t="shared" si="200"/>
        <v/>
      </c>
      <c r="CH90" s="44" t="str">
        <f t="shared" si="201"/>
        <v/>
      </c>
      <c r="CI90" s="44" t="str">
        <f t="shared" si="202"/>
        <v/>
      </c>
      <c r="CJ90" s="44" t="str">
        <f t="shared" si="203"/>
        <v/>
      </c>
      <c r="CK90" s="44" t="str">
        <f t="shared" si="204"/>
        <v/>
      </c>
      <c r="CL90" s="44" t="str">
        <f t="shared" si="205"/>
        <v/>
      </c>
      <c r="CM90" s="44" t="str">
        <f t="shared" si="206"/>
        <v/>
      </c>
      <c r="CN90" s="44" t="str">
        <f t="shared" si="207"/>
        <v/>
      </c>
      <c r="CO90" s="44" t="str">
        <f t="shared" si="208"/>
        <v/>
      </c>
      <c r="CP90" s="44" t="str">
        <f t="shared" si="209"/>
        <v/>
      </c>
      <c r="CQ90" s="44" t="str">
        <f t="shared" si="210"/>
        <v/>
      </c>
      <c r="CR90" s="44" t="str">
        <f t="shared" si="211"/>
        <v/>
      </c>
      <c r="CS90" s="44" t="str">
        <f t="shared" si="212"/>
        <v/>
      </c>
      <c r="CT90" s="44" t="str">
        <f t="shared" si="213"/>
        <v/>
      </c>
      <c r="CU90" s="44" t="str">
        <f t="shared" si="214"/>
        <v/>
      </c>
      <c r="CV90" s="44" t="str">
        <f t="shared" si="215"/>
        <v/>
      </c>
      <c r="CW90" s="44" t="str">
        <f t="shared" si="216"/>
        <v/>
      </c>
      <c r="CX90" s="44" t="str">
        <f t="shared" si="217"/>
        <v/>
      </c>
      <c r="CY90" s="44" t="str">
        <f t="shared" si="218"/>
        <v/>
      </c>
      <c r="CZ90" s="44" t="str">
        <f t="shared" si="172"/>
        <v/>
      </c>
      <c r="DA90" s="45">
        <f t="shared" si="173"/>
        <v>0</v>
      </c>
      <c r="DB90" s="45">
        <f t="shared" si="174"/>
        <v>0</v>
      </c>
      <c r="DC90" s="45">
        <f t="shared" si="175"/>
        <v>0</v>
      </c>
      <c r="DD90" s="45">
        <f t="shared" si="176"/>
        <v>0</v>
      </c>
      <c r="DE90" s="45">
        <f t="shared" si="177"/>
        <v>0</v>
      </c>
      <c r="DF90" s="45">
        <f t="shared" si="178"/>
        <v>0</v>
      </c>
      <c r="DG90" s="45">
        <f t="shared" si="179"/>
        <v>0</v>
      </c>
      <c r="DH90" s="45">
        <f t="shared" si="180"/>
        <v>0</v>
      </c>
      <c r="DI90" s="45">
        <f t="shared" si="181"/>
        <v>0</v>
      </c>
      <c r="DJ90" s="45">
        <f t="shared" si="182"/>
        <v>0</v>
      </c>
      <c r="DK90" s="45">
        <f t="shared" si="183"/>
        <v>0</v>
      </c>
      <c r="DL90" s="45">
        <f t="shared" si="184"/>
        <v>0</v>
      </c>
      <c r="DM90" s="45">
        <f t="shared" si="185"/>
        <v>0</v>
      </c>
      <c r="DN90" s="45">
        <f t="shared" si="186"/>
        <v>0</v>
      </c>
      <c r="DO90" s="45">
        <f t="shared" si="187"/>
        <v>0</v>
      </c>
      <c r="DP90" s="45">
        <f t="shared" si="188"/>
        <v>0</v>
      </c>
      <c r="DQ90" s="45">
        <f t="shared" si="189"/>
        <v>0</v>
      </c>
      <c r="DR90" s="45">
        <f t="shared" si="190"/>
        <v>0</v>
      </c>
      <c r="DS90" s="45">
        <f t="shared" si="191"/>
        <v>0</v>
      </c>
      <c r="DT90" s="45">
        <f t="shared" si="192"/>
        <v>0</v>
      </c>
      <c r="DU90" s="45">
        <f t="shared" si="193"/>
        <v>0</v>
      </c>
      <c r="DV90" s="45">
        <f t="shared" si="194"/>
        <v>0</v>
      </c>
      <c r="DW90" s="45">
        <f t="shared" si="195"/>
        <v>0</v>
      </c>
      <c r="DX90" s="45">
        <f t="shared" si="196"/>
        <v>0</v>
      </c>
      <c r="DY90" s="45">
        <f t="shared" si="197"/>
        <v>0</v>
      </c>
      <c r="DZ90" s="45">
        <f t="shared" si="198"/>
        <v>0</v>
      </c>
    </row>
    <row r="91" spans="1:130" x14ac:dyDescent="0.25">
      <c r="A91" s="46" t="s">
        <v>50</v>
      </c>
      <c r="B91" s="47">
        <f>+P91+R91+T91+V91+X91+Z91+AB91+AD91+AF91+AH91+AJ91+AL91+AN91+AP91</f>
        <v>0</v>
      </c>
      <c r="C91" s="48">
        <f>+Q91+S91+U91+W91+Y91+AA91+AC91+AE91+AG91+AI91+AK91+AM91+AO91+AQ91</f>
        <v>0</v>
      </c>
      <c r="D91" s="33"/>
      <c r="E91" s="34"/>
      <c r="F91" s="35"/>
      <c r="G91" s="34"/>
      <c r="H91" s="35"/>
      <c r="I91" s="34"/>
      <c r="J91" s="35"/>
      <c r="K91" s="34"/>
      <c r="L91" s="35"/>
      <c r="M91" s="36"/>
      <c r="N91" s="33"/>
      <c r="O91" s="34"/>
      <c r="P91" s="39"/>
      <c r="Q91" s="38"/>
      <c r="R91" s="39"/>
      <c r="S91" s="38"/>
      <c r="T91" s="39"/>
      <c r="U91" s="38"/>
      <c r="V91" s="39"/>
      <c r="W91" s="38"/>
      <c r="X91" s="39"/>
      <c r="Y91" s="38"/>
      <c r="Z91" s="39"/>
      <c r="AA91" s="38"/>
      <c r="AB91" s="39"/>
      <c r="AC91" s="38"/>
      <c r="AD91" s="39"/>
      <c r="AE91" s="38"/>
      <c r="AF91" s="39"/>
      <c r="AG91" s="38"/>
      <c r="AH91" s="39"/>
      <c r="AI91" s="38"/>
      <c r="AJ91" s="39"/>
      <c r="AK91" s="38"/>
      <c r="AL91" s="39"/>
      <c r="AM91" s="38"/>
      <c r="AN91" s="39"/>
      <c r="AO91" s="38"/>
      <c r="AP91" s="39"/>
      <c r="AQ91" s="40"/>
      <c r="AR91" s="37"/>
      <c r="AS91" s="40"/>
      <c r="AT91" s="37"/>
      <c r="AU91" s="38"/>
      <c r="AV91" s="39"/>
      <c r="AW91" s="42"/>
      <c r="AX91" s="43" t="str">
        <f t="shared" si="166"/>
        <v/>
      </c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10"/>
      <c r="BJ91" s="10"/>
      <c r="BK91" s="10"/>
      <c r="BL91" s="10"/>
      <c r="BU91" s="11"/>
      <c r="BV91" s="11"/>
      <c r="BW91" s="11"/>
      <c r="CA91" s="44" t="str">
        <f t="shared" si="167"/>
        <v/>
      </c>
      <c r="CB91" s="44" t="str">
        <f t="shared" si="168"/>
        <v/>
      </c>
      <c r="CC91" s="44" t="str">
        <f t="shared" si="169"/>
        <v/>
      </c>
      <c r="CD91" s="44" t="str">
        <f t="shared" si="170"/>
        <v/>
      </c>
      <c r="CE91" s="44" t="str">
        <f t="shared" si="171"/>
        <v/>
      </c>
      <c r="CF91" s="44" t="str">
        <f t="shared" si="199"/>
        <v/>
      </c>
      <c r="CG91" s="44" t="str">
        <f t="shared" si="200"/>
        <v/>
      </c>
      <c r="CH91" s="44" t="str">
        <f t="shared" si="201"/>
        <v/>
      </c>
      <c r="CI91" s="44" t="str">
        <f t="shared" si="202"/>
        <v/>
      </c>
      <c r="CJ91" s="44" t="str">
        <f t="shared" si="203"/>
        <v/>
      </c>
      <c r="CK91" s="44" t="str">
        <f t="shared" si="204"/>
        <v/>
      </c>
      <c r="CL91" s="44" t="str">
        <f t="shared" si="205"/>
        <v/>
      </c>
      <c r="CM91" s="44" t="str">
        <f t="shared" si="206"/>
        <v/>
      </c>
      <c r="CN91" s="44" t="str">
        <f t="shared" si="207"/>
        <v/>
      </c>
      <c r="CO91" s="44" t="str">
        <f t="shared" si="208"/>
        <v/>
      </c>
      <c r="CP91" s="44" t="str">
        <f t="shared" si="209"/>
        <v/>
      </c>
      <c r="CQ91" s="44" t="str">
        <f t="shared" si="210"/>
        <v/>
      </c>
      <c r="CR91" s="44" t="str">
        <f t="shared" si="211"/>
        <v/>
      </c>
      <c r="CS91" s="44" t="str">
        <f t="shared" si="212"/>
        <v/>
      </c>
      <c r="CT91" s="44" t="str">
        <f t="shared" si="213"/>
        <v/>
      </c>
      <c r="CU91" s="44" t="str">
        <f t="shared" si="214"/>
        <v/>
      </c>
      <c r="CV91" s="44" t="str">
        <f t="shared" si="215"/>
        <v/>
      </c>
      <c r="CW91" s="44" t="str">
        <f t="shared" si="216"/>
        <v/>
      </c>
      <c r="CX91" s="44" t="str">
        <f t="shared" si="217"/>
        <v/>
      </c>
      <c r="CY91" s="44" t="str">
        <f t="shared" si="218"/>
        <v/>
      </c>
      <c r="CZ91" s="44" t="str">
        <f t="shared" si="172"/>
        <v/>
      </c>
      <c r="DA91" s="45">
        <f t="shared" si="173"/>
        <v>0</v>
      </c>
      <c r="DB91" s="45">
        <f t="shared" si="174"/>
        <v>0</v>
      </c>
      <c r="DC91" s="45">
        <f t="shared" si="175"/>
        <v>0</v>
      </c>
      <c r="DD91" s="45">
        <f t="shared" si="176"/>
        <v>0</v>
      </c>
      <c r="DE91" s="45">
        <f t="shared" si="177"/>
        <v>0</v>
      </c>
      <c r="DF91" s="45">
        <f t="shared" si="178"/>
        <v>0</v>
      </c>
      <c r="DG91" s="45">
        <f t="shared" si="179"/>
        <v>0</v>
      </c>
      <c r="DH91" s="45">
        <f t="shared" si="180"/>
        <v>0</v>
      </c>
      <c r="DI91" s="45">
        <f t="shared" si="181"/>
        <v>0</v>
      </c>
      <c r="DJ91" s="45">
        <f t="shared" si="182"/>
        <v>0</v>
      </c>
      <c r="DK91" s="45">
        <f t="shared" si="183"/>
        <v>0</v>
      </c>
      <c r="DL91" s="45">
        <f t="shared" si="184"/>
        <v>0</v>
      </c>
      <c r="DM91" s="45">
        <f t="shared" si="185"/>
        <v>0</v>
      </c>
      <c r="DN91" s="45">
        <f t="shared" si="186"/>
        <v>0</v>
      </c>
      <c r="DO91" s="45">
        <f t="shared" si="187"/>
        <v>0</v>
      </c>
      <c r="DP91" s="45">
        <f t="shared" si="188"/>
        <v>0</v>
      </c>
      <c r="DQ91" s="45">
        <f t="shared" si="189"/>
        <v>0</v>
      </c>
      <c r="DR91" s="45">
        <f t="shared" si="190"/>
        <v>0</v>
      </c>
      <c r="DS91" s="45">
        <f t="shared" si="191"/>
        <v>0</v>
      </c>
      <c r="DT91" s="45">
        <f t="shared" si="192"/>
        <v>0</v>
      </c>
      <c r="DU91" s="45">
        <f t="shared" si="193"/>
        <v>0</v>
      </c>
      <c r="DV91" s="45">
        <f t="shared" si="194"/>
        <v>0</v>
      </c>
      <c r="DW91" s="45">
        <f t="shared" si="195"/>
        <v>0</v>
      </c>
      <c r="DX91" s="45">
        <f t="shared" si="196"/>
        <v>0</v>
      </c>
      <c r="DY91" s="45">
        <f t="shared" si="197"/>
        <v>0</v>
      </c>
      <c r="DZ91" s="45">
        <f t="shared" si="198"/>
        <v>0</v>
      </c>
    </row>
    <row r="92" spans="1:130" x14ac:dyDescent="0.25">
      <c r="A92" s="66" t="s">
        <v>51</v>
      </c>
      <c r="B92" s="47">
        <f>+P92+R92+T92+V92+X92+Z92+AB92+AD92+AF92+AH92</f>
        <v>0</v>
      </c>
      <c r="C92" s="48">
        <f>+Q92+S92+U92+W92+Y92+AA92+AC92+AE92+AG92+AI92</f>
        <v>0</v>
      </c>
      <c r="D92" s="33"/>
      <c r="E92" s="34"/>
      <c r="F92" s="35"/>
      <c r="G92" s="34"/>
      <c r="H92" s="35"/>
      <c r="I92" s="34"/>
      <c r="J92" s="35"/>
      <c r="K92" s="34"/>
      <c r="L92" s="35"/>
      <c r="M92" s="36"/>
      <c r="N92" s="33"/>
      <c r="O92" s="34"/>
      <c r="P92" s="39"/>
      <c r="Q92" s="38"/>
      <c r="R92" s="39"/>
      <c r="S92" s="38"/>
      <c r="T92" s="39"/>
      <c r="U92" s="38"/>
      <c r="V92" s="39"/>
      <c r="W92" s="38"/>
      <c r="X92" s="39"/>
      <c r="Y92" s="38"/>
      <c r="Z92" s="39"/>
      <c r="AA92" s="38"/>
      <c r="AB92" s="39"/>
      <c r="AC92" s="38"/>
      <c r="AD92" s="39"/>
      <c r="AE92" s="38"/>
      <c r="AF92" s="39"/>
      <c r="AG92" s="38"/>
      <c r="AH92" s="39"/>
      <c r="AI92" s="38"/>
      <c r="AJ92" s="35"/>
      <c r="AK92" s="34"/>
      <c r="AL92" s="35"/>
      <c r="AM92" s="34"/>
      <c r="AN92" s="35"/>
      <c r="AO92" s="34"/>
      <c r="AP92" s="35"/>
      <c r="AQ92" s="54"/>
      <c r="AR92" s="37"/>
      <c r="AS92" s="40"/>
      <c r="AT92" s="37"/>
      <c r="AU92" s="38"/>
      <c r="AV92" s="39"/>
      <c r="AW92" s="42"/>
      <c r="AX92" s="43" t="str">
        <f t="shared" si="166"/>
        <v/>
      </c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10"/>
      <c r="BJ92" s="10"/>
      <c r="BK92" s="10"/>
      <c r="BL92" s="10"/>
      <c r="BU92" s="11"/>
      <c r="BV92" s="11"/>
      <c r="BW92" s="11"/>
      <c r="CA92" s="44" t="str">
        <f t="shared" si="167"/>
        <v/>
      </c>
      <c r="CB92" s="44" t="str">
        <f t="shared" si="168"/>
        <v/>
      </c>
      <c r="CC92" s="44" t="str">
        <f t="shared" si="169"/>
        <v/>
      </c>
      <c r="CD92" s="44" t="str">
        <f t="shared" si="170"/>
        <v/>
      </c>
      <c r="CE92" s="44" t="str">
        <f t="shared" si="171"/>
        <v/>
      </c>
      <c r="CF92" s="44" t="str">
        <f t="shared" si="199"/>
        <v/>
      </c>
      <c r="CG92" s="44" t="str">
        <f t="shared" si="200"/>
        <v/>
      </c>
      <c r="CH92" s="44" t="str">
        <f t="shared" si="201"/>
        <v/>
      </c>
      <c r="CI92" s="44" t="str">
        <f t="shared" si="202"/>
        <v/>
      </c>
      <c r="CJ92" s="44" t="str">
        <f t="shared" si="203"/>
        <v/>
      </c>
      <c r="CK92" s="44" t="str">
        <f t="shared" si="204"/>
        <v/>
      </c>
      <c r="CL92" s="44" t="str">
        <f t="shared" si="205"/>
        <v/>
      </c>
      <c r="CM92" s="44" t="str">
        <f t="shared" si="206"/>
        <v/>
      </c>
      <c r="CN92" s="44" t="str">
        <f t="shared" si="207"/>
        <v/>
      </c>
      <c r="CO92" s="44" t="str">
        <f t="shared" si="208"/>
        <v/>
      </c>
      <c r="CP92" s="44" t="str">
        <f t="shared" si="209"/>
        <v/>
      </c>
      <c r="CQ92" s="44" t="str">
        <f t="shared" si="210"/>
        <v/>
      </c>
      <c r="CR92" s="44" t="str">
        <f t="shared" si="211"/>
        <v/>
      </c>
      <c r="CS92" s="44" t="str">
        <f t="shared" si="212"/>
        <v/>
      </c>
      <c r="CT92" s="44" t="str">
        <f t="shared" si="213"/>
        <v/>
      </c>
      <c r="CU92" s="44" t="str">
        <f t="shared" si="214"/>
        <v/>
      </c>
      <c r="CV92" s="44" t="str">
        <f t="shared" si="215"/>
        <v/>
      </c>
      <c r="CW92" s="44" t="str">
        <f t="shared" si="216"/>
        <v/>
      </c>
      <c r="CX92" s="44" t="str">
        <f t="shared" si="217"/>
        <v/>
      </c>
      <c r="CY92" s="44" t="str">
        <f t="shared" si="218"/>
        <v/>
      </c>
      <c r="CZ92" s="44" t="str">
        <f t="shared" si="172"/>
        <v/>
      </c>
      <c r="DA92" s="45">
        <f t="shared" si="173"/>
        <v>0</v>
      </c>
      <c r="DB92" s="45">
        <f t="shared" si="174"/>
        <v>0</v>
      </c>
      <c r="DC92" s="45">
        <f t="shared" si="175"/>
        <v>0</v>
      </c>
      <c r="DD92" s="45">
        <f t="shared" si="176"/>
        <v>0</v>
      </c>
      <c r="DE92" s="45">
        <f t="shared" si="177"/>
        <v>0</v>
      </c>
      <c r="DF92" s="45">
        <f t="shared" si="178"/>
        <v>0</v>
      </c>
      <c r="DG92" s="45">
        <f t="shared" si="179"/>
        <v>0</v>
      </c>
      <c r="DH92" s="45">
        <f t="shared" si="180"/>
        <v>0</v>
      </c>
      <c r="DI92" s="45">
        <f t="shared" si="181"/>
        <v>0</v>
      </c>
      <c r="DJ92" s="45">
        <f t="shared" si="182"/>
        <v>0</v>
      </c>
      <c r="DK92" s="45">
        <f t="shared" si="183"/>
        <v>0</v>
      </c>
      <c r="DL92" s="45">
        <f t="shared" si="184"/>
        <v>0</v>
      </c>
      <c r="DM92" s="45">
        <f t="shared" si="185"/>
        <v>0</v>
      </c>
      <c r="DN92" s="45">
        <f t="shared" si="186"/>
        <v>0</v>
      </c>
      <c r="DO92" s="45">
        <f t="shared" si="187"/>
        <v>0</v>
      </c>
      <c r="DP92" s="45">
        <f t="shared" si="188"/>
        <v>0</v>
      </c>
      <c r="DQ92" s="45">
        <f t="shared" si="189"/>
        <v>0</v>
      </c>
      <c r="DR92" s="45">
        <f t="shared" si="190"/>
        <v>0</v>
      </c>
      <c r="DS92" s="45">
        <f t="shared" si="191"/>
        <v>0</v>
      </c>
      <c r="DT92" s="45">
        <f t="shared" si="192"/>
        <v>0</v>
      </c>
      <c r="DU92" s="45">
        <f t="shared" si="193"/>
        <v>0</v>
      </c>
      <c r="DV92" s="45">
        <f t="shared" si="194"/>
        <v>0</v>
      </c>
      <c r="DW92" s="45">
        <f t="shared" si="195"/>
        <v>0</v>
      </c>
      <c r="DX92" s="45">
        <f t="shared" si="196"/>
        <v>0</v>
      </c>
      <c r="DY92" s="45">
        <f t="shared" si="197"/>
        <v>0</v>
      </c>
      <c r="DZ92" s="45">
        <f t="shared" si="198"/>
        <v>0</v>
      </c>
    </row>
    <row r="93" spans="1:130" x14ac:dyDescent="0.25">
      <c r="A93" s="66" t="s">
        <v>52</v>
      </c>
      <c r="B93" s="47">
        <f t="shared" ref="B93:C95" si="219">+D93+F93+H93+J93+L93+N93+P93+R93+T93+V93+X93+Z93+AB93+AD93+AF93+AH93+AJ93+AL93+AN93+AP93</f>
        <v>0</v>
      </c>
      <c r="C93" s="48">
        <f t="shared" si="219"/>
        <v>0</v>
      </c>
      <c r="D93" s="37"/>
      <c r="E93" s="38"/>
      <c r="F93" s="39"/>
      <c r="G93" s="38"/>
      <c r="H93" s="39"/>
      <c r="I93" s="42"/>
      <c r="J93" s="37"/>
      <c r="K93" s="37"/>
      <c r="L93" s="39"/>
      <c r="M93" s="42"/>
      <c r="N93" s="37"/>
      <c r="O93" s="38"/>
      <c r="P93" s="39"/>
      <c r="Q93" s="38"/>
      <c r="R93" s="39"/>
      <c r="S93" s="38"/>
      <c r="T93" s="39"/>
      <c r="U93" s="38"/>
      <c r="V93" s="39"/>
      <c r="W93" s="38"/>
      <c r="X93" s="39"/>
      <c r="Y93" s="38"/>
      <c r="Z93" s="39"/>
      <c r="AA93" s="38"/>
      <c r="AB93" s="39"/>
      <c r="AC93" s="38"/>
      <c r="AD93" s="39"/>
      <c r="AE93" s="38"/>
      <c r="AF93" s="39"/>
      <c r="AG93" s="38"/>
      <c r="AH93" s="39"/>
      <c r="AI93" s="38"/>
      <c r="AJ93" s="39"/>
      <c r="AK93" s="38"/>
      <c r="AL93" s="39"/>
      <c r="AM93" s="38"/>
      <c r="AN93" s="39"/>
      <c r="AO93" s="38"/>
      <c r="AP93" s="39"/>
      <c r="AQ93" s="40"/>
      <c r="AR93" s="37"/>
      <c r="AS93" s="40"/>
      <c r="AT93" s="37"/>
      <c r="AU93" s="38"/>
      <c r="AV93" s="39"/>
      <c r="AW93" s="42"/>
      <c r="AX93" s="43" t="str">
        <f t="shared" si="166"/>
        <v/>
      </c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10"/>
      <c r="BJ93" s="10"/>
      <c r="BK93" s="10"/>
      <c r="BL93" s="10"/>
      <c r="BU93" s="11"/>
      <c r="BV93" s="11"/>
      <c r="BW93" s="11"/>
      <c r="CA93" s="44" t="str">
        <f t="shared" si="167"/>
        <v/>
      </c>
      <c r="CB93" s="44" t="str">
        <f t="shared" si="168"/>
        <v/>
      </c>
      <c r="CC93" s="44" t="str">
        <f t="shared" si="169"/>
        <v/>
      </c>
      <c r="CD93" s="44" t="str">
        <f t="shared" si="170"/>
        <v/>
      </c>
      <c r="CE93" s="44" t="str">
        <f t="shared" si="171"/>
        <v/>
      </c>
      <c r="CF93" s="44" t="str">
        <f t="shared" si="199"/>
        <v/>
      </c>
      <c r="CG93" s="44" t="str">
        <f t="shared" si="200"/>
        <v/>
      </c>
      <c r="CH93" s="44" t="str">
        <f t="shared" si="201"/>
        <v/>
      </c>
      <c r="CI93" s="44" t="str">
        <f t="shared" si="202"/>
        <v/>
      </c>
      <c r="CJ93" s="44" t="str">
        <f t="shared" si="203"/>
        <v/>
      </c>
      <c r="CK93" s="44" t="str">
        <f t="shared" si="204"/>
        <v/>
      </c>
      <c r="CL93" s="44" t="str">
        <f t="shared" si="205"/>
        <v/>
      </c>
      <c r="CM93" s="44" t="str">
        <f t="shared" si="206"/>
        <v/>
      </c>
      <c r="CN93" s="44" t="str">
        <f t="shared" si="207"/>
        <v/>
      </c>
      <c r="CO93" s="44" t="str">
        <f t="shared" si="208"/>
        <v/>
      </c>
      <c r="CP93" s="44" t="str">
        <f t="shared" si="209"/>
        <v/>
      </c>
      <c r="CQ93" s="44" t="str">
        <f t="shared" si="210"/>
        <v/>
      </c>
      <c r="CR93" s="44" t="str">
        <f t="shared" si="211"/>
        <v/>
      </c>
      <c r="CS93" s="44" t="str">
        <f t="shared" si="212"/>
        <v/>
      </c>
      <c r="CT93" s="44" t="str">
        <f t="shared" si="213"/>
        <v/>
      </c>
      <c r="CU93" s="44" t="str">
        <f t="shared" si="214"/>
        <v/>
      </c>
      <c r="CV93" s="44" t="str">
        <f t="shared" si="215"/>
        <v/>
      </c>
      <c r="CW93" s="44" t="str">
        <f t="shared" si="216"/>
        <v/>
      </c>
      <c r="CX93" s="44" t="str">
        <f t="shared" si="217"/>
        <v/>
      </c>
      <c r="CY93" s="44" t="str">
        <f t="shared" si="218"/>
        <v/>
      </c>
      <c r="CZ93" s="44" t="str">
        <f t="shared" si="172"/>
        <v/>
      </c>
      <c r="DA93" s="45">
        <f t="shared" si="173"/>
        <v>0</v>
      </c>
      <c r="DB93" s="45">
        <f t="shared" si="174"/>
        <v>0</v>
      </c>
      <c r="DC93" s="45">
        <f t="shared" si="175"/>
        <v>0</v>
      </c>
      <c r="DD93" s="45">
        <f t="shared" si="176"/>
        <v>0</v>
      </c>
      <c r="DE93" s="45">
        <f t="shared" si="177"/>
        <v>0</v>
      </c>
      <c r="DF93" s="45">
        <f t="shared" si="178"/>
        <v>0</v>
      </c>
      <c r="DG93" s="45">
        <f t="shared" si="179"/>
        <v>0</v>
      </c>
      <c r="DH93" s="45">
        <f t="shared" si="180"/>
        <v>0</v>
      </c>
      <c r="DI93" s="45">
        <f t="shared" si="181"/>
        <v>0</v>
      </c>
      <c r="DJ93" s="45">
        <f t="shared" si="182"/>
        <v>0</v>
      </c>
      <c r="DK93" s="45">
        <f t="shared" si="183"/>
        <v>0</v>
      </c>
      <c r="DL93" s="45">
        <f t="shared" si="184"/>
        <v>0</v>
      </c>
      <c r="DM93" s="45">
        <f t="shared" si="185"/>
        <v>0</v>
      </c>
      <c r="DN93" s="45">
        <f t="shared" si="186"/>
        <v>0</v>
      </c>
      <c r="DO93" s="45">
        <f t="shared" si="187"/>
        <v>0</v>
      </c>
      <c r="DP93" s="45">
        <f t="shared" si="188"/>
        <v>0</v>
      </c>
      <c r="DQ93" s="45">
        <f t="shared" si="189"/>
        <v>0</v>
      </c>
      <c r="DR93" s="45">
        <f t="shared" si="190"/>
        <v>0</v>
      </c>
      <c r="DS93" s="45">
        <f t="shared" si="191"/>
        <v>0</v>
      </c>
      <c r="DT93" s="45">
        <f t="shared" si="192"/>
        <v>0</v>
      </c>
      <c r="DU93" s="45">
        <f t="shared" si="193"/>
        <v>0</v>
      </c>
      <c r="DV93" s="45">
        <f t="shared" si="194"/>
        <v>0</v>
      </c>
      <c r="DW93" s="45">
        <f t="shared" si="195"/>
        <v>0</v>
      </c>
      <c r="DX93" s="45">
        <f t="shared" si="196"/>
        <v>0</v>
      </c>
      <c r="DY93" s="45">
        <f t="shared" si="197"/>
        <v>0</v>
      </c>
      <c r="DZ93" s="45">
        <f t="shared" si="198"/>
        <v>0</v>
      </c>
    </row>
    <row r="94" spans="1:130" x14ac:dyDescent="0.25">
      <c r="A94" s="66" t="s">
        <v>53</v>
      </c>
      <c r="B94" s="47">
        <f t="shared" si="219"/>
        <v>0</v>
      </c>
      <c r="C94" s="48">
        <f t="shared" si="219"/>
        <v>0</v>
      </c>
      <c r="D94" s="37"/>
      <c r="E94" s="38"/>
      <c r="F94" s="39"/>
      <c r="G94" s="38"/>
      <c r="H94" s="39"/>
      <c r="I94" s="42"/>
      <c r="J94" s="37"/>
      <c r="K94" s="37"/>
      <c r="L94" s="39"/>
      <c r="M94" s="42"/>
      <c r="N94" s="37"/>
      <c r="O94" s="38"/>
      <c r="P94" s="39"/>
      <c r="Q94" s="38"/>
      <c r="R94" s="39"/>
      <c r="S94" s="38"/>
      <c r="T94" s="39"/>
      <c r="U94" s="38"/>
      <c r="V94" s="39"/>
      <c r="W94" s="38"/>
      <c r="X94" s="39"/>
      <c r="Y94" s="38"/>
      <c r="Z94" s="39"/>
      <c r="AA94" s="38"/>
      <c r="AB94" s="39"/>
      <c r="AC94" s="38"/>
      <c r="AD94" s="39"/>
      <c r="AE94" s="38"/>
      <c r="AF94" s="39"/>
      <c r="AG94" s="38"/>
      <c r="AH94" s="39"/>
      <c r="AI94" s="38"/>
      <c r="AJ94" s="39"/>
      <c r="AK94" s="38"/>
      <c r="AL94" s="39"/>
      <c r="AM94" s="38"/>
      <c r="AN94" s="39"/>
      <c r="AO94" s="38"/>
      <c r="AP94" s="39"/>
      <c r="AQ94" s="40"/>
      <c r="AR94" s="37"/>
      <c r="AS94" s="40"/>
      <c r="AT94" s="37"/>
      <c r="AU94" s="38"/>
      <c r="AV94" s="39"/>
      <c r="AW94" s="42"/>
      <c r="AX94" s="43" t="str">
        <f t="shared" si="166"/>
        <v/>
      </c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10"/>
      <c r="BJ94" s="10"/>
      <c r="BK94" s="10"/>
      <c r="BL94" s="10"/>
      <c r="BU94" s="11"/>
      <c r="BV94" s="11"/>
      <c r="BW94" s="11"/>
      <c r="CA94" s="44" t="str">
        <f t="shared" si="167"/>
        <v/>
      </c>
      <c r="CB94" s="44" t="str">
        <f t="shared" si="168"/>
        <v/>
      </c>
      <c r="CC94" s="44" t="str">
        <f t="shared" si="169"/>
        <v/>
      </c>
      <c r="CD94" s="44" t="str">
        <f t="shared" si="170"/>
        <v/>
      </c>
      <c r="CE94" s="44" t="str">
        <f t="shared" si="171"/>
        <v/>
      </c>
      <c r="CF94" s="44" t="str">
        <f t="shared" si="199"/>
        <v/>
      </c>
      <c r="CG94" s="44" t="str">
        <f t="shared" si="200"/>
        <v/>
      </c>
      <c r="CH94" s="44" t="str">
        <f t="shared" si="201"/>
        <v/>
      </c>
      <c r="CI94" s="44" t="str">
        <f t="shared" si="202"/>
        <v/>
      </c>
      <c r="CJ94" s="44" t="str">
        <f t="shared" si="203"/>
        <v/>
      </c>
      <c r="CK94" s="44" t="str">
        <f t="shared" si="204"/>
        <v/>
      </c>
      <c r="CL94" s="44" t="str">
        <f t="shared" si="205"/>
        <v/>
      </c>
      <c r="CM94" s="44" t="str">
        <f t="shared" si="206"/>
        <v/>
      </c>
      <c r="CN94" s="44" t="str">
        <f t="shared" si="207"/>
        <v/>
      </c>
      <c r="CO94" s="44" t="str">
        <f t="shared" si="208"/>
        <v/>
      </c>
      <c r="CP94" s="44" t="str">
        <f t="shared" si="209"/>
        <v/>
      </c>
      <c r="CQ94" s="44" t="str">
        <f t="shared" si="210"/>
        <v/>
      </c>
      <c r="CR94" s="44" t="str">
        <f t="shared" si="211"/>
        <v/>
      </c>
      <c r="CS94" s="44" t="str">
        <f t="shared" si="212"/>
        <v/>
      </c>
      <c r="CT94" s="44" t="str">
        <f t="shared" si="213"/>
        <v/>
      </c>
      <c r="CU94" s="44" t="str">
        <f t="shared" si="214"/>
        <v/>
      </c>
      <c r="CV94" s="44" t="str">
        <f t="shared" si="215"/>
        <v/>
      </c>
      <c r="CW94" s="44" t="str">
        <f t="shared" si="216"/>
        <v/>
      </c>
      <c r="CX94" s="44" t="str">
        <f t="shared" si="217"/>
        <v/>
      </c>
      <c r="CY94" s="44" t="str">
        <f t="shared" si="218"/>
        <v/>
      </c>
      <c r="CZ94" s="44" t="str">
        <f t="shared" si="172"/>
        <v/>
      </c>
      <c r="DA94" s="45">
        <f t="shared" si="173"/>
        <v>0</v>
      </c>
      <c r="DB94" s="45">
        <f t="shared" si="174"/>
        <v>0</v>
      </c>
      <c r="DC94" s="45">
        <f t="shared" si="175"/>
        <v>0</v>
      </c>
      <c r="DD94" s="45">
        <f t="shared" si="176"/>
        <v>0</v>
      </c>
      <c r="DE94" s="45">
        <f t="shared" si="177"/>
        <v>0</v>
      </c>
      <c r="DF94" s="45">
        <f t="shared" si="178"/>
        <v>0</v>
      </c>
      <c r="DG94" s="45">
        <f t="shared" si="179"/>
        <v>0</v>
      </c>
      <c r="DH94" s="45">
        <f t="shared" si="180"/>
        <v>0</v>
      </c>
      <c r="DI94" s="45">
        <f t="shared" si="181"/>
        <v>0</v>
      </c>
      <c r="DJ94" s="45">
        <f t="shared" si="182"/>
        <v>0</v>
      </c>
      <c r="DK94" s="45">
        <f t="shared" si="183"/>
        <v>0</v>
      </c>
      <c r="DL94" s="45">
        <f t="shared" si="184"/>
        <v>0</v>
      </c>
      <c r="DM94" s="45">
        <f t="shared" si="185"/>
        <v>0</v>
      </c>
      <c r="DN94" s="45">
        <f t="shared" si="186"/>
        <v>0</v>
      </c>
      <c r="DO94" s="45">
        <f t="shared" si="187"/>
        <v>0</v>
      </c>
      <c r="DP94" s="45">
        <f t="shared" si="188"/>
        <v>0</v>
      </c>
      <c r="DQ94" s="45">
        <f t="shared" si="189"/>
        <v>0</v>
      </c>
      <c r="DR94" s="45">
        <f t="shared" si="190"/>
        <v>0</v>
      </c>
      <c r="DS94" s="45">
        <f t="shared" si="191"/>
        <v>0</v>
      </c>
      <c r="DT94" s="45">
        <f t="shared" si="192"/>
        <v>0</v>
      </c>
      <c r="DU94" s="45">
        <f t="shared" si="193"/>
        <v>0</v>
      </c>
      <c r="DV94" s="45">
        <f t="shared" si="194"/>
        <v>0</v>
      </c>
      <c r="DW94" s="45">
        <f t="shared" si="195"/>
        <v>0</v>
      </c>
      <c r="DX94" s="45">
        <f t="shared" si="196"/>
        <v>0</v>
      </c>
      <c r="DY94" s="45">
        <f t="shared" si="197"/>
        <v>0</v>
      </c>
      <c r="DZ94" s="45">
        <f t="shared" si="198"/>
        <v>0</v>
      </c>
    </row>
    <row r="95" spans="1:130" x14ac:dyDescent="0.25">
      <c r="A95" s="57" t="s">
        <v>54</v>
      </c>
      <c r="B95" s="299">
        <f t="shared" si="219"/>
        <v>0</v>
      </c>
      <c r="C95" s="57">
        <f t="shared" si="219"/>
        <v>0</v>
      </c>
      <c r="D95" s="58"/>
      <c r="E95" s="59"/>
      <c r="F95" s="60"/>
      <c r="G95" s="59"/>
      <c r="H95" s="60"/>
      <c r="I95" s="61"/>
      <c r="J95" s="58"/>
      <c r="K95" s="58"/>
      <c r="L95" s="60"/>
      <c r="M95" s="61"/>
      <c r="N95" s="58"/>
      <c r="O95" s="59"/>
      <c r="P95" s="60"/>
      <c r="Q95" s="59"/>
      <c r="R95" s="60"/>
      <c r="S95" s="59"/>
      <c r="T95" s="60"/>
      <c r="U95" s="59"/>
      <c r="V95" s="60"/>
      <c r="W95" s="59"/>
      <c r="X95" s="60"/>
      <c r="Y95" s="59"/>
      <c r="Z95" s="60"/>
      <c r="AA95" s="59"/>
      <c r="AB95" s="60"/>
      <c r="AC95" s="59"/>
      <c r="AD95" s="60"/>
      <c r="AE95" s="59"/>
      <c r="AF95" s="60"/>
      <c r="AG95" s="59"/>
      <c r="AH95" s="60"/>
      <c r="AI95" s="59"/>
      <c r="AJ95" s="60"/>
      <c r="AK95" s="59"/>
      <c r="AL95" s="60"/>
      <c r="AM95" s="59"/>
      <c r="AN95" s="60"/>
      <c r="AO95" s="59"/>
      <c r="AP95" s="60"/>
      <c r="AQ95" s="62"/>
      <c r="AR95" s="58"/>
      <c r="AS95" s="62"/>
      <c r="AT95" s="58"/>
      <c r="AU95" s="59"/>
      <c r="AV95" s="60"/>
      <c r="AW95" s="61"/>
      <c r="AX95" s="43" t="str">
        <f t="shared" si="166"/>
        <v/>
      </c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10"/>
      <c r="BJ95" s="10"/>
      <c r="BK95" s="10"/>
      <c r="BL95" s="10"/>
      <c r="BU95" s="11"/>
      <c r="BV95" s="11"/>
      <c r="BW95" s="11"/>
      <c r="CA95" s="44" t="str">
        <f t="shared" si="167"/>
        <v/>
      </c>
      <c r="CB95" s="44" t="str">
        <f t="shared" si="168"/>
        <v/>
      </c>
      <c r="CC95" s="44" t="str">
        <f t="shared" si="169"/>
        <v/>
      </c>
      <c r="CD95" s="44" t="str">
        <f t="shared" si="170"/>
        <v/>
      </c>
      <c r="CE95" s="44" t="str">
        <f t="shared" si="171"/>
        <v/>
      </c>
      <c r="CF95" s="44" t="str">
        <f t="shared" si="199"/>
        <v/>
      </c>
      <c r="CG95" s="44" t="str">
        <f t="shared" si="200"/>
        <v/>
      </c>
      <c r="CH95" s="44" t="str">
        <f t="shared" si="201"/>
        <v/>
      </c>
      <c r="CI95" s="44" t="str">
        <f t="shared" si="202"/>
        <v/>
      </c>
      <c r="CJ95" s="44" t="str">
        <f t="shared" si="203"/>
        <v/>
      </c>
      <c r="CK95" s="44" t="str">
        <f t="shared" si="204"/>
        <v/>
      </c>
      <c r="CL95" s="44" t="str">
        <f t="shared" si="205"/>
        <v/>
      </c>
      <c r="CM95" s="44" t="str">
        <f t="shared" si="206"/>
        <v/>
      </c>
      <c r="CN95" s="44" t="str">
        <f t="shared" si="207"/>
        <v/>
      </c>
      <c r="CO95" s="44" t="str">
        <f t="shared" si="208"/>
        <v/>
      </c>
      <c r="CP95" s="44" t="str">
        <f t="shared" si="209"/>
        <v/>
      </c>
      <c r="CQ95" s="44" t="str">
        <f t="shared" si="210"/>
        <v/>
      </c>
      <c r="CR95" s="44" t="str">
        <f t="shared" si="211"/>
        <v/>
      </c>
      <c r="CS95" s="44" t="str">
        <f t="shared" si="212"/>
        <v/>
      </c>
      <c r="CT95" s="44" t="str">
        <f t="shared" si="213"/>
        <v/>
      </c>
      <c r="CU95" s="44" t="str">
        <f t="shared" si="214"/>
        <v/>
      </c>
      <c r="CV95" s="44" t="str">
        <f t="shared" si="215"/>
        <v/>
      </c>
      <c r="CW95" s="44" t="str">
        <f t="shared" si="216"/>
        <v/>
      </c>
      <c r="CX95" s="44" t="str">
        <f t="shared" si="217"/>
        <v/>
      </c>
      <c r="CY95" s="44" t="str">
        <f t="shared" si="218"/>
        <v/>
      </c>
      <c r="CZ95" s="44" t="str">
        <f t="shared" si="172"/>
        <v/>
      </c>
      <c r="DA95" s="45">
        <f t="shared" si="173"/>
        <v>0</v>
      </c>
      <c r="DB95" s="45">
        <f t="shared" si="174"/>
        <v>0</v>
      </c>
      <c r="DC95" s="45">
        <f t="shared" si="175"/>
        <v>0</v>
      </c>
      <c r="DD95" s="45">
        <f t="shared" si="176"/>
        <v>0</v>
      </c>
      <c r="DE95" s="45">
        <f t="shared" si="177"/>
        <v>0</v>
      </c>
      <c r="DF95" s="45">
        <f t="shared" si="178"/>
        <v>0</v>
      </c>
      <c r="DG95" s="45">
        <f t="shared" si="179"/>
        <v>0</v>
      </c>
      <c r="DH95" s="45">
        <f t="shared" si="180"/>
        <v>0</v>
      </c>
      <c r="DI95" s="45">
        <f t="shared" si="181"/>
        <v>0</v>
      </c>
      <c r="DJ95" s="45">
        <f t="shared" si="182"/>
        <v>0</v>
      </c>
      <c r="DK95" s="45">
        <f t="shared" si="183"/>
        <v>0</v>
      </c>
      <c r="DL95" s="45">
        <f t="shared" si="184"/>
        <v>0</v>
      </c>
      <c r="DM95" s="45">
        <f t="shared" si="185"/>
        <v>0</v>
      </c>
      <c r="DN95" s="45">
        <f t="shared" si="186"/>
        <v>0</v>
      </c>
      <c r="DO95" s="45">
        <f t="shared" si="187"/>
        <v>0</v>
      </c>
      <c r="DP95" s="45">
        <f t="shared" si="188"/>
        <v>0</v>
      </c>
      <c r="DQ95" s="45">
        <f t="shared" si="189"/>
        <v>0</v>
      </c>
      <c r="DR95" s="45">
        <f t="shared" si="190"/>
        <v>0</v>
      </c>
      <c r="DS95" s="45">
        <f t="shared" si="191"/>
        <v>0</v>
      </c>
      <c r="DT95" s="45">
        <f t="shared" si="192"/>
        <v>0</v>
      </c>
      <c r="DU95" s="45">
        <f t="shared" si="193"/>
        <v>0</v>
      </c>
      <c r="DV95" s="45">
        <f t="shared" si="194"/>
        <v>0</v>
      </c>
      <c r="DW95" s="45">
        <f t="shared" si="195"/>
        <v>0</v>
      </c>
      <c r="DX95" s="45">
        <f t="shared" si="196"/>
        <v>0</v>
      </c>
      <c r="DY95" s="45">
        <f t="shared" si="197"/>
        <v>0</v>
      </c>
      <c r="DZ95" s="45">
        <f t="shared" si="198"/>
        <v>0</v>
      </c>
    </row>
    <row r="96" spans="1:130" x14ac:dyDescent="0.25">
      <c r="A96" s="15" t="s">
        <v>59</v>
      </c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7"/>
      <c r="P96" s="17"/>
      <c r="Q96" s="8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T96" s="14"/>
      <c r="BU96" s="14"/>
      <c r="BV96" s="11"/>
      <c r="BW96" s="11"/>
    </row>
    <row r="97" spans="1:130" ht="15" customHeight="1" x14ac:dyDescent="0.25">
      <c r="A97" s="475" t="s">
        <v>4</v>
      </c>
      <c r="B97" s="478" t="s">
        <v>5</v>
      </c>
      <c r="C97" s="479"/>
      <c r="D97" s="482" t="s">
        <v>6</v>
      </c>
      <c r="E97" s="483"/>
      <c r="F97" s="483"/>
      <c r="G97" s="483"/>
      <c r="H97" s="483"/>
      <c r="I97" s="483"/>
      <c r="J97" s="483"/>
      <c r="K97" s="483"/>
      <c r="L97" s="483"/>
      <c r="M97" s="483"/>
      <c r="N97" s="483"/>
      <c r="O97" s="483"/>
      <c r="P97" s="483"/>
      <c r="Q97" s="483"/>
      <c r="R97" s="483"/>
      <c r="S97" s="483"/>
      <c r="T97" s="483"/>
      <c r="U97" s="483"/>
      <c r="V97" s="483"/>
      <c r="W97" s="483"/>
      <c r="X97" s="483"/>
      <c r="Y97" s="483"/>
      <c r="Z97" s="483"/>
      <c r="AA97" s="483"/>
      <c r="AB97" s="483"/>
      <c r="AC97" s="483"/>
      <c r="AD97" s="483"/>
      <c r="AE97" s="483"/>
      <c r="AF97" s="483"/>
      <c r="AG97" s="483"/>
      <c r="AH97" s="483"/>
      <c r="AI97" s="483"/>
      <c r="AJ97" s="483"/>
      <c r="AK97" s="483"/>
      <c r="AL97" s="483"/>
      <c r="AM97" s="483"/>
      <c r="AN97" s="483"/>
      <c r="AO97" s="483"/>
      <c r="AP97" s="483"/>
      <c r="AQ97" s="484"/>
      <c r="AR97" s="485" t="s">
        <v>7</v>
      </c>
      <c r="AS97" s="486"/>
      <c r="AT97" s="487" t="s">
        <v>8</v>
      </c>
      <c r="AU97" s="488"/>
      <c r="AV97" s="493" t="s">
        <v>9</v>
      </c>
      <c r="AW97" s="496" t="s">
        <v>10</v>
      </c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U97" s="10"/>
      <c r="BV97" s="11"/>
      <c r="BW97" s="11"/>
    </row>
    <row r="98" spans="1:130" ht="15" customHeight="1" x14ac:dyDescent="0.25">
      <c r="A98" s="476"/>
      <c r="B98" s="480"/>
      <c r="C98" s="481"/>
      <c r="D98" s="491" t="s">
        <v>11</v>
      </c>
      <c r="E98" s="485"/>
      <c r="F98" s="491" t="s">
        <v>12</v>
      </c>
      <c r="G98" s="485"/>
      <c r="H98" s="491" t="s">
        <v>13</v>
      </c>
      <c r="I98" s="492"/>
      <c r="J98" s="485" t="s">
        <v>14</v>
      </c>
      <c r="K98" s="485"/>
      <c r="L98" s="491" t="s">
        <v>15</v>
      </c>
      <c r="M98" s="485"/>
      <c r="N98" s="491" t="s">
        <v>16</v>
      </c>
      <c r="O98" s="485"/>
      <c r="P98" s="491" t="s">
        <v>17</v>
      </c>
      <c r="Q98" s="485"/>
      <c r="R98" s="491" t="s">
        <v>18</v>
      </c>
      <c r="S98" s="485"/>
      <c r="T98" s="491" t="s">
        <v>19</v>
      </c>
      <c r="U98" s="492"/>
      <c r="V98" s="491" t="s">
        <v>20</v>
      </c>
      <c r="W98" s="492"/>
      <c r="X98" s="491" t="s">
        <v>21</v>
      </c>
      <c r="Y98" s="492"/>
      <c r="Z98" s="491" t="s">
        <v>22</v>
      </c>
      <c r="AA98" s="492"/>
      <c r="AB98" s="491" t="s">
        <v>23</v>
      </c>
      <c r="AC98" s="492"/>
      <c r="AD98" s="491" t="s">
        <v>24</v>
      </c>
      <c r="AE98" s="492"/>
      <c r="AF98" s="491" t="s">
        <v>25</v>
      </c>
      <c r="AG98" s="492"/>
      <c r="AH98" s="491" t="s">
        <v>26</v>
      </c>
      <c r="AI98" s="492"/>
      <c r="AJ98" s="491" t="s">
        <v>27</v>
      </c>
      <c r="AK98" s="492"/>
      <c r="AL98" s="491" t="s">
        <v>28</v>
      </c>
      <c r="AM98" s="492"/>
      <c r="AN98" s="491" t="s">
        <v>29</v>
      </c>
      <c r="AO98" s="492"/>
      <c r="AP98" s="491" t="s">
        <v>30</v>
      </c>
      <c r="AQ98" s="486"/>
      <c r="AR98" s="499" t="s">
        <v>31</v>
      </c>
      <c r="AS98" s="501" t="s">
        <v>32</v>
      </c>
      <c r="AT98" s="489"/>
      <c r="AU98" s="490"/>
      <c r="AV98" s="494"/>
      <c r="AW98" s="497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U98" s="10"/>
    </row>
    <row r="99" spans="1:130" x14ac:dyDescent="0.25">
      <c r="A99" s="477"/>
      <c r="B99" s="24" t="s">
        <v>33</v>
      </c>
      <c r="C99" s="64" t="s">
        <v>34</v>
      </c>
      <c r="D99" s="18" t="s">
        <v>33</v>
      </c>
      <c r="E99" s="25" t="s">
        <v>34</v>
      </c>
      <c r="F99" s="18" t="s">
        <v>33</v>
      </c>
      <c r="G99" s="25" t="s">
        <v>34</v>
      </c>
      <c r="H99" s="18" t="s">
        <v>33</v>
      </c>
      <c r="I99" s="64" t="s">
        <v>34</v>
      </c>
      <c r="J99" s="24" t="s">
        <v>33</v>
      </c>
      <c r="K99" s="25" t="s">
        <v>34</v>
      </c>
      <c r="L99" s="18" t="s">
        <v>33</v>
      </c>
      <c r="M99" s="25" t="s">
        <v>34</v>
      </c>
      <c r="N99" s="18" t="s">
        <v>33</v>
      </c>
      <c r="O99" s="25" t="s">
        <v>34</v>
      </c>
      <c r="P99" s="18" t="s">
        <v>33</v>
      </c>
      <c r="Q99" s="25" t="s">
        <v>34</v>
      </c>
      <c r="R99" s="18" t="s">
        <v>33</v>
      </c>
      <c r="S99" s="25" t="s">
        <v>34</v>
      </c>
      <c r="T99" s="18" t="s">
        <v>33</v>
      </c>
      <c r="U99" s="25" t="s">
        <v>34</v>
      </c>
      <c r="V99" s="18" t="s">
        <v>33</v>
      </c>
      <c r="W99" s="25" t="s">
        <v>34</v>
      </c>
      <c r="X99" s="18" t="s">
        <v>33</v>
      </c>
      <c r="Y99" s="25" t="s">
        <v>34</v>
      </c>
      <c r="Z99" s="18" t="s">
        <v>33</v>
      </c>
      <c r="AA99" s="25" t="s">
        <v>34</v>
      </c>
      <c r="AB99" s="18" t="s">
        <v>33</v>
      </c>
      <c r="AC99" s="25" t="s">
        <v>34</v>
      </c>
      <c r="AD99" s="18" t="s">
        <v>33</v>
      </c>
      <c r="AE99" s="25" t="s">
        <v>34</v>
      </c>
      <c r="AF99" s="18" t="s">
        <v>33</v>
      </c>
      <c r="AG99" s="25" t="s">
        <v>34</v>
      </c>
      <c r="AH99" s="18" t="s">
        <v>33</v>
      </c>
      <c r="AI99" s="25" t="s">
        <v>34</v>
      </c>
      <c r="AJ99" s="18" t="s">
        <v>33</v>
      </c>
      <c r="AK99" s="25" t="s">
        <v>34</v>
      </c>
      <c r="AL99" s="18" t="s">
        <v>33</v>
      </c>
      <c r="AM99" s="25" t="s">
        <v>34</v>
      </c>
      <c r="AN99" s="18" t="s">
        <v>33</v>
      </c>
      <c r="AO99" s="25" t="s">
        <v>34</v>
      </c>
      <c r="AP99" s="18" t="s">
        <v>33</v>
      </c>
      <c r="AQ99" s="26" t="s">
        <v>34</v>
      </c>
      <c r="AR99" s="500"/>
      <c r="AS99" s="502"/>
      <c r="AT99" s="298" t="s">
        <v>35</v>
      </c>
      <c r="AU99" s="296" t="s">
        <v>36</v>
      </c>
      <c r="AV99" s="495"/>
      <c r="AW99" s="498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U99" s="10"/>
    </row>
    <row r="100" spans="1:130" x14ac:dyDescent="0.25">
      <c r="A100" s="65" t="s">
        <v>37</v>
      </c>
      <c r="B100" s="31">
        <f t="shared" ref="B100:C107" si="220">+N100+P100+R100+T100+V100+X100+Z100+AB100+AD100+AF100+AH100+AJ100+AL100+AN100+AP100</f>
        <v>0</v>
      </c>
      <c r="C100" s="32">
        <f t="shared" si="220"/>
        <v>0</v>
      </c>
      <c r="D100" s="33"/>
      <c r="E100" s="34"/>
      <c r="F100" s="35"/>
      <c r="G100" s="34"/>
      <c r="H100" s="35"/>
      <c r="I100" s="34"/>
      <c r="J100" s="35"/>
      <c r="K100" s="34"/>
      <c r="L100" s="35"/>
      <c r="M100" s="36"/>
      <c r="N100" s="37"/>
      <c r="O100" s="38"/>
      <c r="P100" s="39"/>
      <c r="Q100" s="38"/>
      <c r="R100" s="39"/>
      <c r="S100" s="38"/>
      <c r="T100" s="39"/>
      <c r="U100" s="38"/>
      <c r="V100" s="39"/>
      <c r="W100" s="38"/>
      <c r="X100" s="39"/>
      <c r="Y100" s="38"/>
      <c r="Z100" s="39"/>
      <c r="AA100" s="38"/>
      <c r="AB100" s="39"/>
      <c r="AC100" s="38"/>
      <c r="AD100" s="39"/>
      <c r="AE100" s="38"/>
      <c r="AF100" s="39"/>
      <c r="AG100" s="38"/>
      <c r="AH100" s="39"/>
      <c r="AI100" s="38"/>
      <c r="AJ100" s="39"/>
      <c r="AK100" s="38"/>
      <c r="AL100" s="39"/>
      <c r="AM100" s="38"/>
      <c r="AN100" s="39"/>
      <c r="AO100" s="38"/>
      <c r="AP100" s="39"/>
      <c r="AQ100" s="40"/>
      <c r="AR100" s="41"/>
      <c r="AS100" s="40"/>
      <c r="AT100" s="37"/>
      <c r="AU100" s="38"/>
      <c r="AV100" s="39"/>
      <c r="AW100" s="42"/>
      <c r="AX100" s="43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10"/>
      <c r="BJ100" s="10"/>
      <c r="BK100" s="10"/>
      <c r="BL100" s="10"/>
      <c r="BU100" s="10"/>
      <c r="BW100" s="11"/>
      <c r="CA100" s="44" t="str">
        <f t="shared" ref="CA100:CA117" si="222">IF(B100&lt;C100,"* El total de Reactivos NO DEBE ser superior al total de Procesados. ","")</f>
        <v/>
      </c>
      <c r="CB100" s="44" t="str">
        <f t="shared" ref="CB100:CB117" si="223">IF(B100&lt;&gt;(AR100+ AS100),"* La suma de las columnas Sexo DEBE SER IGUAL a los Procesados. ","")</f>
        <v/>
      </c>
      <c r="CC100" s="44" t="str">
        <f t="shared" ref="CC100:CC117" si="224">IF(B100&lt;(AT100+ AU100),"* La suma de las columna Trans NO DEBE ser superior al total de Procesados. ","")</f>
        <v/>
      </c>
      <c r="CD100" s="44" t="str">
        <f t="shared" ref="CD100:CD117" si="225">IF(B100&lt;AV100,"* La columna Pueblos Originarios NO DEBE ser superior al total de Procesados. ","")</f>
        <v/>
      </c>
      <c r="CE100" s="44" t="str">
        <f t="shared" ref="CE100:CE117" si="226">IF(B100&lt;AW100,"* La columna Migrantes NO DEBE ser superior al total de Procesados. ","")</f>
        <v/>
      </c>
      <c r="CF100" s="44" t="str">
        <f>IF(D100&lt;E100,CONCATENATE("* El total de procesados debe ser mayor o igual al total de Reactivos en el grupo de edad ",$D$98),"")</f>
        <v/>
      </c>
      <c r="CG100" s="44" t="str">
        <f>IF(F100&lt;G100,CONCATENATE("* El total de procesados debe ser mayor o igual al total de Reactivos en el grupo de edad ",$F$98),"")</f>
        <v/>
      </c>
      <c r="CH100" s="44" t="str">
        <f>IF(H100&lt;I100,CONCATENATE("* El total de procesados debe ser mayor o igual al total de Reactivos en el grupo de edad ",$H$98),"")</f>
        <v/>
      </c>
      <c r="CI100" s="44" t="str">
        <f>IF(J100&lt;K100,CONCATENATE("* El total de procesados debe ser mayor o igual al total de Reactivos en el grupo de edad ",$J$98),"")</f>
        <v/>
      </c>
      <c r="CJ100" s="44" t="str">
        <f>IF(L100&lt;M100,CONCATENATE("* El total de procesados debe ser mayor o igual al total de Reactivos en el grupo de edad ",$L$98),"")</f>
        <v/>
      </c>
      <c r="CK100" s="44" t="str">
        <f>IF(N100&lt;O100,CONCATENATE("* El total de procesados debe ser mayor o igual al total de Reactivos en el grupo de edad ",$N$98),"")</f>
        <v/>
      </c>
      <c r="CL100" s="44" t="str">
        <f>IF(P100&lt;Q100,CONCATENATE("* El total de procesados debe ser mayor o igual al total de Reactivos en el grupo de edad ",$P$98),"")</f>
        <v/>
      </c>
      <c r="CM100" s="44" t="str">
        <f>IF(R100&lt;S100,CONCATENATE("* El total de procesados debe ser mayor o igual al total de Reactivos en el grupo de edad ",$R$98),"")</f>
        <v/>
      </c>
      <c r="CN100" s="44" t="str">
        <f>IF(T100&lt;U100,CONCATENATE("* El total de procesados debe ser mayor o igual al total de Reactivos en el grupo de edad ",$T$98),"")</f>
        <v/>
      </c>
      <c r="CO100" s="44" t="str">
        <f>IF(V100&lt;W100,CONCATENATE("* El total de procesados debe ser mayor o igual al total de Reactivos en el grupo de edad ",$V$98),"")</f>
        <v/>
      </c>
      <c r="CP100" s="44" t="str">
        <f>IF(X100&lt;Y100,CONCATENATE("* El total de procesados debe ser mayor o igual al total de Reactivos en el grupo de edad ",$X$98),"")</f>
        <v/>
      </c>
      <c r="CQ100" s="44" t="str">
        <f>IF(Z100&lt;AA100,CONCATENATE("* El total de procesados debe ser mayor o igual al total de Reactivos en el grupo de edad ",$Z$98),"")</f>
        <v/>
      </c>
      <c r="CR100" s="44" t="str">
        <f>IF(AB100&lt;AC100,CONCATENATE("* El total de procesados debe ser mayor o igual al total de Reactivos en el grupo de edad ",$AB$98),"")</f>
        <v/>
      </c>
      <c r="CS100" s="44" t="str">
        <f>IF(AD100&lt;AE100,CONCATENATE("* El total de procesados debe ser mayor o igual al total de Reactivos en el grupo de edad ",$AD$98),"")</f>
        <v/>
      </c>
      <c r="CT100" s="44" t="str">
        <f>IF(AF100&lt;AG100,CONCATENATE("* El total de procesados debe ser mayor o igual al total de Reactivos en el grupo de edad ",$AF$98),"")</f>
        <v/>
      </c>
      <c r="CU100" s="44" t="str">
        <f>IF(AH100&lt;AI100,CONCATENATE("* El total de procesados debe ser mayor o igual al total de Reactivos en el grupo de edad ",$AH$98),"")</f>
        <v/>
      </c>
      <c r="CV100" s="44" t="str">
        <f>IF(AJ100&lt;AK100,CONCATENATE("* El total de procesados debe ser mayor o igual al total de Reactivos en el grupo de edad ",$AJ$98),"")</f>
        <v/>
      </c>
      <c r="CW100" s="44" t="str">
        <f>IF(AL100&lt;AM100,CONCATENATE("* El total de procesados debe ser mayor o igual al total de Reactivos en el grupo de edad ",$AL$98),"")</f>
        <v/>
      </c>
      <c r="CX100" s="44" t="str">
        <f>IF(AN100&lt;AO100,CONCATENATE("* El total de procesados debe ser mayor o igual al total de Reactivos en el grupo de edad ",$AN$98),"")</f>
        <v/>
      </c>
      <c r="CY100" s="44" t="str">
        <f>IF(AP100&lt;AQ100,CONCATENATE("* El total de procesados debe ser mayor o igual al total de Reactivos en el grupo de edad ",$AP$98),"")</f>
        <v/>
      </c>
      <c r="CZ100" s="44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5">
        <f t="shared" ref="DA100:DA117" si="228">IF(B100&lt;   C100,1,0)</f>
        <v>0</v>
      </c>
      <c r="DB100" s="45">
        <f t="shared" ref="DB100:DB117" si="229">IF(B100&lt;&gt; AR100+AS100,1,0)</f>
        <v>0</v>
      </c>
      <c r="DC100" s="45">
        <f t="shared" ref="DC100:DC117" si="230">IF(B100&lt;  AT100+AU100,1,0)</f>
        <v>0</v>
      </c>
      <c r="DD100" s="45">
        <f t="shared" ref="DD100:DD117" si="231">IF(B100&lt;  AV100,1,0)</f>
        <v>0</v>
      </c>
      <c r="DE100" s="45">
        <f t="shared" ref="DE100:DE117" si="232">IF(B100&lt;  AW100,1,0)</f>
        <v>0</v>
      </c>
      <c r="DF100" s="45">
        <f t="shared" ref="DF100:DF117" si="233">IF(D100&lt;E100,1,0)</f>
        <v>0</v>
      </c>
      <c r="DG100" s="45">
        <f t="shared" ref="DG100:DG117" si="234">IF(F100&lt;G100,1,0)</f>
        <v>0</v>
      </c>
      <c r="DH100" s="45">
        <f t="shared" ref="DH100:DH117" si="235">IF(H100&lt;I100,1,0)</f>
        <v>0</v>
      </c>
      <c r="DI100" s="45">
        <f t="shared" ref="DI100:DI117" si="236">IF(J100&lt;K100,1,0)</f>
        <v>0</v>
      </c>
      <c r="DJ100" s="45">
        <f t="shared" ref="DJ100:DJ117" si="237">IF(L100&lt;M100,1,0)</f>
        <v>0</v>
      </c>
      <c r="DK100" s="45">
        <f t="shared" ref="DK100:DK117" si="238">IF(N100&lt;O100,1,0)</f>
        <v>0</v>
      </c>
      <c r="DL100" s="45">
        <f t="shared" ref="DL100:DL117" si="239">IF(P100&lt;Q100,1,0)</f>
        <v>0</v>
      </c>
      <c r="DM100" s="45">
        <f t="shared" ref="DM100:DM117" si="240">IF(R100&lt;S100,1,0)</f>
        <v>0</v>
      </c>
      <c r="DN100" s="45">
        <f t="shared" ref="DN100:DN117" si="241">IF(T100&lt;U100,1,0)</f>
        <v>0</v>
      </c>
      <c r="DO100" s="45">
        <f t="shared" ref="DO100:DO117" si="242">IF(V100&lt;W100,1,0)</f>
        <v>0</v>
      </c>
      <c r="DP100" s="45">
        <f t="shared" ref="DP100:DP117" si="243">IF(X100&lt;Y100,1,0)</f>
        <v>0</v>
      </c>
      <c r="DQ100" s="45">
        <f t="shared" ref="DQ100:DQ117" si="244">IF(Z100&lt;AA100,1,0)</f>
        <v>0</v>
      </c>
      <c r="DR100" s="45">
        <f t="shared" ref="DR100:DR117" si="245">IF(AB100&lt;AC100,1,0)</f>
        <v>0</v>
      </c>
      <c r="DS100" s="45">
        <f t="shared" ref="DS100:DS117" si="246">IF(AD100&lt;AE100,1,0)</f>
        <v>0</v>
      </c>
      <c r="DT100" s="45">
        <f t="shared" ref="DT100:DT117" si="247">IF(AF100&lt;AG100,1,0)</f>
        <v>0</v>
      </c>
      <c r="DU100" s="45">
        <f t="shared" ref="DU100:DU117" si="248">IF(AH100&lt;AI100,1,0)</f>
        <v>0</v>
      </c>
      <c r="DV100" s="45">
        <f t="shared" ref="DV100:DV117" si="249">IF(AJ100&lt;AK100,1,0)</f>
        <v>0</v>
      </c>
      <c r="DW100" s="45">
        <f t="shared" ref="DW100:DW117" si="250">IF(AL100&lt;AM100,1,0)</f>
        <v>0</v>
      </c>
      <c r="DX100" s="45">
        <f t="shared" ref="DX100:DX117" si="251">IF(AN100&lt;AO100,1,0)</f>
        <v>0</v>
      </c>
      <c r="DY100" s="45">
        <f t="shared" ref="DY100:DY117" si="252">IF(AP100&lt;AQ100,1,0)</f>
        <v>0</v>
      </c>
      <c r="DZ100" s="45">
        <f t="shared" ref="DZ100:DZ117" si="253">IF(AND(B100&lt;&gt;0,OR(AT100="",AU100="",AV100="",AW100="")),1,0)</f>
        <v>0</v>
      </c>
    </row>
    <row r="101" spans="1:130" x14ac:dyDescent="0.25">
      <c r="A101" s="66" t="s">
        <v>38</v>
      </c>
      <c r="B101" s="47">
        <f t="shared" si="220"/>
        <v>0</v>
      </c>
      <c r="C101" s="48">
        <f t="shared" si="220"/>
        <v>0</v>
      </c>
      <c r="D101" s="33"/>
      <c r="E101" s="34"/>
      <c r="F101" s="35"/>
      <c r="G101" s="34"/>
      <c r="H101" s="35"/>
      <c r="I101" s="34"/>
      <c r="J101" s="35"/>
      <c r="K101" s="34"/>
      <c r="L101" s="35"/>
      <c r="M101" s="36"/>
      <c r="N101" s="37"/>
      <c r="O101" s="38"/>
      <c r="P101" s="39"/>
      <c r="Q101" s="38"/>
      <c r="R101" s="39"/>
      <c r="S101" s="38"/>
      <c r="T101" s="39"/>
      <c r="U101" s="38"/>
      <c r="V101" s="39"/>
      <c r="W101" s="38"/>
      <c r="X101" s="39"/>
      <c r="Y101" s="38"/>
      <c r="Z101" s="39"/>
      <c r="AA101" s="38"/>
      <c r="AB101" s="39"/>
      <c r="AC101" s="38"/>
      <c r="AD101" s="39"/>
      <c r="AE101" s="38"/>
      <c r="AF101" s="39"/>
      <c r="AG101" s="38"/>
      <c r="AH101" s="39"/>
      <c r="AI101" s="38"/>
      <c r="AJ101" s="39"/>
      <c r="AK101" s="38"/>
      <c r="AL101" s="39"/>
      <c r="AM101" s="38"/>
      <c r="AN101" s="39"/>
      <c r="AO101" s="38"/>
      <c r="AP101" s="39"/>
      <c r="AQ101" s="40"/>
      <c r="AR101" s="41"/>
      <c r="AS101" s="40"/>
      <c r="AT101" s="37"/>
      <c r="AU101" s="38"/>
      <c r="AV101" s="39"/>
      <c r="AW101" s="42"/>
      <c r="AX101" s="43" t="str">
        <f t="shared" si="221"/>
        <v/>
      </c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10"/>
      <c r="BJ101" s="10"/>
      <c r="BK101" s="10"/>
      <c r="BL101" s="10"/>
      <c r="BU101" s="10"/>
      <c r="BW101" s="11"/>
      <c r="CA101" s="44" t="str">
        <f t="shared" si="222"/>
        <v/>
      </c>
      <c r="CB101" s="44" t="str">
        <f t="shared" si="223"/>
        <v/>
      </c>
      <c r="CC101" s="44" t="str">
        <f t="shared" si="224"/>
        <v/>
      </c>
      <c r="CD101" s="44" t="str">
        <f t="shared" si="225"/>
        <v/>
      </c>
      <c r="CE101" s="44" t="str">
        <f t="shared" si="226"/>
        <v/>
      </c>
      <c r="CF101" s="44" t="str">
        <f t="shared" ref="CF101:CF117" si="254">IF(D101&lt;E101,CONCATENATE("* El total de procesados debe ser mayor o igual al total de Reactivos en el grupo de edad ",$D$98),"")</f>
        <v/>
      </c>
      <c r="CG101" s="44" t="str">
        <f t="shared" ref="CG101:CG117" si="255">IF(F101&lt;G101,CONCATENATE("* El total de procesados debe ser mayor o igual al total de Reactivos en el grupo de edad ",$F$98),"")</f>
        <v/>
      </c>
      <c r="CH101" s="44" t="str">
        <f t="shared" ref="CH101:CH117" si="256">IF(H101&lt;I101,CONCATENATE("* El total de procesados debe ser mayor o igual al total de Reactivos en el grupo de edad ",$H$98),"")</f>
        <v/>
      </c>
      <c r="CI101" s="44" t="str">
        <f t="shared" ref="CI101:CI117" si="257">IF(J101&lt;K101,CONCATENATE("* El total de procesados debe ser mayor o igual al total de Reactivos en el grupo de edad ",$J$98),"")</f>
        <v/>
      </c>
      <c r="CJ101" s="44" t="str">
        <f t="shared" ref="CJ101:CJ117" si="258">IF(L101&lt;M101,CONCATENATE("* El total de procesados debe ser mayor o igual al total de Reactivos en el grupo de edad ",$L$98),"")</f>
        <v/>
      </c>
      <c r="CK101" s="44" t="str">
        <f t="shared" ref="CK101:CK117" si="259">IF(N101&lt;O101,CONCATENATE("* El total de procesados debe ser mayor o igual al total de Reactivos en el grupo de edad ",$N$98),"")</f>
        <v/>
      </c>
      <c r="CL101" s="44" t="str">
        <f t="shared" ref="CL101:CL117" si="260">IF(P101&lt;Q101,CONCATENATE("* El total de procesados debe ser mayor o igual al total de Reactivos en el grupo de edad ",$P$98),"")</f>
        <v/>
      </c>
      <c r="CM101" s="44" t="str">
        <f t="shared" ref="CM101:CM117" si="261">IF(R101&lt;S101,CONCATENATE("* El total de procesados debe ser mayor o igual al total de Reactivos en el grupo de edad ",$R$98),"")</f>
        <v/>
      </c>
      <c r="CN101" s="44" t="str">
        <f t="shared" ref="CN101:CN117" si="262">IF(T101&lt;U101,CONCATENATE("* El total de procesados debe ser mayor o igual al total de Reactivos en el grupo de edad ",$T$98),"")</f>
        <v/>
      </c>
      <c r="CO101" s="44" t="str">
        <f t="shared" ref="CO101:CO117" si="263">IF(V101&lt;W101,CONCATENATE("* El total de procesados debe ser mayor o igual al total de Reactivos en el grupo de edad ",$V$98),"")</f>
        <v/>
      </c>
      <c r="CP101" s="44" t="str">
        <f t="shared" ref="CP101:CP117" si="264">IF(X101&lt;Y101,CONCATENATE("* El total de procesados debe ser mayor o igual al total de Reactivos en el grupo de edad ",$X$98),"")</f>
        <v/>
      </c>
      <c r="CQ101" s="44" t="str">
        <f t="shared" ref="CQ101:CQ117" si="265">IF(Z101&lt;AA101,CONCATENATE("* El total de procesados debe ser mayor o igual al total de Reactivos en el grupo de edad ",$Z$98),"")</f>
        <v/>
      </c>
      <c r="CR101" s="44" t="str">
        <f t="shared" ref="CR101:CR117" si="266">IF(AB101&lt;AC101,CONCATENATE("* El total de procesados debe ser mayor o igual al total de Reactivos en el grupo de edad ",$AB$98),"")</f>
        <v/>
      </c>
      <c r="CS101" s="44" t="str">
        <f t="shared" ref="CS101:CS117" si="267">IF(AD101&lt;AE101,CONCATENATE("* El total de procesados debe ser mayor o igual al total de Reactivos en el grupo de edad ",$AD$98),"")</f>
        <v/>
      </c>
      <c r="CT101" s="44" t="str">
        <f t="shared" ref="CT101:CT117" si="268">IF(AF101&lt;AG101,CONCATENATE("* El total de procesados debe ser mayor o igual al total de Reactivos en el grupo de edad ",$AF$98),"")</f>
        <v/>
      </c>
      <c r="CU101" s="44" t="str">
        <f t="shared" ref="CU101:CU117" si="269">IF(AH101&lt;AI101,CONCATENATE("* El total de procesados debe ser mayor o igual al total de Reactivos en el grupo de edad ",$AH$98),"")</f>
        <v/>
      </c>
      <c r="CV101" s="44" t="str">
        <f t="shared" ref="CV101:CV117" si="270">IF(AJ101&lt;AK101,CONCATENATE("* El total de procesados debe ser mayor o igual al total de Reactivos en el grupo de edad ",$AJ$98),"")</f>
        <v/>
      </c>
      <c r="CW101" s="44" t="str">
        <f t="shared" ref="CW101:CW117" si="271">IF(AL101&lt;AM101,CONCATENATE("* El total de procesados debe ser mayor o igual al total de Reactivos en el grupo de edad ",$AL$98),"")</f>
        <v/>
      </c>
      <c r="CX101" s="44" t="str">
        <f t="shared" ref="CX101:CX117" si="272">IF(AN101&lt;AO101,CONCATENATE("* El total de procesados debe ser mayor o igual al total de Reactivos en el grupo de edad ",$AN$98),"")</f>
        <v/>
      </c>
      <c r="CY101" s="44" t="str">
        <f t="shared" ref="CY101:CY117" si="273">IF(AP101&lt;AQ101,CONCATENATE("* El total de procesados debe ser mayor o igual al total de Reactivos en el grupo de edad ",$AP$98),"")</f>
        <v/>
      </c>
      <c r="CZ101" s="44" t="str">
        <f t="shared" si="227"/>
        <v/>
      </c>
      <c r="DA101" s="45">
        <f t="shared" si="228"/>
        <v>0</v>
      </c>
      <c r="DB101" s="45">
        <f t="shared" si="229"/>
        <v>0</v>
      </c>
      <c r="DC101" s="45">
        <f t="shared" si="230"/>
        <v>0</v>
      </c>
      <c r="DD101" s="45">
        <f t="shared" si="231"/>
        <v>0</v>
      </c>
      <c r="DE101" s="45">
        <f t="shared" si="232"/>
        <v>0</v>
      </c>
      <c r="DF101" s="45">
        <f t="shared" si="233"/>
        <v>0</v>
      </c>
      <c r="DG101" s="45">
        <f t="shared" si="234"/>
        <v>0</v>
      </c>
      <c r="DH101" s="45">
        <f t="shared" si="235"/>
        <v>0</v>
      </c>
      <c r="DI101" s="45">
        <f t="shared" si="236"/>
        <v>0</v>
      </c>
      <c r="DJ101" s="45">
        <f t="shared" si="237"/>
        <v>0</v>
      </c>
      <c r="DK101" s="45">
        <f t="shared" si="238"/>
        <v>0</v>
      </c>
      <c r="DL101" s="45">
        <f t="shared" si="239"/>
        <v>0</v>
      </c>
      <c r="DM101" s="45">
        <f t="shared" si="240"/>
        <v>0</v>
      </c>
      <c r="DN101" s="45">
        <f t="shared" si="241"/>
        <v>0</v>
      </c>
      <c r="DO101" s="45">
        <f t="shared" si="242"/>
        <v>0</v>
      </c>
      <c r="DP101" s="45">
        <f t="shared" si="243"/>
        <v>0</v>
      </c>
      <c r="DQ101" s="45">
        <f t="shared" si="244"/>
        <v>0</v>
      </c>
      <c r="DR101" s="45">
        <f t="shared" si="245"/>
        <v>0</v>
      </c>
      <c r="DS101" s="45">
        <f t="shared" si="246"/>
        <v>0</v>
      </c>
      <c r="DT101" s="45">
        <f t="shared" si="247"/>
        <v>0</v>
      </c>
      <c r="DU101" s="45">
        <f t="shared" si="248"/>
        <v>0</v>
      </c>
      <c r="DV101" s="45">
        <f t="shared" si="249"/>
        <v>0</v>
      </c>
      <c r="DW101" s="45">
        <f t="shared" si="250"/>
        <v>0</v>
      </c>
      <c r="DX101" s="45">
        <f t="shared" si="251"/>
        <v>0</v>
      </c>
      <c r="DY101" s="45">
        <f t="shared" si="252"/>
        <v>0</v>
      </c>
      <c r="DZ101" s="45">
        <f t="shared" si="253"/>
        <v>0</v>
      </c>
    </row>
    <row r="102" spans="1:130" x14ac:dyDescent="0.25">
      <c r="A102" s="66" t="s">
        <v>39</v>
      </c>
      <c r="B102" s="47">
        <f t="shared" si="220"/>
        <v>0</v>
      </c>
      <c r="C102" s="48">
        <f t="shared" si="220"/>
        <v>0</v>
      </c>
      <c r="D102" s="33"/>
      <c r="E102" s="34"/>
      <c r="F102" s="35"/>
      <c r="G102" s="34"/>
      <c r="H102" s="35"/>
      <c r="I102" s="34"/>
      <c r="J102" s="35"/>
      <c r="K102" s="34"/>
      <c r="L102" s="35"/>
      <c r="M102" s="36"/>
      <c r="N102" s="37"/>
      <c r="O102" s="38"/>
      <c r="P102" s="39"/>
      <c r="Q102" s="38"/>
      <c r="R102" s="39"/>
      <c r="S102" s="38"/>
      <c r="T102" s="39"/>
      <c r="U102" s="38"/>
      <c r="V102" s="39"/>
      <c r="W102" s="38"/>
      <c r="X102" s="39"/>
      <c r="Y102" s="38"/>
      <c r="Z102" s="39"/>
      <c r="AA102" s="38"/>
      <c r="AB102" s="39"/>
      <c r="AC102" s="38"/>
      <c r="AD102" s="39"/>
      <c r="AE102" s="38"/>
      <c r="AF102" s="39"/>
      <c r="AG102" s="38"/>
      <c r="AH102" s="39"/>
      <c r="AI102" s="38"/>
      <c r="AJ102" s="39"/>
      <c r="AK102" s="38"/>
      <c r="AL102" s="39"/>
      <c r="AM102" s="38"/>
      <c r="AN102" s="39"/>
      <c r="AO102" s="38"/>
      <c r="AP102" s="39"/>
      <c r="AQ102" s="40"/>
      <c r="AR102" s="41"/>
      <c r="AS102" s="40"/>
      <c r="AT102" s="37"/>
      <c r="AU102" s="38"/>
      <c r="AV102" s="39"/>
      <c r="AW102" s="42"/>
      <c r="AX102" s="43" t="str">
        <f t="shared" si="221"/>
        <v/>
      </c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10"/>
      <c r="BJ102" s="10"/>
      <c r="BK102" s="10"/>
      <c r="BL102" s="10"/>
      <c r="BU102" s="10"/>
      <c r="BW102" s="11"/>
      <c r="CA102" s="44" t="str">
        <f t="shared" si="222"/>
        <v/>
      </c>
      <c r="CB102" s="44" t="str">
        <f t="shared" si="223"/>
        <v/>
      </c>
      <c r="CC102" s="44" t="str">
        <f t="shared" si="224"/>
        <v/>
      </c>
      <c r="CD102" s="44" t="str">
        <f t="shared" si="225"/>
        <v/>
      </c>
      <c r="CE102" s="44" t="str">
        <f t="shared" si="226"/>
        <v/>
      </c>
      <c r="CF102" s="44" t="str">
        <f t="shared" si="254"/>
        <v/>
      </c>
      <c r="CG102" s="44" t="str">
        <f t="shared" si="255"/>
        <v/>
      </c>
      <c r="CH102" s="44" t="str">
        <f t="shared" si="256"/>
        <v/>
      </c>
      <c r="CI102" s="44" t="str">
        <f t="shared" si="257"/>
        <v/>
      </c>
      <c r="CJ102" s="44" t="str">
        <f t="shared" si="258"/>
        <v/>
      </c>
      <c r="CK102" s="44" t="str">
        <f t="shared" si="259"/>
        <v/>
      </c>
      <c r="CL102" s="44" t="str">
        <f t="shared" si="260"/>
        <v/>
      </c>
      <c r="CM102" s="44" t="str">
        <f t="shared" si="261"/>
        <v/>
      </c>
      <c r="CN102" s="44" t="str">
        <f t="shared" si="262"/>
        <v/>
      </c>
      <c r="CO102" s="44" t="str">
        <f t="shared" si="263"/>
        <v/>
      </c>
      <c r="CP102" s="44" t="str">
        <f t="shared" si="264"/>
        <v/>
      </c>
      <c r="CQ102" s="44" t="str">
        <f t="shared" si="265"/>
        <v/>
      </c>
      <c r="CR102" s="44" t="str">
        <f t="shared" si="266"/>
        <v/>
      </c>
      <c r="CS102" s="44" t="str">
        <f t="shared" si="267"/>
        <v/>
      </c>
      <c r="CT102" s="44" t="str">
        <f t="shared" si="268"/>
        <v/>
      </c>
      <c r="CU102" s="44" t="str">
        <f t="shared" si="269"/>
        <v/>
      </c>
      <c r="CV102" s="44" t="str">
        <f t="shared" si="270"/>
        <v/>
      </c>
      <c r="CW102" s="44" t="str">
        <f t="shared" si="271"/>
        <v/>
      </c>
      <c r="CX102" s="44" t="str">
        <f t="shared" si="272"/>
        <v/>
      </c>
      <c r="CY102" s="44" t="str">
        <f t="shared" si="273"/>
        <v/>
      </c>
      <c r="CZ102" s="44" t="str">
        <f t="shared" si="227"/>
        <v/>
      </c>
      <c r="DA102" s="45">
        <f t="shared" si="228"/>
        <v>0</v>
      </c>
      <c r="DB102" s="45">
        <f t="shared" si="229"/>
        <v>0</v>
      </c>
      <c r="DC102" s="45">
        <f t="shared" si="230"/>
        <v>0</v>
      </c>
      <c r="DD102" s="45">
        <f t="shared" si="231"/>
        <v>0</v>
      </c>
      <c r="DE102" s="45">
        <f t="shared" si="232"/>
        <v>0</v>
      </c>
      <c r="DF102" s="45">
        <f t="shared" si="233"/>
        <v>0</v>
      </c>
      <c r="DG102" s="45">
        <f t="shared" si="234"/>
        <v>0</v>
      </c>
      <c r="DH102" s="45">
        <f t="shared" si="235"/>
        <v>0</v>
      </c>
      <c r="DI102" s="45">
        <f t="shared" si="236"/>
        <v>0</v>
      </c>
      <c r="DJ102" s="45">
        <f t="shared" si="237"/>
        <v>0</v>
      </c>
      <c r="DK102" s="45">
        <f t="shared" si="238"/>
        <v>0</v>
      </c>
      <c r="DL102" s="45">
        <f t="shared" si="239"/>
        <v>0</v>
      </c>
      <c r="DM102" s="45">
        <f t="shared" si="240"/>
        <v>0</v>
      </c>
      <c r="DN102" s="45">
        <f t="shared" si="241"/>
        <v>0</v>
      </c>
      <c r="DO102" s="45">
        <f t="shared" si="242"/>
        <v>0</v>
      </c>
      <c r="DP102" s="45">
        <f t="shared" si="243"/>
        <v>0</v>
      </c>
      <c r="DQ102" s="45">
        <f t="shared" si="244"/>
        <v>0</v>
      </c>
      <c r="DR102" s="45">
        <f t="shared" si="245"/>
        <v>0</v>
      </c>
      <c r="DS102" s="45">
        <f t="shared" si="246"/>
        <v>0</v>
      </c>
      <c r="DT102" s="45">
        <f t="shared" si="247"/>
        <v>0</v>
      </c>
      <c r="DU102" s="45">
        <f t="shared" si="248"/>
        <v>0</v>
      </c>
      <c r="DV102" s="45">
        <f t="shared" si="249"/>
        <v>0</v>
      </c>
      <c r="DW102" s="45">
        <f t="shared" si="250"/>
        <v>0</v>
      </c>
      <c r="DX102" s="45">
        <f t="shared" si="251"/>
        <v>0</v>
      </c>
      <c r="DY102" s="45">
        <f t="shared" si="252"/>
        <v>0</v>
      </c>
      <c r="DZ102" s="45">
        <f t="shared" si="253"/>
        <v>0</v>
      </c>
    </row>
    <row r="103" spans="1:130" x14ac:dyDescent="0.25">
      <c r="A103" s="66" t="s">
        <v>40</v>
      </c>
      <c r="B103" s="47">
        <f t="shared" si="220"/>
        <v>0</v>
      </c>
      <c r="C103" s="48">
        <f t="shared" si="220"/>
        <v>0</v>
      </c>
      <c r="D103" s="33"/>
      <c r="E103" s="34"/>
      <c r="F103" s="35"/>
      <c r="G103" s="34"/>
      <c r="H103" s="35"/>
      <c r="I103" s="34"/>
      <c r="J103" s="35"/>
      <c r="K103" s="34"/>
      <c r="L103" s="35"/>
      <c r="M103" s="36"/>
      <c r="N103" s="37"/>
      <c r="O103" s="38"/>
      <c r="P103" s="39"/>
      <c r="Q103" s="38"/>
      <c r="R103" s="39"/>
      <c r="S103" s="38"/>
      <c r="T103" s="39"/>
      <c r="U103" s="38"/>
      <c r="V103" s="39"/>
      <c r="W103" s="38"/>
      <c r="X103" s="39"/>
      <c r="Y103" s="38"/>
      <c r="Z103" s="39"/>
      <c r="AA103" s="38"/>
      <c r="AB103" s="39"/>
      <c r="AC103" s="38"/>
      <c r="AD103" s="39"/>
      <c r="AE103" s="38"/>
      <c r="AF103" s="39"/>
      <c r="AG103" s="38"/>
      <c r="AH103" s="39"/>
      <c r="AI103" s="38"/>
      <c r="AJ103" s="39"/>
      <c r="AK103" s="38"/>
      <c r="AL103" s="39"/>
      <c r="AM103" s="38"/>
      <c r="AN103" s="39"/>
      <c r="AO103" s="38"/>
      <c r="AP103" s="39"/>
      <c r="AQ103" s="40"/>
      <c r="AR103" s="41"/>
      <c r="AS103" s="40"/>
      <c r="AT103" s="37"/>
      <c r="AU103" s="38"/>
      <c r="AV103" s="39"/>
      <c r="AW103" s="42"/>
      <c r="AX103" s="43" t="str">
        <f t="shared" si="221"/>
        <v/>
      </c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10"/>
      <c r="BJ103" s="10"/>
      <c r="BK103" s="10"/>
      <c r="BL103" s="10"/>
      <c r="BU103" s="10"/>
      <c r="BW103" s="11"/>
      <c r="CA103" s="44" t="str">
        <f t="shared" si="222"/>
        <v/>
      </c>
      <c r="CB103" s="44" t="str">
        <f t="shared" si="223"/>
        <v/>
      </c>
      <c r="CC103" s="44" t="str">
        <f t="shared" si="224"/>
        <v/>
      </c>
      <c r="CD103" s="44" t="str">
        <f t="shared" si="225"/>
        <v/>
      </c>
      <c r="CE103" s="44" t="str">
        <f t="shared" si="226"/>
        <v/>
      </c>
      <c r="CF103" s="44" t="str">
        <f t="shared" si="254"/>
        <v/>
      </c>
      <c r="CG103" s="44" t="str">
        <f t="shared" si="255"/>
        <v/>
      </c>
      <c r="CH103" s="44" t="str">
        <f t="shared" si="256"/>
        <v/>
      </c>
      <c r="CI103" s="44" t="str">
        <f t="shared" si="257"/>
        <v/>
      </c>
      <c r="CJ103" s="44" t="str">
        <f t="shared" si="258"/>
        <v/>
      </c>
      <c r="CK103" s="44" t="str">
        <f t="shared" si="259"/>
        <v/>
      </c>
      <c r="CL103" s="44" t="str">
        <f t="shared" si="260"/>
        <v/>
      </c>
      <c r="CM103" s="44" t="str">
        <f t="shared" si="261"/>
        <v/>
      </c>
      <c r="CN103" s="44" t="str">
        <f t="shared" si="262"/>
        <v/>
      </c>
      <c r="CO103" s="44" t="str">
        <f t="shared" si="263"/>
        <v/>
      </c>
      <c r="CP103" s="44" t="str">
        <f t="shared" si="264"/>
        <v/>
      </c>
      <c r="CQ103" s="44" t="str">
        <f t="shared" si="265"/>
        <v/>
      </c>
      <c r="CR103" s="44" t="str">
        <f t="shared" si="266"/>
        <v/>
      </c>
      <c r="CS103" s="44" t="str">
        <f t="shared" si="267"/>
        <v/>
      </c>
      <c r="CT103" s="44" t="str">
        <f t="shared" si="268"/>
        <v/>
      </c>
      <c r="CU103" s="44" t="str">
        <f t="shared" si="269"/>
        <v/>
      </c>
      <c r="CV103" s="44" t="str">
        <f t="shared" si="270"/>
        <v/>
      </c>
      <c r="CW103" s="44" t="str">
        <f t="shared" si="271"/>
        <v/>
      </c>
      <c r="CX103" s="44" t="str">
        <f t="shared" si="272"/>
        <v/>
      </c>
      <c r="CY103" s="44" t="str">
        <f t="shared" si="273"/>
        <v/>
      </c>
      <c r="CZ103" s="44" t="str">
        <f t="shared" si="227"/>
        <v/>
      </c>
      <c r="DA103" s="45">
        <f t="shared" si="228"/>
        <v>0</v>
      </c>
      <c r="DB103" s="45">
        <f t="shared" si="229"/>
        <v>0</v>
      </c>
      <c r="DC103" s="45">
        <f t="shared" si="230"/>
        <v>0</v>
      </c>
      <c r="DD103" s="45">
        <f t="shared" si="231"/>
        <v>0</v>
      </c>
      <c r="DE103" s="45">
        <f t="shared" si="232"/>
        <v>0</v>
      </c>
      <c r="DF103" s="45">
        <f t="shared" si="233"/>
        <v>0</v>
      </c>
      <c r="DG103" s="45">
        <f t="shared" si="234"/>
        <v>0</v>
      </c>
      <c r="DH103" s="45">
        <f t="shared" si="235"/>
        <v>0</v>
      </c>
      <c r="DI103" s="45">
        <f t="shared" si="236"/>
        <v>0</v>
      </c>
      <c r="DJ103" s="45">
        <f t="shared" si="237"/>
        <v>0</v>
      </c>
      <c r="DK103" s="45">
        <f t="shared" si="238"/>
        <v>0</v>
      </c>
      <c r="DL103" s="45">
        <f t="shared" si="239"/>
        <v>0</v>
      </c>
      <c r="DM103" s="45">
        <f t="shared" si="240"/>
        <v>0</v>
      </c>
      <c r="DN103" s="45">
        <f t="shared" si="241"/>
        <v>0</v>
      </c>
      <c r="DO103" s="45">
        <f t="shared" si="242"/>
        <v>0</v>
      </c>
      <c r="DP103" s="45">
        <f t="shared" si="243"/>
        <v>0</v>
      </c>
      <c r="DQ103" s="45">
        <f t="shared" si="244"/>
        <v>0</v>
      </c>
      <c r="DR103" s="45">
        <f t="shared" si="245"/>
        <v>0</v>
      </c>
      <c r="DS103" s="45">
        <f t="shared" si="246"/>
        <v>0</v>
      </c>
      <c r="DT103" s="45">
        <f t="shared" si="247"/>
        <v>0</v>
      </c>
      <c r="DU103" s="45">
        <f t="shared" si="248"/>
        <v>0</v>
      </c>
      <c r="DV103" s="45">
        <f t="shared" si="249"/>
        <v>0</v>
      </c>
      <c r="DW103" s="45">
        <f t="shared" si="250"/>
        <v>0</v>
      </c>
      <c r="DX103" s="45">
        <f t="shared" si="251"/>
        <v>0</v>
      </c>
      <c r="DY103" s="45">
        <f t="shared" si="252"/>
        <v>0</v>
      </c>
      <c r="DZ103" s="45">
        <f t="shared" si="253"/>
        <v>0</v>
      </c>
    </row>
    <row r="104" spans="1:130" ht="22.5" x14ac:dyDescent="0.25">
      <c r="A104" s="67" t="s">
        <v>41</v>
      </c>
      <c r="B104" s="47">
        <f t="shared" si="220"/>
        <v>0</v>
      </c>
      <c r="C104" s="48">
        <f t="shared" si="220"/>
        <v>0</v>
      </c>
      <c r="D104" s="33"/>
      <c r="E104" s="34"/>
      <c r="F104" s="35"/>
      <c r="G104" s="34"/>
      <c r="H104" s="35"/>
      <c r="I104" s="34"/>
      <c r="J104" s="35"/>
      <c r="K104" s="34"/>
      <c r="L104" s="35"/>
      <c r="M104" s="36"/>
      <c r="N104" s="37"/>
      <c r="O104" s="38"/>
      <c r="P104" s="39"/>
      <c r="Q104" s="38"/>
      <c r="R104" s="39"/>
      <c r="S104" s="38"/>
      <c r="T104" s="39"/>
      <c r="U104" s="38"/>
      <c r="V104" s="39"/>
      <c r="W104" s="38"/>
      <c r="X104" s="39"/>
      <c r="Y104" s="38"/>
      <c r="Z104" s="39"/>
      <c r="AA104" s="38"/>
      <c r="AB104" s="39"/>
      <c r="AC104" s="38"/>
      <c r="AD104" s="39"/>
      <c r="AE104" s="38"/>
      <c r="AF104" s="39"/>
      <c r="AG104" s="38"/>
      <c r="AH104" s="39"/>
      <c r="AI104" s="38"/>
      <c r="AJ104" s="39"/>
      <c r="AK104" s="38"/>
      <c r="AL104" s="39"/>
      <c r="AM104" s="38"/>
      <c r="AN104" s="39"/>
      <c r="AO104" s="38"/>
      <c r="AP104" s="39"/>
      <c r="AQ104" s="40"/>
      <c r="AR104" s="41"/>
      <c r="AS104" s="40"/>
      <c r="AT104" s="37"/>
      <c r="AU104" s="38"/>
      <c r="AV104" s="39"/>
      <c r="AW104" s="42"/>
      <c r="AX104" s="43" t="str">
        <f t="shared" si="221"/>
        <v/>
      </c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10"/>
      <c r="BJ104" s="10"/>
      <c r="BK104" s="10"/>
      <c r="BL104" s="10"/>
      <c r="BU104" s="10"/>
      <c r="BW104" s="11"/>
      <c r="CA104" s="44" t="str">
        <f t="shared" si="222"/>
        <v/>
      </c>
      <c r="CB104" s="44" t="str">
        <f t="shared" si="223"/>
        <v/>
      </c>
      <c r="CC104" s="44" t="str">
        <f t="shared" si="224"/>
        <v/>
      </c>
      <c r="CD104" s="44" t="str">
        <f t="shared" si="225"/>
        <v/>
      </c>
      <c r="CE104" s="44" t="str">
        <f t="shared" si="226"/>
        <v/>
      </c>
      <c r="CF104" s="44" t="str">
        <f t="shared" si="254"/>
        <v/>
      </c>
      <c r="CG104" s="44" t="str">
        <f t="shared" si="255"/>
        <v/>
      </c>
      <c r="CH104" s="44" t="str">
        <f t="shared" si="256"/>
        <v/>
      </c>
      <c r="CI104" s="44" t="str">
        <f t="shared" si="257"/>
        <v/>
      </c>
      <c r="CJ104" s="44" t="str">
        <f t="shared" si="258"/>
        <v/>
      </c>
      <c r="CK104" s="44" t="str">
        <f t="shared" si="259"/>
        <v/>
      </c>
      <c r="CL104" s="44" t="str">
        <f t="shared" si="260"/>
        <v/>
      </c>
      <c r="CM104" s="44" t="str">
        <f t="shared" si="261"/>
        <v/>
      </c>
      <c r="CN104" s="44" t="str">
        <f t="shared" si="262"/>
        <v/>
      </c>
      <c r="CO104" s="44" t="str">
        <f t="shared" si="263"/>
        <v/>
      </c>
      <c r="CP104" s="44" t="str">
        <f t="shared" si="264"/>
        <v/>
      </c>
      <c r="CQ104" s="44" t="str">
        <f t="shared" si="265"/>
        <v/>
      </c>
      <c r="CR104" s="44" t="str">
        <f t="shared" si="266"/>
        <v/>
      </c>
      <c r="CS104" s="44" t="str">
        <f t="shared" si="267"/>
        <v/>
      </c>
      <c r="CT104" s="44" t="str">
        <f t="shared" si="268"/>
        <v/>
      </c>
      <c r="CU104" s="44" t="str">
        <f t="shared" si="269"/>
        <v/>
      </c>
      <c r="CV104" s="44" t="str">
        <f t="shared" si="270"/>
        <v/>
      </c>
      <c r="CW104" s="44" t="str">
        <f t="shared" si="271"/>
        <v/>
      </c>
      <c r="CX104" s="44" t="str">
        <f t="shared" si="272"/>
        <v/>
      </c>
      <c r="CY104" s="44" t="str">
        <f t="shared" si="273"/>
        <v/>
      </c>
      <c r="CZ104" s="44" t="str">
        <f t="shared" si="227"/>
        <v/>
      </c>
      <c r="DA104" s="45">
        <f t="shared" si="228"/>
        <v>0</v>
      </c>
      <c r="DB104" s="45">
        <f t="shared" si="229"/>
        <v>0</v>
      </c>
      <c r="DC104" s="45">
        <f t="shared" si="230"/>
        <v>0</v>
      </c>
      <c r="DD104" s="45">
        <f t="shared" si="231"/>
        <v>0</v>
      </c>
      <c r="DE104" s="45">
        <f t="shared" si="232"/>
        <v>0</v>
      </c>
      <c r="DF104" s="45">
        <f t="shared" si="233"/>
        <v>0</v>
      </c>
      <c r="DG104" s="45">
        <f t="shared" si="234"/>
        <v>0</v>
      </c>
      <c r="DH104" s="45">
        <f t="shared" si="235"/>
        <v>0</v>
      </c>
      <c r="DI104" s="45">
        <f t="shared" si="236"/>
        <v>0</v>
      </c>
      <c r="DJ104" s="45">
        <f t="shared" si="237"/>
        <v>0</v>
      </c>
      <c r="DK104" s="45">
        <f t="shared" si="238"/>
        <v>0</v>
      </c>
      <c r="DL104" s="45">
        <f t="shared" si="239"/>
        <v>0</v>
      </c>
      <c r="DM104" s="45">
        <f t="shared" si="240"/>
        <v>0</v>
      </c>
      <c r="DN104" s="45">
        <f t="shared" si="241"/>
        <v>0</v>
      </c>
      <c r="DO104" s="45">
        <f t="shared" si="242"/>
        <v>0</v>
      </c>
      <c r="DP104" s="45">
        <f t="shared" si="243"/>
        <v>0</v>
      </c>
      <c r="DQ104" s="45">
        <f t="shared" si="244"/>
        <v>0</v>
      </c>
      <c r="DR104" s="45">
        <f t="shared" si="245"/>
        <v>0</v>
      </c>
      <c r="DS104" s="45">
        <f t="shared" si="246"/>
        <v>0</v>
      </c>
      <c r="DT104" s="45">
        <f t="shared" si="247"/>
        <v>0</v>
      </c>
      <c r="DU104" s="45">
        <f t="shared" si="248"/>
        <v>0</v>
      </c>
      <c r="DV104" s="45">
        <f t="shared" si="249"/>
        <v>0</v>
      </c>
      <c r="DW104" s="45">
        <f t="shared" si="250"/>
        <v>0</v>
      </c>
      <c r="DX104" s="45">
        <f t="shared" si="251"/>
        <v>0</v>
      </c>
      <c r="DY104" s="45">
        <f t="shared" si="252"/>
        <v>0</v>
      </c>
      <c r="DZ104" s="45">
        <f t="shared" si="253"/>
        <v>0</v>
      </c>
    </row>
    <row r="105" spans="1:130" ht="22.5" x14ac:dyDescent="0.25">
      <c r="A105" s="67" t="s">
        <v>42</v>
      </c>
      <c r="B105" s="47">
        <f t="shared" si="220"/>
        <v>0</v>
      </c>
      <c r="C105" s="48">
        <f t="shared" si="220"/>
        <v>0</v>
      </c>
      <c r="D105" s="33"/>
      <c r="E105" s="34"/>
      <c r="F105" s="35"/>
      <c r="G105" s="34"/>
      <c r="H105" s="35"/>
      <c r="I105" s="34"/>
      <c r="J105" s="35"/>
      <c r="K105" s="34"/>
      <c r="L105" s="35"/>
      <c r="M105" s="36"/>
      <c r="N105" s="37"/>
      <c r="O105" s="38"/>
      <c r="P105" s="39"/>
      <c r="Q105" s="38"/>
      <c r="R105" s="39"/>
      <c r="S105" s="38"/>
      <c r="T105" s="39"/>
      <c r="U105" s="38"/>
      <c r="V105" s="39"/>
      <c r="W105" s="38"/>
      <c r="X105" s="39"/>
      <c r="Y105" s="38"/>
      <c r="Z105" s="39"/>
      <c r="AA105" s="38"/>
      <c r="AB105" s="39"/>
      <c r="AC105" s="38"/>
      <c r="AD105" s="39"/>
      <c r="AE105" s="38"/>
      <c r="AF105" s="39"/>
      <c r="AG105" s="38"/>
      <c r="AH105" s="39"/>
      <c r="AI105" s="38"/>
      <c r="AJ105" s="39"/>
      <c r="AK105" s="38"/>
      <c r="AL105" s="39"/>
      <c r="AM105" s="38"/>
      <c r="AN105" s="39"/>
      <c r="AO105" s="38"/>
      <c r="AP105" s="39"/>
      <c r="AQ105" s="40"/>
      <c r="AR105" s="37"/>
      <c r="AS105" s="40"/>
      <c r="AT105" s="37"/>
      <c r="AU105" s="38"/>
      <c r="AV105" s="39"/>
      <c r="AW105" s="42"/>
      <c r="AX105" s="43" t="str">
        <f t="shared" si="221"/>
        <v/>
      </c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10"/>
      <c r="BJ105" s="10"/>
      <c r="BK105" s="10"/>
      <c r="BL105" s="10"/>
      <c r="BU105" s="10"/>
      <c r="BW105" s="11"/>
      <c r="CA105" s="44" t="str">
        <f t="shared" si="222"/>
        <v/>
      </c>
      <c r="CB105" s="44" t="str">
        <f t="shared" si="223"/>
        <v/>
      </c>
      <c r="CC105" s="44" t="str">
        <f t="shared" si="224"/>
        <v/>
      </c>
      <c r="CD105" s="44" t="str">
        <f t="shared" si="225"/>
        <v/>
      </c>
      <c r="CE105" s="44" t="str">
        <f t="shared" si="226"/>
        <v/>
      </c>
      <c r="CF105" s="44" t="str">
        <f t="shared" si="254"/>
        <v/>
      </c>
      <c r="CG105" s="44" t="str">
        <f t="shared" si="255"/>
        <v/>
      </c>
      <c r="CH105" s="44" t="str">
        <f t="shared" si="256"/>
        <v/>
      </c>
      <c r="CI105" s="44" t="str">
        <f t="shared" si="257"/>
        <v/>
      </c>
      <c r="CJ105" s="44" t="str">
        <f t="shared" si="258"/>
        <v/>
      </c>
      <c r="CK105" s="44" t="str">
        <f t="shared" si="259"/>
        <v/>
      </c>
      <c r="CL105" s="44" t="str">
        <f t="shared" si="260"/>
        <v/>
      </c>
      <c r="CM105" s="44" t="str">
        <f t="shared" si="261"/>
        <v/>
      </c>
      <c r="CN105" s="44" t="str">
        <f t="shared" si="262"/>
        <v/>
      </c>
      <c r="CO105" s="44" t="str">
        <f t="shared" si="263"/>
        <v/>
      </c>
      <c r="CP105" s="44" t="str">
        <f t="shared" si="264"/>
        <v/>
      </c>
      <c r="CQ105" s="44" t="str">
        <f t="shared" si="265"/>
        <v/>
      </c>
      <c r="CR105" s="44" t="str">
        <f t="shared" si="266"/>
        <v/>
      </c>
      <c r="CS105" s="44" t="str">
        <f t="shared" si="267"/>
        <v/>
      </c>
      <c r="CT105" s="44" t="str">
        <f t="shared" si="268"/>
        <v/>
      </c>
      <c r="CU105" s="44" t="str">
        <f t="shared" si="269"/>
        <v/>
      </c>
      <c r="CV105" s="44" t="str">
        <f t="shared" si="270"/>
        <v/>
      </c>
      <c r="CW105" s="44" t="str">
        <f t="shared" si="271"/>
        <v/>
      </c>
      <c r="CX105" s="44" t="str">
        <f t="shared" si="272"/>
        <v/>
      </c>
      <c r="CY105" s="44" t="str">
        <f t="shared" si="273"/>
        <v/>
      </c>
      <c r="CZ105" s="44" t="str">
        <f t="shared" si="227"/>
        <v/>
      </c>
      <c r="DA105" s="45">
        <f t="shared" si="228"/>
        <v>0</v>
      </c>
      <c r="DB105" s="45">
        <f t="shared" si="229"/>
        <v>0</v>
      </c>
      <c r="DC105" s="45">
        <f t="shared" si="230"/>
        <v>0</v>
      </c>
      <c r="DD105" s="45">
        <f t="shared" si="231"/>
        <v>0</v>
      </c>
      <c r="DE105" s="45">
        <f t="shared" si="232"/>
        <v>0</v>
      </c>
      <c r="DF105" s="45">
        <f t="shared" si="233"/>
        <v>0</v>
      </c>
      <c r="DG105" s="45">
        <f t="shared" si="234"/>
        <v>0</v>
      </c>
      <c r="DH105" s="45">
        <f t="shared" si="235"/>
        <v>0</v>
      </c>
      <c r="DI105" s="45">
        <f t="shared" si="236"/>
        <v>0</v>
      </c>
      <c r="DJ105" s="45">
        <f t="shared" si="237"/>
        <v>0</v>
      </c>
      <c r="DK105" s="45">
        <f t="shared" si="238"/>
        <v>0</v>
      </c>
      <c r="DL105" s="45">
        <f t="shared" si="239"/>
        <v>0</v>
      </c>
      <c r="DM105" s="45">
        <f t="shared" si="240"/>
        <v>0</v>
      </c>
      <c r="DN105" s="45">
        <f t="shared" si="241"/>
        <v>0</v>
      </c>
      <c r="DO105" s="45">
        <f t="shared" si="242"/>
        <v>0</v>
      </c>
      <c r="DP105" s="45">
        <f t="shared" si="243"/>
        <v>0</v>
      </c>
      <c r="DQ105" s="45">
        <f t="shared" si="244"/>
        <v>0</v>
      </c>
      <c r="DR105" s="45">
        <f t="shared" si="245"/>
        <v>0</v>
      </c>
      <c r="DS105" s="45">
        <f t="shared" si="246"/>
        <v>0</v>
      </c>
      <c r="DT105" s="45">
        <f t="shared" si="247"/>
        <v>0</v>
      </c>
      <c r="DU105" s="45">
        <f t="shared" si="248"/>
        <v>0</v>
      </c>
      <c r="DV105" s="45">
        <f t="shared" si="249"/>
        <v>0</v>
      </c>
      <c r="DW105" s="45">
        <f t="shared" si="250"/>
        <v>0</v>
      </c>
      <c r="DX105" s="45">
        <f t="shared" si="251"/>
        <v>0</v>
      </c>
      <c r="DY105" s="45">
        <f t="shared" si="252"/>
        <v>0</v>
      </c>
      <c r="DZ105" s="45">
        <f t="shared" si="253"/>
        <v>0</v>
      </c>
    </row>
    <row r="106" spans="1:130" ht="22.5" x14ac:dyDescent="0.25">
      <c r="A106" s="67" t="s">
        <v>43</v>
      </c>
      <c r="B106" s="47">
        <f t="shared" si="220"/>
        <v>0</v>
      </c>
      <c r="C106" s="48">
        <f t="shared" si="220"/>
        <v>0</v>
      </c>
      <c r="D106" s="33"/>
      <c r="E106" s="34"/>
      <c r="F106" s="35"/>
      <c r="G106" s="34"/>
      <c r="H106" s="35"/>
      <c r="I106" s="34"/>
      <c r="J106" s="35"/>
      <c r="K106" s="34"/>
      <c r="L106" s="35"/>
      <c r="M106" s="36"/>
      <c r="N106" s="37"/>
      <c r="O106" s="38"/>
      <c r="P106" s="39"/>
      <c r="Q106" s="38"/>
      <c r="R106" s="39"/>
      <c r="S106" s="38"/>
      <c r="T106" s="39"/>
      <c r="U106" s="38"/>
      <c r="V106" s="39"/>
      <c r="W106" s="38"/>
      <c r="X106" s="39"/>
      <c r="Y106" s="38"/>
      <c r="Z106" s="39"/>
      <c r="AA106" s="38"/>
      <c r="AB106" s="39"/>
      <c r="AC106" s="38"/>
      <c r="AD106" s="39"/>
      <c r="AE106" s="38"/>
      <c r="AF106" s="39"/>
      <c r="AG106" s="38"/>
      <c r="AH106" s="39"/>
      <c r="AI106" s="38"/>
      <c r="AJ106" s="39"/>
      <c r="AK106" s="38"/>
      <c r="AL106" s="39"/>
      <c r="AM106" s="38"/>
      <c r="AN106" s="39"/>
      <c r="AO106" s="38"/>
      <c r="AP106" s="39"/>
      <c r="AQ106" s="40"/>
      <c r="AR106" s="41"/>
      <c r="AS106" s="40"/>
      <c r="AT106" s="37"/>
      <c r="AU106" s="38"/>
      <c r="AV106" s="39"/>
      <c r="AW106" s="42"/>
      <c r="AX106" s="43" t="str">
        <f t="shared" si="221"/>
        <v/>
      </c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10"/>
      <c r="BJ106" s="10"/>
      <c r="BK106" s="10"/>
      <c r="BL106" s="10"/>
      <c r="BU106" s="10"/>
      <c r="BW106" s="11"/>
      <c r="CA106" s="44" t="str">
        <f t="shared" si="222"/>
        <v/>
      </c>
      <c r="CB106" s="44" t="str">
        <f t="shared" si="223"/>
        <v/>
      </c>
      <c r="CC106" s="44" t="str">
        <f t="shared" si="224"/>
        <v/>
      </c>
      <c r="CD106" s="44" t="str">
        <f t="shared" si="225"/>
        <v/>
      </c>
      <c r="CE106" s="44" t="str">
        <f t="shared" si="226"/>
        <v/>
      </c>
      <c r="CF106" s="44" t="str">
        <f t="shared" si="254"/>
        <v/>
      </c>
      <c r="CG106" s="44" t="str">
        <f t="shared" si="255"/>
        <v/>
      </c>
      <c r="CH106" s="44" t="str">
        <f t="shared" si="256"/>
        <v/>
      </c>
      <c r="CI106" s="44" t="str">
        <f t="shared" si="257"/>
        <v/>
      </c>
      <c r="CJ106" s="44" t="str">
        <f t="shared" si="258"/>
        <v/>
      </c>
      <c r="CK106" s="44" t="str">
        <f t="shared" si="259"/>
        <v/>
      </c>
      <c r="CL106" s="44" t="str">
        <f t="shared" si="260"/>
        <v/>
      </c>
      <c r="CM106" s="44" t="str">
        <f t="shared" si="261"/>
        <v/>
      </c>
      <c r="CN106" s="44" t="str">
        <f t="shared" si="262"/>
        <v/>
      </c>
      <c r="CO106" s="44" t="str">
        <f t="shared" si="263"/>
        <v/>
      </c>
      <c r="CP106" s="44" t="str">
        <f t="shared" si="264"/>
        <v/>
      </c>
      <c r="CQ106" s="44" t="str">
        <f t="shared" si="265"/>
        <v/>
      </c>
      <c r="CR106" s="44" t="str">
        <f t="shared" si="266"/>
        <v/>
      </c>
      <c r="CS106" s="44" t="str">
        <f t="shared" si="267"/>
        <v/>
      </c>
      <c r="CT106" s="44" t="str">
        <f t="shared" si="268"/>
        <v/>
      </c>
      <c r="CU106" s="44" t="str">
        <f t="shared" si="269"/>
        <v/>
      </c>
      <c r="CV106" s="44" t="str">
        <f t="shared" si="270"/>
        <v/>
      </c>
      <c r="CW106" s="44" t="str">
        <f t="shared" si="271"/>
        <v/>
      </c>
      <c r="CX106" s="44" t="str">
        <f t="shared" si="272"/>
        <v/>
      </c>
      <c r="CY106" s="44" t="str">
        <f t="shared" si="273"/>
        <v/>
      </c>
      <c r="CZ106" s="44" t="str">
        <f t="shared" si="227"/>
        <v/>
      </c>
      <c r="DA106" s="45">
        <f t="shared" si="228"/>
        <v>0</v>
      </c>
      <c r="DB106" s="45">
        <f t="shared" si="229"/>
        <v>0</v>
      </c>
      <c r="DC106" s="45">
        <f t="shared" si="230"/>
        <v>0</v>
      </c>
      <c r="DD106" s="45">
        <f t="shared" si="231"/>
        <v>0</v>
      </c>
      <c r="DE106" s="45">
        <f t="shared" si="232"/>
        <v>0</v>
      </c>
      <c r="DF106" s="45">
        <f t="shared" si="233"/>
        <v>0</v>
      </c>
      <c r="DG106" s="45">
        <f t="shared" si="234"/>
        <v>0</v>
      </c>
      <c r="DH106" s="45">
        <f t="shared" si="235"/>
        <v>0</v>
      </c>
      <c r="DI106" s="45">
        <f t="shared" si="236"/>
        <v>0</v>
      </c>
      <c r="DJ106" s="45">
        <f t="shared" si="237"/>
        <v>0</v>
      </c>
      <c r="DK106" s="45">
        <f t="shared" si="238"/>
        <v>0</v>
      </c>
      <c r="DL106" s="45">
        <f t="shared" si="239"/>
        <v>0</v>
      </c>
      <c r="DM106" s="45">
        <f t="shared" si="240"/>
        <v>0</v>
      </c>
      <c r="DN106" s="45">
        <f t="shared" si="241"/>
        <v>0</v>
      </c>
      <c r="DO106" s="45">
        <f t="shared" si="242"/>
        <v>0</v>
      </c>
      <c r="DP106" s="45">
        <f t="shared" si="243"/>
        <v>0</v>
      </c>
      <c r="DQ106" s="45">
        <f t="shared" si="244"/>
        <v>0</v>
      </c>
      <c r="DR106" s="45">
        <f t="shared" si="245"/>
        <v>0</v>
      </c>
      <c r="DS106" s="45">
        <f t="shared" si="246"/>
        <v>0</v>
      </c>
      <c r="DT106" s="45">
        <f t="shared" si="247"/>
        <v>0</v>
      </c>
      <c r="DU106" s="45">
        <f t="shared" si="248"/>
        <v>0</v>
      </c>
      <c r="DV106" s="45">
        <f t="shared" si="249"/>
        <v>0</v>
      </c>
      <c r="DW106" s="45">
        <f t="shared" si="250"/>
        <v>0</v>
      </c>
      <c r="DX106" s="45">
        <f t="shared" si="251"/>
        <v>0</v>
      </c>
      <c r="DY106" s="45">
        <f t="shared" si="252"/>
        <v>0</v>
      </c>
      <c r="DZ106" s="45">
        <f t="shared" si="253"/>
        <v>0</v>
      </c>
    </row>
    <row r="107" spans="1:130" x14ac:dyDescent="0.25">
      <c r="A107" s="66" t="s">
        <v>44</v>
      </c>
      <c r="B107" s="47">
        <f t="shared" si="220"/>
        <v>0</v>
      </c>
      <c r="C107" s="48">
        <f t="shared" si="220"/>
        <v>0</v>
      </c>
      <c r="D107" s="33"/>
      <c r="E107" s="34"/>
      <c r="F107" s="35"/>
      <c r="G107" s="34"/>
      <c r="H107" s="35"/>
      <c r="I107" s="34"/>
      <c r="J107" s="35"/>
      <c r="K107" s="34"/>
      <c r="L107" s="35"/>
      <c r="M107" s="36"/>
      <c r="N107" s="37"/>
      <c r="O107" s="38"/>
      <c r="P107" s="39"/>
      <c r="Q107" s="38"/>
      <c r="R107" s="39"/>
      <c r="S107" s="38"/>
      <c r="T107" s="39"/>
      <c r="U107" s="38"/>
      <c r="V107" s="39"/>
      <c r="W107" s="38"/>
      <c r="X107" s="39"/>
      <c r="Y107" s="38"/>
      <c r="Z107" s="39"/>
      <c r="AA107" s="38"/>
      <c r="AB107" s="39"/>
      <c r="AC107" s="38"/>
      <c r="AD107" s="39"/>
      <c r="AE107" s="38"/>
      <c r="AF107" s="39"/>
      <c r="AG107" s="38"/>
      <c r="AH107" s="39"/>
      <c r="AI107" s="38"/>
      <c r="AJ107" s="39"/>
      <c r="AK107" s="38"/>
      <c r="AL107" s="39"/>
      <c r="AM107" s="38"/>
      <c r="AN107" s="39"/>
      <c r="AO107" s="38"/>
      <c r="AP107" s="39"/>
      <c r="AQ107" s="40"/>
      <c r="AR107" s="41"/>
      <c r="AS107" s="40"/>
      <c r="AT107" s="37"/>
      <c r="AU107" s="38"/>
      <c r="AV107" s="39"/>
      <c r="AW107" s="42"/>
      <c r="AX107" s="43" t="str">
        <f t="shared" si="221"/>
        <v/>
      </c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10"/>
      <c r="BJ107" s="10"/>
      <c r="BK107" s="10"/>
      <c r="BL107" s="10"/>
      <c r="BU107" s="10"/>
      <c r="BW107" s="11"/>
      <c r="CA107" s="44" t="str">
        <f t="shared" si="222"/>
        <v/>
      </c>
      <c r="CB107" s="44" t="str">
        <f t="shared" si="223"/>
        <v/>
      </c>
      <c r="CC107" s="44" t="str">
        <f t="shared" si="224"/>
        <v/>
      </c>
      <c r="CD107" s="44" t="str">
        <f t="shared" si="225"/>
        <v/>
      </c>
      <c r="CE107" s="44" t="str">
        <f t="shared" si="226"/>
        <v/>
      </c>
      <c r="CF107" s="44" t="str">
        <f t="shared" si="254"/>
        <v/>
      </c>
      <c r="CG107" s="44" t="str">
        <f t="shared" si="255"/>
        <v/>
      </c>
      <c r="CH107" s="44" t="str">
        <f t="shared" si="256"/>
        <v/>
      </c>
      <c r="CI107" s="44" t="str">
        <f t="shared" si="257"/>
        <v/>
      </c>
      <c r="CJ107" s="44" t="str">
        <f t="shared" si="258"/>
        <v/>
      </c>
      <c r="CK107" s="44" t="str">
        <f t="shared" si="259"/>
        <v/>
      </c>
      <c r="CL107" s="44" t="str">
        <f t="shared" si="260"/>
        <v/>
      </c>
      <c r="CM107" s="44" t="str">
        <f t="shared" si="261"/>
        <v/>
      </c>
      <c r="CN107" s="44" t="str">
        <f t="shared" si="262"/>
        <v/>
      </c>
      <c r="CO107" s="44" t="str">
        <f t="shared" si="263"/>
        <v/>
      </c>
      <c r="CP107" s="44" t="str">
        <f t="shared" si="264"/>
        <v/>
      </c>
      <c r="CQ107" s="44" t="str">
        <f t="shared" si="265"/>
        <v/>
      </c>
      <c r="CR107" s="44" t="str">
        <f t="shared" si="266"/>
        <v/>
      </c>
      <c r="CS107" s="44" t="str">
        <f t="shared" si="267"/>
        <v/>
      </c>
      <c r="CT107" s="44" t="str">
        <f t="shared" si="268"/>
        <v/>
      </c>
      <c r="CU107" s="44" t="str">
        <f t="shared" si="269"/>
        <v/>
      </c>
      <c r="CV107" s="44" t="str">
        <f t="shared" si="270"/>
        <v/>
      </c>
      <c r="CW107" s="44" t="str">
        <f t="shared" si="271"/>
        <v/>
      </c>
      <c r="CX107" s="44" t="str">
        <f t="shared" si="272"/>
        <v/>
      </c>
      <c r="CY107" s="44" t="str">
        <f t="shared" si="273"/>
        <v/>
      </c>
      <c r="CZ107" s="44" t="str">
        <f t="shared" si="227"/>
        <v/>
      </c>
      <c r="DA107" s="45">
        <f t="shared" si="228"/>
        <v>0</v>
      </c>
      <c r="DB107" s="45">
        <f t="shared" si="229"/>
        <v>0</v>
      </c>
      <c r="DC107" s="45">
        <f t="shared" si="230"/>
        <v>0</v>
      </c>
      <c r="DD107" s="45">
        <f t="shared" si="231"/>
        <v>0</v>
      </c>
      <c r="DE107" s="45">
        <f t="shared" si="232"/>
        <v>0</v>
      </c>
      <c r="DF107" s="45">
        <f t="shared" si="233"/>
        <v>0</v>
      </c>
      <c r="DG107" s="45">
        <f t="shared" si="234"/>
        <v>0</v>
      </c>
      <c r="DH107" s="45">
        <f t="shared" si="235"/>
        <v>0</v>
      </c>
      <c r="DI107" s="45">
        <f t="shared" si="236"/>
        <v>0</v>
      </c>
      <c r="DJ107" s="45">
        <f t="shared" si="237"/>
        <v>0</v>
      </c>
      <c r="DK107" s="45">
        <f t="shared" si="238"/>
        <v>0</v>
      </c>
      <c r="DL107" s="45">
        <f t="shared" si="239"/>
        <v>0</v>
      </c>
      <c r="DM107" s="45">
        <f t="shared" si="240"/>
        <v>0</v>
      </c>
      <c r="DN107" s="45">
        <f t="shared" si="241"/>
        <v>0</v>
      </c>
      <c r="DO107" s="45">
        <f t="shared" si="242"/>
        <v>0</v>
      </c>
      <c r="DP107" s="45">
        <f t="shared" si="243"/>
        <v>0</v>
      </c>
      <c r="DQ107" s="45">
        <f t="shared" si="244"/>
        <v>0</v>
      </c>
      <c r="DR107" s="45">
        <f t="shared" si="245"/>
        <v>0</v>
      </c>
      <c r="DS107" s="45">
        <f t="shared" si="246"/>
        <v>0</v>
      </c>
      <c r="DT107" s="45">
        <f t="shared" si="247"/>
        <v>0</v>
      </c>
      <c r="DU107" s="45">
        <f t="shared" si="248"/>
        <v>0</v>
      </c>
      <c r="DV107" s="45">
        <f t="shared" si="249"/>
        <v>0</v>
      </c>
      <c r="DW107" s="45">
        <f t="shared" si="250"/>
        <v>0</v>
      </c>
      <c r="DX107" s="45">
        <f t="shared" si="251"/>
        <v>0</v>
      </c>
      <c r="DY107" s="45">
        <f t="shared" si="252"/>
        <v>0</v>
      </c>
      <c r="DZ107" s="45">
        <f t="shared" si="253"/>
        <v>0</v>
      </c>
    </row>
    <row r="108" spans="1:130" x14ac:dyDescent="0.25">
      <c r="A108" s="66" t="s">
        <v>45</v>
      </c>
      <c r="B108" s="47">
        <f>+D108+F108+H108+J108+L108+N108+P108+R108+T108+V108+X108+Z108+AB108+AD108+AF108+AH108+AJ108+AL108+AN108+AP108</f>
        <v>0</v>
      </c>
      <c r="C108" s="48">
        <f>+E108+G108+I108+K108+M108+O108+Q108+S108+U108+W108+Y108+AA108+AC108+AE108+AG108+AI108+AK108+AM108+AO108+AQ108</f>
        <v>0</v>
      </c>
      <c r="D108" s="37"/>
      <c r="E108" s="38"/>
      <c r="F108" s="39"/>
      <c r="G108" s="38"/>
      <c r="H108" s="39"/>
      <c r="I108" s="42"/>
      <c r="J108" s="37"/>
      <c r="K108" s="37"/>
      <c r="L108" s="39"/>
      <c r="M108" s="42"/>
      <c r="N108" s="37"/>
      <c r="O108" s="38"/>
      <c r="P108" s="39"/>
      <c r="Q108" s="38"/>
      <c r="R108" s="39"/>
      <c r="S108" s="38"/>
      <c r="T108" s="39"/>
      <c r="U108" s="38"/>
      <c r="V108" s="39"/>
      <c r="W108" s="38"/>
      <c r="X108" s="39"/>
      <c r="Y108" s="38"/>
      <c r="Z108" s="39"/>
      <c r="AA108" s="38"/>
      <c r="AB108" s="39"/>
      <c r="AC108" s="38"/>
      <c r="AD108" s="39"/>
      <c r="AE108" s="38"/>
      <c r="AF108" s="39"/>
      <c r="AG108" s="38"/>
      <c r="AH108" s="39"/>
      <c r="AI108" s="38"/>
      <c r="AJ108" s="39"/>
      <c r="AK108" s="38"/>
      <c r="AL108" s="39"/>
      <c r="AM108" s="38"/>
      <c r="AN108" s="39"/>
      <c r="AO108" s="38"/>
      <c r="AP108" s="39"/>
      <c r="AQ108" s="40"/>
      <c r="AR108" s="41"/>
      <c r="AS108" s="40"/>
      <c r="AT108" s="37"/>
      <c r="AU108" s="38"/>
      <c r="AV108" s="39"/>
      <c r="AW108" s="42"/>
      <c r="AX108" s="43" t="str">
        <f t="shared" si="221"/>
        <v/>
      </c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10"/>
      <c r="BJ108" s="10"/>
      <c r="BK108" s="10"/>
      <c r="BL108" s="10"/>
      <c r="BU108" s="10"/>
      <c r="BW108" s="11"/>
      <c r="CA108" s="44" t="str">
        <f t="shared" si="222"/>
        <v/>
      </c>
      <c r="CB108" s="44" t="str">
        <f t="shared" si="223"/>
        <v/>
      </c>
      <c r="CC108" s="44" t="str">
        <f t="shared" si="224"/>
        <v/>
      </c>
      <c r="CD108" s="44" t="str">
        <f t="shared" si="225"/>
        <v/>
      </c>
      <c r="CE108" s="44" t="str">
        <f t="shared" si="226"/>
        <v/>
      </c>
      <c r="CF108" s="44" t="str">
        <f t="shared" si="254"/>
        <v/>
      </c>
      <c r="CG108" s="44" t="str">
        <f t="shared" si="255"/>
        <v/>
      </c>
      <c r="CH108" s="44" t="str">
        <f t="shared" si="256"/>
        <v/>
      </c>
      <c r="CI108" s="44" t="str">
        <f t="shared" si="257"/>
        <v/>
      </c>
      <c r="CJ108" s="44" t="str">
        <f t="shared" si="258"/>
        <v/>
      </c>
      <c r="CK108" s="44" t="str">
        <f t="shared" si="259"/>
        <v/>
      </c>
      <c r="CL108" s="44" t="str">
        <f t="shared" si="260"/>
        <v/>
      </c>
      <c r="CM108" s="44" t="str">
        <f t="shared" si="261"/>
        <v/>
      </c>
      <c r="CN108" s="44" t="str">
        <f t="shared" si="262"/>
        <v/>
      </c>
      <c r="CO108" s="44" t="str">
        <f t="shared" si="263"/>
        <v/>
      </c>
      <c r="CP108" s="44" t="str">
        <f t="shared" si="264"/>
        <v/>
      </c>
      <c r="CQ108" s="44" t="str">
        <f t="shared" si="265"/>
        <v/>
      </c>
      <c r="CR108" s="44" t="str">
        <f t="shared" si="266"/>
        <v/>
      </c>
      <c r="CS108" s="44" t="str">
        <f t="shared" si="267"/>
        <v/>
      </c>
      <c r="CT108" s="44" t="str">
        <f t="shared" si="268"/>
        <v/>
      </c>
      <c r="CU108" s="44" t="str">
        <f t="shared" si="269"/>
        <v/>
      </c>
      <c r="CV108" s="44" t="str">
        <f t="shared" si="270"/>
        <v/>
      </c>
      <c r="CW108" s="44" t="str">
        <f t="shared" si="271"/>
        <v/>
      </c>
      <c r="CX108" s="44" t="str">
        <f t="shared" si="272"/>
        <v/>
      </c>
      <c r="CY108" s="44" t="str">
        <f t="shared" si="273"/>
        <v/>
      </c>
      <c r="CZ108" s="44" t="str">
        <f t="shared" si="227"/>
        <v/>
      </c>
      <c r="DA108" s="45">
        <f t="shared" si="228"/>
        <v>0</v>
      </c>
      <c r="DB108" s="45">
        <f t="shared" si="229"/>
        <v>0</v>
      </c>
      <c r="DC108" s="45">
        <f t="shared" si="230"/>
        <v>0</v>
      </c>
      <c r="DD108" s="45">
        <f t="shared" si="231"/>
        <v>0</v>
      </c>
      <c r="DE108" s="45">
        <f t="shared" si="232"/>
        <v>0</v>
      </c>
      <c r="DF108" s="45">
        <f t="shared" si="233"/>
        <v>0</v>
      </c>
      <c r="DG108" s="45">
        <f t="shared" si="234"/>
        <v>0</v>
      </c>
      <c r="DH108" s="45">
        <f t="shared" si="235"/>
        <v>0</v>
      </c>
      <c r="DI108" s="45">
        <f t="shared" si="236"/>
        <v>0</v>
      </c>
      <c r="DJ108" s="45">
        <f t="shared" si="237"/>
        <v>0</v>
      </c>
      <c r="DK108" s="45">
        <f t="shared" si="238"/>
        <v>0</v>
      </c>
      <c r="DL108" s="45">
        <f t="shared" si="239"/>
        <v>0</v>
      </c>
      <c r="DM108" s="45">
        <f t="shared" si="240"/>
        <v>0</v>
      </c>
      <c r="DN108" s="45">
        <f t="shared" si="241"/>
        <v>0</v>
      </c>
      <c r="DO108" s="45">
        <f t="shared" si="242"/>
        <v>0</v>
      </c>
      <c r="DP108" s="45">
        <f t="shared" si="243"/>
        <v>0</v>
      </c>
      <c r="DQ108" s="45">
        <f t="shared" si="244"/>
        <v>0</v>
      </c>
      <c r="DR108" s="45">
        <f t="shared" si="245"/>
        <v>0</v>
      </c>
      <c r="DS108" s="45">
        <f t="shared" si="246"/>
        <v>0</v>
      </c>
      <c r="DT108" s="45">
        <f t="shared" si="247"/>
        <v>0</v>
      </c>
      <c r="DU108" s="45">
        <f t="shared" si="248"/>
        <v>0</v>
      </c>
      <c r="DV108" s="45">
        <f t="shared" si="249"/>
        <v>0</v>
      </c>
      <c r="DW108" s="45">
        <f t="shared" si="250"/>
        <v>0</v>
      </c>
      <c r="DX108" s="45">
        <f t="shared" si="251"/>
        <v>0</v>
      </c>
      <c r="DY108" s="45">
        <f t="shared" si="252"/>
        <v>0</v>
      </c>
      <c r="DZ108" s="45">
        <f t="shared" si="253"/>
        <v>0</v>
      </c>
    </row>
    <row r="109" spans="1:130" ht="22.5" x14ac:dyDescent="0.25">
      <c r="A109" s="67" t="s">
        <v>46</v>
      </c>
      <c r="B109" s="47">
        <f>+D109+F109+H109</f>
        <v>0</v>
      </c>
      <c r="C109" s="48">
        <f>+E109+G109+I109</f>
        <v>0</v>
      </c>
      <c r="D109" s="37"/>
      <c r="E109" s="38"/>
      <c r="F109" s="39"/>
      <c r="G109" s="38"/>
      <c r="H109" s="39"/>
      <c r="I109" s="42"/>
      <c r="J109" s="50"/>
      <c r="K109" s="51"/>
      <c r="L109" s="50"/>
      <c r="M109" s="51"/>
      <c r="N109" s="50"/>
      <c r="O109" s="51"/>
      <c r="P109" s="50"/>
      <c r="Q109" s="51"/>
      <c r="R109" s="50"/>
      <c r="S109" s="51"/>
      <c r="T109" s="50"/>
      <c r="U109" s="51"/>
      <c r="V109" s="50"/>
      <c r="W109" s="51"/>
      <c r="X109" s="50"/>
      <c r="Y109" s="51"/>
      <c r="Z109" s="50"/>
      <c r="AA109" s="51"/>
      <c r="AB109" s="50"/>
      <c r="AC109" s="51"/>
      <c r="AD109" s="50"/>
      <c r="AE109" s="51"/>
      <c r="AF109" s="50"/>
      <c r="AG109" s="51"/>
      <c r="AH109" s="50"/>
      <c r="AI109" s="51"/>
      <c r="AJ109" s="50"/>
      <c r="AK109" s="51"/>
      <c r="AL109" s="50"/>
      <c r="AM109" s="51"/>
      <c r="AN109" s="50"/>
      <c r="AO109" s="51"/>
      <c r="AP109" s="50"/>
      <c r="AQ109" s="52"/>
      <c r="AR109" s="37"/>
      <c r="AS109" s="40"/>
      <c r="AT109" s="37"/>
      <c r="AU109" s="38"/>
      <c r="AV109" s="39"/>
      <c r="AW109" s="42"/>
      <c r="AX109" s="43" t="str">
        <f t="shared" si="221"/>
        <v/>
      </c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10"/>
      <c r="BJ109" s="10"/>
      <c r="BK109" s="10"/>
      <c r="BL109" s="10"/>
      <c r="BU109" s="10"/>
      <c r="BW109" s="11"/>
      <c r="CA109" s="44" t="str">
        <f t="shared" si="222"/>
        <v/>
      </c>
      <c r="CB109" s="44" t="str">
        <f t="shared" si="223"/>
        <v/>
      </c>
      <c r="CC109" s="44" t="str">
        <f t="shared" si="224"/>
        <v/>
      </c>
      <c r="CD109" s="44" t="str">
        <f t="shared" si="225"/>
        <v/>
      </c>
      <c r="CE109" s="44" t="str">
        <f t="shared" si="226"/>
        <v/>
      </c>
      <c r="CF109" s="44" t="str">
        <f t="shared" si="254"/>
        <v/>
      </c>
      <c r="CG109" s="44" t="str">
        <f t="shared" si="255"/>
        <v/>
      </c>
      <c r="CH109" s="44" t="str">
        <f t="shared" si="256"/>
        <v/>
      </c>
      <c r="CI109" s="44" t="str">
        <f t="shared" si="257"/>
        <v/>
      </c>
      <c r="CJ109" s="44" t="str">
        <f t="shared" si="258"/>
        <v/>
      </c>
      <c r="CK109" s="44" t="str">
        <f t="shared" si="259"/>
        <v/>
      </c>
      <c r="CL109" s="44" t="str">
        <f t="shared" si="260"/>
        <v/>
      </c>
      <c r="CM109" s="44" t="str">
        <f t="shared" si="261"/>
        <v/>
      </c>
      <c r="CN109" s="44" t="str">
        <f t="shared" si="262"/>
        <v/>
      </c>
      <c r="CO109" s="44" t="str">
        <f t="shared" si="263"/>
        <v/>
      </c>
      <c r="CP109" s="44" t="str">
        <f t="shared" si="264"/>
        <v/>
      </c>
      <c r="CQ109" s="44" t="str">
        <f t="shared" si="265"/>
        <v/>
      </c>
      <c r="CR109" s="44" t="str">
        <f t="shared" si="266"/>
        <v/>
      </c>
      <c r="CS109" s="44" t="str">
        <f t="shared" si="267"/>
        <v/>
      </c>
      <c r="CT109" s="44" t="str">
        <f t="shared" si="268"/>
        <v/>
      </c>
      <c r="CU109" s="44" t="str">
        <f t="shared" si="269"/>
        <v/>
      </c>
      <c r="CV109" s="44" t="str">
        <f t="shared" si="270"/>
        <v/>
      </c>
      <c r="CW109" s="44" t="str">
        <f t="shared" si="271"/>
        <v/>
      </c>
      <c r="CX109" s="44" t="str">
        <f t="shared" si="272"/>
        <v/>
      </c>
      <c r="CY109" s="44" t="str">
        <f t="shared" si="273"/>
        <v/>
      </c>
      <c r="CZ109" s="44" t="str">
        <f t="shared" si="227"/>
        <v/>
      </c>
      <c r="DA109" s="45">
        <f t="shared" si="228"/>
        <v>0</v>
      </c>
      <c r="DB109" s="45">
        <f t="shared" si="229"/>
        <v>0</v>
      </c>
      <c r="DC109" s="45">
        <f t="shared" si="230"/>
        <v>0</v>
      </c>
      <c r="DD109" s="45">
        <f t="shared" si="231"/>
        <v>0</v>
      </c>
      <c r="DE109" s="45">
        <f t="shared" si="232"/>
        <v>0</v>
      </c>
      <c r="DF109" s="45">
        <f t="shared" si="233"/>
        <v>0</v>
      </c>
      <c r="DG109" s="45">
        <f t="shared" si="234"/>
        <v>0</v>
      </c>
      <c r="DH109" s="45">
        <f t="shared" si="235"/>
        <v>0</v>
      </c>
      <c r="DI109" s="45">
        <f t="shared" si="236"/>
        <v>0</v>
      </c>
      <c r="DJ109" s="45">
        <f t="shared" si="237"/>
        <v>0</v>
      </c>
      <c r="DK109" s="45">
        <f t="shared" si="238"/>
        <v>0</v>
      </c>
      <c r="DL109" s="45">
        <f t="shared" si="239"/>
        <v>0</v>
      </c>
      <c r="DM109" s="45">
        <f t="shared" si="240"/>
        <v>0</v>
      </c>
      <c r="DN109" s="45">
        <f t="shared" si="241"/>
        <v>0</v>
      </c>
      <c r="DO109" s="45">
        <f t="shared" si="242"/>
        <v>0</v>
      </c>
      <c r="DP109" s="45">
        <f t="shared" si="243"/>
        <v>0</v>
      </c>
      <c r="DQ109" s="45">
        <f t="shared" si="244"/>
        <v>0</v>
      </c>
      <c r="DR109" s="45">
        <f t="shared" si="245"/>
        <v>0</v>
      </c>
      <c r="DS109" s="45">
        <f t="shared" si="246"/>
        <v>0</v>
      </c>
      <c r="DT109" s="45">
        <f t="shared" si="247"/>
        <v>0</v>
      </c>
      <c r="DU109" s="45">
        <f t="shared" si="248"/>
        <v>0</v>
      </c>
      <c r="DV109" s="45">
        <f t="shared" si="249"/>
        <v>0</v>
      </c>
      <c r="DW109" s="45">
        <f t="shared" si="250"/>
        <v>0</v>
      </c>
      <c r="DX109" s="45">
        <f t="shared" si="251"/>
        <v>0</v>
      </c>
      <c r="DY109" s="45">
        <f t="shared" si="252"/>
        <v>0</v>
      </c>
      <c r="DZ109" s="45">
        <f t="shared" si="253"/>
        <v>0</v>
      </c>
    </row>
    <row r="110" spans="1:130" x14ac:dyDescent="0.25">
      <c r="A110" s="67" t="s">
        <v>47</v>
      </c>
      <c r="B110" s="47">
        <f>+P110+R110+T110+V110+X110+Z110+AB110+AD110+AF110+AH110+AJ110+AL110+AN110+AP110</f>
        <v>0</v>
      </c>
      <c r="C110" s="48">
        <f>+Q110+S110+U110+W110+Y110+AA110+AC110+AE110+AG110+AI110+AK110+AM110+AO110+AQ110</f>
        <v>0</v>
      </c>
      <c r="D110" s="33"/>
      <c r="E110" s="34"/>
      <c r="F110" s="35"/>
      <c r="G110" s="34"/>
      <c r="H110" s="35"/>
      <c r="I110" s="34"/>
      <c r="J110" s="35"/>
      <c r="K110" s="34"/>
      <c r="L110" s="35"/>
      <c r="M110" s="36"/>
      <c r="N110" s="33"/>
      <c r="O110" s="34"/>
      <c r="P110" s="39"/>
      <c r="Q110" s="38"/>
      <c r="R110" s="39"/>
      <c r="S110" s="38"/>
      <c r="T110" s="39"/>
      <c r="U110" s="38"/>
      <c r="V110" s="39"/>
      <c r="W110" s="38"/>
      <c r="X110" s="39"/>
      <c r="Y110" s="38"/>
      <c r="Z110" s="39"/>
      <c r="AA110" s="38"/>
      <c r="AB110" s="39"/>
      <c r="AC110" s="38"/>
      <c r="AD110" s="39"/>
      <c r="AE110" s="38"/>
      <c r="AF110" s="39"/>
      <c r="AG110" s="38"/>
      <c r="AH110" s="39"/>
      <c r="AI110" s="38"/>
      <c r="AJ110" s="39"/>
      <c r="AK110" s="38"/>
      <c r="AL110" s="39"/>
      <c r="AM110" s="38"/>
      <c r="AN110" s="39"/>
      <c r="AO110" s="38"/>
      <c r="AP110" s="39"/>
      <c r="AQ110" s="40"/>
      <c r="AR110" s="37"/>
      <c r="AS110" s="40"/>
      <c r="AT110" s="37"/>
      <c r="AU110" s="38"/>
      <c r="AV110" s="39"/>
      <c r="AW110" s="42"/>
      <c r="AX110" s="43" t="str">
        <f t="shared" si="221"/>
        <v/>
      </c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10"/>
      <c r="BJ110" s="10"/>
      <c r="BK110" s="10"/>
      <c r="BL110" s="10"/>
      <c r="BU110" s="10"/>
      <c r="BW110" s="11"/>
      <c r="CA110" s="44" t="str">
        <f t="shared" si="222"/>
        <v/>
      </c>
      <c r="CB110" s="44" t="str">
        <f t="shared" si="223"/>
        <v/>
      </c>
      <c r="CC110" s="44" t="str">
        <f t="shared" si="224"/>
        <v/>
      </c>
      <c r="CD110" s="44" t="str">
        <f t="shared" si="225"/>
        <v/>
      </c>
      <c r="CE110" s="44" t="str">
        <f t="shared" si="226"/>
        <v/>
      </c>
      <c r="CF110" s="44" t="str">
        <f t="shared" si="254"/>
        <v/>
      </c>
      <c r="CG110" s="44" t="str">
        <f t="shared" si="255"/>
        <v/>
      </c>
      <c r="CH110" s="44" t="str">
        <f t="shared" si="256"/>
        <v/>
      </c>
      <c r="CI110" s="44" t="str">
        <f t="shared" si="257"/>
        <v/>
      </c>
      <c r="CJ110" s="44" t="str">
        <f t="shared" si="258"/>
        <v/>
      </c>
      <c r="CK110" s="44" t="str">
        <f t="shared" si="259"/>
        <v/>
      </c>
      <c r="CL110" s="44" t="str">
        <f t="shared" si="260"/>
        <v/>
      </c>
      <c r="CM110" s="44" t="str">
        <f t="shared" si="261"/>
        <v/>
      </c>
      <c r="CN110" s="44" t="str">
        <f t="shared" si="262"/>
        <v/>
      </c>
      <c r="CO110" s="44" t="str">
        <f t="shared" si="263"/>
        <v/>
      </c>
      <c r="CP110" s="44" t="str">
        <f t="shared" si="264"/>
        <v/>
      </c>
      <c r="CQ110" s="44" t="str">
        <f t="shared" si="265"/>
        <v/>
      </c>
      <c r="CR110" s="44" t="str">
        <f t="shared" si="266"/>
        <v/>
      </c>
      <c r="CS110" s="44" t="str">
        <f t="shared" si="267"/>
        <v/>
      </c>
      <c r="CT110" s="44" t="str">
        <f t="shared" si="268"/>
        <v/>
      </c>
      <c r="CU110" s="44" t="str">
        <f t="shared" si="269"/>
        <v/>
      </c>
      <c r="CV110" s="44" t="str">
        <f t="shared" si="270"/>
        <v/>
      </c>
      <c r="CW110" s="44" t="str">
        <f t="shared" si="271"/>
        <v/>
      </c>
      <c r="CX110" s="44" t="str">
        <f t="shared" si="272"/>
        <v/>
      </c>
      <c r="CY110" s="44" t="str">
        <f t="shared" si="273"/>
        <v/>
      </c>
      <c r="CZ110" s="44" t="str">
        <f t="shared" si="227"/>
        <v/>
      </c>
      <c r="DA110" s="45">
        <f t="shared" si="228"/>
        <v>0</v>
      </c>
      <c r="DB110" s="45">
        <f t="shared" si="229"/>
        <v>0</v>
      </c>
      <c r="DC110" s="45">
        <f t="shared" si="230"/>
        <v>0</v>
      </c>
      <c r="DD110" s="45">
        <f t="shared" si="231"/>
        <v>0</v>
      </c>
      <c r="DE110" s="45">
        <f t="shared" si="232"/>
        <v>0</v>
      </c>
      <c r="DF110" s="45">
        <f t="shared" si="233"/>
        <v>0</v>
      </c>
      <c r="DG110" s="45">
        <f t="shared" si="234"/>
        <v>0</v>
      </c>
      <c r="DH110" s="45">
        <f t="shared" si="235"/>
        <v>0</v>
      </c>
      <c r="DI110" s="45">
        <f t="shared" si="236"/>
        <v>0</v>
      </c>
      <c r="DJ110" s="45">
        <f t="shared" si="237"/>
        <v>0</v>
      </c>
      <c r="DK110" s="45">
        <f t="shared" si="238"/>
        <v>0</v>
      </c>
      <c r="DL110" s="45">
        <f t="shared" si="239"/>
        <v>0</v>
      </c>
      <c r="DM110" s="45">
        <f t="shared" si="240"/>
        <v>0</v>
      </c>
      <c r="DN110" s="45">
        <f t="shared" si="241"/>
        <v>0</v>
      </c>
      <c r="DO110" s="45">
        <f t="shared" si="242"/>
        <v>0</v>
      </c>
      <c r="DP110" s="45">
        <f t="shared" si="243"/>
        <v>0</v>
      </c>
      <c r="DQ110" s="45">
        <f t="shared" si="244"/>
        <v>0</v>
      </c>
      <c r="DR110" s="45">
        <f t="shared" si="245"/>
        <v>0</v>
      </c>
      <c r="DS110" s="45">
        <f t="shared" si="246"/>
        <v>0</v>
      </c>
      <c r="DT110" s="45">
        <f t="shared" si="247"/>
        <v>0</v>
      </c>
      <c r="DU110" s="45">
        <f t="shared" si="248"/>
        <v>0</v>
      </c>
      <c r="DV110" s="45">
        <f t="shared" si="249"/>
        <v>0</v>
      </c>
      <c r="DW110" s="45">
        <f t="shared" si="250"/>
        <v>0</v>
      </c>
      <c r="DX110" s="45">
        <f t="shared" si="251"/>
        <v>0</v>
      </c>
      <c r="DY110" s="45">
        <f t="shared" si="252"/>
        <v>0</v>
      </c>
      <c r="DZ110" s="45">
        <f t="shared" si="253"/>
        <v>0</v>
      </c>
    </row>
    <row r="111" spans="1:130" x14ac:dyDescent="0.25">
      <c r="A111" s="66" t="s">
        <v>48</v>
      </c>
      <c r="B111" s="47">
        <f>+N111+P111+R111+T111+V111+X111+Z111+AB111+AD111+AF111+AH111+AJ111+AL111+AN111+AP111</f>
        <v>0</v>
      </c>
      <c r="C111" s="48">
        <f>+O111+Q111+S111+U111+W111+Y111+AA111+AC111+AE111+AG111+AI111+AK111+AM111+AO111+AQ111</f>
        <v>0</v>
      </c>
      <c r="D111" s="41"/>
      <c r="E111" s="51"/>
      <c r="F111" s="50"/>
      <c r="G111" s="51"/>
      <c r="H111" s="50"/>
      <c r="I111" s="53"/>
      <c r="J111" s="41"/>
      <c r="K111" s="41"/>
      <c r="L111" s="50"/>
      <c r="M111" s="53"/>
      <c r="N111" s="37"/>
      <c r="O111" s="38"/>
      <c r="P111" s="39"/>
      <c r="Q111" s="38"/>
      <c r="R111" s="39"/>
      <c r="S111" s="38"/>
      <c r="T111" s="39"/>
      <c r="U111" s="38"/>
      <c r="V111" s="39"/>
      <c r="W111" s="38"/>
      <c r="X111" s="39"/>
      <c r="Y111" s="38"/>
      <c r="Z111" s="39"/>
      <c r="AA111" s="38"/>
      <c r="AB111" s="39"/>
      <c r="AC111" s="38"/>
      <c r="AD111" s="39"/>
      <c r="AE111" s="38"/>
      <c r="AF111" s="39"/>
      <c r="AG111" s="38"/>
      <c r="AH111" s="39"/>
      <c r="AI111" s="38"/>
      <c r="AJ111" s="39"/>
      <c r="AK111" s="38"/>
      <c r="AL111" s="39"/>
      <c r="AM111" s="38"/>
      <c r="AN111" s="39"/>
      <c r="AO111" s="38"/>
      <c r="AP111" s="39"/>
      <c r="AQ111" s="40"/>
      <c r="AR111" s="37"/>
      <c r="AS111" s="40"/>
      <c r="AT111" s="37"/>
      <c r="AU111" s="38"/>
      <c r="AV111" s="39"/>
      <c r="AW111" s="42"/>
      <c r="AX111" s="43" t="str">
        <f t="shared" si="221"/>
        <v/>
      </c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10"/>
      <c r="BJ111" s="10"/>
      <c r="BK111" s="10"/>
      <c r="BL111" s="10"/>
      <c r="BU111" s="10"/>
      <c r="BW111" s="11"/>
      <c r="CA111" s="44" t="str">
        <f t="shared" si="222"/>
        <v/>
      </c>
      <c r="CB111" s="44" t="str">
        <f t="shared" si="223"/>
        <v/>
      </c>
      <c r="CC111" s="44" t="str">
        <f t="shared" si="224"/>
        <v/>
      </c>
      <c r="CD111" s="44" t="str">
        <f t="shared" si="225"/>
        <v/>
      </c>
      <c r="CE111" s="44" t="str">
        <f t="shared" si="226"/>
        <v/>
      </c>
      <c r="CF111" s="44" t="str">
        <f t="shared" si="254"/>
        <v/>
      </c>
      <c r="CG111" s="44" t="str">
        <f t="shared" si="255"/>
        <v/>
      </c>
      <c r="CH111" s="44" t="str">
        <f t="shared" si="256"/>
        <v/>
      </c>
      <c r="CI111" s="44" t="str">
        <f t="shared" si="257"/>
        <v/>
      </c>
      <c r="CJ111" s="44" t="str">
        <f t="shared" si="258"/>
        <v/>
      </c>
      <c r="CK111" s="44" t="str">
        <f t="shared" si="259"/>
        <v/>
      </c>
      <c r="CL111" s="44" t="str">
        <f t="shared" si="260"/>
        <v/>
      </c>
      <c r="CM111" s="44" t="str">
        <f t="shared" si="261"/>
        <v/>
      </c>
      <c r="CN111" s="44" t="str">
        <f t="shared" si="262"/>
        <v/>
      </c>
      <c r="CO111" s="44" t="str">
        <f t="shared" si="263"/>
        <v/>
      </c>
      <c r="CP111" s="44" t="str">
        <f t="shared" si="264"/>
        <v/>
      </c>
      <c r="CQ111" s="44" t="str">
        <f t="shared" si="265"/>
        <v/>
      </c>
      <c r="CR111" s="44" t="str">
        <f t="shared" si="266"/>
        <v/>
      </c>
      <c r="CS111" s="44" t="str">
        <f t="shared" si="267"/>
        <v/>
      </c>
      <c r="CT111" s="44" t="str">
        <f t="shared" si="268"/>
        <v/>
      </c>
      <c r="CU111" s="44" t="str">
        <f t="shared" si="269"/>
        <v/>
      </c>
      <c r="CV111" s="44" t="str">
        <f t="shared" si="270"/>
        <v/>
      </c>
      <c r="CW111" s="44" t="str">
        <f t="shared" si="271"/>
        <v/>
      </c>
      <c r="CX111" s="44" t="str">
        <f t="shared" si="272"/>
        <v/>
      </c>
      <c r="CY111" s="44" t="str">
        <f t="shared" si="273"/>
        <v/>
      </c>
      <c r="CZ111" s="44" t="str">
        <f t="shared" si="227"/>
        <v/>
      </c>
      <c r="DA111" s="45">
        <f t="shared" si="228"/>
        <v>0</v>
      </c>
      <c r="DB111" s="45">
        <f t="shared" si="229"/>
        <v>0</v>
      </c>
      <c r="DC111" s="45">
        <f t="shared" si="230"/>
        <v>0</v>
      </c>
      <c r="DD111" s="45">
        <f t="shared" si="231"/>
        <v>0</v>
      </c>
      <c r="DE111" s="45">
        <f t="shared" si="232"/>
        <v>0</v>
      </c>
      <c r="DF111" s="45">
        <f t="shared" si="233"/>
        <v>0</v>
      </c>
      <c r="DG111" s="45">
        <f t="shared" si="234"/>
        <v>0</v>
      </c>
      <c r="DH111" s="45">
        <f t="shared" si="235"/>
        <v>0</v>
      </c>
      <c r="DI111" s="45">
        <f t="shared" si="236"/>
        <v>0</v>
      </c>
      <c r="DJ111" s="45">
        <f t="shared" si="237"/>
        <v>0</v>
      </c>
      <c r="DK111" s="45">
        <f t="shared" si="238"/>
        <v>0</v>
      </c>
      <c r="DL111" s="45">
        <f t="shared" si="239"/>
        <v>0</v>
      </c>
      <c r="DM111" s="45">
        <f t="shared" si="240"/>
        <v>0</v>
      </c>
      <c r="DN111" s="45">
        <f t="shared" si="241"/>
        <v>0</v>
      </c>
      <c r="DO111" s="45">
        <f t="shared" si="242"/>
        <v>0</v>
      </c>
      <c r="DP111" s="45">
        <f t="shared" si="243"/>
        <v>0</v>
      </c>
      <c r="DQ111" s="45">
        <f t="shared" si="244"/>
        <v>0</v>
      </c>
      <c r="DR111" s="45">
        <f t="shared" si="245"/>
        <v>0</v>
      </c>
      <c r="DS111" s="45">
        <f t="shared" si="246"/>
        <v>0</v>
      </c>
      <c r="DT111" s="45">
        <f t="shared" si="247"/>
        <v>0</v>
      </c>
      <c r="DU111" s="45">
        <f t="shared" si="248"/>
        <v>0</v>
      </c>
      <c r="DV111" s="45">
        <f t="shared" si="249"/>
        <v>0</v>
      </c>
      <c r="DW111" s="45">
        <f t="shared" si="250"/>
        <v>0</v>
      </c>
      <c r="DX111" s="45">
        <f t="shared" si="251"/>
        <v>0</v>
      </c>
      <c r="DY111" s="45">
        <f t="shared" si="252"/>
        <v>0</v>
      </c>
      <c r="DZ111" s="45">
        <f t="shared" si="253"/>
        <v>0</v>
      </c>
    </row>
    <row r="112" spans="1:130" x14ac:dyDescent="0.25">
      <c r="A112" s="66" t="s">
        <v>49</v>
      </c>
      <c r="B112" s="47">
        <f>+D112+F112+H112+J112+L112+N112+P112+R112+T112+V112+X112+Z112+AB112+AD112+AF112+AH112+AJ112+AL112+AN112+AP112</f>
        <v>0</v>
      </c>
      <c r="C112" s="48">
        <f>+E112+G112+I112+K112+M112+O112+Q112+S112+U112+W112+Y112+AA112+AC112+AE112+AG112+AI112+AK112+AM112+AO112+AQ112</f>
        <v>0</v>
      </c>
      <c r="D112" s="37"/>
      <c r="E112" s="38"/>
      <c r="F112" s="39"/>
      <c r="G112" s="38"/>
      <c r="H112" s="39"/>
      <c r="I112" s="42"/>
      <c r="J112" s="37"/>
      <c r="K112" s="37"/>
      <c r="L112" s="39"/>
      <c r="M112" s="42"/>
      <c r="N112" s="37"/>
      <c r="O112" s="38"/>
      <c r="P112" s="39"/>
      <c r="Q112" s="38"/>
      <c r="R112" s="39"/>
      <c r="S112" s="38"/>
      <c r="T112" s="39"/>
      <c r="U112" s="38"/>
      <c r="V112" s="39"/>
      <c r="W112" s="38"/>
      <c r="X112" s="39"/>
      <c r="Y112" s="38"/>
      <c r="Z112" s="39"/>
      <c r="AA112" s="38"/>
      <c r="AB112" s="39"/>
      <c r="AC112" s="38"/>
      <c r="AD112" s="39"/>
      <c r="AE112" s="38"/>
      <c r="AF112" s="39"/>
      <c r="AG112" s="38"/>
      <c r="AH112" s="39"/>
      <c r="AI112" s="38"/>
      <c r="AJ112" s="39"/>
      <c r="AK112" s="38"/>
      <c r="AL112" s="39"/>
      <c r="AM112" s="38"/>
      <c r="AN112" s="39"/>
      <c r="AO112" s="38"/>
      <c r="AP112" s="39"/>
      <c r="AQ112" s="40"/>
      <c r="AR112" s="37"/>
      <c r="AS112" s="40"/>
      <c r="AT112" s="37"/>
      <c r="AU112" s="38"/>
      <c r="AV112" s="39"/>
      <c r="AW112" s="42"/>
      <c r="AX112" s="43" t="str">
        <f t="shared" si="221"/>
        <v/>
      </c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10"/>
      <c r="BJ112" s="10"/>
      <c r="BK112" s="10"/>
      <c r="BL112" s="10"/>
      <c r="BU112" s="10"/>
      <c r="BW112" s="11"/>
      <c r="CA112" s="44" t="str">
        <f t="shared" si="222"/>
        <v/>
      </c>
      <c r="CB112" s="44" t="str">
        <f t="shared" si="223"/>
        <v/>
      </c>
      <c r="CC112" s="44" t="str">
        <f t="shared" si="224"/>
        <v/>
      </c>
      <c r="CD112" s="44" t="str">
        <f t="shared" si="225"/>
        <v/>
      </c>
      <c r="CE112" s="44" t="str">
        <f t="shared" si="226"/>
        <v/>
      </c>
      <c r="CF112" s="44" t="str">
        <f t="shared" si="254"/>
        <v/>
      </c>
      <c r="CG112" s="44" t="str">
        <f t="shared" si="255"/>
        <v/>
      </c>
      <c r="CH112" s="44" t="str">
        <f t="shared" si="256"/>
        <v/>
      </c>
      <c r="CI112" s="44" t="str">
        <f t="shared" si="257"/>
        <v/>
      </c>
      <c r="CJ112" s="44" t="str">
        <f t="shared" si="258"/>
        <v/>
      </c>
      <c r="CK112" s="44" t="str">
        <f t="shared" si="259"/>
        <v/>
      </c>
      <c r="CL112" s="44" t="str">
        <f t="shared" si="260"/>
        <v/>
      </c>
      <c r="CM112" s="44" t="str">
        <f t="shared" si="261"/>
        <v/>
      </c>
      <c r="CN112" s="44" t="str">
        <f t="shared" si="262"/>
        <v/>
      </c>
      <c r="CO112" s="44" t="str">
        <f t="shared" si="263"/>
        <v/>
      </c>
      <c r="CP112" s="44" t="str">
        <f t="shared" si="264"/>
        <v/>
      </c>
      <c r="CQ112" s="44" t="str">
        <f t="shared" si="265"/>
        <v/>
      </c>
      <c r="CR112" s="44" t="str">
        <f t="shared" si="266"/>
        <v/>
      </c>
      <c r="CS112" s="44" t="str">
        <f t="shared" si="267"/>
        <v/>
      </c>
      <c r="CT112" s="44" t="str">
        <f t="shared" si="268"/>
        <v/>
      </c>
      <c r="CU112" s="44" t="str">
        <f t="shared" si="269"/>
        <v/>
      </c>
      <c r="CV112" s="44" t="str">
        <f t="shared" si="270"/>
        <v/>
      </c>
      <c r="CW112" s="44" t="str">
        <f t="shared" si="271"/>
        <v/>
      </c>
      <c r="CX112" s="44" t="str">
        <f t="shared" si="272"/>
        <v/>
      </c>
      <c r="CY112" s="44" t="str">
        <f t="shared" si="273"/>
        <v/>
      </c>
      <c r="CZ112" s="44" t="str">
        <f t="shared" si="227"/>
        <v/>
      </c>
      <c r="DA112" s="45">
        <f t="shared" si="228"/>
        <v>0</v>
      </c>
      <c r="DB112" s="45">
        <f t="shared" si="229"/>
        <v>0</v>
      </c>
      <c r="DC112" s="45">
        <f t="shared" si="230"/>
        <v>0</v>
      </c>
      <c r="DD112" s="45">
        <f t="shared" si="231"/>
        <v>0</v>
      </c>
      <c r="DE112" s="45">
        <f t="shared" si="232"/>
        <v>0</v>
      </c>
      <c r="DF112" s="45">
        <f t="shared" si="233"/>
        <v>0</v>
      </c>
      <c r="DG112" s="45">
        <f t="shared" si="234"/>
        <v>0</v>
      </c>
      <c r="DH112" s="45">
        <f t="shared" si="235"/>
        <v>0</v>
      </c>
      <c r="DI112" s="45">
        <f t="shared" si="236"/>
        <v>0</v>
      </c>
      <c r="DJ112" s="45">
        <f t="shared" si="237"/>
        <v>0</v>
      </c>
      <c r="DK112" s="45">
        <f t="shared" si="238"/>
        <v>0</v>
      </c>
      <c r="DL112" s="45">
        <f t="shared" si="239"/>
        <v>0</v>
      </c>
      <c r="DM112" s="45">
        <f t="shared" si="240"/>
        <v>0</v>
      </c>
      <c r="DN112" s="45">
        <f t="shared" si="241"/>
        <v>0</v>
      </c>
      <c r="DO112" s="45">
        <f t="shared" si="242"/>
        <v>0</v>
      </c>
      <c r="DP112" s="45">
        <f t="shared" si="243"/>
        <v>0</v>
      </c>
      <c r="DQ112" s="45">
        <f t="shared" si="244"/>
        <v>0</v>
      </c>
      <c r="DR112" s="45">
        <f t="shared" si="245"/>
        <v>0</v>
      </c>
      <c r="DS112" s="45">
        <f t="shared" si="246"/>
        <v>0</v>
      </c>
      <c r="DT112" s="45">
        <f t="shared" si="247"/>
        <v>0</v>
      </c>
      <c r="DU112" s="45">
        <f t="shared" si="248"/>
        <v>0</v>
      </c>
      <c r="DV112" s="45">
        <f t="shared" si="249"/>
        <v>0</v>
      </c>
      <c r="DW112" s="45">
        <f t="shared" si="250"/>
        <v>0</v>
      </c>
      <c r="DX112" s="45">
        <f t="shared" si="251"/>
        <v>0</v>
      </c>
      <c r="DY112" s="45">
        <f t="shared" si="252"/>
        <v>0</v>
      </c>
      <c r="DZ112" s="45">
        <f t="shared" si="253"/>
        <v>0</v>
      </c>
    </row>
    <row r="113" spans="1:130" x14ac:dyDescent="0.25">
      <c r="A113" s="46" t="s">
        <v>50</v>
      </c>
      <c r="B113" s="47">
        <f>+P113+R113+T113+V113+X113+Z113+AB113+AD113+AF113+AH113+AJ113+AL113+AN113+AP113</f>
        <v>0</v>
      </c>
      <c r="C113" s="48">
        <f>+Q113+S113+U113+W113+Y113+AA113+AC113+AE113+AG113+AI113+AK113+AM113+AO113+AQ113</f>
        <v>0</v>
      </c>
      <c r="D113" s="33"/>
      <c r="E113" s="34"/>
      <c r="F113" s="35"/>
      <c r="G113" s="34"/>
      <c r="H113" s="35"/>
      <c r="I113" s="34"/>
      <c r="J113" s="35"/>
      <c r="K113" s="34"/>
      <c r="L113" s="35"/>
      <c r="M113" s="36"/>
      <c r="N113" s="33"/>
      <c r="O113" s="34"/>
      <c r="P113" s="39"/>
      <c r="Q113" s="38"/>
      <c r="R113" s="39"/>
      <c r="S113" s="38"/>
      <c r="T113" s="39"/>
      <c r="U113" s="38"/>
      <c r="V113" s="39"/>
      <c r="W113" s="38"/>
      <c r="X113" s="39"/>
      <c r="Y113" s="38"/>
      <c r="Z113" s="39"/>
      <c r="AA113" s="38"/>
      <c r="AB113" s="39"/>
      <c r="AC113" s="38"/>
      <c r="AD113" s="39"/>
      <c r="AE113" s="38"/>
      <c r="AF113" s="39"/>
      <c r="AG113" s="38"/>
      <c r="AH113" s="39"/>
      <c r="AI113" s="38"/>
      <c r="AJ113" s="39"/>
      <c r="AK113" s="38"/>
      <c r="AL113" s="39"/>
      <c r="AM113" s="38"/>
      <c r="AN113" s="39"/>
      <c r="AO113" s="38"/>
      <c r="AP113" s="39"/>
      <c r="AQ113" s="40"/>
      <c r="AR113" s="37"/>
      <c r="AS113" s="40"/>
      <c r="AT113" s="37"/>
      <c r="AU113" s="38"/>
      <c r="AV113" s="39"/>
      <c r="AW113" s="42"/>
      <c r="AX113" s="43" t="str">
        <f t="shared" si="221"/>
        <v/>
      </c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10"/>
      <c r="BJ113" s="10"/>
      <c r="BK113" s="10"/>
      <c r="BL113" s="10"/>
      <c r="BU113" s="10"/>
      <c r="BW113" s="11"/>
      <c r="CA113" s="44" t="str">
        <f t="shared" si="222"/>
        <v/>
      </c>
      <c r="CB113" s="44" t="str">
        <f t="shared" si="223"/>
        <v/>
      </c>
      <c r="CC113" s="44" t="str">
        <f t="shared" si="224"/>
        <v/>
      </c>
      <c r="CD113" s="44" t="str">
        <f t="shared" si="225"/>
        <v/>
      </c>
      <c r="CE113" s="44" t="str">
        <f t="shared" si="226"/>
        <v/>
      </c>
      <c r="CF113" s="44" t="str">
        <f t="shared" si="254"/>
        <v/>
      </c>
      <c r="CG113" s="44" t="str">
        <f t="shared" si="255"/>
        <v/>
      </c>
      <c r="CH113" s="44" t="str">
        <f t="shared" si="256"/>
        <v/>
      </c>
      <c r="CI113" s="44" t="str">
        <f t="shared" si="257"/>
        <v/>
      </c>
      <c r="CJ113" s="44" t="str">
        <f t="shared" si="258"/>
        <v/>
      </c>
      <c r="CK113" s="44" t="str">
        <f t="shared" si="259"/>
        <v/>
      </c>
      <c r="CL113" s="44" t="str">
        <f t="shared" si="260"/>
        <v/>
      </c>
      <c r="CM113" s="44" t="str">
        <f t="shared" si="261"/>
        <v/>
      </c>
      <c r="CN113" s="44" t="str">
        <f t="shared" si="262"/>
        <v/>
      </c>
      <c r="CO113" s="44" t="str">
        <f t="shared" si="263"/>
        <v/>
      </c>
      <c r="CP113" s="44" t="str">
        <f t="shared" si="264"/>
        <v/>
      </c>
      <c r="CQ113" s="44" t="str">
        <f t="shared" si="265"/>
        <v/>
      </c>
      <c r="CR113" s="44" t="str">
        <f t="shared" si="266"/>
        <v/>
      </c>
      <c r="CS113" s="44" t="str">
        <f t="shared" si="267"/>
        <v/>
      </c>
      <c r="CT113" s="44" t="str">
        <f t="shared" si="268"/>
        <v/>
      </c>
      <c r="CU113" s="44" t="str">
        <f t="shared" si="269"/>
        <v/>
      </c>
      <c r="CV113" s="44" t="str">
        <f t="shared" si="270"/>
        <v/>
      </c>
      <c r="CW113" s="44" t="str">
        <f t="shared" si="271"/>
        <v/>
      </c>
      <c r="CX113" s="44" t="str">
        <f t="shared" si="272"/>
        <v/>
      </c>
      <c r="CY113" s="44" t="str">
        <f t="shared" si="273"/>
        <v/>
      </c>
      <c r="CZ113" s="44" t="str">
        <f t="shared" si="227"/>
        <v/>
      </c>
      <c r="DA113" s="45">
        <f t="shared" si="228"/>
        <v>0</v>
      </c>
      <c r="DB113" s="45">
        <f t="shared" si="229"/>
        <v>0</v>
      </c>
      <c r="DC113" s="45">
        <f t="shared" si="230"/>
        <v>0</v>
      </c>
      <c r="DD113" s="45">
        <f t="shared" si="231"/>
        <v>0</v>
      </c>
      <c r="DE113" s="45">
        <f t="shared" si="232"/>
        <v>0</v>
      </c>
      <c r="DF113" s="45">
        <f t="shared" si="233"/>
        <v>0</v>
      </c>
      <c r="DG113" s="45">
        <f t="shared" si="234"/>
        <v>0</v>
      </c>
      <c r="DH113" s="45">
        <f t="shared" si="235"/>
        <v>0</v>
      </c>
      <c r="DI113" s="45">
        <f t="shared" si="236"/>
        <v>0</v>
      </c>
      <c r="DJ113" s="45">
        <f t="shared" si="237"/>
        <v>0</v>
      </c>
      <c r="DK113" s="45">
        <f t="shared" si="238"/>
        <v>0</v>
      </c>
      <c r="DL113" s="45">
        <f t="shared" si="239"/>
        <v>0</v>
      </c>
      <c r="DM113" s="45">
        <f t="shared" si="240"/>
        <v>0</v>
      </c>
      <c r="DN113" s="45">
        <f t="shared" si="241"/>
        <v>0</v>
      </c>
      <c r="DO113" s="45">
        <f t="shared" si="242"/>
        <v>0</v>
      </c>
      <c r="DP113" s="45">
        <f t="shared" si="243"/>
        <v>0</v>
      </c>
      <c r="DQ113" s="45">
        <f t="shared" si="244"/>
        <v>0</v>
      </c>
      <c r="DR113" s="45">
        <f t="shared" si="245"/>
        <v>0</v>
      </c>
      <c r="DS113" s="45">
        <f t="shared" si="246"/>
        <v>0</v>
      </c>
      <c r="DT113" s="45">
        <f t="shared" si="247"/>
        <v>0</v>
      </c>
      <c r="DU113" s="45">
        <f t="shared" si="248"/>
        <v>0</v>
      </c>
      <c r="DV113" s="45">
        <f t="shared" si="249"/>
        <v>0</v>
      </c>
      <c r="DW113" s="45">
        <f t="shared" si="250"/>
        <v>0</v>
      </c>
      <c r="DX113" s="45">
        <f t="shared" si="251"/>
        <v>0</v>
      </c>
      <c r="DY113" s="45">
        <f t="shared" si="252"/>
        <v>0</v>
      </c>
      <c r="DZ113" s="45">
        <f t="shared" si="253"/>
        <v>0</v>
      </c>
    </row>
    <row r="114" spans="1:130" x14ac:dyDescent="0.25">
      <c r="A114" s="66" t="s">
        <v>51</v>
      </c>
      <c r="B114" s="47">
        <f>+P114+R114+T114+V114+X114+Z114+AB114+AD114+AF114+AH114</f>
        <v>0</v>
      </c>
      <c r="C114" s="48">
        <f>+Q114+S114+U114+W114+Y114+AA114+AC114+AE114+AG114+AI114</f>
        <v>0</v>
      </c>
      <c r="D114" s="33"/>
      <c r="E114" s="34"/>
      <c r="F114" s="35"/>
      <c r="G114" s="34"/>
      <c r="H114" s="35"/>
      <c r="I114" s="34"/>
      <c r="J114" s="35"/>
      <c r="K114" s="34"/>
      <c r="L114" s="35"/>
      <c r="M114" s="36"/>
      <c r="N114" s="33"/>
      <c r="O114" s="34"/>
      <c r="P114" s="39"/>
      <c r="Q114" s="38"/>
      <c r="R114" s="39"/>
      <c r="S114" s="38"/>
      <c r="T114" s="39"/>
      <c r="U114" s="38"/>
      <c r="V114" s="39"/>
      <c r="W114" s="38"/>
      <c r="X114" s="39"/>
      <c r="Y114" s="38"/>
      <c r="Z114" s="39"/>
      <c r="AA114" s="38"/>
      <c r="AB114" s="39"/>
      <c r="AC114" s="38"/>
      <c r="AD114" s="39"/>
      <c r="AE114" s="38"/>
      <c r="AF114" s="39"/>
      <c r="AG114" s="38"/>
      <c r="AH114" s="39"/>
      <c r="AI114" s="38"/>
      <c r="AJ114" s="35"/>
      <c r="AK114" s="34"/>
      <c r="AL114" s="35"/>
      <c r="AM114" s="34"/>
      <c r="AN114" s="35"/>
      <c r="AO114" s="34"/>
      <c r="AP114" s="35"/>
      <c r="AQ114" s="54"/>
      <c r="AR114" s="37"/>
      <c r="AS114" s="40"/>
      <c r="AT114" s="37"/>
      <c r="AU114" s="38"/>
      <c r="AV114" s="39"/>
      <c r="AW114" s="42"/>
      <c r="AX114" s="43" t="str">
        <f t="shared" si="221"/>
        <v/>
      </c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10"/>
      <c r="BJ114" s="10"/>
      <c r="BK114" s="10"/>
      <c r="BL114" s="10"/>
      <c r="BU114" s="10"/>
      <c r="BW114" s="11"/>
      <c r="CA114" s="44" t="str">
        <f t="shared" si="222"/>
        <v/>
      </c>
      <c r="CB114" s="44" t="str">
        <f t="shared" si="223"/>
        <v/>
      </c>
      <c r="CC114" s="44" t="str">
        <f t="shared" si="224"/>
        <v/>
      </c>
      <c r="CD114" s="44" t="str">
        <f t="shared" si="225"/>
        <v/>
      </c>
      <c r="CE114" s="44" t="str">
        <f t="shared" si="226"/>
        <v/>
      </c>
      <c r="CF114" s="44" t="str">
        <f t="shared" si="254"/>
        <v/>
      </c>
      <c r="CG114" s="44" t="str">
        <f t="shared" si="255"/>
        <v/>
      </c>
      <c r="CH114" s="44" t="str">
        <f t="shared" si="256"/>
        <v/>
      </c>
      <c r="CI114" s="44" t="str">
        <f t="shared" si="257"/>
        <v/>
      </c>
      <c r="CJ114" s="44" t="str">
        <f t="shared" si="258"/>
        <v/>
      </c>
      <c r="CK114" s="44" t="str">
        <f t="shared" si="259"/>
        <v/>
      </c>
      <c r="CL114" s="44" t="str">
        <f t="shared" si="260"/>
        <v/>
      </c>
      <c r="CM114" s="44" t="str">
        <f t="shared" si="261"/>
        <v/>
      </c>
      <c r="CN114" s="44" t="str">
        <f t="shared" si="262"/>
        <v/>
      </c>
      <c r="CO114" s="44" t="str">
        <f t="shared" si="263"/>
        <v/>
      </c>
      <c r="CP114" s="44" t="str">
        <f t="shared" si="264"/>
        <v/>
      </c>
      <c r="CQ114" s="44" t="str">
        <f t="shared" si="265"/>
        <v/>
      </c>
      <c r="CR114" s="44" t="str">
        <f t="shared" si="266"/>
        <v/>
      </c>
      <c r="CS114" s="44" t="str">
        <f t="shared" si="267"/>
        <v/>
      </c>
      <c r="CT114" s="44" t="str">
        <f t="shared" si="268"/>
        <v/>
      </c>
      <c r="CU114" s="44" t="str">
        <f t="shared" si="269"/>
        <v/>
      </c>
      <c r="CV114" s="44" t="str">
        <f t="shared" si="270"/>
        <v/>
      </c>
      <c r="CW114" s="44" t="str">
        <f t="shared" si="271"/>
        <v/>
      </c>
      <c r="CX114" s="44" t="str">
        <f t="shared" si="272"/>
        <v/>
      </c>
      <c r="CY114" s="44" t="str">
        <f t="shared" si="273"/>
        <v/>
      </c>
      <c r="CZ114" s="44" t="str">
        <f t="shared" si="227"/>
        <v/>
      </c>
      <c r="DA114" s="45">
        <f t="shared" si="228"/>
        <v>0</v>
      </c>
      <c r="DB114" s="45">
        <f t="shared" si="229"/>
        <v>0</v>
      </c>
      <c r="DC114" s="45">
        <f t="shared" si="230"/>
        <v>0</v>
      </c>
      <c r="DD114" s="45">
        <f t="shared" si="231"/>
        <v>0</v>
      </c>
      <c r="DE114" s="45">
        <f t="shared" si="232"/>
        <v>0</v>
      </c>
      <c r="DF114" s="45">
        <f t="shared" si="233"/>
        <v>0</v>
      </c>
      <c r="DG114" s="45">
        <f t="shared" si="234"/>
        <v>0</v>
      </c>
      <c r="DH114" s="45">
        <f t="shared" si="235"/>
        <v>0</v>
      </c>
      <c r="DI114" s="45">
        <f t="shared" si="236"/>
        <v>0</v>
      </c>
      <c r="DJ114" s="45">
        <f t="shared" si="237"/>
        <v>0</v>
      </c>
      <c r="DK114" s="45">
        <f t="shared" si="238"/>
        <v>0</v>
      </c>
      <c r="DL114" s="45">
        <f t="shared" si="239"/>
        <v>0</v>
      </c>
      <c r="DM114" s="45">
        <f t="shared" si="240"/>
        <v>0</v>
      </c>
      <c r="DN114" s="45">
        <f t="shared" si="241"/>
        <v>0</v>
      </c>
      <c r="DO114" s="45">
        <f t="shared" si="242"/>
        <v>0</v>
      </c>
      <c r="DP114" s="45">
        <f t="shared" si="243"/>
        <v>0</v>
      </c>
      <c r="DQ114" s="45">
        <f t="shared" si="244"/>
        <v>0</v>
      </c>
      <c r="DR114" s="45">
        <f t="shared" si="245"/>
        <v>0</v>
      </c>
      <c r="DS114" s="45">
        <f t="shared" si="246"/>
        <v>0</v>
      </c>
      <c r="DT114" s="45">
        <f t="shared" si="247"/>
        <v>0</v>
      </c>
      <c r="DU114" s="45">
        <f t="shared" si="248"/>
        <v>0</v>
      </c>
      <c r="DV114" s="45">
        <f t="shared" si="249"/>
        <v>0</v>
      </c>
      <c r="DW114" s="45">
        <f t="shared" si="250"/>
        <v>0</v>
      </c>
      <c r="DX114" s="45">
        <f t="shared" si="251"/>
        <v>0</v>
      </c>
      <c r="DY114" s="45">
        <f t="shared" si="252"/>
        <v>0</v>
      </c>
      <c r="DZ114" s="45">
        <f t="shared" si="253"/>
        <v>0</v>
      </c>
    </row>
    <row r="115" spans="1:130" x14ac:dyDescent="0.25">
      <c r="A115" s="66" t="s">
        <v>52</v>
      </c>
      <c r="B115" s="47">
        <f t="shared" ref="B115:C117" si="274">+D115+F115+H115+J115+L115+N115+P115+R115+T115+V115+X115+Z115+AB115+AD115+AF115+AH115+AJ115+AL115+AN115+AP115</f>
        <v>0</v>
      </c>
      <c r="C115" s="48">
        <f t="shared" si="274"/>
        <v>0</v>
      </c>
      <c r="D115" s="37"/>
      <c r="E115" s="38"/>
      <c r="F115" s="39"/>
      <c r="G115" s="38"/>
      <c r="H115" s="39"/>
      <c r="I115" s="42"/>
      <c r="J115" s="37"/>
      <c r="K115" s="37"/>
      <c r="L115" s="39"/>
      <c r="M115" s="42"/>
      <c r="N115" s="37"/>
      <c r="O115" s="38"/>
      <c r="P115" s="39"/>
      <c r="Q115" s="38"/>
      <c r="R115" s="39"/>
      <c r="S115" s="38"/>
      <c r="T115" s="39"/>
      <c r="U115" s="38"/>
      <c r="V115" s="39"/>
      <c r="W115" s="38"/>
      <c r="X115" s="39"/>
      <c r="Y115" s="38"/>
      <c r="Z115" s="39"/>
      <c r="AA115" s="38"/>
      <c r="AB115" s="39"/>
      <c r="AC115" s="38"/>
      <c r="AD115" s="39"/>
      <c r="AE115" s="38"/>
      <c r="AF115" s="39"/>
      <c r="AG115" s="38"/>
      <c r="AH115" s="39"/>
      <c r="AI115" s="38"/>
      <c r="AJ115" s="39"/>
      <c r="AK115" s="38"/>
      <c r="AL115" s="39"/>
      <c r="AM115" s="38"/>
      <c r="AN115" s="39"/>
      <c r="AO115" s="38"/>
      <c r="AP115" s="39"/>
      <c r="AQ115" s="40"/>
      <c r="AR115" s="37"/>
      <c r="AS115" s="40"/>
      <c r="AT115" s="37"/>
      <c r="AU115" s="38"/>
      <c r="AV115" s="39"/>
      <c r="AW115" s="42"/>
      <c r="AX115" s="43" t="str">
        <f t="shared" si="221"/>
        <v/>
      </c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10"/>
      <c r="BJ115" s="10"/>
      <c r="BK115" s="10"/>
      <c r="BL115" s="10"/>
      <c r="BU115" s="10"/>
      <c r="BW115" s="11"/>
      <c r="CA115" s="44" t="str">
        <f t="shared" si="222"/>
        <v/>
      </c>
      <c r="CB115" s="44" t="str">
        <f t="shared" si="223"/>
        <v/>
      </c>
      <c r="CC115" s="44" t="str">
        <f t="shared" si="224"/>
        <v/>
      </c>
      <c r="CD115" s="44" t="str">
        <f t="shared" si="225"/>
        <v/>
      </c>
      <c r="CE115" s="44" t="str">
        <f t="shared" si="226"/>
        <v/>
      </c>
      <c r="CF115" s="44" t="str">
        <f t="shared" si="254"/>
        <v/>
      </c>
      <c r="CG115" s="44" t="str">
        <f t="shared" si="255"/>
        <v/>
      </c>
      <c r="CH115" s="44" t="str">
        <f t="shared" si="256"/>
        <v/>
      </c>
      <c r="CI115" s="44" t="str">
        <f t="shared" si="257"/>
        <v/>
      </c>
      <c r="CJ115" s="44" t="str">
        <f t="shared" si="258"/>
        <v/>
      </c>
      <c r="CK115" s="44" t="str">
        <f t="shared" si="259"/>
        <v/>
      </c>
      <c r="CL115" s="44" t="str">
        <f t="shared" si="260"/>
        <v/>
      </c>
      <c r="CM115" s="44" t="str">
        <f t="shared" si="261"/>
        <v/>
      </c>
      <c r="CN115" s="44" t="str">
        <f t="shared" si="262"/>
        <v/>
      </c>
      <c r="CO115" s="44" t="str">
        <f t="shared" si="263"/>
        <v/>
      </c>
      <c r="CP115" s="44" t="str">
        <f t="shared" si="264"/>
        <v/>
      </c>
      <c r="CQ115" s="44" t="str">
        <f t="shared" si="265"/>
        <v/>
      </c>
      <c r="CR115" s="44" t="str">
        <f t="shared" si="266"/>
        <v/>
      </c>
      <c r="CS115" s="44" t="str">
        <f t="shared" si="267"/>
        <v/>
      </c>
      <c r="CT115" s="44" t="str">
        <f t="shared" si="268"/>
        <v/>
      </c>
      <c r="CU115" s="44" t="str">
        <f t="shared" si="269"/>
        <v/>
      </c>
      <c r="CV115" s="44" t="str">
        <f t="shared" si="270"/>
        <v/>
      </c>
      <c r="CW115" s="44" t="str">
        <f t="shared" si="271"/>
        <v/>
      </c>
      <c r="CX115" s="44" t="str">
        <f t="shared" si="272"/>
        <v/>
      </c>
      <c r="CY115" s="44" t="str">
        <f t="shared" si="273"/>
        <v/>
      </c>
      <c r="CZ115" s="44" t="str">
        <f t="shared" si="227"/>
        <v/>
      </c>
      <c r="DA115" s="45">
        <f t="shared" si="228"/>
        <v>0</v>
      </c>
      <c r="DB115" s="45">
        <f t="shared" si="229"/>
        <v>0</v>
      </c>
      <c r="DC115" s="45">
        <f t="shared" si="230"/>
        <v>0</v>
      </c>
      <c r="DD115" s="45">
        <f t="shared" si="231"/>
        <v>0</v>
      </c>
      <c r="DE115" s="45">
        <f t="shared" si="232"/>
        <v>0</v>
      </c>
      <c r="DF115" s="45">
        <f t="shared" si="233"/>
        <v>0</v>
      </c>
      <c r="DG115" s="45">
        <f t="shared" si="234"/>
        <v>0</v>
      </c>
      <c r="DH115" s="45">
        <f t="shared" si="235"/>
        <v>0</v>
      </c>
      <c r="DI115" s="45">
        <f t="shared" si="236"/>
        <v>0</v>
      </c>
      <c r="DJ115" s="45">
        <f t="shared" si="237"/>
        <v>0</v>
      </c>
      <c r="DK115" s="45">
        <f t="shared" si="238"/>
        <v>0</v>
      </c>
      <c r="DL115" s="45">
        <f t="shared" si="239"/>
        <v>0</v>
      </c>
      <c r="DM115" s="45">
        <f t="shared" si="240"/>
        <v>0</v>
      </c>
      <c r="DN115" s="45">
        <f t="shared" si="241"/>
        <v>0</v>
      </c>
      <c r="DO115" s="45">
        <f t="shared" si="242"/>
        <v>0</v>
      </c>
      <c r="DP115" s="45">
        <f t="shared" si="243"/>
        <v>0</v>
      </c>
      <c r="DQ115" s="45">
        <f t="shared" si="244"/>
        <v>0</v>
      </c>
      <c r="DR115" s="45">
        <f t="shared" si="245"/>
        <v>0</v>
      </c>
      <c r="DS115" s="45">
        <f t="shared" si="246"/>
        <v>0</v>
      </c>
      <c r="DT115" s="45">
        <f t="shared" si="247"/>
        <v>0</v>
      </c>
      <c r="DU115" s="45">
        <f t="shared" si="248"/>
        <v>0</v>
      </c>
      <c r="DV115" s="45">
        <f t="shared" si="249"/>
        <v>0</v>
      </c>
      <c r="DW115" s="45">
        <f t="shared" si="250"/>
        <v>0</v>
      </c>
      <c r="DX115" s="45">
        <f t="shared" si="251"/>
        <v>0</v>
      </c>
      <c r="DY115" s="45">
        <f t="shared" si="252"/>
        <v>0</v>
      </c>
      <c r="DZ115" s="45">
        <f t="shared" si="253"/>
        <v>0</v>
      </c>
    </row>
    <row r="116" spans="1:130" x14ac:dyDescent="0.25">
      <c r="A116" s="66" t="s">
        <v>53</v>
      </c>
      <c r="B116" s="47">
        <f t="shared" si="274"/>
        <v>0</v>
      </c>
      <c r="C116" s="48">
        <f t="shared" si="274"/>
        <v>0</v>
      </c>
      <c r="D116" s="37"/>
      <c r="E116" s="38"/>
      <c r="F116" s="39"/>
      <c r="G116" s="38"/>
      <c r="H116" s="39"/>
      <c r="I116" s="42"/>
      <c r="J116" s="37"/>
      <c r="K116" s="37"/>
      <c r="L116" s="39"/>
      <c r="M116" s="42"/>
      <c r="N116" s="37"/>
      <c r="O116" s="38"/>
      <c r="P116" s="39"/>
      <c r="Q116" s="38"/>
      <c r="R116" s="39"/>
      <c r="S116" s="38"/>
      <c r="T116" s="39"/>
      <c r="U116" s="38"/>
      <c r="V116" s="39"/>
      <c r="W116" s="38"/>
      <c r="X116" s="39"/>
      <c r="Y116" s="38"/>
      <c r="Z116" s="39"/>
      <c r="AA116" s="38"/>
      <c r="AB116" s="39"/>
      <c r="AC116" s="38"/>
      <c r="AD116" s="39"/>
      <c r="AE116" s="38"/>
      <c r="AF116" s="39"/>
      <c r="AG116" s="38"/>
      <c r="AH116" s="39"/>
      <c r="AI116" s="38"/>
      <c r="AJ116" s="39"/>
      <c r="AK116" s="38"/>
      <c r="AL116" s="39"/>
      <c r="AM116" s="38"/>
      <c r="AN116" s="39"/>
      <c r="AO116" s="38"/>
      <c r="AP116" s="39"/>
      <c r="AQ116" s="40"/>
      <c r="AR116" s="37"/>
      <c r="AS116" s="40"/>
      <c r="AT116" s="37"/>
      <c r="AU116" s="38"/>
      <c r="AV116" s="39"/>
      <c r="AW116" s="42"/>
      <c r="AX116" s="43" t="str">
        <f t="shared" si="221"/>
        <v/>
      </c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10"/>
      <c r="BJ116" s="10"/>
      <c r="BK116" s="10"/>
      <c r="BL116" s="10"/>
      <c r="BU116" s="10"/>
      <c r="BW116" s="11"/>
      <c r="CA116" s="44" t="str">
        <f t="shared" si="222"/>
        <v/>
      </c>
      <c r="CB116" s="44" t="str">
        <f t="shared" si="223"/>
        <v/>
      </c>
      <c r="CC116" s="44" t="str">
        <f t="shared" si="224"/>
        <v/>
      </c>
      <c r="CD116" s="44" t="str">
        <f t="shared" si="225"/>
        <v/>
      </c>
      <c r="CE116" s="44" t="str">
        <f t="shared" si="226"/>
        <v/>
      </c>
      <c r="CF116" s="44" t="str">
        <f t="shared" si="254"/>
        <v/>
      </c>
      <c r="CG116" s="44" t="str">
        <f t="shared" si="255"/>
        <v/>
      </c>
      <c r="CH116" s="44" t="str">
        <f t="shared" si="256"/>
        <v/>
      </c>
      <c r="CI116" s="44" t="str">
        <f t="shared" si="257"/>
        <v/>
      </c>
      <c r="CJ116" s="44" t="str">
        <f t="shared" si="258"/>
        <v/>
      </c>
      <c r="CK116" s="44" t="str">
        <f t="shared" si="259"/>
        <v/>
      </c>
      <c r="CL116" s="44" t="str">
        <f t="shared" si="260"/>
        <v/>
      </c>
      <c r="CM116" s="44" t="str">
        <f t="shared" si="261"/>
        <v/>
      </c>
      <c r="CN116" s="44" t="str">
        <f t="shared" si="262"/>
        <v/>
      </c>
      <c r="CO116" s="44" t="str">
        <f t="shared" si="263"/>
        <v/>
      </c>
      <c r="CP116" s="44" t="str">
        <f t="shared" si="264"/>
        <v/>
      </c>
      <c r="CQ116" s="44" t="str">
        <f t="shared" si="265"/>
        <v/>
      </c>
      <c r="CR116" s="44" t="str">
        <f t="shared" si="266"/>
        <v/>
      </c>
      <c r="CS116" s="44" t="str">
        <f t="shared" si="267"/>
        <v/>
      </c>
      <c r="CT116" s="44" t="str">
        <f t="shared" si="268"/>
        <v/>
      </c>
      <c r="CU116" s="44" t="str">
        <f t="shared" si="269"/>
        <v/>
      </c>
      <c r="CV116" s="44" t="str">
        <f t="shared" si="270"/>
        <v/>
      </c>
      <c r="CW116" s="44" t="str">
        <f t="shared" si="271"/>
        <v/>
      </c>
      <c r="CX116" s="44" t="str">
        <f t="shared" si="272"/>
        <v/>
      </c>
      <c r="CY116" s="44" t="str">
        <f t="shared" si="273"/>
        <v/>
      </c>
      <c r="CZ116" s="44" t="str">
        <f t="shared" si="227"/>
        <v/>
      </c>
      <c r="DA116" s="45">
        <f t="shared" si="228"/>
        <v>0</v>
      </c>
      <c r="DB116" s="45">
        <f t="shared" si="229"/>
        <v>0</v>
      </c>
      <c r="DC116" s="45">
        <f t="shared" si="230"/>
        <v>0</v>
      </c>
      <c r="DD116" s="45">
        <f t="shared" si="231"/>
        <v>0</v>
      </c>
      <c r="DE116" s="45">
        <f t="shared" si="232"/>
        <v>0</v>
      </c>
      <c r="DF116" s="45">
        <f t="shared" si="233"/>
        <v>0</v>
      </c>
      <c r="DG116" s="45">
        <f t="shared" si="234"/>
        <v>0</v>
      </c>
      <c r="DH116" s="45">
        <f t="shared" si="235"/>
        <v>0</v>
      </c>
      <c r="DI116" s="45">
        <f t="shared" si="236"/>
        <v>0</v>
      </c>
      <c r="DJ116" s="45">
        <f t="shared" si="237"/>
        <v>0</v>
      </c>
      <c r="DK116" s="45">
        <f t="shared" si="238"/>
        <v>0</v>
      </c>
      <c r="DL116" s="45">
        <f t="shared" si="239"/>
        <v>0</v>
      </c>
      <c r="DM116" s="45">
        <f t="shared" si="240"/>
        <v>0</v>
      </c>
      <c r="DN116" s="45">
        <f t="shared" si="241"/>
        <v>0</v>
      </c>
      <c r="DO116" s="45">
        <f t="shared" si="242"/>
        <v>0</v>
      </c>
      <c r="DP116" s="45">
        <f t="shared" si="243"/>
        <v>0</v>
      </c>
      <c r="DQ116" s="45">
        <f t="shared" si="244"/>
        <v>0</v>
      </c>
      <c r="DR116" s="45">
        <f t="shared" si="245"/>
        <v>0</v>
      </c>
      <c r="DS116" s="45">
        <f t="shared" si="246"/>
        <v>0</v>
      </c>
      <c r="DT116" s="45">
        <f t="shared" si="247"/>
        <v>0</v>
      </c>
      <c r="DU116" s="45">
        <f t="shared" si="248"/>
        <v>0</v>
      </c>
      <c r="DV116" s="45">
        <f t="shared" si="249"/>
        <v>0</v>
      </c>
      <c r="DW116" s="45">
        <f t="shared" si="250"/>
        <v>0</v>
      </c>
      <c r="DX116" s="45">
        <f t="shared" si="251"/>
        <v>0</v>
      </c>
      <c r="DY116" s="45">
        <f t="shared" si="252"/>
        <v>0</v>
      </c>
      <c r="DZ116" s="45">
        <f t="shared" si="253"/>
        <v>0</v>
      </c>
    </row>
    <row r="117" spans="1:130" x14ac:dyDescent="0.25">
      <c r="A117" s="57" t="s">
        <v>54</v>
      </c>
      <c r="B117" s="299">
        <f t="shared" si="274"/>
        <v>0</v>
      </c>
      <c r="C117" s="57">
        <f t="shared" si="274"/>
        <v>0</v>
      </c>
      <c r="D117" s="58"/>
      <c r="E117" s="59"/>
      <c r="F117" s="60"/>
      <c r="G117" s="59"/>
      <c r="H117" s="60"/>
      <c r="I117" s="61"/>
      <c r="J117" s="58"/>
      <c r="K117" s="58"/>
      <c r="L117" s="60"/>
      <c r="M117" s="61"/>
      <c r="N117" s="58"/>
      <c r="O117" s="59"/>
      <c r="P117" s="60"/>
      <c r="Q117" s="59"/>
      <c r="R117" s="60"/>
      <c r="S117" s="59"/>
      <c r="T117" s="60"/>
      <c r="U117" s="59"/>
      <c r="V117" s="60"/>
      <c r="W117" s="59"/>
      <c r="X117" s="60"/>
      <c r="Y117" s="59"/>
      <c r="Z117" s="60"/>
      <c r="AA117" s="59"/>
      <c r="AB117" s="60"/>
      <c r="AC117" s="59"/>
      <c r="AD117" s="60"/>
      <c r="AE117" s="59"/>
      <c r="AF117" s="60"/>
      <c r="AG117" s="59"/>
      <c r="AH117" s="60"/>
      <c r="AI117" s="59"/>
      <c r="AJ117" s="60"/>
      <c r="AK117" s="59"/>
      <c r="AL117" s="60"/>
      <c r="AM117" s="59"/>
      <c r="AN117" s="60"/>
      <c r="AO117" s="59"/>
      <c r="AP117" s="60"/>
      <c r="AQ117" s="62"/>
      <c r="AR117" s="58"/>
      <c r="AS117" s="62"/>
      <c r="AT117" s="58"/>
      <c r="AU117" s="59"/>
      <c r="AV117" s="60"/>
      <c r="AW117" s="61"/>
      <c r="AX117" s="43" t="str">
        <f t="shared" si="221"/>
        <v/>
      </c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10"/>
      <c r="BJ117" s="10"/>
      <c r="BK117" s="10"/>
      <c r="BL117" s="10"/>
      <c r="BU117" s="10"/>
      <c r="BW117" s="11"/>
      <c r="CA117" s="44" t="str">
        <f t="shared" si="222"/>
        <v/>
      </c>
      <c r="CB117" s="44" t="str">
        <f t="shared" si="223"/>
        <v/>
      </c>
      <c r="CC117" s="44" t="str">
        <f t="shared" si="224"/>
        <v/>
      </c>
      <c r="CD117" s="44" t="str">
        <f t="shared" si="225"/>
        <v/>
      </c>
      <c r="CE117" s="44" t="str">
        <f t="shared" si="226"/>
        <v/>
      </c>
      <c r="CF117" s="44" t="str">
        <f t="shared" si="254"/>
        <v/>
      </c>
      <c r="CG117" s="44" t="str">
        <f t="shared" si="255"/>
        <v/>
      </c>
      <c r="CH117" s="44" t="str">
        <f t="shared" si="256"/>
        <v/>
      </c>
      <c r="CI117" s="44" t="str">
        <f t="shared" si="257"/>
        <v/>
      </c>
      <c r="CJ117" s="44" t="str">
        <f t="shared" si="258"/>
        <v/>
      </c>
      <c r="CK117" s="44" t="str">
        <f t="shared" si="259"/>
        <v/>
      </c>
      <c r="CL117" s="44" t="str">
        <f t="shared" si="260"/>
        <v/>
      </c>
      <c r="CM117" s="44" t="str">
        <f t="shared" si="261"/>
        <v/>
      </c>
      <c r="CN117" s="44" t="str">
        <f t="shared" si="262"/>
        <v/>
      </c>
      <c r="CO117" s="44" t="str">
        <f t="shared" si="263"/>
        <v/>
      </c>
      <c r="CP117" s="44" t="str">
        <f t="shared" si="264"/>
        <v/>
      </c>
      <c r="CQ117" s="44" t="str">
        <f t="shared" si="265"/>
        <v/>
      </c>
      <c r="CR117" s="44" t="str">
        <f t="shared" si="266"/>
        <v/>
      </c>
      <c r="CS117" s="44" t="str">
        <f t="shared" si="267"/>
        <v/>
      </c>
      <c r="CT117" s="44" t="str">
        <f t="shared" si="268"/>
        <v/>
      </c>
      <c r="CU117" s="44" t="str">
        <f t="shared" si="269"/>
        <v/>
      </c>
      <c r="CV117" s="44" t="str">
        <f t="shared" si="270"/>
        <v/>
      </c>
      <c r="CW117" s="44" t="str">
        <f t="shared" si="271"/>
        <v/>
      </c>
      <c r="CX117" s="44" t="str">
        <f t="shared" si="272"/>
        <v/>
      </c>
      <c r="CY117" s="44" t="str">
        <f t="shared" si="273"/>
        <v/>
      </c>
      <c r="CZ117" s="44" t="str">
        <f t="shared" si="227"/>
        <v/>
      </c>
      <c r="DA117" s="45">
        <f t="shared" si="228"/>
        <v>0</v>
      </c>
      <c r="DB117" s="45">
        <f t="shared" si="229"/>
        <v>0</v>
      </c>
      <c r="DC117" s="45">
        <f t="shared" si="230"/>
        <v>0</v>
      </c>
      <c r="DD117" s="45">
        <f t="shared" si="231"/>
        <v>0</v>
      </c>
      <c r="DE117" s="45">
        <f t="shared" si="232"/>
        <v>0</v>
      </c>
      <c r="DF117" s="45">
        <f t="shared" si="233"/>
        <v>0</v>
      </c>
      <c r="DG117" s="45">
        <f t="shared" si="234"/>
        <v>0</v>
      </c>
      <c r="DH117" s="45">
        <f t="shared" si="235"/>
        <v>0</v>
      </c>
      <c r="DI117" s="45">
        <f t="shared" si="236"/>
        <v>0</v>
      </c>
      <c r="DJ117" s="45">
        <f t="shared" si="237"/>
        <v>0</v>
      </c>
      <c r="DK117" s="45">
        <f t="shared" si="238"/>
        <v>0</v>
      </c>
      <c r="DL117" s="45">
        <f t="shared" si="239"/>
        <v>0</v>
      </c>
      <c r="DM117" s="45">
        <f t="shared" si="240"/>
        <v>0</v>
      </c>
      <c r="DN117" s="45">
        <f t="shared" si="241"/>
        <v>0</v>
      </c>
      <c r="DO117" s="45">
        <f t="shared" si="242"/>
        <v>0</v>
      </c>
      <c r="DP117" s="45">
        <f t="shared" si="243"/>
        <v>0</v>
      </c>
      <c r="DQ117" s="45">
        <f t="shared" si="244"/>
        <v>0</v>
      </c>
      <c r="DR117" s="45">
        <f t="shared" si="245"/>
        <v>0</v>
      </c>
      <c r="DS117" s="45">
        <f t="shared" si="246"/>
        <v>0</v>
      </c>
      <c r="DT117" s="45">
        <f t="shared" si="247"/>
        <v>0</v>
      </c>
      <c r="DU117" s="45">
        <f t="shared" si="248"/>
        <v>0</v>
      </c>
      <c r="DV117" s="45">
        <f t="shared" si="249"/>
        <v>0</v>
      </c>
      <c r="DW117" s="45">
        <f t="shared" si="250"/>
        <v>0</v>
      </c>
      <c r="DX117" s="45">
        <f t="shared" si="251"/>
        <v>0</v>
      </c>
      <c r="DY117" s="45">
        <f t="shared" si="252"/>
        <v>0</v>
      </c>
      <c r="DZ117" s="45">
        <f t="shared" si="253"/>
        <v>0</v>
      </c>
    </row>
    <row r="118" spans="1:130" x14ac:dyDescent="0.25">
      <c r="A118" s="15" t="s">
        <v>60</v>
      </c>
      <c r="B118" s="15"/>
      <c r="C118" s="15"/>
      <c r="D118" s="15"/>
      <c r="E118" s="15"/>
      <c r="F118" s="15"/>
      <c r="G118" s="15"/>
      <c r="H118" s="16"/>
      <c r="I118" s="16"/>
      <c r="J118" s="17"/>
      <c r="K118" s="17"/>
      <c r="L118" s="17"/>
      <c r="M118" s="17"/>
      <c r="N118" s="17"/>
      <c r="O118" s="17"/>
      <c r="P118" s="17"/>
      <c r="Q118" s="8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T118" s="14"/>
      <c r="BU118" s="14"/>
      <c r="BV118" s="11"/>
      <c r="BW118" s="11"/>
    </row>
    <row r="119" spans="1:130" ht="15" customHeight="1" x14ac:dyDescent="0.25">
      <c r="A119" s="475" t="s">
        <v>4</v>
      </c>
      <c r="B119" s="478" t="s">
        <v>5</v>
      </c>
      <c r="C119" s="479"/>
      <c r="D119" s="482" t="s">
        <v>6</v>
      </c>
      <c r="E119" s="483"/>
      <c r="F119" s="483"/>
      <c r="G119" s="483"/>
      <c r="H119" s="483"/>
      <c r="I119" s="483"/>
      <c r="J119" s="483"/>
      <c r="K119" s="483"/>
      <c r="L119" s="483"/>
      <c r="M119" s="483"/>
      <c r="N119" s="483"/>
      <c r="O119" s="483"/>
      <c r="P119" s="483"/>
      <c r="Q119" s="483"/>
      <c r="R119" s="483"/>
      <c r="S119" s="483"/>
      <c r="T119" s="483"/>
      <c r="U119" s="483"/>
      <c r="V119" s="483"/>
      <c r="W119" s="483"/>
      <c r="X119" s="483"/>
      <c r="Y119" s="483"/>
      <c r="Z119" s="483"/>
      <c r="AA119" s="483"/>
      <c r="AB119" s="483"/>
      <c r="AC119" s="483"/>
      <c r="AD119" s="483"/>
      <c r="AE119" s="483"/>
      <c r="AF119" s="483"/>
      <c r="AG119" s="483"/>
      <c r="AH119" s="483"/>
      <c r="AI119" s="483"/>
      <c r="AJ119" s="483"/>
      <c r="AK119" s="483"/>
      <c r="AL119" s="483"/>
      <c r="AM119" s="483"/>
      <c r="AN119" s="483"/>
      <c r="AO119" s="483"/>
      <c r="AP119" s="483"/>
      <c r="AQ119" s="484"/>
      <c r="AR119" s="485" t="s">
        <v>7</v>
      </c>
      <c r="AS119" s="486"/>
      <c r="AT119" s="487" t="s">
        <v>8</v>
      </c>
      <c r="AU119" s="488"/>
      <c r="AV119" s="493" t="s">
        <v>9</v>
      </c>
      <c r="AW119" s="496" t="s">
        <v>10</v>
      </c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U119" s="10"/>
      <c r="BV119" s="11"/>
      <c r="BW119" s="11"/>
    </row>
    <row r="120" spans="1:130" ht="15" customHeight="1" x14ac:dyDescent="0.25">
      <c r="A120" s="476"/>
      <c r="B120" s="480"/>
      <c r="C120" s="481"/>
      <c r="D120" s="491" t="s">
        <v>11</v>
      </c>
      <c r="E120" s="485"/>
      <c r="F120" s="491" t="s">
        <v>12</v>
      </c>
      <c r="G120" s="485"/>
      <c r="H120" s="491" t="s">
        <v>13</v>
      </c>
      <c r="I120" s="492"/>
      <c r="J120" s="485" t="s">
        <v>14</v>
      </c>
      <c r="K120" s="485"/>
      <c r="L120" s="491" t="s">
        <v>15</v>
      </c>
      <c r="M120" s="485"/>
      <c r="N120" s="491" t="s">
        <v>16</v>
      </c>
      <c r="O120" s="485"/>
      <c r="P120" s="491" t="s">
        <v>17</v>
      </c>
      <c r="Q120" s="485"/>
      <c r="R120" s="491" t="s">
        <v>18</v>
      </c>
      <c r="S120" s="485"/>
      <c r="T120" s="491" t="s">
        <v>19</v>
      </c>
      <c r="U120" s="492"/>
      <c r="V120" s="491" t="s">
        <v>20</v>
      </c>
      <c r="W120" s="492"/>
      <c r="X120" s="491" t="s">
        <v>21</v>
      </c>
      <c r="Y120" s="492"/>
      <c r="Z120" s="491" t="s">
        <v>22</v>
      </c>
      <c r="AA120" s="492"/>
      <c r="AB120" s="491" t="s">
        <v>23</v>
      </c>
      <c r="AC120" s="492"/>
      <c r="AD120" s="491" t="s">
        <v>24</v>
      </c>
      <c r="AE120" s="492"/>
      <c r="AF120" s="491" t="s">
        <v>25</v>
      </c>
      <c r="AG120" s="492"/>
      <c r="AH120" s="491" t="s">
        <v>26</v>
      </c>
      <c r="AI120" s="492"/>
      <c r="AJ120" s="491" t="s">
        <v>27</v>
      </c>
      <c r="AK120" s="492"/>
      <c r="AL120" s="491" t="s">
        <v>28</v>
      </c>
      <c r="AM120" s="492"/>
      <c r="AN120" s="491" t="s">
        <v>29</v>
      </c>
      <c r="AO120" s="492"/>
      <c r="AP120" s="491" t="s">
        <v>30</v>
      </c>
      <c r="AQ120" s="486"/>
      <c r="AR120" s="499" t="s">
        <v>31</v>
      </c>
      <c r="AS120" s="501" t="s">
        <v>32</v>
      </c>
      <c r="AT120" s="489"/>
      <c r="AU120" s="490"/>
      <c r="AV120" s="494"/>
      <c r="AW120" s="497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U120" s="10"/>
      <c r="BV120" s="11"/>
      <c r="BW120" s="11"/>
    </row>
    <row r="121" spans="1:130" x14ac:dyDescent="0.25">
      <c r="A121" s="477"/>
      <c r="B121" s="24" t="s">
        <v>33</v>
      </c>
      <c r="C121" s="64" t="s">
        <v>34</v>
      </c>
      <c r="D121" s="18" t="s">
        <v>33</v>
      </c>
      <c r="E121" s="25" t="s">
        <v>34</v>
      </c>
      <c r="F121" s="18" t="s">
        <v>33</v>
      </c>
      <c r="G121" s="25" t="s">
        <v>34</v>
      </c>
      <c r="H121" s="18" t="s">
        <v>33</v>
      </c>
      <c r="I121" s="64" t="s">
        <v>34</v>
      </c>
      <c r="J121" s="24" t="s">
        <v>33</v>
      </c>
      <c r="K121" s="25" t="s">
        <v>34</v>
      </c>
      <c r="L121" s="18" t="s">
        <v>33</v>
      </c>
      <c r="M121" s="25" t="s">
        <v>34</v>
      </c>
      <c r="N121" s="18" t="s">
        <v>33</v>
      </c>
      <c r="O121" s="25" t="s">
        <v>34</v>
      </c>
      <c r="P121" s="18" t="s">
        <v>33</v>
      </c>
      <c r="Q121" s="25" t="s">
        <v>34</v>
      </c>
      <c r="R121" s="18" t="s">
        <v>33</v>
      </c>
      <c r="S121" s="25" t="s">
        <v>34</v>
      </c>
      <c r="T121" s="18" t="s">
        <v>33</v>
      </c>
      <c r="U121" s="25" t="s">
        <v>34</v>
      </c>
      <c r="V121" s="18" t="s">
        <v>33</v>
      </c>
      <c r="W121" s="25" t="s">
        <v>34</v>
      </c>
      <c r="X121" s="18" t="s">
        <v>33</v>
      </c>
      <c r="Y121" s="25" t="s">
        <v>34</v>
      </c>
      <c r="Z121" s="18" t="s">
        <v>33</v>
      </c>
      <c r="AA121" s="25" t="s">
        <v>34</v>
      </c>
      <c r="AB121" s="18" t="s">
        <v>33</v>
      </c>
      <c r="AC121" s="25" t="s">
        <v>34</v>
      </c>
      <c r="AD121" s="18" t="s">
        <v>33</v>
      </c>
      <c r="AE121" s="25" t="s">
        <v>34</v>
      </c>
      <c r="AF121" s="18" t="s">
        <v>33</v>
      </c>
      <c r="AG121" s="25" t="s">
        <v>34</v>
      </c>
      <c r="AH121" s="18" t="s">
        <v>33</v>
      </c>
      <c r="AI121" s="25" t="s">
        <v>34</v>
      </c>
      <c r="AJ121" s="18" t="s">
        <v>33</v>
      </c>
      <c r="AK121" s="25" t="s">
        <v>34</v>
      </c>
      <c r="AL121" s="18" t="s">
        <v>33</v>
      </c>
      <c r="AM121" s="25" t="s">
        <v>34</v>
      </c>
      <c r="AN121" s="18" t="s">
        <v>33</v>
      </c>
      <c r="AO121" s="25" t="s">
        <v>34</v>
      </c>
      <c r="AP121" s="18" t="s">
        <v>33</v>
      </c>
      <c r="AQ121" s="26" t="s">
        <v>34</v>
      </c>
      <c r="AR121" s="500"/>
      <c r="AS121" s="502"/>
      <c r="AT121" s="298" t="s">
        <v>35</v>
      </c>
      <c r="AU121" s="296" t="s">
        <v>36</v>
      </c>
      <c r="AV121" s="495"/>
      <c r="AW121" s="498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U121" s="10"/>
      <c r="BV121" s="11"/>
      <c r="BW121" s="11"/>
    </row>
    <row r="122" spans="1:130" x14ac:dyDescent="0.25">
      <c r="A122" s="65" t="s">
        <v>37</v>
      </c>
      <c r="B122" s="31">
        <f t="shared" ref="B122:C129" si="275">+N122+P122+R122+T122+V122+X122+Z122+AB122+AD122+AF122+AH122+AJ122+AL122+AN122+AP122</f>
        <v>0</v>
      </c>
      <c r="C122" s="32">
        <f t="shared" si="275"/>
        <v>0</v>
      </c>
      <c r="D122" s="33"/>
      <c r="E122" s="34"/>
      <c r="F122" s="35"/>
      <c r="G122" s="34"/>
      <c r="H122" s="35"/>
      <c r="I122" s="34"/>
      <c r="J122" s="35"/>
      <c r="K122" s="34"/>
      <c r="L122" s="35"/>
      <c r="M122" s="36"/>
      <c r="N122" s="37"/>
      <c r="O122" s="38"/>
      <c r="P122" s="39"/>
      <c r="Q122" s="38"/>
      <c r="R122" s="39"/>
      <c r="S122" s="38"/>
      <c r="T122" s="39"/>
      <c r="U122" s="38"/>
      <c r="V122" s="39"/>
      <c r="W122" s="38"/>
      <c r="X122" s="39"/>
      <c r="Y122" s="38"/>
      <c r="Z122" s="39"/>
      <c r="AA122" s="38"/>
      <c r="AB122" s="39"/>
      <c r="AC122" s="38"/>
      <c r="AD122" s="39"/>
      <c r="AE122" s="38"/>
      <c r="AF122" s="39"/>
      <c r="AG122" s="38"/>
      <c r="AH122" s="39"/>
      <c r="AI122" s="38"/>
      <c r="AJ122" s="39"/>
      <c r="AK122" s="38"/>
      <c r="AL122" s="39"/>
      <c r="AM122" s="38"/>
      <c r="AN122" s="39"/>
      <c r="AO122" s="38"/>
      <c r="AP122" s="39"/>
      <c r="AQ122" s="40"/>
      <c r="AR122" s="41"/>
      <c r="AS122" s="40"/>
      <c r="AT122" s="37"/>
      <c r="AU122" s="38"/>
      <c r="AV122" s="39"/>
      <c r="AW122" s="42"/>
      <c r="AX122" s="43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10"/>
      <c r="BJ122" s="10"/>
      <c r="BK122" s="10"/>
      <c r="BL122" s="10"/>
      <c r="BU122" s="11"/>
      <c r="BV122" s="11"/>
      <c r="BW122" s="11"/>
      <c r="CA122" s="44" t="str">
        <f t="shared" ref="CA122:CA139" si="277">IF(B122&lt;C122,"* El total de Reactivos NO DEBE ser superior al total de Procesados. ","")</f>
        <v/>
      </c>
      <c r="CB122" s="44" t="str">
        <f t="shared" ref="CB122:CB138" si="278">IF(B122&lt;&gt;(AR122+ AS122),"* La suma de las columnas Sexo DEBE SER IGUAL a los Procesados. ","")</f>
        <v/>
      </c>
      <c r="CC122" s="44" t="str">
        <f t="shared" ref="CC122:CC139" si="279">IF(B122&lt;(AT122+ AU122),"* La suma de las columna Trans NO DEBE ser superior al total de Procesados. ","")</f>
        <v/>
      </c>
      <c r="CD122" s="44" t="str">
        <f t="shared" ref="CD122:CD139" si="280">IF(B122&lt;AV122,"* La columna Pueblos Originarios NO DEBE ser superior al total de Procesados. ","")</f>
        <v/>
      </c>
      <c r="CE122" s="44" t="str">
        <f t="shared" ref="CE122:CE139" si="281">IF(B122&lt;AW122,"* La columna Migrantes NO DEBE ser superior al total de Procesados. ","")</f>
        <v/>
      </c>
      <c r="CF122" s="44" t="str">
        <f>IF(D122&lt;E122,CONCATENATE("* El total de procesados debe ser mayor o igual al total de Reactivos en el grupo de edad ",$D$120),"")</f>
        <v/>
      </c>
      <c r="CG122" s="44" t="str">
        <f>IF(F122&lt;G122,CONCATENATE("* El total de procesados debe ser mayor o igual al total de Reactivos en el grupo de edad ",$F$120),"")</f>
        <v/>
      </c>
      <c r="CH122" s="44" t="str">
        <f>IF(H122&lt;I122,CONCATENATE("* El total de procesados debe ser mayor o igual al total de Reactivos en el grupo de edad ",$H$120),"")</f>
        <v/>
      </c>
      <c r="CI122" s="44" t="str">
        <f>IF(J122&lt;K122,CONCATENATE("* El total de procesados debe ser mayor o igual al total de Reactivos en el grupo de edad ",$J$120),"")</f>
        <v/>
      </c>
      <c r="CJ122" s="44" t="str">
        <f>IF(L122&lt;M122,CONCATENATE("* El total de procesados debe ser mayor o igual al total de Reactivos en el grupo de edad ",$L$120),"")</f>
        <v/>
      </c>
      <c r="CK122" s="44" t="str">
        <f>IF(N122&lt;O122,CONCATENATE("* El total de procesados debe ser mayor o igual al total de Reactivos en el grupo de edad ",$N$120),"")</f>
        <v/>
      </c>
      <c r="CL122" s="44" t="str">
        <f>IF(P122&lt;Q122,CONCATENATE("* El total de procesados debe ser mayor o igual al total de Reactivos en el grupo de edad ",$P$120),"")</f>
        <v/>
      </c>
      <c r="CM122" s="44" t="str">
        <f>IF(R122&lt;S122,CONCATENATE("* El total de procesados debe ser mayor o igual al total de Reactivos en el grupo de edad ",$R$120),"")</f>
        <v/>
      </c>
      <c r="CN122" s="44" t="str">
        <f>IF(T122&lt;U122,CONCATENATE("* El total de procesados debe ser mayor o igual al total de Reactivos en el grupo de edad ",$T$120),"")</f>
        <v/>
      </c>
      <c r="CO122" s="44" t="str">
        <f>IF(V122&lt;W122,CONCATENATE("* El total de procesados debe ser mayor o igual al total de Reactivos en el grupo de edad ",$V$120),"")</f>
        <v/>
      </c>
      <c r="CP122" s="44" t="str">
        <f>IF(X122&lt;Y122,CONCATENATE("* El total de procesados debe ser mayor o igual al total de Reactivos en el grupo de edad ",$X$120),"")</f>
        <v/>
      </c>
      <c r="CQ122" s="44" t="str">
        <f>IF(Z122&lt;AA122,CONCATENATE("* El total de procesados debe ser mayor o igual al total de Reactivos en el grupo de edad ",$Z$120),"")</f>
        <v/>
      </c>
      <c r="CR122" s="44" t="str">
        <f>IF(AB122&lt;AC122,CONCATENATE("* El total de procesados debe ser mayor o igual al total de Reactivos en el grupo de edad ",$AB$120),"")</f>
        <v/>
      </c>
      <c r="CS122" s="44" t="str">
        <f>IF(AD122&lt;AE122,CONCATENATE("* El total de procesados debe ser mayor o igual al total de Reactivos en el grupo de edad ",$AD$120),"")</f>
        <v/>
      </c>
      <c r="CT122" s="44" t="str">
        <f>IF(AF122&lt;AG122,CONCATENATE("* El total de procesados debe ser mayor o igual al total de Reactivos en el grupo de edad ",$AF$120),"")</f>
        <v/>
      </c>
      <c r="CU122" s="44" t="str">
        <f>IF(AH122&lt;AI122,CONCATENATE("* El total de procesados debe ser mayor o igual al total de Reactivos en el grupo de edad ",$AH$120),"")</f>
        <v/>
      </c>
      <c r="CV122" s="44" t="str">
        <f>IF(AJ122&lt;AK122,CONCATENATE("* El total de procesados debe ser mayor o igual al total de Reactivos en el grupo de edad ",$AJ$120),"")</f>
        <v/>
      </c>
      <c r="CW122" s="44" t="str">
        <f>IF(AL122&lt;AM122,CONCATENATE("* El total de procesados debe ser mayor o igual al total de Reactivos en el grupo de edad ",$AL$120),"")</f>
        <v/>
      </c>
      <c r="CX122" s="44" t="str">
        <f>IF(AN122&lt;AO122,CONCATENATE("* El total de procesados debe ser mayor o igual al total de Reactivos en el grupo de edad ",$AN$120),"")</f>
        <v/>
      </c>
      <c r="CY122" s="44" t="str">
        <f>IF(AP122&lt;AQ122,CONCATENATE("* El total de procesados debe ser mayor o igual al total de Reactivos en el grupo de edad ",$AP$120),"")</f>
        <v/>
      </c>
      <c r="CZ122" s="44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5">
        <f t="shared" ref="DA122:DA139" si="283">IF(B122&lt;   C122,1,0)</f>
        <v>0</v>
      </c>
      <c r="DB122" s="45">
        <f t="shared" ref="DB122:DB139" si="284">IF(B122&lt;&gt; AR122+AS122,1,0)</f>
        <v>0</v>
      </c>
      <c r="DC122" s="45">
        <f t="shared" ref="DC122:DC139" si="285">IF(B122&lt;  AT122+AU122,1,0)</f>
        <v>0</v>
      </c>
      <c r="DD122" s="45">
        <f t="shared" ref="DD122:DD139" si="286">IF(B122&lt;  AV122,1,0)</f>
        <v>0</v>
      </c>
      <c r="DE122" s="45">
        <f t="shared" ref="DE122:DE139" si="287">IF(B122&lt;  AW122,1,0)</f>
        <v>0</v>
      </c>
      <c r="DF122" s="45">
        <f t="shared" ref="DF122:DF139" si="288">IF(D122&lt;E122,1,0)</f>
        <v>0</v>
      </c>
      <c r="DG122" s="45">
        <f t="shared" ref="DG122:DG139" si="289">IF(F122&lt;G122,1,0)</f>
        <v>0</v>
      </c>
      <c r="DH122" s="45">
        <f t="shared" ref="DH122:DH139" si="290">IF(H122&lt;I122,1,0)</f>
        <v>0</v>
      </c>
      <c r="DI122" s="45">
        <f t="shared" ref="DI122:DI139" si="291">IF(J122&lt;K122,1,0)</f>
        <v>0</v>
      </c>
      <c r="DJ122" s="45">
        <f t="shared" ref="DJ122:DJ139" si="292">IF(L122&lt;M122,1,0)</f>
        <v>0</v>
      </c>
      <c r="DK122" s="45">
        <f t="shared" ref="DK122:DK139" si="293">IF(N122&lt;O122,1,0)</f>
        <v>0</v>
      </c>
      <c r="DL122" s="45">
        <f t="shared" ref="DL122:DL139" si="294">IF(P122&lt;Q122,1,0)</f>
        <v>0</v>
      </c>
      <c r="DM122" s="45">
        <f t="shared" ref="DM122:DM139" si="295">IF(R122&lt;S122,1,0)</f>
        <v>0</v>
      </c>
      <c r="DN122" s="45">
        <f t="shared" ref="DN122:DN139" si="296">IF(T122&lt;U122,1,0)</f>
        <v>0</v>
      </c>
      <c r="DO122" s="45">
        <f t="shared" ref="DO122:DO139" si="297">IF(V122&lt;W122,1,0)</f>
        <v>0</v>
      </c>
      <c r="DP122" s="45">
        <f t="shared" ref="DP122:DP139" si="298">IF(X122&lt;Y122,1,0)</f>
        <v>0</v>
      </c>
      <c r="DQ122" s="45">
        <f t="shared" ref="DQ122:DQ139" si="299">IF(Z122&lt;AA122,1,0)</f>
        <v>0</v>
      </c>
      <c r="DR122" s="45">
        <f t="shared" ref="DR122:DR139" si="300">IF(AB122&lt;AC122,1,0)</f>
        <v>0</v>
      </c>
      <c r="DS122" s="45">
        <f t="shared" ref="DS122:DS139" si="301">IF(AD122&lt;AE122,1,0)</f>
        <v>0</v>
      </c>
      <c r="DT122" s="45">
        <f t="shared" ref="DT122:DT139" si="302">IF(AF122&lt;AG122,1,0)</f>
        <v>0</v>
      </c>
      <c r="DU122" s="45">
        <f t="shared" ref="DU122:DU139" si="303">IF(AH122&lt;AI122,1,0)</f>
        <v>0</v>
      </c>
      <c r="DV122" s="45">
        <f t="shared" ref="DV122:DV139" si="304">IF(AJ122&lt;AK122,1,0)</f>
        <v>0</v>
      </c>
      <c r="DW122" s="45">
        <f t="shared" ref="DW122:DW139" si="305">IF(AL122&lt;AM122,1,0)</f>
        <v>0</v>
      </c>
      <c r="DX122" s="45">
        <f t="shared" ref="DX122:DX139" si="306">IF(AN122&lt;AO122,1,0)</f>
        <v>0</v>
      </c>
      <c r="DY122" s="45">
        <f t="shared" ref="DY122:DY139" si="307">IF(AP122&lt;AQ122,1,0)</f>
        <v>0</v>
      </c>
      <c r="DZ122" s="45">
        <f t="shared" ref="DZ122:DZ139" si="308">IF(AND(B122&lt;&gt;0,OR(AT122="",AU122="",AV122="",AW122="")),1,0)</f>
        <v>0</v>
      </c>
    </row>
    <row r="123" spans="1:130" x14ac:dyDescent="0.25">
      <c r="A123" s="66" t="s">
        <v>38</v>
      </c>
      <c r="B123" s="47">
        <f t="shared" si="275"/>
        <v>0</v>
      </c>
      <c r="C123" s="48">
        <f t="shared" si="275"/>
        <v>0</v>
      </c>
      <c r="D123" s="33"/>
      <c r="E123" s="34"/>
      <c r="F123" s="35"/>
      <c r="G123" s="34"/>
      <c r="H123" s="35"/>
      <c r="I123" s="34"/>
      <c r="J123" s="35"/>
      <c r="K123" s="34"/>
      <c r="L123" s="35"/>
      <c r="M123" s="36"/>
      <c r="N123" s="37"/>
      <c r="O123" s="38"/>
      <c r="P123" s="39"/>
      <c r="Q123" s="38"/>
      <c r="R123" s="39"/>
      <c r="S123" s="38"/>
      <c r="T123" s="39"/>
      <c r="U123" s="38"/>
      <c r="V123" s="39"/>
      <c r="W123" s="38"/>
      <c r="X123" s="39"/>
      <c r="Y123" s="38"/>
      <c r="Z123" s="39"/>
      <c r="AA123" s="38"/>
      <c r="AB123" s="39"/>
      <c r="AC123" s="38"/>
      <c r="AD123" s="39"/>
      <c r="AE123" s="38"/>
      <c r="AF123" s="39"/>
      <c r="AG123" s="38"/>
      <c r="AH123" s="39"/>
      <c r="AI123" s="38"/>
      <c r="AJ123" s="39"/>
      <c r="AK123" s="38"/>
      <c r="AL123" s="39"/>
      <c r="AM123" s="38"/>
      <c r="AN123" s="39"/>
      <c r="AO123" s="38"/>
      <c r="AP123" s="39"/>
      <c r="AQ123" s="40"/>
      <c r="AR123" s="41"/>
      <c r="AS123" s="40"/>
      <c r="AT123" s="37"/>
      <c r="AU123" s="38"/>
      <c r="AV123" s="39"/>
      <c r="AW123" s="42"/>
      <c r="AX123" s="43" t="str">
        <f t="shared" si="276"/>
        <v/>
      </c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10"/>
      <c r="BJ123" s="10"/>
      <c r="BK123" s="10"/>
      <c r="BL123" s="10"/>
      <c r="BU123" s="11"/>
      <c r="BV123" s="11"/>
      <c r="BW123" s="11"/>
      <c r="CA123" s="44" t="str">
        <f t="shared" si="277"/>
        <v/>
      </c>
      <c r="CB123" s="44" t="str">
        <f t="shared" si="278"/>
        <v/>
      </c>
      <c r="CC123" s="44" t="str">
        <f t="shared" si="279"/>
        <v/>
      </c>
      <c r="CD123" s="44" t="str">
        <f t="shared" si="280"/>
        <v/>
      </c>
      <c r="CE123" s="44" t="str">
        <f t="shared" si="281"/>
        <v/>
      </c>
      <c r="CF123" s="44" t="str">
        <f t="shared" ref="CF123:CF139" si="309">IF(D123&lt;E123,CONCATENATE("* El total de procesados debe ser mayor o igual al total de Reactivos en el grupo de edad ",$D$120),"")</f>
        <v/>
      </c>
      <c r="CG123" s="44" t="str">
        <f t="shared" ref="CG123:CG139" si="310">IF(F123&lt;G123,CONCATENATE("* El total de procesados debe ser mayor o igual al total de Reactivos en el grupo de edad ",$F$120),"")</f>
        <v/>
      </c>
      <c r="CH123" s="44" t="str">
        <f t="shared" ref="CH123:CH139" si="311">IF(H123&lt;I123,CONCATENATE("* El total de procesados debe ser mayor o igual al total de Reactivos en el grupo de edad ",$H$120),"")</f>
        <v/>
      </c>
      <c r="CI123" s="44" t="str">
        <f t="shared" ref="CI123:CI139" si="312">IF(J123&lt;K123,CONCATENATE("* El total de procesados debe ser mayor o igual al total de Reactivos en el grupo de edad ",$J$120),"")</f>
        <v/>
      </c>
      <c r="CJ123" s="44" t="str">
        <f t="shared" ref="CJ123:CJ139" si="313">IF(L123&lt;M123,CONCATENATE("* El total de procesados debe ser mayor o igual al total de Reactivos en el grupo de edad ",$L$120),"")</f>
        <v/>
      </c>
      <c r="CK123" s="44" t="str">
        <f t="shared" ref="CK123:CK139" si="314">IF(N123&lt;O123,CONCATENATE("* El total de procesados debe ser mayor o igual al total de Reactivos en el grupo de edad ",$N$120),"")</f>
        <v/>
      </c>
      <c r="CL123" s="44" t="str">
        <f t="shared" ref="CL123:CL139" si="315">IF(P123&lt;Q123,CONCATENATE("* El total de procesados debe ser mayor o igual al total de Reactivos en el grupo de edad ",$P$120),"")</f>
        <v/>
      </c>
      <c r="CM123" s="44" t="str">
        <f t="shared" ref="CM123:CM139" si="316">IF(R123&lt;S123,CONCATENATE("* El total de procesados debe ser mayor o igual al total de Reactivos en el grupo de edad ",$R$120),"")</f>
        <v/>
      </c>
      <c r="CN123" s="44" t="str">
        <f t="shared" ref="CN123:CN139" si="317">IF(T123&lt;U123,CONCATENATE("* El total de procesados debe ser mayor o igual al total de Reactivos en el grupo de edad ",$T$120),"")</f>
        <v/>
      </c>
      <c r="CO123" s="44" t="str">
        <f t="shared" ref="CO123:CO139" si="318">IF(V123&lt;W123,CONCATENATE("* El total de procesados debe ser mayor o igual al total de Reactivos en el grupo de edad ",$V$120),"")</f>
        <v/>
      </c>
      <c r="CP123" s="44" t="str">
        <f t="shared" ref="CP123:CP139" si="319">IF(X123&lt;Y123,CONCATENATE("* El total de procesados debe ser mayor o igual al total de Reactivos en el grupo de edad ",$X$120),"")</f>
        <v/>
      </c>
      <c r="CQ123" s="44" t="str">
        <f t="shared" ref="CQ123:CQ139" si="320">IF(Z123&lt;AA123,CONCATENATE("* El total de procesados debe ser mayor o igual al total de Reactivos en el grupo de edad ",$Z$120),"")</f>
        <v/>
      </c>
      <c r="CR123" s="44" t="str">
        <f t="shared" ref="CR123:CR139" si="321">IF(AB123&lt;AC123,CONCATENATE("* El total de procesados debe ser mayor o igual al total de Reactivos en el grupo de edad ",$AB$120),"")</f>
        <v/>
      </c>
      <c r="CS123" s="44" t="str">
        <f t="shared" ref="CS123:CS139" si="322">IF(AD123&lt;AE123,CONCATENATE("* El total de procesados debe ser mayor o igual al total de Reactivos en el grupo de edad ",$AD$120),"")</f>
        <v/>
      </c>
      <c r="CT123" s="44" t="str">
        <f t="shared" ref="CT123:CT139" si="323">IF(AF123&lt;AG123,CONCATENATE("* El total de procesados debe ser mayor o igual al total de Reactivos en el grupo de edad ",$AF$120),"")</f>
        <v/>
      </c>
      <c r="CU123" s="44" t="str">
        <f t="shared" ref="CU123:CU139" si="324">IF(AH123&lt;AI123,CONCATENATE("* El total de procesados debe ser mayor o igual al total de Reactivos en el grupo de edad ",$AH$120),"")</f>
        <v/>
      </c>
      <c r="CV123" s="44" t="str">
        <f t="shared" ref="CV123:CV139" si="325">IF(AJ123&lt;AK123,CONCATENATE("* El total de procesados debe ser mayor o igual al total de Reactivos en el grupo de edad ",$AJ$120),"")</f>
        <v/>
      </c>
      <c r="CW123" s="44" t="str">
        <f t="shared" ref="CW123:CW139" si="326">IF(AL123&lt;AM123,CONCATENATE("* El total de procesados debe ser mayor o igual al total de Reactivos en el grupo de edad ",$AL$120),"")</f>
        <v/>
      </c>
      <c r="CX123" s="44" t="str">
        <f t="shared" ref="CX123:CX139" si="327">IF(AN123&lt;AO123,CONCATENATE("* El total de procesados debe ser mayor o igual al total de Reactivos en el grupo de edad ",$AN$120),"")</f>
        <v/>
      </c>
      <c r="CY123" s="44" t="str">
        <f t="shared" ref="CY123:CY139" si="328">IF(AP123&lt;AQ123,CONCATENATE("* El total de procesados debe ser mayor o igual al total de Reactivos en el grupo de edad ",$AP$120),"")</f>
        <v/>
      </c>
      <c r="CZ123" s="44" t="str">
        <f t="shared" si="282"/>
        <v/>
      </c>
      <c r="DA123" s="45">
        <f t="shared" si="283"/>
        <v>0</v>
      </c>
      <c r="DB123" s="45">
        <f t="shared" si="284"/>
        <v>0</v>
      </c>
      <c r="DC123" s="45">
        <f t="shared" si="285"/>
        <v>0</v>
      </c>
      <c r="DD123" s="45">
        <f t="shared" si="286"/>
        <v>0</v>
      </c>
      <c r="DE123" s="45">
        <f t="shared" si="287"/>
        <v>0</v>
      </c>
      <c r="DF123" s="45">
        <f t="shared" si="288"/>
        <v>0</v>
      </c>
      <c r="DG123" s="45">
        <f t="shared" si="289"/>
        <v>0</v>
      </c>
      <c r="DH123" s="45">
        <f t="shared" si="290"/>
        <v>0</v>
      </c>
      <c r="DI123" s="45">
        <f t="shared" si="291"/>
        <v>0</v>
      </c>
      <c r="DJ123" s="45">
        <f t="shared" si="292"/>
        <v>0</v>
      </c>
      <c r="DK123" s="45">
        <f t="shared" si="293"/>
        <v>0</v>
      </c>
      <c r="DL123" s="45">
        <f t="shared" si="294"/>
        <v>0</v>
      </c>
      <c r="DM123" s="45">
        <f t="shared" si="295"/>
        <v>0</v>
      </c>
      <c r="DN123" s="45">
        <f t="shared" si="296"/>
        <v>0</v>
      </c>
      <c r="DO123" s="45">
        <f t="shared" si="297"/>
        <v>0</v>
      </c>
      <c r="DP123" s="45">
        <f t="shared" si="298"/>
        <v>0</v>
      </c>
      <c r="DQ123" s="45">
        <f t="shared" si="299"/>
        <v>0</v>
      </c>
      <c r="DR123" s="45">
        <f t="shared" si="300"/>
        <v>0</v>
      </c>
      <c r="DS123" s="45">
        <f t="shared" si="301"/>
        <v>0</v>
      </c>
      <c r="DT123" s="45">
        <f t="shared" si="302"/>
        <v>0</v>
      </c>
      <c r="DU123" s="45">
        <f t="shared" si="303"/>
        <v>0</v>
      </c>
      <c r="DV123" s="45">
        <f t="shared" si="304"/>
        <v>0</v>
      </c>
      <c r="DW123" s="45">
        <f t="shared" si="305"/>
        <v>0</v>
      </c>
      <c r="DX123" s="45">
        <f t="shared" si="306"/>
        <v>0</v>
      </c>
      <c r="DY123" s="45">
        <f t="shared" si="307"/>
        <v>0</v>
      </c>
      <c r="DZ123" s="45">
        <f t="shared" si="308"/>
        <v>0</v>
      </c>
    </row>
    <row r="124" spans="1:130" x14ac:dyDescent="0.25">
      <c r="A124" s="66" t="s">
        <v>39</v>
      </c>
      <c r="B124" s="47">
        <f t="shared" si="275"/>
        <v>0</v>
      </c>
      <c r="C124" s="48">
        <f t="shared" si="275"/>
        <v>0</v>
      </c>
      <c r="D124" s="33"/>
      <c r="E124" s="34"/>
      <c r="F124" s="35"/>
      <c r="G124" s="34"/>
      <c r="H124" s="35"/>
      <c r="I124" s="34"/>
      <c r="J124" s="35"/>
      <c r="K124" s="34"/>
      <c r="L124" s="35"/>
      <c r="M124" s="36"/>
      <c r="N124" s="37"/>
      <c r="O124" s="38"/>
      <c r="P124" s="39"/>
      <c r="Q124" s="38"/>
      <c r="R124" s="39"/>
      <c r="S124" s="38"/>
      <c r="T124" s="39"/>
      <c r="U124" s="38"/>
      <c r="V124" s="39"/>
      <c r="W124" s="38"/>
      <c r="X124" s="39"/>
      <c r="Y124" s="38"/>
      <c r="Z124" s="39"/>
      <c r="AA124" s="38"/>
      <c r="AB124" s="39"/>
      <c r="AC124" s="38"/>
      <c r="AD124" s="39"/>
      <c r="AE124" s="38"/>
      <c r="AF124" s="39"/>
      <c r="AG124" s="38"/>
      <c r="AH124" s="39"/>
      <c r="AI124" s="38"/>
      <c r="AJ124" s="39"/>
      <c r="AK124" s="38"/>
      <c r="AL124" s="39"/>
      <c r="AM124" s="38"/>
      <c r="AN124" s="39"/>
      <c r="AO124" s="38"/>
      <c r="AP124" s="39"/>
      <c r="AQ124" s="40"/>
      <c r="AR124" s="41"/>
      <c r="AS124" s="40"/>
      <c r="AT124" s="37"/>
      <c r="AU124" s="38"/>
      <c r="AV124" s="39"/>
      <c r="AW124" s="42"/>
      <c r="AX124" s="43" t="str">
        <f t="shared" si="276"/>
        <v/>
      </c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10"/>
      <c r="BJ124" s="10"/>
      <c r="BK124" s="10"/>
      <c r="BL124" s="10"/>
      <c r="BU124" s="11"/>
      <c r="BV124" s="11"/>
      <c r="BW124" s="11"/>
      <c r="CA124" s="44" t="str">
        <f t="shared" si="277"/>
        <v/>
      </c>
      <c r="CB124" s="44" t="str">
        <f t="shared" si="278"/>
        <v/>
      </c>
      <c r="CC124" s="44" t="str">
        <f t="shared" si="279"/>
        <v/>
      </c>
      <c r="CD124" s="44" t="str">
        <f t="shared" si="280"/>
        <v/>
      </c>
      <c r="CE124" s="44" t="str">
        <f t="shared" si="281"/>
        <v/>
      </c>
      <c r="CF124" s="44" t="str">
        <f t="shared" si="309"/>
        <v/>
      </c>
      <c r="CG124" s="44" t="str">
        <f t="shared" si="310"/>
        <v/>
      </c>
      <c r="CH124" s="44" t="str">
        <f t="shared" si="311"/>
        <v/>
      </c>
      <c r="CI124" s="44" t="str">
        <f t="shared" si="312"/>
        <v/>
      </c>
      <c r="CJ124" s="44" t="str">
        <f t="shared" si="313"/>
        <v/>
      </c>
      <c r="CK124" s="44" t="str">
        <f t="shared" si="314"/>
        <v/>
      </c>
      <c r="CL124" s="44" t="str">
        <f t="shared" si="315"/>
        <v/>
      </c>
      <c r="CM124" s="44" t="str">
        <f t="shared" si="316"/>
        <v/>
      </c>
      <c r="CN124" s="44" t="str">
        <f t="shared" si="317"/>
        <v/>
      </c>
      <c r="CO124" s="44" t="str">
        <f t="shared" si="318"/>
        <v/>
      </c>
      <c r="CP124" s="44" t="str">
        <f t="shared" si="319"/>
        <v/>
      </c>
      <c r="CQ124" s="44" t="str">
        <f t="shared" si="320"/>
        <v/>
      </c>
      <c r="CR124" s="44" t="str">
        <f t="shared" si="321"/>
        <v/>
      </c>
      <c r="CS124" s="44" t="str">
        <f t="shared" si="322"/>
        <v/>
      </c>
      <c r="CT124" s="44" t="str">
        <f t="shared" si="323"/>
        <v/>
      </c>
      <c r="CU124" s="44" t="str">
        <f t="shared" si="324"/>
        <v/>
      </c>
      <c r="CV124" s="44" t="str">
        <f t="shared" si="325"/>
        <v/>
      </c>
      <c r="CW124" s="44" t="str">
        <f t="shared" si="326"/>
        <v/>
      </c>
      <c r="CX124" s="44" t="str">
        <f t="shared" si="327"/>
        <v/>
      </c>
      <c r="CY124" s="44" t="str">
        <f t="shared" si="328"/>
        <v/>
      </c>
      <c r="CZ124" s="44" t="str">
        <f t="shared" si="282"/>
        <v/>
      </c>
      <c r="DA124" s="45">
        <f t="shared" si="283"/>
        <v>0</v>
      </c>
      <c r="DB124" s="45">
        <f t="shared" si="284"/>
        <v>0</v>
      </c>
      <c r="DC124" s="45">
        <f t="shared" si="285"/>
        <v>0</v>
      </c>
      <c r="DD124" s="45">
        <f t="shared" si="286"/>
        <v>0</v>
      </c>
      <c r="DE124" s="45">
        <f t="shared" si="287"/>
        <v>0</v>
      </c>
      <c r="DF124" s="45">
        <f t="shared" si="288"/>
        <v>0</v>
      </c>
      <c r="DG124" s="45">
        <f t="shared" si="289"/>
        <v>0</v>
      </c>
      <c r="DH124" s="45">
        <f t="shared" si="290"/>
        <v>0</v>
      </c>
      <c r="DI124" s="45">
        <f t="shared" si="291"/>
        <v>0</v>
      </c>
      <c r="DJ124" s="45">
        <f t="shared" si="292"/>
        <v>0</v>
      </c>
      <c r="DK124" s="45">
        <f t="shared" si="293"/>
        <v>0</v>
      </c>
      <c r="DL124" s="45">
        <f t="shared" si="294"/>
        <v>0</v>
      </c>
      <c r="DM124" s="45">
        <f t="shared" si="295"/>
        <v>0</v>
      </c>
      <c r="DN124" s="45">
        <f t="shared" si="296"/>
        <v>0</v>
      </c>
      <c r="DO124" s="45">
        <f t="shared" si="297"/>
        <v>0</v>
      </c>
      <c r="DP124" s="45">
        <f t="shared" si="298"/>
        <v>0</v>
      </c>
      <c r="DQ124" s="45">
        <f t="shared" si="299"/>
        <v>0</v>
      </c>
      <c r="DR124" s="45">
        <f t="shared" si="300"/>
        <v>0</v>
      </c>
      <c r="DS124" s="45">
        <f t="shared" si="301"/>
        <v>0</v>
      </c>
      <c r="DT124" s="45">
        <f t="shared" si="302"/>
        <v>0</v>
      </c>
      <c r="DU124" s="45">
        <f t="shared" si="303"/>
        <v>0</v>
      </c>
      <c r="DV124" s="45">
        <f t="shared" si="304"/>
        <v>0</v>
      </c>
      <c r="DW124" s="45">
        <f t="shared" si="305"/>
        <v>0</v>
      </c>
      <c r="DX124" s="45">
        <f t="shared" si="306"/>
        <v>0</v>
      </c>
      <c r="DY124" s="45">
        <f t="shared" si="307"/>
        <v>0</v>
      </c>
      <c r="DZ124" s="45">
        <f t="shared" si="308"/>
        <v>0</v>
      </c>
    </row>
    <row r="125" spans="1:130" x14ac:dyDescent="0.25">
      <c r="A125" s="66" t="s">
        <v>40</v>
      </c>
      <c r="B125" s="47">
        <f t="shared" si="275"/>
        <v>0</v>
      </c>
      <c r="C125" s="48">
        <f t="shared" si="275"/>
        <v>0</v>
      </c>
      <c r="D125" s="33"/>
      <c r="E125" s="34"/>
      <c r="F125" s="35"/>
      <c r="G125" s="34"/>
      <c r="H125" s="35"/>
      <c r="I125" s="34"/>
      <c r="J125" s="35"/>
      <c r="K125" s="34"/>
      <c r="L125" s="35"/>
      <c r="M125" s="36"/>
      <c r="N125" s="37"/>
      <c r="O125" s="38"/>
      <c r="P125" s="39"/>
      <c r="Q125" s="38"/>
      <c r="R125" s="39"/>
      <c r="S125" s="38"/>
      <c r="T125" s="39"/>
      <c r="U125" s="38"/>
      <c r="V125" s="39"/>
      <c r="W125" s="38"/>
      <c r="X125" s="39"/>
      <c r="Y125" s="38"/>
      <c r="Z125" s="39"/>
      <c r="AA125" s="38"/>
      <c r="AB125" s="39"/>
      <c r="AC125" s="38"/>
      <c r="AD125" s="39"/>
      <c r="AE125" s="38"/>
      <c r="AF125" s="39"/>
      <c r="AG125" s="38"/>
      <c r="AH125" s="39"/>
      <c r="AI125" s="38"/>
      <c r="AJ125" s="39"/>
      <c r="AK125" s="38"/>
      <c r="AL125" s="39"/>
      <c r="AM125" s="38"/>
      <c r="AN125" s="39"/>
      <c r="AO125" s="38"/>
      <c r="AP125" s="39"/>
      <c r="AQ125" s="40"/>
      <c r="AR125" s="41"/>
      <c r="AS125" s="40"/>
      <c r="AT125" s="37"/>
      <c r="AU125" s="38"/>
      <c r="AV125" s="39"/>
      <c r="AW125" s="42"/>
      <c r="AX125" s="43" t="str">
        <f t="shared" si="276"/>
        <v/>
      </c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10"/>
      <c r="BJ125" s="10"/>
      <c r="BK125" s="10"/>
      <c r="BL125" s="10"/>
      <c r="BU125" s="11"/>
      <c r="BV125" s="11"/>
      <c r="BW125" s="11"/>
      <c r="CA125" s="44" t="str">
        <f t="shared" si="277"/>
        <v/>
      </c>
      <c r="CB125" s="44" t="str">
        <f t="shared" si="278"/>
        <v/>
      </c>
      <c r="CC125" s="44" t="str">
        <f t="shared" si="279"/>
        <v/>
      </c>
      <c r="CD125" s="44" t="str">
        <f t="shared" si="280"/>
        <v/>
      </c>
      <c r="CE125" s="44" t="str">
        <f t="shared" si="281"/>
        <v/>
      </c>
      <c r="CF125" s="44" t="str">
        <f t="shared" si="309"/>
        <v/>
      </c>
      <c r="CG125" s="44" t="str">
        <f t="shared" si="310"/>
        <v/>
      </c>
      <c r="CH125" s="44" t="str">
        <f t="shared" si="311"/>
        <v/>
      </c>
      <c r="CI125" s="44" t="str">
        <f t="shared" si="312"/>
        <v/>
      </c>
      <c r="CJ125" s="44" t="str">
        <f t="shared" si="313"/>
        <v/>
      </c>
      <c r="CK125" s="44" t="str">
        <f t="shared" si="314"/>
        <v/>
      </c>
      <c r="CL125" s="44" t="str">
        <f t="shared" si="315"/>
        <v/>
      </c>
      <c r="CM125" s="44" t="str">
        <f t="shared" si="316"/>
        <v/>
      </c>
      <c r="CN125" s="44" t="str">
        <f t="shared" si="317"/>
        <v/>
      </c>
      <c r="CO125" s="44" t="str">
        <f t="shared" si="318"/>
        <v/>
      </c>
      <c r="CP125" s="44" t="str">
        <f t="shared" si="319"/>
        <v/>
      </c>
      <c r="CQ125" s="44" t="str">
        <f t="shared" si="320"/>
        <v/>
      </c>
      <c r="CR125" s="44" t="str">
        <f t="shared" si="321"/>
        <v/>
      </c>
      <c r="CS125" s="44" t="str">
        <f t="shared" si="322"/>
        <v/>
      </c>
      <c r="CT125" s="44" t="str">
        <f t="shared" si="323"/>
        <v/>
      </c>
      <c r="CU125" s="44" t="str">
        <f t="shared" si="324"/>
        <v/>
      </c>
      <c r="CV125" s="44" t="str">
        <f t="shared" si="325"/>
        <v/>
      </c>
      <c r="CW125" s="44" t="str">
        <f t="shared" si="326"/>
        <v/>
      </c>
      <c r="CX125" s="44" t="str">
        <f t="shared" si="327"/>
        <v/>
      </c>
      <c r="CY125" s="44" t="str">
        <f t="shared" si="328"/>
        <v/>
      </c>
      <c r="CZ125" s="44" t="str">
        <f t="shared" si="282"/>
        <v/>
      </c>
      <c r="DA125" s="45">
        <f t="shared" si="283"/>
        <v>0</v>
      </c>
      <c r="DB125" s="45">
        <f t="shared" si="284"/>
        <v>0</v>
      </c>
      <c r="DC125" s="45">
        <f t="shared" si="285"/>
        <v>0</v>
      </c>
      <c r="DD125" s="45">
        <f t="shared" si="286"/>
        <v>0</v>
      </c>
      <c r="DE125" s="45">
        <f t="shared" si="287"/>
        <v>0</v>
      </c>
      <c r="DF125" s="45">
        <f t="shared" si="288"/>
        <v>0</v>
      </c>
      <c r="DG125" s="45">
        <f t="shared" si="289"/>
        <v>0</v>
      </c>
      <c r="DH125" s="45">
        <f t="shared" si="290"/>
        <v>0</v>
      </c>
      <c r="DI125" s="45">
        <f t="shared" si="291"/>
        <v>0</v>
      </c>
      <c r="DJ125" s="45">
        <f t="shared" si="292"/>
        <v>0</v>
      </c>
      <c r="DK125" s="45">
        <f t="shared" si="293"/>
        <v>0</v>
      </c>
      <c r="DL125" s="45">
        <f t="shared" si="294"/>
        <v>0</v>
      </c>
      <c r="DM125" s="45">
        <f t="shared" si="295"/>
        <v>0</v>
      </c>
      <c r="DN125" s="45">
        <f t="shared" si="296"/>
        <v>0</v>
      </c>
      <c r="DO125" s="45">
        <f t="shared" si="297"/>
        <v>0</v>
      </c>
      <c r="DP125" s="45">
        <f t="shared" si="298"/>
        <v>0</v>
      </c>
      <c r="DQ125" s="45">
        <f t="shared" si="299"/>
        <v>0</v>
      </c>
      <c r="DR125" s="45">
        <f t="shared" si="300"/>
        <v>0</v>
      </c>
      <c r="DS125" s="45">
        <f t="shared" si="301"/>
        <v>0</v>
      </c>
      <c r="DT125" s="45">
        <f t="shared" si="302"/>
        <v>0</v>
      </c>
      <c r="DU125" s="45">
        <f t="shared" si="303"/>
        <v>0</v>
      </c>
      <c r="DV125" s="45">
        <f t="shared" si="304"/>
        <v>0</v>
      </c>
      <c r="DW125" s="45">
        <f t="shared" si="305"/>
        <v>0</v>
      </c>
      <c r="DX125" s="45">
        <f t="shared" si="306"/>
        <v>0</v>
      </c>
      <c r="DY125" s="45">
        <f t="shared" si="307"/>
        <v>0</v>
      </c>
      <c r="DZ125" s="45">
        <f t="shared" si="308"/>
        <v>0</v>
      </c>
    </row>
    <row r="126" spans="1:130" ht="22.5" x14ac:dyDescent="0.25">
      <c r="A126" s="67" t="s">
        <v>41</v>
      </c>
      <c r="B126" s="47">
        <f t="shared" si="275"/>
        <v>0</v>
      </c>
      <c r="C126" s="48">
        <f t="shared" si="275"/>
        <v>0</v>
      </c>
      <c r="D126" s="33"/>
      <c r="E126" s="34"/>
      <c r="F126" s="35"/>
      <c r="G126" s="34"/>
      <c r="H126" s="35"/>
      <c r="I126" s="34"/>
      <c r="J126" s="35"/>
      <c r="K126" s="34"/>
      <c r="L126" s="35"/>
      <c r="M126" s="36"/>
      <c r="N126" s="37"/>
      <c r="O126" s="38"/>
      <c r="P126" s="39"/>
      <c r="Q126" s="38"/>
      <c r="R126" s="39"/>
      <c r="S126" s="38"/>
      <c r="T126" s="39"/>
      <c r="U126" s="38"/>
      <c r="V126" s="39"/>
      <c r="W126" s="38"/>
      <c r="X126" s="39"/>
      <c r="Y126" s="38"/>
      <c r="Z126" s="39"/>
      <c r="AA126" s="38"/>
      <c r="AB126" s="39"/>
      <c r="AC126" s="38"/>
      <c r="AD126" s="39"/>
      <c r="AE126" s="38"/>
      <c r="AF126" s="39"/>
      <c r="AG126" s="38"/>
      <c r="AH126" s="39"/>
      <c r="AI126" s="38"/>
      <c r="AJ126" s="39"/>
      <c r="AK126" s="38"/>
      <c r="AL126" s="39"/>
      <c r="AM126" s="38"/>
      <c r="AN126" s="39"/>
      <c r="AO126" s="38"/>
      <c r="AP126" s="39"/>
      <c r="AQ126" s="40"/>
      <c r="AR126" s="41"/>
      <c r="AS126" s="40"/>
      <c r="AT126" s="37"/>
      <c r="AU126" s="38"/>
      <c r="AV126" s="39"/>
      <c r="AW126" s="42"/>
      <c r="AX126" s="43" t="str">
        <f t="shared" si="276"/>
        <v/>
      </c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10"/>
      <c r="BJ126" s="10"/>
      <c r="BK126" s="10"/>
      <c r="BL126" s="10"/>
      <c r="BU126" s="11"/>
      <c r="BV126" s="11"/>
      <c r="BW126" s="11"/>
      <c r="CA126" s="44" t="str">
        <f t="shared" si="277"/>
        <v/>
      </c>
      <c r="CB126" s="44" t="str">
        <f t="shared" si="278"/>
        <v/>
      </c>
      <c r="CC126" s="44" t="str">
        <f t="shared" si="279"/>
        <v/>
      </c>
      <c r="CD126" s="44" t="str">
        <f t="shared" si="280"/>
        <v/>
      </c>
      <c r="CE126" s="44" t="str">
        <f t="shared" si="281"/>
        <v/>
      </c>
      <c r="CF126" s="44" t="str">
        <f t="shared" si="309"/>
        <v/>
      </c>
      <c r="CG126" s="44" t="str">
        <f t="shared" si="310"/>
        <v/>
      </c>
      <c r="CH126" s="44" t="str">
        <f t="shared" si="311"/>
        <v/>
      </c>
      <c r="CI126" s="44" t="str">
        <f t="shared" si="312"/>
        <v/>
      </c>
      <c r="CJ126" s="44" t="str">
        <f t="shared" si="313"/>
        <v/>
      </c>
      <c r="CK126" s="44" t="str">
        <f t="shared" si="314"/>
        <v/>
      </c>
      <c r="CL126" s="44" t="str">
        <f t="shared" si="315"/>
        <v/>
      </c>
      <c r="CM126" s="44" t="str">
        <f t="shared" si="316"/>
        <v/>
      </c>
      <c r="CN126" s="44" t="str">
        <f t="shared" si="317"/>
        <v/>
      </c>
      <c r="CO126" s="44" t="str">
        <f t="shared" si="318"/>
        <v/>
      </c>
      <c r="CP126" s="44" t="str">
        <f t="shared" si="319"/>
        <v/>
      </c>
      <c r="CQ126" s="44" t="str">
        <f t="shared" si="320"/>
        <v/>
      </c>
      <c r="CR126" s="44" t="str">
        <f t="shared" si="321"/>
        <v/>
      </c>
      <c r="CS126" s="44" t="str">
        <f t="shared" si="322"/>
        <v/>
      </c>
      <c r="CT126" s="44" t="str">
        <f t="shared" si="323"/>
        <v/>
      </c>
      <c r="CU126" s="44" t="str">
        <f t="shared" si="324"/>
        <v/>
      </c>
      <c r="CV126" s="44" t="str">
        <f t="shared" si="325"/>
        <v/>
      </c>
      <c r="CW126" s="44" t="str">
        <f t="shared" si="326"/>
        <v/>
      </c>
      <c r="CX126" s="44" t="str">
        <f t="shared" si="327"/>
        <v/>
      </c>
      <c r="CY126" s="44" t="str">
        <f t="shared" si="328"/>
        <v/>
      </c>
      <c r="CZ126" s="44" t="str">
        <f t="shared" si="282"/>
        <v/>
      </c>
      <c r="DA126" s="45">
        <f t="shared" si="283"/>
        <v>0</v>
      </c>
      <c r="DB126" s="45">
        <f t="shared" si="284"/>
        <v>0</v>
      </c>
      <c r="DC126" s="45">
        <f t="shared" si="285"/>
        <v>0</v>
      </c>
      <c r="DD126" s="45">
        <f t="shared" si="286"/>
        <v>0</v>
      </c>
      <c r="DE126" s="45">
        <f t="shared" si="287"/>
        <v>0</v>
      </c>
      <c r="DF126" s="45">
        <f t="shared" si="288"/>
        <v>0</v>
      </c>
      <c r="DG126" s="45">
        <f t="shared" si="289"/>
        <v>0</v>
      </c>
      <c r="DH126" s="45">
        <f t="shared" si="290"/>
        <v>0</v>
      </c>
      <c r="DI126" s="45">
        <f t="shared" si="291"/>
        <v>0</v>
      </c>
      <c r="DJ126" s="45">
        <f t="shared" si="292"/>
        <v>0</v>
      </c>
      <c r="DK126" s="45">
        <f t="shared" si="293"/>
        <v>0</v>
      </c>
      <c r="DL126" s="45">
        <f t="shared" si="294"/>
        <v>0</v>
      </c>
      <c r="DM126" s="45">
        <f t="shared" si="295"/>
        <v>0</v>
      </c>
      <c r="DN126" s="45">
        <f t="shared" si="296"/>
        <v>0</v>
      </c>
      <c r="DO126" s="45">
        <f t="shared" si="297"/>
        <v>0</v>
      </c>
      <c r="DP126" s="45">
        <f t="shared" si="298"/>
        <v>0</v>
      </c>
      <c r="DQ126" s="45">
        <f t="shared" si="299"/>
        <v>0</v>
      </c>
      <c r="DR126" s="45">
        <f t="shared" si="300"/>
        <v>0</v>
      </c>
      <c r="DS126" s="45">
        <f t="shared" si="301"/>
        <v>0</v>
      </c>
      <c r="DT126" s="45">
        <f t="shared" si="302"/>
        <v>0</v>
      </c>
      <c r="DU126" s="45">
        <f t="shared" si="303"/>
        <v>0</v>
      </c>
      <c r="DV126" s="45">
        <f t="shared" si="304"/>
        <v>0</v>
      </c>
      <c r="DW126" s="45">
        <f t="shared" si="305"/>
        <v>0</v>
      </c>
      <c r="DX126" s="45">
        <f t="shared" si="306"/>
        <v>0</v>
      </c>
      <c r="DY126" s="45">
        <f t="shared" si="307"/>
        <v>0</v>
      </c>
      <c r="DZ126" s="45">
        <f t="shared" si="308"/>
        <v>0</v>
      </c>
    </row>
    <row r="127" spans="1:130" ht="22.5" x14ac:dyDescent="0.25">
      <c r="A127" s="67" t="s">
        <v>42</v>
      </c>
      <c r="B127" s="47">
        <f t="shared" si="275"/>
        <v>0</v>
      </c>
      <c r="C127" s="48">
        <f t="shared" si="275"/>
        <v>0</v>
      </c>
      <c r="D127" s="33"/>
      <c r="E127" s="34"/>
      <c r="F127" s="35"/>
      <c r="G127" s="34"/>
      <c r="H127" s="35"/>
      <c r="I127" s="34"/>
      <c r="J127" s="35"/>
      <c r="K127" s="34"/>
      <c r="L127" s="35"/>
      <c r="M127" s="36"/>
      <c r="N127" s="37"/>
      <c r="O127" s="38"/>
      <c r="P127" s="39"/>
      <c r="Q127" s="38"/>
      <c r="R127" s="39"/>
      <c r="S127" s="38"/>
      <c r="T127" s="39"/>
      <c r="U127" s="38"/>
      <c r="V127" s="39"/>
      <c r="W127" s="38"/>
      <c r="X127" s="39"/>
      <c r="Y127" s="38"/>
      <c r="Z127" s="39"/>
      <c r="AA127" s="38"/>
      <c r="AB127" s="39"/>
      <c r="AC127" s="38"/>
      <c r="AD127" s="39"/>
      <c r="AE127" s="38"/>
      <c r="AF127" s="39"/>
      <c r="AG127" s="38"/>
      <c r="AH127" s="39"/>
      <c r="AI127" s="38"/>
      <c r="AJ127" s="39"/>
      <c r="AK127" s="38"/>
      <c r="AL127" s="39"/>
      <c r="AM127" s="38"/>
      <c r="AN127" s="39"/>
      <c r="AO127" s="38"/>
      <c r="AP127" s="39"/>
      <c r="AQ127" s="40"/>
      <c r="AR127" s="37"/>
      <c r="AS127" s="40"/>
      <c r="AT127" s="37"/>
      <c r="AU127" s="38"/>
      <c r="AV127" s="39"/>
      <c r="AW127" s="42"/>
      <c r="AX127" s="43" t="str">
        <f t="shared" si="276"/>
        <v/>
      </c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10"/>
      <c r="BJ127" s="10"/>
      <c r="BK127" s="10"/>
      <c r="BL127" s="10"/>
      <c r="BU127" s="11"/>
      <c r="BV127" s="11"/>
      <c r="BW127" s="11"/>
      <c r="CA127" s="44" t="str">
        <f t="shared" si="277"/>
        <v/>
      </c>
      <c r="CB127" s="44" t="str">
        <f t="shared" si="278"/>
        <v/>
      </c>
      <c r="CC127" s="44" t="str">
        <f t="shared" si="279"/>
        <v/>
      </c>
      <c r="CD127" s="44" t="str">
        <f t="shared" si="280"/>
        <v/>
      </c>
      <c r="CE127" s="44" t="str">
        <f t="shared" si="281"/>
        <v/>
      </c>
      <c r="CF127" s="44" t="str">
        <f t="shared" si="309"/>
        <v/>
      </c>
      <c r="CG127" s="44" t="str">
        <f t="shared" si="310"/>
        <v/>
      </c>
      <c r="CH127" s="44" t="str">
        <f t="shared" si="311"/>
        <v/>
      </c>
      <c r="CI127" s="44" t="str">
        <f t="shared" si="312"/>
        <v/>
      </c>
      <c r="CJ127" s="44" t="str">
        <f t="shared" si="313"/>
        <v/>
      </c>
      <c r="CK127" s="44" t="str">
        <f t="shared" si="314"/>
        <v/>
      </c>
      <c r="CL127" s="44" t="str">
        <f t="shared" si="315"/>
        <v/>
      </c>
      <c r="CM127" s="44" t="str">
        <f t="shared" si="316"/>
        <v/>
      </c>
      <c r="CN127" s="44" t="str">
        <f t="shared" si="317"/>
        <v/>
      </c>
      <c r="CO127" s="44" t="str">
        <f t="shared" si="318"/>
        <v/>
      </c>
      <c r="CP127" s="44" t="str">
        <f t="shared" si="319"/>
        <v/>
      </c>
      <c r="CQ127" s="44" t="str">
        <f t="shared" si="320"/>
        <v/>
      </c>
      <c r="CR127" s="44" t="str">
        <f t="shared" si="321"/>
        <v/>
      </c>
      <c r="CS127" s="44" t="str">
        <f t="shared" si="322"/>
        <v/>
      </c>
      <c r="CT127" s="44" t="str">
        <f t="shared" si="323"/>
        <v/>
      </c>
      <c r="CU127" s="44" t="str">
        <f t="shared" si="324"/>
        <v/>
      </c>
      <c r="CV127" s="44" t="str">
        <f t="shared" si="325"/>
        <v/>
      </c>
      <c r="CW127" s="44" t="str">
        <f t="shared" si="326"/>
        <v/>
      </c>
      <c r="CX127" s="44" t="str">
        <f t="shared" si="327"/>
        <v/>
      </c>
      <c r="CY127" s="44" t="str">
        <f t="shared" si="328"/>
        <v/>
      </c>
      <c r="CZ127" s="44" t="str">
        <f t="shared" si="282"/>
        <v/>
      </c>
      <c r="DA127" s="45">
        <f t="shared" si="283"/>
        <v>0</v>
      </c>
      <c r="DB127" s="45">
        <f t="shared" si="284"/>
        <v>0</v>
      </c>
      <c r="DC127" s="45">
        <f t="shared" si="285"/>
        <v>0</v>
      </c>
      <c r="DD127" s="45">
        <f t="shared" si="286"/>
        <v>0</v>
      </c>
      <c r="DE127" s="45">
        <f t="shared" si="287"/>
        <v>0</v>
      </c>
      <c r="DF127" s="45">
        <f t="shared" si="288"/>
        <v>0</v>
      </c>
      <c r="DG127" s="45">
        <f t="shared" si="289"/>
        <v>0</v>
      </c>
      <c r="DH127" s="45">
        <f t="shared" si="290"/>
        <v>0</v>
      </c>
      <c r="DI127" s="45">
        <f t="shared" si="291"/>
        <v>0</v>
      </c>
      <c r="DJ127" s="45">
        <f t="shared" si="292"/>
        <v>0</v>
      </c>
      <c r="DK127" s="45">
        <f t="shared" si="293"/>
        <v>0</v>
      </c>
      <c r="DL127" s="45">
        <f t="shared" si="294"/>
        <v>0</v>
      </c>
      <c r="DM127" s="45">
        <f t="shared" si="295"/>
        <v>0</v>
      </c>
      <c r="DN127" s="45">
        <f t="shared" si="296"/>
        <v>0</v>
      </c>
      <c r="DO127" s="45">
        <f t="shared" si="297"/>
        <v>0</v>
      </c>
      <c r="DP127" s="45">
        <f t="shared" si="298"/>
        <v>0</v>
      </c>
      <c r="DQ127" s="45">
        <f t="shared" si="299"/>
        <v>0</v>
      </c>
      <c r="DR127" s="45">
        <f t="shared" si="300"/>
        <v>0</v>
      </c>
      <c r="DS127" s="45">
        <f t="shared" si="301"/>
        <v>0</v>
      </c>
      <c r="DT127" s="45">
        <f t="shared" si="302"/>
        <v>0</v>
      </c>
      <c r="DU127" s="45">
        <f t="shared" si="303"/>
        <v>0</v>
      </c>
      <c r="DV127" s="45">
        <f t="shared" si="304"/>
        <v>0</v>
      </c>
      <c r="DW127" s="45">
        <f t="shared" si="305"/>
        <v>0</v>
      </c>
      <c r="DX127" s="45">
        <f t="shared" si="306"/>
        <v>0</v>
      </c>
      <c r="DY127" s="45">
        <f t="shared" si="307"/>
        <v>0</v>
      </c>
      <c r="DZ127" s="45">
        <f t="shared" si="308"/>
        <v>0</v>
      </c>
    </row>
    <row r="128" spans="1:130" ht="22.5" x14ac:dyDescent="0.25">
      <c r="A128" s="67" t="s">
        <v>43</v>
      </c>
      <c r="B128" s="47">
        <f t="shared" si="275"/>
        <v>0</v>
      </c>
      <c r="C128" s="48">
        <f t="shared" si="275"/>
        <v>0</v>
      </c>
      <c r="D128" s="33"/>
      <c r="E128" s="34"/>
      <c r="F128" s="35"/>
      <c r="G128" s="34"/>
      <c r="H128" s="35"/>
      <c r="I128" s="34"/>
      <c r="J128" s="35"/>
      <c r="K128" s="34"/>
      <c r="L128" s="35"/>
      <c r="M128" s="36"/>
      <c r="N128" s="37"/>
      <c r="O128" s="38"/>
      <c r="P128" s="39"/>
      <c r="Q128" s="38"/>
      <c r="R128" s="39"/>
      <c r="S128" s="38"/>
      <c r="T128" s="39"/>
      <c r="U128" s="38"/>
      <c r="V128" s="39"/>
      <c r="W128" s="38"/>
      <c r="X128" s="39"/>
      <c r="Y128" s="38"/>
      <c r="Z128" s="39"/>
      <c r="AA128" s="38"/>
      <c r="AB128" s="39"/>
      <c r="AC128" s="38"/>
      <c r="AD128" s="39"/>
      <c r="AE128" s="38"/>
      <c r="AF128" s="39"/>
      <c r="AG128" s="38"/>
      <c r="AH128" s="39"/>
      <c r="AI128" s="38"/>
      <c r="AJ128" s="39"/>
      <c r="AK128" s="38"/>
      <c r="AL128" s="39"/>
      <c r="AM128" s="38"/>
      <c r="AN128" s="39"/>
      <c r="AO128" s="38"/>
      <c r="AP128" s="39"/>
      <c r="AQ128" s="40"/>
      <c r="AR128" s="41"/>
      <c r="AS128" s="40"/>
      <c r="AT128" s="37"/>
      <c r="AU128" s="38"/>
      <c r="AV128" s="39"/>
      <c r="AW128" s="42"/>
      <c r="AX128" s="43" t="str">
        <f t="shared" si="276"/>
        <v/>
      </c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10"/>
      <c r="BJ128" s="10"/>
      <c r="BK128" s="10"/>
      <c r="BL128" s="10"/>
      <c r="BU128" s="11"/>
      <c r="BV128" s="11"/>
      <c r="BW128" s="11"/>
      <c r="CA128" s="44" t="str">
        <f t="shared" si="277"/>
        <v/>
      </c>
      <c r="CB128" s="44" t="str">
        <f t="shared" si="278"/>
        <v/>
      </c>
      <c r="CC128" s="44" t="str">
        <f t="shared" si="279"/>
        <v/>
      </c>
      <c r="CD128" s="44" t="str">
        <f t="shared" si="280"/>
        <v/>
      </c>
      <c r="CE128" s="44" t="str">
        <f t="shared" si="281"/>
        <v/>
      </c>
      <c r="CF128" s="44" t="str">
        <f t="shared" si="309"/>
        <v/>
      </c>
      <c r="CG128" s="44" t="str">
        <f t="shared" si="310"/>
        <v/>
      </c>
      <c r="CH128" s="44" t="str">
        <f t="shared" si="311"/>
        <v/>
      </c>
      <c r="CI128" s="44" t="str">
        <f t="shared" si="312"/>
        <v/>
      </c>
      <c r="CJ128" s="44" t="str">
        <f t="shared" si="313"/>
        <v/>
      </c>
      <c r="CK128" s="44" t="str">
        <f t="shared" si="314"/>
        <v/>
      </c>
      <c r="CL128" s="44" t="str">
        <f t="shared" si="315"/>
        <v/>
      </c>
      <c r="CM128" s="44" t="str">
        <f t="shared" si="316"/>
        <v/>
      </c>
      <c r="CN128" s="44" t="str">
        <f t="shared" si="317"/>
        <v/>
      </c>
      <c r="CO128" s="44" t="str">
        <f t="shared" si="318"/>
        <v/>
      </c>
      <c r="CP128" s="44" t="str">
        <f t="shared" si="319"/>
        <v/>
      </c>
      <c r="CQ128" s="44" t="str">
        <f t="shared" si="320"/>
        <v/>
      </c>
      <c r="CR128" s="44" t="str">
        <f t="shared" si="321"/>
        <v/>
      </c>
      <c r="CS128" s="44" t="str">
        <f t="shared" si="322"/>
        <v/>
      </c>
      <c r="CT128" s="44" t="str">
        <f t="shared" si="323"/>
        <v/>
      </c>
      <c r="CU128" s="44" t="str">
        <f t="shared" si="324"/>
        <v/>
      </c>
      <c r="CV128" s="44" t="str">
        <f t="shared" si="325"/>
        <v/>
      </c>
      <c r="CW128" s="44" t="str">
        <f t="shared" si="326"/>
        <v/>
      </c>
      <c r="CX128" s="44" t="str">
        <f t="shared" si="327"/>
        <v/>
      </c>
      <c r="CY128" s="44" t="str">
        <f t="shared" si="328"/>
        <v/>
      </c>
      <c r="CZ128" s="44" t="str">
        <f t="shared" si="282"/>
        <v/>
      </c>
      <c r="DA128" s="45">
        <f t="shared" si="283"/>
        <v>0</v>
      </c>
      <c r="DB128" s="45">
        <f t="shared" si="284"/>
        <v>0</v>
      </c>
      <c r="DC128" s="45">
        <f t="shared" si="285"/>
        <v>0</v>
      </c>
      <c r="DD128" s="45">
        <f t="shared" si="286"/>
        <v>0</v>
      </c>
      <c r="DE128" s="45">
        <f t="shared" si="287"/>
        <v>0</v>
      </c>
      <c r="DF128" s="45">
        <f t="shared" si="288"/>
        <v>0</v>
      </c>
      <c r="DG128" s="45">
        <f t="shared" si="289"/>
        <v>0</v>
      </c>
      <c r="DH128" s="45">
        <f t="shared" si="290"/>
        <v>0</v>
      </c>
      <c r="DI128" s="45">
        <f t="shared" si="291"/>
        <v>0</v>
      </c>
      <c r="DJ128" s="45">
        <f t="shared" si="292"/>
        <v>0</v>
      </c>
      <c r="DK128" s="45">
        <f t="shared" si="293"/>
        <v>0</v>
      </c>
      <c r="DL128" s="45">
        <f t="shared" si="294"/>
        <v>0</v>
      </c>
      <c r="DM128" s="45">
        <f t="shared" si="295"/>
        <v>0</v>
      </c>
      <c r="DN128" s="45">
        <f t="shared" si="296"/>
        <v>0</v>
      </c>
      <c r="DO128" s="45">
        <f t="shared" si="297"/>
        <v>0</v>
      </c>
      <c r="DP128" s="45">
        <f t="shared" si="298"/>
        <v>0</v>
      </c>
      <c r="DQ128" s="45">
        <f t="shared" si="299"/>
        <v>0</v>
      </c>
      <c r="DR128" s="45">
        <f t="shared" si="300"/>
        <v>0</v>
      </c>
      <c r="DS128" s="45">
        <f t="shared" si="301"/>
        <v>0</v>
      </c>
      <c r="DT128" s="45">
        <f t="shared" si="302"/>
        <v>0</v>
      </c>
      <c r="DU128" s="45">
        <f t="shared" si="303"/>
        <v>0</v>
      </c>
      <c r="DV128" s="45">
        <f t="shared" si="304"/>
        <v>0</v>
      </c>
      <c r="DW128" s="45">
        <f t="shared" si="305"/>
        <v>0</v>
      </c>
      <c r="DX128" s="45">
        <f t="shared" si="306"/>
        <v>0</v>
      </c>
      <c r="DY128" s="45">
        <f t="shared" si="307"/>
        <v>0</v>
      </c>
      <c r="DZ128" s="45">
        <f t="shared" si="308"/>
        <v>0</v>
      </c>
    </row>
    <row r="129" spans="1:130" x14ac:dyDescent="0.25">
      <c r="A129" s="66" t="s">
        <v>44</v>
      </c>
      <c r="B129" s="47">
        <f t="shared" si="275"/>
        <v>0</v>
      </c>
      <c r="C129" s="48">
        <f t="shared" si="275"/>
        <v>0</v>
      </c>
      <c r="D129" s="33"/>
      <c r="E129" s="34"/>
      <c r="F129" s="35"/>
      <c r="G129" s="34"/>
      <c r="H129" s="35"/>
      <c r="I129" s="34"/>
      <c r="J129" s="35"/>
      <c r="K129" s="34"/>
      <c r="L129" s="35"/>
      <c r="M129" s="36"/>
      <c r="N129" s="37"/>
      <c r="O129" s="38"/>
      <c r="P129" s="39"/>
      <c r="Q129" s="38"/>
      <c r="R129" s="39"/>
      <c r="S129" s="38"/>
      <c r="T129" s="39"/>
      <c r="U129" s="38"/>
      <c r="V129" s="39"/>
      <c r="W129" s="38"/>
      <c r="X129" s="39"/>
      <c r="Y129" s="38"/>
      <c r="Z129" s="39"/>
      <c r="AA129" s="38"/>
      <c r="AB129" s="39"/>
      <c r="AC129" s="38"/>
      <c r="AD129" s="39"/>
      <c r="AE129" s="38"/>
      <c r="AF129" s="39"/>
      <c r="AG129" s="38"/>
      <c r="AH129" s="39"/>
      <c r="AI129" s="38"/>
      <c r="AJ129" s="39"/>
      <c r="AK129" s="38"/>
      <c r="AL129" s="39"/>
      <c r="AM129" s="38"/>
      <c r="AN129" s="39"/>
      <c r="AO129" s="38"/>
      <c r="AP129" s="39"/>
      <c r="AQ129" s="40"/>
      <c r="AR129" s="41"/>
      <c r="AS129" s="40"/>
      <c r="AT129" s="37"/>
      <c r="AU129" s="38"/>
      <c r="AV129" s="39"/>
      <c r="AW129" s="42"/>
      <c r="AX129" s="43" t="str">
        <f t="shared" si="276"/>
        <v/>
      </c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10"/>
      <c r="BJ129" s="10"/>
      <c r="BK129" s="10"/>
      <c r="BL129" s="10"/>
      <c r="BU129" s="11"/>
      <c r="BV129" s="11"/>
      <c r="BW129" s="11"/>
      <c r="CA129" s="44" t="str">
        <f t="shared" si="277"/>
        <v/>
      </c>
      <c r="CB129" s="44" t="str">
        <f t="shared" si="278"/>
        <v/>
      </c>
      <c r="CC129" s="44" t="str">
        <f t="shared" si="279"/>
        <v/>
      </c>
      <c r="CD129" s="44" t="str">
        <f t="shared" si="280"/>
        <v/>
      </c>
      <c r="CE129" s="44" t="str">
        <f t="shared" si="281"/>
        <v/>
      </c>
      <c r="CF129" s="44" t="str">
        <f t="shared" si="309"/>
        <v/>
      </c>
      <c r="CG129" s="44" t="str">
        <f t="shared" si="310"/>
        <v/>
      </c>
      <c r="CH129" s="44" t="str">
        <f t="shared" si="311"/>
        <v/>
      </c>
      <c r="CI129" s="44" t="str">
        <f t="shared" si="312"/>
        <v/>
      </c>
      <c r="CJ129" s="44" t="str">
        <f t="shared" si="313"/>
        <v/>
      </c>
      <c r="CK129" s="44" t="str">
        <f t="shared" si="314"/>
        <v/>
      </c>
      <c r="CL129" s="44" t="str">
        <f t="shared" si="315"/>
        <v/>
      </c>
      <c r="CM129" s="44" t="str">
        <f t="shared" si="316"/>
        <v/>
      </c>
      <c r="CN129" s="44" t="str">
        <f t="shared" si="317"/>
        <v/>
      </c>
      <c r="CO129" s="44" t="str">
        <f t="shared" si="318"/>
        <v/>
      </c>
      <c r="CP129" s="44" t="str">
        <f t="shared" si="319"/>
        <v/>
      </c>
      <c r="CQ129" s="44" t="str">
        <f t="shared" si="320"/>
        <v/>
      </c>
      <c r="CR129" s="44" t="str">
        <f t="shared" si="321"/>
        <v/>
      </c>
      <c r="CS129" s="44" t="str">
        <f t="shared" si="322"/>
        <v/>
      </c>
      <c r="CT129" s="44" t="str">
        <f t="shared" si="323"/>
        <v/>
      </c>
      <c r="CU129" s="44" t="str">
        <f t="shared" si="324"/>
        <v/>
      </c>
      <c r="CV129" s="44" t="str">
        <f t="shared" si="325"/>
        <v/>
      </c>
      <c r="CW129" s="44" t="str">
        <f t="shared" si="326"/>
        <v/>
      </c>
      <c r="CX129" s="44" t="str">
        <f t="shared" si="327"/>
        <v/>
      </c>
      <c r="CY129" s="44" t="str">
        <f t="shared" si="328"/>
        <v/>
      </c>
      <c r="CZ129" s="44" t="str">
        <f t="shared" si="282"/>
        <v/>
      </c>
      <c r="DA129" s="45">
        <f t="shared" si="283"/>
        <v>0</v>
      </c>
      <c r="DB129" s="45">
        <f t="shared" si="284"/>
        <v>0</v>
      </c>
      <c r="DC129" s="45">
        <f t="shared" si="285"/>
        <v>0</v>
      </c>
      <c r="DD129" s="45">
        <f t="shared" si="286"/>
        <v>0</v>
      </c>
      <c r="DE129" s="45">
        <f t="shared" si="287"/>
        <v>0</v>
      </c>
      <c r="DF129" s="45">
        <f t="shared" si="288"/>
        <v>0</v>
      </c>
      <c r="DG129" s="45">
        <f t="shared" si="289"/>
        <v>0</v>
      </c>
      <c r="DH129" s="45">
        <f t="shared" si="290"/>
        <v>0</v>
      </c>
      <c r="DI129" s="45">
        <f t="shared" si="291"/>
        <v>0</v>
      </c>
      <c r="DJ129" s="45">
        <f t="shared" si="292"/>
        <v>0</v>
      </c>
      <c r="DK129" s="45">
        <f t="shared" si="293"/>
        <v>0</v>
      </c>
      <c r="DL129" s="45">
        <f t="shared" si="294"/>
        <v>0</v>
      </c>
      <c r="DM129" s="45">
        <f t="shared" si="295"/>
        <v>0</v>
      </c>
      <c r="DN129" s="45">
        <f t="shared" si="296"/>
        <v>0</v>
      </c>
      <c r="DO129" s="45">
        <f t="shared" si="297"/>
        <v>0</v>
      </c>
      <c r="DP129" s="45">
        <f t="shared" si="298"/>
        <v>0</v>
      </c>
      <c r="DQ129" s="45">
        <f t="shared" si="299"/>
        <v>0</v>
      </c>
      <c r="DR129" s="45">
        <f t="shared" si="300"/>
        <v>0</v>
      </c>
      <c r="DS129" s="45">
        <f t="shared" si="301"/>
        <v>0</v>
      </c>
      <c r="DT129" s="45">
        <f t="shared" si="302"/>
        <v>0</v>
      </c>
      <c r="DU129" s="45">
        <f t="shared" si="303"/>
        <v>0</v>
      </c>
      <c r="DV129" s="45">
        <f t="shared" si="304"/>
        <v>0</v>
      </c>
      <c r="DW129" s="45">
        <f t="shared" si="305"/>
        <v>0</v>
      </c>
      <c r="DX129" s="45">
        <f t="shared" si="306"/>
        <v>0</v>
      </c>
      <c r="DY129" s="45">
        <f t="shared" si="307"/>
        <v>0</v>
      </c>
      <c r="DZ129" s="45">
        <f t="shared" si="308"/>
        <v>0</v>
      </c>
    </row>
    <row r="130" spans="1:130" x14ac:dyDescent="0.25">
      <c r="A130" s="66" t="s">
        <v>45</v>
      </c>
      <c r="B130" s="47">
        <f>+D130+F130+H130+J130+L130+N130+P130+R130+T130+V130+X130+Z130+AB130+AD130+AF130+AH130+AJ130+AL130+AN130+AP130</f>
        <v>0</v>
      </c>
      <c r="C130" s="48">
        <f>+E130+G130+I130+K130+M130+O130+Q130+S130+U130+W130+Y130+AA130+AC130+AE130+AG130+AI130+AK130+AM130+AO130+AQ130</f>
        <v>0</v>
      </c>
      <c r="D130" s="37"/>
      <c r="E130" s="38"/>
      <c r="F130" s="39"/>
      <c r="G130" s="38"/>
      <c r="H130" s="39"/>
      <c r="I130" s="42"/>
      <c r="J130" s="37"/>
      <c r="K130" s="37"/>
      <c r="L130" s="39"/>
      <c r="M130" s="42"/>
      <c r="N130" s="37"/>
      <c r="O130" s="38"/>
      <c r="P130" s="39"/>
      <c r="Q130" s="38"/>
      <c r="R130" s="39"/>
      <c r="S130" s="38"/>
      <c r="T130" s="39"/>
      <c r="U130" s="38"/>
      <c r="V130" s="39"/>
      <c r="W130" s="38"/>
      <c r="X130" s="39"/>
      <c r="Y130" s="38"/>
      <c r="Z130" s="39"/>
      <c r="AA130" s="38"/>
      <c r="AB130" s="39"/>
      <c r="AC130" s="38"/>
      <c r="AD130" s="39"/>
      <c r="AE130" s="38"/>
      <c r="AF130" s="39"/>
      <c r="AG130" s="38"/>
      <c r="AH130" s="39"/>
      <c r="AI130" s="38"/>
      <c r="AJ130" s="39"/>
      <c r="AK130" s="38"/>
      <c r="AL130" s="39"/>
      <c r="AM130" s="38"/>
      <c r="AN130" s="39"/>
      <c r="AO130" s="38"/>
      <c r="AP130" s="39"/>
      <c r="AQ130" s="40"/>
      <c r="AR130" s="41"/>
      <c r="AS130" s="40"/>
      <c r="AT130" s="37"/>
      <c r="AU130" s="38"/>
      <c r="AV130" s="39"/>
      <c r="AW130" s="42"/>
      <c r="AX130" s="43" t="str">
        <f t="shared" si="276"/>
        <v/>
      </c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10"/>
      <c r="BJ130" s="10"/>
      <c r="BK130" s="10"/>
      <c r="BL130" s="10"/>
      <c r="BU130" s="11"/>
      <c r="BV130" s="11"/>
      <c r="BW130" s="11"/>
      <c r="CA130" s="44" t="str">
        <f t="shared" si="277"/>
        <v/>
      </c>
      <c r="CB130" s="44" t="str">
        <f t="shared" si="278"/>
        <v/>
      </c>
      <c r="CC130" s="44" t="str">
        <f t="shared" si="279"/>
        <v/>
      </c>
      <c r="CD130" s="44" t="str">
        <f t="shared" si="280"/>
        <v/>
      </c>
      <c r="CE130" s="44" t="str">
        <f t="shared" si="281"/>
        <v/>
      </c>
      <c r="CF130" s="44" t="str">
        <f t="shared" si="309"/>
        <v/>
      </c>
      <c r="CG130" s="44" t="str">
        <f t="shared" si="310"/>
        <v/>
      </c>
      <c r="CH130" s="44" t="str">
        <f t="shared" si="311"/>
        <v/>
      </c>
      <c r="CI130" s="44" t="str">
        <f t="shared" si="312"/>
        <v/>
      </c>
      <c r="CJ130" s="44" t="str">
        <f t="shared" si="313"/>
        <v/>
      </c>
      <c r="CK130" s="44" t="str">
        <f t="shared" si="314"/>
        <v/>
      </c>
      <c r="CL130" s="44" t="str">
        <f t="shared" si="315"/>
        <v/>
      </c>
      <c r="CM130" s="44" t="str">
        <f t="shared" si="316"/>
        <v/>
      </c>
      <c r="CN130" s="44" t="str">
        <f t="shared" si="317"/>
        <v/>
      </c>
      <c r="CO130" s="44" t="str">
        <f t="shared" si="318"/>
        <v/>
      </c>
      <c r="CP130" s="44" t="str">
        <f t="shared" si="319"/>
        <v/>
      </c>
      <c r="CQ130" s="44" t="str">
        <f t="shared" si="320"/>
        <v/>
      </c>
      <c r="CR130" s="44" t="str">
        <f t="shared" si="321"/>
        <v/>
      </c>
      <c r="CS130" s="44" t="str">
        <f t="shared" si="322"/>
        <v/>
      </c>
      <c r="CT130" s="44" t="str">
        <f t="shared" si="323"/>
        <v/>
      </c>
      <c r="CU130" s="44" t="str">
        <f t="shared" si="324"/>
        <v/>
      </c>
      <c r="CV130" s="44" t="str">
        <f t="shared" si="325"/>
        <v/>
      </c>
      <c r="CW130" s="44" t="str">
        <f t="shared" si="326"/>
        <v/>
      </c>
      <c r="CX130" s="44" t="str">
        <f t="shared" si="327"/>
        <v/>
      </c>
      <c r="CY130" s="44" t="str">
        <f t="shared" si="328"/>
        <v/>
      </c>
      <c r="CZ130" s="44" t="str">
        <f t="shared" si="282"/>
        <v/>
      </c>
      <c r="DA130" s="45">
        <f t="shared" si="283"/>
        <v>0</v>
      </c>
      <c r="DB130" s="45">
        <f t="shared" si="284"/>
        <v>0</v>
      </c>
      <c r="DC130" s="45">
        <f t="shared" si="285"/>
        <v>0</v>
      </c>
      <c r="DD130" s="45">
        <f t="shared" si="286"/>
        <v>0</v>
      </c>
      <c r="DE130" s="45">
        <f t="shared" si="287"/>
        <v>0</v>
      </c>
      <c r="DF130" s="45">
        <f t="shared" si="288"/>
        <v>0</v>
      </c>
      <c r="DG130" s="45">
        <f t="shared" si="289"/>
        <v>0</v>
      </c>
      <c r="DH130" s="45">
        <f t="shared" si="290"/>
        <v>0</v>
      </c>
      <c r="DI130" s="45">
        <f t="shared" si="291"/>
        <v>0</v>
      </c>
      <c r="DJ130" s="45">
        <f t="shared" si="292"/>
        <v>0</v>
      </c>
      <c r="DK130" s="45">
        <f t="shared" si="293"/>
        <v>0</v>
      </c>
      <c r="DL130" s="45">
        <f t="shared" si="294"/>
        <v>0</v>
      </c>
      <c r="DM130" s="45">
        <f t="shared" si="295"/>
        <v>0</v>
      </c>
      <c r="DN130" s="45">
        <f t="shared" si="296"/>
        <v>0</v>
      </c>
      <c r="DO130" s="45">
        <f t="shared" si="297"/>
        <v>0</v>
      </c>
      <c r="DP130" s="45">
        <f t="shared" si="298"/>
        <v>0</v>
      </c>
      <c r="DQ130" s="45">
        <f t="shared" si="299"/>
        <v>0</v>
      </c>
      <c r="DR130" s="45">
        <f t="shared" si="300"/>
        <v>0</v>
      </c>
      <c r="DS130" s="45">
        <f t="shared" si="301"/>
        <v>0</v>
      </c>
      <c r="DT130" s="45">
        <f t="shared" si="302"/>
        <v>0</v>
      </c>
      <c r="DU130" s="45">
        <f t="shared" si="303"/>
        <v>0</v>
      </c>
      <c r="DV130" s="45">
        <f t="shared" si="304"/>
        <v>0</v>
      </c>
      <c r="DW130" s="45">
        <f t="shared" si="305"/>
        <v>0</v>
      </c>
      <c r="DX130" s="45">
        <f t="shared" si="306"/>
        <v>0</v>
      </c>
      <c r="DY130" s="45">
        <f t="shared" si="307"/>
        <v>0</v>
      </c>
      <c r="DZ130" s="45">
        <f t="shared" si="308"/>
        <v>0</v>
      </c>
    </row>
    <row r="131" spans="1:130" ht="22.5" x14ac:dyDescent="0.25">
      <c r="A131" s="67" t="s">
        <v>46</v>
      </c>
      <c r="B131" s="47">
        <f>+D131+F131+H131</f>
        <v>0</v>
      </c>
      <c r="C131" s="48">
        <f>+E131+G131+I131</f>
        <v>0</v>
      </c>
      <c r="D131" s="37"/>
      <c r="E131" s="38"/>
      <c r="F131" s="39"/>
      <c r="G131" s="38"/>
      <c r="H131" s="39"/>
      <c r="I131" s="42"/>
      <c r="J131" s="50"/>
      <c r="K131" s="51"/>
      <c r="L131" s="50"/>
      <c r="M131" s="51"/>
      <c r="N131" s="50"/>
      <c r="O131" s="51"/>
      <c r="P131" s="50"/>
      <c r="Q131" s="51"/>
      <c r="R131" s="50"/>
      <c r="S131" s="51"/>
      <c r="T131" s="50"/>
      <c r="U131" s="51"/>
      <c r="V131" s="50"/>
      <c r="W131" s="51"/>
      <c r="X131" s="50"/>
      <c r="Y131" s="51"/>
      <c r="Z131" s="50"/>
      <c r="AA131" s="51"/>
      <c r="AB131" s="50"/>
      <c r="AC131" s="51"/>
      <c r="AD131" s="50"/>
      <c r="AE131" s="51"/>
      <c r="AF131" s="50"/>
      <c r="AG131" s="51"/>
      <c r="AH131" s="50"/>
      <c r="AI131" s="51"/>
      <c r="AJ131" s="50"/>
      <c r="AK131" s="51"/>
      <c r="AL131" s="50"/>
      <c r="AM131" s="51"/>
      <c r="AN131" s="50"/>
      <c r="AO131" s="51"/>
      <c r="AP131" s="50"/>
      <c r="AQ131" s="52"/>
      <c r="AR131" s="37"/>
      <c r="AS131" s="40"/>
      <c r="AT131" s="37"/>
      <c r="AU131" s="38"/>
      <c r="AV131" s="39"/>
      <c r="AW131" s="42"/>
      <c r="AX131" s="43" t="str">
        <f t="shared" si="276"/>
        <v/>
      </c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10"/>
      <c r="BJ131" s="10"/>
      <c r="BK131" s="10"/>
      <c r="BL131" s="10"/>
      <c r="BU131" s="11"/>
      <c r="BV131" s="11"/>
      <c r="BW131" s="11"/>
      <c r="CA131" s="44" t="str">
        <f t="shared" si="277"/>
        <v/>
      </c>
      <c r="CB131" s="44" t="str">
        <f t="shared" si="278"/>
        <v/>
      </c>
      <c r="CC131" s="44" t="str">
        <f t="shared" si="279"/>
        <v/>
      </c>
      <c r="CD131" s="44" t="str">
        <f t="shared" si="280"/>
        <v/>
      </c>
      <c r="CE131" s="44" t="str">
        <f t="shared" si="281"/>
        <v/>
      </c>
      <c r="CF131" s="44" t="str">
        <f t="shared" si="309"/>
        <v/>
      </c>
      <c r="CG131" s="44" t="str">
        <f t="shared" si="310"/>
        <v/>
      </c>
      <c r="CH131" s="44" t="str">
        <f t="shared" si="311"/>
        <v/>
      </c>
      <c r="CI131" s="44" t="str">
        <f t="shared" si="312"/>
        <v/>
      </c>
      <c r="CJ131" s="44" t="str">
        <f t="shared" si="313"/>
        <v/>
      </c>
      <c r="CK131" s="44" t="str">
        <f t="shared" si="314"/>
        <v/>
      </c>
      <c r="CL131" s="44" t="str">
        <f t="shared" si="315"/>
        <v/>
      </c>
      <c r="CM131" s="44" t="str">
        <f t="shared" si="316"/>
        <v/>
      </c>
      <c r="CN131" s="44" t="str">
        <f t="shared" si="317"/>
        <v/>
      </c>
      <c r="CO131" s="44" t="str">
        <f t="shared" si="318"/>
        <v/>
      </c>
      <c r="CP131" s="44" t="str">
        <f t="shared" si="319"/>
        <v/>
      </c>
      <c r="CQ131" s="44" t="str">
        <f t="shared" si="320"/>
        <v/>
      </c>
      <c r="CR131" s="44" t="str">
        <f t="shared" si="321"/>
        <v/>
      </c>
      <c r="CS131" s="44" t="str">
        <f t="shared" si="322"/>
        <v/>
      </c>
      <c r="CT131" s="44" t="str">
        <f t="shared" si="323"/>
        <v/>
      </c>
      <c r="CU131" s="44" t="str">
        <f t="shared" si="324"/>
        <v/>
      </c>
      <c r="CV131" s="44" t="str">
        <f t="shared" si="325"/>
        <v/>
      </c>
      <c r="CW131" s="44" t="str">
        <f t="shared" si="326"/>
        <v/>
      </c>
      <c r="CX131" s="44" t="str">
        <f t="shared" si="327"/>
        <v/>
      </c>
      <c r="CY131" s="44" t="str">
        <f t="shared" si="328"/>
        <v/>
      </c>
      <c r="CZ131" s="44" t="str">
        <f t="shared" si="282"/>
        <v/>
      </c>
      <c r="DA131" s="45">
        <f t="shared" si="283"/>
        <v>0</v>
      </c>
      <c r="DB131" s="45">
        <f t="shared" si="284"/>
        <v>0</v>
      </c>
      <c r="DC131" s="45">
        <f t="shared" si="285"/>
        <v>0</v>
      </c>
      <c r="DD131" s="45">
        <f t="shared" si="286"/>
        <v>0</v>
      </c>
      <c r="DE131" s="45">
        <f t="shared" si="287"/>
        <v>0</v>
      </c>
      <c r="DF131" s="45">
        <f t="shared" si="288"/>
        <v>0</v>
      </c>
      <c r="DG131" s="45">
        <f t="shared" si="289"/>
        <v>0</v>
      </c>
      <c r="DH131" s="45">
        <f t="shared" si="290"/>
        <v>0</v>
      </c>
      <c r="DI131" s="45">
        <f t="shared" si="291"/>
        <v>0</v>
      </c>
      <c r="DJ131" s="45">
        <f t="shared" si="292"/>
        <v>0</v>
      </c>
      <c r="DK131" s="45">
        <f t="shared" si="293"/>
        <v>0</v>
      </c>
      <c r="DL131" s="45">
        <f t="shared" si="294"/>
        <v>0</v>
      </c>
      <c r="DM131" s="45">
        <f t="shared" si="295"/>
        <v>0</v>
      </c>
      <c r="DN131" s="45">
        <f t="shared" si="296"/>
        <v>0</v>
      </c>
      <c r="DO131" s="45">
        <f t="shared" si="297"/>
        <v>0</v>
      </c>
      <c r="DP131" s="45">
        <f t="shared" si="298"/>
        <v>0</v>
      </c>
      <c r="DQ131" s="45">
        <f t="shared" si="299"/>
        <v>0</v>
      </c>
      <c r="DR131" s="45">
        <f t="shared" si="300"/>
        <v>0</v>
      </c>
      <c r="DS131" s="45">
        <f t="shared" si="301"/>
        <v>0</v>
      </c>
      <c r="DT131" s="45">
        <f t="shared" si="302"/>
        <v>0</v>
      </c>
      <c r="DU131" s="45">
        <f t="shared" si="303"/>
        <v>0</v>
      </c>
      <c r="DV131" s="45">
        <f t="shared" si="304"/>
        <v>0</v>
      </c>
      <c r="DW131" s="45">
        <f t="shared" si="305"/>
        <v>0</v>
      </c>
      <c r="DX131" s="45">
        <f t="shared" si="306"/>
        <v>0</v>
      </c>
      <c r="DY131" s="45">
        <f t="shared" si="307"/>
        <v>0</v>
      </c>
      <c r="DZ131" s="45">
        <f t="shared" si="308"/>
        <v>0</v>
      </c>
    </row>
    <row r="132" spans="1:130" x14ac:dyDescent="0.25">
      <c r="A132" s="67" t="s">
        <v>47</v>
      </c>
      <c r="B132" s="47">
        <f>+P132+R132+T132+V132+X132+Z132+AB132+AD132+AF132+AH132+AJ132+AL132+AN132+AP132</f>
        <v>0</v>
      </c>
      <c r="C132" s="48">
        <f>+Q132+S132+U132+W132+Y132+AA132+AC132+AE132+AG132+AI132+AK132+AM132+AO132+AQ132</f>
        <v>0</v>
      </c>
      <c r="D132" s="33"/>
      <c r="E132" s="34"/>
      <c r="F132" s="35"/>
      <c r="G132" s="34"/>
      <c r="H132" s="35"/>
      <c r="I132" s="34"/>
      <c r="J132" s="35"/>
      <c r="K132" s="34"/>
      <c r="L132" s="35"/>
      <c r="M132" s="36"/>
      <c r="N132" s="33"/>
      <c r="O132" s="34"/>
      <c r="P132" s="39"/>
      <c r="Q132" s="38"/>
      <c r="R132" s="39"/>
      <c r="S132" s="38"/>
      <c r="T132" s="39"/>
      <c r="U132" s="38"/>
      <c r="V132" s="39"/>
      <c r="W132" s="38"/>
      <c r="X132" s="39"/>
      <c r="Y132" s="38"/>
      <c r="Z132" s="39"/>
      <c r="AA132" s="38"/>
      <c r="AB132" s="39"/>
      <c r="AC132" s="38"/>
      <c r="AD132" s="39"/>
      <c r="AE132" s="38"/>
      <c r="AF132" s="39"/>
      <c r="AG132" s="38"/>
      <c r="AH132" s="39"/>
      <c r="AI132" s="38"/>
      <c r="AJ132" s="39"/>
      <c r="AK132" s="38"/>
      <c r="AL132" s="39"/>
      <c r="AM132" s="38"/>
      <c r="AN132" s="39"/>
      <c r="AO132" s="38"/>
      <c r="AP132" s="39"/>
      <c r="AQ132" s="40"/>
      <c r="AR132" s="37"/>
      <c r="AS132" s="40"/>
      <c r="AT132" s="37"/>
      <c r="AU132" s="38"/>
      <c r="AV132" s="39"/>
      <c r="AW132" s="42"/>
      <c r="AX132" s="43" t="str">
        <f t="shared" si="276"/>
        <v/>
      </c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10"/>
      <c r="BJ132" s="10"/>
      <c r="BK132" s="10"/>
      <c r="BL132" s="10"/>
      <c r="BU132" s="11"/>
      <c r="BV132" s="11"/>
      <c r="BW132" s="11"/>
      <c r="CA132" s="44" t="str">
        <f t="shared" si="277"/>
        <v/>
      </c>
      <c r="CB132" s="44" t="str">
        <f t="shared" si="278"/>
        <v/>
      </c>
      <c r="CC132" s="44" t="str">
        <f t="shared" si="279"/>
        <v/>
      </c>
      <c r="CD132" s="44" t="str">
        <f t="shared" si="280"/>
        <v/>
      </c>
      <c r="CE132" s="44" t="str">
        <f t="shared" si="281"/>
        <v/>
      </c>
      <c r="CF132" s="44" t="str">
        <f t="shared" si="309"/>
        <v/>
      </c>
      <c r="CG132" s="44" t="str">
        <f t="shared" si="310"/>
        <v/>
      </c>
      <c r="CH132" s="44" t="str">
        <f t="shared" si="311"/>
        <v/>
      </c>
      <c r="CI132" s="44" t="str">
        <f t="shared" si="312"/>
        <v/>
      </c>
      <c r="CJ132" s="44" t="str">
        <f t="shared" si="313"/>
        <v/>
      </c>
      <c r="CK132" s="44" t="str">
        <f t="shared" si="314"/>
        <v/>
      </c>
      <c r="CL132" s="44" t="str">
        <f t="shared" si="315"/>
        <v/>
      </c>
      <c r="CM132" s="44" t="str">
        <f t="shared" si="316"/>
        <v/>
      </c>
      <c r="CN132" s="44" t="str">
        <f t="shared" si="317"/>
        <v/>
      </c>
      <c r="CO132" s="44" t="str">
        <f t="shared" si="318"/>
        <v/>
      </c>
      <c r="CP132" s="44" t="str">
        <f t="shared" si="319"/>
        <v/>
      </c>
      <c r="CQ132" s="44" t="str">
        <f t="shared" si="320"/>
        <v/>
      </c>
      <c r="CR132" s="44" t="str">
        <f t="shared" si="321"/>
        <v/>
      </c>
      <c r="CS132" s="44" t="str">
        <f t="shared" si="322"/>
        <v/>
      </c>
      <c r="CT132" s="44" t="str">
        <f t="shared" si="323"/>
        <v/>
      </c>
      <c r="CU132" s="44" t="str">
        <f t="shared" si="324"/>
        <v/>
      </c>
      <c r="CV132" s="44" t="str">
        <f t="shared" si="325"/>
        <v/>
      </c>
      <c r="CW132" s="44" t="str">
        <f t="shared" si="326"/>
        <v/>
      </c>
      <c r="CX132" s="44" t="str">
        <f t="shared" si="327"/>
        <v/>
      </c>
      <c r="CY132" s="44" t="str">
        <f t="shared" si="328"/>
        <v/>
      </c>
      <c r="CZ132" s="44" t="str">
        <f t="shared" si="282"/>
        <v/>
      </c>
      <c r="DA132" s="45">
        <f t="shared" si="283"/>
        <v>0</v>
      </c>
      <c r="DB132" s="45">
        <f t="shared" si="284"/>
        <v>0</v>
      </c>
      <c r="DC132" s="45">
        <f t="shared" si="285"/>
        <v>0</v>
      </c>
      <c r="DD132" s="45">
        <f t="shared" si="286"/>
        <v>0</v>
      </c>
      <c r="DE132" s="45">
        <f t="shared" si="287"/>
        <v>0</v>
      </c>
      <c r="DF132" s="45">
        <f t="shared" si="288"/>
        <v>0</v>
      </c>
      <c r="DG132" s="45">
        <f t="shared" si="289"/>
        <v>0</v>
      </c>
      <c r="DH132" s="45">
        <f t="shared" si="290"/>
        <v>0</v>
      </c>
      <c r="DI132" s="45">
        <f t="shared" si="291"/>
        <v>0</v>
      </c>
      <c r="DJ132" s="45">
        <f t="shared" si="292"/>
        <v>0</v>
      </c>
      <c r="DK132" s="45">
        <f t="shared" si="293"/>
        <v>0</v>
      </c>
      <c r="DL132" s="45">
        <f t="shared" si="294"/>
        <v>0</v>
      </c>
      <c r="DM132" s="45">
        <f t="shared" si="295"/>
        <v>0</v>
      </c>
      <c r="DN132" s="45">
        <f t="shared" si="296"/>
        <v>0</v>
      </c>
      <c r="DO132" s="45">
        <f t="shared" si="297"/>
        <v>0</v>
      </c>
      <c r="DP132" s="45">
        <f t="shared" si="298"/>
        <v>0</v>
      </c>
      <c r="DQ132" s="45">
        <f t="shared" si="299"/>
        <v>0</v>
      </c>
      <c r="DR132" s="45">
        <f t="shared" si="300"/>
        <v>0</v>
      </c>
      <c r="DS132" s="45">
        <f t="shared" si="301"/>
        <v>0</v>
      </c>
      <c r="DT132" s="45">
        <f t="shared" si="302"/>
        <v>0</v>
      </c>
      <c r="DU132" s="45">
        <f t="shared" si="303"/>
        <v>0</v>
      </c>
      <c r="DV132" s="45">
        <f t="shared" si="304"/>
        <v>0</v>
      </c>
      <c r="DW132" s="45">
        <f t="shared" si="305"/>
        <v>0</v>
      </c>
      <c r="DX132" s="45">
        <f t="shared" si="306"/>
        <v>0</v>
      </c>
      <c r="DY132" s="45">
        <f t="shared" si="307"/>
        <v>0</v>
      </c>
      <c r="DZ132" s="45">
        <f t="shared" si="308"/>
        <v>0</v>
      </c>
    </row>
    <row r="133" spans="1:130" x14ac:dyDescent="0.25">
      <c r="A133" s="66" t="s">
        <v>48</v>
      </c>
      <c r="B133" s="47">
        <f>+N133+P133+R133+T133+V133+X133+Z133+AB133+AD133+AF133+AH133+AJ133+AL133+AN133+AP133</f>
        <v>0</v>
      </c>
      <c r="C133" s="48">
        <f>+O133+Q133+S133+U133+W133+Y133+AA133+AC133+AE133+AG133+AI133+AK133+AM133+AO133+AQ133</f>
        <v>0</v>
      </c>
      <c r="D133" s="41"/>
      <c r="E133" s="51"/>
      <c r="F133" s="50"/>
      <c r="G133" s="51"/>
      <c r="H133" s="50"/>
      <c r="I133" s="53"/>
      <c r="J133" s="41"/>
      <c r="K133" s="41"/>
      <c r="L133" s="50"/>
      <c r="M133" s="53"/>
      <c r="N133" s="37"/>
      <c r="O133" s="38"/>
      <c r="P133" s="39"/>
      <c r="Q133" s="38"/>
      <c r="R133" s="39"/>
      <c r="S133" s="38"/>
      <c r="T133" s="39"/>
      <c r="U133" s="38"/>
      <c r="V133" s="39"/>
      <c r="W133" s="38"/>
      <c r="X133" s="39"/>
      <c r="Y133" s="38"/>
      <c r="Z133" s="39"/>
      <c r="AA133" s="38"/>
      <c r="AB133" s="39"/>
      <c r="AC133" s="38"/>
      <c r="AD133" s="39"/>
      <c r="AE133" s="38"/>
      <c r="AF133" s="39"/>
      <c r="AG133" s="38"/>
      <c r="AH133" s="39"/>
      <c r="AI133" s="38"/>
      <c r="AJ133" s="39"/>
      <c r="AK133" s="38"/>
      <c r="AL133" s="39"/>
      <c r="AM133" s="38"/>
      <c r="AN133" s="39"/>
      <c r="AO133" s="38"/>
      <c r="AP133" s="39"/>
      <c r="AQ133" s="40"/>
      <c r="AR133" s="37"/>
      <c r="AS133" s="40"/>
      <c r="AT133" s="37"/>
      <c r="AU133" s="38"/>
      <c r="AV133" s="39"/>
      <c r="AW133" s="42"/>
      <c r="AX133" s="43" t="str">
        <f t="shared" si="276"/>
        <v/>
      </c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10"/>
      <c r="BJ133" s="10"/>
      <c r="BK133" s="10"/>
      <c r="BL133" s="10"/>
      <c r="BU133" s="11"/>
      <c r="BV133" s="11"/>
      <c r="BW133" s="11"/>
      <c r="CA133" s="44" t="str">
        <f t="shared" si="277"/>
        <v/>
      </c>
      <c r="CB133" s="44" t="str">
        <f t="shared" si="278"/>
        <v/>
      </c>
      <c r="CC133" s="44" t="str">
        <f t="shared" si="279"/>
        <v/>
      </c>
      <c r="CD133" s="44" t="str">
        <f t="shared" si="280"/>
        <v/>
      </c>
      <c r="CE133" s="44" t="str">
        <f t="shared" si="281"/>
        <v/>
      </c>
      <c r="CF133" s="44" t="str">
        <f t="shared" si="309"/>
        <v/>
      </c>
      <c r="CG133" s="44" t="str">
        <f t="shared" si="310"/>
        <v/>
      </c>
      <c r="CH133" s="44" t="str">
        <f t="shared" si="311"/>
        <v/>
      </c>
      <c r="CI133" s="44" t="str">
        <f t="shared" si="312"/>
        <v/>
      </c>
      <c r="CJ133" s="44" t="str">
        <f t="shared" si="313"/>
        <v/>
      </c>
      <c r="CK133" s="44" t="str">
        <f t="shared" si="314"/>
        <v/>
      </c>
      <c r="CL133" s="44" t="str">
        <f t="shared" si="315"/>
        <v/>
      </c>
      <c r="CM133" s="44" t="str">
        <f t="shared" si="316"/>
        <v/>
      </c>
      <c r="CN133" s="44" t="str">
        <f t="shared" si="317"/>
        <v/>
      </c>
      <c r="CO133" s="44" t="str">
        <f t="shared" si="318"/>
        <v/>
      </c>
      <c r="CP133" s="44" t="str">
        <f t="shared" si="319"/>
        <v/>
      </c>
      <c r="CQ133" s="44" t="str">
        <f t="shared" si="320"/>
        <v/>
      </c>
      <c r="CR133" s="44" t="str">
        <f t="shared" si="321"/>
        <v/>
      </c>
      <c r="CS133" s="44" t="str">
        <f t="shared" si="322"/>
        <v/>
      </c>
      <c r="CT133" s="44" t="str">
        <f t="shared" si="323"/>
        <v/>
      </c>
      <c r="CU133" s="44" t="str">
        <f t="shared" si="324"/>
        <v/>
      </c>
      <c r="CV133" s="44" t="str">
        <f t="shared" si="325"/>
        <v/>
      </c>
      <c r="CW133" s="44" t="str">
        <f t="shared" si="326"/>
        <v/>
      </c>
      <c r="CX133" s="44" t="str">
        <f t="shared" si="327"/>
        <v/>
      </c>
      <c r="CY133" s="44" t="str">
        <f t="shared" si="328"/>
        <v/>
      </c>
      <c r="CZ133" s="44" t="str">
        <f t="shared" si="282"/>
        <v/>
      </c>
      <c r="DA133" s="45">
        <f t="shared" si="283"/>
        <v>0</v>
      </c>
      <c r="DB133" s="45">
        <f t="shared" si="284"/>
        <v>0</v>
      </c>
      <c r="DC133" s="45">
        <f t="shared" si="285"/>
        <v>0</v>
      </c>
      <c r="DD133" s="45">
        <f t="shared" si="286"/>
        <v>0</v>
      </c>
      <c r="DE133" s="45">
        <f t="shared" si="287"/>
        <v>0</v>
      </c>
      <c r="DF133" s="45">
        <f t="shared" si="288"/>
        <v>0</v>
      </c>
      <c r="DG133" s="45">
        <f t="shared" si="289"/>
        <v>0</v>
      </c>
      <c r="DH133" s="45">
        <f t="shared" si="290"/>
        <v>0</v>
      </c>
      <c r="DI133" s="45">
        <f t="shared" si="291"/>
        <v>0</v>
      </c>
      <c r="DJ133" s="45">
        <f t="shared" si="292"/>
        <v>0</v>
      </c>
      <c r="DK133" s="45">
        <f t="shared" si="293"/>
        <v>0</v>
      </c>
      <c r="DL133" s="45">
        <f t="shared" si="294"/>
        <v>0</v>
      </c>
      <c r="DM133" s="45">
        <f t="shared" si="295"/>
        <v>0</v>
      </c>
      <c r="DN133" s="45">
        <f t="shared" si="296"/>
        <v>0</v>
      </c>
      <c r="DO133" s="45">
        <f t="shared" si="297"/>
        <v>0</v>
      </c>
      <c r="DP133" s="45">
        <f t="shared" si="298"/>
        <v>0</v>
      </c>
      <c r="DQ133" s="45">
        <f t="shared" si="299"/>
        <v>0</v>
      </c>
      <c r="DR133" s="45">
        <f t="shared" si="300"/>
        <v>0</v>
      </c>
      <c r="DS133" s="45">
        <f t="shared" si="301"/>
        <v>0</v>
      </c>
      <c r="DT133" s="45">
        <f t="shared" si="302"/>
        <v>0</v>
      </c>
      <c r="DU133" s="45">
        <f t="shared" si="303"/>
        <v>0</v>
      </c>
      <c r="DV133" s="45">
        <f t="shared" si="304"/>
        <v>0</v>
      </c>
      <c r="DW133" s="45">
        <f t="shared" si="305"/>
        <v>0</v>
      </c>
      <c r="DX133" s="45">
        <f t="shared" si="306"/>
        <v>0</v>
      </c>
      <c r="DY133" s="45">
        <f t="shared" si="307"/>
        <v>0</v>
      </c>
      <c r="DZ133" s="45">
        <f t="shared" si="308"/>
        <v>0</v>
      </c>
    </row>
    <row r="134" spans="1:130" x14ac:dyDescent="0.25">
      <c r="A134" s="66" t="s">
        <v>49</v>
      </c>
      <c r="B134" s="47">
        <f>+D134+F134+H134+J134+L134+N134+P134+R134+T134+V134+X134+Z134+AB134+AD134+AF134+AH134+AJ134+AL134+AN134+AP134</f>
        <v>0</v>
      </c>
      <c r="C134" s="48">
        <f>+E134+G134+I134+K134+M134+O134+Q134+S134+U134+W134+Y134+AA134+AC134+AE134+AG134+AI134+AK134+AM134+AO134+AQ134</f>
        <v>0</v>
      </c>
      <c r="D134" s="37"/>
      <c r="E134" s="38"/>
      <c r="F134" s="39"/>
      <c r="G134" s="38"/>
      <c r="H134" s="39"/>
      <c r="I134" s="42"/>
      <c r="J134" s="37"/>
      <c r="K134" s="37"/>
      <c r="L134" s="39"/>
      <c r="M134" s="42"/>
      <c r="N134" s="37"/>
      <c r="O134" s="38"/>
      <c r="P134" s="39"/>
      <c r="Q134" s="38"/>
      <c r="R134" s="39"/>
      <c r="S134" s="38"/>
      <c r="T134" s="39"/>
      <c r="U134" s="38"/>
      <c r="V134" s="39"/>
      <c r="W134" s="38"/>
      <c r="X134" s="39"/>
      <c r="Y134" s="38"/>
      <c r="Z134" s="39"/>
      <c r="AA134" s="38"/>
      <c r="AB134" s="39"/>
      <c r="AC134" s="38"/>
      <c r="AD134" s="39"/>
      <c r="AE134" s="38"/>
      <c r="AF134" s="39"/>
      <c r="AG134" s="38"/>
      <c r="AH134" s="39"/>
      <c r="AI134" s="38"/>
      <c r="AJ134" s="39"/>
      <c r="AK134" s="38"/>
      <c r="AL134" s="39"/>
      <c r="AM134" s="38"/>
      <c r="AN134" s="39"/>
      <c r="AO134" s="38"/>
      <c r="AP134" s="39"/>
      <c r="AQ134" s="40"/>
      <c r="AR134" s="37"/>
      <c r="AS134" s="40"/>
      <c r="AT134" s="37"/>
      <c r="AU134" s="38"/>
      <c r="AV134" s="39"/>
      <c r="AW134" s="42"/>
      <c r="AX134" s="43" t="str">
        <f t="shared" si="276"/>
        <v/>
      </c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10"/>
      <c r="BJ134" s="10"/>
      <c r="BK134" s="10"/>
      <c r="BL134" s="10"/>
      <c r="BU134" s="11"/>
      <c r="BV134" s="11"/>
      <c r="BW134" s="11"/>
      <c r="CA134" s="44" t="str">
        <f t="shared" si="277"/>
        <v/>
      </c>
      <c r="CB134" s="44" t="str">
        <f t="shared" si="278"/>
        <v/>
      </c>
      <c r="CC134" s="44" t="str">
        <f t="shared" si="279"/>
        <v/>
      </c>
      <c r="CD134" s="44" t="str">
        <f t="shared" si="280"/>
        <v/>
      </c>
      <c r="CE134" s="44" t="str">
        <f t="shared" si="281"/>
        <v/>
      </c>
      <c r="CF134" s="44" t="str">
        <f t="shared" si="309"/>
        <v/>
      </c>
      <c r="CG134" s="44" t="str">
        <f t="shared" si="310"/>
        <v/>
      </c>
      <c r="CH134" s="44" t="str">
        <f t="shared" si="311"/>
        <v/>
      </c>
      <c r="CI134" s="44" t="str">
        <f t="shared" si="312"/>
        <v/>
      </c>
      <c r="CJ134" s="44" t="str">
        <f t="shared" si="313"/>
        <v/>
      </c>
      <c r="CK134" s="44" t="str">
        <f t="shared" si="314"/>
        <v/>
      </c>
      <c r="CL134" s="44" t="str">
        <f t="shared" si="315"/>
        <v/>
      </c>
      <c r="CM134" s="44" t="str">
        <f t="shared" si="316"/>
        <v/>
      </c>
      <c r="CN134" s="44" t="str">
        <f t="shared" si="317"/>
        <v/>
      </c>
      <c r="CO134" s="44" t="str">
        <f t="shared" si="318"/>
        <v/>
      </c>
      <c r="CP134" s="44" t="str">
        <f t="shared" si="319"/>
        <v/>
      </c>
      <c r="CQ134" s="44" t="str">
        <f t="shared" si="320"/>
        <v/>
      </c>
      <c r="CR134" s="44" t="str">
        <f t="shared" si="321"/>
        <v/>
      </c>
      <c r="CS134" s="44" t="str">
        <f t="shared" si="322"/>
        <v/>
      </c>
      <c r="CT134" s="44" t="str">
        <f t="shared" si="323"/>
        <v/>
      </c>
      <c r="CU134" s="44" t="str">
        <f t="shared" si="324"/>
        <v/>
      </c>
      <c r="CV134" s="44" t="str">
        <f t="shared" si="325"/>
        <v/>
      </c>
      <c r="CW134" s="44" t="str">
        <f t="shared" si="326"/>
        <v/>
      </c>
      <c r="CX134" s="44" t="str">
        <f t="shared" si="327"/>
        <v/>
      </c>
      <c r="CY134" s="44" t="str">
        <f t="shared" si="328"/>
        <v/>
      </c>
      <c r="CZ134" s="44" t="str">
        <f t="shared" si="282"/>
        <v/>
      </c>
      <c r="DA134" s="45">
        <f t="shared" si="283"/>
        <v>0</v>
      </c>
      <c r="DB134" s="45">
        <f t="shared" si="284"/>
        <v>0</v>
      </c>
      <c r="DC134" s="45">
        <f t="shared" si="285"/>
        <v>0</v>
      </c>
      <c r="DD134" s="45">
        <f t="shared" si="286"/>
        <v>0</v>
      </c>
      <c r="DE134" s="45">
        <f t="shared" si="287"/>
        <v>0</v>
      </c>
      <c r="DF134" s="45">
        <f t="shared" si="288"/>
        <v>0</v>
      </c>
      <c r="DG134" s="45">
        <f t="shared" si="289"/>
        <v>0</v>
      </c>
      <c r="DH134" s="45">
        <f t="shared" si="290"/>
        <v>0</v>
      </c>
      <c r="DI134" s="45">
        <f t="shared" si="291"/>
        <v>0</v>
      </c>
      <c r="DJ134" s="45">
        <f t="shared" si="292"/>
        <v>0</v>
      </c>
      <c r="DK134" s="45">
        <f t="shared" si="293"/>
        <v>0</v>
      </c>
      <c r="DL134" s="45">
        <f t="shared" si="294"/>
        <v>0</v>
      </c>
      <c r="DM134" s="45">
        <f t="shared" si="295"/>
        <v>0</v>
      </c>
      <c r="DN134" s="45">
        <f t="shared" si="296"/>
        <v>0</v>
      </c>
      <c r="DO134" s="45">
        <f t="shared" si="297"/>
        <v>0</v>
      </c>
      <c r="DP134" s="45">
        <f t="shared" si="298"/>
        <v>0</v>
      </c>
      <c r="DQ134" s="45">
        <f t="shared" si="299"/>
        <v>0</v>
      </c>
      <c r="DR134" s="45">
        <f t="shared" si="300"/>
        <v>0</v>
      </c>
      <c r="DS134" s="45">
        <f t="shared" si="301"/>
        <v>0</v>
      </c>
      <c r="DT134" s="45">
        <f t="shared" si="302"/>
        <v>0</v>
      </c>
      <c r="DU134" s="45">
        <f t="shared" si="303"/>
        <v>0</v>
      </c>
      <c r="DV134" s="45">
        <f t="shared" si="304"/>
        <v>0</v>
      </c>
      <c r="DW134" s="45">
        <f t="shared" si="305"/>
        <v>0</v>
      </c>
      <c r="DX134" s="45">
        <f t="shared" si="306"/>
        <v>0</v>
      </c>
      <c r="DY134" s="45">
        <f t="shared" si="307"/>
        <v>0</v>
      </c>
      <c r="DZ134" s="45">
        <f t="shared" si="308"/>
        <v>0</v>
      </c>
    </row>
    <row r="135" spans="1:130" x14ac:dyDescent="0.25">
      <c r="A135" s="46" t="s">
        <v>50</v>
      </c>
      <c r="B135" s="47">
        <f>+P135+R135+T135+V135+X135+Z135+AB135+AD135+AF135+AH135+AJ135+AL135+AN135+AP135</f>
        <v>0</v>
      </c>
      <c r="C135" s="48">
        <f>+Q135+S135+U135+W135+Y135+AA135+AC135+AE135+AG135+AI135+AK135+AM135+AO135+AQ135</f>
        <v>0</v>
      </c>
      <c r="D135" s="33"/>
      <c r="E135" s="34"/>
      <c r="F135" s="35"/>
      <c r="G135" s="34"/>
      <c r="H135" s="35"/>
      <c r="I135" s="34"/>
      <c r="J135" s="35"/>
      <c r="K135" s="34"/>
      <c r="L135" s="35"/>
      <c r="M135" s="36"/>
      <c r="N135" s="33"/>
      <c r="O135" s="34"/>
      <c r="P135" s="39"/>
      <c r="Q135" s="38"/>
      <c r="R135" s="39"/>
      <c r="S135" s="38"/>
      <c r="T135" s="39"/>
      <c r="U135" s="38"/>
      <c r="V135" s="39"/>
      <c r="W135" s="38"/>
      <c r="X135" s="39"/>
      <c r="Y135" s="38"/>
      <c r="Z135" s="39"/>
      <c r="AA135" s="38"/>
      <c r="AB135" s="39"/>
      <c r="AC135" s="38"/>
      <c r="AD135" s="39"/>
      <c r="AE135" s="38"/>
      <c r="AF135" s="39"/>
      <c r="AG135" s="38"/>
      <c r="AH135" s="39"/>
      <c r="AI135" s="38"/>
      <c r="AJ135" s="39"/>
      <c r="AK135" s="38"/>
      <c r="AL135" s="39"/>
      <c r="AM135" s="38"/>
      <c r="AN135" s="39"/>
      <c r="AO135" s="38"/>
      <c r="AP135" s="39"/>
      <c r="AQ135" s="40"/>
      <c r="AR135" s="37"/>
      <c r="AS135" s="40"/>
      <c r="AT135" s="37"/>
      <c r="AU135" s="38"/>
      <c r="AV135" s="39"/>
      <c r="AW135" s="42"/>
      <c r="AX135" s="43" t="str">
        <f t="shared" si="276"/>
        <v/>
      </c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10"/>
      <c r="BJ135" s="10"/>
      <c r="BK135" s="10"/>
      <c r="BL135" s="10"/>
      <c r="BU135" s="11"/>
      <c r="BV135" s="11"/>
      <c r="BW135" s="11"/>
      <c r="CA135" s="44" t="str">
        <f t="shared" si="277"/>
        <v/>
      </c>
      <c r="CB135" s="44" t="str">
        <f t="shared" si="278"/>
        <v/>
      </c>
      <c r="CC135" s="44" t="str">
        <f t="shared" si="279"/>
        <v/>
      </c>
      <c r="CD135" s="44" t="str">
        <f t="shared" si="280"/>
        <v/>
      </c>
      <c r="CE135" s="44" t="str">
        <f t="shared" si="281"/>
        <v/>
      </c>
      <c r="CF135" s="44" t="str">
        <f t="shared" si="309"/>
        <v/>
      </c>
      <c r="CG135" s="44" t="str">
        <f t="shared" si="310"/>
        <v/>
      </c>
      <c r="CH135" s="44" t="str">
        <f t="shared" si="311"/>
        <v/>
      </c>
      <c r="CI135" s="44" t="str">
        <f t="shared" si="312"/>
        <v/>
      </c>
      <c r="CJ135" s="44" t="str">
        <f t="shared" si="313"/>
        <v/>
      </c>
      <c r="CK135" s="44" t="str">
        <f t="shared" si="314"/>
        <v/>
      </c>
      <c r="CL135" s="44" t="str">
        <f t="shared" si="315"/>
        <v/>
      </c>
      <c r="CM135" s="44" t="str">
        <f t="shared" si="316"/>
        <v/>
      </c>
      <c r="CN135" s="44" t="str">
        <f t="shared" si="317"/>
        <v/>
      </c>
      <c r="CO135" s="44" t="str">
        <f t="shared" si="318"/>
        <v/>
      </c>
      <c r="CP135" s="44" t="str">
        <f t="shared" si="319"/>
        <v/>
      </c>
      <c r="CQ135" s="44" t="str">
        <f t="shared" si="320"/>
        <v/>
      </c>
      <c r="CR135" s="44" t="str">
        <f t="shared" si="321"/>
        <v/>
      </c>
      <c r="CS135" s="44" t="str">
        <f t="shared" si="322"/>
        <v/>
      </c>
      <c r="CT135" s="44" t="str">
        <f t="shared" si="323"/>
        <v/>
      </c>
      <c r="CU135" s="44" t="str">
        <f t="shared" si="324"/>
        <v/>
      </c>
      <c r="CV135" s="44" t="str">
        <f t="shared" si="325"/>
        <v/>
      </c>
      <c r="CW135" s="44" t="str">
        <f t="shared" si="326"/>
        <v/>
      </c>
      <c r="CX135" s="44" t="str">
        <f t="shared" si="327"/>
        <v/>
      </c>
      <c r="CY135" s="44" t="str">
        <f t="shared" si="328"/>
        <v/>
      </c>
      <c r="CZ135" s="44" t="str">
        <f t="shared" si="282"/>
        <v/>
      </c>
      <c r="DA135" s="45">
        <f t="shared" si="283"/>
        <v>0</v>
      </c>
      <c r="DB135" s="45">
        <f t="shared" si="284"/>
        <v>0</v>
      </c>
      <c r="DC135" s="45">
        <f t="shared" si="285"/>
        <v>0</v>
      </c>
      <c r="DD135" s="45">
        <f t="shared" si="286"/>
        <v>0</v>
      </c>
      <c r="DE135" s="45">
        <f t="shared" si="287"/>
        <v>0</v>
      </c>
      <c r="DF135" s="45">
        <f t="shared" si="288"/>
        <v>0</v>
      </c>
      <c r="DG135" s="45">
        <f t="shared" si="289"/>
        <v>0</v>
      </c>
      <c r="DH135" s="45">
        <f t="shared" si="290"/>
        <v>0</v>
      </c>
      <c r="DI135" s="45">
        <f t="shared" si="291"/>
        <v>0</v>
      </c>
      <c r="DJ135" s="45">
        <f t="shared" si="292"/>
        <v>0</v>
      </c>
      <c r="DK135" s="45">
        <f t="shared" si="293"/>
        <v>0</v>
      </c>
      <c r="DL135" s="45">
        <f t="shared" si="294"/>
        <v>0</v>
      </c>
      <c r="DM135" s="45">
        <f t="shared" si="295"/>
        <v>0</v>
      </c>
      <c r="DN135" s="45">
        <f t="shared" si="296"/>
        <v>0</v>
      </c>
      <c r="DO135" s="45">
        <f t="shared" si="297"/>
        <v>0</v>
      </c>
      <c r="DP135" s="45">
        <f t="shared" si="298"/>
        <v>0</v>
      </c>
      <c r="DQ135" s="45">
        <f t="shared" si="299"/>
        <v>0</v>
      </c>
      <c r="DR135" s="45">
        <f t="shared" si="300"/>
        <v>0</v>
      </c>
      <c r="DS135" s="45">
        <f t="shared" si="301"/>
        <v>0</v>
      </c>
      <c r="DT135" s="45">
        <f t="shared" si="302"/>
        <v>0</v>
      </c>
      <c r="DU135" s="45">
        <f t="shared" si="303"/>
        <v>0</v>
      </c>
      <c r="DV135" s="45">
        <f t="shared" si="304"/>
        <v>0</v>
      </c>
      <c r="DW135" s="45">
        <f t="shared" si="305"/>
        <v>0</v>
      </c>
      <c r="DX135" s="45">
        <f t="shared" si="306"/>
        <v>0</v>
      </c>
      <c r="DY135" s="45">
        <f t="shared" si="307"/>
        <v>0</v>
      </c>
      <c r="DZ135" s="45">
        <f t="shared" si="308"/>
        <v>0</v>
      </c>
    </row>
    <row r="136" spans="1:130" x14ac:dyDescent="0.25">
      <c r="A136" s="66" t="s">
        <v>51</v>
      </c>
      <c r="B136" s="47">
        <f>+P136+R136+T136+V136+X136+Z136+AB136+AD136+AF136+AH136</f>
        <v>0</v>
      </c>
      <c r="C136" s="48">
        <f>+Q136+S136+U136+W136+Y136+AA136+AC136+AE136+AG136+AI136</f>
        <v>0</v>
      </c>
      <c r="D136" s="33"/>
      <c r="E136" s="34"/>
      <c r="F136" s="35"/>
      <c r="G136" s="34"/>
      <c r="H136" s="35"/>
      <c r="I136" s="34"/>
      <c r="J136" s="35"/>
      <c r="K136" s="34"/>
      <c r="L136" s="35"/>
      <c r="M136" s="36"/>
      <c r="N136" s="33"/>
      <c r="O136" s="34"/>
      <c r="P136" s="39"/>
      <c r="Q136" s="38"/>
      <c r="R136" s="39"/>
      <c r="S136" s="38"/>
      <c r="T136" s="39"/>
      <c r="U136" s="38"/>
      <c r="V136" s="39"/>
      <c r="W136" s="38"/>
      <c r="X136" s="39"/>
      <c r="Y136" s="38"/>
      <c r="Z136" s="39"/>
      <c r="AA136" s="38"/>
      <c r="AB136" s="39"/>
      <c r="AC136" s="38"/>
      <c r="AD136" s="39"/>
      <c r="AE136" s="38"/>
      <c r="AF136" s="39"/>
      <c r="AG136" s="38"/>
      <c r="AH136" s="39"/>
      <c r="AI136" s="38"/>
      <c r="AJ136" s="35"/>
      <c r="AK136" s="34"/>
      <c r="AL136" s="35"/>
      <c r="AM136" s="34"/>
      <c r="AN136" s="35"/>
      <c r="AO136" s="34"/>
      <c r="AP136" s="35"/>
      <c r="AQ136" s="54"/>
      <c r="AR136" s="37"/>
      <c r="AS136" s="40"/>
      <c r="AT136" s="37"/>
      <c r="AU136" s="38"/>
      <c r="AV136" s="39"/>
      <c r="AW136" s="42"/>
      <c r="AX136" s="43" t="str">
        <f t="shared" si="276"/>
        <v/>
      </c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10"/>
      <c r="BJ136" s="10"/>
      <c r="BK136" s="10"/>
      <c r="BL136" s="10"/>
      <c r="BU136" s="11"/>
      <c r="BV136" s="11"/>
      <c r="BW136" s="11"/>
      <c r="CA136" s="44" t="str">
        <f t="shared" si="277"/>
        <v/>
      </c>
      <c r="CB136" s="44" t="str">
        <f t="shared" si="278"/>
        <v/>
      </c>
      <c r="CC136" s="44" t="str">
        <f t="shared" si="279"/>
        <v/>
      </c>
      <c r="CD136" s="44" t="str">
        <f t="shared" si="280"/>
        <v/>
      </c>
      <c r="CE136" s="44" t="str">
        <f t="shared" si="281"/>
        <v/>
      </c>
      <c r="CF136" s="44" t="str">
        <f t="shared" si="309"/>
        <v/>
      </c>
      <c r="CG136" s="44" t="str">
        <f t="shared" si="310"/>
        <v/>
      </c>
      <c r="CH136" s="44" t="str">
        <f t="shared" si="311"/>
        <v/>
      </c>
      <c r="CI136" s="44" t="str">
        <f t="shared" si="312"/>
        <v/>
      </c>
      <c r="CJ136" s="44" t="str">
        <f t="shared" si="313"/>
        <v/>
      </c>
      <c r="CK136" s="44" t="str">
        <f t="shared" si="314"/>
        <v/>
      </c>
      <c r="CL136" s="44" t="str">
        <f t="shared" si="315"/>
        <v/>
      </c>
      <c r="CM136" s="44" t="str">
        <f t="shared" si="316"/>
        <v/>
      </c>
      <c r="CN136" s="44" t="str">
        <f t="shared" si="317"/>
        <v/>
      </c>
      <c r="CO136" s="44" t="str">
        <f t="shared" si="318"/>
        <v/>
      </c>
      <c r="CP136" s="44" t="str">
        <f t="shared" si="319"/>
        <v/>
      </c>
      <c r="CQ136" s="44" t="str">
        <f t="shared" si="320"/>
        <v/>
      </c>
      <c r="CR136" s="44" t="str">
        <f t="shared" si="321"/>
        <v/>
      </c>
      <c r="CS136" s="44" t="str">
        <f t="shared" si="322"/>
        <v/>
      </c>
      <c r="CT136" s="44" t="str">
        <f t="shared" si="323"/>
        <v/>
      </c>
      <c r="CU136" s="44" t="str">
        <f t="shared" si="324"/>
        <v/>
      </c>
      <c r="CV136" s="44" t="str">
        <f t="shared" si="325"/>
        <v/>
      </c>
      <c r="CW136" s="44" t="str">
        <f t="shared" si="326"/>
        <v/>
      </c>
      <c r="CX136" s="44" t="str">
        <f t="shared" si="327"/>
        <v/>
      </c>
      <c r="CY136" s="44" t="str">
        <f t="shared" si="328"/>
        <v/>
      </c>
      <c r="CZ136" s="44" t="str">
        <f t="shared" si="282"/>
        <v/>
      </c>
      <c r="DA136" s="45">
        <f t="shared" si="283"/>
        <v>0</v>
      </c>
      <c r="DB136" s="45">
        <f t="shared" si="284"/>
        <v>0</v>
      </c>
      <c r="DC136" s="45">
        <f t="shared" si="285"/>
        <v>0</v>
      </c>
      <c r="DD136" s="45">
        <f t="shared" si="286"/>
        <v>0</v>
      </c>
      <c r="DE136" s="45">
        <f t="shared" si="287"/>
        <v>0</v>
      </c>
      <c r="DF136" s="45">
        <f t="shared" si="288"/>
        <v>0</v>
      </c>
      <c r="DG136" s="45">
        <f t="shared" si="289"/>
        <v>0</v>
      </c>
      <c r="DH136" s="45">
        <f t="shared" si="290"/>
        <v>0</v>
      </c>
      <c r="DI136" s="45">
        <f t="shared" si="291"/>
        <v>0</v>
      </c>
      <c r="DJ136" s="45">
        <f t="shared" si="292"/>
        <v>0</v>
      </c>
      <c r="DK136" s="45">
        <f t="shared" si="293"/>
        <v>0</v>
      </c>
      <c r="DL136" s="45">
        <f t="shared" si="294"/>
        <v>0</v>
      </c>
      <c r="DM136" s="45">
        <f t="shared" si="295"/>
        <v>0</v>
      </c>
      <c r="DN136" s="45">
        <f t="shared" si="296"/>
        <v>0</v>
      </c>
      <c r="DO136" s="45">
        <f t="shared" si="297"/>
        <v>0</v>
      </c>
      <c r="DP136" s="45">
        <f t="shared" si="298"/>
        <v>0</v>
      </c>
      <c r="DQ136" s="45">
        <f t="shared" si="299"/>
        <v>0</v>
      </c>
      <c r="DR136" s="45">
        <f t="shared" si="300"/>
        <v>0</v>
      </c>
      <c r="DS136" s="45">
        <f t="shared" si="301"/>
        <v>0</v>
      </c>
      <c r="DT136" s="45">
        <f t="shared" si="302"/>
        <v>0</v>
      </c>
      <c r="DU136" s="45">
        <f t="shared" si="303"/>
        <v>0</v>
      </c>
      <c r="DV136" s="45">
        <f t="shared" si="304"/>
        <v>0</v>
      </c>
      <c r="DW136" s="45">
        <f t="shared" si="305"/>
        <v>0</v>
      </c>
      <c r="DX136" s="45">
        <f t="shared" si="306"/>
        <v>0</v>
      </c>
      <c r="DY136" s="45">
        <f t="shared" si="307"/>
        <v>0</v>
      </c>
      <c r="DZ136" s="45">
        <f t="shared" si="308"/>
        <v>0</v>
      </c>
    </row>
    <row r="137" spans="1:130" x14ac:dyDescent="0.25">
      <c r="A137" s="66" t="s">
        <v>52</v>
      </c>
      <c r="B137" s="47">
        <f t="shared" ref="B137:C139" si="329">+D137+F137+H137+J137+L137+N137+P137+R137+T137+V137+X137+Z137+AB137+AD137+AF137+AH137+AJ137+AL137+AN137+AP137</f>
        <v>0</v>
      </c>
      <c r="C137" s="48">
        <f t="shared" si="329"/>
        <v>0</v>
      </c>
      <c r="D137" s="37"/>
      <c r="E137" s="38"/>
      <c r="F137" s="39"/>
      <c r="G137" s="38"/>
      <c r="H137" s="39"/>
      <c r="I137" s="42"/>
      <c r="J137" s="37"/>
      <c r="K137" s="37"/>
      <c r="L137" s="39"/>
      <c r="M137" s="42"/>
      <c r="N137" s="37"/>
      <c r="O137" s="38"/>
      <c r="P137" s="39"/>
      <c r="Q137" s="38"/>
      <c r="R137" s="39"/>
      <c r="S137" s="38"/>
      <c r="T137" s="39"/>
      <c r="U137" s="38"/>
      <c r="V137" s="39"/>
      <c r="W137" s="38"/>
      <c r="X137" s="39"/>
      <c r="Y137" s="38"/>
      <c r="Z137" s="39"/>
      <c r="AA137" s="38"/>
      <c r="AB137" s="39"/>
      <c r="AC137" s="38"/>
      <c r="AD137" s="39"/>
      <c r="AE137" s="38"/>
      <c r="AF137" s="39"/>
      <c r="AG137" s="38"/>
      <c r="AH137" s="39"/>
      <c r="AI137" s="38"/>
      <c r="AJ137" s="39"/>
      <c r="AK137" s="38"/>
      <c r="AL137" s="39"/>
      <c r="AM137" s="38"/>
      <c r="AN137" s="39"/>
      <c r="AO137" s="38"/>
      <c r="AP137" s="39"/>
      <c r="AQ137" s="40"/>
      <c r="AR137" s="37"/>
      <c r="AS137" s="40"/>
      <c r="AT137" s="37"/>
      <c r="AU137" s="38"/>
      <c r="AV137" s="39"/>
      <c r="AW137" s="42"/>
      <c r="AX137" s="43" t="str">
        <f t="shared" si="276"/>
        <v/>
      </c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10"/>
      <c r="BJ137" s="10"/>
      <c r="BK137" s="10"/>
      <c r="BL137" s="10"/>
      <c r="BU137" s="11"/>
      <c r="BV137" s="11"/>
      <c r="BW137" s="11"/>
      <c r="CA137" s="44" t="str">
        <f t="shared" si="277"/>
        <v/>
      </c>
      <c r="CB137" s="44" t="str">
        <f t="shared" si="278"/>
        <v/>
      </c>
      <c r="CC137" s="44" t="str">
        <f t="shared" si="279"/>
        <v/>
      </c>
      <c r="CD137" s="44" t="str">
        <f t="shared" si="280"/>
        <v/>
      </c>
      <c r="CE137" s="44" t="str">
        <f t="shared" si="281"/>
        <v/>
      </c>
      <c r="CF137" s="44" t="str">
        <f t="shared" si="309"/>
        <v/>
      </c>
      <c r="CG137" s="44" t="str">
        <f t="shared" si="310"/>
        <v/>
      </c>
      <c r="CH137" s="44" t="str">
        <f t="shared" si="311"/>
        <v/>
      </c>
      <c r="CI137" s="44" t="str">
        <f t="shared" si="312"/>
        <v/>
      </c>
      <c r="CJ137" s="44" t="str">
        <f t="shared" si="313"/>
        <v/>
      </c>
      <c r="CK137" s="44" t="str">
        <f t="shared" si="314"/>
        <v/>
      </c>
      <c r="CL137" s="44" t="str">
        <f t="shared" si="315"/>
        <v/>
      </c>
      <c r="CM137" s="44" t="str">
        <f t="shared" si="316"/>
        <v/>
      </c>
      <c r="CN137" s="44" t="str">
        <f t="shared" si="317"/>
        <v/>
      </c>
      <c r="CO137" s="44" t="str">
        <f t="shared" si="318"/>
        <v/>
      </c>
      <c r="CP137" s="44" t="str">
        <f t="shared" si="319"/>
        <v/>
      </c>
      <c r="CQ137" s="44" t="str">
        <f t="shared" si="320"/>
        <v/>
      </c>
      <c r="CR137" s="44" t="str">
        <f t="shared" si="321"/>
        <v/>
      </c>
      <c r="CS137" s="44" t="str">
        <f t="shared" si="322"/>
        <v/>
      </c>
      <c r="CT137" s="44" t="str">
        <f t="shared" si="323"/>
        <v/>
      </c>
      <c r="CU137" s="44" t="str">
        <f t="shared" si="324"/>
        <v/>
      </c>
      <c r="CV137" s="44" t="str">
        <f t="shared" si="325"/>
        <v/>
      </c>
      <c r="CW137" s="44" t="str">
        <f t="shared" si="326"/>
        <v/>
      </c>
      <c r="CX137" s="44" t="str">
        <f t="shared" si="327"/>
        <v/>
      </c>
      <c r="CY137" s="44" t="str">
        <f t="shared" si="328"/>
        <v/>
      </c>
      <c r="CZ137" s="44" t="str">
        <f t="shared" si="282"/>
        <v/>
      </c>
      <c r="DA137" s="45">
        <f t="shared" si="283"/>
        <v>0</v>
      </c>
      <c r="DB137" s="45">
        <f t="shared" si="284"/>
        <v>0</v>
      </c>
      <c r="DC137" s="45">
        <f t="shared" si="285"/>
        <v>0</v>
      </c>
      <c r="DD137" s="45">
        <f t="shared" si="286"/>
        <v>0</v>
      </c>
      <c r="DE137" s="45">
        <f t="shared" si="287"/>
        <v>0</v>
      </c>
      <c r="DF137" s="45">
        <f t="shared" si="288"/>
        <v>0</v>
      </c>
      <c r="DG137" s="45">
        <f t="shared" si="289"/>
        <v>0</v>
      </c>
      <c r="DH137" s="45">
        <f t="shared" si="290"/>
        <v>0</v>
      </c>
      <c r="DI137" s="45">
        <f t="shared" si="291"/>
        <v>0</v>
      </c>
      <c r="DJ137" s="45">
        <f t="shared" si="292"/>
        <v>0</v>
      </c>
      <c r="DK137" s="45">
        <f t="shared" si="293"/>
        <v>0</v>
      </c>
      <c r="DL137" s="45">
        <f t="shared" si="294"/>
        <v>0</v>
      </c>
      <c r="DM137" s="45">
        <f t="shared" si="295"/>
        <v>0</v>
      </c>
      <c r="DN137" s="45">
        <f t="shared" si="296"/>
        <v>0</v>
      </c>
      <c r="DO137" s="45">
        <f t="shared" si="297"/>
        <v>0</v>
      </c>
      <c r="DP137" s="45">
        <f t="shared" si="298"/>
        <v>0</v>
      </c>
      <c r="DQ137" s="45">
        <f t="shared" si="299"/>
        <v>0</v>
      </c>
      <c r="DR137" s="45">
        <f t="shared" si="300"/>
        <v>0</v>
      </c>
      <c r="DS137" s="45">
        <f t="shared" si="301"/>
        <v>0</v>
      </c>
      <c r="DT137" s="45">
        <f t="shared" si="302"/>
        <v>0</v>
      </c>
      <c r="DU137" s="45">
        <f t="shared" si="303"/>
        <v>0</v>
      </c>
      <c r="DV137" s="45">
        <f t="shared" si="304"/>
        <v>0</v>
      </c>
      <c r="DW137" s="45">
        <f t="shared" si="305"/>
        <v>0</v>
      </c>
      <c r="DX137" s="45">
        <f t="shared" si="306"/>
        <v>0</v>
      </c>
      <c r="DY137" s="45">
        <f t="shared" si="307"/>
        <v>0</v>
      </c>
      <c r="DZ137" s="45">
        <f t="shared" si="308"/>
        <v>0</v>
      </c>
    </row>
    <row r="138" spans="1:130" x14ac:dyDescent="0.25">
      <c r="A138" s="66" t="s">
        <v>53</v>
      </c>
      <c r="B138" s="47">
        <f t="shared" si="329"/>
        <v>0</v>
      </c>
      <c r="C138" s="48">
        <f t="shared" si="329"/>
        <v>0</v>
      </c>
      <c r="D138" s="37"/>
      <c r="E138" s="38"/>
      <c r="F138" s="39"/>
      <c r="G138" s="38"/>
      <c r="H138" s="39"/>
      <c r="I138" s="42"/>
      <c r="J138" s="37"/>
      <c r="K138" s="37"/>
      <c r="L138" s="39"/>
      <c r="M138" s="42"/>
      <c r="N138" s="37"/>
      <c r="O138" s="38"/>
      <c r="P138" s="39"/>
      <c r="Q138" s="38"/>
      <c r="R138" s="39"/>
      <c r="S138" s="38"/>
      <c r="T138" s="39"/>
      <c r="U138" s="38"/>
      <c r="V138" s="39"/>
      <c r="W138" s="38"/>
      <c r="X138" s="39"/>
      <c r="Y138" s="38"/>
      <c r="Z138" s="39"/>
      <c r="AA138" s="38"/>
      <c r="AB138" s="39"/>
      <c r="AC138" s="38"/>
      <c r="AD138" s="39"/>
      <c r="AE138" s="38"/>
      <c r="AF138" s="39"/>
      <c r="AG138" s="38"/>
      <c r="AH138" s="39"/>
      <c r="AI138" s="38"/>
      <c r="AJ138" s="39"/>
      <c r="AK138" s="38"/>
      <c r="AL138" s="39"/>
      <c r="AM138" s="38"/>
      <c r="AN138" s="39"/>
      <c r="AO138" s="38"/>
      <c r="AP138" s="39"/>
      <c r="AQ138" s="40"/>
      <c r="AR138" s="37"/>
      <c r="AS138" s="40"/>
      <c r="AT138" s="37"/>
      <c r="AU138" s="38"/>
      <c r="AV138" s="39"/>
      <c r="AW138" s="42"/>
      <c r="AX138" s="43" t="str">
        <f t="shared" si="276"/>
        <v/>
      </c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10"/>
      <c r="BJ138" s="10"/>
      <c r="BK138" s="10"/>
      <c r="BL138" s="10"/>
      <c r="BU138" s="11"/>
      <c r="BV138" s="11"/>
      <c r="BW138" s="11"/>
      <c r="CA138" s="44" t="str">
        <f t="shared" si="277"/>
        <v/>
      </c>
      <c r="CB138" s="44" t="str">
        <f t="shared" si="278"/>
        <v/>
      </c>
      <c r="CC138" s="44" t="str">
        <f t="shared" si="279"/>
        <v/>
      </c>
      <c r="CD138" s="44" t="str">
        <f t="shared" si="280"/>
        <v/>
      </c>
      <c r="CE138" s="44" t="str">
        <f t="shared" si="281"/>
        <v/>
      </c>
      <c r="CF138" s="44" t="str">
        <f t="shared" si="309"/>
        <v/>
      </c>
      <c r="CG138" s="44" t="str">
        <f t="shared" si="310"/>
        <v/>
      </c>
      <c r="CH138" s="44" t="str">
        <f t="shared" si="311"/>
        <v/>
      </c>
      <c r="CI138" s="44" t="str">
        <f t="shared" si="312"/>
        <v/>
      </c>
      <c r="CJ138" s="44" t="str">
        <f t="shared" si="313"/>
        <v/>
      </c>
      <c r="CK138" s="44" t="str">
        <f t="shared" si="314"/>
        <v/>
      </c>
      <c r="CL138" s="44" t="str">
        <f t="shared" si="315"/>
        <v/>
      </c>
      <c r="CM138" s="44" t="str">
        <f t="shared" si="316"/>
        <v/>
      </c>
      <c r="CN138" s="44" t="str">
        <f t="shared" si="317"/>
        <v/>
      </c>
      <c r="CO138" s="44" t="str">
        <f t="shared" si="318"/>
        <v/>
      </c>
      <c r="CP138" s="44" t="str">
        <f t="shared" si="319"/>
        <v/>
      </c>
      <c r="CQ138" s="44" t="str">
        <f t="shared" si="320"/>
        <v/>
      </c>
      <c r="CR138" s="44" t="str">
        <f t="shared" si="321"/>
        <v/>
      </c>
      <c r="CS138" s="44" t="str">
        <f t="shared" si="322"/>
        <v/>
      </c>
      <c r="CT138" s="44" t="str">
        <f t="shared" si="323"/>
        <v/>
      </c>
      <c r="CU138" s="44" t="str">
        <f t="shared" si="324"/>
        <v/>
      </c>
      <c r="CV138" s="44" t="str">
        <f t="shared" si="325"/>
        <v/>
      </c>
      <c r="CW138" s="44" t="str">
        <f t="shared" si="326"/>
        <v/>
      </c>
      <c r="CX138" s="44" t="str">
        <f t="shared" si="327"/>
        <v/>
      </c>
      <c r="CY138" s="44" t="str">
        <f t="shared" si="328"/>
        <v/>
      </c>
      <c r="CZ138" s="44" t="str">
        <f t="shared" si="282"/>
        <v/>
      </c>
      <c r="DA138" s="45">
        <f t="shared" si="283"/>
        <v>0</v>
      </c>
      <c r="DB138" s="45">
        <f t="shared" si="284"/>
        <v>0</v>
      </c>
      <c r="DC138" s="45">
        <f t="shared" si="285"/>
        <v>0</v>
      </c>
      <c r="DD138" s="45">
        <f t="shared" si="286"/>
        <v>0</v>
      </c>
      <c r="DE138" s="45">
        <f t="shared" si="287"/>
        <v>0</v>
      </c>
      <c r="DF138" s="45">
        <f t="shared" si="288"/>
        <v>0</v>
      </c>
      <c r="DG138" s="45">
        <f t="shared" si="289"/>
        <v>0</v>
      </c>
      <c r="DH138" s="45">
        <f t="shared" si="290"/>
        <v>0</v>
      </c>
      <c r="DI138" s="45">
        <f t="shared" si="291"/>
        <v>0</v>
      </c>
      <c r="DJ138" s="45">
        <f t="shared" si="292"/>
        <v>0</v>
      </c>
      <c r="DK138" s="45">
        <f t="shared" si="293"/>
        <v>0</v>
      </c>
      <c r="DL138" s="45">
        <f t="shared" si="294"/>
        <v>0</v>
      </c>
      <c r="DM138" s="45">
        <f t="shared" si="295"/>
        <v>0</v>
      </c>
      <c r="DN138" s="45">
        <f t="shared" si="296"/>
        <v>0</v>
      </c>
      <c r="DO138" s="45">
        <f t="shared" si="297"/>
        <v>0</v>
      </c>
      <c r="DP138" s="45">
        <f t="shared" si="298"/>
        <v>0</v>
      </c>
      <c r="DQ138" s="45">
        <f t="shared" si="299"/>
        <v>0</v>
      </c>
      <c r="DR138" s="45">
        <f t="shared" si="300"/>
        <v>0</v>
      </c>
      <c r="DS138" s="45">
        <f t="shared" si="301"/>
        <v>0</v>
      </c>
      <c r="DT138" s="45">
        <f t="shared" si="302"/>
        <v>0</v>
      </c>
      <c r="DU138" s="45">
        <f t="shared" si="303"/>
        <v>0</v>
      </c>
      <c r="DV138" s="45">
        <f t="shared" si="304"/>
        <v>0</v>
      </c>
      <c r="DW138" s="45">
        <f t="shared" si="305"/>
        <v>0</v>
      </c>
      <c r="DX138" s="45">
        <f t="shared" si="306"/>
        <v>0</v>
      </c>
      <c r="DY138" s="45">
        <f t="shared" si="307"/>
        <v>0</v>
      </c>
      <c r="DZ138" s="45">
        <f t="shared" si="308"/>
        <v>0</v>
      </c>
    </row>
    <row r="139" spans="1:130" x14ac:dyDescent="0.25">
      <c r="A139" s="57" t="s">
        <v>54</v>
      </c>
      <c r="B139" s="299">
        <f t="shared" si="329"/>
        <v>0</v>
      </c>
      <c r="C139" s="57">
        <f t="shared" si="329"/>
        <v>0</v>
      </c>
      <c r="D139" s="58"/>
      <c r="E139" s="59"/>
      <c r="F139" s="60"/>
      <c r="G139" s="59"/>
      <c r="H139" s="60"/>
      <c r="I139" s="61"/>
      <c r="J139" s="58"/>
      <c r="K139" s="58"/>
      <c r="L139" s="60"/>
      <c r="M139" s="61"/>
      <c r="N139" s="58"/>
      <c r="O139" s="59"/>
      <c r="P139" s="60"/>
      <c r="Q139" s="59"/>
      <c r="R139" s="60"/>
      <c r="S139" s="59"/>
      <c r="T139" s="60"/>
      <c r="U139" s="59"/>
      <c r="V139" s="60"/>
      <c r="W139" s="59"/>
      <c r="X139" s="60"/>
      <c r="Y139" s="59"/>
      <c r="Z139" s="60"/>
      <c r="AA139" s="59"/>
      <c r="AB139" s="60"/>
      <c r="AC139" s="59"/>
      <c r="AD139" s="60"/>
      <c r="AE139" s="59"/>
      <c r="AF139" s="60"/>
      <c r="AG139" s="59"/>
      <c r="AH139" s="60"/>
      <c r="AI139" s="59"/>
      <c r="AJ139" s="60"/>
      <c r="AK139" s="59"/>
      <c r="AL139" s="60"/>
      <c r="AM139" s="59"/>
      <c r="AN139" s="60"/>
      <c r="AO139" s="59"/>
      <c r="AP139" s="60"/>
      <c r="AQ139" s="62"/>
      <c r="AR139" s="58"/>
      <c r="AS139" s="62"/>
      <c r="AT139" s="58"/>
      <c r="AU139" s="59"/>
      <c r="AV139" s="60"/>
      <c r="AW139" s="61"/>
      <c r="AX139" s="43" t="str">
        <f t="shared" si="276"/>
        <v/>
      </c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10"/>
      <c r="BJ139" s="10"/>
      <c r="BK139" s="10"/>
      <c r="BL139" s="10"/>
      <c r="BU139" s="11"/>
      <c r="BV139" s="11"/>
      <c r="BW139" s="11"/>
      <c r="CA139" s="44" t="str">
        <f t="shared" si="277"/>
        <v/>
      </c>
      <c r="CB139" s="44" t="str">
        <f>IF(B139&lt;&gt;(AR139+ AS139),"* La suma de las columnas Sexo DEBE SER IGUAL a los Procesados. ","")</f>
        <v/>
      </c>
      <c r="CC139" s="44" t="str">
        <f t="shared" si="279"/>
        <v/>
      </c>
      <c r="CD139" s="44" t="str">
        <f t="shared" si="280"/>
        <v/>
      </c>
      <c r="CE139" s="44" t="str">
        <f t="shared" si="281"/>
        <v/>
      </c>
      <c r="CF139" s="44" t="str">
        <f t="shared" si="309"/>
        <v/>
      </c>
      <c r="CG139" s="44" t="str">
        <f t="shared" si="310"/>
        <v/>
      </c>
      <c r="CH139" s="44" t="str">
        <f t="shared" si="311"/>
        <v/>
      </c>
      <c r="CI139" s="44" t="str">
        <f t="shared" si="312"/>
        <v/>
      </c>
      <c r="CJ139" s="44" t="str">
        <f t="shared" si="313"/>
        <v/>
      </c>
      <c r="CK139" s="44" t="str">
        <f t="shared" si="314"/>
        <v/>
      </c>
      <c r="CL139" s="44" t="str">
        <f t="shared" si="315"/>
        <v/>
      </c>
      <c r="CM139" s="44" t="str">
        <f t="shared" si="316"/>
        <v/>
      </c>
      <c r="CN139" s="44" t="str">
        <f t="shared" si="317"/>
        <v/>
      </c>
      <c r="CO139" s="44" t="str">
        <f t="shared" si="318"/>
        <v/>
      </c>
      <c r="CP139" s="44" t="str">
        <f t="shared" si="319"/>
        <v/>
      </c>
      <c r="CQ139" s="44" t="str">
        <f t="shared" si="320"/>
        <v/>
      </c>
      <c r="CR139" s="44" t="str">
        <f t="shared" si="321"/>
        <v/>
      </c>
      <c r="CS139" s="44" t="str">
        <f t="shared" si="322"/>
        <v/>
      </c>
      <c r="CT139" s="44" t="str">
        <f t="shared" si="323"/>
        <v/>
      </c>
      <c r="CU139" s="44" t="str">
        <f t="shared" si="324"/>
        <v/>
      </c>
      <c r="CV139" s="44" t="str">
        <f t="shared" si="325"/>
        <v/>
      </c>
      <c r="CW139" s="44" t="str">
        <f t="shared" si="326"/>
        <v/>
      </c>
      <c r="CX139" s="44" t="str">
        <f t="shared" si="327"/>
        <v/>
      </c>
      <c r="CY139" s="44" t="str">
        <f t="shared" si="328"/>
        <v/>
      </c>
      <c r="CZ139" s="44" t="str">
        <f t="shared" si="282"/>
        <v/>
      </c>
      <c r="DA139" s="45">
        <f t="shared" si="283"/>
        <v>0</v>
      </c>
      <c r="DB139" s="45">
        <f t="shared" si="284"/>
        <v>0</v>
      </c>
      <c r="DC139" s="45">
        <f t="shared" si="285"/>
        <v>0</v>
      </c>
      <c r="DD139" s="45">
        <f t="shared" si="286"/>
        <v>0</v>
      </c>
      <c r="DE139" s="45">
        <f t="shared" si="287"/>
        <v>0</v>
      </c>
      <c r="DF139" s="45">
        <f t="shared" si="288"/>
        <v>0</v>
      </c>
      <c r="DG139" s="45">
        <f t="shared" si="289"/>
        <v>0</v>
      </c>
      <c r="DH139" s="45">
        <f t="shared" si="290"/>
        <v>0</v>
      </c>
      <c r="DI139" s="45">
        <f t="shared" si="291"/>
        <v>0</v>
      </c>
      <c r="DJ139" s="45">
        <f t="shared" si="292"/>
        <v>0</v>
      </c>
      <c r="DK139" s="45">
        <f t="shared" si="293"/>
        <v>0</v>
      </c>
      <c r="DL139" s="45">
        <f t="shared" si="294"/>
        <v>0</v>
      </c>
      <c r="DM139" s="45">
        <f t="shared" si="295"/>
        <v>0</v>
      </c>
      <c r="DN139" s="45">
        <f t="shared" si="296"/>
        <v>0</v>
      </c>
      <c r="DO139" s="45">
        <f t="shared" si="297"/>
        <v>0</v>
      </c>
      <c r="DP139" s="45">
        <f t="shared" si="298"/>
        <v>0</v>
      </c>
      <c r="DQ139" s="45">
        <f t="shared" si="299"/>
        <v>0</v>
      </c>
      <c r="DR139" s="45">
        <f t="shared" si="300"/>
        <v>0</v>
      </c>
      <c r="DS139" s="45">
        <f t="shared" si="301"/>
        <v>0</v>
      </c>
      <c r="DT139" s="45">
        <f t="shared" si="302"/>
        <v>0</v>
      </c>
      <c r="DU139" s="45">
        <f t="shared" si="303"/>
        <v>0</v>
      </c>
      <c r="DV139" s="45">
        <f t="shared" si="304"/>
        <v>0</v>
      </c>
      <c r="DW139" s="45">
        <f t="shared" si="305"/>
        <v>0</v>
      </c>
      <c r="DX139" s="45">
        <f t="shared" si="306"/>
        <v>0</v>
      </c>
      <c r="DY139" s="45">
        <f t="shared" si="307"/>
        <v>0</v>
      </c>
      <c r="DZ139" s="45">
        <f t="shared" si="308"/>
        <v>0</v>
      </c>
    </row>
    <row r="140" spans="1:130" ht="15" customHeight="1" x14ac:dyDescent="0.25">
      <c r="A140" s="503" t="s">
        <v>61</v>
      </c>
      <c r="B140" s="503"/>
      <c r="C140" s="503"/>
      <c r="D140" s="503"/>
      <c r="E140" s="503"/>
      <c r="F140" s="503"/>
      <c r="G140" s="503"/>
      <c r="H140" s="503"/>
      <c r="I140" s="503"/>
      <c r="J140" s="503"/>
      <c r="K140" s="503"/>
      <c r="L140" s="503"/>
      <c r="M140" s="503"/>
      <c r="N140" s="503"/>
      <c r="O140" s="503"/>
      <c r="P140" s="503"/>
      <c r="Q140" s="504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68"/>
      <c r="AD140" s="69"/>
      <c r="AE140" s="68"/>
      <c r="AF140" s="68"/>
      <c r="AG140" s="8"/>
      <c r="AH140" s="8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</row>
    <row r="141" spans="1:130" x14ac:dyDescent="0.25">
      <c r="A141" s="493" t="s">
        <v>62</v>
      </c>
      <c r="B141" s="496"/>
      <c r="C141" s="482" t="s">
        <v>63</v>
      </c>
      <c r="D141" s="483"/>
      <c r="E141" s="505"/>
      <c r="F141" s="506" t="s">
        <v>64</v>
      </c>
      <c r="G141" s="506"/>
      <c r="H141" s="506"/>
      <c r="I141" s="506" t="s">
        <v>65</v>
      </c>
      <c r="J141" s="506"/>
      <c r="K141" s="506"/>
      <c r="L141" s="506" t="s">
        <v>66</v>
      </c>
      <c r="M141" s="506"/>
      <c r="N141" s="506"/>
      <c r="O141" s="482" t="s">
        <v>67</v>
      </c>
      <c r="P141" s="505"/>
      <c r="Q141" s="7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</row>
    <row r="142" spans="1:130" x14ac:dyDescent="0.25">
      <c r="A142" s="495"/>
      <c r="B142" s="498"/>
      <c r="C142" s="18" t="s">
        <v>33</v>
      </c>
      <c r="D142" s="25" t="s">
        <v>34</v>
      </c>
      <c r="E142" s="294" t="s">
        <v>68</v>
      </c>
      <c r="F142" s="18" t="s">
        <v>33</v>
      </c>
      <c r="G142" s="25" t="s">
        <v>34</v>
      </c>
      <c r="H142" s="294" t="s">
        <v>68</v>
      </c>
      <c r="I142" s="18" t="s">
        <v>33</v>
      </c>
      <c r="J142" s="25" t="s">
        <v>34</v>
      </c>
      <c r="K142" s="294" t="s">
        <v>68</v>
      </c>
      <c r="L142" s="18" t="s">
        <v>33</v>
      </c>
      <c r="M142" s="25" t="s">
        <v>34</v>
      </c>
      <c r="N142" s="294" t="s">
        <v>68</v>
      </c>
      <c r="O142" s="18" t="s">
        <v>33</v>
      </c>
      <c r="P142" s="64" t="s">
        <v>34</v>
      </c>
      <c r="Q142" s="72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DA142" s="45"/>
      <c r="DB142" s="45"/>
      <c r="DC142" s="45"/>
      <c r="DD142" s="45"/>
      <c r="DE142" s="45"/>
      <c r="DF142" s="45"/>
    </row>
    <row r="143" spans="1:130" x14ac:dyDescent="0.25">
      <c r="A143" s="507" t="s">
        <v>69</v>
      </c>
      <c r="B143" s="508"/>
      <c r="C143" s="73"/>
      <c r="D143" s="74"/>
      <c r="E143" s="75"/>
      <c r="F143" s="73"/>
      <c r="G143" s="74"/>
      <c r="H143" s="75"/>
      <c r="I143" s="73"/>
      <c r="J143" s="74"/>
      <c r="K143" s="75"/>
      <c r="L143" s="73"/>
      <c r="M143" s="74"/>
      <c r="N143" s="75"/>
      <c r="O143" s="73"/>
      <c r="P143" s="76"/>
      <c r="Q143" s="77" t="str">
        <f>CA143&amp;CB143&amp;CC143&amp;CD143&amp;CE143</f>
        <v/>
      </c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10"/>
      <c r="AD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CA143" s="44" t="str">
        <f>IF(C143&gt;=D143,"","* Los exámenes Reactivos de Hepatitis B NO DEBEN ser mayor a los exámenes Procesados. ")</f>
        <v/>
      </c>
      <c r="CB143" s="44" t="str">
        <f>IF(F143&gt;=G143,"","* Los exámenes Reactivos de Hepatitis C NO DEBEN ser mayor a los exámenes Procesados. ")</f>
        <v/>
      </c>
      <c r="CC143" s="44" t="str">
        <f>IF(I143&gt;=J143,"","* Los exámenes Reactivos de CHAGAS NO DEBEN ser mayor a los exámenes Procesados. ")</f>
        <v/>
      </c>
      <c r="CD143" s="44" t="str">
        <f>IF(L143&gt;=M143,"","* Los exámenes Reactivos de HTLV1 NO DEBEN ser mayor a los exámenes Procesados. ")</f>
        <v/>
      </c>
      <c r="CE143" s="44" t="str">
        <f>IF(O143&gt;=P143,"","* Los exámenes Reactivos de SIFILIS NO DEBEN ser mayor a los exámenes Procesados. ")</f>
        <v/>
      </c>
      <c r="DA143" s="45">
        <f>IF(C143&gt;=D143,0,1)</f>
        <v>0</v>
      </c>
      <c r="DB143" s="45">
        <f>IF(F143&gt;=G143,0,1)</f>
        <v>0</v>
      </c>
      <c r="DC143" s="45">
        <f>IF(I143&gt;=J143,0,1)</f>
        <v>0</v>
      </c>
      <c r="DD143" s="45">
        <f>IF(L143&gt;=M143,0,1)</f>
        <v>0</v>
      </c>
      <c r="DE143" s="45">
        <f>IF(O143&gt;=P143,0,1)</f>
        <v>0</v>
      </c>
      <c r="DF143" s="45"/>
    </row>
    <row r="144" spans="1:130" x14ac:dyDescent="0.25">
      <c r="A144" s="509" t="s">
        <v>70</v>
      </c>
      <c r="B144" s="78" t="s">
        <v>71</v>
      </c>
      <c r="C144" s="79"/>
      <c r="D144" s="80"/>
      <c r="E144" s="81"/>
      <c r="F144" s="79"/>
      <c r="G144" s="80"/>
      <c r="H144" s="81"/>
      <c r="I144" s="79"/>
      <c r="J144" s="80"/>
      <c r="K144" s="81"/>
      <c r="L144" s="79"/>
      <c r="M144" s="80"/>
      <c r="N144" s="81"/>
      <c r="O144" s="79"/>
      <c r="P144" s="82"/>
      <c r="Q144" s="77" t="str">
        <f>CA144&amp;CB144&amp;CC144&amp;CD144&amp;CE144</f>
        <v/>
      </c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10"/>
      <c r="AD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CA144" s="44" t="str">
        <f>IF(C144&gt;=D144,"","* Los exámenes Reactivos de Hepatitis B NO DEBEN ser mayor a los exámenes Procesados. ")</f>
        <v/>
      </c>
      <c r="CB144" s="44" t="str">
        <f>IF(F144&gt;=G144,"","* Los exámenes Reactivos de Hepatitis C NO DEBEN ser mayor a los exámenes Procesados. ")</f>
        <v/>
      </c>
      <c r="CC144" s="44" t="str">
        <f>IF(I144&gt;=J144,"","* Los exámenes Reactivos de CHAGAS NO DEBEN ser mayor a los exámenes Procesados. ")</f>
        <v/>
      </c>
      <c r="CD144" s="44" t="str">
        <f>IF(L144&gt;=M144,"","* Los exámenes Reactivos de HTLV1 NO DEBEN ser mayor a los exámenes Procesados. ")</f>
        <v/>
      </c>
      <c r="CE144" s="44" t="str">
        <f>IF(O144&gt;=P144,"","* Los exámenes Reactivos de SIFILIS NO DEBEN ser mayor a los exámenes Procesados. ")</f>
        <v/>
      </c>
      <c r="DA144" s="45">
        <f>IF(C144&gt;=D144,0,1)</f>
        <v>0</v>
      </c>
      <c r="DB144" s="45">
        <f>IF(F144&gt;=G144,0,1)</f>
        <v>0</v>
      </c>
      <c r="DC144" s="45">
        <f>IF(I144&gt;=J144,0,1)</f>
        <v>0</v>
      </c>
      <c r="DD144" s="45">
        <f>IF(L144&gt;=M144,0,1)</f>
        <v>0</v>
      </c>
      <c r="DE144" s="45">
        <f>IF(O144&gt;=P144,0,1)</f>
        <v>0</v>
      </c>
      <c r="DF144" s="45"/>
    </row>
    <row r="145" spans="1:130" x14ac:dyDescent="0.25">
      <c r="A145" s="510"/>
      <c r="B145" s="83" t="s">
        <v>72</v>
      </c>
      <c r="C145" s="84"/>
      <c r="D145" s="85"/>
      <c r="E145" s="86"/>
      <c r="F145" s="84"/>
      <c r="G145" s="85"/>
      <c r="H145" s="86"/>
      <c r="I145" s="84"/>
      <c r="J145" s="85"/>
      <c r="K145" s="86"/>
      <c r="L145" s="84"/>
      <c r="M145" s="85"/>
      <c r="N145" s="86"/>
      <c r="O145" s="84"/>
      <c r="P145" s="87"/>
      <c r="Q145" s="77" t="str">
        <f>CA145&amp;CB145&amp;CC145&amp;CD145&amp;CE145</f>
        <v/>
      </c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10"/>
      <c r="AD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CA145" s="44" t="str">
        <f>IF(C145&gt;=D145,"","* Los exámenes Reactivos de Hepatitis B NO DEBEN ser mayor a los exámenes Procesados. ")</f>
        <v/>
      </c>
      <c r="CB145" s="44" t="str">
        <f>IF(F145&gt;=G145,"","* Los exámenes Reactivos de Hepatitis C NO DEBEN ser mayor a los exámenes Procesados. ")</f>
        <v/>
      </c>
      <c r="CC145" s="44" t="str">
        <f>IF(I145&gt;=J145,"","* Los exámenes Reactivos de CHAGAS NO DEBEN ser mayor a los exámenes Procesados. ")</f>
        <v/>
      </c>
      <c r="CD145" s="44" t="str">
        <f>IF(L145&gt;=M145,"","* Los exámenes Reactivos de HTLV1 NO DEBEN ser mayor a los exámenes Procesados. ")</f>
        <v/>
      </c>
      <c r="CE145" s="44" t="str">
        <f>IF(O145&gt;=P145,"","* Los exámenes Reactivos de SIFILIS NO DEBEN ser mayor a los exámenes Procesados. ")</f>
        <v/>
      </c>
      <c r="DA145" s="45">
        <f>IF(C145&gt;=D145,0,1)</f>
        <v>0</v>
      </c>
      <c r="DB145" s="45">
        <f>IF(F145&gt;=G145,0,1)</f>
        <v>0</v>
      </c>
      <c r="DC145" s="45">
        <f>IF(I145&gt;=J145,0,1)</f>
        <v>0</v>
      </c>
      <c r="DD145" s="45">
        <f>IF(L145&gt;=M145,0,1)</f>
        <v>0</v>
      </c>
      <c r="DE145" s="45">
        <f>IF(O145&gt;=P145,0,1)</f>
        <v>0</v>
      </c>
      <c r="DF145" s="45"/>
    </row>
    <row r="146" spans="1:130" x14ac:dyDescent="0.25">
      <c r="A146" s="511"/>
      <c r="B146" s="88" t="s">
        <v>73</v>
      </c>
      <c r="C146" s="89"/>
      <c r="D146" s="90"/>
      <c r="E146" s="91"/>
      <c r="F146" s="89"/>
      <c r="G146" s="90"/>
      <c r="H146" s="91"/>
      <c r="I146" s="89"/>
      <c r="J146" s="90"/>
      <c r="K146" s="91"/>
      <c r="L146" s="89"/>
      <c r="M146" s="90"/>
      <c r="N146" s="91"/>
      <c r="O146" s="89"/>
      <c r="P146" s="92"/>
      <c r="Q146" s="77" t="str">
        <f>CA146&amp;CB146&amp;CC146&amp;CD146&amp;CE146</f>
        <v/>
      </c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10"/>
      <c r="AD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CA146" s="44" t="str">
        <f>IF(C146&gt;=D146,"","* Los exámenes Reactivos de Hepatitis B NO DEBEN ser mayor a los exámenes Procesados. ")</f>
        <v/>
      </c>
      <c r="CB146" s="44" t="str">
        <f>IF(F146&gt;=G146,"","* Los exámenes Reactivos de Hepatitis C NO DEBEN ser mayor a los exámenes Procesados. ")</f>
        <v/>
      </c>
      <c r="CC146" s="44" t="str">
        <f>IF(I146&gt;=J146,"","* Los exámenes Reactivos de CHAGAS NO DEBEN ser mayor a los exámenes Procesados. ")</f>
        <v/>
      </c>
      <c r="CD146" s="44" t="str">
        <f>IF(L146&gt;=M146,"","* Los exámenes Reactivos de HTLV1 NO DEBEN ser mayor a los exámenes Procesados. ")</f>
        <v/>
      </c>
      <c r="CE146" s="44" t="str">
        <f>IF(O146&gt;=P146,"","* Los exámenes Reactivos de SIFILIS NO DEBEN ser mayor a los exámenes Procesados. ")</f>
        <v/>
      </c>
      <c r="DA146" s="45">
        <f>IF(C146&gt;=D146,0,1)</f>
        <v>0</v>
      </c>
      <c r="DB146" s="45">
        <f>IF(F146&gt;=G146,0,1)</f>
        <v>0</v>
      </c>
      <c r="DC146" s="45">
        <f>IF(I146&gt;=J146,0,1)</f>
        <v>0</v>
      </c>
      <c r="DD146" s="45">
        <f>IF(L146&gt;=M146,0,1)</f>
        <v>0</v>
      </c>
      <c r="DE146" s="45">
        <f>IF(O146&gt;=P146,0,1)</f>
        <v>0</v>
      </c>
      <c r="DF146" s="45"/>
    </row>
    <row r="147" spans="1:130" x14ac:dyDescent="0.25">
      <c r="A147" s="512" t="s">
        <v>52</v>
      </c>
      <c r="B147" s="513"/>
      <c r="C147" s="89"/>
      <c r="D147" s="90"/>
      <c r="E147" s="91"/>
      <c r="F147" s="89"/>
      <c r="G147" s="90"/>
      <c r="H147" s="91"/>
      <c r="I147" s="89"/>
      <c r="J147" s="90"/>
      <c r="K147" s="91"/>
      <c r="L147" s="89"/>
      <c r="M147" s="90"/>
      <c r="N147" s="91"/>
      <c r="O147" s="89"/>
      <c r="P147" s="92"/>
      <c r="Q147" s="77" t="str">
        <f>CA147&amp;CB147&amp;CC147&amp;CD147&amp;CE147</f>
        <v/>
      </c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10"/>
      <c r="AD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CA147" s="44" t="str">
        <f>IF(C147&gt;=D147,"","* Los exámenes Reactivos de Hepatitis B NO DEBEN ser mayor a los exámenes Procesados. ")</f>
        <v/>
      </c>
      <c r="CB147" s="44" t="str">
        <f>IF(F147&gt;=G147,"","* Los exámenes Reactivos de Hepatitis C NO DEBEN ser mayor a los exámenes Procesados. ")</f>
        <v/>
      </c>
      <c r="CC147" s="44" t="str">
        <f>IF(I147&gt;=J147,"","* Los exámenes Reactivos de CHAGAS NO DEBEN ser mayor a los exámenes Procesados. ")</f>
        <v/>
      </c>
      <c r="CD147" s="44" t="str">
        <f>IF(L147&gt;=M147,"","* Los exámenes Reactivos de HTLV1 NO DEBEN ser mayor a los exámenes Procesados. ")</f>
        <v/>
      </c>
      <c r="CE147" s="44" t="str">
        <f>IF(O147&gt;=P147,"","* Los exámenes Reactivos de SIFILIS NO DEBEN ser mayor a los exámenes Procesados. ")</f>
        <v/>
      </c>
      <c r="DA147" s="45">
        <f>IF(C147&gt;=D147,0,1)</f>
        <v>0</v>
      </c>
      <c r="DB147" s="45">
        <f>IF(F147&gt;=G147,0,1)</f>
        <v>0</v>
      </c>
      <c r="DC147" s="45">
        <f>IF(I147&gt;=J147,0,1)</f>
        <v>0</v>
      </c>
      <c r="DD147" s="45">
        <f>IF(L147&gt;=M147,0,1)</f>
        <v>0</v>
      </c>
      <c r="DE147" s="45">
        <f>IF(O147&gt;=P147,0,1)</f>
        <v>0</v>
      </c>
      <c r="DF147" s="45"/>
    </row>
    <row r="148" spans="1:130" ht="15" customHeight="1" x14ac:dyDescent="0.25">
      <c r="A148" s="504" t="s">
        <v>74</v>
      </c>
      <c r="B148" s="504"/>
      <c r="C148" s="504"/>
      <c r="D148" s="504"/>
      <c r="E148" s="504"/>
      <c r="F148" s="504"/>
      <c r="G148" s="504"/>
      <c r="H148" s="504"/>
      <c r="I148" s="504"/>
      <c r="J148" s="504"/>
      <c r="K148" s="504"/>
      <c r="L148" s="504"/>
      <c r="M148" s="504"/>
      <c r="N148" s="504"/>
      <c r="O148" s="504"/>
      <c r="P148" s="504"/>
      <c r="Q148" s="504"/>
      <c r="R148" s="504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CA148" s="44"/>
      <c r="CB148" s="44"/>
      <c r="CC148" s="44"/>
      <c r="CD148" s="44"/>
      <c r="CE148" s="44"/>
      <c r="DA148" s="45"/>
      <c r="DB148" s="45"/>
      <c r="DC148" s="45"/>
      <c r="DD148" s="45"/>
      <c r="DE148" s="45"/>
      <c r="DF148" s="45"/>
    </row>
    <row r="149" spans="1:130" x14ac:dyDescent="0.25">
      <c r="A149" s="493" t="s">
        <v>62</v>
      </c>
      <c r="B149" s="496"/>
      <c r="C149" s="482" t="s">
        <v>63</v>
      </c>
      <c r="D149" s="483"/>
      <c r="E149" s="505"/>
      <c r="F149" s="506" t="s">
        <v>64</v>
      </c>
      <c r="G149" s="506"/>
      <c r="H149" s="506"/>
      <c r="I149" s="506" t="s">
        <v>65</v>
      </c>
      <c r="J149" s="506"/>
      <c r="K149" s="506"/>
      <c r="L149" s="506" t="s">
        <v>66</v>
      </c>
      <c r="M149" s="506"/>
      <c r="N149" s="506"/>
      <c r="O149" s="482" t="s">
        <v>67</v>
      </c>
      <c r="P149" s="505"/>
      <c r="Q149" s="8"/>
      <c r="CA149" s="44"/>
      <c r="CB149" s="44"/>
      <c r="CC149" s="44"/>
      <c r="CD149" s="44"/>
      <c r="CE149" s="44"/>
      <c r="DA149" s="45"/>
      <c r="DB149" s="45"/>
      <c r="DC149" s="45"/>
      <c r="DD149" s="45"/>
      <c r="DE149" s="45"/>
      <c r="DF149" s="45"/>
    </row>
    <row r="150" spans="1:130" x14ac:dyDescent="0.25">
      <c r="A150" s="495"/>
      <c r="B150" s="498"/>
      <c r="C150" s="18" t="s">
        <v>33</v>
      </c>
      <c r="D150" s="25" t="s">
        <v>34</v>
      </c>
      <c r="E150" s="294" t="s">
        <v>68</v>
      </c>
      <c r="F150" s="18" t="s">
        <v>33</v>
      </c>
      <c r="G150" s="25" t="s">
        <v>34</v>
      </c>
      <c r="H150" s="294" t="s">
        <v>68</v>
      </c>
      <c r="I150" s="18" t="s">
        <v>33</v>
      </c>
      <c r="J150" s="25" t="s">
        <v>34</v>
      </c>
      <c r="K150" s="294" t="s">
        <v>68</v>
      </c>
      <c r="L150" s="18" t="s">
        <v>33</v>
      </c>
      <c r="M150" s="25" t="s">
        <v>34</v>
      </c>
      <c r="N150" s="294" t="s">
        <v>68</v>
      </c>
      <c r="O150" s="18" t="s">
        <v>33</v>
      </c>
      <c r="P150" s="64" t="s">
        <v>34</v>
      </c>
      <c r="Q150" s="8"/>
      <c r="CA150" s="44"/>
      <c r="CB150" s="44"/>
      <c r="CC150" s="44"/>
      <c r="CD150" s="44"/>
      <c r="CE150" s="44"/>
      <c r="DA150" s="45"/>
      <c r="DB150" s="45"/>
      <c r="DC150" s="45"/>
      <c r="DD150" s="45"/>
      <c r="DE150" s="45"/>
      <c r="DF150" s="45"/>
    </row>
    <row r="151" spans="1:130" x14ac:dyDescent="0.25">
      <c r="A151" s="507" t="s">
        <v>69</v>
      </c>
      <c r="B151" s="508"/>
      <c r="C151" s="73"/>
      <c r="D151" s="74"/>
      <c r="E151" s="75"/>
      <c r="F151" s="73"/>
      <c r="G151" s="74"/>
      <c r="H151" s="75"/>
      <c r="I151" s="73"/>
      <c r="J151" s="74"/>
      <c r="K151" s="75"/>
      <c r="L151" s="73"/>
      <c r="M151" s="74"/>
      <c r="N151" s="75"/>
      <c r="O151" s="73"/>
      <c r="P151" s="76"/>
      <c r="Q151" s="77" t="str">
        <f>CA151&amp;CB151&amp;CC151&amp;CD151&amp;CE151</f>
        <v/>
      </c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10"/>
      <c r="AD151" s="10"/>
      <c r="CA151" s="44" t="str">
        <f>IF(C151&gt;=D151,"","* Los exámenes Reactivos de Hepatitis B NO DEBEN ser mayor a los exámenes Procesados. ")</f>
        <v/>
      </c>
      <c r="CB151" s="44" t="str">
        <f>IF(F151&gt;=G151,"","* Los exámenes Reactivos de Hepatitis C NO DEBEN ser mayor a los exámenes Procesados. ")</f>
        <v/>
      </c>
      <c r="CC151" s="44" t="str">
        <f>IF(I151&gt;=J151,"","* Los exámenes Reactivos de CHAGAS NO DEBEN ser mayor a los exámenes Procesados. ")</f>
        <v/>
      </c>
      <c r="CD151" s="44" t="str">
        <f>IF(L151&gt;=M151,"","* Los exámenes Reactivos de HTLV1 NO DEBEN ser mayor a los exámenes Procesados. ")</f>
        <v/>
      </c>
      <c r="CE151" s="44" t="str">
        <f>IF(O151&gt;=P151,"","* Los exámenes Reactivos de SIFILIS NO DEBEN ser mayor a los exámenes Procesados. ")</f>
        <v/>
      </c>
      <c r="DA151" s="45">
        <f>IF(C151&gt;=D151,0,1)</f>
        <v>0</v>
      </c>
      <c r="DB151" s="45">
        <f>IF(F151&gt;=G151,0,1)</f>
        <v>0</v>
      </c>
      <c r="DC151" s="45">
        <f>IF(I151&gt;=J151,0,1)</f>
        <v>0</v>
      </c>
      <c r="DD151" s="45">
        <f>IF(L151&gt;=M151,0,1)</f>
        <v>0</v>
      </c>
      <c r="DE151" s="45">
        <f>IF(O151&gt;=P151,0,1)</f>
        <v>0</v>
      </c>
      <c r="DF151" s="45"/>
    </row>
    <row r="152" spans="1:130" x14ac:dyDescent="0.25">
      <c r="A152" s="509" t="s">
        <v>70</v>
      </c>
      <c r="B152" s="94" t="s">
        <v>71</v>
      </c>
      <c r="C152" s="79"/>
      <c r="D152" s="80"/>
      <c r="E152" s="81"/>
      <c r="F152" s="79"/>
      <c r="G152" s="80"/>
      <c r="H152" s="81"/>
      <c r="I152" s="79"/>
      <c r="J152" s="80"/>
      <c r="K152" s="81"/>
      <c r="L152" s="79"/>
      <c r="M152" s="80"/>
      <c r="N152" s="81"/>
      <c r="O152" s="79"/>
      <c r="P152" s="82"/>
      <c r="Q152" s="77" t="str">
        <f>CA152&amp;CB152&amp;CC152&amp;CD152&amp;CE152</f>
        <v/>
      </c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10"/>
      <c r="AD152" s="10"/>
      <c r="CA152" s="44" t="str">
        <f>IF(C152&gt;=D152,"","* Los exámenes Reactivos de Hepatitis B NO DEBEN ser mayor a los exámenes Procesados. ")</f>
        <v/>
      </c>
      <c r="CB152" s="44" t="str">
        <f>IF(F152&gt;=G152,"","* Los exámenes Reactivos de Hepatitis C NO DEBEN ser mayor a los exámenes Procesados. ")</f>
        <v/>
      </c>
      <c r="CC152" s="44" t="str">
        <f>IF(I152&gt;=J152,"","* Los exámenes Reactivos de CHAGAS NO DEBEN ser mayor a los exámenes Procesados. ")</f>
        <v/>
      </c>
      <c r="CD152" s="44" t="str">
        <f>IF(L152&gt;=M152,"","* Los exámenes Reactivos de HTLV1 NO DEBEN ser mayor a los exámenes Procesados. ")</f>
        <v/>
      </c>
      <c r="CE152" s="44" t="str">
        <f>IF(O152&gt;=P152,"","* Los exámenes Reactivos de SIFILIS NO DEBEN ser mayor a los exámenes Procesados. ")</f>
        <v/>
      </c>
      <c r="DA152" s="45">
        <f>IF(C152&gt;=D152,0,1)</f>
        <v>0</v>
      </c>
      <c r="DB152" s="45">
        <f>IF(F152&gt;=G152,0,1)</f>
        <v>0</v>
      </c>
      <c r="DC152" s="45">
        <f>IF(I152&gt;=J152,0,1)</f>
        <v>0</v>
      </c>
      <c r="DD152" s="45">
        <f>IF(L152&gt;=M152,0,1)</f>
        <v>0</v>
      </c>
      <c r="DE152" s="45">
        <f>IF(O152&gt;=P152,0,1)</f>
        <v>0</v>
      </c>
      <c r="DF152" s="45"/>
    </row>
    <row r="153" spans="1:130" x14ac:dyDescent="0.25">
      <c r="A153" s="510"/>
      <c r="B153" s="95" t="s">
        <v>72</v>
      </c>
      <c r="C153" s="84"/>
      <c r="D153" s="85"/>
      <c r="E153" s="86"/>
      <c r="F153" s="84"/>
      <c r="G153" s="85"/>
      <c r="H153" s="86"/>
      <c r="I153" s="84"/>
      <c r="J153" s="85"/>
      <c r="K153" s="86"/>
      <c r="L153" s="84"/>
      <c r="M153" s="85"/>
      <c r="N153" s="86"/>
      <c r="O153" s="84"/>
      <c r="P153" s="87"/>
      <c r="Q153" s="77" t="str">
        <f>CA153&amp;CB153&amp;CC153&amp;CD153&amp;CE153</f>
        <v/>
      </c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10"/>
      <c r="AD153" s="10"/>
      <c r="CA153" s="44" t="str">
        <f>IF(C153&gt;=D153,"","* Los exámenes Reactivos de Hepatitis B NO DEBEN ser mayor a los exámenes Procesados. ")</f>
        <v/>
      </c>
      <c r="CB153" s="44" t="str">
        <f>IF(F153&gt;=G153,"","* Los exámenes Reactivos de Hepatitis C NO DEBEN ser mayor a los exámenes Procesados. ")</f>
        <v/>
      </c>
      <c r="CC153" s="44" t="str">
        <f>IF(I153&gt;=J153,"","* Los exámenes Reactivos de CHAGAS NO DEBEN ser mayor a los exámenes Procesados. ")</f>
        <v/>
      </c>
      <c r="CD153" s="44" t="str">
        <f>IF(L153&gt;=M153,"","* Los exámenes Reactivos de HTLV1 NO DEBEN ser mayor a los exámenes Procesados. ")</f>
        <v/>
      </c>
      <c r="CE153" s="44" t="str">
        <f>IF(O153&gt;=P153,"","* Los exámenes Reactivos de SIFILIS NO DEBEN ser mayor a los exámenes Procesados. ")</f>
        <v/>
      </c>
      <c r="DA153" s="45">
        <f>IF(C153&gt;=D153,0,1)</f>
        <v>0</v>
      </c>
      <c r="DB153" s="45">
        <f>IF(F153&gt;=G153,0,1)</f>
        <v>0</v>
      </c>
      <c r="DC153" s="45">
        <f>IF(I153&gt;=J153,0,1)</f>
        <v>0</v>
      </c>
      <c r="DD153" s="45">
        <f>IF(L153&gt;=M153,0,1)</f>
        <v>0</v>
      </c>
      <c r="DE153" s="45">
        <f>IF(O153&gt;=P153,0,1)</f>
        <v>0</v>
      </c>
      <c r="DF153" s="45"/>
    </row>
    <row r="154" spans="1:130" x14ac:dyDescent="0.25">
      <c r="A154" s="511"/>
      <c r="B154" s="96" t="s">
        <v>73</v>
      </c>
      <c r="C154" s="89"/>
      <c r="D154" s="90"/>
      <c r="E154" s="91"/>
      <c r="F154" s="89"/>
      <c r="G154" s="90"/>
      <c r="H154" s="91"/>
      <c r="I154" s="89"/>
      <c r="J154" s="90"/>
      <c r="K154" s="91"/>
      <c r="L154" s="89"/>
      <c r="M154" s="90"/>
      <c r="N154" s="91"/>
      <c r="O154" s="89"/>
      <c r="P154" s="92"/>
      <c r="Q154" s="77" t="str">
        <f>CA154&amp;CB154&amp;CC154&amp;CD154&amp;CE154</f>
        <v/>
      </c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10"/>
      <c r="AD154" s="10"/>
      <c r="CA154" s="44" t="str">
        <f>IF(C154&gt;=D154,"","* Los exámenes Reactivos de Hepatitis B NO DEBEN ser mayor a los exámenes Procesados. ")</f>
        <v/>
      </c>
      <c r="CB154" s="44" t="str">
        <f>IF(F154&gt;=G154,"","* Los exámenes Reactivos de Hepatitis C NO DEBEN ser mayor a los exámenes Procesados. ")</f>
        <v/>
      </c>
      <c r="CC154" s="44" t="str">
        <f>IF(I154&gt;=J154,"","* Los exámenes Reactivos de CHAGAS NO DEBEN ser mayor a los exámenes Procesados. ")</f>
        <v/>
      </c>
      <c r="CD154" s="44" t="str">
        <f>IF(L154&gt;=M154,"","* Los exámenes Reactivos de HTLV1 NO DEBEN ser mayor a los exámenes Procesados. ")</f>
        <v/>
      </c>
      <c r="CE154" s="44" t="str">
        <f>IF(O154&gt;=P154,"","* Los exámenes Reactivos de SIFILIS NO DEBEN ser mayor a los exámenes Procesados. ")</f>
        <v/>
      </c>
      <c r="DA154" s="45">
        <f>IF(C154&gt;=D154,0,1)</f>
        <v>0</v>
      </c>
      <c r="DB154" s="45">
        <f>IF(F154&gt;=G154,0,1)</f>
        <v>0</v>
      </c>
      <c r="DC154" s="45">
        <f>IF(I154&gt;=J154,0,1)</f>
        <v>0</v>
      </c>
      <c r="DD154" s="45">
        <f>IF(L154&gt;=M154,0,1)</f>
        <v>0</v>
      </c>
      <c r="DE154" s="45">
        <f>IF(O154&gt;=P154,0,1)</f>
        <v>0</v>
      </c>
      <c r="DF154" s="45"/>
    </row>
    <row r="155" spans="1:130" x14ac:dyDescent="0.25">
      <c r="A155" s="512" t="s">
        <v>75</v>
      </c>
      <c r="B155" s="513"/>
      <c r="C155" s="89"/>
      <c r="D155" s="90"/>
      <c r="E155" s="91"/>
      <c r="F155" s="89"/>
      <c r="G155" s="90"/>
      <c r="H155" s="91"/>
      <c r="I155" s="89"/>
      <c r="J155" s="90"/>
      <c r="K155" s="91"/>
      <c r="L155" s="89"/>
      <c r="M155" s="90"/>
      <c r="N155" s="91"/>
      <c r="O155" s="89"/>
      <c r="P155" s="92"/>
      <c r="Q155" s="77" t="str">
        <f>CA155&amp;CB155&amp;CC155&amp;CD155&amp;CE155</f>
        <v/>
      </c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10"/>
      <c r="AD155" s="10"/>
      <c r="CA155" s="44" t="str">
        <f>IF(C155&gt;=D155,"","* Los exámenes Reactivos de Hepatitis B NO DEBEN ser mayor a los exámenes Procesados. ")</f>
        <v/>
      </c>
      <c r="CB155" s="44" t="str">
        <f>IF(F155&gt;=G155,"","* Los exámenes Reactivos de Hepatitis C NO DEBEN ser mayor a los exámenes Procesados. ")</f>
        <v/>
      </c>
      <c r="CC155" s="44" t="str">
        <f>IF(I155&gt;=J155,"","* Los exámenes Reactivos de CHAGAS NO DEBEN ser mayor a los exámenes Procesados. ")</f>
        <v/>
      </c>
      <c r="CD155" s="44" t="str">
        <f>IF(L155&gt;=M155,"","* Los exámenes Reactivos de HTLV1 NO DEBEN ser mayor a los exámenes Procesados. ")</f>
        <v/>
      </c>
      <c r="CE155" s="44" t="str">
        <f>IF(O155&gt;=P155,"","* Los exámenes Reactivos de SIFILIS NO DEBEN ser mayor a los exámenes Procesados. ")</f>
        <v/>
      </c>
      <c r="DA155" s="45">
        <f>IF(C155&gt;=D155,0,1)</f>
        <v>0</v>
      </c>
      <c r="DB155" s="45">
        <f>IF(F155&gt;=G155,0,1)</f>
        <v>0</v>
      </c>
      <c r="DC155" s="45">
        <f>IF(I155&gt;=J155,0,1)</f>
        <v>0</v>
      </c>
      <c r="DD155" s="45">
        <f>IF(L155&gt;=M155,0,1)</f>
        <v>0</v>
      </c>
      <c r="DE155" s="45">
        <f>IF(O155&gt;=P155,0,1)</f>
        <v>0</v>
      </c>
      <c r="DF155" s="45"/>
    </row>
    <row r="156" spans="1:130" ht="15" customHeight="1" x14ac:dyDescent="0.25">
      <c r="A156" s="503" t="s">
        <v>76</v>
      </c>
      <c r="B156" s="503"/>
      <c r="C156" s="503"/>
      <c r="D156" s="503"/>
      <c r="E156" s="503"/>
      <c r="F156" s="503"/>
      <c r="G156" s="503"/>
      <c r="H156" s="503"/>
      <c r="I156" s="503"/>
      <c r="J156" s="503"/>
      <c r="K156" s="503"/>
      <c r="L156" s="503"/>
      <c r="M156" s="503"/>
      <c r="N156" s="503"/>
      <c r="O156" s="503"/>
      <c r="P156" s="503"/>
      <c r="Q156" s="504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S156" s="10"/>
      <c r="AT156" s="97"/>
      <c r="AU156" s="97"/>
      <c r="AV156" s="97"/>
      <c r="AW156" s="97"/>
      <c r="AX156" s="97"/>
      <c r="AY156" s="97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</row>
    <row r="157" spans="1:130" ht="15" customHeight="1" x14ac:dyDescent="0.25">
      <c r="A157" s="514" t="s">
        <v>62</v>
      </c>
      <c r="B157" s="496"/>
      <c r="C157" s="478" t="s">
        <v>5</v>
      </c>
      <c r="D157" s="479"/>
      <c r="E157" s="482" t="s">
        <v>77</v>
      </c>
      <c r="F157" s="483"/>
      <c r="G157" s="483"/>
      <c r="H157" s="483"/>
      <c r="I157" s="483"/>
      <c r="J157" s="483"/>
      <c r="K157" s="483"/>
      <c r="L157" s="483"/>
      <c r="M157" s="483"/>
      <c r="N157" s="483"/>
      <c r="O157" s="483"/>
      <c r="P157" s="483"/>
      <c r="Q157" s="483"/>
      <c r="R157" s="483"/>
      <c r="S157" s="483"/>
      <c r="T157" s="483"/>
      <c r="U157" s="483"/>
      <c r="V157" s="483"/>
      <c r="W157" s="483"/>
      <c r="X157" s="483"/>
      <c r="Y157" s="483"/>
      <c r="Z157" s="483"/>
      <c r="AA157" s="483"/>
      <c r="AB157" s="483"/>
      <c r="AC157" s="483"/>
      <c r="AD157" s="483"/>
      <c r="AE157" s="483"/>
      <c r="AF157" s="483"/>
      <c r="AG157" s="483"/>
      <c r="AH157" s="483"/>
      <c r="AI157" s="483"/>
      <c r="AJ157" s="484"/>
      <c r="AK157" s="517" t="s">
        <v>78</v>
      </c>
      <c r="AL157" s="517"/>
      <c r="AM157" s="517"/>
      <c r="AN157" s="518"/>
      <c r="AO157" s="519" t="s">
        <v>8</v>
      </c>
      <c r="AP157" s="517"/>
      <c r="AQ157" s="517"/>
      <c r="AR157" s="518"/>
      <c r="AS157" s="520" t="s">
        <v>79</v>
      </c>
      <c r="AT157" s="521"/>
      <c r="AU157" s="520" t="s">
        <v>10</v>
      </c>
      <c r="AV157" s="488"/>
      <c r="AW157" s="493" t="s">
        <v>80</v>
      </c>
      <c r="AX157" s="496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R157" s="10"/>
      <c r="BS157" s="10"/>
      <c r="BT157" s="10"/>
      <c r="BU157" s="11"/>
    </row>
    <row r="158" spans="1:130" ht="15" customHeight="1" x14ac:dyDescent="0.25">
      <c r="A158" s="515"/>
      <c r="B158" s="497"/>
      <c r="C158" s="480"/>
      <c r="D158" s="481"/>
      <c r="E158" s="491" t="s">
        <v>81</v>
      </c>
      <c r="F158" s="485"/>
      <c r="G158" s="491" t="s">
        <v>13</v>
      </c>
      <c r="H158" s="485"/>
      <c r="I158" s="491" t="s">
        <v>14</v>
      </c>
      <c r="J158" s="485"/>
      <c r="K158" s="482" t="s">
        <v>15</v>
      </c>
      <c r="L158" s="505"/>
      <c r="M158" s="482" t="s">
        <v>82</v>
      </c>
      <c r="N158" s="505"/>
      <c r="O158" s="482" t="s">
        <v>83</v>
      </c>
      <c r="P158" s="505"/>
      <c r="Q158" s="482" t="s">
        <v>84</v>
      </c>
      <c r="R158" s="505"/>
      <c r="S158" s="482" t="s">
        <v>19</v>
      </c>
      <c r="T158" s="505"/>
      <c r="U158" s="482" t="s">
        <v>20</v>
      </c>
      <c r="V158" s="505"/>
      <c r="W158" s="482" t="s">
        <v>21</v>
      </c>
      <c r="X158" s="505"/>
      <c r="Y158" s="482" t="s">
        <v>22</v>
      </c>
      <c r="Z158" s="505"/>
      <c r="AA158" s="482" t="s">
        <v>23</v>
      </c>
      <c r="AB158" s="505"/>
      <c r="AC158" s="482" t="s">
        <v>24</v>
      </c>
      <c r="AD158" s="505"/>
      <c r="AE158" s="482" t="s">
        <v>25</v>
      </c>
      <c r="AF158" s="505"/>
      <c r="AG158" s="482" t="s">
        <v>26</v>
      </c>
      <c r="AH158" s="505"/>
      <c r="AI158" s="482" t="s">
        <v>85</v>
      </c>
      <c r="AJ158" s="484"/>
      <c r="AK158" s="528" t="s">
        <v>31</v>
      </c>
      <c r="AL158" s="529"/>
      <c r="AM158" s="526" t="s">
        <v>32</v>
      </c>
      <c r="AN158" s="527"/>
      <c r="AO158" s="528" t="s">
        <v>36</v>
      </c>
      <c r="AP158" s="529"/>
      <c r="AQ158" s="530" t="s">
        <v>35</v>
      </c>
      <c r="AR158" s="527"/>
      <c r="AS158" s="522"/>
      <c r="AT158" s="523"/>
      <c r="AU158" s="524"/>
      <c r="AV158" s="525"/>
      <c r="AW158" s="495"/>
      <c r="AX158" s="498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Q158" s="10"/>
      <c r="BR158" s="10"/>
      <c r="BS158" s="10"/>
      <c r="BT158" s="11"/>
      <c r="BU158" s="11"/>
    </row>
    <row r="159" spans="1:130" ht="31.5" x14ac:dyDescent="0.25">
      <c r="A159" s="516"/>
      <c r="B159" s="498"/>
      <c r="C159" s="18" t="s">
        <v>33</v>
      </c>
      <c r="D159" s="25" t="s">
        <v>86</v>
      </c>
      <c r="E159" s="18" t="s">
        <v>33</v>
      </c>
      <c r="F159" s="25" t="s">
        <v>86</v>
      </c>
      <c r="G159" s="18" t="s">
        <v>33</v>
      </c>
      <c r="H159" s="25" t="s">
        <v>86</v>
      </c>
      <c r="I159" s="18" t="s">
        <v>33</v>
      </c>
      <c r="J159" s="25" t="s">
        <v>86</v>
      </c>
      <c r="K159" s="18" t="s">
        <v>33</v>
      </c>
      <c r="L159" s="25" t="s">
        <v>86</v>
      </c>
      <c r="M159" s="18" t="s">
        <v>33</v>
      </c>
      <c r="N159" s="25" t="s">
        <v>86</v>
      </c>
      <c r="O159" s="18" t="s">
        <v>33</v>
      </c>
      <c r="P159" s="25" t="s">
        <v>86</v>
      </c>
      <c r="Q159" s="18" t="s">
        <v>33</v>
      </c>
      <c r="R159" s="25" t="s">
        <v>86</v>
      </c>
      <c r="S159" s="18" t="s">
        <v>33</v>
      </c>
      <c r="T159" s="25" t="s">
        <v>86</v>
      </c>
      <c r="U159" s="18" t="s">
        <v>33</v>
      </c>
      <c r="V159" s="25" t="s">
        <v>86</v>
      </c>
      <c r="W159" s="18" t="s">
        <v>33</v>
      </c>
      <c r="X159" s="25" t="s">
        <v>86</v>
      </c>
      <c r="Y159" s="18" t="s">
        <v>33</v>
      </c>
      <c r="Z159" s="25" t="s">
        <v>86</v>
      </c>
      <c r="AA159" s="18" t="s">
        <v>33</v>
      </c>
      <c r="AB159" s="25" t="s">
        <v>86</v>
      </c>
      <c r="AC159" s="18" t="s">
        <v>33</v>
      </c>
      <c r="AD159" s="25" t="s">
        <v>86</v>
      </c>
      <c r="AE159" s="18" t="s">
        <v>33</v>
      </c>
      <c r="AF159" s="25" t="s">
        <v>86</v>
      </c>
      <c r="AG159" s="18" t="s">
        <v>33</v>
      </c>
      <c r="AH159" s="25" t="s">
        <v>86</v>
      </c>
      <c r="AI159" s="18" t="s">
        <v>33</v>
      </c>
      <c r="AJ159" s="26" t="s">
        <v>86</v>
      </c>
      <c r="AK159" s="24" t="s">
        <v>33</v>
      </c>
      <c r="AL159" s="25" t="s">
        <v>86</v>
      </c>
      <c r="AM159" s="18" t="s">
        <v>33</v>
      </c>
      <c r="AN159" s="25" t="s">
        <v>86</v>
      </c>
      <c r="AO159" s="98" t="s">
        <v>33</v>
      </c>
      <c r="AP159" s="25" t="s">
        <v>86</v>
      </c>
      <c r="AQ159" s="18" t="s">
        <v>33</v>
      </c>
      <c r="AR159" s="25" t="s">
        <v>86</v>
      </c>
      <c r="AS159" s="98" t="s">
        <v>33</v>
      </c>
      <c r="AT159" s="25" t="s">
        <v>86</v>
      </c>
      <c r="AU159" s="98" t="s">
        <v>33</v>
      </c>
      <c r="AV159" s="64" t="s">
        <v>86</v>
      </c>
      <c r="AW159" s="98" t="s">
        <v>33</v>
      </c>
      <c r="AX159" s="64" t="s">
        <v>86</v>
      </c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Q159" s="10"/>
      <c r="BR159" s="10"/>
      <c r="BS159" s="10"/>
      <c r="BT159" s="11"/>
      <c r="BU159" s="11"/>
    </row>
    <row r="160" spans="1:130" x14ac:dyDescent="0.25">
      <c r="A160" s="531" t="s">
        <v>87</v>
      </c>
      <c r="B160" s="532"/>
      <c r="C160" s="31">
        <f t="shared" ref="C160:D162" si="330">+M160+O160+Q160+S160+U160+W160+Y160+AA160+AC160+AE160</f>
        <v>199</v>
      </c>
      <c r="D160" s="99">
        <f t="shared" si="330"/>
        <v>0</v>
      </c>
      <c r="E160" s="100"/>
      <c r="F160" s="101"/>
      <c r="G160" s="100"/>
      <c r="H160" s="101"/>
      <c r="I160" s="100"/>
      <c r="J160" s="101"/>
      <c r="K160" s="100"/>
      <c r="L160" s="101"/>
      <c r="M160" s="79"/>
      <c r="N160" s="80"/>
      <c r="O160" s="79">
        <v>14</v>
      </c>
      <c r="P160" s="80"/>
      <c r="Q160" s="79">
        <v>37</v>
      </c>
      <c r="R160" s="80"/>
      <c r="S160" s="79">
        <v>61</v>
      </c>
      <c r="T160" s="80"/>
      <c r="U160" s="79">
        <v>41</v>
      </c>
      <c r="V160" s="80"/>
      <c r="W160" s="79">
        <v>33</v>
      </c>
      <c r="X160" s="80"/>
      <c r="Y160" s="79">
        <v>13</v>
      </c>
      <c r="Z160" s="80"/>
      <c r="AA160" s="79"/>
      <c r="AB160" s="80"/>
      <c r="AC160" s="79"/>
      <c r="AD160" s="80"/>
      <c r="AE160" s="79"/>
      <c r="AF160" s="80"/>
      <c r="AG160" s="100"/>
      <c r="AH160" s="102"/>
      <c r="AI160" s="100"/>
      <c r="AJ160" s="103"/>
      <c r="AK160" s="104"/>
      <c r="AL160" s="105"/>
      <c r="AM160" s="84">
        <v>199</v>
      </c>
      <c r="AN160" s="106"/>
      <c r="AO160" s="107">
        <v>0</v>
      </c>
      <c r="AP160" s="108">
        <v>0</v>
      </c>
      <c r="AQ160" s="37">
        <v>0</v>
      </c>
      <c r="AR160" s="109">
        <v>0</v>
      </c>
      <c r="AS160" s="107">
        <v>0</v>
      </c>
      <c r="AT160" s="109">
        <v>0</v>
      </c>
      <c r="AU160" s="107">
        <v>0</v>
      </c>
      <c r="AV160" s="108">
        <v>0</v>
      </c>
      <c r="AW160" s="107">
        <v>0</v>
      </c>
      <c r="AX160" s="108"/>
      <c r="AY160" s="43" t="str">
        <f t="shared" ref="AY160:AY182" si="331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3"/>
      <c r="BA160" s="43"/>
      <c r="BB160" s="43"/>
      <c r="BC160" s="43"/>
      <c r="BD160" s="43"/>
      <c r="BE160" s="43"/>
      <c r="BF160" s="43"/>
      <c r="BG160" s="10"/>
      <c r="BH160" s="10"/>
      <c r="BI160" s="10"/>
      <c r="BJ160" s="10"/>
      <c r="BQ160" s="10"/>
      <c r="BR160" s="10"/>
      <c r="BS160" s="10"/>
      <c r="BT160" s="11"/>
      <c r="BU160" s="11"/>
      <c r="CA160" s="44" t="str">
        <f>IF(DA160=1," * El total de exámenes confirmados positivos por ISP NO DEBE SUPERAR el total de exámenes procesados. ","")</f>
        <v/>
      </c>
      <c r="CB160" s="44" t="str">
        <f>IF(DB160=1," * La suma de exámenes procesados por sexo DEBE SER IGUAL al total de Procesados. ","")</f>
        <v/>
      </c>
      <c r="CC160" s="44" t="str">
        <f>IF(DC160=1," * La suma de exámenes Confirmados positivos por ISP por sexo DEBE SER IGUAL al total de Procesados. ","")</f>
        <v/>
      </c>
      <c r="CD160" s="44" t="str">
        <f>IF(DD160=1," * La suma de exámenes procesados Trans NO PUEDE Superar al total de Procesados. ","")</f>
        <v/>
      </c>
      <c r="CE160" s="44" t="str">
        <f>IF(DE160=1," * La suma de exámenes confirmados positivos por ISP Trans NO PUEDE Superar al total de Procesados. ","")</f>
        <v/>
      </c>
      <c r="CF160" s="44" t="str">
        <f>IF(DF160=1," * Los exámenes procesados de personas pertenecientes a Pueblos originarios NO PUEDE Superar al total de Procesados. ","")</f>
        <v/>
      </c>
      <c r="CG160" s="44" t="str">
        <f>IF(DG160=1," * Los exámenes confirmados positivos por ISP de personas pertenecientes a Pueblos originarios NO PUEDE Superar al total de Procesados. ","")</f>
        <v/>
      </c>
      <c r="CH160" s="44" t="str">
        <f>IF(DH160=1," * Los exámenes procesados de personas pertenecientes a Pueblos migrantes NO PUEDE Superar al total de Procesados. ","")</f>
        <v/>
      </c>
      <c r="CI160" s="44" t="str">
        <f>IF(DI160=1," * Los exámenes confirmados positivos por ISP de personas pertenecientes a Pueblos Migrantes NO PUEDE Superar al total de Procesados. ","")</f>
        <v/>
      </c>
      <c r="CJ160" s="44"/>
      <c r="CK160" s="44"/>
      <c r="CL160" s="44"/>
      <c r="CM160" s="44"/>
      <c r="CN160" s="44"/>
      <c r="CO160" s="44"/>
      <c r="CP160" s="44"/>
      <c r="CQ160" s="44"/>
      <c r="CR160" s="44"/>
      <c r="CS160" s="44"/>
      <c r="CT160" s="44"/>
      <c r="CU160" s="44"/>
      <c r="CV160" s="44"/>
      <c r="CW160" s="44" t="str">
        <f>IF(DW160=1,"* No olvide digitar la columna Procesados Trans y/o Pueblos Originarios y/o Migrantes (Digite Cero si no tiene). ","")</f>
        <v/>
      </c>
      <c r="CX160" s="44" t="str">
        <f>IF(DX160=1,"* No olvide digitar la columna Confirmados Trans y/o Pueblos Originarios y/o Migrantes (Digite Cero si no tiene). ","")</f>
        <v/>
      </c>
      <c r="CY160" s="44"/>
      <c r="CZ160" s="44"/>
      <c r="DA160" s="45">
        <f>IF(C160&lt;D160,1,0)</f>
        <v>0</v>
      </c>
      <c r="DB160" s="45">
        <f>IF(C160&lt;&gt;(AK160+AM160),1,0)</f>
        <v>0</v>
      </c>
      <c r="DC160" s="45">
        <f>IF(D160&lt;&gt;(AL160+AN160),1,0)</f>
        <v>0</v>
      </c>
      <c r="DD160" s="45">
        <f>IF(C160&lt;(AO160+AQ160),1,0)</f>
        <v>0</v>
      </c>
      <c r="DE160" s="45">
        <f>IF(D160&lt;(AP160+AR160),1,0)</f>
        <v>0</v>
      </c>
      <c r="DF160" s="45">
        <f>IF($C160&lt;AS160,1,0)</f>
        <v>0</v>
      </c>
      <c r="DG160" s="45">
        <f>IF($D160&lt;AT160,1,0)</f>
        <v>0</v>
      </c>
      <c r="DH160" s="45">
        <f>IF($C160&lt;AU160,1,0)</f>
        <v>0</v>
      </c>
      <c r="DI160" s="45">
        <f>IF($D160&lt;AV160,1,0)</f>
        <v>0</v>
      </c>
      <c r="DJ160" s="45"/>
      <c r="DK160" s="45"/>
      <c r="DL160" s="45"/>
      <c r="DM160" s="45"/>
      <c r="DN160" s="45"/>
      <c r="DO160" s="45"/>
      <c r="DP160" s="45"/>
      <c r="DQ160" s="45"/>
      <c r="DR160" s="45"/>
      <c r="DS160" s="45"/>
      <c r="DT160" s="45"/>
      <c r="DU160" s="45"/>
      <c r="DV160" s="45"/>
      <c r="DW160" s="45">
        <f>IF(AND(C160&lt;&gt;0,OR(AO160="",AQ160="",AS160="",AU160="")),1,0)</f>
        <v>0</v>
      </c>
      <c r="DX160" s="45">
        <f>IF(AND(D160&lt;&gt;0,OR(AP160="",AR160="",AT160="",AV160="")),1,0)</f>
        <v>0</v>
      </c>
      <c r="DY160" s="45"/>
      <c r="DZ160" s="45"/>
    </row>
    <row r="161" spans="1:130" x14ac:dyDescent="0.25">
      <c r="A161" s="533" t="s">
        <v>88</v>
      </c>
      <c r="B161" s="534"/>
      <c r="C161" s="47">
        <f t="shared" si="330"/>
        <v>173</v>
      </c>
      <c r="D161" s="110">
        <f t="shared" si="330"/>
        <v>0</v>
      </c>
      <c r="E161" s="35"/>
      <c r="F161" s="34"/>
      <c r="G161" s="35"/>
      <c r="H161" s="34"/>
      <c r="I161" s="35"/>
      <c r="J161" s="34"/>
      <c r="K161" s="35"/>
      <c r="L161" s="34"/>
      <c r="M161" s="84"/>
      <c r="N161" s="85"/>
      <c r="O161" s="84">
        <v>6</v>
      </c>
      <c r="P161" s="85"/>
      <c r="Q161" s="84">
        <v>33</v>
      </c>
      <c r="R161" s="85"/>
      <c r="S161" s="84">
        <v>51</v>
      </c>
      <c r="T161" s="85"/>
      <c r="U161" s="84">
        <v>45</v>
      </c>
      <c r="V161" s="85"/>
      <c r="W161" s="84">
        <v>30</v>
      </c>
      <c r="X161" s="85"/>
      <c r="Y161" s="84">
        <v>7</v>
      </c>
      <c r="Z161" s="85"/>
      <c r="AA161" s="84">
        <v>1</v>
      </c>
      <c r="AB161" s="85"/>
      <c r="AC161" s="84"/>
      <c r="AD161" s="85"/>
      <c r="AE161" s="84"/>
      <c r="AF161" s="85"/>
      <c r="AG161" s="35"/>
      <c r="AH161" s="36"/>
      <c r="AI161" s="35"/>
      <c r="AJ161" s="54"/>
      <c r="AK161" s="41"/>
      <c r="AL161" s="111"/>
      <c r="AM161" s="39">
        <v>173</v>
      </c>
      <c r="AN161" s="109"/>
      <c r="AO161" s="107">
        <v>0</v>
      </c>
      <c r="AP161" s="108">
        <v>0</v>
      </c>
      <c r="AQ161" s="37">
        <v>0</v>
      </c>
      <c r="AR161" s="109">
        <v>0</v>
      </c>
      <c r="AS161" s="107">
        <v>0</v>
      </c>
      <c r="AT161" s="109">
        <v>0</v>
      </c>
      <c r="AU161" s="107">
        <v>1</v>
      </c>
      <c r="AV161" s="108">
        <v>0</v>
      </c>
      <c r="AW161" s="107">
        <v>1</v>
      </c>
      <c r="AX161" s="108"/>
      <c r="AY161" s="43" t="str">
        <f t="shared" si="331"/>
        <v/>
      </c>
      <c r="AZ161" s="43"/>
      <c r="BA161" s="43"/>
      <c r="BB161" s="43"/>
      <c r="BC161" s="43"/>
      <c r="BD161" s="43"/>
      <c r="BE161" s="43"/>
      <c r="BF161" s="43"/>
      <c r="BG161" s="10"/>
      <c r="BH161" s="10"/>
      <c r="BI161" s="10"/>
      <c r="BJ161" s="10"/>
      <c r="BQ161" s="10"/>
      <c r="BR161" s="10"/>
      <c r="BS161" s="10"/>
      <c r="BT161" s="11"/>
      <c r="BU161" s="11"/>
      <c r="CA161" s="44" t="str">
        <f t="shared" ref="CA161:CA182" si="332">IF(DA161=1," * El total de exámenes confirmados positivos por ISP NO DEBE SUPERAR el total de exámenes procesados. ","")</f>
        <v/>
      </c>
      <c r="CB161" s="44" t="str">
        <f t="shared" ref="CB161:CB182" si="333">IF(DB161=1," * La suma de exámenes procesados por sexo DEBE SER IGUAL al total de Procesados. ","")</f>
        <v/>
      </c>
      <c r="CC161" s="44" t="str">
        <f t="shared" ref="CC161:CC182" si="334">IF(DC161=1," * La suma de exámenes Confirmados positivos por ISP por sexo DEBE SER IGUAL al total de Procesados. ","")</f>
        <v/>
      </c>
      <c r="CD161" s="44" t="str">
        <f t="shared" ref="CD161:CD182" si="335">IF(DD161=1," * La suma de exámenes procesados Trans NO PUEDE Superar al total de Procesados. ","")</f>
        <v/>
      </c>
      <c r="CE161" s="44" t="str">
        <f t="shared" ref="CE161:CE182" si="336">IF(DE161=1," * La suma de exámenes confirmados positivos por ISP Trans NO PUEDE Superar al total de Procesados. ","")</f>
        <v/>
      </c>
      <c r="CF161" s="44" t="str">
        <f t="shared" ref="CF161:CF182" si="337">IF(DF161=1," * Los exámenes procesados de personas pertenecientes a Pueblos originarios NO PUEDE Superar al total de Procesados. ","")</f>
        <v/>
      </c>
      <c r="CG161" s="44" t="str">
        <f t="shared" ref="CG161:CG182" si="338">IF(DG161=1," * Los exámenes confirmados positivos por ISP de personas pertenecientes a Pueblos originarios NO PUEDE Superar al total de Procesados. ","")</f>
        <v/>
      </c>
      <c r="CH161" s="44" t="str">
        <f t="shared" ref="CH161:CH182" si="339">IF(DH161=1," * Los exámenes procesados de personas pertenecientes a Pueblos migrantes NO PUEDE Superar al total de Procesados. ","")</f>
        <v/>
      </c>
      <c r="CI161" s="44" t="str">
        <f t="shared" ref="CI161:CI182" si="340">IF(DI161=1," * Los exámenes confirmados positivos por ISP de personas pertenecientes a Pueblos Migrantes NO PUEDE Superar al total de Procesados. ","")</f>
        <v/>
      </c>
      <c r="CJ161" s="44"/>
      <c r="CK161" s="44"/>
      <c r="CL161" s="44"/>
      <c r="CM161" s="44"/>
      <c r="CN161" s="44"/>
      <c r="CO161" s="44"/>
      <c r="CP161" s="44"/>
      <c r="CQ161" s="44"/>
      <c r="CR161" s="44"/>
      <c r="CS161" s="44"/>
      <c r="CT161" s="44"/>
      <c r="CU161" s="44"/>
      <c r="CV161" s="44"/>
      <c r="CW161" s="44" t="str">
        <f t="shared" ref="CW161:CW182" si="341">IF(DW161=1,"* No olvide digitar la columna Procesados Trans y/o Pueblos Originarios y/o Migrantes (Digite Cero si no tiene). ","")</f>
        <v/>
      </c>
      <c r="CX161" s="44" t="str">
        <f t="shared" ref="CX161:CX182" si="342">IF(DX161=1,"* No olvide digitar la columna Confirmados Trans y/o Pueblos Originarios y/o Migrantes (Digite Cero si no tiene). ","")</f>
        <v/>
      </c>
      <c r="CY161" s="44"/>
      <c r="CZ161" s="44"/>
      <c r="DA161" s="45">
        <f t="shared" ref="DA161:DA182" si="343">IF(C161&lt;D161,1,0)</f>
        <v>0</v>
      </c>
      <c r="DB161" s="45">
        <f t="shared" ref="DB161:DC182" si="344">IF(C161&lt;&gt;(AK161+AM161),1,0)</f>
        <v>0</v>
      </c>
      <c r="DC161" s="45">
        <f t="shared" si="344"/>
        <v>0</v>
      </c>
      <c r="DD161" s="45">
        <f t="shared" ref="DD161:DE182" si="345">IF(C161&lt;(AO161+AQ161),1,0)</f>
        <v>0</v>
      </c>
      <c r="DE161" s="45">
        <f t="shared" si="345"/>
        <v>0</v>
      </c>
      <c r="DF161" s="45">
        <f t="shared" ref="DF161:DF182" si="346">IF($C161&lt;AS161,1,0)</f>
        <v>0</v>
      </c>
      <c r="DG161" s="45">
        <f t="shared" ref="DG161:DG182" si="347">IF($D161&lt;AT161,1,0)</f>
        <v>0</v>
      </c>
      <c r="DH161" s="45">
        <f t="shared" ref="DH161:DH182" si="348">IF($C161&lt;AU161,1,0)</f>
        <v>0</v>
      </c>
      <c r="DI161" s="45">
        <f t="shared" ref="DI161:DI182" si="349">IF($D161&lt;AV161,1,0)</f>
        <v>0</v>
      </c>
      <c r="DJ161" s="45"/>
      <c r="DK161" s="45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>
        <f t="shared" ref="DW161:DX176" si="350">IF(AND(C161&lt;&gt;0,OR(AO161="",AQ161="",AS161="",AU161="")),1,0)</f>
        <v>0</v>
      </c>
      <c r="DX161" s="45">
        <f t="shared" si="350"/>
        <v>0</v>
      </c>
      <c r="DY161" s="45"/>
      <c r="DZ161" s="45"/>
    </row>
    <row r="162" spans="1:130" x14ac:dyDescent="0.25">
      <c r="A162" s="533" t="s">
        <v>89</v>
      </c>
      <c r="B162" s="534"/>
      <c r="C162" s="47">
        <f t="shared" si="330"/>
        <v>0</v>
      </c>
      <c r="D162" s="110">
        <f t="shared" si="330"/>
        <v>0</v>
      </c>
      <c r="E162" s="35"/>
      <c r="F162" s="34"/>
      <c r="G162" s="35"/>
      <c r="H162" s="34"/>
      <c r="I162" s="35"/>
      <c r="J162" s="34"/>
      <c r="K162" s="35"/>
      <c r="L162" s="34"/>
      <c r="M162" s="39"/>
      <c r="N162" s="38"/>
      <c r="O162" s="39"/>
      <c r="P162" s="38"/>
      <c r="Q162" s="39"/>
      <c r="R162" s="38"/>
      <c r="S162" s="39"/>
      <c r="T162" s="38"/>
      <c r="U162" s="39"/>
      <c r="V162" s="38"/>
      <c r="W162" s="39"/>
      <c r="X162" s="38"/>
      <c r="Y162" s="39"/>
      <c r="Z162" s="38"/>
      <c r="AA162" s="39"/>
      <c r="AB162" s="38"/>
      <c r="AC162" s="39"/>
      <c r="AD162" s="38"/>
      <c r="AE162" s="39"/>
      <c r="AF162" s="38"/>
      <c r="AG162" s="35"/>
      <c r="AH162" s="36"/>
      <c r="AI162" s="35"/>
      <c r="AJ162" s="54"/>
      <c r="AK162" s="41"/>
      <c r="AL162" s="111"/>
      <c r="AM162" s="39"/>
      <c r="AN162" s="109"/>
      <c r="AO162" s="107">
        <v>0</v>
      </c>
      <c r="AP162" s="108">
        <v>0</v>
      </c>
      <c r="AQ162" s="37">
        <v>0</v>
      </c>
      <c r="AR162" s="109">
        <v>0</v>
      </c>
      <c r="AS162" s="107">
        <v>0</v>
      </c>
      <c r="AT162" s="109">
        <v>0</v>
      </c>
      <c r="AU162" s="107">
        <v>0</v>
      </c>
      <c r="AV162" s="108">
        <v>0</v>
      </c>
      <c r="AW162" s="107">
        <v>0</v>
      </c>
      <c r="AX162" s="108"/>
      <c r="AY162" s="43" t="str">
        <f t="shared" si="331"/>
        <v/>
      </c>
      <c r="AZ162" s="43"/>
      <c r="BA162" s="43"/>
      <c r="BB162" s="43"/>
      <c r="BC162" s="43"/>
      <c r="BD162" s="43"/>
      <c r="BE162" s="43"/>
      <c r="BF162" s="43"/>
      <c r="BG162" s="10"/>
      <c r="BH162" s="10"/>
      <c r="BI162" s="10"/>
      <c r="BJ162" s="10"/>
      <c r="BQ162" s="10"/>
      <c r="BR162" s="10"/>
      <c r="BS162" s="10"/>
      <c r="BT162" s="11"/>
      <c r="BU162" s="11"/>
      <c r="CA162" s="44" t="str">
        <f t="shared" si="332"/>
        <v/>
      </c>
      <c r="CB162" s="44" t="str">
        <f t="shared" si="333"/>
        <v/>
      </c>
      <c r="CC162" s="44" t="str">
        <f t="shared" si="334"/>
        <v/>
      </c>
      <c r="CD162" s="44" t="str">
        <f t="shared" si="335"/>
        <v/>
      </c>
      <c r="CE162" s="44" t="str">
        <f t="shared" si="336"/>
        <v/>
      </c>
      <c r="CF162" s="44" t="str">
        <f t="shared" si="337"/>
        <v/>
      </c>
      <c r="CG162" s="44" t="str">
        <f t="shared" si="338"/>
        <v/>
      </c>
      <c r="CH162" s="44" t="str">
        <f t="shared" si="339"/>
        <v/>
      </c>
      <c r="CI162" s="44" t="str">
        <f t="shared" si="340"/>
        <v/>
      </c>
      <c r="CJ162" s="44"/>
      <c r="CK162" s="44"/>
      <c r="CL162" s="44"/>
      <c r="CM162" s="44"/>
      <c r="CN162" s="44"/>
      <c r="CO162" s="44"/>
      <c r="CP162" s="44"/>
      <c r="CQ162" s="44"/>
      <c r="CR162" s="44"/>
      <c r="CS162" s="44"/>
      <c r="CT162" s="44"/>
      <c r="CU162" s="44"/>
      <c r="CV162" s="44"/>
      <c r="CW162" s="44" t="str">
        <f t="shared" si="341"/>
        <v/>
      </c>
      <c r="CX162" s="44" t="str">
        <f t="shared" si="342"/>
        <v/>
      </c>
      <c r="CY162" s="44"/>
      <c r="CZ162" s="44"/>
      <c r="DA162" s="45">
        <f t="shared" si="343"/>
        <v>0</v>
      </c>
      <c r="DB162" s="45">
        <f t="shared" si="344"/>
        <v>0</v>
      </c>
      <c r="DC162" s="45">
        <f t="shared" si="344"/>
        <v>0</v>
      </c>
      <c r="DD162" s="45">
        <f t="shared" si="345"/>
        <v>0</v>
      </c>
      <c r="DE162" s="45">
        <f t="shared" si="345"/>
        <v>0</v>
      </c>
      <c r="DF162" s="45">
        <f t="shared" si="346"/>
        <v>0</v>
      </c>
      <c r="DG162" s="45">
        <f t="shared" si="347"/>
        <v>0</v>
      </c>
      <c r="DH162" s="45">
        <f t="shared" si="348"/>
        <v>0</v>
      </c>
      <c r="DI162" s="45">
        <f t="shared" si="349"/>
        <v>0</v>
      </c>
      <c r="DJ162" s="45"/>
      <c r="DK162" s="45"/>
      <c r="DL162" s="45"/>
      <c r="DM162" s="45"/>
      <c r="DN162" s="45"/>
      <c r="DO162" s="45"/>
      <c r="DP162" s="45"/>
      <c r="DQ162" s="45"/>
      <c r="DR162" s="45"/>
      <c r="DS162" s="45"/>
      <c r="DT162" s="45"/>
      <c r="DU162" s="45"/>
      <c r="DV162" s="45"/>
      <c r="DW162" s="45">
        <f t="shared" si="350"/>
        <v>0</v>
      </c>
      <c r="DX162" s="45">
        <f t="shared" si="350"/>
        <v>0</v>
      </c>
      <c r="DY162" s="45"/>
      <c r="DZ162" s="45"/>
    </row>
    <row r="163" spans="1:130" x14ac:dyDescent="0.25">
      <c r="A163" s="533" t="s">
        <v>47</v>
      </c>
      <c r="B163" s="534"/>
      <c r="C163" s="47">
        <f>+O163+Q163+S163+U163+W163+Y163+AA163+AC163+AE163+AG163+AI163</f>
        <v>1</v>
      </c>
      <c r="D163" s="112">
        <f>+P163+R163+T163+V163+X163+Z163+AB163+AD163+AF163+AH163+AJ163</f>
        <v>0</v>
      </c>
      <c r="E163" s="35"/>
      <c r="F163" s="34"/>
      <c r="G163" s="35"/>
      <c r="H163" s="34"/>
      <c r="I163" s="35"/>
      <c r="J163" s="34"/>
      <c r="K163" s="35"/>
      <c r="L163" s="34"/>
      <c r="M163" s="35"/>
      <c r="N163" s="34"/>
      <c r="O163" s="39"/>
      <c r="P163" s="38"/>
      <c r="Q163" s="39"/>
      <c r="R163" s="38"/>
      <c r="S163" s="39"/>
      <c r="T163" s="38"/>
      <c r="U163" s="39"/>
      <c r="V163" s="38"/>
      <c r="W163" s="39"/>
      <c r="X163" s="38"/>
      <c r="Y163" s="39">
        <v>1</v>
      </c>
      <c r="Z163" s="38"/>
      <c r="AA163" s="39"/>
      <c r="AB163" s="38"/>
      <c r="AC163" s="39"/>
      <c r="AD163" s="38"/>
      <c r="AE163" s="39"/>
      <c r="AF163" s="38"/>
      <c r="AG163" s="39"/>
      <c r="AH163" s="38"/>
      <c r="AI163" s="39"/>
      <c r="AJ163" s="38"/>
      <c r="AK163" s="107"/>
      <c r="AL163" s="108"/>
      <c r="AM163" s="39">
        <v>1</v>
      </c>
      <c r="AN163" s="109"/>
      <c r="AO163" s="107">
        <v>0</v>
      </c>
      <c r="AP163" s="108">
        <v>0</v>
      </c>
      <c r="AQ163" s="37">
        <v>0</v>
      </c>
      <c r="AR163" s="109">
        <v>0</v>
      </c>
      <c r="AS163" s="107">
        <v>0</v>
      </c>
      <c r="AT163" s="109">
        <v>0</v>
      </c>
      <c r="AU163" s="107">
        <v>0</v>
      </c>
      <c r="AV163" s="108">
        <v>0</v>
      </c>
      <c r="AW163" s="107">
        <v>0</v>
      </c>
      <c r="AX163" s="108"/>
      <c r="AY163" s="43" t="str">
        <f t="shared" si="331"/>
        <v/>
      </c>
      <c r="AZ163" s="43"/>
      <c r="BA163" s="43"/>
      <c r="BB163" s="43"/>
      <c r="BC163" s="43"/>
      <c r="BD163" s="43"/>
      <c r="BE163" s="43"/>
      <c r="BF163" s="43"/>
      <c r="BG163" s="10"/>
      <c r="BH163" s="10"/>
      <c r="BI163" s="10"/>
      <c r="BJ163" s="10"/>
      <c r="BQ163" s="10"/>
      <c r="BR163" s="10"/>
      <c r="BS163" s="10"/>
      <c r="BT163" s="11"/>
      <c r="BU163" s="11"/>
      <c r="CA163" s="44" t="str">
        <f t="shared" si="332"/>
        <v/>
      </c>
      <c r="CB163" s="44" t="str">
        <f t="shared" si="333"/>
        <v/>
      </c>
      <c r="CC163" s="44" t="str">
        <f t="shared" si="334"/>
        <v/>
      </c>
      <c r="CD163" s="44" t="str">
        <f t="shared" si="335"/>
        <v/>
      </c>
      <c r="CE163" s="44" t="str">
        <f t="shared" si="336"/>
        <v/>
      </c>
      <c r="CF163" s="44" t="str">
        <f t="shared" si="337"/>
        <v/>
      </c>
      <c r="CG163" s="44" t="str">
        <f t="shared" si="338"/>
        <v/>
      </c>
      <c r="CH163" s="44" t="str">
        <f t="shared" si="339"/>
        <v/>
      </c>
      <c r="CI163" s="44" t="str">
        <f t="shared" si="340"/>
        <v/>
      </c>
      <c r="CJ163" s="44"/>
      <c r="CK163" s="44"/>
      <c r="CL163" s="44"/>
      <c r="CM163" s="44"/>
      <c r="CN163" s="44"/>
      <c r="CO163" s="44"/>
      <c r="CP163" s="44"/>
      <c r="CQ163" s="44"/>
      <c r="CR163" s="44"/>
      <c r="CS163" s="44"/>
      <c r="CT163" s="44"/>
      <c r="CU163" s="44"/>
      <c r="CV163" s="44"/>
      <c r="CW163" s="44" t="str">
        <f t="shared" si="341"/>
        <v/>
      </c>
      <c r="CX163" s="44" t="str">
        <f t="shared" si="342"/>
        <v/>
      </c>
      <c r="CY163" s="44"/>
      <c r="CZ163" s="44"/>
      <c r="DA163" s="45">
        <f t="shared" si="343"/>
        <v>0</v>
      </c>
      <c r="DB163" s="45">
        <f t="shared" si="344"/>
        <v>0</v>
      </c>
      <c r="DC163" s="45">
        <f t="shared" si="344"/>
        <v>0</v>
      </c>
      <c r="DD163" s="45">
        <f t="shared" si="345"/>
        <v>0</v>
      </c>
      <c r="DE163" s="45">
        <f t="shared" si="345"/>
        <v>0</v>
      </c>
      <c r="DF163" s="45">
        <f t="shared" si="346"/>
        <v>0</v>
      </c>
      <c r="DG163" s="45">
        <f t="shared" si="347"/>
        <v>0</v>
      </c>
      <c r="DH163" s="45">
        <f t="shared" si="348"/>
        <v>0</v>
      </c>
      <c r="DI163" s="45">
        <f t="shared" si="349"/>
        <v>0</v>
      </c>
      <c r="DJ163" s="45"/>
      <c r="DK163" s="45"/>
      <c r="DL163" s="45"/>
      <c r="DM163" s="45"/>
      <c r="DN163" s="45"/>
      <c r="DO163" s="45"/>
      <c r="DP163" s="45"/>
      <c r="DQ163" s="45"/>
      <c r="DR163" s="45"/>
      <c r="DS163" s="45"/>
      <c r="DT163" s="45"/>
      <c r="DU163" s="45"/>
      <c r="DV163" s="45"/>
      <c r="DW163" s="45">
        <f t="shared" si="350"/>
        <v>0</v>
      </c>
      <c r="DX163" s="45">
        <f t="shared" si="350"/>
        <v>0</v>
      </c>
    </row>
    <row r="164" spans="1:130" x14ac:dyDescent="0.25">
      <c r="A164" s="533" t="s">
        <v>53</v>
      </c>
      <c r="B164" s="534"/>
      <c r="C164" s="47">
        <f>+E164+G164+I164+K164+M164+O164+Q164+S164+U164+W164+Y164+AA164+AC164+AE164+AG164+AI164</f>
        <v>0</v>
      </c>
      <c r="D164" s="112">
        <f>+F164+H164+J164+L164+N164+P164+R164+T164+V164+X164+Z164+AB164+AD164+AF164+AH164+AJ164</f>
        <v>0</v>
      </c>
      <c r="E164" s="39"/>
      <c r="F164" s="38"/>
      <c r="G164" s="39"/>
      <c r="H164" s="38"/>
      <c r="I164" s="39"/>
      <c r="J164" s="38"/>
      <c r="K164" s="39"/>
      <c r="L164" s="38"/>
      <c r="M164" s="39"/>
      <c r="N164" s="38"/>
      <c r="O164" s="39"/>
      <c r="P164" s="38"/>
      <c r="Q164" s="39"/>
      <c r="R164" s="38"/>
      <c r="S164" s="39"/>
      <c r="T164" s="38"/>
      <c r="U164" s="39"/>
      <c r="V164" s="38"/>
      <c r="W164" s="39"/>
      <c r="X164" s="38"/>
      <c r="Y164" s="39"/>
      <c r="Z164" s="38"/>
      <c r="AA164" s="39"/>
      <c r="AB164" s="38"/>
      <c r="AC164" s="39"/>
      <c r="AD164" s="38"/>
      <c r="AE164" s="39"/>
      <c r="AF164" s="38"/>
      <c r="AG164" s="39"/>
      <c r="AH164" s="38"/>
      <c r="AI164" s="39"/>
      <c r="AJ164" s="38"/>
      <c r="AK164" s="113"/>
      <c r="AL164" s="114"/>
      <c r="AM164" s="115"/>
      <c r="AN164" s="109"/>
      <c r="AO164" s="107">
        <v>0</v>
      </c>
      <c r="AP164" s="108">
        <v>0</v>
      </c>
      <c r="AQ164" s="37">
        <v>0</v>
      </c>
      <c r="AR164" s="109">
        <v>0</v>
      </c>
      <c r="AS164" s="107">
        <v>0</v>
      </c>
      <c r="AT164" s="109">
        <v>0</v>
      </c>
      <c r="AU164" s="107">
        <v>0</v>
      </c>
      <c r="AV164" s="108">
        <v>0</v>
      </c>
      <c r="AW164" s="107">
        <v>0</v>
      </c>
      <c r="AX164" s="108"/>
      <c r="AY164" s="43" t="str">
        <f t="shared" si="331"/>
        <v/>
      </c>
      <c r="AZ164" s="43"/>
      <c r="BA164" s="43"/>
      <c r="BB164" s="43"/>
      <c r="BC164" s="43"/>
      <c r="BD164" s="43"/>
      <c r="BE164" s="43"/>
      <c r="BF164" s="43"/>
      <c r="BG164" s="10"/>
      <c r="BH164" s="10"/>
      <c r="BI164" s="10"/>
      <c r="BJ164" s="10"/>
      <c r="BQ164" s="10"/>
      <c r="BR164" s="10"/>
      <c r="BS164" s="10"/>
      <c r="BT164" s="11"/>
      <c r="BU164" s="11"/>
      <c r="CA164" s="44" t="str">
        <f t="shared" si="332"/>
        <v/>
      </c>
      <c r="CB164" s="44" t="str">
        <f t="shared" si="333"/>
        <v/>
      </c>
      <c r="CC164" s="44" t="str">
        <f t="shared" si="334"/>
        <v/>
      </c>
      <c r="CD164" s="44" t="str">
        <f t="shared" si="335"/>
        <v/>
      </c>
      <c r="CE164" s="44" t="str">
        <f t="shared" si="336"/>
        <v/>
      </c>
      <c r="CF164" s="44" t="str">
        <f t="shared" si="337"/>
        <v/>
      </c>
      <c r="CG164" s="44" t="str">
        <f t="shared" si="338"/>
        <v/>
      </c>
      <c r="CH164" s="44" t="str">
        <f t="shared" si="339"/>
        <v/>
      </c>
      <c r="CI164" s="44" t="str">
        <f t="shared" si="340"/>
        <v/>
      </c>
      <c r="CJ164" s="44"/>
      <c r="CK164" s="44"/>
      <c r="CL164" s="44"/>
      <c r="CM164" s="44"/>
      <c r="CN164" s="44"/>
      <c r="CO164" s="44"/>
      <c r="CP164" s="44"/>
      <c r="CQ164" s="44"/>
      <c r="CR164" s="44"/>
      <c r="CS164" s="44"/>
      <c r="CT164" s="44"/>
      <c r="CU164" s="44"/>
      <c r="CV164" s="44"/>
      <c r="CW164" s="44" t="str">
        <f t="shared" si="341"/>
        <v/>
      </c>
      <c r="CX164" s="44" t="str">
        <f t="shared" si="342"/>
        <v/>
      </c>
      <c r="CY164" s="44"/>
      <c r="CZ164" s="44"/>
      <c r="DA164" s="45">
        <f t="shared" si="343"/>
        <v>0</v>
      </c>
      <c r="DB164" s="45">
        <f t="shared" si="344"/>
        <v>0</v>
      </c>
      <c r="DC164" s="45">
        <f t="shared" si="344"/>
        <v>0</v>
      </c>
      <c r="DD164" s="45">
        <f t="shared" si="345"/>
        <v>0</v>
      </c>
      <c r="DE164" s="45">
        <f t="shared" si="345"/>
        <v>0</v>
      </c>
      <c r="DF164" s="45">
        <f t="shared" si="346"/>
        <v>0</v>
      </c>
      <c r="DG164" s="45">
        <f t="shared" si="347"/>
        <v>0</v>
      </c>
      <c r="DH164" s="45">
        <f t="shared" si="348"/>
        <v>0</v>
      </c>
      <c r="DI164" s="45">
        <f t="shared" si="349"/>
        <v>0</v>
      </c>
      <c r="DJ164" s="45"/>
      <c r="DK164" s="45"/>
      <c r="DL164" s="45"/>
      <c r="DM164" s="45"/>
      <c r="DN164" s="45"/>
      <c r="DO164" s="45"/>
      <c r="DP164" s="45"/>
      <c r="DQ164" s="45"/>
      <c r="DR164" s="45"/>
      <c r="DS164" s="45"/>
      <c r="DT164" s="45"/>
      <c r="DU164" s="45"/>
      <c r="DV164" s="45"/>
      <c r="DW164" s="45">
        <f t="shared" si="350"/>
        <v>0</v>
      </c>
      <c r="DX164" s="45">
        <f t="shared" si="350"/>
        <v>0</v>
      </c>
    </row>
    <row r="165" spans="1:130" x14ac:dyDescent="0.25">
      <c r="A165" s="533" t="s">
        <v>90</v>
      </c>
      <c r="B165" s="534"/>
      <c r="C165" s="47">
        <f>+E165+G165+I165+K165+M165+O165+Q165+S165+U165+W165+Y165+AA165+AC165+AE165+AG165+AI165</f>
        <v>15</v>
      </c>
      <c r="D165" s="110">
        <f>+F165+H165+J165+L165+N165+P165+R165+T165+V165+X165+Z165+AB165+AD165+AF165+AH165+AJ165</f>
        <v>0</v>
      </c>
      <c r="E165" s="39"/>
      <c r="F165" s="38"/>
      <c r="G165" s="39"/>
      <c r="H165" s="38"/>
      <c r="I165" s="39"/>
      <c r="J165" s="38"/>
      <c r="K165" s="39"/>
      <c r="L165" s="38"/>
      <c r="M165" s="39"/>
      <c r="N165" s="38"/>
      <c r="O165" s="39">
        <v>2</v>
      </c>
      <c r="P165" s="38"/>
      <c r="Q165" s="39">
        <v>3</v>
      </c>
      <c r="R165" s="38"/>
      <c r="S165" s="39">
        <v>1</v>
      </c>
      <c r="T165" s="38"/>
      <c r="U165" s="39">
        <v>3</v>
      </c>
      <c r="V165" s="38"/>
      <c r="W165" s="39">
        <v>1</v>
      </c>
      <c r="X165" s="38"/>
      <c r="Y165" s="39">
        <v>2</v>
      </c>
      <c r="Z165" s="38"/>
      <c r="AA165" s="39">
        <v>1</v>
      </c>
      <c r="AB165" s="38"/>
      <c r="AC165" s="39">
        <v>1</v>
      </c>
      <c r="AD165" s="38"/>
      <c r="AE165" s="39"/>
      <c r="AF165" s="38"/>
      <c r="AG165" s="39">
        <v>1</v>
      </c>
      <c r="AH165" s="38"/>
      <c r="AI165" s="39"/>
      <c r="AJ165" s="38"/>
      <c r="AK165" s="107">
        <v>5</v>
      </c>
      <c r="AL165" s="108"/>
      <c r="AM165" s="39">
        <v>10</v>
      </c>
      <c r="AN165" s="109"/>
      <c r="AO165" s="107">
        <v>0</v>
      </c>
      <c r="AP165" s="108">
        <v>0</v>
      </c>
      <c r="AQ165" s="37">
        <v>0</v>
      </c>
      <c r="AR165" s="109">
        <v>0</v>
      </c>
      <c r="AS165" s="107">
        <v>0</v>
      </c>
      <c r="AT165" s="109">
        <v>0</v>
      </c>
      <c r="AU165" s="107">
        <v>0</v>
      </c>
      <c r="AV165" s="108">
        <v>0</v>
      </c>
      <c r="AW165" s="107">
        <v>0</v>
      </c>
      <c r="AX165" s="108"/>
      <c r="AY165" s="43" t="str">
        <f t="shared" si="331"/>
        <v/>
      </c>
      <c r="AZ165" s="43"/>
      <c r="BA165" s="43"/>
      <c r="BB165" s="43"/>
      <c r="BC165" s="43"/>
      <c r="BD165" s="43"/>
      <c r="BE165" s="43"/>
      <c r="BF165" s="43"/>
      <c r="BG165" s="10"/>
      <c r="BH165" s="10"/>
      <c r="BI165" s="10"/>
      <c r="BJ165" s="10"/>
      <c r="BQ165" s="10"/>
      <c r="BR165" s="10"/>
      <c r="BS165" s="10"/>
      <c r="BT165" s="11"/>
      <c r="BU165" s="11"/>
      <c r="CA165" s="44" t="str">
        <f t="shared" si="332"/>
        <v/>
      </c>
      <c r="CB165" s="44" t="str">
        <f t="shared" si="333"/>
        <v/>
      </c>
      <c r="CC165" s="44" t="str">
        <f t="shared" si="334"/>
        <v/>
      </c>
      <c r="CD165" s="44" t="str">
        <f t="shared" si="335"/>
        <v/>
      </c>
      <c r="CE165" s="44" t="str">
        <f t="shared" si="336"/>
        <v/>
      </c>
      <c r="CF165" s="44" t="str">
        <f t="shared" si="337"/>
        <v/>
      </c>
      <c r="CG165" s="44" t="str">
        <f t="shared" si="338"/>
        <v/>
      </c>
      <c r="CH165" s="44" t="str">
        <f t="shared" si="339"/>
        <v/>
      </c>
      <c r="CI165" s="44" t="str">
        <f t="shared" si="340"/>
        <v/>
      </c>
      <c r="CJ165" s="44"/>
      <c r="CK165" s="44"/>
      <c r="CL165" s="44"/>
      <c r="CM165" s="44"/>
      <c r="CN165" s="44"/>
      <c r="CO165" s="44"/>
      <c r="CP165" s="44"/>
      <c r="CQ165" s="44"/>
      <c r="CR165" s="44"/>
      <c r="CS165" s="44"/>
      <c r="CT165" s="44"/>
      <c r="CU165" s="44"/>
      <c r="CV165" s="44"/>
      <c r="CW165" s="44" t="str">
        <f t="shared" si="341"/>
        <v/>
      </c>
      <c r="CX165" s="44" t="str">
        <f t="shared" si="342"/>
        <v/>
      </c>
      <c r="CY165" s="44"/>
      <c r="CZ165" s="44"/>
      <c r="DA165" s="45">
        <f t="shared" si="343"/>
        <v>0</v>
      </c>
      <c r="DB165" s="45">
        <f t="shared" si="344"/>
        <v>0</v>
      </c>
      <c r="DC165" s="45">
        <f t="shared" si="344"/>
        <v>0</v>
      </c>
      <c r="DD165" s="45">
        <f t="shared" si="345"/>
        <v>0</v>
      </c>
      <c r="DE165" s="45">
        <f t="shared" si="345"/>
        <v>0</v>
      </c>
      <c r="DF165" s="45">
        <f t="shared" si="346"/>
        <v>0</v>
      </c>
      <c r="DG165" s="45">
        <f t="shared" si="347"/>
        <v>0</v>
      </c>
      <c r="DH165" s="45">
        <f t="shared" si="348"/>
        <v>0</v>
      </c>
      <c r="DI165" s="45">
        <f t="shared" si="349"/>
        <v>0</v>
      </c>
      <c r="DJ165" s="45"/>
      <c r="DK165" s="45"/>
      <c r="DL165" s="45"/>
      <c r="DM165" s="45"/>
      <c r="DN165" s="45"/>
      <c r="DO165" s="45"/>
      <c r="DP165" s="45"/>
      <c r="DQ165" s="45"/>
      <c r="DR165" s="45"/>
      <c r="DS165" s="45"/>
      <c r="DT165" s="45"/>
      <c r="DU165" s="45"/>
      <c r="DV165" s="45"/>
      <c r="DW165" s="45">
        <f t="shared" si="350"/>
        <v>0</v>
      </c>
      <c r="DX165" s="45">
        <f t="shared" si="350"/>
        <v>0</v>
      </c>
    </row>
    <row r="166" spans="1:130" ht="15" customHeight="1" x14ac:dyDescent="0.25">
      <c r="A166" s="535" t="s">
        <v>91</v>
      </c>
      <c r="B166" s="536"/>
      <c r="C166" s="47">
        <f>+O166+Q166+S166+U166+W166+Y166+AA166+AC166+AE166+AG166+AI166</f>
        <v>28</v>
      </c>
      <c r="D166" s="110">
        <f>+P166+R166+T166+V166+X166+Z166+AB166+AD166+AF166+AH166+AJ166</f>
        <v>0</v>
      </c>
      <c r="E166" s="35"/>
      <c r="F166" s="34"/>
      <c r="G166" s="35"/>
      <c r="H166" s="34"/>
      <c r="I166" s="35"/>
      <c r="J166" s="34"/>
      <c r="K166" s="35"/>
      <c r="L166" s="34"/>
      <c r="M166" s="35"/>
      <c r="N166" s="34"/>
      <c r="O166" s="39">
        <v>3</v>
      </c>
      <c r="P166" s="38"/>
      <c r="Q166" s="39">
        <v>5</v>
      </c>
      <c r="R166" s="38"/>
      <c r="S166" s="39">
        <v>5</v>
      </c>
      <c r="T166" s="38"/>
      <c r="U166" s="39">
        <v>6</v>
      </c>
      <c r="V166" s="38"/>
      <c r="W166" s="39">
        <v>2</v>
      </c>
      <c r="X166" s="38"/>
      <c r="Y166" s="39">
        <v>3</v>
      </c>
      <c r="Z166" s="38"/>
      <c r="AA166" s="39">
        <v>3</v>
      </c>
      <c r="AB166" s="38"/>
      <c r="AC166" s="39">
        <v>1</v>
      </c>
      <c r="AD166" s="38"/>
      <c r="AE166" s="39"/>
      <c r="AF166" s="38"/>
      <c r="AG166" s="39"/>
      <c r="AH166" s="38"/>
      <c r="AI166" s="39"/>
      <c r="AJ166" s="38"/>
      <c r="AK166" s="107">
        <v>1</v>
      </c>
      <c r="AL166" s="108"/>
      <c r="AM166" s="39">
        <v>27</v>
      </c>
      <c r="AN166" s="109"/>
      <c r="AO166" s="107">
        <v>0</v>
      </c>
      <c r="AP166" s="108">
        <v>0</v>
      </c>
      <c r="AQ166" s="37">
        <v>0</v>
      </c>
      <c r="AR166" s="109">
        <v>0</v>
      </c>
      <c r="AS166" s="107">
        <v>0</v>
      </c>
      <c r="AT166" s="109">
        <v>0</v>
      </c>
      <c r="AU166" s="107">
        <v>0</v>
      </c>
      <c r="AV166" s="108">
        <v>0</v>
      </c>
      <c r="AW166" s="107">
        <v>0</v>
      </c>
      <c r="AX166" s="108"/>
      <c r="AY166" s="43" t="str">
        <f t="shared" si="331"/>
        <v/>
      </c>
      <c r="AZ166" s="43"/>
      <c r="BA166" s="43"/>
      <c r="BB166" s="43"/>
      <c r="BC166" s="43"/>
      <c r="BD166" s="43"/>
      <c r="BE166" s="43"/>
      <c r="BF166" s="43"/>
      <c r="BG166" s="10"/>
      <c r="BH166" s="10"/>
      <c r="BI166" s="10"/>
      <c r="BJ166" s="10"/>
      <c r="BQ166" s="10"/>
      <c r="BR166" s="10"/>
      <c r="BS166" s="10"/>
      <c r="BT166" s="11"/>
      <c r="BU166" s="11"/>
      <c r="CA166" s="44" t="str">
        <f t="shared" si="332"/>
        <v/>
      </c>
      <c r="CB166" s="44" t="str">
        <f t="shared" si="333"/>
        <v/>
      </c>
      <c r="CC166" s="44" t="str">
        <f t="shared" si="334"/>
        <v/>
      </c>
      <c r="CD166" s="44" t="str">
        <f t="shared" si="335"/>
        <v/>
      </c>
      <c r="CE166" s="44" t="str">
        <f t="shared" si="336"/>
        <v/>
      </c>
      <c r="CF166" s="44" t="str">
        <f t="shared" si="337"/>
        <v/>
      </c>
      <c r="CG166" s="44" t="str">
        <f t="shared" si="338"/>
        <v/>
      </c>
      <c r="CH166" s="44" t="str">
        <f t="shared" si="339"/>
        <v/>
      </c>
      <c r="CI166" s="44" t="str">
        <f t="shared" si="340"/>
        <v/>
      </c>
      <c r="CJ166" s="44"/>
      <c r="CK166" s="44"/>
      <c r="CL166" s="44"/>
      <c r="CM166" s="44"/>
      <c r="CN166" s="44"/>
      <c r="CO166" s="44"/>
      <c r="CP166" s="44"/>
      <c r="CQ166" s="44"/>
      <c r="CR166" s="44"/>
      <c r="CS166" s="44"/>
      <c r="CT166" s="44"/>
      <c r="CU166" s="44"/>
      <c r="CV166" s="44"/>
      <c r="CW166" s="44" t="str">
        <f t="shared" si="341"/>
        <v/>
      </c>
      <c r="CX166" s="44" t="str">
        <f t="shared" si="342"/>
        <v/>
      </c>
      <c r="CY166" s="44"/>
      <c r="CZ166" s="44"/>
      <c r="DA166" s="45">
        <f t="shared" si="343"/>
        <v>0</v>
      </c>
      <c r="DB166" s="45">
        <f t="shared" si="344"/>
        <v>0</v>
      </c>
      <c r="DC166" s="45">
        <f t="shared" si="344"/>
        <v>0</v>
      </c>
      <c r="DD166" s="45">
        <f t="shared" si="345"/>
        <v>0</v>
      </c>
      <c r="DE166" s="45">
        <f t="shared" si="345"/>
        <v>0</v>
      </c>
      <c r="DF166" s="45">
        <f t="shared" si="346"/>
        <v>0</v>
      </c>
      <c r="DG166" s="45">
        <f t="shared" si="347"/>
        <v>0</v>
      </c>
      <c r="DH166" s="45">
        <f t="shared" si="348"/>
        <v>0</v>
      </c>
      <c r="DI166" s="45">
        <f t="shared" si="349"/>
        <v>0</v>
      </c>
      <c r="DJ166" s="45"/>
      <c r="DK166" s="45"/>
      <c r="DL166" s="45"/>
      <c r="DM166" s="45"/>
      <c r="DN166" s="45"/>
      <c r="DO166" s="45"/>
      <c r="DP166" s="45"/>
      <c r="DQ166" s="45"/>
      <c r="DR166" s="45"/>
      <c r="DS166" s="45"/>
      <c r="DT166" s="45"/>
      <c r="DU166" s="45"/>
      <c r="DV166" s="45"/>
      <c r="DW166" s="45">
        <f t="shared" si="350"/>
        <v>0</v>
      </c>
      <c r="DX166" s="45">
        <f t="shared" si="350"/>
        <v>0</v>
      </c>
    </row>
    <row r="167" spans="1:130" x14ac:dyDescent="0.25">
      <c r="A167" s="533" t="s">
        <v>50</v>
      </c>
      <c r="B167" s="534"/>
      <c r="C167" s="47">
        <f>+O167+Q167+S167+U167+W167+Y167+AA167+AC167+AE167+AG167+AI167</f>
        <v>9</v>
      </c>
      <c r="D167" s="110">
        <f>+P167+R167+T167+V167+X167+Z167+AB167+AD167+AF167+AH167+AJ167</f>
        <v>0</v>
      </c>
      <c r="E167" s="35"/>
      <c r="F167" s="34"/>
      <c r="G167" s="35"/>
      <c r="H167" s="34"/>
      <c r="I167" s="35"/>
      <c r="J167" s="34"/>
      <c r="K167" s="35"/>
      <c r="L167" s="34"/>
      <c r="M167" s="35"/>
      <c r="N167" s="34"/>
      <c r="O167" s="39"/>
      <c r="P167" s="38"/>
      <c r="Q167" s="39">
        <v>1</v>
      </c>
      <c r="R167" s="38"/>
      <c r="S167" s="39">
        <v>3</v>
      </c>
      <c r="T167" s="38"/>
      <c r="U167" s="39">
        <v>1</v>
      </c>
      <c r="V167" s="38"/>
      <c r="W167" s="39"/>
      <c r="X167" s="38"/>
      <c r="Y167" s="39">
        <v>1</v>
      </c>
      <c r="Z167" s="38"/>
      <c r="AA167" s="39">
        <v>1</v>
      </c>
      <c r="AB167" s="38"/>
      <c r="AC167" s="39"/>
      <c r="AD167" s="38"/>
      <c r="AE167" s="39">
        <v>1</v>
      </c>
      <c r="AF167" s="38"/>
      <c r="AG167" s="39"/>
      <c r="AH167" s="38"/>
      <c r="AI167" s="39">
        <v>1</v>
      </c>
      <c r="AJ167" s="38"/>
      <c r="AK167" s="107">
        <v>3</v>
      </c>
      <c r="AL167" s="108"/>
      <c r="AM167" s="39">
        <v>6</v>
      </c>
      <c r="AN167" s="109"/>
      <c r="AO167" s="107">
        <v>0</v>
      </c>
      <c r="AP167" s="108">
        <v>0</v>
      </c>
      <c r="AQ167" s="37">
        <v>0</v>
      </c>
      <c r="AR167" s="109">
        <v>0</v>
      </c>
      <c r="AS167" s="107">
        <v>0</v>
      </c>
      <c r="AT167" s="109">
        <v>0</v>
      </c>
      <c r="AU167" s="107">
        <v>0</v>
      </c>
      <c r="AV167" s="108">
        <v>0</v>
      </c>
      <c r="AW167" s="107">
        <v>0</v>
      </c>
      <c r="AX167" s="108"/>
      <c r="AY167" s="43" t="str">
        <f t="shared" si="331"/>
        <v/>
      </c>
      <c r="AZ167" s="43"/>
      <c r="BA167" s="43"/>
      <c r="BB167" s="43"/>
      <c r="BC167" s="43"/>
      <c r="BD167" s="43"/>
      <c r="BE167" s="43"/>
      <c r="BF167" s="43"/>
      <c r="BG167" s="10"/>
      <c r="BH167" s="10"/>
      <c r="BI167" s="10"/>
      <c r="BJ167" s="10"/>
      <c r="BQ167" s="10"/>
      <c r="BR167" s="10"/>
      <c r="BS167" s="10"/>
      <c r="BT167" s="11"/>
      <c r="BU167" s="11"/>
      <c r="CA167" s="44" t="str">
        <f t="shared" si="332"/>
        <v/>
      </c>
      <c r="CB167" s="44" t="str">
        <f t="shared" si="333"/>
        <v/>
      </c>
      <c r="CC167" s="44" t="str">
        <f t="shared" si="334"/>
        <v/>
      </c>
      <c r="CD167" s="44" t="str">
        <f t="shared" si="335"/>
        <v/>
      </c>
      <c r="CE167" s="44" t="str">
        <f t="shared" si="336"/>
        <v/>
      </c>
      <c r="CF167" s="44" t="str">
        <f t="shared" si="337"/>
        <v/>
      </c>
      <c r="CG167" s="44" t="str">
        <f t="shared" si="338"/>
        <v/>
      </c>
      <c r="CH167" s="44" t="str">
        <f t="shared" si="339"/>
        <v/>
      </c>
      <c r="CI167" s="44" t="str">
        <f t="shared" si="340"/>
        <v/>
      </c>
      <c r="CJ167" s="44"/>
      <c r="CK167" s="44"/>
      <c r="CL167" s="44"/>
      <c r="CM167" s="44"/>
      <c r="CN167" s="44"/>
      <c r="CO167" s="44"/>
      <c r="CP167" s="44"/>
      <c r="CQ167" s="44"/>
      <c r="CR167" s="44"/>
      <c r="CS167" s="44"/>
      <c r="CT167" s="44"/>
      <c r="CU167" s="44"/>
      <c r="CV167" s="44"/>
      <c r="CW167" s="44" t="str">
        <f t="shared" si="341"/>
        <v/>
      </c>
      <c r="CX167" s="44" t="str">
        <f t="shared" si="342"/>
        <v/>
      </c>
      <c r="CY167" s="44"/>
      <c r="CZ167" s="44"/>
      <c r="DA167" s="45">
        <f t="shared" si="343"/>
        <v>0</v>
      </c>
      <c r="DB167" s="45">
        <f t="shared" si="344"/>
        <v>0</v>
      </c>
      <c r="DC167" s="45">
        <f t="shared" si="344"/>
        <v>0</v>
      </c>
      <c r="DD167" s="45">
        <f t="shared" si="345"/>
        <v>0</v>
      </c>
      <c r="DE167" s="45">
        <f t="shared" si="345"/>
        <v>0</v>
      </c>
      <c r="DF167" s="45">
        <f t="shared" si="346"/>
        <v>0</v>
      </c>
      <c r="DG167" s="45">
        <f t="shared" si="347"/>
        <v>0</v>
      </c>
      <c r="DH167" s="45">
        <f t="shared" si="348"/>
        <v>0</v>
      </c>
      <c r="DI167" s="45">
        <f t="shared" si="349"/>
        <v>0</v>
      </c>
      <c r="DJ167" s="45"/>
      <c r="DK167" s="45"/>
      <c r="DL167" s="45"/>
      <c r="DM167" s="45"/>
      <c r="DN167" s="45"/>
      <c r="DO167" s="45"/>
      <c r="DP167" s="45"/>
      <c r="DQ167" s="45"/>
      <c r="DR167" s="45"/>
      <c r="DS167" s="45"/>
      <c r="DT167" s="45"/>
      <c r="DU167" s="45"/>
      <c r="DV167" s="45"/>
      <c r="DW167" s="45">
        <f t="shared" si="350"/>
        <v>0</v>
      </c>
      <c r="DX167" s="45">
        <f t="shared" si="350"/>
        <v>0</v>
      </c>
    </row>
    <row r="168" spans="1:130" x14ac:dyDescent="0.25">
      <c r="A168" s="537" t="s">
        <v>92</v>
      </c>
      <c r="B168" s="538"/>
      <c r="C168" s="116">
        <f>+E168+G168+I168+K168+M168+O168+Q168+S168+U168+W168+Y168+AA168+AC168+AE168+AG168+AI168</f>
        <v>5</v>
      </c>
      <c r="D168" s="117">
        <f>+F168+H168+J168+L168+N168+P168+R168+T168+V168+X168+Z168+AB168+AD168+AF168+AH168+AJ168</f>
        <v>0</v>
      </c>
      <c r="E168" s="118"/>
      <c r="F168" s="119"/>
      <c r="G168" s="118"/>
      <c r="H168" s="119"/>
      <c r="I168" s="118"/>
      <c r="J168" s="119"/>
      <c r="K168" s="118"/>
      <c r="L168" s="119"/>
      <c r="M168" s="118"/>
      <c r="N168" s="119"/>
      <c r="O168" s="118">
        <v>3</v>
      </c>
      <c r="P168" s="119"/>
      <c r="Q168" s="118">
        <v>1</v>
      </c>
      <c r="R168" s="119"/>
      <c r="S168" s="118"/>
      <c r="T168" s="119"/>
      <c r="U168" s="118">
        <v>1</v>
      </c>
      <c r="V168" s="119"/>
      <c r="W168" s="118"/>
      <c r="X168" s="119"/>
      <c r="Y168" s="118"/>
      <c r="Z168" s="119"/>
      <c r="AA168" s="118"/>
      <c r="AB168" s="119"/>
      <c r="AC168" s="118"/>
      <c r="AD168" s="119"/>
      <c r="AE168" s="118"/>
      <c r="AF168" s="119"/>
      <c r="AG168" s="118"/>
      <c r="AH168" s="119"/>
      <c r="AI168" s="118"/>
      <c r="AJ168" s="119"/>
      <c r="AK168" s="120">
        <v>4</v>
      </c>
      <c r="AL168" s="121"/>
      <c r="AM168" s="118">
        <v>1</v>
      </c>
      <c r="AN168" s="122"/>
      <c r="AO168" s="120">
        <v>0</v>
      </c>
      <c r="AP168" s="121">
        <v>0</v>
      </c>
      <c r="AQ168" s="123">
        <v>0</v>
      </c>
      <c r="AR168" s="122">
        <v>0</v>
      </c>
      <c r="AS168" s="124">
        <v>0</v>
      </c>
      <c r="AT168" s="125">
        <v>0</v>
      </c>
      <c r="AU168" s="120">
        <v>0</v>
      </c>
      <c r="AV168" s="121">
        <v>0</v>
      </c>
      <c r="AW168" s="120">
        <v>0</v>
      </c>
      <c r="AX168" s="121"/>
      <c r="AY168" s="43" t="str">
        <f t="shared" si="331"/>
        <v/>
      </c>
      <c r="AZ168" s="43"/>
      <c r="BA168" s="43"/>
      <c r="BB168" s="43"/>
      <c r="BC168" s="43"/>
      <c r="BD168" s="43"/>
      <c r="BE168" s="43"/>
      <c r="BF168" s="43"/>
      <c r="BG168" s="10"/>
      <c r="BH168" s="10"/>
      <c r="BI168" s="10"/>
      <c r="BJ168" s="10"/>
      <c r="BQ168" s="10"/>
      <c r="BR168" s="10"/>
      <c r="BS168" s="10"/>
      <c r="BT168" s="11"/>
      <c r="BU168" s="11"/>
      <c r="CA168" s="44" t="str">
        <f t="shared" si="332"/>
        <v/>
      </c>
      <c r="CB168" s="44" t="str">
        <f t="shared" si="333"/>
        <v/>
      </c>
      <c r="CC168" s="44" t="str">
        <f t="shared" si="334"/>
        <v/>
      </c>
      <c r="CD168" s="44" t="str">
        <f t="shared" si="335"/>
        <v/>
      </c>
      <c r="CE168" s="44" t="str">
        <f t="shared" si="336"/>
        <v/>
      </c>
      <c r="CF168" s="44" t="str">
        <f t="shared" si="337"/>
        <v/>
      </c>
      <c r="CG168" s="44" t="str">
        <f t="shared" si="338"/>
        <v/>
      </c>
      <c r="CH168" s="44" t="str">
        <f t="shared" si="339"/>
        <v/>
      </c>
      <c r="CI168" s="44" t="str">
        <f t="shared" si="340"/>
        <v/>
      </c>
      <c r="CJ168" s="44"/>
      <c r="CK168" s="44"/>
      <c r="CL168" s="44"/>
      <c r="CM168" s="44"/>
      <c r="CN168" s="44"/>
      <c r="CO168" s="44"/>
      <c r="CP168" s="44"/>
      <c r="CQ168" s="44"/>
      <c r="CR168" s="44"/>
      <c r="CS168" s="44"/>
      <c r="CT168" s="44"/>
      <c r="CU168" s="44"/>
      <c r="CV168" s="44"/>
      <c r="CW168" s="44" t="str">
        <f t="shared" si="341"/>
        <v/>
      </c>
      <c r="CX168" s="44" t="str">
        <f t="shared" si="342"/>
        <v/>
      </c>
      <c r="CY168" s="44"/>
      <c r="CZ168" s="44"/>
      <c r="DA168" s="45">
        <f t="shared" si="343"/>
        <v>0</v>
      </c>
      <c r="DB168" s="45">
        <f t="shared" si="344"/>
        <v>0</v>
      </c>
      <c r="DC168" s="45">
        <f t="shared" si="344"/>
        <v>0</v>
      </c>
      <c r="DD168" s="45">
        <f t="shared" si="345"/>
        <v>0</v>
      </c>
      <c r="DE168" s="45">
        <f t="shared" si="345"/>
        <v>0</v>
      </c>
      <c r="DF168" s="45">
        <f t="shared" si="346"/>
        <v>0</v>
      </c>
      <c r="DG168" s="45">
        <f t="shared" si="347"/>
        <v>0</v>
      </c>
      <c r="DH168" s="45">
        <f t="shared" si="348"/>
        <v>0</v>
      </c>
      <c r="DI168" s="45">
        <f t="shared" si="349"/>
        <v>0</v>
      </c>
      <c r="DJ168" s="45"/>
      <c r="DK168" s="45"/>
      <c r="DL168" s="45"/>
      <c r="DM168" s="45"/>
      <c r="DN168" s="45"/>
      <c r="DO168" s="45"/>
      <c r="DP168" s="45"/>
      <c r="DQ168" s="45"/>
      <c r="DR168" s="45"/>
      <c r="DS168" s="45"/>
      <c r="DT168" s="45"/>
      <c r="DU168" s="45"/>
      <c r="DV168" s="45"/>
      <c r="DW168" s="45">
        <f t="shared" si="350"/>
        <v>0</v>
      </c>
      <c r="DX168" s="45">
        <f t="shared" si="350"/>
        <v>0</v>
      </c>
    </row>
    <row r="169" spans="1:130" x14ac:dyDescent="0.25">
      <c r="A169" s="539" t="s">
        <v>51</v>
      </c>
      <c r="B169" s="126" t="s">
        <v>71</v>
      </c>
      <c r="C169" s="127">
        <f t="shared" ref="C169:D171" si="351">+O169+Q169+S169+U169+W169+Y169+AA169+AC169+AE169+AG169</f>
        <v>0</v>
      </c>
      <c r="D169" s="99">
        <f t="shared" si="351"/>
        <v>0</v>
      </c>
      <c r="E169" s="100"/>
      <c r="F169" s="101"/>
      <c r="G169" s="100"/>
      <c r="H169" s="101"/>
      <c r="I169" s="100"/>
      <c r="J169" s="101"/>
      <c r="K169" s="100"/>
      <c r="L169" s="101"/>
      <c r="M169" s="100"/>
      <c r="N169" s="101"/>
      <c r="O169" s="79"/>
      <c r="P169" s="80"/>
      <c r="Q169" s="79"/>
      <c r="R169" s="80"/>
      <c r="S169" s="79"/>
      <c r="T169" s="80"/>
      <c r="U169" s="79"/>
      <c r="V169" s="80"/>
      <c r="W169" s="79"/>
      <c r="X169" s="80"/>
      <c r="Y169" s="79"/>
      <c r="Z169" s="80"/>
      <c r="AA169" s="79"/>
      <c r="AB169" s="80"/>
      <c r="AC169" s="79"/>
      <c r="AD169" s="80"/>
      <c r="AE169" s="79"/>
      <c r="AF169" s="80"/>
      <c r="AG169" s="79"/>
      <c r="AH169" s="80"/>
      <c r="AI169" s="128"/>
      <c r="AJ169" s="129"/>
      <c r="AK169" s="130"/>
      <c r="AL169" s="81"/>
      <c r="AM169" s="79"/>
      <c r="AN169" s="131"/>
      <c r="AO169" s="130"/>
      <c r="AP169" s="81"/>
      <c r="AQ169" s="132"/>
      <c r="AR169" s="131"/>
      <c r="AS169" s="133"/>
      <c r="AT169" s="106"/>
      <c r="AU169" s="132"/>
      <c r="AV169" s="131"/>
      <c r="AW169" s="134"/>
      <c r="AX169" s="135"/>
      <c r="AY169" s="43" t="str">
        <f t="shared" si="331"/>
        <v/>
      </c>
      <c r="AZ169" s="43"/>
      <c r="BA169" s="43"/>
      <c r="BB169" s="43"/>
      <c r="BC169" s="43"/>
      <c r="BD169" s="43"/>
      <c r="BE169" s="43"/>
      <c r="BF169" s="43"/>
      <c r="BG169" s="10"/>
      <c r="BH169" s="10"/>
      <c r="BI169" s="10"/>
      <c r="BJ169" s="10"/>
      <c r="BQ169" s="10"/>
      <c r="BR169" s="10"/>
      <c r="BS169" s="10"/>
      <c r="BT169" s="11"/>
      <c r="BU169" s="11"/>
      <c r="CA169" s="44" t="str">
        <f t="shared" si="332"/>
        <v/>
      </c>
      <c r="CB169" s="44" t="str">
        <f t="shared" si="333"/>
        <v/>
      </c>
      <c r="CC169" s="44" t="str">
        <f t="shared" si="334"/>
        <v/>
      </c>
      <c r="CD169" s="44" t="str">
        <f t="shared" si="335"/>
        <v/>
      </c>
      <c r="CE169" s="44" t="str">
        <f t="shared" si="336"/>
        <v/>
      </c>
      <c r="CF169" s="44" t="str">
        <f t="shared" si="337"/>
        <v/>
      </c>
      <c r="CG169" s="44" t="str">
        <f t="shared" si="338"/>
        <v/>
      </c>
      <c r="CH169" s="44" t="str">
        <f t="shared" si="339"/>
        <v/>
      </c>
      <c r="CI169" s="44" t="str">
        <f t="shared" si="340"/>
        <v/>
      </c>
      <c r="CJ169" s="44"/>
      <c r="CK169" s="44"/>
      <c r="CL169" s="44"/>
      <c r="CM169" s="44"/>
      <c r="CN169" s="44"/>
      <c r="CO169" s="44"/>
      <c r="CP169" s="44"/>
      <c r="CQ169" s="44"/>
      <c r="CR169" s="44"/>
      <c r="CS169" s="44"/>
      <c r="CT169" s="44"/>
      <c r="CU169" s="44"/>
      <c r="CV169" s="44"/>
      <c r="CW169" s="44" t="str">
        <f t="shared" si="341"/>
        <v/>
      </c>
      <c r="CX169" s="44" t="str">
        <f t="shared" si="342"/>
        <v/>
      </c>
      <c r="CY169" s="44"/>
      <c r="CZ169" s="44"/>
      <c r="DA169" s="45">
        <f t="shared" si="343"/>
        <v>0</v>
      </c>
      <c r="DB169" s="45">
        <f t="shared" si="344"/>
        <v>0</v>
      </c>
      <c r="DC169" s="45">
        <f t="shared" si="344"/>
        <v>0</v>
      </c>
      <c r="DD169" s="45">
        <f t="shared" si="345"/>
        <v>0</v>
      </c>
      <c r="DE169" s="45">
        <f t="shared" si="345"/>
        <v>0</v>
      </c>
      <c r="DF169" s="45">
        <f t="shared" si="346"/>
        <v>0</v>
      </c>
      <c r="DG169" s="45">
        <f t="shared" si="347"/>
        <v>0</v>
      </c>
      <c r="DH169" s="45">
        <f t="shared" si="348"/>
        <v>0</v>
      </c>
      <c r="DI169" s="45">
        <f t="shared" si="349"/>
        <v>0</v>
      </c>
      <c r="DJ169" s="45"/>
      <c r="DK169" s="45"/>
      <c r="DL169" s="45"/>
      <c r="DM169" s="45"/>
      <c r="DN169" s="45"/>
      <c r="DO169" s="45"/>
      <c r="DP169" s="45"/>
      <c r="DQ169" s="45"/>
      <c r="DR169" s="45"/>
      <c r="DS169" s="45"/>
      <c r="DT169" s="45"/>
      <c r="DU169" s="45"/>
      <c r="DV169" s="45"/>
      <c r="DW169" s="45">
        <f t="shared" si="350"/>
        <v>0</v>
      </c>
      <c r="DX169" s="45">
        <f t="shared" si="350"/>
        <v>0</v>
      </c>
    </row>
    <row r="170" spans="1:130" x14ac:dyDescent="0.25">
      <c r="A170" s="540"/>
      <c r="B170" s="83" t="s">
        <v>72</v>
      </c>
      <c r="C170" s="47">
        <f t="shared" si="351"/>
        <v>0</v>
      </c>
      <c r="D170" s="110">
        <f t="shared" si="351"/>
        <v>0</v>
      </c>
      <c r="E170" s="35"/>
      <c r="F170" s="34"/>
      <c r="G170" s="35"/>
      <c r="H170" s="34"/>
      <c r="I170" s="35"/>
      <c r="J170" s="34"/>
      <c r="K170" s="35"/>
      <c r="L170" s="34"/>
      <c r="M170" s="35"/>
      <c r="N170" s="34"/>
      <c r="O170" s="39"/>
      <c r="P170" s="38"/>
      <c r="Q170" s="39"/>
      <c r="R170" s="38"/>
      <c r="S170" s="39"/>
      <c r="T170" s="38"/>
      <c r="U170" s="39"/>
      <c r="V170" s="38"/>
      <c r="W170" s="39"/>
      <c r="X170" s="38"/>
      <c r="Y170" s="39"/>
      <c r="Z170" s="38"/>
      <c r="AA170" s="39"/>
      <c r="AB170" s="38"/>
      <c r="AC170" s="39"/>
      <c r="AD170" s="38"/>
      <c r="AE170" s="39"/>
      <c r="AF170" s="38"/>
      <c r="AG170" s="39"/>
      <c r="AH170" s="38"/>
      <c r="AI170" s="35"/>
      <c r="AJ170" s="36"/>
      <c r="AK170" s="107"/>
      <c r="AL170" s="108"/>
      <c r="AM170" s="39"/>
      <c r="AN170" s="109"/>
      <c r="AO170" s="107"/>
      <c r="AP170" s="108"/>
      <c r="AQ170" s="37"/>
      <c r="AR170" s="109"/>
      <c r="AS170" s="107"/>
      <c r="AT170" s="109"/>
      <c r="AU170" s="37"/>
      <c r="AV170" s="109"/>
      <c r="AW170" s="136"/>
      <c r="AX170" s="111"/>
      <c r="AY170" s="43" t="str">
        <f t="shared" si="331"/>
        <v/>
      </c>
      <c r="AZ170" s="43"/>
      <c r="BA170" s="43"/>
      <c r="BB170" s="43"/>
      <c r="BC170" s="43"/>
      <c r="BD170" s="43"/>
      <c r="BE170" s="43"/>
      <c r="BF170" s="43"/>
      <c r="BG170" s="10"/>
      <c r="BH170" s="10"/>
      <c r="BI170" s="10"/>
      <c r="BJ170" s="10"/>
      <c r="BQ170" s="10"/>
      <c r="BR170" s="10"/>
      <c r="BS170" s="10"/>
      <c r="BT170" s="11"/>
      <c r="BU170" s="11"/>
      <c r="CA170" s="44" t="str">
        <f t="shared" si="332"/>
        <v/>
      </c>
      <c r="CB170" s="44" t="str">
        <f t="shared" si="333"/>
        <v/>
      </c>
      <c r="CC170" s="44" t="str">
        <f t="shared" si="334"/>
        <v/>
      </c>
      <c r="CD170" s="44" t="str">
        <f t="shared" si="335"/>
        <v/>
      </c>
      <c r="CE170" s="44" t="str">
        <f t="shared" si="336"/>
        <v/>
      </c>
      <c r="CF170" s="44" t="str">
        <f t="shared" si="337"/>
        <v/>
      </c>
      <c r="CG170" s="44" t="str">
        <f t="shared" si="338"/>
        <v/>
      </c>
      <c r="CH170" s="44" t="str">
        <f t="shared" si="339"/>
        <v/>
      </c>
      <c r="CI170" s="44" t="str">
        <f t="shared" si="340"/>
        <v/>
      </c>
      <c r="CJ170" s="44"/>
      <c r="CK170" s="44"/>
      <c r="CL170" s="44"/>
      <c r="CM170" s="44"/>
      <c r="CN170" s="44"/>
      <c r="CO170" s="44"/>
      <c r="CP170" s="44"/>
      <c r="CQ170" s="44"/>
      <c r="CR170" s="44"/>
      <c r="CS170" s="44"/>
      <c r="CT170" s="44"/>
      <c r="CU170" s="44"/>
      <c r="CV170" s="44"/>
      <c r="CW170" s="44" t="str">
        <f t="shared" si="341"/>
        <v/>
      </c>
      <c r="CX170" s="44" t="str">
        <f t="shared" si="342"/>
        <v/>
      </c>
      <c r="CY170" s="44"/>
      <c r="CZ170" s="44"/>
      <c r="DA170" s="45">
        <f t="shared" si="343"/>
        <v>0</v>
      </c>
      <c r="DB170" s="45">
        <f t="shared" si="344"/>
        <v>0</v>
      </c>
      <c r="DC170" s="45">
        <f t="shared" si="344"/>
        <v>0</v>
      </c>
      <c r="DD170" s="45">
        <f t="shared" si="345"/>
        <v>0</v>
      </c>
      <c r="DE170" s="45">
        <f t="shared" si="345"/>
        <v>0</v>
      </c>
      <c r="DF170" s="45">
        <f t="shared" si="346"/>
        <v>0</v>
      </c>
      <c r="DG170" s="45">
        <f t="shared" si="347"/>
        <v>0</v>
      </c>
      <c r="DH170" s="45">
        <f t="shared" si="348"/>
        <v>0</v>
      </c>
      <c r="DI170" s="45">
        <f t="shared" si="349"/>
        <v>0</v>
      </c>
      <c r="DJ170" s="45"/>
      <c r="DK170" s="45"/>
      <c r="DL170" s="45"/>
      <c r="DM170" s="45"/>
      <c r="DN170" s="45"/>
      <c r="DO170" s="45"/>
      <c r="DP170" s="45"/>
      <c r="DQ170" s="45"/>
      <c r="DR170" s="45"/>
      <c r="DS170" s="45"/>
      <c r="DT170" s="45"/>
      <c r="DU170" s="45"/>
      <c r="DV170" s="45"/>
      <c r="DW170" s="45">
        <f t="shared" si="350"/>
        <v>0</v>
      </c>
      <c r="DX170" s="45">
        <f t="shared" si="350"/>
        <v>0</v>
      </c>
    </row>
    <row r="171" spans="1:130" x14ac:dyDescent="0.25">
      <c r="A171" s="541"/>
      <c r="B171" s="96" t="s">
        <v>73</v>
      </c>
      <c r="C171" s="116">
        <f t="shared" si="351"/>
        <v>0</v>
      </c>
      <c r="D171" s="137">
        <f t="shared" si="351"/>
        <v>0</v>
      </c>
      <c r="E171" s="138"/>
      <c r="F171" s="139"/>
      <c r="G171" s="138"/>
      <c r="H171" s="139"/>
      <c r="I171" s="138"/>
      <c r="J171" s="139"/>
      <c r="K171" s="138"/>
      <c r="L171" s="139"/>
      <c r="M171" s="138"/>
      <c r="N171" s="139"/>
      <c r="O171" s="60"/>
      <c r="P171" s="59"/>
      <c r="Q171" s="60"/>
      <c r="R171" s="59"/>
      <c r="S171" s="60"/>
      <c r="T171" s="59"/>
      <c r="U171" s="60"/>
      <c r="V171" s="59"/>
      <c r="W171" s="60"/>
      <c r="X171" s="59"/>
      <c r="Y171" s="60"/>
      <c r="Z171" s="59"/>
      <c r="AA171" s="60"/>
      <c r="AB171" s="59"/>
      <c r="AC171" s="60"/>
      <c r="AD171" s="59"/>
      <c r="AE171" s="60"/>
      <c r="AF171" s="59"/>
      <c r="AG171" s="60"/>
      <c r="AH171" s="59"/>
      <c r="AI171" s="138"/>
      <c r="AJ171" s="140"/>
      <c r="AK171" s="124"/>
      <c r="AL171" s="141"/>
      <c r="AM171" s="60"/>
      <c r="AN171" s="125"/>
      <c r="AO171" s="124"/>
      <c r="AP171" s="141"/>
      <c r="AQ171" s="58"/>
      <c r="AR171" s="125"/>
      <c r="AS171" s="124"/>
      <c r="AT171" s="125"/>
      <c r="AU171" s="58"/>
      <c r="AV171" s="125"/>
      <c r="AW171" s="142"/>
      <c r="AX171" s="143"/>
      <c r="AY171" s="43" t="str">
        <f t="shared" si="331"/>
        <v/>
      </c>
      <c r="AZ171" s="43"/>
      <c r="BA171" s="43"/>
      <c r="BB171" s="43"/>
      <c r="BC171" s="43"/>
      <c r="BD171" s="43"/>
      <c r="BE171" s="43"/>
      <c r="BF171" s="43"/>
      <c r="BG171" s="10"/>
      <c r="BH171" s="10"/>
      <c r="BI171" s="10"/>
      <c r="BJ171" s="10"/>
      <c r="BQ171" s="10"/>
      <c r="BR171" s="10"/>
      <c r="BS171" s="10"/>
      <c r="BT171" s="11"/>
      <c r="BU171" s="11"/>
      <c r="CA171" s="44" t="str">
        <f t="shared" si="332"/>
        <v/>
      </c>
      <c r="CB171" s="44" t="str">
        <f t="shared" si="333"/>
        <v/>
      </c>
      <c r="CC171" s="44" t="str">
        <f t="shared" si="334"/>
        <v/>
      </c>
      <c r="CD171" s="44" t="str">
        <f t="shared" si="335"/>
        <v/>
      </c>
      <c r="CE171" s="44" t="str">
        <f t="shared" si="336"/>
        <v/>
      </c>
      <c r="CF171" s="44" t="str">
        <f t="shared" si="337"/>
        <v/>
      </c>
      <c r="CG171" s="44" t="str">
        <f t="shared" si="338"/>
        <v/>
      </c>
      <c r="CH171" s="44" t="str">
        <f t="shared" si="339"/>
        <v/>
      </c>
      <c r="CI171" s="44" t="str">
        <f t="shared" si="340"/>
        <v/>
      </c>
      <c r="CJ171" s="44"/>
      <c r="CK171" s="44"/>
      <c r="CL171" s="44"/>
      <c r="CM171" s="44"/>
      <c r="CN171" s="44"/>
      <c r="CO171" s="44"/>
      <c r="CP171" s="44"/>
      <c r="CQ171" s="44"/>
      <c r="CR171" s="44"/>
      <c r="CS171" s="44"/>
      <c r="CT171" s="44"/>
      <c r="CU171" s="44"/>
      <c r="CV171" s="44"/>
      <c r="CW171" s="44" t="str">
        <f t="shared" si="341"/>
        <v/>
      </c>
      <c r="CX171" s="44" t="str">
        <f t="shared" si="342"/>
        <v/>
      </c>
      <c r="CY171" s="44"/>
      <c r="CZ171" s="44"/>
      <c r="DA171" s="45">
        <f t="shared" si="343"/>
        <v>0</v>
      </c>
      <c r="DB171" s="45">
        <f t="shared" si="344"/>
        <v>0</v>
      </c>
      <c r="DC171" s="45">
        <f t="shared" si="344"/>
        <v>0</v>
      </c>
      <c r="DD171" s="45">
        <f t="shared" si="345"/>
        <v>0</v>
      </c>
      <c r="DE171" s="45">
        <f t="shared" si="345"/>
        <v>0</v>
      </c>
      <c r="DF171" s="45">
        <f t="shared" si="346"/>
        <v>0</v>
      </c>
      <c r="DG171" s="45">
        <f t="shared" si="347"/>
        <v>0</v>
      </c>
      <c r="DH171" s="45">
        <f t="shared" si="348"/>
        <v>0</v>
      </c>
      <c r="DI171" s="45">
        <f t="shared" si="349"/>
        <v>0</v>
      </c>
      <c r="DJ171" s="45"/>
      <c r="DK171" s="45"/>
      <c r="DL171" s="45"/>
      <c r="DM171" s="45"/>
      <c r="DN171" s="45"/>
      <c r="DO171" s="45"/>
      <c r="DP171" s="45"/>
      <c r="DQ171" s="45"/>
      <c r="DR171" s="45"/>
      <c r="DS171" s="45"/>
      <c r="DT171" s="45"/>
      <c r="DU171" s="45"/>
      <c r="DV171" s="45"/>
      <c r="DW171" s="45">
        <f t="shared" si="350"/>
        <v>0</v>
      </c>
      <c r="DX171" s="45">
        <f t="shared" si="350"/>
        <v>0</v>
      </c>
    </row>
    <row r="172" spans="1:130" x14ac:dyDescent="0.25">
      <c r="A172" s="531" t="s">
        <v>52</v>
      </c>
      <c r="B172" s="532"/>
      <c r="C172" s="127">
        <f t="shared" ref="C172:D174" si="352">+E172+G172+I172+K172+M172+O172+Q172+S172+U172+W172+Y172+AA172+AC172+AE172+AG172+AI172</f>
        <v>0</v>
      </c>
      <c r="D172" s="110">
        <f t="shared" si="352"/>
        <v>0</v>
      </c>
      <c r="E172" s="84"/>
      <c r="F172" s="85"/>
      <c r="G172" s="84"/>
      <c r="H172" s="85"/>
      <c r="I172" s="84"/>
      <c r="J172" s="85"/>
      <c r="K172" s="84"/>
      <c r="L172" s="85"/>
      <c r="M172" s="144"/>
      <c r="N172" s="145"/>
      <c r="O172" s="144"/>
      <c r="P172" s="145"/>
      <c r="Q172" s="144"/>
      <c r="R172" s="145"/>
      <c r="S172" s="144"/>
      <c r="T172" s="145"/>
      <c r="U172" s="144"/>
      <c r="V172" s="145"/>
      <c r="W172" s="144"/>
      <c r="X172" s="145"/>
      <c r="Y172" s="144"/>
      <c r="Z172" s="145"/>
      <c r="AA172" s="144"/>
      <c r="AB172" s="145"/>
      <c r="AC172" s="144"/>
      <c r="AD172" s="146"/>
      <c r="AE172" s="144"/>
      <c r="AF172" s="146"/>
      <c r="AG172" s="73"/>
      <c r="AH172" s="76"/>
      <c r="AI172" s="144"/>
      <c r="AJ172" s="145"/>
      <c r="AK172" s="133"/>
      <c r="AL172" s="86"/>
      <c r="AM172" s="84"/>
      <c r="AN172" s="106"/>
      <c r="AO172" s="133">
        <v>0</v>
      </c>
      <c r="AP172" s="86">
        <v>0</v>
      </c>
      <c r="AQ172" s="147">
        <v>0</v>
      </c>
      <c r="AR172" s="106">
        <v>0</v>
      </c>
      <c r="AS172" s="133"/>
      <c r="AT172" s="106"/>
      <c r="AU172" s="133"/>
      <c r="AV172" s="86"/>
      <c r="AW172" s="133"/>
      <c r="AX172" s="86"/>
      <c r="AY172" s="43" t="str">
        <f t="shared" si="331"/>
        <v/>
      </c>
      <c r="AZ172" s="43"/>
      <c r="BA172" s="43"/>
      <c r="BB172" s="43"/>
      <c r="BC172" s="43"/>
      <c r="BD172" s="43"/>
      <c r="BE172" s="43"/>
      <c r="BF172" s="43"/>
      <c r="BG172" s="10"/>
      <c r="BH172" s="10"/>
      <c r="BI172" s="10"/>
      <c r="BJ172" s="10"/>
      <c r="BQ172" s="10"/>
      <c r="BR172" s="10"/>
      <c r="BS172" s="10"/>
      <c r="BT172" s="11"/>
      <c r="BU172" s="11"/>
      <c r="CA172" s="44" t="str">
        <f t="shared" si="332"/>
        <v/>
      </c>
      <c r="CB172" s="44" t="str">
        <f t="shared" si="333"/>
        <v/>
      </c>
      <c r="CC172" s="44" t="str">
        <f t="shared" si="334"/>
        <v/>
      </c>
      <c r="CD172" s="44" t="str">
        <f t="shared" si="335"/>
        <v/>
      </c>
      <c r="CE172" s="44" t="str">
        <f t="shared" si="336"/>
        <v/>
      </c>
      <c r="CF172" s="44" t="str">
        <f t="shared" si="337"/>
        <v/>
      </c>
      <c r="CG172" s="44" t="str">
        <f t="shared" si="338"/>
        <v/>
      </c>
      <c r="CH172" s="44" t="str">
        <f t="shared" si="339"/>
        <v/>
      </c>
      <c r="CI172" s="44" t="str">
        <f t="shared" si="340"/>
        <v/>
      </c>
      <c r="CJ172" s="44"/>
      <c r="CK172" s="44"/>
      <c r="CL172" s="44"/>
      <c r="CM172" s="44"/>
      <c r="CN172" s="44"/>
      <c r="CO172" s="44"/>
      <c r="CP172" s="44"/>
      <c r="CQ172" s="44"/>
      <c r="CR172" s="44"/>
      <c r="CS172" s="44"/>
      <c r="CT172" s="44"/>
      <c r="CU172" s="44"/>
      <c r="CV172" s="44"/>
      <c r="CW172" s="44" t="str">
        <f t="shared" si="341"/>
        <v/>
      </c>
      <c r="CX172" s="44" t="str">
        <f t="shared" si="342"/>
        <v/>
      </c>
      <c r="CY172" s="44"/>
      <c r="CZ172" s="44"/>
      <c r="DA172" s="45">
        <f t="shared" si="343"/>
        <v>0</v>
      </c>
      <c r="DB172" s="45">
        <f t="shared" si="344"/>
        <v>0</v>
      </c>
      <c r="DC172" s="45">
        <f t="shared" si="344"/>
        <v>0</v>
      </c>
      <c r="DD172" s="45">
        <f t="shared" si="345"/>
        <v>0</v>
      </c>
      <c r="DE172" s="45">
        <f t="shared" si="345"/>
        <v>0</v>
      </c>
      <c r="DF172" s="45">
        <f t="shared" si="346"/>
        <v>0</v>
      </c>
      <c r="DG172" s="45">
        <f t="shared" si="347"/>
        <v>0</v>
      </c>
      <c r="DH172" s="45">
        <f t="shared" si="348"/>
        <v>0</v>
      </c>
      <c r="DI172" s="45">
        <f t="shared" si="349"/>
        <v>0</v>
      </c>
      <c r="DJ172" s="45"/>
      <c r="DK172" s="45"/>
      <c r="DL172" s="45"/>
      <c r="DM172" s="45"/>
      <c r="DN172" s="45"/>
      <c r="DO172" s="45"/>
      <c r="DP172" s="45"/>
      <c r="DQ172" s="45"/>
      <c r="DR172" s="45"/>
      <c r="DS172" s="45"/>
      <c r="DT172" s="45"/>
      <c r="DU172" s="45"/>
      <c r="DV172" s="45"/>
      <c r="DW172" s="45">
        <f t="shared" si="350"/>
        <v>0</v>
      </c>
      <c r="DX172" s="45">
        <f t="shared" si="350"/>
        <v>0</v>
      </c>
    </row>
    <row r="173" spans="1:130" x14ac:dyDescent="0.25">
      <c r="A173" s="533" t="s">
        <v>93</v>
      </c>
      <c r="B173" s="534"/>
      <c r="C173" s="47">
        <f t="shared" si="352"/>
        <v>1</v>
      </c>
      <c r="D173" s="112">
        <f t="shared" si="352"/>
        <v>0</v>
      </c>
      <c r="E173" s="39"/>
      <c r="F173" s="38"/>
      <c r="G173" s="39"/>
      <c r="H173" s="38"/>
      <c r="I173" s="39"/>
      <c r="J173" s="38"/>
      <c r="K173" s="39"/>
      <c r="L173" s="38"/>
      <c r="M173" s="39"/>
      <c r="N173" s="38"/>
      <c r="O173" s="118"/>
      <c r="P173" s="119"/>
      <c r="Q173" s="118"/>
      <c r="R173" s="119"/>
      <c r="S173" s="118"/>
      <c r="T173" s="119"/>
      <c r="U173" s="118"/>
      <c r="V173" s="119"/>
      <c r="W173" s="118">
        <v>1</v>
      </c>
      <c r="X173" s="119"/>
      <c r="Y173" s="118"/>
      <c r="Z173" s="119"/>
      <c r="AA173" s="118"/>
      <c r="AB173" s="119"/>
      <c r="AC173" s="118"/>
      <c r="AD173" s="148"/>
      <c r="AE173" s="118"/>
      <c r="AF173" s="148"/>
      <c r="AG173" s="118"/>
      <c r="AH173" s="149"/>
      <c r="AI173" s="118"/>
      <c r="AJ173" s="119"/>
      <c r="AK173" s="120">
        <v>1</v>
      </c>
      <c r="AL173" s="121"/>
      <c r="AM173" s="118"/>
      <c r="AN173" s="122"/>
      <c r="AO173" s="120">
        <v>0</v>
      </c>
      <c r="AP173" s="121">
        <v>0</v>
      </c>
      <c r="AQ173" s="123">
        <v>0</v>
      </c>
      <c r="AR173" s="122">
        <v>0</v>
      </c>
      <c r="AS173" s="120">
        <v>0</v>
      </c>
      <c r="AT173" s="122">
        <v>0</v>
      </c>
      <c r="AU173" s="120">
        <v>0</v>
      </c>
      <c r="AV173" s="121">
        <v>0</v>
      </c>
      <c r="AW173" s="120">
        <v>0</v>
      </c>
      <c r="AX173" s="121"/>
      <c r="AY173" s="43" t="str">
        <f t="shared" si="331"/>
        <v/>
      </c>
      <c r="AZ173" s="43"/>
      <c r="BA173" s="43"/>
      <c r="BB173" s="43"/>
      <c r="BC173" s="43"/>
      <c r="BD173" s="43"/>
      <c r="BE173" s="43"/>
      <c r="BF173" s="43"/>
      <c r="BG173" s="10"/>
      <c r="BH173" s="10"/>
      <c r="BI173" s="10"/>
      <c r="BJ173" s="10"/>
      <c r="BQ173" s="10"/>
      <c r="BR173" s="10"/>
      <c r="BS173" s="10"/>
      <c r="BT173" s="11"/>
      <c r="BU173" s="11"/>
      <c r="CA173" s="44" t="str">
        <f t="shared" si="332"/>
        <v/>
      </c>
      <c r="CB173" s="44" t="str">
        <f t="shared" si="333"/>
        <v/>
      </c>
      <c r="CC173" s="44" t="str">
        <f t="shared" si="334"/>
        <v/>
      </c>
      <c r="CD173" s="44" t="str">
        <f t="shared" si="335"/>
        <v/>
      </c>
      <c r="CE173" s="44" t="str">
        <f t="shared" si="336"/>
        <v/>
      </c>
      <c r="CF173" s="44" t="str">
        <f t="shared" si="337"/>
        <v/>
      </c>
      <c r="CG173" s="44" t="str">
        <f t="shared" si="338"/>
        <v/>
      </c>
      <c r="CH173" s="44" t="str">
        <f t="shared" si="339"/>
        <v/>
      </c>
      <c r="CI173" s="44" t="str">
        <f t="shared" si="340"/>
        <v/>
      </c>
      <c r="CJ173" s="44"/>
      <c r="CK173" s="44"/>
      <c r="CL173" s="44"/>
      <c r="CM173" s="44"/>
      <c r="CN173" s="44"/>
      <c r="CO173" s="44"/>
      <c r="CP173" s="44"/>
      <c r="CQ173" s="44"/>
      <c r="CR173" s="44"/>
      <c r="CS173" s="44"/>
      <c r="CT173" s="44"/>
      <c r="CU173" s="44"/>
      <c r="CV173" s="44"/>
      <c r="CW173" s="44" t="str">
        <f t="shared" si="341"/>
        <v/>
      </c>
      <c r="CX173" s="44" t="str">
        <f t="shared" si="342"/>
        <v/>
      </c>
      <c r="CY173" s="44"/>
      <c r="CZ173" s="44"/>
      <c r="DA173" s="45">
        <f t="shared" si="343"/>
        <v>0</v>
      </c>
      <c r="DB173" s="45">
        <f t="shared" si="344"/>
        <v>0</v>
      </c>
      <c r="DC173" s="45">
        <f t="shared" si="344"/>
        <v>0</v>
      </c>
      <c r="DD173" s="45">
        <f t="shared" si="345"/>
        <v>0</v>
      </c>
      <c r="DE173" s="45">
        <f t="shared" si="345"/>
        <v>0</v>
      </c>
      <c r="DF173" s="45">
        <f t="shared" si="346"/>
        <v>0</v>
      </c>
      <c r="DG173" s="45">
        <f t="shared" si="347"/>
        <v>0</v>
      </c>
      <c r="DH173" s="45">
        <f t="shared" si="348"/>
        <v>0</v>
      </c>
      <c r="DI173" s="45">
        <f t="shared" si="349"/>
        <v>0</v>
      </c>
      <c r="DJ173" s="45"/>
      <c r="DK173" s="45"/>
      <c r="DL173" s="45"/>
      <c r="DM173" s="45"/>
      <c r="DN173" s="45"/>
      <c r="DO173" s="45"/>
      <c r="DP173" s="45"/>
      <c r="DQ173" s="45"/>
      <c r="DR173" s="45"/>
      <c r="DS173" s="45"/>
      <c r="DT173" s="45"/>
      <c r="DU173" s="45"/>
      <c r="DV173" s="45"/>
      <c r="DW173" s="45">
        <f t="shared" si="350"/>
        <v>0</v>
      </c>
      <c r="DX173" s="45">
        <f t="shared" si="350"/>
        <v>0</v>
      </c>
    </row>
    <row r="174" spans="1:130" x14ac:dyDescent="0.25">
      <c r="A174" s="533" t="s">
        <v>54</v>
      </c>
      <c r="B174" s="534"/>
      <c r="C174" s="47">
        <f t="shared" si="352"/>
        <v>3</v>
      </c>
      <c r="D174" s="112">
        <f>+F174+H174+J174+L174+N174+P174+R174+T174+V174+X174+Z174+AB174+AD174+AF174+AH174+AJ174</f>
        <v>0</v>
      </c>
      <c r="E174" s="39"/>
      <c r="F174" s="38"/>
      <c r="G174" s="39"/>
      <c r="H174" s="38"/>
      <c r="I174" s="39"/>
      <c r="J174" s="38"/>
      <c r="K174" s="39"/>
      <c r="L174" s="38"/>
      <c r="M174" s="39">
        <v>1</v>
      </c>
      <c r="N174" s="38"/>
      <c r="O174" s="118">
        <v>1</v>
      </c>
      <c r="P174" s="119"/>
      <c r="Q174" s="118"/>
      <c r="R174" s="119"/>
      <c r="S174" s="118"/>
      <c r="T174" s="119"/>
      <c r="U174" s="118"/>
      <c r="V174" s="119"/>
      <c r="W174" s="118"/>
      <c r="X174" s="119"/>
      <c r="Y174" s="118"/>
      <c r="Z174" s="119"/>
      <c r="AA174" s="118"/>
      <c r="AB174" s="119"/>
      <c r="AC174" s="118"/>
      <c r="AD174" s="148"/>
      <c r="AE174" s="118">
        <v>1</v>
      </c>
      <c r="AF174" s="148"/>
      <c r="AG174" s="118"/>
      <c r="AH174" s="149"/>
      <c r="AI174" s="118"/>
      <c r="AJ174" s="119"/>
      <c r="AK174" s="120">
        <v>1</v>
      </c>
      <c r="AL174" s="121"/>
      <c r="AM174" s="118">
        <v>2</v>
      </c>
      <c r="AN174" s="122"/>
      <c r="AO174" s="120">
        <v>0</v>
      </c>
      <c r="AP174" s="121">
        <v>0</v>
      </c>
      <c r="AQ174" s="123">
        <v>0</v>
      </c>
      <c r="AR174" s="122">
        <v>0</v>
      </c>
      <c r="AS174" s="120">
        <v>0</v>
      </c>
      <c r="AT174" s="122">
        <v>0</v>
      </c>
      <c r="AU174" s="120">
        <v>0</v>
      </c>
      <c r="AV174" s="121">
        <v>0</v>
      </c>
      <c r="AW174" s="120">
        <v>0</v>
      </c>
      <c r="AX174" s="121"/>
      <c r="AY174" s="43" t="str">
        <f t="shared" si="331"/>
        <v/>
      </c>
      <c r="AZ174" s="43"/>
      <c r="BA174" s="43"/>
      <c r="BB174" s="43"/>
      <c r="BC174" s="43"/>
      <c r="BD174" s="43"/>
      <c r="BE174" s="43"/>
      <c r="BF174" s="43"/>
      <c r="BG174" s="10"/>
      <c r="BH174" s="10"/>
      <c r="BI174" s="10"/>
      <c r="BJ174" s="10"/>
      <c r="BQ174" s="10"/>
      <c r="BR174" s="10"/>
      <c r="BS174" s="10"/>
      <c r="BT174" s="11"/>
      <c r="BU174" s="11"/>
      <c r="CA174" s="44" t="str">
        <f t="shared" si="332"/>
        <v/>
      </c>
      <c r="CB174" s="44" t="str">
        <f t="shared" si="333"/>
        <v/>
      </c>
      <c r="CC174" s="44" t="str">
        <f t="shared" si="334"/>
        <v/>
      </c>
      <c r="CD174" s="44" t="str">
        <f t="shared" si="335"/>
        <v/>
      </c>
      <c r="CE174" s="44" t="str">
        <f t="shared" si="336"/>
        <v/>
      </c>
      <c r="CF174" s="44" t="str">
        <f t="shared" si="337"/>
        <v/>
      </c>
      <c r="CG174" s="44" t="str">
        <f t="shared" si="338"/>
        <v/>
      </c>
      <c r="CH174" s="44" t="str">
        <f t="shared" si="339"/>
        <v/>
      </c>
      <c r="CI174" s="44" t="str">
        <f t="shared" si="340"/>
        <v/>
      </c>
      <c r="CJ174" s="44"/>
      <c r="CK174" s="44"/>
      <c r="CL174" s="44"/>
      <c r="CM174" s="44"/>
      <c r="CN174" s="44"/>
      <c r="CO174" s="44"/>
      <c r="CP174" s="44"/>
      <c r="CQ174" s="44"/>
      <c r="CR174" s="44"/>
      <c r="CS174" s="44"/>
      <c r="CT174" s="44"/>
      <c r="CU174" s="44"/>
      <c r="CV174" s="44"/>
      <c r="CW174" s="44" t="str">
        <f t="shared" si="341"/>
        <v/>
      </c>
      <c r="CX174" s="44" t="str">
        <f t="shared" si="342"/>
        <v/>
      </c>
      <c r="CY174" s="44"/>
      <c r="CZ174" s="44"/>
      <c r="DA174" s="45">
        <f t="shared" si="343"/>
        <v>0</v>
      </c>
      <c r="DB174" s="45">
        <f t="shared" si="344"/>
        <v>0</v>
      </c>
      <c r="DC174" s="45">
        <f t="shared" si="344"/>
        <v>0</v>
      </c>
      <c r="DD174" s="45">
        <f t="shared" si="345"/>
        <v>0</v>
      </c>
      <c r="DE174" s="45">
        <f t="shared" si="345"/>
        <v>0</v>
      </c>
      <c r="DF174" s="45">
        <f t="shared" si="346"/>
        <v>0</v>
      </c>
      <c r="DG174" s="45">
        <f t="shared" si="347"/>
        <v>0</v>
      </c>
      <c r="DH174" s="45">
        <f t="shared" si="348"/>
        <v>0</v>
      </c>
      <c r="DI174" s="45">
        <f t="shared" si="349"/>
        <v>0</v>
      </c>
      <c r="DJ174" s="45"/>
      <c r="DK174" s="45"/>
      <c r="DL174" s="45"/>
      <c r="DM174" s="45"/>
      <c r="DN174" s="45"/>
      <c r="DO174" s="45"/>
      <c r="DP174" s="45"/>
      <c r="DQ174" s="45"/>
      <c r="DR174" s="45"/>
      <c r="DS174" s="45"/>
      <c r="DT174" s="45"/>
      <c r="DU174" s="45"/>
      <c r="DV174" s="45"/>
      <c r="DW174" s="45">
        <f t="shared" si="350"/>
        <v>0</v>
      </c>
      <c r="DX174" s="45">
        <f t="shared" si="350"/>
        <v>0</v>
      </c>
    </row>
    <row r="175" spans="1:130" x14ac:dyDescent="0.25">
      <c r="A175" s="533" t="s">
        <v>94</v>
      </c>
      <c r="B175" s="534"/>
      <c r="C175" s="47">
        <f t="shared" ref="C175:D177" si="353">+O175+Q175+S175+U175+W175+Y175+AA175+AC175+AE175+AG175+AI175</f>
        <v>0</v>
      </c>
      <c r="D175" s="150">
        <f t="shared" si="353"/>
        <v>0</v>
      </c>
      <c r="E175" s="35"/>
      <c r="F175" s="34"/>
      <c r="G175" s="35"/>
      <c r="H175" s="34"/>
      <c r="I175" s="35"/>
      <c r="J175" s="34"/>
      <c r="K175" s="35"/>
      <c r="L175" s="34"/>
      <c r="M175" s="35"/>
      <c r="N175" s="34"/>
      <c r="O175" s="118"/>
      <c r="P175" s="119"/>
      <c r="Q175" s="118"/>
      <c r="R175" s="119"/>
      <c r="S175" s="118"/>
      <c r="T175" s="119"/>
      <c r="U175" s="118"/>
      <c r="V175" s="119"/>
      <c r="W175" s="118"/>
      <c r="X175" s="119"/>
      <c r="Y175" s="118"/>
      <c r="Z175" s="119"/>
      <c r="AA175" s="118"/>
      <c r="AB175" s="119"/>
      <c r="AC175" s="118"/>
      <c r="AD175" s="148"/>
      <c r="AE175" s="118"/>
      <c r="AF175" s="148"/>
      <c r="AG175" s="118"/>
      <c r="AH175" s="149"/>
      <c r="AI175" s="118"/>
      <c r="AJ175" s="119"/>
      <c r="AK175" s="120"/>
      <c r="AL175" s="121"/>
      <c r="AM175" s="118"/>
      <c r="AN175" s="122"/>
      <c r="AO175" s="120">
        <v>0</v>
      </c>
      <c r="AP175" s="121">
        <v>0</v>
      </c>
      <c r="AQ175" s="123">
        <v>0</v>
      </c>
      <c r="AR175" s="122">
        <v>0</v>
      </c>
      <c r="AS175" s="120"/>
      <c r="AT175" s="122"/>
      <c r="AU175" s="120"/>
      <c r="AV175" s="121"/>
      <c r="AW175" s="120"/>
      <c r="AX175" s="121"/>
      <c r="AY175" s="43" t="str">
        <f t="shared" si="331"/>
        <v/>
      </c>
      <c r="AZ175" s="43"/>
      <c r="BA175" s="43"/>
      <c r="BB175" s="43"/>
      <c r="BC175" s="43"/>
      <c r="BD175" s="43"/>
      <c r="BE175" s="43"/>
      <c r="BF175" s="43"/>
      <c r="BG175" s="10"/>
      <c r="BH175" s="10"/>
      <c r="BI175" s="10"/>
      <c r="BJ175" s="10"/>
      <c r="BQ175" s="10"/>
      <c r="BR175" s="10"/>
      <c r="BS175" s="10"/>
      <c r="BT175" s="11"/>
      <c r="BU175" s="11"/>
      <c r="CA175" s="44" t="str">
        <f t="shared" si="332"/>
        <v/>
      </c>
      <c r="CB175" s="44" t="str">
        <f t="shared" si="333"/>
        <v/>
      </c>
      <c r="CC175" s="44" t="str">
        <f t="shared" si="334"/>
        <v/>
      </c>
      <c r="CD175" s="44" t="str">
        <f t="shared" si="335"/>
        <v/>
      </c>
      <c r="CE175" s="44" t="str">
        <f t="shared" si="336"/>
        <v/>
      </c>
      <c r="CF175" s="44" t="str">
        <f t="shared" si="337"/>
        <v/>
      </c>
      <c r="CG175" s="44" t="str">
        <f t="shared" si="338"/>
        <v/>
      </c>
      <c r="CH175" s="44" t="str">
        <f t="shared" si="339"/>
        <v/>
      </c>
      <c r="CI175" s="44" t="str">
        <f t="shared" si="340"/>
        <v/>
      </c>
      <c r="CJ175" s="44"/>
      <c r="CK175" s="44"/>
      <c r="CL175" s="44"/>
      <c r="CM175" s="44"/>
      <c r="CN175" s="44"/>
      <c r="CO175" s="44"/>
      <c r="CP175" s="44"/>
      <c r="CQ175" s="44"/>
      <c r="CR175" s="44"/>
      <c r="CS175" s="44"/>
      <c r="CT175" s="44"/>
      <c r="CU175" s="44"/>
      <c r="CV175" s="44"/>
      <c r="CW175" s="44" t="str">
        <f t="shared" si="341"/>
        <v/>
      </c>
      <c r="CX175" s="44" t="str">
        <f t="shared" si="342"/>
        <v/>
      </c>
      <c r="CY175" s="44"/>
      <c r="CZ175" s="44"/>
      <c r="DA175" s="45">
        <f t="shared" si="343"/>
        <v>0</v>
      </c>
      <c r="DB175" s="45">
        <f t="shared" si="344"/>
        <v>0</v>
      </c>
      <c r="DC175" s="45">
        <f t="shared" si="344"/>
        <v>0</v>
      </c>
      <c r="DD175" s="45">
        <f t="shared" si="345"/>
        <v>0</v>
      </c>
      <c r="DE175" s="45">
        <f t="shared" si="345"/>
        <v>0</v>
      </c>
      <c r="DF175" s="45">
        <f t="shared" si="346"/>
        <v>0</v>
      </c>
      <c r="DG175" s="45">
        <f t="shared" si="347"/>
        <v>0</v>
      </c>
      <c r="DH175" s="45">
        <f t="shared" si="348"/>
        <v>0</v>
      </c>
      <c r="DI175" s="45">
        <f t="shared" si="349"/>
        <v>0</v>
      </c>
      <c r="DJ175" s="45"/>
      <c r="DK175" s="45"/>
      <c r="DL175" s="45"/>
      <c r="DM175" s="45"/>
      <c r="DN175" s="45"/>
      <c r="DO175" s="45"/>
      <c r="DP175" s="45"/>
      <c r="DQ175" s="45"/>
      <c r="DR175" s="45"/>
      <c r="DS175" s="45"/>
      <c r="DT175" s="45"/>
      <c r="DU175" s="45"/>
      <c r="DV175" s="45"/>
      <c r="DW175" s="45">
        <f t="shared" si="350"/>
        <v>0</v>
      </c>
      <c r="DX175" s="45">
        <f t="shared" si="350"/>
        <v>0</v>
      </c>
    </row>
    <row r="176" spans="1:130" x14ac:dyDescent="0.25">
      <c r="A176" s="533" t="s">
        <v>95</v>
      </c>
      <c r="B176" s="534"/>
      <c r="C176" s="47">
        <f t="shared" si="353"/>
        <v>0</v>
      </c>
      <c r="D176" s="150">
        <f t="shared" si="353"/>
        <v>0</v>
      </c>
      <c r="E176" s="35"/>
      <c r="F176" s="34"/>
      <c r="G176" s="35"/>
      <c r="H176" s="34"/>
      <c r="I176" s="35"/>
      <c r="J176" s="34"/>
      <c r="K176" s="35"/>
      <c r="L176" s="34"/>
      <c r="M176" s="35"/>
      <c r="N176" s="34"/>
      <c r="O176" s="118"/>
      <c r="P176" s="119"/>
      <c r="Q176" s="118"/>
      <c r="R176" s="119"/>
      <c r="S176" s="118"/>
      <c r="T176" s="119"/>
      <c r="U176" s="118"/>
      <c r="V176" s="119"/>
      <c r="W176" s="118"/>
      <c r="X176" s="119"/>
      <c r="Y176" s="118"/>
      <c r="Z176" s="119"/>
      <c r="AA176" s="118"/>
      <c r="AB176" s="119"/>
      <c r="AC176" s="118"/>
      <c r="AD176" s="148"/>
      <c r="AE176" s="118"/>
      <c r="AF176" s="148"/>
      <c r="AG176" s="39"/>
      <c r="AH176" s="121"/>
      <c r="AI176" s="39"/>
      <c r="AJ176" s="123"/>
      <c r="AK176" s="120"/>
      <c r="AL176" s="121"/>
      <c r="AM176" s="118"/>
      <c r="AN176" s="122"/>
      <c r="AO176" s="120">
        <v>0</v>
      </c>
      <c r="AP176" s="121">
        <v>0</v>
      </c>
      <c r="AQ176" s="123">
        <v>0</v>
      </c>
      <c r="AR176" s="122">
        <v>0</v>
      </c>
      <c r="AS176" s="120"/>
      <c r="AT176" s="122"/>
      <c r="AU176" s="120"/>
      <c r="AV176" s="121"/>
      <c r="AW176" s="120"/>
      <c r="AX176" s="121"/>
      <c r="AY176" s="43" t="str">
        <f t="shared" si="331"/>
        <v/>
      </c>
      <c r="AZ176" s="43"/>
      <c r="BA176" s="43"/>
      <c r="BB176" s="43"/>
      <c r="BC176" s="43"/>
      <c r="BD176" s="43"/>
      <c r="BE176" s="43"/>
      <c r="BF176" s="43"/>
      <c r="BG176" s="10"/>
      <c r="BH176" s="10"/>
      <c r="BI176" s="10"/>
      <c r="BJ176" s="10"/>
      <c r="BQ176" s="10"/>
      <c r="BR176" s="10"/>
      <c r="BS176" s="10"/>
      <c r="BT176" s="11"/>
      <c r="BU176" s="11"/>
      <c r="CA176" s="44" t="str">
        <f t="shared" si="332"/>
        <v/>
      </c>
      <c r="CB176" s="44" t="str">
        <f t="shared" si="333"/>
        <v/>
      </c>
      <c r="CC176" s="44" t="str">
        <f t="shared" si="334"/>
        <v/>
      </c>
      <c r="CD176" s="44" t="str">
        <f t="shared" si="335"/>
        <v/>
      </c>
      <c r="CE176" s="44" t="str">
        <f t="shared" si="336"/>
        <v/>
      </c>
      <c r="CF176" s="44" t="str">
        <f t="shared" si="337"/>
        <v/>
      </c>
      <c r="CG176" s="44" t="str">
        <f t="shared" si="338"/>
        <v/>
      </c>
      <c r="CH176" s="44" t="str">
        <f t="shared" si="339"/>
        <v/>
      </c>
      <c r="CI176" s="44" t="str">
        <f t="shared" si="340"/>
        <v/>
      </c>
      <c r="CJ176" s="44"/>
      <c r="CK176" s="44"/>
      <c r="CL176" s="44"/>
      <c r="CM176" s="44"/>
      <c r="CN176" s="44"/>
      <c r="CO176" s="44"/>
      <c r="CP176" s="44"/>
      <c r="CQ176" s="44"/>
      <c r="CR176" s="44"/>
      <c r="CS176" s="44"/>
      <c r="CT176" s="44"/>
      <c r="CU176" s="44"/>
      <c r="CV176" s="44"/>
      <c r="CW176" s="44" t="str">
        <f t="shared" si="341"/>
        <v/>
      </c>
      <c r="CX176" s="44" t="str">
        <f t="shared" si="342"/>
        <v/>
      </c>
      <c r="CY176" s="44"/>
      <c r="CZ176" s="44"/>
      <c r="DA176" s="45">
        <f t="shared" si="343"/>
        <v>0</v>
      </c>
      <c r="DB176" s="45">
        <f t="shared" si="344"/>
        <v>0</v>
      </c>
      <c r="DC176" s="45">
        <f t="shared" si="344"/>
        <v>0</v>
      </c>
      <c r="DD176" s="45">
        <f t="shared" si="345"/>
        <v>0</v>
      </c>
      <c r="DE176" s="45">
        <f t="shared" si="345"/>
        <v>0</v>
      </c>
      <c r="DF176" s="45">
        <f t="shared" si="346"/>
        <v>0</v>
      </c>
      <c r="DG176" s="45">
        <f t="shared" si="347"/>
        <v>0</v>
      </c>
      <c r="DH176" s="45">
        <f t="shared" si="348"/>
        <v>0</v>
      </c>
      <c r="DI176" s="45">
        <f t="shared" si="349"/>
        <v>0</v>
      </c>
      <c r="DJ176" s="45"/>
      <c r="DK176" s="45"/>
      <c r="DL176" s="45"/>
      <c r="DM176" s="45"/>
      <c r="DN176" s="45"/>
      <c r="DO176" s="45"/>
      <c r="DP176" s="45"/>
      <c r="DQ176" s="45"/>
      <c r="DR176" s="45"/>
      <c r="DS176" s="45"/>
      <c r="DT176" s="45"/>
      <c r="DU176" s="45"/>
      <c r="DV176" s="45"/>
      <c r="DW176" s="45">
        <f t="shared" si="350"/>
        <v>0</v>
      </c>
      <c r="DX176" s="45">
        <f t="shared" si="350"/>
        <v>0</v>
      </c>
    </row>
    <row r="177" spans="1:128" s="9" customFormat="1" x14ac:dyDescent="0.25">
      <c r="A177" s="151" t="s">
        <v>96</v>
      </c>
      <c r="B177" s="152"/>
      <c r="C177" s="47">
        <f t="shared" si="353"/>
        <v>6</v>
      </c>
      <c r="D177" s="150">
        <f t="shared" si="353"/>
        <v>0</v>
      </c>
      <c r="E177" s="35"/>
      <c r="F177" s="34"/>
      <c r="G177" s="35"/>
      <c r="H177" s="34"/>
      <c r="I177" s="35"/>
      <c r="J177" s="34"/>
      <c r="K177" s="35"/>
      <c r="L177" s="34"/>
      <c r="M177" s="35"/>
      <c r="N177" s="34"/>
      <c r="O177" s="118"/>
      <c r="P177" s="119"/>
      <c r="Q177" s="118">
        <v>2</v>
      </c>
      <c r="R177" s="119"/>
      <c r="S177" s="118">
        <v>1</v>
      </c>
      <c r="T177" s="119"/>
      <c r="U177" s="118">
        <v>1</v>
      </c>
      <c r="V177" s="119"/>
      <c r="W177" s="118">
        <v>1</v>
      </c>
      <c r="X177" s="119"/>
      <c r="Y177" s="118"/>
      <c r="Z177" s="119"/>
      <c r="AA177" s="118"/>
      <c r="AB177" s="119"/>
      <c r="AC177" s="118"/>
      <c r="AD177" s="148"/>
      <c r="AE177" s="118"/>
      <c r="AF177" s="148"/>
      <c r="AG177" s="118">
        <v>1</v>
      </c>
      <c r="AH177" s="149"/>
      <c r="AI177" s="118"/>
      <c r="AJ177" s="119"/>
      <c r="AK177" s="120">
        <v>4</v>
      </c>
      <c r="AL177" s="121"/>
      <c r="AM177" s="118">
        <v>2</v>
      </c>
      <c r="AN177" s="122"/>
      <c r="AO177" s="120">
        <v>0</v>
      </c>
      <c r="AP177" s="121">
        <v>0</v>
      </c>
      <c r="AQ177" s="123">
        <v>0</v>
      </c>
      <c r="AR177" s="122">
        <v>0</v>
      </c>
      <c r="AS177" s="120">
        <v>0</v>
      </c>
      <c r="AT177" s="122">
        <v>0</v>
      </c>
      <c r="AU177" s="120">
        <v>0</v>
      </c>
      <c r="AV177" s="121">
        <v>0</v>
      </c>
      <c r="AW177" s="120">
        <v>0</v>
      </c>
      <c r="AX177" s="121"/>
      <c r="AY177" s="43" t="str">
        <f t="shared" si="331"/>
        <v/>
      </c>
      <c r="AZ177" s="43"/>
      <c r="BA177" s="43"/>
      <c r="BB177" s="43"/>
      <c r="BC177" s="43"/>
      <c r="BD177" s="43"/>
      <c r="BE177" s="43"/>
      <c r="BF177" s="43"/>
      <c r="BG177" s="10"/>
      <c r="BH177" s="10"/>
      <c r="BI177" s="10"/>
      <c r="BJ177" s="10"/>
      <c r="BQ177" s="10"/>
      <c r="BR177" s="10"/>
      <c r="BS177" s="10"/>
      <c r="BT177" s="11"/>
      <c r="BU177" s="11"/>
      <c r="BV177" s="10"/>
      <c r="BW177" s="10"/>
      <c r="BX177" s="11"/>
      <c r="BY177" s="11"/>
      <c r="BZ177" s="11"/>
      <c r="CA177" s="44" t="str">
        <f t="shared" si="332"/>
        <v/>
      </c>
      <c r="CB177" s="44" t="str">
        <f t="shared" si="333"/>
        <v/>
      </c>
      <c r="CC177" s="44" t="str">
        <f t="shared" si="334"/>
        <v/>
      </c>
      <c r="CD177" s="44" t="str">
        <f t="shared" si="335"/>
        <v/>
      </c>
      <c r="CE177" s="44" t="str">
        <f t="shared" si="336"/>
        <v/>
      </c>
      <c r="CF177" s="44" t="str">
        <f t="shared" si="337"/>
        <v/>
      </c>
      <c r="CG177" s="44" t="str">
        <f t="shared" si="338"/>
        <v/>
      </c>
      <c r="CH177" s="44" t="str">
        <f t="shared" si="339"/>
        <v/>
      </c>
      <c r="CI177" s="44" t="str">
        <f t="shared" si="340"/>
        <v/>
      </c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 t="str">
        <f t="shared" si="341"/>
        <v/>
      </c>
      <c r="CX177" s="44" t="str">
        <f t="shared" si="342"/>
        <v/>
      </c>
      <c r="CY177" s="44"/>
      <c r="CZ177" s="44"/>
      <c r="DA177" s="45">
        <f t="shared" si="343"/>
        <v>0</v>
      </c>
      <c r="DB177" s="45">
        <f t="shared" si="344"/>
        <v>0</v>
      </c>
      <c r="DC177" s="45">
        <f t="shared" si="344"/>
        <v>0</v>
      </c>
      <c r="DD177" s="45">
        <f t="shared" si="345"/>
        <v>0</v>
      </c>
      <c r="DE177" s="45">
        <f t="shared" si="345"/>
        <v>0</v>
      </c>
      <c r="DF177" s="45">
        <f t="shared" si="346"/>
        <v>0</v>
      </c>
      <c r="DG177" s="45">
        <f t="shared" si="347"/>
        <v>0</v>
      </c>
      <c r="DH177" s="45">
        <f t="shared" si="348"/>
        <v>0</v>
      </c>
      <c r="DI177" s="45">
        <f t="shared" si="349"/>
        <v>0</v>
      </c>
      <c r="DJ177" s="45"/>
      <c r="DK177" s="45"/>
      <c r="DL177" s="45"/>
      <c r="DM177" s="45"/>
      <c r="DN177" s="45"/>
      <c r="DO177" s="45"/>
      <c r="DP177" s="45"/>
      <c r="DQ177" s="45"/>
      <c r="DR177" s="45"/>
      <c r="DS177" s="45"/>
      <c r="DT177" s="45"/>
      <c r="DU177" s="45"/>
      <c r="DV177" s="45"/>
      <c r="DW177" s="45">
        <f t="shared" ref="DW177:DX182" si="354">IF(AND(C177&lt;&gt;0,OR(AO177="",AQ177="",AS177="",AU177="")),1,0)</f>
        <v>0</v>
      </c>
      <c r="DX177" s="45">
        <f t="shared" si="354"/>
        <v>0</v>
      </c>
    </row>
    <row r="178" spans="1:128" s="9" customFormat="1" x14ac:dyDescent="0.25">
      <c r="A178" s="533" t="s">
        <v>97</v>
      </c>
      <c r="B178" s="534"/>
      <c r="C178" s="47">
        <f t="shared" ref="C178:D182" si="355">+E178+G178+I178+K178+M178+O178+Q178+S178+U178+W178+Y178+AA178+AC178+AE178+AG178+AI178</f>
        <v>0</v>
      </c>
      <c r="D178" s="150">
        <f t="shared" si="355"/>
        <v>0</v>
      </c>
      <c r="E178" s="118"/>
      <c r="F178" s="119"/>
      <c r="G178" s="118"/>
      <c r="H178" s="119"/>
      <c r="I178" s="118"/>
      <c r="J178" s="119"/>
      <c r="K178" s="118"/>
      <c r="L178" s="119"/>
      <c r="M178" s="118"/>
      <c r="N178" s="119"/>
      <c r="O178" s="118"/>
      <c r="P178" s="119"/>
      <c r="Q178" s="118"/>
      <c r="R178" s="119"/>
      <c r="S178" s="118"/>
      <c r="T178" s="119"/>
      <c r="U178" s="118"/>
      <c r="V178" s="119"/>
      <c r="W178" s="118"/>
      <c r="X178" s="119"/>
      <c r="Y178" s="118"/>
      <c r="Z178" s="119"/>
      <c r="AA178" s="118"/>
      <c r="AB178" s="119"/>
      <c r="AC178" s="118"/>
      <c r="AD178" s="148"/>
      <c r="AE178" s="118"/>
      <c r="AF178" s="148"/>
      <c r="AG178" s="118"/>
      <c r="AH178" s="149"/>
      <c r="AI178" s="118"/>
      <c r="AJ178" s="119"/>
      <c r="AK178" s="120"/>
      <c r="AL178" s="121"/>
      <c r="AM178" s="118"/>
      <c r="AN178" s="122"/>
      <c r="AO178" s="120">
        <v>0</v>
      </c>
      <c r="AP178" s="121">
        <v>0</v>
      </c>
      <c r="AQ178" s="123">
        <v>0</v>
      </c>
      <c r="AR178" s="122">
        <v>0</v>
      </c>
      <c r="AS178" s="120"/>
      <c r="AT178" s="122"/>
      <c r="AU178" s="120"/>
      <c r="AV178" s="121"/>
      <c r="AW178" s="120"/>
      <c r="AX178" s="121"/>
      <c r="AY178" s="43" t="str">
        <f t="shared" si="331"/>
        <v/>
      </c>
      <c r="AZ178" s="43"/>
      <c r="BA178" s="43"/>
      <c r="BB178" s="43"/>
      <c r="BC178" s="43"/>
      <c r="BD178" s="43"/>
      <c r="BE178" s="43"/>
      <c r="BF178" s="43"/>
      <c r="BG178" s="10"/>
      <c r="BH178" s="10"/>
      <c r="BI178" s="10"/>
      <c r="BJ178" s="10"/>
      <c r="BQ178" s="10"/>
      <c r="BR178" s="10"/>
      <c r="BS178" s="10"/>
      <c r="BT178" s="11"/>
      <c r="BU178" s="11"/>
      <c r="BV178" s="10"/>
      <c r="BW178" s="10"/>
      <c r="BX178" s="11"/>
      <c r="BY178" s="11"/>
      <c r="BZ178" s="11"/>
      <c r="CA178" s="44" t="str">
        <f t="shared" si="332"/>
        <v/>
      </c>
      <c r="CB178" s="44" t="str">
        <f t="shared" si="333"/>
        <v/>
      </c>
      <c r="CC178" s="44" t="str">
        <f t="shared" si="334"/>
        <v/>
      </c>
      <c r="CD178" s="44" t="str">
        <f t="shared" si="335"/>
        <v/>
      </c>
      <c r="CE178" s="44" t="str">
        <f t="shared" si="336"/>
        <v/>
      </c>
      <c r="CF178" s="44" t="str">
        <f t="shared" si="337"/>
        <v/>
      </c>
      <c r="CG178" s="44" t="str">
        <f t="shared" si="338"/>
        <v/>
      </c>
      <c r="CH178" s="44" t="str">
        <f t="shared" si="339"/>
        <v/>
      </c>
      <c r="CI178" s="44" t="str">
        <f t="shared" si="340"/>
        <v/>
      </c>
      <c r="CJ178" s="44"/>
      <c r="CK178" s="44"/>
      <c r="CL178" s="44"/>
      <c r="CM178" s="44"/>
      <c r="CN178" s="44"/>
      <c r="CO178" s="44"/>
      <c r="CP178" s="44"/>
      <c r="CQ178" s="44"/>
      <c r="CR178" s="44"/>
      <c r="CS178" s="44"/>
      <c r="CT178" s="44"/>
      <c r="CU178" s="44"/>
      <c r="CV178" s="44"/>
      <c r="CW178" s="44" t="str">
        <f t="shared" si="341"/>
        <v/>
      </c>
      <c r="CX178" s="44" t="str">
        <f t="shared" si="342"/>
        <v/>
      </c>
      <c r="CY178" s="44"/>
      <c r="CZ178" s="44"/>
      <c r="DA178" s="45">
        <f t="shared" si="343"/>
        <v>0</v>
      </c>
      <c r="DB178" s="45">
        <f t="shared" si="344"/>
        <v>0</v>
      </c>
      <c r="DC178" s="45">
        <f t="shared" si="344"/>
        <v>0</v>
      </c>
      <c r="DD178" s="45">
        <f t="shared" si="345"/>
        <v>0</v>
      </c>
      <c r="DE178" s="45">
        <f t="shared" si="345"/>
        <v>0</v>
      </c>
      <c r="DF178" s="45">
        <f t="shared" si="346"/>
        <v>0</v>
      </c>
      <c r="DG178" s="45">
        <f t="shared" si="347"/>
        <v>0</v>
      </c>
      <c r="DH178" s="45">
        <f t="shared" si="348"/>
        <v>0</v>
      </c>
      <c r="DI178" s="45">
        <f t="shared" si="349"/>
        <v>0</v>
      </c>
      <c r="DJ178" s="45"/>
      <c r="DK178" s="45"/>
      <c r="DL178" s="45"/>
      <c r="DM178" s="45"/>
      <c r="DN178" s="45"/>
      <c r="DO178" s="45"/>
      <c r="DP178" s="45"/>
      <c r="DQ178" s="45"/>
      <c r="DR178" s="45"/>
      <c r="DS178" s="45"/>
      <c r="DT178" s="45"/>
      <c r="DU178" s="45"/>
      <c r="DV178" s="45"/>
      <c r="DW178" s="45">
        <f t="shared" si="354"/>
        <v>0</v>
      </c>
      <c r="DX178" s="45">
        <f t="shared" si="354"/>
        <v>0</v>
      </c>
    </row>
    <row r="179" spans="1:128" s="9" customFormat="1" x14ac:dyDescent="0.25">
      <c r="A179" s="533" t="s">
        <v>98</v>
      </c>
      <c r="B179" s="534"/>
      <c r="C179" s="47">
        <f t="shared" si="355"/>
        <v>0</v>
      </c>
      <c r="D179" s="150">
        <f t="shared" si="355"/>
        <v>0</v>
      </c>
      <c r="E179" s="118"/>
      <c r="F179" s="119"/>
      <c r="G179" s="118"/>
      <c r="H179" s="119"/>
      <c r="I179" s="118"/>
      <c r="J179" s="119"/>
      <c r="K179" s="118"/>
      <c r="L179" s="119"/>
      <c r="M179" s="118"/>
      <c r="N179" s="119"/>
      <c r="O179" s="118"/>
      <c r="P179" s="119"/>
      <c r="Q179" s="118"/>
      <c r="R179" s="119"/>
      <c r="S179" s="118"/>
      <c r="T179" s="119"/>
      <c r="U179" s="118"/>
      <c r="V179" s="119"/>
      <c r="W179" s="118"/>
      <c r="X179" s="119"/>
      <c r="Y179" s="118"/>
      <c r="Z179" s="119"/>
      <c r="AA179" s="118"/>
      <c r="AB179" s="119"/>
      <c r="AC179" s="118"/>
      <c r="AD179" s="148"/>
      <c r="AE179" s="118"/>
      <c r="AF179" s="148"/>
      <c r="AG179" s="118"/>
      <c r="AH179" s="149"/>
      <c r="AI179" s="118"/>
      <c r="AJ179" s="119"/>
      <c r="AK179" s="120"/>
      <c r="AL179" s="121"/>
      <c r="AM179" s="118"/>
      <c r="AN179" s="122"/>
      <c r="AO179" s="120">
        <v>0</v>
      </c>
      <c r="AP179" s="121">
        <v>0</v>
      </c>
      <c r="AQ179" s="123">
        <v>0</v>
      </c>
      <c r="AR179" s="122">
        <v>0</v>
      </c>
      <c r="AS179" s="120"/>
      <c r="AT179" s="122"/>
      <c r="AU179" s="120"/>
      <c r="AV179" s="121"/>
      <c r="AW179" s="120"/>
      <c r="AX179" s="121"/>
      <c r="AY179" s="43" t="str">
        <f t="shared" si="331"/>
        <v/>
      </c>
      <c r="AZ179" s="43"/>
      <c r="BA179" s="43"/>
      <c r="BB179" s="43"/>
      <c r="BC179" s="43"/>
      <c r="BD179" s="43"/>
      <c r="BE179" s="43"/>
      <c r="BF179" s="43"/>
      <c r="BG179" s="10"/>
      <c r="BH179" s="10"/>
      <c r="BI179" s="10"/>
      <c r="BJ179" s="10"/>
      <c r="BQ179" s="10"/>
      <c r="BR179" s="10"/>
      <c r="BS179" s="10"/>
      <c r="BT179" s="11"/>
      <c r="BU179" s="11"/>
      <c r="BV179" s="10"/>
      <c r="BW179" s="10"/>
      <c r="BX179" s="11"/>
      <c r="BY179" s="11"/>
      <c r="BZ179" s="11"/>
      <c r="CA179" s="44" t="str">
        <f t="shared" si="332"/>
        <v/>
      </c>
      <c r="CB179" s="44" t="str">
        <f t="shared" si="333"/>
        <v/>
      </c>
      <c r="CC179" s="44" t="str">
        <f t="shared" si="334"/>
        <v/>
      </c>
      <c r="CD179" s="44" t="str">
        <f t="shared" si="335"/>
        <v/>
      </c>
      <c r="CE179" s="44" t="str">
        <f t="shared" si="336"/>
        <v/>
      </c>
      <c r="CF179" s="44" t="str">
        <f t="shared" si="337"/>
        <v/>
      </c>
      <c r="CG179" s="44" t="str">
        <f t="shared" si="338"/>
        <v/>
      </c>
      <c r="CH179" s="44" t="str">
        <f t="shared" si="339"/>
        <v/>
      </c>
      <c r="CI179" s="44" t="str">
        <f t="shared" si="340"/>
        <v/>
      </c>
      <c r="CJ179" s="44"/>
      <c r="CK179" s="44"/>
      <c r="CL179" s="44"/>
      <c r="CM179" s="44"/>
      <c r="CN179" s="44"/>
      <c r="CO179" s="44"/>
      <c r="CP179" s="44"/>
      <c r="CQ179" s="44"/>
      <c r="CR179" s="44"/>
      <c r="CS179" s="44"/>
      <c r="CT179" s="44"/>
      <c r="CU179" s="44"/>
      <c r="CV179" s="44"/>
      <c r="CW179" s="44" t="str">
        <f t="shared" si="341"/>
        <v/>
      </c>
      <c r="CX179" s="44" t="str">
        <f t="shared" si="342"/>
        <v/>
      </c>
      <c r="CY179" s="44"/>
      <c r="CZ179" s="44"/>
      <c r="DA179" s="45">
        <f t="shared" si="343"/>
        <v>0</v>
      </c>
      <c r="DB179" s="45">
        <f t="shared" si="344"/>
        <v>0</v>
      </c>
      <c r="DC179" s="45">
        <f t="shared" si="344"/>
        <v>0</v>
      </c>
      <c r="DD179" s="45">
        <f t="shared" si="345"/>
        <v>0</v>
      </c>
      <c r="DE179" s="45">
        <f t="shared" si="345"/>
        <v>0</v>
      </c>
      <c r="DF179" s="45">
        <f t="shared" si="346"/>
        <v>0</v>
      </c>
      <c r="DG179" s="45">
        <f t="shared" si="347"/>
        <v>0</v>
      </c>
      <c r="DH179" s="45">
        <f t="shared" si="348"/>
        <v>0</v>
      </c>
      <c r="DI179" s="45">
        <f t="shared" si="349"/>
        <v>0</v>
      </c>
      <c r="DJ179" s="45"/>
      <c r="DK179" s="45"/>
      <c r="DL179" s="45"/>
      <c r="DM179" s="45"/>
      <c r="DN179" s="45"/>
      <c r="DO179" s="45"/>
      <c r="DP179" s="45"/>
      <c r="DQ179" s="45"/>
      <c r="DR179" s="45"/>
      <c r="DS179" s="45"/>
      <c r="DT179" s="45"/>
      <c r="DU179" s="45"/>
      <c r="DV179" s="45"/>
      <c r="DW179" s="45">
        <f t="shared" si="354"/>
        <v>0</v>
      </c>
      <c r="DX179" s="45">
        <f t="shared" si="354"/>
        <v>0</v>
      </c>
    </row>
    <row r="180" spans="1:128" s="9" customFormat="1" x14ac:dyDescent="0.25">
      <c r="A180" s="533" t="s">
        <v>99</v>
      </c>
      <c r="B180" s="534"/>
      <c r="C180" s="47">
        <f t="shared" si="355"/>
        <v>0</v>
      </c>
      <c r="D180" s="150">
        <f t="shared" si="355"/>
        <v>0</v>
      </c>
      <c r="E180" s="118"/>
      <c r="F180" s="119"/>
      <c r="G180" s="118"/>
      <c r="H180" s="119"/>
      <c r="I180" s="118"/>
      <c r="J180" s="119"/>
      <c r="K180" s="118"/>
      <c r="L180" s="119"/>
      <c r="M180" s="118"/>
      <c r="N180" s="119"/>
      <c r="O180" s="118"/>
      <c r="P180" s="119"/>
      <c r="Q180" s="118"/>
      <c r="R180" s="119"/>
      <c r="S180" s="118"/>
      <c r="T180" s="119"/>
      <c r="U180" s="118"/>
      <c r="V180" s="119"/>
      <c r="W180" s="118"/>
      <c r="X180" s="119"/>
      <c r="Y180" s="118"/>
      <c r="Z180" s="119"/>
      <c r="AA180" s="118"/>
      <c r="AB180" s="119"/>
      <c r="AC180" s="118"/>
      <c r="AD180" s="148"/>
      <c r="AE180" s="118"/>
      <c r="AF180" s="148"/>
      <c r="AG180" s="118"/>
      <c r="AH180" s="149"/>
      <c r="AI180" s="118"/>
      <c r="AJ180" s="119"/>
      <c r="AK180" s="120"/>
      <c r="AL180" s="121"/>
      <c r="AM180" s="118"/>
      <c r="AN180" s="122"/>
      <c r="AO180" s="120">
        <v>0</v>
      </c>
      <c r="AP180" s="121">
        <v>0</v>
      </c>
      <c r="AQ180" s="123">
        <v>0</v>
      </c>
      <c r="AR180" s="122">
        <v>0</v>
      </c>
      <c r="AS180" s="120"/>
      <c r="AT180" s="122"/>
      <c r="AU180" s="120"/>
      <c r="AV180" s="121"/>
      <c r="AW180" s="120"/>
      <c r="AX180" s="121"/>
      <c r="AY180" s="43" t="str">
        <f t="shared" si="331"/>
        <v/>
      </c>
      <c r="AZ180" s="43"/>
      <c r="BA180" s="43"/>
      <c r="BB180" s="43"/>
      <c r="BC180" s="43"/>
      <c r="BD180" s="43"/>
      <c r="BE180" s="43"/>
      <c r="BF180" s="43"/>
      <c r="BG180" s="10"/>
      <c r="BH180" s="10"/>
      <c r="BI180" s="10"/>
      <c r="BJ180" s="10"/>
      <c r="BQ180" s="10"/>
      <c r="BR180" s="10"/>
      <c r="BS180" s="10"/>
      <c r="BT180" s="11"/>
      <c r="BU180" s="11"/>
      <c r="BV180" s="10"/>
      <c r="BW180" s="10"/>
      <c r="BX180" s="11"/>
      <c r="BY180" s="11"/>
      <c r="BZ180" s="11"/>
      <c r="CA180" s="44" t="str">
        <f t="shared" si="332"/>
        <v/>
      </c>
      <c r="CB180" s="44" t="str">
        <f t="shared" si="333"/>
        <v/>
      </c>
      <c r="CC180" s="44" t="str">
        <f t="shared" si="334"/>
        <v/>
      </c>
      <c r="CD180" s="44" t="str">
        <f t="shared" si="335"/>
        <v/>
      </c>
      <c r="CE180" s="44" t="str">
        <f t="shared" si="336"/>
        <v/>
      </c>
      <c r="CF180" s="44" t="str">
        <f t="shared" si="337"/>
        <v/>
      </c>
      <c r="CG180" s="44" t="str">
        <f t="shared" si="338"/>
        <v/>
      </c>
      <c r="CH180" s="44" t="str">
        <f t="shared" si="339"/>
        <v/>
      </c>
      <c r="CI180" s="44" t="str">
        <f t="shared" si="340"/>
        <v/>
      </c>
      <c r="CJ180" s="44"/>
      <c r="CK180" s="44"/>
      <c r="CL180" s="44"/>
      <c r="CM180" s="44"/>
      <c r="CN180" s="44"/>
      <c r="CO180" s="44"/>
      <c r="CP180" s="44"/>
      <c r="CQ180" s="44"/>
      <c r="CR180" s="44"/>
      <c r="CS180" s="44"/>
      <c r="CT180" s="44"/>
      <c r="CU180" s="44"/>
      <c r="CV180" s="44"/>
      <c r="CW180" s="44" t="str">
        <f t="shared" si="341"/>
        <v/>
      </c>
      <c r="CX180" s="44" t="str">
        <f t="shared" si="342"/>
        <v/>
      </c>
      <c r="CY180" s="44"/>
      <c r="CZ180" s="44"/>
      <c r="DA180" s="45">
        <f t="shared" si="343"/>
        <v>0</v>
      </c>
      <c r="DB180" s="45">
        <f t="shared" si="344"/>
        <v>0</v>
      </c>
      <c r="DC180" s="45">
        <f t="shared" si="344"/>
        <v>0</v>
      </c>
      <c r="DD180" s="45">
        <f t="shared" si="345"/>
        <v>0</v>
      </c>
      <c r="DE180" s="45">
        <f t="shared" si="345"/>
        <v>0</v>
      </c>
      <c r="DF180" s="45">
        <f t="shared" si="346"/>
        <v>0</v>
      </c>
      <c r="DG180" s="45">
        <f t="shared" si="347"/>
        <v>0</v>
      </c>
      <c r="DH180" s="45">
        <f t="shared" si="348"/>
        <v>0</v>
      </c>
      <c r="DI180" s="45">
        <f t="shared" si="349"/>
        <v>0</v>
      </c>
      <c r="DJ180" s="45"/>
      <c r="DK180" s="45"/>
      <c r="DL180" s="45"/>
      <c r="DM180" s="45"/>
      <c r="DN180" s="45"/>
      <c r="DO180" s="45"/>
      <c r="DP180" s="45"/>
      <c r="DQ180" s="45"/>
      <c r="DR180" s="45"/>
      <c r="DS180" s="45"/>
      <c r="DT180" s="45"/>
      <c r="DU180" s="45"/>
      <c r="DV180" s="45"/>
      <c r="DW180" s="45">
        <f t="shared" si="354"/>
        <v>0</v>
      </c>
      <c r="DX180" s="45">
        <f t="shared" si="354"/>
        <v>0</v>
      </c>
    </row>
    <row r="181" spans="1:128" s="9" customFormat="1" x14ac:dyDescent="0.25">
      <c r="A181" s="533" t="s">
        <v>100</v>
      </c>
      <c r="B181" s="534"/>
      <c r="C181" s="47">
        <f t="shared" si="355"/>
        <v>47</v>
      </c>
      <c r="D181" s="150">
        <f t="shared" si="355"/>
        <v>0</v>
      </c>
      <c r="E181" s="118"/>
      <c r="F181" s="119"/>
      <c r="G181" s="118"/>
      <c r="H181" s="119"/>
      <c r="I181" s="118"/>
      <c r="J181" s="119"/>
      <c r="K181" s="118"/>
      <c r="L181" s="119"/>
      <c r="M181" s="118"/>
      <c r="N181" s="119"/>
      <c r="O181" s="118"/>
      <c r="P181" s="119"/>
      <c r="Q181" s="118">
        <v>1</v>
      </c>
      <c r="R181" s="119"/>
      <c r="S181" s="118">
        <v>2</v>
      </c>
      <c r="T181" s="119"/>
      <c r="U181" s="118"/>
      <c r="V181" s="119"/>
      <c r="W181" s="118">
        <v>3</v>
      </c>
      <c r="X181" s="119"/>
      <c r="Y181" s="118">
        <v>4</v>
      </c>
      <c r="Z181" s="119"/>
      <c r="AA181" s="118">
        <v>6</v>
      </c>
      <c r="AB181" s="119"/>
      <c r="AC181" s="118">
        <v>5</v>
      </c>
      <c r="AD181" s="148"/>
      <c r="AE181" s="118">
        <v>10</v>
      </c>
      <c r="AF181" s="148"/>
      <c r="AG181" s="118">
        <v>3</v>
      </c>
      <c r="AH181" s="149"/>
      <c r="AI181" s="118">
        <v>13</v>
      </c>
      <c r="AJ181" s="119"/>
      <c r="AK181" s="120">
        <v>24</v>
      </c>
      <c r="AL181" s="121"/>
      <c r="AM181" s="118">
        <v>23</v>
      </c>
      <c r="AN181" s="122"/>
      <c r="AO181" s="120">
        <v>0</v>
      </c>
      <c r="AP181" s="121">
        <v>0</v>
      </c>
      <c r="AQ181" s="123">
        <v>0</v>
      </c>
      <c r="AR181" s="122">
        <v>0</v>
      </c>
      <c r="AS181" s="120">
        <v>0</v>
      </c>
      <c r="AT181" s="122">
        <v>0</v>
      </c>
      <c r="AU181" s="120">
        <v>0</v>
      </c>
      <c r="AV181" s="121">
        <v>0</v>
      </c>
      <c r="AW181" s="120">
        <v>0</v>
      </c>
      <c r="AX181" s="121"/>
      <c r="AY181" s="43" t="str">
        <f t="shared" si="331"/>
        <v/>
      </c>
      <c r="AZ181" s="43"/>
      <c r="BA181" s="43"/>
      <c r="BB181" s="43"/>
      <c r="BC181" s="43"/>
      <c r="BD181" s="43"/>
      <c r="BE181" s="43"/>
      <c r="BF181" s="43"/>
      <c r="BG181" s="10"/>
      <c r="BH181" s="10"/>
      <c r="BI181" s="10"/>
      <c r="BJ181" s="10"/>
      <c r="BQ181" s="10"/>
      <c r="BR181" s="10"/>
      <c r="BS181" s="10"/>
      <c r="BT181" s="11"/>
      <c r="BU181" s="11"/>
      <c r="BV181" s="10"/>
      <c r="BW181" s="10"/>
      <c r="BX181" s="11"/>
      <c r="BY181" s="11"/>
      <c r="BZ181" s="11"/>
      <c r="CA181" s="44" t="str">
        <f t="shared" si="332"/>
        <v/>
      </c>
      <c r="CB181" s="44" t="str">
        <f t="shared" si="333"/>
        <v/>
      </c>
      <c r="CC181" s="44" t="str">
        <f t="shared" si="334"/>
        <v/>
      </c>
      <c r="CD181" s="44" t="str">
        <f t="shared" si="335"/>
        <v/>
      </c>
      <c r="CE181" s="44" t="str">
        <f t="shared" si="336"/>
        <v/>
      </c>
      <c r="CF181" s="44" t="str">
        <f t="shared" si="337"/>
        <v/>
      </c>
      <c r="CG181" s="44" t="str">
        <f t="shared" si="338"/>
        <v/>
      </c>
      <c r="CH181" s="44" t="str">
        <f t="shared" si="339"/>
        <v/>
      </c>
      <c r="CI181" s="44" t="str">
        <f t="shared" si="340"/>
        <v/>
      </c>
      <c r="CJ181" s="44"/>
      <c r="CK181" s="44"/>
      <c r="CL181" s="44"/>
      <c r="CM181" s="44"/>
      <c r="CN181" s="44"/>
      <c r="CO181" s="44"/>
      <c r="CP181" s="44"/>
      <c r="CQ181" s="44"/>
      <c r="CR181" s="44"/>
      <c r="CS181" s="44"/>
      <c r="CT181" s="44"/>
      <c r="CU181" s="44"/>
      <c r="CV181" s="44"/>
      <c r="CW181" s="44" t="str">
        <f t="shared" si="341"/>
        <v/>
      </c>
      <c r="CX181" s="44" t="str">
        <f t="shared" si="342"/>
        <v/>
      </c>
      <c r="CY181" s="44"/>
      <c r="CZ181" s="44"/>
      <c r="DA181" s="45">
        <f t="shared" si="343"/>
        <v>0</v>
      </c>
      <c r="DB181" s="45">
        <f t="shared" si="344"/>
        <v>0</v>
      </c>
      <c r="DC181" s="45">
        <f t="shared" si="344"/>
        <v>0</v>
      </c>
      <c r="DD181" s="45">
        <f t="shared" si="345"/>
        <v>0</v>
      </c>
      <c r="DE181" s="45">
        <f t="shared" si="345"/>
        <v>0</v>
      </c>
      <c r="DF181" s="45">
        <f t="shared" si="346"/>
        <v>0</v>
      </c>
      <c r="DG181" s="45">
        <f t="shared" si="347"/>
        <v>0</v>
      </c>
      <c r="DH181" s="45">
        <f t="shared" si="348"/>
        <v>0</v>
      </c>
      <c r="DI181" s="45">
        <f t="shared" si="349"/>
        <v>0</v>
      </c>
      <c r="DJ181" s="45"/>
      <c r="DK181" s="45"/>
      <c r="DL181" s="45"/>
      <c r="DM181" s="45"/>
      <c r="DN181" s="45"/>
      <c r="DO181" s="45"/>
      <c r="DP181" s="45"/>
      <c r="DQ181" s="45"/>
      <c r="DR181" s="45"/>
      <c r="DS181" s="45"/>
      <c r="DT181" s="45"/>
      <c r="DU181" s="45"/>
      <c r="DV181" s="45"/>
      <c r="DW181" s="45">
        <f t="shared" si="354"/>
        <v>0</v>
      </c>
      <c r="DX181" s="45">
        <f t="shared" si="354"/>
        <v>0</v>
      </c>
    </row>
    <row r="182" spans="1:128" s="9" customFormat="1" x14ac:dyDescent="0.25">
      <c r="A182" s="542" t="s">
        <v>101</v>
      </c>
      <c r="B182" s="543"/>
      <c r="C182" s="116">
        <f t="shared" si="355"/>
        <v>73</v>
      </c>
      <c r="D182" s="137">
        <f t="shared" si="355"/>
        <v>1</v>
      </c>
      <c r="E182" s="60"/>
      <c r="F182" s="59"/>
      <c r="G182" s="60"/>
      <c r="H182" s="59"/>
      <c r="I182" s="60"/>
      <c r="J182" s="59"/>
      <c r="K182" s="60"/>
      <c r="L182" s="59"/>
      <c r="M182" s="60"/>
      <c r="N182" s="61"/>
      <c r="O182" s="60">
        <v>4</v>
      </c>
      <c r="P182" s="59"/>
      <c r="Q182" s="60">
        <v>14</v>
      </c>
      <c r="R182" s="59">
        <v>1</v>
      </c>
      <c r="S182" s="60">
        <v>20</v>
      </c>
      <c r="T182" s="59"/>
      <c r="U182" s="60">
        <v>13</v>
      </c>
      <c r="V182" s="59"/>
      <c r="W182" s="60">
        <v>6</v>
      </c>
      <c r="X182" s="59"/>
      <c r="Y182" s="60">
        <v>7</v>
      </c>
      <c r="Z182" s="59"/>
      <c r="AA182" s="60">
        <v>1</v>
      </c>
      <c r="AB182" s="59"/>
      <c r="AC182" s="60">
        <v>4</v>
      </c>
      <c r="AD182" s="153"/>
      <c r="AE182" s="60">
        <v>1</v>
      </c>
      <c r="AF182" s="153"/>
      <c r="AG182" s="60">
        <v>2</v>
      </c>
      <c r="AH182" s="61"/>
      <c r="AI182" s="60">
        <v>1</v>
      </c>
      <c r="AJ182" s="59"/>
      <c r="AK182" s="124">
        <v>39</v>
      </c>
      <c r="AL182" s="141">
        <v>1</v>
      </c>
      <c r="AM182" s="60">
        <v>34</v>
      </c>
      <c r="AN182" s="125"/>
      <c r="AO182" s="124">
        <v>0</v>
      </c>
      <c r="AP182" s="141">
        <v>0</v>
      </c>
      <c r="AQ182" s="58">
        <v>0</v>
      </c>
      <c r="AR182" s="125">
        <v>0</v>
      </c>
      <c r="AS182" s="124">
        <v>0</v>
      </c>
      <c r="AT182" s="125">
        <v>0</v>
      </c>
      <c r="AU182" s="124">
        <v>0</v>
      </c>
      <c r="AV182" s="141">
        <v>0</v>
      </c>
      <c r="AW182" s="124">
        <v>0</v>
      </c>
      <c r="AX182" s="141"/>
      <c r="AY182" s="43" t="str">
        <f t="shared" si="331"/>
        <v/>
      </c>
      <c r="AZ182" s="43"/>
      <c r="BA182" s="43"/>
      <c r="BB182" s="43"/>
      <c r="BC182" s="43"/>
      <c r="BD182" s="43"/>
      <c r="BE182" s="43"/>
      <c r="BF182" s="43"/>
      <c r="BG182" s="10"/>
      <c r="BH182" s="10"/>
      <c r="BI182" s="10"/>
      <c r="BJ182" s="10"/>
      <c r="BQ182" s="10"/>
      <c r="BR182" s="10"/>
      <c r="BS182" s="10"/>
      <c r="BT182" s="11"/>
      <c r="BU182" s="11"/>
      <c r="BV182" s="10"/>
      <c r="BW182" s="10"/>
      <c r="BX182" s="11"/>
      <c r="BY182" s="11"/>
      <c r="BZ182" s="11"/>
      <c r="CA182" s="44" t="str">
        <f t="shared" si="332"/>
        <v/>
      </c>
      <c r="CB182" s="44" t="str">
        <f t="shared" si="333"/>
        <v/>
      </c>
      <c r="CC182" s="44" t="str">
        <f t="shared" si="334"/>
        <v/>
      </c>
      <c r="CD182" s="44" t="str">
        <f t="shared" si="335"/>
        <v/>
      </c>
      <c r="CE182" s="44" t="str">
        <f t="shared" si="336"/>
        <v/>
      </c>
      <c r="CF182" s="44" t="str">
        <f t="shared" si="337"/>
        <v/>
      </c>
      <c r="CG182" s="44" t="str">
        <f t="shared" si="338"/>
        <v/>
      </c>
      <c r="CH182" s="44" t="str">
        <f t="shared" si="339"/>
        <v/>
      </c>
      <c r="CI182" s="44" t="str">
        <f t="shared" si="340"/>
        <v/>
      </c>
      <c r="CJ182" s="44"/>
      <c r="CK182" s="44"/>
      <c r="CL182" s="44"/>
      <c r="CM182" s="44"/>
      <c r="CN182" s="44"/>
      <c r="CO182" s="44"/>
      <c r="CP182" s="44"/>
      <c r="CQ182" s="44"/>
      <c r="CR182" s="44"/>
      <c r="CS182" s="44"/>
      <c r="CT182" s="44"/>
      <c r="CU182" s="44"/>
      <c r="CV182" s="44"/>
      <c r="CW182" s="44" t="str">
        <f t="shared" si="341"/>
        <v/>
      </c>
      <c r="CX182" s="44" t="str">
        <f t="shared" si="342"/>
        <v/>
      </c>
      <c r="CY182" s="44"/>
      <c r="CZ182" s="44"/>
      <c r="DA182" s="45">
        <f t="shared" si="343"/>
        <v>0</v>
      </c>
      <c r="DB182" s="45">
        <f t="shared" si="344"/>
        <v>0</v>
      </c>
      <c r="DC182" s="45">
        <f t="shared" si="344"/>
        <v>0</v>
      </c>
      <c r="DD182" s="45">
        <f t="shared" si="345"/>
        <v>0</v>
      </c>
      <c r="DE182" s="45">
        <f t="shared" si="345"/>
        <v>0</v>
      </c>
      <c r="DF182" s="45">
        <f t="shared" si="346"/>
        <v>0</v>
      </c>
      <c r="DG182" s="45">
        <f t="shared" si="347"/>
        <v>0</v>
      </c>
      <c r="DH182" s="45">
        <f t="shared" si="348"/>
        <v>0</v>
      </c>
      <c r="DI182" s="45">
        <f t="shared" si="349"/>
        <v>0</v>
      </c>
      <c r="DJ182" s="45"/>
      <c r="DK182" s="45"/>
      <c r="DL182" s="45"/>
      <c r="DM182" s="45"/>
      <c r="DN182" s="45"/>
      <c r="DO182" s="45"/>
      <c r="DP182" s="45"/>
      <c r="DQ182" s="45"/>
      <c r="DR182" s="45"/>
      <c r="DS182" s="45"/>
      <c r="DT182" s="45"/>
      <c r="DU182" s="45"/>
      <c r="DV182" s="45"/>
      <c r="DW182" s="45">
        <f t="shared" si="354"/>
        <v>0</v>
      </c>
      <c r="DX182" s="45">
        <f t="shared" si="354"/>
        <v>0</v>
      </c>
    </row>
    <row r="183" spans="1:128" s="9" customFormat="1" ht="15" customHeight="1" x14ac:dyDescent="0.25">
      <c r="A183" s="503" t="s">
        <v>102</v>
      </c>
      <c r="B183" s="503"/>
      <c r="C183" s="503"/>
      <c r="D183" s="503"/>
      <c r="E183" s="503"/>
      <c r="F183" s="503"/>
      <c r="G183" s="503"/>
      <c r="H183" s="503"/>
      <c r="I183" s="503"/>
      <c r="J183" s="503"/>
      <c r="K183" s="503"/>
      <c r="L183" s="503"/>
      <c r="M183" s="503"/>
      <c r="N183" s="503"/>
      <c r="O183" s="503"/>
      <c r="P183" s="503"/>
      <c r="Q183" s="504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S183" s="10"/>
      <c r="AT183" s="10"/>
      <c r="AU183" s="10"/>
      <c r="AV183" s="10"/>
      <c r="AW183" s="10"/>
      <c r="AX183" s="10"/>
      <c r="AY183" s="154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V183" s="10"/>
      <c r="BW183" s="10"/>
      <c r="BX183" s="11"/>
      <c r="BY183" s="11"/>
      <c r="BZ183" s="11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</row>
    <row r="184" spans="1:128" s="9" customFormat="1" ht="15" customHeight="1" x14ac:dyDescent="0.25">
      <c r="A184" s="514" t="s">
        <v>62</v>
      </c>
      <c r="B184" s="496"/>
      <c r="C184" s="478" t="s">
        <v>5</v>
      </c>
      <c r="D184" s="479"/>
      <c r="E184" s="482" t="s">
        <v>77</v>
      </c>
      <c r="F184" s="483"/>
      <c r="G184" s="483"/>
      <c r="H184" s="483"/>
      <c r="I184" s="483"/>
      <c r="J184" s="483"/>
      <c r="K184" s="483"/>
      <c r="L184" s="483"/>
      <c r="M184" s="483"/>
      <c r="N184" s="483"/>
      <c r="O184" s="483"/>
      <c r="P184" s="483"/>
      <c r="Q184" s="483"/>
      <c r="R184" s="483"/>
      <c r="S184" s="483"/>
      <c r="T184" s="483"/>
      <c r="U184" s="483"/>
      <c r="V184" s="483"/>
      <c r="W184" s="483"/>
      <c r="X184" s="483"/>
      <c r="Y184" s="483"/>
      <c r="Z184" s="483"/>
      <c r="AA184" s="483"/>
      <c r="AB184" s="483"/>
      <c r="AC184" s="483"/>
      <c r="AD184" s="483"/>
      <c r="AE184" s="483"/>
      <c r="AF184" s="483"/>
      <c r="AG184" s="483"/>
      <c r="AH184" s="483"/>
      <c r="AI184" s="483"/>
      <c r="AJ184" s="484"/>
      <c r="AK184" s="517" t="s">
        <v>78</v>
      </c>
      <c r="AL184" s="517"/>
      <c r="AM184" s="517"/>
      <c r="AN184" s="518"/>
      <c r="AO184" s="519" t="s">
        <v>8</v>
      </c>
      <c r="AP184" s="517"/>
      <c r="AQ184" s="517"/>
      <c r="AR184" s="518"/>
      <c r="AS184" s="520" t="s">
        <v>79</v>
      </c>
      <c r="AT184" s="521"/>
      <c r="AU184" s="520" t="s">
        <v>10</v>
      </c>
      <c r="AV184" s="521"/>
      <c r="AW184" s="514" t="s">
        <v>80</v>
      </c>
      <c r="AX184" s="496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R184" s="10"/>
      <c r="BS184" s="10"/>
      <c r="BT184" s="10"/>
      <c r="BU184" s="11"/>
      <c r="BV184" s="10"/>
      <c r="BW184" s="10"/>
      <c r="BX184" s="11"/>
      <c r="BY184" s="11"/>
      <c r="BZ184" s="11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</row>
    <row r="185" spans="1:128" s="9" customFormat="1" ht="15" customHeight="1" x14ac:dyDescent="0.25">
      <c r="A185" s="515"/>
      <c r="B185" s="497"/>
      <c r="C185" s="480"/>
      <c r="D185" s="481"/>
      <c r="E185" s="491" t="s">
        <v>81</v>
      </c>
      <c r="F185" s="485"/>
      <c r="G185" s="491" t="s">
        <v>13</v>
      </c>
      <c r="H185" s="485"/>
      <c r="I185" s="491" t="s">
        <v>14</v>
      </c>
      <c r="J185" s="485"/>
      <c r="K185" s="482" t="s">
        <v>15</v>
      </c>
      <c r="L185" s="505"/>
      <c r="M185" s="482" t="s">
        <v>82</v>
      </c>
      <c r="N185" s="505"/>
      <c r="O185" s="482" t="s">
        <v>83</v>
      </c>
      <c r="P185" s="505"/>
      <c r="Q185" s="482" t="s">
        <v>84</v>
      </c>
      <c r="R185" s="505"/>
      <c r="S185" s="482" t="s">
        <v>19</v>
      </c>
      <c r="T185" s="505"/>
      <c r="U185" s="482" t="s">
        <v>20</v>
      </c>
      <c r="V185" s="505"/>
      <c r="W185" s="482" t="s">
        <v>21</v>
      </c>
      <c r="X185" s="505"/>
      <c r="Y185" s="482" t="s">
        <v>22</v>
      </c>
      <c r="Z185" s="505"/>
      <c r="AA185" s="482" t="s">
        <v>23</v>
      </c>
      <c r="AB185" s="505"/>
      <c r="AC185" s="482" t="s">
        <v>24</v>
      </c>
      <c r="AD185" s="505"/>
      <c r="AE185" s="482" t="s">
        <v>25</v>
      </c>
      <c r="AF185" s="505"/>
      <c r="AG185" s="482" t="s">
        <v>26</v>
      </c>
      <c r="AH185" s="505"/>
      <c r="AI185" s="482" t="s">
        <v>85</v>
      </c>
      <c r="AJ185" s="484"/>
      <c r="AK185" s="530" t="s">
        <v>31</v>
      </c>
      <c r="AL185" s="529"/>
      <c r="AM185" s="530" t="s">
        <v>32</v>
      </c>
      <c r="AN185" s="527"/>
      <c r="AO185" s="528" t="s">
        <v>36</v>
      </c>
      <c r="AP185" s="529"/>
      <c r="AQ185" s="530" t="s">
        <v>35</v>
      </c>
      <c r="AR185" s="527"/>
      <c r="AS185" s="522"/>
      <c r="AT185" s="523"/>
      <c r="AU185" s="522"/>
      <c r="AV185" s="523"/>
      <c r="AW185" s="516"/>
      <c r="AX185" s="498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R185" s="10"/>
      <c r="BS185" s="10"/>
      <c r="BT185" s="10"/>
      <c r="BU185" s="11"/>
      <c r="BV185" s="10"/>
      <c r="BW185" s="10"/>
      <c r="BX185" s="11"/>
      <c r="BY185" s="11"/>
      <c r="BZ185" s="11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</row>
    <row r="186" spans="1:128" s="9" customFormat="1" ht="31.5" x14ac:dyDescent="0.25">
      <c r="A186" s="516"/>
      <c r="B186" s="498"/>
      <c r="C186" s="18" t="s">
        <v>33</v>
      </c>
      <c r="D186" s="64" t="s">
        <v>86</v>
      </c>
      <c r="E186" s="18" t="s">
        <v>33</v>
      </c>
      <c r="F186" s="64" t="s">
        <v>86</v>
      </c>
      <c r="G186" s="18" t="s">
        <v>33</v>
      </c>
      <c r="H186" s="64" t="s">
        <v>86</v>
      </c>
      <c r="I186" s="18" t="s">
        <v>33</v>
      </c>
      <c r="J186" s="64" t="s">
        <v>86</v>
      </c>
      <c r="K186" s="18" t="s">
        <v>33</v>
      </c>
      <c r="L186" s="64" t="s">
        <v>86</v>
      </c>
      <c r="M186" s="18" t="s">
        <v>33</v>
      </c>
      <c r="N186" s="64" t="s">
        <v>86</v>
      </c>
      <c r="O186" s="18" t="s">
        <v>33</v>
      </c>
      <c r="P186" s="64" t="s">
        <v>86</v>
      </c>
      <c r="Q186" s="18" t="s">
        <v>33</v>
      </c>
      <c r="R186" s="64" t="s">
        <v>86</v>
      </c>
      <c r="S186" s="18" t="s">
        <v>33</v>
      </c>
      <c r="T186" s="64" t="s">
        <v>86</v>
      </c>
      <c r="U186" s="18" t="s">
        <v>33</v>
      </c>
      <c r="V186" s="64" t="s">
        <v>86</v>
      </c>
      <c r="W186" s="18" t="s">
        <v>33</v>
      </c>
      <c r="X186" s="64" t="s">
        <v>86</v>
      </c>
      <c r="Y186" s="18" t="s">
        <v>33</v>
      </c>
      <c r="Z186" s="64" t="s">
        <v>86</v>
      </c>
      <c r="AA186" s="18" t="s">
        <v>33</v>
      </c>
      <c r="AB186" s="64" t="s">
        <v>86</v>
      </c>
      <c r="AC186" s="18" t="s">
        <v>33</v>
      </c>
      <c r="AD186" s="64" t="s">
        <v>86</v>
      </c>
      <c r="AE186" s="18" t="s">
        <v>33</v>
      </c>
      <c r="AF186" s="64" t="s">
        <v>86</v>
      </c>
      <c r="AG186" s="18" t="s">
        <v>33</v>
      </c>
      <c r="AH186" s="64" t="s">
        <v>86</v>
      </c>
      <c r="AI186" s="18" t="s">
        <v>33</v>
      </c>
      <c r="AJ186" s="26" t="s">
        <v>86</v>
      </c>
      <c r="AK186" s="24" t="s">
        <v>33</v>
      </c>
      <c r="AL186" s="64" t="s">
        <v>86</v>
      </c>
      <c r="AM186" s="18" t="s">
        <v>33</v>
      </c>
      <c r="AN186" s="64" t="s">
        <v>86</v>
      </c>
      <c r="AO186" s="98" t="s">
        <v>33</v>
      </c>
      <c r="AP186" s="64" t="s">
        <v>86</v>
      </c>
      <c r="AQ186" s="18" t="s">
        <v>33</v>
      </c>
      <c r="AR186" s="64" t="s">
        <v>86</v>
      </c>
      <c r="AS186" s="98" t="s">
        <v>33</v>
      </c>
      <c r="AT186" s="64" t="s">
        <v>86</v>
      </c>
      <c r="AU186" s="98" t="s">
        <v>33</v>
      </c>
      <c r="AV186" s="64" t="s">
        <v>86</v>
      </c>
      <c r="AW186" s="98" t="s">
        <v>33</v>
      </c>
      <c r="AX186" s="64" t="s">
        <v>86</v>
      </c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R186" s="10"/>
      <c r="BS186" s="10"/>
      <c r="BT186" s="10"/>
      <c r="BU186" s="11"/>
      <c r="BV186" s="10"/>
      <c r="BW186" s="10"/>
      <c r="BX186" s="11"/>
      <c r="BY186" s="11"/>
      <c r="BZ186" s="11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</row>
    <row r="187" spans="1:128" s="9" customFormat="1" x14ac:dyDescent="0.25">
      <c r="A187" s="531" t="s">
        <v>87</v>
      </c>
      <c r="B187" s="532"/>
      <c r="C187" s="31">
        <f t="shared" ref="C187:D189" si="356">+M187+O187+Q187+S187+U187+W187+Y187+AA187+AC187+AE187</f>
        <v>0</v>
      </c>
      <c r="D187" s="99">
        <f t="shared" si="356"/>
        <v>0</v>
      </c>
      <c r="E187" s="100"/>
      <c r="F187" s="101"/>
      <c r="G187" s="100"/>
      <c r="H187" s="101"/>
      <c r="I187" s="100"/>
      <c r="J187" s="101"/>
      <c r="K187" s="100"/>
      <c r="L187" s="101"/>
      <c r="M187" s="79"/>
      <c r="N187" s="80"/>
      <c r="O187" s="79"/>
      <c r="P187" s="80"/>
      <c r="Q187" s="79"/>
      <c r="R187" s="80"/>
      <c r="S187" s="79"/>
      <c r="T187" s="80"/>
      <c r="U187" s="79"/>
      <c r="V187" s="80"/>
      <c r="W187" s="79"/>
      <c r="X187" s="80"/>
      <c r="Y187" s="79"/>
      <c r="Z187" s="80"/>
      <c r="AA187" s="79"/>
      <c r="AB187" s="80"/>
      <c r="AC187" s="79"/>
      <c r="AD187" s="80"/>
      <c r="AE187" s="79"/>
      <c r="AF187" s="80"/>
      <c r="AG187" s="100"/>
      <c r="AH187" s="102"/>
      <c r="AI187" s="100"/>
      <c r="AJ187" s="103"/>
      <c r="AK187" s="104"/>
      <c r="AL187" s="105"/>
      <c r="AM187" s="84"/>
      <c r="AN187" s="106"/>
      <c r="AO187" s="107"/>
      <c r="AP187" s="108"/>
      <c r="AQ187" s="37"/>
      <c r="AR187" s="109"/>
      <c r="AS187" s="107"/>
      <c r="AT187" s="109"/>
      <c r="AU187" s="107"/>
      <c r="AV187" s="108"/>
      <c r="AW187" s="107"/>
      <c r="AX187" s="108"/>
      <c r="AY187" s="43" t="str">
        <f t="shared" ref="AY187:AY209" si="357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3"/>
      <c r="BA187" s="43"/>
      <c r="BB187" s="43"/>
      <c r="BC187" s="43"/>
      <c r="BD187" s="43"/>
      <c r="BE187" s="43"/>
      <c r="BF187" s="43"/>
      <c r="BG187" s="43"/>
      <c r="BH187" s="10"/>
      <c r="BI187" s="10"/>
      <c r="BJ187" s="10"/>
      <c r="BK187" s="10"/>
      <c r="BR187" s="10"/>
      <c r="BS187" s="10"/>
      <c r="BT187" s="10"/>
      <c r="BU187" s="11"/>
      <c r="BV187" s="10"/>
      <c r="BW187" s="10"/>
      <c r="BX187" s="11"/>
      <c r="BY187" s="11"/>
      <c r="BZ187" s="11"/>
      <c r="CA187" s="44" t="str">
        <f>IF(DA187=1," * El total de exámenes confirmados positivos por ISP NO DEBE SUPERAR el total de exámenes procesados. ","")</f>
        <v/>
      </c>
      <c r="CB187" s="44" t="str">
        <f>IF(DB187=1," * La suma de exámenes procesados por sexo DEBE SER IGUAL al total de Procesados. ","")</f>
        <v/>
      </c>
      <c r="CC187" s="44" t="str">
        <f>IF(DC187=1," * La suma de exámenes Confirmados positivos por ISP por sexo DEBE SER IGUAL al total de Procesados. ","")</f>
        <v/>
      </c>
      <c r="CD187" s="44" t="str">
        <f>IF(DD187=1," * La suma de exámenes procesados Trans NO PUEDE Superar al total de Procesados. ","")</f>
        <v/>
      </c>
      <c r="CE187" s="44" t="str">
        <f>IF(DE187=1," * La suma de exámenes confirmados positivos por ISP Trans NO PUEDE Superar al total de Procesados. ","")</f>
        <v/>
      </c>
      <c r="CF187" s="44" t="str">
        <f>IF(DF187=1," * Los exámenes procesados de personas pertenecientes a Pueblos originarios NO PUEDE Superar al total de Procesados. ","")</f>
        <v/>
      </c>
      <c r="CG187" s="44" t="str">
        <f>IF(DG187=1," * Los exámenes confirmados positivos por ISP de personas pertenecientes a Pueblos originarios NO PUEDE Superar al total de Procesados. ","")</f>
        <v/>
      </c>
      <c r="CH187" s="44" t="str">
        <f>IF(DH187=1," * Los exámenes procesados de personas pertenecientes a Pueblos migrantes NO PUEDE Superar al total de Procesados. ","")</f>
        <v/>
      </c>
      <c r="CI187" s="44" t="str">
        <f>IF(DI187=1," * Los exámenes confirmados positivos por ISP de personas pertenecientes a Pueblos Migrantes NO PUEDE Superar al total de Procesados. ","")</f>
        <v/>
      </c>
      <c r="CJ187" s="44"/>
      <c r="CK187" s="44"/>
      <c r="CL187" s="44"/>
      <c r="CM187" s="44"/>
      <c r="CN187" s="44"/>
      <c r="CO187" s="44"/>
      <c r="CP187" s="44"/>
      <c r="CQ187" s="44"/>
      <c r="CR187" s="44"/>
      <c r="CS187" s="44"/>
      <c r="CT187" s="44"/>
      <c r="CU187" s="44"/>
      <c r="CV187" s="44"/>
      <c r="CW187" s="44" t="str">
        <f t="shared" ref="CW187:CW209" si="358">IF(DW187=1,"* No olvide digitar la columna Procesados Trans y/o Pueblos Originarios y/o Migrantes (Digite Cero si no tiene). ","")</f>
        <v/>
      </c>
      <c r="CX187" s="44" t="str">
        <f t="shared" ref="CX187:CX209" si="359">IF(DX187=1,"* No olvide digitar la columna Confirmados Trans y/o Pueblos Originarios y/o Migrantes (Digite Cero si no tiene). ","")</f>
        <v/>
      </c>
      <c r="CY187" s="44"/>
      <c r="CZ187" s="44"/>
      <c r="DA187" s="45">
        <f>IF(C187&lt;D187,1,0)</f>
        <v>0</v>
      </c>
      <c r="DB187" s="45">
        <f>IF(C187&lt;&gt;(AK187+AM187),1,0)</f>
        <v>0</v>
      </c>
      <c r="DC187" s="45">
        <f>IF(D187&lt;&gt;(AL187+AN187),1,0)</f>
        <v>0</v>
      </c>
      <c r="DD187" s="45">
        <f>IF(C187&lt;(AO187+AQ187),1,0)</f>
        <v>0</v>
      </c>
      <c r="DE187" s="45">
        <f>IF(D187&lt;(AP187+AR187),1,0)</f>
        <v>0</v>
      </c>
      <c r="DF187" s="45">
        <f>IF($C187&lt;AS187,1,0)</f>
        <v>0</v>
      </c>
      <c r="DG187" s="45">
        <f>IF($D187&lt;AT187,1,0)</f>
        <v>0</v>
      </c>
      <c r="DH187" s="45">
        <f>IF($C187&lt;AU187,1,0)</f>
        <v>0</v>
      </c>
      <c r="DI187" s="45">
        <f>IF($D187&lt;AV187,1,0)</f>
        <v>0</v>
      </c>
      <c r="DJ187" s="45"/>
      <c r="DK187" s="45"/>
      <c r="DL187" s="45"/>
      <c r="DM187" s="45"/>
      <c r="DN187" s="45"/>
      <c r="DO187" s="45"/>
      <c r="DP187" s="45"/>
      <c r="DQ187" s="45"/>
      <c r="DR187" s="45"/>
      <c r="DS187" s="45"/>
      <c r="DT187" s="45"/>
      <c r="DU187" s="45"/>
      <c r="DV187" s="45"/>
      <c r="DW187" s="45">
        <f t="shared" ref="DW187:DX202" si="360">IF(AND(C187&lt;&gt;0,OR(AO187="",AQ187="",AS187="",AU187="")),1,0)</f>
        <v>0</v>
      </c>
      <c r="DX187" s="45">
        <f t="shared" si="360"/>
        <v>0</v>
      </c>
    </row>
    <row r="188" spans="1:128" s="9" customFormat="1" x14ac:dyDescent="0.25">
      <c r="A188" s="533" t="s">
        <v>88</v>
      </c>
      <c r="B188" s="534"/>
      <c r="C188" s="47">
        <f t="shared" si="356"/>
        <v>0</v>
      </c>
      <c r="D188" s="110">
        <f t="shared" si="356"/>
        <v>0</v>
      </c>
      <c r="E188" s="35"/>
      <c r="F188" s="34"/>
      <c r="G188" s="35"/>
      <c r="H188" s="34"/>
      <c r="I188" s="35"/>
      <c r="J188" s="34"/>
      <c r="K188" s="35"/>
      <c r="L188" s="34"/>
      <c r="M188" s="84"/>
      <c r="N188" s="85"/>
      <c r="O188" s="84"/>
      <c r="P188" s="85"/>
      <c r="Q188" s="84"/>
      <c r="R188" s="85"/>
      <c r="S188" s="84"/>
      <c r="T188" s="85"/>
      <c r="U188" s="84"/>
      <c r="V188" s="85"/>
      <c r="W188" s="84"/>
      <c r="X188" s="85"/>
      <c r="Y188" s="84"/>
      <c r="Z188" s="85"/>
      <c r="AA188" s="84"/>
      <c r="AB188" s="85"/>
      <c r="AC188" s="84"/>
      <c r="AD188" s="85"/>
      <c r="AE188" s="84"/>
      <c r="AF188" s="85"/>
      <c r="AG188" s="35"/>
      <c r="AH188" s="36"/>
      <c r="AI188" s="35"/>
      <c r="AJ188" s="54"/>
      <c r="AK188" s="41"/>
      <c r="AL188" s="111"/>
      <c r="AM188" s="39"/>
      <c r="AN188" s="109"/>
      <c r="AO188" s="107"/>
      <c r="AP188" s="108"/>
      <c r="AQ188" s="37"/>
      <c r="AR188" s="109"/>
      <c r="AS188" s="107"/>
      <c r="AT188" s="109"/>
      <c r="AU188" s="107"/>
      <c r="AV188" s="108"/>
      <c r="AW188" s="107"/>
      <c r="AX188" s="108"/>
      <c r="AY188" s="43" t="str">
        <f t="shared" si="357"/>
        <v/>
      </c>
      <c r="AZ188" s="43"/>
      <c r="BA188" s="43"/>
      <c r="BB188" s="43"/>
      <c r="BC188" s="43"/>
      <c r="BD188" s="43"/>
      <c r="BE188" s="43"/>
      <c r="BF188" s="43"/>
      <c r="BG188" s="43"/>
      <c r="BH188" s="10"/>
      <c r="BI188" s="10"/>
      <c r="BJ188" s="10"/>
      <c r="BK188" s="10"/>
      <c r="BR188" s="10"/>
      <c r="BS188" s="10"/>
      <c r="BT188" s="10"/>
      <c r="BU188" s="11"/>
      <c r="BV188" s="10"/>
      <c r="BW188" s="10"/>
      <c r="BX188" s="11"/>
      <c r="BY188" s="11"/>
      <c r="BZ188" s="11"/>
      <c r="CA188" s="44" t="str">
        <f t="shared" ref="CA188:CA208" si="361">IF(DA188=1," * El total de exámenes confirmados positivos por ISP NO DEBE SUPERAR el total de exámenes procesados. ","")</f>
        <v/>
      </c>
      <c r="CB188" s="44" t="str">
        <f t="shared" ref="CB188:CB208" si="362">IF(DB188=1," * La suma de exámenes procesados por sexo DEBE SER IGUAL al total de Procesados. ","")</f>
        <v/>
      </c>
      <c r="CC188" s="44" t="str">
        <f t="shared" ref="CC188:CC208" si="363">IF(DC188=1," * La suma de exámenes Confirmados positivos por ISP por sexo DEBE SER IGUAL al total de Procesados. ","")</f>
        <v/>
      </c>
      <c r="CD188" s="44" t="str">
        <f t="shared" ref="CD188:CD208" si="364">IF(DD188=1," * La suma de exámenes procesados Trans NO PUEDE Superar al total de Procesados. ","")</f>
        <v/>
      </c>
      <c r="CE188" s="44" t="str">
        <f t="shared" ref="CE188:CE208" si="365">IF(DE188=1," * La suma de exámenes confirmados positivos por ISP Trans NO PUEDE Superar al total de Procesados. ","")</f>
        <v/>
      </c>
      <c r="CF188" s="44" t="str">
        <f t="shared" ref="CF188:CF208" si="366">IF(DF188=1," * Los exámenes procesados de personas pertenecientes a Pueblos originarios NO PUEDE Superar al total de Procesados. ","")</f>
        <v/>
      </c>
      <c r="CG188" s="44" t="str">
        <f t="shared" ref="CG188:CG208" si="367">IF(DG188=1," * Los exámenes confirmados positivos por ISP de personas pertenecientes a Pueblos originarios NO PUEDE Superar al total de Procesados. ","")</f>
        <v/>
      </c>
      <c r="CH188" s="44" t="str">
        <f t="shared" ref="CH188:CH208" si="368">IF(DH188=1," * Los exámenes procesados de personas pertenecientes a Pueblos migrantes NO PUEDE Superar al total de Procesados. ","")</f>
        <v/>
      </c>
      <c r="CI188" s="44" t="str">
        <f t="shared" ref="CI188:CI208" si="369">IF(DI188=1," * Los exámenes confirmados positivos por ISP de personas pertenecientes a Pueblos Migrantes NO PUEDE Superar al total de Procesados. ","")</f>
        <v/>
      </c>
      <c r="CJ188" s="44"/>
      <c r="CK188" s="44"/>
      <c r="CL188" s="44"/>
      <c r="CM188" s="44"/>
      <c r="CN188" s="44"/>
      <c r="CO188" s="44"/>
      <c r="CP188" s="44"/>
      <c r="CQ188" s="44"/>
      <c r="CR188" s="44"/>
      <c r="CS188" s="44"/>
      <c r="CT188" s="44"/>
      <c r="CU188" s="44"/>
      <c r="CV188" s="44"/>
      <c r="CW188" s="44" t="str">
        <f t="shared" si="358"/>
        <v/>
      </c>
      <c r="CX188" s="44" t="str">
        <f t="shared" si="359"/>
        <v/>
      </c>
      <c r="CY188" s="44"/>
      <c r="CZ188" s="44"/>
      <c r="DA188" s="45">
        <f t="shared" ref="DA188:DA209" si="370">IF(C188&lt;D188,1,0)</f>
        <v>0</v>
      </c>
      <c r="DB188" s="45">
        <f t="shared" ref="DB188:DC209" si="371">IF(C188&lt;&gt;(AK188+AM188),1,0)</f>
        <v>0</v>
      </c>
      <c r="DC188" s="45">
        <f t="shared" si="371"/>
        <v>0</v>
      </c>
      <c r="DD188" s="45">
        <f t="shared" ref="DD188:DE209" si="372">IF(C188&lt;(AO188+AQ188),1,0)</f>
        <v>0</v>
      </c>
      <c r="DE188" s="45">
        <f t="shared" si="372"/>
        <v>0</v>
      </c>
      <c r="DF188" s="45">
        <f t="shared" ref="DF188:DF209" si="373">IF($C188&lt;AS188,1,0)</f>
        <v>0</v>
      </c>
      <c r="DG188" s="45">
        <f t="shared" ref="DG188:DG209" si="374">IF($D188&lt;AT188,1,0)</f>
        <v>0</v>
      </c>
      <c r="DH188" s="45">
        <f t="shared" ref="DH188:DH209" si="375">IF($C188&lt;AU188,1,0)</f>
        <v>0</v>
      </c>
      <c r="DI188" s="45">
        <f t="shared" ref="DI188:DI209" si="376">IF($D188&lt;AV188,1,0)</f>
        <v>0</v>
      </c>
      <c r="DJ188" s="45"/>
      <c r="DK188" s="45"/>
      <c r="DL188" s="45"/>
      <c r="DM188" s="45"/>
      <c r="DN188" s="45"/>
      <c r="DO188" s="45"/>
      <c r="DP188" s="45"/>
      <c r="DQ188" s="45"/>
      <c r="DR188" s="45"/>
      <c r="DS188" s="45"/>
      <c r="DT188" s="45"/>
      <c r="DU188" s="45"/>
      <c r="DV188" s="45"/>
      <c r="DW188" s="45">
        <f t="shared" si="360"/>
        <v>0</v>
      </c>
      <c r="DX188" s="45">
        <f t="shared" si="360"/>
        <v>0</v>
      </c>
    </row>
    <row r="189" spans="1:128" s="9" customFormat="1" x14ac:dyDescent="0.25">
      <c r="A189" s="533" t="s">
        <v>89</v>
      </c>
      <c r="B189" s="534"/>
      <c r="C189" s="47">
        <f t="shared" si="356"/>
        <v>0</v>
      </c>
      <c r="D189" s="110">
        <f t="shared" si="356"/>
        <v>0</v>
      </c>
      <c r="E189" s="35"/>
      <c r="F189" s="34"/>
      <c r="G189" s="35"/>
      <c r="H189" s="34"/>
      <c r="I189" s="35"/>
      <c r="J189" s="34"/>
      <c r="K189" s="35"/>
      <c r="L189" s="34"/>
      <c r="M189" s="39"/>
      <c r="N189" s="38"/>
      <c r="O189" s="39"/>
      <c r="P189" s="38"/>
      <c r="Q189" s="39"/>
      <c r="R189" s="38"/>
      <c r="S189" s="39"/>
      <c r="T189" s="38"/>
      <c r="U189" s="39"/>
      <c r="V189" s="38"/>
      <c r="W189" s="39"/>
      <c r="X189" s="38"/>
      <c r="Y189" s="39"/>
      <c r="Z189" s="38"/>
      <c r="AA189" s="39"/>
      <c r="AB189" s="38"/>
      <c r="AC189" s="39"/>
      <c r="AD189" s="38"/>
      <c r="AE189" s="39"/>
      <c r="AF189" s="38"/>
      <c r="AG189" s="35"/>
      <c r="AH189" s="36"/>
      <c r="AI189" s="35"/>
      <c r="AJ189" s="54"/>
      <c r="AK189" s="41"/>
      <c r="AL189" s="111"/>
      <c r="AM189" s="39"/>
      <c r="AN189" s="109"/>
      <c r="AO189" s="107"/>
      <c r="AP189" s="108"/>
      <c r="AQ189" s="37"/>
      <c r="AR189" s="109"/>
      <c r="AS189" s="107"/>
      <c r="AT189" s="109"/>
      <c r="AU189" s="107"/>
      <c r="AV189" s="108"/>
      <c r="AW189" s="107"/>
      <c r="AX189" s="108"/>
      <c r="AY189" s="43" t="str">
        <f t="shared" si="357"/>
        <v/>
      </c>
      <c r="AZ189" s="43"/>
      <c r="BA189" s="43"/>
      <c r="BB189" s="43"/>
      <c r="BC189" s="43"/>
      <c r="BD189" s="43"/>
      <c r="BE189" s="43"/>
      <c r="BF189" s="43"/>
      <c r="BG189" s="43"/>
      <c r="BH189" s="10"/>
      <c r="BI189" s="10"/>
      <c r="BJ189" s="10"/>
      <c r="BK189" s="10"/>
      <c r="BR189" s="10"/>
      <c r="BS189" s="10"/>
      <c r="BT189" s="10"/>
      <c r="BU189" s="11"/>
      <c r="BV189" s="10"/>
      <c r="BW189" s="10"/>
      <c r="BX189" s="11"/>
      <c r="BY189" s="11"/>
      <c r="BZ189" s="11"/>
      <c r="CA189" s="44" t="str">
        <f t="shared" si="361"/>
        <v/>
      </c>
      <c r="CB189" s="44" t="str">
        <f t="shared" si="362"/>
        <v/>
      </c>
      <c r="CC189" s="44" t="str">
        <f t="shared" si="363"/>
        <v/>
      </c>
      <c r="CD189" s="44" t="str">
        <f t="shared" si="364"/>
        <v/>
      </c>
      <c r="CE189" s="44" t="str">
        <f t="shared" si="365"/>
        <v/>
      </c>
      <c r="CF189" s="44" t="str">
        <f t="shared" si="366"/>
        <v/>
      </c>
      <c r="CG189" s="44" t="str">
        <f t="shared" si="367"/>
        <v/>
      </c>
      <c r="CH189" s="44" t="str">
        <f t="shared" si="368"/>
        <v/>
      </c>
      <c r="CI189" s="44" t="str">
        <f t="shared" si="369"/>
        <v/>
      </c>
      <c r="CJ189" s="44"/>
      <c r="CK189" s="44"/>
      <c r="CL189" s="44"/>
      <c r="CM189" s="44"/>
      <c r="CN189" s="44"/>
      <c r="CO189" s="44"/>
      <c r="CP189" s="44"/>
      <c r="CQ189" s="44"/>
      <c r="CR189" s="44"/>
      <c r="CS189" s="44"/>
      <c r="CT189" s="44"/>
      <c r="CU189" s="44"/>
      <c r="CV189" s="44"/>
      <c r="CW189" s="44" t="str">
        <f t="shared" si="358"/>
        <v/>
      </c>
      <c r="CX189" s="44" t="str">
        <f t="shared" si="359"/>
        <v/>
      </c>
      <c r="CY189" s="44"/>
      <c r="CZ189" s="44"/>
      <c r="DA189" s="45">
        <f t="shared" si="370"/>
        <v>0</v>
      </c>
      <c r="DB189" s="45">
        <f t="shared" si="371"/>
        <v>0</v>
      </c>
      <c r="DC189" s="45">
        <f t="shared" si="371"/>
        <v>0</v>
      </c>
      <c r="DD189" s="45">
        <f t="shared" si="372"/>
        <v>0</v>
      </c>
      <c r="DE189" s="45">
        <f t="shared" si="372"/>
        <v>0</v>
      </c>
      <c r="DF189" s="45">
        <f t="shared" si="373"/>
        <v>0</v>
      </c>
      <c r="DG189" s="45">
        <f t="shared" si="374"/>
        <v>0</v>
      </c>
      <c r="DH189" s="45">
        <f t="shared" si="375"/>
        <v>0</v>
      </c>
      <c r="DI189" s="45">
        <f t="shared" si="376"/>
        <v>0</v>
      </c>
      <c r="DJ189" s="45"/>
      <c r="DK189" s="45"/>
      <c r="DL189" s="45"/>
      <c r="DM189" s="45"/>
      <c r="DN189" s="45"/>
      <c r="DO189" s="45"/>
      <c r="DP189" s="45"/>
      <c r="DQ189" s="45"/>
      <c r="DR189" s="45"/>
      <c r="DS189" s="45"/>
      <c r="DT189" s="45"/>
      <c r="DU189" s="45"/>
      <c r="DV189" s="45"/>
      <c r="DW189" s="45">
        <f t="shared" si="360"/>
        <v>0</v>
      </c>
      <c r="DX189" s="45">
        <f t="shared" si="360"/>
        <v>0</v>
      </c>
    </row>
    <row r="190" spans="1:128" s="9" customFormat="1" x14ac:dyDescent="0.25">
      <c r="A190" s="533" t="s">
        <v>47</v>
      </c>
      <c r="B190" s="534"/>
      <c r="C190" s="47">
        <f>+O190+Q190+S190+U190+W190+Y190+AA190+AC190+AE190+AG190+AI190</f>
        <v>0</v>
      </c>
      <c r="D190" s="112">
        <f>+P190+R190+T190+V190+X190+Z190+AB190+AD190+AF190+AH190+AJ190</f>
        <v>0</v>
      </c>
      <c r="E190" s="35"/>
      <c r="F190" s="34"/>
      <c r="G190" s="35"/>
      <c r="H190" s="34"/>
      <c r="I190" s="35"/>
      <c r="J190" s="34"/>
      <c r="K190" s="35"/>
      <c r="L190" s="34"/>
      <c r="M190" s="35"/>
      <c r="N190" s="34"/>
      <c r="O190" s="39"/>
      <c r="P190" s="38"/>
      <c r="Q190" s="39"/>
      <c r="R190" s="38"/>
      <c r="S190" s="39"/>
      <c r="T190" s="38"/>
      <c r="U190" s="39"/>
      <c r="V190" s="38"/>
      <c r="W190" s="39"/>
      <c r="X190" s="38"/>
      <c r="Y190" s="39"/>
      <c r="Z190" s="38"/>
      <c r="AA190" s="39"/>
      <c r="AB190" s="38"/>
      <c r="AC190" s="39"/>
      <c r="AD190" s="38"/>
      <c r="AE190" s="39"/>
      <c r="AF190" s="38"/>
      <c r="AG190" s="39"/>
      <c r="AH190" s="38"/>
      <c r="AI190" s="39"/>
      <c r="AJ190" s="40"/>
      <c r="AK190" s="37"/>
      <c r="AL190" s="108"/>
      <c r="AM190" s="39"/>
      <c r="AN190" s="109"/>
      <c r="AO190" s="107"/>
      <c r="AP190" s="108"/>
      <c r="AQ190" s="37"/>
      <c r="AR190" s="109"/>
      <c r="AS190" s="107"/>
      <c r="AT190" s="109"/>
      <c r="AU190" s="107"/>
      <c r="AV190" s="108"/>
      <c r="AW190" s="107"/>
      <c r="AX190" s="108"/>
      <c r="AY190" s="43" t="str">
        <f t="shared" si="357"/>
        <v/>
      </c>
      <c r="AZ190" s="43"/>
      <c r="BA190" s="43"/>
      <c r="BB190" s="43"/>
      <c r="BC190" s="43"/>
      <c r="BD190" s="43"/>
      <c r="BE190" s="43"/>
      <c r="BF190" s="43"/>
      <c r="BG190" s="43"/>
      <c r="BH190" s="10"/>
      <c r="BI190" s="10"/>
      <c r="BJ190" s="10"/>
      <c r="BK190" s="10"/>
      <c r="BR190" s="10"/>
      <c r="BS190" s="10"/>
      <c r="BT190" s="10"/>
      <c r="BU190" s="11"/>
      <c r="BV190" s="10"/>
      <c r="BW190" s="10"/>
      <c r="BX190" s="11"/>
      <c r="BY190" s="11"/>
      <c r="BZ190" s="11"/>
      <c r="CA190" s="44" t="str">
        <f t="shared" si="361"/>
        <v/>
      </c>
      <c r="CB190" s="44" t="str">
        <f t="shared" si="362"/>
        <v/>
      </c>
      <c r="CC190" s="44" t="str">
        <f t="shared" si="363"/>
        <v/>
      </c>
      <c r="CD190" s="44" t="str">
        <f t="shared" si="364"/>
        <v/>
      </c>
      <c r="CE190" s="44" t="str">
        <f t="shared" si="365"/>
        <v/>
      </c>
      <c r="CF190" s="44" t="str">
        <f t="shared" si="366"/>
        <v/>
      </c>
      <c r="CG190" s="44" t="str">
        <f t="shared" si="367"/>
        <v/>
      </c>
      <c r="CH190" s="44" t="str">
        <f t="shared" si="368"/>
        <v/>
      </c>
      <c r="CI190" s="44" t="str">
        <f t="shared" si="369"/>
        <v/>
      </c>
      <c r="CJ190" s="44"/>
      <c r="CK190" s="44"/>
      <c r="CL190" s="44"/>
      <c r="CM190" s="44"/>
      <c r="CN190" s="44"/>
      <c r="CO190" s="44"/>
      <c r="CP190" s="44"/>
      <c r="CQ190" s="44"/>
      <c r="CR190" s="44"/>
      <c r="CS190" s="44"/>
      <c r="CT190" s="44"/>
      <c r="CU190" s="44"/>
      <c r="CV190" s="44"/>
      <c r="CW190" s="44" t="str">
        <f t="shared" si="358"/>
        <v/>
      </c>
      <c r="CX190" s="44" t="str">
        <f t="shared" si="359"/>
        <v/>
      </c>
      <c r="CY190" s="44"/>
      <c r="CZ190" s="44"/>
      <c r="DA190" s="45">
        <f t="shared" si="370"/>
        <v>0</v>
      </c>
      <c r="DB190" s="45">
        <f t="shared" si="371"/>
        <v>0</v>
      </c>
      <c r="DC190" s="45">
        <f t="shared" si="371"/>
        <v>0</v>
      </c>
      <c r="DD190" s="45">
        <f t="shared" si="372"/>
        <v>0</v>
      </c>
      <c r="DE190" s="45">
        <f t="shared" si="372"/>
        <v>0</v>
      </c>
      <c r="DF190" s="45">
        <f t="shared" si="373"/>
        <v>0</v>
      </c>
      <c r="DG190" s="45">
        <f t="shared" si="374"/>
        <v>0</v>
      </c>
      <c r="DH190" s="45">
        <f t="shared" si="375"/>
        <v>0</v>
      </c>
      <c r="DI190" s="45">
        <f t="shared" si="376"/>
        <v>0</v>
      </c>
      <c r="DJ190" s="45"/>
      <c r="DK190" s="45"/>
      <c r="DL190" s="45"/>
      <c r="DM190" s="45"/>
      <c r="DN190" s="45"/>
      <c r="DO190" s="45"/>
      <c r="DP190" s="45"/>
      <c r="DQ190" s="45"/>
      <c r="DR190" s="45"/>
      <c r="DS190" s="45"/>
      <c r="DT190" s="45"/>
      <c r="DU190" s="45"/>
      <c r="DV190" s="45"/>
      <c r="DW190" s="45">
        <f t="shared" si="360"/>
        <v>0</v>
      </c>
      <c r="DX190" s="45">
        <f t="shared" si="360"/>
        <v>0</v>
      </c>
    </row>
    <row r="191" spans="1:128" s="9" customFormat="1" x14ac:dyDescent="0.25">
      <c r="A191" s="533" t="s">
        <v>53</v>
      </c>
      <c r="B191" s="534"/>
      <c r="C191" s="47">
        <f>+E191+G191+I191+K191+M191+O191+Q191+S191+U191+W191+Y191+AA191+AC191+AE191+AG191+AI191</f>
        <v>0</v>
      </c>
      <c r="D191" s="112">
        <f>+F191+H191+J191+L191+N191+P191+R191+T191+V191+X191+Z191+AB191+AD191+AF191+AH191+AJ191</f>
        <v>0</v>
      </c>
      <c r="E191" s="39"/>
      <c r="F191" s="38"/>
      <c r="G191" s="39"/>
      <c r="H191" s="38"/>
      <c r="I191" s="39"/>
      <c r="J191" s="38"/>
      <c r="K191" s="39"/>
      <c r="L191" s="38"/>
      <c r="M191" s="39"/>
      <c r="N191" s="38"/>
      <c r="O191" s="39"/>
      <c r="P191" s="38"/>
      <c r="Q191" s="39"/>
      <c r="R191" s="38"/>
      <c r="S191" s="39"/>
      <c r="T191" s="38"/>
      <c r="U191" s="39"/>
      <c r="V191" s="38"/>
      <c r="W191" s="39"/>
      <c r="X191" s="38"/>
      <c r="Y191" s="39"/>
      <c r="Z191" s="38"/>
      <c r="AA191" s="39"/>
      <c r="AB191" s="38"/>
      <c r="AC191" s="39"/>
      <c r="AD191" s="38"/>
      <c r="AE191" s="39"/>
      <c r="AF191" s="38"/>
      <c r="AG191" s="39"/>
      <c r="AH191" s="38"/>
      <c r="AI191" s="39"/>
      <c r="AJ191" s="40"/>
      <c r="AK191" s="155"/>
      <c r="AL191" s="114"/>
      <c r="AM191" s="115"/>
      <c r="AN191" s="109"/>
      <c r="AO191" s="107"/>
      <c r="AP191" s="108"/>
      <c r="AQ191" s="37"/>
      <c r="AR191" s="109"/>
      <c r="AS191" s="107"/>
      <c r="AT191" s="109"/>
      <c r="AU191" s="107"/>
      <c r="AV191" s="108"/>
      <c r="AW191" s="107"/>
      <c r="AX191" s="108"/>
      <c r="AY191" s="43" t="str">
        <f t="shared" si="357"/>
        <v/>
      </c>
      <c r="AZ191" s="43"/>
      <c r="BA191" s="43"/>
      <c r="BB191" s="43"/>
      <c r="BC191" s="43"/>
      <c r="BD191" s="43"/>
      <c r="BE191" s="43"/>
      <c r="BF191" s="43"/>
      <c r="BG191" s="43"/>
      <c r="BH191" s="10"/>
      <c r="BI191" s="10"/>
      <c r="BJ191" s="10"/>
      <c r="BK191" s="10"/>
      <c r="BR191" s="10"/>
      <c r="BS191" s="10"/>
      <c r="BT191" s="10"/>
      <c r="BU191" s="11"/>
      <c r="BV191" s="10"/>
      <c r="BW191" s="10"/>
      <c r="BX191" s="11"/>
      <c r="BY191" s="11"/>
      <c r="BZ191" s="11"/>
      <c r="CA191" s="44" t="str">
        <f t="shared" si="361"/>
        <v/>
      </c>
      <c r="CB191" s="44" t="str">
        <f t="shared" si="362"/>
        <v/>
      </c>
      <c r="CC191" s="44" t="str">
        <f t="shared" si="363"/>
        <v/>
      </c>
      <c r="CD191" s="44" t="str">
        <f t="shared" si="364"/>
        <v/>
      </c>
      <c r="CE191" s="44" t="str">
        <f t="shared" si="365"/>
        <v/>
      </c>
      <c r="CF191" s="44" t="str">
        <f t="shared" si="366"/>
        <v/>
      </c>
      <c r="CG191" s="44" t="str">
        <f t="shared" si="367"/>
        <v/>
      </c>
      <c r="CH191" s="44" t="str">
        <f t="shared" si="368"/>
        <v/>
      </c>
      <c r="CI191" s="44" t="str">
        <f t="shared" si="369"/>
        <v/>
      </c>
      <c r="CJ191" s="44"/>
      <c r="CK191" s="44"/>
      <c r="CL191" s="44"/>
      <c r="CM191" s="44"/>
      <c r="CN191" s="44"/>
      <c r="CO191" s="44"/>
      <c r="CP191" s="44"/>
      <c r="CQ191" s="44"/>
      <c r="CR191" s="44"/>
      <c r="CS191" s="44"/>
      <c r="CT191" s="44"/>
      <c r="CU191" s="44"/>
      <c r="CV191" s="44"/>
      <c r="CW191" s="44" t="str">
        <f t="shared" si="358"/>
        <v/>
      </c>
      <c r="CX191" s="44" t="str">
        <f t="shared" si="359"/>
        <v/>
      </c>
      <c r="CY191" s="44"/>
      <c r="CZ191" s="44"/>
      <c r="DA191" s="45">
        <f t="shared" si="370"/>
        <v>0</v>
      </c>
      <c r="DB191" s="45">
        <f t="shared" si="371"/>
        <v>0</v>
      </c>
      <c r="DC191" s="45">
        <f t="shared" si="371"/>
        <v>0</v>
      </c>
      <c r="DD191" s="45">
        <f t="shared" si="372"/>
        <v>0</v>
      </c>
      <c r="DE191" s="45">
        <f t="shared" si="372"/>
        <v>0</v>
      </c>
      <c r="DF191" s="45">
        <f t="shared" si="373"/>
        <v>0</v>
      </c>
      <c r="DG191" s="45">
        <f t="shared" si="374"/>
        <v>0</v>
      </c>
      <c r="DH191" s="45">
        <f t="shared" si="375"/>
        <v>0</v>
      </c>
      <c r="DI191" s="45">
        <f t="shared" si="376"/>
        <v>0</v>
      </c>
      <c r="DJ191" s="45"/>
      <c r="DK191" s="45"/>
      <c r="DL191" s="45"/>
      <c r="DM191" s="45"/>
      <c r="DN191" s="45"/>
      <c r="DO191" s="45"/>
      <c r="DP191" s="45"/>
      <c r="DQ191" s="45"/>
      <c r="DR191" s="45"/>
      <c r="DS191" s="45"/>
      <c r="DT191" s="45"/>
      <c r="DU191" s="45"/>
      <c r="DV191" s="45"/>
      <c r="DW191" s="45">
        <f t="shared" si="360"/>
        <v>0</v>
      </c>
      <c r="DX191" s="45">
        <f t="shared" si="360"/>
        <v>0</v>
      </c>
    </row>
    <row r="192" spans="1:128" s="9" customFormat="1" x14ac:dyDescent="0.25">
      <c r="A192" s="533" t="s">
        <v>90</v>
      </c>
      <c r="B192" s="534"/>
      <c r="C192" s="47">
        <f>+E192+G192+I192+K192+M192+O192+Q192+S192+U192+W192+Y192+AA192+AC192+AE192+AG192+AI192</f>
        <v>0</v>
      </c>
      <c r="D192" s="110">
        <f>+F192+H192+J192+L192+N192+P192+R192+T192+V192+X192+Z192+AB192+AD192+AF192+AH192+AJ192</f>
        <v>0</v>
      </c>
      <c r="E192" s="39"/>
      <c r="F192" s="38"/>
      <c r="G192" s="39"/>
      <c r="H192" s="38"/>
      <c r="I192" s="39"/>
      <c r="J192" s="38"/>
      <c r="K192" s="39"/>
      <c r="L192" s="38"/>
      <c r="M192" s="39"/>
      <c r="N192" s="38"/>
      <c r="O192" s="39"/>
      <c r="P192" s="38"/>
      <c r="Q192" s="39"/>
      <c r="R192" s="38"/>
      <c r="S192" s="39"/>
      <c r="T192" s="38"/>
      <c r="U192" s="39"/>
      <c r="V192" s="38"/>
      <c r="W192" s="39"/>
      <c r="X192" s="38"/>
      <c r="Y192" s="39"/>
      <c r="Z192" s="38"/>
      <c r="AA192" s="39"/>
      <c r="AB192" s="38"/>
      <c r="AC192" s="39"/>
      <c r="AD192" s="38"/>
      <c r="AE192" s="39"/>
      <c r="AF192" s="38"/>
      <c r="AG192" s="39"/>
      <c r="AH192" s="38"/>
      <c r="AI192" s="39"/>
      <c r="AJ192" s="38"/>
      <c r="AK192" s="107"/>
      <c r="AL192" s="108"/>
      <c r="AM192" s="39"/>
      <c r="AN192" s="109"/>
      <c r="AO192" s="107"/>
      <c r="AP192" s="108"/>
      <c r="AQ192" s="37"/>
      <c r="AR192" s="109"/>
      <c r="AS192" s="107"/>
      <c r="AT192" s="109"/>
      <c r="AU192" s="107"/>
      <c r="AV192" s="108"/>
      <c r="AW192" s="107"/>
      <c r="AX192" s="108"/>
      <c r="AY192" s="43" t="str">
        <f t="shared" si="357"/>
        <v/>
      </c>
      <c r="AZ192" s="43"/>
      <c r="BA192" s="43"/>
      <c r="BB192" s="43"/>
      <c r="BC192" s="43"/>
      <c r="BD192" s="43"/>
      <c r="BE192" s="43"/>
      <c r="BF192" s="43"/>
      <c r="BG192" s="43"/>
      <c r="BH192" s="10"/>
      <c r="BI192" s="10"/>
      <c r="BJ192" s="10"/>
      <c r="BK192" s="10"/>
      <c r="BR192" s="10"/>
      <c r="BS192" s="10"/>
      <c r="BT192" s="10"/>
      <c r="BU192" s="11"/>
      <c r="BV192" s="10"/>
      <c r="BW192" s="10"/>
      <c r="BX192" s="11"/>
      <c r="BY192" s="11"/>
      <c r="BZ192" s="11"/>
      <c r="CA192" s="44" t="str">
        <f t="shared" si="361"/>
        <v/>
      </c>
      <c r="CB192" s="44" t="str">
        <f t="shared" si="362"/>
        <v/>
      </c>
      <c r="CC192" s="44" t="str">
        <f t="shared" si="363"/>
        <v/>
      </c>
      <c r="CD192" s="44" t="str">
        <f t="shared" si="364"/>
        <v/>
      </c>
      <c r="CE192" s="44" t="str">
        <f t="shared" si="365"/>
        <v/>
      </c>
      <c r="CF192" s="44" t="str">
        <f t="shared" si="366"/>
        <v/>
      </c>
      <c r="CG192" s="44" t="str">
        <f t="shared" si="367"/>
        <v/>
      </c>
      <c r="CH192" s="44" t="str">
        <f t="shared" si="368"/>
        <v/>
      </c>
      <c r="CI192" s="44" t="str">
        <f t="shared" si="369"/>
        <v/>
      </c>
      <c r="CJ192" s="44"/>
      <c r="CK192" s="44"/>
      <c r="CL192" s="44"/>
      <c r="CM192" s="44"/>
      <c r="CN192" s="44"/>
      <c r="CO192" s="44"/>
      <c r="CP192" s="44"/>
      <c r="CQ192" s="44"/>
      <c r="CR192" s="44"/>
      <c r="CS192" s="44"/>
      <c r="CT192" s="44"/>
      <c r="CU192" s="44"/>
      <c r="CV192" s="44"/>
      <c r="CW192" s="44" t="str">
        <f t="shared" si="358"/>
        <v/>
      </c>
      <c r="CX192" s="44" t="str">
        <f t="shared" si="359"/>
        <v/>
      </c>
      <c r="CY192" s="44"/>
      <c r="CZ192" s="44"/>
      <c r="DA192" s="45">
        <f t="shared" si="370"/>
        <v>0</v>
      </c>
      <c r="DB192" s="45">
        <f t="shared" si="371"/>
        <v>0</v>
      </c>
      <c r="DC192" s="45">
        <f t="shared" si="371"/>
        <v>0</v>
      </c>
      <c r="DD192" s="45">
        <f t="shared" si="372"/>
        <v>0</v>
      </c>
      <c r="DE192" s="45">
        <f t="shared" si="372"/>
        <v>0</v>
      </c>
      <c r="DF192" s="45">
        <f t="shared" si="373"/>
        <v>0</v>
      </c>
      <c r="DG192" s="45">
        <f t="shared" si="374"/>
        <v>0</v>
      </c>
      <c r="DH192" s="45">
        <f t="shared" si="375"/>
        <v>0</v>
      </c>
      <c r="DI192" s="45">
        <f t="shared" si="376"/>
        <v>0</v>
      </c>
      <c r="DJ192" s="45"/>
      <c r="DK192" s="45"/>
      <c r="DL192" s="45"/>
      <c r="DM192" s="45"/>
      <c r="DN192" s="45"/>
      <c r="DO192" s="45"/>
      <c r="DP192" s="45"/>
      <c r="DQ192" s="45"/>
      <c r="DR192" s="45"/>
      <c r="DS192" s="45"/>
      <c r="DT192" s="45"/>
      <c r="DU192" s="45"/>
      <c r="DV192" s="45"/>
      <c r="DW192" s="45">
        <f t="shared" si="360"/>
        <v>0</v>
      </c>
      <c r="DX192" s="45">
        <f t="shared" si="360"/>
        <v>0</v>
      </c>
    </row>
    <row r="193" spans="1:128" s="9" customFormat="1" ht="15" customHeight="1" x14ac:dyDescent="0.25">
      <c r="A193" s="535" t="s">
        <v>91</v>
      </c>
      <c r="B193" s="536"/>
      <c r="C193" s="47">
        <f>+O193+Q193+S193+U193+W193+Y193+AA193+AC193+AE193+AG193+AI193</f>
        <v>0</v>
      </c>
      <c r="D193" s="110">
        <f>+P193+R193+T193+V193+X193+Z193+AB193+AD193+AF193+AH193+AJ193</f>
        <v>0</v>
      </c>
      <c r="E193" s="35"/>
      <c r="F193" s="34"/>
      <c r="G193" s="35"/>
      <c r="H193" s="34"/>
      <c r="I193" s="35"/>
      <c r="J193" s="34"/>
      <c r="K193" s="35"/>
      <c r="L193" s="34"/>
      <c r="M193" s="35"/>
      <c r="N193" s="34"/>
      <c r="O193" s="39"/>
      <c r="P193" s="38"/>
      <c r="Q193" s="39"/>
      <c r="R193" s="38"/>
      <c r="S193" s="39"/>
      <c r="T193" s="38"/>
      <c r="U193" s="39"/>
      <c r="V193" s="38"/>
      <c r="W193" s="39"/>
      <c r="X193" s="38"/>
      <c r="Y193" s="39"/>
      <c r="Z193" s="38"/>
      <c r="AA193" s="39"/>
      <c r="AB193" s="38"/>
      <c r="AC193" s="39"/>
      <c r="AD193" s="38"/>
      <c r="AE193" s="39"/>
      <c r="AF193" s="38"/>
      <c r="AG193" s="39"/>
      <c r="AH193" s="38"/>
      <c r="AI193" s="39"/>
      <c r="AJ193" s="38"/>
      <c r="AK193" s="107"/>
      <c r="AL193" s="108"/>
      <c r="AM193" s="39"/>
      <c r="AN193" s="109"/>
      <c r="AO193" s="107"/>
      <c r="AP193" s="108"/>
      <c r="AQ193" s="37"/>
      <c r="AR193" s="109"/>
      <c r="AS193" s="107"/>
      <c r="AT193" s="109"/>
      <c r="AU193" s="107"/>
      <c r="AV193" s="108"/>
      <c r="AW193" s="107"/>
      <c r="AX193" s="108"/>
      <c r="AY193" s="43" t="str">
        <f t="shared" si="357"/>
        <v/>
      </c>
      <c r="AZ193" s="43"/>
      <c r="BA193" s="43"/>
      <c r="BB193" s="43"/>
      <c r="BC193" s="43"/>
      <c r="BD193" s="43"/>
      <c r="BE193" s="43"/>
      <c r="BF193" s="43"/>
      <c r="BG193" s="43"/>
      <c r="BH193" s="10"/>
      <c r="BI193" s="10"/>
      <c r="BJ193" s="10"/>
      <c r="BK193" s="10"/>
      <c r="BR193" s="10"/>
      <c r="BS193" s="10"/>
      <c r="BT193" s="10"/>
      <c r="BU193" s="11"/>
      <c r="BV193" s="10"/>
      <c r="BW193" s="10"/>
      <c r="BX193" s="11"/>
      <c r="BY193" s="11"/>
      <c r="BZ193" s="11"/>
      <c r="CA193" s="44" t="str">
        <f t="shared" si="361"/>
        <v/>
      </c>
      <c r="CB193" s="44" t="str">
        <f t="shared" si="362"/>
        <v/>
      </c>
      <c r="CC193" s="44" t="str">
        <f t="shared" si="363"/>
        <v/>
      </c>
      <c r="CD193" s="44" t="str">
        <f t="shared" si="364"/>
        <v/>
      </c>
      <c r="CE193" s="44" t="str">
        <f t="shared" si="365"/>
        <v/>
      </c>
      <c r="CF193" s="44" t="str">
        <f t="shared" si="366"/>
        <v/>
      </c>
      <c r="CG193" s="44" t="str">
        <f t="shared" si="367"/>
        <v/>
      </c>
      <c r="CH193" s="44" t="str">
        <f t="shared" si="368"/>
        <v/>
      </c>
      <c r="CI193" s="44" t="str">
        <f t="shared" si="369"/>
        <v/>
      </c>
      <c r="CJ193" s="44"/>
      <c r="CK193" s="44"/>
      <c r="CL193" s="44"/>
      <c r="CM193" s="44"/>
      <c r="CN193" s="44"/>
      <c r="CO193" s="44"/>
      <c r="CP193" s="44"/>
      <c r="CQ193" s="44"/>
      <c r="CR193" s="44"/>
      <c r="CS193" s="44"/>
      <c r="CT193" s="44"/>
      <c r="CU193" s="44"/>
      <c r="CV193" s="44"/>
      <c r="CW193" s="44" t="str">
        <f t="shared" si="358"/>
        <v/>
      </c>
      <c r="CX193" s="44" t="str">
        <f t="shared" si="359"/>
        <v/>
      </c>
      <c r="CY193" s="44"/>
      <c r="CZ193" s="44"/>
      <c r="DA193" s="45">
        <f t="shared" si="370"/>
        <v>0</v>
      </c>
      <c r="DB193" s="45">
        <f t="shared" si="371"/>
        <v>0</v>
      </c>
      <c r="DC193" s="45">
        <f t="shared" si="371"/>
        <v>0</v>
      </c>
      <c r="DD193" s="45">
        <f t="shared" si="372"/>
        <v>0</v>
      </c>
      <c r="DE193" s="45">
        <f t="shared" si="372"/>
        <v>0</v>
      </c>
      <c r="DF193" s="45">
        <f t="shared" si="373"/>
        <v>0</v>
      </c>
      <c r="DG193" s="45">
        <f t="shared" si="374"/>
        <v>0</v>
      </c>
      <c r="DH193" s="45">
        <f t="shared" si="375"/>
        <v>0</v>
      </c>
      <c r="DI193" s="45">
        <f t="shared" si="376"/>
        <v>0</v>
      </c>
      <c r="DJ193" s="45"/>
      <c r="DK193" s="45"/>
      <c r="DL193" s="45"/>
      <c r="DM193" s="45"/>
      <c r="DN193" s="45"/>
      <c r="DO193" s="45"/>
      <c r="DP193" s="45"/>
      <c r="DQ193" s="45"/>
      <c r="DR193" s="45"/>
      <c r="DS193" s="45"/>
      <c r="DT193" s="45"/>
      <c r="DU193" s="45"/>
      <c r="DV193" s="45"/>
      <c r="DW193" s="45">
        <f t="shared" si="360"/>
        <v>0</v>
      </c>
      <c r="DX193" s="45">
        <f t="shared" si="360"/>
        <v>0</v>
      </c>
    </row>
    <row r="194" spans="1:128" s="9" customFormat="1" x14ac:dyDescent="0.25">
      <c r="A194" s="533" t="s">
        <v>50</v>
      </c>
      <c r="B194" s="534"/>
      <c r="C194" s="47">
        <f>+O194+Q194+S194+U194+W194+Y194+AA194+AC194+AE194+AG194+AI194</f>
        <v>0</v>
      </c>
      <c r="D194" s="110">
        <f>+P194+R194+T194+V194+X194+Z194+AB194+AD194+AF194+AH194+AJ194</f>
        <v>0</v>
      </c>
      <c r="E194" s="35"/>
      <c r="F194" s="34"/>
      <c r="G194" s="35"/>
      <c r="H194" s="34"/>
      <c r="I194" s="35"/>
      <c r="J194" s="34"/>
      <c r="K194" s="35"/>
      <c r="L194" s="34"/>
      <c r="M194" s="35"/>
      <c r="N194" s="34"/>
      <c r="O194" s="39"/>
      <c r="P194" s="38"/>
      <c r="Q194" s="39"/>
      <c r="R194" s="38"/>
      <c r="S194" s="39"/>
      <c r="T194" s="38"/>
      <c r="U194" s="39"/>
      <c r="V194" s="38"/>
      <c r="W194" s="39"/>
      <c r="X194" s="38"/>
      <c r="Y194" s="39"/>
      <c r="Z194" s="38"/>
      <c r="AA194" s="39"/>
      <c r="AB194" s="38"/>
      <c r="AC194" s="39"/>
      <c r="AD194" s="38"/>
      <c r="AE194" s="39"/>
      <c r="AF194" s="38"/>
      <c r="AG194" s="39"/>
      <c r="AH194" s="38"/>
      <c r="AI194" s="39"/>
      <c r="AJ194" s="38"/>
      <c r="AK194" s="107"/>
      <c r="AL194" s="108"/>
      <c r="AM194" s="39"/>
      <c r="AN194" s="109"/>
      <c r="AO194" s="107"/>
      <c r="AP194" s="108"/>
      <c r="AQ194" s="37"/>
      <c r="AR194" s="109"/>
      <c r="AS194" s="107"/>
      <c r="AT194" s="109"/>
      <c r="AU194" s="107"/>
      <c r="AV194" s="108"/>
      <c r="AW194" s="107"/>
      <c r="AX194" s="108"/>
      <c r="AY194" s="43" t="str">
        <f t="shared" si="357"/>
        <v/>
      </c>
      <c r="AZ194" s="43"/>
      <c r="BA194" s="43"/>
      <c r="BB194" s="43"/>
      <c r="BC194" s="43"/>
      <c r="BD194" s="43"/>
      <c r="BE194" s="43"/>
      <c r="BF194" s="43"/>
      <c r="BG194" s="43"/>
      <c r="BH194" s="10"/>
      <c r="BI194" s="10"/>
      <c r="BJ194" s="10"/>
      <c r="BK194" s="10"/>
      <c r="BR194" s="10"/>
      <c r="BS194" s="10"/>
      <c r="BT194" s="10"/>
      <c r="BU194" s="11"/>
      <c r="BV194" s="10"/>
      <c r="BW194" s="10"/>
      <c r="BX194" s="11"/>
      <c r="BY194" s="11"/>
      <c r="BZ194" s="11"/>
      <c r="CA194" s="44" t="str">
        <f t="shared" si="361"/>
        <v/>
      </c>
      <c r="CB194" s="44" t="str">
        <f t="shared" si="362"/>
        <v/>
      </c>
      <c r="CC194" s="44" t="str">
        <f t="shared" si="363"/>
        <v/>
      </c>
      <c r="CD194" s="44" t="str">
        <f t="shared" si="364"/>
        <v/>
      </c>
      <c r="CE194" s="44" t="str">
        <f t="shared" si="365"/>
        <v/>
      </c>
      <c r="CF194" s="44" t="str">
        <f t="shared" si="366"/>
        <v/>
      </c>
      <c r="CG194" s="44" t="str">
        <f t="shared" si="367"/>
        <v/>
      </c>
      <c r="CH194" s="44" t="str">
        <f t="shared" si="368"/>
        <v/>
      </c>
      <c r="CI194" s="44" t="str">
        <f t="shared" si="369"/>
        <v/>
      </c>
      <c r="CJ194" s="44"/>
      <c r="CK194" s="44"/>
      <c r="CL194" s="44"/>
      <c r="CM194" s="44"/>
      <c r="CN194" s="44"/>
      <c r="CO194" s="44"/>
      <c r="CP194" s="44"/>
      <c r="CQ194" s="44"/>
      <c r="CR194" s="44"/>
      <c r="CS194" s="44"/>
      <c r="CT194" s="44"/>
      <c r="CU194" s="44"/>
      <c r="CV194" s="44"/>
      <c r="CW194" s="44" t="str">
        <f t="shared" si="358"/>
        <v/>
      </c>
      <c r="CX194" s="44" t="str">
        <f t="shared" si="359"/>
        <v/>
      </c>
      <c r="CY194" s="44"/>
      <c r="CZ194" s="44"/>
      <c r="DA194" s="45">
        <f t="shared" si="370"/>
        <v>0</v>
      </c>
      <c r="DB194" s="45">
        <f t="shared" si="371"/>
        <v>0</v>
      </c>
      <c r="DC194" s="45">
        <f t="shared" si="371"/>
        <v>0</v>
      </c>
      <c r="DD194" s="45">
        <f t="shared" si="372"/>
        <v>0</v>
      </c>
      <c r="DE194" s="45">
        <f t="shared" si="372"/>
        <v>0</v>
      </c>
      <c r="DF194" s="45">
        <f t="shared" si="373"/>
        <v>0</v>
      </c>
      <c r="DG194" s="45">
        <f t="shared" si="374"/>
        <v>0</v>
      </c>
      <c r="DH194" s="45">
        <f t="shared" si="375"/>
        <v>0</v>
      </c>
      <c r="DI194" s="45">
        <f t="shared" si="376"/>
        <v>0</v>
      </c>
      <c r="DJ194" s="45"/>
      <c r="DK194" s="45"/>
      <c r="DL194" s="45"/>
      <c r="DM194" s="45"/>
      <c r="DN194" s="45"/>
      <c r="DO194" s="45"/>
      <c r="DP194" s="45"/>
      <c r="DQ194" s="45"/>
      <c r="DR194" s="45"/>
      <c r="DS194" s="45"/>
      <c r="DT194" s="45"/>
      <c r="DU194" s="45"/>
      <c r="DV194" s="45"/>
      <c r="DW194" s="45">
        <f t="shared" si="360"/>
        <v>0</v>
      </c>
      <c r="DX194" s="45">
        <f t="shared" si="360"/>
        <v>0</v>
      </c>
    </row>
    <row r="195" spans="1:128" s="9" customFormat="1" x14ac:dyDescent="0.25">
      <c r="A195" s="537" t="s">
        <v>92</v>
      </c>
      <c r="B195" s="538"/>
      <c r="C195" s="116">
        <f>+E195+G195+I195+K195+M195+O195+Q195+S195+U195+W195+Y195+AA195+AC195+AE195+AG195+AI195</f>
        <v>0</v>
      </c>
      <c r="D195" s="117">
        <f>+F195+H195+J195+L195+N195+P195+R195+T195+V195+X195+Z195+AB195+AD195+AF195+AH195+AJ195</f>
        <v>0</v>
      </c>
      <c r="E195" s="118"/>
      <c r="F195" s="119"/>
      <c r="G195" s="118"/>
      <c r="H195" s="119"/>
      <c r="I195" s="118"/>
      <c r="J195" s="119"/>
      <c r="K195" s="118"/>
      <c r="L195" s="119"/>
      <c r="M195" s="118"/>
      <c r="N195" s="119"/>
      <c r="O195" s="118"/>
      <c r="P195" s="119"/>
      <c r="Q195" s="118"/>
      <c r="R195" s="119"/>
      <c r="S195" s="118"/>
      <c r="T195" s="119"/>
      <c r="U195" s="118"/>
      <c r="V195" s="119"/>
      <c r="W195" s="118"/>
      <c r="X195" s="119"/>
      <c r="Y195" s="118"/>
      <c r="Z195" s="119"/>
      <c r="AA195" s="118"/>
      <c r="AB195" s="119"/>
      <c r="AC195" s="118"/>
      <c r="AD195" s="119"/>
      <c r="AE195" s="118"/>
      <c r="AF195" s="119"/>
      <c r="AG195" s="118"/>
      <c r="AH195" s="119"/>
      <c r="AI195" s="118"/>
      <c r="AJ195" s="119"/>
      <c r="AK195" s="120"/>
      <c r="AL195" s="121"/>
      <c r="AM195" s="118"/>
      <c r="AN195" s="122"/>
      <c r="AO195" s="120"/>
      <c r="AP195" s="121"/>
      <c r="AQ195" s="123"/>
      <c r="AR195" s="122"/>
      <c r="AS195" s="120"/>
      <c r="AT195" s="122"/>
      <c r="AU195" s="120"/>
      <c r="AV195" s="121"/>
      <c r="AW195" s="120"/>
      <c r="AX195" s="121"/>
      <c r="AY195" s="43" t="str">
        <f t="shared" si="357"/>
        <v/>
      </c>
      <c r="AZ195" s="43"/>
      <c r="BA195" s="43"/>
      <c r="BB195" s="43"/>
      <c r="BC195" s="43"/>
      <c r="BD195" s="43"/>
      <c r="BE195" s="43"/>
      <c r="BF195" s="43"/>
      <c r="BG195" s="43"/>
      <c r="BH195" s="10"/>
      <c r="BI195" s="10"/>
      <c r="BJ195" s="10"/>
      <c r="BK195" s="10"/>
      <c r="BR195" s="10"/>
      <c r="BS195" s="10"/>
      <c r="BT195" s="10"/>
      <c r="BU195" s="11"/>
      <c r="BV195" s="10"/>
      <c r="BW195" s="10"/>
      <c r="BX195" s="11"/>
      <c r="BY195" s="11"/>
      <c r="BZ195" s="11"/>
      <c r="CA195" s="44" t="str">
        <f t="shared" si="361"/>
        <v/>
      </c>
      <c r="CB195" s="44" t="str">
        <f t="shared" si="362"/>
        <v/>
      </c>
      <c r="CC195" s="44" t="str">
        <f t="shared" si="363"/>
        <v/>
      </c>
      <c r="CD195" s="44" t="str">
        <f t="shared" si="364"/>
        <v/>
      </c>
      <c r="CE195" s="44" t="str">
        <f t="shared" si="365"/>
        <v/>
      </c>
      <c r="CF195" s="44" t="str">
        <f t="shared" si="366"/>
        <v/>
      </c>
      <c r="CG195" s="44" t="str">
        <f t="shared" si="367"/>
        <v/>
      </c>
      <c r="CH195" s="44" t="str">
        <f t="shared" si="368"/>
        <v/>
      </c>
      <c r="CI195" s="44" t="str">
        <f t="shared" si="369"/>
        <v/>
      </c>
      <c r="CJ195" s="44"/>
      <c r="CK195" s="44"/>
      <c r="CL195" s="44"/>
      <c r="CM195" s="44"/>
      <c r="CN195" s="44"/>
      <c r="CO195" s="44"/>
      <c r="CP195" s="44"/>
      <c r="CQ195" s="44"/>
      <c r="CR195" s="44"/>
      <c r="CS195" s="44"/>
      <c r="CT195" s="44"/>
      <c r="CU195" s="44"/>
      <c r="CV195" s="44"/>
      <c r="CW195" s="44" t="str">
        <f t="shared" si="358"/>
        <v/>
      </c>
      <c r="CX195" s="44" t="str">
        <f t="shared" si="359"/>
        <v/>
      </c>
      <c r="CY195" s="44"/>
      <c r="CZ195" s="44"/>
      <c r="DA195" s="45">
        <f t="shared" si="370"/>
        <v>0</v>
      </c>
      <c r="DB195" s="45">
        <f t="shared" si="371"/>
        <v>0</v>
      </c>
      <c r="DC195" s="45">
        <f t="shared" si="371"/>
        <v>0</v>
      </c>
      <c r="DD195" s="45">
        <f t="shared" si="372"/>
        <v>0</v>
      </c>
      <c r="DE195" s="45">
        <f t="shared" si="372"/>
        <v>0</v>
      </c>
      <c r="DF195" s="45">
        <f t="shared" si="373"/>
        <v>0</v>
      </c>
      <c r="DG195" s="45">
        <f t="shared" si="374"/>
        <v>0</v>
      </c>
      <c r="DH195" s="45">
        <f t="shared" si="375"/>
        <v>0</v>
      </c>
      <c r="DI195" s="45">
        <f t="shared" si="376"/>
        <v>0</v>
      </c>
      <c r="DJ195" s="45"/>
      <c r="DK195" s="45"/>
      <c r="DL195" s="45"/>
      <c r="DM195" s="45"/>
      <c r="DN195" s="45"/>
      <c r="DO195" s="45"/>
      <c r="DP195" s="45"/>
      <c r="DQ195" s="45"/>
      <c r="DR195" s="45"/>
      <c r="DS195" s="45"/>
      <c r="DT195" s="45"/>
      <c r="DU195" s="45"/>
      <c r="DV195" s="45"/>
      <c r="DW195" s="45">
        <f t="shared" si="360"/>
        <v>0</v>
      </c>
      <c r="DX195" s="45">
        <f t="shared" si="360"/>
        <v>0</v>
      </c>
    </row>
    <row r="196" spans="1:128" s="9" customFormat="1" x14ac:dyDescent="0.25">
      <c r="A196" s="539" t="s">
        <v>51</v>
      </c>
      <c r="B196" s="126" t="s">
        <v>71</v>
      </c>
      <c r="C196" s="127">
        <f t="shared" ref="C196:D198" si="377">+O196+Q196+S196+U196+W196+Y196+AA196+AC196+AE196+AG196</f>
        <v>0</v>
      </c>
      <c r="D196" s="99">
        <f t="shared" si="377"/>
        <v>0</v>
      </c>
      <c r="E196" s="100"/>
      <c r="F196" s="101"/>
      <c r="G196" s="100"/>
      <c r="H196" s="101"/>
      <c r="I196" s="100"/>
      <c r="J196" s="101"/>
      <c r="K196" s="100"/>
      <c r="L196" s="101"/>
      <c r="M196" s="100"/>
      <c r="N196" s="101"/>
      <c r="O196" s="79"/>
      <c r="P196" s="80"/>
      <c r="Q196" s="79"/>
      <c r="R196" s="80"/>
      <c r="S196" s="79"/>
      <c r="T196" s="80"/>
      <c r="U196" s="79"/>
      <c r="V196" s="80"/>
      <c r="W196" s="79"/>
      <c r="X196" s="80"/>
      <c r="Y196" s="79"/>
      <c r="Z196" s="80"/>
      <c r="AA196" s="79"/>
      <c r="AB196" s="80"/>
      <c r="AC196" s="79"/>
      <c r="AD196" s="80"/>
      <c r="AE196" s="79"/>
      <c r="AF196" s="80"/>
      <c r="AG196" s="79"/>
      <c r="AH196" s="80"/>
      <c r="AI196" s="156"/>
      <c r="AJ196" s="157"/>
      <c r="AK196" s="130"/>
      <c r="AL196" s="81"/>
      <c r="AM196" s="79"/>
      <c r="AN196" s="131"/>
      <c r="AO196" s="130"/>
      <c r="AP196" s="81"/>
      <c r="AQ196" s="132"/>
      <c r="AR196" s="131"/>
      <c r="AS196" s="132"/>
      <c r="AT196" s="131"/>
      <c r="AU196" s="132"/>
      <c r="AV196" s="131"/>
      <c r="AW196" s="134"/>
      <c r="AX196" s="135"/>
      <c r="AY196" s="43" t="str">
        <f t="shared" si="357"/>
        <v/>
      </c>
      <c r="AZ196" s="43"/>
      <c r="BA196" s="43"/>
      <c r="BB196" s="43"/>
      <c r="BC196" s="43"/>
      <c r="BD196" s="43"/>
      <c r="BE196" s="43"/>
      <c r="BF196" s="43"/>
      <c r="BG196" s="43"/>
      <c r="BH196" s="10"/>
      <c r="BI196" s="10"/>
      <c r="BJ196" s="10"/>
      <c r="BK196" s="10"/>
      <c r="BR196" s="10"/>
      <c r="BS196" s="10"/>
      <c r="BT196" s="10"/>
      <c r="BU196" s="11"/>
      <c r="BV196" s="10"/>
      <c r="BW196" s="10"/>
      <c r="BX196" s="11"/>
      <c r="BY196" s="11"/>
      <c r="BZ196" s="11"/>
      <c r="CA196" s="44" t="str">
        <f t="shared" si="361"/>
        <v/>
      </c>
      <c r="CB196" s="44" t="str">
        <f t="shared" si="362"/>
        <v/>
      </c>
      <c r="CC196" s="44" t="str">
        <f t="shared" si="363"/>
        <v/>
      </c>
      <c r="CD196" s="44" t="str">
        <f t="shared" si="364"/>
        <v/>
      </c>
      <c r="CE196" s="44" t="str">
        <f t="shared" si="365"/>
        <v/>
      </c>
      <c r="CF196" s="44" t="str">
        <f t="shared" si="366"/>
        <v/>
      </c>
      <c r="CG196" s="44" t="str">
        <f t="shared" si="367"/>
        <v/>
      </c>
      <c r="CH196" s="44" t="str">
        <f t="shared" si="368"/>
        <v/>
      </c>
      <c r="CI196" s="44" t="str">
        <f t="shared" si="369"/>
        <v/>
      </c>
      <c r="CJ196" s="44"/>
      <c r="CK196" s="44"/>
      <c r="CL196" s="44"/>
      <c r="CM196" s="44"/>
      <c r="CN196" s="44"/>
      <c r="CO196" s="44"/>
      <c r="CP196" s="44"/>
      <c r="CQ196" s="44"/>
      <c r="CR196" s="44"/>
      <c r="CS196" s="44"/>
      <c r="CT196" s="44"/>
      <c r="CU196" s="44"/>
      <c r="CV196" s="44"/>
      <c r="CW196" s="44" t="str">
        <f t="shared" si="358"/>
        <v/>
      </c>
      <c r="CX196" s="44" t="str">
        <f t="shared" si="359"/>
        <v/>
      </c>
      <c r="CY196" s="44"/>
      <c r="CZ196" s="44"/>
      <c r="DA196" s="45">
        <f t="shared" si="370"/>
        <v>0</v>
      </c>
      <c r="DB196" s="45">
        <f t="shared" si="371"/>
        <v>0</v>
      </c>
      <c r="DC196" s="45">
        <f t="shared" si="371"/>
        <v>0</v>
      </c>
      <c r="DD196" s="45">
        <f t="shared" si="372"/>
        <v>0</v>
      </c>
      <c r="DE196" s="45">
        <f t="shared" si="372"/>
        <v>0</v>
      </c>
      <c r="DF196" s="45">
        <f t="shared" si="373"/>
        <v>0</v>
      </c>
      <c r="DG196" s="45">
        <f t="shared" si="374"/>
        <v>0</v>
      </c>
      <c r="DH196" s="45">
        <f t="shared" si="375"/>
        <v>0</v>
      </c>
      <c r="DI196" s="45">
        <f t="shared" si="376"/>
        <v>0</v>
      </c>
      <c r="DJ196" s="45"/>
      <c r="DK196" s="45"/>
      <c r="DL196" s="45"/>
      <c r="DM196" s="45"/>
      <c r="DN196" s="45"/>
      <c r="DO196" s="45"/>
      <c r="DP196" s="45"/>
      <c r="DQ196" s="45"/>
      <c r="DR196" s="45"/>
      <c r="DS196" s="45"/>
      <c r="DT196" s="45"/>
      <c r="DU196" s="45"/>
      <c r="DV196" s="45"/>
      <c r="DW196" s="45">
        <f t="shared" si="360"/>
        <v>0</v>
      </c>
      <c r="DX196" s="45">
        <f t="shared" si="360"/>
        <v>0</v>
      </c>
    </row>
    <row r="197" spans="1:128" s="9" customFormat="1" x14ac:dyDescent="0.25">
      <c r="A197" s="540"/>
      <c r="B197" s="83" t="s">
        <v>72</v>
      </c>
      <c r="C197" s="47">
        <f t="shared" si="377"/>
        <v>0</v>
      </c>
      <c r="D197" s="110">
        <f t="shared" si="377"/>
        <v>0</v>
      </c>
      <c r="E197" s="35"/>
      <c r="F197" s="34"/>
      <c r="G197" s="35"/>
      <c r="H197" s="34"/>
      <c r="I197" s="35"/>
      <c r="J197" s="34"/>
      <c r="K197" s="35"/>
      <c r="L197" s="34"/>
      <c r="M197" s="35"/>
      <c r="N197" s="34"/>
      <c r="O197" s="39"/>
      <c r="P197" s="38"/>
      <c r="Q197" s="39"/>
      <c r="R197" s="38"/>
      <c r="S197" s="39"/>
      <c r="T197" s="38"/>
      <c r="U197" s="39"/>
      <c r="V197" s="38"/>
      <c r="W197" s="39"/>
      <c r="X197" s="38"/>
      <c r="Y197" s="39"/>
      <c r="Z197" s="38"/>
      <c r="AA197" s="39"/>
      <c r="AB197" s="38"/>
      <c r="AC197" s="39"/>
      <c r="AD197" s="38"/>
      <c r="AE197" s="39"/>
      <c r="AF197" s="38"/>
      <c r="AG197" s="39"/>
      <c r="AH197" s="38"/>
      <c r="AI197" s="50"/>
      <c r="AJ197" s="51"/>
      <c r="AK197" s="107"/>
      <c r="AL197" s="108"/>
      <c r="AM197" s="39"/>
      <c r="AN197" s="109"/>
      <c r="AO197" s="107"/>
      <c r="AP197" s="108"/>
      <c r="AQ197" s="37"/>
      <c r="AR197" s="109"/>
      <c r="AS197" s="37"/>
      <c r="AT197" s="109"/>
      <c r="AU197" s="37"/>
      <c r="AV197" s="109"/>
      <c r="AW197" s="136"/>
      <c r="AX197" s="111"/>
      <c r="AY197" s="43" t="str">
        <f t="shared" si="357"/>
        <v/>
      </c>
      <c r="AZ197" s="43"/>
      <c r="BA197" s="43"/>
      <c r="BB197" s="43"/>
      <c r="BC197" s="43"/>
      <c r="BD197" s="43"/>
      <c r="BE197" s="43"/>
      <c r="BF197" s="43"/>
      <c r="BG197" s="43"/>
      <c r="BH197" s="10"/>
      <c r="BI197" s="10"/>
      <c r="BJ197" s="10"/>
      <c r="BK197" s="10"/>
      <c r="BR197" s="10"/>
      <c r="BS197" s="10"/>
      <c r="BT197" s="10"/>
      <c r="BU197" s="11"/>
      <c r="BV197" s="10"/>
      <c r="BW197" s="10"/>
      <c r="BX197" s="11"/>
      <c r="BY197" s="11"/>
      <c r="BZ197" s="11"/>
      <c r="CA197" s="44" t="str">
        <f t="shared" si="361"/>
        <v/>
      </c>
      <c r="CB197" s="44" t="str">
        <f t="shared" si="362"/>
        <v/>
      </c>
      <c r="CC197" s="44" t="str">
        <f t="shared" si="363"/>
        <v/>
      </c>
      <c r="CD197" s="44" t="str">
        <f t="shared" si="364"/>
        <v/>
      </c>
      <c r="CE197" s="44" t="str">
        <f t="shared" si="365"/>
        <v/>
      </c>
      <c r="CF197" s="44" t="str">
        <f t="shared" si="366"/>
        <v/>
      </c>
      <c r="CG197" s="44" t="str">
        <f t="shared" si="367"/>
        <v/>
      </c>
      <c r="CH197" s="44" t="str">
        <f t="shared" si="368"/>
        <v/>
      </c>
      <c r="CI197" s="44" t="str">
        <f t="shared" si="369"/>
        <v/>
      </c>
      <c r="CJ197" s="44"/>
      <c r="CK197" s="44"/>
      <c r="CL197" s="44"/>
      <c r="CM197" s="44"/>
      <c r="CN197" s="44"/>
      <c r="CO197" s="44"/>
      <c r="CP197" s="44"/>
      <c r="CQ197" s="44"/>
      <c r="CR197" s="44"/>
      <c r="CS197" s="44"/>
      <c r="CT197" s="44"/>
      <c r="CU197" s="44"/>
      <c r="CV197" s="44"/>
      <c r="CW197" s="44" t="str">
        <f t="shared" si="358"/>
        <v/>
      </c>
      <c r="CX197" s="44" t="str">
        <f t="shared" si="359"/>
        <v/>
      </c>
      <c r="CY197" s="44"/>
      <c r="CZ197" s="44"/>
      <c r="DA197" s="45">
        <f t="shared" si="370"/>
        <v>0</v>
      </c>
      <c r="DB197" s="45">
        <f t="shared" si="371"/>
        <v>0</v>
      </c>
      <c r="DC197" s="45">
        <f t="shared" si="371"/>
        <v>0</v>
      </c>
      <c r="DD197" s="45">
        <f t="shared" si="372"/>
        <v>0</v>
      </c>
      <c r="DE197" s="45">
        <f t="shared" si="372"/>
        <v>0</v>
      </c>
      <c r="DF197" s="45">
        <f t="shared" si="373"/>
        <v>0</v>
      </c>
      <c r="DG197" s="45">
        <f t="shared" si="374"/>
        <v>0</v>
      </c>
      <c r="DH197" s="45">
        <f t="shared" si="375"/>
        <v>0</v>
      </c>
      <c r="DI197" s="45">
        <f t="shared" si="376"/>
        <v>0</v>
      </c>
      <c r="DJ197" s="45"/>
      <c r="DK197" s="45"/>
      <c r="DL197" s="45"/>
      <c r="DM197" s="45"/>
      <c r="DN197" s="45"/>
      <c r="DO197" s="45"/>
      <c r="DP197" s="45"/>
      <c r="DQ197" s="45"/>
      <c r="DR197" s="45"/>
      <c r="DS197" s="45"/>
      <c r="DT197" s="45"/>
      <c r="DU197" s="45"/>
      <c r="DV197" s="45"/>
      <c r="DW197" s="45">
        <f t="shared" si="360"/>
        <v>0</v>
      </c>
      <c r="DX197" s="45">
        <f t="shared" si="360"/>
        <v>0</v>
      </c>
    </row>
    <row r="198" spans="1:128" s="9" customFormat="1" x14ac:dyDescent="0.25">
      <c r="A198" s="541"/>
      <c r="B198" s="96" t="s">
        <v>73</v>
      </c>
      <c r="C198" s="116">
        <f t="shared" si="377"/>
        <v>0</v>
      </c>
      <c r="D198" s="137">
        <f t="shared" si="377"/>
        <v>0</v>
      </c>
      <c r="E198" s="138"/>
      <c r="F198" s="139"/>
      <c r="G198" s="138"/>
      <c r="H198" s="139"/>
      <c r="I198" s="138"/>
      <c r="J198" s="139"/>
      <c r="K198" s="138"/>
      <c r="L198" s="139"/>
      <c r="M198" s="138"/>
      <c r="N198" s="139"/>
      <c r="O198" s="60"/>
      <c r="P198" s="59"/>
      <c r="Q198" s="60"/>
      <c r="R198" s="59"/>
      <c r="S198" s="60"/>
      <c r="T198" s="59"/>
      <c r="U198" s="60"/>
      <c r="V198" s="59"/>
      <c r="W198" s="60"/>
      <c r="X198" s="59"/>
      <c r="Y198" s="60"/>
      <c r="Z198" s="59"/>
      <c r="AA198" s="60"/>
      <c r="AB198" s="59"/>
      <c r="AC198" s="60"/>
      <c r="AD198" s="59"/>
      <c r="AE198" s="60"/>
      <c r="AF198" s="59"/>
      <c r="AG198" s="60"/>
      <c r="AH198" s="59"/>
      <c r="AI198" s="158"/>
      <c r="AJ198" s="159"/>
      <c r="AK198" s="124"/>
      <c r="AL198" s="141"/>
      <c r="AM198" s="60"/>
      <c r="AN198" s="125"/>
      <c r="AO198" s="124"/>
      <c r="AP198" s="141"/>
      <c r="AQ198" s="58"/>
      <c r="AR198" s="125"/>
      <c r="AS198" s="58"/>
      <c r="AT198" s="125"/>
      <c r="AU198" s="58"/>
      <c r="AV198" s="125"/>
      <c r="AW198" s="142"/>
      <c r="AX198" s="143"/>
      <c r="AY198" s="43" t="str">
        <f t="shared" si="357"/>
        <v/>
      </c>
      <c r="AZ198" s="43"/>
      <c r="BA198" s="43"/>
      <c r="BB198" s="43"/>
      <c r="BC198" s="43"/>
      <c r="BD198" s="43"/>
      <c r="BE198" s="43"/>
      <c r="BF198" s="43"/>
      <c r="BG198" s="43"/>
      <c r="BH198" s="10"/>
      <c r="BI198" s="10"/>
      <c r="BJ198" s="10"/>
      <c r="BK198" s="10"/>
      <c r="BR198" s="10"/>
      <c r="BS198" s="10"/>
      <c r="BT198" s="10"/>
      <c r="BU198" s="11"/>
      <c r="BV198" s="10"/>
      <c r="BW198" s="10"/>
      <c r="BX198" s="11"/>
      <c r="BY198" s="11"/>
      <c r="BZ198" s="11"/>
      <c r="CA198" s="44" t="str">
        <f t="shared" si="361"/>
        <v/>
      </c>
      <c r="CB198" s="44" t="str">
        <f t="shared" si="362"/>
        <v/>
      </c>
      <c r="CC198" s="44" t="str">
        <f t="shared" si="363"/>
        <v/>
      </c>
      <c r="CD198" s="44" t="str">
        <f t="shared" si="364"/>
        <v/>
      </c>
      <c r="CE198" s="44" t="str">
        <f t="shared" si="365"/>
        <v/>
      </c>
      <c r="CF198" s="44" t="str">
        <f t="shared" si="366"/>
        <v/>
      </c>
      <c r="CG198" s="44" t="str">
        <f t="shared" si="367"/>
        <v/>
      </c>
      <c r="CH198" s="44" t="str">
        <f t="shared" si="368"/>
        <v/>
      </c>
      <c r="CI198" s="44" t="str">
        <f t="shared" si="369"/>
        <v/>
      </c>
      <c r="CJ198" s="44"/>
      <c r="CK198" s="44"/>
      <c r="CL198" s="44"/>
      <c r="CM198" s="44"/>
      <c r="CN198" s="44"/>
      <c r="CO198" s="44"/>
      <c r="CP198" s="44"/>
      <c r="CQ198" s="44"/>
      <c r="CR198" s="44"/>
      <c r="CS198" s="44"/>
      <c r="CT198" s="44"/>
      <c r="CU198" s="44"/>
      <c r="CV198" s="44"/>
      <c r="CW198" s="44" t="str">
        <f t="shared" si="358"/>
        <v/>
      </c>
      <c r="CX198" s="44" t="str">
        <f t="shared" si="359"/>
        <v/>
      </c>
      <c r="CY198" s="44"/>
      <c r="CZ198" s="44"/>
      <c r="DA198" s="45">
        <f t="shared" si="370"/>
        <v>0</v>
      </c>
      <c r="DB198" s="45">
        <f t="shared" si="371"/>
        <v>0</v>
      </c>
      <c r="DC198" s="45">
        <f t="shared" si="371"/>
        <v>0</v>
      </c>
      <c r="DD198" s="45">
        <f t="shared" si="372"/>
        <v>0</v>
      </c>
      <c r="DE198" s="45">
        <f t="shared" si="372"/>
        <v>0</v>
      </c>
      <c r="DF198" s="45">
        <f t="shared" si="373"/>
        <v>0</v>
      </c>
      <c r="DG198" s="45">
        <f t="shared" si="374"/>
        <v>0</v>
      </c>
      <c r="DH198" s="45">
        <f t="shared" si="375"/>
        <v>0</v>
      </c>
      <c r="DI198" s="45">
        <f t="shared" si="376"/>
        <v>0</v>
      </c>
      <c r="DJ198" s="45"/>
      <c r="DK198" s="45"/>
      <c r="DL198" s="45"/>
      <c r="DM198" s="45"/>
      <c r="DN198" s="45"/>
      <c r="DO198" s="45"/>
      <c r="DP198" s="45"/>
      <c r="DQ198" s="45"/>
      <c r="DR198" s="45"/>
      <c r="DS198" s="45"/>
      <c r="DT198" s="45"/>
      <c r="DU198" s="45"/>
      <c r="DV198" s="45"/>
      <c r="DW198" s="45">
        <f t="shared" si="360"/>
        <v>0</v>
      </c>
      <c r="DX198" s="45">
        <f t="shared" si="360"/>
        <v>0</v>
      </c>
    </row>
    <row r="199" spans="1:128" s="9" customFormat="1" x14ac:dyDescent="0.25">
      <c r="A199" s="531" t="s">
        <v>52</v>
      </c>
      <c r="B199" s="532"/>
      <c r="C199" s="127">
        <f t="shared" ref="C199:D201" si="378">+E199+G199+I199+K199+M199+O199+Q199+S199+U199+W199+Y199+AA199+AC199+AE199+AG199+AI199</f>
        <v>0</v>
      </c>
      <c r="D199" s="110">
        <f t="shared" si="378"/>
        <v>0</v>
      </c>
      <c r="E199" s="84"/>
      <c r="F199" s="85"/>
      <c r="G199" s="84"/>
      <c r="H199" s="85"/>
      <c r="I199" s="84"/>
      <c r="J199" s="85"/>
      <c r="K199" s="84"/>
      <c r="L199" s="85"/>
      <c r="M199" s="144"/>
      <c r="N199" s="145"/>
      <c r="O199" s="144"/>
      <c r="P199" s="145"/>
      <c r="Q199" s="144"/>
      <c r="R199" s="145"/>
      <c r="S199" s="144"/>
      <c r="T199" s="145"/>
      <c r="U199" s="144"/>
      <c r="V199" s="145"/>
      <c r="W199" s="144"/>
      <c r="X199" s="145"/>
      <c r="Y199" s="144"/>
      <c r="Z199" s="145"/>
      <c r="AA199" s="144"/>
      <c r="AB199" s="145"/>
      <c r="AC199" s="144"/>
      <c r="AD199" s="146"/>
      <c r="AE199" s="144"/>
      <c r="AF199" s="146"/>
      <c r="AG199" s="73"/>
      <c r="AH199" s="76"/>
      <c r="AI199" s="144"/>
      <c r="AJ199" s="145"/>
      <c r="AK199" s="133"/>
      <c r="AL199" s="86"/>
      <c r="AM199" s="84"/>
      <c r="AN199" s="106"/>
      <c r="AO199" s="133"/>
      <c r="AP199" s="86"/>
      <c r="AQ199" s="147"/>
      <c r="AR199" s="106"/>
      <c r="AS199" s="133"/>
      <c r="AT199" s="106"/>
      <c r="AU199" s="133"/>
      <c r="AV199" s="86"/>
      <c r="AW199" s="133"/>
      <c r="AX199" s="86"/>
      <c r="AY199" s="43" t="str">
        <f t="shared" si="357"/>
        <v/>
      </c>
      <c r="AZ199" s="43"/>
      <c r="BA199" s="43"/>
      <c r="BB199" s="43"/>
      <c r="BC199" s="43"/>
      <c r="BD199" s="43"/>
      <c r="BE199" s="43"/>
      <c r="BF199" s="43"/>
      <c r="BG199" s="43"/>
      <c r="BH199" s="10"/>
      <c r="BI199" s="10"/>
      <c r="BJ199" s="10"/>
      <c r="BK199" s="10"/>
      <c r="BR199" s="10"/>
      <c r="BS199" s="10"/>
      <c r="BT199" s="10"/>
      <c r="BU199" s="11"/>
      <c r="BV199" s="10"/>
      <c r="BW199" s="10"/>
      <c r="BX199" s="11"/>
      <c r="BY199" s="11"/>
      <c r="BZ199" s="11"/>
      <c r="CA199" s="44" t="str">
        <f t="shared" si="361"/>
        <v/>
      </c>
      <c r="CB199" s="44" t="str">
        <f t="shared" si="362"/>
        <v/>
      </c>
      <c r="CC199" s="44" t="str">
        <f t="shared" si="363"/>
        <v/>
      </c>
      <c r="CD199" s="44" t="str">
        <f t="shared" si="364"/>
        <v/>
      </c>
      <c r="CE199" s="44" t="str">
        <f t="shared" si="365"/>
        <v/>
      </c>
      <c r="CF199" s="44" t="str">
        <f t="shared" si="366"/>
        <v/>
      </c>
      <c r="CG199" s="44" t="str">
        <f t="shared" si="367"/>
        <v/>
      </c>
      <c r="CH199" s="44" t="str">
        <f t="shared" si="368"/>
        <v/>
      </c>
      <c r="CI199" s="44" t="str">
        <f t="shared" si="369"/>
        <v/>
      </c>
      <c r="CJ199" s="44"/>
      <c r="CK199" s="44"/>
      <c r="CL199" s="44"/>
      <c r="CM199" s="44"/>
      <c r="CN199" s="44"/>
      <c r="CO199" s="44"/>
      <c r="CP199" s="44"/>
      <c r="CQ199" s="44"/>
      <c r="CR199" s="44"/>
      <c r="CS199" s="44"/>
      <c r="CT199" s="44"/>
      <c r="CU199" s="44"/>
      <c r="CV199" s="44"/>
      <c r="CW199" s="44" t="str">
        <f t="shared" si="358"/>
        <v/>
      </c>
      <c r="CX199" s="44" t="str">
        <f t="shared" si="359"/>
        <v/>
      </c>
      <c r="CY199" s="44"/>
      <c r="CZ199" s="44"/>
      <c r="DA199" s="45">
        <f t="shared" si="370"/>
        <v>0</v>
      </c>
      <c r="DB199" s="45">
        <f t="shared" si="371"/>
        <v>0</v>
      </c>
      <c r="DC199" s="45">
        <f t="shared" si="371"/>
        <v>0</v>
      </c>
      <c r="DD199" s="45">
        <f t="shared" si="372"/>
        <v>0</v>
      </c>
      <c r="DE199" s="45">
        <f t="shared" si="372"/>
        <v>0</v>
      </c>
      <c r="DF199" s="45">
        <f t="shared" si="373"/>
        <v>0</v>
      </c>
      <c r="DG199" s="45">
        <f t="shared" si="374"/>
        <v>0</v>
      </c>
      <c r="DH199" s="45">
        <f t="shared" si="375"/>
        <v>0</v>
      </c>
      <c r="DI199" s="45">
        <f t="shared" si="376"/>
        <v>0</v>
      </c>
      <c r="DJ199" s="45"/>
      <c r="DK199" s="45"/>
      <c r="DL199" s="45"/>
      <c r="DM199" s="45"/>
      <c r="DN199" s="45"/>
      <c r="DO199" s="45"/>
      <c r="DP199" s="45"/>
      <c r="DQ199" s="45"/>
      <c r="DR199" s="45"/>
      <c r="DS199" s="45"/>
      <c r="DT199" s="45"/>
      <c r="DU199" s="45"/>
      <c r="DV199" s="45"/>
      <c r="DW199" s="45">
        <f t="shared" si="360"/>
        <v>0</v>
      </c>
      <c r="DX199" s="45">
        <f t="shared" si="360"/>
        <v>0</v>
      </c>
    </row>
    <row r="200" spans="1:128" s="9" customFormat="1" x14ac:dyDescent="0.25">
      <c r="A200" s="533" t="s">
        <v>93</v>
      </c>
      <c r="B200" s="534"/>
      <c r="C200" s="47">
        <f t="shared" si="378"/>
        <v>0</v>
      </c>
      <c r="D200" s="112">
        <f t="shared" si="378"/>
        <v>0</v>
      </c>
      <c r="E200" s="39"/>
      <c r="F200" s="38"/>
      <c r="G200" s="39"/>
      <c r="H200" s="38"/>
      <c r="I200" s="39"/>
      <c r="J200" s="38"/>
      <c r="K200" s="39"/>
      <c r="L200" s="38"/>
      <c r="M200" s="39"/>
      <c r="N200" s="38"/>
      <c r="O200" s="118"/>
      <c r="P200" s="119"/>
      <c r="Q200" s="118"/>
      <c r="R200" s="119"/>
      <c r="S200" s="118"/>
      <c r="T200" s="119"/>
      <c r="U200" s="118"/>
      <c r="V200" s="119"/>
      <c r="W200" s="118"/>
      <c r="X200" s="119"/>
      <c r="Y200" s="118"/>
      <c r="Z200" s="119"/>
      <c r="AA200" s="118"/>
      <c r="AB200" s="119"/>
      <c r="AC200" s="118"/>
      <c r="AD200" s="148"/>
      <c r="AE200" s="118"/>
      <c r="AF200" s="148"/>
      <c r="AG200" s="118"/>
      <c r="AH200" s="149"/>
      <c r="AI200" s="118"/>
      <c r="AJ200" s="119"/>
      <c r="AK200" s="120"/>
      <c r="AL200" s="121"/>
      <c r="AM200" s="118"/>
      <c r="AN200" s="122"/>
      <c r="AO200" s="120"/>
      <c r="AP200" s="121"/>
      <c r="AQ200" s="123"/>
      <c r="AR200" s="122"/>
      <c r="AS200" s="120"/>
      <c r="AT200" s="122"/>
      <c r="AU200" s="120"/>
      <c r="AV200" s="121"/>
      <c r="AW200" s="120"/>
      <c r="AX200" s="121"/>
      <c r="AY200" s="43" t="str">
        <f t="shared" si="357"/>
        <v/>
      </c>
      <c r="AZ200" s="43"/>
      <c r="BA200" s="43"/>
      <c r="BB200" s="43"/>
      <c r="BC200" s="43"/>
      <c r="BD200" s="43"/>
      <c r="BE200" s="43"/>
      <c r="BF200" s="43"/>
      <c r="BG200" s="43"/>
      <c r="BH200" s="10"/>
      <c r="BI200" s="10"/>
      <c r="BJ200" s="10"/>
      <c r="BK200" s="10"/>
      <c r="BR200" s="10"/>
      <c r="BS200" s="10"/>
      <c r="BT200" s="10"/>
      <c r="BU200" s="11"/>
      <c r="BV200" s="10"/>
      <c r="BW200" s="10"/>
      <c r="BX200" s="11"/>
      <c r="BY200" s="11"/>
      <c r="BZ200" s="11"/>
      <c r="CA200" s="44" t="str">
        <f t="shared" si="361"/>
        <v/>
      </c>
      <c r="CB200" s="44" t="str">
        <f t="shared" si="362"/>
        <v/>
      </c>
      <c r="CC200" s="44" t="str">
        <f t="shared" si="363"/>
        <v/>
      </c>
      <c r="CD200" s="44" t="str">
        <f t="shared" si="364"/>
        <v/>
      </c>
      <c r="CE200" s="44" t="str">
        <f t="shared" si="365"/>
        <v/>
      </c>
      <c r="CF200" s="44" t="str">
        <f t="shared" si="366"/>
        <v/>
      </c>
      <c r="CG200" s="44" t="str">
        <f t="shared" si="367"/>
        <v/>
      </c>
      <c r="CH200" s="44" t="str">
        <f t="shared" si="368"/>
        <v/>
      </c>
      <c r="CI200" s="44" t="str">
        <f t="shared" si="369"/>
        <v/>
      </c>
      <c r="CJ200" s="44"/>
      <c r="CK200" s="44"/>
      <c r="CL200" s="44"/>
      <c r="CM200" s="44"/>
      <c r="CN200" s="44"/>
      <c r="CO200" s="44"/>
      <c r="CP200" s="44"/>
      <c r="CQ200" s="44"/>
      <c r="CR200" s="44"/>
      <c r="CS200" s="44"/>
      <c r="CT200" s="44"/>
      <c r="CU200" s="44"/>
      <c r="CV200" s="44"/>
      <c r="CW200" s="44" t="str">
        <f t="shared" si="358"/>
        <v/>
      </c>
      <c r="CX200" s="44" t="str">
        <f t="shared" si="359"/>
        <v/>
      </c>
      <c r="CY200" s="44"/>
      <c r="CZ200" s="44"/>
      <c r="DA200" s="45">
        <f t="shared" si="370"/>
        <v>0</v>
      </c>
      <c r="DB200" s="45">
        <f t="shared" si="371"/>
        <v>0</v>
      </c>
      <c r="DC200" s="45">
        <f t="shared" si="371"/>
        <v>0</v>
      </c>
      <c r="DD200" s="45">
        <f t="shared" si="372"/>
        <v>0</v>
      </c>
      <c r="DE200" s="45">
        <f t="shared" si="372"/>
        <v>0</v>
      </c>
      <c r="DF200" s="45">
        <f t="shared" si="373"/>
        <v>0</v>
      </c>
      <c r="DG200" s="45">
        <f t="shared" si="374"/>
        <v>0</v>
      </c>
      <c r="DH200" s="45">
        <f t="shared" si="375"/>
        <v>0</v>
      </c>
      <c r="DI200" s="45">
        <f t="shared" si="376"/>
        <v>0</v>
      </c>
      <c r="DJ200" s="45"/>
      <c r="DK200" s="45"/>
      <c r="DL200" s="45"/>
      <c r="DM200" s="45"/>
      <c r="DN200" s="45"/>
      <c r="DO200" s="45"/>
      <c r="DP200" s="45"/>
      <c r="DQ200" s="45"/>
      <c r="DR200" s="45"/>
      <c r="DS200" s="45"/>
      <c r="DT200" s="45"/>
      <c r="DU200" s="45"/>
      <c r="DV200" s="45"/>
      <c r="DW200" s="45">
        <f t="shared" si="360"/>
        <v>0</v>
      </c>
      <c r="DX200" s="45">
        <f t="shared" si="360"/>
        <v>0</v>
      </c>
    </row>
    <row r="201" spans="1:128" s="9" customFormat="1" x14ac:dyDescent="0.25">
      <c r="A201" s="533" t="s">
        <v>54</v>
      </c>
      <c r="B201" s="534"/>
      <c r="C201" s="47">
        <f t="shared" si="378"/>
        <v>0</v>
      </c>
      <c r="D201" s="112">
        <f t="shared" si="378"/>
        <v>0</v>
      </c>
      <c r="E201" s="39"/>
      <c r="F201" s="38"/>
      <c r="G201" s="39"/>
      <c r="H201" s="38"/>
      <c r="I201" s="39"/>
      <c r="J201" s="38"/>
      <c r="K201" s="39"/>
      <c r="L201" s="38"/>
      <c r="M201" s="39"/>
      <c r="N201" s="38"/>
      <c r="O201" s="118"/>
      <c r="P201" s="119"/>
      <c r="Q201" s="118"/>
      <c r="R201" s="119"/>
      <c r="S201" s="118"/>
      <c r="T201" s="119"/>
      <c r="U201" s="118"/>
      <c r="V201" s="119"/>
      <c r="W201" s="118"/>
      <c r="X201" s="119"/>
      <c r="Y201" s="118"/>
      <c r="Z201" s="119"/>
      <c r="AA201" s="118"/>
      <c r="AB201" s="119"/>
      <c r="AC201" s="118"/>
      <c r="AD201" s="148"/>
      <c r="AE201" s="118"/>
      <c r="AF201" s="148"/>
      <c r="AG201" s="118"/>
      <c r="AH201" s="149"/>
      <c r="AI201" s="118"/>
      <c r="AJ201" s="119"/>
      <c r="AK201" s="120"/>
      <c r="AL201" s="121"/>
      <c r="AM201" s="118"/>
      <c r="AN201" s="122"/>
      <c r="AO201" s="120"/>
      <c r="AP201" s="121"/>
      <c r="AQ201" s="123"/>
      <c r="AR201" s="122"/>
      <c r="AS201" s="120"/>
      <c r="AT201" s="122"/>
      <c r="AU201" s="120"/>
      <c r="AV201" s="121"/>
      <c r="AW201" s="120"/>
      <c r="AX201" s="121"/>
      <c r="AY201" s="43" t="str">
        <f t="shared" si="357"/>
        <v/>
      </c>
      <c r="AZ201" s="43"/>
      <c r="BA201" s="43"/>
      <c r="BB201" s="43"/>
      <c r="BC201" s="43"/>
      <c r="BD201" s="43"/>
      <c r="BE201" s="43"/>
      <c r="BF201" s="43"/>
      <c r="BG201" s="43"/>
      <c r="BH201" s="10"/>
      <c r="BI201" s="10"/>
      <c r="BJ201" s="10"/>
      <c r="BK201" s="10"/>
      <c r="BR201" s="10"/>
      <c r="BS201" s="10"/>
      <c r="BT201" s="10"/>
      <c r="BU201" s="11"/>
      <c r="BV201" s="10"/>
      <c r="BW201" s="10"/>
      <c r="BX201" s="11"/>
      <c r="BY201" s="11"/>
      <c r="BZ201" s="11"/>
      <c r="CA201" s="44" t="str">
        <f t="shared" si="361"/>
        <v/>
      </c>
      <c r="CB201" s="44" t="str">
        <f t="shared" si="362"/>
        <v/>
      </c>
      <c r="CC201" s="44" t="str">
        <f t="shared" si="363"/>
        <v/>
      </c>
      <c r="CD201" s="44" t="str">
        <f t="shared" si="364"/>
        <v/>
      </c>
      <c r="CE201" s="44" t="str">
        <f t="shared" si="365"/>
        <v/>
      </c>
      <c r="CF201" s="44" t="str">
        <f t="shared" si="366"/>
        <v/>
      </c>
      <c r="CG201" s="44" t="str">
        <f t="shared" si="367"/>
        <v/>
      </c>
      <c r="CH201" s="44" t="str">
        <f t="shared" si="368"/>
        <v/>
      </c>
      <c r="CI201" s="44" t="str">
        <f t="shared" si="369"/>
        <v/>
      </c>
      <c r="CJ201" s="44"/>
      <c r="CK201" s="44"/>
      <c r="CL201" s="44"/>
      <c r="CM201" s="44"/>
      <c r="CN201" s="44"/>
      <c r="CO201" s="44"/>
      <c r="CP201" s="44"/>
      <c r="CQ201" s="44"/>
      <c r="CR201" s="44"/>
      <c r="CS201" s="44"/>
      <c r="CT201" s="44"/>
      <c r="CU201" s="44"/>
      <c r="CV201" s="44"/>
      <c r="CW201" s="44" t="str">
        <f t="shared" si="358"/>
        <v/>
      </c>
      <c r="CX201" s="44" t="str">
        <f t="shared" si="359"/>
        <v/>
      </c>
      <c r="CY201" s="44"/>
      <c r="CZ201" s="44"/>
      <c r="DA201" s="45">
        <f t="shared" si="370"/>
        <v>0</v>
      </c>
      <c r="DB201" s="45">
        <f t="shared" si="371"/>
        <v>0</v>
      </c>
      <c r="DC201" s="45">
        <f t="shared" si="371"/>
        <v>0</v>
      </c>
      <c r="DD201" s="45">
        <f t="shared" si="372"/>
        <v>0</v>
      </c>
      <c r="DE201" s="45">
        <f t="shared" si="372"/>
        <v>0</v>
      </c>
      <c r="DF201" s="45">
        <f t="shared" si="373"/>
        <v>0</v>
      </c>
      <c r="DG201" s="45">
        <f t="shared" si="374"/>
        <v>0</v>
      </c>
      <c r="DH201" s="45">
        <f t="shared" si="375"/>
        <v>0</v>
      </c>
      <c r="DI201" s="45">
        <f t="shared" si="376"/>
        <v>0</v>
      </c>
      <c r="DJ201" s="45"/>
      <c r="DK201" s="45"/>
      <c r="DL201" s="45"/>
      <c r="DM201" s="45"/>
      <c r="DN201" s="45"/>
      <c r="DO201" s="45"/>
      <c r="DP201" s="45"/>
      <c r="DQ201" s="45"/>
      <c r="DR201" s="45"/>
      <c r="DS201" s="45"/>
      <c r="DT201" s="45"/>
      <c r="DU201" s="45"/>
      <c r="DV201" s="45"/>
      <c r="DW201" s="45">
        <f t="shared" si="360"/>
        <v>0</v>
      </c>
      <c r="DX201" s="45">
        <f t="shared" si="360"/>
        <v>0</v>
      </c>
    </row>
    <row r="202" spans="1:128" s="9" customFormat="1" x14ac:dyDescent="0.25">
      <c r="A202" s="533" t="s">
        <v>94</v>
      </c>
      <c r="B202" s="534"/>
      <c r="C202" s="47">
        <f t="shared" ref="C202:D204" si="379">+O202+Q202+S202+U202+W202+Y202+AA202+AC202+AE202+AG202+AI202</f>
        <v>0</v>
      </c>
      <c r="D202" s="150">
        <f>+P202+R202+T202+V202+X202+Z202+AB202+AD202+AF202+AH202+AJ202</f>
        <v>0</v>
      </c>
      <c r="E202" s="35"/>
      <c r="F202" s="34"/>
      <c r="G202" s="35"/>
      <c r="H202" s="34"/>
      <c r="I202" s="35"/>
      <c r="J202" s="34"/>
      <c r="K202" s="35"/>
      <c r="L202" s="34"/>
      <c r="M202" s="35"/>
      <c r="N202" s="34"/>
      <c r="O202" s="118"/>
      <c r="P202" s="119"/>
      <c r="Q202" s="118"/>
      <c r="R202" s="119"/>
      <c r="S202" s="118"/>
      <c r="T202" s="119"/>
      <c r="U202" s="118"/>
      <c r="V202" s="119"/>
      <c r="W202" s="118"/>
      <c r="X202" s="119"/>
      <c r="Y202" s="118"/>
      <c r="Z202" s="119"/>
      <c r="AA202" s="118"/>
      <c r="AB202" s="119"/>
      <c r="AC202" s="118"/>
      <c r="AD202" s="148"/>
      <c r="AE202" s="118"/>
      <c r="AF202" s="148"/>
      <c r="AG202" s="118"/>
      <c r="AH202" s="149"/>
      <c r="AI202" s="118"/>
      <c r="AJ202" s="119"/>
      <c r="AK202" s="120"/>
      <c r="AL202" s="121"/>
      <c r="AM202" s="118"/>
      <c r="AN202" s="122"/>
      <c r="AO202" s="120"/>
      <c r="AP202" s="121"/>
      <c r="AQ202" s="123"/>
      <c r="AR202" s="122"/>
      <c r="AS202" s="120"/>
      <c r="AT202" s="122"/>
      <c r="AU202" s="120"/>
      <c r="AV202" s="121"/>
      <c r="AW202" s="120"/>
      <c r="AX202" s="121"/>
      <c r="AY202" s="43" t="str">
        <f t="shared" si="357"/>
        <v/>
      </c>
      <c r="AZ202" s="43"/>
      <c r="BA202" s="43"/>
      <c r="BB202" s="43"/>
      <c r="BC202" s="43"/>
      <c r="BD202" s="43"/>
      <c r="BE202" s="43"/>
      <c r="BF202" s="43"/>
      <c r="BG202" s="43"/>
      <c r="BH202" s="10"/>
      <c r="BI202" s="10"/>
      <c r="BJ202" s="10"/>
      <c r="BK202" s="10"/>
      <c r="BR202" s="10"/>
      <c r="BS202" s="10"/>
      <c r="BT202" s="10"/>
      <c r="BU202" s="11"/>
      <c r="BV202" s="10"/>
      <c r="BW202" s="10"/>
      <c r="BX202" s="11"/>
      <c r="BY202" s="11"/>
      <c r="BZ202" s="11"/>
      <c r="CA202" s="44" t="str">
        <f t="shared" si="361"/>
        <v/>
      </c>
      <c r="CB202" s="44" t="str">
        <f t="shared" si="362"/>
        <v/>
      </c>
      <c r="CC202" s="44" t="str">
        <f t="shared" si="363"/>
        <v/>
      </c>
      <c r="CD202" s="44" t="str">
        <f t="shared" si="364"/>
        <v/>
      </c>
      <c r="CE202" s="44" t="str">
        <f t="shared" si="365"/>
        <v/>
      </c>
      <c r="CF202" s="44" t="str">
        <f t="shared" si="366"/>
        <v/>
      </c>
      <c r="CG202" s="44" t="str">
        <f t="shared" si="367"/>
        <v/>
      </c>
      <c r="CH202" s="44" t="str">
        <f t="shared" si="368"/>
        <v/>
      </c>
      <c r="CI202" s="44" t="str">
        <f t="shared" si="369"/>
        <v/>
      </c>
      <c r="CJ202" s="44"/>
      <c r="CK202" s="44"/>
      <c r="CL202" s="44"/>
      <c r="CM202" s="44"/>
      <c r="CN202" s="44"/>
      <c r="CO202" s="44"/>
      <c r="CP202" s="44"/>
      <c r="CQ202" s="44"/>
      <c r="CR202" s="44"/>
      <c r="CS202" s="44"/>
      <c r="CT202" s="44"/>
      <c r="CU202" s="44"/>
      <c r="CV202" s="44"/>
      <c r="CW202" s="44" t="str">
        <f t="shared" si="358"/>
        <v/>
      </c>
      <c r="CX202" s="44" t="str">
        <f t="shared" si="359"/>
        <v/>
      </c>
      <c r="CY202" s="44"/>
      <c r="CZ202" s="44"/>
      <c r="DA202" s="45">
        <f t="shared" si="370"/>
        <v>0</v>
      </c>
      <c r="DB202" s="45">
        <f t="shared" si="371"/>
        <v>0</v>
      </c>
      <c r="DC202" s="45">
        <f t="shared" si="371"/>
        <v>0</v>
      </c>
      <c r="DD202" s="45">
        <f t="shared" si="372"/>
        <v>0</v>
      </c>
      <c r="DE202" s="45">
        <f t="shared" si="372"/>
        <v>0</v>
      </c>
      <c r="DF202" s="45">
        <f t="shared" si="373"/>
        <v>0</v>
      </c>
      <c r="DG202" s="45">
        <f t="shared" si="374"/>
        <v>0</v>
      </c>
      <c r="DH202" s="45">
        <f t="shared" si="375"/>
        <v>0</v>
      </c>
      <c r="DI202" s="45">
        <f t="shared" si="376"/>
        <v>0</v>
      </c>
      <c r="DJ202" s="45"/>
      <c r="DK202" s="45"/>
      <c r="DL202" s="45"/>
      <c r="DM202" s="45"/>
      <c r="DN202" s="45"/>
      <c r="DO202" s="45"/>
      <c r="DP202" s="45"/>
      <c r="DQ202" s="45"/>
      <c r="DR202" s="45"/>
      <c r="DS202" s="45"/>
      <c r="DT202" s="45"/>
      <c r="DU202" s="45"/>
      <c r="DV202" s="45"/>
      <c r="DW202" s="45">
        <f t="shared" si="360"/>
        <v>0</v>
      </c>
      <c r="DX202" s="45">
        <f t="shared" si="360"/>
        <v>0</v>
      </c>
    </row>
    <row r="203" spans="1:128" s="9" customFormat="1" x14ac:dyDescent="0.25">
      <c r="A203" s="533" t="s">
        <v>95</v>
      </c>
      <c r="B203" s="534"/>
      <c r="C203" s="47">
        <f>+O203+Q203+S203+U203+W203+Y203+AA203+AC203+AE203+AG203+AI203</f>
        <v>0</v>
      </c>
      <c r="D203" s="150">
        <f>+P203+R203+T203+V203+X203+Z203+AB203+AD203+AF203+AH203+AJ203</f>
        <v>0</v>
      </c>
      <c r="E203" s="35"/>
      <c r="F203" s="34"/>
      <c r="G203" s="35"/>
      <c r="H203" s="34"/>
      <c r="I203" s="35"/>
      <c r="J203" s="34"/>
      <c r="K203" s="35"/>
      <c r="L203" s="34"/>
      <c r="M203" s="35"/>
      <c r="N203" s="34"/>
      <c r="O203" s="118"/>
      <c r="P203" s="119"/>
      <c r="Q203" s="118"/>
      <c r="R203" s="119"/>
      <c r="S203" s="118"/>
      <c r="T203" s="119"/>
      <c r="U203" s="118"/>
      <c r="V203" s="119"/>
      <c r="W203" s="118"/>
      <c r="X203" s="119"/>
      <c r="Y203" s="118"/>
      <c r="Z203" s="119"/>
      <c r="AA203" s="118"/>
      <c r="AB203" s="119"/>
      <c r="AC203" s="118"/>
      <c r="AD203" s="148"/>
      <c r="AE203" s="118"/>
      <c r="AF203" s="148"/>
      <c r="AG203" s="39"/>
      <c r="AH203" s="121"/>
      <c r="AI203" s="39"/>
      <c r="AJ203" s="123"/>
      <c r="AK203" s="120"/>
      <c r="AL203" s="121"/>
      <c r="AM203" s="118"/>
      <c r="AN203" s="122"/>
      <c r="AO203" s="120"/>
      <c r="AP203" s="121"/>
      <c r="AQ203" s="123"/>
      <c r="AR203" s="122"/>
      <c r="AS203" s="120"/>
      <c r="AT203" s="122"/>
      <c r="AU203" s="120"/>
      <c r="AV203" s="121"/>
      <c r="AW203" s="120"/>
      <c r="AX203" s="121"/>
      <c r="AY203" s="43" t="str">
        <f t="shared" si="357"/>
        <v/>
      </c>
      <c r="AZ203" s="43"/>
      <c r="BA203" s="43"/>
      <c r="BB203" s="43"/>
      <c r="BC203" s="43"/>
      <c r="BD203" s="43"/>
      <c r="BE203" s="43"/>
      <c r="BF203" s="43"/>
      <c r="BG203" s="43"/>
      <c r="BH203" s="10"/>
      <c r="BI203" s="10"/>
      <c r="BJ203" s="10"/>
      <c r="BK203" s="10"/>
      <c r="BR203" s="10"/>
      <c r="BS203" s="10"/>
      <c r="BT203" s="10"/>
      <c r="BU203" s="11"/>
      <c r="BV203" s="10"/>
      <c r="BW203" s="10"/>
      <c r="BX203" s="11"/>
      <c r="BY203" s="11"/>
      <c r="BZ203" s="11"/>
      <c r="CA203" s="44" t="str">
        <f t="shared" si="361"/>
        <v/>
      </c>
      <c r="CB203" s="44" t="str">
        <f t="shared" si="362"/>
        <v/>
      </c>
      <c r="CC203" s="44" t="str">
        <f t="shared" si="363"/>
        <v/>
      </c>
      <c r="CD203" s="44" t="str">
        <f t="shared" si="364"/>
        <v/>
      </c>
      <c r="CE203" s="44" t="str">
        <f t="shared" si="365"/>
        <v/>
      </c>
      <c r="CF203" s="44" t="str">
        <f t="shared" si="366"/>
        <v/>
      </c>
      <c r="CG203" s="44" t="str">
        <f t="shared" si="367"/>
        <v/>
      </c>
      <c r="CH203" s="44" t="str">
        <f t="shared" si="368"/>
        <v/>
      </c>
      <c r="CI203" s="44" t="str">
        <f t="shared" si="369"/>
        <v/>
      </c>
      <c r="CJ203" s="44"/>
      <c r="CK203" s="44"/>
      <c r="CL203" s="44"/>
      <c r="CM203" s="44"/>
      <c r="CN203" s="44"/>
      <c r="CO203" s="44"/>
      <c r="CP203" s="44"/>
      <c r="CQ203" s="44"/>
      <c r="CR203" s="44"/>
      <c r="CS203" s="44"/>
      <c r="CT203" s="44"/>
      <c r="CU203" s="44"/>
      <c r="CV203" s="44"/>
      <c r="CW203" s="44" t="str">
        <f t="shared" si="358"/>
        <v/>
      </c>
      <c r="CX203" s="44" t="str">
        <f t="shared" si="359"/>
        <v/>
      </c>
      <c r="CY203" s="44"/>
      <c r="CZ203" s="44"/>
      <c r="DA203" s="45">
        <f t="shared" si="370"/>
        <v>0</v>
      </c>
      <c r="DB203" s="45">
        <f t="shared" si="371"/>
        <v>0</v>
      </c>
      <c r="DC203" s="45">
        <f t="shared" si="371"/>
        <v>0</v>
      </c>
      <c r="DD203" s="45">
        <f t="shared" si="372"/>
        <v>0</v>
      </c>
      <c r="DE203" s="45">
        <f t="shared" si="372"/>
        <v>0</v>
      </c>
      <c r="DF203" s="45">
        <f t="shared" si="373"/>
        <v>0</v>
      </c>
      <c r="DG203" s="45">
        <f t="shared" si="374"/>
        <v>0</v>
      </c>
      <c r="DH203" s="45">
        <f t="shared" si="375"/>
        <v>0</v>
      </c>
      <c r="DI203" s="45">
        <f t="shared" si="376"/>
        <v>0</v>
      </c>
      <c r="DJ203" s="45"/>
      <c r="DK203" s="45"/>
      <c r="DL203" s="45"/>
      <c r="DM203" s="45"/>
      <c r="DN203" s="45"/>
      <c r="DO203" s="45"/>
      <c r="DP203" s="45"/>
      <c r="DQ203" s="45"/>
      <c r="DR203" s="45"/>
      <c r="DS203" s="45"/>
      <c r="DT203" s="45"/>
      <c r="DU203" s="45"/>
      <c r="DV203" s="45"/>
      <c r="DW203" s="45">
        <f t="shared" ref="DW203:DX209" si="380">IF(AND(C203&lt;&gt;0,OR(AO203="",AQ203="",AS203="",AU203="")),1,0)</f>
        <v>0</v>
      </c>
      <c r="DX203" s="45">
        <f t="shared" si="380"/>
        <v>0</v>
      </c>
    </row>
    <row r="204" spans="1:128" s="9" customFormat="1" x14ac:dyDescent="0.25">
      <c r="A204" s="151" t="s">
        <v>96</v>
      </c>
      <c r="B204" s="152"/>
      <c r="C204" s="47">
        <f t="shared" si="379"/>
        <v>0</v>
      </c>
      <c r="D204" s="150">
        <f t="shared" si="379"/>
        <v>0</v>
      </c>
      <c r="E204" s="35"/>
      <c r="F204" s="34"/>
      <c r="G204" s="35"/>
      <c r="H204" s="34"/>
      <c r="I204" s="35"/>
      <c r="J204" s="34"/>
      <c r="K204" s="35"/>
      <c r="L204" s="34"/>
      <c r="M204" s="35"/>
      <c r="N204" s="34"/>
      <c r="O204" s="118"/>
      <c r="P204" s="119"/>
      <c r="Q204" s="118"/>
      <c r="R204" s="119"/>
      <c r="S204" s="118"/>
      <c r="T204" s="119"/>
      <c r="U204" s="118"/>
      <c r="V204" s="119"/>
      <c r="W204" s="118"/>
      <c r="X204" s="119"/>
      <c r="Y204" s="118"/>
      <c r="Z204" s="119"/>
      <c r="AA204" s="118"/>
      <c r="AB204" s="119"/>
      <c r="AC204" s="118"/>
      <c r="AD204" s="148"/>
      <c r="AE204" s="118"/>
      <c r="AF204" s="148"/>
      <c r="AG204" s="118"/>
      <c r="AH204" s="149"/>
      <c r="AI204" s="118"/>
      <c r="AJ204" s="119"/>
      <c r="AK204" s="120"/>
      <c r="AL204" s="121"/>
      <c r="AM204" s="118"/>
      <c r="AN204" s="122"/>
      <c r="AO204" s="120"/>
      <c r="AP204" s="121"/>
      <c r="AQ204" s="123"/>
      <c r="AR204" s="122"/>
      <c r="AS204" s="120"/>
      <c r="AT204" s="122"/>
      <c r="AU204" s="120"/>
      <c r="AV204" s="121"/>
      <c r="AW204" s="120"/>
      <c r="AX204" s="121"/>
      <c r="AY204" s="43" t="str">
        <f t="shared" si="357"/>
        <v/>
      </c>
      <c r="AZ204" s="43"/>
      <c r="BA204" s="43"/>
      <c r="BB204" s="43"/>
      <c r="BC204" s="43"/>
      <c r="BD204" s="43"/>
      <c r="BE204" s="43"/>
      <c r="BF204" s="43"/>
      <c r="BG204" s="43"/>
      <c r="BH204" s="10"/>
      <c r="BI204" s="10"/>
      <c r="BJ204" s="10"/>
      <c r="BK204" s="10"/>
      <c r="BR204" s="10"/>
      <c r="BS204" s="10"/>
      <c r="BT204" s="10"/>
      <c r="BU204" s="11"/>
      <c r="BV204" s="10"/>
      <c r="BW204" s="10"/>
      <c r="BX204" s="11"/>
      <c r="BY204" s="11"/>
      <c r="BZ204" s="11"/>
      <c r="CA204" s="44" t="str">
        <f t="shared" si="361"/>
        <v/>
      </c>
      <c r="CB204" s="44" t="str">
        <f t="shared" si="362"/>
        <v/>
      </c>
      <c r="CC204" s="44" t="str">
        <f t="shared" si="363"/>
        <v/>
      </c>
      <c r="CD204" s="44" t="str">
        <f t="shared" si="364"/>
        <v/>
      </c>
      <c r="CE204" s="44" t="str">
        <f t="shared" si="365"/>
        <v/>
      </c>
      <c r="CF204" s="44" t="str">
        <f t="shared" si="366"/>
        <v/>
      </c>
      <c r="CG204" s="44" t="str">
        <f t="shared" si="367"/>
        <v/>
      </c>
      <c r="CH204" s="44" t="str">
        <f t="shared" si="368"/>
        <v/>
      </c>
      <c r="CI204" s="44" t="str">
        <f t="shared" si="369"/>
        <v/>
      </c>
      <c r="CJ204" s="44"/>
      <c r="CK204" s="44"/>
      <c r="CL204" s="44"/>
      <c r="CM204" s="44"/>
      <c r="CN204" s="44"/>
      <c r="CO204" s="44"/>
      <c r="CP204" s="44"/>
      <c r="CQ204" s="44"/>
      <c r="CR204" s="44"/>
      <c r="CS204" s="44"/>
      <c r="CT204" s="44"/>
      <c r="CU204" s="44"/>
      <c r="CV204" s="44"/>
      <c r="CW204" s="44" t="str">
        <f t="shared" si="358"/>
        <v/>
      </c>
      <c r="CX204" s="44" t="str">
        <f t="shared" si="359"/>
        <v/>
      </c>
      <c r="CY204" s="44"/>
      <c r="CZ204" s="44"/>
      <c r="DA204" s="45">
        <f t="shared" si="370"/>
        <v>0</v>
      </c>
      <c r="DB204" s="45">
        <f t="shared" si="371"/>
        <v>0</v>
      </c>
      <c r="DC204" s="45">
        <f t="shared" si="371"/>
        <v>0</v>
      </c>
      <c r="DD204" s="45">
        <f t="shared" si="372"/>
        <v>0</v>
      </c>
      <c r="DE204" s="45">
        <f t="shared" si="372"/>
        <v>0</v>
      </c>
      <c r="DF204" s="45">
        <f t="shared" si="373"/>
        <v>0</v>
      </c>
      <c r="DG204" s="45">
        <f t="shared" si="374"/>
        <v>0</v>
      </c>
      <c r="DH204" s="45">
        <f t="shared" si="375"/>
        <v>0</v>
      </c>
      <c r="DI204" s="45">
        <f t="shared" si="376"/>
        <v>0</v>
      </c>
      <c r="DJ204" s="45"/>
      <c r="DK204" s="45"/>
      <c r="DL204" s="45"/>
      <c r="DM204" s="45"/>
      <c r="DN204" s="45"/>
      <c r="DO204" s="45"/>
      <c r="DP204" s="45"/>
      <c r="DQ204" s="45"/>
      <c r="DR204" s="45"/>
      <c r="DS204" s="45"/>
      <c r="DT204" s="45"/>
      <c r="DU204" s="45"/>
      <c r="DV204" s="45"/>
      <c r="DW204" s="45">
        <f t="shared" si="380"/>
        <v>0</v>
      </c>
      <c r="DX204" s="45">
        <f t="shared" si="380"/>
        <v>0</v>
      </c>
    </row>
    <row r="205" spans="1:128" s="9" customFormat="1" x14ac:dyDescent="0.25">
      <c r="A205" s="533" t="s">
        <v>97</v>
      </c>
      <c r="B205" s="534"/>
      <c r="C205" s="47">
        <f t="shared" ref="C205:D209" si="381">+E205+G205+I205+K205+M205+O205+Q205+S205+U205+W205+Y205+AA205+AC205+AE205+AG205+AI205</f>
        <v>0</v>
      </c>
      <c r="D205" s="150">
        <f t="shared" si="381"/>
        <v>0</v>
      </c>
      <c r="E205" s="118"/>
      <c r="F205" s="119"/>
      <c r="G205" s="118"/>
      <c r="H205" s="119"/>
      <c r="I205" s="118"/>
      <c r="J205" s="119"/>
      <c r="K205" s="118"/>
      <c r="L205" s="119"/>
      <c r="M205" s="118"/>
      <c r="N205" s="119"/>
      <c r="O205" s="118"/>
      <c r="P205" s="119"/>
      <c r="Q205" s="118"/>
      <c r="R205" s="119"/>
      <c r="S205" s="118"/>
      <c r="T205" s="119"/>
      <c r="U205" s="118"/>
      <c r="V205" s="119"/>
      <c r="W205" s="118"/>
      <c r="X205" s="119"/>
      <c r="Y205" s="118"/>
      <c r="Z205" s="119"/>
      <c r="AA205" s="118"/>
      <c r="AB205" s="119"/>
      <c r="AC205" s="118"/>
      <c r="AD205" s="148"/>
      <c r="AE205" s="118"/>
      <c r="AF205" s="148"/>
      <c r="AG205" s="118"/>
      <c r="AH205" s="149"/>
      <c r="AI205" s="118"/>
      <c r="AJ205" s="119"/>
      <c r="AK205" s="120"/>
      <c r="AL205" s="121"/>
      <c r="AM205" s="118"/>
      <c r="AN205" s="122"/>
      <c r="AO205" s="120"/>
      <c r="AP205" s="121"/>
      <c r="AQ205" s="123"/>
      <c r="AR205" s="122"/>
      <c r="AS205" s="120"/>
      <c r="AT205" s="122"/>
      <c r="AU205" s="120"/>
      <c r="AV205" s="121"/>
      <c r="AW205" s="120"/>
      <c r="AX205" s="121"/>
      <c r="AY205" s="43" t="str">
        <f t="shared" si="357"/>
        <v/>
      </c>
      <c r="AZ205" s="43"/>
      <c r="BA205" s="43"/>
      <c r="BB205" s="43"/>
      <c r="BC205" s="43"/>
      <c r="BD205" s="43"/>
      <c r="BE205" s="43"/>
      <c r="BF205" s="43"/>
      <c r="BG205" s="43"/>
      <c r="BH205" s="10"/>
      <c r="BI205" s="10"/>
      <c r="BJ205" s="10"/>
      <c r="BK205" s="10"/>
      <c r="BR205" s="10"/>
      <c r="BS205" s="10"/>
      <c r="BT205" s="10"/>
      <c r="BU205" s="11"/>
      <c r="BV205" s="10"/>
      <c r="BW205" s="10"/>
      <c r="BX205" s="11"/>
      <c r="BY205" s="11"/>
      <c r="BZ205" s="11"/>
      <c r="CA205" s="44" t="str">
        <f t="shared" si="361"/>
        <v/>
      </c>
      <c r="CB205" s="44" t="str">
        <f t="shared" si="362"/>
        <v/>
      </c>
      <c r="CC205" s="44" t="str">
        <f t="shared" si="363"/>
        <v/>
      </c>
      <c r="CD205" s="44" t="str">
        <f t="shared" si="364"/>
        <v/>
      </c>
      <c r="CE205" s="44" t="str">
        <f t="shared" si="365"/>
        <v/>
      </c>
      <c r="CF205" s="44" t="str">
        <f t="shared" si="366"/>
        <v/>
      </c>
      <c r="CG205" s="44" t="str">
        <f t="shared" si="367"/>
        <v/>
      </c>
      <c r="CH205" s="44" t="str">
        <f t="shared" si="368"/>
        <v/>
      </c>
      <c r="CI205" s="44" t="str">
        <f t="shared" si="369"/>
        <v/>
      </c>
      <c r="CJ205" s="44"/>
      <c r="CK205" s="44"/>
      <c r="CL205" s="44"/>
      <c r="CM205" s="44"/>
      <c r="CN205" s="44"/>
      <c r="CO205" s="44"/>
      <c r="CP205" s="44"/>
      <c r="CQ205" s="44"/>
      <c r="CR205" s="44"/>
      <c r="CS205" s="44"/>
      <c r="CT205" s="44"/>
      <c r="CU205" s="44"/>
      <c r="CV205" s="44"/>
      <c r="CW205" s="44" t="str">
        <f t="shared" si="358"/>
        <v/>
      </c>
      <c r="CX205" s="44" t="str">
        <f t="shared" si="359"/>
        <v/>
      </c>
      <c r="CY205" s="44"/>
      <c r="CZ205" s="44"/>
      <c r="DA205" s="45">
        <f t="shared" si="370"/>
        <v>0</v>
      </c>
      <c r="DB205" s="45">
        <f t="shared" si="371"/>
        <v>0</v>
      </c>
      <c r="DC205" s="45">
        <f t="shared" si="371"/>
        <v>0</v>
      </c>
      <c r="DD205" s="45">
        <f t="shared" si="372"/>
        <v>0</v>
      </c>
      <c r="DE205" s="45">
        <f t="shared" si="372"/>
        <v>0</v>
      </c>
      <c r="DF205" s="45">
        <f t="shared" si="373"/>
        <v>0</v>
      </c>
      <c r="DG205" s="45">
        <f t="shared" si="374"/>
        <v>0</v>
      </c>
      <c r="DH205" s="45">
        <f t="shared" si="375"/>
        <v>0</v>
      </c>
      <c r="DI205" s="45">
        <f t="shared" si="376"/>
        <v>0</v>
      </c>
      <c r="DJ205" s="45"/>
      <c r="DK205" s="45"/>
      <c r="DL205" s="45"/>
      <c r="DM205" s="45"/>
      <c r="DN205" s="45"/>
      <c r="DO205" s="45"/>
      <c r="DP205" s="45"/>
      <c r="DQ205" s="45"/>
      <c r="DR205" s="45"/>
      <c r="DS205" s="45"/>
      <c r="DT205" s="45"/>
      <c r="DU205" s="45"/>
      <c r="DV205" s="45"/>
      <c r="DW205" s="45">
        <f t="shared" si="380"/>
        <v>0</v>
      </c>
      <c r="DX205" s="45">
        <f t="shared" si="380"/>
        <v>0</v>
      </c>
    </row>
    <row r="206" spans="1:128" s="9" customFormat="1" x14ac:dyDescent="0.25">
      <c r="A206" s="533" t="s">
        <v>98</v>
      </c>
      <c r="B206" s="534"/>
      <c r="C206" s="47">
        <f t="shared" si="381"/>
        <v>0</v>
      </c>
      <c r="D206" s="150">
        <f t="shared" si="381"/>
        <v>0</v>
      </c>
      <c r="E206" s="118"/>
      <c r="F206" s="119"/>
      <c r="G206" s="118"/>
      <c r="H206" s="119"/>
      <c r="I206" s="118"/>
      <c r="J206" s="119"/>
      <c r="K206" s="118"/>
      <c r="L206" s="119"/>
      <c r="M206" s="118"/>
      <c r="N206" s="119"/>
      <c r="O206" s="118"/>
      <c r="P206" s="119"/>
      <c r="Q206" s="118"/>
      <c r="R206" s="119"/>
      <c r="S206" s="118"/>
      <c r="T206" s="119"/>
      <c r="U206" s="118"/>
      <c r="V206" s="119"/>
      <c r="W206" s="118"/>
      <c r="X206" s="119"/>
      <c r="Y206" s="118"/>
      <c r="Z206" s="119"/>
      <c r="AA206" s="118"/>
      <c r="AB206" s="119"/>
      <c r="AC206" s="118"/>
      <c r="AD206" s="148"/>
      <c r="AE206" s="118"/>
      <c r="AF206" s="148"/>
      <c r="AG206" s="118"/>
      <c r="AH206" s="149"/>
      <c r="AI206" s="118"/>
      <c r="AJ206" s="119"/>
      <c r="AK206" s="120"/>
      <c r="AL206" s="121"/>
      <c r="AM206" s="118"/>
      <c r="AN206" s="122"/>
      <c r="AO206" s="120"/>
      <c r="AP206" s="121"/>
      <c r="AQ206" s="123"/>
      <c r="AR206" s="122"/>
      <c r="AS206" s="120"/>
      <c r="AT206" s="122"/>
      <c r="AU206" s="120"/>
      <c r="AV206" s="121"/>
      <c r="AW206" s="120"/>
      <c r="AX206" s="121"/>
      <c r="AY206" s="43" t="str">
        <f t="shared" si="357"/>
        <v/>
      </c>
      <c r="AZ206" s="43"/>
      <c r="BA206" s="43"/>
      <c r="BB206" s="43"/>
      <c r="BC206" s="43"/>
      <c r="BD206" s="43"/>
      <c r="BE206" s="43"/>
      <c r="BF206" s="43"/>
      <c r="BG206" s="43"/>
      <c r="BH206" s="10"/>
      <c r="BI206" s="10"/>
      <c r="BJ206" s="10"/>
      <c r="BK206" s="10"/>
      <c r="BR206" s="10"/>
      <c r="BS206" s="10"/>
      <c r="BT206" s="10"/>
      <c r="BU206" s="11"/>
      <c r="BV206" s="10"/>
      <c r="BW206" s="10"/>
      <c r="BX206" s="11"/>
      <c r="BY206" s="11"/>
      <c r="BZ206" s="11"/>
      <c r="CA206" s="44" t="str">
        <f t="shared" si="361"/>
        <v/>
      </c>
      <c r="CB206" s="44" t="str">
        <f t="shared" si="362"/>
        <v/>
      </c>
      <c r="CC206" s="44" t="str">
        <f t="shared" si="363"/>
        <v/>
      </c>
      <c r="CD206" s="44" t="str">
        <f t="shared" si="364"/>
        <v/>
      </c>
      <c r="CE206" s="44" t="str">
        <f t="shared" si="365"/>
        <v/>
      </c>
      <c r="CF206" s="44" t="str">
        <f t="shared" si="366"/>
        <v/>
      </c>
      <c r="CG206" s="44" t="str">
        <f t="shared" si="367"/>
        <v/>
      </c>
      <c r="CH206" s="44" t="str">
        <f t="shared" si="368"/>
        <v/>
      </c>
      <c r="CI206" s="44" t="str">
        <f t="shared" si="369"/>
        <v/>
      </c>
      <c r="CJ206" s="44"/>
      <c r="CK206" s="44"/>
      <c r="CL206" s="44"/>
      <c r="CM206" s="44"/>
      <c r="CN206" s="44"/>
      <c r="CO206" s="44"/>
      <c r="CP206" s="44"/>
      <c r="CQ206" s="44"/>
      <c r="CR206" s="44"/>
      <c r="CS206" s="44"/>
      <c r="CT206" s="44"/>
      <c r="CU206" s="44"/>
      <c r="CV206" s="44"/>
      <c r="CW206" s="44" t="str">
        <f t="shared" si="358"/>
        <v/>
      </c>
      <c r="CX206" s="44" t="str">
        <f t="shared" si="359"/>
        <v/>
      </c>
      <c r="CY206" s="44"/>
      <c r="CZ206" s="44"/>
      <c r="DA206" s="45">
        <f t="shared" si="370"/>
        <v>0</v>
      </c>
      <c r="DB206" s="45">
        <f t="shared" si="371"/>
        <v>0</v>
      </c>
      <c r="DC206" s="45">
        <f t="shared" si="371"/>
        <v>0</v>
      </c>
      <c r="DD206" s="45">
        <f t="shared" si="372"/>
        <v>0</v>
      </c>
      <c r="DE206" s="45">
        <f t="shared" si="372"/>
        <v>0</v>
      </c>
      <c r="DF206" s="45">
        <f t="shared" si="373"/>
        <v>0</v>
      </c>
      <c r="DG206" s="45">
        <f t="shared" si="374"/>
        <v>0</v>
      </c>
      <c r="DH206" s="45">
        <f t="shared" si="375"/>
        <v>0</v>
      </c>
      <c r="DI206" s="45">
        <f t="shared" si="376"/>
        <v>0</v>
      </c>
      <c r="DJ206" s="45"/>
      <c r="DK206" s="45"/>
      <c r="DL206" s="45"/>
      <c r="DM206" s="45"/>
      <c r="DN206" s="45"/>
      <c r="DO206" s="45"/>
      <c r="DP206" s="45"/>
      <c r="DQ206" s="45"/>
      <c r="DR206" s="45"/>
      <c r="DS206" s="45"/>
      <c r="DT206" s="45"/>
      <c r="DU206" s="45"/>
      <c r="DV206" s="45"/>
      <c r="DW206" s="45">
        <f t="shared" si="380"/>
        <v>0</v>
      </c>
      <c r="DX206" s="45">
        <f t="shared" si="380"/>
        <v>0</v>
      </c>
    </row>
    <row r="207" spans="1:128" s="9" customFormat="1" x14ac:dyDescent="0.25">
      <c r="A207" s="533" t="s">
        <v>99</v>
      </c>
      <c r="B207" s="534"/>
      <c r="C207" s="47">
        <f t="shared" si="381"/>
        <v>0</v>
      </c>
      <c r="D207" s="150">
        <f t="shared" si="381"/>
        <v>0</v>
      </c>
      <c r="E207" s="118"/>
      <c r="F207" s="119"/>
      <c r="G207" s="118"/>
      <c r="H207" s="119"/>
      <c r="I207" s="118"/>
      <c r="J207" s="119"/>
      <c r="K207" s="118"/>
      <c r="L207" s="119"/>
      <c r="M207" s="118"/>
      <c r="N207" s="119"/>
      <c r="O207" s="118"/>
      <c r="P207" s="119"/>
      <c r="Q207" s="118"/>
      <c r="R207" s="119"/>
      <c r="S207" s="118"/>
      <c r="T207" s="119"/>
      <c r="U207" s="118"/>
      <c r="V207" s="119"/>
      <c r="W207" s="118"/>
      <c r="X207" s="119"/>
      <c r="Y207" s="118"/>
      <c r="Z207" s="119"/>
      <c r="AA207" s="118"/>
      <c r="AB207" s="119"/>
      <c r="AC207" s="118"/>
      <c r="AD207" s="148"/>
      <c r="AE207" s="118"/>
      <c r="AF207" s="148"/>
      <c r="AG207" s="118"/>
      <c r="AH207" s="149"/>
      <c r="AI207" s="118"/>
      <c r="AJ207" s="119"/>
      <c r="AK207" s="120"/>
      <c r="AL207" s="121"/>
      <c r="AM207" s="118"/>
      <c r="AN207" s="122"/>
      <c r="AO207" s="120"/>
      <c r="AP207" s="121"/>
      <c r="AQ207" s="123"/>
      <c r="AR207" s="122"/>
      <c r="AS207" s="120"/>
      <c r="AT207" s="122"/>
      <c r="AU207" s="120"/>
      <c r="AV207" s="121"/>
      <c r="AW207" s="120"/>
      <c r="AX207" s="121"/>
      <c r="AY207" s="43" t="str">
        <f t="shared" si="357"/>
        <v/>
      </c>
      <c r="AZ207" s="43"/>
      <c r="BA207" s="43"/>
      <c r="BB207" s="43"/>
      <c r="BC207" s="43"/>
      <c r="BD207" s="43"/>
      <c r="BE207" s="43"/>
      <c r="BF207" s="43"/>
      <c r="BG207" s="43"/>
      <c r="BH207" s="10"/>
      <c r="BI207" s="10"/>
      <c r="BJ207" s="10"/>
      <c r="BK207" s="10"/>
      <c r="BR207" s="10"/>
      <c r="BS207" s="10"/>
      <c r="BT207" s="10"/>
      <c r="BU207" s="11"/>
      <c r="BV207" s="10"/>
      <c r="BW207" s="10"/>
      <c r="BX207" s="11"/>
      <c r="BY207" s="11"/>
      <c r="BZ207" s="11"/>
      <c r="CA207" s="44" t="str">
        <f t="shared" si="361"/>
        <v/>
      </c>
      <c r="CB207" s="44" t="str">
        <f t="shared" si="362"/>
        <v/>
      </c>
      <c r="CC207" s="44" t="str">
        <f t="shared" si="363"/>
        <v/>
      </c>
      <c r="CD207" s="44" t="str">
        <f t="shared" si="364"/>
        <v/>
      </c>
      <c r="CE207" s="44" t="str">
        <f t="shared" si="365"/>
        <v/>
      </c>
      <c r="CF207" s="44" t="str">
        <f t="shared" si="366"/>
        <v/>
      </c>
      <c r="CG207" s="44" t="str">
        <f t="shared" si="367"/>
        <v/>
      </c>
      <c r="CH207" s="44" t="str">
        <f t="shared" si="368"/>
        <v/>
      </c>
      <c r="CI207" s="44" t="str">
        <f t="shared" si="369"/>
        <v/>
      </c>
      <c r="CJ207" s="44"/>
      <c r="CK207" s="44"/>
      <c r="CL207" s="44"/>
      <c r="CM207" s="44"/>
      <c r="CN207" s="44"/>
      <c r="CO207" s="44"/>
      <c r="CP207" s="44"/>
      <c r="CQ207" s="44"/>
      <c r="CR207" s="44"/>
      <c r="CS207" s="44"/>
      <c r="CT207" s="44"/>
      <c r="CU207" s="44"/>
      <c r="CV207" s="44"/>
      <c r="CW207" s="44" t="str">
        <f t="shared" si="358"/>
        <v/>
      </c>
      <c r="CX207" s="44" t="str">
        <f t="shared" si="359"/>
        <v/>
      </c>
      <c r="CY207" s="44"/>
      <c r="CZ207" s="44"/>
      <c r="DA207" s="45">
        <f t="shared" si="370"/>
        <v>0</v>
      </c>
      <c r="DB207" s="45">
        <f t="shared" si="371"/>
        <v>0</v>
      </c>
      <c r="DC207" s="45">
        <f t="shared" si="371"/>
        <v>0</v>
      </c>
      <c r="DD207" s="45">
        <f t="shared" si="372"/>
        <v>0</v>
      </c>
      <c r="DE207" s="45">
        <f t="shared" si="372"/>
        <v>0</v>
      </c>
      <c r="DF207" s="45">
        <f t="shared" si="373"/>
        <v>0</v>
      </c>
      <c r="DG207" s="45">
        <f t="shared" si="374"/>
        <v>0</v>
      </c>
      <c r="DH207" s="45">
        <f t="shared" si="375"/>
        <v>0</v>
      </c>
      <c r="DI207" s="45">
        <f t="shared" si="376"/>
        <v>0</v>
      </c>
      <c r="DJ207" s="45"/>
      <c r="DK207" s="45"/>
      <c r="DL207" s="45"/>
      <c r="DM207" s="45"/>
      <c r="DN207" s="45"/>
      <c r="DO207" s="45"/>
      <c r="DP207" s="45"/>
      <c r="DQ207" s="45"/>
      <c r="DR207" s="45"/>
      <c r="DS207" s="45"/>
      <c r="DT207" s="45"/>
      <c r="DU207" s="45"/>
      <c r="DV207" s="45"/>
      <c r="DW207" s="45">
        <f t="shared" si="380"/>
        <v>0</v>
      </c>
      <c r="DX207" s="45">
        <f t="shared" si="380"/>
        <v>0</v>
      </c>
    </row>
    <row r="208" spans="1:128" s="9" customFormat="1" x14ac:dyDescent="0.25">
      <c r="A208" s="533" t="s">
        <v>100</v>
      </c>
      <c r="B208" s="534"/>
      <c r="C208" s="47">
        <f t="shared" si="381"/>
        <v>0</v>
      </c>
      <c r="D208" s="150">
        <f t="shared" si="381"/>
        <v>0</v>
      </c>
      <c r="E208" s="118"/>
      <c r="F208" s="119"/>
      <c r="G208" s="118"/>
      <c r="H208" s="119"/>
      <c r="I208" s="118"/>
      <c r="J208" s="119"/>
      <c r="K208" s="118"/>
      <c r="L208" s="119"/>
      <c r="M208" s="118"/>
      <c r="N208" s="119"/>
      <c r="O208" s="118"/>
      <c r="P208" s="119"/>
      <c r="Q208" s="118"/>
      <c r="R208" s="119"/>
      <c r="S208" s="118"/>
      <c r="T208" s="119"/>
      <c r="U208" s="118"/>
      <c r="V208" s="119"/>
      <c r="W208" s="118"/>
      <c r="X208" s="119"/>
      <c r="Y208" s="118"/>
      <c r="Z208" s="119"/>
      <c r="AA208" s="118"/>
      <c r="AB208" s="119"/>
      <c r="AC208" s="118"/>
      <c r="AD208" s="148"/>
      <c r="AE208" s="118"/>
      <c r="AF208" s="148"/>
      <c r="AG208" s="118"/>
      <c r="AH208" s="149"/>
      <c r="AI208" s="118"/>
      <c r="AJ208" s="119"/>
      <c r="AK208" s="120"/>
      <c r="AL208" s="121"/>
      <c r="AM208" s="118"/>
      <c r="AN208" s="122"/>
      <c r="AO208" s="120"/>
      <c r="AP208" s="121"/>
      <c r="AQ208" s="123"/>
      <c r="AR208" s="122"/>
      <c r="AS208" s="120"/>
      <c r="AT208" s="122"/>
      <c r="AU208" s="120"/>
      <c r="AV208" s="121"/>
      <c r="AW208" s="120"/>
      <c r="AX208" s="121"/>
      <c r="AY208" s="43" t="str">
        <f t="shared" si="357"/>
        <v/>
      </c>
      <c r="AZ208" s="43"/>
      <c r="BA208" s="43"/>
      <c r="BB208" s="43"/>
      <c r="BC208" s="43"/>
      <c r="BD208" s="43"/>
      <c r="BE208" s="43"/>
      <c r="BF208" s="43"/>
      <c r="BG208" s="43"/>
      <c r="BH208" s="10"/>
      <c r="BI208" s="10"/>
      <c r="BJ208" s="10"/>
      <c r="BK208" s="10"/>
      <c r="BR208" s="10"/>
      <c r="BS208" s="10"/>
      <c r="BT208" s="10"/>
      <c r="BU208" s="11"/>
      <c r="BV208" s="10"/>
      <c r="BW208" s="10"/>
      <c r="BX208" s="11"/>
      <c r="BY208" s="11"/>
      <c r="BZ208" s="11"/>
      <c r="CA208" s="44" t="str">
        <f t="shared" si="361"/>
        <v/>
      </c>
      <c r="CB208" s="44" t="str">
        <f t="shared" si="362"/>
        <v/>
      </c>
      <c r="CC208" s="44" t="str">
        <f t="shared" si="363"/>
        <v/>
      </c>
      <c r="CD208" s="44" t="str">
        <f t="shared" si="364"/>
        <v/>
      </c>
      <c r="CE208" s="44" t="str">
        <f t="shared" si="365"/>
        <v/>
      </c>
      <c r="CF208" s="44" t="str">
        <f t="shared" si="366"/>
        <v/>
      </c>
      <c r="CG208" s="44" t="str">
        <f t="shared" si="367"/>
        <v/>
      </c>
      <c r="CH208" s="44" t="str">
        <f t="shared" si="368"/>
        <v/>
      </c>
      <c r="CI208" s="44" t="str">
        <f t="shared" si="369"/>
        <v/>
      </c>
      <c r="CJ208" s="44"/>
      <c r="CK208" s="44"/>
      <c r="CL208" s="44"/>
      <c r="CM208" s="44"/>
      <c r="CN208" s="44"/>
      <c r="CO208" s="44"/>
      <c r="CP208" s="44"/>
      <c r="CQ208" s="44"/>
      <c r="CR208" s="44"/>
      <c r="CS208" s="44"/>
      <c r="CT208" s="44"/>
      <c r="CU208" s="44"/>
      <c r="CV208" s="44"/>
      <c r="CW208" s="44" t="str">
        <f t="shared" si="358"/>
        <v/>
      </c>
      <c r="CX208" s="44" t="str">
        <f t="shared" si="359"/>
        <v/>
      </c>
      <c r="CY208" s="44"/>
      <c r="CZ208" s="44"/>
      <c r="DA208" s="45">
        <f t="shared" si="370"/>
        <v>0</v>
      </c>
      <c r="DB208" s="45">
        <f t="shared" si="371"/>
        <v>0</v>
      </c>
      <c r="DC208" s="45">
        <f t="shared" si="371"/>
        <v>0</v>
      </c>
      <c r="DD208" s="45">
        <f t="shared" si="372"/>
        <v>0</v>
      </c>
      <c r="DE208" s="45">
        <f t="shared" si="372"/>
        <v>0</v>
      </c>
      <c r="DF208" s="45">
        <f t="shared" si="373"/>
        <v>0</v>
      </c>
      <c r="DG208" s="45">
        <f t="shared" si="374"/>
        <v>0</v>
      </c>
      <c r="DH208" s="45">
        <f t="shared" si="375"/>
        <v>0</v>
      </c>
      <c r="DI208" s="45">
        <f t="shared" si="376"/>
        <v>0</v>
      </c>
      <c r="DJ208" s="45"/>
      <c r="DK208" s="45"/>
      <c r="DL208" s="45"/>
      <c r="DM208" s="45"/>
      <c r="DN208" s="45"/>
      <c r="DO208" s="45"/>
      <c r="DP208" s="45"/>
      <c r="DQ208" s="45"/>
      <c r="DR208" s="45"/>
      <c r="DS208" s="45"/>
      <c r="DT208" s="45"/>
      <c r="DU208" s="45"/>
      <c r="DV208" s="45"/>
      <c r="DW208" s="45">
        <f t="shared" si="380"/>
        <v>0</v>
      </c>
      <c r="DX208" s="45">
        <f t="shared" si="380"/>
        <v>0</v>
      </c>
    </row>
    <row r="209" spans="1:130" x14ac:dyDescent="0.25">
      <c r="A209" s="542" t="s">
        <v>101</v>
      </c>
      <c r="B209" s="543"/>
      <c r="C209" s="116">
        <f t="shared" si="381"/>
        <v>0</v>
      </c>
      <c r="D209" s="137">
        <f t="shared" si="381"/>
        <v>0</v>
      </c>
      <c r="E209" s="60"/>
      <c r="F209" s="59"/>
      <c r="G209" s="60"/>
      <c r="H209" s="59"/>
      <c r="I209" s="60"/>
      <c r="J209" s="59"/>
      <c r="K209" s="60"/>
      <c r="L209" s="59"/>
      <c r="M209" s="60"/>
      <c r="N209" s="61"/>
      <c r="O209" s="60"/>
      <c r="P209" s="59"/>
      <c r="Q209" s="60"/>
      <c r="R209" s="59"/>
      <c r="S209" s="60"/>
      <c r="T209" s="59"/>
      <c r="U209" s="60"/>
      <c r="V209" s="59"/>
      <c r="W209" s="60"/>
      <c r="X209" s="59"/>
      <c r="Y209" s="60"/>
      <c r="Z209" s="59"/>
      <c r="AA209" s="60"/>
      <c r="AB209" s="59"/>
      <c r="AC209" s="60"/>
      <c r="AD209" s="153"/>
      <c r="AE209" s="60"/>
      <c r="AF209" s="153"/>
      <c r="AG209" s="60"/>
      <c r="AH209" s="61"/>
      <c r="AI209" s="60"/>
      <c r="AJ209" s="59"/>
      <c r="AK209" s="124"/>
      <c r="AL209" s="141"/>
      <c r="AM209" s="60"/>
      <c r="AN209" s="125"/>
      <c r="AO209" s="124"/>
      <c r="AP209" s="141"/>
      <c r="AQ209" s="58"/>
      <c r="AR209" s="125"/>
      <c r="AS209" s="124"/>
      <c r="AT209" s="125"/>
      <c r="AU209" s="124"/>
      <c r="AV209" s="141"/>
      <c r="AW209" s="124"/>
      <c r="AX209" s="141"/>
      <c r="AY209" s="43" t="str">
        <f t="shared" si="357"/>
        <v/>
      </c>
      <c r="AZ209" s="43"/>
      <c r="BA209" s="43"/>
      <c r="BB209" s="43"/>
      <c r="BC209" s="43"/>
      <c r="BD209" s="43"/>
      <c r="BE209" s="43"/>
      <c r="BF209" s="43"/>
      <c r="BG209" s="43"/>
      <c r="BH209" s="10"/>
      <c r="BI209" s="10"/>
      <c r="BJ209" s="10"/>
      <c r="BK209" s="10"/>
      <c r="BR209" s="10"/>
      <c r="BS209" s="10"/>
      <c r="BT209" s="10"/>
      <c r="BU209" s="11"/>
      <c r="CA209" s="44" t="str">
        <f>IF(DA209=1," * El total de exámenes confirmados positivos por ISP NO DEBE SUPERAR el total de exámenes procesados. ","")</f>
        <v/>
      </c>
      <c r="CB209" s="44" t="str">
        <f>IF(DB209=1," * La suma de exámenes procesados por sexo DEBE SER IGUAL al total de Procesados. ","")</f>
        <v/>
      </c>
      <c r="CC209" s="44" t="str">
        <f>IF(DC209=1," * La suma de exámenes Confirmados positivos por ISP por sexo DEBE SER IGUAL al total de Procesados. ","")</f>
        <v/>
      </c>
      <c r="CD209" s="44" t="str">
        <f>IF(DD209=1," * La suma de exámenes procesados Trans NO PUEDE Superar al total de Procesados. ","")</f>
        <v/>
      </c>
      <c r="CE209" s="44" t="str">
        <f>IF(DE209=1," * La suma de exámenes confirmados positivos por ISP Trans NO PUEDE Superar al total de Procesados. ","")</f>
        <v/>
      </c>
      <c r="CF209" s="44" t="str">
        <f>IF(DF209=1," * Los exámenes procesados de personas pertenecientes a Pueblos originarios NO PUEDE Superar al total de Procesados. ","")</f>
        <v/>
      </c>
      <c r="CG209" s="44" t="str">
        <f>IF(DG209=1," * Los exámenes confirmados positivos por ISP de personas pertenecientes a Pueblos originarios NO PUEDE Superar al total de Procesados. ","")</f>
        <v/>
      </c>
      <c r="CH209" s="44" t="str">
        <f>IF(DH209=1," * Los exámenes procesados de personas pertenecientes a Pueblos migrantes NO PUEDE Superar al total de Procesados. ","")</f>
        <v/>
      </c>
      <c r="CI209" s="44" t="str">
        <f>IF(DI209=1," * Los exámenes confirmados positivos por ISP de personas pertenecientes a Pueblos Migrantes NO PUEDE Superar al total de Procesados. ","")</f>
        <v/>
      </c>
      <c r="CJ209" s="44"/>
      <c r="CK209" s="44"/>
      <c r="CL209" s="44"/>
      <c r="CM209" s="44"/>
      <c r="CN209" s="44"/>
      <c r="CO209" s="44"/>
      <c r="CP209" s="44"/>
      <c r="CQ209" s="44"/>
      <c r="CR209" s="44"/>
      <c r="CS209" s="44"/>
      <c r="CT209" s="44"/>
      <c r="CU209" s="44"/>
      <c r="CV209" s="44"/>
      <c r="CW209" s="44" t="str">
        <f t="shared" si="358"/>
        <v/>
      </c>
      <c r="CX209" s="44" t="str">
        <f t="shared" si="359"/>
        <v/>
      </c>
      <c r="CY209" s="44"/>
      <c r="CZ209" s="44"/>
      <c r="DA209" s="45">
        <f t="shared" si="370"/>
        <v>0</v>
      </c>
      <c r="DB209" s="45">
        <f t="shared" si="371"/>
        <v>0</v>
      </c>
      <c r="DC209" s="45">
        <f t="shared" si="371"/>
        <v>0</v>
      </c>
      <c r="DD209" s="45">
        <f t="shared" si="372"/>
        <v>0</v>
      </c>
      <c r="DE209" s="45">
        <f t="shared" si="372"/>
        <v>0</v>
      </c>
      <c r="DF209" s="45">
        <f t="shared" si="373"/>
        <v>0</v>
      </c>
      <c r="DG209" s="45">
        <f t="shared" si="374"/>
        <v>0</v>
      </c>
      <c r="DH209" s="45">
        <f t="shared" si="375"/>
        <v>0</v>
      </c>
      <c r="DI209" s="45">
        <f t="shared" si="376"/>
        <v>0</v>
      </c>
      <c r="DJ209" s="45"/>
      <c r="DK209" s="45"/>
      <c r="DL209" s="45"/>
      <c r="DM209" s="45"/>
      <c r="DN209" s="45"/>
      <c r="DO209" s="45"/>
      <c r="DP209" s="45"/>
      <c r="DQ209" s="45"/>
      <c r="DR209" s="45"/>
      <c r="DS209" s="45"/>
      <c r="DT209" s="45"/>
      <c r="DU209" s="45"/>
      <c r="DV209" s="45"/>
      <c r="DW209" s="45">
        <f t="shared" si="380"/>
        <v>0</v>
      </c>
      <c r="DX209" s="45">
        <f t="shared" si="380"/>
        <v>0</v>
      </c>
    </row>
    <row r="210" spans="1:130" x14ac:dyDescent="0.25">
      <c r="A210" s="160" t="s">
        <v>103</v>
      </c>
      <c r="P210" s="154"/>
      <c r="AL210" s="161"/>
      <c r="AM210" s="161"/>
      <c r="AP210" s="154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</row>
    <row r="211" spans="1:130" ht="15" customHeight="1" x14ac:dyDescent="0.25">
      <c r="A211" s="544" t="s">
        <v>62</v>
      </c>
      <c r="B211" s="547" t="s">
        <v>5</v>
      </c>
      <c r="C211" s="547"/>
      <c r="D211" s="547" t="s">
        <v>77</v>
      </c>
      <c r="E211" s="547"/>
      <c r="F211" s="547"/>
      <c r="G211" s="547"/>
      <c r="H211" s="547"/>
      <c r="I211" s="547"/>
      <c r="J211" s="547"/>
      <c r="K211" s="547"/>
      <c r="L211" s="547"/>
      <c r="M211" s="547"/>
      <c r="N211" s="547"/>
      <c r="O211" s="547"/>
      <c r="P211" s="547"/>
      <c r="Q211" s="547"/>
      <c r="R211" s="547"/>
      <c r="S211" s="547"/>
      <c r="T211" s="547"/>
      <c r="U211" s="547"/>
      <c r="V211" s="547"/>
      <c r="W211" s="547"/>
      <c r="X211" s="547"/>
      <c r="Y211" s="547"/>
      <c r="Z211" s="547"/>
      <c r="AA211" s="547"/>
      <c r="AB211" s="547"/>
      <c r="AC211" s="547"/>
      <c r="AD211" s="547"/>
      <c r="AE211" s="547"/>
      <c r="AF211" s="547"/>
      <c r="AG211" s="547"/>
      <c r="AH211" s="547"/>
      <c r="AI211" s="547"/>
      <c r="AJ211" s="547"/>
      <c r="AK211" s="548"/>
      <c r="AL211" s="529" t="s">
        <v>7</v>
      </c>
      <c r="AM211" s="549"/>
      <c r="AN211" s="485" t="s">
        <v>8</v>
      </c>
      <c r="AO211" s="492"/>
      <c r="AP211" s="550" t="s">
        <v>9</v>
      </c>
      <c r="AQ211" s="550" t="s">
        <v>10</v>
      </c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</row>
    <row r="212" spans="1:130" x14ac:dyDescent="0.25">
      <c r="A212" s="545"/>
      <c r="B212" s="547"/>
      <c r="C212" s="547"/>
      <c r="D212" s="547" t="s">
        <v>104</v>
      </c>
      <c r="E212" s="547"/>
      <c r="F212" s="547" t="s">
        <v>15</v>
      </c>
      <c r="G212" s="547"/>
      <c r="H212" s="547" t="s">
        <v>82</v>
      </c>
      <c r="I212" s="547"/>
      <c r="J212" s="547" t="s">
        <v>83</v>
      </c>
      <c r="K212" s="547"/>
      <c r="L212" s="547" t="s">
        <v>84</v>
      </c>
      <c r="M212" s="547"/>
      <c r="N212" s="547" t="s">
        <v>19</v>
      </c>
      <c r="O212" s="547"/>
      <c r="P212" s="547" t="s">
        <v>20</v>
      </c>
      <c r="Q212" s="547"/>
      <c r="R212" s="547" t="s">
        <v>21</v>
      </c>
      <c r="S212" s="547"/>
      <c r="T212" s="547" t="s">
        <v>22</v>
      </c>
      <c r="U212" s="547"/>
      <c r="V212" s="547" t="s">
        <v>23</v>
      </c>
      <c r="W212" s="547"/>
      <c r="X212" s="547" t="s">
        <v>24</v>
      </c>
      <c r="Y212" s="547"/>
      <c r="Z212" s="547" t="s">
        <v>25</v>
      </c>
      <c r="AA212" s="547"/>
      <c r="AB212" s="547" t="s">
        <v>26</v>
      </c>
      <c r="AC212" s="547"/>
      <c r="AD212" s="547" t="s">
        <v>27</v>
      </c>
      <c r="AE212" s="547"/>
      <c r="AF212" s="547" t="s">
        <v>28</v>
      </c>
      <c r="AG212" s="547"/>
      <c r="AH212" s="547" t="s">
        <v>29</v>
      </c>
      <c r="AI212" s="547"/>
      <c r="AJ212" s="547" t="s">
        <v>30</v>
      </c>
      <c r="AK212" s="548"/>
      <c r="AL212" s="553" t="s">
        <v>31</v>
      </c>
      <c r="AM212" s="527" t="s">
        <v>32</v>
      </c>
      <c r="AN212" s="499" t="s">
        <v>35</v>
      </c>
      <c r="AO212" s="497" t="s">
        <v>36</v>
      </c>
      <c r="AP212" s="550"/>
      <c r="AQ212" s="55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</row>
    <row r="213" spans="1:130" x14ac:dyDescent="0.25">
      <c r="A213" s="546"/>
      <c r="B213" s="162" t="s">
        <v>33</v>
      </c>
      <c r="C213" s="305" t="s">
        <v>34</v>
      </c>
      <c r="D213" s="164" t="s">
        <v>33</v>
      </c>
      <c r="E213" s="301" t="s">
        <v>34</v>
      </c>
      <c r="F213" s="164" t="s">
        <v>33</v>
      </c>
      <c r="G213" s="301" t="s">
        <v>34</v>
      </c>
      <c r="H213" s="164" t="s">
        <v>33</v>
      </c>
      <c r="I213" s="301" t="s">
        <v>34</v>
      </c>
      <c r="J213" s="164" t="s">
        <v>33</v>
      </c>
      <c r="K213" s="301" t="s">
        <v>34</v>
      </c>
      <c r="L213" s="164" t="s">
        <v>33</v>
      </c>
      <c r="M213" s="301" t="s">
        <v>34</v>
      </c>
      <c r="N213" s="164" t="s">
        <v>33</v>
      </c>
      <c r="O213" s="301" t="s">
        <v>34</v>
      </c>
      <c r="P213" s="164" t="s">
        <v>33</v>
      </c>
      <c r="Q213" s="301" t="s">
        <v>34</v>
      </c>
      <c r="R213" s="164" t="s">
        <v>33</v>
      </c>
      <c r="S213" s="301" t="s">
        <v>34</v>
      </c>
      <c r="T213" s="164" t="s">
        <v>33</v>
      </c>
      <c r="U213" s="301" t="s">
        <v>34</v>
      </c>
      <c r="V213" s="164" t="s">
        <v>33</v>
      </c>
      <c r="W213" s="301" t="s">
        <v>34</v>
      </c>
      <c r="X213" s="164" t="s">
        <v>33</v>
      </c>
      <c r="Y213" s="301" t="s">
        <v>34</v>
      </c>
      <c r="Z213" s="164" t="s">
        <v>33</v>
      </c>
      <c r="AA213" s="301" t="s">
        <v>34</v>
      </c>
      <c r="AB213" s="164" t="s">
        <v>33</v>
      </c>
      <c r="AC213" s="301" t="s">
        <v>34</v>
      </c>
      <c r="AD213" s="164" t="s">
        <v>33</v>
      </c>
      <c r="AE213" s="301" t="s">
        <v>34</v>
      </c>
      <c r="AF213" s="164" t="s">
        <v>33</v>
      </c>
      <c r="AG213" s="301" t="s">
        <v>34</v>
      </c>
      <c r="AH213" s="164" t="s">
        <v>33</v>
      </c>
      <c r="AI213" s="301" t="s">
        <v>34</v>
      </c>
      <c r="AJ213" s="164" t="s">
        <v>33</v>
      </c>
      <c r="AK213" s="300" t="s">
        <v>34</v>
      </c>
      <c r="AL213" s="553"/>
      <c r="AM213" s="527"/>
      <c r="AN213" s="500"/>
      <c r="AO213" s="498"/>
      <c r="AP213" s="550"/>
      <c r="AQ213" s="55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</row>
    <row r="214" spans="1:130" x14ac:dyDescent="0.25">
      <c r="A214" s="302" t="s">
        <v>105</v>
      </c>
      <c r="B214" s="31">
        <f>SUM(D214+F214+H214+J214+L214+N214+P214+R214+T214+V214+X214+Z214+AB214+AD214+AF214+AH214+AJ214)</f>
        <v>0</v>
      </c>
      <c r="C214" s="32">
        <f t="shared" ref="B214:C220" si="382">SUM(E214+G214+I214+K214+M214+O214+Q214+S214+U214+W214+Y214+AA214+AC214+AE214+AG214+AI214+AK214)</f>
        <v>0</v>
      </c>
      <c r="D214" s="41"/>
      <c r="E214" s="51"/>
      <c r="F214" s="50"/>
      <c r="G214" s="51"/>
      <c r="H214" s="39"/>
      <c r="I214" s="38"/>
      <c r="J214" s="39"/>
      <c r="K214" s="38"/>
      <c r="L214" s="39"/>
      <c r="M214" s="38"/>
      <c r="N214" s="39"/>
      <c r="O214" s="38"/>
      <c r="P214" s="39"/>
      <c r="Q214" s="38"/>
      <c r="R214" s="39"/>
      <c r="S214" s="38"/>
      <c r="T214" s="39"/>
      <c r="U214" s="38"/>
      <c r="V214" s="39"/>
      <c r="W214" s="38"/>
      <c r="X214" s="39"/>
      <c r="Y214" s="38"/>
      <c r="Z214" s="50"/>
      <c r="AA214" s="51"/>
      <c r="AB214" s="50"/>
      <c r="AC214" s="51"/>
      <c r="AD214" s="50"/>
      <c r="AE214" s="51"/>
      <c r="AF214" s="50"/>
      <c r="AG214" s="51"/>
      <c r="AH214" s="50"/>
      <c r="AI214" s="51"/>
      <c r="AJ214" s="50"/>
      <c r="AK214" s="52"/>
      <c r="AL214" s="41"/>
      <c r="AM214" s="168"/>
      <c r="AN214" s="132"/>
      <c r="AO214" s="108"/>
      <c r="AP214" s="39"/>
      <c r="AQ214" s="169"/>
      <c r="AR214" s="170"/>
      <c r="AS214" s="43"/>
      <c r="AT214" s="43"/>
      <c r="AU214" s="43"/>
      <c r="AV214" s="43"/>
      <c r="AW214" s="43"/>
      <c r="AX214" s="43"/>
      <c r="AY214" s="43"/>
      <c r="AZ214" s="43"/>
      <c r="BA214" s="43"/>
      <c r="BB214" s="43"/>
      <c r="BC214" s="43"/>
      <c r="BD214" s="10"/>
      <c r="BE214" s="10"/>
      <c r="BF214" s="10"/>
      <c r="BG214" s="10"/>
      <c r="CA214" s="5" t="str">
        <f>IF(B214&lt;   C214,"* El total de Reactivos NO DEBE ser superior al total de Procesados. ","")</f>
        <v/>
      </c>
      <c r="CB214" s="5" t="str">
        <f>IF(B214&lt;&gt; AL214+ AM214,"* La suma de las columnas Sexo DEBE SER IGUAL a los Procesados. ","")</f>
        <v/>
      </c>
      <c r="CC214" s="5" t="str">
        <f>IF(B214&lt;  AN214+ AO214,"* La suma de las columna Trans NO DEBE ser superior al total de Procesados. ","")</f>
        <v/>
      </c>
      <c r="CD214" s="5" t="str">
        <f>IF(B214&lt;  AP214,"* La columna Pueblos Originarios NO DEBE ser superior al total de Procesados. ","")</f>
        <v/>
      </c>
      <c r="CE214" s="5" t="str">
        <f>IF(B214&lt;  AQ214,"* La columna Migrantes NO DEBE ser superior al total de Procesados. ","")</f>
        <v/>
      </c>
      <c r="CF214" s="5" t="str">
        <f>IF(D214&lt;E214,"* Los exámenes Reactivos de 0 a 4 años años NO DEBEN ser mayor a los Exámenes Procesados de la misma edad. ","")</f>
        <v/>
      </c>
      <c r="CG214" s="5" t="str">
        <f>IF(F214&lt;G214,"* Los exámenes Reactivos de 5 a 9 años años NO DEBEN ser mayor a los Exámenes Procesados de la misma edad. ","")</f>
        <v/>
      </c>
      <c r="CH214" s="5" t="str">
        <f>IF(H214&lt;I214,"* Los exámenes Reactivos de 10 a 14 años años NO DEBEN ser mayor a los Exámenes Procesados de la misma edad. ","")</f>
        <v/>
      </c>
      <c r="CI214" s="5" t="str">
        <f>IF(J214&lt;K214,"* Los exámenes Reactivos de 15 a 19 años años NO DEBEN ser mayor a los Exámenes Procesados de la misma edad. ","")</f>
        <v/>
      </c>
      <c r="CJ214" s="5" t="str">
        <f>IF(L214&lt;M214,"* Los exámenes Reactivos de 20 a 24 años años NO DEBEN ser mayor a los Exámenes Procesados de la misma edad. ","")</f>
        <v/>
      </c>
      <c r="CK214" s="5" t="str">
        <f>IF(N214&lt;O214,"* Los exámenes Reactivos de 25 a 29 años años NO DEBEN ser mayor a los Exámenes Procesados de la misma edad. ","")</f>
        <v/>
      </c>
      <c r="CL214" s="5" t="str">
        <f>IF(P214&lt;Q214,"* Los exámenes Reactivos de 30 a 34 años años NO DEBEN ser mayor a los Exámenes Procesados de la misma edad. ","")</f>
        <v/>
      </c>
      <c r="CM214" s="5" t="str">
        <f>IF(R214&lt;S214,"* Los exámenes Reactivos de 35 a 39 años años NO DEBEN ser mayor a los Exámenes Procesados de la misma edad. ","")</f>
        <v/>
      </c>
      <c r="CN214" s="5" t="str">
        <f>IF(T214&lt;U214,"* Los exámenes Reactivos de 40 a 44 años años NO DEBEN ser mayor a los Exámenes Procesados de la misma edad. ","")</f>
        <v/>
      </c>
      <c r="CO214" s="5" t="str">
        <f>IF(V214&lt;W214,"* Los exámenes Reactivos de 45 a 49 años años NO DEBEN ser mayor a los Exámenes Procesados de la misma edad. ","")</f>
        <v/>
      </c>
      <c r="CP214" s="5" t="str">
        <f>IF(X214&lt;Y214,"* Los exámenes Reactivos de 50 a 54 años años NO DEBEN ser mayor a los Exámenes Procesados de la misma edad. ","")</f>
        <v/>
      </c>
      <c r="CQ214" s="5" t="str">
        <f>IF(Z214&lt;AA214,"* Los exámenes Reactivos de 55 a 59 años años NO DEBEN ser mayor a los Exámenes Procesados de la misma edad. ","")</f>
        <v/>
      </c>
      <c r="CR214" s="5" t="str">
        <f>IF(AB214&lt;AC214,"* Los exámenes Reactivos de 60 a 64 años años NO DEBEN ser mayor a los Exámenes Procesados de la misma edad. ","")</f>
        <v/>
      </c>
      <c r="CS214" s="5" t="str">
        <f>IF(AD214&lt;AE214,"* Los exámenes Reactivos de 65 a 69 años años NO DEBEN ser mayor a los Exámenes Procesados de la misma edad. ","")</f>
        <v/>
      </c>
      <c r="CT214" s="5" t="str">
        <f>IF(AF214&lt;AG214,"* Los exámenes Reactivos de 70 a 74 años años NO DEBEN ser mayor a los Exámenes Procesados de la misma edad. ","")</f>
        <v/>
      </c>
      <c r="CU214" s="5" t="str">
        <f>IF(AH214&lt;AI214,"* Los exámenes Reactivos de 75 a 79 años años NO DEBEN ser mayor a los Exámenes Procesados de la misma edad. ","")</f>
        <v/>
      </c>
      <c r="CV214" s="5" t="str">
        <f>IF(AJ214&lt;AK214,"* Los exámenes Reactivos de 80 y más años años NO DEBEN ser mayor a los Exámenes Procesados de la misma edad. ","")</f>
        <v/>
      </c>
      <c r="DA214" s="6">
        <f>IF(B214&lt;   C214,1,0)</f>
        <v>0</v>
      </c>
      <c r="DB214" s="6">
        <f>IF(B214&lt;&gt; AL214+AM214,1,0)</f>
        <v>0</v>
      </c>
      <c r="DC214" s="6">
        <f>IF(B214&lt;  AN214+AO214,1,0)</f>
        <v>0</v>
      </c>
      <c r="DD214" s="6">
        <f>IF(B214&lt;  AP214,1,0)</f>
        <v>0</v>
      </c>
      <c r="DE214" s="6">
        <f>IF(B214&lt;  AQ214,1,0)</f>
        <v>0</v>
      </c>
      <c r="DF214" s="6">
        <f>IF(D214&lt;E214,1,0)</f>
        <v>0</v>
      </c>
      <c r="DG214" s="6">
        <f>IF(F214&lt;G214,1,0)</f>
        <v>0</v>
      </c>
      <c r="DH214" s="6">
        <f>IF(H214&lt;I214,1,0)</f>
        <v>0</v>
      </c>
      <c r="DI214" s="6">
        <f>IF(J214&lt;K214,1,0)</f>
        <v>0</v>
      </c>
      <c r="DJ214" s="6">
        <f>IF(L214&lt;M214,1,0)</f>
        <v>0</v>
      </c>
      <c r="DK214" s="6">
        <f>IF(N214&lt;O214,1,0)</f>
        <v>0</v>
      </c>
      <c r="DL214" s="6">
        <f>IF(P214&lt;Q214,1,0)</f>
        <v>0</v>
      </c>
      <c r="DM214" s="6">
        <f>IF(R214&lt;S214,1,0)</f>
        <v>0</v>
      </c>
      <c r="DN214" s="6">
        <f>IF(T214&lt;U214,1,0)</f>
        <v>0</v>
      </c>
      <c r="DO214" s="6">
        <f>IF(V214&lt;W214,1,0)</f>
        <v>0</v>
      </c>
      <c r="DP214" s="6">
        <f>IF(X214&lt;Y214,1,0)</f>
        <v>0</v>
      </c>
      <c r="DQ214" s="6">
        <f>IF(Z214&lt;AA214,1,0)</f>
        <v>0</v>
      </c>
      <c r="DR214" s="6">
        <f>IF(AB214&lt;AC214,1,0)</f>
        <v>0</v>
      </c>
      <c r="DS214" s="6">
        <f>IF(AD214&lt;AE214,1,0)</f>
        <v>0</v>
      </c>
      <c r="DT214" s="6">
        <f>IF(AF214&lt;AG214,1,0)</f>
        <v>0</v>
      </c>
      <c r="DU214" s="6">
        <f>IF(AH214&lt;AI214,1,0)</f>
        <v>0</v>
      </c>
      <c r="DV214" s="6">
        <f>IF(AJ214&lt;AK214,1,0)</f>
        <v>0</v>
      </c>
      <c r="DZ214" s="6">
        <v>0</v>
      </c>
    </row>
    <row r="215" spans="1:130" x14ac:dyDescent="0.25">
      <c r="A215" s="302" t="s">
        <v>106</v>
      </c>
      <c r="B215" s="47">
        <f t="shared" si="382"/>
        <v>0</v>
      </c>
      <c r="C215" s="48">
        <f t="shared" si="382"/>
        <v>0</v>
      </c>
      <c r="D215" s="41"/>
      <c r="E215" s="51"/>
      <c r="F215" s="50"/>
      <c r="G215" s="51"/>
      <c r="H215" s="50"/>
      <c r="I215" s="51"/>
      <c r="J215" s="39"/>
      <c r="K215" s="38"/>
      <c r="L215" s="39"/>
      <c r="M215" s="38"/>
      <c r="N215" s="39"/>
      <c r="O215" s="38"/>
      <c r="P215" s="39"/>
      <c r="Q215" s="38"/>
      <c r="R215" s="39"/>
      <c r="S215" s="38"/>
      <c r="T215" s="39"/>
      <c r="U215" s="38"/>
      <c r="V215" s="39"/>
      <c r="W215" s="38"/>
      <c r="X215" s="39"/>
      <c r="Y215" s="38"/>
      <c r="Z215" s="39"/>
      <c r="AA215" s="38"/>
      <c r="AB215" s="39"/>
      <c r="AC215" s="38"/>
      <c r="AD215" s="39"/>
      <c r="AE215" s="38"/>
      <c r="AF215" s="39"/>
      <c r="AG215" s="38"/>
      <c r="AH215" s="39"/>
      <c r="AI215" s="38"/>
      <c r="AJ215" s="39"/>
      <c r="AK215" s="40"/>
      <c r="AL215" s="37"/>
      <c r="AM215" s="40"/>
      <c r="AN215" s="37"/>
      <c r="AO215" s="108"/>
      <c r="AP215" s="39"/>
      <c r="AQ215" s="169"/>
      <c r="AR215" s="171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/>
      <c r="BD215" s="10"/>
      <c r="BE215" s="10"/>
      <c r="BF215" s="10"/>
      <c r="BG215" s="10"/>
      <c r="CA215" s="5" t="str">
        <f>IF(B215&lt;   C215,"* El total de Reactivos NO DEBE ser superior al total de Procesados. ","")</f>
        <v/>
      </c>
      <c r="CB215" s="5" t="str">
        <f>IF(B215&lt;&gt; AL215+ AM215,"* La suma de las columnas Sexo DEBE SER IGUAL a los Procesados. ","")</f>
        <v/>
      </c>
      <c r="CC215" s="5" t="str">
        <f>IF(B215&lt;  AN215+ AO215,"* La suma de las columna Trans NO DEBE ser superior al total de Procesados. ","")</f>
        <v/>
      </c>
      <c r="CD215" s="5" t="str">
        <f>IF(B215&lt;  AP215,"* La columna Pueblos Originarios NO DEBE ser superior al total de Procesados. ","")</f>
        <v/>
      </c>
      <c r="CE215" s="5" t="str">
        <f>IF(B215&lt;  AQ215,"* La columna Migrantes NO DEBE ser superior al total de Procesados. ","")</f>
        <v/>
      </c>
      <c r="CF215" s="5" t="str">
        <f>IF(D215&lt;E215,"* Los exámenes Reactivos de 0 a 4 años años NO DEBEN ser mayor a los Exámenes Procesados de la misma edad. ","")</f>
        <v/>
      </c>
      <c r="CG215" s="5" t="str">
        <f>IF(F215&lt;G215,"* Los exámenes Reactivos de 5 a 9 años años NO DEBEN ser mayor a los Exámenes Procesados de la misma edad. ","")</f>
        <v/>
      </c>
      <c r="CH215" s="5" t="str">
        <f>IF(H215&lt;I215,"* Los exámenes Reactivos de 10 a 14 años años NO DEBEN ser mayor a los Exámenes Procesados de la misma edad. ","")</f>
        <v/>
      </c>
      <c r="CI215" s="5" t="str">
        <f>IF(J215&lt;K215,"* Los exámenes Reactivos de 15 a 19 años años NO DEBEN ser mayor a los Exámenes Procesados de la misma edad. ","")</f>
        <v/>
      </c>
      <c r="CJ215" s="5" t="str">
        <f>IF(L215&lt;M215,"* Los exámenes Reactivos de 20 a 24 años años NO DEBEN ser mayor a los Exámenes Procesados de la misma edad. ","")</f>
        <v/>
      </c>
      <c r="CK215" s="5" t="str">
        <f>IF(N215&lt;O215,"* Los exámenes Reactivos de 25 a 29 años años NO DEBEN ser mayor a los Exámenes Procesados de la misma edad. ","")</f>
        <v/>
      </c>
      <c r="CL215" s="5" t="str">
        <f>IF(P215&lt;Q215,"* Los exámenes Reactivos de 30 a 34 años años NO DEBEN ser mayor a los Exámenes Procesados de la misma edad. ","")</f>
        <v/>
      </c>
      <c r="CM215" s="5" t="str">
        <f>IF(R215&lt;S215,"* Los exámenes Reactivos de 35 a 39 años años NO DEBEN ser mayor a los Exámenes Procesados de la misma edad. ","")</f>
        <v/>
      </c>
      <c r="CN215" s="5" t="str">
        <f>IF(T215&lt;U215,"* Los exámenes Reactivos de 40 a 44 años años NO DEBEN ser mayor a los Exámenes Procesados de la misma edad. ","")</f>
        <v/>
      </c>
      <c r="CO215" s="5" t="str">
        <f>IF(V215&lt;W215,"* Los exámenes Reactivos de 45 a 49 años años NO DEBEN ser mayor a los Exámenes Procesados de la misma edad. ","")</f>
        <v/>
      </c>
      <c r="CP215" s="5" t="str">
        <f>IF(X215&lt;Y215,"* Los exámenes Reactivos de 50 a 54 años años NO DEBEN ser mayor a los Exámenes Procesados de la misma edad. ","")</f>
        <v/>
      </c>
      <c r="CQ215" s="5" t="str">
        <f>IF(Z215&lt;AA215,"* Los exámenes Reactivos de 55 a 59 años años NO DEBEN ser mayor a los Exámenes Procesados de la misma edad. ","")</f>
        <v/>
      </c>
      <c r="CR215" s="5" t="str">
        <f>IF(AB215&lt;AC215,"* Los exámenes Reactivos de 60 a 64 años años NO DEBEN ser mayor a los Exámenes Procesados de la misma edad. ","")</f>
        <v/>
      </c>
      <c r="CS215" s="5" t="str">
        <f>IF(AD215&lt;AE215,"* Los exámenes Reactivos de 65 a 69 años años NO DEBEN ser mayor a los Exámenes Procesados de la misma edad. ","")</f>
        <v/>
      </c>
      <c r="CT215" s="5" t="str">
        <f>IF(AF215&lt;AG215,"* Los exámenes Reactivos de 70 a 74 años años NO DEBEN ser mayor a los Exámenes Procesados de la misma edad. ","")</f>
        <v/>
      </c>
      <c r="CU215" s="5" t="str">
        <f>IF(AH215&lt;AI215,"* Los exámenes Reactivos de 75 a 79 años años NO DEBEN ser mayor a los Exámenes Procesados de la misma edad. ","")</f>
        <v/>
      </c>
      <c r="CV215" s="5" t="str">
        <f>IF(AJ215&lt;AK215,"* Los exámenes Reactivos de 80 y más años años NO DEBEN ser mayor a los Exámenes Procesados de la misma edad. ","")</f>
        <v/>
      </c>
      <c r="DA215" s="6">
        <f>IF(B215&lt;   C215,1,0)</f>
        <v>0</v>
      </c>
      <c r="DB215" s="6">
        <f>IF(B215&lt;&gt; AL215+AM215,1,0)</f>
        <v>0</v>
      </c>
      <c r="DC215" s="6">
        <f>IF(B215&lt;  AN215+AO215,1,0)</f>
        <v>0</v>
      </c>
      <c r="DD215" s="6">
        <f>IF(B215&lt;  AP215,1,0)</f>
        <v>0</v>
      </c>
      <c r="DE215" s="6">
        <f>IF(B215&lt;  AQ215,1,0)</f>
        <v>0</v>
      </c>
      <c r="DF215" s="6">
        <f>IF(D215&lt;E215,1,0)</f>
        <v>0</v>
      </c>
      <c r="DG215" s="6">
        <f>IF(F215&lt;G215,1,0)</f>
        <v>0</v>
      </c>
      <c r="DH215" s="6">
        <f>IF(H215&lt;I215,1,0)</f>
        <v>0</v>
      </c>
      <c r="DI215" s="6">
        <f>IF(J215&lt;K215,1,0)</f>
        <v>0</v>
      </c>
      <c r="DJ215" s="6">
        <f>IF(L215&lt;M215,1,0)</f>
        <v>0</v>
      </c>
      <c r="DK215" s="6">
        <f>IF(N215&lt;O215,1,0)</f>
        <v>0</v>
      </c>
      <c r="DL215" s="6">
        <f>IF(P215&lt;Q215,1,0)</f>
        <v>0</v>
      </c>
      <c r="DM215" s="6">
        <f>IF(R215&lt;S215,1,0)</f>
        <v>0</v>
      </c>
      <c r="DN215" s="6">
        <f>IF(T215&lt;U215,1,0)</f>
        <v>0</v>
      </c>
      <c r="DO215" s="6">
        <f>IF(V215&lt;W215,1,0)</f>
        <v>0</v>
      </c>
      <c r="DP215" s="6">
        <f>IF(X215&lt;Y215,1,0)</f>
        <v>0</v>
      </c>
      <c r="DQ215" s="6">
        <f>IF(Z215&lt;AA215,1,0)</f>
        <v>0</v>
      </c>
      <c r="DR215" s="6">
        <f>IF(AB215&lt;AC215,1,0)</f>
        <v>0</v>
      </c>
      <c r="DS215" s="6">
        <f>IF(AD215&lt;AE215,1,0)</f>
        <v>0</v>
      </c>
      <c r="DT215" s="6">
        <f>IF(AF215&lt;AG215,1,0)</f>
        <v>0</v>
      </c>
      <c r="DU215" s="6">
        <f>IF(AH215&lt;AI215,1,0)</f>
        <v>0</v>
      </c>
      <c r="DV215" s="6">
        <f>IF(AJ215&lt;AK215,1,0)</f>
        <v>0</v>
      </c>
      <c r="DZ215" s="6">
        <v>0</v>
      </c>
    </row>
    <row r="216" spans="1:130" x14ac:dyDescent="0.25">
      <c r="A216" s="302" t="s">
        <v>107</v>
      </c>
      <c r="B216" s="47">
        <f t="shared" si="382"/>
        <v>0</v>
      </c>
      <c r="C216" s="48">
        <f t="shared" si="382"/>
        <v>0</v>
      </c>
      <c r="D216" s="37"/>
      <c r="E216" s="38"/>
      <c r="F216" s="39"/>
      <c r="G216" s="38"/>
      <c r="H216" s="39"/>
      <c r="I216" s="38"/>
      <c r="J216" s="39"/>
      <c r="K216" s="38"/>
      <c r="L216" s="39"/>
      <c r="M216" s="38"/>
      <c r="N216" s="39"/>
      <c r="O216" s="38"/>
      <c r="P216" s="39"/>
      <c r="Q216" s="38"/>
      <c r="R216" s="39"/>
      <c r="S216" s="38"/>
      <c r="T216" s="39"/>
      <c r="U216" s="38"/>
      <c r="V216" s="39"/>
      <c r="W216" s="38"/>
      <c r="X216" s="39"/>
      <c r="Y216" s="38"/>
      <c r="Z216" s="39"/>
      <c r="AA216" s="38"/>
      <c r="AB216" s="39"/>
      <c r="AC216" s="38"/>
      <c r="AD216" s="39"/>
      <c r="AE216" s="38"/>
      <c r="AF216" s="39"/>
      <c r="AG216" s="38"/>
      <c r="AH216" s="39"/>
      <c r="AI216" s="38"/>
      <c r="AJ216" s="39"/>
      <c r="AK216" s="40"/>
      <c r="AL216" s="37"/>
      <c r="AM216" s="40"/>
      <c r="AN216" s="37"/>
      <c r="AO216" s="108"/>
      <c r="AP216" s="39"/>
      <c r="AQ216" s="169"/>
      <c r="AR216" s="171"/>
      <c r="AS216" s="43"/>
      <c r="AT216" s="43"/>
      <c r="AU216" s="43"/>
      <c r="AV216" s="43"/>
      <c r="AW216" s="43"/>
      <c r="AX216" s="43"/>
      <c r="AY216" s="43"/>
      <c r="AZ216" s="43"/>
      <c r="BA216" s="43"/>
      <c r="BB216" s="43"/>
      <c r="BC216" s="43"/>
      <c r="BD216" s="10"/>
      <c r="BE216" s="10"/>
      <c r="BF216" s="10"/>
      <c r="BG216" s="10"/>
      <c r="CA216" s="5" t="str">
        <f>IF(B216&lt;   C216,"* El total de Reactivos NO DEBE ser superior al total de Procesados. ","")</f>
        <v/>
      </c>
      <c r="CB216" s="5" t="str">
        <f>IF(B216&lt;&gt; AL216+ AM216,"* La suma de las columnas Sexo DEBE SER IGUAL a los Procesados. ","")</f>
        <v/>
      </c>
      <c r="CC216" s="5" t="str">
        <f>IF(B216&lt;  AN216+ AO216,"* La suma de las columna Trans NO DEBE ser superior al total de Procesados. ","")</f>
        <v/>
      </c>
      <c r="CD216" s="5" t="str">
        <f>IF(B216&lt;  AP216,"* La columna Pueblos Originarios NO DEBE ser superior al total de Procesados. ","")</f>
        <v/>
      </c>
      <c r="CE216" s="5" t="str">
        <f>IF(B216&lt;  AQ216,"* La columna Migrantes NO DEBE ser superior al total de Procesados. ","")</f>
        <v/>
      </c>
      <c r="CF216" s="5" t="str">
        <f>IF(D216&lt;E216,"* Los exámenes Reactivos de 0 a 4 años años NO DEBEN ser mayor a los Exámenes Procesados de la misma edad. ","")</f>
        <v/>
      </c>
      <c r="CG216" s="5" t="str">
        <f>IF(F216&lt;G216,"* Los exámenes Reactivos de 5 a 9 años años NO DEBEN ser mayor a los Exámenes Procesados de la misma edad. ","")</f>
        <v/>
      </c>
      <c r="CH216" s="5" t="str">
        <f>IF(H216&lt;I216,"* Los exámenes Reactivos de 10 a 14 años años NO DEBEN ser mayor a los Exámenes Procesados de la misma edad. ","")</f>
        <v/>
      </c>
      <c r="CI216" s="5" t="str">
        <f>IF(J216&lt;K216,"* Los exámenes Reactivos de 15 a 19 años años NO DEBEN ser mayor a los Exámenes Procesados de la misma edad. ","")</f>
        <v/>
      </c>
      <c r="CJ216" s="5" t="str">
        <f>IF(L216&lt;M216,"* Los exámenes Reactivos de 20 a 24 años años NO DEBEN ser mayor a los Exámenes Procesados de la misma edad. ","")</f>
        <v/>
      </c>
      <c r="CK216" s="5" t="str">
        <f>IF(N216&lt;O216,"* Los exámenes Reactivos de 25 a 29 años años NO DEBEN ser mayor a los Exámenes Procesados de la misma edad. ","")</f>
        <v/>
      </c>
      <c r="CL216" s="5" t="str">
        <f>IF(P216&lt;Q216,"* Los exámenes Reactivos de 30 a 34 años años NO DEBEN ser mayor a los Exámenes Procesados de la misma edad. ","")</f>
        <v/>
      </c>
      <c r="CM216" s="5" t="str">
        <f>IF(R216&lt;S216,"* Los exámenes Reactivos de 35 a 39 años años NO DEBEN ser mayor a los Exámenes Procesados de la misma edad. ","")</f>
        <v/>
      </c>
      <c r="CN216" s="5" t="str">
        <f>IF(T216&lt;U216,"* Los exámenes Reactivos de 40 a 44 años años NO DEBEN ser mayor a los Exámenes Procesados de la misma edad. ","")</f>
        <v/>
      </c>
      <c r="CO216" s="5" t="str">
        <f>IF(V216&lt;W216,"* Los exámenes Reactivos de 45 a 49 años años NO DEBEN ser mayor a los Exámenes Procesados de la misma edad. ","")</f>
        <v/>
      </c>
      <c r="CP216" s="5" t="str">
        <f>IF(X216&lt;Y216,"* Los exámenes Reactivos de 50 a 54 años años NO DEBEN ser mayor a los Exámenes Procesados de la misma edad. ","")</f>
        <v/>
      </c>
      <c r="CQ216" s="5" t="str">
        <f>IF(Z216&lt;AA216,"* Los exámenes Reactivos de 55 a 59 años años NO DEBEN ser mayor a los Exámenes Procesados de la misma edad. ","")</f>
        <v/>
      </c>
      <c r="CR216" s="5" t="str">
        <f>IF(AB216&lt;AC216,"* Los exámenes Reactivos de 60 a 64 años años NO DEBEN ser mayor a los Exámenes Procesados de la misma edad. ","")</f>
        <v/>
      </c>
      <c r="CS216" s="5" t="str">
        <f>IF(AD216&lt;AE216,"* Los exámenes Reactivos de 65 a 69 años años NO DEBEN ser mayor a los Exámenes Procesados de la misma edad. ","")</f>
        <v/>
      </c>
      <c r="CT216" s="5" t="str">
        <f>IF(AF216&lt;AG216,"* Los exámenes Reactivos de 70 a 74 años años NO DEBEN ser mayor a los Exámenes Procesados de la misma edad. ","")</f>
        <v/>
      </c>
      <c r="CU216" s="5" t="str">
        <f>IF(AH216&lt;AI216,"* Los exámenes Reactivos de 75 a 79 años años NO DEBEN ser mayor a los Exámenes Procesados de la misma edad. ","")</f>
        <v/>
      </c>
      <c r="CV216" s="5" t="str">
        <f>IF(AJ216&lt;AK216,"* Los exámenes Reactivos de 80 y más años años NO DEBEN ser mayor a los Exámenes Procesados de la misma edad. ","")</f>
        <v/>
      </c>
      <c r="DA216" s="6">
        <f>IF(B216&lt;   C216,1,0)</f>
        <v>0</v>
      </c>
      <c r="DB216" s="6">
        <f>IF(B216&lt;&gt; AL216+AM216,1,0)</f>
        <v>0</v>
      </c>
      <c r="DC216" s="6">
        <f>IF(B216&lt;  AN216+AO216,1,0)</f>
        <v>0</v>
      </c>
      <c r="DD216" s="6">
        <f>IF(B216&lt;  AP216,1,0)</f>
        <v>0</v>
      </c>
      <c r="DE216" s="6">
        <f>IF(B216&lt;  AQ216,1,0)</f>
        <v>0</v>
      </c>
      <c r="DF216" s="6">
        <f>IF(D216&lt;E216,1,0)</f>
        <v>0</v>
      </c>
      <c r="DG216" s="6">
        <f>IF(F216&lt;G216,1,0)</f>
        <v>0</v>
      </c>
      <c r="DH216" s="6">
        <f>IF(H216&lt;I216,1,0)</f>
        <v>0</v>
      </c>
      <c r="DI216" s="6">
        <f>IF(J216&lt;K216,1,0)</f>
        <v>0</v>
      </c>
      <c r="DJ216" s="6">
        <f>IF(L216&lt;M216,1,0)</f>
        <v>0</v>
      </c>
      <c r="DK216" s="6">
        <f>IF(N216&lt;O216,1,0)</f>
        <v>0</v>
      </c>
      <c r="DL216" s="6">
        <f>IF(P216&lt;Q216,1,0)</f>
        <v>0</v>
      </c>
      <c r="DM216" s="6">
        <f>IF(R216&lt;S216,1,0)</f>
        <v>0</v>
      </c>
      <c r="DN216" s="6">
        <f>IF(T216&lt;U216,1,0)</f>
        <v>0</v>
      </c>
      <c r="DO216" s="6">
        <f>IF(V216&lt;W216,1,0)</f>
        <v>0</v>
      </c>
      <c r="DP216" s="6">
        <f>IF(X216&lt;Y216,1,0)</f>
        <v>0</v>
      </c>
      <c r="DQ216" s="6">
        <f>IF(Z216&lt;AA216,1,0)</f>
        <v>0</v>
      </c>
      <c r="DR216" s="6">
        <f>IF(AB216&lt;AC216,1,0)</f>
        <v>0</v>
      </c>
      <c r="DS216" s="6">
        <f>IF(AD216&lt;AE216,1,0)</f>
        <v>0</v>
      </c>
      <c r="DT216" s="6">
        <f>IF(AF216&lt;AG216,1,0)</f>
        <v>0</v>
      </c>
      <c r="DU216" s="6">
        <f>IF(AH216&lt;AI216,1,0)</f>
        <v>0</v>
      </c>
      <c r="DV216" s="6">
        <f>IF(AJ216&lt;AK216,1,0)</f>
        <v>0</v>
      </c>
      <c r="DZ216" s="6">
        <v>0</v>
      </c>
    </row>
    <row r="217" spans="1:130" x14ac:dyDescent="0.25">
      <c r="A217" s="302" t="s">
        <v>108</v>
      </c>
      <c r="B217" s="47">
        <f t="shared" si="382"/>
        <v>6</v>
      </c>
      <c r="C217" s="48">
        <f>SUM(E217+G217+I217+K217+M217+O217+Q217+S217+U217+W217+Y217+AA217+AC217+AE217+AG217+AI217+AK217)</f>
        <v>0</v>
      </c>
      <c r="D217" s="37"/>
      <c r="E217" s="38"/>
      <c r="F217" s="39"/>
      <c r="G217" s="38"/>
      <c r="H217" s="39"/>
      <c r="I217" s="38"/>
      <c r="J217" s="39">
        <v>2</v>
      </c>
      <c r="K217" s="38">
        <v>0</v>
      </c>
      <c r="L217" s="39">
        <v>1</v>
      </c>
      <c r="M217" s="38">
        <v>0</v>
      </c>
      <c r="N217" s="39">
        <v>0</v>
      </c>
      <c r="O217" s="38">
        <v>0</v>
      </c>
      <c r="P217" s="39">
        <v>1</v>
      </c>
      <c r="Q217" s="38">
        <v>0</v>
      </c>
      <c r="R217" s="39">
        <v>0</v>
      </c>
      <c r="S217" s="38">
        <v>0</v>
      </c>
      <c r="T217" s="39">
        <v>0</v>
      </c>
      <c r="U217" s="38">
        <v>0</v>
      </c>
      <c r="V217" s="39">
        <v>0</v>
      </c>
      <c r="W217" s="38">
        <v>0</v>
      </c>
      <c r="X217" s="39">
        <v>0</v>
      </c>
      <c r="Y217" s="38">
        <v>0</v>
      </c>
      <c r="Z217" s="39">
        <v>0</v>
      </c>
      <c r="AA217" s="38">
        <v>0</v>
      </c>
      <c r="AB217" s="39">
        <v>1</v>
      </c>
      <c r="AC217" s="38">
        <v>0</v>
      </c>
      <c r="AD217" s="39">
        <v>1</v>
      </c>
      <c r="AE217" s="38">
        <v>0</v>
      </c>
      <c r="AF217" s="39">
        <v>0</v>
      </c>
      <c r="AG217" s="38">
        <v>0</v>
      </c>
      <c r="AH217" s="39">
        <v>0</v>
      </c>
      <c r="AI217" s="38">
        <v>0</v>
      </c>
      <c r="AJ217" s="39">
        <v>0</v>
      </c>
      <c r="AK217" s="40">
        <v>0</v>
      </c>
      <c r="AL217" s="37">
        <v>0</v>
      </c>
      <c r="AM217" s="40">
        <v>6</v>
      </c>
      <c r="AN217" s="37">
        <v>0</v>
      </c>
      <c r="AO217" s="108">
        <v>0</v>
      </c>
      <c r="AP217" s="39">
        <v>0</v>
      </c>
      <c r="AQ217" s="169">
        <v>0</v>
      </c>
      <c r="AR217" s="171"/>
      <c r="AS217" s="43"/>
      <c r="AT217" s="43"/>
      <c r="AU217" s="43"/>
      <c r="AV217" s="43"/>
      <c r="AW217" s="43"/>
      <c r="AX217" s="43"/>
      <c r="AY217" s="43"/>
      <c r="AZ217" s="43"/>
      <c r="BA217" s="43"/>
      <c r="BB217" s="43"/>
      <c r="BC217" s="43"/>
      <c r="BD217" s="10"/>
      <c r="BE217" s="10"/>
      <c r="BF217" s="10"/>
      <c r="BG217" s="10"/>
      <c r="CA217" s="5" t="str">
        <f>IF(B217&lt;   C217,"* El total de Reactivos NO DEBE ser superior al total de Procesados. ","")</f>
        <v/>
      </c>
      <c r="CB217" s="5" t="str">
        <f>IF(B217&lt;&gt; AL217+ AM217,"* La suma de las columnas Sexo DEBE SER IGUAL a los Procesados. ","")</f>
        <v/>
      </c>
      <c r="CC217" s="5" t="str">
        <f>IF(B217&lt;  AN217+ AO217,"* La suma de las columna Trans NO DEBE ser superior al total de Procesados. ","")</f>
        <v/>
      </c>
      <c r="CD217" s="5" t="str">
        <f>IF(B217&lt;  AP217,"* La columna Pueblos Originarios NO DEBE ser superior al total de Procesados. ","")</f>
        <v/>
      </c>
      <c r="CE217" s="5" t="str">
        <f>IF(B217&lt;  AQ217,"* La columna Migrantes NO DEBE ser superior al total de Procesados. ","")</f>
        <v/>
      </c>
      <c r="CF217" s="5" t="str">
        <f>IF(D217&lt;E217,"* Los exámenes Reactivos de 0 a 4 años años NO DEBEN ser mayor a los Exámenes Procesados de la misma edad. ","")</f>
        <v/>
      </c>
      <c r="CG217" s="5" t="str">
        <f>IF(F217&lt;G217,"* Los exámenes Reactivos de 5 a 9 años años NO DEBEN ser mayor a los Exámenes Procesados de la misma edad. ","")</f>
        <v/>
      </c>
      <c r="CH217" s="5" t="str">
        <f>IF(H217&lt;I217,"* Los exámenes Reactivos de 10 a 14 años años NO DEBEN ser mayor a los Exámenes Procesados de la misma edad. ","")</f>
        <v/>
      </c>
      <c r="CI217" s="5" t="str">
        <f>IF(J217&lt;K217,"* Los exámenes Reactivos de 15 a 19 años años NO DEBEN ser mayor a los Exámenes Procesados de la misma edad. ","")</f>
        <v/>
      </c>
      <c r="CJ217" s="5" t="str">
        <f>IF(L217&lt;M217,"* Los exámenes Reactivos de 20 a 24 años años NO DEBEN ser mayor a los Exámenes Procesados de la misma edad. ","")</f>
        <v/>
      </c>
      <c r="CK217" s="5" t="str">
        <f>IF(N217&lt;O217,"* Los exámenes Reactivos de 25 a 29 años años NO DEBEN ser mayor a los Exámenes Procesados de la misma edad. ","")</f>
        <v/>
      </c>
      <c r="CL217" s="5" t="str">
        <f>IF(P217&lt;Q217,"* Los exámenes Reactivos de 30 a 34 años años NO DEBEN ser mayor a los Exámenes Procesados de la misma edad. ","")</f>
        <v/>
      </c>
      <c r="CM217" s="5" t="str">
        <f>IF(R217&lt;S217,"* Los exámenes Reactivos de 35 a 39 años años NO DEBEN ser mayor a los Exámenes Procesados de la misma edad. ","")</f>
        <v/>
      </c>
      <c r="CN217" s="5" t="str">
        <f>IF(T217&lt;U217,"* Los exámenes Reactivos de 40 a 44 años años NO DEBEN ser mayor a los Exámenes Procesados de la misma edad. ","")</f>
        <v/>
      </c>
      <c r="CO217" s="5" t="str">
        <f>IF(V217&lt;W217,"* Los exámenes Reactivos de 45 a 49 años años NO DEBEN ser mayor a los Exámenes Procesados de la misma edad. ","")</f>
        <v/>
      </c>
      <c r="CP217" s="5" t="str">
        <f>IF(X217&lt;Y217,"* Los exámenes Reactivos de 50 a 54 años años NO DEBEN ser mayor a los Exámenes Procesados de la misma edad. ","")</f>
        <v/>
      </c>
      <c r="CQ217" s="5" t="str">
        <f>IF(Z217&lt;AA217,"* Los exámenes Reactivos de 55 a 59 años años NO DEBEN ser mayor a los Exámenes Procesados de la misma edad. ","")</f>
        <v/>
      </c>
      <c r="CR217" s="5" t="str">
        <f>IF(AB217&lt;AC217,"* Los exámenes Reactivos de 60 a 64 años años NO DEBEN ser mayor a los Exámenes Procesados de la misma edad. ","")</f>
        <v/>
      </c>
      <c r="CS217" s="5" t="str">
        <f>IF(AD217&lt;AE217,"* Los exámenes Reactivos de 65 a 69 años años NO DEBEN ser mayor a los Exámenes Procesados de la misma edad. ","")</f>
        <v/>
      </c>
      <c r="CT217" s="5" t="str">
        <f>IF(AF217&lt;AG217,"* Los exámenes Reactivos de 70 a 74 años años NO DEBEN ser mayor a los Exámenes Procesados de la misma edad. ","")</f>
        <v/>
      </c>
      <c r="CU217" s="5" t="str">
        <f>IF(AH217&lt;AI217,"* Los exámenes Reactivos de 75 a 79 años años NO DEBEN ser mayor a los Exámenes Procesados de la misma edad. ","")</f>
        <v/>
      </c>
      <c r="CV217" s="5" t="str">
        <f>IF(AJ217&lt;AK217,"* Los exámenes Reactivos de 80 y más años años NO DEBEN ser mayor a los Exámenes Procesados de la misma edad. ","")</f>
        <v/>
      </c>
      <c r="DA217" s="6">
        <f>IF(B217&lt;   C217,1,0)</f>
        <v>0</v>
      </c>
      <c r="DB217" s="6">
        <f>IF(B217&lt;&gt; AL217+AM217,1,0)</f>
        <v>0</v>
      </c>
      <c r="DC217" s="6">
        <f>IF(B217&lt;  AN217+AO217,1,0)</f>
        <v>0</v>
      </c>
      <c r="DD217" s="6">
        <f>IF(B217&lt;  AP217,1,0)</f>
        <v>0</v>
      </c>
      <c r="DE217" s="6">
        <f>IF(B217&lt;  AQ217,1,0)</f>
        <v>0</v>
      </c>
      <c r="DF217" s="6">
        <f>IF(D217&lt;E217,1,0)</f>
        <v>0</v>
      </c>
      <c r="DG217" s="6">
        <f>IF(F217&lt;G217,1,0)</f>
        <v>0</v>
      </c>
      <c r="DH217" s="6">
        <f>IF(H217&lt;I217,1,0)</f>
        <v>0</v>
      </c>
      <c r="DI217" s="6">
        <f>IF(J217&lt;K217,1,0)</f>
        <v>0</v>
      </c>
      <c r="DJ217" s="6">
        <f>IF(L217&lt;M217,1,0)</f>
        <v>0</v>
      </c>
      <c r="DK217" s="6">
        <f>IF(N217&lt;O217,1,0)</f>
        <v>0</v>
      </c>
      <c r="DL217" s="6">
        <f>IF(P217&lt;Q217,1,0)</f>
        <v>0</v>
      </c>
      <c r="DM217" s="6">
        <f>IF(R217&lt;S217,1,0)</f>
        <v>0</v>
      </c>
      <c r="DN217" s="6">
        <f>IF(T217&lt;U217,1,0)</f>
        <v>0</v>
      </c>
      <c r="DO217" s="6">
        <f>IF(V217&lt;W217,1,0)</f>
        <v>0</v>
      </c>
      <c r="DP217" s="6">
        <f>IF(X217&lt;Y217,1,0)</f>
        <v>0</v>
      </c>
      <c r="DQ217" s="6">
        <f>IF(Z217&lt;AA217,1,0)</f>
        <v>0</v>
      </c>
      <c r="DR217" s="6">
        <f>IF(AB217&lt;AC217,1,0)</f>
        <v>0</v>
      </c>
      <c r="DS217" s="6">
        <f>IF(AD217&lt;AE217,1,0)</f>
        <v>0</v>
      </c>
      <c r="DT217" s="6">
        <f>IF(AF217&lt;AG217,1,0)</f>
        <v>0</v>
      </c>
      <c r="DU217" s="6">
        <f>IF(AH217&lt;AI217,1,0)</f>
        <v>0</v>
      </c>
      <c r="DV217" s="6">
        <f>IF(AJ217&lt;AK217,1,0)</f>
        <v>0</v>
      </c>
      <c r="DZ217" s="6">
        <v>0</v>
      </c>
    </row>
    <row r="218" spans="1:130" ht="22.5" x14ac:dyDescent="0.25">
      <c r="A218" s="303" t="s">
        <v>109</v>
      </c>
      <c r="B218" s="47">
        <f t="shared" si="382"/>
        <v>0</v>
      </c>
      <c r="C218" s="48">
        <f>SUM(E218+G218+I218+K218+M218+O218+Q218+S218+U218+W218+Y218+AA218+AC218+AE218+AG218+AI218+AK218)</f>
        <v>0</v>
      </c>
      <c r="D218" s="37"/>
      <c r="E218" s="38"/>
      <c r="F218" s="39"/>
      <c r="G218" s="38"/>
      <c r="H218" s="39"/>
      <c r="I218" s="38"/>
      <c r="J218" s="39"/>
      <c r="K218" s="38"/>
      <c r="L218" s="39"/>
      <c r="M218" s="38"/>
      <c r="N218" s="39"/>
      <c r="O218" s="38"/>
      <c r="P218" s="39"/>
      <c r="Q218" s="38"/>
      <c r="R218" s="39"/>
      <c r="S218" s="38"/>
      <c r="T218" s="39"/>
      <c r="U218" s="38"/>
      <c r="V218" s="39"/>
      <c r="W218" s="38"/>
      <c r="X218" s="39"/>
      <c r="Y218" s="38"/>
      <c r="Z218" s="39"/>
      <c r="AA218" s="38"/>
      <c r="AB218" s="39"/>
      <c r="AC218" s="38"/>
      <c r="AD218" s="39"/>
      <c r="AE218" s="38"/>
      <c r="AF218" s="39"/>
      <c r="AG218" s="38"/>
      <c r="AH218" s="39"/>
      <c r="AI218" s="38"/>
      <c r="AJ218" s="39"/>
      <c r="AK218" s="40"/>
      <c r="AL218" s="37"/>
      <c r="AM218" s="40"/>
      <c r="AN218" s="37"/>
      <c r="AO218" s="108"/>
      <c r="AP218" s="39"/>
      <c r="AQ218" s="169"/>
      <c r="AR218" s="171"/>
      <c r="AS218" s="43"/>
      <c r="AT218" s="43"/>
      <c r="AU218" s="43"/>
      <c r="AV218" s="43"/>
      <c r="AW218" s="43"/>
      <c r="AX218" s="43"/>
      <c r="AY218" s="43"/>
      <c r="AZ218" s="43"/>
      <c r="BA218" s="43"/>
      <c r="BB218" s="43"/>
      <c r="BC218" s="43"/>
      <c r="BD218" s="10"/>
      <c r="BE218" s="10"/>
      <c r="BF218" s="10"/>
      <c r="BG218" s="10"/>
      <c r="CA218" s="5" t="str">
        <f t="shared" ref="CA218:CA220" si="383">IF(B218&lt;   C218,"* El total de Reactivos NO DEBE ser superior al total de Procesados. ","")</f>
        <v/>
      </c>
      <c r="CB218" s="5" t="str">
        <f t="shared" ref="CB218:CB220" si="384">IF(B218&lt;&gt; AL218+ AM218,"* La suma de las columnas Sexo DEBE SER IGUAL a los Procesados. ","")</f>
        <v/>
      </c>
      <c r="CC218" s="5" t="str">
        <f t="shared" ref="CC218:CC220" si="385">IF(B218&lt;  AN218+ AO218,"* La suma de las columna Trans NO DEBE ser superior al total de Procesados. ","")</f>
        <v/>
      </c>
      <c r="CD218" s="5" t="str">
        <f t="shared" ref="CD218:CD220" si="386">IF(B218&lt;  AP218,"* La columna Pueblos Originarios NO DEBE ser superior al total de Procesados. ","")</f>
        <v/>
      </c>
      <c r="CE218" s="5" t="str">
        <f t="shared" ref="CE218:CE220" si="387">IF(B218&lt;  AQ218,"* La columna Migrantes NO DEBE ser superior al total de Procesados. ","")</f>
        <v/>
      </c>
      <c r="CF218" s="5" t="str">
        <f t="shared" ref="CF218:CF220" si="388">IF(D218&lt;E218,"* Los exámenes Reactivos de 0 a 4 años años NO DEBEN ser mayor a los Exámenes Procesados de la misma edad. ","")</f>
        <v/>
      </c>
      <c r="CG218" s="5" t="str">
        <f t="shared" ref="CG218:CG220" si="389">IF(F218&lt;G218,"* Los exámenes Reactivos de 5 a 9 años años NO DEBEN ser mayor a los Exámenes Procesados de la misma edad. ","")</f>
        <v/>
      </c>
      <c r="CH218" s="5" t="str">
        <f t="shared" ref="CH218:CH220" si="390">IF(H218&lt;I218,"* Los exámenes Reactivos de 10 a 14 años años NO DEBEN ser mayor a los Exámenes Procesados de la misma edad. ","")</f>
        <v/>
      </c>
      <c r="CI218" s="5" t="str">
        <f t="shared" ref="CI218:CI220" si="391">IF(J218&lt;K218,"* Los exámenes Reactivos de 15 a 19 años años NO DEBEN ser mayor a los Exámenes Procesados de la misma edad. ","")</f>
        <v/>
      </c>
      <c r="CJ218" s="5" t="str">
        <f t="shared" ref="CJ218:CJ220" si="392">IF(L218&lt;M218,"* Los exámenes Reactivos de 20 a 24 años años NO DEBEN ser mayor a los Exámenes Procesados de la misma edad. ","")</f>
        <v/>
      </c>
      <c r="CK218" s="5" t="str">
        <f t="shared" ref="CK218:CK220" si="393">IF(N218&lt;O218,"* Los exámenes Reactivos de 25 a 29 años años NO DEBEN ser mayor a los Exámenes Procesados de la misma edad. ","")</f>
        <v/>
      </c>
      <c r="CL218" s="5" t="str">
        <f t="shared" ref="CL218:CL220" si="394">IF(P218&lt;Q218,"* Los exámenes Reactivos de 30 a 34 años años NO DEBEN ser mayor a los Exámenes Procesados de la misma edad. ","")</f>
        <v/>
      </c>
      <c r="CM218" s="5" t="str">
        <f t="shared" ref="CM218:CM220" si="395">IF(R218&lt;S218,"* Los exámenes Reactivos de 35 a 39 años años NO DEBEN ser mayor a los Exámenes Procesados de la misma edad. ","")</f>
        <v/>
      </c>
      <c r="CN218" s="5" t="str">
        <f t="shared" ref="CN218:CN220" si="396">IF(T218&lt;U218,"* Los exámenes Reactivos de 40 a 44 años años NO DEBEN ser mayor a los Exámenes Procesados de la misma edad. ","")</f>
        <v/>
      </c>
      <c r="CO218" s="5" t="str">
        <f t="shared" ref="CO218:CO220" si="397">IF(V218&lt;W218,"* Los exámenes Reactivos de 45 a 49 años años NO DEBEN ser mayor a los Exámenes Procesados de la misma edad. ","")</f>
        <v/>
      </c>
      <c r="CP218" s="5" t="str">
        <f t="shared" ref="CP218:CP220" si="398">IF(X218&lt;Y218,"* Los exámenes Reactivos de 50 a 54 años años NO DEBEN ser mayor a los Exámenes Procesados de la misma edad. ","")</f>
        <v/>
      </c>
      <c r="CQ218" s="5" t="str">
        <f t="shared" ref="CQ218:CQ220" si="399">IF(Z218&lt;AA218,"* Los exámenes Reactivos de 55 a 59 años años NO DEBEN ser mayor a los Exámenes Procesados de la misma edad. ","")</f>
        <v/>
      </c>
      <c r="CR218" s="5" t="str">
        <f t="shared" ref="CR218:CR220" si="400">IF(AB218&lt;AC218,"* Los exámenes Reactivos de 60 a 64 años años NO DEBEN ser mayor a los Exámenes Procesados de la misma edad. ","")</f>
        <v/>
      </c>
      <c r="CS218" s="5" t="str">
        <f t="shared" ref="CS218:CS220" si="401">IF(AD218&lt;AE218,"* Los exámenes Reactivos de 65 a 69 años años NO DEBEN ser mayor a los Exámenes Procesados de la misma edad. ","")</f>
        <v/>
      </c>
      <c r="CT218" s="5" t="str">
        <f t="shared" ref="CT218:CT220" si="402">IF(AF218&lt;AG218,"* Los exámenes Reactivos de 70 a 74 años años NO DEBEN ser mayor a los Exámenes Procesados de la misma edad. ","")</f>
        <v/>
      </c>
      <c r="CU218" s="5" t="str">
        <f t="shared" ref="CU218:CU220" si="403">IF(AH218&lt;AI218,"* Los exámenes Reactivos de 75 a 79 años años NO DEBEN ser mayor a los Exámenes Procesados de la misma edad. ","")</f>
        <v/>
      </c>
      <c r="CV218" s="5" t="str">
        <f t="shared" ref="CV218:CV220" si="404">IF(AJ218&lt;AK218,"* Los exámenes Reactivos de 80 y más años años NO DEBEN ser mayor a los Exámenes Procesados de la misma edad. ","")</f>
        <v/>
      </c>
      <c r="DA218" s="6">
        <f t="shared" ref="DA218:DA220" si="405">IF(B218&lt;   C218,1,0)</f>
        <v>0</v>
      </c>
      <c r="DB218" s="6">
        <f t="shared" ref="DB218:DB220" si="406">IF(B218&lt;&gt; AL218+AM218,1,0)</f>
        <v>0</v>
      </c>
      <c r="DC218" s="6">
        <f t="shared" ref="DC218:DC220" si="407">IF(B218&lt;  AN218+AO218,1,0)</f>
        <v>0</v>
      </c>
      <c r="DD218" s="6">
        <f t="shared" ref="DD218:DD220" si="408">IF(B218&lt;  AP218,1,0)</f>
        <v>0</v>
      </c>
      <c r="DE218" s="6">
        <f t="shared" ref="DE218:DE220" si="409">IF(B218&lt;  AQ218,1,0)</f>
        <v>0</v>
      </c>
      <c r="DF218" s="6">
        <f t="shared" ref="DF218:DF220" si="410">IF(D218&lt;E218,1,0)</f>
        <v>0</v>
      </c>
      <c r="DG218" s="6">
        <f t="shared" ref="DG218:DG220" si="411">IF(F218&lt;G218,1,0)</f>
        <v>0</v>
      </c>
      <c r="DH218" s="6">
        <f t="shared" ref="DH218:DH220" si="412">IF(H218&lt;I218,1,0)</f>
        <v>0</v>
      </c>
      <c r="DI218" s="6">
        <f t="shared" ref="DI218:DI220" si="413">IF(J218&lt;K218,1,0)</f>
        <v>0</v>
      </c>
      <c r="DJ218" s="6">
        <f t="shared" ref="DJ218:DJ220" si="414">IF(L218&lt;M218,1,0)</f>
        <v>0</v>
      </c>
      <c r="DK218" s="6">
        <f t="shared" ref="DK218:DK220" si="415">IF(N218&lt;O218,1,0)</f>
        <v>0</v>
      </c>
      <c r="DL218" s="6">
        <f t="shared" ref="DL218:DL220" si="416">IF(P218&lt;Q218,1,0)</f>
        <v>0</v>
      </c>
      <c r="DM218" s="6">
        <f t="shared" ref="DM218:DM220" si="417">IF(R218&lt;S218,1,0)</f>
        <v>0</v>
      </c>
      <c r="DN218" s="6">
        <f t="shared" ref="DN218:DN220" si="418">IF(T218&lt;U218,1,0)</f>
        <v>0</v>
      </c>
      <c r="DO218" s="6">
        <f t="shared" ref="DO218:DO220" si="419">IF(V218&lt;W218,1,0)</f>
        <v>0</v>
      </c>
      <c r="DP218" s="6">
        <f t="shared" ref="DP218:DP220" si="420">IF(X218&lt;Y218,1,0)</f>
        <v>0</v>
      </c>
      <c r="DQ218" s="6">
        <f t="shared" ref="DQ218:DQ220" si="421">IF(Z218&lt;AA218,1,0)</f>
        <v>0</v>
      </c>
      <c r="DR218" s="6">
        <f t="shared" ref="DR218:DR220" si="422">IF(AB218&lt;AC218,1,0)</f>
        <v>0</v>
      </c>
      <c r="DS218" s="6">
        <f t="shared" ref="DS218:DS220" si="423">IF(AD218&lt;AE218,1,0)</f>
        <v>0</v>
      </c>
      <c r="DT218" s="6">
        <f t="shared" ref="DT218:DT220" si="424">IF(AF218&lt;AG218,1,0)</f>
        <v>0</v>
      </c>
      <c r="DU218" s="6">
        <f t="shared" ref="DU218:DU220" si="425">IF(AH218&lt;AI218,1,0)</f>
        <v>0</v>
      </c>
      <c r="DV218" s="6">
        <f t="shared" ref="DV218:DV220" si="426">IF(AJ218&lt;AK218,1,0)</f>
        <v>0</v>
      </c>
      <c r="DZ218" s="6">
        <v>0</v>
      </c>
    </row>
    <row r="219" spans="1:130" x14ac:dyDescent="0.25">
      <c r="A219" s="302" t="s">
        <v>110</v>
      </c>
      <c r="B219" s="47">
        <f t="shared" si="382"/>
        <v>0</v>
      </c>
      <c r="C219" s="48">
        <f t="shared" si="382"/>
        <v>0</v>
      </c>
      <c r="D219" s="37"/>
      <c r="E219" s="38"/>
      <c r="F219" s="39"/>
      <c r="G219" s="38"/>
      <c r="H219" s="39"/>
      <c r="I219" s="38"/>
      <c r="J219" s="39"/>
      <c r="K219" s="38"/>
      <c r="L219" s="39"/>
      <c r="M219" s="38"/>
      <c r="N219" s="39"/>
      <c r="O219" s="38"/>
      <c r="P219" s="39"/>
      <c r="Q219" s="38"/>
      <c r="R219" s="39"/>
      <c r="S219" s="38"/>
      <c r="T219" s="39"/>
      <c r="U219" s="38"/>
      <c r="V219" s="39"/>
      <c r="W219" s="38"/>
      <c r="X219" s="39"/>
      <c r="Y219" s="38"/>
      <c r="Z219" s="39"/>
      <c r="AA219" s="38"/>
      <c r="AB219" s="39"/>
      <c r="AC219" s="38"/>
      <c r="AD219" s="39"/>
      <c r="AE219" s="38"/>
      <c r="AF219" s="39"/>
      <c r="AG219" s="38"/>
      <c r="AH219" s="39"/>
      <c r="AI219" s="38"/>
      <c r="AJ219" s="39"/>
      <c r="AK219" s="40"/>
      <c r="AL219" s="37"/>
      <c r="AM219" s="40"/>
      <c r="AN219" s="37"/>
      <c r="AO219" s="108"/>
      <c r="AP219" s="39"/>
      <c r="AQ219" s="169"/>
      <c r="AR219" s="171"/>
      <c r="AS219" s="43"/>
      <c r="AT219" s="43"/>
      <c r="AU219" s="43"/>
      <c r="AV219" s="43"/>
      <c r="AW219" s="43"/>
      <c r="AX219" s="43"/>
      <c r="AY219" s="43"/>
      <c r="AZ219" s="43"/>
      <c r="BA219" s="43"/>
      <c r="BB219" s="43"/>
      <c r="BC219" s="43"/>
      <c r="BD219" s="10"/>
      <c r="BE219" s="10"/>
      <c r="BF219" s="10"/>
      <c r="BG219" s="10"/>
      <c r="CA219" s="5" t="str">
        <f t="shared" si="383"/>
        <v/>
      </c>
      <c r="CB219" s="5" t="str">
        <f t="shared" si="384"/>
        <v/>
      </c>
      <c r="CC219" s="5" t="str">
        <f t="shared" si="385"/>
        <v/>
      </c>
      <c r="CD219" s="5" t="str">
        <f t="shared" si="386"/>
        <v/>
      </c>
      <c r="CE219" s="5" t="str">
        <f t="shared" si="387"/>
        <v/>
      </c>
      <c r="CF219" s="5" t="str">
        <f t="shared" si="388"/>
        <v/>
      </c>
      <c r="CG219" s="5" t="str">
        <f t="shared" si="389"/>
        <v/>
      </c>
      <c r="CH219" s="5" t="str">
        <f t="shared" si="390"/>
        <v/>
      </c>
      <c r="CI219" s="5" t="str">
        <f t="shared" si="391"/>
        <v/>
      </c>
      <c r="CJ219" s="5" t="str">
        <f t="shared" si="392"/>
        <v/>
      </c>
      <c r="CK219" s="5" t="str">
        <f t="shared" si="393"/>
        <v/>
      </c>
      <c r="CL219" s="5" t="str">
        <f t="shared" si="394"/>
        <v/>
      </c>
      <c r="CM219" s="5" t="str">
        <f t="shared" si="395"/>
        <v/>
      </c>
      <c r="CN219" s="5" t="str">
        <f t="shared" si="396"/>
        <v/>
      </c>
      <c r="CO219" s="5" t="str">
        <f t="shared" si="397"/>
        <v/>
      </c>
      <c r="CP219" s="5" t="str">
        <f t="shared" si="398"/>
        <v/>
      </c>
      <c r="CQ219" s="5" t="str">
        <f t="shared" si="399"/>
        <v/>
      </c>
      <c r="CR219" s="5" t="str">
        <f t="shared" si="400"/>
        <v/>
      </c>
      <c r="CS219" s="5" t="str">
        <f t="shared" si="401"/>
        <v/>
      </c>
      <c r="CT219" s="5" t="str">
        <f t="shared" si="402"/>
        <v/>
      </c>
      <c r="CU219" s="5" t="str">
        <f t="shared" si="403"/>
        <v/>
      </c>
      <c r="CV219" s="5" t="str">
        <f t="shared" si="404"/>
        <v/>
      </c>
      <c r="DA219" s="6">
        <f t="shared" si="405"/>
        <v>0</v>
      </c>
      <c r="DB219" s="6">
        <f t="shared" si="406"/>
        <v>0</v>
      </c>
      <c r="DC219" s="6">
        <f t="shared" si="407"/>
        <v>0</v>
      </c>
      <c r="DD219" s="6">
        <f t="shared" si="408"/>
        <v>0</v>
      </c>
      <c r="DE219" s="6">
        <f t="shared" si="409"/>
        <v>0</v>
      </c>
      <c r="DF219" s="6">
        <f t="shared" si="410"/>
        <v>0</v>
      </c>
      <c r="DG219" s="6">
        <f t="shared" si="411"/>
        <v>0</v>
      </c>
      <c r="DH219" s="6">
        <f t="shared" si="412"/>
        <v>0</v>
      </c>
      <c r="DI219" s="6">
        <f t="shared" si="413"/>
        <v>0</v>
      </c>
      <c r="DJ219" s="6">
        <f t="shared" si="414"/>
        <v>0</v>
      </c>
      <c r="DK219" s="6">
        <f t="shared" si="415"/>
        <v>0</v>
      </c>
      <c r="DL219" s="6">
        <f t="shared" si="416"/>
        <v>0</v>
      </c>
      <c r="DM219" s="6">
        <f t="shared" si="417"/>
        <v>0</v>
      </c>
      <c r="DN219" s="6">
        <f t="shared" si="418"/>
        <v>0</v>
      </c>
      <c r="DO219" s="6">
        <f t="shared" si="419"/>
        <v>0</v>
      </c>
      <c r="DP219" s="6">
        <f t="shared" si="420"/>
        <v>0</v>
      </c>
      <c r="DQ219" s="6">
        <f t="shared" si="421"/>
        <v>0</v>
      </c>
      <c r="DR219" s="6">
        <f t="shared" si="422"/>
        <v>0</v>
      </c>
      <c r="DS219" s="6">
        <f t="shared" si="423"/>
        <v>0</v>
      </c>
      <c r="DT219" s="6">
        <f t="shared" si="424"/>
        <v>0</v>
      </c>
      <c r="DU219" s="6">
        <f t="shared" si="425"/>
        <v>0</v>
      </c>
      <c r="DV219" s="6">
        <f t="shared" si="426"/>
        <v>0</v>
      </c>
      <c r="DZ219" s="6">
        <v>0</v>
      </c>
    </row>
    <row r="220" spans="1:130" x14ac:dyDescent="0.25">
      <c r="A220" s="304" t="s">
        <v>111</v>
      </c>
      <c r="B220" s="299">
        <f t="shared" si="382"/>
        <v>0</v>
      </c>
      <c r="C220" s="57">
        <f t="shared" si="382"/>
        <v>0</v>
      </c>
      <c r="D220" s="58"/>
      <c r="E220" s="59"/>
      <c r="F220" s="60"/>
      <c r="G220" s="59"/>
      <c r="H220" s="60"/>
      <c r="I220" s="59"/>
      <c r="J220" s="60"/>
      <c r="K220" s="59"/>
      <c r="L220" s="60"/>
      <c r="M220" s="59"/>
      <c r="N220" s="60"/>
      <c r="O220" s="59"/>
      <c r="P220" s="60"/>
      <c r="Q220" s="59"/>
      <c r="R220" s="60"/>
      <c r="S220" s="59"/>
      <c r="T220" s="60"/>
      <c r="U220" s="59"/>
      <c r="V220" s="60"/>
      <c r="W220" s="59"/>
      <c r="X220" s="60"/>
      <c r="Y220" s="59"/>
      <c r="Z220" s="60"/>
      <c r="AA220" s="59"/>
      <c r="AB220" s="60"/>
      <c r="AC220" s="59"/>
      <c r="AD220" s="60"/>
      <c r="AE220" s="59"/>
      <c r="AF220" s="60"/>
      <c r="AG220" s="59"/>
      <c r="AH220" s="60"/>
      <c r="AI220" s="59"/>
      <c r="AJ220" s="60"/>
      <c r="AK220" s="62"/>
      <c r="AL220" s="58"/>
      <c r="AM220" s="62"/>
      <c r="AN220" s="58"/>
      <c r="AO220" s="141"/>
      <c r="AP220" s="60"/>
      <c r="AQ220" s="174"/>
      <c r="AR220" s="171"/>
      <c r="AS220" s="43"/>
      <c r="AT220" s="43"/>
      <c r="AU220" s="43"/>
      <c r="AV220" s="43"/>
      <c r="AW220" s="43"/>
      <c r="AX220" s="43"/>
      <c r="AY220" s="43"/>
      <c r="AZ220" s="43"/>
      <c r="BA220" s="43"/>
      <c r="BB220" s="43"/>
      <c r="BC220" s="43"/>
      <c r="BD220" s="10"/>
      <c r="BE220" s="10"/>
      <c r="BF220" s="10"/>
      <c r="BG220" s="10"/>
      <c r="CA220" s="5" t="str">
        <f t="shared" si="383"/>
        <v/>
      </c>
      <c r="CB220" s="5" t="str">
        <f t="shared" si="384"/>
        <v/>
      </c>
      <c r="CC220" s="5" t="str">
        <f t="shared" si="385"/>
        <v/>
      </c>
      <c r="CD220" s="5" t="str">
        <f t="shared" si="386"/>
        <v/>
      </c>
      <c r="CE220" s="5" t="str">
        <f t="shared" si="387"/>
        <v/>
      </c>
      <c r="CF220" s="5" t="str">
        <f t="shared" si="388"/>
        <v/>
      </c>
      <c r="CG220" s="5" t="str">
        <f t="shared" si="389"/>
        <v/>
      </c>
      <c r="CH220" s="5" t="str">
        <f t="shared" si="390"/>
        <v/>
      </c>
      <c r="CI220" s="5" t="str">
        <f t="shared" si="391"/>
        <v/>
      </c>
      <c r="CJ220" s="5" t="str">
        <f t="shared" si="392"/>
        <v/>
      </c>
      <c r="CK220" s="5" t="str">
        <f t="shared" si="393"/>
        <v/>
      </c>
      <c r="CL220" s="5" t="str">
        <f t="shared" si="394"/>
        <v/>
      </c>
      <c r="CM220" s="5" t="str">
        <f t="shared" si="395"/>
        <v/>
      </c>
      <c r="CN220" s="5" t="str">
        <f t="shared" si="396"/>
        <v/>
      </c>
      <c r="CO220" s="5" t="str">
        <f t="shared" si="397"/>
        <v/>
      </c>
      <c r="CP220" s="5" t="str">
        <f t="shared" si="398"/>
        <v/>
      </c>
      <c r="CQ220" s="5" t="str">
        <f t="shared" si="399"/>
        <v/>
      </c>
      <c r="CR220" s="5" t="str">
        <f t="shared" si="400"/>
        <v/>
      </c>
      <c r="CS220" s="5" t="str">
        <f t="shared" si="401"/>
        <v/>
      </c>
      <c r="CT220" s="5" t="str">
        <f t="shared" si="402"/>
        <v/>
      </c>
      <c r="CU220" s="5" t="str">
        <f t="shared" si="403"/>
        <v/>
      </c>
      <c r="CV220" s="5" t="str">
        <f t="shared" si="404"/>
        <v/>
      </c>
      <c r="DA220" s="6">
        <f t="shared" si="405"/>
        <v>0</v>
      </c>
      <c r="DB220" s="6">
        <f t="shared" si="406"/>
        <v>0</v>
      </c>
      <c r="DC220" s="6">
        <f t="shared" si="407"/>
        <v>0</v>
      </c>
      <c r="DD220" s="6">
        <f t="shared" si="408"/>
        <v>0</v>
      </c>
      <c r="DE220" s="6">
        <f t="shared" si="409"/>
        <v>0</v>
      </c>
      <c r="DF220" s="6">
        <f t="shared" si="410"/>
        <v>0</v>
      </c>
      <c r="DG220" s="6">
        <f t="shared" si="411"/>
        <v>0</v>
      </c>
      <c r="DH220" s="6">
        <f t="shared" si="412"/>
        <v>0</v>
      </c>
      <c r="DI220" s="6">
        <f t="shared" si="413"/>
        <v>0</v>
      </c>
      <c r="DJ220" s="6">
        <f t="shared" si="414"/>
        <v>0</v>
      </c>
      <c r="DK220" s="6">
        <f t="shared" si="415"/>
        <v>0</v>
      </c>
      <c r="DL220" s="6">
        <f t="shared" si="416"/>
        <v>0</v>
      </c>
      <c r="DM220" s="6">
        <f t="shared" si="417"/>
        <v>0</v>
      </c>
      <c r="DN220" s="6">
        <f t="shared" si="418"/>
        <v>0</v>
      </c>
      <c r="DO220" s="6">
        <f t="shared" si="419"/>
        <v>0</v>
      </c>
      <c r="DP220" s="6">
        <f t="shared" si="420"/>
        <v>0</v>
      </c>
      <c r="DQ220" s="6">
        <f t="shared" si="421"/>
        <v>0</v>
      </c>
      <c r="DR220" s="6">
        <f t="shared" si="422"/>
        <v>0</v>
      </c>
      <c r="DS220" s="6">
        <f t="shared" si="423"/>
        <v>0</v>
      </c>
      <c r="DT220" s="6">
        <f t="shared" si="424"/>
        <v>0</v>
      </c>
      <c r="DU220" s="6">
        <f t="shared" si="425"/>
        <v>0</v>
      </c>
      <c r="DV220" s="6">
        <f t="shared" si="426"/>
        <v>0</v>
      </c>
      <c r="DZ220" s="6">
        <v>0</v>
      </c>
    </row>
    <row r="221" spans="1:130" x14ac:dyDescent="0.25">
      <c r="A221" s="160" t="s">
        <v>112</v>
      </c>
      <c r="P221" s="154"/>
      <c r="AP221" s="154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</row>
    <row r="222" spans="1:130" ht="15" customHeight="1" x14ac:dyDescent="0.25">
      <c r="A222" s="544" t="s">
        <v>62</v>
      </c>
      <c r="B222" s="547" t="s">
        <v>5</v>
      </c>
      <c r="C222" s="547"/>
      <c r="D222" s="547" t="s">
        <v>77</v>
      </c>
      <c r="E222" s="547"/>
      <c r="F222" s="547"/>
      <c r="G222" s="547"/>
      <c r="H222" s="547"/>
      <c r="I222" s="547"/>
      <c r="J222" s="547"/>
      <c r="K222" s="547"/>
      <c r="L222" s="547"/>
      <c r="M222" s="547"/>
      <c r="N222" s="547"/>
      <c r="O222" s="547"/>
      <c r="P222" s="547"/>
      <c r="Q222" s="547"/>
      <c r="R222" s="547"/>
      <c r="S222" s="547"/>
      <c r="T222" s="547"/>
      <c r="U222" s="547"/>
      <c r="V222" s="547"/>
      <c r="W222" s="547"/>
      <c r="X222" s="547"/>
      <c r="Y222" s="547"/>
      <c r="Z222" s="547"/>
      <c r="AA222" s="547"/>
      <c r="AB222" s="547"/>
      <c r="AC222" s="547"/>
      <c r="AD222" s="547"/>
      <c r="AE222" s="547"/>
      <c r="AF222" s="547"/>
      <c r="AG222" s="547"/>
      <c r="AH222" s="547"/>
      <c r="AI222" s="547"/>
      <c r="AJ222" s="547"/>
      <c r="AK222" s="548"/>
      <c r="AL222" s="551" t="s">
        <v>7</v>
      </c>
      <c r="AM222" s="552"/>
      <c r="AN222" s="485" t="s">
        <v>8</v>
      </c>
      <c r="AO222" s="492"/>
      <c r="AP222" s="550" t="s">
        <v>9</v>
      </c>
      <c r="AQ222" s="550" t="s">
        <v>10</v>
      </c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</row>
    <row r="223" spans="1:130" x14ac:dyDescent="0.25">
      <c r="A223" s="545"/>
      <c r="B223" s="547"/>
      <c r="C223" s="547"/>
      <c r="D223" s="547" t="s">
        <v>104</v>
      </c>
      <c r="E223" s="547"/>
      <c r="F223" s="547" t="s">
        <v>15</v>
      </c>
      <c r="G223" s="547"/>
      <c r="H223" s="547" t="s">
        <v>82</v>
      </c>
      <c r="I223" s="547"/>
      <c r="J223" s="547" t="s">
        <v>83</v>
      </c>
      <c r="K223" s="547"/>
      <c r="L223" s="547" t="s">
        <v>84</v>
      </c>
      <c r="M223" s="547"/>
      <c r="N223" s="547" t="s">
        <v>19</v>
      </c>
      <c r="O223" s="547"/>
      <c r="P223" s="547" t="s">
        <v>20</v>
      </c>
      <c r="Q223" s="547"/>
      <c r="R223" s="547" t="s">
        <v>21</v>
      </c>
      <c r="S223" s="547"/>
      <c r="T223" s="547" t="s">
        <v>22</v>
      </c>
      <c r="U223" s="547"/>
      <c r="V223" s="547" t="s">
        <v>23</v>
      </c>
      <c r="W223" s="547"/>
      <c r="X223" s="547" t="s">
        <v>24</v>
      </c>
      <c r="Y223" s="547"/>
      <c r="Z223" s="547" t="s">
        <v>25</v>
      </c>
      <c r="AA223" s="547"/>
      <c r="AB223" s="547" t="s">
        <v>26</v>
      </c>
      <c r="AC223" s="547"/>
      <c r="AD223" s="547" t="s">
        <v>27</v>
      </c>
      <c r="AE223" s="547"/>
      <c r="AF223" s="547" t="s">
        <v>28</v>
      </c>
      <c r="AG223" s="547"/>
      <c r="AH223" s="547" t="s">
        <v>29</v>
      </c>
      <c r="AI223" s="547"/>
      <c r="AJ223" s="547" t="s">
        <v>30</v>
      </c>
      <c r="AK223" s="548"/>
      <c r="AL223" s="554" t="s">
        <v>31</v>
      </c>
      <c r="AM223" s="556" t="s">
        <v>32</v>
      </c>
      <c r="AN223" s="499" t="s">
        <v>35</v>
      </c>
      <c r="AO223" s="497" t="s">
        <v>36</v>
      </c>
      <c r="AP223" s="550"/>
      <c r="AQ223" s="55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</row>
    <row r="224" spans="1:130" x14ac:dyDescent="0.25">
      <c r="A224" s="546"/>
      <c r="B224" s="162" t="s">
        <v>33</v>
      </c>
      <c r="C224" s="305" t="s">
        <v>34</v>
      </c>
      <c r="D224" s="164" t="s">
        <v>33</v>
      </c>
      <c r="E224" s="301" t="s">
        <v>34</v>
      </c>
      <c r="F224" s="164" t="s">
        <v>33</v>
      </c>
      <c r="G224" s="301" t="s">
        <v>34</v>
      </c>
      <c r="H224" s="164" t="s">
        <v>33</v>
      </c>
      <c r="I224" s="301" t="s">
        <v>34</v>
      </c>
      <c r="J224" s="164" t="s">
        <v>33</v>
      </c>
      <c r="K224" s="301" t="s">
        <v>34</v>
      </c>
      <c r="L224" s="164" t="s">
        <v>33</v>
      </c>
      <c r="M224" s="301" t="s">
        <v>34</v>
      </c>
      <c r="N224" s="164" t="s">
        <v>33</v>
      </c>
      <c r="O224" s="301" t="s">
        <v>34</v>
      </c>
      <c r="P224" s="164" t="s">
        <v>33</v>
      </c>
      <c r="Q224" s="301" t="s">
        <v>34</v>
      </c>
      <c r="R224" s="164" t="s">
        <v>33</v>
      </c>
      <c r="S224" s="301" t="s">
        <v>34</v>
      </c>
      <c r="T224" s="164" t="s">
        <v>33</v>
      </c>
      <c r="U224" s="301" t="s">
        <v>34</v>
      </c>
      <c r="V224" s="164" t="s">
        <v>33</v>
      </c>
      <c r="W224" s="301" t="s">
        <v>34</v>
      </c>
      <c r="X224" s="164" t="s">
        <v>33</v>
      </c>
      <c r="Y224" s="301" t="s">
        <v>34</v>
      </c>
      <c r="Z224" s="164" t="s">
        <v>33</v>
      </c>
      <c r="AA224" s="301" t="s">
        <v>34</v>
      </c>
      <c r="AB224" s="164" t="s">
        <v>33</v>
      </c>
      <c r="AC224" s="301" t="s">
        <v>34</v>
      </c>
      <c r="AD224" s="164" t="s">
        <v>33</v>
      </c>
      <c r="AE224" s="301" t="s">
        <v>34</v>
      </c>
      <c r="AF224" s="164" t="s">
        <v>33</v>
      </c>
      <c r="AG224" s="301" t="s">
        <v>34</v>
      </c>
      <c r="AH224" s="164" t="s">
        <v>33</v>
      </c>
      <c r="AI224" s="301" t="s">
        <v>34</v>
      </c>
      <c r="AJ224" s="164" t="s">
        <v>33</v>
      </c>
      <c r="AK224" s="300" t="s">
        <v>34</v>
      </c>
      <c r="AL224" s="555"/>
      <c r="AM224" s="557"/>
      <c r="AN224" s="500"/>
      <c r="AO224" s="498"/>
      <c r="AP224" s="550"/>
      <c r="AQ224" s="55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</row>
    <row r="225" spans="1:130" x14ac:dyDescent="0.25">
      <c r="A225" s="302" t="s">
        <v>105</v>
      </c>
      <c r="B225" s="31">
        <f t="shared" ref="B225:C231" si="427">SUM(D225+F225+H225+J225+L225+N225+P225+R225+T225+V225+X225+Z225+AB225+AD225+AF225+AH225+AJ225)</f>
        <v>0</v>
      </c>
      <c r="C225" s="32">
        <f t="shared" si="427"/>
        <v>0</v>
      </c>
      <c r="D225" s="41"/>
      <c r="E225" s="51"/>
      <c r="F225" s="50"/>
      <c r="G225" s="51"/>
      <c r="H225" s="39"/>
      <c r="I225" s="38"/>
      <c r="J225" s="39"/>
      <c r="K225" s="38"/>
      <c r="L225" s="39"/>
      <c r="M225" s="38"/>
      <c r="N225" s="39"/>
      <c r="O225" s="38"/>
      <c r="P225" s="39"/>
      <c r="Q225" s="38"/>
      <c r="R225" s="39"/>
      <c r="S225" s="38"/>
      <c r="T225" s="39"/>
      <c r="U225" s="38"/>
      <c r="V225" s="39"/>
      <c r="W225" s="38"/>
      <c r="X225" s="39"/>
      <c r="Y225" s="38"/>
      <c r="Z225" s="50"/>
      <c r="AA225" s="51"/>
      <c r="AB225" s="50"/>
      <c r="AC225" s="51"/>
      <c r="AD225" s="50"/>
      <c r="AE225" s="51"/>
      <c r="AF225" s="50"/>
      <c r="AG225" s="51"/>
      <c r="AH225" s="50"/>
      <c r="AI225" s="51"/>
      <c r="AJ225" s="50"/>
      <c r="AK225" s="52"/>
      <c r="AL225" s="41"/>
      <c r="AM225" s="168"/>
      <c r="AN225" s="132"/>
      <c r="AO225" s="108"/>
      <c r="AP225" s="39"/>
      <c r="AQ225" s="169"/>
      <c r="AR225" s="171"/>
      <c r="AS225" s="43"/>
      <c r="AT225" s="43"/>
      <c r="AU225" s="43"/>
      <c r="AV225" s="43"/>
      <c r="AW225" s="43"/>
      <c r="AX225" s="43"/>
      <c r="AY225" s="43"/>
      <c r="AZ225" s="43"/>
      <c r="BA225" s="43"/>
      <c r="BB225" s="43"/>
      <c r="BC225" s="43"/>
      <c r="BD225" s="10"/>
      <c r="BE225" s="10"/>
      <c r="BF225" s="10"/>
      <c r="BG225" s="10"/>
      <c r="CA225" s="5" t="str">
        <f t="shared" ref="CA225:CA231" si="428">IF(B225&lt;   C225,"* El total de Reactivos NO DEBE ser superior al total de Procesados. ","")</f>
        <v/>
      </c>
      <c r="CB225" s="5" t="str">
        <f t="shared" ref="CB225:CB231" si="429">IF(B225&lt;&gt; AL225+ AM225,"* La suma de las columnas Sexo DEBE SER IGUAL a los Procesados. ","")</f>
        <v/>
      </c>
      <c r="CC225" s="5" t="str">
        <f t="shared" ref="CC225:CC231" si="430">IF(B225&lt;  AN225+ AO225,"* La suma de las columna Trans NO DEBE ser superior al total de Procesados. ","")</f>
        <v/>
      </c>
      <c r="CD225" s="5" t="str">
        <f t="shared" ref="CD225:CD231" si="431">IF(B225&lt;  AP225,"* La columna Pueblos Originarios NO DEBE ser superior al total de Procesados. ","")</f>
        <v/>
      </c>
      <c r="CE225" s="5" t="str">
        <f t="shared" ref="CE225:CE231" si="432">IF(B225&lt;  AQ225,"* La columna Migrantes NO DEBE ser superior al total de Procesados. ","")</f>
        <v/>
      </c>
      <c r="CF225" s="5" t="str">
        <f t="shared" ref="CF225:CF231" si="433">IF(D225&lt;E225,"* Los exámenes Reactivos de 0 a 4 años años NO DEBEN ser mayor a los Exámenes Procesados de la misma edad. ","")</f>
        <v/>
      </c>
      <c r="CG225" s="5" t="str">
        <f t="shared" ref="CG225:CG231" si="434">IF(F225&lt;G225,"* Los exámenes Reactivos de 5 a 9 años años NO DEBEN ser mayor a los Exámenes Procesados de la misma edad. ","")</f>
        <v/>
      </c>
      <c r="CH225" s="5" t="str">
        <f t="shared" ref="CH225:CH231" si="435">IF(H225&lt;I225,"* Los exámenes Reactivos de 10 a 14 años años NO DEBEN ser mayor a los Exámenes Procesados de la misma edad. ","")</f>
        <v/>
      </c>
      <c r="CI225" s="5" t="str">
        <f t="shared" ref="CI225:CI231" si="436">IF(J225&lt;K225,"* Los exámenes Reactivos de 15 a 19 años años NO DEBEN ser mayor a los Exámenes Procesados de la misma edad. ","")</f>
        <v/>
      </c>
      <c r="CJ225" s="5" t="str">
        <f t="shared" ref="CJ225:CJ231" si="437">IF(L225&lt;M225,"* Los exámenes Reactivos de 20 a 24 años años NO DEBEN ser mayor a los Exámenes Procesados de la misma edad. ","")</f>
        <v/>
      </c>
      <c r="CK225" s="5" t="str">
        <f t="shared" ref="CK225:CK231" si="438">IF(N225&lt;O225,"* Los exámenes Reactivos de 25 a 29 años años NO DEBEN ser mayor a los Exámenes Procesados de la misma edad. ","")</f>
        <v/>
      </c>
      <c r="CL225" s="5" t="str">
        <f t="shared" ref="CL225:CL231" si="439">IF(P225&lt;Q225,"* Los exámenes Reactivos de 30 a 34 años años NO DEBEN ser mayor a los Exámenes Procesados de la misma edad. ","")</f>
        <v/>
      </c>
      <c r="CM225" s="5" t="str">
        <f t="shared" ref="CM225:CM231" si="440">IF(R225&lt;S225,"* Los exámenes Reactivos de 35 a 39 años años NO DEBEN ser mayor a los Exámenes Procesados de la misma edad. ","")</f>
        <v/>
      </c>
      <c r="CN225" s="5" t="str">
        <f t="shared" ref="CN225:CN231" si="441">IF(T225&lt;U225,"* Los exámenes Reactivos de 40 a 44 años años NO DEBEN ser mayor a los Exámenes Procesados de la misma edad. ","")</f>
        <v/>
      </c>
      <c r="CO225" s="5" t="str">
        <f t="shared" ref="CO225:CO231" si="442">IF(V225&lt;W225,"* Los exámenes Reactivos de 45 a 49 años años NO DEBEN ser mayor a los Exámenes Procesados de la misma edad. ","")</f>
        <v/>
      </c>
      <c r="CP225" s="5" t="str">
        <f t="shared" ref="CP225:CP231" si="443">IF(X225&lt;Y225,"* Los exámenes Reactivos de 50 a 54 años años NO DEBEN ser mayor a los Exámenes Procesados de la misma edad. ","")</f>
        <v/>
      </c>
      <c r="CQ225" s="5" t="str">
        <f t="shared" ref="CQ225:CQ231" si="444">IF(Z225&lt;AA225,"* Los exámenes Reactivos de 55 a 59 años años NO DEBEN ser mayor a los Exámenes Procesados de la misma edad. ","")</f>
        <v/>
      </c>
      <c r="CR225" s="5" t="str">
        <f t="shared" ref="CR225:CR231" si="445">IF(AB225&lt;AC225,"* Los exámenes Reactivos de 60 a 64 años años NO DEBEN ser mayor a los Exámenes Procesados de la misma edad. ","")</f>
        <v/>
      </c>
      <c r="CS225" s="5" t="str">
        <f t="shared" ref="CS225:CS231" si="446">IF(AD225&lt;AE225,"* Los exámenes Reactivos de 65 a 69 años años NO DEBEN ser mayor a los Exámenes Procesados de la misma edad. ","")</f>
        <v/>
      </c>
      <c r="CT225" s="5" t="str">
        <f t="shared" ref="CT225:CT231" si="447">IF(AF225&lt;AG225,"* Los exámenes Reactivos de 70 a 74 años años NO DEBEN ser mayor a los Exámenes Procesados de la misma edad. ","")</f>
        <v/>
      </c>
      <c r="CU225" s="5" t="str">
        <f t="shared" ref="CU225:CU231" si="448">IF(AH225&lt;AI225,"* Los exámenes Reactivos de 75 a 79 años años NO DEBEN ser mayor a los Exámenes Procesados de la misma edad. ","")</f>
        <v/>
      </c>
      <c r="CV225" s="5" t="str">
        <f t="shared" ref="CV225:CV231" si="449">IF(AJ225&lt;AK225,"* Los exámenes Reactivos de 80 y más años años NO DEBEN ser mayor a los Exámenes Procesados de la misma edad. ","")</f>
        <v/>
      </c>
      <c r="DF225" s="6">
        <f t="shared" ref="DF225:DF231" si="450">IF(D225&lt;E225,1,0)</f>
        <v>0</v>
      </c>
      <c r="DG225" s="6">
        <f t="shared" ref="DG225:DG231" si="451">IF(F225&lt;G225,1,0)</f>
        <v>0</v>
      </c>
      <c r="DH225" s="6">
        <f t="shared" ref="DH225:DH231" si="452">IF(H225&lt;I225,1,0)</f>
        <v>0</v>
      </c>
      <c r="DI225" s="6">
        <f t="shared" ref="DI225:DI231" si="453">IF(J225&lt;K225,1,0)</f>
        <v>0</v>
      </c>
      <c r="DJ225" s="6">
        <f t="shared" ref="DJ225:DJ231" si="454">IF(L225&lt;M225,1,0)</f>
        <v>0</v>
      </c>
      <c r="DK225" s="6">
        <f t="shared" ref="DK225:DK231" si="455">IF(N225&lt;O225,1,0)</f>
        <v>0</v>
      </c>
      <c r="DL225" s="6">
        <f t="shared" ref="DL225:DL231" si="456">IF(P225&lt;Q225,1,0)</f>
        <v>0</v>
      </c>
      <c r="DM225" s="6">
        <f t="shared" ref="DM225:DM231" si="457">IF(R225&lt;S225,1,0)</f>
        <v>0</v>
      </c>
      <c r="DN225" s="6">
        <f t="shared" ref="DN225:DN231" si="458">IF(T225&lt;U225,1,0)</f>
        <v>0</v>
      </c>
      <c r="DO225" s="6">
        <f t="shared" ref="DO225:DO231" si="459">IF(V225&lt;W225,1,0)</f>
        <v>0</v>
      </c>
      <c r="DP225" s="6">
        <f t="shared" ref="DP225:DP231" si="460">IF(X225&lt;Y225,1,0)</f>
        <v>0</v>
      </c>
      <c r="DQ225" s="6">
        <f t="shared" ref="DQ225:DQ231" si="461">IF(Z225&lt;AA225,1,0)</f>
        <v>0</v>
      </c>
      <c r="DR225" s="6">
        <f t="shared" ref="DR225:DR231" si="462">IF(AB225&lt;AC225,1,0)</f>
        <v>0</v>
      </c>
      <c r="DS225" s="6">
        <f t="shared" ref="DS225:DS231" si="463">IF(AD225&lt;AE225,1,0)</f>
        <v>0</v>
      </c>
      <c r="DT225" s="6">
        <f t="shared" ref="DT225:DT231" si="464">IF(AF225&lt;AG225,1,0)</f>
        <v>0</v>
      </c>
      <c r="DU225" s="6">
        <f t="shared" ref="DU225:DU231" si="465">IF(AH225&lt;AI225,1,0)</f>
        <v>0</v>
      </c>
      <c r="DV225" s="6">
        <f t="shared" ref="DV225:DV231" si="466">IF(AJ225&lt;AK225,1,0)</f>
        <v>0</v>
      </c>
      <c r="DZ225" s="6">
        <v>0</v>
      </c>
    </row>
    <row r="226" spans="1:130" x14ac:dyDescent="0.25">
      <c r="A226" s="302" t="s">
        <v>106</v>
      </c>
      <c r="B226" s="47">
        <f t="shared" si="427"/>
        <v>0</v>
      </c>
      <c r="C226" s="48">
        <f t="shared" si="427"/>
        <v>0</v>
      </c>
      <c r="D226" s="41"/>
      <c r="E226" s="51"/>
      <c r="F226" s="50"/>
      <c r="G226" s="51"/>
      <c r="H226" s="50"/>
      <c r="I226" s="51"/>
      <c r="J226" s="39"/>
      <c r="K226" s="38"/>
      <c r="L226" s="39"/>
      <c r="M226" s="38"/>
      <c r="N226" s="39"/>
      <c r="O226" s="38"/>
      <c r="P226" s="39"/>
      <c r="Q226" s="38"/>
      <c r="R226" s="39"/>
      <c r="S226" s="38"/>
      <c r="T226" s="39"/>
      <c r="U226" s="38"/>
      <c r="V226" s="39"/>
      <c r="W226" s="38"/>
      <c r="X226" s="39"/>
      <c r="Y226" s="38"/>
      <c r="Z226" s="39"/>
      <c r="AA226" s="38"/>
      <c r="AB226" s="39"/>
      <c r="AC226" s="38"/>
      <c r="AD226" s="39"/>
      <c r="AE226" s="38"/>
      <c r="AF226" s="39"/>
      <c r="AG226" s="38"/>
      <c r="AH226" s="39"/>
      <c r="AI226" s="38"/>
      <c r="AJ226" s="39"/>
      <c r="AK226" s="40"/>
      <c r="AL226" s="37"/>
      <c r="AM226" s="40"/>
      <c r="AN226" s="37"/>
      <c r="AO226" s="108"/>
      <c r="AP226" s="39"/>
      <c r="AQ226" s="169"/>
      <c r="AR226" s="171"/>
      <c r="AS226" s="43"/>
      <c r="AT226" s="43"/>
      <c r="AU226" s="43"/>
      <c r="AV226" s="43"/>
      <c r="AW226" s="43"/>
      <c r="AX226" s="43"/>
      <c r="AY226" s="43"/>
      <c r="AZ226" s="43"/>
      <c r="BA226" s="43"/>
      <c r="BB226" s="43"/>
      <c r="BC226" s="43"/>
      <c r="BD226" s="10"/>
      <c r="BE226" s="10"/>
      <c r="BF226" s="10"/>
      <c r="BG226" s="10"/>
      <c r="CA226" s="5" t="str">
        <f t="shared" si="428"/>
        <v/>
      </c>
      <c r="CB226" s="5" t="str">
        <f t="shared" si="429"/>
        <v/>
      </c>
      <c r="CC226" s="5" t="str">
        <f t="shared" si="430"/>
        <v/>
      </c>
      <c r="CD226" s="5" t="str">
        <f t="shared" si="431"/>
        <v/>
      </c>
      <c r="CE226" s="5" t="str">
        <f t="shared" si="432"/>
        <v/>
      </c>
      <c r="CF226" s="5" t="str">
        <f t="shared" si="433"/>
        <v/>
      </c>
      <c r="CG226" s="5" t="str">
        <f t="shared" si="434"/>
        <v/>
      </c>
      <c r="CH226" s="5" t="str">
        <f t="shared" si="435"/>
        <v/>
      </c>
      <c r="CI226" s="5" t="str">
        <f t="shared" si="436"/>
        <v/>
      </c>
      <c r="CJ226" s="5" t="str">
        <f t="shared" si="437"/>
        <v/>
      </c>
      <c r="CK226" s="5" t="str">
        <f t="shared" si="438"/>
        <v/>
      </c>
      <c r="CL226" s="5" t="str">
        <f t="shared" si="439"/>
        <v/>
      </c>
      <c r="CM226" s="5" t="str">
        <f t="shared" si="440"/>
        <v/>
      </c>
      <c r="CN226" s="5" t="str">
        <f t="shared" si="441"/>
        <v/>
      </c>
      <c r="CO226" s="5" t="str">
        <f t="shared" si="442"/>
        <v/>
      </c>
      <c r="CP226" s="5" t="str">
        <f t="shared" si="443"/>
        <v/>
      </c>
      <c r="CQ226" s="5" t="str">
        <f t="shared" si="444"/>
        <v/>
      </c>
      <c r="CR226" s="5" t="str">
        <f t="shared" si="445"/>
        <v/>
      </c>
      <c r="CS226" s="5" t="str">
        <f t="shared" si="446"/>
        <v/>
      </c>
      <c r="CT226" s="5" t="str">
        <f t="shared" si="447"/>
        <v/>
      </c>
      <c r="CU226" s="5" t="str">
        <f t="shared" si="448"/>
        <v/>
      </c>
      <c r="CV226" s="5" t="str">
        <f t="shared" si="449"/>
        <v/>
      </c>
      <c r="DF226" s="6">
        <f t="shared" si="450"/>
        <v>0</v>
      </c>
      <c r="DG226" s="6">
        <f t="shared" si="451"/>
        <v>0</v>
      </c>
      <c r="DH226" s="6">
        <f t="shared" si="452"/>
        <v>0</v>
      </c>
      <c r="DI226" s="6">
        <f t="shared" si="453"/>
        <v>0</v>
      </c>
      <c r="DJ226" s="6">
        <f t="shared" si="454"/>
        <v>0</v>
      </c>
      <c r="DK226" s="6">
        <f t="shared" si="455"/>
        <v>0</v>
      </c>
      <c r="DL226" s="6">
        <f t="shared" si="456"/>
        <v>0</v>
      </c>
      <c r="DM226" s="6">
        <f t="shared" si="457"/>
        <v>0</v>
      </c>
      <c r="DN226" s="6">
        <f t="shared" si="458"/>
        <v>0</v>
      </c>
      <c r="DO226" s="6">
        <f t="shared" si="459"/>
        <v>0</v>
      </c>
      <c r="DP226" s="6">
        <f t="shared" si="460"/>
        <v>0</v>
      </c>
      <c r="DQ226" s="6">
        <f t="shared" si="461"/>
        <v>0</v>
      </c>
      <c r="DR226" s="6">
        <f t="shared" si="462"/>
        <v>0</v>
      </c>
      <c r="DS226" s="6">
        <f t="shared" si="463"/>
        <v>0</v>
      </c>
      <c r="DT226" s="6">
        <f t="shared" si="464"/>
        <v>0</v>
      </c>
      <c r="DU226" s="6">
        <f t="shared" si="465"/>
        <v>0</v>
      </c>
      <c r="DV226" s="6">
        <f t="shared" si="466"/>
        <v>0</v>
      </c>
      <c r="DZ226" s="6">
        <v>0</v>
      </c>
    </row>
    <row r="227" spans="1:130" x14ac:dyDescent="0.25">
      <c r="A227" s="302" t="s">
        <v>107</v>
      </c>
      <c r="B227" s="47">
        <f t="shared" si="427"/>
        <v>0</v>
      </c>
      <c r="C227" s="48">
        <f t="shared" si="427"/>
        <v>0</v>
      </c>
      <c r="D227" s="37"/>
      <c r="E227" s="38"/>
      <c r="F227" s="39"/>
      <c r="G227" s="38"/>
      <c r="H227" s="39"/>
      <c r="I227" s="38"/>
      <c r="J227" s="39"/>
      <c r="K227" s="38"/>
      <c r="L227" s="39"/>
      <c r="M227" s="38"/>
      <c r="N227" s="39"/>
      <c r="O227" s="38"/>
      <c r="P227" s="39"/>
      <c r="Q227" s="38"/>
      <c r="R227" s="39"/>
      <c r="S227" s="38"/>
      <c r="T227" s="39"/>
      <c r="U227" s="38"/>
      <c r="V227" s="39"/>
      <c r="W227" s="38"/>
      <c r="X227" s="39"/>
      <c r="Y227" s="38"/>
      <c r="Z227" s="39"/>
      <c r="AA227" s="38"/>
      <c r="AB227" s="39"/>
      <c r="AC227" s="38"/>
      <c r="AD227" s="39"/>
      <c r="AE227" s="38"/>
      <c r="AF227" s="39"/>
      <c r="AG227" s="38"/>
      <c r="AH227" s="39"/>
      <c r="AI227" s="38"/>
      <c r="AJ227" s="39"/>
      <c r="AK227" s="40"/>
      <c r="AL227" s="37"/>
      <c r="AM227" s="40"/>
      <c r="AN227" s="37"/>
      <c r="AO227" s="108"/>
      <c r="AP227" s="39"/>
      <c r="AQ227" s="169"/>
      <c r="AR227" s="171"/>
      <c r="AS227" s="43"/>
      <c r="AT227" s="43"/>
      <c r="AU227" s="43"/>
      <c r="AV227" s="43"/>
      <c r="AW227" s="43"/>
      <c r="AX227" s="43"/>
      <c r="AY227" s="43"/>
      <c r="AZ227" s="43"/>
      <c r="BA227" s="43"/>
      <c r="BB227" s="43"/>
      <c r="BC227" s="43"/>
      <c r="BD227" s="10"/>
      <c r="BE227" s="10"/>
      <c r="BF227" s="10"/>
      <c r="BG227" s="10"/>
      <c r="CA227" s="5" t="str">
        <f>IF(B227&lt;   C227,"* El total de Reactivos NO DEBE ser superior al total de Procesados. ","")</f>
        <v/>
      </c>
      <c r="CB227" s="5" t="str">
        <f>IF(B227&lt;&gt; AL227+ AM227,"* La suma de las columnas Sexo DEBE SER IGUAL a los Procesados. ","")</f>
        <v/>
      </c>
      <c r="CC227" s="5" t="str">
        <f>IF(B227&lt;  AN227+ AO227,"* La suma de las columna Trans NO DEBE ser superior al total de Procesados. ","")</f>
        <v/>
      </c>
      <c r="CD227" s="5" t="str">
        <f>IF(B227&lt;  AP227,"* La columna Pueblos Originarios NO DEBE ser superior al total de Procesados. ","")</f>
        <v/>
      </c>
      <c r="CE227" s="5" t="str">
        <f>IF(B227&lt;  AQ227,"* La columna Migrantes NO DEBE ser superior al total de Procesados. ","")</f>
        <v/>
      </c>
      <c r="CF227" s="5" t="str">
        <f>IF(D227&lt;E227,"* Los exámenes Reactivos de 0 a 4 años años NO DEBEN ser mayor a los Exámenes Procesados de la misma edad. ","")</f>
        <v/>
      </c>
      <c r="CG227" s="5" t="str">
        <f>IF(F227&lt;G227,"* Los exámenes Reactivos de 5 a 9 años años NO DEBEN ser mayor a los Exámenes Procesados de la misma edad. ","")</f>
        <v/>
      </c>
      <c r="CH227" s="5" t="str">
        <f>IF(H227&lt;I227,"* Los exámenes Reactivos de 10 a 14 años años NO DEBEN ser mayor a los Exámenes Procesados de la misma edad. ","")</f>
        <v/>
      </c>
      <c r="CI227" s="5" t="str">
        <f>IF(J227&lt;K227,"* Los exámenes Reactivos de 15 a 19 años años NO DEBEN ser mayor a los Exámenes Procesados de la misma edad. ","")</f>
        <v/>
      </c>
      <c r="CJ227" s="5" t="str">
        <f>IF(L227&lt;M227,"* Los exámenes Reactivos de 20 a 24 años años NO DEBEN ser mayor a los Exámenes Procesados de la misma edad. ","")</f>
        <v/>
      </c>
      <c r="CK227" s="5" t="str">
        <f>IF(N227&lt;O227,"* Los exámenes Reactivos de 25 a 29 años años NO DEBEN ser mayor a los Exámenes Procesados de la misma edad. ","")</f>
        <v/>
      </c>
      <c r="CL227" s="5" t="str">
        <f>IF(P227&lt;Q227,"* Los exámenes Reactivos de 30 a 34 años años NO DEBEN ser mayor a los Exámenes Procesados de la misma edad. ","")</f>
        <v/>
      </c>
      <c r="CM227" s="5" t="str">
        <f>IF(R227&lt;S227,"* Los exámenes Reactivos de 35 a 39 años años NO DEBEN ser mayor a los Exámenes Procesados de la misma edad. ","")</f>
        <v/>
      </c>
      <c r="CN227" s="5" t="str">
        <f>IF(T227&lt;U227,"* Los exámenes Reactivos de 40 a 44 años años NO DEBEN ser mayor a los Exámenes Procesados de la misma edad. ","")</f>
        <v/>
      </c>
      <c r="CO227" s="5" t="str">
        <f>IF(V227&lt;W227,"* Los exámenes Reactivos de 45 a 49 años años NO DEBEN ser mayor a los Exámenes Procesados de la misma edad. ","")</f>
        <v/>
      </c>
      <c r="CP227" s="5" t="str">
        <f>IF(X227&lt;Y227,"* Los exámenes Reactivos de 50 a 54 años años NO DEBEN ser mayor a los Exámenes Procesados de la misma edad. ","")</f>
        <v/>
      </c>
      <c r="CQ227" s="5" t="str">
        <f>IF(Z227&lt;AA227,"* Los exámenes Reactivos de 55 a 59 años años NO DEBEN ser mayor a los Exámenes Procesados de la misma edad. ","")</f>
        <v/>
      </c>
      <c r="CR227" s="5" t="str">
        <f>IF(AB227&lt;AC227,"* Los exámenes Reactivos de 60 a 64 años años NO DEBEN ser mayor a los Exámenes Procesados de la misma edad. ","")</f>
        <v/>
      </c>
      <c r="CS227" s="5" t="str">
        <f>IF(AD227&lt;AE227,"* Los exámenes Reactivos de 65 a 69 años años NO DEBEN ser mayor a los Exámenes Procesados de la misma edad. ","")</f>
        <v/>
      </c>
      <c r="CT227" s="5" t="str">
        <f>IF(AF227&lt;AG227,"* Los exámenes Reactivos de 70 a 74 años años NO DEBEN ser mayor a los Exámenes Procesados de la misma edad. ","")</f>
        <v/>
      </c>
      <c r="CU227" s="5" t="str">
        <f>IF(AH227&lt;AI227,"* Los exámenes Reactivos de 75 a 79 años años NO DEBEN ser mayor a los Exámenes Procesados de la misma edad. ","")</f>
        <v/>
      </c>
      <c r="CV227" s="5" t="str">
        <f>IF(AJ227&lt;AK227,"* Los exámenes Reactivos de 80 y más años años NO DEBEN ser mayor a los Exámenes Procesados de la misma edad. ","")</f>
        <v/>
      </c>
      <c r="DF227" s="6">
        <f>IF(D227&lt;E227,1,0)</f>
        <v>0</v>
      </c>
      <c r="DG227" s="6">
        <f>IF(F227&lt;G227,1,0)</f>
        <v>0</v>
      </c>
      <c r="DH227" s="6">
        <f>IF(H227&lt;I227,1,0)</f>
        <v>0</v>
      </c>
      <c r="DI227" s="6">
        <f>IF(J227&lt;K227,1,0)</f>
        <v>0</v>
      </c>
      <c r="DJ227" s="6">
        <f>IF(L227&lt;M227,1,0)</f>
        <v>0</v>
      </c>
      <c r="DK227" s="6">
        <f>IF(N227&lt;O227,1,0)</f>
        <v>0</v>
      </c>
      <c r="DL227" s="6">
        <f>IF(P227&lt;Q227,1,0)</f>
        <v>0</v>
      </c>
      <c r="DM227" s="6">
        <f>IF(R227&lt;S227,1,0)</f>
        <v>0</v>
      </c>
      <c r="DN227" s="6">
        <f>IF(T227&lt;U227,1,0)</f>
        <v>0</v>
      </c>
      <c r="DO227" s="6">
        <f>IF(V227&lt;W227,1,0)</f>
        <v>0</v>
      </c>
      <c r="DP227" s="6">
        <f>IF(X227&lt;Y227,1,0)</f>
        <v>0</v>
      </c>
      <c r="DQ227" s="6">
        <f>IF(Z227&lt;AA227,1,0)</f>
        <v>0</v>
      </c>
      <c r="DR227" s="6">
        <f>IF(AB227&lt;AC227,1,0)</f>
        <v>0</v>
      </c>
      <c r="DS227" s="6">
        <f>IF(AD227&lt;AE227,1,0)</f>
        <v>0</v>
      </c>
      <c r="DT227" s="6">
        <f>IF(AF227&lt;AG227,1,0)</f>
        <v>0</v>
      </c>
      <c r="DU227" s="6">
        <f>IF(AH227&lt;AI227,1,0)</f>
        <v>0</v>
      </c>
      <c r="DV227" s="6">
        <f>IF(AJ227&lt;AK227,1,0)</f>
        <v>0</v>
      </c>
      <c r="DZ227" s="6">
        <v>0</v>
      </c>
    </row>
    <row r="228" spans="1:130" x14ac:dyDescent="0.25">
      <c r="A228" s="302" t="s">
        <v>108</v>
      </c>
      <c r="B228" s="47">
        <f t="shared" si="427"/>
        <v>18</v>
      </c>
      <c r="C228" s="48">
        <f t="shared" si="427"/>
        <v>0</v>
      </c>
      <c r="D228" s="37"/>
      <c r="E228" s="38"/>
      <c r="F228" s="39"/>
      <c r="G228" s="38"/>
      <c r="H228" s="39"/>
      <c r="I228" s="38"/>
      <c r="J228" s="39">
        <v>1</v>
      </c>
      <c r="K228" s="38">
        <v>0</v>
      </c>
      <c r="L228" s="39">
        <v>3</v>
      </c>
      <c r="M228" s="38">
        <v>0</v>
      </c>
      <c r="N228" s="39">
        <v>1</v>
      </c>
      <c r="O228" s="38">
        <v>0</v>
      </c>
      <c r="P228" s="39">
        <v>2</v>
      </c>
      <c r="Q228" s="38">
        <v>0</v>
      </c>
      <c r="R228" s="39">
        <v>4</v>
      </c>
      <c r="S228" s="38">
        <v>0</v>
      </c>
      <c r="T228" s="39">
        <v>3</v>
      </c>
      <c r="U228" s="38">
        <v>0</v>
      </c>
      <c r="V228" s="39">
        <v>0</v>
      </c>
      <c r="W228" s="38">
        <v>0</v>
      </c>
      <c r="X228" s="39">
        <v>1</v>
      </c>
      <c r="Y228" s="38">
        <v>0</v>
      </c>
      <c r="Z228" s="39">
        <v>1</v>
      </c>
      <c r="AA228" s="38">
        <v>0</v>
      </c>
      <c r="AB228" s="39">
        <v>1</v>
      </c>
      <c r="AC228" s="38">
        <v>0</v>
      </c>
      <c r="AD228" s="39">
        <v>1</v>
      </c>
      <c r="AE228" s="38">
        <v>0</v>
      </c>
      <c r="AF228" s="39"/>
      <c r="AG228" s="38"/>
      <c r="AH228" s="39"/>
      <c r="AI228" s="38"/>
      <c r="AJ228" s="39"/>
      <c r="AK228" s="40"/>
      <c r="AL228" s="37">
        <v>15</v>
      </c>
      <c r="AM228" s="40">
        <v>3</v>
      </c>
      <c r="AN228" s="37">
        <v>0</v>
      </c>
      <c r="AO228" s="108">
        <v>0</v>
      </c>
      <c r="AP228" s="39">
        <v>0</v>
      </c>
      <c r="AQ228" s="169">
        <v>0</v>
      </c>
      <c r="AR228" s="171"/>
      <c r="AS228" s="43"/>
      <c r="AT228" s="43"/>
      <c r="AU228" s="43"/>
      <c r="AV228" s="43"/>
      <c r="AW228" s="43"/>
      <c r="AX228" s="43"/>
      <c r="AY228" s="43"/>
      <c r="AZ228" s="43"/>
      <c r="BA228" s="43"/>
      <c r="BB228" s="43"/>
      <c r="BC228" s="43"/>
      <c r="BD228" s="10"/>
      <c r="BE228" s="10"/>
      <c r="BF228" s="10"/>
      <c r="BG228" s="10"/>
      <c r="CA228" s="5" t="str">
        <f>IF(B228&lt;   C228,"* El total de Reactivos NO DEBE ser superior al total de Procesados. ","")</f>
        <v/>
      </c>
      <c r="CB228" s="5" t="str">
        <f>IF(B228&lt;&gt; AL228+ AM228,"* La suma de las columnas Sexo DEBE SER IGUAL a los Procesados. ","")</f>
        <v/>
      </c>
      <c r="CC228" s="5" t="str">
        <f>IF(B228&lt;  AN228+ AO228,"* La suma de las columna Trans NO DEBE ser superior al total de Procesados. ","")</f>
        <v/>
      </c>
      <c r="CD228" s="5" t="str">
        <f>IF(B228&lt;  AP228,"* La columna Pueblos Originarios NO DEBE ser superior al total de Procesados. ","")</f>
        <v/>
      </c>
      <c r="CE228" s="5" t="str">
        <f>IF(B228&lt;  AQ228,"* La columna Migrantes NO DEBE ser superior al total de Procesados. ","")</f>
        <v/>
      </c>
      <c r="CF228" s="5" t="str">
        <f>IF(D228&lt;E228,"* Los exámenes Reactivos de 0 a 4 años años NO DEBEN ser mayor a los Exámenes Procesados de la misma edad. ","")</f>
        <v/>
      </c>
      <c r="CG228" s="5" t="str">
        <f>IF(F228&lt;G228,"* Los exámenes Reactivos de 5 a 9 años años NO DEBEN ser mayor a los Exámenes Procesados de la misma edad. ","")</f>
        <v/>
      </c>
      <c r="CH228" s="5" t="str">
        <f>IF(H228&lt;I228,"* Los exámenes Reactivos de 10 a 14 años años NO DEBEN ser mayor a los Exámenes Procesados de la misma edad. ","")</f>
        <v/>
      </c>
      <c r="CI228" s="5" t="str">
        <f>IF(J228&lt;K228,"* Los exámenes Reactivos de 15 a 19 años años NO DEBEN ser mayor a los Exámenes Procesados de la misma edad. ","")</f>
        <v/>
      </c>
      <c r="CJ228" s="5" t="str">
        <f>IF(L228&lt;M228,"* Los exámenes Reactivos de 20 a 24 años años NO DEBEN ser mayor a los Exámenes Procesados de la misma edad. ","")</f>
        <v/>
      </c>
      <c r="CK228" s="5" t="str">
        <f>IF(N228&lt;O228,"* Los exámenes Reactivos de 25 a 29 años años NO DEBEN ser mayor a los Exámenes Procesados de la misma edad. ","")</f>
        <v/>
      </c>
      <c r="CL228" s="5" t="str">
        <f>IF(P228&lt;Q228,"* Los exámenes Reactivos de 30 a 34 años años NO DEBEN ser mayor a los Exámenes Procesados de la misma edad. ","")</f>
        <v/>
      </c>
      <c r="CM228" s="5" t="str">
        <f>IF(R228&lt;S228,"* Los exámenes Reactivos de 35 a 39 años años NO DEBEN ser mayor a los Exámenes Procesados de la misma edad. ","")</f>
        <v/>
      </c>
      <c r="CN228" s="5" t="str">
        <f>IF(T228&lt;U228,"* Los exámenes Reactivos de 40 a 44 años años NO DEBEN ser mayor a los Exámenes Procesados de la misma edad. ","")</f>
        <v/>
      </c>
      <c r="CO228" s="5" t="str">
        <f>IF(V228&lt;W228,"* Los exámenes Reactivos de 45 a 49 años años NO DEBEN ser mayor a los Exámenes Procesados de la misma edad. ","")</f>
        <v/>
      </c>
      <c r="CP228" s="5" t="str">
        <f>IF(X228&lt;Y228,"* Los exámenes Reactivos de 50 a 54 años años NO DEBEN ser mayor a los Exámenes Procesados de la misma edad. ","")</f>
        <v/>
      </c>
      <c r="CQ228" s="5" t="str">
        <f>IF(Z228&lt;AA228,"* Los exámenes Reactivos de 55 a 59 años años NO DEBEN ser mayor a los Exámenes Procesados de la misma edad. ","")</f>
        <v/>
      </c>
      <c r="CR228" s="5" t="str">
        <f>IF(AB228&lt;AC228,"* Los exámenes Reactivos de 60 a 64 años años NO DEBEN ser mayor a los Exámenes Procesados de la misma edad. ","")</f>
        <v/>
      </c>
      <c r="CS228" s="5" t="str">
        <f>IF(AD228&lt;AE228,"* Los exámenes Reactivos de 65 a 69 años años NO DEBEN ser mayor a los Exámenes Procesados de la misma edad. ","")</f>
        <v/>
      </c>
      <c r="CT228" s="5" t="str">
        <f>IF(AF228&lt;AG228,"* Los exámenes Reactivos de 70 a 74 años años NO DEBEN ser mayor a los Exámenes Procesados de la misma edad. ","")</f>
        <v/>
      </c>
      <c r="CU228" s="5" t="str">
        <f>IF(AH228&lt;AI228,"* Los exámenes Reactivos de 75 a 79 años años NO DEBEN ser mayor a los Exámenes Procesados de la misma edad. ","")</f>
        <v/>
      </c>
      <c r="CV228" s="5" t="str">
        <f>IF(AJ228&lt;AK228,"* Los exámenes Reactivos de 80 y más años años NO DEBEN ser mayor a los Exámenes Procesados de la misma edad. ","")</f>
        <v/>
      </c>
      <c r="DF228" s="6">
        <f>IF(D228&lt;E228,1,0)</f>
        <v>0</v>
      </c>
      <c r="DG228" s="6">
        <f>IF(F228&lt;G228,1,0)</f>
        <v>0</v>
      </c>
      <c r="DH228" s="6">
        <f>IF(H228&lt;I228,1,0)</f>
        <v>0</v>
      </c>
      <c r="DI228" s="6">
        <f>IF(J228&lt;K228,1,0)</f>
        <v>0</v>
      </c>
      <c r="DJ228" s="6">
        <f>IF(L228&lt;M228,1,0)</f>
        <v>0</v>
      </c>
      <c r="DK228" s="6">
        <f>IF(N228&lt;O228,1,0)</f>
        <v>0</v>
      </c>
      <c r="DL228" s="6">
        <f>IF(P228&lt;Q228,1,0)</f>
        <v>0</v>
      </c>
      <c r="DM228" s="6">
        <f>IF(R228&lt;S228,1,0)</f>
        <v>0</v>
      </c>
      <c r="DN228" s="6">
        <f>IF(T228&lt;U228,1,0)</f>
        <v>0</v>
      </c>
      <c r="DO228" s="6">
        <f>IF(V228&lt;W228,1,0)</f>
        <v>0</v>
      </c>
      <c r="DP228" s="6">
        <f>IF(X228&lt;Y228,1,0)</f>
        <v>0</v>
      </c>
      <c r="DQ228" s="6">
        <f>IF(Z228&lt;AA228,1,0)</f>
        <v>0</v>
      </c>
      <c r="DR228" s="6">
        <f>IF(AB228&lt;AC228,1,0)</f>
        <v>0</v>
      </c>
      <c r="DS228" s="6">
        <f>IF(AD228&lt;AE228,1,0)</f>
        <v>0</v>
      </c>
      <c r="DT228" s="6">
        <f>IF(AF228&lt;AG228,1,0)</f>
        <v>0</v>
      </c>
      <c r="DU228" s="6">
        <f>IF(AH228&lt;AI228,1,0)</f>
        <v>0</v>
      </c>
      <c r="DV228" s="6">
        <f>IF(AJ228&lt;AK228,1,0)</f>
        <v>0</v>
      </c>
      <c r="DZ228" s="6">
        <v>0</v>
      </c>
    </row>
    <row r="229" spans="1:130" ht="22.5" x14ac:dyDescent="0.25">
      <c r="A229" s="303" t="s">
        <v>109</v>
      </c>
      <c r="B229" s="47">
        <f t="shared" si="427"/>
        <v>0</v>
      </c>
      <c r="C229" s="48">
        <f t="shared" si="427"/>
        <v>0</v>
      </c>
      <c r="D229" s="37"/>
      <c r="E229" s="38"/>
      <c r="F229" s="39"/>
      <c r="G229" s="38"/>
      <c r="H229" s="39"/>
      <c r="I229" s="38"/>
      <c r="J229" s="39"/>
      <c r="K229" s="38"/>
      <c r="L229" s="39"/>
      <c r="M229" s="38"/>
      <c r="N229" s="39"/>
      <c r="O229" s="38"/>
      <c r="P229" s="39"/>
      <c r="Q229" s="38"/>
      <c r="R229" s="39"/>
      <c r="S229" s="38"/>
      <c r="T229" s="39"/>
      <c r="U229" s="38"/>
      <c r="V229" s="39"/>
      <c r="W229" s="38"/>
      <c r="X229" s="39"/>
      <c r="Y229" s="38"/>
      <c r="Z229" s="39"/>
      <c r="AA229" s="38"/>
      <c r="AB229" s="39"/>
      <c r="AC229" s="38"/>
      <c r="AD229" s="39"/>
      <c r="AE229" s="38"/>
      <c r="AF229" s="39"/>
      <c r="AG229" s="38"/>
      <c r="AH229" s="39"/>
      <c r="AI229" s="38"/>
      <c r="AJ229" s="39"/>
      <c r="AK229" s="40"/>
      <c r="AL229" s="37"/>
      <c r="AM229" s="40"/>
      <c r="AN229" s="37"/>
      <c r="AO229" s="108"/>
      <c r="AP229" s="39"/>
      <c r="AQ229" s="169"/>
      <c r="AR229" s="171"/>
      <c r="AS229" s="43"/>
      <c r="AT229" s="43"/>
      <c r="AU229" s="43"/>
      <c r="AV229" s="43"/>
      <c r="AW229" s="43"/>
      <c r="AX229" s="43"/>
      <c r="AY229" s="43"/>
      <c r="AZ229" s="43"/>
      <c r="BA229" s="43"/>
      <c r="BB229" s="43"/>
      <c r="BC229" s="43"/>
      <c r="BD229" s="10"/>
      <c r="BE229" s="10"/>
      <c r="BF229" s="10"/>
      <c r="BG229" s="10"/>
      <c r="CA229" s="5" t="str">
        <f t="shared" si="428"/>
        <v/>
      </c>
      <c r="CB229" s="5" t="str">
        <f t="shared" si="429"/>
        <v/>
      </c>
      <c r="CC229" s="5" t="str">
        <f t="shared" si="430"/>
        <v/>
      </c>
      <c r="CD229" s="5" t="str">
        <f t="shared" si="431"/>
        <v/>
      </c>
      <c r="CE229" s="5" t="str">
        <f t="shared" si="432"/>
        <v/>
      </c>
      <c r="CF229" s="5" t="str">
        <f t="shared" si="433"/>
        <v/>
      </c>
      <c r="CG229" s="5" t="str">
        <f t="shared" si="434"/>
        <v/>
      </c>
      <c r="CH229" s="5" t="str">
        <f t="shared" si="435"/>
        <v/>
      </c>
      <c r="CI229" s="5" t="str">
        <f t="shared" si="436"/>
        <v/>
      </c>
      <c r="CJ229" s="5" t="str">
        <f t="shared" si="437"/>
        <v/>
      </c>
      <c r="CK229" s="5" t="str">
        <f t="shared" si="438"/>
        <v/>
      </c>
      <c r="CL229" s="5" t="str">
        <f t="shared" si="439"/>
        <v/>
      </c>
      <c r="CM229" s="5" t="str">
        <f t="shared" si="440"/>
        <v/>
      </c>
      <c r="CN229" s="5" t="str">
        <f t="shared" si="441"/>
        <v/>
      </c>
      <c r="CO229" s="5" t="str">
        <f t="shared" si="442"/>
        <v/>
      </c>
      <c r="CP229" s="5" t="str">
        <f t="shared" si="443"/>
        <v/>
      </c>
      <c r="CQ229" s="5" t="str">
        <f t="shared" si="444"/>
        <v/>
      </c>
      <c r="CR229" s="5" t="str">
        <f t="shared" si="445"/>
        <v/>
      </c>
      <c r="CS229" s="5" t="str">
        <f t="shared" si="446"/>
        <v/>
      </c>
      <c r="CT229" s="5" t="str">
        <f t="shared" si="447"/>
        <v/>
      </c>
      <c r="CU229" s="5" t="str">
        <f t="shared" si="448"/>
        <v/>
      </c>
      <c r="CV229" s="5" t="str">
        <f t="shared" si="449"/>
        <v/>
      </c>
      <c r="DF229" s="6">
        <f t="shared" si="450"/>
        <v>0</v>
      </c>
      <c r="DG229" s="6">
        <f t="shared" si="451"/>
        <v>0</v>
      </c>
      <c r="DH229" s="6">
        <f t="shared" si="452"/>
        <v>0</v>
      </c>
      <c r="DI229" s="6">
        <f t="shared" si="453"/>
        <v>0</v>
      </c>
      <c r="DJ229" s="6">
        <f t="shared" si="454"/>
        <v>0</v>
      </c>
      <c r="DK229" s="6">
        <f t="shared" si="455"/>
        <v>0</v>
      </c>
      <c r="DL229" s="6">
        <f t="shared" si="456"/>
        <v>0</v>
      </c>
      <c r="DM229" s="6">
        <f t="shared" si="457"/>
        <v>0</v>
      </c>
      <c r="DN229" s="6">
        <f t="shared" si="458"/>
        <v>0</v>
      </c>
      <c r="DO229" s="6">
        <f t="shared" si="459"/>
        <v>0</v>
      </c>
      <c r="DP229" s="6">
        <f t="shared" si="460"/>
        <v>0</v>
      </c>
      <c r="DQ229" s="6">
        <f t="shared" si="461"/>
        <v>0</v>
      </c>
      <c r="DR229" s="6">
        <f t="shared" si="462"/>
        <v>0</v>
      </c>
      <c r="DS229" s="6">
        <f t="shared" si="463"/>
        <v>0</v>
      </c>
      <c r="DT229" s="6">
        <f t="shared" si="464"/>
        <v>0</v>
      </c>
      <c r="DU229" s="6">
        <f t="shared" si="465"/>
        <v>0</v>
      </c>
      <c r="DV229" s="6">
        <f t="shared" si="466"/>
        <v>0</v>
      </c>
      <c r="DZ229" s="6">
        <v>0</v>
      </c>
    </row>
    <row r="230" spans="1:130" x14ac:dyDescent="0.25">
      <c r="A230" s="302" t="s">
        <v>110</v>
      </c>
      <c r="B230" s="47">
        <f t="shared" si="427"/>
        <v>0</v>
      </c>
      <c r="C230" s="48">
        <f t="shared" si="427"/>
        <v>0</v>
      </c>
      <c r="D230" s="37"/>
      <c r="E230" s="38"/>
      <c r="F230" s="39"/>
      <c r="G230" s="38"/>
      <c r="H230" s="39"/>
      <c r="I230" s="38"/>
      <c r="J230" s="39"/>
      <c r="K230" s="38"/>
      <c r="L230" s="39"/>
      <c r="M230" s="38"/>
      <c r="N230" s="39"/>
      <c r="O230" s="38"/>
      <c r="P230" s="39"/>
      <c r="Q230" s="38"/>
      <c r="R230" s="39"/>
      <c r="S230" s="38"/>
      <c r="T230" s="39"/>
      <c r="U230" s="38"/>
      <c r="V230" s="39"/>
      <c r="W230" s="38"/>
      <c r="X230" s="39"/>
      <c r="Y230" s="38"/>
      <c r="Z230" s="39"/>
      <c r="AA230" s="38"/>
      <c r="AB230" s="39"/>
      <c r="AC230" s="38"/>
      <c r="AD230" s="39"/>
      <c r="AE230" s="38"/>
      <c r="AF230" s="39"/>
      <c r="AG230" s="38"/>
      <c r="AH230" s="39"/>
      <c r="AI230" s="38"/>
      <c r="AJ230" s="39"/>
      <c r="AK230" s="40"/>
      <c r="AL230" s="37"/>
      <c r="AM230" s="40"/>
      <c r="AN230" s="37"/>
      <c r="AO230" s="108"/>
      <c r="AP230" s="39"/>
      <c r="AQ230" s="169"/>
      <c r="AR230" s="171"/>
      <c r="AS230" s="43"/>
      <c r="AT230" s="43"/>
      <c r="AU230" s="43"/>
      <c r="AV230" s="43"/>
      <c r="AW230" s="43"/>
      <c r="AX230" s="43"/>
      <c r="AY230" s="43"/>
      <c r="AZ230" s="43"/>
      <c r="BA230" s="43"/>
      <c r="BB230" s="43"/>
      <c r="BC230" s="43"/>
      <c r="BD230" s="10"/>
      <c r="BE230" s="10"/>
      <c r="BF230" s="10"/>
      <c r="BG230" s="10"/>
      <c r="CA230" s="5" t="str">
        <f t="shared" si="428"/>
        <v/>
      </c>
      <c r="CB230" s="5" t="str">
        <f t="shared" si="429"/>
        <v/>
      </c>
      <c r="CC230" s="5" t="str">
        <f t="shared" si="430"/>
        <v/>
      </c>
      <c r="CD230" s="5" t="str">
        <f t="shared" si="431"/>
        <v/>
      </c>
      <c r="CE230" s="5" t="str">
        <f t="shared" si="432"/>
        <v/>
      </c>
      <c r="CF230" s="5" t="str">
        <f t="shared" si="433"/>
        <v/>
      </c>
      <c r="CG230" s="5" t="str">
        <f t="shared" si="434"/>
        <v/>
      </c>
      <c r="CH230" s="5" t="str">
        <f t="shared" si="435"/>
        <v/>
      </c>
      <c r="CI230" s="5" t="str">
        <f t="shared" si="436"/>
        <v/>
      </c>
      <c r="CJ230" s="5" t="str">
        <f t="shared" si="437"/>
        <v/>
      </c>
      <c r="CK230" s="5" t="str">
        <f t="shared" si="438"/>
        <v/>
      </c>
      <c r="CL230" s="5" t="str">
        <f t="shared" si="439"/>
        <v/>
      </c>
      <c r="CM230" s="5" t="str">
        <f t="shared" si="440"/>
        <v/>
      </c>
      <c r="CN230" s="5" t="str">
        <f t="shared" si="441"/>
        <v/>
      </c>
      <c r="CO230" s="5" t="str">
        <f t="shared" si="442"/>
        <v/>
      </c>
      <c r="CP230" s="5" t="str">
        <f t="shared" si="443"/>
        <v/>
      </c>
      <c r="CQ230" s="5" t="str">
        <f t="shared" si="444"/>
        <v/>
      </c>
      <c r="CR230" s="5" t="str">
        <f t="shared" si="445"/>
        <v/>
      </c>
      <c r="CS230" s="5" t="str">
        <f t="shared" si="446"/>
        <v/>
      </c>
      <c r="CT230" s="5" t="str">
        <f t="shared" si="447"/>
        <v/>
      </c>
      <c r="CU230" s="5" t="str">
        <f t="shared" si="448"/>
        <v/>
      </c>
      <c r="CV230" s="5" t="str">
        <f t="shared" si="449"/>
        <v/>
      </c>
      <c r="DF230" s="6">
        <f t="shared" si="450"/>
        <v>0</v>
      </c>
      <c r="DG230" s="6">
        <f t="shared" si="451"/>
        <v>0</v>
      </c>
      <c r="DH230" s="6">
        <f t="shared" si="452"/>
        <v>0</v>
      </c>
      <c r="DI230" s="6">
        <f t="shared" si="453"/>
        <v>0</v>
      </c>
      <c r="DJ230" s="6">
        <f t="shared" si="454"/>
        <v>0</v>
      </c>
      <c r="DK230" s="6">
        <f t="shared" si="455"/>
        <v>0</v>
      </c>
      <c r="DL230" s="6">
        <f t="shared" si="456"/>
        <v>0</v>
      </c>
      <c r="DM230" s="6">
        <f t="shared" si="457"/>
        <v>0</v>
      </c>
      <c r="DN230" s="6">
        <f t="shared" si="458"/>
        <v>0</v>
      </c>
      <c r="DO230" s="6">
        <f t="shared" si="459"/>
        <v>0</v>
      </c>
      <c r="DP230" s="6">
        <f t="shared" si="460"/>
        <v>0</v>
      </c>
      <c r="DQ230" s="6">
        <f t="shared" si="461"/>
        <v>0</v>
      </c>
      <c r="DR230" s="6">
        <f t="shared" si="462"/>
        <v>0</v>
      </c>
      <c r="DS230" s="6">
        <f t="shared" si="463"/>
        <v>0</v>
      </c>
      <c r="DT230" s="6">
        <f t="shared" si="464"/>
        <v>0</v>
      </c>
      <c r="DU230" s="6">
        <f t="shared" si="465"/>
        <v>0</v>
      </c>
      <c r="DV230" s="6">
        <f t="shared" si="466"/>
        <v>0</v>
      </c>
      <c r="DZ230" s="6">
        <v>0</v>
      </c>
    </row>
    <row r="231" spans="1:130" x14ac:dyDescent="0.25">
      <c r="A231" s="304" t="s">
        <v>111</v>
      </c>
      <c r="B231" s="299">
        <f t="shared" si="427"/>
        <v>0</v>
      </c>
      <c r="C231" s="57">
        <f t="shared" si="427"/>
        <v>0</v>
      </c>
      <c r="D231" s="58"/>
      <c r="E231" s="59"/>
      <c r="F231" s="60"/>
      <c r="G231" s="59"/>
      <c r="H231" s="60"/>
      <c r="I231" s="59"/>
      <c r="J231" s="60"/>
      <c r="K231" s="59"/>
      <c r="L231" s="60"/>
      <c r="M231" s="59"/>
      <c r="N231" s="60"/>
      <c r="O231" s="59"/>
      <c r="P231" s="60"/>
      <c r="Q231" s="59"/>
      <c r="R231" s="60"/>
      <c r="S231" s="59"/>
      <c r="T231" s="60"/>
      <c r="U231" s="59"/>
      <c r="V231" s="60"/>
      <c r="W231" s="59"/>
      <c r="X231" s="60"/>
      <c r="Y231" s="59"/>
      <c r="Z231" s="60"/>
      <c r="AA231" s="59"/>
      <c r="AB231" s="60"/>
      <c r="AC231" s="59"/>
      <c r="AD231" s="60"/>
      <c r="AE231" s="59"/>
      <c r="AF231" s="60"/>
      <c r="AG231" s="59"/>
      <c r="AH231" s="60"/>
      <c r="AI231" s="59"/>
      <c r="AJ231" s="60"/>
      <c r="AK231" s="62"/>
      <c r="AL231" s="58"/>
      <c r="AM231" s="62"/>
      <c r="AN231" s="58"/>
      <c r="AO231" s="141"/>
      <c r="AP231" s="60"/>
      <c r="AQ231" s="174"/>
      <c r="AR231" s="171"/>
      <c r="AS231" s="43"/>
      <c r="AT231" s="43"/>
      <c r="AU231" s="43"/>
      <c r="AV231" s="43"/>
      <c r="AW231" s="43"/>
      <c r="AX231" s="43"/>
      <c r="AY231" s="43"/>
      <c r="AZ231" s="43"/>
      <c r="BA231" s="43"/>
      <c r="BB231" s="43"/>
      <c r="BC231" s="43"/>
      <c r="BD231" s="10"/>
      <c r="BE231" s="10"/>
      <c r="BF231" s="10"/>
      <c r="BG231" s="10"/>
      <c r="CA231" s="5" t="str">
        <f t="shared" si="428"/>
        <v/>
      </c>
      <c r="CB231" s="5" t="str">
        <f t="shared" si="429"/>
        <v/>
      </c>
      <c r="CC231" s="5" t="str">
        <f t="shared" si="430"/>
        <v/>
      </c>
      <c r="CD231" s="5" t="str">
        <f t="shared" si="431"/>
        <v/>
      </c>
      <c r="CE231" s="5" t="str">
        <f t="shared" si="432"/>
        <v/>
      </c>
      <c r="CF231" s="5" t="str">
        <f t="shared" si="433"/>
        <v/>
      </c>
      <c r="CG231" s="5" t="str">
        <f t="shared" si="434"/>
        <v/>
      </c>
      <c r="CH231" s="5" t="str">
        <f t="shared" si="435"/>
        <v/>
      </c>
      <c r="CI231" s="5" t="str">
        <f t="shared" si="436"/>
        <v/>
      </c>
      <c r="CJ231" s="5" t="str">
        <f t="shared" si="437"/>
        <v/>
      </c>
      <c r="CK231" s="5" t="str">
        <f t="shared" si="438"/>
        <v/>
      </c>
      <c r="CL231" s="5" t="str">
        <f t="shared" si="439"/>
        <v/>
      </c>
      <c r="CM231" s="5" t="str">
        <f t="shared" si="440"/>
        <v/>
      </c>
      <c r="CN231" s="5" t="str">
        <f t="shared" si="441"/>
        <v/>
      </c>
      <c r="CO231" s="5" t="str">
        <f t="shared" si="442"/>
        <v/>
      </c>
      <c r="CP231" s="5" t="str">
        <f t="shared" si="443"/>
        <v/>
      </c>
      <c r="CQ231" s="5" t="str">
        <f t="shared" si="444"/>
        <v/>
      </c>
      <c r="CR231" s="5" t="str">
        <f t="shared" si="445"/>
        <v/>
      </c>
      <c r="CS231" s="5" t="str">
        <f t="shared" si="446"/>
        <v/>
      </c>
      <c r="CT231" s="5" t="str">
        <f t="shared" si="447"/>
        <v/>
      </c>
      <c r="CU231" s="5" t="str">
        <f t="shared" si="448"/>
        <v/>
      </c>
      <c r="CV231" s="5" t="str">
        <f t="shared" si="449"/>
        <v/>
      </c>
      <c r="DF231" s="6">
        <f t="shared" si="450"/>
        <v>0</v>
      </c>
      <c r="DG231" s="6">
        <f t="shared" si="451"/>
        <v>0</v>
      </c>
      <c r="DH231" s="6">
        <f t="shared" si="452"/>
        <v>0</v>
      </c>
      <c r="DI231" s="6">
        <f t="shared" si="453"/>
        <v>0</v>
      </c>
      <c r="DJ231" s="6">
        <f t="shared" si="454"/>
        <v>0</v>
      </c>
      <c r="DK231" s="6">
        <f t="shared" si="455"/>
        <v>0</v>
      </c>
      <c r="DL231" s="6">
        <f t="shared" si="456"/>
        <v>0</v>
      </c>
      <c r="DM231" s="6">
        <f t="shared" si="457"/>
        <v>0</v>
      </c>
      <c r="DN231" s="6">
        <f t="shared" si="458"/>
        <v>0</v>
      </c>
      <c r="DO231" s="6">
        <f t="shared" si="459"/>
        <v>0</v>
      </c>
      <c r="DP231" s="6">
        <f t="shared" si="460"/>
        <v>0</v>
      </c>
      <c r="DQ231" s="6">
        <f t="shared" si="461"/>
        <v>0</v>
      </c>
      <c r="DR231" s="6">
        <f t="shared" si="462"/>
        <v>0</v>
      </c>
      <c r="DS231" s="6">
        <f t="shared" si="463"/>
        <v>0</v>
      </c>
      <c r="DT231" s="6">
        <f t="shared" si="464"/>
        <v>0</v>
      </c>
      <c r="DU231" s="6">
        <f t="shared" si="465"/>
        <v>0</v>
      </c>
      <c r="DV231" s="6">
        <f t="shared" si="466"/>
        <v>0</v>
      </c>
      <c r="DZ231" s="6">
        <v>0</v>
      </c>
    </row>
    <row r="232" spans="1:130" x14ac:dyDescent="0.25">
      <c r="A232" s="160" t="s">
        <v>113</v>
      </c>
      <c r="B232" s="154"/>
      <c r="C232" s="154"/>
      <c r="D232" s="154"/>
      <c r="E232" s="154"/>
      <c r="F232" s="154"/>
      <c r="G232" s="154"/>
      <c r="H232" s="154"/>
      <c r="I232" s="154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</row>
    <row r="233" spans="1:130" ht="15" customHeight="1" x14ac:dyDescent="0.25">
      <c r="A233" s="570" t="s">
        <v>114</v>
      </c>
      <c r="B233" s="571"/>
      <c r="C233" s="576" t="s">
        <v>5</v>
      </c>
      <c r="D233" s="577"/>
      <c r="E233" s="560"/>
      <c r="F233" s="561"/>
      <c r="G233" s="561"/>
      <c r="H233" s="561"/>
      <c r="I233" s="561"/>
      <c r="J233" s="561"/>
      <c r="K233" s="561"/>
      <c r="L233" s="561"/>
      <c r="M233" s="561"/>
      <c r="N233" s="561"/>
      <c r="O233" s="561"/>
      <c r="P233" s="561"/>
      <c r="Q233" s="561"/>
      <c r="R233" s="561"/>
      <c r="S233" s="561"/>
      <c r="T233" s="561"/>
      <c r="U233" s="561"/>
      <c r="V233" s="561"/>
      <c r="W233" s="561"/>
      <c r="X233" s="561"/>
      <c r="Y233" s="561"/>
      <c r="Z233" s="561"/>
      <c r="AA233" s="561"/>
      <c r="AB233" s="561"/>
      <c r="AC233" s="561"/>
      <c r="AD233" s="561"/>
      <c r="AE233" s="561"/>
      <c r="AF233" s="561"/>
      <c r="AG233" s="561"/>
      <c r="AH233" s="561"/>
      <c r="AI233" s="561"/>
      <c r="AJ233" s="562"/>
      <c r="AK233" s="519" t="s">
        <v>78</v>
      </c>
      <c r="AL233" s="517"/>
      <c r="AM233" s="517"/>
      <c r="AN233" s="563"/>
      <c r="AO233" s="517" t="s">
        <v>8</v>
      </c>
      <c r="AP233" s="517"/>
      <c r="AQ233" s="517"/>
      <c r="AR233" s="563"/>
      <c r="AS233" s="558" t="s">
        <v>79</v>
      </c>
      <c r="AT233" s="558"/>
      <c r="AU233" s="558" t="s">
        <v>10</v>
      </c>
      <c r="AV233" s="558"/>
      <c r="AW233" s="514" t="s">
        <v>80</v>
      </c>
      <c r="AX233" s="496"/>
      <c r="AY233" s="10"/>
      <c r="AZ233" s="10"/>
      <c r="BA233" s="10"/>
      <c r="BB233" s="10"/>
      <c r="BC233" s="10"/>
      <c r="BD233" s="10"/>
      <c r="BE233" s="10"/>
      <c r="BF233" s="10"/>
      <c r="BG233" s="10"/>
    </row>
    <row r="234" spans="1:130" ht="15" customHeight="1" x14ac:dyDescent="0.25">
      <c r="A234" s="572"/>
      <c r="B234" s="573"/>
      <c r="C234" s="578"/>
      <c r="D234" s="579"/>
      <c r="E234" s="491" t="s">
        <v>81</v>
      </c>
      <c r="F234" s="485"/>
      <c r="G234" s="491" t="s">
        <v>13</v>
      </c>
      <c r="H234" s="485"/>
      <c r="I234" s="491" t="s">
        <v>14</v>
      </c>
      <c r="J234" s="485"/>
      <c r="K234" s="482" t="s">
        <v>15</v>
      </c>
      <c r="L234" s="505"/>
      <c r="M234" s="482" t="s">
        <v>82</v>
      </c>
      <c r="N234" s="505"/>
      <c r="O234" s="482" t="s">
        <v>83</v>
      </c>
      <c r="P234" s="505"/>
      <c r="Q234" s="482" t="s">
        <v>84</v>
      </c>
      <c r="R234" s="505"/>
      <c r="S234" s="482" t="s">
        <v>19</v>
      </c>
      <c r="T234" s="505"/>
      <c r="U234" s="482" t="s">
        <v>20</v>
      </c>
      <c r="V234" s="505"/>
      <c r="W234" s="483" t="s">
        <v>21</v>
      </c>
      <c r="X234" s="505"/>
      <c r="Y234" s="483" t="s">
        <v>22</v>
      </c>
      <c r="Z234" s="505"/>
      <c r="AA234" s="483" t="s">
        <v>23</v>
      </c>
      <c r="AB234" s="505"/>
      <c r="AC234" s="482" t="s">
        <v>24</v>
      </c>
      <c r="AD234" s="505"/>
      <c r="AE234" s="483" t="s">
        <v>25</v>
      </c>
      <c r="AF234" s="505"/>
      <c r="AG234" s="483" t="s">
        <v>26</v>
      </c>
      <c r="AH234" s="505"/>
      <c r="AI234" s="483" t="s">
        <v>115</v>
      </c>
      <c r="AJ234" s="484"/>
      <c r="AK234" s="528" t="s">
        <v>31</v>
      </c>
      <c r="AL234" s="529"/>
      <c r="AM234" s="530" t="s">
        <v>32</v>
      </c>
      <c r="AN234" s="529"/>
      <c r="AO234" s="530" t="s">
        <v>36</v>
      </c>
      <c r="AP234" s="529"/>
      <c r="AQ234" s="530" t="s">
        <v>35</v>
      </c>
      <c r="AR234" s="529"/>
      <c r="AS234" s="559"/>
      <c r="AT234" s="559"/>
      <c r="AU234" s="559"/>
      <c r="AV234" s="559"/>
      <c r="AW234" s="516"/>
      <c r="AX234" s="498"/>
      <c r="AY234" s="10"/>
      <c r="AZ234" s="10"/>
      <c r="BA234" s="10"/>
      <c r="BB234" s="10"/>
      <c r="BC234" s="10"/>
      <c r="BD234" s="10"/>
      <c r="BE234" s="10"/>
      <c r="BF234" s="10"/>
      <c r="BG234" s="10"/>
    </row>
    <row r="235" spans="1:130" ht="31.5" x14ac:dyDescent="0.25">
      <c r="A235" s="574"/>
      <c r="B235" s="575"/>
      <c r="C235" s="24" t="s">
        <v>33</v>
      </c>
      <c r="D235" s="64" t="s">
        <v>86</v>
      </c>
      <c r="E235" s="18" t="s">
        <v>33</v>
      </c>
      <c r="F235" s="64" t="s">
        <v>86</v>
      </c>
      <c r="G235" s="18" t="s">
        <v>33</v>
      </c>
      <c r="H235" s="64" t="s">
        <v>86</v>
      </c>
      <c r="I235" s="24" t="s">
        <v>33</v>
      </c>
      <c r="J235" s="64" t="s">
        <v>86</v>
      </c>
      <c r="K235" s="24" t="s">
        <v>33</v>
      </c>
      <c r="L235" s="64" t="s">
        <v>86</v>
      </c>
      <c r="M235" s="18" t="s">
        <v>33</v>
      </c>
      <c r="N235" s="64" t="s">
        <v>86</v>
      </c>
      <c r="O235" s="18" t="s">
        <v>33</v>
      </c>
      <c r="P235" s="64" t="s">
        <v>86</v>
      </c>
      <c r="Q235" s="18" t="s">
        <v>33</v>
      </c>
      <c r="R235" s="64" t="s">
        <v>86</v>
      </c>
      <c r="S235" s="18" t="s">
        <v>33</v>
      </c>
      <c r="T235" s="64" t="s">
        <v>86</v>
      </c>
      <c r="U235" s="18" t="s">
        <v>33</v>
      </c>
      <c r="V235" s="64" t="s">
        <v>86</v>
      </c>
      <c r="W235" s="24" t="s">
        <v>33</v>
      </c>
      <c r="X235" s="64" t="s">
        <v>86</v>
      </c>
      <c r="Y235" s="24" t="s">
        <v>33</v>
      </c>
      <c r="Z235" s="64" t="s">
        <v>86</v>
      </c>
      <c r="AA235" s="24" t="s">
        <v>33</v>
      </c>
      <c r="AB235" s="64" t="s">
        <v>86</v>
      </c>
      <c r="AC235" s="18" t="s">
        <v>33</v>
      </c>
      <c r="AD235" s="64" t="s">
        <v>86</v>
      </c>
      <c r="AE235" s="24" t="s">
        <v>33</v>
      </c>
      <c r="AF235" s="64" t="s">
        <v>86</v>
      </c>
      <c r="AG235" s="24" t="s">
        <v>33</v>
      </c>
      <c r="AH235" s="64" t="s">
        <v>86</v>
      </c>
      <c r="AI235" s="24" t="s">
        <v>33</v>
      </c>
      <c r="AJ235" s="64" t="s">
        <v>86</v>
      </c>
      <c r="AK235" s="98" t="s">
        <v>33</v>
      </c>
      <c r="AL235" s="64" t="s">
        <v>86</v>
      </c>
      <c r="AM235" s="24" t="s">
        <v>33</v>
      </c>
      <c r="AN235" s="64" t="s">
        <v>86</v>
      </c>
      <c r="AO235" s="24" t="s">
        <v>33</v>
      </c>
      <c r="AP235" s="64" t="s">
        <v>86</v>
      </c>
      <c r="AQ235" s="24" t="s">
        <v>33</v>
      </c>
      <c r="AR235" s="64" t="s">
        <v>86</v>
      </c>
      <c r="AS235" s="18" t="s">
        <v>33</v>
      </c>
      <c r="AT235" s="294" t="s">
        <v>86</v>
      </c>
      <c r="AU235" s="18" t="s">
        <v>33</v>
      </c>
      <c r="AV235" s="294" t="s">
        <v>86</v>
      </c>
      <c r="AW235" s="24" t="s">
        <v>33</v>
      </c>
      <c r="AX235" s="64" t="s">
        <v>86</v>
      </c>
      <c r="AY235" s="10"/>
      <c r="AZ235" s="10"/>
      <c r="BA235" s="10"/>
      <c r="BB235" s="10"/>
      <c r="BC235" s="10"/>
      <c r="BD235" s="10"/>
      <c r="BE235" s="10"/>
      <c r="BF235" s="10"/>
      <c r="BG235" s="10"/>
    </row>
    <row r="236" spans="1:130" ht="15" customHeight="1" x14ac:dyDescent="0.25">
      <c r="A236" s="475" t="s">
        <v>116</v>
      </c>
      <c r="B236" s="65" t="s">
        <v>87</v>
      </c>
      <c r="C236" s="176">
        <f t="shared" ref="C236:D238" si="467">+M236+O236+Q236+S236+U236+W236+Y236+AA236+AC236</f>
        <v>0</v>
      </c>
      <c r="D236" s="177">
        <f t="shared" si="467"/>
        <v>0</v>
      </c>
      <c r="E236" s="178"/>
      <c r="F236" s="179"/>
      <c r="G236" s="180"/>
      <c r="H236" s="179"/>
      <c r="I236" s="180"/>
      <c r="J236" s="179"/>
      <c r="K236" s="180"/>
      <c r="L236" s="179"/>
      <c r="M236" s="37"/>
      <c r="N236" s="108"/>
      <c r="O236" s="38"/>
      <c r="P236" s="108"/>
      <c r="Q236" s="39"/>
      <c r="R236" s="108"/>
      <c r="S236" s="39"/>
      <c r="T236" s="108"/>
      <c r="U236" s="39"/>
      <c r="V236" s="108"/>
      <c r="W236" s="37"/>
      <c r="X236" s="108"/>
      <c r="Y236" s="37"/>
      <c r="Z236" s="108"/>
      <c r="AA236" s="37"/>
      <c r="AB236" s="108"/>
      <c r="AC236" s="39"/>
      <c r="AD236" s="108"/>
      <c r="AE236" s="41"/>
      <c r="AF236" s="111"/>
      <c r="AG236" s="41"/>
      <c r="AH236" s="111"/>
      <c r="AI236" s="41"/>
      <c r="AJ236" s="181"/>
      <c r="AK236" s="136"/>
      <c r="AL236" s="111"/>
      <c r="AM236" s="37"/>
      <c r="AN236" s="108"/>
      <c r="AO236" s="37"/>
      <c r="AP236" s="108"/>
      <c r="AQ236" s="37"/>
      <c r="AR236" s="108"/>
      <c r="AS236" s="39"/>
      <c r="AT236" s="108"/>
      <c r="AU236" s="39"/>
      <c r="AV236" s="108"/>
      <c r="AW236" s="37"/>
      <c r="AX236" s="108"/>
      <c r="AY236" s="43" t="str">
        <f t="shared" ref="AY236:AY258" si="468">$CA236&amp;$CB236&amp;$CC236&amp;$CD236&amp;$CE236&amp;$CF236&amp;$CG236&amp;$CH236&amp;$CI236&amp;$CJ236&amp;$CK236&amp;$CL236&amp;$CM236&amp;$CN236&amp;$CO236&amp;$CP236&amp;$CQ236&amp;$CR236&amp;$CS236&amp;$CT236&amp;$CU236&amp;$CV236&amp;$CW236&amp;$CX236&amp;$CY236&amp;$CZ236</f>
        <v/>
      </c>
      <c r="AZ236" s="10"/>
      <c r="BA236" s="10"/>
      <c r="BB236" s="10"/>
      <c r="BC236" s="10"/>
      <c r="BD236" s="10"/>
      <c r="BE236" s="10"/>
      <c r="BF236" s="10"/>
      <c r="BG236" s="10"/>
      <c r="CA236" s="44" t="str">
        <f>IF(DA236=1,"* El total de Confirmados Positivos por ISP NO DEBE ser mayor que el total de Procesados. ","")</f>
        <v/>
      </c>
      <c r="CB236" s="44" t="str">
        <f>IF((AK236+AM236)&lt;&gt;C236,"* El Total de Procesados por sexo DEBE ser igual al Total de Procesados. ",IF((AL236+AN236)&lt;&gt;D236,"* El Total de Confirmados por sexo DEBE ser igual al Total de Confirmados. ",""))</f>
        <v/>
      </c>
      <c r="CC236" s="44" t="str">
        <f>IF((AO236+AQ236)&gt;C236,"* El Total de Procesados Trans NO DEBE ser mayor al Total de Procesados. ",IF((AP236+AR236)&gt;D236,"* El Total de Confirmados Trans NO DEBE ser mayor al Total de Confirmados. ",""))</f>
        <v/>
      </c>
      <c r="CD236" s="44" t="str">
        <f>IF(AS236&gt;C236,"* El Total de Pueblos Originarios Procesados NO DEBE ser mayor al Total de Procesados. ",IF(AT236&gt;D236,"* El Total de Pueblos Originarios Confirmados NO DEBE ser mayor al Total de Confirmados. ",""))</f>
        <v/>
      </c>
      <c r="CE236" s="44" t="str">
        <f>IF(AU236&gt;C236,"* El Total de Migrantes Procesados NO DEBE ser mayor al Total de Procesados. ",IF(AV236&gt;D236,"* El Total deMigrantes Confirmados NO DEBE ser mayor al Total de Confirmados. ",""))</f>
        <v/>
      </c>
      <c r="CF236" s="44" t="str">
        <f>IF((M236+O236)&lt;AW236,"* El Total de Procesados de 14-18 años NO DEBE ser mayor al Total de Procesados registrados en los grupos de edad 10 a 14 y 15 a 19 años. ",IF((N236+P236)&lt;AX236,"* El Total de Confirmados de 14-18 años NO DEBE ser mayor al Total de Confirmados registrados en los grupos de edad 10 a 14 y 15 a 19 años. ",""))</f>
        <v/>
      </c>
      <c r="CG236" s="44" t="str">
        <f>IF(DG236=1,CONCATENATE("* Los exámenes positivos de ",$E$158," NO DEBEN ser mayor a los exámenes procesados de la misma edad. "),"")</f>
        <v/>
      </c>
      <c r="CH236" s="44" t="str">
        <f>IF(DH236=1,CONCATENATE("* Los exámenes positivos de ",$G$158," NO DEBEN ser mayor a los exámenes procesados de la misma edad. "),"")</f>
        <v/>
      </c>
      <c r="CI236" s="44" t="str">
        <f>IF(DI236=1,CONCATENATE("* Los exámenes positivos de ",$I$158," NO DEBEN ser mayor a los exámenes procesados de la misma edad. "),"")</f>
        <v/>
      </c>
      <c r="CJ236" s="44" t="str">
        <f>IF(DJ236=1,CONCATENATE("* Los exámenes positivos de ",$K$158," NO DEBEN ser mayor a los exámenes procesados de la misma edad. "),"")</f>
        <v/>
      </c>
      <c r="CK236" s="44" t="str">
        <f>IF(DK236=1,CONCATENATE("* Los exámenes positivos de ",$M$158," NO DEBEN ser mayor a los exámenes procesados de la misma edad. "),"")</f>
        <v/>
      </c>
      <c r="CL236" s="44" t="str">
        <f>IF(DL236=1,CONCATENATE("* Los exámenes positivos de ",$O$158," NO DEBEN ser mayor a los exámenes procesados de la misma edad. "),"")</f>
        <v/>
      </c>
      <c r="CM236" s="44" t="str">
        <f>IF(DM236=1,CONCATENATE("* Los exámenes positivos de ",$Q$158," NO DEBEN ser mayor a los exámenes procesados de la misma edad. "),"")</f>
        <v/>
      </c>
      <c r="CN236" s="44" t="str">
        <f>IF(DN236=1,CONCATENATE("* Los exámenes positivos de ",$S$158," NO DEBEN ser mayor a los exámenes procesados de la misma edad. "),"")</f>
        <v/>
      </c>
      <c r="CO236" s="44" t="str">
        <f>IF(DO236=1,CONCATENATE("* Los exámenes positivos de ",$U$158," NO DEBEN ser mayor a los exámenes procesados de la misma edad. "),"")</f>
        <v/>
      </c>
      <c r="CP236" s="44" t="str">
        <f>IF(DP236=1,CONCATENATE("* Los exámenes positivos de ",$W$158," NO DEBEN ser mayor a los exámenes procesados de la misma edad. "),"")</f>
        <v/>
      </c>
      <c r="CQ236" s="44" t="str">
        <f>IF(DQ236=1,CONCATENATE("* Los exámenes positivos de ",$Y$158," NO DEBEN ser mayor a los exámenes procesados de la misma edad. "),"")</f>
        <v/>
      </c>
      <c r="CR236" s="44" t="str">
        <f>IF(DR236=1,CONCATENATE("* Los exámenes positivos de ",$AA$158," NO DEBEN ser mayor a los exámenes procesados de la misma edad. "),"")</f>
        <v/>
      </c>
      <c r="CS236" s="44" t="str">
        <f>IF(DS236=1,CONCATENATE("* Los exámenes positivos de ",$AC$158," NO DEBEN ser mayor a los exámenes procesados de la misma edad. "),"")</f>
        <v/>
      </c>
      <c r="CT236" s="44" t="str">
        <f>IF(DT236=1,CONCATENATE("* Los exámenes positivos de ",$AE$158," NO DEBEN ser mayor a los exámenes procesados de la misma edad. "),"")</f>
        <v/>
      </c>
      <c r="CU236" s="44" t="str">
        <f>IF(DU236=1,CONCATENATE("* Los exámenes positivos de ",$AG$158," NO DEBEN ser mayor a los exámenes procesados de la misma edad. "),"")</f>
        <v/>
      </c>
      <c r="CV236" s="44" t="str">
        <f>IF(DV236=1,CONCATENATE("* Los exámenes positivos de ",$AI$158," NO DEBEN ser mayor a los exámenes procesados de la misma edad. "),"")</f>
        <v/>
      </c>
      <c r="CW236" s="44" t="str">
        <f>IF(DW236=1,"* No olvide digitar la columna Procesados Trans y/o Pueblos Originarios y/o Migrantes (Digite Cero si no tiene). ","")</f>
        <v/>
      </c>
      <c r="CX236" s="44" t="str">
        <f>IF(DX236=1,"* No olvide digitar la columna Confirmados Trans y/o Pueblos Originarios y/o Migrantes (Digite Cero si no tiene). ","")</f>
        <v/>
      </c>
      <c r="CY236" s="44"/>
      <c r="CZ236" s="44"/>
      <c r="DA236" s="45">
        <f>IF(C236&lt;D236,1,0)</f>
        <v>0</v>
      </c>
      <c r="DB236" s="45">
        <f>IF(OR((AK236+AM236)&lt;&gt;C236,(AL236+AN236)&lt;&gt;D236),1,0)</f>
        <v>0</v>
      </c>
      <c r="DC236" s="45">
        <f>IF(OR((AO236+AQ236)&gt;C236,(AP236+AR236)&gt;D236),1,0)</f>
        <v>0</v>
      </c>
      <c r="DD236" s="45">
        <f>IF(OR(AS236&gt;C236,AT236&gt;D236),1,0)</f>
        <v>0</v>
      </c>
      <c r="DE236" s="45">
        <f>IF(OR(AV236&gt;D236,AU236&gt;C236),1,0)</f>
        <v>0</v>
      </c>
      <c r="DF236" s="45">
        <f>IF(OR((M236+O236)&lt;AW236,(N236+P236)&lt;AX236),1,0)</f>
        <v>0</v>
      </c>
      <c r="DG236" s="45">
        <f>IF(E236&lt;F236,1,0)</f>
        <v>0</v>
      </c>
      <c r="DH236" s="45">
        <f>IF(G236&lt;H236,1,0)</f>
        <v>0</v>
      </c>
      <c r="DI236" s="45">
        <f>IF(I236&lt;J236,1,0)</f>
        <v>0</v>
      </c>
      <c r="DJ236" s="45">
        <f>IF(K236&lt;L236,1,0)</f>
        <v>0</v>
      </c>
      <c r="DK236" s="45">
        <f>IF(M236&lt;N236,1,0)</f>
        <v>0</v>
      </c>
      <c r="DL236" s="45">
        <f>IF(O236&lt;P236,1,0)</f>
        <v>0</v>
      </c>
      <c r="DM236" s="45">
        <f>IF(Q236&lt;R236,1,0)</f>
        <v>0</v>
      </c>
      <c r="DN236" s="45">
        <f>IF(S236&lt;T236,1,0)</f>
        <v>0</v>
      </c>
      <c r="DO236" s="45">
        <f>IF(U236&lt;V236,1,0)</f>
        <v>0</v>
      </c>
      <c r="DP236" s="45">
        <f>IF(W236&lt;X236,1,0)</f>
        <v>0</v>
      </c>
      <c r="DQ236" s="45">
        <f>IF(Y236&lt;Z236,1,0)</f>
        <v>0</v>
      </c>
      <c r="DR236" s="45">
        <f>IF(AA236&lt;AB236,1,0)</f>
        <v>0</v>
      </c>
      <c r="DS236" s="45">
        <f>IF(AC236&lt;AD236,1,0)</f>
        <v>0</v>
      </c>
      <c r="DT236" s="45">
        <f>IF(AE236&lt;AF236,1,0)</f>
        <v>0</v>
      </c>
      <c r="DU236" s="45">
        <f>IF(AG236&lt;AH236,1,0)</f>
        <v>0</v>
      </c>
      <c r="DV236" s="45">
        <f>IF(AI236&lt;AJ236,1,0)</f>
        <v>0</v>
      </c>
      <c r="DW236" s="45">
        <f>IF(AND(C236&lt;&gt;0,OR(AO236="",AQ236="",AS236="",AU236="")),1,0)</f>
        <v>0</v>
      </c>
      <c r="DX236" s="45">
        <f>IF(AND(D236&lt;&gt;0,OR(AP236="",AR236="",AT236="",AV236="")),1,0)</f>
        <v>0</v>
      </c>
    </row>
    <row r="237" spans="1:130" x14ac:dyDescent="0.25">
      <c r="A237" s="476"/>
      <c r="B237" s="66" t="s">
        <v>88</v>
      </c>
      <c r="C237" s="182">
        <f t="shared" si="467"/>
        <v>0</v>
      </c>
      <c r="D237" s="183">
        <f t="shared" si="467"/>
        <v>0</v>
      </c>
      <c r="E237" s="184"/>
      <c r="F237" s="185"/>
      <c r="G237" s="186"/>
      <c r="H237" s="185"/>
      <c r="I237" s="186"/>
      <c r="J237" s="185"/>
      <c r="K237" s="186"/>
      <c r="L237" s="185"/>
      <c r="M237" s="37"/>
      <c r="N237" s="108"/>
      <c r="O237" s="38"/>
      <c r="P237" s="108"/>
      <c r="Q237" s="39"/>
      <c r="R237" s="108"/>
      <c r="S237" s="39"/>
      <c r="T237" s="108"/>
      <c r="U237" s="39"/>
      <c r="V237" s="108"/>
      <c r="W237" s="37"/>
      <c r="X237" s="108"/>
      <c r="Y237" s="37"/>
      <c r="Z237" s="108"/>
      <c r="AA237" s="37"/>
      <c r="AB237" s="108"/>
      <c r="AC237" s="39"/>
      <c r="AD237" s="108"/>
      <c r="AE237" s="41"/>
      <c r="AF237" s="111"/>
      <c r="AG237" s="41"/>
      <c r="AH237" s="111"/>
      <c r="AI237" s="41"/>
      <c r="AJ237" s="181"/>
      <c r="AK237" s="136"/>
      <c r="AL237" s="111"/>
      <c r="AM237" s="37"/>
      <c r="AN237" s="108"/>
      <c r="AO237" s="37"/>
      <c r="AP237" s="108"/>
      <c r="AQ237" s="37"/>
      <c r="AR237" s="108"/>
      <c r="AS237" s="39"/>
      <c r="AT237" s="108"/>
      <c r="AU237" s="39"/>
      <c r="AV237" s="108"/>
      <c r="AW237" s="37"/>
      <c r="AX237" s="108"/>
      <c r="AY237" s="43" t="str">
        <f t="shared" si="468"/>
        <v/>
      </c>
      <c r="AZ237" s="10"/>
      <c r="BA237" s="10"/>
      <c r="BB237" s="10"/>
      <c r="BC237" s="10"/>
      <c r="BD237" s="10"/>
      <c r="BE237" s="10"/>
      <c r="BF237" s="10"/>
      <c r="BG237" s="10"/>
      <c r="CA237" s="44" t="str">
        <f t="shared" ref="CA237:CA258" si="469">IF(DA237=1,"* El total de Confirmados Positivos por ISP NO DEBE ser mayor que el total de Procesados. ","")</f>
        <v/>
      </c>
      <c r="CB237" s="44" t="str">
        <f t="shared" ref="CB237:CB258" si="470">IF((AK237+AM237)&lt;&gt;C237,"* El Total de Procesados por sexo DEBE ser igual al Total de Procesados. ",IF((AL237+AN237)&lt;&gt;D237,"* El Total de Confirmados por sexo DEBE ser igual al Total de Confirmados. ",""))</f>
        <v/>
      </c>
      <c r="CC237" s="44" t="str">
        <f t="shared" ref="CC237:CC258" si="471">IF((AO237+AQ237)&gt;C237,"* El Total de Procesados Trans NO DEBE ser mayor al Total de Procesados. ",IF((AP237+AR237)&gt;D237,"* El Total de Confirmados Trans NO DEBE ser mayor al Total de Confirmados. ",""))</f>
        <v/>
      </c>
      <c r="CD237" s="44" t="str">
        <f t="shared" ref="CD237:CD258" si="472">IF(AS237&gt;C237,"* El Total de Pueblos Originarios Procesados NO DEBE ser mayor al Total de Procesados. ",IF(AT237&gt;D237,"* El Total de Pueblos Originarios Confirmados NO DEBE ser mayor al Total de Confirmados. ",""))</f>
        <v/>
      </c>
      <c r="CE237" s="44" t="str">
        <f t="shared" ref="CE237:CE258" si="473">IF(AU237&gt;C237,"* El Total de Migrantes Procesados NO DEBE ser mayor al Total de Procesados. ",IF(AV237&gt;D237,"* El Total deMigrantes Confirmados NO DEBE ser mayor al Total de Confirmados. ",""))</f>
        <v/>
      </c>
      <c r="CF237" s="44" t="str">
        <f t="shared" ref="CF237:CF258" si="474">IF((M237+O237)&lt;AW237,"* El Total de Procesados de 14-18 años NO DEBE ser mayor al Total de Procesados registrados en los grupos de edad 10 a 14 y 15 a 19 años. ",IF((N237+P237)&lt;AX237,"* El Total de Confirmados de 14-18 años NO DEBE ser mayor al Total de Confirmados registrados en los grupos de edad 10 a 14 y 15 a 19 años. ",""))</f>
        <v/>
      </c>
      <c r="CG237" s="44" t="str">
        <f t="shared" ref="CG237:CG258" si="475">IF(DG237=1,CONCATENATE("* Los exámenes positivos de ",$E$158," NO DEBEN ser mayor a los exámenes procesados de la misma edad. "),"")</f>
        <v/>
      </c>
      <c r="CH237" s="44" t="str">
        <f t="shared" ref="CH237:CH258" si="476">IF(DH237=1,CONCATENATE("* Los exámenes positivos de ",$G$158," NO DEBEN ser mayor a los exámenes procesados de la misma edad. "),"")</f>
        <v/>
      </c>
      <c r="CI237" s="44" t="str">
        <f t="shared" ref="CI237:CI258" si="477">IF(DI237=1,CONCATENATE("* Los exámenes positivos de ",$I$158," NO DEBEN ser mayor a los exámenes procesados de la misma edad. "),"")</f>
        <v/>
      </c>
      <c r="CJ237" s="44" t="str">
        <f t="shared" ref="CJ237:CJ258" si="478">IF(DJ237=1,CONCATENATE("* Los exámenes positivos de ",$K$158," NO DEBEN ser mayor a los exámenes procesados de la misma edad. "),"")</f>
        <v/>
      </c>
      <c r="CK237" s="44" t="str">
        <f t="shared" ref="CK237:CK258" si="479">IF(DK237=1,CONCATENATE("* Los exámenes positivos de ",$M$158," NO DEBEN ser mayor a los exámenes procesados de la misma edad. "),"")</f>
        <v/>
      </c>
      <c r="CL237" s="44" t="str">
        <f t="shared" ref="CL237:CL258" si="480">IF(DL237=1,CONCATENATE("* Los exámenes positivos de ",$O$158," NO DEBEN ser mayor a los exámenes procesados de la misma edad. "),"")</f>
        <v/>
      </c>
      <c r="CM237" s="44" t="str">
        <f t="shared" ref="CM237:CM258" si="481">IF(DM237=1,CONCATENATE("* Los exámenes positivos de ",$Q$158," NO DEBEN ser mayor a los exámenes procesados de la misma edad. "),"")</f>
        <v/>
      </c>
      <c r="CN237" s="44" t="str">
        <f t="shared" ref="CN237:CN258" si="482">IF(DN237=1,CONCATENATE("* Los exámenes positivos de ",$S$158," NO DEBEN ser mayor a los exámenes procesados de la misma edad. "),"")</f>
        <v/>
      </c>
      <c r="CO237" s="44" t="str">
        <f t="shared" ref="CO237:CO258" si="483">IF(DO237=1,CONCATENATE("* Los exámenes positivos de ",$U$158," NO DEBEN ser mayor a los exámenes procesados de la misma edad. "),"")</f>
        <v/>
      </c>
      <c r="CP237" s="44" t="str">
        <f t="shared" ref="CP237:CP258" si="484">IF(DP237=1,CONCATENATE("* Los exámenes positivos de ",$W$158," NO DEBEN ser mayor a los exámenes procesados de la misma edad. "),"")</f>
        <v/>
      </c>
      <c r="CQ237" s="44" t="str">
        <f t="shared" ref="CQ237:CQ258" si="485">IF(DQ237=1,CONCATENATE("* Los exámenes positivos de ",$Y$158," NO DEBEN ser mayor a los exámenes procesados de la misma edad. "),"")</f>
        <v/>
      </c>
      <c r="CR237" s="44" t="str">
        <f t="shared" ref="CR237:CR258" si="486">IF(DR237=1,CONCATENATE("* Los exámenes positivos de ",$AA$158," NO DEBEN ser mayor a los exámenes procesados de la misma edad. "),"")</f>
        <v/>
      </c>
      <c r="CS237" s="44" t="str">
        <f t="shared" ref="CS237:CS258" si="487">IF(DS237=1,CONCATENATE("* Los exámenes positivos de ",$AC$158," NO DEBEN ser mayor a los exámenes procesados de la misma edad. "),"")</f>
        <v/>
      </c>
      <c r="CT237" s="44" t="str">
        <f t="shared" ref="CT237:CT258" si="488">IF(DT237=1,CONCATENATE("* Los exámenes positivos de ",$AE$158," NO DEBEN ser mayor a los exámenes procesados de la misma edad. "),"")</f>
        <v/>
      </c>
      <c r="CU237" s="44" t="str">
        <f t="shared" ref="CU237:CU258" si="489">IF(DU237=1,CONCATENATE("* Los exámenes positivos de ",$AG$158," NO DEBEN ser mayor a los exámenes procesados de la misma edad. "),"")</f>
        <v/>
      </c>
      <c r="CV237" s="44" t="str">
        <f t="shared" ref="CV237:CV258" si="490">IF(DV237=1,CONCATENATE("* Los exámenes positivos de ",$AI$158," NO DEBEN ser mayor a los exámenes procesados de la misma edad. "),"")</f>
        <v/>
      </c>
      <c r="CW237" s="44" t="str">
        <f t="shared" ref="CW237:CW258" si="491">IF(DW237=1,"* No olvide digitar la columna Procesados Trans y/o Pueblos Originarios y/o Migrantes (Digite Cero si no tiene). ","")</f>
        <v/>
      </c>
      <c r="CX237" s="44" t="str">
        <f t="shared" ref="CX237:CX258" si="492">IF(DX237=1,"* No olvide digitar la columna Confirmados Trans y/o Pueblos Originarios y/o Migrantes (Digite Cero si no tiene). ","")</f>
        <v/>
      </c>
      <c r="CY237" s="44"/>
      <c r="CZ237" s="44"/>
      <c r="DA237" s="45">
        <f t="shared" ref="DA237:DA258" si="493">IF(C237&lt;D237,1,0)</f>
        <v>0</v>
      </c>
      <c r="DB237" s="45">
        <f t="shared" ref="DB237:DB258" si="494">IF(OR((AK237+AM237)&lt;&gt;C237,(AL237+AN237)&lt;&gt;D237),1,0)</f>
        <v>0</v>
      </c>
      <c r="DC237" s="45">
        <f t="shared" ref="DC237:DC258" si="495">IF(OR((AO237+AQ237)&gt;C237,(AP237+AR237)&gt;D237),1,0)</f>
        <v>0</v>
      </c>
      <c r="DD237" s="45">
        <f t="shared" ref="DD237:DD258" si="496">IF(OR(AS237&gt;C237,AT237&gt;D237),1,0)</f>
        <v>0</v>
      </c>
      <c r="DE237" s="45">
        <f t="shared" ref="DE237:DE258" si="497">IF(OR(AV237&gt;D237,AU237&gt;C237),1,0)</f>
        <v>0</v>
      </c>
      <c r="DF237" s="45">
        <f t="shared" ref="DF237:DF258" si="498">IF(OR((M237+O237)&lt;AW237,(N237+P237)&lt;AX237),1,0)</f>
        <v>0</v>
      </c>
      <c r="DG237" s="45">
        <f t="shared" ref="DG237:DG258" si="499">IF(E237&lt;F237,1,0)</f>
        <v>0</v>
      </c>
      <c r="DH237" s="45">
        <f t="shared" ref="DH237:DH258" si="500">IF(G237&lt;H237,1,0)</f>
        <v>0</v>
      </c>
      <c r="DI237" s="45">
        <f t="shared" ref="DI237:DI258" si="501">IF(I237&lt;J237,1,0)</f>
        <v>0</v>
      </c>
      <c r="DJ237" s="45">
        <f t="shared" ref="DJ237:DJ258" si="502">IF(K237&lt;L237,1,0)</f>
        <v>0</v>
      </c>
      <c r="DK237" s="45">
        <f t="shared" ref="DK237:DK258" si="503">IF(M237&lt;N237,1,0)</f>
        <v>0</v>
      </c>
      <c r="DL237" s="45">
        <f t="shared" ref="DL237:DL258" si="504">IF(O237&lt;P237,1,0)</f>
        <v>0</v>
      </c>
      <c r="DM237" s="45">
        <f t="shared" ref="DM237:DM258" si="505">IF(Q237&lt;R237,1,0)</f>
        <v>0</v>
      </c>
      <c r="DN237" s="45">
        <f t="shared" ref="DN237:DN258" si="506">IF(S237&lt;T237,1,0)</f>
        <v>0</v>
      </c>
      <c r="DO237" s="45">
        <f t="shared" ref="DO237:DO258" si="507">IF(U237&lt;V237,1,0)</f>
        <v>0</v>
      </c>
      <c r="DP237" s="45">
        <f t="shared" ref="DP237:DP258" si="508">IF(W237&lt;X237,1,0)</f>
        <v>0</v>
      </c>
      <c r="DQ237" s="45">
        <f t="shared" ref="DQ237:DQ258" si="509">IF(Y237&lt;Z237,1,0)</f>
        <v>0</v>
      </c>
      <c r="DR237" s="45">
        <f t="shared" ref="DR237:DR258" si="510">IF(AA237&lt;AB237,1,0)</f>
        <v>0</v>
      </c>
      <c r="DS237" s="45">
        <f t="shared" ref="DS237:DS258" si="511">IF(AC237&lt;AD237,1,0)</f>
        <v>0</v>
      </c>
      <c r="DT237" s="45">
        <f t="shared" ref="DT237:DT258" si="512">IF(AE237&lt;AF237,1,0)</f>
        <v>0</v>
      </c>
      <c r="DU237" s="45">
        <f t="shared" ref="DU237:DU258" si="513">IF(AG237&lt;AH237,1,0)</f>
        <v>0</v>
      </c>
      <c r="DV237" s="45">
        <f t="shared" ref="DV237:DV258" si="514">IF(AI237&lt;AJ237,1,0)</f>
        <v>0</v>
      </c>
      <c r="DW237" s="45">
        <f t="shared" ref="DW237:DX252" si="515">IF(AND(C237&lt;&gt;0,OR(AO237="",AQ237="",AS237="",AU237="")),1,0)</f>
        <v>0</v>
      </c>
      <c r="DX237" s="45">
        <f t="shared" si="515"/>
        <v>0</v>
      </c>
    </row>
    <row r="238" spans="1:130" ht="22.5" x14ac:dyDescent="0.25">
      <c r="A238" s="476"/>
      <c r="B238" s="67" t="s">
        <v>89</v>
      </c>
      <c r="C238" s="182">
        <f t="shared" si="467"/>
        <v>5</v>
      </c>
      <c r="D238" s="183">
        <f t="shared" si="467"/>
        <v>0</v>
      </c>
      <c r="E238" s="184"/>
      <c r="F238" s="185"/>
      <c r="G238" s="186"/>
      <c r="H238" s="185"/>
      <c r="I238" s="186"/>
      <c r="J238" s="185"/>
      <c r="K238" s="186"/>
      <c r="L238" s="185"/>
      <c r="M238" s="187"/>
      <c r="N238" s="188"/>
      <c r="O238" s="38">
        <v>2</v>
      </c>
      <c r="P238" s="108"/>
      <c r="Q238" s="39">
        <v>2</v>
      </c>
      <c r="R238" s="108"/>
      <c r="S238" s="39"/>
      <c r="T238" s="108"/>
      <c r="U238" s="39">
        <v>1</v>
      </c>
      <c r="V238" s="108"/>
      <c r="W238" s="37"/>
      <c r="X238" s="108"/>
      <c r="Y238" s="37"/>
      <c r="Z238" s="108"/>
      <c r="AA238" s="37"/>
      <c r="AB238" s="108"/>
      <c r="AC238" s="39"/>
      <c r="AD238" s="108"/>
      <c r="AE238" s="41"/>
      <c r="AF238" s="111"/>
      <c r="AG238" s="41"/>
      <c r="AH238" s="111"/>
      <c r="AI238" s="41"/>
      <c r="AJ238" s="181"/>
      <c r="AK238" s="136"/>
      <c r="AL238" s="111"/>
      <c r="AM238" s="37">
        <v>5</v>
      </c>
      <c r="AN238" s="108"/>
      <c r="AO238" s="37">
        <v>0</v>
      </c>
      <c r="AP238" s="108">
        <v>0</v>
      </c>
      <c r="AQ238" s="37">
        <v>0</v>
      </c>
      <c r="AR238" s="108">
        <v>0</v>
      </c>
      <c r="AS238" s="39">
        <v>0</v>
      </c>
      <c r="AT238" s="108">
        <v>0</v>
      </c>
      <c r="AU238" s="39">
        <v>0</v>
      </c>
      <c r="AV238" s="108">
        <v>0</v>
      </c>
      <c r="AW238" s="37">
        <v>0</v>
      </c>
      <c r="AX238" s="108">
        <v>0</v>
      </c>
      <c r="AY238" s="43" t="str">
        <f t="shared" si="468"/>
        <v/>
      </c>
      <c r="CA238" s="44" t="str">
        <f t="shared" si="469"/>
        <v/>
      </c>
      <c r="CB238" s="44" t="str">
        <f t="shared" si="470"/>
        <v/>
      </c>
      <c r="CC238" s="44" t="str">
        <f t="shared" si="471"/>
        <v/>
      </c>
      <c r="CD238" s="44" t="str">
        <f t="shared" si="472"/>
        <v/>
      </c>
      <c r="CE238" s="44" t="str">
        <f t="shared" si="473"/>
        <v/>
      </c>
      <c r="CF238" s="44" t="str">
        <f t="shared" si="474"/>
        <v/>
      </c>
      <c r="CG238" s="44" t="str">
        <f t="shared" si="475"/>
        <v/>
      </c>
      <c r="CH238" s="44" t="str">
        <f t="shared" si="476"/>
        <v/>
      </c>
      <c r="CI238" s="44" t="str">
        <f t="shared" si="477"/>
        <v/>
      </c>
      <c r="CJ238" s="44" t="str">
        <f t="shared" si="478"/>
        <v/>
      </c>
      <c r="CK238" s="44" t="str">
        <f t="shared" si="479"/>
        <v/>
      </c>
      <c r="CL238" s="44" t="str">
        <f t="shared" si="480"/>
        <v/>
      </c>
      <c r="CM238" s="44" t="str">
        <f t="shared" si="481"/>
        <v/>
      </c>
      <c r="CN238" s="44" t="str">
        <f t="shared" si="482"/>
        <v/>
      </c>
      <c r="CO238" s="44" t="str">
        <f t="shared" si="483"/>
        <v/>
      </c>
      <c r="CP238" s="44" t="str">
        <f t="shared" si="484"/>
        <v/>
      </c>
      <c r="CQ238" s="44" t="str">
        <f t="shared" si="485"/>
        <v/>
      </c>
      <c r="CR238" s="44" t="str">
        <f t="shared" si="486"/>
        <v/>
      </c>
      <c r="CS238" s="44" t="str">
        <f t="shared" si="487"/>
        <v/>
      </c>
      <c r="CT238" s="44" t="str">
        <f t="shared" si="488"/>
        <v/>
      </c>
      <c r="CU238" s="44" t="str">
        <f t="shared" si="489"/>
        <v/>
      </c>
      <c r="CV238" s="44" t="str">
        <f t="shared" si="490"/>
        <v/>
      </c>
      <c r="CW238" s="44" t="str">
        <f t="shared" si="491"/>
        <v/>
      </c>
      <c r="CX238" s="44" t="str">
        <f t="shared" si="492"/>
        <v/>
      </c>
      <c r="CY238" s="44"/>
      <c r="CZ238" s="44"/>
      <c r="DA238" s="45">
        <f t="shared" si="493"/>
        <v>0</v>
      </c>
      <c r="DB238" s="45">
        <f t="shared" si="494"/>
        <v>0</v>
      </c>
      <c r="DC238" s="45">
        <f t="shared" si="495"/>
        <v>0</v>
      </c>
      <c r="DD238" s="45">
        <f t="shared" si="496"/>
        <v>0</v>
      </c>
      <c r="DE238" s="45">
        <f t="shared" si="497"/>
        <v>0</v>
      </c>
      <c r="DF238" s="45">
        <f t="shared" si="498"/>
        <v>0</v>
      </c>
      <c r="DG238" s="45">
        <f t="shared" si="499"/>
        <v>0</v>
      </c>
      <c r="DH238" s="45">
        <f t="shared" si="500"/>
        <v>0</v>
      </c>
      <c r="DI238" s="45">
        <f t="shared" si="501"/>
        <v>0</v>
      </c>
      <c r="DJ238" s="45">
        <f t="shared" si="502"/>
        <v>0</v>
      </c>
      <c r="DK238" s="45">
        <f t="shared" si="503"/>
        <v>0</v>
      </c>
      <c r="DL238" s="45">
        <f t="shared" si="504"/>
        <v>0</v>
      </c>
      <c r="DM238" s="45">
        <f t="shared" si="505"/>
        <v>0</v>
      </c>
      <c r="DN238" s="45">
        <f t="shared" si="506"/>
        <v>0</v>
      </c>
      <c r="DO238" s="45">
        <f t="shared" si="507"/>
        <v>0</v>
      </c>
      <c r="DP238" s="45">
        <f t="shared" si="508"/>
        <v>0</v>
      </c>
      <c r="DQ238" s="45">
        <f t="shared" si="509"/>
        <v>0</v>
      </c>
      <c r="DR238" s="45">
        <f t="shared" si="510"/>
        <v>0</v>
      </c>
      <c r="DS238" s="45">
        <f t="shared" si="511"/>
        <v>0</v>
      </c>
      <c r="DT238" s="45">
        <f t="shared" si="512"/>
        <v>0</v>
      </c>
      <c r="DU238" s="45">
        <f t="shared" si="513"/>
        <v>0</v>
      </c>
      <c r="DV238" s="45">
        <f t="shared" si="514"/>
        <v>0</v>
      </c>
      <c r="DW238" s="45">
        <f t="shared" si="515"/>
        <v>0</v>
      </c>
      <c r="DX238" s="45">
        <f t="shared" si="515"/>
        <v>0</v>
      </c>
    </row>
    <row r="239" spans="1:130" ht="22.5" x14ac:dyDescent="0.25">
      <c r="A239" s="476"/>
      <c r="B239" s="67" t="s">
        <v>47</v>
      </c>
      <c r="C239" s="182">
        <f>+O239+Q239+S239+U239+W239+Y239+AA239+AC239+AE239+AG239+AI239</f>
        <v>0</v>
      </c>
      <c r="D239" s="183">
        <f>+P239+R239+T239+V239+X239+Z239+AB239+AD239+AF239+AH239+AJ239</f>
        <v>0</v>
      </c>
      <c r="E239" s="184"/>
      <c r="F239" s="185"/>
      <c r="G239" s="186"/>
      <c r="H239" s="185"/>
      <c r="I239" s="186"/>
      <c r="J239" s="185"/>
      <c r="K239" s="186"/>
      <c r="L239" s="185"/>
      <c r="M239" s="189"/>
      <c r="N239" s="190"/>
      <c r="O239" s="37"/>
      <c r="P239" s="108"/>
      <c r="Q239" s="39"/>
      <c r="R239" s="108"/>
      <c r="S239" s="39"/>
      <c r="T239" s="108"/>
      <c r="U239" s="39"/>
      <c r="V239" s="108"/>
      <c r="W239" s="37"/>
      <c r="X239" s="108"/>
      <c r="Y239" s="37"/>
      <c r="Z239" s="108"/>
      <c r="AA239" s="37"/>
      <c r="AB239" s="108"/>
      <c r="AC239" s="39"/>
      <c r="AD239" s="108"/>
      <c r="AE239" s="37"/>
      <c r="AF239" s="108"/>
      <c r="AG239" s="37"/>
      <c r="AH239" s="108"/>
      <c r="AI239" s="37"/>
      <c r="AJ239" s="109"/>
      <c r="AK239" s="107"/>
      <c r="AL239" s="108"/>
      <c r="AM239" s="37"/>
      <c r="AN239" s="108"/>
      <c r="AO239" s="37"/>
      <c r="AP239" s="108"/>
      <c r="AQ239" s="37"/>
      <c r="AR239" s="108"/>
      <c r="AS239" s="39"/>
      <c r="AT239" s="108"/>
      <c r="AU239" s="39"/>
      <c r="AV239" s="108"/>
      <c r="AW239" s="37"/>
      <c r="AX239" s="108"/>
      <c r="AY239" s="43" t="str">
        <f t="shared" si="468"/>
        <v/>
      </c>
      <c r="CA239" s="44" t="str">
        <f t="shared" si="469"/>
        <v/>
      </c>
      <c r="CB239" s="44" t="str">
        <f t="shared" si="470"/>
        <v/>
      </c>
      <c r="CC239" s="44" t="str">
        <f t="shared" si="471"/>
        <v/>
      </c>
      <c r="CD239" s="44" t="str">
        <f t="shared" si="472"/>
        <v/>
      </c>
      <c r="CE239" s="44" t="str">
        <f t="shared" si="473"/>
        <v/>
      </c>
      <c r="CF239" s="44" t="str">
        <f t="shared" si="474"/>
        <v/>
      </c>
      <c r="CG239" s="44" t="str">
        <f t="shared" si="475"/>
        <v/>
      </c>
      <c r="CH239" s="44" t="str">
        <f t="shared" si="476"/>
        <v/>
      </c>
      <c r="CI239" s="44" t="str">
        <f t="shared" si="477"/>
        <v/>
      </c>
      <c r="CJ239" s="44" t="str">
        <f t="shared" si="478"/>
        <v/>
      </c>
      <c r="CK239" s="44" t="str">
        <f t="shared" si="479"/>
        <v/>
      </c>
      <c r="CL239" s="44" t="str">
        <f t="shared" si="480"/>
        <v/>
      </c>
      <c r="CM239" s="44" t="str">
        <f t="shared" si="481"/>
        <v/>
      </c>
      <c r="CN239" s="44" t="str">
        <f t="shared" si="482"/>
        <v/>
      </c>
      <c r="CO239" s="44" t="str">
        <f t="shared" si="483"/>
        <v/>
      </c>
      <c r="CP239" s="44" t="str">
        <f t="shared" si="484"/>
        <v/>
      </c>
      <c r="CQ239" s="44" t="str">
        <f t="shared" si="485"/>
        <v/>
      </c>
      <c r="CR239" s="44" t="str">
        <f t="shared" si="486"/>
        <v/>
      </c>
      <c r="CS239" s="44" t="str">
        <f t="shared" si="487"/>
        <v/>
      </c>
      <c r="CT239" s="44" t="str">
        <f t="shared" si="488"/>
        <v/>
      </c>
      <c r="CU239" s="44" t="str">
        <f t="shared" si="489"/>
        <v/>
      </c>
      <c r="CV239" s="44" t="str">
        <f t="shared" si="490"/>
        <v/>
      </c>
      <c r="CW239" s="44" t="str">
        <f t="shared" si="491"/>
        <v/>
      </c>
      <c r="CX239" s="44" t="str">
        <f t="shared" si="492"/>
        <v/>
      </c>
      <c r="CY239" s="44"/>
      <c r="CZ239" s="44"/>
      <c r="DA239" s="45">
        <f t="shared" si="493"/>
        <v>0</v>
      </c>
      <c r="DB239" s="45">
        <f t="shared" si="494"/>
        <v>0</v>
      </c>
      <c r="DC239" s="45">
        <f t="shared" si="495"/>
        <v>0</v>
      </c>
      <c r="DD239" s="45">
        <f t="shared" si="496"/>
        <v>0</v>
      </c>
      <c r="DE239" s="45">
        <f t="shared" si="497"/>
        <v>0</v>
      </c>
      <c r="DF239" s="45">
        <f t="shared" si="498"/>
        <v>0</v>
      </c>
      <c r="DG239" s="45">
        <f t="shared" si="499"/>
        <v>0</v>
      </c>
      <c r="DH239" s="45">
        <f t="shared" si="500"/>
        <v>0</v>
      </c>
      <c r="DI239" s="45">
        <f t="shared" si="501"/>
        <v>0</v>
      </c>
      <c r="DJ239" s="45">
        <f t="shared" si="502"/>
        <v>0</v>
      </c>
      <c r="DK239" s="45">
        <f t="shared" si="503"/>
        <v>0</v>
      </c>
      <c r="DL239" s="45">
        <f t="shared" si="504"/>
        <v>0</v>
      </c>
      <c r="DM239" s="45">
        <f t="shared" si="505"/>
        <v>0</v>
      </c>
      <c r="DN239" s="45">
        <f t="shared" si="506"/>
        <v>0</v>
      </c>
      <c r="DO239" s="45">
        <f t="shared" si="507"/>
        <v>0</v>
      </c>
      <c r="DP239" s="45">
        <f t="shared" si="508"/>
        <v>0</v>
      </c>
      <c r="DQ239" s="45">
        <f t="shared" si="509"/>
        <v>0</v>
      </c>
      <c r="DR239" s="45">
        <f t="shared" si="510"/>
        <v>0</v>
      </c>
      <c r="DS239" s="45">
        <f t="shared" si="511"/>
        <v>0</v>
      </c>
      <c r="DT239" s="45">
        <f t="shared" si="512"/>
        <v>0</v>
      </c>
      <c r="DU239" s="45">
        <f t="shared" si="513"/>
        <v>0</v>
      </c>
      <c r="DV239" s="45">
        <f t="shared" si="514"/>
        <v>0</v>
      </c>
      <c r="DW239" s="45">
        <f t="shared" si="515"/>
        <v>0</v>
      </c>
      <c r="DX239" s="45">
        <f t="shared" si="515"/>
        <v>0</v>
      </c>
    </row>
    <row r="240" spans="1:130" x14ac:dyDescent="0.25">
      <c r="A240" s="476"/>
      <c r="B240" s="66" t="s">
        <v>90</v>
      </c>
      <c r="C240" s="182">
        <f>+E240+G240+I240+K240+M240+O240+Q240+S240+U240+W240+Y240+AA240+AC240+AE240+AG240+AI240</f>
        <v>0</v>
      </c>
      <c r="D240" s="191">
        <f>+F240+H240+J240+L240+N240+P240+R240+T240+V240+X240+Z240+AB240+AD240+AF240+AH240+AJ240</f>
        <v>0</v>
      </c>
      <c r="E240" s="147"/>
      <c r="F240" s="86"/>
      <c r="G240" s="147"/>
      <c r="H240" s="86"/>
      <c r="I240" s="147"/>
      <c r="J240" s="86"/>
      <c r="K240" s="147"/>
      <c r="L240" s="86"/>
      <c r="M240" s="147"/>
      <c r="N240" s="86"/>
      <c r="O240" s="38"/>
      <c r="P240" s="108"/>
      <c r="Q240" s="39"/>
      <c r="R240" s="108"/>
      <c r="S240" s="39"/>
      <c r="T240" s="108"/>
      <c r="U240" s="39"/>
      <c r="V240" s="108"/>
      <c r="W240" s="37"/>
      <c r="X240" s="108"/>
      <c r="Y240" s="37"/>
      <c r="Z240" s="108"/>
      <c r="AA240" s="37"/>
      <c r="AB240" s="108"/>
      <c r="AC240" s="39"/>
      <c r="AD240" s="108"/>
      <c r="AE240" s="37"/>
      <c r="AF240" s="108"/>
      <c r="AG240" s="37"/>
      <c r="AH240" s="108"/>
      <c r="AI240" s="37"/>
      <c r="AJ240" s="109"/>
      <c r="AK240" s="107"/>
      <c r="AL240" s="108"/>
      <c r="AM240" s="37"/>
      <c r="AN240" s="108"/>
      <c r="AO240" s="37"/>
      <c r="AP240" s="108"/>
      <c r="AQ240" s="37"/>
      <c r="AR240" s="108"/>
      <c r="AS240" s="39"/>
      <c r="AT240" s="108"/>
      <c r="AU240" s="39"/>
      <c r="AV240" s="108"/>
      <c r="AW240" s="37"/>
      <c r="AX240" s="108"/>
      <c r="AY240" s="43" t="str">
        <f t="shared" si="468"/>
        <v/>
      </c>
      <c r="CA240" s="44" t="str">
        <f t="shared" si="469"/>
        <v/>
      </c>
      <c r="CB240" s="44" t="str">
        <f t="shared" si="470"/>
        <v/>
      </c>
      <c r="CC240" s="44" t="str">
        <f t="shared" si="471"/>
        <v/>
      </c>
      <c r="CD240" s="44" t="str">
        <f t="shared" si="472"/>
        <v/>
      </c>
      <c r="CE240" s="44" t="str">
        <f t="shared" si="473"/>
        <v/>
      </c>
      <c r="CF240" s="44" t="str">
        <f t="shared" si="474"/>
        <v/>
      </c>
      <c r="CG240" s="44" t="str">
        <f t="shared" si="475"/>
        <v/>
      </c>
      <c r="CH240" s="44" t="str">
        <f t="shared" si="476"/>
        <v/>
      </c>
      <c r="CI240" s="44" t="str">
        <f t="shared" si="477"/>
        <v/>
      </c>
      <c r="CJ240" s="44" t="str">
        <f t="shared" si="478"/>
        <v/>
      </c>
      <c r="CK240" s="44" t="str">
        <f t="shared" si="479"/>
        <v/>
      </c>
      <c r="CL240" s="44" t="str">
        <f t="shared" si="480"/>
        <v/>
      </c>
      <c r="CM240" s="44" t="str">
        <f t="shared" si="481"/>
        <v/>
      </c>
      <c r="CN240" s="44" t="str">
        <f t="shared" si="482"/>
        <v/>
      </c>
      <c r="CO240" s="44" t="str">
        <f t="shared" si="483"/>
        <v/>
      </c>
      <c r="CP240" s="44" t="str">
        <f t="shared" si="484"/>
        <v/>
      </c>
      <c r="CQ240" s="44" t="str">
        <f t="shared" si="485"/>
        <v/>
      </c>
      <c r="CR240" s="44" t="str">
        <f t="shared" si="486"/>
        <v/>
      </c>
      <c r="CS240" s="44" t="str">
        <f t="shared" si="487"/>
        <v/>
      </c>
      <c r="CT240" s="44" t="str">
        <f t="shared" si="488"/>
        <v/>
      </c>
      <c r="CU240" s="44" t="str">
        <f t="shared" si="489"/>
        <v/>
      </c>
      <c r="CV240" s="44" t="str">
        <f t="shared" si="490"/>
        <v/>
      </c>
      <c r="CW240" s="44" t="str">
        <f t="shared" si="491"/>
        <v/>
      </c>
      <c r="CX240" s="44" t="str">
        <f t="shared" si="492"/>
        <v/>
      </c>
      <c r="CY240" s="44"/>
      <c r="CZ240" s="44"/>
      <c r="DA240" s="45">
        <f t="shared" si="493"/>
        <v>0</v>
      </c>
      <c r="DB240" s="45">
        <f t="shared" si="494"/>
        <v>0</v>
      </c>
      <c r="DC240" s="45">
        <f t="shared" si="495"/>
        <v>0</v>
      </c>
      <c r="DD240" s="45">
        <f t="shared" si="496"/>
        <v>0</v>
      </c>
      <c r="DE240" s="45">
        <f t="shared" si="497"/>
        <v>0</v>
      </c>
      <c r="DF240" s="45">
        <f t="shared" si="498"/>
        <v>0</v>
      </c>
      <c r="DG240" s="45">
        <f t="shared" si="499"/>
        <v>0</v>
      </c>
      <c r="DH240" s="45">
        <f t="shared" si="500"/>
        <v>0</v>
      </c>
      <c r="DI240" s="45">
        <f t="shared" si="501"/>
        <v>0</v>
      </c>
      <c r="DJ240" s="45">
        <f t="shared" si="502"/>
        <v>0</v>
      </c>
      <c r="DK240" s="45">
        <f t="shared" si="503"/>
        <v>0</v>
      </c>
      <c r="DL240" s="45">
        <f t="shared" si="504"/>
        <v>0</v>
      </c>
      <c r="DM240" s="45">
        <f t="shared" si="505"/>
        <v>0</v>
      </c>
      <c r="DN240" s="45">
        <f t="shared" si="506"/>
        <v>0</v>
      </c>
      <c r="DO240" s="45">
        <f t="shared" si="507"/>
        <v>0</v>
      </c>
      <c r="DP240" s="45">
        <f t="shared" si="508"/>
        <v>0</v>
      </c>
      <c r="DQ240" s="45">
        <f t="shared" si="509"/>
        <v>0</v>
      </c>
      <c r="DR240" s="45">
        <f t="shared" si="510"/>
        <v>0</v>
      </c>
      <c r="DS240" s="45">
        <f t="shared" si="511"/>
        <v>0</v>
      </c>
      <c r="DT240" s="45">
        <f t="shared" si="512"/>
        <v>0</v>
      </c>
      <c r="DU240" s="45">
        <f t="shared" si="513"/>
        <v>0</v>
      </c>
      <c r="DV240" s="45">
        <f t="shared" si="514"/>
        <v>0</v>
      </c>
      <c r="DW240" s="45">
        <f t="shared" si="515"/>
        <v>0</v>
      </c>
      <c r="DX240" s="45">
        <f t="shared" si="515"/>
        <v>0</v>
      </c>
    </row>
    <row r="241" spans="1:128" s="9" customFormat="1" ht="33" x14ac:dyDescent="0.25">
      <c r="A241" s="476"/>
      <c r="B241" s="67" t="s">
        <v>91</v>
      </c>
      <c r="C241" s="192">
        <f>+M241+O241+Q241+S241+U241+W241+Y241+AA241+AC241+AE241+AG241+AI241</f>
        <v>0</v>
      </c>
      <c r="D241" s="183">
        <f>+N241+P241+R241+T241+V241+X241+Z241+AB241+AD241+AF241+AH241+AJ241</f>
        <v>0</v>
      </c>
      <c r="E241" s="184"/>
      <c r="F241" s="185"/>
      <c r="G241" s="186"/>
      <c r="H241" s="185"/>
      <c r="I241" s="186"/>
      <c r="J241" s="185"/>
      <c r="K241" s="186"/>
      <c r="L241" s="185"/>
      <c r="M241" s="39"/>
      <c r="N241" s="108"/>
      <c r="O241" s="37"/>
      <c r="P241" s="108"/>
      <c r="Q241" s="39"/>
      <c r="R241" s="108"/>
      <c r="S241" s="39"/>
      <c r="T241" s="108"/>
      <c r="U241" s="39"/>
      <c r="V241" s="108"/>
      <c r="W241" s="37"/>
      <c r="X241" s="108"/>
      <c r="Y241" s="37"/>
      <c r="Z241" s="108"/>
      <c r="AA241" s="37"/>
      <c r="AB241" s="108"/>
      <c r="AC241" s="39"/>
      <c r="AD241" s="108"/>
      <c r="AE241" s="37"/>
      <c r="AF241" s="108"/>
      <c r="AG241" s="37"/>
      <c r="AH241" s="108"/>
      <c r="AI241" s="37"/>
      <c r="AJ241" s="109"/>
      <c r="AK241" s="107"/>
      <c r="AL241" s="108"/>
      <c r="AM241" s="37"/>
      <c r="AN241" s="108"/>
      <c r="AO241" s="37"/>
      <c r="AP241" s="108"/>
      <c r="AQ241" s="37"/>
      <c r="AR241" s="108"/>
      <c r="AS241" s="39"/>
      <c r="AT241" s="108"/>
      <c r="AU241" s="39"/>
      <c r="AV241" s="108"/>
      <c r="AW241" s="37"/>
      <c r="AX241" s="108"/>
      <c r="AY241" s="43" t="str">
        <f t="shared" si="468"/>
        <v/>
      </c>
      <c r="BV241" s="10"/>
      <c r="BW241" s="10"/>
      <c r="BX241" s="11"/>
      <c r="BY241" s="11"/>
      <c r="BZ241" s="11"/>
      <c r="CA241" s="44" t="str">
        <f t="shared" si="469"/>
        <v/>
      </c>
      <c r="CB241" s="44" t="str">
        <f t="shared" si="470"/>
        <v/>
      </c>
      <c r="CC241" s="44" t="str">
        <f t="shared" si="471"/>
        <v/>
      </c>
      <c r="CD241" s="44" t="str">
        <f t="shared" si="472"/>
        <v/>
      </c>
      <c r="CE241" s="44" t="str">
        <f t="shared" si="473"/>
        <v/>
      </c>
      <c r="CF241" s="44" t="str">
        <f t="shared" si="474"/>
        <v/>
      </c>
      <c r="CG241" s="44" t="str">
        <f t="shared" si="475"/>
        <v/>
      </c>
      <c r="CH241" s="44" t="str">
        <f t="shared" si="476"/>
        <v/>
      </c>
      <c r="CI241" s="44" t="str">
        <f t="shared" si="477"/>
        <v/>
      </c>
      <c r="CJ241" s="44" t="str">
        <f t="shared" si="478"/>
        <v/>
      </c>
      <c r="CK241" s="44" t="str">
        <f t="shared" si="479"/>
        <v/>
      </c>
      <c r="CL241" s="44" t="str">
        <f t="shared" si="480"/>
        <v/>
      </c>
      <c r="CM241" s="44" t="str">
        <f t="shared" si="481"/>
        <v/>
      </c>
      <c r="CN241" s="44" t="str">
        <f t="shared" si="482"/>
        <v/>
      </c>
      <c r="CO241" s="44" t="str">
        <f t="shared" si="483"/>
        <v/>
      </c>
      <c r="CP241" s="44" t="str">
        <f t="shared" si="484"/>
        <v/>
      </c>
      <c r="CQ241" s="44" t="str">
        <f t="shared" si="485"/>
        <v/>
      </c>
      <c r="CR241" s="44" t="str">
        <f t="shared" si="486"/>
        <v/>
      </c>
      <c r="CS241" s="44" t="str">
        <f t="shared" si="487"/>
        <v/>
      </c>
      <c r="CT241" s="44" t="str">
        <f t="shared" si="488"/>
        <v/>
      </c>
      <c r="CU241" s="44" t="str">
        <f t="shared" si="489"/>
        <v/>
      </c>
      <c r="CV241" s="44" t="str">
        <f t="shared" si="490"/>
        <v/>
      </c>
      <c r="CW241" s="44" t="str">
        <f t="shared" si="491"/>
        <v/>
      </c>
      <c r="CX241" s="44" t="str">
        <f t="shared" si="492"/>
        <v/>
      </c>
      <c r="CY241" s="44"/>
      <c r="CZ241" s="44"/>
      <c r="DA241" s="45">
        <f t="shared" si="493"/>
        <v>0</v>
      </c>
      <c r="DB241" s="45">
        <f t="shared" si="494"/>
        <v>0</v>
      </c>
      <c r="DC241" s="45">
        <f t="shared" si="495"/>
        <v>0</v>
      </c>
      <c r="DD241" s="45">
        <f t="shared" si="496"/>
        <v>0</v>
      </c>
      <c r="DE241" s="45">
        <f t="shared" si="497"/>
        <v>0</v>
      </c>
      <c r="DF241" s="45">
        <f t="shared" si="498"/>
        <v>0</v>
      </c>
      <c r="DG241" s="45">
        <f t="shared" si="499"/>
        <v>0</v>
      </c>
      <c r="DH241" s="45">
        <f t="shared" si="500"/>
        <v>0</v>
      </c>
      <c r="DI241" s="45">
        <f t="shared" si="501"/>
        <v>0</v>
      </c>
      <c r="DJ241" s="45">
        <f t="shared" si="502"/>
        <v>0</v>
      </c>
      <c r="DK241" s="45">
        <f t="shared" si="503"/>
        <v>0</v>
      </c>
      <c r="DL241" s="45">
        <f t="shared" si="504"/>
        <v>0</v>
      </c>
      <c r="DM241" s="45">
        <f t="shared" si="505"/>
        <v>0</v>
      </c>
      <c r="DN241" s="45">
        <f t="shared" si="506"/>
        <v>0</v>
      </c>
      <c r="DO241" s="45">
        <f t="shared" si="507"/>
        <v>0</v>
      </c>
      <c r="DP241" s="45">
        <f t="shared" si="508"/>
        <v>0</v>
      </c>
      <c r="DQ241" s="45">
        <f t="shared" si="509"/>
        <v>0</v>
      </c>
      <c r="DR241" s="45">
        <f t="shared" si="510"/>
        <v>0</v>
      </c>
      <c r="DS241" s="45">
        <f t="shared" si="511"/>
        <v>0</v>
      </c>
      <c r="DT241" s="45">
        <f t="shared" si="512"/>
        <v>0</v>
      </c>
      <c r="DU241" s="45">
        <f t="shared" si="513"/>
        <v>0</v>
      </c>
      <c r="DV241" s="45">
        <f t="shared" si="514"/>
        <v>0</v>
      </c>
      <c r="DW241" s="45">
        <f t="shared" si="515"/>
        <v>0</v>
      </c>
      <c r="DX241" s="45">
        <f t="shared" si="515"/>
        <v>0</v>
      </c>
    </row>
    <row r="242" spans="1:128" s="9" customFormat="1" x14ac:dyDescent="0.25">
      <c r="A242" s="476"/>
      <c r="B242" s="66" t="s">
        <v>50</v>
      </c>
      <c r="C242" s="182">
        <f>+O242+Q242+S242+U242+W242+Y242+AA242+AC242+AE242+AG242+AI242</f>
        <v>0</v>
      </c>
      <c r="D242" s="183">
        <f>+P242+R242+T242+V242+X242+Z242+AB242+AD242+AF242+AH242+AJ242</f>
        <v>0</v>
      </c>
      <c r="E242" s="184"/>
      <c r="F242" s="185"/>
      <c r="G242" s="186"/>
      <c r="H242" s="185"/>
      <c r="I242" s="186"/>
      <c r="J242" s="185"/>
      <c r="K242" s="186"/>
      <c r="L242" s="185"/>
      <c r="M242" s="193"/>
      <c r="N242" s="194"/>
      <c r="O242" s="37"/>
      <c r="P242" s="108"/>
      <c r="Q242" s="39"/>
      <c r="R242" s="108"/>
      <c r="S242" s="39"/>
      <c r="T242" s="108"/>
      <c r="U242" s="39"/>
      <c r="V242" s="108"/>
      <c r="W242" s="37"/>
      <c r="X242" s="108"/>
      <c r="Y242" s="37"/>
      <c r="Z242" s="108"/>
      <c r="AA242" s="37"/>
      <c r="AB242" s="108"/>
      <c r="AC242" s="39"/>
      <c r="AD242" s="108"/>
      <c r="AE242" s="37"/>
      <c r="AF242" s="108"/>
      <c r="AG242" s="37"/>
      <c r="AH242" s="108"/>
      <c r="AI242" s="37"/>
      <c r="AJ242" s="109"/>
      <c r="AK242" s="107"/>
      <c r="AL242" s="108"/>
      <c r="AM242" s="37"/>
      <c r="AN242" s="108"/>
      <c r="AO242" s="37"/>
      <c r="AP242" s="108"/>
      <c r="AQ242" s="37"/>
      <c r="AR242" s="108"/>
      <c r="AS242" s="39"/>
      <c r="AT242" s="108"/>
      <c r="AU242" s="39"/>
      <c r="AV242" s="108"/>
      <c r="AW242" s="37"/>
      <c r="AX242" s="108"/>
      <c r="AY242" s="43" t="str">
        <f t="shared" si="468"/>
        <v/>
      </c>
      <c r="BV242" s="10"/>
      <c r="BW242" s="10"/>
      <c r="BX242" s="11"/>
      <c r="BY242" s="11"/>
      <c r="BZ242" s="11"/>
      <c r="CA242" s="44" t="str">
        <f t="shared" si="469"/>
        <v/>
      </c>
      <c r="CB242" s="44" t="str">
        <f t="shared" si="470"/>
        <v/>
      </c>
      <c r="CC242" s="44" t="str">
        <f t="shared" si="471"/>
        <v/>
      </c>
      <c r="CD242" s="44" t="str">
        <f t="shared" si="472"/>
        <v/>
      </c>
      <c r="CE242" s="44" t="str">
        <f t="shared" si="473"/>
        <v/>
      </c>
      <c r="CF242" s="44" t="str">
        <f t="shared" si="474"/>
        <v/>
      </c>
      <c r="CG242" s="44" t="str">
        <f t="shared" si="475"/>
        <v/>
      </c>
      <c r="CH242" s="44" t="str">
        <f t="shared" si="476"/>
        <v/>
      </c>
      <c r="CI242" s="44" t="str">
        <f t="shared" si="477"/>
        <v/>
      </c>
      <c r="CJ242" s="44" t="str">
        <f t="shared" si="478"/>
        <v/>
      </c>
      <c r="CK242" s="44" t="str">
        <f t="shared" si="479"/>
        <v/>
      </c>
      <c r="CL242" s="44" t="str">
        <f t="shared" si="480"/>
        <v/>
      </c>
      <c r="CM242" s="44" t="str">
        <f t="shared" si="481"/>
        <v/>
      </c>
      <c r="CN242" s="44" t="str">
        <f t="shared" si="482"/>
        <v/>
      </c>
      <c r="CO242" s="44" t="str">
        <f t="shared" si="483"/>
        <v/>
      </c>
      <c r="CP242" s="44" t="str">
        <f t="shared" si="484"/>
        <v/>
      </c>
      <c r="CQ242" s="44" t="str">
        <f t="shared" si="485"/>
        <v/>
      </c>
      <c r="CR242" s="44" t="str">
        <f t="shared" si="486"/>
        <v/>
      </c>
      <c r="CS242" s="44" t="str">
        <f t="shared" si="487"/>
        <v/>
      </c>
      <c r="CT242" s="44" t="str">
        <f t="shared" si="488"/>
        <v/>
      </c>
      <c r="CU242" s="44" t="str">
        <f t="shared" si="489"/>
        <v/>
      </c>
      <c r="CV242" s="44" t="str">
        <f t="shared" si="490"/>
        <v/>
      </c>
      <c r="CW242" s="44" t="str">
        <f t="shared" si="491"/>
        <v/>
      </c>
      <c r="CX242" s="44" t="str">
        <f t="shared" si="492"/>
        <v/>
      </c>
      <c r="CY242" s="44"/>
      <c r="CZ242" s="44"/>
      <c r="DA242" s="45">
        <f t="shared" si="493"/>
        <v>0</v>
      </c>
      <c r="DB242" s="45">
        <f t="shared" si="494"/>
        <v>0</v>
      </c>
      <c r="DC242" s="45">
        <f t="shared" si="495"/>
        <v>0</v>
      </c>
      <c r="DD242" s="45">
        <f t="shared" si="496"/>
        <v>0</v>
      </c>
      <c r="DE242" s="45">
        <f t="shared" si="497"/>
        <v>0</v>
      </c>
      <c r="DF242" s="45">
        <f t="shared" si="498"/>
        <v>0</v>
      </c>
      <c r="DG242" s="45">
        <f t="shared" si="499"/>
        <v>0</v>
      </c>
      <c r="DH242" s="45">
        <f t="shared" si="500"/>
        <v>0</v>
      </c>
      <c r="DI242" s="45">
        <f t="shared" si="501"/>
        <v>0</v>
      </c>
      <c r="DJ242" s="45">
        <f t="shared" si="502"/>
        <v>0</v>
      </c>
      <c r="DK242" s="45">
        <f t="shared" si="503"/>
        <v>0</v>
      </c>
      <c r="DL242" s="45">
        <f t="shared" si="504"/>
        <v>0</v>
      </c>
      <c r="DM242" s="45">
        <f t="shared" si="505"/>
        <v>0</v>
      </c>
      <c r="DN242" s="45">
        <f t="shared" si="506"/>
        <v>0</v>
      </c>
      <c r="DO242" s="45">
        <f t="shared" si="507"/>
        <v>0</v>
      </c>
      <c r="DP242" s="45">
        <f t="shared" si="508"/>
        <v>0</v>
      </c>
      <c r="DQ242" s="45">
        <f t="shared" si="509"/>
        <v>0</v>
      </c>
      <c r="DR242" s="45">
        <f t="shared" si="510"/>
        <v>0</v>
      </c>
      <c r="DS242" s="45">
        <f t="shared" si="511"/>
        <v>0</v>
      </c>
      <c r="DT242" s="45">
        <f t="shared" si="512"/>
        <v>0</v>
      </c>
      <c r="DU242" s="45">
        <f t="shared" si="513"/>
        <v>0</v>
      </c>
      <c r="DV242" s="45">
        <f t="shared" si="514"/>
        <v>0</v>
      </c>
      <c r="DW242" s="45">
        <f t="shared" si="515"/>
        <v>0</v>
      </c>
      <c r="DX242" s="45">
        <f t="shared" si="515"/>
        <v>0</v>
      </c>
    </row>
    <row r="243" spans="1:128" s="9" customFormat="1" ht="22.5" x14ac:dyDescent="0.25">
      <c r="A243" s="476"/>
      <c r="B243" s="67" t="s">
        <v>92</v>
      </c>
      <c r="C243" s="195">
        <f>+E243+G243+I243+K243+M243+O243+Q243+S243+U243+W243+Y243+AA243+AC243+AE243+AG243+AI243</f>
        <v>0</v>
      </c>
      <c r="D243" s="191">
        <f>+F243+H243+J243+L243+N243+P243+R243+T243+V243+X243+Z243+AB243+AD243+AF243+AH243+AJ243</f>
        <v>0</v>
      </c>
      <c r="E243" s="147"/>
      <c r="F243" s="86"/>
      <c r="G243" s="147"/>
      <c r="H243" s="86"/>
      <c r="I243" s="147"/>
      <c r="J243" s="86"/>
      <c r="K243" s="147"/>
      <c r="L243" s="86"/>
      <c r="M243" s="39"/>
      <c r="N243" s="108"/>
      <c r="O243" s="37"/>
      <c r="P243" s="108"/>
      <c r="Q243" s="39"/>
      <c r="R243" s="108"/>
      <c r="S243" s="39"/>
      <c r="T243" s="108"/>
      <c r="U243" s="39"/>
      <c r="V243" s="108"/>
      <c r="W243" s="37"/>
      <c r="X243" s="108"/>
      <c r="Y243" s="37"/>
      <c r="Z243" s="108"/>
      <c r="AA243" s="37"/>
      <c r="AB243" s="108"/>
      <c r="AC243" s="39"/>
      <c r="AD243" s="108"/>
      <c r="AE243" s="37"/>
      <c r="AF243" s="108"/>
      <c r="AG243" s="37"/>
      <c r="AH243" s="108"/>
      <c r="AI243" s="37"/>
      <c r="AJ243" s="109"/>
      <c r="AK243" s="107"/>
      <c r="AL243" s="108"/>
      <c r="AM243" s="37"/>
      <c r="AN243" s="108"/>
      <c r="AO243" s="37"/>
      <c r="AP243" s="108"/>
      <c r="AQ243" s="37"/>
      <c r="AR243" s="108"/>
      <c r="AS243" s="39"/>
      <c r="AT243" s="108"/>
      <c r="AU243" s="39"/>
      <c r="AV243" s="108"/>
      <c r="AW243" s="37"/>
      <c r="AX243" s="108"/>
      <c r="AY243" s="43" t="str">
        <f t="shared" si="468"/>
        <v/>
      </c>
      <c r="BV243" s="10"/>
      <c r="BW243" s="10"/>
      <c r="BX243" s="11"/>
      <c r="BY243" s="11"/>
      <c r="BZ243" s="11"/>
      <c r="CA243" s="44" t="str">
        <f t="shared" si="469"/>
        <v/>
      </c>
      <c r="CB243" s="44" t="str">
        <f t="shared" si="470"/>
        <v/>
      </c>
      <c r="CC243" s="44" t="str">
        <f t="shared" si="471"/>
        <v/>
      </c>
      <c r="CD243" s="44" t="str">
        <f t="shared" si="472"/>
        <v/>
      </c>
      <c r="CE243" s="44" t="str">
        <f t="shared" si="473"/>
        <v/>
      </c>
      <c r="CF243" s="44" t="str">
        <f t="shared" si="474"/>
        <v/>
      </c>
      <c r="CG243" s="44" t="str">
        <f t="shared" si="475"/>
        <v/>
      </c>
      <c r="CH243" s="44" t="str">
        <f t="shared" si="476"/>
        <v/>
      </c>
      <c r="CI243" s="44" t="str">
        <f t="shared" si="477"/>
        <v/>
      </c>
      <c r="CJ243" s="44" t="str">
        <f t="shared" si="478"/>
        <v/>
      </c>
      <c r="CK243" s="44" t="str">
        <f t="shared" si="479"/>
        <v/>
      </c>
      <c r="CL243" s="44" t="str">
        <f t="shared" si="480"/>
        <v/>
      </c>
      <c r="CM243" s="44" t="str">
        <f t="shared" si="481"/>
        <v/>
      </c>
      <c r="CN243" s="44" t="str">
        <f t="shared" si="482"/>
        <v/>
      </c>
      <c r="CO243" s="44" t="str">
        <f t="shared" si="483"/>
        <v/>
      </c>
      <c r="CP243" s="44" t="str">
        <f t="shared" si="484"/>
        <v/>
      </c>
      <c r="CQ243" s="44" t="str">
        <f t="shared" si="485"/>
        <v/>
      </c>
      <c r="CR243" s="44" t="str">
        <f t="shared" si="486"/>
        <v/>
      </c>
      <c r="CS243" s="44" t="str">
        <f t="shared" si="487"/>
        <v/>
      </c>
      <c r="CT243" s="44" t="str">
        <f t="shared" si="488"/>
        <v/>
      </c>
      <c r="CU243" s="44" t="str">
        <f t="shared" si="489"/>
        <v/>
      </c>
      <c r="CV243" s="44" t="str">
        <f t="shared" si="490"/>
        <v/>
      </c>
      <c r="CW243" s="44" t="str">
        <f t="shared" si="491"/>
        <v/>
      </c>
      <c r="CX243" s="44" t="str">
        <f t="shared" si="492"/>
        <v/>
      </c>
      <c r="CY243" s="44"/>
      <c r="CZ243" s="44"/>
      <c r="DA243" s="45">
        <f t="shared" si="493"/>
        <v>0</v>
      </c>
      <c r="DB243" s="45">
        <f t="shared" si="494"/>
        <v>0</v>
      </c>
      <c r="DC243" s="45">
        <f t="shared" si="495"/>
        <v>0</v>
      </c>
      <c r="DD243" s="45">
        <f t="shared" si="496"/>
        <v>0</v>
      </c>
      <c r="DE243" s="45">
        <f t="shared" si="497"/>
        <v>0</v>
      </c>
      <c r="DF243" s="45">
        <f t="shared" si="498"/>
        <v>0</v>
      </c>
      <c r="DG243" s="45">
        <f t="shared" si="499"/>
        <v>0</v>
      </c>
      <c r="DH243" s="45">
        <f t="shared" si="500"/>
        <v>0</v>
      </c>
      <c r="DI243" s="45">
        <f t="shared" si="501"/>
        <v>0</v>
      </c>
      <c r="DJ243" s="45">
        <f t="shared" si="502"/>
        <v>0</v>
      </c>
      <c r="DK243" s="45">
        <f t="shared" si="503"/>
        <v>0</v>
      </c>
      <c r="DL243" s="45">
        <f t="shared" si="504"/>
        <v>0</v>
      </c>
      <c r="DM243" s="45">
        <f t="shared" si="505"/>
        <v>0</v>
      </c>
      <c r="DN243" s="45">
        <f t="shared" si="506"/>
        <v>0</v>
      </c>
      <c r="DO243" s="45">
        <f t="shared" si="507"/>
        <v>0</v>
      </c>
      <c r="DP243" s="45">
        <f t="shared" si="508"/>
        <v>0</v>
      </c>
      <c r="DQ243" s="45">
        <f t="shared" si="509"/>
        <v>0</v>
      </c>
      <c r="DR243" s="45">
        <f t="shared" si="510"/>
        <v>0</v>
      </c>
      <c r="DS243" s="45">
        <f t="shared" si="511"/>
        <v>0</v>
      </c>
      <c r="DT243" s="45">
        <f t="shared" si="512"/>
        <v>0</v>
      </c>
      <c r="DU243" s="45">
        <f t="shared" si="513"/>
        <v>0</v>
      </c>
      <c r="DV243" s="45">
        <f t="shared" si="514"/>
        <v>0</v>
      </c>
      <c r="DW243" s="45">
        <f t="shared" si="515"/>
        <v>0</v>
      </c>
      <c r="DX243" s="45">
        <f t="shared" si="515"/>
        <v>0</v>
      </c>
    </row>
    <row r="244" spans="1:128" s="9" customFormat="1" x14ac:dyDescent="0.25">
      <c r="A244" s="476"/>
      <c r="B244" s="66" t="s">
        <v>52</v>
      </c>
      <c r="C244" s="182">
        <f>+M244+O244+Q244+S244+U244+W244+Y244+AA244+AC244+AE244+AG244+AI244</f>
        <v>0</v>
      </c>
      <c r="D244" s="191">
        <f>+N244+P244+R244+T244+V244+X244+Z244+AB244+AD244+AF244+AH244+AJ244</f>
        <v>0</v>
      </c>
      <c r="E244" s="184"/>
      <c r="F244" s="185"/>
      <c r="G244" s="186"/>
      <c r="H244" s="185"/>
      <c r="I244" s="186"/>
      <c r="J244" s="185"/>
      <c r="K244" s="186"/>
      <c r="L244" s="185"/>
      <c r="M244" s="37"/>
      <c r="N244" s="108"/>
      <c r="O244" s="38"/>
      <c r="P244" s="108"/>
      <c r="Q244" s="39"/>
      <c r="R244" s="108"/>
      <c r="S244" s="39"/>
      <c r="T244" s="108"/>
      <c r="U244" s="39"/>
      <c r="V244" s="108"/>
      <c r="W244" s="37"/>
      <c r="X244" s="108"/>
      <c r="Y244" s="37"/>
      <c r="Z244" s="108"/>
      <c r="AA244" s="37"/>
      <c r="AB244" s="108"/>
      <c r="AC244" s="39"/>
      <c r="AD244" s="108"/>
      <c r="AE244" s="37"/>
      <c r="AF244" s="108"/>
      <c r="AG244" s="37"/>
      <c r="AH244" s="108"/>
      <c r="AI244" s="37"/>
      <c r="AJ244" s="109"/>
      <c r="AK244" s="107"/>
      <c r="AL244" s="108"/>
      <c r="AM244" s="37"/>
      <c r="AN244" s="108"/>
      <c r="AO244" s="37"/>
      <c r="AP244" s="108"/>
      <c r="AQ244" s="37"/>
      <c r="AR244" s="108"/>
      <c r="AS244" s="39"/>
      <c r="AT244" s="108"/>
      <c r="AU244" s="39"/>
      <c r="AV244" s="108"/>
      <c r="AW244" s="37"/>
      <c r="AX244" s="108"/>
      <c r="AY244" s="43" t="str">
        <f t="shared" si="468"/>
        <v/>
      </c>
      <c r="BV244" s="10"/>
      <c r="BW244" s="10"/>
      <c r="BX244" s="11"/>
      <c r="BY244" s="11"/>
      <c r="BZ244" s="11"/>
      <c r="CA244" s="44" t="str">
        <f t="shared" si="469"/>
        <v/>
      </c>
      <c r="CB244" s="44" t="str">
        <f t="shared" si="470"/>
        <v/>
      </c>
      <c r="CC244" s="44" t="str">
        <f t="shared" si="471"/>
        <v/>
      </c>
      <c r="CD244" s="44" t="str">
        <f t="shared" si="472"/>
        <v/>
      </c>
      <c r="CE244" s="44" t="str">
        <f t="shared" si="473"/>
        <v/>
      </c>
      <c r="CF244" s="44" t="str">
        <f t="shared" si="474"/>
        <v/>
      </c>
      <c r="CG244" s="44" t="str">
        <f t="shared" si="475"/>
        <v/>
      </c>
      <c r="CH244" s="44" t="str">
        <f t="shared" si="476"/>
        <v/>
      </c>
      <c r="CI244" s="44" t="str">
        <f t="shared" si="477"/>
        <v/>
      </c>
      <c r="CJ244" s="44" t="str">
        <f t="shared" si="478"/>
        <v/>
      </c>
      <c r="CK244" s="44" t="str">
        <f t="shared" si="479"/>
        <v/>
      </c>
      <c r="CL244" s="44" t="str">
        <f t="shared" si="480"/>
        <v/>
      </c>
      <c r="CM244" s="44" t="str">
        <f t="shared" si="481"/>
        <v/>
      </c>
      <c r="CN244" s="44" t="str">
        <f t="shared" si="482"/>
        <v/>
      </c>
      <c r="CO244" s="44" t="str">
        <f t="shared" si="483"/>
        <v/>
      </c>
      <c r="CP244" s="44" t="str">
        <f t="shared" si="484"/>
        <v/>
      </c>
      <c r="CQ244" s="44" t="str">
        <f t="shared" si="485"/>
        <v/>
      </c>
      <c r="CR244" s="44" t="str">
        <f t="shared" si="486"/>
        <v/>
      </c>
      <c r="CS244" s="44" t="str">
        <f t="shared" si="487"/>
        <v/>
      </c>
      <c r="CT244" s="44" t="str">
        <f t="shared" si="488"/>
        <v/>
      </c>
      <c r="CU244" s="44" t="str">
        <f t="shared" si="489"/>
        <v/>
      </c>
      <c r="CV244" s="44" t="str">
        <f t="shared" si="490"/>
        <v/>
      </c>
      <c r="CW244" s="44" t="str">
        <f t="shared" si="491"/>
        <v/>
      </c>
      <c r="CX244" s="44" t="str">
        <f t="shared" si="492"/>
        <v/>
      </c>
      <c r="CY244" s="44"/>
      <c r="CZ244" s="44"/>
      <c r="DA244" s="45">
        <f t="shared" si="493"/>
        <v>0</v>
      </c>
      <c r="DB244" s="45">
        <f t="shared" si="494"/>
        <v>0</v>
      </c>
      <c r="DC244" s="45">
        <f t="shared" si="495"/>
        <v>0</v>
      </c>
      <c r="DD244" s="45">
        <f t="shared" si="496"/>
        <v>0</v>
      </c>
      <c r="DE244" s="45">
        <f t="shared" si="497"/>
        <v>0</v>
      </c>
      <c r="DF244" s="45">
        <f t="shared" si="498"/>
        <v>0</v>
      </c>
      <c r="DG244" s="45">
        <f t="shared" si="499"/>
        <v>0</v>
      </c>
      <c r="DH244" s="45">
        <f t="shared" si="500"/>
        <v>0</v>
      </c>
      <c r="DI244" s="45">
        <f t="shared" si="501"/>
        <v>0</v>
      </c>
      <c r="DJ244" s="45">
        <f t="shared" si="502"/>
        <v>0</v>
      </c>
      <c r="DK244" s="45">
        <f t="shared" si="503"/>
        <v>0</v>
      </c>
      <c r="DL244" s="45">
        <f t="shared" si="504"/>
        <v>0</v>
      </c>
      <c r="DM244" s="45">
        <f t="shared" si="505"/>
        <v>0</v>
      </c>
      <c r="DN244" s="45">
        <f t="shared" si="506"/>
        <v>0</v>
      </c>
      <c r="DO244" s="45">
        <f t="shared" si="507"/>
        <v>0</v>
      </c>
      <c r="DP244" s="45">
        <f t="shared" si="508"/>
        <v>0</v>
      </c>
      <c r="DQ244" s="45">
        <f t="shared" si="509"/>
        <v>0</v>
      </c>
      <c r="DR244" s="45">
        <f t="shared" si="510"/>
        <v>0</v>
      </c>
      <c r="DS244" s="45">
        <f t="shared" si="511"/>
        <v>0</v>
      </c>
      <c r="DT244" s="45">
        <f t="shared" si="512"/>
        <v>0</v>
      </c>
      <c r="DU244" s="45">
        <f t="shared" si="513"/>
        <v>0</v>
      </c>
      <c r="DV244" s="45">
        <f t="shared" si="514"/>
        <v>0</v>
      </c>
      <c r="DW244" s="45">
        <f t="shared" si="515"/>
        <v>0</v>
      </c>
      <c r="DX244" s="45">
        <f t="shared" si="515"/>
        <v>0</v>
      </c>
    </row>
    <row r="245" spans="1:128" s="9" customFormat="1" x14ac:dyDescent="0.25">
      <c r="A245" s="476"/>
      <c r="B245" s="66" t="s">
        <v>93</v>
      </c>
      <c r="C245" s="182">
        <f>+M245+O245+Q245+S245+U245+W245+Y245+AA245+AC245+AE245+AG245+AI245</f>
        <v>0</v>
      </c>
      <c r="D245" s="191">
        <f>+N245+P245+R245+T245+V245+X245+Z245+AB245+AD245+AF245+AH245+AJ245</f>
        <v>0</v>
      </c>
      <c r="E245" s="184"/>
      <c r="F245" s="185"/>
      <c r="G245" s="186"/>
      <c r="H245" s="185"/>
      <c r="I245" s="186"/>
      <c r="J245" s="185"/>
      <c r="K245" s="186"/>
      <c r="L245" s="185"/>
      <c r="M245" s="37"/>
      <c r="N245" s="108"/>
      <c r="O245" s="37"/>
      <c r="P245" s="108"/>
      <c r="Q245" s="39"/>
      <c r="R245" s="108"/>
      <c r="S245" s="39"/>
      <c r="T245" s="108"/>
      <c r="U245" s="39"/>
      <c r="V245" s="108"/>
      <c r="W245" s="37"/>
      <c r="X245" s="108"/>
      <c r="Y245" s="37"/>
      <c r="Z245" s="108"/>
      <c r="AA245" s="37"/>
      <c r="AB245" s="108"/>
      <c r="AC245" s="39"/>
      <c r="AD245" s="108"/>
      <c r="AE245" s="37"/>
      <c r="AF245" s="108"/>
      <c r="AG245" s="37"/>
      <c r="AH245" s="108"/>
      <c r="AI245" s="37"/>
      <c r="AJ245" s="109"/>
      <c r="AK245" s="107"/>
      <c r="AL245" s="108"/>
      <c r="AM245" s="37"/>
      <c r="AN245" s="108"/>
      <c r="AO245" s="37"/>
      <c r="AP245" s="108"/>
      <c r="AQ245" s="37"/>
      <c r="AR245" s="108"/>
      <c r="AS245" s="39"/>
      <c r="AT245" s="108"/>
      <c r="AU245" s="39"/>
      <c r="AV245" s="108"/>
      <c r="AW245" s="37"/>
      <c r="AX245" s="108"/>
      <c r="AY245" s="43" t="str">
        <f t="shared" si="468"/>
        <v/>
      </c>
      <c r="BV245" s="10"/>
      <c r="BW245" s="10"/>
      <c r="BX245" s="11"/>
      <c r="BY245" s="11"/>
      <c r="BZ245" s="11"/>
      <c r="CA245" s="44" t="str">
        <f t="shared" si="469"/>
        <v/>
      </c>
      <c r="CB245" s="44" t="str">
        <f t="shared" si="470"/>
        <v/>
      </c>
      <c r="CC245" s="44" t="str">
        <f t="shared" si="471"/>
        <v/>
      </c>
      <c r="CD245" s="44" t="str">
        <f t="shared" si="472"/>
        <v/>
      </c>
      <c r="CE245" s="44" t="str">
        <f t="shared" si="473"/>
        <v/>
      </c>
      <c r="CF245" s="44" t="str">
        <f t="shared" si="474"/>
        <v/>
      </c>
      <c r="CG245" s="44" t="str">
        <f t="shared" si="475"/>
        <v/>
      </c>
      <c r="CH245" s="44" t="str">
        <f t="shared" si="476"/>
        <v/>
      </c>
      <c r="CI245" s="44" t="str">
        <f t="shared" si="477"/>
        <v/>
      </c>
      <c r="CJ245" s="44" t="str">
        <f t="shared" si="478"/>
        <v/>
      </c>
      <c r="CK245" s="44" t="str">
        <f t="shared" si="479"/>
        <v/>
      </c>
      <c r="CL245" s="44" t="str">
        <f t="shared" si="480"/>
        <v/>
      </c>
      <c r="CM245" s="44" t="str">
        <f t="shared" si="481"/>
        <v/>
      </c>
      <c r="CN245" s="44" t="str">
        <f t="shared" si="482"/>
        <v/>
      </c>
      <c r="CO245" s="44" t="str">
        <f t="shared" si="483"/>
        <v/>
      </c>
      <c r="CP245" s="44" t="str">
        <f t="shared" si="484"/>
        <v/>
      </c>
      <c r="CQ245" s="44" t="str">
        <f t="shared" si="485"/>
        <v/>
      </c>
      <c r="CR245" s="44" t="str">
        <f t="shared" si="486"/>
        <v/>
      </c>
      <c r="CS245" s="44" t="str">
        <f t="shared" si="487"/>
        <v/>
      </c>
      <c r="CT245" s="44" t="str">
        <f t="shared" si="488"/>
        <v/>
      </c>
      <c r="CU245" s="44" t="str">
        <f t="shared" si="489"/>
        <v/>
      </c>
      <c r="CV245" s="44" t="str">
        <f t="shared" si="490"/>
        <v/>
      </c>
      <c r="CW245" s="44" t="str">
        <f t="shared" si="491"/>
        <v/>
      </c>
      <c r="CX245" s="44" t="str">
        <f t="shared" si="492"/>
        <v/>
      </c>
      <c r="CY245" s="44"/>
      <c r="CZ245" s="44"/>
      <c r="DA245" s="45">
        <f t="shared" si="493"/>
        <v>0</v>
      </c>
      <c r="DB245" s="45">
        <f t="shared" si="494"/>
        <v>0</v>
      </c>
      <c r="DC245" s="45">
        <f t="shared" si="495"/>
        <v>0</v>
      </c>
      <c r="DD245" s="45">
        <f t="shared" si="496"/>
        <v>0</v>
      </c>
      <c r="DE245" s="45">
        <f t="shared" si="497"/>
        <v>0</v>
      </c>
      <c r="DF245" s="45">
        <f t="shared" si="498"/>
        <v>0</v>
      </c>
      <c r="DG245" s="45">
        <f t="shared" si="499"/>
        <v>0</v>
      </c>
      <c r="DH245" s="45">
        <f t="shared" si="500"/>
        <v>0</v>
      </c>
      <c r="DI245" s="45">
        <f t="shared" si="501"/>
        <v>0</v>
      </c>
      <c r="DJ245" s="45">
        <f t="shared" si="502"/>
        <v>0</v>
      </c>
      <c r="DK245" s="45">
        <f t="shared" si="503"/>
        <v>0</v>
      </c>
      <c r="DL245" s="45">
        <f t="shared" si="504"/>
        <v>0</v>
      </c>
      <c r="DM245" s="45">
        <f t="shared" si="505"/>
        <v>0</v>
      </c>
      <c r="DN245" s="45">
        <f t="shared" si="506"/>
        <v>0</v>
      </c>
      <c r="DO245" s="45">
        <f t="shared" si="507"/>
        <v>0</v>
      </c>
      <c r="DP245" s="45">
        <f t="shared" si="508"/>
        <v>0</v>
      </c>
      <c r="DQ245" s="45">
        <f t="shared" si="509"/>
        <v>0</v>
      </c>
      <c r="DR245" s="45">
        <f t="shared" si="510"/>
        <v>0</v>
      </c>
      <c r="DS245" s="45">
        <f t="shared" si="511"/>
        <v>0</v>
      </c>
      <c r="DT245" s="45">
        <f t="shared" si="512"/>
        <v>0</v>
      </c>
      <c r="DU245" s="45">
        <f t="shared" si="513"/>
        <v>0</v>
      </c>
      <c r="DV245" s="45">
        <f t="shared" si="514"/>
        <v>0</v>
      </c>
      <c r="DW245" s="45">
        <f t="shared" si="515"/>
        <v>0</v>
      </c>
      <c r="DX245" s="45">
        <f t="shared" si="515"/>
        <v>0</v>
      </c>
    </row>
    <row r="246" spans="1:128" s="9" customFormat="1" x14ac:dyDescent="0.25">
      <c r="A246" s="476"/>
      <c r="B246" s="66" t="s">
        <v>54</v>
      </c>
      <c r="C246" s="182">
        <f>+E246+G246+I246+K246+M246+O246+Q246+S246+U246+W246+Y246+AA246+AC246+AE246+AG246+AI246</f>
        <v>0</v>
      </c>
      <c r="D246" s="191">
        <f>+F246+H246+J246+L246+N246+P246+R246+T246+V246+X246+Z246+AB246+AD246+AF246+AH246+AJ246</f>
        <v>0</v>
      </c>
      <c r="E246" s="147"/>
      <c r="F246" s="86"/>
      <c r="G246" s="147"/>
      <c r="H246" s="86"/>
      <c r="I246" s="147"/>
      <c r="J246" s="86"/>
      <c r="K246" s="147"/>
      <c r="L246" s="86"/>
      <c r="M246" s="37"/>
      <c r="N246" s="108"/>
      <c r="O246" s="37"/>
      <c r="P246" s="108"/>
      <c r="Q246" s="39"/>
      <c r="R246" s="108"/>
      <c r="S246" s="39"/>
      <c r="T246" s="108"/>
      <c r="U246" s="39"/>
      <c r="V246" s="108"/>
      <c r="W246" s="37"/>
      <c r="X246" s="108"/>
      <c r="Y246" s="37"/>
      <c r="Z246" s="108"/>
      <c r="AA246" s="37"/>
      <c r="AB246" s="108"/>
      <c r="AC246" s="39"/>
      <c r="AD246" s="108"/>
      <c r="AE246" s="37"/>
      <c r="AF246" s="108"/>
      <c r="AG246" s="37"/>
      <c r="AH246" s="108"/>
      <c r="AI246" s="37"/>
      <c r="AJ246" s="109"/>
      <c r="AK246" s="107"/>
      <c r="AL246" s="108"/>
      <c r="AM246" s="37"/>
      <c r="AN246" s="108"/>
      <c r="AO246" s="37"/>
      <c r="AP246" s="108"/>
      <c r="AQ246" s="37"/>
      <c r="AR246" s="108"/>
      <c r="AS246" s="39"/>
      <c r="AT246" s="108"/>
      <c r="AU246" s="39"/>
      <c r="AV246" s="108"/>
      <c r="AW246" s="37"/>
      <c r="AX246" s="108"/>
      <c r="AY246" s="43" t="str">
        <f t="shared" si="468"/>
        <v/>
      </c>
      <c r="BV246" s="10"/>
      <c r="BW246" s="10"/>
      <c r="BX246" s="11"/>
      <c r="BY246" s="11"/>
      <c r="BZ246" s="11"/>
      <c r="CA246" s="44" t="str">
        <f t="shared" si="469"/>
        <v/>
      </c>
      <c r="CB246" s="44" t="str">
        <f t="shared" si="470"/>
        <v/>
      </c>
      <c r="CC246" s="44" t="str">
        <f t="shared" si="471"/>
        <v/>
      </c>
      <c r="CD246" s="44" t="str">
        <f t="shared" si="472"/>
        <v/>
      </c>
      <c r="CE246" s="44" t="str">
        <f t="shared" si="473"/>
        <v/>
      </c>
      <c r="CF246" s="44" t="str">
        <f t="shared" si="474"/>
        <v/>
      </c>
      <c r="CG246" s="44" t="str">
        <f t="shared" si="475"/>
        <v/>
      </c>
      <c r="CH246" s="44" t="str">
        <f t="shared" si="476"/>
        <v/>
      </c>
      <c r="CI246" s="44" t="str">
        <f t="shared" si="477"/>
        <v/>
      </c>
      <c r="CJ246" s="44" t="str">
        <f t="shared" si="478"/>
        <v/>
      </c>
      <c r="CK246" s="44" t="str">
        <f t="shared" si="479"/>
        <v/>
      </c>
      <c r="CL246" s="44" t="str">
        <f t="shared" si="480"/>
        <v/>
      </c>
      <c r="CM246" s="44" t="str">
        <f t="shared" si="481"/>
        <v/>
      </c>
      <c r="CN246" s="44" t="str">
        <f t="shared" si="482"/>
        <v/>
      </c>
      <c r="CO246" s="44" t="str">
        <f t="shared" si="483"/>
        <v/>
      </c>
      <c r="CP246" s="44" t="str">
        <f t="shared" si="484"/>
        <v/>
      </c>
      <c r="CQ246" s="44" t="str">
        <f t="shared" si="485"/>
        <v/>
      </c>
      <c r="CR246" s="44" t="str">
        <f t="shared" si="486"/>
        <v/>
      </c>
      <c r="CS246" s="44" t="str">
        <f t="shared" si="487"/>
        <v/>
      </c>
      <c r="CT246" s="44" t="str">
        <f t="shared" si="488"/>
        <v/>
      </c>
      <c r="CU246" s="44" t="str">
        <f t="shared" si="489"/>
        <v/>
      </c>
      <c r="CV246" s="44" t="str">
        <f t="shared" si="490"/>
        <v/>
      </c>
      <c r="CW246" s="44" t="str">
        <f t="shared" si="491"/>
        <v/>
      </c>
      <c r="CX246" s="44" t="str">
        <f t="shared" si="492"/>
        <v/>
      </c>
      <c r="CY246" s="44"/>
      <c r="CZ246" s="44"/>
      <c r="DA246" s="45">
        <f t="shared" si="493"/>
        <v>0</v>
      </c>
      <c r="DB246" s="45">
        <f t="shared" si="494"/>
        <v>0</v>
      </c>
      <c r="DC246" s="45">
        <f t="shared" si="495"/>
        <v>0</v>
      </c>
      <c r="DD246" s="45">
        <f t="shared" si="496"/>
        <v>0</v>
      </c>
      <c r="DE246" s="45">
        <f t="shared" si="497"/>
        <v>0</v>
      </c>
      <c r="DF246" s="45">
        <f t="shared" si="498"/>
        <v>0</v>
      </c>
      <c r="DG246" s="45">
        <f t="shared" si="499"/>
        <v>0</v>
      </c>
      <c r="DH246" s="45">
        <f t="shared" si="500"/>
        <v>0</v>
      </c>
      <c r="DI246" s="45">
        <f t="shared" si="501"/>
        <v>0</v>
      </c>
      <c r="DJ246" s="45">
        <f t="shared" si="502"/>
        <v>0</v>
      </c>
      <c r="DK246" s="45">
        <f t="shared" si="503"/>
        <v>0</v>
      </c>
      <c r="DL246" s="45">
        <f t="shared" si="504"/>
        <v>0</v>
      </c>
      <c r="DM246" s="45">
        <f t="shared" si="505"/>
        <v>0</v>
      </c>
      <c r="DN246" s="45">
        <f t="shared" si="506"/>
        <v>0</v>
      </c>
      <c r="DO246" s="45">
        <f t="shared" si="507"/>
        <v>0</v>
      </c>
      <c r="DP246" s="45">
        <f t="shared" si="508"/>
        <v>0</v>
      </c>
      <c r="DQ246" s="45">
        <f t="shared" si="509"/>
        <v>0</v>
      </c>
      <c r="DR246" s="45">
        <f t="shared" si="510"/>
        <v>0</v>
      </c>
      <c r="DS246" s="45">
        <f t="shared" si="511"/>
        <v>0</v>
      </c>
      <c r="DT246" s="45">
        <f t="shared" si="512"/>
        <v>0</v>
      </c>
      <c r="DU246" s="45">
        <f t="shared" si="513"/>
        <v>0</v>
      </c>
      <c r="DV246" s="45">
        <f t="shared" si="514"/>
        <v>0</v>
      </c>
      <c r="DW246" s="45">
        <f t="shared" si="515"/>
        <v>0</v>
      </c>
      <c r="DX246" s="45">
        <f t="shared" si="515"/>
        <v>0</v>
      </c>
    </row>
    <row r="247" spans="1:128" s="9" customFormat="1" x14ac:dyDescent="0.25">
      <c r="A247" s="476"/>
      <c r="B247" s="66" t="s">
        <v>94</v>
      </c>
      <c r="C247" s="182">
        <f>+O247+Q247+S247+U247+W247+Y247+AA247+AC247+AE247+AG247+AI247</f>
        <v>0</v>
      </c>
      <c r="D247" s="183">
        <f>+P247+R247+T247+V247+X247+Z247+AB247+AD247+AF247+AH247+AJ247</f>
        <v>0</v>
      </c>
      <c r="E247" s="184"/>
      <c r="F247" s="185"/>
      <c r="G247" s="186"/>
      <c r="H247" s="185"/>
      <c r="I247" s="186"/>
      <c r="J247" s="185"/>
      <c r="K247" s="186"/>
      <c r="L247" s="185"/>
      <c r="M247" s="186"/>
      <c r="N247" s="185"/>
      <c r="O247" s="37"/>
      <c r="P247" s="108"/>
      <c r="Q247" s="39"/>
      <c r="R247" s="108"/>
      <c r="S247" s="39"/>
      <c r="T247" s="108"/>
      <c r="U247" s="39"/>
      <c r="V247" s="108"/>
      <c r="W247" s="37"/>
      <c r="X247" s="108"/>
      <c r="Y247" s="37"/>
      <c r="Z247" s="108"/>
      <c r="AA247" s="37"/>
      <c r="AB247" s="108"/>
      <c r="AC247" s="39"/>
      <c r="AD247" s="108"/>
      <c r="AE247" s="37"/>
      <c r="AF247" s="108"/>
      <c r="AG247" s="37"/>
      <c r="AH247" s="108"/>
      <c r="AI247" s="37"/>
      <c r="AJ247" s="109"/>
      <c r="AK247" s="107"/>
      <c r="AL247" s="108"/>
      <c r="AM247" s="37"/>
      <c r="AN247" s="108"/>
      <c r="AO247" s="37"/>
      <c r="AP247" s="108"/>
      <c r="AQ247" s="37"/>
      <c r="AR247" s="108"/>
      <c r="AS247" s="39"/>
      <c r="AT247" s="108"/>
      <c r="AU247" s="39"/>
      <c r="AV247" s="108"/>
      <c r="AW247" s="37"/>
      <c r="AX247" s="108"/>
      <c r="AY247" s="43" t="str">
        <f t="shared" si="468"/>
        <v/>
      </c>
      <c r="BV247" s="10"/>
      <c r="BW247" s="10"/>
      <c r="BX247" s="11"/>
      <c r="BY247" s="11"/>
      <c r="BZ247" s="11"/>
      <c r="CA247" s="44" t="str">
        <f t="shared" si="469"/>
        <v/>
      </c>
      <c r="CB247" s="44" t="str">
        <f t="shared" si="470"/>
        <v/>
      </c>
      <c r="CC247" s="44" t="str">
        <f t="shared" si="471"/>
        <v/>
      </c>
      <c r="CD247" s="44" t="str">
        <f t="shared" si="472"/>
        <v/>
      </c>
      <c r="CE247" s="44" t="str">
        <f t="shared" si="473"/>
        <v/>
      </c>
      <c r="CF247" s="44" t="str">
        <f t="shared" si="474"/>
        <v/>
      </c>
      <c r="CG247" s="44" t="str">
        <f t="shared" si="475"/>
        <v/>
      </c>
      <c r="CH247" s="44" t="str">
        <f t="shared" si="476"/>
        <v/>
      </c>
      <c r="CI247" s="44" t="str">
        <f t="shared" si="477"/>
        <v/>
      </c>
      <c r="CJ247" s="44" t="str">
        <f t="shared" si="478"/>
        <v/>
      </c>
      <c r="CK247" s="44" t="str">
        <f t="shared" si="479"/>
        <v/>
      </c>
      <c r="CL247" s="44" t="str">
        <f t="shared" si="480"/>
        <v/>
      </c>
      <c r="CM247" s="44" t="str">
        <f t="shared" si="481"/>
        <v/>
      </c>
      <c r="CN247" s="44" t="str">
        <f t="shared" si="482"/>
        <v/>
      </c>
      <c r="CO247" s="44" t="str">
        <f t="shared" si="483"/>
        <v/>
      </c>
      <c r="CP247" s="44" t="str">
        <f t="shared" si="484"/>
        <v/>
      </c>
      <c r="CQ247" s="44" t="str">
        <f t="shared" si="485"/>
        <v/>
      </c>
      <c r="CR247" s="44" t="str">
        <f t="shared" si="486"/>
        <v/>
      </c>
      <c r="CS247" s="44" t="str">
        <f t="shared" si="487"/>
        <v/>
      </c>
      <c r="CT247" s="44" t="str">
        <f t="shared" si="488"/>
        <v/>
      </c>
      <c r="CU247" s="44" t="str">
        <f t="shared" si="489"/>
        <v/>
      </c>
      <c r="CV247" s="44" t="str">
        <f t="shared" si="490"/>
        <v/>
      </c>
      <c r="CW247" s="44" t="str">
        <f t="shared" si="491"/>
        <v/>
      </c>
      <c r="CX247" s="44" t="str">
        <f t="shared" si="492"/>
        <v/>
      </c>
      <c r="CY247" s="44"/>
      <c r="CZ247" s="44"/>
      <c r="DA247" s="45">
        <f t="shared" si="493"/>
        <v>0</v>
      </c>
      <c r="DB247" s="45">
        <f t="shared" si="494"/>
        <v>0</v>
      </c>
      <c r="DC247" s="45">
        <f t="shared" si="495"/>
        <v>0</v>
      </c>
      <c r="DD247" s="45">
        <f t="shared" si="496"/>
        <v>0</v>
      </c>
      <c r="DE247" s="45">
        <f t="shared" si="497"/>
        <v>0</v>
      </c>
      <c r="DF247" s="45">
        <f t="shared" si="498"/>
        <v>0</v>
      </c>
      <c r="DG247" s="45">
        <f t="shared" si="499"/>
        <v>0</v>
      </c>
      <c r="DH247" s="45">
        <f t="shared" si="500"/>
        <v>0</v>
      </c>
      <c r="DI247" s="45">
        <f t="shared" si="501"/>
        <v>0</v>
      </c>
      <c r="DJ247" s="45">
        <f t="shared" si="502"/>
        <v>0</v>
      </c>
      <c r="DK247" s="45">
        <f t="shared" si="503"/>
        <v>0</v>
      </c>
      <c r="DL247" s="45">
        <f t="shared" si="504"/>
        <v>0</v>
      </c>
      <c r="DM247" s="45">
        <f t="shared" si="505"/>
        <v>0</v>
      </c>
      <c r="DN247" s="45">
        <f t="shared" si="506"/>
        <v>0</v>
      </c>
      <c r="DO247" s="45">
        <f t="shared" si="507"/>
        <v>0</v>
      </c>
      <c r="DP247" s="45">
        <f t="shared" si="508"/>
        <v>0</v>
      </c>
      <c r="DQ247" s="45">
        <f t="shared" si="509"/>
        <v>0</v>
      </c>
      <c r="DR247" s="45">
        <f t="shared" si="510"/>
        <v>0</v>
      </c>
      <c r="DS247" s="45">
        <f t="shared" si="511"/>
        <v>0</v>
      </c>
      <c r="DT247" s="45">
        <f t="shared" si="512"/>
        <v>0</v>
      </c>
      <c r="DU247" s="45">
        <f t="shared" si="513"/>
        <v>0</v>
      </c>
      <c r="DV247" s="45">
        <f t="shared" si="514"/>
        <v>0</v>
      </c>
      <c r="DW247" s="45">
        <f t="shared" si="515"/>
        <v>0</v>
      </c>
      <c r="DX247" s="45">
        <f t="shared" si="515"/>
        <v>0</v>
      </c>
    </row>
    <row r="248" spans="1:128" s="9" customFormat="1" x14ac:dyDescent="0.25">
      <c r="A248" s="476"/>
      <c r="B248" s="66" t="s">
        <v>95</v>
      </c>
      <c r="C248" s="182">
        <f>+M248+O248+Q248+S248+U248+W248+Y248+AA248+AC248+AE248+AG248+AI248</f>
        <v>0</v>
      </c>
      <c r="D248" s="191">
        <f>+N248+P248+R248+T248+V248+X248+Z248+AB248+AD248+AF248+AH248+AJ248</f>
        <v>0</v>
      </c>
      <c r="E248" s="184"/>
      <c r="F248" s="196"/>
      <c r="G248" s="186"/>
      <c r="H248" s="185"/>
      <c r="I248" s="186"/>
      <c r="J248" s="185"/>
      <c r="K248" s="186"/>
      <c r="L248" s="185"/>
      <c r="M248" s="39"/>
      <c r="N248" s="108"/>
      <c r="O248" s="37"/>
      <c r="P248" s="108"/>
      <c r="Q248" s="39"/>
      <c r="R248" s="108"/>
      <c r="S248" s="39"/>
      <c r="T248" s="108"/>
      <c r="U248" s="39"/>
      <c r="V248" s="108"/>
      <c r="W248" s="37"/>
      <c r="X248" s="108"/>
      <c r="Y248" s="37"/>
      <c r="Z248" s="108"/>
      <c r="AA248" s="37"/>
      <c r="AB248" s="108"/>
      <c r="AC248" s="39"/>
      <c r="AD248" s="108"/>
      <c r="AE248" s="37"/>
      <c r="AF248" s="108"/>
      <c r="AG248" s="37"/>
      <c r="AH248" s="108"/>
      <c r="AI248" s="37"/>
      <c r="AJ248" s="109"/>
      <c r="AK248" s="107"/>
      <c r="AL248" s="108"/>
      <c r="AM248" s="37"/>
      <c r="AN248" s="108"/>
      <c r="AO248" s="37"/>
      <c r="AP248" s="108"/>
      <c r="AQ248" s="37"/>
      <c r="AR248" s="108"/>
      <c r="AS248" s="39"/>
      <c r="AT248" s="108"/>
      <c r="AU248" s="39"/>
      <c r="AV248" s="108"/>
      <c r="AW248" s="37"/>
      <c r="AX248" s="108"/>
      <c r="AY248" s="43" t="str">
        <f t="shared" si="468"/>
        <v/>
      </c>
      <c r="BV248" s="10"/>
      <c r="BW248" s="10"/>
      <c r="BX248" s="11"/>
      <c r="BY248" s="11"/>
      <c r="BZ248" s="11"/>
      <c r="CA248" s="44" t="str">
        <f t="shared" si="469"/>
        <v/>
      </c>
      <c r="CB248" s="44" t="str">
        <f t="shared" si="470"/>
        <v/>
      </c>
      <c r="CC248" s="44" t="str">
        <f t="shared" si="471"/>
        <v/>
      </c>
      <c r="CD248" s="44" t="str">
        <f t="shared" si="472"/>
        <v/>
      </c>
      <c r="CE248" s="44" t="str">
        <f t="shared" si="473"/>
        <v/>
      </c>
      <c r="CF248" s="44" t="str">
        <f t="shared" si="474"/>
        <v/>
      </c>
      <c r="CG248" s="44" t="str">
        <f t="shared" si="475"/>
        <v/>
      </c>
      <c r="CH248" s="44" t="str">
        <f t="shared" si="476"/>
        <v/>
      </c>
      <c r="CI248" s="44" t="str">
        <f t="shared" si="477"/>
        <v/>
      </c>
      <c r="CJ248" s="44" t="str">
        <f t="shared" si="478"/>
        <v/>
      </c>
      <c r="CK248" s="44" t="str">
        <f t="shared" si="479"/>
        <v/>
      </c>
      <c r="CL248" s="44" t="str">
        <f t="shared" si="480"/>
        <v/>
      </c>
      <c r="CM248" s="44" t="str">
        <f t="shared" si="481"/>
        <v/>
      </c>
      <c r="CN248" s="44" t="str">
        <f t="shared" si="482"/>
        <v/>
      </c>
      <c r="CO248" s="44" t="str">
        <f t="shared" si="483"/>
        <v/>
      </c>
      <c r="CP248" s="44" t="str">
        <f t="shared" si="484"/>
        <v/>
      </c>
      <c r="CQ248" s="44" t="str">
        <f t="shared" si="485"/>
        <v/>
      </c>
      <c r="CR248" s="44" t="str">
        <f t="shared" si="486"/>
        <v/>
      </c>
      <c r="CS248" s="44" t="str">
        <f t="shared" si="487"/>
        <v/>
      </c>
      <c r="CT248" s="44" t="str">
        <f t="shared" si="488"/>
        <v/>
      </c>
      <c r="CU248" s="44" t="str">
        <f t="shared" si="489"/>
        <v/>
      </c>
      <c r="CV248" s="44" t="str">
        <f t="shared" si="490"/>
        <v/>
      </c>
      <c r="CW248" s="44" t="str">
        <f t="shared" si="491"/>
        <v/>
      </c>
      <c r="CX248" s="44" t="str">
        <f t="shared" si="492"/>
        <v/>
      </c>
      <c r="CY248" s="44"/>
      <c r="CZ248" s="44"/>
      <c r="DA248" s="45">
        <f t="shared" si="493"/>
        <v>0</v>
      </c>
      <c r="DB248" s="45">
        <f t="shared" si="494"/>
        <v>0</v>
      </c>
      <c r="DC248" s="45">
        <f t="shared" si="495"/>
        <v>0</v>
      </c>
      <c r="DD248" s="45">
        <f t="shared" si="496"/>
        <v>0</v>
      </c>
      <c r="DE248" s="45">
        <f t="shared" si="497"/>
        <v>0</v>
      </c>
      <c r="DF248" s="45">
        <f t="shared" si="498"/>
        <v>0</v>
      </c>
      <c r="DG248" s="45">
        <f t="shared" si="499"/>
        <v>0</v>
      </c>
      <c r="DH248" s="45">
        <f t="shared" si="500"/>
        <v>0</v>
      </c>
      <c r="DI248" s="45">
        <f t="shared" si="501"/>
        <v>0</v>
      </c>
      <c r="DJ248" s="45">
        <f t="shared" si="502"/>
        <v>0</v>
      </c>
      <c r="DK248" s="45">
        <f t="shared" si="503"/>
        <v>0</v>
      </c>
      <c r="DL248" s="45">
        <f t="shared" si="504"/>
        <v>0</v>
      </c>
      <c r="DM248" s="45">
        <f t="shared" si="505"/>
        <v>0</v>
      </c>
      <c r="DN248" s="45">
        <f t="shared" si="506"/>
        <v>0</v>
      </c>
      <c r="DO248" s="45">
        <f t="shared" si="507"/>
        <v>0</v>
      </c>
      <c r="DP248" s="45">
        <f t="shared" si="508"/>
        <v>0</v>
      </c>
      <c r="DQ248" s="45">
        <f t="shared" si="509"/>
        <v>0</v>
      </c>
      <c r="DR248" s="45">
        <f t="shared" si="510"/>
        <v>0</v>
      </c>
      <c r="DS248" s="45">
        <f t="shared" si="511"/>
        <v>0</v>
      </c>
      <c r="DT248" s="45">
        <f t="shared" si="512"/>
        <v>0</v>
      </c>
      <c r="DU248" s="45">
        <f t="shared" si="513"/>
        <v>0</v>
      </c>
      <c r="DV248" s="45">
        <f t="shared" si="514"/>
        <v>0</v>
      </c>
      <c r="DW248" s="45">
        <f t="shared" si="515"/>
        <v>0</v>
      </c>
      <c r="DX248" s="45">
        <f t="shared" si="515"/>
        <v>0</v>
      </c>
    </row>
    <row r="249" spans="1:128" s="9" customFormat="1" ht="22.5" x14ac:dyDescent="0.25">
      <c r="A249" s="476"/>
      <c r="B249" s="67" t="s">
        <v>96</v>
      </c>
      <c r="C249" s="197">
        <f>+Q249+S249+U249+W249+Y249+AA249+AC249+AE249+AG249+AI249+O249</f>
        <v>0</v>
      </c>
      <c r="D249" s="183">
        <f>+R249+T249+V249+X249+Z249+AB249+AD249+AF249+AH249+AJ249+P249</f>
        <v>0</v>
      </c>
      <c r="E249" s="184"/>
      <c r="F249" s="185"/>
      <c r="G249" s="186"/>
      <c r="H249" s="196"/>
      <c r="I249" s="186"/>
      <c r="J249" s="185"/>
      <c r="K249" s="186"/>
      <c r="L249" s="185"/>
      <c r="M249" s="193"/>
      <c r="N249" s="194"/>
      <c r="O249" s="37"/>
      <c r="P249" s="108"/>
      <c r="Q249" s="39"/>
      <c r="R249" s="108"/>
      <c r="S249" s="39"/>
      <c r="T249" s="108"/>
      <c r="U249" s="39"/>
      <c r="V249" s="108"/>
      <c r="W249" s="37"/>
      <c r="X249" s="108"/>
      <c r="Y249" s="37"/>
      <c r="Z249" s="108"/>
      <c r="AA249" s="37"/>
      <c r="AB249" s="108"/>
      <c r="AC249" s="39"/>
      <c r="AD249" s="108"/>
      <c r="AE249" s="37"/>
      <c r="AF249" s="108"/>
      <c r="AG249" s="37"/>
      <c r="AH249" s="108"/>
      <c r="AI249" s="37"/>
      <c r="AJ249" s="109"/>
      <c r="AK249" s="107"/>
      <c r="AL249" s="108"/>
      <c r="AM249" s="37"/>
      <c r="AN249" s="108"/>
      <c r="AO249" s="37"/>
      <c r="AP249" s="108"/>
      <c r="AQ249" s="37"/>
      <c r="AR249" s="108"/>
      <c r="AS249" s="39"/>
      <c r="AT249" s="108"/>
      <c r="AU249" s="39"/>
      <c r="AV249" s="108"/>
      <c r="AW249" s="37"/>
      <c r="AX249" s="108"/>
      <c r="AY249" s="43" t="str">
        <f t="shared" si="468"/>
        <v/>
      </c>
      <c r="BV249" s="10"/>
      <c r="BW249" s="10"/>
      <c r="BX249" s="11"/>
      <c r="BY249" s="11"/>
      <c r="BZ249" s="11"/>
      <c r="CA249" s="44" t="str">
        <f t="shared" si="469"/>
        <v/>
      </c>
      <c r="CB249" s="44" t="str">
        <f t="shared" si="470"/>
        <v/>
      </c>
      <c r="CC249" s="44" t="str">
        <f t="shared" si="471"/>
        <v/>
      </c>
      <c r="CD249" s="44" t="str">
        <f t="shared" si="472"/>
        <v/>
      </c>
      <c r="CE249" s="44" t="str">
        <f t="shared" si="473"/>
        <v/>
      </c>
      <c r="CF249" s="44" t="str">
        <f t="shared" si="474"/>
        <v/>
      </c>
      <c r="CG249" s="44" t="str">
        <f t="shared" si="475"/>
        <v/>
      </c>
      <c r="CH249" s="44" t="str">
        <f t="shared" si="476"/>
        <v/>
      </c>
      <c r="CI249" s="44" t="str">
        <f t="shared" si="477"/>
        <v/>
      </c>
      <c r="CJ249" s="44" t="str">
        <f t="shared" si="478"/>
        <v/>
      </c>
      <c r="CK249" s="44" t="str">
        <f t="shared" si="479"/>
        <v/>
      </c>
      <c r="CL249" s="44" t="str">
        <f t="shared" si="480"/>
        <v/>
      </c>
      <c r="CM249" s="44" t="str">
        <f t="shared" si="481"/>
        <v/>
      </c>
      <c r="CN249" s="44" t="str">
        <f t="shared" si="482"/>
        <v/>
      </c>
      <c r="CO249" s="44" t="str">
        <f t="shared" si="483"/>
        <v/>
      </c>
      <c r="CP249" s="44" t="str">
        <f t="shared" si="484"/>
        <v/>
      </c>
      <c r="CQ249" s="44" t="str">
        <f t="shared" si="485"/>
        <v/>
      </c>
      <c r="CR249" s="44" t="str">
        <f t="shared" si="486"/>
        <v/>
      </c>
      <c r="CS249" s="44" t="str">
        <f t="shared" si="487"/>
        <v/>
      </c>
      <c r="CT249" s="44" t="str">
        <f t="shared" si="488"/>
        <v/>
      </c>
      <c r="CU249" s="44" t="str">
        <f t="shared" si="489"/>
        <v/>
      </c>
      <c r="CV249" s="44" t="str">
        <f t="shared" si="490"/>
        <v/>
      </c>
      <c r="CW249" s="44" t="str">
        <f t="shared" si="491"/>
        <v/>
      </c>
      <c r="CX249" s="44" t="str">
        <f t="shared" si="492"/>
        <v/>
      </c>
      <c r="CY249" s="44"/>
      <c r="CZ249" s="44"/>
      <c r="DA249" s="45">
        <f t="shared" si="493"/>
        <v>0</v>
      </c>
      <c r="DB249" s="45">
        <f t="shared" si="494"/>
        <v>0</v>
      </c>
      <c r="DC249" s="45">
        <f t="shared" si="495"/>
        <v>0</v>
      </c>
      <c r="DD249" s="45">
        <f t="shared" si="496"/>
        <v>0</v>
      </c>
      <c r="DE249" s="45">
        <f t="shared" si="497"/>
        <v>0</v>
      </c>
      <c r="DF249" s="45">
        <f t="shared" si="498"/>
        <v>0</v>
      </c>
      <c r="DG249" s="45">
        <f t="shared" si="499"/>
        <v>0</v>
      </c>
      <c r="DH249" s="45">
        <f t="shared" si="500"/>
        <v>0</v>
      </c>
      <c r="DI249" s="45">
        <f t="shared" si="501"/>
        <v>0</v>
      </c>
      <c r="DJ249" s="45">
        <f t="shared" si="502"/>
        <v>0</v>
      </c>
      <c r="DK249" s="45">
        <f t="shared" si="503"/>
        <v>0</v>
      </c>
      <c r="DL249" s="45">
        <f t="shared" si="504"/>
        <v>0</v>
      </c>
      <c r="DM249" s="45">
        <f t="shared" si="505"/>
        <v>0</v>
      </c>
      <c r="DN249" s="45">
        <f t="shared" si="506"/>
        <v>0</v>
      </c>
      <c r="DO249" s="45">
        <f t="shared" si="507"/>
        <v>0</v>
      </c>
      <c r="DP249" s="45">
        <f t="shared" si="508"/>
        <v>0</v>
      </c>
      <c r="DQ249" s="45">
        <f t="shared" si="509"/>
        <v>0</v>
      </c>
      <c r="DR249" s="45">
        <f t="shared" si="510"/>
        <v>0</v>
      </c>
      <c r="DS249" s="45">
        <f t="shared" si="511"/>
        <v>0</v>
      </c>
      <c r="DT249" s="45">
        <f t="shared" si="512"/>
        <v>0</v>
      </c>
      <c r="DU249" s="45">
        <f t="shared" si="513"/>
        <v>0</v>
      </c>
      <c r="DV249" s="45">
        <f t="shared" si="514"/>
        <v>0</v>
      </c>
      <c r="DW249" s="45">
        <f t="shared" si="515"/>
        <v>0</v>
      </c>
      <c r="DX249" s="45">
        <f t="shared" si="515"/>
        <v>0</v>
      </c>
    </row>
    <row r="250" spans="1:128" s="9" customFormat="1" ht="22.5" x14ac:dyDescent="0.25">
      <c r="A250" s="476"/>
      <c r="B250" s="67" t="s">
        <v>97</v>
      </c>
      <c r="C250" s="182">
        <f t="shared" ref="C250:D254" si="516">+M250+O250+Q250+S250+U250+W250+Y250+AA250+AC250+AE250+AG250+AI250</f>
        <v>0</v>
      </c>
      <c r="D250" s="191">
        <f t="shared" si="516"/>
        <v>0</v>
      </c>
      <c r="E250" s="184"/>
      <c r="F250" s="185"/>
      <c r="G250" s="186"/>
      <c r="H250" s="185"/>
      <c r="I250" s="186"/>
      <c r="J250" s="196"/>
      <c r="K250" s="186"/>
      <c r="L250" s="185"/>
      <c r="M250" s="147"/>
      <c r="N250" s="87"/>
      <c r="O250" s="37"/>
      <c r="P250" s="42"/>
      <c r="Q250" s="39"/>
      <c r="R250" s="42"/>
      <c r="S250" s="39"/>
      <c r="T250" s="42"/>
      <c r="U250" s="39"/>
      <c r="V250" s="42"/>
      <c r="W250" s="37"/>
      <c r="X250" s="42"/>
      <c r="Y250" s="37"/>
      <c r="Z250" s="42"/>
      <c r="AA250" s="37"/>
      <c r="AB250" s="42"/>
      <c r="AC250" s="39"/>
      <c r="AD250" s="42"/>
      <c r="AE250" s="37"/>
      <c r="AF250" s="42"/>
      <c r="AG250" s="37"/>
      <c r="AH250" s="42"/>
      <c r="AI250" s="37"/>
      <c r="AJ250" s="40"/>
      <c r="AK250" s="107"/>
      <c r="AL250" s="42"/>
      <c r="AM250" s="37"/>
      <c r="AN250" s="42"/>
      <c r="AO250" s="37"/>
      <c r="AP250" s="42"/>
      <c r="AQ250" s="37"/>
      <c r="AR250" s="42"/>
      <c r="AS250" s="39"/>
      <c r="AT250" s="108"/>
      <c r="AU250" s="39"/>
      <c r="AV250" s="108"/>
      <c r="AW250" s="37"/>
      <c r="AX250" s="42"/>
      <c r="AY250" s="43" t="str">
        <f t="shared" si="468"/>
        <v/>
      </c>
      <c r="BV250" s="10"/>
      <c r="BW250" s="10"/>
      <c r="BX250" s="11"/>
      <c r="BY250" s="11"/>
      <c r="BZ250" s="11"/>
      <c r="CA250" s="44" t="str">
        <f t="shared" si="469"/>
        <v/>
      </c>
      <c r="CB250" s="44" t="str">
        <f t="shared" si="470"/>
        <v/>
      </c>
      <c r="CC250" s="44" t="str">
        <f t="shared" si="471"/>
        <v/>
      </c>
      <c r="CD250" s="44" t="str">
        <f t="shared" si="472"/>
        <v/>
      </c>
      <c r="CE250" s="44" t="str">
        <f t="shared" si="473"/>
        <v/>
      </c>
      <c r="CF250" s="44" t="str">
        <f t="shared" si="474"/>
        <v/>
      </c>
      <c r="CG250" s="44" t="str">
        <f t="shared" si="475"/>
        <v/>
      </c>
      <c r="CH250" s="44" t="str">
        <f t="shared" si="476"/>
        <v/>
      </c>
      <c r="CI250" s="44" t="str">
        <f t="shared" si="477"/>
        <v/>
      </c>
      <c r="CJ250" s="44" t="str">
        <f t="shared" si="478"/>
        <v/>
      </c>
      <c r="CK250" s="44" t="str">
        <f t="shared" si="479"/>
        <v/>
      </c>
      <c r="CL250" s="44" t="str">
        <f t="shared" si="480"/>
        <v/>
      </c>
      <c r="CM250" s="44" t="str">
        <f t="shared" si="481"/>
        <v/>
      </c>
      <c r="CN250" s="44" t="str">
        <f t="shared" si="482"/>
        <v/>
      </c>
      <c r="CO250" s="44" t="str">
        <f t="shared" si="483"/>
        <v/>
      </c>
      <c r="CP250" s="44" t="str">
        <f t="shared" si="484"/>
        <v/>
      </c>
      <c r="CQ250" s="44" t="str">
        <f t="shared" si="485"/>
        <v/>
      </c>
      <c r="CR250" s="44" t="str">
        <f t="shared" si="486"/>
        <v/>
      </c>
      <c r="CS250" s="44" t="str">
        <f t="shared" si="487"/>
        <v/>
      </c>
      <c r="CT250" s="44" t="str">
        <f t="shared" si="488"/>
        <v/>
      </c>
      <c r="CU250" s="44" t="str">
        <f t="shared" si="489"/>
        <v/>
      </c>
      <c r="CV250" s="44" t="str">
        <f t="shared" si="490"/>
        <v/>
      </c>
      <c r="CW250" s="44" t="str">
        <f t="shared" si="491"/>
        <v/>
      </c>
      <c r="CX250" s="44" t="str">
        <f t="shared" si="492"/>
        <v/>
      </c>
      <c r="CY250" s="44"/>
      <c r="CZ250" s="44"/>
      <c r="DA250" s="45">
        <f t="shared" si="493"/>
        <v>0</v>
      </c>
      <c r="DB250" s="45">
        <f t="shared" si="494"/>
        <v>0</v>
      </c>
      <c r="DC250" s="45">
        <f t="shared" si="495"/>
        <v>0</v>
      </c>
      <c r="DD250" s="45">
        <f t="shared" si="496"/>
        <v>0</v>
      </c>
      <c r="DE250" s="45">
        <f t="shared" si="497"/>
        <v>0</v>
      </c>
      <c r="DF250" s="45">
        <f t="shared" si="498"/>
        <v>0</v>
      </c>
      <c r="DG250" s="45">
        <f t="shared" si="499"/>
        <v>0</v>
      </c>
      <c r="DH250" s="45">
        <f t="shared" si="500"/>
        <v>0</v>
      </c>
      <c r="DI250" s="45">
        <f t="shared" si="501"/>
        <v>0</v>
      </c>
      <c r="DJ250" s="45">
        <f t="shared" si="502"/>
        <v>0</v>
      </c>
      <c r="DK250" s="45">
        <f t="shared" si="503"/>
        <v>0</v>
      </c>
      <c r="DL250" s="45">
        <f t="shared" si="504"/>
        <v>0</v>
      </c>
      <c r="DM250" s="45">
        <f t="shared" si="505"/>
        <v>0</v>
      </c>
      <c r="DN250" s="45">
        <f t="shared" si="506"/>
        <v>0</v>
      </c>
      <c r="DO250" s="45">
        <f t="shared" si="507"/>
        <v>0</v>
      </c>
      <c r="DP250" s="45">
        <f t="shared" si="508"/>
        <v>0</v>
      </c>
      <c r="DQ250" s="45">
        <f t="shared" si="509"/>
        <v>0</v>
      </c>
      <c r="DR250" s="45">
        <f t="shared" si="510"/>
        <v>0</v>
      </c>
      <c r="DS250" s="45">
        <f t="shared" si="511"/>
        <v>0</v>
      </c>
      <c r="DT250" s="45">
        <f t="shared" si="512"/>
        <v>0</v>
      </c>
      <c r="DU250" s="45">
        <f t="shared" si="513"/>
        <v>0</v>
      </c>
      <c r="DV250" s="45">
        <f t="shared" si="514"/>
        <v>0</v>
      </c>
      <c r="DW250" s="45">
        <f t="shared" si="515"/>
        <v>0</v>
      </c>
      <c r="DX250" s="45">
        <f t="shared" si="515"/>
        <v>0</v>
      </c>
    </row>
    <row r="251" spans="1:128" s="9" customFormat="1" x14ac:dyDescent="0.25">
      <c r="A251" s="476"/>
      <c r="B251" s="67" t="s">
        <v>98</v>
      </c>
      <c r="C251" s="182">
        <f t="shared" si="516"/>
        <v>0</v>
      </c>
      <c r="D251" s="191">
        <f t="shared" si="516"/>
        <v>0</v>
      </c>
      <c r="E251" s="184"/>
      <c r="F251" s="185"/>
      <c r="G251" s="186"/>
      <c r="H251" s="185"/>
      <c r="I251" s="186"/>
      <c r="J251" s="185"/>
      <c r="K251" s="186"/>
      <c r="L251" s="185"/>
      <c r="M251" s="37"/>
      <c r="N251" s="42"/>
      <c r="O251" s="37"/>
      <c r="P251" s="42"/>
      <c r="Q251" s="39"/>
      <c r="R251" s="42"/>
      <c r="S251" s="39"/>
      <c r="T251" s="42"/>
      <c r="U251" s="39"/>
      <c r="V251" s="42"/>
      <c r="W251" s="37"/>
      <c r="X251" s="42"/>
      <c r="Y251" s="37"/>
      <c r="Z251" s="42"/>
      <c r="AA251" s="37"/>
      <c r="AB251" s="42"/>
      <c r="AC251" s="39"/>
      <c r="AD251" s="42"/>
      <c r="AE251" s="37"/>
      <c r="AF251" s="42"/>
      <c r="AG251" s="37"/>
      <c r="AH251" s="42"/>
      <c r="AI251" s="37"/>
      <c r="AJ251" s="40"/>
      <c r="AK251" s="107"/>
      <c r="AL251" s="42"/>
      <c r="AM251" s="37"/>
      <c r="AN251" s="42"/>
      <c r="AO251" s="37"/>
      <c r="AP251" s="42"/>
      <c r="AQ251" s="37"/>
      <c r="AR251" s="42"/>
      <c r="AS251" s="39"/>
      <c r="AT251" s="108"/>
      <c r="AU251" s="39"/>
      <c r="AV251" s="108"/>
      <c r="AW251" s="37"/>
      <c r="AX251" s="42"/>
      <c r="AY251" s="43" t="str">
        <f t="shared" si="468"/>
        <v/>
      </c>
      <c r="BV251" s="10"/>
      <c r="BW251" s="10"/>
      <c r="BX251" s="11"/>
      <c r="BY251" s="11"/>
      <c r="BZ251" s="11"/>
      <c r="CA251" s="44" t="str">
        <f t="shared" si="469"/>
        <v/>
      </c>
      <c r="CB251" s="44" t="str">
        <f t="shared" si="470"/>
        <v/>
      </c>
      <c r="CC251" s="44" t="str">
        <f t="shared" si="471"/>
        <v/>
      </c>
      <c r="CD251" s="44" t="str">
        <f t="shared" si="472"/>
        <v/>
      </c>
      <c r="CE251" s="44" t="str">
        <f t="shared" si="473"/>
        <v/>
      </c>
      <c r="CF251" s="44" t="str">
        <f t="shared" si="474"/>
        <v/>
      </c>
      <c r="CG251" s="44" t="str">
        <f t="shared" si="475"/>
        <v/>
      </c>
      <c r="CH251" s="44" t="str">
        <f t="shared" si="476"/>
        <v/>
      </c>
      <c r="CI251" s="44" t="str">
        <f t="shared" si="477"/>
        <v/>
      </c>
      <c r="CJ251" s="44" t="str">
        <f t="shared" si="478"/>
        <v/>
      </c>
      <c r="CK251" s="44" t="str">
        <f t="shared" si="479"/>
        <v/>
      </c>
      <c r="CL251" s="44" t="str">
        <f t="shared" si="480"/>
        <v/>
      </c>
      <c r="CM251" s="44" t="str">
        <f t="shared" si="481"/>
        <v/>
      </c>
      <c r="CN251" s="44" t="str">
        <f t="shared" si="482"/>
        <v/>
      </c>
      <c r="CO251" s="44" t="str">
        <f t="shared" si="483"/>
        <v/>
      </c>
      <c r="CP251" s="44" t="str">
        <f t="shared" si="484"/>
        <v/>
      </c>
      <c r="CQ251" s="44" t="str">
        <f t="shared" si="485"/>
        <v/>
      </c>
      <c r="CR251" s="44" t="str">
        <f t="shared" si="486"/>
        <v/>
      </c>
      <c r="CS251" s="44" t="str">
        <f t="shared" si="487"/>
        <v/>
      </c>
      <c r="CT251" s="44" t="str">
        <f t="shared" si="488"/>
        <v/>
      </c>
      <c r="CU251" s="44" t="str">
        <f t="shared" si="489"/>
        <v/>
      </c>
      <c r="CV251" s="44" t="str">
        <f t="shared" si="490"/>
        <v/>
      </c>
      <c r="CW251" s="44" t="str">
        <f t="shared" si="491"/>
        <v/>
      </c>
      <c r="CX251" s="44" t="str">
        <f t="shared" si="492"/>
        <v/>
      </c>
      <c r="CY251" s="44"/>
      <c r="CZ251" s="44"/>
      <c r="DA251" s="45">
        <f t="shared" si="493"/>
        <v>0</v>
      </c>
      <c r="DB251" s="45">
        <f t="shared" si="494"/>
        <v>0</v>
      </c>
      <c r="DC251" s="45">
        <f t="shared" si="495"/>
        <v>0</v>
      </c>
      <c r="DD251" s="45">
        <f t="shared" si="496"/>
        <v>0</v>
      </c>
      <c r="DE251" s="45">
        <f t="shared" si="497"/>
        <v>0</v>
      </c>
      <c r="DF251" s="45">
        <f t="shared" si="498"/>
        <v>0</v>
      </c>
      <c r="DG251" s="45">
        <f t="shared" si="499"/>
        <v>0</v>
      </c>
      <c r="DH251" s="45">
        <f t="shared" si="500"/>
        <v>0</v>
      </c>
      <c r="DI251" s="45">
        <f t="shared" si="501"/>
        <v>0</v>
      </c>
      <c r="DJ251" s="45">
        <f t="shared" si="502"/>
        <v>0</v>
      </c>
      <c r="DK251" s="45">
        <f t="shared" si="503"/>
        <v>0</v>
      </c>
      <c r="DL251" s="45">
        <f t="shared" si="504"/>
        <v>0</v>
      </c>
      <c r="DM251" s="45">
        <f t="shared" si="505"/>
        <v>0</v>
      </c>
      <c r="DN251" s="45">
        <f t="shared" si="506"/>
        <v>0</v>
      </c>
      <c r="DO251" s="45">
        <f t="shared" si="507"/>
        <v>0</v>
      </c>
      <c r="DP251" s="45">
        <f t="shared" si="508"/>
        <v>0</v>
      </c>
      <c r="DQ251" s="45">
        <f t="shared" si="509"/>
        <v>0</v>
      </c>
      <c r="DR251" s="45">
        <f t="shared" si="510"/>
        <v>0</v>
      </c>
      <c r="DS251" s="45">
        <f t="shared" si="511"/>
        <v>0</v>
      </c>
      <c r="DT251" s="45">
        <f t="shared" si="512"/>
        <v>0</v>
      </c>
      <c r="DU251" s="45">
        <f t="shared" si="513"/>
        <v>0</v>
      </c>
      <c r="DV251" s="45">
        <f t="shared" si="514"/>
        <v>0</v>
      </c>
      <c r="DW251" s="45">
        <f t="shared" si="515"/>
        <v>0</v>
      </c>
      <c r="DX251" s="45">
        <f t="shared" si="515"/>
        <v>0</v>
      </c>
    </row>
    <row r="252" spans="1:128" s="9" customFormat="1" ht="22.5" x14ac:dyDescent="0.25">
      <c r="A252" s="476"/>
      <c r="B252" s="67" t="s">
        <v>99</v>
      </c>
      <c r="C252" s="195">
        <f t="shared" si="516"/>
        <v>0</v>
      </c>
      <c r="D252" s="191">
        <f t="shared" si="516"/>
        <v>0</v>
      </c>
      <c r="E252" s="184"/>
      <c r="F252" s="185"/>
      <c r="G252" s="186"/>
      <c r="H252" s="185"/>
      <c r="I252" s="186"/>
      <c r="J252" s="185"/>
      <c r="K252" s="186"/>
      <c r="L252" s="185"/>
      <c r="M252" s="37"/>
      <c r="N252" s="42"/>
      <c r="O252" s="37"/>
      <c r="P252" s="42"/>
      <c r="Q252" s="39"/>
      <c r="R252" s="42"/>
      <c r="S252" s="39"/>
      <c r="T252" s="42"/>
      <c r="U252" s="39"/>
      <c r="V252" s="42"/>
      <c r="W252" s="37"/>
      <c r="X252" s="42"/>
      <c r="Y252" s="37"/>
      <c r="Z252" s="42"/>
      <c r="AA252" s="37"/>
      <c r="AB252" s="42"/>
      <c r="AC252" s="39"/>
      <c r="AD252" s="42"/>
      <c r="AE252" s="37"/>
      <c r="AF252" s="42"/>
      <c r="AG252" s="37"/>
      <c r="AH252" s="42"/>
      <c r="AI252" s="37"/>
      <c r="AJ252" s="40"/>
      <c r="AK252" s="107"/>
      <c r="AL252" s="42"/>
      <c r="AM252" s="37"/>
      <c r="AN252" s="42"/>
      <c r="AO252" s="37"/>
      <c r="AP252" s="42"/>
      <c r="AQ252" s="37"/>
      <c r="AR252" s="42"/>
      <c r="AS252" s="39"/>
      <c r="AT252" s="108"/>
      <c r="AU252" s="39"/>
      <c r="AV252" s="108"/>
      <c r="AW252" s="37"/>
      <c r="AX252" s="42"/>
      <c r="AY252" s="43" t="str">
        <f t="shared" si="468"/>
        <v/>
      </c>
      <c r="BV252" s="10"/>
      <c r="BW252" s="10"/>
      <c r="BX252" s="11"/>
      <c r="BY252" s="11"/>
      <c r="BZ252" s="11"/>
      <c r="CA252" s="44" t="str">
        <f t="shared" si="469"/>
        <v/>
      </c>
      <c r="CB252" s="44" t="str">
        <f t="shared" si="470"/>
        <v/>
      </c>
      <c r="CC252" s="44" t="str">
        <f t="shared" si="471"/>
        <v/>
      </c>
      <c r="CD252" s="44" t="str">
        <f t="shared" si="472"/>
        <v/>
      </c>
      <c r="CE252" s="44" t="str">
        <f t="shared" si="473"/>
        <v/>
      </c>
      <c r="CF252" s="44" t="str">
        <f t="shared" si="474"/>
        <v/>
      </c>
      <c r="CG252" s="44" t="str">
        <f t="shared" si="475"/>
        <v/>
      </c>
      <c r="CH252" s="44" t="str">
        <f t="shared" si="476"/>
        <v/>
      </c>
      <c r="CI252" s="44" t="str">
        <f t="shared" si="477"/>
        <v/>
      </c>
      <c r="CJ252" s="44" t="str">
        <f t="shared" si="478"/>
        <v/>
      </c>
      <c r="CK252" s="44" t="str">
        <f t="shared" si="479"/>
        <v/>
      </c>
      <c r="CL252" s="44" t="str">
        <f t="shared" si="480"/>
        <v/>
      </c>
      <c r="CM252" s="44" t="str">
        <f t="shared" si="481"/>
        <v/>
      </c>
      <c r="CN252" s="44" t="str">
        <f t="shared" si="482"/>
        <v/>
      </c>
      <c r="CO252" s="44" t="str">
        <f t="shared" si="483"/>
        <v/>
      </c>
      <c r="CP252" s="44" t="str">
        <f t="shared" si="484"/>
        <v/>
      </c>
      <c r="CQ252" s="44" t="str">
        <f t="shared" si="485"/>
        <v/>
      </c>
      <c r="CR252" s="44" t="str">
        <f t="shared" si="486"/>
        <v/>
      </c>
      <c r="CS252" s="44" t="str">
        <f t="shared" si="487"/>
        <v/>
      </c>
      <c r="CT252" s="44" t="str">
        <f t="shared" si="488"/>
        <v/>
      </c>
      <c r="CU252" s="44" t="str">
        <f t="shared" si="489"/>
        <v/>
      </c>
      <c r="CV252" s="44" t="str">
        <f t="shared" si="490"/>
        <v/>
      </c>
      <c r="CW252" s="44" t="str">
        <f t="shared" si="491"/>
        <v/>
      </c>
      <c r="CX252" s="44" t="str">
        <f t="shared" si="492"/>
        <v/>
      </c>
      <c r="CY252" s="44"/>
      <c r="CZ252" s="44"/>
      <c r="DA252" s="45">
        <f t="shared" si="493"/>
        <v>0</v>
      </c>
      <c r="DB252" s="45">
        <f t="shared" si="494"/>
        <v>0</v>
      </c>
      <c r="DC252" s="45">
        <f t="shared" si="495"/>
        <v>0</v>
      </c>
      <c r="DD252" s="45">
        <f t="shared" si="496"/>
        <v>0</v>
      </c>
      <c r="DE252" s="45">
        <f t="shared" si="497"/>
        <v>0</v>
      </c>
      <c r="DF252" s="45">
        <f t="shared" si="498"/>
        <v>0</v>
      </c>
      <c r="DG252" s="45">
        <f t="shared" si="499"/>
        <v>0</v>
      </c>
      <c r="DH252" s="45">
        <f t="shared" si="500"/>
        <v>0</v>
      </c>
      <c r="DI252" s="45">
        <f t="shared" si="501"/>
        <v>0</v>
      </c>
      <c r="DJ252" s="45">
        <f t="shared" si="502"/>
        <v>0</v>
      </c>
      <c r="DK252" s="45">
        <f t="shared" si="503"/>
        <v>0</v>
      </c>
      <c r="DL252" s="45">
        <f t="shared" si="504"/>
        <v>0</v>
      </c>
      <c r="DM252" s="45">
        <f t="shared" si="505"/>
        <v>0</v>
      </c>
      <c r="DN252" s="45">
        <f t="shared" si="506"/>
        <v>0</v>
      </c>
      <c r="DO252" s="45">
        <f t="shared" si="507"/>
        <v>0</v>
      </c>
      <c r="DP252" s="45">
        <f t="shared" si="508"/>
        <v>0</v>
      </c>
      <c r="DQ252" s="45">
        <f t="shared" si="509"/>
        <v>0</v>
      </c>
      <c r="DR252" s="45">
        <f t="shared" si="510"/>
        <v>0</v>
      </c>
      <c r="DS252" s="45">
        <f t="shared" si="511"/>
        <v>0</v>
      </c>
      <c r="DT252" s="45">
        <f t="shared" si="512"/>
        <v>0</v>
      </c>
      <c r="DU252" s="45">
        <f t="shared" si="513"/>
        <v>0</v>
      </c>
      <c r="DV252" s="45">
        <f t="shared" si="514"/>
        <v>0</v>
      </c>
      <c r="DW252" s="45">
        <f t="shared" si="515"/>
        <v>0</v>
      </c>
      <c r="DX252" s="45">
        <f t="shared" si="515"/>
        <v>0</v>
      </c>
    </row>
    <row r="253" spans="1:128" s="9" customFormat="1" x14ac:dyDescent="0.25">
      <c r="A253" s="476"/>
      <c r="B253" s="66" t="s">
        <v>100</v>
      </c>
      <c r="C253" s="182">
        <f t="shared" si="516"/>
        <v>0</v>
      </c>
      <c r="D253" s="191">
        <f t="shared" si="516"/>
        <v>0</v>
      </c>
      <c r="E253" s="184"/>
      <c r="F253" s="185"/>
      <c r="G253" s="186"/>
      <c r="H253" s="185"/>
      <c r="I253" s="186"/>
      <c r="J253" s="185"/>
      <c r="K253" s="186"/>
      <c r="L253" s="196"/>
      <c r="M253" s="37"/>
      <c r="N253" s="42"/>
      <c r="O253" s="37"/>
      <c r="P253" s="42"/>
      <c r="Q253" s="39"/>
      <c r="R253" s="42"/>
      <c r="S253" s="39"/>
      <c r="T253" s="42"/>
      <c r="U253" s="39"/>
      <c r="V253" s="42"/>
      <c r="W253" s="37"/>
      <c r="X253" s="42"/>
      <c r="Y253" s="37"/>
      <c r="Z253" s="42"/>
      <c r="AA253" s="37"/>
      <c r="AB253" s="42"/>
      <c r="AC253" s="39"/>
      <c r="AD253" s="42"/>
      <c r="AE253" s="37"/>
      <c r="AF253" s="42"/>
      <c r="AG253" s="37"/>
      <c r="AH253" s="42"/>
      <c r="AI253" s="37"/>
      <c r="AJ253" s="40"/>
      <c r="AK253" s="107"/>
      <c r="AL253" s="42"/>
      <c r="AM253" s="37"/>
      <c r="AN253" s="42"/>
      <c r="AO253" s="37"/>
      <c r="AP253" s="42"/>
      <c r="AQ253" s="37"/>
      <c r="AR253" s="42"/>
      <c r="AS253" s="39"/>
      <c r="AT253" s="108"/>
      <c r="AU253" s="39"/>
      <c r="AV253" s="108"/>
      <c r="AW253" s="37"/>
      <c r="AX253" s="42"/>
      <c r="AY253" s="43" t="str">
        <f t="shared" si="468"/>
        <v/>
      </c>
      <c r="BV253" s="10"/>
      <c r="BW253" s="10"/>
      <c r="BX253" s="11"/>
      <c r="BY253" s="11"/>
      <c r="BZ253" s="11"/>
      <c r="CA253" s="44" t="str">
        <f t="shared" si="469"/>
        <v/>
      </c>
      <c r="CB253" s="44" t="str">
        <f t="shared" si="470"/>
        <v/>
      </c>
      <c r="CC253" s="44" t="str">
        <f t="shared" si="471"/>
        <v/>
      </c>
      <c r="CD253" s="44" t="str">
        <f t="shared" si="472"/>
        <v/>
      </c>
      <c r="CE253" s="44" t="str">
        <f t="shared" si="473"/>
        <v/>
      </c>
      <c r="CF253" s="44" t="str">
        <f t="shared" si="474"/>
        <v/>
      </c>
      <c r="CG253" s="44" t="str">
        <f t="shared" si="475"/>
        <v/>
      </c>
      <c r="CH253" s="44" t="str">
        <f t="shared" si="476"/>
        <v/>
      </c>
      <c r="CI253" s="44" t="str">
        <f t="shared" si="477"/>
        <v/>
      </c>
      <c r="CJ253" s="44" t="str">
        <f t="shared" si="478"/>
        <v/>
      </c>
      <c r="CK253" s="44" t="str">
        <f t="shared" si="479"/>
        <v/>
      </c>
      <c r="CL253" s="44" t="str">
        <f t="shared" si="480"/>
        <v/>
      </c>
      <c r="CM253" s="44" t="str">
        <f t="shared" si="481"/>
        <v/>
      </c>
      <c r="CN253" s="44" t="str">
        <f t="shared" si="482"/>
        <v/>
      </c>
      <c r="CO253" s="44" t="str">
        <f t="shared" si="483"/>
        <v/>
      </c>
      <c r="CP253" s="44" t="str">
        <f t="shared" si="484"/>
        <v/>
      </c>
      <c r="CQ253" s="44" t="str">
        <f t="shared" si="485"/>
        <v/>
      </c>
      <c r="CR253" s="44" t="str">
        <f t="shared" si="486"/>
        <v/>
      </c>
      <c r="CS253" s="44" t="str">
        <f t="shared" si="487"/>
        <v/>
      </c>
      <c r="CT253" s="44" t="str">
        <f t="shared" si="488"/>
        <v/>
      </c>
      <c r="CU253" s="44" t="str">
        <f t="shared" si="489"/>
        <v/>
      </c>
      <c r="CV253" s="44" t="str">
        <f t="shared" si="490"/>
        <v/>
      </c>
      <c r="CW253" s="44" t="str">
        <f t="shared" si="491"/>
        <v/>
      </c>
      <c r="CX253" s="44" t="str">
        <f t="shared" si="492"/>
        <v/>
      </c>
      <c r="CY253" s="44"/>
      <c r="CZ253" s="44"/>
      <c r="DA253" s="45">
        <f t="shared" si="493"/>
        <v>0</v>
      </c>
      <c r="DB253" s="45">
        <f t="shared" si="494"/>
        <v>0</v>
      </c>
      <c r="DC253" s="45">
        <f t="shared" si="495"/>
        <v>0</v>
      </c>
      <c r="DD253" s="45">
        <f t="shared" si="496"/>
        <v>0</v>
      </c>
      <c r="DE253" s="45">
        <f t="shared" si="497"/>
        <v>0</v>
      </c>
      <c r="DF253" s="45">
        <f t="shared" si="498"/>
        <v>0</v>
      </c>
      <c r="DG253" s="45">
        <f t="shared" si="499"/>
        <v>0</v>
      </c>
      <c r="DH253" s="45">
        <f t="shared" si="500"/>
        <v>0</v>
      </c>
      <c r="DI253" s="45">
        <f t="shared" si="501"/>
        <v>0</v>
      </c>
      <c r="DJ253" s="45">
        <f t="shared" si="502"/>
        <v>0</v>
      </c>
      <c r="DK253" s="45">
        <f t="shared" si="503"/>
        <v>0</v>
      </c>
      <c r="DL253" s="45">
        <f t="shared" si="504"/>
        <v>0</v>
      </c>
      <c r="DM253" s="45">
        <f t="shared" si="505"/>
        <v>0</v>
      </c>
      <c r="DN253" s="45">
        <f t="shared" si="506"/>
        <v>0</v>
      </c>
      <c r="DO253" s="45">
        <f t="shared" si="507"/>
        <v>0</v>
      </c>
      <c r="DP253" s="45">
        <f t="shared" si="508"/>
        <v>0</v>
      </c>
      <c r="DQ253" s="45">
        <f t="shared" si="509"/>
        <v>0</v>
      </c>
      <c r="DR253" s="45">
        <f t="shared" si="510"/>
        <v>0</v>
      </c>
      <c r="DS253" s="45">
        <f t="shared" si="511"/>
        <v>0</v>
      </c>
      <c r="DT253" s="45">
        <f t="shared" si="512"/>
        <v>0</v>
      </c>
      <c r="DU253" s="45">
        <f t="shared" si="513"/>
        <v>0</v>
      </c>
      <c r="DV253" s="45">
        <f t="shared" si="514"/>
        <v>0</v>
      </c>
      <c r="DW253" s="45">
        <f t="shared" ref="DW253:DX258" si="517">IF(AND(C253&lt;&gt;0,OR(AO253="",AQ253="",AS253="",AU253="")),1,0)</f>
        <v>0</v>
      </c>
      <c r="DX253" s="45">
        <f t="shared" si="517"/>
        <v>0</v>
      </c>
    </row>
    <row r="254" spans="1:128" s="9" customFormat="1" x14ac:dyDescent="0.25">
      <c r="A254" s="477"/>
      <c r="B254" s="198" t="s">
        <v>101</v>
      </c>
      <c r="C254" s="199">
        <f t="shared" si="516"/>
        <v>0</v>
      </c>
      <c r="D254" s="200">
        <f t="shared" si="516"/>
        <v>0</v>
      </c>
      <c r="E254" s="201"/>
      <c r="F254" s="202"/>
      <c r="G254" s="203"/>
      <c r="H254" s="202"/>
      <c r="I254" s="203"/>
      <c r="J254" s="202"/>
      <c r="K254" s="203"/>
      <c r="L254" s="202"/>
      <c r="M254" s="58"/>
      <c r="N254" s="61"/>
      <c r="O254" s="58"/>
      <c r="P254" s="61"/>
      <c r="Q254" s="60"/>
      <c r="R254" s="61"/>
      <c r="S254" s="60"/>
      <c r="T254" s="61"/>
      <c r="U254" s="60"/>
      <c r="V254" s="61"/>
      <c r="W254" s="58"/>
      <c r="X254" s="61"/>
      <c r="Y254" s="58"/>
      <c r="Z254" s="61"/>
      <c r="AA254" s="58"/>
      <c r="AB254" s="61"/>
      <c r="AC254" s="60"/>
      <c r="AD254" s="61"/>
      <c r="AE254" s="58"/>
      <c r="AF254" s="61"/>
      <c r="AG254" s="58"/>
      <c r="AH254" s="61"/>
      <c r="AI254" s="58"/>
      <c r="AJ254" s="62"/>
      <c r="AK254" s="124"/>
      <c r="AL254" s="61"/>
      <c r="AM254" s="58"/>
      <c r="AN254" s="61"/>
      <c r="AO254" s="58"/>
      <c r="AP254" s="61"/>
      <c r="AQ254" s="58"/>
      <c r="AR254" s="61"/>
      <c r="AS254" s="60"/>
      <c r="AT254" s="141"/>
      <c r="AU254" s="60"/>
      <c r="AV254" s="141"/>
      <c r="AW254" s="58"/>
      <c r="AX254" s="61"/>
      <c r="AY254" s="43" t="str">
        <f t="shared" si="468"/>
        <v/>
      </c>
      <c r="BV254" s="10"/>
      <c r="BW254" s="10"/>
      <c r="BX254" s="11"/>
      <c r="BY254" s="11"/>
      <c r="BZ254" s="11"/>
      <c r="CA254" s="44" t="str">
        <f t="shared" si="469"/>
        <v/>
      </c>
      <c r="CB254" s="44" t="str">
        <f t="shared" si="470"/>
        <v/>
      </c>
      <c r="CC254" s="44" t="str">
        <f t="shared" si="471"/>
        <v/>
      </c>
      <c r="CD254" s="44" t="str">
        <f t="shared" si="472"/>
        <v/>
      </c>
      <c r="CE254" s="44" t="str">
        <f t="shared" si="473"/>
        <v/>
      </c>
      <c r="CF254" s="44" t="str">
        <f t="shared" si="474"/>
        <v/>
      </c>
      <c r="CG254" s="44" t="str">
        <f t="shared" si="475"/>
        <v/>
      </c>
      <c r="CH254" s="44" t="str">
        <f t="shared" si="476"/>
        <v/>
      </c>
      <c r="CI254" s="44" t="str">
        <f t="shared" si="477"/>
        <v/>
      </c>
      <c r="CJ254" s="44" t="str">
        <f t="shared" si="478"/>
        <v/>
      </c>
      <c r="CK254" s="44" t="str">
        <f t="shared" si="479"/>
        <v/>
      </c>
      <c r="CL254" s="44" t="str">
        <f t="shared" si="480"/>
        <v/>
      </c>
      <c r="CM254" s="44" t="str">
        <f t="shared" si="481"/>
        <v/>
      </c>
      <c r="CN254" s="44" t="str">
        <f t="shared" si="482"/>
        <v/>
      </c>
      <c r="CO254" s="44" t="str">
        <f t="shared" si="483"/>
        <v/>
      </c>
      <c r="CP254" s="44" t="str">
        <f t="shared" si="484"/>
        <v/>
      </c>
      <c r="CQ254" s="44" t="str">
        <f t="shared" si="485"/>
        <v/>
      </c>
      <c r="CR254" s="44" t="str">
        <f t="shared" si="486"/>
        <v/>
      </c>
      <c r="CS254" s="44" t="str">
        <f t="shared" si="487"/>
        <v/>
      </c>
      <c r="CT254" s="44" t="str">
        <f t="shared" si="488"/>
        <v/>
      </c>
      <c r="CU254" s="44" t="str">
        <f t="shared" si="489"/>
        <v/>
      </c>
      <c r="CV254" s="44" t="str">
        <f t="shared" si="490"/>
        <v/>
      </c>
      <c r="CW254" s="44" t="str">
        <f t="shared" si="491"/>
        <v/>
      </c>
      <c r="CX254" s="44" t="str">
        <f t="shared" si="492"/>
        <v/>
      </c>
      <c r="CY254" s="44"/>
      <c r="CZ254" s="44"/>
      <c r="DA254" s="45">
        <f t="shared" si="493"/>
        <v>0</v>
      </c>
      <c r="DB254" s="45">
        <f t="shared" si="494"/>
        <v>0</v>
      </c>
      <c r="DC254" s="45">
        <f t="shared" si="495"/>
        <v>0</v>
      </c>
      <c r="DD254" s="45">
        <f t="shared" si="496"/>
        <v>0</v>
      </c>
      <c r="DE254" s="45">
        <f t="shared" si="497"/>
        <v>0</v>
      </c>
      <c r="DF254" s="45">
        <f t="shared" si="498"/>
        <v>0</v>
      </c>
      <c r="DG254" s="45">
        <f t="shared" si="499"/>
        <v>0</v>
      </c>
      <c r="DH254" s="45">
        <f t="shared" si="500"/>
        <v>0</v>
      </c>
      <c r="DI254" s="45">
        <f t="shared" si="501"/>
        <v>0</v>
      </c>
      <c r="DJ254" s="45">
        <f t="shared" si="502"/>
        <v>0</v>
      </c>
      <c r="DK254" s="45">
        <f t="shared" si="503"/>
        <v>0</v>
      </c>
      <c r="DL254" s="45">
        <f t="shared" si="504"/>
        <v>0</v>
      </c>
      <c r="DM254" s="45">
        <f t="shared" si="505"/>
        <v>0</v>
      </c>
      <c r="DN254" s="45">
        <f t="shared" si="506"/>
        <v>0</v>
      </c>
      <c r="DO254" s="45">
        <f t="shared" si="507"/>
        <v>0</v>
      </c>
      <c r="DP254" s="45">
        <f t="shared" si="508"/>
        <v>0</v>
      </c>
      <c r="DQ254" s="45">
        <f t="shared" si="509"/>
        <v>0</v>
      </c>
      <c r="DR254" s="45">
        <f t="shared" si="510"/>
        <v>0</v>
      </c>
      <c r="DS254" s="45">
        <f t="shared" si="511"/>
        <v>0</v>
      </c>
      <c r="DT254" s="45">
        <f t="shared" si="512"/>
        <v>0</v>
      </c>
      <c r="DU254" s="45">
        <f t="shared" si="513"/>
        <v>0</v>
      </c>
      <c r="DV254" s="45">
        <f t="shared" si="514"/>
        <v>0</v>
      </c>
      <c r="DW254" s="45">
        <f t="shared" si="517"/>
        <v>0</v>
      </c>
      <c r="DX254" s="45">
        <f t="shared" si="517"/>
        <v>0</v>
      </c>
    </row>
    <row r="255" spans="1:128" s="9" customFormat="1" ht="15" customHeight="1" x14ac:dyDescent="0.25">
      <c r="A255" s="475" t="s">
        <v>117</v>
      </c>
      <c r="B255" s="204" t="s">
        <v>118</v>
      </c>
      <c r="C255" s="205">
        <f t="shared" ref="C255:D258" si="518">+E255+G255+I255+K255+M255+O255+Q255+S255+U255+W255+Y255+AA255+AC255+AE255+AG255+AI255</f>
        <v>0</v>
      </c>
      <c r="D255" s="206">
        <f t="shared" si="518"/>
        <v>0</v>
      </c>
      <c r="E255" s="147"/>
      <c r="F255" s="87"/>
      <c r="G255" s="147"/>
      <c r="H255" s="87"/>
      <c r="I255" s="147"/>
      <c r="J255" s="87"/>
      <c r="K255" s="147"/>
      <c r="L255" s="87"/>
      <c r="M255" s="147"/>
      <c r="N255" s="87"/>
      <c r="O255" s="147"/>
      <c r="P255" s="87"/>
      <c r="Q255" s="84"/>
      <c r="R255" s="87"/>
      <c r="S255" s="84"/>
      <c r="T255" s="87"/>
      <c r="U255" s="84"/>
      <c r="V255" s="87"/>
      <c r="W255" s="147"/>
      <c r="X255" s="87"/>
      <c r="Y255" s="147"/>
      <c r="Z255" s="87"/>
      <c r="AA255" s="147"/>
      <c r="AB255" s="87"/>
      <c r="AC255" s="84"/>
      <c r="AD255" s="87"/>
      <c r="AE255" s="147"/>
      <c r="AF255" s="87"/>
      <c r="AG255" s="147"/>
      <c r="AH255" s="87"/>
      <c r="AI255" s="147"/>
      <c r="AJ255" s="207"/>
      <c r="AK255" s="133"/>
      <c r="AL255" s="87"/>
      <c r="AM255" s="147"/>
      <c r="AN255" s="87"/>
      <c r="AO255" s="147"/>
      <c r="AP255" s="87"/>
      <c r="AQ255" s="147"/>
      <c r="AR255" s="87"/>
      <c r="AS255" s="84"/>
      <c r="AT255" s="86"/>
      <c r="AU255" s="84"/>
      <c r="AV255" s="86"/>
      <c r="AW255" s="147"/>
      <c r="AX255" s="87"/>
      <c r="AY255" s="43" t="str">
        <f t="shared" si="468"/>
        <v/>
      </c>
      <c r="BV255" s="10"/>
      <c r="BW255" s="10"/>
      <c r="BX255" s="11"/>
      <c r="BY255" s="11"/>
      <c r="BZ255" s="11"/>
      <c r="CA255" s="44" t="str">
        <f t="shared" si="469"/>
        <v/>
      </c>
      <c r="CB255" s="44" t="str">
        <f t="shared" si="470"/>
        <v/>
      </c>
      <c r="CC255" s="44" t="str">
        <f t="shared" si="471"/>
        <v/>
      </c>
      <c r="CD255" s="44" t="str">
        <f t="shared" si="472"/>
        <v/>
      </c>
      <c r="CE255" s="44" t="str">
        <f t="shared" si="473"/>
        <v/>
      </c>
      <c r="CF255" s="44" t="str">
        <f t="shared" si="474"/>
        <v/>
      </c>
      <c r="CG255" s="44" t="str">
        <f t="shared" si="475"/>
        <v/>
      </c>
      <c r="CH255" s="44" t="str">
        <f t="shared" si="476"/>
        <v/>
      </c>
      <c r="CI255" s="44" t="str">
        <f t="shared" si="477"/>
        <v/>
      </c>
      <c r="CJ255" s="44" t="str">
        <f t="shared" si="478"/>
        <v/>
      </c>
      <c r="CK255" s="44" t="str">
        <f t="shared" si="479"/>
        <v/>
      </c>
      <c r="CL255" s="44" t="str">
        <f t="shared" si="480"/>
        <v/>
      </c>
      <c r="CM255" s="44" t="str">
        <f t="shared" si="481"/>
        <v/>
      </c>
      <c r="CN255" s="44" t="str">
        <f t="shared" si="482"/>
        <v/>
      </c>
      <c r="CO255" s="44" t="str">
        <f t="shared" si="483"/>
        <v/>
      </c>
      <c r="CP255" s="44" t="str">
        <f t="shared" si="484"/>
        <v/>
      </c>
      <c r="CQ255" s="44" t="str">
        <f t="shared" si="485"/>
        <v/>
      </c>
      <c r="CR255" s="44" t="str">
        <f t="shared" si="486"/>
        <v/>
      </c>
      <c r="CS255" s="44" t="str">
        <f t="shared" si="487"/>
        <v/>
      </c>
      <c r="CT255" s="44" t="str">
        <f t="shared" si="488"/>
        <v/>
      </c>
      <c r="CU255" s="44" t="str">
        <f t="shared" si="489"/>
        <v/>
      </c>
      <c r="CV255" s="44" t="str">
        <f t="shared" si="490"/>
        <v/>
      </c>
      <c r="CW255" s="44" t="str">
        <f t="shared" si="491"/>
        <v/>
      </c>
      <c r="CX255" s="44" t="str">
        <f t="shared" si="492"/>
        <v/>
      </c>
      <c r="CY255" s="44"/>
      <c r="CZ255" s="44"/>
      <c r="DA255" s="45">
        <f t="shared" si="493"/>
        <v>0</v>
      </c>
      <c r="DB255" s="45">
        <f t="shared" si="494"/>
        <v>0</v>
      </c>
      <c r="DC255" s="45">
        <f t="shared" si="495"/>
        <v>0</v>
      </c>
      <c r="DD255" s="45">
        <f t="shared" si="496"/>
        <v>0</v>
      </c>
      <c r="DE255" s="45">
        <f t="shared" si="497"/>
        <v>0</v>
      </c>
      <c r="DF255" s="45">
        <f t="shared" si="498"/>
        <v>0</v>
      </c>
      <c r="DG255" s="45">
        <f t="shared" si="499"/>
        <v>0</v>
      </c>
      <c r="DH255" s="45">
        <f t="shared" si="500"/>
        <v>0</v>
      </c>
      <c r="DI255" s="45">
        <f t="shared" si="501"/>
        <v>0</v>
      </c>
      <c r="DJ255" s="45">
        <f t="shared" si="502"/>
        <v>0</v>
      </c>
      <c r="DK255" s="45">
        <f t="shared" si="503"/>
        <v>0</v>
      </c>
      <c r="DL255" s="45">
        <f t="shared" si="504"/>
        <v>0</v>
      </c>
      <c r="DM255" s="45">
        <f t="shared" si="505"/>
        <v>0</v>
      </c>
      <c r="DN255" s="45">
        <f t="shared" si="506"/>
        <v>0</v>
      </c>
      <c r="DO255" s="45">
        <f t="shared" si="507"/>
        <v>0</v>
      </c>
      <c r="DP255" s="45">
        <f t="shared" si="508"/>
        <v>0</v>
      </c>
      <c r="DQ255" s="45">
        <f t="shared" si="509"/>
        <v>0</v>
      </c>
      <c r="DR255" s="45">
        <f t="shared" si="510"/>
        <v>0</v>
      </c>
      <c r="DS255" s="45">
        <f t="shared" si="511"/>
        <v>0</v>
      </c>
      <c r="DT255" s="45">
        <f t="shared" si="512"/>
        <v>0</v>
      </c>
      <c r="DU255" s="45">
        <f t="shared" si="513"/>
        <v>0</v>
      </c>
      <c r="DV255" s="45">
        <f t="shared" si="514"/>
        <v>0</v>
      </c>
      <c r="DW255" s="45">
        <f t="shared" si="517"/>
        <v>0</v>
      </c>
      <c r="DX255" s="45">
        <f t="shared" si="517"/>
        <v>0</v>
      </c>
    </row>
    <row r="256" spans="1:128" s="9" customFormat="1" x14ac:dyDescent="0.25">
      <c r="A256" s="476"/>
      <c r="B256" s="66" t="s">
        <v>119</v>
      </c>
      <c r="C256" s="208">
        <f t="shared" si="518"/>
        <v>0</v>
      </c>
      <c r="D256" s="191">
        <f t="shared" si="518"/>
        <v>0</v>
      </c>
      <c r="E256" s="37"/>
      <c r="F256" s="42"/>
      <c r="G256" s="37"/>
      <c r="H256" s="42"/>
      <c r="I256" s="37"/>
      <c r="J256" s="42"/>
      <c r="K256" s="37"/>
      <c r="L256" s="42"/>
      <c r="M256" s="37"/>
      <c r="N256" s="42"/>
      <c r="O256" s="37"/>
      <c r="P256" s="42"/>
      <c r="Q256" s="39"/>
      <c r="R256" s="42"/>
      <c r="S256" s="39"/>
      <c r="T256" s="42"/>
      <c r="U256" s="39"/>
      <c r="V256" s="42"/>
      <c r="W256" s="37"/>
      <c r="X256" s="42"/>
      <c r="Y256" s="37"/>
      <c r="Z256" s="42"/>
      <c r="AA256" s="37"/>
      <c r="AB256" s="42"/>
      <c r="AC256" s="39"/>
      <c r="AD256" s="42"/>
      <c r="AE256" s="37"/>
      <c r="AF256" s="42"/>
      <c r="AG256" s="37"/>
      <c r="AH256" s="42"/>
      <c r="AI256" s="37"/>
      <c r="AJ256" s="40"/>
      <c r="AK256" s="107"/>
      <c r="AL256" s="42"/>
      <c r="AM256" s="37"/>
      <c r="AN256" s="42"/>
      <c r="AO256" s="37"/>
      <c r="AP256" s="42"/>
      <c r="AQ256" s="37"/>
      <c r="AR256" s="42"/>
      <c r="AS256" s="39"/>
      <c r="AT256" s="108"/>
      <c r="AU256" s="39"/>
      <c r="AV256" s="108"/>
      <c r="AW256" s="37"/>
      <c r="AX256" s="42"/>
      <c r="AY256" s="43" t="str">
        <f t="shared" si="468"/>
        <v/>
      </c>
      <c r="BV256" s="10"/>
      <c r="BW256" s="10"/>
      <c r="BX256" s="11"/>
      <c r="BY256" s="11"/>
      <c r="BZ256" s="11"/>
      <c r="CA256" s="44" t="str">
        <f t="shared" si="469"/>
        <v/>
      </c>
      <c r="CB256" s="44" t="str">
        <f t="shared" si="470"/>
        <v/>
      </c>
      <c r="CC256" s="44" t="str">
        <f t="shared" si="471"/>
        <v/>
      </c>
      <c r="CD256" s="44" t="str">
        <f t="shared" si="472"/>
        <v/>
      </c>
      <c r="CE256" s="44" t="str">
        <f t="shared" si="473"/>
        <v/>
      </c>
      <c r="CF256" s="44" t="str">
        <f t="shared" si="474"/>
        <v/>
      </c>
      <c r="CG256" s="44" t="str">
        <f t="shared" si="475"/>
        <v/>
      </c>
      <c r="CH256" s="44" t="str">
        <f t="shared" si="476"/>
        <v/>
      </c>
      <c r="CI256" s="44" t="str">
        <f t="shared" si="477"/>
        <v/>
      </c>
      <c r="CJ256" s="44" t="str">
        <f t="shared" si="478"/>
        <v/>
      </c>
      <c r="CK256" s="44" t="str">
        <f t="shared" si="479"/>
        <v/>
      </c>
      <c r="CL256" s="44" t="str">
        <f t="shared" si="480"/>
        <v/>
      </c>
      <c r="CM256" s="44" t="str">
        <f t="shared" si="481"/>
        <v/>
      </c>
      <c r="CN256" s="44" t="str">
        <f t="shared" si="482"/>
        <v/>
      </c>
      <c r="CO256" s="44" t="str">
        <f t="shared" si="483"/>
        <v/>
      </c>
      <c r="CP256" s="44" t="str">
        <f t="shared" si="484"/>
        <v/>
      </c>
      <c r="CQ256" s="44" t="str">
        <f t="shared" si="485"/>
        <v/>
      </c>
      <c r="CR256" s="44" t="str">
        <f t="shared" si="486"/>
        <v/>
      </c>
      <c r="CS256" s="44" t="str">
        <f t="shared" si="487"/>
        <v/>
      </c>
      <c r="CT256" s="44" t="str">
        <f t="shared" si="488"/>
        <v/>
      </c>
      <c r="CU256" s="44" t="str">
        <f t="shared" si="489"/>
        <v/>
      </c>
      <c r="CV256" s="44" t="str">
        <f t="shared" si="490"/>
        <v/>
      </c>
      <c r="CW256" s="44" t="str">
        <f t="shared" si="491"/>
        <v/>
      </c>
      <c r="CX256" s="44" t="str">
        <f t="shared" si="492"/>
        <v/>
      </c>
      <c r="CY256" s="44"/>
      <c r="CZ256" s="44"/>
      <c r="DA256" s="45">
        <f t="shared" si="493"/>
        <v>0</v>
      </c>
      <c r="DB256" s="45">
        <f t="shared" si="494"/>
        <v>0</v>
      </c>
      <c r="DC256" s="45">
        <f t="shared" si="495"/>
        <v>0</v>
      </c>
      <c r="DD256" s="45">
        <f t="shared" si="496"/>
        <v>0</v>
      </c>
      <c r="DE256" s="45">
        <f t="shared" si="497"/>
        <v>0</v>
      </c>
      <c r="DF256" s="45">
        <f t="shared" si="498"/>
        <v>0</v>
      </c>
      <c r="DG256" s="45">
        <f t="shared" si="499"/>
        <v>0</v>
      </c>
      <c r="DH256" s="45">
        <f t="shared" si="500"/>
        <v>0</v>
      </c>
      <c r="DI256" s="45">
        <f t="shared" si="501"/>
        <v>0</v>
      </c>
      <c r="DJ256" s="45">
        <f t="shared" si="502"/>
        <v>0</v>
      </c>
      <c r="DK256" s="45">
        <f t="shared" si="503"/>
        <v>0</v>
      </c>
      <c r="DL256" s="45">
        <f t="shared" si="504"/>
        <v>0</v>
      </c>
      <c r="DM256" s="45">
        <f t="shared" si="505"/>
        <v>0</v>
      </c>
      <c r="DN256" s="45">
        <f t="shared" si="506"/>
        <v>0</v>
      </c>
      <c r="DO256" s="45">
        <f t="shared" si="507"/>
        <v>0</v>
      </c>
      <c r="DP256" s="45">
        <f t="shared" si="508"/>
        <v>0</v>
      </c>
      <c r="DQ256" s="45">
        <f t="shared" si="509"/>
        <v>0</v>
      </c>
      <c r="DR256" s="45">
        <f t="shared" si="510"/>
        <v>0</v>
      </c>
      <c r="DS256" s="45">
        <f t="shared" si="511"/>
        <v>0</v>
      </c>
      <c r="DT256" s="45">
        <f t="shared" si="512"/>
        <v>0</v>
      </c>
      <c r="DU256" s="45">
        <f t="shared" si="513"/>
        <v>0</v>
      </c>
      <c r="DV256" s="45">
        <f t="shared" si="514"/>
        <v>0</v>
      </c>
      <c r="DW256" s="45">
        <f t="shared" si="517"/>
        <v>0</v>
      </c>
      <c r="DX256" s="45">
        <f t="shared" si="517"/>
        <v>0</v>
      </c>
    </row>
    <row r="257" spans="1:128" s="9" customFormat="1" x14ac:dyDescent="0.25">
      <c r="A257" s="476"/>
      <c r="B257" s="66" t="s">
        <v>120</v>
      </c>
      <c r="C257" s="208">
        <f t="shared" si="518"/>
        <v>0</v>
      </c>
      <c r="D257" s="191">
        <f t="shared" si="518"/>
        <v>0</v>
      </c>
      <c r="E257" s="37"/>
      <c r="F257" s="42"/>
      <c r="G257" s="37"/>
      <c r="H257" s="42"/>
      <c r="I257" s="37"/>
      <c r="J257" s="42"/>
      <c r="K257" s="37"/>
      <c r="L257" s="42"/>
      <c r="M257" s="37"/>
      <c r="N257" s="42"/>
      <c r="O257" s="37"/>
      <c r="P257" s="42"/>
      <c r="Q257" s="39"/>
      <c r="R257" s="42"/>
      <c r="S257" s="39"/>
      <c r="T257" s="42"/>
      <c r="U257" s="39"/>
      <c r="V257" s="42"/>
      <c r="W257" s="37"/>
      <c r="X257" s="42"/>
      <c r="Y257" s="37"/>
      <c r="Z257" s="42"/>
      <c r="AA257" s="37"/>
      <c r="AB257" s="42"/>
      <c r="AC257" s="39"/>
      <c r="AD257" s="42"/>
      <c r="AE257" s="37"/>
      <c r="AF257" s="42"/>
      <c r="AG257" s="37"/>
      <c r="AH257" s="42"/>
      <c r="AI257" s="37"/>
      <c r="AJ257" s="40"/>
      <c r="AK257" s="107"/>
      <c r="AL257" s="42"/>
      <c r="AM257" s="37"/>
      <c r="AN257" s="42"/>
      <c r="AO257" s="37"/>
      <c r="AP257" s="42"/>
      <c r="AQ257" s="37"/>
      <c r="AR257" s="42"/>
      <c r="AS257" s="39"/>
      <c r="AT257" s="108"/>
      <c r="AU257" s="39"/>
      <c r="AV257" s="108"/>
      <c r="AW257" s="37"/>
      <c r="AX257" s="42"/>
      <c r="AY257" s="43" t="str">
        <f t="shared" si="468"/>
        <v/>
      </c>
      <c r="BV257" s="10"/>
      <c r="BW257" s="10"/>
      <c r="BX257" s="11"/>
      <c r="BY257" s="11"/>
      <c r="BZ257" s="11"/>
      <c r="CA257" s="44" t="str">
        <f t="shared" si="469"/>
        <v/>
      </c>
      <c r="CB257" s="44" t="str">
        <f t="shared" si="470"/>
        <v/>
      </c>
      <c r="CC257" s="44" t="str">
        <f t="shared" si="471"/>
        <v/>
      </c>
      <c r="CD257" s="44" t="str">
        <f t="shared" si="472"/>
        <v/>
      </c>
      <c r="CE257" s="44" t="str">
        <f t="shared" si="473"/>
        <v/>
      </c>
      <c r="CF257" s="44" t="str">
        <f t="shared" si="474"/>
        <v/>
      </c>
      <c r="CG257" s="44" t="str">
        <f t="shared" si="475"/>
        <v/>
      </c>
      <c r="CH257" s="44" t="str">
        <f t="shared" si="476"/>
        <v/>
      </c>
      <c r="CI257" s="44" t="str">
        <f t="shared" si="477"/>
        <v/>
      </c>
      <c r="CJ257" s="44" t="str">
        <f t="shared" si="478"/>
        <v/>
      </c>
      <c r="CK257" s="44" t="str">
        <f t="shared" si="479"/>
        <v/>
      </c>
      <c r="CL257" s="44" t="str">
        <f t="shared" si="480"/>
        <v/>
      </c>
      <c r="CM257" s="44" t="str">
        <f t="shared" si="481"/>
        <v/>
      </c>
      <c r="CN257" s="44" t="str">
        <f t="shared" si="482"/>
        <v/>
      </c>
      <c r="CO257" s="44" t="str">
        <f t="shared" si="483"/>
        <v/>
      </c>
      <c r="CP257" s="44" t="str">
        <f t="shared" si="484"/>
        <v/>
      </c>
      <c r="CQ257" s="44" t="str">
        <f t="shared" si="485"/>
        <v/>
      </c>
      <c r="CR257" s="44" t="str">
        <f t="shared" si="486"/>
        <v/>
      </c>
      <c r="CS257" s="44" t="str">
        <f t="shared" si="487"/>
        <v/>
      </c>
      <c r="CT257" s="44" t="str">
        <f t="shared" si="488"/>
        <v/>
      </c>
      <c r="CU257" s="44" t="str">
        <f t="shared" si="489"/>
        <v/>
      </c>
      <c r="CV257" s="44" t="str">
        <f t="shared" si="490"/>
        <v/>
      </c>
      <c r="CW257" s="44" t="str">
        <f t="shared" si="491"/>
        <v/>
      </c>
      <c r="CX257" s="44" t="str">
        <f t="shared" si="492"/>
        <v/>
      </c>
      <c r="CY257" s="44"/>
      <c r="CZ257" s="44"/>
      <c r="DA257" s="45">
        <f t="shared" si="493"/>
        <v>0</v>
      </c>
      <c r="DB257" s="45">
        <f t="shared" si="494"/>
        <v>0</v>
      </c>
      <c r="DC257" s="45">
        <f t="shared" si="495"/>
        <v>0</v>
      </c>
      <c r="DD257" s="45">
        <f t="shared" si="496"/>
        <v>0</v>
      </c>
      <c r="DE257" s="45">
        <f t="shared" si="497"/>
        <v>0</v>
      </c>
      <c r="DF257" s="45">
        <f t="shared" si="498"/>
        <v>0</v>
      </c>
      <c r="DG257" s="45">
        <f t="shared" si="499"/>
        <v>0</v>
      </c>
      <c r="DH257" s="45">
        <f t="shared" si="500"/>
        <v>0</v>
      </c>
      <c r="DI257" s="45">
        <f t="shared" si="501"/>
        <v>0</v>
      </c>
      <c r="DJ257" s="45">
        <f t="shared" si="502"/>
        <v>0</v>
      </c>
      <c r="DK257" s="45">
        <f t="shared" si="503"/>
        <v>0</v>
      </c>
      <c r="DL257" s="45">
        <f t="shared" si="504"/>
        <v>0</v>
      </c>
      <c r="DM257" s="45">
        <f t="shared" si="505"/>
        <v>0</v>
      </c>
      <c r="DN257" s="45">
        <f t="shared" si="506"/>
        <v>0</v>
      </c>
      <c r="DO257" s="45">
        <f t="shared" si="507"/>
        <v>0</v>
      </c>
      <c r="DP257" s="45">
        <f t="shared" si="508"/>
        <v>0</v>
      </c>
      <c r="DQ257" s="45">
        <f t="shared" si="509"/>
        <v>0</v>
      </c>
      <c r="DR257" s="45">
        <f t="shared" si="510"/>
        <v>0</v>
      </c>
      <c r="DS257" s="45">
        <f t="shared" si="511"/>
        <v>0</v>
      </c>
      <c r="DT257" s="45">
        <f t="shared" si="512"/>
        <v>0</v>
      </c>
      <c r="DU257" s="45">
        <f t="shared" si="513"/>
        <v>0</v>
      </c>
      <c r="DV257" s="45">
        <f t="shared" si="514"/>
        <v>0</v>
      </c>
      <c r="DW257" s="45">
        <f t="shared" si="517"/>
        <v>0</v>
      </c>
      <c r="DX257" s="45">
        <f t="shared" si="517"/>
        <v>0</v>
      </c>
    </row>
    <row r="258" spans="1:128" s="9" customFormat="1" x14ac:dyDescent="0.25">
      <c r="A258" s="477"/>
      <c r="B258" s="209" t="s">
        <v>121</v>
      </c>
      <c r="C258" s="210">
        <f t="shared" si="518"/>
        <v>0</v>
      </c>
      <c r="D258" s="211">
        <f t="shared" si="518"/>
        <v>0</v>
      </c>
      <c r="E258" s="58"/>
      <c r="F258" s="61"/>
      <c r="G258" s="58"/>
      <c r="H258" s="61"/>
      <c r="I258" s="58"/>
      <c r="J258" s="61"/>
      <c r="K258" s="58"/>
      <c r="L258" s="61"/>
      <c r="M258" s="58"/>
      <c r="N258" s="61"/>
      <c r="O258" s="58"/>
      <c r="P258" s="61"/>
      <c r="Q258" s="60"/>
      <c r="R258" s="61"/>
      <c r="S258" s="60"/>
      <c r="T258" s="61"/>
      <c r="U258" s="60"/>
      <c r="V258" s="61"/>
      <c r="W258" s="58"/>
      <c r="X258" s="61"/>
      <c r="Y258" s="58"/>
      <c r="Z258" s="61"/>
      <c r="AA258" s="58"/>
      <c r="AB258" s="61"/>
      <c r="AC258" s="60"/>
      <c r="AD258" s="61"/>
      <c r="AE258" s="58"/>
      <c r="AF258" s="61"/>
      <c r="AG258" s="58"/>
      <c r="AH258" s="61"/>
      <c r="AI258" s="58"/>
      <c r="AJ258" s="62"/>
      <c r="AK258" s="124"/>
      <c r="AL258" s="61"/>
      <c r="AM258" s="58"/>
      <c r="AN258" s="61"/>
      <c r="AO258" s="58"/>
      <c r="AP258" s="61"/>
      <c r="AQ258" s="58"/>
      <c r="AR258" s="61"/>
      <c r="AS258" s="60"/>
      <c r="AT258" s="141"/>
      <c r="AU258" s="60"/>
      <c r="AV258" s="141"/>
      <c r="AW258" s="58"/>
      <c r="AX258" s="61"/>
      <c r="AY258" s="43" t="str">
        <f t="shared" si="468"/>
        <v/>
      </c>
      <c r="BV258" s="10"/>
      <c r="BW258" s="10"/>
      <c r="BX258" s="11"/>
      <c r="BY258" s="11"/>
      <c r="BZ258" s="11"/>
      <c r="CA258" s="44" t="str">
        <f t="shared" si="469"/>
        <v/>
      </c>
      <c r="CB258" s="44" t="str">
        <f t="shared" si="470"/>
        <v/>
      </c>
      <c r="CC258" s="44" t="str">
        <f t="shared" si="471"/>
        <v/>
      </c>
      <c r="CD258" s="44" t="str">
        <f t="shared" si="472"/>
        <v/>
      </c>
      <c r="CE258" s="44" t="str">
        <f t="shared" si="473"/>
        <v/>
      </c>
      <c r="CF258" s="44" t="str">
        <f t="shared" si="474"/>
        <v/>
      </c>
      <c r="CG258" s="44" t="str">
        <f t="shared" si="475"/>
        <v/>
      </c>
      <c r="CH258" s="44" t="str">
        <f t="shared" si="476"/>
        <v/>
      </c>
      <c r="CI258" s="44" t="str">
        <f t="shared" si="477"/>
        <v/>
      </c>
      <c r="CJ258" s="44" t="str">
        <f t="shared" si="478"/>
        <v/>
      </c>
      <c r="CK258" s="44" t="str">
        <f t="shared" si="479"/>
        <v/>
      </c>
      <c r="CL258" s="44" t="str">
        <f t="shared" si="480"/>
        <v/>
      </c>
      <c r="CM258" s="44" t="str">
        <f t="shared" si="481"/>
        <v/>
      </c>
      <c r="CN258" s="44" t="str">
        <f t="shared" si="482"/>
        <v/>
      </c>
      <c r="CO258" s="44" t="str">
        <f t="shared" si="483"/>
        <v/>
      </c>
      <c r="CP258" s="44" t="str">
        <f t="shared" si="484"/>
        <v/>
      </c>
      <c r="CQ258" s="44" t="str">
        <f t="shared" si="485"/>
        <v/>
      </c>
      <c r="CR258" s="44" t="str">
        <f t="shared" si="486"/>
        <v/>
      </c>
      <c r="CS258" s="44" t="str">
        <f t="shared" si="487"/>
        <v/>
      </c>
      <c r="CT258" s="44" t="str">
        <f t="shared" si="488"/>
        <v/>
      </c>
      <c r="CU258" s="44" t="str">
        <f t="shared" si="489"/>
        <v/>
      </c>
      <c r="CV258" s="44" t="str">
        <f t="shared" si="490"/>
        <v/>
      </c>
      <c r="CW258" s="44" t="str">
        <f t="shared" si="491"/>
        <v/>
      </c>
      <c r="CX258" s="44" t="str">
        <f t="shared" si="492"/>
        <v/>
      </c>
      <c r="CY258" s="44"/>
      <c r="CZ258" s="44"/>
      <c r="DA258" s="45">
        <f t="shared" si="493"/>
        <v>0</v>
      </c>
      <c r="DB258" s="45">
        <f t="shared" si="494"/>
        <v>0</v>
      </c>
      <c r="DC258" s="45">
        <f t="shared" si="495"/>
        <v>0</v>
      </c>
      <c r="DD258" s="45">
        <f t="shared" si="496"/>
        <v>0</v>
      </c>
      <c r="DE258" s="45">
        <f t="shared" si="497"/>
        <v>0</v>
      </c>
      <c r="DF258" s="45">
        <f t="shared" si="498"/>
        <v>0</v>
      </c>
      <c r="DG258" s="45">
        <f t="shared" si="499"/>
        <v>0</v>
      </c>
      <c r="DH258" s="45">
        <f t="shared" si="500"/>
        <v>0</v>
      </c>
      <c r="DI258" s="45">
        <f t="shared" si="501"/>
        <v>0</v>
      </c>
      <c r="DJ258" s="45">
        <f t="shared" si="502"/>
        <v>0</v>
      </c>
      <c r="DK258" s="45">
        <f t="shared" si="503"/>
        <v>0</v>
      </c>
      <c r="DL258" s="45">
        <f t="shared" si="504"/>
        <v>0</v>
      </c>
      <c r="DM258" s="45">
        <f t="shared" si="505"/>
        <v>0</v>
      </c>
      <c r="DN258" s="45">
        <f t="shared" si="506"/>
        <v>0</v>
      </c>
      <c r="DO258" s="45">
        <f t="shared" si="507"/>
        <v>0</v>
      </c>
      <c r="DP258" s="45">
        <f t="shared" si="508"/>
        <v>0</v>
      </c>
      <c r="DQ258" s="45">
        <f t="shared" si="509"/>
        <v>0</v>
      </c>
      <c r="DR258" s="45">
        <f t="shared" si="510"/>
        <v>0</v>
      </c>
      <c r="DS258" s="45">
        <f t="shared" si="511"/>
        <v>0</v>
      </c>
      <c r="DT258" s="45">
        <f t="shared" si="512"/>
        <v>0</v>
      </c>
      <c r="DU258" s="45">
        <f t="shared" si="513"/>
        <v>0</v>
      </c>
      <c r="DV258" s="45">
        <f t="shared" si="514"/>
        <v>0</v>
      </c>
      <c r="DW258" s="45">
        <f t="shared" si="517"/>
        <v>0</v>
      </c>
      <c r="DX258" s="45">
        <f t="shared" si="517"/>
        <v>0</v>
      </c>
    </row>
    <row r="259" spans="1:128" s="9" customFormat="1" x14ac:dyDescent="0.25">
      <c r="A259" s="160" t="s">
        <v>122</v>
      </c>
      <c r="BV259" s="10"/>
      <c r="BW259" s="10"/>
      <c r="BX259" s="11"/>
      <c r="BY259" s="11"/>
      <c r="BZ259" s="11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</row>
    <row r="260" spans="1:128" s="9" customFormat="1" ht="15" customHeight="1" x14ac:dyDescent="0.25">
      <c r="A260" s="564" t="s">
        <v>123</v>
      </c>
      <c r="B260" s="564" t="s">
        <v>5</v>
      </c>
      <c r="C260" s="566" t="s">
        <v>124</v>
      </c>
      <c r="D260" s="566"/>
      <c r="E260" s="566"/>
      <c r="F260" s="566"/>
      <c r="G260" s="566"/>
      <c r="H260" s="566"/>
      <c r="I260" s="566"/>
      <c r="J260" s="566"/>
      <c r="K260" s="566"/>
      <c r="L260" s="567"/>
      <c r="M260" s="568" t="s">
        <v>9</v>
      </c>
      <c r="N260" s="564" t="s">
        <v>10</v>
      </c>
      <c r="BV260" s="10"/>
      <c r="BW260" s="10"/>
      <c r="BX260" s="11"/>
      <c r="BY260" s="11"/>
      <c r="BZ260" s="11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</row>
    <row r="261" spans="1:128" s="9" customFormat="1" ht="25.5" x14ac:dyDescent="0.25">
      <c r="A261" s="565"/>
      <c r="B261" s="565"/>
      <c r="C261" s="212" t="s">
        <v>82</v>
      </c>
      <c r="D261" s="213" t="s">
        <v>83</v>
      </c>
      <c r="E261" s="213" t="s">
        <v>84</v>
      </c>
      <c r="F261" s="213" t="s">
        <v>19</v>
      </c>
      <c r="G261" s="213" t="s">
        <v>20</v>
      </c>
      <c r="H261" s="213" t="s">
        <v>21</v>
      </c>
      <c r="I261" s="213" t="s">
        <v>22</v>
      </c>
      <c r="J261" s="213" t="s">
        <v>23</v>
      </c>
      <c r="K261" s="213" t="s">
        <v>24</v>
      </c>
      <c r="L261" s="307" t="s">
        <v>125</v>
      </c>
      <c r="M261" s="569"/>
      <c r="N261" s="565"/>
      <c r="BV261" s="10"/>
      <c r="BW261" s="10"/>
      <c r="BX261" s="11"/>
      <c r="BY261" s="11"/>
      <c r="BZ261" s="11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</row>
    <row r="262" spans="1:128" s="9" customFormat="1" x14ac:dyDescent="0.25">
      <c r="A262" s="215" t="s">
        <v>126</v>
      </c>
      <c r="B262" s="216">
        <f>SUM(C262:L262)</f>
        <v>0</v>
      </c>
      <c r="C262" s="84"/>
      <c r="D262" s="85"/>
      <c r="E262" s="85"/>
      <c r="F262" s="85"/>
      <c r="G262" s="85"/>
      <c r="H262" s="85"/>
      <c r="I262" s="85"/>
      <c r="J262" s="85"/>
      <c r="K262" s="85"/>
      <c r="L262" s="106"/>
      <c r="M262" s="108"/>
      <c r="N262" s="217"/>
      <c r="O262" s="43" t="str">
        <f>$CA262&amp;$CB262&amp;$CC262&amp;$CD262&amp;$CE262&amp;$CF262&amp;$CG262&amp;$CH262&amp;$CI262&amp;$CJ262&amp;$CK262&amp;$CL262&amp;$CM262&amp;$CN262&amp;$CO262&amp;$CP262&amp;$CQ262&amp;$CR262&amp;$CS262&amp;$CT262&amp;$CU262&amp;$CV262&amp;$CW262&amp;$CX262&amp;$CY262&amp;$CZ262</f>
        <v/>
      </c>
      <c r="BV262" s="10"/>
      <c r="BW262" s="10"/>
      <c r="BX262" s="11"/>
      <c r="BY262" s="11"/>
      <c r="BZ262" s="11"/>
      <c r="CA262" s="44" t="str">
        <f>IF(AND($B262&lt;&gt;0,M262=""),"* No olvide ingresar la columna Pueblos Originarios (Digite CERO si no tiene). ",IF(M262&gt;$B262,"* El Número de Screenings de Pueblos Originarios no puede superar el Total. ",""))</f>
        <v/>
      </c>
      <c r="CB262" s="44" t="str">
        <f>IF(AND($B262&lt;&gt;0,N262=""),"* No olvide ingresar la columna Migrantes (Digite CERO si no tiene). ",IF(N262&gt;$B262,"* El Número de Screenings de Población Migrante no puede superar el Total. ",""))</f>
        <v/>
      </c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45">
        <f t="shared" ref="DA262:DB266" si="519">IF(AND($B262&lt;&gt;0,M262=""),1,IF(M262&gt;$B262,1,0))</f>
        <v>0</v>
      </c>
      <c r="DB262" s="45">
        <f t="shared" si="519"/>
        <v>0</v>
      </c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</row>
    <row r="263" spans="1:128" s="9" customFormat="1" x14ac:dyDescent="0.25">
      <c r="A263" s="218" t="s">
        <v>127</v>
      </c>
      <c r="B263" s="219">
        <f>SUM(C263:L263)</f>
        <v>0</v>
      </c>
      <c r="C263" s="39"/>
      <c r="D263" s="38"/>
      <c r="E263" s="38"/>
      <c r="F263" s="38"/>
      <c r="G263" s="38"/>
      <c r="H263" s="38"/>
      <c r="I263" s="38"/>
      <c r="J263" s="38"/>
      <c r="K263" s="38"/>
      <c r="L263" s="109"/>
      <c r="M263" s="108"/>
      <c r="N263" s="169"/>
      <c r="O263" s="43" t="str">
        <f>$CA263&amp;$CB263&amp;$CC263&amp;$CD263&amp;$CE263&amp;$CF263&amp;$CG263&amp;$CH263&amp;$CI263&amp;$CJ263&amp;$CK263&amp;$CL263&amp;$CM263&amp;$CN263&amp;$CO263&amp;$CP263&amp;$CQ263&amp;$CR263&amp;$CS263&amp;$CT263&amp;$CU263&amp;$CV263&amp;$CW263&amp;$CX263&amp;$CY263&amp;$CZ263</f>
        <v/>
      </c>
      <c r="BV263" s="10"/>
      <c r="BW263" s="10"/>
      <c r="BX263" s="11"/>
      <c r="BY263" s="11"/>
      <c r="BZ263" s="11"/>
      <c r="CA263" s="44" t="str">
        <f>IF(AND($B263&lt;&gt;0,M263=""),"* No olvide ingresar la columna Pueblos Originarios (Digite CERO si no tiene). ",IF(M263&gt;$B263,"* El Número de Screenings de Pueblos Originarios no puede superar el Total. ",""))</f>
        <v/>
      </c>
      <c r="CB263" s="44" t="str">
        <f>IF(AND($B263&lt;&gt;0,N263=""),"* No olvide ingresar la columna Migrantes (Digite CERO si no tiene). ",IF(N263&gt;$B263,"* El Número de Screenings de Población Migrante no puede superar el Total. ",""))</f>
        <v/>
      </c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45">
        <f t="shared" si="519"/>
        <v>0</v>
      </c>
      <c r="DB263" s="45">
        <f t="shared" si="519"/>
        <v>0</v>
      </c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</row>
    <row r="264" spans="1:128" s="9" customFormat="1" x14ac:dyDescent="0.25">
      <c r="A264" s="218" t="s">
        <v>128</v>
      </c>
      <c r="B264" s="220">
        <f>SUM(C264:L264)</f>
        <v>0</v>
      </c>
      <c r="C264" s="39"/>
      <c r="D264" s="38"/>
      <c r="E264" s="38"/>
      <c r="F264" s="38"/>
      <c r="G264" s="38"/>
      <c r="H264" s="38"/>
      <c r="I264" s="38"/>
      <c r="J264" s="38"/>
      <c r="K264" s="38"/>
      <c r="L264" s="109"/>
      <c r="M264" s="108"/>
      <c r="N264" s="169"/>
      <c r="O264" s="43" t="str">
        <f>$CA264&amp;$CB264&amp;$CC264&amp;$CD264&amp;$CE264&amp;$CF264&amp;$CG264&amp;$CH264&amp;$CI264&amp;$CJ264&amp;$CK264&amp;$CL264&amp;$CM264&amp;$CN264&amp;$CO264&amp;$CP264&amp;$CQ264&amp;$CR264&amp;$CS264&amp;$CT264&amp;$CU264&amp;$CV264&amp;$CW264&amp;$CX264&amp;$CY264&amp;$CZ264</f>
        <v/>
      </c>
      <c r="BV264" s="10"/>
      <c r="BW264" s="10"/>
      <c r="BX264" s="11"/>
      <c r="BY264" s="11"/>
      <c r="BZ264" s="11"/>
      <c r="CA264" s="44" t="str">
        <f>IF(AND($B264&lt;&gt;0,M264=""),"* No olvide ingresar la columna Pueblos Originarios (Digite CERO si no tiene). ",IF(M264&gt;$B264,"* El Número de Screenings de Pueblos Originarios no puede superar el Total. ",""))</f>
        <v/>
      </c>
      <c r="CB264" s="44" t="str">
        <f>IF(AND($B264&lt;&gt;0,N264=""),"* No olvide ingresar la columna Migrantes (Digite CERO si no tiene). ",IF(N264&gt;$B264,"* El Número de Screenings de Población Migrante no puede superar el Total. ",""))</f>
        <v/>
      </c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45">
        <f t="shared" si="519"/>
        <v>0</v>
      </c>
      <c r="DB264" s="45">
        <f t="shared" si="519"/>
        <v>0</v>
      </c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</row>
    <row r="265" spans="1:128" s="9" customFormat="1" ht="21" x14ac:dyDescent="0.25">
      <c r="A265" s="218" t="s">
        <v>129</v>
      </c>
      <c r="B265" s="220">
        <f>SUM(C265:L265)</f>
        <v>0</v>
      </c>
      <c r="C265" s="39"/>
      <c r="D265" s="38"/>
      <c r="E265" s="38"/>
      <c r="F265" s="38"/>
      <c r="G265" s="38"/>
      <c r="H265" s="38"/>
      <c r="I265" s="38"/>
      <c r="J265" s="38"/>
      <c r="K265" s="38"/>
      <c r="L265" s="109"/>
      <c r="M265" s="108"/>
      <c r="N265" s="169"/>
      <c r="O265" s="43" t="str">
        <f>$CA265&amp;$CB265&amp;$CC265&amp;$CD265&amp;$CE265&amp;$CF265&amp;$CG265&amp;$CH265&amp;$CI265&amp;$CJ265&amp;$CK265&amp;$CL265&amp;$CM265&amp;$CN265&amp;$CO265&amp;$CP265&amp;$CQ265&amp;$CR265&amp;$CS265&amp;$CT265&amp;$CU265&amp;$CV265&amp;$CW265&amp;$CX265&amp;$CY265&amp;$CZ265</f>
        <v/>
      </c>
      <c r="BV265" s="10"/>
      <c r="BW265" s="10"/>
      <c r="BX265" s="11"/>
      <c r="BY265" s="11"/>
      <c r="BZ265" s="11"/>
      <c r="CA265" s="44" t="str">
        <f>IF(AND($B265&lt;&gt;0,M265=""),"* No olvide ingresar la columna Pueblos Originarios (Digite CERO si no tiene). ",IF(M265&gt;$B265,"* El Número de Screenings de Pueblos Originarios no puede superar el Total. ",""))</f>
        <v/>
      </c>
      <c r="CB265" s="44" t="str">
        <f>IF(AND($B265&lt;&gt;0,N265=""),"* No olvide ingresar la columna Migrantes (Digite CERO si no tiene). ",IF(N265&gt;$B265,"* El Número de Screenings de Población Migrante no puede superar el Total. ",""))</f>
        <v/>
      </c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45">
        <f t="shared" si="519"/>
        <v>0</v>
      </c>
      <c r="DB265" s="45">
        <f t="shared" si="519"/>
        <v>0</v>
      </c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</row>
    <row r="266" spans="1:128" s="9" customFormat="1" x14ac:dyDescent="0.25">
      <c r="A266" s="221" t="s">
        <v>130</v>
      </c>
      <c r="B266" s="222">
        <f>SUM(C266:L266)</f>
        <v>0</v>
      </c>
      <c r="C266" s="60"/>
      <c r="D266" s="59"/>
      <c r="E266" s="59"/>
      <c r="F266" s="59"/>
      <c r="G266" s="59"/>
      <c r="H266" s="59"/>
      <c r="I266" s="59"/>
      <c r="J266" s="59"/>
      <c r="K266" s="59"/>
      <c r="L266" s="125"/>
      <c r="M266" s="141"/>
      <c r="N266" s="174"/>
      <c r="O266" s="43" t="str">
        <f>$CA266&amp;$CB266&amp;$CC266&amp;$CD266&amp;$CE266&amp;$CF266&amp;$CG266&amp;$CH266&amp;$CI266&amp;$CJ266&amp;$CK266&amp;$CL266&amp;$CM266&amp;$CN266&amp;$CO266&amp;$CP266&amp;$CQ266&amp;$CR266&amp;$CS266&amp;$CT266&amp;$CU266&amp;$CV266&amp;$CW266&amp;$CX266&amp;$CY266&amp;$CZ266</f>
        <v/>
      </c>
      <c r="BV266" s="10"/>
      <c r="BW266" s="10"/>
      <c r="BX266" s="11"/>
      <c r="BY266" s="11"/>
      <c r="BZ266" s="11"/>
      <c r="CA266" s="44" t="str">
        <f>IF(AND($B266&lt;&gt;0,M266=""),"* No olvide ingresar la columna Pueblos Originarios (Digite CERO si no tiene). ",IF(M266&gt;$B266,"* El Número de Screenings de Pueblos Originarios no puede superar el Total. ",""))</f>
        <v/>
      </c>
      <c r="CB266" s="44" t="str">
        <f>IF(AND($B266&lt;&gt;0,N266=""),"* No olvide ingresar la columna Migrantes (Digite CERO si no tiene). ",IF(N266&gt;$B266,"* El Número de Screenings de Población Migrante no puede superar el Total. ",""))</f>
        <v/>
      </c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45">
        <f t="shared" si="519"/>
        <v>0</v>
      </c>
      <c r="DB266" s="45">
        <f t="shared" si="519"/>
        <v>0</v>
      </c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</row>
    <row r="267" spans="1:128" s="9" customFormat="1" x14ac:dyDescent="0.25">
      <c r="A267" s="160" t="s">
        <v>131</v>
      </c>
      <c r="BV267" s="10"/>
      <c r="BW267" s="10"/>
      <c r="BX267" s="11"/>
      <c r="BY267" s="11"/>
      <c r="BZ267" s="11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</row>
    <row r="268" spans="1:128" s="9" customFormat="1" ht="15" customHeight="1" x14ac:dyDescent="0.25">
      <c r="A268" s="564" t="s">
        <v>132</v>
      </c>
      <c r="B268" s="564" t="s">
        <v>5</v>
      </c>
      <c r="C268" s="580" t="s">
        <v>133</v>
      </c>
      <c r="D268" s="581"/>
      <c r="E268" s="581"/>
      <c r="F268" s="581"/>
      <c r="G268" s="581"/>
      <c r="H268" s="581"/>
      <c r="I268" s="581"/>
      <c r="J268" s="581"/>
      <c r="K268" s="581"/>
      <c r="L268" s="581"/>
      <c r="M268" s="581"/>
      <c r="N268" s="581"/>
      <c r="O268" s="581"/>
      <c r="P268" s="581"/>
      <c r="Q268" s="581"/>
      <c r="R268" s="582"/>
      <c r="S268" s="583" t="s">
        <v>9</v>
      </c>
      <c r="T268" s="568" t="s">
        <v>10</v>
      </c>
      <c r="BV268" s="10"/>
      <c r="BW268" s="10"/>
      <c r="BX268" s="11"/>
      <c r="BY268" s="11"/>
      <c r="BZ268" s="11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</row>
    <row r="269" spans="1:128" s="9" customFormat="1" x14ac:dyDescent="0.25">
      <c r="A269" s="565"/>
      <c r="B269" s="565"/>
      <c r="C269" s="212" t="s">
        <v>134</v>
      </c>
      <c r="D269" s="213" t="s">
        <v>135</v>
      </c>
      <c r="E269" s="213" t="s">
        <v>136</v>
      </c>
      <c r="F269" s="213" t="s">
        <v>137</v>
      </c>
      <c r="G269" s="213" t="s">
        <v>138</v>
      </c>
      <c r="H269" s="213" t="s">
        <v>139</v>
      </c>
      <c r="I269" s="213" t="s">
        <v>140</v>
      </c>
      <c r="J269" s="213" t="s">
        <v>141</v>
      </c>
      <c r="K269" s="213" t="s">
        <v>142</v>
      </c>
      <c r="L269" s="213" t="s">
        <v>143</v>
      </c>
      <c r="M269" s="213" t="s">
        <v>144</v>
      </c>
      <c r="N269" s="213" t="s">
        <v>145</v>
      </c>
      <c r="O269" s="213" t="s">
        <v>146</v>
      </c>
      <c r="P269" s="223" t="s">
        <v>147</v>
      </c>
      <c r="Q269" s="223" t="s">
        <v>148</v>
      </c>
      <c r="R269" s="224" t="s">
        <v>149</v>
      </c>
      <c r="S269" s="584"/>
      <c r="T269" s="569"/>
      <c r="BV269" s="10"/>
      <c r="BW269" s="10"/>
      <c r="BX269" s="11"/>
      <c r="BY269" s="11"/>
      <c r="BZ269" s="11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</row>
    <row r="270" spans="1:128" s="9" customFormat="1" ht="21" x14ac:dyDescent="0.25">
      <c r="A270" s="215" t="s">
        <v>150</v>
      </c>
      <c r="B270" s="216">
        <f>SUM(C270:R270)</f>
        <v>0</v>
      </c>
      <c r="C270" s="79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131"/>
      <c r="S270" s="225"/>
      <c r="T270" s="81"/>
      <c r="U270" s="43" t="str">
        <f>$CA270&amp;$CB270&amp;$CC270&amp;$CD270&amp;$CE270&amp;$CF270&amp;$CG270&amp;$CH270&amp;$CI270&amp;$CJ270&amp;$CK270&amp;$CL270&amp;$CM270&amp;$CN270&amp;$CO270&amp;$CP270&amp;$CQ270&amp;$CR270&amp;$CS270&amp;$CT270&amp;$CU270&amp;$CV270&amp;$CW270&amp;$CX270&amp;$CY270&amp;$CZ270</f>
        <v/>
      </c>
      <c r="BV270" s="10"/>
      <c r="BW270" s="10"/>
      <c r="BX270" s="11"/>
      <c r="BY270" s="11"/>
      <c r="BZ270" s="11"/>
      <c r="CA270" s="44" t="str">
        <f>IF(AND($B270&lt;&gt;0,S270=""),"* No olvide ingresar la columna Pueblos Originarios (Digite CERO si no tiene). ",IF(S270&gt;$B270,"* El Número de Hijos de Pueblos Originarios no puede superar el Total. ",""))</f>
        <v/>
      </c>
      <c r="CB270" s="44" t="str">
        <f>IF(AND($B270&lt;&gt;0,T270=""),"* No olvide ingresar la columna Migrantes (Digite CERO si no tiene). ",IF(T270&gt;$B270,"* El Número de Hijos de Migrantes no puede superar el Total. ",""))</f>
        <v/>
      </c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45">
        <f t="shared" ref="DA270:DB274" si="520">IF(AND($B270&lt;&gt;0,S270=""),1,IF(S270&gt;$B270,1,0))</f>
        <v>0</v>
      </c>
      <c r="DB270" s="45">
        <f t="shared" si="520"/>
        <v>0</v>
      </c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</row>
    <row r="271" spans="1:128" s="9" customFormat="1" ht="21" x14ac:dyDescent="0.25">
      <c r="A271" s="218" t="s">
        <v>151</v>
      </c>
      <c r="B271" s="226">
        <f>SUM(C271:R271)</f>
        <v>0</v>
      </c>
      <c r="C271" s="39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109"/>
      <c r="S271" s="227"/>
      <c r="T271" s="108"/>
      <c r="U271" s="43" t="str">
        <f>$CA271&amp;$CB271&amp;$CC271&amp;$CD271&amp;$CE271&amp;$CF271&amp;$CG271&amp;$CH271&amp;$CI271&amp;$CJ271&amp;$CK271&amp;$CL271&amp;$CM271&amp;$CN271&amp;$CO271&amp;$CP271&amp;$CQ271&amp;$CR271&amp;$CS271&amp;$CT271&amp;$CU271&amp;$CV271&amp;$CW271&amp;$CX271&amp;$CY271&amp;$CZ271</f>
        <v/>
      </c>
      <c r="BV271" s="10"/>
      <c r="BW271" s="10"/>
      <c r="BX271" s="11"/>
      <c r="BY271" s="11"/>
      <c r="BZ271" s="11"/>
      <c r="CA271" s="44" t="str">
        <f>IF(AND($B271&lt;&gt;0,S271=""),"* No olvide ingresar la columna Pueblos Originarios (Digite CERO si no tiene). ",IF(S271&gt;$B271,"* El Número de Hijos de Pueblos Originarios no puede superar el Total. ",""))</f>
        <v/>
      </c>
      <c r="CB271" s="44" t="str">
        <f>IF(AND($B271&lt;&gt;0,T271=""),"* No olvide ingresar la columna Migrantes (Digite CERO si no tiene). ",IF(T271&gt;$B271,"* El Número de Hijos de Migrantes no puede superar el Total. ",""))</f>
        <v/>
      </c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45">
        <f t="shared" si="520"/>
        <v>0</v>
      </c>
      <c r="DB271" s="45">
        <f t="shared" si="520"/>
        <v>0</v>
      </c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</row>
    <row r="272" spans="1:128" s="9" customFormat="1" ht="22.5" x14ac:dyDescent="0.25">
      <c r="A272" s="228" t="s">
        <v>152</v>
      </c>
      <c r="B272" s="219">
        <f>SUM(C272:R272)</f>
        <v>0</v>
      </c>
      <c r="C272" s="39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109"/>
      <c r="S272" s="227"/>
      <c r="T272" s="108"/>
      <c r="U272" s="43" t="str">
        <f>$CA272&amp;$CB272&amp;$CC272&amp;$CD272&amp;$CE272&amp;$CF272&amp;$CG272&amp;$CH272&amp;$CI272&amp;$CJ272&amp;$CK272&amp;$CL272&amp;$CM272&amp;$CN272&amp;$CO272&amp;$CP272&amp;$CQ272&amp;$CR272&amp;$CS272&amp;$CT272&amp;$CU272&amp;$CV272&amp;$CW272&amp;$CX272&amp;$CY272&amp;$CZ272</f>
        <v/>
      </c>
      <c r="BV272" s="10"/>
      <c r="BW272" s="10"/>
      <c r="BX272" s="11"/>
      <c r="BY272" s="11"/>
      <c r="BZ272" s="11"/>
      <c r="CA272" s="44" t="str">
        <f>IF(AND($B272&lt;&gt;0,S272=""),"* No olvide ingresar la columna Pueblos Originarios (Digite CERO si no tiene). ",IF(S272&gt;$B272,"* El Número de Hijos de Pueblos Originarios no puede superar el Total. ",""))</f>
        <v/>
      </c>
      <c r="CB272" s="44" t="str">
        <f>IF(AND($B272&lt;&gt;0,T272=""),"* No olvide ingresar la columna Migrantes (Digite CERO si no tiene). ",IF(T272&gt;$B272,"* El Número de Hijos de Migrantes no puede superar el Total. ",""))</f>
        <v/>
      </c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45">
        <f t="shared" si="520"/>
        <v>0</v>
      </c>
      <c r="DB272" s="45">
        <f t="shared" si="520"/>
        <v>0</v>
      </c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</row>
    <row r="273" spans="1:130" ht="22.5" x14ac:dyDescent="0.25">
      <c r="A273" s="229" t="s">
        <v>153</v>
      </c>
      <c r="B273" s="220">
        <f>SUM(C273:R273)</f>
        <v>0</v>
      </c>
      <c r="C273" s="39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109"/>
      <c r="S273" s="227"/>
      <c r="T273" s="108"/>
      <c r="U273" s="43" t="str">
        <f>$CA273&amp;$CB273&amp;$CC273&amp;$CD273&amp;$CE273&amp;$CF273&amp;$CG273&amp;$CH273&amp;$CI273&amp;$CJ273&amp;$CK273&amp;$CL273&amp;$CM273&amp;$CN273&amp;$CO273&amp;$CP273&amp;$CQ273&amp;$CR273&amp;$CS273&amp;$CT273&amp;$CU273&amp;$CV273&amp;$CW273&amp;$CX273&amp;$CY273&amp;$CZ273</f>
        <v/>
      </c>
      <c r="CA273" s="44" t="str">
        <f>IF(AND($B273&lt;&gt;0,S273=""),"* No olvide ingresar la columna Pueblos Originarios (Digite CERO si no tiene). ",IF(S273&gt;$B273,"* El Número de Hijos de Pueblos Originarios no puede superar el Total. ",""))</f>
        <v/>
      </c>
      <c r="CB273" s="44" t="str">
        <f>IF(AND($B273&lt;&gt;0,T273=""),"* No olvide ingresar la columna Migrantes (Digite CERO si no tiene). ",IF(T273&gt;$B273,"* El Número de Hijos de Migrantes no puede superar el Total. ",""))</f>
        <v/>
      </c>
      <c r="DA273" s="45">
        <f t="shared" si="520"/>
        <v>0</v>
      </c>
      <c r="DB273" s="45">
        <f t="shared" si="520"/>
        <v>0</v>
      </c>
    </row>
    <row r="274" spans="1:130" ht="22.5" x14ac:dyDescent="0.25">
      <c r="A274" s="230" t="s">
        <v>154</v>
      </c>
      <c r="B274" s="231">
        <f>SUM(C274:R274)</f>
        <v>0</v>
      </c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232"/>
      <c r="S274" s="233"/>
      <c r="T274" s="91"/>
      <c r="U274" s="43" t="str">
        <f>$CA274&amp;$CB274&amp;$CC274&amp;$CD274&amp;$CE274&amp;$CF274&amp;$CG274&amp;$CH274&amp;$CI274&amp;$CJ274&amp;$CK274&amp;$CL274&amp;$CM274&amp;$CN274&amp;$CO274&amp;$CP274&amp;$CQ274&amp;$CR274&amp;$CS274&amp;$CT274&amp;$CU274&amp;$CV274&amp;$CW274&amp;$CX274&amp;$CY274&amp;$CZ274</f>
        <v/>
      </c>
      <c r="CA274" s="44" t="str">
        <f>IF(AND($B274&lt;&gt;0,S274=""),"* No olvide ingresar la columna Pueblos Originarios (Digite CERO si no tiene). ",IF(S274&gt;$B274,"* El Número de Hijos de Pueblos Originarios no puede superar el Total. ",""))</f>
        <v/>
      </c>
      <c r="CB274" s="44" t="str">
        <f>IF(AND($B274&lt;&gt;0,T274=""),"* No olvide ingresar la columna Migrantes (Digite CERO si no tiene). ",IF(T274&gt;$B274,"* El Número de Hijos de Migrantes no puede superar el Total. ",""))</f>
        <v/>
      </c>
      <c r="DA274" s="45">
        <f t="shared" si="520"/>
        <v>0</v>
      </c>
      <c r="DB274" s="45">
        <f t="shared" si="520"/>
        <v>0</v>
      </c>
    </row>
    <row r="275" spans="1:130" x14ac:dyDescent="0.25">
      <c r="A275" s="160" t="s">
        <v>155</v>
      </c>
    </row>
    <row r="276" spans="1:130" x14ac:dyDescent="0.25">
      <c r="A276" s="585" t="s">
        <v>123</v>
      </c>
      <c r="B276" s="588" t="s">
        <v>5</v>
      </c>
      <c r="C276" s="589"/>
      <c r="D276" s="568"/>
      <c r="E276" s="580" t="s">
        <v>156</v>
      </c>
      <c r="F276" s="581"/>
      <c r="G276" s="581"/>
      <c r="H276" s="581"/>
      <c r="I276" s="581"/>
      <c r="J276" s="581"/>
      <c r="K276" s="581"/>
      <c r="L276" s="581"/>
      <c r="M276" s="581"/>
      <c r="N276" s="581"/>
      <c r="O276" s="581"/>
      <c r="P276" s="581"/>
      <c r="Q276" s="581"/>
      <c r="R276" s="581"/>
      <c r="S276" s="581"/>
      <c r="T276" s="581"/>
      <c r="U276" s="581"/>
      <c r="V276" s="581"/>
      <c r="W276" s="581"/>
      <c r="X276" s="581"/>
      <c r="Y276" s="581"/>
      <c r="Z276" s="581"/>
      <c r="AA276" s="581"/>
      <c r="AB276" s="581"/>
      <c r="AC276" s="581"/>
      <c r="AD276" s="581"/>
      <c r="AE276" s="581"/>
      <c r="AF276" s="581"/>
      <c r="AG276" s="581"/>
      <c r="AH276" s="581"/>
      <c r="AI276" s="581"/>
      <c r="AJ276" s="593"/>
    </row>
    <row r="277" spans="1:130" s="234" customFormat="1" x14ac:dyDescent="0.25">
      <c r="A277" s="586"/>
      <c r="B277" s="590"/>
      <c r="C277" s="591"/>
      <c r="D277" s="592"/>
      <c r="E277" s="594" t="s">
        <v>157</v>
      </c>
      <c r="F277" s="595"/>
      <c r="G277" s="596" t="s">
        <v>158</v>
      </c>
      <c r="H277" s="597"/>
      <c r="I277" s="596" t="s">
        <v>159</v>
      </c>
      <c r="J277" s="597"/>
      <c r="K277" s="596" t="s">
        <v>160</v>
      </c>
      <c r="L277" s="597"/>
      <c r="M277" s="594" t="s">
        <v>161</v>
      </c>
      <c r="N277" s="595"/>
      <c r="O277" s="594" t="s">
        <v>162</v>
      </c>
      <c r="P277" s="595"/>
      <c r="Q277" s="594" t="s">
        <v>163</v>
      </c>
      <c r="R277" s="595"/>
      <c r="S277" s="594" t="s">
        <v>164</v>
      </c>
      <c r="T277" s="595"/>
      <c r="U277" s="594" t="s">
        <v>165</v>
      </c>
      <c r="V277" s="595"/>
      <c r="W277" s="594" t="s">
        <v>166</v>
      </c>
      <c r="X277" s="595"/>
      <c r="Y277" s="594" t="s">
        <v>167</v>
      </c>
      <c r="Z277" s="595"/>
      <c r="AA277" s="594" t="s">
        <v>168</v>
      </c>
      <c r="AB277" s="595"/>
      <c r="AC277" s="594" t="s">
        <v>169</v>
      </c>
      <c r="AD277" s="595"/>
      <c r="AE277" s="594" t="s">
        <v>170</v>
      </c>
      <c r="AF277" s="595"/>
      <c r="AG277" s="594" t="s">
        <v>171</v>
      </c>
      <c r="AH277" s="595"/>
      <c r="AI277" s="594" t="s">
        <v>172</v>
      </c>
      <c r="AJ277" s="595"/>
      <c r="BZ277" s="11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</row>
    <row r="278" spans="1:130" ht="15" customHeight="1" x14ac:dyDescent="0.25">
      <c r="A278" s="586"/>
      <c r="B278" s="475" t="s">
        <v>173</v>
      </c>
      <c r="C278" s="598" t="s">
        <v>31</v>
      </c>
      <c r="D278" s="496" t="s">
        <v>32</v>
      </c>
      <c r="E278" s="594" t="s">
        <v>174</v>
      </c>
      <c r="F278" s="595"/>
      <c r="G278" s="596" t="s">
        <v>175</v>
      </c>
      <c r="H278" s="597"/>
      <c r="I278" s="596" t="s">
        <v>176</v>
      </c>
      <c r="J278" s="597"/>
      <c r="K278" s="596" t="s">
        <v>177</v>
      </c>
      <c r="L278" s="597"/>
      <c r="M278" s="594" t="s">
        <v>17</v>
      </c>
      <c r="N278" s="595"/>
      <c r="O278" s="594" t="s">
        <v>18</v>
      </c>
      <c r="P278" s="595"/>
      <c r="Q278" s="594" t="s">
        <v>178</v>
      </c>
      <c r="R278" s="595"/>
      <c r="S278" s="594" t="s">
        <v>179</v>
      </c>
      <c r="T278" s="595"/>
      <c r="U278" s="594" t="s">
        <v>180</v>
      </c>
      <c r="V278" s="595"/>
      <c r="W278" s="594" t="s">
        <v>181</v>
      </c>
      <c r="X278" s="595"/>
      <c r="Y278" s="594" t="s">
        <v>182</v>
      </c>
      <c r="Z278" s="595"/>
      <c r="AA278" s="594" t="s">
        <v>183</v>
      </c>
      <c r="AB278" s="595"/>
      <c r="AC278" s="594" t="s">
        <v>184</v>
      </c>
      <c r="AD278" s="595"/>
      <c r="AE278" s="594" t="s">
        <v>185</v>
      </c>
      <c r="AF278" s="595"/>
      <c r="AG278" s="594" t="s">
        <v>186</v>
      </c>
      <c r="AH278" s="595"/>
      <c r="AI278" s="594" t="s">
        <v>187</v>
      </c>
      <c r="AJ278" s="595"/>
    </row>
    <row r="279" spans="1:130" x14ac:dyDescent="0.25">
      <c r="A279" s="587"/>
      <c r="B279" s="477"/>
      <c r="C279" s="599"/>
      <c r="D279" s="498"/>
      <c r="E279" s="18" t="s">
        <v>31</v>
      </c>
      <c r="F279" s="294" t="s">
        <v>32</v>
      </c>
      <c r="G279" s="18" t="s">
        <v>31</v>
      </c>
      <c r="H279" s="291" t="s">
        <v>32</v>
      </c>
      <c r="I279" s="18" t="s">
        <v>31</v>
      </c>
      <c r="J279" s="294" t="s">
        <v>32</v>
      </c>
      <c r="K279" s="18" t="s">
        <v>31</v>
      </c>
      <c r="L279" s="294" t="s">
        <v>32</v>
      </c>
      <c r="M279" s="293" t="s">
        <v>31</v>
      </c>
      <c r="N279" s="294" t="s">
        <v>32</v>
      </c>
      <c r="O279" s="18" t="s">
        <v>31</v>
      </c>
      <c r="P279" s="294" t="s">
        <v>32</v>
      </c>
      <c r="Q279" s="18" t="s">
        <v>31</v>
      </c>
      <c r="R279" s="294" t="s">
        <v>32</v>
      </c>
      <c r="S279" s="18" t="s">
        <v>31</v>
      </c>
      <c r="T279" s="294" t="s">
        <v>32</v>
      </c>
      <c r="U279" s="18" t="s">
        <v>31</v>
      </c>
      <c r="V279" s="294" t="s">
        <v>32</v>
      </c>
      <c r="W279" s="18" t="s">
        <v>31</v>
      </c>
      <c r="X279" s="294" t="s">
        <v>32</v>
      </c>
      <c r="Y279" s="18" t="s">
        <v>31</v>
      </c>
      <c r="Z279" s="294" t="s">
        <v>32</v>
      </c>
      <c r="AA279" s="18" t="s">
        <v>31</v>
      </c>
      <c r="AB279" s="294" t="s">
        <v>32</v>
      </c>
      <c r="AC279" s="18" t="s">
        <v>31</v>
      </c>
      <c r="AD279" s="294" t="s">
        <v>32</v>
      </c>
      <c r="AE279" s="18" t="s">
        <v>31</v>
      </c>
      <c r="AF279" s="294" t="s">
        <v>32</v>
      </c>
      <c r="AG279" s="18" t="s">
        <v>31</v>
      </c>
      <c r="AH279" s="294" t="s">
        <v>32</v>
      </c>
      <c r="AI279" s="18" t="s">
        <v>31</v>
      </c>
      <c r="AJ279" s="294" t="s">
        <v>32</v>
      </c>
    </row>
    <row r="280" spans="1:130" ht="33" x14ac:dyDescent="0.25">
      <c r="A280" s="238" t="s">
        <v>188</v>
      </c>
      <c r="B280" s="239">
        <f t="shared" ref="B280:B285" si="521">SUM(C280:D280)</f>
        <v>0</v>
      </c>
      <c r="C280" s="240">
        <f>+E280+G280+I280+K280+M280+O280+Q280+S280+U280+W280+Y280+AA280+AC280+AE280+AG280+AI280</f>
        <v>0</v>
      </c>
      <c r="D280" s="241">
        <f>+F280+H280+J280+L280+N280+P280+R280+T280+V280+X280+Z280+AB280+AD280+AF280+AH280+AJ280</f>
        <v>0</v>
      </c>
      <c r="E280" s="79"/>
      <c r="F280" s="108"/>
      <c r="G280" s="79"/>
      <c r="H280" s="108"/>
      <c r="I280" s="79"/>
      <c r="J280" s="108"/>
      <c r="K280" s="79"/>
      <c r="L280" s="108"/>
      <c r="M280" s="79"/>
      <c r="N280" s="108"/>
      <c r="O280" s="79"/>
      <c r="P280" s="108"/>
      <c r="Q280" s="79"/>
      <c r="R280" s="108"/>
      <c r="S280" s="79"/>
      <c r="T280" s="108"/>
      <c r="U280" s="79"/>
      <c r="V280" s="108"/>
      <c r="W280" s="79"/>
      <c r="X280" s="108"/>
      <c r="Y280" s="79"/>
      <c r="Z280" s="108"/>
      <c r="AA280" s="79"/>
      <c r="AB280" s="108"/>
      <c r="AC280" s="39"/>
      <c r="AD280" s="108"/>
      <c r="AE280" s="39"/>
      <c r="AF280" s="108"/>
      <c r="AG280" s="39"/>
      <c r="AH280" s="108"/>
      <c r="AI280" s="39"/>
      <c r="AJ280" s="108"/>
    </row>
    <row r="281" spans="1:130" ht="33" x14ac:dyDescent="0.25">
      <c r="A281" s="228" t="s">
        <v>189</v>
      </c>
      <c r="B281" s="242">
        <f t="shared" si="521"/>
        <v>0</v>
      </c>
      <c r="C281" s="243">
        <f t="shared" ref="C281:D285" si="522">+E281+G281+I281+K281+M281+O281+Q281+S281+U281+W281+Y281+AA281+AC281+AE281+AG281+AI281</f>
        <v>0</v>
      </c>
      <c r="D281" s="244">
        <f t="shared" si="522"/>
        <v>0</v>
      </c>
      <c r="E281" s="39"/>
      <c r="F281" s="108"/>
      <c r="G281" s="39"/>
      <c r="H281" s="108"/>
      <c r="I281" s="39"/>
      <c r="J281" s="108"/>
      <c r="K281" s="39"/>
      <c r="L281" s="108"/>
      <c r="M281" s="39"/>
      <c r="N281" s="108"/>
      <c r="O281" s="39"/>
      <c r="P281" s="108"/>
      <c r="Q281" s="39"/>
      <c r="R281" s="108"/>
      <c r="S281" s="39"/>
      <c r="T281" s="108"/>
      <c r="U281" s="39"/>
      <c r="V281" s="108"/>
      <c r="W281" s="39"/>
      <c r="X281" s="108"/>
      <c r="Y281" s="39"/>
      <c r="Z281" s="108"/>
      <c r="AA281" s="39"/>
      <c r="AB281" s="108"/>
      <c r="AC281" s="39"/>
      <c r="AD281" s="108"/>
      <c r="AE281" s="39"/>
      <c r="AF281" s="108"/>
      <c r="AG281" s="39"/>
      <c r="AH281" s="108"/>
      <c r="AI281" s="39"/>
      <c r="AJ281" s="108"/>
    </row>
    <row r="282" spans="1:130" ht="33" x14ac:dyDescent="0.25">
      <c r="A282" s="228" t="s">
        <v>190</v>
      </c>
      <c r="B282" s="242">
        <f t="shared" si="521"/>
        <v>0</v>
      </c>
      <c r="C282" s="243">
        <f t="shared" si="522"/>
        <v>0</v>
      </c>
      <c r="D282" s="244">
        <f t="shared" si="522"/>
        <v>0</v>
      </c>
      <c r="E282" s="39"/>
      <c r="F282" s="108"/>
      <c r="G282" s="39"/>
      <c r="H282" s="108"/>
      <c r="I282" s="39"/>
      <c r="J282" s="108"/>
      <c r="K282" s="39"/>
      <c r="L282" s="108"/>
      <c r="M282" s="39"/>
      <c r="N282" s="108"/>
      <c r="O282" s="39"/>
      <c r="P282" s="108"/>
      <c r="Q282" s="39"/>
      <c r="R282" s="108"/>
      <c r="S282" s="39"/>
      <c r="T282" s="108"/>
      <c r="U282" s="39"/>
      <c r="V282" s="108"/>
      <c r="W282" s="39"/>
      <c r="X282" s="108"/>
      <c r="Y282" s="39"/>
      <c r="Z282" s="108"/>
      <c r="AA282" s="39"/>
      <c r="AB282" s="108"/>
      <c r="AC282" s="39"/>
      <c r="AD282" s="108"/>
      <c r="AE282" s="39"/>
      <c r="AF282" s="108"/>
      <c r="AG282" s="39"/>
      <c r="AH282" s="108"/>
      <c r="AI282" s="39"/>
      <c r="AJ282" s="108"/>
    </row>
    <row r="283" spans="1:130" ht="33" x14ac:dyDescent="0.25">
      <c r="A283" s="228" t="s">
        <v>191</v>
      </c>
      <c r="B283" s="245">
        <f t="shared" si="521"/>
        <v>0</v>
      </c>
      <c r="C283" s="246">
        <f t="shared" si="522"/>
        <v>0</v>
      </c>
      <c r="D283" s="247">
        <f t="shared" si="522"/>
        <v>0</v>
      </c>
      <c r="E283" s="84"/>
      <c r="F283" s="86"/>
      <c r="G283" s="84"/>
      <c r="H283" s="86"/>
      <c r="I283" s="84"/>
      <c r="J283" s="86"/>
      <c r="K283" s="84"/>
      <c r="L283" s="86"/>
      <c r="M283" s="84"/>
      <c r="N283" s="86"/>
      <c r="O283" s="84"/>
      <c r="P283" s="86"/>
      <c r="Q283" s="84"/>
      <c r="R283" s="86"/>
      <c r="S283" s="84"/>
      <c r="T283" s="86"/>
      <c r="U283" s="84"/>
      <c r="V283" s="86"/>
      <c r="W283" s="84"/>
      <c r="X283" s="86"/>
      <c r="Y283" s="84"/>
      <c r="Z283" s="86"/>
      <c r="AA283" s="84"/>
      <c r="AB283" s="86"/>
      <c r="AC283" s="84"/>
      <c r="AD283" s="86"/>
      <c r="AE283" s="84"/>
      <c r="AF283" s="86"/>
      <c r="AG283" s="84"/>
      <c r="AH283" s="86"/>
      <c r="AI283" s="84"/>
      <c r="AJ283" s="86"/>
    </row>
    <row r="284" spans="1:130" ht="33" x14ac:dyDescent="0.25">
      <c r="A284" s="228" t="s">
        <v>192</v>
      </c>
      <c r="B284" s="242">
        <f t="shared" si="521"/>
        <v>0</v>
      </c>
      <c r="C284" s="243">
        <f t="shared" si="522"/>
        <v>0</v>
      </c>
      <c r="D284" s="244">
        <f t="shared" si="522"/>
        <v>0</v>
      </c>
      <c r="E284" s="39"/>
      <c r="F284" s="108"/>
      <c r="G284" s="39"/>
      <c r="H284" s="108"/>
      <c r="I284" s="39"/>
      <c r="J284" s="108"/>
      <c r="K284" s="39"/>
      <c r="L284" s="108"/>
      <c r="M284" s="39"/>
      <c r="N284" s="108"/>
      <c r="O284" s="39"/>
      <c r="P284" s="108"/>
      <c r="Q284" s="39"/>
      <c r="R284" s="108"/>
      <c r="S284" s="39"/>
      <c r="T284" s="108"/>
      <c r="U284" s="39"/>
      <c r="V284" s="108"/>
      <c r="W284" s="39"/>
      <c r="X284" s="108"/>
      <c r="Y284" s="39"/>
      <c r="Z284" s="108"/>
      <c r="AA284" s="39"/>
      <c r="AB284" s="108"/>
      <c r="AC284" s="39"/>
      <c r="AD284" s="108"/>
      <c r="AE284" s="39"/>
      <c r="AF284" s="108"/>
      <c r="AG284" s="39"/>
      <c r="AH284" s="108"/>
      <c r="AI284" s="39"/>
      <c r="AJ284" s="108"/>
    </row>
    <row r="285" spans="1:130" ht="33" x14ac:dyDescent="0.25">
      <c r="A285" s="248" t="s">
        <v>193</v>
      </c>
      <c r="B285" s="249">
        <f t="shared" si="521"/>
        <v>0</v>
      </c>
      <c r="C285" s="250">
        <f t="shared" si="522"/>
        <v>0</v>
      </c>
      <c r="D285" s="251">
        <f t="shared" si="522"/>
        <v>0</v>
      </c>
      <c r="E285" s="60"/>
      <c r="F285" s="141"/>
      <c r="G285" s="60"/>
      <c r="H285" s="141"/>
      <c r="I285" s="60"/>
      <c r="J285" s="141"/>
      <c r="K285" s="60"/>
      <c r="L285" s="141"/>
      <c r="M285" s="60"/>
      <c r="N285" s="141"/>
      <c r="O285" s="60"/>
      <c r="P285" s="141"/>
      <c r="Q285" s="60"/>
      <c r="R285" s="141"/>
      <c r="S285" s="60"/>
      <c r="T285" s="141"/>
      <c r="U285" s="60"/>
      <c r="V285" s="141"/>
      <c r="W285" s="60"/>
      <c r="X285" s="141"/>
      <c r="Y285" s="60"/>
      <c r="Z285" s="141"/>
      <c r="AA285" s="60"/>
      <c r="AB285" s="141"/>
      <c r="AC285" s="60"/>
      <c r="AD285" s="141"/>
      <c r="AE285" s="60"/>
      <c r="AF285" s="141"/>
      <c r="AG285" s="60"/>
      <c r="AH285" s="141"/>
      <c r="AI285" s="60"/>
      <c r="AJ285" s="141"/>
    </row>
    <row r="286" spans="1:130" x14ac:dyDescent="0.25">
      <c r="A286" s="160" t="s">
        <v>194</v>
      </c>
    </row>
    <row r="287" spans="1:130" ht="15" customHeight="1" x14ac:dyDescent="0.25">
      <c r="A287" s="585" t="s">
        <v>123</v>
      </c>
      <c r="B287" s="588" t="s">
        <v>5</v>
      </c>
      <c r="C287" s="589"/>
      <c r="D287" s="568"/>
      <c r="E287" s="580" t="s">
        <v>195</v>
      </c>
      <c r="F287" s="581"/>
      <c r="G287" s="581"/>
      <c r="H287" s="581"/>
      <c r="I287" s="581"/>
      <c r="J287" s="581"/>
      <c r="K287" s="581"/>
      <c r="L287" s="581"/>
      <c r="M287" s="581"/>
      <c r="N287" s="581"/>
      <c r="O287" s="581"/>
      <c r="P287" s="581"/>
      <c r="Q287" s="581"/>
      <c r="R287" s="581"/>
      <c r="S287" s="581"/>
      <c r="T287" s="581"/>
      <c r="U287" s="581"/>
      <c r="V287" s="581"/>
      <c r="W287" s="581"/>
      <c r="X287" s="581"/>
      <c r="Y287" s="581"/>
      <c r="Z287" s="581"/>
      <c r="AA287" s="581"/>
      <c r="AB287" s="582"/>
      <c r="AC287" s="600" t="s">
        <v>9</v>
      </c>
      <c r="AD287" s="568" t="s">
        <v>10</v>
      </c>
    </row>
    <row r="288" spans="1:130" ht="15" customHeight="1" x14ac:dyDescent="0.25">
      <c r="A288" s="586"/>
      <c r="B288" s="590"/>
      <c r="C288" s="591"/>
      <c r="D288" s="592"/>
      <c r="E288" s="594" t="s">
        <v>196</v>
      </c>
      <c r="F288" s="595"/>
      <c r="G288" s="594" t="s">
        <v>18</v>
      </c>
      <c r="H288" s="595"/>
      <c r="I288" s="594" t="s">
        <v>178</v>
      </c>
      <c r="J288" s="595"/>
      <c r="K288" s="594" t="s">
        <v>179</v>
      </c>
      <c r="L288" s="595"/>
      <c r="M288" s="594" t="s">
        <v>180</v>
      </c>
      <c r="N288" s="595"/>
      <c r="O288" s="594" t="s">
        <v>181</v>
      </c>
      <c r="P288" s="595"/>
      <c r="Q288" s="594" t="s">
        <v>182</v>
      </c>
      <c r="R288" s="595"/>
      <c r="S288" s="594" t="s">
        <v>183</v>
      </c>
      <c r="T288" s="595"/>
      <c r="U288" s="594" t="s">
        <v>184</v>
      </c>
      <c r="V288" s="595"/>
      <c r="W288" s="594" t="s">
        <v>185</v>
      </c>
      <c r="X288" s="595"/>
      <c r="Y288" s="594" t="s">
        <v>186</v>
      </c>
      <c r="Z288" s="595"/>
      <c r="AA288" s="594" t="s">
        <v>197</v>
      </c>
      <c r="AB288" s="603"/>
      <c r="AC288" s="601"/>
      <c r="AD288" s="592"/>
    </row>
    <row r="289" spans="1:130" x14ac:dyDescent="0.25">
      <c r="A289" s="587"/>
      <c r="B289" s="253" t="s">
        <v>173</v>
      </c>
      <c r="C289" s="18" t="s">
        <v>31</v>
      </c>
      <c r="D289" s="294" t="s">
        <v>32</v>
      </c>
      <c r="E289" s="18" t="s">
        <v>31</v>
      </c>
      <c r="F289" s="294" t="s">
        <v>32</v>
      </c>
      <c r="G289" s="18" t="s">
        <v>31</v>
      </c>
      <c r="H289" s="294" t="s">
        <v>32</v>
      </c>
      <c r="I289" s="18" t="s">
        <v>31</v>
      </c>
      <c r="J289" s="294" t="s">
        <v>32</v>
      </c>
      <c r="K289" s="18" t="s">
        <v>31</v>
      </c>
      <c r="L289" s="294" t="s">
        <v>32</v>
      </c>
      <c r="M289" s="18" t="s">
        <v>31</v>
      </c>
      <c r="N289" s="294" t="s">
        <v>32</v>
      </c>
      <c r="O289" s="18" t="s">
        <v>31</v>
      </c>
      <c r="P289" s="294" t="s">
        <v>32</v>
      </c>
      <c r="Q289" s="18" t="s">
        <v>31</v>
      </c>
      <c r="R289" s="294" t="s">
        <v>32</v>
      </c>
      <c r="S289" s="18" t="s">
        <v>31</v>
      </c>
      <c r="T289" s="294" t="s">
        <v>32</v>
      </c>
      <c r="U289" s="18" t="s">
        <v>31</v>
      </c>
      <c r="V289" s="294" t="s">
        <v>32</v>
      </c>
      <c r="W289" s="18" t="s">
        <v>31</v>
      </c>
      <c r="X289" s="294" t="s">
        <v>32</v>
      </c>
      <c r="Y289" s="18" t="s">
        <v>31</v>
      </c>
      <c r="Z289" s="294" t="s">
        <v>32</v>
      </c>
      <c r="AA289" s="18" t="s">
        <v>31</v>
      </c>
      <c r="AB289" s="26" t="s">
        <v>32</v>
      </c>
      <c r="AC289" s="602"/>
      <c r="AD289" s="56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</row>
    <row r="290" spans="1:130" ht="22.5" x14ac:dyDescent="0.25">
      <c r="A290" s="254" t="s">
        <v>198</v>
      </c>
      <c r="B290" s="255">
        <f>SUM(C290:D290)</f>
        <v>0</v>
      </c>
      <c r="C290" s="256">
        <f>+E290+G290+I290+K290+M290+O290+Q290+S290+U290+W290+Y290+AA290</f>
        <v>0</v>
      </c>
      <c r="D290" s="257">
        <f>+F290+H290+J290+L290+N290+P290+R290+T290+V290+X290+Z290+AB290</f>
        <v>0</v>
      </c>
      <c r="E290" s="39"/>
      <c r="F290" s="37"/>
      <c r="G290" s="39"/>
      <c r="H290" s="37"/>
      <c r="I290" s="39"/>
      <c r="J290" s="37"/>
      <c r="K290" s="39"/>
      <c r="L290" s="37"/>
      <c r="M290" s="39"/>
      <c r="N290" s="37"/>
      <c r="O290" s="39"/>
      <c r="P290" s="37"/>
      <c r="Q290" s="39"/>
      <c r="R290" s="37"/>
      <c r="S290" s="39"/>
      <c r="T290" s="37"/>
      <c r="U290" s="39"/>
      <c r="V290" s="37"/>
      <c r="W290" s="39"/>
      <c r="X290" s="37"/>
      <c r="Y290" s="39"/>
      <c r="Z290" s="37"/>
      <c r="AA290" s="39"/>
      <c r="AB290" s="40"/>
      <c r="AC290" s="147"/>
      <c r="AD290" s="87"/>
      <c r="AE290" s="43" t="str">
        <f>$CA290&amp;$CB290&amp;$CC290&amp;$CD290&amp;$CE290&amp;$CF290&amp;$CG290&amp;$CH290&amp;$CI290&amp;$CJ290&amp;$CK290&amp;$CL290&amp;$CM290&amp;$CN290&amp;$CO290&amp;$CP290&amp;$CQ290&amp;$CR290&amp;$CS290&amp;$CT290&amp;$CU290&amp;$CV290&amp;$CW290&amp;$CX290&amp;$CY290&amp;$CZ290</f>
        <v/>
      </c>
      <c r="CA290" s="44" t="str">
        <f>IF(AND($B290&lt;&gt;0,AC290=""),"* No olvide ingresar la columna Pueblos Originarios (Digite CERO si no tiene). ",IF(AC290&gt;$B290,"* El Número de Donantes Confirmados pertenecientes a Pueblos Originarios no puede superar el Total. ",""))</f>
        <v/>
      </c>
      <c r="CB290" s="44" t="str">
        <f>IF(AND($B290&lt;&gt;0,AD290=""),"* No olvide ingresar la columna Migrantes (Digite CERO si no tiene). ",IF(AD290&gt;$B290,"* El Número de Donantes Confirmados pertenecientes a Población Migrante no puede superar el Total. ",""))</f>
        <v/>
      </c>
      <c r="DA290" s="45">
        <f>IF(AND($B290&lt;&gt;0,AC290=""),1,IF(AC290&gt;$B290,1,0))</f>
        <v>0</v>
      </c>
      <c r="DB290" s="45">
        <f>IF(AND($B290&lt;&gt;0,AD290=""),1,IF(AD290&gt;$B290,1,0))</f>
        <v>0</v>
      </c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</row>
    <row r="291" spans="1:130" ht="22.5" x14ac:dyDescent="0.25">
      <c r="A291" s="248" t="s">
        <v>199</v>
      </c>
      <c r="B291" s="258">
        <f>SUM(C291:D291)</f>
        <v>0</v>
      </c>
      <c r="C291" s="259">
        <f>+E291+G291+I291+K291+M291+O291+Q291+S291+U291+W291+Y291+AA291</f>
        <v>0</v>
      </c>
      <c r="D291" s="260">
        <f>+F291+H291+J291+L291+N291+P291+R291+T291+V291+X291+Z291+AB291</f>
        <v>0</v>
      </c>
      <c r="E291" s="60"/>
      <c r="F291" s="141"/>
      <c r="G291" s="60"/>
      <c r="H291" s="141"/>
      <c r="I291" s="60"/>
      <c r="J291" s="141"/>
      <c r="K291" s="60"/>
      <c r="L291" s="141"/>
      <c r="M291" s="60"/>
      <c r="N291" s="141"/>
      <c r="O291" s="60"/>
      <c r="P291" s="141"/>
      <c r="Q291" s="60"/>
      <c r="R291" s="141"/>
      <c r="S291" s="60"/>
      <c r="T291" s="141"/>
      <c r="U291" s="60"/>
      <c r="V291" s="141"/>
      <c r="W291" s="60"/>
      <c r="X291" s="141"/>
      <c r="Y291" s="60"/>
      <c r="Z291" s="141"/>
      <c r="AA291" s="60"/>
      <c r="AB291" s="62"/>
      <c r="AC291" s="58"/>
      <c r="AD291" s="61"/>
      <c r="AE291" s="43" t="str">
        <f>$CA291&amp;$CB291&amp;$CC291&amp;$CD291&amp;$CE291&amp;$CF291&amp;$CG291&amp;$CH291&amp;$CI291&amp;$CJ291&amp;$CK291&amp;$CL291&amp;$CM291&amp;$CN291&amp;$CO291&amp;$CP291&amp;$CQ291&amp;$CR291&amp;$CS291&amp;$CT291&amp;$CU291&amp;$CV291&amp;$CW291&amp;$CX291&amp;$CY291&amp;$CZ291</f>
        <v/>
      </c>
      <c r="CA291" s="44" t="str">
        <f>IF(AND($B291&lt;&gt;0,AC291=""),"* No olvide ingresar la columna Pueblos Originarios (Digite CERO si no tiene). ",IF(AC291&gt;$B291,"* El Número de Donantes Confirmados pertenecientes a Pueblos Originarios no puede superar el Total. ",""))</f>
        <v/>
      </c>
      <c r="CB291" s="44" t="str">
        <f>IF(AND($B291&lt;&gt;0,AD291=""),"* No olvide ingresar la columna Migrantes (Digite CERO si no tiene). ",IF(AD291&gt;$B291,"* El Número de Donantes Confirmados pertenecientes a Población Migrante no puede superar el Total. ",""))</f>
        <v/>
      </c>
      <c r="DA291" s="45">
        <f>IF(AND($B291&lt;&gt;0,AC291=""),1,IF(AC291&gt;$B291,1,0))</f>
        <v>0</v>
      </c>
      <c r="DB291" s="45">
        <f>IF(AND($B291&lt;&gt;0,AD291=""),1,IF(AD291&gt;$B291,1,0))</f>
        <v>0</v>
      </c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</row>
    <row r="292" spans="1:130" x14ac:dyDescent="0.25">
      <c r="A292" s="160" t="s">
        <v>200</v>
      </c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</row>
    <row r="293" spans="1:130" ht="15" customHeight="1" x14ac:dyDescent="0.25">
      <c r="A293" s="585" t="s">
        <v>123</v>
      </c>
      <c r="B293" s="588" t="s">
        <v>5</v>
      </c>
      <c r="C293" s="589"/>
      <c r="D293" s="568"/>
      <c r="E293" s="604" t="s">
        <v>195</v>
      </c>
      <c r="F293" s="604"/>
      <c r="G293" s="604"/>
      <c r="H293" s="604"/>
      <c r="I293" s="604"/>
      <c r="J293" s="604"/>
      <c r="K293" s="604"/>
      <c r="L293" s="604"/>
      <c r="M293" s="604"/>
      <c r="N293" s="604"/>
      <c r="O293" s="604"/>
      <c r="P293" s="604"/>
      <c r="Q293" s="604"/>
      <c r="R293" s="604"/>
      <c r="S293" s="604"/>
      <c r="T293" s="604"/>
      <c r="U293" s="604"/>
      <c r="V293" s="604"/>
      <c r="W293" s="604"/>
      <c r="X293" s="604"/>
      <c r="Y293" s="604"/>
      <c r="Z293" s="604"/>
      <c r="AA293" s="604"/>
      <c r="AB293" s="604"/>
      <c r="AC293" s="604"/>
      <c r="AD293" s="604"/>
      <c r="AE293" s="604"/>
      <c r="AF293" s="604"/>
      <c r="AG293" s="604"/>
      <c r="AH293" s="604"/>
      <c r="AI293" s="604"/>
      <c r="AJ293" s="605"/>
      <c r="AK293" s="600" t="s">
        <v>9</v>
      </c>
      <c r="AL293" s="568" t="s">
        <v>10</v>
      </c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</row>
    <row r="294" spans="1:130" ht="15" customHeight="1" x14ac:dyDescent="0.25">
      <c r="A294" s="586"/>
      <c r="B294" s="590"/>
      <c r="C294" s="591"/>
      <c r="D294" s="592"/>
      <c r="E294" s="594" t="s">
        <v>174</v>
      </c>
      <c r="F294" s="595"/>
      <c r="G294" s="596" t="s">
        <v>175</v>
      </c>
      <c r="H294" s="597"/>
      <c r="I294" s="596" t="s">
        <v>176</v>
      </c>
      <c r="J294" s="597"/>
      <c r="K294" s="596" t="s">
        <v>177</v>
      </c>
      <c r="L294" s="597"/>
      <c r="M294" s="594" t="s">
        <v>17</v>
      </c>
      <c r="N294" s="595"/>
      <c r="O294" s="594" t="s">
        <v>18</v>
      </c>
      <c r="P294" s="595"/>
      <c r="Q294" s="594" t="s">
        <v>178</v>
      </c>
      <c r="R294" s="595"/>
      <c r="S294" s="594" t="s">
        <v>179</v>
      </c>
      <c r="T294" s="595"/>
      <c r="U294" s="594" t="s">
        <v>180</v>
      </c>
      <c r="V294" s="595"/>
      <c r="W294" s="594" t="s">
        <v>181</v>
      </c>
      <c r="X294" s="595"/>
      <c r="Y294" s="594" t="s">
        <v>182</v>
      </c>
      <c r="Z294" s="595"/>
      <c r="AA294" s="594" t="s">
        <v>183</v>
      </c>
      <c r="AB294" s="595"/>
      <c r="AC294" s="594" t="s">
        <v>184</v>
      </c>
      <c r="AD294" s="595"/>
      <c r="AE294" s="594" t="s">
        <v>185</v>
      </c>
      <c r="AF294" s="595"/>
      <c r="AG294" s="594" t="s">
        <v>186</v>
      </c>
      <c r="AH294" s="595"/>
      <c r="AI294" s="594" t="s">
        <v>187</v>
      </c>
      <c r="AJ294" s="603"/>
      <c r="AK294" s="601"/>
      <c r="AL294" s="592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</row>
    <row r="295" spans="1:130" x14ac:dyDescent="0.25">
      <c r="A295" s="587"/>
      <c r="B295" s="253" t="s">
        <v>173</v>
      </c>
      <c r="C295" s="18" t="s">
        <v>31</v>
      </c>
      <c r="D295" s="294" t="s">
        <v>32</v>
      </c>
      <c r="E295" s="18" t="s">
        <v>31</v>
      </c>
      <c r="F295" s="294" t="s">
        <v>32</v>
      </c>
      <c r="G295" s="18" t="s">
        <v>31</v>
      </c>
      <c r="H295" s="294" t="s">
        <v>32</v>
      </c>
      <c r="I295" s="18" t="s">
        <v>31</v>
      </c>
      <c r="J295" s="294" t="s">
        <v>32</v>
      </c>
      <c r="K295" s="18" t="s">
        <v>31</v>
      </c>
      <c r="L295" s="294" t="s">
        <v>32</v>
      </c>
      <c r="M295" s="18" t="s">
        <v>31</v>
      </c>
      <c r="N295" s="294" t="s">
        <v>32</v>
      </c>
      <c r="O295" s="18" t="s">
        <v>31</v>
      </c>
      <c r="P295" s="294" t="s">
        <v>32</v>
      </c>
      <c r="Q295" s="18" t="s">
        <v>31</v>
      </c>
      <c r="R295" s="294" t="s">
        <v>32</v>
      </c>
      <c r="S295" s="18" t="s">
        <v>31</v>
      </c>
      <c r="T295" s="294" t="s">
        <v>32</v>
      </c>
      <c r="U295" s="18" t="s">
        <v>31</v>
      </c>
      <c r="V295" s="294" t="s">
        <v>32</v>
      </c>
      <c r="W295" s="18" t="s">
        <v>31</v>
      </c>
      <c r="X295" s="294" t="s">
        <v>32</v>
      </c>
      <c r="Y295" s="18" t="s">
        <v>31</v>
      </c>
      <c r="Z295" s="294" t="s">
        <v>32</v>
      </c>
      <c r="AA295" s="18" t="s">
        <v>31</v>
      </c>
      <c r="AB295" s="294" t="s">
        <v>32</v>
      </c>
      <c r="AC295" s="18" t="s">
        <v>31</v>
      </c>
      <c r="AD295" s="294" t="s">
        <v>32</v>
      </c>
      <c r="AE295" s="18" t="s">
        <v>31</v>
      </c>
      <c r="AF295" s="294" t="s">
        <v>32</v>
      </c>
      <c r="AG295" s="18" t="s">
        <v>31</v>
      </c>
      <c r="AH295" s="294" t="s">
        <v>32</v>
      </c>
      <c r="AI295" s="18" t="s">
        <v>31</v>
      </c>
      <c r="AJ295" s="292" t="s">
        <v>32</v>
      </c>
      <c r="AK295" s="602"/>
      <c r="AL295" s="56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</row>
    <row r="296" spans="1:130" ht="22.5" x14ac:dyDescent="0.25">
      <c r="A296" s="254" t="s">
        <v>201</v>
      </c>
      <c r="B296" s="216">
        <f>SUM(C296:D296)</f>
        <v>0</v>
      </c>
      <c r="C296" s="262">
        <f t="shared" ref="C296:D298" si="523">+E296+G296+I296+K296+M296+O296+Q296+S296+U296+W296+Y296+AA296+AC296+AE296+AG296+AI296</f>
        <v>0</v>
      </c>
      <c r="D296" s="257">
        <f t="shared" si="523"/>
        <v>0</v>
      </c>
      <c r="E296" s="39"/>
      <c r="F296" s="42"/>
      <c r="G296" s="39"/>
      <c r="H296" s="42"/>
      <c r="I296" s="39"/>
      <c r="J296" s="42"/>
      <c r="K296" s="39"/>
      <c r="L296" s="42"/>
      <c r="M296" s="39"/>
      <c r="N296" s="42"/>
      <c r="O296" s="39"/>
      <c r="P296" s="42"/>
      <c r="Q296" s="39"/>
      <c r="R296" s="42"/>
      <c r="S296" s="39"/>
      <c r="T296" s="42"/>
      <c r="U296" s="39"/>
      <c r="V296" s="42"/>
      <c r="W296" s="39"/>
      <c r="X296" s="42"/>
      <c r="Y296" s="39"/>
      <c r="Z296" s="42"/>
      <c r="AA296" s="39"/>
      <c r="AB296" s="42"/>
      <c r="AC296" s="39"/>
      <c r="AD296" s="42"/>
      <c r="AE296" s="39"/>
      <c r="AF296" s="42"/>
      <c r="AG296" s="39"/>
      <c r="AH296" s="42"/>
      <c r="AI296" s="39"/>
      <c r="AJ296" s="40"/>
      <c r="AK296" s="41"/>
      <c r="AL296" s="263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</row>
    <row r="297" spans="1:130" ht="22.5" x14ac:dyDescent="0.25">
      <c r="A297" s="228" t="s">
        <v>202</v>
      </c>
      <c r="B297" s="264">
        <f>SUM(C297:D297)</f>
        <v>0</v>
      </c>
      <c r="C297" s="265">
        <f t="shared" si="523"/>
        <v>0</v>
      </c>
      <c r="D297" s="244">
        <f t="shared" si="523"/>
        <v>0</v>
      </c>
      <c r="E297" s="39"/>
      <c r="F297" s="42"/>
      <c r="G297" s="39"/>
      <c r="H297" s="42"/>
      <c r="I297" s="39"/>
      <c r="J297" s="42"/>
      <c r="K297" s="39"/>
      <c r="L297" s="42"/>
      <c r="M297" s="39"/>
      <c r="N297" s="42"/>
      <c r="O297" s="39"/>
      <c r="P297" s="42"/>
      <c r="Q297" s="39"/>
      <c r="R297" s="42"/>
      <c r="S297" s="39"/>
      <c r="T297" s="42"/>
      <c r="U297" s="39"/>
      <c r="V297" s="42"/>
      <c r="W297" s="39"/>
      <c r="X297" s="42"/>
      <c r="Y297" s="39"/>
      <c r="Z297" s="42"/>
      <c r="AA297" s="39"/>
      <c r="AB297" s="42"/>
      <c r="AC297" s="39"/>
      <c r="AD297" s="42"/>
      <c r="AE297" s="39"/>
      <c r="AF297" s="42"/>
      <c r="AG297" s="39"/>
      <c r="AH297" s="42"/>
      <c r="AI297" s="39"/>
      <c r="AJ297" s="40"/>
      <c r="AK297" s="37"/>
      <c r="AL297" s="42"/>
      <c r="AM297" s="43" t="str">
        <f>$CA297&amp;$CB297&amp;$CC297&amp;$CD297&amp;$CE297&amp;$CF297&amp;$CG297&amp;$CH297&amp;$CI297&amp;$CJ297&amp;$CK297&amp;$CL297&amp;$CM297&amp;$CN297&amp;$CO297&amp;$CP297&amp;$CQ297&amp;$CR297&amp;$CS297&amp;$CT297&amp;$CU297&amp;$CV297&amp;$CW297&amp;$CX297&amp;$CY297&amp;$CZ297</f>
        <v/>
      </c>
      <c r="CA297" s="44" t="str">
        <f>IF(AND($B297&lt;&gt;0,AK297=""),"* No olvide ingresar la columna Pueblos Originarios (Digite CERO si no tiene). ",IF(AK297&gt;$B297,"* El Número de personas en seguimiento pertenecientes a Pueblos Originarios no puede superar el Total. ",""))</f>
        <v/>
      </c>
      <c r="CB297" s="44" t="str">
        <f>IF(AND($B297&lt;&gt;0,AL297=""),"* No olvide ingresar la columna Migrantes (Digite CERO si no tiene). ",IF(AL297&gt;$B297,"* El Número de personas en seguimiento pertenecientes a Población Migrante no puede superar el Total. ",""))</f>
        <v/>
      </c>
      <c r="DA297" s="45">
        <f>IF(AND($B297&lt;&gt;0,AK297=""),1,IF(AK297&gt;$B297,1,0))</f>
        <v>0</v>
      </c>
      <c r="DB297" s="45">
        <f>IF(AND($B297&lt;&gt;0,AL297=""),1,IF(AL297&gt;$B297,1,0))</f>
        <v>0</v>
      </c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</row>
    <row r="298" spans="1:130" ht="22.5" x14ac:dyDescent="0.25">
      <c r="A298" s="266" t="s">
        <v>203</v>
      </c>
      <c r="B298" s="267">
        <f>SUM(C298:D298)</f>
        <v>0</v>
      </c>
      <c r="C298" s="268">
        <f t="shared" si="523"/>
        <v>0</v>
      </c>
      <c r="D298" s="269">
        <f t="shared" si="523"/>
        <v>0</v>
      </c>
      <c r="E298" s="89"/>
      <c r="F298" s="92"/>
      <c r="G298" s="89"/>
      <c r="H298" s="92"/>
      <c r="I298" s="89"/>
      <c r="J298" s="92"/>
      <c r="K298" s="89"/>
      <c r="L298" s="92"/>
      <c r="M298" s="89"/>
      <c r="N298" s="92"/>
      <c r="O298" s="89"/>
      <c r="P298" s="92"/>
      <c r="Q298" s="89"/>
      <c r="R298" s="92"/>
      <c r="S298" s="89"/>
      <c r="T298" s="92"/>
      <c r="U298" s="89"/>
      <c r="V298" s="92"/>
      <c r="W298" s="89"/>
      <c r="X298" s="92"/>
      <c r="Y298" s="89"/>
      <c r="Z298" s="92"/>
      <c r="AA298" s="89"/>
      <c r="AB298" s="92"/>
      <c r="AC298" s="89"/>
      <c r="AD298" s="92"/>
      <c r="AE298" s="89"/>
      <c r="AF298" s="92"/>
      <c r="AG298" s="89"/>
      <c r="AH298" s="92"/>
      <c r="AI298" s="89"/>
      <c r="AJ298" s="270"/>
      <c r="AK298" s="271"/>
      <c r="AL298" s="92"/>
      <c r="AM298" s="43" t="str">
        <f>$CA298&amp;$CB298&amp;$CC298&amp;$CD298&amp;$CE298&amp;$CF298&amp;$CG298&amp;$CH298&amp;$CI298&amp;$CJ298&amp;$CK298&amp;$CL298&amp;$CM298&amp;$CN298&amp;$CO298&amp;$CP298&amp;$CQ298&amp;$CR298&amp;$CS298&amp;$CT298&amp;$CU298&amp;$CV298&amp;$CW298&amp;$CX298&amp;$CY298&amp;$CZ298</f>
        <v/>
      </c>
      <c r="CA298" s="44" t="str">
        <f>IF(AND($B298&lt;&gt;0,AK298=""),"* No olvide ingresar la columna Pueblos Originarios (Digite CERO si no tiene). ",IF(AK298&gt;$B298,"* El Número de personas en seguimiento pertenecientes a Pueblos Originarios no puede superar el Total. ",""))</f>
        <v/>
      </c>
      <c r="CB298" s="44" t="str">
        <f>IF(AND($B298&lt;&gt;0,AL298=""),"* No olvide ingresar la columna Migrantes (Digite CERO si no tiene). ",IF(AL298&gt;$B298,"* El Número de personas en seguimiento pertenecientes a Población Migrante no puede superar el Total. ",""))</f>
        <v/>
      </c>
      <c r="DA298" s="45">
        <f>IF(AND($B298&lt;&gt;0,AK298=""),1,IF(AK298&gt;$B298,1,0))</f>
        <v>0</v>
      </c>
      <c r="DB298" s="45">
        <f>IF(AND($B298&lt;&gt;0,AL298=""),1,IF(AL298&gt;$B298,1,0))</f>
        <v>0</v>
      </c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</row>
    <row r="308" spans="1:2" s="234" customFormat="1" x14ac:dyDescent="0.25">
      <c r="A308" s="234">
        <f>SUM(B296:B298,B290:B291,B280:B285,B270:B274,B262:B266,C236:D258,B225:C231,B214:C220,C187:D209,C160:D182,C151:P155,C143:P147,B122:C139,B100:C117,B78:C95,B56:C73,B34:C51,B12:C29)</f>
        <v>2580</v>
      </c>
      <c r="B308" s="234">
        <f>SUM(DA12:DZ298)</f>
        <v>0</v>
      </c>
    </row>
  </sheetData>
  <mergeCells count="465">
    <mergeCell ref="O288:P288"/>
    <mergeCell ref="A293:A295"/>
    <mergeCell ref="B293:D294"/>
    <mergeCell ref="E293:AJ293"/>
    <mergeCell ref="AK293:AK295"/>
    <mergeCell ref="AL293:AL295"/>
    <mergeCell ref="E294:F294"/>
    <mergeCell ref="G294:H294"/>
    <mergeCell ref="I294:J294"/>
    <mergeCell ref="K294:L294"/>
    <mergeCell ref="M294:N294"/>
    <mergeCell ref="AA294:AB294"/>
    <mergeCell ref="AC294:AD294"/>
    <mergeCell ref="AE294:AF294"/>
    <mergeCell ref="AG294:AH294"/>
    <mergeCell ref="AI294:AJ294"/>
    <mergeCell ref="O294:P294"/>
    <mergeCell ref="Q294:R294"/>
    <mergeCell ref="S294:T294"/>
    <mergeCell ref="U294:V294"/>
    <mergeCell ref="W294:X294"/>
    <mergeCell ref="Y294:Z294"/>
    <mergeCell ref="AG278:AH278"/>
    <mergeCell ref="AI278:AJ278"/>
    <mergeCell ref="A287:A289"/>
    <mergeCell ref="B287:D288"/>
    <mergeCell ref="E287:AB287"/>
    <mergeCell ref="AC287:AC289"/>
    <mergeCell ref="AD287:AD289"/>
    <mergeCell ref="O278:P278"/>
    <mergeCell ref="Q278:R278"/>
    <mergeCell ref="S278:T278"/>
    <mergeCell ref="U278:V278"/>
    <mergeCell ref="W278:X278"/>
    <mergeCell ref="Y278:Z278"/>
    <mergeCell ref="Q288:R288"/>
    <mergeCell ref="S288:T288"/>
    <mergeCell ref="U288:V288"/>
    <mergeCell ref="W288:X288"/>
    <mergeCell ref="Y288:Z288"/>
    <mergeCell ref="AA288:AB288"/>
    <mergeCell ref="E288:F288"/>
    <mergeCell ref="G288:H288"/>
    <mergeCell ref="I288:J288"/>
    <mergeCell ref="K288:L288"/>
    <mergeCell ref="M288:N288"/>
    <mergeCell ref="AC277:AD277"/>
    <mergeCell ref="AE277:AF277"/>
    <mergeCell ref="I277:J277"/>
    <mergeCell ref="K277:L277"/>
    <mergeCell ref="M277:N277"/>
    <mergeCell ref="O277:P277"/>
    <mergeCell ref="Q277:R277"/>
    <mergeCell ref="S277:T277"/>
    <mergeCell ref="AA278:AB278"/>
    <mergeCell ref="AC278:AD278"/>
    <mergeCell ref="AE278:AF278"/>
    <mergeCell ref="A268:A269"/>
    <mergeCell ref="B268:B269"/>
    <mergeCell ref="C268:R268"/>
    <mergeCell ref="S268:S269"/>
    <mergeCell ref="T268:T269"/>
    <mergeCell ref="A276:A279"/>
    <mergeCell ref="B276:D277"/>
    <mergeCell ref="E276:AJ276"/>
    <mergeCell ref="E277:F277"/>
    <mergeCell ref="G277:H277"/>
    <mergeCell ref="AG277:AH277"/>
    <mergeCell ref="AI277:AJ277"/>
    <mergeCell ref="B278:B279"/>
    <mergeCell ref="C278:C279"/>
    <mergeCell ref="D278:D279"/>
    <mergeCell ref="E278:F278"/>
    <mergeCell ref="G278:H278"/>
    <mergeCell ref="I278:J278"/>
    <mergeCell ref="K278:L278"/>
    <mergeCell ref="M278:N278"/>
    <mergeCell ref="U277:V277"/>
    <mergeCell ref="W277:X277"/>
    <mergeCell ref="Y277:Z277"/>
    <mergeCell ref="AA277:AB277"/>
    <mergeCell ref="A236:A254"/>
    <mergeCell ref="A255:A258"/>
    <mergeCell ref="A260:A261"/>
    <mergeCell ref="B260:B261"/>
    <mergeCell ref="C260:L260"/>
    <mergeCell ref="M260:M261"/>
    <mergeCell ref="N260:N261"/>
    <mergeCell ref="AE234:AF234"/>
    <mergeCell ref="AG234:AH234"/>
    <mergeCell ref="S234:T234"/>
    <mergeCell ref="U234:V234"/>
    <mergeCell ref="W234:X234"/>
    <mergeCell ref="Y234:Z234"/>
    <mergeCell ref="AA234:AB234"/>
    <mergeCell ref="AC234:AD234"/>
    <mergeCell ref="A233:B235"/>
    <mergeCell ref="C233:D234"/>
    <mergeCell ref="AS233:AT234"/>
    <mergeCell ref="AU233:AV234"/>
    <mergeCell ref="AW233:AX234"/>
    <mergeCell ref="E234:F234"/>
    <mergeCell ref="G234:H234"/>
    <mergeCell ref="I234:J234"/>
    <mergeCell ref="K234:L234"/>
    <mergeCell ref="M234:N234"/>
    <mergeCell ref="O234:P234"/>
    <mergeCell ref="Q234:R234"/>
    <mergeCell ref="AQ234:AR234"/>
    <mergeCell ref="AI234:AJ234"/>
    <mergeCell ref="AK234:AL234"/>
    <mergeCell ref="AM234:AN234"/>
    <mergeCell ref="AO234:AP234"/>
    <mergeCell ref="E233:AJ233"/>
    <mergeCell ref="AK233:AN233"/>
    <mergeCell ref="AO233:AR233"/>
    <mergeCell ref="AP222:AP224"/>
    <mergeCell ref="AQ222:AQ224"/>
    <mergeCell ref="D223:E223"/>
    <mergeCell ref="F223:G223"/>
    <mergeCell ref="H223:I223"/>
    <mergeCell ref="J223:K223"/>
    <mergeCell ref="L223:M223"/>
    <mergeCell ref="N223:O223"/>
    <mergeCell ref="P223:Q223"/>
    <mergeCell ref="R223:S223"/>
    <mergeCell ref="A222:A224"/>
    <mergeCell ref="B222:C223"/>
    <mergeCell ref="D222:AK222"/>
    <mergeCell ref="AL222:AM222"/>
    <mergeCell ref="AN222:AO222"/>
    <mergeCell ref="T223:U223"/>
    <mergeCell ref="V223:W223"/>
    <mergeCell ref="AB212:AC212"/>
    <mergeCell ref="AD212:AE212"/>
    <mergeCell ref="AF212:AG212"/>
    <mergeCell ref="AH212:AI212"/>
    <mergeCell ref="AJ212:AK212"/>
    <mergeCell ref="AL212:AL213"/>
    <mergeCell ref="AJ223:AK223"/>
    <mergeCell ref="AL223:AL224"/>
    <mergeCell ref="AM223:AM224"/>
    <mergeCell ref="AN223:AN224"/>
    <mergeCell ref="AO223:AO224"/>
    <mergeCell ref="X223:Y223"/>
    <mergeCell ref="Z223:AA223"/>
    <mergeCell ref="AB223:AC223"/>
    <mergeCell ref="AD223:AE223"/>
    <mergeCell ref="AF223:AG223"/>
    <mergeCell ref="AH223:AI223"/>
    <mergeCell ref="AP211:AP213"/>
    <mergeCell ref="AQ211:AQ213"/>
    <mergeCell ref="D212:E212"/>
    <mergeCell ref="F212:G212"/>
    <mergeCell ref="H212:I212"/>
    <mergeCell ref="J212:K212"/>
    <mergeCell ref="L212:M212"/>
    <mergeCell ref="N212:O212"/>
    <mergeCell ref="P212:Q212"/>
    <mergeCell ref="R212:S212"/>
    <mergeCell ref="AM212:AM213"/>
    <mergeCell ref="AN212:AN213"/>
    <mergeCell ref="AO212:AO213"/>
    <mergeCell ref="A209:B209"/>
    <mergeCell ref="A211:A213"/>
    <mergeCell ref="B211:C212"/>
    <mergeCell ref="D211:AK211"/>
    <mergeCell ref="AL211:AM211"/>
    <mergeCell ref="AN211:AO211"/>
    <mergeCell ref="T212:U212"/>
    <mergeCell ref="V212:W212"/>
    <mergeCell ref="X212:Y212"/>
    <mergeCell ref="Z212:AA212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08"/>
  <sheetViews>
    <sheetView workbookViewId="0">
      <selection activeCell="A6" sqref="A6:P6"/>
    </sheetView>
  </sheetViews>
  <sheetFormatPr baseColWidth="10" defaultColWidth="11.42578125" defaultRowHeight="15" x14ac:dyDescent="0.25"/>
  <cols>
    <col min="1" max="1" width="43.140625" style="9" customWidth="1"/>
    <col min="2" max="2" width="35.85546875" style="9" customWidth="1"/>
    <col min="3" max="3" width="16.85546875" style="9" customWidth="1"/>
    <col min="4" max="4" width="14.85546875" style="9" customWidth="1"/>
    <col min="5" max="5" width="14.5703125" style="9" customWidth="1"/>
    <col min="6" max="43" width="11.42578125" style="9"/>
    <col min="44" max="44" width="13.42578125" style="9" customWidth="1"/>
    <col min="45" max="45" width="11.42578125" style="9"/>
    <col min="46" max="46" width="12.85546875" style="9" customWidth="1"/>
    <col min="47" max="47" width="11.42578125" style="9"/>
    <col min="48" max="48" width="12.42578125" style="9" customWidth="1"/>
    <col min="49" max="49" width="11.42578125" style="9"/>
    <col min="50" max="50" width="12.140625" style="9" customWidth="1"/>
    <col min="51" max="61" width="11.42578125" style="9"/>
    <col min="62" max="73" width="11.42578125" style="9" customWidth="1"/>
    <col min="74" max="75" width="11.42578125" style="10" customWidth="1"/>
    <col min="76" max="77" width="8.140625" style="11" customWidth="1"/>
    <col min="78" max="78" width="9.42578125" style="11" customWidth="1"/>
    <col min="79" max="79" width="6.85546875" style="5" hidden="1" customWidth="1"/>
    <col min="80" max="104" width="5.42578125" style="5" hidden="1" customWidth="1"/>
    <col min="105" max="130" width="5.42578125" style="6" hidden="1" customWidth="1"/>
    <col min="131" max="131" width="9.42578125" style="9" customWidth="1"/>
    <col min="132" max="133" width="8.140625" style="9" customWidth="1"/>
    <col min="134" max="16384" width="11.42578125" style="9"/>
  </cols>
  <sheetData>
    <row r="1" spans="1:130" s="2" customFormat="1" x14ac:dyDescent="0.25">
      <c r="A1" s="1" t="s">
        <v>0</v>
      </c>
      <c r="BV1" s="3"/>
      <c r="BW1" s="3"/>
      <c r="BX1" s="4"/>
      <c r="BY1" s="4"/>
      <c r="BZ1" s="4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x14ac:dyDescent="0.25">
      <c r="A2" s="1" t="str">
        <f>CONCATENATE("COMUNA: ",[5]NOMBRE!B2," - ","( ",[5]NOMBRE!C2,[5]NOMBRE!D2,[5]NOMBRE!E2,[5]NOMBRE!F2,[5]NOMBRE!G2," )")</f>
        <v>COMUNA: LINARES - ( 07401 )</v>
      </c>
      <c r="BV2" s="3"/>
      <c r="BW2" s="3"/>
      <c r="BX2" s="4"/>
      <c r="BY2" s="4"/>
      <c r="BZ2" s="4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x14ac:dyDescent="0.25">
      <c r="A3" s="1" t="str">
        <f>CONCATENATE("ESTABLECIMIENTO/ESTRATEGIA: ",[5]NOMBRE!B3," - ","( ",[5]NOMBRE!C3,[5]NOMBRE!D3,[5]NOMBRE!E3,[5]NOMBRE!F3,[5]NOMBRE!G3,[5]NOMBRE!H3," )")</f>
        <v>ESTABLECIMIENTO/ESTRATEGIA: HOSPITAL PRESIDENTE CARLOS IBAÑEZ DEL CAMPO - ( 116108 )</v>
      </c>
      <c r="BV3" s="3"/>
      <c r="BW3" s="3"/>
      <c r="BX3" s="4"/>
      <c r="BY3" s="4"/>
      <c r="BZ3" s="4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x14ac:dyDescent="0.25">
      <c r="A4" s="1" t="str">
        <f>CONCATENATE("MES: ",[5]NOMBRE!B6," - ","( ",[5]NOMBRE!C6,[5]NOMBRE!D6," )")</f>
        <v>MES: ABRIL - ( 04 )</v>
      </c>
      <c r="BV4" s="3"/>
      <c r="BW4" s="3"/>
      <c r="BX4" s="4"/>
      <c r="BY4" s="4"/>
      <c r="BZ4" s="4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x14ac:dyDescent="0.25">
      <c r="A5" s="1" t="str">
        <f>CONCATENATE("AÑO: ",[5]NOMBRE!B7)</f>
        <v>AÑO: 2023</v>
      </c>
      <c r="BV5" s="3"/>
      <c r="BW5" s="3"/>
      <c r="BX5" s="4"/>
      <c r="BY5" s="4"/>
      <c r="BZ5" s="4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5.75" customHeight="1" x14ac:dyDescent="0.25">
      <c r="A6" s="474" t="s">
        <v>1</v>
      </c>
      <c r="B6" s="474"/>
      <c r="C6" s="474"/>
      <c r="D6" s="474"/>
      <c r="E6" s="474"/>
      <c r="F6" s="474"/>
      <c r="G6" s="474"/>
      <c r="H6" s="474"/>
      <c r="I6" s="474"/>
      <c r="J6" s="474"/>
      <c r="K6" s="474"/>
      <c r="L6" s="474"/>
      <c r="M6" s="474"/>
      <c r="N6" s="474"/>
      <c r="O6" s="474"/>
      <c r="P6" s="474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8"/>
      <c r="AG6" s="8"/>
      <c r="AH6" s="8"/>
      <c r="AI6" s="8"/>
      <c r="AJ6" s="8"/>
      <c r="AK6" s="8"/>
      <c r="AL6" s="8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15.75" x14ac:dyDescent="0.25">
      <c r="A7" s="12" t="s">
        <v>2</v>
      </c>
      <c r="B7" s="325"/>
      <c r="C7" s="325"/>
      <c r="D7" s="325"/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8"/>
      <c r="AG7" s="8"/>
      <c r="AH7" s="8"/>
      <c r="AI7" s="8"/>
      <c r="AJ7" s="8"/>
      <c r="AK7" s="8"/>
      <c r="AL7" s="8"/>
      <c r="AR7" s="14"/>
      <c r="AS7" s="14"/>
      <c r="AT7" s="14"/>
      <c r="AU7" s="14"/>
      <c r="AV7" s="14"/>
      <c r="AW7" s="14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x14ac:dyDescent="0.25">
      <c r="A8" s="15" t="s">
        <v>3</v>
      </c>
      <c r="B8" s="15"/>
      <c r="C8" s="15"/>
      <c r="D8" s="16"/>
      <c r="E8" s="16"/>
      <c r="F8" s="16"/>
      <c r="G8" s="16"/>
      <c r="H8" s="2"/>
      <c r="I8" s="16"/>
      <c r="J8" s="17"/>
      <c r="K8" s="17"/>
      <c r="L8" s="17"/>
      <c r="M8" s="17"/>
      <c r="N8" s="17"/>
      <c r="O8" s="17"/>
      <c r="P8" s="17"/>
      <c r="Q8" s="8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4"/>
      <c r="BU8" s="14"/>
      <c r="BV8" s="11"/>
      <c r="BW8" s="11"/>
    </row>
    <row r="9" spans="1:130" ht="15" customHeight="1" x14ac:dyDescent="0.25">
      <c r="A9" s="475" t="s">
        <v>4</v>
      </c>
      <c r="B9" s="478" t="s">
        <v>5</v>
      </c>
      <c r="C9" s="479"/>
      <c r="D9" s="482" t="s">
        <v>6</v>
      </c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  <c r="P9" s="483"/>
      <c r="Q9" s="483"/>
      <c r="R9" s="483"/>
      <c r="S9" s="483"/>
      <c r="T9" s="483"/>
      <c r="U9" s="483"/>
      <c r="V9" s="483"/>
      <c r="W9" s="483"/>
      <c r="X9" s="483"/>
      <c r="Y9" s="483"/>
      <c r="Z9" s="483"/>
      <c r="AA9" s="483"/>
      <c r="AB9" s="483"/>
      <c r="AC9" s="483"/>
      <c r="AD9" s="483"/>
      <c r="AE9" s="483"/>
      <c r="AF9" s="483"/>
      <c r="AG9" s="483"/>
      <c r="AH9" s="483"/>
      <c r="AI9" s="483"/>
      <c r="AJ9" s="483"/>
      <c r="AK9" s="483"/>
      <c r="AL9" s="483"/>
      <c r="AM9" s="483"/>
      <c r="AN9" s="483"/>
      <c r="AO9" s="483"/>
      <c r="AP9" s="483"/>
      <c r="AQ9" s="484"/>
      <c r="AR9" s="485" t="s">
        <v>7</v>
      </c>
      <c r="AS9" s="486"/>
      <c r="AT9" s="487" t="s">
        <v>8</v>
      </c>
      <c r="AU9" s="488"/>
      <c r="AV9" s="493" t="s">
        <v>9</v>
      </c>
      <c r="AW9" s="496" t="s">
        <v>10</v>
      </c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U9" s="10"/>
      <c r="BV9" s="11"/>
      <c r="BW9" s="11"/>
    </row>
    <row r="10" spans="1:130" ht="15" customHeight="1" x14ac:dyDescent="0.25">
      <c r="A10" s="476"/>
      <c r="B10" s="480"/>
      <c r="C10" s="481"/>
      <c r="D10" s="491" t="s">
        <v>11</v>
      </c>
      <c r="E10" s="485"/>
      <c r="F10" s="491" t="s">
        <v>12</v>
      </c>
      <c r="G10" s="485"/>
      <c r="H10" s="491" t="s">
        <v>13</v>
      </c>
      <c r="I10" s="492"/>
      <c r="J10" s="485" t="s">
        <v>14</v>
      </c>
      <c r="K10" s="485"/>
      <c r="L10" s="491" t="s">
        <v>15</v>
      </c>
      <c r="M10" s="485"/>
      <c r="N10" s="491" t="s">
        <v>16</v>
      </c>
      <c r="O10" s="485"/>
      <c r="P10" s="491" t="s">
        <v>17</v>
      </c>
      <c r="Q10" s="485"/>
      <c r="R10" s="491" t="s">
        <v>18</v>
      </c>
      <c r="S10" s="485"/>
      <c r="T10" s="491" t="s">
        <v>19</v>
      </c>
      <c r="U10" s="492"/>
      <c r="V10" s="491" t="s">
        <v>20</v>
      </c>
      <c r="W10" s="492"/>
      <c r="X10" s="491" t="s">
        <v>21</v>
      </c>
      <c r="Y10" s="492"/>
      <c r="Z10" s="491" t="s">
        <v>22</v>
      </c>
      <c r="AA10" s="492"/>
      <c r="AB10" s="491" t="s">
        <v>23</v>
      </c>
      <c r="AC10" s="492"/>
      <c r="AD10" s="491" t="s">
        <v>24</v>
      </c>
      <c r="AE10" s="492"/>
      <c r="AF10" s="491" t="s">
        <v>25</v>
      </c>
      <c r="AG10" s="492"/>
      <c r="AH10" s="491" t="s">
        <v>26</v>
      </c>
      <c r="AI10" s="492"/>
      <c r="AJ10" s="491" t="s">
        <v>27</v>
      </c>
      <c r="AK10" s="492"/>
      <c r="AL10" s="491" t="s">
        <v>28</v>
      </c>
      <c r="AM10" s="492"/>
      <c r="AN10" s="491" t="s">
        <v>29</v>
      </c>
      <c r="AO10" s="492"/>
      <c r="AP10" s="491" t="s">
        <v>30</v>
      </c>
      <c r="AQ10" s="486"/>
      <c r="AR10" s="499" t="s">
        <v>31</v>
      </c>
      <c r="AS10" s="501" t="s">
        <v>32</v>
      </c>
      <c r="AT10" s="489"/>
      <c r="AU10" s="490"/>
      <c r="AV10" s="494"/>
      <c r="AW10" s="497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U10" s="10"/>
    </row>
    <row r="11" spans="1:130" x14ac:dyDescent="0.25">
      <c r="A11" s="477"/>
      <c r="B11" s="18" t="s">
        <v>33</v>
      </c>
      <c r="C11" s="310" t="s">
        <v>34</v>
      </c>
      <c r="D11" s="309" t="s">
        <v>33</v>
      </c>
      <c r="E11" s="21" t="s">
        <v>34</v>
      </c>
      <c r="F11" s="309" t="s">
        <v>33</v>
      </c>
      <c r="G11" s="21" t="s">
        <v>34</v>
      </c>
      <c r="H11" s="309" t="s">
        <v>33</v>
      </c>
      <c r="I11" s="22" t="s">
        <v>34</v>
      </c>
      <c r="J11" s="316" t="s">
        <v>33</v>
      </c>
      <c r="K11" s="21" t="s">
        <v>34</v>
      </c>
      <c r="L11" s="309" t="s">
        <v>33</v>
      </c>
      <c r="M11" s="22" t="s">
        <v>34</v>
      </c>
      <c r="N11" s="24" t="s">
        <v>33</v>
      </c>
      <c r="O11" s="25" t="s">
        <v>34</v>
      </c>
      <c r="P11" s="18" t="s">
        <v>33</v>
      </c>
      <c r="Q11" s="25" t="s">
        <v>34</v>
      </c>
      <c r="R11" s="18" t="s">
        <v>33</v>
      </c>
      <c r="S11" s="25" t="s">
        <v>34</v>
      </c>
      <c r="T11" s="18" t="s">
        <v>33</v>
      </c>
      <c r="U11" s="25" t="s">
        <v>34</v>
      </c>
      <c r="V11" s="18" t="s">
        <v>33</v>
      </c>
      <c r="W11" s="25" t="s">
        <v>34</v>
      </c>
      <c r="X11" s="18" t="s">
        <v>33</v>
      </c>
      <c r="Y11" s="25" t="s">
        <v>34</v>
      </c>
      <c r="Z11" s="18" t="s">
        <v>33</v>
      </c>
      <c r="AA11" s="25" t="s">
        <v>34</v>
      </c>
      <c r="AB11" s="18" t="s">
        <v>33</v>
      </c>
      <c r="AC11" s="25" t="s">
        <v>34</v>
      </c>
      <c r="AD11" s="18" t="s">
        <v>33</v>
      </c>
      <c r="AE11" s="25" t="s">
        <v>34</v>
      </c>
      <c r="AF11" s="18" t="s">
        <v>33</v>
      </c>
      <c r="AG11" s="25" t="s">
        <v>34</v>
      </c>
      <c r="AH11" s="18" t="s">
        <v>33</v>
      </c>
      <c r="AI11" s="25" t="s">
        <v>34</v>
      </c>
      <c r="AJ11" s="18" t="s">
        <v>33</v>
      </c>
      <c r="AK11" s="25" t="s">
        <v>34</v>
      </c>
      <c r="AL11" s="18" t="s">
        <v>33</v>
      </c>
      <c r="AM11" s="25" t="s">
        <v>34</v>
      </c>
      <c r="AN11" s="18" t="s">
        <v>33</v>
      </c>
      <c r="AO11" s="25" t="s">
        <v>34</v>
      </c>
      <c r="AP11" s="18" t="s">
        <v>33</v>
      </c>
      <c r="AQ11" s="26" t="s">
        <v>34</v>
      </c>
      <c r="AR11" s="500"/>
      <c r="AS11" s="502"/>
      <c r="AT11" s="317" t="s">
        <v>35</v>
      </c>
      <c r="AU11" s="311" t="s">
        <v>36</v>
      </c>
      <c r="AV11" s="495"/>
      <c r="AW11" s="498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U11" s="10"/>
    </row>
    <row r="12" spans="1:130" x14ac:dyDescent="0.25">
      <c r="A12" s="30" t="s">
        <v>37</v>
      </c>
      <c r="B12" s="31">
        <f t="shared" ref="B12:C19" si="0">+N12+P12+R12+T12+V12+X12+Z12+AB12+AD12+AF12+AH12+AJ12+AL12+AN12+AP12</f>
        <v>142</v>
      </c>
      <c r="C12" s="32">
        <f>+O12+Q12+S12+U12+W12+Y12+AA12+AC12+AE12+AG12+AI12+AK12+AM12+AO12+AQ12</f>
        <v>1</v>
      </c>
      <c r="D12" s="33"/>
      <c r="E12" s="34"/>
      <c r="F12" s="35"/>
      <c r="G12" s="34"/>
      <c r="H12" s="35"/>
      <c r="I12" s="34"/>
      <c r="J12" s="35"/>
      <c r="K12" s="34"/>
      <c r="L12" s="35"/>
      <c r="M12" s="36"/>
      <c r="N12" s="37">
        <v>0</v>
      </c>
      <c r="O12" s="38">
        <v>0</v>
      </c>
      <c r="P12" s="39">
        <v>9</v>
      </c>
      <c r="Q12" s="38">
        <v>0</v>
      </c>
      <c r="R12" s="39">
        <v>33</v>
      </c>
      <c r="S12" s="38">
        <v>0</v>
      </c>
      <c r="T12" s="39">
        <v>35</v>
      </c>
      <c r="U12" s="38">
        <v>1</v>
      </c>
      <c r="V12" s="39">
        <v>42</v>
      </c>
      <c r="W12" s="38">
        <v>0</v>
      </c>
      <c r="X12" s="39">
        <v>18</v>
      </c>
      <c r="Y12" s="38">
        <v>0</v>
      </c>
      <c r="Z12" s="39">
        <v>4</v>
      </c>
      <c r="AA12" s="38">
        <v>0</v>
      </c>
      <c r="AB12" s="39">
        <v>1</v>
      </c>
      <c r="AC12" s="38">
        <v>0</v>
      </c>
      <c r="AD12" s="39">
        <v>0</v>
      </c>
      <c r="AE12" s="38">
        <v>0</v>
      </c>
      <c r="AF12" s="39">
        <v>0</v>
      </c>
      <c r="AG12" s="38">
        <v>0</v>
      </c>
      <c r="AH12" s="39">
        <v>0</v>
      </c>
      <c r="AI12" s="38">
        <v>0</v>
      </c>
      <c r="AJ12" s="39">
        <v>0</v>
      </c>
      <c r="AK12" s="38">
        <v>0</v>
      </c>
      <c r="AL12" s="39">
        <v>0</v>
      </c>
      <c r="AM12" s="38">
        <v>0</v>
      </c>
      <c r="AN12" s="39">
        <v>0</v>
      </c>
      <c r="AO12" s="38">
        <v>0</v>
      </c>
      <c r="AP12" s="39">
        <v>0</v>
      </c>
      <c r="AQ12" s="40">
        <v>0</v>
      </c>
      <c r="AR12" s="41"/>
      <c r="AS12" s="40">
        <v>142</v>
      </c>
      <c r="AT12" s="37">
        <v>0</v>
      </c>
      <c r="AU12" s="38">
        <v>0</v>
      </c>
      <c r="AV12" s="39">
        <v>1</v>
      </c>
      <c r="AW12" s="42">
        <v>6</v>
      </c>
      <c r="AX12" s="43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10"/>
      <c r="BJ12" s="10"/>
      <c r="BK12" s="10"/>
      <c r="BL12" s="10"/>
      <c r="BU12" s="10"/>
      <c r="BW12" s="11"/>
      <c r="CA12" s="44" t="str">
        <f>IF(B12&lt;C12,"* El total de Reactivos NO DEBE ser superior al total de Procesados. ","")</f>
        <v/>
      </c>
      <c r="CB12" s="44" t="str">
        <f>IF(B12&lt;&gt;(AR12+ AS12),"* La suma de las columnas Sexo DEBE SER IGUAL a los Procesados. ","")</f>
        <v/>
      </c>
      <c r="CC12" s="44" t="str">
        <f>IF(B12&lt;(AT12+ AU12),"* La suma de las columna Trans NO DEBE ser superior al total de Procesados. ","")</f>
        <v/>
      </c>
      <c r="CD12" s="44" t="str">
        <f>IF(B12&lt;AV12,"* La columna Pueblos Originarios NO DEBE ser superior al total de Procesados. ","")</f>
        <v/>
      </c>
      <c r="CE12" s="44" t="str">
        <f>IF(B12&lt;AW12,"* La columna Migrantes NO DEBE ser superior al total de Procesados. ","")</f>
        <v/>
      </c>
      <c r="CF12" s="44" t="str">
        <f>IF(D12&lt;E12,CONCATENATE("* El total de procesados debe ser mayor o igual al total de Reactivos en el grupo de edad ",$D$10),"")</f>
        <v/>
      </c>
      <c r="CG12" s="44" t="str">
        <f>IF(F12&lt;G12,CONCATENATE("* El total de procesados debe ser mayor o igual al total de Reactivos en el grupo de edad ",$F$10),"")</f>
        <v/>
      </c>
      <c r="CH12" s="44" t="str">
        <f>IF(H12&lt;I12,CONCATENATE("* El total de procesados debe ser mayor o igual al total de Reactivos en el grupo de edad ",$H$10),"")</f>
        <v/>
      </c>
      <c r="CI12" s="44" t="str">
        <f>IF(J12&lt;K12,CONCATENATE("* El total de procesados debe ser mayor o igual al total de Reactivos en el grupo de edad ",$J$10),"")</f>
        <v/>
      </c>
      <c r="CJ12" s="44" t="str">
        <f>IF(L12&lt;M12,CONCATENATE("* El total de procesados debe ser mayor o igual al total de Reactivos en el grupo de edad ",$L$10),"")</f>
        <v/>
      </c>
      <c r="CK12" s="44" t="str">
        <f>IF(N12&lt;O12,CONCATENATE("* El total de procesados debe ser mayor o igual al total de Reactivos en el grupo de edad ",$N$10),"")</f>
        <v/>
      </c>
      <c r="CL12" s="44" t="str">
        <f>IF(P12&lt;Q12,CONCATENATE("* El total de procesados debe ser mayor o igual al total de Reactivos en el grupo de edad ",$P$10),"")</f>
        <v/>
      </c>
      <c r="CM12" s="44" t="str">
        <f>IF(R12&lt;S12,CONCATENATE("* El total de procesados debe ser mayor o igual al total de Reactivos en el grupo de edad ",$R$10),"")</f>
        <v/>
      </c>
      <c r="CN12" s="44" t="str">
        <f>IF(T12&lt;U12,CONCATENATE("* El total de procesados debe ser mayor o igual al total de Reactivos en el grupo de edad ",$T$10),"")</f>
        <v/>
      </c>
      <c r="CO12" s="44" t="str">
        <f>IF(V12&lt;W12,CONCATENATE("* El total de procesados debe ser mayor o igual al total de Reactivos en el grupo de edad ",$V$10),"")</f>
        <v/>
      </c>
      <c r="CP12" s="44" t="str">
        <f>IF(X12&lt;Y12,CONCATENATE("* El total de procesados debe ser mayor o igual al total de Reactivos en el grupo de edad ",$X$10),"")</f>
        <v/>
      </c>
      <c r="CQ12" s="44" t="str">
        <f>IF(Z12&lt;AA12,CONCATENATE("* El total de procesados debe ser mayor o igual al total de Reactivos en el grupo de edad ",$Z$10),"")</f>
        <v/>
      </c>
      <c r="CR12" s="44" t="str">
        <f>IF(AB12&lt;AC12,CONCATENATE("* El total de procesados debe ser mayor o igual al total de Reactivos en el grupo de edad ",$AB$10),"")</f>
        <v/>
      </c>
      <c r="CS12" s="44" t="str">
        <f>IF(AD12&lt;AE12,CONCATENATE("* El total de procesados debe ser mayor o igual al total de Reactivos en el grupo de edad ",$AD$10),"")</f>
        <v/>
      </c>
      <c r="CT12" s="44" t="str">
        <f>IF(AF12&lt;AG12,CONCATENATE("* El total de procesados debe ser mayor o igual al total de Reactivos en el grupo de edad ",$AF$10),"")</f>
        <v/>
      </c>
      <c r="CU12" s="44" t="str">
        <f>IF(AH12&lt;AI12,CONCATENATE("* El total de procesados debe ser mayor o igual al total de Reactivos en el grupo de edad ",$AH$10),"")</f>
        <v/>
      </c>
      <c r="CV12" s="44" t="str">
        <f>IF(AJ12&lt;AK12,CONCATENATE("* El total de procesados debe ser mayor o igual al total de Reactivos en el grupo de edad ",$AJ$10),"")</f>
        <v/>
      </c>
      <c r="CW12" s="44" t="str">
        <f>IF(AL12&lt;AM12,CONCATENATE("* El total de procesados debe ser mayor o igual al total de Reactivos en el grupo de edad ",$AL$10),"")</f>
        <v/>
      </c>
      <c r="CX12" s="44" t="str">
        <f>IF(AN12&lt;AO12,CONCATENATE("* El total de procesados debe ser mayor o igual al total de Reactivos en el grupo de edad ",$AN$10),"")</f>
        <v/>
      </c>
      <c r="CY12" s="44" t="str">
        <f>IF(AP12&lt;AQ12,CONCATENATE("* El total de procesados debe ser mayor o igual al total de Reactivos en el grupo de edad ",$AP$10),"")</f>
        <v/>
      </c>
      <c r="CZ12" s="44" t="str">
        <f t="shared" ref="CZ12:CZ29" si="1">IF(AND(B12&lt;&gt;0,OR(AT12="",AU12="",AV12="",AW12="")),"* No olvide digitar la columna Trans y/o Pueblos Originarios y/o Migrantes (Digite Cero si no tiene). ","")</f>
        <v/>
      </c>
      <c r="DA12" s="45">
        <f t="shared" ref="DA12:DA29" si="2">IF(B12&lt;   C12,1,0)</f>
        <v>0</v>
      </c>
      <c r="DB12" s="45">
        <f t="shared" ref="DB12:DB29" si="3">IF(B12&lt;&gt; AR12+AS12,1,0)</f>
        <v>0</v>
      </c>
      <c r="DC12" s="45">
        <f t="shared" ref="DC12:DC29" si="4">IF(B12&lt;  AT12+AU12,1,0)</f>
        <v>0</v>
      </c>
      <c r="DD12" s="45">
        <f t="shared" ref="DD12:DD29" si="5">IF(B12&lt;  AV12,1,0)</f>
        <v>0</v>
      </c>
      <c r="DE12" s="45">
        <f t="shared" ref="DE12:DE29" si="6">IF(B12&lt;  AW12,1,0)</f>
        <v>0</v>
      </c>
      <c r="DF12" s="45">
        <f>IF(D12&lt;E12,1,0)</f>
        <v>0</v>
      </c>
      <c r="DG12" s="45">
        <f>IF(F12&lt;G12,1,0)</f>
        <v>0</v>
      </c>
      <c r="DH12" s="45">
        <f>IF(H12&lt;I12,1,0)</f>
        <v>0</v>
      </c>
      <c r="DI12" s="45">
        <f>IF(J12&lt;K12,1,0)</f>
        <v>0</v>
      </c>
      <c r="DJ12" s="45">
        <f>IF(L12&lt;M12,1,0)</f>
        <v>0</v>
      </c>
      <c r="DK12" s="45">
        <f>IF(N12&lt;O12,1,0)</f>
        <v>0</v>
      </c>
      <c r="DL12" s="45">
        <f>IF(P12&lt;Q12,1,0)</f>
        <v>0</v>
      </c>
      <c r="DM12" s="45">
        <f>IF(R12&lt;S12,1,0)</f>
        <v>0</v>
      </c>
      <c r="DN12" s="45">
        <f>IF(T12&lt;U12,1,0)</f>
        <v>0</v>
      </c>
      <c r="DO12" s="45">
        <f>IF(V12&lt;W12,1,0)</f>
        <v>0</v>
      </c>
      <c r="DP12" s="45">
        <f>IF(X12&lt;Y12,1,0)</f>
        <v>0</v>
      </c>
      <c r="DQ12" s="45">
        <f>IF(Z12&lt;AA12,1,0)</f>
        <v>0</v>
      </c>
      <c r="DR12" s="45">
        <f>IF(AB12&lt;AC12,1,0)</f>
        <v>0</v>
      </c>
      <c r="DS12" s="45">
        <f>IF(AD12&lt;AE12,1,0)</f>
        <v>0</v>
      </c>
      <c r="DT12" s="45">
        <f>IF(AF12&lt;AG12,1,0)</f>
        <v>0</v>
      </c>
      <c r="DU12" s="45">
        <f>IF(AH12&lt;AI12,1,0)</f>
        <v>0</v>
      </c>
      <c r="DV12" s="45">
        <f>IF(AJ12&lt;AK12,1,0)</f>
        <v>0</v>
      </c>
      <c r="DW12" s="45">
        <f>IF(AL12&lt;AM12,1,0)</f>
        <v>0</v>
      </c>
      <c r="DX12" s="45">
        <f>IF(AN12&lt;AO12,1,0)</f>
        <v>0</v>
      </c>
      <c r="DY12" s="45">
        <f>IF(AP12&lt;AQ12,1,0)</f>
        <v>0</v>
      </c>
      <c r="DZ12" s="45">
        <f>IF(AND(B12&lt;&gt;0,OR(AT12="",AU12="",AV12="",AW12="")),1,0)</f>
        <v>0</v>
      </c>
    </row>
    <row r="13" spans="1:130" x14ac:dyDescent="0.25">
      <c r="A13" s="46" t="s">
        <v>38</v>
      </c>
      <c r="B13" s="47">
        <f t="shared" si="0"/>
        <v>109</v>
      </c>
      <c r="C13" s="48">
        <f t="shared" si="0"/>
        <v>1</v>
      </c>
      <c r="D13" s="33"/>
      <c r="E13" s="34"/>
      <c r="F13" s="35"/>
      <c r="G13" s="34"/>
      <c r="H13" s="35"/>
      <c r="I13" s="34"/>
      <c r="J13" s="35"/>
      <c r="K13" s="34"/>
      <c r="L13" s="35"/>
      <c r="M13" s="36"/>
      <c r="N13" s="37">
        <v>0</v>
      </c>
      <c r="O13" s="38">
        <v>0</v>
      </c>
      <c r="P13" s="39">
        <v>6</v>
      </c>
      <c r="Q13" s="38">
        <v>0</v>
      </c>
      <c r="R13" s="39">
        <v>21</v>
      </c>
      <c r="S13" s="38">
        <v>1</v>
      </c>
      <c r="T13" s="39">
        <v>33</v>
      </c>
      <c r="U13" s="38">
        <v>0</v>
      </c>
      <c r="V13" s="39">
        <v>24</v>
      </c>
      <c r="W13" s="38">
        <v>0</v>
      </c>
      <c r="X13" s="39">
        <v>17</v>
      </c>
      <c r="Y13" s="38">
        <v>0</v>
      </c>
      <c r="Z13" s="39">
        <v>8</v>
      </c>
      <c r="AA13" s="38">
        <v>0</v>
      </c>
      <c r="AB13" s="39">
        <v>0</v>
      </c>
      <c r="AC13" s="38">
        <v>0</v>
      </c>
      <c r="AD13" s="39">
        <v>0</v>
      </c>
      <c r="AE13" s="38">
        <v>0</v>
      </c>
      <c r="AF13" s="39">
        <v>0</v>
      </c>
      <c r="AG13" s="38">
        <v>0</v>
      </c>
      <c r="AH13" s="39">
        <v>0</v>
      </c>
      <c r="AI13" s="38">
        <v>0</v>
      </c>
      <c r="AJ13" s="39">
        <v>0</v>
      </c>
      <c r="AK13" s="38">
        <v>0</v>
      </c>
      <c r="AL13" s="39">
        <v>0</v>
      </c>
      <c r="AM13" s="38">
        <v>0</v>
      </c>
      <c r="AN13" s="39">
        <v>0</v>
      </c>
      <c r="AO13" s="38">
        <v>0</v>
      </c>
      <c r="AP13" s="39">
        <v>0</v>
      </c>
      <c r="AQ13" s="40">
        <v>0</v>
      </c>
      <c r="AR13" s="41"/>
      <c r="AS13" s="40">
        <v>109</v>
      </c>
      <c r="AT13" s="37">
        <v>0</v>
      </c>
      <c r="AU13" s="38">
        <v>0</v>
      </c>
      <c r="AV13" s="39">
        <v>1</v>
      </c>
      <c r="AW13" s="42">
        <v>1</v>
      </c>
      <c r="AX13" s="43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10"/>
      <c r="BJ13" s="10"/>
      <c r="BK13" s="10"/>
      <c r="BL13" s="10"/>
      <c r="BU13" s="10"/>
      <c r="BW13" s="11"/>
      <c r="CA13" s="44" t="str">
        <f t="shared" ref="CA13:CA29" si="8">IF(B13&lt;C13,"* El total de Reactivos NO DEBE ser superior al total de Procesados. ","")</f>
        <v/>
      </c>
      <c r="CB13" s="44" t="str">
        <f t="shared" ref="CB13:CB29" si="9">IF(B13&lt;&gt;(AR13+ AS13),"* La suma de las columnas Sexo DEBE SER IGUAL a los Procesados. ","")</f>
        <v/>
      </c>
      <c r="CC13" s="44" t="str">
        <f t="shared" ref="CC13:CC29" si="10">IF(B13&lt;(AT13+ AU13),"* La suma de las columna Trans NO DEBE ser superior al total de Procesados. ","")</f>
        <v/>
      </c>
      <c r="CD13" s="44" t="str">
        <f t="shared" ref="CD13:CD29" si="11">IF(B13&lt;AV13,"* La columna Pueblos Originarios NO DEBE ser superior al total de Procesados. ","")</f>
        <v/>
      </c>
      <c r="CE13" s="44" t="str">
        <f t="shared" ref="CE13:CE29" si="12">IF(B13&lt;AW13,"* La columna Migrantes NO DEBE ser superior al total de Procesados. ","")</f>
        <v/>
      </c>
      <c r="CF13" s="44" t="str">
        <f t="shared" ref="CF13:CF29" si="13">IF(D13&lt;E13,CONCATENATE("* El total de procesados debe ser mayor o igual al total de Reactivos en el grupo de edad ",$D$10),"")</f>
        <v/>
      </c>
      <c r="CG13" s="44" t="str">
        <f t="shared" ref="CG13:CG29" si="14">IF(F13&lt;G13,CONCATENATE("* El total de procesados debe ser mayor o igual al total de Reactivos en el grupo de edad ",$F$10),"")</f>
        <v/>
      </c>
      <c r="CH13" s="44" t="str">
        <f t="shared" ref="CH13:CH29" si="15">IF(H13&lt;I13,CONCATENATE("* El total de procesados debe ser mayor o igual al total de Reactivos en el grupo de edad ",$H$10),"")</f>
        <v/>
      </c>
      <c r="CI13" s="44" t="str">
        <f t="shared" ref="CI13:CI29" si="16">IF(J13&lt;K13,CONCATENATE("* El total de procesados debe ser mayor o igual al total de Reactivos en el grupo de edad ",$J$10),"")</f>
        <v/>
      </c>
      <c r="CJ13" s="44" t="str">
        <f t="shared" ref="CJ13:CJ29" si="17">IF(L13&lt;M13,CONCATENATE("* El total de procesados debe ser mayor o igual al total de Reactivos en el grupo de edad ",$L$10),"")</f>
        <v/>
      </c>
      <c r="CK13" s="44" t="str">
        <f t="shared" ref="CK13:CK29" si="18">IF(N13&lt;O13,CONCATENATE("* El total de procesados debe ser mayor o igual al total de Reactivos en el grupo de edad ",$N$10),"")</f>
        <v/>
      </c>
      <c r="CL13" s="44" t="str">
        <f t="shared" ref="CL13:CL29" si="19">IF(P13&lt;Q13,CONCATENATE("* El total de procesados debe ser mayor o igual al total de Reactivos en el grupo de edad ",$P$10),"")</f>
        <v/>
      </c>
      <c r="CM13" s="44" t="str">
        <f t="shared" ref="CM13:CM29" si="20">IF(R13&lt;S13,CONCATENATE("* El total de procesados debe ser mayor o igual al total de Reactivos en el grupo de edad ",$R$10),"")</f>
        <v/>
      </c>
      <c r="CN13" s="44" t="str">
        <f t="shared" ref="CN13:CN29" si="21">IF(T13&lt;U13,CONCATENATE("* El total de procesados debe ser mayor o igual al total de Reactivos en el grupo de edad ",$T$10),"")</f>
        <v/>
      </c>
      <c r="CO13" s="44" t="str">
        <f t="shared" ref="CO13:CO29" si="22">IF(V13&lt;W13,CONCATENATE("* El total de procesados debe ser mayor o igual al total de Reactivos en el grupo de edad ",$V$10),"")</f>
        <v/>
      </c>
      <c r="CP13" s="44" t="str">
        <f t="shared" ref="CP13:CP29" si="23">IF(X13&lt;Y13,CONCATENATE("* El total de procesados debe ser mayor o igual al total de Reactivos en el grupo de edad ",$X$10),"")</f>
        <v/>
      </c>
      <c r="CQ13" s="44" t="str">
        <f t="shared" ref="CQ13:CQ29" si="24">IF(Z13&lt;AA13,CONCATENATE("* El total de procesados debe ser mayor o igual al total de Reactivos en el grupo de edad ",$Z$10),"")</f>
        <v/>
      </c>
      <c r="CR13" s="44" t="str">
        <f t="shared" ref="CR13:CR29" si="25">IF(AB13&lt;AC13,CONCATENATE("* El total de procesados debe ser mayor o igual al total de Reactivos en el grupo de edad ",$AB$10),"")</f>
        <v/>
      </c>
      <c r="CS13" s="44" t="str">
        <f t="shared" ref="CS13:CS29" si="26">IF(AD13&lt;AE13,CONCATENATE("* El total de procesados debe ser mayor o igual al total de Reactivos en el grupo de edad ",$AD$10),"")</f>
        <v/>
      </c>
      <c r="CT13" s="44" t="str">
        <f t="shared" ref="CT13:CT29" si="27">IF(AF13&lt;AG13,CONCATENATE("* El total de procesados debe ser mayor o igual al total de Reactivos en el grupo de edad ",$AF$10),"")</f>
        <v/>
      </c>
      <c r="CU13" s="44" t="str">
        <f t="shared" ref="CU13:CU29" si="28">IF(AH13&lt;AI13,CONCATENATE("* El total de procesados debe ser mayor o igual al total de Reactivos en el grupo de edad ",$AH$10),"")</f>
        <v/>
      </c>
      <c r="CV13" s="44" t="str">
        <f t="shared" ref="CV13:CV29" si="29">IF(AJ13&lt;AK13,CONCATENATE("* El total de procesados debe ser mayor o igual al total de Reactivos en el grupo de edad ",$AJ$10),"")</f>
        <v/>
      </c>
      <c r="CW13" s="44" t="str">
        <f t="shared" ref="CW13:CW29" si="30">IF(AL13&lt;AM13,CONCATENATE("* El total de procesados debe ser mayor o igual al total de Reactivos en el grupo de edad ",$AL$10),"")</f>
        <v/>
      </c>
      <c r="CX13" s="44" t="str">
        <f t="shared" ref="CX13:CX29" si="31">IF(AN13&lt;AO13,CONCATENATE("* El total de procesados debe ser mayor o igual al total de Reactivos en el grupo de edad ",$AN$10),"")</f>
        <v/>
      </c>
      <c r="CY13" s="44" t="str">
        <f t="shared" ref="CY13:CY29" si="32">IF(AP13&lt;AQ13,CONCATENATE("* El total de procesados debe ser mayor o igual al total de Reactivos en el grupo de edad ",$AP$10),"")</f>
        <v/>
      </c>
      <c r="CZ13" s="44" t="str">
        <f t="shared" si="1"/>
        <v/>
      </c>
      <c r="DA13" s="45">
        <f t="shared" si="2"/>
        <v>0</v>
      </c>
      <c r="DB13" s="45">
        <f t="shared" si="3"/>
        <v>0</v>
      </c>
      <c r="DC13" s="45">
        <f t="shared" si="4"/>
        <v>0</v>
      </c>
      <c r="DD13" s="45">
        <f t="shared" si="5"/>
        <v>0</v>
      </c>
      <c r="DE13" s="45">
        <f t="shared" si="6"/>
        <v>0</v>
      </c>
      <c r="DF13" s="45">
        <f t="shared" ref="DF13:DF29" si="33">IF(D13&lt;E13,1,0)</f>
        <v>0</v>
      </c>
      <c r="DG13" s="45">
        <f t="shared" ref="DG13:DG29" si="34">IF(F13&lt;G13,1,0)</f>
        <v>0</v>
      </c>
      <c r="DH13" s="45">
        <f t="shared" ref="DH13:DH29" si="35">IF(H13&lt;I13,1,0)</f>
        <v>0</v>
      </c>
      <c r="DI13" s="45">
        <f t="shared" ref="DI13:DI29" si="36">IF(J13&lt;K13,1,0)</f>
        <v>0</v>
      </c>
      <c r="DJ13" s="45">
        <f t="shared" ref="DJ13:DJ29" si="37">IF(L13&lt;M13,1,0)</f>
        <v>0</v>
      </c>
      <c r="DK13" s="45">
        <f t="shared" ref="DK13:DK29" si="38">IF(N13&lt;O13,1,0)</f>
        <v>0</v>
      </c>
      <c r="DL13" s="45">
        <f t="shared" ref="DL13:DL29" si="39">IF(P13&lt;Q13,1,0)</f>
        <v>0</v>
      </c>
      <c r="DM13" s="45">
        <f t="shared" ref="DM13:DM29" si="40">IF(R13&lt;S13,1,0)</f>
        <v>0</v>
      </c>
      <c r="DN13" s="45">
        <f t="shared" ref="DN13:DN29" si="41">IF(T13&lt;U13,1,0)</f>
        <v>0</v>
      </c>
      <c r="DO13" s="45">
        <f t="shared" ref="DO13:DO29" si="42">IF(V13&lt;W13,1,0)</f>
        <v>0</v>
      </c>
      <c r="DP13" s="45">
        <f t="shared" ref="DP13:DP29" si="43">IF(X13&lt;Y13,1,0)</f>
        <v>0</v>
      </c>
      <c r="DQ13" s="45">
        <f t="shared" ref="DQ13:DQ29" si="44">IF(Z13&lt;AA13,1,0)</f>
        <v>0</v>
      </c>
      <c r="DR13" s="45">
        <f t="shared" ref="DR13:DR29" si="45">IF(AB13&lt;AC13,1,0)</f>
        <v>0</v>
      </c>
      <c r="DS13" s="45">
        <f t="shared" ref="DS13:DS29" si="46">IF(AD13&lt;AE13,1,0)</f>
        <v>0</v>
      </c>
      <c r="DT13" s="45">
        <f t="shared" ref="DT13:DT29" si="47">IF(AF13&lt;AG13,1,0)</f>
        <v>0</v>
      </c>
      <c r="DU13" s="45">
        <f t="shared" ref="DU13:DU29" si="48">IF(AH13&lt;AI13,1,0)</f>
        <v>0</v>
      </c>
      <c r="DV13" s="45">
        <f t="shared" ref="DV13:DV29" si="49">IF(AJ13&lt;AK13,1,0)</f>
        <v>0</v>
      </c>
      <c r="DW13" s="45">
        <f t="shared" ref="DW13:DW29" si="50">IF(AL13&lt;AM13,1,0)</f>
        <v>0</v>
      </c>
      <c r="DX13" s="45">
        <f t="shared" ref="DX13:DX29" si="51">IF(AN13&lt;AO13,1,0)</f>
        <v>0</v>
      </c>
      <c r="DY13" s="45">
        <f t="shared" ref="DY13:DY29" si="52">IF(AP13&lt;AQ13,1,0)</f>
        <v>0</v>
      </c>
      <c r="DZ13" s="45">
        <f t="shared" ref="DZ13:DZ29" si="53">IF(AND(B13&lt;&gt;0,OR(AT13="",AU13="",AV13="",AW13="")),1,0)</f>
        <v>0</v>
      </c>
    </row>
    <row r="14" spans="1:130" x14ac:dyDescent="0.25">
      <c r="A14" s="46" t="s">
        <v>39</v>
      </c>
      <c r="B14" s="47">
        <f t="shared" si="0"/>
        <v>109</v>
      </c>
      <c r="C14" s="48">
        <f t="shared" si="0"/>
        <v>1</v>
      </c>
      <c r="D14" s="33"/>
      <c r="E14" s="34"/>
      <c r="F14" s="35"/>
      <c r="G14" s="34"/>
      <c r="H14" s="35"/>
      <c r="I14" s="34"/>
      <c r="J14" s="35"/>
      <c r="K14" s="34"/>
      <c r="L14" s="35"/>
      <c r="M14" s="36"/>
      <c r="N14" s="37">
        <v>0</v>
      </c>
      <c r="O14" s="38">
        <v>0</v>
      </c>
      <c r="P14" s="39">
        <v>7</v>
      </c>
      <c r="Q14" s="38">
        <v>0</v>
      </c>
      <c r="R14" s="39">
        <v>29</v>
      </c>
      <c r="S14" s="38">
        <v>1</v>
      </c>
      <c r="T14" s="39">
        <v>35</v>
      </c>
      <c r="U14" s="38">
        <v>0</v>
      </c>
      <c r="V14" s="39">
        <v>23</v>
      </c>
      <c r="W14" s="38">
        <v>0</v>
      </c>
      <c r="X14" s="39">
        <v>9</v>
      </c>
      <c r="Y14" s="38">
        <v>0</v>
      </c>
      <c r="Z14" s="39">
        <v>6</v>
      </c>
      <c r="AA14" s="38">
        <v>0</v>
      </c>
      <c r="AB14" s="39">
        <v>0</v>
      </c>
      <c r="AC14" s="38">
        <v>0</v>
      </c>
      <c r="AD14" s="39">
        <v>0</v>
      </c>
      <c r="AE14" s="38">
        <v>0</v>
      </c>
      <c r="AF14" s="39">
        <v>0</v>
      </c>
      <c r="AG14" s="38">
        <v>0</v>
      </c>
      <c r="AH14" s="39">
        <v>0</v>
      </c>
      <c r="AI14" s="38">
        <v>0</v>
      </c>
      <c r="AJ14" s="39">
        <v>0</v>
      </c>
      <c r="AK14" s="38">
        <v>0</v>
      </c>
      <c r="AL14" s="39">
        <v>0</v>
      </c>
      <c r="AM14" s="38">
        <v>0</v>
      </c>
      <c r="AN14" s="39">
        <v>0</v>
      </c>
      <c r="AO14" s="38">
        <v>0</v>
      </c>
      <c r="AP14" s="39">
        <v>0</v>
      </c>
      <c r="AQ14" s="40">
        <v>0</v>
      </c>
      <c r="AR14" s="41"/>
      <c r="AS14" s="40">
        <v>109</v>
      </c>
      <c r="AT14" s="37">
        <v>0</v>
      </c>
      <c r="AU14" s="38">
        <v>0</v>
      </c>
      <c r="AV14" s="39">
        <v>2</v>
      </c>
      <c r="AW14" s="42">
        <v>3</v>
      </c>
      <c r="AX14" s="43" t="str">
        <f t="shared" si="7"/>
        <v/>
      </c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10"/>
      <c r="BJ14" s="10"/>
      <c r="BK14" s="10"/>
      <c r="BL14" s="10"/>
      <c r="BU14" s="10"/>
      <c r="BW14" s="11"/>
      <c r="CA14" s="44" t="str">
        <f t="shared" si="8"/>
        <v/>
      </c>
      <c r="CB14" s="44" t="str">
        <f t="shared" si="9"/>
        <v/>
      </c>
      <c r="CC14" s="44" t="str">
        <f t="shared" si="10"/>
        <v/>
      </c>
      <c r="CD14" s="44" t="str">
        <f t="shared" si="11"/>
        <v/>
      </c>
      <c r="CE14" s="44" t="str">
        <f t="shared" si="12"/>
        <v/>
      </c>
      <c r="CF14" s="44" t="str">
        <f t="shared" si="13"/>
        <v/>
      </c>
      <c r="CG14" s="44" t="str">
        <f t="shared" si="14"/>
        <v/>
      </c>
      <c r="CH14" s="44" t="str">
        <f t="shared" si="15"/>
        <v/>
      </c>
      <c r="CI14" s="44" t="str">
        <f t="shared" si="16"/>
        <v/>
      </c>
      <c r="CJ14" s="44" t="str">
        <f t="shared" si="17"/>
        <v/>
      </c>
      <c r="CK14" s="44" t="str">
        <f t="shared" si="18"/>
        <v/>
      </c>
      <c r="CL14" s="44" t="str">
        <f t="shared" si="19"/>
        <v/>
      </c>
      <c r="CM14" s="44" t="str">
        <f t="shared" si="20"/>
        <v/>
      </c>
      <c r="CN14" s="44" t="str">
        <f t="shared" si="21"/>
        <v/>
      </c>
      <c r="CO14" s="44" t="str">
        <f t="shared" si="22"/>
        <v/>
      </c>
      <c r="CP14" s="44" t="str">
        <f t="shared" si="23"/>
        <v/>
      </c>
      <c r="CQ14" s="44" t="str">
        <f t="shared" si="24"/>
        <v/>
      </c>
      <c r="CR14" s="44" t="str">
        <f t="shared" si="25"/>
        <v/>
      </c>
      <c r="CS14" s="44" t="str">
        <f t="shared" si="26"/>
        <v/>
      </c>
      <c r="CT14" s="44" t="str">
        <f t="shared" si="27"/>
        <v/>
      </c>
      <c r="CU14" s="44" t="str">
        <f t="shared" si="28"/>
        <v/>
      </c>
      <c r="CV14" s="44" t="str">
        <f t="shared" si="29"/>
        <v/>
      </c>
      <c r="CW14" s="44" t="str">
        <f t="shared" si="30"/>
        <v/>
      </c>
      <c r="CX14" s="44" t="str">
        <f t="shared" si="31"/>
        <v/>
      </c>
      <c r="CY14" s="44" t="str">
        <f t="shared" si="32"/>
        <v/>
      </c>
      <c r="CZ14" s="44" t="str">
        <f t="shared" si="1"/>
        <v/>
      </c>
      <c r="DA14" s="45">
        <f t="shared" si="2"/>
        <v>0</v>
      </c>
      <c r="DB14" s="45">
        <f t="shared" si="3"/>
        <v>0</v>
      </c>
      <c r="DC14" s="45">
        <f t="shared" si="4"/>
        <v>0</v>
      </c>
      <c r="DD14" s="45">
        <f t="shared" si="5"/>
        <v>0</v>
      </c>
      <c r="DE14" s="45">
        <f t="shared" si="6"/>
        <v>0</v>
      </c>
      <c r="DF14" s="45">
        <f t="shared" si="33"/>
        <v>0</v>
      </c>
      <c r="DG14" s="45">
        <f t="shared" si="34"/>
        <v>0</v>
      </c>
      <c r="DH14" s="45">
        <f t="shared" si="35"/>
        <v>0</v>
      </c>
      <c r="DI14" s="45">
        <f t="shared" si="36"/>
        <v>0</v>
      </c>
      <c r="DJ14" s="45">
        <f t="shared" si="37"/>
        <v>0</v>
      </c>
      <c r="DK14" s="45">
        <f t="shared" si="38"/>
        <v>0</v>
      </c>
      <c r="DL14" s="45">
        <f t="shared" si="39"/>
        <v>0</v>
      </c>
      <c r="DM14" s="45">
        <f t="shared" si="40"/>
        <v>0</v>
      </c>
      <c r="DN14" s="45">
        <f t="shared" si="41"/>
        <v>0</v>
      </c>
      <c r="DO14" s="45">
        <f t="shared" si="42"/>
        <v>0</v>
      </c>
      <c r="DP14" s="45">
        <f t="shared" si="43"/>
        <v>0</v>
      </c>
      <c r="DQ14" s="45">
        <f t="shared" si="44"/>
        <v>0</v>
      </c>
      <c r="DR14" s="45">
        <f t="shared" si="45"/>
        <v>0</v>
      </c>
      <c r="DS14" s="45">
        <f t="shared" si="46"/>
        <v>0</v>
      </c>
      <c r="DT14" s="45">
        <f t="shared" si="47"/>
        <v>0</v>
      </c>
      <c r="DU14" s="45">
        <f t="shared" si="48"/>
        <v>0</v>
      </c>
      <c r="DV14" s="45">
        <f t="shared" si="49"/>
        <v>0</v>
      </c>
      <c r="DW14" s="45">
        <f t="shared" si="50"/>
        <v>0</v>
      </c>
      <c r="DX14" s="45">
        <f t="shared" si="51"/>
        <v>0</v>
      </c>
      <c r="DY14" s="45">
        <f t="shared" si="52"/>
        <v>0</v>
      </c>
      <c r="DZ14" s="45">
        <f t="shared" si="53"/>
        <v>0</v>
      </c>
    </row>
    <row r="15" spans="1:130" x14ac:dyDescent="0.25">
      <c r="A15" s="46" t="s">
        <v>40</v>
      </c>
      <c r="B15" s="47">
        <f t="shared" si="0"/>
        <v>3</v>
      </c>
      <c r="C15" s="48">
        <f t="shared" si="0"/>
        <v>0</v>
      </c>
      <c r="D15" s="33"/>
      <c r="E15" s="34"/>
      <c r="F15" s="35"/>
      <c r="G15" s="34"/>
      <c r="H15" s="35"/>
      <c r="I15" s="34"/>
      <c r="J15" s="35"/>
      <c r="K15" s="34"/>
      <c r="L15" s="35"/>
      <c r="M15" s="36"/>
      <c r="N15" s="37">
        <v>0</v>
      </c>
      <c r="O15" s="38">
        <v>0</v>
      </c>
      <c r="P15" s="39">
        <v>0</v>
      </c>
      <c r="Q15" s="38">
        <v>0</v>
      </c>
      <c r="R15" s="39">
        <v>0</v>
      </c>
      <c r="S15" s="38">
        <v>0</v>
      </c>
      <c r="T15" s="39">
        <v>0</v>
      </c>
      <c r="U15" s="38">
        <v>0</v>
      </c>
      <c r="V15" s="39">
        <v>0</v>
      </c>
      <c r="W15" s="38">
        <v>0</v>
      </c>
      <c r="X15" s="39">
        <v>2</v>
      </c>
      <c r="Y15" s="38">
        <v>0</v>
      </c>
      <c r="Z15" s="39">
        <v>1</v>
      </c>
      <c r="AA15" s="38">
        <v>0</v>
      </c>
      <c r="AB15" s="39">
        <v>0</v>
      </c>
      <c r="AC15" s="38">
        <v>0</v>
      </c>
      <c r="AD15" s="39">
        <v>0</v>
      </c>
      <c r="AE15" s="38">
        <v>0</v>
      </c>
      <c r="AF15" s="39">
        <v>0</v>
      </c>
      <c r="AG15" s="38">
        <v>0</v>
      </c>
      <c r="AH15" s="39">
        <v>0</v>
      </c>
      <c r="AI15" s="38">
        <v>0</v>
      </c>
      <c r="AJ15" s="39">
        <v>0</v>
      </c>
      <c r="AK15" s="38">
        <v>0</v>
      </c>
      <c r="AL15" s="39">
        <v>0</v>
      </c>
      <c r="AM15" s="38">
        <v>0</v>
      </c>
      <c r="AN15" s="39">
        <v>0</v>
      </c>
      <c r="AO15" s="38">
        <v>0</v>
      </c>
      <c r="AP15" s="39">
        <v>0</v>
      </c>
      <c r="AQ15" s="40">
        <v>0</v>
      </c>
      <c r="AR15" s="41"/>
      <c r="AS15" s="40">
        <v>3</v>
      </c>
      <c r="AT15" s="37">
        <v>0</v>
      </c>
      <c r="AU15" s="38">
        <v>0</v>
      </c>
      <c r="AV15" s="39">
        <v>0</v>
      </c>
      <c r="AW15" s="42">
        <v>0</v>
      </c>
      <c r="AX15" s="43" t="str">
        <f t="shared" si="7"/>
        <v/>
      </c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10"/>
      <c r="BJ15" s="10"/>
      <c r="BK15" s="10"/>
      <c r="BL15" s="10"/>
      <c r="BU15" s="10"/>
      <c r="BW15" s="11"/>
      <c r="CA15" s="44" t="str">
        <f t="shared" si="8"/>
        <v/>
      </c>
      <c r="CB15" s="44" t="str">
        <f t="shared" si="9"/>
        <v/>
      </c>
      <c r="CC15" s="44" t="str">
        <f t="shared" si="10"/>
        <v/>
      </c>
      <c r="CD15" s="44" t="str">
        <f t="shared" si="11"/>
        <v/>
      </c>
      <c r="CE15" s="44" t="str">
        <f t="shared" si="12"/>
        <v/>
      </c>
      <c r="CF15" s="44" t="str">
        <f t="shared" si="13"/>
        <v/>
      </c>
      <c r="CG15" s="44" t="str">
        <f t="shared" si="14"/>
        <v/>
      </c>
      <c r="CH15" s="44" t="str">
        <f t="shared" si="15"/>
        <v/>
      </c>
      <c r="CI15" s="44" t="str">
        <f t="shared" si="16"/>
        <v/>
      </c>
      <c r="CJ15" s="44" t="str">
        <f t="shared" si="17"/>
        <v/>
      </c>
      <c r="CK15" s="44" t="str">
        <f t="shared" si="18"/>
        <v/>
      </c>
      <c r="CL15" s="44" t="str">
        <f t="shared" si="19"/>
        <v/>
      </c>
      <c r="CM15" s="44" t="str">
        <f t="shared" si="20"/>
        <v/>
      </c>
      <c r="CN15" s="44" t="str">
        <f t="shared" si="21"/>
        <v/>
      </c>
      <c r="CO15" s="44" t="str">
        <f t="shared" si="22"/>
        <v/>
      </c>
      <c r="CP15" s="44" t="str">
        <f t="shared" si="23"/>
        <v/>
      </c>
      <c r="CQ15" s="44" t="str">
        <f t="shared" si="24"/>
        <v/>
      </c>
      <c r="CR15" s="44" t="str">
        <f t="shared" si="25"/>
        <v/>
      </c>
      <c r="CS15" s="44" t="str">
        <f t="shared" si="26"/>
        <v/>
      </c>
      <c r="CT15" s="44" t="str">
        <f t="shared" si="27"/>
        <v/>
      </c>
      <c r="CU15" s="44" t="str">
        <f t="shared" si="28"/>
        <v/>
      </c>
      <c r="CV15" s="44" t="str">
        <f t="shared" si="29"/>
        <v/>
      </c>
      <c r="CW15" s="44" t="str">
        <f t="shared" si="30"/>
        <v/>
      </c>
      <c r="CX15" s="44" t="str">
        <f t="shared" si="31"/>
        <v/>
      </c>
      <c r="CY15" s="44" t="str">
        <f t="shared" si="32"/>
        <v/>
      </c>
      <c r="CZ15" s="44" t="str">
        <f t="shared" si="1"/>
        <v/>
      </c>
      <c r="DA15" s="45">
        <f t="shared" si="2"/>
        <v>0</v>
      </c>
      <c r="DB15" s="45">
        <f t="shared" si="3"/>
        <v>0</v>
      </c>
      <c r="DC15" s="45">
        <f t="shared" si="4"/>
        <v>0</v>
      </c>
      <c r="DD15" s="45">
        <f t="shared" si="5"/>
        <v>0</v>
      </c>
      <c r="DE15" s="45">
        <f t="shared" si="6"/>
        <v>0</v>
      </c>
      <c r="DF15" s="45">
        <f t="shared" si="33"/>
        <v>0</v>
      </c>
      <c r="DG15" s="45">
        <f t="shared" si="34"/>
        <v>0</v>
      </c>
      <c r="DH15" s="45">
        <f t="shared" si="35"/>
        <v>0</v>
      </c>
      <c r="DI15" s="45">
        <f t="shared" si="36"/>
        <v>0</v>
      </c>
      <c r="DJ15" s="45">
        <f t="shared" si="37"/>
        <v>0</v>
      </c>
      <c r="DK15" s="45">
        <f t="shared" si="38"/>
        <v>0</v>
      </c>
      <c r="DL15" s="45">
        <f t="shared" si="39"/>
        <v>0</v>
      </c>
      <c r="DM15" s="45">
        <f t="shared" si="40"/>
        <v>0</v>
      </c>
      <c r="DN15" s="45">
        <f t="shared" si="41"/>
        <v>0</v>
      </c>
      <c r="DO15" s="45">
        <f t="shared" si="42"/>
        <v>0</v>
      </c>
      <c r="DP15" s="45">
        <f t="shared" si="43"/>
        <v>0</v>
      </c>
      <c r="DQ15" s="45">
        <f t="shared" si="44"/>
        <v>0</v>
      </c>
      <c r="DR15" s="45">
        <f t="shared" si="45"/>
        <v>0</v>
      </c>
      <c r="DS15" s="45">
        <f t="shared" si="46"/>
        <v>0</v>
      </c>
      <c r="DT15" s="45">
        <f t="shared" si="47"/>
        <v>0</v>
      </c>
      <c r="DU15" s="45">
        <f t="shared" si="48"/>
        <v>0</v>
      </c>
      <c r="DV15" s="45">
        <f t="shared" si="49"/>
        <v>0</v>
      </c>
      <c r="DW15" s="45">
        <f t="shared" si="50"/>
        <v>0</v>
      </c>
      <c r="DX15" s="45">
        <f t="shared" si="51"/>
        <v>0</v>
      </c>
      <c r="DY15" s="45">
        <f t="shared" si="52"/>
        <v>0</v>
      </c>
      <c r="DZ15" s="45">
        <f t="shared" si="53"/>
        <v>0</v>
      </c>
    </row>
    <row r="16" spans="1:130" ht="22.5" x14ac:dyDescent="0.25">
      <c r="A16" s="49" t="s">
        <v>41</v>
      </c>
      <c r="B16" s="47">
        <f t="shared" si="0"/>
        <v>1</v>
      </c>
      <c r="C16" s="48">
        <f t="shared" si="0"/>
        <v>1</v>
      </c>
      <c r="D16" s="33"/>
      <c r="E16" s="34"/>
      <c r="F16" s="35"/>
      <c r="G16" s="34"/>
      <c r="H16" s="35"/>
      <c r="I16" s="34"/>
      <c r="J16" s="35"/>
      <c r="K16" s="34"/>
      <c r="L16" s="35"/>
      <c r="M16" s="36"/>
      <c r="N16" s="37">
        <v>0</v>
      </c>
      <c r="O16" s="38">
        <v>0</v>
      </c>
      <c r="P16" s="39">
        <v>0</v>
      </c>
      <c r="Q16" s="38">
        <v>0</v>
      </c>
      <c r="R16" s="39">
        <v>0</v>
      </c>
      <c r="S16" s="38">
        <v>0</v>
      </c>
      <c r="T16" s="39">
        <v>0</v>
      </c>
      <c r="U16" s="38">
        <v>0</v>
      </c>
      <c r="V16" s="39">
        <v>1</v>
      </c>
      <c r="W16" s="38">
        <v>1</v>
      </c>
      <c r="X16" s="39">
        <v>0</v>
      </c>
      <c r="Y16" s="38">
        <v>0</v>
      </c>
      <c r="Z16" s="39">
        <v>0</v>
      </c>
      <c r="AA16" s="38">
        <v>0</v>
      </c>
      <c r="AB16" s="39">
        <v>0</v>
      </c>
      <c r="AC16" s="38">
        <v>0</v>
      </c>
      <c r="AD16" s="39">
        <v>0</v>
      </c>
      <c r="AE16" s="38">
        <v>0</v>
      </c>
      <c r="AF16" s="39">
        <v>0</v>
      </c>
      <c r="AG16" s="38">
        <v>0</v>
      </c>
      <c r="AH16" s="39">
        <v>0</v>
      </c>
      <c r="AI16" s="38">
        <v>0</v>
      </c>
      <c r="AJ16" s="39">
        <v>0</v>
      </c>
      <c r="AK16" s="38">
        <v>0</v>
      </c>
      <c r="AL16" s="39">
        <v>0</v>
      </c>
      <c r="AM16" s="38">
        <v>0</v>
      </c>
      <c r="AN16" s="39">
        <v>0</v>
      </c>
      <c r="AO16" s="38">
        <v>0</v>
      </c>
      <c r="AP16" s="39">
        <v>0</v>
      </c>
      <c r="AQ16" s="40">
        <v>0</v>
      </c>
      <c r="AR16" s="41"/>
      <c r="AS16" s="40">
        <v>1</v>
      </c>
      <c r="AT16" s="37">
        <v>0</v>
      </c>
      <c r="AU16" s="38">
        <v>0</v>
      </c>
      <c r="AV16" s="39">
        <v>0</v>
      </c>
      <c r="AW16" s="42">
        <v>0</v>
      </c>
      <c r="AX16" s="43" t="str">
        <f t="shared" si="7"/>
        <v/>
      </c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10"/>
      <c r="BJ16" s="10"/>
      <c r="BK16" s="10"/>
      <c r="BL16" s="10"/>
      <c r="BU16" s="10"/>
      <c r="BW16" s="11"/>
      <c r="CA16" s="44" t="str">
        <f t="shared" si="8"/>
        <v/>
      </c>
      <c r="CB16" s="44" t="str">
        <f t="shared" si="9"/>
        <v/>
      </c>
      <c r="CC16" s="44" t="str">
        <f t="shared" si="10"/>
        <v/>
      </c>
      <c r="CD16" s="44" t="str">
        <f t="shared" si="11"/>
        <v/>
      </c>
      <c r="CE16" s="44" t="str">
        <f t="shared" si="12"/>
        <v/>
      </c>
      <c r="CF16" s="44" t="str">
        <f t="shared" si="13"/>
        <v/>
      </c>
      <c r="CG16" s="44" t="str">
        <f t="shared" si="14"/>
        <v/>
      </c>
      <c r="CH16" s="44" t="str">
        <f t="shared" si="15"/>
        <v/>
      </c>
      <c r="CI16" s="44" t="str">
        <f t="shared" si="16"/>
        <v/>
      </c>
      <c r="CJ16" s="44" t="str">
        <f t="shared" si="17"/>
        <v/>
      </c>
      <c r="CK16" s="44" t="str">
        <f t="shared" si="18"/>
        <v/>
      </c>
      <c r="CL16" s="44" t="str">
        <f t="shared" si="19"/>
        <v/>
      </c>
      <c r="CM16" s="44" t="str">
        <f t="shared" si="20"/>
        <v/>
      </c>
      <c r="CN16" s="44" t="str">
        <f t="shared" si="21"/>
        <v/>
      </c>
      <c r="CO16" s="44" t="str">
        <f t="shared" si="22"/>
        <v/>
      </c>
      <c r="CP16" s="44" t="str">
        <f t="shared" si="23"/>
        <v/>
      </c>
      <c r="CQ16" s="44" t="str">
        <f t="shared" si="24"/>
        <v/>
      </c>
      <c r="CR16" s="44" t="str">
        <f t="shared" si="25"/>
        <v/>
      </c>
      <c r="CS16" s="44" t="str">
        <f t="shared" si="26"/>
        <v/>
      </c>
      <c r="CT16" s="44" t="str">
        <f t="shared" si="27"/>
        <v/>
      </c>
      <c r="CU16" s="44" t="str">
        <f t="shared" si="28"/>
        <v/>
      </c>
      <c r="CV16" s="44" t="str">
        <f t="shared" si="29"/>
        <v/>
      </c>
      <c r="CW16" s="44" t="str">
        <f t="shared" si="30"/>
        <v/>
      </c>
      <c r="CX16" s="44" t="str">
        <f t="shared" si="31"/>
        <v/>
      </c>
      <c r="CY16" s="44" t="str">
        <f t="shared" si="32"/>
        <v/>
      </c>
      <c r="CZ16" s="44" t="str">
        <f t="shared" si="1"/>
        <v/>
      </c>
      <c r="DA16" s="45">
        <f t="shared" si="2"/>
        <v>0</v>
      </c>
      <c r="DB16" s="45">
        <f t="shared" si="3"/>
        <v>0</v>
      </c>
      <c r="DC16" s="45">
        <f t="shared" si="4"/>
        <v>0</v>
      </c>
      <c r="DD16" s="45">
        <f t="shared" si="5"/>
        <v>0</v>
      </c>
      <c r="DE16" s="45">
        <f t="shared" si="6"/>
        <v>0</v>
      </c>
      <c r="DF16" s="45">
        <f t="shared" si="33"/>
        <v>0</v>
      </c>
      <c r="DG16" s="45">
        <f t="shared" si="34"/>
        <v>0</v>
      </c>
      <c r="DH16" s="45">
        <f t="shared" si="35"/>
        <v>0</v>
      </c>
      <c r="DI16" s="45">
        <f t="shared" si="36"/>
        <v>0</v>
      </c>
      <c r="DJ16" s="45">
        <f t="shared" si="37"/>
        <v>0</v>
      </c>
      <c r="DK16" s="45">
        <f t="shared" si="38"/>
        <v>0</v>
      </c>
      <c r="DL16" s="45">
        <f t="shared" si="39"/>
        <v>0</v>
      </c>
      <c r="DM16" s="45">
        <f t="shared" si="40"/>
        <v>0</v>
      </c>
      <c r="DN16" s="45">
        <f t="shared" si="41"/>
        <v>0</v>
      </c>
      <c r="DO16" s="45">
        <f t="shared" si="42"/>
        <v>0</v>
      </c>
      <c r="DP16" s="45">
        <f t="shared" si="43"/>
        <v>0</v>
      </c>
      <c r="DQ16" s="45">
        <f t="shared" si="44"/>
        <v>0</v>
      </c>
      <c r="DR16" s="45">
        <f t="shared" si="45"/>
        <v>0</v>
      </c>
      <c r="DS16" s="45">
        <f t="shared" si="46"/>
        <v>0</v>
      </c>
      <c r="DT16" s="45">
        <f t="shared" si="47"/>
        <v>0</v>
      </c>
      <c r="DU16" s="45">
        <f t="shared" si="48"/>
        <v>0</v>
      </c>
      <c r="DV16" s="45">
        <f t="shared" si="49"/>
        <v>0</v>
      </c>
      <c r="DW16" s="45">
        <f t="shared" si="50"/>
        <v>0</v>
      </c>
      <c r="DX16" s="45">
        <f t="shared" si="51"/>
        <v>0</v>
      </c>
      <c r="DY16" s="45">
        <f t="shared" si="52"/>
        <v>0</v>
      </c>
      <c r="DZ16" s="45">
        <f t="shared" si="53"/>
        <v>0</v>
      </c>
    </row>
    <row r="17" spans="1:130" ht="22.5" x14ac:dyDescent="0.25">
      <c r="A17" s="49" t="s">
        <v>42</v>
      </c>
      <c r="B17" s="47">
        <f t="shared" si="0"/>
        <v>0</v>
      </c>
      <c r="C17" s="48">
        <f t="shared" si="0"/>
        <v>0</v>
      </c>
      <c r="D17" s="33"/>
      <c r="E17" s="34"/>
      <c r="F17" s="35"/>
      <c r="G17" s="34"/>
      <c r="H17" s="35"/>
      <c r="I17" s="34"/>
      <c r="J17" s="35"/>
      <c r="K17" s="34"/>
      <c r="L17" s="35"/>
      <c r="M17" s="36"/>
      <c r="N17" s="37"/>
      <c r="O17" s="38"/>
      <c r="P17" s="39"/>
      <c r="Q17" s="38"/>
      <c r="R17" s="39"/>
      <c r="S17" s="38"/>
      <c r="T17" s="39"/>
      <c r="U17" s="38"/>
      <c r="V17" s="39"/>
      <c r="W17" s="38"/>
      <c r="X17" s="39"/>
      <c r="Y17" s="38"/>
      <c r="Z17" s="39"/>
      <c r="AA17" s="38"/>
      <c r="AB17" s="39"/>
      <c r="AC17" s="38"/>
      <c r="AD17" s="39"/>
      <c r="AE17" s="38"/>
      <c r="AF17" s="39"/>
      <c r="AG17" s="38"/>
      <c r="AH17" s="39"/>
      <c r="AI17" s="38"/>
      <c r="AJ17" s="39"/>
      <c r="AK17" s="38"/>
      <c r="AL17" s="39"/>
      <c r="AM17" s="38"/>
      <c r="AN17" s="39"/>
      <c r="AO17" s="38"/>
      <c r="AP17" s="39"/>
      <c r="AQ17" s="40"/>
      <c r="AR17" s="37"/>
      <c r="AS17" s="40"/>
      <c r="AT17" s="37"/>
      <c r="AU17" s="38"/>
      <c r="AV17" s="39"/>
      <c r="AW17" s="42"/>
      <c r="AX17" s="43" t="str">
        <f t="shared" si="7"/>
        <v/>
      </c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10"/>
      <c r="BJ17" s="10"/>
      <c r="BK17" s="10"/>
      <c r="BL17" s="10"/>
      <c r="BU17" s="10"/>
      <c r="BW17" s="11"/>
      <c r="CA17" s="44" t="str">
        <f t="shared" si="8"/>
        <v/>
      </c>
      <c r="CB17" s="44" t="str">
        <f t="shared" si="9"/>
        <v/>
      </c>
      <c r="CC17" s="44" t="str">
        <f t="shared" si="10"/>
        <v/>
      </c>
      <c r="CD17" s="44" t="str">
        <f t="shared" si="11"/>
        <v/>
      </c>
      <c r="CE17" s="44" t="str">
        <f t="shared" si="12"/>
        <v/>
      </c>
      <c r="CF17" s="44" t="str">
        <f t="shared" si="13"/>
        <v/>
      </c>
      <c r="CG17" s="44" t="str">
        <f t="shared" si="14"/>
        <v/>
      </c>
      <c r="CH17" s="44" t="str">
        <f t="shared" si="15"/>
        <v/>
      </c>
      <c r="CI17" s="44" t="str">
        <f t="shared" si="16"/>
        <v/>
      </c>
      <c r="CJ17" s="44" t="str">
        <f t="shared" si="17"/>
        <v/>
      </c>
      <c r="CK17" s="44" t="str">
        <f t="shared" si="18"/>
        <v/>
      </c>
      <c r="CL17" s="44" t="str">
        <f t="shared" si="19"/>
        <v/>
      </c>
      <c r="CM17" s="44" t="str">
        <f t="shared" si="20"/>
        <v/>
      </c>
      <c r="CN17" s="44" t="str">
        <f t="shared" si="21"/>
        <v/>
      </c>
      <c r="CO17" s="44" t="str">
        <f t="shared" si="22"/>
        <v/>
      </c>
      <c r="CP17" s="44" t="str">
        <f t="shared" si="23"/>
        <v/>
      </c>
      <c r="CQ17" s="44" t="str">
        <f t="shared" si="24"/>
        <v/>
      </c>
      <c r="CR17" s="44" t="str">
        <f t="shared" si="25"/>
        <v/>
      </c>
      <c r="CS17" s="44" t="str">
        <f t="shared" si="26"/>
        <v/>
      </c>
      <c r="CT17" s="44" t="str">
        <f t="shared" si="27"/>
        <v/>
      </c>
      <c r="CU17" s="44" t="str">
        <f t="shared" si="28"/>
        <v/>
      </c>
      <c r="CV17" s="44" t="str">
        <f t="shared" si="29"/>
        <v/>
      </c>
      <c r="CW17" s="44" t="str">
        <f t="shared" si="30"/>
        <v/>
      </c>
      <c r="CX17" s="44" t="str">
        <f t="shared" si="31"/>
        <v/>
      </c>
      <c r="CY17" s="44" t="str">
        <f t="shared" si="32"/>
        <v/>
      </c>
      <c r="CZ17" s="44" t="str">
        <f t="shared" si="1"/>
        <v/>
      </c>
      <c r="DA17" s="45">
        <f t="shared" si="2"/>
        <v>0</v>
      </c>
      <c r="DB17" s="45">
        <f t="shared" si="3"/>
        <v>0</v>
      </c>
      <c r="DC17" s="45">
        <f t="shared" si="4"/>
        <v>0</v>
      </c>
      <c r="DD17" s="45">
        <f t="shared" si="5"/>
        <v>0</v>
      </c>
      <c r="DE17" s="45">
        <f t="shared" si="6"/>
        <v>0</v>
      </c>
      <c r="DF17" s="45">
        <f t="shared" si="33"/>
        <v>0</v>
      </c>
      <c r="DG17" s="45">
        <f t="shared" si="34"/>
        <v>0</v>
      </c>
      <c r="DH17" s="45">
        <f t="shared" si="35"/>
        <v>0</v>
      </c>
      <c r="DI17" s="45">
        <f t="shared" si="36"/>
        <v>0</v>
      </c>
      <c r="DJ17" s="45">
        <f t="shared" si="37"/>
        <v>0</v>
      </c>
      <c r="DK17" s="45">
        <f t="shared" si="38"/>
        <v>0</v>
      </c>
      <c r="DL17" s="45">
        <f t="shared" si="39"/>
        <v>0</v>
      </c>
      <c r="DM17" s="45">
        <f t="shared" si="40"/>
        <v>0</v>
      </c>
      <c r="DN17" s="45">
        <f t="shared" si="41"/>
        <v>0</v>
      </c>
      <c r="DO17" s="45">
        <f t="shared" si="42"/>
        <v>0</v>
      </c>
      <c r="DP17" s="45">
        <f t="shared" si="43"/>
        <v>0</v>
      </c>
      <c r="DQ17" s="45">
        <f t="shared" si="44"/>
        <v>0</v>
      </c>
      <c r="DR17" s="45">
        <f t="shared" si="45"/>
        <v>0</v>
      </c>
      <c r="DS17" s="45">
        <f t="shared" si="46"/>
        <v>0</v>
      </c>
      <c r="DT17" s="45">
        <f t="shared" si="47"/>
        <v>0</v>
      </c>
      <c r="DU17" s="45">
        <f t="shared" si="48"/>
        <v>0</v>
      </c>
      <c r="DV17" s="45">
        <f t="shared" si="49"/>
        <v>0</v>
      </c>
      <c r="DW17" s="45">
        <f t="shared" si="50"/>
        <v>0</v>
      </c>
      <c r="DX17" s="45">
        <f t="shared" si="51"/>
        <v>0</v>
      </c>
      <c r="DY17" s="45">
        <f t="shared" si="52"/>
        <v>0</v>
      </c>
      <c r="DZ17" s="45">
        <f t="shared" si="53"/>
        <v>0</v>
      </c>
    </row>
    <row r="18" spans="1:130" ht="22.5" x14ac:dyDescent="0.25">
      <c r="A18" s="49" t="s">
        <v>43</v>
      </c>
      <c r="B18" s="47">
        <f t="shared" si="0"/>
        <v>23</v>
      </c>
      <c r="C18" s="48">
        <f t="shared" si="0"/>
        <v>0</v>
      </c>
      <c r="D18" s="33"/>
      <c r="E18" s="34"/>
      <c r="F18" s="35"/>
      <c r="G18" s="34"/>
      <c r="H18" s="35"/>
      <c r="I18" s="34"/>
      <c r="J18" s="35"/>
      <c r="K18" s="34"/>
      <c r="L18" s="35"/>
      <c r="M18" s="36"/>
      <c r="N18" s="37">
        <v>0</v>
      </c>
      <c r="O18" s="38">
        <v>0</v>
      </c>
      <c r="P18" s="39">
        <v>0</v>
      </c>
      <c r="Q18" s="38">
        <v>0</v>
      </c>
      <c r="R18" s="39">
        <v>4</v>
      </c>
      <c r="S18" s="38">
        <v>0</v>
      </c>
      <c r="T18" s="39">
        <v>8</v>
      </c>
      <c r="U18" s="38">
        <v>0</v>
      </c>
      <c r="V18" s="39">
        <v>7</v>
      </c>
      <c r="W18" s="38">
        <v>0</v>
      </c>
      <c r="X18" s="39">
        <v>3</v>
      </c>
      <c r="Y18" s="38">
        <v>0</v>
      </c>
      <c r="Z18" s="39">
        <v>1</v>
      </c>
      <c r="AA18" s="38">
        <v>0</v>
      </c>
      <c r="AB18" s="39">
        <v>0</v>
      </c>
      <c r="AC18" s="38">
        <v>0</v>
      </c>
      <c r="AD18" s="39">
        <v>0</v>
      </c>
      <c r="AE18" s="38">
        <v>0</v>
      </c>
      <c r="AF18" s="39">
        <v>0</v>
      </c>
      <c r="AG18" s="38">
        <v>0</v>
      </c>
      <c r="AH18" s="39">
        <v>0</v>
      </c>
      <c r="AI18" s="38">
        <v>0</v>
      </c>
      <c r="AJ18" s="39">
        <v>0</v>
      </c>
      <c r="AK18" s="38">
        <v>0</v>
      </c>
      <c r="AL18" s="39">
        <v>0</v>
      </c>
      <c r="AM18" s="38">
        <v>0</v>
      </c>
      <c r="AN18" s="39">
        <v>0</v>
      </c>
      <c r="AO18" s="38">
        <v>0</v>
      </c>
      <c r="AP18" s="39">
        <v>0</v>
      </c>
      <c r="AQ18" s="40">
        <v>0</v>
      </c>
      <c r="AR18" s="41"/>
      <c r="AS18" s="40">
        <v>23</v>
      </c>
      <c r="AT18" s="37">
        <v>0</v>
      </c>
      <c r="AU18" s="38">
        <v>0</v>
      </c>
      <c r="AV18" s="39">
        <v>0</v>
      </c>
      <c r="AW18" s="42">
        <v>0</v>
      </c>
      <c r="AX18" s="43" t="str">
        <f t="shared" si="7"/>
        <v/>
      </c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10"/>
      <c r="BJ18" s="10"/>
      <c r="BK18" s="10"/>
      <c r="BL18" s="10"/>
      <c r="BU18" s="10"/>
      <c r="BW18" s="11"/>
      <c r="CA18" s="44" t="str">
        <f t="shared" si="8"/>
        <v/>
      </c>
      <c r="CB18" s="44" t="str">
        <f t="shared" si="9"/>
        <v/>
      </c>
      <c r="CC18" s="44" t="str">
        <f t="shared" si="10"/>
        <v/>
      </c>
      <c r="CD18" s="44" t="str">
        <f t="shared" si="11"/>
        <v/>
      </c>
      <c r="CE18" s="44" t="str">
        <f t="shared" si="12"/>
        <v/>
      </c>
      <c r="CF18" s="44" t="str">
        <f t="shared" si="13"/>
        <v/>
      </c>
      <c r="CG18" s="44" t="str">
        <f t="shared" si="14"/>
        <v/>
      </c>
      <c r="CH18" s="44" t="str">
        <f t="shared" si="15"/>
        <v/>
      </c>
      <c r="CI18" s="44" t="str">
        <f t="shared" si="16"/>
        <v/>
      </c>
      <c r="CJ18" s="44" t="str">
        <f t="shared" si="17"/>
        <v/>
      </c>
      <c r="CK18" s="44" t="str">
        <f t="shared" si="18"/>
        <v/>
      </c>
      <c r="CL18" s="44" t="str">
        <f t="shared" si="19"/>
        <v/>
      </c>
      <c r="CM18" s="44" t="str">
        <f t="shared" si="20"/>
        <v/>
      </c>
      <c r="CN18" s="44" t="str">
        <f t="shared" si="21"/>
        <v/>
      </c>
      <c r="CO18" s="44" t="str">
        <f t="shared" si="22"/>
        <v/>
      </c>
      <c r="CP18" s="44" t="str">
        <f t="shared" si="23"/>
        <v/>
      </c>
      <c r="CQ18" s="44" t="str">
        <f t="shared" si="24"/>
        <v/>
      </c>
      <c r="CR18" s="44" t="str">
        <f t="shared" si="25"/>
        <v/>
      </c>
      <c r="CS18" s="44" t="str">
        <f t="shared" si="26"/>
        <v/>
      </c>
      <c r="CT18" s="44" t="str">
        <f t="shared" si="27"/>
        <v/>
      </c>
      <c r="CU18" s="44" t="str">
        <f t="shared" si="28"/>
        <v/>
      </c>
      <c r="CV18" s="44" t="str">
        <f t="shared" si="29"/>
        <v/>
      </c>
      <c r="CW18" s="44" t="str">
        <f t="shared" si="30"/>
        <v/>
      </c>
      <c r="CX18" s="44" t="str">
        <f t="shared" si="31"/>
        <v/>
      </c>
      <c r="CY18" s="44" t="str">
        <f t="shared" si="32"/>
        <v/>
      </c>
      <c r="CZ18" s="44" t="str">
        <f t="shared" si="1"/>
        <v/>
      </c>
      <c r="DA18" s="45">
        <f t="shared" si="2"/>
        <v>0</v>
      </c>
      <c r="DB18" s="45">
        <f t="shared" si="3"/>
        <v>0</v>
      </c>
      <c r="DC18" s="45">
        <f t="shared" si="4"/>
        <v>0</v>
      </c>
      <c r="DD18" s="45">
        <f t="shared" si="5"/>
        <v>0</v>
      </c>
      <c r="DE18" s="45">
        <f t="shared" si="6"/>
        <v>0</v>
      </c>
      <c r="DF18" s="45">
        <f t="shared" si="33"/>
        <v>0</v>
      </c>
      <c r="DG18" s="45">
        <f t="shared" si="34"/>
        <v>0</v>
      </c>
      <c r="DH18" s="45">
        <f t="shared" si="35"/>
        <v>0</v>
      </c>
      <c r="DI18" s="45">
        <f t="shared" si="36"/>
        <v>0</v>
      </c>
      <c r="DJ18" s="45">
        <f t="shared" si="37"/>
        <v>0</v>
      </c>
      <c r="DK18" s="45">
        <f t="shared" si="38"/>
        <v>0</v>
      </c>
      <c r="DL18" s="45">
        <f t="shared" si="39"/>
        <v>0</v>
      </c>
      <c r="DM18" s="45">
        <f t="shared" si="40"/>
        <v>0</v>
      </c>
      <c r="DN18" s="45">
        <f t="shared" si="41"/>
        <v>0</v>
      </c>
      <c r="DO18" s="45">
        <f t="shared" si="42"/>
        <v>0</v>
      </c>
      <c r="DP18" s="45">
        <f t="shared" si="43"/>
        <v>0</v>
      </c>
      <c r="DQ18" s="45">
        <f t="shared" si="44"/>
        <v>0</v>
      </c>
      <c r="DR18" s="45">
        <f t="shared" si="45"/>
        <v>0</v>
      </c>
      <c r="DS18" s="45">
        <f t="shared" si="46"/>
        <v>0</v>
      </c>
      <c r="DT18" s="45">
        <f t="shared" si="47"/>
        <v>0</v>
      </c>
      <c r="DU18" s="45">
        <f t="shared" si="48"/>
        <v>0</v>
      </c>
      <c r="DV18" s="45">
        <f t="shared" si="49"/>
        <v>0</v>
      </c>
      <c r="DW18" s="45">
        <f t="shared" si="50"/>
        <v>0</v>
      </c>
      <c r="DX18" s="45">
        <f t="shared" si="51"/>
        <v>0</v>
      </c>
      <c r="DY18" s="45">
        <f t="shared" si="52"/>
        <v>0</v>
      </c>
      <c r="DZ18" s="45">
        <f t="shared" si="53"/>
        <v>0</v>
      </c>
    </row>
    <row r="19" spans="1:130" x14ac:dyDescent="0.25">
      <c r="A19" s="46" t="s">
        <v>44</v>
      </c>
      <c r="B19" s="47">
        <f t="shared" si="0"/>
        <v>1</v>
      </c>
      <c r="C19" s="48">
        <f t="shared" si="0"/>
        <v>0</v>
      </c>
      <c r="D19" s="33"/>
      <c r="E19" s="34"/>
      <c r="F19" s="35"/>
      <c r="G19" s="34"/>
      <c r="H19" s="35"/>
      <c r="I19" s="34"/>
      <c r="J19" s="35"/>
      <c r="K19" s="34"/>
      <c r="L19" s="35"/>
      <c r="M19" s="36"/>
      <c r="N19" s="37">
        <v>0</v>
      </c>
      <c r="O19" s="38">
        <v>0</v>
      </c>
      <c r="P19" s="39">
        <v>0</v>
      </c>
      <c r="Q19" s="38">
        <v>0</v>
      </c>
      <c r="R19" s="39">
        <v>0</v>
      </c>
      <c r="S19" s="38">
        <v>0</v>
      </c>
      <c r="T19" s="39">
        <v>0</v>
      </c>
      <c r="U19" s="38">
        <v>0</v>
      </c>
      <c r="V19" s="39">
        <v>1</v>
      </c>
      <c r="W19" s="38">
        <v>0</v>
      </c>
      <c r="X19" s="39">
        <v>0</v>
      </c>
      <c r="Y19" s="38">
        <v>0</v>
      </c>
      <c r="Z19" s="39">
        <v>0</v>
      </c>
      <c r="AA19" s="38">
        <v>0</v>
      </c>
      <c r="AB19" s="39">
        <v>0</v>
      </c>
      <c r="AC19" s="38">
        <v>0</v>
      </c>
      <c r="AD19" s="39">
        <v>0</v>
      </c>
      <c r="AE19" s="38">
        <v>0</v>
      </c>
      <c r="AF19" s="39">
        <v>0</v>
      </c>
      <c r="AG19" s="38">
        <v>0</v>
      </c>
      <c r="AH19" s="39">
        <v>0</v>
      </c>
      <c r="AI19" s="38">
        <v>0</v>
      </c>
      <c r="AJ19" s="39">
        <v>0</v>
      </c>
      <c r="AK19" s="38">
        <v>0</v>
      </c>
      <c r="AL19" s="39">
        <v>0</v>
      </c>
      <c r="AM19" s="38">
        <v>0</v>
      </c>
      <c r="AN19" s="39">
        <v>0</v>
      </c>
      <c r="AO19" s="38">
        <v>0</v>
      </c>
      <c r="AP19" s="39">
        <v>0</v>
      </c>
      <c r="AQ19" s="40">
        <v>0</v>
      </c>
      <c r="AR19" s="41"/>
      <c r="AS19" s="40">
        <v>1</v>
      </c>
      <c r="AT19" s="37">
        <v>0</v>
      </c>
      <c r="AU19" s="38">
        <v>0</v>
      </c>
      <c r="AV19" s="39">
        <v>0</v>
      </c>
      <c r="AW19" s="42">
        <v>0</v>
      </c>
      <c r="AX19" s="43" t="str">
        <f t="shared" si="7"/>
        <v/>
      </c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10"/>
      <c r="BJ19" s="10"/>
      <c r="BK19" s="10"/>
      <c r="BL19" s="10"/>
      <c r="BU19" s="10"/>
      <c r="BW19" s="11"/>
      <c r="CA19" s="44" t="str">
        <f t="shared" si="8"/>
        <v/>
      </c>
      <c r="CB19" s="44" t="str">
        <f t="shared" si="9"/>
        <v/>
      </c>
      <c r="CC19" s="44" t="str">
        <f t="shared" si="10"/>
        <v/>
      </c>
      <c r="CD19" s="44" t="str">
        <f t="shared" si="11"/>
        <v/>
      </c>
      <c r="CE19" s="44" t="str">
        <f t="shared" si="12"/>
        <v/>
      </c>
      <c r="CF19" s="44" t="str">
        <f t="shared" si="13"/>
        <v/>
      </c>
      <c r="CG19" s="44" t="str">
        <f t="shared" si="14"/>
        <v/>
      </c>
      <c r="CH19" s="44" t="str">
        <f t="shared" si="15"/>
        <v/>
      </c>
      <c r="CI19" s="44" t="str">
        <f t="shared" si="16"/>
        <v/>
      </c>
      <c r="CJ19" s="44" t="str">
        <f t="shared" si="17"/>
        <v/>
      </c>
      <c r="CK19" s="44" t="str">
        <f t="shared" si="18"/>
        <v/>
      </c>
      <c r="CL19" s="44" t="str">
        <f t="shared" si="19"/>
        <v/>
      </c>
      <c r="CM19" s="44" t="str">
        <f t="shared" si="20"/>
        <v/>
      </c>
      <c r="CN19" s="44" t="str">
        <f t="shared" si="21"/>
        <v/>
      </c>
      <c r="CO19" s="44" t="str">
        <f t="shared" si="22"/>
        <v/>
      </c>
      <c r="CP19" s="44" t="str">
        <f t="shared" si="23"/>
        <v/>
      </c>
      <c r="CQ19" s="44" t="str">
        <f t="shared" si="24"/>
        <v/>
      </c>
      <c r="CR19" s="44" t="str">
        <f t="shared" si="25"/>
        <v/>
      </c>
      <c r="CS19" s="44" t="str">
        <f t="shared" si="26"/>
        <v/>
      </c>
      <c r="CT19" s="44" t="str">
        <f t="shared" si="27"/>
        <v/>
      </c>
      <c r="CU19" s="44" t="str">
        <f t="shared" si="28"/>
        <v/>
      </c>
      <c r="CV19" s="44" t="str">
        <f t="shared" si="29"/>
        <v/>
      </c>
      <c r="CW19" s="44" t="str">
        <f t="shared" si="30"/>
        <v/>
      </c>
      <c r="CX19" s="44" t="str">
        <f t="shared" si="31"/>
        <v/>
      </c>
      <c r="CY19" s="44" t="str">
        <f t="shared" si="32"/>
        <v/>
      </c>
      <c r="CZ19" s="44" t="str">
        <f t="shared" si="1"/>
        <v/>
      </c>
      <c r="DA19" s="45">
        <f t="shared" si="2"/>
        <v>0</v>
      </c>
      <c r="DB19" s="45">
        <f t="shared" si="3"/>
        <v>0</v>
      </c>
      <c r="DC19" s="45">
        <f t="shared" si="4"/>
        <v>0</v>
      </c>
      <c r="DD19" s="45">
        <f t="shared" si="5"/>
        <v>0</v>
      </c>
      <c r="DE19" s="45">
        <f t="shared" si="6"/>
        <v>0</v>
      </c>
      <c r="DF19" s="45">
        <f t="shared" si="33"/>
        <v>0</v>
      </c>
      <c r="DG19" s="45">
        <f t="shared" si="34"/>
        <v>0</v>
      </c>
      <c r="DH19" s="45">
        <f t="shared" si="35"/>
        <v>0</v>
      </c>
      <c r="DI19" s="45">
        <f t="shared" si="36"/>
        <v>0</v>
      </c>
      <c r="DJ19" s="45">
        <f t="shared" si="37"/>
        <v>0</v>
      </c>
      <c r="DK19" s="45">
        <f t="shared" si="38"/>
        <v>0</v>
      </c>
      <c r="DL19" s="45">
        <f t="shared" si="39"/>
        <v>0</v>
      </c>
      <c r="DM19" s="45">
        <f t="shared" si="40"/>
        <v>0</v>
      </c>
      <c r="DN19" s="45">
        <f t="shared" si="41"/>
        <v>0</v>
      </c>
      <c r="DO19" s="45">
        <f t="shared" si="42"/>
        <v>0</v>
      </c>
      <c r="DP19" s="45">
        <f t="shared" si="43"/>
        <v>0</v>
      </c>
      <c r="DQ19" s="45">
        <f t="shared" si="44"/>
        <v>0</v>
      </c>
      <c r="DR19" s="45">
        <f t="shared" si="45"/>
        <v>0</v>
      </c>
      <c r="DS19" s="45">
        <f t="shared" si="46"/>
        <v>0</v>
      </c>
      <c r="DT19" s="45">
        <f t="shared" si="47"/>
        <v>0</v>
      </c>
      <c r="DU19" s="45">
        <f t="shared" si="48"/>
        <v>0</v>
      </c>
      <c r="DV19" s="45">
        <f t="shared" si="49"/>
        <v>0</v>
      </c>
      <c r="DW19" s="45">
        <f t="shared" si="50"/>
        <v>0</v>
      </c>
      <c r="DX19" s="45">
        <f t="shared" si="51"/>
        <v>0</v>
      </c>
      <c r="DY19" s="45">
        <f t="shared" si="52"/>
        <v>0</v>
      </c>
      <c r="DZ19" s="45">
        <f t="shared" si="53"/>
        <v>0</v>
      </c>
    </row>
    <row r="20" spans="1:130" x14ac:dyDescent="0.25">
      <c r="A20" s="46" t="s">
        <v>45</v>
      </c>
      <c r="B20" s="47">
        <f>+D20+F20+H20+J20+L20+N20+P20+R20+T20+V20+X20+Z20+AB20+AD20+AF20+AH20+AJ20+AL20+AN20+AP20</f>
        <v>446</v>
      </c>
      <c r="C20" s="48">
        <f>+E20+G20+I20+K20+M20+O20+Q20+S20+U20+W20+Y20+AA20+AC20+AE20+AG20+AI20+AK20+AM20+AO20+AQ20</f>
        <v>5</v>
      </c>
      <c r="D20" s="37"/>
      <c r="E20" s="38"/>
      <c r="F20" s="39"/>
      <c r="G20" s="38"/>
      <c r="H20" s="39"/>
      <c r="I20" s="42"/>
      <c r="J20" s="37"/>
      <c r="K20" s="37"/>
      <c r="L20" s="39"/>
      <c r="M20" s="42"/>
      <c r="N20" s="37">
        <v>0</v>
      </c>
      <c r="O20" s="38">
        <v>0</v>
      </c>
      <c r="P20" s="39">
        <v>4</v>
      </c>
      <c r="Q20" s="38">
        <v>0</v>
      </c>
      <c r="R20" s="39">
        <v>14</v>
      </c>
      <c r="S20" s="38">
        <v>0</v>
      </c>
      <c r="T20" s="39">
        <v>20</v>
      </c>
      <c r="U20" s="38">
        <v>1</v>
      </c>
      <c r="V20" s="39">
        <v>39</v>
      </c>
      <c r="W20" s="38">
        <v>2</v>
      </c>
      <c r="X20" s="39">
        <v>34</v>
      </c>
      <c r="Y20" s="38">
        <v>0</v>
      </c>
      <c r="Z20" s="39">
        <v>54</v>
      </c>
      <c r="AA20" s="38">
        <v>0</v>
      </c>
      <c r="AB20" s="39">
        <v>59</v>
      </c>
      <c r="AC20" s="38">
        <v>1</v>
      </c>
      <c r="AD20" s="39">
        <v>76</v>
      </c>
      <c r="AE20" s="38">
        <v>1</v>
      </c>
      <c r="AF20" s="39">
        <v>78</v>
      </c>
      <c r="AG20" s="38">
        <v>0</v>
      </c>
      <c r="AH20" s="39">
        <v>49</v>
      </c>
      <c r="AI20" s="38">
        <v>0</v>
      </c>
      <c r="AJ20" s="39">
        <v>15</v>
      </c>
      <c r="AK20" s="38">
        <v>0</v>
      </c>
      <c r="AL20" s="39">
        <v>3</v>
      </c>
      <c r="AM20" s="38">
        <v>0</v>
      </c>
      <c r="AN20" s="39">
        <v>1</v>
      </c>
      <c r="AO20" s="38">
        <v>0</v>
      </c>
      <c r="AP20" s="39">
        <v>0</v>
      </c>
      <c r="AQ20" s="40">
        <v>0</v>
      </c>
      <c r="AR20" s="41"/>
      <c r="AS20" s="40">
        <v>446</v>
      </c>
      <c r="AT20" s="37">
        <v>0</v>
      </c>
      <c r="AU20" s="38">
        <v>0</v>
      </c>
      <c r="AV20" s="39">
        <v>5</v>
      </c>
      <c r="AW20" s="42">
        <v>4</v>
      </c>
      <c r="AX20" s="43" t="str">
        <f t="shared" si="7"/>
        <v/>
      </c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10"/>
      <c r="BJ20" s="10"/>
      <c r="BK20" s="10"/>
      <c r="BL20" s="10"/>
      <c r="BU20" s="10"/>
      <c r="BW20" s="11"/>
      <c r="CA20" s="44" t="str">
        <f t="shared" si="8"/>
        <v/>
      </c>
      <c r="CB20" s="44" t="str">
        <f t="shared" si="9"/>
        <v/>
      </c>
      <c r="CC20" s="44" t="str">
        <f t="shared" si="10"/>
        <v/>
      </c>
      <c r="CD20" s="44" t="str">
        <f t="shared" si="11"/>
        <v/>
      </c>
      <c r="CE20" s="44" t="str">
        <f t="shared" si="12"/>
        <v/>
      </c>
      <c r="CF20" s="44" t="str">
        <f t="shared" si="13"/>
        <v/>
      </c>
      <c r="CG20" s="44" t="str">
        <f t="shared" si="14"/>
        <v/>
      </c>
      <c r="CH20" s="44" t="str">
        <f t="shared" si="15"/>
        <v/>
      </c>
      <c r="CI20" s="44" t="str">
        <f t="shared" si="16"/>
        <v/>
      </c>
      <c r="CJ20" s="44" t="str">
        <f t="shared" si="17"/>
        <v/>
      </c>
      <c r="CK20" s="44" t="str">
        <f t="shared" si="18"/>
        <v/>
      </c>
      <c r="CL20" s="44" t="str">
        <f t="shared" si="19"/>
        <v/>
      </c>
      <c r="CM20" s="44" t="str">
        <f t="shared" si="20"/>
        <v/>
      </c>
      <c r="CN20" s="44" t="str">
        <f t="shared" si="21"/>
        <v/>
      </c>
      <c r="CO20" s="44" t="str">
        <f t="shared" si="22"/>
        <v/>
      </c>
      <c r="CP20" s="44" t="str">
        <f t="shared" si="23"/>
        <v/>
      </c>
      <c r="CQ20" s="44" t="str">
        <f t="shared" si="24"/>
        <v/>
      </c>
      <c r="CR20" s="44" t="str">
        <f t="shared" si="25"/>
        <v/>
      </c>
      <c r="CS20" s="44" t="str">
        <f t="shared" si="26"/>
        <v/>
      </c>
      <c r="CT20" s="44" t="str">
        <f t="shared" si="27"/>
        <v/>
      </c>
      <c r="CU20" s="44" t="str">
        <f t="shared" si="28"/>
        <v/>
      </c>
      <c r="CV20" s="44" t="str">
        <f t="shared" si="29"/>
        <v/>
      </c>
      <c r="CW20" s="44" t="str">
        <f t="shared" si="30"/>
        <v/>
      </c>
      <c r="CX20" s="44" t="str">
        <f t="shared" si="31"/>
        <v/>
      </c>
      <c r="CY20" s="44" t="str">
        <f t="shared" si="32"/>
        <v/>
      </c>
      <c r="CZ20" s="44" t="str">
        <f t="shared" si="1"/>
        <v/>
      </c>
      <c r="DA20" s="45">
        <f t="shared" si="2"/>
        <v>0</v>
      </c>
      <c r="DB20" s="45">
        <f t="shared" si="3"/>
        <v>0</v>
      </c>
      <c r="DC20" s="45">
        <f t="shared" si="4"/>
        <v>0</v>
      </c>
      <c r="DD20" s="45">
        <f t="shared" si="5"/>
        <v>0</v>
      </c>
      <c r="DE20" s="45">
        <f t="shared" si="6"/>
        <v>0</v>
      </c>
      <c r="DF20" s="45">
        <f t="shared" si="33"/>
        <v>0</v>
      </c>
      <c r="DG20" s="45">
        <f t="shared" si="34"/>
        <v>0</v>
      </c>
      <c r="DH20" s="45">
        <f t="shared" si="35"/>
        <v>0</v>
      </c>
      <c r="DI20" s="45">
        <f t="shared" si="36"/>
        <v>0</v>
      </c>
      <c r="DJ20" s="45">
        <f t="shared" si="37"/>
        <v>0</v>
      </c>
      <c r="DK20" s="45">
        <f t="shared" si="38"/>
        <v>0</v>
      </c>
      <c r="DL20" s="45">
        <f t="shared" si="39"/>
        <v>0</v>
      </c>
      <c r="DM20" s="45">
        <f t="shared" si="40"/>
        <v>0</v>
      </c>
      <c r="DN20" s="45">
        <f t="shared" si="41"/>
        <v>0</v>
      </c>
      <c r="DO20" s="45">
        <f t="shared" si="42"/>
        <v>0</v>
      </c>
      <c r="DP20" s="45">
        <f t="shared" si="43"/>
        <v>0</v>
      </c>
      <c r="DQ20" s="45">
        <f t="shared" si="44"/>
        <v>0</v>
      </c>
      <c r="DR20" s="45">
        <f t="shared" si="45"/>
        <v>0</v>
      </c>
      <c r="DS20" s="45">
        <f t="shared" si="46"/>
        <v>0</v>
      </c>
      <c r="DT20" s="45">
        <f t="shared" si="47"/>
        <v>0</v>
      </c>
      <c r="DU20" s="45">
        <f t="shared" si="48"/>
        <v>0</v>
      </c>
      <c r="DV20" s="45">
        <f t="shared" si="49"/>
        <v>0</v>
      </c>
      <c r="DW20" s="45">
        <f t="shared" si="50"/>
        <v>0</v>
      </c>
      <c r="DX20" s="45">
        <f t="shared" si="51"/>
        <v>0</v>
      </c>
      <c r="DY20" s="45">
        <f t="shared" si="52"/>
        <v>0</v>
      </c>
      <c r="DZ20" s="45">
        <f t="shared" si="53"/>
        <v>0</v>
      </c>
    </row>
    <row r="21" spans="1:130" ht="22.5" x14ac:dyDescent="0.25">
      <c r="A21" s="49" t="s">
        <v>46</v>
      </c>
      <c r="B21" s="47">
        <f>+D21+F21+H21</f>
        <v>2</v>
      </c>
      <c r="C21" s="48">
        <f>+E21+G21+I21</f>
        <v>1</v>
      </c>
      <c r="D21" s="37">
        <v>2</v>
      </c>
      <c r="E21" s="38">
        <v>1</v>
      </c>
      <c r="F21" s="39">
        <v>0</v>
      </c>
      <c r="G21" s="38">
        <v>0</v>
      </c>
      <c r="H21" s="39">
        <v>0</v>
      </c>
      <c r="I21" s="42">
        <v>0</v>
      </c>
      <c r="J21" s="50"/>
      <c r="K21" s="51"/>
      <c r="L21" s="50"/>
      <c r="M21" s="51"/>
      <c r="N21" s="50"/>
      <c r="O21" s="51"/>
      <c r="P21" s="50"/>
      <c r="Q21" s="51"/>
      <c r="R21" s="50"/>
      <c r="S21" s="51"/>
      <c r="T21" s="50"/>
      <c r="U21" s="51"/>
      <c r="V21" s="50"/>
      <c r="W21" s="51"/>
      <c r="X21" s="50"/>
      <c r="Y21" s="51"/>
      <c r="Z21" s="50"/>
      <c r="AA21" s="51"/>
      <c r="AB21" s="50"/>
      <c r="AC21" s="51"/>
      <c r="AD21" s="50"/>
      <c r="AE21" s="51"/>
      <c r="AF21" s="50"/>
      <c r="AG21" s="51"/>
      <c r="AH21" s="50"/>
      <c r="AI21" s="51"/>
      <c r="AJ21" s="50"/>
      <c r="AK21" s="51"/>
      <c r="AL21" s="50"/>
      <c r="AM21" s="51"/>
      <c r="AN21" s="50"/>
      <c r="AO21" s="51"/>
      <c r="AP21" s="50"/>
      <c r="AQ21" s="52"/>
      <c r="AR21" s="37">
        <v>2</v>
      </c>
      <c r="AS21" s="40">
        <v>0</v>
      </c>
      <c r="AT21" s="37">
        <v>0</v>
      </c>
      <c r="AU21" s="38">
        <v>0</v>
      </c>
      <c r="AV21" s="39">
        <v>0</v>
      </c>
      <c r="AW21" s="42">
        <v>0</v>
      </c>
      <c r="AX21" s="43" t="str">
        <f t="shared" si="7"/>
        <v/>
      </c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10"/>
      <c r="BJ21" s="10"/>
      <c r="BK21" s="10"/>
      <c r="BL21" s="10"/>
      <c r="BU21" s="10"/>
      <c r="BW21" s="11"/>
      <c r="CA21" s="44" t="str">
        <f t="shared" si="8"/>
        <v/>
      </c>
      <c r="CB21" s="44" t="str">
        <f t="shared" si="9"/>
        <v/>
      </c>
      <c r="CC21" s="44" t="str">
        <f t="shared" si="10"/>
        <v/>
      </c>
      <c r="CD21" s="44" t="str">
        <f t="shared" si="11"/>
        <v/>
      </c>
      <c r="CE21" s="44" t="str">
        <f t="shared" si="12"/>
        <v/>
      </c>
      <c r="CF21" s="44" t="str">
        <f t="shared" si="13"/>
        <v/>
      </c>
      <c r="CG21" s="44" t="str">
        <f t="shared" si="14"/>
        <v/>
      </c>
      <c r="CH21" s="44" t="str">
        <f t="shared" si="15"/>
        <v/>
      </c>
      <c r="CI21" s="44" t="str">
        <f t="shared" si="16"/>
        <v/>
      </c>
      <c r="CJ21" s="44" t="str">
        <f t="shared" si="17"/>
        <v/>
      </c>
      <c r="CK21" s="44" t="str">
        <f t="shared" si="18"/>
        <v/>
      </c>
      <c r="CL21" s="44" t="str">
        <f t="shared" si="19"/>
        <v/>
      </c>
      <c r="CM21" s="44" t="str">
        <f t="shared" si="20"/>
        <v/>
      </c>
      <c r="CN21" s="44" t="str">
        <f t="shared" si="21"/>
        <v/>
      </c>
      <c r="CO21" s="44" t="str">
        <f t="shared" si="22"/>
        <v/>
      </c>
      <c r="CP21" s="44" t="str">
        <f t="shared" si="23"/>
        <v/>
      </c>
      <c r="CQ21" s="44" t="str">
        <f t="shared" si="24"/>
        <v/>
      </c>
      <c r="CR21" s="44" t="str">
        <f t="shared" si="25"/>
        <v/>
      </c>
      <c r="CS21" s="44" t="str">
        <f t="shared" si="26"/>
        <v/>
      </c>
      <c r="CT21" s="44" t="str">
        <f t="shared" si="27"/>
        <v/>
      </c>
      <c r="CU21" s="44" t="str">
        <f t="shared" si="28"/>
        <v/>
      </c>
      <c r="CV21" s="44" t="str">
        <f t="shared" si="29"/>
        <v/>
      </c>
      <c r="CW21" s="44" t="str">
        <f t="shared" si="30"/>
        <v/>
      </c>
      <c r="CX21" s="44" t="str">
        <f t="shared" si="31"/>
        <v/>
      </c>
      <c r="CY21" s="44" t="str">
        <f t="shared" si="32"/>
        <v/>
      </c>
      <c r="CZ21" s="44" t="str">
        <f t="shared" si="1"/>
        <v/>
      </c>
      <c r="DA21" s="45">
        <f t="shared" si="2"/>
        <v>0</v>
      </c>
      <c r="DB21" s="45">
        <f t="shared" si="3"/>
        <v>0</v>
      </c>
      <c r="DC21" s="45">
        <f t="shared" si="4"/>
        <v>0</v>
      </c>
      <c r="DD21" s="45">
        <f t="shared" si="5"/>
        <v>0</v>
      </c>
      <c r="DE21" s="45">
        <f t="shared" si="6"/>
        <v>0</v>
      </c>
      <c r="DF21" s="45">
        <f t="shared" si="33"/>
        <v>0</v>
      </c>
      <c r="DG21" s="45">
        <f t="shared" si="34"/>
        <v>0</v>
      </c>
      <c r="DH21" s="45">
        <f t="shared" si="35"/>
        <v>0</v>
      </c>
      <c r="DI21" s="45">
        <f t="shared" si="36"/>
        <v>0</v>
      </c>
      <c r="DJ21" s="45">
        <f t="shared" si="37"/>
        <v>0</v>
      </c>
      <c r="DK21" s="45">
        <f t="shared" si="38"/>
        <v>0</v>
      </c>
      <c r="DL21" s="45">
        <f t="shared" si="39"/>
        <v>0</v>
      </c>
      <c r="DM21" s="45">
        <f t="shared" si="40"/>
        <v>0</v>
      </c>
      <c r="DN21" s="45">
        <f t="shared" si="41"/>
        <v>0</v>
      </c>
      <c r="DO21" s="45">
        <f t="shared" si="42"/>
        <v>0</v>
      </c>
      <c r="DP21" s="45">
        <f t="shared" si="43"/>
        <v>0</v>
      </c>
      <c r="DQ21" s="45">
        <f t="shared" si="44"/>
        <v>0</v>
      </c>
      <c r="DR21" s="45">
        <f t="shared" si="45"/>
        <v>0</v>
      </c>
      <c r="DS21" s="45">
        <f t="shared" si="46"/>
        <v>0</v>
      </c>
      <c r="DT21" s="45">
        <f t="shared" si="47"/>
        <v>0</v>
      </c>
      <c r="DU21" s="45">
        <f t="shared" si="48"/>
        <v>0</v>
      </c>
      <c r="DV21" s="45">
        <f t="shared" si="49"/>
        <v>0</v>
      </c>
      <c r="DW21" s="45">
        <f t="shared" si="50"/>
        <v>0</v>
      </c>
      <c r="DX21" s="45">
        <f t="shared" si="51"/>
        <v>0</v>
      </c>
      <c r="DY21" s="45">
        <f t="shared" si="52"/>
        <v>0</v>
      </c>
      <c r="DZ21" s="45">
        <f t="shared" si="53"/>
        <v>0</v>
      </c>
    </row>
    <row r="22" spans="1:130" x14ac:dyDescent="0.25">
      <c r="A22" s="49" t="s">
        <v>47</v>
      </c>
      <c r="B22" s="47">
        <f>+P22+R22+T22+V22+X22+Z22+AB22+AD22+AF22+AH22+AJ22+AL22+AN22+AP22</f>
        <v>1</v>
      </c>
      <c r="C22" s="48">
        <f>+Q22+S22+U22+W22+Y22+AA22+AC22+AE22+AG22+AI22+AK22+AM22+AO22+AQ22</f>
        <v>0</v>
      </c>
      <c r="D22" s="33"/>
      <c r="E22" s="34"/>
      <c r="F22" s="35"/>
      <c r="G22" s="34"/>
      <c r="H22" s="35"/>
      <c r="I22" s="34"/>
      <c r="J22" s="35"/>
      <c r="K22" s="34"/>
      <c r="L22" s="35"/>
      <c r="M22" s="36"/>
      <c r="N22" s="33"/>
      <c r="O22" s="34"/>
      <c r="P22" s="344">
        <v>0</v>
      </c>
      <c r="Q22" s="345">
        <v>0</v>
      </c>
      <c r="R22" s="344">
        <v>0</v>
      </c>
      <c r="S22" s="345">
        <v>0</v>
      </c>
      <c r="T22" s="344">
        <v>0</v>
      </c>
      <c r="U22" s="345">
        <v>0</v>
      </c>
      <c r="V22" s="344">
        <v>0</v>
      </c>
      <c r="W22" s="345">
        <v>0</v>
      </c>
      <c r="X22" s="344">
        <v>0</v>
      </c>
      <c r="Y22" s="345">
        <v>0</v>
      </c>
      <c r="Z22" s="344">
        <v>1</v>
      </c>
      <c r="AA22" s="345">
        <v>0</v>
      </c>
      <c r="AB22" s="344">
        <v>0</v>
      </c>
      <c r="AC22" s="345">
        <v>0</v>
      </c>
      <c r="AD22" s="344">
        <v>0</v>
      </c>
      <c r="AE22" s="345">
        <v>0</v>
      </c>
      <c r="AF22" s="344">
        <v>0</v>
      </c>
      <c r="AG22" s="345">
        <v>0</v>
      </c>
      <c r="AH22" s="344">
        <v>0</v>
      </c>
      <c r="AI22" s="345">
        <v>0</v>
      </c>
      <c r="AJ22" s="39">
        <v>0</v>
      </c>
      <c r="AK22" s="38">
        <v>0</v>
      </c>
      <c r="AL22" s="39">
        <v>0</v>
      </c>
      <c r="AM22" s="38">
        <v>0</v>
      </c>
      <c r="AN22" s="39">
        <v>0</v>
      </c>
      <c r="AO22" s="38">
        <v>0</v>
      </c>
      <c r="AP22" s="39">
        <v>0</v>
      </c>
      <c r="AQ22" s="40">
        <v>0</v>
      </c>
      <c r="AR22" s="37">
        <v>0</v>
      </c>
      <c r="AS22" s="40">
        <v>1</v>
      </c>
      <c r="AT22" s="37">
        <v>0</v>
      </c>
      <c r="AU22" s="38">
        <v>0</v>
      </c>
      <c r="AV22" s="39">
        <v>0</v>
      </c>
      <c r="AW22" s="42">
        <v>0</v>
      </c>
      <c r="AX22" s="43" t="str">
        <f t="shared" si="7"/>
        <v/>
      </c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10"/>
      <c r="BJ22" s="10"/>
      <c r="BK22" s="10"/>
      <c r="BL22" s="10"/>
      <c r="BU22" s="10"/>
      <c r="BW22" s="11"/>
      <c r="CA22" s="44" t="str">
        <f t="shared" si="8"/>
        <v/>
      </c>
      <c r="CB22" s="44" t="str">
        <f t="shared" si="9"/>
        <v/>
      </c>
      <c r="CC22" s="44" t="str">
        <f t="shared" si="10"/>
        <v/>
      </c>
      <c r="CD22" s="44" t="str">
        <f t="shared" si="11"/>
        <v/>
      </c>
      <c r="CE22" s="44" t="str">
        <f t="shared" si="12"/>
        <v/>
      </c>
      <c r="CF22" s="44" t="str">
        <f t="shared" si="13"/>
        <v/>
      </c>
      <c r="CG22" s="44" t="str">
        <f t="shared" si="14"/>
        <v/>
      </c>
      <c r="CH22" s="44" t="str">
        <f t="shared" si="15"/>
        <v/>
      </c>
      <c r="CI22" s="44" t="str">
        <f t="shared" si="16"/>
        <v/>
      </c>
      <c r="CJ22" s="44" t="str">
        <f t="shared" si="17"/>
        <v/>
      </c>
      <c r="CK22" s="44" t="str">
        <f t="shared" si="18"/>
        <v/>
      </c>
      <c r="CL22" s="44" t="str">
        <f t="shared" si="19"/>
        <v/>
      </c>
      <c r="CM22" s="44" t="str">
        <f t="shared" si="20"/>
        <v/>
      </c>
      <c r="CN22" s="44" t="str">
        <f t="shared" si="21"/>
        <v/>
      </c>
      <c r="CO22" s="44" t="str">
        <f t="shared" si="22"/>
        <v/>
      </c>
      <c r="CP22" s="44" t="str">
        <f t="shared" si="23"/>
        <v/>
      </c>
      <c r="CQ22" s="44" t="str">
        <f t="shared" si="24"/>
        <v/>
      </c>
      <c r="CR22" s="44" t="str">
        <f t="shared" si="25"/>
        <v/>
      </c>
      <c r="CS22" s="44" t="str">
        <f t="shared" si="26"/>
        <v/>
      </c>
      <c r="CT22" s="44" t="str">
        <f t="shared" si="27"/>
        <v/>
      </c>
      <c r="CU22" s="44" t="str">
        <f t="shared" si="28"/>
        <v/>
      </c>
      <c r="CV22" s="44" t="str">
        <f t="shared" si="29"/>
        <v/>
      </c>
      <c r="CW22" s="44" t="str">
        <f t="shared" si="30"/>
        <v/>
      </c>
      <c r="CX22" s="44" t="str">
        <f t="shared" si="31"/>
        <v/>
      </c>
      <c r="CY22" s="44" t="str">
        <f t="shared" si="32"/>
        <v/>
      </c>
      <c r="CZ22" s="44" t="str">
        <f t="shared" si="1"/>
        <v/>
      </c>
      <c r="DA22" s="45">
        <f t="shared" si="2"/>
        <v>0</v>
      </c>
      <c r="DB22" s="45">
        <f t="shared" si="3"/>
        <v>0</v>
      </c>
      <c r="DC22" s="45">
        <f t="shared" si="4"/>
        <v>0</v>
      </c>
      <c r="DD22" s="45">
        <f t="shared" si="5"/>
        <v>0</v>
      </c>
      <c r="DE22" s="45">
        <f t="shared" si="6"/>
        <v>0</v>
      </c>
      <c r="DF22" s="45">
        <f t="shared" si="33"/>
        <v>0</v>
      </c>
      <c r="DG22" s="45">
        <f t="shared" si="34"/>
        <v>0</v>
      </c>
      <c r="DH22" s="45">
        <f t="shared" si="35"/>
        <v>0</v>
      </c>
      <c r="DI22" s="45">
        <f t="shared" si="36"/>
        <v>0</v>
      </c>
      <c r="DJ22" s="45">
        <f t="shared" si="37"/>
        <v>0</v>
      </c>
      <c r="DK22" s="45">
        <f t="shared" si="38"/>
        <v>0</v>
      </c>
      <c r="DL22" s="45">
        <f t="shared" si="39"/>
        <v>0</v>
      </c>
      <c r="DM22" s="45">
        <f t="shared" si="40"/>
        <v>0</v>
      </c>
      <c r="DN22" s="45">
        <f t="shared" si="41"/>
        <v>0</v>
      </c>
      <c r="DO22" s="45">
        <f t="shared" si="42"/>
        <v>0</v>
      </c>
      <c r="DP22" s="45">
        <f t="shared" si="43"/>
        <v>0</v>
      </c>
      <c r="DQ22" s="45">
        <f t="shared" si="44"/>
        <v>0</v>
      </c>
      <c r="DR22" s="45">
        <f t="shared" si="45"/>
        <v>0</v>
      </c>
      <c r="DS22" s="45">
        <f t="shared" si="46"/>
        <v>0</v>
      </c>
      <c r="DT22" s="45">
        <f t="shared" si="47"/>
        <v>0</v>
      </c>
      <c r="DU22" s="45">
        <f t="shared" si="48"/>
        <v>0</v>
      </c>
      <c r="DV22" s="45">
        <f t="shared" si="49"/>
        <v>0</v>
      </c>
      <c r="DW22" s="45">
        <f t="shared" si="50"/>
        <v>0</v>
      </c>
      <c r="DX22" s="45">
        <f t="shared" si="51"/>
        <v>0</v>
      </c>
      <c r="DY22" s="45">
        <f t="shared" si="52"/>
        <v>0</v>
      </c>
      <c r="DZ22" s="45">
        <f t="shared" si="53"/>
        <v>0</v>
      </c>
    </row>
    <row r="23" spans="1:130" x14ac:dyDescent="0.25">
      <c r="A23" s="46" t="s">
        <v>48</v>
      </c>
      <c r="B23" s="47">
        <f>+N23+P23+R23+T23+V23+X23+Z23+AB23+AD23+AF23+AH23+AJ23+AL23+AN23+AP23</f>
        <v>567</v>
      </c>
      <c r="C23" s="48">
        <f>+O23+Q23+S23+U23+W23+Y23+AA23+AC23+AE23+AG23+AI23+AK23+AM23+AO23+AQ23</f>
        <v>5</v>
      </c>
      <c r="D23" s="41"/>
      <c r="E23" s="51"/>
      <c r="F23" s="50"/>
      <c r="G23" s="51"/>
      <c r="H23" s="50"/>
      <c r="I23" s="53"/>
      <c r="J23" s="41"/>
      <c r="K23" s="41"/>
      <c r="L23" s="50"/>
      <c r="M23" s="53"/>
      <c r="N23" s="37">
        <v>1</v>
      </c>
      <c r="O23" s="38">
        <v>0</v>
      </c>
      <c r="P23" s="344">
        <v>37</v>
      </c>
      <c r="Q23" s="345">
        <v>2</v>
      </c>
      <c r="R23" s="344">
        <v>80</v>
      </c>
      <c r="S23" s="345">
        <v>1</v>
      </c>
      <c r="T23" s="344">
        <v>101</v>
      </c>
      <c r="U23" s="345">
        <v>1</v>
      </c>
      <c r="V23" s="344">
        <v>94</v>
      </c>
      <c r="W23" s="345">
        <v>1</v>
      </c>
      <c r="X23" s="344">
        <v>93</v>
      </c>
      <c r="Y23" s="345">
        <v>0</v>
      </c>
      <c r="Z23" s="344">
        <v>82</v>
      </c>
      <c r="AA23" s="345">
        <v>0</v>
      </c>
      <c r="AB23" s="344">
        <v>53</v>
      </c>
      <c r="AC23" s="345">
        <v>0</v>
      </c>
      <c r="AD23" s="344">
        <v>23</v>
      </c>
      <c r="AE23" s="345">
        <v>0</v>
      </c>
      <c r="AF23" s="344">
        <v>1</v>
      </c>
      <c r="AG23" s="345">
        <v>0</v>
      </c>
      <c r="AH23" s="344">
        <v>1</v>
      </c>
      <c r="AI23" s="345">
        <v>0</v>
      </c>
      <c r="AJ23" s="39">
        <v>1</v>
      </c>
      <c r="AK23" s="38">
        <v>0</v>
      </c>
      <c r="AL23" s="39">
        <v>0</v>
      </c>
      <c r="AM23" s="38">
        <v>0</v>
      </c>
      <c r="AN23" s="39">
        <v>0</v>
      </c>
      <c r="AO23" s="42">
        <v>0</v>
      </c>
      <c r="AP23" s="39">
        <v>0</v>
      </c>
      <c r="AQ23" s="40">
        <v>0</v>
      </c>
      <c r="AR23" s="37">
        <v>1</v>
      </c>
      <c r="AS23" s="40">
        <v>566</v>
      </c>
      <c r="AT23" s="37">
        <v>0</v>
      </c>
      <c r="AU23" s="38">
        <v>0</v>
      </c>
      <c r="AV23" s="39">
        <v>8</v>
      </c>
      <c r="AW23" s="42">
        <v>3</v>
      </c>
      <c r="AX23" s="43" t="str">
        <f t="shared" si="7"/>
        <v/>
      </c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10"/>
      <c r="BJ23" s="10"/>
      <c r="BK23" s="10"/>
      <c r="BL23" s="10"/>
      <c r="BU23" s="10"/>
      <c r="BW23" s="11"/>
      <c r="CA23" s="44" t="str">
        <f t="shared" si="8"/>
        <v/>
      </c>
      <c r="CB23" s="44" t="str">
        <f t="shared" si="9"/>
        <v/>
      </c>
      <c r="CC23" s="44" t="str">
        <f t="shared" si="10"/>
        <v/>
      </c>
      <c r="CD23" s="44" t="str">
        <f t="shared" si="11"/>
        <v/>
      </c>
      <c r="CE23" s="44" t="str">
        <f t="shared" si="12"/>
        <v/>
      </c>
      <c r="CF23" s="44" t="str">
        <f t="shared" si="13"/>
        <v/>
      </c>
      <c r="CG23" s="44" t="str">
        <f t="shared" si="14"/>
        <v/>
      </c>
      <c r="CH23" s="44" t="str">
        <f t="shared" si="15"/>
        <v/>
      </c>
      <c r="CI23" s="44" t="str">
        <f t="shared" si="16"/>
        <v/>
      </c>
      <c r="CJ23" s="44" t="str">
        <f t="shared" si="17"/>
        <v/>
      </c>
      <c r="CK23" s="44" t="str">
        <f t="shared" si="18"/>
        <v/>
      </c>
      <c r="CL23" s="44" t="str">
        <f t="shared" si="19"/>
        <v/>
      </c>
      <c r="CM23" s="44" t="str">
        <f t="shared" si="20"/>
        <v/>
      </c>
      <c r="CN23" s="44" t="str">
        <f t="shared" si="21"/>
        <v/>
      </c>
      <c r="CO23" s="44" t="str">
        <f t="shared" si="22"/>
        <v/>
      </c>
      <c r="CP23" s="44" t="str">
        <f t="shared" si="23"/>
        <v/>
      </c>
      <c r="CQ23" s="44" t="str">
        <f t="shared" si="24"/>
        <v/>
      </c>
      <c r="CR23" s="44" t="str">
        <f t="shared" si="25"/>
        <v/>
      </c>
      <c r="CS23" s="44" t="str">
        <f t="shared" si="26"/>
        <v/>
      </c>
      <c r="CT23" s="44" t="str">
        <f t="shared" si="27"/>
        <v/>
      </c>
      <c r="CU23" s="44" t="str">
        <f t="shared" si="28"/>
        <v/>
      </c>
      <c r="CV23" s="44" t="str">
        <f t="shared" si="29"/>
        <v/>
      </c>
      <c r="CW23" s="44" t="str">
        <f t="shared" si="30"/>
        <v/>
      </c>
      <c r="CX23" s="44" t="str">
        <f t="shared" si="31"/>
        <v/>
      </c>
      <c r="CY23" s="44" t="str">
        <f t="shared" si="32"/>
        <v/>
      </c>
      <c r="CZ23" s="44" t="str">
        <f t="shared" si="1"/>
        <v/>
      </c>
      <c r="DA23" s="45">
        <f t="shared" si="2"/>
        <v>0</v>
      </c>
      <c r="DB23" s="45">
        <f t="shared" si="3"/>
        <v>0</v>
      </c>
      <c r="DC23" s="45">
        <f t="shared" si="4"/>
        <v>0</v>
      </c>
      <c r="DD23" s="45">
        <f t="shared" si="5"/>
        <v>0</v>
      </c>
      <c r="DE23" s="45">
        <f t="shared" si="6"/>
        <v>0</v>
      </c>
      <c r="DF23" s="45">
        <f t="shared" si="33"/>
        <v>0</v>
      </c>
      <c r="DG23" s="45">
        <f t="shared" si="34"/>
        <v>0</v>
      </c>
      <c r="DH23" s="45">
        <f t="shared" si="35"/>
        <v>0</v>
      </c>
      <c r="DI23" s="45">
        <f t="shared" si="36"/>
        <v>0</v>
      </c>
      <c r="DJ23" s="45">
        <f t="shared" si="37"/>
        <v>0</v>
      </c>
      <c r="DK23" s="45">
        <f t="shared" si="38"/>
        <v>0</v>
      </c>
      <c r="DL23" s="45">
        <f t="shared" si="39"/>
        <v>0</v>
      </c>
      <c r="DM23" s="45">
        <f t="shared" si="40"/>
        <v>0</v>
      </c>
      <c r="DN23" s="45">
        <f t="shared" si="41"/>
        <v>0</v>
      </c>
      <c r="DO23" s="45">
        <f t="shared" si="42"/>
        <v>0</v>
      </c>
      <c r="DP23" s="45">
        <f t="shared" si="43"/>
        <v>0</v>
      </c>
      <c r="DQ23" s="45">
        <f t="shared" si="44"/>
        <v>0</v>
      </c>
      <c r="DR23" s="45">
        <f t="shared" si="45"/>
        <v>0</v>
      </c>
      <c r="DS23" s="45">
        <f t="shared" si="46"/>
        <v>0</v>
      </c>
      <c r="DT23" s="45">
        <f t="shared" si="47"/>
        <v>0</v>
      </c>
      <c r="DU23" s="45">
        <f t="shared" si="48"/>
        <v>0</v>
      </c>
      <c r="DV23" s="45">
        <f t="shared" si="49"/>
        <v>0</v>
      </c>
      <c r="DW23" s="45">
        <f t="shared" si="50"/>
        <v>0</v>
      </c>
      <c r="DX23" s="45">
        <f t="shared" si="51"/>
        <v>0</v>
      </c>
      <c r="DY23" s="45">
        <f t="shared" si="52"/>
        <v>0</v>
      </c>
      <c r="DZ23" s="45">
        <f t="shared" si="53"/>
        <v>0</v>
      </c>
    </row>
    <row r="24" spans="1:130" x14ac:dyDescent="0.25">
      <c r="A24" s="46" t="s">
        <v>49</v>
      </c>
      <c r="B24" s="47">
        <f>+D24+F24+H24+J24+L24+N24+P24+R24+T24+V24+X24+Z24+AB24+AD24+AF24+AH24+AJ24+AL24+AN24+AP24</f>
        <v>60</v>
      </c>
      <c r="C24" s="48">
        <f>+E24+G24+I24+K24+M24+O24+Q24+S24+U24+W24+Y24+AA24+AC24+AE24+AG24+AI24+AK24+AM24+AO24+AQ24</f>
        <v>13</v>
      </c>
      <c r="D24" s="37">
        <v>1</v>
      </c>
      <c r="E24" s="38">
        <v>0</v>
      </c>
      <c r="F24" s="39">
        <v>1</v>
      </c>
      <c r="G24" s="38">
        <v>0</v>
      </c>
      <c r="H24" s="39">
        <v>0</v>
      </c>
      <c r="I24" s="42">
        <v>0</v>
      </c>
      <c r="J24" s="37"/>
      <c r="K24" s="37"/>
      <c r="L24" s="39"/>
      <c r="M24" s="42"/>
      <c r="N24" s="37">
        <v>0</v>
      </c>
      <c r="O24" s="38">
        <v>0</v>
      </c>
      <c r="P24" s="344">
        <v>5</v>
      </c>
      <c r="Q24" s="345">
        <v>1</v>
      </c>
      <c r="R24" s="344">
        <v>7</v>
      </c>
      <c r="S24" s="345">
        <v>4</v>
      </c>
      <c r="T24" s="344">
        <v>10</v>
      </c>
      <c r="U24" s="345">
        <v>2</v>
      </c>
      <c r="V24" s="344">
        <v>8</v>
      </c>
      <c r="W24" s="345">
        <v>1</v>
      </c>
      <c r="X24" s="344">
        <v>8</v>
      </c>
      <c r="Y24" s="345">
        <v>2</v>
      </c>
      <c r="Z24" s="344">
        <v>8</v>
      </c>
      <c r="AA24" s="345">
        <v>1</v>
      </c>
      <c r="AB24" s="344">
        <v>8</v>
      </c>
      <c r="AC24" s="345">
        <v>2</v>
      </c>
      <c r="AD24" s="344">
        <v>2</v>
      </c>
      <c r="AE24" s="345">
        <v>0</v>
      </c>
      <c r="AF24" s="344">
        <v>1</v>
      </c>
      <c r="AG24" s="345">
        <v>0</v>
      </c>
      <c r="AH24" s="344">
        <v>0</v>
      </c>
      <c r="AI24" s="345">
        <v>0</v>
      </c>
      <c r="AJ24" s="39">
        <v>0</v>
      </c>
      <c r="AK24" s="38">
        <v>0</v>
      </c>
      <c r="AL24" s="39">
        <v>0</v>
      </c>
      <c r="AM24" s="38">
        <v>0</v>
      </c>
      <c r="AN24" s="39">
        <v>1</v>
      </c>
      <c r="AO24" s="38">
        <v>0</v>
      </c>
      <c r="AP24" s="39">
        <v>0</v>
      </c>
      <c r="AQ24" s="40">
        <v>0</v>
      </c>
      <c r="AR24" s="37">
        <v>36</v>
      </c>
      <c r="AS24" s="40">
        <v>24</v>
      </c>
      <c r="AT24" s="37">
        <v>0</v>
      </c>
      <c r="AU24" s="38">
        <v>0</v>
      </c>
      <c r="AV24" s="39">
        <v>0</v>
      </c>
      <c r="AW24" s="42">
        <v>2</v>
      </c>
      <c r="AX24" s="43" t="str">
        <f t="shared" si="7"/>
        <v/>
      </c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10"/>
      <c r="BJ24" s="10"/>
      <c r="BK24" s="10"/>
      <c r="BL24" s="10"/>
      <c r="BU24" s="10"/>
      <c r="BW24" s="11"/>
      <c r="CA24" s="44" t="str">
        <f t="shared" si="8"/>
        <v/>
      </c>
      <c r="CB24" s="44" t="str">
        <f t="shared" si="9"/>
        <v/>
      </c>
      <c r="CC24" s="44" t="str">
        <f t="shared" si="10"/>
        <v/>
      </c>
      <c r="CD24" s="44" t="str">
        <f t="shared" si="11"/>
        <v/>
      </c>
      <c r="CE24" s="44" t="str">
        <f t="shared" si="12"/>
        <v/>
      </c>
      <c r="CF24" s="44" t="str">
        <f t="shared" si="13"/>
        <v/>
      </c>
      <c r="CG24" s="44" t="str">
        <f t="shared" si="14"/>
        <v/>
      </c>
      <c r="CH24" s="44" t="str">
        <f t="shared" si="15"/>
        <v/>
      </c>
      <c r="CI24" s="44" t="str">
        <f t="shared" si="16"/>
        <v/>
      </c>
      <c r="CJ24" s="44" t="str">
        <f t="shared" si="17"/>
        <v/>
      </c>
      <c r="CK24" s="44" t="str">
        <f t="shared" si="18"/>
        <v/>
      </c>
      <c r="CL24" s="44" t="str">
        <f t="shared" si="19"/>
        <v/>
      </c>
      <c r="CM24" s="44" t="str">
        <f t="shared" si="20"/>
        <v/>
      </c>
      <c r="CN24" s="44" t="str">
        <f t="shared" si="21"/>
        <v/>
      </c>
      <c r="CO24" s="44" t="str">
        <f t="shared" si="22"/>
        <v/>
      </c>
      <c r="CP24" s="44" t="str">
        <f t="shared" si="23"/>
        <v/>
      </c>
      <c r="CQ24" s="44" t="str">
        <f t="shared" si="24"/>
        <v/>
      </c>
      <c r="CR24" s="44" t="str">
        <f t="shared" si="25"/>
        <v/>
      </c>
      <c r="CS24" s="44" t="str">
        <f t="shared" si="26"/>
        <v/>
      </c>
      <c r="CT24" s="44" t="str">
        <f t="shared" si="27"/>
        <v/>
      </c>
      <c r="CU24" s="44" t="str">
        <f t="shared" si="28"/>
        <v/>
      </c>
      <c r="CV24" s="44" t="str">
        <f t="shared" si="29"/>
        <v/>
      </c>
      <c r="CW24" s="44" t="str">
        <f t="shared" si="30"/>
        <v/>
      </c>
      <c r="CX24" s="44" t="str">
        <f t="shared" si="31"/>
        <v/>
      </c>
      <c r="CY24" s="44" t="str">
        <f t="shared" si="32"/>
        <v/>
      </c>
      <c r="CZ24" s="44" t="str">
        <f t="shared" si="1"/>
        <v/>
      </c>
      <c r="DA24" s="45">
        <f t="shared" si="2"/>
        <v>0</v>
      </c>
      <c r="DB24" s="45">
        <f t="shared" si="3"/>
        <v>0</v>
      </c>
      <c r="DC24" s="45">
        <f t="shared" si="4"/>
        <v>0</v>
      </c>
      <c r="DD24" s="45">
        <f t="shared" si="5"/>
        <v>0</v>
      </c>
      <c r="DE24" s="45">
        <f t="shared" si="6"/>
        <v>0</v>
      </c>
      <c r="DF24" s="45">
        <f t="shared" si="33"/>
        <v>0</v>
      </c>
      <c r="DG24" s="45">
        <f t="shared" si="34"/>
        <v>0</v>
      </c>
      <c r="DH24" s="45">
        <f t="shared" si="35"/>
        <v>0</v>
      </c>
      <c r="DI24" s="45">
        <f t="shared" si="36"/>
        <v>0</v>
      </c>
      <c r="DJ24" s="45">
        <f t="shared" si="37"/>
        <v>0</v>
      </c>
      <c r="DK24" s="45">
        <f t="shared" si="38"/>
        <v>0</v>
      </c>
      <c r="DL24" s="45">
        <f t="shared" si="39"/>
        <v>0</v>
      </c>
      <c r="DM24" s="45">
        <f t="shared" si="40"/>
        <v>0</v>
      </c>
      <c r="DN24" s="45">
        <f t="shared" si="41"/>
        <v>0</v>
      </c>
      <c r="DO24" s="45">
        <f t="shared" si="42"/>
        <v>0</v>
      </c>
      <c r="DP24" s="45">
        <f t="shared" si="43"/>
        <v>0</v>
      </c>
      <c r="DQ24" s="45">
        <f t="shared" si="44"/>
        <v>0</v>
      </c>
      <c r="DR24" s="45">
        <f t="shared" si="45"/>
        <v>0</v>
      </c>
      <c r="DS24" s="45">
        <f t="shared" si="46"/>
        <v>0</v>
      </c>
      <c r="DT24" s="45">
        <f t="shared" si="47"/>
        <v>0</v>
      </c>
      <c r="DU24" s="45">
        <f t="shared" si="48"/>
        <v>0</v>
      </c>
      <c r="DV24" s="45">
        <f t="shared" si="49"/>
        <v>0</v>
      </c>
      <c r="DW24" s="45">
        <f t="shared" si="50"/>
        <v>0</v>
      </c>
      <c r="DX24" s="45">
        <f t="shared" si="51"/>
        <v>0</v>
      </c>
      <c r="DY24" s="45">
        <f t="shared" si="52"/>
        <v>0</v>
      </c>
      <c r="DZ24" s="45">
        <f t="shared" si="53"/>
        <v>0</v>
      </c>
    </row>
    <row r="25" spans="1:130" x14ac:dyDescent="0.25">
      <c r="A25" s="46" t="s">
        <v>50</v>
      </c>
      <c r="B25" s="47">
        <f>+P25+R25+T25+V25+X25+Z25+AB25+AD25+AF25+AH25+AJ25+AL25+AN25+AP25</f>
        <v>305</v>
      </c>
      <c r="C25" s="48">
        <f>+Q25+S25+U25+W25+Y25+AA25+AC25+AE25+AG25+AI25+AK25+AM25+AO25+AQ25</f>
        <v>7</v>
      </c>
      <c r="D25" s="33"/>
      <c r="E25" s="34"/>
      <c r="F25" s="35"/>
      <c r="G25" s="34"/>
      <c r="H25" s="35"/>
      <c r="I25" s="34"/>
      <c r="J25" s="35"/>
      <c r="K25" s="34"/>
      <c r="L25" s="35"/>
      <c r="M25" s="36"/>
      <c r="N25" s="33"/>
      <c r="O25" s="34"/>
      <c r="P25" s="344">
        <v>9</v>
      </c>
      <c r="Q25" s="345">
        <v>1</v>
      </c>
      <c r="R25" s="344">
        <v>23</v>
      </c>
      <c r="S25" s="345">
        <v>0</v>
      </c>
      <c r="T25" s="344">
        <v>38</v>
      </c>
      <c r="U25" s="345">
        <v>2</v>
      </c>
      <c r="V25" s="344">
        <v>30</v>
      </c>
      <c r="W25" s="345">
        <v>0</v>
      </c>
      <c r="X25" s="344">
        <v>19</v>
      </c>
      <c r="Y25" s="345">
        <v>1</v>
      </c>
      <c r="Z25" s="344">
        <v>6</v>
      </c>
      <c r="AA25" s="345">
        <v>0</v>
      </c>
      <c r="AB25" s="344">
        <v>8</v>
      </c>
      <c r="AC25" s="345">
        <v>0</v>
      </c>
      <c r="AD25" s="344">
        <v>5</v>
      </c>
      <c r="AE25" s="345">
        <v>1</v>
      </c>
      <c r="AF25" s="344">
        <v>6</v>
      </c>
      <c r="AG25" s="345">
        <v>0</v>
      </c>
      <c r="AH25" s="344">
        <v>9</v>
      </c>
      <c r="AI25" s="345">
        <v>0</v>
      </c>
      <c r="AJ25" s="39">
        <v>62</v>
      </c>
      <c r="AK25" s="38">
        <v>0</v>
      </c>
      <c r="AL25" s="39">
        <v>35</v>
      </c>
      <c r="AM25" s="38">
        <v>1</v>
      </c>
      <c r="AN25" s="39">
        <v>30</v>
      </c>
      <c r="AO25" s="38">
        <v>1</v>
      </c>
      <c r="AP25" s="39">
        <v>25</v>
      </c>
      <c r="AQ25" s="40">
        <v>0</v>
      </c>
      <c r="AR25" s="37">
        <v>116</v>
      </c>
      <c r="AS25" s="40">
        <v>189</v>
      </c>
      <c r="AT25" s="37">
        <v>0</v>
      </c>
      <c r="AU25" s="38">
        <v>0</v>
      </c>
      <c r="AV25" s="39">
        <v>3</v>
      </c>
      <c r="AW25" s="42">
        <v>2</v>
      </c>
      <c r="AX25" s="43" t="str">
        <f t="shared" si="7"/>
        <v/>
      </c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10"/>
      <c r="BJ25" s="10"/>
      <c r="BK25" s="10"/>
      <c r="BL25" s="10"/>
      <c r="BU25" s="10"/>
      <c r="BW25" s="11"/>
      <c r="CA25" s="44" t="str">
        <f t="shared" si="8"/>
        <v/>
      </c>
      <c r="CB25" s="44" t="str">
        <f t="shared" si="9"/>
        <v/>
      </c>
      <c r="CC25" s="44" t="str">
        <f t="shared" si="10"/>
        <v/>
      </c>
      <c r="CD25" s="44" t="str">
        <f t="shared" si="11"/>
        <v/>
      </c>
      <c r="CE25" s="44" t="str">
        <f t="shared" si="12"/>
        <v/>
      </c>
      <c r="CF25" s="44" t="str">
        <f t="shared" si="13"/>
        <v/>
      </c>
      <c r="CG25" s="44" t="str">
        <f t="shared" si="14"/>
        <v/>
      </c>
      <c r="CH25" s="44" t="str">
        <f t="shared" si="15"/>
        <v/>
      </c>
      <c r="CI25" s="44" t="str">
        <f t="shared" si="16"/>
        <v/>
      </c>
      <c r="CJ25" s="44" t="str">
        <f t="shared" si="17"/>
        <v/>
      </c>
      <c r="CK25" s="44" t="str">
        <f t="shared" si="18"/>
        <v/>
      </c>
      <c r="CL25" s="44" t="str">
        <f t="shared" si="19"/>
        <v/>
      </c>
      <c r="CM25" s="44" t="str">
        <f t="shared" si="20"/>
        <v/>
      </c>
      <c r="CN25" s="44" t="str">
        <f t="shared" si="21"/>
        <v/>
      </c>
      <c r="CO25" s="44" t="str">
        <f t="shared" si="22"/>
        <v/>
      </c>
      <c r="CP25" s="44" t="str">
        <f t="shared" si="23"/>
        <v/>
      </c>
      <c r="CQ25" s="44" t="str">
        <f t="shared" si="24"/>
        <v/>
      </c>
      <c r="CR25" s="44" t="str">
        <f t="shared" si="25"/>
        <v/>
      </c>
      <c r="CS25" s="44" t="str">
        <f t="shared" si="26"/>
        <v/>
      </c>
      <c r="CT25" s="44" t="str">
        <f t="shared" si="27"/>
        <v/>
      </c>
      <c r="CU25" s="44" t="str">
        <f t="shared" si="28"/>
        <v/>
      </c>
      <c r="CV25" s="44" t="str">
        <f t="shared" si="29"/>
        <v/>
      </c>
      <c r="CW25" s="44" t="str">
        <f t="shared" si="30"/>
        <v/>
      </c>
      <c r="CX25" s="44" t="str">
        <f t="shared" si="31"/>
        <v/>
      </c>
      <c r="CY25" s="44" t="str">
        <f t="shared" si="32"/>
        <v/>
      </c>
      <c r="CZ25" s="44" t="str">
        <f t="shared" si="1"/>
        <v/>
      </c>
      <c r="DA25" s="45">
        <f t="shared" si="2"/>
        <v>0</v>
      </c>
      <c r="DB25" s="45">
        <f t="shared" si="3"/>
        <v>0</v>
      </c>
      <c r="DC25" s="45">
        <f t="shared" si="4"/>
        <v>0</v>
      </c>
      <c r="DD25" s="45">
        <f t="shared" si="5"/>
        <v>0</v>
      </c>
      <c r="DE25" s="45">
        <f t="shared" si="6"/>
        <v>0</v>
      </c>
      <c r="DF25" s="45">
        <f t="shared" si="33"/>
        <v>0</v>
      </c>
      <c r="DG25" s="45">
        <f t="shared" si="34"/>
        <v>0</v>
      </c>
      <c r="DH25" s="45">
        <f t="shared" si="35"/>
        <v>0</v>
      </c>
      <c r="DI25" s="45">
        <f t="shared" si="36"/>
        <v>0</v>
      </c>
      <c r="DJ25" s="45">
        <f t="shared" si="37"/>
        <v>0</v>
      </c>
      <c r="DK25" s="45">
        <f t="shared" si="38"/>
        <v>0</v>
      </c>
      <c r="DL25" s="45">
        <f t="shared" si="39"/>
        <v>0</v>
      </c>
      <c r="DM25" s="45">
        <f t="shared" si="40"/>
        <v>0</v>
      </c>
      <c r="DN25" s="45">
        <f t="shared" si="41"/>
        <v>0</v>
      </c>
      <c r="DO25" s="45">
        <f t="shared" si="42"/>
        <v>0</v>
      </c>
      <c r="DP25" s="45">
        <f t="shared" si="43"/>
        <v>0</v>
      </c>
      <c r="DQ25" s="45">
        <f t="shared" si="44"/>
        <v>0</v>
      </c>
      <c r="DR25" s="45">
        <f t="shared" si="45"/>
        <v>0</v>
      </c>
      <c r="DS25" s="45">
        <f t="shared" si="46"/>
        <v>0</v>
      </c>
      <c r="DT25" s="45">
        <f t="shared" si="47"/>
        <v>0</v>
      </c>
      <c r="DU25" s="45">
        <f t="shared" si="48"/>
        <v>0</v>
      </c>
      <c r="DV25" s="45">
        <f t="shared" si="49"/>
        <v>0</v>
      </c>
      <c r="DW25" s="45">
        <f t="shared" si="50"/>
        <v>0</v>
      </c>
      <c r="DX25" s="45">
        <f t="shared" si="51"/>
        <v>0</v>
      </c>
      <c r="DY25" s="45">
        <f t="shared" si="52"/>
        <v>0</v>
      </c>
      <c r="DZ25" s="45">
        <f t="shared" si="53"/>
        <v>0</v>
      </c>
    </row>
    <row r="26" spans="1:130" x14ac:dyDescent="0.25">
      <c r="A26" s="46" t="s">
        <v>51</v>
      </c>
      <c r="B26" s="47">
        <f>+P26+R26+T26+V26+X26+Z26+AB26+AD26+AF26+AH26</f>
        <v>0</v>
      </c>
      <c r="C26" s="48">
        <f>+Q26+S26+U26+W26+Y26+AA26+AC26+AE26+AG26+AI26</f>
        <v>0</v>
      </c>
      <c r="D26" s="33"/>
      <c r="E26" s="34"/>
      <c r="F26" s="35"/>
      <c r="G26" s="34"/>
      <c r="H26" s="35"/>
      <c r="I26" s="34"/>
      <c r="J26" s="35"/>
      <c r="K26" s="34"/>
      <c r="L26" s="35"/>
      <c r="M26" s="36"/>
      <c r="N26" s="33"/>
      <c r="O26" s="34"/>
      <c r="P26" s="344"/>
      <c r="Q26" s="345"/>
      <c r="R26" s="344"/>
      <c r="S26" s="345"/>
      <c r="T26" s="344"/>
      <c r="U26" s="345"/>
      <c r="V26" s="344"/>
      <c r="W26" s="345"/>
      <c r="X26" s="344"/>
      <c r="Y26" s="345"/>
      <c r="Z26" s="344"/>
      <c r="AA26" s="345"/>
      <c r="AB26" s="344"/>
      <c r="AC26" s="345"/>
      <c r="AD26" s="344"/>
      <c r="AE26" s="345"/>
      <c r="AF26" s="344"/>
      <c r="AG26" s="345"/>
      <c r="AH26" s="344"/>
      <c r="AI26" s="345"/>
      <c r="AJ26" s="35"/>
      <c r="AK26" s="34"/>
      <c r="AL26" s="35"/>
      <c r="AM26" s="34"/>
      <c r="AN26" s="35"/>
      <c r="AO26" s="34"/>
      <c r="AP26" s="35"/>
      <c r="AQ26" s="54"/>
      <c r="AR26" s="37"/>
      <c r="AS26" s="40"/>
      <c r="AT26" s="37"/>
      <c r="AU26" s="38"/>
      <c r="AV26" s="39"/>
      <c r="AW26" s="42"/>
      <c r="AX26" s="43" t="str">
        <f t="shared" si="7"/>
        <v/>
      </c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10"/>
      <c r="BJ26" s="10"/>
      <c r="BK26" s="10"/>
      <c r="BL26" s="10"/>
      <c r="BU26" s="10"/>
      <c r="BW26" s="11"/>
      <c r="CA26" s="44" t="str">
        <f t="shared" si="8"/>
        <v/>
      </c>
      <c r="CB26" s="44" t="str">
        <f t="shared" si="9"/>
        <v/>
      </c>
      <c r="CC26" s="44" t="str">
        <f t="shared" si="10"/>
        <v/>
      </c>
      <c r="CD26" s="44" t="str">
        <f t="shared" si="11"/>
        <v/>
      </c>
      <c r="CE26" s="44" t="str">
        <f t="shared" si="12"/>
        <v/>
      </c>
      <c r="CF26" s="44" t="str">
        <f t="shared" si="13"/>
        <v/>
      </c>
      <c r="CG26" s="44" t="str">
        <f t="shared" si="14"/>
        <v/>
      </c>
      <c r="CH26" s="44" t="str">
        <f t="shared" si="15"/>
        <v/>
      </c>
      <c r="CI26" s="44" t="str">
        <f t="shared" si="16"/>
        <v/>
      </c>
      <c r="CJ26" s="44" t="str">
        <f t="shared" si="17"/>
        <v/>
      </c>
      <c r="CK26" s="44" t="str">
        <f t="shared" si="18"/>
        <v/>
      </c>
      <c r="CL26" s="44" t="str">
        <f t="shared" si="19"/>
        <v/>
      </c>
      <c r="CM26" s="44" t="str">
        <f t="shared" si="20"/>
        <v/>
      </c>
      <c r="CN26" s="44" t="str">
        <f t="shared" si="21"/>
        <v/>
      </c>
      <c r="CO26" s="44" t="str">
        <f t="shared" si="22"/>
        <v/>
      </c>
      <c r="CP26" s="44" t="str">
        <f t="shared" si="23"/>
        <v/>
      </c>
      <c r="CQ26" s="44" t="str">
        <f t="shared" si="24"/>
        <v/>
      </c>
      <c r="CR26" s="44" t="str">
        <f t="shared" si="25"/>
        <v/>
      </c>
      <c r="CS26" s="44" t="str">
        <f t="shared" si="26"/>
        <v/>
      </c>
      <c r="CT26" s="44" t="str">
        <f t="shared" si="27"/>
        <v/>
      </c>
      <c r="CU26" s="44" t="str">
        <f t="shared" si="28"/>
        <v/>
      </c>
      <c r="CV26" s="44" t="str">
        <f t="shared" si="29"/>
        <v/>
      </c>
      <c r="CW26" s="44" t="str">
        <f t="shared" si="30"/>
        <v/>
      </c>
      <c r="CX26" s="44" t="str">
        <f t="shared" si="31"/>
        <v/>
      </c>
      <c r="CY26" s="44" t="str">
        <f t="shared" si="32"/>
        <v/>
      </c>
      <c r="CZ26" s="44" t="str">
        <f t="shared" si="1"/>
        <v/>
      </c>
      <c r="DA26" s="45">
        <f t="shared" si="2"/>
        <v>0</v>
      </c>
      <c r="DB26" s="45">
        <f t="shared" si="3"/>
        <v>0</v>
      </c>
      <c r="DC26" s="45">
        <f t="shared" si="4"/>
        <v>0</v>
      </c>
      <c r="DD26" s="45">
        <f t="shared" si="5"/>
        <v>0</v>
      </c>
      <c r="DE26" s="45">
        <f t="shared" si="6"/>
        <v>0</v>
      </c>
      <c r="DF26" s="45">
        <f t="shared" si="33"/>
        <v>0</v>
      </c>
      <c r="DG26" s="45">
        <f t="shared" si="34"/>
        <v>0</v>
      </c>
      <c r="DH26" s="45">
        <f t="shared" si="35"/>
        <v>0</v>
      </c>
      <c r="DI26" s="45">
        <f t="shared" si="36"/>
        <v>0</v>
      </c>
      <c r="DJ26" s="45">
        <f t="shared" si="37"/>
        <v>0</v>
      </c>
      <c r="DK26" s="45">
        <f t="shared" si="38"/>
        <v>0</v>
      </c>
      <c r="DL26" s="45">
        <f t="shared" si="39"/>
        <v>0</v>
      </c>
      <c r="DM26" s="45">
        <f t="shared" si="40"/>
        <v>0</v>
      </c>
      <c r="DN26" s="45">
        <f t="shared" si="41"/>
        <v>0</v>
      </c>
      <c r="DO26" s="45">
        <f t="shared" si="42"/>
        <v>0</v>
      </c>
      <c r="DP26" s="45">
        <f t="shared" si="43"/>
        <v>0</v>
      </c>
      <c r="DQ26" s="45">
        <f t="shared" si="44"/>
        <v>0</v>
      </c>
      <c r="DR26" s="45">
        <f t="shared" si="45"/>
        <v>0</v>
      </c>
      <c r="DS26" s="45">
        <f t="shared" si="46"/>
        <v>0</v>
      </c>
      <c r="DT26" s="45">
        <f t="shared" si="47"/>
        <v>0</v>
      </c>
      <c r="DU26" s="45">
        <f t="shared" si="48"/>
        <v>0</v>
      </c>
      <c r="DV26" s="45">
        <f t="shared" si="49"/>
        <v>0</v>
      </c>
      <c r="DW26" s="45">
        <f t="shared" si="50"/>
        <v>0</v>
      </c>
      <c r="DX26" s="45">
        <f t="shared" si="51"/>
        <v>0</v>
      </c>
      <c r="DY26" s="45">
        <f t="shared" si="52"/>
        <v>0</v>
      </c>
      <c r="DZ26" s="45">
        <f t="shared" si="53"/>
        <v>0</v>
      </c>
    </row>
    <row r="27" spans="1:130" x14ac:dyDescent="0.25">
      <c r="A27" s="46" t="s">
        <v>52</v>
      </c>
      <c r="B27" s="47">
        <f t="shared" ref="B27:C29" si="54">+D27+F27+H27+J27+L27+N27+P27+R27+T27+V27+X27+Z27+AB27+AD27+AF27+AH27+AJ27+AL27+AN27+AP27</f>
        <v>0</v>
      </c>
      <c r="C27" s="48">
        <f t="shared" si="54"/>
        <v>0</v>
      </c>
      <c r="D27" s="37"/>
      <c r="E27" s="38"/>
      <c r="F27" s="39"/>
      <c r="G27" s="38"/>
      <c r="H27" s="39"/>
      <c r="I27" s="42"/>
      <c r="J27" s="37"/>
      <c r="K27" s="37"/>
      <c r="L27" s="39"/>
      <c r="M27" s="42"/>
      <c r="N27" s="37"/>
      <c r="O27" s="38"/>
      <c r="P27" s="39"/>
      <c r="Q27" s="38"/>
      <c r="R27" s="39"/>
      <c r="S27" s="38"/>
      <c r="T27" s="39"/>
      <c r="U27" s="38"/>
      <c r="V27" s="39"/>
      <c r="W27" s="38"/>
      <c r="X27" s="39"/>
      <c r="Y27" s="38"/>
      <c r="Z27" s="39"/>
      <c r="AA27" s="38"/>
      <c r="AB27" s="39"/>
      <c r="AC27" s="38"/>
      <c r="AD27" s="39"/>
      <c r="AE27" s="38"/>
      <c r="AF27" s="39"/>
      <c r="AG27" s="38"/>
      <c r="AH27" s="39"/>
      <c r="AI27" s="38"/>
      <c r="AJ27" s="39"/>
      <c r="AK27" s="38"/>
      <c r="AL27" s="39"/>
      <c r="AM27" s="38"/>
      <c r="AN27" s="39"/>
      <c r="AO27" s="38"/>
      <c r="AP27" s="39"/>
      <c r="AQ27" s="40"/>
      <c r="AR27" s="37"/>
      <c r="AS27" s="40"/>
      <c r="AT27" s="37"/>
      <c r="AU27" s="38"/>
      <c r="AV27" s="39"/>
      <c r="AW27" s="42"/>
      <c r="AX27" s="43" t="str">
        <f t="shared" si="7"/>
        <v/>
      </c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10"/>
      <c r="BJ27" s="10"/>
      <c r="BK27" s="10"/>
      <c r="BL27" s="10"/>
      <c r="BU27" s="10"/>
      <c r="BW27" s="11"/>
      <c r="CA27" s="44" t="str">
        <f t="shared" si="8"/>
        <v/>
      </c>
      <c r="CB27" s="44" t="str">
        <f t="shared" si="9"/>
        <v/>
      </c>
      <c r="CC27" s="44" t="str">
        <f t="shared" si="10"/>
        <v/>
      </c>
      <c r="CD27" s="44" t="str">
        <f t="shared" si="11"/>
        <v/>
      </c>
      <c r="CE27" s="44" t="str">
        <f t="shared" si="12"/>
        <v/>
      </c>
      <c r="CF27" s="44" t="str">
        <f t="shared" si="13"/>
        <v/>
      </c>
      <c r="CG27" s="44" t="str">
        <f t="shared" si="14"/>
        <v/>
      </c>
      <c r="CH27" s="44" t="str">
        <f t="shared" si="15"/>
        <v/>
      </c>
      <c r="CI27" s="44" t="str">
        <f t="shared" si="16"/>
        <v/>
      </c>
      <c r="CJ27" s="44" t="str">
        <f t="shared" si="17"/>
        <v/>
      </c>
      <c r="CK27" s="44" t="str">
        <f t="shared" si="18"/>
        <v/>
      </c>
      <c r="CL27" s="44" t="str">
        <f t="shared" si="19"/>
        <v/>
      </c>
      <c r="CM27" s="44" t="str">
        <f t="shared" si="20"/>
        <v/>
      </c>
      <c r="CN27" s="44" t="str">
        <f t="shared" si="21"/>
        <v/>
      </c>
      <c r="CO27" s="44" t="str">
        <f t="shared" si="22"/>
        <v/>
      </c>
      <c r="CP27" s="44" t="str">
        <f t="shared" si="23"/>
        <v/>
      </c>
      <c r="CQ27" s="44" t="str">
        <f t="shared" si="24"/>
        <v/>
      </c>
      <c r="CR27" s="44" t="str">
        <f t="shared" si="25"/>
        <v/>
      </c>
      <c r="CS27" s="44" t="str">
        <f t="shared" si="26"/>
        <v/>
      </c>
      <c r="CT27" s="44" t="str">
        <f t="shared" si="27"/>
        <v/>
      </c>
      <c r="CU27" s="44" t="str">
        <f t="shared" si="28"/>
        <v/>
      </c>
      <c r="CV27" s="44" t="str">
        <f t="shared" si="29"/>
        <v/>
      </c>
      <c r="CW27" s="44" t="str">
        <f t="shared" si="30"/>
        <v/>
      </c>
      <c r="CX27" s="44" t="str">
        <f t="shared" si="31"/>
        <v/>
      </c>
      <c r="CY27" s="44" t="str">
        <f t="shared" si="32"/>
        <v/>
      </c>
      <c r="CZ27" s="44" t="str">
        <f t="shared" si="1"/>
        <v/>
      </c>
      <c r="DA27" s="45">
        <f t="shared" si="2"/>
        <v>0</v>
      </c>
      <c r="DB27" s="45">
        <f t="shared" si="3"/>
        <v>0</v>
      </c>
      <c r="DC27" s="45">
        <f t="shared" si="4"/>
        <v>0</v>
      </c>
      <c r="DD27" s="45">
        <f t="shared" si="5"/>
        <v>0</v>
      </c>
      <c r="DE27" s="45">
        <f t="shared" si="6"/>
        <v>0</v>
      </c>
      <c r="DF27" s="45">
        <f t="shared" si="33"/>
        <v>0</v>
      </c>
      <c r="DG27" s="45">
        <f t="shared" si="34"/>
        <v>0</v>
      </c>
      <c r="DH27" s="45">
        <f t="shared" si="35"/>
        <v>0</v>
      </c>
      <c r="DI27" s="45">
        <f t="shared" si="36"/>
        <v>0</v>
      </c>
      <c r="DJ27" s="45">
        <f t="shared" si="37"/>
        <v>0</v>
      </c>
      <c r="DK27" s="45">
        <f t="shared" si="38"/>
        <v>0</v>
      </c>
      <c r="DL27" s="45">
        <f t="shared" si="39"/>
        <v>0</v>
      </c>
      <c r="DM27" s="45">
        <f t="shared" si="40"/>
        <v>0</v>
      </c>
      <c r="DN27" s="45">
        <f t="shared" si="41"/>
        <v>0</v>
      </c>
      <c r="DO27" s="45">
        <f t="shared" si="42"/>
        <v>0</v>
      </c>
      <c r="DP27" s="45">
        <f t="shared" si="43"/>
        <v>0</v>
      </c>
      <c r="DQ27" s="45">
        <f t="shared" si="44"/>
        <v>0</v>
      </c>
      <c r="DR27" s="45">
        <f t="shared" si="45"/>
        <v>0</v>
      </c>
      <c r="DS27" s="45">
        <f t="shared" si="46"/>
        <v>0</v>
      </c>
      <c r="DT27" s="45">
        <f t="shared" si="47"/>
        <v>0</v>
      </c>
      <c r="DU27" s="45">
        <f t="shared" si="48"/>
        <v>0</v>
      </c>
      <c r="DV27" s="45">
        <f t="shared" si="49"/>
        <v>0</v>
      </c>
      <c r="DW27" s="45">
        <f t="shared" si="50"/>
        <v>0</v>
      </c>
      <c r="DX27" s="45">
        <f t="shared" si="51"/>
        <v>0</v>
      </c>
      <c r="DY27" s="45">
        <f t="shared" si="52"/>
        <v>0</v>
      </c>
      <c r="DZ27" s="45">
        <f t="shared" si="53"/>
        <v>0</v>
      </c>
    </row>
    <row r="28" spans="1:130" x14ac:dyDescent="0.25">
      <c r="A28" s="46" t="s">
        <v>53</v>
      </c>
      <c r="B28" s="47">
        <f t="shared" si="54"/>
        <v>0</v>
      </c>
      <c r="C28" s="48">
        <f t="shared" si="54"/>
        <v>0</v>
      </c>
      <c r="D28" s="37"/>
      <c r="E28" s="38"/>
      <c r="F28" s="39"/>
      <c r="G28" s="38"/>
      <c r="H28" s="39"/>
      <c r="I28" s="42"/>
      <c r="J28" s="37"/>
      <c r="K28" s="37"/>
      <c r="L28" s="39"/>
      <c r="M28" s="42"/>
      <c r="N28" s="37"/>
      <c r="O28" s="38"/>
      <c r="P28" s="344"/>
      <c r="Q28" s="345"/>
      <c r="R28" s="344"/>
      <c r="S28" s="345"/>
      <c r="T28" s="344"/>
      <c r="U28" s="345"/>
      <c r="V28" s="344"/>
      <c r="W28" s="345"/>
      <c r="X28" s="344"/>
      <c r="Y28" s="345"/>
      <c r="Z28" s="344"/>
      <c r="AA28" s="345"/>
      <c r="AB28" s="344"/>
      <c r="AC28" s="345"/>
      <c r="AD28" s="344"/>
      <c r="AE28" s="345"/>
      <c r="AF28" s="344"/>
      <c r="AG28" s="345"/>
      <c r="AH28" s="344"/>
      <c r="AI28" s="345"/>
      <c r="AJ28" s="39"/>
      <c r="AK28" s="38"/>
      <c r="AL28" s="39"/>
      <c r="AM28" s="38"/>
      <c r="AN28" s="39"/>
      <c r="AO28" s="38"/>
      <c r="AP28" s="39"/>
      <c r="AQ28" s="40"/>
      <c r="AR28" s="37"/>
      <c r="AS28" s="40"/>
      <c r="AT28" s="37"/>
      <c r="AU28" s="38"/>
      <c r="AV28" s="39"/>
      <c r="AW28" s="42"/>
      <c r="AX28" s="43" t="str">
        <f t="shared" si="7"/>
        <v/>
      </c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10"/>
      <c r="BJ28" s="10"/>
      <c r="BK28" s="10"/>
      <c r="BL28" s="10"/>
      <c r="BU28" s="10"/>
      <c r="BW28" s="11"/>
      <c r="CA28" s="44" t="str">
        <f t="shared" si="8"/>
        <v/>
      </c>
      <c r="CB28" s="44" t="str">
        <f t="shared" si="9"/>
        <v/>
      </c>
      <c r="CC28" s="44" t="str">
        <f t="shared" si="10"/>
        <v/>
      </c>
      <c r="CD28" s="44" t="str">
        <f t="shared" si="11"/>
        <v/>
      </c>
      <c r="CE28" s="44" t="str">
        <f t="shared" si="12"/>
        <v/>
      </c>
      <c r="CF28" s="44" t="str">
        <f t="shared" si="13"/>
        <v/>
      </c>
      <c r="CG28" s="44" t="str">
        <f t="shared" si="14"/>
        <v/>
      </c>
      <c r="CH28" s="44" t="str">
        <f t="shared" si="15"/>
        <v/>
      </c>
      <c r="CI28" s="44" t="str">
        <f t="shared" si="16"/>
        <v/>
      </c>
      <c r="CJ28" s="44" t="str">
        <f t="shared" si="17"/>
        <v/>
      </c>
      <c r="CK28" s="44" t="str">
        <f t="shared" si="18"/>
        <v/>
      </c>
      <c r="CL28" s="44" t="str">
        <f t="shared" si="19"/>
        <v/>
      </c>
      <c r="CM28" s="44" t="str">
        <f t="shared" si="20"/>
        <v/>
      </c>
      <c r="CN28" s="44" t="str">
        <f t="shared" si="21"/>
        <v/>
      </c>
      <c r="CO28" s="44" t="str">
        <f t="shared" si="22"/>
        <v/>
      </c>
      <c r="CP28" s="44" t="str">
        <f t="shared" si="23"/>
        <v/>
      </c>
      <c r="CQ28" s="44" t="str">
        <f t="shared" si="24"/>
        <v/>
      </c>
      <c r="CR28" s="44" t="str">
        <f t="shared" si="25"/>
        <v/>
      </c>
      <c r="CS28" s="44" t="str">
        <f t="shared" si="26"/>
        <v/>
      </c>
      <c r="CT28" s="44" t="str">
        <f t="shared" si="27"/>
        <v/>
      </c>
      <c r="CU28" s="44" t="str">
        <f t="shared" si="28"/>
        <v/>
      </c>
      <c r="CV28" s="44" t="str">
        <f t="shared" si="29"/>
        <v/>
      </c>
      <c r="CW28" s="44" t="str">
        <f t="shared" si="30"/>
        <v/>
      </c>
      <c r="CX28" s="44" t="str">
        <f t="shared" si="31"/>
        <v/>
      </c>
      <c r="CY28" s="44" t="str">
        <f t="shared" si="32"/>
        <v/>
      </c>
      <c r="CZ28" s="44" t="str">
        <f t="shared" si="1"/>
        <v/>
      </c>
      <c r="DA28" s="45">
        <f t="shared" si="2"/>
        <v>0</v>
      </c>
      <c r="DB28" s="45">
        <f t="shared" si="3"/>
        <v>0</v>
      </c>
      <c r="DC28" s="45">
        <f t="shared" si="4"/>
        <v>0</v>
      </c>
      <c r="DD28" s="45">
        <f t="shared" si="5"/>
        <v>0</v>
      </c>
      <c r="DE28" s="45">
        <f t="shared" si="6"/>
        <v>0</v>
      </c>
      <c r="DF28" s="45">
        <f t="shared" si="33"/>
        <v>0</v>
      </c>
      <c r="DG28" s="45">
        <f t="shared" si="34"/>
        <v>0</v>
      </c>
      <c r="DH28" s="45">
        <f t="shared" si="35"/>
        <v>0</v>
      </c>
      <c r="DI28" s="45">
        <f t="shared" si="36"/>
        <v>0</v>
      </c>
      <c r="DJ28" s="45">
        <f t="shared" si="37"/>
        <v>0</v>
      </c>
      <c r="DK28" s="45">
        <f t="shared" si="38"/>
        <v>0</v>
      </c>
      <c r="DL28" s="45">
        <f t="shared" si="39"/>
        <v>0</v>
      </c>
      <c r="DM28" s="45">
        <f t="shared" si="40"/>
        <v>0</v>
      </c>
      <c r="DN28" s="45">
        <f t="shared" si="41"/>
        <v>0</v>
      </c>
      <c r="DO28" s="45">
        <f t="shared" si="42"/>
        <v>0</v>
      </c>
      <c r="DP28" s="45">
        <f t="shared" si="43"/>
        <v>0</v>
      </c>
      <c r="DQ28" s="45">
        <f t="shared" si="44"/>
        <v>0</v>
      </c>
      <c r="DR28" s="45">
        <f t="shared" si="45"/>
        <v>0</v>
      </c>
      <c r="DS28" s="45">
        <f t="shared" si="46"/>
        <v>0</v>
      </c>
      <c r="DT28" s="45">
        <f t="shared" si="47"/>
        <v>0</v>
      </c>
      <c r="DU28" s="45">
        <f t="shared" si="48"/>
        <v>0</v>
      </c>
      <c r="DV28" s="45">
        <f t="shared" si="49"/>
        <v>0</v>
      </c>
      <c r="DW28" s="45">
        <f t="shared" si="50"/>
        <v>0</v>
      </c>
      <c r="DX28" s="45">
        <f t="shared" si="51"/>
        <v>0</v>
      </c>
      <c r="DY28" s="45">
        <f t="shared" si="52"/>
        <v>0</v>
      </c>
      <c r="DZ28" s="45">
        <f t="shared" si="53"/>
        <v>0</v>
      </c>
    </row>
    <row r="29" spans="1:130" x14ac:dyDescent="0.25">
      <c r="A29" s="55" t="s">
        <v>54</v>
      </c>
      <c r="B29" s="323">
        <f t="shared" si="54"/>
        <v>3</v>
      </c>
      <c r="C29" s="57">
        <f t="shared" si="54"/>
        <v>0</v>
      </c>
      <c r="D29" s="58"/>
      <c r="E29" s="59"/>
      <c r="F29" s="60"/>
      <c r="G29" s="59"/>
      <c r="H29" s="60"/>
      <c r="I29" s="61"/>
      <c r="J29" s="58"/>
      <c r="K29" s="58"/>
      <c r="L29" s="60"/>
      <c r="M29" s="61"/>
      <c r="N29" s="58"/>
      <c r="O29" s="59"/>
      <c r="P29" s="346">
        <v>0</v>
      </c>
      <c r="Q29" s="347">
        <v>0</v>
      </c>
      <c r="R29" s="346">
        <v>0</v>
      </c>
      <c r="S29" s="347">
        <v>0</v>
      </c>
      <c r="T29" s="346">
        <v>2</v>
      </c>
      <c r="U29" s="347">
        <v>0</v>
      </c>
      <c r="V29" s="346">
        <v>0</v>
      </c>
      <c r="W29" s="347">
        <v>0</v>
      </c>
      <c r="X29" s="346">
        <v>1</v>
      </c>
      <c r="Y29" s="347">
        <v>0</v>
      </c>
      <c r="Z29" s="346">
        <v>0</v>
      </c>
      <c r="AA29" s="347">
        <v>0</v>
      </c>
      <c r="AB29" s="346">
        <v>0</v>
      </c>
      <c r="AC29" s="347">
        <v>0</v>
      </c>
      <c r="AD29" s="346">
        <v>0</v>
      </c>
      <c r="AE29" s="347">
        <v>0</v>
      </c>
      <c r="AF29" s="346">
        <v>0</v>
      </c>
      <c r="AG29" s="347">
        <v>0</v>
      </c>
      <c r="AH29" s="346">
        <v>0</v>
      </c>
      <c r="AI29" s="347">
        <v>0</v>
      </c>
      <c r="AJ29" s="60"/>
      <c r="AK29" s="59"/>
      <c r="AL29" s="60"/>
      <c r="AM29" s="59"/>
      <c r="AN29" s="60"/>
      <c r="AO29" s="59"/>
      <c r="AP29" s="60"/>
      <c r="AQ29" s="62"/>
      <c r="AR29" s="58">
        <v>0</v>
      </c>
      <c r="AS29" s="62">
        <v>3</v>
      </c>
      <c r="AT29" s="58">
        <v>0</v>
      </c>
      <c r="AU29" s="59">
        <v>0</v>
      </c>
      <c r="AV29" s="60">
        <v>0</v>
      </c>
      <c r="AW29" s="61">
        <v>0</v>
      </c>
      <c r="AX29" s="43" t="str">
        <f t="shared" si="7"/>
        <v/>
      </c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10"/>
      <c r="BJ29" s="10"/>
      <c r="BK29" s="10"/>
      <c r="BL29" s="10"/>
      <c r="BU29" s="10"/>
      <c r="BW29" s="11"/>
      <c r="CA29" s="44" t="str">
        <f t="shared" si="8"/>
        <v/>
      </c>
      <c r="CB29" s="44" t="str">
        <f t="shared" si="9"/>
        <v/>
      </c>
      <c r="CC29" s="44" t="str">
        <f t="shared" si="10"/>
        <v/>
      </c>
      <c r="CD29" s="44" t="str">
        <f t="shared" si="11"/>
        <v/>
      </c>
      <c r="CE29" s="44" t="str">
        <f t="shared" si="12"/>
        <v/>
      </c>
      <c r="CF29" s="44" t="str">
        <f t="shared" si="13"/>
        <v/>
      </c>
      <c r="CG29" s="44" t="str">
        <f t="shared" si="14"/>
        <v/>
      </c>
      <c r="CH29" s="44" t="str">
        <f t="shared" si="15"/>
        <v/>
      </c>
      <c r="CI29" s="44" t="str">
        <f t="shared" si="16"/>
        <v/>
      </c>
      <c r="CJ29" s="44" t="str">
        <f t="shared" si="17"/>
        <v/>
      </c>
      <c r="CK29" s="44" t="str">
        <f t="shared" si="18"/>
        <v/>
      </c>
      <c r="CL29" s="44" t="str">
        <f t="shared" si="19"/>
        <v/>
      </c>
      <c r="CM29" s="44" t="str">
        <f t="shared" si="20"/>
        <v/>
      </c>
      <c r="CN29" s="44" t="str">
        <f t="shared" si="21"/>
        <v/>
      </c>
      <c r="CO29" s="44" t="str">
        <f t="shared" si="22"/>
        <v/>
      </c>
      <c r="CP29" s="44" t="str">
        <f t="shared" si="23"/>
        <v/>
      </c>
      <c r="CQ29" s="44" t="str">
        <f t="shared" si="24"/>
        <v/>
      </c>
      <c r="CR29" s="44" t="str">
        <f t="shared" si="25"/>
        <v/>
      </c>
      <c r="CS29" s="44" t="str">
        <f t="shared" si="26"/>
        <v/>
      </c>
      <c r="CT29" s="44" t="str">
        <f t="shared" si="27"/>
        <v/>
      </c>
      <c r="CU29" s="44" t="str">
        <f t="shared" si="28"/>
        <v/>
      </c>
      <c r="CV29" s="44" t="str">
        <f t="shared" si="29"/>
        <v/>
      </c>
      <c r="CW29" s="44" t="str">
        <f t="shared" si="30"/>
        <v/>
      </c>
      <c r="CX29" s="44" t="str">
        <f t="shared" si="31"/>
        <v/>
      </c>
      <c r="CY29" s="44" t="str">
        <f t="shared" si="32"/>
        <v/>
      </c>
      <c r="CZ29" s="44" t="str">
        <f t="shared" si="1"/>
        <v/>
      </c>
      <c r="DA29" s="45">
        <f t="shared" si="2"/>
        <v>0</v>
      </c>
      <c r="DB29" s="45">
        <f t="shared" si="3"/>
        <v>0</v>
      </c>
      <c r="DC29" s="45">
        <f t="shared" si="4"/>
        <v>0</v>
      </c>
      <c r="DD29" s="45">
        <f t="shared" si="5"/>
        <v>0</v>
      </c>
      <c r="DE29" s="45">
        <f t="shared" si="6"/>
        <v>0</v>
      </c>
      <c r="DF29" s="45">
        <f t="shared" si="33"/>
        <v>0</v>
      </c>
      <c r="DG29" s="45">
        <f t="shared" si="34"/>
        <v>0</v>
      </c>
      <c r="DH29" s="45">
        <f t="shared" si="35"/>
        <v>0</v>
      </c>
      <c r="DI29" s="45">
        <f t="shared" si="36"/>
        <v>0</v>
      </c>
      <c r="DJ29" s="45">
        <f t="shared" si="37"/>
        <v>0</v>
      </c>
      <c r="DK29" s="45">
        <f t="shared" si="38"/>
        <v>0</v>
      </c>
      <c r="DL29" s="45">
        <f t="shared" si="39"/>
        <v>0</v>
      </c>
      <c r="DM29" s="45">
        <f t="shared" si="40"/>
        <v>0</v>
      </c>
      <c r="DN29" s="45">
        <f t="shared" si="41"/>
        <v>0</v>
      </c>
      <c r="DO29" s="45">
        <f t="shared" si="42"/>
        <v>0</v>
      </c>
      <c r="DP29" s="45">
        <f t="shared" si="43"/>
        <v>0</v>
      </c>
      <c r="DQ29" s="45">
        <f t="shared" si="44"/>
        <v>0</v>
      </c>
      <c r="DR29" s="45">
        <f t="shared" si="45"/>
        <v>0</v>
      </c>
      <c r="DS29" s="45">
        <f t="shared" si="46"/>
        <v>0</v>
      </c>
      <c r="DT29" s="45">
        <f t="shared" si="47"/>
        <v>0</v>
      </c>
      <c r="DU29" s="45">
        <f t="shared" si="48"/>
        <v>0</v>
      </c>
      <c r="DV29" s="45">
        <f t="shared" si="49"/>
        <v>0</v>
      </c>
      <c r="DW29" s="45">
        <f t="shared" si="50"/>
        <v>0</v>
      </c>
      <c r="DX29" s="45">
        <f t="shared" si="51"/>
        <v>0</v>
      </c>
      <c r="DY29" s="45">
        <f t="shared" si="52"/>
        <v>0</v>
      </c>
      <c r="DZ29" s="45">
        <f t="shared" si="53"/>
        <v>0</v>
      </c>
    </row>
    <row r="30" spans="1:130" x14ac:dyDescent="0.25">
      <c r="A30" s="63" t="s">
        <v>55</v>
      </c>
      <c r="B30" s="15"/>
      <c r="C30" s="15"/>
      <c r="D30" s="15"/>
      <c r="E30" s="15"/>
      <c r="F30" s="15"/>
      <c r="G30" s="15"/>
      <c r="H30" s="16"/>
      <c r="I30" s="16"/>
      <c r="J30" s="17"/>
      <c r="K30" s="17"/>
      <c r="L30" s="17"/>
      <c r="M30" s="17"/>
      <c r="N30" s="17"/>
      <c r="O30" s="17"/>
      <c r="P30" s="17"/>
      <c r="Q30" s="8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T30" s="14"/>
      <c r="BU30" s="14"/>
      <c r="BV30" s="11"/>
      <c r="BW30" s="11"/>
    </row>
    <row r="31" spans="1:130" ht="15" customHeight="1" x14ac:dyDescent="0.25">
      <c r="A31" s="475" t="s">
        <v>4</v>
      </c>
      <c r="B31" s="478" t="s">
        <v>5</v>
      </c>
      <c r="C31" s="479"/>
      <c r="D31" s="482" t="s">
        <v>6</v>
      </c>
      <c r="E31" s="483"/>
      <c r="F31" s="483"/>
      <c r="G31" s="483"/>
      <c r="H31" s="483"/>
      <c r="I31" s="483"/>
      <c r="J31" s="483"/>
      <c r="K31" s="483"/>
      <c r="L31" s="483"/>
      <c r="M31" s="483"/>
      <c r="N31" s="483"/>
      <c r="O31" s="483"/>
      <c r="P31" s="483"/>
      <c r="Q31" s="483"/>
      <c r="R31" s="483"/>
      <c r="S31" s="483"/>
      <c r="T31" s="483"/>
      <c r="U31" s="483"/>
      <c r="V31" s="483"/>
      <c r="W31" s="483"/>
      <c r="X31" s="483"/>
      <c r="Y31" s="483"/>
      <c r="Z31" s="483"/>
      <c r="AA31" s="483"/>
      <c r="AB31" s="483"/>
      <c r="AC31" s="483"/>
      <c r="AD31" s="483"/>
      <c r="AE31" s="483"/>
      <c r="AF31" s="483"/>
      <c r="AG31" s="483"/>
      <c r="AH31" s="483"/>
      <c r="AI31" s="483"/>
      <c r="AJ31" s="483"/>
      <c r="AK31" s="483"/>
      <c r="AL31" s="483"/>
      <c r="AM31" s="483"/>
      <c r="AN31" s="483"/>
      <c r="AO31" s="483"/>
      <c r="AP31" s="483"/>
      <c r="AQ31" s="484"/>
      <c r="AR31" s="485" t="s">
        <v>7</v>
      </c>
      <c r="AS31" s="486"/>
      <c r="AT31" s="487" t="s">
        <v>8</v>
      </c>
      <c r="AU31" s="488"/>
      <c r="AV31" s="493" t="s">
        <v>9</v>
      </c>
      <c r="AW31" s="496" t="s">
        <v>10</v>
      </c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U31" s="10"/>
      <c r="BV31" s="11"/>
      <c r="BW31" s="11"/>
    </row>
    <row r="32" spans="1:130" ht="15" customHeight="1" x14ac:dyDescent="0.25">
      <c r="A32" s="476"/>
      <c r="B32" s="480"/>
      <c r="C32" s="481"/>
      <c r="D32" s="491" t="s">
        <v>11</v>
      </c>
      <c r="E32" s="485"/>
      <c r="F32" s="491" t="s">
        <v>12</v>
      </c>
      <c r="G32" s="485"/>
      <c r="H32" s="491" t="s">
        <v>13</v>
      </c>
      <c r="I32" s="492"/>
      <c r="J32" s="485" t="s">
        <v>14</v>
      </c>
      <c r="K32" s="485"/>
      <c r="L32" s="491" t="s">
        <v>15</v>
      </c>
      <c r="M32" s="485"/>
      <c r="N32" s="491" t="s">
        <v>16</v>
      </c>
      <c r="O32" s="485"/>
      <c r="P32" s="491" t="s">
        <v>17</v>
      </c>
      <c r="Q32" s="485"/>
      <c r="R32" s="491" t="s">
        <v>18</v>
      </c>
      <c r="S32" s="485"/>
      <c r="T32" s="491" t="s">
        <v>19</v>
      </c>
      <c r="U32" s="492"/>
      <c r="V32" s="491" t="s">
        <v>20</v>
      </c>
      <c r="W32" s="492"/>
      <c r="X32" s="491" t="s">
        <v>21</v>
      </c>
      <c r="Y32" s="492"/>
      <c r="Z32" s="491" t="s">
        <v>22</v>
      </c>
      <c r="AA32" s="492"/>
      <c r="AB32" s="491" t="s">
        <v>23</v>
      </c>
      <c r="AC32" s="492"/>
      <c r="AD32" s="491" t="s">
        <v>24</v>
      </c>
      <c r="AE32" s="492"/>
      <c r="AF32" s="491" t="s">
        <v>25</v>
      </c>
      <c r="AG32" s="492"/>
      <c r="AH32" s="491" t="s">
        <v>26</v>
      </c>
      <c r="AI32" s="492"/>
      <c r="AJ32" s="491" t="s">
        <v>27</v>
      </c>
      <c r="AK32" s="492"/>
      <c r="AL32" s="491" t="s">
        <v>28</v>
      </c>
      <c r="AM32" s="492"/>
      <c r="AN32" s="491" t="s">
        <v>29</v>
      </c>
      <c r="AO32" s="492"/>
      <c r="AP32" s="491" t="s">
        <v>30</v>
      </c>
      <c r="AQ32" s="486"/>
      <c r="AR32" s="499" t="s">
        <v>31</v>
      </c>
      <c r="AS32" s="501" t="s">
        <v>32</v>
      </c>
      <c r="AT32" s="489"/>
      <c r="AU32" s="490"/>
      <c r="AV32" s="494"/>
      <c r="AW32" s="497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U32" s="10"/>
      <c r="BV32" s="11"/>
      <c r="BW32" s="11"/>
    </row>
    <row r="33" spans="1:130" x14ac:dyDescent="0.25">
      <c r="A33" s="477"/>
      <c r="B33" s="24" t="s">
        <v>33</v>
      </c>
      <c r="C33" s="64" t="s">
        <v>34</v>
      </c>
      <c r="D33" s="18" t="s">
        <v>33</v>
      </c>
      <c r="E33" s="25" t="s">
        <v>34</v>
      </c>
      <c r="F33" s="18" t="s">
        <v>33</v>
      </c>
      <c r="G33" s="25" t="s">
        <v>34</v>
      </c>
      <c r="H33" s="18" t="s">
        <v>33</v>
      </c>
      <c r="I33" s="64" t="s">
        <v>34</v>
      </c>
      <c r="J33" s="24" t="s">
        <v>33</v>
      </c>
      <c r="K33" s="25" t="s">
        <v>34</v>
      </c>
      <c r="L33" s="18" t="s">
        <v>33</v>
      </c>
      <c r="M33" s="25" t="s">
        <v>34</v>
      </c>
      <c r="N33" s="18" t="s">
        <v>33</v>
      </c>
      <c r="O33" s="25" t="s">
        <v>34</v>
      </c>
      <c r="P33" s="18" t="s">
        <v>33</v>
      </c>
      <c r="Q33" s="25" t="s">
        <v>34</v>
      </c>
      <c r="R33" s="18" t="s">
        <v>33</v>
      </c>
      <c r="S33" s="25" t="s">
        <v>34</v>
      </c>
      <c r="T33" s="18" t="s">
        <v>33</v>
      </c>
      <c r="U33" s="25" t="s">
        <v>34</v>
      </c>
      <c r="V33" s="18" t="s">
        <v>33</v>
      </c>
      <c r="W33" s="25" t="s">
        <v>34</v>
      </c>
      <c r="X33" s="18" t="s">
        <v>33</v>
      </c>
      <c r="Y33" s="25" t="s">
        <v>34</v>
      </c>
      <c r="Z33" s="18" t="s">
        <v>33</v>
      </c>
      <c r="AA33" s="25" t="s">
        <v>34</v>
      </c>
      <c r="AB33" s="18" t="s">
        <v>33</v>
      </c>
      <c r="AC33" s="25" t="s">
        <v>34</v>
      </c>
      <c r="AD33" s="18" t="s">
        <v>33</v>
      </c>
      <c r="AE33" s="25" t="s">
        <v>34</v>
      </c>
      <c r="AF33" s="18" t="s">
        <v>33</v>
      </c>
      <c r="AG33" s="25" t="s">
        <v>34</v>
      </c>
      <c r="AH33" s="18" t="s">
        <v>33</v>
      </c>
      <c r="AI33" s="25" t="s">
        <v>34</v>
      </c>
      <c r="AJ33" s="18" t="s">
        <v>33</v>
      </c>
      <c r="AK33" s="25" t="s">
        <v>34</v>
      </c>
      <c r="AL33" s="18" t="s">
        <v>33</v>
      </c>
      <c r="AM33" s="25" t="s">
        <v>34</v>
      </c>
      <c r="AN33" s="18" t="s">
        <v>33</v>
      </c>
      <c r="AO33" s="25" t="s">
        <v>34</v>
      </c>
      <c r="AP33" s="18" t="s">
        <v>33</v>
      </c>
      <c r="AQ33" s="26" t="s">
        <v>34</v>
      </c>
      <c r="AR33" s="500"/>
      <c r="AS33" s="502"/>
      <c r="AT33" s="317" t="s">
        <v>35</v>
      </c>
      <c r="AU33" s="311" t="s">
        <v>36</v>
      </c>
      <c r="AV33" s="495"/>
      <c r="AW33" s="498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U33" s="10"/>
      <c r="BV33" s="11"/>
      <c r="BW33" s="11"/>
    </row>
    <row r="34" spans="1:130" x14ac:dyDescent="0.25">
      <c r="A34" s="65" t="s">
        <v>37</v>
      </c>
      <c r="B34" s="31">
        <f t="shared" ref="B34:C41" si="55">+N34+P34+R34+T34+V34+X34+Z34+AB34+AD34+AF34+AH34+AJ34+AL34+AN34+AP34</f>
        <v>0</v>
      </c>
      <c r="C34" s="32">
        <f t="shared" si="55"/>
        <v>0</v>
      </c>
      <c r="D34" s="33"/>
      <c r="E34" s="34"/>
      <c r="F34" s="35"/>
      <c r="G34" s="34"/>
      <c r="H34" s="35"/>
      <c r="I34" s="34"/>
      <c r="J34" s="35"/>
      <c r="K34" s="34"/>
      <c r="L34" s="35"/>
      <c r="M34" s="36"/>
      <c r="N34" s="37"/>
      <c r="O34" s="38"/>
      <c r="P34" s="39"/>
      <c r="Q34" s="38"/>
      <c r="R34" s="39"/>
      <c r="S34" s="38"/>
      <c r="T34" s="39"/>
      <c r="U34" s="38"/>
      <c r="V34" s="39"/>
      <c r="W34" s="38"/>
      <c r="X34" s="39"/>
      <c r="Y34" s="38"/>
      <c r="Z34" s="39"/>
      <c r="AA34" s="38"/>
      <c r="AB34" s="39"/>
      <c r="AC34" s="38"/>
      <c r="AD34" s="39"/>
      <c r="AE34" s="38"/>
      <c r="AF34" s="39"/>
      <c r="AG34" s="38"/>
      <c r="AH34" s="39"/>
      <c r="AI34" s="38"/>
      <c r="AJ34" s="39"/>
      <c r="AK34" s="38"/>
      <c r="AL34" s="39"/>
      <c r="AM34" s="38"/>
      <c r="AN34" s="39"/>
      <c r="AO34" s="38"/>
      <c r="AP34" s="39"/>
      <c r="AQ34" s="40"/>
      <c r="AR34" s="41"/>
      <c r="AS34" s="40"/>
      <c r="AT34" s="37"/>
      <c r="AU34" s="38"/>
      <c r="AV34" s="39"/>
      <c r="AW34" s="42"/>
      <c r="AX34" s="43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10"/>
      <c r="BJ34" s="10"/>
      <c r="BK34" s="10"/>
      <c r="BL34" s="10"/>
      <c r="BU34" s="11"/>
      <c r="BV34" s="11"/>
      <c r="BW34" s="11"/>
      <c r="CA34" s="44" t="str">
        <f t="shared" ref="CA34:CA51" si="57">IF(B34&lt;C34,"* El total de Reactivos NO DEBE ser superior al total de Procesados. ","")</f>
        <v/>
      </c>
      <c r="CB34" s="44" t="str">
        <f t="shared" ref="CB34:CB51" si="58">IF(B34&lt;&gt;(AR34+ AS34),"* La suma de las columnas Sexo DEBE SER IGUAL a los Procesados. ","")</f>
        <v/>
      </c>
      <c r="CC34" s="44" t="str">
        <f t="shared" ref="CC34:CC51" si="59">IF(B34&lt;(AT34+ AU34),"* La suma de las columna Trans NO DEBE ser superior al total de Procesados. ","")</f>
        <v/>
      </c>
      <c r="CD34" s="44" t="str">
        <f t="shared" ref="CD34:CD51" si="60">IF(B34&lt;AV34,"* La columna Pueblos Originarios NO DEBE ser superior al total de Procesados. ","")</f>
        <v/>
      </c>
      <c r="CE34" s="44" t="str">
        <f t="shared" ref="CE34:CE51" si="61">IF(B34&lt;AW34,"* La columna Migrantes NO DEBE ser superior al total de Procesados. ","")</f>
        <v/>
      </c>
      <c r="CF34" s="44" t="str">
        <f>IF(D34&lt;E34,CONCATENATE("* El total de procesados debe ser mayor o igual al total de Reactivos en el grupo de edad ",$D$32),"")</f>
        <v/>
      </c>
      <c r="CG34" s="44" t="str">
        <f>IF(F34&lt;G34,CONCATENATE("* El total de procesados debe ser mayor o igual al total de Reactivos en el grupo de edad ",$F$32),"")</f>
        <v/>
      </c>
      <c r="CH34" s="44" t="str">
        <f>IF(H34&lt;I34,CONCATENATE("* El total de procesados debe ser mayor o igual al total de Reactivos en el grupo de edad ",$H$32),"")</f>
        <v/>
      </c>
      <c r="CI34" s="44" t="str">
        <f>IF(J34&lt;K34,CONCATENATE("* El total de procesados debe ser mayor o igual al total de Reactivos en el grupo de edad ",$J$32),"")</f>
        <v/>
      </c>
      <c r="CJ34" s="44" t="str">
        <f>IF(L34&lt;M34,CONCATENATE("* El total de procesados debe ser mayor o igual al total de Reactivos en el grupo de edad ",$L$32),"")</f>
        <v/>
      </c>
      <c r="CK34" s="44" t="str">
        <f>IF(N34&lt;O34,CONCATENATE("* El total de procesados debe ser mayor o igual al total de Reactivos en el grupo de edad ",$N$32),"")</f>
        <v/>
      </c>
      <c r="CL34" s="44" t="str">
        <f>IF(P34&lt;Q34,CONCATENATE("* El total de procesados debe ser mayor o igual al total de Reactivos en el grupo de edad ",$P$32),"")</f>
        <v/>
      </c>
      <c r="CM34" s="44" t="str">
        <f>IF(R34&lt;S34,CONCATENATE("* El total de procesados debe ser mayor o igual al total de Reactivos en el grupo de edad ",$R$32),"")</f>
        <v/>
      </c>
      <c r="CN34" s="44" t="str">
        <f>IF(T34&lt;U34,CONCATENATE("* El total de procesados debe ser mayor o igual al total de Reactivos en el grupo de edad ",$T$32),"")</f>
        <v/>
      </c>
      <c r="CO34" s="44" t="str">
        <f>IF(V34&lt;W34,CONCATENATE("* El total de procesados debe ser mayor o igual al total de Reactivos en el grupo de edad ",$V$32),"")</f>
        <v/>
      </c>
      <c r="CP34" s="44" t="str">
        <f>IF(X34&lt;Y34,CONCATENATE("* El total de procesados debe ser mayor o igual al total de Reactivos en el grupo de edad ",$X$32),"")</f>
        <v/>
      </c>
      <c r="CQ34" s="44" t="str">
        <f>IF(Z34&lt;AA34,CONCATENATE("* El total de procesados debe ser mayor o igual al total de Reactivos en el grupo de edad ",$Z$32),"")</f>
        <v/>
      </c>
      <c r="CR34" s="44" t="str">
        <f>IF(AB34&lt;AC34,CONCATENATE("* El total de procesados debe ser mayor o igual al total de Reactivos en el grupo de edad ",$AB$32),"")</f>
        <v/>
      </c>
      <c r="CS34" s="44" t="str">
        <f>IF(AD34&lt;AE34,CONCATENATE("* El total de procesados debe ser mayor o igual al total de Reactivos en el grupo de edad ",$AD$32),"")</f>
        <v/>
      </c>
      <c r="CT34" s="44" t="str">
        <f>IF(AF34&lt;AG34,CONCATENATE("* El total de procesados debe ser mayor o igual al total de Reactivos en el grupo de edad ",$AF$32),"")</f>
        <v/>
      </c>
      <c r="CU34" s="44" t="str">
        <f>IF(AH34&lt;AI34,CONCATENATE("* El total de procesados debe ser mayor o igual al total de Reactivos en el grupo de edad ",$AH$32),"")</f>
        <v/>
      </c>
      <c r="CV34" s="44" t="str">
        <f>IF(AJ34&lt;AK34,CONCATENATE("* El total de procesados debe ser mayor o igual al total de Reactivos en el grupo de edad ",$AJ$32),"")</f>
        <v/>
      </c>
      <c r="CW34" s="44" t="str">
        <f>IF(AL34&lt;AM34,CONCATENATE("* El total de procesados debe ser mayor o igual al total de Reactivos en el grupo de edad ",$AL$32),"")</f>
        <v/>
      </c>
      <c r="CX34" s="44" t="str">
        <f>IF(AN34&lt;AO34,CONCATENATE("* El total de procesados debe ser mayor o igual al total de Reactivos en el grupo de edad ",$AN$32),"")</f>
        <v/>
      </c>
      <c r="CY34" s="44" t="str">
        <f>IF(AP34&lt;AQ34,CONCATENATE("* El total de procesados debe ser mayor o igual al total de Reactivos en el grupo de edad ",$AP$32),"")</f>
        <v/>
      </c>
      <c r="CZ34" s="44" t="str">
        <f>IF(AND(B34&lt;&gt;0,OR(AT34="",AU34="",AV34="",AW34="")),"* No olvide digitar la columna Trans y/o Pueblos Originarios y/o Migrantes (Digite Cero si no tiene). ","")</f>
        <v/>
      </c>
      <c r="DA34" s="45">
        <f>IF(B34&lt;   C34,1,0)</f>
        <v>0</v>
      </c>
      <c r="DB34" s="45">
        <f>IF(B34&lt;&gt; AR34+AS34,1,0)</f>
        <v>0</v>
      </c>
      <c r="DC34" s="45">
        <f>IF(B34&lt;  AT34+AU34,1,0)</f>
        <v>0</v>
      </c>
      <c r="DD34" s="45">
        <f>IF(B34&lt;  AV34,1,0)</f>
        <v>0</v>
      </c>
      <c r="DE34" s="45">
        <f>IF(B34&lt;  AW34,1,0)</f>
        <v>0</v>
      </c>
      <c r="DF34" s="45">
        <f t="shared" ref="DF34:DF51" si="62">IF(D34&lt;E34,1,0)</f>
        <v>0</v>
      </c>
      <c r="DG34" s="45">
        <f t="shared" ref="DG34:DG51" si="63">IF(F34&lt;G34,1,0)</f>
        <v>0</v>
      </c>
      <c r="DH34" s="45">
        <f t="shared" ref="DH34:DH51" si="64">IF(H34&lt;I34,1,0)</f>
        <v>0</v>
      </c>
      <c r="DI34" s="45">
        <f t="shared" ref="DI34:DI51" si="65">IF(J34&lt;K34,1,0)</f>
        <v>0</v>
      </c>
      <c r="DJ34" s="45">
        <f t="shared" ref="DJ34:DJ51" si="66">IF(L34&lt;M34,1,0)</f>
        <v>0</v>
      </c>
      <c r="DK34" s="45">
        <f t="shared" ref="DK34:DK51" si="67">IF(N34&lt;O34,1,0)</f>
        <v>0</v>
      </c>
      <c r="DL34" s="45">
        <f t="shared" ref="DL34:DL51" si="68">IF(P34&lt;Q34,1,0)</f>
        <v>0</v>
      </c>
      <c r="DM34" s="45">
        <f t="shared" ref="DM34:DM51" si="69">IF(R34&lt;S34,1,0)</f>
        <v>0</v>
      </c>
      <c r="DN34" s="45">
        <f t="shared" ref="DN34:DN51" si="70">IF(T34&lt;U34,1,0)</f>
        <v>0</v>
      </c>
      <c r="DO34" s="45">
        <f t="shared" ref="DO34:DO51" si="71">IF(V34&lt;W34,1,0)</f>
        <v>0</v>
      </c>
      <c r="DP34" s="45">
        <f t="shared" ref="DP34:DP51" si="72">IF(X34&lt;Y34,1,0)</f>
        <v>0</v>
      </c>
      <c r="DQ34" s="45">
        <f t="shared" ref="DQ34:DQ51" si="73">IF(Z34&lt;AA34,1,0)</f>
        <v>0</v>
      </c>
      <c r="DR34" s="45">
        <f t="shared" ref="DR34:DR51" si="74">IF(AB34&lt;AC34,1,0)</f>
        <v>0</v>
      </c>
      <c r="DS34" s="45">
        <f t="shared" ref="DS34:DS51" si="75">IF(AD34&lt;AE34,1,0)</f>
        <v>0</v>
      </c>
      <c r="DT34" s="45">
        <f t="shared" ref="DT34:DT51" si="76">IF(AF34&lt;AG34,1,0)</f>
        <v>0</v>
      </c>
      <c r="DU34" s="45">
        <f t="shared" ref="DU34:DU51" si="77">IF(AH34&lt;AI34,1,0)</f>
        <v>0</v>
      </c>
      <c r="DV34" s="45">
        <f t="shared" ref="DV34:DV51" si="78">IF(AJ34&lt;AK34,1,0)</f>
        <v>0</v>
      </c>
      <c r="DW34" s="45">
        <f t="shared" ref="DW34:DW51" si="79">IF(AL34&lt;AM34,1,0)</f>
        <v>0</v>
      </c>
      <c r="DX34" s="45">
        <f t="shared" ref="DX34:DX51" si="80">IF(AN34&lt;AO34,1,0)</f>
        <v>0</v>
      </c>
      <c r="DY34" s="45">
        <f t="shared" ref="DY34:DY51" si="81">IF(AP34&lt;AQ34,1,0)</f>
        <v>0</v>
      </c>
      <c r="DZ34" s="45">
        <f t="shared" ref="DZ34:DZ51" si="82">IF(AND(B34&lt;&gt;0,OR(AT34="",AU34="",AV34="",AW34="")),1,0)</f>
        <v>0</v>
      </c>
    </row>
    <row r="35" spans="1:130" x14ac:dyDescent="0.25">
      <c r="A35" s="66" t="s">
        <v>38</v>
      </c>
      <c r="B35" s="47">
        <f t="shared" si="55"/>
        <v>0</v>
      </c>
      <c r="C35" s="48">
        <f t="shared" si="55"/>
        <v>0</v>
      </c>
      <c r="D35" s="33"/>
      <c r="E35" s="34"/>
      <c r="F35" s="35"/>
      <c r="G35" s="34"/>
      <c r="H35" s="35"/>
      <c r="I35" s="34"/>
      <c r="J35" s="35"/>
      <c r="K35" s="34"/>
      <c r="L35" s="35"/>
      <c r="M35" s="36"/>
      <c r="N35" s="37"/>
      <c r="O35" s="38"/>
      <c r="P35" s="39"/>
      <c r="Q35" s="38"/>
      <c r="R35" s="39"/>
      <c r="S35" s="38"/>
      <c r="T35" s="39"/>
      <c r="U35" s="38"/>
      <c r="V35" s="39"/>
      <c r="W35" s="38"/>
      <c r="X35" s="39"/>
      <c r="Y35" s="38"/>
      <c r="Z35" s="39"/>
      <c r="AA35" s="38"/>
      <c r="AB35" s="39"/>
      <c r="AC35" s="38"/>
      <c r="AD35" s="39"/>
      <c r="AE35" s="38"/>
      <c r="AF35" s="39"/>
      <c r="AG35" s="38"/>
      <c r="AH35" s="39"/>
      <c r="AI35" s="38"/>
      <c r="AJ35" s="39"/>
      <c r="AK35" s="38"/>
      <c r="AL35" s="39"/>
      <c r="AM35" s="38"/>
      <c r="AN35" s="39"/>
      <c r="AO35" s="38"/>
      <c r="AP35" s="39"/>
      <c r="AQ35" s="40"/>
      <c r="AR35" s="41"/>
      <c r="AS35" s="40"/>
      <c r="AT35" s="37"/>
      <c r="AU35" s="38"/>
      <c r="AV35" s="39"/>
      <c r="AW35" s="42"/>
      <c r="AX35" s="43" t="str">
        <f t="shared" si="56"/>
        <v/>
      </c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10"/>
      <c r="BJ35" s="10"/>
      <c r="BK35" s="10"/>
      <c r="BL35" s="10"/>
      <c r="BU35" s="11"/>
      <c r="BV35" s="11"/>
      <c r="BW35" s="11"/>
      <c r="CA35" s="44" t="str">
        <f t="shared" si="57"/>
        <v/>
      </c>
      <c r="CB35" s="44" t="str">
        <f t="shared" si="58"/>
        <v/>
      </c>
      <c r="CC35" s="44" t="str">
        <f t="shared" si="59"/>
        <v/>
      </c>
      <c r="CD35" s="44" t="str">
        <f t="shared" si="60"/>
        <v/>
      </c>
      <c r="CE35" s="44" t="str">
        <f t="shared" si="61"/>
        <v/>
      </c>
      <c r="CF35" s="44" t="str">
        <f t="shared" ref="CF35:CF51" si="83">IF(D35&lt;E35,CONCATENATE("* El total de procesados debe ser mayor o igual al total de Reactivos en el grupo de edad ",$D$32),"")</f>
        <v/>
      </c>
      <c r="CG35" s="44" t="str">
        <f t="shared" ref="CG35:CG51" si="84">IF(F35&lt;G35,CONCATENATE("* El total de procesados debe ser mayor o igual al total de Reactivos en el grupo de edad ",$F$32),"")</f>
        <v/>
      </c>
      <c r="CH35" s="44" t="str">
        <f t="shared" ref="CH35:CH51" si="85">IF(H35&lt;I35,CONCATENATE("* El total de procesados debe ser mayor o igual al total de Reactivos en el grupo de edad ",$H$32),"")</f>
        <v/>
      </c>
      <c r="CI35" s="44" t="str">
        <f t="shared" ref="CI35:CI51" si="86">IF(J35&lt;K35,CONCATENATE("* El total de procesados debe ser mayor o igual al total de Reactivos en el grupo de edad ",$J$32),"")</f>
        <v/>
      </c>
      <c r="CJ35" s="44" t="str">
        <f t="shared" ref="CJ35:CJ51" si="87">IF(L35&lt;M35,CONCATENATE("* El total de procesados debe ser mayor o igual al total de Reactivos en el grupo de edad ",$L$32),"")</f>
        <v/>
      </c>
      <c r="CK35" s="44" t="str">
        <f t="shared" ref="CK35:CK51" si="88">IF(N35&lt;O35,CONCATENATE("* El total de procesados debe ser mayor o igual al total de Reactivos en el grupo de edad ",$N$32),"")</f>
        <v/>
      </c>
      <c r="CL35" s="44" t="str">
        <f t="shared" ref="CL35:CL51" si="89">IF(P35&lt;Q35,CONCATENATE("* El total de procesados debe ser mayor o igual al total de Reactivos en el grupo de edad ",$P$32),"")</f>
        <v/>
      </c>
      <c r="CM35" s="44" t="str">
        <f t="shared" ref="CM35:CM51" si="90">IF(R35&lt;S35,CONCATENATE("* El total de procesados debe ser mayor o igual al total de Reactivos en el grupo de edad ",$R$32),"")</f>
        <v/>
      </c>
      <c r="CN35" s="44" t="str">
        <f t="shared" ref="CN35:CN51" si="91">IF(T35&lt;U35,CONCATENATE("* El total de procesados debe ser mayor o igual al total de Reactivos en el grupo de edad ",$T$32),"")</f>
        <v/>
      </c>
      <c r="CO35" s="44" t="str">
        <f t="shared" ref="CO35:CO51" si="92">IF(V35&lt;W35,CONCATENATE("* El total de procesados debe ser mayor o igual al total de Reactivos en el grupo de edad ",$V$32),"")</f>
        <v/>
      </c>
      <c r="CP35" s="44" t="str">
        <f t="shared" ref="CP35:CP51" si="93">IF(X35&lt;Y35,CONCATENATE("* El total de procesados debe ser mayor o igual al total de Reactivos en el grupo de edad ",$X$32),"")</f>
        <v/>
      </c>
      <c r="CQ35" s="44" t="str">
        <f t="shared" ref="CQ35:CQ51" si="94">IF(Z35&lt;AA35,CONCATENATE("* El total de procesados debe ser mayor o igual al total de Reactivos en el grupo de edad ",$Z$32),"")</f>
        <v/>
      </c>
      <c r="CR35" s="44" t="str">
        <f t="shared" ref="CR35:CR51" si="95">IF(AB35&lt;AC35,CONCATENATE("* El total de procesados debe ser mayor o igual al total de Reactivos en el grupo de edad ",$AB$32),"")</f>
        <v/>
      </c>
      <c r="CS35" s="44" t="str">
        <f t="shared" ref="CS35:CS51" si="96">IF(AD35&lt;AE35,CONCATENATE("* El total de procesados debe ser mayor o igual al total de Reactivos en el grupo de edad ",$AD$32),"")</f>
        <v/>
      </c>
      <c r="CT35" s="44" t="str">
        <f t="shared" ref="CT35:CT51" si="97">IF(AF35&lt;AG35,CONCATENATE("* El total de procesados debe ser mayor o igual al total de Reactivos en el grupo de edad ",$AF$32),"")</f>
        <v/>
      </c>
      <c r="CU35" s="44" t="str">
        <f t="shared" ref="CU35:CU51" si="98">IF(AH35&lt;AI35,CONCATENATE("* El total de procesados debe ser mayor o igual al total de Reactivos en el grupo de edad ",$AH$32),"")</f>
        <v/>
      </c>
      <c r="CV35" s="44" t="str">
        <f t="shared" ref="CV35:CV51" si="99">IF(AJ35&lt;AK35,CONCATENATE("* El total de procesados debe ser mayor o igual al total de Reactivos en el grupo de edad ",$AJ$32),"")</f>
        <v/>
      </c>
      <c r="CW35" s="44" t="str">
        <f t="shared" ref="CW35:CW51" si="100">IF(AL35&lt;AM35,CONCATENATE("* El total de procesados debe ser mayor o igual al total de Reactivos en el grupo de edad ",$AL$32),"")</f>
        <v/>
      </c>
      <c r="CX35" s="44" t="str">
        <f t="shared" ref="CX35:CX51" si="101">IF(AN35&lt;AO35,CONCATENATE("* El total de procesados debe ser mayor o igual al total de Reactivos en el grupo de edad ",$AN$32),"")</f>
        <v/>
      </c>
      <c r="CY35" s="44" t="str">
        <f t="shared" ref="CY35:CY51" si="102">IF(AP35&lt;AQ35,CONCATENATE("* El total de procesados debe ser mayor o igual al total de Reactivos en el grupo de edad ",$AP$32),"")</f>
        <v/>
      </c>
      <c r="CZ35" s="44" t="str">
        <f t="shared" ref="CZ35:CZ51" si="103">IF(AND(B35&lt;&gt;0,OR(AT35="",AU35="",AV35="",AW35="")),"* No olvide digitar la columna Trans y/o Pueblos Originarios y/o Migrantes (Digite Cero si no tiene). ","")</f>
        <v/>
      </c>
      <c r="DA35" s="45">
        <f t="shared" ref="DA35:DA51" si="104">IF(B35&lt;   C35,1,0)</f>
        <v>0</v>
      </c>
      <c r="DB35" s="45">
        <f t="shared" ref="DB35:DB51" si="105">IF(B35&lt;&gt; AR35+AS35,1,0)</f>
        <v>0</v>
      </c>
      <c r="DC35" s="45">
        <f t="shared" ref="DC35:DC51" si="106">IF(B35&lt;  AT35+AU35,1,0)</f>
        <v>0</v>
      </c>
      <c r="DD35" s="45">
        <f t="shared" ref="DD35:DD51" si="107">IF(B35&lt;  AV35,1,0)</f>
        <v>0</v>
      </c>
      <c r="DE35" s="45">
        <f t="shared" ref="DE35:DE51" si="108">IF(B35&lt;  AW35,1,0)</f>
        <v>0</v>
      </c>
      <c r="DF35" s="45">
        <f t="shared" si="62"/>
        <v>0</v>
      </c>
      <c r="DG35" s="45">
        <f t="shared" si="63"/>
        <v>0</v>
      </c>
      <c r="DH35" s="45">
        <f t="shared" si="64"/>
        <v>0</v>
      </c>
      <c r="DI35" s="45">
        <f t="shared" si="65"/>
        <v>0</v>
      </c>
      <c r="DJ35" s="45">
        <f t="shared" si="66"/>
        <v>0</v>
      </c>
      <c r="DK35" s="45">
        <f t="shared" si="67"/>
        <v>0</v>
      </c>
      <c r="DL35" s="45">
        <f t="shared" si="68"/>
        <v>0</v>
      </c>
      <c r="DM35" s="45">
        <f t="shared" si="69"/>
        <v>0</v>
      </c>
      <c r="DN35" s="45">
        <f t="shared" si="70"/>
        <v>0</v>
      </c>
      <c r="DO35" s="45">
        <f t="shared" si="71"/>
        <v>0</v>
      </c>
      <c r="DP35" s="45">
        <f t="shared" si="72"/>
        <v>0</v>
      </c>
      <c r="DQ35" s="45">
        <f t="shared" si="73"/>
        <v>0</v>
      </c>
      <c r="DR35" s="45">
        <f t="shared" si="74"/>
        <v>0</v>
      </c>
      <c r="DS35" s="45">
        <f t="shared" si="75"/>
        <v>0</v>
      </c>
      <c r="DT35" s="45">
        <f t="shared" si="76"/>
        <v>0</v>
      </c>
      <c r="DU35" s="45">
        <f t="shared" si="77"/>
        <v>0</v>
      </c>
      <c r="DV35" s="45">
        <f t="shared" si="78"/>
        <v>0</v>
      </c>
      <c r="DW35" s="45">
        <f t="shared" si="79"/>
        <v>0</v>
      </c>
      <c r="DX35" s="45">
        <f t="shared" si="80"/>
        <v>0</v>
      </c>
      <c r="DY35" s="45">
        <f t="shared" si="81"/>
        <v>0</v>
      </c>
      <c r="DZ35" s="45">
        <f t="shared" si="82"/>
        <v>0</v>
      </c>
    </row>
    <row r="36" spans="1:130" x14ac:dyDescent="0.25">
      <c r="A36" s="66" t="s">
        <v>39</v>
      </c>
      <c r="B36" s="47">
        <f t="shared" si="55"/>
        <v>0</v>
      </c>
      <c r="C36" s="48">
        <f t="shared" si="55"/>
        <v>0</v>
      </c>
      <c r="D36" s="33"/>
      <c r="E36" s="34"/>
      <c r="F36" s="35"/>
      <c r="G36" s="34"/>
      <c r="H36" s="35"/>
      <c r="I36" s="34"/>
      <c r="J36" s="35"/>
      <c r="K36" s="34"/>
      <c r="L36" s="35"/>
      <c r="M36" s="36"/>
      <c r="N36" s="37"/>
      <c r="O36" s="38"/>
      <c r="P36" s="39"/>
      <c r="Q36" s="38"/>
      <c r="R36" s="39"/>
      <c r="S36" s="38"/>
      <c r="T36" s="39"/>
      <c r="U36" s="38"/>
      <c r="V36" s="39"/>
      <c r="W36" s="38"/>
      <c r="X36" s="39"/>
      <c r="Y36" s="38"/>
      <c r="Z36" s="39"/>
      <c r="AA36" s="38"/>
      <c r="AB36" s="39"/>
      <c r="AC36" s="38"/>
      <c r="AD36" s="39"/>
      <c r="AE36" s="38"/>
      <c r="AF36" s="39"/>
      <c r="AG36" s="38"/>
      <c r="AH36" s="39"/>
      <c r="AI36" s="38"/>
      <c r="AJ36" s="39"/>
      <c r="AK36" s="38"/>
      <c r="AL36" s="39"/>
      <c r="AM36" s="38"/>
      <c r="AN36" s="39"/>
      <c r="AO36" s="38"/>
      <c r="AP36" s="39"/>
      <c r="AQ36" s="40"/>
      <c r="AR36" s="41"/>
      <c r="AS36" s="40"/>
      <c r="AT36" s="37"/>
      <c r="AU36" s="38"/>
      <c r="AV36" s="39"/>
      <c r="AW36" s="42"/>
      <c r="AX36" s="43" t="str">
        <f t="shared" si="56"/>
        <v/>
      </c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10"/>
      <c r="BJ36" s="10"/>
      <c r="BK36" s="10"/>
      <c r="BL36" s="10"/>
      <c r="BU36" s="11"/>
      <c r="BV36" s="11"/>
      <c r="BW36" s="11"/>
      <c r="CA36" s="44" t="str">
        <f t="shared" si="57"/>
        <v/>
      </c>
      <c r="CB36" s="44" t="str">
        <f t="shared" si="58"/>
        <v/>
      </c>
      <c r="CC36" s="44" t="str">
        <f t="shared" si="59"/>
        <v/>
      </c>
      <c r="CD36" s="44" t="str">
        <f t="shared" si="60"/>
        <v/>
      </c>
      <c r="CE36" s="44" t="str">
        <f t="shared" si="61"/>
        <v/>
      </c>
      <c r="CF36" s="44" t="str">
        <f t="shared" si="83"/>
        <v/>
      </c>
      <c r="CG36" s="44" t="str">
        <f t="shared" si="84"/>
        <v/>
      </c>
      <c r="CH36" s="44" t="str">
        <f t="shared" si="85"/>
        <v/>
      </c>
      <c r="CI36" s="44" t="str">
        <f t="shared" si="86"/>
        <v/>
      </c>
      <c r="CJ36" s="44" t="str">
        <f t="shared" si="87"/>
        <v/>
      </c>
      <c r="CK36" s="44" t="str">
        <f t="shared" si="88"/>
        <v/>
      </c>
      <c r="CL36" s="44" t="str">
        <f t="shared" si="89"/>
        <v/>
      </c>
      <c r="CM36" s="44" t="str">
        <f t="shared" si="90"/>
        <v/>
      </c>
      <c r="CN36" s="44" t="str">
        <f t="shared" si="91"/>
        <v/>
      </c>
      <c r="CO36" s="44" t="str">
        <f t="shared" si="92"/>
        <v/>
      </c>
      <c r="CP36" s="44" t="str">
        <f t="shared" si="93"/>
        <v/>
      </c>
      <c r="CQ36" s="44" t="str">
        <f t="shared" si="94"/>
        <v/>
      </c>
      <c r="CR36" s="44" t="str">
        <f t="shared" si="95"/>
        <v/>
      </c>
      <c r="CS36" s="44" t="str">
        <f t="shared" si="96"/>
        <v/>
      </c>
      <c r="CT36" s="44" t="str">
        <f t="shared" si="97"/>
        <v/>
      </c>
      <c r="CU36" s="44" t="str">
        <f t="shared" si="98"/>
        <v/>
      </c>
      <c r="CV36" s="44" t="str">
        <f t="shared" si="99"/>
        <v/>
      </c>
      <c r="CW36" s="44" t="str">
        <f t="shared" si="100"/>
        <v/>
      </c>
      <c r="CX36" s="44" t="str">
        <f t="shared" si="101"/>
        <v/>
      </c>
      <c r="CY36" s="44" t="str">
        <f t="shared" si="102"/>
        <v/>
      </c>
      <c r="CZ36" s="44" t="str">
        <f t="shared" si="103"/>
        <v/>
      </c>
      <c r="DA36" s="45">
        <f t="shared" si="104"/>
        <v>0</v>
      </c>
      <c r="DB36" s="45">
        <f t="shared" si="105"/>
        <v>0</v>
      </c>
      <c r="DC36" s="45">
        <f t="shared" si="106"/>
        <v>0</v>
      </c>
      <c r="DD36" s="45">
        <f t="shared" si="107"/>
        <v>0</v>
      </c>
      <c r="DE36" s="45">
        <f t="shared" si="108"/>
        <v>0</v>
      </c>
      <c r="DF36" s="45">
        <f t="shared" si="62"/>
        <v>0</v>
      </c>
      <c r="DG36" s="45">
        <f t="shared" si="63"/>
        <v>0</v>
      </c>
      <c r="DH36" s="45">
        <f t="shared" si="64"/>
        <v>0</v>
      </c>
      <c r="DI36" s="45">
        <f t="shared" si="65"/>
        <v>0</v>
      </c>
      <c r="DJ36" s="45">
        <f t="shared" si="66"/>
        <v>0</v>
      </c>
      <c r="DK36" s="45">
        <f t="shared" si="67"/>
        <v>0</v>
      </c>
      <c r="DL36" s="45">
        <f t="shared" si="68"/>
        <v>0</v>
      </c>
      <c r="DM36" s="45">
        <f t="shared" si="69"/>
        <v>0</v>
      </c>
      <c r="DN36" s="45">
        <f t="shared" si="70"/>
        <v>0</v>
      </c>
      <c r="DO36" s="45">
        <f t="shared" si="71"/>
        <v>0</v>
      </c>
      <c r="DP36" s="45">
        <f t="shared" si="72"/>
        <v>0</v>
      </c>
      <c r="DQ36" s="45">
        <f t="shared" si="73"/>
        <v>0</v>
      </c>
      <c r="DR36" s="45">
        <f t="shared" si="74"/>
        <v>0</v>
      </c>
      <c r="DS36" s="45">
        <f t="shared" si="75"/>
        <v>0</v>
      </c>
      <c r="DT36" s="45">
        <f t="shared" si="76"/>
        <v>0</v>
      </c>
      <c r="DU36" s="45">
        <f t="shared" si="77"/>
        <v>0</v>
      </c>
      <c r="DV36" s="45">
        <f t="shared" si="78"/>
        <v>0</v>
      </c>
      <c r="DW36" s="45">
        <f t="shared" si="79"/>
        <v>0</v>
      </c>
      <c r="DX36" s="45">
        <f t="shared" si="80"/>
        <v>0</v>
      </c>
      <c r="DY36" s="45">
        <f t="shared" si="81"/>
        <v>0</v>
      </c>
      <c r="DZ36" s="45">
        <f t="shared" si="82"/>
        <v>0</v>
      </c>
    </row>
    <row r="37" spans="1:130" x14ac:dyDescent="0.25">
      <c r="A37" s="66" t="s">
        <v>40</v>
      </c>
      <c r="B37" s="47">
        <f t="shared" si="55"/>
        <v>0</v>
      </c>
      <c r="C37" s="48">
        <f t="shared" si="55"/>
        <v>0</v>
      </c>
      <c r="D37" s="33"/>
      <c r="E37" s="34"/>
      <c r="F37" s="35"/>
      <c r="G37" s="34"/>
      <c r="H37" s="35"/>
      <c r="I37" s="34"/>
      <c r="J37" s="35"/>
      <c r="K37" s="34"/>
      <c r="L37" s="35"/>
      <c r="M37" s="36"/>
      <c r="N37" s="37"/>
      <c r="O37" s="38"/>
      <c r="P37" s="39"/>
      <c r="Q37" s="38"/>
      <c r="R37" s="39"/>
      <c r="S37" s="38"/>
      <c r="T37" s="39"/>
      <c r="U37" s="38"/>
      <c r="V37" s="39"/>
      <c r="W37" s="38"/>
      <c r="X37" s="39"/>
      <c r="Y37" s="38"/>
      <c r="Z37" s="39"/>
      <c r="AA37" s="38"/>
      <c r="AB37" s="39"/>
      <c r="AC37" s="38"/>
      <c r="AD37" s="39"/>
      <c r="AE37" s="38"/>
      <c r="AF37" s="39"/>
      <c r="AG37" s="38"/>
      <c r="AH37" s="39"/>
      <c r="AI37" s="38"/>
      <c r="AJ37" s="39"/>
      <c r="AK37" s="38"/>
      <c r="AL37" s="39"/>
      <c r="AM37" s="38"/>
      <c r="AN37" s="39"/>
      <c r="AO37" s="38"/>
      <c r="AP37" s="39"/>
      <c r="AQ37" s="40"/>
      <c r="AR37" s="41"/>
      <c r="AS37" s="40"/>
      <c r="AT37" s="37"/>
      <c r="AU37" s="38"/>
      <c r="AV37" s="39"/>
      <c r="AW37" s="42"/>
      <c r="AX37" s="43" t="str">
        <f t="shared" si="56"/>
        <v/>
      </c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10"/>
      <c r="BJ37" s="10"/>
      <c r="BK37" s="10"/>
      <c r="BL37" s="10"/>
      <c r="BU37" s="11"/>
      <c r="BV37" s="11"/>
      <c r="BW37" s="11"/>
      <c r="CA37" s="44" t="str">
        <f t="shared" si="57"/>
        <v/>
      </c>
      <c r="CB37" s="44" t="str">
        <f t="shared" si="58"/>
        <v/>
      </c>
      <c r="CC37" s="44" t="str">
        <f t="shared" si="59"/>
        <v/>
      </c>
      <c r="CD37" s="44" t="str">
        <f t="shared" si="60"/>
        <v/>
      </c>
      <c r="CE37" s="44" t="str">
        <f t="shared" si="61"/>
        <v/>
      </c>
      <c r="CF37" s="44" t="str">
        <f t="shared" si="83"/>
        <v/>
      </c>
      <c r="CG37" s="44" t="str">
        <f t="shared" si="84"/>
        <v/>
      </c>
      <c r="CH37" s="44" t="str">
        <f t="shared" si="85"/>
        <v/>
      </c>
      <c r="CI37" s="44" t="str">
        <f t="shared" si="86"/>
        <v/>
      </c>
      <c r="CJ37" s="44" t="str">
        <f t="shared" si="87"/>
        <v/>
      </c>
      <c r="CK37" s="44" t="str">
        <f t="shared" si="88"/>
        <v/>
      </c>
      <c r="CL37" s="44" t="str">
        <f t="shared" si="89"/>
        <v/>
      </c>
      <c r="CM37" s="44" t="str">
        <f t="shared" si="90"/>
        <v/>
      </c>
      <c r="CN37" s="44" t="str">
        <f t="shared" si="91"/>
        <v/>
      </c>
      <c r="CO37" s="44" t="str">
        <f t="shared" si="92"/>
        <v/>
      </c>
      <c r="CP37" s="44" t="str">
        <f t="shared" si="93"/>
        <v/>
      </c>
      <c r="CQ37" s="44" t="str">
        <f t="shared" si="94"/>
        <v/>
      </c>
      <c r="CR37" s="44" t="str">
        <f t="shared" si="95"/>
        <v/>
      </c>
      <c r="CS37" s="44" t="str">
        <f t="shared" si="96"/>
        <v/>
      </c>
      <c r="CT37" s="44" t="str">
        <f t="shared" si="97"/>
        <v/>
      </c>
      <c r="CU37" s="44" t="str">
        <f t="shared" si="98"/>
        <v/>
      </c>
      <c r="CV37" s="44" t="str">
        <f t="shared" si="99"/>
        <v/>
      </c>
      <c r="CW37" s="44" t="str">
        <f t="shared" si="100"/>
        <v/>
      </c>
      <c r="CX37" s="44" t="str">
        <f t="shared" si="101"/>
        <v/>
      </c>
      <c r="CY37" s="44" t="str">
        <f t="shared" si="102"/>
        <v/>
      </c>
      <c r="CZ37" s="44" t="str">
        <f t="shared" si="103"/>
        <v/>
      </c>
      <c r="DA37" s="45">
        <f t="shared" si="104"/>
        <v>0</v>
      </c>
      <c r="DB37" s="45">
        <f t="shared" si="105"/>
        <v>0</v>
      </c>
      <c r="DC37" s="45">
        <f t="shared" si="106"/>
        <v>0</v>
      </c>
      <c r="DD37" s="45">
        <f t="shared" si="107"/>
        <v>0</v>
      </c>
      <c r="DE37" s="45">
        <f t="shared" si="108"/>
        <v>0</v>
      </c>
      <c r="DF37" s="45">
        <f t="shared" si="62"/>
        <v>0</v>
      </c>
      <c r="DG37" s="45">
        <f t="shared" si="63"/>
        <v>0</v>
      </c>
      <c r="DH37" s="45">
        <f t="shared" si="64"/>
        <v>0</v>
      </c>
      <c r="DI37" s="45">
        <f t="shared" si="65"/>
        <v>0</v>
      </c>
      <c r="DJ37" s="45">
        <f t="shared" si="66"/>
        <v>0</v>
      </c>
      <c r="DK37" s="45">
        <f t="shared" si="67"/>
        <v>0</v>
      </c>
      <c r="DL37" s="45">
        <f t="shared" si="68"/>
        <v>0</v>
      </c>
      <c r="DM37" s="45">
        <f t="shared" si="69"/>
        <v>0</v>
      </c>
      <c r="DN37" s="45">
        <f t="shared" si="70"/>
        <v>0</v>
      </c>
      <c r="DO37" s="45">
        <f t="shared" si="71"/>
        <v>0</v>
      </c>
      <c r="DP37" s="45">
        <f t="shared" si="72"/>
        <v>0</v>
      </c>
      <c r="DQ37" s="45">
        <f t="shared" si="73"/>
        <v>0</v>
      </c>
      <c r="DR37" s="45">
        <f t="shared" si="74"/>
        <v>0</v>
      </c>
      <c r="DS37" s="45">
        <f t="shared" si="75"/>
        <v>0</v>
      </c>
      <c r="DT37" s="45">
        <f t="shared" si="76"/>
        <v>0</v>
      </c>
      <c r="DU37" s="45">
        <f t="shared" si="77"/>
        <v>0</v>
      </c>
      <c r="DV37" s="45">
        <f t="shared" si="78"/>
        <v>0</v>
      </c>
      <c r="DW37" s="45">
        <f t="shared" si="79"/>
        <v>0</v>
      </c>
      <c r="DX37" s="45">
        <f t="shared" si="80"/>
        <v>0</v>
      </c>
      <c r="DY37" s="45">
        <f t="shared" si="81"/>
        <v>0</v>
      </c>
      <c r="DZ37" s="45">
        <f t="shared" si="82"/>
        <v>0</v>
      </c>
    </row>
    <row r="38" spans="1:130" ht="22.5" x14ac:dyDescent="0.25">
      <c r="A38" s="67" t="s">
        <v>41</v>
      </c>
      <c r="B38" s="47">
        <f t="shared" si="55"/>
        <v>0</v>
      </c>
      <c r="C38" s="48">
        <f t="shared" si="55"/>
        <v>0</v>
      </c>
      <c r="D38" s="33"/>
      <c r="E38" s="34"/>
      <c r="F38" s="35"/>
      <c r="G38" s="34"/>
      <c r="H38" s="35"/>
      <c r="I38" s="34"/>
      <c r="J38" s="35"/>
      <c r="K38" s="34"/>
      <c r="L38" s="35"/>
      <c r="M38" s="36"/>
      <c r="N38" s="37"/>
      <c r="O38" s="38"/>
      <c r="P38" s="39"/>
      <c r="Q38" s="38"/>
      <c r="R38" s="39"/>
      <c r="S38" s="38"/>
      <c r="T38" s="39"/>
      <c r="U38" s="38"/>
      <c r="V38" s="39"/>
      <c r="W38" s="38"/>
      <c r="X38" s="39"/>
      <c r="Y38" s="38"/>
      <c r="Z38" s="39"/>
      <c r="AA38" s="38"/>
      <c r="AB38" s="39"/>
      <c r="AC38" s="38"/>
      <c r="AD38" s="39"/>
      <c r="AE38" s="38"/>
      <c r="AF38" s="39"/>
      <c r="AG38" s="38"/>
      <c r="AH38" s="39"/>
      <c r="AI38" s="38"/>
      <c r="AJ38" s="39"/>
      <c r="AK38" s="38"/>
      <c r="AL38" s="39"/>
      <c r="AM38" s="38"/>
      <c r="AN38" s="39"/>
      <c r="AO38" s="38"/>
      <c r="AP38" s="39"/>
      <c r="AQ38" s="40"/>
      <c r="AR38" s="41"/>
      <c r="AS38" s="40"/>
      <c r="AT38" s="37"/>
      <c r="AU38" s="38"/>
      <c r="AV38" s="39"/>
      <c r="AW38" s="42"/>
      <c r="AX38" s="43" t="str">
        <f t="shared" si="56"/>
        <v/>
      </c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10"/>
      <c r="BJ38" s="10"/>
      <c r="BK38" s="10"/>
      <c r="BL38" s="10"/>
      <c r="BU38" s="11"/>
      <c r="BV38" s="11"/>
      <c r="BW38" s="11"/>
      <c r="CA38" s="44" t="str">
        <f t="shared" si="57"/>
        <v/>
      </c>
      <c r="CB38" s="44" t="str">
        <f t="shared" si="58"/>
        <v/>
      </c>
      <c r="CC38" s="44" t="str">
        <f t="shared" si="59"/>
        <v/>
      </c>
      <c r="CD38" s="44" t="str">
        <f t="shared" si="60"/>
        <v/>
      </c>
      <c r="CE38" s="44" t="str">
        <f t="shared" si="61"/>
        <v/>
      </c>
      <c r="CF38" s="44" t="str">
        <f t="shared" si="83"/>
        <v/>
      </c>
      <c r="CG38" s="44" t="str">
        <f t="shared" si="84"/>
        <v/>
      </c>
      <c r="CH38" s="44" t="str">
        <f t="shared" si="85"/>
        <v/>
      </c>
      <c r="CI38" s="44" t="str">
        <f t="shared" si="86"/>
        <v/>
      </c>
      <c r="CJ38" s="44" t="str">
        <f t="shared" si="87"/>
        <v/>
      </c>
      <c r="CK38" s="44" t="str">
        <f t="shared" si="88"/>
        <v/>
      </c>
      <c r="CL38" s="44" t="str">
        <f t="shared" si="89"/>
        <v/>
      </c>
      <c r="CM38" s="44" t="str">
        <f t="shared" si="90"/>
        <v/>
      </c>
      <c r="CN38" s="44" t="str">
        <f t="shared" si="91"/>
        <v/>
      </c>
      <c r="CO38" s="44" t="str">
        <f t="shared" si="92"/>
        <v/>
      </c>
      <c r="CP38" s="44" t="str">
        <f t="shared" si="93"/>
        <v/>
      </c>
      <c r="CQ38" s="44" t="str">
        <f t="shared" si="94"/>
        <v/>
      </c>
      <c r="CR38" s="44" t="str">
        <f t="shared" si="95"/>
        <v/>
      </c>
      <c r="CS38" s="44" t="str">
        <f t="shared" si="96"/>
        <v/>
      </c>
      <c r="CT38" s="44" t="str">
        <f t="shared" si="97"/>
        <v/>
      </c>
      <c r="CU38" s="44" t="str">
        <f t="shared" si="98"/>
        <v/>
      </c>
      <c r="CV38" s="44" t="str">
        <f t="shared" si="99"/>
        <v/>
      </c>
      <c r="CW38" s="44" t="str">
        <f t="shared" si="100"/>
        <v/>
      </c>
      <c r="CX38" s="44" t="str">
        <f t="shared" si="101"/>
        <v/>
      </c>
      <c r="CY38" s="44" t="str">
        <f t="shared" si="102"/>
        <v/>
      </c>
      <c r="CZ38" s="44" t="str">
        <f t="shared" si="103"/>
        <v/>
      </c>
      <c r="DA38" s="45">
        <f t="shared" si="104"/>
        <v>0</v>
      </c>
      <c r="DB38" s="45">
        <f t="shared" si="105"/>
        <v>0</v>
      </c>
      <c r="DC38" s="45">
        <f t="shared" si="106"/>
        <v>0</v>
      </c>
      <c r="DD38" s="45">
        <f t="shared" si="107"/>
        <v>0</v>
      </c>
      <c r="DE38" s="45">
        <f t="shared" si="108"/>
        <v>0</v>
      </c>
      <c r="DF38" s="45">
        <f t="shared" si="62"/>
        <v>0</v>
      </c>
      <c r="DG38" s="45">
        <f t="shared" si="63"/>
        <v>0</v>
      </c>
      <c r="DH38" s="45">
        <f t="shared" si="64"/>
        <v>0</v>
      </c>
      <c r="DI38" s="45">
        <f t="shared" si="65"/>
        <v>0</v>
      </c>
      <c r="DJ38" s="45">
        <f t="shared" si="66"/>
        <v>0</v>
      </c>
      <c r="DK38" s="45">
        <f t="shared" si="67"/>
        <v>0</v>
      </c>
      <c r="DL38" s="45">
        <f t="shared" si="68"/>
        <v>0</v>
      </c>
      <c r="DM38" s="45">
        <f t="shared" si="69"/>
        <v>0</v>
      </c>
      <c r="DN38" s="45">
        <f t="shared" si="70"/>
        <v>0</v>
      </c>
      <c r="DO38" s="45">
        <f t="shared" si="71"/>
        <v>0</v>
      </c>
      <c r="DP38" s="45">
        <f t="shared" si="72"/>
        <v>0</v>
      </c>
      <c r="DQ38" s="45">
        <f t="shared" si="73"/>
        <v>0</v>
      </c>
      <c r="DR38" s="45">
        <f t="shared" si="74"/>
        <v>0</v>
      </c>
      <c r="DS38" s="45">
        <f t="shared" si="75"/>
        <v>0</v>
      </c>
      <c r="DT38" s="45">
        <f t="shared" si="76"/>
        <v>0</v>
      </c>
      <c r="DU38" s="45">
        <f t="shared" si="77"/>
        <v>0</v>
      </c>
      <c r="DV38" s="45">
        <f t="shared" si="78"/>
        <v>0</v>
      </c>
      <c r="DW38" s="45">
        <f t="shared" si="79"/>
        <v>0</v>
      </c>
      <c r="DX38" s="45">
        <f t="shared" si="80"/>
        <v>0</v>
      </c>
      <c r="DY38" s="45">
        <f t="shared" si="81"/>
        <v>0</v>
      </c>
      <c r="DZ38" s="45">
        <f t="shared" si="82"/>
        <v>0</v>
      </c>
    </row>
    <row r="39" spans="1:130" ht="22.5" x14ac:dyDescent="0.25">
      <c r="A39" s="67" t="s">
        <v>42</v>
      </c>
      <c r="B39" s="47">
        <f t="shared" si="55"/>
        <v>0</v>
      </c>
      <c r="C39" s="48">
        <f t="shared" si="55"/>
        <v>0</v>
      </c>
      <c r="D39" s="33"/>
      <c r="E39" s="34"/>
      <c r="F39" s="35"/>
      <c r="G39" s="34"/>
      <c r="H39" s="35"/>
      <c r="I39" s="34"/>
      <c r="J39" s="35"/>
      <c r="K39" s="34"/>
      <c r="L39" s="35"/>
      <c r="M39" s="36"/>
      <c r="N39" s="37"/>
      <c r="O39" s="38"/>
      <c r="P39" s="39"/>
      <c r="Q39" s="38"/>
      <c r="R39" s="39"/>
      <c r="S39" s="38"/>
      <c r="T39" s="39"/>
      <c r="U39" s="38"/>
      <c r="V39" s="39"/>
      <c r="W39" s="38"/>
      <c r="X39" s="39"/>
      <c r="Y39" s="38"/>
      <c r="Z39" s="39"/>
      <c r="AA39" s="38"/>
      <c r="AB39" s="39"/>
      <c r="AC39" s="38"/>
      <c r="AD39" s="39"/>
      <c r="AE39" s="38"/>
      <c r="AF39" s="39"/>
      <c r="AG39" s="38"/>
      <c r="AH39" s="39"/>
      <c r="AI39" s="38"/>
      <c r="AJ39" s="39"/>
      <c r="AK39" s="38"/>
      <c r="AL39" s="39"/>
      <c r="AM39" s="38"/>
      <c r="AN39" s="39"/>
      <c r="AO39" s="38"/>
      <c r="AP39" s="39"/>
      <c r="AQ39" s="40"/>
      <c r="AR39" s="37"/>
      <c r="AS39" s="40"/>
      <c r="AT39" s="37"/>
      <c r="AU39" s="38"/>
      <c r="AV39" s="39"/>
      <c r="AW39" s="42"/>
      <c r="AX39" s="43" t="str">
        <f t="shared" si="56"/>
        <v/>
      </c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10"/>
      <c r="BJ39" s="10"/>
      <c r="BK39" s="10"/>
      <c r="BL39" s="10"/>
      <c r="BU39" s="11"/>
      <c r="BV39" s="11"/>
      <c r="BW39" s="11"/>
      <c r="CA39" s="44" t="str">
        <f t="shared" si="57"/>
        <v/>
      </c>
      <c r="CB39" s="44" t="str">
        <f t="shared" si="58"/>
        <v/>
      </c>
      <c r="CC39" s="44" t="str">
        <f t="shared" si="59"/>
        <v/>
      </c>
      <c r="CD39" s="44" t="str">
        <f t="shared" si="60"/>
        <v/>
      </c>
      <c r="CE39" s="44" t="str">
        <f t="shared" si="61"/>
        <v/>
      </c>
      <c r="CF39" s="44" t="str">
        <f t="shared" si="83"/>
        <v/>
      </c>
      <c r="CG39" s="44" t="str">
        <f t="shared" si="84"/>
        <v/>
      </c>
      <c r="CH39" s="44" t="str">
        <f t="shared" si="85"/>
        <v/>
      </c>
      <c r="CI39" s="44" t="str">
        <f t="shared" si="86"/>
        <v/>
      </c>
      <c r="CJ39" s="44" t="str">
        <f t="shared" si="87"/>
        <v/>
      </c>
      <c r="CK39" s="44" t="str">
        <f t="shared" si="88"/>
        <v/>
      </c>
      <c r="CL39" s="44" t="str">
        <f t="shared" si="89"/>
        <v/>
      </c>
      <c r="CM39" s="44" t="str">
        <f t="shared" si="90"/>
        <v/>
      </c>
      <c r="CN39" s="44" t="str">
        <f t="shared" si="91"/>
        <v/>
      </c>
      <c r="CO39" s="44" t="str">
        <f t="shared" si="92"/>
        <v/>
      </c>
      <c r="CP39" s="44" t="str">
        <f t="shared" si="93"/>
        <v/>
      </c>
      <c r="CQ39" s="44" t="str">
        <f t="shared" si="94"/>
        <v/>
      </c>
      <c r="CR39" s="44" t="str">
        <f t="shared" si="95"/>
        <v/>
      </c>
      <c r="CS39" s="44" t="str">
        <f t="shared" si="96"/>
        <v/>
      </c>
      <c r="CT39" s="44" t="str">
        <f t="shared" si="97"/>
        <v/>
      </c>
      <c r="CU39" s="44" t="str">
        <f t="shared" si="98"/>
        <v/>
      </c>
      <c r="CV39" s="44" t="str">
        <f t="shared" si="99"/>
        <v/>
      </c>
      <c r="CW39" s="44" t="str">
        <f t="shared" si="100"/>
        <v/>
      </c>
      <c r="CX39" s="44" t="str">
        <f t="shared" si="101"/>
        <v/>
      </c>
      <c r="CY39" s="44" t="str">
        <f t="shared" si="102"/>
        <v/>
      </c>
      <c r="CZ39" s="44" t="str">
        <f t="shared" si="103"/>
        <v/>
      </c>
      <c r="DA39" s="45">
        <f t="shared" si="104"/>
        <v>0</v>
      </c>
      <c r="DB39" s="45">
        <f t="shared" si="105"/>
        <v>0</v>
      </c>
      <c r="DC39" s="45">
        <f t="shared" si="106"/>
        <v>0</v>
      </c>
      <c r="DD39" s="45">
        <f t="shared" si="107"/>
        <v>0</v>
      </c>
      <c r="DE39" s="45">
        <f t="shared" si="108"/>
        <v>0</v>
      </c>
      <c r="DF39" s="45">
        <f t="shared" si="62"/>
        <v>0</v>
      </c>
      <c r="DG39" s="45">
        <f t="shared" si="63"/>
        <v>0</v>
      </c>
      <c r="DH39" s="45">
        <f t="shared" si="64"/>
        <v>0</v>
      </c>
      <c r="DI39" s="45">
        <f t="shared" si="65"/>
        <v>0</v>
      </c>
      <c r="DJ39" s="45">
        <f t="shared" si="66"/>
        <v>0</v>
      </c>
      <c r="DK39" s="45">
        <f t="shared" si="67"/>
        <v>0</v>
      </c>
      <c r="DL39" s="45">
        <f t="shared" si="68"/>
        <v>0</v>
      </c>
      <c r="DM39" s="45">
        <f t="shared" si="69"/>
        <v>0</v>
      </c>
      <c r="DN39" s="45">
        <f t="shared" si="70"/>
        <v>0</v>
      </c>
      <c r="DO39" s="45">
        <f t="shared" si="71"/>
        <v>0</v>
      </c>
      <c r="DP39" s="45">
        <f t="shared" si="72"/>
        <v>0</v>
      </c>
      <c r="DQ39" s="45">
        <f t="shared" si="73"/>
        <v>0</v>
      </c>
      <c r="DR39" s="45">
        <f t="shared" si="74"/>
        <v>0</v>
      </c>
      <c r="DS39" s="45">
        <f t="shared" si="75"/>
        <v>0</v>
      </c>
      <c r="DT39" s="45">
        <f t="shared" si="76"/>
        <v>0</v>
      </c>
      <c r="DU39" s="45">
        <f t="shared" si="77"/>
        <v>0</v>
      </c>
      <c r="DV39" s="45">
        <f t="shared" si="78"/>
        <v>0</v>
      </c>
      <c r="DW39" s="45">
        <f t="shared" si="79"/>
        <v>0</v>
      </c>
      <c r="DX39" s="45">
        <f t="shared" si="80"/>
        <v>0</v>
      </c>
      <c r="DY39" s="45">
        <f t="shared" si="81"/>
        <v>0</v>
      </c>
      <c r="DZ39" s="45">
        <f t="shared" si="82"/>
        <v>0</v>
      </c>
    </row>
    <row r="40" spans="1:130" ht="22.5" x14ac:dyDescent="0.25">
      <c r="A40" s="67" t="s">
        <v>43</v>
      </c>
      <c r="B40" s="47">
        <f t="shared" si="55"/>
        <v>0</v>
      </c>
      <c r="C40" s="48">
        <f t="shared" si="55"/>
        <v>0</v>
      </c>
      <c r="D40" s="33"/>
      <c r="E40" s="34"/>
      <c r="F40" s="35"/>
      <c r="G40" s="34"/>
      <c r="H40" s="35"/>
      <c r="I40" s="34"/>
      <c r="J40" s="35"/>
      <c r="K40" s="34"/>
      <c r="L40" s="35"/>
      <c r="M40" s="36"/>
      <c r="N40" s="37"/>
      <c r="O40" s="38"/>
      <c r="P40" s="39"/>
      <c r="Q40" s="38"/>
      <c r="R40" s="39"/>
      <c r="S40" s="38"/>
      <c r="T40" s="39"/>
      <c r="U40" s="38"/>
      <c r="V40" s="39"/>
      <c r="W40" s="38"/>
      <c r="X40" s="39"/>
      <c r="Y40" s="38"/>
      <c r="Z40" s="39"/>
      <c r="AA40" s="38"/>
      <c r="AB40" s="39"/>
      <c r="AC40" s="38"/>
      <c r="AD40" s="39"/>
      <c r="AE40" s="38"/>
      <c r="AF40" s="39"/>
      <c r="AG40" s="38"/>
      <c r="AH40" s="39"/>
      <c r="AI40" s="38"/>
      <c r="AJ40" s="39"/>
      <c r="AK40" s="38"/>
      <c r="AL40" s="39"/>
      <c r="AM40" s="38"/>
      <c r="AN40" s="39"/>
      <c r="AO40" s="38"/>
      <c r="AP40" s="39"/>
      <c r="AQ40" s="40"/>
      <c r="AR40" s="41"/>
      <c r="AS40" s="40"/>
      <c r="AT40" s="37"/>
      <c r="AU40" s="38"/>
      <c r="AV40" s="39"/>
      <c r="AW40" s="42"/>
      <c r="AX40" s="43" t="str">
        <f t="shared" si="56"/>
        <v/>
      </c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10"/>
      <c r="BJ40" s="10"/>
      <c r="BK40" s="10"/>
      <c r="BL40" s="10"/>
      <c r="BU40" s="11"/>
      <c r="BV40" s="11"/>
      <c r="BW40" s="11"/>
      <c r="CA40" s="44" t="str">
        <f t="shared" si="57"/>
        <v/>
      </c>
      <c r="CB40" s="44" t="str">
        <f t="shared" si="58"/>
        <v/>
      </c>
      <c r="CC40" s="44" t="str">
        <f t="shared" si="59"/>
        <v/>
      </c>
      <c r="CD40" s="44" t="str">
        <f t="shared" si="60"/>
        <v/>
      </c>
      <c r="CE40" s="44" t="str">
        <f t="shared" si="61"/>
        <v/>
      </c>
      <c r="CF40" s="44" t="str">
        <f t="shared" si="83"/>
        <v/>
      </c>
      <c r="CG40" s="44" t="str">
        <f t="shared" si="84"/>
        <v/>
      </c>
      <c r="CH40" s="44" t="str">
        <f t="shared" si="85"/>
        <v/>
      </c>
      <c r="CI40" s="44" t="str">
        <f t="shared" si="86"/>
        <v/>
      </c>
      <c r="CJ40" s="44" t="str">
        <f t="shared" si="87"/>
        <v/>
      </c>
      <c r="CK40" s="44" t="str">
        <f t="shared" si="88"/>
        <v/>
      </c>
      <c r="CL40" s="44" t="str">
        <f t="shared" si="89"/>
        <v/>
      </c>
      <c r="CM40" s="44" t="str">
        <f t="shared" si="90"/>
        <v/>
      </c>
      <c r="CN40" s="44" t="str">
        <f t="shared" si="91"/>
        <v/>
      </c>
      <c r="CO40" s="44" t="str">
        <f t="shared" si="92"/>
        <v/>
      </c>
      <c r="CP40" s="44" t="str">
        <f t="shared" si="93"/>
        <v/>
      </c>
      <c r="CQ40" s="44" t="str">
        <f t="shared" si="94"/>
        <v/>
      </c>
      <c r="CR40" s="44" t="str">
        <f t="shared" si="95"/>
        <v/>
      </c>
      <c r="CS40" s="44" t="str">
        <f t="shared" si="96"/>
        <v/>
      </c>
      <c r="CT40" s="44" t="str">
        <f t="shared" si="97"/>
        <v/>
      </c>
      <c r="CU40" s="44" t="str">
        <f t="shared" si="98"/>
        <v/>
      </c>
      <c r="CV40" s="44" t="str">
        <f t="shared" si="99"/>
        <v/>
      </c>
      <c r="CW40" s="44" t="str">
        <f t="shared" si="100"/>
        <v/>
      </c>
      <c r="CX40" s="44" t="str">
        <f t="shared" si="101"/>
        <v/>
      </c>
      <c r="CY40" s="44" t="str">
        <f t="shared" si="102"/>
        <v/>
      </c>
      <c r="CZ40" s="44" t="str">
        <f t="shared" si="103"/>
        <v/>
      </c>
      <c r="DA40" s="45">
        <f t="shared" si="104"/>
        <v>0</v>
      </c>
      <c r="DB40" s="45">
        <f t="shared" si="105"/>
        <v>0</v>
      </c>
      <c r="DC40" s="45">
        <f t="shared" si="106"/>
        <v>0</v>
      </c>
      <c r="DD40" s="45">
        <f t="shared" si="107"/>
        <v>0</v>
      </c>
      <c r="DE40" s="45">
        <f t="shared" si="108"/>
        <v>0</v>
      </c>
      <c r="DF40" s="45">
        <f t="shared" si="62"/>
        <v>0</v>
      </c>
      <c r="DG40" s="45">
        <f t="shared" si="63"/>
        <v>0</v>
      </c>
      <c r="DH40" s="45">
        <f t="shared" si="64"/>
        <v>0</v>
      </c>
      <c r="DI40" s="45">
        <f t="shared" si="65"/>
        <v>0</v>
      </c>
      <c r="DJ40" s="45">
        <f t="shared" si="66"/>
        <v>0</v>
      </c>
      <c r="DK40" s="45">
        <f t="shared" si="67"/>
        <v>0</v>
      </c>
      <c r="DL40" s="45">
        <f t="shared" si="68"/>
        <v>0</v>
      </c>
      <c r="DM40" s="45">
        <f t="shared" si="69"/>
        <v>0</v>
      </c>
      <c r="DN40" s="45">
        <f t="shared" si="70"/>
        <v>0</v>
      </c>
      <c r="DO40" s="45">
        <f t="shared" si="71"/>
        <v>0</v>
      </c>
      <c r="DP40" s="45">
        <f t="shared" si="72"/>
        <v>0</v>
      </c>
      <c r="DQ40" s="45">
        <f t="shared" si="73"/>
        <v>0</v>
      </c>
      <c r="DR40" s="45">
        <f t="shared" si="74"/>
        <v>0</v>
      </c>
      <c r="DS40" s="45">
        <f t="shared" si="75"/>
        <v>0</v>
      </c>
      <c r="DT40" s="45">
        <f t="shared" si="76"/>
        <v>0</v>
      </c>
      <c r="DU40" s="45">
        <f t="shared" si="77"/>
        <v>0</v>
      </c>
      <c r="DV40" s="45">
        <f t="shared" si="78"/>
        <v>0</v>
      </c>
      <c r="DW40" s="45">
        <f t="shared" si="79"/>
        <v>0</v>
      </c>
      <c r="DX40" s="45">
        <f t="shared" si="80"/>
        <v>0</v>
      </c>
      <c r="DY40" s="45">
        <f t="shared" si="81"/>
        <v>0</v>
      </c>
      <c r="DZ40" s="45">
        <f t="shared" si="82"/>
        <v>0</v>
      </c>
    </row>
    <row r="41" spans="1:130" x14ac:dyDescent="0.25">
      <c r="A41" s="66" t="s">
        <v>44</v>
      </c>
      <c r="B41" s="47">
        <f t="shared" si="55"/>
        <v>0</v>
      </c>
      <c r="C41" s="48">
        <f t="shared" si="55"/>
        <v>0</v>
      </c>
      <c r="D41" s="33"/>
      <c r="E41" s="34"/>
      <c r="F41" s="35"/>
      <c r="G41" s="34"/>
      <c r="H41" s="35"/>
      <c r="I41" s="34"/>
      <c r="J41" s="35"/>
      <c r="K41" s="34"/>
      <c r="L41" s="35"/>
      <c r="M41" s="36"/>
      <c r="N41" s="37"/>
      <c r="O41" s="38"/>
      <c r="P41" s="39"/>
      <c r="Q41" s="38"/>
      <c r="R41" s="39"/>
      <c r="S41" s="38"/>
      <c r="T41" s="39"/>
      <c r="U41" s="38"/>
      <c r="V41" s="39"/>
      <c r="W41" s="38"/>
      <c r="X41" s="39"/>
      <c r="Y41" s="38"/>
      <c r="Z41" s="39"/>
      <c r="AA41" s="38"/>
      <c r="AB41" s="39"/>
      <c r="AC41" s="38"/>
      <c r="AD41" s="39"/>
      <c r="AE41" s="38"/>
      <c r="AF41" s="39"/>
      <c r="AG41" s="38"/>
      <c r="AH41" s="39"/>
      <c r="AI41" s="38"/>
      <c r="AJ41" s="39"/>
      <c r="AK41" s="38"/>
      <c r="AL41" s="39"/>
      <c r="AM41" s="38"/>
      <c r="AN41" s="39"/>
      <c r="AO41" s="38"/>
      <c r="AP41" s="39"/>
      <c r="AQ41" s="40"/>
      <c r="AR41" s="41"/>
      <c r="AS41" s="40"/>
      <c r="AT41" s="37"/>
      <c r="AU41" s="38"/>
      <c r="AV41" s="39"/>
      <c r="AW41" s="42"/>
      <c r="AX41" s="43" t="str">
        <f t="shared" si="56"/>
        <v/>
      </c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10"/>
      <c r="BJ41" s="10"/>
      <c r="BK41" s="10"/>
      <c r="BL41" s="10"/>
      <c r="BU41" s="11"/>
      <c r="BV41" s="11"/>
      <c r="BW41" s="11"/>
      <c r="CA41" s="44" t="str">
        <f t="shared" si="57"/>
        <v/>
      </c>
      <c r="CB41" s="44" t="str">
        <f t="shared" si="58"/>
        <v/>
      </c>
      <c r="CC41" s="44" t="str">
        <f t="shared" si="59"/>
        <v/>
      </c>
      <c r="CD41" s="44" t="str">
        <f t="shared" si="60"/>
        <v/>
      </c>
      <c r="CE41" s="44" t="str">
        <f t="shared" si="61"/>
        <v/>
      </c>
      <c r="CF41" s="44" t="str">
        <f t="shared" si="83"/>
        <v/>
      </c>
      <c r="CG41" s="44" t="str">
        <f t="shared" si="84"/>
        <v/>
      </c>
      <c r="CH41" s="44" t="str">
        <f t="shared" si="85"/>
        <v/>
      </c>
      <c r="CI41" s="44" t="str">
        <f t="shared" si="86"/>
        <v/>
      </c>
      <c r="CJ41" s="44" t="str">
        <f t="shared" si="87"/>
        <v/>
      </c>
      <c r="CK41" s="44" t="str">
        <f t="shared" si="88"/>
        <v/>
      </c>
      <c r="CL41" s="44" t="str">
        <f t="shared" si="89"/>
        <v/>
      </c>
      <c r="CM41" s="44" t="str">
        <f t="shared" si="90"/>
        <v/>
      </c>
      <c r="CN41" s="44" t="str">
        <f t="shared" si="91"/>
        <v/>
      </c>
      <c r="CO41" s="44" t="str">
        <f t="shared" si="92"/>
        <v/>
      </c>
      <c r="CP41" s="44" t="str">
        <f t="shared" si="93"/>
        <v/>
      </c>
      <c r="CQ41" s="44" t="str">
        <f t="shared" si="94"/>
        <v/>
      </c>
      <c r="CR41" s="44" t="str">
        <f t="shared" si="95"/>
        <v/>
      </c>
      <c r="CS41" s="44" t="str">
        <f t="shared" si="96"/>
        <v/>
      </c>
      <c r="CT41" s="44" t="str">
        <f t="shared" si="97"/>
        <v/>
      </c>
      <c r="CU41" s="44" t="str">
        <f t="shared" si="98"/>
        <v/>
      </c>
      <c r="CV41" s="44" t="str">
        <f t="shared" si="99"/>
        <v/>
      </c>
      <c r="CW41" s="44" t="str">
        <f t="shared" si="100"/>
        <v/>
      </c>
      <c r="CX41" s="44" t="str">
        <f t="shared" si="101"/>
        <v/>
      </c>
      <c r="CY41" s="44" t="str">
        <f t="shared" si="102"/>
        <v/>
      </c>
      <c r="CZ41" s="44" t="str">
        <f t="shared" si="103"/>
        <v/>
      </c>
      <c r="DA41" s="45">
        <f t="shared" si="104"/>
        <v>0</v>
      </c>
      <c r="DB41" s="45">
        <f t="shared" si="105"/>
        <v>0</v>
      </c>
      <c r="DC41" s="45">
        <f t="shared" si="106"/>
        <v>0</v>
      </c>
      <c r="DD41" s="45">
        <f t="shared" si="107"/>
        <v>0</v>
      </c>
      <c r="DE41" s="45">
        <f t="shared" si="108"/>
        <v>0</v>
      </c>
      <c r="DF41" s="45">
        <f t="shared" si="62"/>
        <v>0</v>
      </c>
      <c r="DG41" s="45">
        <f t="shared" si="63"/>
        <v>0</v>
      </c>
      <c r="DH41" s="45">
        <f t="shared" si="64"/>
        <v>0</v>
      </c>
      <c r="DI41" s="45">
        <f t="shared" si="65"/>
        <v>0</v>
      </c>
      <c r="DJ41" s="45">
        <f t="shared" si="66"/>
        <v>0</v>
      </c>
      <c r="DK41" s="45">
        <f t="shared" si="67"/>
        <v>0</v>
      </c>
      <c r="DL41" s="45">
        <f t="shared" si="68"/>
        <v>0</v>
      </c>
      <c r="DM41" s="45">
        <f t="shared" si="69"/>
        <v>0</v>
      </c>
      <c r="DN41" s="45">
        <f t="shared" si="70"/>
        <v>0</v>
      </c>
      <c r="DO41" s="45">
        <f t="shared" si="71"/>
        <v>0</v>
      </c>
      <c r="DP41" s="45">
        <f t="shared" si="72"/>
        <v>0</v>
      </c>
      <c r="DQ41" s="45">
        <f t="shared" si="73"/>
        <v>0</v>
      </c>
      <c r="DR41" s="45">
        <f t="shared" si="74"/>
        <v>0</v>
      </c>
      <c r="DS41" s="45">
        <f t="shared" si="75"/>
        <v>0</v>
      </c>
      <c r="DT41" s="45">
        <f t="shared" si="76"/>
        <v>0</v>
      </c>
      <c r="DU41" s="45">
        <f t="shared" si="77"/>
        <v>0</v>
      </c>
      <c r="DV41" s="45">
        <f t="shared" si="78"/>
        <v>0</v>
      </c>
      <c r="DW41" s="45">
        <f t="shared" si="79"/>
        <v>0</v>
      </c>
      <c r="DX41" s="45">
        <f t="shared" si="80"/>
        <v>0</v>
      </c>
      <c r="DY41" s="45">
        <f t="shared" si="81"/>
        <v>0</v>
      </c>
      <c r="DZ41" s="45">
        <f t="shared" si="82"/>
        <v>0</v>
      </c>
    </row>
    <row r="42" spans="1:130" x14ac:dyDescent="0.25">
      <c r="A42" s="66" t="s">
        <v>45</v>
      </c>
      <c r="B42" s="47">
        <f>+D42+F42+H42+J42+L42+N42+P42+R42+T42+V42+X42+Z42+AB42+AD42+AF42+AH42+AJ42+AL42+AN42+AP42</f>
        <v>0</v>
      </c>
      <c r="C42" s="48">
        <f>+E42+G42+I42+K42+M42+O42+Q42+S42+U42+W42+Y42+AA42+AC42+AE42+AG42+AI42+AK42+AM42+AO42+AQ42</f>
        <v>0</v>
      </c>
      <c r="D42" s="37"/>
      <c r="E42" s="38"/>
      <c r="F42" s="39"/>
      <c r="G42" s="38"/>
      <c r="H42" s="39"/>
      <c r="I42" s="42"/>
      <c r="J42" s="37"/>
      <c r="K42" s="37"/>
      <c r="L42" s="39"/>
      <c r="M42" s="42"/>
      <c r="N42" s="37"/>
      <c r="O42" s="38"/>
      <c r="P42" s="39"/>
      <c r="Q42" s="38"/>
      <c r="R42" s="39"/>
      <c r="S42" s="38"/>
      <c r="T42" s="39"/>
      <c r="U42" s="38"/>
      <c r="V42" s="39"/>
      <c r="W42" s="38"/>
      <c r="X42" s="39"/>
      <c r="Y42" s="38"/>
      <c r="Z42" s="39"/>
      <c r="AA42" s="38"/>
      <c r="AB42" s="39"/>
      <c r="AC42" s="38"/>
      <c r="AD42" s="39"/>
      <c r="AE42" s="38"/>
      <c r="AF42" s="39"/>
      <c r="AG42" s="38"/>
      <c r="AH42" s="39"/>
      <c r="AI42" s="38"/>
      <c r="AJ42" s="39"/>
      <c r="AK42" s="38"/>
      <c r="AL42" s="39"/>
      <c r="AM42" s="38"/>
      <c r="AN42" s="39"/>
      <c r="AO42" s="38"/>
      <c r="AP42" s="39"/>
      <c r="AQ42" s="40"/>
      <c r="AR42" s="41"/>
      <c r="AS42" s="40"/>
      <c r="AT42" s="37"/>
      <c r="AU42" s="38"/>
      <c r="AV42" s="39"/>
      <c r="AW42" s="42"/>
      <c r="AX42" s="43" t="str">
        <f t="shared" si="56"/>
        <v/>
      </c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10"/>
      <c r="BJ42" s="10"/>
      <c r="BK42" s="10"/>
      <c r="BL42" s="10"/>
      <c r="BU42" s="11"/>
      <c r="BV42" s="11"/>
      <c r="BW42" s="11"/>
      <c r="CA42" s="44" t="str">
        <f t="shared" si="57"/>
        <v/>
      </c>
      <c r="CB42" s="44" t="str">
        <f t="shared" si="58"/>
        <v/>
      </c>
      <c r="CC42" s="44" t="str">
        <f t="shared" si="59"/>
        <v/>
      </c>
      <c r="CD42" s="44" t="str">
        <f t="shared" si="60"/>
        <v/>
      </c>
      <c r="CE42" s="44" t="str">
        <f t="shared" si="61"/>
        <v/>
      </c>
      <c r="CF42" s="44" t="str">
        <f t="shared" si="83"/>
        <v/>
      </c>
      <c r="CG42" s="44" t="str">
        <f t="shared" si="84"/>
        <v/>
      </c>
      <c r="CH42" s="44" t="str">
        <f t="shared" si="85"/>
        <v/>
      </c>
      <c r="CI42" s="44" t="str">
        <f t="shared" si="86"/>
        <v/>
      </c>
      <c r="CJ42" s="44" t="str">
        <f t="shared" si="87"/>
        <v/>
      </c>
      <c r="CK42" s="44" t="str">
        <f t="shared" si="88"/>
        <v/>
      </c>
      <c r="CL42" s="44" t="str">
        <f t="shared" si="89"/>
        <v/>
      </c>
      <c r="CM42" s="44" t="str">
        <f t="shared" si="90"/>
        <v/>
      </c>
      <c r="CN42" s="44" t="str">
        <f t="shared" si="91"/>
        <v/>
      </c>
      <c r="CO42" s="44" t="str">
        <f t="shared" si="92"/>
        <v/>
      </c>
      <c r="CP42" s="44" t="str">
        <f t="shared" si="93"/>
        <v/>
      </c>
      <c r="CQ42" s="44" t="str">
        <f t="shared" si="94"/>
        <v/>
      </c>
      <c r="CR42" s="44" t="str">
        <f t="shared" si="95"/>
        <v/>
      </c>
      <c r="CS42" s="44" t="str">
        <f t="shared" si="96"/>
        <v/>
      </c>
      <c r="CT42" s="44" t="str">
        <f t="shared" si="97"/>
        <v/>
      </c>
      <c r="CU42" s="44" t="str">
        <f t="shared" si="98"/>
        <v/>
      </c>
      <c r="CV42" s="44" t="str">
        <f t="shared" si="99"/>
        <v/>
      </c>
      <c r="CW42" s="44" t="str">
        <f t="shared" si="100"/>
        <v/>
      </c>
      <c r="CX42" s="44" t="str">
        <f t="shared" si="101"/>
        <v/>
      </c>
      <c r="CY42" s="44" t="str">
        <f t="shared" si="102"/>
        <v/>
      </c>
      <c r="CZ42" s="44" t="str">
        <f t="shared" si="103"/>
        <v/>
      </c>
      <c r="DA42" s="45">
        <f t="shared" si="104"/>
        <v>0</v>
      </c>
      <c r="DB42" s="45">
        <f t="shared" si="105"/>
        <v>0</v>
      </c>
      <c r="DC42" s="45">
        <f t="shared" si="106"/>
        <v>0</v>
      </c>
      <c r="DD42" s="45">
        <f t="shared" si="107"/>
        <v>0</v>
      </c>
      <c r="DE42" s="45">
        <f t="shared" si="108"/>
        <v>0</v>
      </c>
      <c r="DF42" s="45">
        <f t="shared" si="62"/>
        <v>0</v>
      </c>
      <c r="DG42" s="45">
        <f t="shared" si="63"/>
        <v>0</v>
      </c>
      <c r="DH42" s="45">
        <f t="shared" si="64"/>
        <v>0</v>
      </c>
      <c r="DI42" s="45">
        <f t="shared" si="65"/>
        <v>0</v>
      </c>
      <c r="DJ42" s="45">
        <f t="shared" si="66"/>
        <v>0</v>
      </c>
      <c r="DK42" s="45">
        <f t="shared" si="67"/>
        <v>0</v>
      </c>
      <c r="DL42" s="45">
        <f t="shared" si="68"/>
        <v>0</v>
      </c>
      <c r="DM42" s="45">
        <f t="shared" si="69"/>
        <v>0</v>
      </c>
      <c r="DN42" s="45">
        <f t="shared" si="70"/>
        <v>0</v>
      </c>
      <c r="DO42" s="45">
        <f t="shared" si="71"/>
        <v>0</v>
      </c>
      <c r="DP42" s="45">
        <f t="shared" si="72"/>
        <v>0</v>
      </c>
      <c r="DQ42" s="45">
        <f t="shared" si="73"/>
        <v>0</v>
      </c>
      <c r="DR42" s="45">
        <f t="shared" si="74"/>
        <v>0</v>
      </c>
      <c r="DS42" s="45">
        <f t="shared" si="75"/>
        <v>0</v>
      </c>
      <c r="DT42" s="45">
        <f t="shared" si="76"/>
        <v>0</v>
      </c>
      <c r="DU42" s="45">
        <f t="shared" si="77"/>
        <v>0</v>
      </c>
      <c r="DV42" s="45">
        <f t="shared" si="78"/>
        <v>0</v>
      </c>
      <c r="DW42" s="45">
        <f t="shared" si="79"/>
        <v>0</v>
      </c>
      <c r="DX42" s="45">
        <f t="shared" si="80"/>
        <v>0</v>
      </c>
      <c r="DY42" s="45">
        <f t="shared" si="81"/>
        <v>0</v>
      </c>
      <c r="DZ42" s="45">
        <f t="shared" si="82"/>
        <v>0</v>
      </c>
    </row>
    <row r="43" spans="1:130" ht="22.5" x14ac:dyDescent="0.25">
      <c r="A43" s="67" t="s">
        <v>46</v>
      </c>
      <c r="B43" s="47">
        <f>+D43+F43+H43</f>
        <v>0</v>
      </c>
      <c r="C43" s="48">
        <f>+E43+G43+I43</f>
        <v>0</v>
      </c>
      <c r="D43" s="37"/>
      <c r="E43" s="38"/>
      <c r="F43" s="39"/>
      <c r="G43" s="38"/>
      <c r="H43" s="39"/>
      <c r="I43" s="42"/>
      <c r="J43" s="50"/>
      <c r="K43" s="51"/>
      <c r="L43" s="50"/>
      <c r="M43" s="51"/>
      <c r="N43" s="50"/>
      <c r="O43" s="51"/>
      <c r="P43" s="50"/>
      <c r="Q43" s="51"/>
      <c r="R43" s="50"/>
      <c r="S43" s="51"/>
      <c r="T43" s="50"/>
      <c r="U43" s="51"/>
      <c r="V43" s="50"/>
      <c r="W43" s="51"/>
      <c r="X43" s="50"/>
      <c r="Y43" s="51"/>
      <c r="Z43" s="50"/>
      <c r="AA43" s="51"/>
      <c r="AB43" s="50"/>
      <c r="AC43" s="51"/>
      <c r="AD43" s="50"/>
      <c r="AE43" s="51"/>
      <c r="AF43" s="50"/>
      <c r="AG43" s="51"/>
      <c r="AH43" s="50"/>
      <c r="AI43" s="51"/>
      <c r="AJ43" s="50"/>
      <c r="AK43" s="51"/>
      <c r="AL43" s="50"/>
      <c r="AM43" s="51"/>
      <c r="AN43" s="50"/>
      <c r="AO43" s="51"/>
      <c r="AP43" s="50"/>
      <c r="AQ43" s="52"/>
      <c r="AR43" s="37"/>
      <c r="AS43" s="40"/>
      <c r="AT43" s="37"/>
      <c r="AU43" s="38"/>
      <c r="AV43" s="39"/>
      <c r="AW43" s="42"/>
      <c r="AX43" s="43" t="str">
        <f t="shared" si="56"/>
        <v/>
      </c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10"/>
      <c r="BJ43" s="10"/>
      <c r="BK43" s="10"/>
      <c r="BL43" s="10"/>
      <c r="BU43" s="11"/>
      <c r="BV43" s="11"/>
      <c r="BW43" s="11"/>
      <c r="CA43" s="44" t="str">
        <f t="shared" si="57"/>
        <v/>
      </c>
      <c r="CB43" s="44" t="str">
        <f t="shared" si="58"/>
        <v/>
      </c>
      <c r="CC43" s="44" t="str">
        <f t="shared" si="59"/>
        <v/>
      </c>
      <c r="CD43" s="44" t="str">
        <f t="shared" si="60"/>
        <v/>
      </c>
      <c r="CE43" s="44" t="str">
        <f t="shared" si="61"/>
        <v/>
      </c>
      <c r="CF43" s="44" t="str">
        <f t="shared" si="83"/>
        <v/>
      </c>
      <c r="CG43" s="44" t="str">
        <f t="shared" si="84"/>
        <v/>
      </c>
      <c r="CH43" s="44" t="str">
        <f t="shared" si="85"/>
        <v/>
      </c>
      <c r="CI43" s="44" t="str">
        <f t="shared" si="86"/>
        <v/>
      </c>
      <c r="CJ43" s="44" t="str">
        <f t="shared" si="87"/>
        <v/>
      </c>
      <c r="CK43" s="44" t="str">
        <f t="shared" si="88"/>
        <v/>
      </c>
      <c r="CL43" s="44" t="str">
        <f t="shared" si="89"/>
        <v/>
      </c>
      <c r="CM43" s="44" t="str">
        <f t="shared" si="90"/>
        <v/>
      </c>
      <c r="CN43" s="44" t="str">
        <f t="shared" si="91"/>
        <v/>
      </c>
      <c r="CO43" s="44" t="str">
        <f t="shared" si="92"/>
        <v/>
      </c>
      <c r="CP43" s="44" t="str">
        <f t="shared" si="93"/>
        <v/>
      </c>
      <c r="CQ43" s="44" t="str">
        <f t="shared" si="94"/>
        <v/>
      </c>
      <c r="CR43" s="44" t="str">
        <f t="shared" si="95"/>
        <v/>
      </c>
      <c r="CS43" s="44" t="str">
        <f t="shared" si="96"/>
        <v/>
      </c>
      <c r="CT43" s="44" t="str">
        <f t="shared" si="97"/>
        <v/>
      </c>
      <c r="CU43" s="44" t="str">
        <f t="shared" si="98"/>
        <v/>
      </c>
      <c r="CV43" s="44" t="str">
        <f t="shared" si="99"/>
        <v/>
      </c>
      <c r="CW43" s="44" t="str">
        <f t="shared" si="100"/>
        <v/>
      </c>
      <c r="CX43" s="44" t="str">
        <f t="shared" si="101"/>
        <v/>
      </c>
      <c r="CY43" s="44" t="str">
        <f t="shared" si="102"/>
        <v/>
      </c>
      <c r="CZ43" s="44" t="str">
        <f t="shared" si="103"/>
        <v/>
      </c>
      <c r="DA43" s="45">
        <f t="shared" si="104"/>
        <v>0</v>
      </c>
      <c r="DB43" s="45">
        <f t="shared" si="105"/>
        <v>0</v>
      </c>
      <c r="DC43" s="45">
        <f t="shared" si="106"/>
        <v>0</v>
      </c>
      <c r="DD43" s="45">
        <f t="shared" si="107"/>
        <v>0</v>
      </c>
      <c r="DE43" s="45">
        <f t="shared" si="108"/>
        <v>0</v>
      </c>
      <c r="DF43" s="45">
        <f t="shared" si="62"/>
        <v>0</v>
      </c>
      <c r="DG43" s="45">
        <f t="shared" si="63"/>
        <v>0</v>
      </c>
      <c r="DH43" s="45">
        <f t="shared" si="64"/>
        <v>0</v>
      </c>
      <c r="DI43" s="45">
        <f t="shared" si="65"/>
        <v>0</v>
      </c>
      <c r="DJ43" s="45">
        <f t="shared" si="66"/>
        <v>0</v>
      </c>
      <c r="DK43" s="45">
        <f t="shared" si="67"/>
        <v>0</v>
      </c>
      <c r="DL43" s="45">
        <f t="shared" si="68"/>
        <v>0</v>
      </c>
      <c r="DM43" s="45">
        <f t="shared" si="69"/>
        <v>0</v>
      </c>
      <c r="DN43" s="45">
        <f t="shared" si="70"/>
        <v>0</v>
      </c>
      <c r="DO43" s="45">
        <f t="shared" si="71"/>
        <v>0</v>
      </c>
      <c r="DP43" s="45">
        <f t="shared" si="72"/>
        <v>0</v>
      </c>
      <c r="DQ43" s="45">
        <f t="shared" si="73"/>
        <v>0</v>
      </c>
      <c r="DR43" s="45">
        <f t="shared" si="74"/>
        <v>0</v>
      </c>
      <c r="DS43" s="45">
        <f t="shared" si="75"/>
        <v>0</v>
      </c>
      <c r="DT43" s="45">
        <f t="shared" si="76"/>
        <v>0</v>
      </c>
      <c r="DU43" s="45">
        <f t="shared" si="77"/>
        <v>0</v>
      </c>
      <c r="DV43" s="45">
        <f t="shared" si="78"/>
        <v>0</v>
      </c>
      <c r="DW43" s="45">
        <f t="shared" si="79"/>
        <v>0</v>
      </c>
      <c r="DX43" s="45">
        <f t="shared" si="80"/>
        <v>0</v>
      </c>
      <c r="DY43" s="45">
        <f t="shared" si="81"/>
        <v>0</v>
      </c>
      <c r="DZ43" s="45">
        <f t="shared" si="82"/>
        <v>0</v>
      </c>
    </row>
    <row r="44" spans="1:130" x14ac:dyDescent="0.25">
      <c r="A44" s="67" t="s">
        <v>47</v>
      </c>
      <c r="B44" s="47">
        <f>+P44+R44+T44+V44+X44+Z44+AB44+AD44+AF44+AH44+AJ44+AL44+AN44+AP44</f>
        <v>0</v>
      </c>
      <c r="C44" s="48">
        <f>+Q44+S44+U44+W44+Y44+AA44+AC44+AE44+AG44+AI44+AK44+AM44+AO44+AQ44</f>
        <v>0</v>
      </c>
      <c r="D44" s="33"/>
      <c r="E44" s="34"/>
      <c r="F44" s="35"/>
      <c r="G44" s="34"/>
      <c r="H44" s="35"/>
      <c r="I44" s="34"/>
      <c r="J44" s="35"/>
      <c r="K44" s="34"/>
      <c r="L44" s="35"/>
      <c r="M44" s="36"/>
      <c r="N44" s="33"/>
      <c r="O44" s="34"/>
      <c r="P44" s="39"/>
      <c r="Q44" s="38"/>
      <c r="R44" s="39"/>
      <c r="S44" s="38"/>
      <c r="T44" s="39"/>
      <c r="U44" s="38"/>
      <c r="V44" s="39"/>
      <c r="W44" s="38"/>
      <c r="X44" s="39"/>
      <c r="Y44" s="38"/>
      <c r="Z44" s="39"/>
      <c r="AA44" s="38"/>
      <c r="AB44" s="39"/>
      <c r="AC44" s="38"/>
      <c r="AD44" s="39"/>
      <c r="AE44" s="38"/>
      <c r="AF44" s="39"/>
      <c r="AG44" s="38"/>
      <c r="AH44" s="39"/>
      <c r="AI44" s="38"/>
      <c r="AJ44" s="39"/>
      <c r="AK44" s="38"/>
      <c r="AL44" s="39"/>
      <c r="AM44" s="38"/>
      <c r="AN44" s="39"/>
      <c r="AO44" s="38"/>
      <c r="AP44" s="39"/>
      <c r="AQ44" s="40"/>
      <c r="AR44" s="37"/>
      <c r="AS44" s="40"/>
      <c r="AT44" s="37"/>
      <c r="AU44" s="38"/>
      <c r="AV44" s="39"/>
      <c r="AW44" s="42"/>
      <c r="AX44" s="43" t="str">
        <f t="shared" si="56"/>
        <v/>
      </c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10"/>
      <c r="BJ44" s="10"/>
      <c r="BK44" s="10"/>
      <c r="BL44" s="10"/>
      <c r="BU44" s="11"/>
      <c r="BV44" s="11"/>
      <c r="BW44" s="11"/>
      <c r="CA44" s="44" t="str">
        <f t="shared" si="57"/>
        <v/>
      </c>
      <c r="CB44" s="44" t="str">
        <f t="shared" si="58"/>
        <v/>
      </c>
      <c r="CC44" s="44" t="str">
        <f t="shared" si="59"/>
        <v/>
      </c>
      <c r="CD44" s="44" t="str">
        <f t="shared" si="60"/>
        <v/>
      </c>
      <c r="CE44" s="44" t="str">
        <f t="shared" si="61"/>
        <v/>
      </c>
      <c r="CF44" s="44" t="str">
        <f t="shared" si="83"/>
        <v/>
      </c>
      <c r="CG44" s="44" t="str">
        <f t="shared" si="84"/>
        <v/>
      </c>
      <c r="CH44" s="44" t="str">
        <f t="shared" si="85"/>
        <v/>
      </c>
      <c r="CI44" s="44" t="str">
        <f t="shared" si="86"/>
        <v/>
      </c>
      <c r="CJ44" s="44" t="str">
        <f t="shared" si="87"/>
        <v/>
      </c>
      <c r="CK44" s="44" t="str">
        <f t="shared" si="88"/>
        <v/>
      </c>
      <c r="CL44" s="44" t="str">
        <f t="shared" si="89"/>
        <v/>
      </c>
      <c r="CM44" s="44" t="str">
        <f t="shared" si="90"/>
        <v/>
      </c>
      <c r="CN44" s="44" t="str">
        <f t="shared" si="91"/>
        <v/>
      </c>
      <c r="CO44" s="44" t="str">
        <f t="shared" si="92"/>
        <v/>
      </c>
      <c r="CP44" s="44" t="str">
        <f t="shared" si="93"/>
        <v/>
      </c>
      <c r="CQ44" s="44" t="str">
        <f t="shared" si="94"/>
        <v/>
      </c>
      <c r="CR44" s="44" t="str">
        <f t="shared" si="95"/>
        <v/>
      </c>
      <c r="CS44" s="44" t="str">
        <f t="shared" si="96"/>
        <v/>
      </c>
      <c r="CT44" s="44" t="str">
        <f t="shared" si="97"/>
        <v/>
      </c>
      <c r="CU44" s="44" t="str">
        <f t="shared" si="98"/>
        <v/>
      </c>
      <c r="CV44" s="44" t="str">
        <f t="shared" si="99"/>
        <v/>
      </c>
      <c r="CW44" s="44" t="str">
        <f t="shared" si="100"/>
        <v/>
      </c>
      <c r="CX44" s="44" t="str">
        <f t="shared" si="101"/>
        <v/>
      </c>
      <c r="CY44" s="44" t="str">
        <f t="shared" si="102"/>
        <v/>
      </c>
      <c r="CZ44" s="44" t="str">
        <f t="shared" si="103"/>
        <v/>
      </c>
      <c r="DA44" s="45">
        <f t="shared" si="104"/>
        <v>0</v>
      </c>
      <c r="DB44" s="45">
        <f t="shared" si="105"/>
        <v>0</v>
      </c>
      <c r="DC44" s="45">
        <f t="shared" si="106"/>
        <v>0</v>
      </c>
      <c r="DD44" s="45">
        <f t="shared" si="107"/>
        <v>0</v>
      </c>
      <c r="DE44" s="45">
        <f t="shared" si="108"/>
        <v>0</v>
      </c>
      <c r="DF44" s="45">
        <f t="shared" si="62"/>
        <v>0</v>
      </c>
      <c r="DG44" s="45">
        <f t="shared" si="63"/>
        <v>0</v>
      </c>
      <c r="DH44" s="45">
        <f t="shared" si="64"/>
        <v>0</v>
      </c>
      <c r="DI44" s="45">
        <f t="shared" si="65"/>
        <v>0</v>
      </c>
      <c r="DJ44" s="45">
        <f t="shared" si="66"/>
        <v>0</v>
      </c>
      <c r="DK44" s="45">
        <f t="shared" si="67"/>
        <v>0</v>
      </c>
      <c r="DL44" s="45">
        <f t="shared" si="68"/>
        <v>0</v>
      </c>
      <c r="DM44" s="45">
        <f t="shared" si="69"/>
        <v>0</v>
      </c>
      <c r="DN44" s="45">
        <f t="shared" si="70"/>
        <v>0</v>
      </c>
      <c r="DO44" s="45">
        <f t="shared" si="71"/>
        <v>0</v>
      </c>
      <c r="DP44" s="45">
        <f t="shared" si="72"/>
        <v>0</v>
      </c>
      <c r="DQ44" s="45">
        <f t="shared" si="73"/>
        <v>0</v>
      </c>
      <c r="DR44" s="45">
        <f t="shared" si="74"/>
        <v>0</v>
      </c>
      <c r="DS44" s="45">
        <f t="shared" si="75"/>
        <v>0</v>
      </c>
      <c r="DT44" s="45">
        <f t="shared" si="76"/>
        <v>0</v>
      </c>
      <c r="DU44" s="45">
        <f t="shared" si="77"/>
        <v>0</v>
      </c>
      <c r="DV44" s="45">
        <f t="shared" si="78"/>
        <v>0</v>
      </c>
      <c r="DW44" s="45">
        <f t="shared" si="79"/>
        <v>0</v>
      </c>
      <c r="DX44" s="45">
        <f t="shared" si="80"/>
        <v>0</v>
      </c>
      <c r="DY44" s="45">
        <f t="shared" si="81"/>
        <v>0</v>
      </c>
      <c r="DZ44" s="45">
        <f t="shared" si="82"/>
        <v>0</v>
      </c>
    </row>
    <row r="45" spans="1:130" x14ac:dyDescent="0.25">
      <c r="A45" s="66" t="s">
        <v>48</v>
      </c>
      <c r="B45" s="47">
        <f>+N45+P45+R45+T45+V45+X45+Z45+AB45+AD45+AF45+AH45+AJ45+AL45+AN45+AP45</f>
        <v>0</v>
      </c>
      <c r="C45" s="48">
        <f>+O45+Q45+S45+U45+W45+Y45+AA45+AC45+AE45+AG45+AI45+AK45+AM45+AO45+AQ45</f>
        <v>0</v>
      </c>
      <c r="D45" s="41"/>
      <c r="E45" s="51"/>
      <c r="F45" s="50"/>
      <c r="G45" s="51"/>
      <c r="H45" s="50"/>
      <c r="I45" s="53"/>
      <c r="J45" s="41"/>
      <c r="K45" s="41"/>
      <c r="L45" s="50"/>
      <c r="M45" s="53"/>
      <c r="N45" s="37"/>
      <c r="O45" s="38"/>
      <c r="P45" s="39"/>
      <c r="Q45" s="38"/>
      <c r="R45" s="39"/>
      <c r="S45" s="38"/>
      <c r="T45" s="39"/>
      <c r="U45" s="38"/>
      <c r="V45" s="39"/>
      <c r="W45" s="38"/>
      <c r="X45" s="39"/>
      <c r="Y45" s="38"/>
      <c r="Z45" s="39"/>
      <c r="AA45" s="38"/>
      <c r="AB45" s="39"/>
      <c r="AC45" s="38"/>
      <c r="AD45" s="39"/>
      <c r="AE45" s="38"/>
      <c r="AF45" s="39"/>
      <c r="AG45" s="38"/>
      <c r="AH45" s="39"/>
      <c r="AI45" s="38"/>
      <c r="AJ45" s="39"/>
      <c r="AK45" s="38"/>
      <c r="AL45" s="39"/>
      <c r="AM45" s="38"/>
      <c r="AN45" s="39"/>
      <c r="AO45" s="38"/>
      <c r="AP45" s="39"/>
      <c r="AQ45" s="40"/>
      <c r="AR45" s="37"/>
      <c r="AS45" s="40"/>
      <c r="AT45" s="37"/>
      <c r="AU45" s="38"/>
      <c r="AV45" s="39"/>
      <c r="AW45" s="42"/>
      <c r="AX45" s="43" t="str">
        <f t="shared" si="56"/>
        <v/>
      </c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10"/>
      <c r="BJ45" s="10"/>
      <c r="BK45" s="10"/>
      <c r="BL45" s="10"/>
      <c r="BU45" s="11"/>
      <c r="BV45" s="11"/>
      <c r="BW45" s="11"/>
      <c r="CA45" s="44" t="str">
        <f t="shared" si="57"/>
        <v/>
      </c>
      <c r="CB45" s="44" t="str">
        <f t="shared" si="58"/>
        <v/>
      </c>
      <c r="CC45" s="44" t="str">
        <f t="shared" si="59"/>
        <v/>
      </c>
      <c r="CD45" s="44" t="str">
        <f t="shared" si="60"/>
        <v/>
      </c>
      <c r="CE45" s="44" t="str">
        <f t="shared" si="61"/>
        <v/>
      </c>
      <c r="CF45" s="44" t="str">
        <f t="shared" si="83"/>
        <v/>
      </c>
      <c r="CG45" s="44" t="str">
        <f t="shared" si="84"/>
        <v/>
      </c>
      <c r="CH45" s="44" t="str">
        <f t="shared" si="85"/>
        <v/>
      </c>
      <c r="CI45" s="44" t="str">
        <f t="shared" si="86"/>
        <v/>
      </c>
      <c r="CJ45" s="44" t="str">
        <f t="shared" si="87"/>
        <v/>
      </c>
      <c r="CK45" s="44" t="str">
        <f t="shared" si="88"/>
        <v/>
      </c>
      <c r="CL45" s="44" t="str">
        <f t="shared" si="89"/>
        <v/>
      </c>
      <c r="CM45" s="44" t="str">
        <f t="shared" si="90"/>
        <v/>
      </c>
      <c r="CN45" s="44" t="str">
        <f t="shared" si="91"/>
        <v/>
      </c>
      <c r="CO45" s="44" t="str">
        <f t="shared" si="92"/>
        <v/>
      </c>
      <c r="CP45" s="44" t="str">
        <f t="shared" si="93"/>
        <v/>
      </c>
      <c r="CQ45" s="44" t="str">
        <f t="shared" si="94"/>
        <v/>
      </c>
      <c r="CR45" s="44" t="str">
        <f t="shared" si="95"/>
        <v/>
      </c>
      <c r="CS45" s="44" t="str">
        <f t="shared" si="96"/>
        <v/>
      </c>
      <c r="CT45" s="44" t="str">
        <f t="shared" si="97"/>
        <v/>
      </c>
      <c r="CU45" s="44" t="str">
        <f t="shared" si="98"/>
        <v/>
      </c>
      <c r="CV45" s="44" t="str">
        <f t="shared" si="99"/>
        <v/>
      </c>
      <c r="CW45" s="44" t="str">
        <f t="shared" si="100"/>
        <v/>
      </c>
      <c r="CX45" s="44" t="str">
        <f t="shared" si="101"/>
        <v/>
      </c>
      <c r="CY45" s="44" t="str">
        <f t="shared" si="102"/>
        <v/>
      </c>
      <c r="CZ45" s="44" t="str">
        <f t="shared" si="103"/>
        <v/>
      </c>
      <c r="DA45" s="45">
        <f t="shared" si="104"/>
        <v>0</v>
      </c>
      <c r="DB45" s="45">
        <f t="shared" si="105"/>
        <v>0</v>
      </c>
      <c r="DC45" s="45">
        <f t="shared" si="106"/>
        <v>0</v>
      </c>
      <c r="DD45" s="45">
        <f t="shared" si="107"/>
        <v>0</v>
      </c>
      <c r="DE45" s="45">
        <f t="shared" si="108"/>
        <v>0</v>
      </c>
      <c r="DF45" s="45">
        <f t="shared" si="62"/>
        <v>0</v>
      </c>
      <c r="DG45" s="45">
        <f t="shared" si="63"/>
        <v>0</v>
      </c>
      <c r="DH45" s="45">
        <f t="shared" si="64"/>
        <v>0</v>
      </c>
      <c r="DI45" s="45">
        <f t="shared" si="65"/>
        <v>0</v>
      </c>
      <c r="DJ45" s="45">
        <f t="shared" si="66"/>
        <v>0</v>
      </c>
      <c r="DK45" s="45">
        <f t="shared" si="67"/>
        <v>0</v>
      </c>
      <c r="DL45" s="45">
        <f t="shared" si="68"/>
        <v>0</v>
      </c>
      <c r="DM45" s="45">
        <f t="shared" si="69"/>
        <v>0</v>
      </c>
      <c r="DN45" s="45">
        <f t="shared" si="70"/>
        <v>0</v>
      </c>
      <c r="DO45" s="45">
        <f t="shared" si="71"/>
        <v>0</v>
      </c>
      <c r="DP45" s="45">
        <f t="shared" si="72"/>
        <v>0</v>
      </c>
      <c r="DQ45" s="45">
        <f t="shared" si="73"/>
        <v>0</v>
      </c>
      <c r="DR45" s="45">
        <f t="shared" si="74"/>
        <v>0</v>
      </c>
      <c r="DS45" s="45">
        <f t="shared" si="75"/>
        <v>0</v>
      </c>
      <c r="DT45" s="45">
        <f t="shared" si="76"/>
        <v>0</v>
      </c>
      <c r="DU45" s="45">
        <f t="shared" si="77"/>
        <v>0</v>
      </c>
      <c r="DV45" s="45">
        <f t="shared" si="78"/>
        <v>0</v>
      </c>
      <c r="DW45" s="45">
        <f t="shared" si="79"/>
        <v>0</v>
      </c>
      <c r="DX45" s="45">
        <f t="shared" si="80"/>
        <v>0</v>
      </c>
      <c r="DY45" s="45">
        <f t="shared" si="81"/>
        <v>0</v>
      </c>
      <c r="DZ45" s="45">
        <f t="shared" si="82"/>
        <v>0</v>
      </c>
    </row>
    <row r="46" spans="1:130" x14ac:dyDescent="0.25">
      <c r="A46" s="66" t="s">
        <v>49</v>
      </c>
      <c r="B46" s="47">
        <f>+D46+F46+H46+J46+L46+N46+P46+R46+T46+V46+X46+Z46+AB46+AD46+AF46+AH46+AJ46+AL46+AN46+AP46</f>
        <v>0</v>
      </c>
      <c r="C46" s="48">
        <f>+E46+G46+I46+K46+M46+O46+Q46+S46+U46+W46+Y46+AA46+AC46+AE46+AG46+AI46+AK46+AM46+AO46+AQ46</f>
        <v>0</v>
      </c>
      <c r="D46" s="37"/>
      <c r="E46" s="38"/>
      <c r="F46" s="39"/>
      <c r="G46" s="38"/>
      <c r="H46" s="39"/>
      <c r="I46" s="42"/>
      <c r="J46" s="37"/>
      <c r="K46" s="37"/>
      <c r="L46" s="39"/>
      <c r="M46" s="42"/>
      <c r="N46" s="37"/>
      <c r="O46" s="38"/>
      <c r="P46" s="39"/>
      <c r="Q46" s="38"/>
      <c r="R46" s="39"/>
      <c r="S46" s="38"/>
      <c r="T46" s="39"/>
      <c r="U46" s="38"/>
      <c r="V46" s="39"/>
      <c r="W46" s="38"/>
      <c r="X46" s="39"/>
      <c r="Y46" s="38"/>
      <c r="Z46" s="39"/>
      <c r="AA46" s="38"/>
      <c r="AB46" s="39"/>
      <c r="AC46" s="38"/>
      <c r="AD46" s="39"/>
      <c r="AE46" s="38"/>
      <c r="AF46" s="39"/>
      <c r="AG46" s="38"/>
      <c r="AH46" s="39"/>
      <c r="AI46" s="38"/>
      <c r="AJ46" s="39"/>
      <c r="AK46" s="38"/>
      <c r="AL46" s="39"/>
      <c r="AM46" s="38"/>
      <c r="AN46" s="39"/>
      <c r="AO46" s="38"/>
      <c r="AP46" s="39"/>
      <c r="AQ46" s="40"/>
      <c r="AR46" s="37"/>
      <c r="AS46" s="40"/>
      <c r="AT46" s="37"/>
      <c r="AU46" s="38"/>
      <c r="AV46" s="39"/>
      <c r="AW46" s="42"/>
      <c r="AX46" s="43" t="str">
        <f t="shared" si="56"/>
        <v/>
      </c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10"/>
      <c r="BJ46" s="10"/>
      <c r="BK46" s="10"/>
      <c r="BL46" s="10"/>
      <c r="BU46" s="11"/>
      <c r="BV46" s="11"/>
      <c r="BW46" s="11"/>
      <c r="CA46" s="44" t="str">
        <f t="shared" si="57"/>
        <v/>
      </c>
      <c r="CB46" s="44" t="str">
        <f t="shared" si="58"/>
        <v/>
      </c>
      <c r="CC46" s="44" t="str">
        <f t="shared" si="59"/>
        <v/>
      </c>
      <c r="CD46" s="44" t="str">
        <f t="shared" si="60"/>
        <v/>
      </c>
      <c r="CE46" s="44" t="str">
        <f t="shared" si="61"/>
        <v/>
      </c>
      <c r="CF46" s="44" t="str">
        <f t="shared" si="83"/>
        <v/>
      </c>
      <c r="CG46" s="44" t="str">
        <f t="shared" si="84"/>
        <v/>
      </c>
      <c r="CH46" s="44" t="str">
        <f t="shared" si="85"/>
        <v/>
      </c>
      <c r="CI46" s="44" t="str">
        <f t="shared" si="86"/>
        <v/>
      </c>
      <c r="CJ46" s="44" t="str">
        <f t="shared" si="87"/>
        <v/>
      </c>
      <c r="CK46" s="44" t="str">
        <f t="shared" si="88"/>
        <v/>
      </c>
      <c r="CL46" s="44" t="str">
        <f t="shared" si="89"/>
        <v/>
      </c>
      <c r="CM46" s="44" t="str">
        <f t="shared" si="90"/>
        <v/>
      </c>
      <c r="CN46" s="44" t="str">
        <f t="shared" si="91"/>
        <v/>
      </c>
      <c r="CO46" s="44" t="str">
        <f t="shared" si="92"/>
        <v/>
      </c>
      <c r="CP46" s="44" t="str">
        <f t="shared" si="93"/>
        <v/>
      </c>
      <c r="CQ46" s="44" t="str">
        <f t="shared" si="94"/>
        <v/>
      </c>
      <c r="CR46" s="44" t="str">
        <f t="shared" si="95"/>
        <v/>
      </c>
      <c r="CS46" s="44" t="str">
        <f t="shared" si="96"/>
        <v/>
      </c>
      <c r="CT46" s="44" t="str">
        <f t="shared" si="97"/>
        <v/>
      </c>
      <c r="CU46" s="44" t="str">
        <f t="shared" si="98"/>
        <v/>
      </c>
      <c r="CV46" s="44" t="str">
        <f t="shared" si="99"/>
        <v/>
      </c>
      <c r="CW46" s="44" t="str">
        <f t="shared" si="100"/>
        <v/>
      </c>
      <c r="CX46" s="44" t="str">
        <f t="shared" si="101"/>
        <v/>
      </c>
      <c r="CY46" s="44" t="str">
        <f t="shared" si="102"/>
        <v/>
      </c>
      <c r="CZ46" s="44" t="str">
        <f t="shared" si="103"/>
        <v/>
      </c>
      <c r="DA46" s="45">
        <f t="shared" si="104"/>
        <v>0</v>
      </c>
      <c r="DB46" s="45">
        <f t="shared" si="105"/>
        <v>0</v>
      </c>
      <c r="DC46" s="45">
        <f t="shared" si="106"/>
        <v>0</v>
      </c>
      <c r="DD46" s="45">
        <f t="shared" si="107"/>
        <v>0</v>
      </c>
      <c r="DE46" s="45">
        <f t="shared" si="108"/>
        <v>0</v>
      </c>
      <c r="DF46" s="45">
        <f t="shared" si="62"/>
        <v>0</v>
      </c>
      <c r="DG46" s="45">
        <f t="shared" si="63"/>
        <v>0</v>
      </c>
      <c r="DH46" s="45">
        <f t="shared" si="64"/>
        <v>0</v>
      </c>
      <c r="DI46" s="45">
        <f t="shared" si="65"/>
        <v>0</v>
      </c>
      <c r="DJ46" s="45">
        <f t="shared" si="66"/>
        <v>0</v>
      </c>
      <c r="DK46" s="45">
        <f t="shared" si="67"/>
        <v>0</v>
      </c>
      <c r="DL46" s="45">
        <f t="shared" si="68"/>
        <v>0</v>
      </c>
      <c r="DM46" s="45">
        <f t="shared" si="69"/>
        <v>0</v>
      </c>
      <c r="DN46" s="45">
        <f t="shared" si="70"/>
        <v>0</v>
      </c>
      <c r="DO46" s="45">
        <f t="shared" si="71"/>
        <v>0</v>
      </c>
      <c r="DP46" s="45">
        <f t="shared" si="72"/>
        <v>0</v>
      </c>
      <c r="DQ46" s="45">
        <f t="shared" si="73"/>
        <v>0</v>
      </c>
      <c r="DR46" s="45">
        <f t="shared" si="74"/>
        <v>0</v>
      </c>
      <c r="DS46" s="45">
        <f t="shared" si="75"/>
        <v>0</v>
      </c>
      <c r="DT46" s="45">
        <f t="shared" si="76"/>
        <v>0</v>
      </c>
      <c r="DU46" s="45">
        <f t="shared" si="77"/>
        <v>0</v>
      </c>
      <c r="DV46" s="45">
        <f t="shared" si="78"/>
        <v>0</v>
      </c>
      <c r="DW46" s="45">
        <f t="shared" si="79"/>
        <v>0</v>
      </c>
      <c r="DX46" s="45">
        <f t="shared" si="80"/>
        <v>0</v>
      </c>
      <c r="DY46" s="45">
        <f t="shared" si="81"/>
        <v>0</v>
      </c>
      <c r="DZ46" s="45">
        <f t="shared" si="82"/>
        <v>0</v>
      </c>
    </row>
    <row r="47" spans="1:130" x14ac:dyDescent="0.25">
      <c r="A47" s="46" t="s">
        <v>50</v>
      </c>
      <c r="B47" s="47">
        <f>+P47+R47+T47+V47+X47+Z47+AB47+AD47+AF47+AH47+AJ47+AL47+AN47+AP47</f>
        <v>0</v>
      </c>
      <c r="C47" s="48">
        <f>+Q47+S47+U47+W47+Y47+AA47+AC47+AE47+AG47+AI47+AK47+AM47+AO47+AQ47</f>
        <v>0</v>
      </c>
      <c r="D47" s="33"/>
      <c r="E47" s="34"/>
      <c r="F47" s="35"/>
      <c r="G47" s="34"/>
      <c r="H47" s="35"/>
      <c r="I47" s="34"/>
      <c r="J47" s="35"/>
      <c r="K47" s="34"/>
      <c r="L47" s="35"/>
      <c r="M47" s="36"/>
      <c r="N47" s="33"/>
      <c r="O47" s="34"/>
      <c r="P47" s="39"/>
      <c r="Q47" s="38"/>
      <c r="R47" s="39"/>
      <c r="S47" s="38"/>
      <c r="T47" s="39"/>
      <c r="U47" s="38"/>
      <c r="V47" s="39"/>
      <c r="W47" s="38"/>
      <c r="X47" s="39"/>
      <c r="Y47" s="38"/>
      <c r="Z47" s="39"/>
      <c r="AA47" s="38"/>
      <c r="AB47" s="39"/>
      <c r="AC47" s="38"/>
      <c r="AD47" s="39"/>
      <c r="AE47" s="38"/>
      <c r="AF47" s="39"/>
      <c r="AG47" s="38"/>
      <c r="AH47" s="39"/>
      <c r="AI47" s="38"/>
      <c r="AJ47" s="39"/>
      <c r="AK47" s="38"/>
      <c r="AL47" s="39"/>
      <c r="AM47" s="38"/>
      <c r="AN47" s="39"/>
      <c r="AO47" s="38"/>
      <c r="AP47" s="39"/>
      <c r="AQ47" s="40"/>
      <c r="AR47" s="37"/>
      <c r="AS47" s="40"/>
      <c r="AT47" s="37"/>
      <c r="AU47" s="38"/>
      <c r="AV47" s="39"/>
      <c r="AW47" s="42"/>
      <c r="AX47" s="43" t="str">
        <f t="shared" si="56"/>
        <v/>
      </c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10"/>
      <c r="BJ47" s="10"/>
      <c r="BK47" s="10"/>
      <c r="BL47" s="10"/>
      <c r="BU47" s="11"/>
      <c r="BV47" s="11"/>
      <c r="BW47" s="11"/>
      <c r="CA47" s="44" t="str">
        <f t="shared" si="57"/>
        <v/>
      </c>
      <c r="CB47" s="44" t="str">
        <f t="shared" si="58"/>
        <v/>
      </c>
      <c r="CC47" s="44" t="str">
        <f t="shared" si="59"/>
        <v/>
      </c>
      <c r="CD47" s="44" t="str">
        <f t="shared" si="60"/>
        <v/>
      </c>
      <c r="CE47" s="44" t="str">
        <f t="shared" si="61"/>
        <v/>
      </c>
      <c r="CF47" s="44" t="str">
        <f t="shared" si="83"/>
        <v/>
      </c>
      <c r="CG47" s="44" t="str">
        <f t="shared" si="84"/>
        <v/>
      </c>
      <c r="CH47" s="44" t="str">
        <f t="shared" si="85"/>
        <v/>
      </c>
      <c r="CI47" s="44" t="str">
        <f t="shared" si="86"/>
        <v/>
      </c>
      <c r="CJ47" s="44" t="str">
        <f t="shared" si="87"/>
        <v/>
      </c>
      <c r="CK47" s="44" t="str">
        <f t="shared" si="88"/>
        <v/>
      </c>
      <c r="CL47" s="44" t="str">
        <f t="shared" si="89"/>
        <v/>
      </c>
      <c r="CM47" s="44" t="str">
        <f t="shared" si="90"/>
        <v/>
      </c>
      <c r="CN47" s="44" t="str">
        <f t="shared" si="91"/>
        <v/>
      </c>
      <c r="CO47" s="44" t="str">
        <f t="shared" si="92"/>
        <v/>
      </c>
      <c r="CP47" s="44" t="str">
        <f t="shared" si="93"/>
        <v/>
      </c>
      <c r="CQ47" s="44" t="str">
        <f t="shared" si="94"/>
        <v/>
      </c>
      <c r="CR47" s="44" t="str">
        <f t="shared" si="95"/>
        <v/>
      </c>
      <c r="CS47" s="44" t="str">
        <f t="shared" si="96"/>
        <v/>
      </c>
      <c r="CT47" s="44" t="str">
        <f t="shared" si="97"/>
        <v/>
      </c>
      <c r="CU47" s="44" t="str">
        <f t="shared" si="98"/>
        <v/>
      </c>
      <c r="CV47" s="44" t="str">
        <f t="shared" si="99"/>
        <v/>
      </c>
      <c r="CW47" s="44" t="str">
        <f t="shared" si="100"/>
        <v/>
      </c>
      <c r="CX47" s="44" t="str">
        <f t="shared" si="101"/>
        <v/>
      </c>
      <c r="CY47" s="44" t="str">
        <f t="shared" si="102"/>
        <v/>
      </c>
      <c r="CZ47" s="44" t="str">
        <f t="shared" si="103"/>
        <v/>
      </c>
      <c r="DA47" s="45">
        <f t="shared" si="104"/>
        <v>0</v>
      </c>
      <c r="DB47" s="45">
        <f t="shared" si="105"/>
        <v>0</v>
      </c>
      <c r="DC47" s="45">
        <f t="shared" si="106"/>
        <v>0</v>
      </c>
      <c r="DD47" s="45">
        <f t="shared" si="107"/>
        <v>0</v>
      </c>
      <c r="DE47" s="45">
        <f t="shared" si="108"/>
        <v>0</v>
      </c>
      <c r="DF47" s="45">
        <f t="shared" si="62"/>
        <v>0</v>
      </c>
      <c r="DG47" s="45">
        <f t="shared" si="63"/>
        <v>0</v>
      </c>
      <c r="DH47" s="45">
        <f t="shared" si="64"/>
        <v>0</v>
      </c>
      <c r="DI47" s="45">
        <f t="shared" si="65"/>
        <v>0</v>
      </c>
      <c r="DJ47" s="45">
        <f t="shared" si="66"/>
        <v>0</v>
      </c>
      <c r="DK47" s="45">
        <f t="shared" si="67"/>
        <v>0</v>
      </c>
      <c r="DL47" s="45">
        <f t="shared" si="68"/>
        <v>0</v>
      </c>
      <c r="DM47" s="45">
        <f t="shared" si="69"/>
        <v>0</v>
      </c>
      <c r="DN47" s="45">
        <f t="shared" si="70"/>
        <v>0</v>
      </c>
      <c r="DO47" s="45">
        <f t="shared" si="71"/>
        <v>0</v>
      </c>
      <c r="DP47" s="45">
        <f t="shared" si="72"/>
        <v>0</v>
      </c>
      <c r="DQ47" s="45">
        <f t="shared" si="73"/>
        <v>0</v>
      </c>
      <c r="DR47" s="45">
        <f t="shared" si="74"/>
        <v>0</v>
      </c>
      <c r="DS47" s="45">
        <f t="shared" si="75"/>
        <v>0</v>
      </c>
      <c r="DT47" s="45">
        <f t="shared" si="76"/>
        <v>0</v>
      </c>
      <c r="DU47" s="45">
        <f t="shared" si="77"/>
        <v>0</v>
      </c>
      <c r="DV47" s="45">
        <f t="shared" si="78"/>
        <v>0</v>
      </c>
      <c r="DW47" s="45">
        <f t="shared" si="79"/>
        <v>0</v>
      </c>
      <c r="DX47" s="45">
        <f t="shared" si="80"/>
        <v>0</v>
      </c>
      <c r="DY47" s="45">
        <f t="shared" si="81"/>
        <v>0</v>
      </c>
      <c r="DZ47" s="45">
        <f t="shared" si="82"/>
        <v>0</v>
      </c>
    </row>
    <row r="48" spans="1:130" x14ac:dyDescent="0.25">
      <c r="A48" s="66" t="s">
        <v>51</v>
      </c>
      <c r="B48" s="47">
        <f>+P48+R48+T48+V48+X48+Z48+AB48+AD48+AF48+AH48</f>
        <v>0</v>
      </c>
      <c r="C48" s="48">
        <f>+Q48+S48+U48+W48+Y48+AA48+AC48+AE48+AG48+AI48</f>
        <v>0</v>
      </c>
      <c r="D48" s="33"/>
      <c r="E48" s="34"/>
      <c r="F48" s="35"/>
      <c r="G48" s="34"/>
      <c r="H48" s="35"/>
      <c r="I48" s="34"/>
      <c r="J48" s="35"/>
      <c r="K48" s="34"/>
      <c r="L48" s="35"/>
      <c r="M48" s="36"/>
      <c r="N48" s="33"/>
      <c r="O48" s="34"/>
      <c r="P48" s="39"/>
      <c r="Q48" s="38"/>
      <c r="R48" s="39"/>
      <c r="S48" s="38"/>
      <c r="T48" s="39"/>
      <c r="U48" s="38"/>
      <c r="V48" s="39"/>
      <c r="W48" s="38"/>
      <c r="X48" s="39"/>
      <c r="Y48" s="38"/>
      <c r="Z48" s="39"/>
      <c r="AA48" s="38"/>
      <c r="AB48" s="39"/>
      <c r="AC48" s="38"/>
      <c r="AD48" s="39"/>
      <c r="AE48" s="38"/>
      <c r="AF48" s="39"/>
      <c r="AG48" s="38"/>
      <c r="AH48" s="39"/>
      <c r="AI48" s="38"/>
      <c r="AJ48" s="35"/>
      <c r="AK48" s="34"/>
      <c r="AL48" s="35"/>
      <c r="AM48" s="34"/>
      <c r="AN48" s="35"/>
      <c r="AO48" s="34"/>
      <c r="AP48" s="35"/>
      <c r="AQ48" s="54"/>
      <c r="AR48" s="37"/>
      <c r="AS48" s="40"/>
      <c r="AT48" s="37"/>
      <c r="AU48" s="38"/>
      <c r="AV48" s="39"/>
      <c r="AW48" s="42"/>
      <c r="AX48" s="43" t="str">
        <f t="shared" si="56"/>
        <v/>
      </c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10"/>
      <c r="BJ48" s="10"/>
      <c r="BK48" s="10"/>
      <c r="BL48" s="10"/>
      <c r="BU48" s="11"/>
      <c r="BV48" s="11"/>
      <c r="BW48" s="11"/>
      <c r="CA48" s="44" t="str">
        <f t="shared" si="57"/>
        <v/>
      </c>
      <c r="CB48" s="44" t="str">
        <f t="shared" si="58"/>
        <v/>
      </c>
      <c r="CC48" s="44" t="str">
        <f t="shared" si="59"/>
        <v/>
      </c>
      <c r="CD48" s="44" t="str">
        <f t="shared" si="60"/>
        <v/>
      </c>
      <c r="CE48" s="44" t="str">
        <f t="shared" si="61"/>
        <v/>
      </c>
      <c r="CF48" s="44" t="str">
        <f t="shared" si="83"/>
        <v/>
      </c>
      <c r="CG48" s="44" t="str">
        <f t="shared" si="84"/>
        <v/>
      </c>
      <c r="CH48" s="44" t="str">
        <f t="shared" si="85"/>
        <v/>
      </c>
      <c r="CI48" s="44" t="str">
        <f t="shared" si="86"/>
        <v/>
      </c>
      <c r="CJ48" s="44" t="str">
        <f t="shared" si="87"/>
        <v/>
      </c>
      <c r="CK48" s="44" t="str">
        <f t="shared" si="88"/>
        <v/>
      </c>
      <c r="CL48" s="44" t="str">
        <f t="shared" si="89"/>
        <v/>
      </c>
      <c r="CM48" s="44" t="str">
        <f t="shared" si="90"/>
        <v/>
      </c>
      <c r="CN48" s="44" t="str">
        <f t="shared" si="91"/>
        <v/>
      </c>
      <c r="CO48" s="44" t="str">
        <f t="shared" si="92"/>
        <v/>
      </c>
      <c r="CP48" s="44" t="str">
        <f t="shared" si="93"/>
        <v/>
      </c>
      <c r="CQ48" s="44" t="str">
        <f t="shared" si="94"/>
        <v/>
      </c>
      <c r="CR48" s="44" t="str">
        <f t="shared" si="95"/>
        <v/>
      </c>
      <c r="CS48" s="44" t="str">
        <f t="shared" si="96"/>
        <v/>
      </c>
      <c r="CT48" s="44" t="str">
        <f t="shared" si="97"/>
        <v/>
      </c>
      <c r="CU48" s="44" t="str">
        <f t="shared" si="98"/>
        <v/>
      </c>
      <c r="CV48" s="44" t="str">
        <f t="shared" si="99"/>
        <v/>
      </c>
      <c r="CW48" s="44" t="str">
        <f t="shared" si="100"/>
        <v/>
      </c>
      <c r="CX48" s="44" t="str">
        <f t="shared" si="101"/>
        <v/>
      </c>
      <c r="CY48" s="44" t="str">
        <f t="shared" si="102"/>
        <v/>
      </c>
      <c r="CZ48" s="44" t="str">
        <f t="shared" si="103"/>
        <v/>
      </c>
      <c r="DA48" s="45">
        <f t="shared" si="104"/>
        <v>0</v>
      </c>
      <c r="DB48" s="45">
        <f t="shared" si="105"/>
        <v>0</v>
      </c>
      <c r="DC48" s="45">
        <f t="shared" si="106"/>
        <v>0</v>
      </c>
      <c r="DD48" s="45">
        <f t="shared" si="107"/>
        <v>0</v>
      </c>
      <c r="DE48" s="45">
        <f t="shared" si="108"/>
        <v>0</v>
      </c>
      <c r="DF48" s="45">
        <f t="shared" si="62"/>
        <v>0</v>
      </c>
      <c r="DG48" s="45">
        <f t="shared" si="63"/>
        <v>0</v>
      </c>
      <c r="DH48" s="45">
        <f t="shared" si="64"/>
        <v>0</v>
      </c>
      <c r="DI48" s="45">
        <f t="shared" si="65"/>
        <v>0</v>
      </c>
      <c r="DJ48" s="45">
        <f t="shared" si="66"/>
        <v>0</v>
      </c>
      <c r="DK48" s="45">
        <f t="shared" si="67"/>
        <v>0</v>
      </c>
      <c r="DL48" s="45">
        <f t="shared" si="68"/>
        <v>0</v>
      </c>
      <c r="DM48" s="45">
        <f t="shared" si="69"/>
        <v>0</v>
      </c>
      <c r="DN48" s="45">
        <f t="shared" si="70"/>
        <v>0</v>
      </c>
      <c r="DO48" s="45">
        <f t="shared" si="71"/>
        <v>0</v>
      </c>
      <c r="DP48" s="45">
        <f t="shared" si="72"/>
        <v>0</v>
      </c>
      <c r="DQ48" s="45">
        <f t="shared" si="73"/>
        <v>0</v>
      </c>
      <c r="DR48" s="45">
        <f t="shared" si="74"/>
        <v>0</v>
      </c>
      <c r="DS48" s="45">
        <f t="shared" si="75"/>
        <v>0</v>
      </c>
      <c r="DT48" s="45">
        <f t="shared" si="76"/>
        <v>0</v>
      </c>
      <c r="DU48" s="45">
        <f t="shared" si="77"/>
        <v>0</v>
      </c>
      <c r="DV48" s="45">
        <f t="shared" si="78"/>
        <v>0</v>
      </c>
      <c r="DW48" s="45">
        <f t="shared" si="79"/>
        <v>0</v>
      </c>
      <c r="DX48" s="45">
        <f t="shared" si="80"/>
        <v>0</v>
      </c>
      <c r="DY48" s="45">
        <f t="shared" si="81"/>
        <v>0</v>
      </c>
      <c r="DZ48" s="45">
        <f t="shared" si="82"/>
        <v>0</v>
      </c>
    </row>
    <row r="49" spans="1:130" x14ac:dyDescent="0.25">
      <c r="A49" s="66" t="s">
        <v>52</v>
      </c>
      <c r="B49" s="47">
        <f t="shared" ref="B49:C51" si="109">+D49+F49+H49+J49+L49+N49+P49+R49+T49+V49+X49+Z49+AB49+AD49+AF49+AH49+AJ49+AL49+AN49+AP49</f>
        <v>0</v>
      </c>
      <c r="C49" s="48">
        <f t="shared" si="109"/>
        <v>0</v>
      </c>
      <c r="D49" s="37"/>
      <c r="E49" s="38"/>
      <c r="F49" s="39"/>
      <c r="G49" s="38"/>
      <c r="H49" s="39"/>
      <c r="I49" s="42"/>
      <c r="J49" s="37"/>
      <c r="K49" s="37"/>
      <c r="L49" s="39"/>
      <c r="M49" s="42"/>
      <c r="N49" s="37"/>
      <c r="O49" s="38"/>
      <c r="P49" s="39"/>
      <c r="Q49" s="38"/>
      <c r="R49" s="39"/>
      <c r="S49" s="38"/>
      <c r="T49" s="39"/>
      <c r="U49" s="38"/>
      <c r="V49" s="39"/>
      <c r="W49" s="38"/>
      <c r="X49" s="39"/>
      <c r="Y49" s="38"/>
      <c r="Z49" s="39"/>
      <c r="AA49" s="38"/>
      <c r="AB49" s="39"/>
      <c r="AC49" s="38"/>
      <c r="AD49" s="39"/>
      <c r="AE49" s="38"/>
      <c r="AF49" s="39"/>
      <c r="AG49" s="38"/>
      <c r="AH49" s="39"/>
      <c r="AI49" s="38"/>
      <c r="AJ49" s="39"/>
      <c r="AK49" s="38"/>
      <c r="AL49" s="39"/>
      <c r="AM49" s="38"/>
      <c r="AN49" s="39"/>
      <c r="AO49" s="38"/>
      <c r="AP49" s="39"/>
      <c r="AQ49" s="40"/>
      <c r="AR49" s="37"/>
      <c r="AS49" s="40"/>
      <c r="AT49" s="37"/>
      <c r="AU49" s="38"/>
      <c r="AV49" s="39"/>
      <c r="AW49" s="42"/>
      <c r="AX49" s="43" t="str">
        <f t="shared" si="56"/>
        <v/>
      </c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10"/>
      <c r="BJ49" s="10"/>
      <c r="BK49" s="10"/>
      <c r="BL49" s="10"/>
      <c r="BU49" s="11"/>
      <c r="BV49" s="11"/>
      <c r="BW49" s="11"/>
      <c r="CA49" s="44" t="str">
        <f t="shared" si="57"/>
        <v/>
      </c>
      <c r="CB49" s="44" t="str">
        <f t="shared" si="58"/>
        <v/>
      </c>
      <c r="CC49" s="44" t="str">
        <f t="shared" si="59"/>
        <v/>
      </c>
      <c r="CD49" s="44" t="str">
        <f t="shared" si="60"/>
        <v/>
      </c>
      <c r="CE49" s="44" t="str">
        <f t="shared" si="61"/>
        <v/>
      </c>
      <c r="CF49" s="44" t="str">
        <f t="shared" si="83"/>
        <v/>
      </c>
      <c r="CG49" s="44" t="str">
        <f t="shared" si="84"/>
        <v/>
      </c>
      <c r="CH49" s="44" t="str">
        <f t="shared" si="85"/>
        <v/>
      </c>
      <c r="CI49" s="44" t="str">
        <f t="shared" si="86"/>
        <v/>
      </c>
      <c r="CJ49" s="44" t="str">
        <f t="shared" si="87"/>
        <v/>
      </c>
      <c r="CK49" s="44" t="str">
        <f t="shared" si="88"/>
        <v/>
      </c>
      <c r="CL49" s="44" t="str">
        <f t="shared" si="89"/>
        <v/>
      </c>
      <c r="CM49" s="44" t="str">
        <f t="shared" si="90"/>
        <v/>
      </c>
      <c r="CN49" s="44" t="str">
        <f t="shared" si="91"/>
        <v/>
      </c>
      <c r="CO49" s="44" t="str">
        <f t="shared" si="92"/>
        <v/>
      </c>
      <c r="CP49" s="44" t="str">
        <f t="shared" si="93"/>
        <v/>
      </c>
      <c r="CQ49" s="44" t="str">
        <f t="shared" si="94"/>
        <v/>
      </c>
      <c r="CR49" s="44" t="str">
        <f t="shared" si="95"/>
        <v/>
      </c>
      <c r="CS49" s="44" t="str">
        <f t="shared" si="96"/>
        <v/>
      </c>
      <c r="CT49" s="44" t="str">
        <f t="shared" si="97"/>
        <v/>
      </c>
      <c r="CU49" s="44" t="str">
        <f t="shared" si="98"/>
        <v/>
      </c>
      <c r="CV49" s="44" t="str">
        <f t="shared" si="99"/>
        <v/>
      </c>
      <c r="CW49" s="44" t="str">
        <f t="shared" si="100"/>
        <v/>
      </c>
      <c r="CX49" s="44" t="str">
        <f t="shared" si="101"/>
        <v/>
      </c>
      <c r="CY49" s="44" t="str">
        <f t="shared" si="102"/>
        <v/>
      </c>
      <c r="CZ49" s="44" t="str">
        <f t="shared" si="103"/>
        <v/>
      </c>
      <c r="DA49" s="45">
        <f t="shared" si="104"/>
        <v>0</v>
      </c>
      <c r="DB49" s="45">
        <f t="shared" si="105"/>
        <v>0</v>
      </c>
      <c r="DC49" s="45">
        <f t="shared" si="106"/>
        <v>0</v>
      </c>
      <c r="DD49" s="45">
        <f t="shared" si="107"/>
        <v>0</v>
      </c>
      <c r="DE49" s="45">
        <f t="shared" si="108"/>
        <v>0</v>
      </c>
      <c r="DF49" s="45">
        <f t="shared" si="62"/>
        <v>0</v>
      </c>
      <c r="DG49" s="45">
        <f t="shared" si="63"/>
        <v>0</v>
      </c>
      <c r="DH49" s="45">
        <f t="shared" si="64"/>
        <v>0</v>
      </c>
      <c r="DI49" s="45">
        <f t="shared" si="65"/>
        <v>0</v>
      </c>
      <c r="DJ49" s="45">
        <f t="shared" si="66"/>
        <v>0</v>
      </c>
      <c r="DK49" s="45">
        <f t="shared" si="67"/>
        <v>0</v>
      </c>
      <c r="DL49" s="45">
        <f t="shared" si="68"/>
        <v>0</v>
      </c>
      <c r="DM49" s="45">
        <f t="shared" si="69"/>
        <v>0</v>
      </c>
      <c r="DN49" s="45">
        <f t="shared" si="70"/>
        <v>0</v>
      </c>
      <c r="DO49" s="45">
        <f t="shared" si="71"/>
        <v>0</v>
      </c>
      <c r="DP49" s="45">
        <f t="shared" si="72"/>
        <v>0</v>
      </c>
      <c r="DQ49" s="45">
        <f t="shared" si="73"/>
        <v>0</v>
      </c>
      <c r="DR49" s="45">
        <f t="shared" si="74"/>
        <v>0</v>
      </c>
      <c r="DS49" s="45">
        <f t="shared" si="75"/>
        <v>0</v>
      </c>
      <c r="DT49" s="45">
        <f t="shared" si="76"/>
        <v>0</v>
      </c>
      <c r="DU49" s="45">
        <f t="shared" si="77"/>
        <v>0</v>
      </c>
      <c r="DV49" s="45">
        <f t="shared" si="78"/>
        <v>0</v>
      </c>
      <c r="DW49" s="45">
        <f t="shared" si="79"/>
        <v>0</v>
      </c>
      <c r="DX49" s="45">
        <f t="shared" si="80"/>
        <v>0</v>
      </c>
      <c r="DY49" s="45">
        <f t="shared" si="81"/>
        <v>0</v>
      </c>
      <c r="DZ49" s="45">
        <f t="shared" si="82"/>
        <v>0</v>
      </c>
    </row>
    <row r="50" spans="1:130" x14ac:dyDescent="0.25">
      <c r="A50" s="66" t="s">
        <v>53</v>
      </c>
      <c r="B50" s="47">
        <f t="shared" si="109"/>
        <v>0</v>
      </c>
      <c r="C50" s="48">
        <f t="shared" si="109"/>
        <v>0</v>
      </c>
      <c r="D50" s="37"/>
      <c r="E50" s="38"/>
      <c r="F50" s="39"/>
      <c r="G50" s="38"/>
      <c r="H50" s="39"/>
      <c r="I50" s="42"/>
      <c r="J50" s="37"/>
      <c r="K50" s="37"/>
      <c r="L50" s="39"/>
      <c r="M50" s="42"/>
      <c r="N50" s="37"/>
      <c r="O50" s="38"/>
      <c r="P50" s="39"/>
      <c r="Q50" s="38"/>
      <c r="R50" s="39"/>
      <c r="S50" s="38"/>
      <c r="T50" s="39"/>
      <c r="U50" s="38"/>
      <c r="V50" s="39"/>
      <c r="W50" s="38"/>
      <c r="X50" s="39"/>
      <c r="Y50" s="38"/>
      <c r="Z50" s="39"/>
      <c r="AA50" s="38"/>
      <c r="AB50" s="39"/>
      <c r="AC50" s="38"/>
      <c r="AD50" s="39"/>
      <c r="AE50" s="38"/>
      <c r="AF50" s="39"/>
      <c r="AG50" s="38"/>
      <c r="AH50" s="39"/>
      <c r="AI50" s="38"/>
      <c r="AJ50" s="39"/>
      <c r="AK50" s="38"/>
      <c r="AL50" s="39"/>
      <c r="AM50" s="38"/>
      <c r="AN50" s="39"/>
      <c r="AO50" s="38"/>
      <c r="AP50" s="39"/>
      <c r="AQ50" s="40"/>
      <c r="AR50" s="37"/>
      <c r="AS50" s="40"/>
      <c r="AT50" s="37"/>
      <c r="AU50" s="38"/>
      <c r="AV50" s="39"/>
      <c r="AW50" s="42"/>
      <c r="AX50" s="43" t="str">
        <f t="shared" si="56"/>
        <v/>
      </c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10"/>
      <c r="BJ50" s="10"/>
      <c r="BK50" s="10"/>
      <c r="BL50" s="10"/>
      <c r="BU50" s="11"/>
      <c r="BV50" s="11"/>
      <c r="BW50" s="11"/>
      <c r="CA50" s="44" t="str">
        <f t="shared" si="57"/>
        <v/>
      </c>
      <c r="CB50" s="44" t="str">
        <f t="shared" si="58"/>
        <v/>
      </c>
      <c r="CC50" s="44" t="str">
        <f t="shared" si="59"/>
        <v/>
      </c>
      <c r="CD50" s="44" t="str">
        <f t="shared" si="60"/>
        <v/>
      </c>
      <c r="CE50" s="44" t="str">
        <f t="shared" si="61"/>
        <v/>
      </c>
      <c r="CF50" s="44" t="str">
        <f t="shared" si="83"/>
        <v/>
      </c>
      <c r="CG50" s="44" t="str">
        <f t="shared" si="84"/>
        <v/>
      </c>
      <c r="CH50" s="44" t="str">
        <f t="shared" si="85"/>
        <v/>
      </c>
      <c r="CI50" s="44" t="str">
        <f t="shared" si="86"/>
        <v/>
      </c>
      <c r="CJ50" s="44" t="str">
        <f t="shared" si="87"/>
        <v/>
      </c>
      <c r="CK50" s="44" t="str">
        <f t="shared" si="88"/>
        <v/>
      </c>
      <c r="CL50" s="44" t="str">
        <f t="shared" si="89"/>
        <v/>
      </c>
      <c r="CM50" s="44" t="str">
        <f t="shared" si="90"/>
        <v/>
      </c>
      <c r="CN50" s="44" t="str">
        <f t="shared" si="91"/>
        <v/>
      </c>
      <c r="CO50" s="44" t="str">
        <f t="shared" si="92"/>
        <v/>
      </c>
      <c r="CP50" s="44" t="str">
        <f t="shared" si="93"/>
        <v/>
      </c>
      <c r="CQ50" s="44" t="str">
        <f t="shared" si="94"/>
        <v/>
      </c>
      <c r="CR50" s="44" t="str">
        <f t="shared" si="95"/>
        <v/>
      </c>
      <c r="CS50" s="44" t="str">
        <f t="shared" si="96"/>
        <v/>
      </c>
      <c r="CT50" s="44" t="str">
        <f t="shared" si="97"/>
        <v/>
      </c>
      <c r="CU50" s="44" t="str">
        <f t="shared" si="98"/>
        <v/>
      </c>
      <c r="CV50" s="44" t="str">
        <f t="shared" si="99"/>
        <v/>
      </c>
      <c r="CW50" s="44" t="str">
        <f t="shared" si="100"/>
        <v/>
      </c>
      <c r="CX50" s="44" t="str">
        <f t="shared" si="101"/>
        <v/>
      </c>
      <c r="CY50" s="44" t="str">
        <f t="shared" si="102"/>
        <v/>
      </c>
      <c r="CZ50" s="44" t="str">
        <f t="shared" si="103"/>
        <v/>
      </c>
      <c r="DA50" s="45">
        <f t="shared" si="104"/>
        <v>0</v>
      </c>
      <c r="DB50" s="45">
        <f t="shared" si="105"/>
        <v>0</v>
      </c>
      <c r="DC50" s="45">
        <f t="shared" si="106"/>
        <v>0</v>
      </c>
      <c r="DD50" s="45">
        <f t="shared" si="107"/>
        <v>0</v>
      </c>
      <c r="DE50" s="45">
        <f t="shared" si="108"/>
        <v>0</v>
      </c>
      <c r="DF50" s="45">
        <f t="shared" si="62"/>
        <v>0</v>
      </c>
      <c r="DG50" s="45">
        <f t="shared" si="63"/>
        <v>0</v>
      </c>
      <c r="DH50" s="45">
        <f t="shared" si="64"/>
        <v>0</v>
      </c>
      <c r="DI50" s="45">
        <f t="shared" si="65"/>
        <v>0</v>
      </c>
      <c r="DJ50" s="45">
        <f t="shared" si="66"/>
        <v>0</v>
      </c>
      <c r="DK50" s="45">
        <f t="shared" si="67"/>
        <v>0</v>
      </c>
      <c r="DL50" s="45">
        <f t="shared" si="68"/>
        <v>0</v>
      </c>
      <c r="DM50" s="45">
        <f t="shared" si="69"/>
        <v>0</v>
      </c>
      <c r="DN50" s="45">
        <f t="shared" si="70"/>
        <v>0</v>
      </c>
      <c r="DO50" s="45">
        <f t="shared" si="71"/>
        <v>0</v>
      </c>
      <c r="DP50" s="45">
        <f t="shared" si="72"/>
        <v>0</v>
      </c>
      <c r="DQ50" s="45">
        <f t="shared" si="73"/>
        <v>0</v>
      </c>
      <c r="DR50" s="45">
        <f t="shared" si="74"/>
        <v>0</v>
      </c>
      <c r="DS50" s="45">
        <f t="shared" si="75"/>
        <v>0</v>
      </c>
      <c r="DT50" s="45">
        <f t="shared" si="76"/>
        <v>0</v>
      </c>
      <c r="DU50" s="45">
        <f t="shared" si="77"/>
        <v>0</v>
      </c>
      <c r="DV50" s="45">
        <f t="shared" si="78"/>
        <v>0</v>
      </c>
      <c r="DW50" s="45">
        <f t="shared" si="79"/>
        <v>0</v>
      </c>
      <c r="DX50" s="45">
        <f t="shared" si="80"/>
        <v>0</v>
      </c>
      <c r="DY50" s="45">
        <f t="shared" si="81"/>
        <v>0</v>
      </c>
      <c r="DZ50" s="45">
        <f t="shared" si="82"/>
        <v>0</v>
      </c>
    </row>
    <row r="51" spans="1:130" x14ac:dyDescent="0.25">
      <c r="A51" s="57" t="s">
        <v>54</v>
      </c>
      <c r="B51" s="323">
        <f t="shared" si="109"/>
        <v>0</v>
      </c>
      <c r="C51" s="57">
        <f t="shared" si="109"/>
        <v>0</v>
      </c>
      <c r="D51" s="58"/>
      <c r="E51" s="59"/>
      <c r="F51" s="60"/>
      <c r="G51" s="59"/>
      <c r="H51" s="60"/>
      <c r="I51" s="61"/>
      <c r="J51" s="58"/>
      <c r="K51" s="58"/>
      <c r="L51" s="60"/>
      <c r="M51" s="61"/>
      <c r="N51" s="58"/>
      <c r="O51" s="59"/>
      <c r="P51" s="60"/>
      <c r="Q51" s="59"/>
      <c r="R51" s="60"/>
      <c r="S51" s="59"/>
      <c r="T51" s="60"/>
      <c r="U51" s="59"/>
      <c r="V51" s="60"/>
      <c r="W51" s="59"/>
      <c r="X51" s="60"/>
      <c r="Y51" s="59"/>
      <c r="Z51" s="60"/>
      <c r="AA51" s="59"/>
      <c r="AB51" s="60"/>
      <c r="AC51" s="59"/>
      <c r="AD51" s="60"/>
      <c r="AE51" s="59"/>
      <c r="AF51" s="60"/>
      <c r="AG51" s="59"/>
      <c r="AH51" s="60"/>
      <c r="AI51" s="59"/>
      <c r="AJ51" s="60"/>
      <c r="AK51" s="59"/>
      <c r="AL51" s="60"/>
      <c r="AM51" s="59"/>
      <c r="AN51" s="60"/>
      <c r="AO51" s="59"/>
      <c r="AP51" s="60"/>
      <c r="AQ51" s="62"/>
      <c r="AR51" s="58"/>
      <c r="AS51" s="62"/>
      <c r="AT51" s="58"/>
      <c r="AU51" s="59"/>
      <c r="AV51" s="60"/>
      <c r="AW51" s="61"/>
      <c r="AX51" s="43" t="str">
        <f t="shared" si="56"/>
        <v/>
      </c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10"/>
      <c r="BJ51" s="10"/>
      <c r="BK51" s="10"/>
      <c r="BL51" s="10"/>
      <c r="BU51" s="11"/>
      <c r="BV51" s="11"/>
      <c r="BW51" s="11"/>
      <c r="CA51" s="44" t="str">
        <f t="shared" si="57"/>
        <v/>
      </c>
      <c r="CB51" s="44" t="str">
        <f t="shared" si="58"/>
        <v/>
      </c>
      <c r="CC51" s="44" t="str">
        <f t="shared" si="59"/>
        <v/>
      </c>
      <c r="CD51" s="44" t="str">
        <f t="shared" si="60"/>
        <v/>
      </c>
      <c r="CE51" s="44" t="str">
        <f t="shared" si="61"/>
        <v/>
      </c>
      <c r="CF51" s="44" t="str">
        <f t="shared" si="83"/>
        <v/>
      </c>
      <c r="CG51" s="44" t="str">
        <f t="shared" si="84"/>
        <v/>
      </c>
      <c r="CH51" s="44" t="str">
        <f t="shared" si="85"/>
        <v/>
      </c>
      <c r="CI51" s="44" t="str">
        <f t="shared" si="86"/>
        <v/>
      </c>
      <c r="CJ51" s="44" t="str">
        <f t="shared" si="87"/>
        <v/>
      </c>
      <c r="CK51" s="44" t="str">
        <f t="shared" si="88"/>
        <v/>
      </c>
      <c r="CL51" s="44" t="str">
        <f t="shared" si="89"/>
        <v/>
      </c>
      <c r="CM51" s="44" t="str">
        <f t="shared" si="90"/>
        <v/>
      </c>
      <c r="CN51" s="44" t="str">
        <f t="shared" si="91"/>
        <v/>
      </c>
      <c r="CO51" s="44" t="str">
        <f t="shared" si="92"/>
        <v/>
      </c>
      <c r="CP51" s="44" t="str">
        <f t="shared" si="93"/>
        <v/>
      </c>
      <c r="CQ51" s="44" t="str">
        <f t="shared" si="94"/>
        <v/>
      </c>
      <c r="CR51" s="44" t="str">
        <f t="shared" si="95"/>
        <v/>
      </c>
      <c r="CS51" s="44" t="str">
        <f t="shared" si="96"/>
        <v/>
      </c>
      <c r="CT51" s="44" t="str">
        <f t="shared" si="97"/>
        <v/>
      </c>
      <c r="CU51" s="44" t="str">
        <f t="shared" si="98"/>
        <v/>
      </c>
      <c r="CV51" s="44" t="str">
        <f t="shared" si="99"/>
        <v/>
      </c>
      <c r="CW51" s="44" t="str">
        <f t="shared" si="100"/>
        <v/>
      </c>
      <c r="CX51" s="44" t="str">
        <f t="shared" si="101"/>
        <v/>
      </c>
      <c r="CY51" s="44" t="str">
        <f t="shared" si="102"/>
        <v/>
      </c>
      <c r="CZ51" s="44" t="str">
        <f t="shared" si="103"/>
        <v/>
      </c>
      <c r="DA51" s="45">
        <f t="shared" si="104"/>
        <v>0</v>
      </c>
      <c r="DB51" s="45">
        <f t="shared" si="105"/>
        <v>0</v>
      </c>
      <c r="DC51" s="45">
        <f t="shared" si="106"/>
        <v>0</v>
      </c>
      <c r="DD51" s="45">
        <f t="shared" si="107"/>
        <v>0</v>
      </c>
      <c r="DE51" s="45">
        <f t="shared" si="108"/>
        <v>0</v>
      </c>
      <c r="DF51" s="45">
        <f t="shared" si="62"/>
        <v>0</v>
      </c>
      <c r="DG51" s="45">
        <f t="shared" si="63"/>
        <v>0</v>
      </c>
      <c r="DH51" s="45">
        <f t="shared" si="64"/>
        <v>0</v>
      </c>
      <c r="DI51" s="45">
        <f t="shared" si="65"/>
        <v>0</v>
      </c>
      <c r="DJ51" s="45">
        <f t="shared" si="66"/>
        <v>0</v>
      </c>
      <c r="DK51" s="45">
        <f t="shared" si="67"/>
        <v>0</v>
      </c>
      <c r="DL51" s="45">
        <f t="shared" si="68"/>
        <v>0</v>
      </c>
      <c r="DM51" s="45">
        <f t="shared" si="69"/>
        <v>0</v>
      </c>
      <c r="DN51" s="45">
        <f t="shared" si="70"/>
        <v>0</v>
      </c>
      <c r="DO51" s="45">
        <f t="shared" si="71"/>
        <v>0</v>
      </c>
      <c r="DP51" s="45">
        <f t="shared" si="72"/>
        <v>0</v>
      </c>
      <c r="DQ51" s="45">
        <f t="shared" si="73"/>
        <v>0</v>
      </c>
      <c r="DR51" s="45">
        <f t="shared" si="74"/>
        <v>0</v>
      </c>
      <c r="DS51" s="45">
        <f t="shared" si="75"/>
        <v>0</v>
      </c>
      <c r="DT51" s="45">
        <f t="shared" si="76"/>
        <v>0</v>
      </c>
      <c r="DU51" s="45">
        <f t="shared" si="77"/>
        <v>0</v>
      </c>
      <c r="DV51" s="45">
        <f t="shared" si="78"/>
        <v>0</v>
      </c>
      <c r="DW51" s="45">
        <f t="shared" si="79"/>
        <v>0</v>
      </c>
      <c r="DX51" s="45">
        <f t="shared" si="80"/>
        <v>0</v>
      </c>
      <c r="DY51" s="45">
        <f t="shared" si="81"/>
        <v>0</v>
      </c>
      <c r="DZ51" s="45">
        <f t="shared" si="82"/>
        <v>0</v>
      </c>
    </row>
    <row r="52" spans="1:130" x14ac:dyDescent="0.25">
      <c r="A52" s="15" t="s">
        <v>56</v>
      </c>
      <c r="B52" s="15"/>
      <c r="C52" s="15"/>
      <c r="D52" s="16"/>
      <c r="E52" s="16"/>
      <c r="F52" s="16"/>
      <c r="G52" s="16"/>
      <c r="I52" s="16"/>
      <c r="J52" s="17"/>
      <c r="K52" s="17"/>
      <c r="L52" s="17"/>
      <c r="M52" s="17"/>
      <c r="N52" s="17"/>
      <c r="O52" s="17"/>
      <c r="P52" s="17"/>
      <c r="Q52" s="8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T52" s="14"/>
      <c r="BU52" s="14"/>
      <c r="BV52" s="11"/>
      <c r="BW52" s="11"/>
    </row>
    <row r="53" spans="1:130" ht="15" customHeight="1" x14ac:dyDescent="0.25">
      <c r="A53" s="475" t="s">
        <v>4</v>
      </c>
      <c r="B53" s="478" t="s">
        <v>5</v>
      </c>
      <c r="C53" s="479"/>
      <c r="D53" s="482" t="s">
        <v>6</v>
      </c>
      <c r="E53" s="483"/>
      <c r="F53" s="483"/>
      <c r="G53" s="483"/>
      <c r="H53" s="483"/>
      <c r="I53" s="483"/>
      <c r="J53" s="483"/>
      <c r="K53" s="483"/>
      <c r="L53" s="483"/>
      <c r="M53" s="483"/>
      <c r="N53" s="483"/>
      <c r="O53" s="483"/>
      <c r="P53" s="483"/>
      <c r="Q53" s="483"/>
      <c r="R53" s="483"/>
      <c r="S53" s="483"/>
      <c r="T53" s="483"/>
      <c r="U53" s="483"/>
      <c r="V53" s="483"/>
      <c r="W53" s="483"/>
      <c r="X53" s="483"/>
      <c r="Y53" s="483"/>
      <c r="Z53" s="483"/>
      <c r="AA53" s="483"/>
      <c r="AB53" s="483"/>
      <c r="AC53" s="483"/>
      <c r="AD53" s="483"/>
      <c r="AE53" s="483"/>
      <c r="AF53" s="483"/>
      <c r="AG53" s="483"/>
      <c r="AH53" s="483"/>
      <c r="AI53" s="483"/>
      <c r="AJ53" s="483"/>
      <c r="AK53" s="483"/>
      <c r="AL53" s="483"/>
      <c r="AM53" s="483"/>
      <c r="AN53" s="483"/>
      <c r="AO53" s="483"/>
      <c r="AP53" s="483"/>
      <c r="AQ53" s="484"/>
      <c r="AR53" s="485" t="s">
        <v>7</v>
      </c>
      <c r="AS53" s="486"/>
      <c r="AT53" s="487" t="s">
        <v>8</v>
      </c>
      <c r="AU53" s="488"/>
      <c r="AV53" s="493" t="s">
        <v>9</v>
      </c>
      <c r="AW53" s="496" t="s">
        <v>10</v>
      </c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U53" s="10"/>
      <c r="BV53" s="11"/>
      <c r="BW53" s="11"/>
    </row>
    <row r="54" spans="1:130" ht="15" customHeight="1" x14ac:dyDescent="0.25">
      <c r="A54" s="476"/>
      <c r="B54" s="480"/>
      <c r="C54" s="481"/>
      <c r="D54" s="491" t="s">
        <v>11</v>
      </c>
      <c r="E54" s="485"/>
      <c r="F54" s="491" t="s">
        <v>12</v>
      </c>
      <c r="G54" s="485"/>
      <c r="H54" s="491" t="s">
        <v>13</v>
      </c>
      <c r="I54" s="492"/>
      <c r="J54" s="485" t="s">
        <v>14</v>
      </c>
      <c r="K54" s="485"/>
      <c r="L54" s="491" t="s">
        <v>15</v>
      </c>
      <c r="M54" s="485"/>
      <c r="N54" s="491" t="s">
        <v>16</v>
      </c>
      <c r="O54" s="485"/>
      <c r="P54" s="491" t="s">
        <v>17</v>
      </c>
      <c r="Q54" s="485"/>
      <c r="R54" s="491" t="s">
        <v>18</v>
      </c>
      <c r="S54" s="485"/>
      <c r="T54" s="491" t="s">
        <v>19</v>
      </c>
      <c r="U54" s="492"/>
      <c r="V54" s="491" t="s">
        <v>20</v>
      </c>
      <c r="W54" s="492"/>
      <c r="X54" s="491" t="s">
        <v>21</v>
      </c>
      <c r="Y54" s="492"/>
      <c r="Z54" s="491" t="s">
        <v>22</v>
      </c>
      <c r="AA54" s="492"/>
      <c r="AB54" s="491" t="s">
        <v>23</v>
      </c>
      <c r="AC54" s="492"/>
      <c r="AD54" s="491" t="s">
        <v>24</v>
      </c>
      <c r="AE54" s="492"/>
      <c r="AF54" s="491" t="s">
        <v>25</v>
      </c>
      <c r="AG54" s="492"/>
      <c r="AH54" s="491" t="s">
        <v>26</v>
      </c>
      <c r="AI54" s="492"/>
      <c r="AJ54" s="491" t="s">
        <v>27</v>
      </c>
      <c r="AK54" s="492"/>
      <c r="AL54" s="491" t="s">
        <v>28</v>
      </c>
      <c r="AM54" s="492"/>
      <c r="AN54" s="491" t="s">
        <v>29</v>
      </c>
      <c r="AO54" s="492"/>
      <c r="AP54" s="491" t="s">
        <v>30</v>
      </c>
      <c r="AQ54" s="486"/>
      <c r="AR54" s="499" t="s">
        <v>31</v>
      </c>
      <c r="AS54" s="501" t="s">
        <v>32</v>
      </c>
      <c r="AT54" s="489"/>
      <c r="AU54" s="490"/>
      <c r="AV54" s="494"/>
      <c r="AW54" s="497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U54" s="10"/>
    </row>
    <row r="55" spans="1:130" x14ac:dyDescent="0.25">
      <c r="A55" s="477"/>
      <c r="B55" s="24" t="s">
        <v>33</v>
      </c>
      <c r="C55" s="64" t="s">
        <v>34</v>
      </c>
      <c r="D55" s="18" t="s">
        <v>33</v>
      </c>
      <c r="E55" s="25" t="s">
        <v>34</v>
      </c>
      <c r="F55" s="18" t="s">
        <v>33</v>
      </c>
      <c r="G55" s="25" t="s">
        <v>34</v>
      </c>
      <c r="H55" s="18" t="s">
        <v>33</v>
      </c>
      <c r="I55" s="64" t="s">
        <v>34</v>
      </c>
      <c r="J55" s="24" t="s">
        <v>33</v>
      </c>
      <c r="K55" s="25" t="s">
        <v>34</v>
      </c>
      <c r="L55" s="18" t="s">
        <v>33</v>
      </c>
      <c r="M55" s="25" t="s">
        <v>34</v>
      </c>
      <c r="N55" s="18" t="s">
        <v>33</v>
      </c>
      <c r="O55" s="25" t="s">
        <v>34</v>
      </c>
      <c r="P55" s="18" t="s">
        <v>33</v>
      </c>
      <c r="Q55" s="25" t="s">
        <v>34</v>
      </c>
      <c r="R55" s="18" t="s">
        <v>33</v>
      </c>
      <c r="S55" s="25" t="s">
        <v>34</v>
      </c>
      <c r="T55" s="18" t="s">
        <v>33</v>
      </c>
      <c r="U55" s="25" t="s">
        <v>34</v>
      </c>
      <c r="V55" s="18" t="s">
        <v>33</v>
      </c>
      <c r="W55" s="25" t="s">
        <v>34</v>
      </c>
      <c r="X55" s="18" t="s">
        <v>33</v>
      </c>
      <c r="Y55" s="25" t="s">
        <v>34</v>
      </c>
      <c r="Z55" s="18" t="s">
        <v>33</v>
      </c>
      <c r="AA55" s="25" t="s">
        <v>34</v>
      </c>
      <c r="AB55" s="18" t="s">
        <v>33</v>
      </c>
      <c r="AC55" s="25" t="s">
        <v>34</v>
      </c>
      <c r="AD55" s="18" t="s">
        <v>33</v>
      </c>
      <c r="AE55" s="25" t="s">
        <v>34</v>
      </c>
      <c r="AF55" s="18" t="s">
        <v>33</v>
      </c>
      <c r="AG55" s="25" t="s">
        <v>34</v>
      </c>
      <c r="AH55" s="18" t="s">
        <v>33</v>
      </c>
      <c r="AI55" s="25" t="s">
        <v>34</v>
      </c>
      <c r="AJ55" s="18" t="s">
        <v>33</v>
      </c>
      <c r="AK55" s="25" t="s">
        <v>34</v>
      </c>
      <c r="AL55" s="18" t="s">
        <v>33</v>
      </c>
      <c r="AM55" s="25" t="s">
        <v>34</v>
      </c>
      <c r="AN55" s="18" t="s">
        <v>33</v>
      </c>
      <c r="AO55" s="25" t="s">
        <v>34</v>
      </c>
      <c r="AP55" s="18" t="s">
        <v>33</v>
      </c>
      <c r="AQ55" s="26" t="s">
        <v>34</v>
      </c>
      <c r="AR55" s="500"/>
      <c r="AS55" s="502"/>
      <c r="AT55" s="317" t="s">
        <v>35</v>
      </c>
      <c r="AU55" s="311" t="s">
        <v>36</v>
      </c>
      <c r="AV55" s="495"/>
      <c r="AW55" s="498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U55" s="10"/>
    </row>
    <row r="56" spans="1:130" x14ac:dyDescent="0.25">
      <c r="A56" s="65" t="s">
        <v>37</v>
      </c>
      <c r="B56" s="31">
        <f t="shared" ref="B56:C63" si="110">+N56+P56+R56+T56+V56+X56+Z56+AB56+AD56+AF56+AH56+AJ56+AL56+AN56+AP56</f>
        <v>3</v>
      </c>
      <c r="C56" s="32">
        <f t="shared" si="110"/>
        <v>0</v>
      </c>
      <c r="D56" s="33"/>
      <c r="E56" s="34"/>
      <c r="F56" s="35"/>
      <c r="G56" s="34"/>
      <c r="H56" s="35"/>
      <c r="I56" s="34"/>
      <c r="J56" s="35"/>
      <c r="K56" s="34"/>
      <c r="L56" s="35"/>
      <c r="M56" s="36"/>
      <c r="N56" s="37">
        <v>0</v>
      </c>
      <c r="O56" s="38">
        <v>0</v>
      </c>
      <c r="P56" s="39">
        <v>0</v>
      </c>
      <c r="Q56" s="38">
        <v>0</v>
      </c>
      <c r="R56" s="39">
        <v>0</v>
      </c>
      <c r="S56" s="38">
        <v>0</v>
      </c>
      <c r="T56" s="39">
        <v>1</v>
      </c>
      <c r="U56" s="38">
        <v>0</v>
      </c>
      <c r="V56" s="39">
        <v>1</v>
      </c>
      <c r="W56" s="38">
        <v>0</v>
      </c>
      <c r="X56" s="39">
        <v>1</v>
      </c>
      <c r="Y56" s="38">
        <v>0</v>
      </c>
      <c r="Z56" s="39">
        <v>0</v>
      </c>
      <c r="AA56" s="38">
        <v>0</v>
      </c>
      <c r="AB56" s="39">
        <v>0</v>
      </c>
      <c r="AC56" s="38">
        <v>0</v>
      </c>
      <c r="AD56" s="39">
        <v>0</v>
      </c>
      <c r="AE56" s="38">
        <v>0</v>
      </c>
      <c r="AF56" s="39">
        <v>0</v>
      </c>
      <c r="AG56" s="38">
        <v>0</v>
      </c>
      <c r="AH56" s="39">
        <v>0</v>
      </c>
      <c r="AI56" s="38">
        <v>0</v>
      </c>
      <c r="AJ56" s="39">
        <v>0</v>
      </c>
      <c r="AK56" s="38">
        <v>0</v>
      </c>
      <c r="AL56" s="39">
        <v>0</v>
      </c>
      <c r="AM56" s="38">
        <v>0</v>
      </c>
      <c r="AN56" s="39">
        <v>0</v>
      </c>
      <c r="AO56" s="38">
        <v>0</v>
      </c>
      <c r="AP56" s="39">
        <v>0</v>
      </c>
      <c r="AQ56" s="40">
        <v>0</v>
      </c>
      <c r="AR56" s="41"/>
      <c r="AS56" s="40">
        <v>3</v>
      </c>
      <c r="AT56" s="37">
        <v>0</v>
      </c>
      <c r="AU56" s="38">
        <v>0</v>
      </c>
      <c r="AV56" s="39">
        <v>0</v>
      </c>
      <c r="AW56" s="42">
        <v>0</v>
      </c>
      <c r="AX56" s="43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10"/>
      <c r="BJ56" s="10"/>
      <c r="BK56" s="10"/>
      <c r="BL56" s="10"/>
      <c r="BU56" s="10"/>
      <c r="BW56" s="11"/>
      <c r="CA56" s="44" t="str">
        <f t="shared" ref="CA56:CA73" si="112">IF(B56&lt;C56,"* El total de Reactivos NO DEBE ser superior al total de Procesados. ","")</f>
        <v/>
      </c>
      <c r="CB56" s="44" t="str">
        <f t="shared" ref="CB56:CB73" si="113">IF(B56&lt;&gt;(AR56+ AS56),"* La suma de las columnas Sexo DEBE SER IGUAL a los Procesados. ","")</f>
        <v/>
      </c>
      <c r="CC56" s="44" t="str">
        <f t="shared" ref="CC56:CC73" si="114">IF(B56&lt;(AT56+ AU56),"* La suma de las columna Trans NO DEBE ser superior al total de Procesados. ","")</f>
        <v/>
      </c>
      <c r="CD56" s="44" t="str">
        <f t="shared" ref="CD56:CD73" si="115">IF(B56&lt;AV56,"* La columna Pueblos Originarios NO DEBE ser superior al total de Procesados. ","")</f>
        <v/>
      </c>
      <c r="CE56" s="44" t="str">
        <f t="shared" ref="CE56:CE73" si="116">IF(B56&lt;AW56,"* La columna Migrantes NO DEBE ser superior al total de Procesados. ","")</f>
        <v/>
      </c>
      <c r="CF56" s="44" t="str">
        <f>IF(D56&lt;E56,CONCATENATE("* El total de procesados debe ser mayor o igual al total de Reactivos en el grupo de edad ",$D$54),"")</f>
        <v/>
      </c>
      <c r="CG56" s="44" t="str">
        <f>IF(F56&lt;G56,CONCATENATE("* El total de procesados debe ser mayor o igual al total de Reactivos en el grupo de edad ",$F$54),"")</f>
        <v/>
      </c>
      <c r="CH56" s="44" t="str">
        <f>IF(H56&lt;I56,CONCATENATE("* El total de procesados debe ser mayor o igual al total de Reactivos en el grupo de edad ",$H$54),"")</f>
        <v/>
      </c>
      <c r="CI56" s="44" t="str">
        <f>IF(J56&lt;K56,CONCATENATE("* El total de procesados debe ser mayor o igual al total de Reactivos en el grupo de edad ",$J$54),"")</f>
        <v/>
      </c>
      <c r="CJ56" s="44" t="str">
        <f>IF(L56&lt;M56,CONCATENATE("* El total de procesados debe ser mayor o igual al total de Reactivos en el grupo de edad ",$L$54),"")</f>
        <v/>
      </c>
      <c r="CK56" s="44" t="str">
        <f>IF(N56&lt;O56,CONCATENATE("* El total de procesados debe ser mayor o igual al total de Reactivos en el grupo de edad ",$N$54),"")</f>
        <v/>
      </c>
      <c r="CL56" s="44" t="str">
        <f>IF(P56&lt;Q56,CONCATENATE("* El total de procesados debe ser mayor o igual al total de Reactivos en el grupo de edad ",$P$54),"")</f>
        <v/>
      </c>
      <c r="CM56" s="44" t="str">
        <f>IF(R56&lt;S56,CONCATENATE("* El total de procesados debe ser mayor o igual al total de Reactivos en el grupo de edad ",$R$54),"")</f>
        <v/>
      </c>
      <c r="CN56" s="44" t="str">
        <f>IF(T56&lt;U56,CONCATENATE("* El total de procesados debe ser mayor o igual al total de Reactivos en el grupo de edad ",$T$54),"")</f>
        <v/>
      </c>
      <c r="CO56" s="44" t="str">
        <f>IF(V56&lt;W56,CONCATENATE("* El total de procesados debe ser mayor o igual al total de Reactivos en el grupo de edad ",$V$54),"")</f>
        <v/>
      </c>
      <c r="CP56" s="44" t="str">
        <f>IF(X56&lt;Y56,CONCATENATE("* El total de procesados debe ser mayor o igual al total de Reactivos en el grupo de edad ",$X$54),"")</f>
        <v/>
      </c>
      <c r="CQ56" s="44" t="str">
        <f>IF(Z56&lt;AA56,CONCATENATE("* El total de procesados debe ser mayor o igual al total de Reactivos en el grupo de edad ",$Z$54),"")</f>
        <v/>
      </c>
      <c r="CR56" s="44" t="str">
        <f>IF(AB56&lt;AC56,CONCATENATE("* El total de procesados debe ser mayor o igual al total de Reactivos en el grupo de edad ",$AB$54),"")</f>
        <v/>
      </c>
      <c r="CS56" s="44" t="str">
        <f>IF(AD56&lt;AE56,CONCATENATE("* El total de procesados debe ser mayor o igual al total de Reactivos en el grupo de edad ",$AD$54),"")</f>
        <v/>
      </c>
      <c r="CT56" s="44" t="str">
        <f>IF(AF56&lt;AG56,CONCATENATE("* El total de procesados debe ser mayor o igual al total de Reactivos en el grupo de edad ",$AF$54),"")</f>
        <v/>
      </c>
      <c r="CU56" s="44" t="str">
        <f>IF(AH56&lt;AI56,CONCATENATE("* El total de procesados debe ser mayor o igual al total de Reactivos en el grupo de edad ",$AH$54),"")</f>
        <v/>
      </c>
      <c r="CV56" s="44" t="str">
        <f>IF(AJ56&lt;AK56,CONCATENATE("* El total de procesados debe ser mayor o igual al total de Reactivos en el grupo de edad ",$AJ$54),"")</f>
        <v/>
      </c>
      <c r="CW56" s="44" t="str">
        <f>IF(AL56&lt;AM56,CONCATENATE("* El total de procesados debe ser mayor o igual al total de Reactivos en el grupo de edad ",$AL$54),"")</f>
        <v/>
      </c>
      <c r="CX56" s="44" t="str">
        <f>IF(AN56&lt;AO56,CONCATENATE("* El total de procesados debe ser mayor o igual al total de Reactivos en el grupo de edad ",$AN$54),"")</f>
        <v/>
      </c>
      <c r="CY56" s="44" t="str">
        <f>IF(AP56&lt;AQ56,CONCATENATE("* El total de procesados debe ser mayor o igual al total de Reactivos en el grupo de edad ",$AP$54),"")</f>
        <v/>
      </c>
      <c r="CZ56" s="44" t="str">
        <f t="shared" ref="CZ56:CZ73" si="117">IF(AND(B56&lt;&gt;0,OR(AT56="",AU56="",AV56="",AW56="")),"* No olvide digitar la columna Trans y/o Pueblos Originarios y/o Migrantes (Digite Cero si no tiene). ","")</f>
        <v/>
      </c>
      <c r="DA56" s="45">
        <f t="shared" ref="DA56:DA73" si="118">IF(B56&lt;   C56,1,0)</f>
        <v>0</v>
      </c>
      <c r="DB56" s="45">
        <f t="shared" ref="DB56:DB73" si="119">IF(B56&lt;&gt; AR56+AS56,1,0)</f>
        <v>0</v>
      </c>
      <c r="DC56" s="45">
        <f t="shared" ref="DC56:DC73" si="120">IF(B56&lt;  AT56+AU56,1,0)</f>
        <v>0</v>
      </c>
      <c r="DD56" s="45">
        <f t="shared" ref="DD56:DD73" si="121">IF(B56&lt;  AV56,1,0)</f>
        <v>0</v>
      </c>
      <c r="DE56" s="45">
        <f t="shared" ref="DE56:DE73" si="122">IF(B56&lt;  AW56,1,0)</f>
        <v>0</v>
      </c>
      <c r="DF56" s="45">
        <f t="shared" ref="DF56:DF73" si="123">IF(D56&lt;E56,1,0)</f>
        <v>0</v>
      </c>
      <c r="DG56" s="45">
        <f t="shared" ref="DG56:DG73" si="124">IF(F56&lt;G56,1,0)</f>
        <v>0</v>
      </c>
      <c r="DH56" s="45">
        <f t="shared" ref="DH56:DH73" si="125">IF(H56&lt;I56,1,0)</f>
        <v>0</v>
      </c>
      <c r="DI56" s="45">
        <f t="shared" ref="DI56:DI73" si="126">IF(J56&lt;K56,1,0)</f>
        <v>0</v>
      </c>
      <c r="DJ56" s="45">
        <f t="shared" ref="DJ56:DJ73" si="127">IF(L56&lt;M56,1,0)</f>
        <v>0</v>
      </c>
      <c r="DK56" s="45">
        <f t="shared" ref="DK56:DK73" si="128">IF(N56&lt;O56,1,0)</f>
        <v>0</v>
      </c>
      <c r="DL56" s="45">
        <f t="shared" ref="DL56:DL73" si="129">IF(P56&lt;Q56,1,0)</f>
        <v>0</v>
      </c>
      <c r="DM56" s="45">
        <f t="shared" ref="DM56:DM73" si="130">IF(R56&lt;S56,1,0)</f>
        <v>0</v>
      </c>
      <c r="DN56" s="45">
        <f t="shared" ref="DN56:DN73" si="131">IF(T56&lt;U56,1,0)</f>
        <v>0</v>
      </c>
      <c r="DO56" s="45">
        <f t="shared" ref="DO56:DO73" si="132">IF(V56&lt;W56,1,0)</f>
        <v>0</v>
      </c>
      <c r="DP56" s="45">
        <f t="shared" ref="DP56:DP73" si="133">IF(X56&lt;Y56,1,0)</f>
        <v>0</v>
      </c>
      <c r="DQ56" s="45">
        <f t="shared" ref="DQ56:DQ73" si="134">IF(Z56&lt;AA56,1,0)</f>
        <v>0</v>
      </c>
      <c r="DR56" s="45">
        <f t="shared" ref="DR56:DR73" si="135">IF(AB56&lt;AC56,1,0)</f>
        <v>0</v>
      </c>
      <c r="DS56" s="45">
        <f t="shared" ref="DS56:DS73" si="136">IF(AD56&lt;AE56,1,0)</f>
        <v>0</v>
      </c>
      <c r="DT56" s="45">
        <f t="shared" ref="DT56:DT73" si="137">IF(AF56&lt;AG56,1,0)</f>
        <v>0</v>
      </c>
      <c r="DU56" s="45">
        <f t="shared" ref="DU56:DU73" si="138">IF(AH56&lt;AI56,1,0)</f>
        <v>0</v>
      </c>
      <c r="DV56" s="45">
        <f t="shared" ref="DV56:DV73" si="139">IF(AJ56&lt;AK56,1,0)</f>
        <v>0</v>
      </c>
      <c r="DW56" s="45">
        <f t="shared" ref="DW56:DW73" si="140">IF(AL56&lt;AM56,1,0)</f>
        <v>0</v>
      </c>
      <c r="DX56" s="45">
        <f t="shared" ref="DX56:DX73" si="141">IF(AN56&lt;AO56,1,0)</f>
        <v>0</v>
      </c>
      <c r="DY56" s="45">
        <f t="shared" ref="DY56:DY73" si="142">IF(AP56&lt;AQ56,1,0)</f>
        <v>0</v>
      </c>
      <c r="DZ56" s="45">
        <f t="shared" ref="DZ56:DZ73" si="143">IF(AND(B56&lt;&gt;0,OR(AT56="",AU56="",AV56="",AW56="")),1,0)</f>
        <v>0</v>
      </c>
    </row>
    <row r="57" spans="1:130" x14ac:dyDescent="0.25">
      <c r="A57" s="66" t="s">
        <v>38</v>
      </c>
      <c r="B57" s="47">
        <f t="shared" si="110"/>
        <v>2</v>
      </c>
      <c r="C57" s="48">
        <f t="shared" si="110"/>
        <v>0</v>
      </c>
      <c r="D57" s="33"/>
      <c r="E57" s="34"/>
      <c r="F57" s="35"/>
      <c r="G57" s="34"/>
      <c r="H57" s="35"/>
      <c r="I57" s="34"/>
      <c r="J57" s="35"/>
      <c r="K57" s="34"/>
      <c r="L57" s="35"/>
      <c r="M57" s="36"/>
      <c r="N57" s="37">
        <v>0</v>
      </c>
      <c r="O57" s="38">
        <v>0</v>
      </c>
      <c r="P57" s="39">
        <v>0</v>
      </c>
      <c r="Q57" s="38">
        <v>0</v>
      </c>
      <c r="R57" s="39">
        <v>0</v>
      </c>
      <c r="S57" s="38">
        <v>0</v>
      </c>
      <c r="T57" s="39">
        <v>0</v>
      </c>
      <c r="U57" s="38">
        <v>0</v>
      </c>
      <c r="V57" s="39">
        <v>1</v>
      </c>
      <c r="W57" s="38">
        <v>0</v>
      </c>
      <c r="X57" s="39">
        <v>1</v>
      </c>
      <c r="Y57" s="38">
        <v>0</v>
      </c>
      <c r="Z57" s="39">
        <v>0</v>
      </c>
      <c r="AA57" s="38">
        <v>0</v>
      </c>
      <c r="AB57" s="39">
        <v>0</v>
      </c>
      <c r="AC57" s="38">
        <v>0</v>
      </c>
      <c r="AD57" s="39">
        <v>0</v>
      </c>
      <c r="AE57" s="38">
        <v>0</v>
      </c>
      <c r="AF57" s="39">
        <v>0</v>
      </c>
      <c r="AG57" s="38">
        <v>0</v>
      </c>
      <c r="AH57" s="39">
        <v>0</v>
      </c>
      <c r="AI57" s="38">
        <v>0</v>
      </c>
      <c r="AJ57" s="39">
        <v>0</v>
      </c>
      <c r="AK57" s="38">
        <v>0</v>
      </c>
      <c r="AL57" s="39">
        <v>0</v>
      </c>
      <c r="AM57" s="38">
        <v>0</v>
      </c>
      <c r="AN57" s="39">
        <v>0</v>
      </c>
      <c r="AO57" s="38">
        <v>0</v>
      </c>
      <c r="AP57" s="39">
        <v>0</v>
      </c>
      <c r="AQ57" s="40">
        <v>0</v>
      </c>
      <c r="AR57" s="41"/>
      <c r="AS57" s="40">
        <v>2</v>
      </c>
      <c r="AT57" s="37">
        <v>0</v>
      </c>
      <c r="AU57" s="38">
        <v>0</v>
      </c>
      <c r="AV57" s="39">
        <v>0</v>
      </c>
      <c r="AW57" s="42">
        <v>0</v>
      </c>
      <c r="AX57" s="43" t="str">
        <f t="shared" si="111"/>
        <v/>
      </c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10"/>
      <c r="BJ57" s="10"/>
      <c r="BK57" s="10"/>
      <c r="BL57" s="10"/>
      <c r="BU57" s="10"/>
      <c r="BW57" s="11"/>
      <c r="CA57" s="44" t="str">
        <f t="shared" si="112"/>
        <v/>
      </c>
      <c r="CB57" s="44" t="str">
        <f t="shared" si="113"/>
        <v/>
      </c>
      <c r="CC57" s="44" t="str">
        <f t="shared" si="114"/>
        <v/>
      </c>
      <c r="CD57" s="44" t="str">
        <f t="shared" si="115"/>
        <v/>
      </c>
      <c r="CE57" s="44" t="str">
        <f t="shared" si="116"/>
        <v/>
      </c>
      <c r="CF57" s="44" t="str">
        <f t="shared" ref="CF57:CF73" si="144">IF(D57&lt;E57,CONCATENATE("* El total de procesados debe ser mayor o igual al total de Reactivos en el grupo de edad ",$D$54),"")</f>
        <v/>
      </c>
      <c r="CG57" s="44" t="str">
        <f t="shared" ref="CG57:CG73" si="145">IF(F57&lt;G57,CONCATENATE("* El total de procesados debe ser mayor o igual al total de Reactivos en el grupo de edad ",$F$54),"")</f>
        <v/>
      </c>
      <c r="CH57" s="44" t="str">
        <f t="shared" ref="CH57:CH73" si="146">IF(H57&lt;I57,CONCATENATE("* El total de procesados debe ser mayor o igual al total de Reactivos en el grupo de edad ",$H$54),"")</f>
        <v/>
      </c>
      <c r="CI57" s="44" t="str">
        <f t="shared" ref="CI57:CI73" si="147">IF(J57&lt;K57,CONCATENATE("* El total de procesados debe ser mayor o igual al total de Reactivos en el grupo de edad ",$J$54),"")</f>
        <v/>
      </c>
      <c r="CJ57" s="44" t="str">
        <f t="shared" ref="CJ57:CJ73" si="148">IF(L57&lt;M57,CONCATENATE("* El total de procesados debe ser mayor o igual al total de Reactivos en el grupo de edad ",$L$54),"")</f>
        <v/>
      </c>
      <c r="CK57" s="44" t="str">
        <f t="shared" ref="CK57:CK73" si="149">IF(N57&lt;O57,CONCATENATE("* El total de procesados debe ser mayor o igual al total de Reactivos en el grupo de edad ",$N$54),"")</f>
        <v/>
      </c>
      <c r="CL57" s="44" t="str">
        <f t="shared" ref="CL57:CL73" si="150">IF(P57&lt;Q57,CONCATENATE("* El total de procesados debe ser mayor o igual al total de Reactivos en el grupo de edad ",$P$54),"")</f>
        <v/>
      </c>
      <c r="CM57" s="44" t="str">
        <f t="shared" ref="CM57:CM73" si="151">IF(R57&lt;S57,CONCATENATE("* El total de procesados debe ser mayor o igual al total de Reactivos en el grupo de edad ",$R$54),"")</f>
        <v/>
      </c>
      <c r="CN57" s="44" t="str">
        <f t="shared" ref="CN57:CN73" si="152">IF(T57&lt;U57,CONCATENATE("* El total de procesados debe ser mayor o igual al total de Reactivos en el grupo de edad ",$T$54),"")</f>
        <v/>
      </c>
      <c r="CO57" s="44" t="str">
        <f t="shared" ref="CO57:CO73" si="153">IF(V57&lt;W57,CONCATENATE("* El total de procesados debe ser mayor o igual al total de Reactivos en el grupo de edad ",$V$54),"")</f>
        <v/>
      </c>
      <c r="CP57" s="44" t="str">
        <f t="shared" ref="CP57:CP73" si="154">IF(X57&lt;Y57,CONCATENATE("* El total de procesados debe ser mayor o igual al total de Reactivos en el grupo de edad ",$X$54),"")</f>
        <v/>
      </c>
      <c r="CQ57" s="44" t="str">
        <f t="shared" ref="CQ57:CQ73" si="155">IF(Z57&lt;AA57,CONCATENATE("* El total de procesados debe ser mayor o igual al total de Reactivos en el grupo de edad ",$Z$54),"")</f>
        <v/>
      </c>
      <c r="CR57" s="44" t="str">
        <f t="shared" ref="CR57:CR73" si="156">IF(AB57&lt;AC57,CONCATENATE("* El total de procesados debe ser mayor o igual al total de Reactivos en el grupo de edad ",$AB$54),"")</f>
        <v/>
      </c>
      <c r="CS57" s="44" t="str">
        <f t="shared" ref="CS57:CS73" si="157">IF(AD57&lt;AE57,CONCATENATE("* El total de procesados debe ser mayor o igual al total de Reactivos en el grupo de edad ",$AD$54),"")</f>
        <v/>
      </c>
      <c r="CT57" s="44" t="str">
        <f t="shared" ref="CT57:CT73" si="158">IF(AF57&lt;AG57,CONCATENATE("* El total de procesados debe ser mayor o igual al total de Reactivos en el grupo de edad ",$AF$54),"")</f>
        <v/>
      </c>
      <c r="CU57" s="44" t="str">
        <f t="shared" ref="CU57:CU73" si="159">IF(AH57&lt;AI57,CONCATENATE("* El total de procesados debe ser mayor o igual al total de Reactivos en el grupo de edad ",$AH$54),"")</f>
        <v/>
      </c>
      <c r="CV57" s="44" t="str">
        <f t="shared" ref="CV57:CV73" si="160">IF(AJ57&lt;AK57,CONCATENATE("* El total de procesados debe ser mayor o igual al total de Reactivos en el grupo de edad ",$AJ$54),"")</f>
        <v/>
      </c>
      <c r="CW57" s="44" t="str">
        <f t="shared" ref="CW57:CW73" si="161">IF(AL57&lt;AM57,CONCATENATE("* El total de procesados debe ser mayor o igual al total de Reactivos en el grupo de edad ",$AL$54),"")</f>
        <v/>
      </c>
      <c r="CX57" s="44" t="str">
        <f t="shared" ref="CX57:CX73" si="162">IF(AN57&lt;AO57,CONCATENATE("* El total de procesados debe ser mayor o igual al total de Reactivos en el grupo de edad ",$AN$54),"")</f>
        <v/>
      </c>
      <c r="CY57" s="44" t="str">
        <f t="shared" ref="CY57:CY73" si="163">IF(AP57&lt;AQ57,CONCATENATE("* El total de procesados debe ser mayor o igual al total de Reactivos en el grupo de edad ",$AP$54),"")</f>
        <v/>
      </c>
      <c r="CZ57" s="44" t="str">
        <f t="shared" si="117"/>
        <v/>
      </c>
      <c r="DA57" s="45">
        <f t="shared" si="118"/>
        <v>0</v>
      </c>
      <c r="DB57" s="45">
        <f t="shared" si="119"/>
        <v>0</v>
      </c>
      <c r="DC57" s="45">
        <f t="shared" si="120"/>
        <v>0</v>
      </c>
      <c r="DD57" s="45">
        <f t="shared" si="121"/>
        <v>0</v>
      </c>
      <c r="DE57" s="45">
        <f t="shared" si="122"/>
        <v>0</v>
      </c>
      <c r="DF57" s="45">
        <f t="shared" si="123"/>
        <v>0</v>
      </c>
      <c r="DG57" s="45">
        <f t="shared" si="124"/>
        <v>0</v>
      </c>
      <c r="DH57" s="45">
        <f t="shared" si="125"/>
        <v>0</v>
      </c>
      <c r="DI57" s="45">
        <f t="shared" si="126"/>
        <v>0</v>
      </c>
      <c r="DJ57" s="45">
        <f t="shared" si="127"/>
        <v>0</v>
      </c>
      <c r="DK57" s="45">
        <f t="shared" si="128"/>
        <v>0</v>
      </c>
      <c r="DL57" s="45">
        <f t="shared" si="129"/>
        <v>0</v>
      </c>
      <c r="DM57" s="45">
        <f t="shared" si="130"/>
        <v>0</v>
      </c>
      <c r="DN57" s="45">
        <f t="shared" si="131"/>
        <v>0</v>
      </c>
      <c r="DO57" s="45">
        <f t="shared" si="132"/>
        <v>0</v>
      </c>
      <c r="DP57" s="45">
        <f t="shared" si="133"/>
        <v>0</v>
      </c>
      <c r="DQ57" s="45">
        <f t="shared" si="134"/>
        <v>0</v>
      </c>
      <c r="DR57" s="45">
        <f t="shared" si="135"/>
        <v>0</v>
      </c>
      <c r="DS57" s="45">
        <f t="shared" si="136"/>
        <v>0</v>
      </c>
      <c r="DT57" s="45">
        <f t="shared" si="137"/>
        <v>0</v>
      </c>
      <c r="DU57" s="45">
        <f t="shared" si="138"/>
        <v>0</v>
      </c>
      <c r="DV57" s="45">
        <f t="shared" si="139"/>
        <v>0</v>
      </c>
      <c r="DW57" s="45">
        <f t="shared" si="140"/>
        <v>0</v>
      </c>
      <c r="DX57" s="45">
        <f t="shared" si="141"/>
        <v>0</v>
      </c>
      <c r="DY57" s="45">
        <f t="shared" si="142"/>
        <v>0</v>
      </c>
      <c r="DZ57" s="45">
        <f t="shared" si="143"/>
        <v>0</v>
      </c>
    </row>
    <row r="58" spans="1:130" x14ac:dyDescent="0.25">
      <c r="A58" s="66" t="s">
        <v>39</v>
      </c>
      <c r="B58" s="47">
        <f t="shared" si="110"/>
        <v>6</v>
      </c>
      <c r="C58" s="48">
        <f t="shared" si="110"/>
        <v>0</v>
      </c>
      <c r="D58" s="33"/>
      <c r="E58" s="34"/>
      <c r="F58" s="35"/>
      <c r="G58" s="34"/>
      <c r="H58" s="35"/>
      <c r="I58" s="34"/>
      <c r="J58" s="35"/>
      <c r="K58" s="34"/>
      <c r="L58" s="35"/>
      <c r="M58" s="36"/>
      <c r="N58" s="37">
        <v>0</v>
      </c>
      <c r="O58" s="38">
        <v>0</v>
      </c>
      <c r="P58" s="39">
        <v>0</v>
      </c>
      <c r="Q58" s="38">
        <v>0</v>
      </c>
      <c r="R58" s="39">
        <v>1</v>
      </c>
      <c r="S58" s="38">
        <v>0</v>
      </c>
      <c r="T58" s="39">
        <v>3</v>
      </c>
      <c r="U58" s="38">
        <v>0</v>
      </c>
      <c r="V58" s="39">
        <v>1</v>
      </c>
      <c r="W58" s="38">
        <v>0</v>
      </c>
      <c r="X58" s="39">
        <v>1</v>
      </c>
      <c r="Y58" s="38">
        <v>0</v>
      </c>
      <c r="Z58" s="39">
        <v>0</v>
      </c>
      <c r="AA58" s="38">
        <v>0</v>
      </c>
      <c r="AB58" s="39">
        <v>0</v>
      </c>
      <c r="AC58" s="38">
        <v>0</v>
      </c>
      <c r="AD58" s="39">
        <v>0</v>
      </c>
      <c r="AE58" s="38">
        <v>0</v>
      </c>
      <c r="AF58" s="39">
        <v>0</v>
      </c>
      <c r="AG58" s="38">
        <v>0</v>
      </c>
      <c r="AH58" s="39">
        <v>0</v>
      </c>
      <c r="AI58" s="38">
        <v>0</v>
      </c>
      <c r="AJ58" s="39">
        <v>0</v>
      </c>
      <c r="AK58" s="38">
        <v>0</v>
      </c>
      <c r="AL58" s="39">
        <v>0</v>
      </c>
      <c r="AM58" s="38">
        <v>0</v>
      </c>
      <c r="AN58" s="39">
        <v>0</v>
      </c>
      <c r="AO58" s="38">
        <v>0</v>
      </c>
      <c r="AP58" s="39">
        <v>0</v>
      </c>
      <c r="AQ58" s="40">
        <v>0</v>
      </c>
      <c r="AR58" s="41"/>
      <c r="AS58" s="40">
        <v>6</v>
      </c>
      <c r="AT58" s="37">
        <v>0</v>
      </c>
      <c r="AU58" s="38">
        <v>0</v>
      </c>
      <c r="AV58" s="39">
        <v>0</v>
      </c>
      <c r="AW58" s="42">
        <v>0</v>
      </c>
      <c r="AX58" s="43" t="str">
        <f t="shared" si="111"/>
        <v/>
      </c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10"/>
      <c r="BJ58" s="10"/>
      <c r="BK58" s="10"/>
      <c r="BL58" s="10"/>
      <c r="BU58" s="10"/>
      <c r="BW58" s="11"/>
      <c r="CA58" s="44" t="str">
        <f t="shared" si="112"/>
        <v/>
      </c>
      <c r="CB58" s="44" t="str">
        <f t="shared" si="113"/>
        <v/>
      </c>
      <c r="CC58" s="44" t="str">
        <f t="shared" si="114"/>
        <v/>
      </c>
      <c r="CD58" s="44" t="str">
        <f t="shared" si="115"/>
        <v/>
      </c>
      <c r="CE58" s="44" t="str">
        <f t="shared" si="116"/>
        <v/>
      </c>
      <c r="CF58" s="44" t="str">
        <f t="shared" si="144"/>
        <v/>
      </c>
      <c r="CG58" s="44" t="str">
        <f t="shared" si="145"/>
        <v/>
      </c>
      <c r="CH58" s="44" t="str">
        <f t="shared" si="146"/>
        <v/>
      </c>
      <c r="CI58" s="44" t="str">
        <f t="shared" si="147"/>
        <v/>
      </c>
      <c r="CJ58" s="44" t="str">
        <f t="shared" si="148"/>
        <v/>
      </c>
      <c r="CK58" s="44" t="str">
        <f t="shared" si="149"/>
        <v/>
      </c>
      <c r="CL58" s="44" t="str">
        <f t="shared" si="150"/>
        <v/>
      </c>
      <c r="CM58" s="44" t="str">
        <f t="shared" si="151"/>
        <v/>
      </c>
      <c r="CN58" s="44" t="str">
        <f t="shared" si="152"/>
        <v/>
      </c>
      <c r="CO58" s="44" t="str">
        <f t="shared" si="153"/>
        <v/>
      </c>
      <c r="CP58" s="44" t="str">
        <f t="shared" si="154"/>
        <v/>
      </c>
      <c r="CQ58" s="44" t="str">
        <f t="shared" si="155"/>
        <v/>
      </c>
      <c r="CR58" s="44" t="str">
        <f t="shared" si="156"/>
        <v/>
      </c>
      <c r="CS58" s="44" t="str">
        <f t="shared" si="157"/>
        <v/>
      </c>
      <c r="CT58" s="44" t="str">
        <f t="shared" si="158"/>
        <v/>
      </c>
      <c r="CU58" s="44" t="str">
        <f t="shared" si="159"/>
        <v/>
      </c>
      <c r="CV58" s="44" t="str">
        <f t="shared" si="160"/>
        <v/>
      </c>
      <c r="CW58" s="44" t="str">
        <f t="shared" si="161"/>
        <v/>
      </c>
      <c r="CX58" s="44" t="str">
        <f t="shared" si="162"/>
        <v/>
      </c>
      <c r="CY58" s="44" t="str">
        <f t="shared" si="163"/>
        <v/>
      </c>
      <c r="CZ58" s="44" t="str">
        <f t="shared" si="117"/>
        <v/>
      </c>
      <c r="DA58" s="45">
        <f t="shared" si="118"/>
        <v>0</v>
      </c>
      <c r="DB58" s="45">
        <f t="shared" si="119"/>
        <v>0</v>
      </c>
      <c r="DC58" s="45">
        <f t="shared" si="120"/>
        <v>0</v>
      </c>
      <c r="DD58" s="45">
        <f t="shared" si="121"/>
        <v>0</v>
      </c>
      <c r="DE58" s="45">
        <f t="shared" si="122"/>
        <v>0</v>
      </c>
      <c r="DF58" s="45">
        <f t="shared" si="123"/>
        <v>0</v>
      </c>
      <c r="DG58" s="45">
        <f t="shared" si="124"/>
        <v>0</v>
      </c>
      <c r="DH58" s="45">
        <f t="shared" si="125"/>
        <v>0</v>
      </c>
      <c r="DI58" s="45">
        <f t="shared" si="126"/>
        <v>0</v>
      </c>
      <c r="DJ58" s="45">
        <f t="shared" si="127"/>
        <v>0</v>
      </c>
      <c r="DK58" s="45">
        <f t="shared" si="128"/>
        <v>0</v>
      </c>
      <c r="DL58" s="45">
        <f t="shared" si="129"/>
        <v>0</v>
      </c>
      <c r="DM58" s="45">
        <f t="shared" si="130"/>
        <v>0</v>
      </c>
      <c r="DN58" s="45">
        <f t="shared" si="131"/>
        <v>0</v>
      </c>
      <c r="DO58" s="45">
        <f t="shared" si="132"/>
        <v>0</v>
      </c>
      <c r="DP58" s="45">
        <f t="shared" si="133"/>
        <v>0</v>
      </c>
      <c r="DQ58" s="45">
        <f t="shared" si="134"/>
        <v>0</v>
      </c>
      <c r="DR58" s="45">
        <f t="shared" si="135"/>
        <v>0</v>
      </c>
      <c r="DS58" s="45">
        <f t="shared" si="136"/>
        <v>0</v>
      </c>
      <c r="DT58" s="45">
        <f t="shared" si="137"/>
        <v>0</v>
      </c>
      <c r="DU58" s="45">
        <f t="shared" si="138"/>
        <v>0</v>
      </c>
      <c r="DV58" s="45">
        <f t="shared" si="139"/>
        <v>0</v>
      </c>
      <c r="DW58" s="45">
        <f t="shared" si="140"/>
        <v>0</v>
      </c>
      <c r="DX58" s="45">
        <f t="shared" si="141"/>
        <v>0</v>
      </c>
      <c r="DY58" s="45">
        <f t="shared" si="142"/>
        <v>0</v>
      </c>
      <c r="DZ58" s="45">
        <f t="shared" si="143"/>
        <v>0</v>
      </c>
    </row>
    <row r="59" spans="1:130" x14ac:dyDescent="0.25">
      <c r="A59" s="66" t="s">
        <v>40</v>
      </c>
      <c r="B59" s="47">
        <f t="shared" si="110"/>
        <v>0</v>
      </c>
      <c r="C59" s="48">
        <f t="shared" si="110"/>
        <v>0</v>
      </c>
      <c r="D59" s="33"/>
      <c r="E59" s="34"/>
      <c r="F59" s="35"/>
      <c r="G59" s="34"/>
      <c r="H59" s="35"/>
      <c r="I59" s="34"/>
      <c r="J59" s="35"/>
      <c r="K59" s="34"/>
      <c r="L59" s="35"/>
      <c r="M59" s="36"/>
      <c r="N59" s="37"/>
      <c r="O59" s="38"/>
      <c r="P59" s="39"/>
      <c r="Q59" s="38"/>
      <c r="R59" s="39"/>
      <c r="S59" s="38"/>
      <c r="T59" s="39"/>
      <c r="U59" s="38"/>
      <c r="V59" s="39"/>
      <c r="W59" s="38"/>
      <c r="X59" s="39"/>
      <c r="Y59" s="38"/>
      <c r="Z59" s="39"/>
      <c r="AA59" s="38"/>
      <c r="AB59" s="39"/>
      <c r="AC59" s="38"/>
      <c r="AD59" s="39"/>
      <c r="AE59" s="38"/>
      <c r="AF59" s="39"/>
      <c r="AG59" s="38"/>
      <c r="AH59" s="39"/>
      <c r="AI59" s="38"/>
      <c r="AJ59" s="39"/>
      <c r="AK59" s="38"/>
      <c r="AL59" s="39"/>
      <c r="AM59" s="38"/>
      <c r="AN59" s="39"/>
      <c r="AO59" s="38"/>
      <c r="AP59" s="39"/>
      <c r="AQ59" s="40"/>
      <c r="AR59" s="41"/>
      <c r="AS59" s="40"/>
      <c r="AT59" s="37"/>
      <c r="AU59" s="38"/>
      <c r="AV59" s="39"/>
      <c r="AW59" s="42"/>
      <c r="AX59" s="43" t="str">
        <f t="shared" si="111"/>
        <v/>
      </c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10"/>
      <c r="BJ59" s="10"/>
      <c r="BK59" s="10"/>
      <c r="BL59" s="10"/>
      <c r="BU59" s="10"/>
      <c r="BW59" s="11"/>
      <c r="CA59" s="44" t="str">
        <f t="shared" si="112"/>
        <v/>
      </c>
      <c r="CB59" s="44" t="str">
        <f t="shared" si="113"/>
        <v/>
      </c>
      <c r="CC59" s="44" t="str">
        <f t="shared" si="114"/>
        <v/>
      </c>
      <c r="CD59" s="44" t="str">
        <f t="shared" si="115"/>
        <v/>
      </c>
      <c r="CE59" s="44" t="str">
        <f t="shared" si="116"/>
        <v/>
      </c>
      <c r="CF59" s="44" t="str">
        <f t="shared" si="144"/>
        <v/>
      </c>
      <c r="CG59" s="44" t="str">
        <f t="shared" si="145"/>
        <v/>
      </c>
      <c r="CH59" s="44" t="str">
        <f t="shared" si="146"/>
        <v/>
      </c>
      <c r="CI59" s="44" t="str">
        <f t="shared" si="147"/>
        <v/>
      </c>
      <c r="CJ59" s="44" t="str">
        <f t="shared" si="148"/>
        <v/>
      </c>
      <c r="CK59" s="44" t="str">
        <f t="shared" si="149"/>
        <v/>
      </c>
      <c r="CL59" s="44" t="str">
        <f t="shared" si="150"/>
        <v/>
      </c>
      <c r="CM59" s="44" t="str">
        <f t="shared" si="151"/>
        <v/>
      </c>
      <c r="CN59" s="44" t="str">
        <f t="shared" si="152"/>
        <v/>
      </c>
      <c r="CO59" s="44" t="str">
        <f t="shared" si="153"/>
        <v/>
      </c>
      <c r="CP59" s="44" t="str">
        <f t="shared" si="154"/>
        <v/>
      </c>
      <c r="CQ59" s="44" t="str">
        <f t="shared" si="155"/>
        <v/>
      </c>
      <c r="CR59" s="44" t="str">
        <f t="shared" si="156"/>
        <v/>
      </c>
      <c r="CS59" s="44" t="str">
        <f t="shared" si="157"/>
        <v/>
      </c>
      <c r="CT59" s="44" t="str">
        <f t="shared" si="158"/>
        <v/>
      </c>
      <c r="CU59" s="44" t="str">
        <f t="shared" si="159"/>
        <v/>
      </c>
      <c r="CV59" s="44" t="str">
        <f t="shared" si="160"/>
        <v/>
      </c>
      <c r="CW59" s="44" t="str">
        <f t="shared" si="161"/>
        <v/>
      </c>
      <c r="CX59" s="44" t="str">
        <f t="shared" si="162"/>
        <v/>
      </c>
      <c r="CY59" s="44" t="str">
        <f t="shared" si="163"/>
        <v/>
      </c>
      <c r="CZ59" s="44" t="str">
        <f t="shared" si="117"/>
        <v/>
      </c>
      <c r="DA59" s="45">
        <f t="shared" si="118"/>
        <v>0</v>
      </c>
      <c r="DB59" s="45">
        <f t="shared" si="119"/>
        <v>0</v>
      </c>
      <c r="DC59" s="45">
        <f t="shared" si="120"/>
        <v>0</v>
      </c>
      <c r="DD59" s="45">
        <f t="shared" si="121"/>
        <v>0</v>
      </c>
      <c r="DE59" s="45">
        <f t="shared" si="122"/>
        <v>0</v>
      </c>
      <c r="DF59" s="45">
        <f t="shared" si="123"/>
        <v>0</v>
      </c>
      <c r="DG59" s="45">
        <f t="shared" si="124"/>
        <v>0</v>
      </c>
      <c r="DH59" s="45">
        <f t="shared" si="125"/>
        <v>0</v>
      </c>
      <c r="DI59" s="45">
        <f t="shared" si="126"/>
        <v>0</v>
      </c>
      <c r="DJ59" s="45">
        <f t="shared" si="127"/>
        <v>0</v>
      </c>
      <c r="DK59" s="45">
        <f t="shared" si="128"/>
        <v>0</v>
      </c>
      <c r="DL59" s="45">
        <f t="shared" si="129"/>
        <v>0</v>
      </c>
      <c r="DM59" s="45">
        <f t="shared" si="130"/>
        <v>0</v>
      </c>
      <c r="DN59" s="45">
        <f t="shared" si="131"/>
        <v>0</v>
      </c>
      <c r="DO59" s="45">
        <f t="shared" si="132"/>
        <v>0</v>
      </c>
      <c r="DP59" s="45">
        <f t="shared" si="133"/>
        <v>0</v>
      </c>
      <c r="DQ59" s="45">
        <f t="shared" si="134"/>
        <v>0</v>
      </c>
      <c r="DR59" s="45">
        <f t="shared" si="135"/>
        <v>0</v>
      </c>
      <c r="DS59" s="45">
        <f t="shared" si="136"/>
        <v>0</v>
      </c>
      <c r="DT59" s="45">
        <f t="shared" si="137"/>
        <v>0</v>
      </c>
      <c r="DU59" s="45">
        <f t="shared" si="138"/>
        <v>0</v>
      </c>
      <c r="DV59" s="45">
        <f t="shared" si="139"/>
        <v>0</v>
      </c>
      <c r="DW59" s="45">
        <f t="shared" si="140"/>
        <v>0</v>
      </c>
      <c r="DX59" s="45">
        <f t="shared" si="141"/>
        <v>0</v>
      </c>
      <c r="DY59" s="45">
        <f t="shared" si="142"/>
        <v>0</v>
      </c>
      <c r="DZ59" s="45">
        <f t="shared" si="143"/>
        <v>0</v>
      </c>
    </row>
    <row r="60" spans="1:130" ht="22.5" x14ac:dyDescent="0.25">
      <c r="A60" s="67" t="s">
        <v>41</v>
      </c>
      <c r="B60" s="47">
        <f t="shared" si="110"/>
        <v>0</v>
      </c>
      <c r="C60" s="48">
        <f t="shared" si="110"/>
        <v>0</v>
      </c>
      <c r="D60" s="33"/>
      <c r="E60" s="34"/>
      <c r="F60" s="35"/>
      <c r="G60" s="34"/>
      <c r="H60" s="35"/>
      <c r="I60" s="34"/>
      <c r="J60" s="35"/>
      <c r="K60" s="34"/>
      <c r="L60" s="35"/>
      <c r="M60" s="36"/>
      <c r="N60" s="37"/>
      <c r="O60" s="38"/>
      <c r="P60" s="39"/>
      <c r="Q60" s="38"/>
      <c r="R60" s="39"/>
      <c r="S60" s="38"/>
      <c r="T60" s="39"/>
      <c r="U60" s="38"/>
      <c r="V60" s="39"/>
      <c r="W60" s="38"/>
      <c r="X60" s="39"/>
      <c r="Y60" s="38"/>
      <c r="Z60" s="39"/>
      <c r="AA60" s="38"/>
      <c r="AB60" s="39"/>
      <c r="AC60" s="38"/>
      <c r="AD60" s="39"/>
      <c r="AE60" s="38"/>
      <c r="AF60" s="39"/>
      <c r="AG60" s="38"/>
      <c r="AH60" s="39"/>
      <c r="AI60" s="38"/>
      <c r="AJ60" s="39"/>
      <c r="AK60" s="38"/>
      <c r="AL60" s="39"/>
      <c r="AM60" s="38"/>
      <c r="AN60" s="39"/>
      <c r="AO60" s="38"/>
      <c r="AP60" s="39"/>
      <c r="AQ60" s="40"/>
      <c r="AR60" s="41"/>
      <c r="AS60" s="40"/>
      <c r="AT60" s="37"/>
      <c r="AU60" s="38"/>
      <c r="AV60" s="39"/>
      <c r="AW60" s="42"/>
      <c r="AX60" s="43" t="str">
        <f t="shared" si="111"/>
        <v/>
      </c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10"/>
      <c r="BJ60" s="10"/>
      <c r="BK60" s="10"/>
      <c r="BL60" s="10"/>
      <c r="BU60" s="10"/>
      <c r="BW60" s="11"/>
      <c r="CA60" s="44" t="str">
        <f t="shared" si="112"/>
        <v/>
      </c>
      <c r="CB60" s="44" t="str">
        <f t="shared" si="113"/>
        <v/>
      </c>
      <c r="CC60" s="44" t="str">
        <f t="shared" si="114"/>
        <v/>
      </c>
      <c r="CD60" s="44" t="str">
        <f t="shared" si="115"/>
        <v/>
      </c>
      <c r="CE60" s="44" t="str">
        <f t="shared" si="116"/>
        <v/>
      </c>
      <c r="CF60" s="44" t="str">
        <f t="shared" si="144"/>
        <v/>
      </c>
      <c r="CG60" s="44" t="str">
        <f t="shared" si="145"/>
        <v/>
      </c>
      <c r="CH60" s="44" t="str">
        <f t="shared" si="146"/>
        <v/>
      </c>
      <c r="CI60" s="44" t="str">
        <f t="shared" si="147"/>
        <v/>
      </c>
      <c r="CJ60" s="44" t="str">
        <f t="shared" si="148"/>
        <v/>
      </c>
      <c r="CK60" s="44" t="str">
        <f t="shared" si="149"/>
        <v/>
      </c>
      <c r="CL60" s="44" t="str">
        <f t="shared" si="150"/>
        <v/>
      </c>
      <c r="CM60" s="44" t="str">
        <f t="shared" si="151"/>
        <v/>
      </c>
      <c r="CN60" s="44" t="str">
        <f t="shared" si="152"/>
        <v/>
      </c>
      <c r="CO60" s="44" t="str">
        <f t="shared" si="153"/>
        <v/>
      </c>
      <c r="CP60" s="44" t="str">
        <f t="shared" si="154"/>
        <v/>
      </c>
      <c r="CQ60" s="44" t="str">
        <f t="shared" si="155"/>
        <v/>
      </c>
      <c r="CR60" s="44" t="str">
        <f t="shared" si="156"/>
        <v/>
      </c>
      <c r="CS60" s="44" t="str">
        <f t="shared" si="157"/>
        <v/>
      </c>
      <c r="CT60" s="44" t="str">
        <f t="shared" si="158"/>
        <v/>
      </c>
      <c r="CU60" s="44" t="str">
        <f t="shared" si="159"/>
        <v/>
      </c>
      <c r="CV60" s="44" t="str">
        <f t="shared" si="160"/>
        <v/>
      </c>
      <c r="CW60" s="44" t="str">
        <f t="shared" si="161"/>
        <v/>
      </c>
      <c r="CX60" s="44" t="str">
        <f t="shared" si="162"/>
        <v/>
      </c>
      <c r="CY60" s="44" t="str">
        <f t="shared" si="163"/>
        <v/>
      </c>
      <c r="CZ60" s="44" t="str">
        <f t="shared" si="117"/>
        <v/>
      </c>
      <c r="DA60" s="45">
        <f t="shared" si="118"/>
        <v>0</v>
      </c>
      <c r="DB60" s="45">
        <f t="shared" si="119"/>
        <v>0</v>
      </c>
      <c r="DC60" s="45">
        <f t="shared" si="120"/>
        <v>0</v>
      </c>
      <c r="DD60" s="45">
        <f t="shared" si="121"/>
        <v>0</v>
      </c>
      <c r="DE60" s="45">
        <f t="shared" si="122"/>
        <v>0</v>
      </c>
      <c r="DF60" s="45">
        <f t="shared" si="123"/>
        <v>0</v>
      </c>
      <c r="DG60" s="45">
        <f t="shared" si="124"/>
        <v>0</v>
      </c>
      <c r="DH60" s="45">
        <f t="shared" si="125"/>
        <v>0</v>
      </c>
      <c r="DI60" s="45">
        <f t="shared" si="126"/>
        <v>0</v>
      </c>
      <c r="DJ60" s="45">
        <f t="shared" si="127"/>
        <v>0</v>
      </c>
      <c r="DK60" s="45">
        <f t="shared" si="128"/>
        <v>0</v>
      </c>
      <c r="DL60" s="45">
        <f t="shared" si="129"/>
        <v>0</v>
      </c>
      <c r="DM60" s="45">
        <f t="shared" si="130"/>
        <v>0</v>
      </c>
      <c r="DN60" s="45">
        <f t="shared" si="131"/>
        <v>0</v>
      </c>
      <c r="DO60" s="45">
        <f t="shared" si="132"/>
        <v>0</v>
      </c>
      <c r="DP60" s="45">
        <f t="shared" si="133"/>
        <v>0</v>
      </c>
      <c r="DQ60" s="45">
        <f t="shared" si="134"/>
        <v>0</v>
      </c>
      <c r="DR60" s="45">
        <f t="shared" si="135"/>
        <v>0</v>
      </c>
      <c r="DS60" s="45">
        <f t="shared" si="136"/>
        <v>0</v>
      </c>
      <c r="DT60" s="45">
        <f t="shared" si="137"/>
        <v>0</v>
      </c>
      <c r="DU60" s="45">
        <f t="shared" si="138"/>
        <v>0</v>
      </c>
      <c r="DV60" s="45">
        <f t="shared" si="139"/>
        <v>0</v>
      </c>
      <c r="DW60" s="45">
        <f t="shared" si="140"/>
        <v>0</v>
      </c>
      <c r="DX60" s="45">
        <f t="shared" si="141"/>
        <v>0</v>
      </c>
      <c r="DY60" s="45">
        <f t="shared" si="142"/>
        <v>0</v>
      </c>
      <c r="DZ60" s="45">
        <f t="shared" si="143"/>
        <v>0</v>
      </c>
    </row>
    <row r="61" spans="1:130" ht="22.5" x14ac:dyDescent="0.25">
      <c r="A61" s="67" t="s">
        <v>42</v>
      </c>
      <c r="B61" s="47">
        <f t="shared" si="110"/>
        <v>0</v>
      </c>
      <c r="C61" s="48">
        <f t="shared" si="110"/>
        <v>0</v>
      </c>
      <c r="D61" s="33"/>
      <c r="E61" s="34"/>
      <c r="F61" s="35"/>
      <c r="G61" s="34"/>
      <c r="H61" s="35"/>
      <c r="I61" s="34"/>
      <c r="J61" s="35"/>
      <c r="K61" s="34"/>
      <c r="L61" s="35"/>
      <c r="M61" s="36"/>
      <c r="N61" s="37"/>
      <c r="O61" s="38"/>
      <c r="P61" s="39"/>
      <c r="Q61" s="38"/>
      <c r="R61" s="39"/>
      <c r="S61" s="38"/>
      <c r="T61" s="39"/>
      <c r="U61" s="38"/>
      <c r="V61" s="39"/>
      <c r="W61" s="38"/>
      <c r="X61" s="39"/>
      <c r="Y61" s="38"/>
      <c r="Z61" s="39"/>
      <c r="AA61" s="38"/>
      <c r="AB61" s="39"/>
      <c r="AC61" s="38"/>
      <c r="AD61" s="39"/>
      <c r="AE61" s="38"/>
      <c r="AF61" s="39"/>
      <c r="AG61" s="38"/>
      <c r="AH61" s="39"/>
      <c r="AI61" s="38"/>
      <c r="AJ61" s="39"/>
      <c r="AK61" s="38"/>
      <c r="AL61" s="39"/>
      <c r="AM61" s="38"/>
      <c r="AN61" s="39"/>
      <c r="AO61" s="38"/>
      <c r="AP61" s="39"/>
      <c r="AQ61" s="40"/>
      <c r="AR61" s="37"/>
      <c r="AS61" s="40"/>
      <c r="AT61" s="37"/>
      <c r="AU61" s="38"/>
      <c r="AV61" s="39"/>
      <c r="AW61" s="42"/>
      <c r="AX61" s="43" t="str">
        <f t="shared" si="111"/>
        <v/>
      </c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10"/>
      <c r="BJ61" s="10"/>
      <c r="BK61" s="10"/>
      <c r="BL61" s="10"/>
      <c r="BU61" s="10"/>
      <c r="BW61" s="11"/>
      <c r="CA61" s="44" t="str">
        <f t="shared" si="112"/>
        <v/>
      </c>
      <c r="CB61" s="44" t="str">
        <f t="shared" si="113"/>
        <v/>
      </c>
      <c r="CC61" s="44" t="str">
        <f t="shared" si="114"/>
        <v/>
      </c>
      <c r="CD61" s="44" t="str">
        <f t="shared" si="115"/>
        <v/>
      </c>
      <c r="CE61" s="44" t="str">
        <f t="shared" si="116"/>
        <v/>
      </c>
      <c r="CF61" s="44" t="str">
        <f t="shared" si="144"/>
        <v/>
      </c>
      <c r="CG61" s="44" t="str">
        <f t="shared" si="145"/>
        <v/>
      </c>
      <c r="CH61" s="44" t="str">
        <f t="shared" si="146"/>
        <v/>
      </c>
      <c r="CI61" s="44" t="str">
        <f t="shared" si="147"/>
        <v/>
      </c>
      <c r="CJ61" s="44" t="str">
        <f t="shared" si="148"/>
        <v/>
      </c>
      <c r="CK61" s="44" t="str">
        <f t="shared" si="149"/>
        <v/>
      </c>
      <c r="CL61" s="44" t="str">
        <f t="shared" si="150"/>
        <v/>
      </c>
      <c r="CM61" s="44" t="str">
        <f t="shared" si="151"/>
        <v/>
      </c>
      <c r="CN61" s="44" t="str">
        <f t="shared" si="152"/>
        <v/>
      </c>
      <c r="CO61" s="44" t="str">
        <f t="shared" si="153"/>
        <v/>
      </c>
      <c r="CP61" s="44" t="str">
        <f t="shared" si="154"/>
        <v/>
      </c>
      <c r="CQ61" s="44" t="str">
        <f t="shared" si="155"/>
        <v/>
      </c>
      <c r="CR61" s="44" t="str">
        <f t="shared" si="156"/>
        <v/>
      </c>
      <c r="CS61" s="44" t="str">
        <f t="shared" si="157"/>
        <v/>
      </c>
      <c r="CT61" s="44" t="str">
        <f t="shared" si="158"/>
        <v/>
      </c>
      <c r="CU61" s="44" t="str">
        <f t="shared" si="159"/>
        <v/>
      </c>
      <c r="CV61" s="44" t="str">
        <f t="shared" si="160"/>
        <v/>
      </c>
      <c r="CW61" s="44" t="str">
        <f t="shared" si="161"/>
        <v/>
      </c>
      <c r="CX61" s="44" t="str">
        <f t="shared" si="162"/>
        <v/>
      </c>
      <c r="CY61" s="44" t="str">
        <f t="shared" si="163"/>
        <v/>
      </c>
      <c r="CZ61" s="44" t="str">
        <f t="shared" si="117"/>
        <v/>
      </c>
      <c r="DA61" s="45">
        <f t="shared" si="118"/>
        <v>0</v>
      </c>
      <c r="DB61" s="45">
        <f t="shared" si="119"/>
        <v>0</v>
      </c>
      <c r="DC61" s="45">
        <f t="shared" si="120"/>
        <v>0</v>
      </c>
      <c r="DD61" s="45">
        <f t="shared" si="121"/>
        <v>0</v>
      </c>
      <c r="DE61" s="45">
        <f t="shared" si="122"/>
        <v>0</v>
      </c>
      <c r="DF61" s="45">
        <f t="shared" si="123"/>
        <v>0</v>
      </c>
      <c r="DG61" s="45">
        <f t="shared" si="124"/>
        <v>0</v>
      </c>
      <c r="DH61" s="45">
        <f t="shared" si="125"/>
        <v>0</v>
      </c>
      <c r="DI61" s="45">
        <f t="shared" si="126"/>
        <v>0</v>
      </c>
      <c r="DJ61" s="45">
        <f t="shared" si="127"/>
        <v>0</v>
      </c>
      <c r="DK61" s="45">
        <f t="shared" si="128"/>
        <v>0</v>
      </c>
      <c r="DL61" s="45">
        <f t="shared" si="129"/>
        <v>0</v>
      </c>
      <c r="DM61" s="45">
        <f t="shared" si="130"/>
        <v>0</v>
      </c>
      <c r="DN61" s="45">
        <f t="shared" si="131"/>
        <v>0</v>
      </c>
      <c r="DO61" s="45">
        <f t="shared" si="132"/>
        <v>0</v>
      </c>
      <c r="DP61" s="45">
        <f t="shared" si="133"/>
        <v>0</v>
      </c>
      <c r="DQ61" s="45">
        <f t="shared" si="134"/>
        <v>0</v>
      </c>
      <c r="DR61" s="45">
        <f t="shared" si="135"/>
        <v>0</v>
      </c>
      <c r="DS61" s="45">
        <f t="shared" si="136"/>
        <v>0</v>
      </c>
      <c r="DT61" s="45">
        <f t="shared" si="137"/>
        <v>0</v>
      </c>
      <c r="DU61" s="45">
        <f t="shared" si="138"/>
        <v>0</v>
      </c>
      <c r="DV61" s="45">
        <f t="shared" si="139"/>
        <v>0</v>
      </c>
      <c r="DW61" s="45">
        <f t="shared" si="140"/>
        <v>0</v>
      </c>
      <c r="DX61" s="45">
        <f t="shared" si="141"/>
        <v>0</v>
      </c>
      <c r="DY61" s="45">
        <f t="shared" si="142"/>
        <v>0</v>
      </c>
      <c r="DZ61" s="45">
        <f t="shared" si="143"/>
        <v>0</v>
      </c>
    </row>
    <row r="62" spans="1:130" ht="22.5" x14ac:dyDescent="0.25">
      <c r="A62" s="67" t="s">
        <v>43</v>
      </c>
      <c r="B62" s="47">
        <f t="shared" si="110"/>
        <v>120</v>
      </c>
      <c r="C62" s="48">
        <f t="shared" si="110"/>
        <v>0</v>
      </c>
      <c r="D62" s="33"/>
      <c r="E62" s="34"/>
      <c r="F62" s="35"/>
      <c r="G62" s="34"/>
      <c r="H62" s="35"/>
      <c r="I62" s="34"/>
      <c r="J62" s="35"/>
      <c r="K62" s="34"/>
      <c r="L62" s="35"/>
      <c r="M62" s="36"/>
      <c r="N62" s="37">
        <v>0</v>
      </c>
      <c r="O62" s="38">
        <v>0</v>
      </c>
      <c r="P62" s="39">
        <v>4</v>
      </c>
      <c r="Q62" s="38">
        <v>0</v>
      </c>
      <c r="R62" s="39">
        <v>27</v>
      </c>
      <c r="S62" s="38">
        <v>0</v>
      </c>
      <c r="T62" s="39">
        <v>34</v>
      </c>
      <c r="U62" s="38">
        <v>0</v>
      </c>
      <c r="V62" s="39">
        <v>25</v>
      </c>
      <c r="W62" s="38">
        <v>0</v>
      </c>
      <c r="X62" s="39">
        <v>18</v>
      </c>
      <c r="Y62" s="38">
        <v>0</v>
      </c>
      <c r="Z62" s="39">
        <v>12</v>
      </c>
      <c r="AA62" s="38">
        <v>0</v>
      </c>
      <c r="AB62" s="39">
        <v>0</v>
      </c>
      <c r="AC62" s="38">
        <v>0</v>
      </c>
      <c r="AD62" s="39">
        <v>0</v>
      </c>
      <c r="AE62" s="38">
        <v>0</v>
      </c>
      <c r="AF62" s="39">
        <v>0</v>
      </c>
      <c r="AG62" s="38">
        <v>0</v>
      </c>
      <c r="AH62" s="39">
        <v>0</v>
      </c>
      <c r="AI62" s="38">
        <v>0</v>
      </c>
      <c r="AJ62" s="39">
        <v>0</v>
      </c>
      <c r="AK62" s="38">
        <v>0</v>
      </c>
      <c r="AL62" s="39">
        <v>0</v>
      </c>
      <c r="AM62" s="38">
        <v>0</v>
      </c>
      <c r="AN62" s="39">
        <v>0</v>
      </c>
      <c r="AO62" s="38">
        <v>0</v>
      </c>
      <c r="AP62" s="39">
        <v>0</v>
      </c>
      <c r="AQ62" s="40">
        <v>0</v>
      </c>
      <c r="AR62" s="41"/>
      <c r="AS62" s="40">
        <v>120</v>
      </c>
      <c r="AT62" s="37">
        <v>0</v>
      </c>
      <c r="AU62" s="38">
        <v>0</v>
      </c>
      <c r="AV62" s="39">
        <v>1</v>
      </c>
      <c r="AW62" s="42">
        <v>2</v>
      </c>
      <c r="AX62" s="43" t="str">
        <f t="shared" si="111"/>
        <v/>
      </c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10"/>
      <c r="BJ62" s="10"/>
      <c r="BK62" s="10"/>
      <c r="BL62" s="10"/>
      <c r="BU62" s="10"/>
      <c r="BW62" s="11"/>
      <c r="CA62" s="44" t="str">
        <f t="shared" si="112"/>
        <v/>
      </c>
      <c r="CB62" s="44" t="str">
        <f t="shared" si="113"/>
        <v/>
      </c>
      <c r="CC62" s="44" t="str">
        <f t="shared" si="114"/>
        <v/>
      </c>
      <c r="CD62" s="44" t="str">
        <f t="shared" si="115"/>
        <v/>
      </c>
      <c r="CE62" s="44" t="str">
        <f t="shared" si="116"/>
        <v/>
      </c>
      <c r="CF62" s="44" t="str">
        <f t="shared" si="144"/>
        <v/>
      </c>
      <c r="CG62" s="44" t="str">
        <f t="shared" si="145"/>
        <v/>
      </c>
      <c r="CH62" s="44" t="str">
        <f t="shared" si="146"/>
        <v/>
      </c>
      <c r="CI62" s="44" t="str">
        <f t="shared" si="147"/>
        <v/>
      </c>
      <c r="CJ62" s="44" t="str">
        <f t="shared" si="148"/>
        <v/>
      </c>
      <c r="CK62" s="44" t="str">
        <f t="shared" si="149"/>
        <v/>
      </c>
      <c r="CL62" s="44" t="str">
        <f t="shared" si="150"/>
        <v/>
      </c>
      <c r="CM62" s="44" t="str">
        <f t="shared" si="151"/>
        <v/>
      </c>
      <c r="CN62" s="44" t="str">
        <f t="shared" si="152"/>
        <v/>
      </c>
      <c r="CO62" s="44" t="str">
        <f t="shared" si="153"/>
        <v/>
      </c>
      <c r="CP62" s="44" t="str">
        <f t="shared" si="154"/>
        <v/>
      </c>
      <c r="CQ62" s="44" t="str">
        <f t="shared" si="155"/>
        <v/>
      </c>
      <c r="CR62" s="44" t="str">
        <f t="shared" si="156"/>
        <v/>
      </c>
      <c r="CS62" s="44" t="str">
        <f t="shared" si="157"/>
        <v/>
      </c>
      <c r="CT62" s="44" t="str">
        <f t="shared" si="158"/>
        <v/>
      </c>
      <c r="CU62" s="44" t="str">
        <f t="shared" si="159"/>
        <v/>
      </c>
      <c r="CV62" s="44" t="str">
        <f t="shared" si="160"/>
        <v/>
      </c>
      <c r="CW62" s="44" t="str">
        <f t="shared" si="161"/>
        <v/>
      </c>
      <c r="CX62" s="44" t="str">
        <f t="shared" si="162"/>
        <v/>
      </c>
      <c r="CY62" s="44" t="str">
        <f t="shared" si="163"/>
        <v/>
      </c>
      <c r="CZ62" s="44" t="str">
        <f t="shared" si="117"/>
        <v/>
      </c>
      <c r="DA62" s="45">
        <f t="shared" si="118"/>
        <v>0</v>
      </c>
      <c r="DB62" s="45">
        <f t="shared" si="119"/>
        <v>0</v>
      </c>
      <c r="DC62" s="45">
        <f t="shared" si="120"/>
        <v>0</v>
      </c>
      <c r="DD62" s="45">
        <f t="shared" si="121"/>
        <v>0</v>
      </c>
      <c r="DE62" s="45">
        <f t="shared" si="122"/>
        <v>0</v>
      </c>
      <c r="DF62" s="45">
        <f t="shared" si="123"/>
        <v>0</v>
      </c>
      <c r="DG62" s="45">
        <f t="shared" si="124"/>
        <v>0</v>
      </c>
      <c r="DH62" s="45">
        <f t="shared" si="125"/>
        <v>0</v>
      </c>
      <c r="DI62" s="45">
        <f t="shared" si="126"/>
        <v>0</v>
      </c>
      <c r="DJ62" s="45">
        <f t="shared" si="127"/>
        <v>0</v>
      </c>
      <c r="DK62" s="45">
        <f t="shared" si="128"/>
        <v>0</v>
      </c>
      <c r="DL62" s="45">
        <f t="shared" si="129"/>
        <v>0</v>
      </c>
      <c r="DM62" s="45">
        <f t="shared" si="130"/>
        <v>0</v>
      </c>
      <c r="DN62" s="45">
        <f t="shared" si="131"/>
        <v>0</v>
      </c>
      <c r="DO62" s="45">
        <f t="shared" si="132"/>
        <v>0</v>
      </c>
      <c r="DP62" s="45">
        <f t="shared" si="133"/>
        <v>0</v>
      </c>
      <c r="DQ62" s="45">
        <f t="shared" si="134"/>
        <v>0</v>
      </c>
      <c r="DR62" s="45">
        <f t="shared" si="135"/>
        <v>0</v>
      </c>
      <c r="DS62" s="45">
        <f t="shared" si="136"/>
        <v>0</v>
      </c>
      <c r="DT62" s="45">
        <f t="shared" si="137"/>
        <v>0</v>
      </c>
      <c r="DU62" s="45">
        <f t="shared" si="138"/>
        <v>0</v>
      </c>
      <c r="DV62" s="45">
        <f t="shared" si="139"/>
        <v>0</v>
      </c>
      <c r="DW62" s="45">
        <f t="shared" si="140"/>
        <v>0</v>
      </c>
      <c r="DX62" s="45">
        <f t="shared" si="141"/>
        <v>0</v>
      </c>
      <c r="DY62" s="45">
        <f t="shared" si="142"/>
        <v>0</v>
      </c>
      <c r="DZ62" s="45">
        <f t="shared" si="143"/>
        <v>0</v>
      </c>
    </row>
    <row r="63" spans="1:130" x14ac:dyDescent="0.25">
      <c r="A63" s="66" t="s">
        <v>44</v>
      </c>
      <c r="B63" s="47">
        <f t="shared" si="110"/>
        <v>3</v>
      </c>
      <c r="C63" s="48">
        <f t="shared" si="110"/>
        <v>0</v>
      </c>
      <c r="D63" s="33"/>
      <c r="E63" s="34"/>
      <c r="F63" s="35"/>
      <c r="G63" s="34"/>
      <c r="H63" s="35"/>
      <c r="I63" s="34"/>
      <c r="J63" s="35"/>
      <c r="K63" s="34"/>
      <c r="L63" s="35"/>
      <c r="M63" s="36"/>
      <c r="N63" s="37">
        <v>0</v>
      </c>
      <c r="O63" s="38">
        <v>0</v>
      </c>
      <c r="P63" s="39">
        <v>0</v>
      </c>
      <c r="Q63" s="38">
        <v>0</v>
      </c>
      <c r="R63" s="39">
        <v>0</v>
      </c>
      <c r="S63" s="38">
        <v>0</v>
      </c>
      <c r="T63" s="39">
        <v>0</v>
      </c>
      <c r="U63" s="38">
        <v>0</v>
      </c>
      <c r="V63" s="39">
        <v>1</v>
      </c>
      <c r="W63" s="38">
        <v>0</v>
      </c>
      <c r="X63" s="39">
        <v>0</v>
      </c>
      <c r="Y63" s="38">
        <v>0</v>
      </c>
      <c r="Z63" s="39">
        <v>1</v>
      </c>
      <c r="AA63" s="38">
        <v>0</v>
      </c>
      <c r="AB63" s="39">
        <v>1</v>
      </c>
      <c r="AC63" s="38">
        <v>0</v>
      </c>
      <c r="AD63" s="39">
        <v>0</v>
      </c>
      <c r="AE63" s="38">
        <v>0</v>
      </c>
      <c r="AF63" s="39">
        <v>0</v>
      </c>
      <c r="AG63" s="38">
        <v>0</v>
      </c>
      <c r="AH63" s="39">
        <v>0</v>
      </c>
      <c r="AI63" s="38">
        <v>0</v>
      </c>
      <c r="AJ63" s="39">
        <v>0</v>
      </c>
      <c r="AK63" s="38">
        <v>0</v>
      </c>
      <c r="AL63" s="39">
        <v>0</v>
      </c>
      <c r="AM63" s="38">
        <v>0</v>
      </c>
      <c r="AN63" s="39">
        <v>0</v>
      </c>
      <c r="AO63" s="38">
        <v>0</v>
      </c>
      <c r="AP63" s="39">
        <v>0</v>
      </c>
      <c r="AQ63" s="40">
        <v>0</v>
      </c>
      <c r="AR63" s="41"/>
      <c r="AS63" s="40">
        <v>3</v>
      </c>
      <c r="AT63" s="37">
        <v>0</v>
      </c>
      <c r="AU63" s="38">
        <v>0</v>
      </c>
      <c r="AV63" s="39">
        <v>0</v>
      </c>
      <c r="AW63" s="42">
        <v>0</v>
      </c>
      <c r="AX63" s="43" t="str">
        <f t="shared" si="111"/>
        <v/>
      </c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10"/>
      <c r="BJ63" s="10"/>
      <c r="BK63" s="10"/>
      <c r="BL63" s="10"/>
      <c r="BU63" s="10"/>
      <c r="BW63" s="11"/>
      <c r="CA63" s="44" t="str">
        <f t="shared" si="112"/>
        <v/>
      </c>
      <c r="CB63" s="44" t="str">
        <f t="shared" si="113"/>
        <v/>
      </c>
      <c r="CC63" s="44" t="str">
        <f t="shared" si="114"/>
        <v/>
      </c>
      <c r="CD63" s="44" t="str">
        <f t="shared" si="115"/>
        <v/>
      </c>
      <c r="CE63" s="44" t="str">
        <f t="shared" si="116"/>
        <v/>
      </c>
      <c r="CF63" s="44" t="str">
        <f t="shared" si="144"/>
        <v/>
      </c>
      <c r="CG63" s="44" t="str">
        <f t="shared" si="145"/>
        <v/>
      </c>
      <c r="CH63" s="44" t="str">
        <f t="shared" si="146"/>
        <v/>
      </c>
      <c r="CI63" s="44" t="str">
        <f t="shared" si="147"/>
        <v/>
      </c>
      <c r="CJ63" s="44" t="str">
        <f t="shared" si="148"/>
        <v/>
      </c>
      <c r="CK63" s="44" t="str">
        <f t="shared" si="149"/>
        <v/>
      </c>
      <c r="CL63" s="44" t="str">
        <f t="shared" si="150"/>
        <v/>
      </c>
      <c r="CM63" s="44" t="str">
        <f t="shared" si="151"/>
        <v/>
      </c>
      <c r="CN63" s="44" t="str">
        <f t="shared" si="152"/>
        <v/>
      </c>
      <c r="CO63" s="44" t="str">
        <f t="shared" si="153"/>
        <v/>
      </c>
      <c r="CP63" s="44" t="str">
        <f t="shared" si="154"/>
        <v/>
      </c>
      <c r="CQ63" s="44" t="str">
        <f t="shared" si="155"/>
        <v/>
      </c>
      <c r="CR63" s="44" t="str">
        <f t="shared" si="156"/>
        <v/>
      </c>
      <c r="CS63" s="44" t="str">
        <f t="shared" si="157"/>
        <v/>
      </c>
      <c r="CT63" s="44" t="str">
        <f t="shared" si="158"/>
        <v/>
      </c>
      <c r="CU63" s="44" t="str">
        <f t="shared" si="159"/>
        <v/>
      </c>
      <c r="CV63" s="44" t="str">
        <f t="shared" si="160"/>
        <v/>
      </c>
      <c r="CW63" s="44" t="str">
        <f t="shared" si="161"/>
        <v/>
      </c>
      <c r="CX63" s="44" t="str">
        <f t="shared" si="162"/>
        <v/>
      </c>
      <c r="CY63" s="44" t="str">
        <f t="shared" si="163"/>
        <v/>
      </c>
      <c r="CZ63" s="44" t="str">
        <f t="shared" si="117"/>
        <v/>
      </c>
      <c r="DA63" s="45">
        <f t="shared" si="118"/>
        <v>0</v>
      </c>
      <c r="DB63" s="45">
        <f t="shared" si="119"/>
        <v>0</v>
      </c>
      <c r="DC63" s="45">
        <f t="shared" si="120"/>
        <v>0</v>
      </c>
      <c r="DD63" s="45">
        <f t="shared" si="121"/>
        <v>0</v>
      </c>
      <c r="DE63" s="45">
        <f t="shared" si="122"/>
        <v>0</v>
      </c>
      <c r="DF63" s="45">
        <f t="shared" si="123"/>
        <v>0</v>
      </c>
      <c r="DG63" s="45">
        <f t="shared" si="124"/>
        <v>0</v>
      </c>
      <c r="DH63" s="45">
        <f t="shared" si="125"/>
        <v>0</v>
      </c>
      <c r="DI63" s="45">
        <f t="shared" si="126"/>
        <v>0</v>
      </c>
      <c r="DJ63" s="45">
        <f t="shared" si="127"/>
        <v>0</v>
      </c>
      <c r="DK63" s="45">
        <f t="shared" si="128"/>
        <v>0</v>
      </c>
      <c r="DL63" s="45">
        <f t="shared" si="129"/>
        <v>0</v>
      </c>
      <c r="DM63" s="45">
        <f t="shared" si="130"/>
        <v>0</v>
      </c>
      <c r="DN63" s="45">
        <f t="shared" si="131"/>
        <v>0</v>
      </c>
      <c r="DO63" s="45">
        <f t="shared" si="132"/>
        <v>0</v>
      </c>
      <c r="DP63" s="45">
        <f t="shared" si="133"/>
        <v>0</v>
      </c>
      <c r="DQ63" s="45">
        <f t="shared" si="134"/>
        <v>0</v>
      </c>
      <c r="DR63" s="45">
        <f t="shared" si="135"/>
        <v>0</v>
      </c>
      <c r="DS63" s="45">
        <f t="shared" si="136"/>
        <v>0</v>
      </c>
      <c r="DT63" s="45">
        <f t="shared" si="137"/>
        <v>0</v>
      </c>
      <c r="DU63" s="45">
        <f t="shared" si="138"/>
        <v>0</v>
      </c>
      <c r="DV63" s="45">
        <f t="shared" si="139"/>
        <v>0</v>
      </c>
      <c r="DW63" s="45">
        <f t="shared" si="140"/>
        <v>0</v>
      </c>
      <c r="DX63" s="45">
        <f t="shared" si="141"/>
        <v>0</v>
      </c>
      <c r="DY63" s="45">
        <f t="shared" si="142"/>
        <v>0</v>
      </c>
      <c r="DZ63" s="45">
        <f t="shared" si="143"/>
        <v>0</v>
      </c>
    </row>
    <row r="64" spans="1:130" x14ac:dyDescent="0.25">
      <c r="A64" s="66" t="s">
        <v>45</v>
      </c>
      <c r="B64" s="47">
        <f>+D64+F64+H64+J64+L64+N64+P64+R64+T64+V64+X64+Z64+AB64+AD64+AF64+AH64+AJ64+AL64+AN64+AP64</f>
        <v>0</v>
      </c>
      <c r="C64" s="48">
        <f>+E64+G64+I64+K64+M64+O64+Q64+S64+U64+W64+Y64+AA64+AC64+AE64+AG64+AI64+AK64+AM64+AO64+AQ64</f>
        <v>0</v>
      </c>
      <c r="D64" s="37"/>
      <c r="E64" s="38"/>
      <c r="F64" s="39"/>
      <c r="G64" s="38"/>
      <c r="H64" s="39"/>
      <c r="I64" s="42"/>
      <c r="J64" s="37"/>
      <c r="K64" s="37"/>
      <c r="L64" s="39"/>
      <c r="M64" s="42"/>
      <c r="N64" s="37"/>
      <c r="O64" s="38"/>
      <c r="P64" s="39"/>
      <c r="Q64" s="38"/>
      <c r="R64" s="39"/>
      <c r="S64" s="38"/>
      <c r="T64" s="39"/>
      <c r="U64" s="38"/>
      <c r="V64" s="39"/>
      <c r="W64" s="38"/>
      <c r="X64" s="39"/>
      <c r="Y64" s="38"/>
      <c r="Z64" s="39"/>
      <c r="AA64" s="38"/>
      <c r="AB64" s="39"/>
      <c r="AC64" s="38"/>
      <c r="AD64" s="39"/>
      <c r="AE64" s="38"/>
      <c r="AF64" s="39"/>
      <c r="AG64" s="38"/>
      <c r="AH64" s="39"/>
      <c r="AI64" s="38"/>
      <c r="AJ64" s="39"/>
      <c r="AK64" s="38"/>
      <c r="AL64" s="39"/>
      <c r="AM64" s="38"/>
      <c r="AN64" s="39"/>
      <c r="AO64" s="38"/>
      <c r="AP64" s="39"/>
      <c r="AQ64" s="40"/>
      <c r="AR64" s="41"/>
      <c r="AS64" s="40"/>
      <c r="AT64" s="37"/>
      <c r="AU64" s="38"/>
      <c r="AV64" s="39"/>
      <c r="AW64" s="42"/>
      <c r="AX64" s="43" t="str">
        <f t="shared" si="111"/>
        <v/>
      </c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10"/>
      <c r="BJ64" s="10"/>
      <c r="BK64" s="10"/>
      <c r="BL64" s="10"/>
      <c r="BU64" s="10"/>
      <c r="BW64" s="11"/>
      <c r="CA64" s="44" t="str">
        <f t="shared" si="112"/>
        <v/>
      </c>
      <c r="CB64" s="44" t="str">
        <f t="shared" si="113"/>
        <v/>
      </c>
      <c r="CC64" s="44" t="str">
        <f t="shared" si="114"/>
        <v/>
      </c>
      <c r="CD64" s="44" t="str">
        <f t="shared" si="115"/>
        <v/>
      </c>
      <c r="CE64" s="44" t="str">
        <f t="shared" si="116"/>
        <v/>
      </c>
      <c r="CF64" s="44" t="str">
        <f t="shared" si="144"/>
        <v/>
      </c>
      <c r="CG64" s="44" t="str">
        <f t="shared" si="145"/>
        <v/>
      </c>
      <c r="CH64" s="44" t="str">
        <f t="shared" si="146"/>
        <v/>
      </c>
      <c r="CI64" s="44" t="str">
        <f t="shared" si="147"/>
        <v/>
      </c>
      <c r="CJ64" s="44" t="str">
        <f t="shared" si="148"/>
        <v/>
      </c>
      <c r="CK64" s="44" t="str">
        <f t="shared" si="149"/>
        <v/>
      </c>
      <c r="CL64" s="44" t="str">
        <f t="shared" si="150"/>
        <v/>
      </c>
      <c r="CM64" s="44" t="str">
        <f t="shared" si="151"/>
        <v/>
      </c>
      <c r="CN64" s="44" t="str">
        <f t="shared" si="152"/>
        <v/>
      </c>
      <c r="CO64" s="44" t="str">
        <f t="shared" si="153"/>
        <v/>
      </c>
      <c r="CP64" s="44" t="str">
        <f t="shared" si="154"/>
        <v/>
      </c>
      <c r="CQ64" s="44" t="str">
        <f t="shared" si="155"/>
        <v/>
      </c>
      <c r="CR64" s="44" t="str">
        <f t="shared" si="156"/>
        <v/>
      </c>
      <c r="CS64" s="44" t="str">
        <f t="shared" si="157"/>
        <v/>
      </c>
      <c r="CT64" s="44" t="str">
        <f t="shared" si="158"/>
        <v/>
      </c>
      <c r="CU64" s="44" t="str">
        <f t="shared" si="159"/>
        <v/>
      </c>
      <c r="CV64" s="44" t="str">
        <f t="shared" si="160"/>
        <v/>
      </c>
      <c r="CW64" s="44" t="str">
        <f t="shared" si="161"/>
        <v/>
      </c>
      <c r="CX64" s="44" t="str">
        <f t="shared" si="162"/>
        <v/>
      </c>
      <c r="CY64" s="44" t="str">
        <f t="shared" si="163"/>
        <v/>
      </c>
      <c r="CZ64" s="44" t="str">
        <f t="shared" si="117"/>
        <v/>
      </c>
      <c r="DA64" s="45">
        <f t="shared" si="118"/>
        <v>0</v>
      </c>
      <c r="DB64" s="45">
        <f t="shared" si="119"/>
        <v>0</v>
      </c>
      <c r="DC64" s="45">
        <f t="shared" si="120"/>
        <v>0</v>
      </c>
      <c r="DD64" s="45">
        <f t="shared" si="121"/>
        <v>0</v>
      </c>
      <c r="DE64" s="45">
        <f t="shared" si="122"/>
        <v>0</v>
      </c>
      <c r="DF64" s="45">
        <f t="shared" si="123"/>
        <v>0</v>
      </c>
      <c r="DG64" s="45">
        <f t="shared" si="124"/>
        <v>0</v>
      </c>
      <c r="DH64" s="45">
        <f t="shared" si="125"/>
        <v>0</v>
      </c>
      <c r="DI64" s="45">
        <f t="shared" si="126"/>
        <v>0</v>
      </c>
      <c r="DJ64" s="45">
        <f t="shared" si="127"/>
        <v>0</v>
      </c>
      <c r="DK64" s="45">
        <f t="shared" si="128"/>
        <v>0</v>
      </c>
      <c r="DL64" s="45">
        <f t="shared" si="129"/>
        <v>0</v>
      </c>
      <c r="DM64" s="45">
        <f t="shared" si="130"/>
        <v>0</v>
      </c>
      <c r="DN64" s="45">
        <f t="shared" si="131"/>
        <v>0</v>
      </c>
      <c r="DO64" s="45">
        <f t="shared" si="132"/>
        <v>0</v>
      </c>
      <c r="DP64" s="45">
        <f t="shared" si="133"/>
        <v>0</v>
      </c>
      <c r="DQ64" s="45">
        <f t="shared" si="134"/>
        <v>0</v>
      </c>
      <c r="DR64" s="45">
        <f t="shared" si="135"/>
        <v>0</v>
      </c>
      <c r="DS64" s="45">
        <f t="shared" si="136"/>
        <v>0</v>
      </c>
      <c r="DT64" s="45">
        <f t="shared" si="137"/>
        <v>0</v>
      </c>
      <c r="DU64" s="45">
        <f t="shared" si="138"/>
        <v>0</v>
      </c>
      <c r="DV64" s="45">
        <f t="shared" si="139"/>
        <v>0</v>
      </c>
      <c r="DW64" s="45">
        <f t="shared" si="140"/>
        <v>0</v>
      </c>
      <c r="DX64" s="45">
        <f t="shared" si="141"/>
        <v>0</v>
      </c>
      <c r="DY64" s="45">
        <f t="shared" si="142"/>
        <v>0</v>
      </c>
      <c r="DZ64" s="45">
        <f t="shared" si="143"/>
        <v>0</v>
      </c>
    </row>
    <row r="65" spans="1:130" ht="22.5" x14ac:dyDescent="0.25">
      <c r="A65" s="67" t="s">
        <v>46</v>
      </c>
      <c r="B65" s="47">
        <f>+D65+F65+H65</f>
        <v>0</v>
      </c>
      <c r="C65" s="48">
        <f>+E65+G65+I65</f>
        <v>0</v>
      </c>
      <c r="D65" s="37"/>
      <c r="E65" s="38"/>
      <c r="F65" s="39"/>
      <c r="G65" s="38"/>
      <c r="H65" s="39"/>
      <c r="I65" s="42"/>
      <c r="J65" s="50"/>
      <c r="K65" s="51"/>
      <c r="L65" s="50"/>
      <c r="M65" s="51"/>
      <c r="N65" s="50"/>
      <c r="O65" s="51"/>
      <c r="P65" s="50"/>
      <c r="Q65" s="51"/>
      <c r="R65" s="50"/>
      <c r="S65" s="51"/>
      <c r="T65" s="50"/>
      <c r="U65" s="51"/>
      <c r="V65" s="50"/>
      <c r="W65" s="51"/>
      <c r="X65" s="50"/>
      <c r="Y65" s="51"/>
      <c r="Z65" s="50"/>
      <c r="AA65" s="51"/>
      <c r="AB65" s="50"/>
      <c r="AC65" s="51"/>
      <c r="AD65" s="50"/>
      <c r="AE65" s="51"/>
      <c r="AF65" s="50"/>
      <c r="AG65" s="51"/>
      <c r="AH65" s="50"/>
      <c r="AI65" s="51"/>
      <c r="AJ65" s="50"/>
      <c r="AK65" s="51"/>
      <c r="AL65" s="50"/>
      <c r="AM65" s="51"/>
      <c r="AN65" s="50"/>
      <c r="AO65" s="51"/>
      <c r="AP65" s="50"/>
      <c r="AQ65" s="52"/>
      <c r="AR65" s="37"/>
      <c r="AS65" s="40"/>
      <c r="AT65" s="37"/>
      <c r="AU65" s="38"/>
      <c r="AV65" s="39"/>
      <c r="AW65" s="42"/>
      <c r="AX65" s="43" t="str">
        <f t="shared" si="111"/>
        <v/>
      </c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10"/>
      <c r="BJ65" s="10"/>
      <c r="BK65" s="10"/>
      <c r="BL65" s="10"/>
      <c r="BU65" s="10"/>
      <c r="BW65" s="11"/>
      <c r="CA65" s="44" t="str">
        <f t="shared" si="112"/>
        <v/>
      </c>
      <c r="CB65" s="44" t="str">
        <f t="shared" si="113"/>
        <v/>
      </c>
      <c r="CC65" s="44" t="str">
        <f t="shared" si="114"/>
        <v/>
      </c>
      <c r="CD65" s="44" t="str">
        <f t="shared" si="115"/>
        <v/>
      </c>
      <c r="CE65" s="44" t="str">
        <f t="shared" si="116"/>
        <v/>
      </c>
      <c r="CF65" s="44" t="str">
        <f t="shared" si="144"/>
        <v/>
      </c>
      <c r="CG65" s="44" t="str">
        <f t="shared" si="145"/>
        <v/>
      </c>
      <c r="CH65" s="44" t="str">
        <f t="shared" si="146"/>
        <v/>
      </c>
      <c r="CI65" s="44" t="str">
        <f t="shared" si="147"/>
        <v/>
      </c>
      <c r="CJ65" s="44" t="str">
        <f t="shared" si="148"/>
        <v/>
      </c>
      <c r="CK65" s="44" t="str">
        <f t="shared" si="149"/>
        <v/>
      </c>
      <c r="CL65" s="44" t="str">
        <f t="shared" si="150"/>
        <v/>
      </c>
      <c r="CM65" s="44" t="str">
        <f t="shared" si="151"/>
        <v/>
      </c>
      <c r="CN65" s="44" t="str">
        <f t="shared" si="152"/>
        <v/>
      </c>
      <c r="CO65" s="44" t="str">
        <f t="shared" si="153"/>
        <v/>
      </c>
      <c r="CP65" s="44" t="str">
        <f t="shared" si="154"/>
        <v/>
      </c>
      <c r="CQ65" s="44" t="str">
        <f t="shared" si="155"/>
        <v/>
      </c>
      <c r="CR65" s="44" t="str">
        <f t="shared" si="156"/>
        <v/>
      </c>
      <c r="CS65" s="44" t="str">
        <f t="shared" si="157"/>
        <v/>
      </c>
      <c r="CT65" s="44" t="str">
        <f t="shared" si="158"/>
        <v/>
      </c>
      <c r="CU65" s="44" t="str">
        <f t="shared" si="159"/>
        <v/>
      </c>
      <c r="CV65" s="44" t="str">
        <f t="shared" si="160"/>
        <v/>
      </c>
      <c r="CW65" s="44" t="str">
        <f t="shared" si="161"/>
        <v/>
      </c>
      <c r="CX65" s="44" t="str">
        <f t="shared" si="162"/>
        <v/>
      </c>
      <c r="CY65" s="44" t="str">
        <f t="shared" si="163"/>
        <v/>
      </c>
      <c r="CZ65" s="44" t="str">
        <f t="shared" si="117"/>
        <v/>
      </c>
      <c r="DA65" s="45">
        <f t="shared" si="118"/>
        <v>0</v>
      </c>
      <c r="DB65" s="45">
        <f t="shared" si="119"/>
        <v>0</v>
      </c>
      <c r="DC65" s="45">
        <f t="shared" si="120"/>
        <v>0</v>
      </c>
      <c r="DD65" s="45">
        <f t="shared" si="121"/>
        <v>0</v>
      </c>
      <c r="DE65" s="45">
        <f t="shared" si="122"/>
        <v>0</v>
      </c>
      <c r="DF65" s="45">
        <f t="shared" si="123"/>
        <v>0</v>
      </c>
      <c r="DG65" s="45">
        <f t="shared" si="124"/>
        <v>0</v>
      </c>
      <c r="DH65" s="45">
        <f t="shared" si="125"/>
        <v>0</v>
      </c>
      <c r="DI65" s="45">
        <f t="shared" si="126"/>
        <v>0</v>
      </c>
      <c r="DJ65" s="45">
        <f t="shared" si="127"/>
        <v>0</v>
      </c>
      <c r="DK65" s="45">
        <f t="shared" si="128"/>
        <v>0</v>
      </c>
      <c r="DL65" s="45">
        <f t="shared" si="129"/>
        <v>0</v>
      </c>
      <c r="DM65" s="45">
        <f t="shared" si="130"/>
        <v>0</v>
      </c>
      <c r="DN65" s="45">
        <f t="shared" si="131"/>
        <v>0</v>
      </c>
      <c r="DO65" s="45">
        <f t="shared" si="132"/>
        <v>0</v>
      </c>
      <c r="DP65" s="45">
        <f t="shared" si="133"/>
        <v>0</v>
      </c>
      <c r="DQ65" s="45">
        <f t="shared" si="134"/>
        <v>0</v>
      </c>
      <c r="DR65" s="45">
        <f t="shared" si="135"/>
        <v>0</v>
      </c>
      <c r="DS65" s="45">
        <f t="shared" si="136"/>
        <v>0</v>
      </c>
      <c r="DT65" s="45">
        <f t="shared" si="137"/>
        <v>0</v>
      </c>
      <c r="DU65" s="45">
        <f t="shared" si="138"/>
        <v>0</v>
      </c>
      <c r="DV65" s="45">
        <f t="shared" si="139"/>
        <v>0</v>
      </c>
      <c r="DW65" s="45">
        <f t="shared" si="140"/>
        <v>0</v>
      </c>
      <c r="DX65" s="45">
        <f t="shared" si="141"/>
        <v>0</v>
      </c>
      <c r="DY65" s="45">
        <f t="shared" si="142"/>
        <v>0</v>
      </c>
      <c r="DZ65" s="45">
        <f t="shared" si="143"/>
        <v>0</v>
      </c>
    </row>
    <row r="66" spans="1:130" x14ac:dyDescent="0.25">
      <c r="A66" s="67" t="s">
        <v>47</v>
      </c>
      <c r="B66" s="47">
        <f>+P66+R66+T66+V66+X66+Z66+AB66+AD66+AF66+AH66+AJ66+AL66+AN66+AP66</f>
        <v>0</v>
      </c>
      <c r="C66" s="48">
        <f>+Q66+S66+U66+W66+Y66+AA66+AC66+AE66+AG66+AI66+AK66+AM66+AO66+AQ66</f>
        <v>0</v>
      </c>
      <c r="D66" s="33"/>
      <c r="E66" s="34"/>
      <c r="F66" s="35"/>
      <c r="G66" s="34"/>
      <c r="H66" s="35"/>
      <c r="I66" s="34"/>
      <c r="J66" s="35"/>
      <c r="K66" s="34"/>
      <c r="L66" s="35"/>
      <c r="M66" s="36"/>
      <c r="N66" s="33"/>
      <c r="O66" s="34"/>
      <c r="P66" s="39"/>
      <c r="Q66" s="38"/>
      <c r="R66" s="39"/>
      <c r="S66" s="38"/>
      <c r="T66" s="39"/>
      <c r="U66" s="38"/>
      <c r="V66" s="39"/>
      <c r="W66" s="38"/>
      <c r="X66" s="39"/>
      <c r="Y66" s="38"/>
      <c r="Z66" s="39"/>
      <c r="AA66" s="38"/>
      <c r="AB66" s="39"/>
      <c r="AC66" s="38"/>
      <c r="AD66" s="39"/>
      <c r="AE66" s="38"/>
      <c r="AF66" s="39"/>
      <c r="AG66" s="38"/>
      <c r="AH66" s="39"/>
      <c r="AI66" s="38"/>
      <c r="AJ66" s="39"/>
      <c r="AK66" s="38"/>
      <c r="AL66" s="39"/>
      <c r="AM66" s="38"/>
      <c r="AN66" s="39"/>
      <c r="AO66" s="38"/>
      <c r="AP66" s="39"/>
      <c r="AQ66" s="40"/>
      <c r="AR66" s="37"/>
      <c r="AS66" s="40"/>
      <c r="AT66" s="37"/>
      <c r="AU66" s="38"/>
      <c r="AV66" s="39"/>
      <c r="AW66" s="42"/>
      <c r="AX66" s="43" t="str">
        <f t="shared" si="111"/>
        <v/>
      </c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10"/>
      <c r="BJ66" s="10"/>
      <c r="BK66" s="10"/>
      <c r="BL66" s="10"/>
      <c r="BU66" s="10"/>
      <c r="BW66" s="11"/>
      <c r="CA66" s="44" t="str">
        <f t="shared" si="112"/>
        <v/>
      </c>
      <c r="CB66" s="44" t="str">
        <f t="shared" si="113"/>
        <v/>
      </c>
      <c r="CC66" s="44" t="str">
        <f t="shared" si="114"/>
        <v/>
      </c>
      <c r="CD66" s="44" t="str">
        <f t="shared" si="115"/>
        <v/>
      </c>
      <c r="CE66" s="44" t="str">
        <f t="shared" si="116"/>
        <v/>
      </c>
      <c r="CF66" s="44" t="str">
        <f t="shared" si="144"/>
        <v/>
      </c>
      <c r="CG66" s="44" t="str">
        <f t="shared" si="145"/>
        <v/>
      </c>
      <c r="CH66" s="44" t="str">
        <f t="shared" si="146"/>
        <v/>
      </c>
      <c r="CI66" s="44" t="str">
        <f t="shared" si="147"/>
        <v/>
      </c>
      <c r="CJ66" s="44" t="str">
        <f t="shared" si="148"/>
        <v/>
      </c>
      <c r="CK66" s="44" t="str">
        <f t="shared" si="149"/>
        <v/>
      </c>
      <c r="CL66" s="44" t="str">
        <f t="shared" si="150"/>
        <v/>
      </c>
      <c r="CM66" s="44" t="str">
        <f t="shared" si="151"/>
        <v/>
      </c>
      <c r="CN66" s="44" t="str">
        <f t="shared" si="152"/>
        <v/>
      </c>
      <c r="CO66" s="44" t="str">
        <f t="shared" si="153"/>
        <v/>
      </c>
      <c r="CP66" s="44" t="str">
        <f t="shared" si="154"/>
        <v/>
      </c>
      <c r="CQ66" s="44" t="str">
        <f t="shared" si="155"/>
        <v/>
      </c>
      <c r="CR66" s="44" t="str">
        <f t="shared" si="156"/>
        <v/>
      </c>
      <c r="CS66" s="44" t="str">
        <f t="shared" si="157"/>
        <v/>
      </c>
      <c r="CT66" s="44" t="str">
        <f t="shared" si="158"/>
        <v/>
      </c>
      <c r="CU66" s="44" t="str">
        <f t="shared" si="159"/>
        <v/>
      </c>
      <c r="CV66" s="44" t="str">
        <f t="shared" si="160"/>
        <v/>
      </c>
      <c r="CW66" s="44" t="str">
        <f t="shared" si="161"/>
        <v/>
      </c>
      <c r="CX66" s="44" t="str">
        <f t="shared" si="162"/>
        <v/>
      </c>
      <c r="CY66" s="44" t="str">
        <f t="shared" si="163"/>
        <v/>
      </c>
      <c r="CZ66" s="44" t="str">
        <f t="shared" si="117"/>
        <v/>
      </c>
      <c r="DA66" s="45">
        <f t="shared" si="118"/>
        <v>0</v>
      </c>
      <c r="DB66" s="45">
        <f t="shared" si="119"/>
        <v>0</v>
      </c>
      <c r="DC66" s="45">
        <f t="shared" si="120"/>
        <v>0</v>
      </c>
      <c r="DD66" s="45">
        <f t="shared" si="121"/>
        <v>0</v>
      </c>
      <c r="DE66" s="45">
        <f t="shared" si="122"/>
        <v>0</v>
      </c>
      <c r="DF66" s="45">
        <f t="shared" si="123"/>
        <v>0</v>
      </c>
      <c r="DG66" s="45">
        <f t="shared" si="124"/>
        <v>0</v>
      </c>
      <c r="DH66" s="45">
        <f t="shared" si="125"/>
        <v>0</v>
      </c>
      <c r="DI66" s="45">
        <f t="shared" si="126"/>
        <v>0</v>
      </c>
      <c r="DJ66" s="45">
        <f t="shared" si="127"/>
        <v>0</v>
      </c>
      <c r="DK66" s="45">
        <f t="shared" si="128"/>
        <v>0</v>
      </c>
      <c r="DL66" s="45">
        <f t="shared" si="129"/>
        <v>0</v>
      </c>
      <c r="DM66" s="45">
        <f t="shared" si="130"/>
        <v>0</v>
      </c>
      <c r="DN66" s="45">
        <f t="shared" si="131"/>
        <v>0</v>
      </c>
      <c r="DO66" s="45">
        <f t="shared" si="132"/>
        <v>0</v>
      </c>
      <c r="DP66" s="45">
        <f t="shared" si="133"/>
        <v>0</v>
      </c>
      <c r="DQ66" s="45">
        <f t="shared" si="134"/>
        <v>0</v>
      </c>
      <c r="DR66" s="45">
        <f t="shared" si="135"/>
        <v>0</v>
      </c>
      <c r="DS66" s="45">
        <f t="shared" si="136"/>
        <v>0</v>
      </c>
      <c r="DT66" s="45">
        <f t="shared" si="137"/>
        <v>0</v>
      </c>
      <c r="DU66" s="45">
        <f t="shared" si="138"/>
        <v>0</v>
      </c>
      <c r="DV66" s="45">
        <f t="shared" si="139"/>
        <v>0</v>
      </c>
      <c r="DW66" s="45">
        <f t="shared" si="140"/>
        <v>0</v>
      </c>
      <c r="DX66" s="45">
        <f t="shared" si="141"/>
        <v>0</v>
      </c>
      <c r="DY66" s="45">
        <f t="shared" si="142"/>
        <v>0</v>
      </c>
      <c r="DZ66" s="45">
        <f t="shared" si="143"/>
        <v>0</v>
      </c>
    </row>
    <row r="67" spans="1:130" x14ac:dyDescent="0.25">
      <c r="A67" s="66" t="s">
        <v>48</v>
      </c>
      <c r="B67" s="47">
        <f>+N67+P67+R67+T67+V67+X67+Z67+AB67+AD67+AF67+AH67+AJ67+AL67+AN67+AP67</f>
        <v>0</v>
      </c>
      <c r="C67" s="48">
        <f>+O67+Q67+S67+U67+W67+Y67+AA67+AC67+AE67+AG67+AI67+AK67+AM67+AO67+AQ67</f>
        <v>0</v>
      </c>
      <c r="D67" s="41"/>
      <c r="E67" s="51"/>
      <c r="F67" s="50"/>
      <c r="G67" s="51"/>
      <c r="H67" s="50"/>
      <c r="I67" s="53"/>
      <c r="J67" s="41"/>
      <c r="K67" s="41"/>
      <c r="L67" s="50"/>
      <c r="M67" s="53"/>
      <c r="N67" s="37"/>
      <c r="O67" s="38"/>
      <c r="P67" s="39"/>
      <c r="Q67" s="38"/>
      <c r="R67" s="39"/>
      <c r="S67" s="38"/>
      <c r="T67" s="39"/>
      <c r="U67" s="38"/>
      <c r="V67" s="39"/>
      <c r="W67" s="38"/>
      <c r="X67" s="39"/>
      <c r="Y67" s="38"/>
      <c r="Z67" s="39"/>
      <c r="AA67" s="38"/>
      <c r="AB67" s="39"/>
      <c r="AC67" s="38"/>
      <c r="AD67" s="39"/>
      <c r="AE67" s="38"/>
      <c r="AF67" s="39"/>
      <c r="AG67" s="38"/>
      <c r="AH67" s="39"/>
      <c r="AI67" s="38"/>
      <c r="AJ67" s="39"/>
      <c r="AK67" s="38"/>
      <c r="AL67" s="39"/>
      <c r="AM67" s="38"/>
      <c r="AN67" s="39"/>
      <c r="AO67" s="38"/>
      <c r="AP67" s="39"/>
      <c r="AQ67" s="40"/>
      <c r="AR67" s="37"/>
      <c r="AS67" s="40"/>
      <c r="AT67" s="37"/>
      <c r="AU67" s="38"/>
      <c r="AV67" s="39"/>
      <c r="AW67" s="42"/>
      <c r="AX67" s="43" t="str">
        <f t="shared" si="111"/>
        <v/>
      </c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10"/>
      <c r="BJ67" s="10"/>
      <c r="BK67" s="10"/>
      <c r="BL67" s="10"/>
      <c r="BU67" s="10"/>
      <c r="BW67" s="11"/>
      <c r="CA67" s="44" t="str">
        <f t="shared" si="112"/>
        <v/>
      </c>
      <c r="CB67" s="44" t="str">
        <f t="shared" si="113"/>
        <v/>
      </c>
      <c r="CC67" s="44" t="str">
        <f t="shared" si="114"/>
        <v/>
      </c>
      <c r="CD67" s="44" t="str">
        <f t="shared" si="115"/>
        <v/>
      </c>
      <c r="CE67" s="44" t="str">
        <f t="shared" si="116"/>
        <v/>
      </c>
      <c r="CF67" s="44" t="str">
        <f t="shared" si="144"/>
        <v/>
      </c>
      <c r="CG67" s="44" t="str">
        <f t="shared" si="145"/>
        <v/>
      </c>
      <c r="CH67" s="44" t="str">
        <f t="shared" si="146"/>
        <v/>
      </c>
      <c r="CI67" s="44" t="str">
        <f t="shared" si="147"/>
        <v/>
      </c>
      <c r="CJ67" s="44" t="str">
        <f t="shared" si="148"/>
        <v/>
      </c>
      <c r="CK67" s="44" t="str">
        <f t="shared" si="149"/>
        <v/>
      </c>
      <c r="CL67" s="44" t="str">
        <f t="shared" si="150"/>
        <v/>
      </c>
      <c r="CM67" s="44" t="str">
        <f t="shared" si="151"/>
        <v/>
      </c>
      <c r="CN67" s="44" t="str">
        <f t="shared" si="152"/>
        <v/>
      </c>
      <c r="CO67" s="44" t="str">
        <f t="shared" si="153"/>
        <v/>
      </c>
      <c r="CP67" s="44" t="str">
        <f t="shared" si="154"/>
        <v/>
      </c>
      <c r="CQ67" s="44" t="str">
        <f t="shared" si="155"/>
        <v/>
      </c>
      <c r="CR67" s="44" t="str">
        <f t="shared" si="156"/>
        <v/>
      </c>
      <c r="CS67" s="44" t="str">
        <f t="shared" si="157"/>
        <v/>
      </c>
      <c r="CT67" s="44" t="str">
        <f t="shared" si="158"/>
        <v/>
      </c>
      <c r="CU67" s="44" t="str">
        <f t="shared" si="159"/>
        <v/>
      </c>
      <c r="CV67" s="44" t="str">
        <f t="shared" si="160"/>
        <v/>
      </c>
      <c r="CW67" s="44" t="str">
        <f t="shared" si="161"/>
        <v/>
      </c>
      <c r="CX67" s="44" t="str">
        <f t="shared" si="162"/>
        <v/>
      </c>
      <c r="CY67" s="44" t="str">
        <f t="shared" si="163"/>
        <v/>
      </c>
      <c r="CZ67" s="44" t="str">
        <f t="shared" si="117"/>
        <v/>
      </c>
      <c r="DA67" s="45">
        <f t="shared" si="118"/>
        <v>0</v>
      </c>
      <c r="DB67" s="45">
        <f t="shared" si="119"/>
        <v>0</v>
      </c>
      <c r="DC67" s="45">
        <f t="shared" si="120"/>
        <v>0</v>
      </c>
      <c r="DD67" s="45">
        <f t="shared" si="121"/>
        <v>0</v>
      </c>
      <c r="DE67" s="45">
        <f t="shared" si="122"/>
        <v>0</v>
      </c>
      <c r="DF67" s="45">
        <f t="shared" si="123"/>
        <v>0</v>
      </c>
      <c r="DG67" s="45">
        <f t="shared" si="124"/>
        <v>0</v>
      </c>
      <c r="DH67" s="45">
        <f t="shared" si="125"/>
        <v>0</v>
      </c>
      <c r="DI67" s="45">
        <f t="shared" si="126"/>
        <v>0</v>
      </c>
      <c r="DJ67" s="45">
        <f t="shared" si="127"/>
        <v>0</v>
      </c>
      <c r="DK67" s="45">
        <f t="shared" si="128"/>
        <v>0</v>
      </c>
      <c r="DL67" s="45">
        <f t="shared" si="129"/>
        <v>0</v>
      </c>
      <c r="DM67" s="45">
        <f t="shared" si="130"/>
        <v>0</v>
      </c>
      <c r="DN67" s="45">
        <f t="shared" si="131"/>
        <v>0</v>
      </c>
      <c r="DO67" s="45">
        <f t="shared" si="132"/>
        <v>0</v>
      </c>
      <c r="DP67" s="45">
        <f t="shared" si="133"/>
        <v>0</v>
      </c>
      <c r="DQ67" s="45">
        <f t="shared" si="134"/>
        <v>0</v>
      </c>
      <c r="DR67" s="45">
        <f t="shared" si="135"/>
        <v>0</v>
      </c>
      <c r="DS67" s="45">
        <f t="shared" si="136"/>
        <v>0</v>
      </c>
      <c r="DT67" s="45">
        <f t="shared" si="137"/>
        <v>0</v>
      </c>
      <c r="DU67" s="45">
        <f t="shared" si="138"/>
        <v>0</v>
      </c>
      <c r="DV67" s="45">
        <f t="shared" si="139"/>
        <v>0</v>
      </c>
      <c r="DW67" s="45">
        <f t="shared" si="140"/>
        <v>0</v>
      </c>
      <c r="DX67" s="45">
        <f t="shared" si="141"/>
        <v>0</v>
      </c>
      <c r="DY67" s="45">
        <f t="shared" si="142"/>
        <v>0</v>
      </c>
      <c r="DZ67" s="45">
        <f t="shared" si="143"/>
        <v>0</v>
      </c>
    </row>
    <row r="68" spans="1:130" x14ac:dyDescent="0.25">
      <c r="A68" s="66" t="s">
        <v>49</v>
      </c>
      <c r="B68" s="47">
        <f>+D68+F68+H68+J68+L68+N68+P68+R68+T68+V68+X68+Z68+AB68+AD68+AF68+AH68+AJ68+AL68+AN68+AP68</f>
        <v>0</v>
      </c>
      <c r="C68" s="48">
        <f>+E68+G68+I68+K68+M68+O68+Q68+S68+U68+W68+Y68+AA68+AC68+AE68+AG68+AI68+AK68+AM68+AO68+AQ68</f>
        <v>0</v>
      </c>
      <c r="D68" s="37"/>
      <c r="E68" s="38"/>
      <c r="F68" s="39"/>
      <c r="G68" s="38"/>
      <c r="H68" s="39"/>
      <c r="I68" s="42"/>
      <c r="J68" s="37"/>
      <c r="K68" s="37"/>
      <c r="L68" s="39"/>
      <c r="M68" s="42"/>
      <c r="N68" s="37"/>
      <c r="O68" s="38"/>
      <c r="P68" s="39"/>
      <c r="Q68" s="38"/>
      <c r="R68" s="39"/>
      <c r="S68" s="38"/>
      <c r="T68" s="39"/>
      <c r="U68" s="38"/>
      <c r="V68" s="39"/>
      <c r="W68" s="38"/>
      <c r="X68" s="39"/>
      <c r="Y68" s="38"/>
      <c r="Z68" s="39"/>
      <c r="AA68" s="38"/>
      <c r="AB68" s="39"/>
      <c r="AC68" s="38"/>
      <c r="AD68" s="39"/>
      <c r="AE68" s="38"/>
      <c r="AF68" s="39"/>
      <c r="AG68" s="38"/>
      <c r="AH68" s="39"/>
      <c r="AI68" s="38"/>
      <c r="AJ68" s="39"/>
      <c r="AK68" s="38"/>
      <c r="AL68" s="39"/>
      <c r="AM68" s="38"/>
      <c r="AN68" s="39"/>
      <c r="AO68" s="38"/>
      <c r="AP68" s="39"/>
      <c r="AQ68" s="40"/>
      <c r="AR68" s="37"/>
      <c r="AS68" s="40"/>
      <c r="AT68" s="37"/>
      <c r="AU68" s="38"/>
      <c r="AV68" s="39"/>
      <c r="AW68" s="42"/>
      <c r="AX68" s="43" t="str">
        <f t="shared" si="111"/>
        <v/>
      </c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10"/>
      <c r="BJ68" s="10"/>
      <c r="BK68" s="10"/>
      <c r="BL68" s="10"/>
      <c r="BU68" s="10"/>
      <c r="BW68" s="11"/>
      <c r="CA68" s="44" t="str">
        <f t="shared" si="112"/>
        <v/>
      </c>
      <c r="CB68" s="44" t="str">
        <f t="shared" si="113"/>
        <v/>
      </c>
      <c r="CC68" s="44" t="str">
        <f t="shared" si="114"/>
        <v/>
      </c>
      <c r="CD68" s="44" t="str">
        <f t="shared" si="115"/>
        <v/>
      </c>
      <c r="CE68" s="44" t="str">
        <f t="shared" si="116"/>
        <v/>
      </c>
      <c r="CF68" s="44" t="str">
        <f t="shared" si="144"/>
        <v/>
      </c>
      <c r="CG68" s="44" t="str">
        <f t="shared" si="145"/>
        <v/>
      </c>
      <c r="CH68" s="44" t="str">
        <f t="shared" si="146"/>
        <v/>
      </c>
      <c r="CI68" s="44" t="str">
        <f t="shared" si="147"/>
        <v/>
      </c>
      <c r="CJ68" s="44" t="str">
        <f t="shared" si="148"/>
        <v/>
      </c>
      <c r="CK68" s="44" t="str">
        <f t="shared" si="149"/>
        <v/>
      </c>
      <c r="CL68" s="44" t="str">
        <f t="shared" si="150"/>
        <v/>
      </c>
      <c r="CM68" s="44" t="str">
        <f t="shared" si="151"/>
        <v/>
      </c>
      <c r="CN68" s="44" t="str">
        <f t="shared" si="152"/>
        <v/>
      </c>
      <c r="CO68" s="44" t="str">
        <f t="shared" si="153"/>
        <v/>
      </c>
      <c r="CP68" s="44" t="str">
        <f t="shared" si="154"/>
        <v/>
      </c>
      <c r="CQ68" s="44" t="str">
        <f t="shared" si="155"/>
        <v/>
      </c>
      <c r="CR68" s="44" t="str">
        <f t="shared" si="156"/>
        <v/>
      </c>
      <c r="CS68" s="44" t="str">
        <f t="shared" si="157"/>
        <v/>
      </c>
      <c r="CT68" s="44" t="str">
        <f t="shared" si="158"/>
        <v/>
      </c>
      <c r="CU68" s="44" t="str">
        <f t="shared" si="159"/>
        <v/>
      </c>
      <c r="CV68" s="44" t="str">
        <f t="shared" si="160"/>
        <v/>
      </c>
      <c r="CW68" s="44" t="str">
        <f t="shared" si="161"/>
        <v/>
      </c>
      <c r="CX68" s="44" t="str">
        <f t="shared" si="162"/>
        <v/>
      </c>
      <c r="CY68" s="44" t="str">
        <f t="shared" si="163"/>
        <v/>
      </c>
      <c r="CZ68" s="44" t="str">
        <f t="shared" si="117"/>
        <v/>
      </c>
      <c r="DA68" s="45">
        <f t="shared" si="118"/>
        <v>0</v>
      </c>
      <c r="DB68" s="45">
        <f t="shared" si="119"/>
        <v>0</v>
      </c>
      <c r="DC68" s="45">
        <f t="shared" si="120"/>
        <v>0</v>
      </c>
      <c r="DD68" s="45">
        <f t="shared" si="121"/>
        <v>0</v>
      </c>
      <c r="DE68" s="45">
        <f t="shared" si="122"/>
        <v>0</v>
      </c>
      <c r="DF68" s="45">
        <f t="shared" si="123"/>
        <v>0</v>
      </c>
      <c r="DG68" s="45">
        <f t="shared" si="124"/>
        <v>0</v>
      </c>
      <c r="DH68" s="45">
        <f t="shared" si="125"/>
        <v>0</v>
      </c>
      <c r="DI68" s="45">
        <f t="shared" si="126"/>
        <v>0</v>
      </c>
      <c r="DJ68" s="45">
        <f t="shared" si="127"/>
        <v>0</v>
      </c>
      <c r="DK68" s="45">
        <f t="shared" si="128"/>
        <v>0</v>
      </c>
      <c r="DL68" s="45">
        <f t="shared" si="129"/>
        <v>0</v>
      </c>
      <c r="DM68" s="45">
        <f t="shared" si="130"/>
        <v>0</v>
      </c>
      <c r="DN68" s="45">
        <f t="shared" si="131"/>
        <v>0</v>
      </c>
      <c r="DO68" s="45">
        <f t="shared" si="132"/>
        <v>0</v>
      </c>
      <c r="DP68" s="45">
        <f t="shared" si="133"/>
        <v>0</v>
      </c>
      <c r="DQ68" s="45">
        <f t="shared" si="134"/>
        <v>0</v>
      </c>
      <c r="DR68" s="45">
        <f t="shared" si="135"/>
        <v>0</v>
      </c>
      <c r="DS68" s="45">
        <f t="shared" si="136"/>
        <v>0</v>
      </c>
      <c r="DT68" s="45">
        <f t="shared" si="137"/>
        <v>0</v>
      </c>
      <c r="DU68" s="45">
        <f t="shared" si="138"/>
        <v>0</v>
      </c>
      <c r="DV68" s="45">
        <f t="shared" si="139"/>
        <v>0</v>
      </c>
      <c r="DW68" s="45">
        <f t="shared" si="140"/>
        <v>0</v>
      </c>
      <c r="DX68" s="45">
        <f t="shared" si="141"/>
        <v>0</v>
      </c>
      <c r="DY68" s="45">
        <f t="shared" si="142"/>
        <v>0</v>
      </c>
      <c r="DZ68" s="45">
        <f t="shared" si="143"/>
        <v>0</v>
      </c>
    </row>
    <row r="69" spans="1:130" x14ac:dyDescent="0.25">
      <c r="A69" s="46" t="s">
        <v>50</v>
      </c>
      <c r="B69" s="47">
        <f>+P69+R69+T69+V69+X69+Z69+AB69+AD69+AF69+AH69+AJ69+AL69+AN69+AP69</f>
        <v>0</v>
      </c>
      <c r="C69" s="48">
        <f>+Q69+S69+U69+W69+Y69+AA69+AC69+AE69+AG69+AI69+AK69+AM69+AO69+AQ69</f>
        <v>0</v>
      </c>
      <c r="D69" s="33"/>
      <c r="E69" s="34"/>
      <c r="F69" s="35"/>
      <c r="G69" s="34"/>
      <c r="H69" s="35"/>
      <c r="I69" s="34"/>
      <c r="J69" s="35"/>
      <c r="K69" s="34"/>
      <c r="L69" s="35"/>
      <c r="M69" s="36"/>
      <c r="N69" s="33"/>
      <c r="O69" s="34"/>
      <c r="P69" s="39"/>
      <c r="Q69" s="38"/>
      <c r="R69" s="39"/>
      <c r="S69" s="38"/>
      <c r="T69" s="39"/>
      <c r="U69" s="38"/>
      <c r="V69" s="39"/>
      <c r="W69" s="38"/>
      <c r="X69" s="39"/>
      <c r="Y69" s="38"/>
      <c r="Z69" s="39"/>
      <c r="AA69" s="38"/>
      <c r="AB69" s="39"/>
      <c r="AC69" s="38"/>
      <c r="AD69" s="39"/>
      <c r="AE69" s="38"/>
      <c r="AF69" s="39"/>
      <c r="AG69" s="38"/>
      <c r="AH69" s="39"/>
      <c r="AI69" s="38"/>
      <c r="AJ69" s="39"/>
      <c r="AK69" s="38"/>
      <c r="AL69" s="39"/>
      <c r="AM69" s="38"/>
      <c r="AN69" s="39"/>
      <c r="AO69" s="38"/>
      <c r="AP69" s="39"/>
      <c r="AQ69" s="40"/>
      <c r="AR69" s="37"/>
      <c r="AS69" s="40"/>
      <c r="AT69" s="37"/>
      <c r="AU69" s="38"/>
      <c r="AV69" s="39"/>
      <c r="AW69" s="42"/>
      <c r="AX69" s="43" t="str">
        <f t="shared" si="111"/>
        <v/>
      </c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10"/>
      <c r="BJ69" s="10"/>
      <c r="BK69" s="10"/>
      <c r="BL69" s="10"/>
      <c r="BU69" s="10"/>
      <c r="BW69" s="11"/>
      <c r="CA69" s="44" t="str">
        <f t="shared" si="112"/>
        <v/>
      </c>
      <c r="CB69" s="44" t="str">
        <f t="shared" si="113"/>
        <v/>
      </c>
      <c r="CC69" s="44" t="str">
        <f t="shared" si="114"/>
        <v/>
      </c>
      <c r="CD69" s="44" t="str">
        <f t="shared" si="115"/>
        <v/>
      </c>
      <c r="CE69" s="44" t="str">
        <f t="shared" si="116"/>
        <v/>
      </c>
      <c r="CF69" s="44" t="str">
        <f t="shared" si="144"/>
        <v/>
      </c>
      <c r="CG69" s="44" t="str">
        <f t="shared" si="145"/>
        <v/>
      </c>
      <c r="CH69" s="44" t="str">
        <f t="shared" si="146"/>
        <v/>
      </c>
      <c r="CI69" s="44" t="str">
        <f t="shared" si="147"/>
        <v/>
      </c>
      <c r="CJ69" s="44" t="str">
        <f t="shared" si="148"/>
        <v/>
      </c>
      <c r="CK69" s="44" t="str">
        <f t="shared" si="149"/>
        <v/>
      </c>
      <c r="CL69" s="44" t="str">
        <f t="shared" si="150"/>
        <v/>
      </c>
      <c r="CM69" s="44" t="str">
        <f t="shared" si="151"/>
        <v/>
      </c>
      <c r="CN69" s="44" t="str">
        <f t="shared" si="152"/>
        <v/>
      </c>
      <c r="CO69" s="44" t="str">
        <f t="shared" si="153"/>
        <v/>
      </c>
      <c r="CP69" s="44" t="str">
        <f t="shared" si="154"/>
        <v/>
      </c>
      <c r="CQ69" s="44" t="str">
        <f t="shared" si="155"/>
        <v/>
      </c>
      <c r="CR69" s="44" t="str">
        <f t="shared" si="156"/>
        <v/>
      </c>
      <c r="CS69" s="44" t="str">
        <f t="shared" si="157"/>
        <v/>
      </c>
      <c r="CT69" s="44" t="str">
        <f t="shared" si="158"/>
        <v/>
      </c>
      <c r="CU69" s="44" t="str">
        <f t="shared" si="159"/>
        <v/>
      </c>
      <c r="CV69" s="44" t="str">
        <f t="shared" si="160"/>
        <v/>
      </c>
      <c r="CW69" s="44" t="str">
        <f t="shared" si="161"/>
        <v/>
      </c>
      <c r="CX69" s="44" t="str">
        <f t="shared" si="162"/>
        <v/>
      </c>
      <c r="CY69" s="44" t="str">
        <f t="shared" si="163"/>
        <v/>
      </c>
      <c r="CZ69" s="44" t="str">
        <f t="shared" si="117"/>
        <v/>
      </c>
      <c r="DA69" s="45">
        <f t="shared" si="118"/>
        <v>0</v>
      </c>
      <c r="DB69" s="45">
        <f t="shared" si="119"/>
        <v>0</v>
      </c>
      <c r="DC69" s="45">
        <f t="shared" si="120"/>
        <v>0</v>
      </c>
      <c r="DD69" s="45">
        <f t="shared" si="121"/>
        <v>0</v>
      </c>
      <c r="DE69" s="45">
        <f t="shared" si="122"/>
        <v>0</v>
      </c>
      <c r="DF69" s="45">
        <f t="shared" si="123"/>
        <v>0</v>
      </c>
      <c r="DG69" s="45">
        <f t="shared" si="124"/>
        <v>0</v>
      </c>
      <c r="DH69" s="45">
        <f t="shared" si="125"/>
        <v>0</v>
      </c>
      <c r="DI69" s="45">
        <f t="shared" si="126"/>
        <v>0</v>
      </c>
      <c r="DJ69" s="45">
        <f t="shared" si="127"/>
        <v>0</v>
      </c>
      <c r="DK69" s="45">
        <f t="shared" si="128"/>
        <v>0</v>
      </c>
      <c r="DL69" s="45">
        <f t="shared" si="129"/>
        <v>0</v>
      </c>
      <c r="DM69" s="45">
        <f t="shared" si="130"/>
        <v>0</v>
      </c>
      <c r="DN69" s="45">
        <f t="shared" si="131"/>
        <v>0</v>
      </c>
      <c r="DO69" s="45">
        <f t="shared" si="132"/>
        <v>0</v>
      </c>
      <c r="DP69" s="45">
        <f t="shared" si="133"/>
        <v>0</v>
      </c>
      <c r="DQ69" s="45">
        <f t="shared" si="134"/>
        <v>0</v>
      </c>
      <c r="DR69" s="45">
        <f t="shared" si="135"/>
        <v>0</v>
      </c>
      <c r="DS69" s="45">
        <f t="shared" si="136"/>
        <v>0</v>
      </c>
      <c r="DT69" s="45">
        <f t="shared" si="137"/>
        <v>0</v>
      </c>
      <c r="DU69" s="45">
        <f t="shared" si="138"/>
        <v>0</v>
      </c>
      <c r="DV69" s="45">
        <f t="shared" si="139"/>
        <v>0</v>
      </c>
      <c r="DW69" s="45">
        <f t="shared" si="140"/>
        <v>0</v>
      </c>
      <c r="DX69" s="45">
        <f t="shared" si="141"/>
        <v>0</v>
      </c>
      <c r="DY69" s="45">
        <f t="shared" si="142"/>
        <v>0</v>
      </c>
      <c r="DZ69" s="45">
        <f t="shared" si="143"/>
        <v>0</v>
      </c>
    </row>
    <row r="70" spans="1:130" x14ac:dyDescent="0.25">
      <c r="A70" s="66" t="s">
        <v>51</v>
      </c>
      <c r="B70" s="47">
        <f>+P70+R70+T70+V70+X70+Z70+AB70+AD70+AF70+AH70</f>
        <v>0</v>
      </c>
      <c r="C70" s="48">
        <f>+Q70+S70+U70+W70+Y70+AA70+AC70+AE70+AG70+AI70</f>
        <v>0</v>
      </c>
      <c r="D70" s="33"/>
      <c r="E70" s="34"/>
      <c r="F70" s="35"/>
      <c r="G70" s="34"/>
      <c r="H70" s="35"/>
      <c r="I70" s="34"/>
      <c r="J70" s="35"/>
      <c r="K70" s="34"/>
      <c r="L70" s="35"/>
      <c r="M70" s="36"/>
      <c r="N70" s="33"/>
      <c r="O70" s="34"/>
      <c r="P70" s="39"/>
      <c r="Q70" s="38"/>
      <c r="R70" s="39"/>
      <c r="S70" s="38"/>
      <c r="T70" s="39"/>
      <c r="U70" s="38"/>
      <c r="V70" s="39"/>
      <c r="W70" s="38"/>
      <c r="X70" s="39"/>
      <c r="Y70" s="38"/>
      <c r="Z70" s="39"/>
      <c r="AA70" s="38"/>
      <c r="AB70" s="39"/>
      <c r="AC70" s="38"/>
      <c r="AD70" s="39"/>
      <c r="AE70" s="38"/>
      <c r="AF70" s="39"/>
      <c r="AG70" s="38"/>
      <c r="AH70" s="39"/>
      <c r="AI70" s="38"/>
      <c r="AJ70" s="35"/>
      <c r="AK70" s="34"/>
      <c r="AL70" s="35"/>
      <c r="AM70" s="34"/>
      <c r="AN70" s="35"/>
      <c r="AO70" s="34"/>
      <c r="AP70" s="35"/>
      <c r="AQ70" s="54"/>
      <c r="AR70" s="37"/>
      <c r="AS70" s="40"/>
      <c r="AT70" s="37"/>
      <c r="AU70" s="38"/>
      <c r="AV70" s="39"/>
      <c r="AW70" s="42"/>
      <c r="AX70" s="43" t="str">
        <f t="shared" si="111"/>
        <v/>
      </c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10"/>
      <c r="BJ70" s="10"/>
      <c r="BK70" s="10"/>
      <c r="BL70" s="10"/>
      <c r="BU70" s="10"/>
      <c r="BW70" s="11"/>
      <c r="CA70" s="44" t="str">
        <f t="shared" si="112"/>
        <v/>
      </c>
      <c r="CB70" s="44" t="str">
        <f t="shared" si="113"/>
        <v/>
      </c>
      <c r="CC70" s="44" t="str">
        <f t="shared" si="114"/>
        <v/>
      </c>
      <c r="CD70" s="44" t="str">
        <f t="shared" si="115"/>
        <v/>
      </c>
      <c r="CE70" s="44" t="str">
        <f t="shared" si="116"/>
        <v/>
      </c>
      <c r="CF70" s="44" t="str">
        <f t="shared" si="144"/>
        <v/>
      </c>
      <c r="CG70" s="44" t="str">
        <f t="shared" si="145"/>
        <v/>
      </c>
      <c r="CH70" s="44" t="str">
        <f t="shared" si="146"/>
        <v/>
      </c>
      <c r="CI70" s="44" t="str">
        <f t="shared" si="147"/>
        <v/>
      </c>
      <c r="CJ70" s="44" t="str">
        <f t="shared" si="148"/>
        <v/>
      </c>
      <c r="CK70" s="44" t="str">
        <f t="shared" si="149"/>
        <v/>
      </c>
      <c r="CL70" s="44" t="str">
        <f t="shared" si="150"/>
        <v/>
      </c>
      <c r="CM70" s="44" t="str">
        <f t="shared" si="151"/>
        <v/>
      </c>
      <c r="CN70" s="44" t="str">
        <f t="shared" si="152"/>
        <v/>
      </c>
      <c r="CO70" s="44" t="str">
        <f t="shared" si="153"/>
        <v/>
      </c>
      <c r="CP70" s="44" t="str">
        <f t="shared" si="154"/>
        <v/>
      </c>
      <c r="CQ70" s="44" t="str">
        <f t="shared" si="155"/>
        <v/>
      </c>
      <c r="CR70" s="44" t="str">
        <f t="shared" si="156"/>
        <v/>
      </c>
      <c r="CS70" s="44" t="str">
        <f t="shared" si="157"/>
        <v/>
      </c>
      <c r="CT70" s="44" t="str">
        <f t="shared" si="158"/>
        <v/>
      </c>
      <c r="CU70" s="44" t="str">
        <f t="shared" si="159"/>
        <v/>
      </c>
      <c r="CV70" s="44" t="str">
        <f t="shared" si="160"/>
        <v/>
      </c>
      <c r="CW70" s="44" t="str">
        <f t="shared" si="161"/>
        <v/>
      </c>
      <c r="CX70" s="44" t="str">
        <f t="shared" si="162"/>
        <v/>
      </c>
      <c r="CY70" s="44" t="str">
        <f t="shared" si="163"/>
        <v/>
      </c>
      <c r="CZ70" s="44" t="str">
        <f t="shared" si="117"/>
        <v/>
      </c>
      <c r="DA70" s="45">
        <f t="shared" si="118"/>
        <v>0</v>
      </c>
      <c r="DB70" s="45">
        <f t="shared" si="119"/>
        <v>0</v>
      </c>
      <c r="DC70" s="45">
        <f t="shared" si="120"/>
        <v>0</v>
      </c>
      <c r="DD70" s="45">
        <f t="shared" si="121"/>
        <v>0</v>
      </c>
      <c r="DE70" s="45">
        <f t="shared" si="122"/>
        <v>0</v>
      </c>
      <c r="DF70" s="45">
        <f t="shared" si="123"/>
        <v>0</v>
      </c>
      <c r="DG70" s="45">
        <f t="shared" si="124"/>
        <v>0</v>
      </c>
      <c r="DH70" s="45">
        <f t="shared" si="125"/>
        <v>0</v>
      </c>
      <c r="DI70" s="45">
        <f t="shared" si="126"/>
        <v>0</v>
      </c>
      <c r="DJ70" s="45">
        <f t="shared" si="127"/>
        <v>0</v>
      </c>
      <c r="DK70" s="45">
        <f t="shared" si="128"/>
        <v>0</v>
      </c>
      <c r="DL70" s="45">
        <f t="shared" si="129"/>
        <v>0</v>
      </c>
      <c r="DM70" s="45">
        <f t="shared" si="130"/>
        <v>0</v>
      </c>
      <c r="DN70" s="45">
        <f t="shared" si="131"/>
        <v>0</v>
      </c>
      <c r="DO70" s="45">
        <f t="shared" si="132"/>
        <v>0</v>
      </c>
      <c r="DP70" s="45">
        <f t="shared" si="133"/>
        <v>0</v>
      </c>
      <c r="DQ70" s="45">
        <f t="shared" si="134"/>
        <v>0</v>
      </c>
      <c r="DR70" s="45">
        <f t="shared" si="135"/>
        <v>0</v>
      </c>
      <c r="DS70" s="45">
        <f t="shared" si="136"/>
        <v>0</v>
      </c>
      <c r="DT70" s="45">
        <f t="shared" si="137"/>
        <v>0</v>
      </c>
      <c r="DU70" s="45">
        <f t="shared" si="138"/>
        <v>0</v>
      </c>
      <c r="DV70" s="45">
        <f t="shared" si="139"/>
        <v>0</v>
      </c>
      <c r="DW70" s="45">
        <f t="shared" si="140"/>
        <v>0</v>
      </c>
      <c r="DX70" s="45">
        <f t="shared" si="141"/>
        <v>0</v>
      </c>
      <c r="DY70" s="45">
        <f t="shared" si="142"/>
        <v>0</v>
      </c>
      <c r="DZ70" s="45">
        <f t="shared" si="143"/>
        <v>0</v>
      </c>
    </row>
    <row r="71" spans="1:130" x14ac:dyDescent="0.25">
      <c r="A71" s="66" t="s">
        <v>52</v>
      </c>
      <c r="B71" s="47">
        <f t="shared" ref="B71:C73" si="164">+D71+F71+H71+J71+L71+N71+P71+R71+T71+V71+X71+Z71+AB71+AD71+AF71+AH71+AJ71+AL71+AN71+AP71</f>
        <v>1</v>
      </c>
      <c r="C71" s="48">
        <f t="shared" si="164"/>
        <v>0</v>
      </c>
      <c r="D71" s="37">
        <v>0</v>
      </c>
      <c r="E71" s="38">
        <v>0</v>
      </c>
      <c r="F71" s="39">
        <v>0</v>
      </c>
      <c r="G71" s="38">
        <v>0</v>
      </c>
      <c r="H71" s="39">
        <v>0</v>
      </c>
      <c r="I71" s="42">
        <v>0</v>
      </c>
      <c r="J71" s="37">
        <v>0</v>
      </c>
      <c r="K71" s="37">
        <v>0</v>
      </c>
      <c r="L71" s="39">
        <v>0</v>
      </c>
      <c r="M71" s="42">
        <v>0</v>
      </c>
      <c r="N71" s="37">
        <v>0</v>
      </c>
      <c r="O71" s="38">
        <v>0</v>
      </c>
      <c r="P71" s="39">
        <v>0</v>
      </c>
      <c r="Q71" s="38">
        <v>0</v>
      </c>
      <c r="R71" s="39">
        <v>0</v>
      </c>
      <c r="S71" s="38">
        <v>0</v>
      </c>
      <c r="T71" s="39">
        <v>0</v>
      </c>
      <c r="U71" s="38">
        <v>0</v>
      </c>
      <c r="V71" s="39">
        <v>0</v>
      </c>
      <c r="W71" s="38">
        <v>0</v>
      </c>
      <c r="X71" s="39">
        <v>0</v>
      </c>
      <c r="Y71" s="38">
        <v>0</v>
      </c>
      <c r="Z71" s="39">
        <v>0</v>
      </c>
      <c r="AA71" s="38">
        <v>0</v>
      </c>
      <c r="AB71" s="39">
        <v>0</v>
      </c>
      <c r="AC71" s="38">
        <v>0</v>
      </c>
      <c r="AD71" s="39">
        <v>0</v>
      </c>
      <c r="AE71" s="38">
        <v>0</v>
      </c>
      <c r="AF71" s="39">
        <v>0</v>
      </c>
      <c r="AG71" s="38">
        <v>0</v>
      </c>
      <c r="AH71" s="39">
        <v>1</v>
      </c>
      <c r="AI71" s="38">
        <v>0</v>
      </c>
      <c r="AJ71" s="39">
        <v>0</v>
      </c>
      <c r="AK71" s="38">
        <v>0</v>
      </c>
      <c r="AL71" s="39">
        <v>0</v>
      </c>
      <c r="AM71" s="38">
        <v>0</v>
      </c>
      <c r="AN71" s="39">
        <v>0</v>
      </c>
      <c r="AO71" s="38">
        <v>0</v>
      </c>
      <c r="AP71" s="39">
        <v>0</v>
      </c>
      <c r="AQ71" s="40">
        <v>0</v>
      </c>
      <c r="AR71" s="37"/>
      <c r="AS71" s="40">
        <v>1</v>
      </c>
      <c r="AT71" s="37">
        <v>0</v>
      </c>
      <c r="AU71" s="38">
        <v>0</v>
      </c>
      <c r="AV71" s="39">
        <v>0</v>
      </c>
      <c r="AW71" s="42">
        <v>0</v>
      </c>
      <c r="AX71" s="43" t="str">
        <f t="shared" si="111"/>
        <v/>
      </c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10"/>
      <c r="BJ71" s="10"/>
      <c r="BK71" s="10"/>
      <c r="BL71" s="10"/>
      <c r="BU71" s="10"/>
      <c r="BW71" s="11"/>
      <c r="CA71" s="44" t="str">
        <f t="shared" si="112"/>
        <v/>
      </c>
      <c r="CB71" s="44" t="str">
        <f t="shared" si="113"/>
        <v/>
      </c>
      <c r="CC71" s="44" t="str">
        <f t="shared" si="114"/>
        <v/>
      </c>
      <c r="CD71" s="44" t="str">
        <f t="shared" si="115"/>
        <v/>
      </c>
      <c r="CE71" s="44" t="str">
        <f t="shared" si="116"/>
        <v/>
      </c>
      <c r="CF71" s="44" t="str">
        <f t="shared" si="144"/>
        <v/>
      </c>
      <c r="CG71" s="44" t="str">
        <f t="shared" si="145"/>
        <v/>
      </c>
      <c r="CH71" s="44" t="str">
        <f t="shared" si="146"/>
        <v/>
      </c>
      <c r="CI71" s="44" t="str">
        <f t="shared" si="147"/>
        <v/>
      </c>
      <c r="CJ71" s="44" t="str">
        <f t="shared" si="148"/>
        <v/>
      </c>
      <c r="CK71" s="44" t="str">
        <f t="shared" si="149"/>
        <v/>
      </c>
      <c r="CL71" s="44" t="str">
        <f t="shared" si="150"/>
        <v/>
      </c>
      <c r="CM71" s="44" t="str">
        <f t="shared" si="151"/>
        <v/>
      </c>
      <c r="CN71" s="44" t="str">
        <f t="shared" si="152"/>
        <v/>
      </c>
      <c r="CO71" s="44" t="str">
        <f t="shared" si="153"/>
        <v/>
      </c>
      <c r="CP71" s="44" t="str">
        <f t="shared" si="154"/>
        <v/>
      </c>
      <c r="CQ71" s="44" t="str">
        <f t="shared" si="155"/>
        <v/>
      </c>
      <c r="CR71" s="44" t="str">
        <f t="shared" si="156"/>
        <v/>
      </c>
      <c r="CS71" s="44" t="str">
        <f t="shared" si="157"/>
        <v/>
      </c>
      <c r="CT71" s="44" t="str">
        <f t="shared" si="158"/>
        <v/>
      </c>
      <c r="CU71" s="44" t="str">
        <f t="shared" si="159"/>
        <v/>
      </c>
      <c r="CV71" s="44" t="str">
        <f t="shared" si="160"/>
        <v/>
      </c>
      <c r="CW71" s="44" t="str">
        <f t="shared" si="161"/>
        <v/>
      </c>
      <c r="CX71" s="44" t="str">
        <f t="shared" si="162"/>
        <v/>
      </c>
      <c r="CY71" s="44" t="str">
        <f t="shared" si="163"/>
        <v/>
      </c>
      <c r="CZ71" s="44" t="str">
        <f t="shared" si="117"/>
        <v/>
      </c>
      <c r="DA71" s="45">
        <f t="shared" si="118"/>
        <v>0</v>
      </c>
      <c r="DB71" s="45">
        <f t="shared" si="119"/>
        <v>0</v>
      </c>
      <c r="DC71" s="45">
        <f t="shared" si="120"/>
        <v>0</v>
      </c>
      <c r="DD71" s="45">
        <f t="shared" si="121"/>
        <v>0</v>
      </c>
      <c r="DE71" s="45">
        <f t="shared" si="122"/>
        <v>0</v>
      </c>
      <c r="DF71" s="45">
        <f t="shared" si="123"/>
        <v>0</v>
      </c>
      <c r="DG71" s="45">
        <f t="shared" si="124"/>
        <v>0</v>
      </c>
      <c r="DH71" s="45">
        <f t="shared" si="125"/>
        <v>0</v>
      </c>
      <c r="DI71" s="45">
        <f t="shared" si="126"/>
        <v>0</v>
      </c>
      <c r="DJ71" s="45">
        <f t="shared" si="127"/>
        <v>0</v>
      </c>
      <c r="DK71" s="45">
        <f t="shared" si="128"/>
        <v>0</v>
      </c>
      <c r="DL71" s="45">
        <f t="shared" si="129"/>
        <v>0</v>
      </c>
      <c r="DM71" s="45">
        <f t="shared" si="130"/>
        <v>0</v>
      </c>
      <c r="DN71" s="45">
        <f t="shared" si="131"/>
        <v>0</v>
      </c>
      <c r="DO71" s="45">
        <f t="shared" si="132"/>
        <v>0</v>
      </c>
      <c r="DP71" s="45">
        <f t="shared" si="133"/>
        <v>0</v>
      </c>
      <c r="DQ71" s="45">
        <f t="shared" si="134"/>
        <v>0</v>
      </c>
      <c r="DR71" s="45">
        <f t="shared" si="135"/>
        <v>0</v>
      </c>
      <c r="DS71" s="45">
        <f t="shared" si="136"/>
        <v>0</v>
      </c>
      <c r="DT71" s="45">
        <f t="shared" si="137"/>
        <v>0</v>
      </c>
      <c r="DU71" s="45">
        <f t="shared" si="138"/>
        <v>0</v>
      </c>
      <c r="DV71" s="45">
        <f t="shared" si="139"/>
        <v>0</v>
      </c>
      <c r="DW71" s="45">
        <f t="shared" si="140"/>
        <v>0</v>
      </c>
      <c r="DX71" s="45">
        <f t="shared" si="141"/>
        <v>0</v>
      </c>
      <c r="DY71" s="45">
        <f t="shared" si="142"/>
        <v>0</v>
      </c>
      <c r="DZ71" s="45">
        <f t="shared" si="143"/>
        <v>0</v>
      </c>
    </row>
    <row r="72" spans="1:130" x14ac:dyDescent="0.25">
      <c r="A72" s="66" t="s">
        <v>53</v>
      </c>
      <c r="B72" s="47">
        <f t="shared" si="164"/>
        <v>0</v>
      </c>
      <c r="C72" s="48">
        <f t="shared" si="164"/>
        <v>0</v>
      </c>
      <c r="D72" s="37"/>
      <c r="E72" s="38"/>
      <c r="F72" s="39"/>
      <c r="G72" s="38"/>
      <c r="H72" s="39"/>
      <c r="I72" s="42"/>
      <c r="J72" s="37"/>
      <c r="K72" s="37"/>
      <c r="L72" s="39"/>
      <c r="M72" s="42"/>
      <c r="N72" s="37"/>
      <c r="O72" s="38"/>
      <c r="P72" s="39"/>
      <c r="Q72" s="38"/>
      <c r="R72" s="39"/>
      <c r="S72" s="38"/>
      <c r="T72" s="39"/>
      <c r="U72" s="38"/>
      <c r="V72" s="39"/>
      <c r="W72" s="38"/>
      <c r="X72" s="39"/>
      <c r="Y72" s="38"/>
      <c r="Z72" s="39"/>
      <c r="AA72" s="38"/>
      <c r="AB72" s="39"/>
      <c r="AC72" s="38"/>
      <c r="AD72" s="39"/>
      <c r="AE72" s="38"/>
      <c r="AF72" s="39"/>
      <c r="AG72" s="38"/>
      <c r="AH72" s="39"/>
      <c r="AI72" s="38"/>
      <c r="AJ72" s="39"/>
      <c r="AK72" s="38"/>
      <c r="AL72" s="39"/>
      <c r="AM72" s="38"/>
      <c r="AN72" s="39"/>
      <c r="AO72" s="38"/>
      <c r="AP72" s="39"/>
      <c r="AQ72" s="40"/>
      <c r="AR72" s="37"/>
      <c r="AS72" s="40"/>
      <c r="AT72" s="37"/>
      <c r="AU72" s="38"/>
      <c r="AV72" s="39"/>
      <c r="AW72" s="42"/>
      <c r="AX72" s="43" t="str">
        <f t="shared" si="111"/>
        <v/>
      </c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10"/>
      <c r="BJ72" s="10"/>
      <c r="BK72" s="10"/>
      <c r="BL72" s="10"/>
      <c r="BU72" s="10"/>
      <c r="BW72" s="11"/>
      <c r="CA72" s="44" t="str">
        <f t="shared" si="112"/>
        <v/>
      </c>
      <c r="CB72" s="44" t="str">
        <f t="shared" si="113"/>
        <v/>
      </c>
      <c r="CC72" s="44" t="str">
        <f t="shared" si="114"/>
        <v/>
      </c>
      <c r="CD72" s="44" t="str">
        <f t="shared" si="115"/>
        <v/>
      </c>
      <c r="CE72" s="44" t="str">
        <f t="shared" si="116"/>
        <v/>
      </c>
      <c r="CF72" s="44" t="str">
        <f t="shared" si="144"/>
        <v/>
      </c>
      <c r="CG72" s="44" t="str">
        <f t="shared" si="145"/>
        <v/>
      </c>
      <c r="CH72" s="44" t="str">
        <f t="shared" si="146"/>
        <v/>
      </c>
      <c r="CI72" s="44" t="str">
        <f t="shared" si="147"/>
        <v/>
      </c>
      <c r="CJ72" s="44" t="str">
        <f t="shared" si="148"/>
        <v/>
      </c>
      <c r="CK72" s="44" t="str">
        <f t="shared" si="149"/>
        <v/>
      </c>
      <c r="CL72" s="44" t="str">
        <f t="shared" si="150"/>
        <v/>
      </c>
      <c r="CM72" s="44" t="str">
        <f t="shared" si="151"/>
        <v/>
      </c>
      <c r="CN72" s="44" t="str">
        <f t="shared" si="152"/>
        <v/>
      </c>
      <c r="CO72" s="44" t="str">
        <f t="shared" si="153"/>
        <v/>
      </c>
      <c r="CP72" s="44" t="str">
        <f t="shared" si="154"/>
        <v/>
      </c>
      <c r="CQ72" s="44" t="str">
        <f t="shared" si="155"/>
        <v/>
      </c>
      <c r="CR72" s="44" t="str">
        <f t="shared" si="156"/>
        <v/>
      </c>
      <c r="CS72" s="44" t="str">
        <f t="shared" si="157"/>
        <v/>
      </c>
      <c r="CT72" s="44" t="str">
        <f t="shared" si="158"/>
        <v/>
      </c>
      <c r="CU72" s="44" t="str">
        <f t="shared" si="159"/>
        <v/>
      </c>
      <c r="CV72" s="44" t="str">
        <f t="shared" si="160"/>
        <v/>
      </c>
      <c r="CW72" s="44" t="str">
        <f t="shared" si="161"/>
        <v/>
      </c>
      <c r="CX72" s="44" t="str">
        <f t="shared" si="162"/>
        <v/>
      </c>
      <c r="CY72" s="44" t="str">
        <f t="shared" si="163"/>
        <v/>
      </c>
      <c r="CZ72" s="44" t="str">
        <f t="shared" si="117"/>
        <v/>
      </c>
      <c r="DA72" s="45">
        <f t="shared" si="118"/>
        <v>0</v>
      </c>
      <c r="DB72" s="45">
        <f t="shared" si="119"/>
        <v>0</v>
      </c>
      <c r="DC72" s="45">
        <f t="shared" si="120"/>
        <v>0</v>
      </c>
      <c r="DD72" s="45">
        <f t="shared" si="121"/>
        <v>0</v>
      </c>
      <c r="DE72" s="45">
        <f t="shared" si="122"/>
        <v>0</v>
      </c>
      <c r="DF72" s="45">
        <f t="shared" si="123"/>
        <v>0</v>
      </c>
      <c r="DG72" s="45">
        <f t="shared" si="124"/>
        <v>0</v>
      </c>
      <c r="DH72" s="45">
        <f t="shared" si="125"/>
        <v>0</v>
      </c>
      <c r="DI72" s="45">
        <f t="shared" si="126"/>
        <v>0</v>
      </c>
      <c r="DJ72" s="45">
        <f t="shared" si="127"/>
        <v>0</v>
      </c>
      <c r="DK72" s="45">
        <f t="shared" si="128"/>
        <v>0</v>
      </c>
      <c r="DL72" s="45">
        <f t="shared" si="129"/>
        <v>0</v>
      </c>
      <c r="DM72" s="45">
        <f t="shared" si="130"/>
        <v>0</v>
      </c>
      <c r="DN72" s="45">
        <f t="shared" si="131"/>
        <v>0</v>
      </c>
      <c r="DO72" s="45">
        <f t="shared" si="132"/>
        <v>0</v>
      </c>
      <c r="DP72" s="45">
        <f t="shared" si="133"/>
        <v>0</v>
      </c>
      <c r="DQ72" s="45">
        <f t="shared" si="134"/>
        <v>0</v>
      </c>
      <c r="DR72" s="45">
        <f t="shared" si="135"/>
        <v>0</v>
      </c>
      <c r="DS72" s="45">
        <f t="shared" si="136"/>
        <v>0</v>
      </c>
      <c r="DT72" s="45">
        <f t="shared" si="137"/>
        <v>0</v>
      </c>
      <c r="DU72" s="45">
        <f t="shared" si="138"/>
        <v>0</v>
      </c>
      <c r="DV72" s="45">
        <f t="shared" si="139"/>
        <v>0</v>
      </c>
      <c r="DW72" s="45">
        <f t="shared" si="140"/>
        <v>0</v>
      </c>
      <c r="DX72" s="45">
        <f t="shared" si="141"/>
        <v>0</v>
      </c>
      <c r="DY72" s="45">
        <f t="shared" si="142"/>
        <v>0</v>
      </c>
      <c r="DZ72" s="45">
        <f t="shared" si="143"/>
        <v>0</v>
      </c>
    </row>
    <row r="73" spans="1:130" x14ac:dyDescent="0.25">
      <c r="A73" s="57" t="s">
        <v>54</v>
      </c>
      <c r="B73" s="323">
        <f t="shared" si="164"/>
        <v>0</v>
      </c>
      <c r="C73" s="57">
        <f t="shared" si="164"/>
        <v>0</v>
      </c>
      <c r="D73" s="58"/>
      <c r="E73" s="59"/>
      <c r="F73" s="60"/>
      <c r="G73" s="59"/>
      <c r="H73" s="60"/>
      <c r="I73" s="61"/>
      <c r="J73" s="58"/>
      <c r="K73" s="58"/>
      <c r="L73" s="60"/>
      <c r="M73" s="61"/>
      <c r="N73" s="58"/>
      <c r="O73" s="59"/>
      <c r="P73" s="60"/>
      <c r="Q73" s="59"/>
      <c r="R73" s="60"/>
      <c r="S73" s="59"/>
      <c r="T73" s="60"/>
      <c r="U73" s="59"/>
      <c r="V73" s="60"/>
      <c r="W73" s="59"/>
      <c r="X73" s="60"/>
      <c r="Y73" s="59"/>
      <c r="Z73" s="60"/>
      <c r="AA73" s="59"/>
      <c r="AB73" s="60"/>
      <c r="AC73" s="59"/>
      <c r="AD73" s="60"/>
      <c r="AE73" s="59"/>
      <c r="AF73" s="60"/>
      <c r="AG73" s="59"/>
      <c r="AH73" s="60"/>
      <c r="AI73" s="59"/>
      <c r="AJ73" s="60"/>
      <c r="AK73" s="59"/>
      <c r="AL73" s="60"/>
      <c r="AM73" s="59"/>
      <c r="AN73" s="60"/>
      <c r="AO73" s="59"/>
      <c r="AP73" s="60"/>
      <c r="AQ73" s="62"/>
      <c r="AR73" s="58"/>
      <c r="AS73" s="62"/>
      <c r="AT73" s="58"/>
      <c r="AU73" s="59"/>
      <c r="AV73" s="60"/>
      <c r="AW73" s="61"/>
      <c r="AX73" s="43" t="str">
        <f t="shared" si="111"/>
        <v/>
      </c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10"/>
      <c r="BJ73" s="10"/>
      <c r="BK73" s="10"/>
      <c r="BL73" s="10"/>
      <c r="BU73" s="10"/>
      <c r="BW73" s="11"/>
      <c r="CA73" s="44" t="str">
        <f t="shared" si="112"/>
        <v/>
      </c>
      <c r="CB73" s="44" t="str">
        <f t="shared" si="113"/>
        <v/>
      </c>
      <c r="CC73" s="44" t="str">
        <f t="shared" si="114"/>
        <v/>
      </c>
      <c r="CD73" s="44" t="str">
        <f t="shared" si="115"/>
        <v/>
      </c>
      <c r="CE73" s="44" t="str">
        <f t="shared" si="116"/>
        <v/>
      </c>
      <c r="CF73" s="44" t="str">
        <f t="shared" si="144"/>
        <v/>
      </c>
      <c r="CG73" s="44" t="str">
        <f t="shared" si="145"/>
        <v/>
      </c>
      <c r="CH73" s="44" t="str">
        <f t="shared" si="146"/>
        <v/>
      </c>
      <c r="CI73" s="44" t="str">
        <f t="shared" si="147"/>
        <v/>
      </c>
      <c r="CJ73" s="44" t="str">
        <f t="shared" si="148"/>
        <v/>
      </c>
      <c r="CK73" s="44" t="str">
        <f t="shared" si="149"/>
        <v/>
      </c>
      <c r="CL73" s="44" t="str">
        <f t="shared" si="150"/>
        <v/>
      </c>
      <c r="CM73" s="44" t="str">
        <f t="shared" si="151"/>
        <v/>
      </c>
      <c r="CN73" s="44" t="str">
        <f t="shared" si="152"/>
        <v/>
      </c>
      <c r="CO73" s="44" t="str">
        <f t="shared" si="153"/>
        <v/>
      </c>
      <c r="CP73" s="44" t="str">
        <f t="shared" si="154"/>
        <v/>
      </c>
      <c r="CQ73" s="44" t="str">
        <f t="shared" si="155"/>
        <v/>
      </c>
      <c r="CR73" s="44" t="str">
        <f t="shared" si="156"/>
        <v/>
      </c>
      <c r="CS73" s="44" t="str">
        <f t="shared" si="157"/>
        <v/>
      </c>
      <c r="CT73" s="44" t="str">
        <f t="shared" si="158"/>
        <v/>
      </c>
      <c r="CU73" s="44" t="str">
        <f t="shared" si="159"/>
        <v/>
      </c>
      <c r="CV73" s="44" t="str">
        <f t="shared" si="160"/>
        <v/>
      </c>
      <c r="CW73" s="44" t="str">
        <f t="shared" si="161"/>
        <v/>
      </c>
      <c r="CX73" s="44" t="str">
        <f t="shared" si="162"/>
        <v/>
      </c>
      <c r="CY73" s="44" t="str">
        <f t="shared" si="163"/>
        <v/>
      </c>
      <c r="CZ73" s="44" t="str">
        <f t="shared" si="117"/>
        <v/>
      </c>
      <c r="DA73" s="45">
        <f t="shared" si="118"/>
        <v>0</v>
      </c>
      <c r="DB73" s="45">
        <f t="shared" si="119"/>
        <v>0</v>
      </c>
      <c r="DC73" s="45">
        <f t="shared" si="120"/>
        <v>0</v>
      </c>
      <c r="DD73" s="45">
        <f t="shared" si="121"/>
        <v>0</v>
      </c>
      <c r="DE73" s="45">
        <f t="shared" si="122"/>
        <v>0</v>
      </c>
      <c r="DF73" s="45">
        <f t="shared" si="123"/>
        <v>0</v>
      </c>
      <c r="DG73" s="45">
        <f t="shared" si="124"/>
        <v>0</v>
      </c>
      <c r="DH73" s="45">
        <f t="shared" si="125"/>
        <v>0</v>
      </c>
      <c r="DI73" s="45">
        <f t="shared" si="126"/>
        <v>0</v>
      </c>
      <c r="DJ73" s="45">
        <f t="shared" si="127"/>
        <v>0</v>
      </c>
      <c r="DK73" s="45">
        <f t="shared" si="128"/>
        <v>0</v>
      </c>
      <c r="DL73" s="45">
        <f t="shared" si="129"/>
        <v>0</v>
      </c>
      <c r="DM73" s="45">
        <f t="shared" si="130"/>
        <v>0</v>
      </c>
      <c r="DN73" s="45">
        <f t="shared" si="131"/>
        <v>0</v>
      </c>
      <c r="DO73" s="45">
        <f t="shared" si="132"/>
        <v>0</v>
      </c>
      <c r="DP73" s="45">
        <f t="shared" si="133"/>
        <v>0</v>
      </c>
      <c r="DQ73" s="45">
        <f t="shared" si="134"/>
        <v>0</v>
      </c>
      <c r="DR73" s="45">
        <f t="shared" si="135"/>
        <v>0</v>
      </c>
      <c r="DS73" s="45">
        <f t="shared" si="136"/>
        <v>0</v>
      </c>
      <c r="DT73" s="45">
        <f t="shared" si="137"/>
        <v>0</v>
      </c>
      <c r="DU73" s="45">
        <f t="shared" si="138"/>
        <v>0</v>
      </c>
      <c r="DV73" s="45">
        <f t="shared" si="139"/>
        <v>0</v>
      </c>
      <c r="DW73" s="45">
        <f t="shared" si="140"/>
        <v>0</v>
      </c>
      <c r="DX73" s="45">
        <f t="shared" si="141"/>
        <v>0</v>
      </c>
      <c r="DY73" s="45">
        <f t="shared" si="142"/>
        <v>0</v>
      </c>
      <c r="DZ73" s="45">
        <f t="shared" si="143"/>
        <v>0</v>
      </c>
    </row>
    <row r="74" spans="1:130" x14ac:dyDescent="0.25">
      <c r="A74" s="15" t="s">
        <v>57</v>
      </c>
      <c r="B74" s="15"/>
      <c r="C74" s="15"/>
      <c r="D74" s="15"/>
      <c r="E74" s="15"/>
      <c r="F74" s="15"/>
      <c r="G74" s="15"/>
      <c r="I74" s="16"/>
      <c r="J74" s="17"/>
      <c r="K74" s="17"/>
      <c r="L74" s="17"/>
      <c r="M74" s="17"/>
      <c r="N74" s="17"/>
      <c r="O74" s="17"/>
      <c r="P74" s="17"/>
      <c r="Q74" s="8"/>
      <c r="AR74" s="9" t="s">
        <v>58</v>
      </c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T74" s="14"/>
      <c r="BU74" s="14"/>
      <c r="BV74" s="11"/>
      <c r="BW74" s="11"/>
    </row>
    <row r="75" spans="1:130" ht="15" customHeight="1" x14ac:dyDescent="0.25">
      <c r="A75" s="475" t="s">
        <v>4</v>
      </c>
      <c r="B75" s="478" t="s">
        <v>5</v>
      </c>
      <c r="C75" s="479"/>
      <c r="D75" s="482" t="s">
        <v>6</v>
      </c>
      <c r="E75" s="483"/>
      <c r="F75" s="483"/>
      <c r="G75" s="483"/>
      <c r="H75" s="483"/>
      <c r="I75" s="483"/>
      <c r="J75" s="483"/>
      <c r="K75" s="483"/>
      <c r="L75" s="483"/>
      <c r="M75" s="483"/>
      <c r="N75" s="483"/>
      <c r="O75" s="483"/>
      <c r="P75" s="483"/>
      <c r="Q75" s="483"/>
      <c r="R75" s="483"/>
      <c r="S75" s="483"/>
      <c r="T75" s="483"/>
      <c r="U75" s="483"/>
      <c r="V75" s="483"/>
      <c r="W75" s="483"/>
      <c r="X75" s="483"/>
      <c r="Y75" s="483"/>
      <c r="Z75" s="483"/>
      <c r="AA75" s="483"/>
      <c r="AB75" s="483"/>
      <c r="AC75" s="483"/>
      <c r="AD75" s="483"/>
      <c r="AE75" s="483"/>
      <c r="AF75" s="483"/>
      <c r="AG75" s="483"/>
      <c r="AH75" s="483"/>
      <c r="AI75" s="483"/>
      <c r="AJ75" s="483"/>
      <c r="AK75" s="483"/>
      <c r="AL75" s="483"/>
      <c r="AM75" s="483"/>
      <c r="AN75" s="483"/>
      <c r="AO75" s="483"/>
      <c r="AP75" s="483"/>
      <c r="AQ75" s="484"/>
      <c r="AR75" s="485" t="s">
        <v>7</v>
      </c>
      <c r="AS75" s="486"/>
      <c r="AT75" s="487" t="s">
        <v>8</v>
      </c>
      <c r="AU75" s="488"/>
      <c r="AV75" s="493" t="s">
        <v>9</v>
      </c>
      <c r="AW75" s="496" t="s">
        <v>10</v>
      </c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U75" s="10"/>
      <c r="BV75" s="11"/>
      <c r="BW75" s="11"/>
    </row>
    <row r="76" spans="1:130" ht="15" customHeight="1" x14ac:dyDescent="0.25">
      <c r="A76" s="476"/>
      <c r="B76" s="480"/>
      <c r="C76" s="481"/>
      <c r="D76" s="491" t="s">
        <v>11</v>
      </c>
      <c r="E76" s="485"/>
      <c r="F76" s="491" t="s">
        <v>12</v>
      </c>
      <c r="G76" s="485"/>
      <c r="H76" s="491" t="s">
        <v>13</v>
      </c>
      <c r="I76" s="492"/>
      <c r="J76" s="485" t="s">
        <v>14</v>
      </c>
      <c r="K76" s="485"/>
      <c r="L76" s="491" t="s">
        <v>15</v>
      </c>
      <c r="M76" s="485"/>
      <c r="N76" s="491" t="s">
        <v>16</v>
      </c>
      <c r="O76" s="485"/>
      <c r="P76" s="491" t="s">
        <v>17</v>
      </c>
      <c r="Q76" s="485"/>
      <c r="R76" s="491" t="s">
        <v>18</v>
      </c>
      <c r="S76" s="485"/>
      <c r="T76" s="491" t="s">
        <v>19</v>
      </c>
      <c r="U76" s="492"/>
      <c r="V76" s="491" t="s">
        <v>20</v>
      </c>
      <c r="W76" s="492"/>
      <c r="X76" s="491" t="s">
        <v>21</v>
      </c>
      <c r="Y76" s="492"/>
      <c r="Z76" s="491" t="s">
        <v>22</v>
      </c>
      <c r="AA76" s="492"/>
      <c r="AB76" s="491" t="s">
        <v>23</v>
      </c>
      <c r="AC76" s="492"/>
      <c r="AD76" s="491" t="s">
        <v>24</v>
      </c>
      <c r="AE76" s="492"/>
      <c r="AF76" s="491" t="s">
        <v>25</v>
      </c>
      <c r="AG76" s="492"/>
      <c r="AH76" s="491" t="s">
        <v>26</v>
      </c>
      <c r="AI76" s="492"/>
      <c r="AJ76" s="491" t="s">
        <v>27</v>
      </c>
      <c r="AK76" s="492"/>
      <c r="AL76" s="491" t="s">
        <v>28</v>
      </c>
      <c r="AM76" s="492"/>
      <c r="AN76" s="491" t="s">
        <v>29</v>
      </c>
      <c r="AO76" s="492"/>
      <c r="AP76" s="491" t="s">
        <v>30</v>
      </c>
      <c r="AQ76" s="486"/>
      <c r="AR76" s="499" t="s">
        <v>31</v>
      </c>
      <c r="AS76" s="501" t="s">
        <v>32</v>
      </c>
      <c r="AT76" s="489"/>
      <c r="AU76" s="490"/>
      <c r="AV76" s="494"/>
      <c r="AW76" s="497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U76" s="10"/>
      <c r="BV76" s="11"/>
      <c r="BW76" s="11"/>
    </row>
    <row r="77" spans="1:130" x14ac:dyDescent="0.25">
      <c r="A77" s="477"/>
      <c r="B77" s="24" t="s">
        <v>33</v>
      </c>
      <c r="C77" s="64" t="s">
        <v>34</v>
      </c>
      <c r="D77" s="18" t="s">
        <v>33</v>
      </c>
      <c r="E77" s="25" t="s">
        <v>34</v>
      </c>
      <c r="F77" s="18" t="s">
        <v>33</v>
      </c>
      <c r="G77" s="25" t="s">
        <v>34</v>
      </c>
      <c r="H77" s="18" t="s">
        <v>33</v>
      </c>
      <c r="I77" s="64" t="s">
        <v>34</v>
      </c>
      <c r="J77" s="24" t="s">
        <v>33</v>
      </c>
      <c r="K77" s="25" t="s">
        <v>34</v>
      </c>
      <c r="L77" s="18" t="s">
        <v>33</v>
      </c>
      <c r="M77" s="25" t="s">
        <v>34</v>
      </c>
      <c r="N77" s="18" t="s">
        <v>33</v>
      </c>
      <c r="O77" s="25" t="s">
        <v>34</v>
      </c>
      <c r="P77" s="18" t="s">
        <v>33</v>
      </c>
      <c r="Q77" s="25" t="s">
        <v>34</v>
      </c>
      <c r="R77" s="18" t="s">
        <v>33</v>
      </c>
      <c r="S77" s="25" t="s">
        <v>34</v>
      </c>
      <c r="T77" s="18" t="s">
        <v>33</v>
      </c>
      <c r="U77" s="25" t="s">
        <v>34</v>
      </c>
      <c r="V77" s="18" t="s">
        <v>33</v>
      </c>
      <c r="W77" s="25" t="s">
        <v>34</v>
      </c>
      <c r="X77" s="18" t="s">
        <v>33</v>
      </c>
      <c r="Y77" s="25" t="s">
        <v>34</v>
      </c>
      <c r="Z77" s="18" t="s">
        <v>33</v>
      </c>
      <c r="AA77" s="25" t="s">
        <v>34</v>
      </c>
      <c r="AB77" s="18" t="s">
        <v>33</v>
      </c>
      <c r="AC77" s="25" t="s">
        <v>34</v>
      </c>
      <c r="AD77" s="18" t="s">
        <v>33</v>
      </c>
      <c r="AE77" s="25" t="s">
        <v>34</v>
      </c>
      <c r="AF77" s="18" t="s">
        <v>33</v>
      </c>
      <c r="AG77" s="25" t="s">
        <v>34</v>
      </c>
      <c r="AH77" s="18" t="s">
        <v>33</v>
      </c>
      <c r="AI77" s="25" t="s">
        <v>34</v>
      </c>
      <c r="AJ77" s="18" t="s">
        <v>33</v>
      </c>
      <c r="AK77" s="25" t="s">
        <v>34</v>
      </c>
      <c r="AL77" s="18" t="s">
        <v>33</v>
      </c>
      <c r="AM77" s="25" t="s">
        <v>34</v>
      </c>
      <c r="AN77" s="18" t="s">
        <v>33</v>
      </c>
      <c r="AO77" s="25" t="s">
        <v>34</v>
      </c>
      <c r="AP77" s="18" t="s">
        <v>33</v>
      </c>
      <c r="AQ77" s="26" t="s">
        <v>34</v>
      </c>
      <c r="AR77" s="500"/>
      <c r="AS77" s="502"/>
      <c r="AT77" s="317" t="s">
        <v>35</v>
      </c>
      <c r="AU77" s="311" t="s">
        <v>36</v>
      </c>
      <c r="AV77" s="495"/>
      <c r="AW77" s="498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U77" s="10"/>
      <c r="BV77" s="11"/>
      <c r="BW77" s="11"/>
    </row>
    <row r="78" spans="1:130" x14ac:dyDescent="0.25">
      <c r="A78" s="65" t="s">
        <v>37</v>
      </c>
      <c r="B78" s="31">
        <f t="shared" ref="B78:C85" si="165">+N78+P78+R78+T78+V78+X78+Z78+AB78+AD78+AF78+AH78+AJ78+AL78+AN78+AP78</f>
        <v>0</v>
      </c>
      <c r="C78" s="32">
        <f t="shared" si="165"/>
        <v>0</v>
      </c>
      <c r="D78" s="33"/>
      <c r="E78" s="34"/>
      <c r="F78" s="35"/>
      <c r="G78" s="34"/>
      <c r="H78" s="35"/>
      <c r="I78" s="34"/>
      <c r="J78" s="35"/>
      <c r="K78" s="34"/>
      <c r="L78" s="35"/>
      <c r="M78" s="36"/>
      <c r="N78" s="37"/>
      <c r="O78" s="38"/>
      <c r="P78" s="39"/>
      <c r="Q78" s="38"/>
      <c r="R78" s="39"/>
      <c r="S78" s="38"/>
      <c r="T78" s="39"/>
      <c r="U78" s="38"/>
      <c r="V78" s="39"/>
      <c r="W78" s="38"/>
      <c r="X78" s="39"/>
      <c r="Y78" s="38"/>
      <c r="Z78" s="39"/>
      <c r="AA78" s="38"/>
      <c r="AB78" s="39"/>
      <c r="AC78" s="38"/>
      <c r="AD78" s="39"/>
      <c r="AE78" s="38"/>
      <c r="AF78" s="39"/>
      <c r="AG78" s="38"/>
      <c r="AH78" s="39"/>
      <c r="AI78" s="38"/>
      <c r="AJ78" s="39"/>
      <c r="AK78" s="38"/>
      <c r="AL78" s="39"/>
      <c r="AM78" s="38"/>
      <c r="AN78" s="39"/>
      <c r="AO78" s="38"/>
      <c r="AP78" s="39"/>
      <c r="AQ78" s="40"/>
      <c r="AR78" s="41"/>
      <c r="AS78" s="40"/>
      <c r="AT78" s="37"/>
      <c r="AU78" s="38"/>
      <c r="AV78" s="39"/>
      <c r="AW78" s="42"/>
      <c r="AX78" s="43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10"/>
      <c r="BJ78" s="10"/>
      <c r="BK78" s="10"/>
      <c r="BL78" s="10"/>
      <c r="BU78" s="11"/>
      <c r="BV78" s="11"/>
      <c r="BW78" s="11"/>
      <c r="CA78" s="44" t="str">
        <f t="shared" ref="CA78:CA95" si="167">IF(B78&lt;C78,"* El total de Reactivos NO DEBE ser superior al total de Procesados. ","")</f>
        <v/>
      </c>
      <c r="CB78" s="44" t="str">
        <f t="shared" ref="CB78:CB95" si="168">IF(B78&lt;&gt;(AR78+ AS78),"* La suma de las columnas Sexo DEBE SER IGUAL a los Procesados. ","")</f>
        <v/>
      </c>
      <c r="CC78" s="44" t="str">
        <f t="shared" ref="CC78:CC95" si="169">IF(B78&lt;(AT78+ AU78),"* La suma de las columna Trans NO DEBE ser superior al total de Procesados. ","")</f>
        <v/>
      </c>
      <c r="CD78" s="44" t="str">
        <f t="shared" ref="CD78:CD95" si="170">IF(B78&lt;AV78,"* La columna Pueblos Originarios NO DEBE ser superior al total de Procesados. ","")</f>
        <v/>
      </c>
      <c r="CE78" s="44" t="str">
        <f t="shared" ref="CE78:CE95" si="171">IF(B78&lt;AW78,"* La columna Migrantes NO DEBE ser superior al total de Procesados. ","")</f>
        <v/>
      </c>
      <c r="CF78" s="44" t="str">
        <f>IF(D78&lt;E78,CONCATENATE("* El total de procesados debe ser mayor o igual al total de Reactivos en el grupo de edad ",$D$76),"")</f>
        <v/>
      </c>
      <c r="CG78" s="44" t="str">
        <f>IF(F78&lt;G78,CONCATENATE("* El total de procesados debe ser mayor o igual al total de Reactivos en el grupo de edad ",$F$76),"")</f>
        <v/>
      </c>
      <c r="CH78" s="44" t="str">
        <f>IF(H78&lt;I78,CONCATENATE("* El total de procesados debe ser mayor o igual al total de Reactivos en el grupo de edad ",$H$76),"")</f>
        <v/>
      </c>
      <c r="CI78" s="44" t="str">
        <f>IF(J78&lt;K78,CONCATENATE("* El total de procesados debe ser mayor o igual al total de Reactivos en el grupo de edad ",$J$76),"")</f>
        <v/>
      </c>
      <c r="CJ78" s="44" t="str">
        <f>IF(L78&lt;M78,CONCATENATE("* El total de procesados debe ser mayor o igual al total de Reactivos en el grupo de edad ",$L$76),"")</f>
        <v/>
      </c>
      <c r="CK78" s="44" t="str">
        <f>IF(N78&lt;O78,CONCATENATE("* El total de procesados debe ser mayor o igual al total de Reactivos en el grupo de edad ",$N$76),"")</f>
        <v/>
      </c>
      <c r="CL78" s="44" t="str">
        <f>IF(P78&lt;Q78,CONCATENATE("* El total de procesados debe ser mayor o igual al total de Reactivos en el grupo de edad ",$P$76),"")</f>
        <v/>
      </c>
      <c r="CM78" s="44" t="str">
        <f>IF(R78&lt;S78,CONCATENATE("* El total de procesados debe ser mayor o igual al total de Reactivos en el grupo de edad ",$R$76),"")</f>
        <v/>
      </c>
      <c r="CN78" s="44" t="str">
        <f>IF(T78&lt;U78,CONCATENATE("* El total de procesados debe ser mayor o igual al total de Reactivos en el grupo de edad ",$T$76),"")</f>
        <v/>
      </c>
      <c r="CO78" s="44" t="str">
        <f>IF(V78&lt;W78,CONCATENATE("* El total de procesados debe ser mayor o igual al total de Reactivos en el grupo de edad ",$V$76),"")</f>
        <v/>
      </c>
      <c r="CP78" s="44" t="str">
        <f>IF(X78&lt;Y78,CONCATENATE("* El total de procesados debe ser mayor o igual al total de Reactivos en el grupo de edad ",$X$76),"")</f>
        <v/>
      </c>
      <c r="CQ78" s="44" t="str">
        <f>IF(Z78&lt;AA78,CONCATENATE("* El total de procesados debe ser mayor o igual al total de Reactivos en el grupo de edad ",$Z$76),"")</f>
        <v/>
      </c>
      <c r="CR78" s="44" t="str">
        <f>IF(AB78&lt;AC78,CONCATENATE("* El total de procesados debe ser mayor o igual al total de Reactivos en el grupo de edad ",$AB$76),"")</f>
        <v/>
      </c>
      <c r="CS78" s="44" t="str">
        <f>IF(AD78&lt;AE78,CONCATENATE("* El total de procesados debe ser mayor o igual al total de Reactivos en el grupo de edad ",$AD$76),"")</f>
        <v/>
      </c>
      <c r="CT78" s="44" t="str">
        <f>IF(AF78&lt;AG78,CONCATENATE("* El total de procesados debe ser mayor o igual al total de Reactivos en el grupo de edad ",$AF$76),"")</f>
        <v/>
      </c>
      <c r="CU78" s="44" t="str">
        <f>IF(AH78&lt;AI78,CONCATENATE("* El total de procesados debe ser mayor o igual al total de Reactivos en el grupo de edad ",$AH$76),"")</f>
        <v/>
      </c>
      <c r="CV78" s="44" t="str">
        <f>IF(AJ78&lt;AK78,CONCATENATE("* El total de procesados debe ser mayor o igual al total de Reactivos en el grupo de edad ",$AJ$76),"")</f>
        <v/>
      </c>
      <c r="CW78" s="44" t="str">
        <f>IF(AL78&lt;AM78,CONCATENATE("* El total de procesados debe ser mayor o igual al total de Reactivos en el grupo de edad ",$AL$76),"")</f>
        <v/>
      </c>
      <c r="CX78" s="44" t="str">
        <f>IF(AN78&lt;AO78,CONCATENATE("* El total de procesados debe ser mayor o igual al total de Reactivos en el grupo de edad ",$AN$76),"")</f>
        <v/>
      </c>
      <c r="CY78" s="44" t="str">
        <f>IF(AP78&lt;AQ78,CONCATENATE("* El total de procesados debe ser mayor o igual al total de Reactivos en el grupo de edad ",$AP$76),"")</f>
        <v/>
      </c>
      <c r="CZ78" s="44" t="str">
        <f t="shared" ref="CZ78:CZ95" si="172">IF(AND(B78&lt;&gt;0,OR(AT78="",AU78="",AV78="",AW78="")),"* No olvide digitar la columna Trans y/o Pueblos Originarios y/o Migrantes (Digite Cero si no tiene). ","")</f>
        <v/>
      </c>
      <c r="DA78" s="45">
        <f t="shared" ref="DA78:DA95" si="173">IF(B78&lt;   C78,1,0)</f>
        <v>0</v>
      </c>
      <c r="DB78" s="45">
        <f t="shared" ref="DB78:DB95" si="174">IF(B78&lt;&gt; AR78+AS78,1,0)</f>
        <v>0</v>
      </c>
      <c r="DC78" s="45">
        <f t="shared" ref="DC78:DC95" si="175">IF(B78&lt;  AT78+AU78,1,0)</f>
        <v>0</v>
      </c>
      <c r="DD78" s="45">
        <f t="shared" ref="DD78:DD95" si="176">IF(B78&lt;  AV78,1,0)</f>
        <v>0</v>
      </c>
      <c r="DE78" s="45">
        <f t="shared" ref="DE78:DE95" si="177">IF(B78&lt;  AW78,1,0)</f>
        <v>0</v>
      </c>
      <c r="DF78" s="45">
        <f t="shared" ref="DF78:DF95" si="178">IF(D78&lt;E78,1,0)</f>
        <v>0</v>
      </c>
      <c r="DG78" s="45">
        <f t="shared" ref="DG78:DG95" si="179">IF(F78&lt;G78,1,0)</f>
        <v>0</v>
      </c>
      <c r="DH78" s="45">
        <f t="shared" ref="DH78:DH95" si="180">IF(H78&lt;I78,1,0)</f>
        <v>0</v>
      </c>
      <c r="DI78" s="45">
        <f t="shared" ref="DI78:DI95" si="181">IF(J78&lt;K78,1,0)</f>
        <v>0</v>
      </c>
      <c r="DJ78" s="45">
        <f t="shared" ref="DJ78:DJ95" si="182">IF(L78&lt;M78,1,0)</f>
        <v>0</v>
      </c>
      <c r="DK78" s="45">
        <f t="shared" ref="DK78:DK95" si="183">IF(N78&lt;O78,1,0)</f>
        <v>0</v>
      </c>
      <c r="DL78" s="45">
        <f t="shared" ref="DL78:DL95" si="184">IF(P78&lt;Q78,1,0)</f>
        <v>0</v>
      </c>
      <c r="DM78" s="45">
        <f t="shared" ref="DM78:DM95" si="185">IF(R78&lt;S78,1,0)</f>
        <v>0</v>
      </c>
      <c r="DN78" s="45">
        <f t="shared" ref="DN78:DN95" si="186">IF(T78&lt;U78,1,0)</f>
        <v>0</v>
      </c>
      <c r="DO78" s="45">
        <f t="shared" ref="DO78:DO95" si="187">IF(V78&lt;W78,1,0)</f>
        <v>0</v>
      </c>
      <c r="DP78" s="45">
        <f t="shared" ref="DP78:DP95" si="188">IF(X78&lt;Y78,1,0)</f>
        <v>0</v>
      </c>
      <c r="DQ78" s="45">
        <f t="shared" ref="DQ78:DQ95" si="189">IF(Z78&lt;AA78,1,0)</f>
        <v>0</v>
      </c>
      <c r="DR78" s="45">
        <f t="shared" ref="DR78:DR95" si="190">IF(AB78&lt;AC78,1,0)</f>
        <v>0</v>
      </c>
      <c r="DS78" s="45">
        <f t="shared" ref="DS78:DS95" si="191">IF(AD78&lt;AE78,1,0)</f>
        <v>0</v>
      </c>
      <c r="DT78" s="45">
        <f t="shared" ref="DT78:DT95" si="192">IF(AF78&lt;AG78,1,0)</f>
        <v>0</v>
      </c>
      <c r="DU78" s="45">
        <f t="shared" ref="DU78:DU95" si="193">IF(AH78&lt;AI78,1,0)</f>
        <v>0</v>
      </c>
      <c r="DV78" s="45">
        <f t="shared" ref="DV78:DV95" si="194">IF(AJ78&lt;AK78,1,0)</f>
        <v>0</v>
      </c>
      <c r="DW78" s="45">
        <f t="shared" ref="DW78:DW95" si="195">IF(AL78&lt;AM78,1,0)</f>
        <v>0</v>
      </c>
      <c r="DX78" s="45">
        <f t="shared" ref="DX78:DX95" si="196">IF(AN78&lt;AO78,1,0)</f>
        <v>0</v>
      </c>
      <c r="DY78" s="45">
        <f t="shared" ref="DY78:DY95" si="197">IF(AP78&lt;AQ78,1,0)</f>
        <v>0</v>
      </c>
      <c r="DZ78" s="45">
        <f t="shared" ref="DZ78:DZ95" si="198">IF(AND(B78&lt;&gt;0,OR(AT78="",AU78="",AV78="",AW78="")),1,0)</f>
        <v>0</v>
      </c>
    </row>
    <row r="79" spans="1:130" x14ac:dyDescent="0.25">
      <c r="A79" s="66" t="s">
        <v>38</v>
      </c>
      <c r="B79" s="47">
        <f t="shared" si="165"/>
        <v>0</v>
      </c>
      <c r="C79" s="48">
        <f t="shared" si="165"/>
        <v>0</v>
      </c>
      <c r="D79" s="33"/>
      <c r="E79" s="34"/>
      <c r="F79" s="35"/>
      <c r="G79" s="34"/>
      <c r="H79" s="35"/>
      <c r="I79" s="34"/>
      <c r="J79" s="35"/>
      <c r="K79" s="34"/>
      <c r="L79" s="35"/>
      <c r="M79" s="36"/>
      <c r="N79" s="37"/>
      <c r="O79" s="38"/>
      <c r="P79" s="39"/>
      <c r="Q79" s="38"/>
      <c r="R79" s="39"/>
      <c r="S79" s="38"/>
      <c r="T79" s="39"/>
      <c r="U79" s="38"/>
      <c r="V79" s="39"/>
      <c r="W79" s="38"/>
      <c r="X79" s="39"/>
      <c r="Y79" s="38"/>
      <c r="Z79" s="39"/>
      <c r="AA79" s="38"/>
      <c r="AB79" s="39"/>
      <c r="AC79" s="38"/>
      <c r="AD79" s="39"/>
      <c r="AE79" s="38"/>
      <c r="AF79" s="39"/>
      <c r="AG79" s="38"/>
      <c r="AH79" s="39"/>
      <c r="AI79" s="38"/>
      <c r="AJ79" s="39"/>
      <c r="AK79" s="38"/>
      <c r="AL79" s="39"/>
      <c r="AM79" s="38"/>
      <c r="AN79" s="39"/>
      <c r="AO79" s="38"/>
      <c r="AP79" s="39"/>
      <c r="AQ79" s="40"/>
      <c r="AR79" s="41"/>
      <c r="AS79" s="40"/>
      <c r="AT79" s="37"/>
      <c r="AU79" s="38"/>
      <c r="AV79" s="39"/>
      <c r="AW79" s="42"/>
      <c r="AX79" s="43" t="str">
        <f t="shared" si="166"/>
        <v/>
      </c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10"/>
      <c r="BJ79" s="10"/>
      <c r="BK79" s="10"/>
      <c r="BL79" s="10"/>
      <c r="BU79" s="11"/>
      <c r="BV79" s="11"/>
      <c r="BW79" s="11"/>
      <c r="CA79" s="44" t="str">
        <f t="shared" si="167"/>
        <v/>
      </c>
      <c r="CB79" s="44" t="str">
        <f t="shared" si="168"/>
        <v/>
      </c>
      <c r="CC79" s="44" t="str">
        <f t="shared" si="169"/>
        <v/>
      </c>
      <c r="CD79" s="44" t="str">
        <f t="shared" si="170"/>
        <v/>
      </c>
      <c r="CE79" s="44" t="str">
        <f t="shared" si="171"/>
        <v/>
      </c>
      <c r="CF79" s="44" t="str">
        <f t="shared" ref="CF79:CF95" si="199">IF(D79&lt;E79,CONCATENATE("* El total de procesados debe ser mayor o igual al total de Reactivos en el grupo de edad ",$D$76),"")</f>
        <v/>
      </c>
      <c r="CG79" s="44" t="str">
        <f t="shared" ref="CG79:CG95" si="200">IF(F79&lt;G79,CONCATENATE("* El total de procesados debe ser mayor o igual al total de Reactivos en el grupo de edad ",$F$76),"")</f>
        <v/>
      </c>
      <c r="CH79" s="44" t="str">
        <f t="shared" ref="CH79:CH95" si="201">IF(H79&lt;I79,CONCATENATE("* El total de procesados debe ser mayor o igual al total de Reactivos en el grupo de edad ",$H$76),"")</f>
        <v/>
      </c>
      <c r="CI79" s="44" t="str">
        <f t="shared" ref="CI79:CI95" si="202">IF(J79&lt;K79,CONCATENATE("* El total de procesados debe ser mayor o igual al total de Reactivos en el grupo de edad ",$J$76),"")</f>
        <v/>
      </c>
      <c r="CJ79" s="44" t="str">
        <f t="shared" ref="CJ79:CJ95" si="203">IF(L79&lt;M79,CONCATENATE("* El total de procesados debe ser mayor o igual al total de Reactivos en el grupo de edad ",$L$76),"")</f>
        <v/>
      </c>
      <c r="CK79" s="44" t="str">
        <f t="shared" ref="CK79:CK95" si="204">IF(N79&lt;O79,CONCATENATE("* El total de procesados debe ser mayor o igual al total de Reactivos en el grupo de edad ",$N$76),"")</f>
        <v/>
      </c>
      <c r="CL79" s="44" t="str">
        <f t="shared" ref="CL79:CL95" si="205">IF(P79&lt;Q79,CONCATENATE("* El total de procesados debe ser mayor o igual al total de Reactivos en el grupo de edad ",$P$76),"")</f>
        <v/>
      </c>
      <c r="CM79" s="44" t="str">
        <f t="shared" ref="CM79:CM95" si="206">IF(R79&lt;S79,CONCATENATE("* El total de procesados debe ser mayor o igual al total de Reactivos en el grupo de edad ",$R$76),"")</f>
        <v/>
      </c>
      <c r="CN79" s="44" t="str">
        <f t="shared" ref="CN79:CN95" si="207">IF(T79&lt;U79,CONCATENATE("* El total de procesados debe ser mayor o igual al total de Reactivos en el grupo de edad ",$T$76),"")</f>
        <v/>
      </c>
      <c r="CO79" s="44" t="str">
        <f t="shared" ref="CO79:CO95" si="208">IF(V79&lt;W79,CONCATENATE("* El total de procesados debe ser mayor o igual al total de Reactivos en el grupo de edad ",$V$76),"")</f>
        <v/>
      </c>
      <c r="CP79" s="44" t="str">
        <f t="shared" ref="CP79:CP95" si="209">IF(X79&lt;Y79,CONCATENATE("* El total de procesados debe ser mayor o igual al total de Reactivos en el grupo de edad ",$X$76),"")</f>
        <v/>
      </c>
      <c r="CQ79" s="44" t="str">
        <f t="shared" ref="CQ79:CQ95" si="210">IF(Z79&lt;AA79,CONCATENATE("* El total de procesados debe ser mayor o igual al total de Reactivos en el grupo de edad ",$Z$76),"")</f>
        <v/>
      </c>
      <c r="CR79" s="44" t="str">
        <f t="shared" ref="CR79:CR95" si="211">IF(AB79&lt;AC79,CONCATENATE("* El total de procesados debe ser mayor o igual al total de Reactivos en el grupo de edad ",$AB$76),"")</f>
        <v/>
      </c>
      <c r="CS79" s="44" t="str">
        <f t="shared" ref="CS79:CS95" si="212">IF(AD79&lt;AE79,CONCATENATE("* El total de procesados debe ser mayor o igual al total de Reactivos en el grupo de edad ",$AD$76),"")</f>
        <v/>
      </c>
      <c r="CT79" s="44" t="str">
        <f t="shared" ref="CT79:CT95" si="213">IF(AF79&lt;AG79,CONCATENATE("* El total de procesados debe ser mayor o igual al total de Reactivos en el grupo de edad ",$AF$76),"")</f>
        <v/>
      </c>
      <c r="CU79" s="44" t="str">
        <f t="shared" ref="CU79:CU95" si="214">IF(AH79&lt;AI79,CONCATENATE("* El total de procesados debe ser mayor o igual al total de Reactivos en el grupo de edad ",$AH$76),"")</f>
        <v/>
      </c>
      <c r="CV79" s="44" t="str">
        <f t="shared" ref="CV79:CV95" si="215">IF(AJ79&lt;AK79,CONCATENATE("* El total de procesados debe ser mayor o igual al total de Reactivos en el grupo de edad ",$AJ$76),"")</f>
        <v/>
      </c>
      <c r="CW79" s="44" t="str">
        <f t="shared" ref="CW79:CW95" si="216">IF(AL79&lt;AM79,CONCATENATE("* El total de procesados debe ser mayor o igual al total de Reactivos en el grupo de edad ",$AL$76),"")</f>
        <v/>
      </c>
      <c r="CX79" s="44" t="str">
        <f t="shared" ref="CX79:CX95" si="217">IF(AN79&lt;AO79,CONCATENATE("* El total de procesados debe ser mayor o igual al total de Reactivos en el grupo de edad ",$AN$76),"")</f>
        <v/>
      </c>
      <c r="CY79" s="44" t="str">
        <f t="shared" ref="CY79:CY95" si="218">IF(AP79&lt;AQ79,CONCATENATE("* El total de procesados debe ser mayor o igual al total de Reactivos en el grupo de edad ",$AP$76),"")</f>
        <v/>
      </c>
      <c r="CZ79" s="44" t="str">
        <f t="shared" si="172"/>
        <v/>
      </c>
      <c r="DA79" s="45">
        <f t="shared" si="173"/>
        <v>0</v>
      </c>
      <c r="DB79" s="45">
        <f t="shared" si="174"/>
        <v>0</v>
      </c>
      <c r="DC79" s="45">
        <f t="shared" si="175"/>
        <v>0</v>
      </c>
      <c r="DD79" s="45">
        <f t="shared" si="176"/>
        <v>0</v>
      </c>
      <c r="DE79" s="45">
        <f t="shared" si="177"/>
        <v>0</v>
      </c>
      <c r="DF79" s="45">
        <f t="shared" si="178"/>
        <v>0</v>
      </c>
      <c r="DG79" s="45">
        <f t="shared" si="179"/>
        <v>0</v>
      </c>
      <c r="DH79" s="45">
        <f t="shared" si="180"/>
        <v>0</v>
      </c>
      <c r="DI79" s="45">
        <f t="shared" si="181"/>
        <v>0</v>
      </c>
      <c r="DJ79" s="45">
        <f t="shared" si="182"/>
        <v>0</v>
      </c>
      <c r="DK79" s="45">
        <f t="shared" si="183"/>
        <v>0</v>
      </c>
      <c r="DL79" s="45">
        <f t="shared" si="184"/>
        <v>0</v>
      </c>
      <c r="DM79" s="45">
        <f t="shared" si="185"/>
        <v>0</v>
      </c>
      <c r="DN79" s="45">
        <f t="shared" si="186"/>
        <v>0</v>
      </c>
      <c r="DO79" s="45">
        <f t="shared" si="187"/>
        <v>0</v>
      </c>
      <c r="DP79" s="45">
        <f t="shared" si="188"/>
        <v>0</v>
      </c>
      <c r="DQ79" s="45">
        <f t="shared" si="189"/>
        <v>0</v>
      </c>
      <c r="DR79" s="45">
        <f t="shared" si="190"/>
        <v>0</v>
      </c>
      <c r="DS79" s="45">
        <f t="shared" si="191"/>
        <v>0</v>
      </c>
      <c r="DT79" s="45">
        <f t="shared" si="192"/>
        <v>0</v>
      </c>
      <c r="DU79" s="45">
        <f t="shared" si="193"/>
        <v>0</v>
      </c>
      <c r="DV79" s="45">
        <f t="shared" si="194"/>
        <v>0</v>
      </c>
      <c r="DW79" s="45">
        <f t="shared" si="195"/>
        <v>0</v>
      </c>
      <c r="DX79" s="45">
        <f t="shared" si="196"/>
        <v>0</v>
      </c>
      <c r="DY79" s="45">
        <f t="shared" si="197"/>
        <v>0</v>
      </c>
      <c r="DZ79" s="45">
        <f t="shared" si="198"/>
        <v>0</v>
      </c>
    </row>
    <row r="80" spans="1:130" x14ac:dyDescent="0.25">
      <c r="A80" s="66" t="s">
        <v>39</v>
      </c>
      <c r="B80" s="47">
        <f t="shared" si="165"/>
        <v>0</v>
      </c>
      <c r="C80" s="48">
        <f t="shared" si="165"/>
        <v>0</v>
      </c>
      <c r="D80" s="33"/>
      <c r="E80" s="34"/>
      <c r="F80" s="35"/>
      <c r="G80" s="34"/>
      <c r="H80" s="35"/>
      <c r="I80" s="34"/>
      <c r="J80" s="35"/>
      <c r="K80" s="34"/>
      <c r="L80" s="35"/>
      <c r="M80" s="36"/>
      <c r="N80" s="37"/>
      <c r="O80" s="38"/>
      <c r="P80" s="39"/>
      <c r="Q80" s="38"/>
      <c r="R80" s="39"/>
      <c r="S80" s="38"/>
      <c r="T80" s="39"/>
      <c r="U80" s="38"/>
      <c r="V80" s="39"/>
      <c r="W80" s="38"/>
      <c r="X80" s="39"/>
      <c r="Y80" s="38"/>
      <c r="Z80" s="39"/>
      <c r="AA80" s="38"/>
      <c r="AB80" s="39"/>
      <c r="AC80" s="38"/>
      <c r="AD80" s="39"/>
      <c r="AE80" s="38"/>
      <c r="AF80" s="39"/>
      <c r="AG80" s="38"/>
      <c r="AH80" s="39"/>
      <c r="AI80" s="38"/>
      <c r="AJ80" s="39"/>
      <c r="AK80" s="38"/>
      <c r="AL80" s="39"/>
      <c r="AM80" s="38"/>
      <c r="AN80" s="39"/>
      <c r="AO80" s="38"/>
      <c r="AP80" s="39"/>
      <c r="AQ80" s="40"/>
      <c r="AR80" s="41"/>
      <c r="AS80" s="40"/>
      <c r="AT80" s="37"/>
      <c r="AU80" s="38"/>
      <c r="AV80" s="39"/>
      <c r="AW80" s="42"/>
      <c r="AX80" s="43" t="str">
        <f t="shared" si="166"/>
        <v/>
      </c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10"/>
      <c r="BJ80" s="10"/>
      <c r="BK80" s="10"/>
      <c r="BL80" s="10"/>
      <c r="BU80" s="11"/>
      <c r="BV80" s="11"/>
      <c r="BW80" s="11"/>
      <c r="CA80" s="44" t="str">
        <f t="shared" si="167"/>
        <v/>
      </c>
      <c r="CB80" s="44" t="str">
        <f t="shared" si="168"/>
        <v/>
      </c>
      <c r="CC80" s="44" t="str">
        <f t="shared" si="169"/>
        <v/>
      </c>
      <c r="CD80" s="44" t="str">
        <f t="shared" si="170"/>
        <v/>
      </c>
      <c r="CE80" s="44" t="str">
        <f t="shared" si="171"/>
        <v/>
      </c>
      <c r="CF80" s="44" t="str">
        <f t="shared" si="199"/>
        <v/>
      </c>
      <c r="CG80" s="44" t="str">
        <f t="shared" si="200"/>
        <v/>
      </c>
      <c r="CH80" s="44" t="str">
        <f t="shared" si="201"/>
        <v/>
      </c>
      <c r="CI80" s="44" t="str">
        <f t="shared" si="202"/>
        <v/>
      </c>
      <c r="CJ80" s="44" t="str">
        <f t="shared" si="203"/>
        <v/>
      </c>
      <c r="CK80" s="44" t="str">
        <f t="shared" si="204"/>
        <v/>
      </c>
      <c r="CL80" s="44" t="str">
        <f t="shared" si="205"/>
        <v/>
      </c>
      <c r="CM80" s="44" t="str">
        <f t="shared" si="206"/>
        <v/>
      </c>
      <c r="CN80" s="44" t="str">
        <f t="shared" si="207"/>
        <v/>
      </c>
      <c r="CO80" s="44" t="str">
        <f t="shared" si="208"/>
        <v/>
      </c>
      <c r="CP80" s="44" t="str">
        <f t="shared" si="209"/>
        <v/>
      </c>
      <c r="CQ80" s="44" t="str">
        <f t="shared" si="210"/>
        <v/>
      </c>
      <c r="CR80" s="44" t="str">
        <f t="shared" si="211"/>
        <v/>
      </c>
      <c r="CS80" s="44" t="str">
        <f t="shared" si="212"/>
        <v/>
      </c>
      <c r="CT80" s="44" t="str">
        <f t="shared" si="213"/>
        <v/>
      </c>
      <c r="CU80" s="44" t="str">
        <f t="shared" si="214"/>
        <v/>
      </c>
      <c r="CV80" s="44" t="str">
        <f t="shared" si="215"/>
        <v/>
      </c>
      <c r="CW80" s="44" t="str">
        <f t="shared" si="216"/>
        <v/>
      </c>
      <c r="CX80" s="44" t="str">
        <f t="shared" si="217"/>
        <v/>
      </c>
      <c r="CY80" s="44" t="str">
        <f t="shared" si="218"/>
        <v/>
      </c>
      <c r="CZ80" s="44" t="str">
        <f t="shared" si="172"/>
        <v/>
      </c>
      <c r="DA80" s="45">
        <f t="shared" si="173"/>
        <v>0</v>
      </c>
      <c r="DB80" s="45">
        <f t="shared" si="174"/>
        <v>0</v>
      </c>
      <c r="DC80" s="45">
        <f t="shared" si="175"/>
        <v>0</v>
      </c>
      <c r="DD80" s="45">
        <f t="shared" si="176"/>
        <v>0</v>
      </c>
      <c r="DE80" s="45">
        <f t="shared" si="177"/>
        <v>0</v>
      </c>
      <c r="DF80" s="45">
        <f t="shared" si="178"/>
        <v>0</v>
      </c>
      <c r="DG80" s="45">
        <f t="shared" si="179"/>
        <v>0</v>
      </c>
      <c r="DH80" s="45">
        <f t="shared" si="180"/>
        <v>0</v>
      </c>
      <c r="DI80" s="45">
        <f t="shared" si="181"/>
        <v>0</v>
      </c>
      <c r="DJ80" s="45">
        <f t="shared" si="182"/>
        <v>0</v>
      </c>
      <c r="DK80" s="45">
        <f t="shared" si="183"/>
        <v>0</v>
      </c>
      <c r="DL80" s="45">
        <f t="shared" si="184"/>
        <v>0</v>
      </c>
      <c r="DM80" s="45">
        <f t="shared" si="185"/>
        <v>0</v>
      </c>
      <c r="DN80" s="45">
        <f t="shared" si="186"/>
        <v>0</v>
      </c>
      <c r="DO80" s="45">
        <f t="shared" si="187"/>
        <v>0</v>
      </c>
      <c r="DP80" s="45">
        <f t="shared" si="188"/>
        <v>0</v>
      </c>
      <c r="DQ80" s="45">
        <f t="shared" si="189"/>
        <v>0</v>
      </c>
      <c r="DR80" s="45">
        <f t="shared" si="190"/>
        <v>0</v>
      </c>
      <c r="DS80" s="45">
        <f t="shared" si="191"/>
        <v>0</v>
      </c>
      <c r="DT80" s="45">
        <f t="shared" si="192"/>
        <v>0</v>
      </c>
      <c r="DU80" s="45">
        <f t="shared" si="193"/>
        <v>0</v>
      </c>
      <c r="DV80" s="45">
        <f t="shared" si="194"/>
        <v>0</v>
      </c>
      <c r="DW80" s="45">
        <f t="shared" si="195"/>
        <v>0</v>
      </c>
      <c r="DX80" s="45">
        <f t="shared" si="196"/>
        <v>0</v>
      </c>
      <c r="DY80" s="45">
        <f t="shared" si="197"/>
        <v>0</v>
      </c>
      <c r="DZ80" s="45">
        <f t="shared" si="198"/>
        <v>0</v>
      </c>
    </row>
    <row r="81" spans="1:130" x14ac:dyDescent="0.25">
      <c r="A81" s="66" t="s">
        <v>40</v>
      </c>
      <c r="B81" s="47">
        <f t="shared" si="165"/>
        <v>0</v>
      </c>
      <c r="C81" s="48">
        <f t="shared" si="165"/>
        <v>0</v>
      </c>
      <c r="D81" s="33"/>
      <c r="E81" s="34"/>
      <c r="F81" s="35"/>
      <c r="G81" s="34"/>
      <c r="H81" s="35"/>
      <c r="I81" s="34"/>
      <c r="J81" s="35"/>
      <c r="K81" s="34"/>
      <c r="L81" s="35"/>
      <c r="M81" s="36"/>
      <c r="N81" s="37"/>
      <c r="O81" s="38"/>
      <c r="P81" s="39"/>
      <c r="Q81" s="38"/>
      <c r="R81" s="39"/>
      <c r="S81" s="38"/>
      <c r="T81" s="39"/>
      <c r="U81" s="38"/>
      <c r="V81" s="39"/>
      <c r="W81" s="38"/>
      <c r="X81" s="39"/>
      <c r="Y81" s="38"/>
      <c r="Z81" s="39"/>
      <c r="AA81" s="38"/>
      <c r="AB81" s="39"/>
      <c r="AC81" s="38"/>
      <c r="AD81" s="39"/>
      <c r="AE81" s="38"/>
      <c r="AF81" s="39"/>
      <c r="AG81" s="38"/>
      <c r="AH81" s="39"/>
      <c r="AI81" s="38"/>
      <c r="AJ81" s="39"/>
      <c r="AK81" s="38"/>
      <c r="AL81" s="39"/>
      <c r="AM81" s="38"/>
      <c r="AN81" s="39"/>
      <c r="AO81" s="38"/>
      <c r="AP81" s="39"/>
      <c r="AQ81" s="40"/>
      <c r="AR81" s="41"/>
      <c r="AS81" s="40"/>
      <c r="AT81" s="37"/>
      <c r="AU81" s="38"/>
      <c r="AV81" s="39"/>
      <c r="AW81" s="42"/>
      <c r="AX81" s="43" t="str">
        <f t="shared" si="166"/>
        <v/>
      </c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10"/>
      <c r="BJ81" s="10"/>
      <c r="BK81" s="10"/>
      <c r="BL81" s="10"/>
      <c r="BU81" s="11"/>
      <c r="BV81" s="11"/>
      <c r="BW81" s="11"/>
      <c r="CA81" s="44" t="str">
        <f t="shared" si="167"/>
        <v/>
      </c>
      <c r="CB81" s="44" t="str">
        <f t="shared" si="168"/>
        <v/>
      </c>
      <c r="CC81" s="44" t="str">
        <f t="shared" si="169"/>
        <v/>
      </c>
      <c r="CD81" s="44" t="str">
        <f t="shared" si="170"/>
        <v/>
      </c>
      <c r="CE81" s="44" t="str">
        <f t="shared" si="171"/>
        <v/>
      </c>
      <c r="CF81" s="44" t="str">
        <f t="shared" si="199"/>
        <v/>
      </c>
      <c r="CG81" s="44" t="str">
        <f t="shared" si="200"/>
        <v/>
      </c>
      <c r="CH81" s="44" t="str">
        <f t="shared" si="201"/>
        <v/>
      </c>
      <c r="CI81" s="44" t="str">
        <f t="shared" si="202"/>
        <v/>
      </c>
      <c r="CJ81" s="44" t="str">
        <f t="shared" si="203"/>
        <v/>
      </c>
      <c r="CK81" s="44" t="str">
        <f t="shared" si="204"/>
        <v/>
      </c>
      <c r="CL81" s="44" t="str">
        <f t="shared" si="205"/>
        <v/>
      </c>
      <c r="CM81" s="44" t="str">
        <f t="shared" si="206"/>
        <v/>
      </c>
      <c r="CN81" s="44" t="str">
        <f t="shared" si="207"/>
        <v/>
      </c>
      <c r="CO81" s="44" t="str">
        <f t="shared" si="208"/>
        <v/>
      </c>
      <c r="CP81" s="44" t="str">
        <f t="shared" si="209"/>
        <v/>
      </c>
      <c r="CQ81" s="44" t="str">
        <f t="shared" si="210"/>
        <v/>
      </c>
      <c r="CR81" s="44" t="str">
        <f t="shared" si="211"/>
        <v/>
      </c>
      <c r="CS81" s="44" t="str">
        <f t="shared" si="212"/>
        <v/>
      </c>
      <c r="CT81" s="44" t="str">
        <f t="shared" si="213"/>
        <v/>
      </c>
      <c r="CU81" s="44" t="str">
        <f t="shared" si="214"/>
        <v/>
      </c>
      <c r="CV81" s="44" t="str">
        <f t="shared" si="215"/>
        <v/>
      </c>
      <c r="CW81" s="44" t="str">
        <f t="shared" si="216"/>
        <v/>
      </c>
      <c r="CX81" s="44" t="str">
        <f t="shared" si="217"/>
        <v/>
      </c>
      <c r="CY81" s="44" t="str">
        <f t="shared" si="218"/>
        <v/>
      </c>
      <c r="CZ81" s="44" t="str">
        <f t="shared" si="172"/>
        <v/>
      </c>
      <c r="DA81" s="45">
        <f t="shared" si="173"/>
        <v>0</v>
      </c>
      <c r="DB81" s="45">
        <f t="shared" si="174"/>
        <v>0</v>
      </c>
      <c r="DC81" s="45">
        <f t="shared" si="175"/>
        <v>0</v>
      </c>
      <c r="DD81" s="45">
        <f t="shared" si="176"/>
        <v>0</v>
      </c>
      <c r="DE81" s="45">
        <f t="shared" si="177"/>
        <v>0</v>
      </c>
      <c r="DF81" s="45">
        <f t="shared" si="178"/>
        <v>0</v>
      </c>
      <c r="DG81" s="45">
        <f t="shared" si="179"/>
        <v>0</v>
      </c>
      <c r="DH81" s="45">
        <f t="shared" si="180"/>
        <v>0</v>
      </c>
      <c r="DI81" s="45">
        <f t="shared" si="181"/>
        <v>0</v>
      </c>
      <c r="DJ81" s="45">
        <f t="shared" si="182"/>
        <v>0</v>
      </c>
      <c r="DK81" s="45">
        <f t="shared" si="183"/>
        <v>0</v>
      </c>
      <c r="DL81" s="45">
        <f t="shared" si="184"/>
        <v>0</v>
      </c>
      <c r="DM81" s="45">
        <f t="shared" si="185"/>
        <v>0</v>
      </c>
      <c r="DN81" s="45">
        <f t="shared" si="186"/>
        <v>0</v>
      </c>
      <c r="DO81" s="45">
        <f t="shared" si="187"/>
        <v>0</v>
      </c>
      <c r="DP81" s="45">
        <f t="shared" si="188"/>
        <v>0</v>
      </c>
      <c r="DQ81" s="45">
        <f t="shared" si="189"/>
        <v>0</v>
      </c>
      <c r="DR81" s="45">
        <f t="shared" si="190"/>
        <v>0</v>
      </c>
      <c r="DS81" s="45">
        <f t="shared" si="191"/>
        <v>0</v>
      </c>
      <c r="DT81" s="45">
        <f t="shared" si="192"/>
        <v>0</v>
      </c>
      <c r="DU81" s="45">
        <f t="shared" si="193"/>
        <v>0</v>
      </c>
      <c r="DV81" s="45">
        <f t="shared" si="194"/>
        <v>0</v>
      </c>
      <c r="DW81" s="45">
        <f t="shared" si="195"/>
        <v>0</v>
      </c>
      <c r="DX81" s="45">
        <f t="shared" si="196"/>
        <v>0</v>
      </c>
      <c r="DY81" s="45">
        <f t="shared" si="197"/>
        <v>0</v>
      </c>
      <c r="DZ81" s="45">
        <f t="shared" si="198"/>
        <v>0</v>
      </c>
    </row>
    <row r="82" spans="1:130" ht="22.5" x14ac:dyDescent="0.25">
      <c r="A82" s="67" t="s">
        <v>41</v>
      </c>
      <c r="B82" s="47">
        <f t="shared" si="165"/>
        <v>0</v>
      </c>
      <c r="C82" s="48">
        <f t="shared" si="165"/>
        <v>0</v>
      </c>
      <c r="D82" s="33"/>
      <c r="E82" s="34"/>
      <c r="F82" s="35"/>
      <c r="G82" s="34"/>
      <c r="H82" s="35"/>
      <c r="I82" s="34"/>
      <c r="J82" s="35"/>
      <c r="K82" s="34"/>
      <c r="L82" s="35"/>
      <c r="M82" s="36"/>
      <c r="N82" s="37"/>
      <c r="O82" s="38"/>
      <c r="P82" s="39"/>
      <c r="Q82" s="38"/>
      <c r="R82" s="39"/>
      <c r="S82" s="38"/>
      <c r="T82" s="39"/>
      <c r="U82" s="38"/>
      <c r="V82" s="39"/>
      <c r="W82" s="38"/>
      <c r="X82" s="39"/>
      <c r="Y82" s="38"/>
      <c r="Z82" s="39"/>
      <c r="AA82" s="38"/>
      <c r="AB82" s="39"/>
      <c r="AC82" s="38"/>
      <c r="AD82" s="39"/>
      <c r="AE82" s="38"/>
      <c r="AF82" s="39"/>
      <c r="AG82" s="38"/>
      <c r="AH82" s="39"/>
      <c r="AI82" s="38"/>
      <c r="AJ82" s="39"/>
      <c r="AK82" s="38"/>
      <c r="AL82" s="39"/>
      <c r="AM82" s="38"/>
      <c r="AN82" s="39"/>
      <c r="AO82" s="38"/>
      <c r="AP82" s="39"/>
      <c r="AQ82" s="40"/>
      <c r="AR82" s="41"/>
      <c r="AS82" s="40"/>
      <c r="AT82" s="37"/>
      <c r="AU82" s="38"/>
      <c r="AV82" s="39"/>
      <c r="AW82" s="42"/>
      <c r="AX82" s="43" t="str">
        <f t="shared" si="166"/>
        <v/>
      </c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10"/>
      <c r="BJ82" s="10"/>
      <c r="BK82" s="10"/>
      <c r="BL82" s="10"/>
      <c r="BU82" s="11"/>
      <c r="BV82" s="11"/>
      <c r="BW82" s="11"/>
      <c r="CA82" s="44" t="str">
        <f t="shared" si="167"/>
        <v/>
      </c>
      <c r="CB82" s="44" t="str">
        <f t="shared" si="168"/>
        <v/>
      </c>
      <c r="CC82" s="44" t="str">
        <f t="shared" si="169"/>
        <v/>
      </c>
      <c r="CD82" s="44" t="str">
        <f t="shared" si="170"/>
        <v/>
      </c>
      <c r="CE82" s="44" t="str">
        <f t="shared" si="171"/>
        <v/>
      </c>
      <c r="CF82" s="44" t="str">
        <f t="shared" si="199"/>
        <v/>
      </c>
      <c r="CG82" s="44" t="str">
        <f t="shared" si="200"/>
        <v/>
      </c>
      <c r="CH82" s="44" t="str">
        <f t="shared" si="201"/>
        <v/>
      </c>
      <c r="CI82" s="44" t="str">
        <f t="shared" si="202"/>
        <v/>
      </c>
      <c r="CJ82" s="44" t="str">
        <f t="shared" si="203"/>
        <v/>
      </c>
      <c r="CK82" s="44" t="str">
        <f t="shared" si="204"/>
        <v/>
      </c>
      <c r="CL82" s="44" t="str">
        <f t="shared" si="205"/>
        <v/>
      </c>
      <c r="CM82" s="44" t="str">
        <f t="shared" si="206"/>
        <v/>
      </c>
      <c r="CN82" s="44" t="str">
        <f t="shared" si="207"/>
        <v/>
      </c>
      <c r="CO82" s="44" t="str">
        <f t="shared" si="208"/>
        <v/>
      </c>
      <c r="CP82" s="44" t="str">
        <f t="shared" si="209"/>
        <v/>
      </c>
      <c r="CQ82" s="44" t="str">
        <f t="shared" si="210"/>
        <v/>
      </c>
      <c r="CR82" s="44" t="str">
        <f t="shared" si="211"/>
        <v/>
      </c>
      <c r="CS82" s="44" t="str">
        <f t="shared" si="212"/>
        <v/>
      </c>
      <c r="CT82" s="44" t="str">
        <f t="shared" si="213"/>
        <v/>
      </c>
      <c r="CU82" s="44" t="str">
        <f t="shared" si="214"/>
        <v/>
      </c>
      <c r="CV82" s="44" t="str">
        <f t="shared" si="215"/>
        <v/>
      </c>
      <c r="CW82" s="44" t="str">
        <f t="shared" si="216"/>
        <v/>
      </c>
      <c r="CX82" s="44" t="str">
        <f t="shared" si="217"/>
        <v/>
      </c>
      <c r="CY82" s="44" t="str">
        <f t="shared" si="218"/>
        <v/>
      </c>
      <c r="CZ82" s="44" t="str">
        <f t="shared" si="172"/>
        <v/>
      </c>
      <c r="DA82" s="45">
        <f t="shared" si="173"/>
        <v>0</v>
      </c>
      <c r="DB82" s="45">
        <f t="shared" si="174"/>
        <v>0</v>
      </c>
      <c r="DC82" s="45">
        <f t="shared" si="175"/>
        <v>0</v>
      </c>
      <c r="DD82" s="45">
        <f t="shared" si="176"/>
        <v>0</v>
      </c>
      <c r="DE82" s="45">
        <f t="shared" si="177"/>
        <v>0</v>
      </c>
      <c r="DF82" s="45">
        <f t="shared" si="178"/>
        <v>0</v>
      </c>
      <c r="DG82" s="45">
        <f t="shared" si="179"/>
        <v>0</v>
      </c>
      <c r="DH82" s="45">
        <f t="shared" si="180"/>
        <v>0</v>
      </c>
      <c r="DI82" s="45">
        <f t="shared" si="181"/>
        <v>0</v>
      </c>
      <c r="DJ82" s="45">
        <f t="shared" si="182"/>
        <v>0</v>
      </c>
      <c r="DK82" s="45">
        <f t="shared" si="183"/>
        <v>0</v>
      </c>
      <c r="DL82" s="45">
        <f t="shared" si="184"/>
        <v>0</v>
      </c>
      <c r="DM82" s="45">
        <f t="shared" si="185"/>
        <v>0</v>
      </c>
      <c r="DN82" s="45">
        <f t="shared" si="186"/>
        <v>0</v>
      </c>
      <c r="DO82" s="45">
        <f t="shared" si="187"/>
        <v>0</v>
      </c>
      <c r="DP82" s="45">
        <f t="shared" si="188"/>
        <v>0</v>
      </c>
      <c r="DQ82" s="45">
        <f t="shared" si="189"/>
        <v>0</v>
      </c>
      <c r="DR82" s="45">
        <f t="shared" si="190"/>
        <v>0</v>
      </c>
      <c r="DS82" s="45">
        <f t="shared" si="191"/>
        <v>0</v>
      </c>
      <c r="DT82" s="45">
        <f t="shared" si="192"/>
        <v>0</v>
      </c>
      <c r="DU82" s="45">
        <f t="shared" si="193"/>
        <v>0</v>
      </c>
      <c r="DV82" s="45">
        <f t="shared" si="194"/>
        <v>0</v>
      </c>
      <c r="DW82" s="45">
        <f t="shared" si="195"/>
        <v>0</v>
      </c>
      <c r="DX82" s="45">
        <f t="shared" si="196"/>
        <v>0</v>
      </c>
      <c r="DY82" s="45">
        <f t="shared" si="197"/>
        <v>0</v>
      </c>
      <c r="DZ82" s="45">
        <f t="shared" si="198"/>
        <v>0</v>
      </c>
    </row>
    <row r="83" spans="1:130" ht="22.5" x14ac:dyDescent="0.25">
      <c r="A83" s="67" t="s">
        <v>42</v>
      </c>
      <c r="B83" s="47">
        <f t="shared" si="165"/>
        <v>0</v>
      </c>
      <c r="C83" s="48">
        <f t="shared" si="165"/>
        <v>0</v>
      </c>
      <c r="D83" s="33"/>
      <c r="E83" s="34"/>
      <c r="F83" s="35"/>
      <c r="G83" s="34"/>
      <c r="H83" s="35"/>
      <c r="I83" s="34"/>
      <c r="J83" s="35"/>
      <c r="K83" s="34"/>
      <c r="L83" s="35"/>
      <c r="M83" s="36"/>
      <c r="N83" s="37"/>
      <c r="O83" s="38"/>
      <c r="P83" s="39"/>
      <c r="Q83" s="38"/>
      <c r="R83" s="39"/>
      <c r="S83" s="38"/>
      <c r="T83" s="39"/>
      <c r="U83" s="38"/>
      <c r="V83" s="39"/>
      <c r="W83" s="38"/>
      <c r="X83" s="39"/>
      <c r="Y83" s="38"/>
      <c r="Z83" s="39"/>
      <c r="AA83" s="38"/>
      <c r="AB83" s="39"/>
      <c r="AC83" s="38"/>
      <c r="AD83" s="39"/>
      <c r="AE83" s="38"/>
      <c r="AF83" s="39"/>
      <c r="AG83" s="38"/>
      <c r="AH83" s="39"/>
      <c r="AI83" s="38"/>
      <c r="AJ83" s="39"/>
      <c r="AK83" s="38"/>
      <c r="AL83" s="39"/>
      <c r="AM83" s="38"/>
      <c r="AN83" s="39"/>
      <c r="AO83" s="38"/>
      <c r="AP83" s="39"/>
      <c r="AQ83" s="40"/>
      <c r="AR83" s="37"/>
      <c r="AS83" s="40"/>
      <c r="AT83" s="37"/>
      <c r="AU83" s="38"/>
      <c r="AV83" s="39"/>
      <c r="AW83" s="42"/>
      <c r="AX83" s="43" t="str">
        <f t="shared" si="166"/>
        <v/>
      </c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10"/>
      <c r="BJ83" s="10"/>
      <c r="BK83" s="10"/>
      <c r="BL83" s="10"/>
      <c r="BU83" s="11"/>
      <c r="BV83" s="11"/>
      <c r="BW83" s="11"/>
      <c r="CA83" s="44" t="str">
        <f t="shared" si="167"/>
        <v/>
      </c>
      <c r="CB83" s="44" t="str">
        <f t="shared" si="168"/>
        <v/>
      </c>
      <c r="CC83" s="44" t="str">
        <f t="shared" si="169"/>
        <v/>
      </c>
      <c r="CD83" s="44" t="str">
        <f t="shared" si="170"/>
        <v/>
      </c>
      <c r="CE83" s="44" t="str">
        <f t="shared" si="171"/>
        <v/>
      </c>
      <c r="CF83" s="44" t="str">
        <f t="shared" si="199"/>
        <v/>
      </c>
      <c r="CG83" s="44" t="str">
        <f t="shared" si="200"/>
        <v/>
      </c>
      <c r="CH83" s="44" t="str">
        <f t="shared" si="201"/>
        <v/>
      </c>
      <c r="CI83" s="44" t="str">
        <f t="shared" si="202"/>
        <v/>
      </c>
      <c r="CJ83" s="44" t="str">
        <f t="shared" si="203"/>
        <v/>
      </c>
      <c r="CK83" s="44" t="str">
        <f t="shared" si="204"/>
        <v/>
      </c>
      <c r="CL83" s="44" t="str">
        <f t="shared" si="205"/>
        <v/>
      </c>
      <c r="CM83" s="44" t="str">
        <f t="shared" si="206"/>
        <v/>
      </c>
      <c r="CN83" s="44" t="str">
        <f t="shared" si="207"/>
        <v/>
      </c>
      <c r="CO83" s="44" t="str">
        <f t="shared" si="208"/>
        <v/>
      </c>
      <c r="CP83" s="44" t="str">
        <f t="shared" si="209"/>
        <v/>
      </c>
      <c r="CQ83" s="44" t="str">
        <f t="shared" si="210"/>
        <v/>
      </c>
      <c r="CR83" s="44" t="str">
        <f t="shared" si="211"/>
        <v/>
      </c>
      <c r="CS83" s="44" t="str">
        <f t="shared" si="212"/>
        <v/>
      </c>
      <c r="CT83" s="44" t="str">
        <f t="shared" si="213"/>
        <v/>
      </c>
      <c r="CU83" s="44" t="str">
        <f t="shared" si="214"/>
        <v/>
      </c>
      <c r="CV83" s="44" t="str">
        <f t="shared" si="215"/>
        <v/>
      </c>
      <c r="CW83" s="44" t="str">
        <f t="shared" si="216"/>
        <v/>
      </c>
      <c r="CX83" s="44" t="str">
        <f t="shared" si="217"/>
        <v/>
      </c>
      <c r="CY83" s="44" t="str">
        <f t="shared" si="218"/>
        <v/>
      </c>
      <c r="CZ83" s="44" t="str">
        <f t="shared" si="172"/>
        <v/>
      </c>
      <c r="DA83" s="45">
        <f t="shared" si="173"/>
        <v>0</v>
      </c>
      <c r="DB83" s="45">
        <f t="shared" si="174"/>
        <v>0</v>
      </c>
      <c r="DC83" s="45">
        <f t="shared" si="175"/>
        <v>0</v>
      </c>
      <c r="DD83" s="45">
        <f t="shared" si="176"/>
        <v>0</v>
      </c>
      <c r="DE83" s="45">
        <f t="shared" si="177"/>
        <v>0</v>
      </c>
      <c r="DF83" s="45">
        <f t="shared" si="178"/>
        <v>0</v>
      </c>
      <c r="DG83" s="45">
        <f t="shared" si="179"/>
        <v>0</v>
      </c>
      <c r="DH83" s="45">
        <f t="shared" si="180"/>
        <v>0</v>
      </c>
      <c r="DI83" s="45">
        <f t="shared" si="181"/>
        <v>0</v>
      </c>
      <c r="DJ83" s="45">
        <f t="shared" si="182"/>
        <v>0</v>
      </c>
      <c r="DK83" s="45">
        <f t="shared" si="183"/>
        <v>0</v>
      </c>
      <c r="DL83" s="45">
        <f t="shared" si="184"/>
        <v>0</v>
      </c>
      <c r="DM83" s="45">
        <f t="shared" si="185"/>
        <v>0</v>
      </c>
      <c r="DN83" s="45">
        <f t="shared" si="186"/>
        <v>0</v>
      </c>
      <c r="DO83" s="45">
        <f t="shared" si="187"/>
        <v>0</v>
      </c>
      <c r="DP83" s="45">
        <f t="shared" si="188"/>
        <v>0</v>
      </c>
      <c r="DQ83" s="45">
        <f t="shared" si="189"/>
        <v>0</v>
      </c>
      <c r="DR83" s="45">
        <f t="shared" si="190"/>
        <v>0</v>
      </c>
      <c r="DS83" s="45">
        <f t="shared" si="191"/>
        <v>0</v>
      </c>
      <c r="DT83" s="45">
        <f t="shared" si="192"/>
        <v>0</v>
      </c>
      <c r="DU83" s="45">
        <f t="shared" si="193"/>
        <v>0</v>
      </c>
      <c r="DV83" s="45">
        <f t="shared" si="194"/>
        <v>0</v>
      </c>
      <c r="DW83" s="45">
        <f t="shared" si="195"/>
        <v>0</v>
      </c>
      <c r="DX83" s="45">
        <f t="shared" si="196"/>
        <v>0</v>
      </c>
      <c r="DY83" s="45">
        <f t="shared" si="197"/>
        <v>0</v>
      </c>
      <c r="DZ83" s="45">
        <f t="shared" si="198"/>
        <v>0</v>
      </c>
    </row>
    <row r="84" spans="1:130" ht="22.5" x14ac:dyDescent="0.25">
      <c r="A84" s="67" t="s">
        <v>43</v>
      </c>
      <c r="B84" s="47">
        <f t="shared" si="165"/>
        <v>0</v>
      </c>
      <c r="C84" s="48">
        <f t="shared" si="165"/>
        <v>0</v>
      </c>
      <c r="D84" s="33"/>
      <c r="E84" s="34"/>
      <c r="F84" s="35"/>
      <c r="G84" s="34"/>
      <c r="H84" s="35"/>
      <c r="I84" s="34"/>
      <c r="J84" s="35"/>
      <c r="K84" s="34"/>
      <c r="L84" s="35"/>
      <c r="M84" s="36"/>
      <c r="N84" s="37"/>
      <c r="O84" s="38"/>
      <c r="P84" s="39"/>
      <c r="Q84" s="38"/>
      <c r="R84" s="39"/>
      <c r="S84" s="38"/>
      <c r="T84" s="39"/>
      <c r="U84" s="38"/>
      <c r="V84" s="39"/>
      <c r="W84" s="38"/>
      <c r="X84" s="39"/>
      <c r="Y84" s="38"/>
      <c r="Z84" s="39"/>
      <c r="AA84" s="38"/>
      <c r="AB84" s="39"/>
      <c r="AC84" s="38"/>
      <c r="AD84" s="39"/>
      <c r="AE84" s="38"/>
      <c r="AF84" s="39"/>
      <c r="AG84" s="38"/>
      <c r="AH84" s="39"/>
      <c r="AI84" s="38"/>
      <c r="AJ84" s="39"/>
      <c r="AK84" s="38"/>
      <c r="AL84" s="39"/>
      <c r="AM84" s="38"/>
      <c r="AN84" s="39"/>
      <c r="AO84" s="38"/>
      <c r="AP84" s="39"/>
      <c r="AQ84" s="40"/>
      <c r="AR84" s="41"/>
      <c r="AS84" s="40"/>
      <c r="AT84" s="37"/>
      <c r="AU84" s="38"/>
      <c r="AV84" s="39"/>
      <c r="AW84" s="42"/>
      <c r="AX84" s="43" t="str">
        <f t="shared" si="166"/>
        <v/>
      </c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10"/>
      <c r="BJ84" s="10"/>
      <c r="BK84" s="10"/>
      <c r="BL84" s="10"/>
      <c r="BU84" s="11"/>
      <c r="BV84" s="11"/>
      <c r="BW84" s="11"/>
      <c r="CA84" s="44" t="str">
        <f t="shared" si="167"/>
        <v/>
      </c>
      <c r="CB84" s="44" t="str">
        <f t="shared" si="168"/>
        <v/>
      </c>
      <c r="CC84" s="44" t="str">
        <f t="shared" si="169"/>
        <v/>
      </c>
      <c r="CD84" s="44" t="str">
        <f t="shared" si="170"/>
        <v/>
      </c>
      <c r="CE84" s="44" t="str">
        <f t="shared" si="171"/>
        <v/>
      </c>
      <c r="CF84" s="44" t="str">
        <f t="shared" si="199"/>
        <v/>
      </c>
      <c r="CG84" s="44" t="str">
        <f t="shared" si="200"/>
        <v/>
      </c>
      <c r="CH84" s="44" t="str">
        <f t="shared" si="201"/>
        <v/>
      </c>
      <c r="CI84" s="44" t="str">
        <f t="shared" si="202"/>
        <v/>
      </c>
      <c r="CJ84" s="44" t="str">
        <f t="shared" si="203"/>
        <v/>
      </c>
      <c r="CK84" s="44" t="str">
        <f t="shared" si="204"/>
        <v/>
      </c>
      <c r="CL84" s="44" t="str">
        <f t="shared" si="205"/>
        <v/>
      </c>
      <c r="CM84" s="44" t="str">
        <f t="shared" si="206"/>
        <v/>
      </c>
      <c r="CN84" s="44" t="str">
        <f t="shared" si="207"/>
        <v/>
      </c>
      <c r="CO84" s="44" t="str">
        <f t="shared" si="208"/>
        <v/>
      </c>
      <c r="CP84" s="44" t="str">
        <f t="shared" si="209"/>
        <v/>
      </c>
      <c r="CQ84" s="44" t="str">
        <f t="shared" si="210"/>
        <v/>
      </c>
      <c r="CR84" s="44" t="str">
        <f t="shared" si="211"/>
        <v/>
      </c>
      <c r="CS84" s="44" t="str">
        <f t="shared" si="212"/>
        <v/>
      </c>
      <c r="CT84" s="44" t="str">
        <f t="shared" si="213"/>
        <v/>
      </c>
      <c r="CU84" s="44" t="str">
        <f t="shared" si="214"/>
        <v/>
      </c>
      <c r="CV84" s="44" t="str">
        <f t="shared" si="215"/>
        <v/>
      </c>
      <c r="CW84" s="44" t="str">
        <f t="shared" si="216"/>
        <v/>
      </c>
      <c r="CX84" s="44" t="str">
        <f t="shared" si="217"/>
        <v/>
      </c>
      <c r="CY84" s="44" t="str">
        <f t="shared" si="218"/>
        <v/>
      </c>
      <c r="CZ84" s="44" t="str">
        <f t="shared" si="172"/>
        <v/>
      </c>
      <c r="DA84" s="45">
        <f t="shared" si="173"/>
        <v>0</v>
      </c>
      <c r="DB84" s="45">
        <f t="shared" si="174"/>
        <v>0</v>
      </c>
      <c r="DC84" s="45">
        <f t="shared" si="175"/>
        <v>0</v>
      </c>
      <c r="DD84" s="45">
        <f t="shared" si="176"/>
        <v>0</v>
      </c>
      <c r="DE84" s="45">
        <f t="shared" si="177"/>
        <v>0</v>
      </c>
      <c r="DF84" s="45">
        <f t="shared" si="178"/>
        <v>0</v>
      </c>
      <c r="DG84" s="45">
        <f t="shared" si="179"/>
        <v>0</v>
      </c>
      <c r="DH84" s="45">
        <f t="shared" si="180"/>
        <v>0</v>
      </c>
      <c r="DI84" s="45">
        <f t="shared" si="181"/>
        <v>0</v>
      </c>
      <c r="DJ84" s="45">
        <f t="shared" si="182"/>
        <v>0</v>
      </c>
      <c r="DK84" s="45">
        <f t="shared" si="183"/>
        <v>0</v>
      </c>
      <c r="DL84" s="45">
        <f t="shared" si="184"/>
        <v>0</v>
      </c>
      <c r="DM84" s="45">
        <f t="shared" si="185"/>
        <v>0</v>
      </c>
      <c r="DN84" s="45">
        <f t="shared" si="186"/>
        <v>0</v>
      </c>
      <c r="DO84" s="45">
        <f t="shared" si="187"/>
        <v>0</v>
      </c>
      <c r="DP84" s="45">
        <f t="shared" si="188"/>
        <v>0</v>
      </c>
      <c r="DQ84" s="45">
        <f t="shared" si="189"/>
        <v>0</v>
      </c>
      <c r="DR84" s="45">
        <f t="shared" si="190"/>
        <v>0</v>
      </c>
      <c r="DS84" s="45">
        <f t="shared" si="191"/>
        <v>0</v>
      </c>
      <c r="DT84" s="45">
        <f t="shared" si="192"/>
        <v>0</v>
      </c>
      <c r="DU84" s="45">
        <f t="shared" si="193"/>
        <v>0</v>
      </c>
      <c r="DV84" s="45">
        <f t="shared" si="194"/>
        <v>0</v>
      </c>
      <c r="DW84" s="45">
        <f t="shared" si="195"/>
        <v>0</v>
      </c>
      <c r="DX84" s="45">
        <f t="shared" si="196"/>
        <v>0</v>
      </c>
      <c r="DY84" s="45">
        <f t="shared" si="197"/>
        <v>0</v>
      </c>
      <c r="DZ84" s="45">
        <f t="shared" si="198"/>
        <v>0</v>
      </c>
    </row>
    <row r="85" spans="1:130" x14ac:dyDescent="0.25">
      <c r="A85" s="66" t="s">
        <v>44</v>
      </c>
      <c r="B85" s="47">
        <f t="shared" si="165"/>
        <v>0</v>
      </c>
      <c r="C85" s="48">
        <f t="shared" si="165"/>
        <v>0</v>
      </c>
      <c r="D85" s="33"/>
      <c r="E85" s="34"/>
      <c r="F85" s="35"/>
      <c r="G85" s="34"/>
      <c r="H85" s="35"/>
      <c r="I85" s="34"/>
      <c r="J85" s="35"/>
      <c r="K85" s="34"/>
      <c r="L85" s="35"/>
      <c r="M85" s="36"/>
      <c r="N85" s="37"/>
      <c r="O85" s="38"/>
      <c r="P85" s="39"/>
      <c r="Q85" s="38"/>
      <c r="R85" s="39"/>
      <c r="S85" s="38"/>
      <c r="T85" s="39"/>
      <c r="U85" s="38"/>
      <c r="V85" s="39"/>
      <c r="W85" s="38"/>
      <c r="X85" s="39"/>
      <c r="Y85" s="38"/>
      <c r="Z85" s="39"/>
      <c r="AA85" s="38"/>
      <c r="AB85" s="39"/>
      <c r="AC85" s="38"/>
      <c r="AD85" s="39"/>
      <c r="AE85" s="38"/>
      <c r="AF85" s="39"/>
      <c r="AG85" s="38"/>
      <c r="AH85" s="39"/>
      <c r="AI85" s="38"/>
      <c r="AJ85" s="39"/>
      <c r="AK85" s="38"/>
      <c r="AL85" s="39"/>
      <c r="AM85" s="38"/>
      <c r="AN85" s="39"/>
      <c r="AO85" s="38"/>
      <c r="AP85" s="39"/>
      <c r="AQ85" s="40"/>
      <c r="AR85" s="41"/>
      <c r="AS85" s="40"/>
      <c r="AT85" s="37"/>
      <c r="AU85" s="38"/>
      <c r="AV85" s="39"/>
      <c r="AW85" s="42"/>
      <c r="AX85" s="43" t="str">
        <f t="shared" si="166"/>
        <v/>
      </c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10"/>
      <c r="BJ85" s="10"/>
      <c r="BK85" s="10"/>
      <c r="BL85" s="10"/>
      <c r="BU85" s="11"/>
      <c r="BV85" s="11"/>
      <c r="BW85" s="11"/>
      <c r="CA85" s="44" t="str">
        <f t="shared" si="167"/>
        <v/>
      </c>
      <c r="CB85" s="44" t="str">
        <f t="shared" si="168"/>
        <v/>
      </c>
      <c r="CC85" s="44" t="str">
        <f t="shared" si="169"/>
        <v/>
      </c>
      <c r="CD85" s="44" t="str">
        <f t="shared" si="170"/>
        <v/>
      </c>
      <c r="CE85" s="44" t="str">
        <f t="shared" si="171"/>
        <v/>
      </c>
      <c r="CF85" s="44" t="str">
        <f t="shared" si="199"/>
        <v/>
      </c>
      <c r="CG85" s="44" t="str">
        <f t="shared" si="200"/>
        <v/>
      </c>
      <c r="CH85" s="44" t="str">
        <f t="shared" si="201"/>
        <v/>
      </c>
      <c r="CI85" s="44" t="str">
        <f t="shared" si="202"/>
        <v/>
      </c>
      <c r="CJ85" s="44" t="str">
        <f t="shared" si="203"/>
        <v/>
      </c>
      <c r="CK85" s="44" t="str">
        <f t="shared" si="204"/>
        <v/>
      </c>
      <c r="CL85" s="44" t="str">
        <f t="shared" si="205"/>
        <v/>
      </c>
      <c r="CM85" s="44" t="str">
        <f t="shared" si="206"/>
        <v/>
      </c>
      <c r="CN85" s="44" t="str">
        <f t="shared" si="207"/>
        <v/>
      </c>
      <c r="CO85" s="44" t="str">
        <f t="shared" si="208"/>
        <v/>
      </c>
      <c r="CP85" s="44" t="str">
        <f t="shared" si="209"/>
        <v/>
      </c>
      <c r="CQ85" s="44" t="str">
        <f t="shared" si="210"/>
        <v/>
      </c>
      <c r="CR85" s="44" t="str">
        <f t="shared" si="211"/>
        <v/>
      </c>
      <c r="CS85" s="44" t="str">
        <f t="shared" si="212"/>
        <v/>
      </c>
      <c r="CT85" s="44" t="str">
        <f t="shared" si="213"/>
        <v/>
      </c>
      <c r="CU85" s="44" t="str">
        <f t="shared" si="214"/>
        <v/>
      </c>
      <c r="CV85" s="44" t="str">
        <f t="shared" si="215"/>
        <v/>
      </c>
      <c r="CW85" s="44" t="str">
        <f t="shared" si="216"/>
        <v/>
      </c>
      <c r="CX85" s="44" t="str">
        <f t="shared" si="217"/>
        <v/>
      </c>
      <c r="CY85" s="44" t="str">
        <f t="shared" si="218"/>
        <v/>
      </c>
      <c r="CZ85" s="44" t="str">
        <f t="shared" si="172"/>
        <v/>
      </c>
      <c r="DA85" s="45">
        <f t="shared" si="173"/>
        <v>0</v>
      </c>
      <c r="DB85" s="45">
        <f t="shared" si="174"/>
        <v>0</v>
      </c>
      <c r="DC85" s="45">
        <f t="shared" si="175"/>
        <v>0</v>
      </c>
      <c r="DD85" s="45">
        <f t="shared" si="176"/>
        <v>0</v>
      </c>
      <c r="DE85" s="45">
        <f t="shared" si="177"/>
        <v>0</v>
      </c>
      <c r="DF85" s="45">
        <f t="shared" si="178"/>
        <v>0</v>
      </c>
      <c r="DG85" s="45">
        <f t="shared" si="179"/>
        <v>0</v>
      </c>
      <c r="DH85" s="45">
        <f t="shared" si="180"/>
        <v>0</v>
      </c>
      <c r="DI85" s="45">
        <f t="shared" si="181"/>
        <v>0</v>
      </c>
      <c r="DJ85" s="45">
        <f t="shared" si="182"/>
        <v>0</v>
      </c>
      <c r="DK85" s="45">
        <f t="shared" si="183"/>
        <v>0</v>
      </c>
      <c r="DL85" s="45">
        <f t="shared" si="184"/>
        <v>0</v>
      </c>
      <c r="DM85" s="45">
        <f t="shared" si="185"/>
        <v>0</v>
      </c>
      <c r="DN85" s="45">
        <f t="shared" si="186"/>
        <v>0</v>
      </c>
      <c r="DO85" s="45">
        <f t="shared" si="187"/>
        <v>0</v>
      </c>
      <c r="DP85" s="45">
        <f t="shared" si="188"/>
        <v>0</v>
      </c>
      <c r="DQ85" s="45">
        <f t="shared" si="189"/>
        <v>0</v>
      </c>
      <c r="DR85" s="45">
        <f t="shared" si="190"/>
        <v>0</v>
      </c>
      <c r="DS85" s="45">
        <f t="shared" si="191"/>
        <v>0</v>
      </c>
      <c r="DT85" s="45">
        <f t="shared" si="192"/>
        <v>0</v>
      </c>
      <c r="DU85" s="45">
        <f t="shared" si="193"/>
        <v>0</v>
      </c>
      <c r="DV85" s="45">
        <f t="shared" si="194"/>
        <v>0</v>
      </c>
      <c r="DW85" s="45">
        <f t="shared" si="195"/>
        <v>0</v>
      </c>
      <c r="DX85" s="45">
        <f t="shared" si="196"/>
        <v>0</v>
      </c>
      <c r="DY85" s="45">
        <f t="shared" si="197"/>
        <v>0</v>
      </c>
      <c r="DZ85" s="45">
        <f t="shared" si="198"/>
        <v>0</v>
      </c>
    </row>
    <row r="86" spans="1:130" x14ac:dyDescent="0.25">
      <c r="A86" s="66" t="s">
        <v>45</v>
      </c>
      <c r="B86" s="47">
        <f>+D86+F86+H86+J86+L86+N86+P86+R86+T86+V86+X86+Z86+AB86+AD86+AF86+AH86+AJ86+AL86+AN86+AP86</f>
        <v>0</v>
      </c>
      <c r="C86" s="48">
        <f>+E86+G86+I86+K86+M86+O86+Q86+S86+U86+W86+Y86+AA86+AC86+AE86+AG86+AI86+AK86+AM86+AO86+AQ86</f>
        <v>0</v>
      </c>
      <c r="D86" s="37"/>
      <c r="E86" s="38"/>
      <c r="F86" s="39"/>
      <c r="G86" s="38"/>
      <c r="H86" s="39"/>
      <c r="I86" s="42"/>
      <c r="J86" s="37"/>
      <c r="K86" s="37"/>
      <c r="L86" s="39"/>
      <c r="M86" s="42"/>
      <c r="N86" s="37"/>
      <c r="O86" s="38"/>
      <c r="P86" s="39"/>
      <c r="Q86" s="38"/>
      <c r="R86" s="39"/>
      <c r="S86" s="38"/>
      <c r="T86" s="39"/>
      <c r="U86" s="38"/>
      <c r="V86" s="39"/>
      <c r="W86" s="38"/>
      <c r="X86" s="39"/>
      <c r="Y86" s="38"/>
      <c r="Z86" s="39"/>
      <c r="AA86" s="38"/>
      <c r="AB86" s="39"/>
      <c r="AC86" s="38"/>
      <c r="AD86" s="39"/>
      <c r="AE86" s="38"/>
      <c r="AF86" s="39"/>
      <c r="AG86" s="38"/>
      <c r="AH86" s="39"/>
      <c r="AI86" s="38"/>
      <c r="AJ86" s="39"/>
      <c r="AK86" s="38"/>
      <c r="AL86" s="39"/>
      <c r="AM86" s="38"/>
      <c r="AN86" s="39"/>
      <c r="AO86" s="38"/>
      <c r="AP86" s="39"/>
      <c r="AQ86" s="40"/>
      <c r="AR86" s="41"/>
      <c r="AS86" s="40"/>
      <c r="AT86" s="37"/>
      <c r="AU86" s="38"/>
      <c r="AV86" s="39"/>
      <c r="AW86" s="42"/>
      <c r="AX86" s="43" t="str">
        <f t="shared" si="166"/>
        <v/>
      </c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10"/>
      <c r="BJ86" s="10"/>
      <c r="BK86" s="10"/>
      <c r="BL86" s="10"/>
      <c r="BU86" s="11"/>
      <c r="BV86" s="11"/>
      <c r="BW86" s="11"/>
      <c r="CA86" s="44" t="str">
        <f t="shared" si="167"/>
        <v/>
      </c>
      <c r="CB86" s="44" t="str">
        <f t="shared" si="168"/>
        <v/>
      </c>
      <c r="CC86" s="44" t="str">
        <f t="shared" si="169"/>
        <v/>
      </c>
      <c r="CD86" s="44" t="str">
        <f t="shared" si="170"/>
        <v/>
      </c>
      <c r="CE86" s="44" t="str">
        <f t="shared" si="171"/>
        <v/>
      </c>
      <c r="CF86" s="44" t="str">
        <f t="shared" si="199"/>
        <v/>
      </c>
      <c r="CG86" s="44" t="str">
        <f t="shared" si="200"/>
        <v/>
      </c>
      <c r="CH86" s="44" t="str">
        <f t="shared" si="201"/>
        <v/>
      </c>
      <c r="CI86" s="44" t="str">
        <f t="shared" si="202"/>
        <v/>
      </c>
      <c r="CJ86" s="44" t="str">
        <f t="shared" si="203"/>
        <v/>
      </c>
      <c r="CK86" s="44" t="str">
        <f t="shared" si="204"/>
        <v/>
      </c>
      <c r="CL86" s="44" t="str">
        <f t="shared" si="205"/>
        <v/>
      </c>
      <c r="CM86" s="44" t="str">
        <f t="shared" si="206"/>
        <v/>
      </c>
      <c r="CN86" s="44" t="str">
        <f t="shared" si="207"/>
        <v/>
      </c>
      <c r="CO86" s="44" t="str">
        <f t="shared" si="208"/>
        <v/>
      </c>
      <c r="CP86" s="44" t="str">
        <f t="shared" si="209"/>
        <v/>
      </c>
      <c r="CQ86" s="44" t="str">
        <f t="shared" si="210"/>
        <v/>
      </c>
      <c r="CR86" s="44" t="str">
        <f t="shared" si="211"/>
        <v/>
      </c>
      <c r="CS86" s="44" t="str">
        <f t="shared" si="212"/>
        <v/>
      </c>
      <c r="CT86" s="44" t="str">
        <f t="shared" si="213"/>
        <v/>
      </c>
      <c r="CU86" s="44" t="str">
        <f t="shared" si="214"/>
        <v/>
      </c>
      <c r="CV86" s="44" t="str">
        <f t="shared" si="215"/>
        <v/>
      </c>
      <c r="CW86" s="44" t="str">
        <f t="shared" si="216"/>
        <v/>
      </c>
      <c r="CX86" s="44" t="str">
        <f t="shared" si="217"/>
        <v/>
      </c>
      <c r="CY86" s="44" t="str">
        <f t="shared" si="218"/>
        <v/>
      </c>
      <c r="CZ86" s="44" t="str">
        <f t="shared" si="172"/>
        <v/>
      </c>
      <c r="DA86" s="45">
        <f t="shared" si="173"/>
        <v>0</v>
      </c>
      <c r="DB86" s="45">
        <f t="shared" si="174"/>
        <v>0</v>
      </c>
      <c r="DC86" s="45">
        <f t="shared" si="175"/>
        <v>0</v>
      </c>
      <c r="DD86" s="45">
        <f t="shared" si="176"/>
        <v>0</v>
      </c>
      <c r="DE86" s="45">
        <f t="shared" si="177"/>
        <v>0</v>
      </c>
      <c r="DF86" s="45">
        <f t="shared" si="178"/>
        <v>0</v>
      </c>
      <c r="DG86" s="45">
        <f t="shared" si="179"/>
        <v>0</v>
      </c>
      <c r="DH86" s="45">
        <f t="shared" si="180"/>
        <v>0</v>
      </c>
      <c r="DI86" s="45">
        <f t="shared" si="181"/>
        <v>0</v>
      </c>
      <c r="DJ86" s="45">
        <f t="shared" si="182"/>
        <v>0</v>
      </c>
      <c r="DK86" s="45">
        <f t="shared" si="183"/>
        <v>0</v>
      </c>
      <c r="DL86" s="45">
        <f t="shared" si="184"/>
        <v>0</v>
      </c>
      <c r="DM86" s="45">
        <f t="shared" si="185"/>
        <v>0</v>
      </c>
      <c r="DN86" s="45">
        <f t="shared" si="186"/>
        <v>0</v>
      </c>
      <c r="DO86" s="45">
        <f t="shared" si="187"/>
        <v>0</v>
      </c>
      <c r="DP86" s="45">
        <f t="shared" si="188"/>
        <v>0</v>
      </c>
      <c r="DQ86" s="45">
        <f t="shared" si="189"/>
        <v>0</v>
      </c>
      <c r="DR86" s="45">
        <f t="shared" si="190"/>
        <v>0</v>
      </c>
      <c r="DS86" s="45">
        <f t="shared" si="191"/>
        <v>0</v>
      </c>
      <c r="DT86" s="45">
        <f t="shared" si="192"/>
        <v>0</v>
      </c>
      <c r="DU86" s="45">
        <f t="shared" si="193"/>
        <v>0</v>
      </c>
      <c r="DV86" s="45">
        <f t="shared" si="194"/>
        <v>0</v>
      </c>
      <c r="DW86" s="45">
        <f t="shared" si="195"/>
        <v>0</v>
      </c>
      <c r="DX86" s="45">
        <f t="shared" si="196"/>
        <v>0</v>
      </c>
      <c r="DY86" s="45">
        <f t="shared" si="197"/>
        <v>0</v>
      </c>
      <c r="DZ86" s="45">
        <f t="shared" si="198"/>
        <v>0</v>
      </c>
    </row>
    <row r="87" spans="1:130" ht="22.5" x14ac:dyDescent="0.25">
      <c r="A87" s="67" t="s">
        <v>46</v>
      </c>
      <c r="B87" s="47">
        <f>+D87+F87+H87</f>
        <v>0</v>
      </c>
      <c r="C87" s="48">
        <f>+E87+G87+I87</f>
        <v>0</v>
      </c>
      <c r="D87" s="37"/>
      <c r="E87" s="38"/>
      <c r="F87" s="39"/>
      <c r="G87" s="38"/>
      <c r="H87" s="39"/>
      <c r="I87" s="42"/>
      <c r="J87" s="50"/>
      <c r="K87" s="51"/>
      <c r="L87" s="50"/>
      <c r="M87" s="51"/>
      <c r="N87" s="50"/>
      <c r="O87" s="51"/>
      <c r="P87" s="50"/>
      <c r="Q87" s="51"/>
      <c r="R87" s="50"/>
      <c r="S87" s="51"/>
      <c r="T87" s="50"/>
      <c r="U87" s="51"/>
      <c r="V87" s="50"/>
      <c r="W87" s="51"/>
      <c r="X87" s="50"/>
      <c r="Y87" s="51"/>
      <c r="Z87" s="50"/>
      <c r="AA87" s="51"/>
      <c r="AB87" s="50"/>
      <c r="AC87" s="51"/>
      <c r="AD87" s="50"/>
      <c r="AE87" s="51"/>
      <c r="AF87" s="50"/>
      <c r="AG87" s="51"/>
      <c r="AH87" s="50"/>
      <c r="AI87" s="51"/>
      <c r="AJ87" s="50"/>
      <c r="AK87" s="51"/>
      <c r="AL87" s="50"/>
      <c r="AM87" s="51"/>
      <c r="AN87" s="50"/>
      <c r="AO87" s="51"/>
      <c r="AP87" s="50"/>
      <c r="AQ87" s="52"/>
      <c r="AR87" s="37"/>
      <c r="AS87" s="40"/>
      <c r="AT87" s="37"/>
      <c r="AU87" s="38"/>
      <c r="AV87" s="39"/>
      <c r="AW87" s="42"/>
      <c r="AX87" s="43" t="str">
        <f t="shared" si="166"/>
        <v/>
      </c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10"/>
      <c r="BJ87" s="10"/>
      <c r="BK87" s="10"/>
      <c r="BL87" s="10"/>
      <c r="BU87" s="11"/>
      <c r="BV87" s="11"/>
      <c r="BW87" s="11"/>
      <c r="CA87" s="44" t="str">
        <f t="shared" si="167"/>
        <v/>
      </c>
      <c r="CB87" s="44" t="str">
        <f t="shared" si="168"/>
        <v/>
      </c>
      <c r="CC87" s="44" t="str">
        <f t="shared" si="169"/>
        <v/>
      </c>
      <c r="CD87" s="44" t="str">
        <f t="shared" si="170"/>
        <v/>
      </c>
      <c r="CE87" s="44" t="str">
        <f t="shared" si="171"/>
        <v/>
      </c>
      <c r="CF87" s="44" t="str">
        <f t="shared" si="199"/>
        <v/>
      </c>
      <c r="CG87" s="44" t="str">
        <f t="shared" si="200"/>
        <v/>
      </c>
      <c r="CH87" s="44" t="str">
        <f t="shared" si="201"/>
        <v/>
      </c>
      <c r="CI87" s="44" t="str">
        <f t="shared" si="202"/>
        <v/>
      </c>
      <c r="CJ87" s="44" t="str">
        <f t="shared" si="203"/>
        <v/>
      </c>
      <c r="CK87" s="44" t="str">
        <f t="shared" si="204"/>
        <v/>
      </c>
      <c r="CL87" s="44" t="str">
        <f t="shared" si="205"/>
        <v/>
      </c>
      <c r="CM87" s="44" t="str">
        <f t="shared" si="206"/>
        <v/>
      </c>
      <c r="CN87" s="44" t="str">
        <f t="shared" si="207"/>
        <v/>
      </c>
      <c r="CO87" s="44" t="str">
        <f t="shared" si="208"/>
        <v/>
      </c>
      <c r="CP87" s="44" t="str">
        <f t="shared" si="209"/>
        <v/>
      </c>
      <c r="CQ87" s="44" t="str">
        <f t="shared" si="210"/>
        <v/>
      </c>
      <c r="CR87" s="44" t="str">
        <f t="shared" si="211"/>
        <v/>
      </c>
      <c r="CS87" s="44" t="str">
        <f t="shared" si="212"/>
        <v/>
      </c>
      <c r="CT87" s="44" t="str">
        <f t="shared" si="213"/>
        <v/>
      </c>
      <c r="CU87" s="44" t="str">
        <f t="shared" si="214"/>
        <v/>
      </c>
      <c r="CV87" s="44" t="str">
        <f t="shared" si="215"/>
        <v/>
      </c>
      <c r="CW87" s="44" t="str">
        <f t="shared" si="216"/>
        <v/>
      </c>
      <c r="CX87" s="44" t="str">
        <f t="shared" si="217"/>
        <v/>
      </c>
      <c r="CY87" s="44" t="str">
        <f t="shared" si="218"/>
        <v/>
      </c>
      <c r="CZ87" s="44" t="str">
        <f t="shared" si="172"/>
        <v/>
      </c>
      <c r="DA87" s="45">
        <f t="shared" si="173"/>
        <v>0</v>
      </c>
      <c r="DB87" s="45">
        <f t="shared" si="174"/>
        <v>0</v>
      </c>
      <c r="DC87" s="45">
        <f t="shared" si="175"/>
        <v>0</v>
      </c>
      <c r="DD87" s="45">
        <f t="shared" si="176"/>
        <v>0</v>
      </c>
      <c r="DE87" s="45">
        <f t="shared" si="177"/>
        <v>0</v>
      </c>
      <c r="DF87" s="45">
        <f t="shared" si="178"/>
        <v>0</v>
      </c>
      <c r="DG87" s="45">
        <f t="shared" si="179"/>
        <v>0</v>
      </c>
      <c r="DH87" s="45">
        <f t="shared" si="180"/>
        <v>0</v>
      </c>
      <c r="DI87" s="45">
        <f t="shared" si="181"/>
        <v>0</v>
      </c>
      <c r="DJ87" s="45">
        <f t="shared" si="182"/>
        <v>0</v>
      </c>
      <c r="DK87" s="45">
        <f t="shared" si="183"/>
        <v>0</v>
      </c>
      <c r="DL87" s="45">
        <f t="shared" si="184"/>
        <v>0</v>
      </c>
      <c r="DM87" s="45">
        <f t="shared" si="185"/>
        <v>0</v>
      </c>
      <c r="DN87" s="45">
        <f t="shared" si="186"/>
        <v>0</v>
      </c>
      <c r="DO87" s="45">
        <f t="shared" si="187"/>
        <v>0</v>
      </c>
      <c r="DP87" s="45">
        <f t="shared" si="188"/>
        <v>0</v>
      </c>
      <c r="DQ87" s="45">
        <f t="shared" si="189"/>
        <v>0</v>
      </c>
      <c r="DR87" s="45">
        <f t="shared" si="190"/>
        <v>0</v>
      </c>
      <c r="DS87" s="45">
        <f t="shared" si="191"/>
        <v>0</v>
      </c>
      <c r="DT87" s="45">
        <f t="shared" si="192"/>
        <v>0</v>
      </c>
      <c r="DU87" s="45">
        <f t="shared" si="193"/>
        <v>0</v>
      </c>
      <c r="DV87" s="45">
        <f t="shared" si="194"/>
        <v>0</v>
      </c>
      <c r="DW87" s="45">
        <f t="shared" si="195"/>
        <v>0</v>
      </c>
      <c r="DX87" s="45">
        <f t="shared" si="196"/>
        <v>0</v>
      </c>
      <c r="DY87" s="45">
        <f t="shared" si="197"/>
        <v>0</v>
      </c>
      <c r="DZ87" s="45">
        <f t="shared" si="198"/>
        <v>0</v>
      </c>
    </row>
    <row r="88" spans="1:130" x14ac:dyDescent="0.25">
      <c r="A88" s="67" t="s">
        <v>47</v>
      </c>
      <c r="B88" s="47">
        <f>+P88+R88+T88+V88+X88+Z88+AB88+AD88+AF88+AH88+AJ88+AL88+AN88+AP88</f>
        <v>0</v>
      </c>
      <c r="C88" s="48">
        <f>+Q88+S88+U88+W88+Y88+AA88+AC88+AE88+AG88+AI88+AK88+AM88+AO88+AQ88</f>
        <v>0</v>
      </c>
      <c r="D88" s="33"/>
      <c r="E88" s="34"/>
      <c r="F88" s="35"/>
      <c r="G88" s="34"/>
      <c r="H88" s="35"/>
      <c r="I88" s="34"/>
      <c r="J88" s="35"/>
      <c r="K88" s="34"/>
      <c r="L88" s="35"/>
      <c r="M88" s="36"/>
      <c r="N88" s="33"/>
      <c r="O88" s="34"/>
      <c r="P88" s="39"/>
      <c r="Q88" s="38"/>
      <c r="R88" s="39"/>
      <c r="S88" s="38"/>
      <c r="T88" s="39"/>
      <c r="U88" s="38"/>
      <c r="V88" s="39"/>
      <c r="W88" s="38"/>
      <c r="X88" s="39"/>
      <c r="Y88" s="38"/>
      <c r="Z88" s="39"/>
      <c r="AA88" s="38"/>
      <c r="AB88" s="39"/>
      <c r="AC88" s="38"/>
      <c r="AD88" s="39"/>
      <c r="AE88" s="38"/>
      <c r="AF88" s="39"/>
      <c r="AG88" s="38"/>
      <c r="AH88" s="39"/>
      <c r="AI88" s="38"/>
      <c r="AJ88" s="39"/>
      <c r="AK88" s="38"/>
      <c r="AL88" s="39"/>
      <c r="AM88" s="38"/>
      <c r="AN88" s="39"/>
      <c r="AO88" s="38"/>
      <c r="AP88" s="39"/>
      <c r="AQ88" s="40"/>
      <c r="AR88" s="37"/>
      <c r="AS88" s="40"/>
      <c r="AT88" s="37"/>
      <c r="AU88" s="38"/>
      <c r="AV88" s="39"/>
      <c r="AW88" s="42"/>
      <c r="AX88" s="43" t="str">
        <f t="shared" si="166"/>
        <v/>
      </c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10"/>
      <c r="BJ88" s="10"/>
      <c r="BK88" s="10"/>
      <c r="BL88" s="10"/>
      <c r="BU88" s="11"/>
      <c r="BV88" s="11"/>
      <c r="BW88" s="11"/>
      <c r="CA88" s="44" t="str">
        <f t="shared" si="167"/>
        <v/>
      </c>
      <c r="CB88" s="44" t="str">
        <f t="shared" si="168"/>
        <v/>
      </c>
      <c r="CC88" s="44" t="str">
        <f t="shared" si="169"/>
        <v/>
      </c>
      <c r="CD88" s="44" t="str">
        <f t="shared" si="170"/>
        <v/>
      </c>
      <c r="CE88" s="44" t="str">
        <f t="shared" si="171"/>
        <v/>
      </c>
      <c r="CF88" s="44" t="str">
        <f t="shared" si="199"/>
        <v/>
      </c>
      <c r="CG88" s="44" t="str">
        <f t="shared" si="200"/>
        <v/>
      </c>
      <c r="CH88" s="44" t="str">
        <f t="shared" si="201"/>
        <v/>
      </c>
      <c r="CI88" s="44" t="str">
        <f t="shared" si="202"/>
        <v/>
      </c>
      <c r="CJ88" s="44" t="str">
        <f t="shared" si="203"/>
        <v/>
      </c>
      <c r="CK88" s="44" t="str">
        <f t="shared" si="204"/>
        <v/>
      </c>
      <c r="CL88" s="44" t="str">
        <f t="shared" si="205"/>
        <v/>
      </c>
      <c r="CM88" s="44" t="str">
        <f t="shared" si="206"/>
        <v/>
      </c>
      <c r="CN88" s="44" t="str">
        <f t="shared" si="207"/>
        <v/>
      </c>
      <c r="CO88" s="44" t="str">
        <f t="shared" si="208"/>
        <v/>
      </c>
      <c r="CP88" s="44" t="str">
        <f t="shared" si="209"/>
        <v/>
      </c>
      <c r="CQ88" s="44" t="str">
        <f t="shared" si="210"/>
        <v/>
      </c>
      <c r="CR88" s="44" t="str">
        <f t="shared" si="211"/>
        <v/>
      </c>
      <c r="CS88" s="44" t="str">
        <f t="shared" si="212"/>
        <v/>
      </c>
      <c r="CT88" s="44" t="str">
        <f t="shared" si="213"/>
        <v/>
      </c>
      <c r="CU88" s="44" t="str">
        <f t="shared" si="214"/>
        <v/>
      </c>
      <c r="CV88" s="44" t="str">
        <f t="shared" si="215"/>
        <v/>
      </c>
      <c r="CW88" s="44" t="str">
        <f t="shared" si="216"/>
        <v/>
      </c>
      <c r="CX88" s="44" t="str">
        <f t="shared" si="217"/>
        <v/>
      </c>
      <c r="CY88" s="44" t="str">
        <f t="shared" si="218"/>
        <v/>
      </c>
      <c r="CZ88" s="44" t="str">
        <f t="shared" si="172"/>
        <v/>
      </c>
      <c r="DA88" s="45">
        <f t="shared" si="173"/>
        <v>0</v>
      </c>
      <c r="DB88" s="45">
        <f t="shared" si="174"/>
        <v>0</v>
      </c>
      <c r="DC88" s="45">
        <f t="shared" si="175"/>
        <v>0</v>
      </c>
      <c r="DD88" s="45">
        <f t="shared" si="176"/>
        <v>0</v>
      </c>
      <c r="DE88" s="45">
        <f t="shared" si="177"/>
        <v>0</v>
      </c>
      <c r="DF88" s="45">
        <f t="shared" si="178"/>
        <v>0</v>
      </c>
      <c r="DG88" s="45">
        <f t="shared" si="179"/>
        <v>0</v>
      </c>
      <c r="DH88" s="45">
        <f t="shared" si="180"/>
        <v>0</v>
      </c>
      <c r="DI88" s="45">
        <f t="shared" si="181"/>
        <v>0</v>
      </c>
      <c r="DJ88" s="45">
        <f t="shared" si="182"/>
        <v>0</v>
      </c>
      <c r="DK88" s="45">
        <f t="shared" si="183"/>
        <v>0</v>
      </c>
      <c r="DL88" s="45">
        <f t="shared" si="184"/>
        <v>0</v>
      </c>
      <c r="DM88" s="45">
        <f t="shared" si="185"/>
        <v>0</v>
      </c>
      <c r="DN88" s="45">
        <f t="shared" si="186"/>
        <v>0</v>
      </c>
      <c r="DO88" s="45">
        <f t="shared" si="187"/>
        <v>0</v>
      </c>
      <c r="DP88" s="45">
        <f t="shared" si="188"/>
        <v>0</v>
      </c>
      <c r="DQ88" s="45">
        <f t="shared" si="189"/>
        <v>0</v>
      </c>
      <c r="DR88" s="45">
        <f t="shared" si="190"/>
        <v>0</v>
      </c>
      <c r="DS88" s="45">
        <f t="shared" si="191"/>
        <v>0</v>
      </c>
      <c r="DT88" s="45">
        <f t="shared" si="192"/>
        <v>0</v>
      </c>
      <c r="DU88" s="45">
        <f t="shared" si="193"/>
        <v>0</v>
      </c>
      <c r="DV88" s="45">
        <f t="shared" si="194"/>
        <v>0</v>
      </c>
      <c r="DW88" s="45">
        <f t="shared" si="195"/>
        <v>0</v>
      </c>
      <c r="DX88" s="45">
        <f t="shared" si="196"/>
        <v>0</v>
      </c>
      <c r="DY88" s="45">
        <f t="shared" si="197"/>
        <v>0</v>
      </c>
      <c r="DZ88" s="45">
        <f t="shared" si="198"/>
        <v>0</v>
      </c>
    </row>
    <row r="89" spans="1:130" x14ac:dyDescent="0.25">
      <c r="A89" s="66" t="s">
        <v>48</v>
      </c>
      <c r="B89" s="47">
        <f>+N89+P89+R89+T89+V89+X89+Z89+AB89+AD89+AF89+AH89+AJ89+AL89+AN89+AP89</f>
        <v>0</v>
      </c>
      <c r="C89" s="48">
        <f>+O89+Q89+S89+U89+W89+Y89+AA89+AC89+AE89+AG89+AI89+AK89+AM89+AO89+AQ89</f>
        <v>0</v>
      </c>
      <c r="D89" s="41"/>
      <c r="E89" s="51"/>
      <c r="F89" s="50"/>
      <c r="G89" s="51"/>
      <c r="H89" s="50"/>
      <c r="I89" s="53"/>
      <c r="J89" s="41"/>
      <c r="K89" s="41"/>
      <c r="L89" s="50"/>
      <c r="M89" s="53"/>
      <c r="N89" s="37"/>
      <c r="O89" s="38"/>
      <c r="P89" s="39"/>
      <c r="Q89" s="38"/>
      <c r="R89" s="39"/>
      <c r="S89" s="38"/>
      <c r="T89" s="39"/>
      <c r="U89" s="38"/>
      <c r="V89" s="39"/>
      <c r="W89" s="38"/>
      <c r="X89" s="39"/>
      <c r="Y89" s="38"/>
      <c r="Z89" s="39"/>
      <c r="AA89" s="38"/>
      <c r="AB89" s="39"/>
      <c r="AC89" s="38"/>
      <c r="AD89" s="39"/>
      <c r="AE89" s="38"/>
      <c r="AF89" s="39"/>
      <c r="AG89" s="38"/>
      <c r="AH89" s="39"/>
      <c r="AI89" s="38"/>
      <c r="AJ89" s="39"/>
      <c r="AK89" s="38"/>
      <c r="AL89" s="39"/>
      <c r="AM89" s="38"/>
      <c r="AN89" s="39"/>
      <c r="AO89" s="38"/>
      <c r="AP89" s="39"/>
      <c r="AQ89" s="40"/>
      <c r="AR89" s="37"/>
      <c r="AS89" s="40"/>
      <c r="AT89" s="37"/>
      <c r="AU89" s="38"/>
      <c r="AV89" s="39"/>
      <c r="AW89" s="42"/>
      <c r="AX89" s="43" t="str">
        <f t="shared" si="166"/>
        <v/>
      </c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10"/>
      <c r="BJ89" s="10"/>
      <c r="BK89" s="10"/>
      <c r="BL89" s="10"/>
      <c r="BU89" s="11"/>
      <c r="BV89" s="11"/>
      <c r="BW89" s="11"/>
      <c r="CA89" s="44" t="str">
        <f t="shared" si="167"/>
        <v/>
      </c>
      <c r="CB89" s="44" t="str">
        <f t="shared" si="168"/>
        <v/>
      </c>
      <c r="CC89" s="44" t="str">
        <f t="shared" si="169"/>
        <v/>
      </c>
      <c r="CD89" s="44" t="str">
        <f t="shared" si="170"/>
        <v/>
      </c>
      <c r="CE89" s="44" t="str">
        <f t="shared" si="171"/>
        <v/>
      </c>
      <c r="CF89" s="44" t="str">
        <f t="shared" si="199"/>
        <v/>
      </c>
      <c r="CG89" s="44" t="str">
        <f t="shared" si="200"/>
        <v/>
      </c>
      <c r="CH89" s="44" t="str">
        <f t="shared" si="201"/>
        <v/>
      </c>
      <c r="CI89" s="44" t="str">
        <f t="shared" si="202"/>
        <v/>
      </c>
      <c r="CJ89" s="44" t="str">
        <f t="shared" si="203"/>
        <v/>
      </c>
      <c r="CK89" s="44" t="str">
        <f t="shared" si="204"/>
        <v/>
      </c>
      <c r="CL89" s="44" t="str">
        <f t="shared" si="205"/>
        <v/>
      </c>
      <c r="CM89" s="44" t="str">
        <f t="shared" si="206"/>
        <v/>
      </c>
      <c r="CN89" s="44" t="str">
        <f t="shared" si="207"/>
        <v/>
      </c>
      <c r="CO89" s="44" t="str">
        <f t="shared" si="208"/>
        <v/>
      </c>
      <c r="CP89" s="44" t="str">
        <f t="shared" si="209"/>
        <v/>
      </c>
      <c r="CQ89" s="44" t="str">
        <f t="shared" si="210"/>
        <v/>
      </c>
      <c r="CR89" s="44" t="str">
        <f t="shared" si="211"/>
        <v/>
      </c>
      <c r="CS89" s="44" t="str">
        <f t="shared" si="212"/>
        <v/>
      </c>
      <c r="CT89" s="44" t="str">
        <f t="shared" si="213"/>
        <v/>
      </c>
      <c r="CU89" s="44" t="str">
        <f t="shared" si="214"/>
        <v/>
      </c>
      <c r="CV89" s="44" t="str">
        <f t="shared" si="215"/>
        <v/>
      </c>
      <c r="CW89" s="44" t="str">
        <f t="shared" si="216"/>
        <v/>
      </c>
      <c r="CX89" s="44" t="str">
        <f t="shared" si="217"/>
        <v/>
      </c>
      <c r="CY89" s="44" t="str">
        <f t="shared" si="218"/>
        <v/>
      </c>
      <c r="CZ89" s="44" t="str">
        <f t="shared" si="172"/>
        <v/>
      </c>
      <c r="DA89" s="45">
        <f t="shared" si="173"/>
        <v>0</v>
      </c>
      <c r="DB89" s="45">
        <f t="shared" si="174"/>
        <v>0</v>
      </c>
      <c r="DC89" s="45">
        <f t="shared" si="175"/>
        <v>0</v>
      </c>
      <c r="DD89" s="45">
        <f t="shared" si="176"/>
        <v>0</v>
      </c>
      <c r="DE89" s="45">
        <f t="shared" si="177"/>
        <v>0</v>
      </c>
      <c r="DF89" s="45">
        <f t="shared" si="178"/>
        <v>0</v>
      </c>
      <c r="DG89" s="45">
        <f t="shared" si="179"/>
        <v>0</v>
      </c>
      <c r="DH89" s="45">
        <f t="shared" si="180"/>
        <v>0</v>
      </c>
      <c r="DI89" s="45">
        <f t="shared" si="181"/>
        <v>0</v>
      </c>
      <c r="DJ89" s="45">
        <f t="shared" si="182"/>
        <v>0</v>
      </c>
      <c r="DK89" s="45">
        <f t="shared" si="183"/>
        <v>0</v>
      </c>
      <c r="DL89" s="45">
        <f t="shared" si="184"/>
        <v>0</v>
      </c>
      <c r="DM89" s="45">
        <f t="shared" si="185"/>
        <v>0</v>
      </c>
      <c r="DN89" s="45">
        <f t="shared" si="186"/>
        <v>0</v>
      </c>
      <c r="DO89" s="45">
        <f t="shared" si="187"/>
        <v>0</v>
      </c>
      <c r="DP89" s="45">
        <f t="shared" si="188"/>
        <v>0</v>
      </c>
      <c r="DQ89" s="45">
        <f t="shared" si="189"/>
        <v>0</v>
      </c>
      <c r="DR89" s="45">
        <f t="shared" si="190"/>
        <v>0</v>
      </c>
      <c r="DS89" s="45">
        <f t="shared" si="191"/>
        <v>0</v>
      </c>
      <c r="DT89" s="45">
        <f t="shared" si="192"/>
        <v>0</v>
      </c>
      <c r="DU89" s="45">
        <f t="shared" si="193"/>
        <v>0</v>
      </c>
      <c r="DV89" s="45">
        <f t="shared" si="194"/>
        <v>0</v>
      </c>
      <c r="DW89" s="45">
        <f t="shared" si="195"/>
        <v>0</v>
      </c>
      <c r="DX89" s="45">
        <f t="shared" si="196"/>
        <v>0</v>
      </c>
      <c r="DY89" s="45">
        <f t="shared" si="197"/>
        <v>0</v>
      </c>
      <c r="DZ89" s="45">
        <f t="shared" si="198"/>
        <v>0</v>
      </c>
    </row>
    <row r="90" spans="1:130" x14ac:dyDescent="0.25">
      <c r="A90" s="66" t="s">
        <v>49</v>
      </c>
      <c r="B90" s="47">
        <f>+D90+F90+H90+J90+L90+N90+P90+R90+T90+V90+X90+Z90+AB90+AD90+AF90+AH90+AJ90+AL90+AN90+AP90</f>
        <v>0</v>
      </c>
      <c r="C90" s="48">
        <f>+E90+G90+I90+K90+M90+O90+Q90+S90+U90+W90+Y90+AA90+AC90+AE90+AG90+AI90+AK90+AM90+AO90+AQ90</f>
        <v>0</v>
      </c>
      <c r="D90" s="37"/>
      <c r="E90" s="38"/>
      <c r="F90" s="39"/>
      <c r="G90" s="38"/>
      <c r="H90" s="39"/>
      <c r="I90" s="42"/>
      <c r="J90" s="37"/>
      <c r="K90" s="37"/>
      <c r="L90" s="39"/>
      <c r="M90" s="42"/>
      <c r="N90" s="37"/>
      <c r="O90" s="38"/>
      <c r="P90" s="39"/>
      <c r="Q90" s="38"/>
      <c r="R90" s="39"/>
      <c r="S90" s="38"/>
      <c r="T90" s="39"/>
      <c r="U90" s="38"/>
      <c r="V90" s="39"/>
      <c r="W90" s="38"/>
      <c r="X90" s="39"/>
      <c r="Y90" s="38"/>
      <c r="Z90" s="39"/>
      <c r="AA90" s="38"/>
      <c r="AB90" s="39"/>
      <c r="AC90" s="38"/>
      <c r="AD90" s="39"/>
      <c r="AE90" s="38"/>
      <c r="AF90" s="39"/>
      <c r="AG90" s="38"/>
      <c r="AH90" s="39"/>
      <c r="AI90" s="38"/>
      <c r="AJ90" s="39"/>
      <c r="AK90" s="38"/>
      <c r="AL90" s="39"/>
      <c r="AM90" s="38"/>
      <c r="AN90" s="39"/>
      <c r="AO90" s="38"/>
      <c r="AP90" s="39"/>
      <c r="AQ90" s="40"/>
      <c r="AR90" s="37"/>
      <c r="AS90" s="40"/>
      <c r="AT90" s="37"/>
      <c r="AU90" s="38"/>
      <c r="AV90" s="39"/>
      <c r="AW90" s="42"/>
      <c r="AX90" s="43" t="str">
        <f t="shared" si="166"/>
        <v/>
      </c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10"/>
      <c r="BJ90" s="10"/>
      <c r="BK90" s="10"/>
      <c r="BL90" s="10"/>
      <c r="BU90" s="11"/>
      <c r="BV90" s="11"/>
      <c r="BW90" s="11"/>
      <c r="CA90" s="44" t="str">
        <f t="shared" si="167"/>
        <v/>
      </c>
      <c r="CB90" s="44" t="str">
        <f t="shared" si="168"/>
        <v/>
      </c>
      <c r="CC90" s="44" t="str">
        <f t="shared" si="169"/>
        <v/>
      </c>
      <c r="CD90" s="44" t="str">
        <f t="shared" si="170"/>
        <v/>
      </c>
      <c r="CE90" s="44" t="str">
        <f t="shared" si="171"/>
        <v/>
      </c>
      <c r="CF90" s="44" t="str">
        <f t="shared" si="199"/>
        <v/>
      </c>
      <c r="CG90" s="44" t="str">
        <f t="shared" si="200"/>
        <v/>
      </c>
      <c r="CH90" s="44" t="str">
        <f t="shared" si="201"/>
        <v/>
      </c>
      <c r="CI90" s="44" t="str">
        <f t="shared" si="202"/>
        <v/>
      </c>
      <c r="CJ90" s="44" t="str">
        <f t="shared" si="203"/>
        <v/>
      </c>
      <c r="CK90" s="44" t="str">
        <f t="shared" si="204"/>
        <v/>
      </c>
      <c r="CL90" s="44" t="str">
        <f t="shared" si="205"/>
        <v/>
      </c>
      <c r="CM90" s="44" t="str">
        <f t="shared" si="206"/>
        <v/>
      </c>
      <c r="CN90" s="44" t="str">
        <f t="shared" si="207"/>
        <v/>
      </c>
      <c r="CO90" s="44" t="str">
        <f t="shared" si="208"/>
        <v/>
      </c>
      <c r="CP90" s="44" t="str">
        <f t="shared" si="209"/>
        <v/>
      </c>
      <c r="CQ90" s="44" t="str">
        <f t="shared" si="210"/>
        <v/>
      </c>
      <c r="CR90" s="44" t="str">
        <f t="shared" si="211"/>
        <v/>
      </c>
      <c r="CS90" s="44" t="str">
        <f t="shared" si="212"/>
        <v/>
      </c>
      <c r="CT90" s="44" t="str">
        <f t="shared" si="213"/>
        <v/>
      </c>
      <c r="CU90" s="44" t="str">
        <f t="shared" si="214"/>
        <v/>
      </c>
      <c r="CV90" s="44" t="str">
        <f t="shared" si="215"/>
        <v/>
      </c>
      <c r="CW90" s="44" t="str">
        <f t="shared" si="216"/>
        <v/>
      </c>
      <c r="CX90" s="44" t="str">
        <f t="shared" si="217"/>
        <v/>
      </c>
      <c r="CY90" s="44" t="str">
        <f t="shared" si="218"/>
        <v/>
      </c>
      <c r="CZ90" s="44" t="str">
        <f t="shared" si="172"/>
        <v/>
      </c>
      <c r="DA90" s="45">
        <f t="shared" si="173"/>
        <v>0</v>
      </c>
      <c r="DB90" s="45">
        <f t="shared" si="174"/>
        <v>0</v>
      </c>
      <c r="DC90" s="45">
        <f t="shared" si="175"/>
        <v>0</v>
      </c>
      <c r="DD90" s="45">
        <f t="shared" si="176"/>
        <v>0</v>
      </c>
      <c r="DE90" s="45">
        <f t="shared" si="177"/>
        <v>0</v>
      </c>
      <c r="DF90" s="45">
        <f t="shared" si="178"/>
        <v>0</v>
      </c>
      <c r="DG90" s="45">
        <f t="shared" si="179"/>
        <v>0</v>
      </c>
      <c r="DH90" s="45">
        <f t="shared" si="180"/>
        <v>0</v>
      </c>
      <c r="DI90" s="45">
        <f t="shared" si="181"/>
        <v>0</v>
      </c>
      <c r="DJ90" s="45">
        <f t="shared" si="182"/>
        <v>0</v>
      </c>
      <c r="DK90" s="45">
        <f t="shared" si="183"/>
        <v>0</v>
      </c>
      <c r="DL90" s="45">
        <f t="shared" si="184"/>
        <v>0</v>
      </c>
      <c r="DM90" s="45">
        <f t="shared" si="185"/>
        <v>0</v>
      </c>
      <c r="DN90" s="45">
        <f t="shared" si="186"/>
        <v>0</v>
      </c>
      <c r="DO90" s="45">
        <f t="shared" si="187"/>
        <v>0</v>
      </c>
      <c r="DP90" s="45">
        <f t="shared" si="188"/>
        <v>0</v>
      </c>
      <c r="DQ90" s="45">
        <f t="shared" si="189"/>
        <v>0</v>
      </c>
      <c r="DR90" s="45">
        <f t="shared" si="190"/>
        <v>0</v>
      </c>
      <c r="DS90" s="45">
        <f t="shared" si="191"/>
        <v>0</v>
      </c>
      <c r="DT90" s="45">
        <f t="shared" si="192"/>
        <v>0</v>
      </c>
      <c r="DU90" s="45">
        <f t="shared" si="193"/>
        <v>0</v>
      </c>
      <c r="DV90" s="45">
        <f t="shared" si="194"/>
        <v>0</v>
      </c>
      <c r="DW90" s="45">
        <f t="shared" si="195"/>
        <v>0</v>
      </c>
      <c r="DX90" s="45">
        <f t="shared" si="196"/>
        <v>0</v>
      </c>
      <c r="DY90" s="45">
        <f t="shared" si="197"/>
        <v>0</v>
      </c>
      <c r="DZ90" s="45">
        <f t="shared" si="198"/>
        <v>0</v>
      </c>
    </row>
    <row r="91" spans="1:130" x14ac:dyDescent="0.25">
      <c r="A91" s="46" t="s">
        <v>50</v>
      </c>
      <c r="B91" s="47">
        <f>+P91+R91+T91+V91+X91+Z91+AB91+AD91+AF91+AH91+AJ91+AL91+AN91+AP91</f>
        <v>0</v>
      </c>
      <c r="C91" s="48">
        <f>+Q91+S91+U91+W91+Y91+AA91+AC91+AE91+AG91+AI91+AK91+AM91+AO91+AQ91</f>
        <v>0</v>
      </c>
      <c r="D91" s="33"/>
      <c r="E91" s="34"/>
      <c r="F91" s="35"/>
      <c r="G91" s="34"/>
      <c r="H91" s="35"/>
      <c r="I91" s="34"/>
      <c r="J91" s="35"/>
      <c r="K91" s="34"/>
      <c r="L91" s="35"/>
      <c r="M91" s="36"/>
      <c r="N91" s="33"/>
      <c r="O91" s="34"/>
      <c r="P91" s="39"/>
      <c r="Q91" s="38"/>
      <c r="R91" s="39"/>
      <c r="S91" s="38"/>
      <c r="T91" s="39"/>
      <c r="U91" s="38"/>
      <c r="V91" s="39"/>
      <c r="W91" s="38"/>
      <c r="X91" s="39"/>
      <c r="Y91" s="38"/>
      <c r="Z91" s="39"/>
      <c r="AA91" s="38"/>
      <c r="AB91" s="39"/>
      <c r="AC91" s="38"/>
      <c r="AD91" s="39"/>
      <c r="AE91" s="38"/>
      <c r="AF91" s="39"/>
      <c r="AG91" s="38"/>
      <c r="AH91" s="39"/>
      <c r="AI91" s="38"/>
      <c r="AJ91" s="39"/>
      <c r="AK91" s="38"/>
      <c r="AL91" s="39"/>
      <c r="AM91" s="38"/>
      <c r="AN91" s="39"/>
      <c r="AO91" s="38"/>
      <c r="AP91" s="39"/>
      <c r="AQ91" s="40"/>
      <c r="AR91" s="37"/>
      <c r="AS91" s="40"/>
      <c r="AT91" s="37"/>
      <c r="AU91" s="38"/>
      <c r="AV91" s="39"/>
      <c r="AW91" s="42"/>
      <c r="AX91" s="43" t="str">
        <f t="shared" si="166"/>
        <v/>
      </c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10"/>
      <c r="BJ91" s="10"/>
      <c r="BK91" s="10"/>
      <c r="BL91" s="10"/>
      <c r="BU91" s="11"/>
      <c r="BV91" s="11"/>
      <c r="BW91" s="11"/>
      <c r="CA91" s="44" t="str">
        <f t="shared" si="167"/>
        <v/>
      </c>
      <c r="CB91" s="44" t="str">
        <f t="shared" si="168"/>
        <v/>
      </c>
      <c r="CC91" s="44" t="str">
        <f t="shared" si="169"/>
        <v/>
      </c>
      <c r="CD91" s="44" t="str">
        <f t="shared" si="170"/>
        <v/>
      </c>
      <c r="CE91" s="44" t="str">
        <f t="shared" si="171"/>
        <v/>
      </c>
      <c r="CF91" s="44" t="str">
        <f t="shared" si="199"/>
        <v/>
      </c>
      <c r="CG91" s="44" t="str">
        <f t="shared" si="200"/>
        <v/>
      </c>
      <c r="CH91" s="44" t="str">
        <f t="shared" si="201"/>
        <v/>
      </c>
      <c r="CI91" s="44" t="str">
        <f t="shared" si="202"/>
        <v/>
      </c>
      <c r="CJ91" s="44" t="str">
        <f t="shared" si="203"/>
        <v/>
      </c>
      <c r="CK91" s="44" t="str">
        <f t="shared" si="204"/>
        <v/>
      </c>
      <c r="CL91" s="44" t="str">
        <f t="shared" si="205"/>
        <v/>
      </c>
      <c r="CM91" s="44" t="str">
        <f t="shared" si="206"/>
        <v/>
      </c>
      <c r="CN91" s="44" t="str">
        <f t="shared" si="207"/>
        <v/>
      </c>
      <c r="CO91" s="44" t="str">
        <f t="shared" si="208"/>
        <v/>
      </c>
      <c r="CP91" s="44" t="str">
        <f t="shared" si="209"/>
        <v/>
      </c>
      <c r="CQ91" s="44" t="str">
        <f t="shared" si="210"/>
        <v/>
      </c>
      <c r="CR91" s="44" t="str">
        <f t="shared" si="211"/>
        <v/>
      </c>
      <c r="CS91" s="44" t="str">
        <f t="shared" si="212"/>
        <v/>
      </c>
      <c r="CT91" s="44" t="str">
        <f t="shared" si="213"/>
        <v/>
      </c>
      <c r="CU91" s="44" t="str">
        <f t="shared" si="214"/>
        <v/>
      </c>
      <c r="CV91" s="44" t="str">
        <f t="shared" si="215"/>
        <v/>
      </c>
      <c r="CW91" s="44" t="str">
        <f t="shared" si="216"/>
        <v/>
      </c>
      <c r="CX91" s="44" t="str">
        <f t="shared" si="217"/>
        <v/>
      </c>
      <c r="CY91" s="44" t="str">
        <f t="shared" si="218"/>
        <v/>
      </c>
      <c r="CZ91" s="44" t="str">
        <f t="shared" si="172"/>
        <v/>
      </c>
      <c r="DA91" s="45">
        <f t="shared" si="173"/>
        <v>0</v>
      </c>
      <c r="DB91" s="45">
        <f t="shared" si="174"/>
        <v>0</v>
      </c>
      <c r="DC91" s="45">
        <f t="shared" si="175"/>
        <v>0</v>
      </c>
      <c r="DD91" s="45">
        <f t="shared" si="176"/>
        <v>0</v>
      </c>
      <c r="DE91" s="45">
        <f t="shared" si="177"/>
        <v>0</v>
      </c>
      <c r="DF91" s="45">
        <f t="shared" si="178"/>
        <v>0</v>
      </c>
      <c r="DG91" s="45">
        <f t="shared" si="179"/>
        <v>0</v>
      </c>
      <c r="DH91" s="45">
        <f t="shared" si="180"/>
        <v>0</v>
      </c>
      <c r="DI91" s="45">
        <f t="shared" si="181"/>
        <v>0</v>
      </c>
      <c r="DJ91" s="45">
        <f t="shared" si="182"/>
        <v>0</v>
      </c>
      <c r="DK91" s="45">
        <f t="shared" si="183"/>
        <v>0</v>
      </c>
      <c r="DL91" s="45">
        <f t="shared" si="184"/>
        <v>0</v>
      </c>
      <c r="DM91" s="45">
        <f t="shared" si="185"/>
        <v>0</v>
      </c>
      <c r="DN91" s="45">
        <f t="shared" si="186"/>
        <v>0</v>
      </c>
      <c r="DO91" s="45">
        <f t="shared" si="187"/>
        <v>0</v>
      </c>
      <c r="DP91" s="45">
        <f t="shared" si="188"/>
        <v>0</v>
      </c>
      <c r="DQ91" s="45">
        <f t="shared" si="189"/>
        <v>0</v>
      </c>
      <c r="DR91" s="45">
        <f t="shared" si="190"/>
        <v>0</v>
      </c>
      <c r="DS91" s="45">
        <f t="shared" si="191"/>
        <v>0</v>
      </c>
      <c r="DT91" s="45">
        <f t="shared" si="192"/>
        <v>0</v>
      </c>
      <c r="DU91" s="45">
        <f t="shared" si="193"/>
        <v>0</v>
      </c>
      <c r="DV91" s="45">
        <f t="shared" si="194"/>
        <v>0</v>
      </c>
      <c r="DW91" s="45">
        <f t="shared" si="195"/>
        <v>0</v>
      </c>
      <c r="DX91" s="45">
        <f t="shared" si="196"/>
        <v>0</v>
      </c>
      <c r="DY91" s="45">
        <f t="shared" si="197"/>
        <v>0</v>
      </c>
      <c r="DZ91" s="45">
        <f t="shared" si="198"/>
        <v>0</v>
      </c>
    </row>
    <row r="92" spans="1:130" x14ac:dyDescent="0.25">
      <c r="A92" s="66" t="s">
        <v>51</v>
      </c>
      <c r="B92" s="47">
        <f>+P92+R92+T92+V92+X92+Z92+AB92+AD92+AF92+AH92</f>
        <v>0</v>
      </c>
      <c r="C92" s="48">
        <f>+Q92+S92+U92+W92+Y92+AA92+AC92+AE92+AG92+AI92</f>
        <v>0</v>
      </c>
      <c r="D92" s="33"/>
      <c r="E92" s="34"/>
      <c r="F92" s="35"/>
      <c r="G92" s="34"/>
      <c r="H92" s="35"/>
      <c r="I92" s="34"/>
      <c r="J92" s="35"/>
      <c r="K92" s="34"/>
      <c r="L92" s="35"/>
      <c r="M92" s="36"/>
      <c r="N92" s="33"/>
      <c r="O92" s="34"/>
      <c r="P92" s="39"/>
      <c r="Q92" s="38"/>
      <c r="R92" s="39"/>
      <c r="S92" s="38"/>
      <c r="T92" s="39"/>
      <c r="U92" s="38"/>
      <c r="V92" s="39"/>
      <c r="W92" s="38"/>
      <c r="X92" s="39"/>
      <c r="Y92" s="38"/>
      <c r="Z92" s="39"/>
      <c r="AA92" s="38"/>
      <c r="AB92" s="39"/>
      <c r="AC92" s="38"/>
      <c r="AD92" s="39"/>
      <c r="AE92" s="38"/>
      <c r="AF92" s="39"/>
      <c r="AG92" s="38"/>
      <c r="AH92" s="39"/>
      <c r="AI92" s="38"/>
      <c r="AJ92" s="35"/>
      <c r="AK92" s="34"/>
      <c r="AL92" s="35"/>
      <c r="AM92" s="34"/>
      <c r="AN92" s="35"/>
      <c r="AO92" s="34"/>
      <c r="AP92" s="35"/>
      <c r="AQ92" s="54"/>
      <c r="AR92" s="37"/>
      <c r="AS92" s="40"/>
      <c r="AT92" s="37"/>
      <c r="AU92" s="38"/>
      <c r="AV92" s="39"/>
      <c r="AW92" s="42"/>
      <c r="AX92" s="43" t="str">
        <f t="shared" si="166"/>
        <v/>
      </c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10"/>
      <c r="BJ92" s="10"/>
      <c r="BK92" s="10"/>
      <c r="BL92" s="10"/>
      <c r="BU92" s="11"/>
      <c r="BV92" s="11"/>
      <c r="BW92" s="11"/>
      <c r="CA92" s="44" t="str">
        <f t="shared" si="167"/>
        <v/>
      </c>
      <c r="CB92" s="44" t="str">
        <f t="shared" si="168"/>
        <v/>
      </c>
      <c r="CC92" s="44" t="str">
        <f t="shared" si="169"/>
        <v/>
      </c>
      <c r="CD92" s="44" t="str">
        <f t="shared" si="170"/>
        <v/>
      </c>
      <c r="CE92" s="44" t="str">
        <f t="shared" si="171"/>
        <v/>
      </c>
      <c r="CF92" s="44" t="str">
        <f t="shared" si="199"/>
        <v/>
      </c>
      <c r="CG92" s="44" t="str">
        <f t="shared" si="200"/>
        <v/>
      </c>
      <c r="CH92" s="44" t="str">
        <f t="shared" si="201"/>
        <v/>
      </c>
      <c r="CI92" s="44" t="str">
        <f t="shared" si="202"/>
        <v/>
      </c>
      <c r="CJ92" s="44" t="str">
        <f t="shared" si="203"/>
        <v/>
      </c>
      <c r="CK92" s="44" t="str">
        <f t="shared" si="204"/>
        <v/>
      </c>
      <c r="CL92" s="44" t="str">
        <f t="shared" si="205"/>
        <v/>
      </c>
      <c r="CM92" s="44" t="str">
        <f t="shared" si="206"/>
        <v/>
      </c>
      <c r="CN92" s="44" t="str">
        <f t="shared" si="207"/>
        <v/>
      </c>
      <c r="CO92" s="44" t="str">
        <f t="shared" si="208"/>
        <v/>
      </c>
      <c r="CP92" s="44" t="str">
        <f t="shared" si="209"/>
        <v/>
      </c>
      <c r="CQ92" s="44" t="str">
        <f t="shared" si="210"/>
        <v/>
      </c>
      <c r="CR92" s="44" t="str">
        <f t="shared" si="211"/>
        <v/>
      </c>
      <c r="CS92" s="44" t="str">
        <f t="shared" si="212"/>
        <v/>
      </c>
      <c r="CT92" s="44" t="str">
        <f t="shared" si="213"/>
        <v/>
      </c>
      <c r="CU92" s="44" t="str">
        <f t="shared" si="214"/>
        <v/>
      </c>
      <c r="CV92" s="44" t="str">
        <f t="shared" si="215"/>
        <v/>
      </c>
      <c r="CW92" s="44" t="str">
        <f t="shared" si="216"/>
        <v/>
      </c>
      <c r="CX92" s="44" t="str">
        <f t="shared" si="217"/>
        <v/>
      </c>
      <c r="CY92" s="44" t="str">
        <f t="shared" si="218"/>
        <v/>
      </c>
      <c r="CZ92" s="44" t="str">
        <f t="shared" si="172"/>
        <v/>
      </c>
      <c r="DA92" s="45">
        <f t="shared" si="173"/>
        <v>0</v>
      </c>
      <c r="DB92" s="45">
        <f t="shared" si="174"/>
        <v>0</v>
      </c>
      <c r="DC92" s="45">
        <f t="shared" si="175"/>
        <v>0</v>
      </c>
      <c r="DD92" s="45">
        <f t="shared" si="176"/>
        <v>0</v>
      </c>
      <c r="DE92" s="45">
        <f t="shared" si="177"/>
        <v>0</v>
      </c>
      <c r="DF92" s="45">
        <f t="shared" si="178"/>
        <v>0</v>
      </c>
      <c r="DG92" s="45">
        <f t="shared" si="179"/>
        <v>0</v>
      </c>
      <c r="DH92" s="45">
        <f t="shared" si="180"/>
        <v>0</v>
      </c>
      <c r="DI92" s="45">
        <f t="shared" si="181"/>
        <v>0</v>
      </c>
      <c r="DJ92" s="45">
        <f t="shared" si="182"/>
        <v>0</v>
      </c>
      <c r="DK92" s="45">
        <f t="shared" si="183"/>
        <v>0</v>
      </c>
      <c r="DL92" s="45">
        <f t="shared" si="184"/>
        <v>0</v>
      </c>
      <c r="DM92" s="45">
        <f t="shared" si="185"/>
        <v>0</v>
      </c>
      <c r="DN92" s="45">
        <f t="shared" si="186"/>
        <v>0</v>
      </c>
      <c r="DO92" s="45">
        <f t="shared" si="187"/>
        <v>0</v>
      </c>
      <c r="DP92" s="45">
        <f t="shared" si="188"/>
        <v>0</v>
      </c>
      <c r="DQ92" s="45">
        <f t="shared" si="189"/>
        <v>0</v>
      </c>
      <c r="DR92" s="45">
        <f t="shared" si="190"/>
        <v>0</v>
      </c>
      <c r="DS92" s="45">
        <f t="shared" si="191"/>
        <v>0</v>
      </c>
      <c r="DT92" s="45">
        <f t="shared" si="192"/>
        <v>0</v>
      </c>
      <c r="DU92" s="45">
        <f t="shared" si="193"/>
        <v>0</v>
      </c>
      <c r="DV92" s="45">
        <f t="shared" si="194"/>
        <v>0</v>
      </c>
      <c r="DW92" s="45">
        <f t="shared" si="195"/>
        <v>0</v>
      </c>
      <c r="DX92" s="45">
        <f t="shared" si="196"/>
        <v>0</v>
      </c>
      <c r="DY92" s="45">
        <f t="shared" si="197"/>
        <v>0</v>
      </c>
      <c r="DZ92" s="45">
        <f t="shared" si="198"/>
        <v>0</v>
      </c>
    </row>
    <row r="93" spans="1:130" x14ac:dyDescent="0.25">
      <c r="A93" s="66" t="s">
        <v>52</v>
      </c>
      <c r="B93" s="47">
        <f t="shared" ref="B93:C95" si="219">+D93+F93+H93+J93+L93+N93+P93+R93+T93+V93+X93+Z93+AB93+AD93+AF93+AH93+AJ93+AL93+AN93+AP93</f>
        <v>0</v>
      </c>
      <c r="C93" s="48">
        <f t="shared" si="219"/>
        <v>0</v>
      </c>
      <c r="D93" s="37"/>
      <c r="E93" s="38"/>
      <c r="F93" s="39"/>
      <c r="G93" s="38"/>
      <c r="H93" s="39"/>
      <c r="I93" s="42"/>
      <c r="J93" s="37"/>
      <c r="K93" s="37"/>
      <c r="L93" s="39"/>
      <c r="M93" s="42"/>
      <c r="N93" s="37"/>
      <c r="O93" s="38"/>
      <c r="P93" s="39"/>
      <c r="Q93" s="38"/>
      <c r="R93" s="39"/>
      <c r="S93" s="38"/>
      <c r="T93" s="39"/>
      <c r="U93" s="38"/>
      <c r="V93" s="39"/>
      <c r="W93" s="38"/>
      <c r="X93" s="39"/>
      <c r="Y93" s="38"/>
      <c r="Z93" s="39"/>
      <c r="AA93" s="38"/>
      <c r="AB93" s="39"/>
      <c r="AC93" s="38"/>
      <c r="AD93" s="39"/>
      <c r="AE93" s="38"/>
      <c r="AF93" s="39"/>
      <c r="AG93" s="38"/>
      <c r="AH93" s="39"/>
      <c r="AI93" s="38"/>
      <c r="AJ93" s="39"/>
      <c r="AK93" s="38"/>
      <c r="AL93" s="39"/>
      <c r="AM93" s="38"/>
      <c r="AN93" s="39"/>
      <c r="AO93" s="38"/>
      <c r="AP93" s="39"/>
      <c r="AQ93" s="40"/>
      <c r="AR93" s="37"/>
      <c r="AS93" s="40"/>
      <c r="AT93" s="37"/>
      <c r="AU93" s="38"/>
      <c r="AV93" s="39"/>
      <c r="AW93" s="42"/>
      <c r="AX93" s="43" t="str">
        <f t="shared" si="166"/>
        <v/>
      </c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10"/>
      <c r="BJ93" s="10"/>
      <c r="BK93" s="10"/>
      <c r="BL93" s="10"/>
      <c r="BU93" s="11"/>
      <c r="BV93" s="11"/>
      <c r="BW93" s="11"/>
      <c r="CA93" s="44" t="str">
        <f t="shared" si="167"/>
        <v/>
      </c>
      <c r="CB93" s="44" t="str">
        <f t="shared" si="168"/>
        <v/>
      </c>
      <c r="CC93" s="44" t="str">
        <f t="shared" si="169"/>
        <v/>
      </c>
      <c r="CD93" s="44" t="str">
        <f t="shared" si="170"/>
        <v/>
      </c>
      <c r="CE93" s="44" t="str">
        <f t="shared" si="171"/>
        <v/>
      </c>
      <c r="CF93" s="44" t="str">
        <f t="shared" si="199"/>
        <v/>
      </c>
      <c r="CG93" s="44" t="str">
        <f t="shared" si="200"/>
        <v/>
      </c>
      <c r="CH93" s="44" t="str">
        <f t="shared" si="201"/>
        <v/>
      </c>
      <c r="CI93" s="44" t="str">
        <f t="shared" si="202"/>
        <v/>
      </c>
      <c r="CJ93" s="44" t="str">
        <f t="shared" si="203"/>
        <v/>
      </c>
      <c r="CK93" s="44" t="str">
        <f t="shared" si="204"/>
        <v/>
      </c>
      <c r="CL93" s="44" t="str">
        <f t="shared" si="205"/>
        <v/>
      </c>
      <c r="CM93" s="44" t="str">
        <f t="shared" si="206"/>
        <v/>
      </c>
      <c r="CN93" s="44" t="str">
        <f t="shared" si="207"/>
        <v/>
      </c>
      <c r="CO93" s="44" t="str">
        <f t="shared" si="208"/>
        <v/>
      </c>
      <c r="CP93" s="44" t="str">
        <f t="shared" si="209"/>
        <v/>
      </c>
      <c r="CQ93" s="44" t="str">
        <f t="shared" si="210"/>
        <v/>
      </c>
      <c r="CR93" s="44" t="str">
        <f t="shared" si="211"/>
        <v/>
      </c>
      <c r="CS93" s="44" t="str">
        <f t="shared" si="212"/>
        <v/>
      </c>
      <c r="CT93" s="44" t="str">
        <f t="shared" si="213"/>
        <v/>
      </c>
      <c r="CU93" s="44" t="str">
        <f t="shared" si="214"/>
        <v/>
      </c>
      <c r="CV93" s="44" t="str">
        <f t="shared" si="215"/>
        <v/>
      </c>
      <c r="CW93" s="44" t="str">
        <f t="shared" si="216"/>
        <v/>
      </c>
      <c r="CX93" s="44" t="str">
        <f t="shared" si="217"/>
        <v/>
      </c>
      <c r="CY93" s="44" t="str">
        <f t="shared" si="218"/>
        <v/>
      </c>
      <c r="CZ93" s="44" t="str">
        <f t="shared" si="172"/>
        <v/>
      </c>
      <c r="DA93" s="45">
        <f t="shared" si="173"/>
        <v>0</v>
      </c>
      <c r="DB93" s="45">
        <f t="shared" si="174"/>
        <v>0</v>
      </c>
      <c r="DC93" s="45">
        <f t="shared" si="175"/>
        <v>0</v>
      </c>
      <c r="DD93" s="45">
        <f t="shared" si="176"/>
        <v>0</v>
      </c>
      <c r="DE93" s="45">
        <f t="shared" si="177"/>
        <v>0</v>
      </c>
      <c r="DF93" s="45">
        <f t="shared" si="178"/>
        <v>0</v>
      </c>
      <c r="DG93" s="45">
        <f t="shared" si="179"/>
        <v>0</v>
      </c>
      <c r="DH93" s="45">
        <f t="shared" si="180"/>
        <v>0</v>
      </c>
      <c r="DI93" s="45">
        <f t="shared" si="181"/>
        <v>0</v>
      </c>
      <c r="DJ93" s="45">
        <f t="shared" si="182"/>
        <v>0</v>
      </c>
      <c r="DK93" s="45">
        <f t="shared" si="183"/>
        <v>0</v>
      </c>
      <c r="DL93" s="45">
        <f t="shared" si="184"/>
        <v>0</v>
      </c>
      <c r="DM93" s="45">
        <f t="shared" si="185"/>
        <v>0</v>
      </c>
      <c r="DN93" s="45">
        <f t="shared" si="186"/>
        <v>0</v>
      </c>
      <c r="DO93" s="45">
        <f t="shared" si="187"/>
        <v>0</v>
      </c>
      <c r="DP93" s="45">
        <f t="shared" si="188"/>
        <v>0</v>
      </c>
      <c r="DQ93" s="45">
        <f t="shared" si="189"/>
        <v>0</v>
      </c>
      <c r="DR93" s="45">
        <f t="shared" si="190"/>
        <v>0</v>
      </c>
      <c r="DS93" s="45">
        <f t="shared" si="191"/>
        <v>0</v>
      </c>
      <c r="DT93" s="45">
        <f t="shared" si="192"/>
        <v>0</v>
      </c>
      <c r="DU93" s="45">
        <f t="shared" si="193"/>
        <v>0</v>
      </c>
      <c r="DV93" s="45">
        <f t="shared" si="194"/>
        <v>0</v>
      </c>
      <c r="DW93" s="45">
        <f t="shared" si="195"/>
        <v>0</v>
      </c>
      <c r="DX93" s="45">
        <f t="shared" si="196"/>
        <v>0</v>
      </c>
      <c r="DY93" s="45">
        <f t="shared" si="197"/>
        <v>0</v>
      </c>
      <c r="DZ93" s="45">
        <f t="shared" si="198"/>
        <v>0</v>
      </c>
    </row>
    <row r="94" spans="1:130" x14ac:dyDescent="0.25">
      <c r="A94" s="66" t="s">
        <v>53</v>
      </c>
      <c r="B94" s="47">
        <f t="shared" si="219"/>
        <v>0</v>
      </c>
      <c r="C94" s="48">
        <f t="shared" si="219"/>
        <v>0</v>
      </c>
      <c r="D94" s="37"/>
      <c r="E94" s="38"/>
      <c r="F94" s="39"/>
      <c r="G94" s="38"/>
      <c r="H94" s="39"/>
      <c r="I94" s="42"/>
      <c r="J94" s="37"/>
      <c r="K94" s="37"/>
      <c r="L94" s="39"/>
      <c r="M94" s="42"/>
      <c r="N94" s="37"/>
      <c r="O94" s="38"/>
      <c r="P94" s="39"/>
      <c r="Q94" s="38"/>
      <c r="R94" s="39"/>
      <c r="S94" s="38"/>
      <c r="T94" s="39"/>
      <c r="U94" s="38"/>
      <c r="V94" s="39"/>
      <c r="W94" s="38"/>
      <c r="X94" s="39"/>
      <c r="Y94" s="38"/>
      <c r="Z94" s="39"/>
      <c r="AA94" s="38"/>
      <c r="AB94" s="39"/>
      <c r="AC94" s="38"/>
      <c r="AD94" s="39"/>
      <c r="AE94" s="38"/>
      <c r="AF94" s="39"/>
      <c r="AG94" s="38"/>
      <c r="AH94" s="39"/>
      <c r="AI94" s="38"/>
      <c r="AJ94" s="39"/>
      <c r="AK94" s="38"/>
      <c r="AL94" s="39"/>
      <c r="AM94" s="38"/>
      <c r="AN94" s="39"/>
      <c r="AO94" s="38"/>
      <c r="AP94" s="39"/>
      <c r="AQ94" s="40"/>
      <c r="AR94" s="37"/>
      <c r="AS94" s="40"/>
      <c r="AT94" s="37"/>
      <c r="AU94" s="38"/>
      <c r="AV94" s="39"/>
      <c r="AW94" s="42"/>
      <c r="AX94" s="43" t="str">
        <f t="shared" si="166"/>
        <v/>
      </c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10"/>
      <c r="BJ94" s="10"/>
      <c r="BK94" s="10"/>
      <c r="BL94" s="10"/>
      <c r="BU94" s="11"/>
      <c r="BV94" s="11"/>
      <c r="BW94" s="11"/>
      <c r="CA94" s="44" t="str">
        <f t="shared" si="167"/>
        <v/>
      </c>
      <c r="CB94" s="44" t="str">
        <f t="shared" si="168"/>
        <v/>
      </c>
      <c r="CC94" s="44" t="str">
        <f t="shared" si="169"/>
        <v/>
      </c>
      <c r="CD94" s="44" t="str">
        <f t="shared" si="170"/>
        <v/>
      </c>
      <c r="CE94" s="44" t="str">
        <f t="shared" si="171"/>
        <v/>
      </c>
      <c r="CF94" s="44" t="str">
        <f t="shared" si="199"/>
        <v/>
      </c>
      <c r="CG94" s="44" t="str">
        <f t="shared" si="200"/>
        <v/>
      </c>
      <c r="CH94" s="44" t="str">
        <f t="shared" si="201"/>
        <v/>
      </c>
      <c r="CI94" s="44" t="str">
        <f t="shared" si="202"/>
        <v/>
      </c>
      <c r="CJ94" s="44" t="str">
        <f t="shared" si="203"/>
        <v/>
      </c>
      <c r="CK94" s="44" t="str">
        <f t="shared" si="204"/>
        <v/>
      </c>
      <c r="CL94" s="44" t="str">
        <f t="shared" si="205"/>
        <v/>
      </c>
      <c r="CM94" s="44" t="str">
        <f t="shared" si="206"/>
        <v/>
      </c>
      <c r="CN94" s="44" t="str">
        <f t="shared" si="207"/>
        <v/>
      </c>
      <c r="CO94" s="44" t="str">
        <f t="shared" si="208"/>
        <v/>
      </c>
      <c r="CP94" s="44" t="str">
        <f t="shared" si="209"/>
        <v/>
      </c>
      <c r="CQ94" s="44" t="str">
        <f t="shared" si="210"/>
        <v/>
      </c>
      <c r="CR94" s="44" t="str">
        <f t="shared" si="211"/>
        <v/>
      </c>
      <c r="CS94" s="44" t="str">
        <f t="shared" si="212"/>
        <v/>
      </c>
      <c r="CT94" s="44" t="str">
        <f t="shared" si="213"/>
        <v/>
      </c>
      <c r="CU94" s="44" t="str">
        <f t="shared" si="214"/>
        <v/>
      </c>
      <c r="CV94" s="44" t="str">
        <f t="shared" si="215"/>
        <v/>
      </c>
      <c r="CW94" s="44" t="str">
        <f t="shared" si="216"/>
        <v/>
      </c>
      <c r="CX94" s="44" t="str">
        <f t="shared" si="217"/>
        <v/>
      </c>
      <c r="CY94" s="44" t="str">
        <f t="shared" si="218"/>
        <v/>
      </c>
      <c r="CZ94" s="44" t="str">
        <f t="shared" si="172"/>
        <v/>
      </c>
      <c r="DA94" s="45">
        <f t="shared" si="173"/>
        <v>0</v>
      </c>
      <c r="DB94" s="45">
        <f t="shared" si="174"/>
        <v>0</v>
      </c>
      <c r="DC94" s="45">
        <f t="shared" si="175"/>
        <v>0</v>
      </c>
      <c r="DD94" s="45">
        <f t="shared" si="176"/>
        <v>0</v>
      </c>
      <c r="DE94" s="45">
        <f t="shared" si="177"/>
        <v>0</v>
      </c>
      <c r="DF94" s="45">
        <f t="shared" si="178"/>
        <v>0</v>
      </c>
      <c r="DG94" s="45">
        <f t="shared" si="179"/>
        <v>0</v>
      </c>
      <c r="DH94" s="45">
        <f t="shared" si="180"/>
        <v>0</v>
      </c>
      <c r="DI94" s="45">
        <f t="shared" si="181"/>
        <v>0</v>
      </c>
      <c r="DJ94" s="45">
        <f t="shared" si="182"/>
        <v>0</v>
      </c>
      <c r="DK94" s="45">
        <f t="shared" si="183"/>
        <v>0</v>
      </c>
      <c r="DL94" s="45">
        <f t="shared" si="184"/>
        <v>0</v>
      </c>
      <c r="DM94" s="45">
        <f t="shared" si="185"/>
        <v>0</v>
      </c>
      <c r="DN94" s="45">
        <f t="shared" si="186"/>
        <v>0</v>
      </c>
      <c r="DO94" s="45">
        <f t="shared" si="187"/>
        <v>0</v>
      </c>
      <c r="DP94" s="45">
        <f t="shared" si="188"/>
        <v>0</v>
      </c>
      <c r="DQ94" s="45">
        <f t="shared" si="189"/>
        <v>0</v>
      </c>
      <c r="DR94" s="45">
        <f t="shared" si="190"/>
        <v>0</v>
      </c>
      <c r="DS94" s="45">
        <f t="shared" si="191"/>
        <v>0</v>
      </c>
      <c r="DT94" s="45">
        <f t="shared" si="192"/>
        <v>0</v>
      </c>
      <c r="DU94" s="45">
        <f t="shared" si="193"/>
        <v>0</v>
      </c>
      <c r="DV94" s="45">
        <f t="shared" si="194"/>
        <v>0</v>
      </c>
      <c r="DW94" s="45">
        <f t="shared" si="195"/>
        <v>0</v>
      </c>
      <c r="DX94" s="45">
        <f t="shared" si="196"/>
        <v>0</v>
      </c>
      <c r="DY94" s="45">
        <f t="shared" si="197"/>
        <v>0</v>
      </c>
      <c r="DZ94" s="45">
        <f t="shared" si="198"/>
        <v>0</v>
      </c>
    </row>
    <row r="95" spans="1:130" x14ac:dyDescent="0.25">
      <c r="A95" s="57" t="s">
        <v>54</v>
      </c>
      <c r="B95" s="323">
        <f t="shared" si="219"/>
        <v>0</v>
      </c>
      <c r="C95" s="57">
        <f t="shared" si="219"/>
        <v>0</v>
      </c>
      <c r="D95" s="58"/>
      <c r="E95" s="59"/>
      <c r="F95" s="60"/>
      <c r="G95" s="59"/>
      <c r="H95" s="60"/>
      <c r="I95" s="61"/>
      <c r="J95" s="58"/>
      <c r="K95" s="58"/>
      <c r="L95" s="60"/>
      <c r="M95" s="61"/>
      <c r="N95" s="58"/>
      <c r="O95" s="59"/>
      <c r="P95" s="60"/>
      <c r="Q95" s="59"/>
      <c r="R95" s="60"/>
      <c r="S95" s="59"/>
      <c r="T95" s="60"/>
      <c r="U95" s="59"/>
      <c r="V95" s="60"/>
      <c r="W95" s="59"/>
      <c r="X95" s="60"/>
      <c r="Y95" s="59"/>
      <c r="Z95" s="60"/>
      <c r="AA95" s="59"/>
      <c r="AB95" s="60"/>
      <c r="AC95" s="59"/>
      <c r="AD95" s="60"/>
      <c r="AE95" s="59"/>
      <c r="AF95" s="60"/>
      <c r="AG95" s="59"/>
      <c r="AH95" s="60"/>
      <c r="AI95" s="59"/>
      <c r="AJ95" s="60"/>
      <c r="AK95" s="59"/>
      <c r="AL95" s="60"/>
      <c r="AM95" s="59"/>
      <c r="AN95" s="60"/>
      <c r="AO95" s="59"/>
      <c r="AP95" s="60"/>
      <c r="AQ95" s="62"/>
      <c r="AR95" s="58"/>
      <c r="AS95" s="62"/>
      <c r="AT95" s="58"/>
      <c r="AU95" s="59"/>
      <c r="AV95" s="60"/>
      <c r="AW95" s="61"/>
      <c r="AX95" s="43" t="str">
        <f t="shared" si="166"/>
        <v/>
      </c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10"/>
      <c r="BJ95" s="10"/>
      <c r="BK95" s="10"/>
      <c r="BL95" s="10"/>
      <c r="BU95" s="11"/>
      <c r="BV95" s="11"/>
      <c r="BW95" s="11"/>
      <c r="CA95" s="44" t="str">
        <f t="shared" si="167"/>
        <v/>
      </c>
      <c r="CB95" s="44" t="str">
        <f t="shared" si="168"/>
        <v/>
      </c>
      <c r="CC95" s="44" t="str">
        <f t="shared" si="169"/>
        <v/>
      </c>
      <c r="CD95" s="44" t="str">
        <f t="shared" si="170"/>
        <v/>
      </c>
      <c r="CE95" s="44" t="str">
        <f t="shared" si="171"/>
        <v/>
      </c>
      <c r="CF95" s="44" t="str">
        <f t="shared" si="199"/>
        <v/>
      </c>
      <c r="CG95" s="44" t="str">
        <f t="shared" si="200"/>
        <v/>
      </c>
      <c r="CH95" s="44" t="str">
        <f t="shared" si="201"/>
        <v/>
      </c>
      <c r="CI95" s="44" t="str">
        <f t="shared" si="202"/>
        <v/>
      </c>
      <c r="CJ95" s="44" t="str">
        <f t="shared" si="203"/>
        <v/>
      </c>
      <c r="CK95" s="44" t="str">
        <f t="shared" si="204"/>
        <v/>
      </c>
      <c r="CL95" s="44" t="str">
        <f t="shared" si="205"/>
        <v/>
      </c>
      <c r="CM95" s="44" t="str">
        <f t="shared" si="206"/>
        <v/>
      </c>
      <c r="CN95" s="44" t="str">
        <f t="shared" si="207"/>
        <v/>
      </c>
      <c r="CO95" s="44" t="str">
        <f t="shared" si="208"/>
        <v/>
      </c>
      <c r="CP95" s="44" t="str">
        <f t="shared" si="209"/>
        <v/>
      </c>
      <c r="CQ95" s="44" t="str">
        <f t="shared" si="210"/>
        <v/>
      </c>
      <c r="CR95" s="44" t="str">
        <f t="shared" si="211"/>
        <v/>
      </c>
      <c r="CS95" s="44" t="str">
        <f t="shared" si="212"/>
        <v/>
      </c>
      <c r="CT95" s="44" t="str">
        <f t="shared" si="213"/>
        <v/>
      </c>
      <c r="CU95" s="44" t="str">
        <f t="shared" si="214"/>
        <v/>
      </c>
      <c r="CV95" s="44" t="str">
        <f t="shared" si="215"/>
        <v/>
      </c>
      <c r="CW95" s="44" t="str">
        <f t="shared" si="216"/>
        <v/>
      </c>
      <c r="CX95" s="44" t="str">
        <f t="shared" si="217"/>
        <v/>
      </c>
      <c r="CY95" s="44" t="str">
        <f t="shared" si="218"/>
        <v/>
      </c>
      <c r="CZ95" s="44" t="str">
        <f t="shared" si="172"/>
        <v/>
      </c>
      <c r="DA95" s="45">
        <f t="shared" si="173"/>
        <v>0</v>
      </c>
      <c r="DB95" s="45">
        <f t="shared" si="174"/>
        <v>0</v>
      </c>
      <c r="DC95" s="45">
        <f t="shared" si="175"/>
        <v>0</v>
      </c>
      <c r="DD95" s="45">
        <f t="shared" si="176"/>
        <v>0</v>
      </c>
      <c r="DE95" s="45">
        <f t="shared" si="177"/>
        <v>0</v>
      </c>
      <c r="DF95" s="45">
        <f t="shared" si="178"/>
        <v>0</v>
      </c>
      <c r="DG95" s="45">
        <f t="shared" si="179"/>
        <v>0</v>
      </c>
      <c r="DH95" s="45">
        <f t="shared" si="180"/>
        <v>0</v>
      </c>
      <c r="DI95" s="45">
        <f t="shared" si="181"/>
        <v>0</v>
      </c>
      <c r="DJ95" s="45">
        <f t="shared" si="182"/>
        <v>0</v>
      </c>
      <c r="DK95" s="45">
        <f t="shared" si="183"/>
        <v>0</v>
      </c>
      <c r="DL95" s="45">
        <f t="shared" si="184"/>
        <v>0</v>
      </c>
      <c r="DM95" s="45">
        <f t="shared" si="185"/>
        <v>0</v>
      </c>
      <c r="DN95" s="45">
        <f t="shared" si="186"/>
        <v>0</v>
      </c>
      <c r="DO95" s="45">
        <f t="shared" si="187"/>
        <v>0</v>
      </c>
      <c r="DP95" s="45">
        <f t="shared" si="188"/>
        <v>0</v>
      </c>
      <c r="DQ95" s="45">
        <f t="shared" si="189"/>
        <v>0</v>
      </c>
      <c r="DR95" s="45">
        <f t="shared" si="190"/>
        <v>0</v>
      </c>
      <c r="DS95" s="45">
        <f t="shared" si="191"/>
        <v>0</v>
      </c>
      <c r="DT95" s="45">
        <f t="shared" si="192"/>
        <v>0</v>
      </c>
      <c r="DU95" s="45">
        <f t="shared" si="193"/>
        <v>0</v>
      </c>
      <c r="DV95" s="45">
        <f t="shared" si="194"/>
        <v>0</v>
      </c>
      <c r="DW95" s="45">
        <f t="shared" si="195"/>
        <v>0</v>
      </c>
      <c r="DX95" s="45">
        <f t="shared" si="196"/>
        <v>0</v>
      </c>
      <c r="DY95" s="45">
        <f t="shared" si="197"/>
        <v>0</v>
      </c>
      <c r="DZ95" s="45">
        <f t="shared" si="198"/>
        <v>0</v>
      </c>
    </row>
    <row r="96" spans="1:130" x14ac:dyDescent="0.25">
      <c r="A96" s="15" t="s">
        <v>59</v>
      </c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7"/>
      <c r="P96" s="17"/>
      <c r="Q96" s="8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T96" s="14"/>
      <c r="BU96" s="14"/>
      <c r="BV96" s="11"/>
      <c r="BW96" s="11"/>
    </row>
    <row r="97" spans="1:130" ht="15" customHeight="1" x14ac:dyDescent="0.25">
      <c r="A97" s="475" t="s">
        <v>4</v>
      </c>
      <c r="B97" s="478" t="s">
        <v>5</v>
      </c>
      <c r="C97" s="479"/>
      <c r="D97" s="482" t="s">
        <v>6</v>
      </c>
      <c r="E97" s="483"/>
      <c r="F97" s="483"/>
      <c r="G97" s="483"/>
      <c r="H97" s="483"/>
      <c r="I97" s="483"/>
      <c r="J97" s="483"/>
      <c r="K97" s="483"/>
      <c r="L97" s="483"/>
      <c r="M97" s="483"/>
      <c r="N97" s="483"/>
      <c r="O97" s="483"/>
      <c r="P97" s="483"/>
      <c r="Q97" s="483"/>
      <c r="R97" s="483"/>
      <c r="S97" s="483"/>
      <c r="T97" s="483"/>
      <c r="U97" s="483"/>
      <c r="V97" s="483"/>
      <c r="W97" s="483"/>
      <c r="X97" s="483"/>
      <c r="Y97" s="483"/>
      <c r="Z97" s="483"/>
      <c r="AA97" s="483"/>
      <c r="AB97" s="483"/>
      <c r="AC97" s="483"/>
      <c r="AD97" s="483"/>
      <c r="AE97" s="483"/>
      <c r="AF97" s="483"/>
      <c r="AG97" s="483"/>
      <c r="AH97" s="483"/>
      <c r="AI97" s="483"/>
      <c r="AJ97" s="483"/>
      <c r="AK97" s="483"/>
      <c r="AL97" s="483"/>
      <c r="AM97" s="483"/>
      <c r="AN97" s="483"/>
      <c r="AO97" s="483"/>
      <c r="AP97" s="483"/>
      <c r="AQ97" s="484"/>
      <c r="AR97" s="485" t="s">
        <v>7</v>
      </c>
      <c r="AS97" s="486"/>
      <c r="AT97" s="487" t="s">
        <v>8</v>
      </c>
      <c r="AU97" s="488"/>
      <c r="AV97" s="493" t="s">
        <v>9</v>
      </c>
      <c r="AW97" s="496" t="s">
        <v>10</v>
      </c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U97" s="10"/>
      <c r="BV97" s="11"/>
      <c r="BW97" s="11"/>
    </row>
    <row r="98" spans="1:130" ht="15" customHeight="1" x14ac:dyDescent="0.25">
      <c r="A98" s="476"/>
      <c r="B98" s="480"/>
      <c r="C98" s="481"/>
      <c r="D98" s="491" t="s">
        <v>11</v>
      </c>
      <c r="E98" s="485"/>
      <c r="F98" s="491" t="s">
        <v>12</v>
      </c>
      <c r="G98" s="485"/>
      <c r="H98" s="491" t="s">
        <v>13</v>
      </c>
      <c r="I98" s="492"/>
      <c r="J98" s="485" t="s">
        <v>14</v>
      </c>
      <c r="K98" s="485"/>
      <c r="L98" s="491" t="s">
        <v>15</v>
      </c>
      <c r="M98" s="485"/>
      <c r="N98" s="491" t="s">
        <v>16</v>
      </c>
      <c r="O98" s="485"/>
      <c r="P98" s="491" t="s">
        <v>17</v>
      </c>
      <c r="Q98" s="485"/>
      <c r="R98" s="491" t="s">
        <v>18</v>
      </c>
      <c r="S98" s="485"/>
      <c r="T98" s="491" t="s">
        <v>19</v>
      </c>
      <c r="U98" s="492"/>
      <c r="V98" s="491" t="s">
        <v>20</v>
      </c>
      <c r="W98" s="492"/>
      <c r="X98" s="491" t="s">
        <v>21</v>
      </c>
      <c r="Y98" s="492"/>
      <c r="Z98" s="491" t="s">
        <v>22</v>
      </c>
      <c r="AA98" s="492"/>
      <c r="AB98" s="491" t="s">
        <v>23</v>
      </c>
      <c r="AC98" s="492"/>
      <c r="AD98" s="491" t="s">
        <v>24</v>
      </c>
      <c r="AE98" s="492"/>
      <c r="AF98" s="491" t="s">
        <v>25</v>
      </c>
      <c r="AG98" s="492"/>
      <c r="AH98" s="491" t="s">
        <v>26</v>
      </c>
      <c r="AI98" s="492"/>
      <c r="AJ98" s="491" t="s">
        <v>27</v>
      </c>
      <c r="AK98" s="492"/>
      <c r="AL98" s="491" t="s">
        <v>28</v>
      </c>
      <c r="AM98" s="492"/>
      <c r="AN98" s="491" t="s">
        <v>29</v>
      </c>
      <c r="AO98" s="492"/>
      <c r="AP98" s="491" t="s">
        <v>30</v>
      </c>
      <c r="AQ98" s="486"/>
      <c r="AR98" s="499" t="s">
        <v>31</v>
      </c>
      <c r="AS98" s="501" t="s">
        <v>32</v>
      </c>
      <c r="AT98" s="489"/>
      <c r="AU98" s="490"/>
      <c r="AV98" s="494"/>
      <c r="AW98" s="497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U98" s="10"/>
    </row>
    <row r="99" spans="1:130" x14ac:dyDescent="0.25">
      <c r="A99" s="477"/>
      <c r="B99" s="24" t="s">
        <v>33</v>
      </c>
      <c r="C99" s="64" t="s">
        <v>34</v>
      </c>
      <c r="D99" s="18" t="s">
        <v>33</v>
      </c>
      <c r="E99" s="25" t="s">
        <v>34</v>
      </c>
      <c r="F99" s="18" t="s">
        <v>33</v>
      </c>
      <c r="G99" s="25" t="s">
        <v>34</v>
      </c>
      <c r="H99" s="18" t="s">
        <v>33</v>
      </c>
      <c r="I99" s="64" t="s">
        <v>34</v>
      </c>
      <c r="J99" s="24" t="s">
        <v>33</v>
      </c>
      <c r="K99" s="25" t="s">
        <v>34</v>
      </c>
      <c r="L99" s="18" t="s">
        <v>33</v>
      </c>
      <c r="M99" s="25" t="s">
        <v>34</v>
      </c>
      <c r="N99" s="18" t="s">
        <v>33</v>
      </c>
      <c r="O99" s="25" t="s">
        <v>34</v>
      </c>
      <c r="P99" s="18" t="s">
        <v>33</v>
      </c>
      <c r="Q99" s="25" t="s">
        <v>34</v>
      </c>
      <c r="R99" s="18" t="s">
        <v>33</v>
      </c>
      <c r="S99" s="25" t="s">
        <v>34</v>
      </c>
      <c r="T99" s="18" t="s">
        <v>33</v>
      </c>
      <c r="U99" s="25" t="s">
        <v>34</v>
      </c>
      <c r="V99" s="18" t="s">
        <v>33</v>
      </c>
      <c r="W99" s="25" t="s">
        <v>34</v>
      </c>
      <c r="X99" s="18" t="s">
        <v>33</v>
      </c>
      <c r="Y99" s="25" t="s">
        <v>34</v>
      </c>
      <c r="Z99" s="18" t="s">
        <v>33</v>
      </c>
      <c r="AA99" s="25" t="s">
        <v>34</v>
      </c>
      <c r="AB99" s="18" t="s">
        <v>33</v>
      </c>
      <c r="AC99" s="25" t="s">
        <v>34</v>
      </c>
      <c r="AD99" s="18" t="s">
        <v>33</v>
      </c>
      <c r="AE99" s="25" t="s">
        <v>34</v>
      </c>
      <c r="AF99" s="18" t="s">
        <v>33</v>
      </c>
      <c r="AG99" s="25" t="s">
        <v>34</v>
      </c>
      <c r="AH99" s="18" t="s">
        <v>33</v>
      </c>
      <c r="AI99" s="25" t="s">
        <v>34</v>
      </c>
      <c r="AJ99" s="18" t="s">
        <v>33</v>
      </c>
      <c r="AK99" s="25" t="s">
        <v>34</v>
      </c>
      <c r="AL99" s="18" t="s">
        <v>33</v>
      </c>
      <c r="AM99" s="25" t="s">
        <v>34</v>
      </c>
      <c r="AN99" s="18" t="s">
        <v>33</v>
      </c>
      <c r="AO99" s="25" t="s">
        <v>34</v>
      </c>
      <c r="AP99" s="18" t="s">
        <v>33</v>
      </c>
      <c r="AQ99" s="26" t="s">
        <v>34</v>
      </c>
      <c r="AR99" s="500"/>
      <c r="AS99" s="502"/>
      <c r="AT99" s="317" t="s">
        <v>35</v>
      </c>
      <c r="AU99" s="311" t="s">
        <v>36</v>
      </c>
      <c r="AV99" s="495"/>
      <c r="AW99" s="498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U99" s="10"/>
    </row>
    <row r="100" spans="1:130" x14ac:dyDescent="0.25">
      <c r="A100" s="65" t="s">
        <v>37</v>
      </c>
      <c r="B100" s="31">
        <f t="shared" ref="B100:C107" si="220">+N100+P100+R100+T100+V100+X100+Z100+AB100+AD100+AF100+AH100+AJ100+AL100+AN100+AP100</f>
        <v>0</v>
      </c>
      <c r="C100" s="32">
        <f t="shared" si="220"/>
        <v>0</v>
      </c>
      <c r="D100" s="33"/>
      <c r="E100" s="34"/>
      <c r="F100" s="35"/>
      <c r="G100" s="34"/>
      <c r="H100" s="35"/>
      <c r="I100" s="34"/>
      <c r="J100" s="35"/>
      <c r="K100" s="34"/>
      <c r="L100" s="35"/>
      <c r="M100" s="36"/>
      <c r="N100" s="37"/>
      <c r="O100" s="38"/>
      <c r="P100" s="39"/>
      <c r="Q100" s="38"/>
      <c r="R100" s="39"/>
      <c r="S100" s="38"/>
      <c r="T100" s="39"/>
      <c r="U100" s="38"/>
      <c r="V100" s="39"/>
      <c r="W100" s="38"/>
      <c r="X100" s="39"/>
      <c r="Y100" s="38"/>
      <c r="Z100" s="39"/>
      <c r="AA100" s="38"/>
      <c r="AB100" s="39"/>
      <c r="AC100" s="38"/>
      <c r="AD100" s="39"/>
      <c r="AE100" s="38"/>
      <c r="AF100" s="39"/>
      <c r="AG100" s="38"/>
      <c r="AH100" s="39"/>
      <c r="AI100" s="38"/>
      <c r="AJ100" s="39"/>
      <c r="AK100" s="38"/>
      <c r="AL100" s="39"/>
      <c r="AM100" s="38"/>
      <c r="AN100" s="39"/>
      <c r="AO100" s="38"/>
      <c r="AP100" s="39"/>
      <c r="AQ100" s="40"/>
      <c r="AR100" s="41"/>
      <c r="AS100" s="40"/>
      <c r="AT100" s="37"/>
      <c r="AU100" s="38"/>
      <c r="AV100" s="39"/>
      <c r="AW100" s="42"/>
      <c r="AX100" s="43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10"/>
      <c r="BJ100" s="10"/>
      <c r="BK100" s="10"/>
      <c r="BL100" s="10"/>
      <c r="BU100" s="10"/>
      <c r="BW100" s="11"/>
      <c r="CA100" s="44" t="str">
        <f t="shared" ref="CA100:CA117" si="222">IF(B100&lt;C100,"* El total de Reactivos NO DEBE ser superior al total de Procesados. ","")</f>
        <v/>
      </c>
      <c r="CB100" s="44" t="str">
        <f t="shared" ref="CB100:CB117" si="223">IF(B100&lt;&gt;(AR100+ AS100),"* La suma de las columnas Sexo DEBE SER IGUAL a los Procesados. ","")</f>
        <v/>
      </c>
      <c r="CC100" s="44" t="str">
        <f t="shared" ref="CC100:CC117" si="224">IF(B100&lt;(AT100+ AU100),"* La suma de las columna Trans NO DEBE ser superior al total de Procesados. ","")</f>
        <v/>
      </c>
      <c r="CD100" s="44" t="str">
        <f t="shared" ref="CD100:CD117" si="225">IF(B100&lt;AV100,"* La columna Pueblos Originarios NO DEBE ser superior al total de Procesados. ","")</f>
        <v/>
      </c>
      <c r="CE100" s="44" t="str">
        <f t="shared" ref="CE100:CE117" si="226">IF(B100&lt;AW100,"* La columna Migrantes NO DEBE ser superior al total de Procesados. ","")</f>
        <v/>
      </c>
      <c r="CF100" s="44" t="str">
        <f>IF(D100&lt;E100,CONCATENATE("* El total de procesados debe ser mayor o igual al total de Reactivos en el grupo de edad ",$D$98),"")</f>
        <v/>
      </c>
      <c r="CG100" s="44" t="str">
        <f>IF(F100&lt;G100,CONCATENATE("* El total de procesados debe ser mayor o igual al total de Reactivos en el grupo de edad ",$F$98),"")</f>
        <v/>
      </c>
      <c r="CH100" s="44" t="str">
        <f>IF(H100&lt;I100,CONCATENATE("* El total de procesados debe ser mayor o igual al total de Reactivos en el grupo de edad ",$H$98),"")</f>
        <v/>
      </c>
      <c r="CI100" s="44" t="str">
        <f>IF(J100&lt;K100,CONCATENATE("* El total de procesados debe ser mayor o igual al total de Reactivos en el grupo de edad ",$J$98),"")</f>
        <v/>
      </c>
      <c r="CJ100" s="44" t="str">
        <f>IF(L100&lt;M100,CONCATENATE("* El total de procesados debe ser mayor o igual al total de Reactivos en el grupo de edad ",$L$98),"")</f>
        <v/>
      </c>
      <c r="CK100" s="44" t="str">
        <f>IF(N100&lt;O100,CONCATENATE("* El total de procesados debe ser mayor o igual al total de Reactivos en el grupo de edad ",$N$98),"")</f>
        <v/>
      </c>
      <c r="CL100" s="44" t="str">
        <f>IF(P100&lt;Q100,CONCATENATE("* El total de procesados debe ser mayor o igual al total de Reactivos en el grupo de edad ",$P$98),"")</f>
        <v/>
      </c>
      <c r="CM100" s="44" t="str">
        <f>IF(R100&lt;S100,CONCATENATE("* El total de procesados debe ser mayor o igual al total de Reactivos en el grupo de edad ",$R$98),"")</f>
        <v/>
      </c>
      <c r="CN100" s="44" t="str">
        <f>IF(T100&lt;U100,CONCATENATE("* El total de procesados debe ser mayor o igual al total de Reactivos en el grupo de edad ",$T$98),"")</f>
        <v/>
      </c>
      <c r="CO100" s="44" t="str">
        <f>IF(V100&lt;W100,CONCATENATE("* El total de procesados debe ser mayor o igual al total de Reactivos en el grupo de edad ",$V$98),"")</f>
        <v/>
      </c>
      <c r="CP100" s="44" t="str">
        <f>IF(X100&lt;Y100,CONCATENATE("* El total de procesados debe ser mayor o igual al total de Reactivos en el grupo de edad ",$X$98),"")</f>
        <v/>
      </c>
      <c r="CQ100" s="44" t="str">
        <f>IF(Z100&lt;AA100,CONCATENATE("* El total de procesados debe ser mayor o igual al total de Reactivos en el grupo de edad ",$Z$98),"")</f>
        <v/>
      </c>
      <c r="CR100" s="44" t="str">
        <f>IF(AB100&lt;AC100,CONCATENATE("* El total de procesados debe ser mayor o igual al total de Reactivos en el grupo de edad ",$AB$98),"")</f>
        <v/>
      </c>
      <c r="CS100" s="44" t="str">
        <f>IF(AD100&lt;AE100,CONCATENATE("* El total de procesados debe ser mayor o igual al total de Reactivos en el grupo de edad ",$AD$98),"")</f>
        <v/>
      </c>
      <c r="CT100" s="44" t="str">
        <f>IF(AF100&lt;AG100,CONCATENATE("* El total de procesados debe ser mayor o igual al total de Reactivos en el grupo de edad ",$AF$98),"")</f>
        <v/>
      </c>
      <c r="CU100" s="44" t="str">
        <f>IF(AH100&lt;AI100,CONCATENATE("* El total de procesados debe ser mayor o igual al total de Reactivos en el grupo de edad ",$AH$98),"")</f>
        <v/>
      </c>
      <c r="CV100" s="44" t="str">
        <f>IF(AJ100&lt;AK100,CONCATENATE("* El total de procesados debe ser mayor o igual al total de Reactivos en el grupo de edad ",$AJ$98),"")</f>
        <v/>
      </c>
      <c r="CW100" s="44" t="str">
        <f>IF(AL100&lt;AM100,CONCATENATE("* El total de procesados debe ser mayor o igual al total de Reactivos en el grupo de edad ",$AL$98),"")</f>
        <v/>
      </c>
      <c r="CX100" s="44" t="str">
        <f>IF(AN100&lt;AO100,CONCATENATE("* El total de procesados debe ser mayor o igual al total de Reactivos en el grupo de edad ",$AN$98),"")</f>
        <v/>
      </c>
      <c r="CY100" s="44" t="str">
        <f>IF(AP100&lt;AQ100,CONCATENATE("* El total de procesados debe ser mayor o igual al total de Reactivos en el grupo de edad ",$AP$98),"")</f>
        <v/>
      </c>
      <c r="CZ100" s="44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5">
        <f t="shared" ref="DA100:DA117" si="228">IF(B100&lt;   C100,1,0)</f>
        <v>0</v>
      </c>
      <c r="DB100" s="45">
        <f t="shared" ref="DB100:DB117" si="229">IF(B100&lt;&gt; AR100+AS100,1,0)</f>
        <v>0</v>
      </c>
      <c r="DC100" s="45">
        <f t="shared" ref="DC100:DC117" si="230">IF(B100&lt;  AT100+AU100,1,0)</f>
        <v>0</v>
      </c>
      <c r="DD100" s="45">
        <f t="shared" ref="DD100:DD117" si="231">IF(B100&lt;  AV100,1,0)</f>
        <v>0</v>
      </c>
      <c r="DE100" s="45">
        <f t="shared" ref="DE100:DE117" si="232">IF(B100&lt;  AW100,1,0)</f>
        <v>0</v>
      </c>
      <c r="DF100" s="45">
        <f t="shared" ref="DF100:DF117" si="233">IF(D100&lt;E100,1,0)</f>
        <v>0</v>
      </c>
      <c r="DG100" s="45">
        <f t="shared" ref="DG100:DG117" si="234">IF(F100&lt;G100,1,0)</f>
        <v>0</v>
      </c>
      <c r="DH100" s="45">
        <f t="shared" ref="DH100:DH117" si="235">IF(H100&lt;I100,1,0)</f>
        <v>0</v>
      </c>
      <c r="DI100" s="45">
        <f t="shared" ref="DI100:DI117" si="236">IF(J100&lt;K100,1,0)</f>
        <v>0</v>
      </c>
      <c r="DJ100" s="45">
        <f t="shared" ref="DJ100:DJ117" si="237">IF(L100&lt;M100,1,0)</f>
        <v>0</v>
      </c>
      <c r="DK100" s="45">
        <f t="shared" ref="DK100:DK117" si="238">IF(N100&lt;O100,1,0)</f>
        <v>0</v>
      </c>
      <c r="DL100" s="45">
        <f t="shared" ref="DL100:DL117" si="239">IF(P100&lt;Q100,1,0)</f>
        <v>0</v>
      </c>
      <c r="DM100" s="45">
        <f t="shared" ref="DM100:DM117" si="240">IF(R100&lt;S100,1,0)</f>
        <v>0</v>
      </c>
      <c r="DN100" s="45">
        <f t="shared" ref="DN100:DN117" si="241">IF(T100&lt;U100,1,0)</f>
        <v>0</v>
      </c>
      <c r="DO100" s="45">
        <f t="shared" ref="DO100:DO117" si="242">IF(V100&lt;W100,1,0)</f>
        <v>0</v>
      </c>
      <c r="DP100" s="45">
        <f t="shared" ref="DP100:DP117" si="243">IF(X100&lt;Y100,1,0)</f>
        <v>0</v>
      </c>
      <c r="DQ100" s="45">
        <f t="shared" ref="DQ100:DQ117" si="244">IF(Z100&lt;AA100,1,0)</f>
        <v>0</v>
      </c>
      <c r="DR100" s="45">
        <f t="shared" ref="DR100:DR117" si="245">IF(AB100&lt;AC100,1,0)</f>
        <v>0</v>
      </c>
      <c r="DS100" s="45">
        <f t="shared" ref="DS100:DS117" si="246">IF(AD100&lt;AE100,1,0)</f>
        <v>0</v>
      </c>
      <c r="DT100" s="45">
        <f t="shared" ref="DT100:DT117" si="247">IF(AF100&lt;AG100,1,0)</f>
        <v>0</v>
      </c>
      <c r="DU100" s="45">
        <f t="shared" ref="DU100:DU117" si="248">IF(AH100&lt;AI100,1,0)</f>
        <v>0</v>
      </c>
      <c r="DV100" s="45">
        <f t="shared" ref="DV100:DV117" si="249">IF(AJ100&lt;AK100,1,0)</f>
        <v>0</v>
      </c>
      <c r="DW100" s="45">
        <f t="shared" ref="DW100:DW117" si="250">IF(AL100&lt;AM100,1,0)</f>
        <v>0</v>
      </c>
      <c r="DX100" s="45">
        <f t="shared" ref="DX100:DX117" si="251">IF(AN100&lt;AO100,1,0)</f>
        <v>0</v>
      </c>
      <c r="DY100" s="45">
        <f t="shared" ref="DY100:DY117" si="252">IF(AP100&lt;AQ100,1,0)</f>
        <v>0</v>
      </c>
      <c r="DZ100" s="45">
        <f t="shared" ref="DZ100:DZ117" si="253">IF(AND(B100&lt;&gt;0,OR(AT100="",AU100="",AV100="",AW100="")),1,0)</f>
        <v>0</v>
      </c>
    </row>
    <row r="101" spans="1:130" x14ac:dyDescent="0.25">
      <c r="A101" s="66" t="s">
        <v>38</v>
      </c>
      <c r="B101" s="47">
        <f t="shared" si="220"/>
        <v>0</v>
      </c>
      <c r="C101" s="48">
        <f t="shared" si="220"/>
        <v>0</v>
      </c>
      <c r="D101" s="33"/>
      <c r="E101" s="34"/>
      <c r="F101" s="35"/>
      <c r="G101" s="34"/>
      <c r="H101" s="35"/>
      <c r="I101" s="34"/>
      <c r="J101" s="35"/>
      <c r="K101" s="34"/>
      <c r="L101" s="35"/>
      <c r="M101" s="36"/>
      <c r="N101" s="37"/>
      <c r="O101" s="38"/>
      <c r="P101" s="39"/>
      <c r="Q101" s="38"/>
      <c r="R101" s="39"/>
      <c r="S101" s="38"/>
      <c r="T101" s="39"/>
      <c r="U101" s="38"/>
      <c r="V101" s="39"/>
      <c r="W101" s="38"/>
      <c r="X101" s="39"/>
      <c r="Y101" s="38"/>
      <c r="Z101" s="39"/>
      <c r="AA101" s="38"/>
      <c r="AB101" s="39"/>
      <c r="AC101" s="38"/>
      <c r="AD101" s="39"/>
      <c r="AE101" s="38"/>
      <c r="AF101" s="39"/>
      <c r="AG101" s="38"/>
      <c r="AH101" s="39"/>
      <c r="AI101" s="38"/>
      <c r="AJ101" s="39"/>
      <c r="AK101" s="38"/>
      <c r="AL101" s="39"/>
      <c r="AM101" s="38"/>
      <c r="AN101" s="39"/>
      <c r="AO101" s="38"/>
      <c r="AP101" s="39"/>
      <c r="AQ101" s="40"/>
      <c r="AR101" s="41"/>
      <c r="AS101" s="40"/>
      <c r="AT101" s="37"/>
      <c r="AU101" s="38"/>
      <c r="AV101" s="39"/>
      <c r="AW101" s="42"/>
      <c r="AX101" s="43" t="str">
        <f t="shared" si="221"/>
        <v/>
      </c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10"/>
      <c r="BJ101" s="10"/>
      <c r="BK101" s="10"/>
      <c r="BL101" s="10"/>
      <c r="BU101" s="10"/>
      <c r="BW101" s="11"/>
      <c r="CA101" s="44" t="str">
        <f t="shared" si="222"/>
        <v/>
      </c>
      <c r="CB101" s="44" t="str">
        <f t="shared" si="223"/>
        <v/>
      </c>
      <c r="CC101" s="44" t="str">
        <f t="shared" si="224"/>
        <v/>
      </c>
      <c r="CD101" s="44" t="str">
        <f t="shared" si="225"/>
        <v/>
      </c>
      <c r="CE101" s="44" t="str">
        <f t="shared" si="226"/>
        <v/>
      </c>
      <c r="CF101" s="44" t="str">
        <f t="shared" ref="CF101:CF117" si="254">IF(D101&lt;E101,CONCATENATE("* El total de procesados debe ser mayor o igual al total de Reactivos en el grupo de edad ",$D$98),"")</f>
        <v/>
      </c>
      <c r="CG101" s="44" t="str">
        <f t="shared" ref="CG101:CG117" si="255">IF(F101&lt;G101,CONCATENATE("* El total de procesados debe ser mayor o igual al total de Reactivos en el grupo de edad ",$F$98),"")</f>
        <v/>
      </c>
      <c r="CH101" s="44" t="str">
        <f t="shared" ref="CH101:CH117" si="256">IF(H101&lt;I101,CONCATENATE("* El total de procesados debe ser mayor o igual al total de Reactivos en el grupo de edad ",$H$98),"")</f>
        <v/>
      </c>
      <c r="CI101" s="44" t="str">
        <f t="shared" ref="CI101:CI117" si="257">IF(J101&lt;K101,CONCATENATE("* El total de procesados debe ser mayor o igual al total de Reactivos en el grupo de edad ",$J$98),"")</f>
        <v/>
      </c>
      <c r="CJ101" s="44" t="str">
        <f t="shared" ref="CJ101:CJ117" si="258">IF(L101&lt;M101,CONCATENATE("* El total de procesados debe ser mayor o igual al total de Reactivos en el grupo de edad ",$L$98),"")</f>
        <v/>
      </c>
      <c r="CK101" s="44" t="str">
        <f t="shared" ref="CK101:CK117" si="259">IF(N101&lt;O101,CONCATENATE("* El total de procesados debe ser mayor o igual al total de Reactivos en el grupo de edad ",$N$98),"")</f>
        <v/>
      </c>
      <c r="CL101" s="44" t="str">
        <f t="shared" ref="CL101:CL117" si="260">IF(P101&lt;Q101,CONCATENATE("* El total de procesados debe ser mayor o igual al total de Reactivos en el grupo de edad ",$P$98),"")</f>
        <v/>
      </c>
      <c r="CM101" s="44" t="str">
        <f t="shared" ref="CM101:CM117" si="261">IF(R101&lt;S101,CONCATENATE("* El total de procesados debe ser mayor o igual al total de Reactivos en el grupo de edad ",$R$98),"")</f>
        <v/>
      </c>
      <c r="CN101" s="44" t="str">
        <f t="shared" ref="CN101:CN117" si="262">IF(T101&lt;U101,CONCATENATE("* El total de procesados debe ser mayor o igual al total de Reactivos en el grupo de edad ",$T$98),"")</f>
        <v/>
      </c>
      <c r="CO101" s="44" t="str">
        <f t="shared" ref="CO101:CO117" si="263">IF(V101&lt;W101,CONCATENATE("* El total de procesados debe ser mayor o igual al total de Reactivos en el grupo de edad ",$V$98),"")</f>
        <v/>
      </c>
      <c r="CP101" s="44" t="str">
        <f t="shared" ref="CP101:CP117" si="264">IF(X101&lt;Y101,CONCATENATE("* El total de procesados debe ser mayor o igual al total de Reactivos en el grupo de edad ",$X$98),"")</f>
        <v/>
      </c>
      <c r="CQ101" s="44" t="str">
        <f t="shared" ref="CQ101:CQ117" si="265">IF(Z101&lt;AA101,CONCATENATE("* El total de procesados debe ser mayor o igual al total de Reactivos en el grupo de edad ",$Z$98),"")</f>
        <v/>
      </c>
      <c r="CR101" s="44" t="str">
        <f t="shared" ref="CR101:CR117" si="266">IF(AB101&lt;AC101,CONCATENATE("* El total de procesados debe ser mayor o igual al total de Reactivos en el grupo de edad ",$AB$98),"")</f>
        <v/>
      </c>
      <c r="CS101" s="44" t="str">
        <f t="shared" ref="CS101:CS117" si="267">IF(AD101&lt;AE101,CONCATENATE("* El total de procesados debe ser mayor o igual al total de Reactivos en el grupo de edad ",$AD$98),"")</f>
        <v/>
      </c>
      <c r="CT101" s="44" t="str">
        <f t="shared" ref="CT101:CT117" si="268">IF(AF101&lt;AG101,CONCATENATE("* El total de procesados debe ser mayor o igual al total de Reactivos en el grupo de edad ",$AF$98),"")</f>
        <v/>
      </c>
      <c r="CU101" s="44" t="str">
        <f t="shared" ref="CU101:CU117" si="269">IF(AH101&lt;AI101,CONCATENATE("* El total de procesados debe ser mayor o igual al total de Reactivos en el grupo de edad ",$AH$98),"")</f>
        <v/>
      </c>
      <c r="CV101" s="44" t="str">
        <f t="shared" ref="CV101:CV117" si="270">IF(AJ101&lt;AK101,CONCATENATE("* El total de procesados debe ser mayor o igual al total de Reactivos en el grupo de edad ",$AJ$98),"")</f>
        <v/>
      </c>
      <c r="CW101" s="44" t="str">
        <f t="shared" ref="CW101:CW117" si="271">IF(AL101&lt;AM101,CONCATENATE("* El total de procesados debe ser mayor o igual al total de Reactivos en el grupo de edad ",$AL$98),"")</f>
        <v/>
      </c>
      <c r="CX101" s="44" t="str">
        <f t="shared" ref="CX101:CX117" si="272">IF(AN101&lt;AO101,CONCATENATE("* El total de procesados debe ser mayor o igual al total de Reactivos en el grupo de edad ",$AN$98),"")</f>
        <v/>
      </c>
      <c r="CY101" s="44" t="str">
        <f t="shared" ref="CY101:CY117" si="273">IF(AP101&lt;AQ101,CONCATENATE("* El total de procesados debe ser mayor o igual al total de Reactivos en el grupo de edad ",$AP$98),"")</f>
        <v/>
      </c>
      <c r="CZ101" s="44" t="str">
        <f t="shared" si="227"/>
        <v/>
      </c>
      <c r="DA101" s="45">
        <f t="shared" si="228"/>
        <v>0</v>
      </c>
      <c r="DB101" s="45">
        <f t="shared" si="229"/>
        <v>0</v>
      </c>
      <c r="DC101" s="45">
        <f t="shared" si="230"/>
        <v>0</v>
      </c>
      <c r="DD101" s="45">
        <f t="shared" si="231"/>
        <v>0</v>
      </c>
      <c r="DE101" s="45">
        <f t="shared" si="232"/>
        <v>0</v>
      </c>
      <c r="DF101" s="45">
        <f t="shared" si="233"/>
        <v>0</v>
      </c>
      <c r="DG101" s="45">
        <f t="shared" si="234"/>
        <v>0</v>
      </c>
      <c r="DH101" s="45">
        <f t="shared" si="235"/>
        <v>0</v>
      </c>
      <c r="DI101" s="45">
        <f t="shared" si="236"/>
        <v>0</v>
      </c>
      <c r="DJ101" s="45">
        <f t="shared" si="237"/>
        <v>0</v>
      </c>
      <c r="DK101" s="45">
        <f t="shared" si="238"/>
        <v>0</v>
      </c>
      <c r="DL101" s="45">
        <f t="shared" si="239"/>
        <v>0</v>
      </c>
      <c r="DM101" s="45">
        <f t="shared" si="240"/>
        <v>0</v>
      </c>
      <c r="DN101" s="45">
        <f t="shared" si="241"/>
        <v>0</v>
      </c>
      <c r="DO101" s="45">
        <f t="shared" si="242"/>
        <v>0</v>
      </c>
      <c r="DP101" s="45">
        <f t="shared" si="243"/>
        <v>0</v>
      </c>
      <c r="DQ101" s="45">
        <f t="shared" si="244"/>
        <v>0</v>
      </c>
      <c r="DR101" s="45">
        <f t="shared" si="245"/>
        <v>0</v>
      </c>
      <c r="DS101" s="45">
        <f t="shared" si="246"/>
        <v>0</v>
      </c>
      <c r="DT101" s="45">
        <f t="shared" si="247"/>
        <v>0</v>
      </c>
      <c r="DU101" s="45">
        <f t="shared" si="248"/>
        <v>0</v>
      </c>
      <c r="DV101" s="45">
        <f t="shared" si="249"/>
        <v>0</v>
      </c>
      <c r="DW101" s="45">
        <f t="shared" si="250"/>
        <v>0</v>
      </c>
      <c r="DX101" s="45">
        <f t="shared" si="251"/>
        <v>0</v>
      </c>
      <c r="DY101" s="45">
        <f t="shared" si="252"/>
        <v>0</v>
      </c>
      <c r="DZ101" s="45">
        <f t="shared" si="253"/>
        <v>0</v>
      </c>
    </row>
    <row r="102" spans="1:130" x14ac:dyDescent="0.25">
      <c r="A102" s="66" t="s">
        <v>39</v>
      </c>
      <c r="B102" s="47">
        <f t="shared" si="220"/>
        <v>0</v>
      </c>
      <c r="C102" s="48">
        <f t="shared" si="220"/>
        <v>0</v>
      </c>
      <c r="D102" s="33"/>
      <c r="E102" s="34"/>
      <c r="F102" s="35"/>
      <c r="G102" s="34"/>
      <c r="H102" s="35"/>
      <c r="I102" s="34"/>
      <c r="J102" s="35"/>
      <c r="K102" s="34"/>
      <c r="L102" s="35"/>
      <c r="M102" s="36"/>
      <c r="N102" s="37"/>
      <c r="O102" s="38"/>
      <c r="P102" s="39"/>
      <c r="Q102" s="38"/>
      <c r="R102" s="39"/>
      <c r="S102" s="38"/>
      <c r="T102" s="39"/>
      <c r="U102" s="38"/>
      <c r="V102" s="39"/>
      <c r="W102" s="38"/>
      <c r="X102" s="39"/>
      <c r="Y102" s="38"/>
      <c r="Z102" s="39"/>
      <c r="AA102" s="38"/>
      <c r="AB102" s="39"/>
      <c r="AC102" s="38"/>
      <c r="AD102" s="39"/>
      <c r="AE102" s="38"/>
      <c r="AF102" s="39"/>
      <c r="AG102" s="38"/>
      <c r="AH102" s="39"/>
      <c r="AI102" s="38"/>
      <c r="AJ102" s="39"/>
      <c r="AK102" s="38"/>
      <c r="AL102" s="39"/>
      <c r="AM102" s="38"/>
      <c r="AN102" s="39"/>
      <c r="AO102" s="38"/>
      <c r="AP102" s="39"/>
      <c r="AQ102" s="40"/>
      <c r="AR102" s="41"/>
      <c r="AS102" s="40"/>
      <c r="AT102" s="37"/>
      <c r="AU102" s="38"/>
      <c r="AV102" s="39"/>
      <c r="AW102" s="42"/>
      <c r="AX102" s="43" t="str">
        <f t="shared" si="221"/>
        <v/>
      </c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10"/>
      <c r="BJ102" s="10"/>
      <c r="BK102" s="10"/>
      <c r="BL102" s="10"/>
      <c r="BU102" s="10"/>
      <c r="BW102" s="11"/>
      <c r="CA102" s="44" t="str">
        <f t="shared" si="222"/>
        <v/>
      </c>
      <c r="CB102" s="44" t="str">
        <f t="shared" si="223"/>
        <v/>
      </c>
      <c r="CC102" s="44" t="str">
        <f t="shared" si="224"/>
        <v/>
      </c>
      <c r="CD102" s="44" t="str">
        <f t="shared" si="225"/>
        <v/>
      </c>
      <c r="CE102" s="44" t="str">
        <f t="shared" si="226"/>
        <v/>
      </c>
      <c r="CF102" s="44" t="str">
        <f t="shared" si="254"/>
        <v/>
      </c>
      <c r="CG102" s="44" t="str">
        <f t="shared" si="255"/>
        <v/>
      </c>
      <c r="CH102" s="44" t="str">
        <f t="shared" si="256"/>
        <v/>
      </c>
      <c r="CI102" s="44" t="str">
        <f t="shared" si="257"/>
        <v/>
      </c>
      <c r="CJ102" s="44" t="str">
        <f t="shared" si="258"/>
        <v/>
      </c>
      <c r="CK102" s="44" t="str">
        <f t="shared" si="259"/>
        <v/>
      </c>
      <c r="CL102" s="44" t="str">
        <f t="shared" si="260"/>
        <v/>
      </c>
      <c r="CM102" s="44" t="str">
        <f t="shared" si="261"/>
        <v/>
      </c>
      <c r="CN102" s="44" t="str">
        <f t="shared" si="262"/>
        <v/>
      </c>
      <c r="CO102" s="44" t="str">
        <f t="shared" si="263"/>
        <v/>
      </c>
      <c r="CP102" s="44" t="str">
        <f t="shared" si="264"/>
        <v/>
      </c>
      <c r="CQ102" s="44" t="str">
        <f t="shared" si="265"/>
        <v/>
      </c>
      <c r="CR102" s="44" t="str">
        <f t="shared" si="266"/>
        <v/>
      </c>
      <c r="CS102" s="44" t="str">
        <f t="shared" si="267"/>
        <v/>
      </c>
      <c r="CT102" s="44" t="str">
        <f t="shared" si="268"/>
        <v/>
      </c>
      <c r="CU102" s="44" t="str">
        <f t="shared" si="269"/>
        <v/>
      </c>
      <c r="CV102" s="44" t="str">
        <f t="shared" si="270"/>
        <v/>
      </c>
      <c r="CW102" s="44" t="str">
        <f t="shared" si="271"/>
        <v/>
      </c>
      <c r="CX102" s="44" t="str">
        <f t="shared" si="272"/>
        <v/>
      </c>
      <c r="CY102" s="44" t="str">
        <f t="shared" si="273"/>
        <v/>
      </c>
      <c r="CZ102" s="44" t="str">
        <f t="shared" si="227"/>
        <v/>
      </c>
      <c r="DA102" s="45">
        <f t="shared" si="228"/>
        <v>0</v>
      </c>
      <c r="DB102" s="45">
        <f t="shared" si="229"/>
        <v>0</v>
      </c>
      <c r="DC102" s="45">
        <f t="shared" si="230"/>
        <v>0</v>
      </c>
      <c r="DD102" s="45">
        <f t="shared" si="231"/>
        <v>0</v>
      </c>
      <c r="DE102" s="45">
        <f t="shared" si="232"/>
        <v>0</v>
      </c>
      <c r="DF102" s="45">
        <f t="shared" si="233"/>
        <v>0</v>
      </c>
      <c r="DG102" s="45">
        <f t="shared" si="234"/>
        <v>0</v>
      </c>
      <c r="DH102" s="45">
        <f t="shared" si="235"/>
        <v>0</v>
      </c>
      <c r="DI102" s="45">
        <f t="shared" si="236"/>
        <v>0</v>
      </c>
      <c r="DJ102" s="45">
        <f t="shared" si="237"/>
        <v>0</v>
      </c>
      <c r="DK102" s="45">
        <f t="shared" si="238"/>
        <v>0</v>
      </c>
      <c r="DL102" s="45">
        <f t="shared" si="239"/>
        <v>0</v>
      </c>
      <c r="DM102" s="45">
        <f t="shared" si="240"/>
        <v>0</v>
      </c>
      <c r="DN102" s="45">
        <f t="shared" si="241"/>
        <v>0</v>
      </c>
      <c r="DO102" s="45">
        <f t="shared" si="242"/>
        <v>0</v>
      </c>
      <c r="DP102" s="45">
        <f t="shared" si="243"/>
        <v>0</v>
      </c>
      <c r="DQ102" s="45">
        <f t="shared" si="244"/>
        <v>0</v>
      </c>
      <c r="DR102" s="45">
        <f t="shared" si="245"/>
        <v>0</v>
      </c>
      <c r="DS102" s="45">
        <f t="shared" si="246"/>
        <v>0</v>
      </c>
      <c r="DT102" s="45">
        <f t="shared" si="247"/>
        <v>0</v>
      </c>
      <c r="DU102" s="45">
        <f t="shared" si="248"/>
        <v>0</v>
      </c>
      <c r="DV102" s="45">
        <f t="shared" si="249"/>
        <v>0</v>
      </c>
      <c r="DW102" s="45">
        <f t="shared" si="250"/>
        <v>0</v>
      </c>
      <c r="DX102" s="45">
        <f t="shared" si="251"/>
        <v>0</v>
      </c>
      <c r="DY102" s="45">
        <f t="shared" si="252"/>
        <v>0</v>
      </c>
      <c r="DZ102" s="45">
        <f t="shared" si="253"/>
        <v>0</v>
      </c>
    </row>
    <row r="103" spans="1:130" x14ac:dyDescent="0.25">
      <c r="A103" s="66" t="s">
        <v>40</v>
      </c>
      <c r="B103" s="47">
        <f t="shared" si="220"/>
        <v>0</v>
      </c>
      <c r="C103" s="48">
        <f t="shared" si="220"/>
        <v>0</v>
      </c>
      <c r="D103" s="33"/>
      <c r="E103" s="34"/>
      <c r="F103" s="35"/>
      <c r="G103" s="34"/>
      <c r="H103" s="35"/>
      <c r="I103" s="34"/>
      <c r="J103" s="35"/>
      <c r="K103" s="34"/>
      <c r="L103" s="35"/>
      <c r="M103" s="36"/>
      <c r="N103" s="37"/>
      <c r="O103" s="38"/>
      <c r="P103" s="39"/>
      <c r="Q103" s="38"/>
      <c r="R103" s="39"/>
      <c r="S103" s="38"/>
      <c r="T103" s="39"/>
      <c r="U103" s="38"/>
      <c r="V103" s="39"/>
      <c r="W103" s="38"/>
      <c r="X103" s="39"/>
      <c r="Y103" s="38"/>
      <c r="Z103" s="39"/>
      <c r="AA103" s="38"/>
      <c r="AB103" s="39"/>
      <c r="AC103" s="38"/>
      <c r="AD103" s="39"/>
      <c r="AE103" s="38"/>
      <c r="AF103" s="39"/>
      <c r="AG103" s="38"/>
      <c r="AH103" s="39"/>
      <c r="AI103" s="38"/>
      <c r="AJ103" s="39"/>
      <c r="AK103" s="38"/>
      <c r="AL103" s="39"/>
      <c r="AM103" s="38"/>
      <c r="AN103" s="39"/>
      <c r="AO103" s="38"/>
      <c r="AP103" s="39"/>
      <c r="AQ103" s="40"/>
      <c r="AR103" s="41"/>
      <c r="AS103" s="40"/>
      <c r="AT103" s="37"/>
      <c r="AU103" s="38"/>
      <c r="AV103" s="39"/>
      <c r="AW103" s="42"/>
      <c r="AX103" s="43" t="str">
        <f t="shared" si="221"/>
        <v/>
      </c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10"/>
      <c r="BJ103" s="10"/>
      <c r="BK103" s="10"/>
      <c r="BL103" s="10"/>
      <c r="BU103" s="10"/>
      <c r="BW103" s="11"/>
      <c r="CA103" s="44" t="str">
        <f t="shared" si="222"/>
        <v/>
      </c>
      <c r="CB103" s="44" t="str">
        <f t="shared" si="223"/>
        <v/>
      </c>
      <c r="CC103" s="44" t="str">
        <f t="shared" si="224"/>
        <v/>
      </c>
      <c r="CD103" s="44" t="str">
        <f t="shared" si="225"/>
        <v/>
      </c>
      <c r="CE103" s="44" t="str">
        <f t="shared" si="226"/>
        <v/>
      </c>
      <c r="CF103" s="44" t="str">
        <f t="shared" si="254"/>
        <v/>
      </c>
      <c r="CG103" s="44" t="str">
        <f t="shared" si="255"/>
        <v/>
      </c>
      <c r="CH103" s="44" t="str">
        <f t="shared" si="256"/>
        <v/>
      </c>
      <c r="CI103" s="44" t="str">
        <f t="shared" si="257"/>
        <v/>
      </c>
      <c r="CJ103" s="44" t="str">
        <f t="shared" si="258"/>
        <v/>
      </c>
      <c r="CK103" s="44" t="str">
        <f t="shared" si="259"/>
        <v/>
      </c>
      <c r="CL103" s="44" t="str">
        <f t="shared" si="260"/>
        <v/>
      </c>
      <c r="CM103" s="44" t="str">
        <f t="shared" si="261"/>
        <v/>
      </c>
      <c r="CN103" s="44" t="str">
        <f t="shared" si="262"/>
        <v/>
      </c>
      <c r="CO103" s="44" t="str">
        <f t="shared" si="263"/>
        <v/>
      </c>
      <c r="CP103" s="44" t="str">
        <f t="shared" si="264"/>
        <v/>
      </c>
      <c r="CQ103" s="44" t="str">
        <f t="shared" si="265"/>
        <v/>
      </c>
      <c r="CR103" s="44" t="str">
        <f t="shared" si="266"/>
        <v/>
      </c>
      <c r="CS103" s="44" t="str">
        <f t="shared" si="267"/>
        <v/>
      </c>
      <c r="CT103" s="44" t="str">
        <f t="shared" si="268"/>
        <v/>
      </c>
      <c r="CU103" s="44" t="str">
        <f t="shared" si="269"/>
        <v/>
      </c>
      <c r="CV103" s="44" t="str">
        <f t="shared" si="270"/>
        <v/>
      </c>
      <c r="CW103" s="44" t="str">
        <f t="shared" si="271"/>
        <v/>
      </c>
      <c r="CX103" s="44" t="str">
        <f t="shared" si="272"/>
        <v/>
      </c>
      <c r="CY103" s="44" t="str">
        <f t="shared" si="273"/>
        <v/>
      </c>
      <c r="CZ103" s="44" t="str">
        <f t="shared" si="227"/>
        <v/>
      </c>
      <c r="DA103" s="45">
        <f t="shared" si="228"/>
        <v>0</v>
      </c>
      <c r="DB103" s="45">
        <f t="shared" si="229"/>
        <v>0</v>
      </c>
      <c r="DC103" s="45">
        <f t="shared" si="230"/>
        <v>0</v>
      </c>
      <c r="DD103" s="45">
        <f t="shared" si="231"/>
        <v>0</v>
      </c>
      <c r="DE103" s="45">
        <f t="shared" si="232"/>
        <v>0</v>
      </c>
      <c r="DF103" s="45">
        <f t="shared" si="233"/>
        <v>0</v>
      </c>
      <c r="DG103" s="45">
        <f t="shared" si="234"/>
        <v>0</v>
      </c>
      <c r="DH103" s="45">
        <f t="shared" si="235"/>
        <v>0</v>
      </c>
      <c r="DI103" s="45">
        <f t="shared" si="236"/>
        <v>0</v>
      </c>
      <c r="DJ103" s="45">
        <f t="shared" si="237"/>
        <v>0</v>
      </c>
      <c r="DK103" s="45">
        <f t="shared" si="238"/>
        <v>0</v>
      </c>
      <c r="DL103" s="45">
        <f t="shared" si="239"/>
        <v>0</v>
      </c>
      <c r="DM103" s="45">
        <f t="shared" si="240"/>
        <v>0</v>
      </c>
      <c r="DN103" s="45">
        <f t="shared" si="241"/>
        <v>0</v>
      </c>
      <c r="DO103" s="45">
        <f t="shared" si="242"/>
        <v>0</v>
      </c>
      <c r="DP103" s="45">
        <f t="shared" si="243"/>
        <v>0</v>
      </c>
      <c r="DQ103" s="45">
        <f t="shared" si="244"/>
        <v>0</v>
      </c>
      <c r="DR103" s="45">
        <f t="shared" si="245"/>
        <v>0</v>
      </c>
      <c r="DS103" s="45">
        <f t="shared" si="246"/>
        <v>0</v>
      </c>
      <c r="DT103" s="45">
        <f t="shared" si="247"/>
        <v>0</v>
      </c>
      <c r="DU103" s="45">
        <f t="shared" si="248"/>
        <v>0</v>
      </c>
      <c r="DV103" s="45">
        <f t="shared" si="249"/>
        <v>0</v>
      </c>
      <c r="DW103" s="45">
        <f t="shared" si="250"/>
        <v>0</v>
      </c>
      <c r="DX103" s="45">
        <f t="shared" si="251"/>
        <v>0</v>
      </c>
      <c r="DY103" s="45">
        <f t="shared" si="252"/>
        <v>0</v>
      </c>
      <c r="DZ103" s="45">
        <f t="shared" si="253"/>
        <v>0</v>
      </c>
    </row>
    <row r="104" spans="1:130" ht="22.5" x14ac:dyDescent="0.25">
      <c r="A104" s="67" t="s">
        <v>41</v>
      </c>
      <c r="B104" s="47">
        <f t="shared" si="220"/>
        <v>0</v>
      </c>
      <c r="C104" s="48">
        <f t="shared" si="220"/>
        <v>0</v>
      </c>
      <c r="D104" s="33"/>
      <c r="E104" s="34"/>
      <c r="F104" s="35"/>
      <c r="G104" s="34"/>
      <c r="H104" s="35"/>
      <c r="I104" s="34"/>
      <c r="J104" s="35"/>
      <c r="K104" s="34"/>
      <c r="L104" s="35"/>
      <c r="M104" s="36"/>
      <c r="N104" s="37"/>
      <c r="O104" s="38"/>
      <c r="P104" s="39"/>
      <c r="Q104" s="38"/>
      <c r="R104" s="39"/>
      <c r="S104" s="38"/>
      <c r="T104" s="39"/>
      <c r="U104" s="38"/>
      <c r="V104" s="39"/>
      <c r="W104" s="38"/>
      <c r="X104" s="39"/>
      <c r="Y104" s="38"/>
      <c r="Z104" s="39"/>
      <c r="AA104" s="38"/>
      <c r="AB104" s="39"/>
      <c r="AC104" s="38"/>
      <c r="AD104" s="39"/>
      <c r="AE104" s="38"/>
      <c r="AF104" s="39"/>
      <c r="AG104" s="38"/>
      <c r="AH104" s="39"/>
      <c r="AI104" s="38"/>
      <c r="AJ104" s="39"/>
      <c r="AK104" s="38"/>
      <c r="AL104" s="39"/>
      <c r="AM104" s="38"/>
      <c r="AN104" s="39"/>
      <c r="AO104" s="38"/>
      <c r="AP104" s="39"/>
      <c r="AQ104" s="40"/>
      <c r="AR104" s="41"/>
      <c r="AS104" s="40"/>
      <c r="AT104" s="37"/>
      <c r="AU104" s="38"/>
      <c r="AV104" s="39"/>
      <c r="AW104" s="42"/>
      <c r="AX104" s="43" t="str">
        <f t="shared" si="221"/>
        <v/>
      </c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10"/>
      <c r="BJ104" s="10"/>
      <c r="BK104" s="10"/>
      <c r="BL104" s="10"/>
      <c r="BU104" s="10"/>
      <c r="BW104" s="11"/>
      <c r="CA104" s="44" t="str">
        <f t="shared" si="222"/>
        <v/>
      </c>
      <c r="CB104" s="44" t="str">
        <f t="shared" si="223"/>
        <v/>
      </c>
      <c r="CC104" s="44" t="str">
        <f t="shared" si="224"/>
        <v/>
      </c>
      <c r="CD104" s="44" t="str">
        <f t="shared" si="225"/>
        <v/>
      </c>
      <c r="CE104" s="44" t="str">
        <f t="shared" si="226"/>
        <v/>
      </c>
      <c r="CF104" s="44" t="str">
        <f t="shared" si="254"/>
        <v/>
      </c>
      <c r="CG104" s="44" t="str">
        <f t="shared" si="255"/>
        <v/>
      </c>
      <c r="CH104" s="44" t="str">
        <f t="shared" si="256"/>
        <v/>
      </c>
      <c r="CI104" s="44" t="str">
        <f t="shared" si="257"/>
        <v/>
      </c>
      <c r="CJ104" s="44" t="str">
        <f t="shared" si="258"/>
        <v/>
      </c>
      <c r="CK104" s="44" t="str">
        <f t="shared" si="259"/>
        <v/>
      </c>
      <c r="CL104" s="44" t="str">
        <f t="shared" si="260"/>
        <v/>
      </c>
      <c r="CM104" s="44" t="str">
        <f t="shared" si="261"/>
        <v/>
      </c>
      <c r="CN104" s="44" t="str">
        <f t="shared" si="262"/>
        <v/>
      </c>
      <c r="CO104" s="44" t="str">
        <f t="shared" si="263"/>
        <v/>
      </c>
      <c r="CP104" s="44" t="str">
        <f t="shared" si="264"/>
        <v/>
      </c>
      <c r="CQ104" s="44" t="str">
        <f t="shared" si="265"/>
        <v/>
      </c>
      <c r="CR104" s="44" t="str">
        <f t="shared" si="266"/>
        <v/>
      </c>
      <c r="CS104" s="44" t="str">
        <f t="shared" si="267"/>
        <v/>
      </c>
      <c r="CT104" s="44" t="str">
        <f t="shared" si="268"/>
        <v/>
      </c>
      <c r="CU104" s="44" t="str">
        <f t="shared" si="269"/>
        <v/>
      </c>
      <c r="CV104" s="44" t="str">
        <f t="shared" si="270"/>
        <v/>
      </c>
      <c r="CW104" s="44" t="str">
        <f t="shared" si="271"/>
        <v/>
      </c>
      <c r="CX104" s="44" t="str">
        <f t="shared" si="272"/>
        <v/>
      </c>
      <c r="CY104" s="44" t="str">
        <f t="shared" si="273"/>
        <v/>
      </c>
      <c r="CZ104" s="44" t="str">
        <f t="shared" si="227"/>
        <v/>
      </c>
      <c r="DA104" s="45">
        <f t="shared" si="228"/>
        <v>0</v>
      </c>
      <c r="DB104" s="45">
        <f t="shared" si="229"/>
        <v>0</v>
      </c>
      <c r="DC104" s="45">
        <f t="shared" si="230"/>
        <v>0</v>
      </c>
      <c r="DD104" s="45">
        <f t="shared" si="231"/>
        <v>0</v>
      </c>
      <c r="DE104" s="45">
        <f t="shared" si="232"/>
        <v>0</v>
      </c>
      <c r="DF104" s="45">
        <f t="shared" si="233"/>
        <v>0</v>
      </c>
      <c r="DG104" s="45">
        <f t="shared" si="234"/>
        <v>0</v>
      </c>
      <c r="DH104" s="45">
        <f t="shared" si="235"/>
        <v>0</v>
      </c>
      <c r="DI104" s="45">
        <f t="shared" si="236"/>
        <v>0</v>
      </c>
      <c r="DJ104" s="45">
        <f t="shared" si="237"/>
        <v>0</v>
      </c>
      <c r="DK104" s="45">
        <f t="shared" si="238"/>
        <v>0</v>
      </c>
      <c r="DL104" s="45">
        <f t="shared" si="239"/>
        <v>0</v>
      </c>
      <c r="DM104" s="45">
        <f t="shared" si="240"/>
        <v>0</v>
      </c>
      <c r="DN104" s="45">
        <f t="shared" si="241"/>
        <v>0</v>
      </c>
      <c r="DO104" s="45">
        <f t="shared" si="242"/>
        <v>0</v>
      </c>
      <c r="DP104" s="45">
        <f t="shared" si="243"/>
        <v>0</v>
      </c>
      <c r="DQ104" s="45">
        <f t="shared" si="244"/>
        <v>0</v>
      </c>
      <c r="DR104" s="45">
        <f t="shared" si="245"/>
        <v>0</v>
      </c>
      <c r="DS104" s="45">
        <f t="shared" si="246"/>
        <v>0</v>
      </c>
      <c r="DT104" s="45">
        <f t="shared" si="247"/>
        <v>0</v>
      </c>
      <c r="DU104" s="45">
        <f t="shared" si="248"/>
        <v>0</v>
      </c>
      <c r="DV104" s="45">
        <f t="shared" si="249"/>
        <v>0</v>
      </c>
      <c r="DW104" s="45">
        <f t="shared" si="250"/>
        <v>0</v>
      </c>
      <c r="DX104" s="45">
        <f t="shared" si="251"/>
        <v>0</v>
      </c>
      <c r="DY104" s="45">
        <f t="shared" si="252"/>
        <v>0</v>
      </c>
      <c r="DZ104" s="45">
        <f t="shared" si="253"/>
        <v>0</v>
      </c>
    </row>
    <row r="105" spans="1:130" ht="22.5" x14ac:dyDescent="0.25">
      <c r="A105" s="67" t="s">
        <v>42</v>
      </c>
      <c r="B105" s="47">
        <f t="shared" si="220"/>
        <v>0</v>
      </c>
      <c r="C105" s="48">
        <f t="shared" si="220"/>
        <v>0</v>
      </c>
      <c r="D105" s="33"/>
      <c r="E105" s="34"/>
      <c r="F105" s="35"/>
      <c r="G105" s="34"/>
      <c r="H105" s="35"/>
      <c r="I105" s="34"/>
      <c r="J105" s="35"/>
      <c r="K105" s="34"/>
      <c r="L105" s="35"/>
      <c r="M105" s="36"/>
      <c r="N105" s="37"/>
      <c r="O105" s="38"/>
      <c r="P105" s="39"/>
      <c r="Q105" s="38"/>
      <c r="R105" s="39"/>
      <c r="S105" s="38"/>
      <c r="T105" s="39"/>
      <c r="U105" s="38"/>
      <c r="V105" s="39"/>
      <c r="W105" s="38"/>
      <c r="X105" s="39"/>
      <c r="Y105" s="38"/>
      <c r="Z105" s="39"/>
      <c r="AA105" s="38"/>
      <c r="AB105" s="39"/>
      <c r="AC105" s="38"/>
      <c r="AD105" s="39"/>
      <c r="AE105" s="38"/>
      <c r="AF105" s="39"/>
      <c r="AG105" s="38"/>
      <c r="AH105" s="39"/>
      <c r="AI105" s="38"/>
      <c r="AJ105" s="39"/>
      <c r="AK105" s="38"/>
      <c r="AL105" s="39"/>
      <c r="AM105" s="38"/>
      <c r="AN105" s="39"/>
      <c r="AO105" s="38"/>
      <c r="AP105" s="39"/>
      <c r="AQ105" s="40"/>
      <c r="AR105" s="37"/>
      <c r="AS105" s="40"/>
      <c r="AT105" s="37"/>
      <c r="AU105" s="38"/>
      <c r="AV105" s="39"/>
      <c r="AW105" s="42"/>
      <c r="AX105" s="43" t="str">
        <f t="shared" si="221"/>
        <v/>
      </c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10"/>
      <c r="BJ105" s="10"/>
      <c r="BK105" s="10"/>
      <c r="BL105" s="10"/>
      <c r="BU105" s="10"/>
      <c r="BW105" s="11"/>
      <c r="CA105" s="44" t="str">
        <f t="shared" si="222"/>
        <v/>
      </c>
      <c r="CB105" s="44" t="str">
        <f t="shared" si="223"/>
        <v/>
      </c>
      <c r="CC105" s="44" t="str">
        <f t="shared" si="224"/>
        <v/>
      </c>
      <c r="CD105" s="44" t="str">
        <f t="shared" si="225"/>
        <v/>
      </c>
      <c r="CE105" s="44" t="str">
        <f t="shared" si="226"/>
        <v/>
      </c>
      <c r="CF105" s="44" t="str">
        <f t="shared" si="254"/>
        <v/>
      </c>
      <c r="CG105" s="44" t="str">
        <f t="shared" si="255"/>
        <v/>
      </c>
      <c r="CH105" s="44" t="str">
        <f t="shared" si="256"/>
        <v/>
      </c>
      <c r="CI105" s="44" t="str">
        <f t="shared" si="257"/>
        <v/>
      </c>
      <c r="CJ105" s="44" t="str">
        <f t="shared" si="258"/>
        <v/>
      </c>
      <c r="CK105" s="44" t="str">
        <f t="shared" si="259"/>
        <v/>
      </c>
      <c r="CL105" s="44" t="str">
        <f t="shared" si="260"/>
        <v/>
      </c>
      <c r="CM105" s="44" t="str">
        <f t="shared" si="261"/>
        <v/>
      </c>
      <c r="CN105" s="44" t="str">
        <f t="shared" si="262"/>
        <v/>
      </c>
      <c r="CO105" s="44" t="str">
        <f t="shared" si="263"/>
        <v/>
      </c>
      <c r="CP105" s="44" t="str">
        <f t="shared" si="264"/>
        <v/>
      </c>
      <c r="CQ105" s="44" t="str">
        <f t="shared" si="265"/>
        <v/>
      </c>
      <c r="CR105" s="44" t="str">
        <f t="shared" si="266"/>
        <v/>
      </c>
      <c r="CS105" s="44" t="str">
        <f t="shared" si="267"/>
        <v/>
      </c>
      <c r="CT105" s="44" t="str">
        <f t="shared" si="268"/>
        <v/>
      </c>
      <c r="CU105" s="44" t="str">
        <f t="shared" si="269"/>
        <v/>
      </c>
      <c r="CV105" s="44" t="str">
        <f t="shared" si="270"/>
        <v/>
      </c>
      <c r="CW105" s="44" t="str">
        <f t="shared" si="271"/>
        <v/>
      </c>
      <c r="CX105" s="44" t="str">
        <f t="shared" si="272"/>
        <v/>
      </c>
      <c r="CY105" s="44" t="str">
        <f t="shared" si="273"/>
        <v/>
      </c>
      <c r="CZ105" s="44" t="str">
        <f t="shared" si="227"/>
        <v/>
      </c>
      <c r="DA105" s="45">
        <f t="shared" si="228"/>
        <v>0</v>
      </c>
      <c r="DB105" s="45">
        <f t="shared" si="229"/>
        <v>0</v>
      </c>
      <c r="DC105" s="45">
        <f t="shared" si="230"/>
        <v>0</v>
      </c>
      <c r="DD105" s="45">
        <f t="shared" si="231"/>
        <v>0</v>
      </c>
      <c r="DE105" s="45">
        <f t="shared" si="232"/>
        <v>0</v>
      </c>
      <c r="DF105" s="45">
        <f t="shared" si="233"/>
        <v>0</v>
      </c>
      <c r="DG105" s="45">
        <f t="shared" si="234"/>
        <v>0</v>
      </c>
      <c r="DH105" s="45">
        <f t="shared" si="235"/>
        <v>0</v>
      </c>
      <c r="DI105" s="45">
        <f t="shared" si="236"/>
        <v>0</v>
      </c>
      <c r="DJ105" s="45">
        <f t="shared" si="237"/>
        <v>0</v>
      </c>
      <c r="DK105" s="45">
        <f t="shared" si="238"/>
        <v>0</v>
      </c>
      <c r="DL105" s="45">
        <f t="shared" si="239"/>
        <v>0</v>
      </c>
      <c r="DM105" s="45">
        <f t="shared" si="240"/>
        <v>0</v>
      </c>
      <c r="DN105" s="45">
        <f t="shared" si="241"/>
        <v>0</v>
      </c>
      <c r="DO105" s="45">
        <f t="shared" si="242"/>
        <v>0</v>
      </c>
      <c r="DP105" s="45">
        <f t="shared" si="243"/>
        <v>0</v>
      </c>
      <c r="DQ105" s="45">
        <f t="shared" si="244"/>
        <v>0</v>
      </c>
      <c r="DR105" s="45">
        <f t="shared" si="245"/>
        <v>0</v>
      </c>
      <c r="DS105" s="45">
        <f t="shared" si="246"/>
        <v>0</v>
      </c>
      <c r="DT105" s="45">
        <f t="shared" si="247"/>
        <v>0</v>
      </c>
      <c r="DU105" s="45">
        <f t="shared" si="248"/>
        <v>0</v>
      </c>
      <c r="DV105" s="45">
        <f t="shared" si="249"/>
        <v>0</v>
      </c>
      <c r="DW105" s="45">
        <f t="shared" si="250"/>
        <v>0</v>
      </c>
      <c r="DX105" s="45">
        <f t="shared" si="251"/>
        <v>0</v>
      </c>
      <c r="DY105" s="45">
        <f t="shared" si="252"/>
        <v>0</v>
      </c>
      <c r="DZ105" s="45">
        <f t="shared" si="253"/>
        <v>0</v>
      </c>
    </row>
    <row r="106" spans="1:130" ht="22.5" x14ac:dyDescent="0.25">
      <c r="A106" s="67" t="s">
        <v>43</v>
      </c>
      <c r="B106" s="47">
        <f t="shared" si="220"/>
        <v>0</v>
      </c>
      <c r="C106" s="48">
        <f t="shared" si="220"/>
        <v>0</v>
      </c>
      <c r="D106" s="33"/>
      <c r="E106" s="34"/>
      <c r="F106" s="35"/>
      <c r="G106" s="34"/>
      <c r="H106" s="35"/>
      <c r="I106" s="34"/>
      <c r="J106" s="35"/>
      <c r="K106" s="34"/>
      <c r="L106" s="35"/>
      <c r="M106" s="36"/>
      <c r="N106" s="37"/>
      <c r="O106" s="38"/>
      <c r="P106" s="39"/>
      <c r="Q106" s="38"/>
      <c r="R106" s="39"/>
      <c r="S106" s="38"/>
      <c r="T106" s="39"/>
      <c r="U106" s="38"/>
      <c r="V106" s="39"/>
      <c r="W106" s="38"/>
      <c r="X106" s="39"/>
      <c r="Y106" s="38"/>
      <c r="Z106" s="39"/>
      <c r="AA106" s="38"/>
      <c r="AB106" s="39"/>
      <c r="AC106" s="38"/>
      <c r="AD106" s="39"/>
      <c r="AE106" s="38"/>
      <c r="AF106" s="39"/>
      <c r="AG106" s="38"/>
      <c r="AH106" s="39"/>
      <c r="AI106" s="38"/>
      <c r="AJ106" s="39"/>
      <c r="AK106" s="38"/>
      <c r="AL106" s="39"/>
      <c r="AM106" s="38"/>
      <c r="AN106" s="39"/>
      <c r="AO106" s="38"/>
      <c r="AP106" s="39"/>
      <c r="AQ106" s="40"/>
      <c r="AR106" s="41"/>
      <c r="AS106" s="40"/>
      <c r="AT106" s="37"/>
      <c r="AU106" s="38"/>
      <c r="AV106" s="39"/>
      <c r="AW106" s="42"/>
      <c r="AX106" s="43" t="str">
        <f t="shared" si="221"/>
        <v/>
      </c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10"/>
      <c r="BJ106" s="10"/>
      <c r="BK106" s="10"/>
      <c r="BL106" s="10"/>
      <c r="BU106" s="10"/>
      <c r="BW106" s="11"/>
      <c r="CA106" s="44" t="str">
        <f t="shared" si="222"/>
        <v/>
      </c>
      <c r="CB106" s="44" t="str">
        <f t="shared" si="223"/>
        <v/>
      </c>
      <c r="CC106" s="44" t="str">
        <f t="shared" si="224"/>
        <v/>
      </c>
      <c r="CD106" s="44" t="str">
        <f t="shared" si="225"/>
        <v/>
      </c>
      <c r="CE106" s="44" t="str">
        <f t="shared" si="226"/>
        <v/>
      </c>
      <c r="CF106" s="44" t="str">
        <f t="shared" si="254"/>
        <v/>
      </c>
      <c r="CG106" s="44" t="str">
        <f t="shared" si="255"/>
        <v/>
      </c>
      <c r="CH106" s="44" t="str">
        <f t="shared" si="256"/>
        <v/>
      </c>
      <c r="CI106" s="44" t="str">
        <f t="shared" si="257"/>
        <v/>
      </c>
      <c r="CJ106" s="44" t="str">
        <f t="shared" si="258"/>
        <v/>
      </c>
      <c r="CK106" s="44" t="str">
        <f t="shared" si="259"/>
        <v/>
      </c>
      <c r="CL106" s="44" t="str">
        <f t="shared" si="260"/>
        <v/>
      </c>
      <c r="CM106" s="44" t="str">
        <f t="shared" si="261"/>
        <v/>
      </c>
      <c r="CN106" s="44" t="str">
        <f t="shared" si="262"/>
        <v/>
      </c>
      <c r="CO106" s="44" t="str">
        <f t="shared" si="263"/>
        <v/>
      </c>
      <c r="CP106" s="44" t="str">
        <f t="shared" si="264"/>
        <v/>
      </c>
      <c r="CQ106" s="44" t="str">
        <f t="shared" si="265"/>
        <v/>
      </c>
      <c r="CR106" s="44" t="str">
        <f t="shared" si="266"/>
        <v/>
      </c>
      <c r="CS106" s="44" t="str">
        <f t="shared" si="267"/>
        <v/>
      </c>
      <c r="CT106" s="44" t="str">
        <f t="shared" si="268"/>
        <v/>
      </c>
      <c r="CU106" s="44" t="str">
        <f t="shared" si="269"/>
        <v/>
      </c>
      <c r="CV106" s="44" t="str">
        <f t="shared" si="270"/>
        <v/>
      </c>
      <c r="CW106" s="44" t="str">
        <f t="shared" si="271"/>
        <v/>
      </c>
      <c r="CX106" s="44" t="str">
        <f t="shared" si="272"/>
        <v/>
      </c>
      <c r="CY106" s="44" t="str">
        <f t="shared" si="273"/>
        <v/>
      </c>
      <c r="CZ106" s="44" t="str">
        <f t="shared" si="227"/>
        <v/>
      </c>
      <c r="DA106" s="45">
        <f t="shared" si="228"/>
        <v>0</v>
      </c>
      <c r="DB106" s="45">
        <f t="shared" si="229"/>
        <v>0</v>
      </c>
      <c r="DC106" s="45">
        <f t="shared" si="230"/>
        <v>0</v>
      </c>
      <c r="DD106" s="45">
        <f t="shared" si="231"/>
        <v>0</v>
      </c>
      <c r="DE106" s="45">
        <f t="shared" si="232"/>
        <v>0</v>
      </c>
      <c r="DF106" s="45">
        <f t="shared" si="233"/>
        <v>0</v>
      </c>
      <c r="DG106" s="45">
        <f t="shared" si="234"/>
        <v>0</v>
      </c>
      <c r="DH106" s="45">
        <f t="shared" si="235"/>
        <v>0</v>
      </c>
      <c r="DI106" s="45">
        <f t="shared" si="236"/>
        <v>0</v>
      </c>
      <c r="DJ106" s="45">
        <f t="shared" si="237"/>
        <v>0</v>
      </c>
      <c r="DK106" s="45">
        <f t="shared" si="238"/>
        <v>0</v>
      </c>
      <c r="DL106" s="45">
        <f t="shared" si="239"/>
        <v>0</v>
      </c>
      <c r="DM106" s="45">
        <f t="shared" si="240"/>
        <v>0</v>
      </c>
      <c r="DN106" s="45">
        <f t="shared" si="241"/>
        <v>0</v>
      </c>
      <c r="DO106" s="45">
        <f t="shared" si="242"/>
        <v>0</v>
      </c>
      <c r="DP106" s="45">
        <f t="shared" si="243"/>
        <v>0</v>
      </c>
      <c r="DQ106" s="45">
        <f t="shared" si="244"/>
        <v>0</v>
      </c>
      <c r="DR106" s="45">
        <f t="shared" si="245"/>
        <v>0</v>
      </c>
      <c r="DS106" s="45">
        <f t="shared" si="246"/>
        <v>0</v>
      </c>
      <c r="DT106" s="45">
        <f t="shared" si="247"/>
        <v>0</v>
      </c>
      <c r="DU106" s="45">
        <f t="shared" si="248"/>
        <v>0</v>
      </c>
      <c r="DV106" s="45">
        <f t="shared" si="249"/>
        <v>0</v>
      </c>
      <c r="DW106" s="45">
        <f t="shared" si="250"/>
        <v>0</v>
      </c>
      <c r="DX106" s="45">
        <f t="shared" si="251"/>
        <v>0</v>
      </c>
      <c r="DY106" s="45">
        <f t="shared" si="252"/>
        <v>0</v>
      </c>
      <c r="DZ106" s="45">
        <f t="shared" si="253"/>
        <v>0</v>
      </c>
    </row>
    <row r="107" spans="1:130" x14ac:dyDescent="0.25">
      <c r="A107" s="66" t="s">
        <v>44</v>
      </c>
      <c r="B107" s="47">
        <f t="shared" si="220"/>
        <v>0</v>
      </c>
      <c r="C107" s="48">
        <f t="shared" si="220"/>
        <v>0</v>
      </c>
      <c r="D107" s="33"/>
      <c r="E107" s="34"/>
      <c r="F107" s="35"/>
      <c r="G107" s="34"/>
      <c r="H107" s="35"/>
      <c r="I107" s="34"/>
      <c r="J107" s="35"/>
      <c r="K107" s="34"/>
      <c r="L107" s="35"/>
      <c r="M107" s="36"/>
      <c r="N107" s="37"/>
      <c r="O107" s="38"/>
      <c r="P107" s="39"/>
      <c r="Q107" s="38"/>
      <c r="R107" s="39"/>
      <c r="S107" s="38"/>
      <c r="T107" s="39"/>
      <c r="U107" s="38"/>
      <c r="V107" s="39"/>
      <c r="W107" s="38"/>
      <c r="X107" s="39"/>
      <c r="Y107" s="38"/>
      <c r="Z107" s="39"/>
      <c r="AA107" s="38"/>
      <c r="AB107" s="39"/>
      <c r="AC107" s="38"/>
      <c r="AD107" s="39"/>
      <c r="AE107" s="38"/>
      <c r="AF107" s="39"/>
      <c r="AG107" s="38"/>
      <c r="AH107" s="39"/>
      <c r="AI107" s="38"/>
      <c r="AJ107" s="39"/>
      <c r="AK107" s="38"/>
      <c r="AL107" s="39"/>
      <c r="AM107" s="38"/>
      <c r="AN107" s="39"/>
      <c r="AO107" s="38"/>
      <c r="AP107" s="39"/>
      <c r="AQ107" s="40"/>
      <c r="AR107" s="41"/>
      <c r="AS107" s="40"/>
      <c r="AT107" s="37"/>
      <c r="AU107" s="38"/>
      <c r="AV107" s="39"/>
      <c r="AW107" s="42"/>
      <c r="AX107" s="43" t="str">
        <f t="shared" si="221"/>
        <v/>
      </c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10"/>
      <c r="BJ107" s="10"/>
      <c r="BK107" s="10"/>
      <c r="BL107" s="10"/>
      <c r="BU107" s="10"/>
      <c r="BW107" s="11"/>
      <c r="CA107" s="44" t="str">
        <f t="shared" si="222"/>
        <v/>
      </c>
      <c r="CB107" s="44" t="str">
        <f t="shared" si="223"/>
        <v/>
      </c>
      <c r="CC107" s="44" t="str">
        <f t="shared" si="224"/>
        <v/>
      </c>
      <c r="CD107" s="44" t="str">
        <f t="shared" si="225"/>
        <v/>
      </c>
      <c r="CE107" s="44" t="str">
        <f t="shared" si="226"/>
        <v/>
      </c>
      <c r="CF107" s="44" t="str">
        <f t="shared" si="254"/>
        <v/>
      </c>
      <c r="CG107" s="44" t="str">
        <f t="shared" si="255"/>
        <v/>
      </c>
      <c r="CH107" s="44" t="str">
        <f t="shared" si="256"/>
        <v/>
      </c>
      <c r="CI107" s="44" t="str">
        <f t="shared" si="257"/>
        <v/>
      </c>
      <c r="CJ107" s="44" t="str">
        <f t="shared" si="258"/>
        <v/>
      </c>
      <c r="CK107" s="44" t="str">
        <f t="shared" si="259"/>
        <v/>
      </c>
      <c r="CL107" s="44" t="str">
        <f t="shared" si="260"/>
        <v/>
      </c>
      <c r="CM107" s="44" t="str">
        <f t="shared" si="261"/>
        <v/>
      </c>
      <c r="CN107" s="44" t="str">
        <f t="shared" si="262"/>
        <v/>
      </c>
      <c r="CO107" s="44" t="str">
        <f t="shared" si="263"/>
        <v/>
      </c>
      <c r="CP107" s="44" t="str">
        <f t="shared" si="264"/>
        <v/>
      </c>
      <c r="CQ107" s="44" t="str">
        <f t="shared" si="265"/>
        <v/>
      </c>
      <c r="CR107" s="44" t="str">
        <f t="shared" si="266"/>
        <v/>
      </c>
      <c r="CS107" s="44" t="str">
        <f t="shared" si="267"/>
        <v/>
      </c>
      <c r="CT107" s="44" t="str">
        <f t="shared" si="268"/>
        <v/>
      </c>
      <c r="CU107" s="44" t="str">
        <f t="shared" si="269"/>
        <v/>
      </c>
      <c r="CV107" s="44" t="str">
        <f t="shared" si="270"/>
        <v/>
      </c>
      <c r="CW107" s="44" t="str">
        <f t="shared" si="271"/>
        <v/>
      </c>
      <c r="CX107" s="44" t="str">
        <f t="shared" si="272"/>
        <v/>
      </c>
      <c r="CY107" s="44" t="str">
        <f t="shared" si="273"/>
        <v/>
      </c>
      <c r="CZ107" s="44" t="str">
        <f t="shared" si="227"/>
        <v/>
      </c>
      <c r="DA107" s="45">
        <f t="shared" si="228"/>
        <v>0</v>
      </c>
      <c r="DB107" s="45">
        <f t="shared" si="229"/>
        <v>0</v>
      </c>
      <c r="DC107" s="45">
        <f t="shared" si="230"/>
        <v>0</v>
      </c>
      <c r="DD107" s="45">
        <f t="shared" si="231"/>
        <v>0</v>
      </c>
      <c r="DE107" s="45">
        <f t="shared" si="232"/>
        <v>0</v>
      </c>
      <c r="DF107" s="45">
        <f t="shared" si="233"/>
        <v>0</v>
      </c>
      <c r="DG107" s="45">
        <f t="shared" si="234"/>
        <v>0</v>
      </c>
      <c r="DH107" s="45">
        <f t="shared" si="235"/>
        <v>0</v>
      </c>
      <c r="DI107" s="45">
        <f t="shared" si="236"/>
        <v>0</v>
      </c>
      <c r="DJ107" s="45">
        <f t="shared" si="237"/>
        <v>0</v>
      </c>
      <c r="DK107" s="45">
        <f t="shared" si="238"/>
        <v>0</v>
      </c>
      <c r="DL107" s="45">
        <f t="shared" si="239"/>
        <v>0</v>
      </c>
      <c r="DM107" s="45">
        <f t="shared" si="240"/>
        <v>0</v>
      </c>
      <c r="DN107" s="45">
        <f t="shared" si="241"/>
        <v>0</v>
      </c>
      <c r="DO107" s="45">
        <f t="shared" si="242"/>
        <v>0</v>
      </c>
      <c r="DP107" s="45">
        <f t="shared" si="243"/>
        <v>0</v>
      </c>
      <c r="DQ107" s="45">
        <f t="shared" si="244"/>
        <v>0</v>
      </c>
      <c r="DR107" s="45">
        <f t="shared" si="245"/>
        <v>0</v>
      </c>
      <c r="DS107" s="45">
        <f t="shared" si="246"/>
        <v>0</v>
      </c>
      <c r="DT107" s="45">
        <f t="shared" si="247"/>
        <v>0</v>
      </c>
      <c r="DU107" s="45">
        <f t="shared" si="248"/>
        <v>0</v>
      </c>
      <c r="DV107" s="45">
        <f t="shared" si="249"/>
        <v>0</v>
      </c>
      <c r="DW107" s="45">
        <f t="shared" si="250"/>
        <v>0</v>
      </c>
      <c r="DX107" s="45">
        <f t="shared" si="251"/>
        <v>0</v>
      </c>
      <c r="DY107" s="45">
        <f t="shared" si="252"/>
        <v>0</v>
      </c>
      <c r="DZ107" s="45">
        <f t="shared" si="253"/>
        <v>0</v>
      </c>
    </row>
    <row r="108" spans="1:130" x14ac:dyDescent="0.25">
      <c r="A108" s="66" t="s">
        <v>45</v>
      </c>
      <c r="B108" s="47">
        <f>+D108+F108+H108+J108+L108+N108+P108+R108+T108+V108+X108+Z108+AB108+AD108+AF108+AH108+AJ108+AL108+AN108+AP108</f>
        <v>0</v>
      </c>
      <c r="C108" s="48">
        <f>+E108+G108+I108+K108+M108+O108+Q108+S108+U108+W108+Y108+AA108+AC108+AE108+AG108+AI108+AK108+AM108+AO108+AQ108</f>
        <v>0</v>
      </c>
      <c r="D108" s="37"/>
      <c r="E108" s="38"/>
      <c r="F108" s="39"/>
      <c r="G108" s="38"/>
      <c r="H108" s="39"/>
      <c r="I108" s="42"/>
      <c r="J108" s="37"/>
      <c r="K108" s="37"/>
      <c r="L108" s="39"/>
      <c r="M108" s="42"/>
      <c r="N108" s="37"/>
      <c r="O108" s="38"/>
      <c r="P108" s="39"/>
      <c r="Q108" s="38"/>
      <c r="R108" s="39"/>
      <c r="S108" s="38"/>
      <c r="T108" s="39"/>
      <c r="U108" s="38"/>
      <c r="V108" s="39"/>
      <c r="W108" s="38"/>
      <c r="X108" s="39"/>
      <c r="Y108" s="38"/>
      <c r="Z108" s="39"/>
      <c r="AA108" s="38"/>
      <c r="AB108" s="39"/>
      <c r="AC108" s="38"/>
      <c r="AD108" s="39"/>
      <c r="AE108" s="38"/>
      <c r="AF108" s="39"/>
      <c r="AG108" s="38"/>
      <c r="AH108" s="39"/>
      <c r="AI108" s="38"/>
      <c r="AJ108" s="39"/>
      <c r="AK108" s="38"/>
      <c r="AL108" s="39"/>
      <c r="AM108" s="38"/>
      <c r="AN108" s="39"/>
      <c r="AO108" s="38"/>
      <c r="AP108" s="39"/>
      <c r="AQ108" s="40"/>
      <c r="AR108" s="41"/>
      <c r="AS108" s="40"/>
      <c r="AT108" s="37"/>
      <c r="AU108" s="38"/>
      <c r="AV108" s="39"/>
      <c r="AW108" s="42"/>
      <c r="AX108" s="43" t="str">
        <f t="shared" si="221"/>
        <v/>
      </c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10"/>
      <c r="BJ108" s="10"/>
      <c r="BK108" s="10"/>
      <c r="BL108" s="10"/>
      <c r="BU108" s="10"/>
      <c r="BW108" s="11"/>
      <c r="CA108" s="44" t="str">
        <f t="shared" si="222"/>
        <v/>
      </c>
      <c r="CB108" s="44" t="str">
        <f t="shared" si="223"/>
        <v/>
      </c>
      <c r="CC108" s="44" t="str">
        <f t="shared" si="224"/>
        <v/>
      </c>
      <c r="CD108" s="44" t="str">
        <f t="shared" si="225"/>
        <v/>
      </c>
      <c r="CE108" s="44" t="str">
        <f t="shared" si="226"/>
        <v/>
      </c>
      <c r="CF108" s="44" t="str">
        <f t="shared" si="254"/>
        <v/>
      </c>
      <c r="CG108" s="44" t="str">
        <f t="shared" si="255"/>
        <v/>
      </c>
      <c r="CH108" s="44" t="str">
        <f t="shared" si="256"/>
        <v/>
      </c>
      <c r="CI108" s="44" t="str">
        <f t="shared" si="257"/>
        <v/>
      </c>
      <c r="CJ108" s="44" t="str">
        <f t="shared" si="258"/>
        <v/>
      </c>
      <c r="CK108" s="44" t="str">
        <f t="shared" si="259"/>
        <v/>
      </c>
      <c r="CL108" s="44" t="str">
        <f t="shared" si="260"/>
        <v/>
      </c>
      <c r="CM108" s="44" t="str">
        <f t="shared" si="261"/>
        <v/>
      </c>
      <c r="CN108" s="44" t="str">
        <f t="shared" si="262"/>
        <v/>
      </c>
      <c r="CO108" s="44" t="str">
        <f t="shared" si="263"/>
        <v/>
      </c>
      <c r="CP108" s="44" t="str">
        <f t="shared" si="264"/>
        <v/>
      </c>
      <c r="CQ108" s="44" t="str">
        <f t="shared" si="265"/>
        <v/>
      </c>
      <c r="CR108" s="44" t="str">
        <f t="shared" si="266"/>
        <v/>
      </c>
      <c r="CS108" s="44" t="str">
        <f t="shared" si="267"/>
        <v/>
      </c>
      <c r="CT108" s="44" t="str">
        <f t="shared" si="268"/>
        <v/>
      </c>
      <c r="CU108" s="44" t="str">
        <f t="shared" si="269"/>
        <v/>
      </c>
      <c r="CV108" s="44" t="str">
        <f t="shared" si="270"/>
        <v/>
      </c>
      <c r="CW108" s="44" t="str">
        <f t="shared" si="271"/>
        <v/>
      </c>
      <c r="CX108" s="44" t="str">
        <f t="shared" si="272"/>
        <v/>
      </c>
      <c r="CY108" s="44" t="str">
        <f t="shared" si="273"/>
        <v/>
      </c>
      <c r="CZ108" s="44" t="str">
        <f t="shared" si="227"/>
        <v/>
      </c>
      <c r="DA108" s="45">
        <f t="shared" si="228"/>
        <v>0</v>
      </c>
      <c r="DB108" s="45">
        <f t="shared" si="229"/>
        <v>0</v>
      </c>
      <c r="DC108" s="45">
        <f t="shared" si="230"/>
        <v>0</v>
      </c>
      <c r="DD108" s="45">
        <f t="shared" si="231"/>
        <v>0</v>
      </c>
      <c r="DE108" s="45">
        <f t="shared" si="232"/>
        <v>0</v>
      </c>
      <c r="DF108" s="45">
        <f t="shared" si="233"/>
        <v>0</v>
      </c>
      <c r="DG108" s="45">
        <f t="shared" si="234"/>
        <v>0</v>
      </c>
      <c r="DH108" s="45">
        <f t="shared" si="235"/>
        <v>0</v>
      </c>
      <c r="DI108" s="45">
        <f t="shared" si="236"/>
        <v>0</v>
      </c>
      <c r="DJ108" s="45">
        <f t="shared" si="237"/>
        <v>0</v>
      </c>
      <c r="DK108" s="45">
        <f t="shared" si="238"/>
        <v>0</v>
      </c>
      <c r="DL108" s="45">
        <f t="shared" si="239"/>
        <v>0</v>
      </c>
      <c r="DM108" s="45">
        <f t="shared" si="240"/>
        <v>0</v>
      </c>
      <c r="DN108" s="45">
        <f t="shared" si="241"/>
        <v>0</v>
      </c>
      <c r="DO108" s="45">
        <f t="shared" si="242"/>
        <v>0</v>
      </c>
      <c r="DP108" s="45">
        <f t="shared" si="243"/>
        <v>0</v>
      </c>
      <c r="DQ108" s="45">
        <f t="shared" si="244"/>
        <v>0</v>
      </c>
      <c r="DR108" s="45">
        <f t="shared" si="245"/>
        <v>0</v>
      </c>
      <c r="DS108" s="45">
        <f t="shared" si="246"/>
        <v>0</v>
      </c>
      <c r="DT108" s="45">
        <f t="shared" si="247"/>
        <v>0</v>
      </c>
      <c r="DU108" s="45">
        <f t="shared" si="248"/>
        <v>0</v>
      </c>
      <c r="DV108" s="45">
        <f t="shared" si="249"/>
        <v>0</v>
      </c>
      <c r="DW108" s="45">
        <f t="shared" si="250"/>
        <v>0</v>
      </c>
      <c r="DX108" s="45">
        <f t="shared" si="251"/>
        <v>0</v>
      </c>
      <c r="DY108" s="45">
        <f t="shared" si="252"/>
        <v>0</v>
      </c>
      <c r="DZ108" s="45">
        <f t="shared" si="253"/>
        <v>0</v>
      </c>
    </row>
    <row r="109" spans="1:130" ht="22.5" x14ac:dyDescent="0.25">
      <c r="A109" s="67" t="s">
        <v>46</v>
      </c>
      <c r="B109" s="47">
        <f>+D109+F109+H109</f>
        <v>0</v>
      </c>
      <c r="C109" s="48">
        <f>+E109+G109+I109</f>
        <v>0</v>
      </c>
      <c r="D109" s="37"/>
      <c r="E109" s="38"/>
      <c r="F109" s="39"/>
      <c r="G109" s="38"/>
      <c r="H109" s="39"/>
      <c r="I109" s="42"/>
      <c r="J109" s="50"/>
      <c r="K109" s="51"/>
      <c r="L109" s="50"/>
      <c r="M109" s="51"/>
      <c r="N109" s="50"/>
      <c r="O109" s="51"/>
      <c r="P109" s="50"/>
      <c r="Q109" s="51"/>
      <c r="R109" s="50"/>
      <c r="S109" s="51"/>
      <c r="T109" s="50"/>
      <c r="U109" s="51"/>
      <c r="V109" s="50"/>
      <c r="W109" s="51"/>
      <c r="X109" s="50"/>
      <c r="Y109" s="51"/>
      <c r="Z109" s="50"/>
      <c r="AA109" s="51"/>
      <c r="AB109" s="50"/>
      <c r="AC109" s="51"/>
      <c r="AD109" s="50"/>
      <c r="AE109" s="51"/>
      <c r="AF109" s="50"/>
      <c r="AG109" s="51"/>
      <c r="AH109" s="50"/>
      <c r="AI109" s="51"/>
      <c r="AJ109" s="50"/>
      <c r="AK109" s="51"/>
      <c r="AL109" s="50"/>
      <c r="AM109" s="51"/>
      <c r="AN109" s="50"/>
      <c r="AO109" s="51"/>
      <c r="AP109" s="50"/>
      <c r="AQ109" s="52"/>
      <c r="AR109" s="37"/>
      <c r="AS109" s="40"/>
      <c r="AT109" s="37"/>
      <c r="AU109" s="38"/>
      <c r="AV109" s="39"/>
      <c r="AW109" s="42"/>
      <c r="AX109" s="43" t="str">
        <f t="shared" si="221"/>
        <v/>
      </c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10"/>
      <c r="BJ109" s="10"/>
      <c r="BK109" s="10"/>
      <c r="BL109" s="10"/>
      <c r="BU109" s="10"/>
      <c r="BW109" s="11"/>
      <c r="CA109" s="44" t="str">
        <f t="shared" si="222"/>
        <v/>
      </c>
      <c r="CB109" s="44" t="str">
        <f t="shared" si="223"/>
        <v/>
      </c>
      <c r="CC109" s="44" t="str">
        <f t="shared" si="224"/>
        <v/>
      </c>
      <c r="CD109" s="44" t="str">
        <f t="shared" si="225"/>
        <v/>
      </c>
      <c r="CE109" s="44" t="str">
        <f t="shared" si="226"/>
        <v/>
      </c>
      <c r="CF109" s="44" t="str">
        <f t="shared" si="254"/>
        <v/>
      </c>
      <c r="CG109" s="44" t="str">
        <f t="shared" si="255"/>
        <v/>
      </c>
      <c r="CH109" s="44" t="str">
        <f t="shared" si="256"/>
        <v/>
      </c>
      <c r="CI109" s="44" t="str">
        <f t="shared" si="257"/>
        <v/>
      </c>
      <c r="CJ109" s="44" t="str">
        <f t="shared" si="258"/>
        <v/>
      </c>
      <c r="CK109" s="44" t="str">
        <f t="shared" si="259"/>
        <v/>
      </c>
      <c r="CL109" s="44" t="str">
        <f t="shared" si="260"/>
        <v/>
      </c>
      <c r="CM109" s="44" t="str">
        <f t="shared" si="261"/>
        <v/>
      </c>
      <c r="CN109" s="44" t="str">
        <f t="shared" si="262"/>
        <v/>
      </c>
      <c r="CO109" s="44" t="str">
        <f t="shared" si="263"/>
        <v/>
      </c>
      <c r="CP109" s="44" t="str">
        <f t="shared" si="264"/>
        <v/>
      </c>
      <c r="CQ109" s="44" t="str">
        <f t="shared" si="265"/>
        <v/>
      </c>
      <c r="CR109" s="44" t="str">
        <f t="shared" si="266"/>
        <v/>
      </c>
      <c r="CS109" s="44" t="str">
        <f t="shared" si="267"/>
        <v/>
      </c>
      <c r="CT109" s="44" t="str">
        <f t="shared" si="268"/>
        <v/>
      </c>
      <c r="CU109" s="44" t="str">
        <f t="shared" si="269"/>
        <v/>
      </c>
      <c r="CV109" s="44" t="str">
        <f t="shared" si="270"/>
        <v/>
      </c>
      <c r="CW109" s="44" t="str">
        <f t="shared" si="271"/>
        <v/>
      </c>
      <c r="CX109" s="44" t="str">
        <f t="shared" si="272"/>
        <v/>
      </c>
      <c r="CY109" s="44" t="str">
        <f t="shared" si="273"/>
        <v/>
      </c>
      <c r="CZ109" s="44" t="str">
        <f t="shared" si="227"/>
        <v/>
      </c>
      <c r="DA109" s="45">
        <f t="shared" si="228"/>
        <v>0</v>
      </c>
      <c r="DB109" s="45">
        <f t="shared" si="229"/>
        <v>0</v>
      </c>
      <c r="DC109" s="45">
        <f t="shared" si="230"/>
        <v>0</v>
      </c>
      <c r="DD109" s="45">
        <f t="shared" si="231"/>
        <v>0</v>
      </c>
      <c r="DE109" s="45">
        <f t="shared" si="232"/>
        <v>0</v>
      </c>
      <c r="DF109" s="45">
        <f t="shared" si="233"/>
        <v>0</v>
      </c>
      <c r="DG109" s="45">
        <f t="shared" si="234"/>
        <v>0</v>
      </c>
      <c r="DH109" s="45">
        <f t="shared" si="235"/>
        <v>0</v>
      </c>
      <c r="DI109" s="45">
        <f t="shared" si="236"/>
        <v>0</v>
      </c>
      <c r="DJ109" s="45">
        <f t="shared" si="237"/>
        <v>0</v>
      </c>
      <c r="DK109" s="45">
        <f t="shared" si="238"/>
        <v>0</v>
      </c>
      <c r="DL109" s="45">
        <f t="shared" si="239"/>
        <v>0</v>
      </c>
      <c r="DM109" s="45">
        <f t="shared" si="240"/>
        <v>0</v>
      </c>
      <c r="DN109" s="45">
        <f t="shared" si="241"/>
        <v>0</v>
      </c>
      <c r="DO109" s="45">
        <f t="shared" si="242"/>
        <v>0</v>
      </c>
      <c r="DP109" s="45">
        <f t="shared" si="243"/>
        <v>0</v>
      </c>
      <c r="DQ109" s="45">
        <f t="shared" si="244"/>
        <v>0</v>
      </c>
      <c r="DR109" s="45">
        <f t="shared" si="245"/>
        <v>0</v>
      </c>
      <c r="DS109" s="45">
        <f t="shared" si="246"/>
        <v>0</v>
      </c>
      <c r="DT109" s="45">
        <f t="shared" si="247"/>
        <v>0</v>
      </c>
      <c r="DU109" s="45">
        <f t="shared" si="248"/>
        <v>0</v>
      </c>
      <c r="DV109" s="45">
        <f t="shared" si="249"/>
        <v>0</v>
      </c>
      <c r="DW109" s="45">
        <f t="shared" si="250"/>
        <v>0</v>
      </c>
      <c r="DX109" s="45">
        <f t="shared" si="251"/>
        <v>0</v>
      </c>
      <c r="DY109" s="45">
        <f t="shared" si="252"/>
        <v>0</v>
      </c>
      <c r="DZ109" s="45">
        <f t="shared" si="253"/>
        <v>0</v>
      </c>
    </row>
    <row r="110" spans="1:130" x14ac:dyDescent="0.25">
      <c r="A110" s="67" t="s">
        <v>47</v>
      </c>
      <c r="B110" s="47">
        <f>+P110+R110+T110+V110+X110+Z110+AB110+AD110+AF110+AH110+AJ110+AL110+AN110+AP110</f>
        <v>0</v>
      </c>
      <c r="C110" s="48">
        <f>+Q110+S110+U110+W110+Y110+AA110+AC110+AE110+AG110+AI110+AK110+AM110+AO110+AQ110</f>
        <v>0</v>
      </c>
      <c r="D110" s="33"/>
      <c r="E110" s="34"/>
      <c r="F110" s="35"/>
      <c r="G110" s="34"/>
      <c r="H110" s="35"/>
      <c r="I110" s="34"/>
      <c r="J110" s="35"/>
      <c r="K110" s="34"/>
      <c r="L110" s="35"/>
      <c r="M110" s="36"/>
      <c r="N110" s="33"/>
      <c r="O110" s="34"/>
      <c r="P110" s="39"/>
      <c r="Q110" s="38"/>
      <c r="R110" s="39"/>
      <c r="S110" s="38"/>
      <c r="T110" s="39"/>
      <c r="U110" s="38"/>
      <c r="V110" s="39"/>
      <c r="W110" s="38"/>
      <c r="X110" s="39"/>
      <c r="Y110" s="38"/>
      <c r="Z110" s="39"/>
      <c r="AA110" s="38"/>
      <c r="AB110" s="39"/>
      <c r="AC110" s="38"/>
      <c r="AD110" s="39"/>
      <c r="AE110" s="38"/>
      <c r="AF110" s="39"/>
      <c r="AG110" s="38"/>
      <c r="AH110" s="39"/>
      <c r="AI110" s="38"/>
      <c r="AJ110" s="39"/>
      <c r="AK110" s="38"/>
      <c r="AL110" s="39"/>
      <c r="AM110" s="38"/>
      <c r="AN110" s="39"/>
      <c r="AO110" s="38"/>
      <c r="AP110" s="39"/>
      <c r="AQ110" s="40"/>
      <c r="AR110" s="37"/>
      <c r="AS110" s="40"/>
      <c r="AT110" s="37"/>
      <c r="AU110" s="38"/>
      <c r="AV110" s="39"/>
      <c r="AW110" s="42"/>
      <c r="AX110" s="43" t="str">
        <f t="shared" si="221"/>
        <v/>
      </c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10"/>
      <c r="BJ110" s="10"/>
      <c r="BK110" s="10"/>
      <c r="BL110" s="10"/>
      <c r="BU110" s="10"/>
      <c r="BW110" s="11"/>
      <c r="CA110" s="44" t="str">
        <f t="shared" si="222"/>
        <v/>
      </c>
      <c r="CB110" s="44" t="str">
        <f t="shared" si="223"/>
        <v/>
      </c>
      <c r="CC110" s="44" t="str">
        <f t="shared" si="224"/>
        <v/>
      </c>
      <c r="CD110" s="44" t="str">
        <f t="shared" si="225"/>
        <v/>
      </c>
      <c r="CE110" s="44" t="str">
        <f t="shared" si="226"/>
        <v/>
      </c>
      <c r="CF110" s="44" t="str">
        <f t="shared" si="254"/>
        <v/>
      </c>
      <c r="CG110" s="44" t="str">
        <f t="shared" si="255"/>
        <v/>
      </c>
      <c r="CH110" s="44" t="str">
        <f t="shared" si="256"/>
        <v/>
      </c>
      <c r="CI110" s="44" t="str">
        <f t="shared" si="257"/>
        <v/>
      </c>
      <c r="CJ110" s="44" t="str">
        <f t="shared" si="258"/>
        <v/>
      </c>
      <c r="CK110" s="44" t="str">
        <f t="shared" si="259"/>
        <v/>
      </c>
      <c r="CL110" s="44" t="str">
        <f t="shared" si="260"/>
        <v/>
      </c>
      <c r="CM110" s="44" t="str">
        <f t="shared" si="261"/>
        <v/>
      </c>
      <c r="CN110" s="44" t="str">
        <f t="shared" si="262"/>
        <v/>
      </c>
      <c r="CO110" s="44" t="str">
        <f t="shared" si="263"/>
        <v/>
      </c>
      <c r="CP110" s="44" t="str">
        <f t="shared" si="264"/>
        <v/>
      </c>
      <c r="CQ110" s="44" t="str">
        <f t="shared" si="265"/>
        <v/>
      </c>
      <c r="CR110" s="44" t="str">
        <f t="shared" si="266"/>
        <v/>
      </c>
      <c r="CS110" s="44" t="str">
        <f t="shared" si="267"/>
        <v/>
      </c>
      <c r="CT110" s="44" t="str">
        <f t="shared" si="268"/>
        <v/>
      </c>
      <c r="CU110" s="44" t="str">
        <f t="shared" si="269"/>
        <v/>
      </c>
      <c r="CV110" s="44" t="str">
        <f t="shared" si="270"/>
        <v/>
      </c>
      <c r="CW110" s="44" t="str">
        <f t="shared" si="271"/>
        <v/>
      </c>
      <c r="CX110" s="44" t="str">
        <f t="shared" si="272"/>
        <v/>
      </c>
      <c r="CY110" s="44" t="str">
        <f t="shared" si="273"/>
        <v/>
      </c>
      <c r="CZ110" s="44" t="str">
        <f t="shared" si="227"/>
        <v/>
      </c>
      <c r="DA110" s="45">
        <f t="shared" si="228"/>
        <v>0</v>
      </c>
      <c r="DB110" s="45">
        <f t="shared" si="229"/>
        <v>0</v>
      </c>
      <c r="DC110" s="45">
        <f t="shared" si="230"/>
        <v>0</v>
      </c>
      <c r="DD110" s="45">
        <f t="shared" si="231"/>
        <v>0</v>
      </c>
      <c r="DE110" s="45">
        <f t="shared" si="232"/>
        <v>0</v>
      </c>
      <c r="DF110" s="45">
        <f t="shared" si="233"/>
        <v>0</v>
      </c>
      <c r="DG110" s="45">
        <f t="shared" si="234"/>
        <v>0</v>
      </c>
      <c r="DH110" s="45">
        <f t="shared" si="235"/>
        <v>0</v>
      </c>
      <c r="DI110" s="45">
        <f t="shared" si="236"/>
        <v>0</v>
      </c>
      <c r="DJ110" s="45">
        <f t="shared" si="237"/>
        <v>0</v>
      </c>
      <c r="DK110" s="45">
        <f t="shared" si="238"/>
        <v>0</v>
      </c>
      <c r="DL110" s="45">
        <f t="shared" si="239"/>
        <v>0</v>
      </c>
      <c r="DM110" s="45">
        <f t="shared" si="240"/>
        <v>0</v>
      </c>
      <c r="DN110" s="45">
        <f t="shared" si="241"/>
        <v>0</v>
      </c>
      <c r="DO110" s="45">
        <f t="shared" si="242"/>
        <v>0</v>
      </c>
      <c r="DP110" s="45">
        <f t="shared" si="243"/>
        <v>0</v>
      </c>
      <c r="DQ110" s="45">
        <f t="shared" si="244"/>
        <v>0</v>
      </c>
      <c r="DR110" s="45">
        <f t="shared" si="245"/>
        <v>0</v>
      </c>
      <c r="DS110" s="45">
        <f t="shared" si="246"/>
        <v>0</v>
      </c>
      <c r="DT110" s="45">
        <f t="shared" si="247"/>
        <v>0</v>
      </c>
      <c r="DU110" s="45">
        <f t="shared" si="248"/>
        <v>0</v>
      </c>
      <c r="DV110" s="45">
        <f t="shared" si="249"/>
        <v>0</v>
      </c>
      <c r="DW110" s="45">
        <f t="shared" si="250"/>
        <v>0</v>
      </c>
      <c r="DX110" s="45">
        <f t="shared" si="251"/>
        <v>0</v>
      </c>
      <c r="DY110" s="45">
        <f t="shared" si="252"/>
        <v>0</v>
      </c>
      <c r="DZ110" s="45">
        <f t="shared" si="253"/>
        <v>0</v>
      </c>
    </row>
    <row r="111" spans="1:130" x14ac:dyDescent="0.25">
      <c r="A111" s="66" t="s">
        <v>48</v>
      </c>
      <c r="B111" s="47">
        <f>+N111+P111+R111+T111+V111+X111+Z111+AB111+AD111+AF111+AH111+AJ111+AL111+AN111+AP111</f>
        <v>0</v>
      </c>
      <c r="C111" s="48">
        <f>+O111+Q111+S111+U111+W111+Y111+AA111+AC111+AE111+AG111+AI111+AK111+AM111+AO111+AQ111</f>
        <v>0</v>
      </c>
      <c r="D111" s="41"/>
      <c r="E111" s="51"/>
      <c r="F111" s="50"/>
      <c r="G111" s="51"/>
      <c r="H111" s="50"/>
      <c r="I111" s="53"/>
      <c r="J111" s="41"/>
      <c r="K111" s="41"/>
      <c r="L111" s="50"/>
      <c r="M111" s="53"/>
      <c r="N111" s="37"/>
      <c r="O111" s="38"/>
      <c r="P111" s="39"/>
      <c r="Q111" s="38"/>
      <c r="R111" s="39"/>
      <c r="S111" s="38"/>
      <c r="T111" s="39"/>
      <c r="U111" s="38"/>
      <c r="V111" s="39"/>
      <c r="W111" s="38"/>
      <c r="X111" s="39"/>
      <c r="Y111" s="38"/>
      <c r="Z111" s="39"/>
      <c r="AA111" s="38"/>
      <c r="AB111" s="39"/>
      <c r="AC111" s="38"/>
      <c r="AD111" s="39"/>
      <c r="AE111" s="38"/>
      <c r="AF111" s="39"/>
      <c r="AG111" s="38"/>
      <c r="AH111" s="39"/>
      <c r="AI111" s="38"/>
      <c r="AJ111" s="39"/>
      <c r="AK111" s="38"/>
      <c r="AL111" s="39"/>
      <c r="AM111" s="38"/>
      <c r="AN111" s="39"/>
      <c r="AO111" s="38"/>
      <c r="AP111" s="39"/>
      <c r="AQ111" s="40"/>
      <c r="AR111" s="37"/>
      <c r="AS111" s="40"/>
      <c r="AT111" s="37"/>
      <c r="AU111" s="38"/>
      <c r="AV111" s="39"/>
      <c r="AW111" s="42"/>
      <c r="AX111" s="43" t="str">
        <f t="shared" si="221"/>
        <v/>
      </c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10"/>
      <c r="BJ111" s="10"/>
      <c r="BK111" s="10"/>
      <c r="BL111" s="10"/>
      <c r="BU111" s="10"/>
      <c r="BW111" s="11"/>
      <c r="CA111" s="44" t="str">
        <f t="shared" si="222"/>
        <v/>
      </c>
      <c r="CB111" s="44" t="str">
        <f t="shared" si="223"/>
        <v/>
      </c>
      <c r="CC111" s="44" t="str">
        <f t="shared" si="224"/>
        <v/>
      </c>
      <c r="CD111" s="44" t="str">
        <f t="shared" si="225"/>
        <v/>
      </c>
      <c r="CE111" s="44" t="str">
        <f t="shared" si="226"/>
        <v/>
      </c>
      <c r="CF111" s="44" t="str">
        <f t="shared" si="254"/>
        <v/>
      </c>
      <c r="CG111" s="44" t="str">
        <f t="shared" si="255"/>
        <v/>
      </c>
      <c r="CH111" s="44" t="str">
        <f t="shared" si="256"/>
        <v/>
      </c>
      <c r="CI111" s="44" t="str">
        <f t="shared" si="257"/>
        <v/>
      </c>
      <c r="CJ111" s="44" t="str">
        <f t="shared" si="258"/>
        <v/>
      </c>
      <c r="CK111" s="44" t="str">
        <f t="shared" si="259"/>
        <v/>
      </c>
      <c r="CL111" s="44" t="str">
        <f t="shared" si="260"/>
        <v/>
      </c>
      <c r="CM111" s="44" t="str">
        <f t="shared" si="261"/>
        <v/>
      </c>
      <c r="CN111" s="44" t="str">
        <f t="shared" si="262"/>
        <v/>
      </c>
      <c r="CO111" s="44" t="str">
        <f t="shared" si="263"/>
        <v/>
      </c>
      <c r="CP111" s="44" t="str">
        <f t="shared" si="264"/>
        <v/>
      </c>
      <c r="CQ111" s="44" t="str">
        <f t="shared" si="265"/>
        <v/>
      </c>
      <c r="CR111" s="44" t="str">
        <f t="shared" si="266"/>
        <v/>
      </c>
      <c r="CS111" s="44" t="str">
        <f t="shared" si="267"/>
        <v/>
      </c>
      <c r="CT111" s="44" t="str">
        <f t="shared" si="268"/>
        <v/>
      </c>
      <c r="CU111" s="44" t="str">
        <f t="shared" si="269"/>
        <v/>
      </c>
      <c r="CV111" s="44" t="str">
        <f t="shared" si="270"/>
        <v/>
      </c>
      <c r="CW111" s="44" t="str">
        <f t="shared" si="271"/>
        <v/>
      </c>
      <c r="CX111" s="44" t="str">
        <f t="shared" si="272"/>
        <v/>
      </c>
      <c r="CY111" s="44" t="str">
        <f t="shared" si="273"/>
        <v/>
      </c>
      <c r="CZ111" s="44" t="str">
        <f t="shared" si="227"/>
        <v/>
      </c>
      <c r="DA111" s="45">
        <f t="shared" si="228"/>
        <v>0</v>
      </c>
      <c r="DB111" s="45">
        <f t="shared" si="229"/>
        <v>0</v>
      </c>
      <c r="DC111" s="45">
        <f t="shared" si="230"/>
        <v>0</v>
      </c>
      <c r="DD111" s="45">
        <f t="shared" si="231"/>
        <v>0</v>
      </c>
      <c r="DE111" s="45">
        <f t="shared" si="232"/>
        <v>0</v>
      </c>
      <c r="DF111" s="45">
        <f t="shared" si="233"/>
        <v>0</v>
      </c>
      <c r="DG111" s="45">
        <f t="shared" si="234"/>
        <v>0</v>
      </c>
      <c r="DH111" s="45">
        <f t="shared" si="235"/>
        <v>0</v>
      </c>
      <c r="DI111" s="45">
        <f t="shared" si="236"/>
        <v>0</v>
      </c>
      <c r="DJ111" s="45">
        <f t="shared" si="237"/>
        <v>0</v>
      </c>
      <c r="DK111" s="45">
        <f t="shared" si="238"/>
        <v>0</v>
      </c>
      <c r="DL111" s="45">
        <f t="shared" si="239"/>
        <v>0</v>
      </c>
      <c r="DM111" s="45">
        <f t="shared" si="240"/>
        <v>0</v>
      </c>
      <c r="DN111" s="45">
        <f t="shared" si="241"/>
        <v>0</v>
      </c>
      <c r="DO111" s="45">
        <f t="shared" si="242"/>
        <v>0</v>
      </c>
      <c r="DP111" s="45">
        <f t="shared" si="243"/>
        <v>0</v>
      </c>
      <c r="DQ111" s="45">
        <f t="shared" si="244"/>
        <v>0</v>
      </c>
      <c r="DR111" s="45">
        <f t="shared" si="245"/>
        <v>0</v>
      </c>
      <c r="DS111" s="45">
        <f t="shared" si="246"/>
        <v>0</v>
      </c>
      <c r="DT111" s="45">
        <f t="shared" si="247"/>
        <v>0</v>
      </c>
      <c r="DU111" s="45">
        <f t="shared" si="248"/>
        <v>0</v>
      </c>
      <c r="DV111" s="45">
        <f t="shared" si="249"/>
        <v>0</v>
      </c>
      <c r="DW111" s="45">
        <f t="shared" si="250"/>
        <v>0</v>
      </c>
      <c r="DX111" s="45">
        <f t="shared" si="251"/>
        <v>0</v>
      </c>
      <c r="DY111" s="45">
        <f t="shared" si="252"/>
        <v>0</v>
      </c>
      <c r="DZ111" s="45">
        <f t="shared" si="253"/>
        <v>0</v>
      </c>
    </row>
    <row r="112" spans="1:130" x14ac:dyDescent="0.25">
      <c r="A112" s="66" t="s">
        <v>49</v>
      </c>
      <c r="B112" s="47">
        <f>+D112+F112+H112+J112+L112+N112+P112+R112+T112+V112+X112+Z112+AB112+AD112+AF112+AH112+AJ112+AL112+AN112+AP112</f>
        <v>0</v>
      </c>
      <c r="C112" s="48">
        <f>+E112+G112+I112+K112+M112+O112+Q112+S112+U112+W112+Y112+AA112+AC112+AE112+AG112+AI112+AK112+AM112+AO112+AQ112</f>
        <v>0</v>
      </c>
      <c r="D112" s="37"/>
      <c r="E112" s="38"/>
      <c r="F112" s="39"/>
      <c r="G112" s="38"/>
      <c r="H112" s="39"/>
      <c r="I112" s="42"/>
      <c r="J112" s="37"/>
      <c r="K112" s="37"/>
      <c r="L112" s="39"/>
      <c r="M112" s="42"/>
      <c r="N112" s="37"/>
      <c r="O112" s="38"/>
      <c r="P112" s="39"/>
      <c r="Q112" s="38"/>
      <c r="R112" s="39"/>
      <c r="S112" s="38"/>
      <c r="T112" s="39"/>
      <c r="U112" s="38"/>
      <c r="V112" s="39"/>
      <c r="W112" s="38"/>
      <c r="X112" s="39"/>
      <c r="Y112" s="38"/>
      <c r="Z112" s="39"/>
      <c r="AA112" s="38"/>
      <c r="AB112" s="39"/>
      <c r="AC112" s="38"/>
      <c r="AD112" s="39"/>
      <c r="AE112" s="38"/>
      <c r="AF112" s="39"/>
      <c r="AG112" s="38"/>
      <c r="AH112" s="39"/>
      <c r="AI112" s="38"/>
      <c r="AJ112" s="39"/>
      <c r="AK112" s="38"/>
      <c r="AL112" s="39"/>
      <c r="AM112" s="38"/>
      <c r="AN112" s="39"/>
      <c r="AO112" s="38"/>
      <c r="AP112" s="39"/>
      <c r="AQ112" s="40"/>
      <c r="AR112" s="37"/>
      <c r="AS112" s="40"/>
      <c r="AT112" s="37"/>
      <c r="AU112" s="38"/>
      <c r="AV112" s="39"/>
      <c r="AW112" s="42"/>
      <c r="AX112" s="43" t="str">
        <f t="shared" si="221"/>
        <v/>
      </c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10"/>
      <c r="BJ112" s="10"/>
      <c r="BK112" s="10"/>
      <c r="BL112" s="10"/>
      <c r="BU112" s="10"/>
      <c r="BW112" s="11"/>
      <c r="CA112" s="44" t="str">
        <f t="shared" si="222"/>
        <v/>
      </c>
      <c r="CB112" s="44" t="str">
        <f t="shared" si="223"/>
        <v/>
      </c>
      <c r="CC112" s="44" t="str">
        <f t="shared" si="224"/>
        <v/>
      </c>
      <c r="CD112" s="44" t="str">
        <f t="shared" si="225"/>
        <v/>
      </c>
      <c r="CE112" s="44" t="str">
        <f t="shared" si="226"/>
        <v/>
      </c>
      <c r="CF112" s="44" t="str">
        <f t="shared" si="254"/>
        <v/>
      </c>
      <c r="CG112" s="44" t="str">
        <f t="shared" si="255"/>
        <v/>
      </c>
      <c r="CH112" s="44" t="str">
        <f t="shared" si="256"/>
        <v/>
      </c>
      <c r="CI112" s="44" t="str">
        <f t="shared" si="257"/>
        <v/>
      </c>
      <c r="CJ112" s="44" t="str">
        <f t="shared" si="258"/>
        <v/>
      </c>
      <c r="CK112" s="44" t="str">
        <f t="shared" si="259"/>
        <v/>
      </c>
      <c r="CL112" s="44" t="str">
        <f t="shared" si="260"/>
        <v/>
      </c>
      <c r="CM112" s="44" t="str">
        <f t="shared" si="261"/>
        <v/>
      </c>
      <c r="CN112" s="44" t="str">
        <f t="shared" si="262"/>
        <v/>
      </c>
      <c r="CO112" s="44" t="str">
        <f t="shared" si="263"/>
        <v/>
      </c>
      <c r="CP112" s="44" t="str">
        <f t="shared" si="264"/>
        <v/>
      </c>
      <c r="CQ112" s="44" t="str">
        <f t="shared" si="265"/>
        <v/>
      </c>
      <c r="CR112" s="44" t="str">
        <f t="shared" si="266"/>
        <v/>
      </c>
      <c r="CS112" s="44" t="str">
        <f t="shared" si="267"/>
        <v/>
      </c>
      <c r="CT112" s="44" t="str">
        <f t="shared" si="268"/>
        <v/>
      </c>
      <c r="CU112" s="44" t="str">
        <f t="shared" si="269"/>
        <v/>
      </c>
      <c r="CV112" s="44" t="str">
        <f t="shared" si="270"/>
        <v/>
      </c>
      <c r="CW112" s="44" t="str">
        <f t="shared" si="271"/>
        <v/>
      </c>
      <c r="CX112" s="44" t="str">
        <f t="shared" si="272"/>
        <v/>
      </c>
      <c r="CY112" s="44" t="str">
        <f t="shared" si="273"/>
        <v/>
      </c>
      <c r="CZ112" s="44" t="str">
        <f t="shared" si="227"/>
        <v/>
      </c>
      <c r="DA112" s="45">
        <f t="shared" si="228"/>
        <v>0</v>
      </c>
      <c r="DB112" s="45">
        <f t="shared" si="229"/>
        <v>0</v>
      </c>
      <c r="DC112" s="45">
        <f t="shared" si="230"/>
        <v>0</v>
      </c>
      <c r="DD112" s="45">
        <f t="shared" si="231"/>
        <v>0</v>
      </c>
      <c r="DE112" s="45">
        <f t="shared" si="232"/>
        <v>0</v>
      </c>
      <c r="DF112" s="45">
        <f t="shared" si="233"/>
        <v>0</v>
      </c>
      <c r="DG112" s="45">
        <f t="shared" si="234"/>
        <v>0</v>
      </c>
      <c r="DH112" s="45">
        <f t="shared" si="235"/>
        <v>0</v>
      </c>
      <c r="DI112" s="45">
        <f t="shared" si="236"/>
        <v>0</v>
      </c>
      <c r="DJ112" s="45">
        <f t="shared" si="237"/>
        <v>0</v>
      </c>
      <c r="DK112" s="45">
        <f t="shared" si="238"/>
        <v>0</v>
      </c>
      <c r="DL112" s="45">
        <f t="shared" si="239"/>
        <v>0</v>
      </c>
      <c r="DM112" s="45">
        <f t="shared" si="240"/>
        <v>0</v>
      </c>
      <c r="DN112" s="45">
        <f t="shared" si="241"/>
        <v>0</v>
      </c>
      <c r="DO112" s="45">
        <f t="shared" si="242"/>
        <v>0</v>
      </c>
      <c r="DP112" s="45">
        <f t="shared" si="243"/>
        <v>0</v>
      </c>
      <c r="DQ112" s="45">
        <f t="shared" si="244"/>
        <v>0</v>
      </c>
      <c r="DR112" s="45">
        <f t="shared" si="245"/>
        <v>0</v>
      </c>
      <c r="DS112" s="45">
        <f t="shared" si="246"/>
        <v>0</v>
      </c>
      <c r="DT112" s="45">
        <f t="shared" si="247"/>
        <v>0</v>
      </c>
      <c r="DU112" s="45">
        <f t="shared" si="248"/>
        <v>0</v>
      </c>
      <c r="DV112" s="45">
        <f t="shared" si="249"/>
        <v>0</v>
      </c>
      <c r="DW112" s="45">
        <f t="shared" si="250"/>
        <v>0</v>
      </c>
      <c r="DX112" s="45">
        <f t="shared" si="251"/>
        <v>0</v>
      </c>
      <c r="DY112" s="45">
        <f t="shared" si="252"/>
        <v>0</v>
      </c>
      <c r="DZ112" s="45">
        <f t="shared" si="253"/>
        <v>0</v>
      </c>
    </row>
    <row r="113" spans="1:130" x14ac:dyDescent="0.25">
      <c r="A113" s="46" t="s">
        <v>50</v>
      </c>
      <c r="B113" s="47">
        <f>+P113+R113+T113+V113+X113+Z113+AB113+AD113+AF113+AH113+AJ113+AL113+AN113+AP113</f>
        <v>0</v>
      </c>
      <c r="C113" s="48">
        <f>+Q113+S113+U113+W113+Y113+AA113+AC113+AE113+AG113+AI113+AK113+AM113+AO113+AQ113</f>
        <v>0</v>
      </c>
      <c r="D113" s="33"/>
      <c r="E113" s="34"/>
      <c r="F113" s="35"/>
      <c r="G113" s="34"/>
      <c r="H113" s="35"/>
      <c r="I113" s="34"/>
      <c r="J113" s="35"/>
      <c r="K113" s="34"/>
      <c r="L113" s="35"/>
      <c r="M113" s="36"/>
      <c r="N113" s="33"/>
      <c r="O113" s="34"/>
      <c r="P113" s="39"/>
      <c r="Q113" s="38"/>
      <c r="R113" s="39"/>
      <c r="S113" s="38"/>
      <c r="T113" s="39"/>
      <c r="U113" s="38"/>
      <c r="V113" s="39"/>
      <c r="W113" s="38"/>
      <c r="X113" s="39"/>
      <c r="Y113" s="38"/>
      <c r="Z113" s="39"/>
      <c r="AA113" s="38"/>
      <c r="AB113" s="39"/>
      <c r="AC113" s="38"/>
      <c r="AD113" s="39"/>
      <c r="AE113" s="38"/>
      <c r="AF113" s="39"/>
      <c r="AG113" s="38"/>
      <c r="AH113" s="39"/>
      <c r="AI113" s="38"/>
      <c r="AJ113" s="39"/>
      <c r="AK113" s="38"/>
      <c r="AL113" s="39"/>
      <c r="AM113" s="38"/>
      <c r="AN113" s="39"/>
      <c r="AO113" s="38"/>
      <c r="AP113" s="39"/>
      <c r="AQ113" s="40"/>
      <c r="AR113" s="37"/>
      <c r="AS113" s="40"/>
      <c r="AT113" s="37"/>
      <c r="AU113" s="38"/>
      <c r="AV113" s="39"/>
      <c r="AW113" s="42"/>
      <c r="AX113" s="43" t="str">
        <f t="shared" si="221"/>
        <v/>
      </c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10"/>
      <c r="BJ113" s="10"/>
      <c r="BK113" s="10"/>
      <c r="BL113" s="10"/>
      <c r="BU113" s="10"/>
      <c r="BW113" s="11"/>
      <c r="CA113" s="44" t="str">
        <f t="shared" si="222"/>
        <v/>
      </c>
      <c r="CB113" s="44" t="str">
        <f t="shared" si="223"/>
        <v/>
      </c>
      <c r="CC113" s="44" t="str">
        <f t="shared" si="224"/>
        <v/>
      </c>
      <c r="CD113" s="44" t="str">
        <f t="shared" si="225"/>
        <v/>
      </c>
      <c r="CE113" s="44" t="str">
        <f t="shared" si="226"/>
        <v/>
      </c>
      <c r="CF113" s="44" t="str">
        <f t="shared" si="254"/>
        <v/>
      </c>
      <c r="CG113" s="44" t="str">
        <f t="shared" si="255"/>
        <v/>
      </c>
      <c r="CH113" s="44" t="str">
        <f t="shared" si="256"/>
        <v/>
      </c>
      <c r="CI113" s="44" t="str">
        <f t="shared" si="257"/>
        <v/>
      </c>
      <c r="CJ113" s="44" t="str">
        <f t="shared" si="258"/>
        <v/>
      </c>
      <c r="CK113" s="44" t="str">
        <f t="shared" si="259"/>
        <v/>
      </c>
      <c r="CL113" s="44" t="str">
        <f t="shared" si="260"/>
        <v/>
      </c>
      <c r="CM113" s="44" t="str">
        <f t="shared" si="261"/>
        <v/>
      </c>
      <c r="CN113" s="44" t="str">
        <f t="shared" si="262"/>
        <v/>
      </c>
      <c r="CO113" s="44" t="str">
        <f t="shared" si="263"/>
        <v/>
      </c>
      <c r="CP113" s="44" t="str">
        <f t="shared" si="264"/>
        <v/>
      </c>
      <c r="CQ113" s="44" t="str">
        <f t="shared" si="265"/>
        <v/>
      </c>
      <c r="CR113" s="44" t="str">
        <f t="shared" si="266"/>
        <v/>
      </c>
      <c r="CS113" s="44" t="str">
        <f t="shared" si="267"/>
        <v/>
      </c>
      <c r="CT113" s="44" t="str">
        <f t="shared" si="268"/>
        <v/>
      </c>
      <c r="CU113" s="44" t="str">
        <f t="shared" si="269"/>
        <v/>
      </c>
      <c r="CV113" s="44" t="str">
        <f t="shared" si="270"/>
        <v/>
      </c>
      <c r="CW113" s="44" t="str">
        <f t="shared" si="271"/>
        <v/>
      </c>
      <c r="CX113" s="44" t="str">
        <f t="shared" si="272"/>
        <v/>
      </c>
      <c r="CY113" s="44" t="str">
        <f t="shared" si="273"/>
        <v/>
      </c>
      <c r="CZ113" s="44" t="str">
        <f t="shared" si="227"/>
        <v/>
      </c>
      <c r="DA113" s="45">
        <f t="shared" si="228"/>
        <v>0</v>
      </c>
      <c r="DB113" s="45">
        <f t="shared" si="229"/>
        <v>0</v>
      </c>
      <c r="DC113" s="45">
        <f t="shared" si="230"/>
        <v>0</v>
      </c>
      <c r="DD113" s="45">
        <f t="shared" si="231"/>
        <v>0</v>
      </c>
      <c r="DE113" s="45">
        <f t="shared" si="232"/>
        <v>0</v>
      </c>
      <c r="DF113" s="45">
        <f t="shared" si="233"/>
        <v>0</v>
      </c>
      <c r="DG113" s="45">
        <f t="shared" si="234"/>
        <v>0</v>
      </c>
      <c r="DH113" s="45">
        <f t="shared" si="235"/>
        <v>0</v>
      </c>
      <c r="DI113" s="45">
        <f t="shared" si="236"/>
        <v>0</v>
      </c>
      <c r="DJ113" s="45">
        <f t="shared" si="237"/>
        <v>0</v>
      </c>
      <c r="DK113" s="45">
        <f t="shared" si="238"/>
        <v>0</v>
      </c>
      <c r="DL113" s="45">
        <f t="shared" si="239"/>
        <v>0</v>
      </c>
      <c r="DM113" s="45">
        <f t="shared" si="240"/>
        <v>0</v>
      </c>
      <c r="DN113" s="45">
        <f t="shared" si="241"/>
        <v>0</v>
      </c>
      <c r="DO113" s="45">
        <f t="shared" si="242"/>
        <v>0</v>
      </c>
      <c r="DP113" s="45">
        <f t="shared" si="243"/>
        <v>0</v>
      </c>
      <c r="DQ113" s="45">
        <f t="shared" si="244"/>
        <v>0</v>
      </c>
      <c r="DR113" s="45">
        <f t="shared" si="245"/>
        <v>0</v>
      </c>
      <c r="DS113" s="45">
        <f t="shared" si="246"/>
        <v>0</v>
      </c>
      <c r="DT113" s="45">
        <f t="shared" si="247"/>
        <v>0</v>
      </c>
      <c r="DU113" s="45">
        <f t="shared" si="248"/>
        <v>0</v>
      </c>
      <c r="DV113" s="45">
        <f t="shared" si="249"/>
        <v>0</v>
      </c>
      <c r="DW113" s="45">
        <f t="shared" si="250"/>
        <v>0</v>
      </c>
      <c r="DX113" s="45">
        <f t="shared" si="251"/>
        <v>0</v>
      </c>
      <c r="DY113" s="45">
        <f t="shared" si="252"/>
        <v>0</v>
      </c>
      <c r="DZ113" s="45">
        <f t="shared" si="253"/>
        <v>0</v>
      </c>
    </row>
    <row r="114" spans="1:130" x14ac:dyDescent="0.25">
      <c r="A114" s="66" t="s">
        <v>51</v>
      </c>
      <c r="B114" s="47">
        <f>+P114+R114+T114+V114+X114+Z114+AB114+AD114+AF114+AH114</f>
        <v>0</v>
      </c>
      <c r="C114" s="48">
        <f>+Q114+S114+U114+W114+Y114+AA114+AC114+AE114+AG114+AI114</f>
        <v>0</v>
      </c>
      <c r="D114" s="33"/>
      <c r="E114" s="34"/>
      <c r="F114" s="35"/>
      <c r="G114" s="34"/>
      <c r="H114" s="35"/>
      <c r="I114" s="34"/>
      <c r="J114" s="35"/>
      <c r="K114" s="34"/>
      <c r="L114" s="35"/>
      <c r="M114" s="36"/>
      <c r="N114" s="33"/>
      <c r="O114" s="34"/>
      <c r="P114" s="39"/>
      <c r="Q114" s="38"/>
      <c r="R114" s="39"/>
      <c r="S114" s="38"/>
      <c r="T114" s="39"/>
      <c r="U114" s="38"/>
      <c r="V114" s="39"/>
      <c r="W114" s="38"/>
      <c r="X114" s="39"/>
      <c r="Y114" s="38"/>
      <c r="Z114" s="39"/>
      <c r="AA114" s="38"/>
      <c r="AB114" s="39"/>
      <c r="AC114" s="38"/>
      <c r="AD114" s="39"/>
      <c r="AE114" s="38"/>
      <c r="AF114" s="39"/>
      <c r="AG114" s="38"/>
      <c r="AH114" s="39"/>
      <c r="AI114" s="38"/>
      <c r="AJ114" s="35"/>
      <c r="AK114" s="34"/>
      <c r="AL114" s="35"/>
      <c r="AM114" s="34"/>
      <c r="AN114" s="35"/>
      <c r="AO114" s="34"/>
      <c r="AP114" s="35"/>
      <c r="AQ114" s="54"/>
      <c r="AR114" s="37"/>
      <c r="AS114" s="40"/>
      <c r="AT114" s="37"/>
      <c r="AU114" s="38"/>
      <c r="AV114" s="39"/>
      <c r="AW114" s="42"/>
      <c r="AX114" s="43" t="str">
        <f t="shared" si="221"/>
        <v/>
      </c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10"/>
      <c r="BJ114" s="10"/>
      <c r="BK114" s="10"/>
      <c r="BL114" s="10"/>
      <c r="BU114" s="10"/>
      <c r="BW114" s="11"/>
      <c r="CA114" s="44" t="str">
        <f t="shared" si="222"/>
        <v/>
      </c>
      <c r="CB114" s="44" t="str">
        <f t="shared" si="223"/>
        <v/>
      </c>
      <c r="CC114" s="44" t="str">
        <f t="shared" si="224"/>
        <v/>
      </c>
      <c r="CD114" s="44" t="str">
        <f t="shared" si="225"/>
        <v/>
      </c>
      <c r="CE114" s="44" t="str">
        <f t="shared" si="226"/>
        <v/>
      </c>
      <c r="CF114" s="44" t="str">
        <f t="shared" si="254"/>
        <v/>
      </c>
      <c r="CG114" s="44" t="str">
        <f t="shared" si="255"/>
        <v/>
      </c>
      <c r="CH114" s="44" t="str">
        <f t="shared" si="256"/>
        <v/>
      </c>
      <c r="CI114" s="44" t="str">
        <f t="shared" si="257"/>
        <v/>
      </c>
      <c r="CJ114" s="44" t="str">
        <f t="shared" si="258"/>
        <v/>
      </c>
      <c r="CK114" s="44" t="str">
        <f t="shared" si="259"/>
        <v/>
      </c>
      <c r="CL114" s="44" t="str">
        <f t="shared" si="260"/>
        <v/>
      </c>
      <c r="CM114" s="44" t="str">
        <f t="shared" si="261"/>
        <v/>
      </c>
      <c r="CN114" s="44" t="str">
        <f t="shared" si="262"/>
        <v/>
      </c>
      <c r="CO114" s="44" t="str">
        <f t="shared" si="263"/>
        <v/>
      </c>
      <c r="CP114" s="44" t="str">
        <f t="shared" si="264"/>
        <v/>
      </c>
      <c r="CQ114" s="44" t="str">
        <f t="shared" si="265"/>
        <v/>
      </c>
      <c r="CR114" s="44" t="str">
        <f t="shared" si="266"/>
        <v/>
      </c>
      <c r="CS114" s="44" t="str">
        <f t="shared" si="267"/>
        <v/>
      </c>
      <c r="CT114" s="44" t="str">
        <f t="shared" si="268"/>
        <v/>
      </c>
      <c r="CU114" s="44" t="str">
        <f t="shared" si="269"/>
        <v/>
      </c>
      <c r="CV114" s="44" t="str">
        <f t="shared" si="270"/>
        <v/>
      </c>
      <c r="CW114" s="44" t="str">
        <f t="shared" si="271"/>
        <v/>
      </c>
      <c r="CX114" s="44" t="str">
        <f t="shared" si="272"/>
        <v/>
      </c>
      <c r="CY114" s="44" t="str">
        <f t="shared" si="273"/>
        <v/>
      </c>
      <c r="CZ114" s="44" t="str">
        <f t="shared" si="227"/>
        <v/>
      </c>
      <c r="DA114" s="45">
        <f t="shared" si="228"/>
        <v>0</v>
      </c>
      <c r="DB114" s="45">
        <f t="shared" si="229"/>
        <v>0</v>
      </c>
      <c r="DC114" s="45">
        <f t="shared" si="230"/>
        <v>0</v>
      </c>
      <c r="DD114" s="45">
        <f t="shared" si="231"/>
        <v>0</v>
      </c>
      <c r="DE114" s="45">
        <f t="shared" si="232"/>
        <v>0</v>
      </c>
      <c r="DF114" s="45">
        <f t="shared" si="233"/>
        <v>0</v>
      </c>
      <c r="DG114" s="45">
        <f t="shared" si="234"/>
        <v>0</v>
      </c>
      <c r="DH114" s="45">
        <f t="shared" si="235"/>
        <v>0</v>
      </c>
      <c r="DI114" s="45">
        <f t="shared" si="236"/>
        <v>0</v>
      </c>
      <c r="DJ114" s="45">
        <f t="shared" si="237"/>
        <v>0</v>
      </c>
      <c r="DK114" s="45">
        <f t="shared" si="238"/>
        <v>0</v>
      </c>
      <c r="DL114" s="45">
        <f t="shared" si="239"/>
        <v>0</v>
      </c>
      <c r="DM114" s="45">
        <f t="shared" si="240"/>
        <v>0</v>
      </c>
      <c r="DN114" s="45">
        <f t="shared" si="241"/>
        <v>0</v>
      </c>
      <c r="DO114" s="45">
        <f t="shared" si="242"/>
        <v>0</v>
      </c>
      <c r="DP114" s="45">
        <f t="shared" si="243"/>
        <v>0</v>
      </c>
      <c r="DQ114" s="45">
        <f t="shared" si="244"/>
        <v>0</v>
      </c>
      <c r="DR114" s="45">
        <f t="shared" si="245"/>
        <v>0</v>
      </c>
      <c r="DS114" s="45">
        <f t="shared" si="246"/>
        <v>0</v>
      </c>
      <c r="DT114" s="45">
        <f t="shared" si="247"/>
        <v>0</v>
      </c>
      <c r="DU114" s="45">
        <f t="shared" si="248"/>
        <v>0</v>
      </c>
      <c r="DV114" s="45">
        <f t="shared" si="249"/>
        <v>0</v>
      </c>
      <c r="DW114" s="45">
        <f t="shared" si="250"/>
        <v>0</v>
      </c>
      <c r="DX114" s="45">
        <f t="shared" si="251"/>
        <v>0</v>
      </c>
      <c r="DY114" s="45">
        <f t="shared" si="252"/>
        <v>0</v>
      </c>
      <c r="DZ114" s="45">
        <f t="shared" si="253"/>
        <v>0</v>
      </c>
    </row>
    <row r="115" spans="1:130" x14ac:dyDescent="0.25">
      <c r="A115" s="66" t="s">
        <v>52</v>
      </c>
      <c r="B115" s="47">
        <f t="shared" ref="B115:C117" si="274">+D115+F115+H115+J115+L115+N115+P115+R115+T115+V115+X115+Z115+AB115+AD115+AF115+AH115+AJ115+AL115+AN115+AP115</f>
        <v>0</v>
      </c>
      <c r="C115" s="48">
        <f t="shared" si="274"/>
        <v>0</v>
      </c>
      <c r="D115" s="37"/>
      <c r="E115" s="38"/>
      <c r="F115" s="39"/>
      <c r="G115" s="38"/>
      <c r="H115" s="39"/>
      <c r="I115" s="42"/>
      <c r="J115" s="37"/>
      <c r="K115" s="37"/>
      <c r="L115" s="39"/>
      <c r="M115" s="42"/>
      <c r="N115" s="37"/>
      <c r="O115" s="38"/>
      <c r="P115" s="39"/>
      <c r="Q115" s="38"/>
      <c r="R115" s="39"/>
      <c r="S115" s="38"/>
      <c r="T115" s="39"/>
      <c r="U115" s="38"/>
      <c r="V115" s="39"/>
      <c r="W115" s="38"/>
      <c r="X115" s="39"/>
      <c r="Y115" s="38"/>
      <c r="Z115" s="39"/>
      <c r="AA115" s="38"/>
      <c r="AB115" s="39"/>
      <c r="AC115" s="38"/>
      <c r="AD115" s="39"/>
      <c r="AE115" s="38"/>
      <c r="AF115" s="39"/>
      <c r="AG115" s="38"/>
      <c r="AH115" s="39"/>
      <c r="AI115" s="38"/>
      <c r="AJ115" s="39"/>
      <c r="AK115" s="38"/>
      <c r="AL115" s="39"/>
      <c r="AM115" s="38"/>
      <c r="AN115" s="39"/>
      <c r="AO115" s="38"/>
      <c r="AP115" s="39"/>
      <c r="AQ115" s="40"/>
      <c r="AR115" s="37"/>
      <c r="AS115" s="40"/>
      <c r="AT115" s="37"/>
      <c r="AU115" s="38"/>
      <c r="AV115" s="39"/>
      <c r="AW115" s="42"/>
      <c r="AX115" s="43" t="str">
        <f t="shared" si="221"/>
        <v/>
      </c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10"/>
      <c r="BJ115" s="10"/>
      <c r="BK115" s="10"/>
      <c r="BL115" s="10"/>
      <c r="BU115" s="10"/>
      <c r="BW115" s="11"/>
      <c r="CA115" s="44" t="str">
        <f t="shared" si="222"/>
        <v/>
      </c>
      <c r="CB115" s="44" t="str">
        <f t="shared" si="223"/>
        <v/>
      </c>
      <c r="CC115" s="44" t="str">
        <f t="shared" si="224"/>
        <v/>
      </c>
      <c r="CD115" s="44" t="str">
        <f t="shared" si="225"/>
        <v/>
      </c>
      <c r="CE115" s="44" t="str">
        <f t="shared" si="226"/>
        <v/>
      </c>
      <c r="CF115" s="44" t="str">
        <f t="shared" si="254"/>
        <v/>
      </c>
      <c r="CG115" s="44" t="str">
        <f t="shared" si="255"/>
        <v/>
      </c>
      <c r="CH115" s="44" t="str">
        <f t="shared" si="256"/>
        <v/>
      </c>
      <c r="CI115" s="44" t="str">
        <f t="shared" si="257"/>
        <v/>
      </c>
      <c r="CJ115" s="44" t="str">
        <f t="shared" si="258"/>
        <v/>
      </c>
      <c r="CK115" s="44" t="str">
        <f t="shared" si="259"/>
        <v/>
      </c>
      <c r="CL115" s="44" t="str">
        <f t="shared" si="260"/>
        <v/>
      </c>
      <c r="CM115" s="44" t="str">
        <f t="shared" si="261"/>
        <v/>
      </c>
      <c r="CN115" s="44" t="str">
        <f t="shared" si="262"/>
        <v/>
      </c>
      <c r="CO115" s="44" t="str">
        <f t="shared" si="263"/>
        <v/>
      </c>
      <c r="CP115" s="44" t="str">
        <f t="shared" si="264"/>
        <v/>
      </c>
      <c r="CQ115" s="44" t="str">
        <f t="shared" si="265"/>
        <v/>
      </c>
      <c r="CR115" s="44" t="str">
        <f t="shared" si="266"/>
        <v/>
      </c>
      <c r="CS115" s="44" t="str">
        <f t="shared" si="267"/>
        <v/>
      </c>
      <c r="CT115" s="44" t="str">
        <f t="shared" si="268"/>
        <v/>
      </c>
      <c r="CU115" s="44" t="str">
        <f t="shared" si="269"/>
        <v/>
      </c>
      <c r="CV115" s="44" t="str">
        <f t="shared" si="270"/>
        <v/>
      </c>
      <c r="CW115" s="44" t="str">
        <f t="shared" si="271"/>
        <v/>
      </c>
      <c r="CX115" s="44" t="str">
        <f t="shared" si="272"/>
        <v/>
      </c>
      <c r="CY115" s="44" t="str">
        <f t="shared" si="273"/>
        <v/>
      </c>
      <c r="CZ115" s="44" t="str">
        <f t="shared" si="227"/>
        <v/>
      </c>
      <c r="DA115" s="45">
        <f t="shared" si="228"/>
        <v>0</v>
      </c>
      <c r="DB115" s="45">
        <f t="shared" si="229"/>
        <v>0</v>
      </c>
      <c r="DC115" s="45">
        <f t="shared" si="230"/>
        <v>0</v>
      </c>
      <c r="DD115" s="45">
        <f t="shared" si="231"/>
        <v>0</v>
      </c>
      <c r="DE115" s="45">
        <f t="shared" si="232"/>
        <v>0</v>
      </c>
      <c r="DF115" s="45">
        <f t="shared" si="233"/>
        <v>0</v>
      </c>
      <c r="DG115" s="45">
        <f t="shared" si="234"/>
        <v>0</v>
      </c>
      <c r="DH115" s="45">
        <f t="shared" si="235"/>
        <v>0</v>
      </c>
      <c r="DI115" s="45">
        <f t="shared" si="236"/>
        <v>0</v>
      </c>
      <c r="DJ115" s="45">
        <f t="shared" si="237"/>
        <v>0</v>
      </c>
      <c r="DK115" s="45">
        <f t="shared" si="238"/>
        <v>0</v>
      </c>
      <c r="DL115" s="45">
        <f t="shared" si="239"/>
        <v>0</v>
      </c>
      <c r="DM115" s="45">
        <f t="shared" si="240"/>
        <v>0</v>
      </c>
      <c r="DN115" s="45">
        <f t="shared" si="241"/>
        <v>0</v>
      </c>
      <c r="DO115" s="45">
        <f t="shared" si="242"/>
        <v>0</v>
      </c>
      <c r="DP115" s="45">
        <f t="shared" si="243"/>
        <v>0</v>
      </c>
      <c r="DQ115" s="45">
        <f t="shared" si="244"/>
        <v>0</v>
      </c>
      <c r="DR115" s="45">
        <f t="shared" si="245"/>
        <v>0</v>
      </c>
      <c r="DS115" s="45">
        <f t="shared" si="246"/>
        <v>0</v>
      </c>
      <c r="DT115" s="45">
        <f t="shared" si="247"/>
        <v>0</v>
      </c>
      <c r="DU115" s="45">
        <f t="shared" si="248"/>
        <v>0</v>
      </c>
      <c r="DV115" s="45">
        <f t="shared" si="249"/>
        <v>0</v>
      </c>
      <c r="DW115" s="45">
        <f t="shared" si="250"/>
        <v>0</v>
      </c>
      <c r="DX115" s="45">
        <f t="shared" si="251"/>
        <v>0</v>
      </c>
      <c r="DY115" s="45">
        <f t="shared" si="252"/>
        <v>0</v>
      </c>
      <c r="DZ115" s="45">
        <f t="shared" si="253"/>
        <v>0</v>
      </c>
    </row>
    <row r="116" spans="1:130" x14ac:dyDescent="0.25">
      <c r="A116" s="66" t="s">
        <v>53</v>
      </c>
      <c r="B116" s="47">
        <f t="shared" si="274"/>
        <v>0</v>
      </c>
      <c r="C116" s="48">
        <f t="shared" si="274"/>
        <v>0</v>
      </c>
      <c r="D116" s="37"/>
      <c r="E116" s="38"/>
      <c r="F116" s="39"/>
      <c r="G116" s="38"/>
      <c r="H116" s="39"/>
      <c r="I116" s="42"/>
      <c r="J116" s="37"/>
      <c r="K116" s="37"/>
      <c r="L116" s="39"/>
      <c r="M116" s="42"/>
      <c r="N116" s="37"/>
      <c r="O116" s="38"/>
      <c r="P116" s="39"/>
      <c r="Q116" s="38"/>
      <c r="R116" s="39"/>
      <c r="S116" s="38"/>
      <c r="T116" s="39"/>
      <c r="U116" s="38"/>
      <c r="V116" s="39"/>
      <c r="W116" s="38"/>
      <c r="X116" s="39"/>
      <c r="Y116" s="38"/>
      <c r="Z116" s="39"/>
      <c r="AA116" s="38"/>
      <c r="AB116" s="39"/>
      <c r="AC116" s="38"/>
      <c r="AD116" s="39"/>
      <c r="AE116" s="38"/>
      <c r="AF116" s="39"/>
      <c r="AG116" s="38"/>
      <c r="AH116" s="39"/>
      <c r="AI116" s="38"/>
      <c r="AJ116" s="39"/>
      <c r="AK116" s="38"/>
      <c r="AL116" s="39"/>
      <c r="AM116" s="38"/>
      <c r="AN116" s="39"/>
      <c r="AO116" s="38"/>
      <c r="AP116" s="39"/>
      <c r="AQ116" s="40"/>
      <c r="AR116" s="37"/>
      <c r="AS116" s="40"/>
      <c r="AT116" s="37"/>
      <c r="AU116" s="38"/>
      <c r="AV116" s="39"/>
      <c r="AW116" s="42"/>
      <c r="AX116" s="43" t="str">
        <f t="shared" si="221"/>
        <v/>
      </c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10"/>
      <c r="BJ116" s="10"/>
      <c r="BK116" s="10"/>
      <c r="BL116" s="10"/>
      <c r="BU116" s="10"/>
      <c r="BW116" s="11"/>
      <c r="CA116" s="44" t="str">
        <f t="shared" si="222"/>
        <v/>
      </c>
      <c r="CB116" s="44" t="str">
        <f t="shared" si="223"/>
        <v/>
      </c>
      <c r="CC116" s="44" t="str">
        <f t="shared" si="224"/>
        <v/>
      </c>
      <c r="CD116" s="44" t="str">
        <f t="shared" si="225"/>
        <v/>
      </c>
      <c r="CE116" s="44" t="str">
        <f t="shared" si="226"/>
        <v/>
      </c>
      <c r="CF116" s="44" t="str">
        <f t="shared" si="254"/>
        <v/>
      </c>
      <c r="CG116" s="44" t="str">
        <f t="shared" si="255"/>
        <v/>
      </c>
      <c r="CH116" s="44" t="str">
        <f t="shared" si="256"/>
        <v/>
      </c>
      <c r="CI116" s="44" t="str">
        <f t="shared" si="257"/>
        <v/>
      </c>
      <c r="CJ116" s="44" t="str">
        <f t="shared" si="258"/>
        <v/>
      </c>
      <c r="CK116" s="44" t="str">
        <f t="shared" si="259"/>
        <v/>
      </c>
      <c r="CL116" s="44" t="str">
        <f t="shared" si="260"/>
        <v/>
      </c>
      <c r="CM116" s="44" t="str">
        <f t="shared" si="261"/>
        <v/>
      </c>
      <c r="CN116" s="44" t="str">
        <f t="shared" si="262"/>
        <v/>
      </c>
      <c r="CO116" s="44" t="str">
        <f t="shared" si="263"/>
        <v/>
      </c>
      <c r="CP116" s="44" t="str">
        <f t="shared" si="264"/>
        <v/>
      </c>
      <c r="CQ116" s="44" t="str">
        <f t="shared" si="265"/>
        <v/>
      </c>
      <c r="CR116" s="44" t="str">
        <f t="shared" si="266"/>
        <v/>
      </c>
      <c r="CS116" s="44" t="str">
        <f t="shared" si="267"/>
        <v/>
      </c>
      <c r="CT116" s="44" t="str">
        <f t="shared" si="268"/>
        <v/>
      </c>
      <c r="CU116" s="44" t="str">
        <f t="shared" si="269"/>
        <v/>
      </c>
      <c r="CV116" s="44" t="str">
        <f t="shared" si="270"/>
        <v/>
      </c>
      <c r="CW116" s="44" t="str">
        <f t="shared" si="271"/>
        <v/>
      </c>
      <c r="CX116" s="44" t="str">
        <f t="shared" si="272"/>
        <v/>
      </c>
      <c r="CY116" s="44" t="str">
        <f t="shared" si="273"/>
        <v/>
      </c>
      <c r="CZ116" s="44" t="str">
        <f t="shared" si="227"/>
        <v/>
      </c>
      <c r="DA116" s="45">
        <f t="shared" si="228"/>
        <v>0</v>
      </c>
      <c r="DB116" s="45">
        <f t="shared" si="229"/>
        <v>0</v>
      </c>
      <c r="DC116" s="45">
        <f t="shared" si="230"/>
        <v>0</v>
      </c>
      <c r="DD116" s="45">
        <f t="shared" si="231"/>
        <v>0</v>
      </c>
      <c r="DE116" s="45">
        <f t="shared" si="232"/>
        <v>0</v>
      </c>
      <c r="DF116" s="45">
        <f t="shared" si="233"/>
        <v>0</v>
      </c>
      <c r="DG116" s="45">
        <f t="shared" si="234"/>
        <v>0</v>
      </c>
      <c r="DH116" s="45">
        <f t="shared" si="235"/>
        <v>0</v>
      </c>
      <c r="DI116" s="45">
        <f t="shared" si="236"/>
        <v>0</v>
      </c>
      <c r="DJ116" s="45">
        <f t="shared" si="237"/>
        <v>0</v>
      </c>
      <c r="DK116" s="45">
        <f t="shared" si="238"/>
        <v>0</v>
      </c>
      <c r="DL116" s="45">
        <f t="shared" si="239"/>
        <v>0</v>
      </c>
      <c r="DM116" s="45">
        <f t="shared" si="240"/>
        <v>0</v>
      </c>
      <c r="DN116" s="45">
        <f t="shared" si="241"/>
        <v>0</v>
      </c>
      <c r="DO116" s="45">
        <f t="shared" si="242"/>
        <v>0</v>
      </c>
      <c r="DP116" s="45">
        <f t="shared" si="243"/>
        <v>0</v>
      </c>
      <c r="DQ116" s="45">
        <f t="shared" si="244"/>
        <v>0</v>
      </c>
      <c r="DR116" s="45">
        <f t="shared" si="245"/>
        <v>0</v>
      </c>
      <c r="DS116" s="45">
        <f t="shared" si="246"/>
        <v>0</v>
      </c>
      <c r="DT116" s="45">
        <f t="shared" si="247"/>
        <v>0</v>
      </c>
      <c r="DU116" s="45">
        <f t="shared" si="248"/>
        <v>0</v>
      </c>
      <c r="DV116" s="45">
        <f t="shared" si="249"/>
        <v>0</v>
      </c>
      <c r="DW116" s="45">
        <f t="shared" si="250"/>
        <v>0</v>
      </c>
      <c r="DX116" s="45">
        <f t="shared" si="251"/>
        <v>0</v>
      </c>
      <c r="DY116" s="45">
        <f t="shared" si="252"/>
        <v>0</v>
      </c>
      <c r="DZ116" s="45">
        <f t="shared" si="253"/>
        <v>0</v>
      </c>
    </row>
    <row r="117" spans="1:130" x14ac:dyDescent="0.25">
      <c r="A117" s="57" t="s">
        <v>54</v>
      </c>
      <c r="B117" s="323">
        <f t="shared" si="274"/>
        <v>0</v>
      </c>
      <c r="C117" s="57">
        <f t="shared" si="274"/>
        <v>0</v>
      </c>
      <c r="D117" s="58"/>
      <c r="E117" s="59"/>
      <c r="F117" s="60"/>
      <c r="G117" s="59"/>
      <c r="H117" s="60"/>
      <c r="I117" s="61"/>
      <c r="J117" s="58"/>
      <c r="K117" s="58"/>
      <c r="L117" s="60"/>
      <c r="M117" s="61"/>
      <c r="N117" s="58"/>
      <c r="O117" s="59"/>
      <c r="P117" s="60"/>
      <c r="Q117" s="59"/>
      <c r="R117" s="60"/>
      <c r="S117" s="59"/>
      <c r="T117" s="60"/>
      <c r="U117" s="59"/>
      <c r="V117" s="60"/>
      <c r="W117" s="59"/>
      <c r="X117" s="60"/>
      <c r="Y117" s="59"/>
      <c r="Z117" s="60"/>
      <c r="AA117" s="59"/>
      <c r="AB117" s="60"/>
      <c r="AC117" s="59"/>
      <c r="AD117" s="60"/>
      <c r="AE117" s="59"/>
      <c r="AF117" s="60"/>
      <c r="AG117" s="59"/>
      <c r="AH117" s="60"/>
      <c r="AI117" s="59"/>
      <c r="AJ117" s="60"/>
      <c r="AK117" s="59"/>
      <c r="AL117" s="60"/>
      <c r="AM117" s="59"/>
      <c r="AN117" s="60"/>
      <c r="AO117" s="59"/>
      <c r="AP117" s="60"/>
      <c r="AQ117" s="62"/>
      <c r="AR117" s="58"/>
      <c r="AS117" s="62"/>
      <c r="AT117" s="58"/>
      <c r="AU117" s="59"/>
      <c r="AV117" s="60"/>
      <c r="AW117" s="61"/>
      <c r="AX117" s="43" t="str">
        <f t="shared" si="221"/>
        <v/>
      </c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10"/>
      <c r="BJ117" s="10"/>
      <c r="BK117" s="10"/>
      <c r="BL117" s="10"/>
      <c r="BU117" s="10"/>
      <c r="BW117" s="11"/>
      <c r="CA117" s="44" t="str">
        <f t="shared" si="222"/>
        <v/>
      </c>
      <c r="CB117" s="44" t="str">
        <f t="shared" si="223"/>
        <v/>
      </c>
      <c r="CC117" s="44" t="str">
        <f t="shared" si="224"/>
        <v/>
      </c>
      <c r="CD117" s="44" t="str">
        <f t="shared" si="225"/>
        <v/>
      </c>
      <c r="CE117" s="44" t="str">
        <f t="shared" si="226"/>
        <v/>
      </c>
      <c r="CF117" s="44" t="str">
        <f t="shared" si="254"/>
        <v/>
      </c>
      <c r="CG117" s="44" t="str">
        <f t="shared" si="255"/>
        <v/>
      </c>
      <c r="CH117" s="44" t="str">
        <f t="shared" si="256"/>
        <v/>
      </c>
      <c r="CI117" s="44" t="str">
        <f t="shared" si="257"/>
        <v/>
      </c>
      <c r="CJ117" s="44" t="str">
        <f t="shared" si="258"/>
        <v/>
      </c>
      <c r="CK117" s="44" t="str">
        <f t="shared" si="259"/>
        <v/>
      </c>
      <c r="CL117" s="44" t="str">
        <f t="shared" si="260"/>
        <v/>
      </c>
      <c r="CM117" s="44" t="str">
        <f t="shared" si="261"/>
        <v/>
      </c>
      <c r="CN117" s="44" t="str">
        <f t="shared" si="262"/>
        <v/>
      </c>
      <c r="CO117" s="44" t="str">
        <f t="shared" si="263"/>
        <v/>
      </c>
      <c r="CP117" s="44" t="str">
        <f t="shared" si="264"/>
        <v/>
      </c>
      <c r="CQ117" s="44" t="str">
        <f t="shared" si="265"/>
        <v/>
      </c>
      <c r="CR117" s="44" t="str">
        <f t="shared" si="266"/>
        <v/>
      </c>
      <c r="CS117" s="44" t="str">
        <f t="shared" si="267"/>
        <v/>
      </c>
      <c r="CT117" s="44" t="str">
        <f t="shared" si="268"/>
        <v/>
      </c>
      <c r="CU117" s="44" t="str">
        <f t="shared" si="269"/>
        <v/>
      </c>
      <c r="CV117" s="44" t="str">
        <f t="shared" si="270"/>
        <v/>
      </c>
      <c r="CW117" s="44" t="str">
        <f t="shared" si="271"/>
        <v/>
      </c>
      <c r="CX117" s="44" t="str">
        <f t="shared" si="272"/>
        <v/>
      </c>
      <c r="CY117" s="44" t="str">
        <f t="shared" si="273"/>
        <v/>
      </c>
      <c r="CZ117" s="44" t="str">
        <f t="shared" si="227"/>
        <v/>
      </c>
      <c r="DA117" s="45">
        <f t="shared" si="228"/>
        <v>0</v>
      </c>
      <c r="DB117" s="45">
        <f t="shared" si="229"/>
        <v>0</v>
      </c>
      <c r="DC117" s="45">
        <f t="shared" si="230"/>
        <v>0</v>
      </c>
      <c r="DD117" s="45">
        <f t="shared" si="231"/>
        <v>0</v>
      </c>
      <c r="DE117" s="45">
        <f t="shared" si="232"/>
        <v>0</v>
      </c>
      <c r="DF117" s="45">
        <f t="shared" si="233"/>
        <v>0</v>
      </c>
      <c r="DG117" s="45">
        <f t="shared" si="234"/>
        <v>0</v>
      </c>
      <c r="DH117" s="45">
        <f t="shared" si="235"/>
        <v>0</v>
      </c>
      <c r="DI117" s="45">
        <f t="shared" si="236"/>
        <v>0</v>
      </c>
      <c r="DJ117" s="45">
        <f t="shared" si="237"/>
        <v>0</v>
      </c>
      <c r="DK117" s="45">
        <f t="shared" si="238"/>
        <v>0</v>
      </c>
      <c r="DL117" s="45">
        <f t="shared" si="239"/>
        <v>0</v>
      </c>
      <c r="DM117" s="45">
        <f t="shared" si="240"/>
        <v>0</v>
      </c>
      <c r="DN117" s="45">
        <f t="shared" si="241"/>
        <v>0</v>
      </c>
      <c r="DO117" s="45">
        <f t="shared" si="242"/>
        <v>0</v>
      </c>
      <c r="DP117" s="45">
        <f t="shared" si="243"/>
        <v>0</v>
      </c>
      <c r="DQ117" s="45">
        <f t="shared" si="244"/>
        <v>0</v>
      </c>
      <c r="DR117" s="45">
        <f t="shared" si="245"/>
        <v>0</v>
      </c>
      <c r="DS117" s="45">
        <f t="shared" si="246"/>
        <v>0</v>
      </c>
      <c r="DT117" s="45">
        <f t="shared" si="247"/>
        <v>0</v>
      </c>
      <c r="DU117" s="45">
        <f t="shared" si="248"/>
        <v>0</v>
      </c>
      <c r="DV117" s="45">
        <f t="shared" si="249"/>
        <v>0</v>
      </c>
      <c r="DW117" s="45">
        <f t="shared" si="250"/>
        <v>0</v>
      </c>
      <c r="DX117" s="45">
        <f t="shared" si="251"/>
        <v>0</v>
      </c>
      <c r="DY117" s="45">
        <f t="shared" si="252"/>
        <v>0</v>
      </c>
      <c r="DZ117" s="45">
        <f t="shared" si="253"/>
        <v>0</v>
      </c>
    </row>
    <row r="118" spans="1:130" x14ac:dyDescent="0.25">
      <c r="A118" s="15" t="s">
        <v>60</v>
      </c>
      <c r="B118" s="15"/>
      <c r="C118" s="15"/>
      <c r="D118" s="15"/>
      <c r="E118" s="15"/>
      <c r="F118" s="15"/>
      <c r="G118" s="15"/>
      <c r="H118" s="16"/>
      <c r="I118" s="16"/>
      <c r="J118" s="17"/>
      <c r="K118" s="17"/>
      <c r="L118" s="17"/>
      <c r="M118" s="17"/>
      <c r="N118" s="17"/>
      <c r="O118" s="17"/>
      <c r="P118" s="17"/>
      <c r="Q118" s="8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T118" s="14"/>
      <c r="BU118" s="14"/>
      <c r="BV118" s="11"/>
      <c r="BW118" s="11"/>
    </row>
    <row r="119" spans="1:130" ht="15" customHeight="1" x14ac:dyDescent="0.25">
      <c r="A119" s="475" t="s">
        <v>4</v>
      </c>
      <c r="B119" s="478" t="s">
        <v>5</v>
      </c>
      <c r="C119" s="479"/>
      <c r="D119" s="482" t="s">
        <v>6</v>
      </c>
      <c r="E119" s="483"/>
      <c r="F119" s="483"/>
      <c r="G119" s="483"/>
      <c r="H119" s="483"/>
      <c r="I119" s="483"/>
      <c r="J119" s="483"/>
      <c r="K119" s="483"/>
      <c r="L119" s="483"/>
      <c r="M119" s="483"/>
      <c r="N119" s="483"/>
      <c r="O119" s="483"/>
      <c r="P119" s="483"/>
      <c r="Q119" s="483"/>
      <c r="R119" s="483"/>
      <c r="S119" s="483"/>
      <c r="T119" s="483"/>
      <c r="U119" s="483"/>
      <c r="V119" s="483"/>
      <c r="W119" s="483"/>
      <c r="X119" s="483"/>
      <c r="Y119" s="483"/>
      <c r="Z119" s="483"/>
      <c r="AA119" s="483"/>
      <c r="AB119" s="483"/>
      <c r="AC119" s="483"/>
      <c r="AD119" s="483"/>
      <c r="AE119" s="483"/>
      <c r="AF119" s="483"/>
      <c r="AG119" s="483"/>
      <c r="AH119" s="483"/>
      <c r="AI119" s="483"/>
      <c r="AJ119" s="483"/>
      <c r="AK119" s="483"/>
      <c r="AL119" s="483"/>
      <c r="AM119" s="483"/>
      <c r="AN119" s="483"/>
      <c r="AO119" s="483"/>
      <c r="AP119" s="483"/>
      <c r="AQ119" s="484"/>
      <c r="AR119" s="485" t="s">
        <v>7</v>
      </c>
      <c r="AS119" s="486"/>
      <c r="AT119" s="487" t="s">
        <v>8</v>
      </c>
      <c r="AU119" s="488"/>
      <c r="AV119" s="493" t="s">
        <v>9</v>
      </c>
      <c r="AW119" s="496" t="s">
        <v>10</v>
      </c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U119" s="10"/>
      <c r="BV119" s="11"/>
      <c r="BW119" s="11"/>
    </row>
    <row r="120" spans="1:130" ht="15" customHeight="1" x14ac:dyDescent="0.25">
      <c r="A120" s="476"/>
      <c r="B120" s="480"/>
      <c r="C120" s="481"/>
      <c r="D120" s="491" t="s">
        <v>11</v>
      </c>
      <c r="E120" s="485"/>
      <c r="F120" s="491" t="s">
        <v>12</v>
      </c>
      <c r="G120" s="485"/>
      <c r="H120" s="491" t="s">
        <v>13</v>
      </c>
      <c r="I120" s="492"/>
      <c r="J120" s="485" t="s">
        <v>14</v>
      </c>
      <c r="K120" s="485"/>
      <c r="L120" s="491" t="s">
        <v>15</v>
      </c>
      <c r="M120" s="485"/>
      <c r="N120" s="491" t="s">
        <v>16</v>
      </c>
      <c r="O120" s="485"/>
      <c r="P120" s="491" t="s">
        <v>17</v>
      </c>
      <c r="Q120" s="485"/>
      <c r="R120" s="491" t="s">
        <v>18</v>
      </c>
      <c r="S120" s="485"/>
      <c r="T120" s="491" t="s">
        <v>19</v>
      </c>
      <c r="U120" s="492"/>
      <c r="V120" s="491" t="s">
        <v>20</v>
      </c>
      <c r="W120" s="492"/>
      <c r="X120" s="491" t="s">
        <v>21</v>
      </c>
      <c r="Y120" s="492"/>
      <c r="Z120" s="491" t="s">
        <v>22</v>
      </c>
      <c r="AA120" s="492"/>
      <c r="AB120" s="491" t="s">
        <v>23</v>
      </c>
      <c r="AC120" s="492"/>
      <c r="AD120" s="491" t="s">
        <v>24</v>
      </c>
      <c r="AE120" s="492"/>
      <c r="AF120" s="491" t="s">
        <v>25</v>
      </c>
      <c r="AG120" s="492"/>
      <c r="AH120" s="491" t="s">
        <v>26</v>
      </c>
      <c r="AI120" s="492"/>
      <c r="AJ120" s="491" t="s">
        <v>27</v>
      </c>
      <c r="AK120" s="492"/>
      <c r="AL120" s="491" t="s">
        <v>28</v>
      </c>
      <c r="AM120" s="492"/>
      <c r="AN120" s="491" t="s">
        <v>29</v>
      </c>
      <c r="AO120" s="492"/>
      <c r="AP120" s="491" t="s">
        <v>30</v>
      </c>
      <c r="AQ120" s="486"/>
      <c r="AR120" s="499" t="s">
        <v>31</v>
      </c>
      <c r="AS120" s="501" t="s">
        <v>32</v>
      </c>
      <c r="AT120" s="489"/>
      <c r="AU120" s="490"/>
      <c r="AV120" s="494"/>
      <c r="AW120" s="497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U120" s="10"/>
      <c r="BV120" s="11"/>
      <c r="BW120" s="11"/>
    </row>
    <row r="121" spans="1:130" x14ac:dyDescent="0.25">
      <c r="A121" s="477"/>
      <c r="B121" s="24" t="s">
        <v>33</v>
      </c>
      <c r="C121" s="64" t="s">
        <v>34</v>
      </c>
      <c r="D121" s="18" t="s">
        <v>33</v>
      </c>
      <c r="E121" s="25" t="s">
        <v>34</v>
      </c>
      <c r="F121" s="18" t="s">
        <v>33</v>
      </c>
      <c r="G121" s="25" t="s">
        <v>34</v>
      </c>
      <c r="H121" s="18" t="s">
        <v>33</v>
      </c>
      <c r="I121" s="64" t="s">
        <v>34</v>
      </c>
      <c r="J121" s="24" t="s">
        <v>33</v>
      </c>
      <c r="K121" s="25" t="s">
        <v>34</v>
      </c>
      <c r="L121" s="18" t="s">
        <v>33</v>
      </c>
      <c r="M121" s="25" t="s">
        <v>34</v>
      </c>
      <c r="N121" s="18" t="s">
        <v>33</v>
      </c>
      <c r="O121" s="25" t="s">
        <v>34</v>
      </c>
      <c r="P121" s="18" t="s">
        <v>33</v>
      </c>
      <c r="Q121" s="25" t="s">
        <v>34</v>
      </c>
      <c r="R121" s="18" t="s">
        <v>33</v>
      </c>
      <c r="S121" s="25" t="s">
        <v>34</v>
      </c>
      <c r="T121" s="18" t="s">
        <v>33</v>
      </c>
      <c r="U121" s="25" t="s">
        <v>34</v>
      </c>
      <c r="V121" s="18" t="s">
        <v>33</v>
      </c>
      <c r="W121" s="25" t="s">
        <v>34</v>
      </c>
      <c r="X121" s="18" t="s">
        <v>33</v>
      </c>
      <c r="Y121" s="25" t="s">
        <v>34</v>
      </c>
      <c r="Z121" s="18" t="s">
        <v>33</v>
      </c>
      <c r="AA121" s="25" t="s">
        <v>34</v>
      </c>
      <c r="AB121" s="18" t="s">
        <v>33</v>
      </c>
      <c r="AC121" s="25" t="s">
        <v>34</v>
      </c>
      <c r="AD121" s="18" t="s">
        <v>33</v>
      </c>
      <c r="AE121" s="25" t="s">
        <v>34</v>
      </c>
      <c r="AF121" s="18" t="s">
        <v>33</v>
      </c>
      <c r="AG121" s="25" t="s">
        <v>34</v>
      </c>
      <c r="AH121" s="18" t="s">
        <v>33</v>
      </c>
      <c r="AI121" s="25" t="s">
        <v>34</v>
      </c>
      <c r="AJ121" s="18" t="s">
        <v>33</v>
      </c>
      <c r="AK121" s="25" t="s">
        <v>34</v>
      </c>
      <c r="AL121" s="18" t="s">
        <v>33</v>
      </c>
      <c r="AM121" s="25" t="s">
        <v>34</v>
      </c>
      <c r="AN121" s="18" t="s">
        <v>33</v>
      </c>
      <c r="AO121" s="25" t="s">
        <v>34</v>
      </c>
      <c r="AP121" s="18" t="s">
        <v>33</v>
      </c>
      <c r="AQ121" s="26" t="s">
        <v>34</v>
      </c>
      <c r="AR121" s="500"/>
      <c r="AS121" s="502"/>
      <c r="AT121" s="317" t="s">
        <v>35</v>
      </c>
      <c r="AU121" s="311" t="s">
        <v>36</v>
      </c>
      <c r="AV121" s="495"/>
      <c r="AW121" s="498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U121" s="10"/>
      <c r="BV121" s="11"/>
      <c r="BW121" s="11"/>
    </row>
    <row r="122" spans="1:130" x14ac:dyDescent="0.25">
      <c r="A122" s="65" t="s">
        <v>37</v>
      </c>
      <c r="B122" s="31">
        <f t="shared" ref="B122:C129" si="275">+N122+P122+R122+T122+V122+X122+Z122+AB122+AD122+AF122+AH122+AJ122+AL122+AN122+AP122</f>
        <v>0</v>
      </c>
      <c r="C122" s="32">
        <f t="shared" si="275"/>
        <v>0</v>
      </c>
      <c r="D122" s="33"/>
      <c r="E122" s="34"/>
      <c r="F122" s="35"/>
      <c r="G122" s="34"/>
      <c r="H122" s="35"/>
      <c r="I122" s="34"/>
      <c r="J122" s="35"/>
      <c r="K122" s="34"/>
      <c r="L122" s="35"/>
      <c r="M122" s="36"/>
      <c r="N122" s="37"/>
      <c r="O122" s="38"/>
      <c r="P122" s="39"/>
      <c r="Q122" s="38"/>
      <c r="R122" s="39"/>
      <c r="S122" s="38"/>
      <c r="T122" s="39"/>
      <c r="U122" s="38"/>
      <c r="V122" s="39"/>
      <c r="W122" s="38"/>
      <c r="X122" s="39"/>
      <c r="Y122" s="38"/>
      <c r="Z122" s="39"/>
      <c r="AA122" s="38"/>
      <c r="AB122" s="39"/>
      <c r="AC122" s="38"/>
      <c r="AD122" s="39"/>
      <c r="AE122" s="38"/>
      <c r="AF122" s="39"/>
      <c r="AG122" s="38"/>
      <c r="AH122" s="39"/>
      <c r="AI122" s="38"/>
      <c r="AJ122" s="39"/>
      <c r="AK122" s="38"/>
      <c r="AL122" s="39"/>
      <c r="AM122" s="38"/>
      <c r="AN122" s="39"/>
      <c r="AO122" s="38"/>
      <c r="AP122" s="39"/>
      <c r="AQ122" s="40"/>
      <c r="AR122" s="41"/>
      <c r="AS122" s="40"/>
      <c r="AT122" s="37"/>
      <c r="AU122" s="38"/>
      <c r="AV122" s="39"/>
      <c r="AW122" s="42"/>
      <c r="AX122" s="43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10"/>
      <c r="BJ122" s="10"/>
      <c r="BK122" s="10"/>
      <c r="BL122" s="10"/>
      <c r="BU122" s="11"/>
      <c r="BV122" s="11"/>
      <c r="BW122" s="11"/>
      <c r="CA122" s="44" t="str">
        <f t="shared" ref="CA122:CA139" si="277">IF(B122&lt;C122,"* El total de Reactivos NO DEBE ser superior al total de Procesados. ","")</f>
        <v/>
      </c>
      <c r="CB122" s="44" t="str">
        <f t="shared" ref="CB122:CB138" si="278">IF(B122&lt;&gt;(AR122+ AS122),"* La suma de las columnas Sexo DEBE SER IGUAL a los Procesados. ","")</f>
        <v/>
      </c>
      <c r="CC122" s="44" t="str">
        <f t="shared" ref="CC122:CC139" si="279">IF(B122&lt;(AT122+ AU122),"* La suma de las columna Trans NO DEBE ser superior al total de Procesados. ","")</f>
        <v/>
      </c>
      <c r="CD122" s="44" t="str">
        <f t="shared" ref="CD122:CD139" si="280">IF(B122&lt;AV122,"* La columna Pueblos Originarios NO DEBE ser superior al total de Procesados. ","")</f>
        <v/>
      </c>
      <c r="CE122" s="44" t="str">
        <f t="shared" ref="CE122:CE139" si="281">IF(B122&lt;AW122,"* La columna Migrantes NO DEBE ser superior al total de Procesados. ","")</f>
        <v/>
      </c>
      <c r="CF122" s="44" t="str">
        <f>IF(D122&lt;E122,CONCATENATE("* El total de procesados debe ser mayor o igual al total de Reactivos en el grupo de edad ",$D$120),"")</f>
        <v/>
      </c>
      <c r="CG122" s="44" t="str">
        <f>IF(F122&lt;G122,CONCATENATE("* El total de procesados debe ser mayor o igual al total de Reactivos en el grupo de edad ",$F$120),"")</f>
        <v/>
      </c>
      <c r="CH122" s="44" t="str">
        <f>IF(H122&lt;I122,CONCATENATE("* El total de procesados debe ser mayor o igual al total de Reactivos en el grupo de edad ",$H$120),"")</f>
        <v/>
      </c>
      <c r="CI122" s="44" t="str">
        <f>IF(J122&lt;K122,CONCATENATE("* El total de procesados debe ser mayor o igual al total de Reactivos en el grupo de edad ",$J$120),"")</f>
        <v/>
      </c>
      <c r="CJ122" s="44" t="str">
        <f>IF(L122&lt;M122,CONCATENATE("* El total de procesados debe ser mayor o igual al total de Reactivos en el grupo de edad ",$L$120),"")</f>
        <v/>
      </c>
      <c r="CK122" s="44" t="str">
        <f>IF(N122&lt;O122,CONCATENATE("* El total de procesados debe ser mayor o igual al total de Reactivos en el grupo de edad ",$N$120),"")</f>
        <v/>
      </c>
      <c r="CL122" s="44" t="str">
        <f>IF(P122&lt;Q122,CONCATENATE("* El total de procesados debe ser mayor o igual al total de Reactivos en el grupo de edad ",$P$120),"")</f>
        <v/>
      </c>
      <c r="CM122" s="44" t="str">
        <f>IF(R122&lt;S122,CONCATENATE("* El total de procesados debe ser mayor o igual al total de Reactivos en el grupo de edad ",$R$120),"")</f>
        <v/>
      </c>
      <c r="CN122" s="44" t="str">
        <f>IF(T122&lt;U122,CONCATENATE("* El total de procesados debe ser mayor o igual al total de Reactivos en el grupo de edad ",$T$120),"")</f>
        <v/>
      </c>
      <c r="CO122" s="44" t="str">
        <f>IF(V122&lt;W122,CONCATENATE("* El total de procesados debe ser mayor o igual al total de Reactivos en el grupo de edad ",$V$120),"")</f>
        <v/>
      </c>
      <c r="CP122" s="44" t="str">
        <f>IF(X122&lt;Y122,CONCATENATE("* El total de procesados debe ser mayor o igual al total de Reactivos en el grupo de edad ",$X$120),"")</f>
        <v/>
      </c>
      <c r="CQ122" s="44" t="str">
        <f>IF(Z122&lt;AA122,CONCATENATE("* El total de procesados debe ser mayor o igual al total de Reactivos en el grupo de edad ",$Z$120),"")</f>
        <v/>
      </c>
      <c r="CR122" s="44" t="str">
        <f>IF(AB122&lt;AC122,CONCATENATE("* El total de procesados debe ser mayor o igual al total de Reactivos en el grupo de edad ",$AB$120),"")</f>
        <v/>
      </c>
      <c r="CS122" s="44" t="str">
        <f>IF(AD122&lt;AE122,CONCATENATE("* El total de procesados debe ser mayor o igual al total de Reactivos en el grupo de edad ",$AD$120),"")</f>
        <v/>
      </c>
      <c r="CT122" s="44" t="str">
        <f>IF(AF122&lt;AG122,CONCATENATE("* El total de procesados debe ser mayor o igual al total de Reactivos en el grupo de edad ",$AF$120),"")</f>
        <v/>
      </c>
      <c r="CU122" s="44" t="str">
        <f>IF(AH122&lt;AI122,CONCATENATE("* El total de procesados debe ser mayor o igual al total de Reactivos en el grupo de edad ",$AH$120),"")</f>
        <v/>
      </c>
      <c r="CV122" s="44" t="str">
        <f>IF(AJ122&lt;AK122,CONCATENATE("* El total de procesados debe ser mayor o igual al total de Reactivos en el grupo de edad ",$AJ$120),"")</f>
        <v/>
      </c>
      <c r="CW122" s="44" t="str">
        <f>IF(AL122&lt;AM122,CONCATENATE("* El total de procesados debe ser mayor o igual al total de Reactivos en el grupo de edad ",$AL$120),"")</f>
        <v/>
      </c>
      <c r="CX122" s="44" t="str">
        <f>IF(AN122&lt;AO122,CONCATENATE("* El total de procesados debe ser mayor o igual al total de Reactivos en el grupo de edad ",$AN$120),"")</f>
        <v/>
      </c>
      <c r="CY122" s="44" t="str">
        <f>IF(AP122&lt;AQ122,CONCATENATE("* El total de procesados debe ser mayor o igual al total de Reactivos en el grupo de edad ",$AP$120),"")</f>
        <v/>
      </c>
      <c r="CZ122" s="44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5">
        <f t="shared" ref="DA122:DA139" si="283">IF(B122&lt;   C122,1,0)</f>
        <v>0</v>
      </c>
      <c r="DB122" s="45">
        <f t="shared" ref="DB122:DB139" si="284">IF(B122&lt;&gt; AR122+AS122,1,0)</f>
        <v>0</v>
      </c>
      <c r="DC122" s="45">
        <f t="shared" ref="DC122:DC139" si="285">IF(B122&lt;  AT122+AU122,1,0)</f>
        <v>0</v>
      </c>
      <c r="DD122" s="45">
        <f t="shared" ref="DD122:DD139" si="286">IF(B122&lt;  AV122,1,0)</f>
        <v>0</v>
      </c>
      <c r="DE122" s="45">
        <f t="shared" ref="DE122:DE139" si="287">IF(B122&lt;  AW122,1,0)</f>
        <v>0</v>
      </c>
      <c r="DF122" s="45">
        <f t="shared" ref="DF122:DF139" si="288">IF(D122&lt;E122,1,0)</f>
        <v>0</v>
      </c>
      <c r="DG122" s="45">
        <f t="shared" ref="DG122:DG139" si="289">IF(F122&lt;G122,1,0)</f>
        <v>0</v>
      </c>
      <c r="DH122" s="45">
        <f t="shared" ref="DH122:DH139" si="290">IF(H122&lt;I122,1,0)</f>
        <v>0</v>
      </c>
      <c r="DI122" s="45">
        <f t="shared" ref="DI122:DI139" si="291">IF(J122&lt;K122,1,0)</f>
        <v>0</v>
      </c>
      <c r="DJ122" s="45">
        <f t="shared" ref="DJ122:DJ139" si="292">IF(L122&lt;M122,1,0)</f>
        <v>0</v>
      </c>
      <c r="DK122" s="45">
        <f t="shared" ref="DK122:DK139" si="293">IF(N122&lt;O122,1,0)</f>
        <v>0</v>
      </c>
      <c r="DL122" s="45">
        <f t="shared" ref="DL122:DL139" si="294">IF(P122&lt;Q122,1,0)</f>
        <v>0</v>
      </c>
      <c r="DM122" s="45">
        <f t="shared" ref="DM122:DM139" si="295">IF(R122&lt;S122,1,0)</f>
        <v>0</v>
      </c>
      <c r="DN122" s="45">
        <f t="shared" ref="DN122:DN139" si="296">IF(T122&lt;U122,1,0)</f>
        <v>0</v>
      </c>
      <c r="DO122" s="45">
        <f t="shared" ref="DO122:DO139" si="297">IF(V122&lt;W122,1,0)</f>
        <v>0</v>
      </c>
      <c r="DP122" s="45">
        <f t="shared" ref="DP122:DP139" si="298">IF(X122&lt;Y122,1,0)</f>
        <v>0</v>
      </c>
      <c r="DQ122" s="45">
        <f t="shared" ref="DQ122:DQ139" si="299">IF(Z122&lt;AA122,1,0)</f>
        <v>0</v>
      </c>
      <c r="DR122" s="45">
        <f t="shared" ref="DR122:DR139" si="300">IF(AB122&lt;AC122,1,0)</f>
        <v>0</v>
      </c>
      <c r="DS122" s="45">
        <f t="shared" ref="DS122:DS139" si="301">IF(AD122&lt;AE122,1,0)</f>
        <v>0</v>
      </c>
      <c r="DT122" s="45">
        <f t="shared" ref="DT122:DT139" si="302">IF(AF122&lt;AG122,1,0)</f>
        <v>0</v>
      </c>
      <c r="DU122" s="45">
        <f t="shared" ref="DU122:DU139" si="303">IF(AH122&lt;AI122,1,0)</f>
        <v>0</v>
      </c>
      <c r="DV122" s="45">
        <f t="shared" ref="DV122:DV139" si="304">IF(AJ122&lt;AK122,1,0)</f>
        <v>0</v>
      </c>
      <c r="DW122" s="45">
        <f t="shared" ref="DW122:DW139" si="305">IF(AL122&lt;AM122,1,0)</f>
        <v>0</v>
      </c>
      <c r="DX122" s="45">
        <f t="shared" ref="DX122:DX139" si="306">IF(AN122&lt;AO122,1,0)</f>
        <v>0</v>
      </c>
      <c r="DY122" s="45">
        <f t="shared" ref="DY122:DY139" si="307">IF(AP122&lt;AQ122,1,0)</f>
        <v>0</v>
      </c>
      <c r="DZ122" s="45">
        <f t="shared" ref="DZ122:DZ139" si="308">IF(AND(B122&lt;&gt;0,OR(AT122="",AU122="",AV122="",AW122="")),1,0)</f>
        <v>0</v>
      </c>
    </row>
    <row r="123" spans="1:130" x14ac:dyDescent="0.25">
      <c r="A123" s="66" t="s">
        <v>38</v>
      </c>
      <c r="B123" s="47">
        <f t="shared" si="275"/>
        <v>0</v>
      </c>
      <c r="C123" s="48">
        <f t="shared" si="275"/>
        <v>0</v>
      </c>
      <c r="D123" s="33"/>
      <c r="E123" s="34"/>
      <c r="F123" s="35"/>
      <c r="G123" s="34"/>
      <c r="H123" s="35"/>
      <c r="I123" s="34"/>
      <c r="J123" s="35"/>
      <c r="K123" s="34"/>
      <c r="L123" s="35"/>
      <c r="M123" s="36"/>
      <c r="N123" s="37"/>
      <c r="O123" s="38"/>
      <c r="P123" s="39"/>
      <c r="Q123" s="38"/>
      <c r="R123" s="39"/>
      <c r="S123" s="38"/>
      <c r="T123" s="39"/>
      <c r="U123" s="38"/>
      <c r="V123" s="39"/>
      <c r="W123" s="38"/>
      <c r="X123" s="39"/>
      <c r="Y123" s="38"/>
      <c r="Z123" s="39"/>
      <c r="AA123" s="38"/>
      <c r="AB123" s="39"/>
      <c r="AC123" s="38"/>
      <c r="AD123" s="39"/>
      <c r="AE123" s="38"/>
      <c r="AF123" s="39"/>
      <c r="AG123" s="38"/>
      <c r="AH123" s="39"/>
      <c r="AI123" s="38"/>
      <c r="AJ123" s="39"/>
      <c r="AK123" s="38"/>
      <c r="AL123" s="39"/>
      <c r="AM123" s="38"/>
      <c r="AN123" s="39"/>
      <c r="AO123" s="38"/>
      <c r="AP123" s="39"/>
      <c r="AQ123" s="40"/>
      <c r="AR123" s="41"/>
      <c r="AS123" s="40"/>
      <c r="AT123" s="37"/>
      <c r="AU123" s="38"/>
      <c r="AV123" s="39"/>
      <c r="AW123" s="42"/>
      <c r="AX123" s="43" t="str">
        <f t="shared" si="276"/>
        <v/>
      </c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10"/>
      <c r="BJ123" s="10"/>
      <c r="BK123" s="10"/>
      <c r="BL123" s="10"/>
      <c r="BU123" s="11"/>
      <c r="BV123" s="11"/>
      <c r="BW123" s="11"/>
      <c r="CA123" s="44" t="str">
        <f t="shared" si="277"/>
        <v/>
      </c>
      <c r="CB123" s="44" t="str">
        <f t="shared" si="278"/>
        <v/>
      </c>
      <c r="CC123" s="44" t="str">
        <f t="shared" si="279"/>
        <v/>
      </c>
      <c r="CD123" s="44" t="str">
        <f t="shared" si="280"/>
        <v/>
      </c>
      <c r="CE123" s="44" t="str">
        <f t="shared" si="281"/>
        <v/>
      </c>
      <c r="CF123" s="44" t="str">
        <f t="shared" ref="CF123:CF139" si="309">IF(D123&lt;E123,CONCATENATE("* El total de procesados debe ser mayor o igual al total de Reactivos en el grupo de edad ",$D$120),"")</f>
        <v/>
      </c>
      <c r="CG123" s="44" t="str">
        <f t="shared" ref="CG123:CG139" si="310">IF(F123&lt;G123,CONCATENATE("* El total de procesados debe ser mayor o igual al total de Reactivos en el grupo de edad ",$F$120),"")</f>
        <v/>
      </c>
      <c r="CH123" s="44" t="str">
        <f t="shared" ref="CH123:CH139" si="311">IF(H123&lt;I123,CONCATENATE("* El total de procesados debe ser mayor o igual al total de Reactivos en el grupo de edad ",$H$120),"")</f>
        <v/>
      </c>
      <c r="CI123" s="44" t="str">
        <f t="shared" ref="CI123:CI139" si="312">IF(J123&lt;K123,CONCATENATE("* El total de procesados debe ser mayor o igual al total de Reactivos en el grupo de edad ",$J$120),"")</f>
        <v/>
      </c>
      <c r="CJ123" s="44" t="str">
        <f t="shared" ref="CJ123:CJ139" si="313">IF(L123&lt;M123,CONCATENATE("* El total de procesados debe ser mayor o igual al total de Reactivos en el grupo de edad ",$L$120),"")</f>
        <v/>
      </c>
      <c r="CK123" s="44" t="str">
        <f t="shared" ref="CK123:CK139" si="314">IF(N123&lt;O123,CONCATENATE("* El total de procesados debe ser mayor o igual al total de Reactivos en el grupo de edad ",$N$120),"")</f>
        <v/>
      </c>
      <c r="CL123" s="44" t="str">
        <f t="shared" ref="CL123:CL139" si="315">IF(P123&lt;Q123,CONCATENATE("* El total de procesados debe ser mayor o igual al total de Reactivos en el grupo de edad ",$P$120),"")</f>
        <v/>
      </c>
      <c r="CM123" s="44" t="str">
        <f t="shared" ref="CM123:CM139" si="316">IF(R123&lt;S123,CONCATENATE("* El total de procesados debe ser mayor o igual al total de Reactivos en el grupo de edad ",$R$120),"")</f>
        <v/>
      </c>
      <c r="CN123" s="44" t="str">
        <f t="shared" ref="CN123:CN139" si="317">IF(T123&lt;U123,CONCATENATE("* El total de procesados debe ser mayor o igual al total de Reactivos en el grupo de edad ",$T$120),"")</f>
        <v/>
      </c>
      <c r="CO123" s="44" t="str">
        <f t="shared" ref="CO123:CO139" si="318">IF(V123&lt;W123,CONCATENATE("* El total de procesados debe ser mayor o igual al total de Reactivos en el grupo de edad ",$V$120),"")</f>
        <v/>
      </c>
      <c r="CP123" s="44" t="str">
        <f t="shared" ref="CP123:CP139" si="319">IF(X123&lt;Y123,CONCATENATE("* El total de procesados debe ser mayor o igual al total de Reactivos en el grupo de edad ",$X$120),"")</f>
        <v/>
      </c>
      <c r="CQ123" s="44" t="str">
        <f t="shared" ref="CQ123:CQ139" si="320">IF(Z123&lt;AA123,CONCATENATE("* El total de procesados debe ser mayor o igual al total de Reactivos en el grupo de edad ",$Z$120),"")</f>
        <v/>
      </c>
      <c r="CR123" s="44" t="str">
        <f t="shared" ref="CR123:CR139" si="321">IF(AB123&lt;AC123,CONCATENATE("* El total de procesados debe ser mayor o igual al total de Reactivos en el grupo de edad ",$AB$120),"")</f>
        <v/>
      </c>
      <c r="CS123" s="44" t="str">
        <f t="shared" ref="CS123:CS139" si="322">IF(AD123&lt;AE123,CONCATENATE("* El total de procesados debe ser mayor o igual al total de Reactivos en el grupo de edad ",$AD$120),"")</f>
        <v/>
      </c>
      <c r="CT123" s="44" t="str">
        <f t="shared" ref="CT123:CT139" si="323">IF(AF123&lt;AG123,CONCATENATE("* El total de procesados debe ser mayor o igual al total de Reactivos en el grupo de edad ",$AF$120),"")</f>
        <v/>
      </c>
      <c r="CU123" s="44" t="str">
        <f t="shared" ref="CU123:CU139" si="324">IF(AH123&lt;AI123,CONCATENATE("* El total de procesados debe ser mayor o igual al total de Reactivos en el grupo de edad ",$AH$120),"")</f>
        <v/>
      </c>
      <c r="CV123" s="44" t="str">
        <f t="shared" ref="CV123:CV139" si="325">IF(AJ123&lt;AK123,CONCATENATE("* El total de procesados debe ser mayor o igual al total de Reactivos en el grupo de edad ",$AJ$120),"")</f>
        <v/>
      </c>
      <c r="CW123" s="44" t="str">
        <f t="shared" ref="CW123:CW139" si="326">IF(AL123&lt;AM123,CONCATENATE("* El total de procesados debe ser mayor o igual al total de Reactivos en el grupo de edad ",$AL$120),"")</f>
        <v/>
      </c>
      <c r="CX123" s="44" t="str">
        <f t="shared" ref="CX123:CX139" si="327">IF(AN123&lt;AO123,CONCATENATE("* El total de procesados debe ser mayor o igual al total de Reactivos en el grupo de edad ",$AN$120),"")</f>
        <v/>
      </c>
      <c r="CY123" s="44" t="str">
        <f t="shared" ref="CY123:CY139" si="328">IF(AP123&lt;AQ123,CONCATENATE("* El total de procesados debe ser mayor o igual al total de Reactivos en el grupo de edad ",$AP$120),"")</f>
        <v/>
      </c>
      <c r="CZ123" s="44" t="str">
        <f t="shared" si="282"/>
        <v/>
      </c>
      <c r="DA123" s="45">
        <f t="shared" si="283"/>
        <v>0</v>
      </c>
      <c r="DB123" s="45">
        <f t="shared" si="284"/>
        <v>0</v>
      </c>
      <c r="DC123" s="45">
        <f t="shared" si="285"/>
        <v>0</v>
      </c>
      <c r="DD123" s="45">
        <f t="shared" si="286"/>
        <v>0</v>
      </c>
      <c r="DE123" s="45">
        <f t="shared" si="287"/>
        <v>0</v>
      </c>
      <c r="DF123" s="45">
        <f t="shared" si="288"/>
        <v>0</v>
      </c>
      <c r="DG123" s="45">
        <f t="shared" si="289"/>
        <v>0</v>
      </c>
      <c r="DH123" s="45">
        <f t="shared" si="290"/>
        <v>0</v>
      </c>
      <c r="DI123" s="45">
        <f t="shared" si="291"/>
        <v>0</v>
      </c>
      <c r="DJ123" s="45">
        <f t="shared" si="292"/>
        <v>0</v>
      </c>
      <c r="DK123" s="45">
        <f t="shared" si="293"/>
        <v>0</v>
      </c>
      <c r="DL123" s="45">
        <f t="shared" si="294"/>
        <v>0</v>
      </c>
      <c r="DM123" s="45">
        <f t="shared" si="295"/>
        <v>0</v>
      </c>
      <c r="DN123" s="45">
        <f t="shared" si="296"/>
        <v>0</v>
      </c>
      <c r="DO123" s="45">
        <f t="shared" si="297"/>
        <v>0</v>
      </c>
      <c r="DP123" s="45">
        <f t="shared" si="298"/>
        <v>0</v>
      </c>
      <c r="DQ123" s="45">
        <f t="shared" si="299"/>
        <v>0</v>
      </c>
      <c r="DR123" s="45">
        <f t="shared" si="300"/>
        <v>0</v>
      </c>
      <c r="DS123" s="45">
        <f t="shared" si="301"/>
        <v>0</v>
      </c>
      <c r="DT123" s="45">
        <f t="shared" si="302"/>
        <v>0</v>
      </c>
      <c r="DU123" s="45">
        <f t="shared" si="303"/>
        <v>0</v>
      </c>
      <c r="DV123" s="45">
        <f t="shared" si="304"/>
        <v>0</v>
      </c>
      <c r="DW123" s="45">
        <f t="shared" si="305"/>
        <v>0</v>
      </c>
      <c r="DX123" s="45">
        <f t="shared" si="306"/>
        <v>0</v>
      </c>
      <c r="DY123" s="45">
        <f t="shared" si="307"/>
        <v>0</v>
      </c>
      <c r="DZ123" s="45">
        <f t="shared" si="308"/>
        <v>0</v>
      </c>
    </row>
    <row r="124" spans="1:130" x14ac:dyDescent="0.25">
      <c r="A124" s="66" t="s">
        <v>39</v>
      </c>
      <c r="B124" s="47">
        <f t="shared" si="275"/>
        <v>0</v>
      </c>
      <c r="C124" s="48">
        <f t="shared" si="275"/>
        <v>0</v>
      </c>
      <c r="D124" s="33"/>
      <c r="E124" s="34"/>
      <c r="F124" s="35"/>
      <c r="G124" s="34"/>
      <c r="H124" s="35"/>
      <c r="I124" s="34"/>
      <c r="J124" s="35"/>
      <c r="K124" s="34"/>
      <c r="L124" s="35"/>
      <c r="M124" s="36"/>
      <c r="N124" s="37"/>
      <c r="O124" s="38"/>
      <c r="P124" s="39"/>
      <c r="Q124" s="38"/>
      <c r="R124" s="39"/>
      <c r="S124" s="38"/>
      <c r="T124" s="39"/>
      <c r="U124" s="38"/>
      <c r="V124" s="39"/>
      <c r="W124" s="38"/>
      <c r="X124" s="39"/>
      <c r="Y124" s="38"/>
      <c r="Z124" s="39"/>
      <c r="AA124" s="38"/>
      <c r="AB124" s="39"/>
      <c r="AC124" s="38"/>
      <c r="AD124" s="39"/>
      <c r="AE124" s="38"/>
      <c r="AF124" s="39"/>
      <c r="AG124" s="38"/>
      <c r="AH124" s="39"/>
      <c r="AI124" s="38"/>
      <c r="AJ124" s="39"/>
      <c r="AK124" s="38"/>
      <c r="AL124" s="39"/>
      <c r="AM124" s="38"/>
      <c r="AN124" s="39"/>
      <c r="AO124" s="38"/>
      <c r="AP124" s="39"/>
      <c r="AQ124" s="40"/>
      <c r="AR124" s="41"/>
      <c r="AS124" s="40"/>
      <c r="AT124" s="37"/>
      <c r="AU124" s="38"/>
      <c r="AV124" s="39"/>
      <c r="AW124" s="42"/>
      <c r="AX124" s="43" t="str">
        <f t="shared" si="276"/>
        <v/>
      </c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10"/>
      <c r="BJ124" s="10"/>
      <c r="BK124" s="10"/>
      <c r="BL124" s="10"/>
      <c r="BU124" s="11"/>
      <c r="BV124" s="11"/>
      <c r="BW124" s="11"/>
      <c r="CA124" s="44" t="str">
        <f t="shared" si="277"/>
        <v/>
      </c>
      <c r="CB124" s="44" t="str">
        <f t="shared" si="278"/>
        <v/>
      </c>
      <c r="CC124" s="44" t="str">
        <f t="shared" si="279"/>
        <v/>
      </c>
      <c r="CD124" s="44" t="str">
        <f t="shared" si="280"/>
        <v/>
      </c>
      <c r="CE124" s="44" t="str">
        <f t="shared" si="281"/>
        <v/>
      </c>
      <c r="CF124" s="44" t="str">
        <f t="shared" si="309"/>
        <v/>
      </c>
      <c r="CG124" s="44" t="str">
        <f t="shared" si="310"/>
        <v/>
      </c>
      <c r="CH124" s="44" t="str">
        <f t="shared" si="311"/>
        <v/>
      </c>
      <c r="CI124" s="44" t="str">
        <f t="shared" si="312"/>
        <v/>
      </c>
      <c r="CJ124" s="44" t="str">
        <f t="shared" si="313"/>
        <v/>
      </c>
      <c r="CK124" s="44" t="str">
        <f t="shared" si="314"/>
        <v/>
      </c>
      <c r="CL124" s="44" t="str">
        <f t="shared" si="315"/>
        <v/>
      </c>
      <c r="CM124" s="44" t="str">
        <f t="shared" si="316"/>
        <v/>
      </c>
      <c r="CN124" s="44" t="str">
        <f t="shared" si="317"/>
        <v/>
      </c>
      <c r="CO124" s="44" t="str">
        <f t="shared" si="318"/>
        <v/>
      </c>
      <c r="CP124" s="44" t="str">
        <f t="shared" si="319"/>
        <v/>
      </c>
      <c r="CQ124" s="44" t="str">
        <f t="shared" si="320"/>
        <v/>
      </c>
      <c r="CR124" s="44" t="str">
        <f t="shared" si="321"/>
        <v/>
      </c>
      <c r="CS124" s="44" t="str">
        <f t="shared" si="322"/>
        <v/>
      </c>
      <c r="CT124" s="44" t="str">
        <f t="shared" si="323"/>
        <v/>
      </c>
      <c r="CU124" s="44" t="str">
        <f t="shared" si="324"/>
        <v/>
      </c>
      <c r="CV124" s="44" t="str">
        <f t="shared" si="325"/>
        <v/>
      </c>
      <c r="CW124" s="44" t="str">
        <f t="shared" si="326"/>
        <v/>
      </c>
      <c r="CX124" s="44" t="str">
        <f t="shared" si="327"/>
        <v/>
      </c>
      <c r="CY124" s="44" t="str">
        <f t="shared" si="328"/>
        <v/>
      </c>
      <c r="CZ124" s="44" t="str">
        <f t="shared" si="282"/>
        <v/>
      </c>
      <c r="DA124" s="45">
        <f t="shared" si="283"/>
        <v>0</v>
      </c>
      <c r="DB124" s="45">
        <f t="shared" si="284"/>
        <v>0</v>
      </c>
      <c r="DC124" s="45">
        <f t="shared" si="285"/>
        <v>0</v>
      </c>
      <c r="DD124" s="45">
        <f t="shared" si="286"/>
        <v>0</v>
      </c>
      <c r="DE124" s="45">
        <f t="shared" si="287"/>
        <v>0</v>
      </c>
      <c r="DF124" s="45">
        <f t="shared" si="288"/>
        <v>0</v>
      </c>
      <c r="DG124" s="45">
        <f t="shared" si="289"/>
        <v>0</v>
      </c>
      <c r="DH124" s="45">
        <f t="shared" si="290"/>
        <v>0</v>
      </c>
      <c r="DI124" s="45">
        <f t="shared" si="291"/>
        <v>0</v>
      </c>
      <c r="DJ124" s="45">
        <f t="shared" si="292"/>
        <v>0</v>
      </c>
      <c r="DK124" s="45">
        <f t="shared" si="293"/>
        <v>0</v>
      </c>
      <c r="DL124" s="45">
        <f t="shared" si="294"/>
        <v>0</v>
      </c>
      <c r="DM124" s="45">
        <f t="shared" si="295"/>
        <v>0</v>
      </c>
      <c r="DN124" s="45">
        <f t="shared" si="296"/>
        <v>0</v>
      </c>
      <c r="DO124" s="45">
        <f t="shared" si="297"/>
        <v>0</v>
      </c>
      <c r="DP124" s="45">
        <f t="shared" si="298"/>
        <v>0</v>
      </c>
      <c r="DQ124" s="45">
        <f t="shared" si="299"/>
        <v>0</v>
      </c>
      <c r="DR124" s="45">
        <f t="shared" si="300"/>
        <v>0</v>
      </c>
      <c r="DS124" s="45">
        <f t="shared" si="301"/>
        <v>0</v>
      </c>
      <c r="DT124" s="45">
        <f t="shared" si="302"/>
        <v>0</v>
      </c>
      <c r="DU124" s="45">
        <f t="shared" si="303"/>
        <v>0</v>
      </c>
      <c r="DV124" s="45">
        <f t="shared" si="304"/>
        <v>0</v>
      </c>
      <c r="DW124" s="45">
        <f t="shared" si="305"/>
        <v>0</v>
      </c>
      <c r="DX124" s="45">
        <f t="shared" si="306"/>
        <v>0</v>
      </c>
      <c r="DY124" s="45">
        <f t="shared" si="307"/>
        <v>0</v>
      </c>
      <c r="DZ124" s="45">
        <f t="shared" si="308"/>
        <v>0</v>
      </c>
    </row>
    <row r="125" spans="1:130" x14ac:dyDescent="0.25">
      <c r="A125" s="66" t="s">
        <v>40</v>
      </c>
      <c r="B125" s="47">
        <f t="shared" si="275"/>
        <v>0</v>
      </c>
      <c r="C125" s="48">
        <f t="shared" si="275"/>
        <v>0</v>
      </c>
      <c r="D125" s="33"/>
      <c r="E125" s="34"/>
      <c r="F125" s="35"/>
      <c r="G125" s="34"/>
      <c r="H125" s="35"/>
      <c r="I125" s="34"/>
      <c r="J125" s="35"/>
      <c r="K125" s="34"/>
      <c r="L125" s="35"/>
      <c r="M125" s="36"/>
      <c r="N125" s="37"/>
      <c r="O125" s="38"/>
      <c r="P125" s="39"/>
      <c r="Q125" s="38"/>
      <c r="R125" s="39"/>
      <c r="S125" s="38"/>
      <c r="T125" s="39"/>
      <c r="U125" s="38"/>
      <c r="V125" s="39"/>
      <c r="W125" s="38"/>
      <c r="X125" s="39"/>
      <c r="Y125" s="38"/>
      <c r="Z125" s="39"/>
      <c r="AA125" s="38"/>
      <c r="AB125" s="39"/>
      <c r="AC125" s="38"/>
      <c r="AD125" s="39"/>
      <c r="AE125" s="38"/>
      <c r="AF125" s="39"/>
      <c r="AG125" s="38"/>
      <c r="AH125" s="39"/>
      <c r="AI125" s="38"/>
      <c r="AJ125" s="39"/>
      <c r="AK125" s="38"/>
      <c r="AL125" s="39"/>
      <c r="AM125" s="38"/>
      <c r="AN125" s="39"/>
      <c r="AO125" s="38"/>
      <c r="AP125" s="39"/>
      <c r="AQ125" s="40"/>
      <c r="AR125" s="41"/>
      <c r="AS125" s="40"/>
      <c r="AT125" s="37"/>
      <c r="AU125" s="38"/>
      <c r="AV125" s="39"/>
      <c r="AW125" s="42"/>
      <c r="AX125" s="43" t="str">
        <f t="shared" si="276"/>
        <v/>
      </c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10"/>
      <c r="BJ125" s="10"/>
      <c r="BK125" s="10"/>
      <c r="BL125" s="10"/>
      <c r="BU125" s="11"/>
      <c r="BV125" s="11"/>
      <c r="BW125" s="11"/>
      <c r="CA125" s="44" t="str">
        <f t="shared" si="277"/>
        <v/>
      </c>
      <c r="CB125" s="44" t="str">
        <f t="shared" si="278"/>
        <v/>
      </c>
      <c r="CC125" s="44" t="str">
        <f t="shared" si="279"/>
        <v/>
      </c>
      <c r="CD125" s="44" t="str">
        <f t="shared" si="280"/>
        <v/>
      </c>
      <c r="CE125" s="44" t="str">
        <f t="shared" si="281"/>
        <v/>
      </c>
      <c r="CF125" s="44" t="str">
        <f t="shared" si="309"/>
        <v/>
      </c>
      <c r="CG125" s="44" t="str">
        <f t="shared" si="310"/>
        <v/>
      </c>
      <c r="CH125" s="44" t="str">
        <f t="shared" si="311"/>
        <v/>
      </c>
      <c r="CI125" s="44" t="str">
        <f t="shared" si="312"/>
        <v/>
      </c>
      <c r="CJ125" s="44" t="str">
        <f t="shared" si="313"/>
        <v/>
      </c>
      <c r="CK125" s="44" t="str">
        <f t="shared" si="314"/>
        <v/>
      </c>
      <c r="CL125" s="44" t="str">
        <f t="shared" si="315"/>
        <v/>
      </c>
      <c r="CM125" s="44" t="str">
        <f t="shared" si="316"/>
        <v/>
      </c>
      <c r="CN125" s="44" t="str">
        <f t="shared" si="317"/>
        <v/>
      </c>
      <c r="CO125" s="44" t="str">
        <f t="shared" si="318"/>
        <v/>
      </c>
      <c r="CP125" s="44" t="str">
        <f t="shared" si="319"/>
        <v/>
      </c>
      <c r="CQ125" s="44" t="str">
        <f t="shared" si="320"/>
        <v/>
      </c>
      <c r="CR125" s="44" t="str">
        <f t="shared" si="321"/>
        <v/>
      </c>
      <c r="CS125" s="44" t="str">
        <f t="shared" si="322"/>
        <v/>
      </c>
      <c r="CT125" s="44" t="str">
        <f t="shared" si="323"/>
        <v/>
      </c>
      <c r="CU125" s="44" t="str">
        <f t="shared" si="324"/>
        <v/>
      </c>
      <c r="CV125" s="44" t="str">
        <f t="shared" si="325"/>
        <v/>
      </c>
      <c r="CW125" s="44" t="str">
        <f t="shared" si="326"/>
        <v/>
      </c>
      <c r="CX125" s="44" t="str">
        <f t="shared" si="327"/>
        <v/>
      </c>
      <c r="CY125" s="44" t="str">
        <f t="shared" si="328"/>
        <v/>
      </c>
      <c r="CZ125" s="44" t="str">
        <f t="shared" si="282"/>
        <v/>
      </c>
      <c r="DA125" s="45">
        <f t="shared" si="283"/>
        <v>0</v>
      </c>
      <c r="DB125" s="45">
        <f t="shared" si="284"/>
        <v>0</v>
      </c>
      <c r="DC125" s="45">
        <f t="shared" si="285"/>
        <v>0</v>
      </c>
      <c r="DD125" s="45">
        <f t="shared" si="286"/>
        <v>0</v>
      </c>
      <c r="DE125" s="45">
        <f t="shared" si="287"/>
        <v>0</v>
      </c>
      <c r="DF125" s="45">
        <f t="shared" si="288"/>
        <v>0</v>
      </c>
      <c r="DG125" s="45">
        <f t="shared" si="289"/>
        <v>0</v>
      </c>
      <c r="DH125" s="45">
        <f t="shared" si="290"/>
        <v>0</v>
      </c>
      <c r="DI125" s="45">
        <f t="shared" si="291"/>
        <v>0</v>
      </c>
      <c r="DJ125" s="45">
        <f t="shared" si="292"/>
        <v>0</v>
      </c>
      <c r="DK125" s="45">
        <f t="shared" si="293"/>
        <v>0</v>
      </c>
      <c r="DL125" s="45">
        <f t="shared" si="294"/>
        <v>0</v>
      </c>
      <c r="DM125" s="45">
        <f t="shared" si="295"/>
        <v>0</v>
      </c>
      <c r="DN125" s="45">
        <f t="shared" si="296"/>
        <v>0</v>
      </c>
      <c r="DO125" s="45">
        <f t="shared" si="297"/>
        <v>0</v>
      </c>
      <c r="DP125" s="45">
        <f t="shared" si="298"/>
        <v>0</v>
      </c>
      <c r="DQ125" s="45">
        <f t="shared" si="299"/>
        <v>0</v>
      </c>
      <c r="DR125" s="45">
        <f t="shared" si="300"/>
        <v>0</v>
      </c>
      <c r="DS125" s="45">
        <f t="shared" si="301"/>
        <v>0</v>
      </c>
      <c r="DT125" s="45">
        <f t="shared" si="302"/>
        <v>0</v>
      </c>
      <c r="DU125" s="45">
        <f t="shared" si="303"/>
        <v>0</v>
      </c>
      <c r="DV125" s="45">
        <f t="shared" si="304"/>
        <v>0</v>
      </c>
      <c r="DW125" s="45">
        <f t="shared" si="305"/>
        <v>0</v>
      </c>
      <c r="DX125" s="45">
        <f t="shared" si="306"/>
        <v>0</v>
      </c>
      <c r="DY125" s="45">
        <f t="shared" si="307"/>
        <v>0</v>
      </c>
      <c r="DZ125" s="45">
        <f t="shared" si="308"/>
        <v>0</v>
      </c>
    </row>
    <row r="126" spans="1:130" ht="22.5" x14ac:dyDescent="0.25">
      <c r="A126" s="67" t="s">
        <v>41</v>
      </c>
      <c r="B126" s="47">
        <f t="shared" si="275"/>
        <v>0</v>
      </c>
      <c r="C126" s="48">
        <f t="shared" si="275"/>
        <v>0</v>
      </c>
      <c r="D126" s="33"/>
      <c r="E126" s="34"/>
      <c r="F126" s="35"/>
      <c r="G126" s="34"/>
      <c r="H126" s="35"/>
      <c r="I126" s="34"/>
      <c r="J126" s="35"/>
      <c r="K126" s="34"/>
      <c r="L126" s="35"/>
      <c r="M126" s="36"/>
      <c r="N126" s="37"/>
      <c r="O126" s="38"/>
      <c r="P126" s="39"/>
      <c r="Q126" s="38"/>
      <c r="R126" s="39"/>
      <c r="S126" s="38"/>
      <c r="T126" s="39"/>
      <c r="U126" s="38"/>
      <c r="V126" s="39"/>
      <c r="W126" s="38"/>
      <c r="X126" s="39"/>
      <c r="Y126" s="38"/>
      <c r="Z126" s="39"/>
      <c r="AA126" s="38"/>
      <c r="AB126" s="39"/>
      <c r="AC126" s="38"/>
      <c r="AD126" s="39"/>
      <c r="AE126" s="38"/>
      <c r="AF126" s="39"/>
      <c r="AG126" s="38"/>
      <c r="AH126" s="39"/>
      <c r="AI126" s="38"/>
      <c r="AJ126" s="39"/>
      <c r="AK126" s="38"/>
      <c r="AL126" s="39"/>
      <c r="AM126" s="38"/>
      <c r="AN126" s="39"/>
      <c r="AO126" s="38"/>
      <c r="AP126" s="39"/>
      <c r="AQ126" s="40"/>
      <c r="AR126" s="41"/>
      <c r="AS126" s="40"/>
      <c r="AT126" s="37"/>
      <c r="AU126" s="38"/>
      <c r="AV126" s="39"/>
      <c r="AW126" s="42"/>
      <c r="AX126" s="43" t="str">
        <f t="shared" si="276"/>
        <v/>
      </c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10"/>
      <c r="BJ126" s="10"/>
      <c r="BK126" s="10"/>
      <c r="BL126" s="10"/>
      <c r="BU126" s="11"/>
      <c r="BV126" s="11"/>
      <c r="BW126" s="11"/>
      <c r="CA126" s="44" t="str">
        <f t="shared" si="277"/>
        <v/>
      </c>
      <c r="CB126" s="44" t="str">
        <f t="shared" si="278"/>
        <v/>
      </c>
      <c r="CC126" s="44" t="str">
        <f t="shared" si="279"/>
        <v/>
      </c>
      <c r="CD126" s="44" t="str">
        <f t="shared" si="280"/>
        <v/>
      </c>
      <c r="CE126" s="44" t="str">
        <f t="shared" si="281"/>
        <v/>
      </c>
      <c r="CF126" s="44" t="str">
        <f t="shared" si="309"/>
        <v/>
      </c>
      <c r="CG126" s="44" t="str">
        <f t="shared" si="310"/>
        <v/>
      </c>
      <c r="CH126" s="44" t="str">
        <f t="shared" si="311"/>
        <v/>
      </c>
      <c r="CI126" s="44" t="str">
        <f t="shared" si="312"/>
        <v/>
      </c>
      <c r="CJ126" s="44" t="str">
        <f t="shared" si="313"/>
        <v/>
      </c>
      <c r="CK126" s="44" t="str">
        <f t="shared" si="314"/>
        <v/>
      </c>
      <c r="CL126" s="44" t="str">
        <f t="shared" si="315"/>
        <v/>
      </c>
      <c r="CM126" s="44" t="str">
        <f t="shared" si="316"/>
        <v/>
      </c>
      <c r="CN126" s="44" t="str">
        <f t="shared" si="317"/>
        <v/>
      </c>
      <c r="CO126" s="44" t="str">
        <f t="shared" si="318"/>
        <v/>
      </c>
      <c r="CP126" s="44" t="str">
        <f t="shared" si="319"/>
        <v/>
      </c>
      <c r="CQ126" s="44" t="str">
        <f t="shared" si="320"/>
        <v/>
      </c>
      <c r="CR126" s="44" t="str">
        <f t="shared" si="321"/>
        <v/>
      </c>
      <c r="CS126" s="44" t="str">
        <f t="shared" si="322"/>
        <v/>
      </c>
      <c r="CT126" s="44" t="str">
        <f t="shared" si="323"/>
        <v/>
      </c>
      <c r="CU126" s="44" t="str">
        <f t="shared" si="324"/>
        <v/>
      </c>
      <c r="CV126" s="44" t="str">
        <f t="shared" si="325"/>
        <v/>
      </c>
      <c r="CW126" s="44" t="str">
        <f t="shared" si="326"/>
        <v/>
      </c>
      <c r="CX126" s="44" t="str">
        <f t="shared" si="327"/>
        <v/>
      </c>
      <c r="CY126" s="44" t="str">
        <f t="shared" si="328"/>
        <v/>
      </c>
      <c r="CZ126" s="44" t="str">
        <f t="shared" si="282"/>
        <v/>
      </c>
      <c r="DA126" s="45">
        <f t="shared" si="283"/>
        <v>0</v>
      </c>
      <c r="DB126" s="45">
        <f t="shared" si="284"/>
        <v>0</v>
      </c>
      <c r="DC126" s="45">
        <f t="shared" si="285"/>
        <v>0</v>
      </c>
      <c r="DD126" s="45">
        <f t="shared" si="286"/>
        <v>0</v>
      </c>
      <c r="DE126" s="45">
        <f t="shared" si="287"/>
        <v>0</v>
      </c>
      <c r="DF126" s="45">
        <f t="shared" si="288"/>
        <v>0</v>
      </c>
      <c r="DG126" s="45">
        <f t="shared" si="289"/>
        <v>0</v>
      </c>
      <c r="DH126" s="45">
        <f t="shared" si="290"/>
        <v>0</v>
      </c>
      <c r="DI126" s="45">
        <f t="shared" si="291"/>
        <v>0</v>
      </c>
      <c r="DJ126" s="45">
        <f t="shared" si="292"/>
        <v>0</v>
      </c>
      <c r="DK126" s="45">
        <f t="shared" si="293"/>
        <v>0</v>
      </c>
      <c r="DL126" s="45">
        <f t="shared" si="294"/>
        <v>0</v>
      </c>
      <c r="DM126" s="45">
        <f t="shared" si="295"/>
        <v>0</v>
      </c>
      <c r="DN126" s="45">
        <f t="shared" si="296"/>
        <v>0</v>
      </c>
      <c r="DO126" s="45">
        <f t="shared" si="297"/>
        <v>0</v>
      </c>
      <c r="DP126" s="45">
        <f t="shared" si="298"/>
        <v>0</v>
      </c>
      <c r="DQ126" s="45">
        <f t="shared" si="299"/>
        <v>0</v>
      </c>
      <c r="DR126" s="45">
        <f t="shared" si="300"/>
        <v>0</v>
      </c>
      <c r="DS126" s="45">
        <f t="shared" si="301"/>
        <v>0</v>
      </c>
      <c r="DT126" s="45">
        <f t="shared" si="302"/>
        <v>0</v>
      </c>
      <c r="DU126" s="45">
        <f t="shared" si="303"/>
        <v>0</v>
      </c>
      <c r="DV126" s="45">
        <f t="shared" si="304"/>
        <v>0</v>
      </c>
      <c r="DW126" s="45">
        <f t="shared" si="305"/>
        <v>0</v>
      </c>
      <c r="DX126" s="45">
        <f t="shared" si="306"/>
        <v>0</v>
      </c>
      <c r="DY126" s="45">
        <f t="shared" si="307"/>
        <v>0</v>
      </c>
      <c r="DZ126" s="45">
        <f t="shared" si="308"/>
        <v>0</v>
      </c>
    </row>
    <row r="127" spans="1:130" ht="22.5" x14ac:dyDescent="0.25">
      <c r="A127" s="67" t="s">
        <v>42</v>
      </c>
      <c r="B127" s="47">
        <f t="shared" si="275"/>
        <v>0</v>
      </c>
      <c r="C127" s="48">
        <f t="shared" si="275"/>
        <v>0</v>
      </c>
      <c r="D127" s="33"/>
      <c r="E127" s="34"/>
      <c r="F127" s="35"/>
      <c r="G127" s="34"/>
      <c r="H127" s="35"/>
      <c r="I127" s="34"/>
      <c r="J127" s="35"/>
      <c r="K127" s="34"/>
      <c r="L127" s="35"/>
      <c r="M127" s="36"/>
      <c r="N127" s="37"/>
      <c r="O127" s="38"/>
      <c r="P127" s="39"/>
      <c r="Q127" s="38"/>
      <c r="R127" s="39"/>
      <c r="S127" s="38"/>
      <c r="T127" s="39"/>
      <c r="U127" s="38"/>
      <c r="V127" s="39"/>
      <c r="W127" s="38"/>
      <c r="X127" s="39"/>
      <c r="Y127" s="38"/>
      <c r="Z127" s="39"/>
      <c r="AA127" s="38"/>
      <c r="AB127" s="39"/>
      <c r="AC127" s="38"/>
      <c r="AD127" s="39"/>
      <c r="AE127" s="38"/>
      <c r="AF127" s="39"/>
      <c r="AG127" s="38"/>
      <c r="AH127" s="39"/>
      <c r="AI127" s="38"/>
      <c r="AJ127" s="39"/>
      <c r="AK127" s="38"/>
      <c r="AL127" s="39"/>
      <c r="AM127" s="38"/>
      <c r="AN127" s="39"/>
      <c r="AO127" s="38"/>
      <c r="AP127" s="39"/>
      <c r="AQ127" s="40"/>
      <c r="AR127" s="37"/>
      <c r="AS127" s="40"/>
      <c r="AT127" s="37"/>
      <c r="AU127" s="38"/>
      <c r="AV127" s="39"/>
      <c r="AW127" s="42"/>
      <c r="AX127" s="43" t="str">
        <f t="shared" si="276"/>
        <v/>
      </c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10"/>
      <c r="BJ127" s="10"/>
      <c r="BK127" s="10"/>
      <c r="BL127" s="10"/>
      <c r="BU127" s="11"/>
      <c r="BV127" s="11"/>
      <c r="BW127" s="11"/>
      <c r="CA127" s="44" t="str">
        <f t="shared" si="277"/>
        <v/>
      </c>
      <c r="CB127" s="44" t="str">
        <f t="shared" si="278"/>
        <v/>
      </c>
      <c r="CC127" s="44" t="str">
        <f t="shared" si="279"/>
        <v/>
      </c>
      <c r="CD127" s="44" t="str">
        <f t="shared" si="280"/>
        <v/>
      </c>
      <c r="CE127" s="44" t="str">
        <f t="shared" si="281"/>
        <v/>
      </c>
      <c r="CF127" s="44" t="str">
        <f t="shared" si="309"/>
        <v/>
      </c>
      <c r="CG127" s="44" t="str">
        <f t="shared" si="310"/>
        <v/>
      </c>
      <c r="CH127" s="44" t="str">
        <f t="shared" si="311"/>
        <v/>
      </c>
      <c r="CI127" s="44" t="str">
        <f t="shared" si="312"/>
        <v/>
      </c>
      <c r="CJ127" s="44" t="str">
        <f t="shared" si="313"/>
        <v/>
      </c>
      <c r="CK127" s="44" t="str">
        <f t="shared" si="314"/>
        <v/>
      </c>
      <c r="CL127" s="44" t="str">
        <f t="shared" si="315"/>
        <v/>
      </c>
      <c r="CM127" s="44" t="str">
        <f t="shared" si="316"/>
        <v/>
      </c>
      <c r="CN127" s="44" t="str">
        <f t="shared" si="317"/>
        <v/>
      </c>
      <c r="CO127" s="44" t="str">
        <f t="shared" si="318"/>
        <v/>
      </c>
      <c r="CP127" s="44" t="str">
        <f t="shared" si="319"/>
        <v/>
      </c>
      <c r="CQ127" s="44" t="str">
        <f t="shared" si="320"/>
        <v/>
      </c>
      <c r="CR127" s="44" t="str">
        <f t="shared" si="321"/>
        <v/>
      </c>
      <c r="CS127" s="44" t="str">
        <f t="shared" si="322"/>
        <v/>
      </c>
      <c r="CT127" s="44" t="str">
        <f t="shared" si="323"/>
        <v/>
      </c>
      <c r="CU127" s="44" t="str">
        <f t="shared" si="324"/>
        <v/>
      </c>
      <c r="CV127" s="44" t="str">
        <f t="shared" si="325"/>
        <v/>
      </c>
      <c r="CW127" s="44" t="str">
        <f t="shared" si="326"/>
        <v/>
      </c>
      <c r="CX127" s="44" t="str">
        <f t="shared" si="327"/>
        <v/>
      </c>
      <c r="CY127" s="44" t="str">
        <f t="shared" si="328"/>
        <v/>
      </c>
      <c r="CZ127" s="44" t="str">
        <f t="shared" si="282"/>
        <v/>
      </c>
      <c r="DA127" s="45">
        <f t="shared" si="283"/>
        <v>0</v>
      </c>
      <c r="DB127" s="45">
        <f t="shared" si="284"/>
        <v>0</v>
      </c>
      <c r="DC127" s="45">
        <f t="shared" si="285"/>
        <v>0</v>
      </c>
      <c r="DD127" s="45">
        <f t="shared" si="286"/>
        <v>0</v>
      </c>
      <c r="DE127" s="45">
        <f t="shared" si="287"/>
        <v>0</v>
      </c>
      <c r="DF127" s="45">
        <f t="shared" si="288"/>
        <v>0</v>
      </c>
      <c r="DG127" s="45">
        <f t="shared" si="289"/>
        <v>0</v>
      </c>
      <c r="DH127" s="45">
        <f t="shared" si="290"/>
        <v>0</v>
      </c>
      <c r="DI127" s="45">
        <f t="shared" si="291"/>
        <v>0</v>
      </c>
      <c r="DJ127" s="45">
        <f t="shared" si="292"/>
        <v>0</v>
      </c>
      <c r="DK127" s="45">
        <f t="shared" si="293"/>
        <v>0</v>
      </c>
      <c r="DL127" s="45">
        <f t="shared" si="294"/>
        <v>0</v>
      </c>
      <c r="DM127" s="45">
        <f t="shared" si="295"/>
        <v>0</v>
      </c>
      <c r="DN127" s="45">
        <f t="shared" si="296"/>
        <v>0</v>
      </c>
      <c r="DO127" s="45">
        <f t="shared" si="297"/>
        <v>0</v>
      </c>
      <c r="DP127" s="45">
        <f t="shared" si="298"/>
        <v>0</v>
      </c>
      <c r="DQ127" s="45">
        <f t="shared" si="299"/>
        <v>0</v>
      </c>
      <c r="DR127" s="45">
        <f t="shared" si="300"/>
        <v>0</v>
      </c>
      <c r="DS127" s="45">
        <f t="shared" si="301"/>
        <v>0</v>
      </c>
      <c r="DT127" s="45">
        <f t="shared" si="302"/>
        <v>0</v>
      </c>
      <c r="DU127" s="45">
        <f t="shared" si="303"/>
        <v>0</v>
      </c>
      <c r="DV127" s="45">
        <f t="shared" si="304"/>
        <v>0</v>
      </c>
      <c r="DW127" s="45">
        <f t="shared" si="305"/>
        <v>0</v>
      </c>
      <c r="DX127" s="45">
        <f t="shared" si="306"/>
        <v>0</v>
      </c>
      <c r="DY127" s="45">
        <f t="shared" si="307"/>
        <v>0</v>
      </c>
      <c r="DZ127" s="45">
        <f t="shared" si="308"/>
        <v>0</v>
      </c>
    </row>
    <row r="128" spans="1:130" ht="22.5" x14ac:dyDescent="0.25">
      <c r="A128" s="67" t="s">
        <v>43</v>
      </c>
      <c r="B128" s="47">
        <f t="shared" si="275"/>
        <v>0</v>
      </c>
      <c r="C128" s="48">
        <f t="shared" si="275"/>
        <v>0</v>
      </c>
      <c r="D128" s="33"/>
      <c r="E128" s="34"/>
      <c r="F128" s="35"/>
      <c r="G128" s="34"/>
      <c r="H128" s="35"/>
      <c r="I128" s="34"/>
      <c r="J128" s="35"/>
      <c r="K128" s="34"/>
      <c r="L128" s="35"/>
      <c r="M128" s="36"/>
      <c r="N128" s="37"/>
      <c r="O128" s="38"/>
      <c r="P128" s="39"/>
      <c r="Q128" s="38"/>
      <c r="R128" s="39"/>
      <c r="S128" s="38"/>
      <c r="T128" s="39"/>
      <c r="U128" s="38"/>
      <c r="V128" s="39"/>
      <c r="W128" s="38"/>
      <c r="X128" s="39"/>
      <c r="Y128" s="38"/>
      <c r="Z128" s="39"/>
      <c r="AA128" s="38"/>
      <c r="AB128" s="39"/>
      <c r="AC128" s="38"/>
      <c r="AD128" s="39"/>
      <c r="AE128" s="38"/>
      <c r="AF128" s="39"/>
      <c r="AG128" s="38"/>
      <c r="AH128" s="39"/>
      <c r="AI128" s="38"/>
      <c r="AJ128" s="39"/>
      <c r="AK128" s="38"/>
      <c r="AL128" s="39"/>
      <c r="AM128" s="38"/>
      <c r="AN128" s="39"/>
      <c r="AO128" s="38"/>
      <c r="AP128" s="39"/>
      <c r="AQ128" s="40"/>
      <c r="AR128" s="41"/>
      <c r="AS128" s="40"/>
      <c r="AT128" s="37"/>
      <c r="AU128" s="38"/>
      <c r="AV128" s="39"/>
      <c r="AW128" s="42"/>
      <c r="AX128" s="43" t="str">
        <f t="shared" si="276"/>
        <v/>
      </c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10"/>
      <c r="BJ128" s="10"/>
      <c r="BK128" s="10"/>
      <c r="BL128" s="10"/>
      <c r="BU128" s="11"/>
      <c r="BV128" s="11"/>
      <c r="BW128" s="11"/>
      <c r="CA128" s="44" t="str">
        <f t="shared" si="277"/>
        <v/>
      </c>
      <c r="CB128" s="44" t="str">
        <f t="shared" si="278"/>
        <v/>
      </c>
      <c r="CC128" s="44" t="str">
        <f t="shared" si="279"/>
        <v/>
      </c>
      <c r="CD128" s="44" t="str">
        <f t="shared" si="280"/>
        <v/>
      </c>
      <c r="CE128" s="44" t="str">
        <f t="shared" si="281"/>
        <v/>
      </c>
      <c r="CF128" s="44" t="str">
        <f t="shared" si="309"/>
        <v/>
      </c>
      <c r="CG128" s="44" t="str">
        <f t="shared" si="310"/>
        <v/>
      </c>
      <c r="CH128" s="44" t="str">
        <f t="shared" si="311"/>
        <v/>
      </c>
      <c r="CI128" s="44" t="str">
        <f t="shared" si="312"/>
        <v/>
      </c>
      <c r="CJ128" s="44" t="str">
        <f t="shared" si="313"/>
        <v/>
      </c>
      <c r="CK128" s="44" t="str">
        <f t="shared" si="314"/>
        <v/>
      </c>
      <c r="CL128" s="44" t="str">
        <f t="shared" si="315"/>
        <v/>
      </c>
      <c r="CM128" s="44" t="str">
        <f t="shared" si="316"/>
        <v/>
      </c>
      <c r="CN128" s="44" t="str">
        <f t="shared" si="317"/>
        <v/>
      </c>
      <c r="CO128" s="44" t="str">
        <f t="shared" si="318"/>
        <v/>
      </c>
      <c r="CP128" s="44" t="str">
        <f t="shared" si="319"/>
        <v/>
      </c>
      <c r="CQ128" s="44" t="str">
        <f t="shared" si="320"/>
        <v/>
      </c>
      <c r="CR128" s="44" t="str">
        <f t="shared" si="321"/>
        <v/>
      </c>
      <c r="CS128" s="44" t="str">
        <f t="shared" si="322"/>
        <v/>
      </c>
      <c r="CT128" s="44" t="str">
        <f t="shared" si="323"/>
        <v/>
      </c>
      <c r="CU128" s="44" t="str">
        <f t="shared" si="324"/>
        <v/>
      </c>
      <c r="CV128" s="44" t="str">
        <f t="shared" si="325"/>
        <v/>
      </c>
      <c r="CW128" s="44" t="str">
        <f t="shared" si="326"/>
        <v/>
      </c>
      <c r="CX128" s="44" t="str">
        <f t="shared" si="327"/>
        <v/>
      </c>
      <c r="CY128" s="44" t="str">
        <f t="shared" si="328"/>
        <v/>
      </c>
      <c r="CZ128" s="44" t="str">
        <f t="shared" si="282"/>
        <v/>
      </c>
      <c r="DA128" s="45">
        <f t="shared" si="283"/>
        <v>0</v>
      </c>
      <c r="DB128" s="45">
        <f t="shared" si="284"/>
        <v>0</v>
      </c>
      <c r="DC128" s="45">
        <f t="shared" si="285"/>
        <v>0</v>
      </c>
      <c r="DD128" s="45">
        <f t="shared" si="286"/>
        <v>0</v>
      </c>
      <c r="DE128" s="45">
        <f t="shared" si="287"/>
        <v>0</v>
      </c>
      <c r="DF128" s="45">
        <f t="shared" si="288"/>
        <v>0</v>
      </c>
      <c r="DG128" s="45">
        <f t="shared" si="289"/>
        <v>0</v>
      </c>
      <c r="DH128" s="45">
        <f t="shared" si="290"/>
        <v>0</v>
      </c>
      <c r="DI128" s="45">
        <f t="shared" si="291"/>
        <v>0</v>
      </c>
      <c r="DJ128" s="45">
        <f t="shared" si="292"/>
        <v>0</v>
      </c>
      <c r="DK128" s="45">
        <f t="shared" si="293"/>
        <v>0</v>
      </c>
      <c r="DL128" s="45">
        <f t="shared" si="294"/>
        <v>0</v>
      </c>
      <c r="DM128" s="45">
        <f t="shared" si="295"/>
        <v>0</v>
      </c>
      <c r="DN128" s="45">
        <f t="shared" si="296"/>
        <v>0</v>
      </c>
      <c r="DO128" s="45">
        <f t="shared" si="297"/>
        <v>0</v>
      </c>
      <c r="DP128" s="45">
        <f t="shared" si="298"/>
        <v>0</v>
      </c>
      <c r="DQ128" s="45">
        <f t="shared" si="299"/>
        <v>0</v>
      </c>
      <c r="DR128" s="45">
        <f t="shared" si="300"/>
        <v>0</v>
      </c>
      <c r="DS128" s="45">
        <f t="shared" si="301"/>
        <v>0</v>
      </c>
      <c r="DT128" s="45">
        <f t="shared" si="302"/>
        <v>0</v>
      </c>
      <c r="DU128" s="45">
        <f t="shared" si="303"/>
        <v>0</v>
      </c>
      <c r="DV128" s="45">
        <f t="shared" si="304"/>
        <v>0</v>
      </c>
      <c r="DW128" s="45">
        <f t="shared" si="305"/>
        <v>0</v>
      </c>
      <c r="DX128" s="45">
        <f t="shared" si="306"/>
        <v>0</v>
      </c>
      <c r="DY128" s="45">
        <f t="shared" si="307"/>
        <v>0</v>
      </c>
      <c r="DZ128" s="45">
        <f t="shared" si="308"/>
        <v>0</v>
      </c>
    </row>
    <row r="129" spans="1:130" x14ac:dyDescent="0.25">
      <c r="A129" s="66" t="s">
        <v>44</v>
      </c>
      <c r="B129" s="47">
        <f t="shared" si="275"/>
        <v>0</v>
      </c>
      <c r="C129" s="48">
        <f t="shared" si="275"/>
        <v>0</v>
      </c>
      <c r="D129" s="33"/>
      <c r="E129" s="34"/>
      <c r="F129" s="35"/>
      <c r="G129" s="34"/>
      <c r="H129" s="35"/>
      <c r="I129" s="34"/>
      <c r="J129" s="35"/>
      <c r="K129" s="34"/>
      <c r="L129" s="35"/>
      <c r="M129" s="36"/>
      <c r="N129" s="37"/>
      <c r="O129" s="38"/>
      <c r="P129" s="39"/>
      <c r="Q129" s="38"/>
      <c r="R129" s="39"/>
      <c r="S129" s="38"/>
      <c r="T129" s="39"/>
      <c r="U129" s="38"/>
      <c r="V129" s="39"/>
      <c r="W129" s="38"/>
      <c r="X129" s="39"/>
      <c r="Y129" s="38"/>
      <c r="Z129" s="39"/>
      <c r="AA129" s="38"/>
      <c r="AB129" s="39"/>
      <c r="AC129" s="38"/>
      <c r="AD129" s="39"/>
      <c r="AE129" s="38"/>
      <c r="AF129" s="39"/>
      <c r="AG129" s="38"/>
      <c r="AH129" s="39"/>
      <c r="AI129" s="38"/>
      <c r="AJ129" s="39"/>
      <c r="AK129" s="38"/>
      <c r="AL129" s="39"/>
      <c r="AM129" s="38"/>
      <c r="AN129" s="39"/>
      <c r="AO129" s="38"/>
      <c r="AP129" s="39"/>
      <c r="AQ129" s="40"/>
      <c r="AR129" s="41"/>
      <c r="AS129" s="40"/>
      <c r="AT129" s="37"/>
      <c r="AU129" s="38"/>
      <c r="AV129" s="39"/>
      <c r="AW129" s="42"/>
      <c r="AX129" s="43" t="str">
        <f t="shared" si="276"/>
        <v/>
      </c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10"/>
      <c r="BJ129" s="10"/>
      <c r="BK129" s="10"/>
      <c r="BL129" s="10"/>
      <c r="BU129" s="11"/>
      <c r="BV129" s="11"/>
      <c r="BW129" s="11"/>
      <c r="CA129" s="44" t="str">
        <f t="shared" si="277"/>
        <v/>
      </c>
      <c r="CB129" s="44" t="str">
        <f t="shared" si="278"/>
        <v/>
      </c>
      <c r="CC129" s="44" t="str">
        <f t="shared" si="279"/>
        <v/>
      </c>
      <c r="CD129" s="44" t="str">
        <f t="shared" si="280"/>
        <v/>
      </c>
      <c r="CE129" s="44" t="str">
        <f t="shared" si="281"/>
        <v/>
      </c>
      <c r="CF129" s="44" t="str">
        <f t="shared" si="309"/>
        <v/>
      </c>
      <c r="CG129" s="44" t="str">
        <f t="shared" si="310"/>
        <v/>
      </c>
      <c r="CH129" s="44" t="str">
        <f t="shared" si="311"/>
        <v/>
      </c>
      <c r="CI129" s="44" t="str">
        <f t="shared" si="312"/>
        <v/>
      </c>
      <c r="CJ129" s="44" t="str">
        <f t="shared" si="313"/>
        <v/>
      </c>
      <c r="CK129" s="44" t="str">
        <f t="shared" si="314"/>
        <v/>
      </c>
      <c r="CL129" s="44" t="str">
        <f t="shared" si="315"/>
        <v/>
      </c>
      <c r="CM129" s="44" t="str">
        <f t="shared" si="316"/>
        <v/>
      </c>
      <c r="CN129" s="44" t="str">
        <f t="shared" si="317"/>
        <v/>
      </c>
      <c r="CO129" s="44" t="str">
        <f t="shared" si="318"/>
        <v/>
      </c>
      <c r="CP129" s="44" t="str">
        <f t="shared" si="319"/>
        <v/>
      </c>
      <c r="CQ129" s="44" t="str">
        <f t="shared" si="320"/>
        <v/>
      </c>
      <c r="CR129" s="44" t="str">
        <f t="shared" si="321"/>
        <v/>
      </c>
      <c r="CS129" s="44" t="str">
        <f t="shared" si="322"/>
        <v/>
      </c>
      <c r="CT129" s="44" t="str">
        <f t="shared" si="323"/>
        <v/>
      </c>
      <c r="CU129" s="44" t="str">
        <f t="shared" si="324"/>
        <v/>
      </c>
      <c r="CV129" s="44" t="str">
        <f t="shared" si="325"/>
        <v/>
      </c>
      <c r="CW129" s="44" t="str">
        <f t="shared" si="326"/>
        <v/>
      </c>
      <c r="CX129" s="44" t="str">
        <f t="shared" si="327"/>
        <v/>
      </c>
      <c r="CY129" s="44" t="str">
        <f t="shared" si="328"/>
        <v/>
      </c>
      <c r="CZ129" s="44" t="str">
        <f t="shared" si="282"/>
        <v/>
      </c>
      <c r="DA129" s="45">
        <f t="shared" si="283"/>
        <v>0</v>
      </c>
      <c r="DB129" s="45">
        <f t="shared" si="284"/>
        <v>0</v>
      </c>
      <c r="DC129" s="45">
        <f t="shared" si="285"/>
        <v>0</v>
      </c>
      <c r="DD129" s="45">
        <f t="shared" si="286"/>
        <v>0</v>
      </c>
      <c r="DE129" s="45">
        <f t="shared" si="287"/>
        <v>0</v>
      </c>
      <c r="DF129" s="45">
        <f t="shared" si="288"/>
        <v>0</v>
      </c>
      <c r="DG129" s="45">
        <f t="shared" si="289"/>
        <v>0</v>
      </c>
      <c r="DH129" s="45">
        <f t="shared" si="290"/>
        <v>0</v>
      </c>
      <c r="DI129" s="45">
        <f t="shared" si="291"/>
        <v>0</v>
      </c>
      <c r="DJ129" s="45">
        <f t="shared" si="292"/>
        <v>0</v>
      </c>
      <c r="DK129" s="45">
        <f t="shared" si="293"/>
        <v>0</v>
      </c>
      <c r="DL129" s="45">
        <f t="shared" si="294"/>
        <v>0</v>
      </c>
      <c r="DM129" s="45">
        <f t="shared" si="295"/>
        <v>0</v>
      </c>
      <c r="DN129" s="45">
        <f t="shared" si="296"/>
        <v>0</v>
      </c>
      <c r="DO129" s="45">
        <f t="shared" si="297"/>
        <v>0</v>
      </c>
      <c r="DP129" s="45">
        <f t="shared" si="298"/>
        <v>0</v>
      </c>
      <c r="DQ129" s="45">
        <f t="shared" si="299"/>
        <v>0</v>
      </c>
      <c r="DR129" s="45">
        <f t="shared" si="300"/>
        <v>0</v>
      </c>
      <c r="DS129" s="45">
        <f t="shared" si="301"/>
        <v>0</v>
      </c>
      <c r="DT129" s="45">
        <f t="shared" si="302"/>
        <v>0</v>
      </c>
      <c r="DU129" s="45">
        <f t="shared" si="303"/>
        <v>0</v>
      </c>
      <c r="DV129" s="45">
        <f t="shared" si="304"/>
        <v>0</v>
      </c>
      <c r="DW129" s="45">
        <f t="shared" si="305"/>
        <v>0</v>
      </c>
      <c r="DX129" s="45">
        <f t="shared" si="306"/>
        <v>0</v>
      </c>
      <c r="DY129" s="45">
        <f t="shared" si="307"/>
        <v>0</v>
      </c>
      <c r="DZ129" s="45">
        <f t="shared" si="308"/>
        <v>0</v>
      </c>
    </row>
    <row r="130" spans="1:130" x14ac:dyDescent="0.25">
      <c r="A130" s="66" t="s">
        <v>45</v>
      </c>
      <c r="B130" s="47">
        <f>+D130+F130+H130+J130+L130+N130+P130+R130+T130+V130+X130+Z130+AB130+AD130+AF130+AH130+AJ130+AL130+AN130+AP130</f>
        <v>0</v>
      </c>
      <c r="C130" s="48">
        <f>+E130+G130+I130+K130+M130+O130+Q130+S130+U130+W130+Y130+AA130+AC130+AE130+AG130+AI130+AK130+AM130+AO130+AQ130</f>
        <v>0</v>
      </c>
      <c r="D130" s="37"/>
      <c r="E130" s="38"/>
      <c r="F130" s="39"/>
      <c r="G130" s="38"/>
      <c r="H130" s="39"/>
      <c r="I130" s="42"/>
      <c r="J130" s="37"/>
      <c r="K130" s="37"/>
      <c r="L130" s="39"/>
      <c r="M130" s="42"/>
      <c r="N130" s="37"/>
      <c r="O130" s="38"/>
      <c r="P130" s="39"/>
      <c r="Q130" s="38"/>
      <c r="R130" s="39"/>
      <c r="S130" s="38"/>
      <c r="T130" s="39"/>
      <c r="U130" s="38"/>
      <c r="V130" s="39"/>
      <c r="W130" s="38"/>
      <c r="X130" s="39"/>
      <c r="Y130" s="38"/>
      <c r="Z130" s="39"/>
      <c r="AA130" s="38"/>
      <c r="AB130" s="39"/>
      <c r="AC130" s="38"/>
      <c r="AD130" s="39"/>
      <c r="AE130" s="38"/>
      <c r="AF130" s="39"/>
      <c r="AG130" s="38"/>
      <c r="AH130" s="39"/>
      <c r="AI130" s="38"/>
      <c r="AJ130" s="39"/>
      <c r="AK130" s="38"/>
      <c r="AL130" s="39"/>
      <c r="AM130" s="38"/>
      <c r="AN130" s="39"/>
      <c r="AO130" s="38"/>
      <c r="AP130" s="39"/>
      <c r="AQ130" s="40"/>
      <c r="AR130" s="41"/>
      <c r="AS130" s="40"/>
      <c r="AT130" s="37"/>
      <c r="AU130" s="38"/>
      <c r="AV130" s="39"/>
      <c r="AW130" s="42"/>
      <c r="AX130" s="43" t="str">
        <f t="shared" si="276"/>
        <v/>
      </c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10"/>
      <c r="BJ130" s="10"/>
      <c r="BK130" s="10"/>
      <c r="BL130" s="10"/>
      <c r="BU130" s="11"/>
      <c r="BV130" s="11"/>
      <c r="BW130" s="11"/>
      <c r="CA130" s="44" t="str">
        <f t="shared" si="277"/>
        <v/>
      </c>
      <c r="CB130" s="44" t="str">
        <f t="shared" si="278"/>
        <v/>
      </c>
      <c r="CC130" s="44" t="str">
        <f t="shared" si="279"/>
        <v/>
      </c>
      <c r="CD130" s="44" t="str">
        <f t="shared" si="280"/>
        <v/>
      </c>
      <c r="CE130" s="44" t="str">
        <f t="shared" si="281"/>
        <v/>
      </c>
      <c r="CF130" s="44" t="str">
        <f t="shared" si="309"/>
        <v/>
      </c>
      <c r="CG130" s="44" t="str">
        <f t="shared" si="310"/>
        <v/>
      </c>
      <c r="CH130" s="44" t="str">
        <f t="shared" si="311"/>
        <v/>
      </c>
      <c r="CI130" s="44" t="str">
        <f t="shared" si="312"/>
        <v/>
      </c>
      <c r="CJ130" s="44" t="str">
        <f t="shared" si="313"/>
        <v/>
      </c>
      <c r="CK130" s="44" t="str">
        <f t="shared" si="314"/>
        <v/>
      </c>
      <c r="CL130" s="44" t="str">
        <f t="shared" si="315"/>
        <v/>
      </c>
      <c r="CM130" s="44" t="str">
        <f t="shared" si="316"/>
        <v/>
      </c>
      <c r="CN130" s="44" t="str">
        <f t="shared" si="317"/>
        <v/>
      </c>
      <c r="CO130" s="44" t="str">
        <f t="shared" si="318"/>
        <v/>
      </c>
      <c r="CP130" s="44" t="str">
        <f t="shared" si="319"/>
        <v/>
      </c>
      <c r="CQ130" s="44" t="str">
        <f t="shared" si="320"/>
        <v/>
      </c>
      <c r="CR130" s="44" t="str">
        <f t="shared" si="321"/>
        <v/>
      </c>
      <c r="CS130" s="44" t="str">
        <f t="shared" si="322"/>
        <v/>
      </c>
      <c r="CT130" s="44" t="str">
        <f t="shared" si="323"/>
        <v/>
      </c>
      <c r="CU130" s="44" t="str">
        <f t="shared" si="324"/>
        <v/>
      </c>
      <c r="CV130" s="44" t="str">
        <f t="shared" si="325"/>
        <v/>
      </c>
      <c r="CW130" s="44" t="str">
        <f t="shared" si="326"/>
        <v/>
      </c>
      <c r="CX130" s="44" t="str">
        <f t="shared" si="327"/>
        <v/>
      </c>
      <c r="CY130" s="44" t="str">
        <f t="shared" si="328"/>
        <v/>
      </c>
      <c r="CZ130" s="44" t="str">
        <f t="shared" si="282"/>
        <v/>
      </c>
      <c r="DA130" s="45">
        <f t="shared" si="283"/>
        <v>0</v>
      </c>
      <c r="DB130" s="45">
        <f t="shared" si="284"/>
        <v>0</v>
      </c>
      <c r="DC130" s="45">
        <f t="shared" si="285"/>
        <v>0</v>
      </c>
      <c r="DD130" s="45">
        <f t="shared" si="286"/>
        <v>0</v>
      </c>
      <c r="DE130" s="45">
        <f t="shared" si="287"/>
        <v>0</v>
      </c>
      <c r="DF130" s="45">
        <f t="shared" si="288"/>
        <v>0</v>
      </c>
      <c r="DG130" s="45">
        <f t="shared" si="289"/>
        <v>0</v>
      </c>
      <c r="DH130" s="45">
        <f t="shared" si="290"/>
        <v>0</v>
      </c>
      <c r="DI130" s="45">
        <f t="shared" si="291"/>
        <v>0</v>
      </c>
      <c r="DJ130" s="45">
        <f t="shared" si="292"/>
        <v>0</v>
      </c>
      <c r="DK130" s="45">
        <f t="shared" si="293"/>
        <v>0</v>
      </c>
      <c r="DL130" s="45">
        <f t="shared" si="294"/>
        <v>0</v>
      </c>
      <c r="DM130" s="45">
        <f t="shared" si="295"/>
        <v>0</v>
      </c>
      <c r="DN130" s="45">
        <f t="shared" si="296"/>
        <v>0</v>
      </c>
      <c r="DO130" s="45">
        <f t="shared" si="297"/>
        <v>0</v>
      </c>
      <c r="DP130" s="45">
        <f t="shared" si="298"/>
        <v>0</v>
      </c>
      <c r="DQ130" s="45">
        <f t="shared" si="299"/>
        <v>0</v>
      </c>
      <c r="DR130" s="45">
        <f t="shared" si="300"/>
        <v>0</v>
      </c>
      <c r="DS130" s="45">
        <f t="shared" si="301"/>
        <v>0</v>
      </c>
      <c r="DT130" s="45">
        <f t="shared" si="302"/>
        <v>0</v>
      </c>
      <c r="DU130" s="45">
        <f t="shared" si="303"/>
        <v>0</v>
      </c>
      <c r="DV130" s="45">
        <f t="shared" si="304"/>
        <v>0</v>
      </c>
      <c r="DW130" s="45">
        <f t="shared" si="305"/>
        <v>0</v>
      </c>
      <c r="DX130" s="45">
        <f t="shared" si="306"/>
        <v>0</v>
      </c>
      <c r="DY130" s="45">
        <f t="shared" si="307"/>
        <v>0</v>
      </c>
      <c r="DZ130" s="45">
        <f t="shared" si="308"/>
        <v>0</v>
      </c>
    </row>
    <row r="131" spans="1:130" ht="22.5" x14ac:dyDescent="0.25">
      <c r="A131" s="67" t="s">
        <v>46</v>
      </c>
      <c r="B131" s="47">
        <f>+D131+F131+H131</f>
        <v>0</v>
      </c>
      <c r="C131" s="48">
        <f>+E131+G131+I131</f>
        <v>0</v>
      </c>
      <c r="D131" s="37"/>
      <c r="E131" s="38"/>
      <c r="F131" s="39"/>
      <c r="G131" s="38"/>
      <c r="H131" s="39"/>
      <c r="I131" s="42"/>
      <c r="J131" s="50"/>
      <c r="K131" s="51"/>
      <c r="L131" s="50"/>
      <c r="M131" s="51"/>
      <c r="N131" s="50"/>
      <c r="O131" s="51"/>
      <c r="P131" s="50"/>
      <c r="Q131" s="51"/>
      <c r="R131" s="50"/>
      <c r="S131" s="51"/>
      <c r="T131" s="50"/>
      <c r="U131" s="51"/>
      <c r="V131" s="50"/>
      <c r="W131" s="51"/>
      <c r="X131" s="50"/>
      <c r="Y131" s="51"/>
      <c r="Z131" s="50"/>
      <c r="AA131" s="51"/>
      <c r="AB131" s="50"/>
      <c r="AC131" s="51"/>
      <c r="AD131" s="50"/>
      <c r="AE131" s="51"/>
      <c r="AF131" s="50"/>
      <c r="AG131" s="51"/>
      <c r="AH131" s="50"/>
      <c r="AI131" s="51"/>
      <c r="AJ131" s="50"/>
      <c r="AK131" s="51"/>
      <c r="AL131" s="50"/>
      <c r="AM131" s="51"/>
      <c r="AN131" s="50"/>
      <c r="AO131" s="51"/>
      <c r="AP131" s="50"/>
      <c r="AQ131" s="52"/>
      <c r="AR131" s="37"/>
      <c r="AS131" s="40"/>
      <c r="AT131" s="37"/>
      <c r="AU131" s="38"/>
      <c r="AV131" s="39"/>
      <c r="AW131" s="42"/>
      <c r="AX131" s="43" t="str">
        <f t="shared" si="276"/>
        <v/>
      </c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10"/>
      <c r="BJ131" s="10"/>
      <c r="BK131" s="10"/>
      <c r="BL131" s="10"/>
      <c r="BU131" s="11"/>
      <c r="BV131" s="11"/>
      <c r="BW131" s="11"/>
      <c r="CA131" s="44" t="str">
        <f t="shared" si="277"/>
        <v/>
      </c>
      <c r="CB131" s="44" t="str">
        <f t="shared" si="278"/>
        <v/>
      </c>
      <c r="CC131" s="44" t="str">
        <f t="shared" si="279"/>
        <v/>
      </c>
      <c r="CD131" s="44" t="str">
        <f t="shared" si="280"/>
        <v/>
      </c>
      <c r="CE131" s="44" t="str">
        <f t="shared" si="281"/>
        <v/>
      </c>
      <c r="CF131" s="44" t="str">
        <f t="shared" si="309"/>
        <v/>
      </c>
      <c r="CG131" s="44" t="str">
        <f t="shared" si="310"/>
        <v/>
      </c>
      <c r="CH131" s="44" t="str">
        <f t="shared" si="311"/>
        <v/>
      </c>
      <c r="CI131" s="44" t="str">
        <f t="shared" si="312"/>
        <v/>
      </c>
      <c r="CJ131" s="44" t="str">
        <f t="shared" si="313"/>
        <v/>
      </c>
      <c r="CK131" s="44" t="str">
        <f t="shared" si="314"/>
        <v/>
      </c>
      <c r="CL131" s="44" t="str">
        <f t="shared" si="315"/>
        <v/>
      </c>
      <c r="CM131" s="44" t="str">
        <f t="shared" si="316"/>
        <v/>
      </c>
      <c r="CN131" s="44" t="str">
        <f t="shared" si="317"/>
        <v/>
      </c>
      <c r="CO131" s="44" t="str">
        <f t="shared" si="318"/>
        <v/>
      </c>
      <c r="CP131" s="44" t="str">
        <f t="shared" si="319"/>
        <v/>
      </c>
      <c r="CQ131" s="44" t="str">
        <f t="shared" si="320"/>
        <v/>
      </c>
      <c r="CR131" s="44" t="str">
        <f t="shared" si="321"/>
        <v/>
      </c>
      <c r="CS131" s="44" t="str">
        <f t="shared" si="322"/>
        <v/>
      </c>
      <c r="CT131" s="44" t="str">
        <f t="shared" si="323"/>
        <v/>
      </c>
      <c r="CU131" s="44" t="str">
        <f t="shared" si="324"/>
        <v/>
      </c>
      <c r="CV131" s="44" t="str">
        <f t="shared" si="325"/>
        <v/>
      </c>
      <c r="CW131" s="44" t="str">
        <f t="shared" si="326"/>
        <v/>
      </c>
      <c r="CX131" s="44" t="str">
        <f t="shared" si="327"/>
        <v/>
      </c>
      <c r="CY131" s="44" t="str">
        <f t="shared" si="328"/>
        <v/>
      </c>
      <c r="CZ131" s="44" t="str">
        <f t="shared" si="282"/>
        <v/>
      </c>
      <c r="DA131" s="45">
        <f t="shared" si="283"/>
        <v>0</v>
      </c>
      <c r="DB131" s="45">
        <f t="shared" si="284"/>
        <v>0</v>
      </c>
      <c r="DC131" s="45">
        <f t="shared" si="285"/>
        <v>0</v>
      </c>
      <c r="DD131" s="45">
        <f t="shared" si="286"/>
        <v>0</v>
      </c>
      <c r="DE131" s="45">
        <f t="shared" si="287"/>
        <v>0</v>
      </c>
      <c r="DF131" s="45">
        <f t="shared" si="288"/>
        <v>0</v>
      </c>
      <c r="DG131" s="45">
        <f t="shared" si="289"/>
        <v>0</v>
      </c>
      <c r="DH131" s="45">
        <f t="shared" si="290"/>
        <v>0</v>
      </c>
      <c r="DI131" s="45">
        <f t="shared" si="291"/>
        <v>0</v>
      </c>
      <c r="DJ131" s="45">
        <f t="shared" si="292"/>
        <v>0</v>
      </c>
      <c r="DK131" s="45">
        <f t="shared" si="293"/>
        <v>0</v>
      </c>
      <c r="DL131" s="45">
        <f t="shared" si="294"/>
        <v>0</v>
      </c>
      <c r="DM131" s="45">
        <f t="shared" si="295"/>
        <v>0</v>
      </c>
      <c r="DN131" s="45">
        <f t="shared" si="296"/>
        <v>0</v>
      </c>
      <c r="DO131" s="45">
        <f t="shared" si="297"/>
        <v>0</v>
      </c>
      <c r="DP131" s="45">
        <f t="shared" si="298"/>
        <v>0</v>
      </c>
      <c r="DQ131" s="45">
        <f t="shared" si="299"/>
        <v>0</v>
      </c>
      <c r="DR131" s="45">
        <f t="shared" si="300"/>
        <v>0</v>
      </c>
      <c r="DS131" s="45">
        <f t="shared" si="301"/>
        <v>0</v>
      </c>
      <c r="DT131" s="45">
        <f t="shared" si="302"/>
        <v>0</v>
      </c>
      <c r="DU131" s="45">
        <f t="shared" si="303"/>
        <v>0</v>
      </c>
      <c r="DV131" s="45">
        <f t="shared" si="304"/>
        <v>0</v>
      </c>
      <c r="DW131" s="45">
        <f t="shared" si="305"/>
        <v>0</v>
      </c>
      <c r="DX131" s="45">
        <f t="shared" si="306"/>
        <v>0</v>
      </c>
      <c r="DY131" s="45">
        <f t="shared" si="307"/>
        <v>0</v>
      </c>
      <c r="DZ131" s="45">
        <f t="shared" si="308"/>
        <v>0</v>
      </c>
    </row>
    <row r="132" spans="1:130" x14ac:dyDescent="0.25">
      <c r="A132" s="67" t="s">
        <v>47</v>
      </c>
      <c r="B132" s="47">
        <f>+P132+R132+T132+V132+X132+Z132+AB132+AD132+AF132+AH132+AJ132+AL132+AN132+AP132</f>
        <v>0</v>
      </c>
      <c r="C132" s="48">
        <f>+Q132+S132+U132+W132+Y132+AA132+AC132+AE132+AG132+AI132+AK132+AM132+AO132+AQ132</f>
        <v>0</v>
      </c>
      <c r="D132" s="33"/>
      <c r="E132" s="34"/>
      <c r="F132" s="35"/>
      <c r="G132" s="34"/>
      <c r="H132" s="35"/>
      <c r="I132" s="34"/>
      <c r="J132" s="35"/>
      <c r="K132" s="34"/>
      <c r="L132" s="35"/>
      <c r="M132" s="36"/>
      <c r="N132" s="33"/>
      <c r="O132" s="34"/>
      <c r="P132" s="39"/>
      <c r="Q132" s="38"/>
      <c r="R132" s="39"/>
      <c r="S132" s="38"/>
      <c r="T132" s="39"/>
      <c r="U132" s="38"/>
      <c r="V132" s="39"/>
      <c r="W132" s="38"/>
      <c r="X132" s="39"/>
      <c r="Y132" s="38"/>
      <c r="Z132" s="39"/>
      <c r="AA132" s="38"/>
      <c r="AB132" s="39"/>
      <c r="AC132" s="38"/>
      <c r="AD132" s="39"/>
      <c r="AE132" s="38"/>
      <c r="AF132" s="39"/>
      <c r="AG132" s="38"/>
      <c r="AH132" s="39"/>
      <c r="AI132" s="38"/>
      <c r="AJ132" s="39"/>
      <c r="AK132" s="38"/>
      <c r="AL132" s="39"/>
      <c r="AM132" s="38"/>
      <c r="AN132" s="39"/>
      <c r="AO132" s="38"/>
      <c r="AP132" s="39"/>
      <c r="AQ132" s="40"/>
      <c r="AR132" s="37"/>
      <c r="AS132" s="40"/>
      <c r="AT132" s="37"/>
      <c r="AU132" s="38"/>
      <c r="AV132" s="39"/>
      <c r="AW132" s="42"/>
      <c r="AX132" s="43" t="str">
        <f t="shared" si="276"/>
        <v/>
      </c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10"/>
      <c r="BJ132" s="10"/>
      <c r="BK132" s="10"/>
      <c r="BL132" s="10"/>
      <c r="BU132" s="11"/>
      <c r="BV132" s="11"/>
      <c r="BW132" s="11"/>
      <c r="CA132" s="44" t="str">
        <f t="shared" si="277"/>
        <v/>
      </c>
      <c r="CB132" s="44" t="str">
        <f t="shared" si="278"/>
        <v/>
      </c>
      <c r="CC132" s="44" t="str">
        <f t="shared" si="279"/>
        <v/>
      </c>
      <c r="CD132" s="44" t="str">
        <f t="shared" si="280"/>
        <v/>
      </c>
      <c r="CE132" s="44" t="str">
        <f t="shared" si="281"/>
        <v/>
      </c>
      <c r="CF132" s="44" t="str">
        <f t="shared" si="309"/>
        <v/>
      </c>
      <c r="CG132" s="44" t="str">
        <f t="shared" si="310"/>
        <v/>
      </c>
      <c r="CH132" s="44" t="str">
        <f t="shared" si="311"/>
        <v/>
      </c>
      <c r="CI132" s="44" t="str">
        <f t="shared" si="312"/>
        <v/>
      </c>
      <c r="CJ132" s="44" t="str">
        <f t="shared" si="313"/>
        <v/>
      </c>
      <c r="CK132" s="44" t="str">
        <f t="shared" si="314"/>
        <v/>
      </c>
      <c r="CL132" s="44" t="str">
        <f t="shared" si="315"/>
        <v/>
      </c>
      <c r="CM132" s="44" t="str">
        <f t="shared" si="316"/>
        <v/>
      </c>
      <c r="CN132" s="44" t="str">
        <f t="shared" si="317"/>
        <v/>
      </c>
      <c r="CO132" s="44" t="str">
        <f t="shared" si="318"/>
        <v/>
      </c>
      <c r="CP132" s="44" t="str">
        <f t="shared" si="319"/>
        <v/>
      </c>
      <c r="CQ132" s="44" t="str">
        <f t="shared" si="320"/>
        <v/>
      </c>
      <c r="CR132" s="44" t="str">
        <f t="shared" si="321"/>
        <v/>
      </c>
      <c r="CS132" s="44" t="str">
        <f t="shared" si="322"/>
        <v/>
      </c>
      <c r="CT132" s="44" t="str">
        <f t="shared" si="323"/>
        <v/>
      </c>
      <c r="CU132" s="44" t="str">
        <f t="shared" si="324"/>
        <v/>
      </c>
      <c r="CV132" s="44" t="str">
        <f t="shared" si="325"/>
        <v/>
      </c>
      <c r="CW132" s="44" t="str">
        <f t="shared" si="326"/>
        <v/>
      </c>
      <c r="CX132" s="44" t="str">
        <f t="shared" si="327"/>
        <v/>
      </c>
      <c r="CY132" s="44" t="str">
        <f t="shared" si="328"/>
        <v/>
      </c>
      <c r="CZ132" s="44" t="str">
        <f t="shared" si="282"/>
        <v/>
      </c>
      <c r="DA132" s="45">
        <f t="shared" si="283"/>
        <v>0</v>
      </c>
      <c r="DB132" s="45">
        <f t="shared" si="284"/>
        <v>0</v>
      </c>
      <c r="DC132" s="45">
        <f t="shared" si="285"/>
        <v>0</v>
      </c>
      <c r="DD132" s="45">
        <f t="shared" si="286"/>
        <v>0</v>
      </c>
      <c r="DE132" s="45">
        <f t="shared" si="287"/>
        <v>0</v>
      </c>
      <c r="DF132" s="45">
        <f t="shared" si="288"/>
        <v>0</v>
      </c>
      <c r="DG132" s="45">
        <f t="shared" si="289"/>
        <v>0</v>
      </c>
      <c r="DH132" s="45">
        <f t="shared" si="290"/>
        <v>0</v>
      </c>
      <c r="DI132" s="45">
        <f t="shared" si="291"/>
        <v>0</v>
      </c>
      <c r="DJ132" s="45">
        <f t="shared" si="292"/>
        <v>0</v>
      </c>
      <c r="DK132" s="45">
        <f t="shared" si="293"/>
        <v>0</v>
      </c>
      <c r="DL132" s="45">
        <f t="shared" si="294"/>
        <v>0</v>
      </c>
      <c r="DM132" s="45">
        <f t="shared" si="295"/>
        <v>0</v>
      </c>
      <c r="DN132" s="45">
        <f t="shared" si="296"/>
        <v>0</v>
      </c>
      <c r="DO132" s="45">
        <f t="shared" si="297"/>
        <v>0</v>
      </c>
      <c r="DP132" s="45">
        <f t="shared" si="298"/>
        <v>0</v>
      </c>
      <c r="DQ132" s="45">
        <f t="shared" si="299"/>
        <v>0</v>
      </c>
      <c r="DR132" s="45">
        <f t="shared" si="300"/>
        <v>0</v>
      </c>
      <c r="DS132" s="45">
        <f t="shared" si="301"/>
        <v>0</v>
      </c>
      <c r="DT132" s="45">
        <f t="shared" si="302"/>
        <v>0</v>
      </c>
      <c r="DU132" s="45">
        <f t="shared" si="303"/>
        <v>0</v>
      </c>
      <c r="DV132" s="45">
        <f t="shared" si="304"/>
        <v>0</v>
      </c>
      <c r="DW132" s="45">
        <f t="shared" si="305"/>
        <v>0</v>
      </c>
      <c r="DX132" s="45">
        <f t="shared" si="306"/>
        <v>0</v>
      </c>
      <c r="DY132" s="45">
        <f t="shared" si="307"/>
        <v>0</v>
      </c>
      <c r="DZ132" s="45">
        <f t="shared" si="308"/>
        <v>0</v>
      </c>
    </row>
    <row r="133" spans="1:130" x14ac:dyDescent="0.25">
      <c r="A133" s="66" t="s">
        <v>48</v>
      </c>
      <c r="B133" s="47">
        <f>+N133+P133+R133+T133+V133+X133+Z133+AB133+AD133+AF133+AH133+AJ133+AL133+AN133+AP133</f>
        <v>0</v>
      </c>
      <c r="C133" s="48">
        <f>+O133+Q133+S133+U133+W133+Y133+AA133+AC133+AE133+AG133+AI133+AK133+AM133+AO133+AQ133</f>
        <v>0</v>
      </c>
      <c r="D133" s="41"/>
      <c r="E133" s="51"/>
      <c r="F133" s="50"/>
      <c r="G133" s="51"/>
      <c r="H133" s="50"/>
      <c r="I133" s="53"/>
      <c r="J133" s="41"/>
      <c r="K133" s="41"/>
      <c r="L133" s="50"/>
      <c r="M133" s="53"/>
      <c r="N133" s="37"/>
      <c r="O133" s="38"/>
      <c r="P133" s="39"/>
      <c r="Q133" s="38"/>
      <c r="R133" s="39"/>
      <c r="S133" s="38"/>
      <c r="T133" s="39"/>
      <c r="U133" s="38"/>
      <c r="V133" s="39"/>
      <c r="W133" s="38"/>
      <c r="X133" s="39"/>
      <c r="Y133" s="38"/>
      <c r="Z133" s="39"/>
      <c r="AA133" s="38"/>
      <c r="AB133" s="39"/>
      <c r="AC133" s="38"/>
      <c r="AD133" s="39"/>
      <c r="AE133" s="38"/>
      <c r="AF133" s="39"/>
      <c r="AG133" s="38"/>
      <c r="AH133" s="39"/>
      <c r="AI133" s="38"/>
      <c r="AJ133" s="39"/>
      <c r="AK133" s="38"/>
      <c r="AL133" s="39"/>
      <c r="AM133" s="38"/>
      <c r="AN133" s="39"/>
      <c r="AO133" s="38"/>
      <c r="AP133" s="39"/>
      <c r="AQ133" s="40"/>
      <c r="AR133" s="37"/>
      <c r="AS133" s="40"/>
      <c r="AT133" s="37"/>
      <c r="AU133" s="38"/>
      <c r="AV133" s="39"/>
      <c r="AW133" s="42"/>
      <c r="AX133" s="43" t="str">
        <f t="shared" si="276"/>
        <v/>
      </c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10"/>
      <c r="BJ133" s="10"/>
      <c r="BK133" s="10"/>
      <c r="BL133" s="10"/>
      <c r="BU133" s="11"/>
      <c r="BV133" s="11"/>
      <c r="BW133" s="11"/>
      <c r="CA133" s="44" t="str">
        <f t="shared" si="277"/>
        <v/>
      </c>
      <c r="CB133" s="44" t="str">
        <f t="shared" si="278"/>
        <v/>
      </c>
      <c r="CC133" s="44" t="str">
        <f t="shared" si="279"/>
        <v/>
      </c>
      <c r="CD133" s="44" t="str">
        <f t="shared" si="280"/>
        <v/>
      </c>
      <c r="CE133" s="44" t="str">
        <f t="shared" si="281"/>
        <v/>
      </c>
      <c r="CF133" s="44" t="str">
        <f t="shared" si="309"/>
        <v/>
      </c>
      <c r="CG133" s="44" t="str">
        <f t="shared" si="310"/>
        <v/>
      </c>
      <c r="CH133" s="44" t="str">
        <f t="shared" si="311"/>
        <v/>
      </c>
      <c r="CI133" s="44" t="str">
        <f t="shared" si="312"/>
        <v/>
      </c>
      <c r="CJ133" s="44" t="str">
        <f t="shared" si="313"/>
        <v/>
      </c>
      <c r="CK133" s="44" t="str">
        <f t="shared" si="314"/>
        <v/>
      </c>
      <c r="CL133" s="44" t="str">
        <f t="shared" si="315"/>
        <v/>
      </c>
      <c r="CM133" s="44" t="str">
        <f t="shared" si="316"/>
        <v/>
      </c>
      <c r="CN133" s="44" t="str">
        <f t="shared" si="317"/>
        <v/>
      </c>
      <c r="CO133" s="44" t="str">
        <f t="shared" si="318"/>
        <v/>
      </c>
      <c r="CP133" s="44" t="str">
        <f t="shared" si="319"/>
        <v/>
      </c>
      <c r="CQ133" s="44" t="str">
        <f t="shared" si="320"/>
        <v/>
      </c>
      <c r="CR133" s="44" t="str">
        <f t="shared" si="321"/>
        <v/>
      </c>
      <c r="CS133" s="44" t="str">
        <f t="shared" si="322"/>
        <v/>
      </c>
      <c r="CT133" s="44" t="str">
        <f t="shared" si="323"/>
        <v/>
      </c>
      <c r="CU133" s="44" t="str">
        <f t="shared" si="324"/>
        <v/>
      </c>
      <c r="CV133" s="44" t="str">
        <f t="shared" si="325"/>
        <v/>
      </c>
      <c r="CW133" s="44" t="str">
        <f t="shared" si="326"/>
        <v/>
      </c>
      <c r="CX133" s="44" t="str">
        <f t="shared" si="327"/>
        <v/>
      </c>
      <c r="CY133" s="44" t="str">
        <f t="shared" si="328"/>
        <v/>
      </c>
      <c r="CZ133" s="44" t="str">
        <f t="shared" si="282"/>
        <v/>
      </c>
      <c r="DA133" s="45">
        <f t="shared" si="283"/>
        <v>0</v>
      </c>
      <c r="DB133" s="45">
        <f t="shared" si="284"/>
        <v>0</v>
      </c>
      <c r="DC133" s="45">
        <f t="shared" si="285"/>
        <v>0</v>
      </c>
      <c r="DD133" s="45">
        <f t="shared" si="286"/>
        <v>0</v>
      </c>
      <c r="DE133" s="45">
        <f t="shared" si="287"/>
        <v>0</v>
      </c>
      <c r="DF133" s="45">
        <f t="shared" si="288"/>
        <v>0</v>
      </c>
      <c r="DG133" s="45">
        <f t="shared" si="289"/>
        <v>0</v>
      </c>
      <c r="DH133" s="45">
        <f t="shared" si="290"/>
        <v>0</v>
      </c>
      <c r="DI133" s="45">
        <f t="shared" si="291"/>
        <v>0</v>
      </c>
      <c r="DJ133" s="45">
        <f t="shared" si="292"/>
        <v>0</v>
      </c>
      <c r="DK133" s="45">
        <f t="shared" si="293"/>
        <v>0</v>
      </c>
      <c r="DL133" s="45">
        <f t="shared" si="294"/>
        <v>0</v>
      </c>
      <c r="DM133" s="45">
        <f t="shared" si="295"/>
        <v>0</v>
      </c>
      <c r="DN133" s="45">
        <f t="shared" si="296"/>
        <v>0</v>
      </c>
      <c r="DO133" s="45">
        <f t="shared" si="297"/>
        <v>0</v>
      </c>
      <c r="DP133" s="45">
        <f t="shared" si="298"/>
        <v>0</v>
      </c>
      <c r="DQ133" s="45">
        <f t="shared" si="299"/>
        <v>0</v>
      </c>
      <c r="DR133" s="45">
        <f t="shared" si="300"/>
        <v>0</v>
      </c>
      <c r="DS133" s="45">
        <f t="shared" si="301"/>
        <v>0</v>
      </c>
      <c r="DT133" s="45">
        <f t="shared" si="302"/>
        <v>0</v>
      </c>
      <c r="DU133" s="45">
        <f t="shared" si="303"/>
        <v>0</v>
      </c>
      <c r="DV133" s="45">
        <f t="shared" si="304"/>
        <v>0</v>
      </c>
      <c r="DW133" s="45">
        <f t="shared" si="305"/>
        <v>0</v>
      </c>
      <c r="DX133" s="45">
        <f t="shared" si="306"/>
        <v>0</v>
      </c>
      <c r="DY133" s="45">
        <f t="shared" si="307"/>
        <v>0</v>
      </c>
      <c r="DZ133" s="45">
        <f t="shared" si="308"/>
        <v>0</v>
      </c>
    </row>
    <row r="134" spans="1:130" x14ac:dyDescent="0.25">
      <c r="A134" s="66" t="s">
        <v>49</v>
      </c>
      <c r="B134" s="47">
        <f>+D134+F134+H134+J134+L134+N134+P134+R134+T134+V134+X134+Z134+AB134+AD134+AF134+AH134+AJ134+AL134+AN134+AP134</f>
        <v>0</v>
      </c>
      <c r="C134" s="48">
        <f>+E134+G134+I134+K134+M134+O134+Q134+S134+U134+W134+Y134+AA134+AC134+AE134+AG134+AI134+AK134+AM134+AO134+AQ134</f>
        <v>0</v>
      </c>
      <c r="D134" s="37"/>
      <c r="E134" s="38"/>
      <c r="F134" s="39"/>
      <c r="G134" s="38"/>
      <c r="H134" s="39"/>
      <c r="I134" s="42"/>
      <c r="J134" s="37"/>
      <c r="K134" s="37"/>
      <c r="L134" s="39"/>
      <c r="M134" s="42"/>
      <c r="N134" s="37"/>
      <c r="O134" s="38"/>
      <c r="P134" s="39"/>
      <c r="Q134" s="38"/>
      <c r="R134" s="39"/>
      <c r="S134" s="38"/>
      <c r="T134" s="39"/>
      <c r="U134" s="38"/>
      <c r="V134" s="39"/>
      <c r="W134" s="38"/>
      <c r="X134" s="39"/>
      <c r="Y134" s="38"/>
      <c r="Z134" s="39"/>
      <c r="AA134" s="38"/>
      <c r="AB134" s="39"/>
      <c r="AC134" s="38"/>
      <c r="AD134" s="39"/>
      <c r="AE134" s="38"/>
      <c r="AF134" s="39"/>
      <c r="AG134" s="38"/>
      <c r="AH134" s="39"/>
      <c r="AI134" s="38"/>
      <c r="AJ134" s="39"/>
      <c r="AK134" s="38"/>
      <c r="AL134" s="39"/>
      <c r="AM134" s="38"/>
      <c r="AN134" s="39"/>
      <c r="AO134" s="38"/>
      <c r="AP134" s="39"/>
      <c r="AQ134" s="40"/>
      <c r="AR134" s="37"/>
      <c r="AS134" s="40"/>
      <c r="AT134" s="37"/>
      <c r="AU134" s="38"/>
      <c r="AV134" s="39"/>
      <c r="AW134" s="42"/>
      <c r="AX134" s="43" t="str">
        <f t="shared" si="276"/>
        <v/>
      </c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10"/>
      <c r="BJ134" s="10"/>
      <c r="BK134" s="10"/>
      <c r="BL134" s="10"/>
      <c r="BU134" s="11"/>
      <c r="BV134" s="11"/>
      <c r="BW134" s="11"/>
      <c r="CA134" s="44" t="str">
        <f t="shared" si="277"/>
        <v/>
      </c>
      <c r="CB134" s="44" t="str">
        <f t="shared" si="278"/>
        <v/>
      </c>
      <c r="CC134" s="44" t="str">
        <f t="shared" si="279"/>
        <v/>
      </c>
      <c r="CD134" s="44" t="str">
        <f t="shared" si="280"/>
        <v/>
      </c>
      <c r="CE134" s="44" t="str">
        <f t="shared" si="281"/>
        <v/>
      </c>
      <c r="CF134" s="44" t="str">
        <f t="shared" si="309"/>
        <v/>
      </c>
      <c r="CG134" s="44" t="str">
        <f t="shared" si="310"/>
        <v/>
      </c>
      <c r="CH134" s="44" t="str">
        <f t="shared" si="311"/>
        <v/>
      </c>
      <c r="CI134" s="44" t="str">
        <f t="shared" si="312"/>
        <v/>
      </c>
      <c r="CJ134" s="44" t="str">
        <f t="shared" si="313"/>
        <v/>
      </c>
      <c r="CK134" s="44" t="str">
        <f t="shared" si="314"/>
        <v/>
      </c>
      <c r="CL134" s="44" t="str">
        <f t="shared" si="315"/>
        <v/>
      </c>
      <c r="CM134" s="44" t="str">
        <f t="shared" si="316"/>
        <v/>
      </c>
      <c r="CN134" s="44" t="str">
        <f t="shared" si="317"/>
        <v/>
      </c>
      <c r="CO134" s="44" t="str">
        <f t="shared" si="318"/>
        <v/>
      </c>
      <c r="CP134" s="44" t="str">
        <f t="shared" si="319"/>
        <v/>
      </c>
      <c r="CQ134" s="44" t="str">
        <f t="shared" si="320"/>
        <v/>
      </c>
      <c r="CR134" s="44" t="str">
        <f t="shared" si="321"/>
        <v/>
      </c>
      <c r="CS134" s="44" t="str">
        <f t="shared" si="322"/>
        <v/>
      </c>
      <c r="CT134" s="44" t="str">
        <f t="shared" si="323"/>
        <v/>
      </c>
      <c r="CU134" s="44" t="str">
        <f t="shared" si="324"/>
        <v/>
      </c>
      <c r="CV134" s="44" t="str">
        <f t="shared" si="325"/>
        <v/>
      </c>
      <c r="CW134" s="44" t="str">
        <f t="shared" si="326"/>
        <v/>
      </c>
      <c r="CX134" s="44" t="str">
        <f t="shared" si="327"/>
        <v/>
      </c>
      <c r="CY134" s="44" t="str">
        <f t="shared" si="328"/>
        <v/>
      </c>
      <c r="CZ134" s="44" t="str">
        <f t="shared" si="282"/>
        <v/>
      </c>
      <c r="DA134" s="45">
        <f t="shared" si="283"/>
        <v>0</v>
      </c>
      <c r="DB134" s="45">
        <f t="shared" si="284"/>
        <v>0</v>
      </c>
      <c r="DC134" s="45">
        <f t="shared" si="285"/>
        <v>0</v>
      </c>
      <c r="DD134" s="45">
        <f t="shared" si="286"/>
        <v>0</v>
      </c>
      <c r="DE134" s="45">
        <f t="shared" si="287"/>
        <v>0</v>
      </c>
      <c r="DF134" s="45">
        <f t="shared" si="288"/>
        <v>0</v>
      </c>
      <c r="DG134" s="45">
        <f t="shared" si="289"/>
        <v>0</v>
      </c>
      <c r="DH134" s="45">
        <f t="shared" si="290"/>
        <v>0</v>
      </c>
      <c r="DI134" s="45">
        <f t="shared" si="291"/>
        <v>0</v>
      </c>
      <c r="DJ134" s="45">
        <f t="shared" si="292"/>
        <v>0</v>
      </c>
      <c r="DK134" s="45">
        <f t="shared" si="293"/>
        <v>0</v>
      </c>
      <c r="DL134" s="45">
        <f t="shared" si="294"/>
        <v>0</v>
      </c>
      <c r="DM134" s="45">
        <f t="shared" si="295"/>
        <v>0</v>
      </c>
      <c r="DN134" s="45">
        <f t="shared" si="296"/>
        <v>0</v>
      </c>
      <c r="DO134" s="45">
        <f t="shared" si="297"/>
        <v>0</v>
      </c>
      <c r="DP134" s="45">
        <f t="shared" si="298"/>
        <v>0</v>
      </c>
      <c r="DQ134" s="45">
        <f t="shared" si="299"/>
        <v>0</v>
      </c>
      <c r="DR134" s="45">
        <f t="shared" si="300"/>
        <v>0</v>
      </c>
      <c r="DS134" s="45">
        <f t="shared" si="301"/>
        <v>0</v>
      </c>
      <c r="DT134" s="45">
        <f t="shared" si="302"/>
        <v>0</v>
      </c>
      <c r="DU134" s="45">
        <f t="shared" si="303"/>
        <v>0</v>
      </c>
      <c r="DV134" s="45">
        <f t="shared" si="304"/>
        <v>0</v>
      </c>
      <c r="DW134" s="45">
        <f t="shared" si="305"/>
        <v>0</v>
      </c>
      <c r="DX134" s="45">
        <f t="shared" si="306"/>
        <v>0</v>
      </c>
      <c r="DY134" s="45">
        <f t="shared" si="307"/>
        <v>0</v>
      </c>
      <c r="DZ134" s="45">
        <f t="shared" si="308"/>
        <v>0</v>
      </c>
    </row>
    <row r="135" spans="1:130" x14ac:dyDescent="0.25">
      <c r="A135" s="46" t="s">
        <v>50</v>
      </c>
      <c r="B135" s="47">
        <f>+P135+R135+T135+V135+X135+Z135+AB135+AD135+AF135+AH135+AJ135+AL135+AN135+AP135</f>
        <v>0</v>
      </c>
      <c r="C135" s="48">
        <f>+Q135+S135+U135+W135+Y135+AA135+AC135+AE135+AG135+AI135+AK135+AM135+AO135+AQ135</f>
        <v>0</v>
      </c>
      <c r="D135" s="33"/>
      <c r="E135" s="34"/>
      <c r="F135" s="35"/>
      <c r="G135" s="34"/>
      <c r="H135" s="35"/>
      <c r="I135" s="34"/>
      <c r="J135" s="35"/>
      <c r="K135" s="34"/>
      <c r="L135" s="35"/>
      <c r="M135" s="36"/>
      <c r="N135" s="33"/>
      <c r="O135" s="34"/>
      <c r="P135" s="39"/>
      <c r="Q135" s="38"/>
      <c r="R135" s="39"/>
      <c r="S135" s="38"/>
      <c r="T135" s="39"/>
      <c r="U135" s="38"/>
      <c r="V135" s="39"/>
      <c r="W135" s="38"/>
      <c r="X135" s="39"/>
      <c r="Y135" s="38"/>
      <c r="Z135" s="39"/>
      <c r="AA135" s="38"/>
      <c r="AB135" s="39"/>
      <c r="AC135" s="38"/>
      <c r="AD135" s="39"/>
      <c r="AE135" s="38"/>
      <c r="AF135" s="39"/>
      <c r="AG135" s="38"/>
      <c r="AH135" s="39"/>
      <c r="AI135" s="38"/>
      <c r="AJ135" s="39"/>
      <c r="AK135" s="38"/>
      <c r="AL135" s="39"/>
      <c r="AM135" s="38"/>
      <c r="AN135" s="39"/>
      <c r="AO135" s="38"/>
      <c r="AP135" s="39"/>
      <c r="AQ135" s="40"/>
      <c r="AR135" s="37"/>
      <c r="AS135" s="40"/>
      <c r="AT135" s="37"/>
      <c r="AU135" s="38"/>
      <c r="AV135" s="39"/>
      <c r="AW135" s="42"/>
      <c r="AX135" s="43" t="str">
        <f t="shared" si="276"/>
        <v/>
      </c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10"/>
      <c r="BJ135" s="10"/>
      <c r="BK135" s="10"/>
      <c r="BL135" s="10"/>
      <c r="BU135" s="11"/>
      <c r="BV135" s="11"/>
      <c r="BW135" s="11"/>
      <c r="CA135" s="44" t="str">
        <f t="shared" si="277"/>
        <v/>
      </c>
      <c r="CB135" s="44" t="str">
        <f t="shared" si="278"/>
        <v/>
      </c>
      <c r="CC135" s="44" t="str">
        <f t="shared" si="279"/>
        <v/>
      </c>
      <c r="CD135" s="44" t="str">
        <f t="shared" si="280"/>
        <v/>
      </c>
      <c r="CE135" s="44" t="str">
        <f t="shared" si="281"/>
        <v/>
      </c>
      <c r="CF135" s="44" t="str">
        <f t="shared" si="309"/>
        <v/>
      </c>
      <c r="CG135" s="44" t="str">
        <f t="shared" si="310"/>
        <v/>
      </c>
      <c r="CH135" s="44" t="str">
        <f t="shared" si="311"/>
        <v/>
      </c>
      <c r="CI135" s="44" t="str">
        <f t="shared" si="312"/>
        <v/>
      </c>
      <c r="CJ135" s="44" t="str">
        <f t="shared" si="313"/>
        <v/>
      </c>
      <c r="CK135" s="44" t="str">
        <f t="shared" si="314"/>
        <v/>
      </c>
      <c r="CL135" s="44" t="str">
        <f t="shared" si="315"/>
        <v/>
      </c>
      <c r="CM135" s="44" t="str">
        <f t="shared" si="316"/>
        <v/>
      </c>
      <c r="CN135" s="44" t="str">
        <f t="shared" si="317"/>
        <v/>
      </c>
      <c r="CO135" s="44" t="str">
        <f t="shared" si="318"/>
        <v/>
      </c>
      <c r="CP135" s="44" t="str">
        <f t="shared" si="319"/>
        <v/>
      </c>
      <c r="CQ135" s="44" t="str">
        <f t="shared" si="320"/>
        <v/>
      </c>
      <c r="CR135" s="44" t="str">
        <f t="shared" si="321"/>
        <v/>
      </c>
      <c r="CS135" s="44" t="str">
        <f t="shared" si="322"/>
        <v/>
      </c>
      <c r="CT135" s="44" t="str">
        <f t="shared" si="323"/>
        <v/>
      </c>
      <c r="CU135" s="44" t="str">
        <f t="shared" si="324"/>
        <v/>
      </c>
      <c r="CV135" s="44" t="str">
        <f t="shared" si="325"/>
        <v/>
      </c>
      <c r="CW135" s="44" t="str">
        <f t="shared" si="326"/>
        <v/>
      </c>
      <c r="CX135" s="44" t="str">
        <f t="shared" si="327"/>
        <v/>
      </c>
      <c r="CY135" s="44" t="str">
        <f t="shared" si="328"/>
        <v/>
      </c>
      <c r="CZ135" s="44" t="str">
        <f t="shared" si="282"/>
        <v/>
      </c>
      <c r="DA135" s="45">
        <f t="shared" si="283"/>
        <v>0</v>
      </c>
      <c r="DB135" s="45">
        <f t="shared" si="284"/>
        <v>0</v>
      </c>
      <c r="DC135" s="45">
        <f t="shared" si="285"/>
        <v>0</v>
      </c>
      <c r="DD135" s="45">
        <f t="shared" si="286"/>
        <v>0</v>
      </c>
      <c r="DE135" s="45">
        <f t="shared" si="287"/>
        <v>0</v>
      </c>
      <c r="DF135" s="45">
        <f t="shared" si="288"/>
        <v>0</v>
      </c>
      <c r="DG135" s="45">
        <f t="shared" si="289"/>
        <v>0</v>
      </c>
      <c r="DH135" s="45">
        <f t="shared" si="290"/>
        <v>0</v>
      </c>
      <c r="DI135" s="45">
        <f t="shared" si="291"/>
        <v>0</v>
      </c>
      <c r="DJ135" s="45">
        <f t="shared" si="292"/>
        <v>0</v>
      </c>
      <c r="DK135" s="45">
        <f t="shared" si="293"/>
        <v>0</v>
      </c>
      <c r="DL135" s="45">
        <f t="shared" si="294"/>
        <v>0</v>
      </c>
      <c r="DM135" s="45">
        <f t="shared" si="295"/>
        <v>0</v>
      </c>
      <c r="DN135" s="45">
        <f t="shared" si="296"/>
        <v>0</v>
      </c>
      <c r="DO135" s="45">
        <f t="shared" si="297"/>
        <v>0</v>
      </c>
      <c r="DP135" s="45">
        <f t="shared" si="298"/>
        <v>0</v>
      </c>
      <c r="DQ135" s="45">
        <f t="shared" si="299"/>
        <v>0</v>
      </c>
      <c r="DR135" s="45">
        <f t="shared" si="300"/>
        <v>0</v>
      </c>
      <c r="DS135" s="45">
        <f t="shared" si="301"/>
        <v>0</v>
      </c>
      <c r="DT135" s="45">
        <f t="shared" si="302"/>
        <v>0</v>
      </c>
      <c r="DU135" s="45">
        <f t="shared" si="303"/>
        <v>0</v>
      </c>
      <c r="DV135" s="45">
        <f t="shared" si="304"/>
        <v>0</v>
      </c>
      <c r="DW135" s="45">
        <f t="shared" si="305"/>
        <v>0</v>
      </c>
      <c r="DX135" s="45">
        <f t="shared" si="306"/>
        <v>0</v>
      </c>
      <c r="DY135" s="45">
        <f t="shared" si="307"/>
        <v>0</v>
      </c>
      <c r="DZ135" s="45">
        <f t="shared" si="308"/>
        <v>0</v>
      </c>
    </row>
    <row r="136" spans="1:130" x14ac:dyDescent="0.25">
      <c r="A136" s="66" t="s">
        <v>51</v>
      </c>
      <c r="B136" s="47">
        <f>+P136+R136+T136+V136+X136+Z136+AB136+AD136+AF136+AH136</f>
        <v>0</v>
      </c>
      <c r="C136" s="48">
        <f>+Q136+S136+U136+W136+Y136+AA136+AC136+AE136+AG136+AI136</f>
        <v>0</v>
      </c>
      <c r="D136" s="33"/>
      <c r="E136" s="34"/>
      <c r="F136" s="35"/>
      <c r="G136" s="34"/>
      <c r="H136" s="35"/>
      <c r="I136" s="34"/>
      <c r="J136" s="35"/>
      <c r="K136" s="34"/>
      <c r="L136" s="35"/>
      <c r="M136" s="36"/>
      <c r="N136" s="33"/>
      <c r="O136" s="34"/>
      <c r="P136" s="39"/>
      <c r="Q136" s="38"/>
      <c r="R136" s="39"/>
      <c r="S136" s="38"/>
      <c r="T136" s="39"/>
      <c r="U136" s="38"/>
      <c r="V136" s="39"/>
      <c r="W136" s="38"/>
      <c r="X136" s="39"/>
      <c r="Y136" s="38"/>
      <c r="Z136" s="39"/>
      <c r="AA136" s="38"/>
      <c r="AB136" s="39"/>
      <c r="AC136" s="38"/>
      <c r="AD136" s="39"/>
      <c r="AE136" s="38"/>
      <c r="AF136" s="39"/>
      <c r="AG136" s="38"/>
      <c r="AH136" s="39"/>
      <c r="AI136" s="38"/>
      <c r="AJ136" s="35"/>
      <c r="AK136" s="34"/>
      <c r="AL136" s="35"/>
      <c r="AM136" s="34"/>
      <c r="AN136" s="35"/>
      <c r="AO136" s="34"/>
      <c r="AP136" s="35"/>
      <c r="AQ136" s="54"/>
      <c r="AR136" s="37"/>
      <c r="AS136" s="40"/>
      <c r="AT136" s="37"/>
      <c r="AU136" s="38"/>
      <c r="AV136" s="39"/>
      <c r="AW136" s="42"/>
      <c r="AX136" s="43" t="str">
        <f t="shared" si="276"/>
        <v/>
      </c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10"/>
      <c r="BJ136" s="10"/>
      <c r="BK136" s="10"/>
      <c r="BL136" s="10"/>
      <c r="BU136" s="11"/>
      <c r="BV136" s="11"/>
      <c r="BW136" s="11"/>
      <c r="CA136" s="44" t="str">
        <f t="shared" si="277"/>
        <v/>
      </c>
      <c r="CB136" s="44" t="str">
        <f t="shared" si="278"/>
        <v/>
      </c>
      <c r="CC136" s="44" t="str">
        <f t="shared" si="279"/>
        <v/>
      </c>
      <c r="CD136" s="44" t="str">
        <f t="shared" si="280"/>
        <v/>
      </c>
      <c r="CE136" s="44" t="str">
        <f t="shared" si="281"/>
        <v/>
      </c>
      <c r="CF136" s="44" t="str">
        <f t="shared" si="309"/>
        <v/>
      </c>
      <c r="CG136" s="44" t="str">
        <f t="shared" si="310"/>
        <v/>
      </c>
      <c r="CH136" s="44" t="str">
        <f t="shared" si="311"/>
        <v/>
      </c>
      <c r="CI136" s="44" t="str">
        <f t="shared" si="312"/>
        <v/>
      </c>
      <c r="CJ136" s="44" t="str">
        <f t="shared" si="313"/>
        <v/>
      </c>
      <c r="CK136" s="44" t="str">
        <f t="shared" si="314"/>
        <v/>
      </c>
      <c r="CL136" s="44" t="str">
        <f t="shared" si="315"/>
        <v/>
      </c>
      <c r="CM136" s="44" t="str">
        <f t="shared" si="316"/>
        <v/>
      </c>
      <c r="CN136" s="44" t="str">
        <f t="shared" si="317"/>
        <v/>
      </c>
      <c r="CO136" s="44" t="str">
        <f t="shared" si="318"/>
        <v/>
      </c>
      <c r="CP136" s="44" t="str">
        <f t="shared" si="319"/>
        <v/>
      </c>
      <c r="CQ136" s="44" t="str">
        <f t="shared" si="320"/>
        <v/>
      </c>
      <c r="CR136" s="44" t="str">
        <f t="shared" si="321"/>
        <v/>
      </c>
      <c r="CS136" s="44" t="str">
        <f t="shared" si="322"/>
        <v/>
      </c>
      <c r="CT136" s="44" t="str">
        <f t="shared" si="323"/>
        <v/>
      </c>
      <c r="CU136" s="44" t="str">
        <f t="shared" si="324"/>
        <v/>
      </c>
      <c r="CV136" s="44" t="str">
        <f t="shared" si="325"/>
        <v/>
      </c>
      <c r="CW136" s="44" t="str">
        <f t="shared" si="326"/>
        <v/>
      </c>
      <c r="CX136" s="44" t="str">
        <f t="shared" si="327"/>
        <v/>
      </c>
      <c r="CY136" s="44" t="str">
        <f t="shared" si="328"/>
        <v/>
      </c>
      <c r="CZ136" s="44" t="str">
        <f t="shared" si="282"/>
        <v/>
      </c>
      <c r="DA136" s="45">
        <f t="shared" si="283"/>
        <v>0</v>
      </c>
      <c r="DB136" s="45">
        <f t="shared" si="284"/>
        <v>0</v>
      </c>
      <c r="DC136" s="45">
        <f t="shared" si="285"/>
        <v>0</v>
      </c>
      <c r="DD136" s="45">
        <f t="shared" si="286"/>
        <v>0</v>
      </c>
      <c r="DE136" s="45">
        <f t="shared" si="287"/>
        <v>0</v>
      </c>
      <c r="DF136" s="45">
        <f t="shared" si="288"/>
        <v>0</v>
      </c>
      <c r="DG136" s="45">
        <f t="shared" si="289"/>
        <v>0</v>
      </c>
      <c r="DH136" s="45">
        <f t="shared" si="290"/>
        <v>0</v>
      </c>
      <c r="DI136" s="45">
        <f t="shared" si="291"/>
        <v>0</v>
      </c>
      <c r="DJ136" s="45">
        <f t="shared" si="292"/>
        <v>0</v>
      </c>
      <c r="DK136" s="45">
        <f t="shared" si="293"/>
        <v>0</v>
      </c>
      <c r="DL136" s="45">
        <f t="shared" si="294"/>
        <v>0</v>
      </c>
      <c r="DM136" s="45">
        <f t="shared" si="295"/>
        <v>0</v>
      </c>
      <c r="DN136" s="45">
        <f t="shared" si="296"/>
        <v>0</v>
      </c>
      <c r="DO136" s="45">
        <f t="shared" si="297"/>
        <v>0</v>
      </c>
      <c r="DP136" s="45">
        <f t="shared" si="298"/>
        <v>0</v>
      </c>
      <c r="DQ136" s="45">
        <f t="shared" si="299"/>
        <v>0</v>
      </c>
      <c r="DR136" s="45">
        <f t="shared" si="300"/>
        <v>0</v>
      </c>
      <c r="DS136" s="45">
        <f t="shared" si="301"/>
        <v>0</v>
      </c>
      <c r="DT136" s="45">
        <f t="shared" si="302"/>
        <v>0</v>
      </c>
      <c r="DU136" s="45">
        <f t="shared" si="303"/>
        <v>0</v>
      </c>
      <c r="DV136" s="45">
        <f t="shared" si="304"/>
        <v>0</v>
      </c>
      <c r="DW136" s="45">
        <f t="shared" si="305"/>
        <v>0</v>
      </c>
      <c r="DX136" s="45">
        <f t="shared" si="306"/>
        <v>0</v>
      </c>
      <c r="DY136" s="45">
        <f t="shared" si="307"/>
        <v>0</v>
      </c>
      <c r="DZ136" s="45">
        <f t="shared" si="308"/>
        <v>0</v>
      </c>
    </row>
    <row r="137" spans="1:130" x14ac:dyDescent="0.25">
      <c r="A137" s="66" t="s">
        <v>52</v>
      </c>
      <c r="B137" s="47">
        <f t="shared" ref="B137:C139" si="329">+D137+F137+H137+J137+L137+N137+P137+R137+T137+V137+X137+Z137+AB137+AD137+AF137+AH137+AJ137+AL137+AN137+AP137</f>
        <v>0</v>
      </c>
      <c r="C137" s="48">
        <f t="shared" si="329"/>
        <v>0</v>
      </c>
      <c r="D137" s="37"/>
      <c r="E137" s="38"/>
      <c r="F137" s="39"/>
      <c r="G137" s="38"/>
      <c r="H137" s="39"/>
      <c r="I137" s="42"/>
      <c r="J137" s="37"/>
      <c r="K137" s="37"/>
      <c r="L137" s="39"/>
      <c r="M137" s="42"/>
      <c r="N137" s="37"/>
      <c r="O137" s="38"/>
      <c r="P137" s="39"/>
      <c r="Q137" s="38"/>
      <c r="R137" s="39"/>
      <c r="S137" s="38"/>
      <c r="T137" s="39"/>
      <c r="U137" s="38"/>
      <c r="V137" s="39"/>
      <c r="W137" s="38"/>
      <c r="X137" s="39"/>
      <c r="Y137" s="38"/>
      <c r="Z137" s="39"/>
      <c r="AA137" s="38"/>
      <c r="AB137" s="39"/>
      <c r="AC137" s="38"/>
      <c r="AD137" s="39"/>
      <c r="AE137" s="38"/>
      <c r="AF137" s="39"/>
      <c r="AG137" s="38"/>
      <c r="AH137" s="39"/>
      <c r="AI137" s="38"/>
      <c r="AJ137" s="39"/>
      <c r="AK137" s="38"/>
      <c r="AL137" s="39"/>
      <c r="AM137" s="38"/>
      <c r="AN137" s="39"/>
      <c r="AO137" s="38"/>
      <c r="AP137" s="39"/>
      <c r="AQ137" s="40"/>
      <c r="AR137" s="37"/>
      <c r="AS137" s="40"/>
      <c r="AT137" s="37"/>
      <c r="AU137" s="38"/>
      <c r="AV137" s="39"/>
      <c r="AW137" s="42"/>
      <c r="AX137" s="43" t="str">
        <f t="shared" si="276"/>
        <v/>
      </c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10"/>
      <c r="BJ137" s="10"/>
      <c r="BK137" s="10"/>
      <c r="BL137" s="10"/>
      <c r="BU137" s="11"/>
      <c r="BV137" s="11"/>
      <c r="BW137" s="11"/>
      <c r="CA137" s="44" t="str">
        <f t="shared" si="277"/>
        <v/>
      </c>
      <c r="CB137" s="44" t="str">
        <f t="shared" si="278"/>
        <v/>
      </c>
      <c r="CC137" s="44" t="str">
        <f t="shared" si="279"/>
        <v/>
      </c>
      <c r="CD137" s="44" t="str">
        <f t="shared" si="280"/>
        <v/>
      </c>
      <c r="CE137" s="44" t="str">
        <f t="shared" si="281"/>
        <v/>
      </c>
      <c r="CF137" s="44" t="str">
        <f t="shared" si="309"/>
        <v/>
      </c>
      <c r="CG137" s="44" t="str">
        <f t="shared" si="310"/>
        <v/>
      </c>
      <c r="CH137" s="44" t="str">
        <f t="shared" si="311"/>
        <v/>
      </c>
      <c r="CI137" s="44" t="str">
        <f t="shared" si="312"/>
        <v/>
      </c>
      <c r="CJ137" s="44" t="str">
        <f t="shared" si="313"/>
        <v/>
      </c>
      <c r="CK137" s="44" t="str">
        <f t="shared" si="314"/>
        <v/>
      </c>
      <c r="CL137" s="44" t="str">
        <f t="shared" si="315"/>
        <v/>
      </c>
      <c r="CM137" s="44" t="str">
        <f t="shared" si="316"/>
        <v/>
      </c>
      <c r="CN137" s="44" t="str">
        <f t="shared" si="317"/>
        <v/>
      </c>
      <c r="CO137" s="44" t="str">
        <f t="shared" si="318"/>
        <v/>
      </c>
      <c r="CP137" s="44" t="str">
        <f t="shared" si="319"/>
        <v/>
      </c>
      <c r="CQ137" s="44" t="str">
        <f t="shared" si="320"/>
        <v/>
      </c>
      <c r="CR137" s="44" t="str">
        <f t="shared" si="321"/>
        <v/>
      </c>
      <c r="CS137" s="44" t="str">
        <f t="shared" si="322"/>
        <v/>
      </c>
      <c r="CT137" s="44" t="str">
        <f t="shared" si="323"/>
        <v/>
      </c>
      <c r="CU137" s="44" t="str">
        <f t="shared" si="324"/>
        <v/>
      </c>
      <c r="CV137" s="44" t="str">
        <f t="shared" si="325"/>
        <v/>
      </c>
      <c r="CW137" s="44" t="str">
        <f t="shared" si="326"/>
        <v/>
      </c>
      <c r="CX137" s="44" t="str">
        <f t="shared" si="327"/>
        <v/>
      </c>
      <c r="CY137" s="44" t="str">
        <f t="shared" si="328"/>
        <v/>
      </c>
      <c r="CZ137" s="44" t="str">
        <f t="shared" si="282"/>
        <v/>
      </c>
      <c r="DA137" s="45">
        <f t="shared" si="283"/>
        <v>0</v>
      </c>
      <c r="DB137" s="45">
        <f t="shared" si="284"/>
        <v>0</v>
      </c>
      <c r="DC137" s="45">
        <f t="shared" si="285"/>
        <v>0</v>
      </c>
      <c r="DD137" s="45">
        <f t="shared" si="286"/>
        <v>0</v>
      </c>
      <c r="DE137" s="45">
        <f t="shared" si="287"/>
        <v>0</v>
      </c>
      <c r="DF137" s="45">
        <f t="shared" si="288"/>
        <v>0</v>
      </c>
      <c r="DG137" s="45">
        <f t="shared" si="289"/>
        <v>0</v>
      </c>
      <c r="DH137" s="45">
        <f t="shared" si="290"/>
        <v>0</v>
      </c>
      <c r="DI137" s="45">
        <f t="shared" si="291"/>
        <v>0</v>
      </c>
      <c r="DJ137" s="45">
        <f t="shared" si="292"/>
        <v>0</v>
      </c>
      <c r="DK137" s="45">
        <f t="shared" si="293"/>
        <v>0</v>
      </c>
      <c r="DL137" s="45">
        <f t="shared" si="294"/>
        <v>0</v>
      </c>
      <c r="DM137" s="45">
        <f t="shared" si="295"/>
        <v>0</v>
      </c>
      <c r="DN137" s="45">
        <f t="shared" si="296"/>
        <v>0</v>
      </c>
      <c r="DO137" s="45">
        <f t="shared" si="297"/>
        <v>0</v>
      </c>
      <c r="DP137" s="45">
        <f t="shared" si="298"/>
        <v>0</v>
      </c>
      <c r="DQ137" s="45">
        <f t="shared" si="299"/>
        <v>0</v>
      </c>
      <c r="DR137" s="45">
        <f t="shared" si="300"/>
        <v>0</v>
      </c>
      <c r="DS137" s="45">
        <f t="shared" si="301"/>
        <v>0</v>
      </c>
      <c r="DT137" s="45">
        <f t="shared" si="302"/>
        <v>0</v>
      </c>
      <c r="DU137" s="45">
        <f t="shared" si="303"/>
        <v>0</v>
      </c>
      <c r="DV137" s="45">
        <f t="shared" si="304"/>
        <v>0</v>
      </c>
      <c r="DW137" s="45">
        <f t="shared" si="305"/>
        <v>0</v>
      </c>
      <c r="DX137" s="45">
        <f t="shared" si="306"/>
        <v>0</v>
      </c>
      <c r="DY137" s="45">
        <f t="shared" si="307"/>
        <v>0</v>
      </c>
      <c r="DZ137" s="45">
        <f t="shared" si="308"/>
        <v>0</v>
      </c>
    </row>
    <row r="138" spans="1:130" x14ac:dyDescent="0.25">
      <c r="A138" s="66" t="s">
        <v>53</v>
      </c>
      <c r="B138" s="47">
        <f t="shared" si="329"/>
        <v>0</v>
      </c>
      <c r="C138" s="48">
        <f t="shared" si="329"/>
        <v>0</v>
      </c>
      <c r="D138" s="37"/>
      <c r="E138" s="38"/>
      <c r="F138" s="39"/>
      <c r="G138" s="38"/>
      <c r="H138" s="39"/>
      <c r="I138" s="42"/>
      <c r="J138" s="37"/>
      <c r="K138" s="37"/>
      <c r="L138" s="39"/>
      <c r="M138" s="42"/>
      <c r="N138" s="37"/>
      <c r="O138" s="38"/>
      <c r="P138" s="39"/>
      <c r="Q138" s="38"/>
      <c r="R138" s="39"/>
      <c r="S138" s="38"/>
      <c r="T138" s="39"/>
      <c r="U138" s="38"/>
      <c r="V138" s="39"/>
      <c r="W138" s="38"/>
      <c r="X138" s="39"/>
      <c r="Y138" s="38"/>
      <c r="Z138" s="39"/>
      <c r="AA138" s="38"/>
      <c r="AB138" s="39"/>
      <c r="AC138" s="38"/>
      <c r="AD138" s="39"/>
      <c r="AE138" s="38"/>
      <c r="AF138" s="39"/>
      <c r="AG138" s="38"/>
      <c r="AH138" s="39"/>
      <c r="AI138" s="38"/>
      <c r="AJ138" s="39"/>
      <c r="AK138" s="38"/>
      <c r="AL138" s="39"/>
      <c r="AM138" s="38"/>
      <c r="AN138" s="39"/>
      <c r="AO138" s="38"/>
      <c r="AP138" s="39"/>
      <c r="AQ138" s="40"/>
      <c r="AR138" s="37"/>
      <c r="AS138" s="40"/>
      <c r="AT138" s="37"/>
      <c r="AU138" s="38"/>
      <c r="AV138" s="39"/>
      <c r="AW138" s="42"/>
      <c r="AX138" s="43" t="str">
        <f t="shared" si="276"/>
        <v/>
      </c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10"/>
      <c r="BJ138" s="10"/>
      <c r="BK138" s="10"/>
      <c r="BL138" s="10"/>
      <c r="BU138" s="11"/>
      <c r="BV138" s="11"/>
      <c r="BW138" s="11"/>
      <c r="CA138" s="44" t="str">
        <f t="shared" si="277"/>
        <v/>
      </c>
      <c r="CB138" s="44" t="str">
        <f t="shared" si="278"/>
        <v/>
      </c>
      <c r="CC138" s="44" t="str">
        <f t="shared" si="279"/>
        <v/>
      </c>
      <c r="CD138" s="44" t="str">
        <f t="shared" si="280"/>
        <v/>
      </c>
      <c r="CE138" s="44" t="str">
        <f t="shared" si="281"/>
        <v/>
      </c>
      <c r="CF138" s="44" t="str">
        <f t="shared" si="309"/>
        <v/>
      </c>
      <c r="CG138" s="44" t="str">
        <f t="shared" si="310"/>
        <v/>
      </c>
      <c r="CH138" s="44" t="str">
        <f t="shared" si="311"/>
        <v/>
      </c>
      <c r="CI138" s="44" t="str">
        <f t="shared" si="312"/>
        <v/>
      </c>
      <c r="CJ138" s="44" t="str">
        <f t="shared" si="313"/>
        <v/>
      </c>
      <c r="CK138" s="44" t="str">
        <f t="shared" si="314"/>
        <v/>
      </c>
      <c r="CL138" s="44" t="str">
        <f t="shared" si="315"/>
        <v/>
      </c>
      <c r="CM138" s="44" t="str">
        <f t="shared" si="316"/>
        <v/>
      </c>
      <c r="CN138" s="44" t="str">
        <f t="shared" si="317"/>
        <v/>
      </c>
      <c r="CO138" s="44" t="str">
        <f t="shared" si="318"/>
        <v/>
      </c>
      <c r="CP138" s="44" t="str">
        <f t="shared" si="319"/>
        <v/>
      </c>
      <c r="CQ138" s="44" t="str">
        <f t="shared" si="320"/>
        <v/>
      </c>
      <c r="CR138" s="44" t="str">
        <f t="shared" si="321"/>
        <v/>
      </c>
      <c r="CS138" s="44" t="str">
        <f t="shared" si="322"/>
        <v/>
      </c>
      <c r="CT138" s="44" t="str">
        <f t="shared" si="323"/>
        <v/>
      </c>
      <c r="CU138" s="44" t="str">
        <f t="shared" si="324"/>
        <v/>
      </c>
      <c r="CV138" s="44" t="str">
        <f t="shared" si="325"/>
        <v/>
      </c>
      <c r="CW138" s="44" t="str">
        <f t="shared" si="326"/>
        <v/>
      </c>
      <c r="CX138" s="44" t="str">
        <f t="shared" si="327"/>
        <v/>
      </c>
      <c r="CY138" s="44" t="str">
        <f t="shared" si="328"/>
        <v/>
      </c>
      <c r="CZ138" s="44" t="str">
        <f t="shared" si="282"/>
        <v/>
      </c>
      <c r="DA138" s="45">
        <f t="shared" si="283"/>
        <v>0</v>
      </c>
      <c r="DB138" s="45">
        <f t="shared" si="284"/>
        <v>0</v>
      </c>
      <c r="DC138" s="45">
        <f t="shared" si="285"/>
        <v>0</v>
      </c>
      <c r="DD138" s="45">
        <f t="shared" si="286"/>
        <v>0</v>
      </c>
      <c r="DE138" s="45">
        <f t="shared" si="287"/>
        <v>0</v>
      </c>
      <c r="DF138" s="45">
        <f t="shared" si="288"/>
        <v>0</v>
      </c>
      <c r="DG138" s="45">
        <f t="shared" si="289"/>
        <v>0</v>
      </c>
      <c r="DH138" s="45">
        <f t="shared" si="290"/>
        <v>0</v>
      </c>
      <c r="DI138" s="45">
        <f t="shared" si="291"/>
        <v>0</v>
      </c>
      <c r="DJ138" s="45">
        <f t="shared" si="292"/>
        <v>0</v>
      </c>
      <c r="DK138" s="45">
        <f t="shared" si="293"/>
        <v>0</v>
      </c>
      <c r="DL138" s="45">
        <f t="shared" si="294"/>
        <v>0</v>
      </c>
      <c r="DM138" s="45">
        <f t="shared" si="295"/>
        <v>0</v>
      </c>
      <c r="DN138" s="45">
        <f t="shared" si="296"/>
        <v>0</v>
      </c>
      <c r="DO138" s="45">
        <f t="shared" si="297"/>
        <v>0</v>
      </c>
      <c r="DP138" s="45">
        <f t="shared" si="298"/>
        <v>0</v>
      </c>
      <c r="DQ138" s="45">
        <f t="shared" si="299"/>
        <v>0</v>
      </c>
      <c r="DR138" s="45">
        <f t="shared" si="300"/>
        <v>0</v>
      </c>
      <c r="DS138" s="45">
        <f t="shared" si="301"/>
        <v>0</v>
      </c>
      <c r="DT138" s="45">
        <f t="shared" si="302"/>
        <v>0</v>
      </c>
      <c r="DU138" s="45">
        <f t="shared" si="303"/>
        <v>0</v>
      </c>
      <c r="DV138" s="45">
        <f t="shared" si="304"/>
        <v>0</v>
      </c>
      <c r="DW138" s="45">
        <f t="shared" si="305"/>
        <v>0</v>
      </c>
      <c r="DX138" s="45">
        <f t="shared" si="306"/>
        <v>0</v>
      </c>
      <c r="DY138" s="45">
        <f t="shared" si="307"/>
        <v>0</v>
      </c>
      <c r="DZ138" s="45">
        <f t="shared" si="308"/>
        <v>0</v>
      </c>
    </row>
    <row r="139" spans="1:130" x14ac:dyDescent="0.25">
      <c r="A139" s="57" t="s">
        <v>54</v>
      </c>
      <c r="B139" s="323">
        <f t="shared" si="329"/>
        <v>0</v>
      </c>
      <c r="C139" s="57">
        <f t="shared" si="329"/>
        <v>0</v>
      </c>
      <c r="D139" s="58"/>
      <c r="E139" s="59"/>
      <c r="F139" s="60"/>
      <c r="G139" s="59"/>
      <c r="H139" s="60"/>
      <c r="I139" s="61"/>
      <c r="J139" s="58"/>
      <c r="K139" s="58"/>
      <c r="L139" s="60"/>
      <c r="M139" s="61"/>
      <c r="N139" s="58"/>
      <c r="O139" s="59"/>
      <c r="P139" s="60"/>
      <c r="Q139" s="59"/>
      <c r="R139" s="60"/>
      <c r="S139" s="59"/>
      <c r="T139" s="60"/>
      <c r="U139" s="59"/>
      <c r="V139" s="60"/>
      <c r="W139" s="59"/>
      <c r="X139" s="60"/>
      <c r="Y139" s="59"/>
      <c r="Z139" s="60"/>
      <c r="AA139" s="59"/>
      <c r="AB139" s="60"/>
      <c r="AC139" s="59"/>
      <c r="AD139" s="60"/>
      <c r="AE139" s="59"/>
      <c r="AF139" s="60"/>
      <c r="AG139" s="59"/>
      <c r="AH139" s="60"/>
      <c r="AI139" s="59"/>
      <c r="AJ139" s="60"/>
      <c r="AK139" s="59"/>
      <c r="AL139" s="60"/>
      <c r="AM139" s="59"/>
      <c r="AN139" s="60"/>
      <c r="AO139" s="59"/>
      <c r="AP139" s="60"/>
      <c r="AQ139" s="62"/>
      <c r="AR139" s="58"/>
      <c r="AS139" s="62"/>
      <c r="AT139" s="58"/>
      <c r="AU139" s="59"/>
      <c r="AV139" s="60"/>
      <c r="AW139" s="61"/>
      <c r="AX139" s="43" t="str">
        <f t="shared" si="276"/>
        <v/>
      </c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10"/>
      <c r="BJ139" s="10"/>
      <c r="BK139" s="10"/>
      <c r="BL139" s="10"/>
      <c r="BU139" s="11"/>
      <c r="BV139" s="11"/>
      <c r="BW139" s="11"/>
      <c r="CA139" s="44" t="str">
        <f t="shared" si="277"/>
        <v/>
      </c>
      <c r="CB139" s="44" t="str">
        <f>IF(B139&lt;&gt;(AR139+ AS139),"* La suma de las columnas Sexo DEBE SER IGUAL a los Procesados. ","")</f>
        <v/>
      </c>
      <c r="CC139" s="44" t="str">
        <f t="shared" si="279"/>
        <v/>
      </c>
      <c r="CD139" s="44" t="str">
        <f t="shared" si="280"/>
        <v/>
      </c>
      <c r="CE139" s="44" t="str">
        <f t="shared" si="281"/>
        <v/>
      </c>
      <c r="CF139" s="44" t="str">
        <f t="shared" si="309"/>
        <v/>
      </c>
      <c r="CG139" s="44" t="str">
        <f t="shared" si="310"/>
        <v/>
      </c>
      <c r="CH139" s="44" t="str">
        <f t="shared" si="311"/>
        <v/>
      </c>
      <c r="CI139" s="44" t="str">
        <f t="shared" si="312"/>
        <v/>
      </c>
      <c r="CJ139" s="44" t="str">
        <f t="shared" si="313"/>
        <v/>
      </c>
      <c r="CK139" s="44" t="str">
        <f t="shared" si="314"/>
        <v/>
      </c>
      <c r="CL139" s="44" t="str">
        <f t="shared" si="315"/>
        <v/>
      </c>
      <c r="CM139" s="44" t="str">
        <f t="shared" si="316"/>
        <v/>
      </c>
      <c r="CN139" s="44" t="str">
        <f t="shared" si="317"/>
        <v/>
      </c>
      <c r="CO139" s="44" t="str">
        <f t="shared" si="318"/>
        <v/>
      </c>
      <c r="CP139" s="44" t="str">
        <f t="shared" si="319"/>
        <v/>
      </c>
      <c r="CQ139" s="44" t="str">
        <f t="shared" si="320"/>
        <v/>
      </c>
      <c r="CR139" s="44" t="str">
        <f t="shared" si="321"/>
        <v/>
      </c>
      <c r="CS139" s="44" t="str">
        <f t="shared" si="322"/>
        <v/>
      </c>
      <c r="CT139" s="44" t="str">
        <f t="shared" si="323"/>
        <v/>
      </c>
      <c r="CU139" s="44" t="str">
        <f t="shared" si="324"/>
        <v/>
      </c>
      <c r="CV139" s="44" t="str">
        <f t="shared" si="325"/>
        <v/>
      </c>
      <c r="CW139" s="44" t="str">
        <f t="shared" si="326"/>
        <v/>
      </c>
      <c r="CX139" s="44" t="str">
        <f t="shared" si="327"/>
        <v/>
      </c>
      <c r="CY139" s="44" t="str">
        <f t="shared" si="328"/>
        <v/>
      </c>
      <c r="CZ139" s="44" t="str">
        <f t="shared" si="282"/>
        <v/>
      </c>
      <c r="DA139" s="45">
        <f t="shared" si="283"/>
        <v>0</v>
      </c>
      <c r="DB139" s="45">
        <f t="shared" si="284"/>
        <v>0</v>
      </c>
      <c r="DC139" s="45">
        <f t="shared" si="285"/>
        <v>0</v>
      </c>
      <c r="DD139" s="45">
        <f t="shared" si="286"/>
        <v>0</v>
      </c>
      <c r="DE139" s="45">
        <f t="shared" si="287"/>
        <v>0</v>
      </c>
      <c r="DF139" s="45">
        <f t="shared" si="288"/>
        <v>0</v>
      </c>
      <c r="DG139" s="45">
        <f t="shared" si="289"/>
        <v>0</v>
      </c>
      <c r="DH139" s="45">
        <f t="shared" si="290"/>
        <v>0</v>
      </c>
      <c r="DI139" s="45">
        <f t="shared" si="291"/>
        <v>0</v>
      </c>
      <c r="DJ139" s="45">
        <f t="shared" si="292"/>
        <v>0</v>
      </c>
      <c r="DK139" s="45">
        <f t="shared" si="293"/>
        <v>0</v>
      </c>
      <c r="DL139" s="45">
        <f t="shared" si="294"/>
        <v>0</v>
      </c>
      <c r="DM139" s="45">
        <f t="shared" si="295"/>
        <v>0</v>
      </c>
      <c r="DN139" s="45">
        <f t="shared" si="296"/>
        <v>0</v>
      </c>
      <c r="DO139" s="45">
        <f t="shared" si="297"/>
        <v>0</v>
      </c>
      <c r="DP139" s="45">
        <f t="shared" si="298"/>
        <v>0</v>
      </c>
      <c r="DQ139" s="45">
        <f t="shared" si="299"/>
        <v>0</v>
      </c>
      <c r="DR139" s="45">
        <f t="shared" si="300"/>
        <v>0</v>
      </c>
      <c r="DS139" s="45">
        <f t="shared" si="301"/>
        <v>0</v>
      </c>
      <c r="DT139" s="45">
        <f t="shared" si="302"/>
        <v>0</v>
      </c>
      <c r="DU139" s="45">
        <f t="shared" si="303"/>
        <v>0</v>
      </c>
      <c r="DV139" s="45">
        <f t="shared" si="304"/>
        <v>0</v>
      </c>
      <c r="DW139" s="45">
        <f t="shared" si="305"/>
        <v>0</v>
      </c>
      <c r="DX139" s="45">
        <f t="shared" si="306"/>
        <v>0</v>
      </c>
      <c r="DY139" s="45">
        <f t="shared" si="307"/>
        <v>0</v>
      </c>
      <c r="DZ139" s="45">
        <f t="shared" si="308"/>
        <v>0</v>
      </c>
    </row>
    <row r="140" spans="1:130" ht="15" customHeight="1" x14ac:dyDescent="0.25">
      <c r="A140" s="503" t="s">
        <v>61</v>
      </c>
      <c r="B140" s="503"/>
      <c r="C140" s="503"/>
      <c r="D140" s="503"/>
      <c r="E140" s="503"/>
      <c r="F140" s="503"/>
      <c r="G140" s="503"/>
      <c r="H140" s="503"/>
      <c r="I140" s="503"/>
      <c r="J140" s="503"/>
      <c r="K140" s="503"/>
      <c r="L140" s="503"/>
      <c r="M140" s="503"/>
      <c r="N140" s="503"/>
      <c r="O140" s="503"/>
      <c r="P140" s="503"/>
      <c r="Q140" s="504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68"/>
      <c r="AD140" s="69"/>
      <c r="AE140" s="68"/>
      <c r="AF140" s="68"/>
      <c r="AG140" s="8"/>
      <c r="AH140" s="8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</row>
    <row r="141" spans="1:130" x14ac:dyDescent="0.25">
      <c r="A141" s="493" t="s">
        <v>62</v>
      </c>
      <c r="B141" s="496"/>
      <c r="C141" s="482" t="s">
        <v>63</v>
      </c>
      <c r="D141" s="483"/>
      <c r="E141" s="505"/>
      <c r="F141" s="506" t="s">
        <v>64</v>
      </c>
      <c r="G141" s="506"/>
      <c r="H141" s="506"/>
      <c r="I141" s="506" t="s">
        <v>65</v>
      </c>
      <c r="J141" s="506"/>
      <c r="K141" s="506"/>
      <c r="L141" s="506" t="s">
        <v>66</v>
      </c>
      <c r="M141" s="506"/>
      <c r="N141" s="506"/>
      <c r="O141" s="482" t="s">
        <v>67</v>
      </c>
      <c r="P141" s="505"/>
      <c r="Q141" s="7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</row>
    <row r="142" spans="1:130" x14ac:dyDescent="0.25">
      <c r="A142" s="495"/>
      <c r="B142" s="498"/>
      <c r="C142" s="18" t="s">
        <v>33</v>
      </c>
      <c r="D142" s="25" t="s">
        <v>34</v>
      </c>
      <c r="E142" s="319" t="s">
        <v>68</v>
      </c>
      <c r="F142" s="18" t="s">
        <v>33</v>
      </c>
      <c r="G142" s="25" t="s">
        <v>34</v>
      </c>
      <c r="H142" s="319" t="s">
        <v>68</v>
      </c>
      <c r="I142" s="18" t="s">
        <v>33</v>
      </c>
      <c r="J142" s="25" t="s">
        <v>34</v>
      </c>
      <c r="K142" s="319" t="s">
        <v>68</v>
      </c>
      <c r="L142" s="18" t="s">
        <v>33</v>
      </c>
      <c r="M142" s="25" t="s">
        <v>34</v>
      </c>
      <c r="N142" s="319" t="s">
        <v>68</v>
      </c>
      <c r="O142" s="18" t="s">
        <v>33</v>
      </c>
      <c r="P142" s="64" t="s">
        <v>34</v>
      </c>
      <c r="Q142" s="72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DA142" s="45"/>
      <c r="DB142" s="45"/>
      <c r="DC142" s="45"/>
      <c r="DD142" s="45"/>
      <c r="DE142" s="45"/>
      <c r="DF142" s="45"/>
    </row>
    <row r="143" spans="1:130" x14ac:dyDescent="0.25">
      <c r="A143" s="507" t="s">
        <v>69</v>
      </c>
      <c r="B143" s="508"/>
      <c r="C143" s="73"/>
      <c r="D143" s="74"/>
      <c r="E143" s="75"/>
      <c r="F143" s="73"/>
      <c r="G143" s="74"/>
      <c r="H143" s="75"/>
      <c r="I143" s="73"/>
      <c r="J143" s="74"/>
      <c r="K143" s="75"/>
      <c r="L143" s="73"/>
      <c r="M143" s="74"/>
      <c r="N143" s="75"/>
      <c r="O143" s="73"/>
      <c r="P143" s="76"/>
      <c r="Q143" s="77" t="str">
        <f>CA143&amp;CB143&amp;CC143&amp;CD143&amp;CE143</f>
        <v/>
      </c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10"/>
      <c r="AD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CA143" s="44" t="str">
        <f>IF(C143&gt;=D143,"","* Los exámenes Reactivos de Hepatitis B NO DEBEN ser mayor a los exámenes Procesados. ")</f>
        <v/>
      </c>
      <c r="CB143" s="44" t="str">
        <f>IF(F143&gt;=G143,"","* Los exámenes Reactivos de Hepatitis C NO DEBEN ser mayor a los exámenes Procesados. ")</f>
        <v/>
      </c>
      <c r="CC143" s="44" t="str">
        <f>IF(I143&gt;=J143,"","* Los exámenes Reactivos de CHAGAS NO DEBEN ser mayor a los exámenes Procesados. ")</f>
        <v/>
      </c>
      <c r="CD143" s="44" t="str">
        <f>IF(L143&gt;=M143,"","* Los exámenes Reactivos de HTLV1 NO DEBEN ser mayor a los exámenes Procesados. ")</f>
        <v/>
      </c>
      <c r="CE143" s="44" t="str">
        <f>IF(O143&gt;=P143,"","* Los exámenes Reactivos de SIFILIS NO DEBEN ser mayor a los exámenes Procesados. ")</f>
        <v/>
      </c>
      <c r="DA143" s="45">
        <f>IF(C143&gt;=D143,0,1)</f>
        <v>0</v>
      </c>
      <c r="DB143" s="45">
        <f>IF(F143&gt;=G143,0,1)</f>
        <v>0</v>
      </c>
      <c r="DC143" s="45">
        <f>IF(I143&gt;=J143,0,1)</f>
        <v>0</v>
      </c>
      <c r="DD143" s="45">
        <f>IF(L143&gt;=M143,0,1)</f>
        <v>0</v>
      </c>
      <c r="DE143" s="45">
        <f>IF(O143&gt;=P143,0,1)</f>
        <v>0</v>
      </c>
      <c r="DF143" s="45"/>
    </row>
    <row r="144" spans="1:130" x14ac:dyDescent="0.25">
      <c r="A144" s="509" t="s">
        <v>70</v>
      </c>
      <c r="B144" s="78" t="s">
        <v>71</v>
      </c>
      <c r="C144" s="79"/>
      <c r="D144" s="80"/>
      <c r="E144" s="81"/>
      <c r="F144" s="79"/>
      <c r="G144" s="80"/>
      <c r="H144" s="81"/>
      <c r="I144" s="79"/>
      <c r="J144" s="80"/>
      <c r="K144" s="81"/>
      <c r="L144" s="79"/>
      <c r="M144" s="80"/>
      <c r="N144" s="81"/>
      <c r="O144" s="79"/>
      <c r="P144" s="82"/>
      <c r="Q144" s="77" t="str">
        <f>CA144&amp;CB144&amp;CC144&amp;CD144&amp;CE144</f>
        <v/>
      </c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10"/>
      <c r="AD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CA144" s="44" t="str">
        <f>IF(C144&gt;=D144,"","* Los exámenes Reactivos de Hepatitis B NO DEBEN ser mayor a los exámenes Procesados. ")</f>
        <v/>
      </c>
      <c r="CB144" s="44" t="str">
        <f>IF(F144&gt;=G144,"","* Los exámenes Reactivos de Hepatitis C NO DEBEN ser mayor a los exámenes Procesados. ")</f>
        <v/>
      </c>
      <c r="CC144" s="44" t="str">
        <f>IF(I144&gt;=J144,"","* Los exámenes Reactivos de CHAGAS NO DEBEN ser mayor a los exámenes Procesados. ")</f>
        <v/>
      </c>
      <c r="CD144" s="44" t="str">
        <f>IF(L144&gt;=M144,"","* Los exámenes Reactivos de HTLV1 NO DEBEN ser mayor a los exámenes Procesados. ")</f>
        <v/>
      </c>
      <c r="CE144" s="44" t="str">
        <f>IF(O144&gt;=P144,"","* Los exámenes Reactivos de SIFILIS NO DEBEN ser mayor a los exámenes Procesados. ")</f>
        <v/>
      </c>
      <c r="DA144" s="45">
        <f>IF(C144&gt;=D144,0,1)</f>
        <v>0</v>
      </c>
      <c r="DB144" s="45">
        <f>IF(F144&gt;=G144,0,1)</f>
        <v>0</v>
      </c>
      <c r="DC144" s="45">
        <f>IF(I144&gt;=J144,0,1)</f>
        <v>0</v>
      </c>
      <c r="DD144" s="45">
        <f>IF(L144&gt;=M144,0,1)</f>
        <v>0</v>
      </c>
      <c r="DE144" s="45">
        <f>IF(O144&gt;=P144,0,1)</f>
        <v>0</v>
      </c>
      <c r="DF144" s="45"/>
    </row>
    <row r="145" spans="1:130" x14ac:dyDescent="0.25">
      <c r="A145" s="510"/>
      <c r="B145" s="83" t="s">
        <v>72</v>
      </c>
      <c r="C145" s="84"/>
      <c r="D145" s="85"/>
      <c r="E145" s="86"/>
      <c r="F145" s="84"/>
      <c r="G145" s="85"/>
      <c r="H145" s="86"/>
      <c r="I145" s="84"/>
      <c r="J145" s="85"/>
      <c r="K145" s="86"/>
      <c r="L145" s="84"/>
      <c r="M145" s="85"/>
      <c r="N145" s="86"/>
      <c r="O145" s="84"/>
      <c r="P145" s="87"/>
      <c r="Q145" s="77" t="str">
        <f>CA145&amp;CB145&amp;CC145&amp;CD145&amp;CE145</f>
        <v/>
      </c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10"/>
      <c r="AD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CA145" s="44" t="str">
        <f>IF(C145&gt;=D145,"","* Los exámenes Reactivos de Hepatitis B NO DEBEN ser mayor a los exámenes Procesados. ")</f>
        <v/>
      </c>
      <c r="CB145" s="44" t="str">
        <f>IF(F145&gt;=G145,"","* Los exámenes Reactivos de Hepatitis C NO DEBEN ser mayor a los exámenes Procesados. ")</f>
        <v/>
      </c>
      <c r="CC145" s="44" t="str">
        <f>IF(I145&gt;=J145,"","* Los exámenes Reactivos de CHAGAS NO DEBEN ser mayor a los exámenes Procesados. ")</f>
        <v/>
      </c>
      <c r="CD145" s="44" t="str">
        <f>IF(L145&gt;=M145,"","* Los exámenes Reactivos de HTLV1 NO DEBEN ser mayor a los exámenes Procesados. ")</f>
        <v/>
      </c>
      <c r="CE145" s="44" t="str">
        <f>IF(O145&gt;=P145,"","* Los exámenes Reactivos de SIFILIS NO DEBEN ser mayor a los exámenes Procesados. ")</f>
        <v/>
      </c>
      <c r="DA145" s="45">
        <f>IF(C145&gt;=D145,0,1)</f>
        <v>0</v>
      </c>
      <c r="DB145" s="45">
        <f>IF(F145&gt;=G145,0,1)</f>
        <v>0</v>
      </c>
      <c r="DC145" s="45">
        <f>IF(I145&gt;=J145,0,1)</f>
        <v>0</v>
      </c>
      <c r="DD145" s="45">
        <f>IF(L145&gt;=M145,0,1)</f>
        <v>0</v>
      </c>
      <c r="DE145" s="45">
        <f>IF(O145&gt;=P145,0,1)</f>
        <v>0</v>
      </c>
      <c r="DF145" s="45"/>
    </row>
    <row r="146" spans="1:130" x14ac:dyDescent="0.25">
      <c r="A146" s="511"/>
      <c r="B146" s="88" t="s">
        <v>73</v>
      </c>
      <c r="C146" s="89"/>
      <c r="D146" s="90"/>
      <c r="E146" s="91"/>
      <c r="F146" s="89"/>
      <c r="G146" s="90"/>
      <c r="H146" s="91"/>
      <c r="I146" s="89"/>
      <c r="J146" s="90"/>
      <c r="K146" s="91"/>
      <c r="L146" s="89"/>
      <c r="M146" s="90"/>
      <c r="N146" s="91"/>
      <c r="O146" s="89"/>
      <c r="P146" s="92"/>
      <c r="Q146" s="77" t="str">
        <f>CA146&amp;CB146&amp;CC146&amp;CD146&amp;CE146</f>
        <v/>
      </c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10"/>
      <c r="AD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CA146" s="44" t="str">
        <f>IF(C146&gt;=D146,"","* Los exámenes Reactivos de Hepatitis B NO DEBEN ser mayor a los exámenes Procesados. ")</f>
        <v/>
      </c>
      <c r="CB146" s="44" t="str">
        <f>IF(F146&gt;=G146,"","* Los exámenes Reactivos de Hepatitis C NO DEBEN ser mayor a los exámenes Procesados. ")</f>
        <v/>
      </c>
      <c r="CC146" s="44" t="str">
        <f>IF(I146&gt;=J146,"","* Los exámenes Reactivos de CHAGAS NO DEBEN ser mayor a los exámenes Procesados. ")</f>
        <v/>
      </c>
      <c r="CD146" s="44" t="str">
        <f>IF(L146&gt;=M146,"","* Los exámenes Reactivos de HTLV1 NO DEBEN ser mayor a los exámenes Procesados. ")</f>
        <v/>
      </c>
      <c r="CE146" s="44" t="str">
        <f>IF(O146&gt;=P146,"","* Los exámenes Reactivos de SIFILIS NO DEBEN ser mayor a los exámenes Procesados. ")</f>
        <v/>
      </c>
      <c r="DA146" s="45">
        <f>IF(C146&gt;=D146,0,1)</f>
        <v>0</v>
      </c>
      <c r="DB146" s="45">
        <f>IF(F146&gt;=G146,0,1)</f>
        <v>0</v>
      </c>
      <c r="DC146" s="45">
        <f>IF(I146&gt;=J146,0,1)</f>
        <v>0</v>
      </c>
      <c r="DD146" s="45">
        <f>IF(L146&gt;=M146,0,1)</f>
        <v>0</v>
      </c>
      <c r="DE146" s="45">
        <f>IF(O146&gt;=P146,0,1)</f>
        <v>0</v>
      </c>
      <c r="DF146" s="45"/>
    </row>
    <row r="147" spans="1:130" x14ac:dyDescent="0.25">
      <c r="A147" s="512" t="s">
        <v>52</v>
      </c>
      <c r="B147" s="513"/>
      <c r="C147" s="89"/>
      <c r="D147" s="90"/>
      <c r="E147" s="91"/>
      <c r="F147" s="89"/>
      <c r="G147" s="90"/>
      <c r="H147" s="91"/>
      <c r="I147" s="89"/>
      <c r="J147" s="90"/>
      <c r="K147" s="91"/>
      <c r="L147" s="89"/>
      <c r="M147" s="90"/>
      <c r="N147" s="91"/>
      <c r="O147" s="89"/>
      <c r="P147" s="92"/>
      <c r="Q147" s="77" t="str">
        <f>CA147&amp;CB147&amp;CC147&amp;CD147&amp;CE147</f>
        <v/>
      </c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10"/>
      <c r="AD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CA147" s="44" t="str">
        <f>IF(C147&gt;=D147,"","* Los exámenes Reactivos de Hepatitis B NO DEBEN ser mayor a los exámenes Procesados. ")</f>
        <v/>
      </c>
      <c r="CB147" s="44" t="str">
        <f>IF(F147&gt;=G147,"","* Los exámenes Reactivos de Hepatitis C NO DEBEN ser mayor a los exámenes Procesados. ")</f>
        <v/>
      </c>
      <c r="CC147" s="44" t="str">
        <f>IF(I147&gt;=J147,"","* Los exámenes Reactivos de CHAGAS NO DEBEN ser mayor a los exámenes Procesados. ")</f>
        <v/>
      </c>
      <c r="CD147" s="44" t="str">
        <f>IF(L147&gt;=M147,"","* Los exámenes Reactivos de HTLV1 NO DEBEN ser mayor a los exámenes Procesados. ")</f>
        <v/>
      </c>
      <c r="CE147" s="44" t="str">
        <f>IF(O147&gt;=P147,"","* Los exámenes Reactivos de SIFILIS NO DEBEN ser mayor a los exámenes Procesados. ")</f>
        <v/>
      </c>
      <c r="DA147" s="45">
        <f>IF(C147&gt;=D147,0,1)</f>
        <v>0</v>
      </c>
      <c r="DB147" s="45">
        <f>IF(F147&gt;=G147,0,1)</f>
        <v>0</v>
      </c>
      <c r="DC147" s="45">
        <f>IF(I147&gt;=J147,0,1)</f>
        <v>0</v>
      </c>
      <c r="DD147" s="45">
        <f>IF(L147&gt;=M147,0,1)</f>
        <v>0</v>
      </c>
      <c r="DE147" s="45">
        <f>IF(O147&gt;=P147,0,1)</f>
        <v>0</v>
      </c>
      <c r="DF147" s="45"/>
    </row>
    <row r="148" spans="1:130" ht="15" customHeight="1" x14ac:dyDescent="0.25">
      <c r="A148" s="504" t="s">
        <v>74</v>
      </c>
      <c r="B148" s="504"/>
      <c r="C148" s="504"/>
      <c r="D148" s="504"/>
      <c r="E148" s="504"/>
      <c r="F148" s="504"/>
      <c r="G148" s="504"/>
      <c r="H148" s="504"/>
      <c r="I148" s="504"/>
      <c r="J148" s="504"/>
      <c r="K148" s="504"/>
      <c r="L148" s="504"/>
      <c r="M148" s="504"/>
      <c r="N148" s="504"/>
      <c r="O148" s="504"/>
      <c r="P148" s="504"/>
      <c r="Q148" s="504"/>
      <c r="R148" s="504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CA148" s="44"/>
      <c r="CB148" s="44"/>
      <c r="CC148" s="44"/>
      <c r="CD148" s="44"/>
      <c r="CE148" s="44"/>
      <c r="DA148" s="45"/>
      <c r="DB148" s="45"/>
      <c r="DC148" s="45"/>
      <c r="DD148" s="45"/>
      <c r="DE148" s="45"/>
      <c r="DF148" s="45"/>
    </row>
    <row r="149" spans="1:130" x14ac:dyDescent="0.25">
      <c r="A149" s="493" t="s">
        <v>62</v>
      </c>
      <c r="B149" s="496"/>
      <c r="C149" s="482" t="s">
        <v>63</v>
      </c>
      <c r="D149" s="483"/>
      <c r="E149" s="505"/>
      <c r="F149" s="506" t="s">
        <v>64</v>
      </c>
      <c r="G149" s="506"/>
      <c r="H149" s="506"/>
      <c r="I149" s="506" t="s">
        <v>65</v>
      </c>
      <c r="J149" s="506"/>
      <c r="K149" s="506"/>
      <c r="L149" s="506" t="s">
        <v>66</v>
      </c>
      <c r="M149" s="506"/>
      <c r="N149" s="506"/>
      <c r="O149" s="482" t="s">
        <v>67</v>
      </c>
      <c r="P149" s="505"/>
      <c r="Q149" s="8"/>
      <c r="CA149" s="44"/>
      <c r="CB149" s="44"/>
      <c r="CC149" s="44"/>
      <c r="CD149" s="44"/>
      <c r="CE149" s="44"/>
      <c r="DA149" s="45"/>
      <c r="DB149" s="45"/>
      <c r="DC149" s="45"/>
      <c r="DD149" s="45"/>
      <c r="DE149" s="45"/>
      <c r="DF149" s="45"/>
    </row>
    <row r="150" spans="1:130" x14ac:dyDescent="0.25">
      <c r="A150" s="495"/>
      <c r="B150" s="498"/>
      <c r="C150" s="18" t="s">
        <v>33</v>
      </c>
      <c r="D150" s="25" t="s">
        <v>34</v>
      </c>
      <c r="E150" s="319" t="s">
        <v>68</v>
      </c>
      <c r="F150" s="18" t="s">
        <v>33</v>
      </c>
      <c r="G150" s="25" t="s">
        <v>34</v>
      </c>
      <c r="H150" s="319" t="s">
        <v>68</v>
      </c>
      <c r="I150" s="18" t="s">
        <v>33</v>
      </c>
      <c r="J150" s="25" t="s">
        <v>34</v>
      </c>
      <c r="K150" s="319" t="s">
        <v>68</v>
      </c>
      <c r="L150" s="18" t="s">
        <v>33</v>
      </c>
      <c r="M150" s="25" t="s">
        <v>34</v>
      </c>
      <c r="N150" s="319" t="s">
        <v>68</v>
      </c>
      <c r="O150" s="18" t="s">
        <v>33</v>
      </c>
      <c r="P150" s="64" t="s">
        <v>34</v>
      </c>
      <c r="Q150" s="8"/>
      <c r="CA150" s="44"/>
      <c r="CB150" s="44"/>
      <c r="CC150" s="44"/>
      <c r="CD150" s="44"/>
      <c r="CE150" s="44"/>
      <c r="DA150" s="45"/>
      <c r="DB150" s="45"/>
      <c r="DC150" s="45"/>
      <c r="DD150" s="45"/>
      <c r="DE150" s="45"/>
      <c r="DF150" s="45"/>
    </row>
    <row r="151" spans="1:130" x14ac:dyDescent="0.25">
      <c r="A151" s="507" t="s">
        <v>69</v>
      </c>
      <c r="B151" s="508"/>
      <c r="C151" s="73"/>
      <c r="D151" s="74"/>
      <c r="E151" s="75"/>
      <c r="F151" s="73"/>
      <c r="G151" s="74"/>
      <c r="H151" s="75"/>
      <c r="I151" s="73"/>
      <c r="J151" s="74"/>
      <c r="K151" s="75"/>
      <c r="L151" s="73"/>
      <c r="M151" s="74"/>
      <c r="N151" s="75"/>
      <c r="O151" s="73"/>
      <c r="P151" s="76"/>
      <c r="Q151" s="77" t="str">
        <f>CA151&amp;CB151&amp;CC151&amp;CD151&amp;CE151</f>
        <v/>
      </c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10"/>
      <c r="AD151" s="10"/>
      <c r="CA151" s="44" t="str">
        <f>IF(C151&gt;=D151,"","* Los exámenes Reactivos de Hepatitis B NO DEBEN ser mayor a los exámenes Procesados. ")</f>
        <v/>
      </c>
      <c r="CB151" s="44" t="str">
        <f>IF(F151&gt;=G151,"","* Los exámenes Reactivos de Hepatitis C NO DEBEN ser mayor a los exámenes Procesados. ")</f>
        <v/>
      </c>
      <c r="CC151" s="44" t="str">
        <f>IF(I151&gt;=J151,"","* Los exámenes Reactivos de CHAGAS NO DEBEN ser mayor a los exámenes Procesados. ")</f>
        <v/>
      </c>
      <c r="CD151" s="44" t="str">
        <f>IF(L151&gt;=M151,"","* Los exámenes Reactivos de HTLV1 NO DEBEN ser mayor a los exámenes Procesados. ")</f>
        <v/>
      </c>
      <c r="CE151" s="44" t="str">
        <f>IF(O151&gt;=P151,"","* Los exámenes Reactivos de SIFILIS NO DEBEN ser mayor a los exámenes Procesados. ")</f>
        <v/>
      </c>
      <c r="DA151" s="45">
        <f>IF(C151&gt;=D151,0,1)</f>
        <v>0</v>
      </c>
      <c r="DB151" s="45">
        <f>IF(F151&gt;=G151,0,1)</f>
        <v>0</v>
      </c>
      <c r="DC151" s="45">
        <f>IF(I151&gt;=J151,0,1)</f>
        <v>0</v>
      </c>
      <c r="DD151" s="45">
        <f>IF(L151&gt;=M151,0,1)</f>
        <v>0</v>
      </c>
      <c r="DE151" s="45">
        <f>IF(O151&gt;=P151,0,1)</f>
        <v>0</v>
      </c>
      <c r="DF151" s="45"/>
    </row>
    <row r="152" spans="1:130" x14ac:dyDescent="0.25">
      <c r="A152" s="509" t="s">
        <v>70</v>
      </c>
      <c r="B152" s="94" t="s">
        <v>71</v>
      </c>
      <c r="C152" s="79"/>
      <c r="D152" s="80"/>
      <c r="E152" s="81"/>
      <c r="F152" s="79"/>
      <c r="G152" s="80"/>
      <c r="H152" s="81"/>
      <c r="I152" s="79"/>
      <c r="J152" s="80"/>
      <c r="K152" s="81"/>
      <c r="L152" s="79"/>
      <c r="M152" s="80"/>
      <c r="N152" s="81"/>
      <c r="O152" s="79"/>
      <c r="P152" s="82"/>
      <c r="Q152" s="77" t="str">
        <f>CA152&amp;CB152&amp;CC152&amp;CD152&amp;CE152</f>
        <v/>
      </c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10"/>
      <c r="AD152" s="10"/>
      <c r="CA152" s="44" t="str">
        <f>IF(C152&gt;=D152,"","* Los exámenes Reactivos de Hepatitis B NO DEBEN ser mayor a los exámenes Procesados. ")</f>
        <v/>
      </c>
      <c r="CB152" s="44" t="str">
        <f>IF(F152&gt;=G152,"","* Los exámenes Reactivos de Hepatitis C NO DEBEN ser mayor a los exámenes Procesados. ")</f>
        <v/>
      </c>
      <c r="CC152" s="44" t="str">
        <f>IF(I152&gt;=J152,"","* Los exámenes Reactivos de CHAGAS NO DEBEN ser mayor a los exámenes Procesados. ")</f>
        <v/>
      </c>
      <c r="CD152" s="44" t="str">
        <f>IF(L152&gt;=M152,"","* Los exámenes Reactivos de HTLV1 NO DEBEN ser mayor a los exámenes Procesados. ")</f>
        <v/>
      </c>
      <c r="CE152" s="44" t="str">
        <f>IF(O152&gt;=P152,"","* Los exámenes Reactivos de SIFILIS NO DEBEN ser mayor a los exámenes Procesados. ")</f>
        <v/>
      </c>
      <c r="DA152" s="45">
        <f>IF(C152&gt;=D152,0,1)</f>
        <v>0</v>
      </c>
      <c r="DB152" s="45">
        <f>IF(F152&gt;=G152,0,1)</f>
        <v>0</v>
      </c>
      <c r="DC152" s="45">
        <f>IF(I152&gt;=J152,0,1)</f>
        <v>0</v>
      </c>
      <c r="DD152" s="45">
        <f>IF(L152&gt;=M152,0,1)</f>
        <v>0</v>
      </c>
      <c r="DE152" s="45">
        <f>IF(O152&gt;=P152,0,1)</f>
        <v>0</v>
      </c>
      <c r="DF152" s="45"/>
    </row>
    <row r="153" spans="1:130" x14ac:dyDescent="0.25">
      <c r="A153" s="510"/>
      <c r="B153" s="95" t="s">
        <v>72</v>
      </c>
      <c r="C153" s="84"/>
      <c r="D153" s="85"/>
      <c r="E153" s="86"/>
      <c r="F153" s="84"/>
      <c r="G153" s="85"/>
      <c r="H153" s="86"/>
      <c r="I153" s="84"/>
      <c r="J153" s="85"/>
      <c r="K153" s="86"/>
      <c r="L153" s="84"/>
      <c r="M153" s="85"/>
      <c r="N153" s="86"/>
      <c r="O153" s="84"/>
      <c r="P153" s="87"/>
      <c r="Q153" s="77" t="str">
        <f>CA153&amp;CB153&amp;CC153&amp;CD153&amp;CE153</f>
        <v/>
      </c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10"/>
      <c r="AD153" s="10"/>
      <c r="CA153" s="44" t="str">
        <f>IF(C153&gt;=D153,"","* Los exámenes Reactivos de Hepatitis B NO DEBEN ser mayor a los exámenes Procesados. ")</f>
        <v/>
      </c>
      <c r="CB153" s="44" t="str">
        <f>IF(F153&gt;=G153,"","* Los exámenes Reactivos de Hepatitis C NO DEBEN ser mayor a los exámenes Procesados. ")</f>
        <v/>
      </c>
      <c r="CC153" s="44" t="str">
        <f>IF(I153&gt;=J153,"","* Los exámenes Reactivos de CHAGAS NO DEBEN ser mayor a los exámenes Procesados. ")</f>
        <v/>
      </c>
      <c r="CD153" s="44" t="str">
        <f>IF(L153&gt;=M153,"","* Los exámenes Reactivos de HTLV1 NO DEBEN ser mayor a los exámenes Procesados. ")</f>
        <v/>
      </c>
      <c r="CE153" s="44" t="str">
        <f>IF(O153&gt;=P153,"","* Los exámenes Reactivos de SIFILIS NO DEBEN ser mayor a los exámenes Procesados. ")</f>
        <v/>
      </c>
      <c r="DA153" s="45">
        <f>IF(C153&gt;=D153,0,1)</f>
        <v>0</v>
      </c>
      <c r="DB153" s="45">
        <f>IF(F153&gt;=G153,0,1)</f>
        <v>0</v>
      </c>
      <c r="DC153" s="45">
        <f>IF(I153&gt;=J153,0,1)</f>
        <v>0</v>
      </c>
      <c r="DD153" s="45">
        <f>IF(L153&gt;=M153,0,1)</f>
        <v>0</v>
      </c>
      <c r="DE153" s="45">
        <f>IF(O153&gt;=P153,0,1)</f>
        <v>0</v>
      </c>
      <c r="DF153" s="45"/>
    </row>
    <row r="154" spans="1:130" x14ac:dyDescent="0.25">
      <c r="A154" s="511"/>
      <c r="B154" s="96" t="s">
        <v>73</v>
      </c>
      <c r="C154" s="89"/>
      <c r="D154" s="90"/>
      <c r="E154" s="91"/>
      <c r="F154" s="89"/>
      <c r="G154" s="90"/>
      <c r="H154" s="91"/>
      <c r="I154" s="89"/>
      <c r="J154" s="90"/>
      <c r="K154" s="91"/>
      <c r="L154" s="89"/>
      <c r="M154" s="90"/>
      <c r="N154" s="91"/>
      <c r="O154" s="89"/>
      <c r="P154" s="92"/>
      <c r="Q154" s="77" t="str">
        <f>CA154&amp;CB154&amp;CC154&amp;CD154&amp;CE154</f>
        <v/>
      </c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10"/>
      <c r="AD154" s="10"/>
      <c r="CA154" s="44" t="str">
        <f>IF(C154&gt;=D154,"","* Los exámenes Reactivos de Hepatitis B NO DEBEN ser mayor a los exámenes Procesados. ")</f>
        <v/>
      </c>
      <c r="CB154" s="44" t="str">
        <f>IF(F154&gt;=G154,"","* Los exámenes Reactivos de Hepatitis C NO DEBEN ser mayor a los exámenes Procesados. ")</f>
        <v/>
      </c>
      <c r="CC154" s="44" t="str">
        <f>IF(I154&gt;=J154,"","* Los exámenes Reactivos de CHAGAS NO DEBEN ser mayor a los exámenes Procesados. ")</f>
        <v/>
      </c>
      <c r="CD154" s="44" t="str">
        <f>IF(L154&gt;=M154,"","* Los exámenes Reactivos de HTLV1 NO DEBEN ser mayor a los exámenes Procesados. ")</f>
        <v/>
      </c>
      <c r="CE154" s="44" t="str">
        <f>IF(O154&gt;=P154,"","* Los exámenes Reactivos de SIFILIS NO DEBEN ser mayor a los exámenes Procesados. ")</f>
        <v/>
      </c>
      <c r="DA154" s="45">
        <f>IF(C154&gt;=D154,0,1)</f>
        <v>0</v>
      </c>
      <c r="DB154" s="45">
        <f>IF(F154&gt;=G154,0,1)</f>
        <v>0</v>
      </c>
      <c r="DC154" s="45">
        <f>IF(I154&gt;=J154,0,1)</f>
        <v>0</v>
      </c>
      <c r="DD154" s="45">
        <f>IF(L154&gt;=M154,0,1)</f>
        <v>0</v>
      </c>
      <c r="DE154" s="45">
        <f>IF(O154&gt;=P154,0,1)</f>
        <v>0</v>
      </c>
      <c r="DF154" s="45"/>
    </row>
    <row r="155" spans="1:130" x14ac:dyDescent="0.25">
      <c r="A155" s="512" t="s">
        <v>75</v>
      </c>
      <c r="B155" s="513"/>
      <c r="C155" s="89"/>
      <c r="D155" s="90"/>
      <c r="E155" s="91"/>
      <c r="F155" s="89"/>
      <c r="G155" s="90"/>
      <c r="H155" s="91"/>
      <c r="I155" s="89"/>
      <c r="J155" s="90"/>
      <c r="K155" s="91"/>
      <c r="L155" s="89"/>
      <c r="M155" s="90"/>
      <c r="N155" s="91"/>
      <c r="O155" s="89"/>
      <c r="P155" s="92"/>
      <c r="Q155" s="77" t="str">
        <f>CA155&amp;CB155&amp;CC155&amp;CD155&amp;CE155</f>
        <v/>
      </c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10"/>
      <c r="AD155" s="10"/>
      <c r="CA155" s="44" t="str">
        <f>IF(C155&gt;=D155,"","* Los exámenes Reactivos de Hepatitis B NO DEBEN ser mayor a los exámenes Procesados. ")</f>
        <v/>
      </c>
      <c r="CB155" s="44" t="str">
        <f>IF(F155&gt;=G155,"","* Los exámenes Reactivos de Hepatitis C NO DEBEN ser mayor a los exámenes Procesados. ")</f>
        <v/>
      </c>
      <c r="CC155" s="44" t="str">
        <f>IF(I155&gt;=J155,"","* Los exámenes Reactivos de CHAGAS NO DEBEN ser mayor a los exámenes Procesados. ")</f>
        <v/>
      </c>
      <c r="CD155" s="44" t="str">
        <f>IF(L155&gt;=M155,"","* Los exámenes Reactivos de HTLV1 NO DEBEN ser mayor a los exámenes Procesados. ")</f>
        <v/>
      </c>
      <c r="CE155" s="44" t="str">
        <f>IF(O155&gt;=P155,"","* Los exámenes Reactivos de SIFILIS NO DEBEN ser mayor a los exámenes Procesados. ")</f>
        <v/>
      </c>
      <c r="DA155" s="45">
        <f>IF(C155&gt;=D155,0,1)</f>
        <v>0</v>
      </c>
      <c r="DB155" s="45">
        <f>IF(F155&gt;=G155,0,1)</f>
        <v>0</v>
      </c>
      <c r="DC155" s="45">
        <f>IF(I155&gt;=J155,0,1)</f>
        <v>0</v>
      </c>
      <c r="DD155" s="45">
        <f>IF(L155&gt;=M155,0,1)</f>
        <v>0</v>
      </c>
      <c r="DE155" s="45">
        <f>IF(O155&gt;=P155,0,1)</f>
        <v>0</v>
      </c>
      <c r="DF155" s="45"/>
    </row>
    <row r="156" spans="1:130" ht="15" customHeight="1" x14ac:dyDescent="0.25">
      <c r="A156" s="503" t="s">
        <v>76</v>
      </c>
      <c r="B156" s="503"/>
      <c r="C156" s="503"/>
      <c r="D156" s="503"/>
      <c r="E156" s="503"/>
      <c r="F156" s="503"/>
      <c r="G156" s="503"/>
      <c r="H156" s="503"/>
      <c r="I156" s="503"/>
      <c r="J156" s="503"/>
      <c r="K156" s="503"/>
      <c r="L156" s="503"/>
      <c r="M156" s="503"/>
      <c r="N156" s="503"/>
      <c r="O156" s="503"/>
      <c r="P156" s="503"/>
      <c r="Q156" s="504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S156" s="10"/>
      <c r="AT156" s="97"/>
      <c r="AU156" s="97"/>
      <c r="AV156" s="97"/>
      <c r="AW156" s="97"/>
      <c r="AX156" s="97"/>
      <c r="AY156" s="97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</row>
    <row r="157" spans="1:130" ht="15" customHeight="1" x14ac:dyDescent="0.25">
      <c r="A157" s="514" t="s">
        <v>62</v>
      </c>
      <c r="B157" s="496"/>
      <c r="C157" s="478" t="s">
        <v>5</v>
      </c>
      <c r="D157" s="479"/>
      <c r="E157" s="482" t="s">
        <v>77</v>
      </c>
      <c r="F157" s="483"/>
      <c r="G157" s="483"/>
      <c r="H157" s="483"/>
      <c r="I157" s="483"/>
      <c r="J157" s="483"/>
      <c r="K157" s="483"/>
      <c r="L157" s="483"/>
      <c r="M157" s="483"/>
      <c r="N157" s="483"/>
      <c r="O157" s="483"/>
      <c r="P157" s="483"/>
      <c r="Q157" s="483"/>
      <c r="R157" s="483"/>
      <c r="S157" s="483"/>
      <c r="T157" s="483"/>
      <c r="U157" s="483"/>
      <c r="V157" s="483"/>
      <c r="W157" s="483"/>
      <c r="X157" s="483"/>
      <c r="Y157" s="483"/>
      <c r="Z157" s="483"/>
      <c r="AA157" s="483"/>
      <c r="AB157" s="483"/>
      <c r="AC157" s="483"/>
      <c r="AD157" s="483"/>
      <c r="AE157" s="483"/>
      <c r="AF157" s="483"/>
      <c r="AG157" s="483"/>
      <c r="AH157" s="483"/>
      <c r="AI157" s="483"/>
      <c r="AJ157" s="484"/>
      <c r="AK157" s="517" t="s">
        <v>78</v>
      </c>
      <c r="AL157" s="517"/>
      <c r="AM157" s="517"/>
      <c r="AN157" s="518"/>
      <c r="AO157" s="519" t="s">
        <v>8</v>
      </c>
      <c r="AP157" s="517"/>
      <c r="AQ157" s="517"/>
      <c r="AR157" s="518"/>
      <c r="AS157" s="520" t="s">
        <v>79</v>
      </c>
      <c r="AT157" s="521"/>
      <c r="AU157" s="520" t="s">
        <v>10</v>
      </c>
      <c r="AV157" s="488"/>
      <c r="AW157" s="493" t="s">
        <v>80</v>
      </c>
      <c r="AX157" s="496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R157" s="10"/>
      <c r="BS157" s="10"/>
      <c r="BT157" s="10"/>
      <c r="BU157" s="11"/>
    </row>
    <row r="158" spans="1:130" ht="15" customHeight="1" x14ac:dyDescent="0.25">
      <c r="A158" s="515"/>
      <c r="B158" s="497"/>
      <c r="C158" s="480"/>
      <c r="D158" s="481"/>
      <c r="E158" s="491" t="s">
        <v>81</v>
      </c>
      <c r="F158" s="485"/>
      <c r="G158" s="491" t="s">
        <v>13</v>
      </c>
      <c r="H158" s="485"/>
      <c r="I158" s="491" t="s">
        <v>14</v>
      </c>
      <c r="J158" s="485"/>
      <c r="K158" s="482" t="s">
        <v>15</v>
      </c>
      <c r="L158" s="505"/>
      <c r="M158" s="482" t="s">
        <v>82</v>
      </c>
      <c r="N158" s="505"/>
      <c r="O158" s="482" t="s">
        <v>83</v>
      </c>
      <c r="P158" s="505"/>
      <c r="Q158" s="482" t="s">
        <v>84</v>
      </c>
      <c r="R158" s="505"/>
      <c r="S158" s="482" t="s">
        <v>19</v>
      </c>
      <c r="T158" s="505"/>
      <c r="U158" s="482" t="s">
        <v>20</v>
      </c>
      <c r="V158" s="505"/>
      <c r="W158" s="482" t="s">
        <v>21</v>
      </c>
      <c r="X158" s="505"/>
      <c r="Y158" s="482" t="s">
        <v>22</v>
      </c>
      <c r="Z158" s="505"/>
      <c r="AA158" s="482" t="s">
        <v>23</v>
      </c>
      <c r="AB158" s="505"/>
      <c r="AC158" s="482" t="s">
        <v>24</v>
      </c>
      <c r="AD158" s="505"/>
      <c r="AE158" s="482" t="s">
        <v>25</v>
      </c>
      <c r="AF158" s="505"/>
      <c r="AG158" s="482" t="s">
        <v>26</v>
      </c>
      <c r="AH158" s="505"/>
      <c r="AI158" s="482" t="s">
        <v>85</v>
      </c>
      <c r="AJ158" s="484"/>
      <c r="AK158" s="528" t="s">
        <v>31</v>
      </c>
      <c r="AL158" s="529"/>
      <c r="AM158" s="526" t="s">
        <v>32</v>
      </c>
      <c r="AN158" s="527"/>
      <c r="AO158" s="528" t="s">
        <v>36</v>
      </c>
      <c r="AP158" s="529"/>
      <c r="AQ158" s="530" t="s">
        <v>35</v>
      </c>
      <c r="AR158" s="527"/>
      <c r="AS158" s="522"/>
      <c r="AT158" s="523"/>
      <c r="AU158" s="524"/>
      <c r="AV158" s="525"/>
      <c r="AW158" s="495"/>
      <c r="AX158" s="498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Q158" s="10"/>
      <c r="BR158" s="10"/>
      <c r="BS158" s="10"/>
      <c r="BT158" s="11"/>
      <c r="BU158" s="11"/>
    </row>
    <row r="159" spans="1:130" ht="31.5" x14ac:dyDescent="0.25">
      <c r="A159" s="516"/>
      <c r="B159" s="498"/>
      <c r="C159" s="18" t="s">
        <v>33</v>
      </c>
      <c r="D159" s="25" t="s">
        <v>86</v>
      </c>
      <c r="E159" s="18" t="s">
        <v>33</v>
      </c>
      <c r="F159" s="25" t="s">
        <v>86</v>
      </c>
      <c r="G159" s="18" t="s">
        <v>33</v>
      </c>
      <c r="H159" s="25" t="s">
        <v>86</v>
      </c>
      <c r="I159" s="18" t="s">
        <v>33</v>
      </c>
      <c r="J159" s="25" t="s">
        <v>86</v>
      </c>
      <c r="K159" s="18" t="s">
        <v>33</v>
      </c>
      <c r="L159" s="25" t="s">
        <v>86</v>
      </c>
      <c r="M159" s="18" t="s">
        <v>33</v>
      </c>
      <c r="N159" s="25" t="s">
        <v>86</v>
      </c>
      <c r="O159" s="18" t="s">
        <v>33</v>
      </c>
      <c r="P159" s="25" t="s">
        <v>86</v>
      </c>
      <c r="Q159" s="18" t="s">
        <v>33</v>
      </c>
      <c r="R159" s="25" t="s">
        <v>86</v>
      </c>
      <c r="S159" s="18" t="s">
        <v>33</v>
      </c>
      <c r="T159" s="25" t="s">
        <v>86</v>
      </c>
      <c r="U159" s="18" t="s">
        <v>33</v>
      </c>
      <c r="V159" s="25" t="s">
        <v>86</v>
      </c>
      <c r="W159" s="18" t="s">
        <v>33</v>
      </c>
      <c r="X159" s="25" t="s">
        <v>86</v>
      </c>
      <c r="Y159" s="18" t="s">
        <v>33</v>
      </c>
      <c r="Z159" s="25" t="s">
        <v>86</v>
      </c>
      <c r="AA159" s="18" t="s">
        <v>33</v>
      </c>
      <c r="AB159" s="25" t="s">
        <v>86</v>
      </c>
      <c r="AC159" s="18" t="s">
        <v>33</v>
      </c>
      <c r="AD159" s="25" t="s">
        <v>86</v>
      </c>
      <c r="AE159" s="18" t="s">
        <v>33</v>
      </c>
      <c r="AF159" s="25" t="s">
        <v>86</v>
      </c>
      <c r="AG159" s="18" t="s">
        <v>33</v>
      </c>
      <c r="AH159" s="25" t="s">
        <v>86</v>
      </c>
      <c r="AI159" s="18" t="s">
        <v>33</v>
      </c>
      <c r="AJ159" s="26" t="s">
        <v>86</v>
      </c>
      <c r="AK159" s="24" t="s">
        <v>33</v>
      </c>
      <c r="AL159" s="25" t="s">
        <v>86</v>
      </c>
      <c r="AM159" s="18" t="s">
        <v>33</v>
      </c>
      <c r="AN159" s="25" t="s">
        <v>86</v>
      </c>
      <c r="AO159" s="98" t="s">
        <v>33</v>
      </c>
      <c r="AP159" s="25" t="s">
        <v>86</v>
      </c>
      <c r="AQ159" s="18" t="s">
        <v>33</v>
      </c>
      <c r="AR159" s="25" t="s">
        <v>86</v>
      </c>
      <c r="AS159" s="98" t="s">
        <v>33</v>
      </c>
      <c r="AT159" s="25" t="s">
        <v>86</v>
      </c>
      <c r="AU159" s="98" t="s">
        <v>33</v>
      </c>
      <c r="AV159" s="64" t="s">
        <v>86</v>
      </c>
      <c r="AW159" s="98" t="s">
        <v>33</v>
      </c>
      <c r="AX159" s="64" t="s">
        <v>86</v>
      </c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Q159" s="10"/>
      <c r="BR159" s="10"/>
      <c r="BS159" s="10"/>
      <c r="BT159" s="11"/>
      <c r="BU159" s="11"/>
    </row>
    <row r="160" spans="1:130" x14ac:dyDescent="0.25">
      <c r="A160" s="531" t="s">
        <v>87</v>
      </c>
      <c r="B160" s="532"/>
      <c r="C160" s="31">
        <f t="shared" ref="C160:D162" si="330">+M160+O160+Q160+S160+U160+W160+Y160+AA160+AC160+AE160</f>
        <v>178</v>
      </c>
      <c r="D160" s="99">
        <f t="shared" si="330"/>
        <v>0</v>
      </c>
      <c r="E160" s="100"/>
      <c r="F160" s="101"/>
      <c r="G160" s="100"/>
      <c r="H160" s="101"/>
      <c r="I160" s="100"/>
      <c r="J160" s="101"/>
      <c r="K160" s="100"/>
      <c r="L160" s="101"/>
      <c r="M160" s="79"/>
      <c r="N160" s="80"/>
      <c r="O160" s="79">
        <v>11</v>
      </c>
      <c r="P160" s="80"/>
      <c r="Q160" s="79">
        <v>39</v>
      </c>
      <c r="R160" s="80"/>
      <c r="S160" s="79">
        <v>46</v>
      </c>
      <c r="T160" s="80"/>
      <c r="U160" s="79">
        <v>51</v>
      </c>
      <c r="V160" s="80"/>
      <c r="W160" s="79">
        <v>25</v>
      </c>
      <c r="X160" s="80"/>
      <c r="Y160" s="79">
        <v>5</v>
      </c>
      <c r="Z160" s="80"/>
      <c r="AA160" s="79">
        <v>1</v>
      </c>
      <c r="AB160" s="80"/>
      <c r="AC160" s="79"/>
      <c r="AD160" s="80"/>
      <c r="AE160" s="79"/>
      <c r="AF160" s="80"/>
      <c r="AG160" s="100"/>
      <c r="AH160" s="102"/>
      <c r="AI160" s="100"/>
      <c r="AJ160" s="103"/>
      <c r="AK160" s="104"/>
      <c r="AL160" s="105"/>
      <c r="AM160" s="84">
        <v>178</v>
      </c>
      <c r="AN160" s="106"/>
      <c r="AO160" s="107">
        <v>0</v>
      </c>
      <c r="AP160" s="108">
        <v>0</v>
      </c>
      <c r="AQ160" s="37">
        <v>0</v>
      </c>
      <c r="AR160" s="109">
        <v>0</v>
      </c>
      <c r="AS160" s="107">
        <v>0</v>
      </c>
      <c r="AT160" s="109">
        <v>0</v>
      </c>
      <c r="AU160" s="107">
        <v>2</v>
      </c>
      <c r="AV160" s="108">
        <v>0</v>
      </c>
      <c r="AW160" s="107">
        <v>2</v>
      </c>
      <c r="AX160" s="108">
        <v>0</v>
      </c>
      <c r="AY160" s="43" t="str">
        <f t="shared" ref="AY160:AY182" si="331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3"/>
      <c r="BA160" s="43"/>
      <c r="BB160" s="43"/>
      <c r="BC160" s="43"/>
      <c r="BD160" s="43"/>
      <c r="BE160" s="43"/>
      <c r="BF160" s="43"/>
      <c r="BG160" s="10"/>
      <c r="BH160" s="10"/>
      <c r="BI160" s="10"/>
      <c r="BJ160" s="10"/>
      <c r="BQ160" s="10"/>
      <c r="BR160" s="10"/>
      <c r="BS160" s="10"/>
      <c r="BT160" s="11"/>
      <c r="BU160" s="11"/>
      <c r="CA160" s="44" t="str">
        <f>IF(DA160=1," * El total de exámenes confirmados positivos por ISP NO DEBE SUPERAR el total de exámenes procesados. ","")</f>
        <v/>
      </c>
      <c r="CB160" s="44" t="str">
        <f>IF(DB160=1," * La suma de exámenes procesados por sexo DEBE SER IGUAL al total de Procesados. ","")</f>
        <v/>
      </c>
      <c r="CC160" s="44" t="str">
        <f>IF(DC160=1," * La suma de exámenes Confirmados positivos por ISP por sexo DEBE SER IGUAL al total de Procesados. ","")</f>
        <v/>
      </c>
      <c r="CD160" s="44" t="str">
        <f>IF(DD160=1," * La suma de exámenes procesados Trans NO PUEDE Superar al total de Procesados. ","")</f>
        <v/>
      </c>
      <c r="CE160" s="44" t="str">
        <f>IF(DE160=1," * La suma de exámenes confirmados positivos por ISP Trans NO PUEDE Superar al total de Procesados. ","")</f>
        <v/>
      </c>
      <c r="CF160" s="44" t="str">
        <f>IF(DF160=1," * Los exámenes procesados de personas pertenecientes a Pueblos originarios NO PUEDE Superar al total de Procesados. ","")</f>
        <v/>
      </c>
      <c r="CG160" s="44" t="str">
        <f>IF(DG160=1," * Los exámenes confirmados positivos por ISP de personas pertenecientes a Pueblos originarios NO PUEDE Superar al total de Procesados. ","")</f>
        <v/>
      </c>
      <c r="CH160" s="44" t="str">
        <f>IF(DH160=1," * Los exámenes procesados de personas pertenecientes a Pueblos migrantes NO PUEDE Superar al total de Procesados. ","")</f>
        <v/>
      </c>
      <c r="CI160" s="44" t="str">
        <f>IF(DI160=1," * Los exámenes confirmados positivos por ISP de personas pertenecientes a Pueblos Migrantes NO PUEDE Superar al total de Procesados. ","")</f>
        <v/>
      </c>
      <c r="CJ160" s="44"/>
      <c r="CK160" s="44"/>
      <c r="CL160" s="44"/>
      <c r="CM160" s="44"/>
      <c r="CN160" s="44"/>
      <c r="CO160" s="44"/>
      <c r="CP160" s="44"/>
      <c r="CQ160" s="44"/>
      <c r="CR160" s="44"/>
      <c r="CS160" s="44"/>
      <c r="CT160" s="44"/>
      <c r="CU160" s="44"/>
      <c r="CV160" s="44"/>
      <c r="CW160" s="44" t="str">
        <f>IF(DW160=1,"* No olvide digitar la columna Procesados Trans y/o Pueblos Originarios y/o Migrantes (Digite Cero si no tiene). ","")</f>
        <v/>
      </c>
      <c r="CX160" s="44" t="str">
        <f>IF(DX160=1,"* No olvide digitar la columna Confirmados Trans y/o Pueblos Originarios y/o Migrantes (Digite Cero si no tiene). ","")</f>
        <v/>
      </c>
      <c r="CY160" s="44"/>
      <c r="CZ160" s="44"/>
      <c r="DA160" s="45">
        <f>IF(C160&lt;D160,1,0)</f>
        <v>0</v>
      </c>
      <c r="DB160" s="45">
        <f>IF(C160&lt;&gt;(AK160+AM160),1,0)</f>
        <v>0</v>
      </c>
      <c r="DC160" s="45">
        <f>IF(D160&lt;&gt;(AL160+AN160),1,0)</f>
        <v>0</v>
      </c>
      <c r="DD160" s="45">
        <f>IF(C160&lt;(AO160+AQ160),1,0)</f>
        <v>0</v>
      </c>
      <c r="DE160" s="45">
        <f>IF(D160&lt;(AP160+AR160),1,0)</f>
        <v>0</v>
      </c>
      <c r="DF160" s="45">
        <f>IF($C160&lt;AS160,1,0)</f>
        <v>0</v>
      </c>
      <c r="DG160" s="45">
        <f>IF($D160&lt;AT160,1,0)</f>
        <v>0</v>
      </c>
      <c r="DH160" s="45">
        <f>IF($C160&lt;AU160,1,0)</f>
        <v>0</v>
      </c>
      <c r="DI160" s="45">
        <f>IF($D160&lt;AV160,1,0)</f>
        <v>0</v>
      </c>
      <c r="DJ160" s="45"/>
      <c r="DK160" s="45"/>
      <c r="DL160" s="45"/>
      <c r="DM160" s="45"/>
      <c r="DN160" s="45"/>
      <c r="DO160" s="45"/>
      <c r="DP160" s="45"/>
      <c r="DQ160" s="45"/>
      <c r="DR160" s="45"/>
      <c r="DS160" s="45"/>
      <c r="DT160" s="45"/>
      <c r="DU160" s="45"/>
      <c r="DV160" s="45"/>
      <c r="DW160" s="45">
        <f>IF(AND(C160&lt;&gt;0,OR(AO160="",AQ160="",AS160="",AU160="")),1,0)</f>
        <v>0</v>
      </c>
      <c r="DX160" s="45">
        <f>IF(AND(D160&lt;&gt;0,OR(AP160="",AR160="",AT160="",AV160="")),1,0)</f>
        <v>0</v>
      </c>
      <c r="DY160" s="45"/>
      <c r="DZ160" s="45"/>
    </row>
    <row r="161" spans="1:130" x14ac:dyDescent="0.25">
      <c r="A161" s="533" t="s">
        <v>88</v>
      </c>
      <c r="B161" s="534"/>
      <c r="C161" s="47">
        <f t="shared" si="330"/>
        <v>152</v>
      </c>
      <c r="D161" s="110">
        <f t="shared" si="330"/>
        <v>0</v>
      </c>
      <c r="E161" s="35"/>
      <c r="F161" s="34"/>
      <c r="G161" s="35"/>
      <c r="H161" s="34"/>
      <c r="I161" s="35"/>
      <c r="J161" s="34"/>
      <c r="K161" s="35"/>
      <c r="L161" s="34"/>
      <c r="M161" s="84"/>
      <c r="N161" s="85"/>
      <c r="O161" s="84">
        <v>6</v>
      </c>
      <c r="P161" s="85"/>
      <c r="Q161" s="84">
        <v>37</v>
      </c>
      <c r="R161" s="85"/>
      <c r="S161" s="84">
        <v>43</v>
      </c>
      <c r="T161" s="85"/>
      <c r="U161" s="84">
        <v>39</v>
      </c>
      <c r="V161" s="85"/>
      <c r="W161" s="84">
        <v>19</v>
      </c>
      <c r="X161" s="85"/>
      <c r="Y161" s="84">
        <v>8</v>
      </c>
      <c r="Z161" s="85"/>
      <c r="AA161" s="84"/>
      <c r="AB161" s="85"/>
      <c r="AC161" s="84"/>
      <c r="AD161" s="85"/>
      <c r="AE161" s="84"/>
      <c r="AF161" s="85"/>
      <c r="AG161" s="35"/>
      <c r="AH161" s="36"/>
      <c r="AI161" s="35"/>
      <c r="AJ161" s="54"/>
      <c r="AK161" s="41"/>
      <c r="AL161" s="111"/>
      <c r="AM161" s="39">
        <v>152</v>
      </c>
      <c r="AN161" s="109"/>
      <c r="AO161" s="107">
        <v>0</v>
      </c>
      <c r="AP161" s="108">
        <v>0</v>
      </c>
      <c r="AQ161" s="37">
        <v>0</v>
      </c>
      <c r="AR161" s="109">
        <v>0</v>
      </c>
      <c r="AS161" s="107">
        <v>0</v>
      </c>
      <c r="AT161" s="109"/>
      <c r="AU161" s="107">
        <v>0</v>
      </c>
      <c r="AV161" s="108"/>
      <c r="AW161" s="107">
        <v>0</v>
      </c>
      <c r="AX161" s="108"/>
      <c r="AY161" s="43" t="str">
        <f t="shared" si="331"/>
        <v/>
      </c>
      <c r="AZ161" s="43"/>
      <c r="BA161" s="43"/>
      <c r="BB161" s="43"/>
      <c r="BC161" s="43"/>
      <c r="BD161" s="43"/>
      <c r="BE161" s="43"/>
      <c r="BF161" s="43"/>
      <c r="BG161" s="10"/>
      <c r="BH161" s="10"/>
      <c r="BI161" s="10"/>
      <c r="BJ161" s="10"/>
      <c r="BQ161" s="10"/>
      <c r="BR161" s="10"/>
      <c r="BS161" s="10"/>
      <c r="BT161" s="11"/>
      <c r="BU161" s="11"/>
      <c r="CA161" s="44" t="str">
        <f t="shared" ref="CA161:CA182" si="332">IF(DA161=1," * El total de exámenes confirmados positivos por ISP NO DEBE SUPERAR el total de exámenes procesados. ","")</f>
        <v/>
      </c>
      <c r="CB161" s="44" t="str">
        <f t="shared" ref="CB161:CB182" si="333">IF(DB161=1," * La suma de exámenes procesados por sexo DEBE SER IGUAL al total de Procesados. ","")</f>
        <v/>
      </c>
      <c r="CC161" s="44" t="str">
        <f t="shared" ref="CC161:CC182" si="334">IF(DC161=1," * La suma de exámenes Confirmados positivos por ISP por sexo DEBE SER IGUAL al total de Procesados. ","")</f>
        <v/>
      </c>
      <c r="CD161" s="44" t="str">
        <f t="shared" ref="CD161:CD182" si="335">IF(DD161=1," * La suma de exámenes procesados Trans NO PUEDE Superar al total de Procesados. ","")</f>
        <v/>
      </c>
      <c r="CE161" s="44" t="str">
        <f t="shared" ref="CE161:CE182" si="336">IF(DE161=1," * La suma de exámenes confirmados positivos por ISP Trans NO PUEDE Superar al total de Procesados. ","")</f>
        <v/>
      </c>
      <c r="CF161" s="44" t="str">
        <f t="shared" ref="CF161:CF182" si="337">IF(DF161=1," * Los exámenes procesados de personas pertenecientes a Pueblos originarios NO PUEDE Superar al total de Procesados. ","")</f>
        <v/>
      </c>
      <c r="CG161" s="44" t="str">
        <f t="shared" ref="CG161:CG182" si="338">IF(DG161=1," * Los exámenes confirmados positivos por ISP de personas pertenecientes a Pueblos originarios NO PUEDE Superar al total de Procesados. ","")</f>
        <v/>
      </c>
      <c r="CH161" s="44" t="str">
        <f t="shared" ref="CH161:CH182" si="339">IF(DH161=1," * Los exámenes procesados de personas pertenecientes a Pueblos migrantes NO PUEDE Superar al total de Procesados. ","")</f>
        <v/>
      </c>
      <c r="CI161" s="44" t="str">
        <f t="shared" ref="CI161:CI182" si="340">IF(DI161=1," * Los exámenes confirmados positivos por ISP de personas pertenecientes a Pueblos Migrantes NO PUEDE Superar al total de Procesados. ","")</f>
        <v/>
      </c>
      <c r="CJ161" s="44"/>
      <c r="CK161" s="44"/>
      <c r="CL161" s="44"/>
      <c r="CM161" s="44"/>
      <c r="CN161" s="44"/>
      <c r="CO161" s="44"/>
      <c r="CP161" s="44"/>
      <c r="CQ161" s="44"/>
      <c r="CR161" s="44"/>
      <c r="CS161" s="44"/>
      <c r="CT161" s="44"/>
      <c r="CU161" s="44"/>
      <c r="CV161" s="44"/>
      <c r="CW161" s="44" t="str">
        <f t="shared" ref="CW161:CW182" si="341">IF(DW161=1,"* No olvide digitar la columna Procesados Trans y/o Pueblos Originarios y/o Migrantes (Digite Cero si no tiene). ","")</f>
        <v/>
      </c>
      <c r="CX161" s="44" t="str">
        <f t="shared" ref="CX161:CX182" si="342">IF(DX161=1,"* No olvide digitar la columna Confirmados Trans y/o Pueblos Originarios y/o Migrantes (Digite Cero si no tiene). ","")</f>
        <v/>
      </c>
      <c r="CY161" s="44"/>
      <c r="CZ161" s="44"/>
      <c r="DA161" s="45">
        <f t="shared" ref="DA161:DA182" si="343">IF(C161&lt;D161,1,0)</f>
        <v>0</v>
      </c>
      <c r="DB161" s="45">
        <f t="shared" ref="DB161:DC182" si="344">IF(C161&lt;&gt;(AK161+AM161),1,0)</f>
        <v>0</v>
      </c>
      <c r="DC161" s="45">
        <f t="shared" si="344"/>
        <v>0</v>
      </c>
      <c r="DD161" s="45">
        <f t="shared" ref="DD161:DE182" si="345">IF(C161&lt;(AO161+AQ161),1,0)</f>
        <v>0</v>
      </c>
      <c r="DE161" s="45">
        <f t="shared" si="345"/>
        <v>0</v>
      </c>
      <c r="DF161" s="45">
        <f t="shared" ref="DF161:DF182" si="346">IF($C161&lt;AS161,1,0)</f>
        <v>0</v>
      </c>
      <c r="DG161" s="45">
        <f t="shared" ref="DG161:DG182" si="347">IF($D161&lt;AT161,1,0)</f>
        <v>0</v>
      </c>
      <c r="DH161" s="45">
        <f t="shared" ref="DH161:DH182" si="348">IF($C161&lt;AU161,1,0)</f>
        <v>0</v>
      </c>
      <c r="DI161" s="45">
        <f t="shared" ref="DI161:DI182" si="349">IF($D161&lt;AV161,1,0)</f>
        <v>0</v>
      </c>
      <c r="DJ161" s="45"/>
      <c r="DK161" s="45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>
        <f t="shared" ref="DW161:DX176" si="350">IF(AND(C161&lt;&gt;0,OR(AO161="",AQ161="",AS161="",AU161="")),1,0)</f>
        <v>0</v>
      </c>
      <c r="DX161" s="45">
        <f t="shared" si="350"/>
        <v>0</v>
      </c>
      <c r="DY161" s="45"/>
      <c r="DZ161" s="45"/>
    </row>
    <row r="162" spans="1:130" x14ac:dyDescent="0.25">
      <c r="A162" s="533" t="s">
        <v>89</v>
      </c>
      <c r="B162" s="534"/>
      <c r="C162" s="47">
        <f t="shared" si="330"/>
        <v>0</v>
      </c>
      <c r="D162" s="110">
        <f t="shared" si="330"/>
        <v>0</v>
      </c>
      <c r="E162" s="35"/>
      <c r="F162" s="34"/>
      <c r="G162" s="35"/>
      <c r="H162" s="34"/>
      <c r="I162" s="35"/>
      <c r="J162" s="34"/>
      <c r="K162" s="35"/>
      <c r="L162" s="34"/>
      <c r="M162" s="39"/>
      <c r="N162" s="38"/>
      <c r="O162" s="39"/>
      <c r="P162" s="38"/>
      <c r="Q162" s="39"/>
      <c r="R162" s="38"/>
      <c r="S162" s="39"/>
      <c r="T162" s="38"/>
      <c r="U162" s="39"/>
      <c r="V162" s="38"/>
      <c r="W162" s="39"/>
      <c r="X162" s="38"/>
      <c r="Y162" s="39"/>
      <c r="Z162" s="38"/>
      <c r="AA162" s="39"/>
      <c r="AB162" s="38"/>
      <c r="AC162" s="39"/>
      <c r="AD162" s="38"/>
      <c r="AE162" s="39"/>
      <c r="AF162" s="38"/>
      <c r="AG162" s="35"/>
      <c r="AH162" s="36"/>
      <c r="AI162" s="35"/>
      <c r="AJ162" s="54"/>
      <c r="AK162" s="41"/>
      <c r="AL162" s="111"/>
      <c r="AM162" s="39"/>
      <c r="AN162" s="109"/>
      <c r="AO162" s="107">
        <v>0</v>
      </c>
      <c r="AP162" s="108">
        <v>0</v>
      </c>
      <c r="AQ162" s="37"/>
      <c r="AR162" s="109"/>
      <c r="AS162" s="107">
        <v>0</v>
      </c>
      <c r="AT162" s="109"/>
      <c r="AU162" s="107">
        <v>0</v>
      </c>
      <c r="AV162" s="108"/>
      <c r="AW162" s="107">
        <v>0</v>
      </c>
      <c r="AX162" s="108"/>
      <c r="AY162" s="43" t="str">
        <f t="shared" si="331"/>
        <v/>
      </c>
      <c r="AZ162" s="43"/>
      <c r="BA162" s="43"/>
      <c r="BB162" s="43"/>
      <c r="BC162" s="43"/>
      <c r="BD162" s="43"/>
      <c r="BE162" s="43"/>
      <c r="BF162" s="43"/>
      <c r="BG162" s="10"/>
      <c r="BH162" s="10"/>
      <c r="BI162" s="10"/>
      <c r="BJ162" s="10"/>
      <c r="BQ162" s="10"/>
      <c r="BR162" s="10"/>
      <c r="BS162" s="10"/>
      <c r="BT162" s="11"/>
      <c r="BU162" s="11"/>
      <c r="CA162" s="44" t="str">
        <f t="shared" si="332"/>
        <v/>
      </c>
      <c r="CB162" s="44" t="str">
        <f t="shared" si="333"/>
        <v/>
      </c>
      <c r="CC162" s="44" t="str">
        <f t="shared" si="334"/>
        <v/>
      </c>
      <c r="CD162" s="44" t="str">
        <f t="shared" si="335"/>
        <v/>
      </c>
      <c r="CE162" s="44" t="str">
        <f t="shared" si="336"/>
        <v/>
      </c>
      <c r="CF162" s="44" t="str">
        <f t="shared" si="337"/>
        <v/>
      </c>
      <c r="CG162" s="44" t="str">
        <f t="shared" si="338"/>
        <v/>
      </c>
      <c r="CH162" s="44" t="str">
        <f t="shared" si="339"/>
        <v/>
      </c>
      <c r="CI162" s="44" t="str">
        <f t="shared" si="340"/>
        <v/>
      </c>
      <c r="CJ162" s="44"/>
      <c r="CK162" s="44"/>
      <c r="CL162" s="44"/>
      <c r="CM162" s="44"/>
      <c r="CN162" s="44"/>
      <c r="CO162" s="44"/>
      <c r="CP162" s="44"/>
      <c r="CQ162" s="44"/>
      <c r="CR162" s="44"/>
      <c r="CS162" s="44"/>
      <c r="CT162" s="44"/>
      <c r="CU162" s="44"/>
      <c r="CV162" s="44"/>
      <c r="CW162" s="44" t="str">
        <f t="shared" si="341"/>
        <v/>
      </c>
      <c r="CX162" s="44" t="str">
        <f t="shared" si="342"/>
        <v/>
      </c>
      <c r="CY162" s="44"/>
      <c r="CZ162" s="44"/>
      <c r="DA162" s="45">
        <f t="shared" si="343"/>
        <v>0</v>
      </c>
      <c r="DB162" s="45">
        <f t="shared" si="344"/>
        <v>0</v>
      </c>
      <c r="DC162" s="45">
        <f t="shared" si="344"/>
        <v>0</v>
      </c>
      <c r="DD162" s="45">
        <f t="shared" si="345"/>
        <v>0</v>
      </c>
      <c r="DE162" s="45">
        <f t="shared" si="345"/>
        <v>0</v>
      </c>
      <c r="DF162" s="45">
        <f t="shared" si="346"/>
        <v>0</v>
      </c>
      <c r="DG162" s="45">
        <f t="shared" si="347"/>
        <v>0</v>
      </c>
      <c r="DH162" s="45">
        <f t="shared" si="348"/>
        <v>0</v>
      </c>
      <c r="DI162" s="45">
        <f t="shared" si="349"/>
        <v>0</v>
      </c>
      <c r="DJ162" s="45"/>
      <c r="DK162" s="45"/>
      <c r="DL162" s="45"/>
      <c r="DM162" s="45"/>
      <c r="DN162" s="45"/>
      <c r="DO162" s="45"/>
      <c r="DP162" s="45"/>
      <c r="DQ162" s="45"/>
      <c r="DR162" s="45"/>
      <c r="DS162" s="45"/>
      <c r="DT162" s="45"/>
      <c r="DU162" s="45"/>
      <c r="DV162" s="45"/>
      <c r="DW162" s="45">
        <f t="shared" si="350"/>
        <v>0</v>
      </c>
      <c r="DX162" s="45">
        <f t="shared" si="350"/>
        <v>0</v>
      </c>
      <c r="DY162" s="45"/>
      <c r="DZ162" s="45"/>
    </row>
    <row r="163" spans="1:130" x14ac:dyDescent="0.25">
      <c r="A163" s="533" t="s">
        <v>47</v>
      </c>
      <c r="B163" s="534"/>
      <c r="C163" s="47">
        <f>+O163+Q163+S163+U163+W163+Y163+AA163+AC163+AE163+AG163+AI163</f>
        <v>1</v>
      </c>
      <c r="D163" s="112">
        <f>+P163+R163+T163+V163+X163+Z163+AB163+AD163+AF163+AH163+AJ163</f>
        <v>0</v>
      </c>
      <c r="E163" s="35"/>
      <c r="F163" s="34"/>
      <c r="G163" s="35"/>
      <c r="H163" s="34"/>
      <c r="I163" s="35"/>
      <c r="J163" s="34"/>
      <c r="K163" s="35"/>
      <c r="L163" s="34"/>
      <c r="M163" s="35"/>
      <c r="N163" s="34"/>
      <c r="O163" s="39"/>
      <c r="P163" s="38"/>
      <c r="Q163" s="39"/>
      <c r="R163" s="38"/>
      <c r="S163" s="39"/>
      <c r="T163" s="38"/>
      <c r="U163" s="39"/>
      <c r="V163" s="38"/>
      <c r="W163" s="39"/>
      <c r="X163" s="38"/>
      <c r="Y163" s="39">
        <v>1</v>
      </c>
      <c r="Z163" s="38"/>
      <c r="AA163" s="39"/>
      <c r="AB163" s="38"/>
      <c r="AC163" s="39"/>
      <c r="AD163" s="38"/>
      <c r="AE163" s="39"/>
      <c r="AF163" s="38"/>
      <c r="AG163" s="39"/>
      <c r="AH163" s="38"/>
      <c r="AI163" s="39"/>
      <c r="AJ163" s="38"/>
      <c r="AK163" s="107"/>
      <c r="AL163" s="108"/>
      <c r="AM163" s="39">
        <v>1</v>
      </c>
      <c r="AN163" s="109"/>
      <c r="AO163" s="107">
        <v>0</v>
      </c>
      <c r="AP163" s="108">
        <v>0</v>
      </c>
      <c r="AQ163" s="37">
        <v>0</v>
      </c>
      <c r="AR163" s="109"/>
      <c r="AS163" s="107">
        <v>0</v>
      </c>
      <c r="AT163" s="109"/>
      <c r="AU163" s="107">
        <v>0</v>
      </c>
      <c r="AV163" s="108"/>
      <c r="AW163" s="107">
        <v>0</v>
      </c>
      <c r="AX163" s="108"/>
      <c r="AY163" s="43" t="str">
        <f t="shared" si="331"/>
        <v/>
      </c>
      <c r="AZ163" s="43"/>
      <c r="BA163" s="43"/>
      <c r="BB163" s="43"/>
      <c r="BC163" s="43"/>
      <c r="BD163" s="43"/>
      <c r="BE163" s="43"/>
      <c r="BF163" s="43"/>
      <c r="BG163" s="10"/>
      <c r="BH163" s="10"/>
      <c r="BI163" s="10"/>
      <c r="BJ163" s="10"/>
      <c r="BQ163" s="10"/>
      <c r="BR163" s="10"/>
      <c r="BS163" s="10"/>
      <c r="BT163" s="11"/>
      <c r="BU163" s="11"/>
      <c r="CA163" s="44" t="str">
        <f t="shared" si="332"/>
        <v/>
      </c>
      <c r="CB163" s="44" t="str">
        <f t="shared" si="333"/>
        <v/>
      </c>
      <c r="CC163" s="44" t="str">
        <f t="shared" si="334"/>
        <v/>
      </c>
      <c r="CD163" s="44" t="str">
        <f t="shared" si="335"/>
        <v/>
      </c>
      <c r="CE163" s="44" t="str">
        <f t="shared" si="336"/>
        <v/>
      </c>
      <c r="CF163" s="44" t="str">
        <f t="shared" si="337"/>
        <v/>
      </c>
      <c r="CG163" s="44" t="str">
        <f t="shared" si="338"/>
        <v/>
      </c>
      <c r="CH163" s="44" t="str">
        <f t="shared" si="339"/>
        <v/>
      </c>
      <c r="CI163" s="44" t="str">
        <f t="shared" si="340"/>
        <v/>
      </c>
      <c r="CJ163" s="44"/>
      <c r="CK163" s="44"/>
      <c r="CL163" s="44"/>
      <c r="CM163" s="44"/>
      <c r="CN163" s="44"/>
      <c r="CO163" s="44"/>
      <c r="CP163" s="44"/>
      <c r="CQ163" s="44"/>
      <c r="CR163" s="44"/>
      <c r="CS163" s="44"/>
      <c r="CT163" s="44"/>
      <c r="CU163" s="44"/>
      <c r="CV163" s="44"/>
      <c r="CW163" s="44" t="str">
        <f t="shared" si="341"/>
        <v/>
      </c>
      <c r="CX163" s="44" t="str">
        <f t="shared" si="342"/>
        <v/>
      </c>
      <c r="CY163" s="44"/>
      <c r="CZ163" s="44"/>
      <c r="DA163" s="45">
        <f t="shared" si="343"/>
        <v>0</v>
      </c>
      <c r="DB163" s="45">
        <f t="shared" si="344"/>
        <v>0</v>
      </c>
      <c r="DC163" s="45">
        <f t="shared" si="344"/>
        <v>0</v>
      </c>
      <c r="DD163" s="45">
        <f t="shared" si="345"/>
        <v>0</v>
      </c>
      <c r="DE163" s="45">
        <f t="shared" si="345"/>
        <v>0</v>
      </c>
      <c r="DF163" s="45">
        <f t="shared" si="346"/>
        <v>0</v>
      </c>
      <c r="DG163" s="45">
        <f t="shared" si="347"/>
        <v>0</v>
      </c>
      <c r="DH163" s="45">
        <f t="shared" si="348"/>
        <v>0</v>
      </c>
      <c r="DI163" s="45">
        <f t="shared" si="349"/>
        <v>0</v>
      </c>
      <c r="DJ163" s="45"/>
      <c r="DK163" s="45"/>
      <c r="DL163" s="45"/>
      <c r="DM163" s="45"/>
      <c r="DN163" s="45"/>
      <c r="DO163" s="45"/>
      <c r="DP163" s="45"/>
      <c r="DQ163" s="45"/>
      <c r="DR163" s="45"/>
      <c r="DS163" s="45"/>
      <c r="DT163" s="45"/>
      <c r="DU163" s="45"/>
      <c r="DV163" s="45"/>
      <c r="DW163" s="45">
        <f t="shared" si="350"/>
        <v>0</v>
      </c>
      <c r="DX163" s="45">
        <f t="shared" si="350"/>
        <v>0</v>
      </c>
    </row>
    <row r="164" spans="1:130" x14ac:dyDescent="0.25">
      <c r="A164" s="533" t="s">
        <v>53</v>
      </c>
      <c r="B164" s="534"/>
      <c r="C164" s="47">
        <f>+E164+G164+I164+K164+M164+O164+Q164+S164+U164+W164+Y164+AA164+AC164+AE164+AG164+AI164</f>
        <v>0</v>
      </c>
      <c r="D164" s="112">
        <f>+F164+H164+J164+L164+N164+P164+R164+T164+V164+X164+Z164+AB164+AD164+AF164+AH164+AJ164</f>
        <v>0</v>
      </c>
      <c r="E164" s="39"/>
      <c r="F164" s="38"/>
      <c r="G164" s="39"/>
      <c r="H164" s="38"/>
      <c r="I164" s="39"/>
      <c r="J164" s="38"/>
      <c r="K164" s="39"/>
      <c r="L164" s="38"/>
      <c r="M164" s="39"/>
      <c r="N164" s="38"/>
      <c r="O164" s="39"/>
      <c r="P164" s="38"/>
      <c r="Q164" s="39"/>
      <c r="R164" s="38"/>
      <c r="S164" s="39"/>
      <c r="T164" s="38"/>
      <c r="U164" s="39"/>
      <c r="V164" s="38"/>
      <c r="W164" s="39"/>
      <c r="X164" s="38"/>
      <c r="Y164" s="39"/>
      <c r="Z164" s="38"/>
      <c r="AA164" s="39"/>
      <c r="AB164" s="38"/>
      <c r="AC164" s="39"/>
      <c r="AD164" s="38"/>
      <c r="AE164" s="39"/>
      <c r="AF164" s="38"/>
      <c r="AG164" s="39"/>
      <c r="AH164" s="38"/>
      <c r="AI164" s="39"/>
      <c r="AJ164" s="38"/>
      <c r="AK164" s="113"/>
      <c r="AL164" s="114"/>
      <c r="AM164" s="115"/>
      <c r="AN164" s="109"/>
      <c r="AO164" s="107">
        <v>0</v>
      </c>
      <c r="AP164" s="108">
        <v>0</v>
      </c>
      <c r="AQ164" s="37"/>
      <c r="AR164" s="109"/>
      <c r="AS164" s="107">
        <v>0</v>
      </c>
      <c r="AT164" s="109"/>
      <c r="AU164" s="107">
        <v>0</v>
      </c>
      <c r="AV164" s="108"/>
      <c r="AW164" s="107">
        <v>0</v>
      </c>
      <c r="AX164" s="108"/>
      <c r="AY164" s="43" t="str">
        <f t="shared" si="331"/>
        <v/>
      </c>
      <c r="AZ164" s="43"/>
      <c r="BA164" s="43"/>
      <c r="BB164" s="43"/>
      <c r="BC164" s="43"/>
      <c r="BD164" s="43"/>
      <c r="BE164" s="43"/>
      <c r="BF164" s="43"/>
      <c r="BG164" s="10"/>
      <c r="BH164" s="10"/>
      <c r="BI164" s="10"/>
      <c r="BJ164" s="10"/>
      <c r="BQ164" s="10"/>
      <c r="BR164" s="10"/>
      <c r="BS164" s="10"/>
      <c r="BT164" s="11"/>
      <c r="BU164" s="11"/>
      <c r="CA164" s="44" t="str">
        <f t="shared" si="332"/>
        <v/>
      </c>
      <c r="CB164" s="44" t="str">
        <f t="shared" si="333"/>
        <v/>
      </c>
      <c r="CC164" s="44" t="str">
        <f t="shared" si="334"/>
        <v/>
      </c>
      <c r="CD164" s="44" t="str">
        <f t="shared" si="335"/>
        <v/>
      </c>
      <c r="CE164" s="44" t="str">
        <f t="shared" si="336"/>
        <v/>
      </c>
      <c r="CF164" s="44" t="str">
        <f t="shared" si="337"/>
        <v/>
      </c>
      <c r="CG164" s="44" t="str">
        <f t="shared" si="338"/>
        <v/>
      </c>
      <c r="CH164" s="44" t="str">
        <f t="shared" si="339"/>
        <v/>
      </c>
      <c r="CI164" s="44" t="str">
        <f t="shared" si="340"/>
        <v/>
      </c>
      <c r="CJ164" s="44"/>
      <c r="CK164" s="44"/>
      <c r="CL164" s="44"/>
      <c r="CM164" s="44"/>
      <c r="CN164" s="44"/>
      <c r="CO164" s="44"/>
      <c r="CP164" s="44"/>
      <c r="CQ164" s="44"/>
      <c r="CR164" s="44"/>
      <c r="CS164" s="44"/>
      <c r="CT164" s="44"/>
      <c r="CU164" s="44"/>
      <c r="CV164" s="44"/>
      <c r="CW164" s="44" t="str">
        <f t="shared" si="341"/>
        <v/>
      </c>
      <c r="CX164" s="44" t="str">
        <f t="shared" si="342"/>
        <v/>
      </c>
      <c r="CY164" s="44"/>
      <c r="CZ164" s="44"/>
      <c r="DA164" s="45">
        <f t="shared" si="343"/>
        <v>0</v>
      </c>
      <c r="DB164" s="45">
        <f t="shared" si="344"/>
        <v>0</v>
      </c>
      <c r="DC164" s="45">
        <f t="shared" si="344"/>
        <v>0</v>
      </c>
      <c r="DD164" s="45">
        <f t="shared" si="345"/>
        <v>0</v>
      </c>
      <c r="DE164" s="45">
        <f t="shared" si="345"/>
        <v>0</v>
      </c>
      <c r="DF164" s="45">
        <f t="shared" si="346"/>
        <v>0</v>
      </c>
      <c r="DG164" s="45">
        <f t="shared" si="347"/>
        <v>0</v>
      </c>
      <c r="DH164" s="45">
        <f t="shared" si="348"/>
        <v>0</v>
      </c>
      <c r="DI164" s="45">
        <f t="shared" si="349"/>
        <v>0</v>
      </c>
      <c r="DJ164" s="45"/>
      <c r="DK164" s="45"/>
      <c r="DL164" s="45"/>
      <c r="DM164" s="45"/>
      <c r="DN164" s="45"/>
      <c r="DO164" s="45"/>
      <c r="DP164" s="45"/>
      <c r="DQ164" s="45"/>
      <c r="DR164" s="45"/>
      <c r="DS164" s="45"/>
      <c r="DT164" s="45"/>
      <c r="DU164" s="45"/>
      <c r="DV164" s="45"/>
      <c r="DW164" s="45">
        <f t="shared" si="350"/>
        <v>0</v>
      </c>
      <c r="DX164" s="45">
        <f t="shared" si="350"/>
        <v>0</v>
      </c>
    </row>
    <row r="165" spans="1:130" x14ac:dyDescent="0.25">
      <c r="A165" s="533" t="s">
        <v>90</v>
      </c>
      <c r="B165" s="534"/>
      <c r="C165" s="47">
        <f>+E165+G165+I165+K165+M165+O165+Q165+S165+U165+W165+Y165+AA165+AC165+AE165+AG165+AI165</f>
        <v>6</v>
      </c>
      <c r="D165" s="110">
        <f>+F165+H165+J165+L165+N165+P165+R165+T165+V165+X165+Z165+AB165+AD165+AF165+AH165+AJ165</f>
        <v>0</v>
      </c>
      <c r="E165" s="39"/>
      <c r="F165" s="38"/>
      <c r="G165" s="39"/>
      <c r="H165" s="38"/>
      <c r="I165" s="39"/>
      <c r="J165" s="38"/>
      <c r="K165" s="39"/>
      <c r="L165" s="38"/>
      <c r="M165" s="39"/>
      <c r="N165" s="38"/>
      <c r="O165" s="39">
        <v>2</v>
      </c>
      <c r="P165" s="38"/>
      <c r="Q165" s="39"/>
      <c r="R165" s="38"/>
      <c r="S165" s="39">
        <v>1</v>
      </c>
      <c r="T165" s="38"/>
      <c r="U165" s="39"/>
      <c r="V165" s="38"/>
      <c r="W165" s="39">
        <v>1</v>
      </c>
      <c r="X165" s="38"/>
      <c r="Y165" s="39"/>
      <c r="Z165" s="38"/>
      <c r="AA165" s="39"/>
      <c r="AB165" s="38"/>
      <c r="AC165" s="39">
        <v>2</v>
      </c>
      <c r="AD165" s="38"/>
      <c r="AE165" s="39"/>
      <c r="AF165" s="38"/>
      <c r="AG165" s="39"/>
      <c r="AH165" s="38"/>
      <c r="AI165" s="39"/>
      <c r="AJ165" s="38"/>
      <c r="AK165" s="107">
        <v>2</v>
      </c>
      <c r="AL165" s="108"/>
      <c r="AM165" s="39">
        <v>4</v>
      </c>
      <c r="AN165" s="109"/>
      <c r="AO165" s="107">
        <v>0</v>
      </c>
      <c r="AP165" s="108">
        <v>0</v>
      </c>
      <c r="AQ165" s="37">
        <v>0</v>
      </c>
      <c r="AR165" s="109"/>
      <c r="AS165" s="107">
        <v>0</v>
      </c>
      <c r="AT165" s="109"/>
      <c r="AU165" s="107">
        <v>0</v>
      </c>
      <c r="AV165" s="108"/>
      <c r="AW165" s="107">
        <v>0</v>
      </c>
      <c r="AX165" s="108"/>
      <c r="AY165" s="43" t="str">
        <f t="shared" si="331"/>
        <v/>
      </c>
      <c r="AZ165" s="43"/>
      <c r="BA165" s="43"/>
      <c r="BB165" s="43"/>
      <c r="BC165" s="43"/>
      <c r="BD165" s="43"/>
      <c r="BE165" s="43"/>
      <c r="BF165" s="43"/>
      <c r="BG165" s="10"/>
      <c r="BH165" s="10"/>
      <c r="BI165" s="10"/>
      <c r="BJ165" s="10"/>
      <c r="BQ165" s="10"/>
      <c r="BR165" s="10"/>
      <c r="BS165" s="10"/>
      <c r="BT165" s="11"/>
      <c r="BU165" s="11"/>
      <c r="CA165" s="44" t="str">
        <f t="shared" si="332"/>
        <v/>
      </c>
      <c r="CB165" s="44" t="str">
        <f t="shared" si="333"/>
        <v/>
      </c>
      <c r="CC165" s="44" t="str">
        <f t="shared" si="334"/>
        <v/>
      </c>
      <c r="CD165" s="44" t="str">
        <f t="shared" si="335"/>
        <v/>
      </c>
      <c r="CE165" s="44" t="str">
        <f t="shared" si="336"/>
        <v/>
      </c>
      <c r="CF165" s="44" t="str">
        <f t="shared" si="337"/>
        <v/>
      </c>
      <c r="CG165" s="44" t="str">
        <f t="shared" si="338"/>
        <v/>
      </c>
      <c r="CH165" s="44" t="str">
        <f t="shared" si="339"/>
        <v/>
      </c>
      <c r="CI165" s="44" t="str">
        <f t="shared" si="340"/>
        <v/>
      </c>
      <c r="CJ165" s="44"/>
      <c r="CK165" s="44"/>
      <c r="CL165" s="44"/>
      <c r="CM165" s="44"/>
      <c r="CN165" s="44"/>
      <c r="CO165" s="44"/>
      <c r="CP165" s="44"/>
      <c r="CQ165" s="44"/>
      <c r="CR165" s="44"/>
      <c r="CS165" s="44"/>
      <c r="CT165" s="44"/>
      <c r="CU165" s="44"/>
      <c r="CV165" s="44"/>
      <c r="CW165" s="44" t="str">
        <f t="shared" si="341"/>
        <v/>
      </c>
      <c r="CX165" s="44" t="str">
        <f t="shared" si="342"/>
        <v/>
      </c>
      <c r="CY165" s="44"/>
      <c r="CZ165" s="44"/>
      <c r="DA165" s="45">
        <f t="shared" si="343"/>
        <v>0</v>
      </c>
      <c r="DB165" s="45">
        <f t="shared" si="344"/>
        <v>0</v>
      </c>
      <c r="DC165" s="45">
        <f t="shared" si="344"/>
        <v>0</v>
      </c>
      <c r="DD165" s="45">
        <f t="shared" si="345"/>
        <v>0</v>
      </c>
      <c r="DE165" s="45">
        <f t="shared" si="345"/>
        <v>0</v>
      </c>
      <c r="DF165" s="45">
        <f t="shared" si="346"/>
        <v>0</v>
      </c>
      <c r="DG165" s="45">
        <f t="shared" si="347"/>
        <v>0</v>
      </c>
      <c r="DH165" s="45">
        <f t="shared" si="348"/>
        <v>0</v>
      </c>
      <c r="DI165" s="45">
        <f t="shared" si="349"/>
        <v>0</v>
      </c>
      <c r="DJ165" s="45"/>
      <c r="DK165" s="45"/>
      <c r="DL165" s="45"/>
      <c r="DM165" s="45"/>
      <c r="DN165" s="45"/>
      <c r="DO165" s="45"/>
      <c r="DP165" s="45"/>
      <c r="DQ165" s="45"/>
      <c r="DR165" s="45"/>
      <c r="DS165" s="45"/>
      <c r="DT165" s="45"/>
      <c r="DU165" s="45"/>
      <c r="DV165" s="45"/>
      <c r="DW165" s="45">
        <f t="shared" si="350"/>
        <v>0</v>
      </c>
      <c r="DX165" s="45">
        <f t="shared" si="350"/>
        <v>0</v>
      </c>
    </row>
    <row r="166" spans="1:130" ht="15" customHeight="1" x14ac:dyDescent="0.25">
      <c r="A166" s="535" t="s">
        <v>91</v>
      </c>
      <c r="B166" s="536"/>
      <c r="C166" s="47">
        <f>+O166+Q166+S166+U166+W166+Y166+AA166+AC166+AE166+AG166+AI166</f>
        <v>29</v>
      </c>
      <c r="D166" s="110">
        <f>+P166+R166+T166+V166+X166+Z166+AB166+AD166+AF166+AH166+AJ166</f>
        <v>0</v>
      </c>
      <c r="E166" s="35"/>
      <c r="F166" s="34"/>
      <c r="G166" s="35"/>
      <c r="H166" s="34"/>
      <c r="I166" s="35"/>
      <c r="J166" s="34"/>
      <c r="K166" s="35"/>
      <c r="L166" s="34"/>
      <c r="M166" s="35"/>
      <c r="N166" s="34"/>
      <c r="O166" s="39">
        <v>1</v>
      </c>
      <c r="P166" s="38"/>
      <c r="Q166" s="39">
        <v>7</v>
      </c>
      <c r="R166" s="38"/>
      <c r="S166" s="39">
        <v>3</v>
      </c>
      <c r="T166" s="38"/>
      <c r="U166" s="39">
        <v>6</v>
      </c>
      <c r="V166" s="38"/>
      <c r="W166" s="39">
        <v>3</v>
      </c>
      <c r="X166" s="38"/>
      <c r="Y166" s="39">
        <v>1</v>
      </c>
      <c r="Z166" s="38"/>
      <c r="AA166" s="39">
        <v>4</v>
      </c>
      <c r="AB166" s="38"/>
      <c r="AC166" s="39">
        <v>2</v>
      </c>
      <c r="AD166" s="38"/>
      <c r="AE166" s="39"/>
      <c r="AF166" s="38"/>
      <c r="AG166" s="39">
        <v>2</v>
      </c>
      <c r="AH166" s="38"/>
      <c r="AI166" s="39"/>
      <c r="AJ166" s="38"/>
      <c r="AK166" s="107"/>
      <c r="AL166" s="108"/>
      <c r="AM166" s="39">
        <v>29</v>
      </c>
      <c r="AN166" s="109"/>
      <c r="AO166" s="107">
        <v>0</v>
      </c>
      <c r="AP166" s="108">
        <v>0</v>
      </c>
      <c r="AQ166" s="37">
        <v>0</v>
      </c>
      <c r="AR166" s="109"/>
      <c r="AS166" s="107">
        <v>0</v>
      </c>
      <c r="AT166" s="109"/>
      <c r="AU166" s="107">
        <v>0</v>
      </c>
      <c r="AV166" s="108"/>
      <c r="AW166" s="107">
        <v>0</v>
      </c>
      <c r="AX166" s="108"/>
      <c r="AY166" s="43" t="str">
        <f t="shared" si="331"/>
        <v/>
      </c>
      <c r="AZ166" s="43"/>
      <c r="BA166" s="43"/>
      <c r="BB166" s="43"/>
      <c r="BC166" s="43"/>
      <c r="BD166" s="43"/>
      <c r="BE166" s="43"/>
      <c r="BF166" s="43"/>
      <c r="BG166" s="10"/>
      <c r="BH166" s="10"/>
      <c r="BI166" s="10"/>
      <c r="BJ166" s="10"/>
      <c r="BQ166" s="10"/>
      <c r="BR166" s="10"/>
      <c r="BS166" s="10"/>
      <c r="BT166" s="11"/>
      <c r="BU166" s="11"/>
      <c r="CA166" s="44" t="str">
        <f t="shared" si="332"/>
        <v/>
      </c>
      <c r="CB166" s="44" t="str">
        <f t="shared" si="333"/>
        <v/>
      </c>
      <c r="CC166" s="44" t="str">
        <f t="shared" si="334"/>
        <v/>
      </c>
      <c r="CD166" s="44" t="str">
        <f t="shared" si="335"/>
        <v/>
      </c>
      <c r="CE166" s="44" t="str">
        <f t="shared" si="336"/>
        <v/>
      </c>
      <c r="CF166" s="44" t="str">
        <f t="shared" si="337"/>
        <v/>
      </c>
      <c r="CG166" s="44" t="str">
        <f t="shared" si="338"/>
        <v/>
      </c>
      <c r="CH166" s="44" t="str">
        <f t="shared" si="339"/>
        <v/>
      </c>
      <c r="CI166" s="44" t="str">
        <f t="shared" si="340"/>
        <v/>
      </c>
      <c r="CJ166" s="44"/>
      <c r="CK166" s="44"/>
      <c r="CL166" s="44"/>
      <c r="CM166" s="44"/>
      <c r="CN166" s="44"/>
      <c r="CO166" s="44"/>
      <c r="CP166" s="44"/>
      <c r="CQ166" s="44"/>
      <c r="CR166" s="44"/>
      <c r="CS166" s="44"/>
      <c r="CT166" s="44"/>
      <c r="CU166" s="44"/>
      <c r="CV166" s="44"/>
      <c r="CW166" s="44" t="str">
        <f t="shared" si="341"/>
        <v/>
      </c>
      <c r="CX166" s="44" t="str">
        <f t="shared" si="342"/>
        <v/>
      </c>
      <c r="CY166" s="44"/>
      <c r="CZ166" s="44"/>
      <c r="DA166" s="45">
        <f t="shared" si="343"/>
        <v>0</v>
      </c>
      <c r="DB166" s="45">
        <f t="shared" si="344"/>
        <v>0</v>
      </c>
      <c r="DC166" s="45">
        <f t="shared" si="344"/>
        <v>0</v>
      </c>
      <c r="DD166" s="45">
        <f t="shared" si="345"/>
        <v>0</v>
      </c>
      <c r="DE166" s="45">
        <f t="shared" si="345"/>
        <v>0</v>
      </c>
      <c r="DF166" s="45">
        <f t="shared" si="346"/>
        <v>0</v>
      </c>
      <c r="DG166" s="45">
        <f t="shared" si="347"/>
        <v>0</v>
      </c>
      <c r="DH166" s="45">
        <f t="shared" si="348"/>
        <v>0</v>
      </c>
      <c r="DI166" s="45">
        <f t="shared" si="349"/>
        <v>0</v>
      </c>
      <c r="DJ166" s="45"/>
      <c r="DK166" s="45"/>
      <c r="DL166" s="45"/>
      <c r="DM166" s="45"/>
      <c r="DN166" s="45"/>
      <c r="DO166" s="45"/>
      <c r="DP166" s="45"/>
      <c r="DQ166" s="45"/>
      <c r="DR166" s="45"/>
      <c r="DS166" s="45"/>
      <c r="DT166" s="45"/>
      <c r="DU166" s="45"/>
      <c r="DV166" s="45"/>
      <c r="DW166" s="45">
        <f t="shared" si="350"/>
        <v>0</v>
      </c>
      <c r="DX166" s="45">
        <f t="shared" si="350"/>
        <v>0</v>
      </c>
    </row>
    <row r="167" spans="1:130" x14ac:dyDescent="0.25">
      <c r="A167" s="533" t="s">
        <v>50</v>
      </c>
      <c r="B167" s="534"/>
      <c r="C167" s="47">
        <f>+O167+Q167+S167+U167+W167+Y167+AA167+AC167+AE167+AG167+AI167</f>
        <v>2</v>
      </c>
      <c r="D167" s="110">
        <f>+P167+R167+T167+V167+X167+Z167+AB167+AD167+AF167+AH167+AJ167</f>
        <v>0</v>
      </c>
      <c r="E167" s="35"/>
      <c r="F167" s="34"/>
      <c r="G167" s="35"/>
      <c r="H167" s="34"/>
      <c r="I167" s="35"/>
      <c r="J167" s="34"/>
      <c r="K167" s="35"/>
      <c r="L167" s="34"/>
      <c r="M167" s="35"/>
      <c r="N167" s="34"/>
      <c r="O167" s="39"/>
      <c r="P167" s="38"/>
      <c r="Q167" s="39">
        <v>1</v>
      </c>
      <c r="R167" s="38"/>
      <c r="S167" s="39"/>
      <c r="T167" s="38"/>
      <c r="U167" s="39"/>
      <c r="V167" s="38"/>
      <c r="W167" s="39">
        <v>1</v>
      </c>
      <c r="X167" s="38"/>
      <c r="Y167" s="39"/>
      <c r="Z167" s="38"/>
      <c r="AA167" s="39"/>
      <c r="AB167" s="38"/>
      <c r="AC167" s="39"/>
      <c r="AD167" s="38"/>
      <c r="AE167" s="39"/>
      <c r="AF167" s="38"/>
      <c r="AG167" s="39"/>
      <c r="AH167" s="38"/>
      <c r="AI167" s="39"/>
      <c r="AJ167" s="38"/>
      <c r="AK167" s="107"/>
      <c r="AL167" s="108"/>
      <c r="AM167" s="39">
        <v>2</v>
      </c>
      <c r="AN167" s="109"/>
      <c r="AO167" s="107">
        <v>0</v>
      </c>
      <c r="AP167" s="108">
        <v>0</v>
      </c>
      <c r="AQ167" s="37">
        <v>0</v>
      </c>
      <c r="AR167" s="109"/>
      <c r="AS167" s="107">
        <v>0</v>
      </c>
      <c r="AT167" s="109"/>
      <c r="AU167" s="107">
        <v>0</v>
      </c>
      <c r="AV167" s="108"/>
      <c r="AW167" s="107">
        <v>0</v>
      </c>
      <c r="AX167" s="108"/>
      <c r="AY167" s="43" t="str">
        <f t="shared" si="331"/>
        <v/>
      </c>
      <c r="AZ167" s="43"/>
      <c r="BA167" s="43"/>
      <c r="BB167" s="43"/>
      <c r="BC167" s="43"/>
      <c r="BD167" s="43"/>
      <c r="BE167" s="43"/>
      <c r="BF167" s="43"/>
      <c r="BG167" s="10"/>
      <c r="BH167" s="10"/>
      <c r="BI167" s="10"/>
      <c r="BJ167" s="10"/>
      <c r="BQ167" s="10"/>
      <c r="BR167" s="10"/>
      <c r="BS167" s="10"/>
      <c r="BT167" s="11"/>
      <c r="BU167" s="11"/>
      <c r="CA167" s="44" t="str">
        <f t="shared" si="332"/>
        <v/>
      </c>
      <c r="CB167" s="44" t="str">
        <f t="shared" si="333"/>
        <v/>
      </c>
      <c r="CC167" s="44" t="str">
        <f t="shared" si="334"/>
        <v/>
      </c>
      <c r="CD167" s="44" t="str">
        <f t="shared" si="335"/>
        <v/>
      </c>
      <c r="CE167" s="44" t="str">
        <f t="shared" si="336"/>
        <v/>
      </c>
      <c r="CF167" s="44" t="str">
        <f t="shared" si="337"/>
        <v/>
      </c>
      <c r="CG167" s="44" t="str">
        <f t="shared" si="338"/>
        <v/>
      </c>
      <c r="CH167" s="44" t="str">
        <f t="shared" si="339"/>
        <v/>
      </c>
      <c r="CI167" s="44" t="str">
        <f t="shared" si="340"/>
        <v/>
      </c>
      <c r="CJ167" s="44"/>
      <c r="CK167" s="44"/>
      <c r="CL167" s="44"/>
      <c r="CM167" s="44"/>
      <c r="CN167" s="44"/>
      <c r="CO167" s="44"/>
      <c r="CP167" s="44"/>
      <c r="CQ167" s="44"/>
      <c r="CR167" s="44"/>
      <c r="CS167" s="44"/>
      <c r="CT167" s="44"/>
      <c r="CU167" s="44"/>
      <c r="CV167" s="44"/>
      <c r="CW167" s="44" t="str">
        <f t="shared" si="341"/>
        <v/>
      </c>
      <c r="CX167" s="44" t="str">
        <f t="shared" si="342"/>
        <v/>
      </c>
      <c r="CY167" s="44"/>
      <c r="CZ167" s="44"/>
      <c r="DA167" s="45">
        <f t="shared" si="343"/>
        <v>0</v>
      </c>
      <c r="DB167" s="45">
        <f t="shared" si="344"/>
        <v>0</v>
      </c>
      <c r="DC167" s="45">
        <f t="shared" si="344"/>
        <v>0</v>
      </c>
      <c r="DD167" s="45">
        <f t="shared" si="345"/>
        <v>0</v>
      </c>
      <c r="DE167" s="45">
        <f t="shared" si="345"/>
        <v>0</v>
      </c>
      <c r="DF167" s="45">
        <f t="shared" si="346"/>
        <v>0</v>
      </c>
      <c r="DG167" s="45">
        <f t="shared" si="347"/>
        <v>0</v>
      </c>
      <c r="DH167" s="45">
        <f t="shared" si="348"/>
        <v>0</v>
      </c>
      <c r="DI167" s="45">
        <f t="shared" si="349"/>
        <v>0</v>
      </c>
      <c r="DJ167" s="45"/>
      <c r="DK167" s="45"/>
      <c r="DL167" s="45"/>
      <c r="DM167" s="45"/>
      <c r="DN167" s="45"/>
      <c r="DO167" s="45"/>
      <c r="DP167" s="45"/>
      <c r="DQ167" s="45"/>
      <c r="DR167" s="45"/>
      <c r="DS167" s="45"/>
      <c r="DT167" s="45"/>
      <c r="DU167" s="45"/>
      <c r="DV167" s="45"/>
      <c r="DW167" s="45">
        <f t="shared" si="350"/>
        <v>0</v>
      </c>
      <c r="DX167" s="45">
        <f t="shared" si="350"/>
        <v>0</v>
      </c>
    </row>
    <row r="168" spans="1:130" x14ac:dyDescent="0.25">
      <c r="A168" s="537" t="s">
        <v>92</v>
      </c>
      <c r="B168" s="538"/>
      <c r="C168" s="116">
        <f>+E168+G168+I168+K168+M168+O168+Q168+S168+U168+W168+Y168+AA168+AC168+AE168+AG168+AI168</f>
        <v>4</v>
      </c>
      <c r="D168" s="117">
        <f>+F168+H168+J168+L168+N168+P168+R168+T168+V168+X168+Z168+AB168+AD168+AF168+AH168+AJ168</f>
        <v>0</v>
      </c>
      <c r="E168" s="118"/>
      <c r="F168" s="119"/>
      <c r="G168" s="118"/>
      <c r="H168" s="119"/>
      <c r="I168" s="118"/>
      <c r="J168" s="119"/>
      <c r="K168" s="118"/>
      <c r="L168" s="119"/>
      <c r="M168" s="118"/>
      <c r="N168" s="119"/>
      <c r="O168" s="118">
        <v>3</v>
      </c>
      <c r="P168" s="119"/>
      <c r="Q168" s="118"/>
      <c r="R168" s="119"/>
      <c r="S168" s="118"/>
      <c r="T168" s="119"/>
      <c r="U168" s="118">
        <v>1</v>
      </c>
      <c r="V168" s="119"/>
      <c r="W168" s="118"/>
      <c r="X168" s="119"/>
      <c r="Y168" s="118"/>
      <c r="Z168" s="119"/>
      <c r="AA168" s="118"/>
      <c r="AB168" s="119"/>
      <c r="AC168" s="118"/>
      <c r="AD168" s="119"/>
      <c r="AE168" s="118"/>
      <c r="AF168" s="119"/>
      <c r="AG168" s="118"/>
      <c r="AH168" s="119"/>
      <c r="AI168" s="118"/>
      <c r="AJ168" s="119"/>
      <c r="AK168" s="120">
        <v>3</v>
      </c>
      <c r="AL168" s="121"/>
      <c r="AM168" s="118">
        <v>1</v>
      </c>
      <c r="AN168" s="122"/>
      <c r="AO168" s="120">
        <v>0</v>
      </c>
      <c r="AP168" s="121">
        <v>0</v>
      </c>
      <c r="AQ168" s="123">
        <v>0</v>
      </c>
      <c r="AR168" s="122"/>
      <c r="AS168" s="124">
        <v>0</v>
      </c>
      <c r="AT168" s="125"/>
      <c r="AU168" s="120">
        <v>0</v>
      </c>
      <c r="AV168" s="121"/>
      <c r="AW168" s="120">
        <v>0</v>
      </c>
      <c r="AX168" s="121"/>
      <c r="AY168" s="43" t="str">
        <f t="shared" si="331"/>
        <v/>
      </c>
      <c r="AZ168" s="43"/>
      <c r="BA168" s="43"/>
      <c r="BB168" s="43"/>
      <c r="BC168" s="43"/>
      <c r="BD168" s="43"/>
      <c r="BE168" s="43"/>
      <c r="BF168" s="43"/>
      <c r="BG168" s="10"/>
      <c r="BH168" s="10"/>
      <c r="BI168" s="10"/>
      <c r="BJ168" s="10"/>
      <c r="BQ168" s="10"/>
      <c r="BR168" s="10"/>
      <c r="BS168" s="10"/>
      <c r="BT168" s="11"/>
      <c r="BU168" s="11"/>
      <c r="CA168" s="44" t="str">
        <f t="shared" si="332"/>
        <v/>
      </c>
      <c r="CB168" s="44" t="str">
        <f t="shared" si="333"/>
        <v/>
      </c>
      <c r="CC168" s="44" t="str">
        <f t="shared" si="334"/>
        <v/>
      </c>
      <c r="CD168" s="44" t="str">
        <f t="shared" si="335"/>
        <v/>
      </c>
      <c r="CE168" s="44" t="str">
        <f t="shared" si="336"/>
        <v/>
      </c>
      <c r="CF168" s="44" t="str">
        <f t="shared" si="337"/>
        <v/>
      </c>
      <c r="CG168" s="44" t="str">
        <f t="shared" si="338"/>
        <v/>
      </c>
      <c r="CH168" s="44" t="str">
        <f t="shared" si="339"/>
        <v/>
      </c>
      <c r="CI168" s="44" t="str">
        <f t="shared" si="340"/>
        <v/>
      </c>
      <c r="CJ168" s="44"/>
      <c r="CK168" s="44"/>
      <c r="CL168" s="44"/>
      <c r="CM168" s="44"/>
      <c r="CN168" s="44"/>
      <c r="CO168" s="44"/>
      <c r="CP168" s="44"/>
      <c r="CQ168" s="44"/>
      <c r="CR168" s="44"/>
      <c r="CS168" s="44"/>
      <c r="CT168" s="44"/>
      <c r="CU168" s="44"/>
      <c r="CV168" s="44"/>
      <c r="CW168" s="44" t="str">
        <f t="shared" si="341"/>
        <v/>
      </c>
      <c r="CX168" s="44" t="str">
        <f t="shared" si="342"/>
        <v/>
      </c>
      <c r="CY168" s="44"/>
      <c r="CZ168" s="44"/>
      <c r="DA168" s="45">
        <f t="shared" si="343"/>
        <v>0</v>
      </c>
      <c r="DB168" s="45">
        <f t="shared" si="344"/>
        <v>0</v>
      </c>
      <c r="DC168" s="45">
        <f t="shared" si="344"/>
        <v>0</v>
      </c>
      <c r="DD168" s="45">
        <f t="shared" si="345"/>
        <v>0</v>
      </c>
      <c r="DE168" s="45">
        <f t="shared" si="345"/>
        <v>0</v>
      </c>
      <c r="DF168" s="45">
        <f t="shared" si="346"/>
        <v>0</v>
      </c>
      <c r="DG168" s="45">
        <f t="shared" si="347"/>
        <v>0</v>
      </c>
      <c r="DH168" s="45">
        <f t="shared" si="348"/>
        <v>0</v>
      </c>
      <c r="DI168" s="45">
        <f t="shared" si="349"/>
        <v>0</v>
      </c>
      <c r="DJ168" s="45"/>
      <c r="DK168" s="45"/>
      <c r="DL168" s="45"/>
      <c r="DM168" s="45"/>
      <c r="DN168" s="45"/>
      <c r="DO168" s="45"/>
      <c r="DP168" s="45"/>
      <c r="DQ168" s="45"/>
      <c r="DR168" s="45"/>
      <c r="DS168" s="45"/>
      <c r="DT168" s="45"/>
      <c r="DU168" s="45"/>
      <c r="DV168" s="45"/>
      <c r="DW168" s="45">
        <f t="shared" si="350"/>
        <v>0</v>
      </c>
      <c r="DX168" s="45">
        <f t="shared" si="350"/>
        <v>0</v>
      </c>
    </row>
    <row r="169" spans="1:130" x14ac:dyDescent="0.25">
      <c r="A169" s="539" t="s">
        <v>51</v>
      </c>
      <c r="B169" s="126" t="s">
        <v>71</v>
      </c>
      <c r="C169" s="127">
        <f t="shared" ref="C169:D171" si="351">+O169+Q169+S169+U169+W169+Y169+AA169+AC169+AE169+AG169</f>
        <v>0</v>
      </c>
      <c r="D169" s="99">
        <f t="shared" si="351"/>
        <v>0</v>
      </c>
      <c r="E169" s="100"/>
      <c r="F169" s="101"/>
      <c r="G169" s="100"/>
      <c r="H169" s="101"/>
      <c r="I169" s="100"/>
      <c r="J169" s="101"/>
      <c r="K169" s="100"/>
      <c r="L169" s="101"/>
      <c r="M169" s="100"/>
      <c r="N169" s="101"/>
      <c r="O169" s="79"/>
      <c r="P169" s="80"/>
      <c r="Q169" s="79"/>
      <c r="R169" s="80"/>
      <c r="S169" s="79"/>
      <c r="T169" s="80"/>
      <c r="U169" s="79"/>
      <c r="V169" s="80"/>
      <c r="W169" s="79"/>
      <c r="X169" s="80"/>
      <c r="Y169" s="79"/>
      <c r="Z169" s="80"/>
      <c r="AA169" s="79"/>
      <c r="AB169" s="80"/>
      <c r="AC169" s="79"/>
      <c r="AD169" s="80"/>
      <c r="AE169" s="79"/>
      <c r="AF169" s="80"/>
      <c r="AG169" s="79"/>
      <c r="AH169" s="80"/>
      <c r="AI169" s="128"/>
      <c r="AJ169" s="129"/>
      <c r="AK169" s="130"/>
      <c r="AL169" s="81"/>
      <c r="AM169" s="79"/>
      <c r="AN169" s="131"/>
      <c r="AO169" s="130">
        <v>0</v>
      </c>
      <c r="AP169" s="81">
        <v>0</v>
      </c>
      <c r="AQ169" s="132"/>
      <c r="AR169" s="131"/>
      <c r="AS169" s="133"/>
      <c r="AT169" s="106"/>
      <c r="AU169" s="132"/>
      <c r="AV169" s="131"/>
      <c r="AW169" s="134"/>
      <c r="AX169" s="135"/>
      <c r="AY169" s="43" t="str">
        <f t="shared" si="331"/>
        <v/>
      </c>
      <c r="AZ169" s="43"/>
      <c r="BA169" s="43"/>
      <c r="BB169" s="43"/>
      <c r="BC169" s="43"/>
      <c r="BD169" s="43"/>
      <c r="BE169" s="43"/>
      <c r="BF169" s="43"/>
      <c r="BG169" s="10"/>
      <c r="BH169" s="10"/>
      <c r="BI169" s="10"/>
      <c r="BJ169" s="10"/>
      <c r="BQ169" s="10"/>
      <c r="BR169" s="10"/>
      <c r="BS169" s="10"/>
      <c r="BT169" s="11"/>
      <c r="BU169" s="11"/>
      <c r="CA169" s="44" t="str">
        <f t="shared" si="332"/>
        <v/>
      </c>
      <c r="CB169" s="44" t="str">
        <f t="shared" si="333"/>
        <v/>
      </c>
      <c r="CC169" s="44" t="str">
        <f t="shared" si="334"/>
        <v/>
      </c>
      <c r="CD169" s="44" t="str">
        <f t="shared" si="335"/>
        <v/>
      </c>
      <c r="CE169" s="44" t="str">
        <f t="shared" si="336"/>
        <v/>
      </c>
      <c r="CF169" s="44" t="str">
        <f t="shared" si="337"/>
        <v/>
      </c>
      <c r="CG169" s="44" t="str">
        <f t="shared" si="338"/>
        <v/>
      </c>
      <c r="CH169" s="44" t="str">
        <f t="shared" si="339"/>
        <v/>
      </c>
      <c r="CI169" s="44" t="str">
        <f t="shared" si="340"/>
        <v/>
      </c>
      <c r="CJ169" s="44"/>
      <c r="CK169" s="44"/>
      <c r="CL169" s="44"/>
      <c r="CM169" s="44"/>
      <c r="CN169" s="44"/>
      <c r="CO169" s="44"/>
      <c r="CP169" s="44"/>
      <c r="CQ169" s="44"/>
      <c r="CR169" s="44"/>
      <c r="CS169" s="44"/>
      <c r="CT169" s="44"/>
      <c r="CU169" s="44"/>
      <c r="CV169" s="44"/>
      <c r="CW169" s="44" t="str">
        <f t="shared" si="341"/>
        <v/>
      </c>
      <c r="CX169" s="44" t="str">
        <f t="shared" si="342"/>
        <v/>
      </c>
      <c r="CY169" s="44"/>
      <c r="CZ169" s="44"/>
      <c r="DA169" s="45">
        <f t="shared" si="343"/>
        <v>0</v>
      </c>
      <c r="DB169" s="45">
        <f t="shared" si="344"/>
        <v>0</v>
      </c>
      <c r="DC169" s="45">
        <f t="shared" si="344"/>
        <v>0</v>
      </c>
      <c r="DD169" s="45">
        <f t="shared" si="345"/>
        <v>0</v>
      </c>
      <c r="DE169" s="45">
        <f t="shared" si="345"/>
        <v>0</v>
      </c>
      <c r="DF169" s="45">
        <f t="shared" si="346"/>
        <v>0</v>
      </c>
      <c r="DG169" s="45">
        <f t="shared" si="347"/>
        <v>0</v>
      </c>
      <c r="DH169" s="45">
        <f t="shared" si="348"/>
        <v>0</v>
      </c>
      <c r="DI169" s="45">
        <f t="shared" si="349"/>
        <v>0</v>
      </c>
      <c r="DJ169" s="45"/>
      <c r="DK169" s="45"/>
      <c r="DL169" s="45"/>
      <c r="DM169" s="45"/>
      <c r="DN169" s="45"/>
      <c r="DO169" s="45"/>
      <c r="DP169" s="45"/>
      <c r="DQ169" s="45"/>
      <c r="DR169" s="45"/>
      <c r="DS169" s="45"/>
      <c r="DT169" s="45"/>
      <c r="DU169" s="45"/>
      <c r="DV169" s="45"/>
      <c r="DW169" s="45">
        <f t="shared" si="350"/>
        <v>0</v>
      </c>
      <c r="DX169" s="45">
        <f t="shared" si="350"/>
        <v>0</v>
      </c>
    </row>
    <row r="170" spans="1:130" x14ac:dyDescent="0.25">
      <c r="A170" s="540"/>
      <c r="B170" s="83" t="s">
        <v>72</v>
      </c>
      <c r="C170" s="47">
        <f t="shared" si="351"/>
        <v>0</v>
      </c>
      <c r="D170" s="110">
        <f t="shared" si="351"/>
        <v>0</v>
      </c>
      <c r="E170" s="35"/>
      <c r="F170" s="34"/>
      <c r="G170" s="35"/>
      <c r="H170" s="34"/>
      <c r="I170" s="35"/>
      <c r="J170" s="34"/>
      <c r="K170" s="35"/>
      <c r="L170" s="34"/>
      <c r="M170" s="35"/>
      <c r="N170" s="34"/>
      <c r="O170" s="39"/>
      <c r="P170" s="38"/>
      <c r="Q170" s="39"/>
      <c r="R170" s="38"/>
      <c r="S170" s="39"/>
      <c r="T170" s="38"/>
      <c r="U170" s="39"/>
      <c r="V170" s="38"/>
      <c r="W170" s="39"/>
      <c r="X170" s="38"/>
      <c r="Y170" s="39"/>
      <c r="Z170" s="38"/>
      <c r="AA170" s="39"/>
      <c r="AB170" s="38"/>
      <c r="AC170" s="39"/>
      <c r="AD170" s="38"/>
      <c r="AE170" s="39"/>
      <c r="AF170" s="38"/>
      <c r="AG170" s="39"/>
      <c r="AH170" s="38"/>
      <c r="AI170" s="35"/>
      <c r="AJ170" s="36"/>
      <c r="AK170" s="107"/>
      <c r="AL170" s="108"/>
      <c r="AM170" s="39"/>
      <c r="AN170" s="109"/>
      <c r="AO170" s="107">
        <v>0</v>
      </c>
      <c r="AP170" s="108">
        <v>0</v>
      </c>
      <c r="AQ170" s="37"/>
      <c r="AR170" s="109"/>
      <c r="AS170" s="107"/>
      <c r="AT170" s="109"/>
      <c r="AU170" s="37"/>
      <c r="AV170" s="109"/>
      <c r="AW170" s="136"/>
      <c r="AX170" s="111"/>
      <c r="AY170" s="43" t="str">
        <f t="shared" si="331"/>
        <v/>
      </c>
      <c r="AZ170" s="43"/>
      <c r="BA170" s="43"/>
      <c r="BB170" s="43"/>
      <c r="BC170" s="43"/>
      <c r="BD170" s="43"/>
      <c r="BE170" s="43"/>
      <c r="BF170" s="43"/>
      <c r="BG170" s="10"/>
      <c r="BH170" s="10"/>
      <c r="BI170" s="10"/>
      <c r="BJ170" s="10"/>
      <c r="BQ170" s="10"/>
      <c r="BR170" s="10"/>
      <c r="BS170" s="10"/>
      <c r="BT170" s="11"/>
      <c r="BU170" s="11"/>
      <c r="CA170" s="44" t="str">
        <f t="shared" si="332"/>
        <v/>
      </c>
      <c r="CB170" s="44" t="str">
        <f t="shared" si="333"/>
        <v/>
      </c>
      <c r="CC170" s="44" t="str">
        <f t="shared" si="334"/>
        <v/>
      </c>
      <c r="CD170" s="44" t="str">
        <f t="shared" si="335"/>
        <v/>
      </c>
      <c r="CE170" s="44" t="str">
        <f t="shared" si="336"/>
        <v/>
      </c>
      <c r="CF170" s="44" t="str">
        <f t="shared" si="337"/>
        <v/>
      </c>
      <c r="CG170" s="44" t="str">
        <f t="shared" si="338"/>
        <v/>
      </c>
      <c r="CH170" s="44" t="str">
        <f t="shared" si="339"/>
        <v/>
      </c>
      <c r="CI170" s="44" t="str">
        <f t="shared" si="340"/>
        <v/>
      </c>
      <c r="CJ170" s="44"/>
      <c r="CK170" s="44"/>
      <c r="CL170" s="44"/>
      <c r="CM170" s="44"/>
      <c r="CN170" s="44"/>
      <c r="CO170" s="44"/>
      <c r="CP170" s="44"/>
      <c r="CQ170" s="44"/>
      <c r="CR170" s="44"/>
      <c r="CS170" s="44"/>
      <c r="CT170" s="44"/>
      <c r="CU170" s="44"/>
      <c r="CV170" s="44"/>
      <c r="CW170" s="44" t="str">
        <f t="shared" si="341"/>
        <v/>
      </c>
      <c r="CX170" s="44" t="str">
        <f t="shared" si="342"/>
        <v/>
      </c>
      <c r="CY170" s="44"/>
      <c r="CZ170" s="44"/>
      <c r="DA170" s="45">
        <f t="shared" si="343"/>
        <v>0</v>
      </c>
      <c r="DB170" s="45">
        <f t="shared" si="344"/>
        <v>0</v>
      </c>
      <c r="DC170" s="45">
        <f t="shared" si="344"/>
        <v>0</v>
      </c>
      <c r="DD170" s="45">
        <f t="shared" si="345"/>
        <v>0</v>
      </c>
      <c r="DE170" s="45">
        <f t="shared" si="345"/>
        <v>0</v>
      </c>
      <c r="DF170" s="45">
        <f t="shared" si="346"/>
        <v>0</v>
      </c>
      <c r="DG170" s="45">
        <f t="shared" si="347"/>
        <v>0</v>
      </c>
      <c r="DH170" s="45">
        <f t="shared" si="348"/>
        <v>0</v>
      </c>
      <c r="DI170" s="45">
        <f t="shared" si="349"/>
        <v>0</v>
      </c>
      <c r="DJ170" s="45"/>
      <c r="DK170" s="45"/>
      <c r="DL170" s="45"/>
      <c r="DM170" s="45"/>
      <c r="DN170" s="45"/>
      <c r="DO170" s="45"/>
      <c r="DP170" s="45"/>
      <c r="DQ170" s="45"/>
      <c r="DR170" s="45"/>
      <c r="DS170" s="45"/>
      <c r="DT170" s="45"/>
      <c r="DU170" s="45"/>
      <c r="DV170" s="45"/>
      <c r="DW170" s="45">
        <f t="shared" si="350"/>
        <v>0</v>
      </c>
      <c r="DX170" s="45">
        <f t="shared" si="350"/>
        <v>0</v>
      </c>
    </row>
    <row r="171" spans="1:130" x14ac:dyDescent="0.25">
      <c r="A171" s="541"/>
      <c r="B171" s="96" t="s">
        <v>73</v>
      </c>
      <c r="C171" s="116">
        <f t="shared" si="351"/>
        <v>0</v>
      </c>
      <c r="D171" s="137">
        <f t="shared" si="351"/>
        <v>0</v>
      </c>
      <c r="E171" s="138"/>
      <c r="F171" s="139"/>
      <c r="G171" s="138"/>
      <c r="H171" s="139"/>
      <c r="I171" s="138"/>
      <c r="J171" s="139"/>
      <c r="K171" s="138"/>
      <c r="L171" s="139"/>
      <c r="M171" s="138"/>
      <c r="N171" s="139"/>
      <c r="O171" s="60"/>
      <c r="P171" s="59"/>
      <c r="Q171" s="60"/>
      <c r="R171" s="59"/>
      <c r="S171" s="60"/>
      <c r="T171" s="59"/>
      <c r="U171" s="60"/>
      <c r="V171" s="59"/>
      <c r="W171" s="60"/>
      <c r="X171" s="59"/>
      <c r="Y171" s="60"/>
      <c r="Z171" s="59"/>
      <c r="AA171" s="60"/>
      <c r="AB171" s="59"/>
      <c r="AC171" s="60"/>
      <c r="AD171" s="59"/>
      <c r="AE171" s="60"/>
      <c r="AF171" s="59"/>
      <c r="AG171" s="60"/>
      <c r="AH171" s="59"/>
      <c r="AI171" s="138"/>
      <c r="AJ171" s="140"/>
      <c r="AK171" s="124"/>
      <c r="AL171" s="141"/>
      <c r="AM171" s="60"/>
      <c r="AN171" s="125"/>
      <c r="AO171" s="124">
        <v>0</v>
      </c>
      <c r="AP171" s="141">
        <v>0</v>
      </c>
      <c r="AQ171" s="58"/>
      <c r="AR171" s="125"/>
      <c r="AS171" s="124"/>
      <c r="AT171" s="125"/>
      <c r="AU171" s="58"/>
      <c r="AV171" s="125"/>
      <c r="AW171" s="142"/>
      <c r="AX171" s="143"/>
      <c r="AY171" s="43" t="str">
        <f t="shared" si="331"/>
        <v/>
      </c>
      <c r="AZ171" s="43"/>
      <c r="BA171" s="43"/>
      <c r="BB171" s="43"/>
      <c r="BC171" s="43"/>
      <c r="BD171" s="43"/>
      <c r="BE171" s="43"/>
      <c r="BF171" s="43"/>
      <c r="BG171" s="10"/>
      <c r="BH171" s="10"/>
      <c r="BI171" s="10"/>
      <c r="BJ171" s="10"/>
      <c r="BQ171" s="10"/>
      <c r="BR171" s="10"/>
      <c r="BS171" s="10"/>
      <c r="BT171" s="11"/>
      <c r="BU171" s="11"/>
      <c r="CA171" s="44" t="str">
        <f t="shared" si="332"/>
        <v/>
      </c>
      <c r="CB171" s="44" t="str">
        <f t="shared" si="333"/>
        <v/>
      </c>
      <c r="CC171" s="44" t="str">
        <f t="shared" si="334"/>
        <v/>
      </c>
      <c r="CD171" s="44" t="str">
        <f t="shared" si="335"/>
        <v/>
      </c>
      <c r="CE171" s="44" t="str">
        <f t="shared" si="336"/>
        <v/>
      </c>
      <c r="CF171" s="44" t="str">
        <f t="shared" si="337"/>
        <v/>
      </c>
      <c r="CG171" s="44" t="str">
        <f t="shared" si="338"/>
        <v/>
      </c>
      <c r="CH171" s="44" t="str">
        <f t="shared" si="339"/>
        <v/>
      </c>
      <c r="CI171" s="44" t="str">
        <f t="shared" si="340"/>
        <v/>
      </c>
      <c r="CJ171" s="44"/>
      <c r="CK171" s="44"/>
      <c r="CL171" s="44"/>
      <c r="CM171" s="44"/>
      <c r="CN171" s="44"/>
      <c r="CO171" s="44"/>
      <c r="CP171" s="44"/>
      <c r="CQ171" s="44"/>
      <c r="CR171" s="44"/>
      <c r="CS171" s="44"/>
      <c r="CT171" s="44"/>
      <c r="CU171" s="44"/>
      <c r="CV171" s="44"/>
      <c r="CW171" s="44" t="str">
        <f t="shared" si="341"/>
        <v/>
      </c>
      <c r="CX171" s="44" t="str">
        <f t="shared" si="342"/>
        <v/>
      </c>
      <c r="CY171" s="44"/>
      <c r="CZ171" s="44"/>
      <c r="DA171" s="45">
        <f t="shared" si="343"/>
        <v>0</v>
      </c>
      <c r="DB171" s="45">
        <f t="shared" si="344"/>
        <v>0</v>
      </c>
      <c r="DC171" s="45">
        <f t="shared" si="344"/>
        <v>0</v>
      </c>
      <c r="DD171" s="45">
        <f t="shared" si="345"/>
        <v>0</v>
      </c>
      <c r="DE171" s="45">
        <f t="shared" si="345"/>
        <v>0</v>
      </c>
      <c r="DF171" s="45">
        <f t="shared" si="346"/>
        <v>0</v>
      </c>
      <c r="DG171" s="45">
        <f t="shared" si="347"/>
        <v>0</v>
      </c>
      <c r="DH171" s="45">
        <f t="shared" si="348"/>
        <v>0</v>
      </c>
      <c r="DI171" s="45">
        <f t="shared" si="349"/>
        <v>0</v>
      </c>
      <c r="DJ171" s="45"/>
      <c r="DK171" s="45"/>
      <c r="DL171" s="45"/>
      <c r="DM171" s="45"/>
      <c r="DN171" s="45"/>
      <c r="DO171" s="45"/>
      <c r="DP171" s="45"/>
      <c r="DQ171" s="45"/>
      <c r="DR171" s="45"/>
      <c r="DS171" s="45"/>
      <c r="DT171" s="45"/>
      <c r="DU171" s="45"/>
      <c r="DV171" s="45"/>
      <c r="DW171" s="45">
        <f t="shared" si="350"/>
        <v>0</v>
      </c>
      <c r="DX171" s="45">
        <f t="shared" si="350"/>
        <v>0</v>
      </c>
    </row>
    <row r="172" spans="1:130" x14ac:dyDescent="0.25">
      <c r="A172" s="531" t="s">
        <v>52</v>
      </c>
      <c r="B172" s="532"/>
      <c r="C172" s="127">
        <f t="shared" ref="C172:D174" si="352">+E172+G172+I172+K172+M172+O172+Q172+S172+U172+W172+Y172+AA172+AC172+AE172+AG172+AI172</f>
        <v>0</v>
      </c>
      <c r="D172" s="110">
        <f t="shared" si="352"/>
        <v>0</v>
      </c>
      <c r="E172" s="84"/>
      <c r="F172" s="85"/>
      <c r="G172" s="84"/>
      <c r="H172" s="85"/>
      <c r="I172" s="84"/>
      <c r="J172" s="85"/>
      <c r="K172" s="84"/>
      <c r="L172" s="85"/>
      <c r="M172" s="144"/>
      <c r="N172" s="145"/>
      <c r="O172" s="144"/>
      <c r="P172" s="145"/>
      <c r="Q172" s="144"/>
      <c r="R172" s="145"/>
      <c r="S172" s="144"/>
      <c r="T172" s="145"/>
      <c r="U172" s="144"/>
      <c r="V172" s="145"/>
      <c r="W172" s="144"/>
      <c r="X172" s="145"/>
      <c r="Y172" s="144"/>
      <c r="Z172" s="145"/>
      <c r="AA172" s="144"/>
      <c r="AB172" s="145"/>
      <c r="AC172" s="144"/>
      <c r="AD172" s="146"/>
      <c r="AE172" s="144"/>
      <c r="AF172" s="146"/>
      <c r="AG172" s="73"/>
      <c r="AH172" s="76"/>
      <c r="AI172" s="144"/>
      <c r="AJ172" s="145"/>
      <c r="AK172" s="133"/>
      <c r="AL172" s="86"/>
      <c r="AM172" s="84"/>
      <c r="AN172" s="106"/>
      <c r="AO172" s="133">
        <v>0</v>
      </c>
      <c r="AP172" s="86">
        <v>0</v>
      </c>
      <c r="AQ172" s="147"/>
      <c r="AR172" s="106"/>
      <c r="AS172" s="133"/>
      <c r="AT172" s="106"/>
      <c r="AU172" s="133"/>
      <c r="AV172" s="86"/>
      <c r="AW172" s="133"/>
      <c r="AX172" s="86"/>
      <c r="AY172" s="43" t="str">
        <f t="shared" si="331"/>
        <v/>
      </c>
      <c r="AZ172" s="43"/>
      <c r="BA172" s="43"/>
      <c r="BB172" s="43"/>
      <c r="BC172" s="43"/>
      <c r="BD172" s="43"/>
      <c r="BE172" s="43"/>
      <c r="BF172" s="43"/>
      <c r="BG172" s="10"/>
      <c r="BH172" s="10"/>
      <c r="BI172" s="10"/>
      <c r="BJ172" s="10"/>
      <c r="BQ172" s="10"/>
      <c r="BR172" s="10"/>
      <c r="BS172" s="10"/>
      <c r="BT172" s="11"/>
      <c r="BU172" s="11"/>
      <c r="CA172" s="44" t="str">
        <f t="shared" si="332"/>
        <v/>
      </c>
      <c r="CB172" s="44" t="str">
        <f t="shared" si="333"/>
        <v/>
      </c>
      <c r="CC172" s="44" t="str">
        <f t="shared" si="334"/>
        <v/>
      </c>
      <c r="CD172" s="44" t="str">
        <f t="shared" si="335"/>
        <v/>
      </c>
      <c r="CE172" s="44" t="str">
        <f t="shared" si="336"/>
        <v/>
      </c>
      <c r="CF172" s="44" t="str">
        <f t="shared" si="337"/>
        <v/>
      </c>
      <c r="CG172" s="44" t="str">
        <f t="shared" si="338"/>
        <v/>
      </c>
      <c r="CH172" s="44" t="str">
        <f t="shared" si="339"/>
        <v/>
      </c>
      <c r="CI172" s="44" t="str">
        <f t="shared" si="340"/>
        <v/>
      </c>
      <c r="CJ172" s="44"/>
      <c r="CK172" s="44"/>
      <c r="CL172" s="44"/>
      <c r="CM172" s="44"/>
      <c r="CN172" s="44"/>
      <c r="CO172" s="44"/>
      <c r="CP172" s="44"/>
      <c r="CQ172" s="44"/>
      <c r="CR172" s="44"/>
      <c r="CS172" s="44"/>
      <c r="CT172" s="44"/>
      <c r="CU172" s="44"/>
      <c r="CV172" s="44"/>
      <c r="CW172" s="44" t="str">
        <f t="shared" si="341"/>
        <v/>
      </c>
      <c r="CX172" s="44" t="str">
        <f t="shared" si="342"/>
        <v/>
      </c>
      <c r="CY172" s="44"/>
      <c r="CZ172" s="44"/>
      <c r="DA172" s="45">
        <f t="shared" si="343"/>
        <v>0</v>
      </c>
      <c r="DB172" s="45">
        <f t="shared" si="344"/>
        <v>0</v>
      </c>
      <c r="DC172" s="45">
        <f t="shared" si="344"/>
        <v>0</v>
      </c>
      <c r="DD172" s="45">
        <f t="shared" si="345"/>
        <v>0</v>
      </c>
      <c r="DE172" s="45">
        <f t="shared" si="345"/>
        <v>0</v>
      </c>
      <c r="DF172" s="45">
        <f t="shared" si="346"/>
        <v>0</v>
      </c>
      <c r="DG172" s="45">
        <f t="shared" si="347"/>
        <v>0</v>
      </c>
      <c r="DH172" s="45">
        <f t="shared" si="348"/>
        <v>0</v>
      </c>
      <c r="DI172" s="45">
        <f t="shared" si="349"/>
        <v>0</v>
      </c>
      <c r="DJ172" s="45"/>
      <c r="DK172" s="45"/>
      <c r="DL172" s="45"/>
      <c r="DM172" s="45"/>
      <c r="DN172" s="45"/>
      <c r="DO172" s="45"/>
      <c r="DP172" s="45"/>
      <c r="DQ172" s="45"/>
      <c r="DR172" s="45"/>
      <c r="DS172" s="45"/>
      <c r="DT172" s="45"/>
      <c r="DU172" s="45"/>
      <c r="DV172" s="45"/>
      <c r="DW172" s="45">
        <f t="shared" si="350"/>
        <v>0</v>
      </c>
      <c r="DX172" s="45">
        <f t="shared" si="350"/>
        <v>0</v>
      </c>
    </row>
    <row r="173" spans="1:130" x14ac:dyDescent="0.25">
      <c r="A173" s="533" t="s">
        <v>93</v>
      </c>
      <c r="B173" s="534"/>
      <c r="C173" s="47">
        <f t="shared" si="352"/>
        <v>1</v>
      </c>
      <c r="D173" s="112">
        <f t="shared" si="352"/>
        <v>0</v>
      </c>
      <c r="E173" s="39"/>
      <c r="F173" s="38"/>
      <c r="G173" s="39"/>
      <c r="H173" s="38"/>
      <c r="I173" s="39"/>
      <c r="J173" s="38"/>
      <c r="K173" s="39"/>
      <c r="L173" s="38"/>
      <c r="M173" s="39"/>
      <c r="N173" s="38"/>
      <c r="O173" s="118"/>
      <c r="P173" s="119"/>
      <c r="Q173" s="118"/>
      <c r="R173" s="119"/>
      <c r="S173" s="118"/>
      <c r="T173" s="119"/>
      <c r="U173" s="118"/>
      <c r="V173" s="119"/>
      <c r="W173" s="118"/>
      <c r="X173" s="119"/>
      <c r="Y173" s="118"/>
      <c r="Z173" s="119"/>
      <c r="AA173" s="118"/>
      <c r="AB173" s="119"/>
      <c r="AC173" s="118"/>
      <c r="AD173" s="148"/>
      <c r="AE173" s="118"/>
      <c r="AF173" s="148"/>
      <c r="AG173" s="118"/>
      <c r="AH173" s="149"/>
      <c r="AI173" s="118">
        <v>1</v>
      </c>
      <c r="AJ173" s="119"/>
      <c r="AK173" s="120">
        <v>1</v>
      </c>
      <c r="AL173" s="121"/>
      <c r="AM173" s="118"/>
      <c r="AN173" s="122"/>
      <c r="AO173" s="120">
        <v>0</v>
      </c>
      <c r="AP173" s="121">
        <v>0</v>
      </c>
      <c r="AQ173" s="123">
        <v>0</v>
      </c>
      <c r="AR173" s="122"/>
      <c r="AS173" s="120">
        <v>0</v>
      </c>
      <c r="AT173" s="122"/>
      <c r="AU173" s="120">
        <v>0</v>
      </c>
      <c r="AV173" s="121"/>
      <c r="AW173" s="120">
        <v>0</v>
      </c>
      <c r="AX173" s="121"/>
      <c r="AY173" s="43" t="str">
        <f t="shared" si="331"/>
        <v/>
      </c>
      <c r="AZ173" s="43"/>
      <c r="BA173" s="43"/>
      <c r="BB173" s="43"/>
      <c r="BC173" s="43"/>
      <c r="BD173" s="43"/>
      <c r="BE173" s="43"/>
      <c r="BF173" s="43"/>
      <c r="BG173" s="10"/>
      <c r="BH173" s="10"/>
      <c r="BI173" s="10"/>
      <c r="BJ173" s="10"/>
      <c r="BQ173" s="10"/>
      <c r="BR173" s="10"/>
      <c r="BS173" s="10"/>
      <c r="BT173" s="11"/>
      <c r="BU173" s="11"/>
      <c r="CA173" s="44" t="str">
        <f t="shared" si="332"/>
        <v/>
      </c>
      <c r="CB173" s="44" t="str">
        <f t="shared" si="333"/>
        <v/>
      </c>
      <c r="CC173" s="44" t="str">
        <f t="shared" si="334"/>
        <v/>
      </c>
      <c r="CD173" s="44" t="str">
        <f t="shared" si="335"/>
        <v/>
      </c>
      <c r="CE173" s="44" t="str">
        <f t="shared" si="336"/>
        <v/>
      </c>
      <c r="CF173" s="44" t="str">
        <f t="shared" si="337"/>
        <v/>
      </c>
      <c r="CG173" s="44" t="str">
        <f t="shared" si="338"/>
        <v/>
      </c>
      <c r="CH173" s="44" t="str">
        <f t="shared" si="339"/>
        <v/>
      </c>
      <c r="CI173" s="44" t="str">
        <f t="shared" si="340"/>
        <v/>
      </c>
      <c r="CJ173" s="44"/>
      <c r="CK173" s="44"/>
      <c r="CL173" s="44"/>
      <c r="CM173" s="44"/>
      <c r="CN173" s="44"/>
      <c r="CO173" s="44"/>
      <c r="CP173" s="44"/>
      <c r="CQ173" s="44"/>
      <c r="CR173" s="44"/>
      <c r="CS173" s="44"/>
      <c r="CT173" s="44"/>
      <c r="CU173" s="44"/>
      <c r="CV173" s="44"/>
      <c r="CW173" s="44" t="str">
        <f t="shared" si="341"/>
        <v/>
      </c>
      <c r="CX173" s="44" t="str">
        <f t="shared" si="342"/>
        <v/>
      </c>
      <c r="CY173" s="44"/>
      <c r="CZ173" s="44"/>
      <c r="DA173" s="45">
        <f t="shared" si="343"/>
        <v>0</v>
      </c>
      <c r="DB173" s="45">
        <f t="shared" si="344"/>
        <v>0</v>
      </c>
      <c r="DC173" s="45">
        <f t="shared" si="344"/>
        <v>0</v>
      </c>
      <c r="DD173" s="45">
        <f t="shared" si="345"/>
        <v>0</v>
      </c>
      <c r="DE173" s="45">
        <f t="shared" si="345"/>
        <v>0</v>
      </c>
      <c r="DF173" s="45">
        <f t="shared" si="346"/>
        <v>0</v>
      </c>
      <c r="DG173" s="45">
        <f t="shared" si="347"/>
        <v>0</v>
      </c>
      <c r="DH173" s="45">
        <f t="shared" si="348"/>
        <v>0</v>
      </c>
      <c r="DI173" s="45">
        <f t="shared" si="349"/>
        <v>0</v>
      </c>
      <c r="DJ173" s="45"/>
      <c r="DK173" s="45"/>
      <c r="DL173" s="45"/>
      <c r="DM173" s="45"/>
      <c r="DN173" s="45"/>
      <c r="DO173" s="45"/>
      <c r="DP173" s="45"/>
      <c r="DQ173" s="45"/>
      <c r="DR173" s="45"/>
      <c r="DS173" s="45"/>
      <c r="DT173" s="45"/>
      <c r="DU173" s="45"/>
      <c r="DV173" s="45"/>
      <c r="DW173" s="45">
        <f t="shared" si="350"/>
        <v>0</v>
      </c>
      <c r="DX173" s="45">
        <f t="shared" si="350"/>
        <v>0</v>
      </c>
    </row>
    <row r="174" spans="1:130" x14ac:dyDescent="0.25">
      <c r="A174" s="533" t="s">
        <v>54</v>
      </c>
      <c r="B174" s="534"/>
      <c r="C174" s="47">
        <f t="shared" si="352"/>
        <v>3</v>
      </c>
      <c r="D174" s="112">
        <f>+F174+H174+J174+L174+N174+P174+R174+T174+V174+X174+Z174+AB174+AD174+AF174+AH174+AJ174</f>
        <v>0</v>
      </c>
      <c r="E174" s="39"/>
      <c r="F174" s="38"/>
      <c r="G174" s="39"/>
      <c r="H174" s="38"/>
      <c r="I174" s="39"/>
      <c r="J174" s="38"/>
      <c r="K174" s="39"/>
      <c r="L174" s="38"/>
      <c r="M174" s="39"/>
      <c r="N174" s="38"/>
      <c r="O174" s="118"/>
      <c r="P174" s="119"/>
      <c r="Q174" s="118"/>
      <c r="R174" s="119"/>
      <c r="S174" s="118">
        <v>2</v>
      </c>
      <c r="T174" s="119"/>
      <c r="U174" s="118"/>
      <c r="V174" s="119"/>
      <c r="W174" s="118">
        <v>1</v>
      </c>
      <c r="X174" s="119"/>
      <c r="Y174" s="118"/>
      <c r="Z174" s="119"/>
      <c r="AA174" s="118"/>
      <c r="AB174" s="119"/>
      <c r="AC174" s="118"/>
      <c r="AD174" s="148"/>
      <c r="AE174" s="118"/>
      <c r="AF174" s="148"/>
      <c r="AG174" s="118"/>
      <c r="AH174" s="149"/>
      <c r="AI174" s="118"/>
      <c r="AJ174" s="119"/>
      <c r="AK174" s="120"/>
      <c r="AL174" s="121"/>
      <c r="AM174" s="118">
        <v>3</v>
      </c>
      <c r="AN174" s="122"/>
      <c r="AO174" s="120">
        <v>0</v>
      </c>
      <c r="AP174" s="121">
        <v>0</v>
      </c>
      <c r="AQ174" s="123">
        <v>0</v>
      </c>
      <c r="AR174" s="122"/>
      <c r="AS174" s="120">
        <v>0</v>
      </c>
      <c r="AT174" s="122"/>
      <c r="AU174" s="120">
        <v>0</v>
      </c>
      <c r="AV174" s="121"/>
      <c r="AW174" s="120">
        <v>0</v>
      </c>
      <c r="AX174" s="121"/>
      <c r="AY174" s="43" t="str">
        <f t="shared" si="331"/>
        <v/>
      </c>
      <c r="AZ174" s="43"/>
      <c r="BA174" s="43"/>
      <c r="BB174" s="43"/>
      <c r="BC174" s="43"/>
      <c r="BD174" s="43"/>
      <c r="BE174" s="43"/>
      <c r="BF174" s="43"/>
      <c r="BG174" s="10"/>
      <c r="BH174" s="10"/>
      <c r="BI174" s="10"/>
      <c r="BJ174" s="10"/>
      <c r="BQ174" s="10"/>
      <c r="BR174" s="10"/>
      <c r="BS174" s="10"/>
      <c r="BT174" s="11"/>
      <c r="BU174" s="11"/>
      <c r="CA174" s="44" t="str">
        <f t="shared" si="332"/>
        <v/>
      </c>
      <c r="CB174" s="44" t="str">
        <f t="shared" si="333"/>
        <v/>
      </c>
      <c r="CC174" s="44" t="str">
        <f t="shared" si="334"/>
        <v/>
      </c>
      <c r="CD174" s="44" t="str">
        <f t="shared" si="335"/>
        <v/>
      </c>
      <c r="CE174" s="44" t="str">
        <f t="shared" si="336"/>
        <v/>
      </c>
      <c r="CF174" s="44" t="str">
        <f t="shared" si="337"/>
        <v/>
      </c>
      <c r="CG174" s="44" t="str">
        <f t="shared" si="338"/>
        <v/>
      </c>
      <c r="CH174" s="44" t="str">
        <f t="shared" si="339"/>
        <v/>
      </c>
      <c r="CI174" s="44" t="str">
        <f t="shared" si="340"/>
        <v/>
      </c>
      <c r="CJ174" s="44"/>
      <c r="CK174" s="44"/>
      <c r="CL174" s="44"/>
      <c r="CM174" s="44"/>
      <c r="CN174" s="44"/>
      <c r="CO174" s="44"/>
      <c r="CP174" s="44"/>
      <c r="CQ174" s="44"/>
      <c r="CR174" s="44"/>
      <c r="CS174" s="44"/>
      <c r="CT174" s="44"/>
      <c r="CU174" s="44"/>
      <c r="CV174" s="44"/>
      <c r="CW174" s="44" t="str">
        <f t="shared" si="341"/>
        <v/>
      </c>
      <c r="CX174" s="44" t="str">
        <f t="shared" si="342"/>
        <v/>
      </c>
      <c r="CY174" s="44"/>
      <c r="CZ174" s="44"/>
      <c r="DA174" s="45">
        <f t="shared" si="343"/>
        <v>0</v>
      </c>
      <c r="DB174" s="45">
        <f t="shared" si="344"/>
        <v>0</v>
      </c>
      <c r="DC174" s="45">
        <f t="shared" si="344"/>
        <v>0</v>
      </c>
      <c r="DD174" s="45">
        <f t="shared" si="345"/>
        <v>0</v>
      </c>
      <c r="DE174" s="45">
        <f t="shared" si="345"/>
        <v>0</v>
      </c>
      <c r="DF174" s="45">
        <f t="shared" si="346"/>
        <v>0</v>
      </c>
      <c r="DG174" s="45">
        <f t="shared" si="347"/>
        <v>0</v>
      </c>
      <c r="DH174" s="45">
        <f t="shared" si="348"/>
        <v>0</v>
      </c>
      <c r="DI174" s="45">
        <f t="shared" si="349"/>
        <v>0</v>
      </c>
      <c r="DJ174" s="45"/>
      <c r="DK174" s="45"/>
      <c r="DL174" s="45"/>
      <c r="DM174" s="45"/>
      <c r="DN174" s="45"/>
      <c r="DO174" s="45"/>
      <c r="DP174" s="45"/>
      <c r="DQ174" s="45"/>
      <c r="DR174" s="45"/>
      <c r="DS174" s="45"/>
      <c r="DT174" s="45"/>
      <c r="DU174" s="45"/>
      <c r="DV174" s="45"/>
      <c r="DW174" s="45">
        <f t="shared" si="350"/>
        <v>0</v>
      </c>
      <c r="DX174" s="45">
        <f t="shared" si="350"/>
        <v>0</v>
      </c>
    </row>
    <row r="175" spans="1:130" x14ac:dyDescent="0.25">
      <c r="A175" s="533" t="s">
        <v>94</v>
      </c>
      <c r="B175" s="534"/>
      <c r="C175" s="47">
        <f t="shared" ref="C175:D177" si="353">+O175+Q175+S175+U175+W175+Y175+AA175+AC175+AE175+AG175+AI175</f>
        <v>0</v>
      </c>
      <c r="D175" s="150">
        <f t="shared" si="353"/>
        <v>0</v>
      </c>
      <c r="E175" s="35"/>
      <c r="F175" s="34"/>
      <c r="G175" s="35"/>
      <c r="H175" s="34"/>
      <c r="I175" s="35"/>
      <c r="J175" s="34"/>
      <c r="K175" s="35"/>
      <c r="L175" s="34"/>
      <c r="M175" s="35"/>
      <c r="N175" s="34"/>
      <c r="O175" s="118"/>
      <c r="P175" s="119"/>
      <c r="Q175" s="118"/>
      <c r="R175" s="119"/>
      <c r="S175" s="118"/>
      <c r="T175" s="119"/>
      <c r="U175" s="118"/>
      <c r="V175" s="119"/>
      <c r="W175" s="118"/>
      <c r="X175" s="119"/>
      <c r="Y175" s="118"/>
      <c r="Z175" s="119"/>
      <c r="AA175" s="118"/>
      <c r="AB175" s="119"/>
      <c r="AC175" s="118"/>
      <c r="AD175" s="148"/>
      <c r="AE175" s="118"/>
      <c r="AF175" s="148"/>
      <c r="AG175" s="118"/>
      <c r="AH175" s="149"/>
      <c r="AI175" s="118"/>
      <c r="AJ175" s="119"/>
      <c r="AK175" s="120"/>
      <c r="AL175" s="121"/>
      <c r="AM175" s="118"/>
      <c r="AN175" s="122"/>
      <c r="AO175" s="120">
        <v>0</v>
      </c>
      <c r="AP175" s="121">
        <v>0</v>
      </c>
      <c r="AQ175" s="123"/>
      <c r="AR175" s="122"/>
      <c r="AS175" s="120"/>
      <c r="AT175" s="122"/>
      <c r="AU175" s="120"/>
      <c r="AV175" s="121"/>
      <c r="AW175" s="120"/>
      <c r="AX175" s="121"/>
      <c r="AY175" s="43" t="str">
        <f t="shared" si="331"/>
        <v/>
      </c>
      <c r="AZ175" s="43"/>
      <c r="BA175" s="43"/>
      <c r="BB175" s="43"/>
      <c r="BC175" s="43"/>
      <c r="BD175" s="43"/>
      <c r="BE175" s="43"/>
      <c r="BF175" s="43"/>
      <c r="BG175" s="10"/>
      <c r="BH175" s="10"/>
      <c r="BI175" s="10"/>
      <c r="BJ175" s="10"/>
      <c r="BQ175" s="10"/>
      <c r="BR175" s="10"/>
      <c r="BS175" s="10"/>
      <c r="BT175" s="11"/>
      <c r="BU175" s="11"/>
      <c r="CA175" s="44" t="str">
        <f t="shared" si="332"/>
        <v/>
      </c>
      <c r="CB175" s="44" t="str">
        <f t="shared" si="333"/>
        <v/>
      </c>
      <c r="CC175" s="44" t="str">
        <f t="shared" si="334"/>
        <v/>
      </c>
      <c r="CD175" s="44" t="str">
        <f t="shared" si="335"/>
        <v/>
      </c>
      <c r="CE175" s="44" t="str">
        <f t="shared" si="336"/>
        <v/>
      </c>
      <c r="CF175" s="44" t="str">
        <f t="shared" si="337"/>
        <v/>
      </c>
      <c r="CG175" s="44" t="str">
        <f t="shared" si="338"/>
        <v/>
      </c>
      <c r="CH175" s="44" t="str">
        <f t="shared" si="339"/>
        <v/>
      </c>
      <c r="CI175" s="44" t="str">
        <f t="shared" si="340"/>
        <v/>
      </c>
      <c r="CJ175" s="44"/>
      <c r="CK175" s="44"/>
      <c r="CL175" s="44"/>
      <c r="CM175" s="44"/>
      <c r="CN175" s="44"/>
      <c r="CO175" s="44"/>
      <c r="CP175" s="44"/>
      <c r="CQ175" s="44"/>
      <c r="CR175" s="44"/>
      <c r="CS175" s="44"/>
      <c r="CT175" s="44"/>
      <c r="CU175" s="44"/>
      <c r="CV175" s="44"/>
      <c r="CW175" s="44" t="str">
        <f t="shared" si="341"/>
        <v/>
      </c>
      <c r="CX175" s="44" t="str">
        <f t="shared" si="342"/>
        <v/>
      </c>
      <c r="CY175" s="44"/>
      <c r="CZ175" s="44"/>
      <c r="DA175" s="45">
        <f t="shared" si="343"/>
        <v>0</v>
      </c>
      <c r="DB175" s="45">
        <f t="shared" si="344"/>
        <v>0</v>
      </c>
      <c r="DC175" s="45">
        <f t="shared" si="344"/>
        <v>0</v>
      </c>
      <c r="DD175" s="45">
        <f t="shared" si="345"/>
        <v>0</v>
      </c>
      <c r="DE175" s="45">
        <f t="shared" si="345"/>
        <v>0</v>
      </c>
      <c r="DF175" s="45">
        <f t="shared" si="346"/>
        <v>0</v>
      </c>
      <c r="DG175" s="45">
        <f t="shared" si="347"/>
        <v>0</v>
      </c>
      <c r="DH175" s="45">
        <f t="shared" si="348"/>
        <v>0</v>
      </c>
      <c r="DI175" s="45">
        <f t="shared" si="349"/>
        <v>0</v>
      </c>
      <c r="DJ175" s="45"/>
      <c r="DK175" s="45"/>
      <c r="DL175" s="45"/>
      <c r="DM175" s="45"/>
      <c r="DN175" s="45"/>
      <c r="DO175" s="45"/>
      <c r="DP175" s="45"/>
      <c r="DQ175" s="45"/>
      <c r="DR175" s="45"/>
      <c r="DS175" s="45"/>
      <c r="DT175" s="45"/>
      <c r="DU175" s="45"/>
      <c r="DV175" s="45"/>
      <c r="DW175" s="45">
        <f t="shared" si="350"/>
        <v>0</v>
      </c>
      <c r="DX175" s="45">
        <f t="shared" si="350"/>
        <v>0</v>
      </c>
    </row>
    <row r="176" spans="1:130" x14ac:dyDescent="0.25">
      <c r="A176" s="533" t="s">
        <v>95</v>
      </c>
      <c r="B176" s="534"/>
      <c r="C176" s="47">
        <f t="shared" si="353"/>
        <v>0</v>
      </c>
      <c r="D176" s="150">
        <f t="shared" si="353"/>
        <v>0</v>
      </c>
      <c r="E176" s="35"/>
      <c r="F176" s="34"/>
      <c r="G176" s="35"/>
      <c r="H176" s="34"/>
      <c r="I176" s="35"/>
      <c r="J176" s="34"/>
      <c r="K176" s="35"/>
      <c r="L176" s="34"/>
      <c r="M176" s="35"/>
      <c r="N176" s="34"/>
      <c r="O176" s="118"/>
      <c r="P176" s="119"/>
      <c r="Q176" s="118"/>
      <c r="R176" s="119"/>
      <c r="S176" s="118"/>
      <c r="T176" s="119"/>
      <c r="U176" s="118"/>
      <c r="V176" s="119"/>
      <c r="W176" s="118"/>
      <c r="X176" s="119"/>
      <c r="Y176" s="118"/>
      <c r="Z176" s="119"/>
      <c r="AA176" s="118"/>
      <c r="AB176" s="119"/>
      <c r="AC176" s="118"/>
      <c r="AD176" s="148"/>
      <c r="AE176" s="118"/>
      <c r="AF176" s="148"/>
      <c r="AG176" s="39"/>
      <c r="AH176" s="121"/>
      <c r="AI176" s="39"/>
      <c r="AJ176" s="123"/>
      <c r="AK176" s="120"/>
      <c r="AL176" s="121"/>
      <c r="AM176" s="118"/>
      <c r="AN176" s="122"/>
      <c r="AO176" s="120">
        <v>0</v>
      </c>
      <c r="AP176" s="121">
        <v>0</v>
      </c>
      <c r="AQ176" s="123"/>
      <c r="AR176" s="122"/>
      <c r="AS176" s="120"/>
      <c r="AT176" s="122"/>
      <c r="AU176" s="120"/>
      <c r="AV176" s="121"/>
      <c r="AW176" s="120"/>
      <c r="AX176" s="121"/>
      <c r="AY176" s="43" t="str">
        <f t="shared" si="331"/>
        <v/>
      </c>
      <c r="AZ176" s="43"/>
      <c r="BA176" s="43"/>
      <c r="BB176" s="43"/>
      <c r="BC176" s="43"/>
      <c r="BD176" s="43"/>
      <c r="BE176" s="43"/>
      <c r="BF176" s="43"/>
      <c r="BG176" s="10"/>
      <c r="BH176" s="10"/>
      <c r="BI176" s="10"/>
      <c r="BJ176" s="10"/>
      <c r="BQ176" s="10"/>
      <c r="BR176" s="10"/>
      <c r="BS176" s="10"/>
      <c r="BT176" s="11"/>
      <c r="BU176" s="11"/>
      <c r="CA176" s="44" t="str">
        <f t="shared" si="332"/>
        <v/>
      </c>
      <c r="CB176" s="44" t="str">
        <f t="shared" si="333"/>
        <v/>
      </c>
      <c r="CC176" s="44" t="str">
        <f t="shared" si="334"/>
        <v/>
      </c>
      <c r="CD176" s="44" t="str">
        <f t="shared" si="335"/>
        <v/>
      </c>
      <c r="CE176" s="44" t="str">
        <f t="shared" si="336"/>
        <v/>
      </c>
      <c r="CF176" s="44" t="str">
        <f t="shared" si="337"/>
        <v/>
      </c>
      <c r="CG176" s="44" t="str">
        <f t="shared" si="338"/>
        <v/>
      </c>
      <c r="CH176" s="44" t="str">
        <f t="shared" si="339"/>
        <v/>
      </c>
      <c r="CI176" s="44" t="str">
        <f t="shared" si="340"/>
        <v/>
      </c>
      <c r="CJ176" s="44"/>
      <c r="CK176" s="44"/>
      <c r="CL176" s="44"/>
      <c r="CM176" s="44"/>
      <c r="CN176" s="44"/>
      <c r="CO176" s="44"/>
      <c r="CP176" s="44"/>
      <c r="CQ176" s="44"/>
      <c r="CR176" s="44"/>
      <c r="CS176" s="44"/>
      <c r="CT176" s="44"/>
      <c r="CU176" s="44"/>
      <c r="CV176" s="44"/>
      <c r="CW176" s="44" t="str">
        <f t="shared" si="341"/>
        <v/>
      </c>
      <c r="CX176" s="44" t="str">
        <f t="shared" si="342"/>
        <v/>
      </c>
      <c r="CY176" s="44"/>
      <c r="CZ176" s="44"/>
      <c r="DA176" s="45">
        <f t="shared" si="343"/>
        <v>0</v>
      </c>
      <c r="DB176" s="45">
        <f t="shared" si="344"/>
        <v>0</v>
      </c>
      <c r="DC176" s="45">
        <f t="shared" si="344"/>
        <v>0</v>
      </c>
      <c r="DD176" s="45">
        <f t="shared" si="345"/>
        <v>0</v>
      </c>
      <c r="DE176" s="45">
        <f t="shared" si="345"/>
        <v>0</v>
      </c>
      <c r="DF176" s="45">
        <f t="shared" si="346"/>
        <v>0</v>
      </c>
      <c r="DG176" s="45">
        <f t="shared" si="347"/>
        <v>0</v>
      </c>
      <c r="DH176" s="45">
        <f t="shared" si="348"/>
        <v>0</v>
      </c>
      <c r="DI176" s="45">
        <f t="shared" si="349"/>
        <v>0</v>
      </c>
      <c r="DJ176" s="45"/>
      <c r="DK176" s="45"/>
      <c r="DL176" s="45"/>
      <c r="DM176" s="45"/>
      <c r="DN176" s="45"/>
      <c r="DO176" s="45"/>
      <c r="DP176" s="45"/>
      <c r="DQ176" s="45"/>
      <c r="DR176" s="45"/>
      <c r="DS176" s="45"/>
      <c r="DT176" s="45"/>
      <c r="DU176" s="45"/>
      <c r="DV176" s="45"/>
      <c r="DW176" s="45">
        <f t="shared" si="350"/>
        <v>0</v>
      </c>
      <c r="DX176" s="45">
        <f t="shared" si="350"/>
        <v>0</v>
      </c>
    </row>
    <row r="177" spans="1:128" s="9" customFormat="1" x14ac:dyDescent="0.25">
      <c r="A177" s="151" t="s">
        <v>96</v>
      </c>
      <c r="B177" s="152"/>
      <c r="C177" s="47">
        <f t="shared" si="353"/>
        <v>11</v>
      </c>
      <c r="D177" s="150">
        <f t="shared" si="353"/>
        <v>0</v>
      </c>
      <c r="E177" s="35"/>
      <c r="F177" s="34"/>
      <c r="G177" s="35"/>
      <c r="H177" s="34"/>
      <c r="I177" s="35"/>
      <c r="J177" s="34"/>
      <c r="K177" s="35"/>
      <c r="L177" s="34"/>
      <c r="M177" s="35"/>
      <c r="N177" s="34"/>
      <c r="O177" s="118"/>
      <c r="P177" s="119"/>
      <c r="Q177" s="118">
        <v>7</v>
      </c>
      <c r="R177" s="119"/>
      <c r="S177" s="118">
        <v>2</v>
      </c>
      <c r="T177" s="119"/>
      <c r="U177" s="118">
        <v>2</v>
      </c>
      <c r="V177" s="119"/>
      <c r="W177" s="118"/>
      <c r="X177" s="119"/>
      <c r="Y177" s="118"/>
      <c r="Z177" s="119"/>
      <c r="AA177" s="118"/>
      <c r="AB177" s="119"/>
      <c r="AC177" s="118"/>
      <c r="AD177" s="148"/>
      <c r="AE177" s="118"/>
      <c r="AF177" s="148"/>
      <c r="AG177" s="118"/>
      <c r="AH177" s="149"/>
      <c r="AI177" s="118"/>
      <c r="AJ177" s="119"/>
      <c r="AK177" s="120">
        <v>3</v>
      </c>
      <c r="AL177" s="121"/>
      <c r="AM177" s="118">
        <v>8</v>
      </c>
      <c r="AN177" s="122"/>
      <c r="AO177" s="120">
        <v>0</v>
      </c>
      <c r="AP177" s="121">
        <v>0</v>
      </c>
      <c r="AQ177" s="123">
        <v>0</v>
      </c>
      <c r="AR177" s="122"/>
      <c r="AS177" s="120">
        <v>0</v>
      </c>
      <c r="AT177" s="122"/>
      <c r="AU177" s="120">
        <v>0</v>
      </c>
      <c r="AV177" s="121"/>
      <c r="AW177" s="120">
        <v>0</v>
      </c>
      <c r="AX177" s="121"/>
      <c r="AY177" s="43" t="str">
        <f t="shared" si="331"/>
        <v/>
      </c>
      <c r="AZ177" s="43"/>
      <c r="BA177" s="43"/>
      <c r="BB177" s="43"/>
      <c r="BC177" s="43"/>
      <c r="BD177" s="43"/>
      <c r="BE177" s="43"/>
      <c r="BF177" s="43"/>
      <c r="BG177" s="10"/>
      <c r="BH177" s="10"/>
      <c r="BI177" s="10"/>
      <c r="BJ177" s="10"/>
      <c r="BQ177" s="10"/>
      <c r="BR177" s="10"/>
      <c r="BS177" s="10"/>
      <c r="BT177" s="11"/>
      <c r="BU177" s="11"/>
      <c r="BV177" s="10"/>
      <c r="BW177" s="10"/>
      <c r="BX177" s="11"/>
      <c r="BY177" s="11"/>
      <c r="BZ177" s="11"/>
      <c r="CA177" s="44" t="str">
        <f t="shared" si="332"/>
        <v/>
      </c>
      <c r="CB177" s="44" t="str">
        <f t="shared" si="333"/>
        <v/>
      </c>
      <c r="CC177" s="44" t="str">
        <f t="shared" si="334"/>
        <v/>
      </c>
      <c r="CD177" s="44" t="str">
        <f t="shared" si="335"/>
        <v/>
      </c>
      <c r="CE177" s="44" t="str">
        <f t="shared" si="336"/>
        <v/>
      </c>
      <c r="CF177" s="44" t="str">
        <f t="shared" si="337"/>
        <v/>
      </c>
      <c r="CG177" s="44" t="str">
        <f t="shared" si="338"/>
        <v/>
      </c>
      <c r="CH177" s="44" t="str">
        <f t="shared" si="339"/>
        <v/>
      </c>
      <c r="CI177" s="44" t="str">
        <f t="shared" si="340"/>
        <v/>
      </c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 t="str">
        <f t="shared" si="341"/>
        <v/>
      </c>
      <c r="CX177" s="44" t="str">
        <f t="shared" si="342"/>
        <v/>
      </c>
      <c r="CY177" s="44"/>
      <c r="CZ177" s="44"/>
      <c r="DA177" s="45">
        <f t="shared" si="343"/>
        <v>0</v>
      </c>
      <c r="DB177" s="45">
        <f t="shared" si="344"/>
        <v>0</v>
      </c>
      <c r="DC177" s="45">
        <f t="shared" si="344"/>
        <v>0</v>
      </c>
      <c r="DD177" s="45">
        <f t="shared" si="345"/>
        <v>0</v>
      </c>
      <c r="DE177" s="45">
        <f t="shared" si="345"/>
        <v>0</v>
      </c>
      <c r="DF177" s="45">
        <f t="shared" si="346"/>
        <v>0</v>
      </c>
      <c r="DG177" s="45">
        <f t="shared" si="347"/>
        <v>0</v>
      </c>
      <c r="DH177" s="45">
        <f t="shared" si="348"/>
        <v>0</v>
      </c>
      <c r="DI177" s="45">
        <f t="shared" si="349"/>
        <v>0</v>
      </c>
      <c r="DJ177" s="45"/>
      <c r="DK177" s="45"/>
      <c r="DL177" s="45"/>
      <c r="DM177" s="45"/>
      <c r="DN177" s="45"/>
      <c r="DO177" s="45"/>
      <c r="DP177" s="45"/>
      <c r="DQ177" s="45"/>
      <c r="DR177" s="45"/>
      <c r="DS177" s="45"/>
      <c r="DT177" s="45"/>
      <c r="DU177" s="45"/>
      <c r="DV177" s="45"/>
      <c r="DW177" s="45">
        <f t="shared" ref="DW177:DX182" si="354">IF(AND(C177&lt;&gt;0,OR(AO177="",AQ177="",AS177="",AU177="")),1,0)</f>
        <v>0</v>
      </c>
      <c r="DX177" s="45">
        <f t="shared" si="354"/>
        <v>0</v>
      </c>
    </row>
    <row r="178" spans="1:128" s="9" customFormat="1" x14ac:dyDescent="0.25">
      <c r="A178" s="533" t="s">
        <v>97</v>
      </c>
      <c r="B178" s="534"/>
      <c r="C178" s="47">
        <f t="shared" ref="C178:D182" si="355">+E178+G178+I178+K178+M178+O178+Q178+S178+U178+W178+Y178+AA178+AC178+AE178+AG178+AI178</f>
        <v>0</v>
      </c>
      <c r="D178" s="150">
        <f t="shared" si="355"/>
        <v>0</v>
      </c>
      <c r="E178" s="118"/>
      <c r="F178" s="119"/>
      <c r="G178" s="118"/>
      <c r="H178" s="119"/>
      <c r="I178" s="118"/>
      <c r="J178" s="119"/>
      <c r="K178" s="118"/>
      <c r="L178" s="119"/>
      <c r="M178" s="118"/>
      <c r="N178" s="119"/>
      <c r="O178" s="118"/>
      <c r="P178" s="119"/>
      <c r="Q178" s="118"/>
      <c r="R178" s="119"/>
      <c r="S178" s="118"/>
      <c r="T178" s="119"/>
      <c r="U178" s="118"/>
      <c r="V178" s="119"/>
      <c r="W178" s="118"/>
      <c r="X178" s="119"/>
      <c r="Y178" s="118"/>
      <c r="Z178" s="119"/>
      <c r="AA178" s="118"/>
      <c r="AB178" s="119"/>
      <c r="AC178" s="118"/>
      <c r="AD178" s="148"/>
      <c r="AE178" s="118"/>
      <c r="AF178" s="148"/>
      <c r="AG178" s="118"/>
      <c r="AH178" s="149"/>
      <c r="AI178" s="118"/>
      <c r="AJ178" s="119"/>
      <c r="AK178" s="120"/>
      <c r="AL178" s="121"/>
      <c r="AM178" s="118"/>
      <c r="AN178" s="122"/>
      <c r="AO178" s="120">
        <v>0</v>
      </c>
      <c r="AP178" s="121">
        <v>0</v>
      </c>
      <c r="AQ178" s="123"/>
      <c r="AR178" s="122"/>
      <c r="AS178" s="120"/>
      <c r="AT178" s="122"/>
      <c r="AU178" s="120"/>
      <c r="AV178" s="121"/>
      <c r="AW178" s="120"/>
      <c r="AX178" s="121"/>
      <c r="AY178" s="43" t="str">
        <f t="shared" si="331"/>
        <v/>
      </c>
      <c r="AZ178" s="43"/>
      <c r="BA178" s="43"/>
      <c r="BB178" s="43"/>
      <c r="BC178" s="43"/>
      <c r="BD178" s="43"/>
      <c r="BE178" s="43"/>
      <c r="BF178" s="43"/>
      <c r="BG178" s="10"/>
      <c r="BH178" s="10"/>
      <c r="BI178" s="10"/>
      <c r="BJ178" s="10"/>
      <c r="BQ178" s="10"/>
      <c r="BR178" s="10"/>
      <c r="BS178" s="10"/>
      <c r="BT178" s="11"/>
      <c r="BU178" s="11"/>
      <c r="BV178" s="10"/>
      <c r="BW178" s="10"/>
      <c r="BX178" s="11"/>
      <c r="BY178" s="11"/>
      <c r="BZ178" s="11"/>
      <c r="CA178" s="44" t="str">
        <f t="shared" si="332"/>
        <v/>
      </c>
      <c r="CB178" s="44" t="str">
        <f t="shared" si="333"/>
        <v/>
      </c>
      <c r="CC178" s="44" t="str">
        <f t="shared" si="334"/>
        <v/>
      </c>
      <c r="CD178" s="44" t="str">
        <f t="shared" si="335"/>
        <v/>
      </c>
      <c r="CE178" s="44" t="str">
        <f t="shared" si="336"/>
        <v/>
      </c>
      <c r="CF178" s="44" t="str">
        <f t="shared" si="337"/>
        <v/>
      </c>
      <c r="CG178" s="44" t="str">
        <f t="shared" si="338"/>
        <v/>
      </c>
      <c r="CH178" s="44" t="str">
        <f t="shared" si="339"/>
        <v/>
      </c>
      <c r="CI178" s="44" t="str">
        <f t="shared" si="340"/>
        <v/>
      </c>
      <c r="CJ178" s="44"/>
      <c r="CK178" s="44"/>
      <c r="CL178" s="44"/>
      <c r="CM178" s="44"/>
      <c r="CN178" s="44"/>
      <c r="CO178" s="44"/>
      <c r="CP178" s="44"/>
      <c r="CQ178" s="44"/>
      <c r="CR178" s="44"/>
      <c r="CS178" s="44"/>
      <c r="CT178" s="44"/>
      <c r="CU178" s="44"/>
      <c r="CV178" s="44"/>
      <c r="CW178" s="44" t="str">
        <f t="shared" si="341"/>
        <v/>
      </c>
      <c r="CX178" s="44" t="str">
        <f t="shared" si="342"/>
        <v/>
      </c>
      <c r="CY178" s="44"/>
      <c r="CZ178" s="44"/>
      <c r="DA178" s="45">
        <f t="shared" si="343"/>
        <v>0</v>
      </c>
      <c r="DB178" s="45">
        <f t="shared" si="344"/>
        <v>0</v>
      </c>
      <c r="DC178" s="45">
        <f t="shared" si="344"/>
        <v>0</v>
      </c>
      <c r="DD178" s="45">
        <f t="shared" si="345"/>
        <v>0</v>
      </c>
      <c r="DE178" s="45">
        <f t="shared" si="345"/>
        <v>0</v>
      </c>
      <c r="DF178" s="45">
        <f t="shared" si="346"/>
        <v>0</v>
      </c>
      <c r="DG178" s="45">
        <f t="shared" si="347"/>
        <v>0</v>
      </c>
      <c r="DH178" s="45">
        <f t="shared" si="348"/>
        <v>0</v>
      </c>
      <c r="DI178" s="45">
        <f t="shared" si="349"/>
        <v>0</v>
      </c>
      <c r="DJ178" s="45"/>
      <c r="DK178" s="45"/>
      <c r="DL178" s="45"/>
      <c r="DM178" s="45"/>
      <c r="DN178" s="45"/>
      <c r="DO178" s="45"/>
      <c r="DP178" s="45"/>
      <c r="DQ178" s="45"/>
      <c r="DR178" s="45"/>
      <c r="DS178" s="45"/>
      <c r="DT178" s="45"/>
      <c r="DU178" s="45"/>
      <c r="DV178" s="45"/>
      <c r="DW178" s="45">
        <f t="shared" si="354"/>
        <v>0</v>
      </c>
      <c r="DX178" s="45">
        <f t="shared" si="354"/>
        <v>0</v>
      </c>
    </row>
    <row r="179" spans="1:128" s="9" customFormat="1" x14ac:dyDescent="0.25">
      <c r="A179" s="533" t="s">
        <v>98</v>
      </c>
      <c r="B179" s="534"/>
      <c r="C179" s="47">
        <f t="shared" si="355"/>
        <v>0</v>
      </c>
      <c r="D179" s="150">
        <f t="shared" si="355"/>
        <v>0</v>
      </c>
      <c r="E179" s="118"/>
      <c r="F179" s="119"/>
      <c r="G179" s="118"/>
      <c r="H179" s="119"/>
      <c r="I179" s="118"/>
      <c r="J179" s="119"/>
      <c r="K179" s="118"/>
      <c r="L179" s="119"/>
      <c r="M179" s="118"/>
      <c r="N179" s="119"/>
      <c r="O179" s="118"/>
      <c r="P179" s="119"/>
      <c r="Q179" s="118"/>
      <c r="R179" s="119"/>
      <c r="S179" s="118"/>
      <c r="T179" s="119"/>
      <c r="U179" s="118"/>
      <c r="V179" s="119"/>
      <c r="W179" s="118"/>
      <c r="X179" s="119"/>
      <c r="Y179" s="118"/>
      <c r="Z179" s="119"/>
      <c r="AA179" s="118"/>
      <c r="AB179" s="119"/>
      <c r="AC179" s="118"/>
      <c r="AD179" s="148"/>
      <c r="AE179" s="118"/>
      <c r="AF179" s="148"/>
      <c r="AG179" s="118"/>
      <c r="AH179" s="149"/>
      <c r="AI179" s="118"/>
      <c r="AJ179" s="119"/>
      <c r="AK179" s="120"/>
      <c r="AL179" s="121"/>
      <c r="AM179" s="118"/>
      <c r="AN179" s="122"/>
      <c r="AO179" s="120">
        <v>0</v>
      </c>
      <c r="AP179" s="121">
        <v>0</v>
      </c>
      <c r="AQ179" s="123"/>
      <c r="AR179" s="122"/>
      <c r="AS179" s="120"/>
      <c r="AT179" s="122"/>
      <c r="AU179" s="120"/>
      <c r="AV179" s="121"/>
      <c r="AW179" s="120"/>
      <c r="AX179" s="121"/>
      <c r="AY179" s="43" t="str">
        <f t="shared" si="331"/>
        <v/>
      </c>
      <c r="AZ179" s="43"/>
      <c r="BA179" s="43"/>
      <c r="BB179" s="43"/>
      <c r="BC179" s="43"/>
      <c r="BD179" s="43"/>
      <c r="BE179" s="43"/>
      <c r="BF179" s="43"/>
      <c r="BG179" s="10"/>
      <c r="BH179" s="10"/>
      <c r="BI179" s="10"/>
      <c r="BJ179" s="10"/>
      <c r="BQ179" s="10"/>
      <c r="BR179" s="10"/>
      <c r="BS179" s="10"/>
      <c r="BT179" s="11"/>
      <c r="BU179" s="11"/>
      <c r="BV179" s="10"/>
      <c r="BW179" s="10"/>
      <c r="BX179" s="11"/>
      <c r="BY179" s="11"/>
      <c r="BZ179" s="11"/>
      <c r="CA179" s="44" t="str">
        <f t="shared" si="332"/>
        <v/>
      </c>
      <c r="CB179" s="44" t="str">
        <f t="shared" si="333"/>
        <v/>
      </c>
      <c r="CC179" s="44" t="str">
        <f t="shared" si="334"/>
        <v/>
      </c>
      <c r="CD179" s="44" t="str">
        <f t="shared" si="335"/>
        <v/>
      </c>
      <c r="CE179" s="44" t="str">
        <f t="shared" si="336"/>
        <v/>
      </c>
      <c r="CF179" s="44" t="str">
        <f t="shared" si="337"/>
        <v/>
      </c>
      <c r="CG179" s="44" t="str">
        <f t="shared" si="338"/>
        <v/>
      </c>
      <c r="CH179" s="44" t="str">
        <f t="shared" si="339"/>
        <v/>
      </c>
      <c r="CI179" s="44" t="str">
        <f t="shared" si="340"/>
        <v/>
      </c>
      <c r="CJ179" s="44"/>
      <c r="CK179" s="44"/>
      <c r="CL179" s="44"/>
      <c r="CM179" s="44"/>
      <c r="CN179" s="44"/>
      <c r="CO179" s="44"/>
      <c r="CP179" s="44"/>
      <c r="CQ179" s="44"/>
      <c r="CR179" s="44"/>
      <c r="CS179" s="44"/>
      <c r="CT179" s="44"/>
      <c r="CU179" s="44"/>
      <c r="CV179" s="44"/>
      <c r="CW179" s="44" t="str">
        <f t="shared" si="341"/>
        <v/>
      </c>
      <c r="CX179" s="44" t="str">
        <f t="shared" si="342"/>
        <v/>
      </c>
      <c r="CY179" s="44"/>
      <c r="CZ179" s="44"/>
      <c r="DA179" s="45">
        <f t="shared" si="343"/>
        <v>0</v>
      </c>
      <c r="DB179" s="45">
        <f t="shared" si="344"/>
        <v>0</v>
      </c>
      <c r="DC179" s="45">
        <f t="shared" si="344"/>
        <v>0</v>
      </c>
      <c r="DD179" s="45">
        <f t="shared" si="345"/>
        <v>0</v>
      </c>
      <c r="DE179" s="45">
        <f t="shared" si="345"/>
        <v>0</v>
      </c>
      <c r="DF179" s="45">
        <f t="shared" si="346"/>
        <v>0</v>
      </c>
      <c r="DG179" s="45">
        <f t="shared" si="347"/>
        <v>0</v>
      </c>
      <c r="DH179" s="45">
        <f t="shared" si="348"/>
        <v>0</v>
      </c>
      <c r="DI179" s="45">
        <f t="shared" si="349"/>
        <v>0</v>
      </c>
      <c r="DJ179" s="45"/>
      <c r="DK179" s="45"/>
      <c r="DL179" s="45"/>
      <c r="DM179" s="45"/>
      <c r="DN179" s="45"/>
      <c r="DO179" s="45"/>
      <c r="DP179" s="45"/>
      <c r="DQ179" s="45"/>
      <c r="DR179" s="45"/>
      <c r="DS179" s="45"/>
      <c r="DT179" s="45"/>
      <c r="DU179" s="45"/>
      <c r="DV179" s="45"/>
      <c r="DW179" s="45">
        <f t="shared" si="354"/>
        <v>0</v>
      </c>
      <c r="DX179" s="45">
        <f t="shared" si="354"/>
        <v>0</v>
      </c>
    </row>
    <row r="180" spans="1:128" s="9" customFormat="1" x14ac:dyDescent="0.25">
      <c r="A180" s="533" t="s">
        <v>99</v>
      </c>
      <c r="B180" s="534"/>
      <c r="C180" s="47">
        <f t="shared" si="355"/>
        <v>0</v>
      </c>
      <c r="D180" s="150">
        <f t="shared" si="355"/>
        <v>0</v>
      </c>
      <c r="E180" s="118"/>
      <c r="F180" s="119"/>
      <c r="G180" s="118"/>
      <c r="H180" s="119"/>
      <c r="I180" s="118"/>
      <c r="J180" s="119"/>
      <c r="K180" s="118"/>
      <c r="L180" s="119"/>
      <c r="M180" s="118"/>
      <c r="N180" s="119"/>
      <c r="O180" s="118"/>
      <c r="P180" s="119"/>
      <c r="Q180" s="118"/>
      <c r="R180" s="119"/>
      <c r="S180" s="118"/>
      <c r="T180" s="119"/>
      <c r="U180" s="118"/>
      <c r="V180" s="119"/>
      <c r="W180" s="118"/>
      <c r="X180" s="119"/>
      <c r="Y180" s="118"/>
      <c r="Z180" s="119"/>
      <c r="AA180" s="118"/>
      <c r="AB180" s="119"/>
      <c r="AC180" s="118"/>
      <c r="AD180" s="148"/>
      <c r="AE180" s="118"/>
      <c r="AF180" s="148"/>
      <c r="AG180" s="118"/>
      <c r="AH180" s="149"/>
      <c r="AI180" s="118"/>
      <c r="AJ180" s="119"/>
      <c r="AK180" s="120"/>
      <c r="AL180" s="121"/>
      <c r="AM180" s="118"/>
      <c r="AN180" s="122"/>
      <c r="AO180" s="120">
        <v>0</v>
      </c>
      <c r="AP180" s="121">
        <v>0</v>
      </c>
      <c r="AQ180" s="123"/>
      <c r="AR180" s="122"/>
      <c r="AS180" s="120"/>
      <c r="AT180" s="122"/>
      <c r="AU180" s="120"/>
      <c r="AV180" s="121"/>
      <c r="AW180" s="120"/>
      <c r="AX180" s="121"/>
      <c r="AY180" s="43" t="str">
        <f t="shared" si="331"/>
        <v/>
      </c>
      <c r="AZ180" s="43"/>
      <c r="BA180" s="43"/>
      <c r="BB180" s="43"/>
      <c r="BC180" s="43"/>
      <c r="BD180" s="43"/>
      <c r="BE180" s="43"/>
      <c r="BF180" s="43"/>
      <c r="BG180" s="10"/>
      <c r="BH180" s="10"/>
      <c r="BI180" s="10"/>
      <c r="BJ180" s="10"/>
      <c r="BQ180" s="10"/>
      <c r="BR180" s="10"/>
      <c r="BS180" s="10"/>
      <c r="BT180" s="11"/>
      <c r="BU180" s="11"/>
      <c r="BV180" s="10"/>
      <c r="BW180" s="10"/>
      <c r="BX180" s="11"/>
      <c r="BY180" s="11"/>
      <c r="BZ180" s="11"/>
      <c r="CA180" s="44" t="str">
        <f t="shared" si="332"/>
        <v/>
      </c>
      <c r="CB180" s="44" t="str">
        <f t="shared" si="333"/>
        <v/>
      </c>
      <c r="CC180" s="44" t="str">
        <f t="shared" si="334"/>
        <v/>
      </c>
      <c r="CD180" s="44" t="str">
        <f t="shared" si="335"/>
        <v/>
      </c>
      <c r="CE180" s="44" t="str">
        <f t="shared" si="336"/>
        <v/>
      </c>
      <c r="CF180" s="44" t="str">
        <f t="shared" si="337"/>
        <v/>
      </c>
      <c r="CG180" s="44" t="str">
        <f t="shared" si="338"/>
        <v/>
      </c>
      <c r="CH180" s="44" t="str">
        <f t="shared" si="339"/>
        <v/>
      </c>
      <c r="CI180" s="44" t="str">
        <f t="shared" si="340"/>
        <v/>
      </c>
      <c r="CJ180" s="44"/>
      <c r="CK180" s="44"/>
      <c r="CL180" s="44"/>
      <c r="CM180" s="44"/>
      <c r="CN180" s="44"/>
      <c r="CO180" s="44"/>
      <c r="CP180" s="44"/>
      <c r="CQ180" s="44"/>
      <c r="CR180" s="44"/>
      <c r="CS180" s="44"/>
      <c r="CT180" s="44"/>
      <c r="CU180" s="44"/>
      <c r="CV180" s="44"/>
      <c r="CW180" s="44" t="str">
        <f t="shared" si="341"/>
        <v/>
      </c>
      <c r="CX180" s="44" t="str">
        <f t="shared" si="342"/>
        <v/>
      </c>
      <c r="CY180" s="44"/>
      <c r="CZ180" s="44"/>
      <c r="DA180" s="45">
        <f t="shared" si="343"/>
        <v>0</v>
      </c>
      <c r="DB180" s="45">
        <f t="shared" si="344"/>
        <v>0</v>
      </c>
      <c r="DC180" s="45">
        <f t="shared" si="344"/>
        <v>0</v>
      </c>
      <c r="DD180" s="45">
        <f t="shared" si="345"/>
        <v>0</v>
      </c>
      <c r="DE180" s="45">
        <f t="shared" si="345"/>
        <v>0</v>
      </c>
      <c r="DF180" s="45">
        <f t="shared" si="346"/>
        <v>0</v>
      </c>
      <c r="DG180" s="45">
        <f t="shared" si="347"/>
        <v>0</v>
      </c>
      <c r="DH180" s="45">
        <f t="shared" si="348"/>
        <v>0</v>
      </c>
      <c r="DI180" s="45">
        <f t="shared" si="349"/>
        <v>0</v>
      </c>
      <c r="DJ180" s="45"/>
      <c r="DK180" s="45"/>
      <c r="DL180" s="45"/>
      <c r="DM180" s="45"/>
      <c r="DN180" s="45"/>
      <c r="DO180" s="45"/>
      <c r="DP180" s="45"/>
      <c r="DQ180" s="45"/>
      <c r="DR180" s="45"/>
      <c r="DS180" s="45"/>
      <c r="DT180" s="45"/>
      <c r="DU180" s="45"/>
      <c r="DV180" s="45"/>
      <c r="DW180" s="45">
        <f t="shared" si="354"/>
        <v>0</v>
      </c>
      <c r="DX180" s="45">
        <f t="shared" si="354"/>
        <v>0</v>
      </c>
    </row>
    <row r="181" spans="1:128" s="9" customFormat="1" x14ac:dyDescent="0.25">
      <c r="A181" s="533" t="s">
        <v>100</v>
      </c>
      <c r="B181" s="534"/>
      <c r="C181" s="47">
        <f t="shared" si="355"/>
        <v>35</v>
      </c>
      <c r="D181" s="150">
        <f t="shared" si="355"/>
        <v>1</v>
      </c>
      <c r="E181" s="118"/>
      <c r="F181" s="119"/>
      <c r="G181" s="118"/>
      <c r="H181" s="119"/>
      <c r="I181" s="118"/>
      <c r="J181" s="119"/>
      <c r="K181" s="118"/>
      <c r="L181" s="119"/>
      <c r="M181" s="118"/>
      <c r="N181" s="119"/>
      <c r="O181" s="118">
        <v>1</v>
      </c>
      <c r="P181" s="119"/>
      <c r="Q181" s="118">
        <v>4</v>
      </c>
      <c r="R181" s="119"/>
      <c r="S181" s="118">
        <v>3</v>
      </c>
      <c r="T181" s="119"/>
      <c r="U181" s="118"/>
      <c r="V181" s="119"/>
      <c r="W181" s="118">
        <v>1</v>
      </c>
      <c r="X181" s="119"/>
      <c r="Y181" s="118"/>
      <c r="Z181" s="119"/>
      <c r="AA181" s="118">
        <v>5</v>
      </c>
      <c r="AB181" s="119"/>
      <c r="AC181" s="118">
        <v>8</v>
      </c>
      <c r="AD181" s="148">
        <v>1</v>
      </c>
      <c r="AE181" s="118">
        <v>2</v>
      </c>
      <c r="AF181" s="148"/>
      <c r="AG181" s="118">
        <v>1</v>
      </c>
      <c r="AH181" s="149"/>
      <c r="AI181" s="118">
        <v>10</v>
      </c>
      <c r="AJ181" s="119"/>
      <c r="AK181" s="120">
        <v>18</v>
      </c>
      <c r="AL181" s="121">
        <v>1</v>
      </c>
      <c r="AM181" s="118">
        <v>17</v>
      </c>
      <c r="AN181" s="122"/>
      <c r="AO181" s="120">
        <v>0</v>
      </c>
      <c r="AP181" s="121">
        <v>0</v>
      </c>
      <c r="AQ181" s="123">
        <v>0</v>
      </c>
      <c r="AR181" s="122">
        <v>0</v>
      </c>
      <c r="AS181" s="120">
        <v>0</v>
      </c>
      <c r="AT181" s="122">
        <v>0</v>
      </c>
      <c r="AU181" s="120">
        <v>0</v>
      </c>
      <c r="AV181" s="121">
        <v>0</v>
      </c>
      <c r="AW181" s="120">
        <v>0</v>
      </c>
      <c r="AX181" s="121">
        <v>0</v>
      </c>
      <c r="AY181" s="43" t="str">
        <f t="shared" si="331"/>
        <v/>
      </c>
      <c r="AZ181" s="43"/>
      <c r="BA181" s="43"/>
      <c r="BB181" s="43"/>
      <c r="BC181" s="43"/>
      <c r="BD181" s="43"/>
      <c r="BE181" s="43"/>
      <c r="BF181" s="43"/>
      <c r="BG181" s="10"/>
      <c r="BH181" s="10"/>
      <c r="BI181" s="10"/>
      <c r="BJ181" s="10"/>
      <c r="BQ181" s="10"/>
      <c r="BR181" s="10"/>
      <c r="BS181" s="10"/>
      <c r="BT181" s="11"/>
      <c r="BU181" s="11"/>
      <c r="BV181" s="10"/>
      <c r="BW181" s="10"/>
      <c r="BX181" s="11"/>
      <c r="BY181" s="11"/>
      <c r="BZ181" s="11"/>
      <c r="CA181" s="44" t="str">
        <f t="shared" si="332"/>
        <v/>
      </c>
      <c r="CB181" s="44" t="str">
        <f t="shared" si="333"/>
        <v/>
      </c>
      <c r="CC181" s="44" t="str">
        <f t="shared" si="334"/>
        <v/>
      </c>
      <c r="CD181" s="44" t="str">
        <f t="shared" si="335"/>
        <v/>
      </c>
      <c r="CE181" s="44" t="str">
        <f t="shared" si="336"/>
        <v/>
      </c>
      <c r="CF181" s="44" t="str">
        <f t="shared" si="337"/>
        <v/>
      </c>
      <c r="CG181" s="44" t="str">
        <f t="shared" si="338"/>
        <v/>
      </c>
      <c r="CH181" s="44" t="str">
        <f t="shared" si="339"/>
        <v/>
      </c>
      <c r="CI181" s="44" t="str">
        <f t="shared" si="340"/>
        <v/>
      </c>
      <c r="CJ181" s="44"/>
      <c r="CK181" s="44"/>
      <c r="CL181" s="44"/>
      <c r="CM181" s="44"/>
      <c r="CN181" s="44"/>
      <c r="CO181" s="44"/>
      <c r="CP181" s="44"/>
      <c r="CQ181" s="44"/>
      <c r="CR181" s="44"/>
      <c r="CS181" s="44"/>
      <c r="CT181" s="44"/>
      <c r="CU181" s="44"/>
      <c r="CV181" s="44"/>
      <c r="CW181" s="44" t="str">
        <f t="shared" si="341"/>
        <v/>
      </c>
      <c r="CX181" s="44" t="str">
        <f t="shared" si="342"/>
        <v/>
      </c>
      <c r="CY181" s="44"/>
      <c r="CZ181" s="44"/>
      <c r="DA181" s="45">
        <f t="shared" si="343"/>
        <v>0</v>
      </c>
      <c r="DB181" s="45">
        <f t="shared" si="344"/>
        <v>0</v>
      </c>
      <c r="DC181" s="45">
        <f t="shared" si="344"/>
        <v>0</v>
      </c>
      <c r="DD181" s="45">
        <f t="shared" si="345"/>
        <v>0</v>
      </c>
      <c r="DE181" s="45">
        <f t="shared" si="345"/>
        <v>0</v>
      </c>
      <c r="DF181" s="45">
        <f t="shared" si="346"/>
        <v>0</v>
      </c>
      <c r="DG181" s="45">
        <f t="shared" si="347"/>
        <v>0</v>
      </c>
      <c r="DH181" s="45">
        <f t="shared" si="348"/>
        <v>0</v>
      </c>
      <c r="DI181" s="45">
        <f t="shared" si="349"/>
        <v>0</v>
      </c>
      <c r="DJ181" s="45"/>
      <c r="DK181" s="45"/>
      <c r="DL181" s="45"/>
      <c r="DM181" s="45"/>
      <c r="DN181" s="45"/>
      <c r="DO181" s="45"/>
      <c r="DP181" s="45"/>
      <c r="DQ181" s="45"/>
      <c r="DR181" s="45"/>
      <c r="DS181" s="45"/>
      <c r="DT181" s="45"/>
      <c r="DU181" s="45"/>
      <c r="DV181" s="45"/>
      <c r="DW181" s="45">
        <f t="shared" si="354"/>
        <v>0</v>
      </c>
      <c r="DX181" s="45">
        <f t="shared" si="354"/>
        <v>0</v>
      </c>
    </row>
    <row r="182" spans="1:128" s="9" customFormat="1" x14ac:dyDescent="0.25">
      <c r="A182" s="542" t="s">
        <v>101</v>
      </c>
      <c r="B182" s="543"/>
      <c r="C182" s="116">
        <f t="shared" si="355"/>
        <v>79</v>
      </c>
      <c r="D182" s="137">
        <f t="shared" si="355"/>
        <v>0</v>
      </c>
      <c r="E182" s="60"/>
      <c r="F182" s="59"/>
      <c r="G182" s="60"/>
      <c r="H182" s="59"/>
      <c r="I182" s="60"/>
      <c r="J182" s="59"/>
      <c r="K182" s="60"/>
      <c r="L182" s="59"/>
      <c r="M182" s="60"/>
      <c r="N182" s="61"/>
      <c r="O182" s="60">
        <v>6</v>
      </c>
      <c r="P182" s="59"/>
      <c r="Q182" s="60">
        <v>14</v>
      </c>
      <c r="R182" s="59"/>
      <c r="S182" s="60">
        <v>13</v>
      </c>
      <c r="T182" s="59"/>
      <c r="U182" s="60">
        <v>11</v>
      </c>
      <c r="V182" s="59"/>
      <c r="W182" s="60">
        <v>11</v>
      </c>
      <c r="X182" s="59"/>
      <c r="Y182" s="60">
        <v>6</v>
      </c>
      <c r="Z182" s="59"/>
      <c r="AA182" s="60">
        <v>4</v>
      </c>
      <c r="AB182" s="59"/>
      <c r="AC182" s="60">
        <v>4</v>
      </c>
      <c r="AD182" s="153"/>
      <c r="AE182" s="60">
        <v>2</v>
      </c>
      <c r="AF182" s="153"/>
      <c r="AG182" s="60">
        <v>5</v>
      </c>
      <c r="AH182" s="61"/>
      <c r="AI182" s="60">
        <v>3</v>
      </c>
      <c r="AJ182" s="59"/>
      <c r="AK182" s="124">
        <v>32</v>
      </c>
      <c r="AL182" s="141"/>
      <c r="AM182" s="60">
        <v>47</v>
      </c>
      <c r="AN182" s="125"/>
      <c r="AO182" s="124">
        <v>0</v>
      </c>
      <c r="AP182" s="141">
        <v>0</v>
      </c>
      <c r="AQ182" s="58">
        <v>0</v>
      </c>
      <c r="AR182" s="125"/>
      <c r="AS182" s="124">
        <v>0</v>
      </c>
      <c r="AT182" s="125"/>
      <c r="AU182" s="124">
        <v>0</v>
      </c>
      <c r="AV182" s="141"/>
      <c r="AW182" s="124">
        <v>0</v>
      </c>
      <c r="AX182" s="141"/>
      <c r="AY182" s="43" t="str">
        <f t="shared" si="331"/>
        <v/>
      </c>
      <c r="AZ182" s="43"/>
      <c r="BA182" s="43"/>
      <c r="BB182" s="43"/>
      <c r="BC182" s="43"/>
      <c r="BD182" s="43"/>
      <c r="BE182" s="43"/>
      <c r="BF182" s="43"/>
      <c r="BG182" s="10"/>
      <c r="BH182" s="10"/>
      <c r="BI182" s="10"/>
      <c r="BJ182" s="10"/>
      <c r="BQ182" s="10"/>
      <c r="BR182" s="10"/>
      <c r="BS182" s="10"/>
      <c r="BT182" s="11"/>
      <c r="BU182" s="11"/>
      <c r="BV182" s="10"/>
      <c r="BW182" s="10"/>
      <c r="BX182" s="11"/>
      <c r="BY182" s="11"/>
      <c r="BZ182" s="11"/>
      <c r="CA182" s="44" t="str">
        <f t="shared" si="332"/>
        <v/>
      </c>
      <c r="CB182" s="44" t="str">
        <f t="shared" si="333"/>
        <v/>
      </c>
      <c r="CC182" s="44" t="str">
        <f t="shared" si="334"/>
        <v/>
      </c>
      <c r="CD182" s="44" t="str">
        <f t="shared" si="335"/>
        <v/>
      </c>
      <c r="CE182" s="44" t="str">
        <f t="shared" si="336"/>
        <v/>
      </c>
      <c r="CF182" s="44" t="str">
        <f t="shared" si="337"/>
        <v/>
      </c>
      <c r="CG182" s="44" t="str">
        <f t="shared" si="338"/>
        <v/>
      </c>
      <c r="CH182" s="44" t="str">
        <f t="shared" si="339"/>
        <v/>
      </c>
      <c r="CI182" s="44" t="str">
        <f t="shared" si="340"/>
        <v/>
      </c>
      <c r="CJ182" s="44"/>
      <c r="CK182" s="44"/>
      <c r="CL182" s="44"/>
      <c r="CM182" s="44"/>
      <c r="CN182" s="44"/>
      <c r="CO182" s="44"/>
      <c r="CP182" s="44"/>
      <c r="CQ182" s="44"/>
      <c r="CR182" s="44"/>
      <c r="CS182" s="44"/>
      <c r="CT182" s="44"/>
      <c r="CU182" s="44"/>
      <c r="CV182" s="44"/>
      <c r="CW182" s="44" t="str">
        <f t="shared" si="341"/>
        <v/>
      </c>
      <c r="CX182" s="44" t="str">
        <f t="shared" si="342"/>
        <v/>
      </c>
      <c r="CY182" s="44"/>
      <c r="CZ182" s="44"/>
      <c r="DA182" s="45">
        <f t="shared" si="343"/>
        <v>0</v>
      </c>
      <c r="DB182" s="45">
        <f t="shared" si="344"/>
        <v>0</v>
      </c>
      <c r="DC182" s="45">
        <f t="shared" si="344"/>
        <v>0</v>
      </c>
      <c r="DD182" s="45">
        <f t="shared" si="345"/>
        <v>0</v>
      </c>
      <c r="DE182" s="45">
        <f t="shared" si="345"/>
        <v>0</v>
      </c>
      <c r="DF182" s="45">
        <f t="shared" si="346"/>
        <v>0</v>
      </c>
      <c r="DG182" s="45">
        <f t="shared" si="347"/>
        <v>0</v>
      </c>
      <c r="DH182" s="45">
        <f t="shared" si="348"/>
        <v>0</v>
      </c>
      <c r="DI182" s="45">
        <f t="shared" si="349"/>
        <v>0</v>
      </c>
      <c r="DJ182" s="45"/>
      <c r="DK182" s="45"/>
      <c r="DL182" s="45"/>
      <c r="DM182" s="45"/>
      <c r="DN182" s="45"/>
      <c r="DO182" s="45"/>
      <c r="DP182" s="45"/>
      <c r="DQ182" s="45"/>
      <c r="DR182" s="45"/>
      <c r="DS182" s="45"/>
      <c r="DT182" s="45"/>
      <c r="DU182" s="45"/>
      <c r="DV182" s="45"/>
      <c r="DW182" s="45">
        <f t="shared" si="354"/>
        <v>0</v>
      </c>
      <c r="DX182" s="45">
        <f t="shared" si="354"/>
        <v>0</v>
      </c>
    </row>
    <row r="183" spans="1:128" s="9" customFormat="1" ht="15" customHeight="1" x14ac:dyDescent="0.25">
      <c r="A183" s="503" t="s">
        <v>102</v>
      </c>
      <c r="B183" s="503"/>
      <c r="C183" s="503"/>
      <c r="D183" s="503"/>
      <c r="E183" s="503"/>
      <c r="F183" s="503"/>
      <c r="G183" s="503"/>
      <c r="H183" s="503"/>
      <c r="I183" s="503"/>
      <c r="J183" s="503"/>
      <c r="K183" s="503"/>
      <c r="L183" s="503"/>
      <c r="M183" s="503"/>
      <c r="N183" s="503"/>
      <c r="O183" s="503"/>
      <c r="P183" s="503"/>
      <c r="Q183" s="504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S183" s="10"/>
      <c r="AT183" s="10"/>
      <c r="AU183" s="10"/>
      <c r="AV183" s="10"/>
      <c r="AW183" s="10"/>
      <c r="AX183" s="10"/>
      <c r="AY183" s="154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V183" s="10"/>
      <c r="BW183" s="10"/>
      <c r="BX183" s="11"/>
      <c r="BY183" s="11"/>
      <c r="BZ183" s="11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</row>
    <row r="184" spans="1:128" s="9" customFormat="1" ht="15" customHeight="1" x14ac:dyDescent="0.25">
      <c r="A184" s="514" t="s">
        <v>62</v>
      </c>
      <c r="B184" s="496"/>
      <c r="C184" s="478" t="s">
        <v>5</v>
      </c>
      <c r="D184" s="479"/>
      <c r="E184" s="482" t="s">
        <v>77</v>
      </c>
      <c r="F184" s="483"/>
      <c r="G184" s="483"/>
      <c r="H184" s="483"/>
      <c r="I184" s="483"/>
      <c r="J184" s="483"/>
      <c r="K184" s="483"/>
      <c r="L184" s="483"/>
      <c r="M184" s="483"/>
      <c r="N184" s="483"/>
      <c r="O184" s="483"/>
      <c r="P184" s="483"/>
      <c r="Q184" s="483"/>
      <c r="R184" s="483"/>
      <c r="S184" s="483"/>
      <c r="T184" s="483"/>
      <c r="U184" s="483"/>
      <c r="V184" s="483"/>
      <c r="W184" s="483"/>
      <c r="X184" s="483"/>
      <c r="Y184" s="483"/>
      <c r="Z184" s="483"/>
      <c r="AA184" s="483"/>
      <c r="AB184" s="483"/>
      <c r="AC184" s="483"/>
      <c r="AD184" s="483"/>
      <c r="AE184" s="483"/>
      <c r="AF184" s="483"/>
      <c r="AG184" s="483"/>
      <c r="AH184" s="483"/>
      <c r="AI184" s="483"/>
      <c r="AJ184" s="484"/>
      <c r="AK184" s="517" t="s">
        <v>78</v>
      </c>
      <c r="AL184" s="517"/>
      <c r="AM184" s="517"/>
      <c r="AN184" s="518"/>
      <c r="AO184" s="519" t="s">
        <v>8</v>
      </c>
      <c r="AP184" s="517"/>
      <c r="AQ184" s="517"/>
      <c r="AR184" s="518"/>
      <c r="AS184" s="520" t="s">
        <v>79</v>
      </c>
      <c r="AT184" s="521"/>
      <c r="AU184" s="520" t="s">
        <v>10</v>
      </c>
      <c r="AV184" s="521"/>
      <c r="AW184" s="514" t="s">
        <v>80</v>
      </c>
      <c r="AX184" s="496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R184" s="10"/>
      <c r="BS184" s="10"/>
      <c r="BT184" s="10"/>
      <c r="BU184" s="11"/>
      <c r="BV184" s="10"/>
      <c r="BW184" s="10"/>
      <c r="BX184" s="11"/>
      <c r="BY184" s="11"/>
      <c r="BZ184" s="11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</row>
    <row r="185" spans="1:128" s="9" customFormat="1" ht="15" customHeight="1" x14ac:dyDescent="0.25">
      <c r="A185" s="515"/>
      <c r="B185" s="497"/>
      <c r="C185" s="480"/>
      <c r="D185" s="481"/>
      <c r="E185" s="491" t="s">
        <v>81</v>
      </c>
      <c r="F185" s="485"/>
      <c r="G185" s="491" t="s">
        <v>13</v>
      </c>
      <c r="H185" s="485"/>
      <c r="I185" s="491" t="s">
        <v>14</v>
      </c>
      <c r="J185" s="485"/>
      <c r="K185" s="482" t="s">
        <v>15</v>
      </c>
      <c r="L185" s="505"/>
      <c r="M185" s="482" t="s">
        <v>82</v>
      </c>
      <c r="N185" s="505"/>
      <c r="O185" s="482" t="s">
        <v>83</v>
      </c>
      <c r="P185" s="505"/>
      <c r="Q185" s="482" t="s">
        <v>84</v>
      </c>
      <c r="R185" s="505"/>
      <c r="S185" s="482" t="s">
        <v>19</v>
      </c>
      <c r="T185" s="505"/>
      <c r="U185" s="482" t="s">
        <v>20</v>
      </c>
      <c r="V185" s="505"/>
      <c r="W185" s="482" t="s">
        <v>21</v>
      </c>
      <c r="X185" s="505"/>
      <c r="Y185" s="482" t="s">
        <v>22</v>
      </c>
      <c r="Z185" s="505"/>
      <c r="AA185" s="482" t="s">
        <v>23</v>
      </c>
      <c r="AB185" s="505"/>
      <c r="AC185" s="482" t="s">
        <v>24</v>
      </c>
      <c r="AD185" s="505"/>
      <c r="AE185" s="482" t="s">
        <v>25</v>
      </c>
      <c r="AF185" s="505"/>
      <c r="AG185" s="482" t="s">
        <v>26</v>
      </c>
      <c r="AH185" s="505"/>
      <c r="AI185" s="482" t="s">
        <v>85</v>
      </c>
      <c r="AJ185" s="484"/>
      <c r="AK185" s="530" t="s">
        <v>31</v>
      </c>
      <c r="AL185" s="529"/>
      <c r="AM185" s="530" t="s">
        <v>32</v>
      </c>
      <c r="AN185" s="527"/>
      <c r="AO185" s="528" t="s">
        <v>36</v>
      </c>
      <c r="AP185" s="529"/>
      <c r="AQ185" s="530" t="s">
        <v>35</v>
      </c>
      <c r="AR185" s="527"/>
      <c r="AS185" s="522"/>
      <c r="AT185" s="523"/>
      <c r="AU185" s="522"/>
      <c r="AV185" s="523"/>
      <c r="AW185" s="516"/>
      <c r="AX185" s="498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R185" s="10"/>
      <c r="BS185" s="10"/>
      <c r="BT185" s="10"/>
      <c r="BU185" s="11"/>
      <c r="BV185" s="10"/>
      <c r="BW185" s="10"/>
      <c r="BX185" s="11"/>
      <c r="BY185" s="11"/>
      <c r="BZ185" s="11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</row>
    <row r="186" spans="1:128" s="9" customFormat="1" ht="31.5" x14ac:dyDescent="0.25">
      <c r="A186" s="516"/>
      <c r="B186" s="498"/>
      <c r="C186" s="18" t="s">
        <v>33</v>
      </c>
      <c r="D186" s="64" t="s">
        <v>86</v>
      </c>
      <c r="E186" s="18" t="s">
        <v>33</v>
      </c>
      <c r="F186" s="64" t="s">
        <v>86</v>
      </c>
      <c r="G186" s="18" t="s">
        <v>33</v>
      </c>
      <c r="H186" s="64" t="s">
        <v>86</v>
      </c>
      <c r="I186" s="18" t="s">
        <v>33</v>
      </c>
      <c r="J186" s="64" t="s">
        <v>86</v>
      </c>
      <c r="K186" s="18" t="s">
        <v>33</v>
      </c>
      <c r="L186" s="64" t="s">
        <v>86</v>
      </c>
      <c r="M186" s="18" t="s">
        <v>33</v>
      </c>
      <c r="N186" s="64" t="s">
        <v>86</v>
      </c>
      <c r="O186" s="18" t="s">
        <v>33</v>
      </c>
      <c r="P186" s="64" t="s">
        <v>86</v>
      </c>
      <c r="Q186" s="18" t="s">
        <v>33</v>
      </c>
      <c r="R186" s="64" t="s">
        <v>86</v>
      </c>
      <c r="S186" s="18" t="s">
        <v>33</v>
      </c>
      <c r="T186" s="64" t="s">
        <v>86</v>
      </c>
      <c r="U186" s="18" t="s">
        <v>33</v>
      </c>
      <c r="V186" s="64" t="s">
        <v>86</v>
      </c>
      <c r="W186" s="18" t="s">
        <v>33</v>
      </c>
      <c r="X186" s="64" t="s">
        <v>86</v>
      </c>
      <c r="Y186" s="18" t="s">
        <v>33</v>
      </c>
      <c r="Z186" s="64" t="s">
        <v>86</v>
      </c>
      <c r="AA186" s="18" t="s">
        <v>33</v>
      </c>
      <c r="AB186" s="64" t="s">
        <v>86</v>
      </c>
      <c r="AC186" s="18" t="s">
        <v>33</v>
      </c>
      <c r="AD186" s="64" t="s">
        <v>86</v>
      </c>
      <c r="AE186" s="18" t="s">
        <v>33</v>
      </c>
      <c r="AF186" s="64" t="s">
        <v>86</v>
      </c>
      <c r="AG186" s="18" t="s">
        <v>33</v>
      </c>
      <c r="AH186" s="64" t="s">
        <v>86</v>
      </c>
      <c r="AI186" s="18" t="s">
        <v>33</v>
      </c>
      <c r="AJ186" s="26" t="s">
        <v>86</v>
      </c>
      <c r="AK186" s="24" t="s">
        <v>33</v>
      </c>
      <c r="AL186" s="64" t="s">
        <v>86</v>
      </c>
      <c r="AM186" s="18" t="s">
        <v>33</v>
      </c>
      <c r="AN186" s="64" t="s">
        <v>86</v>
      </c>
      <c r="AO186" s="98" t="s">
        <v>33</v>
      </c>
      <c r="AP186" s="64" t="s">
        <v>86</v>
      </c>
      <c r="AQ186" s="18" t="s">
        <v>33</v>
      </c>
      <c r="AR186" s="64" t="s">
        <v>86</v>
      </c>
      <c r="AS186" s="98" t="s">
        <v>33</v>
      </c>
      <c r="AT186" s="64" t="s">
        <v>86</v>
      </c>
      <c r="AU186" s="98" t="s">
        <v>33</v>
      </c>
      <c r="AV186" s="64" t="s">
        <v>86</v>
      </c>
      <c r="AW186" s="98" t="s">
        <v>33</v>
      </c>
      <c r="AX186" s="64" t="s">
        <v>86</v>
      </c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R186" s="10"/>
      <c r="BS186" s="10"/>
      <c r="BT186" s="10"/>
      <c r="BU186" s="11"/>
      <c r="BV186" s="10"/>
      <c r="BW186" s="10"/>
      <c r="BX186" s="11"/>
      <c r="BY186" s="11"/>
      <c r="BZ186" s="11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</row>
    <row r="187" spans="1:128" s="9" customFormat="1" x14ac:dyDescent="0.25">
      <c r="A187" s="531" t="s">
        <v>87</v>
      </c>
      <c r="B187" s="532"/>
      <c r="C187" s="31">
        <f t="shared" ref="C187:D189" si="356">+M187+O187+Q187+S187+U187+W187+Y187+AA187+AC187+AE187</f>
        <v>0</v>
      </c>
      <c r="D187" s="99">
        <f t="shared" si="356"/>
        <v>0</v>
      </c>
      <c r="E187" s="100"/>
      <c r="F187" s="101"/>
      <c r="G187" s="100"/>
      <c r="H187" s="101"/>
      <c r="I187" s="100"/>
      <c r="J187" s="101"/>
      <c r="K187" s="100"/>
      <c r="L187" s="101"/>
      <c r="M187" s="79"/>
      <c r="N187" s="80"/>
      <c r="O187" s="79"/>
      <c r="P187" s="80"/>
      <c r="Q187" s="79"/>
      <c r="R187" s="80"/>
      <c r="S187" s="79"/>
      <c r="T187" s="80"/>
      <c r="U187" s="79"/>
      <c r="V187" s="80"/>
      <c r="W187" s="79"/>
      <c r="X187" s="80"/>
      <c r="Y187" s="79"/>
      <c r="Z187" s="80"/>
      <c r="AA187" s="79"/>
      <c r="AB187" s="80"/>
      <c r="AC187" s="79"/>
      <c r="AD187" s="80"/>
      <c r="AE187" s="79"/>
      <c r="AF187" s="80"/>
      <c r="AG187" s="100"/>
      <c r="AH187" s="102"/>
      <c r="AI187" s="100"/>
      <c r="AJ187" s="103"/>
      <c r="AK187" s="104"/>
      <c r="AL187" s="105"/>
      <c r="AM187" s="84"/>
      <c r="AN187" s="106"/>
      <c r="AO187" s="107"/>
      <c r="AP187" s="108"/>
      <c r="AQ187" s="37"/>
      <c r="AR187" s="109"/>
      <c r="AS187" s="107"/>
      <c r="AT187" s="109"/>
      <c r="AU187" s="107"/>
      <c r="AV187" s="108"/>
      <c r="AW187" s="107"/>
      <c r="AX187" s="108"/>
      <c r="AY187" s="43" t="str">
        <f t="shared" ref="AY187:AY209" si="357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3"/>
      <c r="BA187" s="43"/>
      <c r="BB187" s="43"/>
      <c r="BC187" s="43"/>
      <c r="BD187" s="43"/>
      <c r="BE187" s="43"/>
      <c r="BF187" s="43"/>
      <c r="BG187" s="43"/>
      <c r="BH187" s="10"/>
      <c r="BI187" s="10"/>
      <c r="BJ187" s="10"/>
      <c r="BK187" s="10"/>
      <c r="BR187" s="10"/>
      <c r="BS187" s="10"/>
      <c r="BT187" s="10"/>
      <c r="BU187" s="11"/>
      <c r="BV187" s="10"/>
      <c r="BW187" s="10"/>
      <c r="BX187" s="11"/>
      <c r="BY187" s="11"/>
      <c r="BZ187" s="11"/>
      <c r="CA187" s="44" t="str">
        <f>IF(DA187=1," * El total de exámenes confirmados positivos por ISP NO DEBE SUPERAR el total de exámenes procesados. ","")</f>
        <v/>
      </c>
      <c r="CB187" s="44" t="str">
        <f>IF(DB187=1," * La suma de exámenes procesados por sexo DEBE SER IGUAL al total de Procesados. ","")</f>
        <v/>
      </c>
      <c r="CC187" s="44" t="str">
        <f>IF(DC187=1," * La suma de exámenes Confirmados positivos por ISP por sexo DEBE SER IGUAL al total de Procesados. ","")</f>
        <v/>
      </c>
      <c r="CD187" s="44" t="str">
        <f>IF(DD187=1," * La suma de exámenes procesados Trans NO PUEDE Superar al total de Procesados. ","")</f>
        <v/>
      </c>
      <c r="CE187" s="44" t="str">
        <f>IF(DE187=1," * La suma de exámenes confirmados positivos por ISP Trans NO PUEDE Superar al total de Procesados. ","")</f>
        <v/>
      </c>
      <c r="CF187" s="44" t="str">
        <f>IF(DF187=1," * Los exámenes procesados de personas pertenecientes a Pueblos originarios NO PUEDE Superar al total de Procesados. ","")</f>
        <v/>
      </c>
      <c r="CG187" s="44" t="str">
        <f>IF(DG187=1," * Los exámenes confirmados positivos por ISP de personas pertenecientes a Pueblos originarios NO PUEDE Superar al total de Procesados. ","")</f>
        <v/>
      </c>
      <c r="CH187" s="44" t="str">
        <f>IF(DH187=1," * Los exámenes procesados de personas pertenecientes a Pueblos migrantes NO PUEDE Superar al total de Procesados. ","")</f>
        <v/>
      </c>
      <c r="CI187" s="44" t="str">
        <f>IF(DI187=1," * Los exámenes confirmados positivos por ISP de personas pertenecientes a Pueblos Migrantes NO PUEDE Superar al total de Procesados. ","")</f>
        <v/>
      </c>
      <c r="CJ187" s="44"/>
      <c r="CK187" s="44"/>
      <c r="CL187" s="44"/>
      <c r="CM187" s="44"/>
      <c r="CN187" s="44"/>
      <c r="CO187" s="44"/>
      <c r="CP187" s="44"/>
      <c r="CQ187" s="44"/>
      <c r="CR187" s="44"/>
      <c r="CS187" s="44"/>
      <c r="CT187" s="44"/>
      <c r="CU187" s="44"/>
      <c r="CV187" s="44"/>
      <c r="CW187" s="44" t="str">
        <f t="shared" ref="CW187:CW209" si="358">IF(DW187=1,"* No olvide digitar la columna Procesados Trans y/o Pueblos Originarios y/o Migrantes (Digite Cero si no tiene). ","")</f>
        <v/>
      </c>
      <c r="CX187" s="44" t="str">
        <f t="shared" ref="CX187:CX209" si="359">IF(DX187=1,"* No olvide digitar la columna Confirmados Trans y/o Pueblos Originarios y/o Migrantes (Digite Cero si no tiene). ","")</f>
        <v/>
      </c>
      <c r="CY187" s="44"/>
      <c r="CZ187" s="44"/>
      <c r="DA187" s="45">
        <f>IF(C187&lt;D187,1,0)</f>
        <v>0</v>
      </c>
      <c r="DB187" s="45">
        <f>IF(C187&lt;&gt;(AK187+AM187),1,0)</f>
        <v>0</v>
      </c>
      <c r="DC187" s="45">
        <f>IF(D187&lt;&gt;(AL187+AN187),1,0)</f>
        <v>0</v>
      </c>
      <c r="DD187" s="45">
        <f>IF(C187&lt;(AO187+AQ187),1,0)</f>
        <v>0</v>
      </c>
      <c r="DE187" s="45">
        <f>IF(D187&lt;(AP187+AR187),1,0)</f>
        <v>0</v>
      </c>
      <c r="DF187" s="45">
        <f>IF($C187&lt;AS187,1,0)</f>
        <v>0</v>
      </c>
      <c r="DG187" s="45">
        <f>IF($D187&lt;AT187,1,0)</f>
        <v>0</v>
      </c>
      <c r="DH187" s="45">
        <f>IF($C187&lt;AU187,1,0)</f>
        <v>0</v>
      </c>
      <c r="DI187" s="45">
        <f>IF($D187&lt;AV187,1,0)</f>
        <v>0</v>
      </c>
      <c r="DJ187" s="45"/>
      <c r="DK187" s="45"/>
      <c r="DL187" s="45"/>
      <c r="DM187" s="45"/>
      <c r="DN187" s="45"/>
      <c r="DO187" s="45"/>
      <c r="DP187" s="45"/>
      <c r="DQ187" s="45"/>
      <c r="DR187" s="45"/>
      <c r="DS187" s="45"/>
      <c r="DT187" s="45"/>
      <c r="DU187" s="45"/>
      <c r="DV187" s="45"/>
      <c r="DW187" s="45">
        <f t="shared" ref="DW187:DX202" si="360">IF(AND(C187&lt;&gt;0,OR(AO187="",AQ187="",AS187="",AU187="")),1,0)</f>
        <v>0</v>
      </c>
      <c r="DX187" s="45">
        <f t="shared" si="360"/>
        <v>0</v>
      </c>
    </row>
    <row r="188" spans="1:128" s="9" customFormat="1" x14ac:dyDescent="0.25">
      <c r="A188" s="533" t="s">
        <v>88</v>
      </c>
      <c r="B188" s="534"/>
      <c r="C188" s="47">
        <f t="shared" si="356"/>
        <v>0</v>
      </c>
      <c r="D188" s="110">
        <f t="shared" si="356"/>
        <v>0</v>
      </c>
      <c r="E188" s="35"/>
      <c r="F188" s="34"/>
      <c r="G188" s="35"/>
      <c r="H188" s="34"/>
      <c r="I188" s="35"/>
      <c r="J188" s="34"/>
      <c r="K188" s="35"/>
      <c r="L188" s="34"/>
      <c r="M188" s="84"/>
      <c r="N188" s="85"/>
      <c r="O188" s="84"/>
      <c r="P188" s="85"/>
      <c r="Q188" s="84"/>
      <c r="R188" s="85"/>
      <c r="S188" s="84"/>
      <c r="T188" s="85"/>
      <c r="U188" s="84"/>
      <c r="V188" s="85"/>
      <c r="W188" s="84"/>
      <c r="X188" s="85"/>
      <c r="Y188" s="84"/>
      <c r="Z188" s="85"/>
      <c r="AA188" s="84"/>
      <c r="AB188" s="85"/>
      <c r="AC188" s="84"/>
      <c r="AD188" s="85"/>
      <c r="AE188" s="84"/>
      <c r="AF188" s="85"/>
      <c r="AG188" s="35"/>
      <c r="AH188" s="36"/>
      <c r="AI188" s="35"/>
      <c r="AJ188" s="54"/>
      <c r="AK188" s="41"/>
      <c r="AL188" s="111"/>
      <c r="AM188" s="39"/>
      <c r="AN188" s="109"/>
      <c r="AO188" s="107"/>
      <c r="AP188" s="108"/>
      <c r="AQ188" s="37"/>
      <c r="AR188" s="109"/>
      <c r="AS188" s="107"/>
      <c r="AT188" s="109"/>
      <c r="AU188" s="107"/>
      <c r="AV188" s="108"/>
      <c r="AW188" s="107"/>
      <c r="AX188" s="108"/>
      <c r="AY188" s="43" t="str">
        <f t="shared" si="357"/>
        <v/>
      </c>
      <c r="AZ188" s="43"/>
      <c r="BA188" s="43"/>
      <c r="BB188" s="43"/>
      <c r="BC188" s="43"/>
      <c r="BD188" s="43"/>
      <c r="BE188" s="43"/>
      <c r="BF188" s="43"/>
      <c r="BG188" s="43"/>
      <c r="BH188" s="10"/>
      <c r="BI188" s="10"/>
      <c r="BJ188" s="10"/>
      <c r="BK188" s="10"/>
      <c r="BR188" s="10"/>
      <c r="BS188" s="10"/>
      <c r="BT188" s="10"/>
      <c r="BU188" s="11"/>
      <c r="BV188" s="10"/>
      <c r="BW188" s="10"/>
      <c r="BX188" s="11"/>
      <c r="BY188" s="11"/>
      <c r="BZ188" s="11"/>
      <c r="CA188" s="44" t="str">
        <f t="shared" ref="CA188:CA208" si="361">IF(DA188=1," * El total de exámenes confirmados positivos por ISP NO DEBE SUPERAR el total de exámenes procesados. ","")</f>
        <v/>
      </c>
      <c r="CB188" s="44" t="str">
        <f t="shared" ref="CB188:CB208" si="362">IF(DB188=1," * La suma de exámenes procesados por sexo DEBE SER IGUAL al total de Procesados. ","")</f>
        <v/>
      </c>
      <c r="CC188" s="44" t="str">
        <f t="shared" ref="CC188:CC208" si="363">IF(DC188=1," * La suma de exámenes Confirmados positivos por ISP por sexo DEBE SER IGUAL al total de Procesados. ","")</f>
        <v/>
      </c>
      <c r="CD188" s="44" t="str">
        <f t="shared" ref="CD188:CD208" si="364">IF(DD188=1," * La suma de exámenes procesados Trans NO PUEDE Superar al total de Procesados. ","")</f>
        <v/>
      </c>
      <c r="CE188" s="44" t="str">
        <f t="shared" ref="CE188:CE208" si="365">IF(DE188=1," * La suma de exámenes confirmados positivos por ISP Trans NO PUEDE Superar al total de Procesados. ","")</f>
        <v/>
      </c>
      <c r="CF188" s="44" t="str">
        <f t="shared" ref="CF188:CF208" si="366">IF(DF188=1," * Los exámenes procesados de personas pertenecientes a Pueblos originarios NO PUEDE Superar al total de Procesados. ","")</f>
        <v/>
      </c>
      <c r="CG188" s="44" t="str">
        <f t="shared" ref="CG188:CG208" si="367">IF(DG188=1," * Los exámenes confirmados positivos por ISP de personas pertenecientes a Pueblos originarios NO PUEDE Superar al total de Procesados. ","")</f>
        <v/>
      </c>
      <c r="CH188" s="44" t="str">
        <f t="shared" ref="CH188:CH208" si="368">IF(DH188=1," * Los exámenes procesados de personas pertenecientes a Pueblos migrantes NO PUEDE Superar al total de Procesados. ","")</f>
        <v/>
      </c>
      <c r="CI188" s="44" t="str">
        <f t="shared" ref="CI188:CI208" si="369">IF(DI188=1," * Los exámenes confirmados positivos por ISP de personas pertenecientes a Pueblos Migrantes NO PUEDE Superar al total de Procesados. ","")</f>
        <v/>
      </c>
      <c r="CJ188" s="44"/>
      <c r="CK188" s="44"/>
      <c r="CL188" s="44"/>
      <c r="CM188" s="44"/>
      <c r="CN188" s="44"/>
      <c r="CO188" s="44"/>
      <c r="CP188" s="44"/>
      <c r="CQ188" s="44"/>
      <c r="CR188" s="44"/>
      <c r="CS188" s="44"/>
      <c r="CT188" s="44"/>
      <c r="CU188" s="44"/>
      <c r="CV188" s="44"/>
      <c r="CW188" s="44" t="str">
        <f t="shared" si="358"/>
        <v/>
      </c>
      <c r="CX188" s="44" t="str">
        <f t="shared" si="359"/>
        <v/>
      </c>
      <c r="CY188" s="44"/>
      <c r="CZ188" s="44"/>
      <c r="DA188" s="45">
        <f t="shared" ref="DA188:DA209" si="370">IF(C188&lt;D188,1,0)</f>
        <v>0</v>
      </c>
      <c r="DB188" s="45">
        <f t="shared" ref="DB188:DC209" si="371">IF(C188&lt;&gt;(AK188+AM188),1,0)</f>
        <v>0</v>
      </c>
      <c r="DC188" s="45">
        <f t="shared" si="371"/>
        <v>0</v>
      </c>
      <c r="DD188" s="45">
        <f t="shared" ref="DD188:DE209" si="372">IF(C188&lt;(AO188+AQ188),1,0)</f>
        <v>0</v>
      </c>
      <c r="DE188" s="45">
        <f t="shared" si="372"/>
        <v>0</v>
      </c>
      <c r="DF188" s="45">
        <f t="shared" ref="DF188:DF209" si="373">IF($C188&lt;AS188,1,0)</f>
        <v>0</v>
      </c>
      <c r="DG188" s="45">
        <f t="shared" ref="DG188:DG209" si="374">IF($D188&lt;AT188,1,0)</f>
        <v>0</v>
      </c>
      <c r="DH188" s="45">
        <f t="shared" ref="DH188:DH209" si="375">IF($C188&lt;AU188,1,0)</f>
        <v>0</v>
      </c>
      <c r="DI188" s="45">
        <f t="shared" ref="DI188:DI209" si="376">IF($D188&lt;AV188,1,0)</f>
        <v>0</v>
      </c>
      <c r="DJ188" s="45"/>
      <c r="DK188" s="45"/>
      <c r="DL188" s="45"/>
      <c r="DM188" s="45"/>
      <c r="DN188" s="45"/>
      <c r="DO188" s="45"/>
      <c r="DP188" s="45"/>
      <c r="DQ188" s="45"/>
      <c r="DR188" s="45"/>
      <c r="DS188" s="45"/>
      <c r="DT188" s="45"/>
      <c r="DU188" s="45"/>
      <c r="DV188" s="45"/>
      <c r="DW188" s="45">
        <f t="shared" si="360"/>
        <v>0</v>
      </c>
      <c r="DX188" s="45">
        <f t="shared" si="360"/>
        <v>0</v>
      </c>
    </row>
    <row r="189" spans="1:128" s="9" customFormat="1" x14ac:dyDescent="0.25">
      <c r="A189" s="533" t="s">
        <v>89</v>
      </c>
      <c r="B189" s="534"/>
      <c r="C189" s="47">
        <f t="shared" si="356"/>
        <v>0</v>
      </c>
      <c r="D189" s="110">
        <f t="shared" si="356"/>
        <v>0</v>
      </c>
      <c r="E189" s="35"/>
      <c r="F189" s="34"/>
      <c r="G189" s="35"/>
      <c r="H189" s="34"/>
      <c r="I189" s="35"/>
      <c r="J189" s="34"/>
      <c r="K189" s="35"/>
      <c r="L189" s="34"/>
      <c r="M189" s="39"/>
      <c r="N189" s="38"/>
      <c r="O189" s="39"/>
      <c r="P189" s="38"/>
      <c r="Q189" s="39"/>
      <c r="R189" s="38"/>
      <c r="S189" s="39"/>
      <c r="T189" s="38"/>
      <c r="U189" s="39"/>
      <c r="V189" s="38"/>
      <c r="W189" s="39"/>
      <c r="X189" s="38"/>
      <c r="Y189" s="39"/>
      <c r="Z189" s="38"/>
      <c r="AA189" s="39"/>
      <c r="AB189" s="38"/>
      <c r="AC189" s="39"/>
      <c r="AD189" s="38"/>
      <c r="AE189" s="39"/>
      <c r="AF189" s="38"/>
      <c r="AG189" s="35"/>
      <c r="AH189" s="36"/>
      <c r="AI189" s="35"/>
      <c r="AJ189" s="54"/>
      <c r="AK189" s="41"/>
      <c r="AL189" s="111"/>
      <c r="AM189" s="39"/>
      <c r="AN189" s="109"/>
      <c r="AO189" s="107"/>
      <c r="AP189" s="108"/>
      <c r="AQ189" s="37"/>
      <c r="AR189" s="109"/>
      <c r="AS189" s="107"/>
      <c r="AT189" s="109"/>
      <c r="AU189" s="107"/>
      <c r="AV189" s="108"/>
      <c r="AW189" s="107"/>
      <c r="AX189" s="108"/>
      <c r="AY189" s="43" t="str">
        <f t="shared" si="357"/>
        <v/>
      </c>
      <c r="AZ189" s="43"/>
      <c r="BA189" s="43"/>
      <c r="BB189" s="43"/>
      <c r="BC189" s="43"/>
      <c r="BD189" s="43"/>
      <c r="BE189" s="43"/>
      <c r="BF189" s="43"/>
      <c r="BG189" s="43"/>
      <c r="BH189" s="10"/>
      <c r="BI189" s="10"/>
      <c r="BJ189" s="10"/>
      <c r="BK189" s="10"/>
      <c r="BR189" s="10"/>
      <c r="BS189" s="10"/>
      <c r="BT189" s="10"/>
      <c r="BU189" s="11"/>
      <c r="BV189" s="10"/>
      <c r="BW189" s="10"/>
      <c r="BX189" s="11"/>
      <c r="BY189" s="11"/>
      <c r="BZ189" s="11"/>
      <c r="CA189" s="44" t="str">
        <f t="shared" si="361"/>
        <v/>
      </c>
      <c r="CB189" s="44" t="str">
        <f t="shared" si="362"/>
        <v/>
      </c>
      <c r="CC189" s="44" t="str">
        <f t="shared" si="363"/>
        <v/>
      </c>
      <c r="CD189" s="44" t="str">
        <f t="shared" si="364"/>
        <v/>
      </c>
      <c r="CE189" s="44" t="str">
        <f t="shared" si="365"/>
        <v/>
      </c>
      <c r="CF189" s="44" t="str">
        <f t="shared" si="366"/>
        <v/>
      </c>
      <c r="CG189" s="44" t="str">
        <f t="shared" si="367"/>
        <v/>
      </c>
      <c r="CH189" s="44" t="str">
        <f t="shared" si="368"/>
        <v/>
      </c>
      <c r="CI189" s="44" t="str">
        <f t="shared" si="369"/>
        <v/>
      </c>
      <c r="CJ189" s="44"/>
      <c r="CK189" s="44"/>
      <c r="CL189" s="44"/>
      <c r="CM189" s="44"/>
      <c r="CN189" s="44"/>
      <c r="CO189" s="44"/>
      <c r="CP189" s="44"/>
      <c r="CQ189" s="44"/>
      <c r="CR189" s="44"/>
      <c r="CS189" s="44"/>
      <c r="CT189" s="44"/>
      <c r="CU189" s="44"/>
      <c r="CV189" s="44"/>
      <c r="CW189" s="44" t="str">
        <f t="shared" si="358"/>
        <v/>
      </c>
      <c r="CX189" s="44" t="str">
        <f t="shared" si="359"/>
        <v/>
      </c>
      <c r="CY189" s="44"/>
      <c r="CZ189" s="44"/>
      <c r="DA189" s="45">
        <f t="shared" si="370"/>
        <v>0</v>
      </c>
      <c r="DB189" s="45">
        <f t="shared" si="371"/>
        <v>0</v>
      </c>
      <c r="DC189" s="45">
        <f t="shared" si="371"/>
        <v>0</v>
      </c>
      <c r="DD189" s="45">
        <f t="shared" si="372"/>
        <v>0</v>
      </c>
      <c r="DE189" s="45">
        <f t="shared" si="372"/>
        <v>0</v>
      </c>
      <c r="DF189" s="45">
        <f t="shared" si="373"/>
        <v>0</v>
      </c>
      <c r="DG189" s="45">
        <f t="shared" si="374"/>
        <v>0</v>
      </c>
      <c r="DH189" s="45">
        <f t="shared" si="375"/>
        <v>0</v>
      </c>
      <c r="DI189" s="45">
        <f t="shared" si="376"/>
        <v>0</v>
      </c>
      <c r="DJ189" s="45"/>
      <c r="DK189" s="45"/>
      <c r="DL189" s="45"/>
      <c r="DM189" s="45"/>
      <c r="DN189" s="45"/>
      <c r="DO189" s="45"/>
      <c r="DP189" s="45"/>
      <c r="DQ189" s="45"/>
      <c r="DR189" s="45"/>
      <c r="DS189" s="45"/>
      <c r="DT189" s="45"/>
      <c r="DU189" s="45"/>
      <c r="DV189" s="45"/>
      <c r="DW189" s="45">
        <f t="shared" si="360"/>
        <v>0</v>
      </c>
      <c r="DX189" s="45">
        <f t="shared" si="360"/>
        <v>0</v>
      </c>
    </row>
    <row r="190" spans="1:128" s="9" customFormat="1" x14ac:dyDescent="0.25">
      <c r="A190" s="533" t="s">
        <v>47</v>
      </c>
      <c r="B190" s="534"/>
      <c r="C190" s="47">
        <f>+O190+Q190+S190+U190+W190+Y190+AA190+AC190+AE190+AG190+AI190</f>
        <v>0</v>
      </c>
      <c r="D190" s="112">
        <f>+P190+R190+T190+V190+X190+Z190+AB190+AD190+AF190+AH190+AJ190</f>
        <v>0</v>
      </c>
      <c r="E190" s="35"/>
      <c r="F190" s="34"/>
      <c r="G190" s="35"/>
      <c r="H190" s="34"/>
      <c r="I190" s="35"/>
      <c r="J190" s="34"/>
      <c r="K190" s="35"/>
      <c r="L190" s="34"/>
      <c r="M190" s="35"/>
      <c r="N190" s="34"/>
      <c r="O190" s="39"/>
      <c r="P190" s="38"/>
      <c r="Q190" s="39"/>
      <c r="R190" s="38"/>
      <c r="S190" s="39"/>
      <c r="T190" s="38"/>
      <c r="U190" s="39"/>
      <c r="V190" s="38"/>
      <c r="W190" s="39"/>
      <c r="X190" s="38"/>
      <c r="Y190" s="39"/>
      <c r="Z190" s="38"/>
      <c r="AA190" s="39"/>
      <c r="AB190" s="38"/>
      <c r="AC190" s="39"/>
      <c r="AD190" s="38"/>
      <c r="AE190" s="39"/>
      <c r="AF190" s="38"/>
      <c r="AG190" s="39"/>
      <c r="AH190" s="38"/>
      <c r="AI190" s="39"/>
      <c r="AJ190" s="40"/>
      <c r="AK190" s="37"/>
      <c r="AL190" s="108"/>
      <c r="AM190" s="39"/>
      <c r="AN190" s="109"/>
      <c r="AO190" s="107"/>
      <c r="AP190" s="108"/>
      <c r="AQ190" s="37"/>
      <c r="AR190" s="109"/>
      <c r="AS190" s="107"/>
      <c r="AT190" s="109"/>
      <c r="AU190" s="107"/>
      <c r="AV190" s="108"/>
      <c r="AW190" s="107"/>
      <c r="AX190" s="108"/>
      <c r="AY190" s="43" t="str">
        <f t="shared" si="357"/>
        <v/>
      </c>
      <c r="AZ190" s="43"/>
      <c r="BA190" s="43"/>
      <c r="BB190" s="43"/>
      <c r="BC190" s="43"/>
      <c r="BD190" s="43"/>
      <c r="BE190" s="43"/>
      <c r="BF190" s="43"/>
      <c r="BG190" s="43"/>
      <c r="BH190" s="10"/>
      <c r="BI190" s="10"/>
      <c r="BJ190" s="10"/>
      <c r="BK190" s="10"/>
      <c r="BR190" s="10"/>
      <c r="BS190" s="10"/>
      <c r="BT190" s="10"/>
      <c r="BU190" s="11"/>
      <c r="BV190" s="10"/>
      <c r="BW190" s="10"/>
      <c r="BX190" s="11"/>
      <c r="BY190" s="11"/>
      <c r="BZ190" s="11"/>
      <c r="CA190" s="44" t="str">
        <f t="shared" si="361"/>
        <v/>
      </c>
      <c r="CB190" s="44" t="str">
        <f t="shared" si="362"/>
        <v/>
      </c>
      <c r="CC190" s="44" t="str">
        <f t="shared" si="363"/>
        <v/>
      </c>
      <c r="CD190" s="44" t="str">
        <f t="shared" si="364"/>
        <v/>
      </c>
      <c r="CE190" s="44" t="str">
        <f t="shared" si="365"/>
        <v/>
      </c>
      <c r="CF190" s="44" t="str">
        <f t="shared" si="366"/>
        <v/>
      </c>
      <c r="CG190" s="44" t="str">
        <f t="shared" si="367"/>
        <v/>
      </c>
      <c r="CH190" s="44" t="str">
        <f t="shared" si="368"/>
        <v/>
      </c>
      <c r="CI190" s="44" t="str">
        <f t="shared" si="369"/>
        <v/>
      </c>
      <c r="CJ190" s="44"/>
      <c r="CK190" s="44"/>
      <c r="CL190" s="44"/>
      <c r="CM190" s="44"/>
      <c r="CN190" s="44"/>
      <c r="CO190" s="44"/>
      <c r="CP190" s="44"/>
      <c r="CQ190" s="44"/>
      <c r="CR190" s="44"/>
      <c r="CS190" s="44"/>
      <c r="CT190" s="44"/>
      <c r="CU190" s="44"/>
      <c r="CV190" s="44"/>
      <c r="CW190" s="44" t="str">
        <f t="shared" si="358"/>
        <v/>
      </c>
      <c r="CX190" s="44" t="str">
        <f t="shared" si="359"/>
        <v/>
      </c>
      <c r="CY190" s="44"/>
      <c r="CZ190" s="44"/>
      <c r="DA190" s="45">
        <f t="shared" si="370"/>
        <v>0</v>
      </c>
      <c r="DB190" s="45">
        <f t="shared" si="371"/>
        <v>0</v>
      </c>
      <c r="DC190" s="45">
        <f t="shared" si="371"/>
        <v>0</v>
      </c>
      <c r="DD190" s="45">
        <f t="shared" si="372"/>
        <v>0</v>
      </c>
      <c r="DE190" s="45">
        <f t="shared" si="372"/>
        <v>0</v>
      </c>
      <c r="DF190" s="45">
        <f t="shared" si="373"/>
        <v>0</v>
      </c>
      <c r="DG190" s="45">
        <f t="shared" si="374"/>
        <v>0</v>
      </c>
      <c r="DH190" s="45">
        <f t="shared" si="375"/>
        <v>0</v>
      </c>
      <c r="DI190" s="45">
        <f t="shared" si="376"/>
        <v>0</v>
      </c>
      <c r="DJ190" s="45"/>
      <c r="DK190" s="45"/>
      <c r="DL190" s="45"/>
      <c r="DM190" s="45"/>
      <c r="DN190" s="45"/>
      <c r="DO190" s="45"/>
      <c r="DP190" s="45"/>
      <c r="DQ190" s="45"/>
      <c r="DR190" s="45"/>
      <c r="DS190" s="45"/>
      <c r="DT190" s="45"/>
      <c r="DU190" s="45"/>
      <c r="DV190" s="45"/>
      <c r="DW190" s="45">
        <f t="shared" si="360"/>
        <v>0</v>
      </c>
      <c r="DX190" s="45">
        <f t="shared" si="360"/>
        <v>0</v>
      </c>
    </row>
    <row r="191" spans="1:128" s="9" customFormat="1" x14ac:dyDescent="0.25">
      <c r="A191" s="533" t="s">
        <v>53</v>
      </c>
      <c r="B191" s="534"/>
      <c r="C191" s="47">
        <f>+E191+G191+I191+K191+M191+O191+Q191+S191+U191+W191+Y191+AA191+AC191+AE191+AG191+AI191</f>
        <v>0</v>
      </c>
      <c r="D191" s="112">
        <f>+F191+H191+J191+L191+N191+P191+R191+T191+V191+X191+Z191+AB191+AD191+AF191+AH191+AJ191</f>
        <v>0</v>
      </c>
      <c r="E191" s="39"/>
      <c r="F191" s="38"/>
      <c r="G191" s="39"/>
      <c r="H191" s="38"/>
      <c r="I191" s="39"/>
      <c r="J191" s="38"/>
      <c r="K191" s="39"/>
      <c r="L191" s="38"/>
      <c r="M191" s="39"/>
      <c r="N191" s="38"/>
      <c r="O191" s="39"/>
      <c r="P191" s="38"/>
      <c r="Q191" s="39"/>
      <c r="R191" s="38"/>
      <c r="S191" s="39"/>
      <c r="T191" s="38"/>
      <c r="U191" s="39"/>
      <c r="V191" s="38"/>
      <c r="W191" s="39"/>
      <c r="X191" s="38"/>
      <c r="Y191" s="39"/>
      <c r="Z191" s="38"/>
      <c r="AA191" s="39"/>
      <c r="AB191" s="38"/>
      <c r="AC191" s="39"/>
      <c r="AD191" s="38"/>
      <c r="AE191" s="39"/>
      <c r="AF191" s="38"/>
      <c r="AG191" s="39"/>
      <c r="AH191" s="38"/>
      <c r="AI191" s="39"/>
      <c r="AJ191" s="40"/>
      <c r="AK191" s="155"/>
      <c r="AL191" s="114"/>
      <c r="AM191" s="115"/>
      <c r="AN191" s="109"/>
      <c r="AO191" s="107"/>
      <c r="AP191" s="108"/>
      <c r="AQ191" s="37"/>
      <c r="AR191" s="109"/>
      <c r="AS191" s="107"/>
      <c r="AT191" s="109"/>
      <c r="AU191" s="107"/>
      <c r="AV191" s="108"/>
      <c r="AW191" s="107"/>
      <c r="AX191" s="108"/>
      <c r="AY191" s="43" t="str">
        <f t="shared" si="357"/>
        <v/>
      </c>
      <c r="AZ191" s="43"/>
      <c r="BA191" s="43"/>
      <c r="BB191" s="43"/>
      <c r="BC191" s="43"/>
      <c r="BD191" s="43"/>
      <c r="BE191" s="43"/>
      <c r="BF191" s="43"/>
      <c r="BG191" s="43"/>
      <c r="BH191" s="10"/>
      <c r="BI191" s="10"/>
      <c r="BJ191" s="10"/>
      <c r="BK191" s="10"/>
      <c r="BR191" s="10"/>
      <c r="BS191" s="10"/>
      <c r="BT191" s="10"/>
      <c r="BU191" s="11"/>
      <c r="BV191" s="10"/>
      <c r="BW191" s="10"/>
      <c r="BX191" s="11"/>
      <c r="BY191" s="11"/>
      <c r="BZ191" s="11"/>
      <c r="CA191" s="44" t="str">
        <f t="shared" si="361"/>
        <v/>
      </c>
      <c r="CB191" s="44" t="str">
        <f t="shared" si="362"/>
        <v/>
      </c>
      <c r="CC191" s="44" t="str">
        <f t="shared" si="363"/>
        <v/>
      </c>
      <c r="CD191" s="44" t="str">
        <f t="shared" si="364"/>
        <v/>
      </c>
      <c r="CE191" s="44" t="str">
        <f t="shared" si="365"/>
        <v/>
      </c>
      <c r="CF191" s="44" t="str">
        <f t="shared" si="366"/>
        <v/>
      </c>
      <c r="CG191" s="44" t="str">
        <f t="shared" si="367"/>
        <v/>
      </c>
      <c r="CH191" s="44" t="str">
        <f t="shared" si="368"/>
        <v/>
      </c>
      <c r="CI191" s="44" t="str">
        <f t="shared" si="369"/>
        <v/>
      </c>
      <c r="CJ191" s="44"/>
      <c r="CK191" s="44"/>
      <c r="CL191" s="44"/>
      <c r="CM191" s="44"/>
      <c r="CN191" s="44"/>
      <c r="CO191" s="44"/>
      <c r="CP191" s="44"/>
      <c r="CQ191" s="44"/>
      <c r="CR191" s="44"/>
      <c r="CS191" s="44"/>
      <c r="CT191" s="44"/>
      <c r="CU191" s="44"/>
      <c r="CV191" s="44"/>
      <c r="CW191" s="44" t="str">
        <f t="shared" si="358"/>
        <v/>
      </c>
      <c r="CX191" s="44" t="str">
        <f t="shared" si="359"/>
        <v/>
      </c>
      <c r="CY191" s="44"/>
      <c r="CZ191" s="44"/>
      <c r="DA191" s="45">
        <f t="shared" si="370"/>
        <v>0</v>
      </c>
      <c r="DB191" s="45">
        <f t="shared" si="371"/>
        <v>0</v>
      </c>
      <c r="DC191" s="45">
        <f t="shared" si="371"/>
        <v>0</v>
      </c>
      <c r="DD191" s="45">
        <f t="shared" si="372"/>
        <v>0</v>
      </c>
      <c r="DE191" s="45">
        <f t="shared" si="372"/>
        <v>0</v>
      </c>
      <c r="DF191" s="45">
        <f t="shared" si="373"/>
        <v>0</v>
      </c>
      <c r="DG191" s="45">
        <f t="shared" si="374"/>
        <v>0</v>
      </c>
      <c r="DH191" s="45">
        <f t="shared" si="375"/>
        <v>0</v>
      </c>
      <c r="DI191" s="45">
        <f t="shared" si="376"/>
        <v>0</v>
      </c>
      <c r="DJ191" s="45"/>
      <c r="DK191" s="45"/>
      <c r="DL191" s="45"/>
      <c r="DM191" s="45"/>
      <c r="DN191" s="45"/>
      <c r="DO191" s="45"/>
      <c r="DP191" s="45"/>
      <c r="DQ191" s="45"/>
      <c r="DR191" s="45"/>
      <c r="DS191" s="45"/>
      <c r="DT191" s="45"/>
      <c r="DU191" s="45"/>
      <c r="DV191" s="45"/>
      <c r="DW191" s="45">
        <f t="shared" si="360"/>
        <v>0</v>
      </c>
      <c r="DX191" s="45">
        <f t="shared" si="360"/>
        <v>0</v>
      </c>
    </row>
    <row r="192" spans="1:128" s="9" customFormat="1" x14ac:dyDescent="0.25">
      <c r="A192" s="533" t="s">
        <v>90</v>
      </c>
      <c r="B192" s="534"/>
      <c r="C192" s="47">
        <f>+E192+G192+I192+K192+M192+O192+Q192+S192+U192+W192+Y192+AA192+AC192+AE192+AG192+AI192</f>
        <v>0</v>
      </c>
      <c r="D192" s="110">
        <f>+F192+H192+J192+L192+N192+P192+R192+T192+V192+X192+Z192+AB192+AD192+AF192+AH192+AJ192</f>
        <v>0</v>
      </c>
      <c r="E192" s="39"/>
      <c r="F192" s="38"/>
      <c r="G192" s="39"/>
      <c r="H192" s="38"/>
      <c r="I192" s="39"/>
      <c r="J192" s="38"/>
      <c r="K192" s="39"/>
      <c r="L192" s="38"/>
      <c r="M192" s="39"/>
      <c r="N192" s="38"/>
      <c r="O192" s="39"/>
      <c r="P192" s="38"/>
      <c r="Q192" s="39"/>
      <c r="R192" s="38"/>
      <c r="S192" s="39"/>
      <c r="T192" s="38"/>
      <c r="U192" s="39"/>
      <c r="V192" s="38"/>
      <c r="W192" s="39"/>
      <c r="X192" s="38"/>
      <c r="Y192" s="39"/>
      <c r="Z192" s="38"/>
      <c r="AA192" s="39"/>
      <c r="AB192" s="38"/>
      <c r="AC192" s="39"/>
      <c r="AD192" s="38"/>
      <c r="AE192" s="39"/>
      <c r="AF192" s="38"/>
      <c r="AG192" s="39"/>
      <c r="AH192" s="38"/>
      <c r="AI192" s="39"/>
      <c r="AJ192" s="38"/>
      <c r="AK192" s="107"/>
      <c r="AL192" s="108"/>
      <c r="AM192" s="39"/>
      <c r="AN192" s="109"/>
      <c r="AO192" s="107"/>
      <c r="AP192" s="108"/>
      <c r="AQ192" s="37"/>
      <c r="AR192" s="109"/>
      <c r="AS192" s="107"/>
      <c r="AT192" s="109"/>
      <c r="AU192" s="107"/>
      <c r="AV192" s="108"/>
      <c r="AW192" s="107"/>
      <c r="AX192" s="108"/>
      <c r="AY192" s="43" t="str">
        <f t="shared" si="357"/>
        <v/>
      </c>
      <c r="AZ192" s="43"/>
      <c r="BA192" s="43"/>
      <c r="BB192" s="43"/>
      <c r="BC192" s="43"/>
      <c r="BD192" s="43"/>
      <c r="BE192" s="43"/>
      <c r="BF192" s="43"/>
      <c r="BG192" s="43"/>
      <c r="BH192" s="10"/>
      <c r="BI192" s="10"/>
      <c r="BJ192" s="10"/>
      <c r="BK192" s="10"/>
      <c r="BR192" s="10"/>
      <c r="BS192" s="10"/>
      <c r="BT192" s="10"/>
      <c r="BU192" s="11"/>
      <c r="BV192" s="10"/>
      <c r="BW192" s="10"/>
      <c r="BX192" s="11"/>
      <c r="BY192" s="11"/>
      <c r="BZ192" s="11"/>
      <c r="CA192" s="44" t="str">
        <f t="shared" si="361"/>
        <v/>
      </c>
      <c r="CB192" s="44" t="str">
        <f t="shared" si="362"/>
        <v/>
      </c>
      <c r="CC192" s="44" t="str">
        <f t="shared" si="363"/>
        <v/>
      </c>
      <c r="CD192" s="44" t="str">
        <f t="shared" si="364"/>
        <v/>
      </c>
      <c r="CE192" s="44" t="str">
        <f t="shared" si="365"/>
        <v/>
      </c>
      <c r="CF192" s="44" t="str">
        <f t="shared" si="366"/>
        <v/>
      </c>
      <c r="CG192" s="44" t="str">
        <f t="shared" si="367"/>
        <v/>
      </c>
      <c r="CH192" s="44" t="str">
        <f t="shared" si="368"/>
        <v/>
      </c>
      <c r="CI192" s="44" t="str">
        <f t="shared" si="369"/>
        <v/>
      </c>
      <c r="CJ192" s="44"/>
      <c r="CK192" s="44"/>
      <c r="CL192" s="44"/>
      <c r="CM192" s="44"/>
      <c r="CN192" s="44"/>
      <c r="CO192" s="44"/>
      <c r="CP192" s="44"/>
      <c r="CQ192" s="44"/>
      <c r="CR192" s="44"/>
      <c r="CS192" s="44"/>
      <c r="CT192" s="44"/>
      <c r="CU192" s="44"/>
      <c r="CV192" s="44"/>
      <c r="CW192" s="44" t="str">
        <f t="shared" si="358"/>
        <v/>
      </c>
      <c r="CX192" s="44" t="str">
        <f t="shared" si="359"/>
        <v/>
      </c>
      <c r="CY192" s="44"/>
      <c r="CZ192" s="44"/>
      <c r="DA192" s="45">
        <f t="shared" si="370"/>
        <v>0</v>
      </c>
      <c r="DB192" s="45">
        <f t="shared" si="371"/>
        <v>0</v>
      </c>
      <c r="DC192" s="45">
        <f t="shared" si="371"/>
        <v>0</v>
      </c>
      <c r="DD192" s="45">
        <f t="shared" si="372"/>
        <v>0</v>
      </c>
      <c r="DE192" s="45">
        <f t="shared" si="372"/>
        <v>0</v>
      </c>
      <c r="DF192" s="45">
        <f t="shared" si="373"/>
        <v>0</v>
      </c>
      <c r="DG192" s="45">
        <f t="shared" si="374"/>
        <v>0</v>
      </c>
      <c r="DH192" s="45">
        <f t="shared" si="375"/>
        <v>0</v>
      </c>
      <c r="DI192" s="45">
        <f t="shared" si="376"/>
        <v>0</v>
      </c>
      <c r="DJ192" s="45"/>
      <c r="DK192" s="45"/>
      <c r="DL192" s="45"/>
      <c r="DM192" s="45"/>
      <c r="DN192" s="45"/>
      <c r="DO192" s="45"/>
      <c r="DP192" s="45"/>
      <c r="DQ192" s="45"/>
      <c r="DR192" s="45"/>
      <c r="DS192" s="45"/>
      <c r="DT192" s="45"/>
      <c r="DU192" s="45"/>
      <c r="DV192" s="45"/>
      <c r="DW192" s="45">
        <f t="shared" si="360"/>
        <v>0</v>
      </c>
      <c r="DX192" s="45">
        <f t="shared" si="360"/>
        <v>0</v>
      </c>
    </row>
    <row r="193" spans="1:128" s="9" customFormat="1" ht="15" customHeight="1" x14ac:dyDescent="0.25">
      <c r="A193" s="535" t="s">
        <v>91</v>
      </c>
      <c r="B193" s="536"/>
      <c r="C193" s="47">
        <f>+O193+Q193+S193+U193+W193+Y193+AA193+AC193+AE193+AG193+AI193</f>
        <v>0</v>
      </c>
      <c r="D193" s="110">
        <f>+P193+R193+T193+V193+X193+Z193+AB193+AD193+AF193+AH193+AJ193</f>
        <v>0</v>
      </c>
      <c r="E193" s="35"/>
      <c r="F193" s="34"/>
      <c r="G193" s="35"/>
      <c r="H193" s="34"/>
      <c r="I193" s="35"/>
      <c r="J193" s="34"/>
      <c r="K193" s="35"/>
      <c r="L193" s="34"/>
      <c r="M193" s="35"/>
      <c r="N193" s="34"/>
      <c r="O193" s="39"/>
      <c r="P193" s="38"/>
      <c r="Q193" s="39"/>
      <c r="R193" s="38"/>
      <c r="S193" s="39"/>
      <c r="T193" s="38"/>
      <c r="U193" s="39"/>
      <c r="V193" s="38"/>
      <c r="W193" s="39"/>
      <c r="X193" s="38"/>
      <c r="Y193" s="39"/>
      <c r="Z193" s="38"/>
      <c r="AA193" s="39"/>
      <c r="AB193" s="38"/>
      <c r="AC193" s="39"/>
      <c r="AD193" s="38"/>
      <c r="AE193" s="39"/>
      <c r="AF193" s="38"/>
      <c r="AG193" s="39"/>
      <c r="AH193" s="38"/>
      <c r="AI193" s="39"/>
      <c r="AJ193" s="38"/>
      <c r="AK193" s="107"/>
      <c r="AL193" s="108"/>
      <c r="AM193" s="39"/>
      <c r="AN193" s="109"/>
      <c r="AO193" s="107"/>
      <c r="AP193" s="108"/>
      <c r="AQ193" s="37"/>
      <c r="AR193" s="109"/>
      <c r="AS193" s="107"/>
      <c r="AT193" s="109"/>
      <c r="AU193" s="107"/>
      <c r="AV193" s="108"/>
      <c r="AW193" s="107"/>
      <c r="AX193" s="108"/>
      <c r="AY193" s="43" t="str">
        <f t="shared" si="357"/>
        <v/>
      </c>
      <c r="AZ193" s="43"/>
      <c r="BA193" s="43"/>
      <c r="BB193" s="43"/>
      <c r="BC193" s="43"/>
      <c r="BD193" s="43"/>
      <c r="BE193" s="43"/>
      <c r="BF193" s="43"/>
      <c r="BG193" s="43"/>
      <c r="BH193" s="10"/>
      <c r="BI193" s="10"/>
      <c r="BJ193" s="10"/>
      <c r="BK193" s="10"/>
      <c r="BR193" s="10"/>
      <c r="BS193" s="10"/>
      <c r="BT193" s="10"/>
      <c r="BU193" s="11"/>
      <c r="BV193" s="10"/>
      <c r="BW193" s="10"/>
      <c r="BX193" s="11"/>
      <c r="BY193" s="11"/>
      <c r="BZ193" s="11"/>
      <c r="CA193" s="44" t="str">
        <f t="shared" si="361"/>
        <v/>
      </c>
      <c r="CB193" s="44" t="str">
        <f t="shared" si="362"/>
        <v/>
      </c>
      <c r="CC193" s="44" t="str">
        <f t="shared" si="363"/>
        <v/>
      </c>
      <c r="CD193" s="44" t="str">
        <f t="shared" si="364"/>
        <v/>
      </c>
      <c r="CE193" s="44" t="str">
        <f t="shared" si="365"/>
        <v/>
      </c>
      <c r="CF193" s="44" t="str">
        <f t="shared" si="366"/>
        <v/>
      </c>
      <c r="CG193" s="44" t="str">
        <f t="shared" si="367"/>
        <v/>
      </c>
      <c r="CH193" s="44" t="str">
        <f t="shared" si="368"/>
        <v/>
      </c>
      <c r="CI193" s="44" t="str">
        <f t="shared" si="369"/>
        <v/>
      </c>
      <c r="CJ193" s="44"/>
      <c r="CK193" s="44"/>
      <c r="CL193" s="44"/>
      <c r="CM193" s="44"/>
      <c r="CN193" s="44"/>
      <c r="CO193" s="44"/>
      <c r="CP193" s="44"/>
      <c r="CQ193" s="44"/>
      <c r="CR193" s="44"/>
      <c r="CS193" s="44"/>
      <c r="CT193" s="44"/>
      <c r="CU193" s="44"/>
      <c r="CV193" s="44"/>
      <c r="CW193" s="44" t="str">
        <f t="shared" si="358"/>
        <v/>
      </c>
      <c r="CX193" s="44" t="str">
        <f t="shared" si="359"/>
        <v/>
      </c>
      <c r="CY193" s="44"/>
      <c r="CZ193" s="44"/>
      <c r="DA193" s="45">
        <f t="shared" si="370"/>
        <v>0</v>
      </c>
      <c r="DB193" s="45">
        <f t="shared" si="371"/>
        <v>0</v>
      </c>
      <c r="DC193" s="45">
        <f t="shared" si="371"/>
        <v>0</v>
      </c>
      <c r="DD193" s="45">
        <f t="shared" si="372"/>
        <v>0</v>
      </c>
      <c r="DE193" s="45">
        <f t="shared" si="372"/>
        <v>0</v>
      </c>
      <c r="DF193" s="45">
        <f t="shared" si="373"/>
        <v>0</v>
      </c>
      <c r="DG193" s="45">
        <f t="shared" si="374"/>
        <v>0</v>
      </c>
      <c r="DH193" s="45">
        <f t="shared" si="375"/>
        <v>0</v>
      </c>
      <c r="DI193" s="45">
        <f t="shared" si="376"/>
        <v>0</v>
      </c>
      <c r="DJ193" s="45"/>
      <c r="DK193" s="45"/>
      <c r="DL193" s="45"/>
      <c r="DM193" s="45"/>
      <c r="DN193" s="45"/>
      <c r="DO193" s="45"/>
      <c r="DP193" s="45"/>
      <c r="DQ193" s="45"/>
      <c r="DR193" s="45"/>
      <c r="DS193" s="45"/>
      <c r="DT193" s="45"/>
      <c r="DU193" s="45"/>
      <c r="DV193" s="45"/>
      <c r="DW193" s="45">
        <f t="shared" si="360"/>
        <v>0</v>
      </c>
      <c r="DX193" s="45">
        <f t="shared" si="360"/>
        <v>0</v>
      </c>
    </row>
    <row r="194" spans="1:128" s="9" customFormat="1" x14ac:dyDescent="0.25">
      <c r="A194" s="533" t="s">
        <v>50</v>
      </c>
      <c r="B194" s="534"/>
      <c r="C194" s="47">
        <f>+O194+Q194+S194+U194+W194+Y194+AA194+AC194+AE194+AG194+AI194</f>
        <v>0</v>
      </c>
      <c r="D194" s="110">
        <f>+P194+R194+T194+V194+X194+Z194+AB194+AD194+AF194+AH194+AJ194</f>
        <v>0</v>
      </c>
      <c r="E194" s="35"/>
      <c r="F194" s="34"/>
      <c r="G194" s="35"/>
      <c r="H194" s="34"/>
      <c r="I194" s="35"/>
      <c r="J194" s="34"/>
      <c r="K194" s="35"/>
      <c r="L194" s="34"/>
      <c r="M194" s="35"/>
      <c r="N194" s="34"/>
      <c r="O194" s="39"/>
      <c r="P194" s="38"/>
      <c r="Q194" s="39"/>
      <c r="R194" s="38"/>
      <c r="S194" s="39"/>
      <c r="T194" s="38"/>
      <c r="U194" s="39"/>
      <c r="V194" s="38"/>
      <c r="W194" s="39"/>
      <c r="X194" s="38"/>
      <c r="Y194" s="39"/>
      <c r="Z194" s="38"/>
      <c r="AA194" s="39"/>
      <c r="AB194" s="38"/>
      <c r="AC194" s="39"/>
      <c r="AD194" s="38"/>
      <c r="AE194" s="39"/>
      <c r="AF194" s="38"/>
      <c r="AG194" s="39"/>
      <c r="AH194" s="38"/>
      <c r="AI194" s="39"/>
      <c r="AJ194" s="38"/>
      <c r="AK194" s="107"/>
      <c r="AL194" s="108"/>
      <c r="AM194" s="39"/>
      <c r="AN194" s="109"/>
      <c r="AO194" s="107"/>
      <c r="AP194" s="108"/>
      <c r="AQ194" s="37"/>
      <c r="AR194" s="109"/>
      <c r="AS194" s="107"/>
      <c r="AT194" s="109"/>
      <c r="AU194" s="107"/>
      <c r="AV194" s="108"/>
      <c r="AW194" s="107"/>
      <c r="AX194" s="108"/>
      <c r="AY194" s="43" t="str">
        <f t="shared" si="357"/>
        <v/>
      </c>
      <c r="AZ194" s="43"/>
      <c r="BA194" s="43"/>
      <c r="BB194" s="43"/>
      <c r="BC194" s="43"/>
      <c r="BD194" s="43"/>
      <c r="BE194" s="43"/>
      <c r="BF194" s="43"/>
      <c r="BG194" s="43"/>
      <c r="BH194" s="10"/>
      <c r="BI194" s="10"/>
      <c r="BJ194" s="10"/>
      <c r="BK194" s="10"/>
      <c r="BR194" s="10"/>
      <c r="BS194" s="10"/>
      <c r="BT194" s="10"/>
      <c r="BU194" s="11"/>
      <c r="BV194" s="10"/>
      <c r="BW194" s="10"/>
      <c r="BX194" s="11"/>
      <c r="BY194" s="11"/>
      <c r="BZ194" s="11"/>
      <c r="CA194" s="44" t="str">
        <f t="shared" si="361"/>
        <v/>
      </c>
      <c r="CB194" s="44" t="str">
        <f t="shared" si="362"/>
        <v/>
      </c>
      <c r="CC194" s="44" t="str">
        <f t="shared" si="363"/>
        <v/>
      </c>
      <c r="CD194" s="44" t="str">
        <f t="shared" si="364"/>
        <v/>
      </c>
      <c r="CE194" s="44" t="str">
        <f t="shared" si="365"/>
        <v/>
      </c>
      <c r="CF194" s="44" t="str">
        <f t="shared" si="366"/>
        <v/>
      </c>
      <c r="CG194" s="44" t="str">
        <f t="shared" si="367"/>
        <v/>
      </c>
      <c r="CH194" s="44" t="str">
        <f t="shared" si="368"/>
        <v/>
      </c>
      <c r="CI194" s="44" t="str">
        <f t="shared" si="369"/>
        <v/>
      </c>
      <c r="CJ194" s="44"/>
      <c r="CK194" s="44"/>
      <c r="CL194" s="44"/>
      <c r="CM194" s="44"/>
      <c r="CN194" s="44"/>
      <c r="CO194" s="44"/>
      <c r="CP194" s="44"/>
      <c r="CQ194" s="44"/>
      <c r="CR194" s="44"/>
      <c r="CS194" s="44"/>
      <c r="CT194" s="44"/>
      <c r="CU194" s="44"/>
      <c r="CV194" s="44"/>
      <c r="CW194" s="44" t="str">
        <f t="shared" si="358"/>
        <v/>
      </c>
      <c r="CX194" s="44" t="str">
        <f t="shared" si="359"/>
        <v/>
      </c>
      <c r="CY194" s="44"/>
      <c r="CZ194" s="44"/>
      <c r="DA194" s="45">
        <f t="shared" si="370"/>
        <v>0</v>
      </c>
      <c r="DB194" s="45">
        <f t="shared" si="371"/>
        <v>0</v>
      </c>
      <c r="DC194" s="45">
        <f t="shared" si="371"/>
        <v>0</v>
      </c>
      <c r="DD194" s="45">
        <f t="shared" si="372"/>
        <v>0</v>
      </c>
      <c r="DE194" s="45">
        <f t="shared" si="372"/>
        <v>0</v>
      </c>
      <c r="DF194" s="45">
        <f t="shared" si="373"/>
        <v>0</v>
      </c>
      <c r="DG194" s="45">
        <f t="shared" si="374"/>
        <v>0</v>
      </c>
      <c r="DH194" s="45">
        <f t="shared" si="375"/>
        <v>0</v>
      </c>
      <c r="DI194" s="45">
        <f t="shared" si="376"/>
        <v>0</v>
      </c>
      <c r="DJ194" s="45"/>
      <c r="DK194" s="45"/>
      <c r="DL194" s="45"/>
      <c r="DM194" s="45"/>
      <c r="DN194" s="45"/>
      <c r="DO194" s="45"/>
      <c r="DP194" s="45"/>
      <c r="DQ194" s="45"/>
      <c r="DR194" s="45"/>
      <c r="DS194" s="45"/>
      <c r="DT194" s="45"/>
      <c r="DU194" s="45"/>
      <c r="DV194" s="45"/>
      <c r="DW194" s="45">
        <f t="shared" si="360"/>
        <v>0</v>
      </c>
      <c r="DX194" s="45">
        <f t="shared" si="360"/>
        <v>0</v>
      </c>
    </row>
    <row r="195" spans="1:128" s="9" customFormat="1" x14ac:dyDescent="0.25">
      <c r="A195" s="537" t="s">
        <v>92</v>
      </c>
      <c r="B195" s="538"/>
      <c r="C195" s="116">
        <f>+E195+G195+I195+K195+M195+O195+Q195+S195+U195+W195+Y195+AA195+AC195+AE195+AG195+AI195</f>
        <v>0</v>
      </c>
      <c r="D195" s="117">
        <f>+F195+H195+J195+L195+N195+P195+R195+T195+V195+X195+Z195+AB195+AD195+AF195+AH195+AJ195</f>
        <v>0</v>
      </c>
      <c r="E195" s="118"/>
      <c r="F195" s="119"/>
      <c r="G195" s="118"/>
      <c r="H195" s="119"/>
      <c r="I195" s="118"/>
      <c r="J195" s="119"/>
      <c r="K195" s="118"/>
      <c r="L195" s="119"/>
      <c r="M195" s="118"/>
      <c r="N195" s="119"/>
      <c r="O195" s="118"/>
      <c r="P195" s="119"/>
      <c r="Q195" s="118"/>
      <c r="R195" s="119"/>
      <c r="S195" s="118"/>
      <c r="T195" s="119"/>
      <c r="U195" s="118"/>
      <c r="V195" s="119"/>
      <c r="W195" s="118"/>
      <c r="X195" s="119"/>
      <c r="Y195" s="118"/>
      <c r="Z195" s="119"/>
      <c r="AA195" s="118"/>
      <c r="AB195" s="119"/>
      <c r="AC195" s="118"/>
      <c r="AD195" s="119"/>
      <c r="AE195" s="118"/>
      <c r="AF195" s="119"/>
      <c r="AG195" s="118"/>
      <c r="AH195" s="119"/>
      <c r="AI195" s="118"/>
      <c r="AJ195" s="119"/>
      <c r="AK195" s="120"/>
      <c r="AL195" s="121"/>
      <c r="AM195" s="118"/>
      <c r="AN195" s="122"/>
      <c r="AO195" s="120"/>
      <c r="AP195" s="121"/>
      <c r="AQ195" s="123"/>
      <c r="AR195" s="122"/>
      <c r="AS195" s="120"/>
      <c r="AT195" s="122"/>
      <c r="AU195" s="120"/>
      <c r="AV195" s="121"/>
      <c r="AW195" s="120"/>
      <c r="AX195" s="121"/>
      <c r="AY195" s="43" t="str">
        <f t="shared" si="357"/>
        <v/>
      </c>
      <c r="AZ195" s="43"/>
      <c r="BA195" s="43"/>
      <c r="BB195" s="43"/>
      <c r="BC195" s="43"/>
      <c r="BD195" s="43"/>
      <c r="BE195" s="43"/>
      <c r="BF195" s="43"/>
      <c r="BG195" s="43"/>
      <c r="BH195" s="10"/>
      <c r="BI195" s="10"/>
      <c r="BJ195" s="10"/>
      <c r="BK195" s="10"/>
      <c r="BR195" s="10"/>
      <c r="BS195" s="10"/>
      <c r="BT195" s="10"/>
      <c r="BU195" s="11"/>
      <c r="BV195" s="10"/>
      <c r="BW195" s="10"/>
      <c r="BX195" s="11"/>
      <c r="BY195" s="11"/>
      <c r="BZ195" s="11"/>
      <c r="CA195" s="44" t="str">
        <f t="shared" si="361"/>
        <v/>
      </c>
      <c r="CB195" s="44" t="str">
        <f t="shared" si="362"/>
        <v/>
      </c>
      <c r="CC195" s="44" t="str">
        <f t="shared" si="363"/>
        <v/>
      </c>
      <c r="CD195" s="44" t="str">
        <f t="shared" si="364"/>
        <v/>
      </c>
      <c r="CE195" s="44" t="str">
        <f t="shared" si="365"/>
        <v/>
      </c>
      <c r="CF195" s="44" t="str">
        <f t="shared" si="366"/>
        <v/>
      </c>
      <c r="CG195" s="44" t="str">
        <f t="shared" si="367"/>
        <v/>
      </c>
      <c r="CH195" s="44" t="str">
        <f t="shared" si="368"/>
        <v/>
      </c>
      <c r="CI195" s="44" t="str">
        <f t="shared" si="369"/>
        <v/>
      </c>
      <c r="CJ195" s="44"/>
      <c r="CK195" s="44"/>
      <c r="CL195" s="44"/>
      <c r="CM195" s="44"/>
      <c r="CN195" s="44"/>
      <c r="CO195" s="44"/>
      <c r="CP195" s="44"/>
      <c r="CQ195" s="44"/>
      <c r="CR195" s="44"/>
      <c r="CS195" s="44"/>
      <c r="CT195" s="44"/>
      <c r="CU195" s="44"/>
      <c r="CV195" s="44"/>
      <c r="CW195" s="44" t="str">
        <f t="shared" si="358"/>
        <v/>
      </c>
      <c r="CX195" s="44" t="str">
        <f t="shared" si="359"/>
        <v/>
      </c>
      <c r="CY195" s="44"/>
      <c r="CZ195" s="44"/>
      <c r="DA195" s="45">
        <f t="shared" si="370"/>
        <v>0</v>
      </c>
      <c r="DB195" s="45">
        <f t="shared" si="371"/>
        <v>0</v>
      </c>
      <c r="DC195" s="45">
        <f t="shared" si="371"/>
        <v>0</v>
      </c>
      <c r="DD195" s="45">
        <f t="shared" si="372"/>
        <v>0</v>
      </c>
      <c r="DE195" s="45">
        <f t="shared" si="372"/>
        <v>0</v>
      </c>
      <c r="DF195" s="45">
        <f t="shared" si="373"/>
        <v>0</v>
      </c>
      <c r="DG195" s="45">
        <f t="shared" si="374"/>
        <v>0</v>
      </c>
      <c r="DH195" s="45">
        <f t="shared" si="375"/>
        <v>0</v>
      </c>
      <c r="DI195" s="45">
        <f t="shared" si="376"/>
        <v>0</v>
      </c>
      <c r="DJ195" s="45"/>
      <c r="DK195" s="45"/>
      <c r="DL195" s="45"/>
      <c r="DM195" s="45"/>
      <c r="DN195" s="45"/>
      <c r="DO195" s="45"/>
      <c r="DP195" s="45"/>
      <c r="DQ195" s="45"/>
      <c r="DR195" s="45"/>
      <c r="DS195" s="45"/>
      <c r="DT195" s="45"/>
      <c r="DU195" s="45"/>
      <c r="DV195" s="45"/>
      <c r="DW195" s="45">
        <f t="shared" si="360"/>
        <v>0</v>
      </c>
      <c r="DX195" s="45">
        <f t="shared" si="360"/>
        <v>0</v>
      </c>
    </row>
    <row r="196" spans="1:128" s="9" customFormat="1" x14ac:dyDescent="0.25">
      <c r="A196" s="539" t="s">
        <v>51</v>
      </c>
      <c r="B196" s="126" t="s">
        <v>71</v>
      </c>
      <c r="C196" s="127">
        <f t="shared" ref="C196:D198" si="377">+O196+Q196+S196+U196+W196+Y196+AA196+AC196+AE196+AG196</f>
        <v>0</v>
      </c>
      <c r="D196" s="99">
        <f t="shared" si="377"/>
        <v>0</v>
      </c>
      <c r="E196" s="100"/>
      <c r="F196" s="101"/>
      <c r="G196" s="100"/>
      <c r="H196" s="101"/>
      <c r="I196" s="100"/>
      <c r="J196" s="101"/>
      <c r="K196" s="100"/>
      <c r="L196" s="101"/>
      <c r="M196" s="100"/>
      <c r="N196" s="101"/>
      <c r="O196" s="79"/>
      <c r="P196" s="80"/>
      <c r="Q196" s="79"/>
      <c r="R196" s="80"/>
      <c r="S196" s="79"/>
      <c r="T196" s="80"/>
      <c r="U196" s="79"/>
      <c r="V196" s="80"/>
      <c r="W196" s="79"/>
      <c r="X196" s="80"/>
      <c r="Y196" s="79"/>
      <c r="Z196" s="80"/>
      <c r="AA196" s="79"/>
      <c r="AB196" s="80"/>
      <c r="AC196" s="79"/>
      <c r="AD196" s="80"/>
      <c r="AE196" s="79"/>
      <c r="AF196" s="80"/>
      <c r="AG196" s="79"/>
      <c r="AH196" s="80"/>
      <c r="AI196" s="156"/>
      <c r="AJ196" s="157"/>
      <c r="AK196" s="130"/>
      <c r="AL196" s="81"/>
      <c r="AM196" s="79"/>
      <c r="AN196" s="131"/>
      <c r="AO196" s="130"/>
      <c r="AP196" s="81"/>
      <c r="AQ196" s="132"/>
      <c r="AR196" s="131"/>
      <c r="AS196" s="132"/>
      <c r="AT196" s="131"/>
      <c r="AU196" s="132"/>
      <c r="AV196" s="131"/>
      <c r="AW196" s="134"/>
      <c r="AX196" s="135"/>
      <c r="AY196" s="43" t="str">
        <f t="shared" si="357"/>
        <v/>
      </c>
      <c r="AZ196" s="43"/>
      <c r="BA196" s="43"/>
      <c r="BB196" s="43"/>
      <c r="BC196" s="43"/>
      <c r="BD196" s="43"/>
      <c r="BE196" s="43"/>
      <c r="BF196" s="43"/>
      <c r="BG196" s="43"/>
      <c r="BH196" s="10"/>
      <c r="BI196" s="10"/>
      <c r="BJ196" s="10"/>
      <c r="BK196" s="10"/>
      <c r="BR196" s="10"/>
      <c r="BS196" s="10"/>
      <c r="BT196" s="10"/>
      <c r="BU196" s="11"/>
      <c r="BV196" s="10"/>
      <c r="BW196" s="10"/>
      <c r="BX196" s="11"/>
      <c r="BY196" s="11"/>
      <c r="BZ196" s="11"/>
      <c r="CA196" s="44" t="str">
        <f t="shared" si="361"/>
        <v/>
      </c>
      <c r="CB196" s="44" t="str">
        <f t="shared" si="362"/>
        <v/>
      </c>
      <c r="CC196" s="44" t="str">
        <f t="shared" si="363"/>
        <v/>
      </c>
      <c r="CD196" s="44" t="str">
        <f t="shared" si="364"/>
        <v/>
      </c>
      <c r="CE196" s="44" t="str">
        <f t="shared" si="365"/>
        <v/>
      </c>
      <c r="CF196" s="44" t="str">
        <f t="shared" si="366"/>
        <v/>
      </c>
      <c r="CG196" s="44" t="str">
        <f t="shared" si="367"/>
        <v/>
      </c>
      <c r="CH196" s="44" t="str">
        <f t="shared" si="368"/>
        <v/>
      </c>
      <c r="CI196" s="44" t="str">
        <f t="shared" si="369"/>
        <v/>
      </c>
      <c r="CJ196" s="44"/>
      <c r="CK196" s="44"/>
      <c r="CL196" s="44"/>
      <c r="CM196" s="44"/>
      <c r="CN196" s="44"/>
      <c r="CO196" s="44"/>
      <c r="CP196" s="44"/>
      <c r="CQ196" s="44"/>
      <c r="CR196" s="44"/>
      <c r="CS196" s="44"/>
      <c r="CT196" s="44"/>
      <c r="CU196" s="44"/>
      <c r="CV196" s="44"/>
      <c r="CW196" s="44" t="str">
        <f t="shared" si="358"/>
        <v/>
      </c>
      <c r="CX196" s="44" t="str">
        <f t="shared" si="359"/>
        <v/>
      </c>
      <c r="CY196" s="44"/>
      <c r="CZ196" s="44"/>
      <c r="DA196" s="45">
        <f t="shared" si="370"/>
        <v>0</v>
      </c>
      <c r="DB196" s="45">
        <f t="shared" si="371"/>
        <v>0</v>
      </c>
      <c r="DC196" s="45">
        <f t="shared" si="371"/>
        <v>0</v>
      </c>
      <c r="DD196" s="45">
        <f t="shared" si="372"/>
        <v>0</v>
      </c>
      <c r="DE196" s="45">
        <f t="shared" si="372"/>
        <v>0</v>
      </c>
      <c r="DF196" s="45">
        <f t="shared" si="373"/>
        <v>0</v>
      </c>
      <c r="DG196" s="45">
        <f t="shared" si="374"/>
        <v>0</v>
      </c>
      <c r="DH196" s="45">
        <f t="shared" si="375"/>
        <v>0</v>
      </c>
      <c r="DI196" s="45">
        <f t="shared" si="376"/>
        <v>0</v>
      </c>
      <c r="DJ196" s="45"/>
      <c r="DK196" s="45"/>
      <c r="DL196" s="45"/>
      <c r="DM196" s="45"/>
      <c r="DN196" s="45"/>
      <c r="DO196" s="45"/>
      <c r="DP196" s="45"/>
      <c r="DQ196" s="45"/>
      <c r="DR196" s="45"/>
      <c r="DS196" s="45"/>
      <c r="DT196" s="45"/>
      <c r="DU196" s="45"/>
      <c r="DV196" s="45"/>
      <c r="DW196" s="45">
        <f t="shared" si="360"/>
        <v>0</v>
      </c>
      <c r="DX196" s="45">
        <f t="shared" si="360"/>
        <v>0</v>
      </c>
    </row>
    <row r="197" spans="1:128" s="9" customFormat="1" x14ac:dyDescent="0.25">
      <c r="A197" s="540"/>
      <c r="B197" s="83" t="s">
        <v>72</v>
      </c>
      <c r="C197" s="47">
        <f t="shared" si="377"/>
        <v>0</v>
      </c>
      <c r="D197" s="110">
        <f t="shared" si="377"/>
        <v>0</v>
      </c>
      <c r="E197" s="35"/>
      <c r="F197" s="34"/>
      <c r="G197" s="35"/>
      <c r="H197" s="34"/>
      <c r="I197" s="35"/>
      <c r="J197" s="34"/>
      <c r="K197" s="35"/>
      <c r="L197" s="34"/>
      <c r="M197" s="35"/>
      <c r="N197" s="34"/>
      <c r="O197" s="39"/>
      <c r="P197" s="38"/>
      <c r="Q197" s="39"/>
      <c r="R197" s="38"/>
      <c r="S197" s="39"/>
      <c r="T197" s="38"/>
      <c r="U197" s="39"/>
      <c r="V197" s="38"/>
      <c r="W197" s="39"/>
      <c r="X197" s="38"/>
      <c r="Y197" s="39"/>
      <c r="Z197" s="38"/>
      <c r="AA197" s="39"/>
      <c r="AB197" s="38"/>
      <c r="AC197" s="39"/>
      <c r="AD197" s="38"/>
      <c r="AE197" s="39"/>
      <c r="AF197" s="38"/>
      <c r="AG197" s="39"/>
      <c r="AH197" s="38"/>
      <c r="AI197" s="50"/>
      <c r="AJ197" s="51"/>
      <c r="AK197" s="107"/>
      <c r="AL197" s="108"/>
      <c r="AM197" s="39"/>
      <c r="AN197" s="109"/>
      <c r="AO197" s="107"/>
      <c r="AP197" s="108"/>
      <c r="AQ197" s="37"/>
      <c r="AR197" s="109"/>
      <c r="AS197" s="37"/>
      <c r="AT197" s="109"/>
      <c r="AU197" s="37"/>
      <c r="AV197" s="109"/>
      <c r="AW197" s="136"/>
      <c r="AX197" s="111"/>
      <c r="AY197" s="43" t="str">
        <f t="shared" si="357"/>
        <v/>
      </c>
      <c r="AZ197" s="43"/>
      <c r="BA197" s="43"/>
      <c r="BB197" s="43"/>
      <c r="BC197" s="43"/>
      <c r="BD197" s="43"/>
      <c r="BE197" s="43"/>
      <c r="BF197" s="43"/>
      <c r="BG197" s="43"/>
      <c r="BH197" s="10"/>
      <c r="BI197" s="10"/>
      <c r="BJ197" s="10"/>
      <c r="BK197" s="10"/>
      <c r="BR197" s="10"/>
      <c r="BS197" s="10"/>
      <c r="BT197" s="10"/>
      <c r="BU197" s="11"/>
      <c r="BV197" s="10"/>
      <c r="BW197" s="10"/>
      <c r="BX197" s="11"/>
      <c r="BY197" s="11"/>
      <c r="BZ197" s="11"/>
      <c r="CA197" s="44" t="str">
        <f t="shared" si="361"/>
        <v/>
      </c>
      <c r="CB197" s="44" t="str">
        <f t="shared" si="362"/>
        <v/>
      </c>
      <c r="CC197" s="44" t="str">
        <f t="shared" si="363"/>
        <v/>
      </c>
      <c r="CD197" s="44" t="str">
        <f t="shared" si="364"/>
        <v/>
      </c>
      <c r="CE197" s="44" t="str">
        <f t="shared" si="365"/>
        <v/>
      </c>
      <c r="CF197" s="44" t="str">
        <f t="shared" si="366"/>
        <v/>
      </c>
      <c r="CG197" s="44" t="str">
        <f t="shared" si="367"/>
        <v/>
      </c>
      <c r="CH197" s="44" t="str">
        <f t="shared" si="368"/>
        <v/>
      </c>
      <c r="CI197" s="44" t="str">
        <f t="shared" si="369"/>
        <v/>
      </c>
      <c r="CJ197" s="44"/>
      <c r="CK197" s="44"/>
      <c r="CL197" s="44"/>
      <c r="CM197" s="44"/>
      <c r="CN197" s="44"/>
      <c r="CO197" s="44"/>
      <c r="CP197" s="44"/>
      <c r="CQ197" s="44"/>
      <c r="CR197" s="44"/>
      <c r="CS197" s="44"/>
      <c r="CT197" s="44"/>
      <c r="CU197" s="44"/>
      <c r="CV197" s="44"/>
      <c r="CW197" s="44" t="str">
        <f t="shared" si="358"/>
        <v/>
      </c>
      <c r="CX197" s="44" t="str">
        <f t="shared" si="359"/>
        <v/>
      </c>
      <c r="CY197" s="44"/>
      <c r="CZ197" s="44"/>
      <c r="DA197" s="45">
        <f t="shared" si="370"/>
        <v>0</v>
      </c>
      <c r="DB197" s="45">
        <f t="shared" si="371"/>
        <v>0</v>
      </c>
      <c r="DC197" s="45">
        <f t="shared" si="371"/>
        <v>0</v>
      </c>
      <c r="DD197" s="45">
        <f t="shared" si="372"/>
        <v>0</v>
      </c>
      <c r="DE197" s="45">
        <f t="shared" si="372"/>
        <v>0</v>
      </c>
      <c r="DF197" s="45">
        <f t="shared" si="373"/>
        <v>0</v>
      </c>
      <c r="DG197" s="45">
        <f t="shared" si="374"/>
        <v>0</v>
      </c>
      <c r="DH197" s="45">
        <f t="shared" si="375"/>
        <v>0</v>
      </c>
      <c r="DI197" s="45">
        <f t="shared" si="376"/>
        <v>0</v>
      </c>
      <c r="DJ197" s="45"/>
      <c r="DK197" s="45"/>
      <c r="DL197" s="45"/>
      <c r="DM197" s="45"/>
      <c r="DN197" s="45"/>
      <c r="DO197" s="45"/>
      <c r="DP197" s="45"/>
      <c r="DQ197" s="45"/>
      <c r="DR197" s="45"/>
      <c r="DS197" s="45"/>
      <c r="DT197" s="45"/>
      <c r="DU197" s="45"/>
      <c r="DV197" s="45"/>
      <c r="DW197" s="45">
        <f t="shared" si="360"/>
        <v>0</v>
      </c>
      <c r="DX197" s="45">
        <f t="shared" si="360"/>
        <v>0</v>
      </c>
    </row>
    <row r="198" spans="1:128" s="9" customFormat="1" x14ac:dyDescent="0.25">
      <c r="A198" s="541"/>
      <c r="B198" s="96" t="s">
        <v>73</v>
      </c>
      <c r="C198" s="116">
        <f t="shared" si="377"/>
        <v>0</v>
      </c>
      <c r="D198" s="137">
        <f t="shared" si="377"/>
        <v>0</v>
      </c>
      <c r="E198" s="138"/>
      <c r="F198" s="139"/>
      <c r="G198" s="138"/>
      <c r="H198" s="139"/>
      <c r="I198" s="138"/>
      <c r="J198" s="139"/>
      <c r="K198" s="138"/>
      <c r="L198" s="139"/>
      <c r="M198" s="138"/>
      <c r="N198" s="139"/>
      <c r="O198" s="60"/>
      <c r="P198" s="59"/>
      <c r="Q198" s="60"/>
      <c r="R198" s="59"/>
      <c r="S198" s="60"/>
      <c r="T198" s="59"/>
      <c r="U198" s="60"/>
      <c r="V198" s="59"/>
      <c r="W198" s="60"/>
      <c r="X198" s="59"/>
      <c r="Y198" s="60"/>
      <c r="Z198" s="59"/>
      <c r="AA198" s="60"/>
      <c r="AB198" s="59"/>
      <c r="AC198" s="60"/>
      <c r="AD198" s="59"/>
      <c r="AE198" s="60"/>
      <c r="AF198" s="59"/>
      <c r="AG198" s="60"/>
      <c r="AH198" s="59"/>
      <c r="AI198" s="158"/>
      <c r="AJ198" s="159"/>
      <c r="AK198" s="124"/>
      <c r="AL198" s="141"/>
      <c r="AM198" s="60"/>
      <c r="AN198" s="125"/>
      <c r="AO198" s="124"/>
      <c r="AP198" s="141"/>
      <c r="AQ198" s="58"/>
      <c r="AR198" s="125"/>
      <c r="AS198" s="58"/>
      <c r="AT198" s="125"/>
      <c r="AU198" s="58"/>
      <c r="AV198" s="125"/>
      <c r="AW198" s="142"/>
      <c r="AX198" s="143"/>
      <c r="AY198" s="43" t="str">
        <f t="shared" si="357"/>
        <v/>
      </c>
      <c r="AZ198" s="43"/>
      <c r="BA198" s="43"/>
      <c r="BB198" s="43"/>
      <c r="BC198" s="43"/>
      <c r="BD198" s="43"/>
      <c r="BE198" s="43"/>
      <c r="BF198" s="43"/>
      <c r="BG198" s="43"/>
      <c r="BH198" s="10"/>
      <c r="BI198" s="10"/>
      <c r="BJ198" s="10"/>
      <c r="BK198" s="10"/>
      <c r="BR198" s="10"/>
      <c r="BS198" s="10"/>
      <c r="BT198" s="10"/>
      <c r="BU198" s="11"/>
      <c r="BV198" s="10"/>
      <c r="BW198" s="10"/>
      <c r="BX198" s="11"/>
      <c r="BY198" s="11"/>
      <c r="BZ198" s="11"/>
      <c r="CA198" s="44" t="str">
        <f t="shared" si="361"/>
        <v/>
      </c>
      <c r="CB198" s="44" t="str">
        <f t="shared" si="362"/>
        <v/>
      </c>
      <c r="CC198" s="44" t="str">
        <f t="shared" si="363"/>
        <v/>
      </c>
      <c r="CD198" s="44" t="str">
        <f t="shared" si="364"/>
        <v/>
      </c>
      <c r="CE198" s="44" t="str">
        <f t="shared" si="365"/>
        <v/>
      </c>
      <c r="CF198" s="44" t="str">
        <f t="shared" si="366"/>
        <v/>
      </c>
      <c r="CG198" s="44" t="str">
        <f t="shared" si="367"/>
        <v/>
      </c>
      <c r="CH198" s="44" t="str">
        <f t="shared" si="368"/>
        <v/>
      </c>
      <c r="CI198" s="44" t="str">
        <f t="shared" si="369"/>
        <v/>
      </c>
      <c r="CJ198" s="44"/>
      <c r="CK198" s="44"/>
      <c r="CL198" s="44"/>
      <c r="CM198" s="44"/>
      <c r="CN198" s="44"/>
      <c r="CO198" s="44"/>
      <c r="CP198" s="44"/>
      <c r="CQ198" s="44"/>
      <c r="CR198" s="44"/>
      <c r="CS198" s="44"/>
      <c r="CT198" s="44"/>
      <c r="CU198" s="44"/>
      <c r="CV198" s="44"/>
      <c r="CW198" s="44" t="str">
        <f t="shared" si="358"/>
        <v/>
      </c>
      <c r="CX198" s="44" t="str">
        <f t="shared" si="359"/>
        <v/>
      </c>
      <c r="CY198" s="44"/>
      <c r="CZ198" s="44"/>
      <c r="DA198" s="45">
        <f t="shared" si="370"/>
        <v>0</v>
      </c>
      <c r="DB198" s="45">
        <f t="shared" si="371"/>
        <v>0</v>
      </c>
      <c r="DC198" s="45">
        <f t="shared" si="371"/>
        <v>0</v>
      </c>
      <c r="DD198" s="45">
        <f t="shared" si="372"/>
        <v>0</v>
      </c>
      <c r="DE198" s="45">
        <f t="shared" si="372"/>
        <v>0</v>
      </c>
      <c r="DF198" s="45">
        <f t="shared" si="373"/>
        <v>0</v>
      </c>
      <c r="DG198" s="45">
        <f t="shared" si="374"/>
        <v>0</v>
      </c>
      <c r="DH198" s="45">
        <f t="shared" si="375"/>
        <v>0</v>
      </c>
      <c r="DI198" s="45">
        <f t="shared" si="376"/>
        <v>0</v>
      </c>
      <c r="DJ198" s="45"/>
      <c r="DK198" s="45"/>
      <c r="DL198" s="45"/>
      <c r="DM198" s="45"/>
      <c r="DN198" s="45"/>
      <c r="DO198" s="45"/>
      <c r="DP198" s="45"/>
      <c r="DQ198" s="45"/>
      <c r="DR198" s="45"/>
      <c r="DS198" s="45"/>
      <c r="DT198" s="45"/>
      <c r="DU198" s="45"/>
      <c r="DV198" s="45"/>
      <c r="DW198" s="45">
        <f t="shared" si="360"/>
        <v>0</v>
      </c>
      <c r="DX198" s="45">
        <f t="shared" si="360"/>
        <v>0</v>
      </c>
    </row>
    <row r="199" spans="1:128" s="9" customFormat="1" x14ac:dyDescent="0.25">
      <c r="A199" s="531" t="s">
        <v>52</v>
      </c>
      <c r="B199" s="532"/>
      <c r="C199" s="127">
        <f t="shared" ref="C199:D201" si="378">+E199+G199+I199+K199+M199+O199+Q199+S199+U199+W199+Y199+AA199+AC199+AE199+AG199+AI199</f>
        <v>0</v>
      </c>
      <c r="D199" s="110">
        <f t="shared" si="378"/>
        <v>0</v>
      </c>
      <c r="E199" s="84"/>
      <c r="F199" s="85"/>
      <c r="G199" s="84"/>
      <c r="H199" s="85"/>
      <c r="I199" s="84"/>
      <c r="J199" s="85"/>
      <c r="K199" s="84"/>
      <c r="L199" s="85"/>
      <c r="M199" s="144"/>
      <c r="N199" s="145"/>
      <c r="O199" s="144"/>
      <c r="P199" s="145"/>
      <c r="Q199" s="144"/>
      <c r="R199" s="145"/>
      <c r="S199" s="144"/>
      <c r="T199" s="145"/>
      <c r="U199" s="144"/>
      <c r="V199" s="145"/>
      <c r="W199" s="144"/>
      <c r="X199" s="145"/>
      <c r="Y199" s="144"/>
      <c r="Z199" s="145"/>
      <c r="AA199" s="144"/>
      <c r="AB199" s="145"/>
      <c r="AC199" s="144"/>
      <c r="AD199" s="146"/>
      <c r="AE199" s="144"/>
      <c r="AF199" s="146"/>
      <c r="AG199" s="73"/>
      <c r="AH199" s="76"/>
      <c r="AI199" s="144"/>
      <c r="AJ199" s="145"/>
      <c r="AK199" s="133"/>
      <c r="AL199" s="86"/>
      <c r="AM199" s="84"/>
      <c r="AN199" s="106"/>
      <c r="AO199" s="133"/>
      <c r="AP199" s="86"/>
      <c r="AQ199" s="147"/>
      <c r="AR199" s="106"/>
      <c r="AS199" s="133"/>
      <c r="AT199" s="106"/>
      <c r="AU199" s="133"/>
      <c r="AV199" s="86"/>
      <c r="AW199" s="133"/>
      <c r="AX199" s="86"/>
      <c r="AY199" s="43" t="str">
        <f t="shared" si="357"/>
        <v/>
      </c>
      <c r="AZ199" s="43"/>
      <c r="BA199" s="43"/>
      <c r="BB199" s="43"/>
      <c r="BC199" s="43"/>
      <c r="BD199" s="43"/>
      <c r="BE199" s="43"/>
      <c r="BF199" s="43"/>
      <c r="BG199" s="43"/>
      <c r="BH199" s="10"/>
      <c r="BI199" s="10"/>
      <c r="BJ199" s="10"/>
      <c r="BK199" s="10"/>
      <c r="BR199" s="10"/>
      <c r="BS199" s="10"/>
      <c r="BT199" s="10"/>
      <c r="BU199" s="11"/>
      <c r="BV199" s="10"/>
      <c r="BW199" s="10"/>
      <c r="BX199" s="11"/>
      <c r="BY199" s="11"/>
      <c r="BZ199" s="11"/>
      <c r="CA199" s="44" t="str">
        <f t="shared" si="361"/>
        <v/>
      </c>
      <c r="CB199" s="44" t="str">
        <f t="shared" si="362"/>
        <v/>
      </c>
      <c r="CC199" s="44" t="str">
        <f t="shared" si="363"/>
        <v/>
      </c>
      <c r="CD199" s="44" t="str">
        <f t="shared" si="364"/>
        <v/>
      </c>
      <c r="CE199" s="44" t="str">
        <f t="shared" si="365"/>
        <v/>
      </c>
      <c r="CF199" s="44" t="str">
        <f t="shared" si="366"/>
        <v/>
      </c>
      <c r="CG199" s="44" t="str">
        <f t="shared" si="367"/>
        <v/>
      </c>
      <c r="CH199" s="44" t="str">
        <f t="shared" si="368"/>
        <v/>
      </c>
      <c r="CI199" s="44" t="str">
        <f t="shared" si="369"/>
        <v/>
      </c>
      <c r="CJ199" s="44"/>
      <c r="CK199" s="44"/>
      <c r="CL199" s="44"/>
      <c r="CM199" s="44"/>
      <c r="CN199" s="44"/>
      <c r="CO199" s="44"/>
      <c r="CP199" s="44"/>
      <c r="CQ199" s="44"/>
      <c r="CR199" s="44"/>
      <c r="CS199" s="44"/>
      <c r="CT199" s="44"/>
      <c r="CU199" s="44"/>
      <c r="CV199" s="44"/>
      <c r="CW199" s="44" t="str">
        <f t="shared" si="358"/>
        <v/>
      </c>
      <c r="CX199" s="44" t="str">
        <f t="shared" si="359"/>
        <v/>
      </c>
      <c r="CY199" s="44"/>
      <c r="CZ199" s="44"/>
      <c r="DA199" s="45">
        <f t="shared" si="370"/>
        <v>0</v>
      </c>
      <c r="DB199" s="45">
        <f t="shared" si="371"/>
        <v>0</v>
      </c>
      <c r="DC199" s="45">
        <f t="shared" si="371"/>
        <v>0</v>
      </c>
      <c r="DD199" s="45">
        <f t="shared" si="372"/>
        <v>0</v>
      </c>
      <c r="DE199" s="45">
        <f t="shared" si="372"/>
        <v>0</v>
      </c>
      <c r="DF199" s="45">
        <f t="shared" si="373"/>
        <v>0</v>
      </c>
      <c r="DG199" s="45">
        <f t="shared" si="374"/>
        <v>0</v>
      </c>
      <c r="DH199" s="45">
        <f t="shared" si="375"/>
        <v>0</v>
      </c>
      <c r="DI199" s="45">
        <f t="shared" si="376"/>
        <v>0</v>
      </c>
      <c r="DJ199" s="45"/>
      <c r="DK199" s="45"/>
      <c r="DL199" s="45"/>
      <c r="DM199" s="45"/>
      <c r="DN199" s="45"/>
      <c r="DO199" s="45"/>
      <c r="DP199" s="45"/>
      <c r="DQ199" s="45"/>
      <c r="DR199" s="45"/>
      <c r="DS199" s="45"/>
      <c r="DT199" s="45"/>
      <c r="DU199" s="45"/>
      <c r="DV199" s="45"/>
      <c r="DW199" s="45">
        <f t="shared" si="360"/>
        <v>0</v>
      </c>
      <c r="DX199" s="45">
        <f t="shared" si="360"/>
        <v>0</v>
      </c>
    </row>
    <row r="200" spans="1:128" s="9" customFormat="1" x14ac:dyDescent="0.25">
      <c r="A200" s="533" t="s">
        <v>93</v>
      </c>
      <c r="B200" s="534"/>
      <c r="C200" s="47">
        <f t="shared" si="378"/>
        <v>0</v>
      </c>
      <c r="D200" s="112">
        <f t="shared" si="378"/>
        <v>0</v>
      </c>
      <c r="E200" s="39"/>
      <c r="F200" s="38"/>
      <c r="G200" s="39"/>
      <c r="H200" s="38"/>
      <c r="I200" s="39"/>
      <c r="J200" s="38"/>
      <c r="K200" s="39"/>
      <c r="L200" s="38"/>
      <c r="M200" s="39"/>
      <c r="N200" s="38"/>
      <c r="O200" s="118"/>
      <c r="P200" s="119"/>
      <c r="Q200" s="118"/>
      <c r="R200" s="119"/>
      <c r="S200" s="118"/>
      <c r="T200" s="119"/>
      <c r="U200" s="118"/>
      <c r="V200" s="119"/>
      <c r="W200" s="118"/>
      <c r="X200" s="119"/>
      <c r="Y200" s="118"/>
      <c r="Z200" s="119"/>
      <c r="AA200" s="118"/>
      <c r="AB200" s="119"/>
      <c r="AC200" s="118"/>
      <c r="AD200" s="148"/>
      <c r="AE200" s="118"/>
      <c r="AF200" s="148"/>
      <c r="AG200" s="118"/>
      <c r="AH200" s="149"/>
      <c r="AI200" s="118"/>
      <c r="AJ200" s="119"/>
      <c r="AK200" s="120"/>
      <c r="AL200" s="121"/>
      <c r="AM200" s="118"/>
      <c r="AN200" s="122"/>
      <c r="AO200" s="120"/>
      <c r="AP200" s="121"/>
      <c r="AQ200" s="123"/>
      <c r="AR200" s="122"/>
      <c r="AS200" s="120"/>
      <c r="AT200" s="122"/>
      <c r="AU200" s="120"/>
      <c r="AV200" s="121"/>
      <c r="AW200" s="120"/>
      <c r="AX200" s="121"/>
      <c r="AY200" s="43" t="str">
        <f t="shared" si="357"/>
        <v/>
      </c>
      <c r="AZ200" s="43"/>
      <c r="BA200" s="43"/>
      <c r="BB200" s="43"/>
      <c r="BC200" s="43"/>
      <c r="BD200" s="43"/>
      <c r="BE200" s="43"/>
      <c r="BF200" s="43"/>
      <c r="BG200" s="43"/>
      <c r="BH200" s="10"/>
      <c r="BI200" s="10"/>
      <c r="BJ200" s="10"/>
      <c r="BK200" s="10"/>
      <c r="BR200" s="10"/>
      <c r="BS200" s="10"/>
      <c r="BT200" s="10"/>
      <c r="BU200" s="11"/>
      <c r="BV200" s="10"/>
      <c r="BW200" s="10"/>
      <c r="BX200" s="11"/>
      <c r="BY200" s="11"/>
      <c r="BZ200" s="11"/>
      <c r="CA200" s="44" t="str">
        <f t="shared" si="361"/>
        <v/>
      </c>
      <c r="CB200" s="44" t="str">
        <f t="shared" si="362"/>
        <v/>
      </c>
      <c r="CC200" s="44" t="str">
        <f t="shared" si="363"/>
        <v/>
      </c>
      <c r="CD200" s="44" t="str">
        <f t="shared" si="364"/>
        <v/>
      </c>
      <c r="CE200" s="44" t="str">
        <f t="shared" si="365"/>
        <v/>
      </c>
      <c r="CF200" s="44" t="str">
        <f t="shared" si="366"/>
        <v/>
      </c>
      <c r="CG200" s="44" t="str">
        <f t="shared" si="367"/>
        <v/>
      </c>
      <c r="CH200" s="44" t="str">
        <f t="shared" si="368"/>
        <v/>
      </c>
      <c r="CI200" s="44" t="str">
        <f t="shared" si="369"/>
        <v/>
      </c>
      <c r="CJ200" s="44"/>
      <c r="CK200" s="44"/>
      <c r="CL200" s="44"/>
      <c r="CM200" s="44"/>
      <c r="CN200" s="44"/>
      <c r="CO200" s="44"/>
      <c r="CP200" s="44"/>
      <c r="CQ200" s="44"/>
      <c r="CR200" s="44"/>
      <c r="CS200" s="44"/>
      <c r="CT200" s="44"/>
      <c r="CU200" s="44"/>
      <c r="CV200" s="44"/>
      <c r="CW200" s="44" t="str">
        <f t="shared" si="358"/>
        <v/>
      </c>
      <c r="CX200" s="44" t="str">
        <f t="shared" si="359"/>
        <v/>
      </c>
      <c r="CY200" s="44"/>
      <c r="CZ200" s="44"/>
      <c r="DA200" s="45">
        <f t="shared" si="370"/>
        <v>0</v>
      </c>
      <c r="DB200" s="45">
        <f t="shared" si="371"/>
        <v>0</v>
      </c>
      <c r="DC200" s="45">
        <f t="shared" si="371"/>
        <v>0</v>
      </c>
      <c r="DD200" s="45">
        <f t="shared" si="372"/>
        <v>0</v>
      </c>
      <c r="DE200" s="45">
        <f t="shared" si="372"/>
        <v>0</v>
      </c>
      <c r="DF200" s="45">
        <f t="shared" si="373"/>
        <v>0</v>
      </c>
      <c r="DG200" s="45">
        <f t="shared" si="374"/>
        <v>0</v>
      </c>
      <c r="DH200" s="45">
        <f t="shared" si="375"/>
        <v>0</v>
      </c>
      <c r="DI200" s="45">
        <f t="shared" si="376"/>
        <v>0</v>
      </c>
      <c r="DJ200" s="45"/>
      <c r="DK200" s="45"/>
      <c r="DL200" s="45"/>
      <c r="DM200" s="45"/>
      <c r="DN200" s="45"/>
      <c r="DO200" s="45"/>
      <c r="DP200" s="45"/>
      <c r="DQ200" s="45"/>
      <c r="DR200" s="45"/>
      <c r="DS200" s="45"/>
      <c r="DT200" s="45"/>
      <c r="DU200" s="45"/>
      <c r="DV200" s="45"/>
      <c r="DW200" s="45">
        <f t="shared" si="360"/>
        <v>0</v>
      </c>
      <c r="DX200" s="45">
        <f t="shared" si="360"/>
        <v>0</v>
      </c>
    </row>
    <row r="201" spans="1:128" s="9" customFormat="1" x14ac:dyDescent="0.25">
      <c r="A201" s="533" t="s">
        <v>54</v>
      </c>
      <c r="B201" s="534"/>
      <c r="C201" s="47">
        <f t="shared" si="378"/>
        <v>0</v>
      </c>
      <c r="D201" s="112">
        <f t="shared" si="378"/>
        <v>0</v>
      </c>
      <c r="E201" s="39"/>
      <c r="F201" s="38"/>
      <c r="G201" s="39"/>
      <c r="H201" s="38"/>
      <c r="I201" s="39"/>
      <c r="J201" s="38"/>
      <c r="K201" s="39"/>
      <c r="L201" s="38"/>
      <c r="M201" s="39"/>
      <c r="N201" s="38"/>
      <c r="O201" s="118"/>
      <c r="P201" s="119"/>
      <c r="Q201" s="118"/>
      <c r="R201" s="119"/>
      <c r="S201" s="118"/>
      <c r="T201" s="119"/>
      <c r="U201" s="118"/>
      <c r="V201" s="119"/>
      <c r="W201" s="118"/>
      <c r="X201" s="119"/>
      <c r="Y201" s="118"/>
      <c r="Z201" s="119"/>
      <c r="AA201" s="118"/>
      <c r="AB201" s="119"/>
      <c r="AC201" s="118"/>
      <c r="AD201" s="148"/>
      <c r="AE201" s="118"/>
      <c r="AF201" s="148"/>
      <c r="AG201" s="118"/>
      <c r="AH201" s="149"/>
      <c r="AI201" s="118"/>
      <c r="AJ201" s="119"/>
      <c r="AK201" s="120"/>
      <c r="AL201" s="121"/>
      <c r="AM201" s="118"/>
      <c r="AN201" s="122"/>
      <c r="AO201" s="120"/>
      <c r="AP201" s="121"/>
      <c r="AQ201" s="123"/>
      <c r="AR201" s="122"/>
      <c r="AS201" s="120"/>
      <c r="AT201" s="122"/>
      <c r="AU201" s="120"/>
      <c r="AV201" s="121"/>
      <c r="AW201" s="120"/>
      <c r="AX201" s="121"/>
      <c r="AY201" s="43" t="str">
        <f t="shared" si="357"/>
        <v/>
      </c>
      <c r="AZ201" s="43"/>
      <c r="BA201" s="43"/>
      <c r="BB201" s="43"/>
      <c r="BC201" s="43"/>
      <c r="BD201" s="43"/>
      <c r="BE201" s="43"/>
      <c r="BF201" s="43"/>
      <c r="BG201" s="43"/>
      <c r="BH201" s="10"/>
      <c r="BI201" s="10"/>
      <c r="BJ201" s="10"/>
      <c r="BK201" s="10"/>
      <c r="BR201" s="10"/>
      <c r="BS201" s="10"/>
      <c r="BT201" s="10"/>
      <c r="BU201" s="11"/>
      <c r="BV201" s="10"/>
      <c r="BW201" s="10"/>
      <c r="BX201" s="11"/>
      <c r="BY201" s="11"/>
      <c r="BZ201" s="11"/>
      <c r="CA201" s="44" t="str">
        <f t="shared" si="361"/>
        <v/>
      </c>
      <c r="CB201" s="44" t="str">
        <f t="shared" si="362"/>
        <v/>
      </c>
      <c r="CC201" s="44" t="str">
        <f t="shared" si="363"/>
        <v/>
      </c>
      <c r="CD201" s="44" t="str">
        <f t="shared" si="364"/>
        <v/>
      </c>
      <c r="CE201" s="44" t="str">
        <f t="shared" si="365"/>
        <v/>
      </c>
      <c r="CF201" s="44" t="str">
        <f t="shared" si="366"/>
        <v/>
      </c>
      <c r="CG201" s="44" t="str">
        <f t="shared" si="367"/>
        <v/>
      </c>
      <c r="CH201" s="44" t="str">
        <f t="shared" si="368"/>
        <v/>
      </c>
      <c r="CI201" s="44" t="str">
        <f t="shared" si="369"/>
        <v/>
      </c>
      <c r="CJ201" s="44"/>
      <c r="CK201" s="44"/>
      <c r="CL201" s="44"/>
      <c r="CM201" s="44"/>
      <c r="CN201" s="44"/>
      <c r="CO201" s="44"/>
      <c r="CP201" s="44"/>
      <c r="CQ201" s="44"/>
      <c r="CR201" s="44"/>
      <c r="CS201" s="44"/>
      <c r="CT201" s="44"/>
      <c r="CU201" s="44"/>
      <c r="CV201" s="44"/>
      <c r="CW201" s="44" t="str">
        <f t="shared" si="358"/>
        <v/>
      </c>
      <c r="CX201" s="44" t="str">
        <f t="shared" si="359"/>
        <v/>
      </c>
      <c r="CY201" s="44"/>
      <c r="CZ201" s="44"/>
      <c r="DA201" s="45">
        <f t="shared" si="370"/>
        <v>0</v>
      </c>
      <c r="DB201" s="45">
        <f t="shared" si="371"/>
        <v>0</v>
      </c>
      <c r="DC201" s="45">
        <f t="shared" si="371"/>
        <v>0</v>
      </c>
      <c r="DD201" s="45">
        <f t="shared" si="372"/>
        <v>0</v>
      </c>
      <c r="DE201" s="45">
        <f t="shared" si="372"/>
        <v>0</v>
      </c>
      <c r="DF201" s="45">
        <f t="shared" si="373"/>
        <v>0</v>
      </c>
      <c r="DG201" s="45">
        <f t="shared" si="374"/>
        <v>0</v>
      </c>
      <c r="DH201" s="45">
        <f t="shared" si="375"/>
        <v>0</v>
      </c>
      <c r="DI201" s="45">
        <f t="shared" si="376"/>
        <v>0</v>
      </c>
      <c r="DJ201" s="45"/>
      <c r="DK201" s="45"/>
      <c r="DL201" s="45"/>
      <c r="DM201" s="45"/>
      <c r="DN201" s="45"/>
      <c r="DO201" s="45"/>
      <c r="DP201" s="45"/>
      <c r="DQ201" s="45"/>
      <c r="DR201" s="45"/>
      <c r="DS201" s="45"/>
      <c r="DT201" s="45"/>
      <c r="DU201" s="45"/>
      <c r="DV201" s="45"/>
      <c r="DW201" s="45">
        <f t="shared" si="360"/>
        <v>0</v>
      </c>
      <c r="DX201" s="45">
        <f t="shared" si="360"/>
        <v>0</v>
      </c>
    </row>
    <row r="202" spans="1:128" s="9" customFormat="1" x14ac:dyDescent="0.25">
      <c r="A202" s="533" t="s">
        <v>94</v>
      </c>
      <c r="B202" s="534"/>
      <c r="C202" s="47">
        <f t="shared" ref="C202:D204" si="379">+O202+Q202+S202+U202+W202+Y202+AA202+AC202+AE202+AG202+AI202</f>
        <v>0</v>
      </c>
      <c r="D202" s="150">
        <f>+P202+R202+T202+V202+X202+Z202+AB202+AD202+AF202+AH202+AJ202</f>
        <v>0</v>
      </c>
      <c r="E202" s="35"/>
      <c r="F202" s="34"/>
      <c r="G202" s="35"/>
      <c r="H202" s="34"/>
      <c r="I202" s="35"/>
      <c r="J202" s="34"/>
      <c r="K202" s="35"/>
      <c r="L202" s="34"/>
      <c r="M202" s="35"/>
      <c r="N202" s="34"/>
      <c r="O202" s="118"/>
      <c r="P202" s="119"/>
      <c r="Q202" s="118"/>
      <c r="R202" s="119"/>
      <c r="S202" s="118"/>
      <c r="T202" s="119"/>
      <c r="U202" s="118"/>
      <c r="V202" s="119"/>
      <c r="W202" s="118"/>
      <c r="X202" s="119"/>
      <c r="Y202" s="118"/>
      <c r="Z202" s="119"/>
      <c r="AA202" s="118"/>
      <c r="AB202" s="119"/>
      <c r="AC202" s="118"/>
      <c r="AD202" s="148"/>
      <c r="AE202" s="118"/>
      <c r="AF202" s="148"/>
      <c r="AG202" s="118"/>
      <c r="AH202" s="149"/>
      <c r="AI202" s="118"/>
      <c r="AJ202" s="119"/>
      <c r="AK202" s="120"/>
      <c r="AL202" s="121"/>
      <c r="AM202" s="118"/>
      <c r="AN202" s="122"/>
      <c r="AO202" s="120"/>
      <c r="AP202" s="121"/>
      <c r="AQ202" s="123"/>
      <c r="AR202" s="122"/>
      <c r="AS202" s="120"/>
      <c r="AT202" s="122"/>
      <c r="AU202" s="120"/>
      <c r="AV202" s="121"/>
      <c r="AW202" s="120"/>
      <c r="AX202" s="121"/>
      <c r="AY202" s="43" t="str">
        <f t="shared" si="357"/>
        <v/>
      </c>
      <c r="AZ202" s="43"/>
      <c r="BA202" s="43"/>
      <c r="BB202" s="43"/>
      <c r="BC202" s="43"/>
      <c r="BD202" s="43"/>
      <c r="BE202" s="43"/>
      <c r="BF202" s="43"/>
      <c r="BG202" s="43"/>
      <c r="BH202" s="10"/>
      <c r="BI202" s="10"/>
      <c r="BJ202" s="10"/>
      <c r="BK202" s="10"/>
      <c r="BR202" s="10"/>
      <c r="BS202" s="10"/>
      <c r="BT202" s="10"/>
      <c r="BU202" s="11"/>
      <c r="BV202" s="10"/>
      <c r="BW202" s="10"/>
      <c r="BX202" s="11"/>
      <c r="BY202" s="11"/>
      <c r="BZ202" s="11"/>
      <c r="CA202" s="44" t="str">
        <f t="shared" si="361"/>
        <v/>
      </c>
      <c r="CB202" s="44" t="str">
        <f t="shared" si="362"/>
        <v/>
      </c>
      <c r="CC202" s="44" t="str">
        <f t="shared" si="363"/>
        <v/>
      </c>
      <c r="CD202" s="44" t="str">
        <f t="shared" si="364"/>
        <v/>
      </c>
      <c r="CE202" s="44" t="str">
        <f t="shared" si="365"/>
        <v/>
      </c>
      <c r="CF202" s="44" t="str">
        <f t="shared" si="366"/>
        <v/>
      </c>
      <c r="CG202" s="44" t="str">
        <f t="shared" si="367"/>
        <v/>
      </c>
      <c r="CH202" s="44" t="str">
        <f t="shared" si="368"/>
        <v/>
      </c>
      <c r="CI202" s="44" t="str">
        <f t="shared" si="369"/>
        <v/>
      </c>
      <c r="CJ202" s="44"/>
      <c r="CK202" s="44"/>
      <c r="CL202" s="44"/>
      <c r="CM202" s="44"/>
      <c r="CN202" s="44"/>
      <c r="CO202" s="44"/>
      <c r="CP202" s="44"/>
      <c r="CQ202" s="44"/>
      <c r="CR202" s="44"/>
      <c r="CS202" s="44"/>
      <c r="CT202" s="44"/>
      <c r="CU202" s="44"/>
      <c r="CV202" s="44"/>
      <c r="CW202" s="44" t="str">
        <f t="shared" si="358"/>
        <v/>
      </c>
      <c r="CX202" s="44" t="str">
        <f t="shared" si="359"/>
        <v/>
      </c>
      <c r="CY202" s="44"/>
      <c r="CZ202" s="44"/>
      <c r="DA202" s="45">
        <f t="shared" si="370"/>
        <v>0</v>
      </c>
      <c r="DB202" s="45">
        <f t="shared" si="371"/>
        <v>0</v>
      </c>
      <c r="DC202" s="45">
        <f t="shared" si="371"/>
        <v>0</v>
      </c>
      <c r="DD202" s="45">
        <f t="shared" si="372"/>
        <v>0</v>
      </c>
      <c r="DE202" s="45">
        <f t="shared" si="372"/>
        <v>0</v>
      </c>
      <c r="DF202" s="45">
        <f t="shared" si="373"/>
        <v>0</v>
      </c>
      <c r="DG202" s="45">
        <f t="shared" si="374"/>
        <v>0</v>
      </c>
      <c r="DH202" s="45">
        <f t="shared" si="375"/>
        <v>0</v>
      </c>
      <c r="DI202" s="45">
        <f t="shared" si="376"/>
        <v>0</v>
      </c>
      <c r="DJ202" s="45"/>
      <c r="DK202" s="45"/>
      <c r="DL202" s="45"/>
      <c r="DM202" s="45"/>
      <c r="DN202" s="45"/>
      <c r="DO202" s="45"/>
      <c r="DP202" s="45"/>
      <c r="DQ202" s="45"/>
      <c r="DR202" s="45"/>
      <c r="DS202" s="45"/>
      <c r="DT202" s="45"/>
      <c r="DU202" s="45"/>
      <c r="DV202" s="45"/>
      <c r="DW202" s="45">
        <f t="shared" si="360"/>
        <v>0</v>
      </c>
      <c r="DX202" s="45">
        <f t="shared" si="360"/>
        <v>0</v>
      </c>
    </row>
    <row r="203" spans="1:128" s="9" customFormat="1" x14ac:dyDescent="0.25">
      <c r="A203" s="533" t="s">
        <v>95</v>
      </c>
      <c r="B203" s="534"/>
      <c r="C203" s="47">
        <f>+O203+Q203+S203+U203+W203+Y203+AA203+AC203+AE203+AG203+AI203</f>
        <v>0</v>
      </c>
      <c r="D203" s="150">
        <f>+P203+R203+T203+V203+X203+Z203+AB203+AD203+AF203+AH203+AJ203</f>
        <v>0</v>
      </c>
      <c r="E203" s="35"/>
      <c r="F203" s="34"/>
      <c r="G203" s="35"/>
      <c r="H203" s="34"/>
      <c r="I203" s="35"/>
      <c r="J203" s="34"/>
      <c r="K203" s="35"/>
      <c r="L203" s="34"/>
      <c r="M203" s="35"/>
      <c r="N203" s="34"/>
      <c r="O203" s="118"/>
      <c r="P203" s="119"/>
      <c r="Q203" s="118"/>
      <c r="R203" s="119"/>
      <c r="S203" s="118"/>
      <c r="T203" s="119"/>
      <c r="U203" s="118"/>
      <c r="V203" s="119"/>
      <c r="W203" s="118"/>
      <c r="X203" s="119"/>
      <c r="Y203" s="118"/>
      <c r="Z203" s="119"/>
      <c r="AA203" s="118"/>
      <c r="AB203" s="119"/>
      <c r="AC203" s="118"/>
      <c r="AD203" s="148"/>
      <c r="AE203" s="118"/>
      <c r="AF203" s="148"/>
      <c r="AG203" s="39"/>
      <c r="AH203" s="121"/>
      <c r="AI203" s="39"/>
      <c r="AJ203" s="123"/>
      <c r="AK203" s="120"/>
      <c r="AL203" s="121"/>
      <c r="AM203" s="118"/>
      <c r="AN203" s="122"/>
      <c r="AO203" s="120"/>
      <c r="AP203" s="121"/>
      <c r="AQ203" s="123"/>
      <c r="AR203" s="122"/>
      <c r="AS203" s="120"/>
      <c r="AT203" s="122"/>
      <c r="AU203" s="120"/>
      <c r="AV203" s="121"/>
      <c r="AW203" s="120"/>
      <c r="AX203" s="121"/>
      <c r="AY203" s="43" t="str">
        <f t="shared" si="357"/>
        <v/>
      </c>
      <c r="AZ203" s="43"/>
      <c r="BA203" s="43"/>
      <c r="BB203" s="43"/>
      <c r="BC203" s="43"/>
      <c r="BD203" s="43"/>
      <c r="BE203" s="43"/>
      <c r="BF203" s="43"/>
      <c r="BG203" s="43"/>
      <c r="BH203" s="10"/>
      <c r="BI203" s="10"/>
      <c r="BJ203" s="10"/>
      <c r="BK203" s="10"/>
      <c r="BR203" s="10"/>
      <c r="BS203" s="10"/>
      <c r="BT203" s="10"/>
      <c r="BU203" s="11"/>
      <c r="BV203" s="10"/>
      <c r="BW203" s="10"/>
      <c r="BX203" s="11"/>
      <c r="BY203" s="11"/>
      <c r="BZ203" s="11"/>
      <c r="CA203" s="44" t="str">
        <f t="shared" si="361"/>
        <v/>
      </c>
      <c r="CB203" s="44" t="str">
        <f t="shared" si="362"/>
        <v/>
      </c>
      <c r="CC203" s="44" t="str">
        <f t="shared" si="363"/>
        <v/>
      </c>
      <c r="CD203" s="44" t="str">
        <f t="shared" si="364"/>
        <v/>
      </c>
      <c r="CE203" s="44" t="str">
        <f t="shared" si="365"/>
        <v/>
      </c>
      <c r="CF203" s="44" t="str">
        <f t="shared" si="366"/>
        <v/>
      </c>
      <c r="CG203" s="44" t="str">
        <f t="shared" si="367"/>
        <v/>
      </c>
      <c r="CH203" s="44" t="str">
        <f t="shared" si="368"/>
        <v/>
      </c>
      <c r="CI203" s="44" t="str">
        <f t="shared" si="369"/>
        <v/>
      </c>
      <c r="CJ203" s="44"/>
      <c r="CK203" s="44"/>
      <c r="CL203" s="44"/>
      <c r="CM203" s="44"/>
      <c r="CN203" s="44"/>
      <c r="CO203" s="44"/>
      <c r="CP203" s="44"/>
      <c r="CQ203" s="44"/>
      <c r="CR203" s="44"/>
      <c r="CS203" s="44"/>
      <c r="CT203" s="44"/>
      <c r="CU203" s="44"/>
      <c r="CV203" s="44"/>
      <c r="CW203" s="44" t="str">
        <f t="shared" si="358"/>
        <v/>
      </c>
      <c r="CX203" s="44" t="str">
        <f t="shared" si="359"/>
        <v/>
      </c>
      <c r="CY203" s="44"/>
      <c r="CZ203" s="44"/>
      <c r="DA203" s="45">
        <f t="shared" si="370"/>
        <v>0</v>
      </c>
      <c r="DB203" s="45">
        <f t="shared" si="371"/>
        <v>0</v>
      </c>
      <c r="DC203" s="45">
        <f t="shared" si="371"/>
        <v>0</v>
      </c>
      <c r="DD203" s="45">
        <f t="shared" si="372"/>
        <v>0</v>
      </c>
      <c r="DE203" s="45">
        <f t="shared" si="372"/>
        <v>0</v>
      </c>
      <c r="DF203" s="45">
        <f t="shared" si="373"/>
        <v>0</v>
      </c>
      <c r="DG203" s="45">
        <f t="shared" si="374"/>
        <v>0</v>
      </c>
      <c r="DH203" s="45">
        <f t="shared" si="375"/>
        <v>0</v>
      </c>
      <c r="DI203" s="45">
        <f t="shared" si="376"/>
        <v>0</v>
      </c>
      <c r="DJ203" s="45"/>
      <c r="DK203" s="45"/>
      <c r="DL203" s="45"/>
      <c r="DM203" s="45"/>
      <c r="DN203" s="45"/>
      <c r="DO203" s="45"/>
      <c r="DP203" s="45"/>
      <c r="DQ203" s="45"/>
      <c r="DR203" s="45"/>
      <c r="DS203" s="45"/>
      <c r="DT203" s="45"/>
      <c r="DU203" s="45"/>
      <c r="DV203" s="45"/>
      <c r="DW203" s="45">
        <f t="shared" ref="DW203:DX209" si="380">IF(AND(C203&lt;&gt;0,OR(AO203="",AQ203="",AS203="",AU203="")),1,0)</f>
        <v>0</v>
      </c>
      <c r="DX203" s="45">
        <f t="shared" si="380"/>
        <v>0</v>
      </c>
    </row>
    <row r="204" spans="1:128" s="9" customFormat="1" x14ac:dyDescent="0.25">
      <c r="A204" s="151" t="s">
        <v>96</v>
      </c>
      <c r="B204" s="152"/>
      <c r="C204" s="47">
        <f t="shared" si="379"/>
        <v>0</v>
      </c>
      <c r="D204" s="150">
        <f t="shared" si="379"/>
        <v>0</v>
      </c>
      <c r="E204" s="35"/>
      <c r="F204" s="34"/>
      <c r="G204" s="35"/>
      <c r="H204" s="34"/>
      <c r="I204" s="35"/>
      <c r="J204" s="34"/>
      <c r="K204" s="35"/>
      <c r="L204" s="34"/>
      <c r="M204" s="35"/>
      <c r="N204" s="34"/>
      <c r="O204" s="118"/>
      <c r="P204" s="119"/>
      <c r="Q204" s="118"/>
      <c r="R204" s="119"/>
      <c r="S204" s="118"/>
      <c r="T204" s="119"/>
      <c r="U204" s="118"/>
      <c r="V204" s="119"/>
      <c r="W204" s="118"/>
      <c r="X204" s="119"/>
      <c r="Y204" s="118"/>
      <c r="Z204" s="119"/>
      <c r="AA204" s="118"/>
      <c r="AB204" s="119"/>
      <c r="AC204" s="118"/>
      <c r="AD204" s="148"/>
      <c r="AE204" s="118"/>
      <c r="AF204" s="148"/>
      <c r="AG204" s="118"/>
      <c r="AH204" s="149"/>
      <c r="AI204" s="118"/>
      <c r="AJ204" s="119"/>
      <c r="AK204" s="120"/>
      <c r="AL204" s="121"/>
      <c r="AM204" s="118"/>
      <c r="AN204" s="122"/>
      <c r="AO204" s="120"/>
      <c r="AP204" s="121"/>
      <c r="AQ204" s="123"/>
      <c r="AR204" s="122"/>
      <c r="AS204" s="120"/>
      <c r="AT204" s="122"/>
      <c r="AU204" s="120"/>
      <c r="AV204" s="121"/>
      <c r="AW204" s="120"/>
      <c r="AX204" s="121"/>
      <c r="AY204" s="43" t="str">
        <f t="shared" si="357"/>
        <v/>
      </c>
      <c r="AZ204" s="43"/>
      <c r="BA204" s="43"/>
      <c r="BB204" s="43"/>
      <c r="BC204" s="43"/>
      <c r="BD204" s="43"/>
      <c r="BE204" s="43"/>
      <c r="BF204" s="43"/>
      <c r="BG204" s="43"/>
      <c r="BH204" s="10"/>
      <c r="BI204" s="10"/>
      <c r="BJ204" s="10"/>
      <c r="BK204" s="10"/>
      <c r="BR204" s="10"/>
      <c r="BS204" s="10"/>
      <c r="BT204" s="10"/>
      <c r="BU204" s="11"/>
      <c r="BV204" s="10"/>
      <c r="BW204" s="10"/>
      <c r="BX204" s="11"/>
      <c r="BY204" s="11"/>
      <c r="BZ204" s="11"/>
      <c r="CA204" s="44" t="str">
        <f t="shared" si="361"/>
        <v/>
      </c>
      <c r="CB204" s="44" t="str">
        <f t="shared" si="362"/>
        <v/>
      </c>
      <c r="CC204" s="44" t="str">
        <f t="shared" si="363"/>
        <v/>
      </c>
      <c r="CD204" s="44" t="str">
        <f t="shared" si="364"/>
        <v/>
      </c>
      <c r="CE204" s="44" t="str">
        <f t="shared" si="365"/>
        <v/>
      </c>
      <c r="CF204" s="44" t="str">
        <f t="shared" si="366"/>
        <v/>
      </c>
      <c r="CG204" s="44" t="str">
        <f t="shared" si="367"/>
        <v/>
      </c>
      <c r="CH204" s="44" t="str">
        <f t="shared" si="368"/>
        <v/>
      </c>
      <c r="CI204" s="44" t="str">
        <f t="shared" si="369"/>
        <v/>
      </c>
      <c r="CJ204" s="44"/>
      <c r="CK204" s="44"/>
      <c r="CL204" s="44"/>
      <c r="CM204" s="44"/>
      <c r="CN204" s="44"/>
      <c r="CO204" s="44"/>
      <c r="CP204" s="44"/>
      <c r="CQ204" s="44"/>
      <c r="CR204" s="44"/>
      <c r="CS204" s="44"/>
      <c r="CT204" s="44"/>
      <c r="CU204" s="44"/>
      <c r="CV204" s="44"/>
      <c r="CW204" s="44" t="str">
        <f t="shared" si="358"/>
        <v/>
      </c>
      <c r="CX204" s="44" t="str">
        <f t="shared" si="359"/>
        <v/>
      </c>
      <c r="CY204" s="44"/>
      <c r="CZ204" s="44"/>
      <c r="DA204" s="45">
        <f t="shared" si="370"/>
        <v>0</v>
      </c>
      <c r="DB204" s="45">
        <f t="shared" si="371"/>
        <v>0</v>
      </c>
      <c r="DC204" s="45">
        <f t="shared" si="371"/>
        <v>0</v>
      </c>
      <c r="DD204" s="45">
        <f t="shared" si="372"/>
        <v>0</v>
      </c>
      <c r="DE204" s="45">
        <f t="shared" si="372"/>
        <v>0</v>
      </c>
      <c r="DF204" s="45">
        <f t="shared" si="373"/>
        <v>0</v>
      </c>
      <c r="DG204" s="45">
        <f t="shared" si="374"/>
        <v>0</v>
      </c>
      <c r="DH204" s="45">
        <f t="shared" si="375"/>
        <v>0</v>
      </c>
      <c r="DI204" s="45">
        <f t="shared" si="376"/>
        <v>0</v>
      </c>
      <c r="DJ204" s="45"/>
      <c r="DK204" s="45"/>
      <c r="DL204" s="45"/>
      <c r="DM204" s="45"/>
      <c r="DN204" s="45"/>
      <c r="DO204" s="45"/>
      <c r="DP204" s="45"/>
      <c r="DQ204" s="45"/>
      <c r="DR204" s="45"/>
      <c r="DS204" s="45"/>
      <c r="DT204" s="45"/>
      <c r="DU204" s="45"/>
      <c r="DV204" s="45"/>
      <c r="DW204" s="45">
        <f t="shared" si="380"/>
        <v>0</v>
      </c>
      <c r="DX204" s="45">
        <f t="shared" si="380"/>
        <v>0</v>
      </c>
    </row>
    <row r="205" spans="1:128" s="9" customFormat="1" x14ac:dyDescent="0.25">
      <c r="A205" s="533" t="s">
        <v>97</v>
      </c>
      <c r="B205" s="534"/>
      <c r="C205" s="47">
        <f t="shared" ref="C205:D209" si="381">+E205+G205+I205+K205+M205+O205+Q205+S205+U205+W205+Y205+AA205+AC205+AE205+AG205+AI205</f>
        <v>0</v>
      </c>
      <c r="D205" s="150">
        <f t="shared" si="381"/>
        <v>0</v>
      </c>
      <c r="E205" s="118"/>
      <c r="F205" s="119"/>
      <c r="G205" s="118"/>
      <c r="H205" s="119"/>
      <c r="I205" s="118"/>
      <c r="J205" s="119"/>
      <c r="K205" s="118"/>
      <c r="L205" s="119"/>
      <c r="M205" s="118"/>
      <c r="N205" s="119"/>
      <c r="O205" s="118"/>
      <c r="P205" s="119"/>
      <c r="Q205" s="118"/>
      <c r="R205" s="119"/>
      <c r="S205" s="118"/>
      <c r="T205" s="119"/>
      <c r="U205" s="118"/>
      <c r="V205" s="119"/>
      <c r="W205" s="118"/>
      <c r="X205" s="119"/>
      <c r="Y205" s="118"/>
      <c r="Z205" s="119"/>
      <c r="AA205" s="118"/>
      <c r="AB205" s="119"/>
      <c r="AC205" s="118"/>
      <c r="AD205" s="148"/>
      <c r="AE205" s="118"/>
      <c r="AF205" s="148"/>
      <c r="AG205" s="118"/>
      <c r="AH205" s="149"/>
      <c r="AI205" s="118"/>
      <c r="AJ205" s="119"/>
      <c r="AK205" s="120"/>
      <c r="AL205" s="121"/>
      <c r="AM205" s="118"/>
      <c r="AN205" s="122"/>
      <c r="AO205" s="120"/>
      <c r="AP205" s="121"/>
      <c r="AQ205" s="123"/>
      <c r="AR205" s="122"/>
      <c r="AS205" s="120"/>
      <c r="AT205" s="122"/>
      <c r="AU205" s="120"/>
      <c r="AV205" s="121"/>
      <c r="AW205" s="120"/>
      <c r="AX205" s="121"/>
      <c r="AY205" s="43" t="str">
        <f t="shared" si="357"/>
        <v/>
      </c>
      <c r="AZ205" s="43"/>
      <c r="BA205" s="43"/>
      <c r="BB205" s="43"/>
      <c r="BC205" s="43"/>
      <c r="BD205" s="43"/>
      <c r="BE205" s="43"/>
      <c r="BF205" s="43"/>
      <c r="BG205" s="43"/>
      <c r="BH205" s="10"/>
      <c r="BI205" s="10"/>
      <c r="BJ205" s="10"/>
      <c r="BK205" s="10"/>
      <c r="BR205" s="10"/>
      <c r="BS205" s="10"/>
      <c r="BT205" s="10"/>
      <c r="BU205" s="11"/>
      <c r="BV205" s="10"/>
      <c r="BW205" s="10"/>
      <c r="BX205" s="11"/>
      <c r="BY205" s="11"/>
      <c r="BZ205" s="11"/>
      <c r="CA205" s="44" t="str">
        <f t="shared" si="361"/>
        <v/>
      </c>
      <c r="CB205" s="44" t="str">
        <f t="shared" si="362"/>
        <v/>
      </c>
      <c r="CC205" s="44" t="str">
        <f t="shared" si="363"/>
        <v/>
      </c>
      <c r="CD205" s="44" t="str">
        <f t="shared" si="364"/>
        <v/>
      </c>
      <c r="CE205" s="44" t="str">
        <f t="shared" si="365"/>
        <v/>
      </c>
      <c r="CF205" s="44" t="str">
        <f t="shared" si="366"/>
        <v/>
      </c>
      <c r="CG205" s="44" t="str">
        <f t="shared" si="367"/>
        <v/>
      </c>
      <c r="CH205" s="44" t="str">
        <f t="shared" si="368"/>
        <v/>
      </c>
      <c r="CI205" s="44" t="str">
        <f t="shared" si="369"/>
        <v/>
      </c>
      <c r="CJ205" s="44"/>
      <c r="CK205" s="44"/>
      <c r="CL205" s="44"/>
      <c r="CM205" s="44"/>
      <c r="CN205" s="44"/>
      <c r="CO205" s="44"/>
      <c r="CP205" s="44"/>
      <c r="CQ205" s="44"/>
      <c r="CR205" s="44"/>
      <c r="CS205" s="44"/>
      <c r="CT205" s="44"/>
      <c r="CU205" s="44"/>
      <c r="CV205" s="44"/>
      <c r="CW205" s="44" t="str">
        <f t="shared" si="358"/>
        <v/>
      </c>
      <c r="CX205" s="44" t="str">
        <f t="shared" si="359"/>
        <v/>
      </c>
      <c r="CY205" s="44"/>
      <c r="CZ205" s="44"/>
      <c r="DA205" s="45">
        <f t="shared" si="370"/>
        <v>0</v>
      </c>
      <c r="DB205" s="45">
        <f t="shared" si="371"/>
        <v>0</v>
      </c>
      <c r="DC205" s="45">
        <f t="shared" si="371"/>
        <v>0</v>
      </c>
      <c r="DD205" s="45">
        <f t="shared" si="372"/>
        <v>0</v>
      </c>
      <c r="DE205" s="45">
        <f t="shared" si="372"/>
        <v>0</v>
      </c>
      <c r="DF205" s="45">
        <f t="shared" si="373"/>
        <v>0</v>
      </c>
      <c r="DG205" s="45">
        <f t="shared" si="374"/>
        <v>0</v>
      </c>
      <c r="DH205" s="45">
        <f t="shared" si="375"/>
        <v>0</v>
      </c>
      <c r="DI205" s="45">
        <f t="shared" si="376"/>
        <v>0</v>
      </c>
      <c r="DJ205" s="45"/>
      <c r="DK205" s="45"/>
      <c r="DL205" s="45"/>
      <c r="DM205" s="45"/>
      <c r="DN205" s="45"/>
      <c r="DO205" s="45"/>
      <c r="DP205" s="45"/>
      <c r="DQ205" s="45"/>
      <c r="DR205" s="45"/>
      <c r="DS205" s="45"/>
      <c r="DT205" s="45"/>
      <c r="DU205" s="45"/>
      <c r="DV205" s="45"/>
      <c r="DW205" s="45">
        <f t="shared" si="380"/>
        <v>0</v>
      </c>
      <c r="DX205" s="45">
        <f t="shared" si="380"/>
        <v>0</v>
      </c>
    </row>
    <row r="206" spans="1:128" s="9" customFormat="1" x14ac:dyDescent="0.25">
      <c r="A206" s="533" t="s">
        <v>98</v>
      </c>
      <c r="B206" s="534"/>
      <c r="C206" s="47">
        <f t="shared" si="381"/>
        <v>0</v>
      </c>
      <c r="D206" s="150">
        <f t="shared" si="381"/>
        <v>0</v>
      </c>
      <c r="E206" s="118"/>
      <c r="F206" s="119"/>
      <c r="G206" s="118"/>
      <c r="H206" s="119"/>
      <c r="I206" s="118"/>
      <c r="J206" s="119"/>
      <c r="K206" s="118"/>
      <c r="L206" s="119"/>
      <c r="M206" s="118"/>
      <c r="N206" s="119"/>
      <c r="O206" s="118"/>
      <c r="P206" s="119"/>
      <c r="Q206" s="118"/>
      <c r="R206" s="119"/>
      <c r="S206" s="118"/>
      <c r="T206" s="119"/>
      <c r="U206" s="118"/>
      <c r="V206" s="119"/>
      <c r="W206" s="118"/>
      <c r="X206" s="119"/>
      <c r="Y206" s="118"/>
      <c r="Z206" s="119"/>
      <c r="AA206" s="118"/>
      <c r="AB206" s="119"/>
      <c r="AC206" s="118"/>
      <c r="AD206" s="148"/>
      <c r="AE206" s="118"/>
      <c r="AF206" s="148"/>
      <c r="AG206" s="118"/>
      <c r="AH206" s="149"/>
      <c r="AI206" s="118"/>
      <c r="AJ206" s="119"/>
      <c r="AK206" s="120"/>
      <c r="AL206" s="121"/>
      <c r="AM206" s="118"/>
      <c r="AN206" s="122"/>
      <c r="AO206" s="120"/>
      <c r="AP206" s="121"/>
      <c r="AQ206" s="123"/>
      <c r="AR206" s="122"/>
      <c r="AS206" s="120"/>
      <c r="AT206" s="122"/>
      <c r="AU206" s="120"/>
      <c r="AV206" s="121"/>
      <c r="AW206" s="120"/>
      <c r="AX206" s="121"/>
      <c r="AY206" s="43" t="str">
        <f t="shared" si="357"/>
        <v/>
      </c>
      <c r="AZ206" s="43"/>
      <c r="BA206" s="43"/>
      <c r="BB206" s="43"/>
      <c r="BC206" s="43"/>
      <c r="BD206" s="43"/>
      <c r="BE206" s="43"/>
      <c r="BF206" s="43"/>
      <c r="BG206" s="43"/>
      <c r="BH206" s="10"/>
      <c r="BI206" s="10"/>
      <c r="BJ206" s="10"/>
      <c r="BK206" s="10"/>
      <c r="BR206" s="10"/>
      <c r="BS206" s="10"/>
      <c r="BT206" s="10"/>
      <c r="BU206" s="11"/>
      <c r="BV206" s="10"/>
      <c r="BW206" s="10"/>
      <c r="BX206" s="11"/>
      <c r="BY206" s="11"/>
      <c r="BZ206" s="11"/>
      <c r="CA206" s="44" t="str">
        <f t="shared" si="361"/>
        <v/>
      </c>
      <c r="CB206" s="44" t="str">
        <f t="shared" si="362"/>
        <v/>
      </c>
      <c r="CC206" s="44" t="str">
        <f t="shared" si="363"/>
        <v/>
      </c>
      <c r="CD206" s="44" t="str">
        <f t="shared" si="364"/>
        <v/>
      </c>
      <c r="CE206" s="44" t="str">
        <f t="shared" si="365"/>
        <v/>
      </c>
      <c r="CF206" s="44" t="str">
        <f t="shared" si="366"/>
        <v/>
      </c>
      <c r="CG206" s="44" t="str">
        <f t="shared" si="367"/>
        <v/>
      </c>
      <c r="CH206" s="44" t="str">
        <f t="shared" si="368"/>
        <v/>
      </c>
      <c r="CI206" s="44" t="str">
        <f t="shared" si="369"/>
        <v/>
      </c>
      <c r="CJ206" s="44"/>
      <c r="CK206" s="44"/>
      <c r="CL206" s="44"/>
      <c r="CM206" s="44"/>
      <c r="CN206" s="44"/>
      <c r="CO206" s="44"/>
      <c r="CP206" s="44"/>
      <c r="CQ206" s="44"/>
      <c r="CR206" s="44"/>
      <c r="CS206" s="44"/>
      <c r="CT206" s="44"/>
      <c r="CU206" s="44"/>
      <c r="CV206" s="44"/>
      <c r="CW206" s="44" t="str">
        <f t="shared" si="358"/>
        <v/>
      </c>
      <c r="CX206" s="44" t="str">
        <f t="shared" si="359"/>
        <v/>
      </c>
      <c r="CY206" s="44"/>
      <c r="CZ206" s="44"/>
      <c r="DA206" s="45">
        <f t="shared" si="370"/>
        <v>0</v>
      </c>
      <c r="DB206" s="45">
        <f t="shared" si="371"/>
        <v>0</v>
      </c>
      <c r="DC206" s="45">
        <f t="shared" si="371"/>
        <v>0</v>
      </c>
      <c r="DD206" s="45">
        <f t="shared" si="372"/>
        <v>0</v>
      </c>
      <c r="DE206" s="45">
        <f t="shared" si="372"/>
        <v>0</v>
      </c>
      <c r="DF206" s="45">
        <f t="shared" si="373"/>
        <v>0</v>
      </c>
      <c r="DG206" s="45">
        <f t="shared" si="374"/>
        <v>0</v>
      </c>
      <c r="DH206" s="45">
        <f t="shared" si="375"/>
        <v>0</v>
      </c>
      <c r="DI206" s="45">
        <f t="shared" si="376"/>
        <v>0</v>
      </c>
      <c r="DJ206" s="45"/>
      <c r="DK206" s="45"/>
      <c r="DL206" s="45"/>
      <c r="DM206" s="45"/>
      <c r="DN206" s="45"/>
      <c r="DO206" s="45"/>
      <c r="DP206" s="45"/>
      <c r="DQ206" s="45"/>
      <c r="DR206" s="45"/>
      <c r="DS206" s="45"/>
      <c r="DT206" s="45"/>
      <c r="DU206" s="45"/>
      <c r="DV206" s="45"/>
      <c r="DW206" s="45">
        <f t="shared" si="380"/>
        <v>0</v>
      </c>
      <c r="DX206" s="45">
        <f t="shared" si="380"/>
        <v>0</v>
      </c>
    </row>
    <row r="207" spans="1:128" s="9" customFormat="1" x14ac:dyDescent="0.25">
      <c r="A207" s="533" t="s">
        <v>99</v>
      </c>
      <c r="B207" s="534"/>
      <c r="C207" s="47">
        <f t="shared" si="381"/>
        <v>0</v>
      </c>
      <c r="D207" s="150">
        <f t="shared" si="381"/>
        <v>0</v>
      </c>
      <c r="E207" s="118"/>
      <c r="F207" s="119"/>
      <c r="G207" s="118"/>
      <c r="H207" s="119"/>
      <c r="I207" s="118"/>
      <c r="J207" s="119"/>
      <c r="K207" s="118"/>
      <c r="L207" s="119"/>
      <c r="M207" s="118"/>
      <c r="N207" s="119"/>
      <c r="O207" s="118"/>
      <c r="P207" s="119"/>
      <c r="Q207" s="118"/>
      <c r="R207" s="119"/>
      <c r="S207" s="118"/>
      <c r="T207" s="119"/>
      <c r="U207" s="118"/>
      <c r="V207" s="119"/>
      <c r="W207" s="118"/>
      <c r="X207" s="119"/>
      <c r="Y207" s="118"/>
      <c r="Z207" s="119"/>
      <c r="AA207" s="118"/>
      <c r="AB207" s="119"/>
      <c r="AC207" s="118"/>
      <c r="AD207" s="148"/>
      <c r="AE207" s="118"/>
      <c r="AF207" s="148"/>
      <c r="AG207" s="118"/>
      <c r="AH207" s="149"/>
      <c r="AI207" s="118"/>
      <c r="AJ207" s="119"/>
      <c r="AK207" s="120"/>
      <c r="AL207" s="121"/>
      <c r="AM207" s="118"/>
      <c r="AN207" s="122"/>
      <c r="AO207" s="120"/>
      <c r="AP207" s="121"/>
      <c r="AQ207" s="123"/>
      <c r="AR207" s="122"/>
      <c r="AS207" s="120"/>
      <c r="AT207" s="122"/>
      <c r="AU207" s="120"/>
      <c r="AV207" s="121"/>
      <c r="AW207" s="120"/>
      <c r="AX207" s="121"/>
      <c r="AY207" s="43" t="str">
        <f t="shared" si="357"/>
        <v/>
      </c>
      <c r="AZ207" s="43"/>
      <c r="BA207" s="43"/>
      <c r="BB207" s="43"/>
      <c r="BC207" s="43"/>
      <c r="BD207" s="43"/>
      <c r="BE207" s="43"/>
      <c r="BF207" s="43"/>
      <c r="BG207" s="43"/>
      <c r="BH207" s="10"/>
      <c r="BI207" s="10"/>
      <c r="BJ207" s="10"/>
      <c r="BK207" s="10"/>
      <c r="BR207" s="10"/>
      <c r="BS207" s="10"/>
      <c r="BT207" s="10"/>
      <c r="BU207" s="11"/>
      <c r="BV207" s="10"/>
      <c r="BW207" s="10"/>
      <c r="BX207" s="11"/>
      <c r="BY207" s="11"/>
      <c r="BZ207" s="11"/>
      <c r="CA207" s="44" t="str">
        <f t="shared" si="361"/>
        <v/>
      </c>
      <c r="CB207" s="44" t="str">
        <f t="shared" si="362"/>
        <v/>
      </c>
      <c r="CC207" s="44" t="str">
        <f t="shared" si="363"/>
        <v/>
      </c>
      <c r="CD207" s="44" t="str">
        <f t="shared" si="364"/>
        <v/>
      </c>
      <c r="CE207" s="44" t="str">
        <f t="shared" si="365"/>
        <v/>
      </c>
      <c r="CF207" s="44" t="str">
        <f t="shared" si="366"/>
        <v/>
      </c>
      <c r="CG207" s="44" t="str">
        <f t="shared" si="367"/>
        <v/>
      </c>
      <c r="CH207" s="44" t="str">
        <f t="shared" si="368"/>
        <v/>
      </c>
      <c r="CI207" s="44" t="str">
        <f t="shared" si="369"/>
        <v/>
      </c>
      <c r="CJ207" s="44"/>
      <c r="CK207" s="44"/>
      <c r="CL207" s="44"/>
      <c r="CM207" s="44"/>
      <c r="CN207" s="44"/>
      <c r="CO207" s="44"/>
      <c r="CP207" s="44"/>
      <c r="CQ207" s="44"/>
      <c r="CR207" s="44"/>
      <c r="CS207" s="44"/>
      <c r="CT207" s="44"/>
      <c r="CU207" s="44"/>
      <c r="CV207" s="44"/>
      <c r="CW207" s="44" t="str">
        <f t="shared" si="358"/>
        <v/>
      </c>
      <c r="CX207" s="44" t="str">
        <f t="shared" si="359"/>
        <v/>
      </c>
      <c r="CY207" s="44"/>
      <c r="CZ207" s="44"/>
      <c r="DA207" s="45">
        <f t="shared" si="370"/>
        <v>0</v>
      </c>
      <c r="DB207" s="45">
        <f t="shared" si="371"/>
        <v>0</v>
      </c>
      <c r="DC207" s="45">
        <f t="shared" si="371"/>
        <v>0</v>
      </c>
      <c r="DD207" s="45">
        <f t="shared" si="372"/>
        <v>0</v>
      </c>
      <c r="DE207" s="45">
        <f t="shared" si="372"/>
        <v>0</v>
      </c>
      <c r="DF207" s="45">
        <f t="shared" si="373"/>
        <v>0</v>
      </c>
      <c r="DG207" s="45">
        <f t="shared" si="374"/>
        <v>0</v>
      </c>
      <c r="DH207" s="45">
        <f t="shared" si="375"/>
        <v>0</v>
      </c>
      <c r="DI207" s="45">
        <f t="shared" si="376"/>
        <v>0</v>
      </c>
      <c r="DJ207" s="45"/>
      <c r="DK207" s="45"/>
      <c r="DL207" s="45"/>
      <c r="DM207" s="45"/>
      <c r="DN207" s="45"/>
      <c r="DO207" s="45"/>
      <c r="DP207" s="45"/>
      <c r="DQ207" s="45"/>
      <c r="DR207" s="45"/>
      <c r="DS207" s="45"/>
      <c r="DT207" s="45"/>
      <c r="DU207" s="45"/>
      <c r="DV207" s="45"/>
      <c r="DW207" s="45">
        <f t="shared" si="380"/>
        <v>0</v>
      </c>
      <c r="DX207" s="45">
        <f t="shared" si="380"/>
        <v>0</v>
      </c>
    </row>
    <row r="208" spans="1:128" s="9" customFormat="1" x14ac:dyDescent="0.25">
      <c r="A208" s="533" t="s">
        <v>100</v>
      </c>
      <c r="B208" s="534"/>
      <c r="C208" s="47">
        <f t="shared" si="381"/>
        <v>0</v>
      </c>
      <c r="D208" s="150">
        <f t="shared" si="381"/>
        <v>0</v>
      </c>
      <c r="E208" s="118"/>
      <c r="F208" s="119"/>
      <c r="G208" s="118"/>
      <c r="H208" s="119"/>
      <c r="I208" s="118"/>
      <c r="J208" s="119"/>
      <c r="K208" s="118"/>
      <c r="L208" s="119"/>
      <c r="M208" s="118"/>
      <c r="N208" s="119"/>
      <c r="O208" s="118"/>
      <c r="P208" s="119"/>
      <c r="Q208" s="118"/>
      <c r="R208" s="119"/>
      <c r="S208" s="118"/>
      <c r="T208" s="119"/>
      <c r="U208" s="118"/>
      <c r="V208" s="119"/>
      <c r="W208" s="118"/>
      <c r="X208" s="119"/>
      <c r="Y208" s="118"/>
      <c r="Z208" s="119"/>
      <c r="AA208" s="118"/>
      <c r="AB208" s="119"/>
      <c r="AC208" s="118"/>
      <c r="AD208" s="148"/>
      <c r="AE208" s="118"/>
      <c r="AF208" s="148"/>
      <c r="AG208" s="118"/>
      <c r="AH208" s="149"/>
      <c r="AI208" s="118"/>
      <c r="AJ208" s="119"/>
      <c r="AK208" s="120"/>
      <c r="AL208" s="121"/>
      <c r="AM208" s="118"/>
      <c r="AN208" s="122"/>
      <c r="AO208" s="120"/>
      <c r="AP208" s="121"/>
      <c r="AQ208" s="123"/>
      <c r="AR208" s="122"/>
      <c r="AS208" s="120"/>
      <c r="AT208" s="122"/>
      <c r="AU208" s="120"/>
      <c r="AV208" s="121"/>
      <c r="AW208" s="120"/>
      <c r="AX208" s="121"/>
      <c r="AY208" s="43" t="str">
        <f t="shared" si="357"/>
        <v/>
      </c>
      <c r="AZ208" s="43"/>
      <c r="BA208" s="43"/>
      <c r="BB208" s="43"/>
      <c r="BC208" s="43"/>
      <c r="BD208" s="43"/>
      <c r="BE208" s="43"/>
      <c r="BF208" s="43"/>
      <c r="BG208" s="43"/>
      <c r="BH208" s="10"/>
      <c r="BI208" s="10"/>
      <c r="BJ208" s="10"/>
      <c r="BK208" s="10"/>
      <c r="BR208" s="10"/>
      <c r="BS208" s="10"/>
      <c r="BT208" s="10"/>
      <c r="BU208" s="11"/>
      <c r="BV208" s="10"/>
      <c r="BW208" s="10"/>
      <c r="BX208" s="11"/>
      <c r="BY208" s="11"/>
      <c r="BZ208" s="11"/>
      <c r="CA208" s="44" t="str">
        <f t="shared" si="361"/>
        <v/>
      </c>
      <c r="CB208" s="44" t="str">
        <f t="shared" si="362"/>
        <v/>
      </c>
      <c r="CC208" s="44" t="str">
        <f t="shared" si="363"/>
        <v/>
      </c>
      <c r="CD208" s="44" t="str">
        <f t="shared" si="364"/>
        <v/>
      </c>
      <c r="CE208" s="44" t="str">
        <f t="shared" si="365"/>
        <v/>
      </c>
      <c r="CF208" s="44" t="str">
        <f t="shared" si="366"/>
        <v/>
      </c>
      <c r="CG208" s="44" t="str">
        <f t="shared" si="367"/>
        <v/>
      </c>
      <c r="CH208" s="44" t="str">
        <f t="shared" si="368"/>
        <v/>
      </c>
      <c r="CI208" s="44" t="str">
        <f t="shared" si="369"/>
        <v/>
      </c>
      <c r="CJ208" s="44"/>
      <c r="CK208" s="44"/>
      <c r="CL208" s="44"/>
      <c r="CM208" s="44"/>
      <c r="CN208" s="44"/>
      <c r="CO208" s="44"/>
      <c r="CP208" s="44"/>
      <c r="CQ208" s="44"/>
      <c r="CR208" s="44"/>
      <c r="CS208" s="44"/>
      <c r="CT208" s="44"/>
      <c r="CU208" s="44"/>
      <c r="CV208" s="44"/>
      <c r="CW208" s="44" t="str">
        <f t="shared" si="358"/>
        <v/>
      </c>
      <c r="CX208" s="44" t="str">
        <f t="shared" si="359"/>
        <v/>
      </c>
      <c r="CY208" s="44"/>
      <c r="CZ208" s="44"/>
      <c r="DA208" s="45">
        <f t="shared" si="370"/>
        <v>0</v>
      </c>
      <c r="DB208" s="45">
        <f t="shared" si="371"/>
        <v>0</v>
      </c>
      <c r="DC208" s="45">
        <f t="shared" si="371"/>
        <v>0</v>
      </c>
      <c r="DD208" s="45">
        <f t="shared" si="372"/>
        <v>0</v>
      </c>
      <c r="DE208" s="45">
        <f t="shared" si="372"/>
        <v>0</v>
      </c>
      <c r="DF208" s="45">
        <f t="shared" si="373"/>
        <v>0</v>
      </c>
      <c r="DG208" s="45">
        <f t="shared" si="374"/>
        <v>0</v>
      </c>
      <c r="DH208" s="45">
        <f t="shared" si="375"/>
        <v>0</v>
      </c>
      <c r="DI208" s="45">
        <f t="shared" si="376"/>
        <v>0</v>
      </c>
      <c r="DJ208" s="45"/>
      <c r="DK208" s="45"/>
      <c r="DL208" s="45"/>
      <c r="DM208" s="45"/>
      <c r="DN208" s="45"/>
      <c r="DO208" s="45"/>
      <c r="DP208" s="45"/>
      <c r="DQ208" s="45"/>
      <c r="DR208" s="45"/>
      <c r="DS208" s="45"/>
      <c r="DT208" s="45"/>
      <c r="DU208" s="45"/>
      <c r="DV208" s="45"/>
      <c r="DW208" s="45">
        <f t="shared" si="380"/>
        <v>0</v>
      </c>
      <c r="DX208" s="45">
        <f t="shared" si="380"/>
        <v>0</v>
      </c>
    </row>
    <row r="209" spans="1:130" x14ac:dyDescent="0.25">
      <c r="A209" s="542" t="s">
        <v>101</v>
      </c>
      <c r="B209" s="543"/>
      <c r="C209" s="116">
        <f t="shared" si="381"/>
        <v>0</v>
      </c>
      <c r="D209" s="137">
        <f t="shared" si="381"/>
        <v>0</v>
      </c>
      <c r="E209" s="60"/>
      <c r="F209" s="59"/>
      <c r="G209" s="60"/>
      <c r="H209" s="59"/>
      <c r="I209" s="60"/>
      <c r="J209" s="59"/>
      <c r="K209" s="60"/>
      <c r="L209" s="59"/>
      <c r="M209" s="60"/>
      <c r="N209" s="61"/>
      <c r="O209" s="60"/>
      <c r="P209" s="59"/>
      <c r="Q209" s="60"/>
      <c r="R209" s="59"/>
      <c r="S209" s="60"/>
      <c r="T209" s="59"/>
      <c r="U209" s="60"/>
      <c r="V209" s="59"/>
      <c r="W209" s="60"/>
      <c r="X209" s="59"/>
      <c r="Y209" s="60"/>
      <c r="Z209" s="59"/>
      <c r="AA209" s="60"/>
      <c r="AB209" s="59"/>
      <c r="AC209" s="60"/>
      <c r="AD209" s="153"/>
      <c r="AE209" s="60"/>
      <c r="AF209" s="153"/>
      <c r="AG209" s="60"/>
      <c r="AH209" s="61"/>
      <c r="AI209" s="60"/>
      <c r="AJ209" s="59"/>
      <c r="AK209" s="124"/>
      <c r="AL209" s="141"/>
      <c r="AM209" s="60"/>
      <c r="AN209" s="125"/>
      <c r="AO209" s="124"/>
      <c r="AP209" s="141"/>
      <c r="AQ209" s="58"/>
      <c r="AR209" s="125"/>
      <c r="AS209" s="124"/>
      <c r="AT209" s="125"/>
      <c r="AU209" s="124"/>
      <c r="AV209" s="141"/>
      <c r="AW209" s="124"/>
      <c r="AX209" s="141"/>
      <c r="AY209" s="43" t="str">
        <f t="shared" si="357"/>
        <v/>
      </c>
      <c r="AZ209" s="43"/>
      <c r="BA209" s="43"/>
      <c r="BB209" s="43"/>
      <c r="BC209" s="43"/>
      <c r="BD209" s="43"/>
      <c r="BE209" s="43"/>
      <c r="BF209" s="43"/>
      <c r="BG209" s="43"/>
      <c r="BH209" s="10"/>
      <c r="BI209" s="10"/>
      <c r="BJ209" s="10"/>
      <c r="BK209" s="10"/>
      <c r="BR209" s="10"/>
      <c r="BS209" s="10"/>
      <c r="BT209" s="10"/>
      <c r="BU209" s="11"/>
      <c r="CA209" s="44" t="str">
        <f>IF(DA209=1," * El total de exámenes confirmados positivos por ISP NO DEBE SUPERAR el total de exámenes procesados. ","")</f>
        <v/>
      </c>
      <c r="CB209" s="44" t="str">
        <f>IF(DB209=1," * La suma de exámenes procesados por sexo DEBE SER IGUAL al total de Procesados. ","")</f>
        <v/>
      </c>
      <c r="CC209" s="44" t="str">
        <f>IF(DC209=1," * La suma de exámenes Confirmados positivos por ISP por sexo DEBE SER IGUAL al total de Procesados. ","")</f>
        <v/>
      </c>
      <c r="CD209" s="44" t="str">
        <f>IF(DD209=1," * La suma de exámenes procesados Trans NO PUEDE Superar al total de Procesados. ","")</f>
        <v/>
      </c>
      <c r="CE209" s="44" t="str">
        <f>IF(DE209=1," * La suma de exámenes confirmados positivos por ISP Trans NO PUEDE Superar al total de Procesados. ","")</f>
        <v/>
      </c>
      <c r="CF209" s="44" t="str">
        <f>IF(DF209=1," * Los exámenes procesados de personas pertenecientes a Pueblos originarios NO PUEDE Superar al total de Procesados. ","")</f>
        <v/>
      </c>
      <c r="CG209" s="44" t="str">
        <f>IF(DG209=1," * Los exámenes confirmados positivos por ISP de personas pertenecientes a Pueblos originarios NO PUEDE Superar al total de Procesados. ","")</f>
        <v/>
      </c>
      <c r="CH209" s="44" t="str">
        <f>IF(DH209=1," * Los exámenes procesados de personas pertenecientes a Pueblos migrantes NO PUEDE Superar al total de Procesados. ","")</f>
        <v/>
      </c>
      <c r="CI209" s="44" t="str">
        <f>IF(DI209=1," * Los exámenes confirmados positivos por ISP de personas pertenecientes a Pueblos Migrantes NO PUEDE Superar al total de Procesados. ","")</f>
        <v/>
      </c>
      <c r="CJ209" s="44"/>
      <c r="CK209" s="44"/>
      <c r="CL209" s="44"/>
      <c r="CM209" s="44"/>
      <c r="CN209" s="44"/>
      <c r="CO209" s="44"/>
      <c r="CP209" s="44"/>
      <c r="CQ209" s="44"/>
      <c r="CR209" s="44"/>
      <c r="CS209" s="44"/>
      <c r="CT209" s="44"/>
      <c r="CU209" s="44"/>
      <c r="CV209" s="44"/>
      <c r="CW209" s="44" t="str">
        <f t="shared" si="358"/>
        <v/>
      </c>
      <c r="CX209" s="44" t="str">
        <f t="shared" si="359"/>
        <v/>
      </c>
      <c r="CY209" s="44"/>
      <c r="CZ209" s="44"/>
      <c r="DA209" s="45">
        <f t="shared" si="370"/>
        <v>0</v>
      </c>
      <c r="DB209" s="45">
        <f t="shared" si="371"/>
        <v>0</v>
      </c>
      <c r="DC209" s="45">
        <f t="shared" si="371"/>
        <v>0</v>
      </c>
      <c r="DD209" s="45">
        <f t="shared" si="372"/>
        <v>0</v>
      </c>
      <c r="DE209" s="45">
        <f t="shared" si="372"/>
        <v>0</v>
      </c>
      <c r="DF209" s="45">
        <f t="shared" si="373"/>
        <v>0</v>
      </c>
      <c r="DG209" s="45">
        <f t="shared" si="374"/>
        <v>0</v>
      </c>
      <c r="DH209" s="45">
        <f t="shared" si="375"/>
        <v>0</v>
      </c>
      <c r="DI209" s="45">
        <f t="shared" si="376"/>
        <v>0</v>
      </c>
      <c r="DJ209" s="45"/>
      <c r="DK209" s="45"/>
      <c r="DL209" s="45"/>
      <c r="DM209" s="45"/>
      <c r="DN209" s="45"/>
      <c r="DO209" s="45"/>
      <c r="DP209" s="45"/>
      <c r="DQ209" s="45"/>
      <c r="DR209" s="45"/>
      <c r="DS209" s="45"/>
      <c r="DT209" s="45"/>
      <c r="DU209" s="45"/>
      <c r="DV209" s="45"/>
      <c r="DW209" s="45">
        <f t="shared" si="380"/>
        <v>0</v>
      </c>
      <c r="DX209" s="45">
        <f t="shared" si="380"/>
        <v>0</v>
      </c>
    </row>
    <row r="210" spans="1:130" x14ac:dyDescent="0.25">
      <c r="A210" s="160" t="s">
        <v>103</v>
      </c>
      <c r="P210" s="154"/>
      <c r="AL210" s="161"/>
      <c r="AM210" s="161"/>
      <c r="AP210" s="154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</row>
    <row r="211" spans="1:130" ht="15" customHeight="1" x14ac:dyDescent="0.25">
      <c r="A211" s="544" t="s">
        <v>62</v>
      </c>
      <c r="B211" s="547" t="s">
        <v>5</v>
      </c>
      <c r="C211" s="547"/>
      <c r="D211" s="547" t="s">
        <v>77</v>
      </c>
      <c r="E211" s="547"/>
      <c r="F211" s="547"/>
      <c r="G211" s="547"/>
      <c r="H211" s="547"/>
      <c r="I211" s="547"/>
      <c r="J211" s="547"/>
      <c r="K211" s="547"/>
      <c r="L211" s="547"/>
      <c r="M211" s="547"/>
      <c r="N211" s="547"/>
      <c r="O211" s="547"/>
      <c r="P211" s="547"/>
      <c r="Q211" s="547"/>
      <c r="R211" s="547"/>
      <c r="S211" s="547"/>
      <c r="T211" s="547"/>
      <c r="U211" s="547"/>
      <c r="V211" s="547"/>
      <c r="W211" s="547"/>
      <c r="X211" s="547"/>
      <c r="Y211" s="547"/>
      <c r="Z211" s="547"/>
      <c r="AA211" s="547"/>
      <c r="AB211" s="547"/>
      <c r="AC211" s="547"/>
      <c r="AD211" s="547"/>
      <c r="AE211" s="547"/>
      <c r="AF211" s="547"/>
      <c r="AG211" s="547"/>
      <c r="AH211" s="547"/>
      <c r="AI211" s="547"/>
      <c r="AJ211" s="547"/>
      <c r="AK211" s="548"/>
      <c r="AL211" s="529" t="s">
        <v>7</v>
      </c>
      <c r="AM211" s="549"/>
      <c r="AN211" s="485" t="s">
        <v>8</v>
      </c>
      <c r="AO211" s="492"/>
      <c r="AP211" s="550" t="s">
        <v>9</v>
      </c>
      <c r="AQ211" s="550" t="s">
        <v>10</v>
      </c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</row>
    <row r="212" spans="1:130" x14ac:dyDescent="0.25">
      <c r="A212" s="545"/>
      <c r="B212" s="547"/>
      <c r="C212" s="547"/>
      <c r="D212" s="547" t="s">
        <v>104</v>
      </c>
      <c r="E212" s="547"/>
      <c r="F212" s="547" t="s">
        <v>15</v>
      </c>
      <c r="G212" s="547"/>
      <c r="H212" s="547" t="s">
        <v>82</v>
      </c>
      <c r="I212" s="547"/>
      <c r="J212" s="547" t="s">
        <v>83</v>
      </c>
      <c r="K212" s="547"/>
      <c r="L212" s="547" t="s">
        <v>84</v>
      </c>
      <c r="M212" s="547"/>
      <c r="N212" s="547" t="s">
        <v>19</v>
      </c>
      <c r="O212" s="547"/>
      <c r="P212" s="547" t="s">
        <v>20</v>
      </c>
      <c r="Q212" s="547"/>
      <c r="R212" s="547" t="s">
        <v>21</v>
      </c>
      <c r="S212" s="547"/>
      <c r="T212" s="547" t="s">
        <v>22</v>
      </c>
      <c r="U212" s="547"/>
      <c r="V212" s="547" t="s">
        <v>23</v>
      </c>
      <c r="W212" s="547"/>
      <c r="X212" s="547" t="s">
        <v>24</v>
      </c>
      <c r="Y212" s="547"/>
      <c r="Z212" s="547" t="s">
        <v>25</v>
      </c>
      <c r="AA212" s="547"/>
      <c r="AB212" s="547" t="s">
        <v>26</v>
      </c>
      <c r="AC212" s="547"/>
      <c r="AD212" s="547" t="s">
        <v>27</v>
      </c>
      <c r="AE212" s="547"/>
      <c r="AF212" s="547" t="s">
        <v>28</v>
      </c>
      <c r="AG212" s="547"/>
      <c r="AH212" s="547" t="s">
        <v>29</v>
      </c>
      <c r="AI212" s="547"/>
      <c r="AJ212" s="547" t="s">
        <v>30</v>
      </c>
      <c r="AK212" s="548"/>
      <c r="AL212" s="553" t="s">
        <v>31</v>
      </c>
      <c r="AM212" s="527" t="s">
        <v>32</v>
      </c>
      <c r="AN212" s="499" t="s">
        <v>35</v>
      </c>
      <c r="AO212" s="497" t="s">
        <v>36</v>
      </c>
      <c r="AP212" s="550"/>
      <c r="AQ212" s="55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</row>
    <row r="213" spans="1:130" x14ac:dyDescent="0.25">
      <c r="A213" s="546"/>
      <c r="B213" s="162" t="s">
        <v>33</v>
      </c>
      <c r="C213" s="318" t="s">
        <v>34</v>
      </c>
      <c r="D213" s="164" t="s">
        <v>33</v>
      </c>
      <c r="E213" s="314" t="s">
        <v>34</v>
      </c>
      <c r="F213" s="164" t="s">
        <v>33</v>
      </c>
      <c r="G213" s="314" t="s">
        <v>34</v>
      </c>
      <c r="H213" s="164" t="s">
        <v>33</v>
      </c>
      <c r="I213" s="314" t="s">
        <v>34</v>
      </c>
      <c r="J213" s="164" t="s">
        <v>33</v>
      </c>
      <c r="K213" s="314" t="s">
        <v>34</v>
      </c>
      <c r="L213" s="164" t="s">
        <v>33</v>
      </c>
      <c r="M213" s="314" t="s">
        <v>34</v>
      </c>
      <c r="N213" s="164" t="s">
        <v>33</v>
      </c>
      <c r="O213" s="314" t="s">
        <v>34</v>
      </c>
      <c r="P213" s="164" t="s">
        <v>33</v>
      </c>
      <c r="Q213" s="314" t="s">
        <v>34</v>
      </c>
      <c r="R213" s="164" t="s">
        <v>33</v>
      </c>
      <c r="S213" s="314" t="s">
        <v>34</v>
      </c>
      <c r="T213" s="164" t="s">
        <v>33</v>
      </c>
      <c r="U213" s="314" t="s">
        <v>34</v>
      </c>
      <c r="V213" s="164" t="s">
        <v>33</v>
      </c>
      <c r="W213" s="314" t="s">
        <v>34</v>
      </c>
      <c r="X213" s="164" t="s">
        <v>33</v>
      </c>
      <c r="Y213" s="314" t="s">
        <v>34</v>
      </c>
      <c r="Z213" s="164" t="s">
        <v>33</v>
      </c>
      <c r="AA213" s="314" t="s">
        <v>34</v>
      </c>
      <c r="AB213" s="164" t="s">
        <v>33</v>
      </c>
      <c r="AC213" s="314" t="s">
        <v>34</v>
      </c>
      <c r="AD213" s="164" t="s">
        <v>33</v>
      </c>
      <c r="AE213" s="314" t="s">
        <v>34</v>
      </c>
      <c r="AF213" s="164" t="s">
        <v>33</v>
      </c>
      <c r="AG213" s="314" t="s">
        <v>34</v>
      </c>
      <c r="AH213" s="164" t="s">
        <v>33</v>
      </c>
      <c r="AI213" s="314" t="s">
        <v>34</v>
      </c>
      <c r="AJ213" s="164" t="s">
        <v>33</v>
      </c>
      <c r="AK213" s="315" t="s">
        <v>34</v>
      </c>
      <c r="AL213" s="553"/>
      <c r="AM213" s="527"/>
      <c r="AN213" s="500"/>
      <c r="AO213" s="498"/>
      <c r="AP213" s="550"/>
      <c r="AQ213" s="55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</row>
    <row r="214" spans="1:130" x14ac:dyDescent="0.25">
      <c r="A214" s="321" t="s">
        <v>105</v>
      </c>
      <c r="B214" s="31">
        <f>SUM(D214+F214+H214+J214+L214+N214+P214+R214+T214+V214+X214+Z214+AB214+AD214+AF214+AH214+AJ214)</f>
        <v>0</v>
      </c>
      <c r="C214" s="32">
        <f t="shared" ref="B214:C220" si="382">SUM(E214+G214+I214+K214+M214+O214+Q214+S214+U214+W214+Y214+AA214+AC214+AE214+AG214+AI214+AK214)</f>
        <v>0</v>
      </c>
      <c r="D214" s="41"/>
      <c r="E214" s="51"/>
      <c r="F214" s="50"/>
      <c r="G214" s="51"/>
      <c r="H214" s="39"/>
      <c r="I214" s="38"/>
      <c r="J214" s="39"/>
      <c r="K214" s="38"/>
      <c r="L214" s="39"/>
      <c r="M214" s="38"/>
      <c r="N214" s="39"/>
      <c r="O214" s="38"/>
      <c r="P214" s="39"/>
      <c r="Q214" s="38"/>
      <c r="R214" s="39"/>
      <c r="S214" s="38"/>
      <c r="T214" s="39"/>
      <c r="U214" s="38"/>
      <c r="V214" s="39"/>
      <c r="W214" s="38"/>
      <c r="X214" s="39"/>
      <c r="Y214" s="38"/>
      <c r="Z214" s="50"/>
      <c r="AA214" s="51"/>
      <c r="AB214" s="50"/>
      <c r="AC214" s="51"/>
      <c r="AD214" s="50"/>
      <c r="AE214" s="51"/>
      <c r="AF214" s="50"/>
      <c r="AG214" s="51"/>
      <c r="AH214" s="50"/>
      <c r="AI214" s="51"/>
      <c r="AJ214" s="50"/>
      <c r="AK214" s="52"/>
      <c r="AL214" s="41"/>
      <c r="AM214" s="168"/>
      <c r="AN214" s="132"/>
      <c r="AO214" s="108"/>
      <c r="AP214" s="39"/>
      <c r="AQ214" s="169"/>
      <c r="AR214" s="170"/>
      <c r="AS214" s="43"/>
      <c r="AT214" s="43"/>
      <c r="AU214" s="43"/>
      <c r="AV214" s="43"/>
      <c r="AW214" s="43"/>
      <c r="AX214" s="43"/>
      <c r="AY214" s="43"/>
      <c r="AZ214" s="43"/>
      <c r="BA214" s="43"/>
      <c r="BB214" s="43"/>
      <c r="BC214" s="43"/>
      <c r="BD214" s="10"/>
      <c r="BE214" s="10"/>
      <c r="BF214" s="10"/>
      <c r="BG214" s="10"/>
      <c r="CA214" s="5" t="str">
        <f t="shared" ref="CA214:CA220" si="383">IF(B214&lt;   C214,"* El total de Reactivos NO DEBE ser superior al total de Procesados. ","")</f>
        <v/>
      </c>
      <c r="CB214" s="5" t="str">
        <f t="shared" ref="CB214:CB220" si="384">IF(B214&lt;&gt; AL214+ AM214,"* La suma de las columnas Sexo DEBE SER IGUAL a los Procesados. ","")</f>
        <v/>
      </c>
      <c r="CC214" s="5" t="str">
        <f t="shared" ref="CC214:CC220" si="385">IF(B214&lt;  AN214+ AO214,"* La suma de las columna Trans NO DEBE ser superior al total de Procesados. ","")</f>
        <v/>
      </c>
      <c r="CD214" s="5" t="str">
        <f t="shared" ref="CD214:CD220" si="386">IF(B214&lt;  AP214,"* La columna Pueblos Originarios NO DEBE ser superior al total de Procesados. ","")</f>
        <v/>
      </c>
      <c r="CE214" s="5" t="str">
        <f t="shared" ref="CE214:CE220" si="387">IF(B214&lt;  AQ214,"* La columna Migrantes NO DEBE ser superior al total de Procesados. ","")</f>
        <v/>
      </c>
      <c r="CF214" s="5" t="str">
        <f t="shared" ref="CF214:CF220" si="388">IF(D214&lt;E214,"* Los exámenes Reactivos de 0 a 4 años años NO DEBEN ser mayor a los Exámenes Procesados de la misma edad. ","")</f>
        <v/>
      </c>
      <c r="CG214" s="5" t="str">
        <f t="shared" ref="CG214:CG220" si="389">IF(F214&lt;G214,"* Los exámenes Reactivos de 5 a 9 años años NO DEBEN ser mayor a los Exámenes Procesados de la misma edad. ","")</f>
        <v/>
      </c>
      <c r="CH214" s="5" t="str">
        <f t="shared" ref="CH214:CH220" si="390">IF(H214&lt;I214,"* Los exámenes Reactivos de 10 a 14 años años NO DEBEN ser mayor a los Exámenes Procesados de la misma edad. ","")</f>
        <v/>
      </c>
      <c r="CI214" s="5" t="str">
        <f t="shared" ref="CI214:CI220" si="391">IF(J214&lt;K214,"* Los exámenes Reactivos de 15 a 19 años años NO DEBEN ser mayor a los Exámenes Procesados de la misma edad. ","")</f>
        <v/>
      </c>
      <c r="CJ214" s="5" t="str">
        <f t="shared" ref="CJ214:CJ220" si="392">IF(L214&lt;M214,"* Los exámenes Reactivos de 20 a 24 años años NO DEBEN ser mayor a los Exámenes Procesados de la misma edad. ","")</f>
        <v/>
      </c>
      <c r="CK214" s="5" t="str">
        <f t="shared" ref="CK214:CK220" si="393">IF(N214&lt;O214,"* Los exámenes Reactivos de 25 a 29 años años NO DEBEN ser mayor a los Exámenes Procesados de la misma edad. ","")</f>
        <v/>
      </c>
      <c r="CL214" s="5" t="str">
        <f t="shared" ref="CL214:CL220" si="394">IF(P214&lt;Q214,"* Los exámenes Reactivos de 30 a 34 años años NO DEBEN ser mayor a los Exámenes Procesados de la misma edad. ","")</f>
        <v/>
      </c>
      <c r="CM214" s="5" t="str">
        <f t="shared" ref="CM214:CM220" si="395">IF(R214&lt;S214,"* Los exámenes Reactivos de 35 a 39 años años NO DEBEN ser mayor a los Exámenes Procesados de la misma edad. ","")</f>
        <v/>
      </c>
      <c r="CN214" s="5" t="str">
        <f t="shared" ref="CN214:CN220" si="396">IF(T214&lt;U214,"* Los exámenes Reactivos de 40 a 44 años años NO DEBEN ser mayor a los Exámenes Procesados de la misma edad. ","")</f>
        <v/>
      </c>
      <c r="CO214" s="5" t="str">
        <f t="shared" ref="CO214:CO220" si="397">IF(V214&lt;W214,"* Los exámenes Reactivos de 45 a 49 años años NO DEBEN ser mayor a los Exámenes Procesados de la misma edad. ","")</f>
        <v/>
      </c>
      <c r="CP214" s="5" t="str">
        <f t="shared" ref="CP214:CP220" si="398">IF(X214&lt;Y214,"* Los exámenes Reactivos de 50 a 54 años años NO DEBEN ser mayor a los Exámenes Procesados de la misma edad. ","")</f>
        <v/>
      </c>
      <c r="CQ214" s="5" t="str">
        <f t="shared" ref="CQ214:CQ220" si="399">IF(Z214&lt;AA214,"* Los exámenes Reactivos de 55 a 59 años años NO DEBEN ser mayor a los Exámenes Procesados de la misma edad. ","")</f>
        <v/>
      </c>
      <c r="CR214" s="5" t="str">
        <f t="shared" ref="CR214:CR220" si="400">IF(AB214&lt;AC214,"* Los exámenes Reactivos de 60 a 64 años años NO DEBEN ser mayor a los Exámenes Procesados de la misma edad. ","")</f>
        <v/>
      </c>
      <c r="CS214" s="5" t="str">
        <f t="shared" ref="CS214:CS220" si="401">IF(AD214&lt;AE214,"* Los exámenes Reactivos de 65 a 69 años años NO DEBEN ser mayor a los Exámenes Procesados de la misma edad. ","")</f>
        <v/>
      </c>
      <c r="CT214" s="5" t="str">
        <f t="shared" ref="CT214:CT220" si="402">IF(AF214&lt;AG214,"* Los exámenes Reactivos de 70 a 74 años años NO DEBEN ser mayor a los Exámenes Procesados de la misma edad. ","")</f>
        <v/>
      </c>
      <c r="CU214" s="5" t="str">
        <f t="shared" ref="CU214:CU220" si="403">IF(AH214&lt;AI214,"* Los exámenes Reactivos de 75 a 79 años años NO DEBEN ser mayor a los Exámenes Procesados de la misma edad. ","")</f>
        <v/>
      </c>
      <c r="CV214" s="5" t="str">
        <f t="shared" ref="CV214:CV220" si="404">IF(AJ214&lt;AK214,"* Los exámenes Reactivos de 80 y más años años NO DEBEN ser mayor a los Exámenes Procesados de la misma edad. ","")</f>
        <v/>
      </c>
      <c r="DA214" s="6">
        <f t="shared" ref="DA214:DA220" si="405">IF(B214&lt;   C214,1,0)</f>
        <v>0</v>
      </c>
      <c r="DB214" s="6">
        <f t="shared" ref="DB214:DB220" si="406">IF(B214&lt;&gt; AL214+AM214,1,0)</f>
        <v>0</v>
      </c>
      <c r="DC214" s="6">
        <f t="shared" ref="DC214:DC220" si="407">IF(B214&lt;  AN214+AO214,1,0)</f>
        <v>0</v>
      </c>
      <c r="DD214" s="6">
        <f t="shared" ref="DD214:DD220" si="408">IF(B214&lt;  AP214,1,0)</f>
        <v>0</v>
      </c>
      <c r="DE214" s="6">
        <f t="shared" ref="DE214:DE220" si="409">IF(B214&lt;  AQ214,1,0)</f>
        <v>0</v>
      </c>
      <c r="DF214" s="6">
        <f t="shared" ref="DF214:DF220" si="410">IF(D214&lt;E214,1,0)</f>
        <v>0</v>
      </c>
      <c r="DG214" s="6">
        <f t="shared" ref="DG214:DG220" si="411">IF(F214&lt;G214,1,0)</f>
        <v>0</v>
      </c>
      <c r="DH214" s="6">
        <f t="shared" ref="DH214:DH220" si="412">IF(H214&lt;I214,1,0)</f>
        <v>0</v>
      </c>
      <c r="DI214" s="6">
        <f t="shared" ref="DI214:DI220" si="413">IF(J214&lt;K214,1,0)</f>
        <v>0</v>
      </c>
      <c r="DJ214" s="6">
        <f t="shared" ref="DJ214:DJ220" si="414">IF(L214&lt;M214,1,0)</f>
        <v>0</v>
      </c>
      <c r="DK214" s="6">
        <f t="shared" ref="DK214:DK220" si="415">IF(N214&lt;O214,1,0)</f>
        <v>0</v>
      </c>
      <c r="DL214" s="6">
        <f t="shared" ref="DL214:DL220" si="416">IF(P214&lt;Q214,1,0)</f>
        <v>0</v>
      </c>
      <c r="DM214" s="6">
        <f t="shared" ref="DM214:DM220" si="417">IF(R214&lt;S214,1,0)</f>
        <v>0</v>
      </c>
      <c r="DN214" s="6">
        <f t="shared" ref="DN214:DN220" si="418">IF(T214&lt;U214,1,0)</f>
        <v>0</v>
      </c>
      <c r="DO214" s="6">
        <f t="shared" ref="DO214:DO220" si="419">IF(V214&lt;W214,1,0)</f>
        <v>0</v>
      </c>
      <c r="DP214" s="6">
        <f t="shared" ref="DP214:DP220" si="420">IF(X214&lt;Y214,1,0)</f>
        <v>0</v>
      </c>
      <c r="DQ214" s="6">
        <f t="shared" ref="DQ214:DQ220" si="421">IF(Z214&lt;AA214,1,0)</f>
        <v>0</v>
      </c>
      <c r="DR214" s="6">
        <f t="shared" ref="DR214:DR220" si="422">IF(AB214&lt;AC214,1,0)</f>
        <v>0</v>
      </c>
      <c r="DS214" s="6">
        <f t="shared" ref="DS214:DS220" si="423">IF(AD214&lt;AE214,1,0)</f>
        <v>0</v>
      </c>
      <c r="DT214" s="6">
        <f t="shared" ref="DT214:DT220" si="424">IF(AF214&lt;AG214,1,0)</f>
        <v>0</v>
      </c>
      <c r="DU214" s="6">
        <f t="shared" ref="DU214:DU220" si="425">IF(AH214&lt;AI214,1,0)</f>
        <v>0</v>
      </c>
      <c r="DV214" s="6">
        <f t="shared" ref="DV214:DV220" si="426">IF(AJ214&lt;AK214,1,0)</f>
        <v>0</v>
      </c>
      <c r="DZ214" s="6">
        <v>0</v>
      </c>
    </row>
    <row r="215" spans="1:130" x14ac:dyDescent="0.25">
      <c r="A215" s="321" t="s">
        <v>106</v>
      </c>
      <c r="B215" s="47">
        <f t="shared" si="382"/>
        <v>0</v>
      </c>
      <c r="C215" s="48">
        <f t="shared" si="382"/>
        <v>0</v>
      </c>
      <c r="D215" s="41"/>
      <c r="E215" s="51"/>
      <c r="F215" s="50"/>
      <c r="G215" s="51"/>
      <c r="H215" s="50"/>
      <c r="I215" s="51"/>
      <c r="J215" s="39"/>
      <c r="K215" s="38"/>
      <c r="L215" s="39"/>
      <c r="M215" s="38"/>
      <c r="N215" s="39"/>
      <c r="O215" s="38"/>
      <c r="P215" s="39"/>
      <c r="Q215" s="38"/>
      <c r="R215" s="39"/>
      <c r="S215" s="38"/>
      <c r="T215" s="39"/>
      <c r="U215" s="38"/>
      <c r="V215" s="39"/>
      <c r="W215" s="38"/>
      <c r="X215" s="39"/>
      <c r="Y215" s="38"/>
      <c r="Z215" s="39"/>
      <c r="AA215" s="38"/>
      <c r="AB215" s="39"/>
      <c r="AC215" s="38"/>
      <c r="AD215" s="39"/>
      <c r="AE215" s="38"/>
      <c r="AF215" s="39"/>
      <c r="AG215" s="38"/>
      <c r="AH215" s="39"/>
      <c r="AI215" s="38"/>
      <c r="AJ215" s="39"/>
      <c r="AK215" s="40"/>
      <c r="AL215" s="37"/>
      <c r="AM215" s="40"/>
      <c r="AN215" s="37"/>
      <c r="AO215" s="108"/>
      <c r="AP215" s="39"/>
      <c r="AQ215" s="169"/>
      <c r="AR215" s="171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/>
      <c r="BD215" s="10"/>
      <c r="BE215" s="10"/>
      <c r="BF215" s="10"/>
      <c r="BG215" s="10"/>
      <c r="CA215" s="5" t="str">
        <f t="shared" si="383"/>
        <v/>
      </c>
      <c r="CB215" s="5" t="str">
        <f t="shared" si="384"/>
        <v/>
      </c>
      <c r="CC215" s="5" t="str">
        <f t="shared" si="385"/>
        <v/>
      </c>
      <c r="CD215" s="5" t="str">
        <f t="shared" si="386"/>
        <v/>
      </c>
      <c r="CE215" s="5" t="str">
        <f t="shared" si="387"/>
        <v/>
      </c>
      <c r="CF215" s="5" t="str">
        <f t="shared" si="388"/>
        <v/>
      </c>
      <c r="CG215" s="5" t="str">
        <f t="shared" si="389"/>
        <v/>
      </c>
      <c r="CH215" s="5" t="str">
        <f t="shared" si="390"/>
        <v/>
      </c>
      <c r="CI215" s="5" t="str">
        <f t="shared" si="391"/>
        <v/>
      </c>
      <c r="CJ215" s="5" t="str">
        <f t="shared" si="392"/>
        <v/>
      </c>
      <c r="CK215" s="5" t="str">
        <f t="shared" si="393"/>
        <v/>
      </c>
      <c r="CL215" s="5" t="str">
        <f t="shared" si="394"/>
        <v/>
      </c>
      <c r="CM215" s="5" t="str">
        <f t="shared" si="395"/>
        <v/>
      </c>
      <c r="CN215" s="5" t="str">
        <f t="shared" si="396"/>
        <v/>
      </c>
      <c r="CO215" s="5" t="str">
        <f t="shared" si="397"/>
        <v/>
      </c>
      <c r="CP215" s="5" t="str">
        <f t="shared" si="398"/>
        <v/>
      </c>
      <c r="CQ215" s="5" t="str">
        <f t="shared" si="399"/>
        <v/>
      </c>
      <c r="CR215" s="5" t="str">
        <f t="shared" si="400"/>
        <v/>
      </c>
      <c r="CS215" s="5" t="str">
        <f t="shared" si="401"/>
        <v/>
      </c>
      <c r="CT215" s="5" t="str">
        <f t="shared" si="402"/>
        <v/>
      </c>
      <c r="CU215" s="5" t="str">
        <f t="shared" si="403"/>
        <v/>
      </c>
      <c r="CV215" s="5" t="str">
        <f t="shared" si="404"/>
        <v/>
      </c>
      <c r="DA215" s="6">
        <f t="shared" si="405"/>
        <v>0</v>
      </c>
      <c r="DB215" s="6">
        <f t="shared" si="406"/>
        <v>0</v>
      </c>
      <c r="DC215" s="6">
        <f t="shared" si="407"/>
        <v>0</v>
      </c>
      <c r="DD215" s="6">
        <f t="shared" si="408"/>
        <v>0</v>
      </c>
      <c r="DE215" s="6">
        <f t="shared" si="409"/>
        <v>0</v>
      </c>
      <c r="DF215" s="6">
        <f t="shared" si="410"/>
        <v>0</v>
      </c>
      <c r="DG215" s="6">
        <f t="shared" si="411"/>
        <v>0</v>
      </c>
      <c r="DH215" s="6">
        <f t="shared" si="412"/>
        <v>0</v>
      </c>
      <c r="DI215" s="6">
        <f t="shared" si="413"/>
        <v>0</v>
      </c>
      <c r="DJ215" s="6">
        <f t="shared" si="414"/>
        <v>0</v>
      </c>
      <c r="DK215" s="6">
        <f t="shared" si="415"/>
        <v>0</v>
      </c>
      <c r="DL215" s="6">
        <f t="shared" si="416"/>
        <v>0</v>
      </c>
      <c r="DM215" s="6">
        <f t="shared" si="417"/>
        <v>0</v>
      </c>
      <c r="DN215" s="6">
        <f t="shared" si="418"/>
        <v>0</v>
      </c>
      <c r="DO215" s="6">
        <f t="shared" si="419"/>
        <v>0</v>
      </c>
      <c r="DP215" s="6">
        <f t="shared" si="420"/>
        <v>0</v>
      </c>
      <c r="DQ215" s="6">
        <f t="shared" si="421"/>
        <v>0</v>
      </c>
      <c r="DR215" s="6">
        <f t="shared" si="422"/>
        <v>0</v>
      </c>
      <c r="DS215" s="6">
        <f t="shared" si="423"/>
        <v>0</v>
      </c>
      <c r="DT215" s="6">
        <f t="shared" si="424"/>
        <v>0</v>
      </c>
      <c r="DU215" s="6">
        <f t="shared" si="425"/>
        <v>0</v>
      </c>
      <c r="DV215" s="6">
        <f t="shared" si="426"/>
        <v>0</v>
      </c>
      <c r="DZ215" s="6">
        <v>0</v>
      </c>
    </row>
    <row r="216" spans="1:130" x14ac:dyDescent="0.25">
      <c r="A216" s="321" t="s">
        <v>107</v>
      </c>
      <c r="B216" s="47">
        <f t="shared" si="382"/>
        <v>0</v>
      </c>
      <c r="C216" s="48">
        <f t="shared" si="382"/>
        <v>0</v>
      </c>
      <c r="D216" s="37"/>
      <c r="E216" s="38"/>
      <c r="F216" s="39"/>
      <c r="G216" s="38"/>
      <c r="H216" s="39"/>
      <c r="I216" s="38"/>
      <c r="J216" s="39"/>
      <c r="K216" s="38"/>
      <c r="L216" s="39"/>
      <c r="M216" s="38"/>
      <c r="N216" s="39"/>
      <c r="O216" s="38"/>
      <c r="P216" s="39"/>
      <c r="Q216" s="38"/>
      <c r="R216" s="39"/>
      <c r="S216" s="38"/>
      <c r="T216" s="39"/>
      <c r="U216" s="38"/>
      <c r="V216" s="39"/>
      <c r="W216" s="38"/>
      <c r="X216" s="39"/>
      <c r="Y216" s="38"/>
      <c r="Z216" s="39"/>
      <c r="AA216" s="38"/>
      <c r="AB216" s="39"/>
      <c r="AC216" s="38"/>
      <c r="AD216" s="39"/>
      <c r="AE216" s="38"/>
      <c r="AF216" s="39"/>
      <c r="AG216" s="38"/>
      <c r="AH216" s="39"/>
      <c r="AI216" s="38"/>
      <c r="AJ216" s="39"/>
      <c r="AK216" s="40"/>
      <c r="AL216" s="37"/>
      <c r="AM216" s="40"/>
      <c r="AN216" s="37"/>
      <c r="AO216" s="108"/>
      <c r="AP216" s="39"/>
      <c r="AQ216" s="169"/>
      <c r="AR216" s="171"/>
      <c r="AS216" s="43"/>
      <c r="AT216" s="43"/>
      <c r="AU216" s="43"/>
      <c r="AV216" s="43"/>
      <c r="AW216" s="43"/>
      <c r="AX216" s="43"/>
      <c r="AY216" s="43"/>
      <c r="AZ216" s="43"/>
      <c r="BA216" s="43"/>
      <c r="BB216" s="43"/>
      <c r="BC216" s="43"/>
      <c r="BD216" s="10"/>
      <c r="BE216" s="10"/>
      <c r="BF216" s="10"/>
      <c r="BG216" s="10"/>
      <c r="CA216" s="5" t="str">
        <f t="shared" si="383"/>
        <v/>
      </c>
      <c r="CB216" s="5" t="str">
        <f t="shared" si="384"/>
        <v/>
      </c>
      <c r="CC216" s="5" t="str">
        <f t="shared" si="385"/>
        <v/>
      </c>
      <c r="CD216" s="5" t="str">
        <f t="shared" si="386"/>
        <v/>
      </c>
      <c r="CE216" s="5" t="str">
        <f t="shared" si="387"/>
        <v/>
      </c>
      <c r="CF216" s="5" t="str">
        <f t="shared" si="388"/>
        <v/>
      </c>
      <c r="CG216" s="5" t="str">
        <f t="shared" si="389"/>
        <v/>
      </c>
      <c r="CH216" s="5" t="str">
        <f t="shared" si="390"/>
        <v/>
      </c>
      <c r="CI216" s="5" t="str">
        <f t="shared" si="391"/>
        <v/>
      </c>
      <c r="CJ216" s="5" t="str">
        <f t="shared" si="392"/>
        <v/>
      </c>
      <c r="CK216" s="5" t="str">
        <f t="shared" si="393"/>
        <v/>
      </c>
      <c r="CL216" s="5" t="str">
        <f t="shared" si="394"/>
        <v/>
      </c>
      <c r="CM216" s="5" t="str">
        <f t="shared" si="395"/>
        <v/>
      </c>
      <c r="CN216" s="5" t="str">
        <f t="shared" si="396"/>
        <v/>
      </c>
      <c r="CO216" s="5" t="str">
        <f t="shared" si="397"/>
        <v/>
      </c>
      <c r="CP216" s="5" t="str">
        <f t="shared" si="398"/>
        <v/>
      </c>
      <c r="CQ216" s="5" t="str">
        <f t="shared" si="399"/>
        <v/>
      </c>
      <c r="CR216" s="5" t="str">
        <f t="shared" si="400"/>
        <v/>
      </c>
      <c r="CS216" s="5" t="str">
        <f t="shared" si="401"/>
        <v/>
      </c>
      <c r="CT216" s="5" t="str">
        <f t="shared" si="402"/>
        <v/>
      </c>
      <c r="CU216" s="5" t="str">
        <f t="shared" si="403"/>
        <v/>
      </c>
      <c r="CV216" s="5" t="str">
        <f t="shared" si="404"/>
        <v/>
      </c>
      <c r="DA216" s="6">
        <f t="shared" si="405"/>
        <v>0</v>
      </c>
      <c r="DB216" s="6">
        <f t="shared" si="406"/>
        <v>0</v>
      </c>
      <c r="DC216" s="6">
        <f t="shared" si="407"/>
        <v>0</v>
      </c>
      <c r="DD216" s="6">
        <f t="shared" si="408"/>
        <v>0</v>
      </c>
      <c r="DE216" s="6">
        <f t="shared" si="409"/>
        <v>0</v>
      </c>
      <c r="DF216" s="6">
        <f t="shared" si="410"/>
        <v>0</v>
      </c>
      <c r="DG216" s="6">
        <f t="shared" si="411"/>
        <v>0</v>
      </c>
      <c r="DH216" s="6">
        <f t="shared" si="412"/>
        <v>0</v>
      </c>
      <c r="DI216" s="6">
        <f t="shared" si="413"/>
        <v>0</v>
      </c>
      <c r="DJ216" s="6">
        <f t="shared" si="414"/>
        <v>0</v>
      </c>
      <c r="DK216" s="6">
        <f t="shared" si="415"/>
        <v>0</v>
      </c>
      <c r="DL216" s="6">
        <f t="shared" si="416"/>
        <v>0</v>
      </c>
      <c r="DM216" s="6">
        <f t="shared" si="417"/>
        <v>0</v>
      </c>
      <c r="DN216" s="6">
        <f t="shared" si="418"/>
        <v>0</v>
      </c>
      <c r="DO216" s="6">
        <f t="shared" si="419"/>
        <v>0</v>
      </c>
      <c r="DP216" s="6">
        <f t="shared" si="420"/>
        <v>0</v>
      </c>
      <c r="DQ216" s="6">
        <f t="shared" si="421"/>
        <v>0</v>
      </c>
      <c r="DR216" s="6">
        <f t="shared" si="422"/>
        <v>0</v>
      </c>
      <c r="DS216" s="6">
        <f t="shared" si="423"/>
        <v>0</v>
      </c>
      <c r="DT216" s="6">
        <f t="shared" si="424"/>
        <v>0</v>
      </c>
      <c r="DU216" s="6">
        <f t="shared" si="425"/>
        <v>0</v>
      </c>
      <c r="DV216" s="6">
        <f t="shared" si="426"/>
        <v>0</v>
      </c>
      <c r="DZ216" s="6">
        <v>0</v>
      </c>
    </row>
    <row r="217" spans="1:130" x14ac:dyDescent="0.25">
      <c r="A217" s="321" t="s">
        <v>108</v>
      </c>
      <c r="B217" s="47">
        <f t="shared" si="382"/>
        <v>6</v>
      </c>
      <c r="C217" s="48">
        <f>SUM(E217+G217+I217+K217+M217+O217+Q217+S217+U217+W217+Y217+AA217+AC217+AE217+AG217+AI217+AK217)</f>
        <v>0</v>
      </c>
      <c r="D217" s="37"/>
      <c r="E217" s="38"/>
      <c r="F217" s="39"/>
      <c r="G217" s="38"/>
      <c r="H217" s="39">
        <v>1</v>
      </c>
      <c r="I217" s="38">
        <v>0</v>
      </c>
      <c r="J217" s="39">
        <v>1</v>
      </c>
      <c r="K217" s="38">
        <v>0</v>
      </c>
      <c r="L217" s="39">
        <v>2</v>
      </c>
      <c r="M217" s="38">
        <v>0</v>
      </c>
      <c r="N217" s="39">
        <v>1</v>
      </c>
      <c r="O217" s="38">
        <v>0</v>
      </c>
      <c r="P217" s="39">
        <v>1</v>
      </c>
      <c r="Q217" s="38">
        <v>0</v>
      </c>
      <c r="R217" s="39"/>
      <c r="S217" s="38"/>
      <c r="T217" s="39"/>
      <c r="U217" s="38"/>
      <c r="V217" s="39"/>
      <c r="W217" s="38"/>
      <c r="X217" s="39"/>
      <c r="Y217" s="38"/>
      <c r="Z217" s="39"/>
      <c r="AA217" s="38"/>
      <c r="AB217" s="39"/>
      <c r="AC217" s="38"/>
      <c r="AD217" s="39"/>
      <c r="AE217" s="38"/>
      <c r="AF217" s="39"/>
      <c r="AG217" s="38"/>
      <c r="AH217" s="39"/>
      <c r="AI217" s="38"/>
      <c r="AJ217" s="39"/>
      <c r="AK217" s="40"/>
      <c r="AL217" s="37">
        <v>0</v>
      </c>
      <c r="AM217" s="40">
        <v>6</v>
      </c>
      <c r="AN217" s="37">
        <v>0</v>
      </c>
      <c r="AO217" s="108">
        <v>0</v>
      </c>
      <c r="AP217" s="39">
        <v>0</v>
      </c>
      <c r="AQ217" s="169">
        <v>0</v>
      </c>
      <c r="AR217" s="171"/>
      <c r="AS217" s="43"/>
      <c r="AT217" s="43"/>
      <c r="AU217" s="43"/>
      <c r="AV217" s="43"/>
      <c r="AW217" s="43"/>
      <c r="AX217" s="43"/>
      <c r="AY217" s="43"/>
      <c r="AZ217" s="43"/>
      <c r="BA217" s="43"/>
      <c r="BB217" s="43"/>
      <c r="BC217" s="43"/>
      <c r="BD217" s="10"/>
      <c r="BE217" s="10"/>
      <c r="BF217" s="10"/>
      <c r="BG217" s="10"/>
      <c r="CA217" s="5" t="str">
        <f t="shared" si="383"/>
        <v/>
      </c>
      <c r="CB217" s="5" t="str">
        <f t="shared" si="384"/>
        <v/>
      </c>
      <c r="CC217" s="5" t="str">
        <f t="shared" si="385"/>
        <v/>
      </c>
      <c r="CD217" s="5" t="str">
        <f t="shared" si="386"/>
        <v/>
      </c>
      <c r="CE217" s="5" t="str">
        <f t="shared" si="387"/>
        <v/>
      </c>
      <c r="CF217" s="5" t="str">
        <f t="shared" si="388"/>
        <v/>
      </c>
      <c r="CG217" s="5" t="str">
        <f t="shared" si="389"/>
        <v/>
      </c>
      <c r="CH217" s="5" t="str">
        <f t="shared" si="390"/>
        <v/>
      </c>
      <c r="CI217" s="5" t="str">
        <f t="shared" si="391"/>
        <v/>
      </c>
      <c r="CJ217" s="5" t="str">
        <f t="shared" si="392"/>
        <v/>
      </c>
      <c r="CK217" s="5" t="str">
        <f t="shared" si="393"/>
        <v/>
      </c>
      <c r="CL217" s="5" t="str">
        <f t="shared" si="394"/>
        <v/>
      </c>
      <c r="CM217" s="5" t="str">
        <f t="shared" si="395"/>
        <v/>
      </c>
      <c r="CN217" s="5" t="str">
        <f t="shared" si="396"/>
        <v/>
      </c>
      <c r="CO217" s="5" t="str">
        <f t="shared" si="397"/>
        <v/>
      </c>
      <c r="CP217" s="5" t="str">
        <f t="shared" si="398"/>
        <v/>
      </c>
      <c r="CQ217" s="5" t="str">
        <f t="shared" si="399"/>
        <v/>
      </c>
      <c r="CR217" s="5" t="str">
        <f t="shared" si="400"/>
        <v/>
      </c>
      <c r="CS217" s="5" t="str">
        <f t="shared" si="401"/>
        <v/>
      </c>
      <c r="CT217" s="5" t="str">
        <f t="shared" si="402"/>
        <v/>
      </c>
      <c r="CU217" s="5" t="str">
        <f t="shared" si="403"/>
        <v/>
      </c>
      <c r="CV217" s="5" t="str">
        <f t="shared" si="404"/>
        <v/>
      </c>
      <c r="DA217" s="6">
        <f t="shared" si="405"/>
        <v>0</v>
      </c>
      <c r="DB217" s="6">
        <f t="shared" si="406"/>
        <v>0</v>
      </c>
      <c r="DC217" s="6">
        <f t="shared" si="407"/>
        <v>0</v>
      </c>
      <c r="DD217" s="6">
        <f t="shared" si="408"/>
        <v>0</v>
      </c>
      <c r="DE217" s="6">
        <f t="shared" si="409"/>
        <v>0</v>
      </c>
      <c r="DF217" s="6">
        <f t="shared" si="410"/>
        <v>0</v>
      </c>
      <c r="DG217" s="6">
        <f t="shared" si="411"/>
        <v>0</v>
      </c>
      <c r="DH217" s="6">
        <f t="shared" si="412"/>
        <v>0</v>
      </c>
      <c r="DI217" s="6">
        <f t="shared" si="413"/>
        <v>0</v>
      </c>
      <c r="DJ217" s="6">
        <f t="shared" si="414"/>
        <v>0</v>
      </c>
      <c r="DK217" s="6">
        <f t="shared" si="415"/>
        <v>0</v>
      </c>
      <c r="DL217" s="6">
        <f t="shared" si="416"/>
        <v>0</v>
      </c>
      <c r="DM217" s="6">
        <f t="shared" si="417"/>
        <v>0</v>
      </c>
      <c r="DN217" s="6">
        <f t="shared" si="418"/>
        <v>0</v>
      </c>
      <c r="DO217" s="6">
        <f t="shared" si="419"/>
        <v>0</v>
      </c>
      <c r="DP217" s="6">
        <f t="shared" si="420"/>
        <v>0</v>
      </c>
      <c r="DQ217" s="6">
        <f t="shared" si="421"/>
        <v>0</v>
      </c>
      <c r="DR217" s="6">
        <f t="shared" si="422"/>
        <v>0</v>
      </c>
      <c r="DS217" s="6">
        <f t="shared" si="423"/>
        <v>0</v>
      </c>
      <c r="DT217" s="6">
        <f t="shared" si="424"/>
        <v>0</v>
      </c>
      <c r="DU217" s="6">
        <f t="shared" si="425"/>
        <v>0</v>
      </c>
      <c r="DV217" s="6">
        <f t="shared" si="426"/>
        <v>0</v>
      </c>
      <c r="DZ217" s="6">
        <v>0</v>
      </c>
    </row>
    <row r="218" spans="1:130" ht="22.5" x14ac:dyDescent="0.25">
      <c r="A218" s="322" t="s">
        <v>109</v>
      </c>
      <c r="B218" s="47">
        <f t="shared" si="382"/>
        <v>0</v>
      </c>
      <c r="C218" s="48">
        <f>SUM(E218+G218+I218+K218+M218+O218+Q218+S218+U218+W218+Y218+AA218+AC218+AE218+AG218+AI218+AK218)</f>
        <v>0</v>
      </c>
      <c r="D218" s="37"/>
      <c r="E218" s="38"/>
      <c r="F218" s="39"/>
      <c r="G218" s="38"/>
      <c r="H218" s="39"/>
      <c r="I218" s="38"/>
      <c r="J218" s="39"/>
      <c r="K218" s="38"/>
      <c r="L218" s="39"/>
      <c r="M218" s="38"/>
      <c r="N218" s="39"/>
      <c r="O218" s="38"/>
      <c r="P218" s="39"/>
      <c r="Q218" s="38"/>
      <c r="R218" s="39"/>
      <c r="S218" s="38"/>
      <c r="T218" s="39"/>
      <c r="U218" s="38"/>
      <c r="V218" s="39"/>
      <c r="W218" s="38"/>
      <c r="X218" s="39"/>
      <c r="Y218" s="38"/>
      <c r="Z218" s="39"/>
      <c r="AA218" s="38"/>
      <c r="AB218" s="39"/>
      <c r="AC218" s="38"/>
      <c r="AD218" s="39"/>
      <c r="AE218" s="38"/>
      <c r="AF218" s="39"/>
      <c r="AG218" s="38"/>
      <c r="AH218" s="39"/>
      <c r="AI218" s="38"/>
      <c r="AJ218" s="39"/>
      <c r="AK218" s="40"/>
      <c r="AL218" s="37"/>
      <c r="AM218" s="40"/>
      <c r="AN218" s="37"/>
      <c r="AO218" s="108"/>
      <c r="AP218" s="39"/>
      <c r="AQ218" s="169"/>
      <c r="AR218" s="171"/>
      <c r="AS218" s="43"/>
      <c r="AT218" s="43"/>
      <c r="AU218" s="43"/>
      <c r="AV218" s="43"/>
      <c r="AW218" s="43"/>
      <c r="AX218" s="43"/>
      <c r="AY218" s="43"/>
      <c r="AZ218" s="43"/>
      <c r="BA218" s="43"/>
      <c r="BB218" s="43"/>
      <c r="BC218" s="43"/>
      <c r="BD218" s="10"/>
      <c r="BE218" s="10"/>
      <c r="BF218" s="10"/>
      <c r="BG218" s="10"/>
      <c r="CA218" s="5" t="str">
        <f t="shared" si="383"/>
        <v/>
      </c>
      <c r="CB218" s="5" t="str">
        <f t="shared" si="384"/>
        <v/>
      </c>
      <c r="CC218" s="5" t="str">
        <f t="shared" si="385"/>
        <v/>
      </c>
      <c r="CD218" s="5" t="str">
        <f t="shared" si="386"/>
        <v/>
      </c>
      <c r="CE218" s="5" t="str">
        <f t="shared" si="387"/>
        <v/>
      </c>
      <c r="CF218" s="5" t="str">
        <f t="shared" si="388"/>
        <v/>
      </c>
      <c r="CG218" s="5" t="str">
        <f t="shared" si="389"/>
        <v/>
      </c>
      <c r="CH218" s="5" t="str">
        <f t="shared" si="390"/>
        <v/>
      </c>
      <c r="CI218" s="5" t="str">
        <f t="shared" si="391"/>
        <v/>
      </c>
      <c r="CJ218" s="5" t="str">
        <f t="shared" si="392"/>
        <v/>
      </c>
      <c r="CK218" s="5" t="str">
        <f t="shared" si="393"/>
        <v/>
      </c>
      <c r="CL218" s="5" t="str">
        <f t="shared" si="394"/>
        <v/>
      </c>
      <c r="CM218" s="5" t="str">
        <f t="shared" si="395"/>
        <v/>
      </c>
      <c r="CN218" s="5" t="str">
        <f t="shared" si="396"/>
        <v/>
      </c>
      <c r="CO218" s="5" t="str">
        <f t="shared" si="397"/>
        <v/>
      </c>
      <c r="CP218" s="5" t="str">
        <f t="shared" si="398"/>
        <v/>
      </c>
      <c r="CQ218" s="5" t="str">
        <f t="shared" si="399"/>
        <v/>
      </c>
      <c r="CR218" s="5" t="str">
        <f t="shared" si="400"/>
        <v/>
      </c>
      <c r="CS218" s="5" t="str">
        <f t="shared" si="401"/>
        <v/>
      </c>
      <c r="CT218" s="5" t="str">
        <f t="shared" si="402"/>
        <v/>
      </c>
      <c r="CU218" s="5" t="str">
        <f t="shared" si="403"/>
        <v/>
      </c>
      <c r="CV218" s="5" t="str">
        <f t="shared" si="404"/>
        <v/>
      </c>
      <c r="DA218" s="6">
        <f t="shared" si="405"/>
        <v>0</v>
      </c>
      <c r="DB218" s="6">
        <f t="shared" si="406"/>
        <v>0</v>
      </c>
      <c r="DC218" s="6">
        <f t="shared" si="407"/>
        <v>0</v>
      </c>
      <c r="DD218" s="6">
        <f t="shared" si="408"/>
        <v>0</v>
      </c>
      <c r="DE218" s="6">
        <f t="shared" si="409"/>
        <v>0</v>
      </c>
      <c r="DF218" s="6">
        <f t="shared" si="410"/>
        <v>0</v>
      </c>
      <c r="DG218" s="6">
        <f t="shared" si="411"/>
        <v>0</v>
      </c>
      <c r="DH218" s="6">
        <f t="shared" si="412"/>
        <v>0</v>
      </c>
      <c r="DI218" s="6">
        <f t="shared" si="413"/>
        <v>0</v>
      </c>
      <c r="DJ218" s="6">
        <f t="shared" si="414"/>
        <v>0</v>
      </c>
      <c r="DK218" s="6">
        <f t="shared" si="415"/>
        <v>0</v>
      </c>
      <c r="DL218" s="6">
        <f t="shared" si="416"/>
        <v>0</v>
      </c>
      <c r="DM218" s="6">
        <f t="shared" si="417"/>
        <v>0</v>
      </c>
      <c r="DN218" s="6">
        <f t="shared" si="418"/>
        <v>0</v>
      </c>
      <c r="DO218" s="6">
        <f t="shared" si="419"/>
        <v>0</v>
      </c>
      <c r="DP218" s="6">
        <f t="shared" si="420"/>
        <v>0</v>
      </c>
      <c r="DQ218" s="6">
        <f t="shared" si="421"/>
        <v>0</v>
      </c>
      <c r="DR218" s="6">
        <f t="shared" si="422"/>
        <v>0</v>
      </c>
      <c r="DS218" s="6">
        <f t="shared" si="423"/>
        <v>0</v>
      </c>
      <c r="DT218" s="6">
        <f t="shared" si="424"/>
        <v>0</v>
      </c>
      <c r="DU218" s="6">
        <f t="shared" si="425"/>
        <v>0</v>
      </c>
      <c r="DV218" s="6">
        <f t="shared" si="426"/>
        <v>0</v>
      </c>
      <c r="DZ218" s="6">
        <v>0</v>
      </c>
    </row>
    <row r="219" spans="1:130" x14ac:dyDescent="0.25">
      <c r="A219" s="321" t="s">
        <v>110</v>
      </c>
      <c r="B219" s="47">
        <f t="shared" si="382"/>
        <v>0</v>
      </c>
      <c r="C219" s="48">
        <f t="shared" si="382"/>
        <v>0</v>
      </c>
      <c r="D219" s="37"/>
      <c r="E219" s="38"/>
      <c r="F219" s="39"/>
      <c r="G219" s="38"/>
      <c r="H219" s="39"/>
      <c r="I219" s="38"/>
      <c r="J219" s="39"/>
      <c r="K219" s="38"/>
      <c r="L219" s="39"/>
      <c r="M219" s="38"/>
      <c r="N219" s="39"/>
      <c r="O219" s="38"/>
      <c r="P219" s="39"/>
      <c r="Q219" s="38"/>
      <c r="R219" s="39"/>
      <c r="S219" s="38"/>
      <c r="T219" s="39"/>
      <c r="U219" s="38"/>
      <c r="V219" s="39"/>
      <c r="W219" s="38"/>
      <c r="X219" s="39"/>
      <c r="Y219" s="38"/>
      <c r="Z219" s="39"/>
      <c r="AA219" s="38"/>
      <c r="AB219" s="39"/>
      <c r="AC219" s="38"/>
      <c r="AD219" s="39"/>
      <c r="AE219" s="38"/>
      <c r="AF219" s="39"/>
      <c r="AG219" s="38"/>
      <c r="AH219" s="39"/>
      <c r="AI219" s="38"/>
      <c r="AJ219" s="39"/>
      <c r="AK219" s="40"/>
      <c r="AL219" s="37"/>
      <c r="AM219" s="40"/>
      <c r="AN219" s="37"/>
      <c r="AO219" s="108"/>
      <c r="AP219" s="39"/>
      <c r="AQ219" s="169"/>
      <c r="AR219" s="171"/>
      <c r="AS219" s="43"/>
      <c r="AT219" s="43"/>
      <c r="AU219" s="43"/>
      <c r="AV219" s="43"/>
      <c r="AW219" s="43"/>
      <c r="AX219" s="43"/>
      <c r="AY219" s="43"/>
      <c r="AZ219" s="43"/>
      <c r="BA219" s="43"/>
      <c r="BB219" s="43"/>
      <c r="BC219" s="43"/>
      <c r="BD219" s="10"/>
      <c r="BE219" s="10"/>
      <c r="BF219" s="10"/>
      <c r="BG219" s="10"/>
      <c r="CA219" s="5" t="str">
        <f t="shared" si="383"/>
        <v/>
      </c>
      <c r="CB219" s="5" t="str">
        <f t="shared" si="384"/>
        <v/>
      </c>
      <c r="CC219" s="5" t="str">
        <f t="shared" si="385"/>
        <v/>
      </c>
      <c r="CD219" s="5" t="str">
        <f t="shared" si="386"/>
        <v/>
      </c>
      <c r="CE219" s="5" t="str">
        <f t="shared" si="387"/>
        <v/>
      </c>
      <c r="CF219" s="5" t="str">
        <f t="shared" si="388"/>
        <v/>
      </c>
      <c r="CG219" s="5" t="str">
        <f t="shared" si="389"/>
        <v/>
      </c>
      <c r="CH219" s="5" t="str">
        <f t="shared" si="390"/>
        <v/>
      </c>
      <c r="CI219" s="5" t="str">
        <f t="shared" si="391"/>
        <v/>
      </c>
      <c r="CJ219" s="5" t="str">
        <f t="shared" si="392"/>
        <v/>
      </c>
      <c r="CK219" s="5" t="str">
        <f t="shared" si="393"/>
        <v/>
      </c>
      <c r="CL219" s="5" t="str">
        <f t="shared" si="394"/>
        <v/>
      </c>
      <c r="CM219" s="5" t="str">
        <f t="shared" si="395"/>
        <v/>
      </c>
      <c r="CN219" s="5" t="str">
        <f t="shared" si="396"/>
        <v/>
      </c>
      <c r="CO219" s="5" t="str">
        <f t="shared" si="397"/>
        <v/>
      </c>
      <c r="CP219" s="5" t="str">
        <f t="shared" si="398"/>
        <v/>
      </c>
      <c r="CQ219" s="5" t="str">
        <f t="shared" si="399"/>
        <v/>
      </c>
      <c r="CR219" s="5" t="str">
        <f t="shared" si="400"/>
        <v/>
      </c>
      <c r="CS219" s="5" t="str">
        <f t="shared" si="401"/>
        <v/>
      </c>
      <c r="CT219" s="5" t="str">
        <f t="shared" si="402"/>
        <v/>
      </c>
      <c r="CU219" s="5" t="str">
        <f t="shared" si="403"/>
        <v/>
      </c>
      <c r="CV219" s="5" t="str">
        <f t="shared" si="404"/>
        <v/>
      </c>
      <c r="DA219" s="6">
        <f t="shared" si="405"/>
        <v>0</v>
      </c>
      <c r="DB219" s="6">
        <f t="shared" si="406"/>
        <v>0</v>
      </c>
      <c r="DC219" s="6">
        <f t="shared" si="407"/>
        <v>0</v>
      </c>
      <c r="DD219" s="6">
        <f t="shared" si="408"/>
        <v>0</v>
      </c>
      <c r="DE219" s="6">
        <f t="shared" si="409"/>
        <v>0</v>
      </c>
      <c r="DF219" s="6">
        <f t="shared" si="410"/>
        <v>0</v>
      </c>
      <c r="DG219" s="6">
        <f t="shared" si="411"/>
        <v>0</v>
      </c>
      <c r="DH219" s="6">
        <f t="shared" si="412"/>
        <v>0</v>
      </c>
      <c r="DI219" s="6">
        <f t="shared" si="413"/>
        <v>0</v>
      </c>
      <c r="DJ219" s="6">
        <f t="shared" si="414"/>
        <v>0</v>
      </c>
      <c r="DK219" s="6">
        <f t="shared" si="415"/>
        <v>0</v>
      </c>
      <c r="DL219" s="6">
        <f t="shared" si="416"/>
        <v>0</v>
      </c>
      <c r="DM219" s="6">
        <f t="shared" si="417"/>
        <v>0</v>
      </c>
      <c r="DN219" s="6">
        <f t="shared" si="418"/>
        <v>0</v>
      </c>
      <c r="DO219" s="6">
        <f t="shared" si="419"/>
        <v>0</v>
      </c>
      <c r="DP219" s="6">
        <f t="shared" si="420"/>
        <v>0</v>
      </c>
      <c r="DQ219" s="6">
        <f t="shared" si="421"/>
        <v>0</v>
      </c>
      <c r="DR219" s="6">
        <f t="shared" si="422"/>
        <v>0</v>
      </c>
      <c r="DS219" s="6">
        <f t="shared" si="423"/>
        <v>0</v>
      </c>
      <c r="DT219" s="6">
        <f t="shared" si="424"/>
        <v>0</v>
      </c>
      <c r="DU219" s="6">
        <f t="shared" si="425"/>
        <v>0</v>
      </c>
      <c r="DV219" s="6">
        <f t="shared" si="426"/>
        <v>0</v>
      </c>
      <c r="DZ219" s="6">
        <v>0</v>
      </c>
    </row>
    <row r="220" spans="1:130" x14ac:dyDescent="0.25">
      <c r="A220" s="320" t="s">
        <v>111</v>
      </c>
      <c r="B220" s="323">
        <f t="shared" si="382"/>
        <v>0</v>
      </c>
      <c r="C220" s="57">
        <f t="shared" si="382"/>
        <v>0</v>
      </c>
      <c r="D220" s="58"/>
      <c r="E220" s="59"/>
      <c r="F220" s="60"/>
      <c r="G220" s="59"/>
      <c r="H220" s="60"/>
      <c r="I220" s="59"/>
      <c r="J220" s="60"/>
      <c r="K220" s="59"/>
      <c r="L220" s="60"/>
      <c r="M220" s="59"/>
      <c r="N220" s="60"/>
      <c r="O220" s="59"/>
      <c r="P220" s="60"/>
      <c r="Q220" s="59"/>
      <c r="R220" s="60"/>
      <c r="S220" s="59"/>
      <c r="T220" s="60"/>
      <c r="U220" s="59"/>
      <c r="V220" s="60"/>
      <c r="W220" s="59"/>
      <c r="X220" s="60"/>
      <c r="Y220" s="59"/>
      <c r="Z220" s="60"/>
      <c r="AA220" s="59"/>
      <c r="AB220" s="60"/>
      <c r="AC220" s="59"/>
      <c r="AD220" s="60"/>
      <c r="AE220" s="59"/>
      <c r="AF220" s="60"/>
      <c r="AG220" s="59"/>
      <c r="AH220" s="60"/>
      <c r="AI220" s="59"/>
      <c r="AJ220" s="60"/>
      <c r="AK220" s="62"/>
      <c r="AL220" s="58"/>
      <c r="AM220" s="62"/>
      <c r="AN220" s="58"/>
      <c r="AO220" s="141"/>
      <c r="AP220" s="60"/>
      <c r="AQ220" s="174"/>
      <c r="AR220" s="171"/>
      <c r="AS220" s="43"/>
      <c r="AT220" s="43"/>
      <c r="AU220" s="43"/>
      <c r="AV220" s="43"/>
      <c r="AW220" s="43"/>
      <c r="AX220" s="43"/>
      <c r="AY220" s="43"/>
      <c r="AZ220" s="43"/>
      <c r="BA220" s="43"/>
      <c r="BB220" s="43"/>
      <c r="BC220" s="43"/>
      <c r="BD220" s="10"/>
      <c r="BE220" s="10"/>
      <c r="BF220" s="10"/>
      <c r="BG220" s="10"/>
      <c r="CA220" s="5" t="str">
        <f t="shared" si="383"/>
        <v/>
      </c>
      <c r="CB220" s="5" t="str">
        <f t="shared" si="384"/>
        <v/>
      </c>
      <c r="CC220" s="5" t="str">
        <f t="shared" si="385"/>
        <v/>
      </c>
      <c r="CD220" s="5" t="str">
        <f t="shared" si="386"/>
        <v/>
      </c>
      <c r="CE220" s="5" t="str">
        <f t="shared" si="387"/>
        <v/>
      </c>
      <c r="CF220" s="5" t="str">
        <f t="shared" si="388"/>
        <v/>
      </c>
      <c r="CG220" s="5" t="str">
        <f t="shared" si="389"/>
        <v/>
      </c>
      <c r="CH220" s="5" t="str">
        <f t="shared" si="390"/>
        <v/>
      </c>
      <c r="CI220" s="5" t="str">
        <f t="shared" si="391"/>
        <v/>
      </c>
      <c r="CJ220" s="5" t="str">
        <f t="shared" si="392"/>
        <v/>
      </c>
      <c r="CK220" s="5" t="str">
        <f t="shared" si="393"/>
        <v/>
      </c>
      <c r="CL220" s="5" t="str">
        <f t="shared" si="394"/>
        <v/>
      </c>
      <c r="CM220" s="5" t="str">
        <f t="shared" si="395"/>
        <v/>
      </c>
      <c r="CN220" s="5" t="str">
        <f t="shared" si="396"/>
        <v/>
      </c>
      <c r="CO220" s="5" t="str">
        <f t="shared" si="397"/>
        <v/>
      </c>
      <c r="CP220" s="5" t="str">
        <f t="shared" si="398"/>
        <v/>
      </c>
      <c r="CQ220" s="5" t="str">
        <f t="shared" si="399"/>
        <v/>
      </c>
      <c r="CR220" s="5" t="str">
        <f t="shared" si="400"/>
        <v/>
      </c>
      <c r="CS220" s="5" t="str">
        <f t="shared" si="401"/>
        <v/>
      </c>
      <c r="CT220" s="5" t="str">
        <f t="shared" si="402"/>
        <v/>
      </c>
      <c r="CU220" s="5" t="str">
        <f t="shared" si="403"/>
        <v/>
      </c>
      <c r="CV220" s="5" t="str">
        <f t="shared" si="404"/>
        <v/>
      </c>
      <c r="DA220" s="6">
        <f t="shared" si="405"/>
        <v>0</v>
      </c>
      <c r="DB220" s="6">
        <f t="shared" si="406"/>
        <v>0</v>
      </c>
      <c r="DC220" s="6">
        <f t="shared" si="407"/>
        <v>0</v>
      </c>
      <c r="DD220" s="6">
        <f t="shared" si="408"/>
        <v>0</v>
      </c>
      <c r="DE220" s="6">
        <f t="shared" si="409"/>
        <v>0</v>
      </c>
      <c r="DF220" s="6">
        <f t="shared" si="410"/>
        <v>0</v>
      </c>
      <c r="DG220" s="6">
        <f t="shared" si="411"/>
        <v>0</v>
      </c>
      <c r="DH220" s="6">
        <f t="shared" si="412"/>
        <v>0</v>
      </c>
      <c r="DI220" s="6">
        <f t="shared" si="413"/>
        <v>0</v>
      </c>
      <c r="DJ220" s="6">
        <f t="shared" si="414"/>
        <v>0</v>
      </c>
      <c r="DK220" s="6">
        <f t="shared" si="415"/>
        <v>0</v>
      </c>
      <c r="DL220" s="6">
        <f t="shared" si="416"/>
        <v>0</v>
      </c>
      <c r="DM220" s="6">
        <f t="shared" si="417"/>
        <v>0</v>
      </c>
      <c r="DN220" s="6">
        <f t="shared" si="418"/>
        <v>0</v>
      </c>
      <c r="DO220" s="6">
        <f t="shared" si="419"/>
        <v>0</v>
      </c>
      <c r="DP220" s="6">
        <f t="shared" si="420"/>
        <v>0</v>
      </c>
      <c r="DQ220" s="6">
        <f t="shared" si="421"/>
        <v>0</v>
      </c>
      <c r="DR220" s="6">
        <f t="shared" si="422"/>
        <v>0</v>
      </c>
      <c r="DS220" s="6">
        <f t="shared" si="423"/>
        <v>0</v>
      </c>
      <c r="DT220" s="6">
        <f t="shared" si="424"/>
        <v>0</v>
      </c>
      <c r="DU220" s="6">
        <f t="shared" si="425"/>
        <v>0</v>
      </c>
      <c r="DV220" s="6">
        <f t="shared" si="426"/>
        <v>0</v>
      </c>
      <c r="DZ220" s="6">
        <v>0</v>
      </c>
    </row>
    <row r="221" spans="1:130" x14ac:dyDescent="0.25">
      <c r="A221" s="160" t="s">
        <v>112</v>
      </c>
      <c r="P221" s="154"/>
      <c r="AP221" s="154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</row>
    <row r="222" spans="1:130" ht="15" customHeight="1" x14ac:dyDescent="0.25">
      <c r="A222" s="544" t="s">
        <v>62</v>
      </c>
      <c r="B222" s="547" t="s">
        <v>5</v>
      </c>
      <c r="C222" s="547"/>
      <c r="D222" s="547" t="s">
        <v>77</v>
      </c>
      <c r="E222" s="547"/>
      <c r="F222" s="547"/>
      <c r="G222" s="547"/>
      <c r="H222" s="547"/>
      <c r="I222" s="547"/>
      <c r="J222" s="547"/>
      <c r="K222" s="547"/>
      <c r="L222" s="547"/>
      <c r="M222" s="547"/>
      <c r="N222" s="547"/>
      <c r="O222" s="547"/>
      <c r="P222" s="547"/>
      <c r="Q222" s="547"/>
      <c r="R222" s="547"/>
      <c r="S222" s="547"/>
      <c r="T222" s="547"/>
      <c r="U222" s="547"/>
      <c r="V222" s="547"/>
      <c r="W222" s="547"/>
      <c r="X222" s="547"/>
      <c r="Y222" s="547"/>
      <c r="Z222" s="547"/>
      <c r="AA222" s="547"/>
      <c r="AB222" s="547"/>
      <c r="AC222" s="547"/>
      <c r="AD222" s="547"/>
      <c r="AE222" s="547"/>
      <c r="AF222" s="547"/>
      <c r="AG222" s="547"/>
      <c r="AH222" s="547"/>
      <c r="AI222" s="547"/>
      <c r="AJ222" s="547"/>
      <c r="AK222" s="548"/>
      <c r="AL222" s="551" t="s">
        <v>7</v>
      </c>
      <c r="AM222" s="552"/>
      <c r="AN222" s="485" t="s">
        <v>8</v>
      </c>
      <c r="AO222" s="492"/>
      <c r="AP222" s="550" t="s">
        <v>9</v>
      </c>
      <c r="AQ222" s="550" t="s">
        <v>10</v>
      </c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</row>
    <row r="223" spans="1:130" x14ac:dyDescent="0.25">
      <c r="A223" s="545"/>
      <c r="B223" s="547"/>
      <c r="C223" s="547"/>
      <c r="D223" s="547" t="s">
        <v>104</v>
      </c>
      <c r="E223" s="547"/>
      <c r="F223" s="547" t="s">
        <v>15</v>
      </c>
      <c r="G223" s="547"/>
      <c r="H223" s="547" t="s">
        <v>82</v>
      </c>
      <c r="I223" s="547"/>
      <c r="J223" s="547" t="s">
        <v>83</v>
      </c>
      <c r="K223" s="547"/>
      <c r="L223" s="547" t="s">
        <v>84</v>
      </c>
      <c r="M223" s="547"/>
      <c r="N223" s="547" t="s">
        <v>19</v>
      </c>
      <c r="O223" s="547"/>
      <c r="P223" s="547" t="s">
        <v>20</v>
      </c>
      <c r="Q223" s="547"/>
      <c r="R223" s="547" t="s">
        <v>21</v>
      </c>
      <c r="S223" s="547"/>
      <c r="T223" s="547" t="s">
        <v>22</v>
      </c>
      <c r="U223" s="547"/>
      <c r="V223" s="547" t="s">
        <v>23</v>
      </c>
      <c r="W223" s="547"/>
      <c r="X223" s="547" t="s">
        <v>24</v>
      </c>
      <c r="Y223" s="547"/>
      <c r="Z223" s="547" t="s">
        <v>25</v>
      </c>
      <c r="AA223" s="547"/>
      <c r="AB223" s="547" t="s">
        <v>26</v>
      </c>
      <c r="AC223" s="547"/>
      <c r="AD223" s="547" t="s">
        <v>27</v>
      </c>
      <c r="AE223" s="547"/>
      <c r="AF223" s="547" t="s">
        <v>28</v>
      </c>
      <c r="AG223" s="547"/>
      <c r="AH223" s="547" t="s">
        <v>29</v>
      </c>
      <c r="AI223" s="547"/>
      <c r="AJ223" s="547" t="s">
        <v>30</v>
      </c>
      <c r="AK223" s="548"/>
      <c r="AL223" s="554" t="s">
        <v>31</v>
      </c>
      <c r="AM223" s="556" t="s">
        <v>32</v>
      </c>
      <c r="AN223" s="499" t="s">
        <v>35</v>
      </c>
      <c r="AO223" s="497" t="s">
        <v>36</v>
      </c>
      <c r="AP223" s="550"/>
      <c r="AQ223" s="55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</row>
    <row r="224" spans="1:130" x14ac:dyDescent="0.25">
      <c r="A224" s="546"/>
      <c r="B224" s="162" t="s">
        <v>33</v>
      </c>
      <c r="C224" s="318" t="s">
        <v>34</v>
      </c>
      <c r="D224" s="164" t="s">
        <v>33</v>
      </c>
      <c r="E224" s="314" t="s">
        <v>34</v>
      </c>
      <c r="F224" s="164" t="s">
        <v>33</v>
      </c>
      <c r="G224" s="314" t="s">
        <v>34</v>
      </c>
      <c r="H224" s="164" t="s">
        <v>33</v>
      </c>
      <c r="I224" s="314" t="s">
        <v>34</v>
      </c>
      <c r="J224" s="164" t="s">
        <v>33</v>
      </c>
      <c r="K224" s="314" t="s">
        <v>34</v>
      </c>
      <c r="L224" s="164" t="s">
        <v>33</v>
      </c>
      <c r="M224" s="314" t="s">
        <v>34</v>
      </c>
      <c r="N224" s="164" t="s">
        <v>33</v>
      </c>
      <c r="O224" s="314" t="s">
        <v>34</v>
      </c>
      <c r="P224" s="164" t="s">
        <v>33</v>
      </c>
      <c r="Q224" s="314" t="s">
        <v>34</v>
      </c>
      <c r="R224" s="164" t="s">
        <v>33</v>
      </c>
      <c r="S224" s="314" t="s">
        <v>34</v>
      </c>
      <c r="T224" s="164" t="s">
        <v>33</v>
      </c>
      <c r="U224" s="314" t="s">
        <v>34</v>
      </c>
      <c r="V224" s="164" t="s">
        <v>33</v>
      </c>
      <c r="W224" s="314" t="s">
        <v>34</v>
      </c>
      <c r="X224" s="164" t="s">
        <v>33</v>
      </c>
      <c r="Y224" s="314" t="s">
        <v>34</v>
      </c>
      <c r="Z224" s="164" t="s">
        <v>33</v>
      </c>
      <c r="AA224" s="314" t="s">
        <v>34</v>
      </c>
      <c r="AB224" s="164" t="s">
        <v>33</v>
      </c>
      <c r="AC224" s="314" t="s">
        <v>34</v>
      </c>
      <c r="AD224" s="164" t="s">
        <v>33</v>
      </c>
      <c r="AE224" s="314" t="s">
        <v>34</v>
      </c>
      <c r="AF224" s="164" t="s">
        <v>33</v>
      </c>
      <c r="AG224" s="314" t="s">
        <v>34</v>
      </c>
      <c r="AH224" s="164" t="s">
        <v>33</v>
      </c>
      <c r="AI224" s="314" t="s">
        <v>34</v>
      </c>
      <c r="AJ224" s="164" t="s">
        <v>33</v>
      </c>
      <c r="AK224" s="315" t="s">
        <v>34</v>
      </c>
      <c r="AL224" s="555"/>
      <c r="AM224" s="557"/>
      <c r="AN224" s="500"/>
      <c r="AO224" s="498"/>
      <c r="AP224" s="550"/>
      <c r="AQ224" s="55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</row>
    <row r="225" spans="1:130" x14ac:dyDescent="0.25">
      <c r="A225" s="321" t="s">
        <v>105</v>
      </c>
      <c r="B225" s="31">
        <f t="shared" ref="B225:C231" si="427">SUM(D225+F225+H225+J225+L225+N225+P225+R225+T225+V225+X225+Z225+AB225+AD225+AF225+AH225+AJ225)</f>
        <v>0</v>
      </c>
      <c r="C225" s="32">
        <f t="shared" si="427"/>
        <v>0</v>
      </c>
      <c r="D225" s="41"/>
      <c r="E225" s="51"/>
      <c r="F225" s="50"/>
      <c r="G225" s="51"/>
      <c r="H225" s="39"/>
      <c r="I225" s="38"/>
      <c r="J225" s="39"/>
      <c r="K225" s="38"/>
      <c r="L225" s="39"/>
      <c r="M225" s="38"/>
      <c r="N225" s="39"/>
      <c r="O225" s="38"/>
      <c r="P225" s="39"/>
      <c r="Q225" s="38"/>
      <c r="R225" s="39"/>
      <c r="S225" s="38"/>
      <c r="T225" s="39"/>
      <c r="U225" s="38"/>
      <c r="V225" s="39"/>
      <c r="W225" s="38"/>
      <c r="X225" s="39"/>
      <c r="Y225" s="38"/>
      <c r="Z225" s="50"/>
      <c r="AA225" s="51"/>
      <c r="AB225" s="50"/>
      <c r="AC225" s="51"/>
      <c r="AD225" s="50"/>
      <c r="AE225" s="51"/>
      <c r="AF225" s="50"/>
      <c r="AG225" s="51"/>
      <c r="AH225" s="50"/>
      <c r="AI225" s="51"/>
      <c r="AJ225" s="50"/>
      <c r="AK225" s="52"/>
      <c r="AL225" s="41"/>
      <c r="AM225" s="168"/>
      <c r="AN225" s="132"/>
      <c r="AO225" s="108"/>
      <c r="AP225" s="39"/>
      <c r="AQ225" s="169"/>
      <c r="AR225" s="171"/>
      <c r="AS225" s="43"/>
      <c r="AT225" s="43"/>
      <c r="AU225" s="43"/>
      <c r="AV225" s="43"/>
      <c r="AW225" s="43"/>
      <c r="AX225" s="43"/>
      <c r="AY225" s="43"/>
      <c r="AZ225" s="43"/>
      <c r="BA225" s="43"/>
      <c r="BB225" s="43"/>
      <c r="BC225" s="43"/>
      <c r="BD225" s="10"/>
      <c r="BE225" s="10"/>
      <c r="BF225" s="10"/>
      <c r="BG225" s="10"/>
      <c r="CA225" s="5" t="str">
        <f t="shared" ref="CA225:CA226" si="428">IF(B225&lt;   C225,"* El total de Reactivos NO DEBE ser superior al total de Procesados. ","")</f>
        <v/>
      </c>
      <c r="CB225" s="5" t="str">
        <f t="shared" ref="CB225:CB226" si="429">IF(B225&lt;&gt; AL225+ AM225,"* La suma de las columnas Sexo DEBE SER IGUAL a los Procesados. ","")</f>
        <v/>
      </c>
      <c r="CC225" s="5" t="str">
        <f t="shared" ref="CC225:CC226" si="430">IF(B225&lt;  AN225+ AO225,"* La suma de las columna Trans NO DEBE ser superior al total de Procesados. ","")</f>
        <v/>
      </c>
      <c r="CD225" s="5" t="str">
        <f t="shared" ref="CD225:CD226" si="431">IF(B225&lt;  AP225,"* La columna Pueblos Originarios NO DEBE ser superior al total de Procesados. ","")</f>
        <v/>
      </c>
      <c r="CE225" s="5" t="str">
        <f t="shared" ref="CE225:CE226" si="432">IF(B225&lt;  AQ225,"* La columna Migrantes NO DEBE ser superior al total de Procesados. ","")</f>
        <v/>
      </c>
      <c r="CF225" s="5" t="str">
        <f t="shared" ref="CF225:CF226" si="433">IF(D225&lt;E225,"* Los exámenes Reactivos de 0 a 4 años años NO DEBEN ser mayor a los Exámenes Procesados de la misma edad. ","")</f>
        <v/>
      </c>
      <c r="CG225" s="5" t="str">
        <f t="shared" ref="CG225:CG226" si="434">IF(F225&lt;G225,"* Los exámenes Reactivos de 5 a 9 años años NO DEBEN ser mayor a los Exámenes Procesados de la misma edad. ","")</f>
        <v/>
      </c>
      <c r="CH225" s="5" t="str">
        <f t="shared" ref="CH225:CH226" si="435">IF(H225&lt;I225,"* Los exámenes Reactivos de 10 a 14 años años NO DEBEN ser mayor a los Exámenes Procesados de la misma edad. ","")</f>
        <v/>
      </c>
      <c r="CI225" s="5" t="str">
        <f t="shared" ref="CI225:CI226" si="436">IF(J225&lt;K225,"* Los exámenes Reactivos de 15 a 19 años años NO DEBEN ser mayor a los Exámenes Procesados de la misma edad. ","")</f>
        <v/>
      </c>
      <c r="CJ225" s="5" t="str">
        <f t="shared" ref="CJ225:CJ226" si="437">IF(L225&lt;M225,"* Los exámenes Reactivos de 20 a 24 años años NO DEBEN ser mayor a los Exámenes Procesados de la misma edad. ","")</f>
        <v/>
      </c>
      <c r="CK225" s="5" t="str">
        <f t="shared" ref="CK225:CK226" si="438">IF(N225&lt;O225,"* Los exámenes Reactivos de 25 a 29 años años NO DEBEN ser mayor a los Exámenes Procesados de la misma edad. ","")</f>
        <v/>
      </c>
      <c r="CL225" s="5" t="str">
        <f t="shared" ref="CL225:CL226" si="439">IF(P225&lt;Q225,"* Los exámenes Reactivos de 30 a 34 años años NO DEBEN ser mayor a los Exámenes Procesados de la misma edad. ","")</f>
        <v/>
      </c>
      <c r="CM225" s="5" t="str">
        <f t="shared" ref="CM225:CM226" si="440">IF(R225&lt;S225,"* Los exámenes Reactivos de 35 a 39 años años NO DEBEN ser mayor a los Exámenes Procesados de la misma edad. ","")</f>
        <v/>
      </c>
      <c r="CN225" s="5" t="str">
        <f t="shared" ref="CN225:CN226" si="441">IF(T225&lt;U225,"* Los exámenes Reactivos de 40 a 44 años años NO DEBEN ser mayor a los Exámenes Procesados de la misma edad. ","")</f>
        <v/>
      </c>
      <c r="CO225" s="5" t="str">
        <f t="shared" ref="CO225:CO226" si="442">IF(V225&lt;W225,"* Los exámenes Reactivos de 45 a 49 años años NO DEBEN ser mayor a los Exámenes Procesados de la misma edad. ","")</f>
        <v/>
      </c>
      <c r="CP225" s="5" t="str">
        <f t="shared" ref="CP225:CP226" si="443">IF(X225&lt;Y225,"* Los exámenes Reactivos de 50 a 54 años años NO DEBEN ser mayor a los Exámenes Procesados de la misma edad. ","")</f>
        <v/>
      </c>
      <c r="CQ225" s="5" t="str">
        <f t="shared" ref="CQ225:CQ226" si="444">IF(Z225&lt;AA225,"* Los exámenes Reactivos de 55 a 59 años años NO DEBEN ser mayor a los Exámenes Procesados de la misma edad. ","")</f>
        <v/>
      </c>
      <c r="CR225" s="5" t="str">
        <f t="shared" ref="CR225:CR226" si="445">IF(AB225&lt;AC225,"* Los exámenes Reactivos de 60 a 64 años años NO DEBEN ser mayor a los Exámenes Procesados de la misma edad. ","")</f>
        <v/>
      </c>
      <c r="CS225" s="5" t="str">
        <f t="shared" ref="CS225:CS226" si="446">IF(AD225&lt;AE225,"* Los exámenes Reactivos de 65 a 69 años años NO DEBEN ser mayor a los Exámenes Procesados de la misma edad. ","")</f>
        <v/>
      </c>
      <c r="CT225" s="5" t="str">
        <f t="shared" ref="CT225:CT226" si="447">IF(AF225&lt;AG225,"* Los exámenes Reactivos de 70 a 74 años años NO DEBEN ser mayor a los Exámenes Procesados de la misma edad. ","")</f>
        <v/>
      </c>
      <c r="CU225" s="5" t="str">
        <f t="shared" ref="CU225:CU226" si="448">IF(AH225&lt;AI225,"* Los exámenes Reactivos de 75 a 79 años años NO DEBEN ser mayor a los Exámenes Procesados de la misma edad. ","")</f>
        <v/>
      </c>
      <c r="CV225" s="5" t="str">
        <f t="shared" ref="CV225:CV226" si="449">IF(AJ225&lt;AK225,"* Los exámenes Reactivos de 80 y más años años NO DEBEN ser mayor a los Exámenes Procesados de la misma edad. ","")</f>
        <v/>
      </c>
      <c r="DF225" s="6">
        <f t="shared" ref="DF225:DF226" si="450">IF(D225&lt;E225,1,0)</f>
        <v>0</v>
      </c>
      <c r="DG225" s="6">
        <f t="shared" ref="DG225:DG226" si="451">IF(F225&lt;G225,1,0)</f>
        <v>0</v>
      </c>
      <c r="DH225" s="6">
        <f t="shared" ref="DH225:DH226" si="452">IF(H225&lt;I225,1,0)</f>
        <v>0</v>
      </c>
      <c r="DI225" s="6">
        <f t="shared" ref="DI225:DI226" si="453">IF(J225&lt;K225,1,0)</f>
        <v>0</v>
      </c>
      <c r="DJ225" s="6">
        <f t="shared" ref="DJ225:DJ226" si="454">IF(L225&lt;M225,1,0)</f>
        <v>0</v>
      </c>
      <c r="DK225" s="6">
        <f t="shared" ref="DK225:DK226" si="455">IF(N225&lt;O225,1,0)</f>
        <v>0</v>
      </c>
      <c r="DL225" s="6">
        <f t="shared" ref="DL225:DL226" si="456">IF(P225&lt;Q225,1,0)</f>
        <v>0</v>
      </c>
      <c r="DM225" s="6">
        <f t="shared" ref="DM225:DM226" si="457">IF(R225&lt;S225,1,0)</f>
        <v>0</v>
      </c>
      <c r="DN225" s="6">
        <f t="shared" ref="DN225:DN226" si="458">IF(T225&lt;U225,1,0)</f>
        <v>0</v>
      </c>
      <c r="DO225" s="6">
        <f t="shared" ref="DO225:DO226" si="459">IF(V225&lt;W225,1,0)</f>
        <v>0</v>
      </c>
      <c r="DP225" s="6">
        <f t="shared" ref="DP225:DP226" si="460">IF(X225&lt;Y225,1,0)</f>
        <v>0</v>
      </c>
      <c r="DQ225" s="6">
        <f t="shared" ref="DQ225:DQ226" si="461">IF(Z225&lt;AA225,1,0)</f>
        <v>0</v>
      </c>
      <c r="DR225" s="6">
        <f t="shared" ref="DR225:DR226" si="462">IF(AB225&lt;AC225,1,0)</f>
        <v>0</v>
      </c>
      <c r="DS225" s="6">
        <f t="shared" ref="DS225:DS226" si="463">IF(AD225&lt;AE225,1,0)</f>
        <v>0</v>
      </c>
      <c r="DT225" s="6">
        <f t="shared" ref="DT225:DT226" si="464">IF(AF225&lt;AG225,1,0)</f>
        <v>0</v>
      </c>
      <c r="DU225" s="6">
        <f t="shared" ref="DU225:DU226" si="465">IF(AH225&lt;AI225,1,0)</f>
        <v>0</v>
      </c>
      <c r="DV225" s="6">
        <f t="shared" ref="DV225:DV226" si="466">IF(AJ225&lt;AK225,1,0)</f>
        <v>0</v>
      </c>
      <c r="DZ225" s="6">
        <v>0</v>
      </c>
    </row>
    <row r="226" spans="1:130" x14ac:dyDescent="0.25">
      <c r="A226" s="321" t="s">
        <v>106</v>
      </c>
      <c r="B226" s="47">
        <f t="shared" si="427"/>
        <v>0</v>
      </c>
      <c r="C226" s="48">
        <f t="shared" si="427"/>
        <v>0</v>
      </c>
      <c r="D226" s="41"/>
      <c r="E226" s="51"/>
      <c r="F226" s="50"/>
      <c r="G226" s="51"/>
      <c r="H226" s="50"/>
      <c r="I226" s="51"/>
      <c r="J226" s="39"/>
      <c r="K226" s="38"/>
      <c r="L226" s="39"/>
      <c r="M226" s="38"/>
      <c r="N226" s="39"/>
      <c r="O226" s="38"/>
      <c r="P226" s="39"/>
      <c r="Q226" s="38"/>
      <c r="R226" s="39"/>
      <c r="S226" s="38"/>
      <c r="T226" s="39"/>
      <c r="U226" s="38"/>
      <c r="V226" s="39"/>
      <c r="W226" s="38"/>
      <c r="X226" s="39"/>
      <c r="Y226" s="38"/>
      <c r="Z226" s="39"/>
      <c r="AA226" s="38"/>
      <c r="AB226" s="39"/>
      <c r="AC226" s="38"/>
      <c r="AD226" s="39"/>
      <c r="AE226" s="38"/>
      <c r="AF226" s="39"/>
      <c r="AG226" s="38"/>
      <c r="AH226" s="39"/>
      <c r="AI226" s="38"/>
      <c r="AJ226" s="39"/>
      <c r="AK226" s="40"/>
      <c r="AL226" s="37"/>
      <c r="AM226" s="40"/>
      <c r="AN226" s="37"/>
      <c r="AO226" s="108"/>
      <c r="AP226" s="39"/>
      <c r="AQ226" s="169"/>
      <c r="AR226" s="171"/>
      <c r="AS226" s="43"/>
      <c r="AT226" s="43"/>
      <c r="AU226" s="43"/>
      <c r="AV226" s="43"/>
      <c r="AW226" s="43"/>
      <c r="AX226" s="43"/>
      <c r="AY226" s="43"/>
      <c r="AZ226" s="43"/>
      <c r="BA226" s="43"/>
      <c r="BB226" s="43"/>
      <c r="BC226" s="43"/>
      <c r="BD226" s="10"/>
      <c r="BE226" s="10"/>
      <c r="BF226" s="10"/>
      <c r="BG226" s="10"/>
      <c r="CA226" s="5" t="str">
        <f t="shared" si="428"/>
        <v/>
      </c>
      <c r="CB226" s="5" t="str">
        <f t="shared" si="429"/>
        <v/>
      </c>
      <c r="CC226" s="5" t="str">
        <f t="shared" si="430"/>
        <v/>
      </c>
      <c r="CD226" s="5" t="str">
        <f t="shared" si="431"/>
        <v/>
      </c>
      <c r="CE226" s="5" t="str">
        <f t="shared" si="432"/>
        <v/>
      </c>
      <c r="CF226" s="5" t="str">
        <f t="shared" si="433"/>
        <v/>
      </c>
      <c r="CG226" s="5" t="str">
        <f t="shared" si="434"/>
        <v/>
      </c>
      <c r="CH226" s="5" t="str">
        <f t="shared" si="435"/>
        <v/>
      </c>
      <c r="CI226" s="5" t="str">
        <f t="shared" si="436"/>
        <v/>
      </c>
      <c r="CJ226" s="5" t="str">
        <f t="shared" si="437"/>
        <v/>
      </c>
      <c r="CK226" s="5" t="str">
        <f t="shared" si="438"/>
        <v/>
      </c>
      <c r="CL226" s="5" t="str">
        <f t="shared" si="439"/>
        <v/>
      </c>
      <c r="CM226" s="5" t="str">
        <f t="shared" si="440"/>
        <v/>
      </c>
      <c r="CN226" s="5" t="str">
        <f t="shared" si="441"/>
        <v/>
      </c>
      <c r="CO226" s="5" t="str">
        <f t="shared" si="442"/>
        <v/>
      </c>
      <c r="CP226" s="5" t="str">
        <f t="shared" si="443"/>
        <v/>
      </c>
      <c r="CQ226" s="5" t="str">
        <f t="shared" si="444"/>
        <v/>
      </c>
      <c r="CR226" s="5" t="str">
        <f t="shared" si="445"/>
        <v/>
      </c>
      <c r="CS226" s="5" t="str">
        <f t="shared" si="446"/>
        <v/>
      </c>
      <c r="CT226" s="5" t="str">
        <f t="shared" si="447"/>
        <v/>
      </c>
      <c r="CU226" s="5" t="str">
        <f t="shared" si="448"/>
        <v/>
      </c>
      <c r="CV226" s="5" t="str">
        <f t="shared" si="449"/>
        <v/>
      </c>
      <c r="DF226" s="6">
        <f t="shared" si="450"/>
        <v>0</v>
      </c>
      <c r="DG226" s="6">
        <f t="shared" si="451"/>
        <v>0</v>
      </c>
      <c r="DH226" s="6">
        <f t="shared" si="452"/>
        <v>0</v>
      </c>
      <c r="DI226" s="6">
        <f t="shared" si="453"/>
        <v>0</v>
      </c>
      <c r="DJ226" s="6">
        <f t="shared" si="454"/>
        <v>0</v>
      </c>
      <c r="DK226" s="6">
        <f t="shared" si="455"/>
        <v>0</v>
      </c>
      <c r="DL226" s="6">
        <f t="shared" si="456"/>
        <v>0</v>
      </c>
      <c r="DM226" s="6">
        <f t="shared" si="457"/>
        <v>0</v>
      </c>
      <c r="DN226" s="6">
        <f t="shared" si="458"/>
        <v>0</v>
      </c>
      <c r="DO226" s="6">
        <f t="shared" si="459"/>
        <v>0</v>
      </c>
      <c r="DP226" s="6">
        <f t="shared" si="460"/>
        <v>0</v>
      </c>
      <c r="DQ226" s="6">
        <f t="shared" si="461"/>
        <v>0</v>
      </c>
      <c r="DR226" s="6">
        <f t="shared" si="462"/>
        <v>0</v>
      </c>
      <c r="DS226" s="6">
        <f t="shared" si="463"/>
        <v>0</v>
      </c>
      <c r="DT226" s="6">
        <f t="shared" si="464"/>
        <v>0</v>
      </c>
      <c r="DU226" s="6">
        <f t="shared" si="465"/>
        <v>0</v>
      </c>
      <c r="DV226" s="6">
        <f t="shared" si="466"/>
        <v>0</v>
      </c>
      <c r="DZ226" s="6">
        <v>0</v>
      </c>
    </row>
    <row r="227" spans="1:130" x14ac:dyDescent="0.25">
      <c r="A227" s="321" t="s">
        <v>107</v>
      </c>
      <c r="B227" s="47">
        <f t="shared" si="427"/>
        <v>0</v>
      </c>
      <c r="C227" s="48">
        <f t="shared" si="427"/>
        <v>0</v>
      </c>
      <c r="D227" s="37"/>
      <c r="E227" s="38"/>
      <c r="F227" s="39"/>
      <c r="G227" s="38"/>
      <c r="H227" s="39"/>
      <c r="I227" s="38"/>
      <c r="J227" s="39"/>
      <c r="K227" s="38"/>
      <c r="L227" s="39"/>
      <c r="M227" s="38"/>
      <c r="N227" s="39"/>
      <c r="O227" s="38"/>
      <c r="P227" s="39"/>
      <c r="Q227" s="38"/>
      <c r="R227" s="39"/>
      <c r="S227" s="38"/>
      <c r="T227" s="39"/>
      <c r="U227" s="38"/>
      <c r="V227" s="39"/>
      <c r="W227" s="38"/>
      <c r="X227" s="39"/>
      <c r="Y227" s="38"/>
      <c r="Z227" s="39"/>
      <c r="AA227" s="38"/>
      <c r="AB227" s="39"/>
      <c r="AC227" s="38"/>
      <c r="AD227" s="39"/>
      <c r="AE227" s="38"/>
      <c r="AF227" s="39"/>
      <c r="AG227" s="38"/>
      <c r="AH227" s="39"/>
      <c r="AI227" s="38"/>
      <c r="AJ227" s="39"/>
      <c r="AK227" s="40"/>
      <c r="AL227" s="37"/>
      <c r="AM227" s="40"/>
      <c r="AN227" s="37"/>
      <c r="AO227" s="108"/>
      <c r="AP227" s="39"/>
      <c r="AQ227" s="169"/>
      <c r="AR227" s="171"/>
      <c r="AS227" s="43"/>
      <c r="AT227" s="43"/>
      <c r="AU227" s="43"/>
      <c r="AV227" s="43"/>
      <c r="AW227" s="43"/>
      <c r="AX227" s="43"/>
      <c r="AY227" s="43"/>
      <c r="AZ227" s="43"/>
      <c r="BA227" s="43"/>
      <c r="BB227" s="43"/>
      <c r="BC227" s="43"/>
      <c r="BD227" s="10"/>
      <c r="BE227" s="10"/>
      <c r="BF227" s="10"/>
      <c r="BG227" s="10"/>
      <c r="CA227" s="5" t="str">
        <f>IF(B227&lt;   C227,"* El total de Reactivos NO DEBE ser superior al total de Procesados. ","")</f>
        <v/>
      </c>
      <c r="CB227" s="5" t="str">
        <f>IF(B227&lt;&gt; AL227+ AM227,"* La suma de las columnas Sexo DEBE SER IGUAL a los Procesados. ","")</f>
        <v/>
      </c>
      <c r="CC227" s="5" t="str">
        <f>IF(B227&lt;  AN227+ AO227,"* La suma de las columna Trans NO DEBE ser superior al total de Procesados. ","")</f>
        <v/>
      </c>
      <c r="CD227" s="5" t="str">
        <f>IF(B227&lt;  AP227,"* La columna Pueblos Originarios NO DEBE ser superior al total de Procesados. ","")</f>
        <v/>
      </c>
      <c r="CE227" s="5" t="str">
        <f>IF(B227&lt;  AQ227,"* La columna Migrantes NO DEBE ser superior al total de Procesados. ","")</f>
        <v/>
      </c>
      <c r="CF227" s="5" t="str">
        <f>IF(D227&lt;E227,"* Los exámenes Reactivos de 0 a 4 años años NO DEBEN ser mayor a los Exámenes Procesados de la misma edad. ","")</f>
        <v/>
      </c>
      <c r="CG227" s="5" t="str">
        <f>IF(F227&lt;G227,"* Los exámenes Reactivos de 5 a 9 años años NO DEBEN ser mayor a los Exámenes Procesados de la misma edad. ","")</f>
        <v/>
      </c>
      <c r="CH227" s="5" t="str">
        <f>IF(H227&lt;I227,"* Los exámenes Reactivos de 10 a 14 años años NO DEBEN ser mayor a los Exámenes Procesados de la misma edad. ","")</f>
        <v/>
      </c>
      <c r="CI227" s="5" t="str">
        <f>IF(J227&lt;K227,"* Los exámenes Reactivos de 15 a 19 años años NO DEBEN ser mayor a los Exámenes Procesados de la misma edad. ","")</f>
        <v/>
      </c>
      <c r="CJ227" s="5" t="str">
        <f>IF(L227&lt;M227,"* Los exámenes Reactivos de 20 a 24 años años NO DEBEN ser mayor a los Exámenes Procesados de la misma edad. ","")</f>
        <v/>
      </c>
      <c r="CK227" s="5" t="str">
        <f>IF(N227&lt;O227,"* Los exámenes Reactivos de 25 a 29 años años NO DEBEN ser mayor a los Exámenes Procesados de la misma edad. ","")</f>
        <v/>
      </c>
      <c r="CL227" s="5" t="str">
        <f>IF(P227&lt;Q227,"* Los exámenes Reactivos de 30 a 34 años años NO DEBEN ser mayor a los Exámenes Procesados de la misma edad. ","")</f>
        <v/>
      </c>
      <c r="CM227" s="5" t="str">
        <f>IF(R227&lt;S227,"* Los exámenes Reactivos de 35 a 39 años años NO DEBEN ser mayor a los Exámenes Procesados de la misma edad. ","")</f>
        <v/>
      </c>
      <c r="CN227" s="5" t="str">
        <f>IF(T227&lt;U227,"* Los exámenes Reactivos de 40 a 44 años años NO DEBEN ser mayor a los Exámenes Procesados de la misma edad. ","")</f>
        <v/>
      </c>
      <c r="CO227" s="5" t="str">
        <f>IF(V227&lt;W227,"* Los exámenes Reactivos de 45 a 49 años años NO DEBEN ser mayor a los Exámenes Procesados de la misma edad. ","")</f>
        <v/>
      </c>
      <c r="CP227" s="5" t="str">
        <f>IF(X227&lt;Y227,"* Los exámenes Reactivos de 50 a 54 años años NO DEBEN ser mayor a los Exámenes Procesados de la misma edad. ","")</f>
        <v/>
      </c>
      <c r="CQ227" s="5" t="str">
        <f>IF(Z227&lt;AA227,"* Los exámenes Reactivos de 55 a 59 años años NO DEBEN ser mayor a los Exámenes Procesados de la misma edad. ","")</f>
        <v/>
      </c>
      <c r="CR227" s="5" t="str">
        <f>IF(AB227&lt;AC227,"* Los exámenes Reactivos de 60 a 64 años años NO DEBEN ser mayor a los Exámenes Procesados de la misma edad. ","")</f>
        <v/>
      </c>
      <c r="CS227" s="5" t="str">
        <f>IF(AD227&lt;AE227,"* Los exámenes Reactivos de 65 a 69 años años NO DEBEN ser mayor a los Exámenes Procesados de la misma edad. ","")</f>
        <v/>
      </c>
      <c r="CT227" s="5" t="str">
        <f>IF(AF227&lt;AG227,"* Los exámenes Reactivos de 70 a 74 años años NO DEBEN ser mayor a los Exámenes Procesados de la misma edad. ","")</f>
        <v/>
      </c>
      <c r="CU227" s="5" t="str">
        <f>IF(AH227&lt;AI227,"* Los exámenes Reactivos de 75 a 79 años años NO DEBEN ser mayor a los Exámenes Procesados de la misma edad. ","")</f>
        <v/>
      </c>
      <c r="CV227" s="5" t="str">
        <f>IF(AJ227&lt;AK227,"* Los exámenes Reactivos de 80 y más años años NO DEBEN ser mayor a los Exámenes Procesados de la misma edad. ","")</f>
        <v/>
      </c>
      <c r="DF227" s="6">
        <f>IF(D227&lt;E227,1,0)</f>
        <v>0</v>
      </c>
      <c r="DG227" s="6">
        <f>IF(F227&lt;G227,1,0)</f>
        <v>0</v>
      </c>
      <c r="DH227" s="6">
        <f>IF(H227&lt;I227,1,0)</f>
        <v>0</v>
      </c>
      <c r="DI227" s="6">
        <f>IF(J227&lt;K227,1,0)</f>
        <v>0</v>
      </c>
      <c r="DJ227" s="6">
        <f>IF(L227&lt;M227,1,0)</f>
        <v>0</v>
      </c>
      <c r="DK227" s="6">
        <f>IF(N227&lt;O227,1,0)</f>
        <v>0</v>
      </c>
      <c r="DL227" s="6">
        <f>IF(P227&lt;Q227,1,0)</f>
        <v>0</v>
      </c>
      <c r="DM227" s="6">
        <f>IF(R227&lt;S227,1,0)</f>
        <v>0</v>
      </c>
      <c r="DN227" s="6">
        <f>IF(T227&lt;U227,1,0)</f>
        <v>0</v>
      </c>
      <c r="DO227" s="6">
        <f>IF(V227&lt;W227,1,0)</f>
        <v>0</v>
      </c>
      <c r="DP227" s="6">
        <f>IF(X227&lt;Y227,1,0)</f>
        <v>0</v>
      </c>
      <c r="DQ227" s="6">
        <f>IF(Z227&lt;AA227,1,0)</f>
        <v>0</v>
      </c>
      <c r="DR227" s="6">
        <f>IF(AB227&lt;AC227,1,0)</f>
        <v>0</v>
      </c>
      <c r="DS227" s="6">
        <f>IF(AD227&lt;AE227,1,0)</f>
        <v>0</v>
      </c>
      <c r="DT227" s="6">
        <f>IF(AF227&lt;AG227,1,0)</f>
        <v>0</v>
      </c>
      <c r="DU227" s="6">
        <f>IF(AH227&lt;AI227,1,0)</f>
        <v>0</v>
      </c>
      <c r="DV227" s="6">
        <f>IF(AJ227&lt;AK227,1,0)</f>
        <v>0</v>
      </c>
      <c r="DZ227" s="6">
        <v>0</v>
      </c>
    </row>
    <row r="228" spans="1:130" x14ac:dyDescent="0.25">
      <c r="A228" s="321" t="s">
        <v>108</v>
      </c>
      <c r="B228" s="47">
        <f t="shared" si="427"/>
        <v>17</v>
      </c>
      <c r="C228" s="48">
        <f t="shared" si="427"/>
        <v>0</v>
      </c>
      <c r="D228" s="37"/>
      <c r="E228" s="38"/>
      <c r="F228" s="39"/>
      <c r="G228" s="38"/>
      <c r="H228" s="39"/>
      <c r="I228" s="38"/>
      <c r="J228" s="39">
        <v>1</v>
      </c>
      <c r="K228" s="38">
        <v>0</v>
      </c>
      <c r="L228" s="39">
        <v>3</v>
      </c>
      <c r="M228" s="38">
        <v>0</v>
      </c>
      <c r="N228" s="39">
        <v>1</v>
      </c>
      <c r="O228" s="38">
        <v>0</v>
      </c>
      <c r="P228" s="39">
        <v>2</v>
      </c>
      <c r="Q228" s="38">
        <v>0</v>
      </c>
      <c r="R228" s="39">
        <v>2</v>
      </c>
      <c r="S228" s="38">
        <v>0</v>
      </c>
      <c r="T228" s="39">
        <v>4</v>
      </c>
      <c r="U228" s="38">
        <v>0</v>
      </c>
      <c r="V228" s="39">
        <v>3</v>
      </c>
      <c r="W228" s="38">
        <v>0</v>
      </c>
      <c r="X228" s="39"/>
      <c r="Y228" s="38"/>
      <c r="Z228" s="39"/>
      <c r="AA228" s="38"/>
      <c r="AB228" s="39"/>
      <c r="AC228" s="38"/>
      <c r="AD228" s="39"/>
      <c r="AE228" s="38"/>
      <c r="AF228" s="39"/>
      <c r="AG228" s="38"/>
      <c r="AH228" s="39">
        <v>1</v>
      </c>
      <c r="AI228" s="38">
        <v>0</v>
      </c>
      <c r="AJ228" s="39"/>
      <c r="AK228" s="40"/>
      <c r="AL228" s="37">
        <v>14</v>
      </c>
      <c r="AM228" s="40">
        <v>3</v>
      </c>
      <c r="AN228" s="37">
        <v>0</v>
      </c>
      <c r="AO228" s="108">
        <v>0</v>
      </c>
      <c r="AP228" s="39">
        <v>0</v>
      </c>
      <c r="AQ228" s="169">
        <v>0</v>
      </c>
      <c r="AR228" s="171"/>
      <c r="AS228" s="43"/>
      <c r="AT228" s="43"/>
      <c r="AU228" s="43"/>
      <c r="AV228" s="43"/>
      <c r="AW228" s="43"/>
      <c r="AX228" s="43"/>
      <c r="AY228" s="43"/>
      <c r="AZ228" s="43"/>
      <c r="BA228" s="43"/>
      <c r="BB228" s="43"/>
      <c r="BC228" s="43"/>
      <c r="BD228" s="10"/>
      <c r="BE228" s="10"/>
      <c r="BF228" s="10"/>
      <c r="BG228" s="10"/>
      <c r="CA228" s="5" t="str">
        <f>IF(B228&lt;   C228,"* El total de Reactivos NO DEBE ser superior al total de Procesados. ","")</f>
        <v/>
      </c>
      <c r="CB228" s="5" t="str">
        <f>IF(B228&lt;&gt; AL228+ AM228,"* La suma de las columnas Sexo DEBE SER IGUAL a los Procesados. ","")</f>
        <v/>
      </c>
      <c r="CC228" s="5" t="str">
        <f>IF(B228&lt;  AN228+ AO228,"* La suma de las columna Trans NO DEBE ser superior al total de Procesados. ","")</f>
        <v/>
      </c>
      <c r="CD228" s="5" t="str">
        <f>IF(B228&lt;  AP228,"* La columna Pueblos Originarios NO DEBE ser superior al total de Procesados. ","")</f>
        <v/>
      </c>
      <c r="CE228" s="5" t="str">
        <f>IF(B228&lt;  AQ228,"* La columna Migrantes NO DEBE ser superior al total de Procesados. ","")</f>
        <v/>
      </c>
      <c r="CF228" s="5" t="str">
        <f>IF(D228&lt;E228,"* Los exámenes Reactivos de 0 a 4 años años NO DEBEN ser mayor a los Exámenes Procesados de la misma edad. ","")</f>
        <v/>
      </c>
      <c r="CG228" s="5" t="str">
        <f>IF(F228&lt;G228,"* Los exámenes Reactivos de 5 a 9 años años NO DEBEN ser mayor a los Exámenes Procesados de la misma edad. ","")</f>
        <v/>
      </c>
      <c r="CH228" s="5" t="str">
        <f>IF(H228&lt;I228,"* Los exámenes Reactivos de 10 a 14 años años NO DEBEN ser mayor a los Exámenes Procesados de la misma edad. ","")</f>
        <v/>
      </c>
      <c r="CI228" s="5" t="str">
        <f>IF(J228&lt;K228,"* Los exámenes Reactivos de 15 a 19 años años NO DEBEN ser mayor a los Exámenes Procesados de la misma edad. ","")</f>
        <v/>
      </c>
      <c r="CJ228" s="5" t="str">
        <f>IF(L228&lt;M228,"* Los exámenes Reactivos de 20 a 24 años años NO DEBEN ser mayor a los Exámenes Procesados de la misma edad. ","")</f>
        <v/>
      </c>
      <c r="CK228" s="5" t="str">
        <f>IF(N228&lt;O228,"* Los exámenes Reactivos de 25 a 29 años años NO DEBEN ser mayor a los Exámenes Procesados de la misma edad. ","")</f>
        <v/>
      </c>
      <c r="CL228" s="5" t="str">
        <f>IF(P228&lt;Q228,"* Los exámenes Reactivos de 30 a 34 años años NO DEBEN ser mayor a los Exámenes Procesados de la misma edad. ","")</f>
        <v/>
      </c>
      <c r="CM228" s="5" t="str">
        <f>IF(R228&lt;S228,"* Los exámenes Reactivos de 35 a 39 años años NO DEBEN ser mayor a los Exámenes Procesados de la misma edad. ","")</f>
        <v/>
      </c>
      <c r="CN228" s="5" t="str">
        <f>IF(T228&lt;U228,"* Los exámenes Reactivos de 40 a 44 años años NO DEBEN ser mayor a los Exámenes Procesados de la misma edad. ","")</f>
        <v/>
      </c>
      <c r="CO228" s="5" t="str">
        <f>IF(V228&lt;W228,"* Los exámenes Reactivos de 45 a 49 años años NO DEBEN ser mayor a los Exámenes Procesados de la misma edad. ","")</f>
        <v/>
      </c>
      <c r="CP228" s="5" t="str">
        <f>IF(X228&lt;Y228,"* Los exámenes Reactivos de 50 a 54 años años NO DEBEN ser mayor a los Exámenes Procesados de la misma edad. ","")</f>
        <v/>
      </c>
      <c r="CQ228" s="5" t="str">
        <f>IF(Z228&lt;AA228,"* Los exámenes Reactivos de 55 a 59 años años NO DEBEN ser mayor a los Exámenes Procesados de la misma edad. ","")</f>
        <v/>
      </c>
      <c r="CR228" s="5" t="str">
        <f>IF(AB228&lt;AC228,"* Los exámenes Reactivos de 60 a 64 años años NO DEBEN ser mayor a los Exámenes Procesados de la misma edad. ","")</f>
        <v/>
      </c>
      <c r="CS228" s="5" t="str">
        <f>IF(AD228&lt;AE228,"* Los exámenes Reactivos de 65 a 69 años años NO DEBEN ser mayor a los Exámenes Procesados de la misma edad. ","")</f>
        <v/>
      </c>
      <c r="CT228" s="5" t="str">
        <f>IF(AF228&lt;AG228,"* Los exámenes Reactivos de 70 a 74 años años NO DEBEN ser mayor a los Exámenes Procesados de la misma edad. ","")</f>
        <v/>
      </c>
      <c r="CU228" s="5" t="str">
        <f>IF(AH228&lt;AI228,"* Los exámenes Reactivos de 75 a 79 años años NO DEBEN ser mayor a los Exámenes Procesados de la misma edad. ","")</f>
        <v/>
      </c>
      <c r="CV228" s="5" t="str">
        <f>IF(AJ228&lt;AK228,"* Los exámenes Reactivos de 80 y más años años NO DEBEN ser mayor a los Exámenes Procesados de la misma edad. ","")</f>
        <v/>
      </c>
      <c r="DF228" s="6">
        <f>IF(D228&lt;E228,1,0)</f>
        <v>0</v>
      </c>
      <c r="DG228" s="6">
        <f>IF(F228&lt;G228,1,0)</f>
        <v>0</v>
      </c>
      <c r="DH228" s="6">
        <f>IF(H228&lt;I228,1,0)</f>
        <v>0</v>
      </c>
      <c r="DI228" s="6">
        <f>IF(J228&lt;K228,1,0)</f>
        <v>0</v>
      </c>
      <c r="DJ228" s="6">
        <f>IF(L228&lt;M228,1,0)</f>
        <v>0</v>
      </c>
      <c r="DK228" s="6">
        <f>IF(N228&lt;O228,1,0)</f>
        <v>0</v>
      </c>
      <c r="DL228" s="6">
        <f>IF(P228&lt;Q228,1,0)</f>
        <v>0</v>
      </c>
      <c r="DM228" s="6">
        <f>IF(R228&lt;S228,1,0)</f>
        <v>0</v>
      </c>
      <c r="DN228" s="6">
        <f>IF(T228&lt;U228,1,0)</f>
        <v>0</v>
      </c>
      <c r="DO228" s="6">
        <f>IF(V228&lt;W228,1,0)</f>
        <v>0</v>
      </c>
      <c r="DP228" s="6">
        <f>IF(X228&lt;Y228,1,0)</f>
        <v>0</v>
      </c>
      <c r="DQ228" s="6">
        <f>IF(Z228&lt;AA228,1,0)</f>
        <v>0</v>
      </c>
      <c r="DR228" s="6">
        <f>IF(AB228&lt;AC228,1,0)</f>
        <v>0</v>
      </c>
      <c r="DS228" s="6">
        <f>IF(AD228&lt;AE228,1,0)</f>
        <v>0</v>
      </c>
      <c r="DT228" s="6">
        <f>IF(AF228&lt;AG228,1,0)</f>
        <v>0</v>
      </c>
      <c r="DU228" s="6">
        <f>IF(AH228&lt;AI228,1,0)</f>
        <v>0</v>
      </c>
      <c r="DV228" s="6">
        <f>IF(AJ228&lt;AK228,1,0)</f>
        <v>0</v>
      </c>
      <c r="DZ228" s="6">
        <v>0</v>
      </c>
    </row>
    <row r="229" spans="1:130" ht="22.5" x14ac:dyDescent="0.25">
      <c r="A229" s="322" t="s">
        <v>109</v>
      </c>
      <c r="B229" s="47">
        <f t="shared" si="427"/>
        <v>0</v>
      </c>
      <c r="C229" s="48">
        <f t="shared" si="427"/>
        <v>0</v>
      </c>
      <c r="D229" s="37"/>
      <c r="E229" s="38"/>
      <c r="F229" s="39"/>
      <c r="G229" s="38"/>
      <c r="H229" s="39"/>
      <c r="I229" s="38"/>
      <c r="J229" s="39"/>
      <c r="K229" s="38"/>
      <c r="L229" s="39"/>
      <c r="M229" s="38"/>
      <c r="N229" s="39"/>
      <c r="O229" s="38"/>
      <c r="P229" s="39"/>
      <c r="Q229" s="38"/>
      <c r="R229" s="39"/>
      <c r="S229" s="38"/>
      <c r="T229" s="39"/>
      <c r="U229" s="38"/>
      <c r="V229" s="39"/>
      <c r="W229" s="38"/>
      <c r="X229" s="39"/>
      <c r="Y229" s="38"/>
      <c r="Z229" s="39"/>
      <c r="AA229" s="38"/>
      <c r="AB229" s="39"/>
      <c r="AC229" s="38"/>
      <c r="AD229" s="39"/>
      <c r="AE229" s="38"/>
      <c r="AF229" s="39"/>
      <c r="AG229" s="38"/>
      <c r="AH229" s="39"/>
      <c r="AI229" s="38"/>
      <c r="AJ229" s="39"/>
      <c r="AK229" s="40"/>
      <c r="AL229" s="37"/>
      <c r="AM229" s="40"/>
      <c r="AN229" s="37"/>
      <c r="AO229" s="108"/>
      <c r="AP229" s="39"/>
      <c r="AQ229" s="169"/>
      <c r="AR229" s="171"/>
      <c r="AS229" s="43"/>
      <c r="AT229" s="43"/>
      <c r="AU229" s="43"/>
      <c r="AV229" s="43"/>
      <c r="AW229" s="43"/>
      <c r="AX229" s="43"/>
      <c r="AY229" s="43"/>
      <c r="AZ229" s="43"/>
      <c r="BA229" s="43"/>
      <c r="BB229" s="43"/>
      <c r="BC229" s="43"/>
      <c r="BD229" s="10"/>
      <c r="BE229" s="10"/>
      <c r="BF229" s="10"/>
      <c r="BG229" s="10"/>
      <c r="CA229" s="5" t="str">
        <f>IF(B229&lt;   C229,"* El total de Reactivos NO DEBE ser superior al total de Procesados. ","")</f>
        <v/>
      </c>
      <c r="CB229" s="5" t="str">
        <f>IF(B229&lt;&gt; AL229+ AM229,"* La suma de las columnas Sexo DEBE SER IGUAL a los Procesados. ","")</f>
        <v/>
      </c>
      <c r="CC229" s="5" t="str">
        <f>IF(B229&lt;  AN229+ AO229,"* La suma de las columna Trans NO DEBE ser superior al total de Procesados. ","")</f>
        <v/>
      </c>
      <c r="CD229" s="5" t="str">
        <f>IF(B229&lt;  AP229,"* La columna Pueblos Originarios NO DEBE ser superior al total de Procesados. ","")</f>
        <v/>
      </c>
      <c r="CE229" s="5" t="str">
        <f>IF(B229&lt;  AQ229,"* La columna Migrantes NO DEBE ser superior al total de Procesados. ","")</f>
        <v/>
      </c>
      <c r="CF229" s="5" t="str">
        <f>IF(D229&lt;E229,"* Los exámenes Reactivos de 0 a 4 años años NO DEBEN ser mayor a los Exámenes Procesados de la misma edad. ","")</f>
        <v/>
      </c>
      <c r="CG229" s="5" t="str">
        <f>IF(F229&lt;G229,"* Los exámenes Reactivos de 5 a 9 años años NO DEBEN ser mayor a los Exámenes Procesados de la misma edad. ","")</f>
        <v/>
      </c>
      <c r="CH229" s="5" t="str">
        <f>IF(H229&lt;I229,"* Los exámenes Reactivos de 10 a 14 años años NO DEBEN ser mayor a los Exámenes Procesados de la misma edad. ","")</f>
        <v/>
      </c>
      <c r="CI229" s="5" t="str">
        <f>IF(J229&lt;K229,"* Los exámenes Reactivos de 15 a 19 años años NO DEBEN ser mayor a los Exámenes Procesados de la misma edad. ","")</f>
        <v/>
      </c>
      <c r="CJ229" s="5" t="str">
        <f>IF(L229&lt;M229,"* Los exámenes Reactivos de 20 a 24 años años NO DEBEN ser mayor a los Exámenes Procesados de la misma edad. ","")</f>
        <v/>
      </c>
      <c r="CK229" s="5" t="str">
        <f>IF(N229&lt;O229,"* Los exámenes Reactivos de 25 a 29 años años NO DEBEN ser mayor a los Exámenes Procesados de la misma edad. ","")</f>
        <v/>
      </c>
      <c r="CL229" s="5" t="str">
        <f>IF(P229&lt;Q229,"* Los exámenes Reactivos de 30 a 34 años años NO DEBEN ser mayor a los Exámenes Procesados de la misma edad. ","")</f>
        <v/>
      </c>
      <c r="CM229" s="5" t="str">
        <f>IF(R229&lt;S229,"* Los exámenes Reactivos de 35 a 39 años años NO DEBEN ser mayor a los Exámenes Procesados de la misma edad. ","")</f>
        <v/>
      </c>
      <c r="CN229" s="5" t="str">
        <f>IF(T229&lt;U229,"* Los exámenes Reactivos de 40 a 44 años años NO DEBEN ser mayor a los Exámenes Procesados de la misma edad. ","")</f>
        <v/>
      </c>
      <c r="CO229" s="5" t="str">
        <f>IF(V229&lt;W229,"* Los exámenes Reactivos de 45 a 49 años años NO DEBEN ser mayor a los Exámenes Procesados de la misma edad. ","")</f>
        <v/>
      </c>
      <c r="CP229" s="5" t="str">
        <f>IF(X229&lt;Y229,"* Los exámenes Reactivos de 50 a 54 años años NO DEBEN ser mayor a los Exámenes Procesados de la misma edad. ","")</f>
        <v/>
      </c>
      <c r="CQ229" s="5" t="str">
        <f>IF(Z229&lt;AA229,"* Los exámenes Reactivos de 55 a 59 años años NO DEBEN ser mayor a los Exámenes Procesados de la misma edad. ","")</f>
        <v/>
      </c>
      <c r="CR229" s="5" t="str">
        <f>IF(AB229&lt;AC229,"* Los exámenes Reactivos de 60 a 64 años años NO DEBEN ser mayor a los Exámenes Procesados de la misma edad. ","")</f>
        <v/>
      </c>
      <c r="CS229" s="5" t="str">
        <f>IF(AD229&lt;AE229,"* Los exámenes Reactivos de 65 a 69 años años NO DEBEN ser mayor a los Exámenes Procesados de la misma edad. ","")</f>
        <v/>
      </c>
      <c r="CT229" s="5" t="str">
        <f>IF(AF229&lt;AG229,"* Los exámenes Reactivos de 70 a 74 años años NO DEBEN ser mayor a los Exámenes Procesados de la misma edad. ","")</f>
        <v/>
      </c>
      <c r="CU229" s="5" t="str">
        <f>IF(AH229&lt;AI229,"* Los exámenes Reactivos de 75 a 79 años años NO DEBEN ser mayor a los Exámenes Procesados de la misma edad. ","")</f>
        <v/>
      </c>
      <c r="CV229" s="5" t="str">
        <f>IF(AJ229&lt;AK229,"* Los exámenes Reactivos de 80 y más años años NO DEBEN ser mayor a los Exámenes Procesados de la misma edad. ","")</f>
        <v/>
      </c>
      <c r="DF229" s="6">
        <f>IF(D229&lt;E229,1,0)</f>
        <v>0</v>
      </c>
      <c r="DG229" s="6">
        <f>IF(F229&lt;G229,1,0)</f>
        <v>0</v>
      </c>
      <c r="DH229" s="6">
        <f>IF(H229&lt;I229,1,0)</f>
        <v>0</v>
      </c>
      <c r="DI229" s="6">
        <f>IF(J229&lt;K229,1,0)</f>
        <v>0</v>
      </c>
      <c r="DJ229" s="6">
        <f>IF(L229&lt;M229,1,0)</f>
        <v>0</v>
      </c>
      <c r="DK229" s="6">
        <f>IF(N229&lt;O229,1,0)</f>
        <v>0</v>
      </c>
      <c r="DL229" s="6">
        <f>IF(P229&lt;Q229,1,0)</f>
        <v>0</v>
      </c>
      <c r="DM229" s="6">
        <f>IF(R229&lt;S229,1,0)</f>
        <v>0</v>
      </c>
      <c r="DN229" s="6">
        <f>IF(T229&lt;U229,1,0)</f>
        <v>0</v>
      </c>
      <c r="DO229" s="6">
        <f>IF(V229&lt;W229,1,0)</f>
        <v>0</v>
      </c>
      <c r="DP229" s="6">
        <f>IF(X229&lt;Y229,1,0)</f>
        <v>0</v>
      </c>
      <c r="DQ229" s="6">
        <f>IF(Z229&lt;AA229,1,0)</f>
        <v>0</v>
      </c>
      <c r="DR229" s="6">
        <f>IF(AB229&lt;AC229,1,0)</f>
        <v>0</v>
      </c>
      <c r="DS229" s="6">
        <f>IF(AD229&lt;AE229,1,0)</f>
        <v>0</v>
      </c>
      <c r="DT229" s="6">
        <f>IF(AF229&lt;AG229,1,0)</f>
        <v>0</v>
      </c>
      <c r="DU229" s="6">
        <f>IF(AH229&lt;AI229,1,0)</f>
        <v>0</v>
      </c>
      <c r="DV229" s="6">
        <f>IF(AJ229&lt;AK229,1,0)</f>
        <v>0</v>
      </c>
      <c r="DZ229" s="6">
        <v>0</v>
      </c>
    </row>
    <row r="230" spans="1:130" x14ac:dyDescent="0.25">
      <c r="A230" s="321" t="s">
        <v>110</v>
      </c>
      <c r="B230" s="47">
        <f t="shared" si="427"/>
        <v>0</v>
      </c>
      <c r="C230" s="48">
        <f t="shared" si="427"/>
        <v>0</v>
      </c>
      <c r="D230" s="37"/>
      <c r="E230" s="38"/>
      <c r="F230" s="39"/>
      <c r="G230" s="38"/>
      <c r="H230" s="39"/>
      <c r="I230" s="38"/>
      <c r="J230" s="39"/>
      <c r="K230" s="38"/>
      <c r="L230" s="39"/>
      <c r="M230" s="38"/>
      <c r="N230" s="39"/>
      <c r="O230" s="38"/>
      <c r="P230" s="39"/>
      <c r="Q230" s="38"/>
      <c r="R230" s="39"/>
      <c r="S230" s="38"/>
      <c r="T230" s="39"/>
      <c r="U230" s="38"/>
      <c r="V230" s="39"/>
      <c r="W230" s="38"/>
      <c r="X230" s="39"/>
      <c r="Y230" s="38"/>
      <c r="Z230" s="39"/>
      <c r="AA230" s="38"/>
      <c r="AB230" s="39"/>
      <c r="AC230" s="38"/>
      <c r="AD230" s="39"/>
      <c r="AE230" s="38"/>
      <c r="AF230" s="39"/>
      <c r="AG230" s="38"/>
      <c r="AH230" s="39"/>
      <c r="AI230" s="38"/>
      <c r="AJ230" s="39"/>
      <c r="AK230" s="40"/>
      <c r="AL230" s="37"/>
      <c r="AM230" s="40"/>
      <c r="AN230" s="37"/>
      <c r="AO230" s="108"/>
      <c r="AP230" s="39"/>
      <c r="AQ230" s="169"/>
      <c r="AR230" s="171"/>
      <c r="AS230" s="43"/>
      <c r="AT230" s="43"/>
      <c r="AU230" s="43"/>
      <c r="AV230" s="43"/>
      <c r="AW230" s="43"/>
      <c r="AX230" s="43"/>
      <c r="AY230" s="43"/>
      <c r="AZ230" s="43"/>
      <c r="BA230" s="43"/>
      <c r="BB230" s="43"/>
      <c r="BC230" s="43"/>
      <c r="BD230" s="10"/>
      <c r="BE230" s="10"/>
      <c r="BF230" s="10"/>
      <c r="BG230" s="10"/>
      <c r="CA230" s="5" t="str">
        <f>IF(B230&lt;   C230,"* El total de Reactivos NO DEBE ser superior al total de Procesados. ","")</f>
        <v/>
      </c>
      <c r="CB230" s="5" t="str">
        <f>IF(B230&lt;&gt; AL230+ AM230,"* La suma de las columnas Sexo DEBE SER IGUAL a los Procesados. ","")</f>
        <v/>
      </c>
      <c r="CC230" s="5" t="str">
        <f>IF(B230&lt;  AN230+ AO230,"* La suma de las columna Trans NO DEBE ser superior al total de Procesados. ","")</f>
        <v/>
      </c>
      <c r="CD230" s="5" t="str">
        <f>IF(B230&lt;  AP230,"* La columna Pueblos Originarios NO DEBE ser superior al total de Procesados. ","")</f>
        <v/>
      </c>
      <c r="CE230" s="5" t="str">
        <f>IF(B230&lt;  AQ230,"* La columna Migrantes NO DEBE ser superior al total de Procesados. ","")</f>
        <v/>
      </c>
      <c r="CF230" s="5" t="str">
        <f>IF(D230&lt;E230,"* Los exámenes Reactivos de 0 a 4 años años NO DEBEN ser mayor a los Exámenes Procesados de la misma edad. ","")</f>
        <v/>
      </c>
      <c r="CG230" s="5" t="str">
        <f>IF(F230&lt;G230,"* Los exámenes Reactivos de 5 a 9 años años NO DEBEN ser mayor a los Exámenes Procesados de la misma edad. ","")</f>
        <v/>
      </c>
      <c r="CH230" s="5" t="str">
        <f>IF(H230&lt;I230,"* Los exámenes Reactivos de 10 a 14 años años NO DEBEN ser mayor a los Exámenes Procesados de la misma edad. ","")</f>
        <v/>
      </c>
      <c r="CI230" s="5" t="str">
        <f>IF(J230&lt;K230,"* Los exámenes Reactivos de 15 a 19 años años NO DEBEN ser mayor a los Exámenes Procesados de la misma edad. ","")</f>
        <v/>
      </c>
      <c r="CJ230" s="5" t="str">
        <f>IF(L230&lt;M230,"* Los exámenes Reactivos de 20 a 24 años años NO DEBEN ser mayor a los Exámenes Procesados de la misma edad. ","")</f>
        <v/>
      </c>
      <c r="CK230" s="5" t="str">
        <f>IF(N230&lt;O230,"* Los exámenes Reactivos de 25 a 29 años años NO DEBEN ser mayor a los Exámenes Procesados de la misma edad. ","")</f>
        <v/>
      </c>
      <c r="CL230" s="5" t="str">
        <f>IF(P230&lt;Q230,"* Los exámenes Reactivos de 30 a 34 años años NO DEBEN ser mayor a los Exámenes Procesados de la misma edad. ","")</f>
        <v/>
      </c>
      <c r="CM230" s="5" t="str">
        <f>IF(R230&lt;S230,"* Los exámenes Reactivos de 35 a 39 años años NO DEBEN ser mayor a los Exámenes Procesados de la misma edad. ","")</f>
        <v/>
      </c>
      <c r="CN230" s="5" t="str">
        <f>IF(T230&lt;U230,"* Los exámenes Reactivos de 40 a 44 años años NO DEBEN ser mayor a los Exámenes Procesados de la misma edad. ","")</f>
        <v/>
      </c>
      <c r="CO230" s="5" t="str">
        <f>IF(V230&lt;W230,"* Los exámenes Reactivos de 45 a 49 años años NO DEBEN ser mayor a los Exámenes Procesados de la misma edad. ","")</f>
        <v/>
      </c>
      <c r="CP230" s="5" t="str">
        <f>IF(X230&lt;Y230,"* Los exámenes Reactivos de 50 a 54 años años NO DEBEN ser mayor a los Exámenes Procesados de la misma edad. ","")</f>
        <v/>
      </c>
      <c r="CQ230" s="5" t="str">
        <f>IF(Z230&lt;AA230,"* Los exámenes Reactivos de 55 a 59 años años NO DEBEN ser mayor a los Exámenes Procesados de la misma edad. ","")</f>
        <v/>
      </c>
      <c r="CR230" s="5" t="str">
        <f>IF(AB230&lt;AC230,"* Los exámenes Reactivos de 60 a 64 años años NO DEBEN ser mayor a los Exámenes Procesados de la misma edad. ","")</f>
        <v/>
      </c>
      <c r="CS230" s="5" t="str">
        <f>IF(AD230&lt;AE230,"* Los exámenes Reactivos de 65 a 69 años años NO DEBEN ser mayor a los Exámenes Procesados de la misma edad. ","")</f>
        <v/>
      </c>
      <c r="CT230" s="5" t="str">
        <f>IF(AF230&lt;AG230,"* Los exámenes Reactivos de 70 a 74 años años NO DEBEN ser mayor a los Exámenes Procesados de la misma edad. ","")</f>
        <v/>
      </c>
      <c r="CU230" s="5" t="str">
        <f>IF(AH230&lt;AI230,"* Los exámenes Reactivos de 75 a 79 años años NO DEBEN ser mayor a los Exámenes Procesados de la misma edad. ","")</f>
        <v/>
      </c>
      <c r="CV230" s="5" t="str">
        <f>IF(AJ230&lt;AK230,"* Los exámenes Reactivos de 80 y más años años NO DEBEN ser mayor a los Exámenes Procesados de la misma edad. ","")</f>
        <v/>
      </c>
      <c r="DF230" s="6">
        <f>IF(D230&lt;E230,1,0)</f>
        <v>0</v>
      </c>
      <c r="DG230" s="6">
        <f>IF(F230&lt;G230,1,0)</f>
        <v>0</v>
      </c>
      <c r="DH230" s="6">
        <f>IF(H230&lt;I230,1,0)</f>
        <v>0</v>
      </c>
      <c r="DI230" s="6">
        <f>IF(J230&lt;K230,1,0)</f>
        <v>0</v>
      </c>
      <c r="DJ230" s="6">
        <f>IF(L230&lt;M230,1,0)</f>
        <v>0</v>
      </c>
      <c r="DK230" s="6">
        <f>IF(N230&lt;O230,1,0)</f>
        <v>0</v>
      </c>
      <c r="DL230" s="6">
        <f>IF(P230&lt;Q230,1,0)</f>
        <v>0</v>
      </c>
      <c r="DM230" s="6">
        <f>IF(R230&lt;S230,1,0)</f>
        <v>0</v>
      </c>
      <c r="DN230" s="6">
        <f>IF(T230&lt;U230,1,0)</f>
        <v>0</v>
      </c>
      <c r="DO230" s="6">
        <f>IF(V230&lt;W230,1,0)</f>
        <v>0</v>
      </c>
      <c r="DP230" s="6">
        <f>IF(X230&lt;Y230,1,0)</f>
        <v>0</v>
      </c>
      <c r="DQ230" s="6">
        <f>IF(Z230&lt;AA230,1,0)</f>
        <v>0</v>
      </c>
      <c r="DR230" s="6">
        <f>IF(AB230&lt;AC230,1,0)</f>
        <v>0</v>
      </c>
      <c r="DS230" s="6">
        <f>IF(AD230&lt;AE230,1,0)</f>
        <v>0</v>
      </c>
      <c r="DT230" s="6">
        <f>IF(AF230&lt;AG230,1,0)</f>
        <v>0</v>
      </c>
      <c r="DU230" s="6">
        <f>IF(AH230&lt;AI230,1,0)</f>
        <v>0</v>
      </c>
      <c r="DV230" s="6">
        <f>IF(AJ230&lt;AK230,1,0)</f>
        <v>0</v>
      </c>
      <c r="DZ230" s="6">
        <v>0</v>
      </c>
    </row>
    <row r="231" spans="1:130" x14ac:dyDescent="0.25">
      <c r="A231" s="320" t="s">
        <v>111</v>
      </c>
      <c r="B231" s="323">
        <f t="shared" si="427"/>
        <v>0</v>
      </c>
      <c r="C231" s="57">
        <f t="shared" si="427"/>
        <v>0</v>
      </c>
      <c r="D231" s="58"/>
      <c r="E231" s="59"/>
      <c r="F231" s="60"/>
      <c r="G231" s="59"/>
      <c r="H231" s="60"/>
      <c r="I231" s="59"/>
      <c r="J231" s="60"/>
      <c r="K231" s="59"/>
      <c r="L231" s="60"/>
      <c r="M231" s="59"/>
      <c r="N231" s="60"/>
      <c r="O231" s="59"/>
      <c r="P231" s="60"/>
      <c r="Q231" s="59"/>
      <c r="R231" s="60"/>
      <c r="S231" s="59"/>
      <c r="T231" s="60"/>
      <c r="U231" s="59"/>
      <c r="V231" s="60"/>
      <c r="W231" s="59"/>
      <c r="X231" s="60"/>
      <c r="Y231" s="59"/>
      <c r="Z231" s="60"/>
      <c r="AA231" s="59"/>
      <c r="AB231" s="60"/>
      <c r="AC231" s="59"/>
      <c r="AD231" s="60"/>
      <c r="AE231" s="59"/>
      <c r="AF231" s="60"/>
      <c r="AG231" s="59"/>
      <c r="AH231" s="60"/>
      <c r="AI231" s="59"/>
      <c r="AJ231" s="60"/>
      <c r="AK231" s="62"/>
      <c r="AL231" s="58"/>
      <c r="AM231" s="62"/>
      <c r="AN231" s="58"/>
      <c r="AO231" s="141"/>
      <c r="AP231" s="60"/>
      <c r="AQ231" s="174"/>
      <c r="AR231" s="171"/>
      <c r="AS231" s="43"/>
      <c r="AT231" s="43"/>
      <c r="AU231" s="43"/>
      <c r="AV231" s="43"/>
      <c r="AW231" s="43"/>
      <c r="AX231" s="43"/>
      <c r="AY231" s="43"/>
      <c r="AZ231" s="43"/>
      <c r="BA231" s="43"/>
      <c r="BB231" s="43"/>
      <c r="BC231" s="43"/>
      <c r="BD231" s="10"/>
      <c r="BE231" s="10"/>
      <c r="BF231" s="10"/>
      <c r="BG231" s="10"/>
      <c r="CA231" s="5" t="str">
        <f>IF(B231&lt;   C231,"* El total de Reactivos NO DEBE ser superior al total de Procesados. ","")</f>
        <v/>
      </c>
      <c r="CB231" s="5" t="str">
        <f>IF(B231&lt;&gt; AL231+ AM231,"* La suma de las columnas Sexo DEBE SER IGUAL a los Procesados. ","")</f>
        <v/>
      </c>
      <c r="CC231" s="5" t="str">
        <f>IF(B231&lt;  AN231+ AO231,"* La suma de las columna Trans NO DEBE ser superior al total de Procesados. ","")</f>
        <v/>
      </c>
      <c r="CD231" s="5" t="str">
        <f>IF(B231&lt;  AP231,"* La columna Pueblos Originarios NO DEBE ser superior al total de Procesados. ","")</f>
        <v/>
      </c>
      <c r="CE231" s="5" t="str">
        <f>IF(B231&lt;  AQ231,"* La columna Migrantes NO DEBE ser superior al total de Procesados. ","")</f>
        <v/>
      </c>
      <c r="CF231" s="5" t="str">
        <f>IF(D231&lt;E231,"* Los exámenes Reactivos de 0 a 4 años años NO DEBEN ser mayor a los Exámenes Procesados de la misma edad. ","")</f>
        <v/>
      </c>
      <c r="CG231" s="5" t="str">
        <f>IF(F231&lt;G231,"* Los exámenes Reactivos de 5 a 9 años años NO DEBEN ser mayor a los Exámenes Procesados de la misma edad. ","")</f>
        <v/>
      </c>
      <c r="CH231" s="5" t="str">
        <f>IF(H231&lt;I231,"* Los exámenes Reactivos de 10 a 14 años años NO DEBEN ser mayor a los Exámenes Procesados de la misma edad. ","")</f>
        <v/>
      </c>
      <c r="CI231" s="5" t="str">
        <f>IF(J231&lt;K231,"* Los exámenes Reactivos de 15 a 19 años años NO DEBEN ser mayor a los Exámenes Procesados de la misma edad. ","")</f>
        <v/>
      </c>
      <c r="CJ231" s="5" t="str">
        <f>IF(L231&lt;M231,"* Los exámenes Reactivos de 20 a 24 años años NO DEBEN ser mayor a los Exámenes Procesados de la misma edad. ","")</f>
        <v/>
      </c>
      <c r="CK231" s="5" t="str">
        <f>IF(N231&lt;O231,"* Los exámenes Reactivos de 25 a 29 años años NO DEBEN ser mayor a los Exámenes Procesados de la misma edad. ","")</f>
        <v/>
      </c>
      <c r="CL231" s="5" t="str">
        <f>IF(P231&lt;Q231,"* Los exámenes Reactivos de 30 a 34 años años NO DEBEN ser mayor a los Exámenes Procesados de la misma edad. ","")</f>
        <v/>
      </c>
      <c r="CM231" s="5" t="str">
        <f>IF(R231&lt;S231,"* Los exámenes Reactivos de 35 a 39 años años NO DEBEN ser mayor a los Exámenes Procesados de la misma edad. ","")</f>
        <v/>
      </c>
      <c r="CN231" s="5" t="str">
        <f>IF(T231&lt;U231,"* Los exámenes Reactivos de 40 a 44 años años NO DEBEN ser mayor a los Exámenes Procesados de la misma edad. ","")</f>
        <v/>
      </c>
      <c r="CO231" s="5" t="str">
        <f>IF(V231&lt;W231,"* Los exámenes Reactivos de 45 a 49 años años NO DEBEN ser mayor a los Exámenes Procesados de la misma edad. ","")</f>
        <v/>
      </c>
      <c r="CP231" s="5" t="str">
        <f>IF(X231&lt;Y231,"* Los exámenes Reactivos de 50 a 54 años años NO DEBEN ser mayor a los Exámenes Procesados de la misma edad. ","")</f>
        <v/>
      </c>
      <c r="CQ231" s="5" t="str">
        <f>IF(Z231&lt;AA231,"* Los exámenes Reactivos de 55 a 59 años años NO DEBEN ser mayor a los Exámenes Procesados de la misma edad. ","")</f>
        <v/>
      </c>
      <c r="CR231" s="5" t="str">
        <f>IF(AB231&lt;AC231,"* Los exámenes Reactivos de 60 a 64 años años NO DEBEN ser mayor a los Exámenes Procesados de la misma edad. ","")</f>
        <v/>
      </c>
      <c r="CS231" s="5" t="str">
        <f>IF(AD231&lt;AE231,"* Los exámenes Reactivos de 65 a 69 años años NO DEBEN ser mayor a los Exámenes Procesados de la misma edad. ","")</f>
        <v/>
      </c>
      <c r="CT231" s="5" t="str">
        <f>IF(AF231&lt;AG231,"* Los exámenes Reactivos de 70 a 74 años años NO DEBEN ser mayor a los Exámenes Procesados de la misma edad. ","")</f>
        <v/>
      </c>
      <c r="CU231" s="5" t="str">
        <f>IF(AH231&lt;AI231,"* Los exámenes Reactivos de 75 a 79 años años NO DEBEN ser mayor a los Exámenes Procesados de la misma edad. ","")</f>
        <v/>
      </c>
      <c r="CV231" s="5" t="str">
        <f>IF(AJ231&lt;AK231,"* Los exámenes Reactivos de 80 y más años años NO DEBEN ser mayor a los Exámenes Procesados de la misma edad. ","")</f>
        <v/>
      </c>
      <c r="DF231" s="6">
        <f>IF(D231&lt;E231,1,0)</f>
        <v>0</v>
      </c>
      <c r="DG231" s="6">
        <f>IF(F231&lt;G231,1,0)</f>
        <v>0</v>
      </c>
      <c r="DH231" s="6">
        <f>IF(H231&lt;I231,1,0)</f>
        <v>0</v>
      </c>
      <c r="DI231" s="6">
        <f>IF(J231&lt;K231,1,0)</f>
        <v>0</v>
      </c>
      <c r="DJ231" s="6">
        <f>IF(L231&lt;M231,1,0)</f>
        <v>0</v>
      </c>
      <c r="DK231" s="6">
        <f>IF(N231&lt;O231,1,0)</f>
        <v>0</v>
      </c>
      <c r="DL231" s="6">
        <f>IF(P231&lt;Q231,1,0)</f>
        <v>0</v>
      </c>
      <c r="DM231" s="6">
        <f>IF(R231&lt;S231,1,0)</f>
        <v>0</v>
      </c>
      <c r="DN231" s="6">
        <f>IF(T231&lt;U231,1,0)</f>
        <v>0</v>
      </c>
      <c r="DO231" s="6">
        <f>IF(V231&lt;W231,1,0)</f>
        <v>0</v>
      </c>
      <c r="DP231" s="6">
        <f>IF(X231&lt;Y231,1,0)</f>
        <v>0</v>
      </c>
      <c r="DQ231" s="6">
        <f>IF(Z231&lt;AA231,1,0)</f>
        <v>0</v>
      </c>
      <c r="DR231" s="6">
        <f>IF(AB231&lt;AC231,1,0)</f>
        <v>0</v>
      </c>
      <c r="DS231" s="6">
        <f>IF(AD231&lt;AE231,1,0)</f>
        <v>0</v>
      </c>
      <c r="DT231" s="6">
        <f>IF(AF231&lt;AG231,1,0)</f>
        <v>0</v>
      </c>
      <c r="DU231" s="6">
        <f>IF(AH231&lt;AI231,1,0)</f>
        <v>0</v>
      </c>
      <c r="DV231" s="6">
        <f>IF(AJ231&lt;AK231,1,0)</f>
        <v>0</v>
      </c>
      <c r="DZ231" s="6">
        <v>0</v>
      </c>
    </row>
    <row r="232" spans="1:130" x14ac:dyDescent="0.25">
      <c r="A232" s="160" t="s">
        <v>113</v>
      </c>
      <c r="B232" s="154"/>
      <c r="C232" s="154"/>
      <c r="D232" s="154"/>
      <c r="E232" s="154"/>
      <c r="F232" s="154"/>
      <c r="G232" s="154"/>
      <c r="H232" s="154"/>
      <c r="I232" s="154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</row>
    <row r="233" spans="1:130" ht="15" customHeight="1" x14ac:dyDescent="0.25">
      <c r="A233" s="570" t="s">
        <v>114</v>
      </c>
      <c r="B233" s="571"/>
      <c r="C233" s="576" t="s">
        <v>5</v>
      </c>
      <c r="D233" s="577"/>
      <c r="E233" s="560"/>
      <c r="F233" s="561"/>
      <c r="G233" s="561"/>
      <c r="H233" s="561"/>
      <c r="I233" s="561"/>
      <c r="J233" s="561"/>
      <c r="K233" s="561"/>
      <c r="L233" s="561"/>
      <c r="M233" s="561"/>
      <c r="N233" s="561"/>
      <c r="O233" s="561"/>
      <c r="P233" s="561"/>
      <c r="Q233" s="561"/>
      <c r="R233" s="561"/>
      <c r="S233" s="561"/>
      <c r="T233" s="561"/>
      <c r="U233" s="561"/>
      <c r="V233" s="561"/>
      <c r="W233" s="561"/>
      <c r="X233" s="561"/>
      <c r="Y233" s="561"/>
      <c r="Z233" s="561"/>
      <c r="AA233" s="561"/>
      <c r="AB233" s="561"/>
      <c r="AC233" s="561"/>
      <c r="AD233" s="561"/>
      <c r="AE233" s="561"/>
      <c r="AF233" s="561"/>
      <c r="AG233" s="561"/>
      <c r="AH233" s="561"/>
      <c r="AI233" s="561"/>
      <c r="AJ233" s="562"/>
      <c r="AK233" s="519" t="s">
        <v>78</v>
      </c>
      <c r="AL233" s="517"/>
      <c r="AM233" s="517"/>
      <c r="AN233" s="563"/>
      <c r="AO233" s="517" t="s">
        <v>8</v>
      </c>
      <c r="AP233" s="517"/>
      <c r="AQ233" s="517"/>
      <c r="AR233" s="563"/>
      <c r="AS233" s="558" t="s">
        <v>79</v>
      </c>
      <c r="AT233" s="558"/>
      <c r="AU233" s="558" t="s">
        <v>10</v>
      </c>
      <c r="AV233" s="558"/>
      <c r="AW233" s="514" t="s">
        <v>80</v>
      </c>
      <c r="AX233" s="496"/>
      <c r="AY233" s="10"/>
      <c r="AZ233" s="10"/>
      <c r="BA233" s="10"/>
      <c r="BB233" s="10"/>
      <c r="BC233" s="10"/>
      <c r="BD233" s="10"/>
      <c r="BE233" s="10"/>
      <c r="BF233" s="10"/>
      <c r="BG233" s="10"/>
    </row>
    <row r="234" spans="1:130" ht="15" customHeight="1" x14ac:dyDescent="0.25">
      <c r="A234" s="572"/>
      <c r="B234" s="573"/>
      <c r="C234" s="578"/>
      <c r="D234" s="579"/>
      <c r="E234" s="491" t="s">
        <v>81</v>
      </c>
      <c r="F234" s="485"/>
      <c r="G234" s="491" t="s">
        <v>13</v>
      </c>
      <c r="H234" s="485"/>
      <c r="I234" s="491" t="s">
        <v>14</v>
      </c>
      <c r="J234" s="485"/>
      <c r="K234" s="482" t="s">
        <v>15</v>
      </c>
      <c r="L234" s="505"/>
      <c r="M234" s="482" t="s">
        <v>82</v>
      </c>
      <c r="N234" s="505"/>
      <c r="O234" s="482" t="s">
        <v>83</v>
      </c>
      <c r="P234" s="505"/>
      <c r="Q234" s="482" t="s">
        <v>84</v>
      </c>
      <c r="R234" s="505"/>
      <c r="S234" s="482" t="s">
        <v>19</v>
      </c>
      <c r="T234" s="505"/>
      <c r="U234" s="482" t="s">
        <v>20</v>
      </c>
      <c r="V234" s="505"/>
      <c r="W234" s="483" t="s">
        <v>21</v>
      </c>
      <c r="X234" s="505"/>
      <c r="Y234" s="483" t="s">
        <v>22</v>
      </c>
      <c r="Z234" s="505"/>
      <c r="AA234" s="483" t="s">
        <v>23</v>
      </c>
      <c r="AB234" s="505"/>
      <c r="AC234" s="482" t="s">
        <v>24</v>
      </c>
      <c r="AD234" s="505"/>
      <c r="AE234" s="483" t="s">
        <v>25</v>
      </c>
      <c r="AF234" s="505"/>
      <c r="AG234" s="483" t="s">
        <v>26</v>
      </c>
      <c r="AH234" s="505"/>
      <c r="AI234" s="483" t="s">
        <v>115</v>
      </c>
      <c r="AJ234" s="484"/>
      <c r="AK234" s="528" t="s">
        <v>31</v>
      </c>
      <c r="AL234" s="529"/>
      <c r="AM234" s="530" t="s">
        <v>32</v>
      </c>
      <c r="AN234" s="529"/>
      <c r="AO234" s="530" t="s">
        <v>36</v>
      </c>
      <c r="AP234" s="529"/>
      <c r="AQ234" s="530" t="s">
        <v>35</v>
      </c>
      <c r="AR234" s="529"/>
      <c r="AS234" s="559"/>
      <c r="AT234" s="559"/>
      <c r="AU234" s="559"/>
      <c r="AV234" s="559"/>
      <c r="AW234" s="516"/>
      <c r="AX234" s="498"/>
      <c r="AY234" s="10"/>
      <c r="AZ234" s="10"/>
      <c r="BA234" s="10"/>
      <c r="BB234" s="10"/>
      <c r="BC234" s="10"/>
      <c r="BD234" s="10"/>
      <c r="BE234" s="10"/>
      <c r="BF234" s="10"/>
      <c r="BG234" s="10"/>
    </row>
    <row r="235" spans="1:130" ht="31.5" x14ac:dyDescent="0.25">
      <c r="A235" s="574"/>
      <c r="B235" s="575"/>
      <c r="C235" s="24" t="s">
        <v>33</v>
      </c>
      <c r="D235" s="64" t="s">
        <v>86</v>
      </c>
      <c r="E235" s="18" t="s">
        <v>33</v>
      </c>
      <c r="F235" s="64" t="s">
        <v>86</v>
      </c>
      <c r="G235" s="18" t="s">
        <v>33</v>
      </c>
      <c r="H235" s="64" t="s">
        <v>86</v>
      </c>
      <c r="I235" s="24" t="s">
        <v>33</v>
      </c>
      <c r="J235" s="64" t="s">
        <v>86</v>
      </c>
      <c r="K235" s="24" t="s">
        <v>33</v>
      </c>
      <c r="L235" s="64" t="s">
        <v>86</v>
      </c>
      <c r="M235" s="18" t="s">
        <v>33</v>
      </c>
      <c r="N235" s="64" t="s">
        <v>86</v>
      </c>
      <c r="O235" s="18" t="s">
        <v>33</v>
      </c>
      <c r="P235" s="64" t="s">
        <v>86</v>
      </c>
      <c r="Q235" s="18" t="s">
        <v>33</v>
      </c>
      <c r="R235" s="64" t="s">
        <v>86</v>
      </c>
      <c r="S235" s="18" t="s">
        <v>33</v>
      </c>
      <c r="T235" s="64" t="s">
        <v>86</v>
      </c>
      <c r="U235" s="18" t="s">
        <v>33</v>
      </c>
      <c r="V235" s="64" t="s">
        <v>86</v>
      </c>
      <c r="W235" s="24" t="s">
        <v>33</v>
      </c>
      <c r="X235" s="64" t="s">
        <v>86</v>
      </c>
      <c r="Y235" s="24" t="s">
        <v>33</v>
      </c>
      <c r="Z235" s="64" t="s">
        <v>86</v>
      </c>
      <c r="AA235" s="24" t="s">
        <v>33</v>
      </c>
      <c r="AB235" s="64" t="s">
        <v>86</v>
      </c>
      <c r="AC235" s="18" t="s">
        <v>33</v>
      </c>
      <c r="AD235" s="64" t="s">
        <v>86</v>
      </c>
      <c r="AE235" s="24" t="s">
        <v>33</v>
      </c>
      <c r="AF235" s="64" t="s">
        <v>86</v>
      </c>
      <c r="AG235" s="24" t="s">
        <v>33</v>
      </c>
      <c r="AH235" s="64" t="s">
        <v>86</v>
      </c>
      <c r="AI235" s="24" t="s">
        <v>33</v>
      </c>
      <c r="AJ235" s="64" t="s">
        <v>86</v>
      </c>
      <c r="AK235" s="98" t="s">
        <v>33</v>
      </c>
      <c r="AL235" s="64" t="s">
        <v>86</v>
      </c>
      <c r="AM235" s="24" t="s">
        <v>33</v>
      </c>
      <c r="AN235" s="64" t="s">
        <v>86</v>
      </c>
      <c r="AO235" s="24" t="s">
        <v>33</v>
      </c>
      <c r="AP235" s="64" t="s">
        <v>86</v>
      </c>
      <c r="AQ235" s="24" t="s">
        <v>33</v>
      </c>
      <c r="AR235" s="64" t="s">
        <v>86</v>
      </c>
      <c r="AS235" s="18" t="s">
        <v>33</v>
      </c>
      <c r="AT235" s="319" t="s">
        <v>86</v>
      </c>
      <c r="AU235" s="18" t="s">
        <v>33</v>
      </c>
      <c r="AV235" s="319" t="s">
        <v>86</v>
      </c>
      <c r="AW235" s="24" t="s">
        <v>33</v>
      </c>
      <c r="AX235" s="64" t="s">
        <v>86</v>
      </c>
      <c r="AY235" s="10"/>
      <c r="AZ235" s="10"/>
      <c r="BA235" s="10"/>
      <c r="BB235" s="10"/>
      <c r="BC235" s="10"/>
      <c r="BD235" s="10"/>
      <c r="BE235" s="10"/>
      <c r="BF235" s="10"/>
      <c r="BG235" s="10"/>
    </row>
    <row r="236" spans="1:130" ht="15" customHeight="1" x14ac:dyDescent="0.25">
      <c r="A236" s="475" t="s">
        <v>116</v>
      </c>
      <c r="B236" s="65" t="s">
        <v>87</v>
      </c>
      <c r="C236" s="176">
        <f t="shared" ref="C236:D238" si="467">+M236+O236+Q236+S236+U236+W236+Y236+AA236+AC236</f>
        <v>4</v>
      </c>
      <c r="D236" s="177">
        <f t="shared" si="467"/>
        <v>0</v>
      </c>
      <c r="E236" s="178"/>
      <c r="F236" s="179"/>
      <c r="G236" s="180"/>
      <c r="H236" s="179"/>
      <c r="I236" s="180"/>
      <c r="J236" s="179"/>
      <c r="K236" s="180"/>
      <c r="L236" s="179"/>
      <c r="M236" s="37"/>
      <c r="N236" s="108"/>
      <c r="O236" s="38"/>
      <c r="P236" s="108"/>
      <c r="Q236" s="39">
        <v>1</v>
      </c>
      <c r="R236" s="108"/>
      <c r="S236" s="39"/>
      <c r="T236" s="108"/>
      <c r="U236" s="39">
        <v>2</v>
      </c>
      <c r="V236" s="108"/>
      <c r="W236" s="37"/>
      <c r="X236" s="108"/>
      <c r="Y236" s="37">
        <v>1</v>
      </c>
      <c r="Z236" s="108"/>
      <c r="AA236" s="37"/>
      <c r="AB236" s="108"/>
      <c r="AC236" s="39"/>
      <c r="AD236" s="108"/>
      <c r="AE236" s="41"/>
      <c r="AF236" s="111"/>
      <c r="AG236" s="41"/>
      <c r="AH236" s="111"/>
      <c r="AI236" s="41"/>
      <c r="AJ236" s="181"/>
      <c r="AK236" s="136"/>
      <c r="AL236" s="111"/>
      <c r="AM236" s="37">
        <v>4</v>
      </c>
      <c r="AN236" s="108"/>
      <c r="AO236" s="37">
        <v>0</v>
      </c>
      <c r="AP236" s="108"/>
      <c r="AQ236" s="37">
        <v>0</v>
      </c>
      <c r="AR236" s="108"/>
      <c r="AS236" s="39">
        <v>0</v>
      </c>
      <c r="AT236" s="108"/>
      <c r="AU236" s="39">
        <v>0</v>
      </c>
      <c r="AV236" s="108"/>
      <c r="AW236" s="37">
        <v>0</v>
      </c>
      <c r="AX236" s="108"/>
      <c r="AY236" s="43" t="str">
        <f t="shared" ref="AY236:AY258" si="468">$CA236&amp;$CB236&amp;$CC236&amp;$CD236&amp;$CE236&amp;$CF236&amp;$CG236&amp;$CH236&amp;$CI236&amp;$CJ236&amp;$CK236&amp;$CL236&amp;$CM236&amp;$CN236&amp;$CO236&amp;$CP236&amp;$CQ236&amp;$CR236&amp;$CS236&amp;$CT236&amp;$CU236&amp;$CV236&amp;$CW236&amp;$CX236&amp;$CY236&amp;$CZ236</f>
        <v/>
      </c>
      <c r="AZ236" s="10"/>
      <c r="BA236" s="10"/>
      <c r="BB236" s="10"/>
      <c r="BC236" s="10"/>
      <c r="BD236" s="10"/>
      <c r="BE236" s="10"/>
      <c r="BF236" s="10"/>
      <c r="BG236" s="10"/>
      <c r="CA236" s="44" t="str">
        <f>IF(DA236=1,"* El total de Confirmados Positivos por ISP NO DEBE ser mayor que el total de Procesados. ","")</f>
        <v/>
      </c>
      <c r="CB236" s="44" t="str">
        <f>IF((AK236+AM236)&lt;&gt;C236,"* El Total de Procesados por sexo DEBE ser igual al Total de Procesados. ",IF((AL236+AN236)&lt;&gt;D236,"* El Total de Confirmados por sexo DEBE ser igual al Total de Confirmados. ",""))</f>
        <v/>
      </c>
      <c r="CC236" s="44" t="str">
        <f>IF((AO236+AQ236)&gt;C236,"* El Total de Procesados Trans NO DEBE ser mayor al Total de Procesados. ",IF((AP236+AR236)&gt;D236,"* El Total de Confirmados Trans NO DEBE ser mayor al Total de Confirmados. ",""))</f>
        <v/>
      </c>
      <c r="CD236" s="44" t="str">
        <f>IF(AS236&gt;C236,"* El Total de Pueblos Originarios Procesados NO DEBE ser mayor al Total de Procesados. ",IF(AT236&gt;D236,"* El Total de Pueblos Originarios Confirmados NO DEBE ser mayor al Total de Confirmados. ",""))</f>
        <v/>
      </c>
      <c r="CE236" s="44" t="str">
        <f>IF(AU236&gt;C236,"* El Total de Migrantes Procesados NO DEBE ser mayor al Total de Procesados. ",IF(AV236&gt;D236,"* El Total deMigrantes Confirmados NO DEBE ser mayor al Total de Confirmados. ",""))</f>
        <v/>
      </c>
      <c r="CF236" s="44" t="str">
        <f>IF((M236+O236)&lt;AW236,"* El Total de Procesados de 14-18 años NO DEBE ser mayor al Total de Procesados registrados en los grupos de edad 10 a 14 y 15 a 19 años. ",IF((N236+P236)&lt;AX236,"* El Total de Confirmados de 14-18 años NO DEBE ser mayor al Total de Confirmados registrados en los grupos de edad 10 a 14 y 15 a 19 años. ",""))</f>
        <v/>
      </c>
      <c r="CG236" s="44" t="str">
        <f>IF(DG236=1,CONCATENATE("* Los exámenes positivos de ",$E$158," NO DEBEN ser mayor a los exámenes procesados de la misma edad. "),"")</f>
        <v/>
      </c>
      <c r="CH236" s="44" t="str">
        <f>IF(DH236=1,CONCATENATE("* Los exámenes positivos de ",$G$158," NO DEBEN ser mayor a los exámenes procesados de la misma edad. "),"")</f>
        <v/>
      </c>
      <c r="CI236" s="44" t="str">
        <f>IF(DI236=1,CONCATENATE("* Los exámenes positivos de ",$I$158," NO DEBEN ser mayor a los exámenes procesados de la misma edad. "),"")</f>
        <v/>
      </c>
      <c r="CJ236" s="44" t="str">
        <f>IF(DJ236=1,CONCATENATE("* Los exámenes positivos de ",$K$158," NO DEBEN ser mayor a los exámenes procesados de la misma edad. "),"")</f>
        <v/>
      </c>
      <c r="CK236" s="44" t="str">
        <f>IF(DK236=1,CONCATENATE("* Los exámenes positivos de ",$M$158," NO DEBEN ser mayor a los exámenes procesados de la misma edad. "),"")</f>
        <v/>
      </c>
      <c r="CL236" s="44" t="str">
        <f>IF(DL236=1,CONCATENATE("* Los exámenes positivos de ",$O$158," NO DEBEN ser mayor a los exámenes procesados de la misma edad. "),"")</f>
        <v/>
      </c>
      <c r="CM236" s="44" t="str">
        <f>IF(DM236=1,CONCATENATE("* Los exámenes positivos de ",$Q$158," NO DEBEN ser mayor a los exámenes procesados de la misma edad. "),"")</f>
        <v/>
      </c>
      <c r="CN236" s="44" t="str">
        <f>IF(DN236=1,CONCATENATE("* Los exámenes positivos de ",$S$158," NO DEBEN ser mayor a los exámenes procesados de la misma edad. "),"")</f>
        <v/>
      </c>
      <c r="CO236" s="44" t="str">
        <f>IF(DO236=1,CONCATENATE("* Los exámenes positivos de ",$U$158," NO DEBEN ser mayor a los exámenes procesados de la misma edad. "),"")</f>
        <v/>
      </c>
      <c r="CP236" s="44" t="str">
        <f>IF(DP236=1,CONCATENATE("* Los exámenes positivos de ",$W$158," NO DEBEN ser mayor a los exámenes procesados de la misma edad. "),"")</f>
        <v/>
      </c>
      <c r="CQ236" s="44" t="str">
        <f>IF(DQ236=1,CONCATENATE("* Los exámenes positivos de ",$Y$158," NO DEBEN ser mayor a los exámenes procesados de la misma edad. "),"")</f>
        <v/>
      </c>
      <c r="CR236" s="44" t="str">
        <f>IF(DR236=1,CONCATENATE("* Los exámenes positivos de ",$AA$158," NO DEBEN ser mayor a los exámenes procesados de la misma edad. "),"")</f>
        <v/>
      </c>
      <c r="CS236" s="44" t="str">
        <f>IF(DS236=1,CONCATENATE("* Los exámenes positivos de ",$AC$158," NO DEBEN ser mayor a los exámenes procesados de la misma edad. "),"")</f>
        <v/>
      </c>
      <c r="CT236" s="44" t="str">
        <f>IF(DT236=1,CONCATENATE("* Los exámenes positivos de ",$AE$158," NO DEBEN ser mayor a los exámenes procesados de la misma edad. "),"")</f>
        <v/>
      </c>
      <c r="CU236" s="44" t="str">
        <f>IF(DU236=1,CONCATENATE("* Los exámenes positivos de ",$AG$158," NO DEBEN ser mayor a los exámenes procesados de la misma edad. "),"")</f>
        <v/>
      </c>
      <c r="CV236" s="44" t="str">
        <f>IF(DV236=1,CONCATENATE("* Los exámenes positivos de ",$AI$158," NO DEBEN ser mayor a los exámenes procesados de la misma edad. "),"")</f>
        <v/>
      </c>
      <c r="CW236" s="44" t="str">
        <f>IF(DW236=1,"* No olvide digitar la columna Procesados Trans y/o Pueblos Originarios y/o Migrantes (Digite Cero si no tiene). ","")</f>
        <v/>
      </c>
      <c r="CX236" s="44" t="str">
        <f>IF(DX236=1,"* No olvide digitar la columna Confirmados Trans y/o Pueblos Originarios y/o Migrantes (Digite Cero si no tiene). ","")</f>
        <v/>
      </c>
      <c r="CY236" s="44"/>
      <c r="CZ236" s="44"/>
      <c r="DA236" s="45">
        <f>IF(C236&lt;D236,1,0)</f>
        <v>0</v>
      </c>
      <c r="DB236" s="45">
        <f>IF(OR((AK236+AM236)&lt;&gt;C236,(AL236+AN236)&lt;&gt;D236),1,0)</f>
        <v>0</v>
      </c>
      <c r="DC236" s="45">
        <f>IF(OR((AO236+AQ236)&gt;C236,(AP236+AR236)&gt;D236),1,0)</f>
        <v>0</v>
      </c>
      <c r="DD236" s="45">
        <f>IF(OR(AS236&gt;C236,AT236&gt;D236),1,0)</f>
        <v>0</v>
      </c>
      <c r="DE236" s="45">
        <f>IF(OR(AV236&gt;D236,AU236&gt;C236),1,0)</f>
        <v>0</v>
      </c>
      <c r="DF236" s="45">
        <f>IF(OR((M236+O236)&lt;AW236,(N236+P236)&lt;AX236),1,0)</f>
        <v>0</v>
      </c>
      <c r="DG236" s="45">
        <f>IF(E236&lt;F236,1,0)</f>
        <v>0</v>
      </c>
      <c r="DH236" s="45">
        <f>IF(G236&lt;H236,1,0)</f>
        <v>0</v>
      </c>
      <c r="DI236" s="45">
        <f>IF(I236&lt;J236,1,0)</f>
        <v>0</v>
      </c>
      <c r="DJ236" s="45">
        <f>IF(K236&lt;L236,1,0)</f>
        <v>0</v>
      </c>
      <c r="DK236" s="45">
        <f>IF(M236&lt;N236,1,0)</f>
        <v>0</v>
      </c>
      <c r="DL236" s="45">
        <f>IF(O236&lt;P236,1,0)</f>
        <v>0</v>
      </c>
      <c r="DM236" s="45">
        <f>IF(Q236&lt;R236,1,0)</f>
        <v>0</v>
      </c>
      <c r="DN236" s="45">
        <f>IF(S236&lt;T236,1,0)</f>
        <v>0</v>
      </c>
      <c r="DO236" s="45">
        <f>IF(U236&lt;V236,1,0)</f>
        <v>0</v>
      </c>
      <c r="DP236" s="45">
        <f>IF(W236&lt;X236,1,0)</f>
        <v>0</v>
      </c>
      <c r="DQ236" s="45">
        <f>IF(Y236&lt;Z236,1,0)</f>
        <v>0</v>
      </c>
      <c r="DR236" s="45">
        <f>IF(AA236&lt;AB236,1,0)</f>
        <v>0</v>
      </c>
      <c r="DS236" s="45">
        <f>IF(AC236&lt;AD236,1,0)</f>
        <v>0</v>
      </c>
      <c r="DT236" s="45">
        <f>IF(AE236&lt;AF236,1,0)</f>
        <v>0</v>
      </c>
      <c r="DU236" s="45">
        <f>IF(AG236&lt;AH236,1,0)</f>
        <v>0</v>
      </c>
      <c r="DV236" s="45">
        <f>IF(AI236&lt;AJ236,1,0)</f>
        <v>0</v>
      </c>
      <c r="DW236" s="45">
        <f>IF(AND(C236&lt;&gt;0,OR(AO236="",AQ236="",AS236="",AU236="")),1,0)</f>
        <v>0</v>
      </c>
      <c r="DX236" s="45">
        <f>IF(AND(D236&lt;&gt;0,OR(AP236="",AR236="",AT236="",AV236="")),1,0)</f>
        <v>0</v>
      </c>
    </row>
    <row r="237" spans="1:130" x14ac:dyDescent="0.25">
      <c r="A237" s="476"/>
      <c r="B237" s="66" t="s">
        <v>88</v>
      </c>
      <c r="C237" s="182">
        <f t="shared" si="467"/>
        <v>0</v>
      </c>
      <c r="D237" s="183">
        <f t="shared" si="467"/>
        <v>0</v>
      </c>
      <c r="E237" s="184"/>
      <c r="F237" s="185"/>
      <c r="G237" s="186"/>
      <c r="H237" s="185"/>
      <c r="I237" s="186"/>
      <c r="J237" s="185"/>
      <c r="K237" s="186"/>
      <c r="L237" s="185"/>
      <c r="M237" s="37"/>
      <c r="N237" s="108"/>
      <c r="O237" s="38"/>
      <c r="P237" s="108"/>
      <c r="Q237" s="39"/>
      <c r="R237" s="108"/>
      <c r="S237" s="39"/>
      <c r="T237" s="108"/>
      <c r="U237" s="39"/>
      <c r="V237" s="108"/>
      <c r="W237" s="37"/>
      <c r="X237" s="108"/>
      <c r="Y237" s="37"/>
      <c r="Z237" s="108"/>
      <c r="AA237" s="37"/>
      <c r="AB237" s="108"/>
      <c r="AC237" s="39"/>
      <c r="AD237" s="108"/>
      <c r="AE237" s="41"/>
      <c r="AF237" s="111"/>
      <c r="AG237" s="41"/>
      <c r="AH237" s="111"/>
      <c r="AI237" s="41"/>
      <c r="AJ237" s="181"/>
      <c r="AK237" s="136"/>
      <c r="AL237" s="111"/>
      <c r="AM237" s="37"/>
      <c r="AN237" s="108"/>
      <c r="AO237" s="37"/>
      <c r="AP237" s="108"/>
      <c r="AQ237" s="37"/>
      <c r="AR237" s="108"/>
      <c r="AS237" s="39"/>
      <c r="AT237" s="108"/>
      <c r="AU237" s="39"/>
      <c r="AV237" s="108"/>
      <c r="AW237" s="37"/>
      <c r="AX237" s="108"/>
      <c r="AY237" s="43" t="str">
        <f t="shared" si="468"/>
        <v/>
      </c>
      <c r="AZ237" s="10"/>
      <c r="BA237" s="10"/>
      <c r="BB237" s="10"/>
      <c r="BC237" s="10"/>
      <c r="BD237" s="10"/>
      <c r="BE237" s="10"/>
      <c r="BF237" s="10"/>
      <c r="BG237" s="10"/>
      <c r="CA237" s="44" t="str">
        <f t="shared" ref="CA237:CA258" si="469">IF(DA237=1,"* El total de Confirmados Positivos por ISP NO DEBE ser mayor que el total de Procesados. ","")</f>
        <v/>
      </c>
      <c r="CB237" s="44" t="str">
        <f t="shared" ref="CB237:CB258" si="470">IF((AK237+AM237)&lt;&gt;C237,"* El Total de Procesados por sexo DEBE ser igual al Total de Procesados. ",IF((AL237+AN237)&lt;&gt;D237,"* El Total de Confirmados por sexo DEBE ser igual al Total de Confirmados. ",""))</f>
        <v/>
      </c>
      <c r="CC237" s="44" t="str">
        <f t="shared" ref="CC237:CC258" si="471">IF((AO237+AQ237)&gt;C237,"* El Total de Procesados Trans NO DEBE ser mayor al Total de Procesados. ",IF((AP237+AR237)&gt;D237,"* El Total de Confirmados Trans NO DEBE ser mayor al Total de Confirmados. ",""))</f>
        <v/>
      </c>
      <c r="CD237" s="44" t="str">
        <f t="shared" ref="CD237:CD258" si="472">IF(AS237&gt;C237,"* El Total de Pueblos Originarios Procesados NO DEBE ser mayor al Total de Procesados. ",IF(AT237&gt;D237,"* El Total de Pueblos Originarios Confirmados NO DEBE ser mayor al Total de Confirmados. ",""))</f>
        <v/>
      </c>
      <c r="CE237" s="44" t="str">
        <f t="shared" ref="CE237:CE258" si="473">IF(AU237&gt;C237,"* El Total de Migrantes Procesados NO DEBE ser mayor al Total de Procesados. ",IF(AV237&gt;D237,"* El Total deMigrantes Confirmados NO DEBE ser mayor al Total de Confirmados. ",""))</f>
        <v/>
      </c>
      <c r="CF237" s="44" t="str">
        <f t="shared" ref="CF237:CF258" si="474">IF((M237+O237)&lt;AW237,"* El Total de Procesados de 14-18 años NO DEBE ser mayor al Total de Procesados registrados en los grupos de edad 10 a 14 y 15 a 19 años. ",IF((N237+P237)&lt;AX237,"* El Total de Confirmados de 14-18 años NO DEBE ser mayor al Total de Confirmados registrados en los grupos de edad 10 a 14 y 15 a 19 años. ",""))</f>
        <v/>
      </c>
      <c r="CG237" s="44" t="str">
        <f t="shared" ref="CG237:CG258" si="475">IF(DG237=1,CONCATENATE("* Los exámenes positivos de ",$E$158," NO DEBEN ser mayor a los exámenes procesados de la misma edad. "),"")</f>
        <v/>
      </c>
      <c r="CH237" s="44" t="str">
        <f t="shared" ref="CH237:CH258" si="476">IF(DH237=1,CONCATENATE("* Los exámenes positivos de ",$G$158," NO DEBEN ser mayor a los exámenes procesados de la misma edad. "),"")</f>
        <v/>
      </c>
      <c r="CI237" s="44" t="str">
        <f t="shared" ref="CI237:CI258" si="477">IF(DI237=1,CONCATENATE("* Los exámenes positivos de ",$I$158," NO DEBEN ser mayor a los exámenes procesados de la misma edad. "),"")</f>
        <v/>
      </c>
      <c r="CJ237" s="44" t="str">
        <f t="shared" ref="CJ237:CJ258" si="478">IF(DJ237=1,CONCATENATE("* Los exámenes positivos de ",$K$158," NO DEBEN ser mayor a los exámenes procesados de la misma edad. "),"")</f>
        <v/>
      </c>
      <c r="CK237" s="44" t="str">
        <f t="shared" ref="CK237:CK258" si="479">IF(DK237=1,CONCATENATE("* Los exámenes positivos de ",$M$158," NO DEBEN ser mayor a los exámenes procesados de la misma edad. "),"")</f>
        <v/>
      </c>
      <c r="CL237" s="44" t="str">
        <f t="shared" ref="CL237:CL258" si="480">IF(DL237=1,CONCATENATE("* Los exámenes positivos de ",$O$158," NO DEBEN ser mayor a los exámenes procesados de la misma edad. "),"")</f>
        <v/>
      </c>
      <c r="CM237" s="44" t="str">
        <f t="shared" ref="CM237:CM258" si="481">IF(DM237=1,CONCATENATE("* Los exámenes positivos de ",$Q$158," NO DEBEN ser mayor a los exámenes procesados de la misma edad. "),"")</f>
        <v/>
      </c>
      <c r="CN237" s="44" t="str">
        <f t="shared" ref="CN237:CN258" si="482">IF(DN237=1,CONCATENATE("* Los exámenes positivos de ",$S$158," NO DEBEN ser mayor a los exámenes procesados de la misma edad. "),"")</f>
        <v/>
      </c>
      <c r="CO237" s="44" t="str">
        <f t="shared" ref="CO237:CO258" si="483">IF(DO237=1,CONCATENATE("* Los exámenes positivos de ",$U$158," NO DEBEN ser mayor a los exámenes procesados de la misma edad. "),"")</f>
        <v/>
      </c>
      <c r="CP237" s="44" t="str">
        <f t="shared" ref="CP237:CP258" si="484">IF(DP237=1,CONCATENATE("* Los exámenes positivos de ",$W$158," NO DEBEN ser mayor a los exámenes procesados de la misma edad. "),"")</f>
        <v/>
      </c>
      <c r="CQ237" s="44" t="str">
        <f t="shared" ref="CQ237:CQ258" si="485">IF(DQ237=1,CONCATENATE("* Los exámenes positivos de ",$Y$158," NO DEBEN ser mayor a los exámenes procesados de la misma edad. "),"")</f>
        <v/>
      </c>
      <c r="CR237" s="44" t="str">
        <f t="shared" ref="CR237:CR258" si="486">IF(DR237=1,CONCATENATE("* Los exámenes positivos de ",$AA$158," NO DEBEN ser mayor a los exámenes procesados de la misma edad. "),"")</f>
        <v/>
      </c>
      <c r="CS237" s="44" t="str">
        <f t="shared" ref="CS237:CS258" si="487">IF(DS237=1,CONCATENATE("* Los exámenes positivos de ",$AC$158," NO DEBEN ser mayor a los exámenes procesados de la misma edad. "),"")</f>
        <v/>
      </c>
      <c r="CT237" s="44" t="str">
        <f t="shared" ref="CT237:CT258" si="488">IF(DT237=1,CONCATENATE("* Los exámenes positivos de ",$AE$158," NO DEBEN ser mayor a los exámenes procesados de la misma edad. "),"")</f>
        <v/>
      </c>
      <c r="CU237" s="44" t="str">
        <f t="shared" ref="CU237:CU258" si="489">IF(DU237=1,CONCATENATE("* Los exámenes positivos de ",$AG$158," NO DEBEN ser mayor a los exámenes procesados de la misma edad. "),"")</f>
        <v/>
      </c>
      <c r="CV237" s="44" t="str">
        <f t="shared" ref="CV237:CV258" si="490">IF(DV237=1,CONCATENATE("* Los exámenes positivos de ",$AI$158," NO DEBEN ser mayor a los exámenes procesados de la misma edad. "),"")</f>
        <v/>
      </c>
      <c r="CW237" s="44" t="str">
        <f t="shared" ref="CW237:CW258" si="491">IF(DW237=1,"* No olvide digitar la columna Procesados Trans y/o Pueblos Originarios y/o Migrantes (Digite Cero si no tiene). ","")</f>
        <v/>
      </c>
      <c r="CX237" s="44" t="str">
        <f t="shared" ref="CX237:CX258" si="492">IF(DX237=1,"* No olvide digitar la columna Confirmados Trans y/o Pueblos Originarios y/o Migrantes (Digite Cero si no tiene). ","")</f>
        <v/>
      </c>
      <c r="CY237" s="44"/>
      <c r="CZ237" s="44"/>
      <c r="DA237" s="45">
        <f t="shared" ref="DA237:DA258" si="493">IF(C237&lt;D237,1,0)</f>
        <v>0</v>
      </c>
      <c r="DB237" s="45">
        <f t="shared" ref="DB237:DB258" si="494">IF(OR((AK237+AM237)&lt;&gt;C237,(AL237+AN237)&lt;&gt;D237),1,0)</f>
        <v>0</v>
      </c>
      <c r="DC237" s="45">
        <f t="shared" ref="DC237:DC258" si="495">IF(OR((AO237+AQ237)&gt;C237,(AP237+AR237)&gt;D237),1,0)</f>
        <v>0</v>
      </c>
      <c r="DD237" s="45">
        <f t="shared" ref="DD237:DD258" si="496">IF(OR(AS237&gt;C237,AT237&gt;D237),1,0)</f>
        <v>0</v>
      </c>
      <c r="DE237" s="45">
        <f t="shared" ref="DE237:DE258" si="497">IF(OR(AV237&gt;D237,AU237&gt;C237),1,0)</f>
        <v>0</v>
      </c>
      <c r="DF237" s="45">
        <f t="shared" ref="DF237:DF258" si="498">IF(OR((M237+O237)&lt;AW237,(N237+P237)&lt;AX237),1,0)</f>
        <v>0</v>
      </c>
      <c r="DG237" s="45">
        <f t="shared" ref="DG237:DG258" si="499">IF(E237&lt;F237,1,0)</f>
        <v>0</v>
      </c>
      <c r="DH237" s="45">
        <f t="shared" ref="DH237:DH258" si="500">IF(G237&lt;H237,1,0)</f>
        <v>0</v>
      </c>
      <c r="DI237" s="45">
        <f t="shared" ref="DI237:DI258" si="501">IF(I237&lt;J237,1,0)</f>
        <v>0</v>
      </c>
      <c r="DJ237" s="45">
        <f t="shared" ref="DJ237:DJ258" si="502">IF(K237&lt;L237,1,0)</f>
        <v>0</v>
      </c>
      <c r="DK237" s="45">
        <f t="shared" ref="DK237:DK258" si="503">IF(M237&lt;N237,1,0)</f>
        <v>0</v>
      </c>
      <c r="DL237" s="45">
        <f t="shared" ref="DL237:DL258" si="504">IF(O237&lt;P237,1,0)</f>
        <v>0</v>
      </c>
      <c r="DM237" s="45">
        <f t="shared" ref="DM237:DM258" si="505">IF(Q237&lt;R237,1,0)</f>
        <v>0</v>
      </c>
      <c r="DN237" s="45">
        <f t="shared" ref="DN237:DN258" si="506">IF(S237&lt;T237,1,0)</f>
        <v>0</v>
      </c>
      <c r="DO237" s="45">
        <f t="shared" ref="DO237:DO258" si="507">IF(U237&lt;V237,1,0)</f>
        <v>0</v>
      </c>
      <c r="DP237" s="45">
        <f t="shared" ref="DP237:DP258" si="508">IF(W237&lt;X237,1,0)</f>
        <v>0</v>
      </c>
      <c r="DQ237" s="45">
        <f t="shared" ref="DQ237:DQ258" si="509">IF(Y237&lt;Z237,1,0)</f>
        <v>0</v>
      </c>
      <c r="DR237" s="45">
        <f t="shared" ref="DR237:DR258" si="510">IF(AA237&lt;AB237,1,0)</f>
        <v>0</v>
      </c>
      <c r="DS237" s="45">
        <f t="shared" ref="DS237:DS258" si="511">IF(AC237&lt;AD237,1,0)</f>
        <v>0</v>
      </c>
      <c r="DT237" s="45">
        <f t="shared" ref="DT237:DT258" si="512">IF(AE237&lt;AF237,1,0)</f>
        <v>0</v>
      </c>
      <c r="DU237" s="45">
        <f t="shared" ref="DU237:DU258" si="513">IF(AG237&lt;AH237,1,0)</f>
        <v>0</v>
      </c>
      <c r="DV237" s="45">
        <f t="shared" ref="DV237:DV258" si="514">IF(AI237&lt;AJ237,1,0)</f>
        <v>0</v>
      </c>
      <c r="DW237" s="45">
        <f t="shared" ref="DW237:DX252" si="515">IF(AND(C237&lt;&gt;0,OR(AO237="",AQ237="",AS237="",AU237="")),1,0)</f>
        <v>0</v>
      </c>
      <c r="DX237" s="45">
        <f t="shared" si="515"/>
        <v>0</v>
      </c>
    </row>
    <row r="238" spans="1:130" ht="22.5" x14ac:dyDescent="0.25">
      <c r="A238" s="476"/>
      <c r="B238" s="67" t="s">
        <v>89</v>
      </c>
      <c r="C238" s="182">
        <f t="shared" si="467"/>
        <v>9</v>
      </c>
      <c r="D238" s="183">
        <f t="shared" si="467"/>
        <v>0</v>
      </c>
      <c r="E238" s="184"/>
      <c r="F238" s="185"/>
      <c r="G238" s="186"/>
      <c r="H238" s="185"/>
      <c r="I238" s="186"/>
      <c r="J238" s="185"/>
      <c r="K238" s="186"/>
      <c r="L238" s="185"/>
      <c r="M238" s="187"/>
      <c r="N238" s="188"/>
      <c r="O238" s="38"/>
      <c r="P238" s="108"/>
      <c r="Q238" s="39">
        <v>2</v>
      </c>
      <c r="R238" s="108"/>
      <c r="S238" s="39">
        <v>4</v>
      </c>
      <c r="T238" s="108"/>
      <c r="U238" s="39">
        <v>2</v>
      </c>
      <c r="V238" s="108"/>
      <c r="W238" s="37"/>
      <c r="X238" s="108"/>
      <c r="Y238" s="37">
        <v>1</v>
      </c>
      <c r="Z238" s="108"/>
      <c r="AA238" s="37"/>
      <c r="AB238" s="108"/>
      <c r="AC238" s="39"/>
      <c r="AD238" s="108"/>
      <c r="AE238" s="41"/>
      <c r="AF238" s="111"/>
      <c r="AG238" s="41"/>
      <c r="AH238" s="111"/>
      <c r="AI238" s="41"/>
      <c r="AJ238" s="181"/>
      <c r="AK238" s="136"/>
      <c r="AL238" s="111"/>
      <c r="AM238" s="37">
        <v>9</v>
      </c>
      <c r="AN238" s="108"/>
      <c r="AO238" s="37">
        <v>0</v>
      </c>
      <c r="AP238" s="108"/>
      <c r="AQ238" s="37">
        <v>0</v>
      </c>
      <c r="AR238" s="108"/>
      <c r="AS238" s="39">
        <v>0</v>
      </c>
      <c r="AT238" s="108"/>
      <c r="AU238" s="39">
        <v>0</v>
      </c>
      <c r="AV238" s="108"/>
      <c r="AW238" s="37">
        <v>0</v>
      </c>
      <c r="AX238" s="108"/>
      <c r="AY238" s="43" t="str">
        <f t="shared" si="468"/>
        <v/>
      </c>
      <c r="CA238" s="44" t="str">
        <f t="shared" si="469"/>
        <v/>
      </c>
      <c r="CB238" s="44" t="str">
        <f t="shared" si="470"/>
        <v/>
      </c>
      <c r="CC238" s="44" t="str">
        <f t="shared" si="471"/>
        <v/>
      </c>
      <c r="CD238" s="44" t="str">
        <f t="shared" si="472"/>
        <v/>
      </c>
      <c r="CE238" s="44" t="str">
        <f t="shared" si="473"/>
        <v/>
      </c>
      <c r="CF238" s="44" t="str">
        <f t="shared" si="474"/>
        <v/>
      </c>
      <c r="CG238" s="44" t="str">
        <f t="shared" si="475"/>
        <v/>
      </c>
      <c r="CH238" s="44" t="str">
        <f t="shared" si="476"/>
        <v/>
      </c>
      <c r="CI238" s="44" t="str">
        <f t="shared" si="477"/>
        <v/>
      </c>
      <c r="CJ238" s="44" t="str">
        <f t="shared" si="478"/>
        <v/>
      </c>
      <c r="CK238" s="44" t="str">
        <f t="shared" si="479"/>
        <v/>
      </c>
      <c r="CL238" s="44" t="str">
        <f t="shared" si="480"/>
        <v/>
      </c>
      <c r="CM238" s="44" t="str">
        <f t="shared" si="481"/>
        <v/>
      </c>
      <c r="CN238" s="44" t="str">
        <f t="shared" si="482"/>
        <v/>
      </c>
      <c r="CO238" s="44" t="str">
        <f t="shared" si="483"/>
        <v/>
      </c>
      <c r="CP238" s="44" t="str">
        <f t="shared" si="484"/>
        <v/>
      </c>
      <c r="CQ238" s="44" t="str">
        <f t="shared" si="485"/>
        <v/>
      </c>
      <c r="CR238" s="44" t="str">
        <f t="shared" si="486"/>
        <v/>
      </c>
      <c r="CS238" s="44" t="str">
        <f t="shared" si="487"/>
        <v/>
      </c>
      <c r="CT238" s="44" t="str">
        <f t="shared" si="488"/>
        <v/>
      </c>
      <c r="CU238" s="44" t="str">
        <f t="shared" si="489"/>
        <v/>
      </c>
      <c r="CV238" s="44" t="str">
        <f t="shared" si="490"/>
        <v/>
      </c>
      <c r="CW238" s="44" t="str">
        <f t="shared" si="491"/>
        <v/>
      </c>
      <c r="CX238" s="44" t="str">
        <f t="shared" si="492"/>
        <v/>
      </c>
      <c r="CY238" s="44"/>
      <c r="CZ238" s="44"/>
      <c r="DA238" s="45">
        <f t="shared" si="493"/>
        <v>0</v>
      </c>
      <c r="DB238" s="45">
        <f t="shared" si="494"/>
        <v>0</v>
      </c>
      <c r="DC238" s="45">
        <f t="shared" si="495"/>
        <v>0</v>
      </c>
      <c r="DD238" s="45">
        <f t="shared" si="496"/>
        <v>0</v>
      </c>
      <c r="DE238" s="45">
        <f t="shared" si="497"/>
        <v>0</v>
      </c>
      <c r="DF238" s="45">
        <f t="shared" si="498"/>
        <v>0</v>
      </c>
      <c r="DG238" s="45">
        <f t="shared" si="499"/>
        <v>0</v>
      </c>
      <c r="DH238" s="45">
        <f t="shared" si="500"/>
        <v>0</v>
      </c>
      <c r="DI238" s="45">
        <f t="shared" si="501"/>
        <v>0</v>
      </c>
      <c r="DJ238" s="45">
        <f t="shared" si="502"/>
        <v>0</v>
      </c>
      <c r="DK238" s="45">
        <f t="shared" si="503"/>
        <v>0</v>
      </c>
      <c r="DL238" s="45">
        <f t="shared" si="504"/>
        <v>0</v>
      </c>
      <c r="DM238" s="45">
        <f t="shared" si="505"/>
        <v>0</v>
      </c>
      <c r="DN238" s="45">
        <f t="shared" si="506"/>
        <v>0</v>
      </c>
      <c r="DO238" s="45">
        <f t="shared" si="507"/>
        <v>0</v>
      </c>
      <c r="DP238" s="45">
        <f t="shared" si="508"/>
        <v>0</v>
      </c>
      <c r="DQ238" s="45">
        <f t="shared" si="509"/>
        <v>0</v>
      </c>
      <c r="DR238" s="45">
        <f t="shared" si="510"/>
        <v>0</v>
      </c>
      <c r="DS238" s="45">
        <f t="shared" si="511"/>
        <v>0</v>
      </c>
      <c r="DT238" s="45">
        <f t="shared" si="512"/>
        <v>0</v>
      </c>
      <c r="DU238" s="45">
        <f t="shared" si="513"/>
        <v>0</v>
      </c>
      <c r="DV238" s="45">
        <f t="shared" si="514"/>
        <v>0</v>
      </c>
      <c r="DW238" s="45">
        <f t="shared" si="515"/>
        <v>0</v>
      </c>
      <c r="DX238" s="45">
        <f t="shared" si="515"/>
        <v>0</v>
      </c>
    </row>
    <row r="239" spans="1:130" ht="22.5" x14ac:dyDescent="0.25">
      <c r="A239" s="476"/>
      <c r="B239" s="67" t="s">
        <v>47</v>
      </c>
      <c r="C239" s="182">
        <f>+O239+Q239+S239+U239+W239+Y239+AA239+AC239+AE239+AG239+AI239</f>
        <v>0</v>
      </c>
      <c r="D239" s="183">
        <f>+P239+R239+T239+V239+X239+Z239+AB239+AD239+AF239+AH239+AJ239</f>
        <v>0</v>
      </c>
      <c r="E239" s="184"/>
      <c r="F239" s="185"/>
      <c r="G239" s="186"/>
      <c r="H239" s="185"/>
      <c r="I239" s="186"/>
      <c r="J239" s="185"/>
      <c r="K239" s="186"/>
      <c r="L239" s="185"/>
      <c r="M239" s="189"/>
      <c r="N239" s="190"/>
      <c r="O239" s="37"/>
      <c r="P239" s="108"/>
      <c r="Q239" s="39"/>
      <c r="R239" s="108"/>
      <c r="S239" s="39"/>
      <c r="T239" s="108"/>
      <c r="U239" s="39"/>
      <c r="V239" s="108"/>
      <c r="W239" s="37"/>
      <c r="X239" s="108"/>
      <c r="Y239" s="37"/>
      <c r="Z239" s="108"/>
      <c r="AA239" s="37"/>
      <c r="AB239" s="108"/>
      <c r="AC239" s="39"/>
      <c r="AD239" s="108"/>
      <c r="AE239" s="37"/>
      <c r="AF239" s="108"/>
      <c r="AG239" s="37"/>
      <c r="AH239" s="108"/>
      <c r="AI239" s="37"/>
      <c r="AJ239" s="109"/>
      <c r="AK239" s="107"/>
      <c r="AL239" s="108"/>
      <c r="AM239" s="37"/>
      <c r="AN239" s="108"/>
      <c r="AO239" s="37"/>
      <c r="AP239" s="108"/>
      <c r="AQ239" s="37"/>
      <c r="AR239" s="108"/>
      <c r="AS239" s="39"/>
      <c r="AT239" s="108"/>
      <c r="AU239" s="39"/>
      <c r="AV239" s="108"/>
      <c r="AW239" s="37"/>
      <c r="AX239" s="108"/>
      <c r="AY239" s="43" t="str">
        <f t="shared" si="468"/>
        <v/>
      </c>
      <c r="CA239" s="44" t="str">
        <f t="shared" si="469"/>
        <v/>
      </c>
      <c r="CB239" s="44" t="str">
        <f t="shared" si="470"/>
        <v/>
      </c>
      <c r="CC239" s="44" t="str">
        <f t="shared" si="471"/>
        <v/>
      </c>
      <c r="CD239" s="44" t="str">
        <f t="shared" si="472"/>
        <v/>
      </c>
      <c r="CE239" s="44" t="str">
        <f t="shared" si="473"/>
        <v/>
      </c>
      <c r="CF239" s="44" t="str">
        <f t="shared" si="474"/>
        <v/>
      </c>
      <c r="CG239" s="44" t="str">
        <f t="shared" si="475"/>
        <v/>
      </c>
      <c r="CH239" s="44" t="str">
        <f t="shared" si="476"/>
        <v/>
      </c>
      <c r="CI239" s="44" t="str">
        <f t="shared" si="477"/>
        <v/>
      </c>
      <c r="CJ239" s="44" t="str">
        <f t="shared" si="478"/>
        <v/>
      </c>
      <c r="CK239" s="44" t="str">
        <f t="shared" si="479"/>
        <v/>
      </c>
      <c r="CL239" s="44" t="str">
        <f t="shared" si="480"/>
        <v/>
      </c>
      <c r="CM239" s="44" t="str">
        <f t="shared" si="481"/>
        <v/>
      </c>
      <c r="CN239" s="44" t="str">
        <f t="shared" si="482"/>
        <v/>
      </c>
      <c r="CO239" s="44" t="str">
        <f t="shared" si="483"/>
        <v/>
      </c>
      <c r="CP239" s="44" t="str">
        <f t="shared" si="484"/>
        <v/>
      </c>
      <c r="CQ239" s="44" t="str">
        <f t="shared" si="485"/>
        <v/>
      </c>
      <c r="CR239" s="44" t="str">
        <f t="shared" si="486"/>
        <v/>
      </c>
      <c r="CS239" s="44" t="str">
        <f t="shared" si="487"/>
        <v/>
      </c>
      <c r="CT239" s="44" t="str">
        <f t="shared" si="488"/>
        <v/>
      </c>
      <c r="CU239" s="44" t="str">
        <f t="shared" si="489"/>
        <v/>
      </c>
      <c r="CV239" s="44" t="str">
        <f t="shared" si="490"/>
        <v/>
      </c>
      <c r="CW239" s="44" t="str">
        <f t="shared" si="491"/>
        <v/>
      </c>
      <c r="CX239" s="44" t="str">
        <f t="shared" si="492"/>
        <v/>
      </c>
      <c r="CY239" s="44"/>
      <c r="CZ239" s="44"/>
      <c r="DA239" s="45">
        <f t="shared" si="493"/>
        <v>0</v>
      </c>
      <c r="DB239" s="45">
        <f t="shared" si="494"/>
        <v>0</v>
      </c>
      <c r="DC239" s="45">
        <f t="shared" si="495"/>
        <v>0</v>
      </c>
      <c r="DD239" s="45">
        <f t="shared" si="496"/>
        <v>0</v>
      </c>
      <c r="DE239" s="45">
        <f t="shared" si="497"/>
        <v>0</v>
      </c>
      <c r="DF239" s="45">
        <f t="shared" si="498"/>
        <v>0</v>
      </c>
      <c r="DG239" s="45">
        <f t="shared" si="499"/>
        <v>0</v>
      </c>
      <c r="DH239" s="45">
        <f t="shared" si="500"/>
        <v>0</v>
      </c>
      <c r="DI239" s="45">
        <f t="shared" si="501"/>
        <v>0</v>
      </c>
      <c r="DJ239" s="45">
        <f t="shared" si="502"/>
        <v>0</v>
      </c>
      <c r="DK239" s="45">
        <f t="shared" si="503"/>
        <v>0</v>
      </c>
      <c r="DL239" s="45">
        <f t="shared" si="504"/>
        <v>0</v>
      </c>
      <c r="DM239" s="45">
        <f t="shared" si="505"/>
        <v>0</v>
      </c>
      <c r="DN239" s="45">
        <f t="shared" si="506"/>
        <v>0</v>
      </c>
      <c r="DO239" s="45">
        <f t="shared" si="507"/>
        <v>0</v>
      </c>
      <c r="DP239" s="45">
        <f t="shared" si="508"/>
        <v>0</v>
      </c>
      <c r="DQ239" s="45">
        <f t="shared" si="509"/>
        <v>0</v>
      </c>
      <c r="DR239" s="45">
        <f t="shared" si="510"/>
        <v>0</v>
      </c>
      <c r="DS239" s="45">
        <f t="shared" si="511"/>
        <v>0</v>
      </c>
      <c r="DT239" s="45">
        <f t="shared" si="512"/>
        <v>0</v>
      </c>
      <c r="DU239" s="45">
        <f t="shared" si="513"/>
        <v>0</v>
      </c>
      <c r="DV239" s="45">
        <f t="shared" si="514"/>
        <v>0</v>
      </c>
      <c r="DW239" s="45">
        <f t="shared" si="515"/>
        <v>0</v>
      </c>
      <c r="DX239" s="45">
        <f t="shared" si="515"/>
        <v>0</v>
      </c>
    </row>
    <row r="240" spans="1:130" x14ac:dyDescent="0.25">
      <c r="A240" s="476"/>
      <c r="B240" s="66" t="s">
        <v>90</v>
      </c>
      <c r="C240" s="182">
        <f>+E240+G240+I240+K240+M240+O240+Q240+S240+U240+W240+Y240+AA240+AC240+AE240+AG240+AI240</f>
        <v>0</v>
      </c>
      <c r="D240" s="191">
        <f>+F240+H240+J240+L240+N240+P240+R240+T240+V240+X240+Z240+AB240+AD240+AF240+AH240+AJ240</f>
        <v>0</v>
      </c>
      <c r="E240" s="147"/>
      <c r="F240" s="86"/>
      <c r="G240" s="147"/>
      <c r="H240" s="86"/>
      <c r="I240" s="147"/>
      <c r="J240" s="86"/>
      <c r="K240" s="147"/>
      <c r="L240" s="86"/>
      <c r="M240" s="147"/>
      <c r="N240" s="86"/>
      <c r="O240" s="38"/>
      <c r="P240" s="108"/>
      <c r="Q240" s="39"/>
      <c r="R240" s="108"/>
      <c r="S240" s="39"/>
      <c r="T240" s="108"/>
      <c r="U240" s="39"/>
      <c r="V240" s="108"/>
      <c r="W240" s="37"/>
      <c r="X240" s="108"/>
      <c r="Y240" s="37"/>
      <c r="Z240" s="108"/>
      <c r="AA240" s="37"/>
      <c r="AB240" s="108"/>
      <c r="AC240" s="39"/>
      <c r="AD240" s="108"/>
      <c r="AE240" s="37"/>
      <c r="AF240" s="108"/>
      <c r="AG240" s="37"/>
      <c r="AH240" s="108"/>
      <c r="AI240" s="37"/>
      <c r="AJ240" s="109"/>
      <c r="AK240" s="107"/>
      <c r="AL240" s="108"/>
      <c r="AM240" s="37"/>
      <c r="AN240" s="108"/>
      <c r="AO240" s="37"/>
      <c r="AP240" s="108"/>
      <c r="AQ240" s="37"/>
      <c r="AR240" s="108"/>
      <c r="AS240" s="39"/>
      <c r="AT240" s="108"/>
      <c r="AU240" s="39"/>
      <c r="AV240" s="108"/>
      <c r="AW240" s="37"/>
      <c r="AX240" s="108"/>
      <c r="AY240" s="43" t="str">
        <f t="shared" si="468"/>
        <v/>
      </c>
      <c r="CA240" s="44" t="str">
        <f t="shared" si="469"/>
        <v/>
      </c>
      <c r="CB240" s="44" t="str">
        <f t="shared" si="470"/>
        <v/>
      </c>
      <c r="CC240" s="44" t="str">
        <f t="shared" si="471"/>
        <v/>
      </c>
      <c r="CD240" s="44" t="str">
        <f t="shared" si="472"/>
        <v/>
      </c>
      <c r="CE240" s="44" t="str">
        <f t="shared" si="473"/>
        <v/>
      </c>
      <c r="CF240" s="44" t="str">
        <f t="shared" si="474"/>
        <v/>
      </c>
      <c r="CG240" s="44" t="str">
        <f t="shared" si="475"/>
        <v/>
      </c>
      <c r="CH240" s="44" t="str">
        <f t="shared" si="476"/>
        <v/>
      </c>
      <c r="CI240" s="44" t="str">
        <f t="shared" si="477"/>
        <v/>
      </c>
      <c r="CJ240" s="44" t="str">
        <f t="shared" si="478"/>
        <v/>
      </c>
      <c r="CK240" s="44" t="str">
        <f t="shared" si="479"/>
        <v/>
      </c>
      <c r="CL240" s="44" t="str">
        <f t="shared" si="480"/>
        <v/>
      </c>
      <c r="CM240" s="44" t="str">
        <f t="shared" si="481"/>
        <v/>
      </c>
      <c r="CN240" s="44" t="str">
        <f t="shared" si="482"/>
        <v/>
      </c>
      <c r="CO240" s="44" t="str">
        <f t="shared" si="483"/>
        <v/>
      </c>
      <c r="CP240" s="44" t="str">
        <f t="shared" si="484"/>
        <v/>
      </c>
      <c r="CQ240" s="44" t="str">
        <f t="shared" si="485"/>
        <v/>
      </c>
      <c r="CR240" s="44" t="str">
        <f t="shared" si="486"/>
        <v/>
      </c>
      <c r="CS240" s="44" t="str">
        <f t="shared" si="487"/>
        <v/>
      </c>
      <c r="CT240" s="44" t="str">
        <f t="shared" si="488"/>
        <v/>
      </c>
      <c r="CU240" s="44" t="str">
        <f t="shared" si="489"/>
        <v/>
      </c>
      <c r="CV240" s="44" t="str">
        <f t="shared" si="490"/>
        <v/>
      </c>
      <c r="CW240" s="44" t="str">
        <f t="shared" si="491"/>
        <v/>
      </c>
      <c r="CX240" s="44" t="str">
        <f t="shared" si="492"/>
        <v/>
      </c>
      <c r="CY240" s="44"/>
      <c r="CZ240" s="44"/>
      <c r="DA240" s="45">
        <f t="shared" si="493"/>
        <v>0</v>
      </c>
      <c r="DB240" s="45">
        <f t="shared" si="494"/>
        <v>0</v>
      </c>
      <c r="DC240" s="45">
        <f t="shared" si="495"/>
        <v>0</v>
      </c>
      <c r="DD240" s="45">
        <f t="shared" si="496"/>
        <v>0</v>
      </c>
      <c r="DE240" s="45">
        <f t="shared" si="497"/>
        <v>0</v>
      </c>
      <c r="DF240" s="45">
        <f t="shared" si="498"/>
        <v>0</v>
      </c>
      <c r="DG240" s="45">
        <f t="shared" si="499"/>
        <v>0</v>
      </c>
      <c r="DH240" s="45">
        <f t="shared" si="500"/>
        <v>0</v>
      </c>
      <c r="DI240" s="45">
        <f t="shared" si="501"/>
        <v>0</v>
      </c>
      <c r="DJ240" s="45">
        <f t="shared" si="502"/>
        <v>0</v>
      </c>
      <c r="DK240" s="45">
        <f t="shared" si="503"/>
        <v>0</v>
      </c>
      <c r="DL240" s="45">
        <f t="shared" si="504"/>
        <v>0</v>
      </c>
      <c r="DM240" s="45">
        <f t="shared" si="505"/>
        <v>0</v>
      </c>
      <c r="DN240" s="45">
        <f t="shared" si="506"/>
        <v>0</v>
      </c>
      <c r="DO240" s="45">
        <f t="shared" si="507"/>
        <v>0</v>
      </c>
      <c r="DP240" s="45">
        <f t="shared" si="508"/>
        <v>0</v>
      </c>
      <c r="DQ240" s="45">
        <f t="shared" si="509"/>
        <v>0</v>
      </c>
      <c r="DR240" s="45">
        <f t="shared" si="510"/>
        <v>0</v>
      </c>
      <c r="DS240" s="45">
        <f t="shared" si="511"/>
        <v>0</v>
      </c>
      <c r="DT240" s="45">
        <f t="shared" si="512"/>
        <v>0</v>
      </c>
      <c r="DU240" s="45">
        <f t="shared" si="513"/>
        <v>0</v>
      </c>
      <c r="DV240" s="45">
        <f t="shared" si="514"/>
        <v>0</v>
      </c>
      <c r="DW240" s="45">
        <f t="shared" si="515"/>
        <v>0</v>
      </c>
      <c r="DX240" s="45">
        <f t="shared" si="515"/>
        <v>0</v>
      </c>
    </row>
    <row r="241" spans="1:128" s="9" customFormat="1" ht="33" x14ac:dyDescent="0.25">
      <c r="A241" s="476"/>
      <c r="B241" s="67" t="s">
        <v>91</v>
      </c>
      <c r="C241" s="192">
        <f>+M241+O241+Q241+S241+U241+W241+Y241+AA241+AC241+AE241+AG241+AI241</f>
        <v>0</v>
      </c>
      <c r="D241" s="183">
        <f>+N241+P241+R241+T241+V241+X241+Z241+AB241+AD241+AF241+AH241+AJ241</f>
        <v>0</v>
      </c>
      <c r="E241" s="184"/>
      <c r="F241" s="185"/>
      <c r="G241" s="186"/>
      <c r="H241" s="185"/>
      <c r="I241" s="186"/>
      <c r="J241" s="185"/>
      <c r="K241" s="186"/>
      <c r="L241" s="185"/>
      <c r="M241" s="39"/>
      <c r="N241" s="108"/>
      <c r="O241" s="37"/>
      <c r="P241" s="108"/>
      <c r="Q241" s="39"/>
      <c r="R241" s="108"/>
      <c r="S241" s="39"/>
      <c r="T241" s="108"/>
      <c r="U241" s="39"/>
      <c r="V241" s="108"/>
      <c r="W241" s="37"/>
      <c r="X241" s="108"/>
      <c r="Y241" s="37"/>
      <c r="Z241" s="108"/>
      <c r="AA241" s="37"/>
      <c r="AB241" s="108"/>
      <c r="AC241" s="39"/>
      <c r="AD241" s="108"/>
      <c r="AE241" s="37"/>
      <c r="AF241" s="108"/>
      <c r="AG241" s="37"/>
      <c r="AH241" s="108"/>
      <c r="AI241" s="37"/>
      <c r="AJ241" s="109"/>
      <c r="AK241" s="107"/>
      <c r="AL241" s="108"/>
      <c r="AM241" s="37"/>
      <c r="AN241" s="108"/>
      <c r="AO241" s="37"/>
      <c r="AP241" s="108"/>
      <c r="AQ241" s="37"/>
      <c r="AR241" s="108"/>
      <c r="AS241" s="39"/>
      <c r="AT241" s="108"/>
      <c r="AU241" s="39"/>
      <c r="AV241" s="108"/>
      <c r="AW241" s="37"/>
      <c r="AX241" s="108"/>
      <c r="AY241" s="43" t="str">
        <f t="shared" si="468"/>
        <v/>
      </c>
      <c r="BV241" s="10"/>
      <c r="BW241" s="10"/>
      <c r="BX241" s="11"/>
      <c r="BY241" s="11"/>
      <c r="BZ241" s="11"/>
      <c r="CA241" s="44" t="str">
        <f t="shared" si="469"/>
        <v/>
      </c>
      <c r="CB241" s="44" t="str">
        <f t="shared" si="470"/>
        <v/>
      </c>
      <c r="CC241" s="44" t="str">
        <f t="shared" si="471"/>
        <v/>
      </c>
      <c r="CD241" s="44" t="str">
        <f t="shared" si="472"/>
        <v/>
      </c>
      <c r="CE241" s="44" t="str">
        <f t="shared" si="473"/>
        <v/>
      </c>
      <c r="CF241" s="44" t="str">
        <f t="shared" si="474"/>
        <v/>
      </c>
      <c r="CG241" s="44" t="str">
        <f t="shared" si="475"/>
        <v/>
      </c>
      <c r="CH241" s="44" t="str">
        <f t="shared" si="476"/>
        <v/>
      </c>
      <c r="CI241" s="44" t="str">
        <f t="shared" si="477"/>
        <v/>
      </c>
      <c r="CJ241" s="44" t="str">
        <f t="shared" si="478"/>
        <v/>
      </c>
      <c r="CK241" s="44" t="str">
        <f t="shared" si="479"/>
        <v/>
      </c>
      <c r="CL241" s="44" t="str">
        <f t="shared" si="480"/>
        <v/>
      </c>
      <c r="CM241" s="44" t="str">
        <f t="shared" si="481"/>
        <v/>
      </c>
      <c r="CN241" s="44" t="str">
        <f t="shared" si="482"/>
        <v/>
      </c>
      <c r="CO241" s="44" t="str">
        <f t="shared" si="483"/>
        <v/>
      </c>
      <c r="CP241" s="44" t="str">
        <f t="shared" si="484"/>
        <v/>
      </c>
      <c r="CQ241" s="44" t="str">
        <f t="shared" si="485"/>
        <v/>
      </c>
      <c r="CR241" s="44" t="str">
        <f t="shared" si="486"/>
        <v/>
      </c>
      <c r="CS241" s="44" t="str">
        <f t="shared" si="487"/>
        <v/>
      </c>
      <c r="CT241" s="44" t="str">
        <f t="shared" si="488"/>
        <v/>
      </c>
      <c r="CU241" s="44" t="str">
        <f t="shared" si="489"/>
        <v/>
      </c>
      <c r="CV241" s="44" t="str">
        <f t="shared" si="490"/>
        <v/>
      </c>
      <c r="CW241" s="44" t="str">
        <f t="shared" si="491"/>
        <v/>
      </c>
      <c r="CX241" s="44" t="str">
        <f t="shared" si="492"/>
        <v/>
      </c>
      <c r="CY241" s="44"/>
      <c r="CZ241" s="44"/>
      <c r="DA241" s="45">
        <f t="shared" si="493"/>
        <v>0</v>
      </c>
      <c r="DB241" s="45">
        <f t="shared" si="494"/>
        <v>0</v>
      </c>
      <c r="DC241" s="45">
        <f t="shared" si="495"/>
        <v>0</v>
      </c>
      <c r="DD241" s="45">
        <f t="shared" si="496"/>
        <v>0</v>
      </c>
      <c r="DE241" s="45">
        <f t="shared" si="497"/>
        <v>0</v>
      </c>
      <c r="DF241" s="45">
        <f t="shared" si="498"/>
        <v>0</v>
      </c>
      <c r="DG241" s="45">
        <f t="shared" si="499"/>
        <v>0</v>
      </c>
      <c r="DH241" s="45">
        <f t="shared" si="500"/>
        <v>0</v>
      </c>
      <c r="DI241" s="45">
        <f t="shared" si="501"/>
        <v>0</v>
      </c>
      <c r="DJ241" s="45">
        <f t="shared" si="502"/>
        <v>0</v>
      </c>
      <c r="DK241" s="45">
        <f t="shared" si="503"/>
        <v>0</v>
      </c>
      <c r="DL241" s="45">
        <f t="shared" si="504"/>
        <v>0</v>
      </c>
      <c r="DM241" s="45">
        <f t="shared" si="505"/>
        <v>0</v>
      </c>
      <c r="DN241" s="45">
        <f t="shared" si="506"/>
        <v>0</v>
      </c>
      <c r="DO241" s="45">
        <f t="shared" si="507"/>
        <v>0</v>
      </c>
      <c r="DP241" s="45">
        <f t="shared" si="508"/>
        <v>0</v>
      </c>
      <c r="DQ241" s="45">
        <f t="shared" si="509"/>
        <v>0</v>
      </c>
      <c r="DR241" s="45">
        <f t="shared" si="510"/>
        <v>0</v>
      </c>
      <c r="DS241" s="45">
        <f t="shared" si="511"/>
        <v>0</v>
      </c>
      <c r="DT241" s="45">
        <f t="shared" si="512"/>
        <v>0</v>
      </c>
      <c r="DU241" s="45">
        <f t="shared" si="513"/>
        <v>0</v>
      </c>
      <c r="DV241" s="45">
        <f t="shared" si="514"/>
        <v>0</v>
      </c>
      <c r="DW241" s="45">
        <f t="shared" si="515"/>
        <v>0</v>
      </c>
      <c r="DX241" s="45">
        <f t="shared" si="515"/>
        <v>0</v>
      </c>
    </row>
    <row r="242" spans="1:128" s="9" customFormat="1" x14ac:dyDescent="0.25">
      <c r="A242" s="476"/>
      <c r="B242" s="66" t="s">
        <v>50</v>
      </c>
      <c r="C242" s="182">
        <f>+O242+Q242+S242+U242+W242+Y242+AA242+AC242+AE242+AG242+AI242</f>
        <v>0</v>
      </c>
      <c r="D242" s="183">
        <f>+P242+R242+T242+V242+X242+Z242+AB242+AD242+AF242+AH242+AJ242</f>
        <v>0</v>
      </c>
      <c r="E242" s="184"/>
      <c r="F242" s="185"/>
      <c r="G242" s="186"/>
      <c r="H242" s="185"/>
      <c r="I242" s="186"/>
      <c r="J242" s="185"/>
      <c r="K242" s="186"/>
      <c r="L242" s="185"/>
      <c r="M242" s="193"/>
      <c r="N242" s="194"/>
      <c r="O242" s="37"/>
      <c r="P242" s="108"/>
      <c r="Q242" s="39"/>
      <c r="R242" s="108"/>
      <c r="S242" s="39"/>
      <c r="T242" s="108"/>
      <c r="U242" s="39"/>
      <c r="V242" s="108"/>
      <c r="W242" s="37"/>
      <c r="X242" s="108"/>
      <c r="Y242" s="37"/>
      <c r="Z242" s="108"/>
      <c r="AA242" s="37"/>
      <c r="AB242" s="108"/>
      <c r="AC242" s="39"/>
      <c r="AD242" s="108"/>
      <c r="AE242" s="37"/>
      <c r="AF242" s="108"/>
      <c r="AG242" s="37"/>
      <c r="AH242" s="108"/>
      <c r="AI242" s="37"/>
      <c r="AJ242" s="109"/>
      <c r="AK242" s="107"/>
      <c r="AL242" s="108"/>
      <c r="AM242" s="37"/>
      <c r="AN242" s="108"/>
      <c r="AO242" s="37"/>
      <c r="AP242" s="108"/>
      <c r="AQ242" s="37"/>
      <c r="AR242" s="108"/>
      <c r="AS242" s="39"/>
      <c r="AT242" s="108"/>
      <c r="AU242" s="39"/>
      <c r="AV242" s="108"/>
      <c r="AW242" s="37"/>
      <c r="AX242" s="108"/>
      <c r="AY242" s="43" t="str">
        <f t="shared" si="468"/>
        <v/>
      </c>
      <c r="BV242" s="10"/>
      <c r="BW242" s="10"/>
      <c r="BX242" s="11"/>
      <c r="BY242" s="11"/>
      <c r="BZ242" s="11"/>
      <c r="CA242" s="44" t="str">
        <f t="shared" si="469"/>
        <v/>
      </c>
      <c r="CB242" s="44" t="str">
        <f t="shared" si="470"/>
        <v/>
      </c>
      <c r="CC242" s="44" t="str">
        <f t="shared" si="471"/>
        <v/>
      </c>
      <c r="CD242" s="44" t="str">
        <f t="shared" si="472"/>
        <v/>
      </c>
      <c r="CE242" s="44" t="str">
        <f t="shared" si="473"/>
        <v/>
      </c>
      <c r="CF242" s="44" t="str">
        <f t="shared" si="474"/>
        <v/>
      </c>
      <c r="CG242" s="44" t="str">
        <f t="shared" si="475"/>
        <v/>
      </c>
      <c r="CH242" s="44" t="str">
        <f t="shared" si="476"/>
        <v/>
      </c>
      <c r="CI242" s="44" t="str">
        <f t="shared" si="477"/>
        <v/>
      </c>
      <c r="CJ242" s="44" t="str">
        <f t="shared" si="478"/>
        <v/>
      </c>
      <c r="CK242" s="44" t="str">
        <f t="shared" si="479"/>
        <v/>
      </c>
      <c r="CL242" s="44" t="str">
        <f t="shared" si="480"/>
        <v/>
      </c>
      <c r="CM242" s="44" t="str">
        <f t="shared" si="481"/>
        <v/>
      </c>
      <c r="CN242" s="44" t="str">
        <f t="shared" si="482"/>
        <v/>
      </c>
      <c r="CO242" s="44" t="str">
        <f t="shared" si="483"/>
        <v/>
      </c>
      <c r="CP242" s="44" t="str">
        <f t="shared" si="484"/>
        <v/>
      </c>
      <c r="CQ242" s="44" t="str">
        <f t="shared" si="485"/>
        <v/>
      </c>
      <c r="CR242" s="44" t="str">
        <f t="shared" si="486"/>
        <v/>
      </c>
      <c r="CS242" s="44" t="str">
        <f t="shared" si="487"/>
        <v/>
      </c>
      <c r="CT242" s="44" t="str">
        <f t="shared" si="488"/>
        <v/>
      </c>
      <c r="CU242" s="44" t="str">
        <f t="shared" si="489"/>
        <v/>
      </c>
      <c r="CV242" s="44" t="str">
        <f t="shared" si="490"/>
        <v/>
      </c>
      <c r="CW242" s="44" t="str">
        <f t="shared" si="491"/>
        <v/>
      </c>
      <c r="CX242" s="44" t="str">
        <f t="shared" si="492"/>
        <v/>
      </c>
      <c r="CY242" s="44"/>
      <c r="CZ242" s="44"/>
      <c r="DA242" s="45">
        <f t="shared" si="493"/>
        <v>0</v>
      </c>
      <c r="DB242" s="45">
        <f t="shared" si="494"/>
        <v>0</v>
      </c>
      <c r="DC242" s="45">
        <f t="shared" si="495"/>
        <v>0</v>
      </c>
      <c r="DD242" s="45">
        <f t="shared" si="496"/>
        <v>0</v>
      </c>
      <c r="DE242" s="45">
        <f t="shared" si="497"/>
        <v>0</v>
      </c>
      <c r="DF242" s="45">
        <f t="shared" si="498"/>
        <v>0</v>
      </c>
      <c r="DG242" s="45">
        <f t="shared" si="499"/>
        <v>0</v>
      </c>
      <c r="DH242" s="45">
        <f t="shared" si="500"/>
        <v>0</v>
      </c>
      <c r="DI242" s="45">
        <f t="shared" si="501"/>
        <v>0</v>
      </c>
      <c r="DJ242" s="45">
        <f t="shared" si="502"/>
        <v>0</v>
      </c>
      <c r="DK242" s="45">
        <f t="shared" si="503"/>
        <v>0</v>
      </c>
      <c r="DL242" s="45">
        <f t="shared" si="504"/>
        <v>0</v>
      </c>
      <c r="DM242" s="45">
        <f t="shared" si="505"/>
        <v>0</v>
      </c>
      <c r="DN242" s="45">
        <f t="shared" si="506"/>
        <v>0</v>
      </c>
      <c r="DO242" s="45">
        <f t="shared" si="507"/>
        <v>0</v>
      </c>
      <c r="DP242" s="45">
        <f t="shared" si="508"/>
        <v>0</v>
      </c>
      <c r="DQ242" s="45">
        <f t="shared" si="509"/>
        <v>0</v>
      </c>
      <c r="DR242" s="45">
        <f t="shared" si="510"/>
        <v>0</v>
      </c>
      <c r="DS242" s="45">
        <f t="shared" si="511"/>
        <v>0</v>
      </c>
      <c r="DT242" s="45">
        <f t="shared" si="512"/>
        <v>0</v>
      </c>
      <c r="DU242" s="45">
        <f t="shared" si="513"/>
        <v>0</v>
      </c>
      <c r="DV242" s="45">
        <f t="shared" si="514"/>
        <v>0</v>
      </c>
      <c r="DW242" s="45">
        <f t="shared" si="515"/>
        <v>0</v>
      </c>
      <c r="DX242" s="45">
        <f t="shared" si="515"/>
        <v>0</v>
      </c>
    </row>
    <row r="243" spans="1:128" s="9" customFormat="1" ht="22.5" x14ac:dyDescent="0.25">
      <c r="A243" s="476"/>
      <c r="B243" s="67" t="s">
        <v>92</v>
      </c>
      <c r="C243" s="195">
        <f>+E243+G243+I243+K243+M243+O243+Q243+S243+U243+W243+Y243+AA243+AC243+AE243+AG243+AI243</f>
        <v>0</v>
      </c>
      <c r="D243" s="191">
        <f>+F243+H243+J243+L243+N243+P243+R243+T243+V243+X243+Z243+AB243+AD243+AF243+AH243+AJ243</f>
        <v>0</v>
      </c>
      <c r="E243" s="147"/>
      <c r="F243" s="86"/>
      <c r="G243" s="147"/>
      <c r="H243" s="86"/>
      <c r="I243" s="147"/>
      <c r="J243" s="86"/>
      <c r="K243" s="147"/>
      <c r="L243" s="86"/>
      <c r="M243" s="39"/>
      <c r="N243" s="108"/>
      <c r="O243" s="37"/>
      <c r="P243" s="108"/>
      <c r="Q243" s="39"/>
      <c r="R243" s="108"/>
      <c r="S243" s="39"/>
      <c r="T243" s="108"/>
      <c r="U243" s="39"/>
      <c r="V243" s="108"/>
      <c r="W243" s="37"/>
      <c r="X243" s="108"/>
      <c r="Y243" s="37"/>
      <c r="Z243" s="108"/>
      <c r="AA243" s="37"/>
      <c r="AB243" s="108"/>
      <c r="AC243" s="39"/>
      <c r="AD243" s="108"/>
      <c r="AE243" s="37"/>
      <c r="AF243" s="108"/>
      <c r="AG243" s="37"/>
      <c r="AH243" s="108"/>
      <c r="AI243" s="37"/>
      <c r="AJ243" s="109"/>
      <c r="AK243" s="107"/>
      <c r="AL243" s="108"/>
      <c r="AM243" s="37"/>
      <c r="AN243" s="108"/>
      <c r="AO243" s="37"/>
      <c r="AP243" s="108"/>
      <c r="AQ243" s="37"/>
      <c r="AR243" s="108"/>
      <c r="AS243" s="39"/>
      <c r="AT243" s="108"/>
      <c r="AU243" s="39"/>
      <c r="AV243" s="108"/>
      <c r="AW243" s="37"/>
      <c r="AX243" s="108"/>
      <c r="AY243" s="43" t="str">
        <f t="shared" si="468"/>
        <v/>
      </c>
      <c r="BV243" s="10"/>
      <c r="BW243" s="10"/>
      <c r="BX243" s="11"/>
      <c r="BY243" s="11"/>
      <c r="BZ243" s="11"/>
      <c r="CA243" s="44" t="str">
        <f t="shared" si="469"/>
        <v/>
      </c>
      <c r="CB243" s="44" t="str">
        <f t="shared" si="470"/>
        <v/>
      </c>
      <c r="CC243" s="44" t="str">
        <f t="shared" si="471"/>
        <v/>
      </c>
      <c r="CD243" s="44" t="str">
        <f t="shared" si="472"/>
        <v/>
      </c>
      <c r="CE243" s="44" t="str">
        <f t="shared" si="473"/>
        <v/>
      </c>
      <c r="CF243" s="44" t="str">
        <f t="shared" si="474"/>
        <v/>
      </c>
      <c r="CG243" s="44" t="str">
        <f t="shared" si="475"/>
        <v/>
      </c>
      <c r="CH243" s="44" t="str">
        <f t="shared" si="476"/>
        <v/>
      </c>
      <c r="CI243" s="44" t="str">
        <f t="shared" si="477"/>
        <v/>
      </c>
      <c r="CJ243" s="44" t="str">
        <f t="shared" si="478"/>
        <v/>
      </c>
      <c r="CK243" s="44" t="str">
        <f t="shared" si="479"/>
        <v/>
      </c>
      <c r="CL243" s="44" t="str">
        <f t="shared" si="480"/>
        <v/>
      </c>
      <c r="CM243" s="44" t="str">
        <f t="shared" si="481"/>
        <v/>
      </c>
      <c r="CN243" s="44" t="str">
        <f t="shared" si="482"/>
        <v/>
      </c>
      <c r="CO243" s="44" t="str">
        <f t="shared" si="483"/>
        <v/>
      </c>
      <c r="CP243" s="44" t="str">
        <f t="shared" si="484"/>
        <v/>
      </c>
      <c r="CQ243" s="44" t="str">
        <f t="shared" si="485"/>
        <v/>
      </c>
      <c r="CR243" s="44" t="str">
        <f t="shared" si="486"/>
        <v/>
      </c>
      <c r="CS243" s="44" t="str">
        <f t="shared" si="487"/>
        <v/>
      </c>
      <c r="CT243" s="44" t="str">
        <f t="shared" si="488"/>
        <v/>
      </c>
      <c r="CU243" s="44" t="str">
        <f t="shared" si="489"/>
        <v/>
      </c>
      <c r="CV243" s="44" t="str">
        <f t="shared" si="490"/>
        <v/>
      </c>
      <c r="CW243" s="44" t="str">
        <f t="shared" si="491"/>
        <v/>
      </c>
      <c r="CX243" s="44" t="str">
        <f t="shared" si="492"/>
        <v/>
      </c>
      <c r="CY243" s="44"/>
      <c r="CZ243" s="44"/>
      <c r="DA243" s="45">
        <f t="shared" si="493"/>
        <v>0</v>
      </c>
      <c r="DB243" s="45">
        <f t="shared" si="494"/>
        <v>0</v>
      </c>
      <c r="DC243" s="45">
        <f t="shared" si="495"/>
        <v>0</v>
      </c>
      <c r="DD243" s="45">
        <f t="shared" si="496"/>
        <v>0</v>
      </c>
      <c r="DE243" s="45">
        <f t="shared" si="497"/>
        <v>0</v>
      </c>
      <c r="DF243" s="45">
        <f t="shared" si="498"/>
        <v>0</v>
      </c>
      <c r="DG243" s="45">
        <f t="shared" si="499"/>
        <v>0</v>
      </c>
      <c r="DH243" s="45">
        <f t="shared" si="500"/>
        <v>0</v>
      </c>
      <c r="DI243" s="45">
        <f t="shared" si="501"/>
        <v>0</v>
      </c>
      <c r="DJ243" s="45">
        <f t="shared" si="502"/>
        <v>0</v>
      </c>
      <c r="DK243" s="45">
        <f t="shared" si="503"/>
        <v>0</v>
      </c>
      <c r="DL243" s="45">
        <f t="shared" si="504"/>
        <v>0</v>
      </c>
      <c r="DM243" s="45">
        <f t="shared" si="505"/>
        <v>0</v>
      </c>
      <c r="DN243" s="45">
        <f t="shared" si="506"/>
        <v>0</v>
      </c>
      <c r="DO243" s="45">
        <f t="shared" si="507"/>
        <v>0</v>
      </c>
      <c r="DP243" s="45">
        <f t="shared" si="508"/>
        <v>0</v>
      </c>
      <c r="DQ243" s="45">
        <f t="shared" si="509"/>
        <v>0</v>
      </c>
      <c r="DR243" s="45">
        <f t="shared" si="510"/>
        <v>0</v>
      </c>
      <c r="DS243" s="45">
        <f t="shared" si="511"/>
        <v>0</v>
      </c>
      <c r="DT243" s="45">
        <f t="shared" si="512"/>
        <v>0</v>
      </c>
      <c r="DU243" s="45">
        <f t="shared" si="513"/>
        <v>0</v>
      </c>
      <c r="DV243" s="45">
        <f t="shared" si="514"/>
        <v>0</v>
      </c>
      <c r="DW243" s="45">
        <f t="shared" si="515"/>
        <v>0</v>
      </c>
      <c r="DX243" s="45">
        <f t="shared" si="515"/>
        <v>0</v>
      </c>
    </row>
    <row r="244" spans="1:128" s="9" customFormat="1" x14ac:dyDescent="0.25">
      <c r="A244" s="476"/>
      <c r="B244" s="66" t="s">
        <v>52</v>
      </c>
      <c r="C244" s="182">
        <f>+M244+O244+Q244+S244+U244+W244+Y244+AA244+AC244+AE244+AG244+AI244</f>
        <v>0</v>
      </c>
      <c r="D244" s="191">
        <f>+N244+P244+R244+T244+V244+X244+Z244+AB244+AD244+AF244+AH244+AJ244</f>
        <v>0</v>
      </c>
      <c r="E244" s="184"/>
      <c r="F244" s="185"/>
      <c r="G244" s="186"/>
      <c r="H244" s="185"/>
      <c r="I244" s="186"/>
      <c r="J244" s="185"/>
      <c r="K244" s="186"/>
      <c r="L244" s="185"/>
      <c r="M244" s="37"/>
      <c r="N244" s="108"/>
      <c r="O244" s="38"/>
      <c r="P244" s="108"/>
      <c r="Q244" s="39"/>
      <c r="R244" s="108"/>
      <c r="S244" s="39"/>
      <c r="T244" s="108"/>
      <c r="U244" s="39"/>
      <c r="V244" s="108"/>
      <c r="W244" s="37"/>
      <c r="X244" s="108"/>
      <c r="Y244" s="37"/>
      <c r="Z244" s="108"/>
      <c r="AA244" s="37"/>
      <c r="AB244" s="108"/>
      <c r="AC244" s="39"/>
      <c r="AD244" s="108"/>
      <c r="AE244" s="37"/>
      <c r="AF244" s="108"/>
      <c r="AG244" s="37"/>
      <c r="AH244" s="108"/>
      <c r="AI244" s="37"/>
      <c r="AJ244" s="109"/>
      <c r="AK244" s="107"/>
      <c r="AL244" s="108"/>
      <c r="AM244" s="37"/>
      <c r="AN244" s="108"/>
      <c r="AO244" s="37"/>
      <c r="AP244" s="108"/>
      <c r="AQ244" s="37"/>
      <c r="AR244" s="108"/>
      <c r="AS244" s="39"/>
      <c r="AT244" s="108"/>
      <c r="AU244" s="39"/>
      <c r="AV244" s="108"/>
      <c r="AW244" s="37"/>
      <c r="AX244" s="108"/>
      <c r="AY244" s="43" t="str">
        <f t="shared" si="468"/>
        <v/>
      </c>
      <c r="BV244" s="10"/>
      <c r="BW244" s="10"/>
      <c r="BX244" s="11"/>
      <c r="BY244" s="11"/>
      <c r="BZ244" s="11"/>
      <c r="CA244" s="44" t="str">
        <f t="shared" si="469"/>
        <v/>
      </c>
      <c r="CB244" s="44" t="str">
        <f t="shared" si="470"/>
        <v/>
      </c>
      <c r="CC244" s="44" t="str">
        <f t="shared" si="471"/>
        <v/>
      </c>
      <c r="CD244" s="44" t="str">
        <f t="shared" si="472"/>
        <v/>
      </c>
      <c r="CE244" s="44" t="str">
        <f t="shared" si="473"/>
        <v/>
      </c>
      <c r="CF244" s="44" t="str">
        <f t="shared" si="474"/>
        <v/>
      </c>
      <c r="CG244" s="44" t="str">
        <f t="shared" si="475"/>
        <v/>
      </c>
      <c r="CH244" s="44" t="str">
        <f t="shared" si="476"/>
        <v/>
      </c>
      <c r="CI244" s="44" t="str">
        <f t="shared" si="477"/>
        <v/>
      </c>
      <c r="CJ244" s="44" t="str">
        <f t="shared" si="478"/>
        <v/>
      </c>
      <c r="CK244" s="44" t="str">
        <f t="shared" si="479"/>
        <v/>
      </c>
      <c r="CL244" s="44" t="str">
        <f t="shared" si="480"/>
        <v/>
      </c>
      <c r="CM244" s="44" t="str">
        <f t="shared" si="481"/>
        <v/>
      </c>
      <c r="CN244" s="44" t="str">
        <f t="shared" si="482"/>
        <v/>
      </c>
      <c r="CO244" s="44" t="str">
        <f t="shared" si="483"/>
        <v/>
      </c>
      <c r="CP244" s="44" t="str">
        <f t="shared" si="484"/>
        <v/>
      </c>
      <c r="CQ244" s="44" t="str">
        <f t="shared" si="485"/>
        <v/>
      </c>
      <c r="CR244" s="44" t="str">
        <f t="shared" si="486"/>
        <v/>
      </c>
      <c r="CS244" s="44" t="str">
        <f t="shared" si="487"/>
        <v/>
      </c>
      <c r="CT244" s="44" t="str">
        <f t="shared" si="488"/>
        <v/>
      </c>
      <c r="CU244" s="44" t="str">
        <f t="shared" si="489"/>
        <v/>
      </c>
      <c r="CV244" s="44" t="str">
        <f t="shared" si="490"/>
        <v/>
      </c>
      <c r="CW244" s="44" t="str">
        <f t="shared" si="491"/>
        <v/>
      </c>
      <c r="CX244" s="44" t="str">
        <f t="shared" si="492"/>
        <v/>
      </c>
      <c r="CY244" s="44"/>
      <c r="CZ244" s="44"/>
      <c r="DA244" s="45">
        <f t="shared" si="493"/>
        <v>0</v>
      </c>
      <c r="DB244" s="45">
        <f t="shared" si="494"/>
        <v>0</v>
      </c>
      <c r="DC244" s="45">
        <f t="shared" si="495"/>
        <v>0</v>
      </c>
      <c r="DD244" s="45">
        <f t="shared" si="496"/>
        <v>0</v>
      </c>
      <c r="DE244" s="45">
        <f t="shared" si="497"/>
        <v>0</v>
      </c>
      <c r="DF244" s="45">
        <f t="shared" si="498"/>
        <v>0</v>
      </c>
      <c r="DG244" s="45">
        <f t="shared" si="499"/>
        <v>0</v>
      </c>
      <c r="DH244" s="45">
        <f t="shared" si="500"/>
        <v>0</v>
      </c>
      <c r="DI244" s="45">
        <f t="shared" si="501"/>
        <v>0</v>
      </c>
      <c r="DJ244" s="45">
        <f t="shared" si="502"/>
        <v>0</v>
      </c>
      <c r="DK244" s="45">
        <f t="shared" si="503"/>
        <v>0</v>
      </c>
      <c r="DL244" s="45">
        <f t="shared" si="504"/>
        <v>0</v>
      </c>
      <c r="DM244" s="45">
        <f t="shared" si="505"/>
        <v>0</v>
      </c>
      <c r="DN244" s="45">
        <f t="shared" si="506"/>
        <v>0</v>
      </c>
      <c r="DO244" s="45">
        <f t="shared" si="507"/>
        <v>0</v>
      </c>
      <c r="DP244" s="45">
        <f t="shared" si="508"/>
        <v>0</v>
      </c>
      <c r="DQ244" s="45">
        <f t="shared" si="509"/>
        <v>0</v>
      </c>
      <c r="DR244" s="45">
        <f t="shared" si="510"/>
        <v>0</v>
      </c>
      <c r="DS244" s="45">
        <f t="shared" si="511"/>
        <v>0</v>
      </c>
      <c r="DT244" s="45">
        <f t="shared" si="512"/>
        <v>0</v>
      </c>
      <c r="DU244" s="45">
        <f t="shared" si="513"/>
        <v>0</v>
      </c>
      <c r="DV244" s="45">
        <f t="shared" si="514"/>
        <v>0</v>
      </c>
      <c r="DW244" s="45">
        <f t="shared" si="515"/>
        <v>0</v>
      </c>
      <c r="DX244" s="45">
        <f t="shared" si="515"/>
        <v>0</v>
      </c>
    </row>
    <row r="245" spans="1:128" s="9" customFormat="1" x14ac:dyDescent="0.25">
      <c r="A245" s="476"/>
      <c r="B245" s="66" t="s">
        <v>93</v>
      </c>
      <c r="C245" s="182">
        <f>+M245+O245+Q245+S245+U245+W245+Y245+AA245+AC245+AE245+AG245+AI245</f>
        <v>0</v>
      </c>
      <c r="D245" s="191">
        <f>+N245+P245+R245+T245+V245+X245+Z245+AB245+AD245+AF245+AH245+AJ245</f>
        <v>0</v>
      </c>
      <c r="E245" s="184"/>
      <c r="F245" s="185"/>
      <c r="G245" s="186"/>
      <c r="H245" s="185"/>
      <c r="I245" s="186"/>
      <c r="J245" s="185"/>
      <c r="K245" s="186"/>
      <c r="L245" s="185"/>
      <c r="M245" s="37"/>
      <c r="N245" s="108"/>
      <c r="O245" s="37"/>
      <c r="P245" s="108"/>
      <c r="Q245" s="39"/>
      <c r="R245" s="108"/>
      <c r="S245" s="39"/>
      <c r="T245" s="108"/>
      <c r="U245" s="39"/>
      <c r="V245" s="108"/>
      <c r="W245" s="37"/>
      <c r="X245" s="108"/>
      <c r="Y245" s="37"/>
      <c r="Z245" s="108"/>
      <c r="AA245" s="37"/>
      <c r="AB245" s="108"/>
      <c r="AC245" s="39"/>
      <c r="AD245" s="108"/>
      <c r="AE245" s="37"/>
      <c r="AF245" s="108"/>
      <c r="AG245" s="37"/>
      <c r="AH245" s="108"/>
      <c r="AI245" s="37"/>
      <c r="AJ245" s="109"/>
      <c r="AK245" s="107"/>
      <c r="AL245" s="108"/>
      <c r="AM245" s="37"/>
      <c r="AN245" s="108"/>
      <c r="AO245" s="37"/>
      <c r="AP245" s="108"/>
      <c r="AQ245" s="37"/>
      <c r="AR245" s="108"/>
      <c r="AS245" s="39"/>
      <c r="AT245" s="108"/>
      <c r="AU245" s="39"/>
      <c r="AV245" s="108"/>
      <c r="AW245" s="37"/>
      <c r="AX245" s="108"/>
      <c r="AY245" s="43" t="str">
        <f t="shared" si="468"/>
        <v/>
      </c>
      <c r="BV245" s="10"/>
      <c r="BW245" s="10"/>
      <c r="BX245" s="11"/>
      <c r="BY245" s="11"/>
      <c r="BZ245" s="11"/>
      <c r="CA245" s="44" t="str">
        <f t="shared" si="469"/>
        <v/>
      </c>
      <c r="CB245" s="44" t="str">
        <f t="shared" si="470"/>
        <v/>
      </c>
      <c r="CC245" s="44" t="str">
        <f t="shared" si="471"/>
        <v/>
      </c>
      <c r="CD245" s="44" t="str">
        <f t="shared" si="472"/>
        <v/>
      </c>
      <c r="CE245" s="44" t="str">
        <f t="shared" si="473"/>
        <v/>
      </c>
      <c r="CF245" s="44" t="str">
        <f t="shared" si="474"/>
        <v/>
      </c>
      <c r="CG245" s="44" t="str">
        <f t="shared" si="475"/>
        <v/>
      </c>
      <c r="CH245" s="44" t="str">
        <f t="shared" si="476"/>
        <v/>
      </c>
      <c r="CI245" s="44" t="str">
        <f t="shared" si="477"/>
        <v/>
      </c>
      <c r="CJ245" s="44" t="str">
        <f t="shared" si="478"/>
        <v/>
      </c>
      <c r="CK245" s="44" t="str">
        <f t="shared" si="479"/>
        <v/>
      </c>
      <c r="CL245" s="44" t="str">
        <f t="shared" si="480"/>
        <v/>
      </c>
      <c r="CM245" s="44" t="str">
        <f t="shared" si="481"/>
        <v/>
      </c>
      <c r="CN245" s="44" t="str">
        <f t="shared" si="482"/>
        <v/>
      </c>
      <c r="CO245" s="44" t="str">
        <f t="shared" si="483"/>
        <v/>
      </c>
      <c r="CP245" s="44" t="str">
        <f t="shared" si="484"/>
        <v/>
      </c>
      <c r="CQ245" s="44" t="str">
        <f t="shared" si="485"/>
        <v/>
      </c>
      <c r="CR245" s="44" t="str">
        <f t="shared" si="486"/>
        <v/>
      </c>
      <c r="CS245" s="44" t="str">
        <f t="shared" si="487"/>
        <v/>
      </c>
      <c r="CT245" s="44" t="str">
        <f t="shared" si="488"/>
        <v/>
      </c>
      <c r="CU245" s="44" t="str">
        <f t="shared" si="489"/>
        <v/>
      </c>
      <c r="CV245" s="44" t="str">
        <f t="shared" si="490"/>
        <v/>
      </c>
      <c r="CW245" s="44" t="str">
        <f t="shared" si="491"/>
        <v/>
      </c>
      <c r="CX245" s="44" t="str">
        <f t="shared" si="492"/>
        <v/>
      </c>
      <c r="CY245" s="44"/>
      <c r="CZ245" s="44"/>
      <c r="DA245" s="45">
        <f t="shared" si="493"/>
        <v>0</v>
      </c>
      <c r="DB245" s="45">
        <f t="shared" si="494"/>
        <v>0</v>
      </c>
      <c r="DC245" s="45">
        <f t="shared" si="495"/>
        <v>0</v>
      </c>
      <c r="DD245" s="45">
        <f t="shared" si="496"/>
        <v>0</v>
      </c>
      <c r="DE245" s="45">
        <f t="shared" si="497"/>
        <v>0</v>
      </c>
      <c r="DF245" s="45">
        <f t="shared" si="498"/>
        <v>0</v>
      </c>
      <c r="DG245" s="45">
        <f t="shared" si="499"/>
        <v>0</v>
      </c>
      <c r="DH245" s="45">
        <f t="shared" si="500"/>
        <v>0</v>
      </c>
      <c r="DI245" s="45">
        <f t="shared" si="501"/>
        <v>0</v>
      </c>
      <c r="DJ245" s="45">
        <f t="shared" si="502"/>
        <v>0</v>
      </c>
      <c r="DK245" s="45">
        <f t="shared" si="503"/>
        <v>0</v>
      </c>
      <c r="DL245" s="45">
        <f t="shared" si="504"/>
        <v>0</v>
      </c>
      <c r="DM245" s="45">
        <f t="shared" si="505"/>
        <v>0</v>
      </c>
      <c r="DN245" s="45">
        <f t="shared" si="506"/>
        <v>0</v>
      </c>
      <c r="DO245" s="45">
        <f t="shared" si="507"/>
        <v>0</v>
      </c>
      <c r="DP245" s="45">
        <f t="shared" si="508"/>
        <v>0</v>
      </c>
      <c r="DQ245" s="45">
        <f t="shared" si="509"/>
        <v>0</v>
      </c>
      <c r="DR245" s="45">
        <f t="shared" si="510"/>
        <v>0</v>
      </c>
      <c r="DS245" s="45">
        <f t="shared" si="511"/>
        <v>0</v>
      </c>
      <c r="DT245" s="45">
        <f t="shared" si="512"/>
        <v>0</v>
      </c>
      <c r="DU245" s="45">
        <f t="shared" si="513"/>
        <v>0</v>
      </c>
      <c r="DV245" s="45">
        <f t="shared" si="514"/>
        <v>0</v>
      </c>
      <c r="DW245" s="45">
        <f t="shared" si="515"/>
        <v>0</v>
      </c>
      <c r="DX245" s="45">
        <f t="shared" si="515"/>
        <v>0</v>
      </c>
    </row>
    <row r="246" spans="1:128" s="9" customFormat="1" x14ac:dyDescent="0.25">
      <c r="A246" s="476"/>
      <c r="B246" s="66" t="s">
        <v>54</v>
      </c>
      <c r="C246" s="182">
        <f>+E246+G246+I246+K246+M246+O246+Q246+S246+U246+W246+Y246+AA246+AC246+AE246+AG246+AI246</f>
        <v>0</v>
      </c>
      <c r="D246" s="191">
        <f>+F246+H246+J246+L246+N246+P246+R246+T246+V246+X246+Z246+AB246+AD246+AF246+AH246+AJ246</f>
        <v>0</v>
      </c>
      <c r="E246" s="147"/>
      <c r="F246" s="86"/>
      <c r="G246" s="147"/>
      <c r="H246" s="86"/>
      <c r="I246" s="147"/>
      <c r="J246" s="86"/>
      <c r="K246" s="147"/>
      <c r="L246" s="86"/>
      <c r="M246" s="37"/>
      <c r="N246" s="108"/>
      <c r="O246" s="37"/>
      <c r="P246" s="108"/>
      <c r="Q246" s="39"/>
      <c r="R246" s="108"/>
      <c r="S246" s="39"/>
      <c r="T246" s="108"/>
      <c r="U246" s="39"/>
      <c r="V246" s="108"/>
      <c r="W246" s="37"/>
      <c r="X246" s="108"/>
      <c r="Y246" s="37"/>
      <c r="Z246" s="108"/>
      <c r="AA246" s="37"/>
      <c r="AB246" s="108"/>
      <c r="AC246" s="39"/>
      <c r="AD246" s="108"/>
      <c r="AE246" s="37"/>
      <c r="AF246" s="108"/>
      <c r="AG246" s="37"/>
      <c r="AH246" s="108"/>
      <c r="AI246" s="37"/>
      <c r="AJ246" s="109"/>
      <c r="AK246" s="107"/>
      <c r="AL246" s="108"/>
      <c r="AM246" s="37"/>
      <c r="AN246" s="108"/>
      <c r="AO246" s="37"/>
      <c r="AP246" s="108"/>
      <c r="AQ246" s="37"/>
      <c r="AR246" s="108"/>
      <c r="AS246" s="39"/>
      <c r="AT246" s="108"/>
      <c r="AU246" s="39"/>
      <c r="AV246" s="108"/>
      <c r="AW246" s="37"/>
      <c r="AX246" s="108"/>
      <c r="AY246" s="43" t="str">
        <f t="shared" si="468"/>
        <v/>
      </c>
      <c r="BV246" s="10"/>
      <c r="BW246" s="10"/>
      <c r="BX246" s="11"/>
      <c r="BY246" s="11"/>
      <c r="BZ246" s="11"/>
      <c r="CA246" s="44" t="str">
        <f t="shared" si="469"/>
        <v/>
      </c>
      <c r="CB246" s="44" t="str">
        <f t="shared" si="470"/>
        <v/>
      </c>
      <c r="CC246" s="44" t="str">
        <f t="shared" si="471"/>
        <v/>
      </c>
      <c r="CD246" s="44" t="str">
        <f t="shared" si="472"/>
        <v/>
      </c>
      <c r="CE246" s="44" t="str">
        <f t="shared" si="473"/>
        <v/>
      </c>
      <c r="CF246" s="44" t="str">
        <f t="shared" si="474"/>
        <v/>
      </c>
      <c r="CG246" s="44" t="str">
        <f t="shared" si="475"/>
        <v/>
      </c>
      <c r="CH246" s="44" t="str">
        <f t="shared" si="476"/>
        <v/>
      </c>
      <c r="CI246" s="44" t="str">
        <f t="shared" si="477"/>
        <v/>
      </c>
      <c r="CJ246" s="44" t="str">
        <f t="shared" si="478"/>
        <v/>
      </c>
      <c r="CK246" s="44" t="str">
        <f t="shared" si="479"/>
        <v/>
      </c>
      <c r="CL246" s="44" t="str">
        <f t="shared" si="480"/>
        <v/>
      </c>
      <c r="CM246" s="44" t="str">
        <f t="shared" si="481"/>
        <v/>
      </c>
      <c r="CN246" s="44" t="str">
        <f t="shared" si="482"/>
        <v/>
      </c>
      <c r="CO246" s="44" t="str">
        <f t="shared" si="483"/>
        <v/>
      </c>
      <c r="CP246" s="44" t="str">
        <f t="shared" si="484"/>
        <v/>
      </c>
      <c r="CQ246" s="44" t="str">
        <f t="shared" si="485"/>
        <v/>
      </c>
      <c r="CR246" s="44" t="str">
        <f t="shared" si="486"/>
        <v/>
      </c>
      <c r="CS246" s="44" t="str">
        <f t="shared" si="487"/>
        <v/>
      </c>
      <c r="CT246" s="44" t="str">
        <f t="shared" si="488"/>
        <v/>
      </c>
      <c r="CU246" s="44" t="str">
        <f t="shared" si="489"/>
        <v/>
      </c>
      <c r="CV246" s="44" t="str">
        <f t="shared" si="490"/>
        <v/>
      </c>
      <c r="CW246" s="44" t="str">
        <f t="shared" si="491"/>
        <v/>
      </c>
      <c r="CX246" s="44" t="str">
        <f t="shared" si="492"/>
        <v/>
      </c>
      <c r="CY246" s="44"/>
      <c r="CZ246" s="44"/>
      <c r="DA246" s="45">
        <f t="shared" si="493"/>
        <v>0</v>
      </c>
      <c r="DB246" s="45">
        <f t="shared" si="494"/>
        <v>0</v>
      </c>
      <c r="DC246" s="45">
        <f t="shared" si="495"/>
        <v>0</v>
      </c>
      <c r="DD246" s="45">
        <f t="shared" si="496"/>
        <v>0</v>
      </c>
      <c r="DE246" s="45">
        <f t="shared" si="497"/>
        <v>0</v>
      </c>
      <c r="DF246" s="45">
        <f t="shared" si="498"/>
        <v>0</v>
      </c>
      <c r="DG246" s="45">
        <f t="shared" si="499"/>
        <v>0</v>
      </c>
      <c r="DH246" s="45">
        <f t="shared" si="500"/>
        <v>0</v>
      </c>
      <c r="DI246" s="45">
        <f t="shared" si="501"/>
        <v>0</v>
      </c>
      <c r="DJ246" s="45">
        <f t="shared" si="502"/>
        <v>0</v>
      </c>
      <c r="DK246" s="45">
        <f t="shared" si="503"/>
        <v>0</v>
      </c>
      <c r="DL246" s="45">
        <f t="shared" si="504"/>
        <v>0</v>
      </c>
      <c r="DM246" s="45">
        <f t="shared" si="505"/>
        <v>0</v>
      </c>
      <c r="DN246" s="45">
        <f t="shared" si="506"/>
        <v>0</v>
      </c>
      <c r="DO246" s="45">
        <f t="shared" si="507"/>
        <v>0</v>
      </c>
      <c r="DP246" s="45">
        <f t="shared" si="508"/>
        <v>0</v>
      </c>
      <c r="DQ246" s="45">
        <f t="shared" si="509"/>
        <v>0</v>
      </c>
      <c r="DR246" s="45">
        <f t="shared" si="510"/>
        <v>0</v>
      </c>
      <c r="DS246" s="45">
        <f t="shared" si="511"/>
        <v>0</v>
      </c>
      <c r="DT246" s="45">
        <f t="shared" si="512"/>
        <v>0</v>
      </c>
      <c r="DU246" s="45">
        <f t="shared" si="513"/>
        <v>0</v>
      </c>
      <c r="DV246" s="45">
        <f t="shared" si="514"/>
        <v>0</v>
      </c>
      <c r="DW246" s="45">
        <f t="shared" si="515"/>
        <v>0</v>
      </c>
      <c r="DX246" s="45">
        <f t="shared" si="515"/>
        <v>0</v>
      </c>
    </row>
    <row r="247" spans="1:128" s="9" customFormat="1" x14ac:dyDescent="0.25">
      <c r="A247" s="476"/>
      <c r="B247" s="66" t="s">
        <v>94</v>
      </c>
      <c r="C247" s="182">
        <f>+O247+Q247+S247+U247+W247+Y247+AA247+AC247+AE247+AG247+AI247</f>
        <v>0</v>
      </c>
      <c r="D247" s="183">
        <f>+P247+R247+T247+V247+X247+Z247+AB247+AD247+AF247+AH247+AJ247</f>
        <v>0</v>
      </c>
      <c r="E247" s="184"/>
      <c r="F247" s="185"/>
      <c r="G247" s="186"/>
      <c r="H247" s="185"/>
      <c r="I247" s="186"/>
      <c r="J247" s="185"/>
      <c r="K247" s="186"/>
      <c r="L247" s="185"/>
      <c r="M247" s="186"/>
      <c r="N247" s="185"/>
      <c r="O247" s="37"/>
      <c r="P247" s="108"/>
      <c r="Q247" s="39"/>
      <c r="R247" s="108"/>
      <c r="S247" s="39"/>
      <c r="T247" s="108"/>
      <c r="U247" s="39"/>
      <c r="V247" s="108"/>
      <c r="W247" s="37"/>
      <c r="X247" s="108"/>
      <c r="Y247" s="37"/>
      <c r="Z247" s="108"/>
      <c r="AA247" s="37"/>
      <c r="AB247" s="108"/>
      <c r="AC247" s="39"/>
      <c r="AD247" s="108"/>
      <c r="AE247" s="37"/>
      <c r="AF247" s="108"/>
      <c r="AG247" s="37"/>
      <c r="AH247" s="108"/>
      <c r="AI247" s="37"/>
      <c r="AJ247" s="109"/>
      <c r="AK247" s="107"/>
      <c r="AL247" s="108"/>
      <c r="AM247" s="37"/>
      <c r="AN247" s="108"/>
      <c r="AO247" s="37"/>
      <c r="AP247" s="108"/>
      <c r="AQ247" s="37"/>
      <c r="AR247" s="108"/>
      <c r="AS247" s="39"/>
      <c r="AT247" s="108"/>
      <c r="AU247" s="39"/>
      <c r="AV247" s="108"/>
      <c r="AW247" s="37"/>
      <c r="AX247" s="108"/>
      <c r="AY247" s="43" t="str">
        <f t="shared" si="468"/>
        <v/>
      </c>
      <c r="BV247" s="10"/>
      <c r="BW247" s="10"/>
      <c r="BX247" s="11"/>
      <c r="BY247" s="11"/>
      <c r="BZ247" s="11"/>
      <c r="CA247" s="44" t="str">
        <f t="shared" si="469"/>
        <v/>
      </c>
      <c r="CB247" s="44" t="str">
        <f t="shared" si="470"/>
        <v/>
      </c>
      <c r="CC247" s="44" t="str">
        <f t="shared" si="471"/>
        <v/>
      </c>
      <c r="CD247" s="44" t="str">
        <f t="shared" si="472"/>
        <v/>
      </c>
      <c r="CE247" s="44" t="str">
        <f t="shared" si="473"/>
        <v/>
      </c>
      <c r="CF247" s="44" t="str">
        <f t="shared" si="474"/>
        <v/>
      </c>
      <c r="CG247" s="44" t="str">
        <f t="shared" si="475"/>
        <v/>
      </c>
      <c r="CH247" s="44" t="str">
        <f t="shared" si="476"/>
        <v/>
      </c>
      <c r="CI247" s="44" t="str">
        <f t="shared" si="477"/>
        <v/>
      </c>
      <c r="CJ247" s="44" t="str">
        <f t="shared" si="478"/>
        <v/>
      </c>
      <c r="CK247" s="44" t="str">
        <f t="shared" si="479"/>
        <v/>
      </c>
      <c r="CL247" s="44" t="str">
        <f t="shared" si="480"/>
        <v/>
      </c>
      <c r="CM247" s="44" t="str">
        <f t="shared" si="481"/>
        <v/>
      </c>
      <c r="CN247" s="44" t="str">
        <f t="shared" si="482"/>
        <v/>
      </c>
      <c r="CO247" s="44" t="str">
        <f t="shared" si="483"/>
        <v/>
      </c>
      <c r="CP247" s="44" t="str">
        <f t="shared" si="484"/>
        <v/>
      </c>
      <c r="CQ247" s="44" t="str">
        <f t="shared" si="485"/>
        <v/>
      </c>
      <c r="CR247" s="44" t="str">
        <f t="shared" si="486"/>
        <v/>
      </c>
      <c r="CS247" s="44" t="str">
        <f t="shared" si="487"/>
        <v/>
      </c>
      <c r="CT247" s="44" t="str">
        <f t="shared" si="488"/>
        <v/>
      </c>
      <c r="CU247" s="44" t="str">
        <f t="shared" si="489"/>
        <v/>
      </c>
      <c r="CV247" s="44" t="str">
        <f t="shared" si="490"/>
        <v/>
      </c>
      <c r="CW247" s="44" t="str">
        <f t="shared" si="491"/>
        <v/>
      </c>
      <c r="CX247" s="44" t="str">
        <f t="shared" si="492"/>
        <v/>
      </c>
      <c r="CY247" s="44"/>
      <c r="CZ247" s="44"/>
      <c r="DA247" s="45">
        <f t="shared" si="493"/>
        <v>0</v>
      </c>
      <c r="DB247" s="45">
        <f t="shared" si="494"/>
        <v>0</v>
      </c>
      <c r="DC247" s="45">
        <f t="shared" si="495"/>
        <v>0</v>
      </c>
      <c r="DD247" s="45">
        <f t="shared" si="496"/>
        <v>0</v>
      </c>
      <c r="DE247" s="45">
        <f t="shared" si="497"/>
        <v>0</v>
      </c>
      <c r="DF247" s="45">
        <f t="shared" si="498"/>
        <v>0</v>
      </c>
      <c r="DG247" s="45">
        <f t="shared" si="499"/>
        <v>0</v>
      </c>
      <c r="DH247" s="45">
        <f t="shared" si="500"/>
        <v>0</v>
      </c>
      <c r="DI247" s="45">
        <f t="shared" si="501"/>
        <v>0</v>
      </c>
      <c r="DJ247" s="45">
        <f t="shared" si="502"/>
        <v>0</v>
      </c>
      <c r="DK247" s="45">
        <f t="shared" si="503"/>
        <v>0</v>
      </c>
      <c r="DL247" s="45">
        <f t="shared" si="504"/>
        <v>0</v>
      </c>
      <c r="DM247" s="45">
        <f t="shared" si="505"/>
        <v>0</v>
      </c>
      <c r="DN247" s="45">
        <f t="shared" si="506"/>
        <v>0</v>
      </c>
      <c r="DO247" s="45">
        <f t="shared" si="507"/>
        <v>0</v>
      </c>
      <c r="DP247" s="45">
        <f t="shared" si="508"/>
        <v>0</v>
      </c>
      <c r="DQ247" s="45">
        <f t="shared" si="509"/>
        <v>0</v>
      </c>
      <c r="DR247" s="45">
        <f t="shared" si="510"/>
        <v>0</v>
      </c>
      <c r="DS247" s="45">
        <f t="shared" si="511"/>
        <v>0</v>
      </c>
      <c r="DT247" s="45">
        <f t="shared" si="512"/>
        <v>0</v>
      </c>
      <c r="DU247" s="45">
        <f t="shared" si="513"/>
        <v>0</v>
      </c>
      <c r="DV247" s="45">
        <f t="shared" si="514"/>
        <v>0</v>
      </c>
      <c r="DW247" s="45">
        <f t="shared" si="515"/>
        <v>0</v>
      </c>
      <c r="DX247" s="45">
        <f t="shared" si="515"/>
        <v>0</v>
      </c>
    </row>
    <row r="248" spans="1:128" s="9" customFormat="1" x14ac:dyDescent="0.25">
      <c r="A248" s="476"/>
      <c r="B248" s="66" t="s">
        <v>95</v>
      </c>
      <c r="C248" s="182">
        <f>+M248+O248+Q248+S248+U248+W248+Y248+AA248+AC248+AE248+AG248+AI248</f>
        <v>0</v>
      </c>
      <c r="D248" s="191">
        <f>+N248+P248+R248+T248+V248+X248+Z248+AB248+AD248+AF248+AH248+AJ248</f>
        <v>0</v>
      </c>
      <c r="E248" s="184"/>
      <c r="F248" s="196"/>
      <c r="G248" s="186"/>
      <c r="H248" s="185"/>
      <c r="I248" s="186"/>
      <c r="J248" s="185"/>
      <c r="K248" s="186"/>
      <c r="L248" s="185"/>
      <c r="M248" s="39"/>
      <c r="N248" s="108"/>
      <c r="O248" s="37"/>
      <c r="P248" s="108"/>
      <c r="Q248" s="39"/>
      <c r="R248" s="108"/>
      <c r="S248" s="39"/>
      <c r="T248" s="108"/>
      <c r="U248" s="39"/>
      <c r="V248" s="108"/>
      <c r="W248" s="37"/>
      <c r="X248" s="108"/>
      <c r="Y248" s="37"/>
      <c r="Z248" s="108"/>
      <c r="AA248" s="37"/>
      <c r="AB248" s="108"/>
      <c r="AC248" s="39"/>
      <c r="AD248" s="108"/>
      <c r="AE248" s="37"/>
      <c r="AF248" s="108"/>
      <c r="AG248" s="37"/>
      <c r="AH248" s="108"/>
      <c r="AI248" s="37"/>
      <c r="AJ248" s="109"/>
      <c r="AK248" s="107"/>
      <c r="AL248" s="108"/>
      <c r="AM248" s="37"/>
      <c r="AN248" s="108"/>
      <c r="AO248" s="37"/>
      <c r="AP248" s="108"/>
      <c r="AQ248" s="37"/>
      <c r="AR248" s="108"/>
      <c r="AS248" s="39"/>
      <c r="AT248" s="108"/>
      <c r="AU248" s="39"/>
      <c r="AV248" s="108"/>
      <c r="AW248" s="37"/>
      <c r="AX248" s="108"/>
      <c r="AY248" s="43" t="str">
        <f t="shared" si="468"/>
        <v/>
      </c>
      <c r="BV248" s="10"/>
      <c r="BW248" s="10"/>
      <c r="BX248" s="11"/>
      <c r="BY248" s="11"/>
      <c r="BZ248" s="11"/>
      <c r="CA248" s="44" t="str">
        <f t="shared" si="469"/>
        <v/>
      </c>
      <c r="CB248" s="44" t="str">
        <f t="shared" si="470"/>
        <v/>
      </c>
      <c r="CC248" s="44" t="str">
        <f t="shared" si="471"/>
        <v/>
      </c>
      <c r="CD248" s="44" t="str">
        <f t="shared" si="472"/>
        <v/>
      </c>
      <c r="CE248" s="44" t="str">
        <f t="shared" si="473"/>
        <v/>
      </c>
      <c r="CF248" s="44" t="str">
        <f t="shared" si="474"/>
        <v/>
      </c>
      <c r="CG248" s="44" t="str">
        <f t="shared" si="475"/>
        <v/>
      </c>
      <c r="CH248" s="44" t="str">
        <f t="shared" si="476"/>
        <v/>
      </c>
      <c r="CI248" s="44" t="str">
        <f t="shared" si="477"/>
        <v/>
      </c>
      <c r="CJ248" s="44" t="str">
        <f t="shared" si="478"/>
        <v/>
      </c>
      <c r="CK248" s="44" t="str">
        <f t="shared" si="479"/>
        <v/>
      </c>
      <c r="CL248" s="44" t="str">
        <f t="shared" si="480"/>
        <v/>
      </c>
      <c r="CM248" s="44" t="str">
        <f t="shared" si="481"/>
        <v/>
      </c>
      <c r="CN248" s="44" t="str">
        <f t="shared" si="482"/>
        <v/>
      </c>
      <c r="CO248" s="44" t="str">
        <f t="shared" si="483"/>
        <v/>
      </c>
      <c r="CP248" s="44" t="str">
        <f t="shared" si="484"/>
        <v/>
      </c>
      <c r="CQ248" s="44" t="str">
        <f t="shared" si="485"/>
        <v/>
      </c>
      <c r="CR248" s="44" t="str">
        <f t="shared" si="486"/>
        <v/>
      </c>
      <c r="CS248" s="44" t="str">
        <f t="shared" si="487"/>
        <v/>
      </c>
      <c r="CT248" s="44" t="str">
        <f t="shared" si="488"/>
        <v/>
      </c>
      <c r="CU248" s="44" t="str">
        <f t="shared" si="489"/>
        <v/>
      </c>
      <c r="CV248" s="44" t="str">
        <f t="shared" si="490"/>
        <v/>
      </c>
      <c r="CW248" s="44" t="str">
        <f t="shared" si="491"/>
        <v/>
      </c>
      <c r="CX248" s="44" t="str">
        <f t="shared" si="492"/>
        <v/>
      </c>
      <c r="CY248" s="44"/>
      <c r="CZ248" s="44"/>
      <c r="DA248" s="45">
        <f t="shared" si="493"/>
        <v>0</v>
      </c>
      <c r="DB248" s="45">
        <f t="shared" si="494"/>
        <v>0</v>
      </c>
      <c r="DC248" s="45">
        <f t="shared" si="495"/>
        <v>0</v>
      </c>
      <c r="DD248" s="45">
        <f t="shared" si="496"/>
        <v>0</v>
      </c>
      <c r="DE248" s="45">
        <f t="shared" si="497"/>
        <v>0</v>
      </c>
      <c r="DF248" s="45">
        <f t="shared" si="498"/>
        <v>0</v>
      </c>
      <c r="DG248" s="45">
        <f t="shared" si="499"/>
        <v>0</v>
      </c>
      <c r="DH248" s="45">
        <f t="shared" si="500"/>
        <v>0</v>
      </c>
      <c r="DI248" s="45">
        <f t="shared" si="501"/>
        <v>0</v>
      </c>
      <c r="DJ248" s="45">
        <f t="shared" si="502"/>
        <v>0</v>
      </c>
      <c r="DK248" s="45">
        <f t="shared" si="503"/>
        <v>0</v>
      </c>
      <c r="DL248" s="45">
        <f t="shared" si="504"/>
        <v>0</v>
      </c>
      <c r="DM248" s="45">
        <f t="shared" si="505"/>
        <v>0</v>
      </c>
      <c r="DN248" s="45">
        <f t="shared" si="506"/>
        <v>0</v>
      </c>
      <c r="DO248" s="45">
        <f t="shared" si="507"/>
        <v>0</v>
      </c>
      <c r="DP248" s="45">
        <f t="shared" si="508"/>
        <v>0</v>
      </c>
      <c r="DQ248" s="45">
        <f t="shared" si="509"/>
        <v>0</v>
      </c>
      <c r="DR248" s="45">
        <f t="shared" si="510"/>
        <v>0</v>
      </c>
      <c r="DS248" s="45">
        <f t="shared" si="511"/>
        <v>0</v>
      </c>
      <c r="DT248" s="45">
        <f t="shared" si="512"/>
        <v>0</v>
      </c>
      <c r="DU248" s="45">
        <f t="shared" si="513"/>
        <v>0</v>
      </c>
      <c r="DV248" s="45">
        <f t="shared" si="514"/>
        <v>0</v>
      </c>
      <c r="DW248" s="45">
        <f t="shared" si="515"/>
        <v>0</v>
      </c>
      <c r="DX248" s="45">
        <f t="shared" si="515"/>
        <v>0</v>
      </c>
    </row>
    <row r="249" spans="1:128" s="9" customFormat="1" ht="22.5" x14ac:dyDescent="0.25">
      <c r="A249" s="476"/>
      <c r="B249" s="67" t="s">
        <v>96</v>
      </c>
      <c r="C249" s="197">
        <f>+Q249+S249+U249+W249+Y249+AA249+AC249+AE249+AG249+AI249+O249</f>
        <v>0</v>
      </c>
      <c r="D249" s="183">
        <f>+R249+T249+V249+X249+Z249+AB249+AD249+AF249+AH249+AJ249+P249</f>
        <v>0</v>
      </c>
      <c r="E249" s="184"/>
      <c r="F249" s="185"/>
      <c r="G249" s="186"/>
      <c r="H249" s="196"/>
      <c r="I249" s="186"/>
      <c r="J249" s="185"/>
      <c r="K249" s="186"/>
      <c r="L249" s="185"/>
      <c r="M249" s="193"/>
      <c r="N249" s="194"/>
      <c r="O249" s="37"/>
      <c r="P249" s="108"/>
      <c r="Q249" s="39"/>
      <c r="R249" s="108"/>
      <c r="S249" s="39"/>
      <c r="T249" s="108"/>
      <c r="U249" s="39"/>
      <c r="V249" s="108"/>
      <c r="W249" s="37"/>
      <c r="X249" s="108"/>
      <c r="Y249" s="37"/>
      <c r="Z249" s="108"/>
      <c r="AA249" s="37"/>
      <c r="AB249" s="108"/>
      <c r="AC249" s="39"/>
      <c r="AD249" s="108"/>
      <c r="AE249" s="37"/>
      <c r="AF249" s="108"/>
      <c r="AG249" s="37"/>
      <c r="AH249" s="108"/>
      <c r="AI249" s="37"/>
      <c r="AJ249" s="109"/>
      <c r="AK249" s="107"/>
      <c r="AL249" s="108"/>
      <c r="AM249" s="37"/>
      <c r="AN249" s="108"/>
      <c r="AO249" s="37"/>
      <c r="AP249" s="108"/>
      <c r="AQ249" s="37"/>
      <c r="AR249" s="108"/>
      <c r="AS249" s="39"/>
      <c r="AT249" s="108"/>
      <c r="AU249" s="39"/>
      <c r="AV249" s="108"/>
      <c r="AW249" s="37"/>
      <c r="AX249" s="108"/>
      <c r="AY249" s="43" t="str">
        <f t="shared" si="468"/>
        <v/>
      </c>
      <c r="BV249" s="10"/>
      <c r="BW249" s="10"/>
      <c r="BX249" s="11"/>
      <c r="BY249" s="11"/>
      <c r="BZ249" s="11"/>
      <c r="CA249" s="44" t="str">
        <f t="shared" si="469"/>
        <v/>
      </c>
      <c r="CB249" s="44" t="str">
        <f t="shared" si="470"/>
        <v/>
      </c>
      <c r="CC249" s="44" t="str">
        <f t="shared" si="471"/>
        <v/>
      </c>
      <c r="CD249" s="44" t="str">
        <f t="shared" si="472"/>
        <v/>
      </c>
      <c r="CE249" s="44" t="str">
        <f t="shared" si="473"/>
        <v/>
      </c>
      <c r="CF249" s="44" t="str">
        <f t="shared" si="474"/>
        <v/>
      </c>
      <c r="CG249" s="44" t="str">
        <f t="shared" si="475"/>
        <v/>
      </c>
      <c r="CH249" s="44" t="str">
        <f t="shared" si="476"/>
        <v/>
      </c>
      <c r="CI249" s="44" t="str">
        <f t="shared" si="477"/>
        <v/>
      </c>
      <c r="CJ249" s="44" t="str">
        <f t="shared" si="478"/>
        <v/>
      </c>
      <c r="CK249" s="44" t="str">
        <f t="shared" si="479"/>
        <v/>
      </c>
      <c r="CL249" s="44" t="str">
        <f t="shared" si="480"/>
        <v/>
      </c>
      <c r="CM249" s="44" t="str">
        <f t="shared" si="481"/>
        <v/>
      </c>
      <c r="CN249" s="44" t="str">
        <f t="shared" si="482"/>
        <v/>
      </c>
      <c r="CO249" s="44" t="str">
        <f t="shared" si="483"/>
        <v/>
      </c>
      <c r="CP249" s="44" t="str">
        <f t="shared" si="484"/>
        <v/>
      </c>
      <c r="CQ249" s="44" t="str">
        <f t="shared" si="485"/>
        <v/>
      </c>
      <c r="CR249" s="44" t="str">
        <f t="shared" si="486"/>
        <v/>
      </c>
      <c r="CS249" s="44" t="str">
        <f t="shared" si="487"/>
        <v/>
      </c>
      <c r="CT249" s="44" t="str">
        <f t="shared" si="488"/>
        <v/>
      </c>
      <c r="CU249" s="44" t="str">
        <f t="shared" si="489"/>
        <v/>
      </c>
      <c r="CV249" s="44" t="str">
        <f t="shared" si="490"/>
        <v/>
      </c>
      <c r="CW249" s="44" t="str">
        <f t="shared" si="491"/>
        <v/>
      </c>
      <c r="CX249" s="44" t="str">
        <f t="shared" si="492"/>
        <v/>
      </c>
      <c r="CY249" s="44"/>
      <c r="CZ249" s="44"/>
      <c r="DA249" s="45">
        <f t="shared" si="493"/>
        <v>0</v>
      </c>
      <c r="DB249" s="45">
        <f t="shared" si="494"/>
        <v>0</v>
      </c>
      <c r="DC249" s="45">
        <f t="shared" si="495"/>
        <v>0</v>
      </c>
      <c r="DD249" s="45">
        <f t="shared" si="496"/>
        <v>0</v>
      </c>
      <c r="DE249" s="45">
        <f t="shared" si="497"/>
        <v>0</v>
      </c>
      <c r="DF249" s="45">
        <f t="shared" si="498"/>
        <v>0</v>
      </c>
      <c r="DG249" s="45">
        <f t="shared" si="499"/>
        <v>0</v>
      </c>
      <c r="DH249" s="45">
        <f t="shared" si="500"/>
        <v>0</v>
      </c>
      <c r="DI249" s="45">
        <f t="shared" si="501"/>
        <v>0</v>
      </c>
      <c r="DJ249" s="45">
        <f t="shared" si="502"/>
        <v>0</v>
      </c>
      <c r="DK249" s="45">
        <f t="shared" si="503"/>
        <v>0</v>
      </c>
      <c r="DL249" s="45">
        <f t="shared" si="504"/>
        <v>0</v>
      </c>
      <c r="DM249" s="45">
        <f t="shared" si="505"/>
        <v>0</v>
      </c>
      <c r="DN249" s="45">
        <f t="shared" si="506"/>
        <v>0</v>
      </c>
      <c r="DO249" s="45">
        <f t="shared" si="507"/>
        <v>0</v>
      </c>
      <c r="DP249" s="45">
        <f t="shared" si="508"/>
        <v>0</v>
      </c>
      <c r="DQ249" s="45">
        <f t="shared" si="509"/>
        <v>0</v>
      </c>
      <c r="DR249" s="45">
        <f t="shared" si="510"/>
        <v>0</v>
      </c>
      <c r="DS249" s="45">
        <f t="shared" si="511"/>
        <v>0</v>
      </c>
      <c r="DT249" s="45">
        <f t="shared" si="512"/>
        <v>0</v>
      </c>
      <c r="DU249" s="45">
        <f t="shared" si="513"/>
        <v>0</v>
      </c>
      <c r="DV249" s="45">
        <f t="shared" si="514"/>
        <v>0</v>
      </c>
      <c r="DW249" s="45">
        <f t="shared" si="515"/>
        <v>0</v>
      </c>
      <c r="DX249" s="45">
        <f t="shared" si="515"/>
        <v>0</v>
      </c>
    </row>
    <row r="250" spans="1:128" s="9" customFormat="1" ht="22.5" x14ac:dyDescent="0.25">
      <c r="A250" s="476"/>
      <c r="B250" s="67" t="s">
        <v>97</v>
      </c>
      <c r="C250" s="182">
        <f t="shared" ref="C250:D254" si="516">+M250+O250+Q250+S250+U250+W250+Y250+AA250+AC250+AE250+AG250+AI250</f>
        <v>0</v>
      </c>
      <c r="D250" s="191">
        <f t="shared" si="516"/>
        <v>0</v>
      </c>
      <c r="E250" s="184"/>
      <c r="F250" s="185"/>
      <c r="G250" s="186"/>
      <c r="H250" s="185"/>
      <c r="I250" s="186"/>
      <c r="J250" s="196"/>
      <c r="K250" s="186"/>
      <c r="L250" s="185"/>
      <c r="M250" s="147"/>
      <c r="N250" s="87"/>
      <c r="O250" s="37"/>
      <c r="P250" s="42"/>
      <c r="Q250" s="39"/>
      <c r="R250" s="42"/>
      <c r="S250" s="39"/>
      <c r="T250" s="42"/>
      <c r="U250" s="39"/>
      <c r="V250" s="42"/>
      <c r="W250" s="37"/>
      <c r="X250" s="42"/>
      <c r="Y250" s="37"/>
      <c r="Z250" s="42"/>
      <c r="AA250" s="37"/>
      <c r="AB250" s="42"/>
      <c r="AC250" s="39"/>
      <c r="AD250" s="42"/>
      <c r="AE250" s="37"/>
      <c r="AF250" s="42"/>
      <c r="AG250" s="37"/>
      <c r="AH250" s="42"/>
      <c r="AI250" s="37"/>
      <c r="AJ250" s="40"/>
      <c r="AK250" s="107"/>
      <c r="AL250" s="42"/>
      <c r="AM250" s="37"/>
      <c r="AN250" s="42"/>
      <c r="AO250" s="37"/>
      <c r="AP250" s="42"/>
      <c r="AQ250" s="37"/>
      <c r="AR250" s="42"/>
      <c r="AS250" s="39"/>
      <c r="AT250" s="108"/>
      <c r="AU250" s="39"/>
      <c r="AV250" s="108"/>
      <c r="AW250" s="37"/>
      <c r="AX250" s="42"/>
      <c r="AY250" s="43" t="str">
        <f t="shared" si="468"/>
        <v/>
      </c>
      <c r="BV250" s="10"/>
      <c r="BW250" s="10"/>
      <c r="BX250" s="11"/>
      <c r="BY250" s="11"/>
      <c r="BZ250" s="11"/>
      <c r="CA250" s="44" t="str">
        <f t="shared" si="469"/>
        <v/>
      </c>
      <c r="CB250" s="44" t="str">
        <f t="shared" si="470"/>
        <v/>
      </c>
      <c r="CC250" s="44" t="str">
        <f t="shared" si="471"/>
        <v/>
      </c>
      <c r="CD250" s="44" t="str">
        <f t="shared" si="472"/>
        <v/>
      </c>
      <c r="CE250" s="44" t="str">
        <f t="shared" si="473"/>
        <v/>
      </c>
      <c r="CF250" s="44" t="str">
        <f t="shared" si="474"/>
        <v/>
      </c>
      <c r="CG250" s="44" t="str">
        <f t="shared" si="475"/>
        <v/>
      </c>
      <c r="CH250" s="44" t="str">
        <f t="shared" si="476"/>
        <v/>
      </c>
      <c r="CI250" s="44" t="str">
        <f t="shared" si="477"/>
        <v/>
      </c>
      <c r="CJ250" s="44" t="str">
        <f t="shared" si="478"/>
        <v/>
      </c>
      <c r="CK250" s="44" t="str">
        <f t="shared" si="479"/>
        <v/>
      </c>
      <c r="CL250" s="44" t="str">
        <f t="shared" si="480"/>
        <v/>
      </c>
      <c r="CM250" s="44" t="str">
        <f t="shared" si="481"/>
        <v/>
      </c>
      <c r="CN250" s="44" t="str">
        <f t="shared" si="482"/>
        <v/>
      </c>
      <c r="CO250" s="44" t="str">
        <f t="shared" si="483"/>
        <v/>
      </c>
      <c r="CP250" s="44" t="str">
        <f t="shared" si="484"/>
        <v/>
      </c>
      <c r="CQ250" s="44" t="str">
        <f t="shared" si="485"/>
        <v/>
      </c>
      <c r="CR250" s="44" t="str">
        <f t="shared" si="486"/>
        <v/>
      </c>
      <c r="CS250" s="44" t="str">
        <f t="shared" si="487"/>
        <v/>
      </c>
      <c r="CT250" s="44" t="str">
        <f t="shared" si="488"/>
        <v/>
      </c>
      <c r="CU250" s="44" t="str">
        <f t="shared" si="489"/>
        <v/>
      </c>
      <c r="CV250" s="44" t="str">
        <f t="shared" si="490"/>
        <v/>
      </c>
      <c r="CW250" s="44" t="str">
        <f t="shared" si="491"/>
        <v/>
      </c>
      <c r="CX250" s="44" t="str">
        <f t="shared" si="492"/>
        <v/>
      </c>
      <c r="CY250" s="44"/>
      <c r="CZ250" s="44"/>
      <c r="DA250" s="45">
        <f t="shared" si="493"/>
        <v>0</v>
      </c>
      <c r="DB250" s="45">
        <f t="shared" si="494"/>
        <v>0</v>
      </c>
      <c r="DC250" s="45">
        <f t="shared" si="495"/>
        <v>0</v>
      </c>
      <c r="DD250" s="45">
        <f t="shared" si="496"/>
        <v>0</v>
      </c>
      <c r="DE250" s="45">
        <f t="shared" si="497"/>
        <v>0</v>
      </c>
      <c r="DF250" s="45">
        <f t="shared" si="498"/>
        <v>0</v>
      </c>
      <c r="DG250" s="45">
        <f t="shared" si="499"/>
        <v>0</v>
      </c>
      <c r="DH250" s="45">
        <f t="shared" si="500"/>
        <v>0</v>
      </c>
      <c r="DI250" s="45">
        <f t="shared" si="501"/>
        <v>0</v>
      </c>
      <c r="DJ250" s="45">
        <f t="shared" si="502"/>
        <v>0</v>
      </c>
      <c r="DK250" s="45">
        <f t="shared" si="503"/>
        <v>0</v>
      </c>
      <c r="DL250" s="45">
        <f t="shared" si="504"/>
        <v>0</v>
      </c>
      <c r="DM250" s="45">
        <f t="shared" si="505"/>
        <v>0</v>
      </c>
      <c r="DN250" s="45">
        <f t="shared" si="506"/>
        <v>0</v>
      </c>
      <c r="DO250" s="45">
        <f t="shared" si="507"/>
        <v>0</v>
      </c>
      <c r="DP250" s="45">
        <f t="shared" si="508"/>
        <v>0</v>
      </c>
      <c r="DQ250" s="45">
        <f t="shared" si="509"/>
        <v>0</v>
      </c>
      <c r="DR250" s="45">
        <f t="shared" si="510"/>
        <v>0</v>
      </c>
      <c r="DS250" s="45">
        <f t="shared" si="511"/>
        <v>0</v>
      </c>
      <c r="DT250" s="45">
        <f t="shared" si="512"/>
        <v>0</v>
      </c>
      <c r="DU250" s="45">
        <f t="shared" si="513"/>
        <v>0</v>
      </c>
      <c r="DV250" s="45">
        <f t="shared" si="514"/>
        <v>0</v>
      </c>
      <c r="DW250" s="45">
        <f t="shared" si="515"/>
        <v>0</v>
      </c>
      <c r="DX250" s="45">
        <f t="shared" si="515"/>
        <v>0</v>
      </c>
    </row>
    <row r="251" spans="1:128" s="9" customFormat="1" x14ac:dyDescent="0.25">
      <c r="A251" s="476"/>
      <c r="B251" s="67" t="s">
        <v>98</v>
      </c>
      <c r="C251" s="182">
        <f t="shared" si="516"/>
        <v>0</v>
      </c>
      <c r="D251" s="191">
        <f t="shared" si="516"/>
        <v>0</v>
      </c>
      <c r="E251" s="184"/>
      <c r="F251" s="185"/>
      <c r="G251" s="186"/>
      <c r="H251" s="185"/>
      <c r="I251" s="186"/>
      <c r="J251" s="185"/>
      <c r="K251" s="186"/>
      <c r="L251" s="185"/>
      <c r="M251" s="37"/>
      <c r="N251" s="42"/>
      <c r="O251" s="37"/>
      <c r="P251" s="42"/>
      <c r="Q251" s="39"/>
      <c r="R251" s="42"/>
      <c r="S251" s="39"/>
      <c r="T251" s="42"/>
      <c r="U251" s="39"/>
      <c r="V251" s="42"/>
      <c r="W251" s="37"/>
      <c r="X251" s="42"/>
      <c r="Y251" s="37"/>
      <c r="Z251" s="42"/>
      <c r="AA251" s="37"/>
      <c r="AB251" s="42"/>
      <c r="AC251" s="39"/>
      <c r="AD251" s="42"/>
      <c r="AE251" s="37"/>
      <c r="AF251" s="42"/>
      <c r="AG251" s="37"/>
      <c r="AH251" s="42"/>
      <c r="AI251" s="37"/>
      <c r="AJ251" s="40"/>
      <c r="AK251" s="107"/>
      <c r="AL251" s="42"/>
      <c r="AM251" s="37"/>
      <c r="AN251" s="42"/>
      <c r="AO251" s="37"/>
      <c r="AP251" s="42"/>
      <c r="AQ251" s="37"/>
      <c r="AR251" s="42"/>
      <c r="AS251" s="39"/>
      <c r="AT251" s="108"/>
      <c r="AU251" s="39"/>
      <c r="AV251" s="108"/>
      <c r="AW251" s="37"/>
      <c r="AX251" s="42"/>
      <c r="AY251" s="43" t="str">
        <f t="shared" si="468"/>
        <v/>
      </c>
      <c r="BV251" s="10"/>
      <c r="BW251" s="10"/>
      <c r="BX251" s="11"/>
      <c r="BY251" s="11"/>
      <c r="BZ251" s="11"/>
      <c r="CA251" s="44" t="str">
        <f t="shared" si="469"/>
        <v/>
      </c>
      <c r="CB251" s="44" t="str">
        <f t="shared" si="470"/>
        <v/>
      </c>
      <c r="CC251" s="44" t="str">
        <f t="shared" si="471"/>
        <v/>
      </c>
      <c r="CD251" s="44" t="str">
        <f t="shared" si="472"/>
        <v/>
      </c>
      <c r="CE251" s="44" t="str">
        <f t="shared" si="473"/>
        <v/>
      </c>
      <c r="CF251" s="44" t="str">
        <f t="shared" si="474"/>
        <v/>
      </c>
      <c r="CG251" s="44" t="str">
        <f t="shared" si="475"/>
        <v/>
      </c>
      <c r="CH251" s="44" t="str">
        <f t="shared" si="476"/>
        <v/>
      </c>
      <c r="CI251" s="44" t="str">
        <f t="shared" si="477"/>
        <v/>
      </c>
      <c r="CJ251" s="44" t="str">
        <f t="shared" si="478"/>
        <v/>
      </c>
      <c r="CK251" s="44" t="str">
        <f t="shared" si="479"/>
        <v/>
      </c>
      <c r="CL251" s="44" t="str">
        <f t="shared" si="480"/>
        <v/>
      </c>
      <c r="CM251" s="44" t="str">
        <f t="shared" si="481"/>
        <v/>
      </c>
      <c r="CN251" s="44" t="str">
        <f t="shared" si="482"/>
        <v/>
      </c>
      <c r="CO251" s="44" t="str">
        <f t="shared" si="483"/>
        <v/>
      </c>
      <c r="CP251" s="44" t="str">
        <f t="shared" si="484"/>
        <v/>
      </c>
      <c r="CQ251" s="44" t="str">
        <f t="shared" si="485"/>
        <v/>
      </c>
      <c r="CR251" s="44" t="str">
        <f t="shared" si="486"/>
        <v/>
      </c>
      <c r="CS251" s="44" t="str">
        <f t="shared" si="487"/>
        <v/>
      </c>
      <c r="CT251" s="44" t="str">
        <f t="shared" si="488"/>
        <v/>
      </c>
      <c r="CU251" s="44" t="str">
        <f t="shared" si="489"/>
        <v/>
      </c>
      <c r="CV251" s="44" t="str">
        <f t="shared" si="490"/>
        <v/>
      </c>
      <c r="CW251" s="44" t="str">
        <f t="shared" si="491"/>
        <v/>
      </c>
      <c r="CX251" s="44" t="str">
        <f t="shared" si="492"/>
        <v/>
      </c>
      <c r="CY251" s="44"/>
      <c r="CZ251" s="44"/>
      <c r="DA251" s="45">
        <f t="shared" si="493"/>
        <v>0</v>
      </c>
      <c r="DB251" s="45">
        <f t="shared" si="494"/>
        <v>0</v>
      </c>
      <c r="DC251" s="45">
        <f t="shared" si="495"/>
        <v>0</v>
      </c>
      <c r="DD251" s="45">
        <f t="shared" si="496"/>
        <v>0</v>
      </c>
      <c r="DE251" s="45">
        <f t="shared" si="497"/>
        <v>0</v>
      </c>
      <c r="DF251" s="45">
        <f t="shared" si="498"/>
        <v>0</v>
      </c>
      <c r="DG251" s="45">
        <f t="shared" si="499"/>
        <v>0</v>
      </c>
      <c r="DH251" s="45">
        <f t="shared" si="500"/>
        <v>0</v>
      </c>
      <c r="DI251" s="45">
        <f t="shared" si="501"/>
        <v>0</v>
      </c>
      <c r="DJ251" s="45">
        <f t="shared" si="502"/>
        <v>0</v>
      </c>
      <c r="DK251" s="45">
        <f t="shared" si="503"/>
        <v>0</v>
      </c>
      <c r="DL251" s="45">
        <f t="shared" si="504"/>
        <v>0</v>
      </c>
      <c r="DM251" s="45">
        <f t="shared" si="505"/>
        <v>0</v>
      </c>
      <c r="DN251" s="45">
        <f t="shared" si="506"/>
        <v>0</v>
      </c>
      <c r="DO251" s="45">
        <f t="shared" si="507"/>
        <v>0</v>
      </c>
      <c r="DP251" s="45">
        <f t="shared" si="508"/>
        <v>0</v>
      </c>
      <c r="DQ251" s="45">
        <f t="shared" si="509"/>
        <v>0</v>
      </c>
      <c r="DR251" s="45">
        <f t="shared" si="510"/>
        <v>0</v>
      </c>
      <c r="DS251" s="45">
        <f t="shared" si="511"/>
        <v>0</v>
      </c>
      <c r="DT251" s="45">
        <f t="shared" si="512"/>
        <v>0</v>
      </c>
      <c r="DU251" s="45">
        <f t="shared" si="513"/>
        <v>0</v>
      </c>
      <c r="DV251" s="45">
        <f t="shared" si="514"/>
        <v>0</v>
      </c>
      <c r="DW251" s="45">
        <f t="shared" si="515"/>
        <v>0</v>
      </c>
      <c r="DX251" s="45">
        <f t="shared" si="515"/>
        <v>0</v>
      </c>
    </row>
    <row r="252" spans="1:128" s="9" customFormat="1" ht="22.5" x14ac:dyDescent="0.25">
      <c r="A252" s="476"/>
      <c r="B252" s="67" t="s">
        <v>99</v>
      </c>
      <c r="C252" s="195">
        <f t="shared" si="516"/>
        <v>0</v>
      </c>
      <c r="D252" s="191">
        <f t="shared" si="516"/>
        <v>0</v>
      </c>
      <c r="E252" s="184"/>
      <c r="F252" s="185"/>
      <c r="G252" s="186"/>
      <c r="H252" s="185"/>
      <c r="I252" s="186"/>
      <c r="J252" s="185"/>
      <c r="K252" s="186"/>
      <c r="L252" s="185"/>
      <c r="M252" s="37"/>
      <c r="N252" s="42"/>
      <c r="O252" s="37"/>
      <c r="P252" s="42"/>
      <c r="Q252" s="39"/>
      <c r="R252" s="42"/>
      <c r="S252" s="39"/>
      <c r="T252" s="42"/>
      <c r="U252" s="39"/>
      <c r="V252" s="42"/>
      <c r="W252" s="37"/>
      <c r="X252" s="42"/>
      <c r="Y252" s="37"/>
      <c r="Z252" s="42"/>
      <c r="AA252" s="37"/>
      <c r="AB252" s="42"/>
      <c r="AC252" s="39"/>
      <c r="AD252" s="42"/>
      <c r="AE252" s="37"/>
      <c r="AF252" s="42"/>
      <c r="AG252" s="37"/>
      <c r="AH252" s="42"/>
      <c r="AI252" s="37"/>
      <c r="AJ252" s="40"/>
      <c r="AK252" s="107"/>
      <c r="AL252" s="42"/>
      <c r="AM252" s="37"/>
      <c r="AN252" s="42"/>
      <c r="AO252" s="37"/>
      <c r="AP252" s="42"/>
      <c r="AQ252" s="37"/>
      <c r="AR252" s="42"/>
      <c r="AS252" s="39"/>
      <c r="AT252" s="108"/>
      <c r="AU252" s="39"/>
      <c r="AV252" s="108"/>
      <c r="AW252" s="37"/>
      <c r="AX252" s="42"/>
      <c r="AY252" s="43" t="str">
        <f t="shared" si="468"/>
        <v/>
      </c>
      <c r="BV252" s="10"/>
      <c r="BW252" s="10"/>
      <c r="BX252" s="11"/>
      <c r="BY252" s="11"/>
      <c r="BZ252" s="11"/>
      <c r="CA252" s="44" t="str">
        <f t="shared" si="469"/>
        <v/>
      </c>
      <c r="CB252" s="44" t="str">
        <f t="shared" si="470"/>
        <v/>
      </c>
      <c r="CC252" s="44" t="str">
        <f t="shared" si="471"/>
        <v/>
      </c>
      <c r="CD252" s="44" t="str">
        <f t="shared" si="472"/>
        <v/>
      </c>
      <c r="CE252" s="44" t="str">
        <f t="shared" si="473"/>
        <v/>
      </c>
      <c r="CF252" s="44" t="str">
        <f t="shared" si="474"/>
        <v/>
      </c>
      <c r="CG252" s="44" t="str">
        <f t="shared" si="475"/>
        <v/>
      </c>
      <c r="CH252" s="44" t="str">
        <f t="shared" si="476"/>
        <v/>
      </c>
      <c r="CI252" s="44" t="str">
        <f t="shared" si="477"/>
        <v/>
      </c>
      <c r="CJ252" s="44" t="str">
        <f t="shared" si="478"/>
        <v/>
      </c>
      <c r="CK252" s="44" t="str">
        <f t="shared" si="479"/>
        <v/>
      </c>
      <c r="CL252" s="44" t="str">
        <f t="shared" si="480"/>
        <v/>
      </c>
      <c r="CM252" s="44" t="str">
        <f t="shared" si="481"/>
        <v/>
      </c>
      <c r="CN252" s="44" t="str">
        <f t="shared" si="482"/>
        <v/>
      </c>
      <c r="CO252" s="44" t="str">
        <f t="shared" si="483"/>
        <v/>
      </c>
      <c r="CP252" s="44" t="str">
        <f t="shared" si="484"/>
        <v/>
      </c>
      <c r="CQ252" s="44" t="str">
        <f t="shared" si="485"/>
        <v/>
      </c>
      <c r="CR252" s="44" t="str">
        <f t="shared" si="486"/>
        <v/>
      </c>
      <c r="CS252" s="44" t="str">
        <f t="shared" si="487"/>
        <v/>
      </c>
      <c r="CT252" s="44" t="str">
        <f t="shared" si="488"/>
        <v/>
      </c>
      <c r="CU252" s="44" t="str">
        <f t="shared" si="489"/>
        <v/>
      </c>
      <c r="CV252" s="44" t="str">
        <f t="shared" si="490"/>
        <v/>
      </c>
      <c r="CW252" s="44" t="str">
        <f t="shared" si="491"/>
        <v/>
      </c>
      <c r="CX252" s="44" t="str">
        <f t="shared" si="492"/>
        <v/>
      </c>
      <c r="CY252" s="44"/>
      <c r="CZ252" s="44"/>
      <c r="DA252" s="45">
        <f t="shared" si="493"/>
        <v>0</v>
      </c>
      <c r="DB252" s="45">
        <f t="shared" si="494"/>
        <v>0</v>
      </c>
      <c r="DC252" s="45">
        <f t="shared" si="495"/>
        <v>0</v>
      </c>
      <c r="DD252" s="45">
        <f t="shared" si="496"/>
        <v>0</v>
      </c>
      <c r="DE252" s="45">
        <f t="shared" si="497"/>
        <v>0</v>
      </c>
      <c r="DF252" s="45">
        <f t="shared" si="498"/>
        <v>0</v>
      </c>
      <c r="DG252" s="45">
        <f t="shared" si="499"/>
        <v>0</v>
      </c>
      <c r="DH252" s="45">
        <f t="shared" si="500"/>
        <v>0</v>
      </c>
      <c r="DI252" s="45">
        <f t="shared" si="501"/>
        <v>0</v>
      </c>
      <c r="DJ252" s="45">
        <f t="shared" si="502"/>
        <v>0</v>
      </c>
      <c r="DK252" s="45">
        <f t="shared" si="503"/>
        <v>0</v>
      </c>
      <c r="DL252" s="45">
        <f t="shared" si="504"/>
        <v>0</v>
      </c>
      <c r="DM252" s="45">
        <f t="shared" si="505"/>
        <v>0</v>
      </c>
      <c r="DN252" s="45">
        <f t="shared" si="506"/>
        <v>0</v>
      </c>
      <c r="DO252" s="45">
        <f t="shared" si="507"/>
        <v>0</v>
      </c>
      <c r="DP252" s="45">
        <f t="shared" si="508"/>
        <v>0</v>
      </c>
      <c r="DQ252" s="45">
        <f t="shared" si="509"/>
        <v>0</v>
      </c>
      <c r="DR252" s="45">
        <f t="shared" si="510"/>
        <v>0</v>
      </c>
      <c r="DS252" s="45">
        <f t="shared" si="511"/>
        <v>0</v>
      </c>
      <c r="DT252" s="45">
        <f t="shared" si="512"/>
        <v>0</v>
      </c>
      <c r="DU252" s="45">
        <f t="shared" si="513"/>
        <v>0</v>
      </c>
      <c r="DV252" s="45">
        <f t="shared" si="514"/>
        <v>0</v>
      </c>
      <c r="DW252" s="45">
        <f t="shared" si="515"/>
        <v>0</v>
      </c>
      <c r="DX252" s="45">
        <f t="shared" si="515"/>
        <v>0</v>
      </c>
    </row>
    <row r="253" spans="1:128" s="9" customFormat="1" x14ac:dyDescent="0.25">
      <c r="A253" s="476"/>
      <c r="B253" s="66" t="s">
        <v>100</v>
      </c>
      <c r="C253" s="182">
        <f t="shared" si="516"/>
        <v>0</v>
      </c>
      <c r="D253" s="191">
        <f t="shared" si="516"/>
        <v>0</v>
      </c>
      <c r="E253" s="184"/>
      <c r="F253" s="185"/>
      <c r="G253" s="186"/>
      <c r="H253" s="185"/>
      <c r="I253" s="186"/>
      <c r="J253" s="185"/>
      <c r="K253" s="186"/>
      <c r="L253" s="196"/>
      <c r="M253" s="37"/>
      <c r="N253" s="42"/>
      <c r="O253" s="37"/>
      <c r="P253" s="42"/>
      <c r="Q253" s="39"/>
      <c r="R253" s="42"/>
      <c r="S253" s="39"/>
      <c r="T253" s="42"/>
      <c r="U253" s="39"/>
      <c r="V253" s="42"/>
      <c r="W253" s="37"/>
      <c r="X253" s="42"/>
      <c r="Y253" s="37"/>
      <c r="Z253" s="42"/>
      <c r="AA253" s="37"/>
      <c r="AB253" s="42"/>
      <c r="AC253" s="39"/>
      <c r="AD253" s="42"/>
      <c r="AE253" s="37"/>
      <c r="AF253" s="42"/>
      <c r="AG253" s="37"/>
      <c r="AH253" s="42"/>
      <c r="AI253" s="37"/>
      <c r="AJ253" s="40"/>
      <c r="AK253" s="107"/>
      <c r="AL253" s="42"/>
      <c r="AM253" s="37"/>
      <c r="AN253" s="42"/>
      <c r="AO253" s="37"/>
      <c r="AP253" s="42"/>
      <c r="AQ253" s="37"/>
      <c r="AR253" s="42"/>
      <c r="AS253" s="39"/>
      <c r="AT253" s="108"/>
      <c r="AU253" s="39"/>
      <c r="AV253" s="108"/>
      <c r="AW253" s="37"/>
      <c r="AX253" s="42"/>
      <c r="AY253" s="43" t="str">
        <f t="shared" si="468"/>
        <v/>
      </c>
      <c r="BV253" s="10"/>
      <c r="BW253" s="10"/>
      <c r="BX253" s="11"/>
      <c r="BY253" s="11"/>
      <c r="BZ253" s="11"/>
      <c r="CA253" s="44" t="str">
        <f t="shared" si="469"/>
        <v/>
      </c>
      <c r="CB253" s="44" t="str">
        <f t="shared" si="470"/>
        <v/>
      </c>
      <c r="CC253" s="44" t="str">
        <f t="shared" si="471"/>
        <v/>
      </c>
      <c r="CD253" s="44" t="str">
        <f t="shared" si="472"/>
        <v/>
      </c>
      <c r="CE253" s="44" t="str">
        <f t="shared" si="473"/>
        <v/>
      </c>
      <c r="CF253" s="44" t="str">
        <f t="shared" si="474"/>
        <v/>
      </c>
      <c r="CG253" s="44" t="str">
        <f t="shared" si="475"/>
        <v/>
      </c>
      <c r="CH253" s="44" t="str">
        <f t="shared" si="476"/>
        <v/>
      </c>
      <c r="CI253" s="44" t="str">
        <f t="shared" si="477"/>
        <v/>
      </c>
      <c r="CJ253" s="44" t="str">
        <f t="shared" si="478"/>
        <v/>
      </c>
      <c r="CK253" s="44" t="str">
        <f t="shared" si="479"/>
        <v/>
      </c>
      <c r="CL253" s="44" t="str">
        <f t="shared" si="480"/>
        <v/>
      </c>
      <c r="CM253" s="44" t="str">
        <f t="shared" si="481"/>
        <v/>
      </c>
      <c r="CN253" s="44" t="str">
        <f t="shared" si="482"/>
        <v/>
      </c>
      <c r="CO253" s="44" t="str">
        <f t="shared" si="483"/>
        <v/>
      </c>
      <c r="CP253" s="44" t="str">
        <f t="shared" si="484"/>
        <v/>
      </c>
      <c r="CQ253" s="44" t="str">
        <f t="shared" si="485"/>
        <v/>
      </c>
      <c r="CR253" s="44" t="str">
        <f t="shared" si="486"/>
        <v/>
      </c>
      <c r="CS253" s="44" t="str">
        <f t="shared" si="487"/>
        <v/>
      </c>
      <c r="CT253" s="44" t="str">
        <f t="shared" si="488"/>
        <v/>
      </c>
      <c r="CU253" s="44" t="str">
        <f t="shared" si="489"/>
        <v/>
      </c>
      <c r="CV253" s="44" t="str">
        <f t="shared" si="490"/>
        <v/>
      </c>
      <c r="CW253" s="44" t="str">
        <f t="shared" si="491"/>
        <v/>
      </c>
      <c r="CX253" s="44" t="str">
        <f t="shared" si="492"/>
        <v/>
      </c>
      <c r="CY253" s="44"/>
      <c r="CZ253" s="44"/>
      <c r="DA253" s="45">
        <f t="shared" si="493"/>
        <v>0</v>
      </c>
      <c r="DB253" s="45">
        <f t="shared" si="494"/>
        <v>0</v>
      </c>
      <c r="DC253" s="45">
        <f t="shared" si="495"/>
        <v>0</v>
      </c>
      <c r="DD253" s="45">
        <f t="shared" si="496"/>
        <v>0</v>
      </c>
      <c r="DE253" s="45">
        <f t="shared" si="497"/>
        <v>0</v>
      </c>
      <c r="DF253" s="45">
        <f t="shared" si="498"/>
        <v>0</v>
      </c>
      <c r="DG253" s="45">
        <f t="shared" si="499"/>
        <v>0</v>
      </c>
      <c r="DH253" s="45">
        <f t="shared" si="500"/>
        <v>0</v>
      </c>
      <c r="DI253" s="45">
        <f t="shared" si="501"/>
        <v>0</v>
      </c>
      <c r="DJ253" s="45">
        <f t="shared" si="502"/>
        <v>0</v>
      </c>
      <c r="DK253" s="45">
        <f t="shared" si="503"/>
        <v>0</v>
      </c>
      <c r="DL253" s="45">
        <f t="shared" si="504"/>
        <v>0</v>
      </c>
      <c r="DM253" s="45">
        <f t="shared" si="505"/>
        <v>0</v>
      </c>
      <c r="DN253" s="45">
        <f t="shared" si="506"/>
        <v>0</v>
      </c>
      <c r="DO253" s="45">
        <f t="shared" si="507"/>
        <v>0</v>
      </c>
      <c r="DP253" s="45">
        <f t="shared" si="508"/>
        <v>0</v>
      </c>
      <c r="DQ253" s="45">
        <f t="shared" si="509"/>
        <v>0</v>
      </c>
      <c r="DR253" s="45">
        <f t="shared" si="510"/>
        <v>0</v>
      </c>
      <c r="DS253" s="45">
        <f t="shared" si="511"/>
        <v>0</v>
      </c>
      <c r="DT253" s="45">
        <f t="shared" si="512"/>
        <v>0</v>
      </c>
      <c r="DU253" s="45">
        <f t="shared" si="513"/>
        <v>0</v>
      </c>
      <c r="DV253" s="45">
        <f t="shared" si="514"/>
        <v>0</v>
      </c>
      <c r="DW253" s="45">
        <f t="shared" ref="DW253:DX258" si="517">IF(AND(C253&lt;&gt;0,OR(AO253="",AQ253="",AS253="",AU253="")),1,0)</f>
        <v>0</v>
      </c>
      <c r="DX253" s="45">
        <f t="shared" si="517"/>
        <v>0</v>
      </c>
    </row>
    <row r="254" spans="1:128" s="9" customFormat="1" x14ac:dyDescent="0.25">
      <c r="A254" s="477"/>
      <c r="B254" s="198" t="s">
        <v>101</v>
      </c>
      <c r="C254" s="199">
        <f t="shared" si="516"/>
        <v>0</v>
      </c>
      <c r="D254" s="200">
        <f t="shared" si="516"/>
        <v>0</v>
      </c>
      <c r="E254" s="201"/>
      <c r="F254" s="202"/>
      <c r="G254" s="203"/>
      <c r="H254" s="202"/>
      <c r="I254" s="203"/>
      <c r="J254" s="202"/>
      <c r="K254" s="203"/>
      <c r="L254" s="202"/>
      <c r="M254" s="58"/>
      <c r="N254" s="61"/>
      <c r="O254" s="58"/>
      <c r="P254" s="61"/>
      <c r="Q254" s="60"/>
      <c r="R254" s="61"/>
      <c r="S254" s="60"/>
      <c r="T254" s="61"/>
      <c r="U254" s="60"/>
      <c r="V254" s="61"/>
      <c r="W254" s="58"/>
      <c r="X254" s="61"/>
      <c r="Y254" s="58"/>
      <c r="Z254" s="61"/>
      <c r="AA254" s="58"/>
      <c r="AB254" s="61"/>
      <c r="AC254" s="60"/>
      <c r="AD254" s="61"/>
      <c r="AE254" s="58"/>
      <c r="AF254" s="61"/>
      <c r="AG254" s="58"/>
      <c r="AH254" s="61"/>
      <c r="AI254" s="58"/>
      <c r="AJ254" s="62"/>
      <c r="AK254" s="124"/>
      <c r="AL254" s="61"/>
      <c r="AM254" s="58"/>
      <c r="AN254" s="61"/>
      <c r="AO254" s="58"/>
      <c r="AP254" s="61"/>
      <c r="AQ254" s="58"/>
      <c r="AR254" s="61"/>
      <c r="AS254" s="60"/>
      <c r="AT254" s="141"/>
      <c r="AU254" s="60"/>
      <c r="AV254" s="141"/>
      <c r="AW254" s="58"/>
      <c r="AX254" s="61"/>
      <c r="AY254" s="43" t="str">
        <f t="shared" si="468"/>
        <v/>
      </c>
      <c r="BV254" s="10"/>
      <c r="BW254" s="10"/>
      <c r="BX254" s="11"/>
      <c r="BY254" s="11"/>
      <c r="BZ254" s="11"/>
      <c r="CA254" s="44" t="str">
        <f t="shared" si="469"/>
        <v/>
      </c>
      <c r="CB254" s="44" t="str">
        <f t="shared" si="470"/>
        <v/>
      </c>
      <c r="CC254" s="44" t="str">
        <f t="shared" si="471"/>
        <v/>
      </c>
      <c r="CD254" s="44" t="str">
        <f t="shared" si="472"/>
        <v/>
      </c>
      <c r="CE254" s="44" t="str">
        <f t="shared" si="473"/>
        <v/>
      </c>
      <c r="CF254" s="44" t="str">
        <f t="shared" si="474"/>
        <v/>
      </c>
      <c r="CG254" s="44" t="str">
        <f t="shared" si="475"/>
        <v/>
      </c>
      <c r="CH254" s="44" t="str">
        <f t="shared" si="476"/>
        <v/>
      </c>
      <c r="CI254" s="44" t="str">
        <f t="shared" si="477"/>
        <v/>
      </c>
      <c r="CJ254" s="44" t="str">
        <f t="shared" si="478"/>
        <v/>
      </c>
      <c r="CK254" s="44" t="str">
        <f t="shared" si="479"/>
        <v/>
      </c>
      <c r="CL254" s="44" t="str">
        <f t="shared" si="480"/>
        <v/>
      </c>
      <c r="CM254" s="44" t="str">
        <f t="shared" si="481"/>
        <v/>
      </c>
      <c r="CN254" s="44" t="str">
        <f t="shared" si="482"/>
        <v/>
      </c>
      <c r="CO254" s="44" t="str">
        <f t="shared" si="483"/>
        <v/>
      </c>
      <c r="CP254" s="44" t="str">
        <f t="shared" si="484"/>
        <v/>
      </c>
      <c r="CQ254" s="44" t="str">
        <f t="shared" si="485"/>
        <v/>
      </c>
      <c r="CR254" s="44" t="str">
        <f t="shared" si="486"/>
        <v/>
      </c>
      <c r="CS254" s="44" t="str">
        <f t="shared" si="487"/>
        <v/>
      </c>
      <c r="CT254" s="44" t="str">
        <f t="shared" si="488"/>
        <v/>
      </c>
      <c r="CU254" s="44" t="str">
        <f t="shared" si="489"/>
        <v/>
      </c>
      <c r="CV254" s="44" t="str">
        <f t="shared" si="490"/>
        <v/>
      </c>
      <c r="CW254" s="44" t="str">
        <f t="shared" si="491"/>
        <v/>
      </c>
      <c r="CX254" s="44" t="str">
        <f t="shared" si="492"/>
        <v/>
      </c>
      <c r="CY254" s="44"/>
      <c r="CZ254" s="44"/>
      <c r="DA254" s="45">
        <f t="shared" si="493"/>
        <v>0</v>
      </c>
      <c r="DB254" s="45">
        <f t="shared" si="494"/>
        <v>0</v>
      </c>
      <c r="DC254" s="45">
        <f t="shared" si="495"/>
        <v>0</v>
      </c>
      <c r="DD254" s="45">
        <f t="shared" si="496"/>
        <v>0</v>
      </c>
      <c r="DE254" s="45">
        <f t="shared" si="497"/>
        <v>0</v>
      </c>
      <c r="DF254" s="45">
        <f t="shared" si="498"/>
        <v>0</v>
      </c>
      <c r="DG254" s="45">
        <f t="shared" si="499"/>
        <v>0</v>
      </c>
      <c r="DH254" s="45">
        <f t="shared" si="500"/>
        <v>0</v>
      </c>
      <c r="DI254" s="45">
        <f t="shared" si="501"/>
        <v>0</v>
      </c>
      <c r="DJ254" s="45">
        <f t="shared" si="502"/>
        <v>0</v>
      </c>
      <c r="DK254" s="45">
        <f t="shared" si="503"/>
        <v>0</v>
      </c>
      <c r="DL254" s="45">
        <f t="shared" si="504"/>
        <v>0</v>
      </c>
      <c r="DM254" s="45">
        <f t="shared" si="505"/>
        <v>0</v>
      </c>
      <c r="DN254" s="45">
        <f t="shared" si="506"/>
        <v>0</v>
      </c>
      <c r="DO254" s="45">
        <f t="shared" si="507"/>
        <v>0</v>
      </c>
      <c r="DP254" s="45">
        <f t="shared" si="508"/>
        <v>0</v>
      </c>
      <c r="DQ254" s="45">
        <f t="shared" si="509"/>
        <v>0</v>
      </c>
      <c r="DR254" s="45">
        <f t="shared" si="510"/>
        <v>0</v>
      </c>
      <c r="DS254" s="45">
        <f t="shared" si="511"/>
        <v>0</v>
      </c>
      <c r="DT254" s="45">
        <f t="shared" si="512"/>
        <v>0</v>
      </c>
      <c r="DU254" s="45">
        <f t="shared" si="513"/>
        <v>0</v>
      </c>
      <c r="DV254" s="45">
        <f t="shared" si="514"/>
        <v>0</v>
      </c>
      <c r="DW254" s="45">
        <f t="shared" si="517"/>
        <v>0</v>
      </c>
      <c r="DX254" s="45">
        <f t="shared" si="517"/>
        <v>0</v>
      </c>
    </row>
    <row r="255" spans="1:128" s="9" customFormat="1" ht="15" customHeight="1" x14ac:dyDescent="0.25">
      <c r="A255" s="475" t="s">
        <v>117</v>
      </c>
      <c r="B255" s="204" t="s">
        <v>118</v>
      </c>
      <c r="C255" s="205">
        <f t="shared" ref="C255:D258" si="518">+E255+G255+I255+K255+M255+O255+Q255+S255+U255+W255+Y255+AA255+AC255+AE255+AG255+AI255</f>
        <v>0</v>
      </c>
      <c r="D255" s="206">
        <f t="shared" si="518"/>
        <v>0</v>
      </c>
      <c r="E255" s="147"/>
      <c r="F255" s="87"/>
      <c r="G255" s="147"/>
      <c r="H255" s="87"/>
      <c r="I255" s="147"/>
      <c r="J255" s="87"/>
      <c r="K255" s="147"/>
      <c r="L255" s="87"/>
      <c r="M255" s="147"/>
      <c r="N255" s="87"/>
      <c r="O255" s="147"/>
      <c r="P255" s="87"/>
      <c r="Q255" s="84"/>
      <c r="R255" s="87"/>
      <c r="S255" s="84"/>
      <c r="T255" s="87"/>
      <c r="U255" s="84"/>
      <c r="V255" s="87"/>
      <c r="W255" s="147"/>
      <c r="X255" s="87"/>
      <c r="Y255" s="147"/>
      <c r="Z255" s="87"/>
      <c r="AA255" s="147"/>
      <c r="AB255" s="87"/>
      <c r="AC255" s="84"/>
      <c r="AD255" s="87"/>
      <c r="AE255" s="147"/>
      <c r="AF255" s="87"/>
      <c r="AG255" s="147"/>
      <c r="AH255" s="87"/>
      <c r="AI255" s="147"/>
      <c r="AJ255" s="207"/>
      <c r="AK255" s="133"/>
      <c r="AL255" s="87"/>
      <c r="AM255" s="147"/>
      <c r="AN255" s="87"/>
      <c r="AO255" s="147"/>
      <c r="AP255" s="87"/>
      <c r="AQ255" s="147"/>
      <c r="AR255" s="87"/>
      <c r="AS255" s="84"/>
      <c r="AT255" s="86"/>
      <c r="AU255" s="84"/>
      <c r="AV255" s="86"/>
      <c r="AW255" s="147"/>
      <c r="AX255" s="87"/>
      <c r="AY255" s="43" t="str">
        <f t="shared" si="468"/>
        <v/>
      </c>
      <c r="BV255" s="10"/>
      <c r="BW255" s="10"/>
      <c r="BX255" s="11"/>
      <c r="BY255" s="11"/>
      <c r="BZ255" s="11"/>
      <c r="CA255" s="44" t="str">
        <f t="shared" si="469"/>
        <v/>
      </c>
      <c r="CB255" s="44" t="str">
        <f t="shared" si="470"/>
        <v/>
      </c>
      <c r="CC255" s="44" t="str">
        <f t="shared" si="471"/>
        <v/>
      </c>
      <c r="CD255" s="44" t="str">
        <f t="shared" si="472"/>
        <v/>
      </c>
      <c r="CE255" s="44" t="str">
        <f t="shared" si="473"/>
        <v/>
      </c>
      <c r="CF255" s="44" t="str">
        <f t="shared" si="474"/>
        <v/>
      </c>
      <c r="CG255" s="44" t="str">
        <f t="shared" si="475"/>
        <v/>
      </c>
      <c r="CH255" s="44" t="str">
        <f t="shared" si="476"/>
        <v/>
      </c>
      <c r="CI255" s="44" t="str">
        <f t="shared" si="477"/>
        <v/>
      </c>
      <c r="CJ255" s="44" t="str">
        <f t="shared" si="478"/>
        <v/>
      </c>
      <c r="CK255" s="44" t="str">
        <f t="shared" si="479"/>
        <v/>
      </c>
      <c r="CL255" s="44" t="str">
        <f t="shared" si="480"/>
        <v/>
      </c>
      <c r="CM255" s="44" t="str">
        <f t="shared" si="481"/>
        <v/>
      </c>
      <c r="CN255" s="44" t="str">
        <f t="shared" si="482"/>
        <v/>
      </c>
      <c r="CO255" s="44" t="str">
        <f t="shared" si="483"/>
        <v/>
      </c>
      <c r="CP255" s="44" t="str">
        <f t="shared" si="484"/>
        <v/>
      </c>
      <c r="CQ255" s="44" t="str">
        <f t="shared" si="485"/>
        <v/>
      </c>
      <c r="CR255" s="44" t="str">
        <f t="shared" si="486"/>
        <v/>
      </c>
      <c r="CS255" s="44" t="str">
        <f t="shared" si="487"/>
        <v/>
      </c>
      <c r="CT255" s="44" t="str">
        <f t="shared" si="488"/>
        <v/>
      </c>
      <c r="CU255" s="44" t="str">
        <f t="shared" si="489"/>
        <v/>
      </c>
      <c r="CV255" s="44" t="str">
        <f t="shared" si="490"/>
        <v/>
      </c>
      <c r="CW255" s="44" t="str">
        <f t="shared" si="491"/>
        <v/>
      </c>
      <c r="CX255" s="44" t="str">
        <f t="shared" si="492"/>
        <v/>
      </c>
      <c r="CY255" s="44"/>
      <c r="CZ255" s="44"/>
      <c r="DA255" s="45">
        <f t="shared" si="493"/>
        <v>0</v>
      </c>
      <c r="DB255" s="45">
        <f t="shared" si="494"/>
        <v>0</v>
      </c>
      <c r="DC255" s="45">
        <f t="shared" si="495"/>
        <v>0</v>
      </c>
      <c r="DD255" s="45">
        <f t="shared" si="496"/>
        <v>0</v>
      </c>
      <c r="DE255" s="45">
        <f t="shared" si="497"/>
        <v>0</v>
      </c>
      <c r="DF255" s="45">
        <f t="shared" si="498"/>
        <v>0</v>
      </c>
      <c r="DG255" s="45">
        <f t="shared" si="499"/>
        <v>0</v>
      </c>
      <c r="DH255" s="45">
        <f t="shared" si="500"/>
        <v>0</v>
      </c>
      <c r="DI255" s="45">
        <f t="shared" si="501"/>
        <v>0</v>
      </c>
      <c r="DJ255" s="45">
        <f t="shared" si="502"/>
        <v>0</v>
      </c>
      <c r="DK255" s="45">
        <f t="shared" si="503"/>
        <v>0</v>
      </c>
      <c r="DL255" s="45">
        <f t="shared" si="504"/>
        <v>0</v>
      </c>
      <c r="DM255" s="45">
        <f t="shared" si="505"/>
        <v>0</v>
      </c>
      <c r="DN255" s="45">
        <f t="shared" si="506"/>
        <v>0</v>
      </c>
      <c r="DO255" s="45">
        <f t="shared" si="507"/>
        <v>0</v>
      </c>
      <c r="DP255" s="45">
        <f t="shared" si="508"/>
        <v>0</v>
      </c>
      <c r="DQ255" s="45">
        <f t="shared" si="509"/>
        <v>0</v>
      </c>
      <c r="DR255" s="45">
        <f t="shared" si="510"/>
        <v>0</v>
      </c>
      <c r="DS255" s="45">
        <f t="shared" si="511"/>
        <v>0</v>
      </c>
      <c r="DT255" s="45">
        <f t="shared" si="512"/>
        <v>0</v>
      </c>
      <c r="DU255" s="45">
        <f t="shared" si="513"/>
        <v>0</v>
      </c>
      <c r="DV255" s="45">
        <f t="shared" si="514"/>
        <v>0</v>
      </c>
      <c r="DW255" s="45">
        <f t="shared" si="517"/>
        <v>0</v>
      </c>
      <c r="DX255" s="45">
        <f t="shared" si="517"/>
        <v>0</v>
      </c>
    </row>
    <row r="256" spans="1:128" s="9" customFormat="1" x14ac:dyDescent="0.25">
      <c r="A256" s="476"/>
      <c r="B256" s="66" t="s">
        <v>119</v>
      </c>
      <c r="C256" s="208">
        <f t="shared" si="518"/>
        <v>0</v>
      </c>
      <c r="D256" s="191">
        <f t="shared" si="518"/>
        <v>0</v>
      </c>
      <c r="E256" s="37"/>
      <c r="F256" s="42"/>
      <c r="G256" s="37"/>
      <c r="H256" s="42"/>
      <c r="I256" s="37"/>
      <c r="J256" s="42"/>
      <c r="K256" s="37"/>
      <c r="L256" s="42"/>
      <c r="M256" s="37"/>
      <c r="N256" s="42"/>
      <c r="O256" s="37"/>
      <c r="P256" s="42"/>
      <c r="Q256" s="39"/>
      <c r="R256" s="42"/>
      <c r="S256" s="39"/>
      <c r="T256" s="42"/>
      <c r="U256" s="39"/>
      <c r="V256" s="42"/>
      <c r="W256" s="37"/>
      <c r="X256" s="42"/>
      <c r="Y256" s="37"/>
      <c r="Z256" s="42"/>
      <c r="AA256" s="37"/>
      <c r="AB256" s="42"/>
      <c r="AC256" s="39"/>
      <c r="AD256" s="42"/>
      <c r="AE256" s="37"/>
      <c r="AF256" s="42"/>
      <c r="AG256" s="37"/>
      <c r="AH256" s="42"/>
      <c r="AI256" s="37"/>
      <c r="AJ256" s="40"/>
      <c r="AK256" s="107"/>
      <c r="AL256" s="42"/>
      <c r="AM256" s="37"/>
      <c r="AN256" s="42"/>
      <c r="AO256" s="37"/>
      <c r="AP256" s="42"/>
      <c r="AQ256" s="37"/>
      <c r="AR256" s="42"/>
      <c r="AS256" s="39"/>
      <c r="AT256" s="108"/>
      <c r="AU256" s="39"/>
      <c r="AV256" s="108"/>
      <c r="AW256" s="37"/>
      <c r="AX256" s="42"/>
      <c r="AY256" s="43" t="str">
        <f t="shared" si="468"/>
        <v/>
      </c>
      <c r="BV256" s="10"/>
      <c r="BW256" s="10"/>
      <c r="BX256" s="11"/>
      <c r="BY256" s="11"/>
      <c r="BZ256" s="11"/>
      <c r="CA256" s="44" t="str">
        <f t="shared" si="469"/>
        <v/>
      </c>
      <c r="CB256" s="44" t="str">
        <f t="shared" si="470"/>
        <v/>
      </c>
      <c r="CC256" s="44" t="str">
        <f t="shared" si="471"/>
        <v/>
      </c>
      <c r="CD256" s="44" t="str">
        <f t="shared" si="472"/>
        <v/>
      </c>
      <c r="CE256" s="44" t="str">
        <f t="shared" si="473"/>
        <v/>
      </c>
      <c r="CF256" s="44" t="str">
        <f t="shared" si="474"/>
        <v/>
      </c>
      <c r="CG256" s="44" t="str">
        <f t="shared" si="475"/>
        <v/>
      </c>
      <c r="CH256" s="44" t="str">
        <f t="shared" si="476"/>
        <v/>
      </c>
      <c r="CI256" s="44" t="str">
        <f t="shared" si="477"/>
        <v/>
      </c>
      <c r="CJ256" s="44" t="str">
        <f t="shared" si="478"/>
        <v/>
      </c>
      <c r="CK256" s="44" t="str">
        <f t="shared" si="479"/>
        <v/>
      </c>
      <c r="CL256" s="44" t="str">
        <f t="shared" si="480"/>
        <v/>
      </c>
      <c r="CM256" s="44" t="str">
        <f t="shared" si="481"/>
        <v/>
      </c>
      <c r="CN256" s="44" t="str">
        <f t="shared" si="482"/>
        <v/>
      </c>
      <c r="CO256" s="44" t="str">
        <f t="shared" si="483"/>
        <v/>
      </c>
      <c r="CP256" s="44" t="str">
        <f t="shared" si="484"/>
        <v/>
      </c>
      <c r="CQ256" s="44" t="str">
        <f t="shared" si="485"/>
        <v/>
      </c>
      <c r="CR256" s="44" t="str">
        <f t="shared" si="486"/>
        <v/>
      </c>
      <c r="CS256" s="44" t="str">
        <f t="shared" si="487"/>
        <v/>
      </c>
      <c r="CT256" s="44" t="str">
        <f t="shared" si="488"/>
        <v/>
      </c>
      <c r="CU256" s="44" t="str">
        <f t="shared" si="489"/>
        <v/>
      </c>
      <c r="CV256" s="44" t="str">
        <f t="shared" si="490"/>
        <v/>
      </c>
      <c r="CW256" s="44" t="str">
        <f t="shared" si="491"/>
        <v/>
      </c>
      <c r="CX256" s="44" t="str">
        <f t="shared" si="492"/>
        <v/>
      </c>
      <c r="CY256" s="44"/>
      <c r="CZ256" s="44"/>
      <c r="DA256" s="45">
        <f t="shared" si="493"/>
        <v>0</v>
      </c>
      <c r="DB256" s="45">
        <f t="shared" si="494"/>
        <v>0</v>
      </c>
      <c r="DC256" s="45">
        <f t="shared" si="495"/>
        <v>0</v>
      </c>
      <c r="DD256" s="45">
        <f t="shared" si="496"/>
        <v>0</v>
      </c>
      <c r="DE256" s="45">
        <f t="shared" si="497"/>
        <v>0</v>
      </c>
      <c r="DF256" s="45">
        <f t="shared" si="498"/>
        <v>0</v>
      </c>
      <c r="DG256" s="45">
        <f t="shared" si="499"/>
        <v>0</v>
      </c>
      <c r="DH256" s="45">
        <f t="shared" si="500"/>
        <v>0</v>
      </c>
      <c r="DI256" s="45">
        <f t="shared" si="501"/>
        <v>0</v>
      </c>
      <c r="DJ256" s="45">
        <f t="shared" si="502"/>
        <v>0</v>
      </c>
      <c r="DK256" s="45">
        <f t="shared" si="503"/>
        <v>0</v>
      </c>
      <c r="DL256" s="45">
        <f t="shared" si="504"/>
        <v>0</v>
      </c>
      <c r="DM256" s="45">
        <f t="shared" si="505"/>
        <v>0</v>
      </c>
      <c r="DN256" s="45">
        <f t="shared" si="506"/>
        <v>0</v>
      </c>
      <c r="DO256" s="45">
        <f t="shared" si="507"/>
        <v>0</v>
      </c>
      <c r="DP256" s="45">
        <f t="shared" si="508"/>
        <v>0</v>
      </c>
      <c r="DQ256" s="45">
        <f t="shared" si="509"/>
        <v>0</v>
      </c>
      <c r="DR256" s="45">
        <f t="shared" si="510"/>
        <v>0</v>
      </c>
      <c r="DS256" s="45">
        <f t="shared" si="511"/>
        <v>0</v>
      </c>
      <c r="DT256" s="45">
        <f t="shared" si="512"/>
        <v>0</v>
      </c>
      <c r="DU256" s="45">
        <f t="shared" si="513"/>
        <v>0</v>
      </c>
      <c r="DV256" s="45">
        <f t="shared" si="514"/>
        <v>0</v>
      </c>
      <c r="DW256" s="45">
        <f t="shared" si="517"/>
        <v>0</v>
      </c>
      <c r="DX256" s="45">
        <f t="shared" si="517"/>
        <v>0</v>
      </c>
    </row>
    <row r="257" spans="1:128" s="9" customFormat="1" x14ac:dyDescent="0.25">
      <c r="A257" s="476"/>
      <c r="B257" s="66" t="s">
        <v>120</v>
      </c>
      <c r="C257" s="208">
        <f t="shared" si="518"/>
        <v>0</v>
      </c>
      <c r="D257" s="191">
        <f t="shared" si="518"/>
        <v>0</v>
      </c>
      <c r="E257" s="37"/>
      <c r="F257" s="42"/>
      <c r="G257" s="37"/>
      <c r="H257" s="42"/>
      <c r="I257" s="37"/>
      <c r="J257" s="42"/>
      <c r="K257" s="37"/>
      <c r="L257" s="42"/>
      <c r="M257" s="37"/>
      <c r="N257" s="42"/>
      <c r="O257" s="37"/>
      <c r="P257" s="42"/>
      <c r="Q257" s="39"/>
      <c r="R257" s="42"/>
      <c r="S257" s="39"/>
      <c r="T257" s="42"/>
      <c r="U257" s="39"/>
      <c r="V257" s="42"/>
      <c r="W257" s="37"/>
      <c r="X257" s="42"/>
      <c r="Y257" s="37"/>
      <c r="Z257" s="42"/>
      <c r="AA257" s="37"/>
      <c r="AB257" s="42"/>
      <c r="AC257" s="39"/>
      <c r="AD257" s="42"/>
      <c r="AE257" s="37"/>
      <c r="AF257" s="42"/>
      <c r="AG257" s="37"/>
      <c r="AH257" s="42"/>
      <c r="AI257" s="37"/>
      <c r="AJ257" s="40"/>
      <c r="AK257" s="107"/>
      <c r="AL257" s="42"/>
      <c r="AM257" s="37"/>
      <c r="AN257" s="42"/>
      <c r="AO257" s="37"/>
      <c r="AP257" s="42"/>
      <c r="AQ257" s="37"/>
      <c r="AR257" s="42"/>
      <c r="AS257" s="39"/>
      <c r="AT257" s="108"/>
      <c r="AU257" s="39"/>
      <c r="AV257" s="108"/>
      <c r="AW257" s="37"/>
      <c r="AX257" s="42"/>
      <c r="AY257" s="43" t="str">
        <f t="shared" si="468"/>
        <v/>
      </c>
      <c r="BV257" s="10"/>
      <c r="BW257" s="10"/>
      <c r="BX257" s="11"/>
      <c r="BY257" s="11"/>
      <c r="BZ257" s="11"/>
      <c r="CA257" s="44" t="str">
        <f t="shared" si="469"/>
        <v/>
      </c>
      <c r="CB257" s="44" t="str">
        <f t="shared" si="470"/>
        <v/>
      </c>
      <c r="CC257" s="44" t="str">
        <f t="shared" si="471"/>
        <v/>
      </c>
      <c r="CD257" s="44" t="str">
        <f t="shared" si="472"/>
        <v/>
      </c>
      <c r="CE257" s="44" t="str">
        <f t="shared" si="473"/>
        <v/>
      </c>
      <c r="CF257" s="44" t="str">
        <f t="shared" si="474"/>
        <v/>
      </c>
      <c r="CG257" s="44" t="str">
        <f t="shared" si="475"/>
        <v/>
      </c>
      <c r="CH257" s="44" t="str">
        <f t="shared" si="476"/>
        <v/>
      </c>
      <c r="CI257" s="44" t="str">
        <f t="shared" si="477"/>
        <v/>
      </c>
      <c r="CJ257" s="44" t="str">
        <f t="shared" si="478"/>
        <v/>
      </c>
      <c r="CK257" s="44" t="str">
        <f t="shared" si="479"/>
        <v/>
      </c>
      <c r="CL257" s="44" t="str">
        <f t="shared" si="480"/>
        <v/>
      </c>
      <c r="CM257" s="44" t="str">
        <f t="shared" si="481"/>
        <v/>
      </c>
      <c r="CN257" s="44" t="str">
        <f t="shared" si="482"/>
        <v/>
      </c>
      <c r="CO257" s="44" t="str">
        <f t="shared" si="483"/>
        <v/>
      </c>
      <c r="CP257" s="44" t="str">
        <f t="shared" si="484"/>
        <v/>
      </c>
      <c r="CQ257" s="44" t="str">
        <f t="shared" si="485"/>
        <v/>
      </c>
      <c r="CR257" s="44" t="str">
        <f t="shared" si="486"/>
        <v/>
      </c>
      <c r="CS257" s="44" t="str">
        <f t="shared" si="487"/>
        <v/>
      </c>
      <c r="CT257" s="44" t="str">
        <f t="shared" si="488"/>
        <v/>
      </c>
      <c r="CU257" s="44" t="str">
        <f t="shared" si="489"/>
        <v/>
      </c>
      <c r="CV257" s="44" t="str">
        <f t="shared" si="490"/>
        <v/>
      </c>
      <c r="CW257" s="44" t="str">
        <f t="shared" si="491"/>
        <v/>
      </c>
      <c r="CX257" s="44" t="str">
        <f t="shared" si="492"/>
        <v/>
      </c>
      <c r="CY257" s="44"/>
      <c r="CZ257" s="44"/>
      <c r="DA257" s="45">
        <f t="shared" si="493"/>
        <v>0</v>
      </c>
      <c r="DB257" s="45">
        <f t="shared" si="494"/>
        <v>0</v>
      </c>
      <c r="DC257" s="45">
        <f t="shared" si="495"/>
        <v>0</v>
      </c>
      <c r="DD257" s="45">
        <f t="shared" si="496"/>
        <v>0</v>
      </c>
      <c r="DE257" s="45">
        <f t="shared" si="497"/>
        <v>0</v>
      </c>
      <c r="DF257" s="45">
        <f t="shared" si="498"/>
        <v>0</v>
      </c>
      <c r="DG257" s="45">
        <f t="shared" si="499"/>
        <v>0</v>
      </c>
      <c r="DH257" s="45">
        <f t="shared" si="500"/>
        <v>0</v>
      </c>
      <c r="DI257" s="45">
        <f t="shared" si="501"/>
        <v>0</v>
      </c>
      <c r="DJ257" s="45">
        <f t="shared" si="502"/>
        <v>0</v>
      </c>
      <c r="DK257" s="45">
        <f t="shared" si="503"/>
        <v>0</v>
      </c>
      <c r="DL257" s="45">
        <f t="shared" si="504"/>
        <v>0</v>
      </c>
      <c r="DM257" s="45">
        <f t="shared" si="505"/>
        <v>0</v>
      </c>
      <c r="DN257" s="45">
        <f t="shared" si="506"/>
        <v>0</v>
      </c>
      <c r="DO257" s="45">
        <f t="shared" si="507"/>
        <v>0</v>
      </c>
      <c r="DP257" s="45">
        <f t="shared" si="508"/>
        <v>0</v>
      </c>
      <c r="DQ257" s="45">
        <f t="shared" si="509"/>
        <v>0</v>
      </c>
      <c r="DR257" s="45">
        <f t="shared" si="510"/>
        <v>0</v>
      </c>
      <c r="DS257" s="45">
        <f t="shared" si="511"/>
        <v>0</v>
      </c>
      <c r="DT257" s="45">
        <f t="shared" si="512"/>
        <v>0</v>
      </c>
      <c r="DU257" s="45">
        <f t="shared" si="513"/>
        <v>0</v>
      </c>
      <c r="DV257" s="45">
        <f t="shared" si="514"/>
        <v>0</v>
      </c>
      <c r="DW257" s="45">
        <f t="shared" si="517"/>
        <v>0</v>
      </c>
      <c r="DX257" s="45">
        <f t="shared" si="517"/>
        <v>0</v>
      </c>
    </row>
    <row r="258" spans="1:128" s="9" customFormat="1" x14ac:dyDescent="0.25">
      <c r="A258" s="477"/>
      <c r="B258" s="209" t="s">
        <v>121</v>
      </c>
      <c r="C258" s="210">
        <f t="shared" si="518"/>
        <v>0</v>
      </c>
      <c r="D258" s="211">
        <f t="shared" si="518"/>
        <v>0</v>
      </c>
      <c r="E258" s="58"/>
      <c r="F258" s="61"/>
      <c r="G258" s="58"/>
      <c r="H258" s="61"/>
      <c r="I258" s="58"/>
      <c r="J258" s="61"/>
      <c r="K258" s="58"/>
      <c r="L258" s="61"/>
      <c r="M258" s="58"/>
      <c r="N258" s="61"/>
      <c r="O258" s="58"/>
      <c r="P258" s="61"/>
      <c r="Q258" s="60"/>
      <c r="R258" s="61"/>
      <c r="S258" s="60"/>
      <c r="T258" s="61"/>
      <c r="U258" s="60"/>
      <c r="V258" s="61"/>
      <c r="W258" s="58"/>
      <c r="X258" s="61"/>
      <c r="Y258" s="58"/>
      <c r="Z258" s="61"/>
      <c r="AA258" s="58"/>
      <c r="AB258" s="61"/>
      <c r="AC258" s="60"/>
      <c r="AD258" s="61"/>
      <c r="AE258" s="58"/>
      <c r="AF258" s="61"/>
      <c r="AG258" s="58"/>
      <c r="AH258" s="61"/>
      <c r="AI258" s="58"/>
      <c r="AJ258" s="62"/>
      <c r="AK258" s="124"/>
      <c r="AL258" s="61"/>
      <c r="AM258" s="58"/>
      <c r="AN258" s="61"/>
      <c r="AO258" s="58"/>
      <c r="AP258" s="61"/>
      <c r="AQ258" s="58"/>
      <c r="AR258" s="61"/>
      <c r="AS258" s="60"/>
      <c r="AT258" s="141"/>
      <c r="AU258" s="60"/>
      <c r="AV258" s="141"/>
      <c r="AW258" s="58"/>
      <c r="AX258" s="61"/>
      <c r="AY258" s="43" t="str">
        <f t="shared" si="468"/>
        <v/>
      </c>
      <c r="BV258" s="10"/>
      <c r="BW258" s="10"/>
      <c r="BX258" s="11"/>
      <c r="BY258" s="11"/>
      <c r="BZ258" s="11"/>
      <c r="CA258" s="44" t="str">
        <f t="shared" si="469"/>
        <v/>
      </c>
      <c r="CB258" s="44" t="str">
        <f t="shared" si="470"/>
        <v/>
      </c>
      <c r="CC258" s="44" t="str">
        <f t="shared" si="471"/>
        <v/>
      </c>
      <c r="CD258" s="44" t="str">
        <f t="shared" si="472"/>
        <v/>
      </c>
      <c r="CE258" s="44" t="str">
        <f t="shared" si="473"/>
        <v/>
      </c>
      <c r="CF258" s="44" t="str">
        <f t="shared" si="474"/>
        <v/>
      </c>
      <c r="CG258" s="44" t="str">
        <f t="shared" si="475"/>
        <v/>
      </c>
      <c r="CH258" s="44" t="str">
        <f t="shared" si="476"/>
        <v/>
      </c>
      <c r="CI258" s="44" t="str">
        <f t="shared" si="477"/>
        <v/>
      </c>
      <c r="CJ258" s="44" t="str">
        <f t="shared" si="478"/>
        <v/>
      </c>
      <c r="CK258" s="44" t="str">
        <f t="shared" si="479"/>
        <v/>
      </c>
      <c r="CL258" s="44" t="str">
        <f t="shared" si="480"/>
        <v/>
      </c>
      <c r="CM258" s="44" t="str">
        <f t="shared" si="481"/>
        <v/>
      </c>
      <c r="CN258" s="44" t="str">
        <f t="shared" si="482"/>
        <v/>
      </c>
      <c r="CO258" s="44" t="str">
        <f t="shared" si="483"/>
        <v/>
      </c>
      <c r="CP258" s="44" t="str">
        <f t="shared" si="484"/>
        <v/>
      </c>
      <c r="CQ258" s="44" t="str">
        <f t="shared" si="485"/>
        <v/>
      </c>
      <c r="CR258" s="44" t="str">
        <f t="shared" si="486"/>
        <v/>
      </c>
      <c r="CS258" s="44" t="str">
        <f t="shared" si="487"/>
        <v/>
      </c>
      <c r="CT258" s="44" t="str">
        <f t="shared" si="488"/>
        <v/>
      </c>
      <c r="CU258" s="44" t="str">
        <f t="shared" si="489"/>
        <v/>
      </c>
      <c r="CV258" s="44" t="str">
        <f t="shared" si="490"/>
        <v/>
      </c>
      <c r="CW258" s="44" t="str">
        <f t="shared" si="491"/>
        <v/>
      </c>
      <c r="CX258" s="44" t="str">
        <f t="shared" si="492"/>
        <v/>
      </c>
      <c r="CY258" s="44"/>
      <c r="CZ258" s="44"/>
      <c r="DA258" s="45">
        <f t="shared" si="493"/>
        <v>0</v>
      </c>
      <c r="DB258" s="45">
        <f t="shared" si="494"/>
        <v>0</v>
      </c>
      <c r="DC258" s="45">
        <f t="shared" si="495"/>
        <v>0</v>
      </c>
      <c r="DD258" s="45">
        <f t="shared" si="496"/>
        <v>0</v>
      </c>
      <c r="DE258" s="45">
        <f t="shared" si="497"/>
        <v>0</v>
      </c>
      <c r="DF258" s="45">
        <f t="shared" si="498"/>
        <v>0</v>
      </c>
      <c r="DG258" s="45">
        <f t="shared" si="499"/>
        <v>0</v>
      </c>
      <c r="DH258" s="45">
        <f t="shared" si="500"/>
        <v>0</v>
      </c>
      <c r="DI258" s="45">
        <f t="shared" si="501"/>
        <v>0</v>
      </c>
      <c r="DJ258" s="45">
        <f t="shared" si="502"/>
        <v>0</v>
      </c>
      <c r="DK258" s="45">
        <f t="shared" si="503"/>
        <v>0</v>
      </c>
      <c r="DL258" s="45">
        <f t="shared" si="504"/>
        <v>0</v>
      </c>
      <c r="DM258" s="45">
        <f t="shared" si="505"/>
        <v>0</v>
      </c>
      <c r="DN258" s="45">
        <f t="shared" si="506"/>
        <v>0</v>
      </c>
      <c r="DO258" s="45">
        <f t="shared" si="507"/>
        <v>0</v>
      </c>
      <c r="DP258" s="45">
        <f t="shared" si="508"/>
        <v>0</v>
      </c>
      <c r="DQ258" s="45">
        <f t="shared" si="509"/>
        <v>0</v>
      </c>
      <c r="DR258" s="45">
        <f t="shared" si="510"/>
        <v>0</v>
      </c>
      <c r="DS258" s="45">
        <f t="shared" si="511"/>
        <v>0</v>
      </c>
      <c r="DT258" s="45">
        <f t="shared" si="512"/>
        <v>0</v>
      </c>
      <c r="DU258" s="45">
        <f t="shared" si="513"/>
        <v>0</v>
      </c>
      <c r="DV258" s="45">
        <f t="shared" si="514"/>
        <v>0</v>
      </c>
      <c r="DW258" s="45">
        <f t="shared" si="517"/>
        <v>0</v>
      </c>
      <c r="DX258" s="45">
        <f t="shared" si="517"/>
        <v>0</v>
      </c>
    </row>
    <row r="259" spans="1:128" s="9" customFormat="1" x14ac:dyDescent="0.25">
      <c r="A259" s="160" t="s">
        <v>122</v>
      </c>
      <c r="BV259" s="10"/>
      <c r="BW259" s="10"/>
      <c r="BX259" s="11"/>
      <c r="BY259" s="11"/>
      <c r="BZ259" s="11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</row>
    <row r="260" spans="1:128" s="9" customFormat="1" ht="15" customHeight="1" x14ac:dyDescent="0.25">
      <c r="A260" s="564" t="s">
        <v>123</v>
      </c>
      <c r="B260" s="564" t="s">
        <v>5</v>
      </c>
      <c r="C260" s="566" t="s">
        <v>124</v>
      </c>
      <c r="D260" s="566"/>
      <c r="E260" s="566"/>
      <c r="F260" s="566"/>
      <c r="G260" s="566"/>
      <c r="H260" s="566"/>
      <c r="I260" s="566"/>
      <c r="J260" s="566"/>
      <c r="K260" s="566"/>
      <c r="L260" s="567"/>
      <c r="M260" s="568" t="s">
        <v>9</v>
      </c>
      <c r="N260" s="564" t="s">
        <v>10</v>
      </c>
      <c r="BV260" s="10"/>
      <c r="BW260" s="10"/>
      <c r="BX260" s="11"/>
      <c r="BY260" s="11"/>
      <c r="BZ260" s="11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</row>
    <row r="261" spans="1:128" s="9" customFormat="1" ht="25.5" x14ac:dyDescent="0.25">
      <c r="A261" s="565"/>
      <c r="B261" s="565"/>
      <c r="C261" s="212" t="s">
        <v>82</v>
      </c>
      <c r="D261" s="213" t="s">
        <v>83</v>
      </c>
      <c r="E261" s="213" t="s">
        <v>84</v>
      </c>
      <c r="F261" s="213" t="s">
        <v>19</v>
      </c>
      <c r="G261" s="213" t="s">
        <v>20</v>
      </c>
      <c r="H261" s="213" t="s">
        <v>21</v>
      </c>
      <c r="I261" s="213" t="s">
        <v>22</v>
      </c>
      <c r="J261" s="213" t="s">
        <v>23</v>
      </c>
      <c r="K261" s="213" t="s">
        <v>24</v>
      </c>
      <c r="L261" s="308" t="s">
        <v>125</v>
      </c>
      <c r="M261" s="569"/>
      <c r="N261" s="565"/>
      <c r="BV261" s="10"/>
      <c r="BW261" s="10"/>
      <c r="BX261" s="11"/>
      <c r="BY261" s="11"/>
      <c r="BZ261" s="11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</row>
    <row r="262" spans="1:128" s="9" customFormat="1" x14ac:dyDescent="0.25">
      <c r="A262" s="215" t="s">
        <v>126</v>
      </c>
      <c r="B262" s="216">
        <f>SUM(C262:L262)</f>
        <v>0</v>
      </c>
      <c r="C262" s="84"/>
      <c r="D262" s="85"/>
      <c r="E262" s="85"/>
      <c r="F262" s="85"/>
      <c r="G262" s="85"/>
      <c r="H262" s="85"/>
      <c r="I262" s="85"/>
      <c r="J262" s="85"/>
      <c r="K262" s="85"/>
      <c r="L262" s="106"/>
      <c r="M262" s="108"/>
      <c r="N262" s="217"/>
      <c r="O262" s="43" t="str">
        <f>$CA262&amp;$CB262&amp;$CC262&amp;$CD262&amp;$CE262&amp;$CF262&amp;$CG262&amp;$CH262&amp;$CI262&amp;$CJ262&amp;$CK262&amp;$CL262&amp;$CM262&amp;$CN262&amp;$CO262&amp;$CP262&amp;$CQ262&amp;$CR262&amp;$CS262&amp;$CT262&amp;$CU262&amp;$CV262&amp;$CW262&amp;$CX262&amp;$CY262&amp;$CZ262</f>
        <v/>
      </c>
      <c r="BV262" s="10"/>
      <c r="BW262" s="10"/>
      <c r="BX262" s="11"/>
      <c r="BY262" s="11"/>
      <c r="BZ262" s="11"/>
      <c r="CA262" s="44" t="str">
        <f>IF(AND($B262&lt;&gt;0,M262=""),"* No olvide ingresar la columna Pueblos Originarios (Digite CERO si no tiene). ",IF(M262&gt;$B262,"* El Número de Screenings de Pueblos Originarios no puede superar el Total. ",""))</f>
        <v/>
      </c>
      <c r="CB262" s="44" t="str">
        <f>IF(AND($B262&lt;&gt;0,N262=""),"* No olvide ingresar la columna Migrantes (Digite CERO si no tiene). ",IF(N262&gt;$B262,"* El Número de Screenings de Población Migrante no puede superar el Total. ",""))</f>
        <v/>
      </c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45">
        <f t="shared" ref="DA262:DB266" si="519">IF(AND($B262&lt;&gt;0,M262=""),1,IF(M262&gt;$B262,1,0))</f>
        <v>0</v>
      </c>
      <c r="DB262" s="45">
        <f t="shared" si="519"/>
        <v>0</v>
      </c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</row>
    <row r="263" spans="1:128" s="9" customFormat="1" x14ac:dyDescent="0.25">
      <c r="A263" s="218" t="s">
        <v>127</v>
      </c>
      <c r="B263" s="219">
        <f>SUM(C263:L263)</f>
        <v>0</v>
      </c>
      <c r="C263" s="39"/>
      <c r="D263" s="38"/>
      <c r="E263" s="38"/>
      <c r="F263" s="38"/>
      <c r="G263" s="38"/>
      <c r="H263" s="38"/>
      <c r="I263" s="38"/>
      <c r="J263" s="38"/>
      <c r="K263" s="38"/>
      <c r="L263" s="109"/>
      <c r="M263" s="108"/>
      <c r="N263" s="169"/>
      <c r="O263" s="43" t="str">
        <f>$CA263&amp;$CB263&amp;$CC263&amp;$CD263&amp;$CE263&amp;$CF263&amp;$CG263&amp;$CH263&amp;$CI263&amp;$CJ263&amp;$CK263&amp;$CL263&amp;$CM263&amp;$CN263&amp;$CO263&amp;$CP263&amp;$CQ263&amp;$CR263&amp;$CS263&amp;$CT263&amp;$CU263&amp;$CV263&amp;$CW263&amp;$CX263&amp;$CY263&amp;$CZ263</f>
        <v/>
      </c>
      <c r="BV263" s="10"/>
      <c r="BW263" s="10"/>
      <c r="BX263" s="11"/>
      <c r="BY263" s="11"/>
      <c r="BZ263" s="11"/>
      <c r="CA263" s="44" t="str">
        <f>IF(AND($B263&lt;&gt;0,M263=""),"* No olvide ingresar la columna Pueblos Originarios (Digite CERO si no tiene). ",IF(M263&gt;$B263,"* El Número de Screenings de Pueblos Originarios no puede superar el Total. ",""))</f>
        <v/>
      </c>
      <c r="CB263" s="44" t="str">
        <f>IF(AND($B263&lt;&gt;0,N263=""),"* No olvide ingresar la columna Migrantes (Digite CERO si no tiene). ",IF(N263&gt;$B263,"* El Número de Screenings de Población Migrante no puede superar el Total. ",""))</f>
        <v/>
      </c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45">
        <f t="shared" si="519"/>
        <v>0</v>
      </c>
      <c r="DB263" s="45">
        <f t="shared" si="519"/>
        <v>0</v>
      </c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</row>
    <row r="264" spans="1:128" s="9" customFormat="1" x14ac:dyDescent="0.25">
      <c r="A264" s="218" t="s">
        <v>128</v>
      </c>
      <c r="B264" s="220">
        <f>SUM(C264:L264)</f>
        <v>0</v>
      </c>
      <c r="C264" s="39"/>
      <c r="D264" s="38"/>
      <c r="E264" s="38"/>
      <c r="F264" s="38"/>
      <c r="G264" s="38"/>
      <c r="H264" s="38"/>
      <c r="I264" s="38"/>
      <c r="J264" s="38"/>
      <c r="K264" s="38"/>
      <c r="L264" s="109"/>
      <c r="M264" s="108"/>
      <c r="N264" s="169"/>
      <c r="O264" s="43" t="str">
        <f>$CA264&amp;$CB264&amp;$CC264&amp;$CD264&amp;$CE264&amp;$CF264&amp;$CG264&amp;$CH264&amp;$CI264&amp;$CJ264&amp;$CK264&amp;$CL264&amp;$CM264&amp;$CN264&amp;$CO264&amp;$CP264&amp;$CQ264&amp;$CR264&amp;$CS264&amp;$CT264&amp;$CU264&amp;$CV264&amp;$CW264&amp;$CX264&amp;$CY264&amp;$CZ264</f>
        <v/>
      </c>
      <c r="BV264" s="10"/>
      <c r="BW264" s="10"/>
      <c r="BX264" s="11"/>
      <c r="BY264" s="11"/>
      <c r="BZ264" s="11"/>
      <c r="CA264" s="44" t="str">
        <f>IF(AND($B264&lt;&gt;0,M264=""),"* No olvide ingresar la columna Pueblos Originarios (Digite CERO si no tiene). ",IF(M264&gt;$B264,"* El Número de Screenings de Pueblos Originarios no puede superar el Total. ",""))</f>
        <v/>
      </c>
      <c r="CB264" s="44" t="str">
        <f>IF(AND($B264&lt;&gt;0,N264=""),"* No olvide ingresar la columna Migrantes (Digite CERO si no tiene). ",IF(N264&gt;$B264,"* El Número de Screenings de Población Migrante no puede superar el Total. ",""))</f>
        <v/>
      </c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45">
        <f t="shared" si="519"/>
        <v>0</v>
      </c>
      <c r="DB264" s="45">
        <f t="shared" si="519"/>
        <v>0</v>
      </c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</row>
    <row r="265" spans="1:128" s="9" customFormat="1" ht="21" x14ac:dyDescent="0.25">
      <c r="A265" s="218" t="s">
        <v>129</v>
      </c>
      <c r="B265" s="220">
        <f>SUM(C265:L265)</f>
        <v>0</v>
      </c>
      <c r="C265" s="39"/>
      <c r="D265" s="38"/>
      <c r="E265" s="38"/>
      <c r="F265" s="38"/>
      <c r="G265" s="38"/>
      <c r="H265" s="38"/>
      <c r="I265" s="38"/>
      <c r="J265" s="38"/>
      <c r="K265" s="38"/>
      <c r="L265" s="109"/>
      <c r="M265" s="108"/>
      <c r="N265" s="169"/>
      <c r="O265" s="43" t="str">
        <f>$CA265&amp;$CB265&amp;$CC265&amp;$CD265&amp;$CE265&amp;$CF265&amp;$CG265&amp;$CH265&amp;$CI265&amp;$CJ265&amp;$CK265&amp;$CL265&amp;$CM265&amp;$CN265&amp;$CO265&amp;$CP265&amp;$CQ265&amp;$CR265&amp;$CS265&amp;$CT265&amp;$CU265&amp;$CV265&amp;$CW265&amp;$CX265&amp;$CY265&amp;$CZ265</f>
        <v/>
      </c>
      <c r="BV265" s="10"/>
      <c r="BW265" s="10"/>
      <c r="BX265" s="11"/>
      <c r="BY265" s="11"/>
      <c r="BZ265" s="11"/>
      <c r="CA265" s="44" t="str">
        <f>IF(AND($B265&lt;&gt;0,M265=""),"* No olvide ingresar la columna Pueblos Originarios (Digite CERO si no tiene). ",IF(M265&gt;$B265,"* El Número de Screenings de Pueblos Originarios no puede superar el Total. ",""))</f>
        <v/>
      </c>
      <c r="CB265" s="44" t="str">
        <f>IF(AND($B265&lt;&gt;0,N265=""),"* No olvide ingresar la columna Migrantes (Digite CERO si no tiene). ",IF(N265&gt;$B265,"* El Número de Screenings de Población Migrante no puede superar el Total. ",""))</f>
        <v/>
      </c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45">
        <f t="shared" si="519"/>
        <v>0</v>
      </c>
      <c r="DB265" s="45">
        <f t="shared" si="519"/>
        <v>0</v>
      </c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</row>
    <row r="266" spans="1:128" s="9" customFormat="1" x14ac:dyDescent="0.25">
      <c r="A266" s="221" t="s">
        <v>130</v>
      </c>
      <c r="B266" s="222">
        <f>SUM(C266:L266)</f>
        <v>0</v>
      </c>
      <c r="C266" s="60"/>
      <c r="D266" s="59"/>
      <c r="E266" s="59"/>
      <c r="F266" s="59"/>
      <c r="G266" s="59"/>
      <c r="H266" s="59"/>
      <c r="I266" s="59"/>
      <c r="J266" s="59"/>
      <c r="K266" s="59"/>
      <c r="L266" s="125"/>
      <c r="M266" s="141"/>
      <c r="N266" s="174"/>
      <c r="O266" s="43" t="str">
        <f>$CA266&amp;$CB266&amp;$CC266&amp;$CD266&amp;$CE266&amp;$CF266&amp;$CG266&amp;$CH266&amp;$CI266&amp;$CJ266&amp;$CK266&amp;$CL266&amp;$CM266&amp;$CN266&amp;$CO266&amp;$CP266&amp;$CQ266&amp;$CR266&amp;$CS266&amp;$CT266&amp;$CU266&amp;$CV266&amp;$CW266&amp;$CX266&amp;$CY266&amp;$CZ266</f>
        <v/>
      </c>
      <c r="BV266" s="10"/>
      <c r="BW266" s="10"/>
      <c r="BX266" s="11"/>
      <c r="BY266" s="11"/>
      <c r="BZ266" s="11"/>
      <c r="CA266" s="44" t="str">
        <f>IF(AND($B266&lt;&gt;0,M266=""),"* No olvide ingresar la columna Pueblos Originarios (Digite CERO si no tiene). ",IF(M266&gt;$B266,"* El Número de Screenings de Pueblos Originarios no puede superar el Total. ",""))</f>
        <v/>
      </c>
      <c r="CB266" s="44" t="str">
        <f>IF(AND($B266&lt;&gt;0,N266=""),"* No olvide ingresar la columna Migrantes (Digite CERO si no tiene). ",IF(N266&gt;$B266,"* El Número de Screenings de Población Migrante no puede superar el Total. ",""))</f>
        <v/>
      </c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45">
        <f t="shared" si="519"/>
        <v>0</v>
      </c>
      <c r="DB266" s="45">
        <f t="shared" si="519"/>
        <v>0</v>
      </c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</row>
    <row r="267" spans="1:128" s="9" customFormat="1" x14ac:dyDescent="0.25">
      <c r="A267" s="160" t="s">
        <v>131</v>
      </c>
      <c r="BV267" s="10"/>
      <c r="BW267" s="10"/>
      <c r="BX267" s="11"/>
      <c r="BY267" s="11"/>
      <c r="BZ267" s="11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</row>
    <row r="268" spans="1:128" s="9" customFormat="1" ht="15" customHeight="1" x14ac:dyDescent="0.25">
      <c r="A268" s="564" t="s">
        <v>132</v>
      </c>
      <c r="B268" s="564" t="s">
        <v>5</v>
      </c>
      <c r="C268" s="580" t="s">
        <v>133</v>
      </c>
      <c r="D268" s="581"/>
      <c r="E268" s="581"/>
      <c r="F268" s="581"/>
      <c r="G268" s="581"/>
      <c r="H268" s="581"/>
      <c r="I268" s="581"/>
      <c r="J268" s="581"/>
      <c r="K268" s="581"/>
      <c r="L268" s="581"/>
      <c r="M268" s="581"/>
      <c r="N268" s="581"/>
      <c r="O268" s="581"/>
      <c r="P268" s="581"/>
      <c r="Q268" s="581"/>
      <c r="R268" s="582"/>
      <c r="S268" s="583" t="s">
        <v>9</v>
      </c>
      <c r="T268" s="568" t="s">
        <v>10</v>
      </c>
      <c r="BV268" s="10"/>
      <c r="BW268" s="10"/>
      <c r="BX268" s="11"/>
      <c r="BY268" s="11"/>
      <c r="BZ268" s="11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</row>
    <row r="269" spans="1:128" s="9" customFormat="1" x14ac:dyDescent="0.25">
      <c r="A269" s="565"/>
      <c r="B269" s="565"/>
      <c r="C269" s="212" t="s">
        <v>134</v>
      </c>
      <c r="D269" s="213" t="s">
        <v>135</v>
      </c>
      <c r="E269" s="213" t="s">
        <v>136</v>
      </c>
      <c r="F269" s="213" t="s">
        <v>137</v>
      </c>
      <c r="G269" s="213" t="s">
        <v>138</v>
      </c>
      <c r="H269" s="213" t="s">
        <v>139</v>
      </c>
      <c r="I269" s="213" t="s">
        <v>140</v>
      </c>
      <c r="J269" s="213" t="s">
        <v>141</v>
      </c>
      <c r="K269" s="213" t="s">
        <v>142</v>
      </c>
      <c r="L269" s="213" t="s">
        <v>143</v>
      </c>
      <c r="M269" s="213" t="s">
        <v>144</v>
      </c>
      <c r="N269" s="213" t="s">
        <v>145</v>
      </c>
      <c r="O269" s="213" t="s">
        <v>146</v>
      </c>
      <c r="P269" s="223" t="s">
        <v>147</v>
      </c>
      <c r="Q269" s="223" t="s">
        <v>148</v>
      </c>
      <c r="R269" s="224" t="s">
        <v>149</v>
      </c>
      <c r="S269" s="584"/>
      <c r="T269" s="569"/>
      <c r="BV269" s="10"/>
      <c r="BW269" s="10"/>
      <c r="BX269" s="11"/>
      <c r="BY269" s="11"/>
      <c r="BZ269" s="11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</row>
    <row r="270" spans="1:128" s="9" customFormat="1" ht="21" x14ac:dyDescent="0.25">
      <c r="A270" s="215" t="s">
        <v>150</v>
      </c>
      <c r="B270" s="216">
        <f>SUM(C270:R270)</f>
        <v>0</v>
      </c>
      <c r="C270" s="79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131"/>
      <c r="S270" s="225"/>
      <c r="T270" s="81"/>
      <c r="U270" s="43" t="str">
        <f>$CA270&amp;$CB270&amp;$CC270&amp;$CD270&amp;$CE270&amp;$CF270&amp;$CG270&amp;$CH270&amp;$CI270&amp;$CJ270&amp;$CK270&amp;$CL270&amp;$CM270&amp;$CN270&amp;$CO270&amp;$CP270&amp;$CQ270&amp;$CR270&amp;$CS270&amp;$CT270&amp;$CU270&amp;$CV270&amp;$CW270&amp;$CX270&amp;$CY270&amp;$CZ270</f>
        <v/>
      </c>
      <c r="BV270" s="10"/>
      <c r="BW270" s="10"/>
      <c r="BX270" s="11"/>
      <c r="BY270" s="11"/>
      <c r="BZ270" s="11"/>
      <c r="CA270" s="44" t="str">
        <f>IF(AND($B270&lt;&gt;0,S270=""),"* No olvide ingresar la columna Pueblos Originarios (Digite CERO si no tiene). ",IF(S270&gt;$B270,"* El Número de Hijos de Pueblos Originarios no puede superar el Total. ",""))</f>
        <v/>
      </c>
      <c r="CB270" s="44" t="str">
        <f>IF(AND($B270&lt;&gt;0,T270=""),"* No olvide ingresar la columna Migrantes (Digite CERO si no tiene). ",IF(T270&gt;$B270,"* El Número de Hijos de Migrantes no puede superar el Total. ",""))</f>
        <v/>
      </c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45">
        <f t="shared" ref="DA270:DB274" si="520">IF(AND($B270&lt;&gt;0,S270=""),1,IF(S270&gt;$B270,1,0))</f>
        <v>0</v>
      </c>
      <c r="DB270" s="45">
        <f t="shared" si="520"/>
        <v>0</v>
      </c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</row>
    <row r="271" spans="1:128" s="9" customFormat="1" ht="21" x14ac:dyDescent="0.25">
      <c r="A271" s="218" t="s">
        <v>151</v>
      </c>
      <c r="B271" s="226">
        <f>SUM(C271:R271)</f>
        <v>0</v>
      </c>
      <c r="C271" s="39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109"/>
      <c r="S271" s="227"/>
      <c r="T271" s="108"/>
      <c r="U271" s="43" t="str">
        <f>$CA271&amp;$CB271&amp;$CC271&amp;$CD271&amp;$CE271&amp;$CF271&amp;$CG271&amp;$CH271&amp;$CI271&amp;$CJ271&amp;$CK271&amp;$CL271&amp;$CM271&amp;$CN271&amp;$CO271&amp;$CP271&amp;$CQ271&amp;$CR271&amp;$CS271&amp;$CT271&amp;$CU271&amp;$CV271&amp;$CW271&amp;$CX271&amp;$CY271&amp;$CZ271</f>
        <v/>
      </c>
      <c r="BV271" s="10"/>
      <c r="BW271" s="10"/>
      <c r="BX271" s="11"/>
      <c r="BY271" s="11"/>
      <c r="BZ271" s="11"/>
      <c r="CA271" s="44" t="str">
        <f>IF(AND($B271&lt;&gt;0,S271=""),"* No olvide ingresar la columna Pueblos Originarios (Digite CERO si no tiene). ",IF(S271&gt;$B271,"* El Número de Hijos de Pueblos Originarios no puede superar el Total. ",""))</f>
        <v/>
      </c>
      <c r="CB271" s="44" t="str">
        <f>IF(AND($B271&lt;&gt;0,T271=""),"* No olvide ingresar la columna Migrantes (Digite CERO si no tiene). ",IF(T271&gt;$B271,"* El Número de Hijos de Migrantes no puede superar el Total. ",""))</f>
        <v/>
      </c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45">
        <f t="shared" si="520"/>
        <v>0</v>
      </c>
      <c r="DB271" s="45">
        <f t="shared" si="520"/>
        <v>0</v>
      </c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</row>
    <row r="272" spans="1:128" s="9" customFormat="1" ht="22.5" x14ac:dyDescent="0.25">
      <c r="A272" s="228" t="s">
        <v>152</v>
      </c>
      <c r="B272" s="219">
        <f>SUM(C272:R272)</f>
        <v>0</v>
      </c>
      <c r="C272" s="39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109"/>
      <c r="S272" s="227"/>
      <c r="T272" s="108"/>
      <c r="U272" s="43" t="str">
        <f>$CA272&amp;$CB272&amp;$CC272&amp;$CD272&amp;$CE272&amp;$CF272&amp;$CG272&amp;$CH272&amp;$CI272&amp;$CJ272&amp;$CK272&amp;$CL272&amp;$CM272&amp;$CN272&amp;$CO272&amp;$CP272&amp;$CQ272&amp;$CR272&amp;$CS272&amp;$CT272&amp;$CU272&amp;$CV272&amp;$CW272&amp;$CX272&amp;$CY272&amp;$CZ272</f>
        <v/>
      </c>
      <c r="BV272" s="10"/>
      <c r="BW272" s="10"/>
      <c r="BX272" s="11"/>
      <c r="BY272" s="11"/>
      <c r="BZ272" s="11"/>
      <c r="CA272" s="44" t="str">
        <f>IF(AND($B272&lt;&gt;0,S272=""),"* No olvide ingresar la columna Pueblos Originarios (Digite CERO si no tiene). ",IF(S272&gt;$B272,"* El Número de Hijos de Pueblos Originarios no puede superar el Total. ",""))</f>
        <v/>
      </c>
      <c r="CB272" s="44" t="str">
        <f>IF(AND($B272&lt;&gt;0,T272=""),"* No olvide ingresar la columna Migrantes (Digite CERO si no tiene). ",IF(T272&gt;$B272,"* El Número de Hijos de Migrantes no puede superar el Total. ",""))</f>
        <v/>
      </c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45">
        <f t="shared" si="520"/>
        <v>0</v>
      </c>
      <c r="DB272" s="45">
        <f t="shared" si="520"/>
        <v>0</v>
      </c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</row>
    <row r="273" spans="1:130" ht="22.5" x14ac:dyDescent="0.25">
      <c r="A273" s="229" t="s">
        <v>153</v>
      </c>
      <c r="B273" s="220">
        <f>SUM(C273:R273)</f>
        <v>0</v>
      </c>
      <c r="C273" s="39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109"/>
      <c r="S273" s="227"/>
      <c r="T273" s="108"/>
      <c r="U273" s="43" t="str">
        <f>$CA273&amp;$CB273&amp;$CC273&amp;$CD273&amp;$CE273&amp;$CF273&amp;$CG273&amp;$CH273&amp;$CI273&amp;$CJ273&amp;$CK273&amp;$CL273&amp;$CM273&amp;$CN273&amp;$CO273&amp;$CP273&amp;$CQ273&amp;$CR273&amp;$CS273&amp;$CT273&amp;$CU273&amp;$CV273&amp;$CW273&amp;$CX273&amp;$CY273&amp;$CZ273</f>
        <v/>
      </c>
      <c r="CA273" s="44" t="str">
        <f>IF(AND($B273&lt;&gt;0,S273=""),"* No olvide ingresar la columna Pueblos Originarios (Digite CERO si no tiene). ",IF(S273&gt;$B273,"* El Número de Hijos de Pueblos Originarios no puede superar el Total. ",""))</f>
        <v/>
      </c>
      <c r="CB273" s="44" t="str">
        <f>IF(AND($B273&lt;&gt;0,T273=""),"* No olvide ingresar la columna Migrantes (Digite CERO si no tiene). ",IF(T273&gt;$B273,"* El Número de Hijos de Migrantes no puede superar el Total. ",""))</f>
        <v/>
      </c>
      <c r="DA273" s="45">
        <f t="shared" si="520"/>
        <v>0</v>
      </c>
      <c r="DB273" s="45">
        <f t="shared" si="520"/>
        <v>0</v>
      </c>
    </row>
    <row r="274" spans="1:130" ht="22.5" x14ac:dyDescent="0.25">
      <c r="A274" s="230" t="s">
        <v>154</v>
      </c>
      <c r="B274" s="231">
        <f>SUM(C274:R274)</f>
        <v>0</v>
      </c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232"/>
      <c r="S274" s="233"/>
      <c r="T274" s="91"/>
      <c r="U274" s="43" t="str">
        <f>$CA274&amp;$CB274&amp;$CC274&amp;$CD274&amp;$CE274&amp;$CF274&amp;$CG274&amp;$CH274&amp;$CI274&amp;$CJ274&amp;$CK274&amp;$CL274&amp;$CM274&amp;$CN274&amp;$CO274&amp;$CP274&amp;$CQ274&amp;$CR274&amp;$CS274&amp;$CT274&amp;$CU274&amp;$CV274&amp;$CW274&amp;$CX274&amp;$CY274&amp;$CZ274</f>
        <v/>
      </c>
      <c r="CA274" s="44" t="str">
        <f>IF(AND($B274&lt;&gt;0,S274=""),"* No olvide ingresar la columna Pueblos Originarios (Digite CERO si no tiene). ",IF(S274&gt;$B274,"* El Número de Hijos de Pueblos Originarios no puede superar el Total. ",""))</f>
        <v/>
      </c>
      <c r="CB274" s="44" t="str">
        <f>IF(AND($B274&lt;&gt;0,T274=""),"* No olvide ingresar la columna Migrantes (Digite CERO si no tiene). ",IF(T274&gt;$B274,"* El Número de Hijos de Migrantes no puede superar el Total. ",""))</f>
        <v/>
      </c>
      <c r="DA274" s="45">
        <f t="shared" si="520"/>
        <v>0</v>
      </c>
      <c r="DB274" s="45">
        <f t="shared" si="520"/>
        <v>0</v>
      </c>
    </row>
    <row r="275" spans="1:130" x14ac:dyDescent="0.25">
      <c r="A275" s="160" t="s">
        <v>155</v>
      </c>
    </row>
    <row r="276" spans="1:130" x14ac:dyDescent="0.25">
      <c r="A276" s="585" t="s">
        <v>123</v>
      </c>
      <c r="B276" s="588" t="s">
        <v>5</v>
      </c>
      <c r="C276" s="589"/>
      <c r="D276" s="568"/>
      <c r="E276" s="580" t="s">
        <v>156</v>
      </c>
      <c r="F276" s="581"/>
      <c r="G276" s="581"/>
      <c r="H276" s="581"/>
      <c r="I276" s="581"/>
      <c r="J276" s="581"/>
      <c r="K276" s="581"/>
      <c r="L276" s="581"/>
      <c r="M276" s="581"/>
      <c r="N276" s="581"/>
      <c r="O276" s="581"/>
      <c r="P276" s="581"/>
      <c r="Q276" s="581"/>
      <c r="R276" s="581"/>
      <c r="S276" s="581"/>
      <c r="T276" s="581"/>
      <c r="U276" s="581"/>
      <c r="V276" s="581"/>
      <c r="W276" s="581"/>
      <c r="X276" s="581"/>
      <c r="Y276" s="581"/>
      <c r="Z276" s="581"/>
      <c r="AA276" s="581"/>
      <c r="AB276" s="581"/>
      <c r="AC276" s="581"/>
      <c r="AD276" s="581"/>
      <c r="AE276" s="581"/>
      <c r="AF276" s="581"/>
      <c r="AG276" s="581"/>
      <c r="AH276" s="581"/>
      <c r="AI276" s="581"/>
      <c r="AJ276" s="593"/>
    </row>
    <row r="277" spans="1:130" s="234" customFormat="1" x14ac:dyDescent="0.25">
      <c r="A277" s="586"/>
      <c r="B277" s="590"/>
      <c r="C277" s="591"/>
      <c r="D277" s="592"/>
      <c r="E277" s="594" t="s">
        <v>157</v>
      </c>
      <c r="F277" s="595"/>
      <c r="G277" s="596" t="s">
        <v>158</v>
      </c>
      <c r="H277" s="597"/>
      <c r="I277" s="596" t="s">
        <v>159</v>
      </c>
      <c r="J277" s="597"/>
      <c r="K277" s="596" t="s">
        <v>160</v>
      </c>
      <c r="L277" s="597"/>
      <c r="M277" s="594" t="s">
        <v>161</v>
      </c>
      <c r="N277" s="595"/>
      <c r="O277" s="594" t="s">
        <v>162</v>
      </c>
      <c r="P277" s="595"/>
      <c r="Q277" s="594" t="s">
        <v>163</v>
      </c>
      <c r="R277" s="595"/>
      <c r="S277" s="594" t="s">
        <v>164</v>
      </c>
      <c r="T277" s="595"/>
      <c r="U277" s="594" t="s">
        <v>165</v>
      </c>
      <c r="V277" s="595"/>
      <c r="W277" s="594" t="s">
        <v>166</v>
      </c>
      <c r="X277" s="595"/>
      <c r="Y277" s="594" t="s">
        <v>167</v>
      </c>
      <c r="Z277" s="595"/>
      <c r="AA277" s="594" t="s">
        <v>168</v>
      </c>
      <c r="AB277" s="595"/>
      <c r="AC277" s="594" t="s">
        <v>169</v>
      </c>
      <c r="AD277" s="595"/>
      <c r="AE277" s="594" t="s">
        <v>170</v>
      </c>
      <c r="AF277" s="595"/>
      <c r="AG277" s="594" t="s">
        <v>171</v>
      </c>
      <c r="AH277" s="595"/>
      <c r="AI277" s="594" t="s">
        <v>172</v>
      </c>
      <c r="AJ277" s="595"/>
      <c r="BZ277" s="11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</row>
    <row r="278" spans="1:130" ht="15" customHeight="1" x14ac:dyDescent="0.25">
      <c r="A278" s="586"/>
      <c r="B278" s="475" t="s">
        <v>173</v>
      </c>
      <c r="C278" s="598" t="s">
        <v>31</v>
      </c>
      <c r="D278" s="496" t="s">
        <v>32</v>
      </c>
      <c r="E278" s="594" t="s">
        <v>174</v>
      </c>
      <c r="F278" s="595"/>
      <c r="G278" s="596" t="s">
        <v>175</v>
      </c>
      <c r="H278" s="597"/>
      <c r="I278" s="596" t="s">
        <v>176</v>
      </c>
      <c r="J278" s="597"/>
      <c r="K278" s="596" t="s">
        <v>177</v>
      </c>
      <c r="L278" s="597"/>
      <c r="M278" s="594" t="s">
        <v>17</v>
      </c>
      <c r="N278" s="595"/>
      <c r="O278" s="594" t="s">
        <v>18</v>
      </c>
      <c r="P278" s="595"/>
      <c r="Q278" s="594" t="s">
        <v>178</v>
      </c>
      <c r="R278" s="595"/>
      <c r="S278" s="594" t="s">
        <v>179</v>
      </c>
      <c r="T278" s="595"/>
      <c r="U278" s="594" t="s">
        <v>180</v>
      </c>
      <c r="V278" s="595"/>
      <c r="W278" s="594" t="s">
        <v>181</v>
      </c>
      <c r="X278" s="595"/>
      <c r="Y278" s="594" t="s">
        <v>182</v>
      </c>
      <c r="Z278" s="595"/>
      <c r="AA278" s="594" t="s">
        <v>183</v>
      </c>
      <c r="AB278" s="595"/>
      <c r="AC278" s="594" t="s">
        <v>184</v>
      </c>
      <c r="AD278" s="595"/>
      <c r="AE278" s="594" t="s">
        <v>185</v>
      </c>
      <c r="AF278" s="595"/>
      <c r="AG278" s="594" t="s">
        <v>186</v>
      </c>
      <c r="AH278" s="595"/>
      <c r="AI278" s="594" t="s">
        <v>187</v>
      </c>
      <c r="AJ278" s="595"/>
    </row>
    <row r="279" spans="1:130" x14ac:dyDescent="0.25">
      <c r="A279" s="587"/>
      <c r="B279" s="477"/>
      <c r="C279" s="599"/>
      <c r="D279" s="498"/>
      <c r="E279" s="18" t="s">
        <v>31</v>
      </c>
      <c r="F279" s="319" t="s">
        <v>32</v>
      </c>
      <c r="G279" s="18" t="s">
        <v>31</v>
      </c>
      <c r="H279" s="313" t="s">
        <v>32</v>
      </c>
      <c r="I279" s="18" t="s">
        <v>31</v>
      </c>
      <c r="J279" s="319" t="s">
        <v>32</v>
      </c>
      <c r="K279" s="18" t="s">
        <v>31</v>
      </c>
      <c r="L279" s="319" t="s">
        <v>32</v>
      </c>
      <c r="M279" s="312" t="s">
        <v>31</v>
      </c>
      <c r="N279" s="319" t="s">
        <v>32</v>
      </c>
      <c r="O279" s="18" t="s">
        <v>31</v>
      </c>
      <c r="P279" s="319" t="s">
        <v>32</v>
      </c>
      <c r="Q279" s="18" t="s">
        <v>31</v>
      </c>
      <c r="R279" s="319" t="s">
        <v>32</v>
      </c>
      <c r="S279" s="18" t="s">
        <v>31</v>
      </c>
      <c r="T279" s="319" t="s">
        <v>32</v>
      </c>
      <c r="U279" s="18" t="s">
        <v>31</v>
      </c>
      <c r="V279" s="319" t="s">
        <v>32</v>
      </c>
      <c r="W279" s="18" t="s">
        <v>31</v>
      </c>
      <c r="X279" s="319" t="s">
        <v>32</v>
      </c>
      <c r="Y279" s="18" t="s">
        <v>31</v>
      </c>
      <c r="Z279" s="319" t="s">
        <v>32</v>
      </c>
      <c r="AA279" s="18" t="s">
        <v>31</v>
      </c>
      <c r="AB279" s="319" t="s">
        <v>32</v>
      </c>
      <c r="AC279" s="18" t="s">
        <v>31</v>
      </c>
      <c r="AD279" s="319" t="s">
        <v>32</v>
      </c>
      <c r="AE279" s="18" t="s">
        <v>31</v>
      </c>
      <c r="AF279" s="319" t="s">
        <v>32</v>
      </c>
      <c r="AG279" s="18" t="s">
        <v>31</v>
      </c>
      <c r="AH279" s="319" t="s">
        <v>32</v>
      </c>
      <c r="AI279" s="18" t="s">
        <v>31</v>
      </c>
      <c r="AJ279" s="319" t="s">
        <v>32</v>
      </c>
    </row>
    <row r="280" spans="1:130" ht="33" x14ac:dyDescent="0.25">
      <c r="A280" s="238" t="s">
        <v>188</v>
      </c>
      <c r="B280" s="239">
        <f t="shared" ref="B280:B285" si="521">SUM(C280:D280)</f>
        <v>0</v>
      </c>
      <c r="C280" s="240">
        <f>+E280+G280+I280+K280+M280+O280+Q280+S280+U280+W280+Y280+AA280+AC280+AE280+AG280+AI280</f>
        <v>0</v>
      </c>
      <c r="D280" s="241">
        <f>+F280+H280+J280+L280+N280+P280+R280+T280+V280+X280+Z280+AB280+AD280+AF280+AH280+AJ280</f>
        <v>0</v>
      </c>
      <c r="E280" s="79"/>
      <c r="F280" s="108"/>
      <c r="G280" s="79"/>
      <c r="H280" s="108"/>
      <c r="I280" s="79"/>
      <c r="J280" s="108"/>
      <c r="K280" s="79"/>
      <c r="L280" s="108"/>
      <c r="M280" s="79"/>
      <c r="N280" s="108"/>
      <c r="O280" s="79"/>
      <c r="P280" s="108"/>
      <c r="Q280" s="79"/>
      <c r="R280" s="108"/>
      <c r="S280" s="79"/>
      <c r="T280" s="108"/>
      <c r="U280" s="79"/>
      <c r="V280" s="108"/>
      <c r="W280" s="79"/>
      <c r="X280" s="108"/>
      <c r="Y280" s="79"/>
      <c r="Z280" s="108"/>
      <c r="AA280" s="79"/>
      <c r="AB280" s="108"/>
      <c r="AC280" s="39"/>
      <c r="AD280" s="108"/>
      <c r="AE280" s="39"/>
      <c r="AF280" s="108"/>
      <c r="AG280" s="39"/>
      <c r="AH280" s="108"/>
      <c r="AI280" s="39"/>
      <c r="AJ280" s="108"/>
    </row>
    <row r="281" spans="1:130" ht="33" x14ac:dyDescent="0.25">
      <c r="A281" s="228" t="s">
        <v>189</v>
      </c>
      <c r="B281" s="242">
        <f t="shared" si="521"/>
        <v>0</v>
      </c>
      <c r="C281" s="243">
        <f t="shared" ref="C281:D285" si="522">+E281+G281+I281+K281+M281+O281+Q281+S281+U281+W281+Y281+AA281+AC281+AE281+AG281+AI281</f>
        <v>0</v>
      </c>
      <c r="D281" s="244">
        <f t="shared" si="522"/>
        <v>0</v>
      </c>
      <c r="E281" s="39"/>
      <c r="F281" s="108"/>
      <c r="G281" s="39"/>
      <c r="H281" s="108"/>
      <c r="I281" s="39"/>
      <c r="J281" s="108"/>
      <c r="K281" s="39"/>
      <c r="L281" s="108"/>
      <c r="M281" s="39"/>
      <c r="N281" s="108"/>
      <c r="O281" s="39"/>
      <c r="P281" s="108"/>
      <c r="Q281" s="39"/>
      <c r="R281" s="108"/>
      <c r="S281" s="39"/>
      <c r="T281" s="108"/>
      <c r="U281" s="39"/>
      <c r="V281" s="108"/>
      <c r="W281" s="39"/>
      <c r="X281" s="108"/>
      <c r="Y281" s="39"/>
      <c r="Z281" s="108"/>
      <c r="AA281" s="39"/>
      <c r="AB281" s="108"/>
      <c r="AC281" s="39"/>
      <c r="AD281" s="108"/>
      <c r="AE281" s="39"/>
      <c r="AF281" s="108"/>
      <c r="AG281" s="39"/>
      <c r="AH281" s="108"/>
      <c r="AI281" s="39"/>
      <c r="AJ281" s="108"/>
    </row>
    <row r="282" spans="1:130" ht="33" x14ac:dyDescent="0.25">
      <c r="A282" s="228" t="s">
        <v>190</v>
      </c>
      <c r="B282" s="242">
        <f t="shared" si="521"/>
        <v>0</v>
      </c>
      <c r="C282" s="243">
        <f t="shared" si="522"/>
        <v>0</v>
      </c>
      <c r="D282" s="244">
        <f t="shared" si="522"/>
        <v>0</v>
      </c>
      <c r="E282" s="39"/>
      <c r="F282" s="108"/>
      <c r="G282" s="39"/>
      <c r="H282" s="108"/>
      <c r="I282" s="39"/>
      <c r="J282" s="108"/>
      <c r="K282" s="39"/>
      <c r="L282" s="108"/>
      <c r="M282" s="39"/>
      <c r="N282" s="108"/>
      <c r="O282" s="39"/>
      <c r="P282" s="108"/>
      <c r="Q282" s="39"/>
      <c r="R282" s="108"/>
      <c r="S282" s="39"/>
      <c r="T282" s="108"/>
      <c r="U282" s="39"/>
      <c r="V282" s="108"/>
      <c r="W282" s="39"/>
      <c r="X282" s="108"/>
      <c r="Y282" s="39"/>
      <c r="Z282" s="108"/>
      <c r="AA282" s="39"/>
      <c r="AB282" s="108"/>
      <c r="AC282" s="39"/>
      <c r="AD282" s="108"/>
      <c r="AE282" s="39"/>
      <c r="AF282" s="108"/>
      <c r="AG282" s="39"/>
      <c r="AH282" s="108"/>
      <c r="AI282" s="39"/>
      <c r="AJ282" s="108"/>
    </row>
    <row r="283" spans="1:130" ht="33" x14ac:dyDescent="0.25">
      <c r="A283" s="228" t="s">
        <v>191</v>
      </c>
      <c r="B283" s="245">
        <f t="shared" si="521"/>
        <v>0</v>
      </c>
      <c r="C283" s="246">
        <f t="shared" si="522"/>
        <v>0</v>
      </c>
      <c r="D283" s="247">
        <f t="shared" si="522"/>
        <v>0</v>
      </c>
      <c r="E283" s="84"/>
      <c r="F283" s="86"/>
      <c r="G283" s="84"/>
      <c r="H283" s="86"/>
      <c r="I283" s="84"/>
      <c r="J283" s="86"/>
      <c r="K283" s="84"/>
      <c r="L283" s="86"/>
      <c r="M283" s="84"/>
      <c r="N283" s="86"/>
      <c r="O283" s="84"/>
      <c r="P283" s="86"/>
      <c r="Q283" s="84"/>
      <c r="R283" s="86"/>
      <c r="S283" s="84"/>
      <c r="T283" s="86"/>
      <c r="U283" s="84"/>
      <c r="V283" s="86"/>
      <c r="W283" s="84"/>
      <c r="X283" s="86"/>
      <c r="Y283" s="84"/>
      <c r="Z283" s="86"/>
      <c r="AA283" s="84"/>
      <c r="AB283" s="86"/>
      <c r="AC283" s="84"/>
      <c r="AD283" s="86"/>
      <c r="AE283" s="84"/>
      <c r="AF283" s="86"/>
      <c r="AG283" s="84"/>
      <c r="AH283" s="86"/>
      <c r="AI283" s="84"/>
      <c r="AJ283" s="86"/>
    </row>
    <row r="284" spans="1:130" ht="33" x14ac:dyDescent="0.25">
      <c r="A284" s="228" t="s">
        <v>192</v>
      </c>
      <c r="B284" s="242">
        <f t="shared" si="521"/>
        <v>0</v>
      </c>
      <c r="C284" s="243">
        <f t="shared" si="522"/>
        <v>0</v>
      </c>
      <c r="D284" s="244">
        <f t="shared" si="522"/>
        <v>0</v>
      </c>
      <c r="E284" s="39"/>
      <c r="F284" s="108"/>
      <c r="G284" s="39"/>
      <c r="H284" s="108"/>
      <c r="I284" s="39"/>
      <c r="J284" s="108"/>
      <c r="K284" s="39"/>
      <c r="L284" s="108"/>
      <c r="M284" s="39"/>
      <c r="N284" s="108"/>
      <c r="O284" s="39"/>
      <c r="P284" s="108"/>
      <c r="Q284" s="39"/>
      <c r="R284" s="108"/>
      <c r="S284" s="39"/>
      <c r="T284" s="108"/>
      <c r="U284" s="39"/>
      <c r="V284" s="108"/>
      <c r="W284" s="39"/>
      <c r="X284" s="108"/>
      <c r="Y284" s="39"/>
      <c r="Z284" s="108"/>
      <c r="AA284" s="39"/>
      <c r="AB284" s="108"/>
      <c r="AC284" s="39"/>
      <c r="AD284" s="108"/>
      <c r="AE284" s="39"/>
      <c r="AF284" s="108"/>
      <c r="AG284" s="39"/>
      <c r="AH284" s="108"/>
      <c r="AI284" s="39"/>
      <c r="AJ284" s="108"/>
    </row>
    <row r="285" spans="1:130" ht="33" x14ac:dyDescent="0.25">
      <c r="A285" s="248" t="s">
        <v>193</v>
      </c>
      <c r="B285" s="249">
        <f t="shared" si="521"/>
        <v>0</v>
      </c>
      <c r="C285" s="250">
        <f t="shared" si="522"/>
        <v>0</v>
      </c>
      <c r="D285" s="251">
        <f t="shared" si="522"/>
        <v>0</v>
      </c>
      <c r="E285" s="60"/>
      <c r="F285" s="141"/>
      <c r="G285" s="60"/>
      <c r="H285" s="141"/>
      <c r="I285" s="60"/>
      <c r="J285" s="141"/>
      <c r="K285" s="60"/>
      <c r="L285" s="141"/>
      <c r="M285" s="60"/>
      <c r="N285" s="141"/>
      <c r="O285" s="60"/>
      <c r="P285" s="141"/>
      <c r="Q285" s="60"/>
      <c r="R285" s="141"/>
      <c r="S285" s="60"/>
      <c r="T285" s="141"/>
      <c r="U285" s="60"/>
      <c r="V285" s="141"/>
      <c r="W285" s="60"/>
      <c r="X285" s="141"/>
      <c r="Y285" s="60"/>
      <c r="Z285" s="141"/>
      <c r="AA285" s="60"/>
      <c r="AB285" s="141"/>
      <c r="AC285" s="60"/>
      <c r="AD285" s="141"/>
      <c r="AE285" s="60"/>
      <c r="AF285" s="141"/>
      <c r="AG285" s="60"/>
      <c r="AH285" s="141"/>
      <c r="AI285" s="60"/>
      <c r="AJ285" s="141"/>
    </row>
    <row r="286" spans="1:130" x14ac:dyDescent="0.25">
      <c r="A286" s="160" t="s">
        <v>194</v>
      </c>
    </row>
    <row r="287" spans="1:130" ht="15" customHeight="1" x14ac:dyDescent="0.25">
      <c r="A287" s="585" t="s">
        <v>123</v>
      </c>
      <c r="B287" s="588" t="s">
        <v>5</v>
      </c>
      <c r="C287" s="589"/>
      <c r="D287" s="568"/>
      <c r="E287" s="580" t="s">
        <v>195</v>
      </c>
      <c r="F287" s="581"/>
      <c r="G287" s="581"/>
      <c r="H287" s="581"/>
      <c r="I287" s="581"/>
      <c r="J287" s="581"/>
      <c r="K287" s="581"/>
      <c r="L287" s="581"/>
      <c r="M287" s="581"/>
      <c r="N287" s="581"/>
      <c r="O287" s="581"/>
      <c r="P287" s="581"/>
      <c r="Q287" s="581"/>
      <c r="R287" s="581"/>
      <c r="S287" s="581"/>
      <c r="T287" s="581"/>
      <c r="U287" s="581"/>
      <c r="V287" s="581"/>
      <c r="W287" s="581"/>
      <c r="X287" s="581"/>
      <c r="Y287" s="581"/>
      <c r="Z287" s="581"/>
      <c r="AA287" s="581"/>
      <c r="AB287" s="582"/>
      <c r="AC287" s="600" t="s">
        <v>9</v>
      </c>
      <c r="AD287" s="568" t="s">
        <v>10</v>
      </c>
    </row>
    <row r="288" spans="1:130" ht="15" customHeight="1" x14ac:dyDescent="0.25">
      <c r="A288" s="586"/>
      <c r="B288" s="590"/>
      <c r="C288" s="591"/>
      <c r="D288" s="592"/>
      <c r="E288" s="594" t="s">
        <v>196</v>
      </c>
      <c r="F288" s="595"/>
      <c r="G288" s="594" t="s">
        <v>18</v>
      </c>
      <c r="H288" s="595"/>
      <c r="I288" s="594" t="s">
        <v>178</v>
      </c>
      <c r="J288" s="595"/>
      <c r="K288" s="594" t="s">
        <v>179</v>
      </c>
      <c r="L288" s="595"/>
      <c r="M288" s="594" t="s">
        <v>180</v>
      </c>
      <c r="N288" s="595"/>
      <c r="O288" s="594" t="s">
        <v>181</v>
      </c>
      <c r="P288" s="595"/>
      <c r="Q288" s="594" t="s">
        <v>182</v>
      </c>
      <c r="R288" s="595"/>
      <c r="S288" s="594" t="s">
        <v>183</v>
      </c>
      <c r="T288" s="595"/>
      <c r="U288" s="594" t="s">
        <v>184</v>
      </c>
      <c r="V288" s="595"/>
      <c r="W288" s="594" t="s">
        <v>185</v>
      </c>
      <c r="X288" s="595"/>
      <c r="Y288" s="594" t="s">
        <v>186</v>
      </c>
      <c r="Z288" s="595"/>
      <c r="AA288" s="594" t="s">
        <v>197</v>
      </c>
      <c r="AB288" s="603"/>
      <c r="AC288" s="601"/>
      <c r="AD288" s="592"/>
    </row>
    <row r="289" spans="1:130" x14ac:dyDescent="0.25">
      <c r="A289" s="587"/>
      <c r="B289" s="253" t="s">
        <v>173</v>
      </c>
      <c r="C289" s="18" t="s">
        <v>31</v>
      </c>
      <c r="D289" s="319" t="s">
        <v>32</v>
      </c>
      <c r="E289" s="18" t="s">
        <v>31</v>
      </c>
      <c r="F289" s="319" t="s">
        <v>32</v>
      </c>
      <c r="G289" s="18" t="s">
        <v>31</v>
      </c>
      <c r="H289" s="319" t="s">
        <v>32</v>
      </c>
      <c r="I289" s="18" t="s">
        <v>31</v>
      </c>
      <c r="J289" s="319" t="s">
        <v>32</v>
      </c>
      <c r="K289" s="18" t="s">
        <v>31</v>
      </c>
      <c r="L289" s="319" t="s">
        <v>32</v>
      </c>
      <c r="M289" s="18" t="s">
        <v>31</v>
      </c>
      <c r="N289" s="319" t="s">
        <v>32</v>
      </c>
      <c r="O289" s="18" t="s">
        <v>31</v>
      </c>
      <c r="P289" s="319" t="s">
        <v>32</v>
      </c>
      <c r="Q289" s="18" t="s">
        <v>31</v>
      </c>
      <c r="R289" s="319" t="s">
        <v>32</v>
      </c>
      <c r="S289" s="18" t="s">
        <v>31</v>
      </c>
      <c r="T289" s="319" t="s">
        <v>32</v>
      </c>
      <c r="U289" s="18" t="s">
        <v>31</v>
      </c>
      <c r="V289" s="319" t="s">
        <v>32</v>
      </c>
      <c r="W289" s="18" t="s">
        <v>31</v>
      </c>
      <c r="X289" s="319" t="s">
        <v>32</v>
      </c>
      <c r="Y289" s="18" t="s">
        <v>31</v>
      </c>
      <c r="Z289" s="319" t="s">
        <v>32</v>
      </c>
      <c r="AA289" s="18" t="s">
        <v>31</v>
      </c>
      <c r="AB289" s="26" t="s">
        <v>32</v>
      </c>
      <c r="AC289" s="602"/>
      <c r="AD289" s="56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</row>
    <row r="290" spans="1:130" ht="22.5" x14ac:dyDescent="0.25">
      <c r="A290" s="254" t="s">
        <v>198</v>
      </c>
      <c r="B290" s="255">
        <f>SUM(C290:D290)</f>
        <v>0</v>
      </c>
      <c r="C290" s="256">
        <f>+E290+G290+I290+K290+M290+O290+Q290+S290+U290+W290+Y290+AA290</f>
        <v>0</v>
      </c>
      <c r="D290" s="257">
        <f>+F290+H290+J290+L290+N290+P290+R290+T290+V290+X290+Z290+AB290</f>
        <v>0</v>
      </c>
      <c r="E290" s="39"/>
      <c r="F290" s="37"/>
      <c r="G290" s="39"/>
      <c r="H290" s="37"/>
      <c r="I290" s="39"/>
      <c r="J290" s="37"/>
      <c r="K290" s="39"/>
      <c r="L290" s="37"/>
      <c r="M290" s="39"/>
      <c r="N290" s="37"/>
      <c r="O290" s="39"/>
      <c r="P290" s="37"/>
      <c r="Q290" s="39"/>
      <c r="R290" s="37"/>
      <c r="S290" s="39"/>
      <c r="T290" s="37"/>
      <c r="U290" s="39"/>
      <c r="V290" s="37"/>
      <c r="W290" s="39"/>
      <c r="X290" s="37"/>
      <c r="Y290" s="39"/>
      <c r="Z290" s="37"/>
      <c r="AA290" s="39"/>
      <c r="AB290" s="40"/>
      <c r="AC290" s="147"/>
      <c r="AD290" s="87"/>
      <c r="AE290" s="43" t="str">
        <f>$CA290&amp;$CB290&amp;$CC290&amp;$CD290&amp;$CE290&amp;$CF290&amp;$CG290&amp;$CH290&amp;$CI290&amp;$CJ290&amp;$CK290&amp;$CL290&amp;$CM290&amp;$CN290&amp;$CO290&amp;$CP290&amp;$CQ290&amp;$CR290&amp;$CS290&amp;$CT290&amp;$CU290&amp;$CV290&amp;$CW290&amp;$CX290&amp;$CY290&amp;$CZ290</f>
        <v/>
      </c>
      <c r="CA290" s="44" t="str">
        <f>IF(AND($B290&lt;&gt;0,AC290=""),"* No olvide ingresar la columna Pueblos Originarios (Digite CERO si no tiene). ",IF(AC290&gt;$B290,"* El Número de Donantes Confirmados pertenecientes a Pueblos Originarios no puede superar el Total. ",""))</f>
        <v/>
      </c>
      <c r="CB290" s="44" t="str">
        <f>IF(AND($B290&lt;&gt;0,AD290=""),"* No olvide ingresar la columna Migrantes (Digite CERO si no tiene). ",IF(AD290&gt;$B290,"* El Número de Donantes Confirmados pertenecientes a Población Migrante no puede superar el Total. ",""))</f>
        <v/>
      </c>
      <c r="DA290" s="45">
        <f>IF(AND($B290&lt;&gt;0,AC290=""),1,IF(AC290&gt;$B290,1,0))</f>
        <v>0</v>
      </c>
      <c r="DB290" s="45">
        <f>IF(AND($B290&lt;&gt;0,AD290=""),1,IF(AD290&gt;$B290,1,0))</f>
        <v>0</v>
      </c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</row>
    <row r="291" spans="1:130" ht="22.5" x14ac:dyDescent="0.25">
      <c r="A291" s="248" t="s">
        <v>199</v>
      </c>
      <c r="B291" s="258">
        <f>SUM(C291:D291)</f>
        <v>0</v>
      </c>
      <c r="C291" s="259">
        <f>+E291+G291+I291+K291+M291+O291+Q291+S291+U291+W291+Y291+AA291</f>
        <v>0</v>
      </c>
      <c r="D291" s="260">
        <f>+F291+H291+J291+L291+N291+P291+R291+T291+V291+X291+Z291+AB291</f>
        <v>0</v>
      </c>
      <c r="E291" s="60"/>
      <c r="F291" s="141"/>
      <c r="G291" s="60"/>
      <c r="H291" s="141"/>
      <c r="I291" s="60"/>
      <c r="J291" s="141"/>
      <c r="K291" s="60"/>
      <c r="L291" s="141"/>
      <c r="M291" s="60"/>
      <c r="N291" s="141"/>
      <c r="O291" s="60"/>
      <c r="P291" s="141"/>
      <c r="Q291" s="60"/>
      <c r="R291" s="141"/>
      <c r="S291" s="60"/>
      <c r="T291" s="141"/>
      <c r="U291" s="60"/>
      <c r="V291" s="141"/>
      <c r="W291" s="60"/>
      <c r="X291" s="141"/>
      <c r="Y291" s="60"/>
      <c r="Z291" s="141"/>
      <c r="AA291" s="60"/>
      <c r="AB291" s="62"/>
      <c r="AC291" s="58"/>
      <c r="AD291" s="61"/>
      <c r="AE291" s="43" t="str">
        <f>$CA291&amp;$CB291&amp;$CC291&amp;$CD291&amp;$CE291&amp;$CF291&amp;$CG291&amp;$CH291&amp;$CI291&amp;$CJ291&amp;$CK291&amp;$CL291&amp;$CM291&amp;$CN291&amp;$CO291&amp;$CP291&amp;$CQ291&amp;$CR291&amp;$CS291&amp;$CT291&amp;$CU291&amp;$CV291&amp;$CW291&amp;$CX291&amp;$CY291&amp;$CZ291</f>
        <v/>
      </c>
      <c r="CA291" s="44" t="str">
        <f>IF(AND($B291&lt;&gt;0,AC291=""),"* No olvide ingresar la columna Pueblos Originarios (Digite CERO si no tiene). ",IF(AC291&gt;$B291,"* El Número de Donantes Confirmados pertenecientes a Pueblos Originarios no puede superar el Total. ",""))</f>
        <v/>
      </c>
      <c r="CB291" s="44" t="str">
        <f>IF(AND($B291&lt;&gt;0,AD291=""),"* No olvide ingresar la columna Migrantes (Digite CERO si no tiene). ",IF(AD291&gt;$B291,"* El Número de Donantes Confirmados pertenecientes a Población Migrante no puede superar el Total. ",""))</f>
        <v/>
      </c>
      <c r="DA291" s="45">
        <f>IF(AND($B291&lt;&gt;0,AC291=""),1,IF(AC291&gt;$B291,1,0))</f>
        <v>0</v>
      </c>
      <c r="DB291" s="45">
        <f>IF(AND($B291&lt;&gt;0,AD291=""),1,IF(AD291&gt;$B291,1,0))</f>
        <v>0</v>
      </c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</row>
    <row r="292" spans="1:130" x14ac:dyDescent="0.25">
      <c r="A292" s="160" t="s">
        <v>200</v>
      </c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</row>
    <row r="293" spans="1:130" ht="15" customHeight="1" x14ac:dyDescent="0.25">
      <c r="A293" s="585" t="s">
        <v>123</v>
      </c>
      <c r="B293" s="588" t="s">
        <v>5</v>
      </c>
      <c r="C293" s="589"/>
      <c r="D293" s="568"/>
      <c r="E293" s="604" t="s">
        <v>195</v>
      </c>
      <c r="F293" s="604"/>
      <c r="G293" s="604"/>
      <c r="H293" s="604"/>
      <c r="I293" s="604"/>
      <c r="J293" s="604"/>
      <c r="K293" s="604"/>
      <c r="L293" s="604"/>
      <c r="M293" s="604"/>
      <c r="N293" s="604"/>
      <c r="O293" s="604"/>
      <c r="P293" s="604"/>
      <c r="Q293" s="604"/>
      <c r="R293" s="604"/>
      <c r="S293" s="604"/>
      <c r="T293" s="604"/>
      <c r="U293" s="604"/>
      <c r="V293" s="604"/>
      <c r="W293" s="604"/>
      <c r="X293" s="604"/>
      <c r="Y293" s="604"/>
      <c r="Z293" s="604"/>
      <c r="AA293" s="604"/>
      <c r="AB293" s="604"/>
      <c r="AC293" s="604"/>
      <c r="AD293" s="604"/>
      <c r="AE293" s="604"/>
      <c r="AF293" s="604"/>
      <c r="AG293" s="604"/>
      <c r="AH293" s="604"/>
      <c r="AI293" s="604"/>
      <c r="AJ293" s="605"/>
      <c r="AK293" s="600" t="s">
        <v>9</v>
      </c>
      <c r="AL293" s="568" t="s">
        <v>10</v>
      </c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</row>
    <row r="294" spans="1:130" ht="15" customHeight="1" x14ac:dyDescent="0.25">
      <c r="A294" s="586"/>
      <c r="B294" s="590"/>
      <c r="C294" s="591"/>
      <c r="D294" s="592"/>
      <c r="E294" s="594" t="s">
        <v>174</v>
      </c>
      <c r="F294" s="595"/>
      <c r="G294" s="596" t="s">
        <v>175</v>
      </c>
      <c r="H294" s="597"/>
      <c r="I294" s="596" t="s">
        <v>176</v>
      </c>
      <c r="J294" s="597"/>
      <c r="K294" s="596" t="s">
        <v>177</v>
      </c>
      <c r="L294" s="597"/>
      <c r="M294" s="594" t="s">
        <v>17</v>
      </c>
      <c r="N294" s="595"/>
      <c r="O294" s="594" t="s">
        <v>18</v>
      </c>
      <c r="P294" s="595"/>
      <c r="Q294" s="594" t="s">
        <v>178</v>
      </c>
      <c r="R294" s="595"/>
      <c r="S294" s="594" t="s">
        <v>179</v>
      </c>
      <c r="T294" s="595"/>
      <c r="U294" s="594" t="s">
        <v>180</v>
      </c>
      <c r="V294" s="595"/>
      <c r="W294" s="594" t="s">
        <v>181</v>
      </c>
      <c r="X294" s="595"/>
      <c r="Y294" s="594" t="s">
        <v>182</v>
      </c>
      <c r="Z294" s="595"/>
      <c r="AA294" s="594" t="s">
        <v>183</v>
      </c>
      <c r="AB294" s="595"/>
      <c r="AC294" s="594" t="s">
        <v>184</v>
      </c>
      <c r="AD294" s="595"/>
      <c r="AE294" s="594" t="s">
        <v>185</v>
      </c>
      <c r="AF294" s="595"/>
      <c r="AG294" s="594" t="s">
        <v>186</v>
      </c>
      <c r="AH294" s="595"/>
      <c r="AI294" s="594" t="s">
        <v>187</v>
      </c>
      <c r="AJ294" s="603"/>
      <c r="AK294" s="601"/>
      <c r="AL294" s="592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</row>
    <row r="295" spans="1:130" x14ac:dyDescent="0.25">
      <c r="A295" s="587"/>
      <c r="B295" s="253" t="s">
        <v>173</v>
      </c>
      <c r="C295" s="18" t="s">
        <v>31</v>
      </c>
      <c r="D295" s="319" t="s">
        <v>32</v>
      </c>
      <c r="E295" s="18" t="s">
        <v>31</v>
      </c>
      <c r="F295" s="319" t="s">
        <v>32</v>
      </c>
      <c r="G295" s="18" t="s">
        <v>31</v>
      </c>
      <c r="H295" s="319" t="s">
        <v>32</v>
      </c>
      <c r="I295" s="18" t="s">
        <v>31</v>
      </c>
      <c r="J295" s="319" t="s">
        <v>32</v>
      </c>
      <c r="K295" s="18" t="s">
        <v>31</v>
      </c>
      <c r="L295" s="319" t="s">
        <v>32</v>
      </c>
      <c r="M295" s="18" t="s">
        <v>31</v>
      </c>
      <c r="N295" s="319" t="s">
        <v>32</v>
      </c>
      <c r="O295" s="18" t="s">
        <v>31</v>
      </c>
      <c r="P295" s="319" t="s">
        <v>32</v>
      </c>
      <c r="Q295" s="18" t="s">
        <v>31</v>
      </c>
      <c r="R295" s="319" t="s">
        <v>32</v>
      </c>
      <c r="S295" s="18" t="s">
        <v>31</v>
      </c>
      <c r="T295" s="319" t="s">
        <v>32</v>
      </c>
      <c r="U295" s="18" t="s">
        <v>31</v>
      </c>
      <c r="V295" s="319" t="s">
        <v>32</v>
      </c>
      <c r="W295" s="18" t="s">
        <v>31</v>
      </c>
      <c r="X295" s="319" t="s">
        <v>32</v>
      </c>
      <c r="Y295" s="18" t="s">
        <v>31</v>
      </c>
      <c r="Z295" s="319" t="s">
        <v>32</v>
      </c>
      <c r="AA295" s="18" t="s">
        <v>31</v>
      </c>
      <c r="AB295" s="319" t="s">
        <v>32</v>
      </c>
      <c r="AC295" s="18" t="s">
        <v>31</v>
      </c>
      <c r="AD295" s="319" t="s">
        <v>32</v>
      </c>
      <c r="AE295" s="18" t="s">
        <v>31</v>
      </c>
      <c r="AF295" s="319" t="s">
        <v>32</v>
      </c>
      <c r="AG295" s="18" t="s">
        <v>31</v>
      </c>
      <c r="AH295" s="319" t="s">
        <v>32</v>
      </c>
      <c r="AI295" s="18" t="s">
        <v>31</v>
      </c>
      <c r="AJ295" s="324" t="s">
        <v>32</v>
      </c>
      <c r="AK295" s="602"/>
      <c r="AL295" s="56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</row>
    <row r="296" spans="1:130" ht="22.5" x14ac:dyDescent="0.25">
      <c r="A296" s="254" t="s">
        <v>201</v>
      </c>
      <c r="B296" s="216">
        <f>SUM(C296:D296)</f>
        <v>0</v>
      </c>
      <c r="C296" s="262">
        <f t="shared" ref="C296:D298" si="523">+E296+G296+I296+K296+M296+O296+Q296+S296+U296+W296+Y296+AA296+AC296+AE296+AG296+AI296</f>
        <v>0</v>
      </c>
      <c r="D296" s="257">
        <f t="shared" si="523"/>
        <v>0</v>
      </c>
      <c r="E296" s="39"/>
      <c r="F296" s="42"/>
      <c r="G296" s="39"/>
      <c r="H296" s="42"/>
      <c r="I296" s="39"/>
      <c r="J296" s="42"/>
      <c r="K296" s="39"/>
      <c r="L296" s="42"/>
      <c r="M296" s="39"/>
      <c r="N296" s="42"/>
      <c r="O296" s="39"/>
      <c r="P296" s="42"/>
      <c r="Q296" s="39"/>
      <c r="R296" s="42"/>
      <c r="S296" s="39"/>
      <c r="T296" s="42"/>
      <c r="U296" s="39"/>
      <c r="V296" s="42"/>
      <c r="W296" s="39"/>
      <c r="X296" s="42"/>
      <c r="Y296" s="39"/>
      <c r="Z296" s="42"/>
      <c r="AA296" s="39"/>
      <c r="AB296" s="42"/>
      <c r="AC296" s="39"/>
      <c r="AD296" s="42"/>
      <c r="AE296" s="39"/>
      <c r="AF296" s="42"/>
      <c r="AG296" s="39"/>
      <c r="AH296" s="42"/>
      <c r="AI296" s="39"/>
      <c r="AJ296" s="40"/>
      <c r="AK296" s="41"/>
      <c r="AL296" s="263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</row>
    <row r="297" spans="1:130" ht="22.5" x14ac:dyDescent="0.25">
      <c r="A297" s="228" t="s">
        <v>202</v>
      </c>
      <c r="B297" s="264">
        <f>SUM(C297:D297)</f>
        <v>0</v>
      </c>
      <c r="C297" s="265">
        <f t="shared" si="523"/>
        <v>0</v>
      </c>
      <c r="D297" s="244">
        <f t="shared" si="523"/>
        <v>0</v>
      </c>
      <c r="E297" s="39"/>
      <c r="F297" s="42"/>
      <c r="G297" s="39"/>
      <c r="H297" s="42"/>
      <c r="I297" s="39"/>
      <c r="J297" s="42"/>
      <c r="K297" s="39"/>
      <c r="L297" s="42"/>
      <c r="M297" s="39"/>
      <c r="N297" s="42"/>
      <c r="O297" s="39"/>
      <c r="P297" s="42"/>
      <c r="Q297" s="39"/>
      <c r="R297" s="42"/>
      <c r="S297" s="39"/>
      <c r="T297" s="42"/>
      <c r="U297" s="39"/>
      <c r="V297" s="42"/>
      <c r="W297" s="39"/>
      <c r="X297" s="42"/>
      <c r="Y297" s="39"/>
      <c r="Z297" s="42"/>
      <c r="AA297" s="39"/>
      <c r="AB297" s="42"/>
      <c r="AC297" s="39"/>
      <c r="AD297" s="42"/>
      <c r="AE297" s="39"/>
      <c r="AF297" s="42"/>
      <c r="AG297" s="39"/>
      <c r="AH297" s="42"/>
      <c r="AI297" s="39"/>
      <c r="AJ297" s="40"/>
      <c r="AK297" s="37"/>
      <c r="AL297" s="42"/>
      <c r="AM297" s="43" t="str">
        <f>$CA297&amp;$CB297&amp;$CC297&amp;$CD297&amp;$CE297&amp;$CF297&amp;$CG297&amp;$CH297&amp;$CI297&amp;$CJ297&amp;$CK297&amp;$CL297&amp;$CM297&amp;$CN297&amp;$CO297&amp;$CP297&amp;$CQ297&amp;$CR297&amp;$CS297&amp;$CT297&amp;$CU297&amp;$CV297&amp;$CW297&amp;$CX297&amp;$CY297&amp;$CZ297</f>
        <v/>
      </c>
      <c r="CA297" s="44" t="str">
        <f>IF(AND($B297&lt;&gt;0,AK297=""),"* No olvide ingresar la columna Pueblos Originarios (Digite CERO si no tiene). ",IF(AK297&gt;$B297,"* El Número de personas en seguimiento pertenecientes a Pueblos Originarios no puede superar el Total. ",""))</f>
        <v/>
      </c>
      <c r="CB297" s="44" t="str">
        <f>IF(AND($B297&lt;&gt;0,AL297=""),"* No olvide ingresar la columna Migrantes (Digite CERO si no tiene). ",IF(AL297&gt;$B297,"* El Número de personas en seguimiento pertenecientes a Población Migrante no puede superar el Total. ",""))</f>
        <v/>
      </c>
      <c r="DA297" s="45">
        <f>IF(AND($B297&lt;&gt;0,AK297=""),1,IF(AK297&gt;$B297,1,0))</f>
        <v>0</v>
      </c>
      <c r="DB297" s="45">
        <f>IF(AND($B297&lt;&gt;0,AL297=""),1,IF(AL297&gt;$B297,1,0))</f>
        <v>0</v>
      </c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</row>
    <row r="298" spans="1:130" ht="22.5" x14ac:dyDescent="0.25">
      <c r="A298" s="266" t="s">
        <v>203</v>
      </c>
      <c r="B298" s="267">
        <f>SUM(C298:D298)</f>
        <v>0</v>
      </c>
      <c r="C298" s="268">
        <f t="shared" si="523"/>
        <v>0</v>
      </c>
      <c r="D298" s="269">
        <f t="shared" si="523"/>
        <v>0</v>
      </c>
      <c r="E298" s="89"/>
      <c r="F298" s="92"/>
      <c r="G298" s="89"/>
      <c r="H298" s="92"/>
      <c r="I298" s="89"/>
      <c r="J298" s="92"/>
      <c r="K298" s="89"/>
      <c r="L298" s="92"/>
      <c r="M298" s="89"/>
      <c r="N298" s="92"/>
      <c r="O298" s="89"/>
      <c r="P298" s="92"/>
      <c r="Q298" s="89"/>
      <c r="R298" s="92"/>
      <c r="S298" s="89"/>
      <c r="T298" s="92"/>
      <c r="U298" s="89"/>
      <c r="V298" s="92"/>
      <c r="W298" s="89"/>
      <c r="X298" s="92"/>
      <c r="Y298" s="89"/>
      <c r="Z298" s="92"/>
      <c r="AA298" s="89"/>
      <c r="AB298" s="92"/>
      <c r="AC298" s="89"/>
      <c r="AD298" s="92"/>
      <c r="AE298" s="89"/>
      <c r="AF298" s="92"/>
      <c r="AG298" s="89"/>
      <c r="AH298" s="92"/>
      <c r="AI298" s="89"/>
      <c r="AJ298" s="270"/>
      <c r="AK298" s="271"/>
      <c r="AL298" s="92"/>
      <c r="AM298" s="43" t="str">
        <f>$CA298&amp;$CB298&amp;$CC298&amp;$CD298&amp;$CE298&amp;$CF298&amp;$CG298&amp;$CH298&amp;$CI298&amp;$CJ298&amp;$CK298&amp;$CL298&amp;$CM298&amp;$CN298&amp;$CO298&amp;$CP298&amp;$CQ298&amp;$CR298&amp;$CS298&amp;$CT298&amp;$CU298&amp;$CV298&amp;$CW298&amp;$CX298&amp;$CY298&amp;$CZ298</f>
        <v/>
      </c>
      <c r="CA298" s="44" t="str">
        <f>IF(AND($B298&lt;&gt;0,AK298=""),"* No olvide ingresar la columna Pueblos Originarios (Digite CERO si no tiene). ",IF(AK298&gt;$B298,"* El Número de personas en seguimiento pertenecientes a Pueblos Originarios no puede superar el Total. ",""))</f>
        <v/>
      </c>
      <c r="CB298" s="44" t="str">
        <f>IF(AND($B298&lt;&gt;0,AL298=""),"* No olvide ingresar la columna Migrantes (Digite CERO si no tiene). ",IF(AL298&gt;$B298,"* El Número de personas en seguimiento pertenecientes a Población Migrante no puede superar el Total. ",""))</f>
        <v/>
      </c>
      <c r="DA298" s="45">
        <f>IF(AND($B298&lt;&gt;0,AK298=""),1,IF(AK298&gt;$B298,1,0))</f>
        <v>0</v>
      </c>
      <c r="DB298" s="45">
        <f>IF(AND($B298&lt;&gt;0,AL298=""),1,IF(AL298&gt;$B298,1,0))</f>
        <v>0</v>
      </c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</row>
    <row r="308" spans="1:2" s="234" customFormat="1" x14ac:dyDescent="0.25">
      <c r="A308" s="234">
        <f>SUM(B296:B298,B290:B291,B280:B285,B270:B274,B262:B266,C236:D258,B225:C231,B214:C220,C187:D209,C160:D182,C151:P155,C143:P147,B122:C139,B100:C117,B78:C95,B56:C73,B34:C51,B12:C29)</f>
        <v>2480</v>
      </c>
      <c r="B308" s="234">
        <f>SUM(DA12:DZ298)</f>
        <v>0</v>
      </c>
    </row>
  </sheetData>
  <mergeCells count="465">
    <mergeCell ref="O288:P288"/>
    <mergeCell ref="A293:A295"/>
    <mergeCell ref="B293:D294"/>
    <mergeCell ref="E293:AJ293"/>
    <mergeCell ref="AK293:AK295"/>
    <mergeCell ref="AL293:AL295"/>
    <mergeCell ref="E294:F294"/>
    <mergeCell ref="G294:H294"/>
    <mergeCell ref="I294:J294"/>
    <mergeCell ref="K294:L294"/>
    <mergeCell ref="M294:N294"/>
    <mergeCell ref="AA294:AB294"/>
    <mergeCell ref="AC294:AD294"/>
    <mergeCell ref="AE294:AF294"/>
    <mergeCell ref="AG294:AH294"/>
    <mergeCell ref="AI294:AJ294"/>
    <mergeCell ref="O294:P294"/>
    <mergeCell ref="Q294:R294"/>
    <mergeCell ref="S294:T294"/>
    <mergeCell ref="U294:V294"/>
    <mergeCell ref="W294:X294"/>
    <mergeCell ref="Y294:Z294"/>
    <mergeCell ref="AG278:AH278"/>
    <mergeCell ref="AI278:AJ278"/>
    <mergeCell ref="A287:A289"/>
    <mergeCell ref="B287:D288"/>
    <mergeCell ref="E287:AB287"/>
    <mergeCell ref="AC287:AC289"/>
    <mergeCell ref="AD287:AD289"/>
    <mergeCell ref="O278:P278"/>
    <mergeCell ref="Q278:R278"/>
    <mergeCell ref="S278:T278"/>
    <mergeCell ref="U278:V278"/>
    <mergeCell ref="W278:X278"/>
    <mergeCell ref="Y278:Z278"/>
    <mergeCell ref="Q288:R288"/>
    <mergeCell ref="S288:T288"/>
    <mergeCell ref="U288:V288"/>
    <mergeCell ref="W288:X288"/>
    <mergeCell ref="Y288:Z288"/>
    <mergeCell ref="AA288:AB288"/>
    <mergeCell ref="E288:F288"/>
    <mergeCell ref="G288:H288"/>
    <mergeCell ref="I288:J288"/>
    <mergeCell ref="K288:L288"/>
    <mergeCell ref="M288:N288"/>
    <mergeCell ref="AC277:AD277"/>
    <mergeCell ref="AE277:AF277"/>
    <mergeCell ref="I277:J277"/>
    <mergeCell ref="K277:L277"/>
    <mergeCell ref="M277:N277"/>
    <mergeCell ref="O277:P277"/>
    <mergeCell ref="Q277:R277"/>
    <mergeCell ref="S277:T277"/>
    <mergeCell ref="AA278:AB278"/>
    <mergeCell ref="AC278:AD278"/>
    <mergeCell ref="AE278:AF278"/>
    <mergeCell ref="A268:A269"/>
    <mergeCell ref="B268:B269"/>
    <mergeCell ref="C268:R268"/>
    <mergeCell ref="S268:S269"/>
    <mergeCell ref="T268:T269"/>
    <mergeCell ref="A276:A279"/>
    <mergeCell ref="B276:D277"/>
    <mergeCell ref="E276:AJ276"/>
    <mergeCell ref="E277:F277"/>
    <mergeCell ref="G277:H277"/>
    <mergeCell ref="AG277:AH277"/>
    <mergeCell ref="AI277:AJ277"/>
    <mergeCell ref="B278:B279"/>
    <mergeCell ref="C278:C279"/>
    <mergeCell ref="D278:D279"/>
    <mergeCell ref="E278:F278"/>
    <mergeCell ref="G278:H278"/>
    <mergeCell ref="I278:J278"/>
    <mergeCell ref="K278:L278"/>
    <mergeCell ref="M278:N278"/>
    <mergeCell ref="U277:V277"/>
    <mergeCell ref="W277:X277"/>
    <mergeCell ref="Y277:Z277"/>
    <mergeCell ref="AA277:AB277"/>
    <mergeCell ref="A236:A254"/>
    <mergeCell ref="A255:A258"/>
    <mergeCell ref="A260:A261"/>
    <mergeCell ref="B260:B261"/>
    <mergeCell ref="C260:L260"/>
    <mergeCell ref="M260:M261"/>
    <mergeCell ref="N260:N261"/>
    <mergeCell ref="AE234:AF234"/>
    <mergeCell ref="AG234:AH234"/>
    <mergeCell ref="S234:T234"/>
    <mergeCell ref="U234:V234"/>
    <mergeCell ref="W234:X234"/>
    <mergeCell ref="Y234:Z234"/>
    <mergeCell ref="AA234:AB234"/>
    <mergeCell ref="AC234:AD234"/>
    <mergeCell ref="A233:B235"/>
    <mergeCell ref="C233:D234"/>
    <mergeCell ref="AS233:AT234"/>
    <mergeCell ref="AU233:AV234"/>
    <mergeCell ref="AW233:AX234"/>
    <mergeCell ref="E234:F234"/>
    <mergeCell ref="G234:H234"/>
    <mergeCell ref="I234:J234"/>
    <mergeCell ref="K234:L234"/>
    <mergeCell ref="M234:N234"/>
    <mergeCell ref="O234:P234"/>
    <mergeCell ref="Q234:R234"/>
    <mergeCell ref="AQ234:AR234"/>
    <mergeCell ref="AI234:AJ234"/>
    <mergeCell ref="AK234:AL234"/>
    <mergeCell ref="AM234:AN234"/>
    <mergeCell ref="AO234:AP234"/>
    <mergeCell ref="E233:AJ233"/>
    <mergeCell ref="AK233:AN233"/>
    <mergeCell ref="AO233:AR233"/>
    <mergeCell ref="AP222:AP224"/>
    <mergeCell ref="AQ222:AQ224"/>
    <mergeCell ref="D223:E223"/>
    <mergeCell ref="F223:G223"/>
    <mergeCell ref="H223:I223"/>
    <mergeCell ref="J223:K223"/>
    <mergeCell ref="L223:M223"/>
    <mergeCell ref="N223:O223"/>
    <mergeCell ref="P223:Q223"/>
    <mergeCell ref="R223:S223"/>
    <mergeCell ref="A222:A224"/>
    <mergeCell ref="B222:C223"/>
    <mergeCell ref="D222:AK222"/>
    <mergeCell ref="AL222:AM222"/>
    <mergeCell ref="AN222:AO222"/>
    <mergeCell ref="T223:U223"/>
    <mergeCell ref="V223:W223"/>
    <mergeCell ref="AB212:AC212"/>
    <mergeCell ref="AD212:AE212"/>
    <mergeCell ref="AF212:AG212"/>
    <mergeCell ref="AH212:AI212"/>
    <mergeCell ref="AJ212:AK212"/>
    <mergeCell ref="AL212:AL213"/>
    <mergeCell ref="AJ223:AK223"/>
    <mergeCell ref="AL223:AL224"/>
    <mergeCell ref="AM223:AM224"/>
    <mergeCell ref="AN223:AN224"/>
    <mergeCell ref="AO223:AO224"/>
    <mergeCell ref="X223:Y223"/>
    <mergeCell ref="Z223:AA223"/>
    <mergeCell ref="AB223:AC223"/>
    <mergeCell ref="AD223:AE223"/>
    <mergeCell ref="AF223:AG223"/>
    <mergeCell ref="AH223:AI223"/>
    <mergeCell ref="AP211:AP213"/>
    <mergeCell ref="AQ211:AQ213"/>
    <mergeCell ref="D212:E212"/>
    <mergeCell ref="F212:G212"/>
    <mergeCell ref="H212:I212"/>
    <mergeCell ref="J212:K212"/>
    <mergeCell ref="L212:M212"/>
    <mergeCell ref="N212:O212"/>
    <mergeCell ref="P212:Q212"/>
    <mergeCell ref="R212:S212"/>
    <mergeCell ref="AM212:AM213"/>
    <mergeCell ref="AN212:AN213"/>
    <mergeCell ref="AO212:AO213"/>
    <mergeCell ref="A209:B209"/>
    <mergeCell ref="A211:A213"/>
    <mergeCell ref="B211:C212"/>
    <mergeCell ref="D211:AK211"/>
    <mergeCell ref="AL211:AM211"/>
    <mergeCell ref="AN211:AO211"/>
    <mergeCell ref="T212:U212"/>
    <mergeCell ref="V212:W212"/>
    <mergeCell ref="X212:Y212"/>
    <mergeCell ref="Z212:AA212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08"/>
  <sheetViews>
    <sheetView workbookViewId="0">
      <selection activeCell="A6" sqref="A6:P6"/>
    </sheetView>
  </sheetViews>
  <sheetFormatPr baseColWidth="10" defaultColWidth="11.42578125" defaultRowHeight="15" x14ac:dyDescent="0.25"/>
  <cols>
    <col min="1" max="1" width="43.140625" style="9" customWidth="1"/>
    <col min="2" max="2" width="35.85546875" style="9" customWidth="1"/>
    <col min="3" max="3" width="16.85546875" style="9" customWidth="1"/>
    <col min="4" max="4" width="14.85546875" style="9" customWidth="1"/>
    <col min="5" max="5" width="14.5703125" style="9" customWidth="1"/>
    <col min="6" max="43" width="11.42578125" style="9"/>
    <col min="44" max="44" width="13.42578125" style="9" customWidth="1"/>
    <col min="45" max="45" width="11.42578125" style="9"/>
    <col min="46" max="46" width="12.85546875" style="9" customWidth="1"/>
    <col min="47" max="47" width="11.42578125" style="9"/>
    <col min="48" max="48" width="12.42578125" style="9" customWidth="1"/>
    <col min="49" max="49" width="11.42578125" style="9"/>
    <col min="50" max="50" width="12.140625" style="9" customWidth="1"/>
    <col min="51" max="61" width="11.42578125" style="9"/>
    <col min="62" max="73" width="11.42578125" style="9" customWidth="1"/>
    <col min="74" max="75" width="11.42578125" style="10" customWidth="1"/>
    <col min="76" max="77" width="8.140625" style="11" customWidth="1"/>
    <col min="78" max="78" width="9.42578125" style="11" customWidth="1"/>
    <col min="79" max="79" width="6.85546875" style="5" hidden="1" customWidth="1"/>
    <col min="80" max="104" width="5.42578125" style="5" hidden="1" customWidth="1"/>
    <col min="105" max="130" width="5.42578125" style="6" hidden="1" customWidth="1"/>
    <col min="131" max="131" width="9.42578125" style="9" customWidth="1"/>
    <col min="132" max="133" width="8.140625" style="9" customWidth="1"/>
    <col min="134" max="16384" width="11.42578125" style="9"/>
  </cols>
  <sheetData>
    <row r="1" spans="1:130" s="2" customFormat="1" x14ac:dyDescent="0.25">
      <c r="A1" s="1" t="s">
        <v>0</v>
      </c>
      <c r="BV1" s="3"/>
      <c r="BW1" s="3"/>
      <c r="BX1" s="4"/>
      <c r="BY1" s="4"/>
      <c r="BZ1" s="4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x14ac:dyDescent="0.25">
      <c r="A2" s="1" t="str">
        <f>CONCATENATE("COMUNA: ",[6]NOMBRE!B2," - ","( ",[6]NOMBRE!C2,[6]NOMBRE!D2,[6]NOMBRE!E2,[6]NOMBRE!F2,[6]NOMBRE!G2," )")</f>
        <v>COMUNA: LINARES - ( 07401 )</v>
      </c>
      <c r="BV2" s="3"/>
      <c r="BW2" s="3"/>
      <c r="BX2" s="4"/>
      <c r="BY2" s="4"/>
      <c r="BZ2" s="4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x14ac:dyDescent="0.25">
      <c r="A3" s="1" t="str">
        <f>CONCATENATE("ESTABLECIMIENTO/ESTRATEGIA: ",[6]NOMBRE!B3," - ","( ",[6]NOMBRE!C3,[6]NOMBRE!D3,[6]NOMBRE!E3,[6]NOMBRE!F3,[6]NOMBRE!G3,[6]NOMBRE!H3," )")</f>
        <v>ESTABLECIMIENTO/ESTRATEGIA: HOSPITAL PRESIDENTE CARLOS IBAÑEZ DEL CAMPO - ( 116108 )</v>
      </c>
      <c r="BV3" s="3"/>
      <c r="BW3" s="3"/>
      <c r="BX3" s="4"/>
      <c r="BY3" s="4"/>
      <c r="BZ3" s="4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x14ac:dyDescent="0.25">
      <c r="A4" s="1" t="str">
        <f>CONCATENATE("MES: ",[6]NOMBRE!B6," - ","( ",[6]NOMBRE!C6,[6]NOMBRE!D6," )")</f>
        <v>MES: MAYO - ( 05 )</v>
      </c>
      <c r="BV4" s="3"/>
      <c r="BW4" s="3"/>
      <c r="BX4" s="4"/>
      <c r="BY4" s="4"/>
      <c r="BZ4" s="4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x14ac:dyDescent="0.25">
      <c r="A5" s="1" t="str">
        <f>CONCATENATE("AÑO: ",[6]NOMBRE!B7)</f>
        <v>AÑO: 2023</v>
      </c>
      <c r="BV5" s="3"/>
      <c r="BW5" s="3"/>
      <c r="BX5" s="4"/>
      <c r="BY5" s="4"/>
      <c r="BZ5" s="4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5.75" customHeight="1" x14ac:dyDescent="0.25">
      <c r="A6" s="474" t="s">
        <v>1</v>
      </c>
      <c r="B6" s="474"/>
      <c r="C6" s="474"/>
      <c r="D6" s="474"/>
      <c r="E6" s="474"/>
      <c r="F6" s="474"/>
      <c r="G6" s="474"/>
      <c r="H6" s="474"/>
      <c r="I6" s="474"/>
      <c r="J6" s="474"/>
      <c r="K6" s="474"/>
      <c r="L6" s="474"/>
      <c r="M6" s="474"/>
      <c r="N6" s="474"/>
      <c r="O6" s="474"/>
      <c r="P6" s="474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8"/>
      <c r="AG6" s="8"/>
      <c r="AH6" s="8"/>
      <c r="AI6" s="8"/>
      <c r="AJ6" s="8"/>
      <c r="AK6" s="8"/>
      <c r="AL6" s="8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15.75" x14ac:dyDescent="0.25">
      <c r="A7" s="12" t="s">
        <v>2</v>
      </c>
      <c r="B7" s="326"/>
      <c r="C7" s="326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8"/>
      <c r="AG7" s="8"/>
      <c r="AH7" s="8"/>
      <c r="AI7" s="8"/>
      <c r="AJ7" s="8"/>
      <c r="AK7" s="8"/>
      <c r="AL7" s="8"/>
      <c r="AR7" s="14"/>
      <c r="AS7" s="14"/>
      <c r="AT7" s="14"/>
      <c r="AU7" s="14"/>
      <c r="AV7" s="14"/>
      <c r="AW7" s="14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x14ac:dyDescent="0.25">
      <c r="A8" s="15" t="s">
        <v>3</v>
      </c>
      <c r="B8" s="15"/>
      <c r="C8" s="15"/>
      <c r="D8" s="16"/>
      <c r="E8" s="16"/>
      <c r="F8" s="16"/>
      <c r="G8" s="16"/>
      <c r="H8" s="2"/>
      <c r="I8" s="16"/>
      <c r="J8" s="17"/>
      <c r="K8" s="17"/>
      <c r="L8" s="17"/>
      <c r="M8" s="17"/>
      <c r="N8" s="17"/>
      <c r="O8" s="17"/>
      <c r="P8" s="17"/>
      <c r="Q8" s="8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4"/>
      <c r="BU8" s="14"/>
      <c r="BV8" s="11"/>
      <c r="BW8" s="11"/>
    </row>
    <row r="9" spans="1:130" ht="15" customHeight="1" x14ac:dyDescent="0.25">
      <c r="A9" s="475" t="s">
        <v>4</v>
      </c>
      <c r="B9" s="478" t="s">
        <v>5</v>
      </c>
      <c r="C9" s="479"/>
      <c r="D9" s="482" t="s">
        <v>6</v>
      </c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  <c r="P9" s="483"/>
      <c r="Q9" s="483"/>
      <c r="R9" s="483"/>
      <c r="S9" s="483"/>
      <c r="T9" s="483"/>
      <c r="U9" s="483"/>
      <c r="V9" s="483"/>
      <c r="W9" s="483"/>
      <c r="X9" s="483"/>
      <c r="Y9" s="483"/>
      <c r="Z9" s="483"/>
      <c r="AA9" s="483"/>
      <c r="AB9" s="483"/>
      <c r="AC9" s="483"/>
      <c r="AD9" s="483"/>
      <c r="AE9" s="483"/>
      <c r="AF9" s="483"/>
      <c r="AG9" s="483"/>
      <c r="AH9" s="483"/>
      <c r="AI9" s="483"/>
      <c r="AJ9" s="483"/>
      <c r="AK9" s="483"/>
      <c r="AL9" s="483"/>
      <c r="AM9" s="483"/>
      <c r="AN9" s="483"/>
      <c r="AO9" s="483"/>
      <c r="AP9" s="483"/>
      <c r="AQ9" s="484"/>
      <c r="AR9" s="485" t="s">
        <v>7</v>
      </c>
      <c r="AS9" s="486"/>
      <c r="AT9" s="487" t="s">
        <v>8</v>
      </c>
      <c r="AU9" s="488"/>
      <c r="AV9" s="493" t="s">
        <v>9</v>
      </c>
      <c r="AW9" s="496" t="s">
        <v>10</v>
      </c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U9" s="10"/>
      <c r="BV9" s="11"/>
      <c r="BW9" s="11"/>
    </row>
    <row r="10" spans="1:130" ht="15" customHeight="1" x14ac:dyDescent="0.25">
      <c r="A10" s="476"/>
      <c r="B10" s="480"/>
      <c r="C10" s="481"/>
      <c r="D10" s="491" t="s">
        <v>11</v>
      </c>
      <c r="E10" s="485"/>
      <c r="F10" s="491" t="s">
        <v>12</v>
      </c>
      <c r="G10" s="485"/>
      <c r="H10" s="491" t="s">
        <v>13</v>
      </c>
      <c r="I10" s="492"/>
      <c r="J10" s="485" t="s">
        <v>14</v>
      </c>
      <c r="K10" s="485"/>
      <c r="L10" s="491" t="s">
        <v>15</v>
      </c>
      <c r="M10" s="485"/>
      <c r="N10" s="491" t="s">
        <v>16</v>
      </c>
      <c r="O10" s="485"/>
      <c r="P10" s="491" t="s">
        <v>17</v>
      </c>
      <c r="Q10" s="485"/>
      <c r="R10" s="491" t="s">
        <v>18</v>
      </c>
      <c r="S10" s="485"/>
      <c r="T10" s="491" t="s">
        <v>19</v>
      </c>
      <c r="U10" s="492"/>
      <c r="V10" s="491" t="s">
        <v>20</v>
      </c>
      <c r="W10" s="492"/>
      <c r="X10" s="491" t="s">
        <v>21</v>
      </c>
      <c r="Y10" s="492"/>
      <c r="Z10" s="491" t="s">
        <v>22</v>
      </c>
      <c r="AA10" s="492"/>
      <c r="AB10" s="491" t="s">
        <v>23</v>
      </c>
      <c r="AC10" s="492"/>
      <c r="AD10" s="491" t="s">
        <v>24</v>
      </c>
      <c r="AE10" s="492"/>
      <c r="AF10" s="491" t="s">
        <v>25</v>
      </c>
      <c r="AG10" s="492"/>
      <c r="AH10" s="491" t="s">
        <v>26</v>
      </c>
      <c r="AI10" s="492"/>
      <c r="AJ10" s="491" t="s">
        <v>27</v>
      </c>
      <c r="AK10" s="492"/>
      <c r="AL10" s="491" t="s">
        <v>28</v>
      </c>
      <c r="AM10" s="492"/>
      <c r="AN10" s="491" t="s">
        <v>29</v>
      </c>
      <c r="AO10" s="492"/>
      <c r="AP10" s="491" t="s">
        <v>30</v>
      </c>
      <c r="AQ10" s="486"/>
      <c r="AR10" s="499" t="s">
        <v>31</v>
      </c>
      <c r="AS10" s="501" t="s">
        <v>32</v>
      </c>
      <c r="AT10" s="489"/>
      <c r="AU10" s="490"/>
      <c r="AV10" s="494"/>
      <c r="AW10" s="497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U10" s="10"/>
    </row>
    <row r="11" spans="1:130" x14ac:dyDescent="0.25">
      <c r="A11" s="477"/>
      <c r="B11" s="18" t="s">
        <v>33</v>
      </c>
      <c r="C11" s="331" t="s">
        <v>34</v>
      </c>
      <c r="D11" s="342" t="s">
        <v>33</v>
      </c>
      <c r="E11" s="21" t="s">
        <v>34</v>
      </c>
      <c r="F11" s="342" t="s">
        <v>33</v>
      </c>
      <c r="G11" s="21" t="s">
        <v>34</v>
      </c>
      <c r="H11" s="342" t="s">
        <v>33</v>
      </c>
      <c r="I11" s="22" t="s">
        <v>34</v>
      </c>
      <c r="J11" s="333" t="s">
        <v>33</v>
      </c>
      <c r="K11" s="21" t="s">
        <v>34</v>
      </c>
      <c r="L11" s="342" t="s">
        <v>33</v>
      </c>
      <c r="M11" s="22" t="s">
        <v>34</v>
      </c>
      <c r="N11" s="24" t="s">
        <v>33</v>
      </c>
      <c r="O11" s="25" t="s">
        <v>34</v>
      </c>
      <c r="P11" s="18" t="s">
        <v>33</v>
      </c>
      <c r="Q11" s="25" t="s">
        <v>34</v>
      </c>
      <c r="R11" s="18" t="s">
        <v>33</v>
      </c>
      <c r="S11" s="25" t="s">
        <v>34</v>
      </c>
      <c r="T11" s="18" t="s">
        <v>33</v>
      </c>
      <c r="U11" s="25" t="s">
        <v>34</v>
      </c>
      <c r="V11" s="18" t="s">
        <v>33</v>
      </c>
      <c r="W11" s="25" t="s">
        <v>34</v>
      </c>
      <c r="X11" s="18" t="s">
        <v>33</v>
      </c>
      <c r="Y11" s="25" t="s">
        <v>34</v>
      </c>
      <c r="Z11" s="18" t="s">
        <v>33</v>
      </c>
      <c r="AA11" s="25" t="s">
        <v>34</v>
      </c>
      <c r="AB11" s="18" t="s">
        <v>33</v>
      </c>
      <c r="AC11" s="25" t="s">
        <v>34</v>
      </c>
      <c r="AD11" s="18" t="s">
        <v>33</v>
      </c>
      <c r="AE11" s="25" t="s">
        <v>34</v>
      </c>
      <c r="AF11" s="18" t="s">
        <v>33</v>
      </c>
      <c r="AG11" s="25" t="s">
        <v>34</v>
      </c>
      <c r="AH11" s="18" t="s">
        <v>33</v>
      </c>
      <c r="AI11" s="25" t="s">
        <v>34</v>
      </c>
      <c r="AJ11" s="18" t="s">
        <v>33</v>
      </c>
      <c r="AK11" s="25" t="s">
        <v>34</v>
      </c>
      <c r="AL11" s="18" t="s">
        <v>33</v>
      </c>
      <c r="AM11" s="25" t="s">
        <v>34</v>
      </c>
      <c r="AN11" s="18" t="s">
        <v>33</v>
      </c>
      <c r="AO11" s="25" t="s">
        <v>34</v>
      </c>
      <c r="AP11" s="18" t="s">
        <v>33</v>
      </c>
      <c r="AQ11" s="26" t="s">
        <v>34</v>
      </c>
      <c r="AR11" s="500"/>
      <c r="AS11" s="502"/>
      <c r="AT11" s="334" t="s">
        <v>35</v>
      </c>
      <c r="AU11" s="332" t="s">
        <v>36</v>
      </c>
      <c r="AV11" s="495"/>
      <c r="AW11" s="498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U11" s="10"/>
    </row>
    <row r="12" spans="1:130" x14ac:dyDescent="0.25">
      <c r="A12" s="30" t="s">
        <v>37</v>
      </c>
      <c r="B12" s="31">
        <f t="shared" ref="B12:C19" si="0">+N12+P12+R12+T12+V12+X12+Z12+AB12+AD12+AF12+AH12+AJ12+AL12+AN12+AP12</f>
        <v>128</v>
      </c>
      <c r="C12" s="32">
        <f>+O12+Q12+S12+U12+W12+Y12+AA12+AC12+AE12+AG12+AI12+AK12+AM12+AO12+AQ12</f>
        <v>0</v>
      </c>
      <c r="D12" s="33"/>
      <c r="E12" s="34"/>
      <c r="F12" s="35"/>
      <c r="G12" s="34"/>
      <c r="H12" s="35"/>
      <c r="I12" s="34"/>
      <c r="J12" s="35"/>
      <c r="K12" s="34"/>
      <c r="L12" s="35"/>
      <c r="M12" s="36"/>
      <c r="N12" s="37">
        <v>0</v>
      </c>
      <c r="O12" s="38">
        <v>0</v>
      </c>
      <c r="P12" s="39">
        <v>8</v>
      </c>
      <c r="Q12" s="38">
        <v>0</v>
      </c>
      <c r="R12" s="39">
        <v>23</v>
      </c>
      <c r="S12" s="38">
        <v>0</v>
      </c>
      <c r="T12" s="39">
        <v>33</v>
      </c>
      <c r="U12" s="38">
        <v>0</v>
      </c>
      <c r="V12" s="39">
        <v>35</v>
      </c>
      <c r="W12" s="38">
        <v>0</v>
      </c>
      <c r="X12" s="39">
        <v>23</v>
      </c>
      <c r="Y12" s="38">
        <v>0</v>
      </c>
      <c r="Z12" s="39">
        <v>5</v>
      </c>
      <c r="AA12" s="38">
        <v>0</v>
      </c>
      <c r="AB12" s="39">
        <v>0</v>
      </c>
      <c r="AC12" s="38">
        <v>0</v>
      </c>
      <c r="AD12" s="39">
        <v>0</v>
      </c>
      <c r="AE12" s="38">
        <v>0</v>
      </c>
      <c r="AF12" s="39">
        <v>1</v>
      </c>
      <c r="AG12" s="38">
        <v>0</v>
      </c>
      <c r="AH12" s="39">
        <v>0</v>
      </c>
      <c r="AI12" s="38">
        <v>0</v>
      </c>
      <c r="AJ12" s="39">
        <v>0</v>
      </c>
      <c r="AK12" s="38">
        <v>0</v>
      </c>
      <c r="AL12" s="39">
        <v>0</v>
      </c>
      <c r="AM12" s="38">
        <v>0</v>
      </c>
      <c r="AN12" s="39">
        <v>0</v>
      </c>
      <c r="AO12" s="38">
        <v>0</v>
      </c>
      <c r="AP12" s="39">
        <v>0</v>
      </c>
      <c r="AQ12" s="40">
        <v>0</v>
      </c>
      <c r="AR12" s="41"/>
      <c r="AS12" s="40">
        <v>128</v>
      </c>
      <c r="AT12" s="37">
        <v>0</v>
      </c>
      <c r="AU12" s="38">
        <v>0</v>
      </c>
      <c r="AV12" s="39">
        <v>1</v>
      </c>
      <c r="AW12" s="42">
        <v>3</v>
      </c>
      <c r="AX12" s="43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10"/>
      <c r="BJ12" s="10"/>
      <c r="BK12" s="10"/>
      <c r="BL12" s="10"/>
      <c r="BU12" s="10"/>
      <c r="BW12" s="11"/>
      <c r="CA12" s="44" t="str">
        <f>IF(B12&lt;C12,"* El total de Reactivos NO DEBE ser superior al total de Procesados. ","")</f>
        <v/>
      </c>
      <c r="CB12" s="44" t="str">
        <f>IF(B12&lt;&gt;(AR12+ AS12),"* La suma de las columnas Sexo DEBE SER IGUAL a los Procesados. ","")</f>
        <v/>
      </c>
      <c r="CC12" s="44" t="str">
        <f>IF(B12&lt;(AT12+ AU12),"* La suma de las columna Trans NO DEBE ser superior al total de Procesados. ","")</f>
        <v/>
      </c>
      <c r="CD12" s="44" t="str">
        <f>IF(B12&lt;AV12,"* La columna Pueblos Originarios NO DEBE ser superior al total de Procesados. ","")</f>
        <v/>
      </c>
      <c r="CE12" s="44" t="str">
        <f>IF(B12&lt;AW12,"* La columna Migrantes NO DEBE ser superior al total de Procesados. ","")</f>
        <v/>
      </c>
      <c r="CF12" s="44" t="str">
        <f>IF(D12&lt;E12,CONCATENATE("* El total de procesados debe ser mayor o igual al total de Reactivos en el grupo de edad ",$D$10),"")</f>
        <v/>
      </c>
      <c r="CG12" s="44" t="str">
        <f>IF(F12&lt;G12,CONCATENATE("* El total de procesados debe ser mayor o igual al total de Reactivos en el grupo de edad ",$F$10),"")</f>
        <v/>
      </c>
      <c r="CH12" s="44" t="str">
        <f>IF(H12&lt;I12,CONCATENATE("* El total de procesados debe ser mayor o igual al total de Reactivos en el grupo de edad ",$H$10),"")</f>
        <v/>
      </c>
      <c r="CI12" s="44" t="str">
        <f>IF(J12&lt;K12,CONCATENATE("* El total de procesados debe ser mayor o igual al total de Reactivos en el grupo de edad ",$J$10),"")</f>
        <v/>
      </c>
      <c r="CJ12" s="44" t="str">
        <f>IF(L12&lt;M12,CONCATENATE("* El total de procesados debe ser mayor o igual al total de Reactivos en el grupo de edad ",$L$10),"")</f>
        <v/>
      </c>
      <c r="CK12" s="44" t="str">
        <f>IF(N12&lt;O12,CONCATENATE("* El total de procesados debe ser mayor o igual al total de Reactivos en el grupo de edad ",$N$10),"")</f>
        <v/>
      </c>
      <c r="CL12" s="44" t="str">
        <f>IF(P12&lt;Q12,CONCATENATE("* El total de procesados debe ser mayor o igual al total de Reactivos en el grupo de edad ",$P$10),"")</f>
        <v/>
      </c>
      <c r="CM12" s="44" t="str">
        <f>IF(R12&lt;S12,CONCATENATE("* El total de procesados debe ser mayor o igual al total de Reactivos en el grupo de edad ",$R$10),"")</f>
        <v/>
      </c>
      <c r="CN12" s="44" t="str">
        <f>IF(T12&lt;U12,CONCATENATE("* El total de procesados debe ser mayor o igual al total de Reactivos en el grupo de edad ",$T$10),"")</f>
        <v/>
      </c>
      <c r="CO12" s="44" t="str">
        <f>IF(V12&lt;W12,CONCATENATE("* El total de procesados debe ser mayor o igual al total de Reactivos en el grupo de edad ",$V$10),"")</f>
        <v/>
      </c>
      <c r="CP12" s="44" t="str">
        <f>IF(X12&lt;Y12,CONCATENATE("* El total de procesados debe ser mayor o igual al total de Reactivos en el grupo de edad ",$X$10),"")</f>
        <v/>
      </c>
      <c r="CQ12" s="44" t="str">
        <f>IF(Z12&lt;AA12,CONCATENATE("* El total de procesados debe ser mayor o igual al total de Reactivos en el grupo de edad ",$Z$10),"")</f>
        <v/>
      </c>
      <c r="CR12" s="44" t="str">
        <f>IF(AB12&lt;AC12,CONCATENATE("* El total de procesados debe ser mayor o igual al total de Reactivos en el grupo de edad ",$AB$10),"")</f>
        <v/>
      </c>
      <c r="CS12" s="44" t="str">
        <f>IF(AD12&lt;AE12,CONCATENATE("* El total de procesados debe ser mayor o igual al total de Reactivos en el grupo de edad ",$AD$10),"")</f>
        <v/>
      </c>
      <c r="CT12" s="44" t="str">
        <f>IF(AF12&lt;AG12,CONCATENATE("* El total de procesados debe ser mayor o igual al total de Reactivos en el grupo de edad ",$AF$10),"")</f>
        <v/>
      </c>
      <c r="CU12" s="44" t="str">
        <f>IF(AH12&lt;AI12,CONCATENATE("* El total de procesados debe ser mayor o igual al total de Reactivos en el grupo de edad ",$AH$10),"")</f>
        <v/>
      </c>
      <c r="CV12" s="44" t="str">
        <f>IF(AJ12&lt;AK12,CONCATENATE("* El total de procesados debe ser mayor o igual al total de Reactivos en el grupo de edad ",$AJ$10),"")</f>
        <v/>
      </c>
      <c r="CW12" s="44" t="str">
        <f>IF(AL12&lt;AM12,CONCATENATE("* El total de procesados debe ser mayor o igual al total de Reactivos en el grupo de edad ",$AL$10),"")</f>
        <v/>
      </c>
      <c r="CX12" s="44" t="str">
        <f>IF(AN12&lt;AO12,CONCATENATE("* El total de procesados debe ser mayor o igual al total de Reactivos en el grupo de edad ",$AN$10),"")</f>
        <v/>
      </c>
      <c r="CY12" s="44" t="str">
        <f>IF(AP12&lt;AQ12,CONCATENATE("* El total de procesados debe ser mayor o igual al total de Reactivos en el grupo de edad ",$AP$10),"")</f>
        <v/>
      </c>
      <c r="CZ12" s="44" t="str">
        <f t="shared" ref="CZ12:CZ29" si="1">IF(AND(B12&lt;&gt;0,OR(AT12="",AU12="",AV12="",AW12="")),"* No olvide digitar la columna Trans y/o Pueblos Originarios y/o Migrantes (Digite Cero si no tiene). ","")</f>
        <v/>
      </c>
      <c r="DA12" s="45">
        <f t="shared" ref="DA12:DA29" si="2">IF(B12&lt;   C12,1,0)</f>
        <v>0</v>
      </c>
      <c r="DB12" s="45">
        <f t="shared" ref="DB12:DB29" si="3">IF(B12&lt;&gt; AR12+AS12,1,0)</f>
        <v>0</v>
      </c>
      <c r="DC12" s="45">
        <f t="shared" ref="DC12:DC29" si="4">IF(B12&lt;  AT12+AU12,1,0)</f>
        <v>0</v>
      </c>
      <c r="DD12" s="45">
        <f t="shared" ref="DD12:DD29" si="5">IF(B12&lt;  AV12,1,0)</f>
        <v>0</v>
      </c>
      <c r="DE12" s="45">
        <f t="shared" ref="DE12:DE29" si="6">IF(B12&lt;  AW12,1,0)</f>
        <v>0</v>
      </c>
      <c r="DF12" s="45">
        <f>IF(D12&lt;E12,1,0)</f>
        <v>0</v>
      </c>
      <c r="DG12" s="45">
        <f>IF(F12&lt;G12,1,0)</f>
        <v>0</v>
      </c>
      <c r="DH12" s="45">
        <f>IF(H12&lt;I12,1,0)</f>
        <v>0</v>
      </c>
      <c r="DI12" s="45">
        <f>IF(J12&lt;K12,1,0)</f>
        <v>0</v>
      </c>
      <c r="DJ12" s="45">
        <f>IF(L12&lt;M12,1,0)</f>
        <v>0</v>
      </c>
      <c r="DK12" s="45">
        <f>IF(N12&lt;O12,1,0)</f>
        <v>0</v>
      </c>
      <c r="DL12" s="45">
        <f>IF(P12&lt;Q12,1,0)</f>
        <v>0</v>
      </c>
      <c r="DM12" s="45">
        <f>IF(R12&lt;S12,1,0)</f>
        <v>0</v>
      </c>
      <c r="DN12" s="45">
        <f>IF(T12&lt;U12,1,0)</f>
        <v>0</v>
      </c>
      <c r="DO12" s="45">
        <f>IF(V12&lt;W12,1,0)</f>
        <v>0</v>
      </c>
      <c r="DP12" s="45">
        <f>IF(X12&lt;Y12,1,0)</f>
        <v>0</v>
      </c>
      <c r="DQ12" s="45">
        <f>IF(Z12&lt;AA12,1,0)</f>
        <v>0</v>
      </c>
      <c r="DR12" s="45">
        <f>IF(AB12&lt;AC12,1,0)</f>
        <v>0</v>
      </c>
      <c r="DS12" s="45">
        <f>IF(AD12&lt;AE12,1,0)</f>
        <v>0</v>
      </c>
      <c r="DT12" s="45">
        <f>IF(AF12&lt;AG12,1,0)</f>
        <v>0</v>
      </c>
      <c r="DU12" s="45">
        <f>IF(AH12&lt;AI12,1,0)</f>
        <v>0</v>
      </c>
      <c r="DV12" s="45">
        <f>IF(AJ12&lt;AK12,1,0)</f>
        <v>0</v>
      </c>
      <c r="DW12" s="45">
        <f>IF(AL12&lt;AM12,1,0)</f>
        <v>0</v>
      </c>
      <c r="DX12" s="45">
        <f>IF(AN12&lt;AO12,1,0)</f>
        <v>0</v>
      </c>
      <c r="DY12" s="45">
        <f>IF(AP12&lt;AQ12,1,0)</f>
        <v>0</v>
      </c>
      <c r="DZ12" s="45">
        <f>IF(AND(B12&lt;&gt;0,OR(AT12="",AU12="",AV12="",AW12="")),1,0)</f>
        <v>0</v>
      </c>
    </row>
    <row r="13" spans="1:130" x14ac:dyDescent="0.25">
      <c r="A13" s="46" t="s">
        <v>38</v>
      </c>
      <c r="B13" s="47">
        <f t="shared" si="0"/>
        <v>146</v>
      </c>
      <c r="C13" s="48">
        <f t="shared" si="0"/>
        <v>1</v>
      </c>
      <c r="D13" s="33"/>
      <c r="E13" s="34"/>
      <c r="F13" s="35"/>
      <c r="G13" s="34"/>
      <c r="H13" s="35"/>
      <c r="I13" s="34"/>
      <c r="J13" s="35"/>
      <c r="K13" s="34"/>
      <c r="L13" s="35"/>
      <c r="M13" s="36"/>
      <c r="N13" s="37">
        <v>0</v>
      </c>
      <c r="O13" s="38">
        <v>0</v>
      </c>
      <c r="P13" s="39">
        <v>7</v>
      </c>
      <c r="Q13" s="38">
        <v>0</v>
      </c>
      <c r="R13" s="39">
        <v>25</v>
      </c>
      <c r="S13" s="38">
        <v>0</v>
      </c>
      <c r="T13" s="39">
        <v>47</v>
      </c>
      <c r="U13" s="38">
        <v>1</v>
      </c>
      <c r="V13" s="39">
        <v>30</v>
      </c>
      <c r="W13" s="38">
        <v>0</v>
      </c>
      <c r="X13" s="39">
        <v>28</v>
      </c>
      <c r="Y13" s="38">
        <v>0</v>
      </c>
      <c r="Z13" s="39">
        <v>9</v>
      </c>
      <c r="AA13" s="38">
        <v>0</v>
      </c>
      <c r="AB13" s="39">
        <v>0</v>
      </c>
      <c r="AC13" s="38">
        <v>0</v>
      </c>
      <c r="AD13" s="39">
        <v>0</v>
      </c>
      <c r="AE13" s="38">
        <v>0</v>
      </c>
      <c r="AF13" s="39">
        <v>0</v>
      </c>
      <c r="AG13" s="38">
        <v>0</v>
      </c>
      <c r="AH13" s="39">
        <v>0</v>
      </c>
      <c r="AI13" s="38">
        <v>0</v>
      </c>
      <c r="AJ13" s="39">
        <v>0</v>
      </c>
      <c r="AK13" s="38">
        <v>0</v>
      </c>
      <c r="AL13" s="39">
        <v>0</v>
      </c>
      <c r="AM13" s="38">
        <v>0</v>
      </c>
      <c r="AN13" s="39">
        <v>0</v>
      </c>
      <c r="AO13" s="38">
        <v>0</v>
      </c>
      <c r="AP13" s="39">
        <v>0</v>
      </c>
      <c r="AQ13" s="40">
        <v>0</v>
      </c>
      <c r="AR13" s="41"/>
      <c r="AS13" s="40">
        <v>146</v>
      </c>
      <c r="AT13" s="37">
        <v>0</v>
      </c>
      <c r="AU13" s="38">
        <v>0</v>
      </c>
      <c r="AV13" s="39">
        <v>1</v>
      </c>
      <c r="AW13" s="42">
        <v>1</v>
      </c>
      <c r="AX13" s="43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10"/>
      <c r="BJ13" s="10"/>
      <c r="BK13" s="10"/>
      <c r="BL13" s="10"/>
      <c r="BU13" s="10"/>
      <c r="BW13" s="11"/>
      <c r="CA13" s="44" t="str">
        <f t="shared" ref="CA13:CA29" si="8">IF(B13&lt;C13,"* El total de Reactivos NO DEBE ser superior al total de Procesados. ","")</f>
        <v/>
      </c>
      <c r="CB13" s="44" t="str">
        <f t="shared" ref="CB13:CB29" si="9">IF(B13&lt;&gt;(AR13+ AS13),"* La suma de las columnas Sexo DEBE SER IGUAL a los Procesados. ","")</f>
        <v/>
      </c>
      <c r="CC13" s="44" t="str">
        <f t="shared" ref="CC13:CC29" si="10">IF(B13&lt;(AT13+ AU13),"* La suma de las columna Trans NO DEBE ser superior al total de Procesados. ","")</f>
        <v/>
      </c>
      <c r="CD13" s="44" t="str">
        <f t="shared" ref="CD13:CD29" si="11">IF(B13&lt;AV13,"* La columna Pueblos Originarios NO DEBE ser superior al total de Procesados. ","")</f>
        <v/>
      </c>
      <c r="CE13" s="44" t="str">
        <f t="shared" ref="CE13:CE29" si="12">IF(B13&lt;AW13,"* La columna Migrantes NO DEBE ser superior al total de Procesados. ","")</f>
        <v/>
      </c>
      <c r="CF13" s="44" t="str">
        <f t="shared" ref="CF13:CF29" si="13">IF(D13&lt;E13,CONCATENATE("* El total de procesados debe ser mayor o igual al total de Reactivos en el grupo de edad ",$D$10),"")</f>
        <v/>
      </c>
      <c r="CG13" s="44" t="str">
        <f t="shared" ref="CG13:CG29" si="14">IF(F13&lt;G13,CONCATENATE("* El total de procesados debe ser mayor o igual al total de Reactivos en el grupo de edad ",$F$10),"")</f>
        <v/>
      </c>
      <c r="CH13" s="44" t="str">
        <f t="shared" ref="CH13:CH29" si="15">IF(H13&lt;I13,CONCATENATE("* El total de procesados debe ser mayor o igual al total de Reactivos en el grupo de edad ",$H$10),"")</f>
        <v/>
      </c>
      <c r="CI13" s="44" t="str">
        <f t="shared" ref="CI13:CI29" si="16">IF(J13&lt;K13,CONCATENATE("* El total de procesados debe ser mayor o igual al total de Reactivos en el grupo de edad ",$J$10),"")</f>
        <v/>
      </c>
      <c r="CJ13" s="44" t="str">
        <f t="shared" ref="CJ13:CJ29" si="17">IF(L13&lt;M13,CONCATENATE("* El total de procesados debe ser mayor o igual al total de Reactivos en el grupo de edad ",$L$10),"")</f>
        <v/>
      </c>
      <c r="CK13" s="44" t="str">
        <f t="shared" ref="CK13:CK29" si="18">IF(N13&lt;O13,CONCATENATE("* El total de procesados debe ser mayor o igual al total de Reactivos en el grupo de edad ",$N$10),"")</f>
        <v/>
      </c>
      <c r="CL13" s="44" t="str">
        <f t="shared" ref="CL13:CL29" si="19">IF(P13&lt;Q13,CONCATENATE("* El total de procesados debe ser mayor o igual al total de Reactivos en el grupo de edad ",$P$10),"")</f>
        <v/>
      </c>
      <c r="CM13" s="44" t="str">
        <f t="shared" ref="CM13:CM29" si="20">IF(R13&lt;S13,CONCATENATE("* El total de procesados debe ser mayor o igual al total de Reactivos en el grupo de edad ",$R$10),"")</f>
        <v/>
      </c>
      <c r="CN13" s="44" t="str">
        <f t="shared" ref="CN13:CN29" si="21">IF(T13&lt;U13,CONCATENATE("* El total de procesados debe ser mayor o igual al total de Reactivos en el grupo de edad ",$T$10),"")</f>
        <v/>
      </c>
      <c r="CO13" s="44" t="str">
        <f t="shared" ref="CO13:CO29" si="22">IF(V13&lt;W13,CONCATENATE("* El total de procesados debe ser mayor o igual al total de Reactivos en el grupo de edad ",$V$10),"")</f>
        <v/>
      </c>
      <c r="CP13" s="44" t="str">
        <f t="shared" ref="CP13:CP29" si="23">IF(X13&lt;Y13,CONCATENATE("* El total de procesados debe ser mayor o igual al total de Reactivos en el grupo de edad ",$X$10),"")</f>
        <v/>
      </c>
      <c r="CQ13" s="44" t="str">
        <f t="shared" ref="CQ13:CQ29" si="24">IF(Z13&lt;AA13,CONCATENATE("* El total de procesados debe ser mayor o igual al total de Reactivos en el grupo de edad ",$Z$10),"")</f>
        <v/>
      </c>
      <c r="CR13" s="44" t="str">
        <f t="shared" ref="CR13:CR29" si="25">IF(AB13&lt;AC13,CONCATENATE("* El total de procesados debe ser mayor o igual al total de Reactivos en el grupo de edad ",$AB$10),"")</f>
        <v/>
      </c>
      <c r="CS13" s="44" t="str">
        <f t="shared" ref="CS13:CS29" si="26">IF(AD13&lt;AE13,CONCATENATE("* El total de procesados debe ser mayor o igual al total de Reactivos en el grupo de edad ",$AD$10),"")</f>
        <v/>
      </c>
      <c r="CT13" s="44" t="str">
        <f t="shared" ref="CT13:CT29" si="27">IF(AF13&lt;AG13,CONCATENATE("* El total de procesados debe ser mayor o igual al total de Reactivos en el grupo de edad ",$AF$10),"")</f>
        <v/>
      </c>
      <c r="CU13" s="44" t="str">
        <f t="shared" ref="CU13:CU29" si="28">IF(AH13&lt;AI13,CONCATENATE("* El total de procesados debe ser mayor o igual al total de Reactivos en el grupo de edad ",$AH$10),"")</f>
        <v/>
      </c>
      <c r="CV13" s="44" t="str">
        <f t="shared" ref="CV13:CV29" si="29">IF(AJ13&lt;AK13,CONCATENATE("* El total de procesados debe ser mayor o igual al total de Reactivos en el grupo de edad ",$AJ$10),"")</f>
        <v/>
      </c>
      <c r="CW13" s="44" t="str">
        <f t="shared" ref="CW13:CW29" si="30">IF(AL13&lt;AM13,CONCATENATE("* El total de procesados debe ser mayor o igual al total de Reactivos en el grupo de edad ",$AL$10),"")</f>
        <v/>
      </c>
      <c r="CX13" s="44" t="str">
        <f t="shared" ref="CX13:CX29" si="31">IF(AN13&lt;AO13,CONCATENATE("* El total de procesados debe ser mayor o igual al total de Reactivos en el grupo de edad ",$AN$10),"")</f>
        <v/>
      </c>
      <c r="CY13" s="44" t="str">
        <f t="shared" ref="CY13:CY29" si="32">IF(AP13&lt;AQ13,CONCATENATE("* El total de procesados debe ser mayor o igual al total de Reactivos en el grupo de edad ",$AP$10),"")</f>
        <v/>
      </c>
      <c r="CZ13" s="44" t="str">
        <f t="shared" si="1"/>
        <v/>
      </c>
      <c r="DA13" s="45">
        <f t="shared" si="2"/>
        <v>0</v>
      </c>
      <c r="DB13" s="45">
        <f t="shared" si="3"/>
        <v>0</v>
      </c>
      <c r="DC13" s="45">
        <f t="shared" si="4"/>
        <v>0</v>
      </c>
      <c r="DD13" s="45">
        <f t="shared" si="5"/>
        <v>0</v>
      </c>
      <c r="DE13" s="45">
        <f t="shared" si="6"/>
        <v>0</v>
      </c>
      <c r="DF13" s="45">
        <f t="shared" ref="DF13:DF29" si="33">IF(D13&lt;E13,1,0)</f>
        <v>0</v>
      </c>
      <c r="DG13" s="45">
        <f t="shared" ref="DG13:DG29" si="34">IF(F13&lt;G13,1,0)</f>
        <v>0</v>
      </c>
      <c r="DH13" s="45">
        <f t="shared" ref="DH13:DH29" si="35">IF(H13&lt;I13,1,0)</f>
        <v>0</v>
      </c>
      <c r="DI13" s="45">
        <f t="shared" ref="DI13:DI29" si="36">IF(J13&lt;K13,1,0)</f>
        <v>0</v>
      </c>
      <c r="DJ13" s="45">
        <f t="shared" ref="DJ13:DJ29" si="37">IF(L13&lt;M13,1,0)</f>
        <v>0</v>
      </c>
      <c r="DK13" s="45">
        <f t="shared" ref="DK13:DK29" si="38">IF(N13&lt;O13,1,0)</f>
        <v>0</v>
      </c>
      <c r="DL13" s="45">
        <f t="shared" ref="DL13:DL29" si="39">IF(P13&lt;Q13,1,0)</f>
        <v>0</v>
      </c>
      <c r="DM13" s="45">
        <f t="shared" ref="DM13:DM29" si="40">IF(R13&lt;S13,1,0)</f>
        <v>0</v>
      </c>
      <c r="DN13" s="45">
        <f t="shared" ref="DN13:DN29" si="41">IF(T13&lt;U13,1,0)</f>
        <v>0</v>
      </c>
      <c r="DO13" s="45">
        <f t="shared" ref="DO13:DO29" si="42">IF(V13&lt;W13,1,0)</f>
        <v>0</v>
      </c>
      <c r="DP13" s="45">
        <f t="shared" ref="DP13:DP29" si="43">IF(X13&lt;Y13,1,0)</f>
        <v>0</v>
      </c>
      <c r="DQ13" s="45">
        <f t="shared" ref="DQ13:DQ29" si="44">IF(Z13&lt;AA13,1,0)</f>
        <v>0</v>
      </c>
      <c r="DR13" s="45">
        <f t="shared" ref="DR13:DR29" si="45">IF(AB13&lt;AC13,1,0)</f>
        <v>0</v>
      </c>
      <c r="DS13" s="45">
        <f t="shared" ref="DS13:DS29" si="46">IF(AD13&lt;AE13,1,0)</f>
        <v>0</v>
      </c>
      <c r="DT13" s="45">
        <f t="shared" ref="DT13:DT29" si="47">IF(AF13&lt;AG13,1,0)</f>
        <v>0</v>
      </c>
      <c r="DU13" s="45">
        <f t="shared" ref="DU13:DU29" si="48">IF(AH13&lt;AI13,1,0)</f>
        <v>0</v>
      </c>
      <c r="DV13" s="45">
        <f t="shared" ref="DV13:DV29" si="49">IF(AJ13&lt;AK13,1,0)</f>
        <v>0</v>
      </c>
      <c r="DW13" s="45">
        <f t="shared" ref="DW13:DW29" si="50">IF(AL13&lt;AM13,1,0)</f>
        <v>0</v>
      </c>
      <c r="DX13" s="45">
        <f t="shared" ref="DX13:DX29" si="51">IF(AN13&lt;AO13,1,0)</f>
        <v>0</v>
      </c>
      <c r="DY13" s="45">
        <f t="shared" ref="DY13:DY29" si="52">IF(AP13&lt;AQ13,1,0)</f>
        <v>0</v>
      </c>
      <c r="DZ13" s="45">
        <f t="shared" ref="DZ13:DZ29" si="53">IF(AND(B13&lt;&gt;0,OR(AT13="",AU13="",AV13="",AW13="")),1,0)</f>
        <v>0</v>
      </c>
    </row>
    <row r="14" spans="1:130" x14ac:dyDescent="0.25">
      <c r="A14" s="46" t="s">
        <v>39</v>
      </c>
      <c r="B14" s="47">
        <f t="shared" si="0"/>
        <v>123</v>
      </c>
      <c r="C14" s="48">
        <f t="shared" si="0"/>
        <v>1</v>
      </c>
      <c r="D14" s="33"/>
      <c r="E14" s="34"/>
      <c r="F14" s="35"/>
      <c r="G14" s="34"/>
      <c r="H14" s="35"/>
      <c r="I14" s="34"/>
      <c r="J14" s="35"/>
      <c r="K14" s="34"/>
      <c r="L14" s="35"/>
      <c r="M14" s="36"/>
      <c r="N14" s="37">
        <v>0</v>
      </c>
      <c r="O14" s="38">
        <v>0</v>
      </c>
      <c r="P14" s="39">
        <v>5</v>
      </c>
      <c r="Q14" s="38">
        <v>0</v>
      </c>
      <c r="R14" s="39">
        <v>27</v>
      </c>
      <c r="S14" s="38">
        <v>0</v>
      </c>
      <c r="T14" s="39">
        <v>36</v>
      </c>
      <c r="U14" s="38">
        <v>0</v>
      </c>
      <c r="V14" s="39">
        <v>29</v>
      </c>
      <c r="W14" s="38">
        <v>0</v>
      </c>
      <c r="X14" s="39">
        <v>14</v>
      </c>
      <c r="Y14" s="38">
        <v>0</v>
      </c>
      <c r="Z14" s="39">
        <v>12</v>
      </c>
      <c r="AA14" s="38">
        <v>1</v>
      </c>
      <c r="AB14" s="39">
        <v>0</v>
      </c>
      <c r="AC14" s="38">
        <v>0</v>
      </c>
      <c r="AD14" s="39">
        <v>0</v>
      </c>
      <c r="AE14" s="38">
        <v>0</v>
      </c>
      <c r="AF14" s="39">
        <v>0</v>
      </c>
      <c r="AG14" s="38">
        <v>0</v>
      </c>
      <c r="AH14" s="39">
        <v>0</v>
      </c>
      <c r="AI14" s="38">
        <v>0</v>
      </c>
      <c r="AJ14" s="39">
        <v>0</v>
      </c>
      <c r="AK14" s="38">
        <v>0</v>
      </c>
      <c r="AL14" s="39">
        <v>0</v>
      </c>
      <c r="AM14" s="38">
        <v>0</v>
      </c>
      <c r="AN14" s="39">
        <v>0</v>
      </c>
      <c r="AO14" s="38">
        <v>0</v>
      </c>
      <c r="AP14" s="39">
        <v>0</v>
      </c>
      <c r="AQ14" s="40"/>
      <c r="AR14" s="41"/>
      <c r="AS14" s="40">
        <v>123</v>
      </c>
      <c r="AT14" s="37">
        <v>0</v>
      </c>
      <c r="AU14" s="38">
        <v>0</v>
      </c>
      <c r="AV14" s="39">
        <v>2</v>
      </c>
      <c r="AW14" s="42">
        <v>3</v>
      </c>
      <c r="AX14" s="43" t="str">
        <f t="shared" si="7"/>
        <v/>
      </c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10"/>
      <c r="BJ14" s="10"/>
      <c r="BK14" s="10"/>
      <c r="BL14" s="10"/>
      <c r="BU14" s="10"/>
      <c r="BW14" s="11"/>
      <c r="CA14" s="44" t="str">
        <f t="shared" si="8"/>
        <v/>
      </c>
      <c r="CB14" s="44" t="str">
        <f t="shared" si="9"/>
        <v/>
      </c>
      <c r="CC14" s="44" t="str">
        <f t="shared" si="10"/>
        <v/>
      </c>
      <c r="CD14" s="44" t="str">
        <f t="shared" si="11"/>
        <v/>
      </c>
      <c r="CE14" s="44" t="str">
        <f t="shared" si="12"/>
        <v/>
      </c>
      <c r="CF14" s="44" t="str">
        <f t="shared" si="13"/>
        <v/>
      </c>
      <c r="CG14" s="44" t="str">
        <f t="shared" si="14"/>
        <v/>
      </c>
      <c r="CH14" s="44" t="str">
        <f t="shared" si="15"/>
        <v/>
      </c>
      <c r="CI14" s="44" t="str">
        <f t="shared" si="16"/>
        <v/>
      </c>
      <c r="CJ14" s="44" t="str">
        <f t="shared" si="17"/>
        <v/>
      </c>
      <c r="CK14" s="44" t="str">
        <f t="shared" si="18"/>
        <v/>
      </c>
      <c r="CL14" s="44" t="str">
        <f t="shared" si="19"/>
        <v/>
      </c>
      <c r="CM14" s="44" t="str">
        <f t="shared" si="20"/>
        <v/>
      </c>
      <c r="CN14" s="44" t="str">
        <f t="shared" si="21"/>
        <v/>
      </c>
      <c r="CO14" s="44" t="str">
        <f t="shared" si="22"/>
        <v/>
      </c>
      <c r="CP14" s="44" t="str">
        <f t="shared" si="23"/>
        <v/>
      </c>
      <c r="CQ14" s="44" t="str">
        <f t="shared" si="24"/>
        <v/>
      </c>
      <c r="CR14" s="44" t="str">
        <f t="shared" si="25"/>
        <v/>
      </c>
      <c r="CS14" s="44" t="str">
        <f t="shared" si="26"/>
        <v/>
      </c>
      <c r="CT14" s="44" t="str">
        <f t="shared" si="27"/>
        <v/>
      </c>
      <c r="CU14" s="44" t="str">
        <f t="shared" si="28"/>
        <v/>
      </c>
      <c r="CV14" s="44" t="str">
        <f t="shared" si="29"/>
        <v/>
      </c>
      <c r="CW14" s="44" t="str">
        <f t="shared" si="30"/>
        <v/>
      </c>
      <c r="CX14" s="44" t="str">
        <f t="shared" si="31"/>
        <v/>
      </c>
      <c r="CY14" s="44" t="str">
        <f t="shared" si="32"/>
        <v/>
      </c>
      <c r="CZ14" s="44" t="str">
        <f t="shared" si="1"/>
        <v/>
      </c>
      <c r="DA14" s="45">
        <f t="shared" si="2"/>
        <v>0</v>
      </c>
      <c r="DB14" s="45">
        <f t="shared" si="3"/>
        <v>0</v>
      </c>
      <c r="DC14" s="45">
        <f t="shared" si="4"/>
        <v>0</v>
      </c>
      <c r="DD14" s="45">
        <f t="shared" si="5"/>
        <v>0</v>
      </c>
      <c r="DE14" s="45">
        <f t="shared" si="6"/>
        <v>0</v>
      </c>
      <c r="DF14" s="45">
        <f t="shared" si="33"/>
        <v>0</v>
      </c>
      <c r="DG14" s="45">
        <f t="shared" si="34"/>
        <v>0</v>
      </c>
      <c r="DH14" s="45">
        <f t="shared" si="35"/>
        <v>0</v>
      </c>
      <c r="DI14" s="45">
        <f t="shared" si="36"/>
        <v>0</v>
      </c>
      <c r="DJ14" s="45">
        <f t="shared" si="37"/>
        <v>0</v>
      </c>
      <c r="DK14" s="45">
        <f t="shared" si="38"/>
        <v>0</v>
      </c>
      <c r="DL14" s="45">
        <f t="shared" si="39"/>
        <v>0</v>
      </c>
      <c r="DM14" s="45">
        <f t="shared" si="40"/>
        <v>0</v>
      </c>
      <c r="DN14" s="45">
        <f t="shared" si="41"/>
        <v>0</v>
      </c>
      <c r="DO14" s="45">
        <f t="shared" si="42"/>
        <v>0</v>
      </c>
      <c r="DP14" s="45">
        <f t="shared" si="43"/>
        <v>0</v>
      </c>
      <c r="DQ14" s="45">
        <f t="shared" si="44"/>
        <v>0</v>
      </c>
      <c r="DR14" s="45">
        <f t="shared" si="45"/>
        <v>0</v>
      </c>
      <c r="DS14" s="45">
        <f t="shared" si="46"/>
        <v>0</v>
      </c>
      <c r="DT14" s="45">
        <f t="shared" si="47"/>
        <v>0</v>
      </c>
      <c r="DU14" s="45">
        <f t="shared" si="48"/>
        <v>0</v>
      </c>
      <c r="DV14" s="45">
        <f t="shared" si="49"/>
        <v>0</v>
      </c>
      <c r="DW14" s="45">
        <f t="shared" si="50"/>
        <v>0</v>
      </c>
      <c r="DX14" s="45">
        <f t="shared" si="51"/>
        <v>0</v>
      </c>
      <c r="DY14" s="45">
        <f t="shared" si="52"/>
        <v>0</v>
      </c>
      <c r="DZ14" s="45">
        <f t="shared" si="53"/>
        <v>0</v>
      </c>
    </row>
    <row r="15" spans="1:130" x14ac:dyDescent="0.25">
      <c r="A15" s="46" t="s">
        <v>40</v>
      </c>
      <c r="B15" s="47">
        <f t="shared" si="0"/>
        <v>3</v>
      </c>
      <c r="C15" s="48">
        <f t="shared" si="0"/>
        <v>0</v>
      </c>
      <c r="D15" s="33"/>
      <c r="E15" s="34"/>
      <c r="F15" s="35"/>
      <c r="G15" s="34"/>
      <c r="H15" s="35"/>
      <c r="I15" s="34"/>
      <c r="J15" s="35"/>
      <c r="K15" s="34"/>
      <c r="L15" s="35"/>
      <c r="M15" s="36"/>
      <c r="N15" s="37">
        <v>0</v>
      </c>
      <c r="O15" s="38">
        <v>0</v>
      </c>
      <c r="P15" s="39">
        <v>0</v>
      </c>
      <c r="Q15" s="38">
        <v>0</v>
      </c>
      <c r="R15" s="39">
        <v>1</v>
      </c>
      <c r="S15" s="38">
        <v>0</v>
      </c>
      <c r="T15" s="39">
        <v>0</v>
      </c>
      <c r="U15" s="38">
        <v>0</v>
      </c>
      <c r="V15" s="39">
        <v>1</v>
      </c>
      <c r="W15" s="38">
        <v>0</v>
      </c>
      <c r="X15" s="39">
        <v>0</v>
      </c>
      <c r="Y15" s="38">
        <v>0</v>
      </c>
      <c r="Z15" s="39">
        <v>1</v>
      </c>
      <c r="AA15" s="38">
        <v>0</v>
      </c>
      <c r="AB15" s="39">
        <v>0</v>
      </c>
      <c r="AC15" s="38">
        <v>0</v>
      </c>
      <c r="AD15" s="39">
        <v>0</v>
      </c>
      <c r="AE15" s="38">
        <v>0</v>
      </c>
      <c r="AF15" s="39">
        <v>0</v>
      </c>
      <c r="AG15" s="38">
        <v>0</v>
      </c>
      <c r="AH15" s="39">
        <v>0</v>
      </c>
      <c r="AI15" s="38">
        <v>0</v>
      </c>
      <c r="AJ15" s="39">
        <v>0</v>
      </c>
      <c r="AK15" s="38">
        <v>0</v>
      </c>
      <c r="AL15" s="39">
        <v>0</v>
      </c>
      <c r="AM15" s="38">
        <v>0</v>
      </c>
      <c r="AN15" s="39">
        <v>0</v>
      </c>
      <c r="AO15" s="38">
        <v>0</v>
      </c>
      <c r="AP15" s="39">
        <v>0</v>
      </c>
      <c r="AQ15" s="40">
        <v>0</v>
      </c>
      <c r="AR15" s="41"/>
      <c r="AS15" s="40">
        <v>3</v>
      </c>
      <c r="AT15" s="37">
        <v>0</v>
      </c>
      <c r="AU15" s="38">
        <v>0</v>
      </c>
      <c r="AV15" s="39">
        <v>0</v>
      </c>
      <c r="AW15" s="42">
        <v>0</v>
      </c>
      <c r="AX15" s="43" t="str">
        <f t="shared" si="7"/>
        <v/>
      </c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10"/>
      <c r="BJ15" s="10"/>
      <c r="BK15" s="10"/>
      <c r="BL15" s="10"/>
      <c r="BU15" s="10"/>
      <c r="BW15" s="11"/>
      <c r="CA15" s="44" t="str">
        <f t="shared" si="8"/>
        <v/>
      </c>
      <c r="CB15" s="44" t="str">
        <f t="shared" si="9"/>
        <v/>
      </c>
      <c r="CC15" s="44" t="str">
        <f t="shared" si="10"/>
        <v/>
      </c>
      <c r="CD15" s="44" t="str">
        <f t="shared" si="11"/>
        <v/>
      </c>
      <c r="CE15" s="44" t="str">
        <f t="shared" si="12"/>
        <v/>
      </c>
      <c r="CF15" s="44" t="str">
        <f t="shared" si="13"/>
        <v/>
      </c>
      <c r="CG15" s="44" t="str">
        <f t="shared" si="14"/>
        <v/>
      </c>
      <c r="CH15" s="44" t="str">
        <f t="shared" si="15"/>
        <v/>
      </c>
      <c r="CI15" s="44" t="str">
        <f t="shared" si="16"/>
        <v/>
      </c>
      <c r="CJ15" s="44" t="str">
        <f t="shared" si="17"/>
        <v/>
      </c>
      <c r="CK15" s="44" t="str">
        <f t="shared" si="18"/>
        <v/>
      </c>
      <c r="CL15" s="44" t="str">
        <f t="shared" si="19"/>
        <v/>
      </c>
      <c r="CM15" s="44" t="str">
        <f t="shared" si="20"/>
        <v/>
      </c>
      <c r="CN15" s="44" t="str">
        <f t="shared" si="21"/>
        <v/>
      </c>
      <c r="CO15" s="44" t="str">
        <f t="shared" si="22"/>
        <v/>
      </c>
      <c r="CP15" s="44" t="str">
        <f t="shared" si="23"/>
        <v/>
      </c>
      <c r="CQ15" s="44" t="str">
        <f t="shared" si="24"/>
        <v/>
      </c>
      <c r="CR15" s="44" t="str">
        <f t="shared" si="25"/>
        <v/>
      </c>
      <c r="CS15" s="44" t="str">
        <f t="shared" si="26"/>
        <v/>
      </c>
      <c r="CT15" s="44" t="str">
        <f t="shared" si="27"/>
        <v/>
      </c>
      <c r="CU15" s="44" t="str">
        <f t="shared" si="28"/>
        <v/>
      </c>
      <c r="CV15" s="44" t="str">
        <f t="shared" si="29"/>
        <v/>
      </c>
      <c r="CW15" s="44" t="str">
        <f t="shared" si="30"/>
        <v/>
      </c>
      <c r="CX15" s="44" t="str">
        <f t="shared" si="31"/>
        <v/>
      </c>
      <c r="CY15" s="44" t="str">
        <f t="shared" si="32"/>
        <v/>
      </c>
      <c r="CZ15" s="44" t="str">
        <f t="shared" si="1"/>
        <v/>
      </c>
      <c r="DA15" s="45">
        <f t="shared" si="2"/>
        <v>0</v>
      </c>
      <c r="DB15" s="45">
        <f t="shared" si="3"/>
        <v>0</v>
      </c>
      <c r="DC15" s="45">
        <f t="shared" si="4"/>
        <v>0</v>
      </c>
      <c r="DD15" s="45">
        <f t="shared" si="5"/>
        <v>0</v>
      </c>
      <c r="DE15" s="45">
        <f t="shared" si="6"/>
        <v>0</v>
      </c>
      <c r="DF15" s="45">
        <f t="shared" si="33"/>
        <v>0</v>
      </c>
      <c r="DG15" s="45">
        <f t="shared" si="34"/>
        <v>0</v>
      </c>
      <c r="DH15" s="45">
        <f t="shared" si="35"/>
        <v>0</v>
      </c>
      <c r="DI15" s="45">
        <f t="shared" si="36"/>
        <v>0</v>
      </c>
      <c r="DJ15" s="45">
        <f t="shared" si="37"/>
        <v>0</v>
      </c>
      <c r="DK15" s="45">
        <f t="shared" si="38"/>
        <v>0</v>
      </c>
      <c r="DL15" s="45">
        <f t="shared" si="39"/>
        <v>0</v>
      </c>
      <c r="DM15" s="45">
        <f t="shared" si="40"/>
        <v>0</v>
      </c>
      <c r="DN15" s="45">
        <f t="shared" si="41"/>
        <v>0</v>
      </c>
      <c r="DO15" s="45">
        <f t="shared" si="42"/>
        <v>0</v>
      </c>
      <c r="DP15" s="45">
        <f t="shared" si="43"/>
        <v>0</v>
      </c>
      <c r="DQ15" s="45">
        <f t="shared" si="44"/>
        <v>0</v>
      </c>
      <c r="DR15" s="45">
        <f t="shared" si="45"/>
        <v>0</v>
      </c>
      <c r="DS15" s="45">
        <f t="shared" si="46"/>
        <v>0</v>
      </c>
      <c r="DT15" s="45">
        <f t="shared" si="47"/>
        <v>0</v>
      </c>
      <c r="DU15" s="45">
        <f t="shared" si="48"/>
        <v>0</v>
      </c>
      <c r="DV15" s="45">
        <f t="shared" si="49"/>
        <v>0</v>
      </c>
      <c r="DW15" s="45">
        <f t="shared" si="50"/>
        <v>0</v>
      </c>
      <c r="DX15" s="45">
        <f t="shared" si="51"/>
        <v>0</v>
      </c>
      <c r="DY15" s="45">
        <f t="shared" si="52"/>
        <v>0</v>
      </c>
      <c r="DZ15" s="45">
        <f t="shared" si="53"/>
        <v>0</v>
      </c>
    </row>
    <row r="16" spans="1:130" ht="22.5" x14ac:dyDescent="0.25">
      <c r="A16" s="49" t="s">
        <v>41</v>
      </c>
      <c r="B16" s="47">
        <f t="shared" si="0"/>
        <v>1</v>
      </c>
      <c r="C16" s="48">
        <f t="shared" si="0"/>
        <v>1</v>
      </c>
      <c r="D16" s="33"/>
      <c r="E16" s="34"/>
      <c r="F16" s="35"/>
      <c r="G16" s="34"/>
      <c r="H16" s="35"/>
      <c r="I16" s="34"/>
      <c r="J16" s="35"/>
      <c r="K16" s="34"/>
      <c r="L16" s="35"/>
      <c r="M16" s="36"/>
      <c r="N16" s="37">
        <v>0</v>
      </c>
      <c r="O16" s="38">
        <v>0</v>
      </c>
      <c r="P16" s="39">
        <v>0</v>
      </c>
      <c r="Q16" s="38">
        <v>0</v>
      </c>
      <c r="R16" s="39">
        <v>0</v>
      </c>
      <c r="S16" s="38">
        <v>0</v>
      </c>
      <c r="T16" s="39">
        <v>1</v>
      </c>
      <c r="U16" s="38">
        <v>1</v>
      </c>
      <c r="V16" s="39">
        <v>0</v>
      </c>
      <c r="W16" s="38">
        <v>0</v>
      </c>
      <c r="X16" s="39">
        <v>0</v>
      </c>
      <c r="Y16" s="38">
        <v>0</v>
      </c>
      <c r="Z16" s="39">
        <v>0</v>
      </c>
      <c r="AA16" s="38">
        <v>0</v>
      </c>
      <c r="AB16" s="39">
        <v>0</v>
      </c>
      <c r="AC16" s="38">
        <v>0</v>
      </c>
      <c r="AD16" s="39">
        <v>0</v>
      </c>
      <c r="AE16" s="38">
        <v>0</v>
      </c>
      <c r="AF16" s="39">
        <v>0</v>
      </c>
      <c r="AG16" s="38">
        <v>0</v>
      </c>
      <c r="AH16" s="39">
        <v>0</v>
      </c>
      <c r="AI16" s="38">
        <v>0</v>
      </c>
      <c r="AJ16" s="39">
        <v>0</v>
      </c>
      <c r="AK16" s="38">
        <v>0</v>
      </c>
      <c r="AL16" s="39">
        <v>0</v>
      </c>
      <c r="AM16" s="38">
        <v>0</v>
      </c>
      <c r="AN16" s="39">
        <v>0</v>
      </c>
      <c r="AO16" s="38">
        <v>0</v>
      </c>
      <c r="AP16" s="39">
        <v>0</v>
      </c>
      <c r="AQ16" s="40">
        <v>0</v>
      </c>
      <c r="AR16" s="41"/>
      <c r="AS16" s="40">
        <v>1</v>
      </c>
      <c r="AT16" s="37">
        <v>0</v>
      </c>
      <c r="AU16" s="38">
        <v>0</v>
      </c>
      <c r="AV16" s="39">
        <v>0</v>
      </c>
      <c r="AW16" s="42">
        <v>0</v>
      </c>
      <c r="AX16" s="43" t="str">
        <f t="shared" si="7"/>
        <v/>
      </c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10"/>
      <c r="BJ16" s="10"/>
      <c r="BK16" s="10"/>
      <c r="BL16" s="10"/>
      <c r="BU16" s="10"/>
      <c r="BW16" s="11"/>
      <c r="CA16" s="44" t="str">
        <f t="shared" si="8"/>
        <v/>
      </c>
      <c r="CB16" s="44" t="str">
        <f t="shared" si="9"/>
        <v/>
      </c>
      <c r="CC16" s="44" t="str">
        <f t="shared" si="10"/>
        <v/>
      </c>
      <c r="CD16" s="44" t="str">
        <f t="shared" si="11"/>
        <v/>
      </c>
      <c r="CE16" s="44" t="str">
        <f t="shared" si="12"/>
        <v/>
      </c>
      <c r="CF16" s="44" t="str">
        <f t="shared" si="13"/>
        <v/>
      </c>
      <c r="CG16" s="44" t="str">
        <f t="shared" si="14"/>
        <v/>
      </c>
      <c r="CH16" s="44" t="str">
        <f t="shared" si="15"/>
        <v/>
      </c>
      <c r="CI16" s="44" t="str">
        <f t="shared" si="16"/>
        <v/>
      </c>
      <c r="CJ16" s="44" t="str">
        <f t="shared" si="17"/>
        <v/>
      </c>
      <c r="CK16" s="44" t="str">
        <f t="shared" si="18"/>
        <v/>
      </c>
      <c r="CL16" s="44" t="str">
        <f t="shared" si="19"/>
        <v/>
      </c>
      <c r="CM16" s="44" t="str">
        <f t="shared" si="20"/>
        <v/>
      </c>
      <c r="CN16" s="44" t="str">
        <f t="shared" si="21"/>
        <v/>
      </c>
      <c r="CO16" s="44" t="str">
        <f t="shared" si="22"/>
        <v/>
      </c>
      <c r="CP16" s="44" t="str">
        <f t="shared" si="23"/>
        <v/>
      </c>
      <c r="CQ16" s="44" t="str">
        <f t="shared" si="24"/>
        <v/>
      </c>
      <c r="CR16" s="44" t="str">
        <f t="shared" si="25"/>
        <v/>
      </c>
      <c r="CS16" s="44" t="str">
        <f t="shared" si="26"/>
        <v/>
      </c>
      <c r="CT16" s="44" t="str">
        <f t="shared" si="27"/>
        <v/>
      </c>
      <c r="CU16" s="44" t="str">
        <f t="shared" si="28"/>
        <v/>
      </c>
      <c r="CV16" s="44" t="str">
        <f t="shared" si="29"/>
        <v/>
      </c>
      <c r="CW16" s="44" t="str">
        <f t="shared" si="30"/>
        <v/>
      </c>
      <c r="CX16" s="44" t="str">
        <f t="shared" si="31"/>
        <v/>
      </c>
      <c r="CY16" s="44" t="str">
        <f t="shared" si="32"/>
        <v/>
      </c>
      <c r="CZ16" s="44" t="str">
        <f t="shared" si="1"/>
        <v/>
      </c>
      <c r="DA16" s="45">
        <f t="shared" si="2"/>
        <v>0</v>
      </c>
      <c r="DB16" s="45">
        <f t="shared" si="3"/>
        <v>0</v>
      </c>
      <c r="DC16" s="45">
        <f t="shared" si="4"/>
        <v>0</v>
      </c>
      <c r="DD16" s="45">
        <f t="shared" si="5"/>
        <v>0</v>
      </c>
      <c r="DE16" s="45">
        <f t="shared" si="6"/>
        <v>0</v>
      </c>
      <c r="DF16" s="45">
        <f t="shared" si="33"/>
        <v>0</v>
      </c>
      <c r="DG16" s="45">
        <f t="shared" si="34"/>
        <v>0</v>
      </c>
      <c r="DH16" s="45">
        <f t="shared" si="35"/>
        <v>0</v>
      </c>
      <c r="DI16" s="45">
        <f t="shared" si="36"/>
        <v>0</v>
      </c>
      <c r="DJ16" s="45">
        <f t="shared" si="37"/>
        <v>0</v>
      </c>
      <c r="DK16" s="45">
        <f t="shared" si="38"/>
        <v>0</v>
      </c>
      <c r="DL16" s="45">
        <f t="shared" si="39"/>
        <v>0</v>
      </c>
      <c r="DM16" s="45">
        <f t="shared" si="40"/>
        <v>0</v>
      </c>
      <c r="DN16" s="45">
        <f t="shared" si="41"/>
        <v>0</v>
      </c>
      <c r="DO16" s="45">
        <f t="shared" si="42"/>
        <v>0</v>
      </c>
      <c r="DP16" s="45">
        <f t="shared" si="43"/>
        <v>0</v>
      </c>
      <c r="DQ16" s="45">
        <f t="shared" si="44"/>
        <v>0</v>
      </c>
      <c r="DR16" s="45">
        <f t="shared" si="45"/>
        <v>0</v>
      </c>
      <c r="DS16" s="45">
        <f t="shared" si="46"/>
        <v>0</v>
      </c>
      <c r="DT16" s="45">
        <f t="shared" si="47"/>
        <v>0</v>
      </c>
      <c r="DU16" s="45">
        <f t="shared" si="48"/>
        <v>0</v>
      </c>
      <c r="DV16" s="45">
        <f t="shared" si="49"/>
        <v>0</v>
      </c>
      <c r="DW16" s="45">
        <f t="shared" si="50"/>
        <v>0</v>
      </c>
      <c r="DX16" s="45">
        <f t="shared" si="51"/>
        <v>0</v>
      </c>
      <c r="DY16" s="45">
        <f t="shared" si="52"/>
        <v>0</v>
      </c>
      <c r="DZ16" s="45">
        <f t="shared" si="53"/>
        <v>0</v>
      </c>
    </row>
    <row r="17" spans="1:130" ht="22.5" x14ac:dyDescent="0.25">
      <c r="A17" s="49" t="s">
        <v>42</v>
      </c>
      <c r="B17" s="47">
        <f t="shared" si="0"/>
        <v>0</v>
      </c>
      <c r="C17" s="48">
        <f t="shared" si="0"/>
        <v>0</v>
      </c>
      <c r="D17" s="33"/>
      <c r="E17" s="34"/>
      <c r="F17" s="35"/>
      <c r="G17" s="34"/>
      <c r="H17" s="35"/>
      <c r="I17" s="34"/>
      <c r="J17" s="35"/>
      <c r="K17" s="34"/>
      <c r="L17" s="35"/>
      <c r="M17" s="36"/>
      <c r="N17" s="37"/>
      <c r="O17" s="38"/>
      <c r="P17" s="39"/>
      <c r="Q17" s="38"/>
      <c r="R17" s="39"/>
      <c r="S17" s="38"/>
      <c r="T17" s="39"/>
      <c r="U17" s="38"/>
      <c r="V17" s="39"/>
      <c r="W17" s="38"/>
      <c r="X17" s="39"/>
      <c r="Y17" s="38"/>
      <c r="Z17" s="39"/>
      <c r="AA17" s="38"/>
      <c r="AB17" s="39"/>
      <c r="AC17" s="38"/>
      <c r="AD17" s="39"/>
      <c r="AE17" s="38"/>
      <c r="AF17" s="39"/>
      <c r="AG17" s="38"/>
      <c r="AH17" s="39"/>
      <c r="AI17" s="38"/>
      <c r="AJ17" s="39"/>
      <c r="AK17" s="38"/>
      <c r="AL17" s="39"/>
      <c r="AM17" s="38"/>
      <c r="AN17" s="39"/>
      <c r="AO17" s="38"/>
      <c r="AP17" s="39"/>
      <c r="AQ17" s="40"/>
      <c r="AR17" s="37"/>
      <c r="AS17" s="40"/>
      <c r="AT17" s="37"/>
      <c r="AU17" s="38"/>
      <c r="AV17" s="39"/>
      <c r="AW17" s="42"/>
      <c r="AX17" s="43" t="str">
        <f t="shared" si="7"/>
        <v/>
      </c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10"/>
      <c r="BJ17" s="10"/>
      <c r="BK17" s="10"/>
      <c r="BL17" s="10"/>
      <c r="BU17" s="10"/>
      <c r="BW17" s="11"/>
      <c r="CA17" s="44" t="str">
        <f t="shared" si="8"/>
        <v/>
      </c>
      <c r="CB17" s="44" t="str">
        <f t="shared" si="9"/>
        <v/>
      </c>
      <c r="CC17" s="44" t="str">
        <f t="shared" si="10"/>
        <v/>
      </c>
      <c r="CD17" s="44" t="str">
        <f t="shared" si="11"/>
        <v/>
      </c>
      <c r="CE17" s="44" t="str">
        <f t="shared" si="12"/>
        <v/>
      </c>
      <c r="CF17" s="44" t="str">
        <f t="shared" si="13"/>
        <v/>
      </c>
      <c r="CG17" s="44" t="str">
        <f t="shared" si="14"/>
        <v/>
      </c>
      <c r="CH17" s="44" t="str">
        <f t="shared" si="15"/>
        <v/>
      </c>
      <c r="CI17" s="44" t="str">
        <f t="shared" si="16"/>
        <v/>
      </c>
      <c r="CJ17" s="44" t="str">
        <f t="shared" si="17"/>
        <v/>
      </c>
      <c r="CK17" s="44" t="str">
        <f t="shared" si="18"/>
        <v/>
      </c>
      <c r="CL17" s="44" t="str">
        <f t="shared" si="19"/>
        <v/>
      </c>
      <c r="CM17" s="44" t="str">
        <f t="shared" si="20"/>
        <v/>
      </c>
      <c r="CN17" s="44" t="str">
        <f t="shared" si="21"/>
        <v/>
      </c>
      <c r="CO17" s="44" t="str">
        <f t="shared" si="22"/>
        <v/>
      </c>
      <c r="CP17" s="44" t="str">
        <f t="shared" si="23"/>
        <v/>
      </c>
      <c r="CQ17" s="44" t="str">
        <f t="shared" si="24"/>
        <v/>
      </c>
      <c r="CR17" s="44" t="str">
        <f t="shared" si="25"/>
        <v/>
      </c>
      <c r="CS17" s="44" t="str">
        <f t="shared" si="26"/>
        <v/>
      </c>
      <c r="CT17" s="44" t="str">
        <f t="shared" si="27"/>
        <v/>
      </c>
      <c r="CU17" s="44" t="str">
        <f t="shared" si="28"/>
        <v/>
      </c>
      <c r="CV17" s="44" t="str">
        <f t="shared" si="29"/>
        <v/>
      </c>
      <c r="CW17" s="44" t="str">
        <f t="shared" si="30"/>
        <v/>
      </c>
      <c r="CX17" s="44" t="str">
        <f t="shared" si="31"/>
        <v/>
      </c>
      <c r="CY17" s="44" t="str">
        <f t="shared" si="32"/>
        <v/>
      </c>
      <c r="CZ17" s="44" t="str">
        <f t="shared" si="1"/>
        <v/>
      </c>
      <c r="DA17" s="45">
        <f t="shared" si="2"/>
        <v>0</v>
      </c>
      <c r="DB17" s="45">
        <f t="shared" si="3"/>
        <v>0</v>
      </c>
      <c r="DC17" s="45">
        <f t="shared" si="4"/>
        <v>0</v>
      </c>
      <c r="DD17" s="45">
        <f t="shared" si="5"/>
        <v>0</v>
      </c>
      <c r="DE17" s="45">
        <f t="shared" si="6"/>
        <v>0</v>
      </c>
      <c r="DF17" s="45">
        <f t="shared" si="33"/>
        <v>0</v>
      </c>
      <c r="DG17" s="45">
        <f t="shared" si="34"/>
        <v>0</v>
      </c>
      <c r="DH17" s="45">
        <f t="shared" si="35"/>
        <v>0</v>
      </c>
      <c r="DI17" s="45">
        <f t="shared" si="36"/>
        <v>0</v>
      </c>
      <c r="DJ17" s="45">
        <f t="shared" si="37"/>
        <v>0</v>
      </c>
      <c r="DK17" s="45">
        <f t="shared" si="38"/>
        <v>0</v>
      </c>
      <c r="DL17" s="45">
        <f t="shared" si="39"/>
        <v>0</v>
      </c>
      <c r="DM17" s="45">
        <f t="shared" si="40"/>
        <v>0</v>
      </c>
      <c r="DN17" s="45">
        <f t="shared" si="41"/>
        <v>0</v>
      </c>
      <c r="DO17" s="45">
        <f t="shared" si="42"/>
        <v>0</v>
      </c>
      <c r="DP17" s="45">
        <f t="shared" si="43"/>
        <v>0</v>
      </c>
      <c r="DQ17" s="45">
        <f t="shared" si="44"/>
        <v>0</v>
      </c>
      <c r="DR17" s="45">
        <f t="shared" si="45"/>
        <v>0</v>
      </c>
      <c r="DS17" s="45">
        <f t="shared" si="46"/>
        <v>0</v>
      </c>
      <c r="DT17" s="45">
        <f t="shared" si="47"/>
        <v>0</v>
      </c>
      <c r="DU17" s="45">
        <f t="shared" si="48"/>
        <v>0</v>
      </c>
      <c r="DV17" s="45">
        <f t="shared" si="49"/>
        <v>0</v>
      </c>
      <c r="DW17" s="45">
        <f t="shared" si="50"/>
        <v>0</v>
      </c>
      <c r="DX17" s="45">
        <f t="shared" si="51"/>
        <v>0</v>
      </c>
      <c r="DY17" s="45">
        <f t="shared" si="52"/>
        <v>0</v>
      </c>
      <c r="DZ17" s="45">
        <f t="shared" si="53"/>
        <v>0</v>
      </c>
    </row>
    <row r="18" spans="1:130" ht="22.5" x14ac:dyDescent="0.25">
      <c r="A18" s="49" t="s">
        <v>43</v>
      </c>
      <c r="B18" s="47">
        <f t="shared" si="0"/>
        <v>32</v>
      </c>
      <c r="C18" s="48">
        <f t="shared" si="0"/>
        <v>0</v>
      </c>
      <c r="D18" s="33"/>
      <c r="E18" s="34"/>
      <c r="F18" s="35"/>
      <c r="G18" s="34"/>
      <c r="H18" s="35"/>
      <c r="I18" s="34"/>
      <c r="J18" s="35"/>
      <c r="K18" s="34"/>
      <c r="L18" s="35"/>
      <c r="M18" s="36"/>
      <c r="N18" s="37">
        <v>0</v>
      </c>
      <c r="O18" s="38">
        <v>0</v>
      </c>
      <c r="P18" s="39">
        <v>2</v>
      </c>
      <c r="Q18" s="38">
        <v>0</v>
      </c>
      <c r="R18" s="39">
        <v>3</v>
      </c>
      <c r="S18" s="38">
        <v>0</v>
      </c>
      <c r="T18" s="39">
        <v>10</v>
      </c>
      <c r="U18" s="38">
        <v>0</v>
      </c>
      <c r="V18" s="39">
        <v>7</v>
      </c>
      <c r="W18" s="38">
        <v>0</v>
      </c>
      <c r="X18" s="39">
        <v>4</v>
      </c>
      <c r="Y18" s="38">
        <v>0</v>
      </c>
      <c r="Z18" s="39">
        <v>6</v>
      </c>
      <c r="AA18" s="38">
        <v>0</v>
      </c>
      <c r="AB18" s="39">
        <v>0</v>
      </c>
      <c r="AC18" s="38">
        <v>0</v>
      </c>
      <c r="AD18" s="39">
        <v>0</v>
      </c>
      <c r="AE18" s="38">
        <v>0</v>
      </c>
      <c r="AF18" s="39">
        <v>0</v>
      </c>
      <c r="AG18" s="38">
        <v>0</v>
      </c>
      <c r="AH18" s="39">
        <v>0</v>
      </c>
      <c r="AI18" s="38">
        <v>0</v>
      </c>
      <c r="AJ18" s="39">
        <v>0</v>
      </c>
      <c r="AK18" s="38">
        <v>0</v>
      </c>
      <c r="AL18" s="39">
        <v>0</v>
      </c>
      <c r="AM18" s="38">
        <v>0</v>
      </c>
      <c r="AN18" s="39">
        <v>0</v>
      </c>
      <c r="AO18" s="38">
        <v>0</v>
      </c>
      <c r="AP18" s="39">
        <v>0</v>
      </c>
      <c r="AQ18" s="40">
        <v>0</v>
      </c>
      <c r="AR18" s="41"/>
      <c r="AS18" s="40">
        <v>32</v>
      </c>
      <c r="AT18" s="37">
        <v>0</v>
      </c>
      <c r="AU18" s="38">
        <v>0</v>
      </c>
      <c r="AV18" s="39">
        <v>1</v>
      </c>
      <c r="AW18" s="42">
        <v>1</v>
      </c>
      <c r="AX18" s="43" t="str">
        <f t="shared" si="7"/>
        <v/>
      </c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10"/>
      <c r="BJ18" s="10"/>
      <c r="BK18" s="10"/>
      <c r="BL18" s="10"/>
      <c r="BU18" s="10"/>
      <c r="BW18" s="11"/>
      <c r="CA18" s="44" t="str">
        <f t="shared" si="8"/>
        <v/>
      </c>
      <c r="CB18" s="44" t="str">
        <f t="shared" si="9"/>
        <v/>
      </c>
      <c r="CC18" s="44" t="str">
        <f t="shared" si="10"/>
        <v/>
      </c>
      <c r="CD18" s="44" t="str">
        <f t="shared" si="11"/>
        <v/>
      </c>
      <c r="CE18" s="44" t="str">
        <f t="shared" si="12"/>
        <v/>
      </c>
      <c r="CF18" s="44" t="str">
        <f t="shared" si="13"/>
        <v/>
      </c>
      <c r="CG18" s="44" t="str">
        <f t="shared" si="14"/>
        <v/>
      </c>
      <c r="CH18" s="44" t="str">
        <f t="shared" si="15"/>
        <v/>
      </c>
      <c r="CI18" s="44" t="str">
        <f t="shared" si="16"/>
        <v/>
      </c>
      <c r="CJ18" s="44" t="str">
        <f t="shared" si="17"/>
        <v/>
      </c>
      <c r="CK18" s="44" t="str">
        <f t="shared" si="18"/>
        <v/>
      </c>
      <c r="CL18" s="44" t="str">
        <f t="shared" si="19"/>
        <v/>
      </c>
      <c r="CM18" s="44" t="str">
        <f t="shared" si="20"/>
        <v/>
      </c>
      <c r="CN18" s="44" t="str">
        <f t="shared" si="21"/>
        <v/>
      </c>
      <c r="CO18" s="44" t="str">
        <f t="shared" si="22"/>
        <v/>
      </c>
      <c r="CP18" s="44" t="str">
        <f t="shared" si="23"/>
        <v/>
      </c>
      <c r="CQ18" s="44" t="str">
        <f t="shared" si="24"/>
        <v/>
      </c>
      <c r="CR18" s="44" t="str">
        <f t="shared" si="25"/>
        <v/>
      </c>
      <c r="CS18" s="44" t="str">
        <f t="shared" si="26"/>
        <v/>
      </c>
      <c r="CT18" s="44" t="str">
        <f t="shared" si="27"/>
        <v/>
      </c>
      <c r="CU18" s="44" t="str">
        <f t="shared" si="28"/>
        <v/>
      </c>
      <c r="CV18" s="44" t="str">
        <f t="shared" si="29"/>
        <v/>
      </c>
      <c r="CW18" s="44" t="str">
        <f t="shared" si="30"/>
        <v/>
      </c>
      <c r="CX18" s="44" t="str">
        <f t="shared" si="31"/>
        <v/>
      </c>
      <c r="CY18" s="44" t="str">
        <f t="shared" si="32"/>
        <v/>
      </c>
      <c r="CZ18" s="44" t="str">
        <f t="shared" si="1"/>
        <v/>
      </c>
      <c r="DA18" s="45">
        <f t="shared" si="2"/>
        <v>0</v>
      </c>
      <c r="DB18" s="45">
        <f t="shared" si="3"/>
        <v>0</v>
      </c>
      <c r="DC18" s="45">
        <f t="shared" si="4"/>
        <v>0</v>
      </c>
      <c r="DD18" s="45">
        <f t="shared" si="5"/>
        <v>0</v>
      </c>
      <c r="DE18" s="45">
        <f t="shared" si="6"/>
        <v>0</v>
      </c>
      <c r="DF18" s="45">
        <f t="shared" si="33"/>
        <v>0</v>
      </c>
      <c r="DG18" s="45">
        <f t="shared" si="34"/>
        <v>0</v>
      </c>
      <c r="DH18" s="45">
        <f t="shared" si="35"/>
        <v>0</v>
      </c>
      <c r="DI18" s="45">
        <f t="shared" si="36"/>
        <v>0</v>
      </c>
      <c r="DJ18" s="45">
        <f t="shared" si="37"/>
        <v>0</v>
      </c>
      <c r="DK18" s="45">
        <f t="shared" si="38"/>
        <v>0</v>
      </c>
      <c r="DL18" s="45">
        <f t="shared" si="39"/>
        <v>0</v>
      </c>
      <c r="DM18" s="45">
        <f t="shared" si="40"/>
        <v>0</v>
      </c>
      <c r="DN18" s="45">
        <f t="shared" si="41"/>
        <v>0</v>
      </c>
      <c r="DO18" s="45">
        <f t="shared" si="42"/>
        <v>0</v>
      </c>
      <c r="DP18" s="45">
        <f t="shared" si="43"/>
        <v>0</v>
      </c>
      <c r="DQ18" s="45">
        <f t="shared" si="44"/>
        <v>0</v>
      </c>
      <c r="DR18" s="45">
        <f t="shared" si="45"/>
        <v>0</v>
      </c>
      <c r="DS18" s="45">
        <f t="shared" si="46"/>
        <v>0</v>
      </c>
      <c r="DT18" s="45">
        <f t="shared" si="47"/>
        <v>0</v>
      </c>
      <c r="DU18" s="45">
        <f t="shared" si="48"/>
        <v>0</v>
      </c>
      <c r="DV18" s="45">
        <f t="shared" si="49"/>
        <v>0</v>
      </c>
      <c r="DW18" s="45">
        <f t="shared" si="50"/>
        <v>0</v>
      </c>
      <c r="DX18" s="45">
        <f t="shared" si="51"/>
        <v>0</v>
      </c>
      <c r="DY18" s="45">
        <f t="shared" si="52"/>
        <v>0</v>
      </c>
      <c r="DZ18" s="45">
        <f t="shared" si="53"/>
        <v>0</v>
      </c>
    </row>
    <row r="19" spans="1:130" x14ac:dyDescent="0.25">
      <c r="A19" s="46" t="s">
        <v>44</v>
      </c>
      <c r="B19" s="47">
        <f t="shared" si="0"/>
        <v>2</v>
      </c>
      <c r="C19" s="48">
        <f t="shared" si="0"/>
        <v>0</v>
      </c>
      <c r="D19" s="33"/>
      <c r="E19" s="34"/>
      <c r="F19" s="35"/>
      <c r="G19" s="34"/>
      <c r="H19" s="35"/>
      <c r="I19" s="34"/>
      <c r="J19" s="35"/>
      <c r="K19" s="34"/>
      <c r="L19" s="35"/>
      <c r="M19" s="36"/>
      <c r="N19" s="37">
        <v>0</v>
      </c>
      <c r="O19" s="38">
        <v>0</v>
      </c>
      <c r="P19" s="39">
        <v>0</v>
      </c>
      <c r="Q19" s="38">
        <v>0</v>
      </c>
      <c r="R19" s="39">
        <v>0</v>
      </c>
      <c r="S19" s="38">
        <v>0</v>
      </c>
      <c r="T19" s="39">
        <v>1</v>
      </c>
      <c r="U19" s="38">
        <v>0</v>
      </c>
      <c r="V19" s="39">
        <v>0</v>
      </c>
      <c r="W19" s="38">
        <v>0</v>
      </c>
      <c r="X19" s="39">
        <v>1</v>
      </c>
      <c r="Y19" s="38">
        <v>0</v>
      </c>
      <c r="Z19" s="39">
        <v>0</v>
      </c>
      <c r="AA19" s="38">
        <v>0</v>
      </c>
      <c r="AB19" s="39">
        <v>0</v>
      </c>
      <c r="AC19" s="38">
        <v>0</v>
      </c>
      <c r="AD19" s="39">
        <v>0</v>
      </c>
      <c r="AE19" s="38">
        <v>0</v>
      </c>
      <c r="AF19" s="39">
        <v>0</v>
      </c>
      <c r="AG19" s="38">
        <v>0</v>
      </c>
      <c r="AH19" s="39">
        <v>0</v>
      </c>
      <c r="AI19" s="38">
        <v>0</v>
      </c>
      <c r="AJ19" s="39">
        <v>0</v>
      </c>
      <c r="AK19" s="38">
        <v>0</v>
      </c>
      <c r="AL19" s="39">
        <v>0</v>
      </c>
      <c r="AM19" s="38">
        <v>0</v>
      </c>
      <c r="AN19" s="39">
        <v>0</v>
      </c>
      <c r="AO19" s="38">
        <v>0</v>
      </c>
      <c r="AP19" s="39">
        <v>0</v>
      </c>
      <c r="AQ19" s="40">
        <v>0</v>
      </c>
      <c r="AR19" s="41"/>
      <c r="AS19" s="40">
        <v>2</v>
      </c>
      <c r="AT19" s="37">
        <v>0</v>
      </c>
      <c r="AU19" s="38">
        <v>0</v>
      </c>
      <c r="AV19" s="39">
        <v>0</v>
      </c>
      <c r="AW19" s="42">
        <v>0</v>
      </c>
      <c r="AX19" s="43" t="str">
        <f t="shared" si="7"/>
        <v/>
      </c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10"/>
      <c r="BJ19" s="10"/>
      <c r="BK19" s="10"/>
      <c r="BL19" s="10"/>
      <c r="BU19" s="10"/>
      <c r="BW19" s="11"/>
      <c r="CA19" s="44" t="str">
        <f t="shared" si="8"/>
        <v/>
      </c>
      <c r="CB19" s="44" t="str">
        <f t="shared" si="9"/>
        <v/>
      </c>
      <c r="CC19" s="44" t="str">
        <f t="shared" si="10"/>
        <v/>
      </c>
      <c r="CD19" s="44" t="str">
        <f t="shared" si="11"/>
        <v/>
      </c>
      <c r="CE19" s="44" t="str">
        <f t="shared" si="12"/>
        <v/>
      </c>
      <c r="CF19" s="44" t="str">
        <f t="shared" si="13"/>
        <v/>
      </c>
      <c r="CG19" s="44" t="str">
        <f t="shared" si="14"/>
        <v/>
      </c>
      <c r="CH19" s="44" t="str">
        <f t="shared" si="15"/>
        <v/>
      </c>
      <c r="CI19" s="44" t="str">
        <f t="shared" si="16"/>
        <v/>
      </c>
      <c r="CJ19" s="44" t="str">
        <f t="shared" si="17"/>
        <v/>
      </c>
      <c r="CK19" s="44" t="str">
        <f t="shared" si="18"/>
        <v/>
      </c>
      <c r="CL19" s="44" t="str">
        <f t="shared" si="19"/>
        <v/>
      </c>
      <c r="CM19" s="44" t="str">
        <f t="shared" si="20"/>
        <v/>
      </c>
      <c r="CN19" s="44" t="str">
        <f t="shared" si="21"/>
        <v/>
      </c>
      <c r="CO19" s="44" t="str">
        <f t="shared" si="22"/>
        <v/>
      </c>
      <c r="CP19" s="44" t="str">
        <f t="shared" si="23"/>
        <v/>
      </c>
      <c r="CQ19" s="44" t="str">
        <f t="shared" si="24"/>
        <v/>
      </c>
      <c r="CR19" s="44" t="str">
        <f t="shared" si="25"/>
        <v/>
      </c>
      <c r="CS19" s="44" t="str">
        <f t="shared" si="26"/>
        <v/>
      </c>
      <c r="CT19" s="44" t="str">
        <f t="shared" si="27"/>
        <v/>
      </c>
      <c r="CU19" s="44" t="str">
        <f t="shared" si="28"/>
        <v/>
      </c>
      <c r="CV19" s="44" t="str">
        <f t="shared" si="29"/>
        <v/>
      </c>
      <c r="CW19" s="44" t="str">
        <f t="shared" si="30"/>
        <v/>
      </c>
      <c r="CX19" s="44" t="str">
        <f t="shared" si="31"/>
        <v/>
      </c>
      <c r="CY19" s="44" t="str">
        <f t="shared" si="32"/>
        <v/>
      </c>
      <c r="CZ19" s="44" t="str">
        <f t="shared" si="1"/>
        <v/>
      </c>
      <c r="DA19" s="45">
        <f t="shared" si="2"/>
        <v>0</v>
      </c>
      <c r="DB19" s="45">
        <f t="shared" si="3"/>
        <v>0</v>
      </c>
      <c r="DC19" s="45">
        <f t="shared" si="4"/>
        <v>0</v>
      </c>
      <c r="DD19" s="45">
        <f t="shared" si="5"/>
        <v>0</v>
      </c>
      <c r="DE19" s="45">
        <f t="shared" si="6"/>
        <v>0</v>
      </c>
      <c r="DF19" s="45">
        <f t="shared" si="33"/>
        <v>0</v>
      </c>
      <c r="DG19" s="45">
        <f t="shared" si="34"/>
        <v>0</v>
      </c>
      <c r="DH19" s="45">
        <f t="shared" si="35"/>
        <v>0</v>
      </c>
      <c r="DI19" s="45">
        <f t="shared" si="36"/>
        <v>0</v>
      </c>
      <c r="DJ19" s="45">
        <f t="shared" si="37"/>
        <v>0</v>
      </c>
      <c r="DK19" s="45">
        <f t="shared" si="38"/>
        <v>0</v>
      </c>
      <c r="DL19" s="45">
        <f t="shared" si="39"/>
        <v>0</v>
      </c>
      <c r="DM19" s="45">
        <f t="shared" si="40"/>
        <v>0</v>
      </c>
      <c r="DN19" s="45">
        <f t="shared" si="41"/>
        <v>0</v>
      </c>
      <c r="DO19" s="45">
        <f t="shared" si="42"/>
        <v>0</v>
      </c>
      <c r="DP19" s="45">
        <f t="shared" si="43"/>
        <v>0</v>
      </c>
      <c r="DQ19" s="45">
        <f t="shared" si="44"/>
        <v>0</v>
      </c>
      <c r="DR19" s="45">
        <f t="shared" si="45"/>
        <v>0</v>
      </c>
      <c r="DS19" s="45">
        <f t="shared" si="46"/>
        <v>0</v>
      </c>
      <c r="DT19" s="45">
        <f t="shared" si="47"/>
        <v>0</v>
      </c>
      <c r="DU19" s="45">
        <f t="shared" si="48"/>
        <v>0</v>
      </c>
      <c r="DV19" s="45">
        <f t="shared" si="49"/>
        <v>0</v>
      </c>
      <c r="DW19" s="45">
        <f t="shared" si="50"/>
        <v>0</v>
      </c>
      <c r="DX19" s="45">
        <f t="shared" si="51"/>
        <v>0</v>
      </c>
      <c r="DY19" s="45">
        <f t="shared" si="52"/>
        <v>0</v>
      </c>
      <c r="DZ19" s="45">
        <f t="shared" si="53"/>
        <v>0</v>
      </c>
    </row>
    <row r="20" spans="1:130" x14ac:dyDescent="0.25">
      <c r="A20" s="46" t="s">
        <v>45</v>
      </c>
      <c r="B20" s="47">
        <f>+D20+F20+H20+J20+L20+N20+P20+R20+T20+V20+X20+Z20+AB20+AD20+AF20+AH20+AJ20+AL20+AN20+AP20</f>
        <v>529</v>
      </c>
      <c r="C20" s="48">
        <f>+E20+G20+I20+K20+M20+O20+Q20+S20+U20+W20+Y20+AA20+AC20+AE20+AG20+AI20+AK20+AM20+AO20+AQ20</f>
        <v>3</v>
      </c>
      <c r="D20" s="37"/>
      <c r="E20" s="38"/>
      <c r="F20" s="39"/>
      <c r="G20" s="38"/>
      <c r="H20" s="39"/>
      <c r="I20" s="42"/>
      <c r="J20" s="37"/>
      <c r="K20" s="37"/>
      <c r="L20" s="39"/>
      <c r="M20" s="42"/>
      <c r="N20" s="37">
        <v>0</v>
      </c>
      <c r="O20" s="38">
        <v>0</v>
      </c>
      <c r="P20" s="39">
        <v>9</v>
      </c>
      <c r="Q20" s="38">
        <v>0</v>
      </c>
      <c r="R20" s="39">
        <v>20</v>
      </c>
      <c r="S20" s="38">
        <v>0</v>
      </c>
      <c r="T20" s="39">
        <v>34</v>
      </c>
      <c r="U20" s="38">
        <v>0</v>
      </c>
      <c r="V20" s="39">
        <v>37</v>
      </c>
      <c r="W20" s="38">
        <v>0</v>
      </c>
      <c r="X20" s="39">
        <v>31</v>
      </c>
      <c r="Y20" s="38">
        <v>0</v>
      </c>
      <c r="Z20" s="39">
        <v>68</v>
      </c>
      <c r="AA20" s="38">
        <v>0</v>
      </c>
      <c r="AB20" s="39">
        <v>67</v>
      </c>
      <c r="AC20" s="38">
        <v>0</v>
      </c>
      <c r="AD20" s="39">
        <v>88</v>
      </c>
      <c r="AE20" s="38">
        <v>1</v>
      </c>
      <c r="AF20" s="39">
        <v>90</v>
      </c>
      <c r="AG20" s="38">
        <v>1</v>
      </c>
      <c r="AH20" s="39">
        <v>60</v>
      </c>
      <c r="AI20" s="38">
        <v>0</v>
      </c>
      <c r="AJ20" s="39">
        <v>17</v>
      </c>
      <c r="AK20" s="38">
        <v>0</v>
      </c>
      <c r="AL20" s="39">
        <v>1</v>
      </c>
      <c r="AM20" s="38">
        <v>0</v>
      </c>
      <c r="AN20" s="39">
        <v>5</v>
      </c>
      <c r="AO20" s="38">
        <v>1</v>
      </c>
      <c r="AP20" s="39">
        <v>2</v>
      </c>
      <c r="AQ20" s="40">
        <v>0</v>
      </c>
      <c r="AR20" s="41"/>
      <c r="AS20" s="40">
        <v>529</v>
      </c>
      <c r="AT20" s="37">
        <v>0</v>
      </c>
      <c r="AU20" s="38">
        <v>0</v>
      </c>
      <c r="AV20" s="39">
        <v>8</v>
      </c>
      <c r="AW20" s="42">
        <v>2</v>
      </c>
      <c r="AX20" s="43" t="str">
        <f t="shared" si="7"/>
        <v/>
      </c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10"/>
      <c r="BJ20" s="10"/>
      <c r="BK20" s="10"/>
      <c r="BL20" s="10"/>
      <c r="BU20" s="10"/>
      <c r="BW20" s="11"/>
      <c r="CA20" s="44" t="str">
        <f t="shared" si="8"/>
        <v/>
      </c>
      <c r="CB20" s="44" t="str">
        <f t="shared" si="9"/>
        <v/>
      </c>
      <c r="CC20" s="44" t="str">
        <f t="shared" si="10"/>
        <v/>
      </c>
      <c r="CD20" s="44" t="str">
        <f t="shared" si="11"/>
        <v/>
      </c>
      <c r="CE20" s="44" t="str">
        <f t="shared" si="12"/>
        <v/>
      </c>
      <c r="CF20" s="44" t="str">
        <f t="shared" si="13"/>
        <v/>
      </c>
      <c r="CG20" s="44" t="str">
        <f t="shared" si="14"/>
        <v/>
      </c>
      <c r="CH20" s="44" t="str">
        <f t="shared" si="15"/>
        <v/>
      </c>
      <c r="CI20" s="44" t="str">
        <f t="shared" si="16"/>
        <v/>
      </c>
      <c r="CJ20" s="44" t="str">
        <f t="shared" si="17"/>
        <v/>
      </c>
      <c r="CK20" s="44" t="str">
        <f t="shared" si="18"/>
        <v/>
      </c>
      <c r="CL20" s="44" t="str">
        <f t="shared" si="19"/>
        <v/>
      </c>
      <c r="CM20" s="44" t="str">
        <f t="shared" si="20"/>
        <v/>
      </c>
      <c r="CN20" s="44" t="str">
        <f t="shared" si="21"/>
        <v/>
      </c>
      <c r="CO20" s="44" t="str">
        <f t="shared" si="22"/>
        <v/>
      </c>
      <c r="CP20" s="44" t="str">
        <f t="shared" si="23"/>
        <v/>
      </c>
      <c r="CQ20" s="44" t="str">
        <f t="shared" si="24"/>
        <v/>
      </c>
      <c r="CR20" s="44" t="str">
        <f t="shared" si="25"/>
        <v/>
      </c>
      <c r="CS20" s="44" t="str">
        <f t="shared" si="26"/>
        <v/>
      </c>
      <c r="CT20" s="44" t="str">
        <f t="shared" si="27"/>
        <v/>
      </c>
      <c r="CU20" s="44" t="str">
        <f t="shared" si="28"/>
        <v/>
      </c>
      <c r="CV20" s="44" t="str">
        <f t="shared" si="29"/>
        <v/>
      </c>
      <c r="CW20" s="44" t="str">
        <f t="shared" si="30"/>
        <v/>
      </c>
      <c r="CX20" s="44" t="str">
        <f t="shared" si="31"/>
        <v/>
      </c>
      <c r="CY20" s="44" t="str">
        <f t="shared" si="32"/>
        <v/>
      </c>
      <c r="CZ20" s="44" t="str">
        <f t="shared" si="1"/>
        <v/>
      </c>
      <c r="DA20" s="45">
        <f t="shared" si="2"/>
        <v>0</v>
      </c>
      <c r="DB20" s="45">
        <f t="shared" si="3"/>
        <v>0</v>
      </c>
      <c r="DC20" s="45">
        <f t="shared" si="4"/>
        <v>0</v>
      </c>
      <c r="DD20" s="45">
        <f t="shared" si="5"/>
        <v>0</v>
      </c>
      <c r="DE20" s="45">
        <f t="shared" si="6"/>
        <v>0</v>
      </c>
      <c r="DF20" s="45">
        <f t="shared" si="33"/>
        <v>0</v>
      </c>
      <c r="DG20" s="45">
        <f t="shared" si="34"/>
        <v>0</v>
      </c>
      <c r="DH20" s="45">
        <f t="shared" si="35"/>
        <v>0</v>
      </c>
      <c r="DI20" s="45">
        <f t="shared" si="36"/>
        <v>0</v>
      </c>
      <c r="DJ20" s="45">
        <f t="shared" si="37"/>
        <v>0</v>
      </c>
      <c r="DK20" s="45">
        <f t="shared" si="38"/>
        <v>0</v>
      </c>
      <c r="DL20" s="45">
        <f t="shared" si="39"/>
        <v>0</v>
      </c>
      <c r="DM20" s="45">
        <f t="shared" si="40"/>
        <v>0</v>
      </c>
      <c r="DN20" s="45">
        <f t="shared" si="41"/>
        <v>0</v>
      </c>
      <c r="DO20" s="45">
        <f t="shared" si="42"/>
        <v>0</v>
      </c>
      <c r="DP20" s="45">
        <f t="shared" si="43"/>
        <v>0</v>
      </c>
      <c r="DQ20" s="45">
        <f t="shared" si="44"/>
        <v>0</v>
      </c>
      <c r="DR20" s="45">
        <f t="shared" si="45"/>
        <v>0</v>
      </c>
      <c r="DS20" s="45">
        <f t="shared" si="46"/>
        <v>0</v>
      </c>
      <c r="DT20" s="45">
        <f t="shared" si="47"/>
        <v>0</v>
      </c>
      <c r="DU20" s="45">
        <f t="shared" si="48"/>
        <v>0</v>
      </c>
      <c r="DV20" s="45">
        <f t="shared" si="49"/>
        <v>0</v>
      </c>
      <c r="DW20" s="45">
        <f t="shared" si="50"/>
        <v>0</v>
      </c>
      <c r="DX20" s="45">
        <f t="shared" si="51"/>
        <v>0</v>
      </c>
      <c r="DY20" s="45">
        <f t="shared" si="52"/>
        <v>0</v>
      </c>
      <c r="DZ20" s="45">
        <f t="shared" si="53"/>
        <v>0</v>
      </c>
    </row>
    <row r="21" spans="1:130" ht="22.5" x14ac:dyDescent="0.25">
      <c r="A21" s="49" t="s">
        <v>46</v>
      </c>
      <c r="B21" s="47">
        <f>+D21+F21+H21</f>
        <v>3</v>
      </c>
      <c r="C21" s="48">
        <f>+E21+G21+I21</f>
        <v>0</v>
      </c>
      <c r="D21" s="37">
        <v>3</v>
      </c>
      <c r="E21" s="38">
        <v>0</v>
      </c>
      <c r="F21" s="39">
        <v>0</v>
      </c>
      <c r="G21" s="38">
        <v>0</v>
      </c>
      <c r="H21" s="39">
        <v>0</v>
      </c>
      <c r="I21" s="42">
        <v>0</v>
      </c>
      <c r="J21" s="50"/>
      <c r="K21" s="51"/>
      <c r="L21" s="50"/>
      <c r="M21" s="51"/>
      <c r="N21" s="50"/>
      <c r="O21" s="51"/>
      <c r="P21" s="50"/>
      <c r="Q21" s="51"/>
      <c r="R21" s="50"/>
      <c r="S21" s="51"/>
      <c r="T21" s="50"/>
      <c r="U21" s="51"/>
      <c r="V21" s="50"/>
      <c r="W21" s="51"/>
      <c r="X21" s="50"/>
      <c r="Y21" s="51"/>
      <c r="Z21" s="50"/>
      <c r="AA21" s="51"/>
      <c r="AB21" s="50"/>
      <c r="AC21" s="51"/>
      <c r="AD21" s="50"/>
      <c r="AE21" s="51"/>
      <c r="AF21" s="50"/>
      <c r="AG21" s="51"/>
      <c r="AH21" s="50"/>
      <c r="AI21" s="51"/>
      <c r="AJ21" s="50"/>
      <c r="AK21" s="51"/>
      <c r="AL21" s="50"/>
      <c r="AM21" s="51"/>
      <c r="AN21" s="50"/>
      <c r="AO21" s="51"/>
      <c r="AP21" s="50"/>
      <c r="AQ21" s="52"/>
      <c r="AR21" s="37">
        <v>2</v>
      </c>
      <c r="AS21" s="40">
        <v>1</v>
      </c>
      <c r="AT21" s="37">
        <v>0</v>
      </c>
      <c r="AU21" s="38">
        <v>0</v>
      </c>
      <c r="AV21" s="39">
        <v>0</v>
      </c>
      <c r="AW21" s="42">
        <v>0</v>
      </c>
      <c r="AX21" s="43" t="str">
        <f t="shared" si="7"/>
        <v/>
      </c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10"/>
      <c r="BJ21" s="10"/>
      <c r="BK21" s="10"/>
      <c r="BL21" s="10"/>
      <c r="BU21" s="10"/>
      <c r="BW21" s="11"/>
      <c r="CA21" s="44" t="str">
        <f t="shared" si="8"/>
        <v/>
      </c>
      <c r="CB21" s="44" t="str">
        <f t="shared" si="9"/>
        <v/>
      </c>
      <c r="CC21" s="44" t="str">
        <f t="shared" si="10"/>
        <v/>
      </c>
      <c r="CD21" s="44" t="str">
        <f t="shared" si="11"/>
        <v/>
      </c>
      <c r="CE21" s="44" t="str">
        <f t="shared" si="12"/>
        <v/>
      </c>
      <c r="CF21" s="44" t="str">
        <f t="shared" si="13"/>
        <v/>
      </c>
      <c r="CG21" s="44" t="str">
        <f t="shared" si="14"/>
        <v/>
      </c>
      <c r="CH21" s="44" t="str">
        <f t="shared" si="15"/>
        <v/>
      </c>
      <c r="CI21" s="44" t="str">
        <f t="shared" si="16"/>
        <v/>
      </c>
      <c r="CJ21" s="44" t="str">
        <f t="shared" si="17"/>
        <v/>
      </c>
      <c r="CK21" s="44" t="str">
        <f t="shared" si="18"/>
        <v/>
      </c>
      <c r="CL21" s="44" t="str">
        <f t="shared" si="19"/>
        <v/>
      </c>
      <c r="CM21" s="44" t="str">
        <f t="shared" si="20"/>
        <v/>
      </c>
      <c r="CN21" s="44" t="str">
        <f t="shared" si="21"/>
        <v/>
      </c>
      <c r="CO21" s="44" t="str">
        <f t="shared" si="22"/>
        <v/>
      </c>
      <c r="CP21" s="44" t="str">
        <f t="shared" si="23"/>
        <v/>
      </c>
      <c r="CQ21" s="44" t="str">
        <f t="shared" si="24"/>
        <v/>
      </c>
      <c r="CR21" s="44" t="str">
        <f t="shared" si="25"/>
        <v/>
      </c>
      <c r="CS21" s="44" t="str">
        <f t="shared" si="26"/>
        <v/>
      </c>
      <c r="CT21" s="44" t="str">
        <f t="shared" si="27"/>
        <v/>
      </c>
      <c r="CU21" s="44" t="str">
        <f t="shared" si="28"/>
        <v/>
      </c>
      <c r="CV21" s="44" t="str">
        <f t="shared" si="29"/>
        <v/>
      </c>
      <c r="CW21" s="44" t="str">
        <f t="shared" si="30"/>
        <v/>
      </c>
      <c r="CX21" s="44" t="str">
        <f t="shared" si="31"/>
        <v/>
      </c>
      <c r="CY21" s="44" t="str">
        <f t="shared" si="32"/>
        <v/>
      </c>
      <c r="CZ21" s="44" t="str">
        <f t="shared" si="1"/>
        <v/>
      </c>
      <c r="DA21" s="45">
        <f t="shared" si="2"/>
        <v>0</v>
      </c>
      <c r="DB21" s="45">
        <f t="shared" si="3"/>
        <v>0</v>
      </c>
      <c r="DC21" s="45">
        <f t="shared" si="4"/>
        <v>0</v>
      </c>
      <c r="DD21" s="45">
        <f t="shared" si="5"/>
        <v>0</v>
      </c>
      <c r="DE21" s="45">
        <f t="shared" si="6"/>
        <v>0</v>
      </c>
      <c r="DF21" s="45">
        <f t="shared" si="33"/>
        <v>0</v>
      </c>
      <c r="DG21" s="45">
        <f t="shared" si="34"/>
        <v>0</v>
      </c>
      <c r="DH21" s="45">
        <f t="shared" si="35"/>
        <v>0</v>
      </c>
      <c r="DI21" s="45">
        <f t="shared" si="36"/>
        <v>0</v>
      </c>
      <c r="DJ21" s="45">
        <f t="shared" si="37"/>
        <v>0</v>
      </c>
      <c r="DK21" s="45">
        <f t="shared" si="38"/>
        <v>0</v>
      </c>
      <c r="DL21" s="45">
        <f t="shared" si="39"/>
        <v>0</v>
      </c>
      <c r="DM21" s="45">
        <f t="shared" si="40"/>
        <v>0</v>
      </c>
      <c r="DN21" s="45">
        <f t="shared" si="41"/>
        <v>0</v>
      </c>
      <c r="DO21" s="45">
        <f t="shared" si="42"/>
        <v>0</v>
      </c>
      <c r="DP21" s="45">
        <f t="shared" si="43"/>
        <v>0</v>
      </c>
      <c r="DQ21" s="45">
        <f t="shared" si="44"/>
        <v>0</v>
      </c>
      <c r="DR21" s="45">
        <f t="shared" si="45"/>
        <v>0</v>
      </c>
      <c r="DS21" s="45">
        <f t="shared" si="46"/>
        <v>0</v>
      </c>
      <c r="DT21" s="45">
        <f t="shared" si="47"/>
        <v>0</v>
      </c>
      <c r="DU21" s="45">
        <f t="shared" si="48"/>
        <v>0</v>
      </c>
      <c r="DV21" s="45">
        <f t="shared" si="49"/>
        <v>0</v>
      </c>
      <c r="DW21" s="45">
        <f t="shared" si="50"/>
        <v>0</v>
      </c>
      <c r="DX21" s="45">
        <f t="shared" si="51"/>
        <v>0</v>
      </c>
      <c r="DY21" s="45">
        <f t="shared" si="52"/>
        <v>0</v>
      </c>
      <c r="DZ21" s="45">
        <f t="shared" si="53"/>
        <v>0</v>
      </c>
    </row>
    <row r="22" spans="1:130" x14ac:dyDescent="0.25">
      <c r="A22" s="49" t="s">
        <v>47</v>
      </c>
      <c r="B22" s="47">
        <f>+P22+R22+T22+V22+X22+Z22+AB22+AD22+AF22+AH22+AJ22+AL22+AN22+AP22</f>
        <v>0</v>
      </c>
      <c r="C22" s="48">
        <f>+Q22+S22+U22+W22+Y22+AA22+AC22+AE22+AG22+AI22+AK22+AM22+AO22+AQ22</f>
        <v>0</v>
      </c>
      <c r="D22" s="33"/>
      <c r="E22" s="34"/>
      <c r="F22" s="35"/>
      <c r="G22" s="34"/>
      <c r="H22" s="35"/>
      <c r="I22" s="34"/>
      <c r="J22" s="35"/>
      <c r="K22" s="34"/>
      <c r="L22" s="35"/>
      <c r="M22" s="36"/>
      <c r="N22" s="33"/>
      <c r="O22" s="34"/>
      <c r="P22" s="39"/>
      <c r="Q22" s="38"/>
      <c r="R22" s="39"/>
      <c r="S22" s="38"/>
      <c r="T22" s="39"/>
      <c r="U22" s="38"/>
      <c r="V22" s="39"/>
      <c r="W22" s="38"/>
      <c r="X22" s="39"/>
      <c r="Y22" s="38"/>
      <c r="Z22" s="39"/>
      <c r="AA22" s="38"/>
      <c r="AB22" s="39"/>
      <c r="AC22" s="38"/>
      <c r="AD22" s="39"/>
      <c r="AE22" s="38"/>
      <c r="AF22" s="39"/>
      <c r="AG22" s="38"/>
      <c r="AH22" s="39"/>
      <c r="AI22" s="38"/>
      <c r="AJ22" s="39"/>
      <c r="AK22" s="38"/>
      <c r="AL22" s="39"/>
      <c r="AM22" s="38"/>
      <c r="AN22" s="39"/>
      <c r="AO22" s="38"/>
      <c r="AP22" s="39"/>
      <c r="AQ22" s="40"/>
      <c r="AR22" s="37"/>
      <c r="AS22" s="40"/>
      <c r="AT22" s="37"/>
      <c r="AU22" s="38"/>
      <c r="AV22" s="39"/>
      <c r="AW22" s="42"/>
      <c r="AX22" s="43" t="str">
        <f t="shared" si="7"/>
        <v/>
      </c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10"/>
      <c r="BJ22" s="10"/>
      <c r="BK22" s="10"/>
      <c r="BL22" s="10"/>
      <c r="BU22" s="10"/>
      <c r="BW22" s="11"/>
      <c r="CA22" s="44" t="str">
        <f t="shared" si="8"/>
        <v/>
      </c>
      <c r="CB22" s="44" t="str">
        <f t="shared" si="9"/>
        <v/>
      </c>
      <c r="CC22" s="44" t="str">
        <f t="shared" si="10"/>
        <v/>
      </c>
      <c r="CD22" s="44" t="str">
        <f t="shared" si="11"/>
        <v/>
      </c>
      <c r="CE22" s="44" t="str">
        <f t="shared" si="12"/>
        <v/>
      </c>
      <c r="CF22" s="44" t="str">
        <f t="shared" si="13"/>
        <v/>
      </c>
      <c r="CG22" s="44" t="str">
        <f t="shared" si="14"/>
        <v/>
      </c>
      <c r="CH22" s="44" t="str">
        <f t="shared" si="15"/>
        <v/>
      </c>
      <c r="CI22" s="44" t="str">
        <f t="shared" si="16"/>
        <v/>
      </c>
      <c r="CJ22" s="44" t="str">
        <f t="shared" si="17"/>
        <v/>
      </c>
      <c r="CK22" s="44" t="str">
        <f t="shared" si="18"/>
        <v/>
      </c>
      <c r="CL22" s="44" t="str">
        <f t="shared" si="19"/>
        <v/>
      </c>
      <c r="CM22" s="44" t="str">
        <f t="shared" si="20"/>
        <v/>
      </c>
      <c r="CN22" s="44" t="str">
        <f t="shared" si="21"/>
        <v/>
      </c>
      <c r="CO22" s="44" t="str">
        <f t="shared" si="22"/>
        <v/>
      </c>
      <c r="CP22" s="44" t="str">
        <f t="shared" si="23"/>
        <v/>
      </c>
      <c r="CQ22" s="44" t="str">
        <f t="shared" si="24"/>
        <v/>
      </c>
      <c r="CR22" s="44" t="str">
        <f t="shared" si="25"/>
        <v/>
      </c>
      <c r="CS22" s="44" t="str">
        <f t="shared" si="26"/>
        <v/>
      </c>
      <c r="CT22" s="44" t="str">
        <f t="shared" si="27"/>
        <v/>
      </c>
      <c r="CU22" s="44" t="str">
        <f t="shared" si="28"/>
        <v/>
      </c>
      <c r="CV22" s="44" t="str">
        <f t="shared" si="29"/>
        <v/>
      </c>
      <c r="CW22" s="44" t="str">
        <f t="shared" si="30"/>
        <v/>
      </c>
      <c r="CX22" s="44" t="str">
        <f t="shared" si="31"/>
        <v/>
      </c>
      <c r="CY22" s="44" t="str">
        <f t="shared" si="32"/>
        <v/>
      </c>
      <c r="CZ22" s="44" t="str">
        <f t="shared" si="1"/>
        <v/>
      </c>
      <c r="DA22" s="45">
        <f t="shared" si="2"/>
        <v>0</v>
      </c>
      <c r="DB22" s="45">
        <f t="shared" si="3"/>
        <v>0</v>
      </c>
      <c r="DC22" s="45">
        <f t="shared" si="4"/>
        <v>0</v>
      </c>
      <c r="DD22" s="45">
        <f t="shared" si="5"/>
        <v>0</v>
      </c>
      <c r="DE22" s="45">
        <f t="shared" si="6"/>
        <v>0</v>
      </c>
      <c r="DF22" s="45">
        <f t="shared" si="33"/>
        <v>0</v>
      </c>
      <c r="DG22" s="45">
        <f t="shared" si="34"/>
        <v>0</v>
      </c>
      <c r="DH22" s="45">
        <f t="shared" si="35"/>
        <v>0</v>
      </c>
      <c r="DI22" s="45">
        <f t="shared" si="36"/>
        <v>0</v>
      </c>
      <c r="DJ22" s="45">
        <f t="shared" si="37"/>
        <v>0</v>
      </c>
      <c r="DK22" s="45">
        <f t="shared" si="38"/>
        <v>0</v>
      </c>
      <c r="DL22" s="45">
        <f t="shared" si="39"/>
        <v>0</v>
      </c>
      <c r="DM22" s="45">
        <f t="shared" si="40"/>
        <v>0</v>
      </c>
      <c r="DN22" s="45">
        <f t="shared" si="41"/>
        <v>0</v>
      </c>
      <c r="DO22" s="45">
        <f t="shared" si="42"/>
        <v>0</v>
      </c>
      <c r="DP22" s="45">
        <f t="shared" si="43"/>
        <v>0</v>
      </c>
      <c r="DQ22" s="45">
        <f t="shared" si="44"/>
        <v>0</v>
      </c>
      <c r="DR22" s="45">
        <f t="shared" si="45"/>
        <v>0</v>
      </c>
      <c r="DS22" s="45">
        <f t="shared" si="46"/>
        <v>0</v>
      </c>
      <c r="DT22" s="45">
        <f t="shared" si="47"/>
        <v>0</v>
      </c>
      <c r="DU22" s="45">
        <f t="shared" si="48"/>
        <v>0</v>
      </c>
      <c r="DV22" s="45">
        <f t="shared" si="49"/>
        <v>0</v>
      </c>
      <c r="DW22" s="45">
        <f t="shared" si="50"/>
        <v>0</v>
      </c>
      <c r="DX22" s="45">
        <f t="shared" si="51"/>
        <v>0</v>
      </c>
      <c r="DY22" s="45">
        <f t="shared" si="52"/>
        <v>0</v>
      </c>
      <c r="DZ22" s="45">
        <f t="shared" si="53"/>
        <v>0</v>
      </c>
    </row>
    <row r="23" spans="1:130" x14ac:dyDescent="0.25">
      <c r="A23" s="46" t="s">
        <v>48</v>
      </c>
      <c r="B23" s="47">
        <f>+N23+P23+R23+T23+V23+X23+Z23+AB23+AD23+AF23+AH23+AJ23+AL23+AN23+AP23</f>
        <v>606</v>
      </c>
      <c r="C23" s="48">
        <f>+O23+Q23+S23+U23+W23+Y23+AA23+AC23+AE23+AG23+AI23+AK23+AM23+AO23+AQ23</f>
        <v>5</v>
      </c>
      <c r="D23" s="41"/>
      <c r="E23" s="51"/>
      <c r="F23" s="50"/>
      <c r="G23" s="51"/>
      <c r="H23" s="50"/>
      <c r="I23" s="53"/>
      <c r="J23" s="41"/>
      <c r="K23" s="41"/>
      <c r="L23" s="50"/>
      <c r="M23" s="53"/>
      <c r="N23" s="37">
        <v>0</v>
      </c>
      <c r="O23" s="38">
        <v>0</v>
      </c>
      <c r="P23" s="39">
        <v>54</v>
      </c>
      <c r="Q23" s="38">
        <v>1</v>
      </c>
      <c r="R23" s="39">
        <v>88</v>
      </c>
      <c r="S23" s="38">
        <v>3</v>
      </c>
      <c r="T23" s="39">
        <v>105</v>
      </c>
      <c r="U23" s="38">
        <v>0</v>
      </c>
      <c r="V23" s="39">
        <v>113</v>
      </c>
      <c r="W23" s="38">
        <v>1</v>
      </c>
      <c r="X23" s="39">
        <v>95</v>
      </c>
      <c r="Y23" s="38">
        <v>0</v>
      </c>
      <c r="Z23" s="39">
        <v>65</v>
      </c>
      <c r="AA23" s="38">
        <v>0</v>
      </c>
      <c r="AB23" s="39">
        <v>55</v>
      </c>
      <c r="AC23" s="38">
        <v>0</v>
      </c>
      <c r="AD23" s="39">
        <v>27</v>
      </c>
      <c r="AE23" s="38">
        <v>0</v>
      </c>
      <c r="AF23" s="39">
        <v>3</v>
      </c>
      <c r="AG23" s="38">
        <v>0</v>
      </c>
      <c r="AH23" s="39">
        <v>0</v>
      </c>
      <c r="AI23" s="38">
        <v>0</v>
      </c>
      <c r="AJ23" s="39">
        <v>0</v>
      </c>
      <c r="AK23" s="38">
        <v>0</v>
      </c>
      <c r="AL23" s="39">
        <v>1</v>
      </c>
      <c r="AM23" s="38">
        <v>0</v>
      </c>
      <c r="AN23" s="39">
        <v>0</v>
      </c>
      <c r="AO23" s="42">
        <v>0</v>
      </c>
      <c r="AP23" s="39">
        <v>0</v>
      </c>
      <c r="AQ23" s="40">
        <v>0</v>
      </c>
      <c r="AR23" s="37">
        <v>3</v>
      </c>
      <c r="AS23" s="40">
        <v>603</v>
      </c>
      <c r="AT23" s="37">
        <v>0</v>
      </c>
      <c r="AU23" s="38">
        <v>1</v>
      </c>
      <c r="AV23" s="39">
        <v>3</v>
      </c>
      <c r="AW23" s="42">
        <v>6</v>
      </c>
      <c r="AX23" s="43" t="str">
        <f t="shared" si="7"/>
        <v/>
      </c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10"/>
      <c r="BJ23" s="10"/>
      <c r="BK23" s="10"/>
      <c r="BL23" s="10"/>
      <c r="BU23" s="10"/>
      <c r="BW23" s="11"/>
      <c r="CA23" s="44" t="str">
        <f t="shared" si="8"/>
        <v/>
      </c>
      <c r="CB23" s="44" t="str">
        <f t="shared" si="9"/>
        <v/>
      </c>
      <c r="CC23" s="44" t="str">
        <f t="shared" si="10"/>
        <v/>
      </c>
      <c r="CD23" s="44" t="str">
        <f t="shared" si="11"/>
        <v/>
      </c>
      <c r="CE23" s="44" t="str">
        <f t="shared" si="12"/>
        <v/>
      </c>
      <c r="CF23" s="44" t="str">
        <f t="shared" si="13"/>
        <v/>
      </c>
      <c r="CG23" s="44" t="str">
        <f t="shared" si="14"/>
        <v/>
      </c>
      <c r="CH23" s="44" t="str">
        <f t="shared" si="15"/>
        <v/>
      </c>
      <c r="CI23" s="44" t="str">
        <f t="shared" si="16"/>
        <v/>
      </c>
      <c r="CJ23" s="44" t="str">
        <f t="shared" si="17"/>
        <v/>
      </c>
      <c r="CK23" s="44" t="str">
        <f t="shared" si="18"/>
        <v/>
      </c>
      <c r="CL23" s="44" t="str">
        <f t="shared" si="19"/>
        <v/>
      </c>
      <c r="CM23" s="44" t="str">
        <f t="shared" si="20"/>
        <v/>
      </c>
      <c r="CN23" s="44" t="str">
        <f t="shared" si="21"/>
        <v/>
      </c>
      <c r="CO23" s="44" t="str">
        <f t="shared" si="22"/>
        <v/>
      </c>
      <c r="CP23" s="44" t="str">
        <f t="shared" si="23"/>
        <v/>
      </c>
      <c r="CQ23" s="44" t="str">
        <f t="shared" si="24"/>
        <v/>
      </c>
      <c r="CR23" s="44" t="str">
        <f t="shared" si="25"/>
        <v/>
      </c>
      <c r="CS23" s="44" t="str">
        <f t="shared" si="26"/>
        <v/>
      </c>
      <c r="CT23" s="44" t="str">
        <f t="shared" si="27"/>
        <v/>
      </c>
      <c r="CU23" s="44" t="str">
        <f t="shared" si="28"/>
        <v/>
      </c>
      <c r="CV23" s="44" t="str">
        <f t="shared" si="29"/>
        <v/>
      </c>
      <c r="CW23" s="44" t="str">
        <f t="shared" si="30"/>
        <v/>
      </c>
      <c r="CX23" s="44" t="str">
        <f t="shared" si="31"/>
        <v/>
      </c>
      <c r="CY23" s="44" t="str">
        <f t="shared" si="32"/>
        <v/>
      </c>
      <c r="CZ23" s="44" t="str">
        <f t="shared" si="1"/>
        <v/>
      </c>
      <c r="DA23" s="45">
        <f t="shared" si="2"/>
        <v>0</v>
      </c>
      <c r="DB23" s="45">
        <f t="shared" si="3"/>
        <v>0</v>
      </c>
      <c r="DC23" s="45">
        <f t="shared" si="4"/>
        <v>0</v>
      </c>
      <c r="DD23" s="45">
        <f t="shared" si="5"/>
        <v>0</v>
      </c>
      <c r="DE23" s="45">
        <f t="shared" si="6"/>
        <v>0</v>
      </c>
      <c r="DF23" s="45">
        <f t="shared" si="33"/>
        <v>0</v>
      </c>
      <c r="DG23" s="45">
        <f t="shared" si="34"/>
        <v>0</v>
      </c>
      <c r="DH23" s="45">
        <f t="shared" si="35"/>
        <v>0</v>
      </c>
      <c r="DI23" s="45">
        <f t="shared" si="36"/>
        <v>0</v>
      </c>
      <c r="DJ23" s="45">
        <f t="shared" si="37"/>
        <v>0</v>
      </c>
      <c r="DK23" s="45">
        <f t="shared" si="38"/>
        <v>0</v>
      </c>
      <c r="DL23" s="45">
        <f t="shared" si="39"/>
        <v>0</v>
      </c>
      <c r="DM23" s="45">
        <f t="shared" si="40"/>
        <v>0</v>
      </c>
      <c r="DN23" s="45">
        <f t="shared" si="41"/>
        <v>0</v>
      </c>
      <c r="DO23" s="45">
        <f t="shared" si="42"/>
        <v>0</v>
      </c>
      <c r="DP23" s="45">
        <f t="shared" si="43"/>
        <v>0</v>
      </c>
      <c r="DQ23" s="45">
        <f t="shared" si="44"/>
        <v>0</v>
      </c>
      <c r="DR23" s="45">
        <f t="shared" si="45"/>
        <v>0</v>
      </c>
      <c r="DS23" s="45">
        <f t="shared" si="46"/>
        <v>0</v>
      </c>
      <c r="DT23" s="45">
        <f t="shared" si="47"/>
        <v>0</v>
      </c>
      <c r="DU23" s="45">
        <f t="shared" si="48"/>
        <v>0</v>
      </c>
      <c r="DV23" s="45">
        <f t="shared" si="49"/>
        <v>0</v>
      </c>
      <c r="DW23" s="45">
        <f t="shared" si="50"/>
        <v>0</v>
      </c>
      <c r="DX23" s="45">
        <f t="shared" si="51"/>
        <v>0</v>
      </c>
      <c r="DY23" s="45">
        <f t="shared" si="52"/>
        <v>0</v>
      </c>
      <c r="DZ23" s="45">
        <f t="shared" si="53"/>
        <v>0</v>
      </c>
    </row>
    <row r="24" spans="1:130" x14ac:dyDescent="0.25">
      <c r="A24" s="46" t="s">
        <v>49</v>
      </c>
      <c r="B24" s="47">
        <f>+D24+F24+H24+J24+L24+N24+P24+R24+T24+V24+X24+Z24+AB24+AD24+AF24+AH24+AJ24+AL24+AN24+AP24</f>
        <v>66</v>
      </c>
      <c r="C24" s="48">
        <f>+E24+G24+I24+K24+M24+O24+Q24+S24+U24+W24+Y24+AA24+AC24+AE24+AG24+AI24+AK24+AM24+AO24+AQ24</f>
        <v>16</v>
      </c>
      <c r="D24" s="37"/>
      <c r="E24" s="38"/>
      <c r="F24" s="39"/>
      <c r="G24" s="38"/>
      <c r="H24" s="39"/>
      <c r="I24" s="42"/>
      <c r="J24" s="37"/>
      <c r="K24" s="37"/>
      <c r="L24" s="39"/>
      <c r="M24" s="42"/>
      <c r="N24" s="37">
        <v>3</v>
      </c>
      <c r="O24" s="38">
        <v>0</v>
      </c>
      <c r="P24" s="39">
        <v>0</v>
      </c>
      <c r="Q24" s="38">
        <v>0</v>
      </c>
      <c r="R24" s="39">
        <v>6</v>
      </c>
      <c r="S24" s="38">
        <v>2</v>
      </c>
      <c r="T24" s="39">
        <v>12</v>
      </c>
      <c r="U24" s="38">
        <v>5</v>
      </c>
      <c r="V24" s="39">
        <v>13</v>
      </c>
      <c r="W24" s="38">
        <v>4</v>
      </c>
      <c r="X24" s="39">
        <v>9</v>
      </c>
      <c r="Y24" s="38">
        <v>1</v>
      </c>
      <c r="Z24" s="39">
        <v>9</v>
      </c>
      <c r="AA24" s="38">
        <v>2</v>
      </c>
      <c r="AB24" s="39">
        <v>4</v>
      </c>
      <c r="AC24" s="38">
        <v>0</v>
      </c>
      <c r="AD24" s="39">
        <v>1</v>
      </c>
      <c r="AE24" s="38">
        <v>0</v>
      </c>
      <c r="AF24" s="39">
        <v>3</v>
      </c>
      <c r="AG24" s="38">
        <v>1</v>
      </c>
      <c r="AH24" s="39">
        <v>2</v>
      </c>
      <c r="AI24" s="38">
        <v>0</v>
      </c>
      <c r="AJ24" s="39">
        <v>2</v>
      </c>
      <c r="AK24" s="38">
        <v>0</v>
      </c>
      <c r="AL24" s="39">
        <v>2</v>
      </c>
      <c r="AM24" s="38">
        <v>1</v>
      </c>
      <c r="AN24" s="39">
        <v>0</v>
      </c>
      <c r="AO24" s="38">
        <v>0</v>
      </c>
      <c r="AP24" s="39">
        <v>0</v>
      </c>
      <c r="AQ24" s="40">
        <v>0</v>
      </c>
      <c r="AR24" s="37">
        <v>46</v>
      </c>
      <c r="AS24" s="40">
        <v>20</v>
      </c>
      <c r="AT24" s="37">
        <v>0</v>
      </c>
      <c r="AU24" s="38">
        <v>0</v>
      </c>
      <c r="AV24" s="39">
        <v>0</v>
      </c>
      <c r="AW24" s="42">
        <v>2</v>
      </c>
      <c r="AX24" s="43" t="str">
        <f t="shared" si="7"/>
        <v/>
      </c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10"/>
      <c r="BJ24" s="10"/>
      <c r="BK24" s="10"/>
      <c r="BL24" s="10"/>
      <c r="BU24" s="10"/>
      <c r="BW24" s="11"/>
      <c r="CA24" s="44" t="str">
        <f t="shared" si="8"/>
        <v/>
      </c>
      <c r="CB24" s="44" t="str">
        <f t="shared" si="9"/>
        <v/>
      </c>
      <c r="CC24" s="44" t="str">
        <f t="shared" si="10"/>
        <v/>
      </c>
      <c r="CD24" s="44" t="str">
        <f t="shared" si="11"/>
        <v/>
      </c>
      <c r="CE24" s="44" t="str">
        <f t="shared" si="12"/>
        <v/>
      </c>
      <c r="CF24" s="44" t="str">
        <f t="shared" si="13"/>
        <v/>
      </c>
      <c r="CG24" s="44" t="str">
        <f t="shared" si="14"/>
        <v/>
      </c>
      <c r="CH24" s="44" t="str">
        <f t="shared" si="15"/>
        <v/>
      </c>
      <c r="CI24" s="44" t="str">
        <f t="shared" si="16"/>
        <v/>
      </c>
      <c r="CJ24" s="44" t="str">
        <f t="shared" si="17"/>
        <v/>
      </c>
      <c r="CK24" s="44" t="str">
        <f t="shared" si="18"/>
        <v/>
      </c>
      <c r="CL24" s="44" t="str">
        <f t="shared" si="19"/>
        <v/>
      </c>
      <c r="CM24" s="44" t="str">
        <f t="shared" si="20"/>
        <v/>
      </c>
      <c r="CN24" s="44" t="str">
        <f t="shared" si="21"/>
        <v/>
      </c>
      <c r="CO24" s="44" t="str">
        <f t="shared" si="22"/>
        <v/>
      </c>
      <c r="CP24" s="44" t="str">
        <f t="shared" si="23"/>
        <v/>
      </c>
      <c r="CQ24" s="44" t="str">
        <f t="shared" si="24"/>
        <v/>
      </c>
      <c r="CR24" s="44" t="str">
        <f t="shared" si="25"/>
        <v/>
      </c>
      <c r="CS24" s="44" t="str">
        <f t="shared" si="26"/>
        <v/>
      </c>
      <c r="CT24" s="44" t="str">
        <f t="shared" si="27"/>
        <v/>
      </c>
      <c r="CU24" s="44" t="str">
        <f t="shared" si="28"/>
        <v/>
      </c>
      <c r="CV24" s="44" t="str">
        <f t="shared" si="29"/>
        <v/>
      </c>
      <c r="CW24" s="44" t="str">
        <f t="shared" si="30"/>
        <v/>
      </c>
      <c r="CX24" s="44" t="str">
        <f t="shared" si="31"/>
        <v/>
      </c>
      <c r="CY24" s="44" t="str">
        <f t="shared" si="32"/>
        <v/>
      </c>
      <c r="CZ24" s="44" t="str">
        <f t="shared" si="1"/>
        <v/>
      </c>
      <c r="DA24" s="45">
        <f t="shared" si="2"/>
        <v>0</v>
      </c>
      <c r="DB24" s="45">
        <f t="shared" si="3"/>
        <v>0</v>
      </c>
      <c r="DC24" s="45">
        <f t="shared" si="4"/>
        <v>0</v>
      </c>
      <c r="DD24" s="45">
        <f t="shared" si="5"/>
        <v>0</v>
      </c>
      <c r="DE24" s="45">
        <f t="shared" si="6"/>
        <v>0</v>
      </c>
      <c r="DF24" s="45">
        <f t="shared" si="33"/>
        <v>0</v>
      </c>
      <c r="DG24" s="45">
        <f t="shared" si="34"/>
        <v>0</v>
      </c>
      <c r="DH24" s="45">
        <f t="shared" si="35"/>
        <v>0</v>
      </c>
      <c r="DI24" s="45">
        <f t="shared" si="36"/>
        <v>0</v>
      </c>
      <c r="DJ24" s="45">
        <f t="shared" si="37"/>
        <v>0</v>
      </c>
      <c r="DK24" s="45">
        <f t="shared" si="38"/>
        <v>0</v>
      </c>
      <c r="DL24" s="45">
        <f t="shared" si="39"/>
        <v>0</v>
      </c>
      <c r="DM24" s="45">
        <f t="shared" si="40"/>
        <v>0</v>
      </c>
      <c r="DN24" s="45">
        <f t="shared" si="41"/>
        <v>0</v>
      </c>
      <c r="DO24" s="45">
        <f t="shared" si="42"/>
        <v>0</v>
      </c>
      <c r="DP24" s="45">
        <f t="shared" si="43"/>
        <v>0</v>
      </c>
      <c r="DQ24" s="45">
        <f t="shared" si="44"/>
        <v>0</v>
      </c>
      <c r="DR24" s="45">
        <f t="shared" si="45"/>
        <v>0</v>
      </c>
      <c r="DS24" s="45">
        <f t="shared" si="46"/>
        <v>0</v>
      </c>
      <c r="DT24" s="45">
        <f t="shared" si="47"/>
        <v>0</v>
      </c>
      <c r="DU24" s="45">
        <f t="shared" si="48"/>
        <v>0</v>
      </c>
      <c r="DV24" s="45">
        <f t="shared" si="49"/>
        <v>0</v>
      </c>
      <c r="DW24" s="45">
        <f t="shared" si="50"/>
        <v>0</v>
      </c>
      <c r="DX24" s="45">
        <f t="shared" si="51"/>
        <v>0</v>
      </c>
      <c r="DY24" s="45">
        <f t="shared" si="52"/>
        <v>0</v>
      </c>
      <c r="DZ24" s="45">
        <f t="shared" si="53"/>
        <v>0</v>
      </c>
    </row>
    <row r="25" spans="1:130" x14ac:dyDescent="0.25">
      <c r="A25" s="46" t="s">
        <v>50</v>
      </c>
      <c r="B25" s="47">
        <f>+P25+R25+T25+V25+X25+Z25+AB25+AD25+AF25+AH25+AJ25+AL25+AN25+AP25</f>
        <v>286</v>
      </c>
      <c r="C25" s="48">
        <f>+Q25+S25+U25+W25+Y25+AA25+AC25+AE25+AG25+AI25+AK25+AM25+AO25+AQ25</f>
        <v>4</v>
      </c>
      <c r="D25" s="33"/>
      <c r="E25" s="34"/>
      <c r="F25" s="35"/>
      <c r="G25" s="34"/>
      <c r="H25" s="35"/>
      <c r="I25" s="34"/>
      <c r="J25" s="35"/>
      <c r="K25" s="34"/>
      <c r="L25" s="35"/>
      <c r="M25" s="36"/>
      <c r="N25" s="33"/>
      <c r="O25" s="34"/>
      <c r="P25" s="39">
        <v>3</v>
      </c>
      <c r="Q25" s="38">
        <v>0</v>
      </c>
      <c r="R25" s="39">
        <v>27</v>
      </c>
      <c r="S25" s="38">
        <v>0</v>
      </c>
      <c r="T25" s="39">
        <v>18</v>
      </c>
      <c r="U25" s="38">
        <v>0</v>
      </c>
      <c r="V25" s="39">
        <v>27</v>
      </c>
      <c r="W25" s="38">
        <v>0</v>
      </c>
      <c r="X25" s="39">
        <v>28</v>
      </c>
      <c r="Y25" s="38">
        <v>0</v>
      </c>
      <c r="Z25" s="39">
        <v>22</v>
      </c>
      <c r="AA25" s="38">
        <v>0</v>
      </c>
      <c r="AB25" s="39">
        <v>17</v>
      </c>
      <c r="AC25" s="38">
        <v>0</v>
      </c>
      <c r="AD25" s="39">
        <v>12</v>
      </c>
      <c r="AE25" s="38">
        <v>1</v>
      </c>
      <c r="AF25" s="39">
        <v>13</v>
      </c>
      <c r="AG25" s="38">
        <v>0</v>
      </c>
      <c r="AH25" s="39">
        <v>8</v>
      </c>
      <c r="AI25" s="38">
        <v>0</v>
      </c>
      <c r="AJ25" s="39">
        <v>38</v>
      </c>
      <c r="AK25" s="38">
        <v>1</v>
      </c>
      <c r="AL25" s="39">
        <v>31</v>
      </c>
      <c r="AM25" s="38">
        <v>0</v>
      </c>
      <c r="AN25" s="39">
        <v>21</v>
      </c>
      <c r="AO25" s="38">
        <v>1</v>
      </c>
      <c r="AP25" s="39">
        <v>21</v>
      </c>
      <c r="AQ25" s="40">
        <v>1</v>
      </c>
      <c r="AR25" s="37">
        <v>97</v>
      </c>
      <c r="AS25" s="40">
        <v>189</v>
      </c>
      <c r="AT25" s="37">
        <v>0</v>
      </c>
      <c r="AU25" s="38">
        <v>0</v>
      </c>
      <c r="AV25" s="39">
        <v>3</v>
      </c>
      <c r="AW25" s="42">
        <v>2</v>
      </c>
      <c r="AX25" s="43" t="str">
        <f t="shared" si="7"/>
        <v/>
      </c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10"/>
      <c r="BJ25" s="10"/>
      <c r="BK25" s="10"/>
      <c r="BL25" s="10"/>
      <c r="BU25" s="10"/>
      <c r="BW25" s="11"/>
      <c r="CA25" s="44" t="str">
        <f t="shared" si="8"/>
        <v/>
      </c>
      <c r="CB25" s="44" t="str">
        <f t="shared" si="9"/>
        <v/>
      </c>
      <c r="CC25" s="44" t="str">
        <f t="shared" si="10"/>
        <v/>
      </c>
      <c r="CD25" s="44" t="str">
        <f t="shared" si="11"/>
        <v/>
      </c>
      <c r="CE25" s="44" t="str">
        <f t="shared" si="12"/>
        <v/>
      </c>
      <c r="CF25" s="44" t="str">
        <f t="shared" si="13"/>
        <v/>
      </c>
      <c r="CG25" s="44" t="str">
        <f t="shared" si="14"/>
        <v/>
      </c>
      <c r="CH25" s="44" t="str">
        <f t="shared" si="15"/>
        <v/>
      </c>
      <c r="CI25" s="44" t="str">
        <f t="shared" si="16"/>
        <v/>
      </c>
      <c r="CJ25" s="44" t="str">
        <f t="shared" si="17"/>
        <v/>
      </c>
      <c r="CK25" s="44" t="str">
        <f t="shared" si="18"/>
        <v/>
      </c>
      <c r="CL25" s="44" t="str">
        <f t="shared" si="19"/>
        <v/>
      </c>
      <c r="CM25" s="44" t="str">
        <f t="shared" si="20"/>
        <v/>
      </c>
      <c r="CN25" s="44" t="str">
        <f t="shared" si="21"/>
        <v/>
      </c>
      <c r="CO25" s="44" t="str">
        <f t="shared" si="22"/>
        <v/>
      </c>
      <c r="CP25" s="44" t="str">
        <f t="shared" si="23"/>
        <v/>
      </c>
      <c r="CQ25" s="44" t="str">
        <f t="shared" si="24"/>
        <v/>
      </c>
      <c r="CR25" s="44" t="str">
        <f t="shared" si="25"/>
        <v/>
      </c>
      <c r="CS25" s="44" t="str">
        <f t="shared" si="26"/>
        <v/>
      </c>
      <c r="CT25" s="44" t="str">
        <f t="shared" si="27"/>
        <v/>
      </c>
      <c r="CU25" s="44" t="str">
        <f t="shared" si="28"/>
        <v/>
      </c>
      <c r="CV25" s="44" t="str">
        <f t="shared" si="29"/>
        <v/>
      </c>
      <c r="CW25" s="44" t="str">
        <f t="shared" si="30"/>
        <v/>
      </c>
      <c r="CX25" s="44" t="str">
        <f t="shared" si="31"/>
        <v/>
      </c>
      <c r="CY25" s="44" t="str">
        <f t="shared" si="32"/>
        <v/>
      </c>
      <c r="CZ25" s="44" t="str">
        <f t="shared" si="1"/>
        <v/>
      </c>
      <c r="DA25" s="45">
        <f t="shared" si="2"/>
        <v>0</v>
      </c>
      <c r="DB25" s="45">
        <f t="shared" si="3"/>
        <v>0</v>
      </c>
      <c r="DC25" s="45">
        <f t="shared" si="4"/>
        <v>0</v>
      </c>
      <c r="DD25" s="45">
        <f t="shared" si="5"/>
        <v>0</v>
      </c>
      <c r="DE25" s="45">
        <f t="shared" si="6"/>
        <v>0</v>
      </c>
      <c r="DF25" s="45">
        <f t="shared" si="33"/>
        <v>0</v>
      </c>
      <c r="DG25" s="45">
        <f t="shared" si="34"/>
        <v>0</v>
      </c>
      <c r="DH25" s="45">
        <f t="shared" si="35"/>
        <v>0</v>
      </c>
      <c r="DI25" s="45">
        <f t="shared" si="36"/>
        <v>0</v>
      </c>
      <c r="DJ25" s="45">
        <f t="shared" si="37"/>
        <v>0</v>
      </c>
      <c r="DK25" s="45">
        <f t="shared" si="38"/>
        <v>0</v>
      </c>
      <c r="DL25" s="45">
        <f t="shared" si="39"/>
        <v>0</v>
      </c>
      <c r="DM25" s="45">
        <f t="shared" si="40"/>
        <v>0</v>
      </c>
      <c r="DN25" s="45">
        <f t="shared" si="41"/>
        <v>0</v>
      </c>
      <c r="DO25" s="45">
        <f t="shared" si="42"/>
        <v>0</v>
      </c>
      <c r="DP25" s="45">
        <f t="shared" si="43"/>
        <v>0</v>
      </c>
      <c r="DQ25" s="45">
        <f t="shared" si="44"/>
        <v>0</v>
      </c>
      <c r="DR25" s="45">
        <f t="shared" si="45"/>
        <v>0</v>
      </c>
      <c r="DS25" s="45">
        <f t="shared" si="46"/>
        <v>0</v>
      </c>
      <c r="DT25" s="45">
        <f t="shared" si="47"/>
        <v>0</v>
      </c>
      <c r="DU25" s="45">
        <f t="shared" si="48"/>
        <v>0</v>
      </c>
      <c r="DV25" s="45">
        <f t="shared" si="49"/>
        <v>0</v>
      </c>
      <c r="DW25" s="45">
        <f t="shared" si="50"/>
        <v>0</v>
      </c>
      <c r="DX25" s="45">
        <f t="shared" si="51"/>
        <v>0</v>
      </c>
      <c r="DY25" s="45">
        <f t="shared" si="52"/>
        <v>0</v>
      </c>
      <c r="DZ25" s="45">
        <f t="shared" si="53"/>
        <v>0</v>
      </c>
    </row>
    <row r="26" spans="1:130" x14ac:dyDescent="0.25">
      <c r="A26" s="46" t="s">
        <v>51</v>
      </c>
      <c r="B26" s="47">
        <f>+P26+R26+T26+V26+X26+Z26+AB26+AD26+AF26+AH26</f>
        <v>0</v>
      </c>
      <c r="C26" s="48">
        <f>+Q26+S26+U26+W26+Y26+AA26+AC26+AE26+AG26+AI26</f>
        <v>0</v>
      </c>
      <c r="D26" s="33"/>
      <c r="E26" s="34"/>
      <c r="F26" s="35"/>
      <c r="G26" s="34"/>
      <c r="H26" s="35"/>
      <c r="I26" s="34"/>
      <c r="J26" s="35"/>
      <c r="K26" s="34"/>
      <c r="L26" s="35"/>
      <c r="M26" s="36"/>
      <c r="N26" s="33"/>
      <c r="O26" s="34"/>
      <c r="P26" s="39"/>
      <c r="Q26" s="38"/>
      <c r="R26" s="39"/>
      <c r="S26" s="38"/>
      <c r="T26" s="39"/>
      <c r="U26" s="38"/>
      <c r="V26" s="39"/>
      <c r="W26" s="38"/>
      <c r="X26" s="39"/>
      <c r="Y26" s="38"/>
      <c r="Z26" s="39"/>
      <c r="AA26" s="38"/>
      <c r="AB26" s="39"/>
      <c r="AC26" s="38"/>
      <c r="AD26" s="39"/>
      <c r="AE26" s="38"/>
      <c r="AF26" s="39"/>
      <c r="AG26" s="38"/>
      <c r="AH26" s="39"/>
      <c r="AI26" s="38"/>
      <c r="AJ26" s="35"/>
      <c r="AK26" s="34"/>
      <c r="AL26" s="35"/>
      <c r="AM26" s="34"/>
      <c r="AN26" s="35"/>
      <c r="AO26" s="34"/>
      <c r="AP26" s="35"/>
      <c r="AQ26" s="54"/>
      <c r="AR26" s="37"/>
      <c r="AS26" s="40"/>
      <c r="AT26" s="37"/>
      <c r="AU26" s="38"/>
      <c r="AV26" s="39"/>
      <c r="AW26" s="42"/>
      <c r="AX26" s="43" t="str">
        <f t="shared" si="7"/>
        <v/>
      </c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10"/>
      <c r="BJ26" s="10"/>
      <c r="BK26" s="10"/>
      <c r="BL26" s="10"/>
      <c r="BU26" s="10"/>
      <c r="BW26" s="11"/>
      <c r="CA26" s="44" t="str">
        <f t="shared" si="8"/>
        <v/>
      </c>
      <c r="CB26" s="44" t="str">
        <f t="shared" si="9"/>
        <v/>
      </c>
      <c r="CC26" s="44" t="str">
        <f t="shared" si="10"/>
        <v/>
      </c>
      <c r="CD26" s="44" t="str">
        <f t="shared" si="11"/>
        <v/>
      </c>
      <c r="CE26" s="44" t="str">
        <f t="shared" si="12"/>
        <v/>
      </c>
      <c r="CF26" s="44" t="str">
        <f t="shared" si="13"/>
        <v/>
      </c>
      <c r="CG26" s="44" t="str">
        <f t="shared" si="14"/>
        <v/>
      </c>
      <c r="CH26" s="44" t="str">
        <f t="shared" si="15"/>
        <v/>
      </c>
      <c r="CI26" s="44" t="str">
        <f t="shared" si="16"/>
        <v/>
      </c>
      <c r="CJ26" s="44" t="str">
        <f t="shared" si="17"/>
        <v/>
      </c>
      <c r="CK26" s="44" t="str">
        <f t="shared" si="18"/>
        <v/>
      </c>
      <c r="CL26" s="44" t="str">
        <f t="shared" si="19"/>
        <v/>
      </c>
      <c r="CM26" s="44" t="str">
        <f t="shared" si="20"/>
        <v/>
      </c>
      <c r="CN26" s="44" t="str">
        <f t="shared" si="21"/>
        <v/>
      </c>
      <c r="CO26" s="44" t="str">
        <f t="shared" si="22"/>
        <v/>
      </c>
      <c r="CP26" s="44" t="str">
        <f t="shared" si="23"/>
        <v/>
      </c>
      <c r="CQ26" s="44" t="str">
        <f t="shared" si="24"/>
        <v/>
      </c>
      <c r="CR26" s="44" t="str">
        <f t="shared" si="25"/>
        <v/>
      </c>
      <c r="CS26" s="44" t="str">
        <f t="shared" si="26"/>
        <v/>
      </c>
      <c r="CT26" s="44" t="str">
        <f t="shared" si="27"/>
        <v/>
      </c>
      <c r="CU26" s="44" t="str">
        <f t="shared" si="28"/>
        <v/>
      </c>
      <c r="CV26" s="44" t="str">
        <f t="shared" si="29"/>
        <v/>
      </c>
      <c r="CW26" s="44" t="str">
        <f t="shared" si="30"/>
        <v/>
      </c>
      <c r="CX26" s="44" t="str">
        <f t="shared" si="31"/>
        <v/>
      </c>
      <c r="CY26" s="44" t="str">
        <f t="shared" si="32"/>
        <v/>
      </c>
      <c r="CZ26" s="44" t="str">
        <f t="shared" si="1"/>
        <v/>
      </c>
      <c r="DA26" s="45">
        <f t="shared" si="2"/>
        <v>0</v>
      </c>
      <c r="DB26" s="45">
        <f t="shared" si="3"/>
        <v>0</v>
      </c>
      <c r="DC26" s="45">
        <f t="shared" si="4"/>
        <v>0</v>
      </c>
      <c r="DD26" s="45">
        <f t="shared" si="5"/>
        <v>0</v>
      </c>
      <c r="DE26" s="45">
        <f t="shared" si="6"/>
        <v>0</v>
      </c>
      <c r="DF26" s="45">
        <f t="shared" si="33"/>
        <v>0</v>
      </c>
      <c r="DG26" s="45">
        <f t="shared" si="34"/>
        <v>0</v>
      </c>
      <c r="DH26" s="45">
        <f t="shared" si="35"/>
        <v>0</v>
      </c>
      <c r="DI26" s="45">
        <f t="shared" si="36"/>
        <v>0</v>
      </c>
      <c r="DJ26" s="45">
        <f t="shared" si="37"/>
        <v>0</v>
      </c>
      <c r="DK26" s="45">
        <f t="shared" si="38"/>
        <v>0</v>
      </c>
      <c r="DL26" s="45">
        <f t="shared" si="39"/>
        <v>0</v>
      </c>
      <c r="DM26" s="45">
        <f t="shared" si="40"/>
        <v>0</v>
      </c>
      <c r="DN26" s="45">
        <f t="shared" si="41"/>
        <v>0</v>
      </c>
      <c r="DO26" s="45">
        <f t="shared" si="42"/>
        <v>0</v>
      </c>
      <c r="DP26" s="45">
        <f t="shared" si="43"/>
        <v>0</v>
      </c>
      <c r="DQ26" s="45">
        <f t="shared" si="44"/>
        <v>0</v>
      </c>
      <c r="DR26" s="45">
        <f t="shared" si="45"/>
        <v>0</v>
      </c>
      <c r="DS26" s="45">
        <f t="shared" si="46"/>
        <v>0</v>
      </c>
      <c r="DT26" s="45">
        <f t="shared" si="47"/>
        <v>0</v>
      </c>
      <c r="DU26" s="45">
        <f t="shared" si="48"/>
        <v>0</v>
      </c>
      <c r="DV26" s="45">
        <f t="shared" si="49"/>
        <v>0</v>
      </c>
      <c r="DW26" s="45">
        <f t="shared" si="50"/>
        <v>0</v>
      </c>
      <c r="DX26" s="45">
        <f t="shared" si="51"/>
        <v>0</v>
      </c>
      <c r="DY26" s="45">
        <f t="shared" si="52"/>
        <v>0</v>
      </c>
      <c r="DZ26" s="45">
        <f t="shared" si="53"/>
        <v>0</v>
      </c>
    </row>
    <row r="27" spans="1:130" x14ac:dyDescent="0.25">
      <c r="A27" s="46" t="s">
        <v>52</v>
      </c>
      <c r="B27" s="47">
        <f t="shared" ref="B27:C29" si="54">+D27+F27+H27+J27+L27+N27+P27+R27+T27+V27+X27+Z27+AB27+AD27+AF27+AH27+AJ27+AL27+AN27+AP27</f>
        <v>2</v>
      </c>
      <c r="C27" s="48">
        <f t="shared" si="54"/>
        <v>0</v>
      </c>
      <c r="D27" s="37"/>
      <c r="E27" s="38"/>
      <c r="F27" s="39"/>
      <c r="G27" s="38"/>
      <c r="H27" s="39"/>
      <c r="I27" s="42"/>
      <c r="J27" s="37"/>
      <c r="K27" s="37"/>
      <c r="L27" s="39"/>
      <c r="M27" s="42"/>
      <c r="N27" s="37">
        <v>0</v>
      </c>
      <c r="O27" s="38">
        <v>0</v>
      </c>
      <c r="P27" s="39">
        <v>0</v>
      </c>
      <c r="Q27" s="38">
        <v>0</v>
      </c>
      <c r="R27" s="39">
        <v>0</v>
      </c>
      <c r="S27" s="38">
        <v>0</v>
      </c>
      <c r="T27" s="39">
        <v>0</v>
      </c>
      <c r="U27" s="38">
        <v>0</v>
      </c>
      <c r="V27" s="39">
        <v>1</v>
      </c>
      <c r="W27" s="38">
        <v>0</v>
      </c>
      <c r="X27" s="39">
        <v>0</v>
      </c>
      <c r="Y27" s="38">
        <v>0</v>
      </c>
      <c r="Z27" s="39">
        <v>0</v>
      </c>
      <c r="AA27" s="38">
        <v>0</v>
      </c>
      <c r="AB27" s="39">
        <v>0</v>
      </c>
      <c r="AC27" s="38">
        <v>0</v>
      </c>
      <c r="AD27" s="39">
        <v>1</v>
      </c>
      <c r="AE27" s="38">
        <v>0</v>
      </c>
      <c r="AF27" s="39">
        <v>0</v>
      </c>
      <c r="AG27" s="38">
        <v>0</v>
      </c>
      <c r="AH27" s="39">
        <v>0</v>
      </c>
      <c r="AI27" s="38">
        <v>0</v>
      </c>
      <c r="AJ27" s="39">
        <v>0</v>
      </c>
      <c r="AK27" s="38">
        <v>0</v>
      </c>
      <c r="AL27" s="39">
        <v>0</v>
      </c>
      <c r="AM27" s="38">
        <v>0</v>
      </c>
      <c r="AN27" s="39">
        <v>0</v>
      </c>
      <c r="AO27" s="38">
        <v>0</v>
      </c>
      <c r="AP27" s="39">
        <v>0</v>
      </c>
      <c r="AQ27" s="40">
        <v>0</v>
      </c>
      <c r="AR27" s="37">
        <v>1</v>
      </c>
      <c r="AS27" s="40">
        <v>1</v>
      </c>
      <c r="AT27" s="37">
        <v>0</v>
      </c>
      <c r="AU27" s="38">
        <v>0</v>
      </c>
      <c r="AV27" s="39">
        <v>0</v>
      </c>
      <c r="AW27" s="42">
        <v>0</v>
      </c>
      <c r="AX27" s="43" t="str">
        <f t="shared" si="7"/>
        <v/>
      </c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10"/>
      <c r="BJ27" s="10"/>
      <c r="BK27" s="10"/>
      <c r="BL27" s="10"/>
      <c r="BU27" s="10"/>
      <c r="BW27" s="11"/>
      <c r="CA27" s="44" t="str">
        <f t="shared" si="8"/>
        <v/>
      </c>
      <c r="CB27" s="44" t="str">
        <f t="shared" si="9"/>
        <v/>
      </c>
      <c r="CC27" s="44" t="str">
        <f t="shared" si="10"/>
        <v/>
      </c>
      <c r="CD27" s="44" t="str">
        <f t="shared" si="11"/>
        <v/>
      </c>
      <c r="CE27" s="44" t="str">
        <f t="shared" si="12"/>
        <v/>
      </c>
      <c r="CF27" s="44" t="str">
        <f t="shared" si="13"/>
        <v/>
      </c>
      <c r="CG27" s="44" t="str">
        <f t="shared" si="14"/>
        <v/>
      </c>
      <c r="CH27" s="44" t="str">
        <f t="shared" si="15"/>
        <v/>
      </c>
      <c r="CI27" s="44" t="str">
        <f t="shared" si="16"/>
        <v/>
      </c>
      <c r="CJ27" s="44" t="str">
        <f t="shared" si="17"/>
        <v/>
      </c>
      <c r="CK27" s="44" t="str">
        <f t="shared" si="18"/>
        <v/>
      </c>
      <c r="CL27" s="44" t="str">
        <f t="shared" si="19"/>
        <v/>
      </c>
      <c r="CM27" s="44" t="str">
        <f t="shared" si="20"/>
        <v/>
      </c>
      <c r="CN27" s="44" t="str">
        <f t="shared" si="21"/>
        <v/>
      </c>
      <c r="CO27" s="44" t="str">
        <f t="shared" si="22"/>
        <v/>
      </c>
      <c r="CP27" s="44" t="str">
        <f t="shared" si="23"/>
        <v/>
      </c>
      <c r="CQ27" s="44" t="str">
        <f t="shared" si="24"/>
        <v/>
      </c>
      <c r="CR27" s="44" t="str">
        <f t="shared" si="25"/>
        <v/>
      </c>
      <c r="CS27" s="44" t="str">
        <f t="shared" si="26"/>
        <v/>
      </c>
      <c r="CT27" s="44" t="str">
        <f t="shared" si="27"/>
        <v/>
      </c>
      <c r="CU27" s="44" t="str">
        <f t="shared" si="28"/>
        <v/>
      </c>
      <c r="CV27" s="44" t="str">
        <f t="shared" si="29"/>
        <v/>
      </c>
      <c r="CW27" s="44" t="str">
        <f t="shared" si="30"/>
        <v/>
      </c>
      <c r="CX27" s="44" t="str">
        <f t="shared" si="31"/>
        <v/>
      </c>
      <c r="CY27" s="44" t="str">
        <f t="shared" si="32"/>
        <v/>
      </c>
      <c r="CZ27" s="44" t="str">
        <f t="shared" si="1"/>
        <v/>
      </c>
      <c r="DA27" s="45">
        <f t="shared" si="2"/>
        <v>0</v>
      </c>
      <c r="DB27" s="45">
        <f t="shared" si="3"/>
        <v>0</v>
      </c>
      <c r="DC27" s="45">
        <f t="shared" si="4"/>
        <v>0</v>
      </c>
      <c r="DD27" s="45">
        <f t="shared" si="5"/>
        <v>0</v>
      </c>
      <c r="DE27" s="45">
        <f t="shared" si="6"/>
        <v>0</v>
      </c>
      <c r="DF27" s="45">
        <f t="shared" si="33"/>
        <v>0</v>
      </c>
      <c r="DG27" s="45">
        <f t="shared" si="34"/>
        <v>0</v>
      </c>
      <c r="DH27" s="45">
        <f t="shared" si="35"/>
        <v>0</v>
      </c>
      <c r="DI27" s="45">
        <f t="shared" si="36"/>
        <v>0</v>
      </c>
      <c r="DJ27" s="45">
        <f t="shared" si="37"/>
        <v>0</v>
      </c>
      <c r="DK27" s="45">
        <f t="shared" si="38"/>
        <v>0</v>
      </c>
      <c r="DL27" s="45">
        <f t="shared" si="39"/>
        <v>0</v>
      </c>
      <c r="DM27" s="45">
        <f t="shared" si="40"/>
        <v>0</v>
      </c>
      <c r="DN27" s="45">
        <f t="shared" si="41"/>
        <v>0</v>
      </c>
      <c r="DO27" s="45">
        <f t="shared" si="42"/>
        <v>0</v>
      </c>
      <c r="DP27" s="45">
        <f t="shared" si="43"/>
        <v>0</v>
      </c>
      <c r="DQ27" s="45">
        <f t="shared" si="44"/>
        <v>0</v>
      </c>
      <c r="DR27" s="45">
        <f t="shared" si="45"/>
        <v>0</v>
      </c>
      <c r="DS27" s="45">
        <f t="shared" si="46"/>
        <v>0</v>
      </c>
      <c r="DT27" s="45">
        <f t="shared" si="47"/>
        <v>0</v>
      </c>
      <c r="DU27" s="45">
        <f t="shared" si="48"/>
        <v>0</v>
      </c>
      <c r="DV27" s="45">
        <f t="shared" si="49"/>
        <v>0</v>
      </c>
      <c r="DW27" s="45">
        <f t="shared" si="50"/>
        <v>0</v>
      </c>
      <c r="DX27" s="45">
        <f t="shared" si="51"/>
        <v>0</v>
      </c>
      <c r="DY27" s="45">
        <f t="shared" si="52"/>
        <v>0</v>
      </c>
      <c r="DZ27" s="45">
        <f t="shared" si="53"/>
        <v>0</v>
      </c>
    </row>
    <row r="28" spans="1:130" x14ac:dyDescent="0.25">
      <c r="A28" s="46" t="s">
        <v>53</v>
      </c>
      <c r="B28" s="47">
        <f t="shared" si="54"/>
        <v>1</v>
      </c>
      <c r="C28" s="48">
        <f t="shared" si="54"/>
        <v>0</v>
      </c>
      <c r="D28" s="37"/>
      <c r="E28" s="38"/>
      <c r="F28" s="39"/>
      <c r="G28" s="38"/>
      <c r="H28" s="39"/>
      <c r="I28" s="42"/>
      <c r="J28" s="37"/>
      <c r="K28" s="37"/>
      <c r="L28" s="39"/>
      <c r="M28" s="42"/>
      <c r="N28" s="37">
        <v>0</v>
      </c>
      <c r="O28" s="38">
        <v>0</v>
      </c>
      <c r="P28" s="39">
        <v>0</v>
      </c>
      <c r="Q28" s="38">
        <v>0</v>
      </c>
      <c r="R28" s="39">
        <v>0</v>
      </c>
      <c r="S28" s="38">
        <v>0</v>
      </c>
      <c r="T28" s="39">
        <v>0</v>
      </c>
      <c r="U28" s="38">
        <v>0</v>
      </c>
      <c r="V28" s="39">
        <v>0</v>
      </c>
      <c r="W28" s="38">
        <v>0</v>
      </c>
      <c r="X28" s="39">
        <v>0</v>
      </c>
      <c r="Y28" s="38">
        <v>0</v>
      </c>
      <c r="Z28" s="39">
        <v>0</v>
      </c>
      <c r="AA28" s="38">
        <v>0</v>
      </c>
      <c r="AB28" s="39">
        <v>0</v>
      </c>
      <c r="AC28" s="38">
        <v>0</v>
      </c>
      <c r="AD28" s="39">
        <v>0</v>
      </c>
      <c r="AE28" s="38">
        <v>0</v>
      </c>
      <c r="AF28" s="39">
        <v>1</v>
      </c>
      <c r="AG28" s="38">
        <v>0</v>
      </c>
      <c r="AH28" s="39">
        <v>0</v>
      </c>
      <c r="AI28" s="38">
        <v>0</v>
      </c>
      <c r="AJ28" s="39">
        <v>0</v>
      </c>
      <c r="AK28" s="38">
        <v>0</v>
      </c>
      <c r="AL28" s="39">
        <v>0</v>
      </c>
      <c r="AM28" s="38">
        <v>0</v>
      </c>
      <c r="AN28" s="39">
        <v>0</v>
      </c>
      <c r="AO28" s="38">
        <v>0</v>
      </c>
      <c r="AP28" s="39">
        <v>0</v>
      </c>
      <c r="AQ28" s="40">
        <v>0</v>
      </c>
      <c r="AR28" s="37">
        <v>1</v>
      </c>
      <c r="AS28" s="40">
        <v>0</v>
      </c>
      <c r="AT28" s="37">
        <v>0</v>
      </c>
      <c r="AU28" s="38">
        <v>0</v>
      </c>
      <c r="AV28" s="39">
        <v>0</v>
      </c>
      <c r="AW28" s="42">
        <v>0</v>
      </c>
      <c r="AX28" s="43" t="str">
        <f t="shared" si="7"/>
        <v/>
      </c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10"/>
      <c r="BJ28" s="10"/>
      <c r="BK28" s="10"/>
      <c r="BL28" s="10"/>
      <c r="BU28" s="10"/>
      <c r="BW28" s="11"/>
      <c r="CA28" s="44" t="str">
        <f t="shared" si="8"/>
        <v/>
      </c>
      <c r="CB28" s="44" t="str">
        <f t="shared" si="9"/>
        <v/>
      </c>
      <c r="CC28" s="44" t="str">
        <f t="shared" si="10"/>
        <v/>
      </c>
      <c r="CD28" s="44" t="str">
        <f t="shared" si="11"/>
        <v/>
      </c>
      <c r="CE28" s="44" t="str">
        <f t="shared" si="12"/>
        <v/>
      </c>
      <c r="CF28" s="44" t="str">
        <f t="shared" si="13"/>
        <v/>
      </c>
      <c r="CG28" s="44" t="str">
        <f t="shared" si="14"/>
        <v/>
      </c>
      <c r="CH28" s="44" t="str">
        <f t="shared" si="15"/>
        <v/>
      </c>
      <c r="CI28" s="44" t="str">
        <f t="shared" si="16"/>
        <v/>
      </c>
      <c r="CJ28" s="44" t="str">
        <f t="shared" si="17"/>
        <v/>
      </c>
      <c r="CK28" s="44" t="str">
        <f t="shared" si="18"/>
        <v/>
      </c>
      <c r="CL28" s="44" t="str">
        <f t="shared" si="19"/>
        <v/>
      </c>
      <c r="CM28" s="44" t="str">
        <f t="shared" si="20"/>
        <v/>
      </c>
      <c r="CN28" s="44" t="str">
        <f t="shared" si="21"/>
        <v/>
      </c>
      <c r="CO28" s="44" t="str">
        <f t="shared" si="22"/>
        <v/>
      </c>
      <c r="CP28" s="44" t="str">
        <f t="shared" si="23"/>
        <v/>
      </c>
      <c r="CQ28" s="44" t="str">
        <f t="shared" si="24"/>
        <v/>
      </c>
      <c r="CR28" s="44" t="str">
        <f t="shared" si="25"/>
        <v/>
      </c>
      <c r="CS28" s="44" t="str">
        <f t="shared" si="26"/>
        <v/>
      </c>
      <c r="CT28" s="44" t="str">
        <f t="shared" si="27"/>
        <v/>
      </c>
      <c r="CU28" s="44" t="str">
        <f t="shared" si="28"/>
        <v/>
      </c>
      <c r="CV28" s="44" t="str">
        <f t="shared" si="29"/>
        <v/>
      </c>
      <c r="CW28" s="44" t="str">
        <f t="shared" si="30"/>
        <v/>
      </c>
      <c r="CX28" s="44" t="str">
        <f t="shared" si="31"/>
        <v/>
      </c>
      <c r="CY28" s="44" t="str">
        <f t="shared" si="32"/>
        <v/>
      </c>
      <c r="CZ28" s="44" t="str">
        <f t="shared" si="1"/>
        <v/>
      </c>
      <c r="DA28" s="45">
        <f t="shared" si="2"/>
        <v>0</v>
      </c>
      <c r="DB28" s="45">
        <f t="shared" si="3"/>
        <v>0</v>
      </c>
      <c r="DC28" s="45">
        <f t="shared" si="4"/>
        <v>0</v>
      </c>
      <c r="DD28" s="45">
        <f t="shared" si="5"/>
        <v>0</v>
      </c>
      <c r="DE28" s="45">
        <f t="shared" si="6"/>
        <v>0</v>
      </c>
      <c r="DF28" s="45">
        <f t="shared" si="33"/>
        <v>0</v>
      </c>
      <c r="DG28" s="45">
        <f t="shared" si="34"/>
        <v>0</v>
      </c>
      <c r="DH28" s="45">
        <f t="shared" si="35"/>
        <v>0</v>
      </c>
      <c r="DI28" s="45">
        <f t="shared" si="36"/>
        <v>0</v>
      </c>
      <c r="DJ28" s="45">
        <f t="shared" si="37"/>
        <v>0</v>
      </c>
      <c r="DK28" s="45">
        <f t="shared" si="38"/>
        <v>0</v>
      </c>
      <c r="DL28" s="45">
        <f t="shared" si="39"/>
        <v>0</v>
      </c>
      <c r="DM28" s="45">
        <f t="shared" si="40"/>
        <v>0</v>
      </c>
      <c r="DN28" s="45">
        <f t="shared" si="41"/>
        <v>0</v>
      </c>
      <c r="DO28" s="45">
        <f t="shared" si="42"/>
        <v>0</v>
      </c>
      <c r="DP28" s="45">
        <f t="shared" si="43"/>
        <v>0</v>
      </c>
      <c r="DQ28" s="45">
        <f t="shared" si="44"/>
        <v>0</v>
      </c>
      <c r="DR28" s="45">
        <f t="shared" si="45"/>
        <v>0</v>
      </c>
      <c r="DS28" s="45">
        <f t="shared" si="46"/>
        <v>0</v>
      </c>
      <c r="DT28" s="45">
        <f t="shared" si="47"/>
        <v>0</v>
      </c>
      <c r="DU28" s="45">
        <f t="shared" si="48"/>
        <v>0</v>
      </c>
      <c r="DV28" s="45">
        <f t="shared" si="49"/>
        <v>0</v>
      </c>
      <c r="DW28" s="45">
        <f t="shared" si="50"/>
        <v>0</v>
      </c>
      <c r="DX28" s="45">
        <f t="shared" si="51"/>
        <v>0</v>
      </c>
      <c r="DY28" s="45">
        <f t="shared" si="52"/>
        <v>0</v>
      </c>
      <c r="DZ28" s="45">
        <f t="shared" si="53"/>
        <v>0</v>
      </c>
    </row>
    <row r="29" spans="1:130" x14ac:dyDescent="0.25">
      <c r="A29" s="55" t="s">
        <v>54</v>
      </c>
      <c r="B29" s="335">
        <f t="shared" si="54"/>
        <v>5</v>
      </c>
      <c r="C29" s="57">
        <f t="shared" si="54"/>
        <v>0</v>
      </c>
      <c r="D29" s="58">
        <v>0</v>
      </c>
      <c r="E29" s="59">
        <v>0</v>
      </c>
      <c r="F29" s="60">
        <v>0</v>
      </c>
      <c r="G29" s="59">
        <v>0</v>
      </c>
      <c r="H29" s="60">
        <v>0</v>
      </c>
      <c r="I29" s="61">
        <v>0</v>
      </c>
      <c r="J29" s="58">
        <v>0</v>
      </c>
      <c r="K29" s="58">
        <v>0</v>
      </c>
      <c r="L29" s="60">
        <v>1</v>
      </c>
      <c r="M29" s="61">
        <v>0</v>
      </c>
      <c r="N29" s="58">
        <v>2</v>
      </c>
      <c r="O29" s="59">
        <v>0</v>
      </c>
      <c r="P29" s="60">
        <v>1</v>
      </c>
      <c r="Q29" s="59">
        <v>0</v>
      </c>
      <c r="R29" s="60">
        <v>0</v>
      </c>
      <c r="S29" s="59">
        <v>0</v>
      </c>
      <c r="T29" s="60">
        <v>0</v>
      </c>
      <c r="U29" s="59">
        <v>0</v>
      </c>
      <c r="V29" s="60">
        <v>0</v>
      </c>
      <c r="W29" s="59">
        <v>0</v>
      </c>
      <c r="X29" s="60">
        <v>1</v>
      </c>
      <c r="Y29" s="59">
        <v>0</v>
      </c>
      <c r="Z29" s="60">
        <v>0</v>
      </c>
      <c r="AA29" s="59">
        <v>0</v>
      </c>
      <c r="AB29" s="60">
        <v>0</v>
      </c>
      <c r="AC29" s="59">
        <v>0</v>
      </c>
      <c r="AD29" s="60">
        <v>0</v>
      </c>
      <c r="AE29" s="59">
        <v>0</v>
      </c>
      <c r="AF29" s="60">
        <v>0</v>
      </c>
      <c r="AG29" s="59">
        <v>0</v>
      </c>
      <c r="AH29" s="60">
        <v>0</v>
      </c>
      <c r="AI29" s="59">
        <v>0</v>
      </c>
      <c r="AJ29" s="60">
        <v>0</v>
      </c>
      <c r="AK29" s="59">
        <v>0</v>
      </c>
      <c r="AL29" s="60">
        <v>0</v>
      </c>
      <c r="AM29" s="59">
        <v>0</v>
      </c>
      <c r="AN29" s="60">
        <v>0</v>
      </c>
      <c r="AO29" s="59">
        <v>0</v>
      </c>
      <c r="AP29" s="60">
        <v>0</v>
      </c>
      <c r="AQ29" s="62">
        <v>0</v>
      </c>
      <c r="AR29" s="58">
        <v>0</v>
      </c>
      <c r="AS29" s="62">
        <v>5</v>
      </c>
      <c r="AT29" s="58">
        <v>0</v>
      </c>
      <c r="AU29" s="59">
        <v>0</v>
      </c>
      <c r="AV29" s="60">
        <v>0</v>
      </c>
      <c r="AW29" s="61">
        <v>0</v>
      </c>
      <c r="AX29" s="43" t="str">
        <f t="shared" si="7"/>
        <v/>
      </c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10"/>
      <c r="BJ29" s="10"/>
      <c r="BK29" s="10"/>
      <c r="BL29" s="10"/>
      <c r="BU29" s="10"/>
      <c r="BW29" s="11"/>
      <c r="CA29" s="44" t="str">
        <f t="shared" si="8"/>
        <v/>
      </c>
      <c r="CB29" s="44" t="str">
        <f t="shared" si="9"/>
        <v/>
      </c>
      <c r="CC29" s="44" t="str">
        <f t="shared" si="10"/>
        <v/>
      </c>
      <c r="CD29" s="44" t="str">
        <f t="shared" si="11"/>
        <v/>
      </c>
      <c r="CE29" s="44" t="str">
        <f t="shared" si="12"/>
        <v/>
      </c>
      <c r="CF29" s="44" t="str">
        <f t="shared" si="13"/>
        <v/>
      </c>
      <c r="CG29" s="44" t="str">
        <f t="shared" si="14"/>
        <v/>
      </c>
      <c r="CH29" s="44" t="str">
        <f t="shared" si="15"/>
        <v/>
      </c>
      <c r="CI29" s="44" t="str">
        <f t="shared" si="16"/>
        <v/>
      </c>
      <c r="CJ29" s="44" t="str">
        <f t="shared" si="17"/>
        <v/>
      </c>
      <c r="CK29" s="44" t="str">
        <f t="shared" si="18"/>
        <v/>
      </c>
      <c r="CL29" s="44" t="str">
        <f t="shared" si="19"/>
        <v/>
      </c>
      <c r="CM29" s="44" t="str">
        <f t="shared" si="20"/>
        <v/>
      </c>
      <c r="CN29" s="44" t="str">
        <f t="shared" si="21"/>
        <v/>
      </c>
      <c r="CO29" s="44" t="str">
        <f t="shared" si="22"/>
        <v/>
      </c>
      <c r="CP29" s="44" t="str">
        <f t="shared" si="23"/>
        <v/>
      </c>
      <c r="CQ29" s="44" t="str">
        <f t="shared" si="24"/>
        <v/>
      </c>
      <c r="CR29" s="44" t="str">
        <f t="shared" si="25"/>
        <v/>
      </c>
      <c r="CS29" s="44" t="str">
        <f t="shared" si="26"/>
        <v/>
      </c>
      <c r="CT29" s="44" t="str">
        <f t="shared" si="27"/>
        <v/>
      </c>
      <c r="CU29" s="44" t="str">
        <f t="shared" si="28"/>
        <v/>
      </c>
      <c r="CV29" s="44" t="str">
        <f t="shared" si="29"/>
        <v/>
      </c>
      <c r="CW29" s="44" t="str">
        <f t="shared" si="30"/>
        <v/>
      </c>
      <c r="CX29" s="44" t="str">
        <f t="shared" si="31"/>
        <v/>
      </c>
      <c r="CY29" s="44" t="str">
        <f t="shared" si="32"/>
        <v/>
      </c>
      <c r="CZ29" s="44" t="str">
        <f t="shared" si="1"/>
        <v/>
      </c>
      <c r="DA29" s="45">
        <f t="shared" si="2"/>
        <v>0</v>
      </c>
      <c r="DB29" s="45">
        <f t="shared" si="3"/>
        <v>0</v>
      </c>
      <c r="DC29" s="45">
        <f t="shared" si="4"/>
        <v>0</v>
      </c>
      <c r="DD29" s="45">
        <f t="shared" si="5"/>
        <v>0</v>
      </c>
      <c r="DE29" s="45">
        <f t="shared" si="6"/>
        <v>0</v>
      </c>
      <c r="DF29" s="45">
        <f t="shared" si="33"/>
        <v>0</v>
      </c>
      <c r="DG29" s="45">
        <f t="shared" si="34"/>
        <v>0</v>
      </c>
      <c r="DH29" s="45">
        <f t="shared" si="35"/>
        <v>0</v>
      </c>
      <c r="DI29" s="45">
        <f t="shared" si="36"/>
        <v>0</v>
      </c>
      <c r="DJ29" s="45">
        <f t="shared" si="37"/>
        <v>0</v>
      </c>
      <c r="DK29" s="45">
        <f t="shared" si="38"/>
        <v>0</v>
      </c>
      <c r="DL29" s="45">
        <f t="shared" si="39"/>
        <v>0</v>
      </c>
      <c r="DM29" s="45">
        <f t="shared" si="40"/>
        <v>0</v>
      </c>
      <c r="DN29" s="45">
        <f t="shared" si="41"/>
        <v>0</v>
      </c>
      <c r="DO29" s="45">
        <f t="shared" si="42"/>
        <v>0</v>
      </c>
      <c r="DP29" s="45">
        <f t="shared" si="43"/>
        <v>0</v>
      </c>
      <c r="DQ29" s="45">
        <f t="shared" si="44"/>
        <v>0</v>
      </c>
      <c r="DR29" s="45">
        <f t="shared" si="45"/>
        <v>0</v>
      </c>
      <c r="DS29" s="45">
        <f t="shared" si="46"/>
        <v>0</v>
      </c>
      <c r="DT29" s="45">
        <f t="shared" si="47"/>
        <v>0</v>
      </c>
      <c r="DU29" s="45">
        <f t="shared" si="48"/>
        <v>0</v>
      </c>
      <c r="DV29" s="45">
        <f t="shared" si="49"/>
        <v>0</v>
      </c>
      <c r="DW29" s="45">
        <f t="shared" si="50"/>
        <v>0</v>
      </c>
      <c r="DX29" s="45">
        <f t="shared" si="51"/>
        <v>0</v>
      </c>
      <c r="DY29" s="45">
        <f t="shared" si="52"/>
        <v>0</v>
      </c>
      <c r="DZ29" s="45">
        <f t="shared" si="53"/>
        <v>0</v>
      </c>
    </row>
    <row r="30" spans="1:130" x14ac:dyDescent="0.25">
      <c r="A30" s="63" t="s">
        <v>55</v>
      </c>
      <c r="B30" s="15"/>
      <c r="C30" s="15"/>
      <c r="D30" s="15"/>
      <c r="E30" s="15"/>
      <c r="F30" s="15"/>
      <c r="G30" s="15"/>
      <c r="H30" s="16"/>
      <c r="I30" s="16"/>
      <c r="J30" s="17"/>
      <c r="K30" s="17"/>
      <c r="L30" s="17"/>
      <c r="M30" s="17"/>
      <c r="N30" s="17"/>
      <c r="O30" s="17"/>
      <c r="P30" s="17"/>
      <c r="Q30" s="8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T30" s="14"/>
      <c r="BU30" s="14"/>
      <c r="BV30" s="11"/>
      <c r="BW30" s="11"/>
    </row>
    <row r="31" spans="1:130" ht="15" customHeight="1" x14ac:dyDescent="0.25">
      <c r="A31" s="475" t="s">
        <v>4</v>
      </c>
      <c r="B31" s="478" t="s">
        <v>5</v>
      </c>
      <c r="C31" s="479"/>
      <c r="D31" s="482" t="s">
        <v>6</v>
      </c>
      <c r="E31" s="483"/>
      <c r="F31" s="483"/>
      <c r="G31" s="483"/>
      <c r="H31" s="483"/>
      <c r="I31" s="483"/>
      <c r="J31" s="483"/>
      <c r="K31" s="483"/>
      <c r="L31" s="483"/>
      <c r="M31" s="483"/>
      <c r="N31" s="483"/>
      <c r="O31" s="483"/>
      <c r="P31" s="483"/>
      <c r="Q31" s="483"/>
      <c r="R31" s="483"/>
      <c r="S31" s="483"/>
      <c r="T31" s="483"/>
      <c r="U31" s="483"/>
      <c r="V31" s="483"/>
      <c r="W31" s="483"/>
      <c r="X31" s="483"/>
      <c r="Y31" s="483"/>
      <c r="Z31" s="483"/>
      <c r="AA31" s="483"/>
      <c r="AB31" s="483"/>
      <c r="AC31" s="483"/>
      <c r="AD31" s="483"/>
      <c r="AE31" s="483"/>
      <c r="AF31" s="483"/>
      <c r="AG31" s="483"/>
      <c r="AH31" s="483"/>
      <c r="AI31" s="483"/>
      <c r="AJ31" s="483"/>
      <c r="AK31" s="483"/>
      <c r="AL31" s="483"/>
      <c r="AM31" s="483"/>
      <c r="AN31" s="483"/>
      <c r="AO31" s="483"/>
      <c r="AP31" s="483"/>
      <c r="AQ31" s="484"/>
      <c r="AR31" s="485" t="s">
        <v>7</v>
      </c>
      <c r="AS31" s="486"/>
      <c r="AT31" s="487" t="s">
        <v>8</v>
      </c>
      <c r="AU31" s="488"/>
      <c r="AV31" s="493" t="s">
        <v>9</v>
      </c>
      <c r="AW31" s="496" t="s">
        <v>10</v>
      </c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U31" s="10"/>
      <c r="BV31" s="11"/>
      <c r="BW31" s="11"/>
    </row>
    <row r="32" spans="1:130" ht="15" customHeight="1" x14ac:dyDescent="0.25">
      <c r="A32" s="476"/>
      <c r="B32" s="480"/>
      <c r="C32" s="481"/>
      <c r="D32" s="491" t="s">
        <v>11</v>
      </c>
      <c r="E32" s="485"/>
      <c r="F32" s="491" t="s">
        <v>12</v>
      </c>
      <c r="G32" s="485"/>
      <c r="H32" s="491" t="s">
        <v>13</v>
      </c>
      <c r="I32" s="492"/>
      <c r="J32" s="485" t="s">
        <v>14</v>
      </c>
      <c r="K32" s="485"/>
      <c r="L32" s="491" t="s">
        <v>15</v>
      </c>
      <c r="M32" s="485"/>
      <c r="N32" s="491" t="s">
        <v>16</v>
      </c>
      <c r="O32" s="485"/>
      <c r="P32" s="491" t="s">
        <v>17</v>
      </c>
      <c r="Q32" s="485"/>
      <c r="R32" s="491" t="s">
        <v>18</v>
      </c>
      <c r="S32" s="485"/>
      <c r="T32" s="491" t="s">
        <v>19</v>
      </c>
      <c r="U32" s="492"/>
      <c r="V32" s="491" t="s">
        <v>20</v>
      </c>
      <c r="W32" s="492"/>
      <c r="X32" s="491" t="s">
        <v>21</v>
      </c>
      <c r="Y32" s="492"/>
      <c r="Z32" s="491" t="s">
        <v>22</v>
      </c>
      <c r="AA32" s="492"/>
      <c r="AB32" s="491" t="s">
        <v>23</v>
      </c>
      <c r="AC32" s="492"/>
      <c r="AD32" s="491" t="s">
        <v>24</v>
      </c>
      <c r="AE32" s="492"/>
      <c r="AF32" s="491" t="s">
        <v>25</v>
      </c>
      <c r="AG32" s="492"/>
      <c r="AH32" s="491" t="s">
        <v>26</v>
      </c>
      <c r="AI32" s="492"/>
      <c r="AJ32" s="491" t="s">
        <v>27</v>
      </c>
      <c r="AK32" s="492"/>
      <c r="AL32" s="491" t="s">
        <v>28</v>
      </c>
      <c r="AM32" s="492"/>
      <c r="AN32" s="491" t="s">
        <v>29</v>
      </c>
      <c r="AO32" s="492"/>
      <c r="AP32" s="491" t="s">
        <v>30</v>
      </c>
      <c r="AQ32" s="486"/>
      <c r="AR32" s="499" t="s">
        <v>31</v>
      </c>
      <c r="AS32" s="501" t="s">
        <v>32</v>
      </c>
      <c r="AT32" s="489"/>
      <c r="AU32" s="490"/>
      <c r="AV32" s="494"/>
      <c r="AW32" s="497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U32" s="10"/>
      <c r="BV32" s="11"/>
      <c r="BW32" s="11"/>
    </row>
    <row r="33" spans="1:130" x14ac:dyDescent="0.25">
      <c r="A33" s="477"/>
      <c r="B33" s="24" t="s">
        <v>33</v>
      </c>
      <c r="C33" s="64" t="s">
        <v>34</v>
      </c>
      <c r="D33" s="18" t="s">
        <v>33</v>
      </c>
      <c r="E33" s="25" t="s">
        <v>34</v>
      </c>
      <c r="F33" s="18" t="s">
        <v>33</v>
      </c>
      <c r="G33" s="25" t="s">
        <v>34</v>
      </c>
      <c r="H33" s="18" t="s">
        <v>33</v>
      </c>
      <c r="I33" s="64" t="s">
        <v>34</v>
      </c>
      <c r="J33" s="24" t="s">
        <v>33</v>
      </c>
      <c r="K33" s="25" t="s">
        <v>34</v>
      </c>
      <c r="L33" s="18" t="s">
        <v>33</v>
      </c>
      <c r="M33" s="25" t="s">
        <v>34</v>
      </c>
      <c r="N33" s="18" t="s">
        <v>33</v>
      </c>
      <c r="O33" s="25" t="s">
        <v>34</v>
      </c>
      <c r="P33" s="18" t="s">
        <v>33</v>
      </c>
      <c r="Q33" s="25" t="s">
        <v>34</v>
      </c>
      <c r="R33" s="18" t="s">
        <v>33</v>
      </c>
      <c r="S33" s="25" t="s">
        <v>34</v>
      </c>
      <c r="T33" s="18" t="s">
        <v>33</v>
      </c>
      <c r="U33" s="25" t="s">
        <v>34</v>
      </c>
      <c r="V33" s="18" t="s">
        <v>33</v>
      </c>
      <c r="W33" s="25" t="s">
        <v>34</v>
      </c>
      <c r="X33" s="18" t="s">
        <v>33</v>
      </c>
      <c r="Y33" s="25" t="s">
        <v>34</v>
      </c>
      <c r="Z33" s="18" t="s">
        <v>33</v>
      </c>
      <c r="AA33" s="25" t="s">
        <v>34</v>
      </c>
      <c r="AB33" s="18" t="s">
        <v>33</v>
      </c>
      <c r="AC33" s="25" t="s">
        <v>34</v>
      </c>
      <c r="AD33" s="18" t="s">
        <v>33</v>
      </c>
      <c r="AE33" s="25" t="s">
        <v>34</v>
      </c>
      <c r="AF33" s="18" t="s">
        <v>33</v>
      </c>
      <c r="AG33" s="25" t="s">
        <v>34</v>
      </c>
      <c r="AH33" s="18" t="s">
        <v>33</v>
      </c>
      <c r="AI33" s="25" t="s">
        <v>34</v>
      </c>
      <c r="AJ33" s="18" t="s">
        <v>33</v>
      </c>
      <c r="AK33" s="25" t="s">
        <v>34</v>
      </c>
      <c r="AL33" s="18" t="s">
        <v>33</v>
      </c>
      <c r="AM33" s="25" t="s">
        <v>34</v>
      </c>
      <c r="AN33" s="18" t="s">
        <v>33</v>
      </c>
      <c r="AO33" s="25" t="s">
        <v>34</v>
      </c>
      <c r="AP33" s="18" t="s">
        <v>33</v>
      </c>
      <c r="AQ33" s="26" t="s">
        <v>34</v>
      </c>
      <c r="AR33" s="500"/>
      <c r="AS33" s="502"/>
      <c r="AT33" s="334" t="s">
        <v>35</v>
      </c>
      <c r="AU33" s="332" t="s">
        <v>36</v>
      </c>
      <c r="AV33" s="495"/>
      <c r="AW33" s="498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U33" s="10"/>
      <c r="BV33" s="11"/>
      <c r="BW33" s="11"/>
    </row>
    <row r="34" spans="1:130" x14ac:dyDescent="0.25">
      <c r="A34" s="65" t="s">
        <v>37</v>
      </c>
      <c r="B34" s="31">
        <f t="shared" ref="B34:C41" si="55">+N34+P34+R34+T34+V34+X34+Z34+AB34+AD34+AF34+AH34+AJ34+AL34+AN34+AP34</f>
        <v>0</v>
      </c>
      <c r="C34" s="32">
        <f t="shared" si="55"/>
        <v>0</v>
      </c>
      <c r="D34" s="33"/>
      <c r="E34" s="34"/>
      <c r="F34" s="35"/>
      <c r="G34" s="34"/>
      <c r="H34" s="35"/>
      <c r="I34" s="34"/>
      <c r="J34" s="35"/>
      <c r="K34" s="34"/>
      <c r="L34" s="35"/>
      <c r="M34" s="36"/>
      <c r="N34" s="37"/>
      <c r="O34" s="38"/>
      <c r="P34" s="39"/>
      <c r="Q34" s="38"/>
      <c r="R34" s="39"/>
      <c r="S34" s="38"/>
      <c r="T34" s="39"/>
      <c r="U34" s="38"/>
      <c r="V34" s="39"/>
      <c r="W34" s="38"/>
      <c r="X34" s="39"/>
      <c r="Y34" s="38"/>
      <c r="Z34" s="39"/>
      <c r="AA34" s="38"/>
      <c r="AB34" s="39"/>
      <c r="AC34" s="38"/>
      <c r="AD34" s="39"/>
      <c r="AE34" s="38"/>
      <c r="AF34" s="39"/>
      <c r="AG34" s="38"/>
      <c r="AH34" s="39"/>
      <c r="AI34" s="38"/>
      <c r="AJ34" s="39"/>
      <c r="AK34" s="38"/>
      <c r="AL34" s="39"/>
      <c r="AM34" s="38"/>
      <c r="AN34" s="39"/>
      <c r="AO34" s="38"/>
      <c r="AP34" s="39"/>
      <c r="AQ34" s="40"/>
      <c r="AR34" s="41"/>
      <c r="AS34" s="40"/>
      <c r="AT34" s="37"/>
      <c r="AU34" s="38"/>
      <c r="AV34" s="39"/>
      <c r="AW34" s="42"/>
      <c r="AX34" s="43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10"/>
      <c r="BJ34" s="10"/>
      <c r="BK34" s="10"/>
      <c r="BL34" s="10"/>
      <c r="BU34" s="11"/>
      <c r="BV34" s="11"/>
      <c r="BW34" s="11"/>
      <c r="CA34" s="44" t="str">
        <f t="shared" ref="CA34:CA51" si="57">IF(B34&lt;C34,"* El total de Reactivos NO DEBE ser superior al total de Procesados. ","")</f>
        <v/>
      </c>
      <c r="CB34" s="44" t="str">
        <f t="shared" ref="CB34:CB51" si="58">IF(B34&lt;&gt;(AR34+ AS34),"* La suma de las columnas Sexo DEBE SER IGUAL a los Procesados. ","")</f>
        <v/>
      </c>
      <c r="CC34" s="44" t="str">
        <f t="shared" ref="CC34:CC51" si="59">IF(B34&lt;(AT34+ AU34),"* La suma de las columna Trans NO DEBE ser superior al total de Procesados. ","")</f>
        <v/>
      </c>
      <c r="CD34" s="44" t="str">
        <f t="shared" ref="CD34:CD51" si="60">IF(B34&lt;AV34,"* La columna Pueblos Originarios NO DEBE ser superior al total de Procesados. ","")</f>
        <v/>
      </c>
      <c r="CE34" s="44" t="str">
        <f t="shared" ref="CE34:CE51" si="61">IF(B34&lt;AW34,"* La columna Migrantes NO DEBE ser superior al total de Procesados. ","")</f>
        <v/>
      </c>
      <c r="CF34" s="44" t="str">
        <f>IF(D34&lt;E34,CONCATENATE("* El total de procesados debe ser mayor o igual al total de Reactivos en el grupo de edad ",$D$32),"")</f>
        <v/>
      </c>
      <c r="CG34" s="44" t="str">
        <f>IF(F34&lt;G34,CONCATENATE("* El total de procesados debe ser mayor o igual al total de Reactivos en el grupo de edad ",$F$32),"")</f>
        <v/>
      </c>
      <c r="CH34" s="44" t="str">
        <f>IF(H34&lt;I34,CONCATENATE("* El total de procesados debe ser mayor o igual al total de Reactivos en el grupo de edad ",$H$32),"")</f>
        <v/>
      </c>
      <c r="CI34" s="44" t="str">
        <f>IF(J34&lt;K34,CONCATENATE("* El total de procesados debe ser mayor o igual al total de Reactivos en el grupo de edad ",$J$32),"")</f>
        <v/>
      </c>
      <c r="CJ34" s="44" t="str">
        <f>IF(L34&lt;M34,CONCATENATE("* El total de procesados debe ser mayor o igual al total de Reactivos en el grupo de edad ",$L$32),"")</f>
        <v/>
      </c>
      <c r="CK34" s="44" t="str">
        <f>IF(N34&lt;O34,CONCATENATE("* El total de procesados debe ser mayor o igual al total de Reactivos en el grupo de edad ",$N$32),"")</f>
        <v/>
      </c>
      <c r="CL34" s="44" t="str">
        <f>IF(P34&lt;Q34,CONCATENATE("* El total de procesados debe ser mayor o igual al total de Reactivos en el grupo de edad ",$P$32),"")</f>
        <v/>
      </c>
      <c r="CM34" s="44" t="str">
        <f>IF(R34&lt;S34,CONCATENATE("* El total de procesados debe ser mayor o igual al total de Reactivos en el grupo de edad ",$R$32),"")</f>
        <v/>
      </c>
      <c r="CN34" s="44" t="str">
        <f>IF(T34&lt;U34,CONCATENATE("* El total de procesados debe ser mayor o igual al total de Reactivos en el grupo de edad ",$T$32),"")</f>
        <v/>
      </c>
      <c r="CO34" s="44" t="str">
        <f>IF(V34&lt;W34,CONCATENATE("* El total de procesados debe ser mayor o igual al total de Reactivos en el grupo de edad ",$V$32),"")</f>
        <v/>
      </c>
      <c r="CP34" s="44" t="str">
        <f>IF(X34&lt;Y34,CONCATENATE("* El total de procesados debe ser mayor o igual al total de Reactivos en el grupo de edad ",$X$32),"")</f>
        <v/>
      </c>
      <c r="CQ34" s="44" t="str">
        <f>IF(Z34&lt;AA34,CONCATENATE("* El total de procesados debe ser mayor o igual al total de Reactivos en el grupo de edad ",$Z$32),"")</f>
        <v/>
      </c>
      <c r="CR34" s="44" t="str">
        <f>IF(AB34&lt;AC34,CONCATENATE("* El total de procesados debe ser mayor o igual al total de Reactivos en el grupo de edad ",$AB$32),"")</f>
        <v/>
      </c>
      <c r="CS34" s="44" t="str">
        <f>IF(AD34&lt;AE34,CONCATENATE("* El total de procesados debe ser mayor o igual al total de Reactivos en el grupo de edad ",$AD$32),"")</f>
        <v/>
      </c>
      <c r="CT34" s="44" t="str">
        <f>IF(AF34&lt;AG34,CONCATENATE("* El total de procesados debe ser mayor o igual al total de Reactivos en el grupo de edad ",$AF$32),"")</f>
        <v/>
      </c>
      <c r="CU34" s="44" t="str">
        <f>IF(AH34&lt;AI34,CONCATENATE("* El total de procesados debe ser mayor o igual al total de Reactivos en el grupo de edad ",$AH$32),"")</f>
        <v/>
      </c>
      <c r="CV34" s="44" t="str">
        <f>IF(AJ34&lt;AK34,CONCATENATE("* El total de procesados debe ser mayor o igual al total de Reactivos en el grupo de edad ",$AJ$32),"")</f>
        <v/>
      </c>
      <c r="CW34" s="44" t="str">
        <f>IF(AL34&lt;AM34,CONCATENATE("* El total de procesados debe ser mayor o igual al total de Reactivos en el grupo de edad ",$AL$32),"")</f>
        <v/>
      </c>
      <c r="CX34" s="44" t="str">
        <f>IF(AN34&lt;AO34,CONCATENATE("* El total de procesados debe ser mayor o igual al total de Reactivos en el grupo de edad ",$AN$32),"")</f>
        <v/>
      </c>
      <c r="CY34" s="44" t="str">
        <f>IF(AP34&lt;AQ34,CONCATENATE("* El total de procesados debe ser mayor o igual al total de Reactivos en el grupo de edad ",$AP$32),"")</f>
        <v/>
      </c>
      <c r="CZ34" s="44" t="str">
        <f>IF(AND(B34&lt;&gt;0,OR(AT34="",AU34="",AV34="",AW34="")),"* No olvide digitar la columna Trans y/o Pueblos Originarios y/o Migrantes (Digite Cero si no tiene). ","")</f>
        <v/>
      </c>
      <c r="DA34" s="45">
        <f>IF(B34&lt;   C34,1,0)</f>
        <v>0</v>
      </c>
      <c r="DB34" s="45">
        <f>IF(B34&lt;&gt; AR34+AS34,1,0)</f>
        <v>0</v>
      </c>
      <c r="DC34" s="45">
        <f>IF(B34&lt;  AT34+AU34,1,0)</f>
        <v>0</v>
      </c>
      <c r="DD34" s="45">
        <f>IF(B34&lt;  AV34,1,0)</f>
        <v>0</v>
      </c>
      <c r="DE34" s="45">
        <f>IF(B34&lt;  AW34,1,0)</f>
        <v>0</v>
      </c>
      <c r="DF34" s="45">
        <f t="shared" ref="DF34:DF51" si="62">IF(D34&lt;E34,1,0)</f>
        <v>0</v>
      </c>
      <c r="DG34" s="45">
        <f t="shared" ref="DG34:DG51" si="63">IF(F34&lt;G34,1,0)</f>
        <v>0</v>
      </c>
      <c r="DH34" s="45">
        <f t="shared" ref="DH34:DH51" si="64">IF(H34&lt;I34,1,0)</f>
        <v>0</v>
      </c>
      <c r="DI34" s="45">
        <f t="shared" ref="DI34:DI51" si="65">IF(J34&lt;K34,1,0)</f>
        <v>0</v>
      </c>
      <c r="DJ34" s="45">
        <f t="shared" ref="DJ34:DJ51" si="66">IF(L34&lt;M34,1,0)</f>
        <v>0</v>
      </c>
      <c r="DK34" s="45">
        <f t="shared" ref="DK34:DK51" si="67">IF(N34&lt;O34,1,0)</f>
        <v>0</v>
      </c>
      <c r="DL34" s="45">
        <f t="shared" ref="DL34:DL51" si="68">IF(P34&lt;Q34,1,0)</f>
        <v>0</v>
      </c>
      <c r="DM34" s="45">
        <f t="shared" ref="DM34:DM51" si="69">IF(R34&lt;S34,1,0)</f>
        <v>0</v>
      </c>
      <c r="DN34" s="45">
        <f t="shared" ref="DN34:DN51" si="70">IF(T34&lt;U34,1,0)</f>
        <v>0</v>
      </c>
      <c r="DO34" s="45">
        <f t="shared" ref="DO34:DO51" si="71">IF(V34&lt;W34,1,0)</f>
        <v>0</v>
      </c>
      <c r="DP34" s="45">
        <f t="shared" ref="DP34:DP51" si="72">IF(X34&lt;Y34,1,0)</f>
        <v>0</v>
      </c>
      <c r="DQ34" s="45">
        <f t="shared" ref="DQ34:DQ51" si="73">IF(Z34&lt;AA34,1,0)</f>
        <v>0</v>
      </c>
      <c r="DR34" s="45">
        <f t="shared" ref="DR34:DR51" si="74">IF(AB34&lt;AC34,1,0)</f>
        <v>0</v>
      </c>
      <c r="DS34" s="45">
        <f t="shared" ref="DS34:DS51" si="75">IF(AD34&lt;AE34,1,0)</f>
        <v>0</v>
      </c>
      <c r="DT34" s="45">
        <f t="shared" ref="DT34:DT51" si="76">IF(AF34&lt;AG34,1,0)</f>
        <v>0</v>
      </c>
      <c r="DU34" s="45">
        <f t="shared" ref="DU34:DU51" si="77">IF(AH34&lt;AI34,1,0)</f>
        <v>0</v>
      </c>
      <c r="DV34" s="45">
        <f t="shared" ref="DV34:DV51" si="78">IF(AJ34&lt;AK34,1,0)</f>
        <v>0</v>
      </c>
      <c r="DW34" s="45">
        <f t="shared" ref="DW34:DW51" si="79">IF(AL34&lt;AM34,1,0)</f>
        <v>0</v>
      </c>
      <c r="DX34" s="45">
        <f t="shared" ref="DX34:DX51" si="80">IF(AN34&lt;AO34,1,0)</f>
        <v>0</v>
      </c>
      <c r="DY34" s="45">
        <f t="shared" ref="DY34:DY51" si="81">IF(AP34&lt;AQ34,1,0)</f>
        <v>0</v>
      </c>
      <c r="DZ34" s="45">
        <f t="shared" ref="DZ34:DZ51" si="82">IF(AND(B34&lt;&gt;0,OR(AT34="",AU34="",AV34="",AW34="")),1,0)</f>
        <v>0</v>
      </c>
    </row>
    <row r="35" spans="1:130" x14ac:dyDescent="0.25">
      <c r="A35" s="66" t="s">
        <v>38</v>
      </c>
      <c r="B35" s="47">
        <f t="shared" si="55"/>
        <v>0</v>
      </c>
      <c r="C35" s="48">
        <f t="shared" si="55"/>
        <v>0</v>
      </c>
      <c r="D35" s="33"/>
      <c r="E35" s="34"/>
      <c r="F35" s="35"/>
      <c r="G35" s="34"/>
      <c r="H35" s="35"/>
      <c r="I35" s="34"/>
      <c r="J35" s="35"/>
      <c r="K35" s="34"/>
      <c r="L35" s="35"/>
      <c r="M35" s="36"/>
      <c r="N35" s="37"/>
      <c r="O35" s="38"/>
      <c r="P35" s="39"/>
      <c r="Q35" s="38"/>
      <c r="R35" s="39"/>
      <c r="S35" s="38"/>
      <c r="T35" s="39"/>
      <c r="U35" s="38"/>
      <c r="V35" s="39"/>
      <c r="W35" s="38"/>
      <c r="X35" s="39"/>
      <c r="Y35" s="38"/>
      <c r="Z35" s="39"/>
      <c r="AA35" s="38"/>
      <c r="AB35" s="39"/>
      <c r="AC35" s="38"/>
      <c r="AD35" s="39"/>
      <c r="AE35" s="38"/>
      <c r="AF35" s="39"/>
      <c r="AG35" s="38"/>
      <c r="AH35" s="39"/>
      <c r="AI35" s="38"/>
      <c r="AJ35" s="39"/>
      <c r="AK35" s="38"/>
      <c r="AL35" s="39"/>
      <c r="AM35" s="38"/>
      <c r="AN35" s="39"/>
      <c r="AO35" s="38"/>
      <c r="AP35" s="39"/>
      <c r="AQ35" s="40"/>
      <c r="AR35" s="41"/>
      <c r="AS35" s="40"/>
      <c r="AT35" s="37"/>
      <c r="AU35" s="38"/>
      <c r="AV35" s="39"/>
      <c r="AW35" s="42"/>
      <c r="AX35" s="43" t="str">
        <f t="shared" si="56"/>
        <v/>
      </c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10"/>
      <c r="BJ35" s="10"/>
      <c r="BK35" s="10"/>
      <c r="BL35" s="10"/>
      <c r="BU35" s="11"/>
      <c r="BV35" s="11"/>
      <c r="BW35" s="11"/>
      <c r="CA35" s="44" t="str">
        <f t="shared" si="57"/>
        <v/>
      </c>
      <c r="CB35" s="44" t="str">
        <f t="shared" si="58"/>
        <v/>
      </c>
      <c r="CC35" s="44" t="str">
        <f t="shared" si="59"/>
        <v/>
      </c>
      <c r="CD35" s="44" t="str">
        <f t="shared" si="60"/>
        <v/>
      </c>
      <c r="CE35" s="44" t="str">
        <f t="shared" si="61"/>
        <v/>
      </c>
      <c r="CF35" s="44" t="str">
        <f t="shared" ref="CF35:CF51" si="83">IF(D35&lt;E35,CONCATENATE("* El total de procesados debe ser mayor o igual al total de Reactivos en el grupo de edad ",$D$32),"")</f>
        <v/>
      </c>
      <c r="CG35" s="44" t="str">
        <f t="shared" ref="CG35:CG51" si="84">IF(F35&lt;G35,CONCATENATE("* El total de procesados debe ser mayor o igual al total de Reactivos en el grupo de edad ",$F$32),"")</f>
        <v/>
      </c>
      <c r="CH35" s="44" t="str">
        <f t="shared" ref="CH35:CH51" si="85">IF(H35&lt;I35,CONCATENATE("* El total de procesados debe ser mayor o igual al total de Reactivos en el grupo de edad ",$H$32),"")</f>
        <v/>
      </c>
      <c r="CI35" s="44" t="str">
        <f t="shared" ref="CI35:CI51" si="86">IF(J35&lt;K35,CONCATENATE("* El total de procesados debe ser mayor o igual al total de Reactivos en el grupo de edad ",$J$32),"")</f>
        <v/>
      </c>
      <c r="CJ35" s="44" t="str">
        <f t="shared" ref="CJ35:CJ51" si="87">IF(L35&lt;M35,CONCATENATE("* El total de procesados debe ser mayor o igual al total de Reactivos en el grupo de edad ",$L$32),"")</f>
        <v/>
      </c>
      <c r="CK35" s="44" t="str">
        <f t="shared" ref="CK35:CK51" si="88">IF(N35&lt;O35,CONCATENATE("* El total de procesados debe ser mayor o igual al total de Reactivos en el grupo de edad ",$N$32),"")</f>
        <v/>
      </c>
      <c r="CL35" s="44" t="str">
        <f t="shared" ref="CL35:CL51" si="89">IF(P35&lt;Q35,CONCATENATE("* El total de procesados debe ser mayor o igual al total de Reactivos en el grupo de edad ",$P$32),"")</f>
        <v/>
      </c>
      <c r="CM35" s="44" t="str">
        <f t="shared" ref="CM35:CM51" si="90">IF(R35&lt;S35,CONCATENATE("* El total de procesados debe ser mayor o igual al total de Reactivos en el grupo de edad ",$R$32),"")</f>
        <v/>
      </c>
      <c r="CN35" s="44" t="str">
        <f t="shared" ref="CN35:CN51" si="91">IF(T35&lt;U35,CONCATENATE("* El total de procesados debe ser mayor o igual al total de Reactivos en el grupo de edad ",$T$32),"")</f>
        <v/>
      </c>
      <c r="CO35" s="44" t="str">
        <f t="shared" ref="CO35:CO51" si="92">IF(V35&lt;W35,CONCATENATE("* El total de procesados debe ser mayor o igual al total de Reactivos en el grupo de edad ",$V$32),"")</f>
        <v/>
      </c>
      <c r="CP35" s="44" t="str">
        <f t="shared" ref="CP35:CP51" si="93">IF(X35&lt;Y35,CONCATENATE("* El total de procesados debe ser mayor o igual al total de Reactivos en el grupo de edad ",$X$32),"")</f>
        <v/>
      </c>
      <c r="CQ35" s="44" t="str">
        <f t="shared" ref="CQ35:CQ51" si="94">IF(Z35&lt;AA35,CONCATENATE("* El total de procesados debe ser mayor o igual al total de Reactivos en el grupo de edad ",$Z$32),"")</f>
        <v/>
      </c>
      <c r="CR35" s="44" t="str">
        <f t="shared" ref="CR35:CR51" si="95">IF(AB35&lt;AC35,CONCATENATE("* El total de procesados debe ser mayor o igual al total de Reactivos en el grupo de edad ",$AB$32),"")</f>
        <v/>
      </c>
      <c r="CS35" s="44" t="str">
        <f t="shared" ref="CS35:CS51" si="96">IF(AD35&lt;AE35,CONCATENATE("* El total de procesados debe ser mayor o igual al total de Reactivos en el grupo de edad ",$AD$32),"")</f>
        <v/>
      </c>
      <c r="CT35" s="44" t="str">
        <f t="shared" ref="CT35:CT51" si="97">IF(AF35&lt;AG35,CONCATENATE("* El total de procesados debe ser mayor o igual al total de Reactivos en el grupo de edad ",$AF$32),"")</f>
        <v/>
      </c>
      <c r="CU35" s="44" t="str">
        <f t="shared" ref="CU35:CU51" si="98">IF(AH35&lt;AI35,CONCATENATE("* El total de procesados debe ser mayor o igual al total de Reactivos en el grupo de edad ",$AH$32),"")</f>
        <v/>
      </c>
      <c r="CV35" s="44" t="str">
        <f t="shared" ref="CV35:CV51" si="99">IF(AJ35&lt;AK35,CONCATENATE("* El total de procesados debe ser mayor o igual al total de Reactivos en el grupo de edad ",$AJ$32),"")</f>
        <v/>
      </c>
      <c r="CW35" s="44" t="str">
        <f t="shared" ref="CW35:CW51" si="100">IF(AL35&lt;AM35,CONCATENATE("* El total de procesados debe ser mayor o igual al total de Reactivos en el grupo de edad ",$AL$32),"")</f>
        <v/>
      </c>
      <c r="CX35" s="44" t="str">
        <f t="shared" ref="CX35:CX51" si="101">IF(AN35&lt;AO35,CONCATENATE("* El total de procesados debe ser mayor o igual al total de Reactivos en el grupo de edad ",$AN$32),"")</f>
        <v/>
      </c>
      <c r="CY35" s="44" t="str">
        <f t="shared" ref="CY35:CY51" si="102">IF(AP35&lt;AQ35,CONCATENATE("* El total de procesados debe ser mayor o igual al total de Reactivos en el grupo de edad ",$AP$32),"")</f>
        <v/>
      </c>
      <c r="CZ35" s="44" t="str">
        <f t="shared" ref="CZ35:CZ51" si="103">IF(AND(B35&lt;&gt;0,OR(AT35="",AU35="",AV35="",AW35="")),"* No olvide digitar la columna Trans y/o Pueblos Originarios y/o Migrantes (Digite Cero si no tiene). ","")</f>
        <v/>
      </c>
      <c r="DA35" s="45">
        <f t="shared" ref="DA35:DA51" si="104">IF(B35&lt;   C35,1,0)</f>
        <v>0</v>
      </c>
      <c r="DB35" s="45">
        <f t="shared" ref="DB35:DB51" si="105">IF(B35&lt;&gt; AR35+AS35,1,0)</f>
        <v>0</v>
      </c>
      <c r="DC35" s="45">
        <f t="shared" ref="DC35:DC51" si="106">IF(B35&lt;  AT35+AU35,1,0)</f>
        <v>0</v>
      </c>
      <c r="DD35" s="45">
        <f t="shared" ref="DD35:DD51" si="107">IF(B35&lt;  AV35,1,0)</f>
        <v>0</v>
      </c>
      <c r="DE35" s="45">
        <f t="shared" ref="DE35:DE51" si="108">IF(B35&lt;  AW35,1,0)</f>
        <v>0</v>
      </c>
      <c r="DF35" s="45">
        <f t="shared" si="62"/>
        <v>0</v>
      </c>
      <c r="DG35" s="45">
        <f t="shared" si="63"/>
        <v>0</v>
      </c>
      <c r="DH35" s="45">
        <f t="shared" si="64"/>
        <v>0</v>
      </c>
      <c r="DI35" s="45">
        <f t="shared" si="65"/>
        <v>0</v>
      </c>
      <c r="DJ35" s="45">
        <f t="shared" si="66"/>
        <v>0</v>
      </c>
      <c r="DK35" s="45">
        <f t="shared" si="67"/>
        <v>0</v>
      </c>
      <c r="DL35" s="45">
        <f t="shared" si="68"/>
        <v>0</v>
      </c>
      <c r="DM35" s="45">
        <f t="shared" si="69"/>
        <v>0</v>
      </c>
      <c r="DN35" s="45">
        <f t="shared" si="70"/>
        <v>0</v>
      </c>
      <c r="DO35" s="45">
        <f t="shared" si="71"/>
        <v>0</v>
      </c>
      <c r="DP35" s="45">
        <f t="shared" si="72"/>
        <v>0</v>
      </c>
      <c r="DQ35" s="45">
        <f t="shared" si="73"/>
        <v>0</v>
      </c>
      <c r="DR35" s="45">
        <f t="shared" si="74"/>
        <v>0</v>
      </c>
      <c r="DS35" s="45">
        <f t="shared" si="75"/>
        <v>0</v>
      </c>
      <c r="DT35" s="45">
        <f t="shared" si="76"/>
        <v>0</v>
      </c>
      <c r="DU35" s="45">
        <f t="shared" si="77"/>
        <v>0</v>
      </c>
      <c r="DV35" s="45">
        <f t="shared" si="78"/>
        <v>0</v>
      </c>
      <c r="DW35" s="45">
        <f t="shared" si="79"/>
        <v>0</v>
      </c>
      <c r="DX35" s="45">
        <f t="shared" si="80"/>
        <v>0</v>
      </c>
      <c r="DY35" s="45">
        <f t="shared" si="81"/>
        <v>0</v>
      </c>
      <c r="DZ35" s="45">
        <f t="shared" si="82"/>
        <v>0</v>
      </c>
    </row>
    <row r="36" spans="1:130" x14ac:dyDescent="0.25">
      <c r="A36" s="66" t="s">
        <v>39</v>
      </c>
      <c r="B36" s="47">
        <f t="shared" si="55"/>
        <v>0</v>
      </c>
      <c r="C36" s="48">
        <f t="shared" si="55"/>
        <v>0</v>
      </c>
      <c r="D36" s="33"/>
      <c r="E36" s="34"/>
      <c r="F36" s="35"/>
      <c r="G36" s="34"/>
      <c r="H36" s="35"/>
      <c r="I36" s="34"/>
      <c r="J36" s="35"/>
      <c r="K36" s="34"/>
      <c r="L36" s="35"/>
      <c r="M36" s="36"/>
      <c r="N36" s="37"/>
      <c r="O36" s="38"/>
      <c r="P36" s="39"/>
      <c r="Q36" s="38"/>
      <c r="R36" s="39"/>
      <c r="S36" s="38"/>
      <c r="T36" s="39"/>
      <c r="U36" s="38"/>
      <c r="V36" s="39"/>
      <c r="W36" s="38"/>
      <c r="X36" s="39"/>
      <c r="Y36" s="38"/>
      <c r="Z36" s="39"/>
      <c r="AA36" s="38"/>
      <c r="AB36" s="39"/>
      <c r="AC36" s="38"/>
      <c r="AD36" s="39"/>
      <c r="AE36" s="38"/>
      <c r="AF36" s="39"/>
      <c r="AG36" s="38"/>
      <c r="AH36" s="39"/>
      <c r="AI36" s="38"/>
      <c r="AJ36" s="39"/>
      <c r="AK36" s="38"/>
      <c r="AL36" s="39"/>
      <c r="AM36" s="38"/>
      <c r="AN36" s="39"/>
      <c r="AO36" s="38"/>
      <c r="AP36" s="39"/>
      <c r="AQ36" s="40"/>
      <c r="AR36" s="41"/>
      <c r="AS36" s="40"/>
      <c r="AT36" s="37"/>
      <c r="AU36" s="38"/>
      <c r="AV36" s="39"/>
      <c r="AW36" s="42"/>
      <c r="AX36" s="43" t="str">
        <f t="shared" si="56"/>
        <v/>
      </c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10"/>
      <c r="BJ36" s="10"/>
      <c r="BK36" s="10"/>
      <c r="BL36" s="10"/>
      <c r="BU36" s="11"/>
      <c r="BV36" s="11"/>
      <c r="BW36" s="11"/>
      <c r="CA36" s="44" t="str">
        <f t="shared" si="57"/>
        <v/>
      </c>
      <c r="CB36" s="44" t="str">
        <f t="shared" si="58"/>
        <v/>
      </c>
      <c r="CC36" s="44" t="str">
        <f t="shared" si="59"/>
        <v/>
      </c>
      <c r="CD36" s="44" t="str">
        <f t="shared" si="60"/>
        <v/>
      </c>
      <c r="CE36" s="44" t="str">
        <f t="shared" si="61"/>
        <v/>
      </c>
      <c r="CF36" s="44" t="str">
        <f t="shared" si="83"/>
        <v/>
      </c>
      <c r="CG36" s="44" t="str">
        <f t="shared" si="84"/>
        <v/>
      </c>
      <c r="CH36" s="44" t="str">
        <f t="shared" si="85"/>
        <v/>
      </c>
      <c r="CI36" s="44" t="str">
        <f t="shared" si="86"/>
        <v/>
      </c>
      <c r="CJ36" s="44" t="str">
        <f t="shared" si="87"/>
        <v/>
      </c>
      <c r="CK36" s="44" t="str">
        <f t="shared" si="88"/>
        <v/>
      </c>
      <c r="CL36" s="44" t="str">
        <f t="shared" si="89"/>
        <v/>
      </c>
      <c r="CM36" s="44" t="str">
        <f t="shared" si="90"/>
        <v/>
      </c>
      <c r="CN36" s="44" t="str">
        <f t="shared" si="91"/>
        <v/>
      </c>
      <c r="CO36" s="44" t="str">
        <f t="shared" si="92"/>
        <v/>
      </c>
      <c r="CP36" s="44" t="str">
        <f t="shared" si="93"/>
        <v/>
      </c>
      <c r="CQ36" s="44" t="str">
        <f t="shared" si="94"/>
        <v/>
      </c>
      <c r="CR36" s="44" t="str">
        <f t="shared" si="95"/>
        <v/>
      </c>
      <c r="CS36" s="44" t="str">
        <f t="shared" si="96"/>
        <v/>
      </c>
      <c r="CT36" s="44" t="str">
        <f t="shared" si="97"/>
        <v/>
      </c>
      <c r="CU36" s="44" t="str">
        <f t="shared" si="98"/>
        <v/>
      </c>
      <c r="CV36" s="44" t="str">
        <f t="shared" si="99"/>
        <v/>
      </c>
      <c r="CW36" s="44" t="str">
        <f t="shared" si="100"/>
        <v/>
      </c>
      <c r="CX36" s="44" t="str">
        <f t="shared" si="101"/>
        <v/>
      </c>
      <c r="CY36" s="44" t="str">
        <f t="shared" si="102"/>
        <v/>
      </c>
      <c r="CZ36" s="44" t="str">
        <f t="shared" si="103"/>
        <v/>
      </c>
      <c r="DA36" s="45">
        <f t="shared" si="104"/>
        <v>0</v>
      </c>
      <c r="DB36" s="45">
        <f t="shared" si="105"/>
        <v>0</v>
      </c>
      <c r="DC36" s="45">
        <f t="shared" si="106"/>
        <v>0</v>
      </c>
      <c r="DD36" s="45">
        <f t="shared" si="107"/>
        <v>0</v>
      </c>
      <c r="DE36" s="45">
        <f t="shared" si="108"/>
        <v>0</v>
      </c>
      <c r="DF36" s="45">
        <f t="shared" si="62"/>
        <v>0</v>
      </c>
      <c r="DG36" s="45">
        <f t="shared" si="63"/>
        <v>0</v>
      </c>
      <c r="DH36" s="45">
        <f t="shared" si="64"/>
        <v>0</v>
      </c>
      <c r="DI36" s="45">
        <f t="shared" si="65"/>
        <v>0</v>
      </c>
      <c r="DJ36" s="45">
        <f t="shared" si="66"/>
        <v>0</v>
      </c>
      <c r="DK36" s="45">
        <f t="shared" si="67"/>
        <v>0</v>
      </c>
      <c r="DL36" s="45">
        <f t="shared" si="68"/>
        <v>0</v>
      </c>
      <c r="DM36" s="45">
        <f t="shared" si="69"/>
        <v>0</v>
      </c>
      <c r="DN36" s="45">
        <f t="shared" si="70"/>
        <v>0</v>
      </c>
      <c r="DO36" s="45">
        <f t="shared" si="71"/>
        <v>0</v>
      </c>
      <c r="DP36" s="45">
        <f t="shared" si="72"/>
        <v>0</v>
      </c>
      <c r="DQ36" s="45">
        <f t="shared" si="73"/>
        <v>0</v>
      </c>
      <c r="DR36" s="45">
        <f t="shared" si="74"/>
        <v>0</v>
      </c>
      <c r="DS36" s="45">
        <f t="shared" si="75"/>
        <v>0</v>
      </c>
      <c r="DT36" s="45">
        <f t="shared" si="76"/>
        <v>0</v>
      </c>
      <c r="DU36" s="45">
        <f t="shared" si="77"/>
        <v>0</v>
      </c>
      <c r="DV36" s="45">
        <f t="shared" si="78"/>
        <v>0</v>
      </c>
      <c r="DW36" s="45">
        <f t="shared" si="79"/>
        <v>0</v>
      </c>
      <c r="DX36" s="45">
        <f t="shared" si="80"/>
        <v>0</v>
      </c>
      <c r="DY36" s="45">
        <f t="shared" si="81"/>
        <v>0</v>
      </c>
      <c r="DZ36" s="45">
        <f t="shared" si="82"/>
        <v>0</v>
      </c>
    </row>
    <row r="37" spans="1:130" x14ac:dyDescent="0.25">
      <c r="A37" s="66" t="s">
        <v>40</v>
      </c>
      <c r="B37" s="47">
        <f t="shared" si="55"/>
        <v>0</v>
      </c>
      <c r="C37" s="48">
        <f t="shared" si="55"/>
        <v>0</v>
      </c>
      <c r="D37" s="33"/>
      <c r="E37" s="34"/>
      <c r="F37" s="35"/>
      <c r="G37" s="34"/>
      <c r="H37" s="35"/>
      <c r="I37" s="34"/>
      <c r="J37" s="35"/>
      <c r="K37" s="34"/>
      <c r="L37" s="35"/>
      <c r="M37" s="36"/>
      <c r="N37" s="37"/>
      <c r="O37" s="38"/>
      <c r="P37" s="39"/>
      <c r="Q37" s="38"/>
      <c r="R37" s="39"/>
      <c r="S37" s="38"/>
      <c r="T37" s="39"/>
      <c r="U37" s="38"/>
      <c r="V37" s="39"/>
      <c r="W37" s="38"/>
      <c r="X37" s="39"/>
      <c r="Y37" s="38"/>
      <c r="Z37" s="39"/>
      <c r="AA37" s="38"/>
      <c r="AB37" s="39"/>
      <c r="AC37" s="38"/>
      <c r="AD37" s="39"/>
      <c r="AE37" s="38"/>
      <c r="AF37" s="39"/>
      <c r="AG37" s="38"/>
      <c r="AH37" s="39"/>
      <c r="AI37" s="38"/>
      <c r="AJ37" s="39"/>
      <c r="AK37" s="38"/>
      <c r="AL37" s="39"/>
      <c r="AM37" s="38"/>
      <c r="AN37" s="39"/>
      <c r="AO37" s="38"/>
      <c r="AP37" s="39"/>
      <c r="AQ37" s="40"/>
      <c r="AR37" s="41"/>
      <c r="AS37" s="40"/>
      <c r="AT37" s="37"/>
      <c r="AU37" s="38"/>
      <c r="AV37" s="39"/>
      <c r="AW37" s="42"/>
      <c r="AX37" s="43" t="str">
        <f t="shared" si="56"/>
        <v/>
      </c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10"/>
      <c r="BJ37" s="10"/>
      <c r="BK37" s="10"/>
      <c r="BL37" s="10"/>
      <c r="BU37" s="11"/>
      <c r="BV37" s="11"/>
      <c r="BW37" s="11"/>
      <c r="CA37" s="44" t="str">
        <f t="shared" si="57"/>
        <v/>
      </c>
      <c r="CB37" s="44" t="str">
        <f t="shared" si="58"/>
        <v/>
      </c>
      <c r="CC37" s="44" t="str">
        <f t="shared" si="59"/>
        <v/>
      </c>
      <c r="CD37" s="44" t="str">
        <f t="shared" si="60"/>
        <v/>
      </c>
      <c r="CE37" s="44" t="str">
        <f t="shared" si="61"/>
        <v/>
      </c>
      <c r="CF37" s="44" t="str">
        <f t="shared" si="83"/>
        <v/>
      </c>
      <c r="CG37" s="44" t="str">
        <f t="shared" si="84"/>
        <v/>
      </c>
      <c r="CH37" s="44" t="str">
        <f t="shared" si="85"/>
        <v/>
      </c>
      <c r="CI37" s="44" t="str">
        <f t="shared" si="86"/>
        <v/>
      </c>
      <c r="CJ37" s="44" t="str">
        <f t="shared" si="87"/>
        <v/>
      </c>
      <c r="CK37" s="44" t="str">
        <f t="shared" si="88"/>
        <v/>
      </c>
      <c r="CL37" s="44" t="str">
        <f t="shared" si="89"/>
        <v/>
      </c>
      <c r="CM37" s="44" t="str">
        <f t="shared" si="90"/>
        <v/>
      </c>
      <c r="CN37" s="44" t="str">
        <f t="shared" si="91"/>
        <v/>
      </c>
      <c r="CO37" s="44" t="str">
        <f t="shared" si="92"/>
        <v/>
      </c>
      <c r="CP37" s="44" t="str">
        <f t="shared" si="93"/>
        <v/>
      </c>
      <c r="CQ37" s="44" t="str">
        <f t="shared" si="94"/>
        <v/>
      </c>
      <c r="CR37" s="44" t="str">
        <f t="shared" si="95"/>
        <v/>
      </c>
      <c r="CS37" s="44" t="str">
        <f t="shared" si="96"/>
        <v/>
      </c>
      <c r="CT37" s="44" t="str">
        <f t="shared" si="97"/>
        <v/>
      </c>
      <c r="CU37" s="44" t="str">
        <f t="shared" si="98"/>
        <v/>
      </c>
      <c r="CV37" s="44" t="str">
        <f t="shared" si="99"/>
        <v/>
      </c>
      <c r="CW37" s="44" t="str">
        <f t="shared" si="100"/>
        <v/>
      </c>
      <c r="CX37" s="44" t="str">
        <f t="shared" si="101"/>
        <v/>
      </c>
      <c r="CY37" s="44" t="str">
        <f t="shared" si="102"/>
        <v/>
      </c>
      <c r="CZ37" s="44" t="str">
        <f t="shared" si="103"/>
        <v/>
      </c>
      <c r="DA37" s="45">
        <f t="shared" si="104"/>
        <v>0</v>
      </c>
      <c r="DB37" s="45">
        <f t="shared" si="105"/>
        <v>0</v>
      </c>
      <c r="DC37" s="45">
        <f t="shared" si="106"/>
        <v>0</v>
      </c>
      <c r="DD37" s="45">
        <f t="shared" si="107"/>
        <v>0</v>
      </c>
      <c r="DE37" s="45">
        <f t="shared" si="108"/>
        <v>0</v>
      </c>
      <c r="DF37" s="45">
        <f t="shared" si="62"/>
        <v>0</v>
      </c>
      <c r="DG37" s="45">
        <f t="shared" si="63"/>
        <v>0</v>
      </c>
      <c r="DH37" s="45">
        <f t="shared" si="64"/>
        <v>0</v>
      </c>
      <c r="DI37" s="45">
        <f t="shared" si="65"/>
        <v>0</v>
      </c>
      <c r="DJ37" s="45">
        <f t="shared" si="66"/>
        <v>0</v>
      </c>
      <c r="DK37" s="45">
        <f t="shared" si="67"/>
        <v>0</v>
      </c>
      <c r="DL37" s="45">
        <f t="shared" si="68"/>
        <v>0</v>
      </c>
      <c r="DM37" s="45">
        <f t="shared" si="69"/>
        <v>0</v>
      </c>
      <c r="DN37" s="45">
        <f t="shared" si="70"/>
        <v>0</v>
      </c>
      <c r="DO37" s="45">
        <f t="shared" si="71"/>
        <v>0</v>
      </c>
      <c r="DP37" s="45">
        <f t="shared" si="72"/>
        <v>0</v>
      </c>
      <c r="DQ37" s="45">
        <f t="shared" si="73"/>
        <v>0</v>
      </c>
      <c r="DR37" s="45">
        <f t="shared" si="74"/>
        <v>0</v>
      </c>
      <c r="DS37" s="45">
        <f t="shared" si="75"/>
        <v>0</v>
      </c>
      <c r="DT37" s="45">
        <f t="shared" si="76"/>
        <v>0</v>
      </c>
      <c r="DU37" s="45">
        <f t="shared" si="77"/>
        <v>0</v>
      </c>
      <c r="DV37" s="45">
        <f t="shared" si="78"/>
        <v>0</v>
      </c>
      <c r="DW37" s="45">
        <f t="shared" si="79"/>
        <v>0</v>
      </c>
      <c r="DX37" s="45">
        <f t="shared" si="80"/>
        <v>0</v>
      </c>
      <c r="DY37" s="45">
        <f t="shared" si="81"/>
        <v>0</v>
      </c>
      <c r="DZ37" s="45">
        <f t="shared" si="82"/>
        <v>0</v>
      </c>
    </row>
    <row r="38" spans="1:130" ht="22.5" x14ac:dyDescent="0.25">
      <c r="A38" s="67" t="s">
        <v>41</v>
      </c>
      <c r="B38" s="47">
        <f t="shared" si="55"/>
        <v>0</v>
      </c>
      <c r="C38" s="48">
        <f t="shared" si="55"/>
        <v>0</v>
      </c>
      <c r="D38" s="33"/>
      <c r="E38" s="34"/>
      <c r="F38" s="35"/>
      <c r="G38" s="34"/>
      <c r="H38" s="35"/>
      <c r="I38" s="34"/>
      <c r="J38" s="35"/>
      <c r="K38" s="34"/>
      <c r="L38" s="35"/>
      <c r="M38" s="36"/>
      <c r="N38" s="37"/>
      <c r="O38" s="38"/>
      <c r="P38" s="39"/>
      <c r="Q38" s="38"/>
      <c r="R38" s="39"/>
      <c r="S38" s="38"/>
      <c r="T38" s="39"/>
      <c r="U38" s="38"/>
      <c r="V38" s="39"/>
      <c r="W38" s="38"/>
      <c r="X38" s="39"/>
      <c r="Y38" s="38"/>
      <c r="Z38" s="39"/>
      <c r="AA38" s="38"/>
      <c r="AB38" s="39"/>
      <c r="AC38" s="38"/>
      <c r="AD38" s="39"/>
      <c r="AE38" s="38"/>
      <c r="AF38" s="39"/>
      <c r="AG38" s="38"/>
      <c r="AH38" s="39"/>
      <c r="AI38" s="38"/>
      <c r="AJ38" s="39"/>
      <c r="AK38" s="38"/>
      <c r="AL38" s="39"/>
      <c r="AM38" s="38"/>
      <c r="AN38" s="39"/>
      <c r="AO38" s="38"/>
      <c r="AP38" s="39"/>
      <c r="AQ38" s="40"/>
      <c r="AR38" s="41"/>
      <c r="AS38" s="40"/>
      <c r="AT38" s="37"/>
      <c r="AU38" s="38"/>
      <c r="AV38" s="39"/>
      <c r="AW38" s="42"/>
      <c r="AX38" s="43" t="str">
        <f t="shared" si="56"/>
        <v/>
      </c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10"/>
      <c r="BJ38" s="10"/>
      <c r="BK38" s="10"/>
      <c r="BL38" s="10"/>
      <c r="BU38" s="11"/>
      <c r="BV38" s="11"/>
      <c r="BW38" s="11"/>
      <c r="CA38" s="44" t="str">
        <f t="shared" si="57"/>
        <v/>
      </c>
      <c r="CB38" s="44" t="str">
        <f t="shared" si="58"/>
        <v/>
      </c>
      <c r="CC38" s="44" t="str">
        <f t="shared" si="59"/>
        <v/>
      </c>
      <c r="CD38" s="44" t="str">
        <f t="shared" si="60"/>
        <v/>
      </c>
      <c r="CE38" s="44" t="str">
        <f t="shared" si="61"/>
        <v/>
      </c>
      <c r="CF38" s="44" t="str">
        <f t="shared" si="83"/>
        <v/>
      </c>
      <c r="CG38" s="44" t="str">
        <f t="shared" si="84"/>
        <v/>
      </c>
      <c r="CH38" s="44" t="str">
        <f t="shared" si="85"/>
        <v/>
      </c>
      <c r="CI38" s="44" t="str">
        <f t="shared" si="86"/>
        <v/>
      </c>
      <c r="CJ38" s="44" t="str">
        <f t="shared" si="87"/>
        <v/>
      </c>
      <c r="CK38" s="44" t="str">
        <f t="shared" si="88"/>
        <v/>
      </c>
      <c r="CL38" s="44" t="str">
        <f t="shared" si="89"/>
        <v/>
      </c>
      <c r="CM38" s="44" t="str">
        <f t="shared" si="90"/>
        <v/>
      </c>
      <c r="CN38" s="44" t="str">
        <f t="shared" si="91"/>
        <v/>
      </c>
      <c r="CO38" s="44" t="str">
        <f t="shared" si="92"/>
        <v/>
      </c>
      <c r="CP38" s="44" t="str">
        <f t="shared" si="93"/>
        <v/>
      </c>
      <c r="CQ38" s="44" t="str">
        <f t="shared" si="94"/>
        <v/>
      </c>
      <c r="CR38" s="44" t="str">
        <f t="shared" si="95"/>
        <v/>
      </c>
      <c r="CS38" s="44" t="str">
        <f t="shared" si="96"/>
        <v/>
      </c>
      <c r="CT38" s="44" t="str">
        <f t="shared" si="97"/>
        <v/>
      </c>
      <c r="CU38" s="44" t="str">
        <f t="shared" si="98"/>
        <v/>
      </c>
      <c r="CV38" s="44" t="str">
        <f t="shared" si="99"/>
        <v/>
      </c>
      <c r="CW38" s="44" t="str">
        <f t="shared" si="100"/>
        <v/>
      </c>
      <c r="CX38" s="44" t="str">
        <f t="shared" si="101"/>
        <v/>
      </c>
      <c r="CY38" s="44" t="str">
        <f t="shared" si="102"/>
        <v/>
      </c>
      <c r="CZ38" s="44" t="str">
        <f t="shared" si="103"/>
        <v/>
      </c>
      <c r="DA38" s="45">
        <f t="shared" si="104"/>
        <v>0</v>
      </c>
      <c r="DB38" s="45">
        <f t="shared" si="105"/>
        <v>0</v>
      </c>
      <c r="DC38" s="45">
        <f t="shared" si="106"/>
        <v>0</v>
      </c>
      <c r="DD38" s="45">
        <f t="shared" si="107"/>
        <v>0</v>
      </c>
      <c r="DE38" s="45">
        <f t="shared" si="108"/>
        <v>0</v>
      </c>
      <c r="DF38" s="45">
        <f t="shared" si="62"/>
        <v>0</v>
      </c>
      <c r="DG38" s="45">
        <f t="shared" si="63"/>
        <v>0</v>
      </c>
      <c r="DH38" s="45">
        <f t="shared" si="64"/>
        <v>0</v>
      </c>
      <c r="DI38" s="45">
        <f t="shared" si="65"/>
        <v>0</v>
      </c>
      <c r="DJ38" s="45">
        <f t="shared" si="66"/>
        <v>0</v>
      </c>
      <c r="DK38" s="45">
        <f t="shared" si="67"/>
        <v>0</v>
      </c>
      <c r="DL38" s="45">
        <f t="shared" si="68"/>
        <v>0</v>
      </c>
      <c r="DM38" s="45">
        <f t="shared" si="69"/>
        <v>0</v>
      </c>
      <c r="DN38" s="45">
        <f t="shared" si="70"/>
        <v>0</v>
      </c>
      <c r="DO38" s="45">
        <f t="shared" si="71"/>
        <v>0</v>
      </c>
      <c r="DP38" s="45">
        <f t="shared" si="72"/>
        <v>0</v>
      </c>
      <c r="DQ38" s="45">
        <f t="shared" si="73"/>
        <v>0</v>
      </c>
      <c r="DR38" s="45">
        <f t="shared" si="74"/>
        <v>0</v>
      </c>
      <c r="DS38" s="45">
        <f t="shared" si="75"/>
        <v>0</v>
      </c>
      <c r="DT38" s="45">
        <f t="shared" si="76"/>
        <v>0</v>
      </c>
      <c r="DU38" s="45">
        <f t="shared" si="77"/>
        <v>0</v>
      </c>
      <c r="DV38" s="45">
        <f t="shared" si="78"/>
        <v>0</v>
      </c>
      <c r="DW38" s="45">
        <f t="shared" si="79"/>
        <v>0</v>
      </c>
      <c r="DX38" s="45">
        <f t="shared" si="80"/>
        <v>0</v>
      </c>
      <c r="DY38" s="45">
        <f t="shared" si="81"/>
        <v>0</v>
      </c>
      <c r="DZ38" s="45">
        <f t="shared" si="82"/>
        <v>0</v>
      </c>
    </row>
    <row r="39" spans="1:130" ht="22.5" x14ac:dyDescent="0.25">
      <c r="A39" s="67" t="s">
        <v>42</v>
      </c>
      <c r="B39" s="47">
        <f t="shared" si="55"/>
        <v>0</v>
      </c>
      <c r="C39" s="48">
        <f t="shared" si="55"/>
        <v>0</v>
      </c>
      <c r="D39" s="33"/>
      <c r="E39" s="34"/>
      <c r="F39" s="35"/>
      <c r="G39" s="34"/>
      <c r="H39" s="35"/>
      <c r="I39" s="34"/>
      <c r="J39" s="35"/>
      <c r="K39" s="34"/>
      <c r="L39" s="35"/>
      <c r="M39" s="36"/>
      <c r="N39" s="37"/>
      <c r="O39" s="38"/>
      <c r="P39" s="39"/>
      <c r="Q39" s="38"/>
      <c r="R39" s="39"/>
      <c r="S39" s="38"/>
      <c r="T39" s="39"/>
      <c r="U39" s="38"/>
      <c r="V39" s="39"/>
      <c r="W39" s="38"/>
      <c r="X39" s="39"/>
      <c r="Y39" s="38"/>
      <c r="Z39" s="39"/>
      <c r="AA39" s="38"/>
      <c r="AB39" s="39"/>
      <c r="AC39" s="38"/>
      <c r="AD39" s="39"/>
      <c r="AE39" s="38"/>
      <c r="AF39" s="39"/>
      <c r="AG39" s="38"/>
      <c r="AH39" s="39"/>
      <c r="AI39" s="38"/>
      <c r="AJ39" s="39"/>
      <c r="AK39" s="38"/>
      <c r="AL39" s="39"/>
      <c r="AM39" s="38"/>
      <c r="AN39" s="39"/>
      <c r="AO39" s="38"/>
      <c r="AP39" s="39"/>
      <c r="AQ39" s="40"/>
      <c r="AR39" s="37"/>
      <c r="AS39" s="40"/>
      <c r="AT39" s="37"/>
      <c r="AU39" s="38"/>
      <c r="AV39" s="39"/>
      <c r="AW39" s="42"/>
      <c r="AX39" s="43" t="str">
        <f t="shared" si="56"/>
        <v/>
      </c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10"/>
      <c r="BJ39" s="10"/>
      <c r="BK39" s="10"/>
      <c r="BL39" s="10"/>
      <c r="BU39" s="11"/>
      <c r="BV39" s="11"/>
      <c r="BW39" s="11"/>
      <c r="CA39" s="44" t="str">
        <f t="shared" si="57"/>
        <v/>
      </c>
      <c r="CB39" s="44" t="str">
        <f t="shared" si="58"/>
        <v/>
      </c>
      <c r="CC39" s="44" t="str">
        <f t="shared" si="59"/>
        <v/>
      </c>
      <c r="CD39" s="44" t="str">
        <f t="shared" si="60"/>
        <v/>
      </c>
      <c r="CE39" s="44" t="str">
        <f t="shared" si="61"/>
        <v/>
      </c>
      <c r="CF39" s="44" t="str">
        <f t="shared" si="83"/>
        <v/>
      </c>
      <c r="CG39" s="44" t="str">
        <f t="shared" si="84"/>
        <v/>
      </c>
      <c r="CH39" s="44" t="str">
        <f t="shared" si="85"/>
        <v/>
      </c>
      <c r="CI39" s="44" t="str">
        <f t="shared" si="86"/>
        <v/>
      </c>
      <c r="CJ39" s="44" t="str">
        <f t="shared" si="87"/>
        <v/>
      </c>
      <c r="CK39" s="44" t="str">
        <f t="shared" si="88"/>
        <v/>
      </c>
      <c r="CL39" s="44" t="str">
        <f t="shared" si="89"/>
        <v/>
      </c>
      <c r="CM39" s="44" t="str">
        <f t="shared" si="90"/>
        <v/>
      </c>
      <c r="CN39" s="44" t="str">
        <f t="shared" si="91"/>
        <v/>
      </c>
      <c r="CO39" s="44" t="str">
        <f t="shared" si="92"/>
        <v/>
      </c>
      <c r="CP39" s="44" t="str">
        <f t="shared" si="93"/>
        <v/>
      </c>
      <c r="CQ39" s="44" t="str">
        <f t="shared" si="94"/>
        <v/>
      </c>
      <c r="CR39" s="44" t="str">
        <f t="shared" si="95"/>
        <v/>
      </c>
      <c r="CS39" s="44" t="str">
        <f t="shared" si="96"/>
        <v/>
      </c>
      <c r="CT39" s="44" t="str">
        <f t="shared" si="97"/>
        <v/>
      </c>
      <c r="CU39" s="44" t="str">
        <f t="shared" si="98"/>
        <v/>
      </c>
      <c r="CV39" s="44" t="str">
        <f t="shared" si="99"/>
        <v/>
      </c>
      <c r="CW39" s="44" t="str">
        <f t="shared" si="100"/>
        <v/>
      </c>
      <c r="CX39" s="44" t="str">
        <f t="shared" si="101"/>
        <v/>
      </c>
      <c r="CY39" s="44" t="str">
        <f t="shared" si="102"/>
        <v/>
      </c>
      <c r="CZ39" s="44" t="str">
        <f t="shared" si="103"/>
        <v/>
      </c>
      <c r="DA39" s="45">
        <f t="shared" si="104"/>
        <v>0</v>
      </c>
      <c r="DB39" s="45">
        <f t="shared" si="105"/>
        <v>0</v>
      </c>
      <c r="DC39" s="45">
        <f t="shared" si="106"/>
        <v>0</v>
      </c>
      <c r="DD39" s="45">
        <f t="shared" si="107"/>
        <v>0</v>
      </c>
      <c r="DE39" s="45">
        <f t="shared" si="108"/>
        <v>0</v>
      </c>
      <c r="DF39" s="45">
        <f t="shared" si="62"/>
        <v>0</v>
      </c>
      <c r="DG39" s="45">
        <f t="shared" si="63"/>
        <v>0</v>
      </c>
      <c r="DH39" s="45">
        <f t="shared" si="64"/>
        <v>0</v>
      </c>
      <c r="DI39" s="45">
        <f t="shared" si="65"/>
        <v>0</v>
      </c>
      <c r="DJ39" s="45">
        <f t="shared" si="66"/>
        <v>0</v>
      </c>
      <c r="DK39" s="45">
        <f t="shared" si="67"/>
        <v>0</v>
      </c>
      <c r="DL39" s="45">
        <f t="shared" si="68"/>
        <v>0</v>
      </c>
      <c r="DM39" s="45">
        <f t="shared" si="69"/>
        <v>0</v>
      </c>
      <c r="DN39" s="45">
        <f t="shared" si="70"/>
        <v>0</v>
      </c>
      <c r="DO39" s="45">
        <f t="shared" si="71"/>
        <v>0</v>
      </c>
      <c r="DP39" s="45">
        <f t="shared" si="72"/>
        <v>0</v>
      </c>
      <c r="DQ39" s="45">
        <f t="shared" si="73"/>
        <v>0</v>
      </c>
      <c r="DR39" s="45">
        <f t="shared" si="74"/>
        <v>0</v>
      </c>
      <c r="DS39" s="45">
        <f t="shared" si="75"/>
        <v>0</v>
      </c>
      <c r="DT39" s="45">
        <f t="shared" si="76"/>
        <v>0</v>
      </c>
      <c r="DU39" s="45">
        <f t="shared" si="77"/>
        <v>0</v>
      </c>
      <c r="DV39" s="45">
        <f t="shared" si="78"/>
        <v>0</v>
      </c>
      <c r="DW39" s="45">
        <f t="shared" si="79"/>
        <v>0</v>
      </c>
      <c r="DX39" s="45">
        <f t="shared" si="80"/>
        <v>0</v>
      </c>
      <c r="DY39" s="45">
        <f t="shared" si="81"/>
        <v>0</v>
      </c>
      <c r="DZ39" s="45">
        <f t="shared" si="82"/>
        <v>0</v>
      </c>
    </row>
    <row r="40" spans="1:130" ht="22.5" x14ac:dyDescent="0.25">
      <c r="A40" s="67" t="s">
        <v>43</v>
      </c>
      <c r="B40" s="47">
        <f t="shared" si="55"/>
        <v>0</v>
      </c>
      <c r="C40" s="48">
        <f t="shared" si="55"/>
        <v>0</v>
      </c>
      <c r="D40" s="33"/>
      <c r="E40" s="34"/>
      <c r="F40" s="35"/>
      <c r="G40" s="34"/>
      <c r="H40" s="35"/>
      <c r="I40" s="34"/>
      <c r="J40" s="35"/>
      <c r="K40" s="34"/>
      <c r="L40" s="35"/>
      <c r="M40" s="36"/>
      <c r="N40" s="37"/>
      <c r="O40" s="38"/>
      <c r="P40" s="39"/>
      <c r="Q40" s="38"/>
      <c r="R40" s="39"/>
      <c r="S40" s="38"/>
      <c r="T40" s="39"/>
      <c r="U40" s="38"/>
      <c r="V40" s="39"/>
      <c r="W40" s="38"/>
      <c r="X40" s="39"/>
      <c r="Y40" s="38"/>
      <c r="Z40" s="39"/>
      <c r="AA40" s="38"/>
      <c r="AB40" s="39"/>
      <c r="AC40" s="38"/>
      <c r="AD40" s="39"/>
      <c r="AE40" s="38"/>
      <c r="AF40" s="39"/>
      <c r="AG40" s="38"/>
      <c r="AH40" s="39"/>
      <c r="AI40" s="38"/>
      <c r="AJ40" s="39"/>
      <c r="AK40" s="38"/>
      <c r="AL40" s="39"/>
      <c r="AM40" s="38"/>
      <c r="AN40" s="39"/>
      <c r="AO40" s="38"/>
      <c r="AP40" s="39"/>
      <c r="AQ40" s="40"/>
      <c r="AR40" s="41"/>
      <c r="AS40" s="40"/>
      <c r="AT40" s="37"/>
      <c r="AU40" s="38"/>
      <c r="AV40" s="39"/>
      <c r="AW40" s="42"/>
      <c r="AX40" s="43" t="str">
        <f t="shared" si="56"/>
        <v/>
      </c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10"/>
      <c r="BJ40" s="10"/>
      <c r="BK40" s="10"/>
      <c r="BL40" s="10"/>
      <c r="BU40" s="11"/>
      <c r="BV40" s="11"/>
      <c r="BW40" s="11"/>
      <c r="CA40" s="44" t="str">
        <f t="shared" si="57"/>
        <v/>
      </c>
      <c r="CB40" s="44" t="str">
        <f t="shared" si="58"/>
        <v/>
      </c>
      <c r="CC40" s="44" t="str">
        <f t="shared" si="59"/>
        <v/>
      </c>
      <c r="CD40" s="44" t="str">
        <f t="shared" si="60"/>
        <v/>
      </c>
      <c r="CE40" s="44" t="str">
        <f t="shared" si="61"/>
        <v/>
      </c>
      <c r="CF40" s="44" t="str">
        <f t="shared" si="83"/>
        <v/>
      </c>
      <c r="CG40" s="44" t="str">
        <f t="shared" si="84"/>
        <v/>
      </c>
      <c r="CH40" s="44" t="str">
        <f t="shared" si="85"/>
        <v/>
      </c>
      <c r="CI40" s="44" t="str">
        <f t="shared" si="86"/>
        <v/>
      </c>
      <c r="CJ40" s="44" t="str">
        <f t="shared" si="87"/>
        <v/>
      </c>
      <c r="CK40" s="44" t="str">
        <f t="shared" si="88"/>
        <v/>
      </c>
      <c r="CL40" s="44" t="str">
        <f t="shared" si="89"/>
        <v/>
      </c>
      <c r="CM40" s="44" t="str">
        <f t="shared" si="90"/>
        <v/>
      </c>
      <c r="CN40" s="44" t="str">
        <f t="shared" si="91"/>
        <v/>
      </c>
      <c r="CO40" s="44" t="str">
        <f t="shared" si="92"/>
        <v/>
      </c>
      <c r="CP40" s="44" t="str">
        <f t="shared" si="93"/>
        <v/>
      </c>
      <c r="CQ40" s="44" t="str">
        <f t="shared" si="94"/>
        <v/>
      </c>
      <c r="CR40" s="44" t="str">
        <f t="shared" si="95"/>
        <v/>
      </c>
      <c r="CS40" s="44" t="str">
        <f t="shared" si="96"/>
        <v/>
      </c>
      <c r="CT40" s="44" t="str">
        <f t="shared" si="97"/>
        <v/>
      </c>
      <c r="CU40" s="44" t="str">
        <f t="shared" si="98"/>
        <v/>
      </c>
      <c r="CV40" s="44" t="str">
        <f t="shared" si="99"/>
        <v/>
      </c>
      <c r="CW40" s="44" t="str">
        <f t="shared" si="100"/>
        <v/>
      </c>
      <c r="CX40" s="44" t="str">
        <f t="shared" si="101"/>
        <v/>
      </c>
      <c r="CY40" s="44" t="str">
        <f t="shared" si="102"/>
        <v/>
      </c>
      <c r="CZ40" s="44" t="str">
        <f t="shared" si="103"/>
        <v/>
      </c>
      <c r="DA40" s="45">
        <f t="shared" si="104"/>
        <v>0</v>
      </c>
      <c r="DB40" s="45">
        <f t="shared" si="105"/>
        <v>0</v>
      </c>
      <c r="DC40" s="45">
        <f t="shared" si="106"/>
        <v>0</v>
      </c>
      <c r="DD40" s="45">
        <f t="shared" si="107"/>
        <v>0</v>
      </c>
      <c r="DE40" s="45">
        <f t="shared" si="108"/>
        <v>0</v>
      </c>
      <c r="DF40" s="45">
        <f t="shared" si="62"/>
        <v>0</v>
      </c>
      <c r="DG40" s="45">
        <f t="shared" si="63"/>
        <v>0</v>
      </c>
      <c r="DH40" s="45">
        <f t="shared" si="64"/>
        <v>0</v>
      </c>
      <c r="DI40" s="45">
        <f t="shared" si="65"/>
        <v>0</v>
      </c>
      <c r="DJ40" s="45">
        <f t="shared" si="66"/>
        <v>0</v>
      </c>
      <c r="DK40" s="45">
        <f t="shared" si="67"/>
        <v>0</v>
      </c>
      <c r="DL40" s="45">
        <f t="shared" si="68"/>
        <v>0</v>
      </c>
      <c r="DM40" s="45">
        <f t="shared" si="69"/>
        <v>0</v>
      </c>
      <c r="DN40" s="45">
        <f t="shared" si="70"/>
        <v>0</v>
      </c>
      <c r="DO40" s="45">
        <f t="shared" si="71"/>
        <v>0</v>
      </c>
      <c r="DP40" s="45">
        <f t="shared" si="72"/>
        <v>0</v>
      </c>
      <c r="DQ40" s="45">
        <f t="shared" si="73"/>
        <v>0</v>
      </c>
      <c r="DR40" s="45">
        <f t="shared" si="74"/>
        <v>0</v>
      </c>
      <c r="DS40" s="45">
        <f t="shared" si="75"/>
        <v>0</v>
      </c>
      <c r="DT40" s="45">
        <f t="shared" si="76"/>
        <v>0</v>
      </c>
      <c r="DU40" s="45">
        <f t="shared" si="77"/>
        <v>0</v>
      </c>
      <c r="DV40" s="45">
        <f t="shared" si="78"/>
        <v>0</v>
      </c>
      <c r="DW40" s="45">
        <f t="shared" si="79"/>
        <v>0</v>
      </c>
      <c r="DX40" s="45">
        <f t="shared" si="80"/>
        <v>0</v>
      </c>
      <c r="DY40" s="45">
        <f t="shared" si="81"/>
        <v>0</v>
      </c>
      <c r="DZ40" s="45">
        <f t="shared" si="82"/>
        <v>0</v>
      </c>
    </row>
    <row r="41" spans="1:130" x14ac:dyDescent="0.25">
      <c r="A41" s="66" t="s">
        <v>44</v>
      </c>
      <c r="B41" s="47">
        <f t="shared" si="55"/>
        <v>0</v>
      </c>
      <c r="C41" s="48">
        <f t="shared" si="55"/>
        <v>0</v>
      </c>
      <c r="D41" s="33"/>
      <c r="E41" s="34"/>
      <c r="F41" s="35"/>
      <c r="G41" s="34"/>
      <c r="H41" s="35"/>
      <c r="I41" s="34"/>
      <c r="J41" s="35"/>
      <c r="K41" s="34"/>
      <c r="L41" s="35"/>
      <c r="M41" s="36"/>
      <c r="N41" s="37"/>
      <c r="O41" s="38"/>
      <c r="P41" s="39"/>
      <c r="Q41" s="38"/>
      <c r="R41" s="39"/>
      <c r="S41" s="38"/>
      <c r="T41" s="39"/>
      <c r="U41" s="38"/>
      <c r="V41" s="39"/>
      <c r="W41" s="38"/>
      <c r="X41" s="39"/>
      <c r="Y41" s="38"/>
      <c r="Z41" s="39"/>
      <c r="AA41" s="38"/>
      <c r="AB41" s="39"/>
      <c r="AC41" s="38"/>
      <c r="AD41" s="39"/>
      <c r="AE41" s="38"/>
      <c r="AF41" s="39"/>
      <c r="AG41" s="38"/>
      <c r="AH41" s="39"/>
      <c r="AI41" s="38"/>
      <c r="AJ41" s="39"/>
      <c r="AK41" s="38"/>
      <c r="AL41" s="39"/>
      <c r="AM41" s="38"/>
      <c r="AN41" s="39"/>
      <c r="AO41" s="38"/>
      <c r="AP41" s="39"/>
      <c r="AQ41" s="40"/>
      <c r="AR41" s="41"/>
      <c r="AS41" s="40"/>
      <c r="AT41" s="37"/>
      <c r="AU41" s="38"/>
      <c r="AV41" s="39"/>
      <c r="AW41" s="42"/>
      <c r="AX41" s="43" t="str">
        <f t="shared" si="56"/>
        <v/>
      </c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10"/>
      <c r="BJ41" s="10"/>
      <c r="BK41" s="10"/>
      <c r="BL41" s="10"/>
      <c r="BU41" s="11"/>
      <c r="BV41" s="11"/>
      <c r="BW41" s="11"/>
      <c r="CA41" s="44" t="str">
        <f t="shared" si="57"/>
        <v/>
      </c>
      <c r="CB41" s="44" t="str">
        <f t="shared" si="58"/>
        <v/>
      </c>
      <c r="CC41" s="44" t="str">
        <f t="shared" si="59"/>
        <v/>
      </c>
      <c r="CD41" s="44" t="str">
        <f t="shared" si="60"/>
        <v/>
      </c>
      <c r="CE41" s="44" t="str">
        <f t="shared" si="61"/>
        <v/>
      </c>
      <c r="CF41" s="44" t="str">
        <f t="shared" si="83"/>
        <v/>
      </c>
      <c r="CG41" s="44" t="str">
        <f t="shared" si="84"/>
        <v/>
      </c>
      <c r="CH41" s="44" t="str">
        <f t="shared" si="85"/>
        <v/>
      </c>
      <c r="CI41" s="44" t="str">
        <f t="shared" si="86"/>
        <v/>
      </c>
      <c r="CJ41" s="44" t="str">
        <f t="shared" si="87"/>
        <v/>
      </c>
      <c r="CK41" s="44" t="str">
        <f t="shared" si="88"/>
        <v/>
      </c>
      <c r="CL41" s="44" t="str">
        <f t="shared" si="89"/>
        <v/>
      </c>
      <c r="CM41" s="44" t="str">
        <f t="shared" si="90"/>
        <v/>
      </c>
      <c r="CN41" s="44" t="str">
        <f t="shared" si="91"/>
        <v/>
      </c>
      <c r="CO41" s="44" t="str">
        <f t="shared" si="92"/>
        <v/>
      </c>
      <c r="CP41" s="44" t="str">
        <f t="shared" si="93"/>
        <v/>
      </c>
      <c r="CQ41" s="44" t="str">
        <f t="shared" si="94"/>
        <v/>
      </c>
      <c r="CR41" s="44" t="str">
        <f t="shared" si="95"/>
        <v/>
      </c>
      <c r="CS41" s="44" t="str">
        <f t="shared" si="96"/>
        <v/>
      </c>
      <c r="CT41" s="44" t="str">
        <f t="shared" si="97"/>
        <v/>
      </c>
      <c r="CU41" s="44" t="str">
        <f t="shared" si="98"/>
        <v/>
      </c>
      <c r="CV41" s="44" t="str">
        <f t="shared" si="99"/>
        <v/>
      </c>
      <c r="CW41" s="44" t="str">
        <f t="shared" si="100"/>
        <v/>
      </c>
      <c r="CX41" s="44" t="str">
        <f t="shared" si="101"/>
        <v/>
      </c>
      <c r="CY41" s="44" t="str">
        <f t="shared" si="102"/>
        <v/>
      </c>
      <c r="CZ41" s="44" t="str">
        <f t="shared" si="103"/>
        <v/>
      </c>
      <c r="DA41" s="45">
        <f t="shared" si="104"/>
        <v>0</v>
      </c>
      <c r="DB41" s="45">
        <f t="shared" si="105"/>
        <v>0</v>
      </c>
      <c r="DC41" s="45">
        <f t="shared" si="106"/>
        <v>0</v>
      </c>
      <c r="DD41" s="45">
        <f t="shared" si="107"/>
        <v>0</v>
      </c>
      <c r="DE41" s="45">
        <f t="shared" si="108"/>
        <v>0</v>
      </c>
      <c r="DF41" s="45">
        <f t="shared" si="62"/>
        <v>0</v>
      </c>
      <c r="DG41" s="45">
        <f t="shared" si="63"/>
        <v>0</v>
      </c>
      <c r="DH41" s="45">
        <f t="shared" si="64"/>
        <v>0</v>
      </c>
      <c r="DI41" s="45">
        <f t="shared" si="65"/>
        <v>0</v>
      </c>
      <c r="DJ41" s="45">
        <f t="shared" si="66"/>
        <v>0</v>
      </c>
      <c r="DK41" s="45">
        <f t="shared" si="67"/>
        <v>0</v>
      </c>
      <c r="DL41" s="45">
        <f t="shared" si="68"/>
        <v>0</v>
      </c>
      <c r="DM41" s="45">
        <f t="shared" si="69"/>
        <v>0</v>
      </c>
      <c r="DN41" s="45">
        <f t="shared" si="70"/>
        <v>0</v>
      </c>
      <c r="DO41" s="45">
        <f t="shared" si="71"/>
        <v>0</v>
      </c>
      <c r="DP41" s="45">
        <f t="shared" si="72"/>
        <v>0</v>
      </c>
      <c r="DQ41" s="45">
        <f t="shared" si="73"/>
        <v>0</v>
      </c>
      <c r="DR41" s="45">
        <f t="shared" si="74"/>
        <v>0</v>
      </c>
      <c r="DS41" s="45">
        <f t="shared" si="75"/>
        <v>0</v>
      </c>
      <c r="DT41" s="45">
        <f t="shared" si="76"/>
        <v>0</v>
      </c>
      <c r="DU41" s="45">
        <f t="shared" si="77"/>
        <v>0</v>
      </c>
      <c r="DV41" s="45">
        <f t="shared" si="78"/>
        <v>0</v>
      </c>
      <c r="DW41" s="45">
        <f t="shared" si="79"/>
        <v>0</v>
      </c>
      <c r="DX41" s="45">
        <f t="shared" si="80"/>
        <v>0</v>
      </c>
      <c r="DY41" s="45">
        <f t="shared" si="81"/>
        <v>0</v>
      </c>
      <c r="DZ41" s="45">
        <f t="shared" si="82"/>
        <v>0</v>
      </c>
    </row>
    <row r="42" spans="1:130" x14ac:dyDescent="0.25">
      <c r="A42" s="66" t="s">
        <v>45</v>
      </c>
      <c r="B42" s="47">
        <f>+D42+F42+H42+J42+L42+N42+P42+R42+T42+V42+X42+Z42+AB42+AD42+AF42+AH42+AJ42+AL42+AN42+AP42</f>
        <v>0</v>
      </c>
      <c r="C42" s="48">
        <f>+E42+G42+I42+K42+M42+O42+Q42+S42+U42+W42+Y42+AA42+AC42+AE42+AG42+AI42+AK42+AM42+AO42+AQ42</f>
        <v>0</v>
      </c>
      <c r="D42" s="37"/>
      <c r="E42" s="38"/>
      <c r="F42" s="39"/>
      <c r="G42" s="38"/>
      <c r="H42" s="39"/>
      <c r="I42" s="42"/>
      <c r="J42" s="37"/>
      <c r="K42" s="37"/>
      <c r="L42" s="39"/>
      <c r="M42" s="42"/>
      <c r="N42" s="37"/>
      <c r="O42" s="38"/>
      <c r="P42" s="39"/>
      <c r="Q42" s="38"/>
      <c r="R42" s="39"/>
      <c r="S42" s="38"/>
      <c r="T42" s="39"/>
      <c r="U42" s="38"/>
      <c r="V42" s="39"/>
      <c r="W42" s="38"/>
      <c r="X42" s="39"/>
      <c r="Y42" s="38"/>
      <c r="Z42" s="39"/>
      <c r="AA42" s="38"/>
      <c r="AB42" s="39"/>
      <c r="AC42" s="38"/>
      <c r="AD42" s="39"/>
      <c r="AE42" s="38"/>
      <c r="AF42" s="39"/>
      <c r="AG42" s="38"/>
      <c r="AH42" s="39"/>
      <c r="AI42" s="38"/>
      <c r="AJ42" s="39"/>
      <c r="AK42" s="38"/>
      <c r="AL42" s="39"/>
      <c r="AM42" s="38"/>
      <c r="AN42" s="39"/>
      <c r="AO42" s="38"/>
      <c r="AP42" s="39"/>
      <c r="AQ42" s="40"/>
      <c r="AR42" s="41"/>
      <c r="AS42" s="40"/>
      <c r="AT42" s="37"/>
      <c r="AU42" s="38"/>
      <c r="AV42" s="39"/>
      <c r="AW42" s="42"/>
      <c r="AX42" s="43" t="str">
        <f t="shared" si="56"/>
        <v/>
      </c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10"/>
      <c r="BJ42" s="10"/>
      <c r="BK42" s="10"/>
      <c r="BL42" s="10"/>
      <c r="BU42" s="11"/>
      <c r="BV42" s="11"/>
      <c r="BW42" s="11"/>
      <c r="CA42" s="44" t="str">
        <f t="shared" si="57"/>
        <v/>
      </c>
      <c r="CB42" s="44" t="str">
        <f t="shared" si="58"/>
        <v/>
      </c>
      <c r="CC42" s="44" t="str">
        <f t="shared" si="59"/>
        <v/>
      </c>
      <c r="CD42" s="44" t="str">
        <f t="shared" si="60"/>
        <v/>
      </c>
      <c r="CE42" s="44" t="str">
        <f t="shared" si="61"/>
        <v/>
      </c>
      <c r="CF42" s="44" t="str">
        <f t="shared" si="83"/>
        <v/>
      </c>
      <c r="CG42" s="44" t="str">
        <f t="shared" si="84"/>
        <v/>
      </c>
      <c r="CH42" s="44" t="str">
        <f t="shared" si="85"/>
        <v/>
      </c>
      <c r="CI42" s="44" t="str">
        <f t="shared" si="86"/>
        <v/>
      </c>
      <c r="CJ42" s="44" t="str">
        <f t="shared" si="87"/>
        <v/>
      </c>
      <c r="CK42" s="44" t="str">
        <f t="shared" si="88"/>
        <v/>
      </c>
      <c r="CL42" s="44" t="str">
        <f t="shared" si="89"/>
        <v/>
      </c>
      <c r="CM42" s="44" t="str">
        <f t="shared" si="90"/>
        <v/>
      </c>
      <c r="CN42" s="44" t="str">
        <f t="shared" si="91"/>
        <v/>
      </c>
      <c r="CO42" s="44" t="str">
        <f t="shared" si="92"/>
        <v/>
      </c>
      <c r="CP42" s="44" t="str">
        <f t="shared" si="93"/>
        <v/>
      </c>
      <c r="CQ42" s="44" t="str">
        <f t="shared" si="94"/>
        <v/>
      </c>
      <c r="CR42" s="44" t="str">
        <f t="shared" si="95"/>
        <v/>
      </c>
      <c r="CS42" s="44" t="str">
        <f t="shared" si="96"/>
        <v/>
      </c>
      <c r="CT42" s="44" t="str">
        <f t="shared" si="97"/>
        <v/>
      </c>
      <c r="CU42" s="44" t="str">
        <f t="shared" si="98"/>
        <v/>
      </c>
      <c r="CV42" s="44" t="str">
        <f t="shared" si="99"/>
        <v/>
      </c>
      <c r="CW42" s="44" t="str">
        <f t="shared" si="100"/>
        <v/>
      </c>
      <c r="CX42" s="44" t="str">
        <f t="shared" si="101"/>
        <v/>
      </c>
      <c r="CY42" s="44" t="str">
        <f t="shared" si="102"/>
        <v/>
      </c>
      <c r="CZ42" s="44" t="str">
        <f t="shared" si="103"/>
        <v/>
      </c>
      <c r="DA42" s="45">
        <f t="shared" si="104"/>
        <v>0</v>
      </c>
      <c r="DB42" s="45">
        <f t="shared" si="105"/>
        <v>0</v>
      </c>
      <c r="DC42" s="45">
        <f t="shared" si="106"/>
        <v>0</v>
      </c>
      <c r="DD42" s="45">
        <f t="shared" si="107"/>
        <v>0</v>
      </c>
      <c r="DE42" s="45">
        <f t="shared" si="108"/>
        <v>0</v>
      </c>
      <c r="DF42" s="45">
        <f t="shared" si="62"/>
        <v>0</v>
      </c>
      <c r="DG42" s="45">
        <f t="shared" si="63"/>
        <v>0</v>
      </c>
      <c r="DH42" s="45">
        <f t="shared" si="64"/>
        <v>0</v>
      </c>
      <c r="DI42" s="45">
        <f t="shared" si="65"/>
        <v>0</v>
      </c>
      <c r="DJ42" s="45">
        <f t="shared" si="66"/>
        <v>0</v>
      </c>
      <c r="DK42" s="45">
        <f t="shared" si="67"/>
        <v>0</v>
      </c>
      <c r="DL42" s="45">
        <f t="shared" si="68"/>
        <v>0</v>
      </c>
      <c r="DM42" s="45">
        <f t="shared" si="69"/>
        <v>0</v>
      </c>
      <c r="DN42" s="45">
        <f t="shared" si="70"/>
        <v>0</v>
      </c>
      <c r="DO42" s="45">
        <f t="shared" si="71"/>
        <v>0</v>
      </c>
      <c r="DP42" s="45">
        <f t="shared" si="72"/>
        <v>0</v>
      </c>
      <c r="DQ42" s="45">
        <f t="shared" si="73"/>
        <v>0</v>
      </c>
      <c r="DR42" s="45">
        <f t="shared" si="74"/>
        <v>0</v>
      </c>
      <c r="DS42" s="45">
        <f t="shared" si="75"/>
        <v>0</v>
      </c>
      <c r="DT42" s="45">
        <f t="shared" si="76"/>
        <v>0</v>
      </c>
      <c r="DU42" s="45">
        <f t="shared" si="77"/>
        <v>0</v>
      </c>
      <c r="DV42" s="45">
        <f t="shared" si="78"/>
        <v>0</v>
      </c>
      <c r="DW42" s="45">
        <f t="shared" si="79"/>
        <v>0</v>
      </c>
      <c r="DX42" s="45">
        <f t="shared" si="80"/>
        <v>0</v>
      </c>
      <c r="DY42" s="45">
        <f t="shared" si="81"/>
        <v>0</v>
      </c>
      <c r="DZ42" s="45">
        <f t="shared" si="82"/>
        <v>0</v>
      </c>
    </row>
    <row r="43" spans="1:130" ht="22.5" x14ac:dyDescent="0.25">
      <c r="A43" s="67" t="s">
        <v>46</v>
      </c>
      <c r="B43" s="47">
        <f>+D43+F43+H43</f>
        <v>0</v>
      </c>
      <c r="C43" s="48">
        <f>+E43+G43+I43</f>
        <v>0</v>
      </c>
      <c r="D43" s="37"/>
      <c r="E43" s="38"/>
      <c r="F43" s="39"/>
      <c r="G43" s="38"/>
      <c r="H43" s="39"/>
      <c r="I43" s="42"/>
      <c r="J43" s="50"/>
      <c r="K43" s="51"/>
      <c r="L43" s="50"/>
      <c r="M43" s="51"/>
      <c r="N43" s="50"/>
      <c r="O43" s="51"/>
      <c r="P43" s="50"/>
      <c r="Q43" s="51"/>
      <c r="R43" s="50"/>
      <c r="S43" s="51"/>
      <c r="T43" s="50"/>
      <c r="U43" s="51"/>
      <c r="V43" s="50"/>
      <c r="W43" s="51"/>
      <c r="X43" s="50"/>
      <c r="Y43" s="51"/>
      <c r="Z43" s="50"/>
      <c r="AA43" s="51"/>
      <c r="AB43" s="50"/>
      <c r="AC43" s="51"/>
      <c r="AD43" s="50"/>
      <c r="AE43" s="51"/>
      <c r="AF43" s="50"/>
      <c r="AG43" s="51"/>
      <c r="AH43" s="50"/>
      <c r="AI43" s="51"/>
      <c r="AJ43" s="50"/>
      <c r="AK43" s="51"/>
      <c r="AL43" s="50"/>
      <c r="AM43" s="51"/>
      <c r="AN43" s="50"/>
      <c r="AO43" s="51"/>
      <c r="AP43" s="50"/>
      <c r="AQ43" s="52"/>
      <c r="AR43" s="37"/>
      <c r="AS43" s="40"/>
      <c r="AT43" s="37"/>
      <c r="AU43" s="38"/>
      <c r="AV43" s="39"/>
      <c r="AW43" s="42"/>
      <c r="AX43" s="43" t="str">
        <f t="shared" si="56"/>
        <v/>
      </c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10"/>
      <c r="BJ43" s="10"/>
      <c r="BK43" s="10"/>
      <c r="BL43" s="10"/>
      <c r="BU43" s="11"/>
      <c r="BV43" s="11"/>
      <c r="BW43" s="11"/>
      <c r="CA43" s="44" t="str">
        <f t="shared" si="57"/>
        <v/>
      </c>
      <c r="CB43" s="44" t="str">
        <f t="shared" si="58"/>
        <v/>
      </c>
      <c r="CC43" s="44" t="str">
        <f t="shared" si="59"/>
        <v/>
      </c>
      <c r="CD43" s="44" t="str">
        <f t="shared" si="60"/>
        <v/>
      </c>
      <c r="CE43" s="44" t="str">
        <f t="shared" si="61"/>
        <v/>
      </c>
      <c r="CF43" s="44" t="str">
        <f t="shared" si="83"/>
        <v/>
      </c>
      <c r="CG43" s="44" t="str">
        <f t="shared" si="84"/>
        <v/>
      </c>
      <c r="CH43" s="44" t="str">
        <f t="shared" si="85"/>
        <v/>
      </c>
      <c r="CI43" s="44" t="str">
        <f t="shared" si="86"/>
        <v/>
      </c>
      <c r="CJ43" s="44" t="str">
        <f t="shared" si="87"/>
        <v/>
      </c>
      <c r="CK43" s="44" t="str">
        <f t="shared" si="88"/>
        <v/>
      </c>
      <c r="CL43" s="44" t="str">
        <f t="shared" si="89"/>
        <v/>
      </c>
      <c r="CM43" s="44" t="str">
        <f t="shared" si="90"/>
        <v/>
      </c>
      <c r="CN43" s="44" t="str">
        <f t="shared" si="91"/>
        <v/>
      </c>
      <c r="CO43" s="44" t="str">
        <f t="shared" si="92"/>
        <v/>
      </c>
      <c r="CP43" s="44" t="str">
        <f t="shared" si="93"/>
        <v/>
      </c>
      <c r="CQ43" s="44" t="str">
        <f t="shared" si="94"/>
        <v/>
      </c>
      <c r="CR43" s="44" t="str">
        <f t="shared" si="95"/>
        <v/>
      </c>
      <c r="CS43" s="44" t="str">
        <f t="shared" si="96"/>
        <v/>
      </c>
      <c r="CT43" s="44" t="str">
        <f t="shared" si="97"/>
        <v/>
      </c>
      <c r="CU43" s="44" t="str">
        <f t="shared" si="98"/>
        <v/>
      </c>
      <c r="CV43" s="44" t="str">
        <f t="shared" si="99"/>
        <v/>
      </c>
      <c r="CW43" s="44" t="str">
        <f t="shared" si="100"/>
        <v/>
      </c>
      <c r="CX43" s="44" t="str">
        <f t="shared" si="101"/>
        <v/>
      </c>
      <c r="CY43" s="44" t="str">
        <f t="shared" si="102"/>
        <v/>
      </c>
      <c r="CZ43" s="44" t="str">
        <f t="shared" si="103"/>
        <v/>
      </c>
      <c r="DA43" s="45">
        <f t="shared" si="104"/>
        <v>0</v>
      </c>
      <c r="DB43" s="45">
        <f t="shared" si="105"/>
        <v>0</v>
      </c>
      <c r="DC43" s="45">
        <f t="shared" si="106"/>
        <v>0</v>
      </c>
      <c r="DD43" s="45">
        <f t="shared" si="107"/>
        <v>0</v>
      </c>
      <c r="DE43" s="45">
        <f t="shared" si="108"/>
        <v>0</v>
      </c>
      <c r="DF43" s="45">
        <f t="shared" si="62"/>
        <v>0</v>
      </c>
      <c r="DG43" s="45">
        <f t="shared" si="63"/>
        <v>0</v>
      </c>
      <c r="DH43" s="45">
        <f t="shared" si="64"/>
        <v>0</v>
      </c>
      <c r="DI43" s="45">
        <f t="shared" si="65"/>
        <v>0</v>
      </c>
      <c r="DJ43" s="45">
        <f t="shared" si="66"/>
        <v>0</v>
      </c>
      <c r="DK43" s="45">
        <f t="shared" si="67"/>
        <v>0</v>
      </c>
      <c r="DL43" s="45">
        <f t="shared" si="68"/>
        <v>0</v>
      </c>
      <c r="DM43" s="45">
        <f t="shared" si="69"/>
        <v>0</v>
      </c>
      <c r="DN43" s="45">
        <f t="shared" si="70"/>
        <v>0</v>
      </c>
      <c r="DO43" s="45">
        <f t="shared" si="71"/>
        <v>0</v>
      </c>
      <c r="DP43" s="45">
        <f t="shared" si="72"/>
        <v>0</v>
      </c>
      <c r="DQ43" s="45">
        <f t="shared" si="73"/>
        <v>0</v>
      </c>
      <c r="DR43" s="45">
        <f t="shared" si="74"/>
        <v>0</v>
      </c>
      <c r="DS43" s="45">
        <f t="shared" si="75"/>
        <v>0</v>
      </c>
      <c r="DT43" s="45">
        <f t="shared" si="76"/>
        <v>0</v>
      </c>
      <c r="DU43" s="45">
        <f t="shared" si="77"/>
        <v>0</v>
      </c>
      <c r="DV43" s="45">
        <f t="shared" si="78"/>
        <v>0</v>
      </c>
      <c r="DW43" s="45">
        <f t="shared" si="79"/>
        <v>0</v>
      </c>
      <c r="DX43" s="45">
        <f t="shared" si="80"/>
        <v>0</v>
      </c>
      <c r="DY43" s="45">
        <f t="shared" si="81"/>
        <v>0</v>
      </c>
      <c r="DZ43" s="45">
        <f t="shared" si="82"/>
        <v>0</v>
      </c>
    </row>
    <row r="44" spans="1:130" x14ac:dyDescent="0.25">
      <c r="A44" s="67" t="s">
        <v>47</v>
      </c>
      <c r="B44" s="47">
        <f>+P44+R44+T44+V44+X44+Z44+AB44+AD44+AF44+AH44+AJ44+AL44+AN44+AP44</f>
        <v>0</v>
      </c>
      <c r="C44" s="48">
        <f>+Q44+S44+U44+W44+Y44+AA44+AC44+AE44+AG44+AI44+AK44+AM44+AO44+AQ44</f>
        <v>0</v>
      </c>
      <c r="D44" s="33"/>
      <c r="E44" s="34"/>
      <c r="F44" s="35"/>
      <c r="G44" s="34"/>
      <c r="H44" s="35"/>
      <c r="I44" s="34"/>
      <c r="J44" s="35"/>
      <c r="K44" s="34"/>
      <c r="L44" s="35"/>
      <c r="M44" s="36"/>
      <c r="N44" s="33"/>
      <c r="O44" s="34"/>
      <c r="P44" s="39"/>
      <c r="Q44" s="38"/>
      <c r="R44" s="39"/>
      <c r="S44" s="38"/>
      <c r="T44" s="39"/>
      <c r="U44" s="38"/>
      <c r="V44" s="39"/>
      <c r="W44" s="38"/>
      <c r="X44" s="39"/>
      <c r="Y44" s="38"/>
      <c r="Z44" s="39"/>
      <c r="AA44" s="38"/>
      <c r="AB44" s="39"/>
      <c r="AC44" s="38"/>
      <c r="AD44" s="39"/>
      <c r="AE44" s="38"/>
      <c r="AF44" s="39"/>
      <c r="AG44" s="38"/>
      <c r="AH44" s="39"/>
      <c r="AI44" s="38"/>
      <c r="AJ44" s="39"/>
      <c r="AK44" s="38"/>
      <c r="AL44" s="39"/>
      <c r="AM44" s="38"/>
      <c r="AN44" s="39"/>
      <c r="AO44" s="38"/>
      <c r="AP44" s="39"/>
      <c r="AQ44" s="40"/>
      <c r="AR44" s="37"/>
      <c r="AS44" s="40"/>
      <c r="AT44" s="37"/>
      <c r="AU44" s="38"/>
      <c r="AV44" s="39"/>
      <c r="AW44" s="42"/>
      <c r="AX44" s="43" t="str">
        <f t="shared" si="56"/>
        <v/>
      </c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10"/>
      <c r="BJ44" s="10"/>
      <c r="BK44" s="10"/>
      <c r="BL44" s="10"/>
      <c r="BU44" s="11"/>
      <c r="BV44" s="11"/>
      <c r="BW44" s="11"/>
      <c r="CA44" s="44" t="str">
        <f t="shared" si="57"/>
        <v/>
      </c>
      <c r="CB44" s="44" t="str">
        <f t="shared" si="58"/>
        <v/>
      </c>
      <c r="CC44" s="44" t="str">
        <f t="shared" si="59"/>
        <v/>
      </c>
      <c r="CD44" s="44" t="str">
        <f t="shared" si="60"/>
        <v/>
      </c>
      <c r="CE44" s="44" t="str">
        <f t="shared" si="61"/>
        <v/>
      </c>
      <c r="CF44" s="44" t="str">
        <f t="shared" si="83"/>
        <v/>
      </c>
      <c r="CG44" s="44" t="str">
        <f t="shared" si="84"/>
        <v/>
      </c>
      <c r="CH44" s="44" t="str">
        <f t="shared" si="85"/>
        <v/>
      </c>
      <c r="CI44" s="44" t="str">
        <f t="shared" si="86"/>
        <v/>
      </c>
      <c r="CJ44" s="44" t="str">
        <f t="shared" si="87"/>
        <v/>
      </c>
      <c r="CK44" s="44" t="str">
        <f t="shared" si="88"/>
        <v/>
      </c>
      <c r="CL44" s="44" t="str">
        <f t="shared" si="89"/>
        <v/>
      </c>
      <c r="CM44" s="44" t="str">
        <f t="shared" si="90"/>
        <v/>
      </c>
      <c r="CN44" s="44" t="str">
        <f t="shared" si="91"/>
        <v/>
      </c>
      <c r="CO44" s="44" t="str">
        <f t="shared" si="92"/>
        <v/>
      </c>
      <c r="CP44" s="44" t="str">
        <f t="shared" si="93"/>
        <v/>
      </c>
      <c r="CQ44" s="44" t="str">
        <f t="shared" si="94"/>
        <v/>
      </c>
      <c r="CR44" s="44" t="str">
        <f t="shared" si="95"/>
        <v/>
      </c>
      <c r="CS44" s="44" t="str">
        <f t="shared" si="96"/>
        <v/>
      </c>
      <c r="CT44" s="44" t="str">
        <f t="shared" si="97"/>
        <v/>
      </c>
      <c r="CU44" s="44" t="str">
        <f t="shared" si="98"/>
        <v/>
      </c>
      <c r="CV44" s="44" t="str">
        <f t="shared" si="99"/>
        <v/>
      </c>
      <c r="CW44" s="44" t="str">
        <f t="shared" si="100"/>
        <v/>
      </c>
      <c r="CX44" s="44" t="str">
        <f t="shared" si="101"/>
        <v/>
      </c>
      <c r="CY44" s="44" t="str">
        <f t="shared" si="102"/>
        <v/>
      </c>
      <c r="CZ44" s="44" t="str">
        <f t="shared" si="103"/>
        <v/>
      </c>
      <c r="DA44" s="45">
        <f t="shared" si="104"/>
        <v>0</v>
      </c>
      <c r="DB44" s="45">
        <f t="shared" si="105"/>
        <v>0</v>
      </c>
      <c r="DC44" s="45">
        <f t="shared" si="106"/>
        <v>0</v>
      </c>
      <c r="DD44" s="45">
        <f t="shared" si="107"/>
        <v>0</v>
      </c>
      <c r="DE44" s="45">
        <f t="shared" si="108"/>
        <v>0</v>
      </c>
      <c r="DF44" s="45">
        <f t="shared" si="62"/>
        <v>0</v>
      </c>
      <c r="DG44" s="45">
        <f t="shared" si="63"/>
        <v>0</v>
      </c>
      <c r="DH44" s="45">
        <f t="shared" si="64"/>
        <v>0</v>
      </c>
      <c r="DI44" s="45">
        <f t="shared" si="65"/>
        <v>0</v>
      </c>
      <c r="DJ44" s="45">
        <f t="shared" si="66"/>
        <v>0</v>
      </c>
      <c r="DK44" s="45">
        <f t="shared" si="67"/>
        <v>0</v>
      </c>
      <c r="DL44" s="45">
        <f t="shared" si="68"/>
        <v>0</v>
      </c>
      <c r="DM44" s="45">
        <f t="shared" si="69"/>
        <v>0</v>
      </c>
      <c r="DN44" s="45">
        <f t="shared" si="70"/>
        <v>0</v>
      </c>
      <c r="DO44" s="45">
        <f t="shared" si="71"/>
        <v>0</v>
      </c>
      <c r="DP44" s="45">
        <f t="shared" si="72"/>
        <v>0</v>
      </c>
      <c r="DQ44" s="45">
        <f t="shared" si="73"/>
        <v>0</v>
      </c>
      <c r="DR44" s="45">
        <f t="shared" si="74"/>
        <v>0</v>
      </c>
      <c r="DS44" s="45">
        <f t="shared" si="75"/>
        <v>0</v>
      </c>
      <c r="DT44" s="45">
        <f t="shared" si="76"/>
        <v>0</v>
      </c>
      <c r="DU44" s="45">
        <f t="shared" si="77"/>
        <v>0</v>
      </c>
      <c r="DV44" s="45">
        <f t="shared" si="78"/>
        <v>0</v>
      </c>
      <c r="DW44" s="45">
        <f t="shared" si="79"/>
        <v>0</v>
      </c>
      <c r="DX44" s="45">
        <f t="shared" si="80"/>
        <v>0</v>
      </c>
      <c r="DY44" s="45">
        <f t="shared" si="81"/>
        <v>0</v>
      </c>
      <c r="DZ44" s="45">
        <f t="shared" si="82"/>
        <v>0</v>
      </c>
    </row>
    <row r="45" spans="1:130" x14ac:dyDescent="0.25">
      <c r="A45" s="66" t="s">
        <v>48</v>
      </c>
      <c r="B45" s="47">
        <f>+N45+P45+R45+T45+V45+X45+Z45+AB45+AD45+AF45+AH45+AJ45+AL45+AN45+AP45</f>
        <v>0</v>
      </c>
      <c r="C45" s="48">
        <f>+O45+Q45+S45+U45+W45+Y45+AA45+AC45+AE45+AG45+AI45+AK45+AM45+AO45+AQ45</f>
        <v>0</v>
      </c>
      <c r="D45" s="41"/>
      <c r="E45" s="51"/>
      <c r="F45" s="50"/>
      <c r="G45" s="51"/>
      <c r="H45" s="50"/>
      <c r="I45" s="53"/>
      <c r="J45" s="41"/>
      <c r="K45" s="41"/>
      <c r="L45" s="50"/>
      <c r="M45" s="53"/>
      <c r="N45" s="37"/>
      <c r="O45" s="38"/>
      <c r="P45" s="39"/>
      <c r="Q45" s="38"/>
      <c r="R45" s="39"/>
      <c r="S45" s="38"/>
      <c r="T45" s="39"/>
      <c r="U45" s="38"/>
      <c r="V45" s="39"/>
      <c r="W45" s="38"/>
      <c r="X45" s="39"/>
      <c r="Y45" s="38"/>
      <c r="Z45" s="39"/>
      <c r="AA45" s="38"/>
      <c r="AB45" s="39"/>
      <c r="AC45" s="38"/>
      <c r="AD45" s="39"/>
      <c r="AE45" s="38"/>
      <c r="AF45" s="39"/>
      <c r="AG45" s="38"/>
      <c r="AH45" s="39"/>
      <c r="AI45" s="38"/>
      <c r="AJ45" s="39"/>
      <c r="AK45" s="38"/>
      <c r="AL45" s="39"/>
      <c r="AM45" s="38"/>
      <c r="AN45" s="39"/>
      <c r="AO45" s="38"/>
      <c r="AP45" s="39"/>
      <c r="AQ45" s="40"/>
      <c r="AR45" s="37"/>
      <c r="AS45" s="40"/>
      <c r="AT45" s="37"/>
      <c r="AU45" s="38"/>
      <c r="AV45" s="39"/>
      <c r="AW45" s="42"/>
      <c r="AX45" s="43" t="str">
        <f t="shared" si="56"/>
        <v/>
      </c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10"/>
      <c r="BJ45" s="10"/>
      <c r="BK45" s="10"/>
      <c r="BL45" s="10"/>
      <c r="BU45" s="11"/>
      <c r="BV45" s="11"/>
      <c r="BW45" s="11"/>
      <c r="CA45" s="44" t="str">
        <f t="shared" si="57"/>
        <v/>
      </c>
      <c r="CB45" s="44" t="str">
        <f t="shared" si="58"/>
        <v/>
      </c>
      <c r="CC45" s="44" t="str">
        <f t="shared" si="59"/>
        <v/>
      </c>
      <c r="CD45" s="44" t="str">
        <f t="shared" si="60"/>
        <v/>
      </c>
      <c r="CE45" s="44" t="str">
        <f t="shared" si="61"/>
        <v/>
      </c>
      <c r="CF45" s="44" t="str">
        <f t="shared" si="83"/>
        <v/>
      </c>
      <c r="CG45" s="44" t="str">
        <f t="shared" si="84"/>
        <v/>
      </c>
      <c r="CH45" s="44" t="str">
        <f t="shared" si="85"/>
        <v/>
      </c>
      <c r="CI45" s="44" t="str">
        <f t="shared" si="86"/>
        <v/>
      </c>
      <c r="CJ45" s="44" t="str">
        <f t="shared" si="87"/>
        <v/>
      </c>
      <c r="CK45" s="44" t="str">
        <f t="shared" si="88"/>
        <v/>
      </c>
      <c r="CL45" s="44" t="str">
        <f t="shared" si="89"/>
        <v/>
      </c>
      <c r="CM45" s="44" t="str">
        <f t="shared" si="90"/>
        <v/>
      </c>
      <c r="CN45" s="44" t="str">
        <f t="shared" si="91"/>
        <v/>
      </c>
      <c r="CO45" s="44" t="str">
        <f t="shared" si="92"/>
        <v/>
      </c>
      <c r="CP45" s="44" t="str">
        <f t="shared" si="93"/>
        <v/>
      </c>
      <c r="CQ45" s="44" t="str">
        <f t="shared" si="94"/>
        <v/>
      </c>
      <c r="CR45" s="44" t="str">
        <f t="shared" si="95"/>
        <v/>
      </c>
      <c r="CS45" s="44" t="str">
        <f t="shared" si="96"/>
        <v/>
      </c>
      <c r="CT45" s="44" t="str">
        <f t="shared" si="97"/>
        <v/>
      </c>
      <c r="CU45" s="44" t="str">
        <f t="shared" si="98"/>
        <v/>
      </c>
      <c r="CV45" s="44" t="str">
        <f t="shared" si="99"/>
        <v/>
      </c>
      <c r="CW45" s="44" t="str">
        <f t="shared" si="100"/>
        <v/>
      </c>
      <c r="CX45" s="44" t="str">
        <f t="shared" si="101"/>
        <v/>
      </c>
      <c r="CY45" s="44" t="str">
        <f t="shared" si="102"/>
        <v/>
      </c>
      <c r="CZ45" s="44" t="str">
        <f t="shared" si="103"/>
        <v/>
      </c>
      <c r="DA45" s="45">
        <f t="shared" si="104"/>
        <v>0</v>
      </c>
      <c r="DB45" s="45">
        <f t="shared" si="105"/>
        <v>0</v>
      </c>
      <c r="DC45" s="45">
        <f t="shared" si="106"/>
        <v>0</v>
      </c>
      <c r="DD45" s="45">
        <f t="shared" si="107"/>
        <v>0</v>
      </c>
      <c r="DE45" s="45">
        <f t="shared" si="108"/>
        <v>0</v>
      </c>
      <c r="DF45" s="45">
        <f t="shared" si="62"/>
        <v>0</v>
      </c>
      <c r="DG45" s="45">
        <f t="shared" si="63"/>
        <v>0</v>
      </c>
      <c r="DH45" s="45">
        <f t="shared" si="64"/>
        <v>0</v>
      </c>
      <c r="DI45" s="45">
        <f t="shared" si="65"/>
        <v>0</v>
      </c>
      <c r="DJ45" s="45">
        <f t="shared" si="66"/>
        <v>0</v>
      </c>
      <c r="DK45" s="45">
        <f t="shared" si="67"/>
        <v>0</v>
      </c>
      <c r="DL45" s="45">
        <f t="shared" si="68"/>
        <v>0</v>
      </c>
      <c r="DM45" s="45">
        <f t="shared" si="69"/>
        <v>0</v>
      </c>
      <c r="DN45" s="45">
        <f t="shared" si="70"/>
        <v>0</v>
      </c>
      <c r="DO45" s="45">
        <f t="shared" si="71"/>
        <v>0</v>
      </c>
      <c r="DP45" s="45">
        <f t="shared" si="72"/>
        <v>0</v>
      </c>
      <c r="DQ45" s="45">
        <f t="shared" si="73"/>
        <v>0</v>
      </c>
      <c r="DR45" s="45">
        <f t="shared" si="74"/>
        <v>0</v>
      </c>
      <c r="DS45" s="45">
        <f t="shared" si="75"/>
        <v>0</v>
      </c>
      <c r="DT45" s="45">
        <f t="shared" si="76"/>
        <v>0</v>
      </c>
      <c r="DU45" s="45">
        <f t="shared" si="77"/>
        <v>0</v>
      </c>
      <c r="DV45" s="45">
        <f t="shared" si="78"/>
        <v>0</v>
      </c>
      <c r="DW45" s="45">
        <f t="shared" si="79"/>
        <v>0</v>
      </c>
      <c r="DX45" s="45">
        <f t="shared" si="80"/>
        <v>0</v>
      </c>
      <c r="DY45" s="45">
        <f t="shared" si="81"/>
        <v>0</v>
      </c>
      <c r="DZ45" s="45">
        <f t="shared" si="82"/>
        <v>0</v>
      </c>
    </row>
    <row r="46" spans="1:130" x14ac:dyDescent="0.25">
      <c r="A46" s="66" t="s">
        <v>49</v>
      </c>
      <c r="B46" s="47">
        <f>+D46+F46+H46+J46+L46+N46+P46+R46+T46+V46+X46+Z46+AB46+AD46+AF46+AH46+AJ46+AL46+AN46+AP46</f>
        <v>0</v>
      </c>
      <c r="C46" s="48">
        <f>+E46+G46+I46+K46+M46+O46+Q46+S46+U46+W46+Y46+AA46+AC46+AE46+AG46+AI46+AK46+AM46+AO46+AQ46</f>
        <v>0</v>
      </c>
      <c r="D46" s="37"/>
      <c r="E46" s="38"/>
      <c r="F46" s="39"/>
      <c r="G46" s="38"/>
      <c r="H46" s="39"/>
      <c r="I46" s="42"/>
      <c r="J46" s="37"/>
      <c r="K46" s="37"/>
      <c r="L46" s="39"/>
      <c r="M46" s="42"/>
      <c r="N46" s="37"/>
      <c r="O46" s="38"/>
      <c r="P46" s="39"/>
      <c r="Q46" s="38"/>
      <c r="R46" s="39"/>
      <c r="S46" s="38"/>
      <c r="T46" s="39"/>
      <c r="U46" s="38"/>
      <c r="V46" s="39"/>
      <c r="W46" s="38"/>
      <c r="X46" s="39"/>
      <c r="Y46" s="38"/>
      <c r="Z46" s="39"/>
      <c r="AA46" s="38"/>
      <c r="AB46" s="39"/>
      <c r="AC46" s="38"/>
      <c r="AD46" s="39"/>
      <c r="AE46" s="38"/>
      <c r="AF46" s="39"/>
      <c r="AG46" s="38"/>
      <c r="AH46" s="39"/>
      <c r="AI46" s="38"/>
      <c r="AJ46" s="39"/>
      <c r="AK46" s="38"/>
      <c r="AL46" s="39"/>
      <c r="AM46" s="38"/>
      <c r="AN46" s="39"/>
      <c r="AO46" s="38"/>
      <c r="AP46" s="39"/>
      <c r="AQ46" s="40"/>
      <c r="AR46" s="37"/>
      <c r="AS46" s="40"/>
      <c r="AT46" s="37"/>
      <c r="AU46" s="38"/>
      <c r="AV46" s="39"/>
      <c r="AW46" s="42"/>
      <c r="AX46" s="43" t="str">
        <f t="shared" si="56"/>
        <v/>
      </c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10"/>
      <c r="BJ46" s="10"/>
      <c r="BK46" s="10"/>
      <c r="BL46" s="10"/>
      <c r="BU46" s="11"/>
      <c r="BV46" s="11"/>
      <c r="BW46" s="11"/>
      <c r="CA46" s="44" t="str">
        <f t="shared" si="57"/>
        <v/>
      </c>
      <c r="CB46" s="44" t="str">
        <f t="shared" si="58"/>
        <v/>
      </c>
      <c r="CC46" s="44" t="str">
        <f t="shared" si="59"/>
        <v/>
      </c>
      <c r="CD46" s="44" t="str">
        <f t="shared" si="60"/>
        <v/>
      </c>
      <c r="CE46" s="44" t="str">
        <f t="shared" si="61"/>
        <v/>
      </c>
      <c r="CF46" s="44" t="str">
        <f t="shared" si="83"/>
        <v/>
      </c>
      <c r="CG46" s="44" t="str">
        <f t="shared" si="84"/>
        <v/>
      </c>
      <c r="CH46" s="44" t="str">
        <f t="shared" si="85"/>
        <v/>
      </c>
      <c r="CI46" s="44" t="str">
        <f t="shared" si="86"/>
        <v/>
      </c>
      <c r="CJ46" s="44" t="str">
        <f t="shared" si="87"/>
        <v/>
      </c>
      <c r="CK46" s="44" t="str">
        <f t="shared" si="88"/>
        <v/>
      </c>
      <c r="CL46" s="44" t="str">
        <f t="shared" si="89"/>
        <v/>
      </c>
      <c r="CM46" s="44" t="str">
        <f t="shared" si="90"/>
        <v/>
      </c>
      <c r="CN46" s="44" t="str">
        <f t="shared" si="91"/>
        <v/>
      </c>
      <c r="CO46" s="44" t="str">
        <f t="shared" si="92"/>
        <v/>
      </c>
      <c r="CP46" s="44" t="str">
        <f t="shared" si="93"/>
        <v/>
      </c>
      <c r="CQ46" s="44" t="str">
        <f t="shared" si="94"/>
        <v/>
      </c>
      <c r="CR46" s="44" t="str">
        <f t="shared" si="95"/>
        <v/>
      </c>
      <c r="CS46" s="44" t="str">
        <f t="shared" si="96"/>
        <v/>
      </c>
      <c r="CT46" s="44" t="str">
        <f t="shared" si="97"/>
        <v/>
      </c>
      <c r="CU46" s="44" t="str">
        <f t="shared" si="98"/>
        <v/>
      </c>
      <c r="CV46" s="44" t="str">
        <f t="shared" si="99"/>
        <v/>
      </c>
      <c r="CW46" s="44" t="str">
        <f t="shared" si="100"/>
        <v/>
      </c>
      <c r="CX46" s="44" t="str">
        <f t="shared" si="101"/>
        <v/>
      </c>
      <c r="CY46" s="44" t="str">
        <f t="shared" si="102"/>
        <v/>
      </c>
      <c r="CZ46" s="44" t="str">
        <f t="shared" si="103"/>
        <v/>
      </c>
      <c r="DA46" s="45">
        <f t="shared" si="104"/>
        <v>0</v>
      </c>
      <c r="DB46" s="45">
        <f t="shared" si="105"/>
        <v>0</v>
      </c>
      <c r="DC46" s="45">
        <f t="shared" si="106"/>
        <v>0</v>
      </c>
      <c r="DD46" s="45">
        <f t="shared" si="107"/>
        <v>0</v>
      </c>
      <c r="DE46" s="45">
        <f t="shared" si="108"/>
        <v>0</v>
      </c>
      <c r="DF46" s="45">
        <f t="shared" si="62"/>
        <v>0</v>
      </c>
      <c r="DG46" s="45">
        <f t="shared" si="63"/>
        <v>0</v>
      </c>
      <c r="DH46" s="45">
        <f t="shared" si="64"/>
        <v>0</v>
      </c>
      <c r="DI46" s="45">
        <f t="shared" si="65"/>
        <v>0</v>
      </c>
      <c r="DJ46" s="45">
        <f t="shared" si="66"/>
        <v>0</v>
      </c>
      <c r="DK46" s="45">
        <f t="shared" si="67"/>
        <v>0</v>
      </c>
      <c r="DL46" s="45">
        <f t="shared" si="68"/>
        <v>0</v>
      </c>
      <c r="DM46" s="45">
        <f t="shared" si="69"/>
        <v>0</v>
      </c>
      <c r="DN46" s="45">
        <f t="shared" si="70"/>
        <v>0</v>
      </c>
      <c r="DO46" s="45">
        <f t="shared" si="71"/>
        <v>0</v>
      </c>
      <c r="DP46" s="45">
        <f t="shared" si="72"/>
        <v>0</v>
      </c>
      <c r="DQ46" s="45">
        <f t="shared" si="73"/>
        <v>0</v>
      </c>
      <c r="DR46" s="45">
        <f t="shared" si="74"/>
        <v>0</v>
      </c>
      <c r="DS46" s="45">
        <f t="shared" si="75"/>
        <v>0</v>
      </c>
      <c r="DT46" s="45">
        <f t="shared" si="76"/>
        <v>0</v>
      </c>
      <c r="DU46" s="45">
        <f t="shared" si="77"/>
        <v>0</v>
      </c>
      <c r="DV46" s="45">
        <f t="shared" si="78"/>
        <v>0</v>
      </c>
      <c r="DW46" s="45">
        <f t="shared" si="79"/>
        <v>0</v>
      </c>
      <c r="DX46" s="45">
        <f t="shared" si="80"/>
        <v>0</v>
      </c>
      <c r="DY46" s="45">
        <f t="shared" si="81"/>
        <v>0</v>
      </c>
      <c r="DZ46" s="45">
        <f t="shared" si="82"/>
        <v>0</v>
      </c>
    </row>
    <row r="47" spans="1:130" x14ac:dyDescent="0.25">
      <c r="A47" s="46" t="s">
        <v>50</v>
      </c>
      <c r="B47" s="47">
        <f>+P47+R47+T47+V47+X47+Z47+AB47+AD47+AF47+AH47+AJ47+AL47+AN47+AP47</f>
        <v>0</v>
      </c>
      <c r="C47" s="48">
        <f>+Q47+S47+U47+W47+Y47+AA47+AC47+AE47+AG47+AI47+AK47+AM47+AO47+AQ47</f>
        <v>0</v>
      </c>
      <c r="D47" s="33"/>
      <c r="E47" s="34"/>
      <c r="F47" s="35"/>
      <c r="G47" s="34"/>
      <c r="H47" s="35"/>
      <c r="I47" s="34"/>
      <c r="J47" s="35"/>
      <c r="K47" s="34"/>
      <c r="L47" s="35"/>
      <c r="M47" s="36"/>
      <c r="N47" s="33"/>
      <c r="O47" s="34"/>
      <c r="P47" s="39"/>
      <c r="Q47" s="38"/>
      <c r="R47" s="39"/>
      <c r="S47" s="38"/>
      <c r="T47" s="39"/>
      <c r="U47" s="38"/>
      <c r="V47" s="39"/>
      <c r="W47" s="38"/>
      <c r="X47" s="39"/>
      <c r="Y47" s="38"/>
      <c r="Z47" s="39"/>
      <c r="AA47" s="38"/>
      <c r="AB47" s="39"/>
      <c r="AC47" s="38"/>
      <c r="AD47" s="39"/>
      <c r="AE47" s="38"/>
      <c r="AF47" s="39"/>
      <c r="AG47" s="38"/>
      <c r="AH47" s="39"/>
      <c r="AI47" s="38"/>
      <c r="AJ47" s="39"/>
      <c r="AK47" s="38"/>
      <c r="AL47" s="39"/>
      <c r="AM47" s="38"/>
      <c r="AN47" s="39"/>
      <c r="AO47" s="38"/>
      <c r="AP47" s="39"/>
      <c r="AQ47" s="40"/>
      <c r="AR47" s="37"/>
      <c r="AS47" s="40"/>
      <c r="AT47" s="37"/>
      <c r="AU47" s="38"/>
      <c r="AV47" s="39"/>
      <c r="AW47" s="42"/>
      <c r="AX47" s="43" t="str">
        <f t="shared" si="56"/>
        <v/>
      </c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10"/>
      <c r="BJ47" s="10"/>
      <c r="BK47" s="10"/>
      <c r="BL47" s="10"/>
      <c r="BU47" s="11"/>
      <c r="BV47" s="11"/>
      <c r="BW47" s="11"/>
      <c r="CA47" s="44" t="str">
        <f t="shared" si="57"/>
        <v/>
      </c>
      <c r="CB47" s="44" t="str">
        <f t="shared" si="58"/>
        <v/>
      </c>
      <c r="CC47" s="44" t="str">
        <f t="shared" si="59"/>
        <v/>
      </c>
      <c r="CD47" s="44" t="str">
        <f t="shared" si="60"/>
        <v/>
      </c>
      <c r="CE47" s="44" t="str">
        <f t="shared" si="61"/>
        <v/>
      </c>
      <c r="CF47" s="44" t="str">
        <f t="shared" si="83"/>
        <v/>
      </c>
      <c r="CG47" s="44" t="str">
        <f t="shared" si="84"/>
        <v/>
      </c>
      <c r="CH47" s="44" t="str">
        <f t="shared" si="85"/>
        <v/>
      </c>
      <c r="CI47" s="44" t="str">
        <f t="shared" si="86"/>
        <v/>
      </c>
      <c r="CJ47" s="44" t="str">
        <f t="shared" si="87"/>
        <v/>
      </c>
      <c r="CK47" s="44" t="str">
        <f t="shared" si="88"/>
        <v/>
      </c>
      <c r="CL47" s="44" t="str">
        <f t="shared" si="89"/>
        <v/>
      </c>
      <c r="CM47" s="44" t="str">
        <f t="shared" si="90"/>
        <v/>
      </c>
      <c r="CN47" s="44" t="str">
        <f t="shared" si="91"/>
        <v/>
      </c>
      <c r="CO47" s="44" t="str">
        <f t="shared" si="92"/>
        <v/>
      </c>
      <c r="CP47" s="44" t="str">
        <f t="shared" si="93"/>
        <v/>
      </c>
      <c r="CQ47" s="44" t="str">
        <f t="shared" si="94"/>
        <v/>
      </c>
      <c r="CR47" s="44" t="str">
        <f t="shared" si="95"/>
        <v/>
      </c>
      <c r="CS47" s="44" t="str">
        <f t="shared" si="96"/>
        <v/>
      </c>
      <c r="CT47" s="44" t="str">
        <f t="shared" si="97"/>
        <v/>
      </c>
      <c r="CU47" s="44" t="str">
        <f t="shared" si="98"/>
        <v/>
      </c>
      <c r="CV47" s="44" t="str">
        <f t="shared" si="99"/>
        <v/>
      </c>
      <c r="CW47" s="44" t="str">
        <f t="shared" si="100"/>
        <v/>
      </c>
      <c r="CX47" s="44" t="str">
        <f t="shared" si="101"/>
        <v/>
      </c>
      <c r="CY47" s="44" t="str">
        <f t="shared" si="102"/>
        <v/>
      </c>
      <c r="CZ47" s="44" t="str">
        <f t="shared" si="103"/>
        <v/>
      </c>
      <c r="DA47" s="45">
        <f t="shared" si="104"/>
        <v>0</v>
      </c>
      <c r="DB47" s="45">
        <f t="shared" si="105"/>
        <v>0</v>
      </c>
      <c r="DC47" s="45">
        <f t="shared" si="106"/>
        <v>0</v>
      </c>
      <c r="DD47" s="45">
        <f t="shared" si="107"/>
        <v>0</v>
      </c>
      <c r="DE47" s="45">
        <f t="shared" si="108"/>
        <v>0</v>
      </c>
      <c r="DF47" s="45">
        <f t="shared" si="62"/>
        <v>0</v>
      </c>
      <c r="DG47" s="45">
        <f t="shared" si="63"/>
        <v>0</v>
      </c>
      <c r="DH47" s="45">
        <f t="shared" si="64"/>
        <v>0</v>
      </c>
      <c r="DI47" s="45">
        <f t="shared" si="65"/>
        <v>0</v>
      </c>
      <c r="DJ47" s="45">
        <f t="shared" si="66"/>
        <v>0</v>
      </c>
      <c r="DK47" s="45">
        <f t="shared" si="67"/>
        <v>0</v>
      </c>
      <c r="DL47" s="45">
        <f t="shared" si="68"/>
        <v>0</v>
      </c>
      <c r="DM47" s="45">
        <f t="shared" si="69"/>
        <v>0</v>
      </c>
      <c r="DN47" s="45">
        <f t="shared" si="70"/>
        <v>0</v>
      </c>
      <c r="DO47" s="45">
        <f t="shared" si="71"/>
        <v>0</v>
      </c>
      <c r="DP47" s="45">
        <f t="shared" si="72"/>
        <v>0</v>
      </c>
      <c r="DQ47" s="45">
        <f t="shared" si="73"/>
        <v>0</v>
      </c>
      <c r="DR47" s="45">
        <f t="shared" si="74"/>
        <v>0</v>
      </c>
      <c r="DS47" s="45">
        <f t="shared" si="75"/>
        <v>0</v>
      </c>
      <c r="DT47" s="45">
        <f t="shared" si="76"/>
        <v>0</v>
      </c>
      <c r="DU47" s="45">
        <f t="shared" si="77"/>
        <v>0</v>
      </c>
      <c r="DV47" s="45">
        <f t="shared" si="78"/>
        <v>0</v>
      </c>
      <c r="DW47" s="45">
        <f t="shared" si="79"/>
        <v>0</v>
      </c>
      <c r="DX47" s="45">
        <f t="shared" si="80"/>
        <v>0</v>
      </c>
      <c r="DY47" s="45">
        <f t="shared" si="81"/>
        <v>0</v>
      </c>
      <c r="DZ47" s="45">
        <f t="shared" si="82"/>
        <v>0</v>
      </c>
    </row>
    <row r="48" spans="1:130" x14ac:dyDescent="0.25">
      <c r="A48" s="66" t="s">
        <v>51</v>
      </c>
      <c r="B48" s="47">
        <f>+P48+R48+T48+V48+X48+Z48+AB48+AD48+AF48+AH48</f>
        <v>0</v>
      </c>
      <c r="C48" s="48">
        <f>+Q48+S48+U48+W48+Y48+AA48+AC48+AE48+AG48+AI48</f>
        <v>0</v>
      </c>
      <c r="D48" s="33"/>
      <c r="E48" s="34"/>
      <c r="F48" s="35"/>
      <c r="G48" s="34"/>
      <c r="H48" s="35"/>
      <c r="I48" s="34"/>
      <c r="J48" s="35"/>
      <c r="K48" s="34"/>
      <c r="L48" s="35"/>
      <c r="M48" s="36"/>
      <c r="N48" s="33"/>
      <c r="O48" s="34"/>
      <c r="P48" s="39"/>
      <c r="Q48" s="38"/>
      <c r="R48" s="39"/>
      <c r="S48" s="38"/>
      <c r="T48" s="39"/>
      <c r="U48" s="38"/>
      <c r="V48" s="39"/>
      <c r="W48" s="38"/>
      <c r="X48" s="39"/>
      <c r="Y48" s="38"/>
      <c r="Z48" s="39"/>
      <c r="AA48" s="38"/>
      <c r="AB48" s="39"/>
      <c r="AC48" s="38"/>
      <c r="AD48" s="39"/>
      <c r="AE48" s="38"/>
      <c r="AF48" s="39"/>
      <c r="AG48" s="38"/>
      <c r="AH48" s="39"/>
      <c r="AI48" s="38"/>
      <c r="AJ48" s="35"/>
      <c r="AK48" s="34"/>
      <c r="AL48" s="35"/>
      <c r="AM48" s="34"/>
      <c r="AN48" s="35"/>
      <c r="AO48" s="34"/>
      <c r="AP48" s="35"/>
      <c r="AQ48" s="54"/>
      <c r="AR48" s="37"/>
      <c r="AS48" s="40"/>
      <c r="AT48" s="37"/>
      <c r="AU48" s="38"/>
      <c r="AV48" s="39"/>
      <c r="AW48" s="42"/>
      <c r="AX48" s="43" t="str">
        <f t="shared" si="56"/>
        <v/>
      </c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10"/>
      <c r="BJ48" s="10"/>
      <c r="BK48" s="10"/>
      <c r="BL48" s="10"/>
      <c r="BU48" s="11"/>
      <c r="BV48" s="11"/>
      <c r="BW48" s="11"/>
      <c r="CA48" s="44" t="str">
        <f t="shared" si="57"/>
        <v/>
      </c>
      <c r="CB48" s="44" t="str">
        <f t="shared" si="58"/>
        <v/>
      </c>
      <c r="CC48" s="44" t="str">
        <f t="shared" si="59"/>
        <v/>
      </c>
      <c r="CD48" s="44" t="str">
        <f t="shared" si="60"/>
        <v/>
      </c>
      <c r="CE48" s="44" t="str">
        <f t="shared" si="61"/>
        <v/>
      </c>
      <c r="CF48" s="44" t="str">
        <f t="shared" si="83"/>
        <v/>
      </c>
      <c r="CG48" s="44" t="str">
        <f t="shared" si="84"/>
        <v/>
      </c>
      <c r="CH48" s="44" t="str">
        <f t="shared" si="85"/>
        <v/>
      </c>
      <c r="CI48" s="44" t="str">
        <f t="shared" si="86"/>
        <v/>
      </c>
      <c r="CJ48" s="44" t="str">
        <f t="shared" si="87"/>
        <v/>
      </c>
      <c r="CK48" s="44" t="str">
        <f t="shared" si="88"/>
        <v/>
      </c>
      <c r="CL48" s="44" t="str">
        <f t="shared" si="89"/>
        <v/>
      </c>
      <c r="CM48" s="44" t="str">
        <f t="shared" si="90"/>
        <v/>
      </c>
      <c r="CN48" s="44" t="str">
        <f t="shared" si="91"/>
        <v/>
      </c>
      <c r="CO48" s="44" t="str">
        <f t="shared" si="92"/>
        <v/>
      </c>
      <c r="CP48" s="44" t="str">
        <f t="shared" si="93"/>
        <v/>
      </c>
      <c r="CQ48" s="44" t="str">
        <f t="shared" si="94"/>
        <v/>
      </c>
      <c r="CR48" s="44" t="str">
        <f t="shared" si="95"/>
        <v/>
      </c>
      <c r="CS48" s="44" t="str">
        <f t="shared" si="96"/>
        <v/>
      </c>
      <c r="CT48" s="44" t="str">
        <f t="shared" si="97"/>
        <v/>
      </c>
      <c r="CU48" s="44" t="str">
        <f t="shared" si="98"/>
        <v/>
      </c>
      <c r="CV48" s="44" t="str">
        <f t="shared" si="99"/>
        <v/>
      </c>
      <c r="CW48" s="44" t="str">
        <f t="shared" si="100"/>
        <v/>
      </c>
      <c r="CX48" s="44" t="str">
        <f t="shared" si="101"/>
        <v/>
      </c>
      <c r="CY48" s="44" t="str">
        <f t="shared" si="102"/>
        <v/>
      </c>
      <c r="CZ48" s="44" t="str">
        <f t="shared" si="103"/>
        <v/>
      </c>
      <c r="DA48" s="45">
        <f t="shared" si="104"/>
        <v>0</v>
      </c>
      <c r="DB48" s="45">
        <f t="shared" si="105"/>
        <v>0</v>
      </c>
      <c r="DC48" s="45">
        <f t="shared" si="106"/>
        <v>0</v>
      </c>
      <c r="DD48" s="45">
        <f t="shared" si="107"/>
        <v>0</v>
      </c>
      <c r="DE48" s="45">
        <f t="shared" si="108"/>
        <v>0</v>
      </c>
      <c r="DF48" s="45">
        <f t="shared" si="62"/>
        <v>0</v>
      </c>
      <c r="DG48" s="45">
        <f t="shared" si="63"/>
        <v>0</v>
      </c>
      <c r="DH48" s="45">
        <f t="shared" si="64"/>
        <v>0</v>
      </c>
      <c r="DI48" s="45">
        <f t="shared" si="65"/>
        <v>0</v>
      </c>
      <c r="DJ48" s="45">
        <f t="shared" si="66"/>
        <v>0</v>
      </c>
      <c r="DK48" s="45">
        <f t="shared" si="67"/>
        <v>0</v>
      </c>
      <c r="DL48" s="45">
        <f t="shared" si="68"/>
        <v>0</v>
      </c>
      <c r="DM48" s="45">
        <f t="shared" si="69"/>
        <v>0</v>
      </c>
      <c r="DN48" s="45">
        <f t="shared" si="70"/>
        <v>0</v>
      </c>
      <c r="DO48" s="45">
        <f t="shared" si="71"/>
        <v>0</v>
      </c>
      <c r="DP48" s="45">
        <f t="shared" si="72"/>
        <v>0</v>
      </c>
      <c r="DQ48" s="45">
        <f t="shared" si="73"/>
        <v>0</v>
      </c>
      <c r="DR48" s="45">
        <f t="shared" si="74"/>
        <v>0</v>
      </c>
      <c r="DS48" s="45">
        <f t="shared" si="75"/>
        <v>0</v>
      </c>
      <c r="DT48" s="45">
        <f t="shared" si="76"/>
        <v>0</v>
      </c>
      <c r="DU48" s="45">
        <f t="shared" si="77"/>
        <v>0</v>
      </c>
      <c r="DV48" s="45">
        <f t="shared" si="78"/>
        <v>0</v>
      </c>
      <c r="DW48" s="45">
        <f t="shared" si="79"/>
        <v>0</v>
      </c>
      <c r="DX48" s="45">
        <f t="shared" si="80"/>
        <v>0</v>
      </c>
      <c r="DY48" s="45">
        <f t="shared" si="81"/>
        <v>0</v>
      </c>
      <c r="DZ48" s="45">
        <f t="shared" si="82"/>
        <v>0</v>
      </c>
    </row>
    <row r="49" spans="1:130" x14ac:dyDescent="0.25">
      <c r="A49" s="66" t="s">
        <v>52</v>
      </c>
      <c r="B49" s="47">
        <f t="shared" ref="B49:C51" si="109">+D49+F49+H49+J49+L49+N49+P49+R49+T49+V49+X49+Z49+AB49+AD49+AF49+AH49+AJ49+AL49+AN49+AP49</f>
        <v>0</v>
      </c>
      <c r="C49" s="48">
        <f t="shared" si="109"/>
        <v>0</v>
      </c>
      <c r="D49" s="37"/>
      <c r="E49" s="38"/>
      <c r="F49" s="39"/>
      <c r="G49" s="38"/>
      <c r="H49" s="39"/>
      <c r="I49" s="42"/>
      <c r="J49" s="37"/>
      <c r="K49" s="37"/>
      <c r="L49" s="39"/>
      <c r="M49" s="42"/>
      <c r="N49" s="37"/>
      <c r="O49" s="38"/>
      <c r="P49" s="39"/>
      <c r="Q49" s="38"/>
      <c r="R49" s="39"/>
      <c r="S49" s="38"/>
      <c r="T49" s="39"/>
      <c r="U49" s="38"/>
      <c r="V49" s="39"/>
      <c r="W49" s="38"/>
      <c r="X49" s="39"/>
      <c r="Y49" s="38"/>
      <c r="Z49" s="39"/>
      <c r="AA49" s="38"/>
      <c r="AB49" s="39"/>
      <c r="AC49" s="38"/>
      <c r="AD49" s="39"/>
      <c r="AE49" s="38"/>
      <c r="AF49" s="39"/>
      <c r="AG49" s="38"/>
      <c r="AH49" s="39"/>
      <c r="AI49" s="38"/>
      <c r="AJ49" s="39"/>
      <c r="AK49" s="38"/>
      <c r="AL49" s="39"/>
      <c r="AM49" s="38"/>
      <c r="AN49" s="39"/>
      <c r="AO49" s="38"/>
      <c r="AP49" s="39"/>
      <c r="AQ49" s="40"/>
      <c r="AR49" s="37"/>
      <c r="AS49" s="40"/>
      <c r="AT49" s="37"/>
      <c r="AU49" s="38"/>
      <c r="AV49" s="39"/>
      <c r="AW49" s="42"/>
      <c r="AX49" s="43" t="str">
        <f t="shared" si="56"/>
        <v/>
      </c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10"/>
      <c r="BJ49" s="10"/>
      <c r="BK49" s="10"/>
      <c r="BL49" s="10"/>
      <c r="BU49" s="11"/>
      <c r="BV49" s="11"/>
      <c r="BW49" s="11"/>
      <c r="CA49" s="44" t="str">
        <f t="shared" si="57"/>
        <v/>
      </c>
      <c r="CB49" s="44" t="str">
        <f t="shared" si="58"/>
        <v/>
      </c>
      <c r="CC49" s="44" t="str">
        <f t="shared" si="59"/>
        <v/>
      </c>
      <c r="CD49" s="44" t="str">
        <f t="shared" si="60"/>
        <v/>
      </c>
      <c r="CE49" s="44" t="str">
        <f t="shared" si="61"/>
        <v/>
      </c>
      <c r="CF49" s="44" t="str">
        <f t="shared" si="83"/>
        <v/>
      </c>
      <c r="CG49" s="44" t="str">
        <f t="shared" si="84"/>
        <v/>
      </c>
      <c r="CH49" s="44" t="str">
        <f t="shared" si="85"/>
        <v/>
      </c>
      <c r="CI49" s="44" t="str">
        <f t="shared" si="86"/>
        <v/>
      </c>
      <c r="CJ49" s="44" t="str">
        <f t="shared" si="87"/>
        <v/>
      </c>
      <c r="CK49" s="44" t="str">
        <f t="shared" si="88"/>
        <v/>
      </c>
      <c r="CL49" s="44" t="str">
        <f t="shared" si="89"/>
        <v/>
      </c>
      <c r="CM49" s="44" t="str">
        <f t="shared" si="90"/>
        <v/>
      </c>
      <c r="CN49" s="44" t="str">
        <f t="shared" si="91"/>
        <v/>
      </c>
      <c r="CO49" s="44" t="str">
        <f t="shared" si="92"/>
        <v/>
      </c>
      <c r="CP49" s="44" t="str">
        <f t="shared" si="93"/>
        <v/>
      </c>
      <c r="CQ49" s="44" t="str">
        <f t="shared" si="94"/>
        <v/>
      </c>
      <c r="CR49" s="44" t="str">
        <f t="shared" si="95"/>
        <v/>
      </c>
      <c r="CS49" s="44" t="str">
        <f t="shared" si="96"/>
        <v/>
      </c>
      <c r="CT49" s="44" t="str">
        <f t="shared" si="97"/>
        <v/>
      </c>
      <c r="CU49" s="44" t="str">
        <f t="shared" si="98"/>
        <v/>
      </c>
      <c r="CV49" s="44" t="str">
        <f t="shared" si="99"/>
        <v/>
      </c>
      <c r="CW49" s="44" t="str">
        <f t="shared" si="100"/>
        <v/>
      </c>
      <c r="CX49" s="44" t="str">
        <f t="shared" si="101"/>
        <v/>
      </c>
      <c r="CY49" s="44" t="str">
        <f t="shared" si="102"/>
        <v/>
      </c>
      <c r="CZ49" s="44" t="str">
        <f t="shared" si="103"/>
        <v/>
      </c>
      <c r="DA49" s="45">
        <f t="shared" si="104"/>
        <v>0</v>
      </c>
      <c r="DB49" s="45">
        <f t="shared" si="105"/>
        <v>0</v>
      </c>
      <c r="DC49" s="45">
        <f t="shared" si="106"/>
        <v>0</v>
      </c>
      <c r="DD49" s="45">
        <f t="shared" si="107"/>
        <v>0</v>
      </c>
      <c r="DE49" s="45">
        <f t="shared" si="108"/>
        <v>0</v>
      </c>
      <c r="DF49" s="45">
        <f t="shared" si="62"/>
        <v>0</v>
      </c>
      <c r="DG49" s="45">
        <f t="shared" si="63"/>
        <v>0</v>
      </c>
      <c r="DH49" s="45">
        <f t="shared" si="64"/>
        <v>0</v>
      </c>
      <c r="DI49" s="45">
        <f t="shared" si="65"/>
        <v>0</v>
      </c>
      <c r="DJ49" s="45">
        <f t="shared" si="66"/>
        <v>0</v>
      </c>
      <c r="DK49" s="45">
        <f t="shared" si="67"/>
        <v>0</v>
      </c>
      <c r="DL49" s="45">
        <f t="shared" si="68"/>
        <v>0</v>
      </c>
      <c r="DM49" s="45">
        <f t="shared" si="69"/>
        <v>0</v>
      </c>
      <c r="DN49" s="45">
        <f t="shared" si="70"/>
        <v>0</v>
      </c>
      <c r="DO49" s="45">
        <f t="shared" si="71"/>
        <v>0</v>
      </c>
      <c r="DP49" s="45">
        <f t="shared" si="72"/>
        <v>0</v>
      </c>
      <c r="DQ49" s="45">
        <f t="shared" si="73"/>
        <v>0</v>
      </c>
      <c r="DR49" s="45">
        <f t="shared" si="74"/>
        <v>0</v>
      </c>
      <c r="DS49" s="45">
        <f t="shared" si="75"/>
        <v>0</v>
      </c>
      <c r="DT49" s="45">
        <f t="shared" si="76"/>
        <v>0</v>
      </c>
      <c r="DU49" s="45">
        <f t="shared" si="77"/>
        <v>0</v>
      </c>
      <c r="DV49" s="45">
        <f t="shared" si="78"/>
        <v>0</v>
      </c>
      <c r="DW49" s="45">
        <f t="shared" si="79"/>
        <v>0</v>
      </c>
      <c r="DX49" s="45">
        <f t="shared" si="80"/>
        <v>0</v>
      </c>
      <c r="DY49" s="45">
        <f t="shared" si="81"/>
        <v>0</v>
      </c>
      <c r="DZ49" s="45">
        <f t="shared" si="82"/>
        <v>0</v>
      </c>
    </row>
    <row r="50" spans="1:130" x14ac:dyDescent="0.25">
      <c r="A50" s="66" t="s">
        <v>53</v>
      </c>
      <c r="B50" s="47">
        <f t="shared" si="109"/>
        <v>0</v>
      </c>
      <c r="C50" s="48">
        <f t="shared" si="109"/>
        <v>0</v>
      </c>
      <c r="D50" s="37"/>
      <c r="E50" s="38"/>
      <c r="F50" s="39"/>
      <c r="G50" s="38"/>
      <c r="H50" s="39"/>
      <c r="I50" s="42"/>
      <c r="J50" s="37"/>
      <c r="K50" s="37"/>
      <c r="L50" s="39"/>
      <c r="M50" s="42"/>
      <c r="N50" s="37"/>
      <c r="O50" s="38"/>
      <c r="P50" s="39"/>
      <c r="Q50" s="38"/>
      <c r="R50" s="39"/>
      <c r="S50" s="38"/>
      <c r="T50" s="39"/>
      <c r="U50" s="38"/>
      <c r="V50" s="39"/>
      <c r="W50" s="38"/>
      <c r="X50" s="39"/>
      <c r="Y50" s="38"/>
      <c r="Z50" s="39"/>
      <c r="AA50" s="38"/>
      <c r="AB50" s="39"/>
      <c r="AC50" s="38"/>
      <c r="AD50" s="39"/>
      <c r="AE50" s="38"/>
      <c r="AF50" s="39"/>
      <c r="AG50" s="38"/>
      <c r="AH50" s="39"/>
      <c r="AI50" s="38"/>
      <c r="AJ50" s="39"/>
      <c r="AK50" s="38"/>
      <c r="AL50" s="39"/>
      <c r="AM50" s="38"/>
      <c r="AN50" s="39"/>
      <c r="AO50" s="38"/>
      <c r="AP50" s="39"/>
      <c r="AQ50" s="40"/>
      <c r="AR50" s="37"/>
      <c r="AS50" s="40"/>
      <c r="AT50" s="37"/>
      <c r="AU50" s="38"/>
      <c r="AV50" s="39"/>
      <c r="AW50" s="42"/>
      <c r="AX50" s="43" t="str">
        <f t="shared" si="56"/>
        <v/>
      </c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10"/>
      <c r="BJ50" s="10"/>
      <c r="BK50" s="10"/>
      <c r="BL50" s="10"/>
      <c r="BU50" s="11"/>
      <c r="BV50" s="11"/>
      <c r="BW50" s="11"/>
      <c r="CA50" s="44" t="str">
        <f t="shared" si="57"/>
        <v/>
      </c>
      <c r="CB50" s="44" t="str">
        <f t="shared" si="58"/>
        <v/>
      </c>
      <c r="CC50" s="44" t="str">
        <f t="shared" si="59"/>
        <v/>
      </c>
      <c r="CD50" s="44" t="str">
        <f t="shared" si="60"/>
        <v/>
      </c>
      <c r="CE50" s="44" t="str">
        <f t="shared" si="61"/>
        <v/>
      </c>
      <c r="CF50" s="44" t="str">
        <f t="shared" si="83"/>
        <v/>
      </c>
      <c r="CG50" s="44" t="str">
        <f t="shared" si="84"/>
        <v/>
      </c>
      <c r="CH50" s="44" t="str">
        <f t="shared" si="85"/>
        <v/>
      </c>
      <c r="CI50" s="44" t="str">
        <f t="shared" si="86"/>
        <v/>
      </c>
      <c r="CJ50" s="44" t="str">
        <f t="shared" si="87"/>
        <v/>
      </c>
      <c r="CK50" s="44" t="str">
        <f t="shared" si="88"/>
        <v/>
      </c>
      <c r="CL50" s="44" t="str">
        <f t="shared" si="89"/>
        <v/>
      </c>
      <c r="CM50" s="44" t="str">
        <f t="shared" si="90"/>
        <v/>
      </c>
      <c r="CN50" s="44" t="str">
        <f t="shared" si="91"/>
        <v/>
      </c>
      <c r="CO50" s="44" t="str">
        <f t="shared" si="92"/>
        <v/>
      </c>
      <c r="CP50" s="44" t="str">
        <f t="shared" si="93"/>
        <v/>
      </c>
      <c r="CQ50" s="44" t="str">
        <f t="shared" si="94"/>
        <v/>
      </c>
      <c r="CR50" s="44" t="str">
        <f t="shared" si="95"/>
        <v/>
      </c>
      <c r="CS50" s="44" t="str">
        <f t="shared" si="96"/>
        <v/>
      </c>
      <c r="CT50" s="44" t="str">
        <f t="shared" si="97"/>
        <v/>
      </c>
      <c r="CU50" s="44" t="str">
        <f t="shared" si="98"/>
        <v/>
      </c>
      <c r="CV50" s="44" t="str">
        <f t="shared" si="99"/>
        <v/>
      </c>
      <c r="CW50" s="44" t="str">
        <f t="shared" si="100"/>
        <v/>
      </c>
      <c r="CX50" s="44" t="str">
        <f t="shared" si="101"/>
        <v/>
      </c>
      <c r="CY50" s="44" t="str">
        <f t="shared" si="102"/>
        <v/>
      </c>
      <c r="CZ50" s="44" t="str">
        <f t="shared" si="103"/>
        <v/>
      </c>
      <c r="DA50" s="45">
        <f t="shared" si="104"/>
        <v>0</v>
      </c>
      <c r="DB50" s="45">
        <f t="shared" si="105"/>
        <v>0</v>
      </c>
      <c r="DC50" s="45">
        <f t="shared" si="106"/>
        <v>0</v>
      </c>
      <c r="DD50" s="45">
        <f t="shared" si="107"/>
        <v>0</v>
      </c>
      <c r="DE50" s="45">
        <f t="shared" si="108"/>
        <v>0</v>
      </c>
      <c r="DF50" s="45">
        <f t="shared" si="62"/>
        <v>0</v>
      </c>
      <c r="DG50" s="45">
        <f t="shared" si="63"/>
        <v>0</v>
      </c>
      <c r="DH50" s="45">
        <f t="shared" si="64"/>
        <v>0</v>
      </c>
      <c r="DI50" s="45">
        <f t="shared" si="65"/>
        <v>0</v>
      </c>
      <c r="DJ50" s="45">
        <f t="shared" si="66"/>
        <v>0</v>
      </c>
      <c r="DK50" s="45">
        <f t="shared" si="67"/>
        <v>0</v>
      </c>
      <c r="DL50" s="45">
        <f t="shared" si="68"/>
        <v>0</v>
      </c>
      <c r="DM50" s="45">
        <f t="shared" si="69"/>
        <v>0</v>
      </c>
      <c r="DN50" s="45">
        <f t="shared" si="70"/>
        <v>0</v>
      </c>
      <c r="DO50" s="45">
        <f t="shared" si="71"/>
        <v>0</v>
      </c>
      <c r="DP50" s="45">
        <f t="shared" si="72"/>
        <v>0</v>
      </c>
      <c r="DQ50" s="45">
        <f t="shared" si="73"/>
        <v>0</v>
      </c>
      <c r="DR50" s="45">
        <f t="shared" si="74"/>
        <v>0</v>
      </c>
      <c r="DS50" s="45">
        <f t="shared" si="75"/>
        <v>0</v>
      </c>
      <c r="DT50" s="45">
        <f t="shared" si="76"/>
        <v>0</v>
      </c>
      <c r="DU50" s="45">
        <f t="shared" si="77"/>
        <v>0</v>
      </c>
      <c r="DV50" s="45">
        <f t="shared" si="78"/>
        <v>0</v>
      </c>
      <c r="DW50" s="45">
        <f t="shared" si="79"/>
        <v>0</v>
      </c>
      <c r="DX50" s="45">
        <f t="shared" si="80"/>
        <v>0</v>
      </c>
      <c r="DY50" s="45">
        <f t="shared" si="81"/>
        <v>0</v>
      </c>
      <c r="DZ50" s="45">
        <f t="shared" si="82"/>
        <v>0</v>
      </c>
    </row>
    <row r="51" spans="1:130" x14ac:dyDescent="0.25">
      <c r="A51" s="57" t="s">
        <v>54</v>
      </c>
      <c r="B51" s="335">
        <f t="shared" si="109"/>
        <v>0</v>
      </c>
      <c r="C51" s="57">
        <f t="shared" si="109"/>
        <v>0</v>
      </c>
      <c r="D51" s="58"/>
      <c r="E51" s="59"/>
      <c r="F51" s="60"/>
      <c r="G51" s="59"/>
      <c r="H51" s="60"/>
      <c r="I51" s="61"/>
      <c r="J51" s="58"/>
      <c r="K51" s="58"/>
      <c r="L51" s="60"/>
      <c r="M51" s="61"/>
      <c r="N51" s="58"/>
      <c r="O51" s="59"/>
      <c r="P51" s="60"/>
      <c r="Q51" s="59"/>
      <c r="R51" s="60"/>
      <c r="S51" s="59"/>
      <c r="T51" s="60"/>
      <c r="U51" s="59"/>
      <c r="V51" s="60"/>
      <c r="W51" s="59"/>
      <c r="X51" s="60"/>
      <c r="Y51" s="59"/>
      <c r="Z51" s="60"/>
      <c r="AA51" s="59"/>
      <c r="AB51" s="60"/>
      <c r="AC51" s="59"/>
      <c r="AD51" s="60"/>
      <c r="AE51" s="59"/>
      <c r="AF51" s="60"/>
      <c r="AG51" s="59"/>
      <c r="AH51" s="60"/>
      <c r="AI51" s="59"/>
      <c r="AJ51" s="60"/>
      <c r="AK51" s="59"/>
      <c r="AL51" s="60"/>
      <c r="AM51" s="59"/>
      <c r="AN51" s="60"/>
      <c r="AO51" s="59"/>
      <c r="AP51" s="60"/>
      <c r="AQ51" s="62"/>
      <c r="AR51" s="58"/>
      <c r="AS51" s="62"/>
      <c r="AT51" s="58"/>
      <c r="AU51" s="59"/>
      <c r="AV51" s="60"/>
      <c r="AW51" s="61"/>
      <c r="AX51" s="43" t="str">
        <f t="shared" si="56"/>
        <v/>
      </c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10"/>
      <c r="BJ51" s="10"/>
      <c r="BK51" s="10"/>
      <c r="BL51" s="10"/>
      <c r="BU51" s="11"/>
      <c r="BV51" s="11"/>
      <c r="BW51" s="11"/>
      <c r="CA51" s="44" t="str">
        <f t="shared" si="57"/>
        <v/>
      </c>
      <c r="CB51" s="44" t="str">
        <f t="shared" si="58"/>
        <v/>
      </c>
      <c r="CC51" s="44" t="str">
        <f t="shared" si="59"/>
        <v/>
      </c>
      <c r="CD51" s="44" t="str">
        <f t="shared" si="60"/>
        <v/>
      </c>
      <c r="CE51" s="44" t="str">
        <f t="shared" si="61"/>
        <v/>
      </c>
      <c r="CF51" s="44" t="str">
        <f t="shared" si="83"/>
        <v/>
      </c>
      <c r="CG51" s="44" t="str">
        <f t="shared" si="84"/>
        <v/>
      </c>
      <c r="CH51" s="44" t="str">
        <f t="shared" si="85"/>
        <v/>
      </c>
      <c r="CI51" s="44" t="str">
        <f t="shared" si="86"/>
        <v/>
      </c>
      <c r="CJ51" s="44" t="str">
        <f t="shared" si="87"/>
        <v/>
      </c>
      <c r="CK51" s="44" t="str">
        <f t="shared" si="88"/>
        <v/>
      </c>
      <c r="CL51" s="44" t="str">
        <f t="shared" si="89"/>
        <v/>
      </c>
      <c r="CM51" s="44" t="str">
        <f t="shared" si="90"/>
        <v/>
      </c>
      <c r="CN51" s="44" t="str">
        <f t="shared" si="91"/>
        <v/>
      </c>
      <c r="CO51" s="44" t="str">
        <f t="shared" si="92"/>
        <v/>
      </c>
      <c r="CP51" s="44" t="str">
        <f t="shared" si="93"/>
        <v/>
      </c>
      <c r="CQ51" s="44" t="str">
        <f t="shared" si="94"/>
        <v/>
      </c>
      <c r="CR51" s="44" t="str">
        <f t="shared" si="95"/>
        <v/>
      </c>
      <c r="CS51" s="44" t="str">
        <f t="shared" si="96"/>
        <v/>
      </c>
      <c r="CT51" s="44" t="str">
        <f t="shared" si="97"/>
        <v/>
      </c>
      <c r="CU51" s="44" t="str">
        <f t="shared" si="98"/>
        <v/>
      </c>
      <c r="CV51" s="44" t="str">
        <f t="shared" si="99"/>
        <v/>
      </c>
      <c r="CW51" s="44" t="str">
        <f t="shared" si="100"/>
        <v/>
      </c>
      <c r="CX51" s="44" t="str">
        <f t="shared" si="101"/>
        <v/>
      </c>
      <c r="CY51" s="44" t="str">
        <f t="shared" si="102"/>
        <v/>
      </c>
      <c r="CZ51" s="44" t="str">
        <f t="shared" si="103"/>
        <v/>
      </c>
      <c r="DA51" s="45">
        <f t="shared" si="104"/>
        <v>0</v>
      </c>
      <c r="DB51" s="45">
        <f t="shared" si="105"/>
        <v>0</v>
      </c>
      <c r="DC51" s="45">
        <f t="shared" si="106"/>
        <v>0</v>
      </c>
      <c r="DD51" s="45">
        <f t="shared" si="107"/>
        <v>0</v>
      </c>
      <c r="DE51" s="45">
        <f t="shared" si="108"/>
        <v>0</v>
      </c>
      <c r="DF51" s="45">
        <f t="shared" si="62"/>
        <v>0</v>
      </c>
      <c r="DG51" s="45">
        <f t="shared" si="63"/>
        <v>0</v>
      </c>
      <c r="DH51" s="45">
        <f t="shared" si="64"/>
        <v>0</v>
      </c>
      <c r="DI51" s="45">
        <f t="shared" si="65"/>
        <v>0</v>
      </c>
      <c r="DJ51" s="45">
        <f t="shared" si="66"/>
        <v>0</v>
      </c>
      <c r="DK51" s="45">
        <f t="shared" si="67"/>
        <v>0</v>
      </c>
      <c r="DL51" s="45">
        <f t="shared" si="68"/>
        <v>0</v>
      </c>
      <c r="DM51" s="45">
        <f t="shared" si="69"/>
        <v>0</v>
      </c>
      <c r="DN51" s="45">
        <f t="shared" si="70"/>
        <v>0</v>
      </c>
      <c r="DO51" s="45">
        <f t="shared" si="71"/>
        <v>0</v>
      </c>
      <c r="DP51" s="45">
        <f t="shared" si="72"/>
        <v>0</v>
      </c>
      <c r="DQ51" s="45">
        <f t="shared" si="73"/>
        <v>0</v>
      </c>
      <c r="DR51" s="45">
        <f t="shared" si="74"/>
        <v>0</v>
      </c>
      <c r="DS51" s="45">
        <f t="shared" si="75"/>
        <v>0</v>
      </c>
      <c r="DT51" s="45">
        <f t="shared" si="76"/>
        <v>0</v>
      </c>
      <c r="DU51" s="45">
        <f t="shared" si="77"/>
        <v>0</v>
      </c>
      <c r="DV51" s="45">
        <f t="shared" si="78"/>
        <v>0</v>
      </c>
      <c r="DW51" s="45">
        <f t="shared" si="79"/>
        <v>0</v>
      </c>
      <c r="DX51" s="45">
        <f t="shared" si="80"/>
        <v>0</v>
      </c>
      <c r="DY51" s="45">
        <f t="shared" si="81"/>
        <v>0</v>
      </c>
      <c r="DZ51" s="45">
        <f t="shared" si="82"/>
        <v>0</v>
      </c>
    </row>
    <row r="52" spans="1:130" x14ac:dyDescent="0.25">
      <c r="A52" s="15" t="s">
        <v>56</v>
      </c>
      <c r="B52" s="15"/>
      <c r="C52" s="15"/>
      <c r="D52" s="16"/>
      <c r="E52" s="16"/>
      <c r="F52" s="16"/>
      <c r="G52" s="16"/>
      <c r="I52" s="16"/>
      <c r="J52" s="17"/>
      <c r="K52" s="17"/>
      <c r="L52" s="17"/>
      <c r="M52" s="17"/>
      <c r="N52" s="17"/>
      <c r="O52" s="17"/>
      <c r="P52" s="17"/>
      <c r="Q52" s="8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T52" s="14"/>
      <c r="BU52" s="14"/>
      <c r="BV52" s="11"/>
      <c r="BW52" s="11"/>
    </row>
    <row r="53" spans="1:130" ht="15" customHeight="1" x14ac:dyDescent="0.25">
      <c r="A53" s="475" t="s">
        <v>4</v>
      </c>
      <c r="B53" s="478" t="s">
        <v>5</v>
      </c>
      <c r="C53" s="479"/>
      <c r="D53" s="482" t="s">
        <v>6</v>
      </c>
      <c r="E53" s="483"/>
      <c r="F53" s="483"/>
      <c r="G53" s="483"/>
      <c r="H53" s="483"/>
      <c r="I53" s="483"/>
      <c r="J53" s="483"/>
      <c r="K53" s="483"/>
      <c r="L53" s="483"/>
      <c r="M53" s="483"/>
      <c r="N53" s="483"/>
      <c r="O53" s="483"/>
      <c r="P53" s="483"/>
      <c r="Q53" s="483"/>
      <c r="R53" s="483"/>
      <c r="S53" s="483"/>
      <c r="T53" s="483"/>
      <c r="U53" s="483"/>
      <c r="V53" s="483"/>
      <c r="W53" s="483"/>
      <c r="X53" s="483"/>
      <c r="Y53" s="483"/>
      <c r="Z53" s="483"/>
      <c r="AA53" s="483"/>
      <c r="AB53" s="483"/>
      <c r="AC53" s="483"/>
      <c r="AD53" s="483"/>
      <c r="AE53" s="483"/>
      <c r="AF53" s="483"/>
      <c r="AG53" s="483"/>
      <c r="AH53" s="483"/>
      <c r="AI53" s="483"/>
      <c r="AJ53" s="483"/>
      <c r="AK53" s="483"/>
      <c r="AL53" s="483"/>
      <c r="AM53" s="483"/>
      <c r="AN53" s="483"/>
      <c r="AO53" s="483"/>
      <c r="AP53" s="483"/>
      <c r="AQ53" s="484"/>
      <c r="AR53" s="485" t="s">
        <v>7</v>
      </c>
      <c r="AS53" s="486"/>
      <c r="AT53" s="487" t="s">
        <v>8</v>
      </c>
      <c r="AU53" s="488"/>
      <c r="AV53" s="493" t="s">
        <v>9</v>
      </c>
      <c r="AW53" s="496" t="s">
        <v>10</v>
      </c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U53" s="10"/>
      <c r="BV53" s="11"/>
      <c r="BW53" s="11"/>
    </row>
    <row r="54" spans="1:130" ht="15" customHeight="1" x14ac:dyDescent="0.25">
      <c r="A54" s="476"/>
      <c r="B54" s="480"/>
      <c r="C54" s="481"/>
      <c r="D54" s="491" t="s">
        <v>11</v>
      </c>
      <c r="E54" s="485"/>
      <c r="F54" s="491" t="s">
        <v>12</v>
      </c>
      <c r="G54" s="485"/>
      <c r="H54" s="491" t="s">
        <v>13</v>
      </c>
      <c r="I54" s="492"/>
      <c r="J54" s="485" t="s">
        <v>14</v>
      </c>
      <c r="K54" s="485"/>
      <c r="L54" s="491" t="s">
        <v>15</v>
      </c>
      <c r="M54" s="485"/>
      <c r="N54" s="491" t="s">
        <v>16</v>
      </c>
      <c r="O54" s="485"/>
      <c r="P54" s="491" t="s">
        <v>17</v>
      </c>
      <c r="Q54" s="485"/>
      <c r="R54" s="491" t="s">
        <v>18</v>
      </c>
      <c r="S54" s="485"/>
      <c r="T54" s="491" t="s">
        <v>19</v>
      </c>
      <c r="U54" s="492"/>
      <c r="V54" s="491" t="s">
        <v>20</v>
      </c>
      <c r="W54" s="492"/>
      <c r="X54" s="491" t="s">
        <v>21</v>
      </c>
      <c r="Y54" s="492"/>
      <c r="Z54" s="491" t="s">
        <v>22</v>
      </c>
      <c r="AA54" s="492"/>
      <c r="AB54" s="491" t="s">
        <v>23</v>
      </c>
      <c r="AC54" s="492"/>
      <c r="AD54" s="491" t="s">
        <v>24</v>
      </c>
      <c r="AE54" s="492"/>
      <c r="AF54" s="491" t="s">
        <v>25</v>
      </c>
      <c r="AG54" s="492"/>
      <c r="AH54" s="491" t="s">
        <v>26</v>
      </c>
      <c r="AI54" s="492"/>
      <c r="AJ54" s="491" t="s">
        <v>27</v>
      </c>
      <c r="AK54" s="492"/>
      <c r="AL54" s="491" t="s">
        <v>28</v>
      </c>
      <c r="AM54" s="492"/>
      <c r="AN54" s="491" t="s">
        <v>29</v>
      </c>
      <c r="AO54" s="492"/>
      <c r="AP54" s="491" t="s">
        <v>30</v>
      </c>
      <c r="AQ54" s="486"/>
      <c r="AR54" s="499" t="s">
        <v>31</v>
      </c>
      <c r="AS54" s="501" t="s">
        <v>32</v>
      </c>
      <c r="AT54" s="489"/>
      <c r="AU54" s="490"/>
      <c r="AV54" s="494"/>
      <c r="AW54" s="497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U54" s="10"/>
    </row>
    <row r="55" spans="1:130" x14ac:dyDescent="0.25">
      <c r="A55" s="477"/>
      <c r="B55" s="24" t="s">
        <v>33</v>
      </c>
      <c r="C55" s="64" t="s">
        <v>34</v>
      </c>
      <c r="D55" s="18" t="s">
        <v>33</v>
      </c>
      <c r="E55" s="25" t="s">
        <v>34</v>
      </c>
      <c r="F55" s="18" t="s">
        <v>33</v>
      </c>
      <c r="G55" s="25" t="s">
        <v>34</v>
      </c>
      <c r="H55" s="18" t="s">
        <v>33</v>
      </c>
      <c r="I55" s="64" t="s">
        <v>34</v>
      </c>
      <c r="J55" s="24" t="s">
        <v>33</v>
      </c>
      <c r="K55" s="25" t="s">
        <v>34</v>
      </c>
      <c r="L55" s="18" t="s">
        <v>33</v>
      </c>
      <c r="M55" s="25" t="s">
        <v>34</v>
      </c>
      <c r="N55" s="18" t="s">
        <v>33</v>
      </c>
      <c r="O55" s="25" t="s">
        <v>34</v>
      </c>
      <c r="P55" s="18" t="s">
        <v>33</v>
      </c>
      <c r="Q55" s="25" t="s">
        <v>34</v>
      </c>
      <c r="R55" s="18" t="s">
        <v>33</v>
      </c>
      <c r="S55" s="25" t="s">
        <v>34</v>
      </c>
      <c r="T55" s="18" t="s">
        <v>33</v>
      </c>
      <c r="U55" s="25" t="s">
        <v>34</v>
      </c>
      <c r="V55" s="18" t="s">
        <v>33</v>
      </c>
      <c r="W55" s="25" t="s">
        <v>34</v>
      </c>
      <c r="X55" s="18" t="s">
        <v>33</v>
      </c>
      <c r="Y55" s="25" t="s">
        <v>34</v>
      </c>
      <c r="Z55" s="18" t="s">
        <v>33</v>
      </c>
      <c r="AA55" s="25" t="s">
        <v>34</v>
      </c>
      <c r="AB55" s="18" t="s">
        <v>33</v>
      </c>
      <c r="AC55" s="25" t="s">
        <v>34</v>
      </c>
      <c r="AD55" s="18" t="s">
        <v>33</v>
      </c>
      <c r="AE55" s="25" t="s">
        <v>34</v>
      </c>
      <c r="AF55" s="18" t="s">
        <v>33</v>
      </c>
      <c r="AG55" s="25" t="s">
        <v>34</v>
      </c>
      <c r="AH55" s="18" t="s">
        <v>33</v>
      </c>
      <c r="AI55" s="25" t="s">
        <v>34</v>
      </c>
      <c r="AJ55" s="18" t="s">
        <v>33</v>
      </c>
      <c r="AK55" s="25" t="s">
        <v>34</v>
      </c>
      <c r="AL55" s="18" t="s">
        <v>33</v>
      </c>
      <c r="AM55" s="25" t="s">
        <v>34</v>
      </c>
      <c r="AN55" s="18" t="s">
        <v>33</v>
      </c>
      <c r="AO55" s="25" t="s">
        <v>34</v>
      </c>
      <c r="AP55" s="18" t="s">
        <v>33</v>
      </c>
      <c r="AQ55" s="26" t="s">
        <v>34</v>
      </c>
      <c r="AR55" s="500"/>
      <c r="AS55" s="502"/>
      <c r="AT55" s="334" t="s">
        <v>35</v>
      </c>
      <c r="AU55" s="332" t="s">
        <v>36</v>
      </c>
      <c r="AV55" s="495"/>
      <c r="AW55" s="498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U55" s="10"/>
    </row>
    <row r="56" spans="1:130" x14ac:dyDescent="0.25">
      <c r="A56" s="65" t="s">
        <v>37</v>
      </c>
      <c r="B56" s="31">
        <f t="shared" ref="B56:C63" si="110">+N56+P56+R56+T56+V56+X56+Z56+AB56+AD56+AF56+AH56+AJ56+AL56+AN56+AP56</f>
        <v>0</v>
      </c>
      <c r="C56" s="32">
        <f t="shared" si="110"/>
        <v>0</v>
      </c>
      <c r="D56" s="33"/>
      <c r="E56" s="34"/>
      <c r="F56" s="35"/>
      <c r="G56" s="34"/>
      <c r="H56" s="35"/>
      <c r="I56" s="34"/>
      <c r="J56" s="35"/>
      <c r="K56" s="34"/>
      <c r="L56" s="35"/>
      <c r="M56" s="36"/>
      <c r="N56" s="37"/>
      <c r="O56" s="38"/>
      <c r="P56" s="39"/>
      <c r="Q56" s="38"/>
      <c r="R56" s="39"/>
      <c r="S56" s="38"/>
      <c r="T56" s="39"/>
      <c r="U56" s="38"/>
      <c r="V56" s="39"/>
      <c r="W56" s="38"/>
      <c r="X56" s="39"/>
      <c r="Y56" s="38"/>
      <c r="Z56" s="39"/>
      <c r="AA56" s="38"/>
      <c r="AB56" s="39"/>
      <c r="AC56" s="38"/>
      <c r="AD56" s="39"/>
      <c r="AE56" s="38"/>
      <c r="AF56" s="39"/>
      <c r="AG56" s="38"/>
      <c r="AH56" s="39"/>
      <c r="AI56" s="38"/>
      <c r="AJ56" s="39"/>
      <c r="AK56" s="38"/>
      <c r="AL56" s="39"/>
      <c r="AM56" s="38"/>
      <c r="AN56" s="39"/>
      <c r="AO56" s="38"/>
      <c r="AP56" s="39"/>
      <c r="AQ56" s="40"/>
      <c r="AR56" s="41"/>
      <c r="AS56" s="40"/>
      <c r="AT56" s="37"/>
      <c r="AU56" s="38"/>
      <c r="AV56" s="39"/>
      <c r="AW56" s="42"/>
      <c r="AX56" s="43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10"/>
      <c r="BJ56" s="10"/>
      <c r="BK56" s="10"/>
      <c r="BL56" s="10"/>
      <c r="BU56" s="10"/>
      <c r="BW56" s="11"/>
      <c r="CA56" s="44" t="str">
        <f t="shared" ref="CA56:CA73" si="112">IF(B56&lt;C56,"* El total de Reactivos NO DEBE ser superior al total de Procesados. ","")</f>
        <v/>
      </c>
      <c r="CB56" s="44" t="str">
        <f t="shared" ref="CB56:CB73" si="113">IF(B56&lt;&gt;(AR56+ AS56),"* La suma de las columnas Sexo DEBE SER IGUAL a los Procesados. ","")</f>
        <v/>
      </c>
      <c r="CC56" s="44" t="str">
        <f t="shared" ref="CC56:CC73" si="114">IF(B56&lt;(AT56+ AU56),"* La suma de las columna Trans NO DEBE ser superior al total de Procesados. ","")</f>
        <v/>
      </c>
      <c r="CD56" s="44" t="str">
        <f t="shared" ref="CD56:CD73" si="115">IF(B56&lt;AV56,"* La columna Pueblos Originarios NO DEBE ser superior al total de Procesados. ","")</f>
        <v/>
      </c>
      <c r="CE56" s="44" t="str">
        <f t="shared" ref="CE56:CE73" si="116">IF(B56&lt;AW56,"* La columna Migrantes NO DEBE ser superior al total de Procesados. ","")</f>
        <v/>
      </c>
      <c r="CF56" s="44" t="str">
        <f>IF(D56&lt;E56,CONCATENATE("* El total de procesados debe ser mayor o igual al total de Reactivos en el grupo de edad ",$D$54),"")</f>
        <v/>
      </c>
      <c r="CG56" s="44" t="str">
        <f>IF(F56&lt;G56,CONCATENATE("* El total de procesados debe ser mayor o igual al total de Reactivos en el grupo de edad ",$F$54),"")</f>
        <v/>
      </c>
      <c r="CH56" s="44" t="str">
        <f>IF(H56&lt;I56,CONCATENATE("* El total de procesados debe ser mayor o igual al total de Reactivos en el grupo de edad ",$H$54),"")</f>
        <v/>
      </c>
      <c r="CI56" s="44" t="str">
        <f>IF(J56&lt;K56,CONCATENATE("* El total de procesados debe ser mayor o igual al total de Reactivos en el grupo de edad ",$J$54),"")</f>
        <v/>
      </c>
      <c r="CJ56" s="44" t="str">
        <f>IF(L56&lt;M56,CONCATENATE("* El total de procesados debe ser mayor o igual al total de Reactivos en el grupo de edad ",$L$54),"")</f>
        <v/>
      </c>
      <c r="CK56" s="44" t="str">
        <f>IF(N56&lt;O56,CONCATENATE("* El total de procesados debe ser mayor o igual al total de Reactivos en el grupo de edad ",$N$54),"")</f>
        <v/>
      </c>
      <c r="CL56" s="44" t="str">
        <f>IF(P56&lt;Q56,CONCATENATE("* El total de procesados debe ser mayor o igual al total de Reactivos en el grupo de edad ",$P$54),"")</f>
        <v/>
      </c>
      <c r="CM56" s="44" t="str">
        <f>IF(R56&lt;S56,CONCATENATE("* El total de procesados debe ser mayor o igual al total de Reactivos en el grupo de edad ",$R$54),"")</f>
        <v/>
      </c>
      <c r="CN56" s="44" t="str">
        <f>IF(T56&lt;U56,CONCATENATE("* El total de procesados debe ser mayor o igual al total de Reactivos en el grupo de edad ",$T$54),"")</f>
        <v/>
      </c>
      <c r="CO56" s="44" t="str">
        <f>IF(V56&lt;W56,CONCATENATE("* El total de procesados debe ser mayor o igual al total de Reactivos en el grupo de edad ",$V$54),"")</f>
        <v/>
      </c>
      <c r="CP56" s="44" t="str">
        <f>IF(X56&lt;Y56,CONCATENATE("* El total de procesados debe ser mayor o igual al total de Reactivos en el grupo de edad ",$X$54),"")</f>
        <v/>
      </c>
      <c r="CQ56" s="44" t="str">
        <f>IF(Z56&lt;AA56,CONCATENATE("* El total de procesados debe ser mayor o igual al total de Reactivos en el grupo de edad ",$Z$54),"")</f>
        <v/>
      </c>
      <c r="CR56" s="44" t="str">
        <f>IF(AB56&lt;AC56,CONCATENATE("* El total de procesados debe ser mayor o igual al total de Reactivos en el grupo de edad ",$AB$54),"")</f>
        <v/>
      </c>
      <c r="CS56" s="44" t="str">
        <f>IF(AD56&lt;AE56,CONCATENATE("* El total de procesados debe ser mayor o igual al total de Reactivos en el grupo de edad ",$AD$54),"")</f>
        <v/>
      </c>
      <c r="CT56" s="44" t="str">
        <f>IF(AF56&lt;AG56,CONCATENATE("* El total de procesados debe ser mayor o igual al total de Reactivos en el grupo de edad ",$AF$54),"")</f>
        <v/>
      </c>
      <c r="CU56" s="44" t="str">
        <f>IF(AH56&lt;AI56,CONCATENATE("* El total de procesados debe ser mayor o igual al total de Reactivos en el grupo de edad ",$AH$54),"")</f>
        <v/>
      </c>
      <c r="CV56" s="44" t="str">
        <f>IF(AJ56&lt;AK56,CONCATENATE("* El total de procesados debe ser mayor o igual al total de Reactivos en el grupo de edad ",$AJ$54),"")</f>
        <v/>
      </c>
      <c r="CW56" s="44" t="str">
        <f>IF(AL56&lt;AM56,CONCATENATE("* El total de procesados debe ser mayor o igual al total de Reactivos en el grupo de edad ",$AL$54),"")</f>
        <v/>
      </c>
      <c r="CX56" s="44" t="str">
        <f>IF(AN56&lt;AO56,CONCATENATE("* El total de procesados debe ser mayor o igual al total de Reactivos en el grupo de edad ",$AN$54),"")</f>
        <v/>
      </c>
      <c r="CY56" s="44" t="str">
        <f>IF(AP56&lt;AQ56,CONCATENATE("* El total de procesados debe ser mayor o igual al total de Reactivos en el grupo de edad ",$AP$54),"")</f>
        <v/>
      </c>
      <c r="CZ56" s="44" t="str">
        <f t="shared" ref="CZ56:CZ73" si="117">IF(AND(B56&lt;&gt;0,OR(AT56="",AU56="",AV56="",AW56="")),"* No olvide digitar la columna Trans y/o Pueblos Originarios y/o Migrantes (Digite Cero si no tiene). ","")</f>
        <v/>
      </c>
      <c r="DA56" s="45">
        <f t="shared" ref="DA56:DA73" si="118">IF(B56&lt;   C56,1,0)</f>
        <v>0</v>
      </c>
      <c r="DB56" s="45">
        <f t="shared" ref="DB56:DB73" si="119">IF(B56&lt;&gt; AR56+AS56,1,0)</f>
        <v>0</v>
      </c>
      <c r="DC56" s="45">
        <f t="shared" ref="DC56:DC73" si="120">IF(B56&lt;  AT56+AU56,1,0)</f>
        <v>0</v>
      </c>
      <c r="DD56" s="45">
        <f t="shared" ref="DD56:DD73" si="121">IF(B56&lt;  AV56,1,0)</f>
        <v>0</v>
      </c>
      <c r="DE56" s="45">
        <f t="shared" ref="DE56:DE73" si="122">IF(B56&lt;  AW56,1,0)</f>
        <v>0</v>
      </c>
      <c r="DF56" s="45">
        <f t="shared" ref="DF56:DF73" si="123">IF(D56&lt;E56,1,0)</f>
        <v>0</v>
      </c>
      <c r="DG56" s="45">
        <f t="shared" ref="DG56:DG73" si="124">IF(F56&lt;G56,1,0)</f>
        <v>0</v>
      </c>
      <c r="DH56" s="45">
        <f t="shared" ref="DH56:DH73" si="125">IF(H56&lt;I56,1,0)</f>
        <v>0</v>
      </c>
      <c r="DI56" s="45">
        <f t="shared" ref="DI56:DI73" si="126">IF(J56&lt;K56,1,0)</f>
        <v>0</v>
      </c>
      <c r="DJ56" s="45">
        <f t="shared" ref="DJ56:DJ73" si="127">IF(L56&lt;M56,1,0)</f>
        <v>0</v>
      </c>
      <c r="DK56" s="45">
        <f t="shared" ref="DK56:DK73" si="128">IF(N56&lt;O56,1,0)</f>
        <v>0</v>
      </c>
      <c r="DL56" s="45">
        <f t="shared" ref="DL56:DL73" si="129">IF(P56&lt;Q56,1,0)</f>
        <v>0</v>
      </c>
      <c r="DM56" s="45">
        <f t="shared" ref="DM56:DM73" si="130">IF(R56&lt;S56,1,0)</f>
        <v>0</v>
      </c>
      <c r="DN56" s="45">
        <f t="shared" ref="DN56:DN73" si="131">IF(T56&lt;U56,1,0)</f>
        <v>0</v>
      </c>
      <c r="DO56" s="45">
        <f t="shared" ref="DO56:DO73" si="132">IF(V56&lt;W56,1,0)</f>
        <v>0</v>
      </c>
      <c r="DP56" s="45">
        <f t="shared" ref="DP56:DP73" si="133">IF(X56&lt;Y56,1,0)</f>
        <v>0</v>
      </c>
      <c r="DQ56" s="45">
        <f t="shared" ref="DQ56:DQ73" si="134">IF(Z56&lt;AA56,1,0)</f>
        <v>0</v>
      </c>
      <c r="DR56" s="45">
        <f t="shared" ref="DR56:DR73" si="135">IF(AB56&lt;AC56,1,0)</f>
        <v>0</v>
      </c>
      <c r="DS56" s="45">
        <f t="shared" ref="DS56:DS73" si="136">IF(AD56&lt;AE56,1,0)</f>
        <v>0</v>
      </c>
      <c r="DT56" s="45">
        <f t="shared" ref="DT56:DT73" si="137">IF(AF56&lt;AG56,1,0)</f>
        <v>0</v>
      </c>
      <c r="DU56" s="45">
        <f t="shared" ref="DU56:DU73" si="138">IF(AH56&lt;AI56,1,0)</f>
        <v>0</v>
      </c>
      <c r="DV56" s="45">
        <f t="shared" ref="DV56:DV73" si="139">IF(AJ56&lt;AK56,1,0)</f>
        <v>0</v>
      </c>
      <c r="DW56" s="45">
        <f t="shared" ref="DW56:DW73" si="140">IF(AL56&lt;AM56,1,0)</f>
        <v>0</v>
      </c>
      <c r="DX56" s="45">
        <f t="shared" ref="DX56:DX73" si="141">IF(AN56&lt;AO56,1,0)</f>
        <v>0</v>
      </c>
      <c r="DY56" s="45">
        <f t="shared" ref="DY56:DY73" si="142">IF(AP56&lt;AQ56,1,0)</f>
        <v>0</v>
      </c>
      <c r="DZ56" s="45">
        <f t="shared" ref="DZ56:DZ73" si="143">IF(AND(B56&lt;&gt;0,OR(AT56="",AU56="",AV56="",AW56="")),1,0)</f>
        <v>0</v>
      </c>
    </row>
    <row r="57" spans="1:130" x14ac:dyDescent="0.25">
      <c r="A57" s="66" t="s">
        <v>38</v>
      </c>
      <c r="B57" s="47">
        <f t="shared" si="110"/>
        <v>1</v>
      </c>
      <c r="C57" s="48">
        <f t="shared" si="110"/>
        <v>0</v>
      </c>
      <c r="D57" s="33"/>
      <c r="E57" s="34"/>
      <c r="F57" s="35"/>
      <c r="G57" s="34"/>
      <c r="H57" s="35"/>
      <c r="I57" s="34"/>
      <c r="J57" s="35"/>
      <c r="K57" s="34"/>
      <c r="L57" s="35"/>
      <c r="M57" s="36"/>
      <c r="N57" s="37">
        <v>0</v>
      </c>
      <c r="O57" s="38">
        <v>0</v>
      </c>
      <c r="P57" s="39">
        <v>0</v>
      </c>
      <c r="Q57" s="38">
        <v>0</v>
      </c>
      <c r="R57" s="39">
        <v>1</v>
      </c>
      <c r="S57" s="38">
        <v>0</v>
      </c>
      <c r="T57" s="39">
        <v>0</v>
      </c>
      <c r="U57" s="38">
        <v>0</v>
      </c>
      <c r="V57" s="39">
        <v>0</v>
      </c>
      <c r="W57" s="38">
        <v>0</v>
      </c>
      <c r="X57" s="39">
        <v>0</v>
      </c>
      <c r="Y57" s="38">
        <v>0</v>
      </c>
      <c r="Z57" s="39">
        <v>0</v>
      </c>
      <c r="AA57" s="38">
        <v>0</v>
      </c>
      <c r="AB57" s="39">
        <v>0</v>
      </c>
      <c r="AC57" s="38">
        <v>0</v>
      </c>
      <c r="AD57" s="39">
        <v>0</v>
      </c>
      <c r="AE57" s="38">
        <v>0</v>
      </c>
      <c r="AF57" s="39">
        <v>0</v>
      </c>
      <c r="AG57" s="38">
        <v>0</v>
      </c>
      <c r="AH57" s="39">
        <v>0</v>
      </c>
      <c r="AI57" s="38">
        <v>0</v>
      </c>
      <c r="AJ57" s="39">
        <v>0</v>
      </c>
      <c r="AK57" s="38">
        <v>0</v>
      </c>
      <c r="AL57" s="39">
        <v>0</v>
      </c>
      <c r="AM57" s="38">
        <v>0</v>
      </c>
      <c r="AN57" s="39">
        <v>0</v>
      </c>
      <c r="AO57" s="38">
        <v>0</v>
      </c>
      <c r="AP57" s="39">
        <v>0</v>
      </c>
      <c r="AQ57" s="40">
        <v>0</v>
      </c>
      <c r="AR57" s="41"/>
      <c r="AS57" s="40">
        <v>1</v>
      </c>
      <c r="AT57" s="37">
        <v>0</v>
      </c>
      <c r="AU57" s="38">
        <v>0</v>
      </c>
      <c r="AV57" s="39">
        <v>0</v>
      </c>
      <c r="AW57" s="42">
        <v>0</v>
      </c>
      <c r="AX57" s="43" t="str">
        <f t="shared" si="111"/>
        <v/>
      </c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10"/>
      <c r="BJ57" s="10"/>
      <c r="BK57" s="10"/>
      <c r="BL57" s="10"/>
      <c r="BU57" s="10"/>
      <c r="BW57" s="11"/>
      <c r="CA57" s="44" t="str">
        <f t="shared" si="112"/>
        <v/>
      </c>
      <c r="CB57" s="44" t="str">
        <f t="shared" si="113"/>
        <v/>
      </c>
      <c r="CC57" s="44" t="str">
        <f t="shared" si="114"/>
        <v/>
      </c>
      <c r="CD57" s="44" t="str">
        <f t="shared" si="115"/>
        <v/>
      </c>
      <c r="CE57" s="44" t="str">
        <f t="shared" si="116"/>
        <v/>
      </c>
      <c r="CF57" s="44" t="str">
        <f t="shared" ref="CF57:CF73" si="144">IF(D57&lt;E57,CONCATENATE("* El total de procesados debe ser mayor o igual al total de Reactivos en el grupo de edad ",$D$54),"")</f>
        <v/>
      </c>
      <c r="CG57" s="44" t="str">
        <f t="shared" ref="CG57:CG73" si="145">IF(F57&lt;G57,CONCATENATE("* El total de procesados debe ser mayor o igual al total de Reactivos en el grupo de edad ",$F$54),"")</f>
        <v/>
      </c>
      <c r="CH57" s="44" t="str">
        <f t="shared" ref="CH57:CH73" si="146">IF(H57&lt;I57,CONCATENATE("* El total de procesados debe ser mayor o igual al total de Reactivos en el grupo de edad ",$H$54),"")</f>
        <v/>
      </c>
      <c r="CI57" s="44" t="str">
        <f t="shared" ref="CI57:CI73" si="147">IF(J57&lt;K57,CONCATENATE("* El total de procesados debe ser mayor o igual al total de Reactivos en el grupo de edad ",$J$54),"")</f>
        <v/>
      </c>
      <c r="CJ57" s="44" t="str">
        <f t="shared" ref="CJ57:CJ73" si="148">IF(L57&lt;M57,CONCATENATE("* El total de procesados debe ser mayor o igual al total de Reactivos en el grupo de edad ",$L$54),"")</f>
        <v/>
      </c>
      <c r="CK57" s="44" t="str">
        <f t="shared" ref="CK57:CK73" si="149">IF(N57&lt;O57,CONCATENATE("* El total de procesados debe ser mayor o igual al total de Reactivos en el grupo de edad ",$N$54),"")</f>
        <v/>
      </c>
      <c r="CL57" s="44" t="str">
        <f t="shared" ref="CL57:CL73" si="150">IF(P57&lt;Q57,CONCATENATE("* El total de procesados debe ser mayor o igual al total de Reactivos en el grupo de edad ",$P$54),"")</f>
        <v/>
      </c>
      <c r="CM57" s="44" t="str">
        <f t="shared" ref="CM57:CM73" si="151">IF(R57&lt;S57,CONCATENATE("* El total de procesados debe ser mayor o igual al total de Reactivos en el grupo de edad ",$R$54),"")</f>
        <v/>
      </c>
      <c r="CN57" s="44" t="str">
        <f t="shared" ref="CN57:CN73" si="152">IF(T57&lt;U57,CONCATENATE("* El total de procesados debe ser mayor o igual al total de Reactivos en el grupo de edad ",$T$54),"")</f>
        <v/>
      </c>
      <c r="CO57" s="44" t="str">
        <f t="shared" ref="CO57:CO73" si="153">IF(V57&lt;W57,CONCATENATE("* El total de procesados debe ser mayor o igual al total de Reactivos en el grupo de edad ",$V$54),"")</f>
        <v/>
      </c>
      <c r="CP57" s="44" t="str">
        <f t="shared" ref="CP57:CP73" si="154">IF(X57&lt;Y57,CONCATENATE("* El total de procesados debe ser mayor o igual al total de Reactivos en el grupo de edad ",$X$54),"")</f>
        <v/>
      </c>
      <c r="CQ57" s="44" t="str">
        <f t="shared" ref="CQ57:CQ73" si="155">IF(Z57&lt;AA57,CONCATENATE("* El total de procesados debe ser mayor o igual al total de Reactivos en el grupo de edad ",$Z$54),"")</f>
        <v/>
      </c>
      <c r="CR57" s="44" t="str">
        <f t="shared" ref="CR57:CR73" si="156">IF(AB57&lt;AC57,CONCATENATE("* El total de procesados debe ser mayor o igual al total de Reactivos en el grupo de edad ",$AB$54),"")</f>
        <v/>
      </c>
      <c r="CS57" s="44" t="str">
        <f t="shared" ref="CS57:CS73" si="157">IF(AD57&lt;AE57,CONCATENATE("* El total de procesados debe ser mayor o igual al total de Reactivos en el grupo de edad ",$AD$54),"")</f>
        <v/>
      </c>
      <c r="CT57" s="44" t="str">
        <f t="shared" ref="CT57:CT73" si="158">IF(AF57&lt;AG57,CONCATENATE("* El total de procesados debe ser mayor o igual al total de Reactivos en el grupo de edad ",$AF$54),"")</f>
        <v/>
      </c>
      <c r="CU57" s="44" t="str">
        <f t="shared" ref="CU57:CU73" si="159">IF(AH57&lt;AI57,CONCATENATE("* El total de procesados debe ser mayor o igual al total de Reactivos en el grupo de edad ",$AH$54),"")</f>
        <v/>
      </c>
      <c r="CV57" s="44" t="str">
        <f t="shared" ref="CV57:CV73" si="160">IF(AJ57&lt;AK57,CONCATENATE("* El total de procesados debe ser mayor o igual al total de Reactivos en el grupo de edad ",$AJ$54),"")</f>
        <v/>
      </c>
      <c r="CW57" s="44" t="str">
        <f t="shared" ref="CW57:CW73" si="161">IF(AL57&lt;AM57,CONCATENATE("* El total de procesados debe ser mayor o igual al total de Reactivos en el grupo de edad ",$AL$54),"")</f>
        <v/>
      </c>
      <c r="CX57" s="44" t="str">
        <f t="shared" ref="CX57:CX73" si="162">IF(AN57&lt;AO57,CONCATENATE("* El total de procesados debe ser mayor o igual al total de Reactivos en el grupo de edad ",$AN$54),"")</f>
        <v/>
      </c>
      <c r="CY57" s="44" t="str">
        <f t="shared" ref="CY57:CY73" si="163">IF(AP57&lt;AQ57,CONCATENATE("* El total de procesados debe ser mayor o igual al total de Reactivos en el grupo de edad ",$AP$54),"")</f>
        <v/>
      </c>
      <c r="CZ57" s="44" t="str">
        <f t="shared" si="117"/>
        <v/>
      </c>
      <c r="DA57" s="45">
        <f t="shared" si="118"/>
        <v>0</v>
      </c>
      <c r="DB57" s="45">
        <f t="shared" si="119"/>
        <v>0</v>
      </c>
      <c r="DC57" s="45">
        <f t="shared" si="120"/>
        <v>0</v>
      </c>
      <c r="DD57" s="45">
        <f t="shared" si="121"/>
        <v>0</v>
      </c>
      <c r="DE57" s="45">
        <f t="shared" si="122"/>
        <v>0</v>
      </c>
      <c r="DF57" s="45">
        <f t="shared" si="123"/>
        <v>0</v>
      </c>
      <c r="DG57" s="45">
        <f t="shared" si="124"/>
        <v>0</v>
      </c>
      <c r="DH57" s="45">
        <f t="shared" si="125"/>
        <v>0</v>
      </c>
      <c r="DI57" s="45">
        <f t="shared" si="126"/>
        <v>0</v>
      </c>
      <c r="DJ57" s="45">
        <f t="shared" si="127"/>
        <v>0</v>
      </c>
      <c r="DK57" s="45">
        <f t="shared" si="128"/>
        <v>0</v>
      </c>
      <c r="DL57" s="45">
        <f t="shared" si="129"/>
        <v>0</v>
      </c>
      <c r="DM57" s="45">
        <f t="shared" si="130"/>
        <v>0</v>
      </c>
      <c r="DN57" s="45">
        <f t="shared" si="131"/>
        <v>0</v>
      </c>
      <c r="DO57" s="45">
        <f t="shared" si="132"/>
        <v>0</v>
      </c>
      <c r="DP57" s="45">
        <f t="shared" si="133"/>
        <v>0</v>
      </c>
      <c r="DQ57" s="45">
        <f t="shared" si="134"/>
        <v>0</v>
      </c>
      <c r="DR57" s="45">
        <f t="shared" si="135"/>
        <v>0</v>
      </c>
      <c r="DS57" s="45">
        <f t="shared" si="136"/>
        <v>0</v>
      </c>
      <c r="DT57" s="45">
        <f t="shared" si="137"/>
        <v>0</v>
      </c>
      <c r="DU57" s="45">
        <f t="shared" si="138"/>
        <v>0</v>
      </c>
      <c r="DV57" s="45">
        <f t="shared" si="139"/>
        <v>0</v>
      </c>
      <c r="DW57" s="45">
        <f t="shared" si="140"/>
        <v>0</v>
      </c>
      <c r="DX57" s="45">
        <f t="shared" si="141"/>
        <v>0</v>
      </c>
      <c r="DY57" s="45">
        <f t="shared" si="142"/>
        <v>0</v>
      </c>
      <c r="DZ57" s="45">
        <f t="shared" si="143"/>
        <v>0</v>
      </c>
    </row>
    <row r="58" spans="1:130" x14ac:dyDescent="0.25">
      <c r="A58" s="66" t="s">
        <v>39</v>
      </c>
      <c r="B58" s="47">
        <f t="shared" si="110"/>
        <v>3</v>
      </c>
      <c r="C58" s="48">
        <f t="shared" si="110"/>
        <v>0</v>
      </c>
      <c r="D58" s="33"/>
      <c r="E58" s="34"/>
      <c r="F58" s="35"/>
      <c r="G58" s="34"/>
      <c r="H58" s="35"/>
      <c r="I58" s="34"/>
      <c r="J58" s="35"/>
      <c r="K58" s="34"/>
      <c r="L58" s="35"/>
      <c r="M58" s="36"/>
      <c r="N58" s="37">
        <v>0</v>
      </c>
      <c r="O58" s="38">
        <v>0</v>
      </c>
      <c r="P58" s="39">
        <v>1</v>
      </c>
      <c r="Q58" s="38">
        <v>0</v>
      </c>
      <c r="R58" s="39">
        <v>0</v>
      </c>
      <c r="S58" s="38">
        <v>0</v>
      </c>
      <c r="T58" s="39">
        <v>2</v>
      </c>
      <c r="U58" s="38">
        <v>0</v>
      </c>
      <c r="V58" s="39">
        <v>0</v>
      </c>
      <c r="W58" s="38">
        <v>0</v>
      </c>
      <c r="X58" s="39">
        <v>0</v>
      </c>
      <c r="Y58" s="38">
        <v>0</v>
      </c>
      <c r="Z58" s="39">
        <v>0</v>
      </c>
      <c r="AA58" s="38">
        <v>0</v>
      </c>
      <c r="AB58" s="39">
        <v>0</v>
      </c>
      <c r="AC58" s="38">
        <v>0</v>
      </c>
      <c r="AD58" s="39">
        <v>0</v>
      </c>
      <c r="AE58" s="38">
        <v>0</v>
      </c>
      <c r="AF58" s="39">
        <v>0</v>
      </c>
      <c r="AG58" s="38">
        <v>0</v>
      </c>
      <c r="AH58" s="39">
        <v>0</v>
      </c>
      <c r="AI58" s="38">
        <v>0</v>
      </c>
      <c r="AJ58" s="39">
        <v>0</v>
      </c>
      <c r="AK58" s="38">
        <v>0</v>
      </c>
      <c r="AL58" s="39">
        <v>0</v>
      </c>
      <c r="AM58" s="38">
        <v>0</v>
      </c>
      <c r="AN58" s="39">
        <v>0</v>
      </c>
      <c r="AO58" s="38">
        <v>0</v>
      </c>
      <c r="AP58" s="39">
        <v>0</v>
      </c>
      <c r="AQ58" s="40">
        <v>0</v>
      </c>
      <c r="AR58" s="41"/>
      <c r="AS58" s="40">
        <v>3</v>
      </c>
      <c r="AT58" s="37">
        <v>0</v>
      </c>
      <c r="AU58" s="38">
        <v>0</v>
      </c>
      <c r="AV58" s="39">
        <v>0</v>
      </c>
      <c r="AW58" s="42">
        <v>0</v>
      </c>
      <c r="AX58" s="43" t="str">
        <f t="shared" si="111"/>
        <v/>
      </c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10"/>
      <c r="BJ58" s="10"/>
      <c r="BK58" s="10"/>
      <c r="BL58" s="10"/>
      <c r="BU58" s="10"/>
      <c r="BW58" s="11"/>
      <c r="CA58" s="44" t="str">
        <f t="shared" si="112"/>
        <v/>
      </c>
      <c r="CB58" s="44" t="str">
        <f t="shared" si="113"/>
        <v/>
      </c>
      <c r="CC58" s="44" t="str">
        <f t="shared" si="114"/>
        <v/>
      </c>
      <c r="CD58" s="44" t="str">
        <f t="shared" si="115"/>
        <v/>
      </c>
      <c r="CE58" s="44" t="str">
        <f t="shared" si="116"/>
        <v/>
      </c>
      <c r="CF58" s="44" t="str">
        <f t="shared" si="144"/>
        <v/>
      </c>
      <c r="CG58" s="44" t="str">
        <f t="shared" si="145"/>
        <v/>
      </c>
      <c r="CH58" s="44" t="str">
        <f t="shared" si="146"/>
        <v/>
      </c>
      <c r="CI58" s="44" t="str">
        <f t="shared" si="147"/>
        <v/>
      </c>
      <c r="CJ58" s="44" t="str">
        <f t="shared" si="148"/>
        <v/>
      </c>
      <c r="CK58" s="44" t="str">
        <f t="shared" si="149"/>
        <v/>
      </c>
      <c r="CL58" s="44" t="str">
        <f t="shared" si="150"/>
        <v/>
      </c>
      <c r="CM58" s="44" t="str">
        <f t="shared" si="151"/>
        <v/>
      </c>
      <c r="CN58" s="44" t="str">
        <f t="shared" si="152"/>
        <v/>
      </c>
      <c r="CO58" s="44" t="str">
        <f t="shared" si="153"/>
        <v/>
      </c>
      <c r="CP58" s="44" t="str">
        <f t="shared" si="154"/>
        <v/>
      </c>
      <c r="CQ58" s="44" t="str">
        <f t="shared" si="155"/>
        <v/>
      </c>
      <c r="CR58" s="44" t="str">
        <f t="shared" si="156"/>
        <v/>
      </c>
      <c r="CS58" s="44" t="str">
        <f t="shared" si="157"/>
        <v/>
      </c>
      <c r="CT58" s="44" t="str">
        <f t="shared" si="158"/>
        <v/>
      </c>
      <c r="CU58" s="44" t="str">
        <f t="shared" si="159"/>
        <v/>
      </c>
      <c r="CV58" s="44" t="str">
        <f t="shared" si="160"/>
        <v/>
      </c>
      <c r="CW58" s="44" t="str">
        <f t="shared" si="161"/>
        <v/>
      </c>
      <c r="CX58" s="44" t="str">
        <f t="shared" si="162"/>
        <v/>
      </c>
      <c r="CY58" s="44" t="str">
        <f t="shared" si="163"/>
        <v/>
      </c>
      <c r="CZ58" s="44" t="str">
        <f t="shared" si="117"/>
        <v/>
      </c>
      <c r="DA58" s="45">
        <f t="shared" si="118"/>
        <v>0</v>
      </c>
      <c r="DB58" s="45">
        <f t="shared" si="119"/>
        <v>0</v>
      </c>
      <c r="DC58" s="45">
        <f t="shared" si="120"/>
        <v>0</v>
      </c>
      <c r="DD58" s="45">
        <f t="shared" si="121"/>
        <v>0</v>
      </c>
      <c r="DE58" s="45">
        <f t="shared" si="122"/>
        <v>0</v>
      </c>
      <c r="DF58" s="45">
        <f t="shared" si="123"/>
        <v>0</v>
      </c>
      <c r="DG58" s="45">
        <f t="shared" si="124"/>
        <v>0</v>
      </c>
      <c r="DH58" s="45">
        <f t="shared" si="125"/>
        <v>0</v>
      </c>
      <c r="DI58" s="45">
        <f t="shared" si="126"/>
        <v>0</v>
      </c>
      <c r="DJ58" s="45">
        <f t="shared" si="127"/>
        <v>0</v>
      </c>
      <c r="DK58" s="45">
        <f t="shared" si="128"/>
        <v>0</v>
      </c>
      <c r="DL58" s="45">
        <f t="shared" si="129"/>
        <v>0</v>
      </c>
      <c r="DM58" s="45">
        <f t="shared" si="130"/>
        <v>0</v>
      </c>
      <c r="DN58" s="45">
        <f t="shared" si="131"/>
        <v>0</v>
      </c>
      <c r="DO58" s="45">
        <f t="shared" si="132"/>
        <v>0</v>
      </c>
      <c r="DP58" s="45">
        <f t="shared" si="133"/>
        <v>0</v>
      </c>
      <c r="DQ58" s="45">
        <f t="shared" si="134"/>
        <v>0</v>
      </c>
      <c r="DR58" s="45">
        <f t="shared" si="135"/>
        <v>0</v>
      </c>
      <c r="DS58" s="45">
        <f t="shared" si="136"/>
        <v>0</v>
      </c>
      <c r="DT58" s="45">
        <f t="shared" si="137"/>
        <v>0</v>
      </c>
      <c r="DU58" s="45">
        <f t="shared" si="138"/>
        <v>0</v>
      </c>
      <c r="DV58" s="45">
        <f t="shared" si="139"/>
        <v>0</v>
      </c>
      <c r="DW58" s="45">
        <f t="shared" si="140"/>
        <v>0</v>
      </c>
      <c r="DX58" s="45">
        <f t="shared" si="141"/>
        <v>0</v>
      </c>
      <c r="DY58" s="45">
        <f t="shared" si="142"/>
        <v>0</v>
      </c>
      <c r="DZ58" s="45">
        <f t="shared" si="143"/>
        <v>0</v>
      </c>
    </row>
    <row r="59" spans="1:130" x14ac:dyDescent="0.25">
      <c r="A59" s="66" t="s">
        <v>40</v>
      </c>
      <c r="B59" s="47">
        <f t="shared" si="110"/>
        <v>0</v>
      </c>
      <c r="C59" s="48">
        <f t="shared" si="110"/>
        <v>0</v>
      </c>
      <c r="D59" s="33"/>
      <c r="E59" s="34"/>
      <c r="F59" s="35"/>
      <c r="G59" s="34"/>
      <c r="H59" s="35"/>
      <c r="I59" s="34"/>
      <c r="J59" s="35"/>
      <c r="K59" s="34"/>
      <c r="L59" s="35"/>
      <c r="M59" s="36"/>
      <c r="N59" s="37"/>
      <c r="O59" s="38"/>
      <c r="P59" s="39"/>
      <c r="Q59" s="38"/>
      <c r="R59" s="39"/>
      <c r="S59" s="38"/>
      <c r="T59" s="39"/>
      <c r="U59" s="38"/>
      <c r="V59" s="39"/>
      <c r="W59" s="38"/>
      <c r="X59" s="39"/>
      <c r="Y59" s="38"/>
      <c r="Z59" s="39"/>
      <c r="AA59" s="38"/>
      <c r="AB59" s="39"/>
      <c r="AC59" s="38"/>
      <c r="AD59" s="39"/>
      <c r="AE59" s="38"/>
      <c r="AF59" s="39"/>
      <c r="AG59" s="38"/>
      <c r="AH59" s="39"/>
      <c r="AI59" s="38"/>
      <c r="AJ59" s="39"/>
      <c r="AK59" s="38"/>
      <c r="AL59" s="39"/>
      <c r="AM59" s="38"/>
      <c r="AN59" s="39"/>
      <c r="AO59" s="38"/>
      <c r="AP59" s="39"/>
      <c r="AQ59" s="40"/>
      <c r="AR59" s="41"/>
      <c r="AS59" s="40"/>
      <c r="AT59" s="37"/>
      <c r="AU59" s="38"/>
      <c r="AV59" s="39"/>
      <c r="AW59" s="42"/>
      <c r="AX59" s="43" t="str">
        <f t="shared" si="111"/>
        <v/>
      </c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10"/>
      <c r="BJ59" s="10"/>
      <c r="BK59" s="10"/>
      <c r="BL59" s="10"/>
      <c r="BU59" s="10"/>
      <c r="BW59" s="11"/>
      <c r="CA59" s="44" t="str">
        <f t="shared" si="112"/>
        <v/>
      </c>
      <c r="CB59" s="44" t="str">
        <f t="shared" si="113"/>
        <v/>
      </c>
      <c r="CC59" s="44" t="str">
        <f t="shared" si="114"/>
        <v/>
      </c>
      <c r="CD59" s="44" t="str">
        <f t="shared" si="115"/>
        <v/>
      </c>
      <c r="CE59" s="44" t="str">
        <f t="shared" si="116"/>
        <v/>
      </c>
      <c r="CF59" s="44" t="str">
        <f t="shared" si="144"/>
        <v/>
      </c>
      <c r="CG59" s="44" t="str">
        <f t="shared" si="145"/>
        <v/>
      </c>
      <c r="CH59" s="44" t="str">
        <f t="shared" si="146"/>
        <v/>
      </c>
      <c r="CI59" s="44" t="str">
        <f t="shared" si="147"/>
        <v/>
      </c>
      <c r="CJ59" s="44" t="str">
        <f t="shared" si="148"/>
        <v/>
      </c>
      <c r="CK59" s="44" t="str">
        <f t="shared" si="149"/>
        <v/>
      </c>
      <c r="CL59" s="44" t="str">
        <f t="shared" si="150"/>
        <v/>
      </c>
      <c r="CM59" s="44" t="str">
        <f t="shared" si="151"/>
        <v/>
      </c>
      <c r="CN59" s="44" t="str">
        <f t="shared" si="152"/>
        <v/>
      </c>
      <c r="CO59" s="44" t="str">
        <f t="shared" si="153"/>
        <v/>
      </c>
      <c r="CP59" s="44" t="str">
        <f t="shared" si="154"/>
        <v/>
      </c>
      <c r="CQ59" s="44" t="str">
        <f t="shared" si="155"/>
        <v/>
      </c>
      <c r="CR59" s="44" t="str">
        <f t="shared" si="156"/>
        <v/>
      </c>
      <c r="CS59" s="44" t="str">
        <f t="shared" si="157"/>
        <v/>
      </c>
      <c r="CT59" s="44" t="str">
        <f t="shared" si="158"/>
        <v/>
      </c>
      <c r="CU59" s="44" t="str">
        <f t="shared" si="159"/>
        <v/>
      </c>
      <c r="CV59" s="44" t="str">
        <f t="shared" si="160"/>
        <v/>
      </c>
      <c r="CW59" s="44" t="str">
        <f t="shared" si="161"/>
        <v/>
      </c>
      <c r="CX59" s="44" t="str">
        <f t="shared" si="162"/>
        <v/>
      </c>
      <c r="CY59" s="44" t="str">
        <f t="shared" si="163"/>
        <v/>
      </c>
      <c r="CZ59" s="44" t="str">
        <f t="shared" si="117"/>
        <v/>
      </c>
      <c r="DA59" s="45">
        <f t="shared" si="118"/>
        <v>0</v>
      </c>
      <c r="DB59" s="45">
        <f t="shared" si="119"/>
        <v>0</v>
      </c>
      <c r="DC59" s="45">
        <f t="shared" si="120"/>
        <v>0</v>
      </c>
      <c r="DD59" s="45">
        <f t="shared" si="121"/>
        <v>0</v>
      </c>
      <c r="DE59" s="45">
        <f t="shared" si="122"/>
        <v>0</v>
      </c>
      <c r="DF59" s="45">
        <f t="shared" si="123"/>
        <v>0</v>
      </c>
      <c r="DG59" s="45">
        <f t="shared" si="124"/>
        <v>0</v>
      </c>
      <c r="DH59" s="45">
        <f t="shared" si="125"/>
        <v>0</v>
      </c>
      <c r="DI59" s="45">
        <f t="shared" si="126"/>
        <v>0</v>
      </c>
      <c r="DJ59" s="45">
        <f t="shared" si="127"/>
        <v>0</v>
      </c>
      <c r="DK59" s="45">
        <f t="shared" si="128"/>
        <v>0</v>
      </c>
      <c r="DL59" s="45">
        <f t="shared" si="129"/>
        <v>0</v>
      </c>
      <c r="DM59" s="45">
        <f t="shared" si="130"/>
        <v>0</v>
      </c>
      <c r="DN59" s="45">
        <f t="shared" si="131"/>
        <v>0</v>
      </c>
      <c r="DO59" s="45">
        <f t="shared" si="132"/>
        <v>0</v>
      </c>
      <c r="DP59" s="45">
        <f t="shared" si="133"/>
        <v>0</v>
      </c>
      <c r="DQ59" s="45">
        <f t="shared" si="134"/>
        <v>0</v>
      </c>
      <c r="DR59" s="45">
        <f t="shared" si="135"/>
        <v>0</v>
      </c>
      <c r="DS59" s="45">
        <f t="shared" si="136"/>
        <v>0</v>
      </c>
      <c r="DT59" s="45">
        <f t="shared" si="137"/>
        <v>0</v>
      </c>
      <c r="DU59" s="45">
        <f t="shared" si="138"/>
        <v>0</v>
      </c>
      <c r="DV59" s="45">
        <f t="shared" si="139"/>
        <v>0</v>
      </c>
      <c r="DW59" s="45">
        <f t="shared" si="140"/>
        <v>0</v>
      </c>
      <c r="DX59" s="45">
        <f t="shared" si="141"/>
        <v>0</v>
      </c>
      <c r="DY59" s="45">
        <f t="shared" si="142"/>
        <v>0</v>
      </c>
      <c r="DZ59" s="45">
        <f t="shared" si="143"/>
        <v>0</v>
      </c>
    </row>
    <row r="60" spans="1:130" ht="22.5" x14ac:dyDescent="0.25">
      <c r="A60" s="67" t="s">
        <v>41</v>
      </c>
      <c r="B60" s="47">
        <f t="shared" si="110"/>
        <v>0</v>
      </c>
      <c r="C60" s="48">
        <f t="shared" si="110"/>
        <v>0</v>
      </c>
      <c r="D60" s="33"/>
      <c r="E60" s="34"/>
      <c r="F60" s="35"/>
      <c r="G60" s="34"/>
      <c r="H60" s="35"/>
      <c r="I60" s="34"/>
      <c r="J60" s="35"/>
      <c r="K60" s="34"/>
      <c r="L60" s="35"/>
      <c r="M60" s="36"/>
      <c r="N60" s="37"/>
      <c r="O60" s="38"/>
      <c r="P60" s="39"/>
      <c r="Q60" s="38"/>
      <c r="R60" s="39"/>
      <c r="S60" s="38"/>
      <c r="T60" s="39"/>
      <c r="U60" s="38"/>
      <c r="V60" s="39"/>
      <c r="W60" s="38"/>
      <c r="X60" s="39"/>
      <c r="Y60" s="38"/>
      <c r="Z60" s="39"/>
      <c r="AA60" s="38"/>
      <c r="AB60" s="39"/>
      <c r="AC60" s="38"/>
      <c r="AD60" s="39"/>
      <c r="AE60" s="38"/>
      <c r="AF60" s="39"/>
      <c r="AG60" s="38"/>
      <c r="AH60" s="39"/>
      <c r="AI60" s="38"/>
      <c r="AJ60" s="39"/>
      <c r="AK60" s="38"/>
      <c r="AL60" s="39"/>
      <c r="AM60" s="38"/>
      <c r="AN60" s="39"/>
      <c r="AO60" s="38"/>
      <c r="AP60" s="39"/>
      <c r="AQ60" s="40"/>
      <c r="AR60" s="41"/>
      <c r="AS60" s="40"/>
      <c r="AT60" s="37"/>
      <c r="AU60" s="38"/>
      <c r="AV60" s="39"/>
      <c r="AW60" s="42"/>
      <c r="AX60" s="43" t="str">
        <f t="shared" si="111"/>
        <v/>
      </c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10"/>
      <c r="BJ60" s="10"/>
      <c r="BK60" s="10"/>
      <c r="BL60" s="10"/>
      <c r="BU60" s="10"/>
      <c r="BW60" s="11"/>
      <c r="CA60" s="44" t="str">
        <f t="shared" si="112"/>
        <v/>
      </c>
      <c r="CB60" s="44" t="str">
        <f t="shared" si="113"/>
        <v/>
      </c>
      <c r="CC60" s="44" t="str">
        <f t="shared" si="114"/>
        <v/>
      </c>
      <c r="CD60" s="44" t="str">
        <f t="shared" si="115"/>
        <v/>
      </c>
      <c r="CE60" s="44" t="str">
        <f t="shared" si="116"/>
        <v/>
      </c>
      <c r="CF60" s="44" t="str">
        <f t="shared" si="144"/>
        <v/>
      </c>
      <c r="CG60" s="44" t="str">
        <f t="shared" si="145"/>
        <v/>
      </c>
      <c r="CH60" s="44" t="str">
        <f t="shared" si="146"/>
        <v/>
      </c>
      <c r="CI60" s="44" t="str">
        <f t="shared" si="147"/>
        <v/>
      </c>
      <c r="CJ60" s="44" t="str">
        <f t="shared" si="148"/>
        <v/>
      </c>
      <c r="CK60" s="44" t="str">
        <f t="shared" si="149"/>
        <v/>
      </c>
      <c r="CL60" s="44" t="str">
        <f t="shared" si="150"/>
        <v/>
      </c>
      <c r="CM60" s="44" t="str">
        <f t="shared" si="151"/>
        <v/>
      </c>
      <c r="CN60" s="44" t="str">
        <f t="shared" si="152"/>
        <v/>
      </c>
      <c r="CO60" s="44" t="str">
        <f t="shared" si="153"/>
        <v/>
      </c>
      <c r="CP60" s="44" t="str">
        <f t="shared" si="154"/>
        <v/>
      </c>
      <c r="CQ60" s="44" t="str">
        <f t="shared" si="155"/>
        <v/>
      </c>
      <c r="CR60" s="44" t="str">
        <f t="shared" si="156"/>
        <v/>
      </c>
      <c r="CS60" s="44" t="str">
        <f t="shared" si="157"/>
        <v/>
      </c>
      <c r="CT60" s="44" t="str">
        <f t="shared" si="158"/>
        <v/>
      </c>
      <c r="CU60" s="44" t="str">
        <f t="shared" si="159"/>
        <v/>
      </c>
      <c r="CV60" s="44" t="str">
        <f t="shared" si="160"/>
        <v/>
      </c>
      <c r="CW60" s="44" t="str">
        <f t="shared" si="161"/>
        <v/>
      </c>
      <c r="CX60" s="44" t="str">
        <f t="shared" si="162"/>
        <v/>
      </c>
      <c r="CY60" s="44" t="str">
        <f t="shared" si="163"/>
        <v/>
      </c>
      <c r="CZ60" s="44" t="str">
        <f t="shared" si="117"/>
        <v/>
      </c>
      <c r="DA60" s="45">
        <f t="shared" si="118"/>
        <v>0</v>
      </c>
      <c r="DB60" s="45">
        <f t="shared" si="119"/>
        <v>0</v>
      </c>
      <c r="DC60" s="45">
        <f t="shared" si="120"/>
        <v>0</v>
      </c>
      <c r="DD60" s="45">
        <f t="shared" si="121"/>
        <v>0</v>
      </c>
      <c r="DE60" s="45">
        <f t="shared" si="122"/>
        <v>0</v>
      </c>
      <c r="DF60" s="45">
        <f t="shared" si="123"/>
        <v>0</v>
      </c>
      <c r="DG60" s="45">
        <f t="shared" si="124"/>
        <v>0</v>
      </c>
      <c r="DH60" s="45">
        <f t="shared" si="125"/>
        <v>0</v>
      </c>
      <c r="DI60" s="45">
        <f t="shared" si="126"/>
        <v>0</v>
      </c>
      <c r="DJ60" s="45">
        <f t="shared" si="127"/>
        <v>0</v>
      </c>
      <c r="DK60" s="45">
        <f t="shared" si="128"/>
        <v>0</v>
      </c>
      <c r="DL60" s="45">
        <f t="shared" si="129"/>
        <v>0</v>
      </c>
      <c r="DM60" s="45">
        <f t="shared" si="130"/>
        <v>0</v>
      </c>
      <c r="DN60" s="45">
        <f t="shared" si="131"/>
        <v>0</v>
      </c>
      <c r="DO60" s="45">
        <f t="shared" si="132"/>
        <v>0</v>
      </c>
      <c r="DP60" s="45">
        <f t="shared" si="133"/>
        <v>0</v>
      </c>
      <c r="DQ60" s="45">
        <f t="shared" si="134"/>
        <v>0</v>
      </c>
      <c r="DR60" s="45">
        <f t="shared" si="135"/>
        <v>0</v>
      </c>
      <c r="DS60" s="45">
        <f t="shared" si="136"/>
        <v>0</v>
      </c>
      <c r="DT60" s="45">
        <f t="shared" si="137"/>
        <v>0</v>
      </c>
      <c r="DU60" s="45">
        <f t="shared" si="138"/>
        <v>0</v>
      </c>
      <c r="DV60" s="45">
        <f t="shared" si="139"/>
        <v>0</v>
      </c>
      <c r="DW60" s="45">
        <f t="shared" si="140"/>
        <v>0</v>
      </c>
      <c r="DX60" s="45">
        <f t="shared" si="141"/>
        <v>0</v>
      </c>
      <c r="DY60" s="45">
        <f t="shared" si="142"/>
        <v>0</v>
      </c>
      <c r="DZ60" s="45">
        <f t="shared" si="143"/>
        <v>0</v>
      </c>
    </row>
    <row r="61" spans="1:130" ht="22.5" x14ac:dyDescent="0.25">
      <c r="A61" s="67" t="s">
        <v>42</v>
      </c>
      <c r="B61" s="47">
        <f t="shared" si="110"/>
        <v>0</v>
      </c>
      <c r="C61" s="48">
        <f t="shared" si="110"/>
        <v>0</v>
      </c>
      <c r="D61" s="33"/>
      <c r="E61" s="34"/>
      <c r="F61" s="35"/>
      <c r="G61" s="34"/>
      <c r="H61" s="35"/>
      <c r="I61" s="34"/>
      <c r="J61" s="35"/>
      <c r="K61" s="34"/>
      <c r="L61" s="35"/>
      <c r="M61" s="36"/>
      <c r="N61" s="37"/>
      <c r="O61" s="38"/>
      <c r="P61" s="39"/>
      <c r="Q61" s="38"/>
      <c r="R61" s="39"/>
      <c r="S61" s="38"/>
      <c r="T61" s="39"/>
      <c r="U61" s="38"/>
      <c r="V61" s="39"/>
      <c r="W61" s="38"/>
      <c r="X61" s="39"/>
      <c r="Y61" s="38"/>
      <c r="Z61" s="39"/>
      <c r="AA61" s="38"/>
      <c r="AB61" s="39"/>
      <c r="AC61" s="38"/>
      <c r="AD61" s="39"/>
      <c r="AE61" s="38"/>
      <c r="AF61" s="39"/>
      <c r="AG61" s="38"/>
      <c r="AH61" s="39"/>
      <c r="AI61" s="38"/>
      <c r="AJ61" s="39"/>
      <c r="AK61" s="38"/>
      <c r="AL61" s="39"/>
      <c r="AM61" s="38"/>
      <c r="AN61" s="39"/>
      <c r="AO61" s="38"/>
      <c r="AP61" s="39"/>
      <c r="AQ61" s="40"/>
      <c r="AR61" s="37"/>
      <c r="AS61" s="40"/>
      <c r="AT61" s="37"/>
      <c r="AU61" s="38"/>
      <c r="AV61" s="39"/>
      <c r="AW61" s="42"/>
      <c r="AX61" s="43" t="str">
        <f t="shared" si="111"/>
        <v/>
      </c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10"/>
      <c r="BJ61" s="10"/>
      <c r="BK61" s="10"/>
      <c r="BL61" s="10"/>
      <c r="BU61" s="10"/>
      <c r="BW61" s="11"/>
      <c r="CA61" s="44" t="str">
        <f t="shared" si="112"/>
        <v/>
      </c>
      <c r="CB61" s="44" t="str">
        <f t="shared" si="113"/>
        <v/>
      </c>
      <c r="CC61" s="44" t="str">
        <f t="shared" si="114"/>
        <v/>
      </c>
      <c r="CD61" s="44" t="str">
        <f t="shared" si="115"/>
        <v/>
      </c>
      <c r="CE61" s="44" t="str">
        <f t="shared" si="116"/>
        <v/>
      </c>
      <c r="CF61" s="44" t="str">
        <f t="shared" si="144"/>
        <v/>
      </c>
      <c r="CG61" s="44" t="str">
        <f t="shared" si="145"/>
        <v/>
      </c>
      <c r="CH61" s="44" t="str">
        <f t="shared" si="146"/>
        <v/>
      </c>
      <c r="CI61" s="44" t="str">
        <f t="shared" si="147"/>
        <v/>
      </c>
      <c r="CJ61" s="44" t="str">
        <f t="shared" si="148"/>
        <v/>
      </c>
      <c r="CK61" s="44" t="str">
        <f t="shared" si="149"/>
        <v/>
      </c>
      <c r="CL61" s="44" t="str">
        <f t="shared" si="150"/>
        <v/>
      </c>
      <c r="CM61" s="44" t="str">
        <f t="shared" si="151"/>
        <v/>
      </c>
      <c r="CN61" s="44" t="str">
        <f t="shared" si="152"/>
        <v/>
      </c>
      <c r="CO61" s="44" t="str">
        <f t="shared" si="153"/>
        <v/>
      </c>
      <c r="CP61" s="44" t="str">
        <f t="shared" si="154"/>
        <v/>
      </c>
      <c r="CQ61" s="44" t="str">
        <f t="shared" si="155"/>
        <v/>
      </c>
      <c r="CR61" s="44" t="str">
        <f t="shared" si="156"/>
        <v/>
      </c>
      <c r="CS61" s="44" t="str">
        <f t="shared" si="157"/>
        <v/>
      </c>
      <c r="CT61" s="44" t="str">
        <f t="shared" si="158"/>
        <v/>
      </c>
      <c r="CU61" s="44" t="str">
        <f t="shared" si="159"/>
        <v/>
      </c>
      <c r="CV61" s="44" t="str">
        <f t="shared" si="160"/>
        <v/>
      </c>
      <c r="CW61" s="44" t="str">
        <f t="shared" si="161"/>
        <v/>
      </c>
      <c r="CX61" s="44" t="str">
        <f t="shared" si="162"/>
        <v/>
      </c>
      <c r="CY61" s="44" t="str">
        <f t="shared" si="163"/>
        <v/>
      </c>
      <c r="CZ61" s="44" t="str">
        <f t="shared" si="117"/>
        <v/>
      </c>
      <c r="DA61" s="45">
        <f t="shared" si="118"/>
        <v>0</v>
      </c>
      <c r="DB61" s="45">
        <f t="shared" si="119"/>
        <v>0</v>
      </c>
      <c r="DC61" s="45">
        <f t="shared" si="120"/>
        <v>0</v>
      </c>
      <c r="DD61" s="45">
        <f t="shared" si="121"/>
        <v>0</v>
      </c>
      <c r="DE61" s="45">
        <f t="shared" si="122"/>
        <v>0</v>
      </c>
      <c r="DF61" s="45">
        <f t="shared" si="123"/>
        <v>0</v>
      </c>
      <c r="DG61" s="45">
        <f t="shared" si="124"/>
        <v>0</v>
      </c>
      <c r="DH61" s="45">
        <f t="shared" si="125"/>
        <v>0</v>
      </c>
      <c r="DI61" s="45">
        <f t="shared" si="126"/>
        <v>0</v>
      </c>
      <c r="DJ61" s="45">
        <f t="shared" si="127"/>
        <v>0</v>
      </c>
      <c r="DK61" s="45">
        <f t="shared" si="128"/>
        <v>0</v>
      </c>
      <c r="DL61" s="45">
        <f t="shared" si="129"/>
        <v>0</v>
      </c>
      <c r="DM61" s="45">
        <f t="shared" si="130"/>
        <v>0</v>
      </c>
      <c r="DN61" s="45">
        <f t="shared" si="131"/>
        <v>0</v>
      </c>
      <c r="DO61" s="45">
        <f t="shared" si="132"/>
        <v>0</v>
      </c>
      <c r="DP61" s="45">
        <f t="shared" si="133"/>
        <v>0</v>
      </c>
      <c r="DQ61" s="45">
        <f t="shared" si="134"/>
        <v>0</v>
      </c>
      <c r="DR61" s="45">
        <f t="shared" si="135"/>
        <v>0</v>
      </c>
      <c r="DS61" s="45">
        <f t="shared" si="136"/>
        <v>0</v>
      </c>
      <c r="DT61" s="45">
        <f t="shared" si="137"/>
        <v>0</v>
      </c>
      <c r="DU61" s="45">
        <f t="shared" si="138"/>
        <v>0</v>
      </c>
      <c r="DV61" s="45">
        <f t="shared" si="139"/>
        <v>0</v>
      </c>
      <c r="DW61" s="45">
        <f t="shared" si="140"/>
        <v>0</v>
      </c>
      <c r="DX61" s="45">
        <f t="shared" si="141"/>
        <v>0</v>
      </c>
      <c r="DY61" s="45">
        <f t="shared" si="142"/>
        <v>0</v>
      </c>
      <c r="DZ61" s="45">
        <f t="shared" si="143"/>
        <v>0</v>
      </c>
    </row>
    <row r="62" spans="1:130" ht="22.5" x14ac:dyDescent="0.25">
      <c r="A62" s="67" t="s">
        <v>43</v>
      </c>
      <c r="B62" s="47">
        <f t="shared" si="110"/>
        <v>132</v>
      </c>
      <c r="C62" s="48">
        <f t="shared" si="110"/>
        <v>0</v>
      </c>
      <c r="D62" s="33"/>
      <c r="E62" s="34"/>
      <c r="F62" s="35"/>
      <c r="G62" s="34"/>
      <c r="H62" s="35"/>
      <c r="I62" s="34"/>
      <c r="J62" s="35"/>
      <c r="K62" s="34"/>
      <c r="L62" s="35"/>
      <c r="M62" s="36"/>
      <c r="N62" s="37">
        <v>0</v>
      </c>
      <c r="O62" s="38">
        <v>0</v>
      </c>
      <c r="P62" s="39">
        <v>3</v>
      </c>
      <c r="Q62" s="38">
        <v>0</v>
      </c>
      <c r="R62" s="39">
        <v>36</v>
      </c>
      <c r="S62" s="38">
        <v>0</v>
      </c>
      <c r="T62" s="39">
        <v>32</v>
      </c>
      <c r="U62" s="38">
        <v>0</v>
      </c>
      <c r="V62" s="39">
        <v>37</v>
      </c>
      <c r="W62" s="38">
        <v>0</v>
      </c>
      <c r="X62" s="39">
        <v>17</v>
      </c>
      <c r="Y62" s="38">
        <v>0</v>
      </c>
      <c r="Z62" s="39">
        <v>7</v>
      </c>
      <c r="AA62" s="38">
        <v>0</v>
      </c>
      <c r="AB62" s="39">
        <v>0</v>
      </c>
      <c r="AC62" s="38">
        <v>0</v>
      </c>
      <c r="AD62" s="39">
        <v>0</v>
      </c>
      <c r="AE62" s="38">
        <v>0</v>
      </c>
      <c r="AF62" s="39">
        <v>0</v>
      </c>
      <c r="AG62" s="38">
        <v>0</v>
      </c>
      <c r="AH62" s="39">
        <v>0</v>
      </c>
      <c r="AI62" s="38">
        <v>0</v>
      </c>
      <c r="AJ62" s="39">
        <v>0</v>
      </c>
      <c r="AK62" s="38">
        <v>0</v>
      </c>
      <c r="AL62" s="39">
        <v>0</v>
      </c>
      <c r="AM62" s="38">
        <v>0</v>
      </c>
      <c r="AN62" s="39">
        <v>0</v>
      </c>
      <c r="AO62" s="38">
        <v>0</v>
      </c>
      <c r="AP62" s="39">
        <v>0</v>
      </c>
      <c r="AQ62" s="40">
        <v>0</v>
      </c>
      <c r="AR62" s="41"/>
      <c r="AS62" s="40">
        <v>132</v>
      </c>
      <c r="AT62" s="37">
        <v>0</v>
      </c>
      <c r="AU62" s="38">
        <v>0</v>
      </c>
      <c r="AV62" s="39">
        <v>2</v>
      </c>
      <c r="AW62" s="42">
        <v>5</v>
      </c>
      <c r="AX62" s="43" t="str">
        <f t="shared" si="111"/>
        <v/>
      </c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10"/>
      <c r="BJ62" s="10"/>
      <c r="BK62" s="10"/>
      <c r="BL62" s="10"/>
      <c r="BU62" s="10"/>
      <c r="BW62" s="11"/>
      <c r="CA62" s="44" t="str">
        <f t="shared" si="112"/>
        <v/>
      </c>
      <c r="CB62" s="44" t="str">
        <f t="shared" si="113"/>
        <v/>
      </c>
      <c r="CC62" s="44" t="str">
        <f t="shared" si="114"/>
        <v/>
      </c>
      <c r="CD62" s="44" t="str">
        <f t="shared" si="115"/>
        <v/>
      </c>
      <c r="CE62" s="44" t="str">
        <f t="shared" si="116"/>
        <v/>
      </c>
      <c r="CF62" s="44" t="str">
        <f t="shared" si="144"/>
        <v/>
      </c>
      <c r="CG62" s="44" t="str">
        <f t="shared" si="145"/>
        <v/>
      </c>
      <c r="CH62" s="44" t="str">
        <f t="shared" si="146"/>
        <v/>
      </c>
      <c r="CI62" s="44" t="str">
        <f t="shared" si="147"/>
        <v/>
      </c>
      <c r="CJ62" s="44" t="str">
        <f t="shared" si="148"/>
        <v/>
      </c>
      <c r="CK62" s="44" t="str">
        <f t="shared" si="149"/>
        <v/>
      </c>
      <c r="CL62" s="44" t="str">
        <f t="shared" si="150"/>
        <v/>
      </c>
      <c r="CM62" s="44" t="str">
        <f t="shared" si="151"/>
        <v/>
      </c>
      <c r="CN62" s="44" t="str">
        <f t="shared" si="152"/>
        <v/>
      </c>
      <c r="CO62" s="44" t="str">
        <f t="shared" si="153"/>
        <v/>
      </c>
      <c r="CP62" s="44" t="str">
        <f t="shared" si="154"/>
        <v/>
      </c>
      <c r="CQ62" s="44" t="str">
        <f t="shared" si="155"/>
        <v/>
      </c>
      <c r="CR62" s="44" t="str">
        <f t="shared" si="156"/>
        <v/>
      </c>
      <c r="CS62" s="44" t="str">
        <f t="shared" si="157"/>
        <v/>
      </c>
      <c r="CT62" s="44" t="str">
        <f t="shared" si="158"/>
        <v/>
      </c>
      <c r="CU62" s="44" t="str">
        <f t="shared" si="159"/>
        <v/>
      </c>
      <c r="CV62" s="44" t="str">
        <f t="shared" si="160"/>
        <v/>
      </c>
      <c r="CW62" s="44" t="str">
        <f t="shared" si="161"/>
        <v/>
      </c>
      <c r="CX62" s="44" t="str">
        <f t="shared" si="162"/>
        <v/>
      </c>
      <c r="CY62" s="44" t="str">
        <f t="shared" si="163"/>
        <v/>
      </c>
      <c r="CZ62" s="44" t="str">
        <f t="shared" si="117"/>
        <v/>
      </c>
      <c r="DA62" s="45">
        <f t="shared" si="118"/>
        <v>0</v>
      </c>
      <c r="DB62" s="45">
        <f t="shared" si="119"/>
        <v>0</v>
      </c>
      <c r="DC62" s="45">
        <f t="shared" si="120"/>
        <v>0</v>
      </c>
      <c r="DD62" s="45">
        <f t="shared" si="121"/>
        <v>0</v>
      </c>
      <c r="DE62" s="45">
        <f t="shared" si="122"/>
        <v>0</v>
      </c>
      <c r="DF62" s="45">
        <f t="shared" si="123"/>
        <v>0</v>
      </c>
      <c r="DG62" s="45">
        <f t="shared" si="124"/>
        <v>0</v>
      </c>
      <c r="DH62" s="45">
        <f t="shared" si="125"/>
        <v>0</v>
      </c>
      <c r="DI62" s="45">
        <f t="shared" si="126"/>
        <v>0</v>
      </c>
      <c r="DJ62" s="45">
        <f t="shared" si="127"/>
        <v>0</v>
      </c>
      <c r="DK62" s="45">
        <f t="shared" si="128"/>
        <v>0</v>
      </c>
      <c r="DL62" s="45">
        <f t="shared" si="129"/>
        <v>0</v>
      </c>
      <c r="DM62" s="45">
        <f t="shared" si="130"/>
        <v>0</v>
      </c>
      <c r="DN62" s="45">
        <f t="shared" si="131"/>
        <v>0</v>
      </c>
      <c r="DO62" s="45">
        <f t="shared" si="132"/>
        <v>0</v>
      </c>
      <c r="DP62" s="45">
        <f t="shared" si="133"/>
        <v>0</v>
      </c>
      <c r="DQ62" s="45">
        <f t="shared" si="134"/>
        <v>0</v>
      </c>
      <c r="DR62" s="45">
        <f t="shared" si="135"/>
        <v>0</v>
      </c>
      <c r="DS62" s="45">
        <f t="shared" si="136"/>
        <v>0</v>
      </c>
      <c r="DT62" s="45">
        <f t="shared" si="137"/>
        <v>0</v>
      </c>
      <c r="DU62" s="45">
        <f t="shared" si="138"/>
        <v>0</v>
      </c>
      <c r="DV62" s="45">
        <f t="shared" si="139"/>
        <v>0</v>
      </c>
      <c r="DW62" s="45">
        <f t="shared" si="140"/>
        <v>0</v>
      </c>
      <c r="DX62" s="45">
        <f t="shared" si="141"/>
        <v>0</v>
      </c>
      <c r="DY62" s="45">
        <f t="shared" si="142"/>
        <v>0</v>
      </c>
      <c r="DZ62" s="45">
        <f t="shared" si="143"/>
        <v>0</v>
      </c>
    </row>
    <row r="63" spans="1:130" x14ac:dyDescent="0.25">
      <c r="A63" s="66" t="s">
        <v>44</v>
      </c>
      <c r="B63" s="47">
        <f t="shared" si="110"/>
        <v>7</v>
      </c>
      <c r="C63" s="48">
        <f t="shared" si="110"/>
        <v>0</v>
      </c>
      <c r="D63" s="33"/>
      <c r="E63" s="34"/>
      <c r="F63" s="35"/>
      <c r="G63" s="34"/>
      <c r="H63" s="35"/>
      <c r="I63" s="34"/>
      <c r="J63" s="35"/>
      <c r="K63" s="34"/>
      <c r="L63" s="35"/>
      <c r="M63" s="36"/>
      <c r="N63" s="37">
        <v>0</v>
      </c>
      <c r="O63" s="38">
        <v>0</v>
      </c>
      <c r="P63" s="39">
        <v>1</v>
      </c>
      <c r="Q63" s="38">
        <v>0</v>
      </c>
      <c r="R63" s="39">
        <v>1</v>
      </c>
      <c r="S63" s="38">
        <v>0</v>
      </c>
      <c r="T63" s="39">
        <v>3</v>
      </c>
      <c r="U63" s="38">
        <v>0</v>
      </c>
      <c r="V63" s="39">
        <v>1</v>
      </c>
      <c r="W63" s="38">
        <v>0</v>
      </c>
      <c r="X63" s="39">
        <v>1</v>
      </c>
      <c r="Y63" s="38">
        <v>0</v>
      </c>
      <c r="Z63" s="39">
        <v>0</v>
      </c>
      <c r="AA63" s="38">
        <v>0</v>
      </c>
      <c r="AB63" s="39">
        <v>0</v>
      </c>
      <c r="AC63" s="38">
        <v>0</v>
      </c>
      <c r="AD63" s="39">
        <v>0</v>
      </c>
      <c r="AE63" s="38">
        <v>0</v>
      </c>
      <c r="AF63" s="39">
        <v>0</v>
      </c>
      <c r="AG63" s="38">
        <v>0</v>
      </c>
      <c r="AH63" s="39">
        <v>0</v>
      </c>
      <c r="AI63" s="38">
        <v>0</v>
      </c>
      <c r="AJ63" s="39">
        <v>0</v>
      </c>
      <c r="AK63" s="38">
        <v>0</v>
      </c>
      <c r="AL63" s="39">
        <v>0</v>
      </c>
      <c r="AM63" s="38">
        <v>0</v>
      </c>
      <c r="AN63" s="39">
        <v>0</v>
      </c>
      <c r="AO63" s="38">
        <v>0</v>
      </c>
      <c r="AP63" s="39">
        <v>0</v>
      </c>
      <c r="AQ63" s="40">
        <v>0</v>
      </c>
      <c r="AR63" s="41"/>
      <c r="AS63" s="40">
        <v>7</v>
      </c>
      <c r="AT63" s="37">
        <v>0</v>
      </c>
      <c r="AU63" s="38">
        <v>0</v>
      </c>
      <c r="AV63" s="39">
        <v>0</v>
      </c>
      <c r="AW63" s="42">
        <v>0</v>
      </c>
      <c r="AX63" s="43" t="str">
        <f t="shared" si="111"/>
        <v/>
      </c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10"/>
      <c r="BJ63" s="10"/>
      <c r="BK63" s="10"/>
      <c r="BL63" s="10"/>
      <c r="BU63" s="10"/>
      <c r="BW63" s="11"/>
      <c r="CA63" s="44" t="str">
        <f t="shared" si="112"/>
        <v/>
      </c>
      <c r="CB63" s="44" t="str">
        <f t="shared" si="113"/>
        <v/>
      </c>
      <c r="CC63" s="44" t="str">
        <f t="shared" si="114"/>
        <v/>
      </c>
      <c r="CD63" s="44" t="str">
        <f t="shared" si="115"/>
        <v/>
      </c>
      <c r="CE63" s="44" t="str">
        <f t="shared" si="116"/>
        <v/>
      </c>
      <c r="CF63" s="44" t="str">
        <f t="shared" si="144"/>
        <v/>
      </c>
      <c r="CG63" s="44" t="str">
        <f t="shared" si="145"/>
        <v/>
      </c>
      <c r="CH63" s="44" t="str">
        <f t="shared" si="146"/>
        <v/>
      </c>
      <c r="CI63" s="44" t="str">
        <f t="shared" si="147"/>
        <v/>
      </c>
      <c r="CJ63" s="44" t="str">
        <f t="shared" si="148"/>
        <v/>
      </c>
      <c r="CK63" s="44" t="str">
        <f t="shared" si="149"/>
        <v/>
      </c>
      <c r="CL63" s="44" t="str">
        <f t="shared" si="150"/>
        <v/>
      </c>
      <c r="CM63" s="44" t="str">
        <f t="shared" si="151"/>
        <v/>
      </c>
      <c r="CN63" s="44" t="str">
        <f t="shared" si="152"/>
        <v/>
      </c>
      <c r="CO63" s="44" t="str">
        <f t="shared" si="153"/>
        <v/>
      </c>
      <c r="CP63" s="44" t="str">
        <f t="shared" si="154"/>
        <v/>
      </c>
      <c r="CQ63" s="44" t="str">
        <f t="shared" si="155"/>
        <v/>
      </c>
      <c r="CR63" s="44" t="str">
        <f t="shared" si="156"/>
        <v/>
      </c>
      <c r="CS63" s="44" t="str">
        <f t="shared" si="157"/>
        <v/>
      </c>
      <c r="CT63" s="44" t="str">
        <f t="shared" si="158"/>
        <v/>
      </c>
      <c r="CU63" s="44" t="str">
        <f t="shared" si="159"/>
        <v/>
      </c>
      <c r="CV63" s="44" t="str">
        <f t="shared" si="160"/>
        <v/>
      </c>
      <c r="CW63" s="44" t="str">
        <f t="shared" si="161"/>
        <v/>
      </c>
      <c r="CX63" s="44" t="str">
        <f t="shared" si="162"/>
        <v/>
      </c>
      <c r="CY63" s="44" t="str">
        <f t="shared" si="163"/>
        <v/>
      </c>
      <c r="CZ63" s="44" t="str">
        <f t="shared" si="117"/>
        <v/>
      </c>
      <c r="DA63" s="45">
        <f t="shared" si="118"/>
        <v>0</v>
      </c>
      <c r="DB63" s="45">
        <f t="shared" si="119"/>
        <v>0</v>
      </c>
      <c r="DC63" s="45">
        <f t="shared" si="120"/>
        <v>0</v>
      </c>
      <c r="DD63" s="45">
        <f t="shared" si="121"/>
        <v>0</v>
      </c>
      <c r="DE63" s="45">
        <f t="shared" si="122"/>
        <v>0</v>
      </c>
      <c r="DF63" s="45">
        <f t="shared" si="123"/>
        <v>0</v>
      </c>
      <c r="DG63" s="45">
        <f t="shared" si="124"/>
        <v>0</v>
      </c>
      <c r="DH63" s="45">
        <f t="shared" si="125"/>
        <v>0</v>
      </c>
      <c r="DI63" s="45">
        <f t="shared" si="126"/>
        <v>0</v>
      </c>
      <c r="DJ63" s="45">
        <f t="shared" si="127"/>
        <v>0</v>
      </c>
      <c r="DK63" s="45">
        <f t="shared" si="128"/>
        <v>0</v>
      </c>
      <c r="DL63" s="45">
        <f t="shared" si="129"/>
        <v>0</v>
      </c>
      <c r="DM63" s="45">
        <f t="shared" si="130"/>
        <v>0</v>
      </c>
      <c r="DN63" s="45">
        <f t="shared" si="131"/>
        <v>0</v>
      </c>
      <c r="DO63" s="45">
        <f t="shared" si="132"/>
        <v>0</v>
      </c>
      <c r="DP63" s="45">
        <f t="shared" si="133"/>
        <v>0</v>
      </c>
      <c r="DQ63" s="45">
        <f t="shared" si="134"/>
        <v>0</v>
      </c>
      <c r="DR63" s="45">
        <f t="shared" si="135"/>
        <v>0</v>
      </c>
      <c r="DS63" s="45">
        <f t="shared" si="136"/>
        <v>0</v>
      </c>
      <c r="DT63" s="45">
        <f t="shared" si="137"/>
        <v>0</v>
      </c>
      <c r="DU63" s="45">
        <f t="shared" si="138"/>
        <v>0</v>
      </c>
      <c r="DV63" s="45">
        <f t="shared" si="139"/>
        <v>0</v>
      </c>
      <c r="DW63" s="45">
        <f t="shared" si="140"/>
        <v>0</v>
      </c>
      <c r="DX63" s="45">
        <f t="shared" si="141"/>
        <v>0</v>
      </c>
      <c r="DY63" s="45">
        <f t="shared" si="142"/>
        <v>0</v>
      </c>
      <c r="DZ63" s="45">
        <f t="shared" si="143"/>
        <v>0</v>
      </c>
    </row>
    <row r="64" spans="1:130" x14ac:dyDescent="0.25">
      <c r="A64" s="66" t="s">
        <v>45</v>
      </c>
      <c r="B64" s="47">
        <f>+D64+F64+H64+J64+L64+N64+P64+R64+T64+V64+X64+Z64+AB64+AD64+AF64+AH64+AJ64+AL64+AN64+AP64</f>
        <v>0</v>
      </c>
      <c r="C64" s="48">
        <f>+E64+G64+I64+K64+M64+O64+Q64+S64+U64+W64+Y64+AA64+AC64+AE64+AG64+AI64+AK64+AM64+AO64+AQ64</f>
        <v>0</v>
      </c>
      <c r="D64" s="37"/>
      <c r="E64" s="38"/>
      <c r="F64" s="39"/>
      <c r="G64" s="38"/>
      <c r="H64" s="39"/>
      <c r="I64" s="42"/>
      <c r="J64" s="37"/>
      <c r="K64" s="37"/>
      <c r="L64" s="39"/>
      <c r="M64" s="42"/>
      <c r="N64" s="37"/>
      <c r="O64" s="38"/>
      <c r="P64" s="39"/>
      <c r="Q64" s="38"/>
      <c r="R64" s="39"/>
      <c r="S64" s="38"/>
      <c r="T64" s="39"/>
      <c r="U64" s="38"/>
      <c r="V64" s="39"/>
      <c r="W64" s="38"/>
      <c r="X64" s="39"/>
      <c r="Y64" s="38"/>
      <c r="Z64" s="39"/>
      <c r="AA64" s="38"/>
      <c r="AB64" s="39"/>
      <c r="AC64" s="38"/>
      <c r="AD64" s="39"/>
      <c r="AE64" s="38"/>
      <c r="AF64" s="39"/>
      <c r="AG64" s="38"/>
      <c r="AH64" s="39"/>
      <c r="AI64" s="38"/>
      <c r="AJ64" s="39"/>
      <c r="AK64" s="38"/>
      <c r="AL64" s="39"/>
      <c r="AM64" s="38"/>
      <c r="AN64" s="39"/>
      <c r="AO64" s="38"/>
      <c r="AP64" s="39"/>
      <c r="AQ64" s="40"/>
      <c r="AR64" s="41"/>
      <c r="AS64" s="40"/>
      <c r="AT64" s="37"/>
      <c r="AU64" s="38"/>
      <c r="AV64" s="39"/>
      <c r="AW64" s="42"/>
      <c r="AX64" s="43" t="str">
        <f t="shared" si="111"/>
        <v/>
      </c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10"/>
      <c r="BJ64" s="10"/>
      <c r="BK64" s="10"/>
      <c r="BL64" s="10"/>
      <c r="BU64" s="10"/>
      <c r="BW64" s="11"/>
      <c r="CA64" s="44" t="str">
        <f t="shared" si="112"/>
        <v/>
      </c>
      <c r="CB64" s="44" t="str">
        <f t="shared" si="113"/>
        <v/>
      </c>
      <c r="CC64" s="44" t="str">
        <f t="shared" si="114"/>
        <v/>
      </c>
      <c r="CD64" s="44" t="str">
        <f t="shared" si="115"/>
        <v/>
      </c>
      <c r="CE64" s="44" t="str">
        <f t="shared" si="116"/>
        <v/>
      </c>
      <c r="CF64" s="44" t="str">
        <f t="shared" si="144"/>
        <v/>
      </c>
      <c r="CG64" s="44" t="str">
        <f t="shared" si="145"/>
        <v/>
      </c>
      <c r="CH64" s="44" t="str">
        <f t="shared" si="146"/>
        <v/>
      </c>
      <c r="CI64" s="44" t="str">
        <f t="shared" si="147"/>
        <v/>
      </c>
      <c r="CJ64" s="44" t="str">
        <f t="shared" si="148"/>
        <v/>
      </c>
      <c r="CK64" s="44" t="str">
        <f t="shared" si="149"/>
        <v/>
      </c>
      <c r="CL64" s="44" t="str">
        <f t="shared" si="150"/>
        <v/>
      </c>
      <c r="CM64" s="44" t="str">
        <f t="shared" si="151"/>
        <v/>
      </c>
      <c r="CN64" s="44" t="str">
        <f t="shared" si="152"/>
        <v/>
      </c>
      <c r="CO64" s="44" t="str">
        <f t="shared" si="153"/>
        <v/>
      </c>
      <c r="CP64" s="44" t="str">
        <f t="shared" si="154"/>
        <v/>
      </c>
      <c r="CQ64" s="44" t="str">
        <f t="shared" si="155"/>
        <v/>
      </c>
      <c r="CR64" s="44" t="str">
        <f t="shared" si="156"/>
        <v/>
      </c>
      <c r="CS64" s="44" t="str">
        <f t="shared" si="157"/>
        <v/>
      </c>
      <c r="CT64" s="44" t="str">
        <f t="shared" si="158"/>
        <v/>
      </c>
      <c r="CU64" s="44" t="str">
        <f t="shared" si="159"/>
        <v/>
      </c>
      <c r="CV64" s="44" t="str">
        <f t="shared" si="160"/>
        <v/>
      </c>
      <c r="CW64" s="44" t="str">
        <f t="shared" si="161"/>
        <v/>
      </c>
      <c r="CX64" s="44" t="str">
        <f t="shared" si="162"/>
        <v/>
      </c>
      <c r="CY64" s="44" t="str">
        <f t="shared" si="163"/>
        <v/>
      </c>
      <c r="CZ64" s="44" t="str">
        <f t="shared" si="117"/>
        <v/>
      </c>
      <c r="DA64" s="45">
        <f t="shared" si="118"/>
        <v>0</v>
      </c>
      <c r="DB64" s="45">
        <f t="shared" si="119"/>
        <v>0</v>
      </c>
      <c r="DC64" s="45">
        <f t="shared" si="120"/>
        <v>0</v>
      </c>
      <c r="DD64" s="45">
        <f t="shared" si="121"/>
        <v>0</v>
      </c>
      <c r="DE64" s="45">
        <f t="shared" si="122"/>
        <v>0</v>
      </c>
      <c r="DF64" s="45">
        <f t="shared" si="123"/>
        <v>0</v>
      </c>
      <c r="DG64" s="45">
        <f t="shared" si="124"/>
        <v>0</v>
      </c>
      <c r="DH64" s="45">
        <f t="shared" si="125"/>
        <v>0</v>
      </c>
      <c r="DI64" s="45">
        <f t="shared" si="126"/>
        <v>0</v>
      </c>
      <c r="DJ64" s="45">
        <f t="shared" si="127"/>
        <v>0</v>
      </c>
      <c r="DK64" s="45">
        <f t="shared" si="128"/>
        <v>0</v>
      </c>
      <c r="DL64" s="45">
        <f t="shared" si="129"/>
        <v>0</v>
      </c>
      <c r="DM64" s="45">
        <f t="shared" si="130"/>
        <v>0</v>
      </c>
      <c r="DN64" s="45">
        <f t="shared" si="131"/>
        <v>0</v>
      </c>
      <c r="DO64" s="45">
        <f t="shared" si="132"/>
        <v>0</v>
      </c>
      <c r="DP64" s="45">
        <f t="shared" si="133"/>
        <v>0</v>
      </c>
      <c r="DQ64" s="45">
        <f t="shared" si="134"/>
        <v>0</v>
      </c>
      <c r="DR64" s="45">
        <f t="shared" si="135"/>
        <v>0</v>
      </c>
      <c r="DS64" s="45">
        <f t="shared" si="136"/>
        <v>0</v>
      </c>
      <c r="DT64" s="45">
        <f t="shared" si="137"/>
        <v>0</v>
      </c>
      <c r="DU64" s="45">
        <f t="shared" si="138"/>
        <v>0</v>
      </c>
      <c r="DV64" s="45">
        <f t="shared" si="139"/>
        <v>0</v>
      </c>
      <c r="DW64" s="45">
        <f t="shared" si="140"/>
        <v>0</v>
      </c>
      <c r="DX64" s="45">
        <f t="shared" si="141"/>
        <v>0</v>
      </c>
      <c r="DY64" s="45">
        <f t="shared" si="142"/>
        <v>0</v>
      </c>
      <c r="DZ64" s="45">
        <f t="shared" si="143"/>
        <v>0</v>
      </c>
    </row>
    <row r="65" spans="1:130" ht="22.5" x14ac:dyDescent="0.25">
      <c r="A65" s="67" t="s">
        <v>46</v>
      </c>
      <c r="B65" s="47">
        <f>+D65+F65+H65</f>
        <v>0</v>
      </c>
      <c r="C65" s="48">
        <f>+E65+G65+I65</f>
        <v>0</v>
      </c>
      <c r="D65" s="37"/>
      <c r="E65" s="38"/>
      <c r="F65" s="39"/>
      <c r="G65" s="38"/>
      <c r="H65" s="39"/>
      <c r="I65" s="42"/>
      <c r="J65" s="50"/>
      <c r="K65" s="51"/>
      <c r="L65" s="50"/>
      <c r="M65" s="51"/>
      <c r="N65" s="50"/>
      <c r="O65" s="51"/>
      <c r="P65" s="50"/>
      <c r="Q65" s="51"/>
      <c r="R65" s="50"/>
      <c r="S65" s="51"/>
      <c r="T65" s="50"/>
      <c r="U65" s="51"/>
      <c r="V65" s="50"/>
      <c r="W65" s="51"/>
      <c r="X65" s="50"/>
      <c r="Y65" s="51"/>
      <c r="Z65" s="50"/>
      <c r="AA65" s="51"/>
      <c r="AB65" s="50"/>
      <c r="AC65" s="51"/>
      <c r="AD65" s="50"/>
      <c r="AE65" s="51"/>
      <c r="AF65" s="50"/>
      <c r="AG65" s="51"/>
      <c r="AH65" s="50"/>
      <c r="AI65" s="51"/>
      <c r="AJ65" s="50"/>
      <c r="AK65" s="51"/>
      <c r="AL65" s="50"/>
      <c r="AM65" s="51"/>
      <c r="AN65" s="50"/>
      <c r="AO65" s="51"/>
      <c r="AP65" s="50"/>
      <c r="AQ65" s="52"/>
      <c r="AR65" s="37"/>
      <c r="AS65" s="40"/>
      <c r="AT65" s="37"/>
      <c r="AU65" s="38"/>
      <c r="AV65" s="39"/>
      <c r="AW65" s="42"/>
      <c r="AX65" s="43" t="str">
        <f t="shared" si="111"/>
        <v/>
      </c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10"/>
      <c r="BJ65" s="10"/>
      <c r="BK65" s="10"/>
      <c r="BL65" s="10"/>
      <c r="BU65" s="10"/>
      <c r="BW65" s="11"/>
      <c r="CA65" s="44" t="str">
        <f t="shared" si="112"/>
        <v/>
      </c>
      <c r="CB65" s="44" t="str">
        <f t="shared" si="113"/>
        <v/>
      </c>
      <c r="CC65" s="44" t="str">
        <f t="shared" si="114"/>
        <v/>
      </c>
      <c r="CD65" s="44" t="str">
        <f t="shared" si="115"/>
        <v/>
      </c>
      <c r="CE65" s="44" t="str">
        <f t="shared" si="116"/>
        <v/>
      </c>
      <c r="CF65" s="44" t="str">
        <f t="shared" si="144"/>
        <v/>
      </c>
      <c r="CG65" s="44" t="str">
        <f t="shared" si="145"/>
        <v/>
      </c>
      <c r="CH65" s="44" t="str">
        <f t="shared" si="146"/>
        <v/>
      </c>
      <c r="CI65" s="44" t="str">
        <f t="shared" si="147"/>
        <v/>
      </c>
      <c r="CJ65" s="44" t="str">
        <f t="shared" si="148"/>
        <v/>
      </c>
      <c r="CK65" s="44" t="str">
        <f t="shared" si="149"/>
        <v/>
      </c>
      <c r="CL65" s="44" t="str">
        <f t="shared" si="150"/>
        <v/>
      </c>
      <c r="CM65" s="44" t="str">
        <f t="shared" si="151"/>
        <v/>
      </c>
      <c r="CN65" s="44" t="str">
        <f t="shared" si="152"/>
        <v/>
      </c>
      <c r="CO65" s="44" t="str">
        <f t="shared" si="153"/>
        <v/>
      </c>
      <c r="CP65" s="44" t="str">
        <f t="shared" si="154"/>
        <v/>
      </c>
      <c r="CQ65" s="44" t="str">
        <f t="shared" si="155"/>
        <v/>
      </c>
      <c r="CR65" s="44" t="str">
        <f t="shared" si="156"/>
        <v/>
      </c>
      <c r="CS65" s="44" t="str">
        <f t="shared" si="157"/>
        <v/>
      </c>
      <c r="CT65" s="44" t="str">
        <f t="shared" si="158"/>
        <v/>
      </c>
      <c r="CU65" s="44" t="str">
        <f t="shared" si="159"/>
        <v/>
      </c>
      <c r="CV65" s="44" t="str">
        <f t="shared" si="160"/>
        <v/>
      </c>
      <c r="CW65" s="44" t="str">
        <f t="shared" si="161"/>
        <v/>
      </c>
      <c r="CX65" s="44" t="str">
        <f t="shared" si="162"/>
        <v/>
      </c>
      <c r="CY65" s="44" t="str">
        <f t="shared" si="163"/>
        <v/>
      </c>
      <c r="CZ65" s="44" t="str">
        <f t="shared" si="117"/>
        <v/>
      </c>
      <c r="DA65" s="45">
        <f t="shared" si="118"/>
        <v>0</v>
      </c>
      <c r="DB65" s="45">
        <f t="shared" si="119"/>
        <v>0</v>
      </c>
      <c r="DC65" s="45">
        <f t="shared" si="120"/>
        <v>0</v>
      </c>
      <c r="DD65" s="45">
        <f t="shared" si="121"/>
        <v>0</v>
      </c>
      <c r="DE65" s="45">
        <f t="shared" si="122"/>
        <v>0</v>
      </c>
      <c r="DF65" s="45">
        <f t="shared" si="123"/>
        <v>0</v>
      </c>
      <c r="DG65" s="45">
        <f t="shared" si="124"/>
        <v>0</v>
      </c>
      <c r="DH65" s="45">
        <f t="shared" si="125"/>
        <v>0</v>
      </c>
      <c r="DI65" s="45">
        <f t="shared" si="126"/>
        <v>0</v>
      </c>
      <c r="DJ65" s="45">
        <f t="shared" si="127"/>
        <v>0</v>
      </c>
      <c r="DK65" s="45">
        <f t="shared" si="128"/>
        <v>0</v>
      </c>
      <c r="DL65" s="45">
        <f t="shared" si="129"/>
        <v>0</v>
      </c>
      <c r="DM65" s="45">
        <f t="shared" si="130"/>
        <v>0</v>
      </c>
      <c r="DN65" s="45">
        <f t="shared" si="131"/>
        <v>0</v>
      </c>
      <c r="DO65" s="45">
        <f t="shared" si="132"/>
        <v>0</v>
      </c>
      <c r="DP65" s="45">
        <f t="shared" si="133"/>
        <v>0</v>
      </c>
      <c r="DQ65" s="45">
        <f t="shared" si="134"/>
        <v>0</v>
      </c>
      <c r="DR65" s="45">
        <f t="shared" si="135"/>
        <v>0</v>
      </c>
      <c r="DS65" s="45">
        <f t="shared" si="136"/>
        <v>0</v>
      </c>
      <c r="DT65" s="45">
        <f t="shared" si="137"/>
        <v>0</v>
      </c>
      <c r="DU65" s="45">
        <f t="shared" si="138"/>
        <v>0</v>
      </c>
      <c r="DV65" s="45">
        <f t="shared" si="139"/>
        <v>0</v>
      </c>
      <c r="DW65" s="45">
        <f t="shared" si="140"/>
        <v>0</v>
      </c>
      <c r="DX65" s="45">
        <f t="shared" si="141"/>
        <v>0</v>
      </c>
      <c r="DY65" s="45">
        <f t="shared" si="142"/>
        <v>0</v>
      </c>
      <c r="DZ65" s="45">
        <f t="shared" si="143"/>
        <v>0</v>
      </c>
    </row>
    <row r="66" spans="1:130" x14ac:dyDescent="0.25">
      <c r="A66" s="67" t="s">
        <v>47</v>
      </c>
      <c r="B66" s="47">
        <f>+P66+R66+T66+V66+X66+Z66+AB66+AD66+AF66+AH66+AJ66+AL66+AN66+AP66</f>
        <v>0</v>
      </c>
      <c r="C66" s="48">
        <f>+Q66+S66+U66+W66+Y66+AA66+AC66+AE66+AG66+AI66+AK66+AM66+AO66+AQ66</f>
        <v>0</v>
      </c>
      <c r="D66" s="33"/>
      <c r="E66" s="34"/>
      <c r="F66" s="35"/>
      <c r="G66" s="34"/>
      <c r="H66" s="35"/>
      <c r="I66" s="34"/>
      <c r="J66" s="35"/>
      <c r="K66" s="34"/>
      <c r="L66" s="35"/>
      <c r="M66" s="36"/>
      <c r="N66" s="33"/>
      <c r="O66" s="34"/>
      <c r="P66" s="39"/>
      <c r="Q66" s="38"/>
      <c r="R66" s="39"/>
      <c r="S66" s="38"/>
      <c r="T66" s="39"/>
      <c r="U66" s="38"/>
      <c r="V66" s="39"/>
      <c r="W66" s="38"/>
      <c r="X66" s="39"/>
      <c r="Y66" s="38"/>
      <c r="Z66" s="39"/>
      <c r="AA66" s="38"/>
      <c r="AB66" s="39"/>
      <c r="AC66" s="38"/>
      <c r="AD66" s="39"/>
      <c r="AE66" s="38"/>
      <c r="AF66" s="39"/>
      <c r="AG66" s="38"/>
      <c r="AH66" s="39"/>
      <c r="AI66" s="38"/>
      <c r="AJ66" s="39"/>
      <c r="AK66" s="38"/>
      <c r="AL66" s="39"/>
      <c r="AM66" s="38"/>
      <c r="AN66" s="39"/>
      <c r="AO66" s="38"/>
      <c r="AP66" s="39"/>
      <c r="AQ66" s="40"/>
      <c r="AR66" s="37"/>
      <c r="AS66" s="40"/>
      <c r="AT66" s="37"/>
      <c r="AU66" s="38"/>
      <c r="AV66" s="39"/>
      <c r="AW66" s="42"/>
      <c r="AX66" s="43" t="str">
        <f t="shared" si="111"/>
        <v/>
      </c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10"/>
      <c r="BJ66" s="10"/>
      <c r="BK66" s="10"/>
      <c r="BL66" s="10"/>
      <c r="BU66" s="10"/>
      <c r="BW66" s="11"/>
      <c r="CA66" s="44" t="str">
        <f t="shared" si="112"/>
        <v/>
      </c>
      <c r="CB66" s="44" t="str">
        <f t="shared" si="113"/>
        <v/>
      </c>
      <c r="CC66" s="44" t="str">
        <f t="shared" si="114"/>
        <v/>
      </c>
      <c r="CD66" s="44" t="str">
        <f t="shared" si="115"/>
        <v/>
      </c>
      <c r="CE66" s="44" t="str">
        <f t="shared" si="116"/>
        <v/>
      </c>
      <c r="CF66" s="44" t="str">
        <f t="shared" si="144"/>
        <v/>
      </c>
      <c r="CG66" s="44" t="str">
        <f t="shared" si="145"/>
        <v/>
      </c>
      <c r="CH66" s="44" t="str">
        <f t="shared" si="146"/>
        <v/>
      </c>
      <c r="CI66" s="44" t="str">
        <f t="shared" si="147"/>
        <v/>
      </c>
      <c r="CJ66" s="44" t="str">
        <f t="shared" si="148"/>
        <v/>
      </c>
      <c r="CK66" s="44" t="str">
        <f t="shared" si="149"/>
        <v/>
      </c>
      <c r="CL66" s="44" t="str">
        <f t="shared" si="150"/>
        <v/>
      </c>
      <c r="CM66" s="44" t="str">
        <f t="shared" si="151"/>
        <v/>
      </c>
      <c r="CN66" s="44" t="str">
        <f t="shared" si="152"/>
        <v/>
      </c>
      <c r="CO66" s="44" t="str">
        <f t="shared" si="153"/>
        <v/>
      </c>
      <c r="CP66" s="44" t="str">
        <f t="shared" si="154"/>
        <v/>
      </c>
      <c r="CQ66" s="44" t="str">
        <f t="shared" si="155"/>
        <v/>
      </c>
      <c r="CR66" s="44" t="str">
        <f t="shared" si="156"/>
        <v/>
      </c>
      <c r="CS66" s="44" t="str">
        <f t="shared" si="157"/>
        <v/>
      </c>
      <c r="CT66" s="44" t="str">
        <f t="shared" si="158"/>
        <v/>
      </c>
      <c r="CU66" s="44" t="str">
        <f t="shared" si="159"/>
        <v/>
      </c>
      <c r="CV66" s="44" t="str">
        <f t="shared" si="160"/>
        <v/>
      </c>
      <c r="CW66" s="44" t="str">
        <f t="shared" si="161"/>
        <v/>
      </c>
      <c r="CX66" s="44" t="str">
        <f t="shared" si="162"/>
        <v/>
      </c>
      <c r="CY66" s="44" t="str">
        <f t="shared" si="163"/>
        <v/>
      </c>
      <c r="CZ66" s="44" t="str">
        <f t="shared" si="117"/>
        <v/>
      </c>
      <c r="DA66" s="45">
        <f t="shared" si="118"/>
        <v>0</v>
      </c>
      <c r="DB66" s="45">
        <f t="shared" si="119"/>
        <v>0</v>
      </c>
      <c r="DC66" s="45">
        <f t="shared" si="120"/>
        <v>0</v>
      </c>
      <c r="DD66" s="45">
        <f t="shared" si="121"/>
        <v>0</v>
      </c>
      <c r="DE66" s="45">
        <f t="shared" si="122"/>
        <v>0</v>
      </c>
      <c r="DF66" s="45">
        <f t="shared" si="123"/>
        <v>0</v>
      </c>
      <c r="DG66" s="45">
        <f t="shared" si="124"/>
        <v>0</v>
      </c>
      <c r="DH66" s="45">
        <f t="shared" si="125"/>
        <v>0</v>
      </c>
      <c r="DI66" s="45">
        <f t="shared" si="126"/>
        <v>0</v>
      </c>
      <c r="DJ66" s="45">
        <f t="shared" si="127"/>
        <v>0</v>
      </c>
      <c r="DK66" s="45">
        <f t="shared" si="128"/>
        <v>0</v>
      </c>
      <c r="DL66" s="45">
        <f t="shared" si="129"/>
        <v>0</v>
      </c>
      <c r="DM66" s="45">
        <f t="shared" si="130"/>
        <v>0</v>
      </c>
      <c r="DN66" s="45">
        <f t="shared" si="131"/>
        <v>0</v>
      </c>
      <c r="DO66" s="45">
        <f t="shared" si="132"/>
        <v>0</v>
      </c>
      <c r="DP66" s="45">
        <f t="shared" si="133"/>
        <v>0</v>
      </c>
      <c r="DQ66" s="45">
        <f t="shared" si="134"/>
        <v>0</v>
      </c>
      <c r="DR66" s="45">
        <f t="shared" si="135"/>
        <v>0</v>
      </c>
      <c r="DS66" s="45">
        <f t="shared" si="136"/>
        <v>0</v>
      </c>
      <c r="DT66" s="45">
        <f t="shared" si="137"/>
        <v>0</v>
      </c>
      <c r="DU66" s="45">
        <f t="shared" si="138"/>
        <v>0</v>
      </c>
      <c r="DV66" s="45">
        <f t="shared" si="139"/>
        <v>0</v>
      </c>
      <c r="DW66" s="45">
        <f t="shared" si="140"/>
        <v>0</v>
      </c>
      <c r="DX66" s="45">
        <f t="shared" si="141"/>
        <v>0</v>
      </c>
      <c r="DY66" s="45">
        <f t="shared" si="142"/>
        <v>0</v>
      </c>
      <c r="DZ66" s="45">
        <f t="shared" si="143"/>
        <v>0</v>
      </c>
    </row>
    <row r="67" spans="1:130" x14ac:dyDescent="0.25">
      <c r="A67" s="66" t="s">
        <v>48</v>
      </c>
      <c r="B67" s="47">
        <f>+N67+P67+R67+T67+V67+X67+Z67+AB67+AD67+AF67+AH67+AJ67+AL67+AN67+AP67</f>
        <v>0</v>
      </c>
      <c r="C67" s="48">
        <f>+O67+Q67+S67+U67+W67+Y67+AA67+AC67+AE67+AG67+AI67+AK67+AM67+AO67+AQ67</f>
        <v>0</v>
      </c>
      <c r="D67" s="41"/>
      <c r="E67" s="51"/>
      <c r="F67" s="50"/>
      <c r="G67" s="51"/>
      <c r="H67" s="50"/>
      <c r="I67" s="53"/>
      <c r="J67" s="41"/>
      <c r="K67" s="41"/>
      <c r="L67" s="50"/>
      <c r="M67" s="53"/>
      <c r="N67" s="37"/>
      <c r="O67" s="38"/>
      <c r="P67" s="39"/>
      <c r="Q67" s="38"/>
      <c r="R67" s="39"/>
      <c r="S67" s="38"/>
      <c r="T67" s="39"/>
      <c r="U67" s="38"/>
      <c r="V67" s="39"/>
      <c r="W67" s="38"/>
      <c r="X67" s="39"/>
      <c r="Y67" s="38"/>
      <c r="Z67" s="39"/>
      <c r="AA67" s="38"/>
      <c r="AB67" s="39"/>
      <c r="AC67" s="38"/>
      <c r="AD67" s="39"/>
      <c r="AE67" s="38"/>
      <c r="AF67" s="39"/>
      <c r="AG67" s="38"/>
      <c r="AH67" s="39"/>
      <c r="AI67" s="38"/>
      <c r="AJ67" s="39"/>
      <c r="AK67" s="38"/>
      <c r="AL67" s="39"/>
      <c r="AM67" s="38"/>
      <c r="AN67" s="39"/>
      <c r="AO67" s="38"/>
      <c r="AP67" s="39"/>
      <c r="AQ67" s="40"/>
      <c r="AR67" s="37"/>
      <c r="AS67" s="40"/>
      <c r="AT67" s="37"/>
      <c r="AU67" s="38"/>
      <c r="AV67" s="39"/>
      <c r="AW67" s="42"/>
      <c r="AX67" s="43" t="str">
        <f t="shared" si="111"/>
        <v/>
      </c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10"/>
      <c r="BJ67" s="10"/>
      <c r="BK67" s="10"/>
      <c r="BL67" s="10"/>
      <c r="BU67" s="10"/>
      <c r="BW67" s="11"/>
      <c r="CA67" s="44" t="str">
        <f t="shared" si="112"/>
        <v/>
      </c>
      <c r="CB67" s="44" t="str">
        <f t="shared" si="113"/>
        <v/>
      </c>
      <c r="CC67" s="44" t="str">
        <f t="shared" si="114"/>
        <v/>
      </c>
      <c r="CD67" s="44" t="str">
        <f t="shared" si="115"/>
        <v/>
      </c>
      <c r="CE67" s="44" t="str">
        <f t="shared" si="116"/>
        <v/>
      </c>
      <c r="CF67" s="44" t="str">
        <f t="shared" si="144"/>
        <v/>
      </c>
      <c r="CG67" s="44" t="str">
        <f t="shared" si="145"/>
        <v/>
      </c>
      <c r="CH67" s="44" t="str">
        <f t="shared" si="146"/>
        <v/>
      </c>
      <c r="CI67" s="44" t="str">
        <f t="shared" si="147"/>
        <v/>
      </c>
      <c r="CJ67" s="44" t="str">
        <f t="shared" si="148"/>
        <v/>
      </c>
      <c r="CK67" s="44" t="str">
        <f t="shared" si="149"/>
        <v/>
      </c>
      <c r="CL67" s="44" t="str">
        <f t="shared" si="150"/>
        <v/>
      </c>
      <c r="CM67" s="44" t="str">
        <f t="shared" si="151"/>
        <v/>
      </c>
      <c r="CN67" s="44" t="str">
        <f t="shared" si="152"/>
        <v/>
      </c>
      <c r="CO67" s="44" t="str">
        <f t="shared" si="153"/>
        <v/>
      </c>
      <c r="CP67" s="44" t="str">
        <f t="shared" si="154"/>
        <v/>
      </c>
      <c r="CQ67" s="44" t="str">
        <f t="shared" si="155"/>
        <v/>
      </c>
      <c r="CR67" s="44" t="str">
        <f t="shared" si="156"/>
        <v/>
      </c>
      <c r="CS67" s="44" t="str">
        <f t="shared" si="157"/>
        <v/>
      </c>
      <c r="CT67" s="44" t="str">
        <f t="shared" si="158"/>
        <v/>
      </c>
      <c r="CU67" s="44" t="str">
        <f t="shared" si="159"/>
        <v/>
      </c>
      <c r="CV67" s="44" t="str">
        <f t="shared" si="160"/>
        <v/>
      </c>
      <c r="CW67" s="44" t="str">
        <f t="shared" si="161"/>
        <v/>
      </c>
      <c r="CX67" s="44" t="str">
        <f t="shared" si="162"/>
        <v/>
      </c>
      <c r="CY67" s="44" t="str">
        <f t="shared" si="163"/>
        <v/>
      </c>
      <c r="CZ67" s="44" t="str">
        <f t="shared" si="117"/>
        <v/>
      </c>
      <c r="DA67" s="45">
        <f t="shared" si="118"/>
        <v>0</v>
      </c>
      <c r="DB67" s="45">
        <f t="shared" si="119"/>
        <v>0</v>
      </c>
      <c r="DC67" s="45">
        <f t="shared" si="120"/>
        <v>0</v>
      </c>
      <c r="DD67" s="45">
        <f t="shared" si="121"/>
        <v>0</v>
      </c>
      <c r="DE67" s="45">
        <f t="shared" si="122"/>
        <v>0</v>
      </c>
      <c r="DF67" s="45">
        <f t="shared" si="123"/>
        <v>0</v>
      </c>
      <c r="DG67" s="45">
        <f t="shared" si="124"/>
        <v>0</v>
      </c>
      <c r="DH67" s="45">
        <f t="shared" si="125"/>
        <v>0</v>
      </c>
      <c r="DI67" s="45">
        <f t="shared" si="126"/>
        <v>0</v>
      </c>
      <c r="DJ67" s="45">
        <f t="shared" si="127"/>
        <v>0</v>
      </c>
      <c r="DK67" s="45">
        <f t="shared" si="128"/>
        <v>0</v>
      </c>
      <c r="DL67" s="45">
        <f t="shared" si="129"/>
        <v>0</v>
      </c>
      <c r="DM67" s="45">
        <f t="shared" si="130"/>
        <v>0</v>
      </c>
      <c r="DN67" s="45">
        <f t="shared" si="131"/>
        <v>0</v>
      </c>
      <c r="DO67" s="45">
        <f t="shared" si="132"/>
        <v>0</v>
      </c>
      <c r="DP67" s="45">
        <f t="shared" si="133"/>
        <v>0</v>
      </c>
      <c r="DQ67" s="45">
        <f t="shared" si="134"/>
        <v>0</v>
      </c>
      <c r="DR67" s="45">
        <f t="shared" si="135"/>
        <v>0</v>
      </c>
      <c r="DS67" s="45">
        <f t="shared" si="136"/>
        <v>0</v>
      </c>
      <c r="DT67" s="45">
        <f t="shared" si="137"/>
        <v>0</v>
      </c>
      <c r="DU67" s="45">
        <f t="shared" si="138"/>
        <v>0</v>
      </c>
      <c r="DV67" s="45">
        <f t="shared" si="139"/>
        <v>0</v>
      </c>
      <c r="DW67" s="45">
        <f t="shared" si="140"/>
        <v>0</v>
      </c>
      <c r="DX67" s="45">
        <f t="shared" si="141"/>
        <v>0</v>
      </c>
      <c r="DY67" s="45">
        <f t="shared" si="142"/>
        <v>0</v>
      </c>
      <c r="DZ67" s="45">
        <f t="shared" si="143"/>
        <v>0</v>
      </c>
    </row>
    <row r="68" spans="1:130" x14ac:dyDescent="0.25">
      <c r="A68" s="66" t="s">
        <v>49</v>
      </c>
      <c r="B68" s="47">
        <f>+D68+F68+H68+J68+L68+N68+P68+R68+T68+V68+X68+Z68+AB68+AD68+AF68+AH68+AJ68+AL68+AN68+AP68</f>
        <v>0</v>
      </c>
      <c r="C68" s="48">
        <f>+E68+G68+I68+K68+M68+O68+Q68+S68+U68+W68+Y68+AA68+AC68+AE68+AG68+AI68+AK68+AM68+AO68+AQ68</f>
        <v>0</v>
      </c>
      <c r="D68" s="37"/>
      <c r="E68" s="38"/>
      <c r="F68" s="39"/>
      <c r="G68" s="38"/>
      <c r="H68" s="39"/>
      <c r="I68" s="42"/>
      <c r="J68" s="37"/>
      <c r="K68" s="37"/>
      <c r="L68" s="39"/>
      <c r="M68" s="42"/>
      <c r="N68" s="37"/>
      <c r="O68" s="38"/>
      <c r="P68" s="39"/>
      <c r="Q68" s="38"/>
      <c r="R68" s="39"/>
      <c r="S68" s="38"/>
      <c r="T68" s="39"/>
      <c r="U68" s="38"/>
      <c r="V68" s="39"/>
      <c r="W68" s="38"/>
      <c r="X68" s="39"/>
      <c r="Y68" s="38"/>
      <c r="Z68" s="39"/>
      <c r="AA68" s="38"/>
      <c r="AB68" s="39"/>
      <c r="AC68" s="38"/>
      <c r="AD68" s="39"/>
      <c r="AE68" s="38"/>
      <c r="AF68" s="39"/>
      <c r="AG68" s="38"/>
      <c r="AH68" s="39"/>
      <c r="AI68" s="38"/>
      <c r="AJ68" s="39"/>
      <c r="AK68" s="38"/>
      <c r="AL68" s="39"/>
      <c r="AM68" s="38"/>
      <c r="AN68" s="39"/>
      <c r="AO68" s="38"/>
      <c r="AP68" s="39"/>
      <c r="AQ68" s="40"/>
      <c r="AR68" s="37"/>
      <c r="AS68" s="40"/>
      <c r="AT68" s="37"/>
      <c r="AU68" s="38"/>
      <c r="AV68" s="39"/>
      <c r="AW68" s="42"/>
      <c r="AX68" s="43" t="str">
        <f t="shared" si="111"/>
        <v/>
      </c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10"/>
      <c r="BJ68" s="10"/>
      <c r="BK68" s="10"/>
      <c r="BL68" s="10"/>
      <c r="BU68" s="10"/>
      <c r="BW68" s="11"/>
      <c r="CA68" s="44" t="str">
        <f t="shared" si="112"/>
        <v/>
      </c>
      <c r="CB68" s="44" t="str">
        <f t="shared" si="113"/>
        <v/>
      </c>
      <c r="CC68" s="44" t="str">
        <f t="shared" si="114"/>
        <v/>
      </c>
      <c r="CD68" s="44" t="str">
        <f t="shared" si="115"/>
        <v/>
      </c>
      <c r="CE68" s="44" t="str">
        <f t="shared" si="116"/>
        <v/>
      </c>
      <c r="CF68" s="44" t="str">
        <f t="shared" si="144"/>
        <v/>
      </c>
      <c r="CG68" s="44" t="str">
        <f t="shared" si="145"/>
        <v/>
      </c>
      <c r="CH68" s="44" t="str">
        <f t="shared" si="146"/>
        <v/>
      </c>
      <c r="CI68" s="44" t="str">
        <f t="shared" si="147"/>
        <v/>
      </c>
      <c r="CJ68" s="44" t="str">
        <f t="shared" si="148"/>
        <v/>
      </c>
      <c r="CK68" s="44" t="str">
        <f t="shared" si="149"/>
        <v/>
      </c>
      <c r="CL68" s="44" t="str">
        <f t="shared" si="150"/>
        <v/>
      </c>
      <c r="CM68" s="44" t="str">
        <f t="shared" si="151"/>
        <v/>
      </c>
      <c r="CN68" s="44" t="str">
        <f t="shared" si="152"/>
        <v/>
      </c>
      <c r="CO68" s="44" t="str">
        <f t="shared" si="153"/>
        <v/>
      </c>
      <c r="CP68" s="44" t="str">
        <f t="shared" si="154"/>
        <v/>
      </c>
      <c r="CQ68" s="44" t="str">
        <f t="shared" si="155"/>
        <v/>
      </c>
      <c r="CR68" s="44" t="str">
        <f t="shared" si="156"/>
        <v/>
      </c>
      <c r="CS68" s="44" t="str">
        <f t="shared" si="157"/>
        <v/>
      </c>
      <c r="CT68" s="44" t="str">
        <f t="shared" si="158"/>
        <v/>
      </c>
      <c r="CU68" s="44" t="str">
        <f t="shared" si="159"/>
        <v/>
      </c>
      <c r="CV68" s="44" t="str">
        <f t="shared" si="160"/>
        <v/>
      </c>
      <c r="CW68" s="44" t="str">
        <f t="shared" si="161"/>
        <v/>
      </c>
      <c r="CX68" s="44" t="str">
        <f t="shared" si="162"/>
        <v/>
      </c>
      <c r="CY68" s="44" t="str">
        <f t="shared" si="163"/>
        <v/>
      </c>
      <c r="CZ68" s="44" t="str">
        <f t="shared" si="117"/>
        <v/>
      </c>
      <c r="DA68" s="45">
        <f t="shared" si="118"/>
        <v>0</v>
      </c>
      <c r="DB68" s="45">
        <f t="shared" si="119"/>
        <v>0</v>
      </c>
      <c r="DC68" s="45">
        <f t="shared" si="120"/>
        <v>0</v>
      </c>
      <c r="DD68" s="45">
        <f t="shared" si="121"/>
        <v>0</v>
      </c>
      <c r="DE68" s="45">
        <f t="shared" si="122"/>
        <v>0</v>
      </c>
      <c r="DF68" s="45">
        <f t="shared" si="123"/>
        <v>0</v>
      </c>
      <c r="DG68" s="45">
        <f t="shared" si="124"/>
        <v>0</v>
      </c>
      <c r="DH68" s="45">
        <f t="shared" si="125"/>
        <v>0</v>
      </c>
      <c r="DI68" s="45">
        <f t="shared" si="126"/>
        <v>0</v>
      </c>
      <c r="DJ68" s="45">
        <f t="shared" si="127"/>
        <v>0</v>
      </c>
      <c r="DK68" s="45">
        <f t="shared" si="128"/>
        <v>0</v>
      </c>
      <c r="DL68" s="45">
        <f t="shared" si="129"/>
        <v>0</v>
      </c>
      <c r="DM68" s="45">
        <f t="shared" si="130"/>
        <v>0</v>
      </c>
      <c r="DN68" s="45">
        <f t="shared" si="131"/>
        <v>0</v>
      </c>
      <c r="DO68" s="45">
        <f t="shared" si="132"/>
        <v>0</v>
      </c>
      <c r="DP68" s="45">
        <f t="shared" si="133"/>
        <v>0</v>
      </c>
      <c r="DQ68" s="45">
        <f t="shared" si="134"/>
        <v>0</v>
      </c>
      <c r="DR68" s="45">
        <f t="shared" si="135"/>
        <v>0</v>
      </c>
      <c r="DS68" s="45">
        <f t="shared" si="136"/>
        <v>0</v>
      </c>
      <c r="DT68" s="45">
        <f t="shared" si="137"/>
        <v>0</v>
      </c>
      <c r="DU68" s="45">
        <f t="shared" si="138"/>
        <v>0</v>
      </c>
      <c r="DV68" s="45">
        <f t="shared" si="139"/>
        <v>0</v>
      </c>
      <c r="DW68" s="45">
        <f t="shared" si="140"/>
        <v>0</v>
      </c>
      <c r="DX68" s="45">
        <f t="shared" si="141"/>
        <v>0</v>
      </c>
      <c r="DY68" s="45">
        <f t="shared" si="142"/>
        <v>0</v>
      </c>
      <c r="DZ68" s="45">
        <f t="shared" si="143"/>
        <v>0</v>
      </c>
    </row>
    <row r="69" spans="1:130" x14ac:dyDescent="0.25">
      <c r="A69" s="46" t="s">
        <v>50</v>
      </c>
      <c r="B69" s="47">
        <f>+P69+R69+T69+V69+X69+Z69+AB69+AD69+AF69+AH69+AJ69+AL69+AN69+AP69</f>
        <v>0</v>
      </c>
      <c r="C69" s="48">
        <f>+Q69+S69+U69+W69+Y69+AA69+AC69+AE69+AG69+AI69+AK69+AM69+AO69+AQ69</f>
        <v>0</v>
      </c>
      <c r="D69" s="33"/>
      <c r="E69" s="34"/>
      <c r="F69" s="35"/>
      <c r="G69" s="34"/>
      <c r="H69" s="35"/>
      <c r="I69" s="34"/>
      <c r="J69" s="35"/>
      <c r="K69" s="34"/>
      <c r="L69" s="35"/>
      <c r="M69" s="36"/>
      <c r="N69" s="33"/>
      <c r="O69" s="34"/>
      <c r="P69" s="39"/>
      <c r="Q69" s="38"/>
      <c r="R69" s="39"/>
      <c r="S69" s="38"/>
      <c r="T69" s="39"/>
      <c r="U69" s="38"/>
      <c r="V69" s="39"/>
      <c r="W69" s="38"/>
      <c r="X69" s="39"/>
      <c r="Y69" s="38"/>
      <c r="Z69" s="39"/>
      <c r="AA69" s="38"/>
      <c r="AB69" s="39"/>
      <c r="AC69" s="38"/>
      <c r="AD69" s="39"/>
      <c r="AE69" s="38"/>
      <c r="AF69" s="39"/>
      <c r="AG69" s="38"/>
      <c r="AH69" s="39"/>
      <c r="AI69" s="38"/>
      <c r="AJ69" s="39"/>
      <c r="AK69" s="38"/>
      <c r="AL69" s="39"/>
      <c r="AM69" s="38"/>
      <c r="AN69" s="39"/>
      <c r="AO69" s="38"/>
      <c r="AP69" s="39"/>
      <c r="AQ69" s="40"/>
      <c r="AR69" s="37"/>
      <c r="AS69" s="40"/>
      <c r="AT69" s="37"/>
      <c r="AU69" s="38"/>
      <c r="AV69" s="39"/>
      <c r="AW69" s="42"/>
      <c r="AX69" s="43" t="str">
        <f t="shared" si="111"/>
        <v/>
      </c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10"/>
      <c r="BJ69" s="10"/>
      <c r="BK69" s="10"/>
      <c r="BL69" s="10"/>
      <c r="BU69" s="10"/>
      <c r="BW69" s="11"/>
      <c r="CA69" s="44" t="str">
        <f t="shared" si="112"/>
        <v/>
      </c>
      <c r="CB69" s="44" t="str">
        <f t="shared" si="113"/>
        <v/>
      </c>
      <c r="CC69" s="44" t="str">
        <f t="shared" si="114"/>
        <v/>
      </c>
      <c r="CD69" s="44" t="str">
        <f t="shared" si="115"/>
        <v/>
      </c>
      <c r="CE69" s="44" t="str">
        <f t="shared" si="116"/>
        <v/>
      </c>
      <c r="CF69" s="44" t="str">
        <f t="shared" si="144"/>
        <v/>
      </c>
      <c r="CG69" s="44" t="str">
        <f t="shared" si="145"/>
        <v/>
      </c>
      <c r="CH69" s="44" t="str">
        <f t="shared" si="146"/>
        <v/>
      </c>
      <c r="CI69" s="44" t="str">
        <f t="shared" si="147"/>
        <v/>
      </c>
      <c r="CJ69" s="44" t="str">
        <f t="shared" si="148"/>
        <v/>
      </c>
      <c r="CK69" s="44" t="str">
        <f t="shared" si="149"/>
        <v/>
      </c>
      <c r="CL69" s="44" t="str">
        <f t="shared" si="150"/>
        <v/>
      </c>
      <c r="CM69" s="44" t="str">
        <f t="shared" si="151"/>
        <v/>
      </c>
      <c r="CN69" s="44" t="str">
        <f t="shared" si="152"/>
        <v/>
      </c>
      <c r="CO69" s="44" t="str">
        <f t="shared" si="153"/>
        <v/>
      </c>
      <c r="CP69" s="44" t="str">
        <f t="shared" si="154"/>
        <v/>
      </c>
      <c r="CQ69" s="44" t="str">
        <f t="shared" si="155"/>
        <v/>
      </c>
      <c r="CR69" s="44" t="str">
        <f t="shared" si="156"/>
        <v/>
      </c>
      <c r="CS69" s="44" t="str">
        <f t="shared" si="157"/>
        <v/>
      </c>
      <c r="CT69" s="44" t="str">
        <f t="shared" si="158"/>
        <v/>
      </c>
      <c r="CU69" s="44" t="str">
        <f t="shared" si="159"/>
        <v/>
      </c>
      <c r="CV69" s="44" t="str">
        <f t="shared" si="160"/>
        <v/>
      </c>
      <c r="CW69" s="44" t="str">
        <f t="shared" si="161"/>
        <v/>
      </c>
      <c r="CX69" s="44" t="str">
        <f t="shared" si="162"/>
        <v/>
      </c>
      <c r="CY69" s="44" t="str">
        <f t="shared" si="163"/>
        <v/>
      </c>
      <c r="CZ69" s="44" t="str">
        <f t="shared" si="117"/>
        <v/>
      </c>
      <c r="DA69" s="45">
        <f t="shared" si="118"/>
        <v>0</v>
      </c>
      <c r="DB69" s="45">
        <f t="shared" si="119"/>
        <v>0</v>
      </c>
      <c r="DC69" s="45">
        <f t="shared" si="120"/>
        <v>0</v>
      </c>
      <c r="DD69" s="45">
        <f t="shared" si="121"/>
        <v>0</v>
      </c>
      <c r="DE69" s="45">
        <f t="shared" si="122"/>
        <v>0</v>
      </c>
      <c r="DF69" s="45">
        <f t="shared" si="123"/>
        <v>0</v>
      </c>
      <c r="DG69" s="45">
        <f t="shared" si="124"/>
        <v>0</v>
      </c>
      <c r="DH69" s="45">
        <f t="shared" si="125"/>
        <v>0</v>
      </c>
      <c r="DI69" s="45">
        <f t="shared" si="126"/>
        <v>0</v>
      </c>
      <c r="DJ69" s="45">
        <f t="shared" si="127"/>
        <v>0</v>
      </c>
      <c r="DK69" s="45">
        <f t="shared" si="128"/>
        <v>0</v>
      </c>
      <c r="DL69" s="45">
        <f t="shared" si="129"/>
        <v>0</v>
      </c>
      <c r="DM69" s="45">
        <f t="shared" si="130"/>
        <v>0</v>
      </c>
      <c r="DN69" s="45">
        <f t="shared" si="131"/>
        <v>0</v>
      </c>
      <c r="DO69" s="45">
        <f t="shared" si="132"/>
        <v>0</v>
      </c>
      <c r="DP69" s="45">
        <f t="shared" si="133"/>
        <v>0</v>
      </c>
      <c r="DQ69" s="45">
        <f t="shared" si="134"/>
        <v>0</v>
      </c>
      <c r="DR69" s="45">
        <f t="shared" si="135"/>
        <v>0</v>
      </c>
      <c r="DS69" s="45">
        <f t="shared" si="136"/>
        <v>0</v>
      </c>
      <c r="DT69" s="45">
        <f t="shared" si="137"/>
        <v>0</v>
      </c>
      <c r="DU69" s="45">
        <f t="shared" si="138"/>
        <v>0</v>
      </c>
      <c r="DV69" s="45">
        <f t="shared" si="139"/>
        <v>0</v>
      </c>
      <c r="DW69" s="45">
        <f t="shared" si="140"/>
        <v>0</v>
      </c>
      <c r="DX69" s="45">
        <f t="shared" si="141"/>
        <v>0</v>
      </c>
      <c r="DY69" s="45">
        <f t="shared" si="142"/>
        <v>0</v>
      </c>
      <c r="DZ69" s="45">
        <f t="shared" si="143"/>
        <v>0</v>
      </c>
    </row>
    <row r="70" spans="1:130" x14ac:dyDescent="0.25">
      <c r="A70" s="66" t="s">
        <v>51</v>
      </c>
      <c r="B70" s="47">
        <f>+P70+R70+T70+V70+X70+Z70+AB70+AD70+AF70+AH70</f>
        <v>0</v>
      </c>
      <c r="C70" s="48">
        <f>+Q70+S70+U70+W70+Y70+AA70+AC70+AE70+AG70+AI70</f>
        <v>0</v>
      </c>
      <c r="D70" s="33"/>
      <c r="E70" s="34"/>
      <c r="F70" s="35"/>
      <c r="G70" s="34"/>
      <c r="H70" s="35"/>
      <c r="I70" s="34"/>
      <c r="J70" s="35"/>
      <c r="K70" s="34"/>
      <c r="L70" s="35"/>
      <c r="M70" s="36"/>
      <c r="N70" s="33"/>
      <c r="O70" s="34"/>
      <c r="P70" s="39"/>
      <c r="Q70" s="38"/>
      <c r="R70" s="39"/>
      <c r="S70" s="38"/>
      <c r="T70" s="39"/>
      <c r="U70" s="38"/>
      <c r="V70" s="39"/>
      <c r="W70" s="38"/>
      <c r="X70" s="39"/>
      <c r="Y70" s="38"/>
      <c r="Z70" s="39"/>
      <c r="AA70" s="38"/>
      <c r="AB70" s="39"/>
      <c r="AC70" s="38"/>
      <c r="AD70" s="39"/>
      <c r="AE70" s="38"/>
      <c r="AF70" s="39"/>
      <c r="AG70" s="38"/>
      <c r="AH70" s="39"/>
      <c r="AI70" s="38"/>
      <c r="AJ70" s="35"/>
      <c r="AK70" s="34"/>
      <c r="AL70" s="35"/>
      <c r="AM70" s="34"/>
      <c r="AN70" s="35"/>
      <c r="AO70" s="34"/>
      <c r="AP70" s="35"/>
      <c r="AQ70" s="54"/>
      <c r="AR70" s="37"/>
      <c r="AS70" s="40"/>
      <c r="AT70" s="37"/>
      <c r="AU70" s="38"/>
      <c r="AV70" s="39"/>
      <c r="AW70" s="42"/>
      <c r="AX70" s="43" t="str">
        <f t="shared" si="111"/>
        <v/>
      </c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10"/>
      <c r="BJ70" s="10"/>
      <c r="BK70" s="10"/>
      <c r="BL70" s="10"/>
      <c r="BU70" s="10"/>
      <c r="BW70" s="11"/>
      <c r="CA70" s="44" t="str">
        <f t="shared" si="112"/>
        <v/>
      </c>
      <c r="CB70" s="44" t="str">
        <f t="shared" si="113"/>
        <v/>
      </c>
      <c r="CC70" s="44" t="str">
        <f t="shared" si="114"/>
        <v/>
      </c>
      <c r="CD70" s="44" t="str">
        <f t="shared" si="115"/>
        <v/>
      </c>
      <c r="CE70" s="44" t="str">
        <f t="shared" si="116"/>
        <v/>
      </c>
      <c r="CF70" s="44" t="str">
        <f t="shared" si="144"/>
        <v/>
      </c>
      <c r="CG70" s="44" t="str">
        <f t="shared" si="145"/>
        <v/>
      </c>
      <c r="CH70" s="44" t="str">
        <f t="shared" si="146"/>
        <v/>
      </c>
      <c r="CI70" s="44" t="str">
        <f t="shared" si="147"/>
        <v/>
      </c>
      <c r="CJ70" s="44" t="str">
        <f t="shared" si="148"/>
        <v/>
      </c>
      <c r="CK70" s="44" t="str">
        <f t="shared" si="149"/>
        <v/>
      </c>
      <c r="CL70" s="44" t="str">
        <f t="shared" si="150"/>
        <v/>
      </c>
      <c r="CM70" s="44" t="str">
        <f t="shared" si="151"/>
        <v/>
      </c>
      <c r="CN70" s="44" t="str">
        <f t="shared" si="152"/>
        <v/>
      </c>
      <c r="CO70" s="44" t="str">
        <f t="shared" si="153"/>
        <v/>
      </c>
      <c r="CP70" s="44" t="str">
        <f t="shared" si="154"/>
        <v/>
      </c>
      <c r="CQ70" s="44" t="str">
        <f t="shared" si="155"/>
        <v/>
      </c>
      <c r="CR70" s="44" t="str">
        <f t="shared" si="156"/>
        <v/>
      </c>
      <c r="CS70" s="44" t="str">
        <f t="shared" si="157"/>
        <v/>
      </c>
      <c r="CT70" s="44" t="str">
        <f t="shared" si="158"/>
        <v/>
      </c>
      <c r="CU70" s="44" t="str">
        <f t="shared" si="159"/>
        <v/>
      </c>
      <c r="CV70" s="44" t="str">
        <f t="shared" si="160"/>
        <v/>
      </c>
      <c r="CW70" s="44" t="str">
        <f t="shared" si="161"/>
        <v/>
      </c>
      <c r="CX70" s="44" t="str">
        <f t="shared" si="162"/>
        <v/>
      </c>
      <c r="CY70" s="44" t="str">
        <f t="shared" si="163"/>
        <v/>
      </c>
      <c r="CZ70" s="44" t="str">
        <f t="shared" si="117"/>
        <v/>
      </c>
      <c r="DA70" s="45">
        <f t="shared" si="118"/>
        <v>0</v>
      </c>
      <c r="DB70" s="45">
        <f t="shared" si="119"/>
        <v>0</v>
      </c>
      <c r="DC70" s="45">
        <f t="shared" si="120"/>
        <v>0</v>
      </c>
      <c r="DD70" s="45">
        <f t="shared" si="121"/>
        <v>0</v>
      </c>
      <c r="DE70" s="45">
        <f t="shared" si="122"/>
        <v>0</v>
      </c>
      <c r="DF70" s="45">
        <f t="shared" si="123"/>
        <v>0</v>
      </c>
      <c r="DG70" s="45">
        <f t="shared" si="124"/>
        <v>0</v>
      </c>
      <c r="DH70" s="45">
        <f t="shared" si="125"/>
        <v>0</v>
      </c>
      <c r="DI70" s="45">
        <f t="shared" si="126"/>
        <v>0</v>
      </c>
      <c r="DJ70" s="45">
        <f t="shared" si="127"/>
        <v>0</v>
      </c>
      <c r="DK70" s="45">
        <f t="shared" si="128"/>
        <v>0</v>
      </c>
      <c r="DL70" s="45">
        <f t="shared" si="129"/>
        <v>0</v>
      </c>
      <c r="DM70" s="45">
        <f t="shared" si="130"/>
        <v>0</v>
      </c>
      <c r="DN70" s="45">
        <f t="shared" si="131"/>
        <v>0</v>
      </c>
      <c r="DO70" s="45">
        <f t="shared" si="132"/>
        <v>0</v>
      </c>
      <c r="DP70" s="45">
        <f t="shared" si="133"/>
        <v>0</v>
      </c>
      <c r="DQ70" s="45">
        <f t="shared" si="134"/>
        <v>0</v>
      </c>
      <c r="DR70" s="45">
        <f t="shared" si="135"/>
        <v>0</v>
      </c>
      <c r="DS70" s="45">
        <f t="shared" si="136"/>
        <v>0</v>
      </c>
      <c r="DT70" s="45">
        <f t="shared" si="137"/>
        <v>0</v>
      </c>
      <c r="DU70" s="45">
        <f t="shared" si="138"/>
        <v>0</v>
      </c>
      <c r="DV70" s="45">
        <f t="shared" si="139"/>
        <v>0</v>
      </c>
      <c r="DW70" s="45">
        <f t="shared" si="140"/>
        <v>0</v>
      </c>
      <c r="DX70" s="45">
        <f t="shared" si="141"/>
        <v>0</v>
      </c>
      <c r="DY70" s="45">
        <f t="shared" si="142"/>
        <v>0</v>
      </c>
      <c r="DZ70" s="45">
        <f t="shared" si="143"/>
        <v>0</v>
      </c>
    </row>
    <row r="71" spans="1:130" x14ac:dyDescent="0.25">
      <c r="A71" s="66" t="s">
        <v>52</v>
      </c>
      <c r="B71" s="47">
        <f t="shared" ref="B71:C73" si="164">+D71+F71+H71+J71+L71+N71+P71+R71+T71+V71+X71+Z71+AB71+AD71+AF71+AH71+AJ71+AL71+AN71+AP71</f>
        <v>0</v>
      </c>
      <c r="C71" s="48">
        <f t="shared" si="164"/>
        <v>0</v>
      </c>
      <c r="D71" s="37"/>
      <c r="E71" s="38"/>
      <c r="F71" s="39"/>
      <c r="G71" s="38"/>
      <c r="H71" s="39"/>
      <c r="I71" s="42"/>
      <c r="J71" s="37"/>
      <c r="K71" s="37"/>
      <c r="L71" s="39"/>
      <c r="M71" s="42"/>
      <c r="N71" s="37"/>
      <c r="O71" s="38"/>
      <c r="P71" s="39"/>
      <c r="Q71" s="38"/>
      <c r="R71" s="39"/>
      <c r="S71" s="38"/>
      <c r="T71" s="39"/>
      <c r="U71" s="38"/>
      <c r="V71" s="39"/>
      <c r="W71" s="38"/>
      <c r="X71" s="39"/>
      <c r="Y71" s="38"/>
      <c r="Z71" s="39"/>
      <c r="AA71" s="38"/>
      <c r="AB71" s="39"/>
      <c r="AC71" s="38"/>
      <c r="AD71" s="39"/>
      <c r="AE71" s="38"/>
      <c r="AF71" s="39"/>
      <c r="AG71" s="38"/>
      <c r="AH71" s="39"/>
      <c r="AI71" s="38"/>
      <c r="AJ71" s="39"/>
      <c r="AK71" s="38"/>
      <c r="AL71" s="39"/>
      <c r="AM71" s="38"/>
      <c r="AN71" s="39"/>
      <c r="AO71" s="38"/>
      <c r="AP71" s="39"/>
      <c r="AQ71" s="40"/>
      <c r="AR71" s="37"/>
      <c r="AS71" s="40"/>
      <c r="AT71" s="37"/>
      <c r="AU71" s="38"/>
      <c r="AV71" s="39"/>
      <c r="AW71" s="42"/>
      <c r="AX71" s="43" t="str">
        <f t="shared" si="111"/>
        <v/>
      </c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10"/>
      <c r="BJ71" s="10"/>
      <c r="BK71" s="10"/>
      <c r="BL71" s="10"/>
      <c r="BU71" s="10"/>
      <c r="BW71" s="11"/>
      <c r="CA71" s="44" t="str">
        <f t="shared" si="112"/>
        <v/>
      </c>
      <c r="CB71" s="44" t="str">
        <f t="shared" si="113"/>
        <v/>
      </c>
      <c r="CC71" s="44" t="str">
        <f t="shared" si="114"/>
        <v/>
      </c>
      <c r="CD71" s="44" t="str">
        <f t="shared" si="115"/>
        <v/>
      </c>
      <c r="CE71" s="44" t="str">
        <f t="shared" si="116"/>
        <v/>
      </c>
      <c r="CF71" s="44" t="str">
        <f t="shared" si="144"/>
        <v/>
      </c>
      <c r="CG71" s="44" t="str">
        <f t="shared" si="145"/>
        <v/>
      </c>
      <c r="CH71" s="44" t="str">
        <f t="shared" si="146"/>
        <v/>
      </c>
      <c r="CI71" s="44" t="str">
        <f t="shared" si="147"/>
        <v/>
      </c>
      <c r="CJ71" s="44" t="str">
        <f t="shared" si="148"/>
        <v/>
      </c>
      <c r="CK71" s="44" t="str">
        <f t="shared" si="149"/>
        <v/>
      </c>
      <c r="CL71" s="44" t="str">
        <f t="shared" si="150"/>
        <v/>
      </c>
      <c r="CM71" s="44" t="str">
        <f t="shared" si="151"/>
        <v/>
      </c>
      <c r="CN71" s="44" t="str">
        <f t="shared" si="152"/>
        <v/>
      </c>
      <c r="CO71" s="44" t="str">
        <f t="shared" si="153"/>
        <v/>
      </c>
      <c r="CP71" s="44" t="str">
        <f t="shared" si="154"/>
        <v/>
      </c>
      <c r="CQ71" s="44" t="str">
        <f t="shared" si="155"/>
        <v/>
      </c>
      <c r="CR71" s="44" t="str">
        <f t="shared" si="156"/>
        <v/>
      </c>
      <c r="CS71" s="44" t="str">
        <f t="shared" si="157"/>
        <v/>
      </c>
      <c r="CT71" s="44" t="str">
        <f t="shared" si="158"/>
        <v/>
      </c>
      <c r="CU71" s="44" t="str">
        <f t="shared" si="159"/>
        <v/>
      </c>
      <c r="CV71" s="44" t="str">
        <f t="shared" si="160"/>
        <v/>
      </c>
      <c r="CW71" s="44" t="str">
        <f t="shared" si="161"/>
        <v/>
      </c>
      <c r="CX71" s="44" t="str">
        <f t="shared" si="162"/>
        <v/>
      </c>
      <c r="CY71" s="44" t="str">
        <f t="shared" si="163"/>
        <v/>
      </c>
      <c r="CZ71" s="44" t="str">
        <f t="shared" si="117"/>
        <v/>
      </c>
      <c r="DA71" s="45">
        <f t="shared" si="118"/>
        <v>0</v>
      </c>
      <c r="DB71" s="45">
        <f t="shared" si="119"/>
        <v>0</v>
      </c>
      <c r="DC71" s="45">
        <f t="shared" si="120"/>
        <v>0</v>
      </c>
      <c r="DD71" s="45">
        <f t="shared" si="121"/>
        <v>0</v>
      </c>
      <c r="DE71" s="45">
        <f t="shared" si="122"/>
        <v>0</v>
      </c>
      <c r="DF71" s="45">
        <f t="shared" si="123"/>
        <v>0</v>
      </c>
      <c r="DG71" s="45">
        <f t="shared" si="124"/>
        <v>0</v>
      </c>
      <c r="DH71" s="45">
        <f t="shared" si="125"/>
        <v>0</v>
      </c>
      <c r="DI71" s="45">
        <f t="shared" si="126"/>
        <v>0</v>
      </c>
      <c r="DJ71" s="45">
        <f t="shared" si="127"/>
        <v>0</v>
      </c>
      <c r="DK71" s="45">
        <f t="shared" si="128"/>
        <v>0</v>
      </c>
      <c r="DL71" s="45">
        <f t="shared" si="129"/>
        <v>0</v>
      </c>
      <c r="DM71" s="45">
        <f t="shared" si="130"/>
        <v>0</v>
      </c>
      <c r="DN71" s="45">
        <f t="shared" si="131"/>
        <v>0</v>
      </c>
      <c r="DO71" s="45">
        <f t="shared" si="132"/>
        <v>0</v>
      </c>
      <c r="DP71" s="45">
        <f t="shared" si="133"/>
        <v>0</v>
      </c>
      <c r="DQ71" s="45">
        <f t="shared" si="134"/>
        <v>0</v>
      </c>
      <c r="DR71" s="45">
        <f t="shared" si="135"/>
        <v>0</v>
      </c>
      <c r="DS71" s="45">
        <f t="shared" si="136"/>
        <v>0</v>
      </c>
      <c r="DT71" s="45">
        <f t="shared" si="137"/>
        <v>0</v>
      </c>
      <c r="DU71" s="45">
        <f t="shared" si="138"/>
        <v>0</v>
      </c>
      <c r="DV71" s="45">
        <f t="shared" si="139"/>
        <v>0</v>
      </c>
      <c r="DW71" s="45">
        <f t="shared" si="140"/>
        <v>0</v>
      </c>
      <c r="DX71" s="45">
        <f t="shared" si="141"/>
        <v>0</v>
      </c>
      <c r="DY71" s="45">
        <f t="shared" si="142"/>
        <v>0</v>
      </c>
      <c r="DZ71" s="45">
        <f t="shared" si="143"/>
        <v>0</v>
      </c>
    </row>
    <row r="72" spans="1:130" x14ac:dyDescent="0.25">
      <c r="A72" s="66" t="s">
        <v>53</v>
      </c>
      <c r="B72" s="47">
        <f t="shared" si="164"/>
        <v>0</v>
      </c>
      <c r="C72" s="48">
        <f t="shared" si="164"/>
        <v>0</v>
      </c>
      <c r="D72" s="37"/>
      <c r="E72" s="38"/>
      <c r="F72" s="39"/>
      <c r="G72" s="38"/>
      <c r="H72" s="39"/>
      <c r="I72" s="42"/>
      <c r="J72" s="37"/>
      <c r="K72" s="37"/>
      <c r="L72" s="39"/>
      <c r="M72" s="42"/>
      <c r="N72" s="37"/>
      <c r="O72" s="38"/>
      <c r="P72" s="39"/>
      <c r="Q72" s="38"/>
      <c r="R72" s="39"/>
      <c r="S72" s="38"/>
      <c r="T72" s="39"/>
      <c r="U72" s="38"/>
      <c r="V72" s="39"/>
      <c r="W72" s="38"/>
      <c r="X72" s="39"/>
      <c r="Y72" s="38"/>
      <c r="Z72" s="39"/>
      <c r="AA72" s="38"/>
      <c r="AB72" s="39"/>
      <c r="AC72" s="38"/>
      <c r="AD72" s="39"/>
      <c r="AE72" s="38"/>
      <c r="AF72" s="39"/>
      <c r="AG72" s="38"/>
      <c r="AH72" s="39"/>
      <c r="AI72" s="38"/>
      <c r="AJ72" s="39"/>
      <c r="AK72" s="38"/>
      <c r="AL72" s="39"/>
      <c r="AM72" s="38"/>
      <c r="AN72" s="39"/>
      <c r="AO72" s="38"/>
      <c r="AP72" s="39"/>
      <c r="AQ72" s="40"/>
      <c r="AR72" s="37"/>
      <c r="AS72" s="40"/>
      <c r="AT72" s="37"/>
      <c r="AU72" s="38"/>
      <c r="AV72" s="39"/>
      <c r="AW72" s="42"/>
      <c r="AX72" s="43" t="str">
        <f t="shared" si="111"/>
        <v/>
      </c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10"/>
      <c r="BJ72" s="10"/>
      <c r="BK72" s="10"/>
      <c r="BL72" s="10"/>
      <c r="BU72" s="10"/>
      <c r="BW72" s="11"/>
      <c r="CA72" s="44" t="str">
        <f t="shared" si="112"/>
        <v/>
      </c>
      <c r="CB72" s="44" t="str">
        <f t="shared" si="113"/>
        <v/>
      </c>
      <c r="CC72" s="44" t="str">
        <f t="shared" si="114"/>
        <v/>
      </c>
      <c r="CD72" s="44" t="str">
        <f t="shared" si="115"/>
        <v/>
      </c>
      <c r="CE72" s="44" t="str">
        <f t="shared" si="116"/>
        <v/>
      </c>
      <c r="CF72" s="44" t="str">
        <f t="shared" si="144"/>
        <v/>
      </c>
      <c r="CG72" s="44" t="str">
        <f t="shared" si="145"/>
        <v/>
      </c>
      <c r="CH72" s="44" t="str">
        <f t="shared" si="146"/>
        <v/>
      </c>
      <c r="CI72" s="44" t="str">
        <f t="shared" si="147"/>
        <v/>
      </c>
      <c r="CJ72" s="44" t="str">
        <f t="shared" si="148"/>
        <v/>
      </c>
      <c r="CK72" s="44" t="str">
        <f t="shared" si="149"/>
        <v/>
      </c>
      <c r="CL72" s="44" t="str">
        <f t="shared" si="150"/>
        <v/>
      </c>
      <c r="CM72" s="44" t="str">
        <f t="shared" si="151"/>
        <v/>
      </c>
      <c r="CN72" s="44" t="str">
        <f t="shared" si="152"/>
        <v/>
      </c>
      <c r="CO72" s="44" t="str">
        <f t="shared" si="153"/>
        <v/>
      </c>
      <c r="CP72" s="44" t="str">
        <f t="shared" si="154"/>
        <v/>
      </c>
      <c r="CQ72" s="44" t="str">
        <f t="shared" si="155"/>
        <v/>
      </c>
      <c r="CR72" s="44" t="str">
        <f t="shared" si="156"/>
        <v/>
      </c>
      <c r="CS72" s="44" t="str">
        <f t="shared" si="157"/>
        <v/>
      </c>
      <c r="CT72" s="44" t="str">
        <f t="shared" si="158"/>
        <v/>
      </c>
      <c r="CU72" s="44" t="str">
        <f t="shared" si="159"/>
        <v/>
      </c>
      <c r="CV72" s="44" t="str">
        <f t="shared" si="160"/>
        <v/>
      </c>
      <c r="CW72" s="44" t="str">
        <f t="shared" si="161"/>
        <v/>
      </c>
      <c r="CX72" s="44" t="str">
        <f t="shared" si="162"/>
        <v/>
      </c>
      <c r="CY72" s="44" t="str">
        <f t="shared" si="163"/>
        <v/>
      </c>
      <c r="CZ72" s="44" t="str">
        <f t="shared" si="117"/>
        <v/>
      </c>
      <c r="DA72" s="45">
        <f t="shared" si="118"/>
        <v>0</v>
      </c>
      <c r="DB72" s="45">
        <f t="shared" si="119"/>
        <v>0</v>
      </c>
      <c r="DC72" s="45">
        <f t="shared" si="120"/>
        <v>0</v>
      </c>
      <c r="DD72" s="45">
        <f t="shared" si="121"/>
        <v>0</v>
      </c>
      <c r="DE72" s="45">
        <f t="shared" si="122"/>
        <v>0</v>
      </c>
      <c r="DF72" s="45">
        <f t="shared" si="123"/>
        <v>0</v>
      </c>
      <c r="DG72" s="45">
        <f t="shared" si="124"/>
        <v>0</v>
      </c>
      <c r="DH72" s="45">
        <f t="shared" si="125"/>
        <v>0</v>
      </c>
      <c r="DI72" s="45">
        <f t="shared" si="126"/>
        <v>0</v>
      </c>
      <c r="DJ72" s="45">
        <f t="shared" si="127"/>
        <v>0</v>
      </c>
      <c r="DK72" s="45">
        <f t="shared" si="128"/>
        <v>0</v>
      </c>
      <c r="DL72" s="45">
        <f t="shared" si="129"/>
        <v>0</v>
      </c>
      <c r="DM72" s="45">
        <f t="shared" si="130"/>
        <v>0</v>
      </c>
      <c r="DN72" s="45">
        <f t="shared" si="131"/>
        <v>0</v>
      </c>
      <c r="DO72" s="45">
        <f t="shared" si="132"/>
        <v>0</v>
      </c>
      <c r="DP72" s="45">
        <f t="shared" si="133"/>
        <v>0</v>
      </c>
      <c r="DQ72" s="45">
        <f t="shared" si="134"/>
        <v>0</v>
      </c>
      <c r="DR72" s="45">
        <f t="shared" si="135"/>
        <v>0</v>
      </c>
      <c r="DS72" s="45">
        <f t="shared" si="136"/>
        <v>0</v>
      </c>
      <c r="DT72" s="45">
        <f t="shared" si="137"/>
        <v>0</v>
      </c>
      <c r="DU72" s="45">
        <f t="shared" si="138"/>
        <v>0</v>
      </c>
      <c r="DV72" s="45">
        <f t="shared" si="139"/>
        <v>0</v>
      </c>
      <c r="DW72" s="45">
        <f t="shared" si="140"/>
        <v>0</v>
      </c>
      <c r="DX72" s="45">
        <f t="shared" si="141"/>
        <v>0</v>
      </c>
      <c r="DY72" s="45">
        <f t="shared" si="142"/>
        <v>0</v>
      </c>
      <c r="DZ72" s="45">
        <f t="shared" si="143"/>
        <v>0</v>
      </c>
    </row>
    <row r="73" spans="1:130" x14ac:dyDescent="0.25">
      <c r="A73" s="57" t="s">
        <v>54</v>
      </c>
      <c r="B73" s="335">
        <f t="shared" si="164"/>
        <v>0</v>
      </c>
      <c r="C73" s="57">
        <f t="shared" si="164"/>
        <v>0</v>
      </c>
      <c r="D73" s="58"/>
      <c r="E73" s="59"/>
      <c r="F73" s="60"/>
      <c r="G73" s="59"/>
      <c r="H73" s="60"/>
      <c r="I73" s="61"/>
      <c r="J73" s="58"/>
      <c r="K73" s="58"/>
      <c r="L73" s="60"/>
      <c r="M73" s="61"/>
      <c r="N73" s="58"/>
      <c r="O73" s="59"/>
      <c r="P73" s="60"/>
      <c r="Q73" s="59"/>
      <c r="R73" s="60"/>
      <c r="S73" s="59"/>
      <c r="T73" s="60"/>
      <c r="U73" s="59"/>
      <c r="V73" s="60"/>
      <c r="W73" s="59"/>
      <c r="X73" s="60"/>
      <c r="Y73" s="59"/>
      <c r="Z73" s="60"/>
      <c r="AA73" s="59"/>
      <c r="AB73" s="60"/>
      <c r="AC73" s="59"/>
      <c r="AD73" s="60"/>
      <c r="AE73" s="59"/>
      <c r="AF73" s="60"/>
      <c r="AG73" s="59"/>
      <c r="AH73" s="60"/>
      <c r="AI73" s="59"/>
      <c r="AJ73" s="60"/>
      <c r="AK73" s="59"/>
      <c r="AL73" s="60"/>
      <c r="AM73" s="59"/>
      <c r="AN73" s="60"/>
      <c r="AO73" s="59"/>
      <c r="AP73" s="60"/>
      <c r="AQ73" s="62"/>
      <c r="AR73" s="58"/>
      <c r="AS73" s="62"/>
      <c r="AT73" s="58"/>
      <c r="AU73" s="59"/>
      <c r="AV73" s="60"/>
      <c r="AW73" s="61"/>
      <c r="AX73" s="43" t="str">
        <f t="shared" si="111"/>
        <v/>
      </c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10"/>
      <c r="BJ73" s="10"/>
      <c r="BK73" s="10"/>
      <c r="BL73" s="10"/>
      <c r="BU73" s="10"/>
      <c r="BW73" s="11"/>
      <c r="CA73" s="44" t="str">
        <f t="shared" si="112"/>
        <v/>
      </c>
      <c r="CB73" s="44" t="str">
        <f t="shared" si="113"/>
        <v/>
      </c>
      <c r="CC73" s="44" t="str">
        <f t="shared" si="114"/>
        <v/>
      </c>
      <c r="CD73" s="44" t="str">
        <f t="shared" si="115"/>
        <v/>
      </c>
      <c r="CE73" s="44" t="str">
        <f t="shared" si="116"/>
        <v/>
      </c>
      <c r="CF73" s="44" t="str">
        <f t="shared" si="144"/>
        <v/>
      </c>
      <c r="CG73" s="44" t="str">
        <f t="shared" si="145"/>
        <v/>
      </c>
      <c r="CH73" s="44" t="str">
        <f t="shared" si="146"/>
        <v/>
      </c>
      <c r="CI73" s="44" t="str">
        <f t="shared" si="147"/>
        <v/>
      </c>
      <c r="CJ73" s="44" t="str">
        <f t="shared" si="148"/>
        <v/>
      </c>
      <c r="CK73" s="44" t="str">
        <f t="shared" si="149"/>
        <v/>
      </c>
      <c r="CL73" s="44" t="str">
        <f t="shared" si="150"/>
        <v/>
      </c>
      <c r="CM73" s="44" t="str">
        <f t="shared" si="151"/>
        <v/>
      </c>
      <c r="CN73" s="44" t="str">
        <f t="shared" si="152"/>
        <v/>
      </c>
      <c r="CO73" s="44" t="str">
        <f t="shared" si="153"/>
        <v/>
      </c>
      <c r="CP73" s="44" t="str">
        <f t="shared" si="154"/>
        <v/>
      </c>
      <c r="CQ73" s="44" t="str">
        <f t="shared" si="155"/>
        <v/>
      </c>
      <c r="CR73" s="44" t="str">
        <f t="shared" si="156"/>
        <v/>
      </c>
      <c r="CS73" s="44" t="str">
        <f t="shared" si="157"/>
        <v/>
      </c>
      <c r="CT73" s="44" t="str">
        <f t="shared" si="158"/>
        <v/>
      </c>
      <c r="CU73" s="44" t="str">
        <f t="shared" si="159"/>
        <v/>
      </c>
      <c r="CV73" s="44" t="str">
        <f t="shared" si="160"/>
        <v/>
      </c>
      <c r="CW73" s="44" t="str">
        <f t="shared" si="161"/>
        <v/>
      </c>
      <c r="CX73" s="44" t="str">
        <f t="shared" si="162"/>
        <v/>
      </c>
      <c r="CY73" s="44" t="str">
        <f t="shared" si="163"/>
        <v/>
      </c>
      <c r="CZ73" s="44" t="str">
        <f t="shared" si="117"/>
        <v/>
      </c>
      <c r="DA73" s="45">
        <f t="shared" si="118"/>
        <v>0</v>
      </c>
      <c r="DB73" s="45">
        <f t="shared" si="119"/>
        <v>0</v>
      </c>
      <c r="DC73" s="45">
        <f t="shared" si="120"/>
        <v>0</v>
      </c>
      <c r="DD73" s="45">
        <f t="shared" si="121"/>
        <v>0</v>
      </c>
      <c r="DE73" s="45">
        <f t="shared" si="122"/>
        <v>0</v>
      </c>
      <c r="DF73" s="45">
        <f t="shared" si="123"/>
        <v>0</v>
      </c>
      <c r="DG73" s="45">
        <f t="shared" si="124"/>
        <v>0</v>
      </c>
      <c r="DH73" s="45">
        <f t="shared" si="125"/>
        <v>0</v>
      </c>
      <c r="DI73" s="45">
        <f t="shared" si="126"/>
        <v>0</v>
      </c>
      <c r="DJ73" s="45">
        <f t="shared" si="127"/>
        <v>0</v>
      </c>
      <c r="DK73" s="45">
        <f t="shared" si="128"/>
        <v>0</v>
      </c>
      <c r="DL73" s="45">
        <f t="shared" si="129"/>
        <v>0</v>
      </c>
      <c r="DM73" s="45">
        <f t="shared" si="130"/>
        <v>0</v>
      </c>
      <c r="DN73" s="45">
        <f t="shared" si="131"/>
        <v>0</v>
      </c>
      <c r="DO73" s="45">
        <f t="shared" si="132"/>
        <v>0</v>
      </c>
      <c r="DP73" s="45">
        <f t="shared" si="133"/>
        <v>0</v>
      </c>
      <c r="DQ73" s="45">
        <f t="shared" si="134"/>
        <v>0</v>
      </c>
      <c r="DR73" s="45">
        <f t="shared" si="135"/>
        <v>0</v>
      </c>
      <c r="DS73" s="45">
        <f t="shared" si="136"/>
        <v>0</v>
      </c>
      <c r="DT73" s="45">
        <f t="shared" si="137"/>
        <v>0</v>
      </c>
      <c r="DU73" s="45">
        <f t="shared" si="138"/>
        <v>0</v>
      </c>
      <c r="DV73" s="45">
        <f t="shared" si="139"/>
        <v>0</v>
      </c>
      <c r="DW73" s="45">
        <f t="shared" si="140"/>
        <v>0</v>
      </c>
      <c r="DX73" s="45">
        <f t="shared" si="141"/>
        <v>0</v>
      </c>
      <c r="DY73" s="45">
        <f t="shared" si="142"/>
        <v>0</v>
      </c>
      <c r="DZ73" s="45">
        <f t="shared" si="143"/>
        <v>0</v>
      </c>
    </row>
    <row r="74" spans="1:130" x14ac:dyDescent="0.25">
      <c r="A74" s="15" t="s">
        <v>57</v>
      </c>
      <c r="B74" s="15"/>
      <c r="C74" s="15"/>
      <c r="D74" s="15"/>
      <c r="E74" s="15"/>
      <c r="F74" s="15"/>
      <c r="G74" s="15"/>
      <c r="I74" s="16"/>
      <c r="J74" s="17"/>
      <c r="K74" s="17"/>
      <c r="L74" s="17"/>
      <c r="M74" s="17"/>
      <c r="N74" s="17"/>
      <c r="O74" s="17"/>
      <c r="P74" s="17"/>
      <c r="Q74" s="8"/>
      <c r="AR74" s="9" t="s">
        <v>58</v>
      </c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T74" s="14"/>
      <c r="BU74" s="14"/>
      <c r="BV74" s="11"/>
      <c r="BW74" s="11"/>
    </row>
    <row r="75" spans="1:130" ht="15" customHeight="1" x14ac:dyDescent="0.25">
      <c r="A75" s="475" t="s">
        <v>4</v>
      </c>
      <c r="B75" s="478" t="s">
        <v>5</v>
      </c>
      <c r="C75" s="479"/>
      <c r="D75" s="482" t="s">
        <v>6</v>
      </c>
      <c r="E75" s="483"/>
      <c r="F75" s="483"/>
      <c r="G75" s="483"/>
      <c r="H75" s="483"/>
      <c r="I75" s="483"/>
      <c r="J75" s="483"/>
      <c r="K75" s="483"/>
      <c r="L75" s="483"/>
      <c r="M75" s="483"/>
      <c r="N75" s="483"/>
      <c r="O75" s="483"/>
      <c r="P75" s="483"/>
      <c r="Q75" s="483"/>
      <c r="R75" s="483"/>
      <c r="S75" s="483"/>
      <c r="T75" s="483"/>
      <c r="U75" s="483"/>
      <c r="V75" s="483"/>
      <c r="W75" s="483"/>
      <c r="X75" s="483"/>
      <c r="Y75" s="483"/>
      <c r="Z75" s="483"/>
      <c r="AA75" s="483"/>
      <c r="AB75" s="483"/>
      <c r="AC75" s="483"/>
      <c r="AD75" s="483"/>
      <c r="AE75" s="483"/>
      <c r="AF75" s="483"/>
      <c r="AG75" s="483"/>
      <c r="AH75" s="483"/>
      <c r="AI75" s="483"/>
      <c r="AJ75" s="483"/>
      <c r="AK75" s="483"/>
      <c r="AL75" s="483"/>
      <c r="AM75" s="483"/>
      <c r="AN75" s="483"/>
      <c r="AO75" s="483"/>
      <c r="AP75" s="483"/>
      <c r="AQ75" s="484"/>
      <c r="AR75" s="485" t="s">
        <v>7</v>
      </c>
      <c r="AS75" s="486"/>
      <c r="AT75" s="487" t="s">
        <v>8</v>
      </c>
      <c r="AU75" s="488"/>
      <c r="AV75" s="493" t="s">
        <v>9</v>
      </c>
      <c r="AW75" s="496" t="s">
        <v>10</v>
      </c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U75" s="10"/>
      <c r="BV75" s="11"/>
      <c r="BW75" s="11"/>
    </row>
    <row r="76" spans="1:130" ht="15" customHeight="1" x14ac:dyDescent="0.25">
      <c r="A76" s="476"/>
      <c r="B76" s="480"/>
      <c r="C76" s="481"/>
      <c r="D76" s="491" t="s">
        <v>11</v>
      </c>
      <c r="E76" s="485"/>
      <c r="F76" s="491" t="s">
        <v>12</v>
      </c>
      <c r="G76" s="485"/>
      <c r="H76" s="491" t="s">
        <v>13</v>
      </c>
      <c r="I76" s="492"/>
      <c r="J76" s="485" t="s">
        <v>14</v>
      </c>
      <c r="K76" s="485"/>
      <c r="L76" s="491" t="s">
        <v>15</v>
      </c>
      <c r="M76" s="485"/>
      <c r="N76" s="491" t="s">
        <v>16</v>
      </c>
      <c r="O76" s="485"/>
      <c r="P76" s="491" t="s">
        <v>17</v>
      </c>
      <c r="Q76" s="485"/>
      <c r="R76" s="491" t="s">
        <v>18</v>
      </c>
      <c r="S76" s="485"/>
      <c r="T76" s="491" t="s">
        <v>19</v>
      </c>
      <c r="U76" s="492"/>
      <c r="V76" s="491" t="s">
        <v>20</v>
      </c>
      <c r="W76" s="492"/>
      <c r="X76" s="491" t="s">
        <v>21</v>
      </c>
      <c r="Y76" s="492"/>
      <c r="Z76" s="491" t="s">
        <v>22</v>
      </c>
      <c r="AA76" s="492"/>
      <c r="AB76" s="491" t="s">
        <v>23</v>
      </c>
      <c r="AC76" s="492"/>
      <c r="AD76" s="491" t="s">
        <v>24</v>
      </c>
      <c r="AE76" s="492"/>
      <c r="AF76" s="491" t="s">
        <v>25</v>
      </c>
      <c r="AG76" s="492"/>
      <c r="AH76" s="491" t="s">
        <v>26</v>
      </c>
      <c r="AI76" s="492"/>
      <c r="AJ76" s="491" t="s">
        <v>27</v>
      </c>
      <c r="AK76" s="492"/>
      <c r="AL76" s="491" t="s">
        <v>28</v>
      </c>
      <c r="AM76" s="492"/>
      <c r="AN76" s="491" t="s">
        <v>29</v>
      </c>
      <c r="AO76" s="492"/>
      <c r="AP76" s="491" t="s">
        <v>30</v>
      </c>
      <c r="AQ76" s="486"/>
      <c r="AR76" s="499" t="s">
        <v>31</v>
      </c>
      <c r="AS76" s="501" t="s">
        <v>32</v>
      </c>
      <c r="AT76" s="489"/>
      <c r="AU76" s="490"/>
      <c r="AV76" s="494"/>
      <c r="AW76" s="497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U76" s="10"/>
      <c r="BV76" s="11"/>
      <c r="BW76" s="11"/>
    </row>
    <row r="77" spans="1:130" x14ac:dyDescent="0.25">
      <c r="A77" s="477"/>
      <c r="B77" s="24" t="s">
        <v>33</v>
      </c>
      <c r="C77" s="64" t="s">
        <v>34</v>
      </c>
      <c r="D77" s="18" t="s">
        <v>33</v>
      </c>
      <c r="E77" s="25" t="s">
        <v>34</v>
      </c>
      <c r="F77" s="18" t="s">
        <v>33</v>
      </c>
      <c r="G77" s="25" t="s">
        <v>34</v>
      </c>
      <c r="H77" s="18" t="s">
        <v>33</v>
      </c>
      <c r="I77" s="64" t="s">
        <v>34</v>
      </c>
      <c r="J77" s="24" t="s">
        <v>33</v>
      </c>
      <c r="K77" s="25" t="s">
        <v>34</v>
      </c>
      <c r="L77" s="18" t="s">
        <v>33</v>
      </c>
      <c r="M77" s="25" t="s">
        <v>34</v>
      </c>
      <c r="N77" s="18" t="s">
        <v>33</v>
      </c>
      <c r="O77" s="25" t="s">
        <v>34</v>
      </c>
      <c r="P77" s="18" t="s">
        <v>33</v>
      </c>
      <c r="Q77" s="25" t="s">
        <v>34</v>
      </c>
      <c r="R77" s="18" t="s">
        <v>33</v>
      </c>
      <c r="S77" s="25" t="s">
        <v>34</v>
      </c>
      <c r="T77" s="18" t="s">
        <v>33</v>
      </c>
      <c r="U77" s="25" t="s">
        <v>34</v>
      </c>
      <c r="V77" s="18" t="s">
        <v>33</v>
      </c>
      <c r="W77" s="25" t="s">
        <v>34</v>
      </c>
      <c r="X77" s="18" t="s">
        <v>33</v>
      </c>
      <c r="Y77" s="25" t="s">
        <v>34</v>
      </c>
      <c r="Z77" s="18" t="s">
        <v>33</v>
      </c>
      <c r="AA77" s="25" t="s">
        <v>34</v>
      </c>
      <c r="AB77" s="18" t="s">
        <v>33</v>
      </c>
      <c r="AC77" s="25" t="s">
        <v>34</v>
      </c>
      <c r="AD77" s="18" t="s">
        <v>33</v>
      </c>
      <c r="AE77" s="25" t="s">
        <v>34</v>
      </c>
      <c r="AF77" s="18" t="s">
        <v>33</v>
      </c>
      <c r="AG77" s="25" t="s">
        <v>34</v>
      </c>
      <c r="AH77" s="18" t="s">
        <v>33</v>
      </c>
      <c r="AI77" s="25" t="s">
        <v>34</v>
      </c>
      <c r="AJ77" s="18" t="s">
        <v>33</v>
      </c>
      <c r="AK77" s="25" t="s">
        <v>34</v>
      </c>
      <c r="AL77" s="18" t="s">
        <v>33</v>
      </c>
      <c r="AM77" s="25" t="s">
        <v>34</v>
      </c>
      <c r="AN77" s="18" t="s">
        <v>33</v>
      </c>
      <c r="AO77" s="25" t="s">
        <v>34</v>
      </c>
      <c r="AP77" s="18" t="s">
        <v>33</v>
      </c>
      <c r="AQ77" s="26" t="s">
        <v>34</v>
      </c>
      <c r="AR77" s="500"/>
      <c r="AS77" s="502"/>
      <c r="AT77" s="334" t="s">
        <v>35</v>
      </c>
      <c r="AU77" s="332" t="s">
        <v>36</v>
      </c>
      <c r="AV77" s="495"/>
      <c r="AW77" s="498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U77" s="10"/>
      <c r="BV77" s="11"/>
      <c r="BW77" s="11"/>
    </row>
    <row r="78" spans="1:130" x14ac:dyDescent="0.25">
      <c r="A78" s="65" t="s">
        <v>37</v>
      </c>
      <c r="B78" s="31">
        <f t="shared" ref="B78:C85" si="165">+N78+P78+R78+T78+V78+X78+Z78+AB78+AD78+AF78+AH78+AJ78+AL78+AN78+AP78</f>
        <v>0</v>
      </c>
      <c r="C78" s="32">
        <f t="shared" si="165"/>
        <v>0</v>
      </c>
      <c r="D78" s="33"/>
      <c r="E78" s="34"/>
      <c r="F78" s="35"/>
      <c r="G78" s="34"/>
      <c r="H78" s="35"/>
      <c r="I78" s="34"/>
      <c r="J78" s="35"/>
      <c r="K78" s="34"/>
      <c r="L78" s="35"/>
      <c r="M78" s="36"/>
      <c r="N78" s="37"/>
      <c r="O78" s="38"/>
      <c r="P78" s="39"/>
      <c r="Q78" s="38"/>
      <c r="R78" s="39"/>
      <c r="S78" s="38"/>
      <c r="T78" s="39"/>
      <c r="U78" s="38"/>
      <c r="V78" s="39"/>
      <c r="W78" s="38"/>
      <c r="X78" s="39"/>
      <c r="Y78" s="38"/>
      <c r="Z78" s="39"/>
      <c r="AA78" s="38"/>
      <c r="AB78" s="39"/>
      <c r="AC78" s="38"/>
      <c r="AD78" s="39"/>
      <c r="AE78" s="38"/>
      <c r="AF78" s="39"/>
      <c r="AG78" s="38"/>
      <c r="AH78" s="39"/>
      <c r="AI78" s="38"/>
      <c r="AJ78" s="39"/>
      <c r="AK78" s="38"/>
      <c r="AL78" s="39"/>
      <c r="AM78" s="38"/>
      <c r="AN78" s="39"/>
      <c r="AO78" s="38"/>
      <c r="AP78" s="39"/>
      <c r="AQ78" s="40"/>
      <c r="AR78" s="41"/>
      <c r="AS78" s="40"/>
      <c r="AT78" s="37"/>
      <c r="AU78" s="38"/>
      <c r="AV78" s="39"/>
      <c r="AW78" s="42"/>
      <c r="AX78" s="43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10"/>
      <c r="BJ78" s="10"/>
      <c r="BK78" s="10"/>
      <c r="BL78" s="10"/>
      <c r="BU78" s="11"/>
      <c r="BV78" s="11"/>
      <c r="BW78" s="11"/>
      <c r="CA78" s="44" t="str">
        <f t="shared" ref="CA78:CA95" si="167">IF(B78&lt;C78,"* El total de Reactivos NO DEBE ser superior al total de Procesados. ","")</f>
        <v/>
      </c>
      <c r="CB78" s="44" t="str">
        <f t="shared" ref="CB78:CB95" si="168">IF(B78&lt;&gt;(AR78+ AS78),"* La suma de las columnas Sexo DEBE SER IGUAL a los Procesados. ","")</f>
        <v/>
      </c>
      <c r="CC78" s="44" t="str">
        <f t="shared" ref="CC78:CC95" si="169">IF(B78&lt;(AT78+ AU78),"* La suma de las columna Trans NO DEBE ser superior al total de Procesados. ","")</f>
        <v/>
      </c>
      <c r="CD78" s="44" t="str">
        <f t="shared" ref="CD78:CD95" si="170">IF(B78&lt;AV78,"* La columna Pueblos Originarios NO DEBE ser superior al total de Procesados. ","")</f>
        <v/>
      </c>
      <c r="CE78" s="44" t="str">
        <f t="shared" ref="CE78:CE95" si="171">IF(B78&lt;AW78,"* La columna Migrantes NO DEBE ser superior al total de Procesados. ","")</f>
        <v/>
      </c>
      <c r="CF78" s="44" t="str">
        <f>IF(D78&lt;E78,CONCATENATE("* El total de procesados debe ser mayor o igual al total de Reactivos en el grupo de edad ",$D$76),"")</f>
        <v/>
      </c>
      <c r="CG78" s="44" t="str">
        <f>IF(F78&lt;G78,CONCATENATE("* El total de procesados debe ser mayor o igual al total de Reactivos en el grupo de edad ",$F$76),"")</f>
        <v/>
      </c>
      <c r="CH78" s="44" t="str">
        <f>IF(H78&lt;I78,CONCATENATE("* El total de procesados debe ser mayor o igual al total de Reactivos en el grupo de edad ",$H$76),"")</f>
        <v/>
      </c>
      <c r="CI78" s="44" t="str">
        <f>IF(J78&lt;K78,CONCATENATE("* El total de procesados debe ser mayor o igual al total de Reactivos en el grupo de edad ",$J$76),"")</f>
        <v/>
      </c>
      <c r="CJ78" s="44" t="str">
        <f>IF(L78&lt;M78,CONCATENATE("* El total de procesados debe ser mayor o igual al total de Reactivos en el grupo de edad ",$L$76),"")</f>
        <v/>
      </c>
      <c r="CK78" s="44" t="str">
        <f>IF(N78&lt;O78,CONCATENATE("* El total de procesados debe ser mayor o igual al total de Reactivos en el grupo de edad ",$N$76),"")</f>
        <v/>
      </c>
      <c r="CL78" s="44" t="str">
        <f>IF(P78&lt;Q78,CONCATENATE("* El total de procesados debe ser mayor o igual al total de Reactivos en el grupo de edad ",$P$76),"")</f>
        <v/>
      </c>
      <c r="CM78" s="44" t="str">
        <f>IF(R78&lt;S78,CONCATENATE("* El total de procesados debe ser mayor o igual al total de Reactivos en el grupo de edad ",$R$76),"")</f>
        <v/>
      </c>
      <c r="CN78" s="44" t="str">
        <f>IF(T78&lt;U78,CONCATENATE("* El total de procesados debe ser mayor o igual al total de Reactivos en el grupo de edad ",$T$76),"")</f>
        <v/>
      </c>
      <c r="CO78" s="44" t="str">
        <f>IF(V78&lt;W78,CONCATENATE("* El total de procesados debe ser mayor o igual al total de Reactivos en el grupo de edad ",$V$76),"")</f>
        <v/>
      </c>
      <c r="CP78" s="44" t="str">
        <f>IF(X78&lt;Y78,CONCATENATE("* El total de procesados debe ser mayor o igual al total de Reactivos en el grupo de edad ",$X$76),"")</f>
        <v/>
      </c>
      <c r="CQ78" s="44" t="str">
        <f>IF(Z78&lt;AA78,CONCATENATE("* El total de procesados debe ser mayor o igual al total de Reactivos en el grupo de edad ",$Z$76),"")</f>
        <v/>
      </c>
      <c r="CR78" s="44" t="str">
        <f>IF(AB78&lt;AC78,CONCATENATE("* El total de procesados debe ser mayor o igual al total de Reactivos en el grupo de edad ",$AB$76),"")</f>
        <v/>
      </c>
      <c r="CS78" s="44" t="str">
        <f>IF(AD78&lt;AE78,CONCATENATE("* El total de procesados debe ser mayor o igual al total de Reactivos en el grupo de edad ",$AD$76),"")</f>
        <v/>
      </c>
      <c r="CT78" s="44" t="str">
        <f>IF(AF78&lt;AG78,CONCATENATE("* El total de procesados debe ser mayor o igual al total de Reactivos en el grupo de edad ",$AF$76),"")</f>
        <v/>
      </c>
      <c r="CU78" s="44" t="str">
        <f>IF(AH78&lt;AI78,CONCATENATE("* El total de procesados debe ser mayor o igual al total de Reactivos en el grupo de edad ",$AH$76),"")</f>
        <v/>
      </c>
      <c r="CV78" s="44" t="str">
        <f>IF(AJ78&lt;AK78,CONCATENATE("* El total de procesados debe ser mayor o igual al total de Reactivos en el grupo de edad ",$AJ$76),"")</f>
        <v/>
      </c>
      <c r="CW78" s="44" t="str">
        <f>IF(AL78&lt;AM78,CONCATENATE("* El total de procesados debe ser mayor o igual al total de Reactivos en el grupo de edad ",$AL$76),"")</f>
        <v/>
      </c>
      <c r="CX78" s="44" t="str">
        <f>IF(AN78&lt;AO78,CONCATENATE("* El total de procesados debe ser mayor o igual al total de Reactivos en el grupo de edad ",$AN$76),"")</f>
        <v/>
      </c>
      <c r="CY78" s="44" t="str">
        <f>IF(AP78&lt;AQ78,CONCATENATE("* El total de procesados debe ser mayor o igual al total de Reactivos en el grupo de edad ",$AP$76),"")</f>
        <v/>
      </c>
      <c r="CZ78" s="44" t="str">
        <f t="shared" ref="CZ78:CZ95" si="172">IF(AND(B78&lt;&gt;0,OR(AT78="",AU78="",AV78="",AW78="")),"* No olvide digitar la columna Trans y/o Pueblos Originarios y/o Migrantes (Digite Cero si no tiene). ","")</f>
        <v/>
      </c>
      <c r="DA78" s="45">
        <f t="shared" ref="DA78:DA95" si="173">IF(B78&lt;   C78,1,0)</f>
        <v>0</v>
      </c>
      <c r="DB78" s="45">
        <f t="shared" ref="DB78:DB95" si="174">IF(B78&lt;&gt; AR78+AS78,1,0)</f>
        <v>0</v>
      </c>
      <c r="DC78" s="45">
        <f t="shared" ref="DC78:DC95" si="175">IF(B78&lt;  AT78+AU78,1,0)</f>
        <v>0</v>
      </c>
      <c r="DD78" s="45">
        <f t="shared" ref="DD78:DD95" si="176">IF(B78&lt;  AV78,1,0)</f>
        <v>0</v>
      </c>
      <c r="DE78" s="45">
        <f t="shared" ref="DE78:DE95" si="177">IF(B78&lt;  AW78,1,0)</f>
        <v>0</v>
      </c>
      <c r="DF78" s="45">
        <f t="shared" ref="DF78:DF95" si="178">IF(D78&lt;E78,1,0)</f>
        <v>0</v>
      </c>
      <c r="DG78" s="45">
        <f t="shared" ref="DG78:DG95" si="179">IF(F78&lt;G78,1,0)</f>
        <v>0</v>
      </c>
      <c r="DH78" s="45">
        <f t="shared" ref="DH78:DH95" si="180">IF(H78&lt;I78,1,0)</f>
        <v>0</v>
      </c>
      <c r="DI78" s="45">
        <f t="shared" ref="DI78:DI95" si="181">IF(J78&lt;K78,1,0)</f>
        <v>0</v>
      </c>
      <c r="DJ78" s="45">
        <f t="shared" ref="DJ78:DJ95" si="182">IF(L78&lt;M78,1,0)</f>
        <v>0</v>
      </c>
      <c r="DK78" s="45">
        <f t="shared" ref="DK78:DK95" si="183">IF(N78&lt;O78,1,0)</f>
        <v>0</v>
      </c>
      <c r="DL78" s="45">
        <f t="shared" ref="DL78:DL95" si="184">IF(P78&lt;Q78,1,0)</f>
        <v>0</v>
      </c>
      <c r="DM78" s="45">
        <f t="shared" ref="DM78:DM95" si="185">IF(R78&lt;S78,1,0)</f>
        <v>0</v>
      </c>
      <c r="DN78" s="45">
        <f t="shared" ref="DN78:DN95" si="186">IF(T78&lt;U78,1,0)</f>
        <v>0</v>
      </c>
      <c r="DO78" s="45">
        <f t="shared" ref="DO78:DO95" si="187">IF(V78&lt;W78,1,0)</f>
        <v>0</v>
      </c>
      <c r="DP78" s="45">
        <f t="shared" ref="DP78:DP95" si="188">IF(X78&lt;Y78,1,0)</f>
        <v>0</v>
      </c>
      <c r="DQ78" s="45">
        <f t="shared" ref="DQ78:DQ95" si="189">IF(Z78&lt;AA78,1,0)</f>
        <v>0</v>
      </c>
      <c r="DR78" s="45">
        <f t="shared" ref="DR78:DR95" si="190">IF(AB78&lt;AC78,1,0)</f>
        <v>0</v>
      </c>
      <c r="DS78" s="45">
        <f t="shared" ref="DS78:DS95" si="191">IF(AD78&lt;AE78,1,0)</f>
        <v>0</v>
      </c>
      <c r="DT78" s="45">
        <f t="shared" ref="DT78:DT95" si="192">IF(AF78&lt;AG78,1,0)</f>
        <v>0</v>
      </c>
      <c r="DU78" s="45">
        <f t="shared" ref="DU78:DU95" si="193">IF(AH78&lt;AI78,1,0)</f>
        <v>0</v>
      </c>
      <c r="DV78" s="45">
        <f t="shared" ref="DV78:DV95" si="194">IF(AJ78&lt;AK78,1,0)</f>
        <v>0</v>
      </c>
      <c r="DW78" s="45">
        <f t="shared" ref="DW78:DW95" si="195">IF(AL78&lt;AM78,1,0)</f>
        <v>0</v>
      </c>
      <c r="DX78" s="45">
        <f t="shared" ref="DX78:DX95" si="196">IF(AN78&lt;AO78,1,0)</f>
        <v>0</v>
      </c>
      <c r="DY78" s="45">
        <f t="shared" ref="DY78:DY95" si="197">IF(AP78&lt;AQ78,1,0)</f>
        <v>0</v>
      </c>
      <c r="DZ78" s="45">
        <f t="shared" ref="DZ78:DZ95" si="198">IF(AND(B78&lt;&gt;0,OR(AT78="",AU78="",AV78="",AW78="")),1,0)</f>
        <v>0</v>
      </c>
    </row>
    <row r="79" spans="1:130" x14ac:dyDescent="0.25">
      <c r="A79" s="66" t="s">
        <v>38</v>
      </c>
      <c r="B79" s="47">
        <f t="shared" si="165"/>
        <v>0</v>
      </c>
      <c r="C79" s="48">
        <f t="shared" si="165"/>
        <v>0</v>
      </c>
      <c r="D79" s="33"/>
      <c r="E79" s="34"/>
      <c r="F79" s="35"/>
      <c r="G79" s="34"/>
      <c r="H79" s="35"/>
      <c r="I79" s="34"/>
      <c r="J79" s="35"/>
      <c r="K79" s="34"/>
      <c r="L79" s="35"/>
      <c r="M79" s="36"/>
      <c r="N79" s="37"/>
      <c r="O79" s="38"/>
      <c r="P79" s="39"/>
      <c r="Q79" s="38"/>
      <c r="R79" s="39"/>
      <c r="S79" s="38"/>
      <c r="T79" s="39"/>
      <c r="U79" s="38"/>
      <c r="V79" s="39"/>
      <c r="W79" s="38"/>
      <c r="X79" s="39"/>
      <c r="Y79" s="38"/>
      <c r="Z79" s="39"/>
      <c r="AA79" s="38"/>
      <c r="AB79" s="39"/>
      <c r="AC79" s="38"/>
      <c r="AD79" s="39"/>
      <c r="AE79" s="38"/>
      <c r="AF79" s="39"/>
      <c r="AG79" s="38"/>
      <c r="AH79" s="39"/>
      <c r="AI79" s="38"/>
      <c r="AJ79" s="39"/>
      <c r="AK79" s="38"/>
      <c r="AL79" s="39"/>
      <c r="AM79" s="38"/>
      <c r="AN79" s="39"/>
      <c r="AO79" s="38"/>
      <c r="AP79" s="39"/>
      <c r="AQ79" s="40"/>
      <c r="AR79" s="41"/>
      <c r="AS79" s="40"/>
      <c r="AT79" s="37"/>
      <c r="AU79" s="38"/>
      <c r="AV79" s="39"/>
      <c r="AW79" s="42"/>
      <c r="AX79" s="43" t="str">
        <f t="shared" si="166"/>
        <v/>
      </c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10"/>
      <c r="BJ79" s="10"/>
      <c r="BK79" s="10"/>
      <c r="BL79" s="10"/>
      <c r="BU79" s="11"/>
      <c r="BV79" s="11"/>
      <c r="BW79" s="11"/>
      <c r="CA79" s="44" t="str">
        <f t="shared" si="167"/>
        <v/>
      </c>
      <c r="CB79" s="44" t="str">
        <f t="shared" si="168"/>
        <v/>
      </c>
      <c r="CC79" s="44" t="str">
        <f t="shared" si="169"/>
        <v/>
      </c>
      <c r="CD79" s="44" t="str">
        <f t="shared" si="170"/>
        <v/>
      </c>
      <c r="CE79" s="44" t="str">
        <f t="shared" si="171"/>
        <v/>
      </c>
      <c r="CF79" s="44" t="str">
        <f t="shared" ref="CF79:CF95" si="199">IF(D79&lt;E79,CONCATENATE("* El total de procesados debe ser mayor o igual al total de Reactivos en el grupo de edad ",$D$76),"")</f>
        <v/>
      </c>
      <c r="CG79" s="44" t="str">
        <f t="shared" ref="CG79:CG95" si="200">IF(F79&lt;G79,CONCATENATE("* El total de procesados debe ser mayor o igual al total de Reactivos en el grupo de edad ",$F$76),"")</f>
        <v/>
      </c>
      <c r="CH79" s="44" t="str">
        <f t="shared" ref="CH79:CH95" si="201">IF(H79&lt;I79,CONCATENATE("* El total de procesados debe ser mayor o igual al total de Reactivos en el grupo de edad ",$H$76),"")</f>
        <v/>
      </c>
      <c r="CI79" s="44" t="str">
        <f t="shared" ref="CI79:CI95" si="202">IF(J79&lt;K79,CONCATENATE("* El total de procesados debe ser mayor o igual al total de Reactivos en el grupo de edad ",$J$76),"")</f>
        <v/>
      </c>
      <c r="CJ79" s="44" t="str">
        <f t="shared" ref="CJ79:CJ95" si="203">IF(L79&lt;M79,CONCATENATE("* El total de procesados debe ser mayor o igual al total de Reactivos en el grupo de edad ",$L$76),"")</f>
        <v/>
      </c>
      <c r="CK79" s="44" t="str">
        <f t="shared" ref="CK79:CK95" si="204">IF(N79&lt;O79,CONCATENATE("* El total de procesados debe ser mayor o igual al total de Reactivos en el grupo de edad ",$N$76),"")</f>
        <v/>
      </c>
      <c r="CL79" s="44" t="str">
        <f t="shared" ref="CL79:CL95" si="205">IF(P79&lt;Q79,CONCATENATE("* El total de procesados debe ser mayor o igual al total de Reactivos en el grupo de edad ",$P$76),"")</f>
        <v/>
      </c>
      <c r="CM79" s="44" t="str">
        <f t="shared" ref="CM79:CM95" si="206">IF(R79&lt;S79,CONCATENATE("* El total de procesados debe ser mayor o igual al total de Reactivos en el grupo de edad ",$R$76),"")</f>
        <v/>
      </c>
      <c r="CN79" s="44" t="str">
        <f t="shared" ref="CN79:CN95" si="207">IF(T79&lt;U79,CONCATENATE("* El total de procesados debe ser mayor o igual al total de Reactivos en el grupo de edad ",$T$76),"")</f>
        <v/>
      </c>
      <c r="CO79" s="44" t="str">
        <f t="shared" ref="CO79:CO95" si="208">IF(V79&lt;W79,CONCATENATE("* El total de procesados debe ser mayor o igual al total de Reactivos en el grupo de edad ",$V$76),"")</f>
        <v/>
      </c>
      <c r="CP79" s="44" t="str">
        <f t="shared" ref="CP79:CP95" si="209">IF(X79&lt;Y79,CONCATENATE("* El total de procesados debe ser mayor o igual al total de Reactivos en el grupo de edad ",$X$76),"")</f>
        <v/>
      </c>
      <c r="CQ79" s="44" t="str">
        <f t="shared" ref="CQ79:CQ95" si="210">IF(Z79&lt;AA79,CONCATENATE("* El total de procesados debe ser mayor o igual al total de Reactivos en el grupo de edad ",$Z$76),"")</f>
        <v/>
      </c>
      <c r="CR79" s="44" t="str">
        <f t="shared" ref="CR79:CR95" si="211">IF(AB79&lt;AC79,CONCATENATE("* El total de procesados debe ser mayor o igual al total de Reactivos en el grupo de edad ",$AB$76),"")</f>
        <v/>
      </c>
      <c r="CS79" s="44" t="str">
        <f t="shared" ref="CS79:CS95" si="212">IF(AD79&lt;AE79,CONCATENATE("* El total de procesados debe ser mayor o igual al total de Reactivos en el grupo de edad ",$AD$76),"")</f>
        <v/>
      </c>
      <c r="CT79" s="44" t="str">
        <f t="shared" ref="CT79:CT95" si="213">IF(AF79&lt;AG79,CONCATENATE("* El total de procesados debe ser mayor o igual al total de Reactivos en el grupo de edad ",$AF$76),"")</f>
        <v/>
      </c>
      <c r="CU79" s="44" t="str">
        <f t="shared" ref="CU79:CU95" si="214">IF(AH79&lt;AI79,CONCATENATE("* El total de procesados debe ser mayor o igual al total de Reactivos en el grupo de edad ",$AH$76),"")</f>
        <v/>
      </c>
      <c r="CV79" s="44" t="str">
        <f t="shared" ref="CV79:CV95" si="215">IF(AJ79&lt;AK79,CONCATENATE("* El total de procesados debe ser mayor o igual al total de Reactivos en el grupo de edad ",$AJ$76),"")</f>
        <v/>
      </c>
      <c r="CW79" s="44" t="str">
        <f t="shared" ref="CW79:CW95" si="216">IF(AL79&lt;AM79,CONCATENATE("* El total de procesados debe ser mayor o igual al total de Reactivos en el grupo de edad ",$AL$76),"")</f>
        <v/>
      </c>
      <c r="CX79" s="44" t="str">
        <f t="shared" ref="CX79:CX95" si="217">IF(AN79&lt;AO79,CONCATENATE("* El total de procesados debe ser mayor o igual al total de Reactivos en el grupo de edad ",$AN$76),"")</f>
        <v/>
      </c>
      <c r="CY79" s="44" t="str">
        <f t="shared" ref="CY79:CY95" si="218">IF(AP79&lt;AQ79,CONCATENATE("* El total de procesados debe ser mayor o igual al total de Reactivos en el grupo de edad ",$AP$76),"")</f>
        <v/>
      </c>
      <c r="CZ79" s="44" t="str">
        <f t="shared" si="172"/>
        <v/>
      </c>
      <c r="DA79" s="45">
        <f t="shared" si="173"/>
        <v>0</v>
      </c>
      <c r="DB79" s="45">
        <f t="shared" si="174"/>
        <v>0</v>
      </c>
      <c r="DC79" s="45">
        <f t="shared" si="175"/>
        <v>0</v>
      </c>
      <c r="DD79" s="45">
        <f t="shared" si="176"/>
        <v>0</v>
      </c>
      <c r="DE79" s="45">
        <f t="shared" si="177"/>
        <v>0</v>
      </c>
      <c r="DF79" s="45">
        <f t="shared" si="178"/>
        <v>0</v>
      </c>
      <c r="DG79" s="45">
        <f t="shared" si="179"/>
        <v>0</v>
      </c>
      <c r="DH79" s="45">
        <f t="shared" si="180"/>
        <v>0</v>
      </c>
      <c r="DI79" s="45">
        <f t="shared" si="181"/>
        <v>0</v>
      </c>
      <c r="DJ79" s="45">
        <f t="shared" si="182"/>
        <v>0</v>
      </c>
      <c r="DK79" s="45">
        <f t="shared" si="183"/>
        <v>0</v>
      </c>
      <c r="DL79" s="45">
        <f t="shared" si="184"/>
        <v>0</v>
      </c>
      <c r="DM79" s="45">
        <f t="shared" si="185"/>
        <v>0</v>
      </c>
      <c r="DN79" s="45">
        <f t="shared" si="186"/>
        <v>0</v>
      </c>
      <c r="DO79" s="45">
        <f t="shared" si="187"/>
        <v>0</v>
      </c>
      <c r="DP79" s="45">
        <f t="shared" si="188"/>
        <v>0</v>
      </c>
      <c r="DQ79" s="45">
        <f t="shared" si="189"/>
        <v>0</v>
      </c>
      <c r="DR79" s="45">
        <f t="shared" si="190"/>
        <v>0</v>
      </c>
      <c r="DS79" s="45">
        <f t="shared" si="191"/>
        <v>0</v>
      </c>
      <c r="DT79" s="45">
        <f t="shared" si="192"/>
        <v>0</v>
      </c>
      <c r="DU79" s="45">
        <f t="shared" si="193"/>
        <v>0</v>
      </c>
      <c r="DV79" s="45">
        <f t="shared" si="194"/>
        <v>0</v>
      </c>
      <c r="DW79" s="45">
        <f t="shared" si="195"/>
        <v>0</v>
      </c>
      <c r="DX79" s="45">
        <f t="shared" si="196"/>
        <v>0</v>
      </c>
      <c r="DY79" s="45">
        <f t="shared" si="197"/>
        <v>0</v>
      </c>
      <c r="DZ79" s="45">
        <f t="shared" si="198"/>
        <v>0</v>
      </c>
    </row>
    <row r="80" spans="1:130" x14ac:dyDescent="0.25">
      <c r="A80" s="66" t="s">
        <v>39</v>
      </c>
      <c r="B80" s="47">
        <f t="shared" si="165"/>
        <v>0</v>
      </c>
      <c r="C80" s="48">
        <f t="shared" si="165"/>
        <v>0</v>
      </c>
      <c r="D80" s="33"/>
      <c r="E80" s="34"/>
      <c r="F80" s="35"/>
      <c r="G80" s="34"/>
      <c r="H80" s="35"/>
      <c r="I80" s="34"/>
      <c r="J80" s="35"/>
      <c r="K80" s="34"/>
      <c r="L80" s="35"/>
      <c r="M80" s="36"/>
      <c r="N80" s="37"/>
      <c r="O80" s="38"/>
      <c r="P80" s="39"/>
      <c r="Q80" s="38"/>
      <c r="R80" s="39"/>
      <c r="S80" s="38"/>
      <c r="T80" s="39"/>
      <c r="U80" s="38"/>
      <c r="V80" s="39"/>
      <c r="W80" s="38"/>
      <c r="X80" s="39"/>
      <c r="Y80" s="38"/>
      <c r="Z80" s="39"/>
      <c r="AA80" s="38"/>
      <c r="AB80" s="39"/>
      <c r="AC80" s="38"/>
      <c r="AD80" s="39"/>
      <c r="AE80" s="38"/>
      <c r="AF80" s="39"/>
      <c r="AG80" s="38"/>
      <c r="AH80" s="39"/>
      <c r="AI80" s="38"/>
      <c r="AJ80" s="39"/>
      <c r="AK80" s="38"/>
      <c r="AL80" s="39"/>
      <c r="AM80" s="38"/>
      <c r="AN80" s="39"/>
      <c r="AO80" s="38"/>
      <c r="AP80" s="39"/>
      <c r="AQ80" s="40"/>
      <c r="AR80" s="41"/>
      <c r="AS80" s="40"/>
      <c r="AT80" s="37"/>
      <c r="AU80" s="38"/>
      <c r="AV80" s="39"/>
      <c r="AW80" s="42"/>
      <c r="AX80" s="43" t="str">
        <f t="shared" si="166"/>
        <v/>
      </c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10"/>
      <c r="BJ80" s="10"/>
      <c r="BK80" s="10"/>
      <c r="BL80" s="10"/>
      <c r="BU80" s="11"/>
      <c r="BV80" s="11"/>
      <c r="BW80" s="11"/>
      <c r="CA80" s="44" t="str">
        <f t="shared" si="167"/>
        <v/>
      </c>
      <c r="CB80" s="44" t="str">
        <f t="shared" si="168"/>
        <v/>
      </c>
      <c r="CC80" s="44" t="str">
        <f t="shared" si="169"/>
        <v/>
      </c>
      <c r="CD80" s="44" t="str">
        <f t="shared" si="170"/>
        <v/>
      </c>
      <c r="CE80" s="44" t="str">
        <f t="shared" si="171"/>
        <v/>
      </c>
      <c r="CF80" s="44" t="str">
        <f t="shared" si="199"/>
        <v/>
      </c>
      <c r="CG80" s="44" t="str">
        <f t="shared" si="200"/>
        <v/>
      </c>
      <c r="CH80" s="44" t="str">
        <f t="shared" si="201"/>
        <v/>
      </c>
      <c r="CI80" s="44" t="str">
        <f t="shared" si="202"/>
        <v/>
      </c>
      <c r="CJ80" s="44" t="str">
        <f t="shared" si="203"/>
        <v/>
      </c>
      <c r="CK80" s="44" t="str">
        <f t="shared" si="204"/>
        <v/>
      </c>
      <c r="CL80" s="44" t="str">
        <f t="shared" si="205"/>
        <v/>
      </c>
      <c r="CM80" s="44" t="str">
        <f t="shared" si="206"/>
        <v/>
      </c>
      <c r="CN80" s="44" t="str">
        <f t="shared" si="207"/>
        <v/>
      </c>
      <c r="CO80" s="44" t="str">
        <f t="shared" si="208"/>
        <v/>
      </c>
      <c r="CP80" s="44" t="str">
        <f t="shared" si="209"/>
        <v/>
      </c>
      <c r="CQ80" s="44" t="str">
        <f t="shared" si="210"/>
        <v/>
      </c>
      <c r="CR80" s="44" t="str">
        <f t="shared" si="211"/>
        <v/>
      </c>
      <c r="CS80" s="44" t="str">
        <f t="shared" si="212"/>
        <v/>
      </c>
      <c r="CT80" s="44" t="str">
        <f t="shared" si="213"/>
        <v/>
      </c>
      <c r="CU80" s="44" t="str">
        <f t="shared" si="214"/>
        <v/>
      </c>
      <c r="CV80" s="44" t="str">
        <f t="shared" si="215"/>
        <v/>
      </c>
      <c r="CW80" s="44" t="str">
        <f t="shared" si="216"/>
        <v/>
      </c>
      <c r="CX80" s="44" t="str">
        <f t="shared" si="217"/>
        <v/>
      </c>
      <c r="CY80" s="44" t="str">
        <f t="shared" si="218"/>
        <v/>
      </c>
      <c r="CZ80" s="44" t="str">
        <f t="shared" si="172"/>
        <v/>
      </c>
      <c r="DA80" s="45">
        <f t="shared" si="173"/>
        <v>0</v>
      </c>
      <c r="DB80" s="45">
        <f t="shared" si="174"/>
        <v>0</v>
      </c>
      <c r="DC80" s="45">
        <f t="shared" si="175"/>
        <v>0</v>
      </c>
      <c r="DD80" s="45">
        <f t="shared" si="176"/>
        <v>0</v>
      </c>
      <c r="DE80" s="45">
        <f t="shared" si="177"/>
        <v>0</v>
      </c>
      <c r="DF80" s="45">
        <f t="shared" si="178"/>
        <v>0</v>
      </c>
      <c r="DG80" s="45">
        <f t="shared" si="179"/>
        <v>0</v>
      </c>
      <c r="DH80" s="45">
        <f t="shared" si="180"/>
        <v>0</v>
      </c>
      <c r="DI80" s="45">
        <f t="shared" si="181"/>
        <v>0</v>
      </c>
      <c r="DJ80" s="45">
        <f t="shared" si="182"/>
        <v>0</v>
      </c>
      <c r="DK80" s="45">
        <f t="shared" si="183"/>
        <v>0</v>
      </c>
      <c r="DL80" s="45">
        <f t="shared" si="184"/>
        <v>0</v>
      </c>
      <c r="DM80" s="45">
        <f t="shared" si="185"/>
        <v>0</v>
      </c>
      <c r="DN80" s="45">
        <f t="shared" si="186"/>
        <v>0</v>
      </c>
      <c r="DO80" s="45">
        <f t="shared" si="187"/>
        <v>0</v>
      </c>
      <c r="DP80" s="45">
        <f t="shared" si="188"/>
        <v>0</v>
      </c>
      <c r="DQ80" s="45">
        <f t="shared" si="189"/>
        <v>0</v>
      </c>
      <c r="DR80" s="45">
        <f t="shared" si="190"/>
        <v>0</v>
      </c>
      <c r="DS80" s="45">
        <f t="shared" si="191"/>
        <v>0</v>
      </c>
      <c r="DT80" s="45">
        <f t="shared" si="192"/>
        <v>0</v>
      </c>
      <c r="DU80" s="45">
        <f t="shared" si="193"/>
        <v>0</v>
      </c>
      <c r="DV80" s="45">
        <f t="shared" si="194"/>
        <v>0</v>
      </c>
      <c r="DW80" s="45">
        <f t="shared" si="195"/>
        <v>0</v>
      </c>
      <c r="DX80" s="45">
        <f t="shared" si="196"/>
        <v>0</v>
      </c>
      <c r="DY80" s="45">
        <f t="shared" si="197"/>
        <v>0</v>
      </c>
      <c r="DZ80" s="45">
        <f t="shared" si="198"/>
        <v>0</v>
      </c>
    </row>
    <row r="81" spans="1:130" x14ac:dyDescent="0.25">
      <c r="A81" s="66" t="s">
        <v>40</v>
      </c>
      <c r="B81" s="47">
        <f t="shared" si="165"/>
        <v>0</v>
      </c>
      <c r="C81" s="48">
        <f t="shared" si="165"/>
        <v>0</v>
      </c>
      <c r="D81" s="33"/>
      <c r="E81" s="34"/>
      <c r="F81" s="35"/>
      <c r="G81" s="34"/>
      <c r="H81" s="35"/>
      <c r="I81" s="34"/>
      <c r="J81" s="35"/>
      <c r="K81" s="34"/>
      <c r="L81" s="35"/>
      <c r="M81" s="36"/>
      <c r="N81" s="37"/>
      <c r="O81" s="38"/>
      <c r="P81" s="39"/>
      <c r="Q81" s="38"/>
      <c r="R81" s="39"/>
      <c r="S81" s="38"/>
      <c r="T81" s="39"/>
      <c r="U81" s="38"/>
      <c r="V81" s="39"/>
      <c r="W81" s="38"/>
      <c r="X81" s="39"/>
      <c r="Y81" s="38"/>
      <c r="Z81" s="39"/>
      <c r="AA81" s="38"/>
      <c r="AB81" s="39"/>
      <c r="AC81" s="38"/>
      <c r="AD81" s="39"/>
      <c r="AE81" s="38"/>
      <c r="AF81" s="39"/>
      <c r="AG81" s="38"/>
      <c r="AH81" s="39"/>
      <c r="AI81" s="38"/>
      <c r="AJ81" s="39"/>
      <c r="AK81" s="38"/>
      <c r="AL81" s="39"/>
      <c r="AM81" s="38"/>
      <c r="AN81" s="39"/>
      <c r="AO81" s="38"/>
      <c r="AP81" s="39"/>
      <c r="AQ81" s="40"/>
      <c r="AR81" s="41"/>
      <c r="AS81" s="40"/>
      <c r="AT81" s="37"/>
      <c r="AU81" s="38"/>
      <c r="AV81" s="39"/>
      <c r="AW81" s="42"/>
      <c r="AX81" s="43" t="str">
        <f t="shared" si="166"/>
        <v/>
      </c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10"/>
      <c r="BJ81" s="10"/>
      <c r="BK81" s="10"/>
      <c r="BL81" s="10"/>
      <c r="BU81" s="11"/>
      <c r="BV81" s="11"/>
      <c r="BW81" s="11"/>
      <c r="CA81" s="44" t="str">
        <f t="shared" si="167"/>
        <v/>
      </c>
      <c r="CB81" s="44" t="str">
        <f t="shared" si="168"/>
        <v/>
      </c>
      <c r="CC81" s="44" t="str">
        <f t="shared" si="169"/>
        <v/>
      </c>
      <c r="CD81" s="44" t="str">
        <f t="shared" si="170"/>
        <v/>
      </c>
      <c r="CE81" s="44" t="str">
        <f t="shared" si="171"/>
        <v/>
      </c>
      <c r="CF81" s="44" t="str">
        <f t="shared" si="199"/>
        <v/>
      </c>
      <c r="CG81" s="44" t="str">
        <f t="shared" si="200"/>
        <v/>
      </c>
      <c r="CH81" s="44" t="str">
        <f t="shared" si="201"/>
        <v/>
      </c>
      <c r="CI81" s="44" t="str">
        <f t="shared" si="202"/>
        <v/>
      </c>
      <c r="CJ81" s="44" t="str">
        <f t="shared" si="203"/>
        <v/>
      </c>
      <c r="CK81" s="44" t="str">
        <f t="shared" si="204"/>
        <v/>
      </c>
      <c r="CL81" s="44" t="str">
        <f t="shared" si="205"/>
        <v/>
      </c>
      <c r="CM81" s="44" t="str">
        <f t="shared" si="206"/>
        <v/>
      </c>
      <c r="CN81" s="44" t="str">
        <f t="shared" si="207"/>
        <v/>
      </c>
      <c r="CO81" s="44" t="str">
        <f t="shared" si="208"/>
        <v/>
      </c>
      <c r="CP81" s="44" t="str">
        <f t="shared" si="209"/>
        <v/>
      </c>
      <c r="CQ81" s="44" t="str">
        <f t="shared" si="210"/>
        <v/>
      </c>
      <c r="CR81" s="44" t="str">
        <f t="shared" si="211"/>
        <v/>
      </c>
      <c r="CS81" s="44" t="str">
        <f t="shared" si="212"/>
        <v/>
      </c>
      <c r="CT81" s="44" t="str">
        <f t="shared" si="213"/>
        <v/>
      </c>
      <c r="CU81" s="44" t="str">
        <f t="shared" si="214"/>
        <v/>
      </c>
      <c r="CV81" s="44" t="str">
        <f t="shared" si="215"/>
        <v/>
      </c>
      <c r="CW81" s="44" t="str">
        <f t="shared" si="216"/>
        <v/>
      </c>
      <c r="CX81" s="44" t="str">
        <f t="shared" si="217"/>
        <v/>
      </c>
      <c r="CY81" s="44" t="str">
        <f t="shared" si="218"/>
        <v/>
      </c>
      <c r="CZ81" s="44" t="str">
        <f t="shared" si="172"/>
        <v/>
      </c>
      <c r="DA81" s="45">
        <f t="shared" si="173"/>
        <v>0</v>
      </c>
      <c r="DB81" s="45">
        <f t="shared" si="174"/>
        <v>0</v>
      </c>
      <c r="DC81" s="45">
        <f t="shared" si="175"/>
        <v>0</v>
      </c>
      <c r="DD81" s="45">
        <f t="shared" si="176"/>
        <v>0</v>
      </c>
      <c r="DE81" s="45">
        <f t="shared" si="177"/>
        <v>0</v>
      </c>
      <c r="DF81" s="45">
        <f t="shared" si="178"/>
        <v>0</v>
      </c>
      <c r="DG81" s="45">
        <f t="shared" si="179"/>
        <v>0</v>
      </c>
      <c r="DH81" s="45">
        <f t="shared" si="180"/>
        <v>0</v>
      </c>
      <c r="DI81" s="45">
        <f t="shared" si="181"/>
        <v>0</v>
      </c>
      <c r="DJ81" s="45">
        <f t="shared" si="182"/>
        <v>0</v>
      </c>
      <c r="DK81" s="45">
        <f t="shared" si="183"/>
        <v>0</v>
      </c>
      <c r="DL81" s="45">
        <f t="shared" si="184"/>
        <v>0</v>
      </c>
      <c r="DM81" s="45">
        <f t="shared" si="185"/>
        <v>0</v>
      </c>
      <c r="DN81" s="45">
        <f t="shared" si="186"/>
        <v>0</v>
      </c>
      <c r="DO81" s="45">
        <f t="shared" si="187"/>
        <v>0</v>
      </c>
      <c r="DP81" s="45">
        <f t="shared" si="188"/>
        <v>0</v>
      </c>
      <c r="DQ81" s="45">
        <f t="shared" si="189"/>
        <v>0</v>
      </c>
      <c r="DR81" s="45">
        <f t="shared" si="190"/>
        <v>0</v>
      </c>
      <c r="DS81" s="45">
        <f t="shared" si="191"/>
        <v>0</v>
      </c>
      <c r="DT81" s="45">
        <f t="shared" si="192"/>
        <v>0</v>
      </c>
      <c r="DU81" s="45">
        <f t="shared" si="193"/>
        <v>0</v>
      </c>
      <c r="DV81" s="45">
        <f t="shared" si="194"/>
        <v>0</v>
      </c>
      <c r="DW81" s="45">
        <f t="shared" si="195"/>
        <v>0</v>
      </c>
      <c r="DX81" s="45">
        <f t="shared" si="196"/>
        <v>0</v>
      </c>
      <c r="DY81" s="45">
        <f t="shared" si="197"/>
        <v>0</v>
      </c>
      <c r="DZ81" s="45">
        <f t="shared" si="198"/>
        <v>0</v>
      </c>
    </row>
    <row r="82" spans="1:130" ht="22.5" x14ac:dyDescent="0.25">
      <c r="A82" s="67" t="s">
        <v>41</v>
      </c>
      <c r="B82" s="47">
        <f t="shared" si="165"/>
        <v>0</v>
      </c>
      <c r="C82" s="48">
        <f t="shared" si="165"/>
        <v>0</v>
      </c>
      <c r="D82" s="33"/>
      <c r="E82" s="34"/>
      <c r="F82" s="35"/>
      <c r="G82" s="34"/>
      <c r="H82" s="35"/>
      <c r="I82" s="34"/>
      <c r="J82" s="35"/>
      <c r="K82" s="34"/>
      <c r="L82" s="35"/>
      <c r="M82" s="36"/>
      <c r="N82" s="37"/>
      <c r="O82" s="38"/>
      <c r="P82" s="39"/>
      <c r="Q82" s="38"/>
      <c r="R82" s="39"/>
      <c r="S82" s="38"/>
      <c r="T82" s="39"/>
      <c r="U82" s="38"/>
      <c r="V82" s="39"/>
      <c r="W82" s="38"/>
      <c r="X82" s="39"/>
      <c r="Y82" s="38"/>
      <c r="Z82" s="39"/>
      <c r="AA82" s="38"/>
      <c r="AB82" s="39"/>
      <c r="AC82" s="38"/>
      <c r="AD82" s="39"/>
      <c r="AE82" s="38"/>
      <c r="AF82" s="39"/>
      <c r="AG82" s="38"/>
      <c r="AH82" s="39"/>
      <c r="AI82" s="38"/>
      <c r="AJ82" s="39"/>
      <c r="AK82" s="38"/>
      <c r="AL82" s="39"/>
      <c r="AM82" s="38"/>
      <c r="AN82" s="39"/>
      <c r="AO82" s="38"/>
      <c r="AP82" s="39"/>
      <c r="AQ82" s="40"/>
      <c r="AR82" s="41"/>
      <c r="AS82" s="40"/>
      <c r="AT82" s="37"/>
      <c r="AU82" s="38"/>
      <c r="AV82" s="39"/>
      <c r="AW82" s="42"/>
      <c r="AX82" s="43" t="str">
        <f t="shared" si="166"/>
        <v/>
      </c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10"/>
      <c r="BJ82" s="10"/>
      <c r="BK82" s="10"/>
      <c r="BL82" s="10"/>
      <c r="BU82" s="11"/>
      <c r="BV82" s="11"/>
      <c r="BW82" s="11"/>
      <c r="CA82" s="44" t="str">
        <f t="shared" si="167"/>
        <v/>
      </c>
      <c r="CB82" s="44" t="str">
        <f t="shared" si="168"/>
        <v/>
      </c>
      <c r="CC82" s="44" t="str">
        <f t="shared" si="169"/>
        <v/>
      </c>
      <c r="CD82" s="44" t="str">
        <f t="shared" si="170"/>
        <v/>
      </c>
      <c r="CE82" s="44" t="str">
        <f t="shared" si="171"/>
        <v/>
      </c>
      <c r="CF82" s="44" t="str">
        <f t="shared" si="199"/>
        <v/>
      </c>
      <c r="CG82" s="44" t="str">
        <f t="shared" si="200"/>
        <v/>
      </c>
      <c r="CH82" s="44" t="str">
        <f t="shared" si="201"/>
        <v/>
      </c>
      <c r="CI82" s="44" t="str">
        <f t="shared" si="202"/>
        <v/>
      </c>
      <c r="CJ82" s="44" t="str">
        <f t="shared" si="203"/>
        <v/>
      </c>
      <c r="CK82" s="44" t="str">
        <f t="shared" si="204"/>
        <v/>
      </c>
      <c r="CL82" s="44" t="str">
        <f t="shared" si="205"/>
        <v/>
      </c>
      <c r="CM82" s="44" t="str">
        <f t="shared" si="206"/>
        <v/>
      </c>
      <c r="CN82" s="44" t="str">
        <f t="shared" si="207"/>
        <v/>
      </c>
      <c r="CO82" s="44" t="str">
        <f t="shared" si="208"/>
        <v/>
      </c>
      <c r="CP82" s="44" t="str">
        <f t="shared" si="209"/>
        <v/>
      </c>
      <c r="CQ82" s="44" t="str">
        <f t="shared" si="210"/>
        <v/>
      </c>
      <c r="CR82" s="44" t="str">
        <f t="shared" si="211"/>
        <v/>
      </c>
      <c r="CS82" s="44" t="str">
        <f t="shared" si="212"/>
        <v/>
      </c>
      <c r="CT82" s="44" t="str">
        <f t="shared" si="213"/>
        <v/>
      </c>
      <c r="CU82" s="44" t="str">
        <f t="shared" si="214"/>
        <v/>
      </c>
      <c r="CV82" s="44" t="str">
        <f t="shared" si="215"/>
        <v/>
      </c>
      <c r="CW82" s="44" t="str">
        <f t="shared" si="216"/>
        <v/>
      </c>
      <c r="CX82" s="44" t="str">
        <f t="shared" si="217"/>
        <v/>
      </c>
      <c r="CY82" s="44" t="str">
        <f t="shared" si="218"/>
        <v/>
      </c>
      <c r="CZ82" s="44" t="str">
        <f t="shared" si="172"/>
        <v/>
      </c>
      <c r="DA82" s="45">
        <f t="shared" si="173"/>
        <v>0</v>
      </c>
      <c r="DB82" s="45">
        <f t="shared" si="174"/>
        <v>0</v>
      </c>
      <c r="DC82" s="45">
        <f t="shared" si="175"/>
        <v>0</v>
      </c>
      <c r="DD82" s="45">
        <f t="shared" si="176"/>
        <v>0</v>
      </c>
      <c r="DE82" s="45">
        <f t="shared" si="177"/>
        <v>0</v>
      </c>
      <c r="DF82" s="45">
        <f t="shared" si="178"/>
        <v>0</v>
      </c>
      <c r="DG82" s="45">
        <f t="shared" si="179"/>
        <v>0</v>
      </c>
      <c r="DH82" s="45">
        <f t="shared" si="180"/>
        <v>0</v>
      </c>
      <c r="DI82" s="45">
        <f t="shared" si="181"/>
        <v>0</v>
      </c>
      <c r="DJ82" s="45">
        <f t="shared" si="182"/>
        <v>0</v>
      </c>
      <c r="DK82" s="45">
        <f t="shared" si="183"/>
        <v>0</v>
      </c>
      <c r="DL82" s="45">
        <f t="shared" si="184"/>
        <v>0</v>
      </c>
      <c r="DM82" s="45">
        <f t="shared" si="185"/>
        <v>0</v>
      </c>
      <c r="DN82" s="45">
        <f t="shared" si="186"/>
        <v>0</v>
      </c>
      <c r="DO82" s="45">
        <f t="shared" si="187"/>
        <v>0</v>
      </c>
      <c r="DP82" s="45">
        <f t="shared" si="188"/>
        <v>0</v>
      </c>
      <c r="DQ82" s="45">
        <f t="shared" si="189"/>
        <v>0</v>
      </c>
      <c r="DR82" s="45">
        <f t="shared" si="190"/>
        <v>0</v>
      </c>
      <c r="DS82" s="45">
        <f t="shared" si="191"/>
        <v>0</v>
      </c>
      <c r="DT82" s="45">
        <f t="shared" si="192"/>
        <v>0</v>
      </c>
      <c r="DU82" s="45">
        <f t="shared" si="193"/>
        <v>0</v>
      </c>
      <c r="DV82" s="45">
        <f t="shared" si="194"/>
        <v>0</v>
      </c>
      <c r="DW82" s="45">
        <f t="shared" si="195"/>
        <v>0</v>
      </c>
      <c r="DX82" s="45">
        <f t="shared" si="196"/>
        <v>0</v>
      </c>
      <c r="DY82" s="45">
        <f t="shared" si="197"/>
        <v>0</v>
      </c>
      <c r="DZ82" s="45">
        <f t="shared" si="198"/>
        <v>0</v>
      </c>
    </row>
    <row r="83" spans="1:130" ht="22.5" x14ac:dyDescent="0.25">
      <c r="A83" s="67" t="s">
        <v>42</v>
      </c>
      <c r="B83" s="47">
        <f t="shared" si="165"/>
        <v>0</v>
      </c>
      <c r="C83" s="48">
        <f t="shared" si="165"/>
        <v>0</v>
      </c>
      <c r="D83" s="33"/>
      <c r="E83" s="34"/>
      <c r="F83" s="35"/>
      <c r="G83" s="34"/>
      <c r="H83" s="35"/>
      <c r="I83" s="34"/>
      <c r="J83" s="35"/>
      <c r="K83" s="34"/>
      <c r="L83" s="35"/>
      <c r="M83" s="36"/>
      <c r="N83" s="37"/>
      <c r="O83" s="38"/>
      <c r="P83" s="39"/>
      <c r="Q83" s="38"/>
      <c r="R83" s="39"/>
      <c r="S83" s="38"/>
      <c r="T83" s="39"/>
      <c r="U83" s="38"/>
      <c r="V83" s="39"/>
      <c r="W83" s="38"/>
      <c r="X83" s="39"/>
      <c r="Y83" s="38"/>
      <c r="Z83" s="39"/>
      <c r="AA83" s="38"/>
      <c r="AB83" s="39"/>
      <c r="AC83" s="38"/>
      <c r="AD83" s="39"/>
      <c r="AE83" s="38"/>
      <c r="AF83" s="39"/>
      <c r="AG83" s="38"/>
      <c r="AH83" s="39"/>
      <c r="AI83" s="38"/>
      <c r="AJ83" s="39"/>
      <c r="AK83" s="38"/>
      <c r="AL83" s="39"/>
      <c r="AM83" s="38"/>
      <c r="AN83" s="39"/>
      <c r="AO83" s="38"/>
      <c r="AP83" s="39"/>
      <c r="AQ83" s="40"/>
      <c r="AR83" s="37"/>
      <c r="AS83" s="40"/>
      <c r="AT83" s="37"/>
      <c r="AU83" s="38"/>
      <c r="AV83" s="39"/>
      <c r="AW83" s="42"/>
      <c r="AX83" s="43" t="str">
        <f t="shared" si="166"/>
        <v/>
      </c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10"/>
      <c r="BJ83" s="10"/>
      <c r="BK83" s="10"/>
      <c r="BL83" s="10"/>
      <c r="BU83" s="11"/>
      <c r="BV83" s="11"/>
      <c r="BW83" s="11"/>
      <c r="CA83" s="44" t="str">
        <f t="shared" si="167"/>
        <v/>
      </c>
      <c r="CB83" s="44" t="str">
        <f t="shared" si="168"/>
        <v/>
      </c>
      <c r="CC83" s="44" t="str">
        <f t="shared" si="169"/>
        <v/>
      </c>
      <c r="CD83" s="44" t="str">
        <f t="shared" si="170"/>
        <v/>
      </c>
      <c r="CE83" s="44" t="str">
        <f t="shared" si="171"/>
        <v/>
      </c>
      <c r="CF83" s="44" t="str">
        <f t="shared" si="199"/>
        <v/>
      </c>
      <c r="CG83" s="44" t="str">
        <f t="shared" si="200"/>
        <v/>
      </c>
      <c r="CH83" s="44" t="str">
        <f t="shared" si="201"/>
        <v/>
      </c>
      <c r="CI83" s="44" t="str">
        <f t="shared" si="202"/>
        <v/>
      </c>
      <c r="CJ83" s="44" t="str">
        <f t="shared" si="203"/>
        <v/>
      </c>
      <c r="CK83" s="44" t="str">
        <f t="shared" si="204"/>
        <v/>
      </c>
      <c r="CL83" s="44" t="str">
        <f t="shared" si="205"/>
        <v/>
      </c>
      <c r="CM83" s="44" t="str">
        <f t="shared" si="206"/>
        <v/>
      </c>
      <c r="CN83" s="44" t="str">
        <f t="shared" si="207"/>
        <v/>
      </c>
      <c r="CO83" s="44" t="str">
        <f t="shared" si="208"/>
        <v/>
      </c>
      <c r="CP83" s="44" t="str">
        <f t="shared" si="209"/>
        <v/>
      </c>
      <c r="CQ83" s="44" t="str">
        <f t="shared" si="210"/>
        <v/>
      </c>
      <c r="CR83" s="44" t="str">
        <f t="shared" si="211"/>
        <v/>
      </c>
      <c r="CS83" s="44" t="str">
        <f t="shared" si="212"/>
        <v/>
      </c>
      <c r="CT83" s="44" t="str">
        <f t="shared" si="213"/>
        <v/>
      </c>
      <c r="CU83" s="44" t="str">
        <f t="shared" si="214"/>
        <v/>
      </c>
      <c r="CV83" s="44" t="str">
        <f t="shared" si="215"/>
        <v/>
      </c>
      <c r="CW83" s="44" t="str">
        <f t="shared" si="216"/>
        <v/>
      </c>
      <c r="CX83" s="44" t="str">
        <f t="shared" si="217"/>
        <v/>
      </c>
      <c r="CY83" s="44" t="str">
        <f t="shared" si="218"/>
        <v/>
      </c>
      <c r="CZ83" s="44" t="str">
        <f t="shared" si="172"/>
        <v/>
      </c>
      <c r="DA83" s="45">
        <f t="shared" si="173"/>
        <v>0</v>
      </c>
      <c r="DB83" s="45">
        <f t="shared" si="174"/>
        <v>0</v>
      </c>
      <c r="DC83" s="45">
        <f t="shared" si="175"/>
        <v>0</v>
      </c>
      <c r="DD83" s="45">
        <f t="shared" si="176"/>
        <v>0</v>
      </c>
      <c r="DE83" s="45">
        <f t="shared" si="177"/>
        <v>0</v>
      </c>
      <c r="DF83" s="45">
        <f t="shared" si="178"/>
        <v>0</v>
      </c>
      <c r="DG83" s="45">
        <f t="shared" si="179"/>
        <v>0</v>
      </c>
      <c r="DH83" s="45">
        <f t="shared" si="180"/>
        <v>0</v>
      </c>
      <c r="DI83" s="45">
        <f t="shared" si="181"/>
        <v>0</v>
      </c>
      <c r="DJ83" s="45">
        <f t="shared" si="182"/>
        <v>0</v>
      </c>
      <c r="DK83" s="45">
        <f t="shared" si="183"/>
        <v>0</v>
      </c>
      <c r="DL83" s="45">
        <f t="shared" si="184"/>
        <v>0</v>
      </c>
      <c r="DM83" s="45">
        <f t="shared" si="185"/>
        <v>0</v>
      </c>
      <c r="DN83" s="45">
        <f t="shared" si="186"/>
        <v>0</v>
      </c>
      <c r="DO83" s="45">
        <f t="shared" si="187"/>
        <v>0</v>
      </c>
      <c r="DP83" s="45">
        <f t="shared" si="188"/>
        <v>0</v>
      </c>
      <c r="DQ83" s="45">
        <f t="shared" si="189"/>
        <v>0</v>
      </c>
      <c r="DR83" s="45">
        <f t="shared" si="190"/>
        <v>0</v>
      </c>
      <c r="DS83" s="45">
        <f t="shared" si="191"/>
        <v>0</v>
      </c>
      <c r="DT83" s="45">
        <f t="shared" si="192"/>
        <v>0</v>
      </c>
      <c r="DU83" s="45">
        <f t="shared" si="193"/>
        <v>0</v>
      </c>
      <c r="DV83" s="45">
        <f t="shared" si="194"/>
        <v>0</v>
      </c>
      <c r="DW83" s="45">
        <f t="shared" si="195"/>
        <v>0</v>
      </c>
      <c r="DX83" s="45">
        <f t="shared" si="196"/>
        <v>0</v>
      </c>
      <c r="DY83" s="45">
        <f t="shared" si="197"/>
        <v>0</v>
      </c>
      <c r="DZ83" s="45">
        <f t="shared" si="198"/>
        <v>0</v>
      </c>
    </row>
    <row r="84" spans="1:130" ht="22.5" x14ac:dyDescent="0.25">
      <c r="A84" s="67" t="s">
        <v>43</v>
      </c>
      <c r="B84" s="47">
        <f t="shared" si="165"/>
        <v>0</v>
      </c>
      <c r="C84" s="48">
        <f t="shared" si="165"/>
        <v>0</v>
      </c>
      <c r="D84" s="33"/>
      <c r="E84" s="34"/>
      <c r="F84" s="35"/>
      <c r="G84" s="34"/>
      <c r="H84" s="35"/>
      <c r="I84" s="34"/>
      <c r="J84" s="35"/>
      <c r="K84" s="34"/>
      <c r="L84" s="35"/>
      <c r="M84" s="36"/>
      <c r="N84" s="37"/>
      <c r="O84" s="38"/>
      <c r="P84" s="39"/>
      <c r="Q84" s="38"/>
      <c r="R84" s="39"/>
      <c r="S84" s="38"/>
      <c r="T84" s="39"/>
      <c r="U84" s="38"/>
      <c r="V84" s="39"/>
      <c r="W84" s="38"/>
      <c r="X84" s="39"/>
      <c r="Y84" s="38"/>
      <c r="Z84" s="39"/>
      <c r="AA84" s="38"/>
      <c r="AB84" s="39"/>
      <c r="AC84" s="38"/>
      <c r="AD84" s="39"/>
      <c r="AE84" s="38"/>
      <c r="AF84" s="39"/>
      <c r="AG84" s="38"/>
      <c r="AH84" s="39"/>
      <c r="AI84" s="38"/>
      <c r="AJ84" s="39"/>
      <c r="AK84" s="38"/>
      <c r="AL84" s="39"/>
      <c r="AM84" s="38"/>
      <c r="AN84" s="39"/>
      <c r="AO84" s="38"/>
      <c r="AP84" s="39"/>
      <c r="AQ84" s="40"/>
      <c r="AR84" s="41"/>
      <c r="AS84" s="40"/>
      <c r="AT84" s="37"/>
      <c r="AU84" s="38"/>
      <c r="AV84" s="39"/>
      <c r="AW84" s="42"/>
      <c r="AX84" s="43" t="str">
        <f t="shared" si="166"/>
        <v/>
      </c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10"/>
      <c r="BJ84" s="10"/>
      <c r="BK84" s="10"/>
      <c r="BL84" s="10"/>
      <c r="BU84" s="11"/>
      <c r="BV84" s="11"/>
      <c r="BW84" s="11"/>
      <c r="CA84" s="44" t="str">
        <f t="shared" si="167"/>
        <v/>
      </c>
      <c r="CB84" s="44" t="str">
        <f t="shared" si="168"/>
        <v/>
      </c>
      <c r="CC84" s="44" t="str">
        <f t="shared" si="169"/>
        <v/>
      </c>
      <c r="CD84" s="44" t="str">
        <f t="shared" si="170"/>
        <v/>
      </c>
      <c r="CE84" s="44" t="str">
        <f t="shared" si="171"/>
        <v/>
      </c>
      <c r="CF84" s="44" t="str">
        <f t="shared" si="199"/>
        <v/>
      </c>
      <c r="CG84" s="44" t="str">
        <f t="shared" si="200"/>
        <v/>
      </c>
      <c r="CH84" s="44" t="str">
        <f t="shared" si="201"/>
        <v/>
      </c>
      <c r="CI84" s="44" t="str">
        <f t="shared" si="202"/>
        <v/>
      </c>
      <c r="CJ84" s="44" t="str">
        <f t="shared" si="203"/>
        <v/>
      </c>
      <c r="CK84" s="44" t="str">
        <f t="shared" si="204"/>
        <v/>
      </c>
      <c r="CL84" s="44" t="str">
        <f t="shared" si="205"/>
        <v/>
      </c>
      <c r="CM84" s="44" t="str">
        <f t="shared" si="206"/>
        <v/>
      </c>
      <c r="CN84" s="44" t="str">
        <f t="shared" si="207"/>
        <v/>
      </c>
      <c r="CO84" s="44" t="str">
        <f t="shared" si="208"/>
        <v/>
      </c>
      <c r="CP84" s="44" t="str">
        <f t="shared" si="209"/>
        <v/>
      </c>
      <c r="CQ84" s="44" t="str">
        <f t="shared" si="210"/>
        <v/>
      </c>
      <c r="CR84" s="44" t="str">
        <f t="shared" si="211"/>
        <v/>
      </c>
      <c r="CS84" s="44" t="str">
        <f t="shared" si="212"/>
        <v/>
      </c>
      <c r="CT84" s="44" t="str">
        <f t="shared" si="213"/>
        <v/>
      </c>
      <c r="CU84" s="44" t="str">
        <f t="shared" si="214"/>
        <v/>
      </c>
      <c r="CV84" s="44" t="str">
        <f t="shared" si="215"/>
        <v/>
      </c>
      <c r="CW84" s="44" t="str">
        <f t="shared" si="216"/>
        <v/>
      </c>
      <c r="CX84" s="44" t="str">
        <f t="shared" si="217"/>
        <v/>
      </c>
      <c r="CY84" s="44" t="str">
        <f t="shared" si="218"/>
        <v/>
      </c>
      <c r="CZ84" s="44" t="str">
        <f t="shared" si="172"/>
        <v/>
      </c>
      <c r="DA84" s="45">
        <f t="shared" si="173"/>
        <v>0</v>
      </c>
      <c r="DB84" s="45">
        <f t="shared" si="174"/>
        <v>0</v>
      </c>
      <c r="DC84" s="45">
        <f t="shared" si="175"/>
        <v>0</v>
      </c>
      <c r="DD84" s="45">
        <f t="shared" si="176"/>
        <v>0</v>
      </c>
      <c r="DE84" s="45">
        <f t="shared" si="177"/>
        <v>0</v>
      </c>
      <c r="DF84" s="45">
        <f t="shared" si="178"/>
        <v>0</v>
      </c>
      <c r="DG84" s="45">
        <f t="shared" si="179"/>
        <v>0</v>
      </c>
      <c r="DH84" s="45">
        <f t="shared" si="180"/>
        <v>0</v>
      </c>
      <c r="DI84" s="45">
        <f t="shared" si="181"/>
        <v>0</v>
      </c>
      <c r="DJ84" s="45">
        <f t="shared" si="182"/>
        <v>0</v>
      </c>
      <c r="DK84" s="45">
        <f t="shared" si="183"/>
        <v>0</v>
      </c>
      <c r="DL84" s="45">
        <f t="shared" si="184"/>
        <v>0</v>
      </c>
      <c r="DM84" s="45">
        <f t="shared" si="185"/>
        <v>0</v>
      </c>
      <c r="DN84" s="45">
        <f t="shared" si="186"/>
        <v>0</v>
      </c>
      <c r="DO84" s="45">
        <f t="shared" si="187"/>
        <v>0</v>
      </c>
      <c r="DP84" s="45">
        <f t="shared" si="188"/>
        <v>0</v>
      </c>
      <c r="DQ84" s="45">
        <f t="shared" si="189"/>
        <v>0</v>
      </c>
      <c r="DR84" s="45">
        <f t="shared" si="190"/>
        <v>0</v>
      </c>
      <c r="DS84" s="45">
        <f t="shared" si="191"/>
        <v>0</v>
      </c>
      <c r="DT84" s="45">
        <f t="shared" si="192"/>
        <v>0</v>
      </c>
      <c r="DU84" s="45">
        <f t="shared" si="193"/>
        <v>0</v>
      </c>
      <c r="DV84" s="45">
        <f t="shared" si="194"/>
        <v>0</v>
      </c>
      <c r="DW84" s="45">
        <f t="shared" si="195"/>
        <v>0</v>
      </c>
      <c r="DX84" s="45">
        <f t="shared" si="196"/>
        <v>0</v>
      </c>
      <c r="DY84" s="45">
        <f t="shared" si="197"/>
        <v>0</v>
      </c>
      <c r="DZ84" s="45">
        <f t="shared" si="198"/>
        <v>0</v>
      </c>
    </row>
    <row r="85" spans="1:130" x14ac:dyDescent="0.25">
      <c r="A85" s="66" t="s">
        <v>44</v>
      </c>
      <c r="B85" s="47">
        <f t="shared" si="165"/>
        <v>0</v>
      </c>
      <c r="C85" s="48">
        <f t="shared" si="165"/>
        <v>0</v>
      </c>
      <c r="D85" s="33"/>
      <c r="E85" s="34"/>
      <c r="F85" s="35"/>
      <c r="G85" s="34"/>
      <c r="H85" s="35"/>
      <c r="I85" s="34"/>
      <c r="J85" s="35"/>
      <c r="K85" s="34"/>
      <c r="L85" s="35"/>
      <c r="M85" s="36"/>
      <c r="N85" s="37"/>
      <c r="O85" s="38"/>
      <c r="P85" s="39"/>
      <c r="Q85" s="38"/>
      <c r="R85" s="39"/>
      <c r="S85" s="38"/>
      <c r="T85" s="39"/>
      <c r="U85" s="38"/>
      <c r="V85" s="39"/>
      <c r="W85" s="38"/>
      <c r="X85" s="39"/>
      <c r="Y85" s="38"/>
      <c r="Z85" s="39"/>
      <c r="AA85" s="38"/>
      <c r="AB85" s="39"/>
      <c r="AC85" s="38"/>
      <c r="AD85" s="39"/>
      <c r="AE85" s="38"/>
      <c r="AF85" s="39"/>
      <c r="AG85" s="38"/>
      <c r="AH85" s="39"/>
      <c r="AI85" s="38"/>
      <c r="AJ85" s="39"/>
      <c r="AK85" s="38"/>
      <c r="AL85" s="39"/>
      <c r="AM85" s="38"/>
      <c r="AN85" s="39"/>
      <c r="AO85" s="38"/>
      <c r="AP85" s="39"/>
      <c r="AQ85" s="40"/>
      <c r="AR85" s="41"/>
      <c r="AS85" s="40"/>
      <c r="AT85" s="37"/>
      <c r="AU85" s="38"/>
      <c r="AV85" s="39"/>
      <c r="AW85" s="42"/>
      <c r="AX85" s="43" t="str">
        <f t="shared" si="166"/>
        <v/>
      </c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10"/>
      <c r="BJ85" s="10"/>
      <c r="BK85" s="10"/>
      <c r="BL85" s="10"/>
      <c r="BU85" s="11"/>
      <c r="BV85" s="11"/>
      <c r="BW85" s="11"/>
      <c r="CA85" s="44" t="str">
        <f t="shared" si="167"/>
        <v/>
      </c>
      <c r="CB85" s="44" t="str">
        <f t="shared" si="168"/>
        <v/>
      </c>
      <c r="CC85" s="44" t="str">
        <f t="shared" si="169"/>
        <v/>
      </c>
      <c r="CD85" s="44" t="str">
        <f t="shared" si="170"/>
        <v/>
      </c>
      <c r="CE85" s="44" t="str">
        <f t="shared" si="171"/>
        <v/>
      </c>
      <c r="CF85" s="44" t="str">
        <f t="shared" si="199"/>
        <v/>
      </c>
      <c r="CG85" s="44" t="str">
        <f t="shared" si="200"/>
        <v/>
      </c>
      <c r="CH85" s="44" t="str">
        <f t="shared" si="201"/>
        <v/>
      </c>
      <c r="CI85" s="44" t="str">
        <f t="shared" si="202"/>
        <v/>
      </c>
      <c r="CJ85" s="44" t="str">
        <f t="shared" si="203"/>
        <v/>
      </c>
      <c r="CK85" s="44" t="str">
        <f t="shared" si="204"/>
        <v/>
      </c>
      <c r="CL85" s="44" t="str">
        <f t="shared" si="205"/>
        <v/>
      </c>
      <c r="CM85" s="44" t="str">
        <f t="shared" si="206"/>
        <v/>
      </c>
      <c r="CN85" s="44" t="str">
        <f t="shared" si="207"/>
        <v/>
      </c>
      <c r="CO85" s="44" t="str">
        <f t="shared" si="208"/>
        <v/>
      </c>
      <c r="CP85" s="44" t="str">
        <f t="shared" si="209"/>
        <v/>
      </c>
      <c r="CQ85" s="44" t="str">
        <f t="shared" si="210"/>
        <v/>
      </c>
      <c r="CR85" s="44" t="str">
        <f t="shared" si="211"/>
        <v/>
      </c>
      <c r="CS85" s="44" t="str">
        <f t="shared" si="212"/>
        <v/>
      </c>
      <c r="CT85" s="44" t="str">
        <f t="shared" si="213"/>
        <v/>
      </c>
      <c r="CU85" s="44" t="str">
        <f t="shared" si="214"/>
        <v/>
      </c>
      <c r="CV85" s="44" t="str">
        <f t="shared" si="215"/>
        <v/>
      </c>
      <c r="CW85" s="44" t="str">
        <f t="shared" si="216"/>
        <v/>
      </c>
      <c r="CX85" s="44" t="str">
        <f t="shared" si="217"/>
        <v/>
      </c>
      <c r="CY85" s="44" t="str">
        <f t="shared" si="218"/>
        <v/>
      </c>
      <c r="CZ85" s="44" t="str">
        <f t="shared" si="172"/>
        <v/>
      </c>
      <c r="DA85" s="45">
        <f t="shared" si="173"/>
        <v>0</v>
      </c>
      <c r="DB85" s="45">
        <f t="shared" si="174"/>
        <v>0</v>
      </c>
      <c r="DC85" s="45">
        <f t="shared" si="175"/>
        <v>0</v>
      </c>
      <c r="DD85" s="45">
        <f t="shared" si="176"/>
        <v>0</v>
      </c>
      <c r="DE85" s="45">
        <f t="shared" si="177"/>
        <v>0</v>
      </c>
      <c r="DF85" s="45">
        <f t="shared" si="178"/>
        <v>0</v>
      </c>
      <c r="DG85" s="45">
        <f t="shared" si="179"/>
        <v>0</v>
      </c>
      <c r="DH85" s="45">
        <f t="shared" si="180"/>
        <v>0</v>
      </c>
      <c r="DI85" s="45">
        <f t="shared" si="181"/>
        <v>0</v>
      </c>
      <c r="DJ85" s="45">
        <f t="shared" si="182"/>
        <v>0</v>
      </c>
      <c r="DK85" s="45">
        <f t="shared" si="183"/>
        <v>0</v>
      </c>
      <c r="DL85" s="45">
        <f t="shared" si="184"/>
        <v>0</v>
      </c>
      <c r="DM85" s="45">
        <f t="shared" si="185"/>
        <v>0</v>
      </c>
      <c r="DN85" s="45">
        <f t="shared" si="186"/>
        <v>0</v>
      </c>
      <c r="DO85" s="45">
        <f t="shared" si="187"/>
        <v>0</v>
      </c>
      <c r="DP85" s="45">
        <f t="shared" si="188"/>
        <v>0</v>
      </c>
      <c r="DQ85" s="45">
        <f t="shared" si="189"/>
        <v>0</v>
      </c>
      <c r="DR85" s="45">
        <f t="shared" si="190"/>
        <v>0</v>
      </c>
      <c r="DS85" s="45">
        <f t="shared" si="191"/>
        <v>0</v>
      </c>
      <c r="DT85" s="45">
        <f t="shared" si="192"/>
        <v>0</v>
      </c>
      <c r="DU85" s="45">
        <f t="shared" si="193"/>
        <v>0</v>
      </c>
      <c r="DV85" s="45">
        <f t="shared" si="194"/>
        <v>0</v>
      </c>
      <c r="DW85" s="45">
        <f t="shared" si="195"/>
        <v>0</v>
      </c>
      <c r="DX85" s="45">
        <f t="shared" si="196"/>
        <v>0</v>
      </c>
      <c r="DY85" s="45">
        <f t="shared" si="197"/>
        <v>0</v>
      </c>
      <c r="DZ85" s="45">
        <f t="shared" si="198"/>
        <v>0</v>
      </c>
    </row>
    <row r="86" spans="1:130" x14ac:dyDescent="0.25">
      <c r="A86" s="66" t="s">
        <v>45</v>
      </c>
      <c r="B86" s="47">
        <f>+D86+F86+H86+J86+L86+N86+P86+R86+T86+V86+X86+Z86+AB86+AD86+AF86+AH86+AJ86+AL86+AN86+AP86</f>
        <v>0</v>
      </c>
      <c r="C86" s="48">
        <f>+E86+G86+I86+K86+M86+O86+Q86+S86+U86+W86+Y86+AA86+AC86+AE86+AG86+AI86+AK86+AM86+AO86+AQ86</f>
        <v>0</v>
      </c>
      <c r="D86" s="37"/>
      <c r="E86" s="38"/>
      <c r="F86" s="39"/>
      <c r="G86" s="38"/>
      <c r="H86" s="39"/>
      <c r="I86" s="42"/>
      <c r="J86" s="37"/>
      <c r="K86" s="37"/>
      <c r="L86" s="39"/>
      <c r="M86" s="42"/>
      <c r="N86" s="37"/>
      <c r="O86" s="38"/>
      <c r="P86" s="39"/>
      <c r="Q86" s="38"/>
      <c r="R86" s="39"/>
      <c r="S86" s="38"/>
      <c r="T86" s="39"/>
      <c r="U86" s="38"/>
      <c r="V86" s="39"/>
      <c r="W86" s="38"/>
      <c r="X86" s="39"/>
      <c r="Y86" s="38"/>
      <c r="Z86" s="39"/>
      <c r="AA86" s="38"/>
      <c r="AB86" s="39"/>
      <c r="AC86" s="38"/>
      <c r="AD86" s="39"/>
      <c r="AE86" s="38"/>
      <c r="AF86" s="39"/>
      <c r="AG86" s="38"/>
      <c r="AH86" s="39"/>
      <c r="AI86" s="38"/>
      <c r="AJ86" s="39"/>
      <c r="AK86" s="38"/>
      <c r="AL86" s="39"/>
      <c r="AM86" s="38"/>
      <c r="AN86" s="39"/>
      <c r="AO86" s="38"/>
      <c r="AP86" s="39"/>
      <c r="AQ86" s="40"/>
      <c r="AR86" s="41"/>
      <c r="AS86" s="40"/>
      <c r="AT86" s="37"/>
      <c r="AU86" s="38"/>
      <c r="AV86" s="39"/>
      <c r="AW86" s="42"/>
      <c r="AX86" s="43" t="str">
        <f t="shared" si="166"/>
        <v/>
      </c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10"/>
      <c r="BJ86" s="10"/>
      <c r="BK86" s="10"/>
      <c r="BL86" s="10"/>
      <c r="BU86" s="11"/>
      <c r="BV86" s="11"/>
      <c r="BW86" s="11"/>
      <c r="CA86" s="44" t="str">
        <f t="shared" si="167"/>
        <v/>
      </c>
      <c r="CB86" s="44" t="str">
        <f t="shared" si="168"/>
        <v/>
      </c>
      <c r="CC86" s="44" t="str">
        <f t="shared" si="169"/>
        <v/>
      </c>
      <c r="CD86" s="44" t="str">
        <f t="shared" si="170"/>
        <v/>
      </c>
      <c r="CE86" s="44" t="str">
        <f t="shared" si="171"/>
        <v/>
      </c>
      <c r="CF86" s="44" t="str">
        <f t="shared" si="199"/>
        <v/>
      </c>
      <c r="CG86" s="44" t="str">
        <f t="shared" si="200"/>
        <v/>
      </c>
      <c r="CH86" s="44" t="str">
        <f t="shared" si="201"/>
        <v/>
      </c>
      <c r="CI86" s="44" t="str">
        <f t="shared" si="202"/>
        <v/>
      </c>
      <c r="CJ86" s="44" t="str">
        <f t="shared" si="203"/>
        <v/>
      </c>
      <c r="CK86" s="44" t="str">
        <f t="shared" si="204"/>
        <v/>
      </c>
      <c r="CL86" s="44" t="str">
        <f t="shared" si="205"/>
        <v/>
      </c>
      <c r="CM86" s="44" t="str">
        <f t="shared" si="206"/>
        <v/>
      </c>
      <c r="CN86" s="44" t="str">
        <f t="shared" si="207"/>
        <v/>
      </c>
      <c r="CO86" s="44" t="str">
        <f t="shared" si="208"/>
        <v/>
      </c>
      <c r="CP86" s="44" t="str">
        <f t="shared" si="209"/>
        <v/>
      </c>
      <c r="CQ86" s="44" t="str">
        <f t="shared" si="210"/>
        <v/>
      </c>
      <c r="CR86" s="44" t="str">
        <f t="shared" si="211"/>
        <v/>
      </c>
      <c r="CS86" s="44" t="str">
        <f t="shared" si="212"/>
        <v/>
      </c>
      <c r="CT86" s="44" t="str">
        <f t="shared" si="213"/>
        <v/>
      </c>
      <c r="CU86" s="44" t="str">
        <f t="shared" si="214"/>
        <v/>
      </c>
      <c r="CV86" s="44" t="str">
        <f t="shared" si="215"/>
        <v/>
      </c>
      <c r="CW86" s="44" t="str">
        <f t="shared" si="216"/>
        <v/>
      </c>
      <c r="CX86" s="44" t="str">
        <f t="shared" si="217"/>
        <v/>
      </c>
      <c r="CY86" s="44" t="str">
        <f t="shared" si="218"/>
        <v/>
      </c>
      <c r="CZ86" s="44" t="str">
        <f t="shared" si="172"/>
        <v/>
      </c>
      <c r="DA86" s="45">
        <f t="shared" si="173"/>
        <v>0</v>
      </c>
      <c r="DB86" s="45">
        <f t="shared" si="174"/>
        <v>0</v>
      </c>
      <c r="DC86" s="45">
        <f t="shared" si="175"/>
        <v>0</v>
      </c>
      <c r="DD86" s="45">
        <f t="shared" si="176"/>
        <v>0</v>
      </c>
      <c r="DE86" s="45">
        <f t="shared" si="177"/>
        <v>0</v>
      </c>
      <c r="DF86" s="45">
        <f t="shared" si="178"/>
        <v>0</v>
      </c>
      <c r="DG86" s="45">
        <f t="shared" si="179"/>
        <v>0</v>
      </c>
      <c r="DH86" s="45">
        <f t="shared" si="180"/>
        <v>0</v>
      </c>
      <c r="DI86" s="45">
        <f t="shared" si="181"/>
        <v>0</v>
      </c>
      <c r="DJ86" s="45">
        <f t="shared" si="182"/>
        <v>0</v>
      </c>
      <c r="DK86" s="45">
        <f t="shared" si="183"/>
        <v>0</v>
      </c>
      <c r="DL86" s="45">
        <f t="shared" si="184"/>
        <v>0</v>
      </c>
      <c r="DM86" s="45">
        <f t="shared" si="185"/>
        <v>0</v>
      </c>
      <c r="DN86" s="45">
        <f t="shared" si="186"/>
        <v>0</v>
      </c>
      <c r="DO86" s="45">
        <f t="shared" si="187"/>
        <v>0</v>
      </c>
      <c r="DP86" s="45">
        <f t="shared" si="188"/>
        <v>0</v>
      </c>
      <c r="DQ86" s="45">
        <f t="shared" si="189"/>
        <v>0</v>
      </c>
      <c r="DR86" s="45">
        <f t="shared" si="190"/>
        <v>0</v>
      </c>
      <c r="DS86" s="45">
        <f t="shared" si="191"/>
        <v>0</v>
      </c>
      <c r="DT86" s="45">
        <f t="shared" si="192"/>
        <v>0</v>
      </c>
      <c r="DU86" s="45">
        <f t="shared" si="193"/>
        <v>0</v>
      </c>
      <c r="DV86" s="45">
        <f t="shared" si="194"/>
        <v>0</v>
      </c>
      <c r="DW86" s="45">
        <f t="shared" si="195"/>
        <v>0</v>
      </c>
      <c r="DX86" s="45">
        <f t="shared" si="196"/>
        <v>0</v>
      </c>
      <c r="DY86" s="45">
        <f t="shared" si="197"/>
        <v>0</v>
      </c>
      <c r="DZ86" s="45">
        <f t="shared" si="198"/>
        <v>0</v>
      </c>
    </row>
    <row r="87" spans="1:130" ht="22.5" x14ac:dyDescent="0.25">
      <c r="A87" s="67" t="s">
        <v>46</v>
      </c>
      <c r="B87" s="47">
        <f>+D87+F87+H87</f>
        <v>0</v>
      </c>
      <c r="C87" s="48">
        <f>+E87+G87+I87</f>
        <v>0</v>
      </c>
      <c r="D87" s="37"/>
      <c r="E87" s="38"/>
      <c r="F87" s="39"/>
      <c r="G87" s="38"/>
      <c r="H87" s="39"/>
      <c r="I87" s="42"/>
      <c r="J87" s="50"/>
      <c r="K87" s="51"/>
      <c r="L87" s="50"/>
      <c r="M87" s="51"/>
      <c r="N87" s="50"/>
      <c r="O87" s="51"/>
      <c r="P87" s="50"/>
      <c r="Q87" s="51"/>
      <c r="R87" s="50"/>
      <c r="S87" s="51"/>
      <c r="T87" s="50"/>
      <c r="U87" s="51"/>
      <c r="V87" s="50"/>
      <c r="W87" s="51"/>
      <c r="X87" s="50"/>
      <c r="Y87" s="51"/>
      <c r="Z87" s="50"/>
      <c r="AA87" s="51"/>
      <c r="AB87" s="50"/>
      <c r="AC87" s="51"/>
      <c r="AD87" s="50"/>
      <c r="AE87" s="51"/>
      <c r="AF87" s="50"/>
      <c r="AG87" s="51"/>
      <c r="AH87" s="50"/>
      <c r="AI87" s="51"/>
      <c r="AJ87" s="50"/>
      <c r="AK87" s="51"/>
      <c r="AL87" s="50"/>
      <c r="AM87" s="51"/>
      <c r="AN87" s="50"/>
      <c r="AO87" s="51"/>
      <c r="AP87" s="50"/>
      <c r="AQ87" s="52"/>
      <c r="AR87" s="37"/>
      <c r="AS87" s="40"/>
      <c r="AT87" s="37"/>
      <c r="AU87" s="38"/>
      <c r="AV87" s="39"/>
      <c r="AW87" s="42"/>
      <c r="AX87" s="43" t="str">
        <f t="shared" si="166"/>
        <v/>
      </c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10"/>
      <c r="BJ87" s="10"/>
      <c r="BK87" s="10"/>
      <c r="BL87" s="10"/>
      <c r="BU87" s="11"/>
      <c r="BV87" s="11"/>
      <c r="BW87" s="11"/>
      <c r="CA87" s="44" t="str">
        <f t="shared" si="167"/>
        <v/>
      </c>
      <c r="CB87" s="44" t="str">
        <f t="shared" si="168"/>
        <v/>
      </c>
      <c r="CC87" s="44" t="str">
        <f t="shared" si="169"/>
        <v/>
      </c>
      <c r="CD87" s="44" t="str">
        <f t="shared" si="170"/>
        <v/>
      </c>
      <c r="CE87" s="44" t="str">
        <f t="shared" si="171"/>
        <v/>
      </c>
      <c r="CF87" s="44" t="str">
        <f t="shared" si="199"/>
        <v/>
      </c>
      <c r="CG87" s="44" t="str">
        <f t="shared" si="200"/>
        <v/>
      </c>
      <c r="CH87" s="44" t="str">
        <f t="shared" si="201"/>
        <v/>
      </c>
      <c r="CI87" s="44" t="str">
        <f t="shared" si="202"/>
        <v/>
      </c>
      <c r="CJ87" s="44" t="str">
        <f t="shared" si="203"/>
        <v/>
      </c>
      <c r="CK87" s="44" t="str">
        <f t="shared" si="204"/>
        <v/>
      </c>
      <c r="CL87" s="44" t="str">
        <f t="shared" si="205"/>
        <v/>
      </c>
      <c r="CM87" s="44" t="str">
        <f t="shared" si="206"/>
        <v/>
      </c>
      <c r="CN87" s="44" t="str">
        <f t="shared" si="207"/>
        <v/>
      </c>
      <c r="CO87" s="44" t="str">
        <f t="shared" si="208"/>
        <v/>
      </c>
      <c r="CP87" s="44" t="str">
        <f t="shared" si="209"/>
        <v/>
      </c>
      <c r="CQ87" s="44" t="str">
        <f t="shared" si="210"/>
        <v/>
      </c>
      <c r="CR87" s="44" t="str">
        <f t="shared" si="211"/>
        <v/>
      </c>
      <c r="CS87" s="44" t="str">
        <f t="shared" si="212"/>
        <v/>
      </c>
      <c r="CT87" s="44" t="str">
        <f t="shared" si="213"/>
        <v/>
      </c>
      <c r="CU87" s="44" t="str">
        <f t="shared" si="214"/>
        <v/>
      </c>
      <c r="CV87" s="44" t="str">
        <f t="shared" si="215"/>
        <v/>
      </c>
      <c r="CW87" s="44" t="str">
        <f t="shared" si="216"/>
        <v/>
      </c>
      <c r="CX87" s="44" t="str">
        <f t="shared" si="217"/>
        <v/>
      </c>
      <c r="CY87" s="44" t="str">
        <f t="shared" si="218"/>
        <v/>
      </c>
      <c r="CZ87" s="44" t="str">
        <f t="shared" si="172"/>
        <v/>
      </c>
      <c r="DA87" s="45">
        <f t="shared" si="173"/>
        <v>0</v>
      </c>
      <c r="DB87" s="45">
        <f t="shared" si="174"/>
        <v>0</v>
      </c>
      <c r="DC87" s="45">
        <f t="shared" si="175"/>
        <v>0</v>
      </c>
      <c r="DD87" s="45">
        <f t="shared" si="176"/>
        <v>0</v>
      </c>
      <c r="DE87" s="45">
        <f t="shared" si="177"/>
        <v>0</v>
      </c>
      <c r="DF87" s="45">
        <f t="shared" si="178"/>
        <v>0</v>
      </c>
      <c r="DG87" s="45">
        <f t="shared" si="179"/>
        <v>0</v>
      </c>
      <c r="DH87" s="45">
        <f t="shared" si="180"/>
        <v>0</v>
      </c>
      <c r="DI87" s="45">
        <f t="shared" si="181"/>
        <v>0</v>
      </c>
      <c r="DJ87" s="45">
        <f t="shared" si="182"/>
        <v>0</v>
      </c>
      <c r="DK87" s="45">
        <f t="shared" si="183"/>
        <v>0</v>
      </c>
      <c r="DL87" s="45">
        <f t="shared" si="184"/>
        <v>0</v>
      </c>
      <c r="DM87" s="45">
        <f t="shared" si="185"/>
        <v>0</v>
      </c>
      <c r="DN87" s="45">
        <f t="shared" si="186"/>
        <v>0</v>
      </c>
      <c r="DO87" s="45">
        <f t="shared" si="187"/>
        <v>0</v>
      </c>
      <c r="DP87" s="45">
        <f t="shared" si="188"/>
        <v>0</v>
      </c>
      <c r="DQ87" s="45">
        <f t="shared" si="189"/>
        <v>0</v>
      </c>
      <c r="DR87" s="45">
        <f t="shared" si="190"/>
        <v>0</v>
      </c>
      <c r="DS87" s="45">
        <f t="shared" si="191"/>
        <v>0</v>
      </c>
      <c r="DT87" s="45">
        <f t="shared" si="192"/>
        <v>0</v>
      </c>
      <c r="DU87" s="45">
        <f t="shared" si="193"/>
        <v>0</v>
      </c>
      <c r="DV87" s="45">
        <f t="shared" si="194"/>
        <v>0</v>
      </c>
      <c r="DW87" s="45">
        <f t="shared" si="195"/>
        <v>0</v>
      </c>
      <c r="DX87" s="45">
        <f t="shared" si="196"/>
        <v>0</v>
      </c>
      <c r="DY87" s="45">
        <f t="shared" si="197"/>
        <v>0</v>
      </c>
      <c r="DZ87" s="45">
        <f t="shared" si="198"/>
        <v>0</v>
      </c>
    </row>
    <row r="88" spans="1:130" x14ac:dyDescent="0.25">
      <c r="A88" s="67" t="s">
        <v>47</v>
      </c>
      <c r="B88" s="47">
        <f>+P88+R88+T88+V88+X88+Z88+AB88+AD88+AF88+AH88+AJ88+AL88+AN88+AP88</f>
        <v>0</v>
      </c>
      <c r="C88" s="48">
        <f>+Q88+S88+U88+W88+Y88+AA88+AC88+AE88+AG88+AI88+AK88+AM88+AO88+AQ88</f>
        <v>0</v>
      </c>
      <c r="D88" s="33"/>
      <c r="E88" s="34"/>
      <c r="F88" s="35"/>
      <c r="G88" s="34"/>
      <c r="H88" s="35"/>
      <c r="I88" s="34"/>
      <c r="J88" s="35"/>
      <c r="K88" s="34"/>
      <c r="L88" s="35"/>
      <c r="M88" s="36"/>
      <c r="N88" s="33"/>
      <c r="O88" s="34"/>
      <c r="P88" s="39"/>
      <c r="Q88" s="38"/>
      <c r="R88" s="39"/>
      <c r="S88" s="38"/>
      <c r="T88" s="39"/>
      <c r="U88" s="38"/>
      <c r="V88" s="39"/>
      <c r="W88" s="38"/>
      <c r="X88" s="39"/>
      <c r="Y88" s="38"/>
      <c r="Z88" s="39"/>
      <c r="AA88" s="38"/>
      <c r="AB88" s="39"/>
      <c r="AC88" s="38"/>
      <c r="AD88" s="39"/>
      <c r="AE88" s="38"/>
      <c r="AF88" s="39"/>
      <c r="AG88" s="38"/>
      <c r="AH88" s="39"/>
      <c r="AI88" s="38"/>
      <c r="AJ88" s="39"/>
      <c r="AK88" s="38"/>
      <c r="AL88" s="39"/>
      <c r="AM88" s="38"/>
      <c r="AN88" s="39"/>
      <c r="AO88" s="38"/>
      <c r="AP88" s="39"/>
      <c r="AQ88" s="40"/>
      <c r="AR88" s="37"/>
      <c r="AS88" s="40"/>
      <c r="AT88" s="37"/>
      <c r="AU88" s="38"/>
      <c r="AV88" s="39"/>
      <c r="AW88" s="42"/>
      <c r="AX88" s="43" t="str">
        <f t="shared" si="166"/>
        <v/>
      </c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10"/>
      <c r="BJ88" s="10"/>
      <c r="BK88" s="10"/>
      <c r="BL88" s="10"/>
      <c r="BU88" s="11"/>
      <c r="BV88" s="11"/>
      <c r="BW88" s="11"/>
      <c r="CA88" s="44" t="str">
        <f t="shared" si="167"/>
        <v/>
      </c>
      <c r="CB88" s="44" t="str">
        <f t="shared" si="168"/>
        <v/>
      </c>
      <c r="CC88" s="44" t="str">
        <f t="shared" si="169"/>
        <v/>
      </c>
      <c r="CD88" s="44" t="str">
        <f t="shared" si="170"/>
        <v/>
      </c>
      <c r="CE88" s="44" t="str">
        <f t="shared" si="171"/>
        <v/>
      </c>
      <c r="CF88" s="44" t="str">
        <f t="shared" si="199"/>
        <v/>
      </c>
      <c r="CG88" s="44" t="str">
        <f t="shared" si="200"/>
        <v/>
      </c>
      <c r="CH88" s="44" t="str">
        <f t="shared" si="201"/>
        <v/>
      </c>
      <c r="CI88" s="44" t="str">
        <f t="shared" si="202"/>
        <v/>
      </c>
      <c r="CJ88" s="44" t="str">
        <f t="shared" si="203"/>
        <v/>
      </c>
      <c r="CK88" s="44" t="str">
        <f t="shared" si="204"/>
        <v/>
      </c>
      <c r="CL88" s="44" t="str">
        <f t="shared" si="205"/>
        <v/>
      </c>
      <c r="CM88" s="44" t="str">
        <f t="shared" si="206"/>
        <v/>
      </c>
      <c r="CN88" s="44" t="str">
        <f t="shared" si="207"/>
        <v/>
      </c>
      <c r="CO88" s="44" t="str">
        <f t="shared" si="208"/>
        <v/>
      </c>
      <c r="CP88" s="44" t="str">
        <f t="shared" si="209"/>
        <v/>
      </c>
      <c r="CQ88" s="44" t="str">
        <f t="shared" si="210"/>
        <v/>
      </c>
      <c r="CR88" s="44" t="str">
        <f t="shared" si="211"/>
        <v/>
      </c>
      <c r="CS88" s="44" t="str">
        <f t="shared" si="212"/>
        <v/>
      </c>
      <c r="CT88" s="44" t="str">
        <f t="shared" si="213"/>
        <v/>
      </c>
      <c r="CU88" s="44" t="str">
        <f t="shared" si="214"/>
        <v/>
      </c>
      <c r="CV88" s="44" t="str">
        <f t="shared" si="215"/>
        <v/>
      </c>
      <c r="CW88" s="44" t="str">
        <f t="shared" si="216"/>
        <v/>
      </c>
      <c r="CX88" s="44" t="str">
        <f t="shared" si="217"/>
        <v/>
      </c>
      <c r="CY88" s="44" t="str">
        <f t="shared" si="218"/>
        <v/>
      </c>
      <c r="CZ88" s="44" t="str">
        <f t="shared" si="172"/>
        <v/>
      </c>
      <c r="DA88" s="45">
        <f t="shared" si="173"/>
        <v>0</v>
      </c>
      <c r="DB88" s="45">
        <f t="shared" si="174"/>
        <v>0</v>
      </c>
      <c r="DC88" s="45">
        <f t="shared" si="175"/>
        <v>0</v>
      </c>
      <c r="DD88" s="45">
        <f t="shared" si="176"/>
        <v>0</v>
      </c>
      <c r="DE88" s="45">
        <f t="shared" si="177"/>
        <v>0</v>
      </c>
      <c r="DF88" s="45">
        <f t="shared" si="178"/>
        <v>0</v>
      </c>
      <c r="DG88" s="45">
        <f t="shared" si="179"/>
        <v>0</v>
      </c>
      <c r="DH88" s="45">
        <f t="shared" si="180"/>
        <v>0</v>
      </c>
      <c r="DI88" s="45">
        <f t="shared" si="181"/>
        <v>0</v>
      </c>
      <c r="DJ88" s="45">
        <f t="shared" si="182"/>
        <v>0</v>
      </c>
      <c r="DK88" s="45">
        <f t="shared" si="183"/>
        <v>0</v>
      </c>
      <c r="DL88" s="45">
        <f t="shared" si="184"/>
        <v>0</v>
      </c>
      <c r="DM88" s="45">
        <f t="shared" si="185"/>
        <v>0</v>
      </c>
      <c r="DN88" s="45">
        <f t="shared" si="186"/>
        <v>0</v>
      </c>
      <c r="DO88" s="45">
        <f t="shared" si="187"/>
        <v>0</v>
      </c>
      <c r="DP88" s="45">
        <f t="shared" si="188"/>
        <v>0</v>
      </c>
      <c r="DQ88" s="45">
        <f t="shared" si="189"/>
        <v>0</v>
      </c>
      <c r="DR88" s="45">
        <f t="shared" si="190"/>
        <v>0</v>
      </c>
      <c r="DS88" s="45">
        <f t="shared" si="191"/>
        <v>0</v>
      </c>
      <c r="DT88" s="45">
        <f t="shared" si="192"/>
        <v>0</v>
      </c>
      <c r="DU88" s="45">
        <f t="shared" si="193"/>
        <v>0</v>
      </c>
      <c r="DV88" s="45">
        <f t="shared" si="194"/>
        <v>0</v>
      </c>
      <c r="DW88" s="45">
        <f t="shared" si="195"/>
        <v>0</v>
      </c>
      <c r="DX88" s="45">
        <f t="shared" si="196"/>
        <v>0</v>
      </c>
      <c r="DY88" s="45">
        <f t="shared" si="197"/>
        <v>0</v>
      </c>
      <c r="DZ88" s="45">
        <f t="shared" si="198"/>
        <v>0</v>
      </c>
    </row>
    <row r="89" spans="1:130" x14ac:dyDescent="0.25">
      <c r="A89" s="66" t="s">
        <v>48</v>
      </c>
      <c r="B89" s="47">
        <f>+N89+P89+R89+T89+V89+X89+Z89+AB89+AD89+AF89+AH89+AJ89+AL89+AN89+AP89</f>
        <v>0</v>
      </c>
      <c r="C89" s="48">
        <f>+O89+Q89+S89+U89+W89+Y89+AA89+AC89+AE89+AG89+AI89+AK89+AM89+AO89+AQ89</f>
        <v>0</v>
      </c>
      <c r="D89" s="41"/>
      <c r="E89" s="51"/>
      <c r="F89" s="50"/>
      <c r="G89" s="51"/>
      <c r="H89" s="50"/>
      <c r="I89" s="53"/>
      <c r="J89" s="41"/>
      <c r="K89" s="41"/>
      <c r="L89" s="50"/>
      <c r="M89" s="53"/>
      <c r="N89" s="37"/>
      <c r="O89" s="38"/>
      <c r="P89" s="39"/>
      <c r="Q89" s="38"/>
      <c r="R89" s="39"/>
      <c r="S89" s="38"/>
      <c r="T89" s="39"/>
      <c r="U89" s="38"/>
      <c r="V89" s="39"/>
      <c r="W89" s="38"/>
      <c r="X89" s="39"/>
      <c r="Y89" s="38"/>
      <c r="Z89" s="39"/>
      <c r="AA89" s="38"/>
      <c r="AB89" s="39"/>
      <c r="AC89" s="38"/>
      <c r="AD89" s="39"/>
      <c r="AE89" s="38"/>
      <c r="AF89" s="39"/>
      <c r="AG89" s="38"/>
      <c r="AH89" s="39"/>
      <c r="AI89" s="38"/>
      <c r="AJ89" s="39"/>
      <c r="AK89" s="38"/>
      <c r="AL89" s="39"/>
      <c r="AM89" s="38"/>
      <c r="AN89" s="39"/>
      <c r="AO89" s="38"/>
      <c r="AP89" s="39"/>
      <c r="AQ89" s="40"/>
      <c r="AR89" s="37"/>
      <c r="AS89" s="40"/>
      <c r="AT89" s="37"/>
      <c r="AU89" s="38"/>
      <c r="AV89" s="39"/>
      <c r="AW89" s="42"/>
      <c r="AX89" s="43" t="str">
        <f t="shared" si="166"/>
        <v/>
      </c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10"/>
      <c r="BJ89" s="10"/>
      <c r="BK89" s="10"/>
      <c r="BL89" s="10"/>
      <c r="BU89" s="11"/>
      <c r="BV89" s="11"/>
      <c r="BW89" s="11"/>
      <c r="CA89" s="44" t="str">
        <f t="shared" si="167"/>
        <v/>
      </c>
      <c r="CB89" s="44" t="str">
        <f t="shared" si="168"/>
        <v/>
      </c>
      <c r="CC89" s="44" t="str">
        <f t="shared" si="169"/>
        <v/>
      </c>
      <c r="CD89" s="44" t="str">
        <f t="shared" si="170"/>
        <v/>
      </c>
      <c r="CE89" s="44" t="str">
        <f t="shared" si="171"/>
        <v/>
      </c>
      <c r="CF89" s="44" t="str">
        <f t="shared" si="199"/>
        <v/>
      </c>
      <c r="CG89" s="44" t="str">
        <f t="shared" si="200"/>
        <v/>
      </c>
      <c r="CH89" s="44" t="str">
        <f t="shared" si="201"/>
        <v/>
      </c>
      <c r="CI89" s="44" t="str">
        <f t="shared" si="202"/>
        <v/>
      </c>
      <c r="CJ89" s="44" t="str">
        <f t="shared" si="203"/>
        <v/>
      </c>
      <c r="CK89" s="44" t="str">
        <f t="shared" si="204"/>
        <v/>
      </c>
      <c r="CL89" s="44" t="str">
        <f t="shared" si="205"/>
        <v/>
      </c>
      <c r="CM89" s="44" t="str">
        <f t="shared" si="206"/>
        <v/>
      </c>
      <c r="CN89" s="44" t="str">
        <f t="shared" si="207"/>
        <v/>
      </c>
      <c r="CO89" s="44" t="str">
        <f t="shared" si="208"/>
        <v/>
      </c>
      <c r="CP89" s="44" t="str">
        <f t="shared" si="209"/>
        <v/>
      </c>
      <c r="CQ89" s="44" t="str">
        <f t="shared" si="210"/>
        <v/>
      </c>
      <c r="CR89" s="44" t="str">
        <f t="shared" si="211"/>
        <v/>
      </c>
      <c r="CS89" s="44" t="str">
        <f t="shared" si="212"/>
        <v/>
      </c>
      <c r="CT89" s="44" t="str">
        <f t="shared" si="213"/>
        <v/>
      </c>
      <c r="CU89" s="44" t="str">
        <f t="shared" si="214"/>
        <v/>
      </c>
      <c r="CV89" s="44" t="str">
        <f t="shared" si="215"/>
        <v/>
      </c>
      <c r="CW89" s="44" t="str">
        <f t="shared" si="216"/>
        <v/>
      </c>
      <c r="CX89" s="44" t="str">
        <f t="shared" si="217"/>
        <v/>
      </c>
      <c r="CY89" s="44" t="str">
        <f t="shared" si="218"/>
        <v/>
      </c>
      <c r="CZ89" s="44" t="str">
        <f t="shared" si="172"/>
        <v/>
      </c>
      <c r="DA89" s="45">
        <f t="shared" si="173"/>
        <v>0</v>
      </c>
      <c r="DB89" s="45">
        <f t="shared" si="174"/>
        <v>0</v>
      </c>
      <c r="DC89" s="45">
        <f t="shared" si="175"/>
        <v>0</v>
      </c>
      <c r="DD89" s="45">
        <f t="shared" si="176"/>
        <v>0</v>
      </c>
      <c r="DE89" s="45">
        <f t="shared" si="177"/>
        <v>0</v>
      </c>
      <c r="DF89" s="45">
        <f t="shared" si="178"/>
        <v>0</v>
      </c>
      <c r="DG89" s="45">
        <f t="shared" si="179"/>
        <v>0</v>
      </c>
      <c r="DH89" s="45">
        <f t="shared" si="180"/>
        <v>0</v>
      </c>
      <c r="DI89" s="45">
        <f t="shared" si="181"/>
        <v>0</v>
      </c>
      <c r="DJ89" s="45">
        <f t="shared" si="182"/>
        <v>0</v>
      </c>
      <c r="DK89" s="45">
        <f t="shared" si="183"/>
        <v>0</v>
      </c>
      <c r="DL89" s="45">
        <f t="shared" si="184"/>
        <v>0</v>
      </c>
      <c r="DM89" s="45">
        <f t="shared" si="185"/>
        <v>0</v>
      </c>
      <c r="DN89" s="45">
        <f t="shared" si="186"/>
        <v>0</v>
      </c>
      <c r="DO89" s="45">
        <f t="shared" si="187"/>
        <v>0</v>
      </c>
      <c r="DP89" s="45">
        <f t="shared" si="188"/>
        <v>0</v>
      </c>
      <c r="DQ89" s="45">
        <f t="shared" si="189"/>
        <v>0</v>
      </c>
      <c r="DR89" s="45">
        <f t="shared" si="190"/>
        <v>0</v>
      </c>
      <c r="DS89" s="45">
        <f t="shared" si="191"/>
        <v>0</v>
      </c>
      <c r="DT89" s="45">
        <f t="shared" si="192"/>
        <v>0</v>
      </c>
      <c r="DU89" s="45">
        <f t="shared" si="193"/>
        <v>0</v>
      </c>
      <c r="DV89" s="45">
        <f t="shared" si="194"/>
        <v>0</v>
      </c>
      <c r="DW89" s="45">
        <f t="shared" si="195"/>
        <v>0</v>
      </c>
      <c r="DX89" s="45">
        <f t="shared" si="196"/>
        <v>0</v>
      </c>
      <c r="DY89" s="45">
        <f t="shared" si="197"/>
        <v>0</v>
      </c>
      <c r="DZ89" s="45">
        <f t="shared" si="198"/>
        <v>0</v>
      </c>
    </row>
    <row r="90" spans="1:130" x14ac:dyDescent="0.25">
      <c r="A90" s="66" t="s">
        <v>49</v>
      </c>
      <c r="B90" s="47">
        <f>+D90+F90+H90+J90+L90+N90+P90+R90+T90+V90+X90+Z90+AB90+AD90+AF90+AH90+AJ90+AL90+AN90+AP90</f>
        <v>0</v>
      </c>
      <c r="C90" s="48">
        <f>+E90+G90+I90+K90+M90+O90+Q90+S90+U90+W90+Y90+AA90+AC90+AE90+AG90+AI90+AK90+AM90+AO90+AQ90</f>
        <v>0</v>
      </c>
      <c r="D90" s="37"/>
      <c r="E90" s="38"/>
      <c r="F90" s="39"/>
      <c r="G90" s="38"/>
      <c r="H90" s="39"/>
      <c r="I90" s="42"/>
      <c r="J90" s="37"/>
      <c r="K90" s="37"/>
      <c r="L90" s="39"/>
      <c r="M90" s="42"/>
      <c r="N90" s="37"/>
      <c r="O90" s="38"/>
      <c r="P90" s="39"/>
      <c r="Q90" s="38"/>
      <c r="R90" s="39"/>
      <c r="S90" s="38"/>
      <c r="T90" s="39"/>
      <c r="U90" s="38"/>
      <c r="V90" s="39"/>
      <c r="W90" s="38"/>
      <c r="X90" s="39"/>
      <c r="Y90" s="38"/>
      <c r="Z90" s="39"/>
      <c r="AA90" s="38"/>
      <c r="AB90" s="39"/>
      <c r="AC90" s="38"/>
      <c r="AD90" s="39"/>
      <c r="AE90" s="38"/>
      <c r="AF90" s="39"/>
      <c r="AG90" s="38"/>
      <c r="AH90" s="39"/>
      <c r="AI90" s="38"/>
      <c r="AJ90" s="39"/>
      <c r="AK90" s="38"/>
      <c r="AL90" s="39"/>
      <c r="AM90" s="38"/>
      <c r="AN90" s="39"/>
      <c r="AO90" s="38"/>
      <c r="AP90" s="39"/>
      <c r="AQ90" s="40"/>
      <c r="AR90" s="37"/>
      <c r="AS90" s="40"/>
      <c r="AT90" s="37"/>
      <c r="AU90" s="38"/>
      <c r="AV90" s="39"/>
      <c r="AW90" s="42"/>
      <c r="AX90" s="43" t="str">
        <f t="shared" si="166"/>
        <v/>
      </c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10"/>
      <c r="BJ90" s="10"/>
      <c r="BK90" s="10"/>
      <c r="BL90" s="10"/>
      <c r="BU90" s="11"/>
      <c r="BV90" s="11"/>
      <c r="BW90" s="11"/>
      <c r="CA90" s="44" t="str">
        <f t="shared" si="167"/>
        <v/>
      </c>
      <c r="CB90" s="44" t="str">
        <f t="shared" si="168"/>
        <v/>
      </c>
      <c r="CC90" s="44" t="str">
        <f t="shared" si="169"/>
        <v/>
      </c>
      <c r="CD90" s="44" t="str">
        <f t="shared" si="170"/>
        <v/>
      </c>
      <c r="CE90" s="44" t="str">
        <f t="shared" si="171"/>
        <v/>
      </c>
      <c r="CF90" s="44" t="str">
        <f t="shared" si="199"/>
        <v/>
      </c>
      <c r="CG90" s="44" t="str">
        <f t="shared" si="200"/>
        <v/>
      </c>
      <c r="CH90" s="44" t="str">
        <f t="shared" si="201"/>
        <v/>
      </c>
      <c r="CI90" s="44" t="str">
        <f t="shared" si="202"/>
        <v/>
      </c>
      <c r="CJ90" s="44" t="str">
        <f t="shared" si="203"/>
        <v/>
      </c>
      <c r="CK90" s="44" t="str">
        <f t="shared" si="204"/>
        <v/>
      </c>
      <c r="CL90" s="44" t="str">
        <f t="shared" si="205"/>
        <v/>
      </c>
      <c r="CM90" s="44" t="str">
        <f t="shared" si="206"/>
        <v/>
      </c>
      <c r="CN90" s="44" t="str">
        <f t="shared" si="207"/>
        <v/>
      </c>
      <c r="CO90" s="44" t="str">
        <f t="shared" si="208"/>
        <v/>
      </c>
      <c r="CP90" s="44" t="str">
        <f t="shared" si="209"/>
        <v/>
      </c>
      <c r="CQ90" s="44" t="str">
        <f t="shared" si="210"/>
        <v/>
      </c>
      <c r="CR90" s="44" t="str">
        <f t="shared" si="211"/>
        <v/>
      </c>
      <c r="CS90" s="44" t="str">
        <f t="shared" si="212"/>
        <v/>
      </c>
      <c r="CT90" s="44" t="str">
        <f t="shared" si="213"/>
        <v/>
      </c>
      <c r="CU90" s="44" t="str">
        <f t="shared" si="214"/>
        <v/>
      </c>
      <c r="CV90" s="44" t="str">
        <f t="shared" si="215"/>
        <v/>
      </c>
      <c r="CW90" s="44" t="str">
        <f t="shared" si="216"/>
        <v/>
      </c>
      <c r="CX90" s="44" t="str">
        <f t="shared" si="217"/>
        <v/>
      </c>
      <c r="CY90" s="44" t="str">
        <f t="shared" si="218"/>
        <v/>
      </c>
      <c r="CZ90" s="44" t="str">
        <f t="shared" si="172"/>
        <v/>
      </c>
      <c r="DA90" s="45">
        <f t="shared" si="173"/>
        <v>0</v>
      </c>
      <c r="DB90" s="45">
        <f t="shared" si="174"/>
        <v>0</v>
      </c>
      <c r="DC90" s="45">
        <f t="shared" si="175"/>
        <v>0</v>
      </c>
      <c r="DD90" s="45">
        <f t="shared" si="176"/>
        <v>0</v>
      </c>
      <c r="DE90" s="45">
        <f t="shared" si="177"/>
        <v>0</v>
      </c>
      <c r="DF90" s="45">
        <f t="shared" si="178"/>
        <v>0</v>
      </c>
      <c r="DG90" s="45">
        <f t="shared" si="179"/>
        <v>0</v>
      </c>
      <c r="DH90" s="45">
        <f t="shared" si="180"/>
        <v>0</v>
      </c>
      <c r="DI90" s="45">
        <f t="shared" si="181"/>
        <v>0</v>
      </c>
      <c r="DJ90" s="45">
        <f t="shared" si="182"/>
        <v>0</v>
      </c>
      <c r="DK90" s="45">
        <f t="shared" si="183"/>
        <v>0</v>
      </c>
      <c r="DL90" s="45">
        <f t="shared" si="184"/>
        <v>0</v>
      </c>
      <c r="DM90" s="45">
        <f t="shared" si="185"/>
        <v>0</v>
      </c>
      <c r="DN90" s="45">
        <f t="shared" si="186"/>
        <v>0</v>
      </c>
      <c r="DO90" s="45">
        <f t="shared" si="187"/>
        <v>0</v>
      </c>
      <c r="DP90" s="45">
        <f t="shared" si="188"/>
        <v>0</v>
      </c>
      <c r="DQ90" s="45">
        <f t="shared" si="189"/>
        <v>0</v>
      </c>
      <c r="DR90" s="45">
        <f t="shared" si="190"/>
        <v>0</v>
      </c>
      <c r="DS90" s="45">
        <f t="shared" si="191"/>
        <v>0</v>
      </c>
      <c r="DT90" s="45">
        <f t="shared" si="192"/>
        <v>0</v>
      </c>
      <c r="DU90" s="45">
        <f t="shared" si="193"/>
        <v>0</v>
      </c>
      <c r="DV90" s="45">
        <f t="shared" si="194"/>
        <v>0</v>
      </c>
      <c r="DW90" s="45">
        <f t="shared" si="195"/>
        <v>0</v>
      </c>
      <c r="DX90" s="45">
        <f t="shared" si="196"/>
        <v>0</v>
      </c>
      <c r="DY90" s="45">
        <f t="shared" si="197"/>
        <v>0</v>
      </c>
      <c r="DZ90" s="45">
        <f t="shared" si="198"/>
        <v>0</v>
      </c>
    </row>
    <row r="91" spans="1:130" x14ac:dyDescent="0.25">
      <c r="A91" s="46" t="s">
        <v>50</v>
      </c>
      <c r="B91" s="47">
        <f>+P91+R91+T91+V91+X91+Z91+AB91+AD91+AF91+AH91+AJ91+AL91+AN91+AP91</f>
        <v>0</v>
      </c>
      <c r="C91" s="48">
        <f>+Q91+S91+U91+W91+Y91+AA91+AC91+AE91+AG91+AI91+AK91+AM91+AO91+AQ91</f>
        <v>0</v>
      </c>
      <c r="D91" s="33"/>
      <c r="E91" s="34"/>
      <c r="F91" s="35"/>
      <c r="G91" s="34"/>
      <c r="H91" s="35"/>
      <c r="I91" s="34"/>
      <c r="J91" s="35"/>
      <c r="K91" s="34"/>
      <c r="L91" s="35"/>
      <c r="M91" s="36"/>
      <c r="N91" s="33"/>
      <c r="O91" s="34"/>
      <c r="P91" s="39"/>
      <c r="Q91" s="38"/>
      <c r="R91" s="39"/>
      <c r="S91" s="38"/>
      <c r="T91" s="39"/>
      <c r="U91" s="38"/>
      <c r="V91" s="39"/>
      <c r="W91" s="38"/>
      <c r="X91" s="39"/>
      <c r="Y91" s="38"/>
      <c r="Z91" s="39"/>
      <c r="AA91" s="38"/>
      <c r="AB91" s="39"/>
      <c r="AC91" s="38"/>
      <c r="AD91" s="39"/>
      <c r="AE91" s="38"/>
      <c r="AF91" s="39"/>
      <c r="AG91" s="38"/>
      <c r="AH91" s="39"/>
      <c r="AI91" s="38"/>
      <c r="AJ91" s="39"/>
      <c r="AK91" s="38"/>
      <c r="AL91" s="39"/>
      <c r="AM91" s="38"/>
      <c r="AN91" s="39"/>
      <c r="AO91" s="38"/>
      <c r="AP91" s="39"/>
      <c r="AQ91" s="40"/>
      <c r="AR91" s="37"/>
      <c r="AS91" s="40"/>
      <c r="AT91" s="37"/>
      <c r="AU91" s="38"/>
      <c r="AV91" s="39"/>
      <c r="AW91" s="42"/>
      <c r="AX91" s="43" t="str">
        <f t="shared" si="166"/>
        <v/>
      </c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10"/>
      <c r="BJ91" s="10"/>
      <c r="BK91" s="10"/>
      <c r="BL91" s="10"/>
      <c r="BU91" s="11"/>
      <c r="BV91" s="11"/>
      <c r="BW91" s="11"/>
      <c r="CA91" s="44" t="str">
        <f t="shared" si="167"/>
        <v/>
      </c>
      <c r="CB91" s="44" t="str">
        <f t="shared" si="168"/>
        <v/>
      </c>
      <c r="CC91" s="44" t="str">
        <f t="shared" si="169"/>
        <v/>
      </c>
      <c r="CD91" s="44" t="str">
        <f t="shared" si="170"/>
        <v/>
      </c>
      <c r="CE91" s="44" t="str">
        <f t="shared" si="171"/>
        <v/>
      </c>
      <c r="CF91" s="44" t="str">
        <f t="shared" si="199"/>
        <v/>
      </c>
      <c r="CG91" s="44" t="str">
        <f t="shared" si="200"/>
        <v/>
      </c>
      <c r="CH91" s="44" t="str">
        <f t="shared" si="201"/>
        <v/>
      </c>
      <c r="CI91" s="44" t="str">
        <f t="shared" si="202"/>
        <v/>
      </c>
      <c r="CJ91" s="44" t="str">
        <f t="shared" si="203"/>
        <v/>
      </c>
      <c r="CK91" s="44" t="str">
        <f t="shared" si="204"/>
        <v/>
      </c>
      <c r="CL91" s="44" t="str">
        <f t="shared" si="205"/>
        <v/>
      </c>
      <c r="CM91" s="44" t="str">
        <f t="shared" si="206"/>
        <v/>
      </c>
      <c r="CN91" s="44" t="str">
        <f t="shared" si="207"/>
        <v/>
      </c>
      <c r="CO91" s="44" t="str">
        <f t="shared" si="208"/>
        <v/>
      </c>
      <c r="CP91" s="44" t="str">
        <f t="shared" si="209"/>
        <v/>
      </c>
      <c r="CQ91" s="44" t="str">
        <f t="shared" si="210"/>
        <v/>
      </c>
      <c r="CR91" s="44" t="str">
        <f t="shared" si="211"/>
        <v/>
      </c>
      <c r="CS91" s="44" t="str">
        <f t="shared" si="212"/>
        <v/>
      </c>
      <c r="CT91" s="44" t="str">
        <f t="shared" si="213"/>
        <v/>
      </c>
      <c r="CU91" s="44" t="str">
        <f t="shared" si="214"/>
        <v/>
      </c>
      <c r="CV91" s="44" t="str">
        <f t="shared" si="215"/>
        <v/>
      </c>
      <c r="CW91" s="44" t="str">
        <f t="shared" si="216"/>
        <v/>
      </c>
      <c r="CX91" s="44" t="str">
        <f t="shared" si="217"/>
        <v/>
      </c>
      <c r="CY91" s="44" t="str">
        <f t="shared" si="218"/>
        <v/>
      </c>
      <c r="CZ91" s="44" t="str">
        <f t="shared" si="172"/>
        <v/>
      </c>
      <c r="DA91" s="45">
        <f t="shared" si="173"/>
        <v>0</v>
      </c>
      <c r="DB91" s="45">
        <f t="shared" si="174"/>
        <v>0</v>
      </c>
      <c r="DC91" s="45">
        <f t="shared" si="175"/>
        <v>0</v>
      </c>
      <c r="DD91" s="45">
        <f t="shared" si="176"/>
        <v>0</v>
      </c>
      <c r="DE91" s="45">
        <f t="shared" si="177"/>
        <v>0</v>
      </c>
      <c r="DF91" s="45">
        <f t="shared" si="178"/>
        <v>0</v>
      </c>
      <c r="DG91" s="45">
        <f t="shared" si="179"/>
        <v>0</v>
      </c>
      <c r="DH91" s="45">
        <f t="shared" si="180"/>
        <v>0</v>
      </c>
      <c r="DI91" s="45">
        <f t="shared" si="181"/>
        <v>0</v>
      </c>
      <c r="DJ91" s="45">
        <f t="shared" si="182"/>
        <v>0</v>
      </c>
      <c r="DK91" s="45">
        <f t="shared" si="183"/>
        <v>0</v>
      </c>
      <c r="DL91" s="45">
        <f t="shared" si="184"/>
        <v>0</v>
      </c>
      <c r="DM91" s="45">
        <f t="shared" si="185"/>
        <v>0</v>
      </c>
      <c r="DN91" s="45">
        <f t="shared" si="186"/>
        <v>0</v>
      </c>
      <c r="DO91" s="45">
        <f t="shared" si="187"/>
        <v>0</v>
      </c>
      <c r="DP91" s="45">
        <f t="shared" si="188"/>
        <v>0</v>
      </c>
      <c r="DQ91" s="45">
        <f t="shared" si="189"/>
        <v>0</v>
      </c>
      <c r="DR91" s="45">
        <f t="shared" si="190"/>
        <v>0</v>
      </c>
      <c r="DS91" s="45">
        <f t="shared" si="191"/>
        <v>0</v>
      </c>
      <c r="DT91" s="45">
        <f t="shared" si="192"/>
        <v>0</v>
      </c>
      <c r="DU91" s="45">
        <f t="shared" si="193"/>
        <v>0</v>
      </c>
      <c r="DV91" s="45">
        <f t="shared" si="194"/>
        <v>0</v>
      </c>
      <c r="DW91" s="45">
        <f t="shared" si="195"/>
        <v>0</v>
      </c>
      <c r="DX91" s="45">
        <f t="shared" si="196"/>
        <v>0</v>
      </c>
      <c r="DY91" s="45">
        <f t="shared" si="197"/>
        <v>0</v>
      </c>
      <c r="DZ91" s="45">
        <f t="shared" si="198"/>
        <v>0</v>
      </c>
    </row>
    <row r="92" spans="1:130" x14ac:dyDescent="0.25">
      <c r="A92" s="66" t="s">
        <v>51</v>
      </c>
      <c r="B92" s="47">
        <f>+P92+R92+T92+V92+X92+Z92+AB92+AD92+AF92+AH92</f>
        <v>0</v>
      </c>
      <c r="C92" s="48">
        <f>+Q92+S92+U92+W92+Y92+AA92+AC92+AE92+AG92+AI92</f>
        <v>0</v>
      </c>
      <c r="D92" s="33"/>
      <c r="E92" s="34"/>
      <c r="F92" s="35"/>
      <c r="G92" s="34"/>
      <c r="H92" s="35"/>
      <c r="I92" s="34"/>
      <c r="J92" s="35"/>
      <c r="K92" s="34"/>
      <c r="L92" s="35"/>
      <c r="M92" s="36"/>
      <c r="N92" s="33"/>
      <c r="O92" s="34"/>
      <c r="P92" s="39"/>
      <c r="Q92" s="38"/>
      <c r="R92" s="39"/>
      <c r="S92" s="38"/>
      <c r="T92" s="39"/>
      <c r="U92" s="38"/>
      <c r="V92" s="39"/>
      <c r="W92" s="38"/>
      <c r="X92" s="39"/>
      <c r="Y92" s="38"/>
      <c r="Z92" s="39"/>
      <c r="AA92" s="38"/>
      <c r="AB92" s="39"/>
      <c r="AC92" s="38"/>
      <c r="AD92" s="39"/>
      <c r="AE92" s="38"/>
      <c r="AF92" s="39"/>
      <c r="AG92" s="38"/>
      <c r="AH92" s="39"/>
      <c r="AI92" s="38"/>
      <c r="AJ92" s="35"/>
      <c r="AK92" s="34"/>
      <c r="AL92" s="35"/>
      <c r="AM92" s="34"/>
      <c r="AN92" s="35"/>
      <c r="AO92" s="34"/>
      <c r="AP92" s="35"/>
      <c r="AQ92" s="54"/>
      <c r="AR92" s="37"/>
      <c r="AS92" s="40"/>
      <c r="AT92" s="37"/>
      <c r="AU92" s="38"/>
      <c r="AV92" s="39"/>
      <c r="AW92" s="42"/>
      <c r="AX92" s="43" t="str">
        <f t="shared" si="166"/>
        <v/>
      </c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10"/>
      <c r="BJ92" s="10"/>
      <c r="BK92" s="10"/>
      <c r="BL92" s="10"/>
      <c r="BU92" s="11"/>
      <c r="BV92" s="11"/>
      <c r="BW92" s="11"/>
      <c r="CA92" s="44" t="str">
        <f t="shared" si="167"/>
        <v/>
      </c>
      <c r="CB92" s="44" t="str">
        <f t="shared" si="168"/>
        <v/>
      </c>
      <c r="CC92" s="44" t="str">
        <f t="shared" si="169"/>
        <v/>
      </c>
      <c r="CD92" s="44" t="str">
        <f t="shared" si="170"/>
        <v/>
      </c>
      <c r="CE92" s="44" t="str">
        <f t="shared" si="171"/>
        <v/>
      </c>
      <c r="CF92" s="44" t="str">
        <f t="shared" si="199"/>
        <v/>
      </c>
      <c r="CG92" s="44" t="str">
        <f t="shared" si="200"/>
        <v/>
      </c>
      <c r="CH92" s="44" t="str">
        <f t="shared" si="201"/>
        <v/>
      </c>
      <c r="CI92" s="44" t="str">
        <f t="shared" si="202"/>
        <v/>
      </c>
      <c r="CJ92" s="44" t="str">
        <f t="shared" si="203"/>
        <v/>
      </c>
      <c r="CK92" s="44" t="str">
        <f t="shared" si="204"/>
        <v/>
      </c>
      <c r="CL92" s="44" t="str">
        <f t="shared" si="205"/>
        <v/>
      </c>
      <c r="CM92" s="44" t="str">
        <f t="shared" si="206"/>
        <v/>
      </c>
      <c r="CN92" s="44" t="str">
        <f t="shared" si="207"/>
        <v/>
      </c>
      <c r="CO92" s="44" t="str">
        <f t="shared" si="208"/>
        <v/>
      </c>
      <c r="CP92" s="44" t="str">
        <f t="shared" si="209"/>
        <v/>
      </c>
      <c r="CQ92" s="44" t="str">
        <f t="shared" si="210"/>
        <v/>
      </c>
      <c r="CR92" s="44" t="str">
        <f t="shared" si="211"/>
        <v/>
      </c>
      <c r="CS92" s="44" t="str">
        <f t="shared" si="212"/>
        <v/>
      </c>
      <c r="CT92" s="44" t="str">
        <f t="shared" si="213"/>
        <v/>
      </c>
      <c r="CU92" s="44" t="str">
        <f t="shared" si="214"/>
        <v/>
      </c>
      <c r="CV92" s="44" t="str">
        <f t="shared" si="215"/>
        <v/>
      </c>
      <c r="CW92" s="44" t="str">
        <f t="shared" si="216"/>
        <v/>
      </c>
      <c r="CX92" s="44" t="str">
        <f t="shared" si="217"/>
        <v/>
      </c>
      <c r="CY92" s="44" t="str">
        <f t="shared" si="218"/>
        <v/>
      </c>
      <c r="CZ92" s="44" t="str">
        <f t="shared" si="172"/>
        <v/>
      </c>
      <c r="DA92" s="45">
        <f t="shared" si="173"/>
        <v>0</v>
      </c>
      <c r="DB92" s="45">
        <f t="shared" si="174"/>
        <v>0</v>
      </c>
      <c r="DC92" s="45">
        <f t="shared" si="175"/>
        <v>0</v>
      </c>
      <c r="DD92" s="45">
        <f t="shared" si="176"/>
        <v>0</v>
      </c>
      <c r="DE92" s="45">
        <f t="shared" si="177"/>
        <v>0</v>
      </c>
      <c r="DF92" s="45">
        <f t="shared" si="178"/>
        <v>0</v>
      </c>
      <c r="DG92" s="45">
        <f t="shared" si="179"/>
        <v>0</v>
      </c>
      <c r="DH92" s="45">
        <f t="shared" si="180"/>
        <v>0</v>
      </c>
      <c r="DI92" s="45">
        <f t="shared" si="181"/>
        <v>0</v>
      </c>
      <c r="DJ92" s="45">
        <f t="shared" si="182"/>
        <v>0</v>
      </c>
      <c r="DK92" s="45">
        <f t="shared" si="183"/>
        <v>0</v>
      </c>
      <c r="DL92" s="45">
        <f t="shared" si="184"/>
        <v>0</v>
      </c>
      <c r="DM92" s="45">
        <f t="shared" si="185"/>
        <v>0</v>
      </c>
      <c r="DN92" s="45">
        <f t="shared" si="186"/>
        <v>0</v>
      </c>
      <c r="DO92" s="45">
        <f t="shared" si="187"/>
        <v>0</v>
      </c>
      <c r="DP92" s="45">
        <f t="shared" si="188"/>
        <v>0</v>
      </c>
      <c r="DQ92" s="45">
        <f t="shared" si="189"/>
        <v>0</v>
      </c>
      <c r="DR92" s="45">
        <f t="shared" si="190"/>
        <v>0</v>
      </c>
      <c r="DS92" s="45">
        <f t="shared" si="191"/>
        <v>0</v>
      </c>
      <c r="DT92" s="45">
        <f t="shared" si="192"/>
        <v>0</v>
      </c>
      <c r="DU92" s="45">
        <f t="shared" si="193"/>
        <v>0</v>
      </c>
      <c r="DV92" s="45">
        <f t="shared" si="194"/>
        <v>0</v>
      </c>
      <c r="DW92" s="45">
        <f t="shared" si="195"/>
        <v>0</v>
      </c>
      <c r="DX92" s="45">
        <f t="shared" si="196"/>
        <v>0</v>
      </c>
      <c r="DY92" s="45">
        <f t="shared" si="197"/>
        <v>0</v>
      </c>
      <c r="DZ92" s="45">
        <f t="shared" si="198"/>
        <v>0</v>
      </c>
    </row>
    <row r="93" spans="1:130" x14ac:dyDescent="0.25">
      <c r="A93" s="66" t="s">
        <v>52</v>
      </c>
      <c r="B93" s="47">
        <f t="shared" ref="B93:C95" si="219">+D93+F93+H93+J93+L93+N93+P93+R93+T93+V93+X93+Z93+AB93+AD93+AF93+AH93+AJ93+AL93+AN93+AP93</f>
        <v>0</v>
      </c>
      <c r="C93" s="48">
        <f t="shared" si="219"/>
        <v>0</v>
      </c>
      <c r="D93" s="37"/>
      <c r="E93" s="38"/>
      <c r="F93" s="39"/>
      <c r="G93" s="38"/>
      <c r="H93" s="39"/>
      <c r="I93" s="42"/>
      <c r="J93" s="37"/>
      <c r="K93" s="37"/>
      <c r="L93" s="39"/>
      <c r="M93" s="42"/>
      <c r="N93" s="37"/>
      <c r="O93" s="38"/>
      <c r="P93" s="39"/>
      <c r="Q93" s="38"/>
      <c r="R93" s="39"/>
      <c r="S93" s="38"/>
      <c r="T93" s="39"/>
      <c r="U93" s="38"/>
      <c r="V93" s="39"/>
      <c r="W93" s="38"/>
      <c r="X93" s="39"/>
      <c r="Y93" s="38"/>
      <c r="Z93" s="39"/>
      <c r="AA93" s="38"/>
      <c r="AB93" s="39"/>
      <c r="AC93" s="38"/>
      <c r="AD93" s="39"/>
      <c r="AE93" s="38"/>
      <c r="AF93" s="39"/>
      <c r="AG93" s="38"/>
      <c r="AH93" s="39"/>
      <c r="AI93" s="38"/>
      <c r="AJ93" s="39"/>
      <c r="AK93" s="38"/>
      <c r="AL93" s="39"/>
      <c r="AM93" s="38"/>
      <c r="AN93" s="39"/>
      <c r="AO93" s="38"/>
      <c r="AP93" s="39"/>
      <c r="AQ93" s="40"/>
      <c r="AR93" s="37"/>
      <c r="AS93" s="40"/>
      <c r="AT93" s="37"/>
      <c r="AU93" s="38"/>
      <c r="AV93" s="39"/>
      <c r="AW93" s="42"/>
      <c r="AX93" s="43" t="str">
        <f t="shared" si="166"/>
        <v/>
      </c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10"/>
      <c r="BJ93" s="10"/>
      <c r="BK93" s="10"/>
      <c r="BL93" s="10"/>
      <c r="BU93" s="11"/>
      <c r="BV93" s="11"/>
      <c r="BW93" s="11"/>
      <c r="CA93" s="44" t="str">
        <f t="shared" si="167"/>
        <v/>
      </c>
      <c r="CB93" s="44" t="str">
        <f t="shared" si="168"/>
        <v/>
      </c>
      <c r="CC93" s="44" t="str">
        <f t="shared" si="169"/>
        <v/>
      </c>
      <c r="CD93" s="44" t="str">
        <f t="shared" si="170"/>
        <v/>
      </c>
      <c r="CE93" s="44" t="str">
        <f t="shared" si="171"/>
        <v/>
      </c>
      <c r="CF93" s="44" t="str">
        <f t="shared" si="199"/>
        <v/>
      </c>
      <c r="CG93" s="44" t="str">
        <f t="shared" si="200"/>
        <v/>
      </c>
      <c r="CH93" s="44" t="str">
        <f t="shared" si="201"/>
        <v/>
      </c>
      <c r="CI93" s="44" t="str">
        <f t="shared" si="202"/>
        <v/>
      </c>
      <c r="CJ93" s="44" t="str">
        <f t="shared" si="203"/>
        <v/>
      </c>
      <c r="CK93" s="44" t="str">
        <f t="shared" si="204"/>
        <v/>
      </c>
      <c r="CL93" s="44" t="str">
        <f t="shared" si="205"/>
        <v/>
      </c>
      <c r="CM93" s="44" t="str">
        <f t="shared" si="206"/>
        <v/>
      </c>
      <c r="CN93" s="44" t="str">
        <f t="shared" si="207"/>
        <v/>
      </c>
      <c r="CO93" s="44" t="str">
        <f t="shared" si="208"/>
        <v/>
      </c>
      <c r="CP93" s="44" t="str">
        <f t="shared" si="209"/>
        <v/>
      </c>
      <c r="CQ93" s="44" t="str">
        <f t="shared" si="210"/>
        <v/>
      </c>
      <c r="CR93" s="44" t="str">
        <f t="shared" si="211"/>
        <v/>
      </c>
      <c r="CS93" s="44" t="str">
        <f t="shared" si="212"/>
        <v/>
      </c>
      <c r="CT93" s="44" t="str">
        <f t="shared" si="213"/>
        <v/>
      </c>
      <c r="CU93" s="44" t="str">
        <f t="shared" si="214"/>
        <v/>
      </c>
      <c r="CV93" s="44" t="str">
        <f t="shared" si="215"/>
        <v/>
      </c>
      <c r="CW93" s="44" t="str">
        <f t="shared" si="216"/>
        <v/>
      </c>
      <c r="CX93" s="44" t="str">
        <f t="shared" si="217"/>
        <v/>
      </c>
      <c r="CY93" s="44" t="str">
        <f t="shared" si="218"/>
        <v/>
      </c>
      <c r="CZ93" s="44" t="str">
        <f t="shared" si="172"/>
        <v/>
      </c>
      <c r="DA93" s="45">
        <f t="shared" si="173"/>
        <v>0</v>
      </c>
      <c r="DB93" s="45">
        <f t="shared" si="174"/>
        <v>0</v>
      </c>
      <c r="DC93" s="45">
        <f t="shared" si="175"/>
        <v>0</v>
      </c>
      <c r="DD93" s="45">
        <f t="shared" si="176"/>
        <v>0</v>
      </c>
      <c r="DE93" s="45">
        <f t="shared" si="177"/>
        <v>0</v>
      </c>
      <c r="DF93" s="45">
        <f t="shared" si="178"/>
        <v>0</v>
      </c>
      <c r="DG93" s="45">
        <f t="shared" si="179"/>
        <v>0</v>
      </c>
      <c r="DH93" s="45">
        <f t="shared" si="180"/>
        <v>0</v>
      </c>
      <c r="DI93" s="45">
        <f t="shared" si="181"/>
        <v>0</v>
      </c>
      <c r="DJ93" s="45">
        <f t="shared" si="182"/>
        <v>0</v>
      </c>
      <c r="DK93" s="45">
        <f t="shared" si="183"/>
        <v>0</v>
      </c>
      <c r="DL93" s="45">
        <f t="shared" si="184"/>
        <v>0</v>
      </c>
      <c r="DM93" s="45">
        <f t="shared" si="185"/>
        <v>0</v>
      </c>
      <c r="DN93" s="45">
        <f t="shared" si="186"/>
        <v>0</v>
      </c>
      <c r="DO93" s="45">
        <f t="shared" si="187"/>
        <v>0</v>
      </c>
      <c r="DP93" s="45">
        <f t="shared" si="188"/>
        <v>0</v>
      </c>
      <c r="DQ93" s="45">
        <f t="shared" si="189"/>
        <v>0</v>
      </c>
      <c r="DR93" s="45">
        <f t="shared" si="190"/>
        <v>0</v>
      </c>
      <c r="DS93" s="45">
        <f t="shared" si="191"/>
        <v>0</v>
      </c>
      <c r="DT93" s="45">
        <f t="shared" si="192"/>
        <v>0</v>
      </c>
      <c r="DU93" s="45">
        <f t="shared" si="193"/>
        <v>0</v>
      </c>
      <c r="DV93" s="45">
        <f t="shared" si="194"/>
        <v>0</v>
      </c>
      <c r="DW93" s="45">
        <f t="shared" si="195"/>
        <v>0</v>
      </c>
      <c r="DX93" s="45">
        <f t="shared" si="196"/>
        <v>0</v>
      </c>
      <c r="DY93" s="45">
        <f t="shared" si="197"/>
        <v>0</v>
      </c>
      <c r="DZ93" s="45">
        <f t="shared" si="198"/>
        <v>0</v>
      </c>
    </row>
    <row r="94" spans="1:130" x14ac:dyDescent="0.25">
      <c r="A94" s="66" t="s">
        <v>53</v>
      </c>
      <c r="B94" s="47">
        <f t="shared" si="219"/>
        <v>0</v>
      </c>
      <c r="C94" s="48">
        <f t="shared" si="219"/>
        <v>0</v>
      </c>
      <c r="D94" s="37"/>
      <c r="E94" s="38"/>
      <c r="F94" s="39"/>
      <c r="G94" s="38"/>
      <c r="H94" s="39"/>
      <c r="I94" s="42"/>
      <c r="J94" s="37"/>
      <c r="K94" s="37"/>
      <c r="L94" s="39"/>
      <c r="M94" s="42"/>
      <c r="N94" s="37"/>
      <c r="O94" s="38"/>
      <c r="P94" s="39"/>
      <c r="Q94" s="38"/>
      <c r="R94" s="39"/>
      <c r="S94" s="38"/>
      <c r="T94" s="39"/>
      <c r="U94" s="38"/>
      <c r="V94" s="39"/>
      <c r="W94" s="38"/>
      <c r="X94" s="39"/>
      <c r="Y94" s="38"/>
      <c r="Z94" s="39"/>
      <c r="AA94" s="38"/>
      <c r="AB94" s="39"/>
      <c r="AC94" s="38"/>
      <c r="AD94" s="39"/>
      <c r="AE94" s="38"/>
      <c r="AF94" s="39"/>
      <c r="AG94" s="38"/>
      <c r="AH94" s="39"/>
      <c r="AI94" s="38"/>
      <c r="AJ94" s="39"/>
      <c r="AK94" s="38"/>
      <c r="AL94" s="39"/>
      <c r="AM94" s="38"/>
      <c r="AN94" s="39"/>
      <c r="AO94" s="38"/>
      <c r="AP94" s="39"/>
      <c r="AQ94" s="40"/>
      <c r="AR94" s="37"/>
      <c r="AS94" s="40"/>
      <c r="AT94" s="37"/>
      <c r="AU94" s="38"/>
      <c r="AV94" s="39"/>
      <c r="AW94" s="42"/>
      <c r="AX94" s="43" t="str">
        <f t="shared" si="166"/>
        <v/>
      </c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10"/>
      <c r="BJ94" s="10"/>
      <c r="BK94" s="10"/>
      <c r="BL94" s="10"/>
      <c r="BU94" s="11"/>
      <c r="BV94" s="11"/>
      <c r="BW94" s="11"/>
      <c r="CA94" s="44" t="str">
        <f t="shared" si="167"/>
        <v/>
      </c>
      <c r="CB94" s="44" t="str">
        <f t="shared" si="168"/>
        <v/>
      </c>
      <c r="CC94" s="44" t="str">
        <f t="shared" si="169"/>
        <v/>
      </c>
      <c r="CD94" s="44" t="str">
        <f t="shared" si="170"/>
        <v/>
      </c>
      <c r="CE94" s="44" t="str">
        <f t="shared" si="171"/>
        <v/>
      </c>
      <c r="CF94" s="44" t="str">
        <f t="shared" si="199"/>
        <v/>
      </c>
      <c r="CG94" s="44" t="str">
        <f t="shared" si="200"/>
        <v/>
      </c>
      <c r="CH94" s="44" t="str">
        <f t="shared" si="201"/>
        <v/>
      </c>
      <c r="CI94" s="44" t="str">
        <f t="shared" si="202"/>
        <v/>
      </c>
      <c r="CJ94" s="44" t="str">
        <f t="shared" si="203"/>
        <v/>
      </c>
      <c r="CK94" s="44" t="str">
        <f t="shared" si="204"/>
        <v/>
      </c>
      <c r="CL94" s="44" t="str">
        <f t="shared" si="205"/>
        <v/>
      </c>
      <c r="CM94" s="44" t="str">
        <f t="shared" si="206"/>
        <v/>
      </c>
      <c r="CN94" s="44" t="str">
        <f t="shared" si="207"/>
        <v/>
      </c>
      <c r="CO94" s="44" t="str">
        <f t="shared" si="208"/>
        <v/>
      </c>
      <c r="CP94" s="44" t="str">
        <f t="shared" si="209"/>
        <v/>
      </c>
      <c r="CQ94" s="44" t="str">
        <f t="shared" si="210"/>
        <v/>
      </c>
      <c r="CR94" s="44" t="str">
        <f t="shared" si="211"/>
        <v/>
      </c>
      <c r="CS94" s="44" t="str">
        <f t="shared" si="212"/>
        <v/>
      </c>
      <c r="CT94" s="44" t="str">
        <f t="shared" si="213"/>
        <v/>
      </c>
      <c r="CU94" s="44" t="str">
        <f t="shared" si="214"/>
        <v/>
      </c>
      <c r="CV94" s="44" t="str">
        <f t="shared" si="215"/>
        <v/>
      </c>
      <c r="CW94" s="44" t="str">
        <f t="shared" si="216"/>
        <v/>
      </c>
      <c r="CX94" s="44" t="str">
        <f t="shared" si="217"/>
        <v/>
      </c>
      <c r="CY94" s="44" t="str">
        <f t="shared" si="218"/>
        <v/>
      </c>
      <c r="CZ94" s="44" t="str">
        <f t="shared" si="172"/>
        <v/>
      </c>
      <c r="DA94" s="45">
        <f t="shared" si="173"/>
        <v>0</v>
      </c>
      <c r="DB94" s="45">
        <f t="shared" si="174"/>
        <v>0</v>
      </c>
      <c r="DC94" s="45">
        <f t="shared" si="175"/>
        <v>0</v>
      </c>
      <c r="DD94" s="45">
        <f t="shared" si="176"/>
        <v>0</v>
      </c>
      <c r="DE94" s="45">
        <f t="shared" si="177"/>
        <v>0</v>
      </c>
      <c r="DF94" s="45">
        <f t="shared" si="178"/>
        <v>0</v>
      </c>
      <c r="DG94" s="45">
        <f t="shared" si="179"/>
        <v>0</v>
      </c>
      <c r="DH94" s="45">
        <f t="shared" si="180"/>
        <v>0</v>
      </c>
      <c r="DI94" s="45">
        <f t="shared" si="181"/>
        <v>0</v>
      </c>
      <c r="DJ94" s="45">
        <f t="shared" si="182"/>
        <v>0</v>
      </c>
      <c r="DK94" s="45">
        <f t="shared" si="183"/>
        <v>0</v>
      </c>
      <c r="DL94" s="45">
        <f t="shared" si="184"/>
        <v>0</v>
      </c>
      <c r="DM94" s="45">
        <f t="shared" si="185"/>
        <v>0</v>
      </c>
      <c r="DN94" s="45">
        <f t="shared" si="186"/>
        <v>0</v>
      </c>
      <c r="DO94" s="45">
        <f t="shared" si="187"/>
        <v>0</v>
      </c>
      <c r="DP94" s="45">
        <f t="shared" si="188"/>
        <v>0</v>
      </c>
      <c r="DQ94" s="45">
        <f t="shared" si="189"/>
        <v>0</v>
      </c>
      <c r="DR94" s="45">
        <f t="shared" si="190"/>
        <v>0</v>
      </c>
      <c r="DS94" s="45">
        <f t="shared" si="191"/>
        <v>0</v>
      </c>
      <c r="DT94" s="45">
        <f t="shared" si="192"/>
        <v>0</v>
      </c>
      <c r="DU94" s="45">
        <f t="shared" si="193"/>
        <v>0</v>
      </c>
      <c r="DV94" s="45">
        <f t="shared" si="194"/>
        <v>0</v>
      </c>
      <c r="DW94" s="45">
        <f t="shared" si="195"/>
        <v>0</v>
      </c>
      <c r="DX94" s="45">
        <f t="shared" si="196"/>
        <v>0</v>
      </c>
      <c r="DY94" s="45">
        <f t="shared" si="197"/>
        <v>0</v>
      </c>
      <c r="DZ94" s="45">
        <f t="shared" si="198"/>
        <v>0</v>
      </c>
    </row>
    <row r="95" spans="1:130" x14ac:dyDescent="0.25">
      <c r="A95" s="57" t="s">
        <v>54</v>
      </c>
      <c r="B95" s="335">
        <f t="shared" si="219"/>
        <v>0</v>
      </c>
      <c r="C95" s="57">
        <f t="shared" si="219"/>
        <v>0</v>
      </c>
      <c r="D95" s="58"/>
      <c r="E95" s="59"/>
      <c r="F95" s="60"/>
      <c r="G95" s="59"/>
      <c r="H95" s="60"/>
      <c r="I95" s="61"/>
      <c r="J95" s="58"/>
      <c r="K95" s="58"/>
      <c r="L95" s="60"/>
      <c r="M95" s="61"/>
      <c r="N95" s="58"/>
      <c r="O95" s="59"/>
      <c r="P95" s="60"/>
      <c r="Q95" s="59"/>
      <c r="R95" s="60"/>
      <c r="S95" s="59"/>
      <c r="T95" s="60"/>
      <c r="U95" s="59"/>
      <c r="V95" s="60"/>
      <c r="W95" s="59"/>
      <c r="X95" s="60"/>
      <c r="Y95" s="59"/>
      <c r="Z95" s="60"/>
      <c r="AA95" s="59"/>
      <c r="AB95" s="60"/>
      <c r="AC95" s="59"/>
      <c r="AD95" s="60"/>
      <c r="AE95" s="59"/>
      <c r="AF95" s="60"/>
      <c r="AG95" s="59"/>
      <c r="AH95" s="60"/>
      <c r="AI95" s="59"/>
      <c r="AJ95" s="60"/>
      <c r="AK95" s="59"/>
      <c r="AL95" s="60"/>
      <c r="AM95" s="59"/>
      <c r="AN95" s="60"/>
      <c r="AO95" s="59"/>
      <c r="AP95" s="60"/>
      <c r="AQ95" s="62"/>
      <c r="AR95" s="58"/>
      <c r="AS95" s="62"/>
      <c r="AT95" s="58"/>
      <c r="AU95" s="59"/>
      <c r="AV95" s="60"/>
      <c r="AW95" s="61"/>
      <c r="AX95" s="43" t="str">
        <f t="shared" si="166"/>
        <v/>
      </c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10"/>
      <c r="BJ95" s="10"/>
      <c r="BK95" s="10"/>
      <c r="BL95" s="10"/>
      <c r="BU95" s="11"/>
      <c r="BV95" s="11"/>
      <c r="BW95" s="11"/>
      <c r="CA95" s="44" t="str">
        <f t="shared" si="167"/>
        <v/>
      </c>
      <c r="CB95" s="44" t="str">
        <f t="shared" si="168"/>
        <v/>
      </c>
      <c r="CC95" s="44" t="str">
        <f t="shared" si="169"/>
        <v/>
      </c>
      <c r="CD95" s="44" t="str">
        <f t="shared" si="170"/>
        <v/>
      </c>
      <c r="CE95" s="44" t="str">
        <f t="shared" si="171"/>
        <v/>
      </c>
      <c r="CF95" s="44" t="str">
        <f t="shared" si="199"/>
        <v/>
      </c>
      <c r="CG95" s="44" t="str">
        <f t="shared" si="200"/>
        <v/>
      </c>
      <c r="CH95" s="44" t="str">
        <f t="shared" si="201"/>
        <v/>
      </c>
      <c r="CI95" s="44" t="str">
        <f t="shared" si="202"/>
        <v/>
      </c>
      <c r="CJ95" s="44" t="str">
        <f t="shared" si="203"/>
        <v/>
      </c>
      <c r="CK95" s="44" t="str">
        <f t="shared" si="204"/>
        <v/>
      </c>
      <c r="CL95" s="44" t="str">
        <f t="shared" si="205"/>
        <v/>
      </c>
      <c r="CM95" s="44" t="str">
        <f t="shared" si="206"/>
        <v/>
      </c>
      <c r="CN95" s="44" t="str">
        <f t="shared" si="207"/>
        <v/>
      </c>
      <c r="CO95" s="44" t="str">
        <f t="shared" si="208"/>
        <v/>
      </c>
      <c r="CP95" s="44" t="str">
        <f t="shared" si="209"/>
        <v/>
      </c>
      <c r="CQ95" s="44" t="str">
        <f t="shared" si="210"/>
        <v/>
      </c>
      <c r="CR95" s="44" t="str">
        <f t="shared" si="211"/>
        <v/>
      </c>
      <c r="CS95" s="44" t="str">
        <f t="shared" si="212"/>
        <v/>
      </c>
      <c r="CT95" s="44" t="str">
        <f t="shared" si="213"/>
        <v/>
      </c>
      <c r="CU95" s="44" t="str">
        <f t="shared" si="214"/>
        <v/>
      </c>
      <c r="CV95" s="44" t="str">
        <f t="shared" si="215"/>
        <v/>
      </c>
      <c r="CW95" s="44" t="str">
        <f t="shared" si="216"/>
        <v/>
      </c>
      <c r="CX95" s="44" t="str">
        <f t="shared" si="217"/>
        <v/>
      </c>
      <c r="CY95" s="44" t="str">
        <f t="shared" si="218"/>
        <v/>
      </c>
      <c r="CZ95" s="44" t="str">
        <f t="shared" si="172"/>
        <v/>
      </c>
      <c r="DA95" s="45">
        <f t="shared" si="173"/>
        <v>0</v>
      </c>
      <c r="DB95" s="45">
        <f t="shared" si="174"/>
        <v>0</v>
      </c>
      <c r="DC95" s="45">
        <f t="shared" si="175"/>
        <v>0</v>
      </c>
      <c r="DD95" s="45">
        <f t="shared" si="176"/>
        <v>0</v>
      </c>
      <c r="DE95" s="45">
        <f t="shared" si="177"/>
        <v>0</v>
      </c>
      <c r="DF95" s="45">
        <f t="shared" si="178"/>
        <v>0</v>
      </c>
      <c r="DG95" s="45">
        <f t="shared" si="179"/>
        <v>0</v>
      </c>
      <c r="DH95" s="45">
        <f t="shared" si="180"/>
        <v>0</v>
      </c>
      <c r="DI95" s="45">
        <f t="shared" si="181"/>
        <v>0</v>
      </c>
      <c r="DJ95" s="45">
        <f t="shared" si="182"/>
        <v>0</v>
      </c>
      <c r="DK95" s="45">
        <f t="shared" si="183"/>
        <v>0</v>
      </c>
      <c r="DL95" s="45">
        <f t="shared" si="184"/>
        <v>0</v>
      </c>
      <c r="DM95" s="45">
        <f t="shared" si="185"/>
        <v>0</v>
      </c>
      <c r="DN95" s="45">
        <f t="shared" si="186"/>
        <v>0</v>
      </c>
      <c r="DO95" s="45">
        <f t="shared" si="187"/>
        <v>0</v>
      </c>
      <c r="DP95" s="45">
        <f t="shared" si="188"/>
        <v>0</v>
      </c>
      <c r="DQ95" s="45">
        <f t="shared" si="189"/>
        <v>0</v>
      </c>
      <c r="DR95" s="45">
        <f t="shared" si="190"/>
        <v>0</v>
      </c>
      <c r="DS95" s="45">
        <f t="shared" si="191"/>
        <v>0</v>
      </c>
      <c r="DT95" s="45">
        <f t="shared" si="192"/>
        <v>0</v>
      </c>
      <c r="DU95" s="45">
        <f t="shared" si="193"/>
        <v>0</v>
      </c>
      <c r="DV95" s="45">
        <f t="shared" si="194"/>
        <v>0</v>
      </c>
      <c r="DW95" s="45">
        <f t="shared" si="195"/>
        <v>0</v>
      </c>
      <c r="DX95" s="45">
        <f t="shared" si="196"/>
        <v>0</v>
      </c>
      <c r="DY95" s="45">
        <f t="shared" si="197"/>
        <v>0</v>
      </c>
      <c r="DZ95" s="45">
        <f t="shared" si="198"/>
        <v>0</v>
      </c>
    </row>
    <row r="96" spans="1:130" x14ac:dyDescent="0.25">
      <c r="A96" s="15" t="s">
        <v>59</v>
      </c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7"/>
      <c r="P96" s="17"/>
      <c r="Q96" s="8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T96" s="14"/>
      <c r="BU96" s="14"/>
      <c r="BV96" s="11"/>
      <c r="BW96" s="11"/>
    </row>
    <row r="97" spans="1:130" ht="15" customHeight="1" x14ac:dyDescent="0.25">
      <c r="A97" s="475" t="s">
        <v>4</v>
      </c>
      <c r="B97" s="478" t="s">
        <v>5</v>
      </c>
      <c r="C97" s="479"/>
      <c r="D97" s="482" t="s">
        <v>6</v>
      </c>
      <c r="E97" s="483"/>
      <c r="F97" s="483"/>
      <c r="G97" s="483"/>
      <c r="H97" s="483"/>
      <c r="I97" s="483"/>
      <c r="J97" s="483"/>
      <c r="K97" s="483"/>
      <c r="L97" s="483"/>
      <c r="M97" s="483"/>
      <c r="N97" s="483"/>
      <c r="O97" s="483"/>
      <c r="P97" s="483"/>
      <c r="Q97" s="483"/>
      <c r="R97" s="483"/>
      <c r="S97" s="483"/>
      <c r="T97" s="483"/>
      <c r="U97" s="483"/>
      <c r="V97" s="483"/>
      <c r="W97" s="483"/>
      <c r="X97" s="483"/>
      <c r="Y97" s="483"/>
      <c r="Z97" s="483"/>
      <c r="AA97" s="483"/>
      <c r="AB97" s="483"/>
      <c r="AC97" s="483"/>
      <c r="AD97" s="483"/>
      <c r="AE97" s="483"/>
      <c r="AF97" s="483"/>
      <c r="AG97" s="483"/>
      <c r="AH97" s="483"/>
      <c r="AI97" s="483"/>
      <c r="AJ97" s="483"/>
      <c r="AK97" s="483"/>
      <c r="AL97" s="483"/>
      <c r="AM97" s="483"/>
      <c r="AN97" s="483"/>
      <c r="AO97" s="483"/>
      <c r="AP97" s="483"/>
      <c r="AQ97" s="484"/>
      <c r="AR97" s="485" t="s">
        <v>7</v>
      </c>
      <c r="AS97" s="486"/>
      <c r="AT97" s="487" t="s">
        <v>8</v>
      </c>
      <c r="AU97" s="488"/>
      <c r="AV97" s="493" t="s">
        <v>9</v>
      </c>
      <c r="AW97" s="496" t="s">
        <v>10</v>
      </c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U97" s="10"/>
      <c r="BV97" s="11"/>
      <c r="BW97" s="11"/>
    </row>
    <row r="98" spans="1:130" ht="15" customHeight="1" x14ac:dyDescent="0.25">
      <c r="A98" s="476"/>
      <c r="B98" s="480"/>
      <c r="C98" s="481"/>
      <c r="D98" s="491" t="s">
        <v>11</v>
      </c>
      <c r="E98" s="485"/>
      <c r="F98" s="491" t="s">
        <v>12</v>
      </c>
      <c r="G98" s="485"/>
      <c r="H98" s="491" t="s">
        <v>13</v>
      </c>
      <c r="I98" s="492"/>
      <c r="J98" s="485" t="s">
        <v>14</v>
      </c>
      <c r="K98" s="485"/>
      <c r="L98" s="491" t="s">
        <v>15</v>
      </c>
      <c r="M98" s="485"/>
      <c r="N98" s="491" t="s">
        <v>16</v>
      </c>
      <c r="O98" s="485"/>
      <c r="P98" s="491" t="s">
        <v>17</v>
      </c>
      <c r="Q98" s="485"/>
      <c r="R98" s="491" t="s">
        <v>18</v>
      </c>
      <c r="S98" s="485"/>
      <c r="T98" s="491" t="s">
        <v>19</v>
      </c>
      <c r="U98" s="492"/>
      <c r="V98" s="491" t="s">
        <v>20</v>
      </c>
      <c r="W98" s="492"/>
      <c r="X98" s="491" t="s">
        <v>21</v>
      </c>
      <c r="Y98" s="492"/>
      <c r="Z98" s="491" t="s">
        <v>22</v>
      </c>
      <c r="AA98" s="492"/>
      <c r="AB98" s="491" t="s">
        <v>23</v>
      </c>
      <c r="AC98" s="492"/>
      <c r="AD98" s="491" t="s">
        <v>24</v>
      </c>
      <c r="AE98" s="492"/>
      <c r="AF98" s="491" t="s">
        <v>25</v>
      </c>
      <c r="AG98" s="492"/>
      <c r="AH98" s="491" t="s">
        <v>26</v>
      </c>
      <c r="AI98" s="492"/>
      <c r="AJ98" s="491" t="s">
        <v>27</v>
      </c>
      <c r="AK98" s="492"/>
      <c r="AL98" s="491" t="s">
        <v>28</v>
      </c>
      <c r="AM98" s="492"/>
      <c r="AN98" s="491" t="s">
        <v>29</v>
      </c>
      <c r="AO98" s="492"/>
      <c r="AP98" s="491" t="s">
        <v>30</v>
      </c>
      <c r="AQ98" s="486"/>
      <c r="AR98" s="499" t="s">
        <v>31</v>
      </c>
      <c r="AS98" s="501" t="s">
        <v>32</v>
      </c>
      <c r="AT98" s="489"/>
      <c r="AU98" s="490"/>
      <c r="AV98" s="494"/>
      <c r="AW98" s="497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U98" s="10"/>
    </row>
    <row r="99" spans="1:130" x14ac:dyDescent="0.25">
      <c r="A99" s="477"/>
      <c r="B99" s="24" t="s">
        <v>33</v>
      </c>
      <c r="C99" s="64" t="s">
        <v>34</v>
      </c>
      <c r="D99" s="18" t="s">
        <v>33</v>
      </c>
      <c r="E99" s="25" t="s">
        <v>34</v>
      </c>
      <c r="F99" s="18" t="s">
        <v>33</v>
      </c>
      <c r="G99" s="25" t="s">
        <v>34</v>
      </c>
      <c r="H99" s="18" t="s">
        <v>33</v>
      </c>
      <c r="I99" s="64" t="s">
        <v>34</v>
      </c>
      <c r="J99" s="24" t="s">
        <v>33</v>
      </c>
      <c r="K99" s="25" t="s">
        <v>34</v>
      </c>
      <c r="L99" s="18" t="s">
        <v>33</v>
      </c>
      <c r="M99" s="25" t="s">
        <v>34</v>
      </c>
      <c r="N99" s="18" t="s">
        <v>33</v>
      </c>
      <c r="O99" s="25" t="s">
        <v>34</v>
      </c>
      <c r="P99" s="18" t="s">
        <v>33</v>
      </c>
      <c r="Q99" s="25" t="s">
        <v>34</v>
      </c>
      <c r="R99" s="18" t="s">
        <v>33</v>
      </c>
      <c r="S99" s="25" t="s">
        <v>34</v>
      </c>
      <c r="T99" s="18" t="s">
        <v>33</v>
      </c>
      <c r="U99" s="25" t="s">
        <v>34</v>
      </c>
      <c r="V99" s="18" t="s">
        <v>33</v>
      </c>
      <c r="W99" s="25" t="s">
        <v>34</v>
      </c>
      <c r="X99" s="18" t="s">
        <v>33</v>
      </c>
      <c r="Y99" s="25" t="s">
        <v>34</v>
      </c>
      <c r="Z99" s="18" t="s">
        <v>33</v>
      </c>
      <c r="AA99" s="25" t="s">
        <v>34</v>
      </c>
      <c r="AB99" s="18" t="s">
        <v>33</v>
      </c>
      <c r="AC99" s="25" t="s">
        <v>34</v>
      </c>
      <c r="AD99" s="18" t="s">
        <v>33</v>
      </c>
      <c r="AE99" s="25" t="s">
        <v>34</v>
      </c>
      <c r="AF99" s="18" t="s">
        <v>33</v>
      </c>
      <c r="AG99" s="25" t="s">
        <v>34</v>
      </c>
      <c r="AH99" s="18" t="s">
        <v>33</v>
      </c>
      <c r="AI99" s="25" t="s">
        <v>34</v>
      </c>
      <c r="AJ99" s="18" t="s">
        <v>33</v>
      </c>
      <c r="AK99" s="25" t="s">
        <v>34</v>
      </c>
      <c r="AL99" s="18" t="s">
        <v>33</v>
      </c>
      <c r="AM99" s="25" t="s">
        <v>34</v>
      </c>
      <c r="AN99" s="18" t="s">
        <v>33</v>
      </c>
      <c r="AO99" s="25" t="s">
        <v>34</v>
      </c>
      <c r="AP99" s="18" t="s">
        <v>33</v>
      </c>
      <c r="AQ99" s="26" t="s">
        <v>34</v>
      </c>
      <c r="AR99" s="500"/>
      <c r="AS99" s="502"/>
      <c r="AT99" s="334" t="s">
        <v>35</v>
      </c>
      <c r="AU99" s="332" t="s">
        <v>36</v>
      </c>
      <c r="AV99" s="495"/>
      <c r="AW99" s="498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U99" s="10"/>
    </row>
    <row r="100" spans="1:130" x14ac:dyDescent="0.25">
      <c r="A100" s="65" t="s">
        <v>37</v>
      </c>
      <c r="B100" s="31">
        <f t="shared" ref="B100:C107" si="220">+N100+P100+R100+T100+V100+X100+Z100+AB100+AD100+AF100+AH100+AJ100+AL100+AN100+AP100</f>
        <v>0</v>
      </c>
      <c r="C100" s="32">
        <f t="shared" si="220"/>
        <v>0</v>
      </c>
      <c r="D100" s="33"/>
      <c r="E100" s="34"/>
      <c r="F100" s="35"/>
      <c r="G100" s="34"/>
      <c r="H100" s="35"/>
      <c r="I100" s="34"/>
      <c r="J100" s="35"/>
      <c r="K100" s="34"/>
      <c r="L100" s="35"/>
      <c r="M100" s="36"/>
      <c r="N100" s="37"/>
      <c r="O100" s="38"/>
      <c r="P100" s="39"/>
      <c r="Q100" s="38"/>
      <c r="R100" s="39"/>
      <c r="S100" s="38"/>
      <c r="T100" s="39"/>
      <c r="U100" s="38"/>
      <c r="V100" s="39"/>
      <c r="W100" s="38"/>
      <c r="X100" s="39"/>
      <c r="Y100" s="38"/>
      <c r="Z100" s="39"/>
      <c r="AA100" s="38"/>
      <c r="AB100" s="39"/>
      <c r="AC100" s="38"/>
      <c r="AD100" s="39"/>
      <c r="AE100" s="38"/>
      <c r="AF100" s="39"/>
      <c r="AG100" s="38"/>
      <c r="AH100" s="39"/>
      <c r="AI100" s="38"/>
      <c r="AJ100" s="39"/>
      <c r="AK100" s="38"/>
      <c r="AL100" s="39"/>
      <c r="AM100" s="38"/>
      <c r="AN100" s="39"/>
      <c r="AO100" s="38"/>
      <c r="AP100" s="39"/>
      <c r="AQ100" s="40"/>
      <c r="AR100" s="41"/>
      <c r="AS100" s="40"/>
      <c r="AT100" s="37"/>
      <c r="AU100" s="38"/>
      <c r="AV100" s="39"/>
      <c r="AW100" s="42"/>
      <c r="AX100" s="43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10"/>
      <c r="BJ100" s="10"/>
      <c r="BK100" s="10"/>
      <c r="BL100" s="10"/>
      <c r="BU100" s="10"/>
      <c r="BW100" s="11"/>
      <c r="CA100" s="44" t="str">
        <f t="shared" ref="CA100:CA117" si="222">IF(B100&lt;C100,"* El total de Reactivos NO DEBE ser superior al total de Procesados. ","")</f>
        <v/>
      </c>
      <c r="CB100" s="44" t="str">
        <f t="shared" ref="CB100:CB117" si="223">IF(B100&lt;&gt;(AR100+ AS100),"* La suma de las columnas Sexo DEBE SER IGUAL a los Procesados. ","")</f>
        <v/>
      </c>
      <c r="CC100" s="44" t="str">
        <f t="shared" ref="CC100:CC117" si="224">IF(B100&lt;(AT100+ AU100),"* La suma de las columna Trans NO DEBE ser superior al total de Procesados. ","")</f>
        <v/>
      </c>
      <c r="CD100" s="44" t="str">
        <f t="shared" ref="CD100:CD117" si="225">IF(B100&lt;AV100,"* La columna Pueblos Originarios NO DEBE ser superior al total de Procesados. ","")</f>
        <v/>
      </c>
      <c r="CE100" s="44" t="str">
        <f t="shared" ref="CE100:CE117" si="226">IF(B100&lt;AW100,"* La columna Migrantes NO DEBE ser superior al total de Procesados. ","")</f>
        <v/>
      </c>
      <c r="CF100" s="44" t="str">
        <f>IF(D100&lt;E100,CONCATENATE("* El total de procesados debe ser mayor o igual al total de Reactivos en el grupo de edad ",$D$98),"")</f>
        <v/>
      </c>
      <c r="CG100" s="44" t="str">
        <f>IF(F100&lt;G100,CONCATENATE("* El total de procesados debe ser mayor o igual al total de Reactivos en el grupo de edad ",$F$98),"")</f>
        <v/>
      </c>
      <c r="CH100" s="44" t="str">
        <f>IF(H100&lt;I100,CONCATENATE("* El total de procesados debe ser mayor o igual al total de Reactivos en el grupo de edad ",$H$98),"")</f>
        <v/>
      </c>
      <c r="CI100" s="44" t="str">
        <f>IF(J100&lt;K100,CONCATENATE("* El total de procesados debe ser mayor o igual al total de Reactivos en el grupo de edad ",$J$98),"")</f>
        <v/>
      </c>
      <c r="CJ100" s="44" t="str">
        <f>IF(L100&lt;M100,CONCATENATE("* El total de procesados debe ser mayor o igual al total de Reactivos en el grupo de edad ",$L$98),"")</f>
        <v/>
      </c>
      <c r="CK100" s="44" t="str">
        <f>IF(N100&lt;O100,CONCATENATE("* El total de procesados debe ser mayor o igual al total de Reactivos en el grupo de edad ",$N$98),"")</f>
        <v/>
      </c>
      <c r="CL100" s="44" t="str">
        <f>IF(P100&lt;Q100,CONCATENATE("* El total de procesados debe ser mayor o igual al total de Reactivos en el grupo de edad ",$P$98),"")</f>
        <v/>
      </c>
      <c r="CM100" s="44" t="str">
        <f>IF(R100&lt;S100,CONCATENATE("* El total de procesados debe ser mayor o igual al total de Reactivos en el grupo de edad ",$R$98),"")</f>
        <v/>
      </c>
      <c r="CN100" s="44" t="str">
        <f>IF(T100&lt;U100,CONCATENATE("* El total de procesados debe ser mayor o igual al total de Reactivos en el grupo de edad ",$T$98),"")</f>
        <v/>
      </c>
      <c r="CO100" s="44" t="str">
        <f>IF(V100&lt;W100,CONCATENATE("* El total de procesados debe ser mayor o igual al total de Reactivos en el grupo de edad ",$V$98),"")</f>
        <v/>
      </c>
      <c r="CP100" s="44" t="str">
        <f>IF(X100&lt;Y100,CONCATENATE("* El total de procesados debe ser mayor o igual al total de Reactivos en el grupo de edad ",$X$98),"")</f>
        <v/>
      </c>
      <c r="CQ100" s="44" t="str">
        <f>IF(Z100&lt;AA100,CONCATENATE("* El total de procesados debe ser mayor o igual al total de Reactivos en el grupo de edad ",$Z$98),"")</f>
        <v/>
      </c>
      <c r="CR100" s="44" t="str">
        <f>IF(AB100&lt;AC100,CONCATENATE("* El total de procesados debe ser mayor o igual al total de Reactivos en el grupo de edad ",$AB$98),"")</f>
        <v/>
      </c>
      <c r="CS100" s="44" t="str">
        <f>IF(AD100&lt;AE100,CONCATENATE("* El total de procesados debe ser mayor o igual al total de Reactivos en el grupo de edad ",$AD$98),"")</f>
        <v/>
      </c>
      <c r="CT100" s="44" t="str">
        <f>IF(AF100&lt;AG100,CONCATENATE("* El total de procesados debe ser mayor o igual al total de Reactivos en el grupo de edad ",$AF$98),"")</f>
        <v/>
      </c>
      <c r="CU100" s="44" t="str">
        <f>IF(AH100&lt;AI100,CONCATENATE("* El total de procesados debe ser mayor o igual al total de Reactivos en el grupo de edad ",$AH$98),"")</f>
        <v/>
      </c>
      <c r="CV100" s="44" t="str">
        <f>IF(AJ100&lt;AK100,CONCATENATE("* El total de procesados debe ser mayor o igual al total de Reactivos en el grupo de edad ",$AJ$98),"")</f>
        <v/>
      </c>
      <c r="CW100" s="44" t="str">
        <f>IF(AL100&lt;AM100,CONCATENATE("* El total de procesados debe ser mayor o igual al total de Reactivos en el grupo de edad ",$AL$98),"")</f>
        <v/>
      </c>
      <c r="CX100" s="44" t="str">
        <f>IF(AN100&lt;AO100,CONCATENATE("* El total de procesados debe ser mayor o igual al total de Reactivos en el grupo de edad ",$AN$98),"")</f>
        <v/>
      </c>
      <c r="CY100" s="44" t="str">
        <f>IF(AP100&lt;AQ100,CONCATENATE("* El total de procesados debe ser mayor o igual al total de Reactivos en el grupo de edad ",$AP$98),"")</f>
        <v/>
      </c>
      <c r="CZ100" s="44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5">
        <f t="shared" ref="DA100:DA117" si="228">IF(B100&lt;   C100,1,0)</f>
        <v>0</v>
      </c>
      <c r="DB100" s="45">
        <f t="shared" ref="DB100:DB117" si="229">IF(B100&lt;&gt; AR100+AS100,1,0)</f>
        <v>0</v>
      </c>
      <c r="DC100" s="45">
        <f t="shared" ref="DC100:DC117" si="230">IF(B100&lt;  AT100+AU100,1,0)</f>
        <v>0</v>
      </c>
      <c r="DD100" s="45">
        <f t="shared" ref="DD100:DD117" si="231">IF(B100&lt;  AV100,1,0)</f>
        <v>0</v>
      </c>
      <c r="DE100" s="45">
        <f t="shared" ref="DE100:DE117" si="232">IF(B100&lt;  AW100,1,0)</f>
        <v>0</v>
      </c>
      <c r="DF100" s="45">
        <f t="shared" ref="DF100:DF117" si="233">IF(D100&lt;E100,1,0)</f>
        <v>0</v>
      </c>
      <c r="DG100" s="45">
        <f t="shared" ref="DG100:DG117" si="234">IF(F100&lt;G100,1,0)</f>
        <v>0</v>
      </c>
      <c r="DH100" s="45">
        <f t="shared" ref="DH100:DH117" si="235">IF(H100&lt;I100,1,0)</f>
        <v>0</v>
      </c>
      <c r="DI100" s="45">
        <f t="shared" ref="DI100:DI117" si="236">IF(J100&lt;K100,1,0)</f>
        <v>0</v>
      </c>
      <c r="DJ100" s="45">
        <f t="shared" ref="DJ100:DJ117" si="237">IF(L100&lt;M100,1,0)</f>
        <v>0</v>
      </c>
      <c r="DK100" s="45">
        <f t="shared" ref="DK100:DK117" si="238">IF(N100&lt;O100,1,0)</f>
        <v>0</v>
      </c>
      <c r="DL100" s="45">
        <f t="shared" ref="DL100:DL117" si="239">IF(P100&lt;Q100,1,0)</f>
        <v>0</v>
      </c>
      <c r="DM100" s="45">
        <f t="shared" ref="DM100:DM117" si="240">IF(R100&lt;S100,1,0)</f>
        <v>0</v>
      </c>
      <c r="DN100" s="45">
        <f t="shared" ref="DN100:DN117" si="241">IF(T100&lt;U100,1,0)</f>
        <v>0</v>
      </c>
      <c r="DO100" s="45">
        <f t="shared" ref="DO100:DO117" si="242">IF(V100&lt;W100,1,0)</f>
        <v>0</v>
      </c>
      <c r="DP100" s="45">
        <f t="shared" ref="DP100:DP117" si="243">IF(X100&lt;Y100,1,0)</f>
        <v>0</v>
      </c>
      <c r="DQ100" s="45">
        <f t="shared" ref="DQ100:DQ117" si="244">IF(Z100&lt;AA100,1,0)</f>
        <v>0</v>
      </c>
      <c r="DR100" s="45">
        <f t="shared" ref="DR100:DR117" si="245">IF(AB100&lt;AC100,1,0)</f>
        <v>0</v>
      </c>
      <c r="DS100" s="45">
        <f t="shared" ref="DS100:DS117" si="246">IF(AD100&lt;AE100,1,0)</f>
        <v>0</v>
      </c>
      <c r="DT100" s="45">
        <f t="shared" ref="DT100:DT117" si="247">IF(AF100&lt;AG100,1,0)</f>
        <v>0</v>
      </c>
      <c r="DU100" s="45">
        <f t="shared" ref="DU100:DU117" si="248">IF(AH100&lt;AI100,1,0)</f>
        <v>0</v>
      </c>
      <c r="DV100" s="45">
        <f t="shared" ref="DV100:DV117" si="249">IF(AJ100&lt;AK100,1,0)</f>
        <v>0</v>
      </c>
      <c r="DW100" s="45">
        <f t="shared" ref="DW100:DW117" si="250">IF(AL100&lt;AM100,1,0)</f>
        <v>0</v>
      </c>
      <c r="DX100" s="45">
        <f t="shared" ref="DX100:DX117" si="251">IF(AN100&lt;AO100,1,0)</f>
        <v>0</v>
      </c>
      <c r="DY100" s="45">
        <f t="shared" ref="DY100:DY117" si="252">IF(AP100&lt;AQ100,1,0)</f>
        <v>0</v>
      </c>
      <c r="DZ100" s="45">
        <f t="shared" ref="DZ100:DZ117" si="253">IF(AND(B100&lt;&gt;0,OR(AT100="",AU100="",AV100="",AW100="")),1,0)</f>
        <v>0</v>
      </c>
    </row>
    <row r="101" spans="1:130" x14ac:dyDescent="0.25">
      <c r="A101" s="66" t="s">
        <v>38</v>
      </c>
      <c r="B101" s="47">
        <f t="shared" si="220"/>
        <v>0</v>
      </c>
      <c r="C101" s="48">
        <f t="shared" si="220"/>
        <v>0</v>
      </c>
      <c r="D101" s="33"/>
      <c r="E101" s="34"/>
      <c r="F101" s="35"/>
      <c r="G101" s="34"/>
      <c r="H101" s="35"/>
      <c r="I101" s="34"/>
      <c r="J101" s="35"/>
      <c r="K101" s="34"/>
      <c r="L101" s="35"/>
      <c r="M101" s="36"/>
      <c r="N101" s="37"/>
      <c r="O101" s="38"/>
      <c r="P101" s="39"/>
      <c r="Q101" s="38"/>
      <c r="R101" s="39"/>
      <c r="S101" s="38"/>
      <c r="T101" s="39"/>
      <c r="U101" s="38"/>
      <c r="V101" s="39"/>
      <c r="W101" s="38"/>
      <c r="X101" s="39"/>
      <c r="Y101" s="38"/>
      <c r="Z101" s="39"/>
      <c r="AA101" s="38"/>
      <c r="AB101" s="39"/>
      <c r="AC101" s="38"/>
      <c r="AD101" s="39"/>
      <c r="AE101" s="38"/>
      <c r="AF101" s="39"/>
      <c r="AG101" s="38"/>
      <c r="AH101" s="39"/>
      <c r="AI101" s="38"/>
      <c r="AJ101" s="39"/>
      <c r="AK101" s="38"/>
      <c r="AL101" s="39"/>
      <c r="AM101" s="38"/>
      <c r="AN101" s="39"/>
      <c r="AO101" s="38"/>
      <c r="AP101" s="39"/>
      <c r="AQ101" s="40"/>
      <c r="AR101" s="41"/>
      <c r="AS101" s="40"/>
      <c r="AT101" s="37"/>
      <c r="AU101" s="38"/>
      <c r="AV101" s="39"/>
      <c r="AW101" s="42"/>
      <c r="AX101" s="43" t="str">
        <f t="shared" si="221"/>
        <v/>
      </c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10"/>
      <c r="BJ101" s="10"/>
      <c r="BK101" s="10"/>
      <c r="BL101" s="10"/>
      <c r="BU101" s="10"/>
      <c r="BW101" s="11"/>
      <c r="CA101" s="44" t="str">
        <f t="shared" si="222"/>
        <v/>
      </c>
      <c r="CB101" s="44" t="str">
        <f t="shared" si="223"/>
        <v/>
      </c>
      <c r="CC101" s="44" t="str">
        <f t="shared" si="224"/>
        <v/>
      </c>
      <c r="CD101" s="44" t="str">
        <f t="shared" si="225"/>
        <v/>
      </c>
      <c r="CE101" s="44" t="str">
        <f t="shared" si="226"/>
        <v/>
      </c>
      <c r="CF101" s="44" t="str">
        <f t="shared" ref="CF101:CF117" si="254">IF(D101&lt;E101,CONCATENATE("* El total de procesados debe ser mayor o igual al total de Reactivos en el grupo de edad ",$D$98),"")</f>
        <v/>
      </c>
      <c r="CG101" s="44" t="str">
        <f t="shared" ref="CG101:CG117" si="255">IF(F101&lt;G101,CONCATENATE("* El total de procesados debe ser mayor o igual al total de Reactivos en el grupo de edad ",$F$98),"")</f>
        <v/>
      </c>
      <c r="CH101" s="44" t="str">
        <f t="shared" ref="CH101:CH117" si="256">IF(H101&lt;I101,CONCATENATE("* El total de procesados debe ser mayor o igual al total de Reactivos en el grupo de edad ",$H$98),"")</f>
        <v/>
      </c>
      <c r="CI101" s="44" t="str">
        <f t="shared" ref="CI101:CI117" si="257">IF(J101&lt;K101,CONCATENATE("* El total de procesados debe ser mayor o igual al total de Reactivos en el grupo de edad ",$J$98),"")</f>
        <v/>
      </c>
      <c r="CJ101" s="44" t="str">
        <f t="shared" ref="CJ101:CJ117" si="258">IF(L101&lt;M101,CONCATENATE("* El total de procesados debe ser mayor o igual al total de Reactivos en el grupo de edad ",$L$98),"")</f>
        <v/>
      </c>
      <c r="CK101" s="44" t="str">
        <f t="shared" ref="CK101:CK117" si="259">IF(N101&lt;O101,CONCATENATE("* El total de procesados debe ser mayor o igual al total de Reactivos en el grupo de edad ",$N$98),"")</f>
        <v/>
      </c>
      <c r="CL101" s="44" t="str">
        <f t="shared" ref="CL101:CL117" si="260">IF(P101&lt;Q101,CONCATENATE("* El total de procesados debe ser mayor o igual al total de Reactivos en el grupo de edad ",$P$98),"")</f>
        <v/>
      </c>
      <c r="CM101" s="44" t="str">
        <f t="shared" ref="CM101:CM117" si="261">IF(R101&lt;S101,CONCATENATE("* El total de procesados debe ser mayor o igual al total de Reactivos en el grupo de edad ",$R$98),"")</f>
        <v/>
      </c>
      <c r="CN101" s="44" t="str">
        <f t="shared" ref="CN101:CN117" si="262">IF(T101&lt;U101,CONCATENATE("* El total de procesados debe ser mayor o igual al total de Reactivos en el grupo de edad ",$T$98),"")</f>
        <v/>
      </c>
      <c r="CO101" s="44" t="str">
        <f t="shared" ref="CO101:CO117" si="263">IF(V101&lt;W101,CONCATENATE("* El total de procesados debe ser mayor o igual al total de Reactivos en el grupo de edad ",$V$98),"")</f>
        <v/>
      </c>
      <c r="CP101" s="44" t="str">
        <f t="shared" ref="CP101:CP117" si="264">IF(X101&lt;Y101,CONCATENATE("* El total de procesados debe ser mayor o igual al total de Reactivos en el grupo de edad ",$X$98),"")</f>
        <v/>
      </c>
      <c r="CQ101" s="44" t="str">
        <f t="shared" ref="CQ101:CQ117" si="265">IF(Z101&lt;AA101,CONCATENATE("* El total de procesados debe ser mayor o igual al total de Reactivos en el grupo de edad ",$Z$98),"")</f>
        <v/>
      </c>
      <c r="CR101" s="44" t="str">
        <f t="shared" ref="CR101:CR117" si="266">IF(AB101&lt;AC101,CONCATENATE("* El total de procesados debe ser mayor o igual al total de Reactivos en el grupo de edad ",$AB$98),"")</f>
        <v/>
      </c>
      <c r="CS101" s="44" t="str">
        <f t="shared" ref="CS101:CS117" si="267">IF(AD101&lt;AE101,CONCATENATE("* El total de procesados debe ser mayor o igual al total de Reactivos en el grupo de edad ",$AD$98),"")</f>
        <v/>
      </c>
      <c r="CT101" s="44" t="str">
        <f t="shared" ref="CT101:CT117" si="268">IF(AF101&lt;AG101,CONCATENATE("* El total de procesados debe ser mayor o igual al total de Reactivos en el grupo de edad ",$AF$98),"")</f>
        <v/>
      </c>
      <c r="CU101" s="44" t="str">
        <f t="shared" ref="CU101:CU117" si="269">IF(AH101&lt;AI101,CONCATENATE("* El total de procesados debe ser mayor o igual al total de Reactivos en el grupo de edad ",$AH$98),"")</f>
        <v/>
      </c>
      <c r="CV101" s="44" t="str">
        <f t="shared" ref="CV101:CV117" si="270">IF(AJ101&lt;AK101,CONCATENATE("* El total de procesados debe ser mayor o igual al total de Reactivos en el grupo de edad ",$AJ$98),"")</f>
        <v/>
      </c>
      <c r="CW101" s="44" t="str">
        <f t="shared" ref="CW101:CW117" si="271">IF(AL101&lt;AM101,CONCATENATE("* El total de procesados debe ser mayor o igual al total de Reactivos en el grupo de edad ",$AL$98),"")</f>
        <v/>
      </c>
      <c r="CX101" s="44" t="str">
        <f t="shared" ref="CX101:CX117" si="272">IF(AN101&lt;AO101,CONCATENATE("* El total de procesados debe ser mayor o igual al total de Reactivos en el grupo de edad ",$AN$98),"")</f>
        <v/>
      </c>
      <c r="CY101" s="44" t="str">
        <f t="shared" ref="CY101:CY117" si="273">IF(AP101&lt;AQ101,CONCATENATE("* El total de procesados debe ser mayor o igual al total de Reactivos en el grupo de edad ",$AP$98),"")</f>
        <v/>
      </c>
      <c r="CZ101" s="44" t="str">
        <f t="shared" si="227"/>
        <v/>
      </c>
      <c r="DA101" s="45">
        <f t="shared" si="228"/>
        <v>0</v>
      </c>
      <c r="DB101" s="45">
        <f t="shared" si="229"/>
        <v>0</v>
      </c>
      <c r="DC101" s="45">
        <f t="shared" si="230"/>
        <v>0</v>
      </c>
      <c r="DD101" s="45">
        <f t="shared" si="231"/>
        <v>0</v>
      </c>
      <c r="DE101" s="45">
        <f t="shared" si="232"/>
        <v>0</v>
      </c>
      <c r="DF101" s="45">
        <f t="shared" si="233"/>
        <v>0</v>
      </c>
      <c r="DG101" s="45">
        <f t="shared" si="234"/>
        <v>0</v>
      </c>
      <c r="DH101" s="45">
        <f t="shared" si="235"/>
        <v>0</v>
      </c>
      <c r="DI101" s="45">
        <f t="shared" si="236"/>
        <v>0</v>
      </c>
      <c r="DJ101" s="45">
        <f t="shared" si="237"/>
        <v>0</v>
      </c>
      <c r="DK101" s="45">
        <f t="shared" si="238"/>
        <v>0</v>
      </c>
      <c r="DL101" s="45">
        <f t="shared" si="239"/>
        <v>0</v>
      </c>
      <c r="DM101" s="45">
        <f t="shared" si="240"/>
        <v>0</v>
      </c>
      <c r="DN101" s="45">
        <f t="shared" si="241"/>
        <v>0</v>
      </c>
      <c r="DO101" s="45">
        <f t="shared" si="242"/>
        <v>0</v>
      </c>
      <c r="DP101" s="45">
        <f t="shared" si="243"/>
        <v>0</v>
      </c>
      <c r="DQ101" s="45">
        <f t="shared" si="244"/>
        <v>0</v>
      </c>
      <c r="DR101" s="45">
        <f t="shared" si="245"/>
        <v>0</v>
      </c>
      <c r="DS101" s="45">
        <f t="shared" si="246"/>
        <v>0</v>
      </c>
      <c r="DT101" s="45">
        <f t="shared" si="247"/>
        <v>0</v>
      </c>
      <c r="DU101" s="45">
        <f t="shared" si="248"/>
        <v>0</v>
      </c>
      <c r="DV101" s="45">
        <f t="shared" si="249"/>
        <v>0</v>
      </c>
      <c r="DW101" s="45">
        <f t="shared" si="250"/>
        <v>0</v>
      </c>
      <c r="DX101" s="45">
        <f t="shared" si="251"/>
        <v>0</v>
      </c>
      <c r="DY101" s="45">
        <f t="shared" si="252"/>
        <v>0</v>
      </c>
      <c r="DZ101" s="45">
        <f t="shared" si="253"/>
        <v>0</v>
      </c>
    </row>
    <row r="102" spans="1:130" x14ac:dyDescent="0.25">
      <c r="A102" s="66" t="s">
        <v>39</v>
      </c>
      <c r="B102" s="47">
        <f t="shared" si="220"/>
        <v>0</v>
      </c>
      <c r="C102" s="48">
        <f t="shared" si="220"/>
        <v>0</v>
      </c>
      <c r="D102" s="33"/>
      <c r="E102" s="34"/>
      <c r="F102" s="35"/>
      <c r="G102" s="34"/>
      <c r="H102" s="35"/>
      <c r="I102" s="34"/>
      <c r="J102" s="35"/>
      <c r="K102" s="34"/>
      <c r="L102" s="35"/>
      <c r="M102" s="36"/>
      <c r="N102" s="37"/>
      <c r="O102" s="38"/>
      <c r="P102" s="39"/>
      <c r="Q102" s="38"/>
      <c r="R102" s="39"/>
      <c r="S102" s="38"/>
      <c r="T102" s="39"/>
      <c r="U102" s="38"/>
      <c r="V102" s="39"/>
      <c r="W102" s="38"/>
      <c r="X102" s="39"/>
      <c r="Y102" s="38"/>
      <c r="Z102" s="39"/>
      <c r="AA102" s="38"/>
      <c r="AB102" s="39"/>
      <c r="AC102" s="38"/>
      <c r="AD102" s="39"/>
      <c r="AE102" s="38"/>
      <c r="AF102" s="39"/>
      <c r="AG102" s="38"/>
      <c r="AH102" s="39"/>
      <c r="AI102" s="38"/>
      <c r="AJ102" s="39"/>
      <c r="AK102" s="38"/>
      <c r="AL102" s="39"/>
      <c r="AM102" s="38"/>
      <c r="AN102" s="39"/>
      <c r="AO102" s="38"/>
      <c r="AP102" s="39"/>
      <c r="AQ102" s="40"/>
      <c r="AR102" s="41"/>
      <c r="AS102" s="40"/>
      <c r="AT102" s="37"/>
      <c r="AU102" s="38"/>
      <c r="AV102" s="39"/>
      <c r="AW102" s="42"/>
      <c r="AX102" s="43" t="str">
        <f t="shared" si="221"/>
        <v/>
      </c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10"/>
      <c r="BJ102" s="10"/>
      <c r="BK102" s="10"/>
      <c r="BL102" s="10"/>
      <c r="BU102" s="10"/>
      <c r="BW102" s="11"/>
      <c r="CA102" s="44" t="str">
        <f t="shared" si="222"/>
        <v/>
      </c>
      <c r="CB102" s="44" t="str">
        <f t="shared" si="223"/>
        <v/>
      </c>
      <c r="CC102" s="44" t="str">
        <f t="shared" si="224"/>
        <v/>
      </c>
      <c r="CD102" s="44" t="str">
        <f t="shared" si="225"/>
        <v/>
      </c>
      <c r="CE102" s="44" t="str">
        <f t="shared" si="226"/>
        <v/>
      </c>
      <c r="CF102" s="44" t="str">
        <f t="shared" si="254"/>
        <v/>
      </c>
      <c r="CG102" s="44" t="str">
        <f t="shared" si="255"/>
        <v/>
      </c>
      <c r="CH102" s="44" t="str">
        <f t="shared" si="256"/>
        <v/>
      </c>
      <c r="CI102" s="44" t="str">
        <f t="shared" si="257"/>
        <v/>
      </c>
      <c r="CJ102" s="44" t="str">
        <f t="shared" si="258"/>
        <v/>
      </c>
      <c r="CK102" s="44" t="str">
        <f t="shared" si="259"/>
        <v/>
      </c>
      <c r="CL102" s="44" t="str">
        <f t="shared" si="260"/>
        <v/>
      </c>
      <c r="CM102" s="44" t="str">
        <f t="shared" si="261"/>
        <v/>
      </c>
      <c r="CN102" s="44" t="str">
        <f t="shared" si="262"/>
        <v/>
      </c>
      <c r="CO102" s="44" t="str">
        <f t="shared" si="263"/>
        <v/>
      </c>
      <c r="CP102" s="44" t="str">
        <f t="shared" si="264"/>
        <v/>
      </c>
      <c r="CQ102" s="44" t="str">
        <f t="shared" si="265"/>
        <v/>
      </c>
      <c r="CR102" s="44" t="str">
        <f t="shared" si="266"/>
        <v/>
      </c>
      <c r="CS102" s="44" t="str">
        <f t="shared" si="267"/>
        <v/>
      </c>
      <c r="CT102" s="44" t="str">
        <f t="shared" si="268"/>
        <v/>
      </c>
      <c r="CU102" s="44" t="str">
        <f t="shared" si="269"/>
        <v/>
      </c>
      <c r="CV102" s="44" t="str">
        <f t="shared" si="270"/>
        <v/>
      </c>
      <c r="CW102" s="44" t="str">
        <f t="shared" si="271"/>
        <v/>
      </c>
      <c r="CX102" s="44" t="str">
        <f t="shared" si="272"/>
        <v/>
      </c>
      <c r="CY102" s="44" t="str">
        <f t="shared" si="273"/>
        <v/>
      </c>
      <c r="CZ102" s="44" t="str">
        <f t="shared" si="227"/>
        <v/>
      </c>
      <c r="DA102" s="45">
        <f t="shared" si="228"/>
        <v>0</v>
      </c>
      <c r="DB102" s="45">
        <f t="shared" si="229"/>
        <v>0</v>
      </c>
      <c r="DC102" s="45">
        <f t="shared" si="230"/>
        <v>0</v>
      </c>
      <c r="DD102" s="45">
        <f t="shared" si="231"/>
        <v>0</v>
      </c>
      <c r="DE102" s="45">
        <f t="shared" si="232"/>
        <v>0</v>
      </c>
      <c r="DF102" s="45">
        <f t="shared" si="233"/>
        <v>0</v>
      </c>
      <c r="DG102" s="45">
        <f t="shared" si="234"/>
        <v>0</v>
      </c>
      <c r="DH102" s="45">
        <f t="shared" si="235"/>
        <v>0</v>
      </c>
      <c r="DI102" s="45">
        <f t="shared" si="236"/>
        <v>0</v>
      </c>
      <c r="DJ102" s="45">
        <f t="shared" si="237"/>
        <v>0</v>
      </c>
      <c r="DK102" s="45">
        <f t="shared" si="238"/>
        <v>0</v>
      </c>
      <c r="DL102" s="45">
        <f t="shared" si="239"/>
        <v>0</v>
      </c>
      <c r="DM102" s="45">
        <f t="shared" si="240"/>
        <v>0</v>
      </c>
      <c r="DN102" s="45">
        <f t="shared" si="241"/>
        <v>0</v>
      </c>
      <c r="DO102" s="45">
        <f t="shared" si="242"/>
        <v>0</v>
      </c>
      <c r="DP102" s="45">
        <f t="shared" si="243"/>
        <v>0</v>
      </c>
      <c r="DQ102" s="45">
        <f t="shared" si="244"/>
        <v>0</v>
      </c>
      <c r="DR102" s="45">
        <f t="shared" si="245"/>
        <v>0</v>
      </c>
      <c r="DS102" s="45">
        <f t="shared" si="246"/>
        <v>0</v>
      </c>
      <c r="DT102" s="45">
        <f t="shared" si="247"/>
        <v>0</v>
      </c>
      <c r="DU102" s="45">
        <f t="shared" si="248"/>
        <v>0</v>
      </c>
      <c r="DV102" s="45">
        <f t="shared" si="249"/>
        <v>0</v>
      </c>
      <c r="DW102" s="45">
        <f t="shared" si="250"/>
        <v>0</v>
      </c>
      <c r="DX102" s="45">
        <f t="shared" si="251"/>
        <v>0</v>
      </c>
      <c r="DY102" s="45">
        <f t="shared" si="252"/>
        <v>0</v>
      </c>
      <c r="DZ102" s="45">
        <f t="shared" si="253"/>
        <v>0</v>
      </c>
    </row>
    <row r="103" spans="1:130" x14ac:dyDescent="0.25">
      <c r="A103" s="66" t="s">
        <v>40</v>
      </c>
      <c r="B103" s="47">
        <f t="shared" si="220"/>
        <v>0</v>
      </c>
      <c r="C103" s="48">
        <f t="shared" si="220"/>
        <v>0</v>
      </c>
      <c r="D103" s="33"/>
      <c r="E103" s="34"/>
      <c r="F103" s="35"/>
      <c r="G103" s="34"/>
      <c r="H103" s="35"/>
      <c r="I103" s="34"/>
      <c r="J103" s="35"/>
      <c r="K103" s="34"/>
      <c r="L103" s="35"/>
      <c r="M103" s="36"/>
      <c r="N103" s="37"/>
      <c r="O103" s="38"/>
      <c r="P103" s="39"/>
      <c r="Q103" s="38"/>
      <c r="R103" s="39"/>
      <c r="S103" s="38"/>
      <c r="T103" s="39"/>
      <c r="U103" s="38"/>
      <c r="V103" s="39"/>
      <c r="W103" s="38"/>
      <c r="X103" s="39"/>
      <c r="Y103" s="38"/>
      <c r="Z103" s="39"/>
      <c r="AA103" s="38"/>
      <c r="AB103" s="39"/>
      <c r="AC103" s="38"/>
      <c r="AD103" s="39"/>
      <c r="AE103" s="38"/>
      <c r="AF103" s="39"/>
      <c r="AG103" s="38"/>
      <c r="AH103" s="39"/>
      <c r="AI103" s="38"/>
      <c r="AJ103" s="39"/>
      <c r="AK103" s="38"/>
      <c r="AL103" s="39"/>
      <c r="AM103" s="38"/>
      <c r="AN103" s="39"/>
      <c r="AO103" s="38"/>
      <c r="AP103" s="39"/>
      <c r="AQ103" s="40"/>
      <c r="AR103" s="41"/>
      <c r="AS103" s="40"/>
      <c r="AT103" s="37"/>
      <c r="AU103" s="38"/>
      <c r="AV103" s="39"/>
      <c r="AW103" s="42"/>
      <c r="AX103" s="43" t="str">
        <f t="shared" si="221"/>
        <v/>
      </c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10"/>
      <c r="BJ103" s="10"/>
      <c r="BK103" s="10"/>
      <c r="BL103" s="10"/>
      <c r="BU103" s="10"/>
      <c r="BW103" s="11"/>
      <c r="CA103" s="44" t="str">
        <f t="shared" si="222"/>
        <v/>
      </c>
      <c r="CB103" s="44" t="str">
        <f t="shared" si="223"/>
        <v/>
      </c>
      <c r="CC103" s="44" t="str">
        <f t="shared" si="224"/>
        <v/>
      </c>
      <c r="CD103" s="44" t="str">
        <f t="shared" si="225"/>
        <v/>
      </c>
      <c r="CE103" s="44" t="str">
        <f t="shared" si="226"/>
        <v/>
      </c>
      <c r="CF103" s="44" t="str">
        <f t="shared" si="254"/>
        <v/>
      </c>
      <c r="CG103" s="44" t="str">
        <f t="shared" si="255"/>
        <v/>
      </c>
      <c r="CH103" s="44" t="str">
        <f t="shared" si="256"/>
        <v/>
      </c>
      <c r="CI103" s="44" t="str">
        <f t="shared" si="257"/>
        <v/>
      </c>
      <c r="CJ103" s="44" t="str">
        <f t="shared" si="258"/>
        <v/>
      </c>
      <c r="CK103" s="44" t="str">
        <f t="shared" si="259"/>
        <v/>
      </c>
      <c r="CL103" s="44" t="str">
        <f t="shared" si="260"/>
        <v/>
      </c>
      <c r="CM103" s="44" t="str">
        <f t="shared" si="261"/>
        <v/>
      </c>
      <c r="CN103" s="44" t="str">
        <f t="shared" si="262"/>
        <v/>
      </c>
      <c r="CO103" s="44" t="str">
        <f t="shared" si="263"/>
        <v/>
      </c>
      <c r="CP103" s="44" t="str">
        <f t="shared" si="264"/>
        <v/>
      </c>
      <c r="CQ103" s="44" t="str">
        <f t="shared" si="265"/>
        <v/>
      </c>
      <c r="CR103" s="44" t="str">
        <f t="shared" si="266"/>
        <v/>
      </c>
      <c r="CS103" s="44" t="str">
        <f t="shared" si="267"/>
        <v/>
      </c>
      <c r="CT103" s="44" t="str">
        <f t="shared" si="268"/>
        <v/>
      </c>
      <c r="CU103" s="44" t="str">
        <f t="shared" si="269"/>
        <v/>
      </c>
      <c r="CV103" s="44" t="str">
        <f t="shared" si="270"/>
        <v/>
      </c>
      <c r="CW103" s="44" t="str">
        <f t="shared" si="271"/>
        <v/>
      </c>
      <c r="CX103" s="44" t="str">
        <f t="shared" si="272"/>
        <v/>
      </c>
      <c r="CY103" s="44" t="str">
        <f t="shared" si="273"/>
        <v/>
      </c>
      <c r="CZ103" s="44" t="str">
        <f t="shared" si="227"/>
        <v/>
      </c>
      <c r="DA103" s="45">
        <f t="shared" si="228"/>
        <v>0</v>
      </c>
      <c r="DB103" s="45">
        <f t="shared" si="229"/>
        <v>0</v>
      </c>
      <c r="DC103" s="45">
        <f t="shared" si="230"/>
        <v>0</v>
      </c>
      <c r="DD103" s="45">
        <f t="shared" si="231"/>
        <v>0</v>
      </c>
      <c r="DE103" s="45">
        <f t="shared" si="232"/>
        <v>0</v>
      </c>
      <c r="DF103" s="45">
        <f t="shared" si="233"/>
        <v>0</v>
      </c>
      <c r="DG103" s="45">
        <f t="shared" si="234"/>
        <v>0</v>
      </c>
      <c r="DH103" s="45">
        <f t="shared" si="235"/>
        <v>0</v>
      </c>
      <c r="DI103" s="45">
        <f t="shared" si="236"/>
        <v>0</v>
      </c>
      <c r="DJ103" s="45">
        <f t="shared" si="237"/>
        <v>0</v>
      </c>
      <c r="DK103" s="45">
        <f t="shared" si="238"/>
        <v>0</v>
      </c>
      <c r="DL103" s="45">
        <f t="shared" si="239"/>
        <v>0</v>
      </c>
      <c r="DM103" s="45">
        <f t="shared" si="240"/>
        <v>0</v>
      </c>
      <c r="DN103" s="45">
        <f t="shared" si="241"/>
        <v>0</v>
      </c>
      <c r="DO103" s="45">
        <f t="shared" si="242"/>
        <v>0</v>
      </c>
      <c r="DP103" s="45">
        <f t="shared" si="243"/>
        <v>0</v>
      </c>
      <c r="DQ103" s="45">
        <f t="shared" si="244"/>
        <v>0</v>
      </c>
      <c r="DR103" s="45">
        <f t="shared" si="245"/>
        <v>0</v>
      </c>
      <c r="DS103" s="45">
        <f t="shared" si="246"/>
        <v>0</v>
      </c>
      <c r="DT103" s="45">
        <f t="shared" si="247"/>
        <v>0</v>
      </c>
      <c r="DU103" s="45">
        <f t="shared" si="248"/>
        <v>0</v>
      </c>
      <c r="DV103" s="45">
        <f t="shared" si="249"/>
        <v>0</v>
      </c>
      <c r="DW103" s="45">
        <f t="shared" si="250"/>
        <v>0</v>
      </c>
      <c r="DX103" s="45">
        <f t="shared" si="251"/>
        <v>0</v>
      </c>
      <c r="DY103" s="45">
        <f t="shared" si="252"/>
        <v>0</v>
      </c>
      <c r="DZ103" s="45">
        <f t="shared" si="253"/>
        <v>0</v>
      </c>
    </row>
    <row r="104" spans="1:130" ht="22.5" x14ac:dyDescent="0.25">
      <c r="A104" s="67" t="s">
        <v>41</v>
      </c>
      <c r="B104" s="47">
        <f t="shared" si="220"/>
        <v>0</v>
      </c>
      <c r="C104" s="48">
        <f t="shared" si="220"/>
        <v>0</v>
      </c>
      <c r="D104" s="33"/>
      <c r="E104" s="34"/>
      <c r="F104" s="35"/>
      <c r="G104" s="34"/>
      <c r="H104" s="35"/>
      <c r="I104" s="34"/>
      <c r="J104" s="35"/>
      <c r="K104" s="34"/>
      <c r="L104" s="35"/>
      <c r="M104" s="36"/>
      <c r="N104" s="37"/>
      <c r="O104" s="38"/>
      <c r="P104" s="39"/>
      <c r="Q104" s="38"/>
      <c r="R104" s="39"/>
      <c r="S104" s="38"/>
      <c r="T104" s="39"/>
      <c r="U104" s="38"/>
      <c r="V104" s="39"/>
      <c r="W104" s="38"/>
      <c r="X104" s="39"/>
      <c r="Y104" s="38"/>
      <c r="Z104" s="39"/>
      <c r="AA104" s="38"/>
      <c r="AB104" s="39"/>
      <c r="AC104" s="38"/>
      <c r="AD104" s="39"/>
      <c r="AE104" s="38"/>
      <c r="AF104" s="39"/>
      <c r="AG104" s="38"/>
      <c r="AH104" s="39"/>
      <c r="AI104" s="38"/>
      <c r="AJ104" s="39"/>
      <c r="AK104" s="38"/>
      <c r="AL104" s="39"/>
      <c r="AM104" s="38"/>
      <c r="AN104" s="39"/>
      <c r="AO104" s="38"/>
      <c r="AP104" s="39"/>
      <c r="AQ104" s="40"/>
      <c r="AR104" s="41"/>
      <c r="AS104" s="40"/>
      <c r="AT104" s="37"/>
      <c r="AU104" s="38"/>
      <c r="AV104" s="39"/>
      <c r="AW104" s="42"/>
      <c r="AX104" s="43" t="str">
        <f t="shared" si="221"/>
        <v/>
      </c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10"/>
      <c r="BJ104" s="10"/>
      <c r="BK104" s="10"/>
      <c r="BL104" s="10"/>
      <c r="BU104" s="10"/>
      <c r="BW104" s="11"/>
      <c r="CA104" s="44" t="str">
        <f t="shared" si="222"/>
        <v/>
      </c>
      <c r="CB104" s="44" t="str">
        <f t="shared" si="223"/>
        <v/>
      </c>
      <c r="CC104" s="44" t="str">
        <f t="shared" si="224"/>
        <v/>
      </c>
      <c r="CD104" s="44" t="str">
        <f t="shared" si="225"/>
        <v/>
      </c>
      <c r="CE104" s="44" t="str">
        <f t="shared" si="226"/>
        <v/>
      </c>
      <c r="CF104" s="44" t="str">
        <f t="shared" si="254"/>
        <v/>
      </c>
      <c r="CG104" s="44" t="str">
        <f t="shared" si="255"/>
        <v/>
      </c>
      <c r="CH104" s="44" t="str">
        <f t="shared" si="256"/>
        <v/>
      </c>
      <c r="CI104" s="44" t="str">
        <f t="shared" si="257"/>
        <v/>
      </c>
      <c r="CJ104" s="44" t="str">
        <f t="shared" si="258"/>
        <v/>
      </c>
      <c r="CK104" s="44" t="str">
        <f t="shared" si="259"/>
        <v/>
      </c>
      <c r="CL104" s="44" t="str">
        <f t="shared" si="260"/>
        <v/>
      </c>
      <c r="CM104" s="44" t="str">
        <f t="shared" si="261"/>
        <v/>
      </c>
      <c r="CN104" s="44" t="str">
        <f t="shared" si="262"/>
        <v/>
      </c>
      <c r="CO104" s="44" t="str">
        <f t="shared" si="263"/>
        <v/>
      </c>
      <c r="CP104" s="44" t="str">
        <f t="shared" si="264"/>
        <v/>
      </c>
      <c r="CQ104" s="44" t="str">
        <f t="shared" si="265"/>
        <v/>
      </c>
      <c r="CR104" s="44" t="str">
        <f t="shared" si="266"/>
        <v/>
      </c>
      <c r="CS104" s="44" t="str">
        <f t="shared" si="267"/>
        <v/>
      </c>
      <c r="CT104" s="44" t="str">
        <f t="shared" si="268"/>
        <v/>
      </c>
      <c r="CU104" s="44" t="str">
        <f t="shared" si="269"/>
        <v/>
      </c>
      <c r="CV104" s="44" t="str">
        <f t="shared" si="270"/>
        <v/>
      </c>
      <c r="CW104" s="44" t="str">
        <f t="shared" si="271"/>
        <v/>
      </c>
      <c r="CX104" s="44" t="str">
        <f t="shared" si="272"/>
        <v/>
      </c>
      <c r="CY104" s="44" t="str">
        <f t="shared" si="273"/>
        <v/>
      </c>
      <c r="CZ104" s="44" t="str">
        <f t="shared" si="227"/>
        <v/>
      </c>
      <c r="DA104" s="45">
        <f t="shared" si="228"/>
        <v>0</v>
      </c>
      <c r="DB104" s="45">
        <f t="shared" si="229"/>
        <v>0</v>
      </c>
      <c r="DC104" s="45">
        <f t="shared" si="230"/>
        <v>0</v>
      </c>
      <c r="DD104" s="45">
        <f t="shared" si="231"/>
        <v>0</v>
      </c>
      <c r="DE104" s="45">
        <f t="shared" si="232"/>
        <v>0</v>
      </c>
      <c r="DF104" s="45">
        <f t="shared" si="233"/>
        <v>0</v>
      </c>
      <c r="DG104" s="45">
        <f t="shared" si="234"/>
        <v>0</v>
      </c>
      <c r="DH104" s="45">
        <f t="shared" si="235"/>
        <v>0</v>
      </c>
      <c r="DI104" s="45">
        <f t="shared" si="236"/>
        <v>0</v>
      </c>
      <c r="DJ104" s="45">
        <f t="shared" si="237"/>
        <v>0</v>
      </c>
      <c r="DK104" s="45">
        <f t="shared" si="238"/>
        <v>0</v>
      </c>
      <c r="DL104" s="45">
        <f t="shared" si="239"/>
        <v>0</v>
      </c>
      <c r="DM104" s="45">
        <f t="shared" si="240"/>
        <v>0</v>
      </c>
      <c r="DN104" s="45">
        <f t="shared" si="241"/>
        <v>0</v>
      </c>
      <c r="DO104" s="45">
        <f t="shared" si="242"/>
        <v>0</v>
      </c>
      <c r="DP104" s="45">
        <f t="shared" si="243"/>
        <v>0</v>
      </c>
      <c r="DQ104" s="45">
        <f t="shared" si="244"/>
        <v>0</v>
      </c>
      <c r="DR104" s="45">
        <f t="shared" si="245"/>
        <v>0</v>
      </c>
      <c r="DS104" s="45">
        <f t="shared" si="246"/>
        <v>0</v>
      </c>
      <c r="DT104" s="45">
        <f t="shared" si="247"/>
        <v>0</v>
      </c>
      <c r="DU104" s="45">
        <f t="shared" si="248"/>
        <v>0</v>
      </c>
      <c r="DV104" s="45">
        <f t="shared" si="249"/>
        <v>0</v>
      </c>
      <c r="DW104" s="45">
        <f t="shared" si="250"/>
        <v>0</v>
      </c>
      <c r="DX104" s="45">
        <f t="shared" si="251"/>
        <v>0</v>
      </c>
      <c r="DY104" s="45">
        <f t="shared" si="252"/>
        <v>0</v>
      </c>
      <c r="DZ104" s="45">
        <f t="shared" si="253"/>
        <v>0</v>
      </c>
    </row>
    <row r="105" spans="1:130" ht="22.5" x14ac:dyDescent="0.25">
      <c r="A105" s="67" t="s">
        <v>42</v>
      </c>
      <c r="B105" s="47">
        <f t="shared" si="220"/>
        <v>0</v>
      </c>
      <c r="C105" s="48">
        <f t="shared" si="220"/>
        <v>0</v>
      </c>
      <c r="D105" s="33"/>
      <c r="E105" s="34"/>
      <c r="F105" s="35"/>
      <c r="G105" s="34"/>
      <c r="H105" s="35"/>
      <c r="I105" s="34"/>
      <c r="J105" s="35"/>
      <c r="K105" s="34"/>
      <c r="L105" s="35"/>
      <c r="M105" s="36"/>
      <c r="N105" s="37"/>
      <c r="O105" s="38"/>
      <c r="P105" s="39"/>
      <c r="Q105" s="38"/>
      <c r="R105" s="39"/>
      <c r="S105" s="38"/>
      <c r="T105" s="39"/>
      <c r="U105" s="38"/>
      <c r="V105" s="39"/>
      <c r="W105" s="38"/>
      <c r="X105" s="39"/>
      <c r="Y105" s="38"/>
      <c r="Z105" s="39"/>
      <c r="AA105" s="38"/>
      <c r="AB105" s="39"/>
      <c r="AC105" s="38"/>
      <c r="AD105" s="39"/>
      <c r="AE105" s="38"/>
      <c r="AF105" s="39"/>
      <c r="AG105" s="38"/>
      <c r="AH105" s="39"/>
      <c r="AI105" s="38"/>
      <c r="AJ105" s="39"/>
      <c r="AK105" s="38"/>
      <c r="AL105" s="39"/>
      <c r="AM105" s="38"/>
      <c r="AN105" s="39"/>
      <c r="AO105" s="38"/>
      <c r="AP105" s="39"/>
      <c r="AQ105" s="40"/>
      <c r="AR105" s="37"/>
      <c r="AS105" s="40"/>
      <c r="AT105" s="37"/>
      <c r="AU105" s="38"/>
      <c r="AV105" s="39"/>
      <c r="AW105" s="42"/>
      <c r="AX105" s="43" t="str">
        <f t="shared" si="221"/>
        <v/>
      </c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10"/>
      <c r="BJ105" s="10"/>
      <c r="BK105" s="10"/>
      <c r="BL105" s="10"/>
      <c r="BU105" s="10"/>
      <c r="BW105" s="11"/>
      <c r="CA105" s="44" t="str">
        <f t="shared" si="222"/>
        <v/>
      </c>
      <c r="CB105" s="44" t="str">
        <f t="shared" si="223"/>
        <v/>
      </c>
      <c r="CC105" s="44" t="str">
        <f t="shared" si="224"/>
        <v/>
      </c>
      <c r="CD105" s="44" t="str">
        <f t="shared" si="225"/>
        <v/>
      </c>
      <c r="CE105" s="44" t="str">
        <f t="shared" si="226"/>
        <v/>
      </c>
      <c r="CF105" s="44" t="str">
        <f t="shared" si="254"/>
        <v/>
      </c>
      <c r="CG105" s="44" t="str">
        <f t="shared" si="255"/>
        <v/>
      </c>
      <c r="CH105" s="44" t="str">
        <f t="shared" si="256"/>
        <v/>
      </c>
      <c r="CI105" s="44" t="str">
        <f t="shared" si="257"/>
        <v/>
      </c>
      <c r="CJ105" s="44" t="str">
        <f t="shared" si="258"/>
        <v/>
      </c>
      <c r="CK105" s="44" t="str">
        <f t="shared" si="259"/>
        <v/>
      </c>
      <c r="CL105" s="44" t="str">
        <f t="shared" si="260"/>
        <v/>
      </c>
      <c r="CM105" s="44" t="str">
        <f t="shared" si="261"/>
        <v/>
      </c>
      <c r="CN105" s="44" t="str">
        <f t="shared" si="262"/>
        <v/>
      </c>
      <c r="CO105" s="44" t="str">
        <f t="shared" si="263"/>
        <v/>
      </c>
      <c r="CP105" s="44" t="str">
        <f t="shared" si="264"/>
        <v/>
      </c>
      <c r="CQ105" s="44" t="str">
        <f t="shared" si="265"/>
        <v/>
      </c>
      <c r="CR105" s="44" t="str">
        <f t="shared" si="266"/>
        <v/>
      </c>
      <c r="CS105" s="44" t="str">
        <f t="shared" si="267"/>
        <v/>
      </c>
      <c r="CT105" s="44" t="str">
        <f t="shared" si="268"/>
        <v/>
      </c>
      <c r="CU105" s="44" t="str">
        <f t="shared" si="269"/>
        <v/>
      </c>
      <c r="CV105" s="44" t="str">
        <f t="shared" si="270"/>
        <v/>
      </c>
      <c r="CW105" s="44" t="str">
        <f t="shared" si="271"/>
        <v/>
      </c>
      <c r="CX105" s="44" t="str">
        <f t="shared" si="272"/>
        <v/>
      </c>
      <c r="CY105" s="44" t="str">
        <f t="shared" si="273"/>
        <v/>
      </c>
      <c r="CZ105" s="44" t="str">
        <f t="shared" si="227"/>
        <v/>
      </c>
      <c r="DA105" s="45">
        <f t="shared" si="228"/>
        <v>0</v>
      </c>
      <c r="DB105" s="45">
        <f t="shared" si="229"/>
        <v>0</v>
      </c>
      <c r="DC105" s="45">
        <f t="shared" si="230"/>
        <v>0</v>
      </c>
      <c r="DD105" s="45">
        <f t="shared" si="231"/>
        <v>0</v>
      </c>
      <c r="DE105" s="45">
        <f t="shared" si="232"/>
        <v>0</v>
      </c>
      <c r="DF105" s="45">
        <f t="shared" si="233"/>
        <v>0</v>
      </c>
      <c r="DG105" s="45">
        <f t="shared" si="234"/>
        <v>0</v>
      </c>
      <c r="DH105" s="45">
        <f t="shared" si="235"/>
        <v>0</v>
      </c>
      <c r="DI105" s="45">
        <f t="shared" si="236"/>
        <v>0</v>
      </c>
      <c r="DJ105" s="45">
        <f t="shared" si="237"/>
        <v>0</v>
      </c>
      <c r="DK105" s="45">
        <f t="shared" si="238"/>
        <v>0</v>
      </c>
      <c r="DL105" s="45">
        <f t="shared" si="239"/>
        <v>0</v>
      </c>
      <c r="DM105" s="45">
        <f t="shared" si="240"/>
        <v>0</v>
      </c>
      <c r="DN105" s="45">
        <f t="shared" si="241"/>
        <v>0</v>
      </c>
      <c r="DO105" s="45">
        <f t="shared" si="242"/>
        <v>0</v>
      </c>
      <c r="DP105" s="45">
        <f t="shared" si="243"/>
        <v>0</v>
      </c>
      <c r="DQ105" s="45">
        <f t="shared" si="244"/>
        <v>0</v>
      </c>
      <c r="DR105" s="45">
        <f t="shared" si="245"/>
        <v>0</v>
      </c>
      <c r="DS105" s="45">
        <f t="shared" si="246"/>
        <v>0</v>
      </c>
      <c r="DT105" s="45">
        <f t="shared" si="247"/>
        <v>0</v>
      </c>
      <c r="DU105" s="45">
        <f t="shared" si="248"/>
        <v>0</v>
      </c>
      <c r="DV105" s="45">
        <f t="shared" si="249"/>
        <v>0</v>
      </c>
      <c r="DW105" s="45">
        <f t="shared" si="250"/>
        <v>0</v>
      </c>
      <c r="DX105" s="45">
        <f t="shared" si="251"/>
        <v>0</v>
      </c>
      <c r="DY105" s="45">
        <f t="shared" si="252"/>
        <v>0</v>
      </c>
      <c r="DZ105" s="45">
        <f t="shared" si="253"/>
        <v>0</v>
      </c>
    </row>
    <row r="106" spans="1:130" ht="22.5" x14ac:dyDescent="0.25">
      <c r="A106" s="67" t="s">
        <v>43</v>
      </c>
      <c r="B106" s="47">
        <f t="shared" si="220"/>
        <v>0</v>
      </c>
      <c r="C106" s="48">
        <f t="shared" si="220"/>
        <v>0</v>
      </c>
      <c r="D106" s="33"/>
      <c r="E106" s="34"/>
      <c r="F106" s="35"/>
      <c r="G106" s="34"/>
      <c r="H106" s="35"/>
      <c r="I106" s="34"/>
      <c r="J106" s="35"/>
      <c r="K106" s="34"/>
      <c r="L106" s="35"/>
      <c r="M106" s="36"/>
      <c r="N106" s="37"/>
      <c r="O106" s="38"/>
      <c r="P106" s="39"/>
      <c r="Q106" s="38"/>
      <c r="R106" s="39"/>
      <c r="S106" s="38"/>
      <c r="T106" s="39"/>
      <c r="U106" s="38"/>
      <c r="V106" s="39"/>
      <c r="W106" s="38"/>
      <c r="X106" s="39"/>
      <c r="Y106" s="38"/>
      <c r="Z106" s="39"/>
      <c r="AA106" s="38"/>
      <c r="AB106" s="39"/>
      <c r="AC106" s="38"/>
      <c r="AD106" s="39"/>
      <c r="AE106" s="38"/>
      <c r="AF106" s="39"/>
      <c r="AG106" s="38"/>
      <c r="AH106" s="39"/>
      <c r="AI106" s="38"/>
      <c r="AJ106" s="39"/>
      <c r="AK106" s="38"/>
      <c r="AL106" s="39"/>
      <c r="AM106" s="38"/>
      <c r="AN106" s="39"/>
      <c r="AO106" s="38"/>
      <c r="AP106" s="39"/>
      <c r="AQ106" s="40"/>
      <c r="AR106" s="41"/>
      <c r="AS106" s="40"/>
      <c r="AT106" s="37"/>
      <c r="AU106" s="38"/>
      <c r="AV106" s="39"/>
      <c r="AW106" s="42"/>
      <c r="AX106" s="43" t="str">
        <f t="shared" si="221"/>
        <v/>
      </c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10"/>
      <c r="BJ106" s="10"/>
      <c r="BK106" s="10"/>
      <c r="BL106" s="10"/>
      <c r="BU106" s="10"/>
      <c r="BW106" s="11"/>
      <c r="CA106" s="44" t="str">
        <f t="shared" si="222"/>
        <v/>
      </c>
      <c r="CB106" s="44" t="str">
        <f t="shared" si="223"/>
        <v/>
      </c>
      <c r="CC106" s="44" t="str">
        <f t="shared" si="224"/>
        <v/>
      </c>
      <c r="CD106" s="44" t="str">
        <f t="shared" si="225"/>
        <v/>
      </c>
      <c r="CE106" s="44" t="str">
        <f t="shared" si="226"/>
        <v/>
      </c>
      <c r="CF106" s="44" t="str">
        <f t="shared" si="254"/>
        <v/>
      </c>
      <c r="CG106" s="44" t="str">
        <f t="shared" si="255"/>
        <v/>
      </c>
      <c r="CH106" s="44" t="str">
        <f t="shared" si="256"/>
        <v/>
      </c>
      <c r="CI106" s="44" t="str">
        <f t="shared" si="257"/>
        <v/>
      </c>
      <c r="CJ106" s="44" t="str">
        <f t="shared" si="258"/>
        <v/>
      </c>
      <c r="CK106" s="44" t="str">
        <f t="shared" si="259"/>
        <v/>
      </c>
      <c r="CL106" s="44" t="str">
        <f t="shared" si="260"/>
        <v/>
      </c>
      <c r="CM106" s="44" t="str">
        <f t="shared" si="261"/>
        <v/>
      </c>
      <c r="CN106" s="44" t="str">
        <f t="shared" si="262"/>
        <v/>
      </c>
      <c r="CO106" s="44" t="str">
        <f t="shared" si="263"/>
        <v/>
      </c>
      <c r="CP106" s="44" t="str">
        <f t="shared" si="264"/>
        <v/>
      </c>
      <c r="CQ106" s="44" t="str">
        <f t="shared" si="265"/>
        <v/>
      </c>
      <c r="CR106" s="44" t="str">
        <f t="shared" si="266"/>
        <v/>
      </c>
      <c r="CS106" s="44" t="str">
        <f t="shared" si="267"/>
        <v/>
      </c>
      <c r="CT106" s="44" t="str">
        <f t="shared" si="268"/>
        <v/>
      </c>
      <c r="CU106" s="44" t="str">
        <f t="shared" si="269"/>
        <v/>
      </c>
      <c r="CV106" s="44" t="str">
        <f t="shared" si="270"/>
        <v/>
      </c>
      <c r="CW106" s="44" t="str">
        <f t="shared" si="271"/>
        <v/>
      </c>
      <c r="CX106" s="44" t="str">
        <f t="shared" si="272"/>
        <v/>
      </c>
      <c r="CY106" s="44" t="str">
        <f t="shared" si="273"/>
        <v/>
      </c>
      <c r="CZ106" s="44" t="str">
        <f t="shared" si="227"/>
        <v/>
      </c>
      <c r="DA106" s="45">
        <f t="shared" si="228"/>
        <v>0</v>
      </c>
      <c r="DB106" s="45">
        <f t="shared" si="229"/>
        <v>0</v>
      </c>
      <c r="DC106" s="45">
        <f t="shared" si="230"/>
        <v>0</v>
      </c>
      <c r="DD106" s="45">
        <f t="shared" si="231"/>
        <v>0</v>
      </c>
      <c r="DE106" s="45">
        <f t="shared" si="232"/>
        <v>0</v>
      </c>
      <c r="DF106" s="45">
        <f t="shared" si="233"/>
        <v>0</v>
      </c>
      <c r="DG106" s="45">
        <f t="shared" si="234"/>
        <v>0</v>
      </c>
      <c r="DH106" s="45">
        <f t="shared" si="235"/>
        <v>0</v>
      </c>
      <c r="DI106" s="45">
        <f t="shared" si="236"/>
        <v>0</v>
      </c>
      <c r="DJ106" s="45">
        <f t="shared" si="237"/>
        <v>0</v>
      </c>
      <c r="DK106" s="45">
        <f t="shared" si="238"/>
        <v>0</v>
      </c>
      <c r="DL106" s="45">
        <f t="shared" si="239"/>
        <v>0</v>
      </c>
      <c r="DM106" s="45">
        <f t="shared" si="240"/>
        <v>0</v>
      </c>
      <c r="DN106" s="45">
        <f t="shared" si="241"/>
        <v>0</v>
      </c>
      <c r="DO106" s="45">
        <f t="shared" si="242"/>
        <v>0</v>
      </c>
      <c r="DP106" s="45">
        <f t="shared" si="243"/>
        <v>0</v>
      </c>
      <c r="DQ106" s="45">
        <f t="shared" si="244"/>
        <v>0</v>
      </c>
      <c r="DR106" s="45">
        <f t="shared" si="245"/>
        <v>0</v>
      </c>
      <c r="DS106" s="45">
        <f t="shared" si="246"/>
        <v>0</v>
      </c>
      <c r="DT106" s="45">
        <f t="shared" si="247"/>
        <v>0</v>
      </c>
      <c r="DU106" s="45">
        <f t="shared" si="248"/>
        <v>0</v>
      </c>
      <c r="DV106" s="45">
        <f t="shared" si="249"/>
        <v>0</v>
      </c>
      <c r="DW106" s="45">
        <f t="shared" si="250"/>
        <v>0</v>
      </c>
      <c r="DX106" s="45">
        <f t="shared" si="251"/>
        <v>0</v>
      </c>
      <c r="DY106" s="45">
        <f t="shared" si="252"/>
        <v>0</v>
      </c>
      <c r="DZ106" s="45">
        <f t="shared" si="253"/>
        <v>0</v>
      </c>
    </row>
    <row r="107" spans="1:130" x14ac:dyDescent="0.25">
      <c r="A107" s="66" t="s">
        <v>44</v>
      </c>
      <c r="B107" s="47">
        <f t="shared" si="220"/>
        <v>0</v>
      </c>
      <c r="C107" s="48">
        <f t="shared" si="220"/>
        <v>0</v>
      </c>
      <c r="D107" s="33"/>
      <c r="E107" s="34"/>
      <c r="F107" s="35"/>
      <c r="G107" s="34"/>
      <c r="H107" s="35"/>
      <c r="I107" s="34"/>
      <c r="J107" s="35"/>
      <c r="K107" s="34"/>
      <c r="L107" s="35"/>
      <c r="M107" s="36"/>
      <c r="N107" s="37"/>
      <c r="O107" s="38"/>
      <c r="P107" s="39"/>
      <c r="Q107" s="38"/>
      <c r="R107" s="39"/>
      <c r="S107" s="38"/>
      <c r="T107" s="39"/>
      <c r="U107" s="38"/>
      <c r="V107" s="39"/>
      <c r="W107" s="38"/>
      <c r="X107" s="39"/>
      <c r="Y107" s="38"/>
      <c r="Z107" s="39"/>
      <c r="AA107" s="38"/>
      <c r="AB107" s="39"/>
      <c r="AC107" s="38"/>
      <c r="AD107" s="39"/>
      <c r="AE107" s="38"/>
      <c r="AF107" s="39"/>
      <c r="AG107" s="38"/>
      <c r="AH107" s="39"/>
      <c r="AI107" s="38"/>
      <c r="AJ107" s="39"/>
      <c r="AK107" s="38"/>
      <c r="AL107" s="39"/>
      <c r="AM107" s="38"/>
      <c r="AN107" s="39"/>
      <c r="AO107" s="38"/>
      <c r="AP107" s="39"/>
      <c r="AQ107" s="40"/>
      <c r="AR107" s="41"/>
      <c r="AS107" s="40"/>
      <c r="AT107" s="37"/>
      <c r="AU107" s="38"/>
      <c r="AV107" s="39"/>
      <c r="AW107" s="42"/>
      <c r="AX107" s="43" t="str">
        <f t="shared" si="221"/>
        <v/>
      </c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10"/>
      <c r="BJ107" s="10"/>
      <c r="BK107" s="10"/>
      <c r="BL107" s="10"/>
      <c r="BU107" s="10"/>
      <c r="BW107" s="11"/>
      <c r="CA107" s="44" t="str">
        <f t="shared" si="222"/>
        <v/>
      </c>
      <c r="CB107" s="44" t="str">
        <f t="shared" si="223"/>
        <v/>
      </c>
      <c r="CC107" s="44" t="str">
        <f t="shared" si="224"/>
        <v/>
      </c>
      <c r="CD107" s="44" t="str">
        <f t="shared" si="225"/>
        <v/>
      </c>
      <c r="CE107" s="44" t="str">
        <f t="shared" si="226"/>
        <v/>
      </c>
      <c r="CF107" s="44" t="str">
        <f t="shared" si="254"/>
        <v/>
      </c>
      <c r="CG107" s="44" t="str">
        <f t="shared" si="255"/>
        <v/>
      </c>
      <c r="CH107" s="44" t="str">
        <f t="shared" si="256"/>
        <v/>
      </c>
      <c r="CI107" s="44" t="str">
        <f t="shared" si="257"/>
        <v/>
      </c>
      <c r="CJ107" s="44" t="str">
        <f t="shared" si="258"/>
        <v/>
      </c>
      <c r="CK107" s="44" t="str">
        <f t="shared" si="259"/>
        <v/>
      </c>
      <c r="CL107" s="44" t="str">
        <f t="shared" si="260"/>
        <v/>
      </c>
      <c r="CM107" s="44" t="str">
        <f t="shared" si="261"/>
        <v/>
      </c>
      <c r="CN107" s="44" t="str">
        <f t="shared" si="262"/>
        <v/>
      </c>
      <c r="CO107" s="44" t="str">
        <f t="shared" si="263"/>
        <v/>
      </c>
      <c r="CP107" s="44" t="str">
        <f t="shared" si="264"/>
        <v/>
      </c>
      <c r="CQ107" s="44" t="str">
        <f t="shared" si="265"/>
        <v/>
      </c>
      <c r="CR107" s="44" t="str">
        <f t="shared" si="266"/>
        <v/>
      </c>
      <c r="CS107" s="44" t="str">
        <f t="shared" si="267"/>
        <v/>
      </c>
      <c r="CT107" s="44" t="str">
        <f t="shared" si="268"/>
        <v/>
      </c>
      <c r="CU107" s="44" t="str">
        <f t="shared" si="269"/>
        <v/>
      </c>
      <c r="CV107" s="44" t="str">
        <f t="shared" si="270"/>
        <v/>
      </c>
      <c r="CW107" s="44" t="str">
        <f t="shared" si="271"/>
        <v/>
      </c>
      <c r="CX107" s="44" t="str">
        <f t="shared" si="272"/>
        <v/>
      </c>
      <c r="CY107" s="44" t="str">
        <f t="shared" si="273"/>
        <v/>
      </c>
      <c r="CZ107" s="44" t="str">
        <f t="shared" si="227"/>
        <v/>
      </c>
      <c r="DA107" s="45">
        <f t="shared" si="228"/>
        <v>0</v>
      </c>
      <c r="DB107" s="45">
        <f t="shared" si="229"/>
        <v>0</v>
      </c>
      <c r="DC107" s="45">
        <f t="shared" si="230"/>
        <v>0</v>
      </c>
      <c r="DD107" s="45">
        <f t="shared" si="231"/>
        <v>0</v>
      </c>
      <c r="DE107" s="45">
        <f t="shared" si="232"/>
        <v>0</v>
      </c>
      <c r="DF107" s="45">
        <f t="shared" si="233"/>
        <v>0</v>
      </c>
      <c r="DG107" s="45">
        <f t="shared" si="234"/>
        <v>0</v>
      </c>
      <c r="DH107" s="45">
        <f t="shared" si="235"/>
        <v>0</v>
      </c>
      <c r="DI107" s="45">
        <f t="shared" si="236"/>
        <v>0</v>
      </c>
      <c r="DJ107" s="45">
        <f t="shared" si="237"/>
        <v>0</v>
      </c>
      <c r="DK107" s="45">
        <f t="shared" si="238"/>
        <v>0</v>
      </c>
      <c r="DL107" s="45">
        <f t="shared" si="239"/>
        <v>0</v>
      </c>
      <c r="DM107" s="45">
        <f t="shared" si="240"/>
        <v>0</v>
      </c>
      <c r="DN107" s="45">
        <f t="shared" si="241"/>
        <v>0</v>
      </c>
      <c r="DO107" s="45">
        <f t="shared" si="242"/>
        <v>0</v>
      </c>
      <c r="DP107" s="45">
        <f t="shared" si="243"/>
        <v>0</v>
      </c>
      <c r="DQ107" s="45">
        <f t="shared" si="244"/>
        <v>0</v>
      </c>
      <c r="DR107" s="45">
        <f t="shared" si="245"/>
        <v>0</v>
      </c>
      <c r="DS107" s="45">
        <f t="shared" si="246"/>
        <v>0</v>
      </c>
      <c r="DT107" s="45">
        <f t="shared" si="247"/>
        <v>0</v>
      </c>
      <c r="DU107" s="45">
        <f t="shared" si="248"/>
        <v>0</v>
      </c>
      <c r="DV107" s="45">
        <f t="shared" si="249"/>
        <v>0</v>
      </c>
      <c r="DW107" s="45">
        <f t="shared" si="250"/>
        <v>0</v>
      </c>
      <c r="DX107" s="45">
        <f t="shared" si="251"/>
        <v>0</v>
      </c>
      <c r="DY107" s="45">
        <f t="shared" si="252"/>
        <v>0</v>
      </c>
      <c r="DZ107" s="45">
        <f t="shared" si="253"/>
        <v>0</v>
      </c>
    </row>
    <row r="108" spans="1:130" x14ac:dyDescent="0.25">
      <c r="A108" s="66" t="s">
        <v>45</v>
      </c>
      <c r="B108" s="47">
        <f>+D108+F108+H108+J108+L108+N108+P108+R108+T108+V108+X108+Z108+AB108+AD108+AF108+AH108+AJ108+AL108+AN108+AP108</f>
        <v>0</v>
      </c>
      <c r="C108" s="48">
        <f>+E108+G108+I108+K108+M108+O108+Q108+S108+U108+W108+Y108+AA108+AC108+AE108+AG108+AI108+AK108+AM108+AO108+AQ108</f>
        <v>0</v>
      </c>
      <c r="D108" s="37"/>
      <c r="E108" s="38"/>
      <c r="F108" s="39"/>
      <c r="G108" s="38"/>
      <c r="H108" s="39"/>
      <c r="I108" s="42"/>
      <c r="J108" s="37"/>
      <c r="K108" s="37"/>
      <c r="L108" s="39"/>
      <c r="M108" s="42"/>
      <c r="N108" s="37"/>
      <c r="O108" s="38"/>
      <c r="P108" s="39"/>
      <c r="Q108" s="38"/>
      <c r="R108" s="39"/>
      <c r="S108" s="38"/>
      <c r="T108" s="39"/>
      <c r="U108" s="38"/>
      <c r="V108" s="39"/>
      <c r="W108" s="38"/>
      <c r="X108" s="39"/>
      <c r="Y108" s="38"/>
      <c r="Z108" s="39"/>
      <c r="AA108" s="38"/>
      <c r="AB108" s="39"/>
      <c r="AC108" s="38"/>
      <c r="AD108" s="39"/>
      <c r="AE108" s="38"/>
      <c r="AF108" s="39"/>
      <c r="AG108" s="38"/>
      <c r="AH108" s="39"/>
      <c r="AI108" s="38"/>
      <c r="AJ108" s="39"/>
      <c r="AK108" s="38"/>
      <c r="AL108" s="39"/>
      <c r="AM108" s="38"/>
      <c r="AN108" s="39"/>
      <c r="AO108" s="38"/>
      <c r="AP108" s="39"/>
      <c r="AQ108" s="40"/>
      <c r="AR108" s="41"/>
      <c r="AS108" s="40"/>
      <c r="AT108" s="37"/>
      <c r="AU108" s="38"/>
      <c r="AV108" s="39"/>
      <c r="AW108" s="42"/>
      <c r="AX108" s="43" t="str">
        <f t="shared" si="221"/>
        <v/>
      </c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10"/>
      <c r="BJ108" s="10"/>
      <c r="BK108" s="10"/>
      <c r="BL108" s="10"/>
      <c r="BU108" s="10"/>
      <c r="BW108" s="11"/>
      <c r="CA108" s="44" t="str">
        <f t="shared" si="222"/>
        <v/>
      </c>
      <c r="CB108" s="44" t="str">
        <f t="shared" si="223"/>
        <v/>
      </c>
      <c r="CC108" s="44" t="str">
        <f t="shared" si="224"/>
        <v/>
      </c>
      <c r="CD108" s="44" t="str">
        <f t="shared" si="225"/>
        <v/>
      </c>
      <c r="CE108" s="44" t="str">
        <f t="shared" si="226"/>
        <v/>
      </c>
      <c r="CF108" s="44" t="str">
        <f t="shared" si="254"/>
        <v/>
      </c>
      <c r="CG108" s="44" t="str">
        <f t="shared" si="255"/>
        <v/>
      </c>
      <c r="CH108" s="44" t="str">
        <f t="shared" si="256"/>
        <v/>
      </c>
      <c r="CI108" s="44" t="str">
        <f t="shared" si="257"/>
        <v/>
      </c>
      <c r="CJ108" s="44" t="str">
        <f t="shared" si="258"/>
        <v/>
      </c>
      <c r="CK108" s="44" t="str">
        <f t="shared" si="259"/>
        <v/>
      </c>
      <c r="CL108" s="44" t="str">
        <f t="shared" si="260"/>
        <v/>
      </c>
      <c r="CM108" s="44" t="str">
        <f t="shared" si="261"/>
        <v/>
      </c>
      <c r="CN108" s="44" t="str">
        <f t="shared" si="262"/>
        <v/>
      </c>
      <c r="CO108" s="44" t="str">
        <f t="shared" si="263"/>
        <v/>
      </c>
      <c r="CP108" s="44" t="str">
        <f t="shared" si="264"/>
        <v/>
      </c>
      <c r="CQ108" s="44" t="str">
        <f t="shared" si="265"/>
        <v/>
      </c>
      <c r="CR108" s="44" t="str">
        <f t="shared" si="266"/>
        <v/>
      </c>
      <c r="CS108" s="44" t="str">
        <f t="shared" si="267"/>
        <v/>
      </c>
      <c r="CT108" s="44" t="str">
        <f t="shared" si="268"/>
        <v/>
      </c>
      <c r="CU108" s="44" t="str">
        <f t="shared" si="269"/>
        <v/>
      </c>
      <c r="CV108" s="44" t="str">
        <f t="shared" si="270"/>
        <v/>
      </c>
      <c r="CW108" s="44" t="str">
        <f t="shared" si="271"/>
        <v/>
      </c>
      <c r="CX108" s="44" t="str">
        <f t="shared" si="272"/>
        <v/>
      </c>
      <c r="CY108" s="44" t="str">
        <f t="shared" si="273"/>
        <v/>
      </c>
      <c r="CZ108" s="44" t="str">
        <f t="shared" si="227"/>
        <v/>
      </c>
      <c r="DA108" s="45">
        <f t="shared" si="228"/>
        <v>0</v>
      </c>
      <c r="DB108" s="45">
        <f t="shared" si="229"/>
        <v>0</v>
      </c>
      <c r="DC108" s="45">
        <f t="shared" si="230"/>
        <v>0</v>
      </c>
      <c r="DD108" s="45">
        <f t="shared" si="231"/>
        <v>0</v>
      </c>
      <c r="DE108" s="45">
        <f t="shared" si="232"/>
        <v>0</v>
      </c>
      <c r="DF108" s="45">
        <f t="shared" si="233"/>
        <v>0</v>
      </c>
      <c r="DG108" s="45">
        <f t="shared" si="234"/>
        <v>0</v>
      </c>
      <c r="DH108" s="45">
        <f t="shared" si="235"/>
        <v>0</v>
      </c>
      <c r="DI108" s="45">
        <f t="shared" si="236"/>
        <v>0</v>
      </c>
      <c r="DJ108" s="45">
        <f t="shared" si="237"/>
        <v>0</v>
      </c>
      <c r="DK108" s="45">
        <f t="shared" si="238"/>
        <v>0</v>
      </c>
      <c r="DL108" s="45">
        <f t="shared" si="239"/>
        <v>0</v>
      </c>
      <c r="DM108" s="45">
        <f t="shared" si="240"/>
        <v>0</v>
      </c>
      <c r="DN108" s="45">
        <f t="shared" si="241"/>
        <v>0</v>
      </c>
      <c r="DO108" s="45">
        <f t="shared" si="242"/>
        <v>0</v>
      </c>
      <c r="DP108" s="45">
        <f t="shared" si="243"/>
        <v>0</v>
      </c>
      <c r="DQ108" s="45">
        <f t="shared" si="244"/>
        <v>0</v>
      </c>
      <c r="DR108" s="45">
        <f t="shared" si="245"/>
        <v>0</v>
      </c>
      <c r="DS108" s="45">
        <f t="shared" si="246"/>
        <v>0</v>
      </c>
      <c r="DT108" s="45">
        <f t="shared" si="247"/>
        <v>0</v>
      </c>
      <c r="DU108" s="45">
        <f t="shared" si="248"/>
        <v>0</v>
      </c>
      <c r="DV108" s="45">
        <f t="shared" si="249"/>
        <v>0</v>
      </c>
      <c r="DW108" s="45">
        <f t="shared" si="250"/>
        <v>0</v>
      </c>
      <c r="DX108" s="45">
        <f t="shared" si="251"/>
        <v>0</v>
      </c>
      <c r="DY108" s="45">
        <f t="shared" si="252"/>
        <v>0</v>
      </c>
      <c r="DZ108" s="45">
        <f t="shared" si="253"/>
        <v>0</v>
      </c>
    </row>
    <row r="109" spans="1:130" ht="22.5" x14ac:dyDescent="0.25">
      <c r="A109" s="67" t="s">
        <v>46</v>
      </c>
      <c r="B109" s="47">
        <f>+D109+F109+H109</f>
        <v>0</v>
      </c>
      <c r="C109" s="48">
        <f>+E109+G109+I109</f>
        <v>0</v>
      </c>
      <c r="D109" s="37"/>
      <c r="E109" s="38"/>
      <c r="F109" s="39"/>
      <c r="G109" s="38"/>
      <c r="H109" s="39"/>
      <c r="I109" s="42"/>
      <c r="J109" s="50"/>
      <c r="K109" s="51"/>
      <c r="L109" s="50"/>
      <c r="M109" s="51"/>
      <c r="N109" s="50"/>
      <c r="O109" s="51"/>
      <c r="P109" s="50"/>
      <c r="Q109" s="51"/>
      <c r="R109" s="50"/>
      <c r="S109" s="51"/>
      <c r="T109" s="50"/>
      <c r="U109" s="51"/>
      <c r="V109" s="50"/>
      <c r="W109" s="51"/>
      <c r="X109" s="50"/>
      <c r="Y109" s="51"/>
      <c r="Z109" s="50"/>
      <c r="AA109" s="51"/>
      <c r="AB109" s="50"/>
      <c r="AC109" s="51"/>
      <c r="AD109" s="50"/>
      <c r="AE109" s="51"/>
      <c r="AF109" s="50"/>
      <c r="AG109" s="51"/>
      <c r="AH109" s="50"/>
      <c r="AI109" s="51"/>
      <c r="AJ109" s="50"/>
      <c r="AK109" s="51"/>
      <c r="AL109" s="50"/>
      <c r="AM109" s="51"/>
      <c r="AN109" s="50"/>
      <c r="AO109" s="51"/>
      <c r="AP109" s="50"/>
      <c r="AQ109" s="52"/>
      <c r="AR109" s="37"/>
      <c r="AS109" s="40"/>
      <c r="AT109" s="37"/>
      <c r="AU109" s="38"/>
      <c r="AV109" s="39"/>
      <c r="AW109" s="42"/>
      <c r="AX109" s="43" t="str">
        <f t="shared" si="221"/>
        <v/>
      </c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10"/>
      <c r="BJ109" s="10"/>
      <c r="BK109" s="10"/>
      <c r="BL109" s="10"/>
      <c r="BU109" s="10"/>
      <c r="BW109" s="11"/>
      <c r="CA109" s="44" t="str">
        <f t="shared" si="222"/>
        <v/>
      </c>
      <c r="CB109" s="44" t="str">
        <f t="shared" si="223"/>
        <v/>
      </c>
      <c r="CC109" s="44" t="str">
        <f t="shared" si="224"/>
        <v/>
      </c>
      <c r="CD109" s="44" t="str">
        <f t="shared" si="225"/>
        <v/>
      </c>
      <c r="CE109" s="44" t="str">
        <f t="shared" si="226"/>
        <v/>
      </c>
      <c r="CF109" s="44" t="str">
        <f t="shared" si="254"/>
        <v/>
      </c>
      <c r="CG109" s="44" t="str">
        <f t="shared" si="255"/>
        <v/>
      </c>
      <c r="CH109" s="44" t="str">
        <f t="shared" si="256"/>
        <v/>
      </c>
      <c r="CI109" s="44" t="str">
        <f t="shared" si="257"/>
        <v/>
      </c>
      <c r="CJ109" s="44" t="str">
        <f t="shared" si="258"/>
        <v/>
      </c>
      <c r="CK109" s="44" t="str">
        <f t="shared" si="259"/>
        <v/>
      </c>
      <c r="CL109" s="44" t="str">
        <f t="shared" si="260"/>
        <v/>
      </c>
      <c r="CM109" s="44" t="str">
        <f t="shared" si="261"/>
        <v/>
      </c>
      <c r="CN109" s="44" t="str">
        <f t="shared" si="262"/>
        <v/>
      </c>
      <c r="CO109" s="44" t="str">
        <f t="shared" si="263"/>
        <v/>
      </c>
      <c r="CP109" s="44" t="str">
        <f t="shared" si="264"/>
        <v/>
      </c>
      <c r="CQ109" s="44" t="str">
        <f t="shared" si="265"/>
        <v/>
      </c>
      <c r="CR109" s="44" t="str">
        <f t="shared" si="266"/>
        <v/>
      </c>
      <c r="CS109" s="44" t="str">
        <f t="shared" si="267"/>
        <v/>
      </c>
      <c r="CT109" s="44" t="str">
        <f t="shared" si="268"/>
        <v/>
      </c>
      <c r="CU109" s="44" t="str">
        <f t="shared" si="269"/>
        <v/>
      </c>
      <c r="CV109" s="44" t="str">
        <f t="shared" si="270"/>
        <v/>
      </c>
      <c r="CW109" s="44" t="str">
        <f t="shared" si="271"/>
        <v/>
      </c>
      <c r="CX109" s="44" t="str">
        <f t="shared" si="272"/>
        <v/>
      </c>
      <c r="CY109" s="44" t="str">
        <f t="shared" si="273"/>
        <v/>
      </c>
      <c r="CZ109" s="44" t="str">
        <f t="shared" si="227"/>
        <v/>
      </c>
      <c r="DA109" s="45">
        <f t="shared" si="228"/>
        <v>0</v>
      </c>
      <c r="DB109" s="45">
        <f t="shared" si="229"/>
        <v>0</v>
      </c>
      <c r="DC109" s="45">
        <f t="shared" si="230"/>
        <v>0</v>
      </c>
      <c r="DD109" s="45">
        <f t="shared" si="231"/>
        <v>0</v>
      </c>
      <c r="DE109" s="45">
        <f t="shared" si="232"/>
        <v>0</v>
      </c>
      <c r="DF109" s="45">
        <f t="shared" si="233"/>
        <v>0</v>
      </c>
      <c r="DG109" s="45">
        <f t="shared" si="234"/>
        <v>0</v>
      </c>
      <c r="DH109" s="45">
        <f t="shared" si="235"/>
        <v>0</v>
      </c>
      <c r="DI109" s="45">
        <f t="shared" si="236"/>
        <v>0</v>
      </c>
      <c r="DJ109" s="45">
        <f t="shared" si="237"/>
        <v>0</v>
      </c>
      <c r="DK109" s="45">
        <f t="shared" si="238"/>
        <v>0</v>
      </c>
      <c r="DL109" s="45">
        <f t="shared" si="239"/>
        <v>0</v>
      </c>
      <c r="DM109" s="45">
        <f t="shared" si="240"/>
        <v>0</v>
      </c>
      <c r="DN109" s="45">
        <f t="shared" si="241"/>
        <v>0</v>
      </c>
      <c r="DO109" s="45">
        <f t="shared" si="242"/>
        <v>0</v>
      </c>
      <c r="DP109" s="45">
        <f t="shared" si="243"/>
        <v>0</v>
      </c>
      <c r="DQ109" s="45">
        <f t="shared" si="244"/>
        <v>0</v>
      </c>
      <c r="DR109" s="45">
        <f t="shared" si="245"/>
        <v>0</v>
      </c>
      <c r="DS109" s="45">
        <f t="shared" si="246"/>
        <v>0</v>
      </c>
      <c r="DT109" s="45">
        <f t="shared" si="247"/>
        <v>0</v>
      </c>
      <c r="DU109" s="45">
        <f t="shared" si="248"/>
        <v>0</v>
      </c>
      <c r="DV109" s="45">
        <f t="shared" si="249"/>
        <v>0</v>
      </c>
      <c r="DW109" s="45">
        <f t="shared" si="250"/>
        <v>0</v>
      </c>
      <c r="DX109" s="45">
        <f t="shared" si="251"/>
        <v>0</v>
      </c>
      <c r="DY109" s="45">
        <f t="shared" si="252"/>
        <v>0</v>
      </c>
      <c r="DZ109" s="45">
        <f t="shared" si="253"/>
        <v>0</v>
      </c>
    </row>
    <row r="110" spans="1:130" x14ac:dyDescent="0.25">
      <c r="A110" s="67" t="s">
        <v>47</v>
      </c>
      <c r="B110" s="47">
        <f>+P110+R110+T110+V110+X110+Z110+AB110+AD110+AF110+AH110+AJ110+AL110+AN110+AP110</f>
        <v>0</v>
      </c>
      <c r="C110" s="48">
        <f>+Q110+S110+U110+W110+Y110+AA110+AC110+AE110+AG110+AI110+AK110+AM110+AO110+AQ110</f>
        <v>0</v>
      </c>
      <c r="D110" s="33"/>
      <c r="E110" s="34"/>
      <c r="F110" s="35"/>
      <c r="G110" s="34"/>
      <c r="H110" s="35"/>
      <c r="I110" s="34"/>
      <c r="J110" s="35"/>
      <c r="K110" s="34"/>
      <c r="L110" s="35"/>
      <c r="M110" s="36"/>
      <c r="N110" s="33"/>
      <c r="O110" s="34"/>
      <c r="P110" s="39"/>
      <c r="Q110" s="38"/>
      <c r="R110" s="39"/>
      <c r="S110" s="38"/>
      <c r="T110" s="39"/>
      <c r="U110" s="38"/>
      <c r="V110" s="39"/>
      <c r="W110" s="38"/>
      <c r="X110" s="39"/>
      <c r="Y110" s="38"/>
      <c r="Z110" s="39"/>
      <c r="AA110" s="38"/>
      <c r="AB110" s="39"/>
      <c r="AC110" s="38"/>
      <c r="AD110" s="39"/>
      <c r="AE110" s="38"/>
      <c r="AF110" s="39"/>
      <c r="AG110" s="38"/>
      <c r="AH110" s="39"/>
      <c r="AI110" s="38"/>
      <c r="AJ110" s="39"/>
      <c r="AK110" s="38"/>
      <c r="AL110" s="39"/>
      <c r="AM110" s="38"/>
      <c r="AN110" s="39"/>
      <c r="AO110" s="38"/>
      <c r="AP110" s="39"/>
      <c r="AQ110" s="40"/>
      <c r="AR110" s="37"/>
      <c r="AS110" s="40"/>
      <c r="AT110" s="37"/>
      <c r="AU110" s="38"/>
      <c r="AV110" s="39"/>
      <c r="AW110" s="42"/>
      <c r="AX110" s="43" t="str">
        <f t="shared" si="221"/>
        <v/>
      </c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10"/>
      <c r="BJ110" s="10"/>
      <c r="BK110" s="10"/>
      <c r="BL110" s="10"/>
      <c r="BU110" s="10"/>
      <c r="BW110" s="11"/>
      <c r="CA110" s="44" t="str">
        <f t="shared" si="222"/>
        <v/>
      </c>
      <c r="CB110" s="44" t="str">
        <f t="shared" si="223"/>
        <v/>
      </c>
      <c r="CC110" s="44" t="str">
        <f t="shared" si="224"/>
        <v/>
      </c>
      <c r="CD110" s="44" t="str">
        <f t="shared" si="225"/>
        <v/>
      </c>
      <c r="CE110" s="44" t="str">
        <f t="shared" si="226"/>
        <v/>
      </c>
      <c r="CF110" s="44" t="str">
        <f t="shared" si="254"/>
        <v/>
      </c>
      <c r="CG110" s="44" t="str">
        <f t="shared" si="255"/>
        <v/>
      </c>
      <c r="CH110" s="44" t="str">
        <f t="shared" si="256"/>
        <v/>
      </c>
      <c r="CI110" s="44" t="str">
        <f t="shared" si="257"/>
        <v/>
      </c>
      <c r="CJ110" s="44" t="str">
        <f t="shared" si="258"/>
        <v/>
      </c>
      <c r="CK110" s="44" t="str">
        <f t="shared" si="259"/>
        <v/>
      </c>
      <c r="CL110" s="44" t="str">
        <f t="shared" si="260"/>
        <v/>
      </c>
      <c r="CM110" s="44" t="str">
        <f t="shared" si="261"/>
        <v/>
      </c>
      <c r="CN110" s="44" t="str">
        <f t="shared" si="262"/>
        <v/>
      </c>
      <c r="CO110" s="44" t="str">
        <f t="shared" si="263"/>
        <v/>
      </c>
      <c r="CP110" s="44" t="str">
        <f t="shared" si="264"/>
        <v/>
      </c>
      <c r="CQ110" s="44" t="str">
        <f t="shared" si="265"/>
        <v/>
      </c>
      <c r="CR110" s="44" t="str">
        <f t="shared" si="266"/>
        <v/>
      </c>
      <c r="CS110" s="44" t="str">
        <f t="shared" si="267"/>
        <v/>
      </c>
      <c r="CT110" s="44" t="str">
        <f t="shared" si="268"/>
        <v/>
      </c>
      <c r="CU110" s="44" t="str">
        <f t="shared" si="269"/>
        <v/>
      </c>
      <c r="CV110" s="44" t="str">
        <f t="shared" si="270"/>
        <v/>
      </c>
      <c r="CW110" s="44" t="str">
        <f t="shared" si="271"/>
        <v/>
      </c>
      <c r="CX110" s="44" t="str">
        <f t="shared" si="272"/>
        <v/>
      </c>
      <c r="CY110" s="44" t="str">
        <f t="shared" si="273"/>
        <v/>
      </c>
      <c r="CZ110" s="44" t="str">
        <f t="shared" si="227"/>
        <v/>
      </c>
      <c r="DA110" s="45">
        <f t="shared" si="228"/>
        <v>0</v>
      </c>
      <c r="DB110" s="45">
        <f t="shared" si="229"/>
        <v>0</v>
      </c>
      <c r="DC110" s="45">
        <f t="shared" si="230"/>
        <v>0</v>
      </c>
      <c r="DD110" s="45">
        <f t="shared" si="231"/>
        <v>0</v>
      </c>
      <c r="DE110" s="45">
        <f t="shared" si="232"/>
        <v>0</v>
      </c>
      <c r="DF110" s="45">
        <f t="shared" si="233"/>
        <v>0</v>
      </c>
      <c r="DG110" s="45">
        <f t="shared" si="234"/>
        <v>0</v>
      </c>
      <c r="DH110" s="45">
        <f t="shared" si="235"/>
        <v>0</v>
      </c>
      <c r="DI110" s="45">
        <f t="shared" si="236"/>
        <v>0</v>
      </c>
      <c r="DJ110" s="45">
        <f t="shared" si="237"/>
        <v>0</v>
      </c>
      <c r="DK110" s="45">
        <f t="shared" si="238"/>
        <v>0</v>
      </c>
      <c r="DL110" s="45">
        <f t="shared" si="239"/>
        <v>0</v>
      </c>
      <c r="DM110" s="45">
        <f t="shared" si="240"/>
        <v>0</v>
      </c>
      <c r="DN110" s="45">
        <f t="shared" si="241"/>
        <v>0</v>
      </c>
      <c r="DO110" s="45">
        <f t="shared" si="242"/>
        <v>0</v>
      </c>
      <c r="DP110" s="45">
        <f t="shared" si="243"/>
        <v>0</v>
      </c>
      <c r="DQ110" s="45">
        <f t="shared" si="244"/>
        <v>0</v>
      </c>
      <c r="DR110" s="45">
        <f t="shared" si="245"/>
        <v>0</v>
      </c>
      <c r="DS110" s="45">
        <f t="shared" si="246"/>
        <v>0</v>
      </c>
      <c r="DT110" s="45">
        <f t="shared" si="247"/>
        <v>0</v>
      </c>
      <c r="DU110" s="45">
        <f t="shared" si="248"/>
        <v>0</v>
      </c>
      <c r="DV110" s="45">
        <f t="shared" si="249"/>
        <v>0</v>
      </c>
      <c r="DW110" s="45">
        <f t="shared" si="250"/>
        <v>0</v>
      </c>
      <c r="DX110" s="45">
        <f t="shared" si="251"/>
        <v>0</v>
      </c>
      <c r="DY110" s="45">
        <f t="shared" si="252"/>
        <v>0</v>
      </c>
      <c r="DZ110" s="45">
        <f t="shared" si="253"/>
        <v>0</v>
      </c>
    </row>
    <row r="111" spans="1:130" x14ac:dyDescent="0.25">
      <c r="A111" s="66" t="s">
        <v>48</v>
      </c>
      <c r="B111" s="47">
        <f>+N111+P111+R111+T111+V111+X111+Z111+AB111+AD111+AF111+AH111+AJ111+AL111+AN111+AP111</f>
        <v>0</v>
      </c>
      <c r="C111" s="48">
        <f>+O111+Q111+S111+U111+W111+Y111+AA111+AC111+AE111+AG111+AI111+AK111+AM111+AO111+AQ111</f>
        <v>0</v>
      </c>
      <c r="D111" s="41"/>
      <c r="E111" s="51"/>
      <c r="F111" s="50"/>
      <c r="G111" s="51"/>
      <c r="H111" s="50"/>
      <c r="I111" s="53"/>
      <c r="J111" s="41"/>
      <c r="K111" s="41"/>
      <c r="L111" s="50"/>
      <c r="M111" s="53"/>
      <c r="N111" s="37"/>
      <c r="O111" s="38"/>
      <c r="P111" s="39"/>
      <c r="Q111" s="38"/>
      <c r="R111" s="39"/>
      <c r="S111" s="38"/>
      <c r="T111" s="39"/>
      <c r="U111" s="38"/>
      <c r="V111" s="39"/>
      <c r="W111" s="38"/>
      <c r="X111" s="39"/>
      <c r="Y111" s="38"/>
      <c r="Z111" s="39"/>
      <c r="AA111" s="38"/>
      <c r="AB111" s="39"/>
      <c r="AC111" s="38"/>
      <c r="AD111" s="39"/>
      <c r="AE111" s="38"/>
      <c r="AF111" s="39"/>
      <c r="AG111" s="38"/>
      <c r="AH111" s="39"/>
      <c r="AI111" s="38"/>
      <c r="AJ111" s="39"/>
      <c r="AK111" s="38"/>
      <c r="AL111" s="39"/>
      <c r="AM111" s="38"/>
      <c r="AN111" s="39"/>
      <c r="AO111" s="38"/>
      <c r="AP111" s="39"/>
      <c r="AQ111" s="40"/>
      <c r="AR111" s="37"/>
      <c r="AS111" s="40"/>
      <c r="AT111" s="37"/>
      <c r="AU111" s="38"/>
      <c r="AV111" s="39"/>
      <c r="AW111" s="42"/>
      <c r="AX111" s="43" t="str">
        <f t="shared" si="221"/>
        <v/>
      </c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10"/>
      <c r="BJ111" s="10"/>
      <c r="BK111" s="10"/>
      <c r="BL111" s="10"/>
      <c r="BU111" s="10"/>
      <c r="BW111" s="11"/>
      <c r="CA111" s="44" t="str">
        <f t="shared" si="222"/>
        <v/>
      </c>
      <c r="CB111" s="44" t="str">
        <f t="shared" si="223"/>
        <v/>
      </c>
      <c r="CC111" s="44" t="str">
        <f t="shared" si="224"/>
        <v/>
      </c>
      <c r="CD111" s="44" t="str">
        <f t="shared" si="225"/>
        <v/>
      </c>
      <c r="CE111" s="44" t="str">
        <f t="shared" si="226"/>
        <v/>
      </c>
      <c r="CF111" s="44" t="str">
        <f t="shared" si="254"/>
        <v/>
      </c>
      <c r="CG111" s="44" t="str">
        <f t="shared" si="255"/>
        <v/>
      </c>
      <c r="CH111" s="44" t="str">
        <f t="shared" si="256"/>
        <v/>
      </c>
      <c r="CI111" s="44" t="str">
        <f t="shared" si="257"/>
        <v/>
      </c>
      <c r="CJ111" s="44" t="str">
        <f t="shared" si="258"/>
        <v/>
      </c>
      <c r="CK111" s="44" t="str">
        <f t="shared" si="259"/>
        <v/>
      </c>
      <c r="CL111" s="44" t="str">
        <f t="shared" si="260"/>
        <v/>
      </c>
      <c r="CM111" s="44" t="str">
        <f t="shared" si="261"/>
        <v/>
      </c>
      <c r="CN111" s="44" t="str">
        <f t="shared" si="262"/>
        <v/>
      </c>
      <c r="CO111" s="44" t="str">
        <f t="shared" si="263"/>
        <v/>
      </c>
      <c r="CP111" s="44" t="str">
        <f t="shared" si="264"/>
        <v/>
      </c>
      <c r="CQ111" s="44" t="str">
        <f t="shared" si="265"/>
        <v/>
      </c>
      <c r="CR111" s="44" t="str">
        <f t="shared" si="266"/>
        <v/>
      </c>
      <c r="CS111" s="44" t="str">
        <f t="shared" si="267"/>
        <v/>
      </c>
      <c r="CT111" s="44" t="str">
        <f t="shared" si="268"/>
        <v/>
      </c>
      <c r="CU111" s="44" t="str">
        <f t="shared" si="269"/>
        <v/>
      </c>
      <c r="CV111" s="44" t="str">
        <f t="shared" si="270"/>
        <v/>
      </c>
      <c r="CW111" s="44" t="str">
        <f t="shared" si="271"/>
        <v/>
      </c>
      <c r="CX111" s="44" t="str">
        <f t="shared" si="272"/>
        <v/>
      </c>
      <c r="CY111" s="44" t="str">
        <f t="shared" si="273"/>
        <v/>
      </c>
      <c r="CZ111" s="44" t="str">
        <f t="shared" si="227"/>
        <v/>
      </c>
      <c r="DA111" s="45">
        <f t="shared" si="228"/>
        <v>0</v>
      </c>
      <c r="DB111" s="45">
        <f t="shared" si="229"/>
        <v>0</v>
      </c>
      <c r="DC111" s="45">
        <f t="shared" si="230"/>
        <v>0</v>
      </c>
      <c r="DD111" s="45">
        <f t="shared" si="231"/>
        <v>0</v>
      </c>
      <c r="DE111" s="45">
        <f t="shared" si="232"/>
        <v>0</v>
      </c>
      <c r="DF111" s="45">
        <f t="shared" si="233"/>
        <v>0</v>
      </c>
      <c r="DG111" s="45">
        <f t="shared" si="234"/>
        <v>0</v>
      </c>
      <c r="DH111" s="45">
        <f t="shared" si="235"/>
        <v>0</v>
      </c>
      <c r="DI111" s="45">
        <f t="shared" si="236"/>
        <v>0</v>
      </c>
      <c r="DJ111" s="45">
        <f t="shared" si="237"/>
        <v>0</v>
      </c>
      <c r="DK111" s="45">
        <f t="shared" si="238"/>
        <v>0</v>
      </c>
      <c r="DL111" s="45">
        <f t="shared" si="239"/>
        <v>0</v>
      </c>
      <c r="DM111" s="45">
        <f t="shared" si="240"/>
        <v>0</v>
      </c>
      <c r="DN111" s="45">
        <f t="shared" si="241"/>
        <v>0</v>
      </c>
      <c r="DO111" s="45">
        <f t="shared" si="242"/>
        <v>0</v>
      </c>
      <c r="DP111" s="45">
        <f t="shared" si="243"/>
        <v>0</v>
      </c>
      <c r="DQ111" s="45">
        <f t="shared" si="244"/>
        <v>0</v>
      </c>
      <c r="DR111" s="45">
        <f t="shared" si="245"/>
        <v>0</v>
      </c>
      <c r="DS111" s="45">
        <f t="shared" si="246"/>
        <v>0</v>
      </c>
      <c r="DT111" s="45">
        <f t="shared" si="247"/>
        <v>0</v>
      </c>
      <c r="DU111" s="45">
        <f t="shared" si="248"/>
        <v>0</v>
      </c>
      <c r="DV111" s="45">
        <f t="shared" si="249"/>
        <v>0</v>
      </c>
      <c r="DW111" s="45">
        <f t="shared" si="250"/>
        <v>0</v>
      </c>
      <c r="DX111" s="45">
        <f t="shared" si="251"/>
        <v>0</v>
      </c>
      <c r="DY111" s="45">
        <f t="shared" si="252"/>
        <v>0</v>
      </c>
      <c r="DZ111" s="45">
        <f t="shared" si="253"/>
        <v>0</v>
      </c>
    </row>
    <row r="112" spans="1:130" x14ac:dyDescent="0.25">
      <c r="A112" s="66" t="s">
        <v>49</v>
      </c>
      <c r="B112" s="47">
        <f>+D112+F112+H112+J112+L112+N112+P112+R112+T112+V112+X112+Z112+AB112+AD112+AF112+AH112+AJ112+AL112+AN112+AP112</f>
        <v>0</v>
      </c>
      <c r="C112" s="48">
        <f>+E112+G112+I112+K112+M112+O112+Q112+S112+U112+W112+Y112+AA112+AC112+AE112+AG112+AI112+AK112+AM112+AO112+AQ112</f>
        <v>0</v>
      </c>
      <c r="D112" s="37"/>
      <c r="E112" s="38"/>
      <c r="F112" s="39"/>
      <c r="G112" s="38"/>
      <c r="H112" s="39"/>
      <c r="I112" s="42"/>
      <c r="J112" s="37"/>
      <c r="K112" s="37"/>
      <c r="L112" s="39"/>
      <c r="M112" s="42"/>
      <c r="N112" s="37"/>
      <c r="O112" s="38"/>
      <c r="P112" s="39"/>
      <c r="Q112" s="38"/>
      <c r="R112" s="39"/>
      <c r="S112" s="38"/>
      <c r="T112" s="39"/>
      <c r="U112" s="38"/>
      <c r="V112" s="39"/>
      <c r="W112" s="38"/>
      <c r="X112" s="39"/>
      <c r="Y112" s="38"/>
      <c r="Z112" s="39"/>
      <c r="AA112" s="38"/>
      <c r="AB112" s="39"/>
      <c r="AC112" s="38"/>
      <c r="AD112" s="39"/>
      <c r="AE112" s="38"/>
      <c r="AF112" s="39"/>
      <c r="AG112" s="38"/>
      <c r="AH112" s="39"/>
      <c r="AI112" s="38"/>
      <c r="AJ112" s="39"/>
      <c r="AK112" s="38"/>
      <c r="AL112" s="39"/>
      <c r="AM112" s="38"/>
      <c r="AN112" s="39"/>
      <c r="AO112" s="38"/>
      <c r="AP112" s="39"/>
      <c r="AQ112" s="40"/>
      <c r="AR112" s="37"/>
      <c r="AS112" s="40"/>
      <c r="AT112" s="37"/>
      <c r="AU112" s="38"/>
      <c r="AV112" s="39"/>
      <c r="AW112" s="42"/>
      <c r="AX112" s="43" t="str">
        <f t="shared" si="221"/>
        <v/>
      </c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10"/>
      <c r="BJ112" s="10"/>
      <c r="BK112" s="10"/>
      <c r="BL112" s="10"/>
      <c r="BU112" s="10"/>
      <c r="BW112" s="11"/>
      <c r="CA112" s="44" t="str">
        <f t="shared" si="222"/>
        <v/>
      </c>
      <c r="CB112" s="44" t="str">
        <f t="shared" si="223"/>
        <v/>
      </c>
      <c r="CC112" s="44" t="str">
        <f t="shared" si="224"/>
        <v/>
      </c>
      <c r="CD112" s="44" t="str">
        <f t="shared" si="225"/>
        <v/>
      </c>
      <c r="CE112" s="44" t="str">
        <f t="shared" si="226"/>
        <v/>
      </c>
      <c r="CF112" s="44" t="str">
        <f t="shared" si="254"/>
        <v/>
      </c>
      <c r="CG112" s="44" t="str">
        <f t="shared" si="255"/>
        <v/>
      </c>
      <c r="CH112" s="44" t="str">
        <f t="shared" si="256"/>
        <v/>
      </c>
      <c r="CI112" s="44" t="str">
        <f t="shared" si="257"/>
        <v/>
      </c>
      <c r="CJ112" s="44" t="str">
        <f t="shared" si="258"/>
        <v/>
      </c>
      <c r="CK112" s="44" t="str">
        <f t="shared" si="259"/>
        <v/>
      </c>
      <c r="CL112" s="44" t="str">
        <f t="shared" si="260"/>
        <v/>
      </c>
      <c r="CM112" s="44" t="str">
        <f t="shared" si="261"/>
        <v/>
      </c>
      <c r="CN112" s="44" t="str">
        <f t="shared" si="262"/>
        <v/>
      </c>
      <c r="CO112" s="44" t="str">
        <f t="shared" si="263"/>
        <v/>
      </c>
      <c r="CP112" s="44" t="str">
        <f t="shared" si="264"/>
        <v/>
      </c>
      <c r="CQ112" s="44" t="str">
        <f t="shared" si="265"/>
        <v/>
      </c>
      <c r="CR112" s="44" t="str">
        <f t="shared" si="266"/>
        <v/>
      </c>
      <c r="CS112" s="44" t="str">
        <f t="shared" si="267"/>
        <v/>
      </c>
      <c r="CT112" s="44" t="str">
        <f t="shared" si="268"/>
        <v/>
      </c>
      <c r="CU112" s="44" t="str">
        <f t="shared" si="269"/>
        <v/>
      </c>
      <c r="CV112" s="44" t="str">
        <f t="shared" si="270"/>
        <v/>
      </c>
      <c r="CW112" s="44" t="str">
        <f t="shared" si="271"/>
        <v/>
      </c>
      <c r="CX112" s="44" t="str">
        <f t="shared" si="272"/>
        <v/>
      </c>
      <c r="CY112" s="44" t="str">
        <f t="shared" si="273"/>
        <v/>
      </c>
      <c r="CZ112" s="44" t="str">
        <f t="shared" si="227"/>
        <v/>
      </c>
      <c r="DA112" s="45">
        <f t="shared" si="228"/>
        <v>0</v>
      </c>
      <c r="DB112" s="45">
        <f t="shared" si="229"/>
        <v>0</v>
      </c>
      <c r="DC112" s="45">
        <f t="shared" si="230"/>
        <v>0</v>
      </c>
      <c r="DD112" s="45">
        <f t="shared" si="231"/>
        <v>0</v>
      </c>
      <c r="DE112" s="45">
        <f t="shared" si="232"/>
        <v>0</v>
      </c>
      <c r="DF112" s="45">
        <f t="shared" si="233"/>
        <v>0</v>
      </c>
      <c r="DG112" s="45">
        <f t="shared" si="234"/>
        <v>0</v>
      </c>
      <c r="DH112" s="45">
        <f t="shared" si="235"/>
        <v>0</v>
      </c>
      <c r="DI112" s="45">
        <f t="shared" si="236"/>
        <v>0</v>
      </c>
      <c r="DJ112" s="45">
        <f t="shared" si="237"/>
        <v>0</v>
      </c>
      <c r="DK112" s="45">
        <f t="shared" si="238"/>
        <v>0</v>
      </c>
      <c r="DL112" s="45">
        <f t="shared" si="239"/>
        <v>0</v>
      </c>
      <c r="DM112" s="45">
        <f t="shared" si="240"/>
        <v>0</v>
      </c>
      <c r="DN112" s="45">
        <f t="shared" si="241"/>
        <v>0</v>
      </c>
      <c r="DO112" s="45">
        <f t="shared" si="242"/>
        <v>0</v>
      </c>
      <c r="DP112" s="45">
        <f t="shared" si="243"/>
        <v>0</v>
      </c>
      <c r="DQ112" s="45">
        <f t="shared" si="244"/>
        <v>0</v>
      </c>
      <c r="DR112" s="45">
        <f t="shared" si="245"/>
        <v>0</v>
      </c>
      <c r="DS112" s="45">
        <f t="shared" si="246"/>
        <v>0</v>
      </c>
      <c r="DT112" s="45">
        <f t="shared" si="247"/>
        <v>0</v>
      </c>
      <c r="DU112" s="45">
        <f t="shared" si="248"/>
        <v>0</v>
      </c>
      <c r="DV112" s="45">
        <f t="shared" si="249"/>
        <v>0</v>
      </c>
      <c r="DW112" s="45">
        <f t="shared" si="250"/>
        <v>0</v>
      </c>
      <c r="DX112" s="45">
        <f t="shared" si="251"/>
        <v>0</v>
      </c>
      <c r="DY112" s="45">
        <f t="shared" si="252"/>
        <v>0</v>
      </c>
      <c r="DZ112" s="45">
        <f t="shared" si="253"/>
        <v>0</v>
      </c>
    </row>
    <row r="113" spans="1:130" x14ac:dyDescent="0.25">
      <c r="A113" s="46" t="s">
        <v>50</v>
      </c>
      <c r="B113" s="47">
        <f>+P113+R113+T113+V113+X113+Z113+AB113+AD113+AF113+AH113+AJ113+AL113+AN113+AP113</f>
        <v>0</v>
      </c>
      <c r="C113" s="48">
        <f>+Q113+S113+U113+W113+Y113+AA113+AC113+AE113+AG113+AI113+AK113+AM113+AO113+AQ113</f>
        <v>0</v>
      </c>
      <c r="D113" s="33"/>
      <c r="E113" s="34"/>
      <c r="F113" s="35"/>
      <c r="G113" s="34"/>
      <c r="H113" s="35"/>
      <c r="I113" s="34"/>
      <c r="J113" s="35"/>
      <c r="K113" s="34"/>
      <c r="L113" s="35"/>
      <c r="M113" s="36"/>
      <c r="N113" s="33"/>
      <c r="O113" s="34"/>
      <c r="P113" s="39"/>
      <c r="Q113" s="38"/>
      <c r="R113" s="39"/>
      <c r="S113" s="38"/>
      <c r="T113" s="39"/>
      <c r="U113" s="38"/>
      <c r="V113" s="39"/>
      <c r="W113" s="38"/>
      <c r="X113" s="39"/>
      <c r="Y113" s="38"/>
      <c r="Z113" s="39"/>
      <c r="AA113" s="38"/>
      <c r="AB113" s="39"/>
      <c r="AC113" s="38"/>
      <c r="AD113" s="39"/>
      <c r="AE113" s="38"/>
      <c r="AF113" s="39"/>
      <c r="AG113" s="38"/>
      <c r="AH113" s="39"/>
      <c r="AI113" s="38"/>
      <c r="AJ113" s="39"/>
      <c r="AK113" s="38"/>
      <c r="AL113" s="39"/>
      <c r="AM113" s="38"/>
      <c r="AN113" s="39"/>
      <c r="AO113" s="38"/>
      <c r="AP113" s="39"/>
      <c r="AQ113" s="40"/>
      <c r="AR113" s="37"/>
      <c r="AS113" s="40"/>
      <c r="AT113" s="37"/>
      <c r="AU113" s="38"/>
      <c r="AV113" s="39"/>
      <c r="AW113" s="42"/>
      <c r="AX113" s="43" t="str">
        <f t="shared" si="221"/>
        <v/>
      </c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10"/>
      <c r="BJ113" s="10"/>
      <c r="BK113" s="10"/>
      <c r="BL113" s="10"/>
      <c r="BU113" s="10"/>
      <c r="BW113" s="11"/>
      <c r="CA113" s="44" t="str">
        <f t="shared" si="222"/>
        <v/>
      </c>
      <c r="CB113" s="44" t="str">
        <f t="shared" si="223"/>
        <v/>
      </c>
      <c r="CC113" s="44" t="str">
        <f t="shared" si="224"/>
        <v/>
      </c>
      <c r="CD113" s="44" t="str">
        <f t="shared" si="225"/>
        <v/>
      </c>
      <c r="CE113" s="44" t="str">
        <f t="shared" si="226"/>
        <v/>
      </c>
      <c r="CF113" s="44" t="str">
        <f t="shared" si="254"/>
        <v/>
      </c>
      <c r="CG113" s="44" t="str">
        <f t="shared" si="255"/>
        <v/>
      </c>
      <c r="CH113" s="44" t="str">
        <f t="shared" si="256"/>
        <v/>
      </c>
      <c r="CI113" s="44" t="str">
        <f t="shared" si="257"/>
        <v/>
      </c>
      <c r="CJ113" s="44" t="str">
        <f t="shared" si="258"/>
        <v/>
      </c>
      <c r="CK113" s="44" t="str">
        <f t="shared" si="259"/>
        <v/>
      </c>
      <c r="CL113" s="44" t="str">
        <f t="shared" si="260"/>
        <v/>
      </c>
      <c r="CM113" s="44" t="str">
        <f t="shared" si="261"/>
        <v/>
      </c>
      <c r="CN113" s="44" t="str">
        <f t="shared" si="262"/>
        <v/>
      </c>
      <c r="CO113" s="44" t="str">
        <f t="shared" si="263"/>
        <v/>
      </c>
      <c r="CP113" s="44" t="str">
        <f t="shared" si="264"/>
        <v/>
      </c>
      <c r="CQ113" s="44" t="str">
        <f t="shared" si="265"/>
        <v/>
      </c>
      <c r="CR113" s="44" t="str">
        <f t="shared" si="266"/>
        <v/>
      </c>
      <c r="CS113" s="44" t="str">
        <f t="shared" si="267"/>
        <v/>
      </c>
      <c r="CT113" s="44" t="str">
        <f t="shared" si="268"/>
        <v/>
      </c>
      <c r="CU113" s="44" t="str">
        <f t="shared" si="269"/>
        <v/>
      </c>
      <c r="CV113" s="44" t="str">
        <f t="shared" si="270"/>
        <v/>
      </c>
      <c r="CW113" s="44" t="str">
        <f t="shared" si="271"/>
        <v/>
      </c>
      <c r="CX113" s="44" t="str">
        <f t="shared" si="272"/>
        <v/>
      </c>
      <c r="CY113" s="44" t="str">
        <f t="shared" si="273"/>
        <v/>
      </c>
      <c r="CZ113" s="44" t="str">
        <f t="shared" si="227"/>
        <v/>
      </c>
      <c r="DA113" s="45">
        <f t="shared" si="228"/>
        <v>0</v>
      </c>
      <c r="DB113" s="45">
        <f t="shared" si="229"/>
        <v>0</v>
      </c>
      <c r="DC113" s="45">
        <f t="shared" si="230"/>
        <v>0</v>
      </c>
      <c r="DD113" s="45">
        <f t="shared" si="231"/>
        <v>0</v>
      </c>
      <c r="DE113" s="45">
        <f t="shared" si="232"/>
        <v>0</v>
      </c>
      <c r="DF113" s="45">
        <f t="shared" si="233"/>
        <v>0</v>
      </c>
      <c r="DG113" s="45">
        <f t="shared" si="234"/>
        <v>0</v>
      </c>
      <c r="DH113" s="45">
        <f t="shared" si="235"/>
        <v>0</v>
      </c>
      <c r="DI113" s="45">
        <f t="shared" si="236"/>
        <v>0</v>
      </c>
      <c r="DJ113" s="45">
        <f t="shared" si="237"/>
        <v>0</v>
      </c>
      <c r="DK113" s="45">
        <f t="shared" si="238"/>
        <v>0</v>
      </c>
      <c r="DL113" s="45">
        <f t="shared" si="239"/>
        <v>0</v>
      </c>
      <c r="DM113" s="45">
        <f t="shared" si="240"/>
        <v>0</v>
      </c>
      <c r="DN113" s="45">
        <f t="shared" si="241"/>
        <v>0</v>
      </c>
      <c r="DO113" s="45">
        <f t="shared" si="242"/>
        <v>0</v>
      </c>
      <c r="DP113" s="45">
        <f t="shared" si="243"/>
        <v>0</v>
      </c>
      <c r="DQ113" s="45">
        <f t="shared" si="244"/>
        <v>0</v>
      </c>
      <c r="DR113" s="45">
        <f t="shared" si="245"/>
        <v>0</v>
      </c>
      <c r="DS113" s="45">
        <f t="shared" si="246"/>
        <v>0</v>
      </c>
      <c r="DT113" s="45">
        <f t="shared" si="247"/>
        <v>0</v>
      </c>
      <c r="DU113" s="45">
        <f t="shared" si="248"/>
        <v>0</v>
      </c>
      <c r="DV113" s="45">
        <f t="shared" si="249"/>
        <v>0</v>
      </c>
      <c r="DW113" s="45">
        <f t="shared" si="250"/>
        <v>0</v>
      </c>
      <c r="DX113" s="45">
        <f t="shared" si="251"/>
        <v>0</v>
      </c>
      <c r="DY113" s="45">
        <f t="shared" si="252"/>
        <v>0</v>
      </c>
      <c r="DZ113" s="45">
        <f t="shared" si="253"/>
        <v>0</v>
      </c>
    </row>
    <row r="114" spans="1:130" x14ac:dyDescent="0.25">
      <c r="A114" s="66" t="s">
        <v>51</v>
      </c>
      <c r="B114" s="47">
        <f>+P114+R114+T114+V114+X114+Z114+AB114+AD114+AF114+AH114</f>
        <v>0</v>
      </c>
      <c r="C114" s="48">
        <f>+Q114+S114+U114+W114+Y114+AA114+AC114+AE114+AG114+AI114</f>
        <v>0</v>
      </c>
      <c r="D114" s="33"/>
      <c r="E114" s="34"/>
      <c r="F114" s="35"/>
      <c r="G114" s="34"/>
      <c r="H114" s="35"/>
      <c r="I114" s="34"/>
      <c r="J114" s="35"/>
      <c r="K114" s="34"/>
      <c r="L114" s="35"/>
      <c r="M114" s="36"/>
      <c r="N114" s="33"/>
      <c r="O114" s="34"/>
      <c r="P114" s="39"/>
      <c r="Q114" s="38"/>
      <c r="R114" s="39"/>
      <c r="S114" s="38"/>
      <c r="T114" s="39"/>
      <c r="U114" s="38"/>
      <c r="V114" s="39"/>
      <c r="W114" s="38"/>
      <c r="X114" s="39"/>
      <c r="Y114" s="38"/>
      <c r="Z114" s="39"/>
      <c r="AA114" s="38"/>
      <c r="AB114" s="39"/>
      <c r="AC114" s="38"/>
      <c r="AD114" s="39"/>
      <c r="AE114" s="38"/>
      <c r="AF114" s="39"/>
      <c r="AG114" s="38"/>
      <c r="AH114" s="39"/>
      <c r="AI114" s="38"/>
      <c r="AJ114" s="35"/>
      <c r="AK114" s="34"/>
      <c r="AL114" s="35"/>
      <c r="AM114" s="34"/>
      <c r="AN114" s="35"/>
      <c r="AO114" s="34"/>
      <c r="AP114" s="35"/>
      <c r="AQ114" s="54"/>
      <c r="AR114" s="37"/>
      <c r="AS114" s="40"/>
      <c r="AT114" s="37"/>
      <c r="AU114" s="38"/>
      <c r="AV114" s="39"/>
      <c r="AW114" s="42"/>
      <c r="AX114" s="43" t="str">
        <f t="shared" si="221"/>
        <v/>
      </c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10"/>
      <c r="BJ114" s="10"/>
      <c r="BK114" s="10"/>
      <c r="BL114" s="10"/>
      <c r="BU114" s="10"/>
      <c r="BW114" s="11"/>
      <c r="CA114" s="44" t="str">
        <f t="shared" si="222"/>
        <v/>
      </c>
      <c r="CB114" s="44" t="str">
        <f t="shared" si="223"/>
        <v/>
      </c>
      <c r="CC114" s="44" t="str">
        <f t="shared" si="224"/>
        <v/>
      </c>
      <c r="CD114" s="44" t="str">
        <f t="shared" si="225"/>
        <v/>
      </c>
      <c r="CE114" s="44" t="str">
        <f t="shared" si="226"/>
        <v/>
      </c>
      <c r="CF114" s="44" t="str">
        <f t="shared" si="254"/>
        <v/>
      </c>
      <c r="CG114" s="44" t="str">
        <f t="shared" si="255"/>
        <v/>
      </c>
      <c r="CH114" s="44" t="str">
        <f t="shared" si="256"/>
        <v/>
      </c>
      <c r="CI114" s="44" t="str">
        <f t="shared" si="257"/>
        <v/>
      </c>
      <c r="CJ114" s="44" t="str">
        <f t="shared" si="258"/>
        <v/>
      </c>
      <c r="CK114" s="44" t="str">
        <f t="shared" si="259"/>
        <v/>
      </c>
      <c r="CL114" s="44" t="str">
        <f t="shared" si="260"/>
        <v/>
      </c>
      <c r="CM114" s="44" t="str">
        <f t="shared" si="261"/>
        <v/>
      </c>
      <c r="CN114" s="44" t="str">
        <f t="shared" si="262"/>
        <v/>
      </c>
      <c r="CO114" s="44" t="str">
        <f t="shared" si="263"/>
        <v/>
      </c>
      <c r="CP114" s="44" t="str">
        <f t="shared" si="264"/>
        <v/>
      </c>
      <c r="CQ114" s="44" t="str">
        <f t="shared" si="265"/>
        <v/>
      </c>
      <c r="CR114" s="44" t="str">
        <f t="shared" si="266"/>
        <v/>
      </c>
      <c r="CS114" s="44" t="str">
        <f t="shared" si="267"/>
        <v/>
      </c>
      <c r="CT114" s="44" t="str">
        <f t="shared" si="268"/>
        <v/>
      </c>
      <c r="CU114" s="44" t="str">
        <f t="shared" si="269"/>
        <v/>
      </c>
      <c r="CV114" s="44" t="str">
        <f t="shared" si="270"/>
        <v/>
      </c>
      <c r="CW114" s="44" t="str">
        <f t="shared" si="271"/>
        <v/>
      </c>
      <c r="CX114" s="44" t="str">
        <f t="shared" si="272"/>
        <v/>
      </c>
      <c r="CY114" s="44" t="str">
        <f t="shared" si="273"/>
        <v/>
      </c>
      <c r="CZ114" s="44" t="str">
        <f t="shared" si="227"/>
        <v/>
      </c>
      <c r="DA114" s="45">
        <f t="shared" si="228"/>
        <v>0</v>
      </c>
      <c r="DB114" s="45">
        <f t="shared" si="229"/>
        <v>0</v>
      </c>
      <c r="DC114" s="45">
        <f t="shared" si="230"/>
        <v>0</v>
      </c>
      <c r="DD114" s="45">
        <f t="shared" si="231"/>
        <v>0</v>
      </c>
      <c r="DE114" s="45">
        <f t="shared" si="232"/>
        <v>0</v>
      </c>
      <c r="DF114" s="45">
        <f t="shared" si="233"/>
        <v>0</v>
      </c>
      <c r="DG114" s="45">
        <f t="shared" si="234"/>
        <v>0</v>
      </c>
      <c r="DH114" s="45">
        <f t="shared" si="235"/>
        <v>0</v>
      </c>
      <c r="DI114" s="45">
        <f t="shared" si="236"/>
        <v>0</v>
      </c>
      <c r="DJ114" s="45">
        <f t="shared" si="237"/>
        <v>0</v>
      </c>
      <c r="DK114" s="45">
        <f t="shared" si="238"/>
        <v>0</v>
      </c>
      <c r="DL114" s="45">
        <f t="shared" si="239"/>
        <v>0</v>
      </c>
      <c r="DM114" s="45">
        <f t="shared" si="240"/>
        <v>0</v>
      </c>
      <c r="DN114" s="45">
        <f t="shared" si="241"/>
        <v>0</v>
      </c>
      <c r="DO114" s="45">
        <f t="shared" si="242"/>
        <v>0</v>
      </c>
      <c r="DP114" s="45">
        <f t="shared" si="243"/>
        <v>0</v>
      </c>
      <c r="DQ114" s="45">
        <f t="shared" si="244"/>
        <v>0</v>
      </c>
      <c r="DR114" s="45">
        <f t="shared" si="245"/>
        <v>0</v>
      </c>
      <c r="DS114" s="45">
        <f t="shared" si="246"/>
        <v>0</v>
      </c>
      <c r="DT114" s="45">
        <f t="shared" si="247"/>
        <v>0</v>
      </c>
      <c r="DU114" s="45">
        <f t="shared" si="248"/>
        <v>0</v>
      </c>
      <c r="DV114" s="45">
        <f t="shared" si="249"/>
        <v>0</v>
      </c>
      <c r="DW114" s="45">
        <f t="shared" si="250"/>
        <v>0</v>
      </c>
      <c r="DX114" s="45">
        <f t="shared" si="251"/>
        <v>0</v>
      </c>
      <c r="DY114" s="45">
        <f t="shared" si="252"/>
        <v>0</v>
      </c>
      <c r="DZ114" s="45">
        <f t="shared" si="253"/>
        <v>0</v>
      </c>
    </row>
    <row r="115" spans="1:130" x14ac:dyDescent="0.25">
      <c r="A115" s="66" t="s">
        <v>52</v>
      </c>
      <c r="B115" s="47">
        <f t="shared" ref="B115:C117" si="274">+D115+F115+H115+J115+L115+N115+P115+R115+T115+V115+X115+Z115+AB115+AD115+AF115+AH115+AJ115+AL115+AN115+AP115</f>
        <v>0</v>
      </c>
      <c r="C115" s="48">
        <f t="shared" si="274"/>
        <v>0</v>
      </c>
      <c r="D115" s="37"/>
      <c r="E115" s="38"/>
      <c r="F115" s="39"/>
      <c r="G115" s="38"/>
      <c r="H115" s="39"/>
      <c r="I115" s="42"/>
      <c r="J115" s="37"/>
      <c r="K115" s="37"/>
      <c r="L115" s="39"/>
      <c r="M115" s="42"/>
      <c r="N115" s="37"/>
      <c r="O115" s="38"/>
      <c r="P115" s="39"/>
      <c r="Q115" s="38"/>
      <c r="R115" s="39"/>
      <c r="S115" s="38"/>
      <c r="T115" s="39"/>
      <c r="U115" s="38"/>
      <c r="V115" s="39"/>
      <c r="W115" s="38"/>
      <c r="X115" s="39"/>
      <c r="Y115" s="38"/>
      <c r="Z115" s="39"/>
      <c r="AA115" s="38"/>
      <c r="AB115" s="39"/>
      <c r="AC115" s="38"/>
      <c r="AD115" s="39"/>
      <c r="AE115" s="38"/>
      <c r="AF115" s="39"/>
      <c r="AG115" s="38"/>
      <c r="AH115" s="39"/>
      <c r="AI115" s="38"/>
      <c r="AJ115" s="39"/>
      <c r="AK115" s="38"/>
      <c r="AL115" s="39"/>
      <c r="AM115" s="38"/>
      <c r="AN115" s="39"/>
      <c r="AO115" s="38"/>
      <c r="AP115" s="39"/>
      <c r="AQ115" s="40"/>
      <c r="AR115" s="37"/>
      <c r="AS115" s="40"/>
      <c r="AT115" s="37"/>
      <c r="AU115" s="38"/>
      <c r="AV115" s="39"/>
      <c r="AW115" s="42"/>
      <c r="AX115" s="43" t="str">
        <f t="shared" si="221"/>
        <v/>
      </c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10"/>
      <c r="BJ115" s="10"/>
      <c r="BK115" s="10"/>
      <c r="BL115" s="10"/>
      <c r="BU115" s="10"/>
      <c r="BW115" s="11"/>
      <c r="CA115" s="44" t="str">
        <f t="shared" si="222"/>
        <v/>
      </c>
      <c r="CB115" s="44" t="str">
        <f t="shared" si="223"/>
        <v/>
      </c>
      <c r="CC115" s="44" t="str">
        <f t="shared" si="224"/>
        <v/>
      </c>
      <c r="CD115" s="44" t="str">
        <f t="shared" si="225"/>
        <v/>
      </c>
      <c r="CE115" s="44" t="str">
        <f t="shared" si="226"/>
        <v/>
      </c>
      <c r="CF115" s="44" t="str">
        <f t="shared" si="254"/>
        <v/>
      </c>
      <c r="CG115" s="44" t="str">
        <f t="shared" si="255"/>
        <v/>
      </c>
      <c r="CH115" s="44" t="str">
        <f t="shared" si="256"/>
        <v/>
      </c>
      <c r="CI115" s="44" t="str">
        <f t="shared" si="257"/>
        <v/>
      </c>
      <c r="CJ115" s="44" t="str">
        <f t="shared" si="258"/>
        <v/>
      </c>
      <c r="CK115" s="44" t="str">
        <f t="shared" si="259"/>
        <v/>
      </c>
      <c r="CL115" s="44" t="str">
        <f t="shared" si="260"/>
        <v/>
      </c>
      <c r="CM115" s="44" t="str">
        <f t="shared" si="261"/>
        <v/>
      </c>
      <c r="CN115" s="44" t="str">
        <f t="shared" si="262"/>
        <v/>
      </c>
      <c r="CO115" s="44" t="str">
        <f t="shared" si="263"/>
        <v/>
      </c>
      <c r="CP115" s="44" t="str">
        <f t="shared" si="264"/>
        <v/>
      </c>
      <c r="CQ115" s="44" t="str">
        <f t="shared" si="265"/>
        <v/>
      </c>
      <c r="CR115" s="44" t="str">
        <f t="shared" si="266"/>
        <v/>
      </c>
      <c r="CS115" s="44" t="str">
        <f t="shared" si="267"/>
        <v/>
      </c>
      <c r="CT115" s="44" t="str">
        <f t="shared" si="268"/>
        <v/>
      </c>
      <c r="CU115" s="44" t="str">
        <f t="shared" si="269"/>
        <v/>
      </c>
      <c r="CV115" s="44" t="str">
        <f t="shared" si="270"/>
        <v/>
      </c>
      <c r="CW115" s="44" t="str">
        <f t="shared" si="271"/>
        <v/>
      </c>
      <c r="CX115" s="44" t="str">
        <f t="shared" si="272"/>
        <v/>
      </c>
      <c r="CY115" s="44" t="str">
        <f t="shared" si="273"/>
        <v/>
      </c>
      <c r="CZ115" s="44" t="str">
        <f t="shared" si="227"/>
        <v/>
      </c>
      <c r="DA115" s="45">
        <f t="shared" si="228"/>
        <v>0</v>
      </c>
      <c r="DB115" s="45">
        <f t="shared" si="229"/>
        <v>0</v>
      </c>
      <c r="DC115" s="45">
        <f t="shared" si="230"/>
        <v>0</v>
      </c>
      <c r="DD115" s="45">
        <f t="shared" si="231"/>
        <v>0</v>
      </c>
      <c r="DE115" s="45">
        <f t="shared" si="232"/>
        <v>0</v>
      </c>
      <c r="DF115" s="45">
        <f t="shared" si="233"/>
        <v>0</v>
      </c>
      <c r="DG115" s="45">
        <f t="shared" si="234"/>
        <v>0</v>
      </c>
      <c r="DH115" s="45">
        <f t="shared" si="235"/>
        <v>0</v>
      </c>
      <c r="DI115" s="45">
        <f t="shared" si="236"/>
        <v>0</v>
      </c>
      <c r="DJ115" s="45">
        <f t="shared" si="237"/>
        <v>0</v>
      </c>
      <c r="DK115" s="45">
        <f t="shared" si="238"/>
        <v>0</v>
      </c>
      <c r="DL115" s="45">
        <f t="shared" si="239"/>
        <v>0</v>
      </c>
      <c r="DM115" s="45">
        <f t="shared" si="240"/>
        <v>0</v>
      </c>
      <c r="DN115" s="45">
        <f t="shared" si="241"/>
        <v>0</v>
      </c>
      <c r="DO115" s="45">
        <f t="shared" si="242"/>
        <v>0</v>
      </c>
      <c r="DP115" s="45">
        <f t="shared" si="243"/>
        <v>0</v>
      </c>
      <c r="DQ115" s="45">
        <f t="shared" si="244"/>
        <v>0</v>
      </c>
      <c r="DR115" s="45">
        <f t="shared" si="245"/>
        <v>0</v>
      </c>
      <c r="DS115" s="45">
        <f t="shared" si="246"/>
        <v>0</v>
      </c>
      <c r="DT115" s="45">
        <f t="shared" si="247"/>
        <v>0</v>
      </c>
      <c r="DU115" s="45">
        <f t="shared" si="248"/>
        <v>0</v>
      </c>
      <c r="DV115" s="45">
        <f t="shared" si="249"/>
        <v>0</v>
      </c>
      <c r="DW115" s="45">
        <f t="shared" si="250"/>
        <v>0</v>
      </c>
      <c r="DX115" s="45">
        <f t="shared" si="251"/>
        <v>0</v>
      </c>
      <c r="DY115" s="45">
        <f t="shared" si="252"/>
        <v>0</v>
      </c>
      <c r="DZ115" s="45">
        <f t="shared" si="253"/>
        <v>0</v>
      </c>
    </row>
    <row r="116" spans="1:130" x14ac:dyDescent="0.25">
      <c r="A116" s="66" t="s">
        <v>53</v>
      </c>
      <c r="B116" s="47">
        <f t="shared" si="274"/>
        <v>0</v>
      </c>
      <c r="C116" s="48">
        <f t="shared" si="274"/>
        <v>0</v>
      </c>
      <c r="D116" s="37"/>
      <c r="E116" s="38"/>
      <c r="F116" s="39"/>
      <c r="G116" s="38"/>
      <c r="H116" s="39"/>
      <c r="I116" s="42"/>
      <c r="J116" s="37"/>
      <c r="K116" s="37"/>
      <c r="L116" s="39"/>
      <c r="M116" s="42"/>
      <c r="N116" s="37"/>
      <c r="O116" s="38"/>
      <c r="P116" s="39"/>
      <c r="Q116" s="38"/>
      <c r="R116" s="39"/>
      <c r="S116" s="38"/>
      <c r="T116" s="39"/>
      <c r="U116" s="38"/>
      <c r="V116" s="39"/>
      <c r="W116" s="38"/>
      <c r="X116" s="39"/>
      <c r="Y116" s="38"/>
      <c r="Z116" s="39"/>
      <c r="AA116" s="38"/>
      <c r="AB116" s="39"/>
      <c r="AC116" s="38"/>
      <c r="AD116" s="39"/>
      <c r="AE116" s="38"/>
      <c r="AF116" s="39"/>
      <c r="AG116" s="38"/>
      <c r="AH116" s="39"/>
      <c r="AI116" s="38"/>
      <c r="AJ116" s="39"/>
      <c r="AK116" s="38"/>
      <c r="AL116" s="39"/>
      <c r="AM116" s="38"/>
      <c r="AN116" s="39"/>
      <c r="AO116" s="38"/>
      <c r="AP116" s="39"/>
      <c r="AQ116" s="40"/>
      <c r="AR116" s="37"/>
      <c r="AS116" s="40"/>
      <c r="AT116" s="37"/>
      <c r="AU116" s="38"/>
      <c r="AV116" s="39"/>
      <c r="AW116" s="42"/>
      <c r="AX116" s="43" t="str">
        <f t="shared" si="221"/>
        <v/>
      </c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10"/>
      <c r="BJ116" s="10"/>
      <c r="BK116" s="10"/>
      <c r="BL116" s="10"/>
      <c r="BU116" s="10"/>
      <c r="BW116" s="11"/>
      <c r="CA116" s="44" t="str">
        <f t="shared" si="222"/>
        <v/>
      </c>
      <c r="CB116" s="44" t="str">
        <f t="shared" si="223"/>
        <v/>
      </c>
      <c r="CC116" s="44" t="str">
        <f t="shared" si="224"/>
        <v/>
      </c>
      <c r="CD116" s="44" t="str">
        <f t="shared" si="225"/>
        <v/>
      </c>
      <c r="CE116" s="44" t="str">
        <f t="shared" si="226"/>
        <v/>
      </c>
      <c r="CF116" s="44" t="str">
        <f t="shared" si="254"/>
        <v/>
      </c>
      <c r="CG116" s="44" t="str">
        <f t="shared" si="255"/>
        <v/>
      </c>
      <c r="CH116" s="44" t="str">
        <f t="shared" si="256"/>
        <v/>
      </c>
      <c r="CI116" s="44" t="str">
        <f t="shared" si="257"/>
        <v/>
      </c>
      <c r="CJ116" s="44" t="str">
        <f t="shared" si="258"/>
        <v/>
      </c>
      <c r="CK116" s="44" t="str">
        <f t="shared" si="259"/>
        <v/>
      </c>
      <c r="CL116" s="44" t="str">
        <f t="shared" si="260"/>
        <v/>
      </c>
      <c r="CM116" s="44" t="str">
        <f t="shared" si="261"/>
        <v/>
      </c>
      <c r="CN116" s="44" t="str">
        <f t="shared" si="262"/>
        <v/>
      </c>
      <c r="CO116" s="44" t="str">
        <f t="shared" si="263"/>
        <v/>
      </c>
      <c r="CP116" s="44" t="str">
        <f t="shared" si="264"/>
        <v/>
      </c>
      <c r="CQ116" s="44" t="str">
        <f t="shared" si="265"/>
        <v/>
      </c>
      <c r="CR116" s="44" t="str">
        <f t="shared" si="266"/>
        <v/>
      </c>
      <c r="CS116" s="44" t="str">
        <f t="shared" si="267"/>
        <v/>
      </c>
      <c r="CT116" s="44" t="str">
        <f t="shared" si="268"/>
        <v/>
      </c>
      <c r="CU116" s="44" t="str">
        <f t="shared" si="269"/>
        <v/>
      </c>
      <c r="CV116" s="44" t="str">
        <f t="shared" si="270"/>
        <v/>
      </c>
      <c r="CW116" s="44" t="str">
        <f t="shared" si="271"/>
        <v/>
      </c>
      <c r="CX116" s="44" t="str">
        <f t="shared" si="272"/>
        <v/>
      </c>
      <c r="CY116" s="44" t="str">
        <f t="shared" si="273"/>
        <v/>
      </c>
      <c r="CZ116" s="44" t="str">
        <f t="shared" si="227"/>
        <v/>
      </c>
      <c r="DA116" s="45">
        <f t="shared" si="228"/>
        <v>0</v>
      </c>
      <c r="DB116" s="45">
        <f t="shared" si="229"/>
        <v>0</v>
      </c>
      <c r="DC116" s="45">
        <f t="shared" si="230"/>
        <v>0</v>
      </c>
      <c r="DD116" s="45">
        <f t="shared" si="231"/>
        <v>0</v>
      </c>
      <c r="DE116" s="45">
        <f t="shared" si="232"/>
        <v>0</v>
      </c>
      <c r="DF116" s="45">
        <f t="shared" si="233"/>
        <v>0</v>
      </c>
      <c r="DG116" s="45">
        <f t="shared" si="234"/>
        <v>0</v>
      </c>
      <c r="DH116" s="45">
        <f t="shared" si="235"/>
        <v>0</v>
      </c>
      <c r="DI116" s="45">
        <f t="shared" si="236"/>
        <v>0</v>
      </c>
      <c r="DJ116" s="45">
        <f t="shared" si="237"/>
        <v>0</v>
      </c>
      <c r="DK116" s="45">
        <f t="shared" si="238"/>
        <v>0</v>
      </c>
      <c r="DL116" s="45">
        <f t="shared" si="239"/>
        <v>0</v>
      </c>
      <c r="DM116" s="45">
        <f t="shared" si="240"/>
        <v>0</v>
      </c>
      <c r="DN116" s="45">
        <f t="shared" si="241"/>
        <v>0</v>
      </c>
      <c r="DO116" s="45">
        <f t="shared" si="242"/>
        <v>0</v>
      </c>
      <c r="DP116" s="45">
        <f t="shared" si="243"/>
        <v>0</v>
      </c>
      <c r="DQ116" s="45">
        <f t="shared" si="244"/>
        <v>0</v>
      </c>
      <c r="DR116" s="45">
        <f t="shared" si="245"/>
        <v>0</v>
      </c>
      <c r="DS116" s="45">
        <f t="shared" si="246"/>
        <v>0</v>
      </c>
      <c r="DT116" s="45">
        <f t="shared" si="247"/>
        <v>0</v>
      </c>
      <c r="DU116" s="45">
        <f t="shared" si="248"/>
        <v>0</v>
      </c>
      <c r="DV116" s="45">
        <f t="shared" si="249"/>
        <v>0</v>
      </c>
      <c r="DW116" s="45">
        <f t="shared" si="250"/>
        <v>0</v>
      </c>
      <c r="DX116" s="45">
        <f t="shared" si="251"/>
        <v>0</v>
      </c>
      <c r="DY116" s="45">
        <f t="shared" si="252"/>
        <v>0</v>
      </c>
      <c r="DZ116" s="45">
        <f t="shared" si="253"/>
        <v>0</v>
      </c>
    </row>
    <row r="117" spans="1:130" x14ac:dyDescent="0.25">
      <c r="A117" s="57" t="s">
        <v>54</v>
      </c>
      <c r="B117" s="335">
        <f t="shared" si="274"/>
        <v>0</v>
      </c>
      <c r="C117" s="57">
        <f t="shared" si="274"/>
        <v>0</v>
      </c>
      <c r="D117" s="58"/>
      <c r="E117" s="59"/>
      <c r="F117" s="60"/>
      <c r="G117" s="59"/>
      <c r="H117" s="60"/>
      <c r="I117" s="61"/>
      <c r="J117" s="58"/>
      <c r="K117" s="58"/>
      <c r="L117" s="60"/>
      <c r="M117" s="61"/>
      <c r="N117" s="58"/>
      <c r="O117" s="59"/>
      <c r="P117" s="60"/>
      <c r="Q117" s="59"/>
      <c r="R117" s="60"/>
      <c r="S117" s="59"/>
      <c r="T117" s="60"/>
      <c r="U117" s="59"/>
      <c r="V117" s="60"/>
      <c r="W117" s="59"/>
      <c r="X117" s="60"/>
      <c r="Y117" s="59"/>
      <c r="Z117" s="60"/>
      <c r="AA117" s="59"/>
      <c r="AB117" s="60"/>
      <c r="AC117" s="59"/>
      <c r="AD117" s="60"/>
      <c r="AE117" s="59"/>
      <c r="AF117" s="60"/>
      <c r="AG117" s="59"/>
      <c r="AH117" s="60"/>
      <c r="AI117" s="59"/>
      <c r="AJ117" s="60"/>
      <c r="AK117" s="59"/>
      <c r="AL117" s="60"/>
      <c r="AM117" s="59"/>
      <c r="AN117" s="60"/>
      <c r="AO117" s="59"/>
      <c r="AP117" s="60"/>
      <c r="AQ117" s="62"/>
      <c r="AR117" s="58"/>
      <c r="AS117" s="62"/>
      <c r="AT117" s="58"/>
      <c r="AU117" s="59"/>
      <c r="AV117" s="60"/>
      <c r="AW117" s="61"/>
      <c r="AX117" s="43" t="str">
        <f t="shared" si="221"/>
        <v/>
      </c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10"/>
      <c r="BJ117" s="10"/>
      <c r="BK117" s="10"/>
      <c r="BL117" s="10"/>
      <c r="BU117" s="10"/>
      <c r="BW117" s="11"/>
      <c r="CA117" s="44" t="str">
        <f t="shared" si="222"/>
        <v/>
      </c>
      <c r="CB117" s="44" t="str">
        <f t="shared" si="223"/>
        <v/>
      </c>
      <c r="CC117" s="44" t="str">
        <f t="shared" si="224"/>
        <v/>
      </c>
      <c r="CD117" s="44" t="str">
        <f t="shared" si="225"/>
        <v/>
      </c>
      <c r="CE117" s="44" t="str">
        <f t="shared" si="226"/>
        <v/>
      </c>
      <c r="CF117" s="44" t="str">
        <f t="shared" si="254"/>
        <v/>
      </c>
      <c r="CG117" s="44" t="str">
        <f t="shared" si="255"/>
        <v/>
      </c>
      <c r="CH117" s="44" t="str">
        <f t="shared" si="256"/>
        <v/>
      </c>
      <c r="CI117" s="44" t="str">
        <f t="shared" si="257"/>
        <v/>
      </c>
      <c r="CJ117" s="44" t="str">
        <f t="shared" si="258"/>
        <v/>
      </c>
      <c r="CK117" s="44" t="str">
        <f t="shared" si="259"/>
        <v/>
      </c>
      <c r="CL117" s="44" t="str">
        <f t="shared" si="260"/>
        <v/>
      </c>
      <c r="CM117" s="44" t="str">
        <f t="shared" si="261"/>
        <v/>
      </c>
      <c r="CN117" s="44" t="str">
        <f t="shared" si="262"/>
        <v/>
      </c>
      <c r="CO117" s="44" t="str">
        <f t="shared" si="263"/>
        <v/>
      </c>
      <c r="CP117" s="44" t="str">
        <f t="shared" si="264"/>
        <v/>
      </c>
      <c r="CQ117" s="44" t="str">
        <f t="shared" si="265"/>
        <v/>
      </c>
      <c r="CR117" s="44" t="str">
        <f t="shared" si="266"/>
        <v/>
      </c>
      <c r="CS117" s="44" t="str">
        <f t="shared" si="267"/>
        <v/>
      </c>
      <c r="CT117" s="44" t="str">
        <f t="shared" si="268"/>
        <v/>
      </c>
      <c r="CU117" s="44" t="str">
        <f t="shared" si="269"/>
        <v/>
      </c>
      <c r="CV117" s="44" t="str">
        <f t="shared" si="270"/>
        <v/>
      </c>
      <c r="CW117" s="44" t="str">
        <f t="shared" si="271"/>
        <v/>
      </c>
      <c r="CX117" s="44" t="str">
        <f t="shared" si="272"/>
        <v/>
      </c>
      <c r="CY117" s="44" t="str">
        <f t="shared" si="273"/>
        <v/>
      </c>
      <c r="CZ117" s="44" t="str">
        <f t="shared" si="227"/>
        <v/>
      </c>
      <c r="DA117" s="45">
        <f t="shared" si="228"/>
        <v>0</v>
      </c>
      <c r="DB117" s="45">
        <f t="shared" si="229"/>
        <v>0</v>
      </c>
      <c r="DC117" s="45">
        <f t="shared" si="230"/>
        <v>0</v>
      </c>
      <c r="DD117" s="45">
        <f t="shared" si="231"/>
        <v>0</v>
      </c>
      <c r="DE117" s="45">
        <f t="shared" si="232"/>
        <v>0</v>
      </c>
      <c r="DF117" s="45">
        <f t="shared" si="233"/>
        <v>0</v>
      </c>
      <c r="DG117" s="45">
        <f t="shared" si="234"/>
        <v>0</v>
      </c>
      <c r="DH117" s="45">
        <f t="shared" si="235"/>
        <v>0</v>
      </c>
      <c r="DI117" s="45">
        <f t="shared" si="236"/>
        <v>0</v>
      </c>
      <c r="DJ117" s="45">
        <f t="shared" si="237"/>
        <v>0</v>
      </c>
      <c r="DK117" s="45">
        <f t="shared" si="238"/>
        <v>0</v>
      </c>
      <c r="DL117" s="45">
        <f t="shared" si="239"/>
        <v>0</v>
      </c>
      <c r="DM117" s="45">
        <f t="shared" si="240"/>
        <v>0</v>
      </c>
      <c r="DN117" s="45">
        <f t="shared" si="241"/>
        <v>0</v>
      </c>
      <c r="DO117" s="45">
        <f t="shared" si="242"/>
        <v>0</v>
      </c>
      <c r="DP117" s="45">
        <f t="shared" si="243"/>
        <v>0</v>
      </c>
      <c r="DQ117" s="45">
        <f t="shared" si="244"/>
        <v>0</v>
      </c>
      <c r="DR117" s="45">
        <f t="shared" si="245"/>
        <v>0</v>
      </c>
      <c r="DS117" s="45">
        <f t="shared" si="246"/>
        <v>0</v>
      </c>
      <c r="DT117" s="45">
        <f t="shared" si="247"/>
        <v>0</v>
      </c>
      <c r="DU117" s="45">
        <f t="shared" si="248"/>
        <v>0</v>
      </c>
      <c r="DV117" s="45">
        <f t="shared" si="249"/>
        <v>0</v>
      </c>
      <c r="DW117" s="45">
        <f t="shared" si="250"/>
        <v>0</v>
      </c>
      <c r="DX117" s="45">
        <f t="shared" si="251"/>
        <v>0</v>
      </c>
      <c r="DY117" s="45">
        <f t="shared" si="252"/>
        <v>0</v>
      </c>
      <c r="DZ117" s="45">
        <f t="shared" si="253"/>
        <v>0</v>
      </c>
    </row>
    <row r="118" spans="1:130" x14ac:dyDescent="0.25">
      <c r="A118" s="15" t="s">
        <v>60</v>
      </c>
      <c r="B118" s="15"/>
      <c r="C118" s="15"/>
      <c r="D118" s="15"/>
      <c r="E118" s="15"/>
      <c r="F118" s="15"/>
      <c r="G118" s="15"/>
      <c r="H118" s="16"/>
      <c r="I118" s="16"/>
      <c r="J118" s="17"/>
      <c r="K118" s="17"/>
      <c r="L118" s="17"/>
      <c r="M118" s="17"/>
      <c r="N118" s="17"/>
      <c r="O118" s="17"/>
      <c r="P118" s="17"/>
      <c r="Q118" s="8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T118" s="14"/>
      <c r="BU118" s="14"/>
      <c r="BV118" s="11"/>
      <c r="BW118" s="11"/>
    </row>
    <row r="119" spans="1:130" ht="15" customHeight="1" x14ac:dyDescent="0.25">
      <c r="A119" s="475" t="s">
        <v>4</v>
      </c>
      <c r="B119" s="478" t="s">
        <v>5</v>
      </c>
      <c r="C119" s="479"/>
      <c r="D119" s="482" t="s">
        <v>6</v>
      </c>
      <c r="E119" s="483"/>
      <c r="F119" s="483"/>
      <c r="G119" s="483"/>
      <c r="H119" s="483"/>
      <c r="I119" s="483"/>
      <c r="J119" s="483"/>
      <c r="K119" s="483"/>
      <c r="L119" s="483"/>
      <c r="M119" s="483"/>
      <c r="N119" s="483"/>
      <c r="O119" s="483"/>
      <c r="P119" s="483"/>
      <c r="Q119" s="483"/>
      <c r="R119" s="483"/>
      <c r="S119" s="483"/>
      <c r="T119" s="483"/>
      <c r="U119" s="483"/>
      <c r="V119" s="483"/>
      <c r="W119" s="483"/>
      <c r="X119" s="483"/>
      <c r="Y119" s="483"/>
      <c r="Z119" s="483"/>
      <c r="AA119" s="483"/>
      <c r="AB119" s="483"/>
      <c r="AC119" s="483"/>
      <c r="AD119" s="483"/>
      <c r="AE119" s="483"/>
      <c r="AF119" s="483"/>
      <c r="AG119" s="483"/>
      <c r="AH119" s="483"/>
      <c r="AI119" s="483"/>
      <c r="AJ119" s="483"/>
      <c r="AK119" s="483"/>
      <c r="AL119" s="483"/>
      <c r="AM119" s="483"/>
      <c r="AN119" s="483"/>
      <c r="AO119" s="483"/>
      <c r="AP119" s="483"/>
      <c r="AQ119" s="484"/>
      <c r="AR119" s="485" t="s">
        <v>7</v>
      </c>
      <c r="AS119" s="486"/>
      <c r="AT119" s="487" t="s">
        <v>8</v>
      </c>
      <c r="AU119" s="488"/>
      <c r="AV119" s="493" t="s">
        <v>9</v>
      </c>
      <c r="AW119" s="496" t="s">
        <v>10</v>
      </c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U119" s="10"/>
      <c r="BV119" s="11"/>
      <c r="BW119" s="11"/>
    </row>
    <row r="120" spans="1:130" ht="15" customHeight="1" x14ac:dyDescent="0.25">
      <c r="A120" s="476"/>
      <c r="B120" s="480"/>
      <c r="C120" s="481"/>
      <c r="D120" s="491" t="s">
        <v>11</v>
      </c>
      <c r="E120" s="485"/>
      <c r="F120" s="491" t="s">
        <v>12</v>
      </c>
      <c r="G120" s="485"/>
      <c r="H120" s="491" t="s">
        <v>13</v>
      </c>
      <c r="I120" s="492"/>
      <c r="J120" s="485" t="s">
        <v>14</v>
      </c>
      <c r="K120" s="485"/>
      <c r="L120" s="491" t="s">
        <v>15</v>
      </c>
      <c r="M120" s="485"/>
      <c r="N120" s="491" t="s">
        <v>16</v>
      </c>
      <c r="O120" s="485"/>
      <c r="P120" s="491" t="s">
        <v>17</v>
      </c>
      <c r="Q120" s="485"/>
      <c r="R120" s="491" t="s">
        <v>18</v>
      </c>
      <c r="S120" s="485"/>
      <c r="T120" s="491" t="s">
        <v>19</v>
      </c>
      <c r="U120" s="492"/>
      <c r="V120" s="491" t="s">
        <v>20</v>
      </c>
      <c r="W120" s="492"/>
      <c r="X120" s="491" t="s">
        <v>21</v>
      </c>
      <c r="Y120" s="492"/>
      <c r="Z120" s="491" t="s">
        <v>22</v>
      </c>
      <c r="AA120" s="492"/>
      <c r="AB120" s="491" t="s">
        <v>23</v>
      </c>
      <c r="AC120" s="492"/>
      <c r="AD120" s="491" t="s">
        <v>24</v>
      </c>
      <c r="AE120" s="492"/>
      <c r="AF120" s="491" t="s">
        <v>25</v>
      </c>
      <c r="AG120" s="492"/>
      <c r="AH120" s="491" t="s">
        <v>26</v>
      </c>
      <c r="AI120" s="492"/>
      <c r="AJ120" s="491" t="s">
        <v>27</v>
      </c>
      <c r="AK120" s="492"/>
      <c r="AL120" s="491" t="s">
        <v>28</v>
      </c>
      <c r="AM120" s="492"/>
      <c r="AN120" s="491" t="s">
        <v>29</v>
      </c>
      <c r="AO120" s="492"/>
      <c r="AP120" s="491" t="s">
        <v>30</v>
      </c>
      <c r="AQ120" s="486"/>
      <c r="AR120" s="499" t="s">
        <v>31</v>
      </c>
      <c r="AS120" s="501" t="s">
        <v>32</v>
      </c>
      <c r="AT120" s="489"/>
      <c r="AU120" s="490"/>
      <c r="AV120" s="494"/>
      <c r="AW120" s="497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U120" s="10"/>
      <c r="BV120" s="11"/>
      <c r="BW120" s="11"/>
    </row>
    <row r="121" spans="1:130" x14ac:dyDescent="0.25">
      <c r="A121" s="477"/>
      <c r="B121" s="24" t="s">
        <v>33</v>
      </c>
      <c r="C121" s="64" t="s">
        <v>34</v>
      </c>
      <c r="D121" s="18" t="s">
        <v>33</v>
      </c>
      <c r="E121" s="25" t="s">
        <v>34</v>
      </c>
      <c r="F121" s="18" t="s">
        <v>33</v>
      </c>
      <c r="G121" s="25" t="s">
        <v>34</v>
      </c>
      <c r="H121" s="18" t="s">
        <v>33</v>
      </c>
      <c r="I121" s="64" t="s">
        <v>34</v>
      </c>
      <c r="J121" s="24" t="s">
        <v>33</v>
      </c>
      <c r="K121" s="25" t="s">
        <v>34</v>
      </c>
      <c r="L121" s="18" t="s">
        <v>33</v>
      </c>
      <c r="M121" s="25" t="s">
        <v>34</v>
      </c>
      <c r="N121" s="18" t="s">
        <v>33</v>
      </c>
      <c r="O121" s="25" t="s">
        <v>34</v>
      </c>
      <c r="P121" s="18" t="s">
        <v>33</v>
      </c>
      <c r="Q121" s="25" t="s">
        <v>34</v>
      </c>
      <c r="R121" s="18" t="s">
        <v>33</v>
      </c>
      <c r="S121" s="25" t="s">
        <v>34</v>
      </c>
      <c r="T121" s="18" t="s">
        <v>33</v>
      </c>
      <c r="U121" s="25" t="s">
        <v>34</v>
      </c>
      <c r="V121" s="18" t="s">
        <v>33</v>
      </c>
      <c r="W121" s="25" t="s">
        <v>34</v>
      </c>
      <c r="X121" s="18" t="s">
        <v>33</v>
      </c>
      <c r="Y121" s="25" t="s">
        <v>34</v>
      </c>
      <c r="Z121" s="18" t="s">
        <v>33</v>
      </c>
      <c r="AA121" s="25" t="s">
        <v>34</v>
      </c>
      <c r="AB121" s="18" t="s">
        <v>33</v>
      </c>
      <c r="AC121" s="25" t="s">
        <v>34</v>
      </c>
      <c r="AD121" s="18" t="s">
        <v>33</v>
      </c>
      <c r="AE121" s="25" t="s">
        <v>34</v>
      </c>
      <c r="AF121" s="18" t="s">
        <v>33</v>
      </c>
      <c r="AG121" s="25" t="s">
        <v>34</v>
      </c>
      <c r="AH121" s="18" t="s">
        <v>33</v>
      </c>
      <c r="AI121" s="25" t="s">
        <v>34</v>
      </c>
      <c r="AJ121" s="18" t="s">
        <v>33</v>
      </c>
      <c r="AK121" s="25" t="s">
        <v>34</v>
      </c>
      <c r="AL121" s="18" t="s">
        <v>33</v>
      </c>
      <c r="AM121" s="25" t="s">
        <v>34</v>
      </c>
      <c r="AN121" s="18" t="s">
        <v>33</v>
      </c>
      <c r="AO121" s="25" t="s">
        <v>34</v>
      </c>
      <c r="AP121" s="18" t="s">
        <v>33</v>
      </c>
      <c r="AQ121" s="26" t="s">
        <v>34</v>
      </c>
      <c r="AR121" s="500"/>
      <c r="AS121" s="502"/>
      <c r="AT121" s="334" t="s">
        <v>35</v>
      </c>
      <c r="AU121" s="332" t="s">
        <v>36</v>
      </c>
      <c r="AV121" s="495"/>
      <c r="AW121" s="498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U121" s="10"/>
      <c r="BV121" s="11"/>
      <c r="BW121" s="11"/>
    </row>
    <row r="122" spans="1:130" x14ac:dyDescent="0.25">
      <c r="A122" s="65" t="s">
        <v>37</v>
      </c>
      <c r="B122" s="31">
        <f t="shared" ref="B122:C129" si="275">+N122+P122+R122+T122+V122+X122+Z122+AB122+AD122+AF122+AH122+AJ122+AL122+AN122+AP122</f>
        <v>0</v>
      </c>
      <c r="C122" s="32">
        <f t="shared" si="275"/>
        <v>0</v>
      </c>
      <c r="D122" s="33"/>
      <c r="E122" s="34"/>
      <c r="F122" s="35"/>
      <c r="G122" s="34"/>
      <c r="H122" s="35"/>
      <c r="I122" s="34"/>
      <c r="J122" s="35"/>
      <c r="K122" s="34"/>
      <c r="L122" s="35"/>
      <c r="M122" s="36"/>
      <c r="N122" s="37"/>
      <c r="O122" s="38"/>
      <c r="P122" s="39"/>
      <c r="Q122" s="38"/>
      <c r="R122" s="39"/>
      <c r="S122" s="38"/>
      <c r="T122" s="39"/>
      <c r="U122" s="38"/>
      <c r="V122" s="39"/>
      <c r="W122" s="38"/>
      <c r="X122" s="39"/>
      <c r="Y122" s="38"/>
      <c r="Z122" s="39"/>
      <c r="AA122" s="38"/>
      <c r="AB122" s="39"/>
      <c r="AC122" s="38"/>
      <c r="AD122" s="39"/>
      <c r="AE122" s="38"/>
      <c r="AF122" s="39"/>
      <c r="AG122" s="38"/>
      <c r="AH122" s="39"/>
      <c r="AI122" s="38"/>
      <c r="AJ122" s="39"/>
      <c r="AK122" s="38"/>
      <c r="AL122" s="39"/>
      <c r="AM122" s="38"/>
      <c r="AN122" s="39"/>
      <c r="AO122" s="38"/>
      <c r="AP122" s="39"/>
      <c r="AQ122" s="40"/>
      <c r="AR122" s="41"/>
      <c r="AS122" s="40"/>
      <c r="AT122" s="37"/>
      <c r="AU122" s="38"/>
      <c r="AV122" s="39"/>
      <c r="AW122" s="42"/>
      <c r="AX122" s="43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10"/>
      <c r="BJ122" s="10"/>
      <c r="BK122" s="10"/>
      <c r="BL122" s="10"/>
      <c r="BU122" s="11"/>
      <c r="BV122" s="11"/>
      <c r="BW122" s="11"/>
      <c r="CA122" s="44" t="str">
        <f t="shared" ref="CA122:CA139" si="277">IF(B122&lt;C122,"* El total de Reactivos NO DEBE ser superior al total de Procesados. ","")</f>
        <v/>
      </c>
      <c r="CB122" s="44" t="str">
        <f t="shared" ref="CB122:CB138" si="278">IF(B122&lt;&gt;(AR122+ AS122),"* La suma de las columnas Sexo DEBE SER IGUAL a los Procesados. ","")</f>
        <v/>
      </c>
      <c r="CC122" s="44" t="str">
        <f t="shared" ref="CC122:CC139" si="279">IF(B122&lt;(AT122+ AU122),"* La suma de las columna Trans NO DEBE ser superior al total de Procesados. ","")</f>
        <v/>
      </c>
      <c r="CD122" s="44" t="str">
        <f t="shared" ref="CD122:CD139" si="280">IF(B122&lt;AV122,"* La columna Pueblos Originarios NO DEBE ser superior al total de Procesados. ","")</f>
        <v/>
      </c>
      <c r="CE122" s="44" t="str">
        <f t="shared" ref="CE122:CE139" si="281">IF(B122&lt;AW122,"* La columna Migrantes NO DEBE ser superior al total de Procesados. ","")</f>
        <v/>
      </c>
      <c r="CF122" s="44" t="str">
        <f>IF(D122&lt;E122,CONCATENATE("* El total de procesados debe ser mayor o igual al total de Reactivos en el grupo de edad ",$D$120),"")</f>
        <v/>
      </c>
      <c r="CG122" s="44" t="str">
        <f>IF(F122&lt;G122,CONCATENATE("* El total de procesados debe ser mayor o igual al total de Reactivos en el grupo de edad ",$F$120),"")</f>
        <v/>
      </c>
      <c r="CH122" s="44" t="str">
        <f>IF(H122&lt;I122,CONCATENATE("* El total de procesados debe ser mayor o igual al total de Reactivos en el grupo de edad ",$H$120),"")</f>
        <v/>
      </c>
      <c r="CI122" s="44" t="str">
        <f>IF(J122&lt;K122,CONCATENATE("* El total de procesados debe ser mayor o igual al total de Reactivos en el grupo de edad ",$J$120),"")</f>
        <v/>
      </c>
      <c r="CJ122" s="44" t="str">
        <f>IF(L122&lt;M122,CONCATENATE("* El total de procesados debe ser mayor o igual al total de Reactivos en el grupo de edad ",$L$120),"")</f>
        <v/>
      </c>
      <c r="CK122" s="44" t="str">
        <f>IF(N122&lt;O122,CONCATENATE("* El total de procesados debe ser mayor o igual al total de Reactivos en el grupo de edad ",$N$120),"")</f>
        <v/>
      </c>
      <c r="CL122" s="44" t="str">
        <f>IF(P122&lt;Q122,CONCATENATE("* El total de procesados debe ser mayor o igual al total de Reactivos en el grupo de edad ",$P$120),"")</f>
        <v/>
      </c>
      <c r="CM122" s="44" t="str">
        <f>IF(R122&lt;S122,CONCATENATE("* El total de procesados debe ser mayor o igual al total de Reactivos en el grupo de edad ",$R$120),"")</f>
        <v/>
      </c>
      <c r="CN122" s="44" t="str">
        <f>IF(T122&lt;U122,CONCATENATE("* El total de procesados debe ser mayor o igual al total de Reactivos en el grupo de edad ",$T$120),"")</f>
        <v/>
      </c>
      <c r="CO122" s="44" t="str">
        <f>IF(V122&lt;W122,CONCATENATE("* El total de procesados debe ser mayor o igual al total de Reactivos en el grupo de edad ",$V$120),"")</f>
        <v/>
      </c>
      <c r="CP122" s="44" t="str">
        <f>IF(X122&lt;Y122,CONCATENATE("* El total de procesados debe ser mayor o igual al total de Reactivos en el grupo de edad ",$X$120),"")</f>
        <v/>
      </c>
      <c r="CQ122" s="44" t="str">
        <f>IF(Z122&lt;AA122,CONCATENATE("* El total de procesados debe ser mayor o igual al total de Reactivos en el grupo de edad ",$Z$120),"")</f>
        <v/>
      </c>
      <c r="CR122" s="44" t="str">
        <f>IF(AB122&lt;AC122,CONCATENATE("* El total de procesados debe ser mayor o igual al total de Reactivos en el grupo de edad ",$AB$120),"")</f>
        <v/>
      </c>
      <c r="CS122" s="44" t="str">
        <f>IF(AD122&lt;AE122,CONCATENATE("* El total de procesados debe ser mayor o igual al total de Reactivos en el grupo de edad ",$AD$120),"")</f>
        <v/>
      </c>
      <c r="CT122" s="44" t="str">
        <f>IF(AF122&lt;AG122,CONCATENATE("* El total de procesados debe ser mayor o igual al total de Reactivos en el grupo de edad ",$AF$120),"")</f>
        <v/>
      </c>
      <c r="CU122" s="44" t="str">
        <f>IF(AH122&lt;AI122,CONCATENATE("* El total de procesados debe ser mayor o igual al total de Reactivos en el grupo de edad ",$AH$120),"")</f>
        <v/>
      </c>
      <c r="CV122" s="44" t="str">
        <f>IF(AJ122&lt;AK122,CONCATENATE("* El total de procesados debe ser mayor o igual al total de Reactivos en el grupo de edad ",$AJ$120),"")</f>
        <v/>
      </c>
      <c r="CW122" s="44" t="str">
        <f>IF(AL122&lt;AM122,CONCATENATE("* El total de procesados debe ser mayor o igual al total de Reactivos en el grupo de edad ",$AL$120),"")</f>
        <v/>
      </c>
      <c r="CX122" s="44" t="str">
        <f>IF(AN122&lt;AO122,CONCATENATE("* El total de procesados debe ser mayor o igual al total de Reactivos en el grupo de edad ",$AN$120),"")</f>
        <v/>
      </c>
      <c r="CY122" s="44" t="str">
        <f>IF(AP122&lt;AQ122,CONCATENATE("* El total de procesados debe ser mayor o igual al total de Reactivos en el grupo de edad ",$AP$120),"")</f>
        <v/>
      </c>
      <c r="CZ122" s="44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5">
        <f t="shared" ref="DA122:DA139" si="283">IF(B122&lt;   C122,1,0)</f>
        <v>0</v>
      </c>
      <c r="DB122" s="45">
        <f t="shared" ref="DB122:DB139" si="284">IF(B122&lt;&gt; AR122+AS122,1,0)</f>
        <v>0</v>
      </c>
      <c r="DC122" s="45">
        <f t="shared" ref="DC122:DC139" si="285">IF(B122&lt;  AT122+AU122,1,0)</f>
        <v>0</v>
      </c>
      <c r="DD122" s="45">
        <f t="shared" ref="DD122:DD139" si="286">IF(B122&lt;  AV122,1,0)</f>
        <v>0</v>
      </c>
      <c r="DE122" s="45">
        <f t="shared" ref="DE122:DE139" si="287">IF(B122&lt;  AW122,1,0)</f>
        <v>0</v>
      </c>
      <c r="DF122" s="45">
        <f t="shared" ref="DF122:DF139" si="288">IF(D122&lt;E122,1,0)</f>
        <v>0</v>
      </c>
      <c r="DG122" s="45">
        <f t="shared" ref="DG122:DG139" si="289">IF(F122&lt;G122,1,0)</f>
        <v>0</v>
      </c>
      <c r="DH122" s="45">
        <f t="shared" ref="DH122:DH139" si="290">IF(H122&lt;I122,1,0)</f>
        <v>0</v>
      </c>
      <c r="DI122" s="45">
        <f t="shared" ref="DI122:DI139" si="291">IF(J122&lt;K122,1,0)</f>
        <v>0</v>
      </c>
      <c r="DJ122" s="45">
        <f t="shared" ref="DJ122:DJ139" si="292">IF(L122&lt;M122,1,0)</f>
        <v>0</v>
      </c>
      <c r="DK122" s="45">
        <f t="shared" ref="DK122:DK139" si="293">IF(N122&lt;O122,1,0)</f>
        <v>0</v>
      </c>
      <c r="DL122" s="45">
        <f t="shared" ref="DL122:DL139" si="294">IF(P122&lt;Q122,1,0)</f>
        <v>0</v>
      </c>
      <c r="DM122" s="45">
        <f t="shared" ref="DM122:DM139" si="295">IF(R122&lt;S122,1,0)</f>
        <v>0</v>
      </c>
      <c r="DN122" s="45">
        <f t="shared" ref="DN122:DN139" si="296">IF(T122&lt;U122,1,0)</f>
        <v>0</v>
      </c>
      <c r="DO122" s="45">
        <f t="shared" ref="DO122:DO139" si="297">IF(V122&lt;W122,1,0)</f>
        <v>0</v>
      </c>
      <c r="DP122" s="45">
        <f t="shared" ref="DP122:DP139" si="298">IF(X122&lt;Y122,1,0)</f>
        <v>0</v>
      </c>
      <c r="DQ122" s="45">
        <f t="shared" ref="DQ122:DQ139" si="299">IF(Z122&lt;AA122,1,0)</f>
        <v>0</v>
      </c>
      <c r="DR122" s="45">
        <f t="shared" ref="DR122:DR139" si="300">IF(AB122&lt;AC122,1,0)</f>
        <v>0</v>
      </c>
      <c r="DS122" s="45">
        <f t="shared" ref="DS122:DS139" si="301">IF(AD122&lt;AE122,1,0)</f>
        <v>0</v>
      </c>
      <c r="DT122" s="45">
        <f t="shared" ref="DT122:DT139" si="302">IF(AF122&lt;AG122,1,0)</f>
        <v>0</v>
      </c>
      <c r="DU122" s="45">
        <f t="shared" ref="DU122:DU139" si="303">IF(AH122&lt;AI122,1,0)</f>
        <v>0</v>
      </c>
      <c r="DV122" s="45">
        <f t="shared" ref="DV122:DV139" si="304">IF(AJ122&lt;AK122,1,0)</f>
        <v>0</v>
      </c>
      <c r="DW122" s="45">
        <f t="shared" ref="DW122:DW139" si="305">IF(AL122&lt;AM122,1,0)</f>
        <v>0</v>
      </c>
      <c r="DX122" s="45">
        <f t="shared" ref="DX122:DX139" si="306">IF(AN122&lt;AO122,1,0)</f>
        <v>0</v>
      </c>
      <c r="DY122" s="45">
        <f t="shared" ref="DY122:DY139" si="307">IF(AP122&lt;AQ122,1,0)</f>
        <v>0</v>
      </c>
      <c r="DZ122" s="45">
        <f t="shared" ref="DZ122:DZ139" si="308">IF(AND(B122&lt;&gt;0,OR(AT122="",AU122="",AV122="",AW122="")),1,0)</f>
        <v>0</v>
      </c>
    </row>
    <row r="123" spans="1:130" x14ac:dyDescent="0.25">
      <c r="A123" s="66" t="s">
        <v>38</v>
      </c>
      <c r="B123" s="47">
        <f t="shared" si="275"/>
        <v>0</v>
      </c>
      <c r="C123" s="48">
        <f t="shared" si="275"/>
        <v>0</v>
      </c>
      <c r="D123" s="33"/>
      <c r="E123" s="34"/>
      <c r="F123" s="35"/>
      <c r="G123" s="34"/>
      <c r="H123" s="35"/>
      <c r="I123" s="34"/>
      <c r="J123" s="35"/>
      <c r="K123" s="34"/>
      <c r="L123" s="35"/>
      <c r="M123" s="36"/>
      <c r="N123" s="37"/>
      <c r="O123" s="38"/>
      <c r="P123" s="39"/>
      <c r="Q123" s="38"/>
      <c r="R123" s="39"/>
      <c r="S123" s="38"/>
      <c r="T123" s="39"/>
      <c r="U123" s="38"/>
      <c r="V123" s="39"/>
      <c r="W123" s="38"/>
      <c r="X123" s="39"/>
      <c r="Y123" s="38"/>
      <c r="Z123" s="39"/>
      <c r="AA123" s="38"/>
      <c r="AB123" s="39"/>
      <c r="AC123" s="38"/>
      <c r="AD123" s="39"/>
      <c r="AE123" s="38"/>
      <c r="AF123" s="39"/>
      <c r="AG123" s="38"/>
      <c r="AH123" s="39"/>
      <c r="AI123" s="38"/>
      <c r="AJ123" s="39"/>
      <c r="AK123" s="38"/>
      <c r="AL123" s="39"/>
      <c r="AM123" s="38"/>
      <c r="AN123" s="39"/>
      <c r="AO123" s="38"/>
      <c r="AP123" s="39"/>
      <c r="AQ123" s="40"/>
      <c r="AR123" s="41"/>
      <c r="AS123" s="40"/>
      <c r="AT123" s="37"/>
      <c r="AU123" s="38"/>
      <c r="AV123" s="39"/>
      <c r="AW123" s="42"/>
      <c r="AX123" s="43" t="str">
        <f t="shared" si="276"/>
        <v/>
      </c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10"/>
      <c r="BJ123" s="10"/>
      <c r="BK123" s="10"/>
      <c r="BL123" s="10"/>
      <c r="BU123" s="11"/>
      <c r="BV123" s="11"/>
      <c r="BW123" s="11"/>
      <c r="CA123" s="44" t="str">
        <f t="shared" si="277"/>
        <v/>
      </c>
      <c r="CB123" s="44" t="str">
        <f t="shared" si="278"/>
        <v/>
      </c>
      <c r="CC123" s="44" t="str">
        <f t="shared" si="279"/>
        <v/>
      </c>
      <c r="CD123" s="44" t="str">
        <f t="shared" si="280"/>
        <v/>
      </c>
      <c r="CE123" s="44" t="str">
        <f t="shared" si="281"/>
        <v/>
      </c>
      <c r="CF123" s="44" t="str">
        <f t="shared" ref="CF123:CF139" si="309">IF(D123&lt;E123,CONCATENATE("* El total de procesados debe ser mayor o igual al total de Reactivos en el grupo de edad ",$D$120),"")</f>
        <v/>
      </c>
      <c r="CG123" s="44" t="str">
        <f t="shared" ref="CG123:CG139" si="310">IF(F123&lt;G123,CONCATENATE("* El total de procesados debe ser mayor o igual al total de Reactivos en el grupo de edad ",$F$120),"")</f>
        <v/>
      </c>
      <c r="CH123" s="44" t="str">
        <f t="shared" ref="CH123:CH139" si="311">IF(H123&lt;I123,CONCATENATE("* El total de procesados debe ser mayor o igual al total de Reactivos en el grupo de edad ",$H$120),"")</f>
        <v/>
      </c>
      <c r="CI123" s="44" t="str">
        <f t="shared" ref="CI123:CI139" si="312">IF(J123&lt;K123,CONCATENATE("* El total de procesados debe ser mayor o igual al total de Reactivos en el grupo de edad ",$J$120),"")</f>
        <v/>
      </c>
      <c r="CJ123" s="44" t="str">
        <f t="shared" ref="CJ123:CJ139" si="313">IF(L123&lt;M123,CONCATENATE("* El total de procesados debe ser mayor o igual al total de Reactivos en el grupo de edad ",$L$120),"")</f>
        <v/>
      </c>
      <c r="CK123" s="44" t="str">
        <f t="shared" ref="CK123:CK139" si="314">IF(N123&lt;O123,CONCATENATE("* El total de procesados debe ser mayor o igual al total de Reactivos en el grupo de edad ",$N$120),"")</f>
        <v/>
      </c>
      <c r="CL123" s="44" t="str">
        <f t="shared" ref="CL123:CL139" si="315">IF(P123&lt;Q123,CONCATENATE("* El total de procesados debe ser mayor o igual al total de Reactivos en el grupo de edad ",$P$120),"")</f>
        <v/>
      </c>
      <c r="CM123" s="44" t="str">
        <f t="shared" ref="CM123:CM139" si="316">IF(R123&lt;S123,CONCATENATE("* El total de procesados debe ser mayor o igual al total de Reactivos en el grupo de edad ",$R$120),"")</f>
        <v/>
      </c>
      <c r="CN123" s="44" t="str">
        <f t="shared" ref="CN123:CN139" si="317">IF(T123&lt;U123,CONCATENATE("* El total de procesados debe ser mayor o igual al total de Reactivos en el grupo de edad ",$T$120),"")</f>
        <v/>
      </c>
      <c r="CO123" s="44" t="str">
        <f t="shared" ref="CO123:CO139" si="318">IF(V123&lt;W123,CONCATENATE("* El total de procesados debe ser mayor o igual al total de Reactivos en el grupo de edad ",$V$120),"")</f>
        <v/>
      </c>
      <c r="CP123" s="44" t="str">
        <f t="shared" ref="CP123:CP139" si="319">IF(X123&lt;Y123,CONCATENATE("* El total de procesados debe ser mayor o igual al total de Reactivos en el grupo de edad ",$X$120),"")</f>
        <v/>
      </c>
      <c r="CQ123" s="44" t="str">
        <f t="shared" ref="CQ123:CQ139" si="320">IF(Z123&lt;AA123,CONCATENATE("* El total de procesados debe ser mayor o igual al total de Reactivos en el grupo de edad ",$Z$120),"")</f>
        <v/>
      </c>
      <c r="CR123" s="44" t="str">
        <f t="shared" ref="CR123:CR139" si="321">IF(AB123&lt;AC123,CONCATENATE("* El total de procesados debe ser mayor o igual al total de Reactivos en el grupo de edad ",$AB$120),"")</f>
        <v/>
      </c>
      <c r="CS123" s="44" t="str">
        <f t="shared" ref="CS123:CS139" si="322">IF(AD123&lt;AE123,CONCATENATE("* El total de procesados debe ser mayor o igual al total de Reactivos en el grupo de edad ",$AD$120),"")</f>
        <v/>
      </c>
      <c r="CT123" s="44" t="str">
        <f t="shared" ref="CT123:CT139" si="323">IF(AF123&lt;AG123,CONCATENATE("* El total de procesados debe ser mayor o igual al total de Reactivos en el grupo de edad ",$AF$120),"")</f>
        <v/>
      </c>
      <c r="CU123" s="44" t="str">
        <f t="shared" ref="CU123:CU139" si="324">IF(AH123&lt;AI123,CONCATENATE("* El total de procesados debe ser mayor o igual al total de Reactivos en el grupo de edad ",$AH$120),"")</f>
        <v/>
      </c>
      <c r="CV123" s="44" t="str">
        <f t="shared" ref="CV123:CV139" si="325">IF(AJ123&lt;AK123,CONCATENATE("* El total de procesados debe ser mayor o igual al total de Reactivos en el grupo de edad ",$AJ$120),"")</f>
        <v/>
      </c>
      <c r="CW123" s="44" t="str">
        <f t="shared" ref="CW123:CW139" si="326">IF(AL123&lt;AM123,CONCATENATE("* El total de procesados debe ser mayor o igual al total de Reactivos en el grupo de edad ",$AL$120),"")</f>
        <v/>
      </c>
      <c r="CX123" s="44" t="str">
        <f t="shared" ref="CX123:CX139" si="327">IF(AN123&lt;AO123,CONCATENATE("* El total de procesados debe ser mayor o igual al total de Reactivos en el grupo de edad ",$AN$120),"")</f>
        <v/>
      </c>
      <c r="CY123" s="44" t="str">
        <f t="shared" ref="CY123:CY139" si="328">IF(AP123&lt;AQ123,CONCATENATE("* El total de procesados debe ser mayor o igual al total de Reactivos en el grupo de edad ",$AP$120),"")</f>
        <v/>
      </c>
      <c r="CZ123" s="44" t="str">
        <f t="shared" si="282"/>
        <v/>
      </c>
      <c r="DA123" s="45">
        <f t="shared" si="283"/>
        <v>0</v>
      </c>
      <c r="DB123" s="45">
        <f t="shared" si="284"/>
        <v>0</v>
      </c>
      <c r="DC123" s="45">
        <f t="shared" si="285"/>
        <v>0</v>
      </c>
      <c r="DD123" s="45">
        <f t="shared" si="286"/>
        <v>0</v>
      </c>
      <c r="DE123" s="45">
        <f t="shared" si="287"/>
        <v>0</v>
      </c>
      <c r="DF123" s="45">
        <f t="shared" si="288"/>
        <v>0</v>
      </c>
      <c r="DG123" s="45">
        <f t="shared" si="289"/>
        <v>0</v>
      </c>
      <c r="DH123" s="45">
        <f t="shared" si="290"/>
        <v>0</v>
      </c>
      <c r="DI123" s="45">
        <f t="shared" si="291"/>
        <v>0</v>
      </c>
      <c r="DJ123" s="45">
        <f t="shared" si="292"/>
        <v>0</v>
      </c>
      <c r="DK123" s="45">
        <f t="shared" si="293"/>
        <v>0</v>
      </c>
      <c r="DL123" s="45">
        <f t="shared" si="294"/>
        <v>0</v>
      </c>
      <c r="DM123" s="45">
        <f t="shared" si="295"/>
        <v>0</v>
      </c>
      <c r="DN123" s="45">
        <f t="shared" si="296"/>
        <v>0</v>
      </c>
      <c r="DO123" s="45">
        <f t="shared" si="297"/>
        <v>0</v>
      </c>
      <c r="DP123" s="45">
        <f t="shared" si="298"/>
        <v>0</v>
      </c>
      <c r="DQ123" s="45">
        <f t="shared" si="299"/>
        <v>0</v>
      </c>
      <c r="DR123" s="45">
        <f t="shared" si="300"/>
        <v>0</v>
      </c>
      <c r="DS123" s="45">
        <f t="shared" si="301"/>
        <v>0</v>
      </c>
      <c r="DT123" s="45">
        <f t="shared" si="302"/>
        <v>0</v>
      </c>
      <c r="DU123" s="45">
        <f t="shared" si="303"/>
        <v>0</v>
      </c>
      <c r="DV123" s="45">
        <f t="shared" si="304"/>
        <v>0</v>
      </c>
      <c r="DW123" s="45">
        <f t="shared" si="305"/>
        <v>0</v>
      </c>
      <c r="DX123" s="45">
        <f t="shared" si="306"/>
        <v>0</v>
      </c>
      <c r="DY123" s="45">
        <f t="shared" si="307"/>
        <v>0</v>
      </c>
      <c r="DZ123" s="45">
        <f t="shared" si="308"/>
        <v>0</v>
      </c>
    </row>
    <row r="124" spans="1:130" x14ac:dyDescent="0.25">
      <c r="A124" s="66" t="s">
        <v>39</v>
      </c>
      <c r="B124" s="47">
        <f t="shared" si="275"/>
        <v>0</v>
      </c>
      <c r="C124" s="48">
        <f t="shared" si="275"/>
        <v>0</v>
      </c>
      <c r="D124" s="33"/>
      <c r="E124" s="34"/>
      <c r="F124" s="35"/>
      <c r="G124" s="34"/>
      <c r="H124" s="35"/>
      <c r="I124" s="34"/>
      <c r="J124" s="35"/>
      <c r="K124" s="34"/>
      <c r="L124" s="35"/>
      <c r="M124" s="36"/>
      <c r="N124" s="37"/>
      <c r="O124" s="38"/>
      <c r="P124" s="39"/>
      <c r="Q124" s="38"/>
      <c r="R124" s="39"/>
      <c r="S124" s="38"/>
      <c r="T124" s="39"/>
      <c r="U124" s="38"/>
      <c r="V124" s="39"/>
      <c r="W124" s="38"/>
      <c r="X124" s="39"/>
      <c r="Y124" s="38"/>
      <c r="Z124" s="39"/>
      <c r="AA124" s="38"/>
      <c r="AB124" s="39"/>
      <c r="AC124" s="38"/>
      <c r="AD124" s="39"/>
      <c r="AE124" s="38"/>
      <c r="AF124" s="39"/>
      <c r="AG124" s="38"/>
      <c r="AH124" s="39"/>
      <c r="AI124" s="38"/>
      <c r="AJ124" s="39"/>
      <c r="AK124" s="38"/>
      <c r="AL124" s="39"/>
      <c r="AM124" s="38"/>
      <c r="AN124" s="39"/>
      <c r="AO124" s="38"/>
      <c r="AP124" s="39"/>
      <c r="AQ124" s="40"/>
      <c r="AR124" s="41"/>
      <c r="AS124" s="40"/>
      <c r="AT124" s="37"/>
      <c r="AU124" s="38"/>
      <c r="AV124" s="39"/>
      <c r="AW124" s="42"/>
      <c r="AX124" s="43" t="str">
        <f t="shared" si="276"/>
        <v/>
      </c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10"/>
      <c r="BJ124" s="10"/>
      <c r="BK124" s="10"/>
      <c r="BL124" s="10"/>
      <c r="BU124" s="11"/>
      <c r="BV124" s="11"/>
      <c r="BW124" s="11"/>
      <c r="CA124" s="44" t="str">
        <f t="shared" si="277"/>
        <v/>
      </c>
      <c r="CB124" s="44" t="str">
        <f t="shared" si="278"/>
        <v/>
      </c>
      <c r="CC124" s="44" t="str">
        <f t="shared" si="279"/>
        <v/>
      </c>
      <c r="CD124" s="44" t="str">
        <f t="shared" si="280"/>
        <v/>
      </c>
      <c r="CE124" s="44" t="str">
        <f t="shared" si="281"/>
        <v/>
      </c>
      <c r="CF124" s="44" t="str">
        <f t="shared" si="309"/>
        <v/>
      </c>
      <c r="CG124" s="44" t="str">
        <f t="shared" si="310"/>
        <v/>
      </c>
      <c r="CH124" s="44" t="str">
        <f t="shared" si="311"/>
        <v/>
      </c>
      <c r="CI124" s="44" t="str">
        <f t="shared" si="312"/>
        <v/>
      </c>
      <c r="CJ124" s="44" t="str">
        <f t="shared" si="313"/>
        <v/>
      </c>
      <c r="CK124" s="44" t="str">
        <f t="shared" si="314"/>
        <v/>
      </c>
      <c r="CL124" s="44" t="str">
        <f t="shared" si="315"/>
        <v/>
      </c>
      <c r="CM124" s="44" t="str">
        <f t="shared" si="316"/>
        <v/>
      </c>
      <c r="CN124" s="44" t="str">
        <f t="shared" si="317"/>
        <v/>
      </c>
      <c r="CO124" s="44" t="str">
        <f t="shared" si="318"/>
        <v/>
      </c>
      <c r="CP124" s="44" t="str">
        <f t="shared" si="319"/>
        <v/>
      </c>
      <c r="CQ124" s="44" t="str">
        <f t="shared" si="320"/>
        <v/>
      </c>
      <c r="CR124" s="44" t="str">
        <f t="shared" si="321"/>
        <v/>
      </c>
      <c r="CS124" s="44" t="str">
        <f t="shared" si="322"/>
        <v/>
      </c>
      <c r="CT124" s="44" t="str">
        <f t="shared" si="323"/>
        <v/>
      </c>
      <c r="CU124" s="44" t="str">
        <f t="shared" si="324"/>
        <v/>
      </c>
      <c r="CV124" s="44" t="str">
        <f t="shared" si="325"/>
        <v/>
      </c>
      <c r="CW124" s="44" t="str">
        <f t="shared" si="326"/>
        <v/>
      </c>
      <c r="CX124" s="44" t="str">
        <f t="shared" si="327"/>
        <v/>
      </c>
      <c r="CY124" s="44" t="str">
        <f t="shared" si="328"/>
        <v/>
      </c>
      <c r="CZ124" s="44" t="str">
        <f t="shared" si="282"/>
        <v/>
      </c>
      <c r="DA124" s="45">
        <f t="shared" si="283"/>
        <v>0</v>
      </c>
      <c r="DB124" s="45">
        <f t="shared" si="284"/>
        <v>0</v>
      </c>
      <c r="DC124" s="45">
        <f t="shared" si="285"/>
        <v>0</v>
      </c>
      <c r="DD124" s="45">
        <f t="shared" si="286"/>
        <v>0</v>
      </c>
      <c r="DE124" s="45">
        <f t="shared" si="287"/>
        <v>0</v>
      </c>
      <c r="DF124" s="45">
        <f t="shared" si="288"/>
        <v>0</v>
      </c>
      <c r="DG124" s="45">
        <f t="shared" si="289"/>
        <v>0</v>
      </c>
      <c r="DH124" s="45">
        <f t="shared" si="290"/>
        <v>0</v>
      </c>
      <c r="DI124" s="45">
        <f t="shared" si="291"/>
        <v>0</v>
      </c>
      <c r="DJ124" s="45">
        <f t="shared" si="292"/>
        <v>0</v>
      </c>
      <c r="DK124" s="45">
        <f t="shared" si="293"/>
        <v>0</v>
      </c>
      <c r="DL124" s="45">
        <f t="shared" si="294"/>
        <v>0</v>
      </c>
      <c r="DM124" s="45">
        <f t="shared" si="295"/>
        <v>0</v>
      </c>
      <c r="DN124" s="45">
        <f t="shared" si="296"/>
        <v>0</v>
      </c>
      <c r="DO124" s="45">
        <f t="shared" si="297"/>
        <v>0</v>
      </c>
      <c r="DP124" s="45">
        <f t="shared" si="298"/>
        <v>0</v>
      </c>
      <c r="DQ124" s="45">
        <f t="shared" si="299"/>
        <v>0</v>
      </c>
      <c r="DR124" s="45">
        <f t="shared" si="300"/>
        <v>0</v>
      </c>
      <c r="DS124" s="45">
        <f t="shared" si="301"/>
        <v>0</v>
      </c>
      <c r="DT124" s="45">
        <f t="shared" si="302"/>
        <v>0</v>
      </c>
      <c r="DU124" s="45">
        <f t="shared" si="303"/>
        <v>0</v>
      </c>
      <c r="DV124" s="45">
        <f t="shared" si="304"/>
        <v>0</v>
      </c>
      <c r="DW124" s="45">
        <f t="shared" si="305"/>
        <v>0</v>
      </c>
      <c r="DX124" s="45">
        <f t="shared" si="306"/>
        <v>0</v>
      </c>
      <c r="DY124" s="45">
        <f t="shared" si="307"/>
        <v>0</v>
      </c>
      <c r="DZ124" s="45">
        <f t="shared" si="308"/>
        <v>0</v>
      </c>
    </row>
    <row r="125" spans="1:130" x14ac:dyDescent="0.25">
      <c r="A125" s="66" t="s">
        <v>40</v>
      </c>
      <c r="B125" s="47">
        <f t="shared" si="275"/>
        <v>0</v>
      </c>
      <c r="C125" s="48">
        <f t="shared" si="275"/>
        <v>0</v>
      </c>
      <c r="D125" s="33"/>
      <c r="E125" s="34"/>
      <c r="F125" s="35"/>
      <c r="G125" s="34"/>
      <c r="H125" s="35"/>
      <c r="I125" s="34"/>
      <c r="J125" s="35"/>
      <c r="K125" s="34"/>
      <c r="L125" s="35"/>
      <c r="M125" s="36"/>
      <c r="N125" s="37"/>
      <c r="O125" s="38"/>
      <c r="P125" s="39"/>
      <c r="Q125" s="38"/>
      <c r="R125" s="39"/>
      <c r="S125" s="38"/>
      <c r="T125" s="39"/>
      <c r="U125" s="38"/>
      <c r="V125" s="39"/>
      <c r="W125" s="38"/>
      <c r="X125" s="39"/>
      <c r="Y125" s="38"/>
      <c r="Z125" s="39"/>
      <c r="AA125" s="38"/>
      <c r="AB125" s="39"/>
      <c r="AC125" s="38"/>
      <c r="AD125" s="39"/>
      <c r="AE125" s="38"/>
      <c r="AF125" s="39"/>
      <c r="AG125" s="38"/>
      <c r="AH125" s="39"/>
      <c r="AI125" s="38"/>
      <c r="AJ125" s="39"/>
      <c r="AK125" s="38"/>
      <c r="AL125" s="39"/>
      <c r="AM125" s="38"/>
      <c r="AN125" s="39"/>
      <c r="AO125" s="38"/>
      <c r="AP125" s="39"/>
      <c r="AQ125" s="40"/>
      <c r="AR125" s="41"/>
      <c r="AS125" s="40"/>
      <c r="AT125" s="37"/>
      <c r="AU125" s="38"/>
      <c r="AV125" s="39"/>
      <c r="AW125" s="42"/>
      <c r="AX125" s="43" t="str">
        <f t="shared" si="276"/>
        <v/>
      </c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10"/>
      <c r="BJ125" s="10"/>
      <c r="BK125" s="10"/>
      <c r="BL125" s="10"/>
      <c r="BU125" s="11"/>
      <c r="BV125" s="11"/>
      <c r="BW125" s="11"/>
      <c r="CA125" s="44" t="str">
        <f t="shared" si="277"/>
        <v/>
      </c>
      <c r="CB125" s="44" t="str">
        <f t="shared" si="278"/>
        <v/>
      </c>
      <c r="CC125" s="44" t="str">
        <f t="shared" si="279"/>
        <v/>
      </c>
      <c r="CD125" s="44" t="str">
        <f t="shared" si="280"/>
        <v/>
      </c>
      <c r="CE125" s="44" t="str">
        <f t="shared" si="281"/>
        <v/>
      </c>
      <c r="CF125" s="44" t="str">
        <f t="shared" si="309"/>
        <v/>
      </c>
      <c r="CG125" s="44" t="str">
        <f t="shared" si="310"/>
        <v/>
      </c>
      <c r="CH125" s="44" t="str">
        <f t="shared" si="311"/>
        <v/>
      </c>
      <c r="CI125" s="44" t="str">
        <f t="shared" si="312"/>
        <v/>
      </c>
      <c r="CJ125" s="44" t="str">
        <f t="shared" si="313"/>
        <v/>
      </c>
      <c r="CK125" s="44" t="str">
        <f t="shared" si="314"/>
        <v/>
      </c>
      <c r="CL125" s="44" t="str">
        <f t="shared" si="315"/>
        <v/>
      </c>
      <c r="CM125" s="44" t="str">
        <f t="shared" si="316"/>
        <v/>
      </c>
      <c r="CN125" s="44" t="str">
        <f t="shared" si="317"/>
        <v/>
      </c>
      <c r="CO125" s="44" t="str">
        <f t="shared" si="318"/>
        <v/>
      </c>
      <c r="CP125" s="44" t="str">
        <f t="shared" si="319"/>
        <v/>
      </c>
      <c r="CQ125" s="44" t="str">
        <f t="shared" si="320"/>
        <v/>
      </c>
      <c r="CR125" s="44" t="str">
        <f t="shared" si="321"/>
        <v/>
      </c>
      <c r="CS125" s="44" t="str">
        <f t="shared" si="322"/>
        <v/>
      </c>
      <c r="CT125" s="44" t="str">
        <f t="shared" si="323"/>
        <v/>
      </c>
      <c r="CU125" s="44" t="str">
        <f t="shared" si="324"/>
        <v/>
      </c>
      <c r="CV125" s="44" t="str">
        <f t="shared" si="325"/>
        <v/>
      </c>
      <c r="CW125" s="44" t="str">
        <f t="shared" si="326"/>
        <v/>
      </c>
      <c r="CX125" s="44" t="str">
        <f t="shared" si="327"/>
        <v/>
      </c>
      <c r="CY125" s="44" t="str">
        <f t="shared" si="328"/>
        <v/>
      </c>
      <c r="CZ125" s="44" t="str">
        <f t="shared" si="282"/>
        <v/>
      </c>
      <c r="DA125" s="45">
        <f t="shared" si="283"/>
        <v>0</v>
      </c>
      <c r="DB125" s="45">
        <f t="shared" si="284"/>
        <v>0</v>
      </c>
      <c r="DC125" s="45">
        <f t="shared" si="285"/>
        <v>0</v>
      </c>
      <c r="DD125" s="45">
        <f t="shared" si="286"/>
        <v>0</v>
      </c>
      <c r="DE125" s="45">
        <f t="shared" si="287"/>
        <v>0</v>
      </c>
      <c r="DF125" s="45">
        <f t="shared" si="288"/>
        <v>0</v>
      </c>
      <c r="DG125" s="45">
        <f t="shared" si="289"/>
        <v>0</v>
      </c>
      <c r="DH125" s="45">
        <f t="shared" si="290"/>
        <v>0</v>
      </c>
      <c r="DI125" s="45">
        <f t="shared" si="291"/>
        <v>0</v>
      </c>
      <c r="DJ125" s="45">
        <f t="shared" si="292"/>
        <v>0</v>
      </c>
      <c r="DK125" s="45">
        <f t="shared" si="293"/>
        <v>0</v>
      </c>
      <c r="DL125" s="45">
        <f t="shared" si="294"/>
        <v>0</v>
      </c>
      <c r="DM125" s="45">
        <f t="shared" si="295"/>
        <v>0</v>
      </c>
      <c r="DN125" s="45">
        <f t="shared" si="296"/>
        <v>0</v>
      </c>
      <c r="DO125" s="45">
        <f t="shared" si="297"/>
        <v>0</v>
      </c>
      <c r="DP125" s="45">
        <f t="shared" si="298"/>
        <v>0</v>
      </c>
      <c r="DQ125" s="45">
        <f t="shared" si="299"/>
        <v>0</v>
      </c>
      <c r="DR125" s="45">
        <f t="shared" si="300"/>
        <v>0</v>
      </c>
      <c r="DS125" s="45">
        <f t="shared" si="301"/>
        <v>0</v>
      </c>
      <c r="DT125" s="45">
        <f t="shared" si="302"/>
        <v>0</v>
      </c>
      <c r="DU125" s="45">
        <f t="shared" si="303"/>
        <v>0</v>
      </c>
      <c r="DV125" s="45">
        <f t="shared" si="304"/>
        <v>0</v>
      </c>
      <c r="DW125" s="45">
        <f t="shared" si="305"/>
        <v>0</v>
      </c>
      <c r="DX125" s="45">
        <f t="shared" si="306"/>
        <v>0</v>
      </c>
      <c r="DY125" s="45">
        <f t="shared" si="307"/>
        <v>0</v>
      </c>
      <c r="DZ125" s="45">
        <f t="shared" si="308"/>
        <v>0</v>
      </c>
    </row>
    <row r="126" spans="1:130" ht="22.5" x14ac:dyDescent="0.25">
      <c r="A126" s="67" t="s">
        <v>41</v>
      </c>
      <c r="B126" s="47">
        <f t="shared" si="275"/>
        <v>1</v>
      </c>
      <c r="C126" s="48">
        <f t="shared" si="275"/>
        <v>1</v>
      </c>
      <c r="D126" s="33"/>
      <c r="E126" s="34"/>
      <c r="F126" s="35"/>
      <c r="G126" s="34"/>
      <c r="H126" s="35"/>
      <c r="I126" s="34"/>
      <c r="J126" s="35"/>
      <c r="K126" s="34"/>
      <c r="L126" s="35"/>
      <c r="M126" s="36"/>
      <c r="N126" s="37"/>
      <c r="O126" s="38"/>
      <c r="P126" s="39"/>
      <c r="Q126" s="38"/>
      <c r="R126" s="39"/>
      <c r="S126" s="38"/>
      <c r="T126" s="39">
        <v>1</v>
      </c>
      <c r="U126" s="38">
        <v>1</v>
      </c>
      <c r="V126" s="39"/>
      <c r="W126" s="38"/>
      <c r="X126" s="39"/>
      <c r="Y126" s="38"/>
      <c r="Z126" s="39"/>
      <c r="AA126" s="38"/>
      <c r="AB126" s="39"/>
      <c r="AC126" s="38"/>
      <c r="AD126" s="39"/>
      <c r="AE126" s="38"/>
      <c r="AF126" s="39"/>
      <c r="AG126" s="38"/>
      <c r="AH126" s="39"/>
      <c r="AI126" s="38"/>
      <c r="AJ126" s="39"/>
      <c r="AK126" s="38"/>
      <c r="AL126" s="39"/>
      <c r="AM126" s="38"/>
      <c r="AN126" s="39"/>
      <c r="AO126" s="38"/>
      <c r="AP126" s="39"/>
      <c r="AQ126" s="40"/>
      <c r="AR126" s="41"/>
      <c r="AS126" s="40">
        <v>1</v>
      </c>
      <c r="AT126" s="37">
        <v>0</v>
      </c>
      <c r="AU126" s="38">
        <v>0</v>
      </c>
      <c r="AV126" s="39">
        <v>0</v>
      </c>
      <c r="AW126" s="42">
        <v>0</v>
      </c>
      <c r="AX126" s="43" t="str">
        <f t="shared" si="276"/>
        <v/>
      </c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10"/>
      <c r="BJ126" s="10"/>
      <c r="BK126" s="10"/>
      <c r="BL126" s="10"/>
      <c r="BU126" s="11"/>
      <c r="BV126" s="11"/>
      <c r="BW126" s="11"/>
      <c r="CA126" s="44" t="str">
        <f t="shared" si="277"/>
        <v/>
      </c>
      <c r="CB126" s="44" t="str">
        <f t="shared" si="278"/>
        <v/>
      </c>
      <c r="CC126" s="44" t="str">
        <f t="shared" si="279"/>
        <v/>
      </c>
      <c r="CD126" s="44" t="str">
        <f t="shared" si="280"/>
        <v/>
      </c>
      <c r="CE126" s="44" t="str">
        <f t="shared" si="281"/>
        <v/>
      </c>
      <c r="CF126" s="44" t="str">
        <f t="shared" si="309"/>
        <v/>
      </c>
      <c r="CG126" s="44" t="str">
        <f t="shared" si="310"/>
        <v/>
      </c>
      <c r="CH126" s="44" t="str">
        <f t="shared" si="311"/>
        <v/>
      </c>
      <c r="CI126" s="44" t="str">
        <f t="shared" si="312"/>
        <v/>
      </c>
      <c r="CJ126" s="44" t="str">
        <f t="shared" si="313"/>
        <v/>
      </c>
      <c r="CK126" s="44" t="str">
        <f t="shared" si="314"/>
        <v/>
      </c>
      <c r="CL126" s="44" t="str">
        <f t="shared" si="315"/>
        <v/>
      </c>
      <c r="CM126" s="44" t="str">
        <f t="shared" si="316"/>
        <v/>
      </c>
      <c r="CN126" s="44" t="str">
        <f t="shared" si="317"/>
        <v/>
      </c>
      <c r="CO126" s="44" t="str">
        <f t="shared" si="318"/>
        <v/>
      </c>
      <c r="CP126" s="44" t="str">
        <f t="shared" si="319"/>
        <v/>
      </c>
      <c r="CQ126" s="44" t="str">
        <f t="shared" si="320"/>
        <v/>
      </c>
      <c r="CR126" s="44" t="str">
        <f t="shared" si="321"/>
        <v/>
      </c>
      <c r="CS126" s="44" t="str">
        <f t="shared" si="322"/>
        <v/>
      </c>
      <c r="CT126" s="44" t="str">
        <f t="shared" si="323"/>
        <v/>
      </c>
      <c r="CU126" s="44" t="str">
        <f t="shared" si="324"/>
        <v/>
      </c>
      <c r="CV126" s="44" t="str">
        <f t="shared" si="325"/>
        <v/>
      </c>
      <c r="CW126" s="44" t="str">
        <f t="shared" si="326"/>
        <v/>
      </c>
      <c r="CX126" s="44" t="str">
        <f t="shared" si="327"/>
        <v/>
      </c>
      <c r="CY126" s="44" t="str">
        <f t="shared" si="328"/>
        <v/>
      </c>
      <c r="CZ126" s="44" t="str">
        <f t="shared" si="282"/>
        <v/>
      </c>
      <c r="DA126" s="45">
        <f t="shared" si="283"/>
        <v>0</v>
      </c>
      <c r="DB126" s="45">
        <f t="shared" si="284"/>
        <v>0</v>
      </c>
      <c r="DC126" s="45">
        <f t="shared" si="285"/>
        <v>0</v>
      </c>
      <c r="DD126" s="45">
        <f t="shared" si="286"/>
        <v>0</v>
      </c>
      <c r="DE126" s="45">
        <f t="shared" si="287"/>
        <v>0</v>
      </c>
      <c r="DF126" s="45">
        <f t="shared" si="288"/>
        <v>0</v>
      </c>
      <c r="DG126" s="45">
        <f t="shared" si="289"/>
        <v>0</v>
      </c>
      <c r="DH126" s="45">
        <f t="shared" si="290"/>
        <v>0</v>
      </c>
      <c r="DI126" s="45">
        <f t="shared" si="291"/>
        <v>0</v>
      </c>
      <c r="DJ126" s="45">
        <f t="shared" si="292"/>
        <v>0</v>
      </c>
      <c r="DK126" s="45">
        <f t="shared" si="293"/>
        <v>0</v>
      </c>
      <c r="DL126" s="45">
        <f t="shared" si="294"/>
        <v>0</v>
      </c>
      <c r="DM126" s="45">
        <f t="shared" si="295"/>
        <v>0</v>
      </c>
      <c r="DN126" s="45">
        <f t="shared" si="296"/>
        <v>0</v>
      </c>
      <c r="DO126" s="45">
        <f t="shared" si="297"/>
        <v>0</v>
      </c>
      <c r="DP126" s="45">
        <f t="shared" si="298"/>
        <v>0</v>
      </c>
      <c r="DQ126" s="45">
        <f t="shared" si="299"/>
        <v>0</v>
      </c>
      <c r="DR126" s="45">
        <f t="shared" si="300"/>
        <v>0</v>
      </c>
      <c r="DS126" s="45">
        <f t="shared" si="301"/>
        <v>0</v>
      </c>
      <c r="DT126" s="45">
        <f t="shared" si="302"/>
        <v>0</v>
      </c>
      <c r="DU126" s="45">
        <f t="shared" si="303"/>
        <v>0</v>
      </c>
      <c r="DV126" s="45">
        <f t="shared" si="304"/>
        <v>0</v>
      </c>
      <c r="DW126" s="45">
        <f t="shared" si="305"/>
        <v>0</v>
      </c>
      <c r="DX126" s="45">
        <f t="shared" si="306"/>
        <v>0</v>
      </c>
      <c r="DY126" s="45">
        <f t="shared" si="307"/>
        <v>0</v>
      </c>
      <c r="DZ126" s="45">
        <f t="shared" si="308"/>
        <v>0</v>
      </c>
    </row>
    <row r="127" spans="1:130" ht="22.5" x14ac:dyDescent="0.25">
      <c r="A127" s="67" t="s">
        <v>42</v>
      </c>
      <c r="B127" s="47">
        <f t="shared" si="275"/>
        <v>0</v>
      </c>
      <c r="C127" s="48">
        <f t="shared" si="275"/>
        <v>0</v>
      </c>
      <c r="D127" s="33"/>
      <c r="E127" s="34"/>
      <c r="F127" s="35"/>
      <c r="G127" s="34"/>
      <c r="H127" s="35"/>
      <c r="I127" s="34"/>
      <c r="J127" s="35"/>
      <c r="K127" s="34"/>
      <c r="L127" s="35"/>
      <c r="M127" s="36"/>
      <c r="N127" s="37"/>
      <c r="O127" s="38"/>
      <c r="P127" s="39"/>
      <c r="Q127" s="38"/>
      <c r="R127" s="39"/>
      <c r="S127" s="38"/>
      <c r="T127" s="39"/>
      <c r="U127" s="38"/>
      <c r="V127" s="39"/>
      <c r="W127" s="38"/>
      <c r="X127" s="39"/>
      <c r="Y127" s="38"/>
      <c r="Z127" s="39"/>
      <c r="AA127" s="38"/>
      <c r="AB127" s="39"/>
      <c r="AC127" s="38"/>
      <c r="AD127" s="39"/>
      <c r="AE127" s="38"/>
      <c r="AF127" s="39"/>
      <c r="AG127" s="38"/>
      <c r="AH127" s="39"/>
      <c r="AI127" s="38"/>
      <c r="AJ127" s="39"/>
      <c r="AK127" s="38"/>
      <c r="AL127" s="39"/>
      <c r="AM127" s="38"/>
      <c r="AN127" s="39"/>
      <c r="AO127" s="38"/>
      <c r="AP127" s="39"/>
      <c r="AQ127" s="40"/>
      <c r="AR127" s="37"/>
      <c r="AS127" s="40"/>
      <c r="AT127" s="37"/>
      <c r="AU127" s="38"/>
      <c r="AV127" s="39"/>
      <c r="AW127" s="42"/>
      <c r="AX127" s="43" t="str">
        <f t="shared" si="276"/>
        <v/>
      </c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10"/>
      <c r="BJ127" s="10"/>
      <c r="BK127" s="10"/>
      <c r="BL127" s="10"/>
      <c r="BU127" s="11"/>
      <c r="BV127" s="11"/>
      <c r="BW127" s="11"/>
      <c r="CA127" s="44" t="str">
        <f t="shared" si="277"/>
        <v/>
      </c>
      <c r="CB127" s="44" t="str">
        <f t="shared" si="278"/>
        <v/>
      </c>
      <c r="CC127" s="44" t="str">
        <f t="shared" si="279"/>
        <v/>
      </c>
      <c r="CD127" s="44" t="str">
        <f t="shared" si="280"/>
        <v/>
      </c>
      <c r="CE127" s="44" t="str">
        <f t="shared" si="281"/>
        <v/>
      </c>
      <c r="CF127" s="44" t="str">
        <f t="shared" si="309"/>
        <v/>
      </c>
      <c r="CG127" s="44" t="str">
        <f t="shared" si="310"/>
        <v/>
      </c>
      <c r="CH127" s="44" t="str">
        <f t="shared" si="311"/>
        <v/>
      </c>
      <c r="CI127" s="44" t="str">
        <f t="shared" si="312"/>
        <v/>
      </c>
      <c r="CJ127" s="44" t="str">
        <f t="shared" si="313"/>
        <v/>
      </c>
      <c r="CK127" s="44" t="str">
        <f t="shared" si="314"/>
        <v/>
      </c>
      <c r="CL127" s="44" t="str">
        <f t="shared" si="315"/>
        <v/>
      </c>
      <c r="CM127" s="44" t="str">
        <f t="shared" si="316"/>
        <v/>
      </c>
      <c r="CN127" s="44" t="str">
        <f t="shared" si="317"/>
        <v/>
      </c>
      <c r="CO127" s="44" t="str">
        <f t="shared" si="318"/>
        <v/>
      </c>
      <c r="CP127" s="44" t="str">
        <f t="shared" si="319"/>
        <v/>
      </c>
      <c r="CQ127" s="44" t="str">
        <f t="shared" si="320"/>
        <v/>
      </c>
      <c r="CR127" s="44" t="str">
        <f t="shared" si="321"/>
        <v/>
      </c>
      <c r="CS127" s="44" t="str">
        <f t="shared" si="322"/>
        <v/>
      </c>
      <c r="CT127" s="44" t="str">
        <f t="shared" si="323"/>
        <v/>
      </c>
      <c r="CU127" s="44" t="str">
        <f t="shared" si="324"/>
        <v/>
      </c>
      <c r="CV127" s="44" t="str">
        <f t="shared" si="325"/>
        <v/>
      </c>
      <c r="CW127" s="44" t="str">
        <f t="shared" si="326"/>
        <v/>
      </c>
      <c r="CX127" s="44" t="str">
        <f t="shared" si="327"/>
        <v/>
      </c>
      <c r="CY127" s="44" t="str">
        <f t="shared" si="328"/>
        <v/>
      </c>
      <c r="CZ127" s="44" t="str">
        <f t="shared" si="282"/>
        <v/>
      </c>
      <c r="DA127" s="45">
        <f t="shared" si="283"/>
        <v>0</v>
      </c>
      <c r="DB127" s="45">
        <f t="shared" si="284"/>
        <v>0</v>
      </c>
      <c r="DC127" s="45">
        <f t="shared" si="285"/>
        <v>0</v>
      </c>
      <c r="DD127" s="45">
        <f t="shared" si="286"/>
        <v>0</v>
      </c>
      <c r="DE127" s="45">
        <f t="shared" si="287"/>
        <v>0</v>
      </c>
      <c r="DF127" s="45">
        <f t="shared" si="288"/>
        <v>0</v>
      </c>
      <c r="DG127" s="45">
        <f t="shared" si="289"/>
        <v>0</v>
      </c>
      <c r="DH127" s="45">
        <f t="shared" si="290"/>
        <v>0</v>
      </c>
      <c r="DI127" s="45">
        <f t="shared" si="291"/>
        <v>0</v>
      </c>
      <c r="DJ127" s="45">
        <f t="shared" si="292"/>
        <v>0</v>
      </c>
      <c r="DK127" s="45">
        <f t="shared" si="293"/>
        <v>0</v>
      </c>
      <c r="DL127" s="45">
        <f t="shared" si="294"/>
        <v>0</v>
      </c>
      <c r="DM127" s="45">
        <f t="shared" si="295"/>
        <v>0</v>
      </c>
      <c r="DN127" s="45">
        <f t="shared" si="296"/>
        <v>0</v>
      </c>
      <c r="DO127" s="45">
        <f t="shared" si="297"/>
        <v>0</v>
      </c>
      <c r="DP127" s="45">
        <f t="shared" si="298"/>
        <v>0</v>
      </c>
      <c r="DQ127" s="45">
        <f t="shared" si="299"/>
        <v>0</v>
      </c>
      <c r="DR127" s="45">
        <f t="shared" si="300"/>
        <v>0</v>
      </c>
      <c r="DS127" s="45">
        <f t="shared" si="301"/>
        <v>0</v>
      </c>
      <c r="DT127" s="45">
        <f t="shared" si="302"/>
        <v>0</v>
      </c>
      <c r="DU127" s="45">
        <f t="shared" si="303"/>
        <v>0</v>
      </c>
      <c r="DV127" s="45">
        <f t="shared" si="304"/>
        <v>0</v>
      </c>
      <c r="DW127" s="45">
        <f t="shared" si="305"/>
        <v>0</v>
      </c>
      <c r="DX127" s="45">
        <f t="shared" si="306"/>
        <v>0</v>
      </c>
      <c r="DY127" s="45">
        <f t="shared" si="307"/>
        <v>0</v>
      </c>
      <c r="DZ127" s="45">
        <f t="shared" si="308"/>
        <v>0</v>
      </c>
    </row>
    <row r="128" spans="1:130" ht="22.5" x14ac:dyDescent="0.25">
      <c r="A128" s="67" t="s">
        <v>43</v>
      </c>
      <c r="B128" s="47">
        <f t="shared" si="275"/>
        <v>0</v>
      </c>
      <c r="C128" s="48">
        <f t="shared" si="275"/>
        <v>0</v>
      </c>
      <c r="D128" s="33"/>
      <c r="E128" s="34"/>
      <c r="F128" s="35"/>
      <c r="G128" s="34"/>
      <c r="H128" s="35"/>
      <c r="I128" s="34"/>
      <c r="J128" s="35"/>
      <c r="K128" s="34"/>
      <c r="L128" s="35"/>
      <c r="M128" s="36"/>
      <c r="N128" s="37"/>
      <c r="O128" s="38"/>
      <c r="P128" s="39"/>
      <c r="Q128" s="38"/>
      <c r="R128" s="39"/>
      <c r="S128" s="38"/>
      <c r="T128" s="39"/>
      <c r="U128" s="38"/>
      <c r="V128" s="39"/>
      <c r="W128" s="38"/>
      <c r="X128" s="39"/>
      <c r="Y128" s="38"/>
      <c r="Z128" s="39"/>
      <c r="AA128" s="38"/>
      <c r="AB128" s="39"/>
      <c r="AC128" s="38"/>
      <c r="AD128" s="39"/>
      <c r="AE128" s="38"/>
      <c r="AF128" s="39"/>
      <c r="AG128" s="38"/>
      <c r="AH128" s="39"/>
      <c r="AI128" s="38"/>
      <c r="AJ128" s="39"/>
      <c r="AK128" s="38"/>
      <c r="AL128" s="39"/>
      <c r="AM128" s="38"/>
      <c r="AN128" s="39"/>
      <c r="AO128" s="38"/>
      <c r="AP128" s="39"/>
      <c r="AQ128" s="40"/>
      <c r="AR128" s="41"/>
      <c r="AS128" s="40"/>
      <c r="AT128" s="37"/>
      <c r="AU128" s="38"/>
      <c r="AV128" s="39"/>
      <c r="AW128" s="42"/>
      <c r="AX128" s="43" t="str">
        <f t="shared" si="276"/>
        <v/>
      </c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10"/>
      <c r="BJ128" s="10"/>
      <c r="BK128" s="10"/>
      <c r="BL128" s="10"/>
      <c r="BU128" s="11"/>
      <c r="BV128" s="11"/>
      <c r="BW128" s="11"/>
      <c r="CA128" s="44" t="str">
        <f t="shared" si="277"/>
        <v/>
      </c>
      <c r="CB128" s="44" t="str">
        <f t="shared" si="278"/>
        <v/>
      </c>
      <c r="CC128" s="44" t="str">
        <f t="shared" si="279"/>
        <v/>
      </c>
      <c r="CD128" s="44" t="str">
        <f t="shared" si="280"/>
        <v/>
      </c>
      <c r="CE128" s="44" t="str">
        <f t="shared" si="281"/>
        <v/>
      </c>
      <c r="CF128" s="44" t="str">
        <f t="shared" si="309"/>
        <v/>
      </c>
      <c r="CG128" s="44" t="str">
        <f t="shared" si="310"/>
        <v/>
      </c>
      <c r="CH128" s="44" t="str">
        <f t="shared" si="311"/>
        <v/>
      </c>
      <c r="CI128" s="44" t="str">
        <f t="shared" si="312"/>
        <v/>
      </c>
      <c r="CJ128" s="44" t="str">
        <f t="shared" si="313"/>
        <v/>
      </c>
      <c r="CK128" s="44" t="str">
        <f t="shared" si="314"/>
        <v/>
      </c>
      <c r="CL128" s="44" t="str">
        <f t="shared" si="315"/>
        <v/>
      </c>
      <c r="CM128" s="44" t="str">
        <f t="shared" si="316"/>
        <v/>
      </c>
      <c r="CN128" s="44" t="str">
        <f t="shared" si="317"/>
        <v/>
      </c>
      <c r="CO128" s="44" t="str">
        <f t="shared" si="318"/>
        <v/>
      </c>
      <c r="CP128" s="44" t="str">
        <f t="shared" si="319"/>
        <v/>
      </c>
      <c r="CQ128" s="44" t="str">
        <f t="shared" si="320"/>
        <v/>
      </c>
      <c r="CR128" s="44" t="str">
        <f t="shared" si="321"/>
        <v/>
      </c>
      <c r="CS128" s="44" t="str">
        <f t="shared" si="322"/>
        <v/>
      </c>
      <c r="CT128" s="44" t="str">
        <f t="shared" si="323"/>
        <v/>
      </c>
      <c r="CU128" s="44" t="str">
        <f t="shared" si="324"/>
        <v/>
      </c>
      <c r="CV128" s="44" t="str">
        <f t="shared" si="325"/>
        <v/>
      </c>
      <c r="CW128" s="44" t="str">
        <f t="shared" si="326"/>
        <v/>
      </c>
      <c r="CX128" s="44" t="str">
        <f t="shared" si="327"/>
        <v/>
      </c>
      <c r="CY128" s="44" t="str">
        <f t="shared" si="328"/>
        <v/>
      </c>
      <c r="CZ128" s="44" t="str">
        <f t="shared" si="282"/>
        <v/>
      </c>
      <c r="DA128" s="45">
        <f t="shared" si="283"/>
        <v>0</v>
      </c>
      <c r="DB128" s="45">
        <f t="shared" si="284"/>
        <v>0</v>
      </c>
      <c r="DC128" s="45">
        <f t="shared" si="285"/>
        <v>0</v>
      </c>
      <c r="DD128" s="45">
        <f t="shared" si="286"/>
        <v>0</v>
      </c>
      <c r="DE128" s="45">
        <f t="shared" si="287"/>
        <v>0</v>
      </c>
      <c r="DF128" s="45">
        <f t="shared" si="288"/>
        <v>0</v>
      </c>
      <c r="DG128" s="45">
        <f t="shared" si="289"/>
        <v>0</v>
      </c>
      <c r="DH128" s="45">
        <f t="shared" si="290"/>
        <v>0</v>
      </c>
      <c r="DI128" s="45">
        <f t="shared" si="291"/>
        <v>0</v>
      </c>
      <c r="DJ128" s="45">
        <f t="shared" si="292"/>
        <v>0</v>
      </c>
      <c r="DK128" s="45">
        <f t="shared" si="293"/>
        <v>0</v>
      </c>
      <c r="DL128" s="45">
        <f t="shared" si="294"/>
        <v>0</v>
      </c>
      <c r="DM128" s="45">
        <f t="shared" si="295"/>
        <v>0</v>
      </c>
      <c r="DN128" s="45">
        <f t="shared" si="296"/>
        <v>0</v>
      </c>
      <c r="DO128" s="45">
        <f t="shared" si="297"/>
        <v>0</v>
      </c>
      <c r="DP128" s="45">
        <f t="shared" si="298"/>
        <v>0</v>
      </c>
      <c r="DQ128" s="45">
        <f t="shared" si="299"/>
        <v>0</v>
      </c>
      <c r="DR128" s="45">
        <f t="shared" si="300"/>
        <v>0</v>
      </c>
      <c r="DS128" s="45">
        <f t="shared" si="301"/>
        <v>0</v>
      </c>
      <c r="DT128" s="45">
        <f t="shared" si="302"/>
        <v>0</v>
      </c>
      <c r="DU128" s="45">
        <f t="shared" si="303"/>
        <v>0</v>
      </c>
      <c r="DV128" s="45">
        <f t="shared" si="304"/>
        <v>0</v>
      </c>
      <c r="DW128" s="45">
        <f t="shared" si="305"/>
        <v>0</v>
      </c>
      <c r="DX128" s="45">
        <f t="shared" si="306"/>
        <v>0</v>
      </c>
      <c r="DY128" s="45">
        <f t="shared" si="307"/>
        <v>0</v>
      </c>
      <c r="DZ128" s="45">
        <f t="shared" si="308"/>
        <v>0</v>
      </c>
    </row>
    <row r="129" spans="1:130" x14ac:dyDescent="0.25">
      <c r="A129" s="66" t="s">
        <v>44</v>
      </c>
      <c r="B129" s="47">
        <f t="shared" si="275"/>
        <v>0</v>
      </c>
      <c r="C129" s="48">
        <f t="shared" si="275"/>
        <v>0</v>
      </c>
      <c r="D129" s="33"/>
      <c r="E129" s="34"/>
      <c r="F129" s="35"/>
      <c r="G129" s="34"/>
      <c r="H129" s="35"/>
      <c r="I129" s="34"/>
      <c r="J129" s="35"/>
      <c r="K129" s="34"/>
      <c r="L129" s="35"/>
      <c r="M129" s="36"/>
      <c r="N129" s="37"/>
      <c r="O129" s="38"/>
      <c r="P129" s="39"/>
      <c r="Q129" s="38"/>
      <c r="R129" s="39"/>
      <c r="S129" s="38"/>
      <c r="T129" s="39"/>
      <c r="U129" s="38"/>
      <c r="V129" s="39"/>
      <c r="W129" s="38"/>
      <c r="X129" s="39"/>
      <c r="Y129" s="38"/>
      <c r="Z129" s="39"/>
      <c r="AA129" s="38"/>
      <c r="AB129" s="39"/>
      <c r="AC129" s="38"/>
      <c r="AD129" s="39"/>
      <c r="AE129" s="38"/>
      <c r="AF129" s="39"/>
      <c r="AG129" s="38"/>
      <c r="AH129" s="39"/>
      <c r="AI129" s="38"/>
      <c r="AJ129" s="39"/>
      <c r="AK129" s="38"/>
      <c r="AL129" s="39"/>
      <c r="AM129" s="38"/>
      <c r="AN129" s="39"/>
      <c r="AO129" s="38"/>
      <c r="AP129" s="39"/>
      <c r="AQ129" s="40"/>
      <c r="AR129" s="41"/>
      <c r="AS129" s="40"/>
      <c r="AT129" s="37"/>
      <c r="AU129" s="38"/>
      <c r="AV129" s="39"/>
      <c r="AW129" s="42"/>
      <c r="AX129" s="43" t="str">
        <f t="shared" si="276"/>
        <v/>
      </c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10"/>
      <c r="BJ129" s="10"/>
      <c r="BK129" s="10"/>
      <c r="BL129" s="10"/>
      <c r="BU129" s="11"/>
      <c r="BV129" s="11"/>
      <c r="BW129" s="11"/>
      <c r="CA129" s="44" t="str">
        <f t="shared" si="277"/>
        <v/>
      </c>
      <c r="CB129" s="44" t="str">
        <f t="shared" si="278"/>
        <v/>
      </c>
      <c r="CC129" s="44" t="str">
        <f t="shared" si="279"/>
        <v/>
      </c>
      <c r="CD129" s="44" t="str">
        <f t="shared" si="280"/>
        <v/>
      </c>
      <c r="CE129" s="44" t="str">
        <f t="shared" si="281"/>
        <v/>
      </c>
      <c r="CF129" s="44" t="str">
        <f t="shared" si="309"/>
        <v/>
      </c>
      <c r="CG129" s="44" t="str">
        <f t="shared" si="310"/>
        <v/>
      </c>
      <c r="CH129" s="44" t="str">
        <f t="shared" si="311"/>
        <v/>
      </c>
      <c r="CI129" s="44" t="str">
        <f t="shared" si="312"/>
        <v/>
      </c>
      <c r="CJ129" s="44" t="str">
        <f t="shared" si="313"/>
        <v/>
      </c>
      <c r="CK129" s="44" t="str">
        <f t="shared" si="314"/>
        <v/>
      </c>
      <c r="CL129" s="44" t="str">
        <f t="shared" si="315"/>
        <v/>
      </c>
      <c r="CM129" s="44" t="str">
        <f t="shared" si="316"/>
        <v/>
      </c>
      <c r="CN129" s="44" t="str">
        <f t="shared" si="317"/>
        <v/>
      </c>
      <c r="CO129" s="44" t="str">
        <f t="shared" si="318"/>
        <v/>
      </c>
      <c r="CP129" s="44" t="str">
        <f t="shared" si="319"/>
        <v/>
      </c>
      <c r="CQ129" s="44" t="str">
        <f t="shared" si="320"/>
        <v/>
      </c>
      <c r="CR129" s="44" t="str">
        <f t="shared" si="321"/>
        <v/>
      </c>
      <c r="CS129" s="44" t="str">
        <f t="shared" si="322"/>
        <v/>
      </c>
      <c r="CT129" s="44" t="str">
        <f t="shared" si="323"/>
        <v/>
      </c>
      <c r="CU129" s="44" t="str">
        <f t="shared" si="324"/>
        <v/>
      </c>
      <c r="CV129" s="44" t="str">
        <f t="shared" si="325"/>
        <v/>
      </c>
      <c r="CW129" s="44" t="str">
        <f t="shared" si="326"/>
        <v/>
      </c>
      <c r="CX129" s="44" t="str">
        <f t="shared" si="327"/>
        <v/>
      </c>
      <c r="CY129" s="44" t="str">
        <f t="shared" si="328"/>
        <v/>
      </c>
      <c r="CZ129" s="44" t="str">
        <f t="shared" si="282"/>
        <v/>
      </c>
      <c r="DA129" s="45">
        <f t="shared" si="283"/>
        <v>0</v>
      </c>
      <c r="DB129" s="45">
        <f t="shared" si="284"/>
        <v>0</v>
      </c>
      <c r="DC129" s="45">
        <f t="shared" si="285"/>
        <v>0</v>
      </c>
      <c r="DD129" s="45">
        <f t="shared" si="286"/>
        <v>0</v>
      </c>
      <c r="DE129" s="45">
        <f t="shared" si="287"/>
        <v>0</v>
      </c>
      <c r="DF129" s="45">
        <f t="shared" si="288"/>
        <v>0</v>
      </c>
      <c r="DG129" s="45">
        <f t="shared" si="289"/>
        <v>0</v>
      </c>
      <c r="DH129" s="45">
        <f t="shared" si="290"/>
        <v>0</v>
      </c>
      <c r="DI129" s="45">
        <f t="shared" si="291"/>
        <v>0</v>
      </c>
      <c r="DJ129" s="45">
        <f t="shared" si="292"/>
        <v>0</v>
      </c>
      <c r="DK129" s="45">
        <f t="shared" si="293"/>
        <v>0</v>
      </c>
      <c r="DL129" s="45">
        <f t="shared" si="294"/>
        <v>0</v>
      </c>
      <c r="DM129" s="45">
        <f t="shared" si="295"/>
        <v>0</v>
      </c>
      <c r="DN129" s="45">
        <f t="shared" si="296"/>
        <v>0</v>
      </c>
      <c r="DO129" s="45">
        <f t="shared" si="297"/>
        <v>0</v>
      </c>
      <c r="DP129" s="45">
        <f t="shared" si="298"/>
        <v>0</v>
      </c>
      <c r="DQ129" s="45">
        <f t="shared" si="299"/>
        <v>0</v>
      </c>
      <c r="DR129" s="45">
        <f t="shared" si="300"/>
        <v>0</v>
      </c>
      <c r="DS129" s="45">
        <f t="shared" si="301"/>
        <v>0</v>
      </c>
      <c r="DT129" s="45">
        <f t="shared" si="302"/>
        <v>0</v>
      </c>
      <c r="DU129" s="45">
        <f t="shared" si="303"/>
        <v>0</v>
      </c>
      <c r="DV129" s="45">
        <f t="shared" si="304"/>
        <v>0</v>
      </c>
      <c r="DW129" s="45">
        <f t="shared" si="305"/>
        <v>0</v>
      </c>
      <c r="DX129" s="45">
        <f t="shared" si="306"/>
        <v>0</v>
      </c>
      <c r="DY129" s="45">
        <f t="shared" si="307"/>
        <v>0</v>
      </c>
      <c r="DZ129" s="45">
        <f t="shared" si="308"/>
        <v>0</v>
      </c>
    </row>
    <row r="130" spans="1:130" x14ac:dyDescent="0.25">
      <c r="A130" s="66" t="s">
        <v>45</v>
      </c>
      <c r="B130" s="47">
        <f>+D130+F130+H130+J130+L130+N130+P130+R130+T130+V130+X130+Z130+AB130+AD130+AF130+AH130+AJ130+AL130+AN130+AP130</f>
        <v>1</v>
      </c>
      <c r="C130" s="48">
        <f>+E130+G130+I130+K130+M130+O130+Q130+S130+U130+W130+Y130+AA130+AC130+AE130+AG130+AI130+AK130+AM130+AO130+AQ130</f>
        <v>1</v>
      </c>
      <c r="D130" s="37"/>
      <c r="E130" s="38"/>
      <c r="F130" s="39"/>
      <c r="G130" s="38"/>
      <c r="H130" s="39"/>
      <c r="I130" s="42"/>
      <c r="J130" s="37"/>
      <c r="K130" s="37"/>
      <c r="L130" s="39"/>
      <c r="M130" s="42"/>
      <c r="N130" s="37"/>
      <c r="O130" s="38"/>
      <c r="P130" s="39"/>
      <c r="Q130" s="38"/>
      <c r="R130" s="39"/>
      <c r="S130" s="38"/>
      <c r="T130" s="39"/>
      <c r="U130" s="38"/>
      <c r="V130" s="39"/>
      <c r="W130" s="38"/>
      <c r="X130" s="39"/>
      <c r="Y130" s="38"/>
      <c r="Z130" s="39"/>
      <c r="AA130" s="38"/>
      <c r="AB130" s="39"/>
      <c r="AC130" s="38"/>
      <c r="AD130" s="39"/>
      <c r="AE130" s="38"/>
      <c r="AF130" s="39"/>
      <c r="AG130" s="38"/>
      <c r="AH130" s="39"/>
      <c r="AI130" s="38"/>
      <c r="AJ130" s="39"/>
      <c r="AK130" s="38"/>
      <c r="AL130" s="39"/>
      <c r="AM130" s="38"/>
      <c r="AN130" s="39">
        <v>1</v>
      </c>
      <c r="AO130" s="38">
        <v>1</v>
      </c>
      <c r="AP130" s="39"/>
      <c r="AQ130" s="40"/>
      <c r="AR130" s="41"/>
      <c r="AS130" s="40">
        <v>1</v>
      </c>
      <c r="AT130" s="37">
        <v>0</v>
      </c>
      <c r="AU130" s="38">
        <v>0</v>
      </c>
      <c r="AV130" s="39">
        <v>0</v>
      </c>
      <c r="AW130" s="42">
        <v>0</v>
      </c>
      <c r="AX130" s="43" t="str">
        <f t="shared" si="276"/>
        <v/>
      </c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10"/>
      <c r="BJ130" s="10"/>
      <c r="BK130" s="10"/>
      <c r="BL130" s="10"/>
      <c r="BU130" s="11"/>
      <c r="BV130" s="11"/>
      <c r="BW130" s="11"/>
      <c r="CA130" s="44" t="str">
        <f t="shared" si="277"/>
        <v/>
      </c>
      <c r="CB130" s="44" t="str">
        <f t="shared" si="278"/>
        <v/>
      </c>
      <c r="CC130" s="44" t="str">
        <f t="shared" si="279"/>
        <v/>
      </c>
      <c r="CD130" s="44" t="str">
        <f t="shared" si="280"/>
        <v/>
      </c>
      <c r="CE130" s="44" t="str">
        <f t="shared" si="281"/>
        <v/>
      </c>
      <c r="CF130" s="44" t="str">
        <f t="shared" si="309"/>
        <v/>
      </c>
      <c r="CG130" s="44" t="str">
        <f t="shared" si="310"/>
        <v/>
      </c>
      <c r="CH130" s="44" t="str">
        <f t="shared" si="311"/>
        <v/>
      </c>
      <c r="CI130" s="44" t="str">
        <f t="shared" si="312"/>
        <v/>
      </c>
      <c r="CJ130" s="44" t="str">
        <f t="shared" si="313"/>
        <v/>
      </c>
      <c r="CK130" s="44" t="str">
        <f t="shared" si="314"/>
        <v/>
      </c>
      <c r="CL130" s="44" t="str">
        <f t="shared" si="315"/>
        <v/>
      </c>
      <c r="CM130" s="44" t="str">
        <f t="shared" si="316"/>
        <v/>
      </c>
      <c r="CN130" s="44" t="str">
        <f t="shared" si="317"/>
        <v/>
      </c>
      <c r="CO130" s="44" t="str">
        <f t="shared" si="318"/>
        <v/>
      </c>
      <c r="CP130" s="44" t="str">
        <f t="shared" si="319"/>
        <v/>
      </c>
      <c r="CQ130" s="44" t="str">
        <f t="shared" si="320"/>
        <v/>
      </c>
      <c r="CR130" s="44" t="str">
        <f t="shared" si="321"/>
        <v/>
      </c>
      <c r="CS130" s="44" t="str">
        <f t="shared" si="322"/>
        <v/>
      </c>
      <c r="CT130" s="44" t="str">
        <f t="shared" si="323"/>
        <v/>
      </c>
      <c r="CU130" s="44" t="str">
        <f t="shared" si="324"/>
        <v/>
      </c>
      <c r="CV130" s="44" t="str">
        <f t="shared" si="325"/>
        <v/>
      </c>
      <c r="CW130" s="44" t="str">
        <f t="shared" si="326"/>
        <v/>
      </c>
      <c r="CX130" s="44" t="str">
        <f t="shared" si="327"/>
        <v/>
      </c>
      <c r="CY130" s="44" t="str">
        <f t="shared" si="328"/>
        <v/>
      </c>
      <c r="CZ130" s="44" t="str">
        <f t="shared" si="282"/>
        <v/>
      </c>
      <c r="DA130" s="45">
        <f t="shared" si="283"/>
        <v>0</v>
      </c>
      <c r="DB130" s="45">
        <f t="shared" si="284"/>
        <v>0</v>
      </c>
      <c r="DC130" s="45">
        <f t="shared" si="285"/>
        <v>0</v>
      </c>
      <c r="DD130" s="45">
        <f t="shared" si="286"/>
        <v>0</v>
      </c>
      <c r="DE130" s="45">
        <f t="shared" si="287"/>
        <v>0</v>
      </c>
      <c r="DF130" s="45">
        <f t="shared" si="288"/>
        <v>0</v>
      </c>
      <c r="DG130" s="45">
        <f t="shared" si="289"/>
        <v>0</v>
      </c>
      <c r="DH130" s="45">
        <f t="shared" si="290"/>
        <v>0</v>
      </c>
      <c r="DI130" s="45">
        <f t="shared" si="291"/>
        <v>0</v>
      </c>
      <c r="DJ130" s="45">
        <f t="shared" si="292"/>
        <v>0</v>
      </c>
      <c r="DK130" s="45">
        <f t="shared" si="293"/>
        <v>0</v>
      </c>
      <c r="DL130" s="45">
        <f t="shared" si="294"/>
        <v>0</v>
      </c>
      <c r="DM130" s="45">
        <f t="shared" si="295"/>
        <v>0</v>
      </c>
      <c r="DN130" s="45">
        <f t="shared" si="296"/>
        <v>0</v>
      </c>
      <c r="DO130" s="45">
        <f t="shared" si="297"/>
        <v>0</v>
      </c>
      <c r="DP130" s="45">
        <f t="shared" si="298"/>
        <v>0</v>
      </c>
      <c r="DQ130" s="45">
        <f t="shared" si="299"/>
        <v>0</v>
      </c>
      <c r="DR130" s="45">
        <f t="shared" si="300"/>
        <v>0</v>
      </c>
      <c r="DS130" s="45">
        <f t="shared" si="301"/>
        <v>0</v>
      </c>
      <c r="DT130" s="45">
        <f t="shared" si="302"/>
        <v>0</v>
      </c>
      <c r="DU130" s="45">
        <f t="shared" si="303"/>
        <v>0</v>
      </c>
      <c r="DV130" s="45">
        <f t="shared" si="304"/>
        <v>0</v>
      </c>
      <c r="DW130" s="45">
        <f t="shared" si="305"/>
        <v>0</v>
      </c>
      <c r="DX130" s="45">
        <f t="shared" si="306"/>
        <v>0</v>
      </c>
      <c r="DY130" s="45">
        <f t="shared" si="307"/>
        <v>0</v>
      </c>
      <c r="DZ130" s="45">
        <f t="shared" si="308"/>
        <v>0</v>
      </c>
    </row>
    <row r="131" spans="1:130" ht="22.5" x14ac:dyDescent="0.25">
      <c r="A131" s="67" t="s">
        <v>46</v>
      </c>
      <c r="B131" s="47">
        <f>+D131+F131+H131</f>
        <v>0</v>
      </c>
      <c r="C131" s="48">
        <f>+E131+G131+I131</f>
        <v>0</v>
      </c>
      <c r="D131" s="37"/>
      <c r="E131" s="38"/>
      <c r="F131" s="39"/>
      <c r="G131" s="38"/>
      <c r="H131" s="39"/>
      <c r="I131" s="42"/>
      <c r="J131" s="50"/>
      <c r="K131" s="51"/>
      <c r="L131" s="50"/>
      <c r="M131" s="51"/>
      <c r="N131" s="50"/>
      <c r="O131" s="51"/>
      <c r="P131" s="50"/>
      <c r="Q131" s="51"/>
      <c r="R131" s="50"/>
      <c r="S131" s="51"/>
      <c r="T131" s="50"/>
      <c r="U131" s="51"/>
      <c r="V131" s="50"/>
      <c r="W131" s="51"/>
      <c r="X131" s="50"/>
      <c r="Y131" s="51"/>
      <c r="Z131" s="50"/>
      <c r="AA131" s="51"/>
      <c r="AB131" s="50"/>
      <c r="AC131" s="51"/>
      <c r="AD131" s="50"/>
      <c r="AE131" s="51"/>
      <c r="AF131" s="50"/>
      <c r="AG131" s="51"/>
      <c r="AH131" s="50"/>
      <c r="AI131" s="51"/>
      <c r="AJ131" s="50"/>
      <c r="AK131" s="51"/>
      <c r="AL131" s="50"/>
      <c r="AM131" s="51"/>
      <c r="AN131" s="50"/>
      <c r="AO131" s="51"/>
      <c r="AP131" s="50"/>
      <c r="AQ131" s="52"/>
      <c r="AR131" s="37"/>
      <c r="AS131" s="40"/>
      <c r="AT131" s="37"/>
      <c r="AU131" s="38"/>
      <c r="AV131" s="39"/>
      <c r="AW131" s="42"/>
      <c r="AX131" s="43" t="str">
        <f t="shared" si="276"/>
        <v/>
      </c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10"/>
      <c r="BJ131" s="10"/>
      <c r="BK131" s="10"/>
      <c r="BL131" s="10"/>
      <c r="BU131" s="11"/>
      <c r="BV131" s="11"/>
      <c r="BW131" s="11"/>
      <c r="CA131" s="44" t="str">
        <f t="shared" si="277"/>
        <v/>
      </c>
      <c r="CB131" s="44" t="str">
        <f t="shared" si="278"/>
        <v/>
      </c>
      <c r="CC131" s="44" t="str">
        <f t="shared" si="279"/>
        <v/>
      </c>
      <c r="CD131" s="44" t="str">
        <f t="shared" si="280"/>
        <v/>
      </c>
      <c r="CE131" s="44" t="str">
        <f t="shared" si="281"/>
        <v/>
      </c>
      <c r="CF131" s="44" t="str">
        <f t="shared" si="309"/>
        <v/>
      </c>
      <c r="CG131" s="44" t="str">
        <f t="shared" si="310"/>
        <v/>
      </c>
      <c r="CH131" s="44" t="str">
        <f t="shared" si="311"/>
        <v/>
      </c>
      <c r="CI131" s="44" t="str">
        <f t="shared" si="312"/>
        <v/>
      </c>
      <c r="CJ131" s="44" t="str">
        <f t="shared" si="313"/>
        <v/>
      </c>
      <c r="CK131" s="44" t="str">
        <f t="shared" si="314"/>
        <v/>
      </c>
      <c r="CL131" s="44" t="str">
        <f t="shared" si="315"/>
        <v/>
      </c>
      <c r="CM131" s="44" t="str">
        <f t="shared" si="316"/>
        <v/>
      </c>
      <c r="CN131" s="44" t="str">
        <f t="shared" si="317"/>
        <v/>
      </c>
      <c r="CO131" s="44" t="str">
        <f t="shared" si="318"/>
        <v/>
      </c>
      <c r="CP131" s="44" t="str">
        <f t="shared" si="319"/>
        <v/>
      </c>
      <c r="CQ131" s="44" t="str">
        <f t="shared" si="320"/>
        <v/>
      </c>
      <c r="CR131" s="44" t="str">
        <f t="shared" si="321"/>
        <v/>
      </c>
      <c r="CS131" s="44" t="str">
        <f t="shared" si="322"/>
        <v/>
      </c>
      <c r="CT131" s="44" t="str">
        <f t="shared" si="323"/>
        <v/>
      </c>
      <c r="CU131" s="44" t="str">
        <f t="shared" si="324"/>
        <v/>
      </c>
      <c r="CV131" s="44" t="str">
        <f t="shared" si="325"/>
        <v/>
      </c>
      <c r="CW131" s="44" t="str">
        <f t="shared" si="326"/>
        <v/>
      </c>
      <c r="CX131" s="44" t="str">
        <f t="shared" si="327"/>
        <v/>
      </c>
      <c r="CY131" s="44" t="str">
        <f t="shared" si="328"/>
        <v/>
      </c>
      <c r="CZ131" s="44" t="str">
        <f t="shared" si="282"/>
        <v/>
      </c>
      <c r="DA131" s="45">
        <f t="shared" si="283"/>
        <v>0</v>
      </c>
      <c r="DB131" s="45">
        <f t="shared" si="284"/>
        <v>0</v>
      </c>
      <c r="DC131" s="45">
        <f t="shared" si="285"/>
        <v>0</v>
      </c>
      <c r="DD131" s="45">
        <f t="shared" si="286"/>
        <v>0</v>
      </c>
      <c r="DE131" s="45">
        <f t="shared" si="287"/>
        <v>0</v>
      </c>
      <c r="DF131" s="45">
        <f t="shared" si="288"/>
        <v>0</v>
      </c>
      <c r="DG131" s="45">
        <f t="shared" si="289"/>
        <v>0</v>
      </c>
      <c r="DH131" s="45">
        <f t="shared" si="290"/>
        <v>0</v>
      </c>
      <c r="DI131" s="45">
        <f t="shared" si="291"/>
        <v>0</v>
      </c>
      <c r="DJ131" s="45">
        <f t="shared" si="292"/>
        <v>0</v>
      </c>
      <c r="DK131" s="45">
        <f t="shared" si="293"/>
        <v>0</v>
      </c>
      <c r="DL131" s="45">
        <f t="shared" si="294"/>
        <v>0</v>
      </c>
      <c r="DM131" s="45">
        <f t="shared" si="295"/>
        <v>0</v>
      </c>
      <c r="DN131" s="45">
        <f t="shared" si="296"/>
        <v>0</v>
      </c>
      <c r="DO131" s="45">
        <f t="shared" si="297"/>
        <v>0</v>
      </c>
      <c r="DP131" s="45">
        <f t="shared" si="298"/>
        <v>0</v>
      </c>
      <c r="DQ131" s="45">
        <f t="shared" si="299"/>
        <v>0</v>
      </c>
      <c r="DR131" s="45">
        <f t="shared" si="300"/>
        <v>0</v>
      </c>
      <c r="DS131" s="45">
        <f t="shared" si="301"/>
        <v>0</v>
      </c>
      <c r="DT131" s="45">
        <f t="shared" si="302"/>
        <v>0</v>
      </c>
      <c r="DU131" s="45">
        <f t="shared" si="303"/>
        <v>0</v>
      </c>
      <c r="DV131" s="45">
        <f t="shared" si="304"/>
        <v>0</v>
      </c>
      <c r="DW131" s="45">
        <f t="shared" si="305"/>
        <v>0</v>
      </c>
      <c r="DX131" s="45">
        <f t="shared" si="306"/>
        <v>0</v>
      </c>
      <c r="DY131" s="45">
        <f t="shared" si="307"/>
        <v>0</v>
      </c>
      <c r="DZ131" s="45">
        <f t="shared" si="308"/>
        <v>0</v>
      </c>
    </row>
    <row r="132" spans="1:130" x14ac:dyDescent="0.25">
      <c r="A132" s="67" t="s">
        <v>47</v>
      </c>
      <c r="B132" s="47">
        <f>+P132+R132+T132+V132+X132+Z132+AB132+AD132+AF132+AH132+AJ132+AL132+AN132+AP132</f>
        <v>0</v>
      </c>
      <c r="C132" s="48">
        <f>+Q132+S132+U132+W132+Y132+AA132+AC132+AE132+AG132+AI132+AK132+AM132+AO132+AQ132</f>
        <v>0</v>
      </c>
      <c r="D132" s="33"/>
      <c r="E132" s="34"/>
      <c r="F132" s="35"/>
      <c r="G132" s="34"/>
      <c r="H132" s="35"/>
      <c r="I132" s="34"/>
      <c r="J132" s="35"/>
      <c r="K132" s="34"/>
      <c r="L132" s="35"/>
      <c r="M132" s="36"/>
      <c r="N132" s="33"/>
      <c r="O132" s="34"/>
      <c r="P132" s="39"/>
      <c r="Q132" s="38"/>
      <c r="R132" s="39"/>
      <c r="S132" s="38"/>
      <c r="T132" s="39"/>
      <c r="U132" s="38"/>
      <c r="V132" s="39"/>
      <c r="W132" s="38"/>
      <c r="X132" s="39"/>
      <c r="Y132" s="38"/>
      <c r="Z132" s="39"/>
      <c r="AA132" s="38"/>
      <c r="AB132" s="39"/>
      <c r="AC132" s="38"/>
      <c r="AD132" s="39"/>
      <c r="AE132" s="38"/>
      <c r="AF132" s="39"/>
      <c r="AG132" s="38"/>
      <c r="AH132" s="39"/>
      <c r="AI132" s="38"/>
      <c r="AJ132" s="39"/>
      <c r="AK132" s="38"/>
      <c r="AL132" s="39"/>
      <c r="AM132" s="38"/>
      <c r="AN132" s="39"/>
      <c r="AO132" s="38"/>
      <c r="AP132" s="39"/>
      <c r="AQ132" s="40"/>
      <c r="AR132" s="37"/>
      <c r="AS132" s="40"/>
      <c r="AT132" s="37"/>
      <c r="AU132" s="38"/>
      <c r="AV132" s="39"/>
      <c r="AW132" s="42"/>
      <c r="AX132" s="43" t="str">
        <f t="shared" si="276"/>
        <v/>
      </c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10"/>
      <c r="BJ132" s="10"/>
      <c r="BK132" s="10"/>
      <c r="BL132" s="10"/>
      <c r="BU132" s="11"/>
      <c r="BV132" s="11"/>
      <c r="BW132" s="11"/>
      <c r="CA132" s="44" t="str">
        <f t="shared" si="277"/>
        <v/>
      </c>
      <c r="CB132" s="44" t="str">
        <f t="shared" si="278"/>
        <v/>
      </c>
      <c r="CC132" s="44" t="str">
        <f t="shared" si="279"/>
        <v/>
      </c>
      <c r="CD132" s="44" t="str">
        <f t="shared" si="280"/>
        <v/>
      </c>
      <c r="CE132" s="44" t="str">
        <f t="shared" si="281"/>
        <v/>
      </c>
      <c r="CF132" s="44" t="str">
        <f t="shared" si="309"/>
        <v/>
      </c>
      <c r="CG132" s="44" t="str">
        <f t="shared" si="310"/>
        <v/>
      </c>
      <c r="CH132" s="44" t="str">
        <f t="shared" si="311"/>
        <v/>
      </c>
      <c r="CI132" s="44" t="str">
        <f t="shared" si="312"/>
        <v/>
      </c>
      <c r="CJ132" s="44" t="str">
        <f t="shared" si="313"/>
        <v/>
      </c>
      <c r="CK132" s="44" t="str">
        <f t="shared" si="314"/>
        <v/>
      </c>
      <c r="CL132" s="44" t="str">
        <f t="shared" si="315"/>
        <v/>
      </c>
      <c r="CM132" s="44" t="str">
        <f t="shared" si="316"/>
        <v/>
      </c>
      <c r="CN132" s="44" t="str">
        <f t="shared" si="317"/>
        <v/>
      </c>
      <c r="CO132" s="44" t="str">
        <f t="shared" si="318"/>
        <v/>
      </c>
      <c r="CP132" s="44" t="str">
        <f t="shared" si="319"/>
        <v/>
      </c>
      <c r="CQ132" s="44" t="str">
        <f t="shared" si="320"/>
        <v/>
      </c>
      <c r="CR132" s="44" t="str">
        <f t="shared" si="321"/>
        <v/>
      </c>
      <c r="CS132" s="44" t="str">
        <f t="shared" si="322"/>
        <v/>
      </c>
      <c r="CT132" s="44" t="str">
        <f t="shared" si="323"/>
        <v/>
      </c>
      <c r="CU132" s="44" t="str">
        <f t="shared" si="324"/>
        <v/>
      </c>
      <c r="CV132" s="44" t="str">
        <f t="shared" si="325"/>
        <v/>
      </c>
      <c r="CW132" s="44" t="str">
        <f t="shared" si="326"/>
        <v/>
      </c>
      <c r="CX132" s="44" t="str">
        <f t="shared" si="327"/>
        <v/>
      </c>
      <c r="CY132" s="44" t="str">
        <f t="shared" si="328"/>
        <v/>
      </c>
      <c r="CZ132" s="44" t="str">
        <f t="shared" si="282"/>
        <v/>
      </c>
      <c r="DA132" s="45">
        <f t="shared" si="283"/>
        <v>0</v>
      </c>
      <c r="DB132" s="45">
        <f t="shared" si="284"/>
        <v>0</v>
      </c>
      <c r="DC132" s="45">
        <f t="shared" si="285"/>
        <v>0</v>
      </c>
      <c r="DD132" s="45">
        <f t="shared" si="286"/>
        <v>0</v>
      </c>
      <c r="DE132" s="45">
        <f t="shared" si="287"/>
        <v>0</v>
      </c>
      <c r="DF132" s="45">
        <f t="shared" si="288"/>
        <v>0</v>
      </c>
      <c r="DG132" s="45">
        <f t="shared" si="289"/>
        <v>0</v>
      </c>
      <c r="DH132" s="45">
        <f t="shared" si="290"/>
        <v>0</v>
      </c>
      <c r="DI132" s="45">
        <f t="shared" si="291"/>
        <v>0</v>
      </c>
      <c r="DJ132" s="45">
        <f t="shared" si="292"/>
        <v>0</v>
      </c>
      <c r="DK132" s="45">
        <f t="shared" si="293"/>
        <v>0</v>
      </c>
      <c r="DL132" s="45">
        <f t="shared" si="294"/>
        <v>0</v>
      </c>
      <c r="DM132" s="45">
        <f t="shared" si="295"/>
        <v>0</v>
      </c>
      <c r="DN132" s="45">
        <f t="shared" si="296"/>
        <v>0</v>
      </c>
      <c r="DO132" s="45">
        <f t="shared" si="297"/>
        <v>0</v>
      </c>
      <c r="DP132" s="45">
        <f t="shared" si="298"/>
        <v>0</v>
      </c>
      <c r="DQ132" s="45">
        <f t="shared" si="299"/>
        <v>0</v>
      </c>
      <c r="DR132" s="45">
        <f t="shared" si="300"/>
        <v>0</v>
      </c>
      <c r="DS132" s="45">
        <f t="shared" si="301"/>
        <v>0</v>
      </c>
      <c r="DT132" s="45">
        <f t="shared" si="302"/>
        <v>0</v>
      </c>
      <c r="DU132" s="45">
        <f t="shared" si="303"/>
        <v>0</v>
      </c>
      <c r="DV132" s="45">
        <f t="shared" si="304"/>
        <v>0</v>
      </c>
      <c r="DW132" s="45">
        <f t="shared" si="305"/>
        <v>0</v>
      </c>
      <c r="DX132" s="45">
        <f t="shared" si="306"/>
        <v>0</v>
      </c>
      <c r="DY132" s="45">
        <f t="shared" si="307"/>
        <v>0</v>
      </c>
      <c r="DZ132" s="45">
        <f t="shared" si="308"/>
        <v>0</v>
      </c>
    </row>
    <row r="133" spans="1:130" x14ac:dyDescent="0.25">
      <c r="A133" s="66" t="s">
        <v>48</v>
      </c>
      <c r="B133" s="47">
        <f>+N133+P133+R133+T133+V133+X133+Z133+AB133+AD133+AF133+AH133+AJ133+AL133+AN133+AP133</f>
        <v>0</v>
      </c>
      <c r="C133" s="48">
        <f>+O133+Q133+S133+U133+W133+Y133+AA133+AC133+AE133+AG133+AI133+AK133+AM133+AO133+AQ133</f>
        <v>0</v>
      </c>
      <c r="D133" s="41"/>
      <c r="E133" s="51"/>
      <c r="F133" s="50"/>
      <c r="G133" s="51"/>
      <c r="H133" s="50"/>
      <c r="I133" s="53"/>
      <c r="J133" s="41"/>
      <c r="K133" s="41"/>
      <c r="L133" s="50"/>
      <c r="M133" s="53"/>
      <c r="N133" s="37"/>
      <c r="O133" s="38"/>
      <c r="P133" s="39"/>
      <c r="Q133" s="38"/>
      <c r="R133" s="39"/>
      <c r="S133" s="38"/>
      <c r="T133" s="39"/>
      <c r="U133" s="38"/>
      <c r="V133" s="39"/>
      <c r="W133" s="38"/>
      <c r="X133" s="39"/>
      <c r="Y133" s="38"/>
      <c r="Z133" s="39"/>
      <c r="AA133" s="38"/>
      <c r="AB133" s="39"/>
      <c r="AC133" s="38"/>
      <c r="AD133" s="39"/>
      <c r="AE133" s="38"/>
      <c r="AF133" s="39"/>
      <c r="AG133" s="38"/>
      <c r="AH133" s="39"/>
      <c r="AI133" s="38"/>
      <c r="AJ133" s="39"/>
      <c r="AK133" s="38"/>
      <c r="AL133" s="39"/>
      <c r="AM133" s="38"/>
      <c r="AN133" s="39"/>
      <c r="AO133" s="38"/>
      <c r="AP133" s="39"/>
      <c r="AQ133" s="40"/>
      <c r="AR133" s="37"/>
      <c r="AS133" s="40"/>
      <c r="AT133" s="37"/>
      <c r="AU133" s="38"/>
      <c r="AV133" s="39"/>
      <c r="AW133" s="42"/>
      <c r="AX133" s="43" t="str">
        <f t="shared" si="276"/>
        <v/>
      </c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10"/>
      <c r="BJ133" s="10"/>
      <c r="BK133" s="10"/>
      <c r="BL133" s="10"/>
      <c r="BU133" s="11"/>
      <c r="BV133" s="11"/>
      <c r="BW133" s="11"/>
      <c r="CA133" s="44" t="str">
        <f t="shared" si="277"/>
        <v/>
      </c>
      <c r="CB133" s="44" t="str">
        <f t="shared" si="278"/>
        <v/>
      </c>
      <c r="CC133" s="44" t="str">
        <f t="shared" si="279"/>
        <v/>
      </c>
      <c r="CD133" s="44" t="str">
        <f t="shared" si="280"/>
        <v/>
      </c>
      <c r="CE133" s="44" t="str">
        <f t="shared" si="281"/>
        <v/>
      </c>
      <c r="CF133" s="44" t="str">
        <f t="shared" si="309"/>
        <v/>
      </c>
      <c r="CG133" s="44" t="str">
        <f t="shared" si="310"/>
        <v/>
      </c>
      <c r="CH133" s="44" t="str">
        <f t="shared" si="311"/>
        <v/>
      </c>
      <c r="CI133" s="44" t="str">
        <f t="shared" si="312"/>
        <v/>
      </c>
      <c r="CJ133" s="44" t="str">
        <f t="shared" si="313"/>
        <v/>
      </c>
      <c r="CK133" s="44" t="str">
        <f t="shared" si="314"/>
        <v/>
      </c>
      <c r="CL133" s="44" t="str">
        <f t="shared" si="315"/>
        <v/>
      </c>
      <c r="CM133" s="44" t="str">
        <f t="shared" si="316"/>
        <v/>
      </c>
      <c r="CN133" s="44" t="str">
        <f t="shared" si="317"/>
        <v/>
      </c>
      <c r="CO133" s="44" t="str">
        <f t="shared" si="318"/>
        <v/>
      </c>
      <c r="CP133" s="44" t="str">
        <f t="shared" si="319"/>
        <v/>
      </c>
      <c r="CQ133" s="44" t="str">
        <f t="shared" si="320"/>
        <v/>
      </c>
      <c r="CR133" s="44" t="str">
        <f t="shared" si="321"/>
        <v/>
      </c>
      <c r="CS133" s="44" t="str">
        <f t="shared" si="322"/>
        <v/>
      </c>
      <c r="CT133" s="44" t="str">
        <f t="shared" si="323"/>
        <v/>
      </c>
      <c r="CU133" s="44" t="str">
        <f t="shared" si="324"/>
        <v/>
      </c>
      <c r="CV133" s="44" t="str">
        <f t="shared" si="325"/>
        <v/>
      </c>
      <c r="CW133" s="44" t="str">
        <f t="shared" si="326"/>
        <v/>
      </c>
      <c r="CX133" s="44" t="str">
        <f t="shared" si="327"/>
        <v/>
      </c>
      <c r="CY133" s="44" t="str">
        <f t="shared" si="328"/>
        <v/>
      </c>
      <c r="CZ133" s="44" t="str">
        <f t="shared" si="282"/>
        <v/>
      </c>
      <c r="DA133" s="45">
        <f t="shared" si="283"/>
        <v>0</v>
      </c>
      <c r="DB133" s="45">
        <f t="shared" si="284"/>
        <v>0</v>
      </c>
      <c r="DC133" s="45">
        <f t="shared" si="285"/>
        <v>0</v>
      </c>
      <c r="DD133" s="45">
        <f t="shared" si="286"/>
        <v>0</v>
      </c>
      <c r="DE133" s="45">
        <f t="shared" si="287"/>
        <v>0</v>
      </c>
      <c r="DF133" s="45">
        <f t="shared" si="288"/>
        <v>0</v>
      </c>
      <c r="DG133" s="45">
        <f t="shared" si="289"/>
        <v>0</v>
      </c>
      <c r="DH133" s="45">
        <f t="shared" si="290"/>
        <v>0</v>
      </c>
      <c r="DI133" s="45">
        <f t="shared" si="291"/>
        <v>0</v>
      </c>
      <c r="DJ133" s="45">
        <f t="shared" si="292"/>
        <v>0</v>
      </c>
      <c r="DK133" s="45">
        <f t="shared" si="293"/>
        <v>0</v>
      </c>
      <c r="DL133" s="45">
        <f t="shared" si="294"/>
        <v>0</v>
      </c>
      <c r="DM133" s="45">
        <f t="shared" si="295"/>
        <v>0</v>
      </c>
      <c r="DN133" s="45">
        <f t="shared" si="296"/>
        <v>0</v>
      </c>
      <c r="DO133" s="45">
        <f t="shared" si="297"/>
        <v>0</v>
      </c>
      <c r="DP133" s="45">
        <f t="shared" si="298"/>
        <v>0</v>
      </c>
      <c r="DQ133" s="45">
        <f t="shared" si="299"/>
        <v>0</v>
      </c>
      <c r="DR133" s="45">
        <f t="shared" si="300"/>
        <v>0</v>
      </c>
      <c r="DS133" s="45">
        <f t="shared" si="301"/>
        <v>0</v>
      </c>
      <c r="DT133" s="45">
        <f t="shared" si="302"/>
        <v>0</v>
      </c>
      <c r="DU133" s="45">
        <f t="shared" si="303"/>
        <v>0</v>
      </c>
      <c r="DV133" s="45">
        <f t="shared" si="304"/>
        <v>0</v>
      </c>
      <c r="DW133" s="45">
        <f t="shared" si="305"/>
        <v>0</v>
      </c>
      <c r="DX133" s="45">
        <f t="shared" si="306"/>
        <v>0</v>
      </c>
      <c r="DY133" s="45">
        <f t="shared" si="307"/>
        <v>0</v>
      </c>
      <c r="DZ133" s="45">
        <f t="shared" si="308"/>
        <v>0</v>
      </c>
    </row>
    <row r="134" spans="1:130" x14ac:dyDescent="0.25">
      <c r="A134" s="66" t="s">
        <v>49</v>
      </c>
      <c r="B134" s="47">
        <f>+D134+F134+H134+J134+L134+N134+P134+R134+T134+V134+X134+Z134+AB134+AD134+AF134+AH134+AJ134+AL134+AN134+AP134</f>
        <v>4</v>
      </c>
      <c r="C134" s="48">
        <f>+E134+G134+I134+K134+M134+O134+Q134+S134+U134+W134+Y134+AA134+AC134+AE134+AG134+AI134+AK134+AM134+AO134+AQ134</f>
        <v>4</v>
      </c>
      <c r="D134" s="37"/>
      <c r="E134" s="38"/>
      <c r="F134" s="39"/>
      <c r="G134" s="38"/>
      <c r="H134" s="39"/>
      <c r="I134" s="42"/>
      <c r="J134" s="37"/>
      <c r="K134" s="37"/>
      <c r="L134" s="39"/>
      <c r="M134" s="42"/>
      <c r="N134" s="37"/>
      <c r="O134" s="38"/>
      <c r="P134" s="39"/>
      <c r="Q134" s="38"/>
      <c r="R134" s="39"/>
      <c r="S134" s="38"/>
      <c r="T134" s="39">
        <v>1</v>
      </c>
      <c r="U134" s="38">
        <v>1</v>
      </c>
      <c r="V134" s="39">
        <v>2</v>
      </c>
      <c r="W134" s="38">
        <v>2</v>
      </c>
      <c r="X134" s="39"/>
      <c r="Y134" s="38"/>
      <c r="Z134" s="39"/>
      <c r="AA134" s="38"/>
      <c r="AB134" s="39"/>
      <c r="AC134" s="38"/>
      <c r="AD134" s="39"/>
      <c r="AE134" s="38"/>
      <c r="AF134" s="39"/>
      <c r="AG134" s="38"/>
      <c r="AH134" s="39"/>
      <c r="AI134" s="38"/>
      <c r="AJ134" s="39"/>
      <c r="AK134" s="38"/>
      <c r="AL134" s="39">
        <v>1</v>
      </c>
      <c r="AM134" s="38">
        <v>1</v>
      </c>
      <c r="AN134" s="39"/>
      <c r="AO134" s="38"/>
      <c r="AP134" s="39"/>
      <c r="AQ134" s="40"/>
      <c r="AR134" s="37">
        <v>2</v>
      </c>
      <c r="AS134" s="40">
        <v>2</v>
      </c>
      <c r="AT134" s="37">
        <v>0</v>
      </c>
      <c r="AU134" s="38">
        <v>0</v>
      </c>
      <c r="AV134" s="39">
        <v>0</v>
      </c>
      <c r="AW134" s="42">
        <v>0</v>
      </c>
      <c r="AX134" s="43" t="str">
        <f t="shared" si="276"/>
        <v/>
      </c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10"/>
      <c r="BJ134" s="10"/>
      <c r="BK134" s="10"/>
      <c r="BL134" s="10"/>
      <c r="BU134" s="11"/>
      <c r="BV134" s="11"/>
      <c r="BW134" s="11"/>
      <c r="CA134" s="44" t="str">
        <f t="shared" si="277"/>
        <v/>
      </c>
      <c r="CB134" s="44" t="str">
        <f t="shared" si="278"/>
        <v/>
      </c>
      <c r="CC134" s="44" t="str">
        <f t="shared" si="279"/>
        <v/>
      </c>
      <c r="CD134" s="44" t="str">
        <f t="shared" si="280"/>
        <v/>
      </c>
      <c r="CE134" s="44" t="str">
        <f t="shared" si="281"/>
        <v/>
      </c>
      <c r="CF134" s="44" t="str">
        <f t="shared" si="309"/>
        <v/>
      </c>
      <c r="CG134" s="44" t="str">
        <f t="shared" si="310"/>
        <v/>
      </c>
      <c r="CH134" s="44" t="str">
        <f t="shared" si="311"/>
        <v/>
      </c>
      <c r="CI134" s="44" t="str">
        <f t="shared" si="312"/>
        <v/>
      </c>
      <c r="CJ134" s="44" t="str">
        <f t="shared" si="313"/>
        <v/>
      </c>
      <c r="CK134" s="44" t="str">
        <f t="shared" si="314"/>
        <v/>
      </c>
      <c r="CL134" s="44" t="str">
        <f t="shared" si="315"/>
        <v/>
      </c>
      <c r="CM134" s="44" t="str">
        <f t="shared" si="316"/>
        <v/>
      </c>
      <c r="CN134" s="44" t="str">
        <f t="shared" si="317"/>
        <v/>
      </c>
      <c r="CO134" s="44" t="str">
        <f t="shared" si="318"/>
        <v/>
      </c>
      <c r="CP134" s="44" t="str">
        <f t="shared" si="319"/>
        <v/>
      </c>
      <c r="CQ134" s="44" t="str">
        <f t="shared" si="320"/>
        <v/>
      </c>
      <c r="CR134" s="44" t="str">
        <f t="shared" si="321"/>
        <v/>
      </c>
      <c r="CS134" s="44" t="str">
        <f t="shared" si="322"/>
        <v/>
      </c>
      <c r="CT134" s="44" t="str">
        <f t="shared" si="323"/>
        <v/>
      </c>
      <c r="CU134" s="44" t="str">
        <f t="shared" si="324"/>
        <v/>
      </c>
      <c r="CV134" s="44" t="str">
        <f t="shared" si="325"/>
        <v/>
      </c>
      <c r="CW134" s="44" t="str">
        <f t="shared" si="326"/>
        <v/>
      </c>
      <c r="CX134" s="44" t="str">
        <f t="shared" si="327"/>
        <v/>
      </c>
      <c r="CY134" s="44" t="str">
        <f t="shared" si="328"/>
        <v/>
      </c>
      <c r="CZ134" s="44" t="str">
        <f t="shared" si="282"/>
        <v/>
      </c>
      <c r="DA134" s="45">
        <f t="shared" si="283"/>
        <v>0</v>
      </c>
      <c r="DB134" s="45">
        <f t="shared" si="284"/>
        <v>0</v>
      </c>
      <c r="DC134" s="45">
        <f t="shared" si="285"/>
        <v>0</v>
      </c>
      <c r="DD134" s="45">
        <f t="shared" si="286"/>
        <v>0</v>
      </c>
      <c r="DE134" s="45">
        <f t="shared" si="287"/>
        <v>0</v>
      </c>
      <c r="DF134" s="45">
        <f t="shared" si="288"/>
        <v>0</v>
      </c>
      <c r="DG134" s="45">
        <f t="shared" si="289"/>
        <v>0</v>
      </c>
      <c r="DH134" s="45">
        <f t="shared" si="290"/>
        <v>0</v>
      </c>
      <c r="DI134" s="45">
        <f t="shared" si="291"/>
        <v>0</v>
      </c>
      <c r="DJ134" s="45">
        <f t="shared" si="292"/>
        <v>0</v>
      </c>
      <c r="DK134" s="45">
        <f t="shared" si="293"/>
        <v>0</v>
      </c>
      <c r="DL134" s="45">
        <f t="shared" si="294"/>
        <v>0</v>
      </c>
      <c r="DM134" s="45">
        <f t="shared" si="295"/>
        <v>0</v>
      </c>
      <c r="DN134" s="45">
        <f t="shared" si="296"/>
        <v>0</v>
      </c>
      <c r="DO134" s="45">
        <f t="shared" si="297"/>
        <v>0</v>
      </c>
      <c r="DP134" s="45">
        <f t="shared" si="298"/>
        <v>0</v>
      </c>
      <c r="DQ134" s="45">
        <f t="shared" si="299"/>
        <v>0</v>
      </c>
      <c r="DR134" s="45">
        <f t="shared" si="300"/>
        <v>0</v>
      </c>
      <c r="DS134" s="45">
        <f t="shared" si="301"/>
        <v>0</v>
      </c>
      <c r="DT134" s="45">
        <f t="shared" si="302"/>
        <v>0</v>
      </c>
      <c r="DU134" s="45">
        <f t="shared" si="303"/>
        <v>0</v>
      </c>
      <c r="DV134" s="45">
        <f t="shared" si="304"/>
        <v>0</v>
      </c>
      <c r="DW134" s="45">
        <f t="shared" si="305"/>
        <v>0</v>
      </c>
      <c r="DX134" s="45">
        <f t="shared" si="306"/>
        <v>0</v>
      </c>
      <c r="DY134" s="45">
        <f t="shared" si="307"/>
        <v>0</v>
      </c>
      <c r="DZ134" s="45">
        <f t="shared" si="308"/>
        <v>0</v>
      </c>
    </row>
    <row r="135" spans="1:130" x14ac:dyDescent="0.25">
      <c r="A135" s="46" t="s">
        <v>50</v>
      </c>
      <c r="B135" s="47">
        <f>+P135+R135+T135+V135+X135+Z135+AB135+AD135+AF135+AH135+AJ135+AL135+AN135+AP135</f>
        <v>0</v>
      </c>
      <c r="C135" s="48">
        <f>+Q135+S135+U135+W135+Y135+AA135+AC135+AE135+AG135+AI135+AK135+AM135+AO135+AQ135</f>
        <v>0</v>
      </c>
      <c r="D135" s="33"/>
      <c r="E135" s="34"/>
      <c r="F135" s="35"/>
      <c r="G135" s="34"/>
      <c r="H135" s="35"/>
      <c r="I135" s="34"/>
      <c r="J135" s="35"/>
      <c r="K135" s="34"/>
      <c r="L135" s="35"/>
      <c r="M135" s="36"/>
      <c r="N135" s="33"/>
      <c r="O135" s="34"/>
      <c r="P135" s="39"/>
      <c r="Q135" s="38"/>
      <c r="R135" s="39"/>
      <c r="S135" s="38"/>
      <c r="T135" s="39"/>
      <c r="U135" s="38"/>
      <c r="V135" s="39"/>
      <c r="W135" s="38"/>
      <c r="X135" s="39"/>
      <c r="Y135" s="38"/>
      <c r="Z135" s="39"/>
      <c r="AA135" s="38"/>
      <c r="AB135" s="39"/>
      <c r="AC135" s="38"/>
      <c r="AD135" s="39"/>
      <c r="AE135" s="38"/>
      <c r="AF135" s="39"/>
      <c r="AG135" s="38"/>
      <c r="AH135" s="39"/>
      <c r="AI135" s="38"/>
      <c r="AJ135" s="39"/>
      <c r="AK135" s="38"/>
      <c r="AL135" s="39"/>
      <c r="AM135" s="38"/>
      <c r="AN135" s="39"/>
      <c r="AO135" s="38"/>
      <c r="AP135" s="39"/>
      <c r="AQ135" s="40"/>
      <c r="AR135" s="37"/>
      <c r="AS135" s="40"/>
      <c r="AT135" s="37"/>
      <c r="AU135" s="38"/>
      <c r="AV135" s="39"/>
      <c r="AW135" s="42"/>
      <c r="AX135" s="43" t="str">
        <f t="shared" si="276"/>
        <v/>
      </c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10"/>
      <c r="BJ135" s="10"/>
      <c r="BK135" s="10"/>
      <c r="BL135" s="10"/>
      <c r="BU135" s="11"/>
      <c r="BV135" s="11"/>
      <c r="BW135" s="11"/>
      <c r="CA135" s="44" t="str">
        <f t="shared" si="277"/>
        <v/>
      </c>
      <c r="CB135" s="44" t="str">
        <f t="shared" si="278"/>
        <v/>
      </c>
      <c r="CC135" s="44" t="str">
        <f t="shared" si="279"/>
        <v/>
      </c>
      <c r="CD135" s="44" t="str">
        <f t="shared" si="280"/>
        <v/>
      </c>
      <c r="CE135" s="44" t="str">
        <f t="shared" si="281"/>
        <v/>
      </c>
      <c r="CF135" s="44" t="str">
        <f t="shared" si="309"/>
        <v/>
      </c>
      <c r="CG135" s="44" t="str">
        <f t="shared" si="310"/>
        <v/>
      </c>
      <c r="CH135" s="44" t="str">
        <f t="shared" si="311"/>
        <v/>
      </c>
      <c r="CI135" s="44" t="str">
        <f t="shared" si="312"/>
        <v/>
      </c>
      <c r="CJ135" s="44" t="str">
        <f t="shared" si="313"/>
        <v/>
      </c>
      <c r="CK135" s="44" t="str">
        <f t="shared" si="314"/>
        <v/>
      </c>
      <c r="CL135" s="44" t="str">
        <f t="shared" si="315"/>
        <v/>
      </c>
      <c r="CM135" s="44" t="str">
        <f t="shared" si="316"/>
        <v/>
      </c>
      <c r="CN135" s="44" t="str">
        <f t="shared" si="317"/>
        <v/>
      </c>
      <c r="CO135" s="44" t="str">
        <f t="shared" si="318"/>
        <v/>
      </c>
      <c r="CP135" s="44" t="str">
        <f t="shared" si="319"/>
        <v/>
      </c>
      <c r="CQ135" s="44" t="str">
        <f t="shared" si="320"/>
        <v/>
      </c>
      <c r="CR135" s="44" t="str">
        <f t="shared" si="321"/>
        <v/>
      </c>
      <c r="CS135" s="44" t="str">
        <f t="shared" si="322"/>
        <v/>
      </c>
      <c r="CT135" s="44" t="str">
        <f t="shared" si="323"/>
        <v/>
      </c>
      <c r="CU135" s="44" t="str">
        <f t="shared" si="324"/>
        <v/>
      </c>
      <c r="CV135" s="44" t="str">
        <f t="shared" si="325"/>
        <v/>
      </c>
      <c r="CW135" s="44" t="str">
        <f t="shared" si="326"/>
        <v/>
      </c>
      <c r="CX135" s="44" t="str">
        <f t="shared" si="327"/>
        <v/>
      </c>
      <c r="CY135" s="44" t="str">
        <f t="shared" si="328"/>
        <v/>
      </c>
      <c r="CZ135" s="44" t="str">
        <f t="shared" si="282"/>
        <v/>
      </c>
      <c r="DA135" s="45">
        <f t="shared" si="283"/>
        <v>0</v>
      </c>
      <c r="DB135" s="45">
        <f t="shared" si="284"/>
        <v>0</v>
      </c>
      <c r="DC135" s="45">
        <f t="shared" si="285"/>
        <v>0</v>
      </c>
      <c r="DD135" s="45">
        <f t="shared" si="286"/>
        <v>0</v>
      </c>
      <c r="DE135" s="45">
        <f t="shared" si="287"/>
        <v>0</v>
      </c>
      <c r="DF135" s="45">
        <f t="shared" si="288"/>
        <v>0</v>
      </c>
      <c r="DG135" s="45">
        <f t="shared" si="289"/>
        <v>0</v>
      </c>
      <c r="DH135" s="45">
        <f t="shared" si="290"/>
        <v>0</v>
      </c>
      <c r="DI135" s="45">
        <f t="shared" si="291"/>
        <v>0</v>
      </c>
      <c r="DJ135" s="45">
        <f t="shared" si="292"/>
        <v>0</v>
      </c>
      <c r="DK135" s="45">
        <f t="shared" si="293"/>
        <v>0</v>
      </c>
      <c r="DL135" s="45">
        <f t="shared" si="294"/>
        <v>0</v>
      </c>
      <c r="DM135" s="45">
        <f t="shared" si="295"/>
        <v>0</v>
      </c>
      <c r="DN135" s="45">
        <f t="shared" si="296"/>
        <v>0</v>
      </c>
      <c r="DO135" s="45">
        <f t="shared" si="297"/>
        <v>0</v>
      </c>
      <c r="DP135" s="45">
        <f t="shared" si="298"/>
        <v>0</v>
      </c>
      <c r="DQ135" s="45">
        <f t="shared" si="299"/>
        <v>0</v>
      </c>
      <c r="DR135" s="45">
        <f t="shared" si="300"/>
        <v>0</v>
      </c>
      <c r="DS135" s="45">
        <f t="shared" si="301"/>
        <v>0</v>
      </c>
      <c r="DT135" s="45">
        <f t="shared" si="302"/>
        <v>0</v>
      </c>
      <c r="DU135" s="45">
        <f t="shared" si="303"/>
        <v>0</v>
      </c>
      <c r="DV135" s="45">
        <f t="shared" si="304"/>
        <v>0</v>
      </c>
      <c r="DW135" s="45">
        <f t="shared" si="305"/>
        <v>0</v>
      </c>
      <c r="DX135" s="45">
        <f t="shared" si="306"/>
        <v>0</v>
      </c>
      <c r="DY135" s="45">
        <f t="shared" si="307"/>
        <v>0</v>
      </c>
      <c r="DZ135" s="45">
        <f t="shared" si="308"/>
        <v>0</v>
      </c>
    </row>
    <row r="136" spans="1:130" x14ac:dyDescent="0.25">
      <c r="A136" s="66" t="s">
        <v>51</v>
      </c>
      <c r="B136" s="47">
        <f>+P136+R136+T136+V136+X136+Z136+AB136+AD136+AF136+AH136</f>
        <v>0</v>
      </c>
      <c r="C136" s="48">
        <f>+Q136+S136+U136+W136+Y136+AA136+AC136+AE136+AG136+AI136</f>
        <v>0</v>
      </c>
      <c r="D136" s="33"/>
      <c r="E136" s="34"/>
      <c r="F136" s="35"/>
      <c r="G136" s="34"/>
      <c r="H136" s="35"/>
      <c r="I136" s="34"/>
      <c r="J136" s="35"/>
      <c r="K136" s="34"/>
      <c r="L136" s="35"/>
      <c r="M136" s="36"/>
      <c r="N136" s="33"/>
      <c r="O136" s="34"/>
      <c r="P136" s="39"/>
      <c r="Q136" s="38"/>
      <c r="R136" s="39"/>
      <c r="S136" s="38"/>
      <c r="T136" s="39"/>
      <c r="U136" s="38"/>
      <c r="V136" s="39"/>
      <c r="W136" s="38"/>
      <c r="X136" s="39"/>
      <c r="Y136" s="38"/>
      <c r="Z136" s="39"/>
      <c r="AA136" s="38"/>
      <c r="AB136" s="39"/>
      <c r="AC136" s="38"/>
      <c r="AD136" s="39"/>
      <c r="AE136" s="38"/>
      <c r="AF136" s="39"/>
      <c r="AG136" s="38"/>
      <c r="AH136" s="39"/>
      <c r="AI136" s="38"/>
      <c r="AJ136" s="35"/>
      <c r="AK136" s="34"/>
      <c r="AL136" s="35"/>
      <c r="AM136" s="34"/>
      <c r="AN136" s="35"/>
      <c r="AO136" s="34"/>
      <c r="AP136" s="35"/>
      <c r="AQ136" s="54"/>
      <c r="AR136" s="37"/>
      <c r="AS136" s="40"/>
      <c r="AT136" s="37"/>
      <c r="AU136" s="38"/>
      <c r="AV136" s="39"/>
      <c r="AW136" s="42"/>
      <c r="AX136" s="43" t="str">
        <f t="shared" si="276"/>
        <v/>
      </c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10"/>
      <c r="BJ136" s="10"/>
      <c r="BK136" s="10"/>
      <c r="BL136" s="10"/>
      <c r="BU136" s="11"/>
      <c r="BV136" s="11"/>
      <c r="BW136" s="11"/>
      <c r="CA136" s="44" t="str">
        <f t="shared" si="277"/>
        <v/>
      </c>
      <c r="CB136" s="44" t="str">
        <f t="shared" si="278"/>
        <v/>
      </c>
      <c r="CC136" s="44" t="str">
        <f t="shared" si="279"/>
        <v/>
      </c>
      <c r="CD136" s="44" t="str">
        <f t="shared" si="280"/>
        <v/>
      </c>
      <c r="CE136" s="44" t="str">
        <f t="shared" si="281"/>
        <v/>
      </c>
      <c r="CF136" s="44" t="str">
        <f t="shared" si="309"/>
        <v/>
      </c>
      <c r="CG136" s="44" t="str">
        <f t="shared" si="310"/>
        <v/>
      </c>
      <c r="CH136" s="44" t="str">
        <f t="shared" si="311"/>
        <v/>
      </c>
      <c r="CI136" s="44" t="str">
        <f t="shared" si="312"/>
        <v/>
      </c>
      <c r="CJ136" s="44" t="str">
        <f t="shared" si="313"/>
        <v/>
      </c>
      <c r="CK136" s="44" t="str">
        <f t="shared" si="314"/>
        <v/>
      </c>
      <c r="CL136" s="44" t="str">
        <f t="shared" si="315"/>
        <v/>
      </c>
      <c r="CM136" s="44" t="str">
        <f t="shared" si="316"/>
        <v/>
      </c>
      <c r="CN136" s="44" t="str">
        <f t="shared" si="317"/>
        <v/>
      </c>
      <c r="CO136" s="44" t="str">
        <f t="shared" si="318"/>
        <v/>
      </c>
      <c r="CP136" s="44" t="str">
        <f t="shared" si="319"/>
        <v/>
      </c>
      <c r="CQ136" s="44" t="str">
        <f t="shared" si="320"/>
        <v/>
      </c>
      <c r="CR136" s="44" t="str">
        <f t="shared" si="321"/>
        <v/>
      </c>
      <c r="CS136" s="44" t="str">
        <f t="shared" si="322"/>
        <v/>
      </c>
      <c r="CT136" s="44" t="str">
        <f t="shared" si="323"/>
        <v/>
      </c>
      <c r="CU136" s="44" t="str">
        <f t="shared" si="324"/>
        <v/>
      </c>
      <c r="CV136" s="44" t="str">
        <f t="shared" si="325"/>
        <v/>
      </c>
      <c r="CW136" s="44" t="str">
        <f t="shared" si="326"/>
        <v/>
      </c>
      <c r="CX136" s="44" t="str">
        <f t="shared" si="327"/>
        <v/>
      </c>
      <c r="CY136" s="44" t="str">
        <f t="shared" si="328"/>
        <v/>
      </c>
      <c r="CZ136" s="44" t="str">
        <f t="shared" si="282"/>
        <v/>
      </c>
      <c r="DA136" s="45">
        <f t="shared" si="283"/>
        <v>0</v>
      </c>
      <c r="DB136" s="45">
        <f t="shared" si="284"/>
        <v>0</v>
      </c>
      <c r="DC136" s="45">
        <f t="shared" si="285"/>
        <v>0</v>
      </c>
      <c r="DD136" s="45">
        <f t="shared" si="286"/>
        <v>0</v>
      </c>
      <c r="DE136" s="45">
        <f t="shared" si="287"/>
        <v>0</v>
      </c>
      <c r="DF136" s="45">
        <f t="shared" si="288"/>
        <v>0</v>
      </c>
      <c r="DG136" s="45">
        <f t="shared" si="289"/>
        <v>0</v>
      </c>
      <c r="DH136" s="45">
        <f t="shared" si="290"/>
        <v>0</v>
      </c>
      <c r="DI136" s="45">
        <f t="shared" si="291"/>
        <v>0</v>
      </c>
      <c r="DJ136" s="45">
        <f t="shared" si="292"/>
        <v>0</v>
      </c>
      <c r="DK136" s="45">
        <f t="shared" si="293"/>
        <v>0</v>
      </c>
      <c r="DL136" s="45">
        <f t="shared" si="294"/>
        <v>0</v>
      </c>
      <c r="DM136" s="45">
        <f t="shared" si="295"/>
        <v>0</v>
      </c>
      <c r="DN136" s="45">
        <f t="shared" si="296"/>
        <v>0</v>
      </c>
      <c r="DO136" s="45">
        <f t="shared" si="297"/>
        <v>0</v>
      </c>
      <c r="DP136" s="45">
        <f t="shared" si="298"/>
        <v>0</v>
      </c>
      <c r="DQ136" s="45">
        <f t="shared" si="299"/>
        <v>0</v>
      </c>
      <c r="DR136" s="45">
        <f t="shared" si="300"/>
        <v>0</v>
      </c>
      <c r="DS136" s="45">
        <f t="shared" si="301"/>
        <v>0</v>
      </c>
      <c r="DT136" s="45">
        <f t="shared" si="302"/>
        <v>0</v>
      </c>
      <c r="DU136" s="45">
        <f t="shared" si="303"/>
        <v>0</v>
      </c>
      <c r="DV136" s="45">
        <f t="shared" si="304"/>
        <v>0</v>
      </c>
      <c r="DW136" s="45">
        <f t="shared" si="305"/>
        <v>0</v>
      </c>
      <c r="DX136" s="45">
        <f t="shared" si="306"/>
        <v>0</v>
      </c>
      <c r="DY136" s="45">
        <f t="shared" si="307"/>
        <v>0</v>
      </c>
      <c r="DZ136" s="45">
        <f t="shared" si="308"/>
        <v>0</v>
      </c>
    </row>
    <row r="137" spans="1:130" x14ac:dyDescent="0.25">
      <c r="A137" s="66" t="s">
        <v>52</v>
      </c>
      <c r="B137" s="47">
        <f t="shared" ref="B137:C139" si="329">+D137+F137+H137+J137+L137+N137+P137+R137+T137+V137+X137+Z137+AB137+AD137+AF137+AH137+AJ137+AL137+AN137+AP137</f>
        <v>0</v>
      </c>
      <c r="C137" s="48">
        <f t="shared" si="329"/>
        <v>0</v>
      </c>
      <c r="D137" s="37"/>
      <c r="E137" s="38"/>
      <c r="F137" s="39"/>
      <c r="G137" s="38"/>
      <c r="H137" s="39"/>
      <c r="I137" s="42"/>
      <c r="J137" s="37"/>
      <c r="K137" s="37"/>
      <c r="L137" s="39"/>
      <c r="M137" s="42"/>
      <c r="N137" s="37"/>
      <c r="O137" s="38"/>
      <c r="P137" s="39"/>
      <c r="Q137" s="38"/>
      <c r="R137" s="39"/>
      <c r="S137" s="38"/>
      <c r="T137" s="39"/>
      <c r="U137" s="38"/>
      <c r="V137" s="39"/>
      <c r="W137" s="38"/>
      <c r="X137" s="39"/>
      <c r="Y137" s="38"/>
      <c r="Z137" s="39"/>
      <c r="AA137" s="38"/>
      <c r="AB137" s="39"/>
      <c r="AC137" s="38"/>
      <c r="AD137" s="39"/>
      <c r="AE137" s="38"/>
      <c r="AF137" s="39"/>
      <c r="AG137" s="38"/>
      <c r="AH137" s="39"/>
      <c r="AI137" s="38"/>
      <c r="AJ137" s="39"/>
      <c r="AK137" s="38"/>
      <c r="AL137" s="39"/>
      <c r="AM137" s="38"/>
      <c r="AN137" s="39"/>
      <c r="AO137" s="38"/>
      <c r="AP137" s="39"/>
      <c r="AQ137" s="40"/>
      <c r="AR137" s="37"/>
      <c r="AS137" s="40"/>
      <c r="AT137" s="37"/>
      <c r="AU137" s="38"/>
      <c r="AV137" s="39"/>
      <c r="AW137" s="42"/>
      <c r="AX137" s="43" t="str">
        <f t="shared" si="276"/>
        <v/>
      </c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10"/>
      <c r="BJ137" s="10"/>
      <c r="BK137" s="10"/>
      <c r="BL137" s="10"/>
      <c r="BU137" s="11"/>
      <c r="BV137" s="11"/>
      <c r="BW137" s="11"/>
      <c r="CA137" s="44" t="str">
        <f t="shared" si="277"/>
        <v/>
      </c>
      <c r="CB137" s="44" t="str">
        <f t="shared" si="278"/>
        <v/>
      </c>
      <c r="CC137" s="44" t="str">
        <f t="shared" si="279"/>
        <v/>
      </c>
      <c r="CD137" s="44" t="str">
        <f t="shared" si="280"/>
        <v/>
      </c>
      <c r="CE137" s="44" t="str">
        <f t="shared" si="281"/>
        <v/>
      </c>
      <c r="CF137" s="44" t="str">
        <f t="shared" si="309"/>
        <v/>
      </c>
      <c r="CG137" s="44" t="str">
        <f t="shared" si="310"/>
        <v/>
      </c>
      <c r="CH137" s="44" t="str">
        <f t="shared" si="311"/>
        <v/>
      </c>
      <c r="CI137" s="44" t="str">
        <f t="shared" si="312"/>
        <v/>
      </c>
      <c r="CJ137" s="44" t="str">
        <f t="shared" si="313"/>
        <v/>
      </c>
      <c r="CK137" s="44" t="str">
        <f t="shared" si="314"/>
        <v/>
      </c>
      <c r="CL137" s="44" t="str">
        <f t="shared" si="315"/>
        <v/>
      </c>
      <c r="CM137" s="44" t="str">
        <f t="shared" si="316"/>
        <v/>
      </c>
      <c r="CN137" s="44" t="str">
        <f t="shared" si="317"/>
        <v/>
      </c>
      <c r="CO137" s="44" t="str">
        <f t="shared" si="318"/>
        <v/>
      </c>
      <c r="CP137" s="44" t="str">
        <f t="shared" si="319"/>
        <v/>
      </c>
      <c r="CQ137" s="44" t="str">
        <f t="shared" si="320"/>
        <v/>
      </c>
      <c r="CR137" s="44" t="str">
        <f t="shared" si="321"/>
        <v/>
      </c>
      <c r="CS137" s="44" t="str">
        <f t="shared" si="322"/>
        <v/>
      </c>
      <c r="CT137" s="44" t="str">
        <f t="shared" si="323"/>
        <v/>
      </c>
      <c r="CU137" s="44" t="str">
        <f t="shared" si="324"/>
        <v/>
      </c>
      <c r="CV137" s="44" t="str">
        <f t="shared" si="325"/>
        <v/>
      </c>
      <c r="CW137" s="44" t="str">
        <f t="shared" si="326"/>
        <v/>
      </c>
      <c r="CX137" s="44" t="str">
        <f t="shared" si="327"/>
        <v/>
      </c>
      <c r="CY137" s="44" t="str">
        <f t="shared" si="328"/>
        <v/>
      </c>
      <c r="CZ137" s="44" t="str">
        <f t="shared" si="282"/>
        <v/>
      </c>
      <c r="DA137" s="45">
        <f t="shared" si="283"/>
        <v>0</v>
      </c>
      <c r="DB137" s="45">
        <f t="shared" si="284"/>
        <v>0</v>
      </c>
      <c r="DC137" s="45">
        <f t="shared" si="285"/>
        <v>0</v>
      </c>
      <c r="DD137" s="45">
        <f t="shared" si="286"/>
        <v>0</v>
      </c>
      <c r="DE137" s="45">
        <f t="shared" si="287"/>
        <v>0</v>
      </c>
      <c r="DF137" s="45">
        <f t="shared" si="288"/>
        <v>0</v>
      </c>
      <c r="DG137" s="45">
        <f t="shared" si="289"/>
        <v>0</v>
      </c>
      <c r="DH137" s="45">
        <f t="shared" si="290"/>
        <v>0</v>
      </c>
      <c r="DI137" s="45">
        <f t="shared" si="291"/>
        <v>0</v>
      </c>
      <c r="DJ137" s="45">
        <f t="shared" si="292"/>
        <v>0</v>
      </c>
      <c r="DK137" s="45">
        <f t="shared" si="293"/>
        <v>0</v>
      </c>
      <c r="DL137" s="45">
        <f t="shared" si="294"/>
        <v>0</v>
      </c>
      <c r="DM137" s="45">
        <f t="shared" si="295"/>
        <v>0</v>
      </c>
      <c r="DN137" s="45">
        <f t="shared" si="296"/>
        <v>0</v>
      </c>
      <c r="DO137" s="45">
        <f t="shared" si="297"/>
        <v>0</v>
      </c>
      <c r="DP137" s="45">
        <f t="shared" si="298"/>
        <v>0</v>
      </c>
      <c r="DQ137" s="45">
        <f t="shared" si="299"/>
        <v>0</v>
      </c>
      <c r="DR137" s="45">
        <f t="shared" si="300"/>
        <v>0</v>
      </c>
      <c r="DS137" s="45">
        <f t="shared" si="301"/>
        <v>0</v>
      </c>
      <c r="DT137" s="45">
        <f t="shared" si="302"/>
        <v>0</v>
      </c>
      <c r="DU137" s="45">
        <f t="shared" si="303"/>
        <v>0</v>
      </c>
      <c r="DV137" s="45">
        <f t="shared" si="304"/>
        <v>0</v>
      </c>
      <c r="DW137" s="45">
        <f t="shared" si="305"/>
        <v>0</v>
      </c>
      <c r="DX137" s="45">
        <f t="shared" si="306"/>
        <v>0</v>
      </c>
      <c r="DY137" s="45">
        <f t="shared" si="307"/>
        <v>0</v>
      </c>
      <c r="DZ137" s="45">
        <f t="shared" si="308"/>
        <v>0</v>
      </c>
    </row>
    <row r="138" spans="1:130" x14ac:dyDescent="0.25">
      <c r="A138" s="66" t="s">
        <v>53</v>
      </c>
      <c r="B138" s="47">
        <f t="shared" si="329"/>
        <v>0</v>
      </c>
      <c r="C138" s="48">
        <f t="shared" si="329"/>
        <v>0</v>
      </c>
      <c r="D138" s="37"/>
      <c r="E138" s="38"/>
      <c r="F138" s="39"/>
      <c r="G138" s="38"/>
      <c r="H138" s="39"/>
      <c r="I138" s="42"/>
      <c r="J138" s="37"/>
      <c r="K138" s="37"/>
      <c r="L138" s="39"/>
      <c r="M138" s="42"/>
      <c r="N138" s="37"/>
      <c r="O138" s="38"/>
      <c r="P138" s="39"/>
      <c r="Q138" s="38"/>
      <c r="R138" s="39"/>
      <c r="S138" s="38"/>
      <c r="T138" s="39"/>
      <c r="U138" s="38"/>
      <c r="V138" s="39"/>
      <c r="W138" s="38"/>
      <c r="X138" s="39"/>
      <c r="Y138" s="38"/>
      <c r="Z138" s="39"/>
      <c r="AA138" s="38"/>
      <c r="AB138" s="39"/>
      <c r="AC138" s="38"/>
      <c r="AD138" s="39"/>
      <c r="AE138" s="38"/>
      <c r="AF138" s="39"/>
      <c r="AG138" s="38"/>
      <c r="AH138" s="39"/>
      <c r="AI138" s="38"/>
      <c r="AJ138" s="39"/>
      <c r="AK138" s="38"/>
      <c r="AL138" s="39"/>
      <c r="AM138" s="38"/>
      <c r="AN138" s="39"/>
      <c r="AO138" s="38"/>
      <c r="AP138" s="39"/>
      <c r="AQ138" s="40"/>
      <c r="AR138" s="37"/>
      <c r="AS138" s="40"/>
      <c r="AT138" s="37"/>
      <c r="AU138" s="38"/>
      <c r="AV138" s="39"/>
      <c r="AW138" s="42"/>
      <c r="AX138" s="43" t="str">
        <f t="shared" si="276"/>
        <v/>
      </c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10"/>
      <c r="BJ138" s="10"/>
      <c r="BK138" s="10"/>
      <c r="BL138" s="10"/>
      <c r="BU138" s="11"/>
      <c r="BV138" s="11"/>
      <c r="BW138" s="11"/>
      <c r="CA138" s="44" t="str">
        <f t="shared" si="277"/>
        <v/>
      </c>
      <c r="CB138" s="44" t="str">
        <f t="shared" si="278"/>
        <v/>
      </c>
      <c r="CC138" s="44" t="str">
        <f t="shared" si="279"/>
        <v/>
      </c>
      <c r="CD138" s="44" t="str">
        <f t="shared" si="280"/>
        <v/>
      </c>
      <c r="CE138" s="44" t="str">
        <f t="shared" si="281"/>
        <v/>
      </c>
      <c r="CF138" s="44" t="str">
        <f t="shared" si="309"/>
        <v/>
      </c>
      <c r="CG138" s="44" t="str">
        <f t="shared" si="310"/>
        <v/>
      </c>
      <c r="CH138" s="44" t="str">
        <f t="shared" si="311"/>
        <v/>
      </c>
      <c r="CI138" s="44" t="str">
        <f t="shared" si="312"/>
        <v/>
      </c>
      <c r="CJ138" s="44" t="str">
        <f t="shared" si="313"/>
        <v/>
      </c>
      <c r="CK138" s="44" t="str">
        <f t="shared" si="314"/>
        <v/>
      </c>
      <c r="CL138" s="44" t="str">
        <f t="shared" si="315"/>
        <v/>
      </c>
      <c r="CM138" s="44" t="str">
        <f t="shared" si="316"/>
        <v/>
      </c>
      <c r="CN138" s="44" t="str">
        <f t="shared" si="317"/>
        <v/>
      </c>
      <c r="CO138" s="44" t="str">
        <f t="shared" si="318"/>
        <v/>
      </c>
      <c r="CP138" s="44" t="str">
        <f t="shared" si="319"/>
        <v/>
      </c>
      <c r="CQ138" s="44" t="str">
        <f t="shared" si="320"/>
        <v/>
      </c>
      <c r="CR138" s="44" t="str">
        <f t="shared" si="321"/>
        <v/>
      </c>
      <c r="CS138" s="44" t="str">
        <f t="shared" si="322"/>
        <v/>
      </c>
      <c r="CT138" s="44" t="str">
        <f t="shared" si="323"/>
        <v/>
      </c>
      <c r="CU138" s="44" t="str">
        <f t="shared" si="324"/>
        <v/>
      </c>
      <c r="CV138" s="44" t="str">
        <f t="shared" si="325"/>
        <v/>
      </c>
      <c r="CW138" s="44" t="str">
        <f t="shared" si="326"/>
        <v/>
      </c>
      <c r="CX138" s="44" t="str">
        <f t="shared" si="327"/>
        <v/>
      </c>
      <c r="CY138" s="44" t="str">
        <f t="shared" si="328"/>
        <v/>
      </c>
      <c r="CZ138" s="44" t="str">
        <f t="shared" si="282"/>
        <v/>
      </c>
      <c r="DA138" s="45">
        <f t="shared" si="283"/>
        <v>0</v>
      </c>
      <c r="DB138" s="45">
        <f t="shared" si="284"/>
        <v>0</v>
      </c>
      <c r="DC138" s="45">
        <f t="shared" si="285"/>
        <v>0</v>
      </c>
      <c r="DD138" s="45">
        <f t="shared" si="286"/>
        <v>0</v>
      </c>
      <c r="DE138" s="45">
        <f t="shared" si="287"/>
        <v>0</v>
      </c>
      <c r="DF138" s="45">
        <f t="shared" si="288"/>
        <v>0</v>
      </c>
      <c r="DG138" s="45">
        <f t="shared" si="289"/>
        <v>0</v>
      </c>
      <c r="DH138" s="45">
        <f t="shared" si="290"/>
        <v>0</v>
      </c>
      <c r="DI138" s="45">
        <f t="shared" si="291"/>
        <v>0</v>
      </c>
      <c r="DJ138" s="45">
        <f t="shared" si="292"/>
        <v>0</v>
      </c>
      <c r="DK138" s="45">
        <f t="shared" si="293"/>
        <v>0</v>
      </c>
      <c r="DL138" s="45">
        <f t="shared" si="294"/>
        <v>0</v>
      </c>
      <c r="DM138" s="45">
        <f t="shared" si="295"/>
        <v>0</v>
      </c>
      <c r="DN138" s="45">
        <f t="shared" si="296"/>
        <v>0</v>
      </c>
      <c r="DO138" s="45">
        <f t="shared" si="297"/>
        <v>0</v>
      </c>
      <c r="DP138" s="45">
        <f t="shared" si="298"/>
        <v>0</v>
      </c>
      <c r="DQ138" s="45">
        <f t="shared" si="299"/>
        <v>0</v>
      </c>
      <c r="DR138" s="45">
        <f t="shared" si="300"/>
        <v>0</v>
      </c>
      <c r="DS138" s="45">
        <f t="shared" si="301"/>
        <v>0</v>
      </c>
      <c r="DT138" s="45">
        <f t="shared" si="302"/>
        <v>0</v>
      </c>
      <c r="DU138" s="45">
        <f t="shared" si="303"/>
        <v>0</v>
      </c>
      <c r="DV138" s="45">
        <f t="shared" si="304"/>
        <v>0</v>
      </c>
      <c r="DW138" s="45">
        <f t="shared" si="305"/>
        <v>0</v>
      </c>
      <c r="DX138" s="45">
        <f t="shared" si="306"/>
        <v>0</v>
      </c>
      <c r="DY138" s="45">
        <f t="shared" si="307"/>
        <v>0</v>
      </c>
      <c r="DZ138" s="45">
        <f t="shared" si="308"/>
        <v>0</v>
      </c>
    </row>
    <row r="139" spans="1:130" x14ac:dyDescent="0.25">
      <c r="A139" s="57" t="s">
        <v>54</v>
      </c>
      <c r="B139" s="335">
        <f t="shared" si="329"/>
        <v>0</v>
      </c>
      <c r="C139" s="57">
        <f t="shared" si="329"/>
        <v>0</v>
      </c>
      <c r="D139" s="58"/>
      <c r="E139" s="59"/>
      <c r="F139" s="60"/>
      <c r="G139" s="59"/>
      <c r="H139" s="60"/>
      <c r="I139" s="61"/>
      <c r="J139" s="58"/>
      <c r="K139" s="58"/>
      <c r="L139" s="60"/>
      <c r="M139" s="61"/>
      <c r="N139" s="58"/>
      <c r="O139" s="59"/>
      <c r="P139" s="60"/>
      <c r="Q139" s="59"/>
      <c r="R139" s="60"/>
      <c r="S139" s="59"/>
      <c r="T139" s="60"/>
      <c r="U139" s="59"/>
      <c r="V139" s="60"/>
      <c r="W139" s="59"/>
      <c r="X139" s="60"/>
      <c r="Y139" s="59"/>
      <c r="Z139" s="60"/>
      <c r="AA139" s="59"/>
      <c r="AB139" s="60"/>
      <c r="AC139" s="59"/>
      <c r="AD139" s="60"/>
      <c r="AE139" s="59"/>
      <c r="AF139" s="60"/>
      <c r="AG139" s="59"/>
      <c r="AH139" s="60"/>
      <c r="AI139" s="59"/>
      <c r="AJ139" s="60"/>
      <c r="AK139" s="59"/>
      <c r="AL139" s="60"/>
      <c r="AM139" s="59"/>
      <c r="AN139" s="60"/>
      <c r="AO139" s="59"/>
      <c r="AP139" s="60"/>
      <c r="AQ139" s="62"/>
      <c r="AR139" s="58"/>
      <c r="AS139" s="62"/>
      <c r="AT139" s="58"/>
      <c r="AU139" s="59"/>
      <c r="AV139" s="60"/>
      <c r="AW139" s="61"/>
      <c r="AX139" s="43" t="str">
        <f t="shared" si="276"/>
        <v/>
      </c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10"/>
      <c r="BJ139" s="10"/>
      <c r="BK139" s="10"/>
      <c r="BL139" s="10"/>
      <c r="BU139" s="11"/>
      <c r="BV139" s="11"/>
      <c r="BW139" s="11"/>
      <c r="CA139" s="44" t="str">
        <f t="shared" si="277"/>
        <v/>
      </c>
      <c r="CB139" s="44" t="str">
        <f>IF(B139&lt;&gt;(AR139+ AS139),"* La suma de las columnas Sexo DEBE SER IGUAL a los Procesados. ","")</f>
        <v/>
      </c>
      <c r="CC139" s="44" t="str">
        <f t="shared" si="279"/>
        <v/>
      </c>
      <c r="CD139" s="44" t="str">
        <f t="shared" si="280"/>
        <v/>
      </c>
      <c r="CE139" s="44" t="str">
        <f t="shared" si="281"/>
        <v/>
      </c>
      <c r="CF139" s="44" t="str">
        <f t="shared" si="309"/>
        <v/>
      </c>
      <c r="CG139" s="44" t="str">
        <f t="shared" si="310"/>
        <v/>
      </c>
      <c r="CH139" s="44" t="str">
        <f t="shared" si="311"/>
        <v/>
      </c>
      <c r="CI139" s="44" t="str">
        <f t="shared" si="312"/>
        <v/>
      </c>
      <c r="CJ139" s="44" t="str">
        <f t="shared" si="313"/>
        <v/>
      </c>
      <c r="CK139" s="44" t="str">
        <f t="shared" si="314"/>
        <v/>
      </c>
      <c r="CL139" s="44" t="str">
        <f t="shared" si="315"/>
        <v/>
      </c>
      <c r="CM139" s="44" t="str">
        <f t="shared" si="316"/>
        <v/>
      </c>
      <c r="CN139" s="44" t="str">
        <f t="shared" si="317"/>
        <v/>
      </c>
      <c r="CO139" s="44" t="str">
        <f t="shared" si="318"/>
        <v/>
      </c>
      <c r="CP139" s="44" t="str">
        <f t="shared" si="319"/>
        <v/>
      </c>
      <c r="CQ139" s="44" t="str">
        <f t="shared" si="320"/>
        <v/>
      </c>
      <c r="CR139" s="44" t="str">
        <f t="shared" si="321"/>
        <v/>
      </c>
      <c r="CS139" s="44" t="str">
        <f t="shared" si="322"/>
        <v/>
      </c>
      <c r="CT139" s="44" t="str">
        <f t="shared" si="323"/>
        <v/>
      </c>
      <c r="CU139" s="44" t="str">
        <f t="shared" si="324"/>
        <v/>
      </c>
      <c r="CV139" s="44" t="str">
        <f t="shared" si="325"/>
        <v/>
      </c>
      <c r="CW139" s="44" t="str">
        <f t="shared" si="326"/>
        <v/>
      </c>
      <c r="CX139" s="44" t="str">
        <f t="shared" si="327"/>
        <v/>
      </c>
      <c r="CY139" s="44" t="str">
        <f t="shared" si="328"/>
        <v/>
      </c>
      <c r="CZ139" s="44" t="str">
        <f t="shared" si="282"/>
        <v/>
      </c>
      <c r="DA139" s="45">
        <f t="shared" si="283"/>
        <v>0</v>
      </c>
      <c r="DB139" s="45">
        <f t="shared" si="284"/>
        <v>0</v>
      </c>
      <c r="DC139" s="45">
        <f t="shared" si="285"/>
        <v>0</v>
      </c>
      <c r="DD139" s="45">
        <f t="shared" si="286"/>
        <v>0</v>
      </c>
      <c r="DE139" s="45">
        <f t="shared" si="287"/>
        <v>0</v>
      </c>
      <c r="DF139" s="45">
        <f t="shared" si="288"/>
        <v>0</v>
      </c>
      <c r="DG139" s="45">
        <f t="shared" si="289"/>
        <v>0</v>
      </c>
      <c r="DH139" s="45">
        <f t="shared" si="290"/>
        <v>0</v>
      </c>
      <c r="DI139" s="45">
        <f t="shared" si="291"/>
        <v>0</v>
      </c>
      <c r="DJ139" s="45">
        <f t="shared" si="292"/>
        <v>0</v>
      </c>
      <c r="DK139" s="45">
        <f t="shared" si="293"/>
        <v>0</v>
      </c>
      <c r="DL139" s="45">
        <f t="shared" si="294"/>
        <v>0</v>
      </c>
      <c r="DM139" s="45">
        <f t="shared" si="295"/>
        <v>0</v>
      </c>
      <c r="DN139" s="45">
        <f t="shared" si="296"/>
        <v>0</v>
      </c>
      <c r="DO139" s="45">
        <f t="shared" si="297"/>
        <v>0</v>
      </c>
      <c r="DP139" s="45">
        <f t="shared" si="298"/>
        <v>0</v>
      </c>
      <c r="DQ139" s="45">
        <f t="shared" si="299"/>
        <v>0</v>
      </c>
      <c r="DR139" s="45">
        <f t="shared" si="300"/>
        <v>0</v>
      </c>
      <c r="DS139" s="45">
        <f t="shared" si="301"/>
        <v>0</v>
      </c>
      <c r="DT139" s="45">
        <f t="shared" si="302"/>
        <v>0</v>
      </c>
      <c r="DU139" s="45">
        <f t="shared" si="303"/>
        <v>0</v>
      </c>
      <c r="DV139" s="45">
        <f t="shared" si="304"/>
        <v>0</v>
      </c>
      <c r="DW139" s="45">
        <f t="shared" si="305"/>
        <v>0</v>
      </c>
      <c r="DX139" s="45">
        <f t="shared" si="306"/>
        <v>0</v>
      </c>
      <c r="DY139" s="45">
        <f t="shared" si="307"/>
        <v>0</v>
      </c>
      <c r="DZ139" s="45">
        <f t="shared" si="308"/>
        <v>0</v>
      </c>
    </row>
    <row r="140" spans="1:130" ht="15" customHeight="1" x14ac:dyDescent="0.25">
      <c r="A140" s="503" t="s">
        <v>61</v>
      </c>
      <c r="B140" s="503"/>
      <c r="C140" s="503"/>
      <c r="D140" s="503"/>
      <c r="E140" s="503"/>
      <c r="F140" s="503"/>
      <c r="G140" s="503"/>
      <c r="H140" s="503"/>
      <c r="I140" s="503"/>
      <c r="J140" s="503"/>
      <c r="K140" s="503"/>
      <c r="L140" s="503"/>
      <c r="M140" s="503"/>
      <c r="N140" s="503"/>
      <c r="O140" s="503"/>
      <c r="P140" s="503"/>
      <c r="Q140" s="504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68"/>
      <c r="AD140" s="69"/>
      <c r="AE140" s="68"/>
      <c r="AF140" s="68"/>
      <c r="AG140" s="8"/>
      <c r="AH140" s="8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</row>
    <row r="141" spans="1:130" x14ac:dyDescent="0.25">
      <c r="A141" s="493" t="s">
        <v>62</v>
      </c>
      <c r="B141" s="496"/>
      <c r="C141" s="482" t="s">
        <v>63</v>
      </c>
      <c r="D141" s="483"/>
      <c r="E141" s="505"/>
      <c r="F141" s="506" t="s">
        <v>64</v>
      </c>
      <c r="G141" s="506"/>
      <c r="H141" s="506"/>
      <c r="I141" s="506" t="s">
        <v>65</v>
      </c>
      <c r="J141" s="506"/>
      <c r="K141" s="506"/>
      <c r="L141" s="506" t="s">
        <v>66</v>
      </c>
      <c r="M141" s="506"/>
      <c r="N141" s="506"/>
      <c r="O141" s="482" t="s">
        <v>67</v>
      </c>
      <c r="P141" s="505"/>
      <c r="Q141" s="7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</row>
    <row r="142" spans="1:130" x14ac:dyDescent="0.25">
      <c r="A142" s="495"/>
      <c r="B142" s="498"/>
      <c r="C142" s="18" t="s">
        <v>33</v>
      </c>
      <c r="D142" s="25" t="s">
        <v>34</v>
      </c>
      <c r="E142" s="330" t="s">
        <v>68</v>
      </c>
      <c r="F142" s="18" t="s">
        <v>33</v>
      </c>
      <c r="G142" s="25" t="s">
        <v>34</v>
      </c>
      <c r="H142" s="330" t="s">
        <v>68</v>
      </c>
      <c r="I142" s="18" t="s">
        <v>33</v>
      </c>
      <c r="J142" s="25" t="s">
        <v>34</v>
      </c>
      <c r="K142" s="330" t="s">
        <v>68</v>
      </c>
      <c r="L142" s="18" t="s">
        <v>33</v>
      </c>
      <c r="M142" s="25" t="s">
        <v>34</v>
      </c>
      <c r="N142" s="330" t="s">
        <v>68</v>
      </c>
      <c r="O142" s="18" t="s">
        <v>33</v>
      </c>
      <c r="P142" s="64" t="s">
        <v>34</v>
      </c>
      <c r="Q142" s="72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DA142" s="45"/>
      <c r="DB142" s="45"/>
      <c r="DC142" s="45"/>
      <c r="DD142" s="45"/>
      <c r="DE142" s="45"/>
      <c r="DF142" s="45"/>
    </row>
    <row r="143" spans="1:130" x14ac:dyDescent="0.25">
      <c r="A143" s="507" t="s">
        <v>69</v>
      </c>
      <c r="B143" s="508"/>
      <c r="C143" s="73"/>
      <c r="D143" s="74"/>
      <c r="E143" s="75"/>
      <c r="F143" s="73"/>
      <c r="G143" s="74"/>
      <c r="H143" s="75"/>
      <c r="I143" s="73"/>
      <c r="J143" s="74"/>
      <c r="K143" s="75"/>
      <c r="L143" s="73"/>
      <c r="M143" s="74"/>
      <c r="N143" s="75"/>
      <c r="O143" s="73"/>
      <c r="P143" s="76"/>
      <c r="Q143" s="77" t="str">
        <f>CA143&amp;CB143&amp;CC143&amp;CD143&amp;CE143</f>
        <v/>
      </c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10"/>
      <c r="AD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CA143" s="44" t="str">
        <f>IF(C143&gt;=D143,"","* Los exámenes Reactivos de Hepatitis B NO DEBEN ser mayor a los exámenes Procesados. ")</f>
        <v/>
      </c>
      <c r="CB143" s="44" t="str">
        <f>IF(F143&gt;=G143,"","* Los exámenes Reactivos de Hepatitis C NO DEBEN ser mayor a los exámenes Procesados. ")</f>
        <v/>
      </c>
      <c r="CC143" s="44" t="str">
        <f>IF(I143&gt;=J143,"","* Los exámenes Reactivos de CHAGAS NO DEBEN ser mayor a los exámenes Procesados. ")</f>
        <v/>
      </c>
      <c r="CD143" s="44" t="str">
        <f>IF(L143&gt;=M143,"","* Los exámenes Reactivos de HTLV1 NO DEBEN ser mayor a los exámenes Procesados. ")</f>
        <v/>
      </c>
      <c r="CE143" s="44" t="str">
        <f>IF(O143&gt;=P143,"","* Los exámenes Reactivos de SIFILIS NO DEBEN ser mayor a los exámenes Procesados. ")</f>
        <v/>
      </c>
      <c r="DA143" s="45">
        <f>IF(C143&gt;=D143,0,1)</f>
        <v>0</v>
      </c>
      <c r="DB143" s="45">
        <f>IF(F143&gt;=G143,0,1)</f>
        <v>0</v>
      </c>
      <c r="DC143" s="45">
        <f>IF(I143&gt;=J143,0,1)</f>
        <v>0</v>
      </c>
      <c r="DD143" s="45">
        <f>IF(L143&gt;=M143,0,1)</f>
        <v>0</v>
      </c>
      <c r="DE143" s="45">
        <f>IF(O143&gt;=P143,0,1)</f>
        <v>0</v>
      </c>
      <c r="DF143" s="45"/>
    </row>
    <row r="144" spans="1:130" x14ac:dyDescent="0.25">
      <c r="A144" s="509" t="s">
        <v>70</v>
      </c>
      <c r="B144" s="78" t="s">
        <v>71</v>
      </c>
      <c r="C144" s="79"/>
      <c r="D144" s="80"/>
      <c r="E144" s="81"/>
      <c r="F144" s="79"/>
      <c r="G144" s="80"/>
      <c r="H144" s="81"/>
      <c r="I144" s="79"/>
      <c r="J144" s="80"/>
      <c r="K144" s="81"/>
      <c r="L144" s="79"/>
      <c r="M144" s="80"/>
      <c r="N144" s="81"/>
      <c r="O144" s="79"/>
      <c r="P144" s="82"/>
      <c r="Q144" s="77" t="str">
        <f>CA144&amp;CB144&amp;CC144&amp;CD144&amp;CE144</f>
        <v/>
      </c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10"/>
      <c r="AD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CA144" s="44" t="str">
        <f>IF(C144&gt;=D144,"","* Los exámenes Reactivos de Hepatitis B NO DEBEN ser mayor a los exámenes Procesados. ")</f>
        <v/>
      </c>
      <c r="CB144" s="44" t="str">
        <f>IF(F144&gt;=G144,"","* Los exámenes Reactivos de Hepatitis C NO DEBEN ser mayor a los exámenes Procesados. ")</f>
        <v/>
      </c>
      <c r="CC144" s="44" t="str">
        <f>IF(I144&gt;=J144,"","* Los exámenes Reactivos de CHAGAS NO DEBEN ser mayor a los exámenes Procesados. ")</f>
        <v/>
      </c>
      <c r="CD144" s="44" t="str">
        <f>IF(L144&gt;=M144,"","* Los exámenes Reactivos de HTLV1 NO DEBEN ser mayor a los exámenes Procesados. ")</f>
        <v/>
      </c>
      <c r="CE144" s="44" t="str">
        <f>IF(O144&gt;=P144,"","* Los exámenes Reactivos de SIFILIS NO DEBEN ser mayor a los exámenes Procesados. ")</f>
        <v/>
      </c>
      <c r="DA144" s="45">
        <f>IF(C144&gt;=D144,0,1)</f>
        <v>0</v>
      </c>
      <c r="DB144" s="45">
        <f>IF(F144&gt;=G144,0,1)</f>
        <v>0</v>
      </c>
      <c r="DC144" s="45">
        <f>IF(I144&gt;=J144,0,1)</f>
        <v>0</v>
      </c>
      <c r="DD144" s="45">
        <f>IF(L144&gt;=M144,0,1)</f>
        <v>0</v>
      </c>
      <c r="DE144" s="45">
        <f>IF(O144&gt;=P144,0,1)</f>
        <v>0</v>
      </c>
      <c r="DF144" s="45"/>
    </row>
    <row r="145" spans="1:130" x14ac:dyDescent="0.25">
      <c r="A145" s="510"/>
      <c r="B145" s="83" t="s">
        <v>72</v>
      </c>
      <c r="C145" s="84"/>
      <c r="D145" s="85"/>
      <c r="E145" s="86"/>
      <c r="F145" s="84"/>
      <c r="G145" s="85"/>
      <c r="H145" s="86"/>
      <c r="I145" s="84"/>
      <c r="J145" s="85"/>
      <c r="K145" s="86"/>
      <c r="L145" s="84"/>
      <c r="M145" s="85"/>
      <c r="N145" s="86"/>
      <c r="O145" s="84"/>
      <c r="P145" s="87"/>
      <c r="Q145" s="77" t="str">
        <f>CA145&amp;CB145&amp;CC145&amp;CD145&amp;CE145</f>
        <v/>
      </c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10"/>
      <c r="AD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CA145" s="44" t="str">
        <f>IF(C145&gt;=D145,"","* Los exámenes Reactivos de Hepatitis B NO DEBEN ser mayor a los exámenes Procesados. ")</f>
        <v/>
      </c>
      <c r="CB145" s="44" t="str">
        <f>IF(F145&gt;=G145,"","* Los exámenes Reactivos de Hepatitis C NO DEBEN ser mayor a los exámenes Procesados. ")</f>
        <v/>
      </c>
      <c r="CC145" s="44" t="str">
        <f>IF(I145&gt;=J145,"","* Los exámenes Reactivos de CHAGAS NO DEBEN ser mayor a los exámenes Procesados. ")</f>
        <v/>
      </c>
      <c r="CD145" s="44" t="str">
        <f>IF(L145&gt;=M145,"","* Los exámenes Reactivos de HTLV1 NO DEBEN ser mayor a los exámenes Procesados. ")</f>
        <v/>
      </c>
      <c r="CE145" s="44" t="str">
        <f>IF(O145&gt;=P145,"","* Los exámenes Reactivos de SIFILIS NO DEBEN ser mayor a los exámenes Procesados. ")</f>
        <v/>
      </c>
      <c r="DA145" s="45">
        <f>IF(C145&gt;=D145,0,1)</f>
        <v>0</v>
      </c>
      <c r="DB145" s="45">
        <f>IF(F145&gt;=G145,0,1)</f>
        <v>0</v>
      </c>
      <c r="DC145" s="45">
        <f>IF(I145&gt;=J145,0,1)</f>
        <v>0</v>
      </c>
      <c r="DD145" s="45">
        <f>IF(L145&gt;=M145,0,1)</f>
        <v>0</v>
      </c>
      <c r="DE145" s="45">
        <f>IF(O145&gt;=P145,0,1)</f>
        <v>0</v>
      </c>
      <c r="DF145" s="45"/>
    </row>
    <row r="146" spans="1:130" x14ac:dyDescent="0.25">
      <c r="A146" s="511"/>
      <c r="B146" s="88" t="s">
        <v>73</v>
      </c>
      <c r="C146" s="89"/>
      <c r="D146" s="90"/>
      <c r="E146" s="91"/>
      <c r="F146" s="89"/>
      <c r="G146" s="90"/>
      <c r="H146" s="91"/>
      <c r="I146" s="89"/>
      <c r="J146" s="90"/>
      <c r="K146" s="91"/>
      <c r="L146" s="89"/>
      <c r="M146" s="90"/>
      <c r="N146" s="91"/>
      <c r="O146" s="89"/>
      <c r="P146" s="92"/>
      <c r="Q146" s="77" t="str">
        <f>CA146&amp;CB146&amp;CC146&amp;CD146&amp;CE146</f>
        <v/>
      </c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10"/>
      <c r="AD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CA146" s="44" t="str">
        <f>IF(C146&gt;=D146,"","* Los exámenes Reactivos de Hepatitis B NO DEBEN ser mayor a los exámenes Procesados. ")</f>
        <v/>
      </c>
      <c r="CB146" s="44" t="str">
        <f>IF(F146&gt;=G146,"","* Los exámenes Reactivos de Hepatitis C NO DEBEN ser mayor a los exámenes Procesados. ")</f>
        <v/>
      </c>
      <c r="CC146" s="44" t="str">
        <f>IF(I146&gt;=J146,"","* Los exámenes Reactivos de CHAGAS NO DEBEN ser mayor a los exámenes Procesados. ")</f>
        <v/>
      </c>
      <c r="CD146" s="44" t="str">
        <f>IF(L146&gt;=M146,"","* Los exámenes Reactivos de HTLV1 NO DEBEN ser mayor a los exámenes Procesados. ")</f>
        <v/>
      </c>
      <c r="CE146" s="44" t="str">
        <f>IF(O146&gt;=P146,"","* Los exámenes Reactivos de SIFILIS NO DEBEN ser mayor a los exámenes Procesados. ")</f>
        <v/>
      </c>
      <c r="DA146" s="45">
        <f>IF(C146&gt;=D146,0,1)</f>
        <v>0</v>
      </c>
      <c r="DB146" s="45">
        <f>IF(F146&gt;=G146,0,1)</f>
        <v>0</v>
      </c>
      <c r="DC146" s="45">
        <f>IF(I146&gt;=J146,0,1)</f>
        <v>0</v>
      </c>
      <c r="DD146" s="45">
        <f>IF(L146&gt;=M146,0,1)</f>
        <v>0</v>
      </c>
      <c r="DE146" s="45">
        <f>IF(O146&gt;=P146,0,1)</f>
        <v>0</v>
      </c>
      <c r="DF146" s="45"/>
    </row>
    <row r="147" spans="1:130" x14ac:dyDescent="0.25">
      <c r="A147" s="512" t="s">
        <v>52</v>
      </c>
      <c r="B147" s="513"/>
      <c r="C147" s="89"/>
      <c r="D147" s="90"/>
      <c r="E147" s="91"/>
      <c r="F147" s="89"/>
      <c r="G147" s="90"/>
      <c r="H147" s="91"/>
      <c r="I147" s="89"/>
      <c r="J147" s="90"/>
      <c r="K147" s="91"/>
      <c r="L147" s="89"/>
      <c r="M147" s="90"/>
      <c r="N147" s="91"/>
      <c r="O147" s="89"/>
      <c r="P147" s="92"/>
      <c r="Q147" s="77" t="str">
        <f>CA147&amp;CB147&amp;CC147&amp;CD147&amp;CE147</f>
        <v/>
      </c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10"/>
      <c r="AD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CA147" s="44" t="str">
        <f>IF(C147&gt;=D147,"","* Los exámenes Reactivos de Hepatitis B NO DEBEN ser mayor a los exámenes Procesados. ")</f>
        <v/>
      </c>
      <c r="CB147" s="44" t="str">
        <f>IF(F147&gt;=G147,"","* Los exámenes Reactivos de Hepatitis C NO DEBEN ser mayor a los exámenes Procesados. ")</f>
        <v/>
      </c>
      <c r="CC147" s="44" t="str">
        <f>IF(I147&gt;=J147,"","* Los exámenes Reactivos de CHAGAS NO DEBEN ser mayor a los exámenes Procesados. ")</f>
        <v/>
      </c>
      <c r="CD147" s="44" t="str">
        <f>IF(L147&gt;=M147,"","* Los exámenes Reactivos de HTLV1 NO DEBEN ser mayor a los exámenes Procesados. ")</f>
        <v/>
      </c>
      <c r="CE147" s="44" t="str">
        <f>IF(O147&gt;=P147,"","* Los exámenes Reactivos de SIFILIS NO DEBEN ser mayor a los exámenes Procesados. ")</f>
        <v/>
      </c>
      <c r="DA147" s="45">
        <f>IF(C147&gt;=D147,0,1)</f>
        <v>0</v>
      </c>
      <c r="DB147" s="45">
        <f>IF(F147&gt;=G147,0,1)</f>
        <v>0</v>
      </c>
      <c r="DC147" s="45">
        <f>IF(I147&gt;=J147,0,1)</f>
        <v>0</v>
      </c>
      <c r="DD147" s="45">
        <f>IF(L147&gt;=M147,0,1)</f>
        <v>0</v>
      </c>
      <c r="DE147" s="45">
        <f>IF(O147&gt;=P147,0,1)</f>
        <v>0</v>
      </c>
      <c r="DF147" s="45"/>
    </row>
    <row r="148" spans="1:130" ht="15" customHeight="1" x14ac:dyDescent="0.25">
      <c r="A148" s="504" t="s">
        <v>74</v>
      </c>
      <c r="B148" s="504"/>
      <c r="C148" s="504"/>
      <c r="D148" s="504"/>
      <c r="E148" s="504"/>
      <c r="F148" s="504"/>
      <c r="G148" s="504"/>
      <c r="H148" s="504"/>
      <c r="I148" s="504"/>
      <c r="J148" s="504"/>
      <c r="K148" s="504"/>
      <c r="L148" s="504"/>
      <c r="M148" s="504"/>
      <c r="N148" s="504"/>
      <c r="O148" s="504"/>
      <c r="P148" s="504"/>
      <c r="Q148" s="504"/>
      <c r="R148" s="504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CA148" s="44"/>
      <c r="CB148" s="44"/>
      <c r="CC148" s="44"/>
      <c r="CD148" s="44"/>
      <c r="CE148" s="44"/>
      <c r="DA148" s="45"/>
      <c r="DB148" s="45"/>
      <c r="DC148" s="45"/>
      <c r="DD148" s="45"/>
      <c r="DE148" s="45"/>
      <c r="DF148" s="45"/>
    </row>
    <row r="149" spans="1:130" x14ac:dyDescent="0.25">
      <c r="A149" s="493" t="s">
        <v>62</v>
      </c>
      <c r="B149" s="496"/>
      <c r="C149" s="482" t="s">
        <v>63</v>
      </c>
      <c r="D149" s="483"/>
      <c r="E149" s="505"/>
      <c r="F149" s="506" t="s">
        <v>64</v>
      </c>
      <c r="G149" s="506"/>
      <c r="H149" s="506"/>
      <c r="I149" s="506" t="s">
        <v>65</v>
      </c>
      <c r="J149" s="506"/>
      <c r="K149" s="506"/>
      <c r="L149" s="506" t="s">
        <v>66</v>
      </c>
      <c r="M149" s="506"/>
      <c r="N149" s="506"/>
      <c r="O149" s="482" t="s">
        <v>67</v>
      </c>
      <c r="P149" s="505"/>
      <c r="Q149" s="8"/>
      <c r="CA149" s="44"/>
      <c r="CB149" s="44"/>
      <c r="CC149" s="44"/>
      <c r="CD149" s="44"/>
      <c r="CE149" s="44"/>
      <c r="DA149" s="45"/>
      <c r="DB149" s="45"/>
      <c r="DC149" s="45"/>
      <c r="DD149" s="45"/>
      <c r="DE149" s="45"/>
      <c r="DF149" s="45"/>
    </row>
    <row r="150" spans="1:130" x14ac:dyDescent="0.25">
      <c r="A150" s="495"/>
      <c r="B150" s="498"/>
      <c r="C150" s="18" t="s">
        <v>33</v>
      </c>
      <c r="D150" s="25" t="s">
        <v>34</v>
      </c>
      <c r="E150" s="330" t="s">
        <v>68</v>
      </c>
      <c r="F150" s="18" t="s">
        <v>33</v>
      </c>
      <c r="G150" s="25" t="s">
        <v>34</v>
      </c>
      <c r="H150" s="330" t="s">
        <v>68</v>
      </c>
      <c r="I150" s="18" t="s">
        <v>33</v>
      </c>
      <c r="J150" s="25" t="s">
        <v>34</v>
      </c>
      <c r="K150" s="330" t="s">
        <v>68</v>
      </c>
      <c r="L150" s="18" t="s">
        <v>33</v>
      </c>
      <c r="M150" s="25" t="s">
        <v>34</v>
      </c>
      <c r="N150" s="330" t="s">
        <v>68</v>
      </c>
      <c r="O150" s="18" t="s">
        <v>33</v>
      </c>
      <c r="P150" s="64" t="s">
        <v>34</v>
      </c>
      <c r="Q150" s="8"/>
      <c r="CA150" s="44"/>
      <c r="CB150" s="44"/>
      <c r="CC150" s="44"/>
      <c r="CD150" s="44"/>
      <c r="CE150" s="44"/>
      <c r="DA150" s="45"/>
      <c r="DB150" s="45"/>
      <c r="DC150" s="45"/>
      <c r="DD150" s="45"/>
      <c r="DE150" s="45"/>
      <c r="DF150" s="45"/>
    </row>
    <row r="151" spans="1:130" x14ac:dyDescent="0.25">
      <c r="A151" s="507" t="s">
        <v>69</v>
      </c>
      <c r="B151" s="508"/>
      <c r="C151" s="73"/>
      <c r="D151" s="74"/>
      <c r="E151" s="75"/>
      <c r="F151" s="73"/>
      <c r="G151" s="74"/>
      <c r="H151" s="75"/>
      <c r="I151" s="73"/>
      <c r="J151" s="74"/>
      <c r="K151" s="75"/>
      <c r="L151" s="73"/>
      <c r="M151" s="74"/>
      <c r="N151" s="75"/>
      <c r="O151" s="73"/>
      <c r="P151" s="76"/>
      <c r="Q151" s="77" t="str">
        <f>CA151&amp;CB151&amp;CC151&amp;CD151&amp;CE151</f>
        <v/>
      </c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10"/>
      <c r="AD151" s="10"/>
      <c r="CA151" s="44" t="str">
        <f>IF(C151&gt;=D151,"","* Los exámenes Reactivos de Hepatitis B NO DEBEN ser mayor a los exámenes Procesados. ")</f>
        <v/>
      </c>
      <c r="CB151" s="44" t="str">
        <f>IF(F151&gt;=G151,"","* Los exámenes Reactivos de Hepatitis C NO DEBEN ser mayor a los exámenes Procesados. ")</f>
        <v/>
      </c>
      <c r="CC151" s="44" t="str">
        <f>IF(I151&gt;=J151,"","* Los exámenes Reactivos de CHAGAS NO DEBEN ser mayor a los exámenes Procesados. ")</f>
        <v/>
      </c>
      <c r="CD151" s="44" t="str">
        <f>IF(L151&gt;=M151,"","* Los exámenes Reactivos de HTLV1 NO DEBEN ser mayor a los exámenes Procesados. ")</f>
        <v/>
      </c>
      <c r="CE151" s="44" t="str">
        <f>IF(O151&gt;=P151,"","* Los exámenes Reactivos de SIFILIS NO DEBEN ser mayor a los exámenes Procesados. ")</f>
        <v/>
      </c>
      <c r="DA151" s="45">
        <f>IF(C151&gt;=D151,0,1)</f>
        <v>0</v>
      </c>
      <c r="DB151" s="45">
        <f>IF(F151&gt;=G151,0,1)</f>
        <v>0</v>
      </c>
      <c r="DC151" s="45">
        <f>IF(I151&gt;=J151,0,1)</f>
        <v>0</v>
      </c>
      <c r="DD151" s="45">
        <f>IF(L151&gt;=M151,0,1)</f>
        <v>0</v>
      </c>
      <c r="DE151" s="45">
        <f>IF(O151&gt;=P151,0,1)</f>
        <v>0</v>
      </c>
      <c r="DF151" s="45"/>
    </row>
    <row r="152" spans="1:130" x14ac:dyDescent="0.25">
      <c r="A152" s="509" t="s">
        <v>70</v>
      </c>
      <c r="B152" s="94" t="s">
        <v>71</v>
      </c>
      <c r="C152" s="79"/>
      <c r="D152" s="80"/>
      <c r="E152" s="81"/>
      <c r="F152" s="79"/>
      <c r="G152" s="80"/>
      <c r="H152" s="81"/>
      <c r="I152" s="79"/>
      <c r="J152" s="80"/>
      <c r="K152" s="81"/>
      <c r="L152" s="79"/>
      <c r="M152" s="80"/>
      <c r="N152" s="81"/>
      <c r="O152" s="79"/>
      <c r="P152" s="82"/>
      <c r="Q152" s="77" t="str">
        <f>CA152&amp;CB152&amp;CC152&amp;CD152&amp;CE152</f>
        <v/>
      </c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10"/>
      <c r="AD152" s="10"/>
      <c r="CA152" s="44" t="str">
        <f>IF(C152&gt;=D152,"","* Los exámenes Reactivos de Hepatitis B NO DEBEN ser mayor a los exámenes Procesados. ")</f>
        <v/>
      </c>
      <c r="CB152" s="44" t="str">
        <f>IF(F152&gt;=G152,"","* Los exámenes Reactivos de Hepatitis C NO DEBEN ser mayor a los exámenes Procesados. ")</f>
        <v/>
      </c>
      <c r="CC152" s="44" t="str">
        <f>IF(I152&gt;=J152,"","* Los exámenes Reactivos de CHAGAS NO DEBEN ser mayor a los exámenes Procesados. ")</f>
        <v/>
      </c>
      <c r="CD152" s="44" t="str">
        <f>IF(L152&gt;=M152,"","* Los exámenes Reactivos de HTLV1 NO DEBEN ser mayor a los exámenes Procesados. ")</f>
        <v/>
      </c>
      <c r="CE152" s="44" t="str">
        <f>IF(O152&gt;=P152,"","* Los exámenes Reactivos de SIFILIS NO DEBEN ser mayor a los exámenes Procesados. ")</f>
        <v/>
      </c>
      <c r="DA152" s="45">
        <f>IF(C152&gt;=D152,0,1)</f>
        <v>0</v>
      </c>
      <c r="DB152" s="45">
        <f>IF(F152&gt;=G152,0,1)</f>
        <v>0</v>
      </c>
      <c r="DC152" s="45">
        <f>IF(I152&gt;=J152,0,1)</f>
        <v>0</v>
      </c>
      <c r="DD152" s="45">
        <f>IF(L152&gt;=M152,0,1)</f>
        <v>0</v>
      </c>
      <c r="DE152" s="45">
        <f>IF(O152&gt;=P152,0,1)</f>
        <v>0</v>
      </c>
      <c r="DF152" s="45"/>
    </row>
    <row r="153" spans="1:130" x14ac:dyDescent="0.25">
      <c r="A153" s="510"/>
      <c r="B153" s="95" t="s">
        <v>72</v>
      </c>
      <c r="C153" s="84"/>
      <c r="D153" s="85"/>
      <c r="E153" s="86"/>
      <c r="F153" s="84"/>
      <c r="G153" s="85"/>
      <c r="H153" s="86"/>
      <c r="I153" s="84"/>
      <c r="J153" s="85"/>
      <c r="K153" s="86"/>
      <c r="L153" s="84"/>
      <c r="M153" s="85"/>
      <c r="N153" s="86"/>
      <c r="O153" s="84"/>
      <c r="P153" s="87"/>
      <c r="Q153" s="77" t="str">
        <f>CA153&amp;CB153&amp;CC153&amp;CD153&amp;CE153</f>
        <v/>
      </c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10"/>
      <c r="AD153" s="10"/>
      <c r="CA153" s="44" t="str">
        <f>IF(C153&gt;=D153,"","* Los exámenes Reactivos de Hepatitis B NO DEBEN ser mayor a los exámenes Procesados. ")</f>
        <v/>
      </c>
      <c r="CB153" s="44" t="str">
        <f>IF(F153&gt;=G153,"","* Los exámenes Reactivos de Hepatitis C NO DEBEN ser mayor a los exámenes Procesados. ")</f>
        <v/>
      </c>
      <c r="CC153" s="44" t="str">
        <f>IF(I153&gt;=J153,"","* Los exámenes Reactivos de CHAGAS NO DEBEN ser mayor a los exámenes Procesados. ")</f>
        <v/>
      </c>
      <c r="CD153" s="44" t="str">
        <f>IF(L153&gt;=M153,"","* Los exámenes Reactivos de HTLV1 NO DEBEN ser mayor a los exámenes Procesados. ")</f>
        <v/>
      </c>
      <c r="CE153" s="44" t="str">
        <f>IF(O153&gt;=P153,"","* Los exámenes Reactivos de SIFILIS NO DEBEN ser mayor a los exámenes Procesados. ")</f>
        <v/>
      </c>
      <c r="DA153" s="45">
        <f>IF(C153&gt;=D153,0,1)</f>
        <v>0</v>
      </c>
      <c r="DB153" s="45">
        <f>IF(F153&gt;=G153,0,1)</f>
        <v>0</v>
      </c>
      <c r="DC153" s="45">
        <f>IF(I153&gt;=J153,0,1)</f>
        <v>0</v>
      </c>
      <c r="DD153" s="45">
        <f>IF(L153&gt;=M153,0,1)</f>
        <v>0</v>
      </c>
      <c r="DE153" s="45">
        <f>IF(O153&gt;=P153,0,1)</f>
        <v>0</v>
      </c>
      <c r="DF153" s="45"/>
    </row>
    <row r="154" spans="1:130" x14ac:dyDescent="0.25">
      <c r="A154" s="511"/>
      <c r="B154" s="96" t="s">
        <v>73</v>
      </c>
      <c r="C154" s="89"/>
      <c r="D154" s="90"/>
      <c r="E154" s="91"/>
      <c r="F154" s="89"/>
      <c r="G154" s="90"/>
      <c r="H154" s="91"/>
      <c r="I154" s="89"/>
      <c r="J154" s="90"/>
      <c r="K154" s="91"/>
      <c r="L154" s="89"/>
      <c r="M154" s="90"/>
      <c r="N154" s="91"/>
      <c r="O154" s="89"/>
      <c r="P154" s="92"/>
      <c r="Q154" s="77" t="str">
        <f>CA154&amp;CB154&amp;CC154&amp;CD154&amp;CE154</f>
        <v/>
      </c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10"/>
      <c r="AD154" s="10"/>
      <c r="CA154" s="44" t="str">
        <f>IF(C154&gt;=D154,"","* Los exámenes Reactivos de Hepatitis B NO DEBEN ser mayor a los exámenes Procesados. ")</f>
        <v/>
      </c>
      <c r="CB154" s="44" t="str">
        <f>IF(F154&gt;=G154,"","* Los exámenes Reactivos de Hepatitis C NO DEBEN ser mayor a los exámenes Procesados. ")</f>
        <v/>
      </c>
      <c r="CC154" s="44" t="str">
        <f>IF(I154&gt;=J154,"","* Los exámenes Reactivos de CHAGAS NO DEBEN ser mayor a los exámenes Procesados. ")</f>
        <v/>
      </c>
      <c r="CD154" s="44" t="str">
        <f>IF(L154&gt;=M154,"","* Los exámenes Reactivos de HTLV1 NO DEBEN ser mayor a los exámenes Procesados. ")</f>
        <v/>
      </c>
      <c r="CE154" s="44" t="str">
        <f>IF(O154&gt;=P154,"","* Los exámenes Reactivos de SIFILIS NO DEBEN ser mayor a los exámenes Procesados. ")</f>
        <v/>
      </c>
      <c r="DA154" s="45">
        <f>IF(C154&gt;=D154,0,1)</f>
        <v>0</v>
      </c>
      <c r="DB154" s="45">
        <f>IF(F154&gt;=G154,0,1)</f>
        <v>0</v>
      </c>
      <c r="DC154" s="45">
        <f>IF(I154&gt;=J154,0,1)</f>
        <v>0</v>
      </c>
      <c r="DD154" s="45">
        <f>IF(L154&gt;=M154,0,1)</f>
        <v>0</v>
      </c>
      <c r="DE154" s="45">
        <f>IF(O154&gt;=P154,0,1)</f>
        <v>0</v>
      </c>
      <c r="DF154" s="45"/>
    </row>
    <row r="155" spans="1:130" x14ac:dyDescent="0.25">
      <c r="A155" s="512" t="s">
        <v>75</v>
      </c>
      <c r="B155" s="513"/>
      <c r="C155" s="89"/>
      <c r="D155" s="90"/>
      <c r="E155" s="91"/>
      <c r="F155" s="89"/>
      <c r="G155" s="90"/>
      <c r="H155" s="91"/>
      <c r="I155" s="89"/>
      <c r="J155" s="90"/>
      <c r="K155" s="91"/>
      <c r="L155" s="89"/>
      <c r="M155" s="90"/>
      <c r="N155" s="91"/>
      <c r="O155" s="89"/>
      <c r="P155" s="92"/>
      <c r="Q155" s="77" t="str">
        <f>CA155&amp;CB155&amp;CC155&amp;CD155&amp;CE155</f>
        <v/>
      </c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10"/>
      <c r="AD155" s="10"/>
      <c r="CA155" s="44" t="str">
        <f>IF(C155&gt;=D155,"","* Los exámenes Reactivos de Hepatitis B NO DEBEN ser mayor a los exámenes Procesados. ")</f>
        <v/>
      </c>
      <c r="CB155" s="44" t="str">
        <f>IF(F155&gt;=G155,"","* Los exámenes Reactivos de Hepatitis C NO DEBEN ser mayor a los exámenes Procesados. ")</f>
        <v/>
      </c>
      <c r="CC155" s="44" t="str">
        <f>IF(I155&gt;=J155,"","* Los exámenes Reactivos de CHAGAS NO DEBEN ser mayor a los exámenes Procesados. ")</f>
        <v/>
      </c>
      <c r="CD155" s="44" t="str">
        <f>IF(L155&gt;=M155,"","* Los exámenes Reactivos de HTLV1 NO DEBEN ser mayor a los exámenes Procesados. ")</f>
        <v/>
      </c>
      <c r="CE155" s="44" t="str">
        <f>IF(O155&gt;=P155,"","* Los exámenes Reactivos de SIFILIS NO DEBEN ser mayor a los exámenes Procesados. ")</f>
        <v/>
      </c>
      <c r="DA155" s="45">
        <f>IF(C155&gt;=D155,0,1)</f>
        <v>0</v>
      </c>
      <c r="DB155" s="45">
        <f>IF(F155&gt;=G155,0,1)</f>
        <v>0</v>
      </c>
      <c r="DC155" s="45">
        <f>IF(I155&gt;=J155,0,1)</f>
        <v>0</v>
      </c>
      <c r="DD155" s="45">
        <f>IF(L155&gt;=M155,0,1)</f>
        <v>0</v>
      </c>
      <c r="DE155" s="45">
        <f>IF(O155&gt;=P155,0,1)</f>
        <v>0</v>
      </c>
      <c r="DF155" s="45"/>
    </row>
    <row r="156" spans="1:130" ht="15" customHeight="1" x14ac:dyDescent="0.25">
      <c r="A156" s="503" t="s">
        <v>76</v>
      </c>
      <c r="B156" s="503"/>
      <c r="C156" s="503"/>
      <c r="D156" s="503"/>
      <c r="E156" s="503"/>
      <c r="F156" s="503"/>
      <c r="G156" s="503"/>
      <c r="H156" s="503"/>
      <c r="I156" s="503"/>
      <c r="J156" s="503"/>
      <c r="K156" s="503"/>
      <c r="L156" s="503"/>
      <c r="M156" s="503"/>
      <c r="N156" s="503"/>
      <c r="O156" s="503"/>
      <c r="P156" s="503"/>
      <c r="Q156" s="504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S156" s="10"/>
      <c r="AT156" s="97"/>
      <c r="AU156" s="97"/>
      <c r="AV156" s="97"/>
      <c r="AW156" s="97"/>
      <c r="AX156" s="97"/>
      <c r="AY156" s="97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</row>
    <row r="157" spans="1:130" ht="15" customHeight="1" x14ac:dyDescent="0.25">
      <c r="A157" s="514" t="s">
        <v>62</v>
      </c>
      <c r="B157" s="496"/>
      <c r="C157" s="478" t="s">
        <v>5</v>
      </c>
      <c r="D157" s="479"/>
      <c r="E157" s="482" t="s">
        <v>77</v>
      </c>
      <c r="F157" s="483"/>
      <c r="G157" s="483"/>
      <c r="H157" s="483"/>
      <c r="I157" s="483"/>
      <c r="J157" s="483"/>
      <c r="K157" s="483"/>
      <c r="L157" s="483"/>
      <c r="M157" s="483"/>
      <c r="N157" s="483"/>
      <c r="O157" s="483"/>
      <c r="P157" s="483"/>
      <c r="Q157" s="483"/>
      <c r="R157" s="483"/>
      <c r="S157" s="483"/>
      <c r="T157" s="483"/>
      <c r="U157" s="483"/>
      <c r="V157" s="483"/>
      <c r="W157" s="483"/>
      <c r="X157" s="483"/>
      <c r="Y157" s="483"/>
      <c r="Z157" s="483"/>
      <c r="AA157" s="483"/>
      <c r="AB157" s="483"/>
      <c r="AC157" s="483"/>
      <c r="AD157" s="483"/>
      <c r="AE157" s="483"/>
      <c r="AF157" s="483"/>
      <c r="AG157" s="483"/>
      <c r="AH157" s="483"/>
      <c r="AI157" s="483"/>
      <c r="AJ157" s="484"/>
      <c r="AK157" s="517" t="s">
        <v>78</v>
      </c>
      <c r="AL157" s="517"/>
      <c r="AM157" s="517"/>
      <c r="AN157" s="518"/>
      <c r="AO157" s="519" t="s">
        <v>8</v>
      </c>
      <c r="AP157" s="517"/>
      <c r="AQ157" s="517"/>
      <c r="AR157" s="518"/>
      <c r="AS157" s="520" t="s">
        <v>79</v>
      </c>
      <c r="AT157" s="521"/>
      <c r="AU157" s="520" t="s">
        <v>10</v>
      </c>
      <c r="AV157" s="488"/>
      <c r="AW157" s="493" t="s">
        <v>80</v>
      </c>
      <c r="AX157" s="496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R157" s="10"/>
      <c r="BS157" s="10"/>
      <c r="BT157" s="10"/>
      <c r="BU157" s="11"/>
    </row>
    <row r="158" spans="1:130" ht="15" customHeight="1" x14ac:dyDescent="0.25">
      <c r="A158" s="515"/>
      <c r="B158" s="497"/>
      <c r="C158" s="480"/>
      <c r="D158" s="481"/>
      <c r="E158" s="491" t="s">
        <v>81</v>
      </c>
      <c r="F158" s="485"/>
      <c r="G158" s="491" t="s">
        <v>13</v>
      </c>
      <c r="H158" s="485"/>
      <c r="I158" s="491" t="s">
        <v>14</v>
      </c>
      <c r="J158" s="485"/>
      <c r="K158" s="482" t="s">
        <v>15</v>
      </c>
      <c r="L158" s="505"/>
      <c r="M158" s="482" t="s">
        <v>82</v>
      </c>
      <c r="N158" s="505"/>
      <c r="O158" s="482" t="s">
        <v>83</v>
      </c>
      <c r="P158" s="505"/>
      <c r="Q158" s="482" t="s">
        <v>84</v>
      </c>
      <c r="R158" s="505"/>
      <c r="S158" s="482" t="s">
        <v>19</v>
      </c>
      <c r="T158" s="505"/>
      <c r="U158" s="482" t="s">
        <v>20</v>
      </c>
      <c r="V158" s="505"/>
      <c r="W158" s="482" t="s">
        <v>21</v>
      </c>
      <c r="X158" s="505"/>
      <c r="Y158" s="482" t="s">
        <v>22</v>
      </c>
      <c r="Z158" s="505"/>
      <c r="AA158" s="482" t="s">
        <v>23</v>
      </c>
      <c r="AB158" s="505"/>
      <c r="AC158" s="482" t="s">
        <v>24</v>
      </c>
      <c r="AD158" s="505"/>
      <c r="AE158" s="482" t="s">
        <v>25</v>
      </c>
      <c r="AF158" s="505"/>
      <c r="AG158" s="482" t="s">
        <v>26</v>
      </c>
      <c r="AH158" s="505"/>
      <c r="AI158" s="482" t="s">
        <v>85</v>
      </c>
      <c r="AJ158" s="484"/>
      <c r="AK158" s="528" t="s">
        <v>31</v>
      </c>
      <c r="AL158" s="529"/>
      <c r="AM158" s="526" t="s">
        <v>32</v>
      </c>
      <c r="AN158" s="527"/>
      <c r="AO158" s="528" t="s">
        <v>36</v>
      </c>
      <c r="AP158" s="529"/>
      <c r="AQ158" s="530" t="s">
        <v>35</v>
      </c>
      <c r="AR158" s="527"/>
      <c r="AS158" s="522"/>
      <c r="AT158" s="523"/>
      <c r="AU158" s="524"/>
      <c r="AV158" s="525"/>
      <c r="AW158" s="495"/>
      <c r="AX158" s="498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Q158" s="10"/>
      <c r="BR158" s="10"/>
      <c r="BS158" s="10"/>
      <c r="BT158" s="11"/>
      <c r="BU158" s="11"/>
    </row>
    <row r="159" spans="1:130" ht="31.5" x14ac:dyDescent="0.25">
      <c r="A159" s="516"/>
      <c r="B159" s="498"/>
      <c r="C159" s="18" t="s">
        <v>33</v>
      </c>
      <c r="D159" s="25" t="s">
        <v>86</v>
      </c>
      <c r="E159" s="18" t="s">
        <v>33</v>
      </c>
      <c r="F159" s="25" t="s">
        <v>86</v>
      </c>
      <c r="G159" s="18" t="s">
        <v>33</v>
      </c>
      <c r="H159" s="25" t="s">
        <v>86</v>
      </c>
      <c r="I159" s="18" t="s">
        <v>33</v>
      </c>
      <c r="J159" s="25" t="s">
        <v>86</v>
      </c>
      <c r="K159" s="18" t="s">
        <v>33</v>
      </c>
      <c r="L159" s="25" t="s">
        <v>86</v>
      </c>
      <c r="M159" s="18" t="s">
        <v>33</v>
      </c>
      <c r="N159" s="25" t="s">
        <v>86</v>
      </c>
      <c r="O159" s="18" t="s">
        <v>33</v>
      </c>
      <c r="P159" s="25" t="s">
        <v>86</v>
      </c>
      <c r="Q159" s="18" t="s">
        <v>33</v>
      </c>
      <c r="R159" s="25" t="s">
        <v>86</v>
      </c>
      <c r="S159" s="18" t="s">
        <v>33</v>
      </c>
      <c r="T159" s="25" t="s">
        <v>86</v>
      </c>
      <c r="U159" s="18" t="s">
        <v>33</v>
      </c>
      <c r="V159" s="25" t="s">
        <v>86</v>
      </c>
      <c r="W159" s="18" t="s">
        <v>33</v>
      </c>
      <c r="X159" s="25" t="s">
        <v>86</v>
      </c>
      <c r="Y159" s="18" t="s">
        <v>33</v>
      </c>
      <c r="Z159" s="25" t="s">
        <v>86</v>
      </c>
      <c r="AA159" s="18" t="s">
        <v>33</v>
      </c>
      <c r="AB159" s="25" t="s">
        <v>86</v>
      </c>
      <c r="AC159" s="18" t="s">
        <v>33</v>
      </c>
      <c r="AD159" s="25" t="s">
        <v>86</v>
      </c>
      <c r="AE159" s="18" t="s">
        <v>33</v>
      </c>
      <c r="AF159" s="25" t="s">
        <v>86</v>
      </c>
      <c r="AG159" s="18" t="s">
        <v>33</v>
      </c>
      <c r="AH159" s="25" t="s">
        <v>86</v>
      </c>
      <c r="AI159" s="18" t="s">
        <v>33</v>
      </c>
      <c r="AJ159" s="26" t="s">
        <v>86</v>
      </c>
      <c r="AK159" s="24" t="s">
        <v>33</v>
      </c>
      <c r="AL159" s="25" t="s">
        <v>86</v>
      </c>
      <c r="AM159" s="18" t="s">
        <v>33</v>
      </c>
      <c r="AN159" s="25" t="s">
        <v>86</v>
      </c>
      <c r="AO159" s="98" t="s">
        <v>33</v>
      </c>
      <c r="AP159" s="25" t="s">
        <v>86</v>
      </c>
      <c r="AQ159" s="18" t="s">
        <v>33</v>
      </c>
      <c r="AR159" s="25" t="s">
        <v>86</v>
      </c>
      <c r="AS159" s="98" t="s">
        <v>33</v>
      </c>
      <c r="AT159" s="25" t="s">
        <v>86</v>
      </c>
      <c r="AU159" s="98" t="s">
        <v>33</v>
      </c>
      <c r="AV159" s="64" t="s">
        <v>86</v>
      </c>
      <c r="AW159" s="98" t="s">
        <v>33</v>
      </c>
      <c r="AX159" s="64" t="s">
        <v>86</v>
      </c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Q159" s="10"/>
      <c r="BR159" s="10"/>
      <c r="BS159" s="10"/>
      <c r="BT159" s="11"/>
      <c r="BU159" s="11"/>
    </row>
    <row r="160" spans="1:130" x14ac:dyDescent="0.25">
      <c r="A160" s="531" t="s">
        <v>87</v>
      </c>
      <c r="B160" s="532"/>
      <c r="C160" s="31">
        <f t="shared" ref="C160:D162" si="330">+M160+O160+Q160+S160+U160+W160+Y160+AA160+AC160+AE160</f>
        <v>168</v>
      </c>
      <c r="D160" s="99">
        <f t="shared" si="330"/>
        <v>0</v>
      </c>
      <c r="E160" s="100"/>
      <c r="F160" s="101"/>
      <c r="G160" s="100"/>
      <c r="H160" s="101"/>
      <c r="I160" s="100"/>
      <c r="J160" s="101"/>
      <c r="K160" s="100"/>
      <c r="L160" s="101"/>
      <c r="M160" s="79"/>
      <c r="N160" s="80"/>
      <c r="O160" s="79">
        <v>10</v>
      </c>
      <c r="P160" s="80"/>
      <c r="Q160" s="79">
        <v>30</v>
      </c>
      <c r="R160" s="80"/>
      <c r="S160" s="79">
        <v>46</v>
      </c>
      <c r="T160" s="80"/>
      <c r="U160" s="79">
        <v>45</v>
      </c>
      <c r="V160" s="80"/>
      <c r="W160" s="79">
        <v>28</v>
      </c>
      <c r="X160" s="80"/>
      <c r="Y160" s="79">
        <v>9</v>
      </c>
      <c r="Z160" s="80"/>
      <c r="AA160" s="79"/>
      <c r="AB160" s="80"/>
      <c r="AC160" s="79"/>
      <c r="AD160" s="80"/>
      <c r="AE160" s="79"/>
      <c r="AF160" s="80"/>
      <c r="AG160" s="100"/>
      <c r="AH160" s="102"/>
      <c r="AI160" s="100"/>
      <c r="AJ160" s="103"/>
      <c r="AK160" s="104"/>
      <c r="AL160" s="105"/>
      <c r="AM160" s="84">
        <v>168</v>
      </c>
      <c r="AN160" s="106"/>
      <c r="AO160" s="107">
        <v>0</v>
      </c>
      <c r="AP160" s="108">
        <v>0</v>
      </c>
      <c r="AQ160" s="37">
        <v>0</v>
      </c>
      <c r="AR160" s="109">
        <v>0</v>
      </c>
      <c r="AS160" s="107">
        <v>0</v>
      </c>
      <c r="AT160" s="109">
        <v>0</v>
      </c>
      <c r="AU160" s="107">
        <v>0</v>
      </c>
      <c r="AV160" s="108">
        <v>0</v>
      </c>
      <c r="AW160" s="107">
        <v>0</v>
      </c>
      <c r="AX160" s="108">
        <v>0</v>
      </c>
      <c r="AY160" s="43" t="str">
        <f t="shared" ref="AY160:AY182" si="331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3"/>
      <c r="BA160" s="43"/>
      <c r="BB160" s="43"/>
      <c r="BC160" s="43"/>
      <c r="BD160" s="43"/>
      <c r="BE160" s="43"/>
      <c r="BF160" s="43"/>
      <c r="BG160" s="10"/>
      <c r="BH160" s="10"/>
      <c r="BI160" s="10"/>
      <c r="BJ160" s="10"/>
      <c r="BQ160" s="10"/>
      <c r="BR160" s="10"/>
      <c r="BS160" s="10"/>
      <c r="BT160" s="11"/>
      <c r="BU160" s="11"/>
      <c r="CA160" s="44" t="str">
        <f>IF(DA160=1," * El total de exámenes confirmados positivos por ISP NO DEBE SUPERAR el total de exámenes procesados. ","")</f>
        <v/>
      </c>
      <c r="CB160" s="44" t="str">
        <f>IF(DB160=1," * La suma de exámenes procesados por sexo DEBE SER IGUAL al total de Procesados. ","")</f>
        <v/>
      </c>
      <c r="CC160" s="44" t="str">
        <f>IF(DC160=1," * La suma de exámenes Confirmados positivos por ISP por sexo DEBE SER IGUAL al total de Procesados. ","")</f>
        <v/>
      </c>
      <c r="CD160" s="44" t="str">
        <f>IF(DD160=1," * La suma de exámenes procesados Trans NO PUEDE Superar al total de Procesados. ","")</f>
        <v/>
      </c>
      <c r="CE160" s="44" t="str">
        <f>IF(DE160=1," * La suma de exámenes confirmados positivos por ISP Trans NO PUEDE Superar al total de Procesados. ","")</f>
        <v/>
      </c>
      <c r="CF160" s="44" t="str">
        <f>IF(DF160=1," * Los exámenes procesados de personas pertenecientes a Pueblos originarios NO PUEDE Superar al total de Procesados. ","")</f>
        <v/>
      </c>
      <c r="CG160" s="44" t="str">
        <f>IF(DG160=1," * Los exámenes confirmados positivos por ISP de personas pertenecientes a Pueblos originarios NO PUEDE Superar al total de Procesados. ","")</f>
        <v/>
      </c>
      <c r="CH160" s="44" t="str">
        <f>IF(DH160=1," * Los exámenes procesados de personas pertenecientes a Pueblos migrantes NO PUEDE Superar al total de Procesados. ","")</f>
        <v/>
      </c>
      <c r="CI160" s="44" t="str">
        <f>IF(DI160=1," * Los exámenes confirmados positivos por ISP de personas pertenecientes a Pueblos Migrantes NO PUEDE Superar al total de Procesados. ","")</f>
        <v/>
      </c>
      <c r="CJ160" s="44"/>
      <c r="CK160" s="44"/>
      <c r="CL160" s="44"/>
      <c r="CM160" s="44"/>
      <c r="CN160" s="44"/>
      <c r="CO160" s="44"/>
      <c r="CP160" s="44"/>
      <c r="CQ160" s="44"/>
      <c r="CR160" s="44"/>
      <c r="CS160" s="44"/>
      <c r="CT160" s="44"/>
      <c r="CU160" s="44"/>
      <c r="CV160" s="44"/>
      <c r="CW160" s="44" t="str">
        <f>IF(DW160=1,"* No olvide digitar la columna Procesados Trans y/o Pueblos Originarios y/o Migrantes (Digite Cero si no tiene). ","")</f>
        <v/>
      </c>
      <c r="CX160" s="44" t="str">
        <f>IF(DX160=1,"* No olvide digitar la columna Confirmados Trans y/o Pueblos Originarios y/o Migrantes (Digite Cero si no tiene). ","")</f>
        <v/>
      </c>
      <c r="CY160" s="44"/>
      <c r="CZ160" s="44"/>
      <c r="DA160" s="45">
        <f>IF(C160&lt;D160,1,0)</f>
        <v>0</v>
      </c>
      <c r="DB160" s="45">
        <f>IF(C160&lt;&gt;(AK160+AM160),1,0)</f>
        <v>0</v>
      </c>
      <c r="DC160" s="45">
        <f>IF(D160&lt;&gt;(AL160+AN160),1,0)</f>
        <v>0</v>
      </c>
      <c r="DD160" s="45">
        <f>IF(C160&lt;(AO160+AQ160),1,0)</f>
        <v>0</v>
      </c>
      <c r="DE160" s="45">
        <f>IF(D160&lt;(AP160+AR160),1,0)</f>
        <v>0</v>
      </c>
      <c r="DF160" s="45">
        <f>IF($C160&lt;AS160,1,0)</f>
        <v>0</v>
      </c>
      <c r="DG160" s="45">
        <f>IF($D160&lt;AT160,1,0)</f>
        <v>0</v>
      </c>
      <c r="DH160" s="45">
        <f>IF($C160&lt;AU160,1,0)</f>
        <v>0</v>
      </c>
      <c r="DI160" s="45">
        <f>IF($D160&lt;AV160,1,0)</f>
        <v>0</v>
      </c>
      <c r="DJ160" s="45"/>
      <c r="DK160" s="45"/>
      <c r="DL160" s="45"/>
      <c r="DM160" s="45"/>
      <c r="DN160" s="45"/>
      <c r="DO160" s="45"/>
      <c r="DP160" s="45"/>
      <c r="DQ160" s="45"/>
      <c r="DR160" s="45"/>
      <c r="DS160" s="45"/>
      <c r="DT160" s="45"/>
      <c r="DU160" s="45"/>
      <c r="DV160" s="45"/>
      <c r="DW160" s="45">
        <f>IF(AND(C160&lt;&gt;0,OR(AO160="",AQ160="",AS160="",AU160="")),1,0)</f>
        <v>0</v>
      </c>
      <c r="DX160" s="45">
        <f>IF(AND(D160&lt;&gt;0,OR(AP160="",AR160="",AT160="",AV160="")),1,0)</f>
        <v>0</v>
      </c>
      <c r="DY160" s="45"/>
      <c r="DZ160" s="45"/>
    </row>
    <row r="161" spans="1:130" x14ac:dyDescent="0.25">
      <c r="A161" s="533" t="s">
        <v>88</v>
      </c>
      <c r="B161" s="534"/>
      <c r="C161" s="47">
        <f t="shared" si="330"/>
        <v>145</v>
      </c>
      <c r="D161" s="110">
        <f t="shared" si="330"/>
        <v>0</v>
      </c>
      <c r="E161" s="35"/>
      <c r="F161" s="34"/>
      <c r="G161" s="35"/>
      <c r="H161" s="34"/>
      <c r="I161" s="35"/>
      <c r="J161" s="34"/>
      <c r="K161" s="35"/>
      <c r="L161" s="34"/>
      <c r="M161" s="84"/>
      <c r="N161" s="85"/>
      <c r="O161" s="84">
        <v>4</v>
      </c>
      <c r="P161" s="85"/>
      <c r="Q161" s="84">
        <v>32</v>
      </c>
      <c r="R161" s="85"/>
      <c r="S161" s="84">
        <v>39</v>
      </c>
      <c r="T161" s="85"/>
      <c r="U161" s="84">
        <v>39</v>
      </c>
      <c r="V161" s="85"/>
      <c r="W161" s="84">
        <v>20</v>
      </c>
      <c r="X161" s="85"/>
      <c r="Y161" s="84">
        <v>11</v>
      </c>
      <c r="Z161" s="85"/>
      <c r="AA161" s="84"/>
      <c r="AB161" s="85"/>
      <c r="AC161" s="84"/>
      <c r="AD161" s="85"/>
      <c r="AE161" s="84"/>
      <c r="AF161" s="85"/>
      <c r="AG161" s="35"/>
      <c r="AH161" s="36"/>
      <c r="AI161" s="35"/>
      <c r="AJ161" s="54"/>
      <c r="AK161" s="41"/>
      <c r="AL161" s="111"/>
      <c r="AM161" s="39">
        <v>145</v>
      </c>
      <c r="AN161" s="109"/>
      <c r="AO161" s="107">
        <v>0</v>
      </c>
      <c r="AP161" s="108">
        <v>0</v>
      </c>
      <c r="AQ161" s="37">
        <v>0</v>
      </c>
      <c r="AR161" s="109">
        <v>0</v>
      </c>
      <c r="AS161" s="107">
        <v>0</v>
      </c>
      <c r="AT161" s="109">
        <v>0</v>
      </c>
      <c r="AU161" s="107">
        <v>0</v>
      </c>
      <c r="AV161" s="108">
        <v>0</v>
      </c>
      <c r="AW161" s="107">
        <v>0</v>
      </c>
      <c r="AX161" s="108">
        <v>0</v>
      </c>
      <c r="AY161" s="43" t="str">
        <f t="shared" si="331"/>
        <v/>
      </c>
      <c r="AZ161" s="43"/>
      <c r="BA161" s="43"/>
      <c r="BB161" s="43"/>
      <c r="BC161" s="43"/>
      <c r="BD161" s="43"/>
      <c r="BE161" s="43"/>
      <c r="BF161" s="43"/>
      <c r="BG161" s="10"/>
      <c r="BH161" s="10"/>
      <c r="BI161" s="10"/>
      <c r="BJ161" s="10"/>
      <c r="BQ161" s="10"/>
      <c r="BR161" s="10"/>
      <c r="BS161" s="10"/>
      <c r="BT161" s="11"/>
      <c r="BU161" s="11"/>
      <c r="CA161" s="44" t="str">
        <f t="shared" ref="CA161:CA182" si="332">IF(DA161=1," * El total de exámenes confirmados positivos por ISP NO DEBE SUPERAR el total de exámenes procesados. ","")</f>
        <v/>
      </c>
      <c r="CB161" s="44" t="str">
        <f t="shared" ref="CB161:CB182" si="333">IF(DB161=1," * La suma de exámenes procesados por sexo DEBE SER IGUAL al total de Procesados. ","")</f>
        <v/>
      </c>
      <c r="CC161" s="44" t="str">
        <f t="shared" ref="CC161:CC182" si="334">IF(DC161=1," * La suma de exámenes Confirmados positivos por ISP por sexo DEBE SER IGUAL al total de Procesados. ","")</f>
        <v/>
      </c>
      <c r="CD161" s="44" t="str">
        <f t="shared" ref="CD161:CD182" si="335">IF(DD161=1," * La suma de exámenes procesados Trans NO PUEDE Superar al total de Procesados. ","")</f>
        <v/>
      </c>
      <c r="CE161" s="44" t="str">
        <f t="shared" ref="CE161:CE182" si="336">IF(DE161=1," * La suma de exámenes confirmados positivos por ISP Trans NO PUEDE Superar al total de Procesados. ","")</f>
        <v/>
      </c>
      <c r="CF161" s="44" t="str">
        <f t="shared" ref="CF161:CF182" si="337">IF(DF161=1," * Los exámenes procesados de personas pertenecientes a Pueblos originarios NO PUEDE Superar al total de Procesados. ","")</f>
        <v/>
      </c>
      <c r="CG161" s="44" t="str">
        <f t="shared" ref="CG161:CG182" si="338">IF(DG161=1," * Los exámenes confirmados positivos por ISP de personas pertenecientes a Pueblos originarios NO PUEDE Superar al total de Procesados. ","")</f>
        <v/>
      </c>
      <c r="CH161" s="44" t="str">
        <f t="shared" ref="CH161:CH182" si="339">IF(DH161=1," * Los exámenes procesados de personas pertenecientes a Pueblos migrantes NO PUEDE Superar al total de Procesados. ","")</f>
        <v/>
      </c>
      <c r="CI161" s="44" t="str">
        <f t="shared" ref="CI161:CI182" si="340">IF(DI161=1," * Los exámenes confirmados positivos por ISP de personas pertenecientes a Pueblos Migrantes NO PUEDE Superar al total de Procesados. ","")</f>
        <v/>
      </c>
      <c r="CJ161" s="44"/>
      <c r="CK161" s="44"/>
      <c r="CL161" s="44"/>
      <c r="CM161" s="44"/>
      <c r="CN161" s="44"/>
      <c r="CO161" s="44"/>
      <c r="CP161" s="44"/>
      <c r="CQ161" s="44"/>
      <c r="CR161" s="44"/>
      <c r="CS161" s="44"/>
      <c r="CT161" s="44"/>
      <c r="CU161" s="44"/>
      <c r="CV161" s="44"/>
      <c r="CW161" s="44" t="str">
        <f t="shared" ref="CW161:CW182" si="341">IF(DW161=1,"* No olvide digitar la columna Procesados Trans y/o Pueblos Originarios y/o Migrantes (Digite Cero si no tiene). ","")</f>
        <v/>
      </c>
      <c r="CX161" s="44" t="str">
        <f t="shared" ref="CX161:CX182" si="342">IF(DX161=1,"* No olvide digitar la columna Confirmados Trans y/o Pueblos Originarios y/o Migrantes (Digite Cero si no tiene). ","")</f>
        <v/>
      </c>
      <c r="CY161" s="44"/>
      <c r="CZ161" s="44"/>
      <c r="DA161" s="45">
        <f t="shared" ref="DA161:DA182" si="343">IF(C161&lt;D161,1,0)</f>
        <v>0</v>
      </c>
      <c r="DB161" s="45">
        <f t="shared" ref="DB161:DC182" si="344">IF(C161&lt;&gt;(AK161+AM161),1,0)</f>
        <v>0</v>
      </c>
      <c r="DC161" s="45">
        <f t="shared" si="344"/>
        <v>0</v>
      </c>
      <c r="DD161" s="45">
        <f t="shared" ref="DD161:DE182" si="345">IF(C161&lt;(AO161+AQ161),1,0)</f>
        <v>0</v>
      </c>
      <c r="DE161" s="45">
        <f t="shared" si="345"/>
        <v>0</v>
      </c>
      <c r="DF161" s="45">
        <f t="shared" ref="DF161:DF182" si="346">IF($C161&lt;AS161,1,0)</f>
        <v>0</v>
      </c>
      <c r="DG161" s="45">
        <f t="shared" ref="DG161:DG182" si="347">IF($D161&lt;AT161,1,0)</f>
        <v>0</v>
      </c>
      <c r="DH161" s="45">
        <f t="shared" ref="DH161:DH182" si="348">IF($C161&lt;AU161,1,0)</f>
        <v>0</v>
      </c>
      <c r="DI161" s="45">
        <f t="shared" ref="DI161:DI182" si="349">IF($D161&lt;AV161,1,0)</f>
        <v>0</v>
      </c>
      <c r="DJ161" s="45"/>
      <c r="DK161" s="45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>
        <f t="shared" ref="DW161:DX176" si="350">IF(AND(C161&lt;&gt;0,OR(AO161="",AQ161="",AS161="",AU161="")),1,0)</f>
        <v>0</v>
      </c>
      <c r="DX161" s="45">
        <f t="shared" si="350"/>
        <v>0</v>
      </c>
      <c r="DY161" s="45"/>
      <c r="DZ161" s="45"/>
    </row>
    <row r="162" spans="1:130" x14ac:dyDescent="0.25">
      <c r="A162" s="533" t="s">
        <v>89</v>
      </c>
      <c r="B162" s="534"/>
      <c r="C162" s="47">
        <f t="shared" si="330"/>
        <v>0</v>
      </c>
      <c r="D162" s="110">
        <f t="shared" si="330"/>
        <v>0</v>
      </c>
      <c r="E162" s="35"/>
      <c r="F162" s="34"/>
      <c r="G162" s="35"/>
      <c r="H162" s="34"/>
      <c r="I162" s="35"/>
      <c r="J162" s="34"/>
      <c r="K162" s="35"/>
      <c r="L162" s="34"/>
      <c r="M162" s="39"/>
      <c r="N162" s="38"/>
      <c r="O162" s="39"/>
      <c r="P162" s="38"/>
      <c r="Q162" s="39"/>
      <c r="R162" s="38"/>
      <c r="S162" s="39"/>
      <c r="T162" s="38"/>
      <c r="U162" s="39"/>
      <c r="V162" s="38"/>
      <c r="W162" s="39"/>
      <c r="X162" s="38"/>
      <c r="Y162" s="39"/>
      <c r="Z162" s="38"/>
      <c r="AA162" s="39"/>
      <c r="AB162" s="38"/>
      <c r="AC162" s="39"/>
      <c r="AD162" s="38"/>
      <c r="AE162" s="39"/>
      <c r="AF162" s="38"/>
      <c r="AG162" s="35"/>
      <c r="AH162" s="36"/>
      <c r="AI162" s="35"/>
      <c r="AJ162" s="54"/>
      <c r="AK162" s="41"/>
      <c r="AL162" s="111"/>
      <c r="AM162" s="39"/>
      <c r="AN162" s="109"/>
      <c r="AO162" s="107"/>
      <c r="AP162" s="108"/>
      <c r="AQ162" s="37"/>
      <c r="AR162" s="109"/>
      <c r="AS162" s="107">
        <v>0</v>
      </c>
      <c r="AT162" s="109"/>
      <c r="AU162" s="107">
        <v>0</v>
      </c>
      <c r="AV162" s="108"/>
      <c r="AW162" s="107">
        <v>0</v>
      </c>
      <c r="AX162" s="108"/>
      <c r="AY162" s="43" t="str">
        <f t="shared" si="331"/>
        <v/>
      </c>
      <c r="AZ162" s="43"/>
      <c r="BA162" s="43"/>
      <c r="BB162" s="43"/>
      <c r="BC162" s="43"/>
      <c r="BD162" s="43"/>
      <c r="BE162" s="43"/>
      <c r="BF162" s="43"/>
      <c r="BG162" s="10"/>
      <c r="BH162" s="10"/>
      <c r="BI162" s="10"/>
      <c r="BJ162" s="10"/>
      <c r="BQ162" s="10"/>
      <c r="BR162" s="10"/>
      <c r="BS162" s="10"/>
      <c r="BT162" s="11"/>
      <c r="BU162" s="11"/>
      <c r="CA162" s="44" t="str">
        <f t="shared" si="332"/>
        <v/>
      </c>
      <c r="CB162" s="44" t="str">
        <f t="shared" si="333"/>
        <v/>
      </c>
      <c r="CC162" s="44" t="str">
        <f t="shared" si="334"/>
        <v/>
      </c>
      <c r="CD162" s="44" t="str">
        <f t="shared" si="335"/>
        <v/>
      </c>
      <c r="CE162" s="44" t="str">
        <f t="shared" si="336"/>
        <v/>
      </c>
      <c r="CF162" s="44" t="str">
        <f t="shared" si="337"/>
        <v/>
      </c>
      <c r="CG162" s="44" t="str">
        <f t="shared" si="338"/>
        <v/>
      </c>
      <c r="CH162" s="44" t="str">
        <f t="shared" si="339"/>
        <v/>
      </c>
      <c r="CI162" s="44" t="str">
        <f t="shared" si="340"/>
        <v/>
      </c>
      <c r="CJ162" s="44"/>
      <c r="CK162" s="44"/>
      <c r="CL162" s="44"/>
      <c r="CM162" s="44"/>
      <c r="CN162" s="44"/>
      <c r="CO162" s="44"/>
      <c r="CP162" s="44"/>
      <c r="CQ162" s="44"/>
      <c r="CR162" s="44"/>
      <c r="CS162" s="44"/>
      <c r="CT162" s="44"/>
      <c r="CU162" s="44"/>
      <c r="CV162" s="44"/>
      <c r="CW162" s="44" t="str">
        <f t="shared" si="341"/>
        <v/>
      </c>
      <c r="CX162" s="44" t="str">
        <f t="shared" si="342"/>
        <v/>
      </c>
      <c r="CY162" s="44"/>
      <c r="CZ162" s="44"/>
      <c r="DA162" s="45">
        <f t="shared" si="343"/>
        <v>0</v>
      </c>
      <c r="DB162" s="45">
        <f t="shared" si="344"/>
        <v>0</v>
      </c>
      <c r="DC162" s="45">
        <f t="shared" si="344"/>
        <v>0</v>
      </c>
      <c r="DD162" s="45">
        <f t="shared" si="345"/>
        <v>0</v>
      </c>
      <c r="DE162" s="45">
        <f t="shared" si="345"/>
        <v>0</v>
      </c>
      <c r="DF162" s="45">
        <f t="shared" si="346"/>
        <v>0</v>
      </c>
      <c r="DG162" s="45">
        <f t="shared" si="347"/>
        <v>0</v>
      </c>
      <c r="DH162" s="45">
        <f t="shared" si="348"/>
        <v>0</v>
      </c>
      <c r="DI162" s="45">
        <f t="shared" si="349"/>
        <v>0</v>
      </c>
      <c r="DJ162" s="45"/>
      <c r="DK162" s="45"/>
      <c r="DL162" s="45"/>
      <c r="DM162" s="45"/>
      <c r="DN162" s="45"/>
      <c r="DO162" s="45"/>
      <c r="DP162" s="45"/>
      <c r="DQ162" s="45"/>
      <c r="DR162" s="45"/>
      <c r="DS162" s="45"/>
      <c r="DT162" s="45"/>
      <c r="DU162" s="45"/>
      <c r="DV162" s="45"/>
      <c r="DW162" s="45">
        <f t="shared" si="350"/>
        <v>0</v>
      </c>
      <c r="DX162" s="45">
        <f t="shared" si="350"/>
        <v>0</v>
      </c>
      <c r="DY162" s="45"/>
      <c r="DZ162" s="45"/>
    </row>
    <row r="163" spans="1:130" x14ac:dyDescent="0.25">
      <c r="A163" s="533" t="s">
        <v>47</v>
      </c>
      <c r="B163" s="534"/>
      <c r="C163" s="47">
        <f>+O163+Q163+S163+U163+W163+Y163+AA163+AC163+AE163+AG163+AI163</f>
        <v>0</v>
      </c>
      <c r="D163" s="112">
        <f>+P163+R163+T163+V163+X163+Z163+AB163+AD163+AF163+AH163+AJ163</f>
        <v>0</v>
      </c>
      <c r="E163" s="35"/>
      <c r="F163" s="34"/>
      <c r="G163" s="35"/>
      <c r="H163" s="34"/>
      <c r="I163" s="35"/>
      <c r="J163" s="34"/>
      <c r="K163" s="35"/>
      <c r="L163" s="34"/>
      <c r="M163" s="35"/>
      <c r="N163" s="34"/>
      <c r="O163" s="39"/>
      <c r="P163" s="38"/>
      <c r="Q163" s="39"/>
      <c r="R163" s="38"/>
      <c r="S163" s="39"/>
      <c r="T163" s="38"/>
      <c r="U163" s="39"/>
      <c r="V163" s="38"/>
      <c r="W163" s="39"/>
      <c r="X163" s="38"/>
      <c r="Y163" s="39"/>
      <c r="Z163" s="38"/>
      <c r="AA163" s="39"/>
      <c r="AB163" s="38"/>
      <c r="AC163" s="39"/>
      <c r="AD163" s="38"/>
      <c r="AE163" s="39"/>
      <c r="AF163" s="38"/>
      <c r="AG163" s="39"/>
      <c r="AH163" s="38"/>
      <c r="AI163" s="39"/>
      <c r="AJ163" s="38"/>
      <c r="AK163" s="107"/>
      <c r="AL163" s="108"/>
      <c r="AM163" s="39"/>
      <c r="AN163" s="109"/>
      <c r="AO163" s="107"/>
      <c r="AP163" s="108"/>
      <c r="AQ163" s="37">
        <v>0</v>
      </c>
      <c r="AR163" s="109"/>
      <c r="AS163" s="107">
        <v>0</v>
      </c>
      <c r="AT163" s="109"/>
      <c r="AU163" s="107">
        <v>0</v>
      </c>
      <c r="AV163" s="108"/>
      <c r="AW163" s="107">
        <v>0</v>
      </c>
      <c r="AX163" s="108"/>
      <c r="AY163" s="43" t="str">
        <f t="shared" si="331"/>
        <v/>
      </c>
      <c r="AZ163" s="43"/>
      <c r="BA163" s="43"/>
      <c r="BB163" s="43"/>
      <c r="BC163" s="43"/>
      <c r="BD163" s="43"/>
      <c r="BE163" s="43"/>
      <c r="BF163" s="43"/>
      <c r="BG163" s="10"/>
      <c r="BH163" s="10"/>
      <c r="BI163" s="10"/>
      <c r="BJ163" s="10"/>
      <c r="BQ163" s="10"/>
      <c r="BR163" s="10"/>
      <c r="BS163" s="10"/>
      <c r="BT163" s="11"/>
      <c r="BU163" s="11"/>
      <c r="CA163" s="44" t="str">
        <f t="shared" si="332"/>
        <v/>
      </c>
      <c r="CB163" s="44" t="str">
        <f t="shared" si="333"/>
        <v/>
      </c>
      <c r="CC163" s="44" t="str">
        <f t="shared" si="334"/>
        <v/>
      </c>
      <c r="CD163" s="44" t="str">
        <f t="shared" si="335"/>
        <v/>
      </c>
      <c r="CE163" s="44" t="str">
        <f t="shared" si="336"/>
        <v/>
      </c>
      <c r="CF163" s="44" t="str">
        <f t="shared" si="337"/>
        <v/>
      </c>
      <c r="CG163" s="44" t="str">
        <f t="shared" si="338"/>
        <v/>
      </c>
      <c r="CH163" s="44" t="str">
        <f t="shared" si="339"/>
        <v/>
      </c>
      <c r="CI163" s="44" t="str">
        <f t="shared" si="340"/>
        <v/>
      </c>
      <c r="CJ163" s="44"/>
      <c r="CK163" s="44"/>
      <c r="CL163" s="44"/>
      <c r="CM163" s="44"/>
      <c r="CN163" s="44"/>
      <c r="CO163" s="44"/>
      <c r="CP163" s="44"/>
      <c r="CQ163" s="44"/>
      <c r="CR163" s="44"/>
      <c r="CS163" s="44"/>
      <c r="CT163" s="44"/>
      <c r="CU163" s="44"/>
      <c r="CV163" s="44"/>
      <c r="CW163" s="44" t="str">
        <f t="shared" si="341"/>
        <v/>
      </c>
      <c r="CX163" s="44" t="str">
        <f t="shared" si="342"/>
        <v/>
      </c>
      <c r="CY163" s="44"/>
      <c r="CZ163" s="44"/>
      <c r="DA163" s="45">
        <f t="shared" si="343"/>
        <v>0</v>
      </c>
      <c r="DB163" s="45">
        <f t="shared" si="344"/>
        <v>0</v>
      </c>
      <c r="DC163" s="45">
        <f t="shared" si="344"/>
        <v>0</v>
      </c>
      <c r="DD163" s="45">
        <f t="shared" si="345"/>
        <v>0</v>
      </c>
      <c r="DE163" s="45">
        <f t="shared" si="345"/>
        <v>0</v>
      </c>
      <c r="DF163" s="45">
        <f t="shared" si="346"/>
        <v>0</v>
      </c>
      <c r="DG163" s="45">
        <f t="shared" si="347"/>
        <v>0</v>
      </c>
      <c r="DH163" s="45">
        <f t="shared" si="348"/>
        <v>0</v>
      </c>
      <c r="DI163" s="45">
        <f t="shared" si="349"/>
        <v>0</v>
      </c>
      <c r="DJ163" s="45"/>
      <c r="DK163" s="45"/>
      <c r="DL163" s="45"/>
      <c r="DM163" s="45"/>
      <c r="DN163" s="45"/>
      <c r="DO163" s="45"/>
      <c r="DP163" s="45"/>
      <c r="DQ163" s="45"/>
      <c r="DR163" s="45"/>
      <c r="DS163" s="45"/>
      <c r="DT163" s="45"/>
      <c r="DU163" s="45"/>
      <c r="DV163" s="45"/>
      <c r="DW163" s="45">
        <f t="shared" si="350"/>
        <v>0</v>
      </c>
      <c r="DX163" s="45">
        <f t="shared" si="350"/>
        <v>0</v>
      </c>
    </row>
    <row r="164" spans="1:130" x14ac:dyDescent="0.25">
      <c r="A164" s="533" t="s">
        <v>53</v>
      </c>
      <c r="B164" s="534"/>
      <c r="C164" s="47">
        <f>+E164+G164+I164+K164+M164+O164+Q164+S164+U164+W164+Y164+AA164+AC164+AE164+AG164+AI164</f>
        <v>0</v>
      </c>
      <c r="D164" s="112">
        <f>+F164+H164+J164+L164+N164+P164+R164+T164+V164+X164+Z164+AB164+AD164+AF164+AH164+AJ164</f>
        <v>0</v>
      </c>
      <c r="E164" s="39"/>
      <c r="F164" s="38"/>
      <c r="G164" s="39"/>
      <c r="H164" s="38"/>
      <c r="I164" s="39"/>
      <c r="J164" s="38"/>
      <c r="K164" s="39"/>
      <c r="L164" s="38"/>
      <c r="M164" s="39"/>
      <c r="N164" s="38"/>
      <c r="O164" s="39"/>
      <c r="P164" s="38"/>
      <c r="Q164" s="39"/>
      <c r="R164" s="38"/>
      <c r="S164" s="39"/>
      <c r="T164" s="38"/>
      <c r="U164" s="39"/>
      <c r="V164" s="38"/>
      <c r="W164" s="39"/>
      <c r="X164" s="38"/>
      <c r="Y164" s="39"/>
      <c r="Z164" s="38"/>
      <c r="AA164" s="39"/>
      <c r="AB164" s="38"/>
      <c r="AC164" s="39"/>
      <c r="AD164" s="38"/>
      <c r="AE164" s="39"/>
      <c r="AF164" s="38"/>
      <c r="AG164" s="39"/>
      <c r="AH164" s="38"/>
      <c r="AI164" s="39"/>
      <c r="AJ164" s="38"/>
      <c r="AK164" s="113"/>
      <c r="AL164" s="114"/>
      <c r="AM164" s="115"/>
      <c r="AN164" s="109"/>
      <c r="AO164" s="107"/>
      <c r="AP164" s="108"/>
      <c r="AQ164" s="37"/>
      <c r="AR164" s="109"/>
      <c r="AS164" s="107">
        <v>0</v>
      </c>
      <c r="AT164" s="109"/>
      <c r="AU164" s="107">
        <v>0</v>
      </c>
      <c r="AV164" s="108"/>
      <c r="AW164" s="107">
        <v>0</v>
      </c>
      <c r="AX164" s="108"/>
      <c r="AY164" s="43" t="str">
        <f t="shared" si="331"/>
        <v/>
      </c>
      <c r="AZ164" s="43"/>
      <c r="BA164" s="43"/>
      <c r="BB164" s="43"/>
      <c r="BC164" s="43"/>
      <c r="BD164" s="43"/>
      <c r="BE164" s="43"/>
      <c r="BF164" s="43"/>
      <c r="BG164" s="10"/>
      <c r="BH164" s="10"/>
      <c r="BI164" s="10"/>
      <c r="BJ164" s="10"/>
      <c r="BQ164" s="10"/>
      <c r="BR164" s="10"/>
      <c r="BS164" s="10"/>
      <c r="BT164" s="11"/>
      <c r="BU164" s="11"/>
      <c r="CA164" s="44" t="str">
        <f t="shared" si="332"/>
        <v/>
      </c>
      <c r="CB164" s="44" t="str">
        <f t="shared" si="333"/>
        <v/>
      </c>
      <c r="CC164" s="44" t="str">
        <f t="shared" si="334"/>
        <v/>
      </c>
      <c r="CD164" s="44" t="str">
        <f t="shared" si="335"/>
        <v/>
      </c>
      <c r="CE164" s="44" t="str">
        <f t="shared" si="336"/>
        <v/>
      </c>
      <c r="CF164" s="44" t="str">
        <f t="shared" si="337"/>
        <v/>
      </c>
      <c r="CG164" s="44" t="str">
        <f t="shared" si="338"/>
        <v/>
      </c>
      <c r="CH164" s="44" t="str">
        <f t="shared" si="339"/>
        <v/>
      </c>
      <c r="CI164" s="44" t="str">
        <f t="shared" si="340"/>
        <v/>
      </c>
      <c r="CJ164" s="44"/>
      <c r="CK164" s="44"/>
      <c r="CL164" s="44"/>
      <c r="CM164" s="44"/>
      <c r="CN164" s="44"/>
      <c r="CO164" s="44"/>
      <c r="CP164" s="44"/>
      <c r="CQ164" s="44"/>
      <c r="CR164" s="44"/>
      <c r="CS164" s="44"/>
      <c r="CT164" s="44"/>
      <c r="CU164" s="44"/>
      <c r="CV164" s="44"/>
      <c r="CW164" s="44" t="str">
        <f t="shared" si="341"/>
        <v/>
      </c>
      <c r="CX164" s="44" t="str">
        <f t="shared" si="342"/>
        <v/>
      </c>
      <c r="CY164" s="44"/>
      <c r="CZ164" s="44"/>
      <c r="DA164" s="45">
        <f t="shared" si="343"/>
        <v>0</v>
      </c>
      <c r="DB164" s="45">
        <f t="shared" si="344"/>
        <v>0</v>
      </c>
      <c r="DC164" s="45">
        <f t="shared" si="344"/>
        <v>0</v>
      </c>
      <c r="DD164" s="45">
        <f t="shared" si="345"/>
        <v>0</v>
      </c>
      <c r="DE164" s="45">
        <f t="shared" si="345"/>
        <v>0</v>
      </c>
      <c r="DF164" s="45">
        <f t="shared" si="346"/>
        <v>0</v>
      </c>
      <c r="DG164" s="45">
        <f t="shared" si="347"/>
        <v>0</v>
      </c>
      <c r="DH164" s="45">
        <f t="shared" si="348"/>
        <v>0</v>
      </c>
      <c r="DI164" s="45">
        <f t="shared" si="349"/>
        <v>0</v>
      </c>
      <c r="DJ164" s="45"/>
      <c r="DK164" s="45"/>
      <c r="DL164" s="45"/>
      <c r="DM164" s="45"/>
      <c r="DN164" s="45"/>
      <c r="DO164" s="45"/>
      <c r="DP164" s="45"/>
      <c r="DQ164" s="45"/>
      <c r="DR164" s="45"/>
      <c r="DS164" s="45"/>
      <c r="DT164" s="45"/>
      <c r="DU164" s="45"/>
      <c r="DV164" s="45"/>
      <c r="DW164" s="45">
        <f t="shared" si="350"/>
        <v>0</v>
      </c>
      <c r="DX164" s="45">
        <f t="shared" si="350"/>
        <v>0</v>
      </c>
    </row>
    <row r="165" spans="1:130" x14ac:dyDescent="0.25">
      <c r="A165" s="533" t="s">
        <v>90</v>
      </c>
      <c r="B165" s="534"/>
      <c r="C165" s="47">
        <f>+E165+G165+I165+K165+M165+O165+Q165+S165+U165+W165+Y165+AA165+AC165+AE165+AG165+AI165</f>
        <v>7</v>
      </c>
      <c r="D165" s="110">
        <f>+F165+H165+J165+L165+N165+P165+R165+T165+V165+X165+Z165+AB165+AD165+AF165+AH165+AJ165</f>
        <v>0</v>
      </c>
      <c r="E165" s="39"/>
      <c r="F165" s="38"/>
      <c r="G165" s="39"/>
      <c r="H165" s="38"/>
      <c r="I165" s="39"/>
      <c r="J165" s="38"/>
      <c r="K165" s="39"/>
      <c r="L165" s="38"/>
      <c r="M165" s="39">
        <v>1</v>
      </c>
      <c r="N165" s="38"/>
      <c r="O165" s="39"/>
      <c r="P165" s="38"/>
      <c r="Q165" s="39">
        <v>1</v>
      </c>
      <c r="R165" s="38"/>
      <c r="S165" s="39">
        <v>1</v>
      </c>
      <c r="T165" s="38"/>
      <c r="U165" s="39">
        <v>2</v>
      </c>
      <c r="V165" s="38"/>
      <c r="W165" s="39"/>
      <c r="X165" s="38"/>
      <c r="Y165" s="39">
        <v>1</v>
      </c>
      <c r="Z165" s="38"/>
      <c r="AA165" s="39"/>
      <c r="AB165" s="38"/>
      <c r="AC165" s="39">
        <v>1</v>
      </c>
      <c r="AD165" s="38"/>
      <c r="AE165" s="39"/>
      <c r="AF165" s="38"/>
      <c r="AG165" s="39"/>
      <c r="AH165" s="38"/>
      <c r="AI165" s="39"/>
      <c r="AJ165" s="38"/>
      <c r="AK165" s="107">
        <v>1</v>
      </c>
      <c r="AL165" s="108"/>
      <c r="AM165" s="39">
        <v>6</v>
      </c>
      <c r="AN165" s="109"/>
      <c r="AO165" s="107">
        <v>0</v>
      </c>
      <c r="AP165" s="108">
        <v>0</v>
      </c>
      <c r="AQ165" s="37">
        <v>0</v>
      </c>
      <c r="AR165" s="109">
        <v>0</v>
      </c>
      <c r="AS165" s="107">
        <v>0</v>
      </c>
      <c r="AT165" s="109"/>
      <c r="AU165" s="107">
        <v>0</v>
      </c>
      <c r="AV165" s="108">
        <v>0</v>
      </c>
      <c r="AW165" s="107">
        <v>0</v>
      </c>
      <c r="AX165" s="108">
        <v>0</v>
      </c>
      <c r="AY165" s="43" t="str">
        <f t="shared" si="331"/>
        <v/>
      </c>
      <c r="AZ165" s="43"/>
      <c r="BA165" s="43"/>
      <c r="BB165" s="43"/>
      <c r="BC165" s="43"/>
      <c r="BD165" s="43"/>
      <c r="BE165" s="43"/>
      <c r="BF165" s="43"/>
      <c r="BG165" s="10"/>
      <c r="BH165" s="10"/>
      <c r="BI165" s="10"/>
      <c r="BJ165" s="10"/>
      <c r="BQ165" s="10"/>
      <c r="BR165" s="10"/>
      <c r="BS165" s="10"/>
      <c r="BT165" s="11"/>
      <c r="BU165" s="11"/>
      <c r="CA165" s="44" t="str">
        <f t="shared" si="332"/>
        <v/>
      </c>
      <c r="CB165" s="44" t="str">
        <f t="shared" si="333"/>
        <v/>
      </c>
      <c r="CC165" s="44" t="str">
        <f t="shared" si="334"/>
        <v/>
      </c>
      <c r="CD165" s="44" t="str">
        <f t="shared" si="335"/>
        <v/>
      </c>
      <c r="CE165" s="44" t="str">
        <f t="shared" si="336"/>
        <v/>
      </c>
      <c r="CF165" s="44" t="str">
        <f t="shared" si="337"/>
        <v/>
      </c>
      <c r="CG165" s="44" t="str">
        <f t="shared" si="338"/>
        <v/>
      </c>
      <c r="CH165" s="44" t="str">
        <f t="shared" si="339"/>
        <v/>
      </c>
      <c r="CI165" s="44" t="str">
        <f t="shared" si="340"/>
        <v/>
      </c>
      <c r="CJ165" s="44"/>
      <c r="CK165" s="44"/>
      <c r="CL165" s="44"/>
      <c r="CM165" s="44"/>
      <c r="CN165" s="44"/>
      <c r="CO165" s="44"/>
      <c r="CP165" s="44"/>
      <c r="CQ165" s="44"/>
      <c r="CR165" s="44"/>
      <c r="CS165" s="44"/>
      <c r="CT165" s="44"/>
      <c r="CU165" s="44"/>
      <c r="CV165" s="44"/>
      <c r="CW165" s="44" t="str">
        <f t="shared" si="341"/>
        <v/>
      </c>
      <c r="CX165" s="44" t="str">
        <f t="shared" si="342"/>
        <v/>
      </c>
      <c r="CY165" s="44"/>
      <c r="CZ165" s="44"/>
      <c r="DA165" s="45">
        <f t="shared" si="343"/>
        <v>0</v>
      </c>
      <c r="DB165" s="45">
        <f t="shared" si="344"/>
        <v>0</v>
      </c>
      <c r="DC165" s="45">
        <f t="shared" si="344"/>
        <v>0</v>
      </c>
      <c r="DD165" s="45">
        <f t="shared" si="345"/>
        <v>0</v>
      </c>
      <c r="DE165" s="45">
        <f t="shared" si="345"/>
        <v>0</v>
      </c>
      <c r="DF165" s="45">
        <f t="shared" si="346"/>
        <v>0</v>
      </c>
      <c r="DG165" s="45">
        <f t="shared" si="347"/>
        <v>0</v>
      </c>
      <c r="DH165" s="45">
        <f t="shared" si="348"/>
        <v>0</v>
      </c>
      <c r="DI165" s="45">
        <f t="shared" si="349"/>
        <v>0</v>
      </c>
      <c r="DJ165" s="45"/>
      <c r="DK165" s="45"/>
      <c r="DL165" s="45"/>
      <c r="DM165" s="45"/>
      <c r="DN165" s="45"/>
      <c r="DO165" s="45"/>
      <c r="DP165" s="45"/>
      <c r="DQ165" s="45"/>
      <c r="DR165" s="45"/>
      <c r="DS165" s="45"/>
      <c r="DT165" s="45"/>
      <c r="DU165" s="45"/>
      <c r="DV165" s="45"/>
      <c r="DW165" s="45">
        <f t="shared" si="350"/>
        <v>0</v>
      </c>
      <c r="DX165" s="45">
        <f t="shared" si="350"/>
        <v>0</v>
      </c>
    </row>
    <row r="166" spans="1:130" ht="15" customHeight="1" x14ac:dyDescent="0.25">
      <c r="A166" s="535" t="s">
        <v>91</v>
      </c>
      <c r="B166" s="536"/>
      <c r="C166" s="47">
        <f>+O166+Q166+S166+U166+W166+Y166+AA166+AC166+AE166+AG166+AI166</f>
        <v>28</v>
      </c>
      <c r="D166" s="110">
        <f>+P166+R166+T166+V166+X166+Z166+AB166+AD166+AF166+AH166+AJ166</f>
        <v>0</v>
      </c>
      <c r="E166" s="35"/>
      <c r="F166" s="34"/>
      <c r="G166" s="35"/>
      <c r="H166" s="34"/>
      <c r="I166" s="35"/>
      <c r="J166" s="34"/>
      <c r="K166" s="35"/>
      <c r="L166" s="34"/>
      <c r="M166" s="35"/>
      <c r="N166" s="34"/>
      <c r="O166" s="39">
        <v>2</v>
      </c>
      <c r="P166" s="38"/>
      <c r="Q166" s="39">
        <v>4</v>
      </c>
      <c r="R166" s="38"/>
      <c r="S166" s="39">
        <v>5</v>
      </c>
      <c r="T166" s="38"/>
      <c r="U166" s="39">
        <v>3</v>
      </c>
      <c r="V166" s="38"/>
      <c r="W166" s="39">
        <v>3</v>
      </c>
      <c r="X166" s="38"/>
      <c r="Y166" s="39">
        <v>1</v>
      </c>
      <c r="Z166" s="38"/>
      <c r="AA166" s="39">
        <v>2</v>
      </c>
      <c r="AB166" s="38"/>
      <c r="AC166" s="39">
        <v>5</v>
      </c>
      <c r="AD166" s="38"/>
      <c r="AE166" s="39">
        <v>2</v>
      </c>
      <c r="AF166" s="38"/>
      <c r="AG166" s="39"/>
      <c r="AH166" s="38"/>
      <c r="AI166" s="39">
        <v>1</v>
      </c>
      <c r="AJ166" s="38"/>
      <c r="AK166" s="107"/>
      <c r="AL166" s="108"/>
      <c r="AM166" s="39">
        <v>28</v>
      </c>
      <c r="AN166" s="109"/>
      <c r="AO166" s="107">
        <v>0</v>
      </c>
      <c r="AP166" s="108">
        <v>0</v>
      </c>
      <c r="AQ166" s="37">
        <v>0</v>
      </c>
      <c r="AR166" s="109">
        <v>0</v>
      </c>
      <c r="AS166" s="107">
        <v>0</v>
      </c>
      <c r="AT166" s="109">
        <v>0</v>
      </c>
      <c r="AU166" s="107">
        <v>0</v>
      </c>
      <c r="AV166" s="108">
        <v>0</v>
      </c>
      <c r="AW166" s="107">
        <v>0</v>
      </c>
      <c r="AX166" s="108">
        <v>0</v>
      </c>
      <c r="AY166" s="43" t="str">
        <f t="shared" si="331"/>
        <v/>
      </c>
      <c r="AZ166" s="43"/>
      <c r="BA166" s="43"/>
      <c r="BB166" s="43"/>
      <c r="BC166" s="43"/>
      <c r="BD166" s="43"/>
      <c r="BE166" s="43"/>
      <c r="BF166" s="43"/>
      <c r="BG166" s="10"/>
      <c r="BH166" s="10"/>
      <c r="BI166" s="10"/>
      <c r="BJ166" s="10"/>
      <c r="BQ166" s="10"/>
      <c r="BR166" s="10"/>
      <c r="BS166" s="10"/>
      <c r="BT166" s="11"/>
      <c r="BU166" s="11"/>
      <c r="CA166" s="44" t="str">
        <f t="shared" si="332"/>
        <v/>
      </c>
      <c r="CB166" s="44" t="str">
        <f t="shared" si="333"/>
        <v/>
      </c>
      <c r="CC166" s="44" t="str">
        <f t="shared" si="334"/>
        <v/>
      </c>
      <c r="CD166" s="44" t="str">
        <f t="shared" si="335"/>
        <v/>
      </c>
      <c r="CE166" s="44" t="str">
        <f t="shared" si="336"/>
        <v/>
      </c>
      <c r="CF166" s="44" t="str">
        <f t="shared" si="337"/>
        <v/>
      </c>
      <c r="CG166" s="44" t="str">
        <f t="shared" si="338"/>
        <v/>
      </c>
      <c r="CH166" s="44" t="str">
        <f t="shared" si="339"/>
        <v/>
      </c>
      <c r="CI166" s="44" t="str">
        <f t="shared" si="340"/>
        <v/>
      </c>
      <c r="CJ166" s="44"/>
      <c r="CK166" s="44"/>
      <c r="CL166" s="44"/>
      <c r="CM166" s="44"/>
      <c r="CN166" s="44"/>
      <c r="CO166" s="44"/>
      <c r="CP166" s="44"/>
      <c r="CQ166" s="44"/>
      <c r="CR166" s="44"/>
      <c r="CS166" s="44"/>
      <c r="CT166" s="44"/>
      <c r="CU166" s="44"/>
      <c r="CV166" s="44"/>
      <c r="CW166" s="44" t="str">
        <f t="shared" si="341"/>
        <v/>
      </c>
      <c r="CX166" s="44" t="str">
        <f t="shared" si="342"/>
        <v/>
      </c>
      <c r="CY166" s="44"/>
      <c r="CZ166" s="44"/>
      <c r="DA166" s="45">
        <f t="shared" si="343"/>
        <v>0</v>
      </c>
      <c r="DB166" s="45">
        <f t="shared" si="344"/>
        <v>0</v>
      </c>
      <c r="DC166" s="45">
        <f t="shared" si="344"/>
        <v>0</v>
      </c>
      <c r="DD166" s="45">
        <f t="shared" si="345"/>
        <v>0</v>
      </c>
      <c r="DE166" s="45">
        <f t="shared" si="345"/>
        <v>0</v>
      </c>
      <c r="DF166" s="45">
        <f t="shared" si="346"/>
        <v>0</v>
      </c>
      <c r="DG166" s="45">
        <f t="shared" si="347"/>
        <v>0</v>
      </c>
      <c r="DH166" s="45">
        <f t="shared" si="348"/>
        <v>0</v>
      </c>
      <c r="DI166" s="45">
        <f t="shared" si="349"/>
        <v>0</v>
      </c>
      <c r="DJ166" s="45"/>
      <c r="DK166" s="45"/>
      <c r="DL166" s="45"/>
      <c r="DM166" s="45"/>
      <c r="DN166" s="45"/>
      <c r="DO166" s="45"/>
      <c r="DP166" s="45"/>
      <c r="DQ166" s="45"/>
      <c r="DR166" s="45"/>
      <c r="DS166" s="45"/>
      <c r="DT166" s="45"/>
      <c r="DU166" s="45"/>
      <c r="DV166" s="45"/>
      <c r="DW166" s="45">
        <f t="shared" si="350"/>
        <v>0</v>
      </c>
      <c r="DX166" s="45">
        <f t="shared" si="350"/>
        <v>0</v>
      </c>
    </row>
    <row r="167" spans="1:130" x14ac:dyDescent="0.25">
      <c r="A167" s="533" t="s">
        <v>50</v>
      </c>
      <c r="B167" s="534"/>
      <c r="C167" s="47">
        <f>+O167+Q167+S167+U167+W167+Y167+AA167+AC167+AE167+AG167+AI167</f>
        <v>7</v>
      </c>
      <c r="D167" s="110">
        <f>+P167+R167+T167+V167+X167+Z167+AB167+AD167+AF167+AH167+AJ167</f>
        <v>0</v>
      </c>
      <c r="E167" s="35"/>
      <c r="F167" s="34"/>
      <c r="G167" s="35"/>
      <c r="H167" s="34"/>
      <c r="I167" s="35"/>
      <c r="J167" s="34"/>
      <c r="K167" s="35"/>
      <c r="L167" s="34"/>
      <c r="M167" s="35"/>
      <c r="N167" s="34"/>
      <c r="O167" s="39"/>
      <c r="P167" s="38"/>
      <c r="Q167" s="39">
        <v>1</v>
      </c>
      <c r="R167" s="38"/>
      <c r="S167" s="39">
        <v>1</v>
      </c>
      <c r="T167" s="38"/>
      <c r="U167" s="39"/>
      <c r="V167" s="38"/>
      <c r="W167" s="39">
        <v>1</v>
      </c>
      <c r="X167" s="38"/>
      <c r="Y167" s="39"/>
      <c r="Z167" s="38"/>
      <c r="AA167" s="39">
        <v>2</v>
      </c>
      <c r="AB167" s="38"/>
      <c r="AC167" s="39"/>
      <c r="AD167" s="38"/>
      <c r="AE167" s="39">
        <v>1</v>
      </c>
      <c r="AF167" s="38"/>
      <c r="AG167" s="39"/>
      <c r="AH167" s="38"/>
      <c r="AI167" s="39">
        <v>1</v>
      </c>
      <c r="AJ167" s="38"/>
      <c r="AK167" s="107">
        <v>2</v>
      </c>
      <c r="AL167" s="108"/>
      <c r="AM167" s="39">
        <v>5</v>
      </c>
      <c r="AN167" s="109"/>
      <c r="AO167" s="107">
        <v>0</v>
      </c>
      <c r="AP167" s="108">
        <v>0</v>
      </c>
      <c r="AQ167" s="37">
        <v>0</v>
      </c>
      <c r="AR167" s="109"/>
      <c r="AS167" s="107">
        <v>0</v>
      </c>
      <c r="AT167" s="109"/>
      <c r="AU167" s="107">
        <v>0</v>
      </c>
      <c r="AV167" s="108"/>
      <c r="AW167" s="107">
        <v>0</v>
      </c>
      <c r="AX167" s="108"/>
      <c r="AY167" s="43" t="str">
        <f t="shared" si="331"/>
        <v/>
      </c>
      <c r="AZ167" s="43"/>
      <c r="BA167" s="43"/>
      <c r="BB167" s="43"/>
      <c r="BC167" s="43"/>
      <c r="BD167" s="43"/>
      <c r="BE167" s="43"/>
      <c r="BF167" s="43"/>
      <c r="BG167" s="10"/>
      <c r="BH167" s="10"/>
      <c r="BI167" s="10"/>
      <c r="BJ167" s="10"/>
      <c r="BQ167" s="10"/>
      <c r="BR167" s="10"/>
      <c r="BS167" s="10"/>
      <c r="BT167" s="11"/>
      <c r="BU167" s="11"/>
      <c r="CA167" s="44" t="str">
        <f t="shared" si="332"/>
        <v/>
      </c>
      <c r="CB167" s="44" t="str">
        <f t="shared" si="333"/>
        <v/>
      </c>
      <c r="CC167" s="44" t="str">
        <f t="shared" si="334"/>
        <v/>
      </c>
      <c r="CD167" s="44" t="str">
        <f t="shared" si="335"/>
        <v/>
      </c>
      <c r="CE167" s="44" t="str">
        <f t="shared" si="336"/>
        <v/>
      </c>
      <c r="CF167" s="44" t="str">
        <f t="shared" si="337"/>
        <v/>
      </c>
      <c r="CG167" s="44" t="str">
        <f t="shared" si="338"/>
        <v/>
      </c>
      <c r="CH167" s="44" t="str">
        <f t="shared" si="339"/>
        <v/>
      </c>
      <c r="CI167" s="44" t="str">
        <f t="shared" si="340"/>
        <v/>
      </c>
      <c r="CJ167" s="44"/>
      <c r="CK167" s="44"/>
      <c r="CL167" s="44"/>
      <c r="CM167" s="44"/>
      <c r="CN167" s="44"/>
      <c r="CO167" s="44"/>
      <c r="CP167" s="44"/>
      <c r="CQ167" s="44"/>
      <c r="CR167" s="44"/>
      <c r="CS167" s="44"/>
      <c r="CT167" s="44"/>
      <c r="CU167" s="44"/>
      <c r="CV167" s="44"/>
      <c r="CW167" s="44" t="str">
        <f t="shared" si="341"/>
        <v/>
      </c>
      <c r="CX167" s="44" t="str">
        <f t="shared" si="342"/>
        <v/>
      </c>
      <c r="CY167" s="44"/>
      <c r="CZ167" s="44"/>
      <c r="DA167" s="45">
        <f t="shared" si="343"/>
        <v>0</v>
      </c>
      <c r="DB167" s="45">
        <f t="shared" si="344"/>
        <v>0</v>
      </c>
      <c r="DC167" s="45">
        <f t="shared" si="344"/>
        <v>0</v>
      </c>
      <c r="DD167" s="45">
        <f t="shared" si="345"/>
        <v>0</v>
      </c>
      <c r="DE167" s="45">
        <f t="shared" si="345"/>
        <v>0</v>
      </c>
      <c r="DF167" s="45">
        <f t="shared" si="346"/>
        <v>0</v>
      </c>
      <c r="DG167" s="45">
        <f t="shared" si="347"/>
        <v>0</v>
      </c>
      <c r="DH167" s="45">
        <f t="shared" si="348"/>
        <v>0</v>
      </c>
      <c r="DI167" s="45">
        <f t="shared" si="349"/>
        <v>0</v>
      </c>
      <c r="DJ167" s="45"/>
      <c r="DK167" s="45"/>
      <c r="DL167" s="45"/>
      <c r="DM167" s="45"/>
      <c r="DN167" s="45"/>
      <c r="DO167" s="45"/>
      <c r="DP167" s="45"/>
      <c r="DQ167" s="45"/>
      <c r="DR167" s="45"/>
      <c r="DS167" s="45"/>
      <c r="DT167" s="45"/>
      <c r="DU167" s="45"/>
      <c r="DV167" s="45"/>
      <c r="DW167" s="45">
        <f t="shared" si="350"/>
        <v>0</v>
      </c>
      <c r="DX167" s="45">
        <f t="shared" si="350"/>
        <v>0</v>
      </c>
    </row>
    <row r="168" spans="1:130" x14ac:dyDescent="0.25">
      <c r="A168" s="537" t="s">
        <v>92</v>
      </c>
      <c r="B168" s="538"/>
      <c r="C168" s="116">
        <f>+E168+G168+I168+K168+M168+O168+Q168+S168+U168+W168+Y168+AA168+AC168+AE168+AG168+AI168</f>
        <v>4</v>
      </c>
      <c r="D168" s="117">
        <f>+F168+H168+J168+L168+N168+P168+R168+T168+V168+X168+Z168+AB168+AD168+AF168+AH168+AJ168</f>
        <v>0</v>
      </c>
      <c r="E168" s="118"/>
      <c r="F168" s="119"/>
      <c r="G168" s="118"/>
      <c r="H168" s="119"/>
      <c r="I168" s="118"/>
      <c r="J168" s="119"/>
      <c r="K168" s="118"/>
      <c r="L168" s="119"/>
      <c r="M168" s="118"/>
      <c r="N168" s="119"/>
      <c r="O168" s="118"/>
      <c r="P168" s="119"/>
      <c r="Q168" s="118">
        <v>1</v>
      </c>
      <c r="R168" s="119"/>
      <c r="S168" s="118">
        <v>1</v>
      </c>
      <c r="T168" s="119"/>
      <c r="U168" s="118"/>
      <c r="V168" s="119"/>
      <c r="W168" s="118"/>
      <c r="X168" s="119"/>
      <c r="Y168" s="118"/>
      <c r="Z168" s="119"/>
      <c r="AA168" s="118"/>
      <c r="AB168" s="119"/>
      <c r="AC168" s="118"/>
      <c r="AD168" s="119"/>
      <c r="AE168" s="118"/>
      <c r="AF168" s="119"/>
      <c r="AG168" s="118"/>
      <c r="AH168" s="119"/>
      <c r="AI168" s="118">
        <v>2</v>
      </c>
      <c r="AJ168" s="119"/>
      <c r="AK168" s="120">
        <v>1</v>
      </c>
      <c r="AL168" s="121"/>
      <c r="AM168" s="118">
        <v>3</v>
      </c>
      <c r="AN168" s="122"/>
      <c r="AO168" s="120">
        <v>0</v>
      </c>
      <c r="AP168" s="121">
        <v>0</v>
      </c>
      <c r="AQ168" s="123">
        <v>0</v>
      </c>
      <c r="AR168" s="122"/>
      <c r="AS168" s="124">
        <v>0</v>
      </c>
      <c r="AT168" s="125"/>
      <c r="AU168" s="120">
        <v>0</v>
      </c>
      <c r="AV168" s="121"/>
      <c r="AW168" s="120">
        <v>0</v>
      </c>
      <c r="AX168" s="121"/>
      <c r="AY168" s="43" t="str">
        <f t="shared" si="331"/>
        <v/>
      </c>
      <c r="AZ168" s="43"/>
      <c r="BA168" s="43"/>
      <c r="BB168" s="43"/>
      <c r="BC168" s="43"/>
      <c r="BD168" s="43"/>
      <c r="BE168" s="43"/>
      <c r="BF168" s="43"/>
      <c r="BG168" s="10"/>
      <c r="BH168" s="10"/>
      <c r="BI168" s="10"/>
      <c r="BJ168" s="10"/>
      <c r="BQ168" s="10"/>
      <c r="BR168" s="10"/>
      <c r="BS168" s="10"/>
      <c r="BT168" s="11"/>
      <c r="BU168" s="11"/>
      <c r="CA168" s="44" t="str">
        <f t="shared" si="332"/>
        <v/>
      </c>
      <c r="CB168" s="44" t="str">
        <f t="shared" si="333"/>
        <v/>
      </c>
      <c r="CC168" s="44" t="str">
        <f t="shared" si="334"/>
        <v/>
      </c>
      <c r="CD168" s="44" t="str">
        <f t="shared" si="335"/>
        <v/>
      </c>
      <c r="CE168" s="44" t="str">
        <f t="shared" si="336"/>
        <v/>
      </c>
      <c r="CF168" s="44" t="str">
        <f t="shared" si="337"/>
        <v/>
      </c>
      <c r="CG168" s="44" t="str">
        <f t="shared" si="338"/>
        <v/>
      </c>
      <c r="CH168" s="44" t="str">
        <f t="shared" si="339"/>
        <v/>
      </c>
      <c r="CI168" s="44" t="str">
        <f t="shared" si="340"/>
        <v/>
      </c>
      <c r="CJ168" s="44"/>
      <c r="CK168" s="44"/>
      <c r="CL168" s="44"/>
      <c r="CM168" s="44"/>
      <c r="CN168" s="44"/>
      <c r="CO168" s="44"/>
      <c r="CP168" s="44"/>
      <c r="CQ168" s="44"/>
      <c r="CR168" s="44"/>
      <c r="CS168" s="44"/>
      <c r="CT168" s="44"/>
      <c r="CU168" s="44"/>
      <c r="CV168" s="44"/>
      <c r="CW168" s="44" t="str">
        <f t="shared" si="341"/>
        <v/>
      </c>
      <c r="CX168" s="44" t="str">
        <f t="shared" si="342"/>
        <v/>
      </c>
      <c r="CY168" s="44"/>
      <c r="CZ168" s="44"/>
      <c r="DA168" s="45">
        <f t="shared" si="343"/>
        <v>0</v>
      </c>
      <c r="DB168" s="45">
        <f t="shared" si="344"/>
        <v>0</v>
      </c>
      <c r="DC168" s="45">
        <f t="shared" si="344"/>
        <v>0</v>
      </c>
      <c r="DD168" s="45">
        <f t="shared" si="345"/>
        <v>0</v>
      </c>
      <c r="DE168" s="45">
        <f t="shared" si="345"/>
        <v>0</v>
      </c>
      <c r="DF168" s="45">
        <f t="shared" si="346"/>
        <v>0</v>
      </c>
      <c r="DG168" s="45">
        <f t="shared" si="347"/>
        <v>0</v>
      </c>
      <c r="DH168" s="45">
        <f t="shared" si="348"/>
        <v>0</v>
      </c>
      <c r="DI168" s="45">
        <f t="shared" si="349"/>
        <v>0</v>
      </c>
      <c r="DJ168" s="45"/>
      <c r="DK168" s="45"/>
      <c r="DL168" s="45"/>
      <c r="DM168" s="45"/>
      <c r="DN168" s="45"/>
      <c r="DO168" s="45"/>
      <c r="DP168" s="45"/>
      <c r="DQ168" s="45"/>
      <c r="DR168" s="45"/>
      <c r="DS168" s="45"/>
      <c r="DT168" s="45"/>
      <c r="DU168" s="45"/>
      <c r="DV168" s="45"/>
      <c r="DW168" s="45">
        <f t="shared" si="350"/>
        <v>0</v>
      </c>
      <c r="DX168" s="45">
        <f t="shared" si="350"/>
        <v>0</v>
      </c>
    </row>
    <row r="169" spans="1:130" x14ac:dyDescent="0.25">
      <c r="A169" s="539" t="s">
        <v>51</v>
      </c>
      <c r="B169" s="126" t="s">
        <v>71</v>
      </c>
      <c r="C169" s="127">
        <f t="shared" ref="C169:D171" si="351">+O169+Q169+S169+U169+W169+Y169+AA169+AC169+AE169+AG169</f>
        <v>0</v>
      </c>
      <c r="D169" s="99">
        <f t="shared" si="351"/>
        <v>0</v>
      </c>
      <c r="E169" s="100"/>
      <c r="F169" s="101"/>
      <c r="G169" s="100"/>
      <c r="H169" s="101"/>
      <c r="I169" s="100"/>
      <c r="J169" s="101"/>
      <c r="K169" s="100"/>
      <c r="L169" s="101"/>
      <c r="M169" s="100"/>
      <c r="N169" s="101"/>
      <c r="O169" s="79"/>
      <c r="P169" s="80"/>
      <c r="Q169" s="79"/>
      <c r="R169" s="80"/>
      <c r="S169" s="79"/>
      <c r="T169" s="80"/>
      <c r="U169" s="79"/>
      <c r="V169" s="80"/>
      <c r="W169" s="79"/>
      <c r="X169" s="80"/>
      <c r="Y169" s="79"/>
      <c r="Z169" s="80"/>
      <c r="AA169" s="79"/>
      <c r="AB169" s="80"/>
      <c r="AC169" s="79"/>
      <c r="AD169" s="80"/>
      <c r="AE169" s="79"/>
      <c r="AF169" s="80"/>
      <c r="AG169" s="79"/>
      <c r="AH169" s="80"/>
      <c r="AI169" s="128"/>
      <c r="AJ169" s="129"/>
      <c r="AK169" s="130"/>
      <c r="AL169" s="81"/>
      <c r="AM169" s="79"/>
      <c r="AN169" s="131"/>
      <c r="AO169" s="130"/>
      <c r="AP169" s="81"/>
      <c r="AQ169" s="132"/>
      <c r="AR169" s="131"/>
      <c r="AS169" s="133"/>
      <c r="AT169" s="106"/>
      <c r="AU169" s="132"/>
      <c r="AV169" s="131"/>
      <c r="AW169" s="134"/>
      <c r="AX169" s="135"/>
      <c r="AY169" s="43" t="str">
        <f t="shared" si="331"/>
        <v/>
      </c>
      <c r="AZ169" s="43"/>
      <c r="BA169" s="43"/>
      <c r="BB169" s="43"/>
      <c r="BC169" s="43"/>
      <c r="BD169" s="43"/>
      <c r="BE169" s="43"/>
      <c r="BF169" s="43"/>
      <c r="BG169" s="10"/>
      <c r="BH169" s="10"/>
      <c r="BI169" s="10"/>
      <c r="BJ169" s="10"/>
      <c r="BQ169" s="10"/>
      <c r="BR169" s="10"/>
      <c r="BS169" s="10"/>
      <c r="BT169" s="11"/>
      <c r="BU169" s="11"/>
      <c r="CA169" s="44" t="str">
        <f t="shared" si="332"/>
        <v/>
      </c>
      <c r="CB169" s="44" t="str">
        <f t="shared" si="333"/>
        <v/>
      </c>
      <c r="CC169" s="44" t="str">
        <f t="shared" si="334"/>
        <v/>
      </c>
      <c r="CD169" s="44" t="str">
        <f t="shared" si="335"/>
        <v/>
      </c>
      <c r="CE169" s="44" t="str">
        <f t="shared" si="336"/>
        <v/>
      </c>
      <c r="CF169" s="44" t="str">
        <f t="shared" si="337"/>
        <v/>
      </c>
      <c r="CG169" s="44" t="str">
        <f t="shared" si="338"/>
        <v/>
      </c>
      <c r="CH169" s="44" t="str">
        <f t="shared" si="339"/>
        <v/>
      </c>
      <c r="CI169" s="44" t="str">
        <f t="shared" si="340"/>
        <v/>
      </c>
      <c r="CJ169" s="44"/>
      <c r="CK169" s="44"/>
      <c r="CL169" s="44"/>
      <c r="CM169" s="44"/>
      <c r="CN169" s="44"/>
      <c r="CO169" s="44"/>
      <c r="CP169" s="44"/>
      <c r="CQ169" s="44"/>
      <c r="CR169" s="44"/>
      <c r="CS169" s="44"/>
      <c r="CT169" s="44"/>
      <c r="CU169" s="44"/>
      <c r="CV169" s="44"/>
      <c r="CW169" s="44" t="str">
        <f t="shared" si="341"/>
        <v/>
      </c>
      <c r="CX169" s="44" t="str">
        <f t="shared" si="342"/>
        <v/>
      </c>
      <c r="CY169" s="44"/>
      <c r="CZ169" s="44"/>
      <c r="DA169" s="45">
        <f t="shared" si="343"/>
        <v>0</v>
      </c>
      <c r="DB169" s="45">
        <f t="shared" si="344"/>
        <v>0</v>
      </c>
      <c r="DC169" s="45">
        <f t="shared" si="344"/>
        <v>0</v>
      </c>
      <c r="DD169" s="45">
        <f t="shared" si="345"/>
        <v>0</v>
      </c>
      <c r="DE169" s="45">
        <f t="shared" si="345"/>
        <v>0</v>
      </c>
      <c r="DF169" s="45">
        <f t="shared" si="346"/>
        <v>0</v>
      </c>
      <c r="DG169" s="45">
        <f t="shared" si="347"/>
        <v>0</v>
      </c>
      <c r="DH169" s="45">
        <f t="shared" si="348"/>
        <v>0</v>
      </c>
      <c r="DI169" s="45">
        <f t="shared" si="349"/>
        <v>0</v>
      </c>
      <c r="DJ169" s="45"/>
      <c r="DK169" s="45"/>
      <c r="DL169" s="45"/>
      <c r="DM169" s="45"/>
      <c r="DN169" s="45"/>
      <c r="DO169" s="45"/>
      <c r="DP169" s="45"/>
      <c r="DQ169" s="45"/>
      <c r="DR169" s="45"/>
      <c r="DS169" s="45"/>
      <c r="DT169" s="45"/>
      <c r="DU169" s="45"/>
      <c r="DV169" s="45"/>
      <c r="DW169" s="45">
        <f t="shared" si="350"/>
        <v>0</v>
      </c>
      <c r="DX169" s="45">
        <f t="shared" si="350"/>
        <v>0</v>
      </c>
    </row>
    <row r="170" spans="1:130" x14ac:dyDescent="0.25">
      <c r="A170" s="540"/>
      <c r="B170" s="83" t="s">
        <v>72</v>
      </c>
      <c r="C170" s="47">
        <f t="shared" si="351"/>
        <v>0</v>
      </c>
      <c r="D170" s="110">
        <f t="shared" si="351"/>
        <v>0</v>
      </c>
      <c r="E170" s="35"/>
      <c r="F170" s="34"/>
      <c r="G170" s="35"/>
      <c r="H170" s="34"/>
      <c r="I170" s="35"/>
      <c r="J170" s="34"/>
      <c r="K170" s="35"/>
      <c r="L170" s="34"/>
      <c r="M170" s="35"/>
      <c r="N170" s="34"/>
      <c r="O170" s="39"/>
      <c r="P170" s="38"/>
      <c r="Q170" s="39"/>
      <c r="R170" s="38"/>
      <c r="S170" s="39"/>
      <c r="T170" s="38"/>
      <c r="U170" s="39"/>
      <c r="V170" s="38"/>
      <c r="W170" s="39"/>
      <c r="X170" s="38"/>
      <c r="Y170" s="39"/>
      <c r="Z170" s="38"/>
      <c r="AA170" s="39"/>
      <c r="AB170" s="38"/>
      <c r="AC170" s="39"/>
      <c r="AD170" s="38"/>
      <c r="AE170" s="39"/>
      <c r="AF170" s="38"/>
      <c r="AG170" s="39"/>
      <c r="AH170" s="38"/>
      <c r="AI170" s="35"/>
      <c r="AJ170" s="36"/>
      <c r="AK170" s="107"/>
      <c r="AL170" s="108"/>
      <c r="AM170" s="39"/>
      <c r="AN170" s="109"/>
      <c r="AO170" s="107"/>
      <c r="AP170" s="108"/>
      <c r="AQ170" s="37"/>
      <c r="AR170" s="109"/>
      <c r="AS170" s="107"/>
      <c r="AT170" s="109"/>
      <c r="AU170" s="37"/>
      <c r="AV170" s="109"/>
      <c r="AW170" s="136"/>
      <c r="AX170" s="111"/>
      <c r="AY170" s="43" t="str">
        <f t="shared" si="331"/>
        <v/>
      </c>
      <c r="AZ170" s="43"/>
      <c r="BA170" s="43"/>
      <c r="BB170" s="43"/>
      <c r="BC170" s="43"/>
      <c r="BD170" s="43"/>
      <c r="BE170" s="43"/>
      <c r="BF170" s="43"/>
      <c r="BG170" s="10"/>
      <c r="BH170" s="10"/>
      <c r="BI170" s="10"/>
      <c r="BJ170" s="10"/>
      <c r="BQ170" s="10"/>
      <c r="BR170" s="10"/>
      <c r="BS170" s="10"/>
      <c r="BT170" s="11"/>
      <c r="BU170" s="11"/>
      <c r="CA170" s="44" t="str">
        <f t="shared" si="332"/>
        <v/>
      </c>
      <c r="CB170" s="44" t="str">
        <f t="shared" si="333"/>
        <v/>
      </c>
      <c r="CC170" s="44" t="str">
        <f t="shared" si="334"/>
        <v/>
      </c>
      <c r="CD170" s="44" t="str">
        <f t="shared" si="335"/>
        <v/>
      </c>
      <c r="CE170" s="44" t="str">
        <f t="shared" si="336"/>
        <v/>
      </c>
      <c r="CF170" s="44" t="str">
        <f t="shared" si="337"/>
        <v/>
      </c>
      <c r="CG170" s="44" t="str">
        <f t="shared" si="338"/>
        <v/>
      </c>
      <c r="CH170" s="44" t="str">
        <f t="shared" si="339"/>
        <v/>
      </c>
      <c r="CI170" s="44" t="str">
        <f t="shared" si="340"/>
        <v/>
      </c>
      <c r="CJ170" s="44"/>
      <c r="CK170" s="44"/>
      <c r="CL170" s="44"/>
      <c r="CM170" s="44"/>
      <c r="CN170" s="44"/>
      <c r="CO170" s="44"/>
      <c r="CP170" s="44"/>
      <c r="CQ170" s="44"/>
      <c r="CR170" s="44"/>
      <c r="CS170" s="44"/>
      <c r="CT170" s="44"/>
      <c r="CU170" s="44"/>
      <c r="CV170" s="44"/>
      <c r="CW170" s="44" t="str">
        <f t="shared" si="341"/>
        <v/>
      </c>
      <c r="CX170" s="44" t="str">
        <f t="shared" si="342"/>
        <v/>
      </c>
      <c r="CY170" s="44"/>
      <c r="CZ170" s="44"/>
      <c r="DA170" s="45">
        <f t="shared" si="343"/>
        <v>0</v>
      </c>
      <c r="DB170" s="45">
        <f t="shared" si="344"/>
        <v>0</v>
      </c>
      <c r="DC170" s="45">
        <f t="shared" si="344"/>
        <v>0</v>
      </c>
      <c r="DD170" s="45">
        <f t="shared" si="345"/>
        <v>0</v>
      </c>
      <c r="DE170" s="45">
        <f t="shared" si="345"/>
        <v>0</v>
      </c>
      <c r="DF170" s="45">
        <f t="shared" si="346"/>
        <v>0</v>
      </c>
      <c r="DG170" s="45">
        <f t="shared" si="347"/>
        <v>0</v>
      </c>
      <c r="DH170" s="45">
        <f t="shared" si="348"/>
        <v>0</v>
      </c>
      <c r="DI170" s="45">
        <f t="shared" si="349"/>
        <v>0</v>
      </c>
      <c r="DJ170" s="45"/>
      <c r="DK170" s="45"/>
      <c r="DL170" s="45"/>
      <c r="DM170" s="45"/>
      <c r="DN170" s="45"/>
      <c r="DO170" s="45"/>
      <c r="DP170" s="45"/>
      <c r="DQ170" s="45"/>
      <c r="DR170" s="45"/>
      <c r="DS170" s="45"/>
      <c r="DT170" s="45"/>
      <c r="DU170" s="45"/>
      <c r="DV170" s="45"/>
      <c r="DW170" s="45">
        <f t="shared" si="350"/>
        <v>0</v>
      </c>
      <c r="DX170" s="45">
        <f t="shared" si="350"/>
        <v>0</v>
      </c>
    </row>
    <row r="171" spans="1:130" x14ac:dyDescent="0.25">
      <c r="A171" s="541"/>
      <c r="B171" s="96" t="s">
        <v>73</v>
      </c>
      <c r="C171" s="116">
        <f t="shared" si="351"/>
        <v>0</v>
      </c>
      <c r="D171" s="137">
        <f t="shared" si="351"/>
        <v>0</v>
      </c>
      <c r="E171" s="138"/>
      <c r="F171" s="139"/>
      <c r="G171" s="138"/>
      <c r="H171" s="139"/>
      <c r="I171" s="138"/>
      <c r="J171" s="139"/>
      <c r="K171" s="138"/>
      <c r="L171" s="139"/>
      <c r="M171" s="138"/>
      <c r="N171" s="139"/>
      <c r="O171" s="60"/>
      <c r="P171" s="59"/>
      <c r="Q171" s="60"/>
      <c r="R171" s="59"/>
      <c r="S171" s="60"/>
      <c r="T171" s="59"/>
      <c r="U171" s="60"/>
      <c r="V171" s="59"/>
      <c r="W171" s="60"/>
      <c r="X171" s="59"/>
      <c r="Y171" s="60"/>
      <c r="Z171" s="59"/>
      <c r="AA171" s="60"/>
      <c r="AB171" s="59"/>
      <c r="AC171" s="60"/>
      <c r="AD171" s="59"/>
      <c r="AE171" s="60"/>
      <c r="AF171" s="59"/>
      <c r="AG171" s="60"/>
      <c r="AH171" s="59"/>
      <c r="AI171" s="138"/>
      <c r="AJ171" s="140"/>
      <c r="AK171" s="124"/>
      <c r="AL171" s="141"/>
      <c r="AM171" s="60"/>
      <c r="AN171" s="125"/>
      <c r="AO171" s="124"/>
      <c r="AP171" s="141"/>
      <c r="AQ171" s="58"/>
      <c r="AR171" s="125"/>
      <c r="AS171" s="124"/>
      <c r="AT171" s="125"/>
      <c r="AU171" s="58"/>
      <c r="AV171" s="125"/>
      <c r="AW171" s="142"/>
      <c r="AX171" s="143"/>
      <c r="AY171" s="43" t="str">
        <f t="shared" si="331"/>
        <v/>
      </c>
      <c r="AZ171" s="43"/>
      <c r="BA171" s="43"/>
      <c r="BB171" s="43"/>
      <c r="BC171" s="43"/>
      <c r="BD171" s="43"/>
      <c r="BE171" s="43"/>
      <c r="BF171" s="43"/>
      <c r="BG171" s="10"/>
      <c r="BH171" s="10"/>
      <c r="BI171" s="10"/>
      <c r="BJ171" s="10"/>
      <c r="BQ171" s="10"/>
      <c r="BR171" s="10"/>
      <c r="BS171" s="10"/>
      <c r="BT171" s="11"/>
      <c r="BU171" s="11"/>
      <c r="CA171" s="44" t="str">
        <f t="shared" si="332"/>
        <v/>
      </c>
      <c r="CB171" s="44" t="str">
        <f t="shared" si="333"/>
        <v/>
      </c>
      <c r="CC171" s="44" t="str">
        <f t="shared" si="334"/>
        <v/>
      </c>
      <c r="CD171" s="44" t="str">
        <f t="shared" si="335"/>
        <v/>
      </c>
      <c r="CE171" s="44" t="str">
        <f t="shared" si="336"/>
        <v/>
      </c>
      <c r="CF171" s="44" t="str">
        <f t="shared" si="337"/>
        <v/>
      </c>
      <c r="CG171" s="44" t="str">
        <f t="shared" si="338"/>
        <v/>
      </c>
      <c r="CH171" s="44" t="str">
        <f t="shared" si="339"/>
        <v/>
      </c>
      <c r="CI171" s="44" t="str">
        <f t="shared" si="340"/>
        <v/>
      </c>
      <c r="CJ171" s="44"/>
      <c r="CK171" s="44"/>
      <c r="CL171" s="44"/>
      <c r="CM171" s="44"/>
      <c r="CN171" s="44"/>
      <c r="CO171" s="44"/>
      <c r="CP171" s="44"/>
      <c r="CQ171" s="44"/>
      <c r="CR171" s="44"/>
      <c r="CS171" s="44"/>
      <c r="CT171" s="44"/>
      <c r="CU171" s="44"/>
      <c r="CV171" s="44"/>
      <c r="CW171" s="44" t="str">
        <f t="shared" si="341"/>
        <v/>
      </c>
      <c r="CX171" s="44" t="str">
        <f t="shared" si="342"/>
        <v/>
      </c>
      <c r="CY171" s="44"/>
      <c r="CZ171" s="44"/>
      <c r="DA171" s="45">
        <f t="shared" si="343"/>
        <v>0</v>
      </c>
      <c r="DB171" s="45">
        <f t="shared" si="344"/>
        <v>0</v>
      </c>
      <c r="DC171" s="45">
        <f t="shared" si="344"/>
        <v>0</v>
      </c>
      <c r="DD171" s="45">
        <f t="shared" si="345"/>
        <v>0</v>
      </c>
      <c r="DE171" s="45">
        <f t="shared" si="345"/>
        <v>0</v>
      </c>
      <c r="DF171" s="45">
        <f t="shared" si="346"/>
        <v>0</v>
      </c>
      <c r="DG171" s="45">
        <f t="shared" si="347"/>
        <v>0</v>
      </c>
      <c r="DH171" s="45">
        <f t="shared" si="348"/>
        <v>0</v>
      </c>
      <c r="DI171" s="45">
        <f t="shared" si="349"/>
        <v>0</v>
      </c>
      <c r="DJ171" s="45"/>
      <c r="DK171" s="45"/>
      <c r="DL171" s="45"/>
      <c r="DM171" s="45"/>
      <c r="DN171" s="45"/>
      <c r="DO171" s="45"/>
      <c r="DP171" s="45"/>
      <c r="DQ171" s="45"/>
      <c r="DR171" s="45"/>
      <c r="DS171" s="45"/>
      <c r="DT171" s="45"/>
      <c r="DU171" s="45"/>
      <c r="DV171" s="45"/>
      <c r="DW171" s="45">
        <f t="shared" si="350"/>
        <v>0</v>
      </c>
      <c r="DX171" s="45">
        <f t="shared" si="350"/>
        <v>0</v>
      </c>
    </row>
    <row r="172" spans="1:130" x14ac:dyDescent="0.25">
      <c r="A172" s="531" t="s">
        <v>52</v>
      </c>
      <c r="B172" s="532"/>
      <c r="C172" s="127">
        <f t="shared" ref="C172:D174" si="352">+E172+G172+I172+K172+M172+O172+Q172+S172+U172+W172+Y172+AA172+AC172+AE172+AG172+AI172</f>
        <v>0</v>
      </c>
      <c r="D172" s="110">
        <f t="shared" si="352"/>
        <v>0</v>
      </c>
      <c r="E172" s="84"/>
      <c r="F172" s="85"/>
      <c r="G172" s="84"/>
      <c r="H172" s="85"/>
      <c r="I172" s="84"/>
      <c r="J172" s="85"/>
      <c r="K172" s="84"/>
      <c r="L172" s="85"/>
      <c r="M172" s="144"/>
      <c r="N172" s="145"/>
      <c r="O172" s="144"/>
      <c r="P172" s="145"/>
      <c r="Q172" s="144"/>
      <c r="R172" s="145"/>
      <c r="S172" s="144"/>
      <c r="T172" s="145"/>
      <c r="U172" s="144"/>
      <c r="V172" s="145"/>
      <c r="W172" s="144"/>
      <c r="X172" s="145"/>
      <c r="Y172" s="144"/>
      <c r="Z172" s="145"/>
      <c r="AA172" s="144"/>
      <c r="AB172" s="145"/>
      <c r="AC172" s="144"/>
      <c r="AD172" s="146"/>
      <c r="AE172" s="144"/>
      <c r="AF172" s="146"/>
      <c r="AG172" s="73"/>
      <c r="AH172" s="76"/>
      <c r="AI172" s="144"/>
      <c r="AJ172" s="145"/>
      <c r="AK172" s="133"/>
      <c r="AL172" s="86"/>
      <c r="AM172" s="84"/>
      <c r="AN172" s="106"/>
      <c r="AO172" s="133"/>
      <c r="AP172" s="86"/>
      <c r="AQ172" s="147"/>
      <c r="AR172" s="106"/>
      <c r="AS172" s="133"/>
      <c r="AT172" s="106"/>
      <c r="AU172" s="133"/>
      <c r="AV172" s="86"/>
      <c r="AW172" s="133"/>
      <c r="AX172" s="86"/>
      <c r="AY172" s="43" t="str">
        <f t="shared" si="331"/>
        <v/>
      </c>
      <c r="AZ172" s="43"/>
      <c r="BA172" s="43"/>
      <c r="BB172" s="43"/>
      <c r="BC172" s="43"/>
      <c r="BD172" s="43"/>
      <c r="BE172" s="43"/>
      <c r="BF172" s="43"/>
      <c r="BG172" s="10"/>
      <c r="BH172" s="10"/>
      <c r="BI172" s="10"/>
      <c r="BJ172" s="10"/>
      <c r="BQ172" s="10"/>
      <c r="BR172" s="10"/>
      <c r="BS172" s="10"/>
      <c r="BT172" s="11"/>
      <c r="BU172" s="11"/>
      <c r="CA172" s="44" t="str">
        <f t="shared" si="332"/>
        <v/>
      </c>
      <c r="CB172" s="44" t="str">
        <f t="shared" si="333"/>
        <v/>
      </c>
      <c r="CC172" s="44" t="str">
        <f t="shared" si="334"/>
        <v/>
      </c>
      <c r="CD172" s="44" t="str">
        <f t="shared" si="335"/>
        <v/>
      </c>
      <c r="CE172" s="44" t="str">
        <f t="shared" si="336"/>
        <v/>
      </c>
      <c r="CF172" s="44" t="str">
        <f t="shared" si="337"/>
        <v/>
      </c>
      <c r="CG172" s="44" t="str">
        <f t="shared" si="338"/>
        <v/>
      </c>
      <c r="CH172" s="44" t="str">
        <f t="shared" si="339"/>
        <v/>
      </c>
      <c r="CI172" s="44" t="str">
        <f t="shared" si="340"/>
        <v/>
      </c>
      <c r="CJ172" s="44"/>
      <c r="CK172" s="44"/>
      <c r="CL172" s="44"/>
      <c r="CM172" s="44"/>
      <c r="CN172" s="44"/>
      <c r="CO172" s="44"/>
      <c r="CP172" s="44"/>
      <c r="CQ172" s="44"/>
      <c r="CR172" s="44"/>
      <c r="CS172" s="44"/>
      <c r="CT172" s="44"/>
      <c r="CU172" s="44"/>
      <c r="CV172" s="44"/>
      <c r="CW172" s="44" t="str">
        <f t="shared" si="341"/>
        <v/>
      </c>
      <c r="CX172" s="44" t="str">
        <f t="shared" si="342"/>
        <v/>
      </c>
      <c r="CY172" s="44"/>
      <c r="CZ172" s="44"/>
      <c r="DA172" s="45">
        <f t="shared" si="343"/>
        <v>0</v>
      </c>
      <c r="DB172" s="45">
        <f t="shared" si="344"/>
        <v>0</v>
      </c>
      <c r="DC172" s="45">
        <f t="shared" si="344"/>
        <v>0</v>
      </c>
      <c r="DD172" s="45">
        <f t="shared" si="345"/>
        <v>0</v>
      </c>
      <c r="DE172" s="45">
        <f t="shared" si="345"/>
        <v>0</v>
      </c>
      <c r="DF172" s="45">
        <f t="shared" si="346"/>
        <v>0</v>
      </c>
      <c r="DG172" s="45">
        <f t="shared" si="347"/>
        <v>0</v>
      </c>
      <c r="DH172" s="45">
        <f t="shared" si="348"/>
        <v>0</v>
      </c>
      <c r="DI172" s="45">
        <f t="shared" si="349"/>
        <v>0</v>
      </c>
      <c r="DJ172" s="45"/>
      <c r="DK172" s="45"/>
      <c r="DL172" s="45"/>
      <c r="DM172" s="45"/>
      <c r="DN172" s="45"/>
      <c r="DO172" s="45"/>
      <c r="DP172" s="45"/>
      <c r="DQ172" s="45"/>
      <c r="DR172" s="45"/>
      <c r="DS172" s="45"/>
      <c r="DT172" s="45"/>
      <c r="DU172" s="45"/>
      <c r="DV172" s="45"/>
      <c r="DW172" s="45">
        <f t="shared" si="350"/>
        <v>0</v>
      </c>
      <c r="DX172" s="45">
        <f t="shared" si="350"/>
        <v>0</v>
      </c>
    </row>
    <row r="173" spans="1:130" x14ac:dyDescent="0.25">
      <c r="A173" s="533" t="s">
        <v>93</v>
      </c>
      <c r="B173" s="534"/>
      <c r="C173" s="47">
        <f t="shared" si="352"/>
        <v>0</v>
      </c>
      <c r="D173" s="112">
        <f t="shared" si="352"/>
        <v>0</v>
      </c>
      <c r="E173" s="39"/>
      <c r="F173" s="38"/>
      <c r="G173" s="39"/>
      <c r="H173" s="38"/>
      <c r="I173" s="39"/>
      <c r="J173" s="38"/>
      <c r="K173" s="39"/>
      <c r="L173" s="38"/>
      <c r="M173" s="39"/>
      <c r="N173" s="38"/>
      <c r="O173" s="118"/>
      <c r="P173" s="119"/>
      <c r="Q173" s="118"/>
      <c r="R173" s="119"/>
      <c r="S173" s="118"/>
      <c r="T173" s="119"/>
      <c r="U173" s="118"/>
      <c r="V173" s="119"/>
      <c r="W173" s="118"/>
      <c r="X173" s="119"/>
      <c r="Y173" s="118"/>
      <c r="Z173" s="119"/>
      <c r="AA173" s="118"/>
      <c r="AB173" s="119"/>
      <c r="AC173" s="118"/>
      <c r="AD173" s="148"/>
      <c r="AE173" s="118"/>
      <c r="AF173" s="148"/>
      <c r="AG173" s="118"/>
      <c r="AH173" s="149"/>
      <c r="AI173" s="118"/>
      <c r="AJ173" s="119"/>
      <c r="AK173" s="120"/>
      <c r="AL173" s="121"/>
      <c r="AM173" s="118"/>
      <c r="AN173" s="122"/>
      <c r="AO173" s="120"/>
      <c r="AP173" s="121"/>
      <c r="AQ173" s="123">
        <v>0</v>
      </c>
      <c r="AR173" s="122"/>
      <c r="AS173" s="120">
        <v>0</v>
      </c>
      <c r="AT173" s="122"/>
      <c r="AU173" s="120">
        <v>0</v>
      </c>
      <c r="AV173" s="121"/>
      <c r="AW173" s="120">
        <v>0</v>
      </c>
      <c r="AX173" s="121"/>
      <c r="AY173" s="43" t="str">
        <f t="shared" si="331"/>
        <v/>
      </c>
      <c r="AZ173" s="43"/>
      <c r="BA173" s="43"/>
      <c r="BB173" s="43"/>
      <c r="BC173" s="43"/>
      <c r="BD173" s="43"/>
      <c r="BE173" s="43"/>
      <c r="BF173" s="43"/>
      <c r="BG173" s="10"/>
      <c r="BH173" s="10"/>
      <c r="BI173" s="10"/>
      <c r="BJ173" s="10"/>
      <c r="BQ173" s="10"/>
      <c r="BR173" s="10"/>
      <c r="BS173" s="10"/>
      <c r="BT173" s="11"/>
      <c r="BU173" s="11"/>
      <c r="CA173" s="44" t="str">
        <f t="shared" si="332"/>
        <v/>
      </c>
      <c r="CB173" s="44" t="str">
        <f t="shared" si="333"/>
        <v/>
      </c>
      <c r="CC173" s="44" t="str">
        <f t="shared" si="334"/>
        <v/>
      </c>
      <c r="CD173" s="44" t="str">
        <f t="shared" si="335"/>
        <v/>
      </c>
      <c r="CE173" s="44" t="str">
        <f t="shared" si="336"/>
        <v/>
      </c>
      <c r="CF173" s="44" t="str">
        <f t="shared" si="337"/>
        <v/>
      </c>
      <c r="CG173" s="44" t="str">
        <f t="shared" si="338"/>
        <v/>
      </c>
      <c r="CH173" s="44" t="str">
        <f t="shared" si="339"/>
        <v/>
      </c>
      <c r="CI173" s="44" t="str">
        <f t="shared" si="340"/>
        <v/>
      </c>
      <c r="CJ173" s="44"/>
      <c r="CK173" s="44"/>
      <c r="CL173" s="44"/>
      <c r="CM173" s="44"/>
      <c r="CN173" s="44"/>
      <c r="CO173" s="44"/>
      <c r="CP173" s="44"/>
      <c r="CQ173" s="44"/>
      <c r="CR173" s="44"/>
      <c r="CS173" s="44"/>
      <c r="CT173" s="44"/>
      <c r="CU173" s="44"/>
      <c r="CV173" s="44"/>
      <c r="CW173" s="44" t="str">
        <f t="shared" si="341"/>
        <v/>
      </c>
      <c r="CX173" s="44" t="str">
        <f t="shared" si="342"/>
        <v/>
      </c>
      <c r="CY173" s="44"/>
      <c r="CZ173" s="44"/>
      <c r="DA173" s="45">
        <f t="shared" si="343"/>
        <v>0</v>
      </c>
      <c r="DB173" s="45">
        <f t="shared" si="344"/>
        <v>0</v>
      </c>
      <c r="DC173" s="45">
        <f t="shared" si="344"/>
        <v>0</v>
      </c>
      <c r="DD173" s="45">
        <f t="shared" si="345"/>
        <v>0</v>
      </c>
      <c r="DE173" s="45">
        <f t="shared" si="345"/>
        <v>0</v>
      </c>
      <c r="DF173" s="45">
        <f t="shared" si="346"/>
        <v>0</v>
      </c>
      <c r="DG173" s="45">
        <f t="shared" si="347"/>
        <v>0</v>
      </c>
      <c r="DH173" s="45">
        <f t="shared" si="348"/>
        <v>0</v>
      </c>
      <c r="DI173" s="45">
        <f t="shared" si="349"/>
        <v>0</v>
      </c>
      <c r="DJ173" s="45"/>
      <c r="DK173" s="45"/>
      <c r="DL173" s="45"/>
      <c r="DM173" s="45"/>
      <c r="DN173" s="45"/>
      <c r="DO173" s="45"/>
      <c r="DP173" s="45"/>
      <c r="DQ173" s="45"/>
      <c r="DR173" s="45"/>
      <c r="DS173" s="45"/>
      <c r="DT173" s="45"/>
      <c r="DU173" s="45"/>
      <c r="DV173" s="45"/>
      <c r="DW173" s="45">
        <f t="shared" si="350"/>
        <v>0</v>
      </c>
      <c r="DX173" s="45">
        <f t="shared" si="350"/>
        <v>0</v>
      </c>
    </row>
    <row r="174" spans="1:130" x14ac:dyDescent="0.25">
      <c r="A174" s="533" t="s">
        <v>54</v>
      </c>
      <c r="B174" s="534"/>
      <c r="C174" s="47">
        <f t="shared" si="352"/>
        <v>4</v>
      </c>
      <c r="D174" s="112">
        <f>+F174+H174+J174+L174+N174+P174+R174+T174+V174+X174+Z174+AB174+AD174+AF174+AH174+AJ174</f>
        <v>0</v>
      </c>
      <c r="E174" s="39"/>
      <c r="F174" s="38"/>
      <c r="G174" s="39"/>
      <c r="H174" s="38"/>
      <c r="I174" s="39"/>
      <c r="J174" s="38"/>
      <c r="K174" s="39">
        <v>1</v>
      </c>
      <c r="L174" s="38"/>
      <c r="M174" s="39">
        <v>1</v>
      </c>
      <c r="N174" s="38"/>
      <c r="O174" s="118">
        <v>1</v>
      </c>
      <c r="P174" s="119"/>
      <c r="Q174" s="118"/>
      <c r="R174" s="119"/>
      <c r="S174" s="118"/>
      <c r="T174" s="119"/>
      <c r="U174" s="118"/>
      <c r="V174" s="119"/>
      <c r="W174" s="118">
        <v>1</v>
      </c>
      <c r="X174" s="119"/>
      <c r="Y174" s="118"/>
      <c r="Z174" s="119"/>
      <c r="AA174" s="118"/>
      <c r="AB174" s="119"/>
      <c r="AC174" s="118"/>
      <c r="AD174" s="148"/>
      <c r="AE174" s="118"/>
      <c r="AF174" s="148"/>
      <c r="AG174" s="118"/>
      <c r="AH174" s="149"/>
      <c r="AI174" s="118"/>
      <c r="AJ174" s="119"/>
      <c r="AK174" s="120"/>
      <c r="AL174" s="121"/>
      <c r="AM174" s="118">
        <v>4</v>
      </c>
      <c r="AN174" s="122"/>
      <c r="AO174" s="120">
        <v>0</v>
      </c>
      <c r="AP174" s="121">
        <v>0</v>
      </c>
      <c r="AQ174" s="123">
        <v>0</v>
      </c>
      <c r="AR174" s="122">
        <v>0</v>
      </c>
      <c r="AS174" s="120">
        <v>0</v>
      </c>
      <c r="AT174" s="122">
        <v>0</v>
      </c>
      <c r="AU174" s="120">
        <v>0</v>
      </c>
      <c r="AV174" s="121">
        <v>0</v>
      </c>
      <c r="AW174" s="120">
        <v>0</v>
      </c>
      <c r="AX174" s="121">
        <v>0</v>
      </c>
      <c r="AY174" s="43" t="str">
        <f t="shared" si="331"/>
        <v/>
      </c>
      <c r="AZ174" s="43"/>
      <c r="BA174" s="43"/>
      <c r="BB174" s="43"/>
      <c r="BC174" s="43"/>
      <c r="BD174" s="43"/>
      <c r="BE174" s="43"/>
      <c r="BF174" s="43"/>
      <c r="BG174" s="10"/>
      <c r="BH174" s="10"/>
      <c r="BI174" s="10"/>
      <c r="BJ174" s="10"/>
      <c r="BQ174" s="10"/>
      <c r="BR174" s="10"/>
      <c r="BS174" s="10"/>
      <c r="BT174" s="11"/>
      <c r="BU174" s="11"/>
      <c r="CA174" s="44" t="str">
        <f t="shared" si="332"/>
        <v/>
      </c>
      <c r="CB174" s="44" t="str">
        <f t="shared" si="333"/>
        <v/>
      </c>
      <c r="CC174" s="44" t="str">
        <f t="shared" si="334"/>
        <v/>
      </c>
      <c r="CD174" s="44" t="str">
        <f t="shared" si="335"/>
        <v/>
      </c>
      <c r="CE174" s="44" t="str">
        <f t="shared" si="336"/>
        <v/>
      </c>
      <c r="CF174" s="44" t="str">
        <f t="shared" si="337"/>
        <v/>
      </c>
      <c r="CG174" s="44" t="str">
        <f t="shared" si="338"/>
        <v/>
      </c>
      <c r="CH174" s="44" t="str">
        <f t="shared" si="339"/>
        <v/>
      </c>
      <c r="CI174" s="44" t="str">
        <f t="shared" si="340"/>
        <v/>
      </c>
      <c r="CJ174" s="44"/>
      <c r="CK174" s="44"/>
      <c r="CL174" s="44"/>
      <c r="CM174" s="44"/>
      <c r="CN174" s="44"/>
      <c r="CO174" s="44"/>
      <c r="CP174" s="44"/>
      <c r="CQ174" s="44"/>
      <c r="CR174" s="44"/>
      <c r="CS174" s="44"/>
      <c r="CT174" s="44"/>
      <c r="CU174" s="44"/>
      <c r="CV174" s="44"/>
      <c r="CW174" s="44" t="str">
        <f t="shared" si="341"/>
        <v/>
      </c>
      <c r="CX174" s="44" t="str">
        <f t="shared" si="342"/>
        <v/>
      </c>
      <c r="CY174" s="44"/>
      <c r="CZ174" s="44"/>
      <c r="DA174" s="45">
        <f t="shared" si="343"/>
        <v>0</v>
      </c>
      <c r="DB174" s="45">
        <f t="shared" si="344"/>
        <v>0</v>
      </c>
      <c r="DC174" s="45">
        <f t="shared" si="344"/>
        <v>0</v>
      </c>
      <c r="DD174" s="45">
        <f t="shared" si="345"/>
        <v>0</v>
      </c>
      <c r="DE174" s="45">
        <f t="shared" si="345"/>
        <v>0</v>
      </c>
      <c r="DF174" s="45">
        <f t="shared" si="346"/>
        <v>0</v>
      </c>
      <c r="DG174" s="45">
        <f t="shared" si="347"/>
        <v>0</v>
      </c>
      <c r="DH174" s="45">
        <f t="shared" si="348"/>
        <v>0</v>
      </c>
      <c r="DI174" s="45">
        <f t="shared" si="349"/>
        <v>0</v>
      </c>
      <c r="DJ174" s="45"/>
      <c r="DK174" s="45"/>
      <c r="DL174" s="45"/>
      <c r="DM174" s="45"/>
      <c r="DN174" s="45"/>
      <c r="DO174" s="45"/>
      <c r="DP174" s="45"/>
      <c r="DQ174" s="45"/>
      <c r="DR174" s="45"/>
      <c r="DS174" s="45"/>
      <c r="DT174" s="45"/>
      <c r="DU174" s="45"/>
      <c r="DV174" s="45"/>
      <c r="DW174" s="45">
        <f t="shared" si="350"/>
        <v>0</v>
      </c>
      <c r="DX174" s="45">
        <f t="shared" si="350"/>
        <v>0</v>
      </c>
    </row>
    <row r="175" spans="1:130" x14ac:dyDescent="0.25">
      <c r="A175" s="533" t="s">
        <v>94</v>
      </c>
      <c r="B175" s="534"/>
      <c r="C175" s="47">
        <f t="shared" ref="C175:D177" si="353">+O175+Q175+S175+U175+W175+Y175+AA175+AC175+AE175+AG175+AI175</f>
        <v>0</v>
      </c>
      <c r="D175" s="150">
        <f t="shared" si="353"/>
        <v>0</v>
      </c>
      <c r="E175" s="35"/>
      <c r="F175" s="34"/>
      <c r="G175" s="35"/>
      <c r="H175" s="34"/>
      <c r="I175" s="35"/>
      <c r="J175" s="34"/>
      <c r="K175" s="35"/>
      <c r="L175" s="34"/>
      <c r="M175" s="35"/>
      <c r="N175" s="34"/>
      <c r="O175" s="118"/>
      <c r="P175" s="119"/>
      <c r="Q175" s="118"/>
      <c r="R175" s="119"/>
      <c r="S175" s="118"/>
      <c r="T175" s="119"/>
      <c r="U175" s="118"/>
      <c r="V175" s="119"/>
      <c r="W175" s="118"/>
      <c r="X175" s="119"/>
      <c r="Y175" s="118"/>
      <c r="Z175" s="119"/>
      <c r="AA175" s="118"/>
      <c r="AB175" s="119"/>
      <c r="AC175" s="118"/>
      <c r="AD175" s="148"/>
      <c r="AE175" s="118"/>
      <c r="AF175" s="148"/>
      <c r="AG175" s="118"/>
      <c r="AH175" s="149"/>
      <c r="AI175" s="118"/>
      <c r="AJ175" s="119"/>
      <c r="AK175" s="120"/>
      <c r="AL175" s="121"/>
      <c r="AM175" s="118"/>
      <c r="AN175" s="122"/>
      <c r="AO175" s="120"/>
      <c r="AP175" s="121"/>
      <c r="AQ175" s="123"/>
      <c r="AR175" s="122"/>
      <c r="AS175" s="120"/>
      <c r="AT175" s="122"/>
      <c r="AU175" s="120"/>
      <c r="AV175" s="121"/>
      <c r="AW175" s="120"/>
      <c r="AX175" s="121"/>
      <c r="AY175" s="43" t="str">
        <f t="shared" si="331"/>
        <v/>
      </c>
      <c r="AZ175" s="43"/>
      <c r="BA175" s="43"/>
      <c r="BB175" s="43"/>
      <c r="BC175" s="43"/>
      <c r="BD175" s="43"/>
      <c r="BE175" s="43"/>
      <c r="BF175" s="43"/>
      <c r="BG175" s="10"/>
      <c r="BH175" s="10"/>
      <c r="BI175" s="10"/>
      <c r="BJ175" s="10"/>
      <c r="BQ175" s="10"/>
      <c r="BR175" s="10"/>
      <c r="BS175" s="10"/>
      <c r="BT175" s="11"/>
      <c r="BU175" s="11"/>
      <c r="CA175" s="44" t="str">
        <f t="shared" si="332"/>
        <v/>
      </c>
      <c r="CB175" s="44" t="str">
        <f t="shared" si="333"/>
        <v/>
      </c>
      <c r="CC175" s="44" t="str">
        <f t="shared" si="334"/>
        <v/>
      </c>
      <c r="CD175" s="44" t="str">
        <f t="shared" si="335"/>
        <v/>
      </c>
      <c r="CE175" s="44" t="str">
        <f t="shared" si="336"/>
        <v/>
      </c>
      <c r="CF175" s="44" t="str">
        <f t="shared" si="337"/>
        <v/>
      </c>
      <c r="CG175" s="44" t="str">
        <f t="shared" si="338"/>
        <v/>
      </c>
      <c r="CH175" s="44" t="str">
        <f t="shared" si="339"/>
        <v/>
      </c>
      <c r="CI175" s="44" t="str">
        <f t="shared" si="340"/>
        <v/>
      </c>
      <c r="CJ175" s="44"/>
      <c r="CK175" s="44"/>
      <c r="CL175" s="44"/>
      <c r="CM175" s="44"/>
      <c r="CN175" s="44"/>
      <c r="CO175" s="44"/>
      <c r="CP175" s="44"/>
      <c r="CQ175" s="44"/>
      <c r="CR175" s="44"/>
      <c r="CS175" s="44"/>
      <c r="CT175" s="44"/>
      <c r="CU175" s="44"/>
      <c r="CV175" s="44"/>
      <c r="CW175" s="44" t="str">
        <f t="shared" si="341"/>
        <v/>
      </c>
      <c r="CX175" s="44" t="str">
        <f t="shared" si="342"/>
        <v/>
      </c>
      <c r="CY175" s="44"/>
      <c r="CZ175" s="44"/>
      <c r="DA175" s="45">
        <f t="shared" si="343"/>
        <v>0</v>
      </c>
      <c r="DB175" s="45">
        <f t="shared" si="344"/>
        <v>0</v>
      </c>
      <c r="DC175" s="45">
        <f t="shared" si="344"/>
        <v>0</v>
      </c>
      <c r="DD175" s="45">
        <f t="shared" si="345"/>
        <v>0</v>
      </c>
      <c r="DE175" s="45">
        <f t="shared" si="345"/>
        <v>0</v>
      </c>
      <c r="DF175" s="45">
        <f t="shared" si="346"/>
        <v>0</v>
      </c>
      <c r="DG175" s="45">
        <f t="shared" si="347"/>
        <v>0</v>
      </c>
      <c r="DH175" s="45">
        <f t="shared" si="348"/>
        <v>0</v>
      </c>
      <c r="DI175" s="45">
        <f t="shared" si="349"/>
        <v>0</v>
      </c>
      <c r="DJ175" s="45"/>
      <c r="DK175" s="45"/>
      <c r="DL175" s="45"/>
      <c r="DM175" s="45"/>
      <c r="DN175" s="45"/>
      <c r="DO175" s="45"/>
      <c r="DP175" s="45"/>
      <c r="DQ175" s="45"/>
      <c r="DR175" s="45"/>
      <c r="DS175" s="45"/>
      <c r="DT175" s="45"/>
      <c r="DU175" s="45"/>
      <c r="DV175" s="45"/>
      <c r="DW175" s="45">
        <f t="shared" si="350"/>
        <v>0</v>
      </c>
      <c r="DX175" s="45">
        <f t="shared" si="350"/>
        <v>0</v>
      </c>
    </row>
    <row r="176" spans="1:130" x14ac:dyDescent="0.25">
      <c r="A176" s="533" t="s">
        <v>95</v>
      </c>
      <c r="B176" s="534"/>
      <c r="C176" s="47">
        <f t="shared" si="353"/>
        <v>0</v>
      </c>
      <c r="D176" s="150">
        <f t="shared" si="353"/>
        <v>0</v>
      </c>
      <c r="E176" s="35"/>
      <c r="F176" s="34"/>
      <c r="G176" s="35"/>
      <c r="H176" s="34"/>
      <c r="I176" s="35"/>
      <c r="J176" s="34"/>
      <c r="K176" s="35"/>
      <c r="L176" s="34"/>
      <c r="M176" s="35"/>
      <c r="N176" s="34"/>
      <c r="O176" s="118"/>
      <c r="P176" s="119"/>
      <c r="Q176" s="118"/>
      <c r="R176" s="119"/>
      <c r="S176" s="118"/>
      <c r="T176" s="119"/>
      <c r="U176" s="118"/>
      <c r="V176" s="119"/>
      <c r="W176" s="118"/>
      <c r="X176" s="119"/>
      <c r="Y176" s="118"/>
      <c r="Z176" s="119"/>
      <c r="AA176" s="118"/>
      <c r="AB176" s="119"/>
      <c r="AC176" s="118"/>
      <c r="AD176" s="148"/>
      <c r="AE176" s="118"/>
      <c r="AF176" s="148"/>
      <c r="AG176" s="39"/>
      <c r="AH176" s="121"/>
      <c r="AI176" s="39"/>
      <c r="AJ176" s="123"/>
      <c r="AK176" s="120"/>
      <c r="AL176" s="121"/>
      <c r="AM176" s="118"/>
      <c r="AN176" s="122"/>
      <c r="AO176" s="120"/>
      <c r="AP176" s="121"/>
      <c r="AQ176" s="123"/>
      <c r="AR176" s="122"/>
      <c r="AS176" s="120"/>
      <c r="AT176" s="122"/>
      <c r="AU176" s="120"/>
      <c r="AV176" s="121"/>
      <c r="AW176" s="120"/>
      <c r="AX176" s="121"/>
      <c r="AY176" s="43" t="str">
        <f t="shared" si="331"/>
        <v/>
      </c>
      <c r="AZ176" s="43"/>
      <c r="BA176" s="43"/>
      <c r="BB176" s="43"/>
      <c r="BC176" s="43"/>
      <c r="BD176" s="43"/>
      <c r="BE176" s="43"/>
      <c r="BF176" s="43"/>
      <c r="BG176" s="10"/>
      <c r="BH176" s="10"/>
      <c r="BI176" s="10"/>
      <c r="BJ176" s="10"/>
      <c r="BQ176" s="10"/>
      <c r="BR176" s="10"/>
      <c r="BS176" s="10"/>
      <c r="BT176" s="11"/>
      <c r="BU176" s="11"/>
      <c r="CA176" s="44" t="str">
        <f t="shared" si="332"/>
        <v/>
      </c>
      <c r="CB176" s="44" t="str">
        <f t="shared" si="333"/>
        <v/>
      </c>
      <c r="CC176" s="44" t="str">
        <f t="shared" si="334"/>
        <v/>
      </c>
      <c r="CD176" s="44" t="str">
        <f t="shared" si="335"/>
        <v/>
      </c>
      <c r="CE176" s="44" t="str">
        <f t="shared" si="336"/>
        <v/>
      </c>
      <c r="CF176" s="44" t="str">
        <f t="shared" si="337"/>
        <v/>
      </c>
      <c r="CG176" s="44" t="str">
        <f t="shared" si="338"/>
        <v/>
      </c>
      <c r="CH176" s="44" t="str">
        <f t="shared" si="339"/>
        <v/>
      </c>
      <c r="CI176" s="44" t="str">
        <f t="shared" si="340"/>
        <v/>
      </c>
      <c r="CJ176" s="44"/>
      <c r="CK176" s="44"/>
      <c r="CL176" s="44"/>
      <c r="CM176" s="44"/>
      <c r="CN176" s="44"/>
      <c r="CO176" s="44"/>
      <c r="CP176" s="44"/>
      <c r="CQ176" s="44"/>
      <c r="CR176" s="44"/>
      <c r="CS176" s="44"/>
      <c r="CT176" s="44"/>
      <c r="CU176" s="44"/>
      <c r="CV176" s="44"/>
      <c r="CW176" s="44" t="str">
        <f t="shared" si="341"/>
        <v/>
      </c>
      <c r="CX176" s="44" t="str">
        <f t="shared" si="342"/>
        <v/>
      </c>
      <c r="CY176" s="44"/>
      <c r="CZ176" s="44"/>
      <c r="DA176" s="45">
        <f t="shared" si="343"/>
        <v>0</v>
      </c>
      <c r="DB176" s="45">
        <f t="shared" si="344"/>
        <v>0</v>
      </c>
      <c r="DC176" s="45">
        <f t="shared" si="344"/>
        <v>0</v>
      </c>
      <c r="DD176" s="45">
        <f t="shared" si="345"/>
        <v>0</v>
      </c>
      <c r="DE176" s="45">
        <f t="shared" si="345"/>
        <v>0</v>
      </c>
      <c r="DF176" s="45">
        <f t="shared" si="346"/>
        <v>0</v>
      </c>
      <c r="DG176" s="45">
        <f t="shared" si="347"/>
        <v>0</v>
      </c>
      <c r="DH176" s="45">
        <f t="shared" si="348"/>
        <v>0</v>
      </c>
      <c r="DI176" s="45">
        <f t="shared" si="349"/>
        <v>0</v>
      </c>
      <c r="DJ176" s="45"/>
      <c r="DK176" s="45"/>
      <c r="DL176" s="45"/>
      <c r="DM176" s="45"/>
      <c r="DN176" s="45"/>
      <c r="DO176" s="45"/>
      <c r="DP176" s="45"/>
      <c r="DQ176" s="45"/>
      <c r="DR176" s="45"/>
      <c r="DS176" s="45"/>
      <c r="DT176" s="45"/>
      <c r="DU176" s="45"/>
      <c r="DV176" s="45"/>
      <c r="DW176" s="45">
        <f t="shared" si="350"/>
        <v>0</v>
      </c>
      <c r="DX176" s="45">
        <f t="shared" si="350"/>
        <v>0</v>
      </c>
    </row>
    <row r="177" spans="1:128" s="9" customFormat="1" x14ac:dyDescent="0.25">
      <c r="A177" s="151" t="s">
        <v>96</v>
      </c>
      <c r="B177" s="152"/>
      <c r="C177" s="47">
        <f t="shared" si="353"/>
        <v>8</v>
      </c>
      <c r="D177" s="150">
        <f t="shared" si="353"/>
        <v>0</v>
      </c>
      <c r="E177" s="35"/>
      <c r="F177" s="34"/>
      <c r="G177" s="35"/>
      <c r="H177" s="34"/>
      <c r="I177" s="35"/>
      <c r="J177" s="34"/>
      <c r="K177" s="35"/>
      <c r="L177" s="34"/>
      <c r="M177" s="35"/>
      <c r="N177" s="34"/>
      <c r="O177" s="118"/>
      <c r="P177" s="119"/>
      <c r="Q177" s="118"/>
      <c r="R177" s="119"/>
      <c r="S177" s="118">
        <v>4</v>
      </c>
      <c r="T177" s="119"/>
      <c r="U177" s="118">
        <v>2</v>
      </c>
      <c r="V177" s="119"/>
      <c r="W177" s="118">
        <v>1</v>
      </c>
      <c r="X177" s="119"/>
      <c r="Y177" s="118"/>
      <c r="Z177" s="119"/>
      <c r="AA177" s="118"/>
      <c r="AB177" s="119"/>
      <c r="AC177" s="118">
        <v>1</v>
      </c>
      <c r="AD177" s="148"/>
      <c r="AE177" s="118"/>
      <c r="AF177" s="148"/>
      <c r="AG177" s="118"/>
      <c r="AH177" s="149"/>
      <c r="AI177" s="118"/>
      <c r="AJ177" s="119"/>
      <c r="AK177" s="120">
        <v>3</v>
      </c>
      <c r="AL177" s="121"/>
      <c r="AM177" s="118">
        <v>5</v>
      </c>
      <c r="AN177" s="122"/>
      <c r="AO177" s="120">
        <v>0</v>
      </c>
      <c r="AP177" s="121">
        <v>0</v>
      </c>
      <c r="AQ177" s="123">
        <v>0</v>
      </c>
      <c r="AR177" s="122">
        <v>0</v>
      </c>
      <c r="AS177" s="120">
        <v>0</v>
      </c>
      <c r="AT177" s="122">
        <v>0</v>
      </c>
      <c r="AU177" s="120">
        <v>0</v>
      </c>
      <c r="AV177" s="121">
        <v>0</v>
      </c>
      <c r="AW177" s="120">
        <v>0</v>
      </c>
      <c r="AX177" s="121">
        <v>0</v>
      </c>
      <c r="AY177" s="43" t="str">
        <f t="shared" si="331"/>
        <v/>
      </c>
      <c r="AZ177" s="43"/>
      <c r="BA177" s="43"/>
      <c r="BB177" s="43"/>
      <c r="BC177" s="43"/>
      <c r="BD177" s="43"/>
      <c r="BE177" s="43"/>
      <c r="BF177" s="43"/>
      <c r="BG177" s="10"/>
      <c r="BH177" s="10"/>
      <c r="BI177" s="10"/>
      <c r="BJ177" s="10"/>
      <c r="BQ177" s="10"/>
      <c r="BR177" s="10"/>
      <c r="BS177" s="10"/>
      <c r="BT177" s="11"/>
      <c r="BU177" s="11"/>
      <c r="BV177" s="10"/>
      <c r="BW177" s="10"/>
      <c r="BX177" s="11"/>
      <c r="BY177" s="11"/>
      <c r="BZ177" s="11"/>
      <c r="CA177" s="44" t="str">
        <f t="shared" si="332"/>
        <v/>
      </c>
      <c r="CB177" s="44" t="str">
        <f t="shared" si="333"/>
        <v/>
      </c>
      <c r="CC177" s="44" t="str">
        <f t="shared" si="334"/>
        <v/>
      </c>
      <c r="CD177" s="44" t="str">
        <f t="shared" si="335"/>
        <v/>
      </c>
      <c r="CE177" s="44" t="str">
        <f t="shared" si="336"/>
        <v/>
      </c>
      <c r="CF177" s="44" t="str">
        <f t="shared" si="337"/>
        <v/>
      </c>
      <c r="CG177" s="44" t="str">
        <f t="shared" si="338"/>
        <v/>
      </c>
      <c r="CH177" s="44" t="str">
        <f t="shared" si="339"/>
        <v/>
      </c>
      <c r="CI177" s="44" t="str">
        <f t="shared" si="340"/>
        <v/>
      </c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 t="str">
        <f t="shared" si="341"/>
        <v/>
      </c>
      <c r="CX177" s="44" t="str">
        <f t="shared" si="342"/>
        <v/>
      </c>
      <c r="CY177" s="44"/>
      <c r="CZ177" s="44"/>
      <c r="DA177" s="45">
        <f t="shared" si="343"/>
        <v>0</v>
      </c>
      <c r="DB177" s="45">
        <f t="shared" si="344"/>
        <v>0</v>
      </c>
      <c r="DC177" s="45">
        <f t="shared" si="344"/>
        <v>0</v>
      </c>
      <c r="DD177" s="45">
        <f t="shared" si="345"/>
        <v>0</v>
      </c>
      <c r="DE177" s="45">
        <f t="shared" si="345"/>
        <v>0</v>
      </c>
      <c r="DF177" s="45">
        <f t="shared" si="346"/>
        <v>0</v>
      </c>
      <c r="DG177" s="45">
        <f t="shared" si="347"/>
        <v>0</v>
      </c>
      <c r="DH177" s="45">
        <f t="shared" si="348"/>
        <v>0</v>
      </c>
      <c r="DI177" s="45">
        <f t="shared" si="349"/>
        <v>0</v>
      </c>
      <c r="DJ177" s="45"/>
      <c r="DK177" s="45"/>
      <c r="DL177" s="45"/>
      <c r="DM177" s="45"/>
      <c r="DN177" s="45"/>
      <c r="DO177" s="45"/>
      <c r="DP177" s="45"/>
      <c r="DQ177" s="45"/>
      <c r="DR177" s="45"/>
      <c r="DS177" s="45"/>
      <c r="DT177" s="45"/>
      <c r="DU177" s="45"/>
      <c r="DV177" s="45"/>
      <c r="DW177" s="45">
        <f t="shared" ref="DW177:DX182" si="354">IF(AND(C177&lt;&gt;0,OR(AO177="",AQ177="",AS177="",AU177="")),1,0)</f>
        <v>0</v>
      </c>
      <c r="DX177" s="45">
        <f t="shared" si="354"/>
        <v>0</v>
      </c>
    </row>
    <row r="178" spans="1:128" s="9" customFormat="1" x14ac:dyDescent="0.25">
      <c r="A178" s="533" t="s">
        <v>97</v>
      </c>
      <c r="B178" s="534"/>
      <c r="C178" s="47">
        <f t="shared" ref="C178:D182" si="355">+E178+G178+I178+K178+M178+O178+Q178+S178+U178+W178+Y178+AA178+AC178+AE178+AG178+AI178</f>
        <v>0</v>
      </c>
      <c r="D178" s="150">
        <f t="shared" si="355"/>
        <v>0</v>
      </c>
      <c r="E178" s="118"/>
      <c r="F178" s="119"/>
      <c r="G178" s="118"/>
      <c r="H178" s="119"/>
      <c r="I178" s="118"/>
      <c r="J178" s="119"/>
      <c r="K178" s="118"/>
      <c r="L178" s="119"/>
      <c r="M178" s="118"/>
      <c r="N178" s="119"/>
      <c r="O178" s="118"/>
      <c r="P178" s="119"/>
      <c r="Q178" s="118"/>
      <c r="R178" s="119"/>
      <c r="S178" s="118"/>
      <c r="T178" s="119"/>
      <c r="U178" s="118"/>
      <c r="V178" s="119"/>
      <c r="W178" s="118"/>
      <c r="X178" s="119"/>
      <c r="Y178" s="118"/>
      <c r="Z178" s="119"/>
      <c r="AA178" s="118"/>
      <c r="AB178" s="119"/>
      <c r="AC178" s="118"/>
      <c r="AD178" s="148"/>
      <c r="AE178" s="118"/>
      <c r="AF178" s="148"/>
      <c r="AG178" s="118"/>
      <c r="AH178" s="149"/>
      <c r="AI178" s="118"/>
      <c r="AJ178" s="119"/>
      <c r="AK178" s="120"/>
      <c r="AL178" s="121"/>
      <c r="AM178" s="118"/>
      <c r="AN178" s="122"/>
      <c r="AO178" s="120"/>
      <c r="AP178" s="121"/>
      <c r="AQ178" s="123"/>
      <c r="AR178" s="122"/>
      <c r="AS178" s="120"/>
      <c r="AT178" s="122"/>
      <c r="AU178" s="120"/>
      <c r="AV178" s="121"/>
      <c r="AW178" s="120"/>
      <c r="AX178" s="121"/>
      <c r="AY178" s="43" t="str">
        <f t="shared" si="331"/>
        <v/>
      </c>
      <c r="AZ178" s="43"/>
      <c r="BA178" s="43"/>
      <c r="BB178" s="43"/>
      <c r="BC178" s="43"/>
      <c r="BD178" s="43"/>
      <c r="BE178" s="43"/>
      <c r="BF178" s="43"/>
      <c r="BG178" s="10"/>
      <c r="BH178" s="10"/>
      <c r="BI178" s="10"/>
      <c r="BJ178" s="10"/>
      <c r="BQ178" s="10"/>
      <c r="BR178" s="10"/>
      <c r="BS178" s="10"/>
      <c r="BT178" s="11"/>
      <c r="BU178" s="11"/>
      <c r="BV178" s="10"/>
      <c r="BW178" s="10"/>
      <c r="BX178" s="11"/>
      <c r="BY178" s="11"/>
      <c r="BZ178" s="11"/>
      <c r="CA178" s="44" t="str">
        <f t="shared" si="332"/>
        <v/>
      </c>
      <c r="CB178" s="44" t="str">
        <f t="shared" si="333"/>
        <v/>
      </c>
      <c r="CC178" s="44" t="str">
        <f t="shared" si="334"/>
        <v/>
      </c>
      <c r="CD178" s="44" t="str">
        <f t="shared" si="335"/>
        <v/>
      </c>
      <c r="CE178" s="44" t="str">
        <f t="shared" si="336"/>
        <v/>
      </c>
      <c r="CF178" s="44" t="str">
        <f t="shared" si="337"/>
        <v/>
      </c>
      <c r="CG178" s="44" t="str">
        <f t="shared" si="338"/>
        <v/>
      </c>
      <c r="CH178" s="44" t="str">
        <f t="shared" si="339"/>
        <v/>
      </c>
      <c r="CI178" s="44" t="str">
        <f t="shared" si="340"/>
        <v/>
      </c>
      <c r="CJ178" s="44"/>
      <c r="CK178" s="44"/>
      <c r="CL178" s="44"/>
      <c r="CM178" s="44"/>
      <c r="CN178" s="44"/>
      <c r="CO178" s="44"/>
      <c r="CP178" s="44"/>
      <c r="CQ178" s="44"/>
      <c r="CR178" s="44"/>
      <c r="CS178" s="44"/>
      <c r="CT178" s="44"/>
      <c r="CU178" s="44"/>
      <c r="CV178" s="44"/>
      <c r="CW178" s="44" t="str">
        <f t="shared" si="341"/>
        <v/>
      </c>
      <c r="CX178" s="44" t="str">
        <f t="shared" si="342"/>
        <v/>
      </c>
      <c r="CY178" s="44"/>
      <c r="CZ178" s="44"/>
      <c r="DA178" s="45">
        <f t="shared" si="343"/>
        <v>0</v>
      </c>
      <c r="DB178" s="45">
        <f t="shared" si="344"/>
        <v>0</v>
      </c>
      <c r="DC178" s="45">
        <f t="shared" si="344"/>
        <v>0</v>
      </c>
      <c r="DD178" s="45">
        <f t="shared" si="345"/>
        <v>0</v>
      </c>
      <c r="DE178" s="45">
        <f t="shared" si="345"/>
        <v>0</v>
      </c>
      <c r="DF178" s="45">
        <f t="shared" si="346"/>
        <v>0</v>
      </c>
      <c r="DG178" s="45">
        <f t="shared" si="347"/>
        <v>0</v>
      </c>
      <c r="DH178" s="45">
        <f t="shared" si="348"/>
        <v>0</v>
      </c>
      <c r="DI178" s="45">
        <f t="shared" si="349"/>
        <v>0</v>
      </c>
      <c r="DJ178" s="45"/>
      <c r="DK178" s="45"/>
      <c r="DL178" s="45"/>
      <c r="DM178" s="45"/>
      <c r="DN178" s="45"/>
      <c r="DO178" s="45"/>
      <c r="DP178" s="45"/>
      <c r="DQ178" s="45"/>
      <c r="DR178" s="45"/>
      <c r="DS178" s="45"/>
      <c r="DT178" s="45"/>
      <c r="DU178" s="45"/>
      <c r="DV178" s="45"/>
      <c r="DW178" s="45">
        <f t="shared" si="354"/>
        <v>0</v>
      </c>
      <c r="DX178" s="45">
        <f t="shared" si="354"/>
        <v>0</v>
      </c>
    </row>
    <row r="179" spans="1:128" s="9" customFormat="1" x14ac:dyDescent="0.25">
      <c r="A179" s="533" t="s">
        <v>98</v>
      </c>
      <c r="B179" s="534"/>
      <c r="C179" s="47">
        <f t="shared" si="355"/>
        <v>0</v>
      </c>
      <c r="D179" s="150">
        <f t="shared" si="355"/>
        <v>0</v>
      </c>
      <c r="E179" s="118"/>
      <c r="F179" s="119"/>
      <c r="G179" s="118"/>
      <c r="H179" s="119"/>
      <c r="I179" s="118"/>
      <c r="J179" s="119"/>
      <c r="K179" s="118"/>
      <c r="L179" s="119"/>
      <c r="M179" s="118"/>
      <c r="N179" s="119"/>
      <c r="O179" s="118"/>
      <c r="P179" s="119"/>
      <c r="Q179" s="118"/>
      <c r="R179" s="119"/>
      <c r="S179" s="118"/>
      <c r="T179" s="119"/>
      <c r="U179" s="118"/>
      <c r="V179" s="119"/>
      <c r="W179" s="118"/>
      <c r="X179" s="119"/>
      <c r="Y179" s="118"/>
      <c r="Z179" s="119"/>
      <c r="AA179" s="118"/>
      <c r="AB179" s="119"/>
      <c r="AC179" s="118"/>
      <c r="AD179" s="148"/>
      <c r="AE179" s="118"/>
      <c r="AF179" s="148"/>
      <c r="AG179" s="118"/>
      <c r="AH179" s="149"/>
      <c r="AI179" s="118"/>
      <c r="AJ179" s="119"/>
      <c r="AK179" s="120"/>
      <c r="AL179" s="121"/>
      <c r="AM179" s="118"/>
      <c r="AN179" s="122"/>
      <c r="AO179" s="120"/>
      <c r="AP179" s="121"/>
      <c r="AQ179" s="123"/>
      <c r="AR179" s="122"/>
      <c r="AS179" s="120"/>
      <c r="AT179" s="122"/>
      <c r="AU179" s="120"/>
      <c r="AV179" s="121"/>
      <c r="AW179" s="120"/>
      <c r="AX179" s="121"/>
      <c r="AY179" s="43" t="str">
        <f t="shared" si="331"/>
        <v/>
      </c>
      <c r="AZ179" s="43"/>
      <c r="BA179" s="43"/>
      <c r="BB179" s="43"/>
      <c r="BC179" s="43"/>
      <c r="BD179" s="43"/>
      <c r="BE179" s="43"/>
      <c r="BF179" s="43"/>
      <c r="BG179" s="10"/>
      <c r="BH179" s="10"/>
      <c r="BI179" s="10"/>
      <c r="BJ179" s="10"/>
      <c r="BQ179" s="10"/>
      <c r="BR179" s="10"/>
      <c r="BS179" s="10"/>
      <c r="BT179" s="11"/>
      <c r="BU179" s="11"/>
      <c r="BV179" s="10"/>
      <c r="BW179" s="10"/>
      <c r="BX179" s="11"/>
      <c r="BY179" s="11"/>
      <c r="BZ179" s="11"/>
      <c r="CA179" s="44" t="str">
        <f t="shared" si="332"/>
        <v/>
      </c>
      <c r="CB179" s="44" t="str">
        <f t="shared" si="333"/>
        <v/>
      </c>
      <c r="CC179" s="44" t="str">
        <f t="shared" si="334"/>
        <v/>
      </c>
      <c r="CD179" s="44" t="str">
        <f t="shared" si="335"/>
        <v/>
      </c>
      <c r="CE179" s="44" t="str">
        <f t="shared" si="336"/>
        <v/>
      </c>
      <c r="CF179" s="44" t="str">
        <f t="shared" si="337"/>
        <v/>
      </c>
      <c r="CG179" s="44" t="str">
        <f t="shared" si="338"/>
        <v/>
      </c>
      <c r="CH179" s="44" t="str">
        <f t="shared" si="339"/>
        <v/>
      </c>
      <c r="CI179" s="44" t="str">
        <f t="shared" si="340"/>
        <v/>
      </c>
      <c r="CJ179" s="44"/>
      <c r="CK179" s="44"/>
      <c r="CL179" s="44"/>
      <c r="CM179" s="44"/>
      <c r="CN179" s="44"/>
      <c r="CO179" s="44"/>
      <c r="CP179" s="44"/>
      <c r="CQ179" s="44"/>
      <c r="CR179" s="44"/>
      <c r="CS179" s="44"/>
      <c r="CT179" s="44"/>
      <c r="CU179" s="44"/>
      <c r="CV179" s="44"/>
      <c r="CW179" s="44" t="str">
        <f t="shared" si="341"/>
        <v/>
      </c>
      <c r="CX179" s="44" t="str">
        <f t="shared" si="342"/>
        <v/>
      </c>
      <c r="CY179" s="44"/>
      <c r="CZ179" s="44"/>
      <c r="DA179" s="45">
        <f t="shared" si="343"/>
        <v>0</v>
      </c>
      <c r="DB179" s="45">
        <f t="shared" si="344"/>
        <v>0</v>
      </c>
      <c r="DC179" s="45">
        <f t="shared" si="344"/>
        <v>0</v>
      </c>
      <c r="DD179" s="45">
        <f t="shared" si="345"/>
        <v>0</v>
      </c>
      <c r="DE179" s="45">
        <f t="shared" si="345"/>
        <v>0</v>
      </c>
      <c r="DF179" s="45">
        <f t="shared" si="346"/>
        <v>0</v>
      </c>
      <c r="DG179" s="45">
        <f t="shared" si="347"/>
        <v>0</v>
      </c>
      <c r="DH179" s="45">
        <f t="shared" si="348"/>
        <v>0</v>
      </c>
      <c r="DI179" s="45">
        <f t="shared" si="349"/>
        <v>0</v>
      </c>
      <c r="DJ179" s="45"/>
      <c r="DK179" s="45"/>
      <c r="DL179" s="45"/>
      <c r="DM179" s="45"/>
      <c r="DN179" s="45"/>
      <c r="DO179" s="45"/>
      <c r="DP179" s="45"/>
      <c r="DQ179" s="45"/>
      <c r="DR179" s="45"/>
      <c r="DS179" s="45"/>
      <c r="DT179" s="45"/>
      <c r="DU179" s="45"/>
      <c r="DV179" s="45"/>
      <c r="DW179" s="45">
        <f t="shared" si="354"/>
        <v>0</v>
      </c>
      <c r="DX179" s="45">
        <f t="shared" si="354"/>
        <v>0</v>
      </c>
    </row>
    <row r="180" spans="1:128" s="9" customFormat="1" x14ac:dyDescent="0.25">
      <c r="A180" s="533" t="s">
        <v>99</v>
      </c>
      <c r="B180" s="534"/>
      <c r="C180" s="47">
        <f t="shared" si="355"/>
        <v>0</v>
      </c>
      <c r="D180" s="150">
        <f t="shared" si="355"/>
        <v>0</v>
      </c>
      <c r="E180" s="118"/>
      <c r="F180" s="119"/>
      <c r="G180" s="118"/>
      <c r="H180" s="119"/>
      <c r="I180" s="118"/>
      <c r="J180" s="119"/>
      <c r="K180" s="118"/>
      <c r="L180" s="119"/>
      <c r="M180" s="118"/>
      <c r="N180" s="119"/>
      <c r="O180" s="118"/>
      <c r="P180" s="119"/>
      <c r="Q180" s="118"/>
      <c r="R180" s="119"/>
      <c r="S180" s="118"/>
      <c r="T180" s="119"/>
      <c r="U180" s="118"/>
      <c r="V180" s="119"/>
      <c r="W180" s="118"/>
      <c r="X180" s="119"/>
      <c r="Y180" s="118"/>
      <c r="Z180" s="119"/>
      <c r="AA180" s="118"/>
      <c r="AB180" s="119"/>
      <c r="AC180" s="118"/>
      <c r="AD180" s="148"/>
      <c r="AE180" s="118"/>
      <c r="AF180" s="148"/>
      <c r="AG180" s="118"/>
      <c r="AH180" s="149"/>
      <c r="AI180" s="118"/>
      <c r="AJ180" s="119"/>
      <c r="AK180" s="120"/>
      <c r="AL180" s="121"/>
      <c r="AM180" s="118"/>
      <c r="AN180" s="122"/>
      <c r="AO180" s="120"/>
      <c r="AP180" s="121"/>
      <c r="AQ180" s="123"/>
      <c r="AR180" s="122"/>
      <c r="AS180" s="120"/>
      <c r="AT180" s="122"/>
      <c r="AU180" s="120"/>
      <c r="AV180" s="121"/>
      <c r="AW180" s="120"/>
      <c r="AX180" s="121"/>
      <c r="AY180" s="43" t="str">
        <f t="shared" si="331"/>
        <v/>
      </c>
      <c r="AZ180" s="43"/>
      <c r="BA180" s="43"/>
      <c r="BB180" s="43"/>
      <c r="BC180" s="43"/>
      <c r="BD180" s="43"/>
      <c r="BE180" s="43"/>
      <c r="BF180" s="43"/>
      <c r="BG180" s="10"/>
      <c r="BH180" s="10"/>
      <c r="BI180" s="10"/>
      <c r="BJ180" s="10"/>
      <c r="BQ180" s="10"/>
      <c r="BR180" s="10"/>
      <c r="BS180" s="10"/>
      <c r="BT180" s="11"/>
      <c r="BU180" s="11"/>
      <c r="BV180" s="10"/>
      <c r="BW180" s="10"/>
      <c r="BX180" s="11"/>
      <c r="BY180" s="11"/>
      <c r="BZ180" s="11"/>
      <c r="CA180" s="44" t="str">
        <f t="shared" si="332"/>
        <v/>
      </c>
      <c r="CB180" s="44" t="str">
        <f t="shared" si="333"/>
        <v/>
      </c>
      <c r="CC180" s="44" t="str">
        <f t="shared" si="334"/>
        <v/>
      </c>
      <c r="CD180" s="44" t="str">
        <f t="shared" si="335"/>
        <v/>
      </c>
      <c r="CE180" s="44" t="str">
        <f t="shared" si="336"/>
        <v/>
      </c>
      <c r="CF180" s="44" t="str">
        <f t="shared" si="337"/>
        <v/>
      </c>
      <c r="CG180" s="44" t="str">
        <f t="shared" si="338"/>
        <v/>
      </c>
      <c r="CH180" s="44" t="str">
        <f t="shared" si="339"/>
        <v/>
      </c>
      <c r="CI180" s="44" t="str">
        <f t="shared" si="340"/>
        <v/>
      </c>
      <c r="CJ180" s="44"/>
      <c r="CK180" s="44"/>
      <c r="CL180" s="44"/>
      <c r="CM180" s="44"/>
      <c r="CN180" s="44"/>
      <c r="CO180" s="44"/>
      <c r="CP180" s="44"/>
      <c r="CQ180" s="44"/>
      <c r="CR180" s="44"/>
      <c r="CS180" s="44"/>
      <c r="CT180" s="44"/>
      <c r="CU180" s="44"/>
      <c r="CV180" s="44"/>
      <c r="CW180" s="44" t="str">
        <f t="shared" si="341"/>
        <v/>
      </c>
      <c r="CX180" s="44" t="str">
        <f t="shared" si="342"/>
        <v/>
      </c>
      <c r="CY180" s="44"/>
      <c r="CZ180" s="44"/>
      <c r="DA180" s="45">
        <f t="shared" si="343"/>
        <v>0</v>
      </c>
      <c r="DB180" s="45">
        <f t="shared" si="344"/>
        <v>0</v>
      </c>
      <c r="DC180" s="45">
        <f t="shared" si="344"/>
        <v>0</v>
      </c>
      <c r="DD180" s="45">
        <f t="shared" si="345"/>
        <v>0</v>
      </c>
      <c r="DE180" s="45">
        <f t="shared" si="345"/>
        <v>0</v>
      </c>
      <c r="DF180" s="45">
        <f t="shared" si="346"/>
        <v>0</v>
      </c>
      <c r="DG180" s="45">
        <f t="shared" si="347"/>
        <v>0</v>
      </c>
      <c r="DH180" s="45">
        <f t="shared" si="348"/>
        <v>0</v>
      </c>
      <c r="DI180" s="45">
        <f t="shared" si="349"/>
        <v>0</v>
      </c>
      <c r="DJ180" s="45"/>
      <c r="DK180" s="45"/>
      <c r="DL180" s="45"/>
      <c r="DM180" s="45"/>
      <c r="DN180" s="45"/>
      <c r="DO180" s="45"/>
      <c r="DP180" s="45"/>
      <c r="DQ180" s="45"/>
      <c r="DR180" s="45"/>
      <c r="DS180" s="45"/>
      <c r="DT180" s="45"/>
      <c r="DU180" s="45"/>
      <c r="DV180" s="45"/>
      <c r="DW180" s="45">
        <f t="shared" si="354"/>
        <v>0</v>
      </c>
      <c r="DX180" s="45">
        <f t="shared" si="354"/>
        <v>0</v>
      </c>
    </row>
    <row r="181" spans="1:128" s="9" customFormat="1" x14ac:dyDescent="0.25">
      <c r="A181" s="533" t="s">
        <v>100</v>
      </c>
      <c r="B181" s="534"/>
      <c r="C181" s="47">
        <f t="shared" si="355"/>
        <v>56</v>
      </c>
      <c r="D181" s="150">
        <f t="shared" si="355"/>
        <v>0</v>
      </c>
      <c r="E181" s="118"/>
      <c r="F181" s="119"/>
      <c r="G181" s="118"/>
      <c r="H181" s="119"/>
      <c r="I181" s="118"/>
      <c r="J181" s="119"/>
      <c r="K181" s="118"/>
      <c r="L181" s="119"/>
      <c r="M181" s="118"/>
      <c r="N181" s="119"/>
      <c r="O181" s="118">
        <v>1</v>
      </c>
      <c r="P181" s="119"/>
      <c r="Q181" s="118">
        <v>1</v>
      </c>
      <c r="R181" s="119"/>
      <c r="S181" s="118">
        <v>6</v>
      </c>
      <c r="T181" s="119"/>
      <c r="U181" s="118">
        <v>3</v>
      </c>
      <c r="V181" s="119"/>
      <c r="W181" s="118">
        <v>1</v>
      </c>
      <c r="X181" s="119"/>
      <c r="Y181" s="118">
        <v>4</v>
      </c>
      <c r="Z181" s="119"/>
      <c r="AA181" s="118">
        <v>4</v>
      </c>
      <c r="AB181" s="119"/>
      <c r="AC181" s="118">
        <v>2</v>
      </c>
      <c r="AD181" s="148"/>
      <c r="AE181" s="118">
        <v>8</v>
      </c>
      <c r="AF181" s="148"/>
      <c r="AG181" s="118">
        <v>3</v>
      </c>
      <c r="AH181" s="149"/>
      <c r="AI181" s="118">
        <v>23</v>
      </c>
      <c r="AJ181" s="119"/>
      <c r="AK181" s="120">
        <v>27</v>
      </c>
      <c r="AL181" s="121"/>
      <c r="AM181" s="118">
        <v>29</v>
      </c>
      <c r="AN181" s="122"/>
      <c r="AO181" s="120">
        <v>0</v>
      </c>
      <c r="AP181" s="121"/>
      <c r="AQ181" s="123">
        <v>0</v>
      </c>
      <c r="AR181" s="122"/>
      <c r="AS181" s="120">
        <v>0</v>
      </c>
      <c r="AT181" s="122"/>
      <c r="AU181" s="120">
        <v>0</v>
      </c>
      <c r="AV181" s="121"/>
      <c r="AW181" s="120">
        <v>0</v>
      </c>
      <c r="AX181" s="121">
        <v>0</v>
      </c>
      <c r="AY181" s="43" t="str">
        <f t="shared" si="331"/>
        <v/>
      </c>
      <c r="AZ181" s="43"/>
      <c r="BA181" s="43"/>
      <c r="BB181" s="43"/>
      <c r="BC181" s="43"/>
      <c r="BD181" s="43"/>
      <c r="BE181" s="43"/>
      <c r="BF181" s="43"/>
      <c r="BG181" s="10"/>
      <c r="BH181" s="10"/>
      <c r="BI181" s="10"/>
      <c r="BJ181" s="10"/>
      <c r="BQ181" s="10"/>
      <c r="BR181" s="10"/>
      <c r="BS181" s="10"/>
      <c r="BT181" s="11"/>
      <c r="BU181" s="11"/>
      <c r="BV181" s="10"/>
      <c r="BW181" s="10"/>
      <c r="BX181" s="11"/>
      <c r="BY181" s="11"/>
      <c r="BZ181" s="11"/>
      <c r="CA181" s="44" t="str">
        <f t="shared" si="332"/>
        <v/>
      </c>
      <c r="CB181" s="44" t="str">
        <f t="shared" si="333"/>
        <v/>
      </c>
      <c r="CC181" s="44" t="str">
        <f t="shared" si="334"/>
        <v/>
      </c>
      <c r="CD181" s="44" t="str">
        <f t="shared" si="335"/>
        <v/>
      </c>
      <c r="CE181" s="44" t="str">
        <f t="shared" si="336"/>
        <v/>
      </c>
      <c r="CF181" s="44" t="str">
        <f t="shared" si="337"/>
        <v/>
      </c>
      <c r="CG181" s="44" t="str">
        <f t="shared" si="338"/>
        <v/>
      </c>
      <c r="CH181" s="44" t="str">
        <f t="shared" si="339"/>
        <v/>
      </c>
      <c r="CI181" s="44" t="str">
        <f t="shared" si="340"/>
        <v/>
      </c>
      <c r="CJ181" s="44"/>
      <c r="CK181" s="44"/>
      <c r="CL181" s="44"/>
      <c r="CM181" s="44"/>
      <c r="CN181" s="44"/>
      <c r="CO181" s="44"/>
      <c r="CP181" s="44"/>
      <c r="CQ181" s="44"/>
      <c r="CR181" s="44"/>
      <c r="CS181" s="44"/>
      <c r="CT181" s="44"/>
      <c r="CU181" s="44"/>
      <c r="CV181" s="44"/>
      <c r="CW181" s="44" t="str">
        <f t="shared" si="341"/>
        <v/>
      </c>
      <c r="CX181" s="44" t="str">
        <f t="shared" si="342"/>
        <v/>
      </c>
      <c r="CY181" s="44"/>
      <c r="CZ181" s="44"/>
      <c r="DA181" s="45">
        <f t="shared" si="343"/>
        <v>0</v>
      </c>
      <c r="DB181" s="45">
        <f t="shared" si="344"/>
        <v>0</v>
      </c>
      <c r="DC181" s="45">
        <f t="shared" si="344"/>
        <v>0</v>
      </c>
      <c r="DD181" s="45">
        <f t="shared" si="345"/>
        <v>0</v>
      </c>
      <c r="DE181" s="45">
        <f t="shared" si="345"/>
        <v>0</v>
      </c>
      <c r="DF181" s="45">
        <f t="shared" si="346"/>
        <v>0</v>
      </c>
      <c r="DG181" s="45">
        <f t="shared" si="347"/>
        <v>0</v>
      </c>
      <c r="DH181" s="45">
        <f t="shared" si="348"/>
        <v>0</v>
      </c>
      <c r="DI181" s="45">
        <f t="shared" si="349"/>
        <v>0</v>
      </c>
      <c r="DJ181" s="45"/>
      <c r="DK181" s="45"/>
      <c r="DL181" s="45"/>
      <c r="DM181" s="45"/>
      <c r="DN181" s="45"/>
      <c r="DO181" s="45"/>
      <c r="DP181" s="45"/>
      <c r="DQ181" s="45"/>
      <c r="DR181" s="45"/>
      <c r="DS181" s="45"/>
      <c r="DT181" s="45"/>
      <c r="DU181" s="45"/>
      <c r="DV181" s="45"/>
      <c r="DW181" s="45">
        <f t="shared" si="354"/>
        <v>0</v>
      </c>
      <c r="DX181" s="45">
        <f t="shared" si="354"/>
        <v>0</v>
      </c>
    </row>
    <row r="182" spans="1:128" s="9" customFormat="1" x14ac:dyDescent="0.25">
      <c r="A182" s="542" t="s">
        <v>101</v>
      </c>
      <c r="B182" s="543"/>
      <c r="C182" s="116">
        <f t="shared" si="355"/>
        <v>59</v>
      </c>
      <c r="D182" s="137">
        <f t="shared" si="355"/>
        <v>0</v>
      </c>
      <c r="E182" s="60"/>
      <c r="F182" s="59"/>
      <c r="G182" s="60"/>
      <c r="H182" s="59"/>
      <c r="I182" s="60"/>
      <c r="J182" s="59"/>
      <c r="K182" s="60"/>
      <c r="L182" s="59"/>
      <c r="M182" s="60"/>
      <c r="N182" s="61"/>
      <c r="O182" s="60">
        <v>3</v>
      </c>
      <c r="P182" s="59"/>
      <c r="Q182" s="60">
        <v>13</v>
      </c>
      <c r="R182" s="59"/>
      <c r="S182" s="60">
        <v>12</v>
      </c>
      <c r="T182" s="59"/>
      <c r="U182" s="60">
        <v>7</v>
      </c>
      <c r="V182" s="59"/>
      <c r="W182" s="60">
        <v>8</v>
      </c>
      <c r="X182" s="59"/>
      <c r="Y182" s="60">
        <v>4</v>
      </c>
      <c r="Z182" s="59"/>
      <c r="AA182" s="60">
        <v>3</v>
      </c>
      <c r="AB182" s="59"/>
      <c r="AC182" s="60">
        <v>5</v>
      </c>
      <c r="AD182" s="153"/>
      <c r="AE182" s="60"/>
      <c r="AF182" s="153"/>
      <c r="AG182" s="60"/>
      <c r="AH182" s="61"/>
      <c r="AI182" s="60">
        <v>4</v>
      </c>
      <c r="AJ182" s="59"/>
      <c r="AK182" s="124">
        <v>17</v>
      </c>
      <c r="AL182" s="141"/>
      <c r="AM182" s="60">
        <v>42</v>
      </c>
      <c r="AN182" s="125"/>
      <c r="AO182" s="124">
        <v>0</v>
      </c>
      <c r="AP182" s="141"/>
      <c r="AQ182" s="58">
        <v>0</v>
      </c>
      <c r="AR182" s="125"/>
      <c r="AS182" s="124">
        <v>0</v>
      </c>
      <c r="AT182" s="125"/>
      <c r="AU182" s="124">
        <v>0</v>
      </c>
      <c r="AV182" s="141"/>
      <c r="AW182" s="124">
        <v>0</v>
      </c>
      <c r="AX182" s="141">
        <v>0</v>
      </c>
      <c r="AY182" s="43" t="str">
        <f t="shared" si="331"/>
        <v/>
      </c>
      <c r="AZ182" s="43"/>
      <c r="BA182" s="43"/>
      <c r="BB182" s="43"/>
      <c r="BC182" s="43"/>
      <c r="BD182" s="43"/>
      <c r="BE182" s="43"/>
      <c r="BF182" s="43"/>
      <c r="BG182" s="10"/>
      <c r="BH182" s="10"/>
      <c r="BI182" s="10"/>
      <c r="BJ182" s="10"/>
      <c r="BQ182" s="10"/>
      <c r="BR182" s="10"/>
      <c r="BS182" s="10"/>
      <c r="BT182" s="11"/>
      <c r="BU182" s="11"/>
      <c r="BV182" s="10"/>
      <c r="BW182" s="10"/>
      <c r="BX182" s="11"/>
      <c r="BY182" s="11"/>
      <c r="BZ182" s="11"/>
      <c r="CA182" s="44" t="str">
        <f t="shared" si="332"/>
        <v/>
      </c>
      <c r="CB182" s="44" t="str">
        <f t="shared" si="333"/>
        <v/>
      </c>
      <c r="CC182" s="44" t="str">
        <f t="shared" si="334"/>
        <v/>
      </c>
      <c r="CD182" s="44" t="str">
        <f t="shared" si="335"/>
        <v/>
      </c>
      <c r="CE182" s="44" t="str">
        <f t="shared" si="336"/>
        <v/>
      </c>
      <c r="CF182" s="44" t="str">
        <f t="shared" si="337"/>
        <v/>
      </c>
      <c r="CG182" s="44" t="str">
        <f t="shared" si="338"/>
        <v/>
      </c>
      <c r="CH182" s="44" t="str">
        <f t="shared" si="339"/>
        <v/>
      </c>
      <c r="CI182" s="44" t="str">
        <f t="shared" si="340"/>
        <v/>
      </c>
      <c r="CJ182" s="44"/>
      <c r="CK182" s="44"/>
      <c r="CL182" s="44"/>
      <c r="CM182" s="44"/>
      <c r="CN182" s="44"/>
      <c r="CO182" s="44"/>
      <c r="CP182" s="44"/>
      <c r="CQ182" s="44"/>
      <c r="CR182" s="44"/>
      <c r="CS182" s="44"/>
      <c r="CT182" s="44"/>
      <c r="CU182" s="44"/>
      <c r="CV182" s="44"/>
      <c r="CW182" s="44" t="str">
        <f t="shared" si="341"/>
        <v/>
      </c>
      <c r="CX182" s="44" t="str">
        <f t="shared" si="342"/>
        <v/>
      </c>
      <c r="CY182" s="44"/>
      <c r="CZ182" s="44"/>
      <c r="DA182" s="45">
        <f t="shared" si="343"/>
        <v>0</v>
      </c>
      <c r="DB182" s="45">
        <f t="shared" si="344"/>
        <v>0</v>
      </c>
      <c r="DC182" s="45">
        <f t="shared" si="344"/>
        <v>0</v>
      </c>
      <c r="DD182" s="45">
        <f t="shared" si="345"/>
        <v>0</v>
      </c>
      <c r="DE182" s="45">
        <f t="shared" si="345"/>
        <v>0</v>
      </c>
      <c r="DF182" s="45">
        <f t="shared" si="346"/>
        <v>0</v>
      </c>
      <c r="DG182" s="45">
        <f t="shared" si="347"/>
        <v>0</v>
      </c>
      <c r="DH182" s="45">
        <f t="shared" si="348"/>
        <v>0</v>
      </c>
      <c r="DI182" s="45">
        <f t="shared" si="349"/>
        <v>0</v>
      </c>
      <c r="DJ182" s="45"/>
      <c r="DK182" s="45"/>
      <c r="DL182" s="45"/>
      <c r="DM182" s="45"/>
      <c r="DN182" s="45"/>
      <c r="DO182" s="45"/>
      <c r="DP182" s="45"/>
      <c r="DQ182" s="45"/>
      <c r="DR182" s="45"/>
      <c r="DS182" s="45"/>
      <c r="DT182" s="45"/>
      <c r="DU182" s="45"/>
      <c r="DV182" s="45"/>
      <c r="DW182" s="45">
        <f t="shared" si="354"/>
        <v>0</v>
      </c>
      <c r="DX182" s="45">
        <f t="shared" si="354"/>
        <v>0</v>
      </c>
    </row>
    <row r="183" spans="1:128" s="9" customFormat="1" ht="15" customHeight="1" x14ac:dyDescent="0.25">
      <c r="A183" s="503" t="s">
        <v>102</v>
      </c>
      <c r="B183" s="503"/>
      <c r="C183" s="503"/>
      <c r="D183" s="503"/>
      <c r="E183" s="503"/>
      <c r="F183" s="503"/>
      <c r="G183" s="503"/>
      <c r="H183" s="503"/>
      <c r="I183" s="503"/>
      <c r="J183" s="503"/>
      <c r="K183" s="503"/>
      <c r="L183" s="503"/>
      <c r="M183" s="503"/>
      <c r="N183" s="503"/>
      <c r="O183" s="503"/>
      <c r="P183" s="503"/>
      <c r="Q183" s="504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S183" s="10"/>
      <c r="AT183" s="10"/>
      <c r="AU183" s="10"/>
      <c r="AV183" s="10"/>
      <c r="AW183" s="10"/>
      <c r="AX183" s="10"/>
      <c r="AY183" s="154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V183" s="10"/>
      <c r="BW183" s="10"/>
      <c r="BX183" s="11"/>
      <c r="BY183" s="11"/>
      <c r="BZ183" s="11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</row>
    <row r="184" spans="1:128" s="9" customFormat="1" ht="15" customHeight="1" x14ac:dyDescent="0.25">
      <c r="A184" s="514" t="s">
        <v>62</v>
      </c>
      <c r="B184" s="496"/>
      <c r="C184" s="478" t="s">
        <v>5</v>
      </c>
      <c r="D184" s="479"/>
      <c r="E184" s="482" t="s">
        <v>77</v>
      </c>
      <c r="F184" s="483"/>
      <c r="G184" s="483"/>
      <c r="H184" s="483"/>
      <c r="I184" s="483"/>
      <c r="J184" s="483"/>
      <c r="K184" s="483"/>
      <c r="L184" s="483"/>
      <c r="M184" s="483"/>
      <c r="N184" s="483"/>
      <c r="O184" s="483"/>
      <c r="P184" s="483"/>
      <c r="Q184" s="483"/>
      <c r="R184" s="483"/>
      <c r="S184" s="483"/>
      <c r="T184" s="483"/>
      <c r="U184" s="483"/>
      <c r="V184" s="483"/>
      <c r="W184" s="483"/>
      <c r="X184" s="483"/>
      <c r="Y184" s="483"/>
      <c r="Z184" s="483"/>
      <c r="AA184" s="483"/>
      <c r="AB184" s="483"/>
      <c r="AC184" s="483"/>
      <c r="AD184" s="483"/>
      <c r="AE184" s="483"/>
      <c r="AF184" s="483"/>
      <c r="AG184" s="483"/>
      <c r="AH184" s="483"/>
      <c r="AI184" s="483"/>
      <c r="AJ184" s="484"/>
      <c r="AK184" s="517" t="s">
        <v>78</v>
      </c>
      <c r="AL184" s="517"/>
      <c r="AM184" s="517"/>
      <c r="AN184" s="518"/>
      <c r="AO184" s="519" t="s">
        <v>8</v>
      </c>
      <c r="AP184" s="517"/>
      <c r="AQ184" s="517"/>
      <c r="AR184" s="518"/>
      <c r="AS184" s="520" t="s">
        <v>79</v>
      </c>
      <c r="AT184" s="521"/>
      <c r="AU184" s="520" t="s">
        <v>10</v>
      </c>
      <c r="AV184" s="521"/>
      <c r="AW184" s="514" t="s">
        <v>80</v>
      </c>
      <c r="AX184" s="496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R184" s="10"/>
      <c r="BS184" s="10"/>
      <c r="BT184" s="10"/>
      <c r="BU184" s="11"/>
      <c r="BV184" s="10"/>
      <c r="BW184" s="10"/>
      <c r="BX184" s="11"/>
      <c r="BY184" s="11"/>
      <c r="BZ184" s="11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</row>
    <row r="185" spans="1:128" s="9" customFormat="1" ht="15" customHeight="1" x14ac:dyDescent="0.25">
      <c r="A185" s="515"/>
      <c r="B185" s="497"/>
      <c r="C185" s="480"/>
      <c r="D185" s="481"/>
      <c r="E185" s="491" t="s">
        <v>81</v>
      </c>
      <c r="F185" s="485"/>
      <c r="G185" s="491" t="s">
        <v>13</v>
      </c>
      <c r="H185" s="485"/>
      <c r="I185" s="491" t="s">
        <v>14</v>
      </c>
      <c r="J185" s="485"/>
      <c r="K185" s="482" t="s">
        <v>15</v>
      </c>
      <c r="L185" s="505"/>
      <c r="M185" s="482" t="s">
        <v>82</v>
      </c>
      <c r="N185" s="505"/>
      <c r="O185" s="482" t="s">
        <v>83</v>
      </c>
      <c r="P185" s="505"/>
      <c r="Q185" s="482" t="s">
        <v>84</v>
      </c>
      <c r="R185" s="505"/>
      <c r="S185" s="482" t="s">
        <v>19</v>
      </c>
      <c r="T185" s="505"/>
      <c r="U185" s="482" t="s">
        <v>20</v>
      </c>
      <c r="V185" s="505"/>
      <c r="W185" s="482" t="s">
        <v>21</v>
      </c>
      <c r="X185" s="505"/>
      <c r="Y185" s="482" t="s">
        <v>22</v>
      </c>
      <c r="Z185" s="505"/>
      <c r="AA185" s="482" t="s">
        <v>23</v>
      </c>
      <c r="AB185" s="505"/>
      <c r="AC185" s="482" t="s">
        <v>24</v>
      </c>
      <c r="AD185" s="505"/>
      <c r="AE185" s="482" t="s">
        <v>25</v>
      </c>
      <c r="AF185" s="505"/>
      <c r="AG185" s="482" t="s">
        <v>26</v>
      </c>
      <c r="AH185" s="505"/>
      <c r="AI185" s="482" t="s">
        <v>85</v>
      </c>
      <c r="AJ185" s="484"/>
      <c r="AK185" s="530" t="s">
        <v>31</v>
      </c>
      <c r="AL185" s="529"/>
      <c r="AM185" s="530" t="s">
        <v>32</v>
      </c>
      <c r="AN185" s="527"/>
      <c r="AO185" s="528" t="s">
        <v>36</v>
      </c>
      <c r="AP185" s="529"/>
      <c r="AQ185" s="530" t="s">
        <v>35</v>
      </c>
      <c r="AR185" s="527"/>
      <c r="AS185" s="522"/>
      <c r="AT185" s="523"/>
      <c r="AU185" s="522"/>
      <c r="AV185" s="523"/>
      <c r="AW185" s="516"/>
      <c r="AX185" s="498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R185" s="10"/>
      <c r="BS185" s="10"/>
      <c r="BT185" s="10"/>
      <c r="BU185" s="11"/>
      <c r="BV185" s="10"/>
      <c r="BW185" s="10"/>
      <c r="BX185" s="11"/>
      <c r="BY185" s="11"/>
      <c r="BZ185" s="11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</row>
    <row r="186" spans="1:128" s="9" customFormat="1" ht="31.5" x14ac:dyDescent="0.25">
      <c r="A186" s="516"/>
      <c r="B186" s="498"/>
      <c r="C186" s="18" t="s">
        <v>33</v>
      </c>
      <c r="D186" s="64" t="s">
        <v>86</v>
      </c>
      <c r="E186" s="18" t="s">
        <v>33</v>
      </c>
      <c r="F186" s="64" t="s">
        <v>86</v>
      </c>
      <c r="G186" s="18" t="s">
        <v>33</v>
      </c>
      <c r="H186" s="64" t="s">
        <v>86</v>
      </c>
      <c r="I186" s="18" t="s">
        <v>33</v>
      </c>
      <c r="J186" s="64" t="s">
        <v>86</v>
      </c>
      <c r="K186" s="18" t="s">
        <v>33</v>
      </c>
      <c r="L186" s="64" t="s">
        <v>86</v>
      </c>
      <c r="M186" s="18" t="s">
        <v>33</v>
      </c>
      <c r="N186" s="64" t="s">
        <v>86</v>
      </c>
      <c r="O186" s="18" t="s">
        <v>33</v>
      </c>
      <c r="P186" s="64" t="s">
        <v>86</v>
      </c>
      <c r="Q186" s="18" t="s">
        <v>33</v>
      </c>
      <c r="R186" s="64" t="s">
        <v>86</v>
      </c>
      <c r="S186" s="18" t="s">
        <v>33</v>
      </c>
      <c r="T186" s="64" t="s">
        <v>86</v>
      </c>
      <c r="U186" s="18" t="s">
        <v>33</v>
      </c>
      <c r="V186" s="64" t="s">
        <v>86</v>
      </c>
      <c r="W186" s="18" t="s">
        <v>33</v>
      </c>
      <c r="X186" s="64" t="s">
        <v>86</v>
      </c>
      <c r="Y186" s="18" t="s">
        <v>33</v>
      </c>
      <c r="Z186" s="64" t="s">
        <v>86</v>
      </c>
      <c r="AA186" s="18" t="s">
        <v>33</v>
      </c>
      <c r="AB186" s="64" t="s">
        <v>86</v>
      </c>
      <c r="AC186" s="18" t="s">
        <v>33</v>
      </c>
      <c r="AD186" s="64" t="s">
        <v>86</v>
      </c>
      <c r="AE186" s="18" t="s">
        <v>33</v>
      </c>
      <c r="AF186" s="64" t="s">
        <v>86</v>
      </c>
      <c r="AG186" s="18" t="s">
        <v>33</v>
      </c>
      <c r="AH186" s="64" t="s">
        <v>86</v>
      </c>
      <c r="AI186" s="18" t="s">
        <v>33</v>
      </c>
      <c r="AJ186" s="26" t="s">
        <v>86</v>
      </c>
      <c r="AK186" s="24" t="s">
        <v>33</v>
      </c>
      <c r="AL186" s="64" t="s">
        <v>86</v>
      </c>
      <c r="AM186" s="18" t="s">
        <v>33</v>
      </c>
      <c r="AN186" s="64" t="s">
        <v>86</v>
      </c>
      <c r="AO186" s="98" t="s">
        <v>33</v>
      </c>
      <c r="AP186" s="64" t="s">
        <v>86</v>
      </c>
      <c r="AQ186" s="18" t="s">
        <v>33</v>
      </c>
      <c r="AR186" s="64" t="s">
        <v>86</v>
      </c>
      <c r="AS186" s="98" t="s">
        <v>33</v>
      </c>
      <c r="AT186" s="64" t="s">
        <v>86</v>
      </c>
      <c r="AU186" s="98" t="s">
        <v>33</v>
      </c>
      <c r="AV186" s="64" t="s">
        <v>86</v>
      </c>
      <c r="AW186" s="98" t="s">
        <v>33</v>
      </c>
      <c r="AX186" s="64" t="s">
        <v>86</v>
      </c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R186" s="10"/>
      <c r="BS186" s="10"/>
      <c r="BT186" s="10"/>
      <c r="BU186" s="11"/>
      <c r="BV186" s="10"/>
      <c r="BW186" s="10"/>
      <c r="BX186" s="11"/>
      <c r="BY186" s="11"/>
      <c r="BZ186" s="11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</row>
    <row r="187" spans="1:128" s="9" customFormat="1" x14ac:dyDescent="0.25">
      <c r="A187" s="531" t="s">
        <v>87</v>
      </c>
      <c r="B187" s="532"/>
      <c r="C187" s="31">
        <f t="shared" ref="C187:D189" si="356">+M187+O187+Q187+S187+U187+W187+Y187+AA187+AC187+AE187</f>
        <v>0</v>
      </c>
      <c r="D187" s="99">
        <f t="shared" si="356"/>
        <v>0</v>
      </c>
      <c r="E187" s="100"/>
      <c r="F187" s="101"/>
      <c r="G187" s="100"/>
      <c r="H187" s="101"/>
      <c r="I187" s="100"/>
      <c r="J187" s="101"/>
      <c r="K187" s="100"/>
      <c r="L187" s="101"/>
      <c r="M187" s="79"/>
      <c r="N187" s="80"/>
      <c r="O187" s="79"/>
      <c r="P187" s="80"/>
      <c r="Q187" s="79"/>
      <c r="R187" s="80"/>
      <c r="S187" s="79"/>
      <c r="T187" s="80"/>
      <c r="U187" s="79"/>
      <c r="V187" s="80"/>
      <c r="W187" s="79"/>
      <c r="X187" s="80"/>
      <c r="Y187" s="79"/>
      <c r="Z187" s="80"/>
      <c r="AA187" s="79"/>
      <c r="AB187" s="80"/>
      <c r="AC187" s="79"/>
      <c r="AD187" s="80"/>
      <c r="AE187" s="79"/>
      <c r="AF187" s="80"/>
      <c r="AG187" s="100"/>
      <c r="AH187" s="102"/>
      <c r="AI187" s="100"/>
      <c r="AJ187" s="103"/>
      <c r="AK187" s="104"/>
      <c r="AL187" s="105"/>
      <c r="AM187" s="84"/>
      <c r="AN187" s="106"/>
      <c r="AO187" s="107"/>
      <c r="AP187" s="108"/>
      <c r="AQ187" s="37"/>
      <c r="AR187" s="109"/>
      <c r="AS187" s="107"/>
      <c r="AT187" s="109"/>
      <c r="AU187" s="107"/>
      <c r="AV187" s="108"/>
      <c r="AW187" s="107"/>
      <c r="AX187" s="108"/>
      <c r="AY187" s="43" t="str">
        <f t="shared" ref="AY187:AY209" si="357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3"/>
      <c r="BA187" s="43"/>
      <c r="BB187" s="43"/>
      <c r="BC187" s="43"/>
      <c r="BD187" s="43"/>
      <c r="BE187" s="43"/>
      <c r="BF187" s="43"/>
      <c r="BG187" s="43"/>
      <c r="BH187" s="10"/>
      <c r="BI187" s="10"/>
      <c r="BJ187" s="10"/>
      <c r="BK187" s="10"/>
      <c r="BR187" s="10"/>
      <c r="BS187" s="10"/>
      <c r="BT187" s="10"/>
      <c r="BU187" s="11"/>
      <c r="BV187" s="10"/>
      <c r="BW187" s="10"/>
      <c r="BX187" s="11"/>
      <c r="BY187" s="11"/>
      <c r="BZ187" s="11"/>
      <c r="CA187" s="44" t="str">
        <f>IF(DA187=1," * El total de exámenes confirmados positivos por ISP NO DEBE SUPERAR el total de exámenes procesados. ","")</f>
        <v/>
      </c>
      <c r="CB187" s="44" t="str">
        <f>IF(DB187=1," * La suma de exámenes procesados por sexo DEBE SER IGUAL al total de Procesados. ","")</f>
        <v/>
      </c>
      <c r="CC187" s="44" t="str">
        <f>IF(DC187=1," * La suma de exámenes Confirmados positivos por ISP por sexo DEBE SER IGUAL al total de Procesados. ","")</f>
        <v/>
      </c>
      <c r="CD187" s="44" t="str">
        <f>IF(DD187=1," * La suma de exámenes procesados Trans NO PUEDE Superar al total de Procesados. ","")</f>
        <v/>
      </c>
      <c r="CE187" s="44" t="str">
        <f>IF(DE187=1," * La suma de exámenes confirmados positivos por ISP Trans NO PUEDE Superar al total de Procesados. ","")</f>
        <v/>
      </c>
      <c r="CF187" s="44" t="str">
        <f>IF(DF187=1," * Los exámenes procesados de personas pertenecientes a Pueblos originarios NO PUEDE Superar al total de Procesados. ","")</f>
        <v/>
      </c>
      <c r="CG187" s="44" t="str">
        <f>IF(DG187=1," * Los exámenes confirmados positivos por ISP de personas pertenecientes a Pueblos originarios NO PUEDE Superar al total de Procesados. ","")</f>
        <v/>
      </c>
      <c r="CH187" s="44" t="str">
        <f>IF(DH187=1," * Los exámenes procesados de personas pertenecientes a Pueblos migrantes NO PUEDE Superar al total de Procesados. ","")</f>
        <v/>
      </c>
      <c r="CI187" s="44" t="str">
        <f>IF(DI187=1," * Los exámenes confirmados positivos por ISP de personas pertenecientes a Pueblos Migrantes NO PUEDE Superar al total de Procesados. ","")</f>
        <v/>
      </c>
      <c r="CJ187" s="44"/>
      <c r="CK187" s="44"/>
      <c r="CL187" s="44"/>
      <c r="CM187" s="44"/>
      <c r="CN187" s="44"/>
      <c r="CO187" s="44"/>
      <c r="CP187" s="44"/>
      <c r="CQ187" s="44"/>
      <c r="CR187" s="44"/>
      <c r="CS187" s="44"/>
      <c r="CT187" s="44"/>
      <c r="CU187" s="44"/>
      <c r="CV187" s="44"/>
      <c r="CW187" s="44" t="str">
        <f t="shared" ref="CW187:CW209" si="358">IF(DW187=1,"* No olvide digitar la columna Procesados Trans y/o Pueblos Originarios y/o Migrantes (Digite Cero si no tiene). ","")</f>
        <v/>
      </c>
      <c r="CX187" s="44" t="str">
        <f t="shared" ref="CX187:CX209" si="359">IF(DX187=1,"* No olvide digitar la columna Confirmados Trans y/o Pueblos Originarios y/o Migrantes (Digite Cero si no tiene). ","")</f>
        <v/>
      </c>
      <c r="CY187" s="44"/>
      <c r="CZ187" s="44"/>
      <c r="DA187" s="45">
        <f>IF(C187&lt;D187,1,0)</f>
        <v>0</v>
      </c>
      <c r="DB187" s="45">
        <f>IF(C187&lt;&gt;(AK187+AM187),1,0)</f>
        <v>0</v>
      </c>
      <c r="DC187" s="45">
        <f>IF(D187&lt;&gt;(AL187+AN187),1,0)</f>
        <v>0</v>
      </c>
      <c r="DD187" s="45">
        <f>IF(C187&lt;(AO187+AQ187),1,0)</f>
        <v>0</v>
      </c>
      <c r="DE187" s="45">
        <f>IF(D187&lt;(AP187+AR187),1,0)</f>
        <v>0</v>
      </c>
      <c r="DF187" s="45">
        <f>IF($C187&lt;AS187,1,0)</f>
        <v>0</v>
      </c>
      <c r="DG187" s="45">
        <f>IF($D187&lt;AT187,1,0)</f>
        <v>0</v>
      </c>
      <c r="DH187" s="45">
        <f>IF($C187&lt;AU187,1,0)</f>
        <v>0</v>
      </c>
      <c r="DI187" s="45">
        <f>IF($D187&lt;AV187,1,0)</f>
        <v>0</v>
      </c>
      <c r="DJ187" s="45"/>
      <c r="DK187" s="45"/>
      <c r="DL187" s="45"/>
      <c r="DM187" s="45"/>
      <c r="DN187" s="45"/>
      <c r="DO187" s="45"/>
      <c r="DP187" s="45"/>
      <c r="DQ187" s="45"/>
      <c r="DR187" s="45"/>
      <c r="DS187" s="45"/>
      <c r="DT187" s="45"/>
      <c r="DU187" s="45"/>
      <c r="DV187" s="45"/>
      <c r="DW187" s="45">
        <f t="shared" ref="DW187:DX202" si="360">IF(AND(C187&lt;&gt;0,OR(AO187="",AQ187="",AS187="",AU187="")),1,0)</f>
        <v>0</v>
      </c>
      <c r="DX187" s="45">
        <f t="shared" si="360"/>
        <v>0</v>
      </c>
    </row>
    <row r="188" spans="1:128" s="9" customFormat="1" x14ac:dyDescent="0.25">
      <c r="A188" s="533" t="s">
        <v>88</v>
      </c>
      <c r="B188" s="534"/>
      <c r="C188" s="47">
        <f t="shared" si="356"/>
        <v>0</v>
      </c>
      <c r="D188" s="110">
        <f t="shared" si="356"/>
        <v>0</v>
      </c>
      <c r="E188" s="35"/>
      <c r="F188" s="34"/>
      <c r="G188" s="35"/>
      <c r="H188" s="34"/>
      <c r="I188" s="35"/>
      <c r="J188" s="34"/>
      <c r="K188" s="35"/>
      <c r="L188" s="34"/>
      <c r="M188" s="84"/>
      <c r="N188" s="85"/>
      <c r="O188" s="84"/>
      <c r="P188" s="85"/>
      <c r="Q188" s="84"/>
      <c r="R188" s="85"/>
      <c r="S188" s="84"/>
      <c r="T188" s="85"/>
      <c r="U188" s="84"/>
      <c r="V188" s="85"/>
      <c r="W188" s="84"/>
      <c r="X188" s="85"/>
      <c r="Y188" s="84"/>
      <c r="Z188" s="85"/>
      <c r="AA188" s="84"/>
      <c r="AB188" s="85"/>
      <c r="AC188" s="84"/>
      <c r="AD188" s="85"/>
      <c r="AE188" s="84"/>
      <c r="AF188" s="85"/>
      <c r="AG188" s="35"/>
      <c r="AH188" s="36"/>
      <c r="AI188" s="35"/>
      <c r="AJ188" s="54"/>
      <c r="AK188" s="41"/>
      <c r="AL188" s="111"/>
      <c r="AM188" s="39"/>
      <c r="AN188" s="109"/>
      <c r="AO188" s="107"/>
      <c r="AP188" s="108"/>
      <c r="AQ188" s="37"/>
      <c r="AR188" s="109"/>
      <c r="AS188" s="107"/>
      <c r="AT188" s="109"/>
      <c r="AU188" s="107"/>
      <c r="AV188" s="108"/>
      <c r="AW188" s="107"/>
      <c r="AX188" s="108"/>
      <c r="AY188" s="43" t="str">
        <f t="shared" si="357"/>
        <v/>
      </c>
      <c r="AZ188" s="43"/>
      <c r="BA188" s="43"/>
      <c r="BB188" s="43"/>
      <c r="BC188" s="43"/>
      <c r="BD188" s="43"/>
      <c r="BE188" s="43"/>
      <c r="BF188" s="43"/>
      <c r="BG188" s="43"/>
      <c r="BH188" s="10"/>
      <c r="BI188" s="10"/>
      <c r="BJ188" s="10"/>
      <c r="BK188" s="10"/>
      <c r="BR188" s="10"/>
      <c r="BS188" s="10"/>
      <c r="BT188" s="10"/>
      <c r="BU188" s="11"/>
      <c r="BV188" s="10"/>
      <c r="BW188" s="10"/>
      <c r="BX188" s="11"/>
      <c r="BY188" s="11"/>
      <c r="BZ188" s="11"/>
      <c r="CA188" s="44" t="str">
        <f t="shared" ref="CA188:CA208" si="361">IF(DA188=1," * El total de exámenes confirmados positivos por ISP NO DEBE SUPERAR el total de exámenes procesados. ","")</f>
        <v/>
      </c>
      <c r="CB188" s="44" t="str">
        <f t="shared" ref="CB188:CB208" si="362">IF(DB188=1," * La suma de exámenes procesados por sexo DEBE SER IGUAL al total de Procesados. ","")</f>
        <v/>
      </c>
      <c r="CC188" s="44" t="str">
        <f t="shared" ref="CC188:CC208" si="363">IF(DC188=1," * La suma de exámenes Confirmados positivos por ISP por sexo DEBE SER IGUAL al total de Procesados. ","")</f>
        <v/>
      </c>
      <c r="CD188" s="44" t="str">
        <f t="shared" ref="CD188:CD208" si="364">IF(DD188=1," * La suma de exámenes procesados Trans NO PUEDE Superar al total de Procesados. ","")</f>
        <v/>
      </c>
      <c r="CE188" s="44" t="str">
        <f t="shared" ref="CE188:CE208" si="365">IF(DE188=1," * La suma de exámenes confirmados positivos por ISP Trans NO PUEDE Superar al total de Procesados. ","")</f>
        <v/>
      </c>
      <c r="CF188" s="44" t="str">
        <f t="shared" ref="CF188:CF208" si="366">IF(DF188=1," * Los exámenes procesados de personas pertenecientes a Pueblos originarios NO PUEDE Superar al total de Procesados. ","")</f>
        <v/>
      </c>
      <c r="CG188" s="44" t="str">
        <f t="shared" ref="CG188:CG208" si="367">IF(DG188=1," * Los exámenes confirmados positivos por ISP de personas pertenecientes a Pueblos originarios NO PUEDE Superar al total de Procesados. ","")</f>
        <v/>
      </c>
      <c r="CH188" s="44" t="str">
        <f t="shared" ref="CH188:CH208" si="368">IF(DH188=1," * Los exámenes procesados de personas pertenecientes a Pueblos migrantes NO PUEDE Superar al total de Procesados. ","")</f>
        <v/>
      </c>
      <c r="CI188" s="44" t="str">
        <f t="shared" ref="CI188:CI208" si="369">IF(DI188=1," * Los exámenes confirmados positivos por ISP de personas pertenecientes a Pueblos Migrantes NO PUEDE Superar al total de Procesados. ","")</f>
        <v/>
      </c>
      <c r="CJ188" s="44"/>
      <c r="CK188" s="44"/>
      <c r="CL188" s="44"/>
      <c r="CM188" s="44"/>
      <c r="CN188" s="44"/>
      <c r="CO188" s="44"/>
      <c r="CP188" s="44"/>
      <c r="CQ188" s="44"/>
      <c r="CR188" s="44"/>
      <c r="CS188" s="44"/>
      <c r="CT188" s="44"/>
      <c r="CU188" s="44"/>
      <c r="CV188" s="44"/>
      <c r="CW188" s="44" t="str">
        <f t="shared" si="358"/>
        <v/>
      </c>
      <c r="CX188" s="44" t="str">
        <f t="shared" si="359"/>
        <v/>
      </c>
      <c r="CY188" s="44"/>
      <c r="CZ188" s="44"/>
      <c r="DA188" s="45">
        <f t="shared" ref="DA188:DA209" si="370">IF(C188&lt;D188,1,0)</f>
        <v>0</v>
      </c>
      <c r="DB188" s="45">
        <f t="shared" ref="DB188:DC209" si="371">IF(C188&lt;&gt;(AK188+AM188),1,0)</f>
        <v>0</v>
      </c>
      <c r="DC188" s="45">
        <f t="shared" si="371"/>
        <v>0</v>
      </c>
      <c r="DD188" s="45">
        <f t="shared" ref="DD188:DE209" si="372">IF(C188&lt;(AO188+AQ188),1,0)</f>
        <v>0</v>
      </c>
      <c r="DE188" s="45">
        <f t="shared" si="372"/>
        <v>0</v>
      </c>
      <c r="DF188" s="45">
        <f t="shared" ref="DF188:DF209" si="373">IF($C188&lt;AS188,1,0)</f>
        <v>0</v>
      </c>
      <c r="DG188" s="45">
        <f t="shared" ref="DG188:DG209" si="374">IF($D188&lt;AT188,1,0)</f>
        <v>0</v>
      </c>
      <c r="DH188" s="45">
        <f t="shared" ref="DH188:DH209" si="375">IF($C188&lt;AU188,1,0)</f>
        <v>0</v>
      </c>
      <c r="DI188" s="45">
        <f t="shared" ref="DI188:DI209" si="376">IF($D188&lt;AV188,1,0)</f>
        <v>0</v>
      </c>
      <c r="DJ188" s="45"/>
      <c r="DK188" s="45"/>
      <c r="DL188" s="45"/>
      <c r="DM188" s="45"/>
      <c r="DN188" s="45"/>
      <c r="DO188" s="45"/>
      <c r="DP188" s="45"/>
      <c r="DQ188" s="45"/>
      <c r="DR188" s="45"/>
      <c r="DS188" s="45"/>
      <c r="DT188" s="45"/>
      <c r="DU188" s="45"/>
      <c r="DV188" s="45"/>
      <c r="DW188" s="45">
        <f t="shared" si="360"/>
        <v>0</v>
      </c>
      <c r="DX188" s="45">
        <f t="shared" si="360"/>
        <v>0</v>
      </c>
    </row>
    <row r="189" spans="1:128" s="9" customFormat="1" x14ac:dyDescent="0.25">
      <c r="A189" s="533" t="s">
        <v>89</v>
      </c>
      <c r="B189" s="534"/>
      <c r="C189" s="47">
        <f t="shared" si="356"/>
        <v>0</v>
      </c>
      <c r="D189" s="110">
        <f t="shared" si="356"/>
        <v>0</v>
      </c>
      <c r="E189" s="35"/>
      <c r="F189" s="34"/>
      <c r="G189" s="35"/>
      <c r="H189" s="34"/>
      <c r="I189" s="35"/>
      <c r="J189" s="34"/>
      <c r="K189" s="35"/>
      <c r="L189" s="34"/>
      <c r="M189" s="39"/>
      <c r="N189" s="38"/>
      <c r="O189" s="39"/>
      <c r="P189" s="38"/>
      <c r="Q189" s="39"/>
      <c r="R189" s="38"/>
      <c r="S189" s="39"/>
      <c r="T189" s="38"/>
      <c r="U189" s="39"/>
      <c r="V189" s="38"/>
      <c r="W189" s="39"/>
      <c r="X189" s="38"/>
      <c r="Y189" s="39"/>
      <c r="Z189" s="38"/>
      <c r="AA189" s="39"/>
      <c r="AB189" s="38"/>
      <c r="AC189" s="39"/>
      <c r="AD189" s="38"/>
      <c r="AE189" s="39"/>
      <c r="AF189" s="38"/>
      <c r="AG189" s="35"/>
      <c r="AH189" s="36"/>
      <c r="AI189" s="35"/>
      <c r="AJ189" s="54"/>
      <c r="AK189" s="41"/>
      <c r="AL189" s="111"/>
      <c r="AM189" s="39"/>
      <c r="AN189" s="109"/>
      <c r="AO189" s="107"/>
      <c r="AP189" s="108"/>
      <c r="AQ189" s="37"/>
      <c r="AR189" s="109"/>
      <c r="AS189" s="107"/>
      <c r="AT189" s="109"/>
      <c r="AU189" s="107"/>
      <c r="AV189" s="108"/>
      <c r="AW189" s="107"/>
      <c r="AX189" s="108"/>
      <c r="AY189" s="43" t="str">
        <f t="shared" si="357"/>
        <v/>
      </c>
      <c r="AZ189" s="43"/>
      <c r="BA189" s="43"/>
      <c r="BB189" s="43"/>
      <c r="BC189" s="43"/>
      <c r="BD189" s="43"/>
      <c r="BE189" s="43"/>
      <c r="BF189" s="43"/>
      <c r="BG189" s="43"/>
      <c r="BH189" s="10"/>
      <c r="BI189" s="10"/>
      <c r="BJ189" s="10"/>
      <c r="BK189" s="10"/>
      <c r="BR189" s="10"/>
      <c r="BS189" s="10"/>
      <c r="BT189" s="10"/>
      <c r="BU189" s="11"/>
      <c r="BV189" s="10"/>
      <c r="BW189" s="10"/>
      <c r="BX189" s="11"/>
      <c r="BY189" s="11"/>
      <c r="BZ189" s="11"/>
      <c r="CA189" s="44" t="str">
        <f t="shared" si="361"/>
        <v/>
      </c>
      <c r="CB189" s="44" t="str">
        <f t="shared" si="362"/>
        <v/>
      </c>
      <c r="CC189" s="44" t="str">
        <f t="shared" si="363"/>
        <v/>
      </c>
      <c r="CD189" s="44" t="str">
        <f t="shared" si="364"/>
        <v/>
      </c>
      <c r="CE189" s="44" t="str">
        <f t="shared" si="365"/>
        <v/>
      </c>
      <c r="CF189" s="44" t="str">
        <f t="shared" si="366"/>
        <v/>
      </c>
      <c r="CG189" s="44" t="str">
        <f t="shared" si="367"/>
        <v/>
      </c>
      <c r="CH189" s="44" t="str">
        <f t="shared" si="368"/>
        <v/>
      </c>
      <c r="CI189" s="44" t="str">
        <f t="shared" si="369"/>
        <v/>
      </c>
      <c r="CJ189" s="44"/>
      <c r="CK189" s="44"/>
      <c r="CL189" s="44"/>
      <c r="CM189" s="44"/>
      <c r="CN189" s="44"/>
      <c r="CO189" s="44"/>
      <c r="CP189" s="44"/>
      <c r="CQ189" s="44"/>
      <c r="CR189" s="44"/>
      <c r="CS189" s="44"/>
      <c r="CT189" s="44"/>
      <c r="CU189" s="44"/>
      <c r="CV189" s="44"/>
      <c r="CW189" s="44" t="str">
        <f t="shared" si="358"/>
        <v/>
      </c>
      <c r="CX189" s="44" t="str">
        <f t="shared" si="359"/>
        <v/>
      </c>
      <c r="CY189" s="44"/>
      <c r="CZ189" s="44"/>
      <c r="DA189" s="45">
        <f t="shared" si="370"/>
        <v>0</v>
      </c>
      <c r="DB189" s="45">
        <f t="shared" si="371"/>
        <v>0</v>
      </c>
      <c r="DC189" s="45">
        <f t="shared" si="371"/>
        <v>0</v>
      </c>
      <c r="DD189" s="45">
        <f t="shared" si="372"/>
        <v>0</v>
      </c>
      <c r="DE189" s="45">
        <f t="shared" si="372"/>
        <v>0</v>
      </c>
      <c r="DF189" s="45">
        <f t="shared" si="373"/>
        <v>0</v>
      </c>
      <c r="DG189" s="45">
        <f t="shared" si="374"/>
        <v>0</v>
      </c>
      <c r="DH189" s="45">
        <f t="shared" si="375"/>
        <v>0</v>
      </c>
      <c r="DI189" s="45">
        <f t="shared" si="376"/>
        <v>0</v>
      </c>
      <c r="DJ189" s="45"/>
      <c r="DK189" s="45"/>
      <c r="DL189" s="45"/>
      <c r="DM189" s="45"/>
      <c r="DN189" s="45"/>
      <c r="DO189" s="45"/>
      <c r="DP189" s="45"/>
      <c r="DQ189" s="45"/>
      <c r="DR189" s="45"/>
      <c r="DS189" s="45"/>
      <c r="DT189" s="45"/>
      <c r="DU189" s="45"/>
      <c r="DV189" s="45"/>
      <c r="DW189" s="45">
        <f t="shared" si="360"/>
        <v>0</v>
      </c>
      <c r="DX189" s="45">
        <f t="shared" si="360"/>
        <v>0</v>
      </c>
    </row>
    <row r="190" spans="1:128" s="9" customFormat="1" x14ac:dyDescent="0.25">
      <c r="A190" s="533" t="s">
        <v>47</v>
      </c>
      <c r="B190" s="534"/>
      <c r="C190" s="47">
        <f>+O190+Q190+S190+U190+W190+Y190+AA190+AC190+AE190+AG190+AI190</f>
        <v>0</v>
      </c>
      <c r="D190" s="112">
        <f>+P190+R190+T190+V190+X190+Z190+AB190+AD190+AF190+AH190+AJ190</f>
        <v>0</v>
      </c>
      <c r="E190" s="35"/>
      <c r="F190" s="34"/>
      <c r="G190" s="35"/>
      <c r="H190" s="34"/>
      <c r="I190" s="35"/>
      <c r="J190" s="34"/>
      <c r="K190" s="35"/>
      <c r="L190" s="34"/>
      <c r="M190" s="35"/>
      <c r="N190" s="34"/>
      <c r="O190" s="39"/>
      <c r="P190" s="38"/>
      <c r="Q190" s="39"/>
      <c r="R190" s="38"/>
      <c r="S190" s="39"/>
      <c r="T190" s="38"/>
      <c r="U190" s="39"/>
      <c r="V190" s="38"/>
      <c r="W190" s="39"/>
      <c r="X190" s="38"/>
      <c r="Y190" s="39"/>
      <c r="Z190" s="38"/>
      <c r="AA190" s="39"/>
      <c r="AB190" s="38"/>
      <c r="AC190" s="39"/>
      <c r="AD190" s="38"/>
      <c r="AE190" s="39"/>
      <c r="AF190" s="38"/>
      <c r="AG190" s="39"/>
      <c r="AH190" s="38"/>
      <c r="AI190" s="39"/>
      <c r="AJ190" s="40"/>
      <c r="AK190" s="37"/>
      <c r="AL190" s="108"/>
      <c r="AM190" s="39"/>
      <c r="AN190" s="109"/>
      <c r="AO190" s="107"/>
      <c r="AP190" s="108"/>
      <c r="AQ190" s="37"/>
      <c r="AR190" s="109"/>
      <c r="AS190" s="107"/>
      <c r="AT190" s="109"/>
      <c r="AU190" s="107"/>
      <c r="AV190" s="108"/>
      <c r="AW190" s="107"/>
      <c r="AX190" s="108"/>
      <c r="AY190" s="43" t="str">
        <f t="shared" si="357"/>
        <v/>
      </c>
      <c r="AZ190" s="43"/>
      <c r="BA190" s="43"/>
      <c r="BB190" s="43"/>
      <c r="BC190" s="43"/>
      <c r="BD190" s="43"/>
      <c r="BE190" s="43"/>
      <c r="BF190" s="43"/>
      <c r="BG190" s="43"/>
      <c r="BH190" s="10"/>
      <c r="BI190" s="10"/>
      <c r="BJ190" s="10"/>
      <c r="BK190" s="10"/>
      <c r="BR190" s="10"/>
      <c r="BS190" s="10"/>
      <c r="BT190" s="10"/>
      <c r="BU190" s="11"/>
      <c r="BV190" s="10"/>
      <c r="BW190" s="10"/>
      <c r="BX190" s="11"/>
      <c r="BY190" s="11"/>
      <c r="BZ190" s="11"/>
      <c r="CA190" s="44" t="str">
        <f t="shared" si="361"/>
        <v/>
      </c>
      <c r="CB190" s="44" t="str">
        <f t="shared" si="362"/>
        <v/>
      </c>
      <c r="CC190" s="44" t="str">
        <f t="shared" si="363"/>
        <v/>
      </c>
      <c r="CD190" s="44" t="str">
        <f t="shared" si="364"/>
        <v/>
      </c>
      <c r="CE190" s="44" t="str">
        <f t="shared" si="365"/>
        <v/>
      </c>
      <c r="CF190" s="44" t="str">
        <f t="shared" si="366"/>
        <v/>
      </c>
      <c r="CG190" s="44" t="str">
        <f t="shared" si="367"/>
        <v/>
      </c>
      <c r="CH190" s="44" t="str">
        <f t="shared" si="368"/>
        <v/>
      </c>
      <c r="CI190" s="44" t="str">
        <f t="shared" si="369"/>
        <v/>
      </c>
      <c r="CJ190" s="44"/>
      <c r="CK190" s="44"/>
      <c r="CL190" s="44"/>
      <c r="CM190" s="44"/>
      <c r="CN190" s="44"/>
      <c r="CO190" s="44"/>
      <c r="CP190" s="44"/>
      <c r="CQ190" s="44"/>
      <c r="CR190" s="44"/>
      <c r="CS190" s="44"/>
      <c r="CT190" s="44"/>
      <c r="CU190" s="44"/>
      <c r="CV190" s="44"/>
      <c r="CW190" s="44" t="str">
        <f t="shared" si="358"/>
        <v/>
      </c>
      <c r="CX190" s="44" t="str">
        <f t="shared" si="359"/>
        <v/>
      </c>
      <c r="CY190" s="44"/>
      <c r="CZ190" s="44"/>
      <c r="DA190" s="45">
        <f t="shared" si="370"/>
        <v>0</v>
      </c>
      <c r="DB190" s="45">
        <f t="shared" si="371"/>
        <v>0</v>
      </c>
      <c r="DC190" s="45">
        <f t="shared" si="371"/>
        <v>0</v>
      </c>
      <c r="DD190" s="45">
        <f t="shared" si="372"/>
        <v>0</v>
      </c>
      <c r="DE190" s="45">
        <f t="shared" si="372"/>
        <v>0</v>
      </c>
      <c r="DF190" s="45">
        <f t="shared" si="373"/>
        <v>0</v>
      </c>
      <c r="DG190" s="45">
        <f t="shared" si="374"/>
        <v>0</v>
      </c>
      <c r="DH190" s="45">
        <f t="shared" si="375"/>
        <v>0</v>
      </c>
      <c r="DI190" s="45">
        <f t="shared" si="376"/>
        <v>0</v>
      </c>
      <c r="DJ190" s="45"/>
      <c r="DK190" s="45"/>
      <c r="DL190" s="45"/>
      <c r="DM190" s="45"/>
      <c r="DN190" s="45"/>
      <c r="DO190" s="45"/>
      <c r="DP190" s="45"/>
      <c r="DQ190" s="45"/>
      <c r="DR190" s="45"/>
      <c r="DS190" s="45"/>
      <c r="DT190" s="45"/>
      <c r="DU190" s="45"/>
      <c r="DV190" s="45"/>
      <c r="DW190" s="45">
        <f t="shared" si="360"/>
        <v>0</v>
      </c>
      <c r="DX190" s="45">
        <f t="shared" si="360"/>
        <v>0</v>
      </c>
    </row>
    <row r="191" spans="1:128" s="9" customFormat="1" x14ac:dyDescent="0.25">
      <c r="A191" s="533" t="s">
        <v>53</v>
      </c>
      <c r="B191" s="534"/>
      <c r="C191" s="47">
        <f>+E191+G191+I191+K191+M191+O191+Q191+S191+U191+W191+Y191+AA191+AC191+AE191+AG191+AI191</f>
        <v>0</v>
      </c>
      <c r="D191" s="112">
        <f>+F191+H191+J191+L191+N191+P191+R191+T191+V191+X191+Z191+AB191+AD191+AF191+AH191+AJ191</f>
        <v>0</v>
      </c>
      <c r="E191" s="39"/>
      <c r="F191" s="38"/>
      <c r="G191" s="39"/>
      <c r="H191" s="38"/>
      <c r="I191" s="39"/>
      <c r="J191" s="38"/>
      <c r="K191" s="39"/>
      <c r="L191" s="38"/>
      <c r="M191" s="39"/>
      <c r="N191" s="38"/>
      <c r="O191" s="39"/>
      <c r="P191" s="38"/>
      <c r="Q191" s="39"/>
      <c r="R191" s="38"/>
      <c r="S191" s="39"/>
      <c r="T191" s="38"/>
      <c r="U191" s="39"/>
      <c r="V191" s="38"/>
      <c r="W191" s="39"/>
      <c r="X191" s="38"/>
      <c r="Y191" s="39"/>
      <c r="Z191" s="38"/>
      <c r="AA191" s="39"/>
      <c r="AB191" s="38"/>
      <c r="AC191" s="39"/>
      <c r="AD191" s="38"/>
      <c r="AE191" s="39"/>
      <c r="AF191" s="38"/>
      <c r="AG191" s="39"/>
      <c r="AH191" s="38"/>
      <c r="AI191" s="39"/>
      <c r="AJ191" s="40"/>
      <c r="AK191" s="155"/>
      <c r="AL191" s="114"/>
      <c r="AM191" s="115"/>
      <c r="AN191" s="109"/>
      <c r="AO191" s="107"/>
      <c r="AP191" s="108"/>
      <c r="AQ191" s="37"/>
      <c r="AR191" s="109"/>
      <c r="AS191" s="107"/>
      <c r="AT191" s="109"/>
      <c r="AU191" s="107"/>
      <c r="AV191" s="108"/>
      <c r="AW191" s="107"/>
      <c r="AX191" s="108"/>
      <c r="AY191" s="43" t="str">
        <f t="shared" si="357"/>
        <v/>
      </c>
      <c r="AZ191" s="43"/>
      <c r="BA191" s="43"/>
      <c r="BB191" s="43"/>
      <c r="BC191" s="43"/>
      <c r="BD191" s="43"/>
      <c r="BE191" s="43"/>
      <c r="BF191" s="43"/>
      <c r="BG191" s="43"/>
      <c r="BH191" s="10"/>
      <c r="BI191" s="10"/>
      <c r="BJ191" s="10"/>
      <c r="BK191" s="10"/>
      <c r="BR191" s="10"/>
      <c r="BS191" s="10"/>
      <c r="BT191" s="10"/>
      <c r="BU191" s="11"/>
      <c r="BV191" s="10"/>
      <c r="BW191" s="10"/>
      <c r="BX191" s="11"/>
      <c r="BY191" s="11"/>
      <c r="BZ191" s="11"/>
      <c r="CA191" s="44" t="str">
        <f t="shared" si="361"/>
        <v/>
      </c>
      <c r="CB191" s="44" t="str">
        <f t="shared" si="362"/>
        <v/>
      </c>
      <c r="CC191" s="44" t="str">
        <f t="shared" si="363"/>
        <v/>
      </c>
      <c r="CD191" s="44" t="str">
        <f t="shared" si="364"/>
        <v/>
      </c>
      <c r="CE191" s="44" t="str">
        <f t="shared" si="365"/>
        <v/>
      </c>
      <c r="CF191" s="44" t="str">
        <f t="shared" si="366"/>
        <v/>
      </c>
      <c r="CG191" s="44" t="str">
        <f t="shared" si="367"/>
        <v/>
      </c>
      <c r="CH191" s="44" t="str">
        <f t="shared" si="368"/>
        <v/>
      </c>
      <c r="CI191" s="44" t="str">
        <f t="shared" si="369"/>
        <v/>
      </c>
      <c r="CJ191" s="44"/>
      <c r="CK191" s="44"/>
      <c r="CL191" s="44"/>
      <c r="CM191" s="44"/>
      <c r="CN191" s="44"/>
      <c r="CO191" s="44"/>
      <c r="CP191" s="44"/>
      <c r="CQ191" s="44"/>
      <c r="CR191" s="44"/>
      <c r="CS191" s="44"/>
      <c r="CT191" s="44"/>
      <c r="CU191" s="44"/>
      <c r="CV191" s="44"/>
      <c r="CW191" s="44" t="str">
        <f t="shared" si="358"/>
        <v/>
      </c>
      <c r="CX191" s="44" t="str">
        <f t="shared" si="359"/>
        <v/>
      </c>
      <c r="CY191" s="44"/>
      <c r="CZ191" s="44"/>
      <c r="DA191" s="45">
        <f t="shared" si="370"/>
        <v>0</v>
      </c>
      <c r="DB191" s="45">
        <f t="shared" si="371"/>
        <v>0</v>
      </c>
      <c r="DC191" s="45">
        <f t="shared" si="371"/>
        <v>0</v>
      </c>
      <c r="DD191" s="45">
        <f t="shared" si="372"/>
        <v>0</v>
      </c>
      <c r="DE191" s="45">
        <f t="shared" si="372"/>
        <v>0</v>
      </c>
      <c r="DF191" s="45">
        <f t="shared" si="373"/>
        <v>0</v>
      </c>
      <c r="DG191" s="45">
        <f t="shared" si="374"/>
        <v>0</v>
      </c>
      <c r="DH191" s="45">
        <f t="shared" si="375"/>
        <v>0</v>
      </c>
      <c r="DI191" s="45">
        <f t="shared" si="376"/>
        <v>0</v>
      </c>
      <c r="DJ191" s="45"/>
      <c r="DK191" s="45"/>
      <c r="DL191" s="45"/>
      <c r="DM191" s="45"/>
      <c r="DN191" s="45"/>
      <c r="DO191" s="45"/>
      <c r="DP191" s="45"/>
      <c r="DQ191" s="45"/>
      <c r="DR191" s="45"/>
      <c r="DS191" s="45"/>
      <c r="DT191" s="45"/>
      <c r="DU191" s="45"/>
      <c r="DV191" s="45"/>
      <c r="DW191" s="45">
        <f t="shared" si="360"/>
        <v>0</v>
      </c>
      <c r="DX191" s="45">
        <f t="shared" si="360"/>
        <v>0</v>
      </c>
    </row>
    <row r="192" spans="1:128" s="9" customFormat="1" x14ac:dyDescent="0.25">
      <c r="A192" s="533" t="s">
        <v>90</v>
      </c>
      <c r="B192" s="534"/>
      <c r="C192" s="47">
        <f>+E192+G192+I192+K192+M192+O192+Q192+S192+U192+W192+Y192+AA192+AC192+AE192+AG192+AI192</f>
        <v>0</v>
      </c>
      <c r="D192" s="110">
        <f>+F192+H192+J192+L192+N192+P192+R192+T192+V192+X192+Z192+AB192+AD192+AF192+AH192+AJ192</f>
        <v>0</v>
      </c>
      <c r="E192" s="39"/>
      <c r="F192" s="38"/>
      <c r="G192" s="39"/>
      <c r="H192" s="38"/>
      <c r="I192" s="39"/>
      <c r="J192" s="38"/>
      <c r="K192" s="39"/>
      <c r="L192" s="38"/>
      <c r="M192" s="39"/>
      <c r="N192" s="38"/>
      <c r="O192" s="39"/>
      <c r="P192" s="38"/>
      <c r="Q192" s="39"/>
      <c r="R192" s="38"/>
      <c r="S192" s="39"/>
      <c r="T192" s="38"/>
      <c r="U192" s="39"/>
      <c r="V192" s="38"/>
      <c r="W192" s="39"/>
      <c r="X192" s="38"/>
      <c r="Y192" s="39"/>
      <c r="Z192" s="38"/>
      <c r="AA192" s="39"/>
      <c r="AB192" s="38"/>
      <c r="AC192" s="39"/>
      <c r="AD192" s="38"/>
      <c r="AE192" s="39"/>
      <c r="AF192" s="38"/>
      <c r="AG192" s="39"/>
      <c r="AH192" s="38"/>
      <c r="AI192" s="39"/>
      <c r="AJ192" s="38"/>
      <c r="AK192" s="107"/>
      <c r="AL192" s="108"/>
      <c r="AM192" s="39"/>
      <c r="AN192" s="109"/>
      <c r="AO192" s="107"/>
      <c r="AP192" s="108"/>
      <c r="AQ192" s="37"/>
      <c r="AR192" s="109"/>
      <c r="AS192" s="107"/>
      <c r="AT192" s="109"/>
      <c r="AU192" s="107"/>
      <c r="AV192" s="108"/>
      <c r="AW192" s="107"/>
      <c r="AX192" s="108"/>
      <c r="AY192" s="43" t="str">
        <f t="shared" si="357"/>
        <v/>
      </c>
      <c r="AZ192" s="43"/>
      <c r="BA192" s="43"/>
      <c r="BB192" s="43"/>
      <c r="BC192" s="43"/>
      <c r="BD192" s="43"/>
      <c r="BE192" s="43"/>
      <c r="BF192" s="43"/>
      <c r="BG192" s="43"/>
      <c r="BH192" s="10"/>
      <c r="BI192" s="10"/>
      <c r="BJ192" s="10"/>
      <c r="BK192" s="10"/>
      <c r="BR192" s="10"/>
      <c r="BS192" s="10"/>
      <c r="BT192" s="10"/>
      <c r="BU192" s="11"/>
      <c r="BV192" s="10"/>
      <c r="BW192" s="10"/>
      <c r="BX192" s="11"/>
      <c r="BY192" s="11"/>
      <c r="BZ192" s="11"/>
      <c r="CA192" s="44" t="str">
        <f t="shared" si="361"/>
        <v/>
      </c>
      <c r="CB192" s="44" t="str">
        <f t="shared" si="362"/>
        <v/>
      </c>
      <c r="CC192" s="44" t="str">
        <f t="shared" si="363"/>
        <v/>
      </c>
      <c r="CD192" s="44" t="str">
        <f t="shared" si="364"/>
        <v/>
      </c>
      <c r="CE192" s="44" t="str">
        <f t="shared" si="365"/>
        <v/>
      </c>
      <c r="CF192" s="44" t="str">
        <f t="shared" si="366"/>
        <v/>
      </c>
      <c r="CG192" s="44" t="str">
        <f t="shared" si="367"/>
        <v/>
      </c>
      <c r="CH192" s="44" t="str">
        <f t="shared" si="368"/>
        <v/>
      </c>
      <c r="CI192" s="44" t="str">
        <f t="shared" si="369"/>
        <v/>
      </c>
      <c r="CJ192" s="44"/>
      <c r="CK192" s="44"/>
      <c r="CL192" s="44"/>
      <c r="CM192" s="44"/>
      <c r="CN192" s="44"/>
      <c r="CO192" s="44"/>
      <c r="CP192" s="44"/>
      <c r="CQ192" s="44"/>
      <c r="CR192" s="44"/>
      <c r="CS192" s="44"/>
      <c r="CT192" s="44"/>
      <c r="CU192" s="44"/>
      <c r="CV192" s="44"/>
      <c r="CW192" s="44" t="str">
        <f t="shared" si="358"/>
        <v/>
      </c>
      <c r="CX192" s="44" t="str">
        <f t="shared" si="359"/>
        <v/>
      </c>
      <c r="CY192" s="44"/>
      <c r="CZ192" s="44"/>
      <c r="DA192" s="45">
        <f t="shared" si="370"/>
        <v>0</v>
      </c>
      <c r="DB192" s="45">
        <f t="shared" si="371"/>
        <v>0</v>
      </c>
      <c r="DC192" s="45">
        <f t="shared" si="371"/>
        <v>0</v>
      </c>
      <c r="DD192" s="45">
        <f t="shared" si="372"/>
        <v>0</v>
      </c>
      <c r="DE192" s="45">
        <f t="shared" si="372"/>
        <v>0</v>
      </c>
      <c r="DF192" s="45">
        <f t="shared" si="373"/>
        <v>0</v>
      </c>
      <c r="DG192" s="45">
        <f t="shared" si="374"/>
        <v>0</v>
      </c>
      <c r="DH192" s="45">
        <f t="shared" si="375"/>
        <v>0</v>
      </c>
      <c r="DI192" s="45">
        <f t="shared" si="376"/>
        <v>0</v>
      </c>
      <c r="DJ192" s="45"/>
      <c r="DK192" s="45"/>
      <c r="DL192" s="45"/>
      <c r="DM192" s="45"/>
      <c r="DN192" s="45"/>
      <c r="DO192" s="45"/>
      <c r="DP192" s="45"/>
      <c r="DQ192" s="45"/>
      <c r="DR192" s="45"/>
      <c r="DS192" s="45"/>
      <c r="DT192" s="45"/>
      <c r="DU192" s="45"/>
      <c r="DV192" s="45"/>
      <c r="DW192" s="45">
        <f t="shared" si="360"/>
        <v>0</v>
      </c>
      <c r="DX192" s="45">
        <f t="shared" si="360"/>
        <v>0</v>
      </c>
    </row>
    <row r="193" spans="1:128" s="9" customFormat="1" ht="15" customHeight="1" x14ac:dyDescent="0.25">
      <c r="A193" s="535" t="s">
        <v>91</v>
      </c>
      <c r="B193" s="536"/>
      <c r="C193" s="47">
        <f>+O193+Q193+S193+U193+W193+Y193+AA193+AC193+AE193+AG193+AI193</f>
        <v>0</v>
      </c>
      <c r="D193" s="110">
        <f>+P193+R193+T193+V193+X193+Z193+AB193+AD193+AF193+AH193+AJ193</f>
        <v>0</v>
      </c>
      <c r="E193" s="35"/>
      <c r="F193" s="34"/>
      <c r="G193" s="35"/>
      <c r="H193" s="34"/>
      <c r="I193" s="35"/>
      <c r="J193" s="34"/>
      <c r="K193" s="35"/>
      <c r="L193" s="34"/>
      <c r="M193" s="35"/>
      <c r="N193" s="34"/>
      <c r="O193" s="39"/>
      <c r="P193" s="38"/>
      <c r="Q193" s="39"/>
      <c r="R193" s="38"/>
      <c r="S193" s="39"/>
      <c r="T193" s="38"/>
      <c r="U193" s="39"/>
      <c r="V193" s="38"/>
      <c r="W193" s="39"/>
      <c r="X193" s="38"/>
      <c r="Y193" s="39"/>
      <c r="Z193" s="38"/>
      <c r="AA193" s="39"/>
      <c r="AB193" s="38"/>
      <c r="AC193" s="39"/>
      <c r="AD193" s="38"/>
      <c r="AE193" s="39"/>
      <c r="AF193" s="38"/>
      <c r="AG193" s="39"/>
      <c r="AH193" s="38"/>
      <c r="AI193" s="39"/>
      <c r="AJ193" s="38"/>
      <c r="AK193" s="107"/>
      <c r="AL193" s="108"/>
      <c r="AM193" s="39"/>
      <c r="AN193" s="109"/>
      <c r="AO193" s="107"/>
      <c r="AP193" s="108"/>
      <c r="AQ193" s="37"/>
      <c r="AR193" s="109"/>
      <c r="AS193" s="107"/>
      <c r="AT193" s="109"/>
      <c r="AU193" s="107"/>
      <c r="AV193" s="108"/>
      <c r="AW193" s="107"/>
      <c r="AX193" s="108"/>
      <c r="AY193" s="43" t="str">
        <f t="shared" si="357"/>
        <v/>
      </c>
      <c r="AZ193" s="43"/>
      <c r="BA193" s="43"/>
      <c r="BB193" s="43"/>
      <c r="BC193" s="43"/>
      <c r="BD193" s="43"/>
      <c r="BE193" s="43"/>
      <c r="BF193" s="43"/>
      <c r="BG193" s="43"/>
      <c r="BH193" s="10"/>
      <c r="BI193" s="10"/>
      <c r="BJ193" s="10"/>
      <c r="BK193" s="10"/>
      <c r="BR193" s="10"/>
      <c r="BS193" s="10"/>
      <c r="BT193" s="10"/>
      <c r="BU193" s="11"/>
      <c r="BV193" s="10"/>
      <c r="BW193" s="10"/>
      <c r="BX193" s="11"/>
      <c r="BY193" s="11"/>
      <c r="BZ193" s="11"/>
      <c r="CA193" s="44" t="str">
        <f t="shared" si="361"/>
        <v/>
      </c>
      <c r="CB193" s="44" t="str">
        <f t="shared" si="362"/>
        <v/>
      </c>
      <c r="CC193" s="44" t="str">
        <f t="shared" si="363"/>
        <v/>
      </c>
      <c r="CD193" s="44" t="str">
        <f t="shared" si="364"/>
        <v/>
      </c>
      <c r="CE193" s="44" t="str">
        <f t="shared" si="365"/>
        <v/>
      </c>
      <c r="CF193" s="44" t="str">
        <f t="shared" si="366"/>
        <v/>
      </c>
      <c r="CG193" s="44" t="str">
        <f t="shared" si="367"/>
        <v/>
      </c>
      <c r="CH193" s="44" t="str">
        <f t="shared" si="368"/>
        <v/>
      </c>
      <c r="CI193" s="44" t="str">
        <f t="shared" si="369"/>
        <v/>
      </c>
      <c r="CJ193" s="44"/>
      <c r="CK193" s="44"/>
      <c r="CL193" s="44"/>
      <c r="CM193" s="44"/>
      <c r="CN193" s="44"/>
      <c r="CO193" s="44"/>
      <c r="CP193" s="44"/>
      <c r="CQ193" s="44"/>
      <c r="CR193" s="44"/>
      <c r="CS193" s="44"/>
      <c r="CT193" s="44"/>
      <c r="CU193" s="44"/>
      <c r="CV193" s="44"/>
      <c r="CW193" s="44" t="str">
        <f t="shared" si="358"/>
        <v/>
      </c>
      <c r="CX193" s="44" t="str">
        <f t="shared" si="359"/>
        <v/>
      </c>
      <c r="CY193" s="44"/>
      <c r="CZ193" s="44"/>
      <c r="DA193" s="45">
        <f t="shared" si="370"/>
        <v>0</v>
      </c>
      <c r="DB193" s="45">
        <f t="shared" si="371"/>
        <v>0</v>
      </c>
      <c r="DC193" s="45">
        <f t="shared" si="371"/>
        <v>0</v>
      </c>
      <c r="DD193" s="45">
        <f t="shared" si="372"/>
        <v>0</v>
      </c>
      <c r="DE193" s="45">
        <f t="shared" si="372"/>
        <v>0</v>
      </c>
      <c r="DF193" s="45">
        <f t="shared" si="373"/>
        <v>0</v>
      </c>
      <c r="DG193" s="45">
        <f t="shared" si="374"/>
        <v>0</v>
      </c>
      <c r="DH193" s="45">
        <f t="shared" si="375"/>
        <v>0</v>
      </c>
      <c r="DI193" s="45">
        <f t="shared" si="376"/>
        <v>0</v>
      </c>
      <c r="DJ193" s="45"/>
      <c r="DK193" s="45"/>
      <c r="DL193" s="45"/>
      <c r="DM193" s="45"/>
      <c r="DN193" s="45"/>
      <c r="DO193" s="45"/>
      <c r="DP193" s="45"/>
      <c r="DQ193" s="45"/>
      <c r="DR193" s="45"/>
      <c r="DS193" s="45"/>
      <c r="DT193" s="45"/>
      <c r="DU193" s="45"/>
      <c r="DV193" s="45"/>
      <c r="DW193" s="45">
        <f t="shared" si="360"/>
        <v>0</v>
      </c>
      <c r="DX193" s="45">
        <f t="shared" si="360"/>
        <v>0</v>
      </c>
    </row>
    <row r="194" spans="1:128" s="9" customFormat="1" x14ac:dyDescent="0.25">
      <c r="A194" s="533" t="s">
        <v>50</v>
      </c>
      <c r="B194" s="534"/>
      <c r="C194" s="47">
        <f>+O194+Q194+S194+U194+W194+Y194+AA194+AC194+AE194+AG194+AI194</f>
        <v>0</v>
      </c>
      <c r="D194" s="110">
        <f>+P194+R194+T194+V194+X194+Z194+AB194+AD194+AF194+AH194+AJ194</f>
        <v>0</v>
      </c>
      <c r="E194" s="35"/>
      <c r="F194" s="34"/>
      <c r="G194" s="35"/>
      <c r="H194" s="34"/>
      <c r="I194" s="35"/>
      <c r="J194" s="34"/>
      <c r="K194" s="35"/>
      <c r="L194" s="34"/>
      <c r="M194" s="35"/>
      <c r="N194" s="34"/>
      <c r="O194" s="39"/>
      <c r="P194" s="38"/>
      <c r="Q194" s="39"/>
      <c r="R194" s="38"/>
      <c r="S194" s="39"/>
      <c r="T194" s="38"/>
      <c r="U194" s="39"/>
      <c r="V194" s="38"/>
      <c r="W194" s="39"/>
      <c r="X194" s="38"/>
      <c r="Y194" s="39"/>
      <c r="Z194" s="38"/>
      <c r="AA194" s="39"/>
      <c r="AB194" s="38"/>
      <c r="AC194" s="39"/>
      <c r="AD194" s="38"/>
      <c r="AE194" s="39"/>
      <c r="AF194" s="38"/>
      <c r="AG194" s="39"/>
      <c r="AH194" s="38"/>
      <c r="AI194" s="39"/>
      <c r="AJ194" s="38"/>
      <c r="AK194" s="107"/>
      <c r="AL194" s="108"/>
      <c r="AM194" s="39"/>
      <c r="AN194" s="109"/>
      <c r="AO194" s="107"/>
      <c r="AP194" s="108"/>
      <c r="AQ194" s="37"/>
      <c r="AR194" s="109"/>
      <c r="AS194" s="107"/>
      <c r="AT194" s="109"/>
      <c r="AU194" s="107"/>
      <c r="AV194" s="108"/>
      <c r="AW194" s="107"/>
      <c r="AX194" s="108"/>
      <c r="AY194" s="43" t="str">
        <f t="shared" si="357"/>
        <v/>
      </c>
      <c r="AZ194" s="43"/>
      <c r="BA194" s="43"/>
      <c r="BB194" s="43"/>
      <c r="BC194" s="43"/>
      <c r="BD194" s="43"/>
      <c r="BE194" s="43"/>
      <c r="BF194" s="43"/>
      <c r="BG194" s="43"/>
      <c r="BH194" s="10"/>
      <c r="BI194" s="10"/>
      <c r="BJ194" s="10"/>
      <c r="BK194" s="10"/>
      <c r="BR194" s="10"/>
      <c r="BS194" s="10"/>
      <c r="BT194" s="10"/>
      <c r="BU194" s="11"/>
      <c r="BV194" s="10"/>
      <c r="BW194" s="10"/>
      <c r="BX194" s="11"/>
      <c r="BY194" s="11"/>
      <c r="BZ194" s="11"/>
      <c r="CA194" s="44" t="str">
        <f t="shared" si="361"/>
        <v/>
      </c>
      <c r="CB194" s="44" t="str">
        <f t="shared" si="362"/>
        <v/>
      </c>
      <c r="CC194" s="44" t="str">
        <f t="shared" si="363"/>
        <v/>
      </c>
      <c r="CD194" s="44" t="str">
        <f t="shared" si="364"/>
        <v/>
      </c>
      <c r="CE194" s="44" t="str">
        <f t="shared" si="365"/>
        <v/>
      </c>
      <c r="CF194" s="44" t="str">
        <f t="shared" si="366"/>
        <v/>
      </c>
      <c r="CG194" s="44" t="str">
        <f t="shared" si="367"/>
        <v/>
      </c>
      <c r="CH194" s="44" t="str">
        <f t="shared" si="368"/>
        <v/>
      </c>
      <c r="CI194" s="44" t="str">
        <f t="shared" si="369"/>
        <v/>
      </c>
      <c r="CJ194" s="44"/>
      <c r="CK194" s="44"/>
      <c r="CL194" s="44"/>
      <c r="CM194" s="44"/>
      <c r="CN194" s="44"/>
      <c r="CO194" s="44"/>
      <c r="CP194" s="44"/>
      <c r="CQ194" s="44"/>
      <c r="CR194" s="44"/>
      <c r="CS194" s="44"/>
      <c r="CT194" s="44"/>
      <c r="CU194" s="44"/>
      <c r="CV194" s="44"/>
      <c r="CW194" s="44" t="str">
        <f t="shared" si="358"/>
        <v/>
      </c>
      <c r="CX194" s="44" t="str">
        <f t="shared" si="359"/>
        <v/>
      </c>
      <c r="CY194" s="44"/>
      <c r="CZ194" s="44"/>
      <c r="DA194" s="45">
        <f t="shared" si="370"/>
        <v>0</v>
      </c>
      <c r="DB194" s="45">
        <f t="shared" si="371"/>
        <v>0</v>
      </c>
      <c r="DC194" s="45">
        <f t="shared" si="371"/>
        <v>0</v>
      </c>
      <c r="DD194" s="45">
        <f t="shared" si="372"/>
        <v>0</v>
      </c>
      <c r="DE194" s="45">
        <f t="shared" si="372"/>
        <v>0</v>
      </c>
      <c r="DF194" s="45">
        <f t="shared" si="373"/>
        <v>0</v>
      </c>
      <c r="DG194" s="45">
        <f t="shared" si="374"/>
        <v>0</v>
      </c>
      <c r="DH194" s="45">
        <f t="shared" si="375"/>
        <v>0</v>
      </c>
      <c r="DI194" s="45">
        <f t="shared" si="376"/>
        <v>0</v>
      </c>
      <c r="DJ194" s="45"/>
      <c r="DK194" s="45"/>
      <c r="DL194" s="45"/>
      <c r="DM194" s="45"/>
      <c r="DN194" s="45"/>
      <c r="DO194" s="45"/>
      <c r="DP194" s="45"/>
      <c r="DQ194" s="45"/>
      <c r="DR194" s="45"/>
      <c r="DS194" s="45"/>
      <c r="DT194" s="45"/>
      <c r="DU194" s="45"/>
      <c r="DV194" s="45"/>
      <c r="DW194" s="45">
        <f t="shared" si="360"/>
        <v>0</v>
      </c>
      <c r="DX194" s="45">
        <f t="shared" si="360"/>
        <v>0</v>
      </c>
    </row>
    <row r="195" spans="1:128" s="9" customFormat="1" x14ac:dyDescent="0.25">
      <c r="A195" s="537" t="s">
        <v>92</v>
      </c>
      <c r="B195" s="538"/>
      <c r="C195" s="116">
        <f>+E195+G195+I195+K195+M195+O195+Q195+S195+U195+W195+Y195+AA195+AC195+AE195+AG195+AI195</f>
        <v>0</v>
      </c>
      <c r="D195" s="117">
        <f>+F195+H195+J195+L195+N195+P195+R195+T195+V195+X195+Z195+AB195+AD195+AF195+AH195+AJ195</f>
        <v>0</v>
      </c>
      <c r="E195" s="118"/>
      <c r="F195" s="119"/>
      <c r="G195" s="118"/>
      <c r="H195" s="119"/>
      <c r="I195" s="118"/>
      <c r="J195" s="119"/>
      <c r="K195" s="118"/>
      <c r="L195" s="119"/>
      <c r="M195" s="118"/>
      <c r="N195" s="119"/>
      <c r="O195" s="118"/>
      <c r="P195" s="119"/>
      <c r="Q195" s="118"/>
      <c r="R195" s="119"/>
      <c r="S195" s="118"/>
      <c r="T195" s="119"/>
      <c r="U195" s="118"/>
      <c r="V195" s="119"/>
      <c r="W195" s="118"/>
      <c r="X195" s="119"/>
      <c r="Y195" s="118"/>
      <c r="Z195" s="119"/>
      <c r="AA195" s="118"/>
      <c r="AB195" s="119"/>
      <c r="AC195" s="118"/>
      <c r="AD195" s="119"/>
      <c r="AE195" s="118"/>
      <c r="AF195" s="119"/>
      <c r="AG195" s="118"/>
      <c r="AH195" s="119"/>
      <c r="AI195" s="118"/>
      <c r="AJ195" s="119"/>
      <c r="AK195" s="120"/>
      <c r="AL195" s="121"/>
      <c r="AM195" s="118"/>
      <c r="AN195" s="122"/>
      <c r="AO195" s="120"/>
      <c r="AP195" s="121"/>
      <c r="AQ195" s="123"/>
      <c r="AR195" s="122"/>
      <c r="AS195" s="120"/>
      <c r="AT195" s="122"/>
      <c r="AU195" s="120"/>
      <c r="AV195" s="121"/>
      <c r="AW195" s="120"/>
      <c r="AX195" s="121"/>
      <c r="AY195" s="43" t="str">
        <f t="shared" si="357"/>
        <v/>
      </c>
      <c r="AZ195" s="43"/>
      <c r="BA195" s="43"/>
      <c r="BB195" s="43"/>
      <c r="BC195" s="43"/>
      <c r="BD195" s="43"/>
      <c r="BE195" s="43"/>
      <c r="BF195" s="43"/>
      <c r="BG195" s="43"/>
      <c r="BH195" s="10"/>
      <c r="BI195" s="10"/>
      <c r="BJ195" s="10"/>
      <c r="BK195" s="10"/>
      <c r="BR195" s="10"/>
      <c r="BS195" s="10"/>
      <c r="BT195" s="10"/>
      <c r="BU195" s="11"/>
      <c r="BV195" s="10"/>
      <c r="BW195" s="10"/>
      <c r="BX195" s="11"/>
      <c r="BY195" s="11"/>
      <c r="BZ195" s="11"/>
      <c r="CA195" s="44" t="str">
        <f t="shared" si="361"/>
        <v/>
      </c>
      <c r="CB195" s="44" t="str">
        <f t="shared" si="362"/>
        <v/>
      </c>
      <c r="CC195" s="44" t="str">
        <f t="shared" si="363"/>
        <v/>
      </c>
      <c r="CD195" s="44" t="str">
        <f t="shared" si="364"/>
        <v/>
      </c>
      <c r="CE195" s="44" t="str">
        <f t="shared" si="365"/>
        <v/>
      </c>
      <c r="CF195" s="44" t="str">
        <f t="shared" si="366"/>
        <v/>
      </c>
      <c r="CG195" s="44" t="str">
        <f t="shared" si="367"/>
        <v/>
      </c>
      <c r="CH195" s="44" t="str">
        <f t="shared" si="368"/>
        <v/>
      </c>
      <c r="CI195" s="44" t="str">
        <f t="shared" si="369"/>
        <v/>
      </c>
      <c r="CJ195" s="44"/>
      <c r="CK195" s="44"/>
      <c r="CL195" s="44"/>
      <c r="CM195" s="44"/>
      <c r="CN195" s="44"/>
      <c r="CO195" s="44"/>
      <c r="CP195" s="44"/>
      <c r="CQ195" s="44"/>
      <c r="CR195" s="44"/>
      <c r="CS195" s="44"/>
      <c r="CT195" s="44"/>
      <c r="CU195" s="44"/>
      <c r="CV195" s="44"/>
      <c r="CW195" s="44" t="str">
        <f t="shared" si="358"/>
        <v/>
      </c>
      <c r="CX195" s="44" t="str">
        <f t="shared" si="359"/>
        <v/>
      </c>
      <c r="CY195" s="44"/>
      <c r="CZ195" s="44"/>
      <c r="DA195" s="45">
        <f t="shared" si="370"/>
        <v>0</v>
      </c>
      <c r="DB195" s="45">
        <f t="shared" si="371"/>
        <v>0</v>
      </c>
      <c r="DC195" s="45">
        <f t="shared" si="371"/>
        <v>0</v>
      </c>
      <c r="DD195" s="45">
        <f t="shared" si="372"/>
        <v>0</v>
      </c>
      <c r="DE195" s="45">
        <f t="shared" si="372"/>
        <v>0</v>
      </c>
      <c r="DF195" s="45">
        <f t="shared" si="373"/>
        <v>0</v>
      </c>
      <c r="DG195" s="45">
        <f t="shared" si="374"/>
        <v>0</v>
      </c>
      <c r="DH195" s="45">
        <f t="shared" si="375"/>
        <v>0</v>
      </c>
      <c r="DI195" s="45">
        <f t="shared" si="376"/>
        <v>0</v>
      </c>
      <c r="DJ195" s="45"/>
      <c r="DK195" s="45"/>
      <c r="DL195" s="45"/>
      <c r="DM195" s="45"/>
      <c r="DN195" s="45"/>
      <c r="DO195" s="45"/>
      <c r="DP195" s="45"/>
      <c r="DQ195" s="45"/>
      <c r="DR195" s="45"/>
      <c r="DS195" s="45"/>
      <c r="DT195" s="45"/>
      <c r="DU195" s="45"/>
      <c r="DV195" s="45"/>
      <c r="DW195" s="45">
        <f t="shared" si="360"/>
        <v>0</v>
      </c>
      <c r="DX195" s="45">
        <f t="shared" si="360"/>
        <v>0</v>
      </c>
    </row>
    <row r="196" spans="1:128" s="9" customFormat="1" x14ac:dyDescent="0.25">
      <c r="A196" s="539" t="s">
        <v>51</v>
      </c>
      <c r="B196" s="126" t="s">
        <v>71</v>
      </c>
      <c r="C196" s="127">
        <f t="shared" ref="C196:D198" si="377">+O196+Q196+S196+U196+W196+Y196+AA196+AC196+AE196+AG196</f>
        <v>0</v>
      </c>
      <c r="D196" s="99">
        <f t="shared" si="377"/>
        <v>0</v>
      </c>
      <c r="E196" s="100"/>
      <c r="F196" s="101"/>
      <c r="G196" s="100"/>
      <c r="H196" s="101"/>
      <c r="I196" s="100"/>
      <c r="J196" s="101"/>
      <c r="K196" s="100"/>
      <c r="L196" s="101"/>
      <c r="M196" s="100"/>
      <c r="N196" s="101"/>
      <c r="O196" s="79"/>
      <c r="P196" s="80"/>
      <c r="Q196" s="79"/>
      <c r="R196" s="80"/>
      <c r="S196" s="79"/>
      <c r="T196" s="80"/>
      <c r="U196" s="79"/>
      <c r="V196" s="80"/>
      <c r="W196" s="79"/>
      <c r="X196" s="80"/>
      <c r="Y196" s="79"/>
      <c r="Z196" s="80"/>
      <c r="AA196" s="79"/>
      <c r="AB196" s="80"/>
      <c r="AC196" s="79"/>
      <c r="AD196" s="80"/>
      <c r="AE196" s="79"/>
      <c r="AF196" s="80"/>
      <c r="AG196" s="79"/>
      <c r="AH196" s="80"/>
      <c r="AI196" s="156"/>
      <c r="AJ196" s="157"/>
      <c r="AK196" s="130"/>
      <c r="AL196" s="81"/>
      <c r="AM196" s="79"/>
      <c r="AN196" s="131"/>
      <c r="AO196" s="130"/>
      <c r="AP196" s="81"/>
      <c r="AQ196" s="132"/>
      <c r="AR196" s="131"/>
      <c r="AS196" s="132"/>
      <c r="AT196" s="131"/>
      <c r="AU196" s="132"/>
      <c r="AV196" s="131"/>
      <c r="AW196" s="134"/>
      <c r="AX196" s="135"/>
      <c r="AY196" s="43" t="str">
        <f t="shared" si="357"/>
        <v/>
      </c>
      <c r="AZ196" s="43"/>
      <c r="BA196" s="43"/>
      <c r="BB196" s="43"/>
      <c r="BC196" s="43"/>
      <c r="BD196" s="43"/>
      <c r="BE196" s="43"/>
      <c r="BF196" s="43"/>
      <c r="BG196" s="43"/>
      <c r="BH196" s="10"/>
      <c r="BI196" s="10"/>
      <c r="BJ196" s="10"/>
      <c r="BK196" s="10"/>
      <c r="BR196" s="10"/>
      <c r="BS196" s="10"/>
      <c r="BT196" s="10"/>
      <c r="BU196" s="11"/>
      <c r="BV196" s="10"/>
      <c r="BW196" s="10"/>
      <c r="BX196" s="11"/>
      <c r="BY196" s="11"/>
      <c r="BZ196" s="11"/>
      <c r="CA196" s="44" t="str">
        <f t="shared" si="361"/>
        <v/>
      </c>
      <c r="CB196" s="44" t="str">
        <f t="shared" si="362"/>
        <v/>
      </c>
      <c r="CC196" s="44" t="str">
        <f t="shared" si="363"/>
        <v/>
      </c>
      <c r="CD196" s="44" t="str">
        <f t="shared" si="364"/>
        <v/>
      </c>
      <c r="CE196" s="44" t="str">
        <f t="shared" si="365"/>
        <v/>
      </c>
      <c r="CF196" s="44" t="str">
        <f t="shared" si="366"/>
        <v/>
      </c>
      <c r="CG196" s="44" t="str">
        <f t="shared" si="367"/>
        <v/>
      </c>
      <c r="CH196" s="44" t="str">
        <f t="shared" si="368"/>
        <v/>
      </c>
      <c r="CI196" s="44" t="str">
        <f t="shared" si="369"/>
        <v/>
      </c>
      <c r="CJ196" s="44"/>
      <c r="CK196" s="44"/>
      <c r="CL196" s="44"/>
      <c r="CM196" s="44"/>
      <c r="CN196" s="44"/>
      <c r="CO196" s="44"/>
      <c r="CP196" s="44"/>
      <c r="CQ196" s="44"/>
      <c r="CR196" s="44"/>
      <c r="CS196" s="44"/>
      <c r="CT196" s="44"/>
      <c r="CU196" s="44"/>
      <c r="CV196" s="44"/>
      <c r="CW196" s="44" t="str">
        <f t="shared" si="358"/>
        <v/>
      </c>
      <c r="CX196" s="44" t="str">
        <f t="shared" si="359"/>
        <v/>
      </c>
      <c r="CY196" s="44"/>
      <c r="CZ196" s="44"/>
      <c r="DA196" s="45">
        <f t="shared" si="370"/>
        <v>0</v>
      </c>
      <c r="DB196" s="45">
        <f t="shared" si="371"/>
        <v>0</v>
      </c>
      <c r="DC196" s="45">
        <f t="shared" si="371"/>
        <v>0</v>
      </c>
      <c r="DD196" s="45">
        <f t="shared" si="372"/>
        <v>0</v>
      </c>
      <c r="DE196" s="45">
        <f t="shared" si="372"/>
        <v>0</v>
      </c>
      <c r="DF196" s="45">
        <f t="shared" si="373"/>
        <v>0</v>
      </c>
      <c r="DG196" s="45">
        <f t="shared" si="374"/>
        <v>0</v>
      </c>
      <c r="DH196" s="45">
        <f t="shared" si="375"/>
        <v>0</v>
      </c>
      <c r="DI196" s="45">
        <f t="shared" si="376"/>
        <v>0</v>
      </c>
      <c r="DJ196" s="45"/>
      <c r="DK196" s="45"/>
      <c r="DL196" s="45"/>
      <c r="DM196" s="45"/>
      <c r="DN196" s="45"/>
      <c r="DO196" s="45"/>
      <c r="DP196" s="45"/>
      <c r="DQ196" s="45"/>
      <c r="DR196" s="45"/>
      <c r="DS196" s="45"/>
      <c r="DT196" s="45"/>
      <c r="DU196" s="45"/>
      <c r="DV196" s="45"/>
      <c r="DW196" s="45">
        <f t="shared" si="360"/>
        <v>0</v>
      </c>
      <c r="DX196" s="45">
        <f t="shared" si="360"/>
        <v>0</v>
      </c>
    </row>
    <row r="197" spans="1:128" s="9" customFormat="1" x14ac:dyDescent="0.25">
      <c r="A197" s="540"/>
      <c r="B197" s="83" t="s">
        <v>72</v>
      </c>
      <c r="C197" s="47">
        <f t="shared" si="377"/>
        <v>0</v>
      </c>
      <c r="D197" s="110">
        <f t="shared" si="377"/>
        <v>0</v>
      </c>
      <c r="E197" s="35"/>
      <c r="F197" s="34"/>
      <c r="G197" s="35"/>
      <c r="H197" s="34"/>
      <c r="I197" s="35"/>
      <c r="J197" s="34"/>
      <c r="K197" s="35"/>
      <c r="L197" s="34"/>
      <c r="M197" s="35"/>
      <c r="N197" s="34"/>
      <c r="O197" s="39"/>
      <c r="P197" s="38"/>
      <c r="Q197" s="39"/>
      <c r="R197" s="38"/>
      <c r="S197" s="39"/>
      <c r="T197" s="38"/>
      <c r="U197" s="39"/>
      <c r="V197" s="38"/>
      <c r="W197" s="39"/>
      <c r="X197" s="38"/>
      <c r="Y197" s="39"/>
      <c r="Z197" s="38"/>
      <c r="AA197" s="39"/>
      <c r="AB197" s="38"/>
      <c r="AC197" s="39"/>
      <c r="AD197" s="38"/>
      <c r="AE197" s="39"/>
      <c r="AF197" s="38"/>
      <c r="AG197" s="39"/>
      <c r="AH197" s="38"/>
      <c r="AI197" s="50"/>
      <c r="AJ197" s="51"/>
      <c r="AK197" s="107"/>
      <c r="AL197" s="108"/>
      <c r="AM197" s="39"/>
      <c r="AN197" s="109"/>
      <c r="AO197" s="107"/>
      <c r="AP197" s="108"/>
      <c r="AQ197" s="37"/>
      <c r="AR197" s="109"/>
      <c r="AS197" s="37"/>
      <c r="AT197" s="109"/>
      <c r="AU197" s="37"/>
      <c r="AV197" s="109"/>
      <c r="AW197" s="136"/>
      <c r="AX197" s="111"/>
      <c r="AY197" s="43" t="str">
        <f t="shared" si="357"/>
        <v/>
      </c>
      <c r="AZ197" s="43"/>
      <c r="BA197" s="43"/>
      <c r="BB197" s="43"/>
      <c r="BC197" s="43"/>
      <c r="BD197" s="43"/>
      <c r="BE197" s="43"/>
      <c r="BF197" s="43"/>
      <c r="BG197" s="43"/>
      <c r="BH197" s="10"/>
      <c r="BI197" s="10"/>
      <c r="BJ197" s="10"/>
      <c r="BK197" s="10"/>
      <c r="BR197" s="10"/>
      <c r="BS197" s="10"/>
      <c r="BT197" s="10"/>
      <c r="BU197" s="11"/>
      <c r="BV197" s="10"/>
      <c r="BW197" s="10"/>
      <c r="BX197" s="11"/>
      <c r="BY197" s="11"/>
      <c r="BZ197" s="11"/>
      <c r="CA197" s="44" t="str">
        <f t="shared" si="361"/>
        <v/>
      </c>
      <c r="CB197" s="44" t="str">
        <f t="shared" si="362"/>
        <v/>
      </c>
      <c r="CC197" s="44" t="str">
        <f t="shared" si="363"/>
        <v/>
      </c>
      <c r="CD197" s="44" t="str">
        <f t="shared" si="364"/>
        <v/>
      </c>
      <c r="CE197" s="44" t="str">
        <f t="shared" si="365"/>
        <v/>
      </c>
      <c r="CF197" s="44" t="str">
        <f t="shared" si="366"/>
        <v/>
      </c>
      <c r="CG197" s="44" t="str">
        <f t="shared" si="367"/>
        <v/>
      </c>
      <c r="CH197" s="44" t="str">
        <f t="shared" si="368"/>
        <v/>
      </c>
      <c r="CI197" s="44" t="str">
        <f t="shared" si="369"/>
        <v/>
      </c>
      <c r="CJ197" s="44"/>
      <c r="CK197" s="44"/>
      <c r="CL197" s="44"/>
      <c r="CM197" s="44"/>
      <c r="CN197" s="44"/>
      <c r="CO197" s="44"/>
      <c r="CP197" s="44"/>
      <c r="CQ197" s="44"/>
      <c r="CR197" s="44"/>
      <c r="CS197" s="44"/>
      <c r="CT197" s="44"/>
      <c r="CU197" s="44"/>
      <c r="CV197" s="44"/>
      <c r="CW197" s="44" t="str">
        <f t="shared" si="358"/>
        <v/>
      </c>
      <c r="CX197" s="44" t="str">
        <f t="shared" si="359"/>
        <v/>
      </c>
      <c r="CY197" s="44"/>
      <c r="CZ197" s="44"/>
      <c r="DA197" s="45">
        <f t="shared" si="370"/>
        <v>0</v>
      </c>
      <c r="DB197" s="45">
        <f t="shared" si="371"/>
        <v>0</v>
      </c>
      <c r="DC197" s="45">
        <f t="shared" si="371"/>
        <v>0</v>
      </c>
      <c r="DD197" s="45">
        <f t="shared" si="372"/>
        <v>0</v>
      </c>
      <c r="DE197" s="45">
        <f t="shared" si="372"/>
        <v>0</v>
      </c>
      <c r="DF197" s="45">
        <f t="shared" si="373"/>
        <v>0</v>
      </c>
      <c r="DG197" s="45">
        <f t="shared" si="374"/>
        <v>0</v>
      </c>
      <c r="DH197" s="45">
        <f t="shared" si="375"/>
        <v>0</v>
      </c>
      <c r="DI197" s="45">
        <f t="shared" si="376"/>
        <v>0</v>
      </c>
      <c r="DJ197" s="45"/>
      <c r="DK197" s="45"/>
      <c r="DL197" s="45"/>
      <c r="DM197" s="45"/>
      <c r="DN197" s="45"/>
      <c r="DO197" s="45"/>
      <c r="DP197" s="45"/>
      <c r="DQ197" s="45"/>
      <c r="DR197" s="45"/>
      <c r="DS197" s="45"/>
      <c r="DT197" s="45"/>
      <c r="DU197" s="45"/>
      <c r="DV197" s="45"/>
      <c r="DW197" s="45">
        <f t="shared" si="360"/>
        <v>0</v>
      </c>
      <c r="DX197" s="45">
        <f t="shared" si="360"/>
        <v>0</v>
      </c>
    </row>
    <row r="198" spans="1:128" s="9" customFormat="1" x14ac:dyDescent="0.25">
      <c r="A198" s="541"/>
      <c r="B198" s="96" t="s">
        <v>73</v>
      </c>
      <c r="C198" s="116">
        <f t="shared" si="377"/>
        <v>0</v>
      </c>
      <c r="D198" s="137">
        <f t="shared" si="377"/>
        <v>0</v>
      </c>
      <c r="E198" s="138"/>
      <c r="F198" s="139"/>
      <c r="G198" s="138"/>
      <c r="H198" s="139"/>
      <c r="I198" s="138"/>
      <c r="J198" s="139"/>
      <c r="K198" s="138"/>
      <c r="L198" s="139"/>
      <c r="M198" s="138"/>
      <c r="N198" s="139"/>
      <c r="O198" s="60"/>
      <c r="P198" s="59"/>
      <c r="Q198" s="60"/>
      <c r="R198" s="59"/>
      <c r="S198" s="60"/>
      <c r="T198" s="59"/>
      <c r="U198" s="60"/>
      <c r="V198" s="59"/>
      <c r="W198" s="60"/>
      <c r="X198" s="59"/>
      <c r="Y198" s="60"/>
      <c r="Z198" s="59"/>
      <c r="AA198" s="60"/>
      <c r="AB198" s="59"/>
      <c r="AC198" s="60"/>
      <c r="AD198" s="59"/>
      <c r="AE198" s="60"/>
      <c r="AF198" s="59"/>
      <c r="AG198" s="60"/>
      <c r="AH198" s="59"/>
      <c r="AI198" s="158"/>
      <c r="AJ198" s="159"/>
      <c r="AK198" s="124"/>
      <c r="AL198" s="141"/>
      <c r="AM198" s="60"/>
      <c r="AN198" s="125"/>
      <c r="AO198" s="124"/>
      <c r="AP198" s="141"/>
      <c r="AQ198" s="58"/>
      <c r="AR198" s="125"/>
      <c r="AS198" s="58"/>
      <c r="AT198" s="125"/>
      <c r="AU198" s="58"/>
      <c r="AV198" s="125"/>
      <c r="AW198" s="142"/>
      <c r="AX198" s="143"/>
      <c r="AY198" s="43" t="str">
        <f t="shared" si="357"/>
        <v/>
      </c>
      <c r="AZ198" s="43"/>
      <c r="BA198" s="43"/>
      <c r="BB198" s="43"/>
      <c r="BC198" s="43"/>
      <c r="BD198" s="43"/>
      <c r="BE198" s="43"/>
      <c r="BF198" s="43"/>
      <c r="BG198" s="43"/>
      <c r="BH198" s="10"/>
      <c r="BI198" s="10"/>
      <c r="BJ198" s="10"/>
      <c r="BK198" s="10"/>
      <c r="BR198" s="10"/>
      <c r="BS198" s="10"/>
      <c r="BT198" s="10"/>
      <c r="BU198" s="11"/>
      <c r="BV198" s="10"/>
      <c r="BW198" s="10"/>
      <c r="BX198" s="11"/>
      <c r="BY198" s="11"/>
      <c r="BZ198" s="11"/>
      <c r="CA198" s="44" t="str">
        <f t="shared" si="361"/>
        <v/>
      </c>
      <c r="CB198" s="44" t="str">
        <f t="shared" si="362"/>
        <v/>
      </c>
      <c r="CC198" s="44" t="str">
        <f t="shared" si="363"/>
        <v/>
      </c>
      <c r="CD198" s="44" t="str">
        <f t="shared" si="364"/>
        <v/>
      </c>
      <c r="CE198" s="44" t="str">
        <f t="shared" si="365"/>
        <v/>
      </c>
      <c r="CF198" s="44" t="str">
        <f t="shared" si="366"/>
        <v/>
      </c>
      <c r="CG198" s="44" t="str">
        <f t="shared" si="367"/>
        <v/>
      </c>
      <c r="CH198" s="44" t="str">
        <f t="shared" si="368"/>
        <v/>
      </c>
      <c r="CI198" s="44" t="str">
        <f t="shared" si="369"/>
        <v/>
      </c>
      <c r="CJ198" s="44"/>
      <c r="CK198" s="44"/>
      <c r="CL198" s="44"/>
      <c r="CM198" s="44"/>
      <c r="CN198" s="44"/>
      <c r="CO198" s="44"/>
      <c r="CP198" s="44"/>
      <c r="CQ198" s="44"/>
      <c r="CR198" s="44"/>
      <c r="CS198" s="44"/>
      <c r="CT198" s="44"/>
      <c r="CU198" s="44"/>
      <c r="CV198" s="44"/>
      <c r="CW198" s="44" t="str">
        <f t="shared" si="358"/>
        <v/>
      </c>
      <c r="CX198" s="44" t="str">
        <f t="shared" si="359"/>
        <v/>
      </c>
      <c r="CY198" s="44"/>
      <c r="CZ198" s="44"/>
      <c r="DA198" s="45">
        <f t="shared" si="370"/>
        <v>0</v>
      </c>
      <c r="DB198" s="45">
        <f t="shared" si="371"/>
        <v>0</v>
      </c>
      <c r="DC198" s="45">
        <f t="shared" si="371"/>
        <v>0</v>
      </c>
      <c r="DD198" s="45">
        <f t="shared" si="372"/>
        <v>0</v>
      </c>
      <c r="DE198" s="45">
        <f t="shared" si="372"/>
        <v>0</v>
      </c>
      <c r="DF198" s="45">
        <f t="shared" si="373"/>
        <v>0</v>
      </c>
      <c r="DG198" s="45">
        <f t="shared" si="374"/>
        <v>0</v>
      </c>
      <c r="DH198" s="45">
        <f t="shared" si="375"/>
        <v>0</v>
      </c>
      <c r="DI198" s="45">
        <f t="shared" si="376"/>
        <v>0</v>
      </c>
      <c r="DJ198" s="45"/>
      <c r="DK198" s="45"/>
      <c r="DL198" s="45"/>
      <c r="DM198" s="45"/>
      <c r="DN198" s="45"/>
      <c r="DO198" s="45"/>
      <c r="DP198" s="45"/>
      <c r="DQ198" s="45"/>
      <c r="DR198" s="45"/>
      <c r="DS198" s="45"/>
      <c r="DT198" s="45"/>
      <c r="DU198" s="45"/>
      <c r="DV198" s="45"/>
      <c r="DW198" s="45">
        <f t="shared" si="360"/>
        <v>0</v>
      </c>
      <c r="DX198" s="45">
        <f t="shared" si="360"/>
        <v>0</v>
      </c>
    </row>
    <row r="199" spans="1:128" s="9" customFormat="1" x14ac:dyDescent="0.25">
      <c r="A199" s="531" t="s">
        <v>52</v>
      </c>
      <c r="B199" s="532"/>
      <c r="C199" s="127">
        <f t="shared" ref="C199:D201" si="378">+E199+G199+I199+K199+M199+O199+Q199+S199+U199+W199+Y199+AA199+AC199+AE199+AG199+AI199</f>
        <v>0</v>
      </c>
      <c r="D199" s="110">
        <f t="shared" si="378"/>
        <v>0</v>
      </c>
      <c r="E199" s="84"/>
      <c r="F199" s="85"/>
      <c r="G199" s="84"/>
      <c r="H199" s="85"/>
      <c r="I199" s="84"/>
      <c r="J199" s="85"/>
      <c r="K199" s="84"/>
      <c r="L199" s="85"/>
      <c r="M199" s="144"/>
      <c r="N199" s="145"/>
      <c r="O199" s="144"/>
      <c r="P199" s="145"/>
      <c r="Q199" s="144"/>
      <c r="R199" s="145"/>
      <c r="S199" s="144"/>
      <c r="T199" s="145"/>
      <c r="U199" s="144"/>
      <c r="V199" s="145"/>
      <c r="W199" s="144"/>
      <c r="X199" s="145"/>
      <c r="Y199" s="144"/>
      <c r="Z199" s="145"/>
      <c r="AA199" s="144"/>
      <c r="AB199" s="145"/>
      <c r="AC199" s="144"/>
      <c r="AD199" s="146"/>
      <c r="AE199" s="144"/>
      <c r="AF199" s="146"/>
      <c r="AG199" s="73"/>
      <c r="AH199" s="76"/>
      <c r="AI199" s="144"/>
      <c r="AJ199" s="145"/>
      <c r="AK199" s="133"/>
      <c r="AL199" s="86"/>
      <c r="AM199" s="84"/>
      <c r="AN199" s="106"/>
      <c r="AO199" s="133"/>
      <c r="AP199" s="86"/>
      <c r="AQ199" s="147"/>
      <c r="AR199" s="106"/>
      <c r="AS199" s="133"/>
      <c r="AT199" s="106"/>
      <c r="AU199" s="133"/>
      <c r="AV199" s="86"/>
      <c r="AW199" s="133"/>
      <c r="AX199" s="86"/>
      <c r="AY199" s="43" t="str">
        <f t="shared" si="357"/>
        <v/>
      </c>
      <c r="AZ199" s="43"/>
      <c r="BA199" s="43"/>
      <c r="BB199" s="43"/>
      <c r="BC199" s="43"/>
      <c r="BD199" s="43"/>
      <c r="BE199" s="43"/>
      <c r="BF199" s="43"/>
      <c r="BG199" s="43"/>
      <c r="BH199" s="10"/>
      <c r="BI199" s="10"/>
      <c r="BJ199" s="10"/>
      <c r="BK199" s="10"/>
      <c r="BR199" s="10"/>
      <c r="BS199" s="10"/>
      <c r="BT199" s="10"/>
      <c r="BU199" s="11"/>
      <c r="BV199" s="10"/>
      <c r="BW199" s="10"/>
      <c r="BX199" s="11"/>
      <c r="BY199" s="11"/>
      <c r="BZ199" s="11"/>
      <c r="CA199" s="44" t="str">
        <f t="shared" si="361"/>
        <v/>
      </c>
      <c r="CB199" s="44" t="str">
        <f t="shared" si="362"/>
        <v/>
      </c>
      <c r="CC199" s="44" t="str">
        <f t="shared" si="363"/>
        <v/>
      </c>
      <c r="CD199" s="44" t="str">
        <f t="shared" si="364"/>
        <v/>
      </c>
      <c r="CE199" s="44" t="str">
        <f t="shared" si="365"/>
        <v/>
      </c>
      <c r="CF199" s="44" t="str">
        <f t="shared" si="366"/>
        <v/>
      </c>
      <c r="CG199" s="44" t="str">
        <f t="shared" si="367"/>
        <v/>
      </c>
      <c r="CH199" s="44" t="str">
        <f t="shared" si="368"/>
        <v/>
      </c>
      <c r="CI199" s="44" t="str">
        <f t="shared" si="369"/>
        <v/>
      </c>
      <c r="CJ199" s="44"/>
      <c r="CK199" s="44"/>
      <c r="CL199" s="44"/>
      <c r="CM199" s="44"/>
      <c r="CN199" s="44"/>
      <c r="CO199" s="44"/>
      <c r="CP199" s="44"/>
      <c r="CQ199" s="44"/>
      <c r="CR199" s="44"/>
      <c r="CS199" s="44"/>
      <c r="CT199" s="44"/>
      <c r="CU199" s="44"/>
      <c r="CV199" s="44"/>
      <c r="CW199" s="44" t="str">
        <f t="shared" si="358"/>
        <v/>
      </c>
      <c r="CX199" s="44" t="str">
        <f t="shared" si="359"/>
        <v/>
      </c>
      <c r="CY199" s="44"/>
      <c r="CZ199" s="44"/>
      <c r="DA199" s="45">
        <f t="shared" si="370"/>
        <v>0</v>
      </c>
      <c r="DB199" s="45">
        <f t="shared" si="371"/>
        <v>0</v>
      </c>
      <c r="DC199" s="45">
        <f t="shared" si="371"/>
        <v>0</v>
      </c>
      <c r="DD199" s="45">
        <f t="shared" si="372"/>
        <v>0</v>
      </c>
      <c r="DE199" s="45">
        <f t="shared" si="372"/>
        <v>0</v>
      </c>
      <c r="DF199" s="45">
        <f t="shared" si="373"/>
        <v>0</v>
      </c>
      <c r="DG199" s="45">
        <f t="shared" si="374"/>
        <v>0</v>
      </c>
      <c r="DH199" s="45">
        <f t="shared" si="375"/>
        <v>0</v>
      </c>
      <c r="DI199" s="45">
        <f t="shared" si="376"/>
        <v>0</v>
      </c>
      <c r="DJ199" s="45"/>
      <c r="DK199" s="45"/>
      <c r="DL199" s="45"/>
      <c r="DM199" s="45"/>
      <c r="DN199" s="45"/>
      <c r="DO199" s="45"/>
      <c r="DP199" s="45"/>
      <c r="DQ199" s="45"/>
      <c r="DR199" s="45"/>
      <c r="DS199" s="45"/>
      <c r="DT199" s="45"/>
      <c r="DU199" s="45"/>
      <c r="DV199" s="45"/>
      <c r="DW199" s="45">
        <f t="shared" si="360"/>
        <v>0</v>
      </c>
      <c r="DX199" s="45">
        <f t="shared" si="360"/>
        <v>0</v>
      </c>
    </row>
    <row r="200" spans="1:128" s="9" customFormat="1" x14ac:dyDescent="0.25">
      <c r="A200" s="533" t="s">
        <v>93</v>
      </c>
      <c r="B200" s="534"/>
      <c r="C200" s="47">
        <f t="shared" si="378"/>
        <v>0</v>
      </c>
      <c r="D200" s="112">
        <f t="shared" si="378"/>
        <v>0</v>
      </c>
      <c r="E200" s="39"/>
      <c r="F200" s="38"/>
      <c r="G200" s="39"/>
      <c r="H200" s="38"/>
      <c r="I200" s="39"/>
      <c r="J200" s="38"/>
      <c r="K200" s="39"/>
      <c r="L200" s="38"/>
      <c r="M200" s="39"/>
      <c r="N200" s="38"/>
      <c r="O200" s="118"/>
      <c r="P200" s="119"/>
      <c r="Q200" s="118"/>
      <c r="R200" s="119"/>
      <c r="S200" s="118"/>
      <c r="T200" s="119"/>
      <c r="U200" s="118"/>
      <c r="V200" s="119"/>
      <c r="W200" s="118"/>
      <c r="X200" s="119"/>
      <c r="Y200" s="118"/>
      <c r="Z200" s="119"/>
      <c r="AA200" s="118"/>
      <c r="AB200" s="119"/>
      <c r="AC200" s="118"/>
      <c r="AD200" s="148"/>
      <c r="AE200" s="118"/>
      <c r="AF200" s="148"/>
      <c r="AG200" s="118"/>
      <c r="AH200" s="149"/>
      <c r="AI200" s="118"/>
      <c r="AJ200" s="119"/>
      <c r="AK200" s="120"/>
      <c r="AL200" s="121"/>
      <c r="AM200" s="118"/>
      <c r="AN200" s="122"/>
      <c r="AO200" s="120"/>
      <c r="AP200" s="121"/>
      <c r="AQ200" s="123"/>
      <c r="AR200" s="122"/>
      <c r="AS200" s="120"/>
      <c r="AT200" s="122"/>
      <c r="AU200" s="120"/>
      <c r="AV200" s="121"/>
      <c r="AW200" s="120"/>
      <c r="AX200" s="121"/>
      <c r="AY200" s="43" t="str">
        <f t="shared" si="357"/>
        <v/>
      </c>
      <c r="AZ200" s="43"/>
      <c r="BA200" s="43"/>
      <c r="BB200" s="43"/>
      <c r="BC200" s="43"/>
      <c r="BD200" s="43"/>
      <c r="BE200" s="43"/>
      <c r="BF200" s="43"/>
      <c r="BG200" s="43"/>
      <c r="BH200" s="10"/>
      <c r="BI200" s="10"/>
      <c r="BJ200" s="10"/>
      <c r="BK200" s="10"/>
      <c r="BR200" s="10"/>
      <c r="BS200" s="10"/>
      <c r="BT200" s="10"/>
      <c r="BU200" s="11"/>
      <c r="BV200" s="10"/>
      <c r="BW200" s="10"/>
      <c r="BX200" s="11"/>
      <c r="BY200" s="11"/>
      <c r="BZ200" s="11"/>
      <c r="CA200" s="44" t="str">
        <f t="shared" si="361"/>
        <v/>
      </c>
      <c r="CB200" s="44" t="str">
        <f t="shared" si="362"/>
        <v/>
      </c>
      <c r="CC200" s="44" t="str">
        <f t="shared" si="363"/>
        <v/>
      </c>
      <c r="CD200" s="44" t="str">
        <f t="shared" si="364"/>
        <v/>
      </c>
      <c r="CE200" s="44" t="str">
        <f t="shared" si="365"/>
        <v/>
      </c>
      <c r="CF200" s="44" t="str">
        <f t="shared" si="366"/>
        <v/>
      </c>
      <c r="CG200" s="44" t="str">
        <f t="shared" si="367"/>
        <v/>
      </c>
      <c r="CH200" s="44" t="str">
        <f t="shared" si="368"/>
        <v/>
      </c>
      <c r="CI200" s="44" t="str">
        <f t="shared" si="369"/>
        <v/>
      </c>
      <c r="CJ200" s="44"/>
      <c r="CK200" s="44"/>
      <c r="CL200" s="44"/>
      <c r="CM200" s="44"/>
      <c r="CN200" s="44"/>
      <c r="CO200" s="44"/>
      <c r="CP200" s="44"/>
      <c r="CQ200" s="44"/>
      <c r="CR200" s="44"/>
      <c r="CS200" s="44"/>
      <c r="CT200" s="44"/>
      <c r="CU200" s="44"/>
      <c r="CV200" s="44"/>
      <c r="CW200" s="44" t="str">
        <f t="shared" si="358"/>
        <v/>
      </c>
      <c r="CX200" s="44" t="str">
        <f t="shared" si="359"/>
        <v/>
      </c>
      <c r="CY200" s="44"/>
      <c r="CZ200" s="44"/>
      <c r="DA200" s="45">
        <f t="shared" si="370"/>
        <v>0</v>
      </c>
      <c r="DB200" s="45">
        <f t="shared" si="371"/>
        <v>0</v>
      </c>
      <c r="DC200" s="45">
        <f t="shared" si="371"/>
        <v>0</v>
      </c>
      <c r="DD200" s="45">
        <f t="shared" si="372"/>
        <v>0</v>
      </c>
      <c r="DE200" s="45">
        <f t="shared" si="372"/>
        <v>0</v>
      </c>
      <c r="DF200" s="45">
        <f t="shared" si="373"/>
        <v>0</v>
      </c>
      <c r="DG200" s="45">
        <f t="shared" si="374"/>
        <v>0</v>
      </c>
      <c r="DH200" s="45">
        <f t="shared" si="375"/>
        <v>0</v>
      </c>
      <c r="DI200" s="45">
        <f t="shared" si="376"/>
        <v>0</v>
      </c>
      <c r="DJ200" s="45"/>
      <c r="DK200" s="45"/>
      <c r="DL200" s="45"/>
      <c r="DM200" s="45"/>
      <c r="DN200" s="45"/>
      <c r="DO200" s="45"/>
      <c r="DP200" s="45"/>
      <c r="DQ200" s="45"/>
      <c r="DR200" s="45"/>
      <c r="DS200" s="45"/>
      <c r="DT200" s="45"/>
      <c r="DU200" s="45"/>
      <c r="DV200" s="45"/>
      <c r="DW200" s="45">
        <f t="shared" si="360"/>
        <v>0</v>
      </c>
      <c r="DX200" s="45">
        <f t="shared" si="360"/>
        <v>0</v>
      </c>
    </row>
    <row r="201" spans="1:128" s="9" customFormat="1" x14ac:dyDescent="0.25">
      <c r="A201" s="533" t="s">
        <v>54</v>
      </c>
      <c r="B201" s="534"/>
      <c r="C201" s="47">
        <f t="shared" si="378"/>
        <v>0</v>
      </c>
      <c r="D201" s="112">
        <f t="shared" si="378"/>
        <v>0</v>
      </c>
      <c r="E201" s="39"/>
      <c r="F201" s="38"/>
      <c r="G201" s="39"/>
      <c r="H201" s="38"/>
      <c r="I201" s="39"/>
      <c r="J201" s="38"/>
      <c r="K201" s="39"/>
      <c r="L201" s="38"/>
      <c r="M201" s="39"/>
      <c r="N201" s="38"/>
      <c r="O201" s="118"/>
      <c r="P201" s="119"/>
      <c r="Q201" s="118"/>
      <c r="R201" s="119"/>
      <c r="S201" s="118"/>
      <c r="T201" s="119"/>
      <c r="U201" s="118"/>
      <c r="V201" s="119"/>
      <c r="W201" s="118"/>
      <c r="X201" s="119"/>
      <c r="Y201" s="118"/>
      <c r="Z201" s="119"/>
      <c r="AA201" s="118"/>
      <c r="AB201" s="119"/>
      <c r="AC201" s="118"/>
      <c r="AD201" s="148"/>
      <c r="AE201" s="118"/>
      <c r="AF201" s="148"/>
      <c r="AG201" s="118"/>
      <c r="AH201" s="149"/>
      <c r="AI201" s="118"/>
      <c r="AJ201" s="119"/>
      <c r="AK201" s="120"/>
      <c r="AL201" s="121"/>
      <c r="AM201" s="118"/>
      <c r="AN201" s="122"/>
      <c r="AO201" s="120"/>
      <c r="AP201" s="121"/>
      <c r="AQ201" s="123"/>
      <c r="AR201" s="122"/>
      <c r="AS201" s="120"/>
      <c r="AT201" s="122"/>
      <c r="AU201" s="120"/>
      <c r="AV201" s="121"/>
      <c r="AW201" s="120"/>
      <c r="AX201" s="121"/>
      <c r="AY201" s="43" t="str">
        <f t="shared" si="357"/>
        <v/>
      </c>
      <c r="AZ201" s="43"/>
      <c r="BA201" s="43"/>
      <c r="BB201" s="43"/>
      <c r="BC201" s="43"/>
      <c r="BD201" s="43"/>
      <c r="BE201" s="43"/>
      <c r="BF201" s="43"/>
      <c r="BG201" s="43"/>
      <c r="BH201" s="10"/>
      <c r="BI201" s="10"/>
      <c r="BJ201" s="10"/>
      <c r="BK201" s="10"/>
      <c r="BR201" s="10"/>
      <c r="BS201" s="10"/>
      <c r="BT201" s="10"/>
      <c r="BU201" s="11"/>
      <c r="BV201" s="10"/>
      <c r="BW201" s="10"/>
      <c r="BX201" s="11"/>
      <c r="BY201" s="11"/>
      <c r="BZ201" s="11"/>
      <c r="CA201" s="44" t="str">
        <f t="shared" si="361"/>
        <v/>
      </c>
      <c r="CB201" s="44" t="str">
        <f t="shared" si="362"/>
        <v/>
      </c>
      <c r="CC201" s="44" t="str">
        <f t="shared" si="363"/>
        <v/>
      </c>
      <c r="CD201" s="44" t="str">
        <f t="shared" si="364"/>
        <v/>
      </c>
      <c r="CE201" s="44" t="str">
        <f t="shared" si="365"/>
        <v/>
      </c>
      <c r="CF201" s="44" t="str">
        <f t="shared" si="366"/>
        <v/>
      </c>
      <c r="CG201" s="44" t="str">
        <f t="shared" si="367"/>
        <v/>
      </c>
      <c r="CH201" s="44" t="str">
        <f t="shared" si="368"/>
        <v/>
      </c>
      <c r="CI201" s="44" t="str">
        <f t="shared" si="369"/>
        <v/>
      </c>
      <c r="CJ201" s="44"/>
      <c r="CK201" s="44"/>
      <c r="CL201" s="44"/>
      <c r="CM201" s="44"/>
      <c r="CN201" s="44"/>
      <c r="CO201" s="44"/>
      <c r="CP201" s="44"/>
      <c r="CQ201" s="44"/>
      <c r="CR201" s="44"/>
      <c r="CS201" s="44"/>
      <c r="CT201" s="44"/>
      <c r="CU201" s="44"/>
      <c r="CV201" s="44"/>
      <c r="CW201" s="44" t="str">
        <f t="shared" si="358"/>
        <v/>
      </c>
      <c r="CX201" s="44" t="str">
        <f t="shared" si="359"/>
        <v/>
      </c>
      <c r="CY201" s="44"/>
      <c r="CZ201" s="44"/>
      <c r="DA201" s="45">
        <f t="shared" si="370"/>
        <v>0</v>
      </c>
      <c r="DB201" s="45">
        <f t="shared" si="371"/>
        <v>0</v>
      </c>
      <c r="DC201" s="45">
        <f t="shared" si="371"/>
        <v>0</v>
      </c>
      <c r="DD201" s="45">
        <f t="shared" si="372"/>
        <v>0</v>
      </c>
      <c r="DE201" s="45">
        <f t="shared" si="372"/>
        <v>0</v>
      </c>
      <c r="DF201" s="45">
        <f t="shared" si="373"/>
        <v>0</v>
      </c>
      <c r="DG201" s="45">
        <f t="shared" si="374"/>
        <v>0</v>
      </c>
      <c r="DH201" s="45">
        <f t="shared" si="375"/>
        <v>0</v>
      </c>
      <c r="DI201" s="45">
        <f t="shared" si="376"/>
        <v>0</v>
      </c>
      <c r="DJ201" s="45"/>
      <c r="DK201" s="45"/>
      <c r="DL201" s="45"/>
      <c r="DM201" s="45"/>
      <c r="DN201" s="45"/>
      <c r="DO201" s="45"/>
      <c r="DP201" s="45"/>
      <c r="DQ201" s="45"/>
      <c r="DR201" s="45"/>
      <c r="DS201" s="45"/>
      <c r="DT201" s="45"/>
      <c r="DU201" s="45"/>
      <c r="DV201" s="45"/>
      <c r="DW201" s="45">
        <f t="shared" si="360"/>
        <v>0</v>
      </c>
      <c r="DX201" s="45">
        <f t="shared" si="360"/>
        <v>0</v>
      </c>
    </row>
    <row r="202" spans="1:128" s="9" customFormat="1" x14ac:dyDescent="0.25">
      <c r="A202" s="533" t="s">
        <v>94</v>
      </c>
      <c r="B202" s="534"/>
      <c r="C202" s="47">
        <f t="shared" ref="C202:D204" si="379">+O202+Q202+S202+U202+W202+Y202+AA202+AC202+AE202+AG202+AI202</f>
        <v>0</v>
      </c>
      <c r="D202" s="150">
        <f>+P202+R202+T202+V202+X202+Z202+AB202+AD202+AF202+AH202+AJ202</f>
        <v>0</v>
      </c>
      <c r="E202" s="35"/>
      <c r="F202" s="34"/>
      <c r="G202" s="35"/>
      <c r="H202" s="34"/>
      <c r="I202" s="35"/>
      <c r="J202" s="34"/>
      <c r="K202" s="35"/>
      <c r="L202" s="34"/>
      <c r="M202" s="35"/>
      <c r="N202" s="34"/>
      <c r="O202" s="118"/>
      <c r="P202" s="119"/>
      <c r="Q202" s="118"/>
      <c r="R202" s="119"/>
      <c r="S202" s="118"/>
      <c r="T202" s="119"/>
      <c r="U202" s="118"/>
      <c r="V202" s="119"/>
      <c r="W202" s="118"/>
      <c r="X202" s="119"/>
      <c r="Y202" s="118"/>
      <c r="Z202" s="119"/>
      <c r="AA202" s="118"/>
      <c r="AB202" s="119"/>
      <c r="AC202" s="118"/>
      <c r="AD202" s="148"/>
      <c r="AE202" s="118"/>
      <c r="AF202" s="148"/>
      <c r="AG202" s="118"/>
      <c r="AH202" s="149"/>
      <c r="AI202" s="118"/>
      <c r="AJ202" s="119"/>
      <c r="AK202" s="120"/>
      <c r="AL202" s="121"/>
      <c r="AM202" s="118"/>
      <c r="AN202" s="122"/>
      <c r="AO202" s="120"/>
      <c r="AP202" s="121"/>
      <c r="AQ202" s="123"/>
      <c r="AR202" s="122"/>
      <c r="AS202" s="120"/>
      <c r="AT202" s="122"/>
      <c r="AU202" s="120"/>
      <c r="AV202" s="121"/>
      <c r="AW202" s="120"/>
      <c r="AX202" s="121"/>
      <c r="AY202" s="43" t="str">
        <f t="shared" si="357"/>
        <v/>
      </c>
      <c r="AZ202" s="43"/>
      <c r="BA202" s="43"/>
      <c r="BB202" s="43"/>
      <c r="BC202" s="43"/>
      <c r="BD202" s="43"/>
      <c r="BE202" s="43"/>
      <c r="BF202" s="43"/>
      <c r="BG202" s="43"/>
      <c r="BH202" s="10"/>
      <c r="BI202" s="10"/>
      <c r="BJ202" s="10"/>
      <c r="BK202" s="10"/>
      <c r="BR202" s="10"/>
      <c r="BS202" s="10"/>
      <c r="BT202" s="10"/>
      <c r="BU202" s="11"/>
      <c r="BV202" s="10"/>
      <c r="BW202" s="10"/>
      <c r="BX202" s="11"/>
      <c r="BY202" s="11"/>
      <c r="BZ202" s="11"/>
      <c r="CA202" s="44" t="str">
        <f t="shared" si="361"/>
        <v/>
      </c>
      <c r="CB202" s="44" t="str">
        <f t="shared" si="362"/>
        <v/>
      </c>
      <c r="CC202" s="44" t="str">
        <f t="shared" si="363"/>
        <v/>
      </c>
      <c r="CD202" s="44" t="str">
        <f t="shared" si="364"/>
        <v/>
      </c>
      <c r="CE202" s="44" t="str">
        <f t="shared" si="365"/>
        <v/>
      </c>
      <c r="CF202" s="44" t="str">
        <f t="shared" si="366"/>
        <v/>
      </c>
      <c r="CG202" s="44" t="str">
        <f t="shared" si="367"/>
        <v/>
      </c>
      <c r="CH202" s="44" t="str">
        <f t="shared" si="368"/>
        <v/>
      </c>
      <c r="CI202" s="44" t="str">
        <f t="shared" si="369"/>
        <v/>
      </c>
      <c r="CJ202" s="44"/>
      <c r="CK202" s="44"/>
      <c r="CL202" s="44"/>
      <c r="CM202" s="44"/>
      <c r="CN202" s="44"/>
      <c r="CO202" s="44"/>
      <c r="CP202" s="44"/>
      <c r="CQ202" s="44"/>
      <c r="CR202" s="44"/>
      <c r="CS202" s="44"/>
      <c r="CT202" s="44"/>
      <c r="CU202" s="44"/>
      <c r="CV202" s="44"/>
      <c r="CW202" s="44" t="str">
        <f t="shared" si="358"/>
        <v/>
      </c>
      <c r="CX202" s="44" t="str">
        <f t="shared" si="359"/>
        <v/>
      </c>
      <c r="CY202" s="44"/>
      <c r="CZ202" s="44"/>
      <c r="DA202" s="45">
        <f t="shared" si="370"/>
        <v>0</v>
      </c>
      <c r="DB202" s="45">
        <f t="shared" si="371"/>
        <v>0</v>
      </c>
      <c r="DC202" s="45">
        <f t="shared" si="371"/>
        <v>0</v>
      </c>
      <c r="DD202" s="45">
        <f t="shared" si="372"/>
        <v>0</v>
      </c>
      <c r="DE202" s="45">
        <f t="shared" si="372"/>
        <v>0</v>
      </c>
      <c r="DF202" s="45">
        <f t="shared" si="373"/>
        <v>0</v>
      </c>
      <c r="DG202" s="45">
        <f t="shared" si="374"/>
        <v>0</v>
      </c>
      <c r="DH202" s="45">
        <f t="shared" si="375"/>
        <v>0</v>
      </c>
      <c r="DI202" s="45">
        <f t="shared" si="376"/>
        <v>0</v>
      </c>
      <c r="DJ202" s="45"/>
      <c r="DK202" s="45"/>
      <c r="DL202" s="45"/>
      <c r="DM202" s="45"/>
      <c r="DN202" s="45"/>
      <c r="DO202" s="45"/>
      <c r="DP202" s="45"/>
      <c r="DQ202" s="45"/>
      <c r="DR202" s="45"/>
      <c r="DS202" s="45"/>
      <c r="DT202" s="45"/>
      <c r="DU202" s="45"/>
      <c r="DV202" s="45"/>
      <c r="DW202" s="45">
        <f t="shared" si="360"/>
        <v>0</v>
      </c>
      <c r="DX202" s="45">
        <f t="shared" si="360"/>
        <v>0</v>
      </c>
    </row>
    <row r="203" spans="1:128" s="9" customFormat="1" x14ac:dyDescent="0.25">
      <c r="A203" s="533" t="s">
        <v>95</v>
      </c>
      <c r="B203" s="534"/>
      <c r="C203" s="47">
        <f>+O203+Q203+S203+U203+W203+Y203+AA203+AC203+AE203+AG203+AI203</f>
        <v>0</v>
      </c>
      <c r="D203" s="150">
        <f>+P203+R203+T203+V203+X203+Z203+AB203+AD203+AF203+AH203+AJ203</f>
        <v>0</v>
      </c>
      <c r="E203" s="35"/>
      <c r="F203" s="34"/>
      <c r="G203" s="35"/>
      <c r="H203" s="34"/>
      <c r="I203" s="35"/>
      <c r="J203" s="34"/>
      <c r="K203" s="35"/>
      <c r="L203" s="34"/>
      <c r="M203" s="35"/>
      <c r="N203" s="34"/>
      <c r="O203" s="118"/>
      <c r="P203" s="119"/>
      <c r="Q203" s="118"/>
      <c r="R203" s="119"/>
      <c r="S203" s="118"/>
      <c r="T203" s="119"/>
      <c r="U203" s="118"/>
      <c r="V203" s="119"/>
      <c r="W203" s="118"/>
      <c r="X203" s="119"/>
      <c r="Y203" s="118"/>
      <c r="Z203" s="119"/>
      <c r="AA203" s="118"/>
      <c r="AB203" s="119"/>
      <c r="AC203" s="118"/>
      <c r="AD203" s="148"/>
      <c r="AE203" s="118"/>
      <c r="AF203" s="148"/>
      <c r="AG203" s="39"/>
      <c r="AH203" s="121"/>
      <c r="AI203" s="39"/>
      <c r="AJ203" s="123"/>
      <c r="AK203" s="120"/>
      <c r="AL203" s="121"/>
      <c r="AM203" s="118"/>
      <c r="AN203" s="122"/>
      <c r="AO203" s="120"/>
      <c r="AP203" s="121"/>
      <c r="AQ203" s="123"/>
      <c r="AR203" s="122"/>
      <c r="AS203" s="120"/>
      <c r="AT203" s="122"/>
      <c r="AU203" s="120"/>
      <c r="AV203" s="121"/>
      <c r="AW203" s="120"/>
      <c r="AX203" s="121"/>
      <c r="AY203" s="43" t="str">
        <f t="shared" si="357"/>
        <v/>
      </c>
      <c r="AZ203" s="43"/>
      <c r="BA203" s="43"/>
      <c r="BB203" s="43"/>
      <c r="BC203" s="43"/>
      <c r="BD203" s="43"/>
      <c r="BE203" s="43"/>
      <c r="BF203" s="43"/>
      <c r="BG203" s="43"/>
      <c r="BH203" s="10"/>
      <c r="BI203" s="10"/>
      <c r="BJ203" s="10"/>
      <c r="BK203" s="10"/>
      <c r="BR203" s="10"/>
      <c r="BS203" s="10"/>
      <c r="BT203" s="10"/>
      <c r="BU203" s="11"/>
      <c r="BV203" s="10"/>
      <c r="BW203" s="10"/>
      <c r="BX203" s="11"/>
      <c r="BY203" s="11"/>
      <c r="BZ203" s="11"/>
      <c r="CA203" s="44" t="str">
        <f t="shared" si="361"/>
        <v/>
      </c>
      <c r="CB203" s="44" t="str">
        <f t="shared" si="362"/>
        <v/>
      </c>
      <c r="CC203" s="44" t="str">
        <f t="shared" si="363"/>
        <v/>
      </c>
      <c r="CD203" s="44" t="str">
        <f t="shared" si="364"/>
        <v/>
      </c>
      <c r="CE203" s="44" t="str">
        <f t="shared" si="365"/>
        <v/>
      </c>
      <c r="CF203" s="44" t="str">
        <f t="shared" si="366"/>
        <v/>
      </c>
      <c r="CG203" s="44" t="str">
        <f t="shared" si="367"/>
        <v/>
      </c>
      <c r="CH203" s="44" t="str">
        <f t="shared" si="368"/>
        <v/>
      </c>
      <c r="CI203" s="44" t="str">
        <f t="shared" si="369"/>
        <v/>
      </c>
      <c r="CJ203" s="44"/>
      <c r="CK203" s="44"/>
      <c r="CL203" s="44"/>
      <c r="CM203" s="44"/>
      <c r="CN203" s="44"/>
      <c r="CO203" s="44"/>
      <c r="CP203" s="44"/>
      <c r="CQ203" s="44"/>
      <c r="CR203" s="44"/>
      <c r="CS203" s="44"/>
      <c r="CT203" s="44"/>
      <c r="CU203" s="44"/>
      <c r="CV203" s="44"/>
      <c r="CW203" s="44" t="str">
        <f t="shared" si="358"/>
        <v/>
      </c>
      <c r="CX203" s="44" t="str">
        <f t="shared" si="359"/>
        <v/>
      </c>
      <c r="CY203" s="44"/>
      <c r="CZ203" s="44"/>
      <c r="DA203" s="45">
        <f t="shared" si="370"/>
        <v>0</v>
      </c>
      <c r="DB203" s="45">
        <f t="shared" si="371"/>
        <v>0</v>
      </c>
      <c r="DC203" s="45">
        <f t="shared" si="371"/>
        <v>0</v>
      </c>
      <c r="DD203" s="45">
        <f t="shared" si="372"/>
        <v>0</v>
      </c>
      <c r="DE203" s="45">
        <f t="shared" si="372"/>
        <v>0</v>
      </c>
      <c r="DF203" s="45">
        <f t="shared" si="373"/>
        <v>0</v>
      </c>
      <c r="DG203" s="45">
        <f t="shared" si="374"/>
        <v>0</v>
      </c>
      <c r="DH203" s="45">
        <f t="shared" si="375"/>
        <v>0</v>
      </c>
      <c r="DI203" s="45">
        <f t="shared" si="376"/>
        <v>0</v>
      </c>
      <c r="DJ203" s="45"/>
      <c r="DK203" s="45"/>
      <c r="DL203" s="45"/>
      <c r="DM203" s="45"/>
      <c r="DN203" s="45"/>
      <c r="DO203" s="45"/>
      <c r="DP203" s="45"/>
      <c r="DQ203" s="45"/>
      <c r="DR203" s="45"/>
      <c r="DS203" s="45"/>
      <c r="DT203" s="45"/>
      <c r="DU203" s="45"/>
      <c r="DV203" s="45"/>
      <c r="DW203" s="45">
        <f t="shared" ref="DW203:DX209" si="380">IF(AND(C203&lt;&gt;0,OR(AO203="",AQ203="",AS203="",AU203="")),1,0)</f>
        <v>0</v>
      </c>
      <c r="DX203" s="45">
        <f t="shared" si="380"/>
        <v>0</v>
      </c>
    </row>
    <row r="204" spans="1:128" s="9" customFormat="1" x14ac:dyDescent="0.25">
      <c r="A204" s="151" t="s">
        <v>96</v>
      </c>
      <c r="B204" s="152"/>
      <c r="C204" s="47">
        <f t="shared" si="379"/>
        <v>0</v>
      </c>
      <c r="D204" s="150">
        <f t="shared" si="379"/>
        <v>0</v>
      </c>
      <c r="E204" s="35"/>
      <c r="F204" s="34"/>
      <c r="G204" s="35"/>
      <c r="H204" s="34"/>
      <c r="I204" s="35"/>
      <c r="J204" s="34"/>
      <c r="K204" s="35"/>
      <c r="L204" s="34"/>
      <c r="M204" s="35"/>
      <c r="N204" s="34"/>
      <c r="O204" s="118"/>
      <c r="P204" s="119"/>
      <c r="Q204" s="118"/>
      <c r="R204" s="119"/>
      <c r="S204" s="118"/>
      <c r="T204" s="119"/>
      <c r="U204" s="118"/>
      <c r="V204" s="119"/>
      <c r="W204" s="118"/>
      <c r="X204" s="119"/>
      <c r="Y204" s="118"/>
      <c r="Z204" s="119"/>
      <c r="AA204" s="118"/>
      <c r="AB204" s="119"/>
      <c r="AC204" s="118"/>
      <c r="AD204" s="148"/>
      <c r="AE204" s="118"/>
      <c r="AF204" s="148"/>
      <c r="AG204" s="118"/>
      <c r="AH204" s="149"/>
      <c r="AI204" s="118"/>
      <c r="AJ204" s="119"/>
      <c r="AK204" s="120"/>
      <c r="AL204" s="121"/>
      <c r="AM204" s="118"/>
      <c r="AN204" s="122"/>
      <c r="AO204" s="120"/>
      <c r="AP204" s="121"/>
      <c r="AQ204" s="123"/>
      <c r="AR204" s="122"/>
      <c r="AS204" s="120"/>
      <c r="AT204" s="122"/>
      <c r="AU204" s="120"/>
      <c r="AV204" s="121"/>
      <c r="AW204" s="120"/>
      <c r="AX204" s="121"/>
      <c r="AY204" s="43" t="str">
        <f t="shared" si="357"/>
        <v/>
      </c>
      <c r="AZ204" s="43"/>
      <c r="BA204" s="43"/>
      <c r="BB204" s="43"/>
      <c r="BC204" s="43"/>
      <c r="BD204" s="43"/>
      <c r="BE204" s="43"/>
      <c r="BF204" s="43"/>
      <c r="BG204" s="43"/>
      <c r="BH204" s="10"/>
      <c r="BI204" s="10"/>
      <c r="BJ204" s="10"/>
      <c r="BK204" s="10"/>
      <c r="BR204" s="10"/>
      <c r="BS204" s="10"/>
      <c r="BT204" s="10"/>
      <c r="BU204" s="11"/>
      <c r="BV204" s="10"/>
      <c r="BW204" s="10"/>
      <c r="BX204" s="11"/>
      <c r="BY204" s="11"/>
      <c r="BZ204" s="11"/>
      <c r="CA204" s="44" t="str">
        <f t="shared" si="361"/>
        <v/>
      </c>
      <c r="CB204" s="44" t="str">
        <f t="shared" si="362"/>
        <v/>
      </c>
      <c r="CC204" s="44" t="str">
        <f t="shared" si="363"/>
        <v/>
      </c>
      <c r="CD204" s="44" t="str">
        <f t="shared" si="364"/>
        <v/>
      </c>
      <c r="CE204" s="44" t="str">
        <f t="shared" si="365"/>
        <v/>
      </c>
      <c r="CF204" s="44" t="str">
        <f t="shared" si="366"/>
        <v/>
      </c>
      <c r="CG204" s="44" t="str">
        <f t="shared" si="367"/>
        <v/>
      </c>
      <c r="CH204" s="44" t="str">
        <f t="shared" si="368"/>
        <v/>
      </c>
      <c r="CI204" s="44" t="str">
        <f t="shared" si="369"/>
        <v/>
      </c>
      <c r="CJ204" s="44"/>
      <c r="CK204" s="44"/>
      <c r="CL204" s="44"/>
      <c r="CM204" s="44"/>
      <c r="CN204" s="44"/>
      <c r="CO204" s="44"/>
      <c r="CP204" s="44"/>
      <c r="CQ204" s="44"/>
      <c r="CR204" s="44"/>
      <c r="CS204" s="44"/>
      <c r="CT204" s="44"/>
      <c r="CU204" s="44"/>
      <c r="CV204" s="44"/>
      <c r="CW204" s="44" t="str">
        <f t="shared" si="358"/>
        <v/>
      </c>
      <c r="CX204" s="44" t="str">
        <f t="shared" si="359"/>
        <v/>
      </c>
      <c r="CY204" s="44"/>
      <c r="CZ204" s="44"/>
      <c r="DA204" s="45">
        <f t="shared" si="370"/>
        <v>0</v>
      </c>
      <c r="DB204" s="45">
        <f t="shared" si="371"/>
        <v>0</v>
      </c>
      <c r="DC204" s="45">
        <f t="shared" si="371"/>
        <v>0</v>
      </c>
      <c r="DD204" s="45">
        <f t="shared" si="372"/>
        <v>0</v>
      </c>
      <c r="DE204" s="45">
        <f t="shared" si="372"/>
        <v>0</v>
      </c>
      <c r="DF204" s="45">
        <f t="shared" si="373"/>
        <v>0</v>
      </c>
      <c r="DG204" s="45">
        <f t="shared" si="374"/>
        <v>0</v>
      </c>
      <c r="DH204" s="45">
        <f t="shared" si="375"/>
        <v>0</v>
      </c>
      <c r="DI204" s="45">
        <f t="shared" si="376"/>
        <v>0</v>
      </c>
      <c r="DJ204" s="45"/>
      <c r="DK204" s="45"/>
      <c r="DL204" s="45"/>
      <c r="DM204" s="45"/>
      <c r="DN204" s="45"/>
      <c r="DO204" s="45"/>
      <c r="DP204" s="45"/>
      <c r="DQ204" s="45"/>
      <c r="DR204" s="45"/>
      <c r="DS204" s="45"/>
      <c r="DT204" s="45"/>
      <c r="DU204" s="45"/>
      <c r="DV204" s="45"/>
      <c r="DW204" s="45">
        <f t="shared" si="380"/>
        <v>0</v>
      </c>
      <c r="DX204" s="45">
        <f t="shared" si="380"/>
        <v>0</v>
      </c>
    </row>
    <row r="205" spans="1:128" s="9" customFormat="1" x14ac:dyDescent="0.25">
      <c r="A205" s="533" t="s">
        <v>97</v>
      </c>
      <c r="B205" s="534"/>
      <c r="C205" s="47">
        <f t="shared" ref="C205:D209" si="381">+E205+G205+I205+K205+M205+O205+Q205+S205+U205+W205+Y205+AA205+AC205+AE205+AG205+AI205</f>
        <v>0</v>
      </c>
      <c r="D205" s="150">
        <f t="shared" si="381"/>
        <v>0</v>
      </c>
      <c r="E205" s="118"/>
      <c r="F205" s="119"/>
      <c r="G205" s="118"/>
      <c r="H205" s="119"/>
      <c r="I205" s="118"/>
      <c r="J205" s="119"/>
      <c r="K205" s="118"/>
      <c r="L205" s="119"/>
      <c r="M205" s="118"/>
      <c r="N205" s="119"/>
      <c r="O205" s="118"/>
      <c r="P205" s="119"/>
      <c r="Q205" s="118"/>
      <c r="R205" s="119"/>
      <c r="S205" s="118"/>
      <c r="T205" s="119"/>
      <c r="U205" s="118"/>
      <c r="V205" s="119"/>
      <c r="W205" s="118"/>
      <c r="X205" s="119"/>
      <c r="Y205" s="118"/>
      <c r="Z205" s="119"/>
      <c r="AA205" s="118"/>
      <c r="AB205" s="119"/>
      <c r="AC205" s="118"/>
      <c r="AD205" s="148"/>
      <c r="AE205" s="118"/>
      <c r="AF205" s="148"/>
      <c r="AG205" s="118"/>
      <c r="AH205" s="149"/>
      <c r="AI205" s="118"/>
      <c r="AJ205" s="119"/>
      <c r="AK205" s="120"/>
      <c r="AL205" s="121"/>
      <c r="AM205" s="118"/>
      <c r="AN205" s="122"/>
      <c r="AO205" s="120"/>
      <c r="AP205" s="121"/>
      <c r="AQ205" s="123"/>
      <c r="AR205" s="122"/>
      <c r="AS205" s="120"/>
      <c r="AT205" s="122"/>
      <c r="AU205" s="120"/>
      <c r="AV205" s="121"/>
      <c r="AW205" s="120"/>
      <c r="AX205" s="121"/>
      <c r="AY205" s="43" t="str">
        <f t="shared" si="357"/>
        <v/>
      </c>
      <c r="AZ205" s="43"/>
      <c r="BA205" s="43"/>
      <c r="BB205" s="43"/>
      <c r="BC205" s="43"/>
      <c r="BD205" s="43"/>
      <c r="BE205" s="43"/>
      <c r="BF205" s="43"/>
      <c r="BG205" s="43"/>
      <c r="BH205" s="10"/>
      <c r="BI205" s="10"/>
      <c r="BJ205" s="10"/>
      <c r="BK205" s="10"/>
      <c r="BR205" s="10"/>
      <c r="BS205" s="10"/>
      <c r="BT205" s="10"/>
      <c r="BU205" s="11"/>
      <c r="BV205" s="10"/>
      <c r="BW205" s="10"/>
      <c r="BX205" s="11"/>
      <c r="BY205" s="11"/>
      <c r="BZ205" s="11"/>
      <c r="CA205" s="44" t="str">
        <f t="shared" si="361"/>
        <v/>
      </c>
      <c r="CB205" s="44" t="str">
        <f t="shared" si="362"/>
        <v/>
      </c>
      <c r="CC205" s="44" t="str">
        <f t="shared" si="363"/>
        <v/>
      </c>
      <c r="CD205" s="44" t="str">
        <f t="shared" si="364"/>
        <v/>
      </c>
      <c r="CE205" s="44" t="str">
        <f t="shared" si="365"/>
        <v/>
      </c>
      <c r="CF205" s="44" t="str">
        <f t="shared" si="366"/>
        <v/>
      </c>
      <c r="CG205" s="44" t="str">
        <f t="shared" si="367"/>
        <v/>
      </c>
      <c r="CH205" s="44" t="str">
        <f t="shared" si="368"/>
        <v/>
      </c>
      <c r="CI205" s="44" t="str">
        <f t="shared" si="369"/>
        <v/>
      </c>
      <c r="CJ205" s="44"/>
      <c r="CK205" s="44"/>
      <c r="CL205" s="44"/>
      <c r="CM205" s="44"/>
      <c r="CN205" s="44"/>
      <c r="CO205" s="44"/>
      <c r="CP205" s="44"/>
      <c r="CQ205" s="44"/>
      <c r="CR205" s="44"/>
      <c r="CS205" s="44"/>
      <c r="CT205" s="44"/>
      <c r="CU205" s="44"/>
      <c r="CV205" s="44"/>
      <c r="CW205" s="44" t="str">
        <f t="shared" si="358"/>
        <v/>
      </c>
      <c r="CX205" s="44" t="str">
        <f t="shared" si="359"/>
        <v/>
      </c>
      <c r="CY205" s="44"/>
      <c r="CZ205" s="44"/>
      <c r="DA205" s="45">
        <f t="shared" si="370"/>
        <v>0</v>
      </c>
      <c r="DB205" s="45">
        <f t="shared" si="371"/>
        <v>0</v>
      </c>
      <c r="DC205" s="45">
        <f t="shared" si="371"/>
        <v>0</v>
      </c>
      <c r="DD205" s="45">
        <f t="shared" si="372"/>
        <v>0</v>
      </c>
      <c r="DE205" s="45">
        <f t="shared" si="372"/>
        <v>0</v>
      </c>
      <c r="DF205" s="45">
        <f t="shared" si="373"/>
        <v>0</v>
      </c>
      <c r="DG205" s="45">
        <f t="shared" si="374"/>
        <v>0</v>
      </c>
      <c r="DH205" s="45">
        <f t="shared" si="375"/>
        <v>0</v>
      </c>
      <c r="DI205" s="45">
        <f t="shared" si="376"/>
        <v>0</v>
      </c>
      <c r="DJ205" s="45"/>
      <c r="DK205" s="45"/>
      <c r="DL205" s="45"/>
      <c r="DM205" s="45"/>
      <c r="DN205" s="45"/>
      <c r="DO205" s="45"/>
      <c r="DP205" s="45"/>
      <c r="DQ205" s="45"/>
      <c r="DR205" s="45"/>
      <c r="DS205" s="45"/>
      <c r="DT205" s="45"/>
      <c r="DU205" s="45"/>
      <c r="DV205" s="45"/>
      <c r="DW205" s="45">
        <f t="shared" si="380"/>
        <v>0</v>
      </c>
      <c r="DX205" s="45">
        <f t="shared" si="380"/>
        <v>0</v>
      </c>
    </row>
    <row r="206" spans="1:128" s="9" customFormat="1" x14ac:dyDescent="0.25">
      <c r="A206" s="533" t="s">
        <v>98</v>
      </c>
      <c r="B206" s="534"/>
      <c r="C206" s="47">
        <f t="shared" si="381"/>
        <v>0</v>
      </c>
      <c r="D206" s="150">
        <f t="shared" si="381"/>
        <v>0</v>
      </c>
      <c r="E206" s="118"/>
      <c r="F206" s="119"/>
      <c r="G206" s="118"/>
      <c r="H206" s="119"/>
      <c r="I206" s="118"/>
      <c r="J206" s="119"/>
      <c r="K206" s="118"/>
      <c r="L206" s="119"/>
      <c r="M206" s="118"/>
      <c r="N206" s="119"/>
      <c r="O206" s="118"/>
      <c r="P206" s="119"/>
      <c r="Q206" s="118"/>
      <c r="R206" s="119"/>
      <c r="S206" s="118"/>
      <c r="T206" s="119"/>
      <c r="U206" s="118"/>
      <c r="V206" s="119"/>
      <c r="W206" s="118"/>
      <c r="X206" s="119"/>
      <c r="Y206" s="118"/>
      <c r="Z206" s="119"/>
      <c r="AA206" s="118"/>
      <c r="AB206" s="119"/>
      <c r="AC206" s="118"/>
      <c r="AD206" s="148"/>
      <c r="AE206" s="118"/>
      <c r="AF206" s="148"/>
      <c r="AG206" s="118"/>
      <c r="AH206" s="149"/>
      <c r="AI206" s="118"/>
      <c r="AJ206" s="119"/>
      <c r="AK206" s="120"/>
      <c r="AL206" s="121"/>
      <c r="AM206" s="118"/>
      <c r="AN206" s="122"/>
      <c r="AO206" s="120"/>
      <c r="AP206" s="121"/>
      <c r="AQ206" s="123"/>
      <c r="AR206" s="122"/>
      <c r="AS206" s="120"/>
      <c r="AT206" s="122"/>
      <c r="AU206" s="120"/>
      <c r="AV206" s="121"/>
      <c r="AW206" s="120"/>
      <c r="AX206" s="121"/>
      <c r="AY206" s="43" t="str">
        <f t="shared" si="357"/>
        <v/>
      </c>
      <c r="AZ206" s="43"/>
      <c r="BA206" s="43"/>
      <c r="BB206" s="43"/>
      <c r="BC206" s="43"/>
      <c r="BD206" s="43"/>
      <c r="BE206" s="43"/>
      <c r="BF206" s="43"/>
      <c r="BG206" s="43"/>
      <c r="BH206" s="10"/>
      <c r="BI206" s="10"/>
      <c r="BJ206" s="10"/>
      <c r="BK206" s="10"/>
      <c r="BR206" s="10"/>
      <c r="BS206" s="10"/>
      <c r="BT206" s="10"/>
      <c r="BU206" s="11"/>
      <c r="BV206" s="10"/>
      <c r="BW206" s="10"/>
      <c r="BX206" s="11"/>
      <c r="BY206" s="11"/>
      <c r="BZ206" s="11"/>
      <c r="CA206" s="44" t="str">
        <f t="shared" si="361"/>
        <v/>
      </c>
      <c r="CB206" s="44" t="str">
        <f t="shared" si="362"/>
        <v/>
      </c>
      <c r="CC206" s="44" t="str">
        <f t="shared" si="363"/>
        <v/>
      </c>
      <c r="CD206" s="44" t="str">
        <f t="shared" si="364"/>
        <v/>
      </c>
      <c r="CE206" s="44" t="str">
        <f t="shared" si="365"/>
        <v/>
      </c>
      <c r="CF206" s="44" t="str">
        <f t="shared" si="366"/>
        <v/>
      </c>
      <c r="CG206" s="44" t="str">
        <f t="shared" si="367"/>
        <v/>
      </c>
      <c r="CH206" s="44" t="str">
        <f t="shared" si="368"/>
        <v/>
      </c>
      <c r="CI206" s="44" t="str">
        <f t="shared" si="369"/>
        <v/>
      </c>
      <c r="CJ206" s="44"/>
      <c r="CK206" s="44"/>
      <c r="CL206" s="44"/>
      <c r="CM206" s="44"/>
      <c r="CN206" s="44"/>
      <c r="CO206" s="44"/>
      <c r="CP206" s="44"/>
      <c r="CQ206" s="44"/>
      <c r="CR206" s="44"/>
      <c r="CS206" s="44"/>
      <c r="CT206" s="44"/>
      <c r="CU206" s="44"/>
      <c r="CV206" s="44"/>
      <c r="CW206" s="44" t="str">
        <f t="shared" si="358"/>
        <v/>
      </c>
      <c r="CX206" s="44" t="str">
        <f t="shared" si="359"/>
        <v/>
      </c>
      <c r="CY206" s="44"/>
      <c r="CZ206" s="44"/>
      <c r="DA206" s="45">
        <f t="shared" si="370"/>
        <v>0</v>
      </c>
      <c r="DB206" s="45">
        <f t="shared" si="371"/>
        <v>0</v>
      </c>
      <c r="DC206" s="45">
        <f t="shared" si="371"/>
        <v>0</v>
      </c>
      <c r="DD206" s="45">
        <f t="shared" si="372"/>
        <v>0</v>
      </c>
      <c r="DE206" s="45">
        <f t="shared" si="372"/>
        <v>0</v>
      </c>
      <c r="DF206" s="45">
        <f t="shared" si="373"/>
        <v>0</v>
      </c>
      <c r="DG206" s="45">
        <f t="shared" si="374"/>
        <v>0</v>
      </c>
      <c r="DH206" s="45">
        <f t="shared" si="375"/>
        <v>0</v>
      </c>
      <c r="DI206" s="45">
        <f t="shared" si="376"/>
        <v>0</v>
      </c>
      <c r="DJ206" s="45"/>
      <c r="DK206" s="45"/>
      <c r="DL206" s="45"/>
      <c r="DM206" s="45"/>
      <c r="DN206" s="45"/>
      <c r="DO206" s="45"/>
      <c r="DP206" s="45"/>
      <c r="DQ206" s="45"/>
      <c r="DR206" s="45"/>
      <c r="DS206" s="45"/>
      <c r="DT206" s="45"/>
      <c r="DU206" s="45"/>
      <c r="DV206" s="45"/>
      <c r="DW206" s="45">
        <f t="shared" si="380"/>
        <v>0</v>
      </c>
      <c r="DX206" s="45">
        <f t="shared" si="380"/>
        <v>0</v>
      </c>
    </row>
    <row r="207" spans="1:128" s="9" customFormat="1" x14ac:dyDescent="0.25">
      <c r="A207" s="533" t="s">
        <v>99</v>
      </c>
      <c r="B207" s="534"/>
      <c r="C207" s="47">
        <f t="shared" si="381"/>
        <v>0</v>
      </c>
      <c r="D207" s="150">
        <f t="shared" si="381"/>
        <v>0</v>
      </c>
      <c r="E207" s="118"/>
      <c r="F207" s="119"/>
      <c r="G207" s="118"/>
      <c r="H207" s="119"/>
      <c r="I207" s="118"/>
      <c r="J207" s="119"/>
      <c r="K207" s="118"/>
      <c r="L207" s="119"/>
      <c r="M207" s="118"/>
      <c r="N207" s="119"/>
      <c r="O207" s="118"/>
      <c r="P207" s="119"/>
      <c r="Q207" s="118"/>
      <c r="R207" s="119"/>
      <c r="S207" s="118"/>
      <c r="T207" s="119"/>
      <c r="U207" s="118"/>
      <c r="V207" s="119"/>
      <c r="W207" s="118"/>
      <c r="X207" s="119"/>
      <c r="Y207" s="118"/>
      <c r="Z207" s="119"/>
      <c r="AA207" s="118"/>
      <c r="AB207" s="119"/>
      <c r="AC207" s="118"/>
      <c r="AD207" s="148"/>
      <c r="AE207" s="118"/>
      <c r="AF207" s="148"/>
      <c r="AG207" s="118"/>
      <c r="AH207" s="149"/>
      <c r="AI207" s="118"/>
      <c r="AJ207" s="119"/>
      <c r="AK207" s="120"/>
      <c r="AL207" s="121"/>
      <c r="AM207" s="118"/>
      <c r="AN207" s="122"/>
      <c r="AO207" s="120"/>
      <c r="AP207" s="121"/>
      <c r="AQ207" s="123"/>
      <c r="AR207" s="122"/>
      <c r="AS207" s="120"/>
      <c r="AT207" s="122"/>
      <c r="AU207" s="120"/>
      <c r="AV207" s="121"/>
      <c r="AW207" s="120"/>
      <c r="AX207" s="121"/>
      <c r="AY207" s="43" t="str">
        <f t="shared" si="357"/>
        <v/>
      </c>
      <c r="AZ207" s="43"/>
      <c r="BA207" s="43"/>
      <c r="BB207" s="43"/>
      <c r="BC207" s="43"/>
      <c r="BD207" s="43"/>
      <c r="BE207" s="43"/>
      <c r="BF207" s="43"/>
      <c r="BG207" s="43"/>
      <c r="BH207" s="10"/>
      <c r="BI207" s="10"/>
      <c r="BJ207" s="10"/>
      <c r="BK207" s="10"/>
      <c r="BR207" s="10"/>
      <c r="BS207" s="10"/>
      <c r="BT207" s="10"/>
      <c r="BU207" s="11"/>
      <c r="BV207" s="10"/>
      <c r="BW207" s="10"/>
      <c r="BX207" s="11"/>
      <c r="BY207" s="11"/>
      <c r="BZ207" s="11"/>
      <c r="CA207" s="44" t="str">
        <f t="shared" si="361"/>
        <v/>
      </c>
      <c r="CB207" s="44" t="str">
        <f t="shared" si="362"/>
        <v/>
      </c>
      <c r="CC207" s="44" t="str">
        <f t="shared" si="363"/>
        <v/>
      </c>
      <c r="CD207" s="44" t="str">
        <f t="shared" si="364"/>
        <v/>
      </c>
      <c r="CE207" s="44" t="str">
        <f t="shared" si="365"/>
        <v/>
      </c>
      <c r="CF207" s="44" t="str">
        <f t="shared" si="366"/>
        <v/>
      </c>
      <c r="CG207" s="44" t="str">
        <f t="shared" si="367"/>
        <v/>
      </c>
      <c r="CH207" s="44" t="str">
        <f t="shared" si="368"/>
        <v/>
      </c>
      <c r="CI207" s="44" t="str">
        <f t="shared" si="369"/>
        <v/>
      </c>
      <c r="CJ207" s="44"/>
      <c r="CK207" s="44"/>
      <c r="CL207" s="44"/>
      <c r="CM207" s="44"/>
      <c r="CN207" s="44"/>
      <c r="CO207" s="44"/>
      <c r="CP207" s="44"/>
      <c r="CQ207" s="44"/>
      <c r="CR207" s="44"/>
      <c r="CS207" s="44"/>
      <c r="CT207" s="44"/>
      <c r="CU207" s="44"/>
      <c r="CV207" s="44"/>
      <c r="CW207" s="44" t="str">
        <f t="shared" si="358"/>
        <v/>
      </c>
      <c r="CX207" s="44" t="str">
        <f t="shared" si="359"/>
        <v/>
      </c>
      <c r="CY207" s="44"/>
      <c r="CZ207" s="44"/>
      <c r="DA207" s="45">
        <f t="shared" si="370"/>
        <v>0</v>
      </c>
      <c r="DB207" s="45">
        <f t="shared" si="371"/>
        <v>0</v>
      </c>
      <c r="DC207" s="45">
        <f t="shared" si="371"/>
        <v>0</v>
      </c>
      <c r="DD207" s="45">
        <f t="shared" si="372"/>
        <v>0</v>
      </c>
      <c r="DE207" s="45">
        <f t="shared" si="372"/>
        <v>0</v>
      </c>
      <c r="DF207" s="45">
        <f t="shared" si="373"/>
        <v>0</v>
      </c>
      <c r="DG207" s="45">
        <f t="shared" si="374"/>
        <v>0</v>
      </c>
      <c r="DH207" s="45">
        <f t="shared" si="375"/>
        <v>0</v>
      </c>
      <c r="DI207" s="45">
        <f t="shared" si="376"/>
        <v>0</v>
      </c>
      <c r="DJ207" s="45"/>
      <c r="DK207" s="45"/>
      <c r="DL207" s="45"/>
      <c r="DM207" s="45"/>
      <c r="DN207" s="45"/>
      <c r="DO207" s="45"/>
      <c r="DP207" s="45"/>
      <c r="DQ207" s="45"/>
      <c r="DR207" s="45"/>
      <c r="DS207" s="45"/>
      <c r="DT207" s="45"/>
      <c r="DU207" s="45"/>
      <c r="DV207" s="45"/>
      <c r="DW207" s="45">
        <f t="shared" si="380"/>
        <v>0</v>
      </c>
      <c r="DX207" s="45">
        <f t="shared" si="380"/>
        <v>0</v>
      </c>
    </row>
    <row r="208" spans="1:128" s="9" customFormat="1" x14ac:dyDescent="0.25">
      <c r="A208" s="533" t="s">
        <v>100</v>
      </c>
      <c r="B208" s="534"/>
      <c r="C208" s="47">
        <f t="shared" si="381"/>
        <v>0</v>
      </c>
      <c r="D208" s="150">
        <f t="shared" si="381"/>
        <v>0</v>
      </c>
      <c r="E208" s="118"/>
      <c r="F208" s="119"/>
      <c r="G208" s="118"/>
      <c r="H208" s="119"/>
      <c r="I208" s="118"/>
      <c r="J208" s="119"/>
      <c r="K208" s="118"/>
      <c r="L208" s="119"/>
      <c r="M208" s="118"/>
      <c r="N208" s="119"/>
      <c r="O208" s="118"/>
      <c r="P208" s="119"/>
      <c r="Q208" s="118"/>
      <c r="R208" s="119"/>
      <c r="S208" s="118"/>
      <c r="T208" s="119"/>
      <c r="U208" s="118"/>
      <c r="V208" s="119"/>
      <c r="W208" s="118"/>
      <c r="X208" s="119"/>
      <c r="Y208" s="118"/>
      <c r="Z208" s="119"/>
      <c r="AA208" s="118"/>
      <c r="AB208" s="119"/>
      <c r="AC208" s="118"/>
      <c r="AD208" s="148"/>
      <c r="AE208" s="118"/>
      <c r="AF208" s="148"/>
      <c r="AG208" s="118"/>
      <c r="AH208" s="149"/>
      <c r="AI208" s="118"/>
      <c r="AJ208" s="119"/>
      <c r="AK208" s="120"/>
      <c r="AL208" s="121"/>
      <c r="AM208" s="118"/>
      <c r="AN208" s="122"/>
      <c r="AO208" s="120"/>
      <c r="AP208" s="121"/>
      <c r="AQ208" s="123"/>
      <c r="AR208" s="122"/>
      <c r="AS208" s="120"/>
      <c r="AT208" s="122"/>
      <c r="AU208" s="120"/>
      <c r="AV208" s="121"/>
      <c r="AW208" s="120"/>
      <c r="AX208" s="121"/>
      <c r="AY208" s="43" t="str">
        <f t="shared" si="357"/>
        <v/>
      </c>
      <c r="AZ208" s="43"/>
      <c r="BA208" s="43"/>
      <c r="BB208" s="43"/>
      <c r="BC208" s="43"/>
      <c r="BD208" s="43"/>
      <c r="BE208" s="43"/>
      <c r="BF208" s="43"/>
      <c r="BG208" s="43"/>
      <c r="BH208" s="10"/>
      <c r="BI208" s="10"/>
      <c r="BJ208" s="10"/>
      <c r="BK208" s="10"/>
      <c r="BR208" s="10"/>
      <c r="BS208" s="10"/>
      <c r="BT208" s="10"/>
      <c r="BU208" s="11"/>
      <c r="BV208" s="10"/>
      <c r="BW208" s="10"/>
      <c r="BX208" s="11"/>
      <c r="BY208" s="11"/>
      <c r="BZ208" s="11"/>
      <c r="CA208" s="44" t="str">
        <f t="shared" si="361"/>
        <v/>
      </c>
      <c r="CB208" s="44" t="str">
        <f t="shared" si="362"/>
        <v/>
      </c>
      <c r="CC208" s="44" t="str">
        <f t="shared" si="363"/>
        <v/>
      </c>
      <c r="CD208" s="44" t="str">
        <f t="shared" si="364"/>
        <v/>
      </c>
      <c r="CE208" s="44" t="str">
        <f t="shared" si="365"/>
        <v/>
      </c>
      <c r="CF208" s="44" t="str">
        <f t="shared" si="366"/>
        <v/>
      </c>
      <c r="CG208" s="44" t="str">
        <f t="shared" si="367"/>
        <v/>
      </c>
      <c r="CH208" s="44" t="str">
        <f t="shared" si="368"/>
        <v/>
      </c>
      <c r="CI208" s="44" t="str">
        <f t="shared" si="369"/>
        <v/>
      </c>
      <c r="CJ208" s="44"/>
      <c r="CK208" s="44"/>
      <c r="CL208" s="44"/>
      <c r="CM208" s="44"/>
      <c r="CN208" s="44"/>
      <c r="CO208" s="44"/>
      <c r="CP208" s="44"/>
      <c r="CQ208" s="44"/>
      <c r="CR208" s="44"/>
      <c r="CS208" s="44"/>
      <c r="CT208" s="44"/>
      <c r="CU208" s="44"/>
      <c r="CV208" s="44"/>
      <c r="CW208" s="44" t="str">
        <f t="shared" si="358"/>
        <v/>
      </c>
      <c r="CX208" s="44" t="str">
        <f t="shared" si="359"/>
        <v/>
      </c>
      <c r="CY208" s="44"/>
      <c r="CZ208" s="44"/>
      <c r="DA208" s="45">
        <f t="shared" si="370"/>
        <v>0</v>
      </c>
      <c r="DB208" s="45">
        <f t="shared" si="371"/>
        <v>0</v>
      </c>
      <c r="DC208" s="45">
        <f t="shared" si="371"/>
        <v>0</v>
      </c>
      <c r="DD208" s="45">
        <f t="shared" si="372"/>
        <v>0</v>
      </c>
      <c r="DE208" s="45">
        <f t="shared" si="372"/>
        <v>0</v>
      </c>
      <c r="DF208" s="45">
        <f t="shared" si="373"/>
        <v>0</v>
      </c>
      <c r="DG208" s="45">
        <f t="shared" si="374"/>
        <v>0</v>
      </c>
      <c r="DH208" s="45">
        <f t="shared" si="375"/>
        <v>0</v>
      </c>
      <c r="DI208" s="45">
        <f t="shared" si="376"/>
        <v>0</v>
      </c>
      <c r="DJ208" s="45"/>
      <c r="DK208" s="45"/>
      <c r="DL208" s="45"/>
      <c r="DM208" s="45"/>
      <c r="DN208" s="45"/>
      <c r="DO208" s="45"/>
      <c r="DP208" s="45"/>
      <c r="DQ208" s="45"/>
      <c r="DR208" s="45"/>
      <c r="DS208" s="45"/>
      <c r="DT208" s="45"/>
      <c r="DU208" s="45"/>
      <c r="DV208" s="45"/>
      <c r="DW208" s="45">
        <f t="shared" si="380"/>
        <v>0</v>
      </c>
      <c r="DX208" s="45">
        <f t="shared" si="380"/>
        <v>0</v>
      </c>
    </row>
    <row r="209" spans="1:130" x14ac:dyDescent="0.25">
      <c r="A209" s="542" t="s">
        <v>101</v>
      </c>
      <c r="B209" s="543"/>
      <c r="C209" s="116">
        <f t="shared" si="381"/>
        <v>0</v>
      </c>
      <c r="D209" s="137">
        <f t="shared" si="381"/>
        <v>0</v>
      </c>
      <c r="E209" s="60"/>
      <c r="F209" s="59"/>
      <c r="G209" s="60"/>
      <c r="H209" s="59"/>
      <c r="I209" s="60"/>
      <c r="J209" s="59"/>
      <c r="K209" s="60"/>
      <c r="L209" s="59"/>
      <c r="M209" s="60"/>
      <c r="N209" s="61"/>
      <c r="O209" s="60"/>
      <c r="P209" s="59"/>
      <c r="Q209" s="60"/>
      <c r="R209" s="59"/>
      <c r="S209" s="60"/>
      <c r="T209" s="59"/>
      <c r="U209" s="60"/>
      <c r="V209" s="59"/>
      <c r="W209" s="60"/>
      <c r="X209" s="59"/>
      <c r="Y209" s="60"/>
      <c r="Z209" s="59"/>
      <c r="AA209" s="60"/>
      <c r="AB209" s="59"/>
      <c r="AC209" s="60"/>
      <c r="AD209" s="153"/>
      <c r="AE209" s="60"/>
      <c r="AF209" s="153"/>
      <c r="AG209" s="60"/>
      <c r="AH209" s="61"/>
      <c r="AI209" s="60"/>
      <c r="AJ209" s="59"/>
      <c r="AK209" s="124"/>
      <c r="AL209" s="141"/>
      <c r="AM209" s="60"/>
      <c r="AN209" s="125"/>
      <c r="AO209" s="124"/>
      <c r="AP209" s="141"/>
      <c r="AQ209" s="58"/>
      <c r="AR209" s="125"/>
      <c r="AS209" s="124"/>
      <c r="AT209" s="125"/>
      <c r="AU209" s="124"/>
      <c r="AV209" s="141"/>
      <c r="AW209" s="124"/>
      <c r="AX209" s="141"/>
      <c r="AY209" s="43" t="str">
        <f t="shared" si="357"/>
        <v/>
      </c>
      <c r="AZ209" s="43"/>
      <c r="BA209" s="43"/>
      <c r="BB209" s="43"/>
      <c r="BC209" s="43"/>
      <c r="BD209" s="43"/>
      <c r="BE209" s="43"/>
      <c r="BF209" s="43"/>
      <c r="BG209" s="43"/>
      <c r="BH209" s="10"/>
      <c r="BI209" s="10"/>
      <c r="BJ209" s="10"/>
      <c r="BK209" s="10"/>
      <c r="BR209" s="10"/>
      <c r="BS209" s="10"/>
      <c r="BT209" s="10"/>
      <c r="BU209" s="11"/>
      <c r="CA209" s="44" t="str">
        <f>IF(DA209=1," * El total de exámenes confirmados positivos por ISP NO DEBE SUPERAR el total de exámenes procesados. ","")</f>
        <v/>
      </c>
      <c r="CB209" s="44" t="str">
        <f>IF(DB209=1," * La suma de exámenes procesados por sexo DEBE SER IGUAL al total de Procesados. ","")</f>
        <v/>
      </c>
      <c r="CC209" s="44" t="str">
        <f>IF(DC209=1," * La suma de exámenes Confirmados positivos por ISP por sexo DEBE SER IGUAL al total de Procesados. ","")</f>
        <v/>
      </c>
      <c r="CD209" s="44" t="str">
        <f>IF(DD209=1," * La suma de exámenes procesados Trans NO PUEDE Superar al total de Procesados. ","")</f>
        <v/>
      </c>
      <c r="CE209" s="44" t="str">
        <f>IF(DE209=1," * La suma de exámenes confirmados positivos por ISP Trans NO PUEDE Superar al total de Procesados. ","")</f>
        <v/>
      </c>
      <c r="CF209" s="44" t="str">
        <f>IF(DF209=1," * Los exámenes procesados de personas pertenecientes a Pueblos originarios NO PUEDE Superar al total de Procesados. ","")</f>
        <v/>
      </c>
      <c r="CG209" s="44" t="str">
        <f>IF(DG209=1," * Los exámenes confirmados positivos por ISP de personas pertenecientes a Pueblos originarios NO PUEDE Superar al total de Procesados. ","")</f>
        <v/>
      </c>
      <c r="CH209" s="44" t="str">
        <f>IF(DH209=1," * Los exámenes procesados de personas pertenecientes a Pueblos migrantes NO PUEDE Superar al total de Procesados. ","")</f>
        <v/>
      </c>
      <c r="CI209" s="44" t="str">
        <f>IF(DI209=1," * Los exámenes confirmados positivos por ISP de personas pertenecientes a Pueblos Migrantes NO PUEDE Superar al total de Procesados. ","")</f>
        <v/>
      </c>
      <c r="CJ209" s="44"/>
      <c r="CK209" s="44"/>
      <c r="CL209" s="44"/>
      <c r="CM209" s="44"/>
      <c r="CN209" s="44"/>
      <c r="CO209" s="44"/>
      <c r="CP209" s="44"/>
      <c r="CQ209" s="44"/>
      <c r="CR209" s="44"/>
      <c r="CS209" s="44"/>
      <c r="CT209" s="44"/>
      <c r="CU209" s="44"/>
      <c r="CV209" s="44"/>
      <c r="CW209" s="44" t="str">
        <f t="shared" si="358"/>
        <v/>
      </c>
      <c r="CX209" s="44" t="str">
        <f t="shared" si="359"/>
        <v/>
      </c>
      <c r="CY209" s="44"/>
      <c r="CZ209" s="44"/>
      <c r="DA209" s="45">
        <f t="shared" si="370"/>
        <v>0</v>
      </c>
      <c r="DB209" s="45">
        <f t="shared" si="371"/>
        <v>0</v>
      </c>
      <c r="DC209" s="45">
        <f t="shared" si="371"/>
        <v>0</v>
      </c>
      <c r="DD209" s="45">
        <f t="shared" si="372"/>
        <v>0</v>
      </c>
      <c r="DE209" s="45">
        <f t="shared" si="372"/>
        <v>0</v>
      </c>
      <c r="DF209" s="45">
        <f t="shared" si="373"/>
        <v>0</v>
      </c>
      <c r="DG209" s="45">
        <f t="shared" si="374"/>
        <v>0</v>
      </c>
      <c r="DH209" s="45">
        <f t="shared" si="375"/>
        <v>0</v>
      </c>
      <c r="DI209" s="45">
        <f t="shared" si="376"/>
        <v>0</v>
      </c>
      <c r="DJ209" s="45"/>
      <c r="DK209" s="45"/>
      <c r="DL209" s="45"/>
      <c r="DM209" s="45"/>
      <c r="DN209" s="45"/>
      <c r="DO209" s="45"/>
      <c r="DP209" s="45"/>
      <c r="DQ209" s="45"/>
      <c r="DR209" s="45"/>
      <c r="DS209" s="45"/>
      <c r="DT209" s="45"/>
      <c r="DU209" s="45"/>
      <c r="DV209" s="45"/>
      <c r="DW209" s="45">
        <f t="shared" si="380"/>
        <v>0</v>
      </c>
      <c r="DX209" s="45">
        <f t="shared" si="380"/>
        <v>0</v>
      </c>
    </row>
    <row r="210" spans="1:130" x14ac:dyDescent="0.25">
      <c r="A210" s="160" t="s">
        <v>103</v>
      </c>
      <c r="P210" s="154"/>
      <c r="AL210" s="161"/>
      <c r="AM210" s="161"/>
      <c r="AP210" s="154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</row>
    <row r="211" spans="1:130" ht="15" customHeight="1" x14ac:dyDescent="0.25">
      <c r="A211" s="544" t="s">
        <v>62</v>
      </c>
      <c r="B211" s="547" t="s">
        <v>5</v>
      </c>
      <c r="C211" s="547"/>
      <c r="D211" s="547" t="s">
        <v>77</v>
      </c>
      <c r="E211" s="547"/>
      <c r="F211" s="547"/>
      <c r="G211" s="547"/>
      <c r="H211" s="547"/>
      <c r="I211" s="547"/>
      <c r="J211" s="547"/>
      <c r="K211" s="547"/>
      <c r="L211" s="547"/>
      <c r="M211" s="547"/>
      <c r="N211" s="547"/>
      <c r="O211" s="547"/>
      <c r="P211" s="547"/>
      <c r="Q211" s="547"/>
      <c r="R211" s="547"/>
      <c r="S211" s="547"/>
      <c r="T211" s="547"/>
      <c r="U211" s="547"/>
      <c r="V211" s="547"/>
      <c r="W211" s="547"/>
      <c r="X211" s="547"/>
      <c r="Y211" s="547"/>
      <c r="Z211" s="547"/>
      <c r="AA211" s="547"/>
      <c r="AB211" s="547"/>
      <c r="AC211" s="547"/>
      <c r="AD211" s="547"/>
      <c r="AE211" s="547"/>
      <c r="AF211" s="547"/>
      <c r="AG211" s="547"/>
      <c r="AH211" s="547"/>
      <c r="AI211" s="547"/>
      <c r="AJ211" s="547"/>
      <c r="AK211" s="548"/>
      <c r="AL211" s="529" t="s">
        <v>7</v>
      </c>
      <c r="AM211" s="549"/>
      <c r="AN211" s="485" t="s">
        <v>8</v>
      </c>
      <c r="AO211" s="492"/>
      <c r="AP211" s="550" t="s">
        <v>9</v>
      </c>
      <c r="AQ211" s="550" t="s">
        <v>10</v>
      </c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</row>
    <row r="212" spans="1:130" x14ac:dyDescent="0.25">
      <c r="A212" s="545"/>
      <c r="B212" s="547"/>
      <c r="C212" s="547"/>
      <c r="D212" s="547" t="s">
        <v>104</v>
      </c>
      <c r="E212" s="547"/>
      <c r="F212" s="547" t="s">
        <v>15</v>
      </c>
      <c r="G212" s="547"/>
      <c r="H212" s="547" t="s">
        <v>82</v>
      </c>
      <c r="I212" s="547"/>
      <c r="J212" s="547" t="s">
        <v>83</v>
      </c>
      <c r="K212" s="547"/>
      <c r="L212" s="547" t="s">
        <v>84</v>
      </c>
      <c r="M212" s="547"/>
      <c r="N212" s="547" t="s">
        <v>19</v>
      </c>
      <c r="O212" s="547"/>
      <c r="P212" s="547" t="s">
        <v>20</v>
      </c>
      <c r="Q212" s="547"/>
      <c r="R212" s="547" t="s">
        <v>21</v>
      </c>
      <c r="S212" s="547"/>
      <c r="T212" s="547" t="s">
        <v>22</v>
      </c>
      <c r="U212" s="547"/>
      <c r="V212" s="547" t="s">
        <v>23</v>
      </c>
      <c r="W212" s="547"/>
      <c r="X212" s="547" t="s">
        <v>24</v>
      </c>
      <c r="Y212" s="547"/>
      <c r="Z212" s="547" t="s">
        <v>25</v>
      </c>
      <c r="AA212" s="547"/>
      <c r="AB212" s="547" t="s">
        <v>26</v>
      </c>
      <c r="AC212" s="547"/>
      <c r="AD212" s="547" t="s">
        <v>27</v>
      </c>
      <c r="AE212" s="547"/>
      <c r="AF212" s="547" t="s">
        <v>28</v>
      </c>
      <c r="AG212" s="547"/>
      <c r="AH212" s="547" t="s">
        <v>29</v>
      </c>
      <c r="AI212" s="547"/>
      <c r="AJ212" s="547" t="s">
        <v>30</v>
      </c>
      <c r="AK212" s="548"/>
      <c r="AL212" s="553" t="s">
        <v>31</v>
      </c>
      <c r="AM212" s="527" t="s">
        <v>32</v>
      </c>
      <c r="AN212" s="499" t="s">
        <v>35</v>
      </c>
      <c r="AO212" s="497" t="s">
        <v>36</v>
      </c>
      <c r="AP212" s="550"/>
      <c r="AQ212" s="55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</row>
    <row r="213" spans="1:130" x14ac:dyDescent="0.25">
      <c r="A213" s="546"/>
      <c r="B213" s="162" t="s">
        <v>33</v>
      </c>
      <c r="C213" s="341" t="s">
        <v>34</v>
      </c>
      <c r="D213" s="164" t="s">
        <v>33</v>
      </c>
      <c r="E213" s="337" t="s">
        <v>34</v>
      </c>
      <c r="F213" s="164" t="s">
        <v>33</v>
      </c>
      <c r="G213" s="337" t="s">
        <v>34</v>
      </c>
      <c r="H213" s="164" t="s">
        <v>33</v>
      </c>
      <c r="I213" s="337" t="s">
        <v>34</v>
      </c>
      <c r="J213" s="164" t="s">
        <v>33</v>
      </c>
      <c r="K213" s="337" t="s">
        <v>34</v>
      </c>
      <c r="L213" s="164" t="s">
        <v>33</v>
      </c>
      <c r="M213" s="337" t="s">
        <v>34</v>
      </c>
      <c r="N213" s="164" t="s">
        <v>33</v>
      </c>
      <c r="O213" s="337" t="s">
        <v>34</v>
      </c>
      <c r="P213" s="164" t="s">
        <v>33</v>
      </c>
      <c r="Q213" s="337" t="s">
        <v>34</v>
      </c>
      <c r="R213" s="164" t="s">
        <v>33</v>
      </c>
      <c r="S213" s="337" t="s">
        <v>34</v>
      </c>
      <c r="T213" s="164" t="s">
        <v>33</v>
      </c>
      <c r="U213" s="337" t="s">
        <v>34</v>
      </c>
      <c r="V213" s="164" t="s">
        <v>33</v>
      </c>
      <c r="W213" s="337" t="s">
        <v>34</v>
      </c>
      <c r="X213" s="164" t="s">
        <v>33</v>
      </c>
      <c r="Y213" s="337" t="s">
        <v>34</v>
      </c>
      <c r="Z213" s="164" t="s">
        <v>33</v>
      </c>
      <c r="AA213" s="337" t="s">
        <v>34</v>
      </c>
      <c r="AB213" s="164" t="s">
        <v>33</v>
      </c>
      <c r="AC213" s="337" t="s">
        <v>34</v>
      </c>
      <c r="AD213" s="164" t="s">
        <v>33</v>
      </c>
      <c r="AE213" s="337" t="s">
        <v>34</v>
      </c>
      <c r="AF213" s="164" t="s">
        <v>33</v>
      </c>
      <c r="AG213" s="337" t="s">
        <v>34</v>
      </c>
      <c r="AH213" s="164" t="s">
        <v>33</v>
      </c>
      <c r="AI213" s="337" t="s">
        <v>34</v>
      </c>
      <c r="AJ213" s="164" t="s">
        <v>33</v>
      </c>
      <c r="AK213" s="336" t="s">
        <v>34</v>
      </c>
      <c r="AL213" s="553"/>
      <c r="AM213" s="527"/>
      <c r="AN213" s="500"/>
      <c r="AO213" s="498"/>
      <c r="AP213" s="550"/>
      <c r="AQ213" s="55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</row>
    <row r="214" spans="1:130" x14ac:dyDescent="0.25">
      <c r="A214" s="338" t="s">
        <v>105</v>
      </c>
      <c r="B214" s="31">
        <f>SUM(D214+F214+H214+J214+L214+N214+P214+R214+T214+V214+X214+Z214+AB214+AD214+AF214+AH214+AJ214)</f>
        <v>0</v>
      </c>
      <c r="C214" s="32">
        <f t="shared" ref="B214:C220" si="382">SUM(E214+G214+I214+K214+M214+O214+Q214+S214+U214+W214+Y214+AA214+AC214+AE214+AG214+AI214+AK214)</f>
        <v>0</v>
      </c>
      <c r="D214" s="41"/>
      <c r="E214" s="51"/>
      <c r="F214" s="50"/>
      <c r="G214" s="51"/>
      <c r="H214" s="39"/>
      <c r="I214" s="38"/>
      <c r="J214" s="39"/>
      <c r="K214" s="38"/>
      <c r="L214" s="39"/>
      <c r="M214" s="38"/>
      <c r="N214" s="39"/>
      <c r="O214" s="38"/>
      <c r="P214" s="39"/>
      <c r="Q214" s="38"/>
      <c r="R214" s="39"/>
      <c r="S214" s="38"/>
      <c r="T214" s="39"/>
      <c r="U214" s="38"/>
      <c r="V214" s="39"/>
      <c r="W214" s="38"/>
      <c r="X214" s="39"/>
      <c r="Y214" s="38"/>
      <c r="Z214" s="50"/>
      <c r="AA214" s="51"/>
      <c r="AB214" s="50"/>
      <c r="AC214" s="51"/>
      <c r="AD214" s="50"/>
      <c r="AE214" s="51"/>
      <c r="AF214" s="50"/>
      <c r="AG214" s="51"/>
      <c r="AH214" s="50"/>
      <c r="AI214" s="51"/>
      <c r="AJ214" s="50"/>
      <c r="AK214" s="52"/>
      <c r="AL214" s="41"/>
      <c r="AM214" s="168"/>
      <c r="AN214" s="132"/>
      <c r="AO214" s="108"/>
      <c r="AP214" s="39"/>
      <c r="AQ214" s="169"/>
      <c r="AR214" s="170"/>
      <c r="AS214" s="43"/>
      <c r="AT214" s="43"/>
      <c r="AU214" s="43"/>
      <c r="AV214" s="43"/>
      <c r="AW214" s="43"/>
      <c r="AX214" s="43"/>
      <c r="AY214" s="43"/>
      <c r="AZ214" s="43"/>
      <c r="BA214" s="43"/>
      <c r="BB214" s="43"/>
      <c r="BC214" s="43"/>
      <c r="BD214" s="10"/>
      <c r="BE214" s="10"/>
      <c r="BF214" s="10"/>
      <c r="BG214" s="10"/>
      <c r="CA214" s="5" t="str">
        <f t="shared" ref="CA214:CA220" si="383">IF(B214&lt;   C214,"* El total de Reactivos NO DEBE ser superior al total de Procesados. ","")</f>
        <v/>
      </c>
      <c r="CB214" s="5" t="str">
        <f t="shared" ref="CB214:CB220" si="384">IF(B214&lt;&gt; AL214+ AM214,"* La suma de las columnas Sexo DEBE SER IGUAL a los Procesados. ","")</f>
        <v/>
      </c>
      <c r="CC214" s="5" t="str">
        <f t="shared" ref="CC214:CC220" si="385">IF(B214&lt;  AN214+ AO214,"* La suma de las columna Trans NO DEBE ser superior al total de Procesados. ","")</f>
        <v/>
      </c>
      <c r="CD214" s="5" t="str">
        <f t="shared" ref="CD214:CD220" si="386">IF(B214&lt;  AP214,"* La columna Pueblos Originarios NO DEBE ser superior al total de Procesados. ","")</f>
        <v/>
      </c>
      <c r="CE214" s="5" t="str">
        <f t="shared" ref="CE214:CE220" si="387">IF(B214&lt;  AQ214,"* La columna Migrantes NO DEBE ser superior al total de Procesados. ","")</f>
        <v/>
      </c>
      <c r="CF214" s="5" t="str">
        <f t="shared" ref="CF214:CF220" si="388">IF(D214&lt;E214,"* Los exámenes Reactivos de 0 a 4 años años NO DEBEN ser mayor a los Exámenes Procesados de la misma edad. ","")</f>
        <v/>
      </c>
      <c r="CG214" s="5" t="str">
        <f t="shared" ref="CG214:CG220" si="389">IF(F214&lt;G214,"* Los exámenes Reactivos de 5 a 9 años años NO DEBEN ser mayor a los Exámenes Procesados de la misma edad. ","")</f>
        <v/>
      </c>
      <c r="CH214" s="5" t="str">
        <f t="shared" ref="CH214:CH220" si="390">IF(H214&lt;I214,"* Los exámenes Reactivos de 10 a 14 años años NO DEBEN ser mayor a los Exámenes Procesados de la misma edad. ","")</f>
        <v/>
      </c>
      <c r="CI214" s="5" t="str">
        <f t="shared" ref="CI214:CI220" si="391">IF(J214&lt;K214,"* Los exámenes Reactivos de 15 a 19 años años NO DEBEN ser mayor a los Exámenes Procesados de la misma edad. ","")</f>
        <v/>
      </c>
      <c r="CJ214" s="5" t="str">
        <f t="shared" ref="CJ214:CJ220" si="392">IF(L214&lt;M214,"* Los exámenes Reactivos de 20 a 24 años años NO DEBEN ser mayor a los Exámenes Procesados de la misma edad. ","")</f>
        <v/>
      </c>
      <c r="CK214" s="5" t="str">
        <f t="shared" ref="CK214:CK220" si="393">IF(N214&lt;O214,"* Los exámenes Reactivos de 25 a 29 años años NO DEBEN ser mayor a los Exámenes Procesados de la misma edad. ","")</f>
        <v/>
      </c>
      <c r="CL214" s="5" t="str">
        <f t="shared" ref="CL214:CL220" si="394">IF(P214&lt;Q214,"* Los exámenes Reactivos de 30 a 34 años años NO DEBEN ser mayor a los Exámenes Procesados de la misma edad. ","")</f>
        <v/>
      </c>
      <c r="CM214" s="5" t="str">
        <f t="shared" ref="CM214:CM220" si="395">IF(R214&lt;S214,"* Los exámenes Reactivos de 35 a 39 años años NO DEBEN ser mayor a los Exámenes Procesados de la misma edad. ","")</f>
        <v/>
      </c>
      <c r="CN214" s="5" t="str">
        <f t="shared" ref="CN214:CN220" si="396">IF(T214&lt;U214,"* Los exámenes Reactivos de 40 a 44 años años NO DEBEN ser mayor a los Exámenes Procesados de la misma edad. ","")</f>
        <v/>
      </c>
      <c r="CO214" s="5" t="str">
        <f t="shared" ref="CO214:CO220" si="397">IF(V214&lt;W214,"* Los exámenes Reactivos de 45 a 49 años años NO DEBEN ser mayor a los Exámenes Procesados de la misma edad. ","")</f>
        <v/>
      </c>
      <c r="CP214" s="5" t="str">
        <f t="shared" ref="CP214:CP220" si="398">IF(X214&lt;Y214,"* Los exámenes Reactivos de 50 a 54 años años NO DEBEN ser mayor a los Exámenes Procesados de la misma edad. ","")</f>
        <v/>
      </c>
      <c r="CQ214" s="5" t="str">
        <f t="shared" ref="CQ214:CQ220" si="399">IF(Z214&lt;AA214,"* Los exámenes Reactivos de 55 a 59 años años NO DEBEN ser mayor a los Exámenes Procesados de la misma edad. ","")</f>
        <v/>
      </c>
      <c r="CR214" s="5" t="str">
        <f t="shared" ref="CR214:CR220" si="400">IF(AB214&lt;AC214,"* Los exámenes Reactivos de 60 a 64 años años NO DEBEN ser mayor a los Exámenes Procesados de la misma edad. ","")</f>
        <v/>
      </c>
      <c r="CS214" s="5" t="str">
        <f t="shared" ref="CS214:CS220" si="401">IF(AD214&lt;AE214,"* Los exámenes Reactivos de 65 a 69 años años NO DEBEN ser mayor a los Exámenes Procesados de la misma edad. ","")</f>
        <v/>
      </c>
      <c r="CT214" s="5" t="str">
        <f t="shared" ref="CT214:CT220" si="402">IF(AF214&lt;AG214,"* Los exámenes Reactivos de 70 a 74 años años NO DEBEN ser mayor a los Exámenes Procesados de la misma edad. ","")</f>
        <v/>
      </c>
      <c r="CU214" s="5" t="str">
        <f t="shared" ref="CU214:CU220" si="403">IF(AH214&lt;AI214,"* Los exámenes Reactivos de 75 a 79 años años NO DEBEN ser mayor a los Exámenes Procesados de la misma edad. ","")</f>
        <v/>
      </c>
      <c r="CV214" s="5" t="str">
        <f t="shared" ref="CV214:CV220" si="404">IF(AJ214&lt;AK214,"* Los exámenes Reactivos de 80 y más años años NO DEBEN ser mayor a los Exámenes Procesados de la misma edad. ","")</f>
        <v/>
      </c>
      <c r="DA214" s="6">
        <f t="shared" ref="DA214:DA220" si="405">IF(B214&lt;   C214,1,0)</f>
        <v>0</v>
      </c>
      <c r="DB214" s="6">
        <f t="shared" ref="DB214:DB220" si="406">IF(B214&lt;&gt; AL214+AM214,1,0)</f>
        <v>0</v>
      </c>
      <c r="DC214" s="6">
        <f t="shared" ref="DC214:DC220" si="407">IF(B214&lt;  AN214+AO214,1,0)</f>
        <v>0</v>
      </c>
      <c r="DD214" s="6">
        <f t="shared" ref="DD214:DD220" si="408">IF(B214&lt;  AP214,1,0)</f>
        <v>0</v>
      </c>
      <c r="DE214" s="6">
        <f t="shared" ref="DE214:DE220" si="409">IF(B214&lt;  AQ214,1,0)</f>
        <v>0</v>
      </c>
      <c r="DF214" s="6">
        <f t="shared" ref="DF214:DF220" si="410">IF(D214&lt;E214,1,0)</f>
        <v>0</v>
      </c>
      <c r="DG214" s="6">
        <f t="shared" ref="DG214:DG220" si="411">IF(F214&lt;G214,1,0)</f>
        <v>0</v>
      </c>
      <c r="DH214" s="6">
        <f t="shared" ref="DH214:DH220" si="412">IF(H214&lt;I214,1,0)</f>
        <v>0</v>
      </c>
      <c r="DI214" s="6">
        <f t="shared" ref="DI214:DI220" si="413">IF(J214&lt;K214,1,0)</f>
        <v>0</v>
      </c>
      <c r="DJ214" s="6">
        <f t="shared" ref="DJ214:DJ220" si="414">IF(L214&lt;M214,1,0)</f>
        <v>0</v>
      </c>
      <c r="DK214" s="6">
        <f t="shared" ref="DK214:DK220" si="415">IF(N214&lt;O214,1,0)</f>
        <v>0</v>
      </c>
      <c r="DL214" s="6">
        <f t="shared" ref="DL214:DL220" si="416">IF(P214&lt;Q214,1,0)</f>
        <v>0</v>
      </c>
      <c r="DM214" s="6">
        <f t="shared" ref="DM214:DM220" si="417">IF(R214&lt;S214,1,0)</f>
        <v>0</v>
      </c>
      <c r="DN214" s="6">
        <f t="shared" ref="DN214:DN220" si="418">IF(T214&lt;U214,1,0)</f>
        <v>0</v>
      </c>
      <c r="DO214" s="6">
        <f t="shared" ref="DO214:DO220" si="419">IF(V214&lt;W214,1,0)</f>
        <v>0</v>
      </c>
      <c r="DP214" s="6">
        <f t="shared" ref="DP214:DP220" si="420">IF(X214&lt;Y214,1,0)</f>
        <v>0</v>
      </c>
      <c r="DQ214" s="6">
        <f t="shared" ref="DQ214:DQ220" si="421">IF(Z214&lt;AA214,1,0)</f>
        <v>0</v>
      </c>
      <c r="DR214" s="6">
        <f t="shared" ref="DR214:DR220" si="422">IF(AB214&lt;AC214,1,0)</f>
        <v>0</v>
      </c>
      <c r="DS214" s="6">
        <f t="shared" ref="DS214:DS220" si="423">IF(AD214&lt;AE214,1,0)</f>
        <v>0</v>
      </c>
      <c r="DT214" s="6">
        <f t="shared" ref="DT214:DT220" si="424">IF(AF214&lt;AG214,1,0)</f>
        <v>0</v>
      </c>
      <c r="DU214" s="6">
        <f t="shared" ref="DU214:DU220" si="425">IF(AH214&lt;AI214,1,0)</f>
        <v>0</v>
      </c>
      <c r="DV214" s="6">
        <f t="shared" ref="DV214:DV220" si="426">IF(AJ214&lt;AK214,1,0)</f>
        <v>0</v>
      </c>
      <c r="DZ214" s="6">
        <v>0</v>
      </c>
    </row>
    <row r="215" spans="1:130" x14ac:dyDescent="0.25">
      <c r="A215" s="338" t="s">
        <v>106</v>
      </c>
      <c r="B215" s="47">
        <f t="shared" si="382"/>
        <v>0</v>
      </c>
      <c r="C215" s="48">
        <f t="shared" si="382"/>
        <v>0</v>
      </c>
      <c r="D215" s="41"/>
      <c r="E215" s="51"/>
      <c r="F215" s="50"/>
      <c r="G215" s="51"/>
      <c r="H215" s="50"/>
      <c r="I215" s="51"/>
      <c r="J215" s="39"/>
      <c r="K215" s="38"/>
      <c r="L215" s="39"/>
      <c r="M215" s="38"/>
      <c r="N215" s="39"/>
      <c r="O215" s="38"/>
      <c r="P215" s="39"/>
      <c r="Q215" s="38"/>
      <c r="R215" s="39"/>
      <c r="S215" s="38"/>
      <c r="T215" s="39"/>
      <c r="U215" s="38"/>
      <c r="V215" s="39"/>
      <c r="W215" s="38"/>
      <c r="X215" s="39"/>
      <c r="Y215" s="38"/>
      <c r="Z215" s="39"/>
      <c r="AA215" s="38"/>
      <c r="AB215" s="39"/>
      <c r="AC215" s="38"/>
      <c r="AD215" s="39"/>
      <c r="AE215" s="38"/>
      <c r="AF215" s="39"/>
      <c r="AG215" s="38"/>
      <c r="AH215" s="39"/>
      <c r="AI215" s="38"/>
      <c r="AJ215" s="39"/>
      <c r="AK215" s="40"/>
      <c r="AL215" s="37"/>
      <c r="AM215" s="40"/>
      <c r="AN215" s="37"/>
      <c r="AO215" s="108"/>
      <c r="AP215" s="39"/>
      <c r="AQ215" s="169"/>
      <c r="AR215" s="171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/>
      <c r="BD215" s="10"/>
      <c r="BE215" s="10"/>
      <c r="BF215" s="10"/>
      <c r="BG215" s="10"/>
      <c r="CA215" s="5" t="str">
        <f t="shared" si="383"/>
        <v/>
      </c>
      <c r="CB215" s="5" t="str">
        <f t="shared" si="384"/>
        <v/>
      </c>
      <c r="CC215" s="5" t="str">
        <f t="shared" si="385"/>
        <v/>
      </c>
      <c r="CD215" s="5" t="str">
        <f t="shared" si="386"/>
        <v/>
      </c>
      <c r="CE215" s="5" t="str">
        <f t="shared" si="387"/>
        <v/>
      </c>
      <c r="CF215" s="5" t="str">
        <f t="shared" si="388"/>
        <v/>
      </c>
      <c r="CG215" s="5" t="str">
        <f t="shared" si="389"/>
        <v/>
      </c>
      <c r="CH215" s="5" t="str">
        <f t="shared" si="390"/>
        <v/>
      </c>
      <c r="CI215" s="5" t="str">
        <f t="shared" si="391"/>
        <v/>
      </c>
      <c r="CJ215" s="5" t="str">
        <f t="shared" si="392"/>
        <v/>
      </c>
      <c r="CK215" s="5" t="str">
        <f t="shared" si="393"/>
        <v/>
      </c>
      <c r="CL215" s="5" t="str">
        <f t="shared" si="394"/>
        <v/>
      </c>
      <c r="CM215" s="5" t="str">
        <f t="shared" si="395"/>
        <v/>
      </c>
      <c r="CN215" s="5" t="str">
        <f t="shared" si="396"/>
        <v/>
      </c>
      <c r="CO215" s="5" t="str">
        <f t="shared" si="397"/>
        <v/>
      </c>
      <c r="CP215" s="5" t="str">
        <f t="shared" si="398"/>
        <v/>
      </c>
      <c r="CQ215" s="5" t="str">
        <f t="shared" si="399"/>
        <v/>
      </c>
      <c r="CR215" s="5" t="str">
        <f t="shared" si="400"/>
        <v/>
      </c>
      <c r="CS215" s="5" t="str">
        <f t="shared" si="401"/>
        <v/>
      </c>
      <c r="CT215" s="5" t="str">
        <f t="shared" si="402"/>
        <v/>
      </c>
      <c r="CU215" s="5" t="str">
        <f t="shared" si="403"/>
        <v/>
      </c>
      <c r="CV215" s="5" t="str">
        <f t="shared" si="404"/>
        <v/>
      </c>
      <c r="DA215" s="6">
        <f t="shared" si="405"/>
        <v>0</v>
      </c>
      <c r="DB215" s="6">
        <f t="shared" si="406"/>
        <v>0</v>
      </c>
      <c r="DC215" s="6">
        <f t="shared" si="407"/>
        <v>0</v>
      </c>
      <c r="DD215" s="6">
        <f t="shared" si="408"/>
        <v>0</v>
      </c>
      <c r="DE215" s="6">
        <f t="shared" si="409"/>
        <v>0</v>
      </c>
      <c r="DF215" s="6">
        <f t="shared" si="410"/>
        <v>0</v>
      </c>
      <c r="DG215" s="6">
        <f t="shared" si="411"/>
        <v>0</v>
      </c>
      <c r="DH215" s="6">
        <f t="shared" si="412"/>
        <v>0</v>
      </c>
      <c r="DI215" s="6">
        <f t="shared" si="413"/>
        <v>0</v>
      </c>
      <c r="DJ215" s="6">
        <f t="shared" si="414"/>
        <v>0</v>
      </c>
      <c r="DK215" s="6">
        <f t="shared" si="415"/>
        <v>0</v>
      </c>
      <c r="DL215" s="6">
        <f t="shared" si="416"/>
        <v>0</v>
      </c>
      <c r="DM215" s="6">
        <f t="shared" si="417"/>
        <v>0</v>
      </c>
      <c r="DN215" s="6">
        <f t="shared" si="418"/>
        <v>0</v>
      </c>
      <c r="DO215" s="6">
        <f t="shared" si="419"/>
        <v>0</v>
      </c>
      <c r="DP215" s="6">
        <f t="shared" si="420"/>
        <v>0</v>
      </c>
      <c r="DQ215" s="6">
        <f t="shared" si="421"/>
        <v>0</v>
      </c>
      <c r="DR215" s="6">
        <f t="shared" si="422"/>
        <v>0</v>
      </c>
      <c r="DS215" s="6">
        <f t="shared" si="423"/>
        <v>0</v>
      </c>
      <c r="DT215" s="6">
        <f t="shared" si="424"/>
        <v>0</v>
      </c>
      <c r="DU215" s="6">
        <f t="shared" si="425"/>
        <v>0</v>
      </c>
      <c r="DV215" s="6">
        <f t="shared" si="426"/>
        <v>0</v>
      </c>
      <c r="DZ215" s="6">
        <v>0</v>
      </c>
    </row>
    <row r="216" spans="1:130" x14ac:dyDescent="0.25">
      <c r="A216" s="338" t="s">
        <v>107</v>
      </c>
      <c r="B216" s="47">
        <f t="shared" si="382"/>
        <v>0</v>
      </c>
      <c r="C216" s="48">
        <f t="shared" si="382"/>
        <v>0</v>
      </c>
      <c r="D216" s="37"/>
      <c r="E216" s="38"/>
      <c r="F216" s="39"/>
      <c r="G216" s="38"/>
      <c r="H216" s="39"/>
      <c r="I216" s="38"/>
      <c r="J216" s="39"/>
      <c r="K216" s="38"/>
      <c r="L216" s="39"/>
      <c r="M216" s="38"/>
      <c r="N216" s="39"/>
      <c r="O216" s="38"/>
      <c r="P216" s="39"/>
      <c r="Q216" s="38"/>
      <c r="R216" s="39"/>
      <c r="S216" s="38"/>
      <c r="T216" s="39"/>
      <c r="U216" s="38"/>
      <c r="V216" s="39"/>
      <c r="W216" s="38"/>
      <c r="X216" s="39"/>
      <c r="Y216" s="38"/>
      <c r="Z216" s="39"/>
      <c r="AA216" s="38"/>
      <c r="AB216" s="39"/>
      <c r="AC216" s="38"/>
      <c r="AD216" s="39"/>
      <c r="AE216" s="38"/>
      <c r="AF216" s="39"/>
      <c r="AG216" s="38"/>
      <c r="AH216" s="39"/>
      <c r="AI216" s="38"/>
      <c r="AJ216" s="39"/>
      <c r="AK216" s="40"/>
      <c r="AL216" s="37"/>
      <c r="AM216" s="40"/>
      <c r="AN216" s="37"/>
      <c r="AO216" s="108"/>
      <c r="AP216" s="39"/>
      <c r="AQ216" s="169"/>
      <c r="AR216" s="171"/>
      <c r="AS216" s="43"/>
      <c r="AT216" s="43"/>
      <c r="AU216" s="43"/>
      <c r="AV216" s="43"/>
      <c r="AW216" s="43"/>
      <c r="AX216" s="43"/>
      <c r="AY216" s="43"/>
      <c r="AZ216" s="43"/>
      <c r="BA216" s="43"/>
      <c r="BB216" s="43"/>
      <c r="BC216" s="43"/>
      <c r="BD216" s="10"/>
      <c r="BE216" s="10"/>
      <c r="BF216" s="10"/>
      <c r="BG216" s="10"/>
      <c r="CA216" s="5" t="str">
        <f t="shared" si="383"/>
        <v/>
      </c>
      <c r="CB216" s="5" t="str">
        <f t="shared" si="384"/>
        <v/>
      </c>
      <c r="CC216" s="5" t="str">
        <f t="shared" si="385"/>
        <v/>
      </c>
      <c r="CD216" s="5" t="str">
        <f t="shared" si="386"/>
        <v/>
      </c>
      <c r="CE216" s="5" t="str">
        <f t="shared" si="387"/>
        <v/>
      </c>
      <c r="CF216" s="5" t="str">
        <f t="shared" si="388"/>
        <v/>
      </c>
      <c r="CG216" s="5" t="str">
        <f t="shared" si="389"/>
        <v/>
      </c>
      <c r="CH216" s="5" t="str">
        <f t="shared" si="390"/>
        <v/>
      </c>
      <c r="CI216" s="5" t="str">
        <f t="shared" si="391"/>
        <v/>
      </c>
      <c r="CJ216" s="5" t="str">
        <f t="shared" si="392"/>
        <v/>
      </c>
      <c r="CK216" s="5" t="str">
        <f t="shared" si="393"/>
        <v/>
      </c>
      <c r="CL216" s="5" t="str">
        <f t="shared" si="394"/>
        <v/>
      </c>
      <c r="CM216" s="5" t="str">
        <f t="shared" si="395"/>
        <v/>
      </c>
      <c r="CN216" s="5" t="str">
        <f t="shared" si="396"/>
        <v/>
      </c>
      <c r="CO216" s="5" t="str">
        <f t="shared" si="397"/>
        <v/>
      </c>
      <c r="CP216" s="5" t="str">
        <f t="shared" si="398"/>
        <v/>
      </c>
      <c r="CQ216" s="5" t="str">
        <f t="shared" si="399"/>
        <v/>
      </c>
      <c r="CR216" s="5" t="str">
        <f t="shared" si="400"/>
        <v/>
      </c>
      <c r="CS216" s="5" t="str">
        <f t="shared" si="401"/>
        <v/>
      </c>
      <c r="CT216" s="5" t="str">
        <f t="shared" si="402"/>
        <v/>
      </c>
      <c r="CU216" s="5" t="str">
        <f t="shared" si="403"/>
        <v/>
      </c>
      <c r="CV216" s="5" t="str">
        <f t="shared" si="404"/>
        <v/>
      </c>
      <c r="DA216" s="6">
        <f t="shared" si="405"/>
        <v>0</v>
      </c>
      <c r="DB216" s="6">
        <f t="shared" si="406"/>
        <v>0</v>
      </c>
      <c r="DC216" s="6">
        <f t="shared" si="407"/>
        <v>0</v>
      </c>
      <c r="DD216" s="6">
        <f t="shared" si="408"/>
        <v>0</v>
      </c>
      <c r="DE216" s="6">
        <f t="shared" si="409"/>
        <v>0</v>
      </c>
      <c r="DF216" s="6">
        <f t="shared" si="410"/>
        <v>0</v>
      </c>
      <c r="DG216" s="6">
        <f t="shared" si="411"/>
        <v>0</v>
      </c>
      <c r="DH216" s="6">
        <f t="shared" si="412"/>
        <v>0</v>
      </c>
      <c r="DI216" s="6">
        <f t="shared" si="413"/>
        <v>0</v>
      </c>
      <c r="DJ216" s="6">
        <f t="shared" si="414"/>
        <v>0</v>
      </c>
      <c r="DK216" s="6">
        <f t="shared" si="415"/>
        <v>0</v>
      </c>
      <c r="DL216" s="6">
        <f t="shared" si="416"/>
        <v>0</v>
      </c>
      <c r="DM216" s="6">
        <f t="shared" si="417"/>
        <v>0</v>
      </c>
      <c r="DN216" s="6">
        <f t="shared" si="418"/>
        <v>0</v>
      </c>
      <c r="DO216" s="6">
        <f t="shared" si="419"/>
        <v>0</v>
      </c>
      <c r="DP216" s="6">
        <f t="shared" si="420"/>
        <v>0</v>
      </c>
      <c r="DQ216" s="6">
        <f t="shared" si="421"/>
        <v>0</v>
      </c>
      <c r="DR216" s="6">
        <f t="shared" si="422"/>
        <v>0</v>
      </c>
      <c r="DS216" s="6">
        <f t="shared" si="423"/>
        <v>0</v>
      </c>
      <c r="DT216" s="6">
        <f t="shared" si="424"/>
        <v>0</v>
      </c>
      <c r="DU216" s="6">
        <f t="shared" si="425"/>
        <v>0</v>
      </c>
      <c r="DV216" s="6">
        <f t="shared" si="426"/>
        <v>0</v>
      </c>
      <c r="DZ216" s="6">
        <v>0</v>
      </c>
    </row>
    <row r="217" spans="1:130" x14ac:dyDescent="0.25">
      <c r="A217" s="338" t="s">
        <v>108</v>
      </c>
      <c r="B217" s="47">
        <f t="shared" si="382"/>
        <v>8</v>
      </c>
      <c r="C217" s="48">
        <f>SUM(E217+G217+I217+K217+M217+O217+Q217+S217+U217+W217+Y217+AA217+AC217+AE217+AG217+AI217+AK217)</f>
        <v>1</v>
      </c>
      <c r="D217" s="37">
        <v>0</v>
      </c>
      <c r="E217" s="38">
        <v>0</v>
      </c>
      <c r="F217" s="39">
        <v>0</v>
      </c>
      <c r="G217" s="38">
        <v>0</v>
      </c>
      <c r="H217" s="39">
        <v>0</v>
      </c>
      <c r="I217" s="38">
        <v>0</v>
      </c>
      <c r="J217" s="39">
        <v>1</v>
      </c>
      <c r="K217" s="38">
        <v>0</v>
      </c>
      <c r="L217" s="39">
        <v>2</v>
      </c>
      <c r="M217" s="38">
        <v>0</v>
      </c>
      <c r="N217" s="39">
        <v>1</v>
      </c>
      <c r="O217" s="38">
        <v>0</v>
      </c>
      <c r="P217" s="39">
        <v>1</v>
      </c>
      <c r="Q217" s="38">
        <v>0</v>
      </c>
      <c r="R217" s="39">
        <v>1</v>
      </c>
      <c r="S217" s="38">
        <v>1</v>
      </c>
      <c r="T217" s="39">
        <v>1</v>
      </c>
      <c r="U217" s="38">
        <v>0</v>
      </c>
      <c r="V217" s="39">
        <v>0</v>
      </c>
      <c r="W217" s="38">
        <v>0</v>
      </c>
      <c r="X217" s="39">
        <v>0</v>
      </c>
      <c r="Y217" s="38">
        <v>0</v>
      </c>
      <c r="Z217" s="39">
        <v>0</v>
      </c>
      <c r="AA217" s="38">
        <v>0</v>
      </c>
      <c r="AB217" s="39">
        <v>0</v>
      </c>
      <c r="AC217" s="38">
        <v>0</v>
      </c>
      <c r="AD217" s="39">
        <v>0</v>
      </c>
      <c r="AE217" s="38">
        <v>0</v>
      </c>
      <c r="AF217" s="39">
        <v>0</v>
      </c>
      <c r="AG217" s="38">
        <v>0</v>
      </c>
      <c r="AH217" s="39">
        <v>0</v>
      </c>
      <c r="AI217" s="38">
        <v>0</v>
      </c>
      <c r="AJ217" s="39">
        <v>1</v>
      </c>
      <c r="AK217" s="40">
        <v>0</v>
      </c>
      <c r="AL217" s="37">
        <v>2</v>
      </c>
      <c r="AM217" s="40">
        <v>6</v>
      </c>
      <c r="AN217" s="37">
        <v>0</v>
      </c>
      <c r="AO217" s="108">
        <v>0</v>
      </c>
      <c r="AP217" s="39">
        <v>0</v>
      </c>
      <c r="AQ217" s="169">
        <v>0</v>
      </c>
      <c r="AR217" s="171"/>
      <c r="AS217" s="43"/>
      <c r="AT217" s="43"/>
      <c r="AU217" s="43"/>
      <c r="AV217" s="43"/>
      <c r="AW217" s="43"/>
      <c r="AX217" s="43"/>
      <c r="AY217" s="43"/>
      <c r="AZ217" s="43"/>
      <c r="BA217" s="43"/>
      <c r="BB217" s="43"/>
      <c r="BC217" s="43"/>
      <c r="BD217" s="10"/>
      <c r="BE217" s="10"/>
      <c r="BF217" s="10"/>
      <c r="BG217" s="10"/>
      <c r="CA217" s="5" t="str">
        <f t="shared" si="383"/>
        <v/>
      </c>
      <c r="CB217" s="5" t="str">
        <f t="shared" si="384"/>
        <v/>
      </c>
      <c r="CC217" s="5" t="str">
        <f t="shared" si="385"/>
        <v/>
      </c>
      <c r="CD217" s="5" t="str">
        <f t="shared" si="386"/>
        <v/>
      </c>
      <c r="CE217" s="5" t="str">
        <f t="shared" si="387"/>
        <v/>
      </c>
      <c r="CF217" s="5" t="str">
        <f t="shared" si="388"/>
        <v/>
      </c>
      <c r="CG217" s="5" t="str">
        <f t="shared" si="389"/>
        <v/>
      </c>
      <c r="CH217" s="5" t="str">
        <f t="shared" si="390"/>
        <v/>
      </c>
      <c r="CI217" s="5" t="str">
        <f t="shared" si="391"/>
        <v/>
      </c>
      <c r="CJ217" s="5" t="str">
        <f t="shared" si="392"/>
        <v/>
      </c>
      <c r="CK217" s="5" t="str">
        <f t="shared" si="393"/>
        <v/>
      </c>
      <c r="CL217" s="5" t="str">
        <f t="shared" si="394"/>
        <v/>
      </c>
      <c r="CM217" s="5" t="str">
        <f t="shared" si="395"/>
        <v/>
      </c>
      <c r="CN217" s="5" t="str">
        <f t="shared" si="396"/>
        <v/>
      </c>
      <c r="CO217" s="5" t="str">
        <f t="shared" si="397"/>
        <v/>
      </c>
      <c r="CP217" s="5" t="str">
        <f t="shared" si="398"/>
        <v/>
      </c>
      <c r="CQ217" s="5" t="str">
        <f t="shared" si="399"/>
        <v/>
      </c>
      <c r="CR217" s="5" t="str">
        <f t="shared" si="400"/>
        <v/>
      </c>
      <c r="CS217" s="5" t="str">
        <f t="shared" si="401"/>
        <v/>
      </c>
      <c r="CT217" s="5" t="str">
        <f t="shared" si="402"/>
        <v/>
      </c>
      <c r="CU217" s="5" t="str">
        <f t="shared" si="403"/>
        <v/>
      </c>
      <c r="CV217" s="5" t="str">
        <f t="shared" si="404"/>
        <v/>
      </c>
      <c r="DA217" s="6">
        <f t="shared" si="405"/>
        <v>0</v>
      </c>
      <c r="DB217" s="6">
        <f t="shared" si="406"/>
        <v>0</v>
      </c>
      <c r="DC217" s="6">
        <f t="shared" si="407"/>
        <v>0</v>
      </c>
      <c r="DD217" s="6">
        <f t="shared" si="408"/>
        <v>0</v>
      </c>
      <c r="DE217" s="6">
        <f t="shared" si="409"/>
        <v>0</v>
      </c>
      <c r="DF217" s="6">
        <f t="shared" si="410"/>
        <v>0</v>
      </c>
      <c r="DG217" s="6">
        <f t="shared" si="411"/>
        <v>0</v>
      </c>
      <c r="DH217" s="6">
        <f t="shared" si="412"/>
        <v>0</v>
      </c>
      <c r="DI217" s="6">
        <f t="shared" si="413"/>
        <v>0</v>
      </c>
      <c r="DJ217" s="6">
        <f t="shared" si="414"/>
        <v>0</v>
      </c>
      <c r="DK217" s="6">
        <f t="shared" si="415"/>
        <v>0</v>
      </c>
      <c r="DL217" s="6">
        <f t="shared" si="416"/>
        <v>0</v>
      </c>
      <c r="DM217" s="6">
        <f t="shared" si="417"/>
        <v>0</v>
      </c>
      <c r="DN217" s="6">
        <f t="shared" si="418"/>
        <v>0</v>
      </c>
      <c r="DO217" s="6">
        <f t="shared" si="419"/>
        <v>0</v>
      </c>
      <c r="DP217" s="6">
        <f t="shared" si="420"/>
        <v>0</v>
      </c>
      <c r="DQ217" s="6">
        <f t="shared" si="421"/>
        <v>0</v>
      </c>
      <c r="DR217" s="6">
        <f t="shared" si="422"/>
        <v>0</v>
      </c>
      <c r="DS217" s="6">
        <f t="shared" si="423"/>
        <v>0</v>
      </c>
      <c r="DT217" s="6">
        <f t="shared" si="424"/>
        <v>0</v>
      </c>
      <c r="DU217" s="6">
        <f t="shared" si="425"/>
        <v>0</v>
      </c>
      <c r="DV217" s="6">
        <f t="shared" si="426"/>
        <v>0</v>
      </c>
      <c r="DZ217" s="6">
        <v>0</v>
      </c>
    </row>
    <row r="218" spans="1:130" ht="22.5" x14ac:dyDescent="0.25">
      <c r="A218" s="339" t="s">
        <v>109</v>
      </c>
      <c r="B218" s="47">
        <f t="shared" si="382"/>
        <v>3</v>
      </c>
      <c r="C218" s="48">
        <f>SUM(E218+G218+I218+K218+M218+O218+Q218+S218+U218+W218+Y218+AA218+AC218+AE218+AG218+AI218+AK218)</f>
        <v>0</v>
      </c>
      <c r="D218" s="37">
        <v>0</v>
      </c>
      <c r="E218" s="38">
        <v>0</v>
      </c>
      <c r="F218" s="39">
        <v>1</v>
      </c>
      <c r="G218" s="38">
        <v>0</v>
      </c>
      <c r="H218" s="39">
        <v>0</v>
      </c>
      <c r="I218" s="38">
        <v>0</v>
      </c>
      <c r="J218" s="39">
        <v>0</v>
      </c>
      <c r="K218" s="38">
        <v>0</v>
      </c>
      <c r="L218" s="39">
        <v>0</v>
      </c>
      <c r="M218" s="38">
        <v>0</v>
      </c>
      <c r="N218" s="39">
        <v>0</v>
      </c>
      <c r="O218" s="38">
        <v>0</v>
      </c>
      <c r="P218" s="39">
        <v>2</v>
      </c>
      <c r="Q218" s="38">
        <v>0</v>
      </c>
      <c r="R218" s="39">
        <v>0</v>
      </c>
      <c r="S218" s="38">
        <v>0</v>
      </c>
      <c r="T218" s="39">
        <v>0</v>
      </c>
      <c r="U218" s="38">
        <v>0</v>
      </c>
      <c r="V218" s="39">
        <v>0</v>
      </c>
      <c r="W218" s="38">
        <v>0</v>
      </c>
      <c r="X218" s="39">
        <v>0</v>
      </c>
      <c r="Y218" s="38">
        <v>0</v>
      </c>
      <c r="Z218" s="39">
        <v>0</v>
      </c>
      <c r="AA218" s="38">
        <v>0</v>
      </c>
      <c r="AB218" s="39">
        <v>0</v>
      </c>
      <c r="AC218" s="38">
        <v>0</v>
      </c>
      <c r="AD218" s="39">
        <v>0</v>
      </c>
      <c r="AE218" s="38">
        <v>0</v>
      </c>
      <c r="AF218" s="39">
        <v>0</v>
      </c>
      <c r="AG218" s="38">
        <v>0</v>
      </c>
      <c r="AH218" s="39">
        <v>0</v>
      </c>
      <c r="AI218" s="38">
        <v>0</v>
      </c>
      <c r="AJ218" s="39">
        <v>0</v>
      </c>
      <c r="AK218" s="40">
        <v>0</v>
      </c>
      <c r="AL218" s="37">
        <v>0</v>
      </c>
      <c r="AM218" s="40">
        <v>3</v>
      </c>
      <c r="AN218" s="37">
        <v>0</v>
      </c>
      <c r="AO218" s="108">
        <v>0</v>
      </c>
      <c r="AP218" s="39">
        <v>0</v>
      </c>
      <c r="AQ218" s="169">
        <v>0</v>
      </c>
      <c r="AR218" s="171"/>
      <c r="AS218" s="43"/>
      <c r="AT218" s="43"/>
      <c r="AU218" s="43"/>
      <c r="AV218" s="43"/>
      <c r="AW218" s="43"/>
      <c r="AX218" s="43"/>
      <c r="AY218" s="43"/>
      <c r="AZ218" s="43"/>
      <c r="BA218" s="43"/>
      <c r="BB218" s="43"/>
      <c r="BC218" s="43"/>
      <c r="BD218" s="10"/>
      <c r="BE218" s="10"/>
      <c r="BF218" s="10"/>
      <c r="BG218" s="10"/>
      <c r="CA218" s="5" t="str">
        <f t="shared" si="383"/>
        <v/>
      </c>
      <c r="CB218" s="5" t="str">
        <f t="shared" si="384"/>
        <v/>
      </c>
      <c r="CC218" s="5" t="str">
        <f t="shared" si="385"/>
        <v/>
      </c>
      <c r="CD218" s="5" t="str">
        <f t="shared" si="386"/>
        <v/>
      </c>
      <c r="CE218" s="5" t="str">
        <f t="shared" si="387"/>
        <v/>
      </c>
      <c r="CF218" s="5" t="str">
        <f t="shared" si="388"/>
        <v/>
      </c>
      <c r="CG218" s="5" t="str">
        <f t="shared" si="389"/>
        <v/>
      </c>
      <c r="CH218" s="5" t="str">
        <f t="shared" si="390"/>
        <v/>
      </c>
      <c r="CI218" s="5" t="str">
        <f t="shared" si="391"/>
        <v/>
      </c>
      <c r="CJ218" s="5" t="str">
        <f t="shared" si="392"/>
        <v/>
      </c>
      <c r="CK218" s="5" t="str">
        <f t="shared" si="393"/>
        <v/>
      </c>
      <c r="CL218" s="5" t="str">
        <f t="shared" si="394"/>
        <v/>
      </c>
      <c r="CM218" s="5" t="str">
        <f t="shared" si="395"/>
        <v/>
      </c>
      <c r="CN218" s="5" t="str">
        <f t="shared" si="396"/>
        <v/>
      </c>
      <c r="CO218" s="5" t="str">
        <f t="shared" si="397"/>
        <v/>
      </c>
      <c r="CP218" s="5" t="str">
        <f t="shared" si="398"/>
        <v/>
      </c>
      <c r="CQ218" s="5" t="str">
        <f t="shared" si="399"/>
        <v/>
      </c>
      <c r="CR218" s="5" t="str">
        <f t="shared" si="400"/>
        <v/>
      </c>
      <c r="CS218" s="5" t="str">
        <f t="shared" si="401"/>
        <v/>
      </c>
      <c r="CT218" s="5" t="str">
        <f t="shared" si="402"/>
        <v/>
      </c>
      <c r="CU218" s="5" t="str">
        <f t="shared" si="403"/>
        <v/>
      </c>
      <c r="CV218" s="5" t="str">
        <f t="shared" si="404"/>
        <v/>
      </c>
      <c r="DA218" s="6">
        <f t="shared" si="405"/>
        <v>0</v>
      </c>
      <c r="DB218" s="6">
        <f t="shared" si="406"/>
        <v>0</v>
      </c>
      <c r="DC218" s="6">
        <f t="shared" si="407"/>
        <v>0</v>
      </c>
      <c r="DD218" s="6">
        <f t="shared" si="408"/>
        <v>0</v>
      </c>
      <c r="DE218" s="6">
        <f t="shared" si="409"/>
        <v>0</v>
      </c>
      <c r="DF218" s="6">
        <f t="shared" si="410"/>
        <v>0</v>
      </c>
      <c r="DG218" s="6">
        <f t="shared" si="411"/>
        <v>0</v>
      </c>
      <c r="DH218" s="6">
        <f t="shared" si="412"/>
        <v>0</v>
      </c>
      <c r="DI218" s="6">
        <f t="shared" si="413"/>
        <v>0</v>
      </c>
      <c r="DJ218" s="6">
        <f t="shared" si="414"/>
        <v>0</v>
      </c>
      <c r="DK218" s="6">
        <f t="shared" si="415"/>
        <v>0</v>
      </c>
      <c r="DL218" s="6">
        <f t="shared" si="416"/>
        <v>0</v>
      </c>
      <c r="DM218" s="6">
        <f t="shared" si="417"/>
        <v>0</v>
      </c>
      <c r="DN218" s="6">
        <f t="shared" si="418"/>
        <v>0</v>
      </c>
      <c r="DO218" s="6">
        <f t="shared" si="419"/>
        <v>0</v>
      </c>
      <c r="DP218" s="6">
        <f t="shared" si="420"/>
        <v>0</v>
      </c>
      <c r="DQ218" s="6">
        <f t="shared" si="421"/>
        <v>0</v>
      </c>
      <c r="DR218" s="6">
        <f t="shared" si="422"/>
        <v>0</v>
      </c>
      <c r="DS218" s="6">
        <f t="shared" si="423"/>
        <v>0</v>
      </c>
      <c r="DT218" s="6">
        <f t="shared" si="424"/>
        <v>0</v>
      </c>
      <c r="DU218" s="6">
        <f t="shared" si="425"/>
        <v>0</v>
      </c>
      <c r="DV218" s="6">
        <f t="shared" si="426"/>
        <v>0</v>
      </c>
      <c r="DZ218" s="6">
        <v>0</v>
      </c>
    </row>
    <row r="219" spans="1:130" x14ac:dyDescent="0.25">
      <c r="A219" s="338" t="s">
        <v>110</v>
      </c>
      <c r="B219" s="47">
        <f t="shared" si="382"/>
        <v>0</v>
      </c>
      <c r="C219" s="48">
        <f t="shared" si="382"/>
        <v>0</v>
      </c>
      <c r="D219" s="37"/>
      <c r="E219" s="38"/>
      <c r="F219" s="39"/>
      <c r="G219" s="38"/>
      <c r="H219" s="39"/>
      <c r="I219" s="38"/>
      <c r="J219" s="39"/>
      <c r="K219" s="38"/>
      <c r="L219" s="39"/>
      <c r="M219" s="38"/>
      <c r="N219" s="39"/>
      <c r="O219" s="38"/>
      <c r="P219" s="39"/>
      <c r="Q219" s="38"/>
      <c r="R219" s="39"/>
      <c r="S219" s="38"/>
      <c r="T219" s="39"/>
      <c r="U219" s="38"/>
      <c r="V219" s="39"/>
      <c r="W219" s="38"/>
      <c r="X219" s="39"/>
      <c r="Y219" s="38"/>
      <c r="Z219" s="39"/>
      <c r="AA219" s="38"/>
      <c r="AB219" s="39"/>
      <c r="AC219" s="38"/>
      <c r="AD219" s="39"/>
      <c r="AE219" s="38"/>
      <c r="AF219" s="39"/>
      <c r="AG219" s="38"/>
      <c r="AH219" s="39"/>
      <c r="AI219" s="38"/>
      <c r="AJ219" s="39"/>
      <c r="AK219" s="40"/>
      <c r="AL219" s="37"/>
      <c r="AM219" s="40"/>
      <c r="AN219" s="37"/>
      <c r="AO219" s="108"/>
      <c r="AP219" s="39"/>
      <c r="AQ219" s="169"/>
      <c r="AR219" s="171"/>
      <c r="AS219" s="43"/>
      <c r="AT219" s="43"/>
      <c r="AU219" s="43"/>
      <c r="AV219" s="43"/>
      <c r="AW219" s="43"/>
      <c r="AX219" s="43"/>
      <c r="AY219" s="43"/>
      <c r="AZ219" s="43"/>
      <c r="BA219" s="43"/>
      <c r="BB219" s="43"/>
      <c r="BC219" s="43"/>
      <c r="BD219" s="10"/>
      <c r="BE219" s="10"/>
      <c r="BF219" s="10"/>
      <c r="BG219" s="10"/>
      <c r="CA219" s="5" t="str">
        <f t="shared" si="383"/>
        <v/>
      </c>
      <c r="CB219" s="5" t="str">
        <f t="shared" si="384"/>
        <v/>
      </c>
      <c r="CC219" s="5" t="str">
        <f t="shared" si="385"/>
        <v/>
      </c>
      <c r="CD219" s="5" t="str">
        <f t="shared" si="386"/>
        <v/>
      </c>
      <c r="CE219" s="5" t="str">
        <f t="shared" si="387"/>
        <v/>
      </c>
      <c r="CF219" s="5" t="str">
        <f t="shared" si="388"/>
        <v/>
      </c>
      <c r="CG219" s="5" t="str">
        <f t="shared" si="389"/>
        <v/>
      </c>
      <c r="CH219" s="5" t="str">
        <f t="shared" si="390"/>
        <v/>
      </c>
      <c r="CI219" s="5" t="str">
        <f t="shared" si="391"/>
        <v/>
      </c>
      <c r="CJ219" s="5" t="str">
        <f t="shared" si="392"/>
        <v/>
      </c>
      <c r="CK219" s="5" t="str">
        <f t="shared" si="393"/>
        <v/>
      </c>
      <c r="CL219" s="5" t="str">
        <f t="shared" si="394"/>
        <v/>
      </c>
      <c r="CM219" s="5" t="str">
        <f t="shared" si="395"/>
        <v/>
      </c>
      <c r="CN219" s="5" t="str">
        <f t="shared" si="396"/>
        <v/>
      </c>
      <c r="CO219" s="5" t="str">
        <f t="shared" si="397"/>
        <v/>
      </c>
      <c r="CP219" s="5" t="str">
        <f t="shared" si="398"/>
        <v/>
      </c>
      <c r="CQ219" s="5" t="str">
        <f t="shared" si="399"/>
        <v/>
      </c>
      <c r="CR219" s="5" t="str">
        <f t="shared" si="400"/>
        <v/>
      </c>
      <c r="CS219" s="5" t="str">
        <f t="shared" si="401"/>
        <v/>
      </c>
      <c r="CT219" s="5" t="str">
        <f t="shared" si="402"/>
        <v/>
      </c>
      <c r="CU219" s="5" t="str">
        <f t="shared" si="403"/>
        <v/>
      </c>
      <c r="CV219" s="5" t="str">
        <f t="shared" si="404"/>
        <v/>
      </c>
      <c r="DA219" s="6">
        <f t="shared" si="405"/>
        <v>0</v>
      </c>
      <c r="DB219" s="6">
        <f t="shared" si="406"/>
        <v>0</v>
      </c>
      <c r="DC219" s="6">
        <f t="shared" si="407"/>
        <v>0</v>
      </c>
      <c r="DD219" s="6">
        <f t="shared" si="408"/>
        <v>0</v>
      </c>
      <c r="DE219" s="6">
        <f t="shared" si="409"/>
        <v>0</v>
      </c>
      <c r="DF219" s="6">
        <f t="shared" si="410"/>
        <v>0</v>
      </c>
      <c r="DG219" s="6">
        <f t="shared" si="411"/>
        <v>0</v>
      </c>
      <c r="DH219" s="6">
        <f t="shared" si="412"/>
        <v>0</v>
      </c>
      <c r="DI219" s="6">
        <f t="shared" si="413"/>
        <v>0</v>
      </c>
      <c r="DJ219" s="6">
        <f t="shared" si="414"/>
        <v>0</v>
      </c>
      <c r="DK219" s="6">
        <f t="shared" si="415"/>
        <v>0</v>
      </c>
      <c r="DL219" s="6">
        <f t="shared" si="416"/>
        <v>0</v>
      </c>
      <c r="DM219" s="6">
        <f t="shared" si="417"/>
        <v>0</v>
      </c>
      <c r="DN219" s="6">
        <f t="shared" si="418"/>
        <v>0</v>
      </c>
      <c r="DO219" s="6">
        <f t="shared" si="419"/>
        <v>0</v>
      </c>
      <c r="DP219" s="6">
        <f t="shared" si="420"/>
        <v>0</v>
      </c>
      <c r="DQ219" s="6">
        <f t="shared" si="421"/>
        <v>0</v>
      </c>
      <c r="DR219" s="6">
        <f t="shared" si="422"/>
        <v>0</v>
      </c>
      <c r="DS219" s="6">
        <f t="shared" si="423"/>
        <v>0</v>
      </c>
      <c r="DT219" s="6">
        <f t="shared" si="424"/>
        <v>0</v>
      </c>
      <c r="DU219" s="6">
        <f t="shared" si="425"/>
        <v>0</v>
      </c>
      <c r="DV219" s="6">
        <f t="shared" si="426"/>
        <v>0</v>
      </c>
      <c r="DZ219" s="6">
        <v>0</v>
      </c>
    </row>
    <row r="220" spans="1:130" x14ac:dyDescent="0.25">
      <c r="A220" s="340" t="s">
        <v>111</v>
      </c>
      <c r="B220" s="335">
        <f t="shared" si="382"/>
        <v>0</v>
      </c>
      <c r="C220" s="57">
        <f t="shared" si="382"/>
        <v>0</v>
      </c>
      <c r="D220" s="58"/>
      <c r="E220" s="59"/>
      <c r="F220" s="60"/>
      <c r="G220" s="59"/>
      <c r="H220" s="60"/>
      <c r="I220" s="59"/>
      <c r="J220" s="60"/>
      <c r="K220" s="59"/>
      <c r="L220" s="60"/>
      <c r="M220" s="59"/>
      <c r="N220" s="60"/>
      <c r="O220" s="59"/>
      <c r="P220" s="60"/>
      <c r="Q220" s="59"/>
      <c r="R220" s="60"/>
      <c r="S220" s="59"/>
      <c r="T220" s="60"/>
      <c r="U220" s="59"/>
      <c r="V220" s="60"/>
      <c r="W220" s="59"/>
      <c r="X220" s="60"/>
      <c r="Y220" s="59"/>
      <c r="Z220" s="60"/>
      <c r="AA220" s="59"/>
      <c r="AB220" s="60"/>
      <c r="AC220" s="59"/>
      <c r="AD220" s="60"/>
      <c r="AE220" s="59"/>
      <c r="AF220" s="60"/>
      <c r="AG220" s="59"/>
      <c r="AH220" s="60"/>
      <c r="AI220" s="59"/>
      <c r="AJ220" s="60"/>
      <c r="AK220" s="62"/>
      <c r="AL220" s="58"/>
      <c r="AM220" s="62"/>
      <c r="AN220" s="58"/>
      <c r="AO220" s="141"/>
      <c r="AP220" s="60"/>
      <c r="AQ220" s="174"/>
      <c r="AR220" s="171"/>
      <c r="AS220" s="43"/>
      <c r="AT220" s="43"/>
      <c r="AU220" s="43"/>
      <c r="AV220" s="43"/>
      <c r="AW220" s="43"/>
      <c r="AX220" s="43"/>
      <c r="AY220" s="43"/>
      <c r="AZ220" s="43"/>
      <c r="BA220" s="43"/>
      <c r="BB220" s="43"/>
      <c r="BC220" s="43"/>
      <c r="BD220" s="10"/>
      <c r="BE220" s="10"/>
      <c r="BF220" s="10"/>
      <c r="BG220" s="10"/>
      <c r="CA220" s="5" t="str">
        <f t="shared" si="383"/>
        <v/>
      </c>
      <c r="CB220" s="5" t="str">
        <f t="shared" si="384"/>
        <v/>
      </c>
      <c r="CC220" s="5" t="str">
        <f t="shared" si="385"/>
        <v/>
      </c>
      <c r="CD220" s="5" t="str">
        <f t="shared" si="386"/>
        <v/>
      </c>
      <c r="CE220" s="5" t="str">
        <f t="shared" si="387"/>
        <v/>
      </c>
      <c r="CF220" s="5" t="str">
        <f t="shared" si="388"/>
        <v/>
      </c>
      <c r="CG220" s="5" t="str">
        <f t="shared" si="389"/>
        <v/>
      </c>
      <c r="CH220" s="5" t="str">
        <f t="shared" si="390"/>
        <v/>
      </c>
      <c r="CI220" s="5" t="str">
        <f t="shared" si="391"/>
        <v/>
      </c>
      <c r="CJ220" s="5" t="str">
        <f t="shared" si="392"/>
        <v/>
      </c>
      <c r="CK220" s="5" t="str">
        <f t="shared" si="393"/>
        <v/>
      </c>
      <c r="CL220" s="5" t="str">
        <f t="shared" si="394"/>
        <v/>
      </c>
      <c r="CM220" s="5" t="str">
        <f t="shared" si="395"/>
        <v/>
      </c>
      <c r="CN220" s="5" t="str">
        <f t="shared" si="396"/>
        <v/>
      </c>
      <c r="CO220" s="5" t="str">
        <f t="shared" si="397"/>
        <v/>
      </c>
      <c r="CP220" s="5" t="str">
        <f t="shared" si="398"/>
        <v/>
      </c>
      <c r="CQ220" s="5" t="str">
        <f t="shared" si="399"/>
        <v/>
      </c>
      <c r="CR220" s="5" t="str">
        <f t="shared" si="400"/>
        <v/>
      </c>
      <c r="CS220" s="5" t="str">
        <f t="shared" si="401"/>
        <v/>
      </c>
      <c r="CT220" s="5" t="str">
        <f t="shared" si="402"/>
        <v/>
      </c>
      <c r="CU220" s="5" t="str">
        <f t="shared" si="403"/>
        <v/>
      </c>
      <c r="CV220" s="5" t="str">
        <f t="shared" si="404"/>
        <v/>
      </c>
      <c r="DA220" s="6">
        <f t="shared" si="405"/>
        <v>0</v>
      </c>
      <c r="DB220" s="6">
        <f t="shared" si="406"/>
        <v>0</v>
      </c>
      <c r="DC220" s="6">
        <f t="shared" si="407"/>
        <v>0</v>
      </c>
      <c r="DD220" s="6">
        <f t="shared" si="408"/>
        <v>0</v>
      </c>
      <c r="DE220" s="6">
        <f t="shared" si="409"/>
        <v>0</v>
      </c>
      <c r="DF220" s="6">
        <f t="shared" si="410"/>
        <v>0</v>
      </c>
      <c r="DG220" s="6">
        <f t="shared" si="411"/>
        <v>0</v>
      </c>
      <c r="DH220" s="6">
        <f t="shared" si="412"/>
        <v>0</v>
      </c>
      <c r="DI220" s="6">
        <f t="shared" si="413"/>
        <v>0</v>
      </c>
      <c r="DJ220" s="6">
        <f t="shared" si="414"/>
        <v>0</v>
      </c>
      <c r="DK220" s="6">
        <f t="shared" si="415"/>
        <v>0</v>
      </c>
      <c r="DL220" s="6">
        <f t="shared" si="416"/>
        <v>0</v>
      </c>
      <c r="DM220" s="6">
        <f t="shared" si="417"/>
        <v>0</v>
      </c>
      <c r="DN220" s="6">
        <f t="shared" si="418"/>
        <v>0</v>
      </c>
      <c r="DO220" s="6">
        <f t="shared" si="419"/>
        <v>0</v>
      </c>
      <c r="DP220" s="6">
        <f t="shared" si="420"/>
        <v>0</v>
      </c>
      <c r="DQ220" s="6">
        <f t="shared" si="421"/>
        <v>0</v>
      </c>
      <c r="DR220" s="6">
        <f t="shared" si="422"/>
        <v>0</v>
      </c>
      <c r="DS220" s="6">
        <f t="shared" si="423"/>
        <v>0</v>
      </c>
      <c r="DT220" s="6">
        <f t="shared" si="424"/>
        <v>0</v>
      </c>
      <c r="DU220" s="6">
        <f t="shared" si="425"/>
        <v>0</v>
      </c>
      <c r="DV220" s="6">
        <f t="shared" si="426"/>
        <v>0</v>
      </c>
      <c r="DZ220" s="6">
        <v>0</v>
      </c>
    </row>
    <row r="221" spans="1:130" x14ac:dyDescent="0.25">
      <c r="A221" s="160" t="s">
        <v>112</v>
      </c>
      <c r="P221" s="154"/>
      <c r="AP221" s="154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</row>
    <row r="222" spans="1:130" ht="15" customHeight="1" x14ac:dyDescent="0.25">
      <c r="A222" s="544" t="s">
        <v>62</v>
      </c>
      <c r="B222" s="547" t="s">
        <v>5</v>
      </c>
      <c r="C222" s="547"/>
      <c r="D222" s="547" t="s">
        <v>77</v>
      </c>
      <c r="E222" s="547"/>
      <c r="F222" s="547"/>
      <c r="G222" s="547"/>
      <c r="H222" s="547"/>
      <c r="I222" s="547"/>
      <c r="J222" s="547"/>
      <c r="K222" s="547"/>
      <c r="L222" s="547"/>
      <c r="M222" s="547"/>
      <c r="N222" s="547"/>
      <c r="O222" s="547"/>
      <c r="P222" s="547"/>
      <c r="Q222" s="547"/>
      <c r="R222" s="547"/>
      <c r="S222" s="547"/>
      <c r="T222" s="547"/>
      <c r="U222" s="547"/>
      <c r="V222" s="547"/>
      <c r="W222" s="547"/>
      <c r="X222" s="547"/>
      <c r="Y222" s="547"/>
      <c r="Z222" s="547"/>
      <c r="AA222" s="547"/>
      <c r="AB222" s="547"/>
      <c r="AC222" s="547"/>
      <c r="AD222" s="547"/>
      <c r="AE222" s="547"/>
      <c r="AF222" s="547"/>
      <c r="AG222" s="547"/>
      <c r="AH222" s="547"/>
      <c r="AI222" s="547"/>
      <c r="AJ222" s="547"/>
      <c r="AK222" s="548"/>
      <c r="AL222" s="551" t="s">
        <v>7</v>
      </c>
      <c r="AM222" s="552"/>
      <c r="AN222" s="485" t="s">
        <v>8</v>
      </c>
      <c r="AO222" s="492"/>
      <c r="AP222" s="550" t="s">
        <v>9</v>
      </c>
      <c r="AQ222" s="550" t="s">
        <v>10</v>
      </c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</row>
    <row r="223" spans="1:130" x14ac:dyDescent="0.25">
      <c r="A223" s="545"/>
      <c r="B223" s="547"/>
      <c r="C223" s="547"/>
      <c r="D223" s="547" t="s">
        <v>104</v>
      </c>
      <c r="E223" s="547"/>
      <c r="F223" s="547" t="s">
        <v>15</v>
      </c>
      <c r="G223" s="547"/>
      <c r="H223" s="547" t="s">
        <v>82</v>
      </c>
      <c r="I223" s="547"/>
      <c r="J223" s="547" t="s">
        <v>83</v>
      </c>
      <c r="K223" s="547"/>
      <c r="L223" s="547" t="s">
        <v>84</v>
      </c>
      <c r="M223" s="547"/>
      <c r="N223" s="547" t="s">
        <v>19</v>
      </c>
      <c r="O223" s="547"/>
      <c r="P223" s="547" t="s">
        <v>20</v>
      </c>
      <c r="Q223" s="547"/>
      <c r="R223" s="547" t="s">
        <v>21</v>
      </c>
      <c r="S223" s="547"/>
      <c r="T223" s="547" t="s">
        <v>22</v>
      </c>
      <c r="U223" s="547"/>
      <c r="V223" s="547" t="s">
        <v>23</v>
      </c>
      <c r="W223" s="547"/>
      <c r="X223" s="547" t="s">
        <v>24</v>
      </c>
      <c r="Y223" s="547"/>
      <c r="Z223" s="547" t="s">
        <v>25</v>
      </c>
      <c r="AA223" s="547"/>
      <c r="AB223" s="547" t="s">
        <v>26</v>
      </c>
      <c r="AC223" s="547"/>
      <c r="AD223" s="547" t="s">
        <v>27</v>
      </c>
      <c r="AE223" s="547"/>
      <c r="AF223" s="547" t="s">
        <v>28</v>
      </c>
      <c r="AG223" s="547"/>
      <c r="AH223" s="547" t="s">
        <v>29</v>
      </c>
      <c r="AI223" s="547"/>
      <c r="AJ223" s="547" t="s">
        <v>30</v>
      </c>
      <c r="AK223" s="548"/>
      <c r="AL223" s="554" t="s">
        <v>31</v>
      </c>
      <c r="AM223" s="556" t="s">
        <v>32</v>
      </c>
      <c r="AN223" s="499" t="s">
        <v>35</v>
      </c>
      <c r="AO223" s="497" t="s">
        <v>36</v>
      </c>
      <c r="AP223" s="550"/>
      <c r="AQ223" s="55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</row>
    <row r="224" spans="1:130" x14ac:dyDescent="0.25">
      <c r="A224" s="546"/>
      <c r="B224" s="162" t="s">
        <v>33</v>
      </c>
      <c r="C224" s="341" t="s">
        <v>34</v>
      </c>
      <c r="D224" s="164" t="s">
        <v>33</v>
      </c>
      <c r="E224" s="337" t="s">
        <v>34</v>
      </c>
      <c r="F224" s="164" t="s">
        <v>33</v>
      </c>
      <c r="G224" s="337" t="s">
        <v>34</v>
      </c>
      <c r="H224" s="164" t="s">
        <v>33</v>
      </c>
      <c r="I224" s="337" t="s">
        <v>34</v>
      </c>
      <c r="J224" s="164" t="s">
        <v>33</v>
      </c>
      <c r="K224" s="337" t="s">
        <v>34</v>
      </c>
      <c r="L224" s="164" t="s">
        <v>33</v>
      </c>
      <c r="M224" s="337" t="s">
        <v>34</v>
      </c>
      <c r="N224" s="164" t="s">
        <v>33</v>
      </c>
      <c r="O224" s="337" t="s">
        <v>34</v>
      </c>
      <c r="P224" s="164" t="s">
        <v>33</v>
      </c>
      <c r="Q224" s="337" t="s">
        <v>34</v>
      </c>
      <c r="R224" s="164" t="s">
        <v>33</v>
      </c>
      <c r="S224" s="337" t="s">
        <v>34</v>
      </c>
      <c r="T224" s="164" t="s">
        <v>33</v>
      </c>
      <c r="U224" s="337" t="s">
        <v>34</v>
      </c>
      <c r="V224" s="164" t="s">
        <v>33</v>
      </c>
      <c r="W224" s="337" t="s">
        <v>34</v>
      </c>
      <c r="X224" s="164" t="s">
        <v>33</v>
      </c>
      <c r="Y224" s="337" t="s">
        <v>34</v>
      </c>
      <c r="Z224" s="164" t="s">
        <v>33</v>
      </c>
      <c r="AA224" s="337" t="s">
        <v>34</v>
      </c>
      <c r="AB224" s="164" t="s">
        <v>33</v>
      </c>
      <c r="AC224" s="337" t="s">
        <v>34</v>
      </c>
      <c r="AD224" s="164" t="s">
        <v>33</v>
      </c>
      <c r="AE224" s="337" t="s">
        <v>34</v>
      </c>
      <c r="AF224" s="164" t="s">
        <v>33</v>
      </c>
      <c r="AG224" s="337" t="s">
        <v>34</v>
      </c>
      <c r="AH224" s="164" t="s">
        <v>33</v>
      </c>
      <c r="AI224" s="337" t="s">
        <v>34</v>
      </c>
      <c r="AJ224" s="164" t="s">
        <v>33</v>
      </c>
      <c r="AK224" s="336" t="s">
        <v>34</v>
      </c>
      <c r="AL224" s="555"/>
      <c r="AM224" s="557"/>
      <c r="AN224" s="500"/>
      <c r="AO224" s="498"/>
      <c r="AP224" s="550"/>
      <c r="AQ224" s="55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</row>
    <row r="225" spans="1:130" x14ac:dyDescent="0.25">
      <c r="A225" s="338" t="s">
        <v>105</v>
      </c>
      <c r="B225" s="31">
        <f t="shared" ref="B225:C231" si="427">SUM(D225+F225+H225+J225+L225+N225+P225+R225+T225+V225+X225+Z225+AB225+AD225+AF225+AH225+AJ225)</f>
        <v>0</v>
      </c>
      <c r="C225" s="32">
        <f t="shared" si="427"/>
        <v>0</v>
      </c>
      <c r="D225" s="41"/>
      <c r="E225" s="51"/>
      <c r="F225" s="50"/>
      <c r="G225" s="51"/>
      <c r="H225" s="39"/>
      <c r="I225" s="38"/>
      <c r="J225" s="39"/>
      <c r="K225" s="38"/>
      <c r="L225" s="39"/>
      <c r="M225" s="38"/>
      <c r="N225" s="39"/>
      <c r="O225" s="38"/>
      <c r="P225" s="39"/>
      <c r="Q225" s="38"/>
      <c r="R225" s="39"/>
      <c r="S225" s="38"/>
      <c r="T225" s="39"/>
      <c r="U225" s="38"/>
      <c r="V225" s="39"/>
      <c r="W225" s="38"/>
      <c r="X225" s="39"/>
      <c r="Y225" s="38"/>
      <c r="Z225" s="50"/>
      <c r="AA225" s="51"/>
      <c r="AB225" s="50"/>
      <c r="AC225" s="51"/>
      <c r="AD225" s="50"/>
      <c r="AE225" s="51"/>
      <c r="AF225" s="50"/>
      <c r="AG225" s="51"/>
      <c r="AH225" s="50"/>
      <c r="AI225" s="51"/>
      <c r="AJ225" s="50"/>
      <c r="AK225" s="52"/>
      <c r="AL225" s="41"/>
      <c r="AM225" s="168"/>
      <c r="AN225" s="132"/>
      <c r="AO225" s="108"/>
      <c r="AP225" s="39"/>
      <c r="AQ225" s="169"/>
      <c r="AR225" s="171"/>
      <c r="AS225" s="43"/>
      <c r="AT225" s="43"/>
      <c r="AU225" s="43"/>
      <c r="AV225" s="43"/>
      <c r="AW225" s="43"/>
      <c r="AX225" s="43"/>
      <c r="AY225" s="43"/>
      <c r="AZ225" s="43"/>
      <c r="BA225" s="43"/>
      <c r="BB225" s="43"/>
      <c r="BC225" s="43"/>
      <c r="BD225" s="10"/>
      <c r="BE225" s="10"/>
      <c r="BF225" s="10"/>
      <c r="BG225" s="10"/>
      <c r="CA225" s="5" t="str">
        <f t="shared" ref="CA225:CA226" si="428">IF(B225&lt;   C225,"* El total de Reactivos NO DEBE ser superior al total de Procesados. ","")</f>
        <v/>
      </c>
      <c r="CB225" s="5" t="str">
        <f t="shared" ref="CB225:CB226" si="429">IF(B225&lt;&gt; AL225+ AM225,"* La suma de las columnas Sexo DEBE SER IGUAL a los Procesados. ","")</f>
        <v/>
      </c>
      <c r="CC225" s="5" t="str">
        <f t="shared" ref="CC225:CC226" si="430">IF(B225&lt;  AN225+ AO225,"* La suma de las columna Trans NO DEBE ser superior al total de Procesados. ","")</f>
        <v/>
      </c>
      <c r="CD225" s="5" t="str">
        <f t="shared" ref="CD225:CD226" si="431">IF(B225&lt;  AP225,"* La columna Pueblos Originarios NO DEBE ser superior al total de Procesados. ","")</f>
        <v/>
      </c>
      <c r="CE225" s="5" t="str">
        <f t="shared" ref="CE225:CE226" si="432">IF(B225&lt;  AQ225,"* La columna Migrantes NO DEBE ser superior al total de Procesados. ","")</f>
        <v/>
      </c>
      <c r="CF225" s="5" t="str">
        <f t="shared" ref="CF225:CF226" si="433">IF(D225&lt;E225,"* Los exámenes Reactivos de 0 a 4 años años NO DEBEN ser mayor a los Exámenes Procesados de la misma edad. ","")</f>
        <v/>
      </c>
      <c r="CG225" s="5" t="str">
        <f t="shared" ref="CG225:CG226" si="434">IF(F225&lt;G225,"* Los exámenes Reactivos de 5 a 9 años años NO DEBEN ser mayor a los Exámenes Procesados de la misma edad. ","")</f>
        <v/>
      </c>
      <c r="CH225" s="5" t="str">
        <f t="shared" ref="CH225:CH226" si="435">IF(H225&lt;I225,"* Los exámenes Reactivos de 10 a 14 años años NO DEBEN ser mayor a los Exámenes Procesados de la misma edad. ","")</f>
        <v/>
      </c>
      <c r="CI225" s="5" t="str">
        <f t="shared" ref="CI225:CI226" si="436">IF(J225&lt;K225,"* Los exámenes Reactivos de 15 a 19 años años NO DEBEN ser mayor a los Exámenes Procesados de la misma edad. ","")</f>
        <v/>
      </c>
      <c r="CJ225" s="5" t="str">
        <f t="shared" ref="CJ225:CJ226" si="437">IF(L225&lt;M225,"* Los exámenes Reactivos de 20 a 24 años años NO DEBEN ser mayor a los Exámenes Procesados de la misma edad. ","")</f>
        <v/>
      </c>
      <c r="CK225" s="5" t="str">
        <f t="shared" ref="CK225:CK226" si="438">IF(N225&lt;O225,"* Los exámenes Reactivos de 25 a 29 años años NO DEBEN ser mayor a los Exámenes Procesados de la misma edad. ","")</f>
        <v/>
      </c>
      <c r="CL225" s="5" t="str">
        <f t="shared" ref="CL225:CL226" si="439">IF(P225&lt;Q225,"* Los exámenes Reactivos de 30 a 34 años años NO DEBEN ser mayor a los Exámenes Procesados de la misma edad. ","")</f>
        <v/>
      </c>
      <c r="CM225" s="5" t="str">
        <f t="shared" ref="CM225:CM226" si="440">IF(R225&lt;S225,"* Los exámenes Reactivos de 35 a 39 años años NO DEBEN ser mayor a los Exámenes Procesados de la misma edad. ","")</f>
        <v/>
      </c>
      <c r="CN225" s="5" t="str">
        <f t="shared" ref="CN225:CN226" si="441">IF(T225&lt;U225,"* Los exámenes Reactivos de 40 a 44 años años NO DEBEN ser mayor a los Exámenes Procesados de la misma edad. ","")</f>
        <v/>
      </c>
      <c r="CO225" s="5" t="str">
        <f t="shared" ref="CO225:CO226" si="442">IF(V225&lt;W225,"* Los exámenes Reactivos de 45 a 49 años años NO DEBEN ser mayor a los Exámenes Procesados de la misma edad. ","")</f>
        <v/>
      </c>
      <c r="CP225" s="5" t="str">
        <f t="shared" ref="CP225:CP226" si="443">IF(X225&lt;Y225,"* Los exámenes Reactivos de 50 a 54 años años NO DEBEN ser mayor a los Exámenes Procesados de la misma edad. ","")</f>
        <v/>
      </c>
      <c r="CQ225" s="5" t="str">
        <f t="shared" ref="CQ225:CQ226" si="444">IF(Z225&lt;AA225,"* Los exámenes Reactivos de 55 a 59 años años NO DEBEN ser mayor a los Exámenes Procesados de la misma edad. ","")</f>
        <v/>
      </c>
      <c r="CR225" s="5" t="str">
        <f t="shared" ref="CR225:CR226" si="445">IF(AB225&lt;AC225,"* Los exámenes Reactivos de 60 a 64 años años NO DEBEN ser mayor a los Exámenes Procesados de la misma edad. ","")</f>
        <v/>
      </c>
      <c r="CS225" s="5" t="str">
        <f t="shared" ref="CS225:CS226" si="446">IF(AD225&lt;AE225,"* Los exámenes Reactivos de 65 a 69 años años NO DEBEN ser mayor a los Exámenes Procesados de la misma edad. ","")</f>
        <v/>
      </c>
      <c r="CT225" s="5" t="str">
        <f t="shared" ref="CT225:CT226" si="447">IF(AF225&lt;AG225,"* Los exámenes Reactivos de 70 a 74 años años NO DEBEN ser mayor a los Exámenes Procesados de la misma edad. ","")</f>
        <v/>
      </c>
      <c r="CU225" s="5" t="str">
        <f t="shared" ref="CU225:CU226" si="448">IF(AH225&lt;AI225,"* Los exámenes Reactivos de 75 a 79 años años NO DEBEN ser mayor a los Exámenes Procesados de la misma edad. ","")</f>
        <v/>
      </c>
      <c r="CV225" s="5" t="str">
        <f t="shared" ref="CV225:CV226" si="449">IF(AJ225&lt;AK225,"* Los exámenes Reactivos de 80 y más años años NO DEBEN ser mayor a los Exámenes Procesados de la misma edad. ","")</f>
        <v/>
      </c>
      <c r="DF225" s="6">
        <f t="shared" ref="DF225:DF226" si="450">IF(D225&lt;E225,1,0)</f>
        <v>0</v>
      </c>
      <c r="DG225" s="6">
        <f t="shared" ref="DG225:DG226" si="451">IF(F225&lt;G225,1,0)</f>
        <v>0</v>
      </c>
      <c r="DH225" s="6">
        <f t="shared" ref="DH225:DH226" si="452">IF(H225&lt;I225,1,0)</f>
        <v>0</v>
      </c>
      <c r="DI225" s="6">
        <f t="shared" ref="DI225:DI226" si="453">IF(J225&lt;K225,1,0)</f>
        <v>0</v>
      </c>
      <c r="DJ225" s="6">
        <f t="shared" ref="DJ225:DJ226" si="454">IF(L225&lt;M225,1,0)</f>
        <v>0</v>
      </c>
      <c r="DK225" s="6">
        <f t="shared" ref="DK225:DK226" si="455">IF(N225&lt;O225,1,0)</f>
        <v>0</v>
      </c>
      <c r="DL225" s="6">
        <f t="shared" ref="DL225:DL226" si="456">IF(P225&lt;Q225,1,0)</f>
        <v>0</v>
      </c>
      <c r="DM225" s="6">
        <f t="shared" ref="DM225:DM226" si="457">IF(R225&lt;S225,1,0)</f>
        <v>0</v>
      </c>
      <c r="DN225" s="6">
        <f t="shared" ref="DN225:DN226" si="458">IF(T225&lt;U225,1,0)</f>
        <v>0</v>
      </c>
      <c r="DO225" s="6">
        <f t="shared" ref="DO225:DO226" si="459">IF(V225&lt;W225,1,0)</f>
        <v>0</v>
      </c>
      <c r="DP225" s="6">
        <f t="shared" ref="DP225:DP226" si="460">IF(X225&lt;Y225,1,0)</f>
        <v>0</v>
      </c>
      <c r="DQ225" s="6">
        <f t="shared" ref="DQ225:DQ226" si="461">IF(Z225&lt;AA225,1,0)</f>
        <v>0</v>
      </c>
      <c r="DR225" s="6">
        <f t="shared" ref="DR225:DR226" si="462">IF(AB225&lt;AC225,1,0)</f>
        <v>0</v>
      </c>
      <c r="DS225" s="6">
        <f t="shared" ref="DS225:DS226" si="463">IF(AD225&lt;AE225,1,0)</f>
        <v>0</v>
      </c>
      <c r="DT225" s="6">
        <f t="shared" ref="DT225:DT226" si="464">IF(AF225&lt;AG225,1,0)</f>
        <v>0</v>
      </c>
      <c r="DU225" s="6">
        <f t="shared" ref="DU225:DU226" si="465">IF(AH225&lt;AI225,1,0)</f>
        <v>0</v>
      </c>
      <c r="DV225" s="6">
        <f t="shared" ref="DV225:DV226" si="466">IF(AJ225&lt;AK225,1,0)</f>
        <v>0</v>
      </c>
      <c r="DZ225" s="6">
        <v>0</v>
      </c>
    </row>
    <row r="226" spans="1:130" x14ac:dyDescent="0.25">
      <c r="A226" s="338" t="s">
        <v>106</v>
      </c>
      <c r="B226" s="47">
        <f t="shared" si="427"/>
        <v>0</v>
      </c>
      <c r="C226" s="48">
        <f t="shared" si="427"/>
        <v>0</v>
      </c>
      <c r="D226" s="41"/>
      <c r="E226" s="51"/>
      <c r="F226" s="50"/>
      <c r="G226" s="51"/>
      <c r="H226" s="50"/>
      <c r="I226" s="51"/>
      <c r="J226" s="39"/>
      <c r="K226" s="38"/>
      <c r="L226" s="39"/>
      <c r="M226" s="38"/>
      <c r="N226" s="39"/>
      <c r="O226" s="38"/>
      <c r="P226" s="39"/>
      <c r="Q226" s="38"/>
      <c r="R226" s="39"/>
      <c r="S226" s="38"/>
      <c r="T226" s="39"/>
      <c r="U226" s="38"/>
      <c r="V226" s="39"/>
      <c r="W226" s="38"/>
      <c r="X226" s="39"/>
      <c r="Y226" s="38"/>
      <c r="Z226" s="39"/>
      <c r="AA226" s="38"/>
      <c r="AB226" s="39"/>
      <c r="AC226" s="38"/>
      <c r="AD226" s="39"/>
      <c r="AE226" s="38"/>
      <c r="AF226" s="39"/>
      <c r="AG226" s="38"/>
      <c r="AH226" s="39"/>
      <c r="AI226" s="38"/>
      <c r="AJ226" s="39"/>
      <c r="AK226" s="40"/>
      <c r="AL226" s="37"/>
      <c r="AM226" s="40"/>
      <c r="AN226" s="37"/>
      <c r="AO226" s="108"/>
      <c r="AP226" s="39"/>
      <c r="AQ226" s="169"/>
      <c r="AR226" s="171"/>
      <c r="AS226" s="43"/>
      <c r="AT226" s="43"/>
      <c r="AU226" s="43"/>
      <c r="AV226" s="43"/>
      <c r="AW226" s="43"/>
      <c r="AX226" s="43"/>
      <c r="AY226" s="43"/>
      <c r="AZ226" s="43"/>
      <c r="BA226" s="43"/>
      <c r="BB226" s="43"/>
      <c r="BC226" s="43"/>
      <c r="BD226" s="10"/>
      <c r="BE226" s="10"/>
      <c r="BF226" s="10"/>
      <c r="BG226" s="10"/>
      <c r="CA226" s="5" t="str">
        <f t="shared" si="428"/>
        <v/>
      </c>
      <c r="CB226" s="5" t="str">
        <f t="shared" si="429"/>
        <v/>
      </c>
      <c r="CC226" s="5" t="str">
        <f t="shared" si="430"/>
        <v/>
      </c>
      <c r="CD226" s="5" t="str">
        <f t="shared" si="431"/>
        <v/>
      </c>
      <c r="CE226" s="5" t="str">
        <f t="shared" si="432"/>
        <v/>
      </c>
      <c r="CF226" s="5" t="str">
        <f t="shared" si="433"/>
        <v/>
      </c>
      <c r="CG226" s="5" t="str">
        <f t="shared" si="434"/>
        <v/>
      </c>
      <c r="CH226" s="5" t="str">
        <f t="shared" si="435"/>
        <v/>
      </c>
      <c r="CI226" s="5" t="str">
        <f t="shared" si="436"/>
        <v/>
      </c>
      <c r="CJ226" s="5" t="str">
        <f t="shared" si="437"/>
        <v/>
      </c>
      <c r="CK226" s="5" t="str">
        <f t="shared" si="438"/>
        <v/>
      </c>
      <c r="CL226" s="5" t="str">
        <f t="shared" si="439"/>
        <v/>
      </c>
      <c r="CM226" s="5" t="str">
        <f t="shared" si="440"/>
        <v/>
      </c>
      <c r="CN226" s="5" t="str">
        <f t="shared" si="441"/>
        <v/>
      </c>
      <c r="CO226" s="5" t="str">
        <f t="shared" si="442"/>
        <v/>
      </c>
      <c r="CP226" s="5" t="str">
        <f t="shared" si="443"/>
        <v/>
      </c>
      <c r="CQ226" s="5" t="str">
        <f t="shared" si="444"/>
        <v/>
      </c>
      <c r="CR226" s="5" t="str">
        <f t="shared" si="445"/>
        <v/>
      </c>
      <c r="CS226" s="5" t="str">
        <f t="shared" si="446"/>
        <v/>
      </c>
      <c r="CT226" s="5" t="str">
        <f t="shared" si="447"/>
        <v/>
      </c>
      <c r="CU226" s="5" t="str">
        <f t="shared" si="448"/>
        <v/>
      </c>
      <c r="CV226" s="5" t="str">
        <f t="shared" si="449"/>
        <v/>
      </c>
      <c r="DF226" s="6">
        <f t="shared" si="450"/>
        <v>0</v>
      </c>
      <c r="DG226" s="6">
        <f t="shared" si="451"/>
        <v>0</v>
      </c>
      <c r="DH226" s="6">
        <f t="shared" si="452"/>
        <v>0</v>
      </c>
      <c r="DI226" s="6">
        <f t="shared" si="453"/>
        <v>0</v>
      </c>
      <c r="DJ226" s="6">
        <f t="shared" si="454"/>
        <v>0</v>
      </c>
      <c r="DK226" s="6">
        <f t="shared" si="455"/>
        <v>0</v>
      </c>
      <c r="DL226" s="6">
        <f t="shared" si="456"/>
        <v>0</v>
      </c>
      <c r="DM226" s="6">
        <f t="shared" si="457"/>
        <v>0</v>
      </c>
      <c r="DN226" s="6">
        <f t="shared" si="458"/>
        <v>0</v>
      </c>
      <c r="DO226" s="6">
        <f t="shared" si="459"/>
        <v>0</v>
      </c>
      <c r="DP226" s="6">
        <f t="shared" si="460"/>
        <v>0</v>
      </c>
      <c r="DQ226" s="6">
        <f t="shared" si="461"/>
        <v>0</v>
      </c>
      <c r="DR226" s="6">
        <f t="shared" si="462"/>
        <v>0</v>
      </c>
      <c r="DS226" s="6">
        <f t="shared" si="463"/>
        <v>0</v>
      </c>
      <c r="DT226" s="6">
        <f t="shared" si="464"/>
        <v>0</v>
      </c>
      <c r="DU226" s="6">
        <f t="shared" si="465"/>
        <v>0</v>
      </c>
      <c r="DV226" s="6">
        <f t="shared" si="466"/>
        <v>0</v>
      </c>
      <c r="DZ226" s="6">
        <v>0</v>
      </c>
    </row>
    <row r="227" spans="1:130" x14ac:dyDescent="0.25">
      <c r="A227" s="338" t="s">
        <v>107</v>
      </c>
      <c r="B227" s="47">
        <f t="shared" si="427"/>
        <v>0</v>
      </c>
      <c r="C227" s="48">
        <f t="shared" si="427"/>
        <v>0</v>
      </c>
      <c r="D227" s="37"/>
      <c r="E227" s="38"/>
      <c r="F227" s="39"/>
      <c r="G227" s="38"/>
      <c r="H227" s="39"/>
      <c r="I227" s="38"/>
      <c r="J227" s="39"/>
      <c r="K227" s="38"/>
      <c r="L227" s="39"/>
      <c r="M227" s="38"/>
      <c r="N227" s="39"/>
      <c r="O227" s="38"/>
      <c r="P227" s="39"/>
      <c r="Q227" s="38"/>
      <c r="R227" s="39"/>
      <c r="S227" s="38"/>
      <c r="T227" s="39"/>
      <c r="U227" s="38"/>
      <c r="V227" s="39"/>
      <c r="W227" s="38"/>
      <c r="X227" s="39"/>
      <c r="Y227" s="38"/>
      <c r="Z227" s="39"/>
      <c r="AA227" s="38"/>
      <c r="AB227" s="39"/>
      <c r="AC227" s="38"/>
      <c r="AD227" s="39"/>
      <c r="AE227" s="38"/>
      <c r="AF227" s="39"/>
      <c r="AG227" s="38"/>
      <c r="AH227" s="39"/>
      <c r="AI227" s="38"/>
      <c r="AJ227" s="39"/>
      <c r="AK227" s="40"/>
      <c r="AL227" s="37"/>
      <c r="AM227" s="40"/>
      <c r="AN227" s="37"/>
      <c r="AO227" s="108"/>
      <c r="AP227" s="39"/>
      <c r="AQ227" s="169"/>
      <c r="AR227" s="171"/>
      <c r="AS227" s="43"/>
      <c r="AT227" s="43"/>
      <c r="AU227" s="43"/>
      <c r="AV227" s="43"/>
      <c r="AW227" s="43"/>
      <c r="AX227" s="43"/>
      <c r="AY227" s="43"/>
      <c r="AZ227" s="43"/>
      <c r="BA227" s="43"/>
      <c r="BB227" s="43"/>
      <c r="BC227" s="43"/>
      <c r="BD227" s="10"/>
      <c r="BE227" s="10"/>
      <c r="BF227" s="10"/>
      <c r="BG227" s="10"/>
      <c r="CA227" s="5" t="str">
        <f>IF(B227&lt;   C227,"* El total de Reactivos NO DEBE ser superior al total de Procesados. ","")</f>
        <v/>
      </c>
      <c r="CB227" s="5" t="str">
        <f>IF(B227&lt;&gt; AL227+ AM227,"* La suma de las columnas Sexo DEBE SER IGUAL a los Procesados. ","")</f>
        <v/>
      </c>
      <c r="CC227" s="5" t="str">
        <f>IF(B227&lt;  AN227+ AO227,"* La suma de las columna Trans NO DEBE ser superior al total de Procesados. ","")</f>
        <v/>
      </c>
      <c r="CD227" s="5" t="str">
        <f>IF(B227&lt;  AP227,"* La columna Pueblos Originarios NO DEBE ser superior al total de Procesados. ","")</f>
        <v/>
      </c>
      <c r="CE227" s="5" t="str">
        <f>IF(B227&lt;  AQ227,"* La columna Migrantes NO DEBE ser superior al total de Procesados. ","")</f>
        <v/>
      </c>
      <c r="CF227" s="5" t="str">
        <f>IF(D227&lt;E227,"* Los exámenes Reactivos de 0 a 4 años años NO DEBEN ser mayor a los Exámenes Procesados de la misma edad. ","")</f>
        <v/>
      </c>
      <c r="CG227" s="5" t="str">
        <f>IF(F227&lt;G227,"* Los exámenes Reactivos de 5 a 9 años años NO DEBEN ser mayor a los Exámenes Procesados de la misma edad. ","")</f>
        <v/>
      </c>
      <c r="CH227" s="5" t="str">
        <f>IF(H227&lt;I227,"* Los exámenes Reactivos de 10 a 14 años años NO DEBEN ser mayor a los Exámenes Procesados de la misma edad. ","")</f>
        <v/>
      </c>
      <c r="CI227" s="5" t="str">
        <f>IF(J227&lt;K227,"* Los exámenes Reactivos de 15 a 19 años años NO DEBEN ser mayor a los Exámenes Procesados de la misma edad. ","")</f>
        <v/>
      </c>
      <c r="CJ227" s="5" t="str">
        <f>IF(L227&lt;M227,"* Los exámenes Reactivos de 20 a 24 años años NO DEBEN ser mayor a los Exámenes Procesados de la misma edad. ","")</f>
        <v/>
      </c>
      <c r="CK227" s="5" t="str">
        <f>IF(N227&lt;O227,"* Los exámenes Reactivos de 25 a 29 años años NO DEBEN ser mayor a los Exámenes Procesados de la misma edad. ","")</f>
        <v/>
      </c>
      <c r="CL227" s="5" t="str">
        <f>IF(P227&lt;Q227,"* Los exámenes Reactivos de 30 a 34 años años NO DEBEN ser mayor a los Exámenes Procesados de la misma edad. ","")</f>
        <v/>
      </c>
      <c r="CM227" s="5" t="str">
        <f>IF(R227&lt;S227,"* Los exámenes Reactivos de 35 a 39 años años NO DEBEN ser mayor a los Exámenes Procesados de la misma edad. ","")</f>
        <v/>
      </c>
      <c r="CN227" s="5" t="str">
        <f>IF(T227&lt;U227,"* Los exámenes Reactivos de 40 a 44 años años NO DEBEN ser mayor a los Exámenes Procesados de la misma edad. ","")</f>
        <v/>
      </c>
      <c r="CO227" s="5" t="str">
        <f>IF(V227&lt;W227,"* Los exámenes Reactivos de 45 a 49 años años NO DEBEN ser mayor a los Exámenes Procesados de la misma edad. ","")</f>
        <v/>
      </c>
      <c r="CP227" s="5" t="str">
        <f>IF(X227&lt;Y227,"* Los exámenes Reactivos de 50 a 54 años años NO DEBEN ser mayor a los Exámenes Procesados de la misma edad. ","")</f>
        <v/>
      </c>
      <c r="CQ227" s="5" t="str">
        <f>IF(Z227&lt;AA227,"* Los exámenes Reactivos de 55 a 59 años años NO DEBEN ser mayor a los Exámenes Procesados de la misma edad. ","")</f>
        <v/>
      </c>
      <c r="CR227" s="5" t="str">
        <f>IF(AB227&lt;AC227,"* Los exámenes Reactivos de 60 a 64 años años NO DEBEN ser mayor a los Exámenes Procesados de la misma edad. ","")</f>
        <v/>
      </c>
      <c r="CS227" s="5" t="str">
        <f>IF(AD227&lt;AE227,"* Los exámenes Reactivos de 65 a 69 años años NO DEBEN ser mayor a los Exámenes Procesados de la misma edad. ","")</f>
        <v/>
      </c>
      <c r="CT227" s="5" t="str">
        <f>IF(AF227&lt;AG227,"* Los exámenes Reactivos de 70 a 74 años años NO DEBEN ser mayor a los Exámenes Procesados de la misma edad. ","")</f>
        <v/>
      </c>
      <c r="CU227" s="5" t="str">
        <f>IF(AH227&lt;AI227,"* Los exámenes Reactivos de 75 a 79 años años NO DEBEN ser mayor a los Exámenes Procesados de la misma edad. ","")</f>
        <v/>
      </c>
      <c r="CV227" s="5" t="str">
        <f>IF(AJ227&lt;AK227,"* Los exámenes Reactivos de 80 y más años años NO DEBEN ser mayor a los Exámenes Procesados de la misma edad. ","")</f>
        <v/>
      </c>
      <c r="DF227" s="6">
        <f>IF(D227&lt;E227,1,0)</f>
        <v>0</v>
      </c>
      <c r="DG227" s="6">
        <f>IF(F227&lt;G227,1,0)</f>
        <v>0</v>
      </c>
      <c r="DH227" s="6">
        <f>IF(H227&lt;I227,1,0)</f>
        <v>0</v>
      </c>
      <c r="DI227" s="6">
        <f>IF(J227&lt;K227,1,0)</f>
        <v>0</v>
      </c>
      <c r="DJ227" s="6">
        <f>IF(L227&lt;M227,1,0)</f>
        <v>0</v>
      </c>
      <c r="DK227" s="6">
        <f>IF(N227&lt;O227,1,0)</f>
        <v>0</v>
      </c>
      <c r="DL227" s="6">
        <f>IF(P227&lt;Q227,1,0)</f>
        <v>0</v>
      </c>
      <c r="DM227" s="6">
        <f>IF(R227&lt;S227,1,0)</f>
        <v>0</v>
      </c>
      <c r="DN227" s="6">
        <f>IF(T227&lt;U227,1,0)</f>
        <v>0</v>
      </c>
      <c r="DO227" s="6">
        <f>IF(V227&lt;W227,1,0)</f>
        <v>0</v>
      </c>
      <c r="DP227" s="6">
        <f>IF(X227&lt;Y227,1,0)</f>
        <v>0</v>
      </c>
      <c r="DQ227" s="6">
        <f>IF(Z227&lt;AA227,1,0)</f>
        <v>0</v>
      </c>
      <c r="DR227" s="6">
        <f>IF(AB227&lt;AC227,1,0)</f>
        <v>0</v>
      </c>
      <c r="DS227" s="6">
        <f>IF(AD227&lt;AE227,1,0)</f>
        <v>0</v>
      </c>
      <c r="DT227" s="6">
        <f>IF(AF227&lt;AG227,1,0)</f>
        <v>0</v>
      </c>
      <c r="DU227" s="6">
        <f>IF(AH227&lt;AI227,1,0)</f>
        <v>0</v>
      </c>
      <c r="DV227" s="6">
        <f>IF(AJ227&lt;AK227,1,0)</f>
        <v>0</v>
      </c>
      <c r="DZ227" s="6">
        <v>0</v>
      </c>
    </row>
    <row r="228" spans="1:130" x14ac:dyDescent="0.25">
      <c r="A228" s="338" t="s">
        <v>108</v>
      </c>
      <c r="B228" s="47">
        <f t="shared" si="427"/>
        <v>20</v>
      </c>
      <c r="C228" s="48">
        <f t="shared" si="427"/>
        <v>0</v>
      </c>
      <c r="D228" s="37">
        <v>0</v>
      </c>
      <c r="E228" s="38">
        <v>0</v>
      </c>
      <c r="F228" s="39">
        <v>0</v>
      </c>
      <c r="G228" s="38">
        <v>0</v>
      </c>
      <c r="H228" s="39">
        <v>0</v>
      </c>
      <c r="I228" s="38">
        <v>0</v>
      </c>
      <c r="J228" s="39">
        <v>1</v>
      </c>
      <c r="K228" s="38">
        <v>0</v>
      </c>
      <c r="L228" s="39">
        <v>2</v>
      </c>
      <c r="M228" s="38">
        <v>0</v>
      </c>
      <c r="N228" s="39">
        <v>2</v>
      </c>
      <c r="O228" s="38">
        <v>0</v>
      </c>
      <c r="P228" s="39">
        <v>5</v>
      </c>
      <c r="Q228" s="38">
        <v>0</v>
      </c>
      <c r="R228" s="39">
        <v>4</v>
      </c>
      <c r="S228" s="38">
        <v>0</v>
      </c>
      <c r="T228" s="39">
        <v>2</v>
      </c>
      <c r="U228" s="38">
        <v>0</v>
      </c>
      <c r="V228" s="39">
        <v>0</v>
      </c>
      <c r="W228" s="38">
        <v>0</v>
      </c>
      <c r="X228" s="39">
        <v>1</v>
      </c>
      <c r="Y228" s="38">
        <v>0</v>
      </c>
      <c r="Z228" s="39">
        <v>2</v>
      </c>
      <c r="AA228" s="38">
        <v>0</v>
      </c>
      <c r="AB228" s="39">
        <v>0</v>
      </c>
      <c r="AC228" s="38">
        <v>0</v>
      </c>
      <c r="AD228" s="39">
        <v>1</v>
      </c>
      <c r="AE228" s="38">
        <v>0</v>
      </c>
      <c r="AF228" s="39">
        <v>0</v>
      </c>
      <c r="AG228" s="38">
        <v>0</v>
      </c>
      <c r="AH228" s="39">
        <v>0</v>
      </c>
      <c r="AI228" s="38">
        <v>0</v>
      </c>
      <c r="AJ228" s="39">
        <v>0</v>
      </c>
      <c r="AK228" s="40">
        <v>0</v>
      </c>
      <c r="AL228" s="37">
        <v>15</v>
      </c>
      <c r="AM228" s="40">
        <v>5</v>
      </c>
      <c r="AN228" s="37">
        <v>0</v>
      </c>
      <c r="AO228" s="108">
        <v>0</v>
      </c>
      <c r="AP228" s="39">
        <v>0</v>
      </c>
      <c r="AQ228" s="169">
        <v>0</v>
      </c>
      <c r="AR228" s="171"/>
      <c r="AS228" s="43"/>
      <c r="AT228" s="43"/>
      <c r="AU228" s="43"/>
      <c r="AV228" s="43"/>
      <c r="AW228" s="43"/>
      <c r="AX228" s="43"/>
      <c r="AY228" s="43"/>
      <c r="AZ228" s="43"/>
      <c r="BA228" s="43"/>
      <c r="BB228" s="43"/>
      <c r="BC228" s="43"/>
      <c r="BD228" s="10"/>
      <c r="BE228" s="10"/>
      <c r="BF228" s="10"/>
      <c r="BG228" s="10"/>
      <c r="CA228" s="5" t="str">
        <f>IF(B228&lt;   C228,"* El total de Reactivos NO DEBE ser superior al total de Procesados. ","")</f>
        <v/>
      </c>
      <c r="CB228" s="5" t="str">
        <f>IF(B228&lt;&gt; AL228+ AM228,"* La suma de las columnas Sexo DEBE SER IGUAL a los Procesados. ","")</f>
        <v/>
      </c>
      <c r="CC228" s="5" t="str">
        <f>IF(B228&lt;  AN228+ AO228,"* La suma de las columna Trans NO DEBE ser superior al total de Procesados. ","")</f>
        <v/>
      </c>
      <c r="CD228" s="5" t="str">
        <f>IF(B228&lt;  AP228,"* La columna Pueblos Originarios NO DEBE ser superior al total de Procesados. ","")</f>
        <v/>
      </c>
      <c r="CE228" s="5" t="str">
        <f>IF(B228&lt;  AQ228,"* La columna Migrantes NO DEBE ser superior al total de Procesados. ","")</f>
        <v/>
      </c>
      <c r="CF228" s="5" t="str">
        <f>IF(D228&lt;E228,"* Los exámenes Reactivos de 0 a 4 años años NO DEBEN ser mayor a los Exámenes Procesados de la misma edad. ","")</f>
        <v/>
      </c>
      <c r="CG228" s="5" t="str">
        <f>IF(F228&lt;G228,"* Los exámenes Reactivos de 5 a 9 años años NO DEBEN ser mayor a los Exámenes Procesados de la misma edad. ","")</f>
        <v/>
      </c>
      <c r="CH228" s="5" t="str">
        <f>IF(H228&lt;I228,"* Los exámenes Reactivos de 10 a 14 años años NO DEBEN ser mayor a los Exámenes Procesados de la misma edad. ","")</f>
        <v/>
      </c>
      <c r="CI228" s="5" t="str">
        <f>IF(J228&lt;K228,"* Los exámenes Reactivos de 15 a 19 años años NO DEBEN ser mayor a los Exámenes Procesados de la misma edad. ","")</f>
        <v/>
      </c>
      <c r="CJ228" s="5" t="str">
        <f>IF(L228&lt;M228,"* Los exámenes Reactivos de 20 a 24 años años NO DEBEN ser mayor a los Exámenes Procesados de la misma edad. ","")</f>
        <v/>
      </c>
      <c r="CK228" s="5" t="str">
        <f>IF(N228&lt;O228,"* Los exámenes Reactivos de 25 a 29 años años NO DEBEN ser mayor a los Exámenes Procesados de la misma edad. ","")</f>
        <v/>
      </c>
      <c r="CL228" s="5" t="str">
        <f>IF(P228&lt;Q228,"* Los exámenes Reactivos de 30 a 34 años años NO DEBEN ser mayor a los Exámenes Procesados de la misma edad. ","")</f>
        <v/>
      </c>
      <c r="CM228" s="5" t="str">
        <f>IF(R228&lt;S228,"* Los exámenes Reactivos de 35 a 39 años años NO DEBEN ser mayor a los Exámenes Procesados de la misma edad. ","")</f>
        <v/>
      </c>
      <c r="CN228" s="5" t="str">
        <f>IF(T228&lt;U228,"* Los exámenes Reactivos de 40 a 44 años años NO DEBEN ser mayor a los Exámenes Procesados de la misma edad. ","")</f>
        <v/>
      </c>
      <c r="CO228" s="5" t="str">
        <f>IF(V228&lt;W228,"* Los exámenes Reactivos de 45 a 49 años años NO DEBEN ser mayor a los Exámenes Procesados de la misma edad. ","")</f>
        <v/>
      </c>
      <c r="CP228" s="5" t="str">
        <f>IF(X228&lt;Y228,"* Los exámenes Reactivos de 50 a 54 años años NO DEBEN ser mayor a los Exámenes Procesados de la misma edad. ","")</f>
        <v/>
      </c>
      <c r="CQ228" s="5" t="str">
        <f>IF(Z228&lt;AA228,"* Los exámenes Reactivos de 55 a 59 años años NO DEBEN ser mayor a los Exámenes Procesados de la misma edad. ","")</f>
        <v/>
      </c>
      <c r="CR228" s="5" t="str">
        <f>IF(AB228&lt;AC228,"* Los exámenes Reactivos de 60 a 64 años años NO DEBEN ser mayor a los Exámenes Procesados de la misma edad. ","")</f>
        <v/>
      </c>
      <c r="CS228" s="5" t="str">
        <f>IF(AD228&lt;AE228,"* Los exámenes Reactivos de 65 a 69 años años NO DEBEN ser mayor a los Exámenes Procesados de la misma edad. ","")</f>
        <v/>
      </c>
      <c r="CT228" s="5" t="str">
        <f>IF(AF228&lt;AG228,"* Los exámenes Reactivos de 70 a 74 años años NO DEBEN ser mayor a los Exámenes Procesados de la misma edad. ","")</f>
        <v/>
      </c>
      <c r="CU228" s="5" t="str">
        <f>IF(AH228&lt;AI228,"* Los exámenes Reactivos de 75 a 79 años años NO DEBEN ser mayor a los Exámenes Procesados de la misma edad. ","")</f>
        <v/>
      </c>
      <c r="CV228" s="5" t="str">
        <f>IF(AJ228&lt;AK228,"* Los exámenes Reactivos de 80 y más años años NO DEBEN ser mayor a los Exámenes Procesados de la misma edad. ","")</f>
        <v/>
      </c>
      <c r="DF228" s="6">
        <f>IF(D228&lt;E228,1,0)</f>
        <v>0</v>
      </c>
      <c r="DG228" s="6">
        <f>IF(F228&lt;G228,1,0)</f>
        <v>0</v>
      </c>
      <c r="DH228" s="6">
        <f>IF(H228&lt;I228,1,0)</f>
        <v>0</v>
      </c>
      <c r="DI228" s="6">
        <f>IF(J228&lt;K228,1,0)</f>
        <v>0</v>
      </c>
      <c r="DJ228" s="6">
        <f>IF(L228&lt;M228,1,0)</f>
        <v>0</v>
      </c>
      <c r="DK228" s="6">
        <f>IF(N228&lt;O228,1,0)</f>
        <v>0</v>
      </c>
      <c r="DL228" s="6">
        <f>IF(P228&lt;Q228,1,0)</f>
        <v>0</v>
      </c>
      <c r="DM228" s="6">
        <f>IF(R228&lt;S228,1,0)</f>
        <v>0</v>
      </c>
      <c r="DN228" s="6">
        <f>IF(T228&lt;U228,1,0)</f>
        <v>0</v>
      </c>
      <c r="DO228" s="6">
        <f>IF(V228&lt;W228,1,0)</f>
        <v>0</v>
      </c>
      <c r="DP228" s="6">
        <f>IF(X228&lt;Y228,1,0)</f>
        <v>0</v>
      </c>
      <c r="DQ228" s="6">
        <f>IF(Z228&lt;AA228,1,0)</f>
        <v>0</v>
      </c>
      <c r="DR228" s="6">
        <f>IF(AB228&lt;AC228,1,0)</f>
        <v>0</v>
      </c>
      <c r="DS228" s="6">
        <f>IF(AD228&lt;AE228,1,0)</f>
        <v>0</v>
      </c>
      <c r="DT228" s="6">
        <f>IF(AF228&lt;AG228,1,0)</f>
        <v>0</v>
      </c>
      <c r="DU228" s="6">
        <f>IF(AH228&lt;AI228,1,0)</f>
        <v>0</v>
      </c>
      <c r="DV228" s="6">
        <f>IF(AJ228&lt;AK228,1,0)</f>
        <v>0</v>
      </c>
      <c r="DZ228" s="6">
        <v>0</v>
      </c>
    </row>
    <row r="229" spans="1:130" ht="22.5" x14ac:dyDescent="0.25">
      <c r="A229" s="339" t="s">
        <v>109</v>
      </c>
      <c r="B229" s="47">
        <f t="shared" si="427"/>
        <v>1</v>
      </c>
      <c r="C229" s="48">
        <f t="shared" si="427"/>
        <v>0</v>
      </c>
      <c r="D229" s="37">
        <v>0</v>
      </c>
      <c r="E229" s="38">
        <v>0</v>
      </c>
      <c r="F229" s="39">
        <v>0</v>
      </c>
      <c r="G229" s="38">
        <v>0</v>
      </c>
      <c r="H229" s="39">
        <v>0</v>
      </c>
      <c r="I229" s="38">
        <v>0</v>
      </c>
      <c r="J229" s="39">
        <v>0</v>
      </c>
      <c r="K229" s="38">
        <v>0</v>
      </c>
      <c r="L229" s="39">
        <v>0</v>
      </c>
      <c r="M229" s="38">
        <v>0</v>
      </c>
      <c r="N229" s="39">
        <v>0</v>
      </c>
      <c r="O229" s="38">
        <v>0</v>
      </c>
      <c r="P229" s="39">
        <v>1</v>
      </c>
      <c r="Q229" s="38">
        <v>0</v>
      </c>
      <c r="R229" s="39">
        <v>0</v>
      </c>
      <c r="S229" s="38">
        <v>0</v>
      </c>
      <c r="T229" s="39">
        <v>0</v>
      </c>
      <c r="U229" s="38">
        <v>0</v>
      </c>
      <c r="V229" s="39">
        <v>0</v>
      </c>
      <c r="W229" s="38">
        <v>0</v>
      </c>
      <c r="X229" s="39">
        <v>0</v>
      </c>
      <c r="Y229" s="38">
        <v>0</v>
      </c>
      <c r="Z229" s="39">
        <v>0</v>
      </c>
      <c r="AA229" s="38">
        <v>0</v>
      </c>
      <c r="AB229" s="39">
        <v>0</v>
      </c>
      <c r="AC229" s="38">
        <v>0</v>
      </c>
      <c r="AD229" s="39">
        <v>0</v>
      </c>
      <c r="AE229" s="38">
        <v>0</v>
      </c>
      <c r="AF229" s="39">
        <v>0</v>
      </c>
      <c r="AG229" s="38">
        <v>0</v>
      </c>
      <c r="AH229" s="39">
        <v>0</v>
      </c>
      <c r="AI229" s="38">
        <v>0</v>
      </c>
      <c r="AJ229" s="39">
        <v>0</v>
      </c>
      <c r="AK229" s="40">
        <v>0</v>
      </c>
      <c r="AL229" s="37">
        <v>0</v>
      </c>
      <c r="AM229" s="40">
        <v>1</v>
      </c>
      <c r="AN229" s="37">
        <v>0</v>
      </c>
      <c r="AO229" s="108">
        <v>0</v>
      </c>
      <c r="AP229" s="39">
        <v>0</v>
      </c>
      <c r="AQ229" s="169">
        <v>0</v>
      </c>
      <c r="AR229" s="171"/>
      <c r="AS229" s="43"/>
      <c r="AT229" s="43"/>
      <c r="AU229" s="43"/>
      <c r="AV229" s="43"/>
      <c r="AW229" s="43"/>
      <c r="AX229" s="43"/>
      <c r="AY229" s="43"/>
      <c r="AZ229" s="43"/>
      <c r="BA229" s="43"/>
      <c r="BB229" s="43"/>
      <c r="BC229" s="43"/>
      <c r="BD229" s="10"/>
      <c r="BE229" s="10"/>
      <c r="BF229" s="10"/>
      <c r="BG229" s="10"/>
      <c r="CA229" s="5" t="str">
        <f>IF(B229&lt;   C229,"* El total de Reactivos NO DEBE ser superior al total de Procesados. ","")</f>
        <v/>
      </c>
      <c r="CB229" s="5" t="str">
        <f>IF(B229&lt;&gt; AL229+ AM229,"* La suma de las columnas Sexo DEBE SER IGUAL a los Procesados. ","")</f>
        <v/>
      </c>
      <c r="CC229" s="5" t="str">
        <f>IF(B229&lt;  AN229+ AO229,"* La suma de las columna Trans NO DEBE ser superior al total de Procesados. ","")</f>
        <v/>
      </c>
      <c r="CD229" s="5" t="str">
        <f>IF(B229&lt;  AP229,"* La columna Pueblos Originarios NO DEBE ser superior al total de Procesados. ","")</f>
        <v/>
      </c>
      <c r="CE229" s="5" t="str">
        <f>IF(B229&lt;  AQ229,"* La columna Migrantes NO DEBE ser superior al total de Procesados. ","")</f>
        <v/>
      </c>
      <c r="CF229" s="5" t="str">
        <f>IF(D229&lt;E229,"* Los exámenes Reactivos de 0 a 4 años años NO DEBEN ser mayor a los Exámenes Procesados de la misma edad. ","")</f>
        <v/>
      </c>
      <c r="CG229" s="5" t="str">
        <f>IF(F229&lt;G229,"* Los exámenes Reactivos de 5 a 9 años años NO DEBEN ser mayor a los Exámenes Procesados de la misma edad. ","")</f>
        <v/>
      </c>
      <c r="CH229" s="5" t="str">
        <f>IF(H229&lt;I229,"* Los exámenes Reactivos de 10 a 14 años años NO DEBEN ser mayor a los Exámenes Procesados de la misma edad. ","")</f>
        <v/>
      </c>
      <c r="CI229" s="5" t="str">
        <f>IF(J229&lt;K229,"* Los exámenes Reactivos de 15 a 19 años años NO DEBEN ser mayor a los Exámenes Procesados de la misma edad. ","")</f>
        <v/>
      </c>
      <c r="CJ229" s="5" t="str">
        <f>IF(L229&lt;M229,"* Los exámenes Reactivos de 20 a 24 años años NO DEBEN ser mayor a los Exámenes Procesados de la misma edad. ","")</f>
        <v/>
      </c>
      <c r="CK229" s="5" t="str">
        <f>IF(N229&lt;O229,"* Los exámenes Reactivos de 25 a 29 años años NO DEBEN ser mayor a los Exámenes Procesados de la misma edad. ","")</f>
        <v/>
      </c>
      <c r="CL229" s="5" t="str">
        <f>IF(P229&lt;Q229,"* Los exámenes Reactivos de 30 a 34 años años NO DEBEN ser mayor a los Exámenes Procesados de la misma edad. ","")</f>
        <v/>
      </c>
      <c r="CM229" s="5" t="str">
        <f>IF(R229&lt;S229,"* Los exámenes Reactivos de 35 a 39 años años NO DEBEN ser mayor a los Exámenes Procesados de la misma edad. ","")</f>
        <v/>
      </c>
      <c r="CN229" s="5" t="str">
        <f>IF(T229&lt;U229,"* Los exámenes Reactivos de 40 a 44 años años NO DEBEN ser mayor a los Exámenes Procesados de la misma edad. ","")</f>
        <v/>
      </c>
      <c r="CO229" s="5" t="str">
        <f>IF(V229&lt;W229,"* Los exámenes Reactivos de 45 a 49 años años NO DEBEN ser mayor a los Exámenes Procesados de la misma edad. ","")</f>
        <v/>
      </c>
      <c r="CP229" s="5" t="str">
        <f>IF(X229&lt;Y229,"* Los exámenes Reactivos de 50 a 54 años años NO DEBEN ser mayor a los Exámenes Procesados de la misma edad. ","")</f>
        <v/>
      </c>
      <c r="CQ229" s="5" t="str">
        <f>IF(Z229&lt;AA229,"* Los exámenes Reactivos de 55 a 59 años años NO DEBEN ser mayor a los Exámenes Procesados de la misma edad. ","")</f>
        <v/>
      </c>
      <c r="CR229" s="5" t="str">
        <f>IF(AB229&lt;AC229,"* Los exámenes Reactivos de 60 a 64 años años NO DEBEN ser mayor a los Exámenes Procesados de la misma edad. ","")</f>
        <v/>
      </c>
      <c r="CS229" s="5" t="str">
        <f>IF(AD229&lt;AE229,"* Los exámenes Reactivos de 65 a 69 años años NO DEBEN ser mayor a los Exámenes Procesados de la misma edad. ","")</f>
        <v/>
      </c>
      <c r="CT229" s="5" t="str">
        <f>IF(AF229&lt;AG229,"* Los exámenes Reactivos de 70 a 74 años años NO DEBEN ser mayor a los Exámenes Procesados de la misma edad. ","")</f>
        <v/>
      </c>
      <c r="CU229" s="5" t="str">
        <f>IF(AH229&lt;AI229,"* Los exámenes Reactivos de 75 a 79 años años NO DEBEN ser mayor a los Exámenes Procesados de la misma edad. ","")</f>
        <v/>
      </c>
      <c r="CV229" s="5" t="str">
        <f>IF(AJ229&lt;AK229,"* Los exámenes Reactivos de 80 y más años años NO DEBEN ser mayor a los Exámenes Procesados de la misma edad. ","")</f>
        <v/>
      </c>
      <c r="DF229" s="6">
        <f>IF(D229&lt;E229,1,0)</f>
        <v>0</v>
      </c>
      <c r="DG229" s="6">
        <f>IF(F229&lt;G229,1,0)</f>
        <v>0</v>
      </c>
      <c r="DH229" s="6">
        <f>IF(H229&lt;I229,1,0)</f>
        <v>0</v>
      </c>
      <c r="DI229" s="6">
        <f>IF(J229&lt;K229,1,0)</f>
        <v>0</v>
      </c>
      <c r="DJ229" s="6">
        <f>IF(L229&lt;M229,1,0)</f>
        <v>0</v>
      </c>
      <c r="DK229" s="6">
        <f>IF(N229&lt;O229,1,0)</f>
        <v>0</v>
      </c>
      <c r="DL229" s="6">
        <f>IF(P229&lt;Q229,1,0)</f>
        <v>0</v>
      </c>
      <c r="DM229" s="6">
        <f>IF(R229&lt;S229,1,0)</f>
        <v>0</v>
      </c>
      <c r="DN229" s="6">
        <f>IF(T229&lt;U229,1,0)</f>
        <v>0</v>
      </c>
      <c r="DO229" s="6">
        <f>IF(V229&lt;W229,1,0)</f>
        <v>0</v>
      </c>
      <c r="DP229" s="6">
        <f>IF(X229&lt;Y229,1,0)</f>
        <v>0</v>
      </c>
      <c r="DQ229" s="6">
        <f>IF(Z229&lt;AA229,1,0)</f>
        <v>0</v>
      </c>
      <c r="DR229" s="6">
        <f>IF(AB229&lt;AC229,1,0)</f>
        <v>0</v>
      </c>
      <c r="DS229" s="6">
        <f>IF(AD229&lt;AE229,1,0)</f>
        <v>0</v>
      </c>
      <c r="DT229" s="6">
        <f>IF(AF229&lt;AG229,1,0)</f>
        <v>0</v>
      </c>
      <c r="DU229" s="6">
        <f>IF(AH229&lt;AI229,1,0)</f>
        <v>0</v>
      </c>
      <c r="DV229" s="6">
        <f>IF(AJ229&lt;AK229,1,0)</f>
        <v>0</v>
      </c>
      <c r="DZ229" s="6">
        <v>0</v>
      </c>
    </row>
    <row r="230" spans="1:130" x14ac:dyDescent="0.25">
      <c r="A230" s="338" t="s">
        <v>110</v>
      </c>
      <c r="B230" s="47">
        <f t="shared" si="427"/>
        <v>0</v>
      </c>
      <c r="C230" s="48">
        <f t="shared" si="427"/>
        <v>0</v>
      </c>
      <c r="D230" s="37"/>
      <c r="E230" s="38"/>
      <c r="F230" s="39"/>
      <c r="G230" s="38"/>
      <c r="H230" s="39"/>
      <c r="I230" s="38"/>
      <c r="J230" s="39"/>
      <c r="K230" s="38"/>
      <c r="L230" s="39"/>
      <c r="M230" s="38"/>
      <c r="N230" s="39"/>
      <c r="O230" s="38"/>
      <c r="P230" s="39"/>
      <c r="Q230" s="38"/>
      <c r="R230" s="39"/>
      <c r="S230" s="38"/>
      <c r="T230" s="39"/>
      <c r="U230" s="38"/>
      <c r="V230" s="39"/>
      <c r="W230" s="38"/>
      <c r="X230" s="39"/>
      <c r="Y230" s="38"/>
      <c r="Z230" s="39"/>
      <c r="AA230" s="38"/>
      <c r="AB230" s="39"/>
      <c r="AC230" s="38"/>
      <c r="AD230" s="39"/>
      <c r="AE230" s="38"/>
      <c r="AF230" s="39"/>
      <c r="AG230" s="38"/>
      <c r="AH230" s="39"/>
      <c r="AI230" s="38"/>
      <c r="AJ230" s="39"/>
      <c r="AK230" s="40"/>
      <c r="AL230" s="37"/>
      <c r="AM230" s="40"/>
      <c r="AN230" s="37"/>
      <c r="AO230" s="108"/>
      <c r="AP230" s="39"/>
      <c r="AQ230" s="169"/>
      <c r="AR230" s="171"/>
      <c r="AS230" s="43"/>
      <c r="AT230" s="43"/>
      <c r="AU230" s="43"/>
      <c r="AV230" s="43"/>
      <c r="AW230" s="43"/>
      <c r="AX230" s="43"/>
      <c r="AY230" s="43"/>
      <c r="AZ230" s="43"/>
      <c r="BA230" s="43"/>
      <c r="BB230" s="43"/>
      <c r="BC230" s="43"/>
      <c r="BD230" s="10"/>
      <c r="BE230" s="10"/>
      <c r="BF230" s="10"/>
      <c r="BG230" s="10"/>
      <c r="CA230" s="5" t="str">
        <f>IF(B230&lt;   C230,"* El total de Reactivos NO DEBE ser superior al total de Procesados. ","")</f>
        <v/>
      </c>
      <c r="CB230" s="5" t="str">
        <f>IF(B230&lt;&gt; AL230+ AM230,"* La suma de las columnas Sexo DEBE SER IGUAL a los Procesados. ","")</f>
        <v/>
      </c>
      <c r="CC230" s="5" t="str">
        <f>IF(B230&lt;  AN230+ AO230,"* La suma de las columna Trans NO DEBE ser superior al total de Procesados. ","")</f>
        <v/>
      </c>
      <c r="CD230" s="5" t="str">
        <f>IF(B230&lt;  AP230,"* La columna Pueblos Originarios NO DEBE ser superior al total de Procesados. ","")</f>
        <v/>
      </c>
      <c r="CE230" s="5" t="str">
        <f>IF(B230&lt;  AQ230,"* La columna Migrantes NO DEBE ser superior al total de Procesados. ","")</f>
        <v/>
      </c>
      <c r="CF230" s="5" t="str">
        <f>IF(D230&lt;E230,"* Los exámenes Reactivos de 0 a 4 años años NO DEBEN ser mayor a los Exámenes Procesados de la misma edad. ","")</f>
        <v/>
      </c>
      <c r="CG230" s="5" t="str">
        <f>IF(F230&lt;G230,"* Los exámenes Reactivos de 5 a 9 años años NO DEBEN ser mayor a los Exámenes Procesados de la misma edad. ","")</f>
        <v/>
      </c>
      <c r="CH230" s="5" t="str">
        <f>IF(H230&lt;I230,"* Los exámenes Reactivos de 10 a 14 años años NO DEBEN ser mayor a los Exámenes Procesados de la misma edad. ","")</f>
        <v/>
      </c>
      <c r="CI230" s="5" t="str">
        <f>IF(J230&lt;K230,"* Los exámenes Reactivos de 15 a 19 años años NO DEBEN ser mayor a los Exámenes Procesados de la misma edad. ","")</f>
        <v/>
      </c>
      <c r="CJ230" s="5" t="str">
        <f>IF(L230&lt;M230,"* Los exámenes Reactivos de 20 a 24 años años NO DEBEN ser mayor a los Exámenes Procesados de la misma edad. ","")</f>
        <v/>
      </c>
      <c r="CK230" s="5" t="str">
        <f>IF(N230&lt;O230,"* Los exámenes Reactivos de 25 a 29 años años NO DEBEN ser mayor a los Exámenes Procesados de la misma edad. ","")</f>
        <v/>
      </c>
      <c r="CL230" s="5" t="str">
        <f>IF(P230&lt;Q230,"* Los exámenes Reactivos de 30 a 34 años años NO DEBEN ser mayor a los Exámenes Procesados de la misma edad. ","")</f>
        <v/>
      </c>
      <c r="CM230" s="5" t="str">
        <f>IF(R230&lt;S230,"* Los exámenes Reactivos de 35 a 39 años años NO DEBEN ser mayor a los Exámenes Procesados de la misma edad. ","")</f>
        <v/>
      </c>
      <c r="CN230" s="5" t="str">
        <f>IF(T230&lt;U230,"* Los exámenes Reactivos de 40 a 44 años años NO DEBEN ser mayor a los Exámenes Procesados de la misma edad. ","")</f>
        <v/>
      </c>
      <c r="CO230" s="5" t="str">
        <f>IF(V230&lt;W230,"* Los exámenes Reactivos de 45 a 49 años años NO DEBEN ser mayor a los Exámenes Procesados de la misma edad. ","")</f>
        <v/>
      </c>
      <c r="CP230" s="5" t="str">
        <f>IF(X230&lt;Y230,"* Los exámenes Reactivos de 50 a 54 años años NO DEBEN ser mayor a los Exámenes Procesados de la misma edad. ","")</f>
        <v/>
      </c>
      <c r="CQ230" s="5" t="str">
        <f>IF(Z230&lt;AA230,"* Los exámenes Reactivos de 55 a 59 años años NO DEBEN ser mayor a los Exámenes Procesados de la misma edad. ","")</f>
        <v/>
      </c>
      <c r="CR230" s="5" t="str">
        <f>IF(AB230&lt;AC230,"* Los exámenes Reactivos de 60 a 64 años años NO DEBEN ser mayor a los Exámenes Procesados de la misma edad. ","")</f>
        <v/>
      </c>
      <c r="CS230" s="5" t="str">
        <f>IF(AD230&lt;AE230,"* Los exámenes Reactivos de 65 a 69 años años NO DEBEN ser mayor a los Exámenes Procesados de la misma edad. ","")</f>
        <v/>
      </c>
      <c r="CT230" s="5" t="str">
        <f>IF(AF230&lt;AG230,"* Los exámenes Reactivos de 70 a 74 años años NO DEBEN ser mayor a los Exámenes Procesados de la misma edad. ","")</f>
        <v/>
      </c>
      <c r="CU230" s="5" t="str">
        <f>IF(AH230&lt;AI230,"* Los exámenes Reactivos de 75 a 79 años años NO DEBEN ser mayor a los Exámenes Procesados de la misma edad. ","")</f>
        <v/>
      </c>
      <c r="CV230" s="5" t="str">
        <f>IF(AJ230&lt;AK230,"* Los exámenes Reactivos de 80 y más años años NO DEBEN ser mayor a los Exámenes Procesados de la misma edad. ","")</f>
        <v/>
      </c>
      <c r="DF230" s="6">
        <f>IF(D230&lt;E230,1,0)</f>
        <v>0</v>
      </c>
      <c r="DG230" s="6">
        <f>IF(F230&lt;G230,1,0)</f>
        <v>0</v>
      </c>
      <c r="DH230" s="6">
        <f>IF(H230&lt;I230,1,0)</f>
        <v>0</v>
      </c>
      <c r="DI230" s="6">
        <f>IF(J230&lt;K230,1,0)</f>
        <v>0</v>
      </c>
      <c r="DJ230" s="6">
        <f>IF(L230&lt;M230,1,0)</f>
        <v>0</v>
      </c>
      <c r="DK230" s="6">
        <f>IF(N230&lt;O230,1,0)</f>
        <v>0</v>
      </c>
      <c r="DL230" s="6">
        <f>IF(P230&lt;Q230,1,0)</f>
        <v>0</v>
      </c>
      <c r="DM230" s="6">
        <f>IF(R230&lt;S230,1,0)</f>
        <v>0</v>
      </c>
      <c r="DN230" s="6">
        <f>IF(T230&lt;U230,1,0)</f>
        <v>0</v>
      </c>
      <c r="DO230" s="6">
        <f>IF(V230&lt;W230,1,0)</f>
        <v>0</v>
      </c>
      <c r="DP230" s="6">
        <f>IF(X230&lt;Y230,1,0)</f>
        <v>0</v>
      </c>
      <c r="DQ230" s="6">
        <f>IF(Z230&lt;AA230,1,0)</f>
        <v>0</v>
      </c>
      <c r="DR230" s="6">
        <f>IF(AB230&lt;AC230,1,0)</f>
        <v>0</v>
      </c>
      <c r="DS230" s="6">
        <f>IF(AD230&lt;AE230,1,0)</f>
        <v>0</v>
      </c>
      <c r="DT230" s="6">
        <f>IF(AF230&lt;AG230,1,0)</f>
        <v>0</v>
      </c>
      <c r="DU230" s="6">
        <f>IF(AH230&lt;AI230,1,0)</f>
        <v>0</v>
      </c>
      <c r="DV230" s="6">
        <f>IF(AJ230&lt;AK230,1,0)</f>
        <v>0</v>
      </c>
      <c r="DZ230" s="6">
        <v>0</v>
      </c>
    </row>
    <row r="231" spans="1:130" x14ac:dyDescent="0.25">
      <c r="A231" s="340" t="s">
        <v>111</v>
      </c>
      <c r="B231" s="335">
        <f t="shared" si="427"/>
        <v>0</v>
      </c>
      <c r="C231" s="57">
        <f t="shared" si="427"/>
        <v>0</v>
      </c>
      <c r="D231" s="58"/>
      <c r="E231" s="59"/>
      <c r="F231" s="60"/>
      <c r="G231" s="59"/>
      <c r="H231" s="60"/>
      <c r="I231" s="59"/>
      <c r="J231" s="60"/>
      <c r="K231" s="59"/>
      <c r="L231" s="60"/>
      <c r="M231" s="59"/>
      <c r="N231" s="60"/>
      <c r="O231" s="59"/>
      <c r="P231" s="60"/>
      <c r="Q231" s="59"/>
      <c r="R231" s="60"/>
      <c r="S231" s="59"/>
      <c r="T231" s="60"/>
      <c r="U231" s="59"/>
      <c r="V231" s="60"/>
      <c r="W231" s="59"/>
      <c r="X231" s="60"/>
      <c r="Y231" s="59"/>
      <c r="Z231" s="60"/>
      <c r="AA231" s="59"/>
      <c r="AB231" s="60"/>
      <c r="AC231" s="59"/>
      <c r="AD231" s="60"/>
      <c r="AE231" s="59"/>
      <c r="AF231" s="60"/>
      <c r="AG231" s="59"/>
      <c r="AH231" s="60"/>
      <c r="AI231" s="59"/>
      <c r="AJ231" s="60"/>
      <c r="AK231" s="62"/>
      <c r="AL231" s="58"/>
      <c r="AM231" s="62"/>
      <c r="AN231" s="58"/>
      <c r="AO231" s="141"/>
      <c r="AP231" s="60"/>
      <c r="AQ231" s="174"/>
      <c r="AR231" s="171"/>
      <c r="AS231" s="43"/>
      <c r="AT231" s="43"/>
      <c r="AU231" s="43"/>
      <c r="AV231" s="43"/>
      <c r="AW231" s="43"/>
      <c r="AX231" s="43"/>
      <c r="AY231" s="43"/>
      <c r="AZ231" s="43"/>
      <c r="BA231" s="43"/>
      <c r="BB231" s="43"/>
      <c r="BC231" s="43"/>
      <c r="BD231" s="10"/>
      <c r="BE231" s="10"/>
      <c r="BF231" s="10"/>
      <c r="BG231" s="10"/>
      <c r="CA231" s="5" t="str">
        <f>IF(B231&lt;   C231,"* El total de Reactivos NO DEBE ser superior al total de Procesados. ","")</f>
        <v/>
      </c>
      <c r="CB231" s="5" t="str">
        <f>IF(B231&lt;&gt; AL231+ AM231,"* La suma de las columnas Sexo DEBE SER IGUAL a los Procesados. ","")</f>
        <v/>
      </c>
      <c r="CC231" s="5" t="str">
        <f>IF(B231&lt;  AN231+ AO231,"* La suma de las columna Trans NO DEBE ser superior al total de Procesados. ","")</f>
        <v/>
      </c>
      <c r="CD231" s="5" t="str">
        <f>IF(B231&lt;  AP231,"* La columna Pueblos Originarios NO DEBE ser superior al total de Procesados. ","")</f>
        <v/>
      </c>
      <c r="CE231" s="5" t="str">
        <f>IF(B231&lt;  AQ231,"* La columna Migrantes NO DEBE ser superior al total de Procesados. ","")</f>
        <v/>
      </c>
      <c r="CF231" s="5" t="str">
        <f>IF(D231&lt;E231,"* Los exámenes Reactivos de 0 a 4 años años NO DEBEN ser mayor a los Exámenes Procesados de la misma edad. ","")</f>
        <v/>
      </c>
      <c r="CG231" s="5" t="str">
        <f>IF(F231&lt;G231,"* Los exámenes Reactivos de 5 a 9 años años NO DEBEN ser mayor a los Exámenes Procesados de la misma edad. ","")</f>
        <v/>
      </c>
      <c r="CH231" s="5" t="str">
        <f>IF(H231&lt;I231,"* Los exámenes Reactivos de 10 a 14 años años NO DEBEN ser mayor a los Exámenes Procesados de la misma edad. ","")</f>
        <v/>
      </c>
      <c r="CI231" s="5" t="str">
        <f>IF(J231&lt;K231,"* Los exámenes Reactivos de 15 a 19 años años NO DEBEN ser mayor a los Exámenes Procesados de la misma edad. ","")</f>
        <v/>
      </c>
      <c r="CJ231" s="5" t="str">
        <f>IF(L231&lt;M231,"* Los exámenes Reactivos de 20 a 24 años años NO DEBEN ser mayor a los Exámenes Procesados de la misma edad. ","")</f>
        <v/>
      </c>
      <c r="CK231" s="5" t="str">
        <f>IF(N231&lt;O231,"* Los exámenes Reactivos de 25 a 29 años años NO DEBEN ser mayor a los Exámenes Procesados de la misma edad. ","")</f>
        <v/>
      </c>
      <c r="CL231" s="5" t="str">
        <f>IF(P231&lt;Q231,"* Los exámenes Reactivos de 30 a 34 años años NO DEBEN ser mayor a los Exámenes Procesados de la misma edad. ","")</f>
        <v/>
      </c>
      <c r="CM231" s="5" t="str">
        <f>IF(R231&lt;S231,"* Los exámenes Reactivos de 35 a 39 años años NO DEBEN ser mayor a los Exámenes Procesados de la misma edad. ","")</f>
        <v/>
      </c>
      <c r="CN231" s="5" t="str">
        <f>IF(T231&lt;U231,"* Los exámenes Reactivos de 40 a 44 años años NO DEBEN ser mayor a los Exámenes Procesados de la misma edad. ","")</f>
        <v/>
      </c>
      <c r="CO231" s="5" t="str">
        <f>IF(V231&lt;W231,"* Los exámenes Reactivos de 45 a 49 años años NO DEBEN ser mayor a los Exámenes Procesados de la misma edad. ","")</f>
        <v/>
      </c>
      <c r="CP231" s="5" t="str">
        <f>IF(X231&lt;Y231,"* Los exámenes Reactivos de 50 a 54 años años NO DEBEN ser mayor a los Exámenes Procesados de la misma edad. ","")</f>
        <v/>
      </c>
      <c r="CQ231" s="5" t="str">
        <f>IF(Z231&lt;AA231,"* Los exámenes Reactivos de 55 a 59 años años NO DEBEN ser mayor a los Exámenes Procesados de la misma edad. ","")</f>
        <v/>
      </c>
      <c r="CR231" s="5" t="str">
        <f>IF(AB231&lt;AC231,"* Los exámenes Reactivos de 60 a 64 años años NO DEBEN ser mayor a los Exámenes Procesados de la misma edad. ","")</f>
        <v/>
      </c>
      <c r="CS231" s="5" t="str">
        <f>IF(AD231&lt;AE231,"* Los exámenes Reactivos de 65 a 69 años años NO DEBEN ser mayor a los Exámenes Procesados de la misma edad. ","")</f>
        <v/>
      </c>
      <c r="CT231" s="5" t="str">
        <f>IF(AF231&lt;AG231,"* Los exámenes Reactivos de 70 a 74 años años NO DEBEN ser mayor a los Exámenes Procesados de la misma edad. ","")</f>
        <v/>
      </c>
      <c r="CU231" s="5" t="str">
        <f>IF(AH231&lt;AI231,"* Los exámenes Reactivos de 75 a 79 años años NO DEBEN ser mayor a los Exámenes Procesados de la misma edad. ","")</f>
        <v/>
      </c>
      <c r="CV231" s="5" t="str">
        <f>IF(AJ231&lt;AK231,"* Los exámenes Reactivos de 80 y más años años NO DEBEN ser mayor a los Exámenes Procesados de la misma edad. ","")</f>
        <v/>
      </c>
      <c r="DF231" s="6">
        <f>IF(D231&lt;E231,1,0)</f>
        <v>0</v>
      </c>
      <c r="DG231" s="6">
        <f>IF(F231&lt;G231,1,0)</f>
        <v>0</v>
      </c>
      <c r="DH231" s="6">
        <f>IF(H231&lt;I231,1,0)</f>
        <v>0</v>
      </c>
      <c r="DI231" s="6">
        <f>IF(J231&lt;K231,1,0)</f>
        <v>0</v>
      </c>
      <c r="DJ231" s="6">
        <f>IF(L231&lt;M231,1,0)</f>
        <v>0</v>
      </c>
      <c r="DK231" s="6">
        <f>IF(N231&lt;O231,1,0)</f>
        <v>0</v>
      </c>
      <c r="DL231" s="6">
        <f>IF(P231&lt;Q231,1,0)</f>
        <v>0</v>
      </c>
      <c r="DM231" s="6">
        <f>IF(R231&lt;S231,1,0)</f>
        <v>0</v>
      </c>
      <c r="DN231" s="6">
        <f>IF(T231&lt;U231,1,0)</f>
        <v>0</v>
      </c>
      <c r="DO231" s="6">
        <f>IF(V231&lt;W231,1,0)</f>
        <v>0</v>
      </c>
      <c r="DP231" s="6">
        <f>IF(X231&lt;Y231,1,0)</f>
        <v>0</v>
      </c>
      <c r="DQ231" s="6">
        <f>IF(Z231&lt;AA231,1,0)</f>
        <v>0</v>
      </c>
      <c r="DR231" s="6">
        <f>IF(AB231&lt;AC231,1,0)</f>
        <v>0</v>
      </c>
      <c r="DS231" s="6">
        <f>IF(AD231&lt;AE231,1,0)</f>
        <v>0</v>
      </c>
      <c r="DT231" s="6">
        <f>IF(AF231&lt;AG231,1,0)</f>
        <v>0</v>
      </c>
      <c r="DU231" s="6">
        <f>IF(AH231&lt;AI231,1,0)</f>
        <v>0</v>
      </c>
      <c r="DV231" s="6">
        <f>IF(AJ231&lt;AK231,1,0)</f>
        <v>0</v>
      </c>
      <c r="DZ231" s="6">
        <v>0</v>
      </c>
    </row>
    <row r="232" spans="1:130" x14ac:dyDescent="0.25">
      <c r="A232" s="160" t="s">
        <v>113</v>
      </c>
      <c r="B232" s="154"/>
      <c r="C232" s="154"/>
      <c r="D232" s="154"/>
      <c r="E232" s="154"/>
      <c r="F232" s="154"/>
      <c r="G232" s="154"/>
      <c r="H232" s="154"/>
      <c r="I232" s="154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</row>
    <row r="233" spans="1:130" ht="15" customHeight="1" x14ac:dyDescent="0.25">
      <c r="A233" s="570" t="s">
        <v>114</v>
      </c>
      <c r="B233" s="571"/>
      <c r="C233" s="576" t="s">
        <v>5</v>
      </c>
      <c r="D233" s="577"/>
      <c r="E233" s="560"/>
      <c r="F233" s="561"/>
      <c r="G233" s="561"/>
      <c r="H233" s="561"/>
      <c r="I233" s="561"/>
      <c r="J233" s="561"/>
      <c r="K233" s="561"/>
      <c r="L233" s="561"/>
      <c r="M233" s="561"/>
      <c r="N233" s="561"/>
      <c r="O233" s="561"/>
      <c r="P233" s="561"/>
      <c r="Q233" s="561"/>
      <c r="R233" s="561"/>
      <c r="S233" s="561"/>
      <c r="T233" s="561"/>
      <c r="U233" s="561"/>
      <c r="V233" s="561"/>
      <c r="W233" s="561"/>
      <c r="X233" s="561"/>
      <c r="Y233" s="561"/>
      <c r="Z233" s="561"/>
      <c r="AA233" s="561"/>
      <c r="AB233" s="561"/>
      <c r="AC233" s="561"/>
      <c r="AD233" s="561"/>
      <c r="AE233" s="561"/>
      <c r="AF233" s="561"/>
      <c r="AG233" s="561"/>
      <c r="AH233" s="561"/>
      <c r="AI233" s="561"/>
      <c r="AJ233" s="562"/>
      <c r="AK233" s="519" t="s">
        <v>78</v>
      </c>
      <c r="AL233" s="517"/>
      <c r="AM233" s="517"/>
      <c r="AN233" s="563"/>
      <c r="AO233" s="517" t="s">
        <v>8</v>
      </c>
      <c r="AP233" s="517"/>
      <c r="AQ233" s="517"/>
      <c r="AR233" s="563"/>
      <c r="AS233" s="558" t="s">
        <v>79</v>
      </c>
      <c r="AT233" s="558"/>
      <c r="AU233" s="558" t="s">
        <v>10</v>
      </c>
      <c r="AV233" s="558"/>
      <c r="AW233" s="514" t="s">
        <v>80</v>
      </c>
      <c r="AX233" s="496"/>
      <c r="AY233" s="10"/>
      <c r="AZ233" s="10"/>
      <c r="BA233" s="10"/>
      <c r="BB233" s="10"/>
      <c r="BC233" s="10"/>
      <c r="BD233" s="10"/>
      <c r="BE233" s="10"/>
      <c r="BF233" s="10"/>
      <c r="BG233" s="10"/>
    </row>
    <row r="234" spans="1:130" ht="15" customHeight="1" x14ac:dyDescent="0.25">
      <c r="A234" s="572"/>
      <c r="B234" s="573"/>
      <c r="C234" s="578"/>
      <c r="D234" s="579"/>
      <c r="E234" s="491" t="s">
        <v>81</v>
      </c>
      <c r="F234" s="485"/>
      <c r="G234" s="491" t="s">
        <v>13</v>
      </c>
      <c r="H234" s="485"/>
      <c r="I234" s="491" t="s">
        <v>14</v>
      </c>
      <c r="J234" s="485"/>
      <c r="K234" s="482" t="s">
        <v>15</v>
      </c>
      <c r="L234" s="505"/>
      <c r="M234" s="482" t="s">
        <v>82</v>
      </c>
      <c r="N234" s="505"/>
      <c r="O234" s="482" t="s">
        <v>83</v>
      </c>
      <c r="P234" s="505"/>
      <c r="Q234" s="482" t="s">
        <v>84</v>
      </c>
      <c r="R234" s="505"/>
      <c r="S234" s="482" t="s">
        <v>19</v>
      </c>
      <c r="T234" s="505"/>
      <c r="U234" s="482" t="s">
        <v>20</v>
      </c>
      <c r="V234" s="505"/>
      <c r="W234" s="483" t="s">
        <v>21</v>
      </c>
      <c r="X234" s="505"/>
      <c r="Y234" s="483" t="s">
        <v>22</v>
      </c>
      <c r="Z234" s="505"/>
      <c r="AA234" s="483" t="s">
        <v>23</v>
      </c>
      <c r="AB234" s="505"/>
      <c r="AC234" s="482" t="s">
        <v>24</v>
      </c>
      <c r="AD234" s="505"/>
      <c r="AE234" s="483" t="s">
        <v>25</v>
      </c>
      <c r="AF234" s="505"/>
      <c r="AG234" s="483" t="s">
        <v>26</v>
      </c>
      <c r="AH234" s="505"/>
      <c r="AI234" s="483" t="s">
        <v>115</v>
      </c>
      <c r="AJ234" s="484"/>
      <c r="AK234" s="528" t="s">
        <v>31</v>
      </c>
      <c r="AL234" s="529"/>
      <c r="AM234" s="530" t="s">
        <v>32</v>
      </c>
      <c r="AN234" s="529"/>
      <c r="AO234" s="530" t="s">
        <v>36</v>
      </c>
      <c r="AP234" s="529"/>
      <c r="AQ234" s="530" t="s">
        <v>35</v>
      </c>
      <c r="AR234" s="529"/>
      <c r="AS234" s="559"/>
      <c r="AT234" s="559"/>
      <c r="AU234" s="559"/>
      <c r="AV234" s="559"/>
      <c r="AW234" s="516"/>
      <c r="AX234" s="498"/>
      <c r="AY234" s="10"/>
      <c r="AZ234" s="10"/>
      <c r="BA234" s="10"/>
      <c r="BB234" s="10"/>
      <c r="BC234" s="10"/>
      <c r="BD234" s="10"/>
      <c r="BE234" s="10"/>
      <c r="BF234" s="10"/>
      <c r="BG234" s="10"/>
    </row>
    <row r="235" spans="1:130" ht="31.5" x14ac:dyDescent="0.25">
      <c r="A235" s="574"/>
      <c r="B235" s="575"/>
      <c r="C235" s="24" t="s">
        <v>33</v>
      </c>
      <c r="D235" s="64" t="s">
        <v>86</v>
      </c>
      <c r="E235" s="18" t="s">
        <v>33</v>
      </c>
      <c r="F235" s="64" t="s">
        <v>86</v>
      </c>
      <c r="G235" s="18" t="s">
        <v>33</v>
      </c>
      <c r="H235" s="64" t="s">
        <v>86</v>
      </c>
      <c r="I235" s="24" t="s">
        <v>33</v>
      </c>
      <c r="J235" s="64" t="s">
        <v>86</v>
      </c>
      <c r="K235" s="24" t="s">
        <v>33</v>
      </c>
      <c r="L235" s="64" t="s">
        <v>86</v>
      </c>
      <c r="M235" s="18" t="s">
        <v>33</v>
      </c>
      <c r="N235" s="64" t="s">
        <v>86</v>
      </c>
      <c r="O235" s="18" t="s">
        <v>33</v>
      </c>
      <c r="P235" s="64" t="s">
        <v>86</v>
      </c>
      <c r="Q235" s="18" t="s">
        <v>33</v>
      </c>
      <c r="R235" s="64" t="s">
        <v>86</v>
      </c>
      <c r="S235" s="18" t="s">
        <v>33</v>
      </c>
      <c r="T235" s="64" t="s">
        <v>86</v>
      </c>
      <c r="U235" s="18" t="s">
        <v>33</v>
      </c>
      <c r="V235" s="64" t="s">
        <v>86</v>
      </c>
      <c r="W235" s="24" t="s">
        <v>33</v>
      </c>
      <c r="X235" s="64" t="s">
        <v>86</v>
      </c>
      <c r="Y235" s="24" t="s">
        <v>33</v>
      </c>
      <c r="Z235" s="64" t="s">
        <v>86</v>
      </c>
      <c r="AA235" s="24" t="s">
        <v>33</v>
      </c>
      <c r="AB235" s="64" t="s">
        <v>86</v>
      </c>
      <c r="AC235" s="18" t="s">
        <v>33</v>
      </c>
      <c r="AD235" s="64" t="s">
        <v>86</v>
      </c>
      <c r="AE235" s="24" t="s">
        <v>33</v>
      </c>
      <c r="AF235" s="64" t="s">
        <v>86</v>
      </c>
      <c r="AG235" s="24" t="s">
        <v>33</v>
      </c>
      <c r="AH235" s="64" t="s">
        <v>86</v>
      </c>
      <c r="AI235" s="24" t="s">
        <v>33</v>
      </c>
      <c r="AJ235" s="64" t="s">
        <v>86</v>
      </c>
      <c r="AK235" s="98" t="s">
        <v>33</v>
      </c>
      <c r="AL235" s="64" t="s">
        <v>86</v>
      </c>
      <c r="AM235" s="24" t="s">
        <v>33</v>
      </c>
      <c r="AN235" s="64" t="s">
        <v>86</v>
      </c>
      <c r="AO235" s="24" t="s">
        <v>33</v>
      </c>
      <c r="AP235" s="64" t="s">
        <v>86</v>
      </c>
      <c r="AQ235" s="24" t="s">
        <v>33</v>
      </c>
      <c r="AR235" s="64" t="s">
        <v>86</v>
      </c>
      <c r="AS235" s="18" t="s">
        <v>33</v>
      </c>
      <c r="AT235" s="330" t="s">
        <v>86</v>
      </c>
      <c r="AU235" s="18" t="s">
        <v>33</v>
      </c>
      <c r="AV235" s="330" t="s">
        <v>86</v>
      </c>
      <c r="AW235" s="24" t="s">
        <v>33</v>
      </c>
      <c r="AX235" s="64" t="s">
        <v>86</v>
      </c>
      <c r="AY235" s="10"/>
      <c r="AZ235" s="10"/>
      <c r="BA235" s="10"/>
      <c r="BB235" s="10"/>
      <c r="BC235" s="10"/>
      <c r="BD235" s="10"/>
      <c r="BE235" s="10"/>
      <c r="BF235" s="10"/>
      <c r="BG235" s="10"/>
    </row>
    <row r="236" spans="1:130" ht="15" customHeight="1" x14ac:dyDescent="0.25">
      <c r="A236" s="475" t="s">
        <v>116</v>
      </c>
      <c r="B236" s="65" t="s">
        <v>87</v>
      </c>
      <c r="C236" s="176">
        <f t="shared" ref="C236:D238" si="467">+M236+O236+Q236+S236+U236+W236+Y236+AA236+AC236</f>
        <v>5</v>
      </c>
      <c r="D236" s="177">
        <f t="shared" si="467"/>
        <v>0</v>
      </c>
      <c r="E236" s="178"/>
      <c r="F236" s="179"/>
      <c r="G236" s="180"/>
      <c r="H236" s="179"/>
      <c r="I236" s="180"/>
      <c r="J236" s="179"/>
      <c r="K236" s="180"/>
      <c r="L236" s="179"/>
      <c r="M236" s="37"/>
      <c r="N236" s="108"/>
      <c r="O236" s="38">
        <v>1</v>
      </c>
      <c r="P236" s="108"/>
      <c r="Q236" s="39"/>
      <c r="R236" s="108"/>
      <c r="S236" s="39">
        <v>2</v>
      </c>
      <c r="T236" s="108"/>
      <c r="U236" s="39">
        <v>1</v>
      </c>
      <c r="V236" s="108"/>
      <c r="W236" s="37">
        <v>1</v>
      </c>
      <c r="X236" s="108"/>
      <c r="Y236" s="37"/>
      <c r="Z236" s="108"/>
      <c r="AA236" s="37"/>
      <c r="AB236" s="108"/>
      <c r="AC236" s="39"/>
      <c r="AD236" s="108"/>
      <c r="AE236" s="41"/>
      <c r="AF236" s="111"/>
      <c r="AG236" s="41"/>
      <c r="AH236" s="111"/>
      <c r="AI236" s="41"/>
      <c r="AJ236" s="181"/>
      <c r="AK236" s="136"/>
      <c r="AL236" s="111"/>
      <c r="AM236" s="37">
        <v>5</v>
      </c>
      <c r="AN236" s="108"/>
      <c r="AO236" s="37">
        <v>0</v>
      </c>
      <c r="AP236" s="108">
        <v>0</v>
      </c>
      <c r="AQ236" s="37">
        <v>0</v>
      </c>
      <c r="AR236" s="108">
        <v>0</v>
      </c>
      <c r="AS236" s="39">
        <v>0</v>
      </c>
      <c r="AT236" s="108">
        <v>0</v>
      </c>
      <c r="AU236" s="39">
        <v>0</v>
      </c>
      <c r="AV236" s="108">
        <v>0</v>
      </c>
      <c r="AW236" s="37">
        <v>0</v>
      </c>
      <c r="AX236" s="108">
        <v>0</v>
      </c>
      <c r="AY236" s="43" t="str">
        <f t="shared" ref="AY236:AY258" si="468">$CA236&amp;$CB236&amp;$CC236&amp;$CD236&amp;$CE236&amp;$CF236&amp;$CG236&amp;$CH236&amp;$CI236&amp;$CJ236&amp;$CK236&amp;$CL236&amp;$CM236&amp;$CN236&amp;$CO236&amp;$CP236&amp;$CQ236&amp;$CR236&amp;$CS236&amp;$CT236&amp;$CU236&amp;$CV236&amp;$CW236&amp;$CX236&amp;$CY236&amp;$CZ236</f>
        <v/>
      </c>
      <c r="AZ236" s="10"/>
      <c r="BA236" s="10"/>
      <c r="BB236" s="10"/>
      <c r="BC236" s="10"/>
      <c r="BD236" s="10"/>
      <c r="BE236" s="10"/>
      <c r="BF236" s="10"/>
      <c r="BG236" s="10"/>
      <c r="CA236" s="44" t="str">
        <f>IF(DA236=1,"* El total de Confirmados Positivos por ISP NO DEBE ser mayor que el total de Procesados. ","")</f>
        <v/>
      </c>
      <c r="CB236" s="44" t="str">
        <f>IF((AK236+AM236)&lt;&gt;C236,"* El Total de Procesados por sexo DEBE ser igual al Total de Procesados. ",IF((AL236+AN236)&lt;&gt;D236,"* El Total de Confirmados por sexo DEBE ser igual al Total de Confirmados. ",""))</f>
        <v/>
      </c>
      <c r="CC236" s="44" t="str">
        <f>IF((AO236+AQ236)&gt;C236,"* El Total de Procesados Trans NO DEBE ser mayor al Total de Procesados. ",IF((AP236+AR236)&gt;D236,"* El Total de Confirmados Trans NO DEBE ser mayor al Total de Confirmados. ",""))</f>
        <v/>
      </c>
      <c r="CD236" s="44" t="str">
        <f>IF(AS236&gt;C236,"* El Total de Pueblos Originarios Procesados NO DEBE ser mayor al Total de Procesados. ",IF(AT236&gt;D236,"* El Total de Pueblos Originarios Confirmados NO DEBE ser mayor al Total de Confirmados. ",""))</f>
        <v/>
      </c>
      <c r="CE236" s="44" t="str">
        <f>IF(AU236&gt;C236,"* El Total de Migrantes Procesados NO DEBE ser mayor al Total de Procesados. ",IF(AV236&gt;D236,"* El Total deMigrantes Confirmados NO DEBE ser mayor al Total de Confirmados. ",""))</f>
        <v/>
      </c>
      <c r="CF236" s="44" t="str">
        <f>IF((M236+O236)&lt;AW236,"* El Total de Procesados de 14-18 años NO DEBE ser mayor al Total de Procesados registrados en los grupos de edad 10 a 14 y 15 a 19 años. ",IF((N236+P236)&lt;AX236,"* El Total de Confirmados de 14-18 años NO DEBE ser mayor al Total de Confirmados registrados en los grupos de edad 10 a 14 y 15 a 19 años. ",""))</f>
        <v/>
      </c>
      <c r="CG236" s="44" t="str">
        <f>IF(DG236=1,CONCATENATE("* Los exámenes positivos de ",$E$158," NO DEBEN ser mayor a los exámenes procesados de la misma edad. "),"")</f>
        <v/>
      </c>
      <c r="CH236" s="44" t="str">
        <f>IF(DH236=1,CONCATENATE("* Los exámenes positivos de ",$G$158," NO DEBEN ser mayor a los exámenes procesados de la misma edad. "),"")</f>
        <v/>
      </c>
      <c r="CI236" s="44" t="str">
        <f>IF(DI236=1,CONCATENATE("* Los exámenes positivos de ",$I$158," NO DEBEN ser mayor a los exámenes procesados de la misma edad. "),"")</f>
        <v/>
      </c>
      <c r="CJ236" s="44" t="str">
        <f>IF(DJ236=1,CONCATENATE("* Los exámenes positivos de ",$K$158," NO DEBEN ser mayor a los exámenes procesados de la misma edad. "),"")</f>
        <v/>
      </c>
      <c r="CK236" s="44" t="str">
        <f>IF(DK236=1,CONCATENATE("* Los exámenes positivos de ",$M$158," NO DEBEN ser mayor a los exámenes procesados de la misma edad. "),"")</f>
        <v/>
      </c>
      <c r="CL236" s="44" t="str">
        <f>IF(DL236=1,CONCATENATE("* Los exámenes positivos de ",$O$158," NO DEBEN ser mayor a los exámenes procesados de la misma edad. "),"")</f>
        <v/>
      </c>
      <c r="CM236" s="44" t="str">
        <f>IF(DM236=1,CONCATENATE("* Los exámenes positivos de ",$Q$158," NO DEBEN ser mayor a los exámenes procesados de la misma edad. "),"")</f>
        <v/>
      </c>
      <c r="CN236" s="44" t="str">
        <f>IF(DN236=1,CONCATENATE("* Los exámenes positivos de ",$S$158," NO DEBEN ser mayor a los exámenes procesados de la misma edad. "),"")</f>
        <v/>
      </c>
      <c r="CO236" s="44" t="str">
        <f>IF(DO236=1,CONCATENATE("* Los exámenes positivos de ",$U$158," NO DEBEN ser mayor a los exámenes procesados de la misma edad. "),"")</f>
        <v/>
      </c>
      <c r="CP236" s="44" t="str">
        <f>IF(DP236=1,CONCATENATE("* Los exámenes positivos de ",$W$158," NO DEBEN ser mayor a los exámenes procesados de la misma edad. "),"")</f>
        <v/>
      </c>
      <c r="CQ236" s="44" t="str">
        <f>IF(DQ236=1,CONCATENATE("* Los exámenes positivos de ",$Y$158," NO DEBEN ser mayor a los exámenes procesados de la misma edad. "),"")</f>
        <v/>
      </c>
      <c r="CR236" s="44" t="str">
        <f>IF(DR236=1,CONCATENATE("* Los exámenes positivos de ",$AA$158," NO DEBEN ser mayor a los exámenes procesados de la misma edad. "),"")</f>
        <v/>
      </c>
      <c r="CS236" s="44" t="str">
        <f>IF(DS236=1,CONCATENATE("* Los exámenes positivos de ",$AC$158," NO DEBEN ser mayor a los exámenes procesados de la misma edad. "),"")</f>
        <v/>
      </c>
      <c r="CT236" s="44" t="str">
        <f>IF(DT236=1,CONCATENATE("* Los exámenes positivos de ",$AE$158," NO DEBEN ser mayor a los exámenes procesados de la misma edad. "),"")</f>
        <v/>
      </c>
      <c r="CU236" s="44" t="str">
        <f>IF(DU236=1,CONCATENATE("* Los exámenes positivos de ",$AG$158," NO DEBEN ser mayor a los exámenes procesados de la misma edad. "),"")</f>
        <v/>
      </c>
      <c r="CV236" s="44" t="str">
        <f>IF(DV236=1,CONCATENATE("* Los exámenes positivos de ",$AI$158," NO DEBEN ser mayor a los exámenes procesados de la misma edad. "),"")</f>
        <v/>
      </c>
      <c r="CW236" s="44" t="str">
        <f>IF(DW236=1,"* No olvide digitar la columna Procesados Trans y/o Pueblos Originarios y/o Migrantes (Digite Cero si no tiene). ","")</f>
        <v/>
      </c>
      <c r="CX236" s="44" t="str">
        <f>IF(DX236=1,"* No olvide digitar la columna Confirmados Trans y/o Pueblos Originarios y/o Migrantes (Digite Cero si no tiene). ","")</f>
        <v/>
      </c>
      <c r="CY236" s="44"/>
      <c r="CZ236" s="44"/>
      <c r="DA236" s="45">
        <f>IF(C236&lt;D236,1,0)</f>
        <v>0</v>
      </c>
      <c r="DB236" s="45">
        <f>IF(OR((AK236+AM236)&lt;&gt;C236,(AL236+AN236)&lt;&gt;D236),1,0)</f>
        <v>0</v>
      </c>
      <c r="DC236" s="45">
        <f>IF(OR((AO236+AQ236)&gt;C236,(AP236+AR236)&gt;D236),1,0)</f>
        <v>0</v>
      </c>
      <c r="DD236" s="45">
        <f>IF(OR(AS236&gt;C236,AT236&gt;D236),1,0)</f>
        <v>0</v>
      </c>
      <c r="DE236" s="45">
        <f>IF(OR(AV236&gt;D236,AU236&gt;C236),1,0)</f>
        <v>0</v>
      </c>
      <c r="DF236" s="45">
        <f>IF(OR((M236+O236)&lt;AW236,(N236+P236)&lt;AX236),1,0)</f>
        <v>0</v>
      </c>
      <c r="DG236" s="45">
        <f>IF(E236&lt;F236,1,0)</f>
        <v>0</v>
      </c>
      <c r="DH236" s="45">
        <f>IF(G236&lt;H236,1,0)</f>
        <v>0</v>
      </c>
      <c r="DI236" s="45">
        <f>IF(I236&lt;J236,1,0)</f>
        <v>0</v>
      </c>
      <c r="DJ236" s="45">
        <f>IF(K236&lt;L236,1,0)</f>
        <v>0</v>
      </c>
      <c r="DK236" s="45">
        <f>IF(M236&lt;N236,1,0)</f>
        <v>0</v>
      </c>
      <c r="DL236" s="45">
        <f>IF(O236&lt;P236,1,0)</f>
        <v>0</v>
      </c>
      <c r="DM236" s="45">
        <f>IF(Q236&lt;R236,1,0)</f>
        <v>0</v>
      </c>
      <c r="DN236" s="45">
        <f>IF(S236&lt;T236,1,0)</f>
        <v>0</v>
      </c>
      <c r="DO236" s="45">
        <f>IF(U236&lt;V236,1,0)</f>
        <v>0</v>
      </c>
      <c r="DP236" s="45">
        <f>IF(W236&lt;X236,1,0)</f>
        <v>0</v>
      </c>
      <c r="DQ236" s="45">
        <f>IF(Y236&lt;Z236,1,0)</f>
        <v>0</v>
      </c>
      <c r="DR236" s="45">
        <f>IF(AA236&lt;AB236,1,0)</f>
        <v>0</v>
      </c>
      <c r="DS236" s="45">
        <f>IF(AC236&lt;AD236,1,0)</f>
        <v>0</v>
      </c>
      <c r="DT236" s="45">
        <f>IF(AE236&lt;AF236,1,0)</f>
        <v>0</v>
      </c>
      <c r="DU236" s="45">
        <f>IF(AG236&lt;AH236,1,0)</f>
        <v>0</v>
      </c>
      <c r="DV236" s="45">
        <f>IF(AI236&lt;AJ236,1,0)</f>
        <v>0</v>
      </c>
      <c r="DW236" s="45">
        <f>IF(AND(C236&lt;&gt;0,OR(AO236="",AQ236="",AS236="",AU236="")),1,0)</f>
        <v>0</v>
      </c>
      <c r="DX236" s="45">
        <f>IF(AND(D236&lt;&gt;0,OR(AP236="",AR236="",AT236="",AV236="")),1,0)</f>
        <v>0</v>
      </c>
    </row>
    <row r="237" spans="1:130" x14ac:dyDescent="0.25">
      <c r="A237" s="476"/>
      <c r="B237" s="66" t="s">
        <v>88</v>
      </c>
      <c r="C237" s="182">
        <f t="shared" si="467"/>
        <v>0</v>
      </c>
      <c r="D237" s="183">
        <f t="shared" si="467"/>
        <v>0</v>
      </c>
      <c r="E237" s="184"/>
      <c r="F237" s="185"/>
      <c r="G237" s="186"/>
      <c r="H237" s="185"/>
      <c r="I237" s="186"/>
      <c r="J237" s="185"/>
      <c r="K237" s="186"/>
      <c r="L237" s="185"/>
      <c r="M237" s="37"/>
      <c r="N237" s="108"/>
      <c r="O237" s="38"/>
      <c r="P237" s="108"/>
      <c r="Q237" s="39"/>
      <c r="R237" s="108"/>
      <c r="S237" s="39"/>
      <c r="T237" s="108"/>
      <c r="U237" s="39"/>
      <c r="V237" s="108"/>
      <c r="W237" s="37"/>
      <c r="X237" s="108"/>
      <c r="Y237" s="37"/>
      <c r="Z237" s="108"/>
      <c r="AA237" s="37"/>
      <c r="AB237" s="108"/>
      <c r="AC237" s="39"/>
      <c r="AD237" s="108"/>
      <c r="AE237" s="41"/>
      <c r="AF237" s="111"/>
      <c r="AG237" s="41"/>
      <c r="AH237" s="111"/>
      <c r="AI237" s="41"/>
      <c r="AJ237" s="181"/>
      <c r="AK237" s="136"/>
      <c r="AL237" s="111"/>
      <c r="AM237" s="37"/>
      <c r="AN237" s="108"/>
      <c r="AO237" s="37"/>
      <c r="AP237" s="108"/>
      <c r="AQ237" s="37"/>
      <c r="AR237" s="108"/>
      <c r="AS237" s="39"/>
      <c r="AT237" s="108"/>
      <c r="AU237" s="39"/>
      <c r="AV237" s="108"/>
      <c r="AW237" s="37"/>
      <c r="AX237" s="108"/>
      <c r="AY237" s="43" t="str">
        <f t="shared" si="468"/>
        <v/>
      </c>
      <c r="AZ237" s="10"/>
      <c r="BA237" s="10"/>
      <c r="BB237" s="10"/>
      <c r="BC237" s="10"/>
      <c r="BD237" s="10"/>
      <c r="BE237" s="10"/>
      <c r="BF237" s="10"/>
      <c r="BG237" s="10"/>
      <c r="CA237" s="44" t="str">
        <f t="shared" ref="CA237:CA258" si="469">IF(DA237=1,"* El total de Confirmados Positivos por ISP NO DEBE ser mayor que el total de Procesados. ","")</f>
        <v/>
      </c>
      <c r="CB237" s="44" t="str">
        <f t="shared" ref="CB237:CB258" si="470">IF((AK237+AM237)&lt;&gt;C237,"* El Total de Procesados por sexo DEBE ser igual al Total de Procesados. ",IF((AL237+AN237)&lt;&gt;D237,"* El Total de Confirmados por sexo DEBE ser igual al Total de Confirmados. ",""))</f>
        <v/>
      </c>
      <c r="CC237" s="44" t="str">
        <f t="shared" ref="CC237:CC258" si="471">IF((AO237+AQ237)&gt;C237,"* El Total de Procesados Trans NO DEBE ser mayor al Total de Procesados. ",IF((AP237+AR237)&gt;D237,"* El Total de Confirmados Trans NO DEBE ser mayor al Total de Confirmados. ",""))</f>
        <v/>
      </c>
      <c r="CD237" s="44" t="str">
        <f t="shared" ref="CD237:CD258" si="472">IF(AS237&gt;C237,"* El Total de Pueblos Originarios Procesados NO DEBE ser mayor al Total de Procesados. ",IF(AT237&gt;D237,"* El Total de Pueblos Originarios Confirmados NO DEBE ser mayor al Total de Confirmados. ",""))</f>
        <v/>
      </c>
      <c r="CE237" s="44" t="str">
        <f t="shared" ref="CE237:CE258" si="473">IF(AU237&gt;C237,"* El Total de Migrantes Procesados NO DEBE ser mayor al Total de Procesados. ",IF(AV237&gt;D237,"* El Total deMigrantes Confirmados NO DEBE ser mayor al Total de Confirmados. ",""))</f>
        <v/>
      </c>
      <c r="CF237" s="44" t="str">
        <f t="shared" ref="CF237:CF258" si="474">IF((M237+O237)&lt;AW237,"* El Total de Procesados de 14-18 años NO DEBE ser mayor al Total de Procesados registrados en los grupos de edad 10 a 14 y 15 a 19 años. ",IF((N237+P237)&lt;AX237,"* El Total de Confirmados de 14-18 años NO DEBE ser mayor al Total de Confirmados registrados en los grupos de edad 10 a 14 y 15 a 19 años. ",""))</f>
        <v/>
      </c>
      <c r="CG237" s="44" t="str">
        <f t="shared" ref="CG237:CG258" si="475">IF(DG237=1,CONCATENATE("* Los exámenes positivos de ",$E$158," NO DEBEN ser mayor a los exámenes procesados de la misma edad. "),"")</f>
        <v/>
      </c>
      <c r="CH237" s="44" t="str">
        <f t="shared" ref="CH237:CH258" si="476">IF(DH237=1,CONCATENATE("* Los exámenes positivos de ",$G$158," NO DEBEN ser mayor a los exámenes procesados de la misma edad. "),"")</f>
        <v/>
      </c>
      <c r="CI237" s="44" t="str">
        <f t="shared" ref="CI237:CI258" si="477">IF(DI237=1,CONCATENATE("* Los exámenes positivos de ",$I$158," NO DEBEN ser mayor a los exámenes procesados de la misma edad. "),"")</f>
        <v/>
      </c>
      <c r="CJ237" s="44" t="str">
        <f t="shared" ref="CJ237:CJ258" si="478">IF(DJ237=1,CONCATENATE("* Los exámenes positivos de ",$K$158," NO DEBEN ser mayor a los exámenes procesados de la misma edad. "),"")</f>
        <v/>
      </c>
      <c r="CK237" s="44" t="str">
        <f t="shared" ref="CK237:CK258" si="479">IF(DK237=1,CONCATENATE("* Los exámenes positivos de ",$M$158," NO DEBEN ser mayor a los exámenes procesados de la misma edad. "),"")</f>
        <v/>
      </c>
      <c r="CL237" s="44" t="str">
        <f t="shared" ref="CL237:CL258" si="480">IF(DL237=1,CONCATENATE("* Los exámenes positivos de ",$O$158," NO DEBEN ser mayor a los exámenes procesados de la misma edad. "),"")</f>
        <v/>
      </c>
      <c r="CM237" s="44" t="str">
        <f t="shared" ref="CM237:CM258" si="481">IF(DM237=1,CONCATENATE("* Los exámenes positivos de ",$Q$158," NO DEBEN ser mayor a los exámenes procesados de la misma edad. "),"")</f>
        <v/>
      </c>
      <c r="CN237" s="44" t="str">
        <f t="shared" ref="CN237:CN258" si="482">IF(DN237=1,CONCATENATE("* Los exámenes positivos de ",$S$158," NO DEBEN ser mayor a los exámenes procesados de la misma edad. "),"")</f>
        <v/>
      </c>
      <c r="CO237" s="44" t="str">
        <f t="shared" ref="CO237:CO258" si="483">IF(DO237=1,CONCATENATE("* Los exámenes positivos de ",$U$158," NO DEBEN ser mayor a los exámenes procesados de la misma edad. "),"")</f>
        <v/>
      </c>
      <c r="CP237" s="44" t="str">
        <f t="shared" ref="CP237:CP258" si="484">IF(DP237=1,CONCATENATE("* Los exámenes positivos de ",$W$158," NO DEBEN ser mayor a los exámenes procesados de la misma edad. "),"")</f>
        <v/>
      </c>
      <c r="CQ237" s="44" t="str">
        <f t="shared" ref="CQ237:CQ258" si="485">IF(DQ237=1,CONCATENATE("* Los exámenes positivos de ",$Y$158," NO DEBEN ser mayor a los exámenes procesados de la misma edad. "),"")</f>
        <v/>
      </c>
      <c r="CR237" s="44" t="str">
        <f t="shared" ref="CR237:CR258" si="486">IF(DR237=1,CONCATENATE("* Los exámenes positivos de ",$AA$158," NO DEBEN ser mayor a los exámenes procesados de la misma edad. "),"")</f>
        <v/>
      </c>
      <c r="CS237" s="44" t="str">
        <f t="shared" ref="CS237:CS258" si="487">IF(DS237=1,CONCATENATE("* Los exámenes positivos de ",$AC$158," NO DEBEN ser mayor a los exámenes procesados de la misma edad. "),"")</f>
        <v/>
      </c>
      <c r="CT237" s="44" t="str">
        <f t="shared" ref="CT237:CT258" si="488">IF(DT237=1,CONCATENATE("* Los exámenes positivos de ",$AE$158," NO DEBEN ser mayor a los exámenes procesados de la misma edad. "),"")</f>
        <v/>
      </c>
      <c r="CU237" s="44" t="str">
        <f t="shared" ref="CU237:CU258" si="489">IF(DU237=1,CONCATENATE("* Los exámenes positivos de ",$AG$158," NO DEBEN ser mayor a los exámenes procesados de la misma edad. "),"")</f>
        <v/>
      </c>
      <c r="CV237" s="44" t="str">
        <f t="shared" ref="CV237:CV258" si="490">IF(DV237=1,CONCATENATE("* Los exámenes positivos de ",$AI$158," NO DEBEN ser mayor a los exámenes procesados de la misma edad. "),"")</f>
        <v/>
      </c>
      <c r="CW237" s="44" t="str">
        <f t="shared" ref="CW237:CW258" si="491">IF(DW237=1,"* No olvide digitar la columna Procesados Trans y/o Pueblos Originarios y/o Migrantes (Digite Cero si no tiene). ","")</f>
        <v/>
      </c>
      <c r="CX237" s="44" t="str">
        <f t="shared" ref="CX237:CX258" si="492">IF(DX237=1,"* No olvide digitar la columna Confirmados Trans y/o Pueblos Originarios y/o Migrantes (Digite Cero si no tiene). ","")</f>
        <v/>
      </c>
      <c r="CY237" s="44"/>
      <c r="CZ237" s="44"/>
      <c r="DA237" s="45">
        <f t="shared" ref="DA237:DA258" si="493">IF(C237&lt;D237,1,0)</f>
        <v>0</v>
      </c>
      <c r="DB237" s="45">
        <f t="shared" ref="DB237:DB258" si="494">IF(OR((AK237+AM237)&lt;&gt;C237,(AL237+AN237)&lt;&gt;D237),1,0)</f>
        <v>0</v>
      </c>
      <c r="DC237" s="45">
        <f t="shared" ref="DC237:DC258" si="495">IF(OR((AO237+AQ237)&gt;C237,(AP237+AR237)&gt;D237),1,0)</f>
        <v>0</v>
      </c>
      <c r="DD237" s="45">
        <f t="shared" ref="DD237:DD258" si="496">IF(OR(AS237&gt;C237,AT237&gt;D237),1,0)</f>
        <v>0</v>
      </c>
      <c r="DE237" s="45">
        <f t="shared" ref="DE237:DE258" si="497">IF(OR(AV237&gt;D237,AU237&gt;C237),1,0)</f>
        <v>0</v>
      </c>
      <c r="DF237" s="45">
        <f t="shared" ref="DF237:DF258" si="498">IF(OR((M237+O237)&lt;AW237,(N237+P237)&lt;AX237),1,0)</f>
        <v>0</v>
      </c>
      <c r="DG237" s="45">
        <f t="shared" ref="DG237:DG258" si="499">IF(E237&lt;F237,1,0)</f>
        <v>0</v>
      </c>
      <c r="DH237" s="45">
        <f t="shared" ref="DH237:DH258" si="500">IF(G237&lt;H237,1,0)</f>
        <v>0</v>
      </c>
      <c r="DI237" s="45">
        <f t="shared" ref="DI237:DI258" si="501">IF(I237&lt;J237,1,0)</f>
        <v>0</v>
      </c>
      <c r="DJ237" s="45">
        <f t="shared" ref="DJ237:DJ258" si="502">IF(K237&lt;L237,1,0)</f>
        <v>0</v>
      </c>
      <c r="DK237" s="45">
        <f t="shared" ref="DK237:DK258" si="503">IF(M237&lt;N237,1,0)</f>
        <v>0</v>
      </c>
      <c r="DL237" s="45">
        <f t="shared" ref="DL237:DL258" si="504">IF(O237&lt;P237,1,0)</f>
        <v>0</v>
      </c>
      <c r="DM237" s="45">
        <f t="shared" ref="DM237:DM258" si="505">IF(Q237&lt;R237,1,0)</f>
        <v>0</v>
      </c>
      <c r="DN237" s="45">
        <f t="shared" ref="DN237:DN258" si="506">IF(S237&lt;T237,1,0)</f>
        <v>0</v>
      </c>
      <c r="DO237" s="45">
        <f t="shared" ref="DO237:DO258" si="507">IF(U237&lt;V237,1,0)</f>
        <v>0</v>
      </c>
      <c r="DP237" s="45">
        <f t="shared" ref="DP237:DP258" si="508">IF(W237&lt;X237,1,0)</f>
        <v>0</v>
      </c>
      <c r="DQ237" s="45">
        <f t="shared" ref="DQ237:DQ258" si="509">IF(Y237&lt;Z237,1,0)</f>
        <v>0</v>
      </c>
      <c r="DR237" s="45">
        <f t="shared" ref="DR237:DR258" si="510">IF(AA237&lt;AB237,1,0)</f>
        <v>0</v>
      </c>
      <c r="DS237" s="45">
        <f t="shared" ref="DS237:DS258" si="511">IF(AC237&lt;AD237,1,0)</f>
        <v>0</v>
      </c>
      <c r="DT237" s="45">
        <f t="shared" ref="DT237:DT258" si="512">IF(AE237&lt;AF237,1,0)</f>
        <v>0</v>
      </c>
      <c r="DU237" s="45">
        <f t="shared" ref="DU237:DU258" si="513">IF(AG237&lt;AH237,1,0)</f>
        <v>0</v>
      </c>
      <c r="DV237" s="45">
        <f t="shared" ref="DV237:DV258" si="514">IF(AI237&lt;AJ237,1,0)</f>
        <v>0</v>
      </c>
      <c r="DW237" s="45">
        <f t="shared" ref="DW237:DX252" si="515">IF(AND(C237&lt;&gt;0,OR(AO237="",AQ237="",AS237="",AU237="")),1,0)</f>
        <v>0</v>
      </c>
      <c r="DX237" s="45">
        <f t="shared" si="515"/>
        <v>0</v>
      </c>
    </row>
    <row r="238" spans="1:130" ht="22.5" x14ac:dyDescent="0.25">
      <c r="A238" s="476"/>
      <c r="B238" s="67" t="s">
        <v>89</v>
      </c>
      <c r="C238" s="182">
        <f t="shared" si="467"/>
        <v>5</v>
      </c>
      <c r="D238" s="183">
        <f t="shared" si="467"/>
        <v>0</v>
      </c>
      <c r="E238" s="184"/>
      <c r="F238" s="185"/>
      <c r="G238" s="186"/>
      <c r="H238" s="185"/>
      <c r="I238" s="186"/>
      <c r="J238" s="185"/>
      <c r="K238" s="186"/>
      <c r="L238" s="185"/>
      <c r="M238" s="187"/>
      <c r="N238" s="188"/>
      <c r="O238" s="38">
        <v>1</v>
      </c>
      <c r="P238" s="108"/>
      <c r="Q238" s="39">
        <v>1</v>
      </c>
      <c r="R238" s="108"/>
      <c r="S238" s="39">
        <v>1</v>
      </c>
      <c r="T238" s="108"/>
      <c r="U238" s="39"/>
      <c r="V238" s="108"/>
      <c r="W238" s="37">
        <v>2</v>
      </c>
      <c r="X238" s="108"/>
      <c r="Y238" s="37"/>
      <c r="Z238" s="108"/>
      <c r="AA238" s="37"/>
      <c r="AB238" s="108"/>
      <c r="AC238" s="39"/>
      <c r="AD238" s="108"/>
      <c r="AE238" s="41"/>
      <c r="AF238" s="111"/>
      <c r="AG238" s="41"/>
      <c r="AH238" s="111"/>
      <c r="AI238" s="41"/>
      <c r="AJ238" s="181"/>
      <c r="AK238" s="136"/>
      <c r="AL238" s="111"/>
      <c r="AM238" s="37">
        <v>5</v>
      </c>
      <c r="AN238" s="108"/>
      <c r="AO238" s="37">
        <v>0</v>
      </c>
      <c r="AP238" s="108">
        <v>0</v>
      </c>
      <c r="AQ238" s="37">
        <v>0</v>
      </c>
      <c r="AR238" s="108">
        <v>0</v>
      </c>
      <c r="AS238" s="39">
        <v>0</v>
      </c>
      <c r="AT238" s="108">
        <v>0</v>
      </c>
      <c r="AU238" s="39">
        <v>0</v>
      </c>
      <c r="AV238" s="108">
        <v>0</v>
      </c>
      <c r="AW238" s="37">
        <v>0</v>
      </c>
      <c r="AX238" s="108">
        <v>0</v>
      </c>
      <c r="AY238" s="43" t="str">
        <f t="shared" si="468"/>
        <v/>
      </c>
      <c r="CA238" s="44" t="str">
        <f t="shared" si="469"/>
        <v/>
      </c>
      <c r="CB238" s="44" t="str">
        <f t="shared" si="470"/>
        <v/>
      </c>
      <c r="CC238" s="44" t="str">
        <f t="shared" si="471"/>
        <v/>
      </c>
      <c r="CD238" s="44" t="str">
        <f t="shared" si="472"/>
        <v/>
      </c>
      <c r="CE238" s="44" t="str">
        <f t="shared" si="473"/>
        <v/>
      </c>
      <c r="CF238" s="44" t="str">
        <f t="shared" si="474"/>
        <v/>
      </c>
      <c r="CG238" s="44" t="str">
        <f t="shared" si="475"/>
        <v/>
      </c>
      <c r="CH238" s="44" t="str">
        <f t="shared" si="476"/>
        <v/>
      </c>
      <c r="CI238" s="44" t="str">
        <f t="shared" si="477"/>
        <v/>
      </c>
      <c r="CJ238" s="44" t="str">
        <f t="shared" si="478"/>
        <v/>
      </c>
      <c r="CK238" s="44" t="str">
        <f t="shared" si="479"/>
        <v/>
      </c>
      <c r="CL238" s="44" t="str">
        <f t="shared" si="480"/>
        <v/>
      </c>
      <c r="CM238" s="44" t="str">
        <f t="shared" si="481"/>
        <v/>
      </c>
      <c r="CN238" s="44" t="str">
        <f t="shared" si="482"/>
        <v/>
      </c>
      <c r="CO238" s="44" t="str">
        <f t="shared" si="483"/>
        <v/>
      </c>
      <c r="CP238" s="44" t="str">
        <f t="shared" si="484"/>
        <v/>
      </c>
      <c r="CQ238" s="44" t="str">
        <f t="shared" si="485"/>
        <v/>
      </c>
      <c r="CR238" s="44" t="str">
        <f t="shared" si="486"/>
        <v/>
      </c>
      <c r="CS238" s="44" t="str">
        <f t="shared" si="487"/>
        <v/>
      </c>
      <c r="CT238" s="44" t="str">
        <f t="shared" si="488"/>
        <v/>
      </c>
      <c r="CU238" s="44" t="str">
        <f t="shared" si="489"/>
        <v/>
      </c>
      <c r="CV238" s="44" t="str">
        <f t="shared" si="490"/>
        <v/>
      </c>
      <c r="CW238" s="44" t="str">
        <f t="shared" si="491"/>
        <v/>
      </c>
      <c r="CX238" s="44" t="str">
        <f t="shared" si="492"/>
        <v/>
      </c>
      <c r="CY238" s="44"/>
      <c r="CZ238" s="44"/>
      <c r="DA238" s="45">
        <f t="shared" si="493"/>
        <v>0</v>
      </c>
      <c r="DB238" s="45">
        <f t="shared" si="494"/>
        <v>0</v>
      </c>
      <c r="DC238" s="45">
        <f t="shared" si="495"/>
        <v>0</v>
      </c>
      <c r="DD238" s="45">
        <f t="shared" si="496"/>
        <v>0</v>
      </c>
      <c r="DE238" s="45">
        <f t="shared" si="497"/>
        <v>0</v>
      </c>
      <c r="DF238" s="45">
        <f t="shared" si="498"/>
        <v>0</v>
      </c>
      <c r="DG238" s="45">
        <f t="shared" si="499"/>
        <v>0</v>
      </c>
      <c r="DH238" s="45">
        <f t="shared" si="500"/>
        <v>0</v>
      </c>
      <c r="DI238" s="45">
        <f t="shared" si="501"/>
        <v>0</v>
      </c>
      <c r="DJ238" s="45">
        <f t="shared" si="502"/>
        <v>0</v>
      </c>
      <c r="DK238" s="45">
        <f t="shared" si="503"/>
        <v>0</v>
      </c>
      <c r="DL238" s="45">
        <f t="shared" si="504"/>
        <v>0</v>
      </c>
      <c r="DM238" s="45">
        <f t="shared" si="505"/>
        <v>0</v>
      </c>
      <c r="DN238" s="45">
        <f t="shared" si="506"/>
        <v>0</v>
      </c>
      <c r="DO238" s="45">
        <f t="shared" si="507"/>
        <v>0</v>
      </c>
      <c r="DP238" s="45">
        <f t="shared" si="508"/>
        <v>0</v>
      </c>
      <c r="DQ238" s="45">
        <f t="shared" si="509"/>
        <v>0</v>
      </c>
      <c r="DR238" s="45">
        <f t="shared" si="510"/>
        <v>0</v>
      </c>
      <c r="DS238" s="45">
        <f t="shared" si="511"/>
        <v>0</v>
      </c>
      <c r="DT238" s="45">
        <f t="shared" si="512"/>
        <v>0</v>
      </c>
      <c r="DU238" s="45">
        <f t="shared" si="513"/>
        <v>0</v>
      </c>
      <c r="DV238" s="45">
        <f t="shared" si="514"/>
        <v>0</v>
      </c>
      <c r="DW238" s="45">
        <f t="shared" si="515"/>
        <v>0</v>
      </c>
      <c r="DX238" s="45">
        <f t="shared" si="515"/>
        <v>0</v>
      </c>
    </row>
    <row r="239" spans="1:130" ht="22.5" x14ac:dyDescent="0.25">
      <c r="A239" s="476"/>
      <c r="B239" s="67" t="s">
        <v>47</v>
      </c>
      <c r="C239" s="182">
        <f>+O239+Q239+S239+U239+W239+Y239+AA239+AC239+AE239+AG239+AI239</f>
        <v>0</v>
      </c>
      <c r="D239" s="183">
        <f>+P239+R239+T239+V239+X239+Z239+AB239+AD239+AF239+AH239+AJ239</f>
        <v>0</v>
      </c>
      <c r="E239" s="184"/>
      <c r="F239" s="185"/>
      <c r="G239" s="186"/>
      <c r="H239" s="185"/>
      <c r="I239" s="186"/>
      <c r="J239" s="185"/>
      <c r="K239" s="186"/>
      <c r="L239" s="185"/>
      <c r="M239" s="189"/>
      <c r="N239" s="190"/>
      <c r="O239" s="37"/>
      <c r="P239" s="108"/>
      <c r="Q239" s="39"/>
      <c r="R239" s="108"/>
      <c r="S239" s="39"/>
      <c r="T239" s="108"/>
      <c r="U239" s="39"/>
      <c r="V239" s="108"/>
      <c r="W239" s="37"/>
      <c r="X239" s="108"/>
      <c r="Y239" s="37"/>
      <c r="Z239" s="108"/>
      <c r="AA239" s="37"/>
      <c r="AB239" s="108"/>
      <c r="AC239" s="39"/>
      <c r="AD239" s="108"/>
      <c r="AE239" s="37"/>
      <c r="AF239" s="108"/>
      <c r="AG239" s="37"/>
      <c r="AH239" s="108"/>
      <c r="AI239" s="37"/>
      <c r="AJ239" s="109"/>
      <c r="AK239" s="107"/>
      <c r="AL239" s="108"/>
      <c r="AM239" s="37"/>
      <c r="AN239" s="108"/>
      <c r="AO239" s="37"/>
      <c r="AP239" s="108"/>
      <c r="AQ239" s="37"/>
      <c r="AR239" s="108"/>
      <c r="AS239" s="39"/>
      <c r="AT239" s="108"/>
      <c r="AU239" s="39"/>
      <c r="AV239" s="108"/>
      <c r="AW239" s="37"/>
      <c r="AX239" s="108"/>
      <c r="AY239" s="43" t="str">
        <f t="shared" si="468"/>
        <v/>
      </c>
      <c r="CA239" s="44" t="str">
        <f t="shared" si="469"/>
        <v/>
      </c>
      <c r="CB239" s="44" t="str">
        <f t="shared" si="470"/>
        <v/>
      </c>
      <c r="CC239" s="44" t="str">
        <f t="shared" si="471"/>
        <v/>
      </c>
      <c r="CD239" s="44" t="str">
        <f t="shared" si="472"/>
        <v/>
      </c>
      <c r="CE239" s="44" t="str">
        <f t="shared" si="473"/>
        <v/>
      </c>
      <c r="CF239" s="44" t="str">
        <f t="shared" si="474"/>
        <v/>
      </c>
      <c r="CG239" s="44" t="str">
        <f t="shared" si="475"/>
        <v/>
      </c>
      <c r="CH239" s="44" t="str">
        <f t="shared" si="476"/>
        <v/>
      </c>
      <c r="CI239" s="44" t="str">
        <f t="shared" si="477"/>
        <v/>
      </c>
      <c r="CJ239" s="44" t="str">
        <f t="shared" si="478"/>
        <v/>
      </c>
      <c r="CK239" s="44" t="str">
        <f t="shared" si="479"/>
        <v/>
      </c>
      <c r="CL239" s="44" t="str">
        <f t="shared" si="480"/>
        <v/>
      </c>
      <c r="CM239" s="44" t="str">
        <f t="shared" si="481"/>
        <v/>
      </c>
      <c r="CN239" s="44" t="str">
        <f t="shared" si="482"/>
        <v/>
      </c>
      <c r="CO239" s="44" t="str">
        <f t="shared" si="483"/>
        <v/>
      </c>
      <c r="CP239" s="44" t="str">
        <f t="shared" si="484"/>
        <v/>
      </c>
      <c r="CQ239" s="44" t="str">
        <f t="shared" si="485"/>
        <v/>
      </c>
      <c r="CR239" s="44" t="str">
        <f t="shared" si="486"/>
        <v/>
      </c>
      <c r="CS239" s="44" t="str">
        <f t="shared" si="487"/>
        <v/>
      </c>
      <c r="CT239" s="44" t="str">
        <f t="shared" si="488"/>
        <v/>
      </c>
      <c r="CU239" s="44" t="str">
        <f t="shared" si="489"/>
        <v/>
      </c>
      <c r="CV239" s="44" t="str">
        <f t="shared" si="490"/>
        <v/>
      </c>
      <c r="CW239" s="44" t="str">
        <f t="shared" si="491"/>
        <v/>
      </c>
      <c r="CX239" s="44" t="str">
        <f t="shared" si="492"/>
        <v/>
      </c>
      <c r="CY239" s="44"/>
      <c r="CZ239" s="44"/>
      <c r="DA239" s="45">
        <f t="shared" si="493"/>
        <v>0</v>
      </c>
      <c r="DB239" s="45">
        <f t="shared" si="494"/>
        <v>0</v>
      </c>
      <c r="DC239" s="45">
        <f t="shared" si="495"/>
        <v>0</v>
      </c>
      <c r="DD239" s="45">
        <f t="shared" si="496"/>
        <v>0</v>
      </c>
      <c r="DE239" s="45">
        <f t="shared" si="497"/>
        <v>0</v>
      </c>
      <c r="DF239" s="45">
        <f t="shared" si="498"/>
        <v>0</v>
      </c>
      <c r="DG239" s="45">
        <f t="shared" si="499"/>
        <v>0</v>
      </c>
      <c r="DH239" s="45">
        <f t="shared" si="500"/>
        <v>0</v>
      </c>
      <c r="DI239" s="45">
        <f t="shared" si="501"/>
        <v>0</v>
      </c>
      <c r="DJ239" s="45">
        <f t="shared" si="502"/>
        <v>0</v>
      </c>
      <c r="DK239" s="45">
        <f t="shared" si="503"/>
        <v>0</v>
      </c>
      <c r="DL239" s="45">
        <f t="shared" si="504"/>
        <v>0</v>
      </c>
      <c r="DM239" s="45">
        <f t="shared" si="505"/>
        <v>0</v>
      </c>
      <c r="DN239" s="45">
        <f t="shared" si="506"/>
        <v>0</v>
      </c>
      <c r="DO239" s="45">
        <f t="shared" si="507"/>
        <v>0</v>
      </c>
      <c r="DP239" s="45">
        <f t="shared" si="508"/>
        <v>0</v>
      </c>
      <c r="DQ239" s="45">
        <f t="shared" si="509"/>
        <v>0</v>
      </c>
      <c r="DR239" s="45">
        <f t="shared" si="510"/>
        <v>0</v>
      </c>
      <c r="DS239" s="45">
        <f t="shared" si="511"/>
        <v>0</v>
      </c>
      <c r="DT239" s="45">
        <f t="shared" si="512"/>
        <v>0</v>
      </c>
      <c r="DU239" s="45">
        <f t="shared" si="513"/>
        <v>0</v>
      </c>
      <c r="DV239" s="45">
        <f t="shared" si="514"/>
        <v>0</v>
      </c>
      <c r="DW239" s="45">
        <f t="shared" si="515"/>
        <v>0</v>
      </c>
      <c r="DX239" s="45">
        <f t="shared" si="515"/>
        <v>0</v>
      </c>
    </row>
    <row r="240" spans="1:130" x14ac:dyDescent="0.25">
      <c r="A240" s="476"/>
      <c r="B240" s="66" t="s">
        <v>90</v>
      </c>
      <c r="C240" s="182">
        <f>+E240+G240+I240+K240+M240+O240+Q240+S240+U240+W240+Y240+AA240+AC240+AE240+AG240+AI240</f>
        <v>0</v>
      </c>
      <c r="D240" s="191">
        <f>+F240+H240+J240+L240+N240+P240+R240+T240+V240+X240+Z240+AB240+AD240+AF240+AH240+AJ240</f>
        <v>0</v>
      </c>
      <c r="E240" s="147"/>
      <c r="F240" s="86"/>
      <c r="G240" s="147"/>
      <c r="H240" s="86"/>
      <c r="I240" s="147"/>
      <c r="J240" s="86"/>
      <c r="K240" s="147"/>
      <c r="L240" s="86"/>
      <c r="M240" s="147"/>
      <c r="N240" s="86"/>
      <c r="O240" s="38"/>
      <c r="P240" s="108"/>
      <c r="Q240" s="39"/>
      <c r="R240" s="108"/>
      <c r="S240" s="39"/>
      <c r="T240" s="108"/>
      <c r="U240" s="39"/>
      <c r="V240" s="108"/>
      <c r="W240" s="37"/>
      <c r="X240" s="108"/>
      <c r="Y240" s="37"/>
      <c r="Z240" s="108"/>
      <c r="AA240" s="37"/>
      <c r="AB240" s="108"/>
      <c r="AC240" s="39"/>
      <c r="AD240" s="108"/>
      <c r="AE240" s="37"/>
      <c r="AF240" s="108"/>
      <c r="AG240" s="37"/>
      <c r="AH240" s="108"/>
      <c r="AI240" s="37"/>
      <c r="AJ240" s="109"/>
      <c r="AK240" s="107"/>
      <c r="AL240" s="108"/>
      <c r="AM240" s="37"/>
      <c r="AN240" s="108"/>
      <c r="AO240" s="37"/>
      <c r="AP240" s="108"/>
      <c r="AQ240" s="37"/>
      <c r="AR240" s="108"/>
      <c r="AS240" s="39"/>
      <c r="AT240" s="108"/>
      <c r="AU240" s="39"/>
      <c r="AV240" s="108"/>
      <c r="AW240" s="37"/>
      <c r="AX240" s="108"/>
      <c r="AY240" s="43" t="str">
        <f t="shared" si="468"/>
        <v/>
      </c>
      <c r="CA240" s="44" t="str">
        <f t="shared" si="469"/>
        <v/>
      </c>
      <c r="CB240" s="44" t="str">
        <f t="shared" si="470"/>
        <v/>
      </c>
      <c r="CC240" s="44" t="str">
        <f t="shared" si="471"/>
        <v/>
      </c>
      <c r="CD240" s="44" t="str">
        <f t="shared" si="472"/>
        <v/>
      </c>
      <c r="CE240" s="44" t="str">
        <f t="shared" si="473"/>
        <v/>
      </c>
      <c r="CF240" s="44" t="str">
        <f t="shared" si="474"/>
        <v/>
      </c>
      <c r="CG240" s="44" t="str">
        <f t="shared" si="475"/>
        <v/>
      </c>
      <c r="CH240" s="44" t="str">
        <f t="shared" si="476"/>
        <v/>
      </c>
      <c r="CI240" s="44" t="str">
        <f t="shared" si="477"/>
        <v/>
      </c>
      <c r="CJ240" s="44" t="str">
        <f t="shared" si="478"/>
        <v/>
      </c>
      <c r="CK240" s="44" t="str">
        <f t="shared" si="479"/>
        <v/>
      </c>
      <c r="CL240" s="44" t="str">
        <f t="shared" si="480"/>
        <v/>
      </c>
      <c r="CM240" s="44" t="str">
        <f t="shared" si="481"/>
        <v/>
      </c>
      <c r="CN240" s="44" t="str">
        <f t="shared" si="482"/>
        <v/>
      </c>
      <c r="CO240" s="44" t="str">
        <f t="shared" si="483"/>
        <v/>
      </c>
      <c r="CP240" s="44" t="str">
        <f t="shared" si="484"/>
        <v/>
      </c>
      <c r="CQ240" s="44" t="str">
        <f t="shared" si="485"/>
        <v/>
      </c>
      <c r="CR240" s="44" t="str">
        <f t="shared" si="486"/>
        <v/>
      </c>
      <c r="CS240" s="44" t="str">
        <f t="shared" si="487"/>
        <v/>
      </c>
      <c r="CT240" s="44" t="str">
        <f t="shared" si="488"/>
        <v/>
      </c>
      <c r="CU240" s="44" t="str">
        <f t="shared" si="489"/>
        <v/>
      </c>
      <c r="CV240" s="44" t="str">
        <f t="shared" si="490"/>
        <v/>
      </c>
      <c r="CW240" s="44" t="str">
        <f t="shared" si="491"/>
        <v/>
      </c>
      <c r="CX240" s="44" t="str">
        <f t="shared" si="492"/>
        <v/>
      </c>
      <c r="CY240" s="44"/>
      <c r="CZ240" s="44"/>
      <c r="DA240" s="45">
        <f t="shared" si="493"/>
        <v>0</v>
      </c>
      <c r="DB240" s="45">
        <f t="shared" si="494"/>
        <v>0</v>
      </c>
      <c r="DC240" s="45">
        <f t="shared" si="495"/>
        <v>0</v>
      </c>
      <c r="DD240" s="45">
        <f t="shared" si="496"/>
        <v>0</v>
      </c>
      <c r="DE240" s="45">
        <f t="shared" si="497"/>
        <v>0</v>
      </c>
      <c r="DF240" s="45">
        <f t="shared" si="498"/>
        <v>0</v>
      </c>
      <c r="DG240" s="45">
        <f t="shared" si="499"/>
        <v>0</v>
      </c>
      <c r="DH240" s="45">
        <f t="shared" si="500"/>
        <v>0</v>
      </c>
      <c r="DI240" s="45">
        <f t="shared" si="501"/>
        <v>0</v>
      </c>
      <c r="DJ240" s="45">
        <f t="shared" si="502"/>
        <v>0</v>
      </c>
      <c r="DK240" s="45">
        <f t="shared" si="503"/>
        <v>0</v>
      </c>
      <c r="DL240" s="45">
        <f t="shared" si="504"/>
        <v>0</v>
      </c>
      <c r="DM240" s="45">
        <f t="shared" si="505"/>
        <v>0</v>
      </c>
      <c r="DN240" s="45">
        <f t="shared" si="506"/>
        <v>0</v>
      </c>
      <c r="DO240" s="45">
        <f t="shared" si="507"/>
        <v>0</v>
      </c>
      <c r="DP240" s="45">
        <f t="shared" si="508"/>
        <v>0</v>
      </c>
      <c r="DQ240" s="45">
        <f t="shared" si="509"/>
        <v>0</v>
      </c>
      <c r="DR240" s="45">
        <f t="shared" si="510"/>
        <v>0</v>
      </c>
      <c r="DS240" s="45">
        <f t="shared" si="511"/>
        <v>0</v>
      </c>
      <c r="DT240" s="45">
        <f t="shared" si="512"/>
        <v>0</v>
      </c>
      <c r="DU240" s="45">
        <f t="shared" si="513"/>
        <v>0</v>
      </c>
      <c r="DV240" s="45">
        <f t="shared" si="514"/>
        <v>0</v>
      </c>
      <c r="DW240" s="45">
        <f t="shared" si="515"/>
        <v>0</v>
      </c>
      <c r="DX240" s="45">
        <f t="shared" si="515"/>
        <v>0</v>
      </c>
    </row>
    <row r="241" spans="1:128" s="9" customFormat="1" ht="33" x14ac:dyDescent="0.25">
      <c r="A241" s="476"/>
      <c r="B241" s="67" t="s">
        <v>91</v>
      </c>
      <c r="C241" s="192">
        <f>+M241+O241+Q241+S241+U241+W241+Y241+AA241+AC241+AE241+AG241+AI241</f>
        <v>0</v>
      </c>
      <c r="D241" s="183">
        <f>+N241+P241+R241+T241+V241+X241+Z241+AB241+AD241+AF241+AH241+AJ241</f>
        <v>0</v>
      </c>
      <c r="E241" s="184"/>
      <c r="F241" s="185"/>
      <c r="G241" s="186"/>
      <c r="H241" s="185"/>
      <c r="I241" s="186"/>
      <c r="J241" s="185"/>
      <c r="K241" s="186"/>
      <c r="L241" s="185"/>
      <c r="M241" s="39"/>
      <c r="N241" s="108"/>
      <c r="O241" s="37"/>
      <c r="P241" s="108"/>
      <c r="Q241" s="39"/>
      <c r="R241" s="108"/>
      <c r="S241" s="39"/>
      <c r="T241" s="108"/>
      <c r="U241" s="39"/>
      <c r="V241" s="108"/>
      <c r="W241" s="37"/>
      <c r="X241" s="108"/>
      <c r="Y241" s="37"/>
      <c r="Z241" s="108"/>
      <c r="AA241" s="37"/>
      <c r="AB241" s="108"/>
      <c r="AC241" s="39"/>
      <c r="AD241" s="108"/>
      <c r="AE241" s="37"/>
      <c r="AF241" s="108"/>
      <c r="AG241" s="37"/>
      <c r="AH241" s="108"/>
      <c r="AI241" s="37"/>
      <c r="AJ241" s="109"/>
      <c r="AK241" s="107"/>
      <c r="AL241" s="108"/>
      <c r="AM241" s="37"/>
      <c r="AN241" s="108"/>
      <c r="AO241" s="37"/>
      <c r="AP241" s="108"/>
      <c r="AQ241" s="37"/>
      <c r="AR241" s="108"/>
      <c r="AS241" s="39"/>
      <c r="AT241" s="108"/>
      <c r="AU241" s="39"/>
      <c r="AV241" s="108"/>
      <c r="AW241" s="37"/>
      <c r="AX241" s="108"/>
      <c r="AY241" s="43" t="str">
        <f t="shared" si="468"/>
        <v/>
      </c>
      <c r="BV241" s="10"/>
      <c r="BW241" s="10"/>
      <c r="BX241" s="11"/>
      <c r="BY241" s="11"/>
      <c r="BZ241" s="11"/>
      <c r="CA241" s="44" t="str">
        <f t="shared" si="469"/>
        <v/>
      </c>
      <c r="CB241" s="44" t="str">
        <f t="shared" si="470"/>
        <v/>
      </c>
      <c r="CC241" s="44" t="str">
        <f t="shared" si="471"/>
        <v/>
      </c>
      <c r="CD241" s="44" t="str">
        <f t="shared" si="472"/>
        <v/>
      </c>
      <c r="CE241" s="44" t="str">
        <f t="shared" si="473"/>
        <v/>
      </c>
      <c r="CF241" s="44" t="str">
        <f t="shared" si="474"/>
        <v/>
      </c>
      <c r="CG241" s="44" t="str">
        <f t="shared" si="475"/>
        <v/>
      </c>
      <c r="CH241" s="44" t="str">
        <f t="shared" si="476"/>
        <v/>
      </c>
      <c r="CI241" s="44" t="str">
        <f t="shared" si="477"/>
        <v/>
      </c>
      <c r="CJ241" s="44" t="str">
        <f t="shared" si="478"/>
        <v/>
      </c>
      <c r="CK241" s="44" t="str">
        <f t="shared" si="479"/>
        <v/>
      </c>
      <c r="CL241" s="44" t="str">
        <f t="shared" si="480"/>
        <v/>
      </c>
      <c r="CM241" s="44" t="str">
        <f t="shared" si="481"/>
        <v/>
      </c>
      <c r="CN241" s="44" t="str">
        <f t="shared" si="482"/>
        <v/>
      </c>
      <c r="CO241" s="44" t="str">
        <f t="shared" si="483"/>
        <v/>
      </c>
      <c r="CP241" s="44" t="str">
        <f t="shared" si="484"/>
        <v/>
      </c>
      <c r="CQ241" s="44" t="str">
        <f t="shared" si="485"/>
        <v/>
      </c>
      <c r="CR241" s="44" t="str">
        <f t="shared" si="486"/>
        <v/>
      </c>
      <c r="CS241" s="44" t="str">
        <f t="shared" si="487"/>
        <v/>
      </c>
      <c r="CT241" s="44" t="str">
        <f t="shared" si="488"/>
        <v/>
      </c>
      <c r="CU241" s="44" t="str">
        <f t="shared" si="489"/>
        <v/>
      </c>
      <c r="CV241" s="44" t="str">
        <f t="shared" si="490"/>
        <v/>
      </c>
      <c r="CW241" s="44" t="str">
        <f t="shared" si="491"/>
        <v/>
      </c>
      <c r="CX241" s="44" t="str">
        <f t="shared" si="492"/>
        <v/>
      </c>
      <c r="CY241" s="44"/>
      <c r="CZ241" s="44"/>
      <c r="DA241" s="45">
        <f t="shared" si="493"/>
        <v>0</v>
      </c>
      <c r="DB241" s="45">
        <f t="shared" si="494"/>
        <v>0</v>
      </c>
      <c r="DC241" s="45">
        <f t="shared" si="495"/>
        <v>0</v>
      </c>
      <c r="DD241" s="45">
        <f t="shared" si="496"/>
        <v>0</v>
      </c>
      <c r="DE241" s="45">
        <f t="shared" si="497"/>
        <v>0</v>
      </c>
      <c r="DF241" s="45">
        <f t="shared" si="498"/>
        <v>0</v>
      </c>
      <c r="DG241" s="45">
        <f t="shared" si="499"/>
        <v>0</v>
      </c>
      <c r="DH241" s="45">
        <f t="shared" si="500"/>
        <v>0</v>
      </c>
      <c r="DI241" s="45">
        <f t="shared" si="501"/>
        <v>0</v>
      </c>
      <c r="DJ241" s="45">
        <f t="shared" si="502"/>
        <v>0</v>
      </c>
      <c r="DK241" s="45">
        <f t="shared" si="503"/>
        <v>0</v>
      </c>
      <c r="DL241" s="45">
        <f t="shared" si="504"/>
        <v>0</v>
      </c>
      <c r="DM241" s="45">
        <f t="shared" si="505"/>
        <v>0</v>
      </c>
      <c r="DN241" s="45">
        <f t="shared" si="506"/>
        <v>0</v>
      </c>
      <c r="DO241" s="45">
        <f t="shared" si="507"/>
        <v>0</v>
      </c>
      <c r="DP241" s="45">
        <f t="shared" si="508"/>
        <v>0</v>
      </c>
      <c r="DQ241" s="45">
        <f t="shared" si="509"/>
        <v>0</v>
      </c>
      <c r="DR241" s="45">
        <f t="shared" si="510"/>
        <v>0</v>
      </c>
      <c r="DS241" s="45">
        <f t="shared" si="511"/>
        <v>0</v>
      </c>
      <c r="DT241" s="45">
        <f t="shared" si="512"/>
        <v>0</v>
      </c>
      <c r="DU241" s="45">
        <f t="shared" si="513"/>
        <v>0</v>
      </c>
      <c r="DV241" s="45">
        <f t="shared" si="514"/>
        <v>0</v>
      </c>
      <c r="DW241" s="45">
        <f t="shared" si="515"/>
        <v>0</v>
      </c>
      <c r="DX241" s="45">
        <f t="shared" si="515"/>
        <v>0</v>
      </c>
    </row>
    <row r="242" spans="1:128" s="9" customFormat="1" x14ac:dyDescent="0.25">
      <c r="A242" s="476"/>
      <c r="B242" s="66" t="s">
        <v>50</v>
      </c>
      <c r="C242" s="182">
        <f>+O242+Q242+S242+U242+W242+Y242+AA242+AC242+AE242+AG242+AI242</f>
        <v>0</v>
      </c>
      <c r="D242" s="183">
        <f>+P242+R242+T242+V242+X242+Z242+AB242+AD242+AF242+AH242+AJ242</f>
        <v>0</v>
      </c>
      <c r="E242" s="184"/>
      <c r="F242" s="185"/>
      <c r="G242" s="186"/>
      <c r="H242" s="185"/>
      <c r="I242" s="186"/>
      <c r="J242" s="185"/>
      <c r="K242" s="186"/>
      <c r="L242" s="185"/>
      <c r="M242" s="193"/>
      <c r="N242" s="194"/>
      <c r="O242" s="37"/>
      <c r="P242" s="108"/>
      <c r="Q242" s="39"/>
      <c r="R242" s="108"/>
      <c r="S242" s="39"/>
      <c r="T242" s="108"/>
      <c r="U242" s="39"/>
      <c r="V242" s="108"/>
      <c r="W242" s="37"/>
      <c r="X242" s="108"/>
      <c r="Y242" s="37"/>
      <c r="Z242" s="108"/>
      <c r="AA242" s="37"/>
      <c r="AB242" s="108"/>
      <c r="AC242" s="39"/>
      <c r="AD242" s="108"/>
      <c r="AE242" s="37"/>
      <c r="AF242" s="108"/>
      <c r="AG242" s="37"/>
      <c r="AH242" s="108"/>
      <c r="AI242" s="37"/>
      <c r="AJ242" s="109"/>
      <c r="AK242" s="107"/>
      <c r="AL242" s="108"/>
      <c r="AM242" s="37"/>
      <c r="AN242" s="108"/>
      <c r="AO242" s="37"/>
      <c r="AP242" s="108"/>
      <c r="AQ242" s="37"/>
      <c r="AR242" s="108"/>
      <c r="AS242" s="39"/>
      <c r="AT242" s="108"/>
      <c r="AU242" s="39"/>
      <c r="AV242" s="108"/>
      <c r="AW242" s="37"/>
      <c r="AX242" s="108"/>
      <c r="AY242" s="43" t="str">
        <f t="shared" si="468"/>
        <v/>
      </c>
      <c r="BV242" s="10"/>
      <c r="BW242" s="10"/>
      <c r="BX242" s="11"/>
      <c r="BY242" s="11"/>
      <c r="BZ242" s="11"/>
      <c r="CA242" s="44" t="str">
        <f t="shared" si="469"/>
        <v/>
      </c>
      <c r="CB242" s="44" t="str">
        <f t="shared" si="470"/>
        <v/>
      </c>
      <c r="CC242" s="44" t="str">
        <f t="shared" si="471"/>
        <v/>
      </c>
      <c r="CD242" s="44" t="str">
        <f t="shared" si="472"/>
        <v/>
      </c>
      <c r="CE242" s="44" t="str">
        <f t="shared" si="473"/>
        <v/>
      </c>
      <c r="CF242" s="44" t="str">
        <f t="shared" si="474"/>
        <v/>
      </c>
      <c r="CG242" s="44" t="str">
        <f t="shared" si="475"/>
        <v/>
      </c>
      <c r="CH242" s="44" t="str">
        <f t="shared" si="476"/>
        <v/>
      </c>
      <c r="CI242" s="44" t="str">
        <f t="shared" si="477"/>
        <v/>
      </c>
      <c r="CJ242" s="44" t="str">
        <f t="shared" si="478"/>
        <v/>
      </c>
      <c r="CK242" s="44" t="str">
        <f t="shared" si="479"/>
        <v/>
      </c>
      <c r="CL242" s="44" t="str">
        <f t="shared" si="480"/>
        <v/>
      </c>
      <c r="CM242" s="44" t="str">
        <f t="shared" si="481"/>
        <v/>
      </c>
      <c r="CN242" s="44" t="str">
        <f t="shared" si="482"/>
        <v/>
      </c>
      <c r="CO242" s="44" t="str">
        <f t="shared" si="483"/>
        <v/>
      </c>
      <c r="CP242" s="44" t="str">
        <f t="shared" si="484"/>
        <v/>
      </c>
      <c r="CQ242" s="44" t="str">
        <f t="shared" si="485"/>
        <v/>
      </c>
      <c r="CR242" s="44" t="str">
        <f t="shared" si="486"/>
        <v/>
      </c>
      <c r="CS242" s="44" t="str">
        <f t="shared" si="487"/>
        <v/>
      </c>
      <c r="CT242" s="44" t="str">
        <f t="shared" si="488"/>
        <v/>
      </c>
      <c r="CU242" s="44" t="str">
        <f t="shared" si="489"/>
        <v/>
      </c>
      <c r="CV242" s="44" t="str">
        <f t="shared" si="490"/>
        <v/>
      </c>
      <c r="CW242" s="44" t="str">
        <f t="shared" si="491"/>
        <v/>
      </c>
      <c r="CX242" s="44" t="str">
        <f t="shared" si="492"/>
        <v/>
      </c>
      <c r="CY242" s="44"/>
      <c r="CZ242" s="44"/>
      <c r="DA242" s="45">
        <f t="shared" si="493"/>
        <v>0</v>
      </c>
      <c r="DB242" s="45">
        <f t="shared" si="494"/>
        <v>0</v>
      </c>
      <c r="DC242" s="45">
        <f t="shared" si="495"/>
        <v>0</v>
      </c>
      <c r="DD242" s="45">
        <f t="shared" si="496"/>
        <v>0</v>
      </c>
      <c r="DE242" s="45">
        <f t="shared" si="497"/>
        <v>0</v>
      </c>
      <c r="DF242" s="45">
        <f t="shared" si="498"/>
        <v>0</v>
      </c>
      <c r="DG242" s="45">
        <f t="shared" si="499"/>
        <v>0</v>
      </c>
      <c r="DH242" s="45">
        <f t="shared" si="500"/>
        <v>0</v>
      </c>
      <c r="DI242" s="45">
        <f t="shared" si="501"/>
        <v>0</v>
      </c>
      <c r="DJ242" s="45">
        <f t="shared" si="502"/>
        <v>0</v>
      </c>
      <c r="DK242" s="45">
        <f t="shared" si="503"/>
        <v>0</v>
      </c>
      <c r="DL242" s="45">
        <f t="shared" si="504"/>
        <v>0</v>
      </c>
      <c r="DM242" s="45">
        <f t="shared" si="505"/>
        <v>0</v>
      </c>
      <c r="DN242" s="45">
        <f t="shared" si="506"/>
        <v>0</v>
      </c>
      <c r="DO242" s="45">
        <f t="shared" si="507"/>
        <v>0</v>
      </c>
      <c r="DP242" s="45">
        <f t="shared" si="508"/>
        <v>0</v>
      </c>
      <c r="DQ242" s="45">
        <f t="shared" si="509"/>
        <v>0</v>
      </c>
      <c r="DR242" s="45">
        <f t="shared" si="510"/>
        <v>0</v>
      </c>
      <c r="DS242" s="45">
        <f t="shared" si="511"/>
        <v>0</v>
      </c>
      <c r="DT242" s="45">
        <f t="shared" si="512"/>
        <v>0</v>
      </c>
      <c r="DU242" s="45">
        <f t="shared" si="513"/>
        <v>0</v>
      </c>
      <c r="DV242" s="45">
        <f t="shared" si="514"/>
        <v>0</v>
      </c>
      <c r="DW242" s="45">
        <f t="shared" si="515"/>
        <v>0</v>
      </c>
      <c r="DX242" s="45">
        <f t="shared" si="515"/>
        <v>0</v>
      </c>
    </row>
    <row r="243" spans="1:128" s="9" customFormat="1" ht="22.5" x14ac:dyDescent="0.25">
      <c r="A243" s="476"/>
      <c r="B243" s="67" t="s">
        <v>92</v>
      </c>
      <c r="C243" s="195">
        <f>+E243+G243+I243+K243+M243+O243+Q243+S243+U243+W243+Y243+AA243+AC243+AE243+AG243+AI243</f>
        <v>0</v>
      </c>
      <c r="D243" s="191">
        <f>+F243+H243+J243+L243+N243+P243+R243+T243+V243+X243+Z243+AB243+AD243+AF243+AH243+AJ243</f>
        <v>0</v>
      </c>
      <c r="E243" s="147"/>
      <c r="F243" s="86"/>
      <c r="G243" s="147"/>
      <c r="H243" s="86"/>
      <c r="I243" s="147"/>
      <c r="J243" s="86"/>
      <c r="K243" s="147"/>
      <c r="L243" s="86"/>
      <c r="M243" s="39"/>
      <c r="N243" s="108"/>
      <c r="O243" s="37"/>
      <c r="P243" s="108"/>
      <c r="Q243" s="39"/>
      <c r="R243" s="108"/>
      <c r="S243" s="39"/>
      <c r="T243" s="108"/>
      <c r="U243" s="39"/>
      <c r="V243" s="108"/>
      <c r="W243" s="37"/>
      <c r="X243" s="108"/>
      <c r="Y243" s="37"/>
      <c r="Z243" s="108"/>
      <c r="AA243" s="37"/>
      <c r="AB243" s="108"/>
      <c r="AC243" s="39"/>
      <c r="AD243" s="108"/>
      <c r="AE243" s="37"/>
      <c r="AF243" s="108"/>
      <c r="AG243" s="37"/>
      <c r="AH243" s="108"/>
      <c r="AI243" s="37"/>
      <c r="AJ243" s="109"/>
      <c r="AK243" s="107"/>
      <c r="AL243" s="108"/>
      <c r="AM243" s="37"/>
      <c r="AN243" s="108"/>
      <c r="AO243" s="37"/>
      <c r="AP243" s="108"/>
      <c r="AQ243" s="37"/>
      <c r="AR243" s="108"/>
      <c r="AS243" s="39"/>
      <c r="AT243" s="108"/>
      <c r="AU243" s="39"/>
      <c r="AV243" s="108"/>
      <c r="AW243" s="37"/>
      <c r="AX243" s="108"/>
      <c r="AY243" s="43" t="str">
        <f t="shared" si="468"/>
        <v/>
      </c>
      <c r="BV243" s="10"/>
      <c r="BW243" s="10"/>
      <c r="BX243" s="11"/>
      <c r="BY243" s="11"/>
      <c r="BZ243" s="11"/>
      <c r="CA243" s="44" t="str">
        <f t="shared" si="469"/>
        <v/>
      </c>
      <c r="CB243" s="44" t="str">
        <f t="shared" si="470"/>
        <v/>
      </c>
      <c r="CC243" s="44" t="str">
        <f t="shared" si="471"/>
        <v/>
      </c>
      <c r="CD243" s="44" t="str">
        <f t="shared" si="472"/>
        <v/>
      </c>
      <c r="CE243" s="44" t="str">
        <f t="shared" si="473"/>
        <v/>
      </c>
      <c r="CF243" s="44" t="str">
        <f t="shared" si="474"/>
        <v/>
      </c>
      <c r="CG243" s="44" t="str">
        <f t="shared" si="475"/>
        <v/>
      </c>
      <c r="CH243" s="44" t="str">
        <f t="shared" si="476"/>
        <v/>
      </c>
      <c r="CI243" s="44" t="str">
        <f t="shared" si="477"/>
        <v/>
      </c>
      <c r="CJ243" s="44" t="str">
        <f t="shared" si="478"/>
        <v/>
      </c>
      <c r="CK243" s="44" t="str">
        <f t="shared" si="479"/>
        <v/>
      </c>
      <c r="CL243" s="44" t="str">
        <f t="shared" si="480"/>
        <v/>
      </c>
      <c r="CM243" s="44" t="str">
        <f t="shared" si="481"/>
        <v/>
      </c>
      <c r="CN243" s="44" t="str">
        <f t="shared" si="482"/>
        <v/>
      </c>
      <c r="CO243" s="44" t="str">
        <f t="shared" si="483"/>
        <v/>
      </c>
      <c r="CP243" s="44" t="str">
        <f t="shared" si="484"/>
        <v/>
      </c>
      <c r="CQ243" s="44" t="str">
        <f t="shared" si="485"/>
        <v/>
      </c>
      <c r="CR243" s="44" t="str">
        <f t="shared" si="486"/>
        <v/>
      </c>
      <c r="CS243" s="44" t="str">
        <f t="shared" si="487"/>
        <v/>
      </c>
      <c r="CT243" s="44" t="str">
        <f t="shared" si="488"/>
        <v/>
      </c>
      <c r="CU243" s="44" t="str">
        <f t="shared" si="489"/>
        <v/>
      </c>
      <c r="CV243" s="44" t="str">
        <f t="shared" si="490"/>
        <v/>
      </c>
      <c r="CW243" s="44" t="str">
        <f t="shared" si="491"/>
        <v/>
      </c>
      <c r="CX243" s="44" t="str">
        <f t="shared" si="492"/>
        <v/>
      </c>
      <c r="CY243" s="44"/>
      <c r="CZ243" s="44"/>
      <c r="DA243" s="45">
        <f t="shared" si="493"/>
        <v>0</v>
      </c>
      <c r="DB243" s="45">
        <f t="shared" si="494"/>
        <v>0</v>
      </c>
      <c r="DC243" s="45">
        <f t="shared" si="495"/>
        <v>0</v>
      </c>
      <c r="DD243" s="45">
        <f t="shared" si="496"/>
        <v>0</v>
      </c>
      <c r="DE243" s="45">
        <f t="shared" si="497"/>
        <v>0</v>
      </c>
      <c r="DF243" s="45">
        <f t="shared" si="498"/>
        <v>0</v>
      </c>
      <c r="DG243" s="45">
        <f t="shared" si="499"/>
        <v>0</v>
      </c>
      <c r="DH243" s="45">
        <f t="shared" si="500"/>
        <v>0</v>
      </c>
      <c r="DI243" s="45">
        <f t="shared" si="501"/>
        <v>0</v>
      </c>
      <c r="DJ243" s="45">
        <f t="shared" si="502"/>
        <v>0</v>
      </c>
      <c r="DK243" s="45">
        <f t="shared" si="503"/>
        <v>0</v>
      </c>
      <c r="DL243" s="45">
        <f t="shared" si="504"/>
        <v>0</v>
      </c>
      <c r="DM243" s="45">
        <f t="shared" si="505"/>
        <v>0</v>
      </c>
      <c r="DN243" s="45">
        <f t="shared" si="506"/>
        <v>0</v>
      </c>
      <c r="DO243" s="45">
        <f t="shared" si="507"/>
        <v>0</v>
      </c>
      <c r="DP243" s="45">
        <f t="shared" si="508"/>
        <v>0</v>
      </c>
      <c r="DQ243" s="45">
        <f t="shared" si="509"/>
        <v>0</v>
      </c>
      <c r="DR243" s="45">
        <f t="shared" si="510"/>
        <v>0</v>
      </c>
      <c r="DS243" s="45">
        <f t="shared" si="511"/>
        <v>0</v>
      </c>
      <c r="DT243" s="45">
        <f t="shared" si="512"/>
        <v>0</v>
      </c>
      <c r="DU243" s="45">
        <f t="shared" si="513"/>
        <v>0</v>
      </c>
      <c r="DV243" s="45">
        <f t="shared" si="514"/>
        <v>0</v>
      </c>
      <c r="DW243" s="45">
        <f t="shared" si="515"/>
        <v>0</v>
      </c>
      <c r="DX243" s="45">
        <f t="shared" si="515"/>
        <v>0</v>
      </c>
    </row>
    <row r="244" spans="1:128" s="9" customFormat="1" x14ac:dyDescent="0.25">
      <c r="A244" s="476"/>
      <c r="B244" s="66" t="s">
        <v>52</v>
      </c>
      <c r="C244" s="182">
        <f>+M244+O244+Q244+S244+U244+W244+Y244+AA244+AC244+AE244+AG244+AI244</f>
        <v>0</v>
      </c>
      <c r="D244" s="191">
        <f>+N244+P244+R244+T244+V244+X244+Z244+AB244+AD244+AF244+AH244+AJ244</f>
        <v>0</v>
      </c>
      <c r="E244" s="184"/>
      <c r="F244" s="185"/>
      <c r="G244" s="186"/>
      <c r="H244" s="185"/>
      <c r="I244" s="186"/>
      <c r="J244" s="185"/>
      <c r="K244" s="186"/>
      <c r="L244" s="185"/>
      <c r="M244" s="37"/>
      <c r="N244" s="108"/>
      <c r="O244" s="38"/>
      <c r="P244" s="108"/>
      <c r="Q244" s="39"/>
      <c r="R244" s="108"/>
      <c r="S244" s="39"/>
      <c r="T244" s="108"/>
      <c r="U244" s="39"/>
      <c r="V244" s="108"/>
      <c r="W244" s="37"/>
      <c r="X244" s="108"/>
      <c r="Y244" s="37"/>
      <c r="Z244" s="108"/>
      <c r="AA244" s="37"/>
      <c r="AB244" s="108"/>
      <c r="AC244" s="39"/>
      <c r="AD244" s="108"/>
      <c r="AE244" s="37"/>
      <c r="AF244" s="108"/>
      <c r="AG244" s="37"/>
      <c r="AH244" s="108"/>
      <c r="AI244" s="37"/>
      <c r="AJ244" s="109"/>
      <c r="AK244" s="107"/>
      <c r="AL244" s="108"/>
      <c r="AM244" s="37"/>
      <c r="AN244" s="108"/>
      <c r="AO244" s="37"/>
      <c r="AP244" s="108"/>
      <c r="AQ244" s="37"/>
      <c r="AR244" s="108"/>
      <c r="AS244" s="39"/>
      <c r="AT244" s="108"/>
      <c r="AU244" s="39"/>
      <c r="AV244" s="108"/>
      <c r="AW244" s="37"/>
      <c r="AX244" s="108"/>
      <c r="AY244" s="43" t="str">
        <f t="shared" si="468"/>
        <v/>
      </c>
      <c r="BV244" s="10"/>
      <c r="BW244" s="10"/>
      <c r="BX244" s="11"/>
      <c r="BY244" s="11"/>
      <c r="BZ244" s="11"/>
      <c r="CA244" s="44" t="str">
        <f t="shared" si="469"/>
        <v/>
      </c>
      <c r="CB244" s="44" t="str">
        <f t="shared" si="470"/>
        <v/>
      </c>
      <c r="CC244" s="44" t="str">
        <f t="shared" si="471"/>
        <v/>
      </c>
      <c r="CD244" s="44" t="str">
        <f t="shared" si="472"/>
        <v/>
      </c>
      <c r="CE244" s="44" t="str">
        <f t="shared" si="473"/>
        <v/>
      </c>
      <c r="CF244" s="44" t="str">
        <f t="shared" si="474"/>
        <v/>
      </c>
      <c r="CG244" s="44" t="str">
        <f t="shared" si="475"/>
        <v/>
      </c>
      <c r="CH244" s="44" t="str">
        <f t="shared" si="476"/>
        <v/>
      </c>
      <c r="CI244" s="44" t="str">
        <f t="shared" si="477"/>
        <v/>
      </c>
      <c r="CJ244" s="44" t="str">
        <f t="shared" si="478"/>
        <v/>
      </c>
      <c r="CK244" s="44" t="str">
        <f t="shared" si="479"/>
        <v/>
      </c>
      <c r="CL244" s="44" t="str">
        <f t="shared" si="480"/>
        <v/>
      </c>
      <c r="CM244" s="44" t="str">
        <f t="shared" si="481"/>
        <v/>
      </c>
      <c r="CN244" s="44" t="str">
        <f t="shared" si="482"/>
        <v/>
      </c>
      <c r="CO244" s="44" t="str">
        <f t="shared" si="483"/>
        <v/>
      </c>
      <c r="CP244" s="44" t="str">
        <f t="shared" si="484"/>
        <v/>
      </c>
      <c r="CQ244" s="44" t="str">
        <f t="shared" si="485"/>
        <v/>
      </c>
      <c r="CR244" s="44" t="str">
        <f t="shared" si="486"/>
        <v/>
      </c>
      <c r="CS244" s="44" t="str">
        <f t="shared" si="487"/>
        <v/>
      </c>
      <c r="CT244" s="44" t="str">
        <f t="shared" si="488"/>
        <v/>
      </c>
      <c r="CU244" s="44" t="str">
        <f t="shared" si="489"/>
        <v/>
      </c>
      <c r="CV244" s="44" t="str">
        <f t="shared" si="490"/>
        <v/>
      </c>
      <c r="CW244" s="44" t="str">
        <f t="shared" si="491"/>
        <v/>
      </c>
      <c r="CX244" s="44" t="str">
        <f t="shared" si="492"/>
        <v/>
      </c>
      <c r="CY244" s="44"/>
      <c r="CZ244" s="44"/>
      <c r="DA244" s="45">
        <f t="shared" si="493"/>
        <v>0</v>
      </c>
      <c r="DB244" s="45">
        <f t="shared" si="494"/>
        <v>0</v>
      </c>
      <c r="DC244" s="45">
        <f t="shared" si="495"/>
        <v>0</v>
      </c>
      <c r="DD244" s="45">
        <f t="shared" si="496"/>
        <v>0</v>
      </c>
      <c r="DE244" s="45">
        <f t="shared" si="497"/>
        <v>0</v>
      </c>
      <c r="DF244" s="45">
        <f t="shared" si="498"/>
        <v>0</v>
      </c>
      <c r="DG244" s="45">
        <f t="shared" si="499"/>
        <v>0</v>
      </c>
      <c r="DH244" s="45">
        <f t="shared" si="500"/>
        <v>0</v>
      </c>
      <c r="DI244" s="45">
        <f t="shared" si="501"/>
        <v>0</v>
      </c>
      <c r="DJ244" s="45">
        <f t="shared" si="502"/>
        <v>0</v>
      </c>
      <c r="DK244" s="45">
        <f t="shared" si="503"/>
        <v>0</v>
      </c>
      <c r="DL244" s="45">
        <f t="shared" si="504"/>
        <v>0</v>
      </c>
      <c r="DM244" s="45">
        <f t="shared" si="505"/>
        <v>0</v>
      </c>
      <c r="DN244" s="45">
        <f t="shared" si="506"/>
        <v>0</v>
      </c>
      <c r="DO244" s="45">
        <f t="shared" si="507"/>
        <v>0</v>
      </c>
      <c r="DP244" s="45">
        <f t="shared" si="508"/>
        <v>0</v>
      </c>
      <c r="DQ244" s="45">
        <f t="shared" si="509"/>
        <v>0</v>
      </c>
      <c r="DR244" s="45">
        <f t="shared" si="510"/>
        <v>0</v>
      </c>
      <c r="DS244" s="45">
        <f t="shared" si="511"/>
        <v>0</v>
      </c>
      <c r="DT244" s="45">
        <f t="shared" si="512"/>
        <v>0</v>
      </c>
      <c r="DU244" s="45">
        <f t="shared" si="513"/>
        <v>0</v>
      </c>
      <c r="DV244" s="45">
        <f t="shared" si="514"/>
        <v>0</v>
      </c>
      <c r="DW244" s="45">
        <f t="shared" si="515"/>
        <v>0</v>
      </c>
      <c r="DX244" s="45">
        <f t="shared" si="515"/>
        <v>0</v>
      </c>
    </row>
    <row r="245" spans="1:128" s="9" customFormat="1" x14ac:dyDescent="0.25">
      <c r="A245" s="476"/>
      <c r="B245" s="66" t="s">
        <v>93</v>
      </c>
      <c r="C245" s="182">
        <f>+M245+O245+Q245+S245+U245+W245+Y245+AA245+AC245+AE245+AG245+AI245</f>
        <v>0</v>
      </c>
      <c r="D245" s="191">
        <f>+N245+P245+R245+T245+V245+X245+Z245+AB245+AD245+AF245+AH245+AJ245</f>
        <v>0</v>
      </c>
      <c r="E245" s="184"/>
      <c r="F245" s="185"/>
      <c r="G245" s="186"/>
      <c r="H245" s="185"/>
      <c r="I245" s="186"/>
      <c r="J245" s="185"/>
      <c r="K245" s="186"/>
      <c r="L245" s="185"/>
      <c r="M245" s="37"/>
      <c r="N245" s="108"/>
      <c r="O245" s="37"/>
      <c r="P245" s="108"/>
      <c r="Q245" s="39"/>
      <c r="R245" s="108"/>
      <c r="S245" s="39"/>
      <c r="T245" s="108"/>
      <c r="U245" s="39"/>
      <c r="V245" s="108"/>
      <c r="W245" s="37"/>
      <c r="X245" s="108"/>
      <c r="Y245" s="37"/>
      <c r="Z245" s="108"/>
      <c r="AA245" s="37"/>
      <c r="AB245" s="108"/>
      <c r="AC245" s="39"/>
      <c r="AD245" s="108"/>
      <c r="AE245" s="37"/>
      <c r="AF245" s="108"/>
      <c r="AG245" s="37"/>
      <c r="AH245" s="108"/>
      <c r="AI245" s="37"/>
      <c r="AJ245" s="109"/>
      <c r="AK245" s="107"/>
      <c r="AL245" s="108"/>
      <c r="AM245" s="37"/>
      <c r="AN245" s="108"/>
      <c r="AO245" s="37"/>
      <c r="AP245" s="108"/>
      <c r="AQ245" s="37"/>
      <c r="AR245" s="108"/>
      <c r="AS245" s="39"/>
      <c r="AT245" s="108"/>
      <c r="AU245" s="39"/>
      <c r="AV245" s="108"/>
      <c r="AW245" s="37"/>
      <c r="AX245" s="108"/>
      <c r="AY245" s="43" t="str">
        <f t="shared" si="468"/>
        <v/>
      </c>
      <c r="BV245" s="10"/>
      <c r="BW245" s="10"/>
      <c r="BX245" s="11"/>
      <c r="BY245" s="11"/>
      <c r="BZ245" s="11"/>
      <c r="CA245" s="44" t="str">
        <f t="shared" si="469"/>
        <v/>
      </c>
      <c r="CB245" s="44" t="str">
        <f t="shared" si="470"/>
        <v/>
      </c>
      <c r="CC245" s="44" t="str">
        <f t="shared" si="471"/>
        <v/>
      </c>
      <c r="CD245" s="44" t="str">
        <f t="shared" si="472"/>
        <v/>
      </c>
      <c r="CE245" s="44" t="str">
        <f t="shared" si="473"/>
        <v/>
      </c>
      <c r="CF245" s="44" t="str">
        <f t="shared" si="474"/>
        <v/>
      </c>
      <c r="CG245" s="44" t="str">
        <f t="shared" si="475"/>
        <v/>
      </c>
      <c r="CH245" s="44" t="str">
        <f t="shared" si="476"/>
        <v/>
      </c>
      <c r="CI245" s="44" t="str">
        <f t="shared" si="477"/>
        <v/>
      </c>
      <c r="CJ245" s="44" t="str">
        <f t="shared" si="478"/>
        <v/>
      </c>
      <c r="CK245" s="44" t="str">
        <f t="shared" si="479"/>
        <v/>
      </c>
      <c r="CL245" s="44" t="str">
        <f t="shared" si="480"/>
        <v/>
      </c>
      <c r="CM245" s="44" t="str">
        <f t="shared" si="481"/>
        <v/>
      </c>
      <c r="CN245" s="44" t="str">
        <f t="shared" si="482"/>
        <v/>
      </c>
      <c r="CO245" s="44" t="str">
        <f t="shared" si="483"/>
        <v/>
      </c>
      <c r="CP245" s="44" t="str">
        <f t="shared" si="484"/>
        <v/>
      </c>
      <c r="CQ245" s="44" t="str">
        <f t="shared" si="485"/>
        <v/>
      </c>
      <c r="CR245" s="44" t="str">
        <f t="shared" si="486"/>
        <v/>
      </c>
      <c r="CS245" s="44" t="str">
        <f t="shared" si="487"/>
        <v/>
      </c>
      <c r="CT245" s="44" t="str">
        <f t="shared" si="488"/>
        <v/>
      </c>
      <c r="CU245" s="44" t="str">
        <f t="shared" si="489"/>
        <v/>
      </c>
      <c r="CV245" s="44" t="str">
        <f t="shared" si="490"/>
        <v/>
      </c>
      <c r="CW245" s="44" t="str">
        <f t="shared" si="491"/>
        <v/>
      </c>
      <c r="CX245" s="44" t="str">
        <f t="shared" si="492"/>
        <v/>
      </c>
      <c r="CY245" s="44"/>
      <c r="CZ245" s="44"/>
      <c r="DA245" s="45">
        <f t="shared" si="493"/>
        <v>0</v>
      </c>
      <c r="DB245" s="45">
        <f t="shared" si="494"/>
        <v>0</v>
      </c>
      <c r="DC245" s="45">
        <f t="shared" si="495"/>
        <v>0</v>
      </c>
      <c r="DD245" s="45">
        <f t="shared" si="496"/>
        <v>0</v>
      </c>
      <c r="DE245" s="45">
        <f t="shared" si="497"/>
        <v>0</v>
      </c>
      <c r="DF245" s="45">
        <f t="shared" si="498"/>
        <v>0</v>
      </c>
      <c r="DG245" s="45">
        <f t="shared" si="499"/>
        <v>0</v>
      </c>
      <c r="DH245" s="45">
        <f t="shared" si="500"/>
        <v>0</v>
      </c>
      <c r="DI245" s="45">
        <f t="shared" si="501"/>
        <v>0</v>
      </c>
      <c r="DJ245" s="45">
        <f t="shared" si="502"/>
        <v>0</v>
      </c>
      <c r="DK245" s="45">
        <f t="shared" si="503"/>
        <v>0</v>
      </c>
      <c r="DL245" s="45">
        <f t="shared" si="504"/>
        <v>0</v>
      </c>
      <c r="DM245" s="45">
        <f t="shared" si="505"/>
        <v>0</v>
      </c>
      <c r="DN245" s="45">
        <f t="shared" si="506"/>
        <v>0</v>
      </c>
      <c r="DO245" s="45">
        <f t="shared" si="507"/>
        <v>0</v>
      </c>
      <c r="DP245" s="45">
        <f t="shared" si="508"/>
        <v>0</v>
      </c>
      <c r="DQ245" s="45">
        <f t="shared" si="509"/>
        <v>0</v>
      </c>
      <c r="DR245" s="45">
        <f t="shared" si="510"/>
        <v>0</v>
      </c>
      <c r="DS245" s="45">
        <f t="shared" si="511"/>
        <v>0</v>
      </c>
      <c r="DT245" s="45">
        <f t="shared" si="512"/>
        <v>0</v>
      </c>
      <c r="DU245" s="45">
        <f t="shared" si="513"/>
        <v>0</v>
      </c>
      <c r="DV245" s="45">
        <f t="shared" si="514"/>
        <v>0</v>
      </c>
      <c r="DW245" s="45">
        <f t="shared" si="515"/>
        <v>0</v>
      </c>
      <c r="DX245" s="45">
        <f t="shared" si="515"/>
        <v>0</v>
      </c>
    </row>
    <row r="246" spans="1:128" s="9" customFormat="1" x14ac:dyDescent="0.25">
      <c r="A246" s="476"/>
      <c r="B246" s="66" t="s">
        <v>54</v>
      </c>
      <c r="C246" s="182">
        <f>+E246+G246+I246+K246+M246+O246+Q246+S246+U246+W246+Y246+AA246+AC246+AE246+AG246+AI246</f>
        <v>0</v>
      </c>
      <c r="D246" s="191">
        <f>+F246+H246+J246+L246+N246+P246+R246+T246+V246+X246+Z246+AB246+AD246+AF246+AH246+AJ246</f>
        <v>0</v>
      </c>
      <c r="E246" s="147"/>
      <c r="F246" s="86"/>
      <c r="G246" s="147"/>
      <c r="H246" s="86"/>
      <c r="I246" s="147"/>
      <c r="J246" s="86"/>
      <c r="K246" s="147"/>
      <c r="L246" s="86"/>
      <c r="M246" s="37"/>
      <c r="N246" s="108"/>
      <c r="O246" s="37"/>
      <c r="P246" s="108"/>
      <c r="Q246" s="39"/>
      <c r="R246" s="108"/>
      <c r="S246" s="39"/>
      <c r="T246" s="108"/>
      <c r="U246" s="39"/>
      <c r="V246" s="108"/>
      <c r="W246" s="37"/>
      <c r="X246" s="108"/>
      <c r="Y246" s="37"/>
      <c r="Z246" s="108"/>
      <c r="AA246" s="37"/>
      <c r="AB246" s="108"/>
      <c r="AC246" s="39"/>
      <c r="AD246" s="108"/>
      <c r="AE246" s="37"/>
      <c r="AF246" s="108"/>
      <c r="AG246" s="37"/>
      <c r="AH246" s="108"/>
      <c r="AI246" s="37"/>
      <c r="AJ246" s="109"/>
      <c r="AK246" s="107"/>
      <c r="AL246" s="108"/>
      <c r="AM246" s="37"/>
      <c r="AN246" s="108"/>
      <c r="AO246" s="37"/>
      <c r="AP246" s="108"/>
      <c r="AQ246" s="37"/>
      <c r="AR246" s="108"/>
      <c r="AS246" s="39"/>
      <c r="AT246" s="108"/>
      <c r="AU246" s="39"/>
      <c r="AV246" s="108"/>
      <c r="AW246" s="37"/>
      <c r="AX246" s="108"/>
      <c r="AY246" s="43" t="str">
        <f t="shared" si="468"/>
        <v/>
      </c>
      <c r="BV246" s="10"/>
      <c r="BW246" s="10"/>
      <c r="BX246" s="11"/>
      <c r="BY246" s="11"/>
      <c r="BZ246" s="11"/>
      <c r="CA246" s="44" t="str">
        <f t="shared" si="469"/>
        <v/>
      </c>
      <c r="CB246" s="44" t="str">
        <f t="shared" si="470"/>
        <v/>
      </c>
      <c r="CC246" s="44" t="str">
        <f t="shared" si="471"/>
        <v/>
      </c>
      <c r="CD246" s="44" t="str">
        <f t="shared" si="472"/>
        <v/>
      </c>
      <c r="CE246" s="44" t="str">
        <f t="shared" si="473"/>
        <v/>
      </c>
      <c r="CF246" s="44" t="str">
        <f t="shared" si="474"/>
        <v/>
      </c>
      <c r="CG246" s="44" t="str">
        <f t="shared" si="475"/>
        <v/>
      </c>
      <c r="CH246" s="44" t="str">
        <f t="shared" si="476"/>
        <v/>
      </c>
      <c r="CI246" s="44" t="str">
        <f t="shared" si="477"/>
        <v/>
      </c>
      <c r="CJ246" s="44" t="str">
        <f t="shared" si="478"/>
        <v/>
      </c>
      <c r="CK246" s="44" t="str">
        <f t="shared" si="479"/>
        <v/>
      </c>
      <c r="CL246" s="44" t="str">
        <f t="shared" si="480"/>
        <v/>
      </c>
      <c r="CM246" s="44" t="str">
        <f t="shared" si="481"/>
        <v/>
      </c>
      <c r="CN246" s="44" t="str">
        <f t="shared" si="482"/>
        <v/>
      </c>
      <c r="CO246" s="44" t="str">
        <f t="shared" si="483"/>
        <v/>
      </c>
      <c r="CP246" s="44" t="str">
        <f t="shared" si="484"/>
        <v/>
      </c>
      <c r="CQ246" s="44" t="str">
        <f t="shared" si="485"/>
        <v/>
      </c>
      <c r="CR246" s="44" t="str">
        <f t="shared" si="486"/>
        <v/>
      </c>
      <c r="CS246" s="44" t="str">
        <f t="shared" si="487"/>
        <v/>
      </c>
      <c r="CT246" s="44" t="str">
        <f t="shared" si="488"/>
        <v/>
      </c>
      <c r="CU246" s="44" t="str">
        <f t="shared" si="489"/>
        <v/>
      </c>
      <c r="CV246" s="44" t="str">
        <f t="shared" si="490"/>
        <v/>
      </c>
      <c r="CW246" s="44" t="str">
        <f t="shared" si="491"/>
        <v/>
      </c>
      <c r="CX246" s="44" t="str">
        <f t="shared" si="492"/>
        <v/>
      </c>
      <c r="CY246" s="44"/>
      <c r="CZ246" s="44"/>
      <c r="DA246" s="45">
        <f t="shared" si="493"/>
        <v>0</v>
      </c>
      <c r="DB246" s="45">
        <f t="shared" si="494"/>
        <v>0</v>
      </c>
      <c r="DC246" s="45">
        <f t="shared" si="495"/>
        <v>0</v>
      </c>
      <c r="DD246" s="45">
        <f t="shared" si="496"/>
        <v>0</v>
      </c>
      <c r="DE246" s="45">
        <f t="shared" si="497"/>
        <v>0</v>
      </c>
      <c r="DF246" s="45">
        <f t="shared" si="498"/>
        <v>0</v>
      </c>
      <c r="DG246" s="45">
        <f t="shared" si="499"/>
        <v>0</v>
      </c>
      <c r="DH246" s="45">
        <f t="shared" si="500"/>
        <v>0</v>
      </c>
      <c r="DI246" s="45">
        <f t="shared" si="501"/>
        <v>0</v>
      </c>
      <c r="DJ246" s="45">
        <f t="shared" si="502"/>
        <v>0</v>
      </c>
      <c r="DK246" s="45">
        <f t="shared" si="503"/>
        <v>0</v>
      </c>
      <c r="DL246" s="45">
        <f t="shared" si="504"/>
        <v>0</v>
      </c>
      <c r="DM246" s="45">
        <f t="shared" si="505"/>
        <v>0</v>
      </c>
      <c r="DN246" s="45">
        <f t="shared" si="506"/>
        <v>0</v>
      </c>
      <c r="DO246" s="45">
        <f t="shared" si="507"/>
        <v>0</v>
      </c>
      <c r="DP246" s="45">
        <f t="shared" si="508"/>
        <v>0</v>
      </c>
      <c r="DQ246" s="45">
        <f t="shared" si="509"/>
        <v>0</v>
      </c>
      <c r="DR246" s="45">
        <f t="shared" si="510"/>
        <v>0</v>
      </c>
      <c r="DS246" s="45">
        <f t="shared" si="511"/>
        <v>0</v>
      </c>
      <c r="DT246" s="45">
        <f t="shared" si="512"/>
        <v>0</v>
      </c>
      <c r="DU246" s="45">
        <f t="shared" si="513"/>
        <v>0</v>
      </c>
      <c r="DV246" s="45">
        <f t="shared" si="514"/>
        <v>0</v>
      </c>
      <c r="DW246" s="45">
        <f t="shared" si="515"/>
        <v>0</v>
      </c>
      <c r="DX246" s="45">
        <f t="shared" si="515"/>
        <v>0</v>
      </c>
    </row>
    <row r="247" spans="1:128" s="9" customFormat="1" x14ac:dyDescent="0.25">
      <c r="A247" s="476"/>
      <c r="B247" s="66" t="s">
        <v>94</v>
      </c>
      <c r="C247" s="182">
        <f>+O247+Q247+S247+U247+W247+Y247+AA247+AC247+AE247+AG247+AI247</f>
        <v>0</v>
      </c>
      <c r="D247" s="183">
        <f>+P247+R247+T247+V247+X247+Z247+AB247+AD247+AF247+AH247+AJ247</f>
        <v>0</v>
      </c>
      <c r="E247" s="184"/>
      <c r="F247" s="185"/>
      <c r="G247" s="186"/>
      <c r="H247" s="185"/>
      <c r="I247" s="186"/>
      <c r="J247" s="185"/>
      <c r="K247" s="186"/>
      <c r="L247" s="185"/>
      <c r="M247" s="186"/>
      <c r="N247" s="185"/>
      <c r="O247" s="37"/>
      <c r="P247" s="108"/>
      <c r="Q247" s="39"/>
      <c r="R247" s="108"/>
      <c r="S247" s="39"/>
      <c r="T247" s="108"/>
      <c r="U247" s="39"/>
      <c r="V247" s="108"/>
      <c r="W247" s="37"/>
      <c r="X247" s="108"/>
      <c r="Y247" s="37"/>
      <c r="Z247" s="108"/>
      <c r="AA247" s="37"/>
      <c r="AB247" s="108"/>
      <c r="AC247" s="39"/>
      <c r="AD247" s="108"/>
      <c r="AE247" s="37"/>
      <c r="AF247" s="108"/>
      <c r="AG247" s="37"/>
      <c r="AH247" s="108"/>
      <c r="AI247" s="37"/>
      <c r="AJ247" s="109"/>
      <c r="AK247" s="107"/>
      <c r="AL247" s="108"/>
      <c r="AM247" s="37"/>
      <c r="AN247" s="108"/>
      <c r="AO247" s="37"/>
      <c r="AP247" s="108"/>
      <c r="AQ247" s="37"/>
      <c r="AR247" s="108"/>
      <c r="AS247" s="39"/>
      <c r="AT247" s="108"/>
      <c r="AU247" s="39"/>
      <c r="AV247" s="108"/>
      <c r="AW247" s="37"/>
      <c r="AX247" s="108"/>
      <c r="AY247" s="43" t="str">
        <f t="shared" si="468"/>
        <v/>
      </c>
      <c r="BV247" s="10"/>
      <c r="BW247" s="10"/>
      <c r="BX247" s="11"/>
      <c r="BY247" s="11"/>
      <c r="BZ247" s="11"/>
      <c r="CA247" s="44" t="str">
        <f t="shared" si="469"/>
        <v/>
      </c>
      <c r="CB247" s="44" t="str">
        <f t="shared" si="470"/>
        <v/>
      </c>
      <c r="CC247" s="44" t="str">
        <f t="shared" si="471"/>
        <v/>
      </c>
      <c r="CD247" s="44" t="str">
        <f t="shared" si="472"/>
        <v/>
      </c>
      <c r="CE247" s="44" t="str">
        <f t="shared" si="473"/>
        <v/>
      </c>
      <c r="CF247" s="44" t="str">
        <f t="shared" si="474"/>
        <v/>
      </c>
      <c r="CG247" s="44" t="str">
        <f t="shared" si="475"/>
        <v/>
      </c>
      <c r="CH247" s="44" t="str">
        <f t="shared" si="476"/>
        <v/>
      </c>
      <c r="CI247" s="44" t="str">
        <f t="shared" si="477"/>
        <v/>
      </c>
      <c r="CJ247" s="44" t="str">
        <f t="shared" si="478"/>
        <v/>
      </c>
      <c r="CK247" s="44" t="str">
        <f t="shared" si="479"/>
        <v/>
      </c>
      <c r="CL247" s="44" t="str">
        <f t="shared" si="480"/>
        <v/>
      </c>
      <c r="CM247" s="44" t="str">
        <f t="shared" si="481"/>
        <v/>
      </c>
      <c r="CN247" s="44" t="str">
        <f t="shared" si="482"/>
        <v/>
      </c>
      <c r="CO247" s="44" t="str">
        <f t="shared" si="483"/>
        <v/>
      </c>
      <c r="CP247" s="44" t="str">
        <f t="shared" si="484"/>
        <v/>
      </c>
      <c r="CQ247" s="44" t="str">
        <f t="shared" si="485"/>
        <v/>
      </c>
      <c r="CR247" s="44" t="str">
        <f t="shared" si="486"/>
        <v/>
      </c>
      <c r="CS247" s="44" t="str">
        <f t="shared" si="487"/>
        <v/>
      </c>
      <c r="CT247" s="44" t="str">
        <f t="shared" si="488"/>
        <v/>
      </c>
      <c r="CU247" s="44" t="str">
        <f t="shared" si="489"/>
        <v/>
      </c>
      <c r="CV247" s="44" t="str">
        <f t="shared" si="490"/>
        <v/>
      </c>
      <c r="CW247" s="44" t="str">
        <f t="shared" si="491"/>
        <v/>
      </c>
      <c r="CX247" s="44" t="str">
        <f t="shared" si="492"/>
        <v/>
      </c>
      <c r="CY247" s="44"/>
      <c r="CZ247" s="44"/>
      <c r="DA247" s="45">
        <f t="shared" si="493"/>
        <v>0</v>
      </c>
      <c r="DB247" s="45">
        <f t="shared" si="494"/>
        <v>0</v>
      </c>
      <c r="DC247" s="45">
        <f t="shared" si="495"/>
        <v>0</v>
      </c>
      <c r="DD247" s="45">
        <f t="shared" si="496"/>
        <v>0</v>
      </c>
      <c r="DE247" s="45">
        <f t="shared" si="497"/>
        <v>0</v>
      </c>
      <c r="DF247" s="45">
        <f t="shared" si="498"/>
        <v>0</v>
      </c>
      <c r="DG247" s="45">
        <f t="shared" si="499"/>
        <v>0</v>
      </c>
      <c r="DH247" s="45">
        <f t="shared" si="500"/>
        <v>0</v>
      </c>
      <c r="DI247" s="45">
        <f t="shared" si="501"/>
        <v>0</v>
      </c>
      <c r="DJ247" s="45">
        <f t="shared" si="502"/>
        <v>0</v>
      </c>
      <c r="DK247" s="45">
        <f t="shared" si="503"/>
        <v>0</v>
      </c>
      <c r="DL247" s="45">
        <f t="shared" si="504"/>
        <v>0</v>
      </c>
      <c r="DM247" s="45">
        <f t="shared" si="505"/>
        <v>0</v>
      </c>
      <c r="DN247" s="45">
        <f t="shared" si="506"/>
        <v>0</v>
      </c>
      <c r="DO247" s="45">
        <f t="shared" si="507"/>
        <v>0</v>
      </c>
      <c r="DP247" s="45">
        <f t="shared" si="508"/>
        <v>0</v>
      </c>
      <c r="DQ247" s="45">
        <f t="shared" si="509"/>
        <v>0</v>
      </c>
      <c r="DR247" s="45">
        <f t="shared" si="510"/>
        <v>0</v>
      </c>
      <c r="DS247" s="45">
        <f t="shared" si="511"/>
        <v>0</v>
      </c>
      <c r="DT247" s="45">
        <f t="shared" si="512"/>
        <v>0</v>
      </c>
      <c r="DU247" s="45">
        <f t="shared" si="513"/>
        <v>0</v>
      </c>
      <c r="DV247" s="45">
        <f t="shared" si="514"/>
        <v>0</v>
      </c>
      <c r="DW247" s="45">
        <f t="shared" si="515"/>
        <v>0</v>
      </c>
      <c r="DX247" s="45">
        <f t="shared" si="515"/>
        <v>0</v>
      </c>
    </row>
    <row r="248" spans="1:128" s="9" customFormat="1" x14ac:dyDescent="0.25">
      <c r="A248" s="476"/>
      <c r="B248" s="66" t="s">
        <v>95</v>
      </c>
      <c r="C248" s="182">
        <f>+M248+O248+Q248+S248+U248+W248+Y248+AA248+AC248+AE248+AG248+AI248</f>
        <v>0</v>
      </c>
      <c r="D248" s="191">
        <f>+N248+P248+R248+T248+V248+X248+Z248+AB248+AD248+AF248+AH248+AJ248</f>
        <v>0</v>
      </c>
      <c r="E248" s="184"/>
      <c r="F248" s="196"/>
      <c r="G248" s="186"/>
      <c r="H248" s="185"/>
      <c r="I248" s="186"/>
      <c r="J248" s="185"/>
      <c r="K248" s="186"/>
      <c r="L248" s="185"/>
      <c r="M248" s="39"/>
      <c r="N248" s="108"/>
      <c r="O248" s="37"/>
      <c r="P248" s="108"/>
      <c r="Q248" s="39"/>
      <c r="R248" s="108"/>
      <c r="S248" s="39"/>
      <c r="T248" s="108"/>
      <c r="U248" s="39"/>
      <c r="V248" s="108"/>
      <c r="W248" s="37"/>
      <c r="X248" s="108"/>
      <c r="Y248" s="37"/>
      <c r="Z248" s="108"/>
      <c r="AA248" s="37"/>
      <c r="AB248" s="108"/>
      <c r="AC248" s="39"/>
      <c r="AD248" s="108"/>
      <c r="AE248" s="37"/>
      <c r="AF248" s="108"/>
      <c r="AG248" s="37"/>
      <c r="AH248" s="108"/>
      <c r="AI248" s="37"/>
      <c r="AJ248" s="109"/>
      <c r="AK248" s="107"/>
      <c r="AL248" s="108"/>
      <c r="AM248" s="37"/>
      <c r="AN248" s="108"/>
      <c r="AO248" s="37"/>
      <c r="AP248" s="108"/>
      <c r="AQ248" s="37"/>
      <c r="AR248" s="108"/>
      <c r="AS248" s="39"/>
      <c r="AT248" s="108"/>
      <c r="AU248" s="39"/>
      <c r="AV248" s="108"/>
      <c r="AW248" s="37"/>
      <c r="AX248" s="108"/>
      <c r="AY248" s="43" t="str">
        <f t="shared" si="468"/>
        <v/>
      </c>
      <c r="BV248" s="10"/>
      <c r="BW248" s="10"/>
      <c r="BX248" s="11"/>
      <c r="BY248" s="11"/>
      <c r="BZ248" s="11"/>
      <c r="CA248" s="44" t="str">
        <f t="shared" si="469"/>
        <v/>
      </c>
      <c r="CB248" s="44" t="str">
        <f t="shared" si="470"/>
        <v/>
      </c>
      <c r="CC248" s="44" t="str">
        <f t="shared" si="471"/>
        <v/>
      </c>
      <c r="CD248" s="44" t="str">
        <f t="shared" si="472"/>
        <v/>
      </c>
      <c r="CE248" s="44" t="str">
        <f t="shared" si="473"/>
        <v/>
      </c>
      <c r="CF248" s="44" t="str">
        <f t="shared" si="474"/>
        <v/>
      </c>
      <c r="CG248" s="44" t="str">
        <f t="shared" si="475"/>
        <v/>
      </c>
      <c r="CH248" s="44" t="str">
        <f t="shared" si="476"/>
        <v/>
      </c>
      <c r="CI248" s="44" t="str">
        <f t="shared" si="477"/>
        <v/>
      </c>
      <c r="CJ248" s="44" t="str">
        <f t="shared" si="478"/>
        <v/>
      </c>
      <c r="CK248" s="44" t="str">
        <f t="shared" si="479"/>
        <v/>
      </c>
      <c r="CL248" s="44" t="str">
        <f t="shared" si="480"/>
        <v/>
      </c>
      <c r="CM248" s="44" t="str">
        <f t="shared" si="481"/>
        <v/>
      </c>
      <c r="CN248" s="44" t="str">
        <f t="shared" si="482"/>
        <v/>
      </c>
      <c r="CO248" s="44" t="str">
        <f t="shared" si="483"/>
        <v/>
      </c>
      <c r="CP248" s="44" t="str">
        <f t="shared" si="484"/>
        <v/>
      </c>
      <c r="CQ248" s="44" t="str">
        <f t="shared" si="485"/>
        <v/>
      </c>
      <c r="CR248" s="44" t="str">
        <f t="shared" si="486"/>
        <v/>
      </c>
      <c r="CS248" s="44" t="str">
        <f t="shared" si="487"/>
        <v/>
      </c>
      <c r="CT248" s="44" t="str">
        <f t="shared" si="488"/>
        <v/>
      </c>
      <c r="CU248" s="44" t="str">
        <f t="shared" si="489"/>
        <v/>
      </c>
      <c r="CV248" s="44" t="str">
        <f t="shared" si="490"/>
        <v/>
      </c>
      <c r="CW248" s="44" t="str">
        <f t="shared" si="491"/>
        <v/>
      </c>
      <c r="CX248" s="44" t="str">
        <f t="shared" si="492"/>
        <v/>
      </c>
      <c r="CY248" s="44"/>
      <c r="CZ248" s="44"/>
      <c r="DA248" s="45">
        <f t="shared" si="493"/>
        <v>0</v>
      </c>
      <c r="DB248" s="45">
        <f t="shared" si="494"/>
        <v>0</v>
      </c>
      <c r="DC248" s="45">
        <f t="shared" si="495"/>
        <v>0</v>
      </c>
      <c r="DD248" s="45">
        <f t="shared" si="496"/>
        <v>0</v>
      </c>
      <c r="DE248" s="45">
        <f t="shared" si="497"/>
        <v>0</v>
      </c>
      <c r="DF248" s="45">
        <f t="shared" si="498"/>
        <v>0</v>
      </c>
      <c r="DG248" s="45">
        <f t="shared" si="499"/>
        <v>0</v>
      </c>
      <c r="DH248" s="45">
        <f t="shared" si="500"/>
        <v>0</v>
      </c>
      <c r="DI248" s="45">
        <f t="shared" si="501"/>
        <v>0</v>
      </c>
      <c r="DJ248" s="45">
        <f t="shared" si="502"/>
        <v>0</v>
      </c>
      <c r="DK248" s="45">
        <f t="shared" si="503"/>
        <v>0</v>
      </c>
      <c r="DL248" s="45">
        <f t="shared" si="504"/>
        <v>0</v>
      </c>
      <c r="DM248" s="45">
        <f t="shared" si="505"/>
        <v>0</v>
      </c>
      <c r="DN248" s="45">
        <f t="shared" si="506"/>
        <v>0</v>
      </c>
      <c r="DO248" s="45">
        <f t="shared" si="507"/>
        <v>0</v>
      </c>
      <c r="DP248" s="45">
        <f t="shared" si="508"/>
        <v>0</v>
      </c>
      <c r="DQ248" s="45">
        <f t="shared" si="509"/>
        <v>0</v>
      </c>
      <c r="DR248" s="45">
        <f t="shared" si="510"/>
        <v>0</v>
      </c>
      <c r="DS248" s="45">
        <f t="shared" si="511"/>
        <v>0</v>
      </c>
      <c r="DT248" s="45">
        <f t="shared" si="512"/>
        <v>0</v>
      </c>
      <c r="DU248" s="45">
        <f t="shared" si="513"/>
        <v>0</v>
      </c>
      <c r="DV248" s="45">
        <f t="shared" si="514"/>
        <v>0</v>
      </c>
      <c r="DW248" s="45">
        <f t="shared" si="515"/>
        <v>0</v>
      </c>
      <c r="DX248" s="45">
        <f t="shared" si="515"/>
        <v>0</v>
      </c>
    </row>
    <row r="249" spans="1:128" s="9" customFormat="1" ht="22.5" x14ac:dyDescent="0.25">
      <c r="A249" s="476"/>
      <c r="B249" s="67" t="s">
        <v>96</v>
      </c>
      <c r="C249" s="197">
        <f>+Q249+S249+U249+W249+Y249+AA249+AC249+AE249+AG249+AI249+O249</f>
        <v>0</v>
      </c>
      <c r="D249" s="183">
        <f>+R249+T249+V249+X249+Z249+AB249+AD249+AF249+AH249+AJ249+P249</f>
        <v>0</v>
      </c>
      <c r="E249" s="184"/>
      <c r="F249" s="185"/>
      <c r="G249" s="186"/>
      <c r="H249" s="196"/>
      <c r="I249" s="186"/>
      <c r="J249" s="185"/>
      <c r="K249" s="186"/>
      <c r="L249" s="185"/>
      <c r="M249" s="193"/>
      <c r="N249" s="194"/>
      <c r="O249" s="37"/>
      <c r="P249" s="108"/>
      <c r="Q249" s="39"/>
      <c r="R249" s="108"/>
      <c r="S249" s="39"/>
      <c r="T249" s="108"/>
      <c r="U249" s="39"/>
      <c r="V249" s="108"/>
      <c r="W249" s="37"/>
      <c r="X249" s="108"/>
      <c r="Y249" s="37"/>
      <c r="Z249" s="108"/>
      <c r="AA249" s="37"/>
      <c r="AB249" s="108"/>
      <c r="AC249" s="39"/>
      <c r="AD249" s="108"/>
      <c r="AE249" s="37"/>
      <c r="AF249" s="108"/>
      <c r="AG249" s="37"/>
      <c r="AH249" s="108"/>
      <c r="AI249" s="37"/>
      <c r="AJ249" s="109"/>
      <c r="AK249" s="107"/>
      <c r="AL249" s="108"/>
      <c r="AM249" s="37"/>
      <c r="AN249" s="108"/>
      <c r="AO249" s="37"/>
      <c r="AP249" s="108"/>
      <c r="AQ249" s="37"/>
      <c r="AR249" s="108"/>
      <c r="AS249" s="39"/>
      <c r="AT249" s="108"/>
      <c r="AU249" s="39"/>
      <c r="AV249" s="108"/>
      <c r="AW249" s="37"/>
      <c r="AX249" s="108"/>
      <c r="AY249" s="43" t="str">
        <f t="shared" si="468"/>
        <v/>
      </c>
      <c r="BV249" s="10"/>
      <c r="BW249" s="10"/>
      <c r="BX249" s="11"/>
      <c r="BY249" s="11"/>
      <c r="BZ249" s="11"/>
      <c r="CA249" s="44" t="str">
        <f t="shared" si="469"/>
        <v/>
      </c>
      <c r="CB249" s="44" t="str">
        <f t="shared" si="470"/>
        <v/>
      </c>
      <c r="CC249" s="44" t="str">
        <f t="shared" si="471"/>
        <v/>
      </c>
      <c r="CD249" s="44" t="str">
        <f t="shared" si="472"/>
        <v/>
      </c>
      <c r="CE249" s="44" t="str">
        <f t="shared" si="473"/>
        <v/>
      </c>
      <c r="CF249" s="44" t="str">
        <f t="shared" si="474"/>
        <v/>
      </c>
      <c r="CG249" s="44" t="str">
        <f t="shared" si="475"/>
        <v/>
      </c>
      <c r="CH249" s="44" t="str">
        <f t="shared" si="476"/>
        <v/>
      </c>
      <c r="CI249" s="44" t="str">
        <f t="shared" si="477"/>
        <v/>
      </c>
      <c r="CJ249" s="44" t="str">
        <f t="shared" si="478"/>
        <v/>
      </c>
      <c r="CK249" s="44" t="str">
        <f t="shared" si="479"/>
        <v/>
      </c>
      <c r="CL249" s="44" t="str">
        <f t="shared" si="480"/>
        <v/>
      </c>
      <c r="CM249" s="44" t="str">
        <f t="shared" si="481"/>
        <v/>
      </c>
      <c r="CN249" s="44" t="str">
        <f t="shared" si="482"/>
        <v/>
      </c>
      <c r="CO249" s="44" t="str">
        <f t="shared" si="483"/>
        <v/>
      </c>
      <c r="CP249" s="44" t="str">
        <f t="shared" si="484"/>
        <v/>
      </c>
      <c r="CQ249" s="44" t="str">
        <f t="shared" si="485"/>
        <v/>
      </c>
      <c r="CR249" s="44" t="str">
        <f t="shared" si="486"/>
        <v/>
      </c>
      <c r="CS249" s="44" t="str">
        <f t="shared" si="487"/>
        <v/>
      </c>
      <c r="CT249" s="44" t="str">
        <f t="shared" si="488"/>
        <v/>
      </c>
      <c r="CU249" s="44" t="str">
        <f t="shared" si="489"/>
        <v/>
      </c>
      <c r="CV249" s="44" t="str">
        <f t="shared" si="490"/>
        <v/>
      </c>
      <c r="CW249" s="44" t="str">
        <f t="shared" si="491"/>
        <v/>
      </c>
      <c r="CX249" s="44" t="str">
        <f t="shared" si="492"/>
        <v/>
      </c>
      <c r="CY249" s="44"/>
      <c r="CZ249" s="44"/>
      <c r="DA249" s="45">
        <f t="shared" si="493"/>
        <v>0</v>
      </c>
      <c r="DB249" s="45">
        <f t="shared" si="494"/>
        <v>0</v>
      </c>
      <c r="DC249" s="45">
        <f t="shared" si="495"/>
        <v>0</v>
      </c>
      <c r="DD249" s="45">
        <f t="shared" si="496"/>
        <v>0</v>
      </c>
      <c r="DE249" s="45">
        <f t="shared" si="497"/>
        <v>0</v>
      </c>
      <c r="DF249" s="45">
        <f t="shared" si="498"/>
        <v>0</v>
      </c>
      <c r="DG249" s="45">
        <f t="shared" si="499"/>
        <v>0</v>
      </c>
      <c r="DH249" s="45">
        <f t="shared" si="500"/>
        <v>0</v>
      </c>
      <c r="DI249" s="45">
        <f t="shared" si="501"/>
        <v>0</v>
      </c>
      <c r="DJ249" s="45">
        <f t="shared" si="502"/>
        <v>0</v>
      </c>
      <c r="DK249" s="45">
        <f t="shared" si="503"/>
        <v>0</v>
      </c>
      <c r="DL249" s="45">
        <f t="shared" si="504"/>
        <v>0</v>
      </c>
      <c r="DM249" s="45">
        <f t="shared" si="505"/>
        <v>0</v>
      </c>
      <c r="DN249" s="45">
        <f t="shared" si="506"/>
        <v>0</v>
      </c>
      <c r="DO249" s="45">
        <f t="shared" si="507"/>
        <v>0</v>
      </c>
      <c r="DP249" s="45">
        <f t="shared" si="508"/>
        <v>0</v>
      </c>
      <c r="DQ249" s="45">
        <f t="shared" si="509"/>
        <v>0</v>
      </c>
      <c r="DR249" s="45">
        <f t="shared" si="510"/>
        <v>0</v>
      </c>
      <c r="DS249" s="45">
        <f t="shared" si="511"/>
        <v>0</v>
      </c>
      <c r="DT249" s="45">
        <f t="shared" si="512"/>
        <v>0</v>
      </c>
      <c r="DU249" s="45">
        <f t="shared" si="513"/>
        <v>0</v>
      </c>
      <c r="DV249" s="45">
        <f t="shared" si="514"/>
        <v>0</v>
      </c>
      <c r="DW249" s="45">
        <f t="shared" si="515"/>
        <v>0</v>
      </c>
      <c r="DX249" s="45">
        <f t="shared" si="515"/>
        <v>0</v>
      </c>
    </row>
    <row r="250" spans="1:128" s="9" customFormat="1" ht="22.5" x14ac:dyDescent="0.25">
      <c r="A250" s="476"/>
      <c r="B250" s="67" t="s">
        <v>97</v>
      </c>
      <c r="C250" s="182">
        <f t="shared" ref="C250:D254" si="516">+M250+O250+Q250+S250+U250+W250+Y250+AA250+AC250+AE250+AG250+AI250</f>
        <v>0</v>
      </c>
      <c r="D250" s="191">
        <f t="shared" si="516"/>
        <v>0</v>
      </c>
      <c r="E250" s="184"/>
      <c r="F250" s="185"/>
      <c r="G250" s="186"/>
      <c r="H250" s="185"/>
      <c r="I250" s="186"/>
      <c r="J250" s="196"/>
      <c r="K250" s="186"/>
      <c r="L250" s="185"/>
      <c r="M250" s="147"/>
      <c r="N250" s="87"/>
      <c r="O250" s="37"/>
      <c r="P250" s="42"/>
      <c r="Q250" s="39"/>
      <c r="R250" s="42"/>
      <c r="S250" s="39"/>
      <c r="T250" s="42"/>
      <c r="U250" s="39"/>
      <c r="V250" s="42"/>
      <c r="W250" s="37"/>
      <c r="X250" s="42"/>
      <c r="Y250" s="37"/>
      <c r="Z250" s="42"/>
      <c r="AA250" s="37"/>
      <c r="AB250" s="42"/>
      <c r="AC250" s="39"/>
      <c r="AD250" s="42"/>
      <c r="AE250" s="37"/>
      <c r="AF250" s="42"/>
      <c r="AG250" s="37"/>
      <c r="AH250" s="42"/>
      <c r="AI250" s="37"/>
      <c r="AJ250" s="40"/>
      <c r="AK250" s="107"/>
      <c r="AL250" s="42"/>
      <c r="AM250" s="37"/>
      <c r="AN250" s="42"/>
      <c r="AO250" s="37"/>
      <c r="AP250" s="42"/>
      <c r="AQ250" s="37"/>
      <c r="AR250" s="42"/>
      <c r="AS250" s="39"/>
      <c r="AT250" s="108"/>
      <c r="AU250" s="39"/>
      <c r="AV250" s="108"/>
      <c r="AW250" s="37"/>
      <c r="AX250" s="42"/>
      <c r="AY250" s="43" t="str">
        <f t="shared" si="468"/>
        <v/>
      </c>
      <c r="BV250" s="10"/>
      <c r="BW250" s="10"/>
      <c r="BX250" s="11"/>
      <c r="BY250" s="11"/>
      <c r="BZ250" s="11"/>
      <c r="CA250" s="44" t="str">
        <f t="shared" si="469"/>
        <v/>
      </c>
      <c r="CB250" s="44" t="str">
        <f t="shared" si="470"/>
        <v/>
      </c>
      <c r="CC250" s="44" t="str">
        <f t="shared" si="471"/>
        <v/>
      </c>
      <c r="CD250" s="44" t="str">
        <f t="shared" si="472"/>
        <v/>
      </c>
      <c r="CE250" s="44" t="str">
        <f t="shared" si="473"/>
        <v/>
      </c>
      <c r="CF250" s="44" t="str">
        <f t="shared" si="474"/>
        <v/>
      </c>
      <c r="CG250" s="44" t="str">
        <f t="shared" si="475"/>
        <v/>
      </c>
      <c r="CH250" s="44" t="str">
        <f t="shared" si="476"/>
        <v/>
      </c>
      <c r="CI250" s="44" t="str">
        <f t="shared" si="477"/>
        <v/>
      </c>
      <c r="CJ250" s="44" t="str">
        <f t="shared" si="478"/>
        <v/>
      </c>
      <c r="CK250" s="44" t="str">
        <f t="shared" si="479"/>
        <v/>
      </c>
      <c r="CL250" s="44" t="str">
        <f t="shared" si="480"/>
        <v/>
      </c>
      <c r="CM250" s="44" t="str">
        <f t="shared" si="481"/>
        <v/>
      </c>
      <c r="CN250" s="44" t="str">
        <f t="shared" si="482"/>
        <v/>
      </c>
      <c r="CO250" s="44" t="str">
        <f t="shared" si="483"/>
        <v/>
      </c>
      <c r="CP250" s="44" t="str">
        <f t="shared" si="484"/>
        <v/>
      </c>
      <c r="CQ250" s="44" t="str">
        <f t="shared" si="485"/>
        <v/>
      </c>
      <c r="CR250" s="44" t="str">
        <f t="shared" si="486"/>
        <v/>
      </c>
      <c r="CS250" s="44" t="str">
        <f t="shared" si="487"/>
        <v/>
      </c>
      <c r="CT250" s="44" t="str">
        <f t="shared" si="488"/>
        <v/>
      </c>
      <c r="CU250" s="44" t="str">
        <f t="shared" si="489"/>
        <v/>
      </c>
      <c r="CV250" s="44" t="str">
        <f t="shared" si="490"/>
        <v/>
      </c>
      <c r="CW250" s="44" t="str">
        <f t="shared" si="491"/>
        <v/>
      </c>
      <c r="CX250" s="44" t="str">
        <f t="shared" si="492"/>
        <v/>
      </c>
      <c r="CY250" s="44"/>
      <c r="CZ250" s="44"/>
      <c r="DA250" s="45">
        <f t="shared" si="493"/>
        <v>0</v>
      </c>
      <c r="DB250" s="45">
        <f t="shared" si="494"/>
        <v>0</v>
      </c>
      <c r="DC250" s="45">
        <f t="shared" si="495"/>
        <v>0</v>
      </c>
      <c r="DD250" s="45">
        <f t="shared" si="496"/>
        <v>0</v>
      </c>
      <c r="DE250" s="45">
        <f t="shared" si="497"/>
        <v>0</v>
      </c>
      <c r="DF250" s="45">
        <f t="shared" si="498"/>
        <v>0</v>
      </c>
      <c r="DG250" s="45">
        <f t="shared" si="499"/>
        <v>0</v>
      </c>
      <c r="DH250" s="45">
        <f t="shared" si="500"/>
        <v>0</v>
      </c>
      <c r="DI250" s="45">
        <f t="shared" si="501"/>
        <v>0</v>
      </c>
      <c r="DJ250" s="45">
        <f t="shared" si="502"/>
        <v>0</v>
      </c>
      <c r="DK250" s="45">
        <f t="shared" si="503"/>
        <v>0</v>
      </c>
      <c r="DL250" s="45">
        <f t="shared" si="504"/>
        <v>0</v>
      </c>
      <c r="DM250" s="45">
        <f t="shared" si="505"/>
        <v>0</v>
      </c>
      <c r="DN250" s="45">
        <f t="shared" si="506"/>
        <v>0</v>
      </c>
      <c r="DO250" s="45">
        <f t="shared" si="507"/>
        <v>0</v>
      </c>
      <c r="DP250" s="45">
        <f t="shared" si="508"/>
        <v>0</v>
      </c>
      <c r="DQ250" s="45">
        <f t="shared" si="509"/>
        <v>0</v>
      </c>
      <c r="DR250" s="45">
        <f t="shared" si="510"/>
        <v>0</v>
      </c>
      <c r="DS250" s="45">
        <f t="shared" si="511"/>
        <v>0</v>
      </c>
      <c r="DT250" s="45">
        <f t="shared" si="512"/>
        <v>0</v>
      </c>
      <c r="DU250" s="45">
        <f t="shared" si="513"/>
        <v>0</v>
      </c>
      <c r="DV250" s="45">
        <f t="shared" si="514"/>
        <v>0</v>
      </c>
      <c r="DW250" s="45">
        <f t="shared" si="515"/>
        <v>0</v>
      </c>
      <c r="DX250" s="45">
        <f t="shared" si="515"/>
        <v>0</v>
      </c>
    </row>
    <row r="251" spans="1:128" s="9" customFormat="1" x14ac:dyDescent="0.25">
      <c r="A251" s="476"/>
      <c r="B251" s="67" t="s">
        <v>98</v>
      </c>
      <c r="C251" s="182">
        <f t="shared" si="516"/>
        <v>0</v>
      </c>
      <c r="D251" s="191">
        <f t="shared" si="516"/>
        <v>0</v>
      </c>
      <c r="E251" s="184"/>
      <c r="F251" s="185"/>
      <c r="G251" s="186"/>
      <c r="H251" s="185"/>
      <c r="I251" s="186"/>
      <c r="J251" s="185"/>
      <c r="K251" s="186"/>
      <c r="L251" s="185"/>
      <c r="M251" s="37"/>
      <c r="N251" s="42"/>
      <c r="O251" s="37"/>
      <c r="P251" s="42"/>
      <c r="Q251" s="39"/>
      <c r="R251" s="42"/>
      <c r="S251" s="39"/>
      <c r="T251" s="42"/>
      <c r="U251" s="39"/>
      <c r="V251" s="42"/>
      <c r="W251" s="37"/>
      <c r="X251" s="42"/>
      <c r="Y251" s="37"/>
      <c r="Z251" s="42"/>
      <c r="AA251" s="37"/>
      <c r="AB251" s="42"/>
      <c r="AC251" s="39"/>
      <c r="AD251" s="42"/>
      <c r="AE251" s="37"/>
      <c r="AF251" s="42"/>
      <c r="AG251" s="37"/>
      <c r="AH251" s="42"/>
      <c r="AI251" s="37"/>
      <c r="AJ251" s="40"/>
      <c r="AK251" s="107"/>
      <c r="AL251" s="42"/>
      <c r="AM251" s="37"/>
      <c r="AN251" s="42"/>
      <c r="AO251" s="37"/>
      <c r="AP251" s="42"/>
      <c r="AQ251" s="37"/>
      <c r="AR251" s="42"/>
      <c r="AS251" s="39"/>
      <c r="AT251" s="108"/>
      <c r="AU251" s="39"/>
      <c r="AV251" s="108"/>
      <c r="AW251" s="37"/>
      <c r="AX251" s="42"/>
      <c r="AY251" s="43" t="str">
        <f t="shared" si="468"/>
        <v/>
      </c>
      <c r="BV251" s="10"/>
      <c r="BW251" s="10"/>
      <c r="BX251" s="11"/>
      <c r="BY251" s="11"/>
      <c r="BZ251" s="11"/>
      <c r="CA251" s="44" t="str">
        <f t="shared" si="469"/>
        <v/>
      </c>
      <c r="CB251" s="44" t="str">
        <f t="shared" si="470"/>
        <v/>
      </c>
      <c r="CC251" s="44" t="str">
        <f t="shared" si="471"/>
        <v/>
      </c>
      <c r="CD251" s="44" t="str">
        <f t="shared" si="472"/>
        <v/>
      </c>
      <c r="CE251" s="44" t="str">
        <f t="shared" si="473"/>
        <v/>
      </c>
      <c r="CF251" s="44" t="str">
        <f t="shared" si="474"/>
        <v/>
      </c>
      <c r="CG251" s="44" t="str">
        <f t="shared" si="475"/>
        <v/>
      </c>
      <c r="CH251" s="44" t="str">
        <f t="shared" si="476"/>
        <v/>
      </c>
      <c r="CI251" s="44" t="str">
        <f t="shared" si="477"/>
        <v/>
      </c>
      <c r="CJ251" s="44" t="str">
        <f t="shared" si="478"/>
        <v/>
      </c>
      <c r="CK251" s="44" t="str">
        <f t="shared" si="479"/>
        <v/>
      </c>
      <c r="CL251" s="44" t="str">
        <f t="shared" si="480"/>
        <v/>
      </c>
      <c r="CM251" s="44" t="str">
        <f t="shared" si="481"/>
        <v/>
      </c>
      <c r="CN251" s="44" t="str">
        <f t="shared" si="482"/>
        <v/>
      </c>
      <c r="CO251" s="44" t="str">
        <f t="shared" si="483"/>
        <v/>
      </c>
      <c r="CP251" s="44" t="str">
        <f t="shared" si="484"/>
        <v/>
      </c>
      <c r="CQ251" s="44" t="str">
        <f t="shared" si="485"/>
        <v/>
      </c>
      <c r="CR251" s="44" t="str">
        <f t="shared" si="486"/>
        <v/>
      </c>
      <c r="CS251" s="44" t="str">
        <f t="shared" si="487"/>
        <v/>
      </c>
      <c r="CT251" s="44" t="str">
        <f t="shared" si="488"/>
        <v/>
      </c>
      <c r="CU251" s="44" t="str">
        <f t="shared" si="489"/>
        <v/>
      </c>
      <c r="CV251" s="44" t="str">
        <f t="shared" si="490"/>
        <v/>
      </c>
      <c r="CW251" s="44" t="str">
        <f t="shared" si="491"/>
        <v/>
      </c>
      <c r="CX251" s="44" t="str">
        <f t="shared" si="492"/>
        <v/>
      </c>
      <c r="CY251" s="44"/>
      <c r="CZ251" s="44"/>
      <c r="DA251" s="45">
        <f t="shared" si="493"/>
        <v>0</v>
      </c>
      <c r="DB251" s="45">
        <f t="shared" si="494"/>
        <v>0</v>
      </c>
      <c r="DC251" s="45">
        <f t="shared" si="495"/>
        <v>0</v>
      </c>
      <c r="DD251" s="45">
        <f t="shared" si="496"/>
        <v>0</v>
      </c>
      <c r="DE251" s="45">
        <f t="shared" si="497"/>
        <v>0</v>
      </c>
      <c r="DF251" s="45">
        <f t="shared" si="498"/>
        <v>0</v>
      </c>
      <c r="DG251" s="45">
        <f t="shared" si="499"/>
        <v>0</v>
      </c>
      <c r="DH251" s="45">
        <f t="shared" si="500"/>
        <v>0</v>
      </c>
      <c r="DI251" s="45">
        <f t="shared" si="501"/>
        <v>0</v>
      </c>
      <c r="DJ251" s="45">
        <f t="shared" si="502"/>
        <v>0</v>
      </c>
      <c r="DK251" s="45">
        <f t="shared" si="503"/>
        <v>0</v>
      </c>
      <c r="DL251" s="45">
        <f t="shared" si="504"/>
        <v>0</v>
      </c>
      <c r="DM251" s="45">
        <f t="shared" si="505"/>
        <v>0</v>
      </c>
      <c r="DN251" s="45">
        <f t="shared" si="506"/>
        <v>0</v>
      </c>
      <c r="DO251" s="45">
        <f t="shared" si="507"/>
        <v>0</v>
      </c>
      <c r="DP251" s="45">
        <f t="shared" si="508"/>
        <v>0</v>
      </c>
      <c r="DQ251" s="45">
        <f t="shared" si="509"/>
        <v>0</v>
      </c>
      <c r="DR251" s="45">
        <f t="shared" si="510"/>
        <v>0</v>
      </c>
      <c r="DS251" s="45">
        <f t="shared" si="511"/>
        <v>0</v>
      </c>
      <c r="DT251" s="45">
        <f t="shared" si="512"/>
        <v>0</v>
      </c>
      <c r="DU251" s="45">
        <f t="shared" si="513"/>
        <v>0</v>
      </c>
      <c r="DV251" s="45">
        <f t="shared" si="514"/>
        <v>0</v>
      </c>
      <c r="DW251" s="45">
        <f t="shared" si="515"/>
        <v>0</v>
      </c>
      <c r="DX251" s="45">
        <f t="shared" si="515"/>
        <v>0</v>
      </c>
    </row>
    <row r="252" spans="1:128" s="9" customFormat="1" ht="22.5" x14ac:dyDescent="0.25">
      <c r="A252" s="476"/>
      <c r="B252" s="67" t="s">
        <v>99</v>
      </c>
      <c r="C252" s="195">
        <f t="shared" si="516"/>
        <v>0</v>
      </c>
      <c r="D252" s="191">
        <f t="shared" si="516"/>
        <v>0</v>
      </c>
      <c r="E252" s="184"/>
      <c r="F252" s="185"/>
      <c r="G252" s="186"/>
      <c r="H252" s="185"/>
      <c r="I252" s="186"/>
      <c r="J252" s="185"/>
      <c r="K252" s="186"/>
      <c r="L252" s="185"/>
      <c r="M252" s="37"/>
      <c r="N252" s="42"/>
      <c r="O252" s="37"/>
      <c r="P252" s="42"/>
      <c r="Q252" s="39"/>
      <c r="R252" s="42"/>
      <c r="S252" s="39"/>
      <c r="T252" s="42"/>
      <c r="U252" s="39"/>
      <c r="V252" s="42"/>
      <c r="W252" s="37"/>
      <c r="X252" s="42"/>
      <c r="Y252" s="37"/>
      <c r="Z252" s="42"/>
      <c r="AA252" s="37"/>
      <c r="AB252" s="42"/>
      <c r="AC252" s="39"/>
      <c r="AD252" s="42"/>
      <c r="AE252" s="37"/>
      <c r="AF252" s="42"/>
      <c r="AG252" s="37"/>
      <c r="AH252" s="42"/>
      <c r="AI252" s="37"/>
      <c r="AJ252" s="40"/>
      <c r="AK252" s="107"/>
      <c r="AL252" s="42"/>
      <c r="AM252" s="37"/>
      <c r="AN252" s="42"/>
      <c r="AO252" s="37"/>
      <c r="AP252" s="42"/>
      <c r="AQ252" s="37"/>
      <c r="AR252" s="42"/>
      <c r="AS252" s="39"/>
      <c r="AT252" s="108"/>
      <c r="AU252" s="39"/>
      <c r="AV252" s="108"/>
      <c r="AW252" s="37"/>
      <c r="AX252" s="42"/>
      <c r="AY252" s="43" t="str">
        <f t="shared" si="468"/>
        <v/>
      </c>
      <c r="BV252" s="10"/>
      <c r="BW252" s="10"/>
      <c r="BX252" s="11"/>
      <c r="BY252" s="11"/>
      <c r="BZ252" s="11"/>
      <c r="CA252" s="44" t="str">
        <f t="shared" si="469"/>
        <v/>
      </c>
      <c r="CB252" s="44" t="str">
        <f t="shared" si="470"/>
        <v/>
      </c>
      <c r="CC252" s="44" t="str">
        <f t="shared" si="471"/>
        <v/>
      </c>
      <c r="CD252" s="44" t="str">
        <f t="shared" si="472"/>
        <v/>
      </c>
      <c r="CE252" s="44" t="str">
        <f t="shared" si="473"/>
        <v/>
      </c>
      <c r="CF252" s="44" t="str">
        <f t="shared" si="474"/>
        <v/>
      </c>
      <c r="CG252" s="44" t="str">
        <f t="shared" si="475"/>
        <v/>
      </c>
      <c r="CH252" s="44" t="str">
        <f t="shared" si="476"/>
        <v/>
      </c>
      <c r="CI252" s="44" t="str">
        <f t="shared" si="477"/>
        <v/>
      </c>
      <c r="CJ252" s="44" t="str">
        <f t="shared" si="478"/>
        <v/>
      </c>
      <c r="CK252" s="44" t="str">
        <f t="shared" si="479"/>
        <v/>
      </c>
      <c r="CL252" s="44" t="str">
        <f t="shared" si="480"/>
        <v/>
      </c>
      <c r="CM252" s="44" t="str">
        <f t="shared" si="481"/>
        <v/>
      </c>
      <c r="CN252" s="44" t="str">
        <f t="shared" si="482"/>
        <v/>
      </c>
      <c r="CO252" s="44" t="str">
        <f t="shared" si="483"/>
        <v/>
      </c>
      <c r="CP252" s="44" t="str">
        <f t="shared" si="484"/>
        <v/>
      </c>
      <c r="CQ252" s="44" t="str">
        <f t="shared" si="485"/>
        <v/>
      </c>
      <c r="CR252" s="44" t="str">
        <f t="shared" si="486"/>
        <v/>
      </c>
      <c r="CS252" s="44" t="str">
        <f t="shared" si="487"/>
        <v/>
      </c>
      <c r="CT252" s="44" t="str">
        <f t="shared" si="488"/>
        <v/>
      </c>
      <c r="CU252" s="44" t="str">
        <f t="shared" si="489"/>
        <v/>
      </c>
      <c r="CV252" s="44" t="str">
        <f t="shared" si="490"/>
        <v/>
      </c>
      <c r="CW252" s="44" t="str">
        <f t="shared" si="491"/>
        <v/>
      </c>
      <c r="CX252" s="44" t="str">
        <f t="shared" si="492"/>
        <v/>
      </c>
      <c r="CY252" s="44"/>
      <c r="CZ252" s="44"/>
      <c r="DA252" s="45">
        <f t="shared" si="493"/>
        <v>0</v>
      </c>
      <c r="DB252" s="45">
        <f t="shared" si="494"/>
        <v>0</v>
      </c>
      <c r="DC252" s="45">
        <f t="shared" si="495"/>
        <v>0</v>
      </c>
      <c r="DD252" s="45">
        <f t="shared" si="496"/>
        <v>0</v>
      </c>
      <c r="DE252" s="45">
        <f t="shared" si="497"/>
        <v>0</v>
      </c>
      <c r="DF252" s="45">
        <f t="shared" si="498"/>
        <v>0</v>
      </c>
      <c r="DG252" s="45">
        <f t="shared" si="499"/>
        <v>0</v>
      </c>
      <c r="DH252" s="45">
        <f t="shared" si="500"/>
        <v>0</v>
      </c>
      <c r="DI252" s="45">
        <f t="shared" si="501"/>
        <v>0</v>
      </c>
      <c r="DJ252" s="45">
        <f t="shared" si="502"/>
        <v>0</v>
      </c>
      <c r="DK252" s="45">
        <f t="shared" si="503"/>
        <v>0</v>
      </c>
      <c r="DL252" s="45">
        <f t="shared" si="504"/>
        <v>0</v>
      </c>
      <c r="DM252" s="45">
        <f t="shared" si="505"/>
        <v>0</v>
      </c>
      <c r="DN252" s="45">
        <f t="shared" si="506"/>
        <v>0</v>
      </c>
      <c r="DO252" s="45">
        <f t="shared" si="507"/>
        <v>0</v>
      </c>
      <c r="DP252" s="45">
        <f t="shared" si="508"/>
        <v>0</v>
      </c>
      <c r="DQ252" s="45">
        <f t="shared" si="509"/>
        <v>0</v>
      </c>
      <c r="DR252" s="45">
        <f t="shared" si="510"/>
        <v>0</v>
      </c>
      <c r="DS252" s="45">
        <f t="shared" si="511"/>
        <v>0</v>
      </c>
      <c r="DT252" s="45">
        <f t="shared" si="512"/>
        <v>0</v>
      </c>
      <c r="DU252" s="45">
        <f t="shared" si="513"/>
        <v>0</v>
      </c>
      <c r="DV252" s="45">
        <f t="shared" si="514"/>
        <v>0</v>
      </c>
      <c r="DW252" s="45">
        <f t="shared" si="515"/>
        <v>0</v>
      </c>
      <c r="DX252" s="45">
        <f t="shared" si="515"/>
        <v>0</v>
      </c>
    </row>
    <row r="253" spans="1:128" s="9" customFormat="1" x14ac:dyDescent="0.25">
      <c r="A253" s="476"/>
      <c r="B253" s="66" t="s">
        <v>100</v>
      </c>
      <c r="C253" s="182">
        <f t="shared" si="516"/>
        <v>0</v>
      </c>
      <c r="D253" s="191">
        <f t="shared" si="516"/>
        <v>0</v>
      </c>
      <c r="E253" s="184"/>
      <c r="F253" s="185"/>
      <c r="G253" s="186"/>
      <c r="H253" s="185"/>
      <c r="I253" s="186"/>
      <c r="J253" s="185"/>
      <c r="K253" s="186"/>
      <c r="L253" s="196"/>
      <c r="M253" s="37"/>
      <c r="N253" s="42"/>
      <c r="O253" s="37"/>
      <c r="P253" s="42"/>
      <c r="Q253" s="39"/>
      <c r="R253" s="42"/>
      <c r="S253" s="39"/>
      <c r="T253" s="42"/>
      <c r="U253" s="39"/>
      <c r="V253" s="42"/>
      <c r="W253" s="37"/>
      <c r="X253" s="42"/>
      <c r="Y253" s="37"/>
      <c r="Z253" s="42"/>
      <c r="AA253" s="37"/>
      <c r="AB253" s="42"/>
      <c r="AC253" s="39"/>
      <c r="AD253" s="42"/>
      <c r="AE253" s="37"/>
      <c r="AF253" s="42"/>
      <c r="AG253" s="37"/>
      <c r="AH253" s="42"/>
      <c r="AI253" s="37"/>
      <c r="AJ253" s="40"/>
      <c r="AK253" s="107"/>
      <c r="AL253" s="42"/>
      <c r="AM253" s="37"/>
      <c r="AN253" s="42"/>
      <c r="AO253" s="37"/>
      <c r="AP253" s="42"/>
      <c r="AQ253" s="37"/>
      <c r="AR253" s="42"/>
      <c r="AS253" s="39"/>
      <c r="AT253" s="108"/>
      <c r="AU253" s="39"/>
      <c r="AV253" s="108"/>
      <c r="AW253" s="37"/>
      <c r="AX253" s="42"/>
      <c r="AY253" s="43" t="str">
        <f t="shared" si="468"/>
        <v/>
      </c>
      <c r="BV253" s="10"/>
      <c r="BW253" s="10"/>
      <c r="BX253" s="11"/>
      <c r="BY253" s="11"/>
      <c r="BZ253" s="11"/>
      <c r="CA253" s="44" t="str">
        <f t="shared" si="469"/>
        <v/>
      </c>
      <c r="CB253" s="44" t="str">
        <f t="shared" si="470"/>
        <v/>
      </c>
      <c r="CC253" s="44" t="str">
        <f t="shared" si="471"/>
        <v/>
      </c>
      <c r="CD253" s="44" t="str">
        <f t="shared" si="472"/>
        <v/>
      </c>
      <c r="CE253" s="44" t="str">
        <f t="shared" si="473"/>
        <v/>
      </c>
      <c r="CF253" s="44" t="str">
        <f t="shared" si="474"/>
        <v/>
      </c>
      <c r="CG253" s="44" t="str">
        <f t="shared" si="475"/>
        <v/>
      </c>
      <c r="CH253" s="44" t="str">
        <f t="shared" si="476"/>
        <v/>
      </c>
      <c r="CI253" s="44" t="str">
        <f t="shared" si="477"/>
        <v/>
      </c>
      <c r="CJ253" s="44" t="str">
        <f t="shared" si="478"/>
        <v/>
      </c>
      <c r="CK253" s="44" t="str">
        <f t="shared" si="479"/>
        <v/>
      </c>
      <c r="CL253" s="44" t="str">
        <f t="shared" si="480"/>
        <v/>
      </c>
      <c r="CM253" s="44" t="str">
        <f t="shared" si="481"/>
        <v/>
      </c>
      <c r="CN253" s="44" t="str">
        <f t="shared" si="482"/>
        <v/>
      </c>
      <c r="CO253" s="44" t="str">
        <f t="shared" si="483"/>
        <v/>
      </c>
      <c r="CP253" s="44" t="str">
        <f t="shared" si="484"/>
        <v/>
      </c>
      <c r="CQ253" s="44" t="str">
        <f t="shared" si="485"/>
        <v/>
      </c>
      <c r="CR253" s="44" t="str">
        <f t="shared" si="486"/>
        <v/>
      </c>
      <c r="CS253" s="44" t="str">
        <f t="shared" si="487"/>
        <v/>
      </c>
      <c r="CT253" s="44" t="str">
        <f t="shared" si="488"/>
        <v/>
      </c>
      <c r="CU253" s="44" t="str">
        <f t="shared" si="489"/>
        <v/>
      </c>
      <c r="CV253" s="44" t="str">
        <f t="shared" si="490"/>
        <v/>
      </c>
      <c r="CW253" s="44" t="str">
        <f t="shared" si="491"/>
        <v/>
      </c>
      <c r="CX253" s="44" t="str">
        <f t="shared" si="492"/>
        <v/>
      </c>
      <c r="CY253" s="44"/>
      <c r="CZ253" s="44"/>
      <c r="DA253" s="45">
        <f t="shared" si="493"/>
        <v>0</v>
      </c>
      <c r="DB253" s="45">
        <f t="shared" si="494"/>
        <v>0</v>
      </c>
      <c r="DC253" s="45">
        <f t="shared" si="495"/>
        <v>0</v>
      </c>
      <c r="DD253" s="45">
        <f t="shared" si="496"/>
        <v>0</v>
      </c>
      <c r="DE253" s="45">
        <f t="shared" si="497"/>
        <v>0</v>
      </c>
      <c r="DF253" s="45">
        <f t="shared" si="498"/>
        <v>0</v>
      </c>
      <c r="DG253" s="45">
        <f t="shared" si="499"/>
        <v>0</v>
      </c>
      <c r="DH253" s="45">
        <f t="shared" si="500"/>
        <v>0</v>
      </c>
      <c r="DI253" s="45">
        <f t="shared" si="501"/>
        <v>0</v>
      </c>
      <c r="DJ253" s="45">
        <f t="shared" si="502"/>
        <v>0</v>
      </c>
      <c r="DK253" s="45">
        <f t="shared" si="503"/>
        <v>0</v>
      </c>
      <c r="DL253" s="45">
        <f t="shared" si="504"/>
        <v>0</v>
      </c>
      <c r="DM253" s="45">
        <f t="shared" si="505"/>
        <v>0</v>
      </c>
      <c r="DN253" s="45">
        <f t="shared" si="506"/>
        <v>0</v>
      </c>
      <c r="DO253" s="45">
        <f t="shared" si="507"/>
        <v>0</v>
      </c>
      <c r="DP253" s="45">
        <f t="shared" si="508"/>
        <v>0</v>
      </c>
      <c r="DQ253" s="45">
        <f t="shared" si="509"/>
        <v>0</v>
      </c>
      <c r="DR253" s="45">
        <f t="shared" si="510"/>
        <v>0</v>
      </c>
      <c r="DS253" s="45">
        <f t="shared" si="511"/>
        <v>0</v>
      </c>
      <c r="DT253" s="45">
        <f t="shared" si="512"/>
        <v>0</v>
      </c>
      <c r="DU253" s="45">
        <f t="shared" si="513"/>
        <v>0</v>
      </c>
      <c r="DV253" s="45">
        <f t="shared" si="514"/>
        <v>0</v>
      </c>
      <c r="DW253" s="45">
        <f t="shared" ref="DW253:DX258" si="517">IF(AND(C253&lt;&gt;0,OR(AO253="",AQ253="",AS253="",AU253="")),1,0)</f>
        <v>0</v>
      </c>
      <c r="DX253" s="45">
        <f t="shared" si="517"/>
        <v>0</v>
      </c>
    </row>
    <row r="254" spans="1:128" s="9" customFormat="1" x14ac:dyDescent="0.25">
      <c r="A254" s="477"/>
      <c r="B254" s="198" t="s">
        <v>101</v>
      </c>
      <c r="C254" s="199">
        <f t="shared" si="516"/>
        <v>0</v>
      </c>
      <c r="D254" s="200">
        <f t="shared" si="516"/>
        <v>0</v>
      </c>
      <c r="E254" s="201"/>
      <c r="F254" s="202"/>
      <c r="G254" s="203"/>
      <c r="H254" s="202"/>
      <c r="I254" s="203"/>
      <c r="J254" s="202"/>
      <c r="K254" s="203"/>
      <c r="L254" s="202"/>
      <c r="M254" s="58"/>
      <c r="N254" s="61"/>
      <c r="O254" s="58"/>
      <c r="P254" s="61"/>
      <c r="Q254" s="60"/>
      <c r="R254" s="61"/>
      <c r="S254" s="60"/>
      <c r="T254" s="61"/>
      <c r="U254" s="60"/>
      <c r="V254" s="61"/>
      <c r="W254" s="58"/>
      <c r="X254" s="61"/>
      <c r="Y254" s="58"/>
      <c r="Z254" s="61"/>
      <c r="AA254" s="58"/>
      <c r="AB254" s="61"/>
      <c r="AC254" s="60"/>
      <c r="AD254" s="61"/>
      <c r="AE254" s="58"/>
      <c r="AF254" s="61"/>
      <c r="AG254" s="58"/>
      <c r="AH254" s="61"/>
      <c r="AI254" s="58"/>
      <c r="AJ254" s="62"/>
      <c r="AK254" s="124"/>
      <c r="AL254" s="61"/>
      <c r="AM254" s="58"/>
      <c r="AN254" s="61"/>
      <c r="AO254" s="58"/>
      <c r="AP254" s="61"/>
      <c r="AQ254" s="58"/>
      <c r="AR254" s="61"/>
      <c r="AS254" s="60"/>
      <c r="AT254" s="141"/>
      <c r="AU254" s="60"/>
      <c r="AV254" s="141"/>
      <c r="AW254" s="58"/>
      <c r="AX254" s="61"/>
      <c r="AY254" s="43" t="str">
        <f t="shared" si="468"/>
        <v/>
      </c>
      <c r="BV254" s="10"/>
      <c r="BW254" s="10"/>
      <c r="BX254" s="11"/>
      <c r="BY254" s="11"/>
      <c r="BZ254" s="11"/>
      <c r="CA254" s="44" t="str">
        <f t="shared" si="469"/>
        <v/>
      </c>
      <c r="CB254" s="44" t="str">
        <f t="shared" si="470"/>
        <v/>
      </c>
      <c r="CC254" s="44" t="str">
        <f t="shared" si="471"/>
        <v/>
      </c>
      <c r="CD254" s="44" t="str">
        <f t="shared" si="472"/>
        <v/>
      </c>
      <c r="CE254" s="44" t="str">
        <f t="shared" si="473"/>
        <v/>
      </c>
      <c r="CF254" s="44" t="str">
        <f t="shared" si="474"/>
        <v/>
      </c>
      <c r="CG254" s="44" t="str">
        <f t="shared" si="475"/>
        <v/>
      </c>
      <c r="CH254" s="44" t="str">
        <f t="shared" si="476"/>
        <v/>
      </c>
      <c r="CI254" s="44" t="str">
        <f t="shared" si="477"/>
        <v/>
      </c>
      <c r="CJ254" s="44" t="str">
        <f t="shared" si="478"/>
        <v/>
      </c>
      <c r="CK254" s="44" t="str">
        <f t="shared" si="479"/>
        <v/>
      </c>
      <c r="CL254" s="44" t="str">
        <f t="shared" si="480"/>
        <v/>
      </c>
      <c r="CM254" s="44" t="str">
        <f t="shared" si="481"/>
        <v/>
      </c>
      <c r="CN254" s="44" t="str">
        <f t="shared" si="482"/>
        <v/>
      </c>
      <c r="CO254" s="44" t="str">
        <f t="shared" si="483"/>
        <v/>
      </c>
      <c r="CP254" s="44" t="str">
        <f t="shared" si="484"/>
        <v/>
      </c>
      <c r="CQ254" s="44" t="str">
        <f t="shared" si="485"/>
        <v/>
      </c>
      <c r="CR254" s="44" t="str">
        <f t="shared" si="486"/>
        <v/>
      </c>
      <c r="CS254" s="44" t="str">
        <f t="shared" si="487"/>
        <v/>
      </c>
      <c r="CT254" s="44" t="str">
        <f t="shared" si="488"/>
        <v/>
      </c>
      <c r="CU254" s="44" t="str">
        <f t="shared" si="489"/>
        <v/>
      </c>
      <c r="CV254" s="44" t="str">
        <f t="shared" si="490"/>
        <v/>
      </c>
      <c r="CW254" s="44" t="str">
        <f t="shared" si="491"/>
        <v/>
      </c>
      <c r="CX254" s="44" t="str">
        <f t="shared" si="492"/>
        <v/>
      </c>
      <c r="CY254" s="44"/>
      <c r="CZ254" s="44"/>
      <c r="DA254" s="45">
        <f t="shared" si="493"/>
        <v>0</v>
      </c>
      <c r="DB254" s="45">
        <f t="shared" si="494"/>
        <v>0</v>
      </c>
      <c r="DC254" s="45">
        <f t="shared" si="495"/>
        <v>0</v>
      </c>
      <c r="DD254" s="45">
        <f t="shared" si="496"/>
        <v>0</v>
      </c>
      <c r="DE254" s="45">
        <f t="shared" si="497"/>
        <v>0</v>
      </c>
      <c r="DF254" s="45">
        <f t="shared" si="498"/>
        <v>0</v>
      </c>
      <c r="DG254" s="45">
        <f t="shared" si="499"/>
        <v>0</v>
      </c>
      <c r="DH254" s="45">
        <f t="shared" si="500"/>
        <v>0</v>
      </c>
      <c r="DI254" s="45">
        <f t="shared" si="501"/>
        <v>0</v>
      </c>
      <c r="DJ254" s="45">
        <f t="shared" si="502"/>
        <v>0</v>
      </c>
      <c r="DK254" s="45">
        <f t="shared" si="503"/>
        <v>0</v>
      </c>
      <c r="DL254" s="45">
        <f t="shared" si="504"/>
        <v>0</v>
      </c>
      <c r="DM254" s="45">
        <f t="shared" si="505"/>
        <v>0</v>
      </c>
      <c r="DN254" s="45">
        <f t="shared" si="506"/>
        <v>0</v>
      </c>
      <c r="DO254" s="45">
        <f t="shared" si="507"/>
        <v>0</v>
      </c>
      <c r="DP254" s="45">
        <f t="shared" si="508"/>
        <v>0</v>
      </c>
      <c r="DQ254" s="45">
        <f t="shared" si="509"/>
        <v>0</v>
      </c>
      <c r="DR254" s="45">
        <f t="shared" si="510"/>
        <v>0</v>
      </c>
      <c r="DS254" s="45">
        <f t="shared" si="511"/>
        <v>0</v>
      </c>
      <c r="DT254" s="45">
        <f t="shared" si="512"/>
        <v>0</v>
      </c>
      <c r="DU254" s="45">
        <f t="shared" si="513"/>
        <v>0</v>
      </c>
      <c r="DV254" s="45">
        <f t="shared" si="514"/>
        <v>0</v>
      </c>
      <c r="DW254" s="45">
        <f t="shared" si="517"/>
        <v>0</v>
      </c>
      <c r="DX254" s="45">
        <f t="shared" si="517"/>
        <v>0</v>
      </c>
    </row>
    <row r="255" spans="1:128" s="9" customFormat="1" ht="15" customHeight="1" x14ac:dyDescent="0.25">
      <c r="A255" s="475" t="s">
        <v>117</v>
      </c>
      <c r="B255" s="204" t="s">
        <v>118</v>
      </c>
      <c r="C255" s="205">
        <f t="shared" ref="C255:D258" si="518">+E255+G255+I255+K255+M255+O255+Q255+S255+U255+W255+Y255+AA255+AC255+AE255+AG255+AI255</f>
        <v>0</v>
      </c>
      <c r="D255" s="206">
        <f t="shared" si="518"/>
        <v>0</v>
      </c>
      <c r="E255" s="147"/>
      <c r="F255" s="87"/>
      <c r="G255" s="147"/>
      <c r="H255" s="87"/>
      <c r="I255" s="147"/>
      <c r="J255" s="87"/>
      <c r="K255" s="147"/>
      <c r="L255" s="87"/>
      <c r="M255" s="147"/>
      <c r="N255" s="87"/>
      <c r="O255" s="147"/>
      <c r="P255" s="87"/>
      <c r="Q255" s="84"/>
      <c r="R255" s="87"/>
      <c r="S255" s="84"/>
      <c r="T255" s="87"/>
      <c r="U255" s="84"/>
      <c r="V255" s="87"/>
      <c r="W255" s="147"/>
      <c r="X255" s="87"/>
      <c r="Y255" s="147"/>
      <c r="Z255" s="87"/>
      <c r="AA255" s="147"/>
      <c r="AB255" s="87"/>
      <c r="AC255" s="84"/>
      <c r="AD255" s="87"/>
      <c r="AE255" s="147"/>
      <c r="AF255" s="87"/>
      <c r="AG255" s="147"/>
      <c r="AH255" s="87"/>
      <c r="AI255" s="147"/>
      <c r="AJ255" s="207"/>
      <c r="AK255" s="133"/>
      <c r="AL255" s="87"/>
      <c r="AM255" s="147"/>
      <c r="AN255" s="87"/>
      <c r="AO255" s="147"/>
      <c r="AP255" s="87"/>
      <c r="AQ255" s="147"/>
      <c r="AR255" s="87"/>
      <c r="AS255" s="84"/>
      <c r="AT255" s="86"/>
      <c r="AU255" s="84"/>
      <c r="AV255" s="86"/>
      <c r="AW255" s="147"/>
      <c r="AX255" s="87"/>
      <c r="AY255" s="43" t="str">
        <f t="shared" si="468"/>
        <v/>
      </c>
      <c r="BV255" s="10"/>
      <c r="BW255" s="10"/>
      <c r="BX255" s="11"/>
      <c r="BY255" s="11"/>
      <c r="BZ255" s="11"/>
      <c r="CA255" s="44" t="str">
        <f t="shared" si="469"/>
        <v/>
      </c>
      <c r="CB255" s="44" t="str">
        <f t="shared" si="470"/>
        <v/>
      </c>
      <c r="CC255" s="44" t="str">
        <f t="shared" si="471"/>
        <v/>
      </c>
      <c r="CD255" s="44" t="str">
        <f t="shared" si="472"/>
        <v/>
      </c>
      <c r="CE255" s="44" t="str">
        <f t="shared" si="473"/>
        <v/>
      </c>
      <c r="CF255" s="44" t="str">
        <f t="shared" si="474"/>
        <v/>
      </c>
      <c r="CG255" s="44" t="str">
        <f t="shared" si="475"/>
        <v/>
      </c>
      <c r="CH255" s="44" t="str">
        <f t="shared" si="476"/>
        <v/>
      </c>
      <c r="CI255" s="44" t="str">
        <f t="shared" si="477"/>
        <v/>
      </c>
      <c r="CJ255" s="44" t="str">
        <f t="shared" si="478"/>
        <v/>
      </c>
      <c r="CK255" s="44" t="str">
        <f t="shared" si="479"/>
        <v/>
      </c>
      <c r="CL255" s="44" t="str">
        <f t="shared" si="480"/>
        <v/>
      </c>
      <c r="CM255" s="44" t="str">
        <f t="shared" si="481"/>
        <v/>
      </c>
      <c r="CN255" s="44" t="str">
        <f t="shared" si="482"/>
        <v/>
      </c>
      <c r="CO255" s="44" t="str">
        <f t="shared" si="483"/>
        <v/>
      </c>
      <c r="CP255" s="44" t="str">
        <f t="shared" si="484"/>
        <v/>
      </c>
      <c r="CQ255" s="44" t="str">
        <f t="shared" si="485"/>
        <v/>
      </c>
      <c r="CR255" s="44" t="str">
        <f t="shared" si="486"/>
        <v/>
      </c>
      <c r="CS255" s="44" t="str">
        <f t="shared" si="487"/>
        <v/>
      </c>
      <c r="CT255" s="44" t="str">
        <f t="shared" si="488"/>
        <v/>
      </c>
      <c r="CU255" s="44" t="str">
        <f t="shared" si="489"/>
        <v/>
      </c>
      <c r="CV255" s="44" t="str">
        <f t="shared" si="490"/>
        <v/>
      </c>
      <c r="CW255" s="44" t="str">
        <f t="shared" si="491"/>
        <v/>
      </c>
      <c r="CX255" s="44" t="str">
        <f t="shared" si="492"/>
        <v/>
      </c>
      <c r="CY255" s="44"/>
      <c r="CZ255" s="44"/>
      <c r="DA255" s="45">
        <f t="shared" si="493"/>
        <v>0</v>
      </c>
      <c r="DB255" s="45">
        <f t="shared" si="494"/>
        <v>0</v>
      </c>
      <c r="DC255" s="45">
        <f t="shared" si="495"/>
        <v>0</v>
      </c>
      <c r="DD255" s="45">
        <f t="shared" si="496"/>
        <v>0</v>
      </c>
      <c r="DE255" s="45">
        <f t="shared" si="497"/>
        <v>0</v>
      </c>
      <c r="DF255" s="45">
        <f t="shared" si="498"/>
        <v>0</v>
      </c>
      <c r="DG255" s="45">
        <f t="shared" si="499"/>
        <v>0</v>
      </c>
      <c r="DH255" s="45">
        <f t="shared" si="500"/>
        <v>0</v>
      </c>
      <c r="DI255" s="45">
        <f t="shared" si="501"/>
        <v>0</v>
      </c>
      <c r="DJ255" s="45">
        <f t="shared" si="502"/>
        <v>0</v>
      </c>
      <c r="DK255" s="45">
        <f t="shared" si="503"/>
        <v>0</v>
      </c>
      <c r="DL255" s="45">
        <f t="shared" si="504"/>
        <v>0</v>
      </c>
      <c r="DM255" s="45">
        <f t="shared" si="505"/>
        <v>0</v>
      </c>
      <c r="DN255" s="45">
        <f t="shared" si="506"/>
        <v>0</v>
      </c>
      <c r="DO255" s="45">
        <f t="shared" si="507"/>
        <v>0</v>
      </c>
      <c r="DP255" s="45">
        <f t="shared" si="508"/>
        <v>0</v>
      </c>
      <c r="DQ255" s="45">
        <f t="shared" si="509"/>
        <v>0</v>
      </c>
      <c r="DR255" s="45">
        <f t="shared" si="510"/>
        <v>0</v>
      </c>
      <c r="DS255" s="45">
        <f t="shared" si="511"/>
        <v>0</v>
      </c>
      <c r="DT255" s="45">
        <f t="shared" si="512"/>
        <v>0</v>
      </c>
      <c r="DU255" s="45">
        <f t="shared" si="513"/>
        <v>0</v>
      </c>
      <c r="DV255" s="45">
        <f t="shared" si="514"/>
        <v>0</v>
      </c>
      <c r="DW255" s="45">
        <f t="shared" si="517"/>
        <v>0</v>
      </c>
      <c r="DX255" s="45">
        <f t="shared" si="517"/>
        <v>0</v>
      </c>
    </row>
    <row r="256" spans="1:128" s="9" customFormat="1" x14ac:dyDescent="0.25">
      <c r="A256" s="476"/>
      <c r="B256" s="66" t="s">
        <v>119</v>
      </c>
      <c r="C256" s="208">
        <f t="shared" si="518"/>
        <v>0</v>
      </c>
      <c r="D256" s="191">
        <f t="shared" si="518"/>
        <v>0</v>
      </c>
      <c r="E256" s="37"/>
      <c r="F256" s="42"/>
      <c r="G256" s="37"/>
      <c r="H256" s="42"/>
      <c r="I256" s="37"/>
      <c r="J256" s="42"/>
      <c r="K256" s="37"/>
      <c r="L256" s="42"/>
      <c r="M256" s="37"/>
      <c r="N256" s="42"/>
      <c r="O256" s="37"/>
      <c r="P256" s="42"/>
      <c r="Q256" s="39"/>
      <c r="R256" s="42"/>
      <c r="S256" s="39"/>
      <c r="T256" s="42"/>
      <c r="U256" s="39"/>
      <c r="V256" s="42"/>
      <c r="W256" s="37"/>
      <c r="X256" s="42"/>
      <c r="Y256" s="37"/>
      <c r="Z256" s="42"/>
      <c r="AA256" s="37"/>
      <c r="AB256" s="42"/>
      <c r="AC256" s="39"/>
      <c r="AD256" s="42"/>
      <c r="AE256" s="37"/>
      <c r="AF256" s="42"/>
      <c r="AG256" s="37"/>
      <c r="AH256" s="42"/>
      <c r="AI256" s="37"/>
      <c r="AJ256" s="40"/>
      <c r="AK256" s="107"/>
      <c r="AL256" s="42"/>
      <c r="AM256" s="37"/>
      <c r="AN256" s="42"/>
      <c r="AO256" s="37"/>
      <c r="AP256" s="42"/>
      <c r="AQ256" s="37"/>
      <c r="AR256" s="42"/>
      <c r="AS256" s="39"/>
      <c r="AT256" s="108"/>
      <c r="AU256" s="39"/>
      <c r="AV256" s="108"/>
      <c r="AW256" s="37"/>
      <c r="AX256" s="42"/>
      <c r="AY256" s="43" t="str">
        <f t="shared" si="468"/>
        <v/>
      </c>
      <c r="BV256" s="10"/>
      <c r="BW256" s="10"/>
      <c r="BX256" s="11"/>
      <c r="BY256" s="11"/>
      <c r="BZ256" s="11"/>
      <c r="CA256" s="44" t="str">
        <f t="shared" si="469"/>
        <v/>
      </c>
      <c r="CB256" s="44" t="str">
        <f t="shared" si="470"/>
        <v/>
      </c>
      <c r="CC256" s="44" t="str">
        <f t="shared" si="471"/>
        <v/>
      </c>
      <c r="CD256" s="44" t="str">
        <f t="shared" si="472"/>
        <v/>
      </c>
      <c r="CE256" s="44" t="str">
        <f t="shared" si="473"/>
        <v/>
      </c>
      <c r="CF256" s="44" t="str">
        <f t="shared" si="474"/>
        <v/>
      </c>
      <c r="CG256" s="44" t="str">
        <f t="shared" si="475"/>
        <v/>
      </c>
      <c r="CH256" s="44" t="str">
        <f t="shared" si="476"/>
        <v/>
      </c>
      <c r="CI256" s="44" t="str">
        <f t="shared" si="477"/>
        <v/>
      </c>
      <c r="CJ256" s="44" t="str">
        <f t="shared" si="478"/>
        <v/>
      </c>
      <c r="CK256" s="44" t="str">
        <f t="shared" si="479"/>
        <v/>
      </c>
      <c r="CL256" s="44" t="str">
        <f t="shared" si="480"/>
        <v/>
      </c>
      <c r="CM256" s="44" t="str">
        <f t="shared" si="481"/>
        <v/>
      </c>
      <c r="CN256" s="44" t="str">
        <f t="shared" si="482"/>
        <v/>
      </c>
      <c r="CO256" s="44" t="str">
        <f t="shared" si="483"/>
        <v/>
      </c>
      <c r="CP256" s="44" t="str">
        <f t="shared" si="484"/>
        <v/>
      </c>
      <c r="CQ256" s="44" t="str">
        <f t="shared" si="485"/>
        <v/>
      </c>
      <c r="CR256" s="44" t="str">
        <f t="shared" si="486"/>
        <v/>
      </c>
      <c r="CS256" s="44" t="str">
        <f t="shared" si="487"/>
        <v/>
      </c>
      <c r="CT256" s="44" t="str">
        <f t="shared" si="488"/>
        <v/>
      </c>
      <c r="CU256" s="44" t="str">
        <f t="shared" si="489"/>
        <v/>
      </c>
      <c r="CV256" s="44" t="str">
        <f t="shared" si="490"/>
        <v/>
      </c>
      <c r="CW256" s="44" t="str">
        <f t="shared" si="491"/>
        <v/>
      </c>
      <c r="CX256" s="44" t="str">
        <f t="shared" si="492"/>
        <v/>
      </c>
      <c r="CY256" s="44"/>
      <c r="CZ256" s="44"/>
      <c r="DA256" s="45">
        <f t="shared" si="493"/>
        <v>0</v>
      </c>
      <c r="DB256" s="45">
        <f t="shared" si="494"/>
        <v>0</v>
      </c>
      <c r="DC256" s="45">
        <f t="shared" si="495"/>
        <v>0</v>
      </c>
      <c r="DD256" s="45">
        <f t="shared" si="496"/>
        <v>0</v>
      </c>
      <c r="DE256" s="45">
        <f t="shared" si="497"/>
        <v>0</v>
      </c>
      <c r="DF256" s="45">
        <f t="shared" si="498"/>
        <v>0</v>
      </c>
      <c r="DG256" s="45">
        <f t="shared" si="499"/>
        <v>0</v>
      </c>
      <c r="DH256" s="45">
        <f t="shared" si="500"/>
        <v>0</v>
      </c>
      <c r="DI256" s="45">
        <f t="shared" si="501"/>
        <v>0</v>
      </c>
      <c r="DJ256" s="45">
        <f t="shared" si="502"/>
        <v>0</v>
      </c>
      <c r="DK256" s="45">
        <f t="shared" si="503"/>
        <v>0</v>
      </c>
      <c r="DL256" s="45">
        <f t="shared" si="504"/>
        <v>0</v>
      </c>
      <c r="DM256" s="45">
        <f t="shared" si="505"/>
        <v>0</v>
      </c>
      <c r="DN256" s="45">
        <f t="shared" si="506"/>
        <v>0</v>
      </c>
      <c r="DO256" s="45">
        <f t="shared" si="507"/>
        <v>0</v>
      </c>
      <c r="DP256" s="45">
        <f t="shared" si="508"/>
        <v>0</v>
      </c>
      <c r="DQ256" s="45">
        <f t="shared" si="509"/>
        <v>0</v>
      </c>
      <c r="DR256" s="45">
        <f t="shared" si="510"/>
        <v>0</v>
      </c>
      <c r="DS256" s="45">
        <f t="shared" si="511"/>
        <v>0</v>
      </c>
      <c r="DT256" s="45">
        <f t="shared" si="512"/>
        <v>0</v>
      </c>
      <c r="DU256" s="45">
        <f t="shared" si="513"/>
        <v>0</v>
      </c>
      <c r="DV256" s="45">
        <f t="shared" si="514"/>
        <v>0</v>
      </c>
      <c r="DW256" s="45">
        <f t="shared" si="517"/>
        <v>0</v>
      </c>
      <c r="DX256" s="45">
        <f t="shared" si="517"/>
        <v>0</v>
      </c>
    </row>
    <row r="257" spans="1:128" s="9" customFormat="1" x14ac:dyDescent="0.25">
      <c r="A257" s="476"/>
      <c r="B257" s="66" t="s">
        <v>120</v>
      </c>
      <c r="C257" s="208">
        <f t="shared" si="518"/>
        <v>0</v>
      </c>
      <c r="D257" s="191">
        <f t="shared" si="518"/>
        <v>0</v>
      </c>
      <c r="E257" s="37"/>
      <c r="F257" s="42"/>
      <c r="G257" s="37"/>
      <c r="H257" s="42"/>
      <c r="I257" s="37"/>
      <c r="J257" s="42"/>
      <c r="K257" s="37"/>
      <c r="L257" s="42"/>
      <c r="M257" s="37"/>
      <c r="N257" s="42"/>
      <c r="O257" s="37"/>
      <c r="P257" s="42"/>
      <c r="Q257" s="39"/>
      <c r="R257" s="42"/>
      <c r="S257" s="39"/>
      <c r="T257" s="42"/>
      <c r="U257" s="39"/>
      <c r="V257" s="42"/>
      <c r="W257" s="37"/>
      <c r="X257" s="42"/>
      <c r="Y257" s="37"/>
      <c r="Z257" s="42"/>
      <c r="AA257" s="37"/>
      <c r="AB257" s="42"/>
      <c r="AC257" s="39"/>
      <c r="AD257" s="42"/>
      <c r="AE257" s="37"/>
      <c r="AF257" s="42"/>
      <c r="AG257" s="37"/>
      <c r="AH257" s="42"/>
      <c r="AI257" s="37"/>
      <c r="AJ257" s="40"/>
      <c r="AK257" s="107"/>
      <c r="AL257" s="42"/>
      <c r="AM257" s="37"/>
      <c r="AN257" s="42"/>
      <c r="AO257" s="37"/>
      <c r="AP257" s="42"/>
      <c r="AQ257" s="37"/>
      <c r="AR257" s="42"/>
      <c r="AS257" s="39"/>
      <c r="AT257" s="108"/>
      <c r="AU257" s="39"/>
      <c r="AV257" s="108"/>
      <c r="AW257" s="37"/>
      <c r="AX257" s="42"/>
      <c r="AY257" s="43" t="str">
        <f t="shared" si="468"/>
        <v/>
      </c>
      <c r="BV257" s="10"/>
      <c r="BW257" s="10"/>
      <c r="BX257" s="11"/>
      <c r="BY257" s="11"/>
      <c r="BZ257" s="11"/>
      <c r="CA257" s="44" t="str">
        <f t="shared" si="469"/>
        <v/>
      </c>
      <c r="CB257" s="44" t="str">
        <f t="shared" si="470"/>
        <v/>
      </c>
      <c r="CC257" s="44" t="str">
        <f t="shared" si="471"/>
        <v/>
      </c>
      <c r="CD257" s="44" t="str">
        <f t="shared" si="472"/>
        <v/>
      </c>
      <c r="CE257" s="44" t="str">
        <f t="shared" si="473"/>
        <v/>
      </c>
      <c r="CF257" s="44" t="str">
        <f t="shared" si="474"/>
        <v/>
      </c>
      <c r="CG257" s="44" t="str">
        <f t="shared" si="475"/>
        <v/>
      </c>
      <c r="CH257" s="44" t="str">
        <f t="shared" si="476"/>
        <v/>
      </c>
      <c r="CI257" s="44" t="str">
        <f t="shared" si="477"/>
        <v/>
      </c>
      <c r="CJ257" s="44" t="str">
        <f t="shared" si="478"/>
        <v/>
      </c>
      <c r="CK257" s="44" t="str">
        <f t="shared" si="479"/>
        <v/>
      </c>
      <c r="CL257" s="44" t="str">
        <f t="shared" si="480"/>
        <v/>
      </c>
      <c r="CM257" s="44" t="str">
        <f t="shared" si="481"/>
        <v/>
      </c>
      <c r="CN257" s="44" t="str">
        <f t="shared" si="482"/>
        <v/>
      </c>
      <c r="CO257" s="44" t="str">
        <f t="shared" si="483"/>
        <v/>
      </c>
      <c r="CP257" s="44" t="str">
        <f t="shared" si="484"/>
        <v/>
      </c>
      <c r="CQ257" s="44" t="str">
        <f t="shared" si="485"/>
        <v/>
      </c>
      <c r="CR257" s="44" t="str">
        <f t="shared" si="486"/>
        <v/>
      </c>
      <c r="CS257" s="44" t="str">
        <f t="shared" si="487"/>
        <v/>
      </c>
      <c r="CT257" s="44" t="str">
        <f t="shared" si="488"/>
        <v/>
      </c>
      <c r="CU257" s="44" t="str">
        <f t="shared" si="489"/>
        <v/>
      </c>
      <c r="CV257" s="44" t="str">
        <f t="shared" si="490"/>
        <v/>
      </c>
      <c r="CW257" s="44" t="str">
        <f t="shared" si="491"/>
        <v/>
      </c>
      <c r="CX257" s="44" t="str">
        <f t="shared" si="492"/>
        <v/>
      </c>
      <c r="CY257" s="44"/>
      <c r="CZ257" s="44"/>
      <c r="DA257" s="45">
        <f t="shared" si="493"/>
        <v>0</v>
      </c>
      <c r="DB257" s="45">
        <f t="shared" si="494"/>
        <v>0</v>
      </c>
      <c r="DC257" s="45">
        <f t="shared" si="495"/>
        <v>0</v>
      </c>
      <c r="DD257" s="45">
        <f t="shared" si="496"/>
        <v>0</v>
      </c>
      <c r="DE257" s="45">
        <f t="shared" si="497"/>
        <v>0</v>
      </c>
      <c r="DF257" s="45">
        <f t="shared" si="498"/>
        <v>0</v>
      </c>
      <c r="DG257" s="45">
        <f t="shared" si="499"/>
        <v>0</v>
      </c>
      <c r="DH257" s="45">
        <f t="shared" si="500"/>
        <v>0</v>
      </c>
      <c r="DI257" s="45">
        <f t="shared" si="501"/>
        <v>0</v>
      </c>
      <c r="DJ257" s="45">
        <f t="shared" si="502"/>
        <v>0</v>
      </c>
      <c r="DK257" s="45">
        <f t="shared" si="503"/>
        <v>0</v>
      </c>
      <c r="DL257" s="45">
        <f t="shared" si="504"/>
        <v>0</v>
      </c>
      <c r="DM257" s="45">
        <f t="shared" si="505"/>
        <v>0</v>
      </c>
      <c r="DN257" s="45">
        <f t="shared" si="506"/>
        <v>0</v>
      </c>
      <c r="DO257" s="45">
        <f t="shared" si="507"/>
        <v>0</v>
      </c>
      <c r="DP257" s="45">
        <f t="shared" si="508"/>
        <v>0</v>
      </c>
      <c r="DQ257" s="45">
        <f t="shared" si="509"/>
        <v>0</v>
      </c>
      <c r="DR257" s="45">
        <f t="shared" si="510"/>
        <v>0</v>
      </c>
      <c r="DS257" s="45">
        <f t="shared" si="511"/>
        <v>0</v>
      </c>
      <c r="DT257" s="45">
        <f t="shared" si="512"/>
        <v>0</v>
      </c>
      <c r="DU257" s="45">
        <f t="shared" si="513"/>
        <v>0</v>
      </c>
      <c r="DV257" s="45">
        <f t="shared" si="514"/>
        <v>0</v>
      </c>
      <c r="DW257" s="45">
        <f t="shared" si="517"/>
        <v>0</v>
      </c>
      <c r="DX257" s="45">
        <f t="shared" si="517"/>
        <v>0</v>
      </c>
    </row>
    <row r="258" spans="1:128" s="9" customFormat="1" x14ac:dyDescent="0.25">
      <c r="A258" s="477"/>
      <c r="B258" s="209" t="s">
        <v>121</v>
      </c>
      <c r="C258" s="210">
        <f t="shared" si="518"/>
        <v>0</v>
      </c>
      <c r="D258" s="211">
        <f t="shared" si="518"/>
        <v>0</v>
      </c>
      <c r="E258" s="58"/>
      <c r="F258" s="61"/>
      <c r="G258" s="58"/>
      <c r="H258" s="61"/>
      <c r="I258" s="58"/>
      <c r="J258" s="61"/>
      <c r="K258" s="58"/>
      <c r="L258" s="61"/>
      <c r="M258" s="58"/>
      <c r="N258" s="61"/>
      <c r="O258" s="58"/>
      <c r="P258" s="61"/>
      <c r="Q258" s="60"/>
      <c r="R258" s="61"/>
      <c r="S258" s="60"/>
      <c r="T258" s="61"/>
      <c r="U258" s="60"/>
      <c r="V258" s="61"/>
      <c r="W258" s="58"/>
      <c r="X258" s="61"/>
      <c r="Y258" s="58"/>
      <c r="Z258" s="61"/>
      <c r="AA258" s="58"/>
      <c r="AB258" s="61"/>
      <c r="AC258" s="60"/>
      <c r="AD258" s="61"/>
      <c r="AE258" s="58"/>
      <c r="AF258" s="61"/>
      <c r="AG258" s="58"/>
      <c r="AH258" s="61"/>
      <c r="AI258" s="58"/>
      <c r="AJ258" s="62"/>
      <c r="AK258" s="124"/>
      <c r="AL258" s="61"/>
      <c r="AM258" s="58"/>
      <c r="AN258" s="61"/>
      <c r="AO258" s="58"/>
      <c r="AP258" s="61"/>
      <c r="AQ258" s="58"/>
      <c r="AR258" s="61"/>
      <c r="AS258" s="60"/>
      <c r="AT258" s="141"/>
      <c r="AU258" s="60"/>
      <c r="AV258" s="141"/>
      <c r="AW258" s="58"/>
      <c r="AX258" s="61"/>
      <c r="AY258" s="43" t="str">
        <f t="shared" si="468"/>
        <v/>
      </c>
      <c r="BV258" s="10"/>
      <c r="BW258" s="10"/>
      <c r="BX258" s="11"/>
      <c r="BY258" s="11"/>
      <c r="BZ258" s="11"/>
      <c r="CA258" s="44" t="str">
        <f t="shared" si="469"/>
        <v/>
      </c>
      <c r="CB258" s="44" t="str">
        <f t="shared" si="470"/>
        <v/>
      </c>
      <c r="CC258" s="44" t="str">
        <f t="shared" si="471"/>
        <v/>
      </c>
      <c r="CD258" s="44" t="str">
        <f t="shared" si="472"/>
        <v/>
      </c>
      <c r="CE258" s="44" t="str">
        <f t="shared" si="473"/>
        <v/>
      </c>
      <c r="CF258" s="44" t="str">
        <f t="shared" si="474"/>
        <v/>
      </c>
      <c r="CG258" s="44" t="str">
        <f t="shared" si="475"/>
        <v/>
      </c>
      <c r="CH258" s="44" t="str">
        <f t="shared" si="476"/>
        <v/>
      </c>
      <c r="CI258" s="44" t="str">
        <f t="shared" si="477"/>
        <v/>
      </c>
      <c r="CJ258" s="44" t="str">
        <f t="shared" si="478"/>
        <v/>
      </c>
      <c r="CK258" s="44" t="str">
        <f t="shared" si="479"/>
        <v/>
      </c>
      <c r="CL258" s="44" t="str">
        <f t="shared" si="480"/>
        <v/>
      </c>
      <c r="CM258" s="44" t="str">
        <f t="shared" si="481"/>
        <v/>
      </c>
      <c r="CN258" s="44" t="str">
        <f t="shared" si="482"/>
        <v/>
      </c>
      <c r="CO258" s="44" t="str">
        <f t="shared" si="483"/>
        <v/>
      </c>
      <c r="CP258" s="44" t="str">
        <f t="shared" si="484"/>
        <v/>
      </c>
      <c r="CQ258" s="44" t="str">
        <f t="shared" si="485"/>
        <v/>
      </c>
      <c r="CR258" s="44" t="str">
        <f t="shared" si="486"/>
        <v/>
      </c>
      <c r="CS258" s="44" t="str">
        <f t="shared" si="487"/>
        <v/>
      </c>
      <c r="CT258" s="44" t="str">
        <f t="shared" si="488"/>
        <v/>
      </c>
      <c r="CU258" s="44" t="str">
        <f t="shared" si="489"/>
        <v/>
      </c>
      <c r="CV258" s="44" t="str">
        <f t="shared" si="490"/>
        <v/>
      </c>
      <c r="CW258" s="44" t="str">
        <f t="shared" si="491"/>
        <v/>
      </c>
      <c r="CX258" s="44" t="str">
        <f t="shared" si="492"/>
        <v/>
      </c>
      <c r="CY258" s="44"/>
      <c r="CZ258" s="44"/>
      <c r="DA258" s="45">
        <f t="shared" si="493"/>
        <v>0</v>
      </c>
      <c r="DB258" s="45">
        <f t="shared" si="494"/>
        <v>0</v>
      </c>
      <c r="DC258" s="45">
        <f t="shared" si="495"/>
        <v>0</v>
      </c>
      <c r="DD258" s="45">
        <f t="shared" si="496"/>
        <v>0</v>
      </c>
      <c r="DE258" s="45">
        <f t="shared" si="497"/>
        <v>0</v>
      </c>
      <c r="DF258" s="45">
        <f t="shared" si="498"/>
        <v>0</v>
      </c>
      <c r="DG258" s="45">
        <f t="shared" si="499"/>
        <v>0</v>
      </c>
      <c r="DH258" s="45">
        <f t="shared" si="500"/>
        <v>0</v>
      </c>
      <c r="DI258" s="45">
        <f t="shared" si="501"/>
        <v>0</v>
      </c>
      <c r="DJ258" s="45">
        <f t="shared" si="502"/>
        <v>0</v>
      </c>
      <c r="DK258" s="45">
        <f t="shared" si="503"/>
        <v>0</v>
      </c>
      <c r="DL258" s="45">
        <f t="shared" si="504"/>
        <v>0</v>
      </c>
      <c r="DM258" s="45">
        <f t="shared" si="505"/>
        <v>0</v>
      </c>
      <c r="DN258" s="45">
        <f t="shared" si="506"/>
        <v>0</v>
      </c>
      <c r="DO258" s="45">
        <f t="shared" si="507"/>
        <v>0</v>
      </c>
      <c r="DP258" s="45">
        <f t="shared" si="508"/>
        <v>0</v>
      </c>
      <c r="DQ258" s="45">
        <f t="shared" si="509"/>
        <v>0</v>
      </c>
      <c r="DR258" s="45">
        <f t="shared" si="510"/>
        <v>0</v>
      </c>
      <c r="DS258" s="45">
        <f t="shared" si="511"/>
        <v>0</v>
      </c>
      <c r="DT258" s="45">
        <f t="shared" si="512"/>
        <v>0</v>
      </c>
      <c r="DU258" s="45">
        <f t="shared" si="513"/>
        <v>0</v>
      </c>
      <c r="DV258" s="45">
        <f t="shared" si="514"/>
        <v>0</v>
      </c>
      <c r="DW258" s="45">
        <f t="shared" si="517"/>
        <v>0</v>
      </c>
      <c r="DX258" s="45">
        <f t="shared" si="517"/>
        <v>0</v>
      </c>
    </row>
    <row r="259" spans="1:128" s="9" customFormat="1" x14ac:dyDescent="0.25">
      <c r="A259" s="160" t="s">
        <v>122</v>
      </c>
      <c r="BV259" s="10"/>
      <c r="BW259" s="10"/>
      <c r="BX259" s="11"/>
      <c r="BY259" s="11"/>
      <c r="BZ259" s="11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</row>
    <row r="260" spans="1:128" s="9" customFormat="1" ht="15" customHeight="1" x14ac:dyDescent="0.25">
      <c r="A260" s="564" t="s">
        <v>123</v>
      </c>
      <c r="B260" s="564" t="s">
        <v>5</v>
      </c>
      <c r="C260" s="566" t="s">
        <v>124</v>
      </c>
      <c r="D260" s="566"/>
      <c r="E260" s="566"/>
      <c r="F260" s="566"/>
      <c r="G260" s="566"/>
      <c r="H260" s="566"/>
      <c r="I260" s="566"/>
      <c r="J260" s="566"/>
      <c r="K260" s="566"/>
      <c r="L260" s="567"/>
      <c r="M260" s="568" t="s">
        <v>9</v>
      </c>
      <c r="N260" s="564" t="s">
        <v>10</v>
      </c>
      <c r="BV260" s="10"/>
      <c r="BW260" s="10"/>
      <c r="BX260" s="11"/>
      <c r="BY260" s="11"/>
      <c r="BZ260" s="11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</row>
    <row r="261" spans="1:128" s="9" customFormat="1" ht="25.5" x14ac:dyDescent="0.25">
      <c r="A261" s="565"/>
      <c r="B261" s="565"/>
      <c r="C261" s="212" t="s">
        <v>82</v>
      </c>
      <c r="D261" s="213" t="s">
        <v>83</v>
      </c>
      <c r="E261" s="213" t="s">
        <v>84</v>
      </c>
      <c r="F261" s="213" t="s">
        <v>19</v>
      </c>
      <c r="G261" s="213" t="s">
        <v>20</v>
      </c>
      <c r="H261" s="213" t="s">
        <v>21</v>
      </c>
      <c r="I261" s="213" t="s">
        <v>22</v>
      </c>
      <c r="J261" s="213" t="s">
        <v>23</v>
      </c>
      <c r="K261" s="213" t="s">
        <v>24</v>
      </c>
      <c r="L261" s="343" t="s">
        <v>125</v>
      </c>
      <c r="M261" s="569"/>
      <c r="N261" s="565"/>
      <c r="BV261" s="10"/>
      <c r="BW261" s="10"/>
      <c r="BX261" s="11"/>
      <c r="BY261" s="11"/>
      <c r="BZ261" s="11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</row>
    <row r="262" spans="1:128" s="9" customFormat="1" x14ac:dyDescent="0.25">
      <c r="A262" s="215" t="s">
        <v>126</v>
      </c>
      <c r="B262" s="216">
        <f>SUM(C262:L262)</f>
        <v>0</v>
      </c>
      <c r="C262" s="84"/>
      <c r="D262" s="85"/>
      <c r="E262" s="85"/>
      <c r="F262" s="85"/>
      <c r="G262" s="85"/>
      <c r="H262" s="85"/>
      <c r="I262" s="85"/>
      <c r="J262" s="85"/>
      <c r="K262" s="85"/>
      <c r="L262" s="106"/>
      <c r="M262" s="108"/>
      <c r="N262" s="217"/>
      <c r="O262" s="43" t="str">
        <f>$CA262&amp;$CB262&amp;$CC262&amp;$CD262&amp;$CE262&amp;$CF262&amp;$CG262&amp;$CH262&amp;$CI262&amp;$CJ262&amp;$CK262&amp;$CL262&amp;$CM262&amp;$CN262&amp;$CO262&amp;$CP262&amp;$CQ262&amp;$CR262&amp;$CS262&amp;$CT262&amp;$CU262&amp;$CV262&amp;$CW262&amp;$CX262&amp;$CY262&amp;$CZ262</f>
        <v/>
      </c>
      <c r="BV262" s="10"/>
      <c r="BW262" s="10"/>
      <c r="BX262" s="11"/>
      <c r="BY262" s="11"/>
      <c r="BZ262" s="11"/>
      <c r="CA262" s="44" t="str">
        <f>IF(AND($B262&lt;&gt;0,M262=""),"* No olvide ingresar la columna Pueblos Originarios (Digite CERO si no tiene). ",IF(M262&gt;$B262,"* El Número de Screenings de Pueblos Originarios no puede superar el Total. ",""))</f>
        <v/>
      </c>
      <c r="CB262" s="44" t="str">
        <f>IF(AND($B262&lt;&gt;0,N262=""),"* No olvide ingresar la columna Migrantes (Digite CERO si no tiene). ",IF(N262&gt;$B262,"* El Número de Screenings de Población Migrante no puede superar el Total. ",""))</f>
        <v/>
      </c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45">
        <f t="shared" ref="DA262:DB266" si="519">IF(AND($B262&lt;&gt;0,M262=""),1,IF(M262&gt;$B262,1,0))</f>
        <v>0</v>
      </c>
      <c r="DB262" s="45">
        <f t="shared" si="519"/>
        <v>0</v>
      </c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</row>
    <row r="263" spans="1:128" s="9" customFormat="1" x14ac:dyDescent="0.25">
      <c r="A263" s="218" t="s">
        <v>127</v>
      </c>
      <c r="B263" s="219">
        <f>SUM(C263:L263)</f>
        <v>0</v>
      </c>
      <c r="C263" s="39"/>
      <c r="D263" s="38"/>
      <c r="E263" s="38"/>
      <c r="F263" s="38"/>
      <c r="G263" s="38"/>
      <c r="H263" s="38"/>
      <c r="I263" s="38"/>
      <c r="J263" s="38"/>
      <c r="K263" s="38"/>
      <c r="L263" s="109"/>
      <c r="M263" s="108"/>
      <c r="N263" s="169"/>
      <c r="O263" s="43" t="str">
        <f>$CA263&amp;$CB263&amp;$CC263&amp;$CD263&amp;$CE263&amp;$CF263&amp;$CG263&amp;$CH263&amp;$CI263&amp;$CJ263&amp;$CK263&amp;$CL263&amp;$CM263&amp;$CN263&amp;$CO263&amp;$CP263&amp;$CQ263&amp;$CR263&amp;$CS263&amp;$CT263&amp;$CU263&amp;$CV263&amp;$CW263&amp;$CX263&amp;$CY263&amp;$CZ263</f>
        <v/>
      </c>
      <c r="BV263" s="10"/>
      <c r="BW263" s="10"/>
      <c r="BX263" s="11"/>
      <c r="BY263" s="11"/>
      <c r="BZ263" s="11"/>
      <c r="CA263" s="44" t="str">
        <f>IF(AND($B263&lt;&gt;0,M263=""),"* No olvide ingresar la columna Pueblos Originarios (Digite CERO si no tiene). ",IF(M263&gt;$B263,"* El Número de Screenings de Pueblos Originarios no puede superar el Total. ",""))</f>
        <v/>
      </c>
      <c r="CB263" s="44" t="str">
        <f>IF(AND($B263&lt;&gt;0,N263=""),"* No olvide ingresar la columna Migrantes (Digite CERO si no tiene). ",IF(N263&gt;$B263,"* El Número de Screenings de Población Migrante no puede superar el Total. ",""))</f>
        <v/>
      </c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45">
        <f t="shared" si="519"/>
        <v>0</v>
      </c>
      <c r="DB263" s="45">
        <f t="shared" si="519"/>
        <v>0</v>
      </c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</row>
    <row r="264" spans="1:128" s="9" customFormat="1" x14ac:dyDescent="0.25">
      <c r="A264" s="218" t="s">
        <v>128</v>
      </c>
      <c r="B264" s="220">
        <f>SUM(C264:L264)</f>
        <v>0</v>
      </c>
      <c r="C264" s="39"/>
      <c r="D264" s="38"/>
      <c r="E264" s="38"/>
      <c r="F264" s="38"/>
      <c r="G264" s="38"/>
      <c r="H264" s="38"/>
      <c r="I264" s="38"/>
      <c r="J264" s="38"/>
      <c r="K264" s="38"/>
      <c r="L264" s="109"/>
      <c r="M264" s="108"/>
      <c r="N264" s="169"/>
      <c r="O264" s="43" t="str">
        <f>$CA264&amp;$CB264&amp;$CC264&amp;$CD264&amp;$CE264&amp;$CF264&amp;$CG264&amp;$CH264&amp;$CI264&amp;$CJ264&amp;$CK264&amp;$CL264&amp;$CM264&amp;$CN264&amp;$CO264&amp;$CP264&amp;$CQ264&amp;$CR264&amp;$CS264&amp;$CT264&amp;$CU264&amp;$CV264&amp;$CW264&amp;$CX264&amp;$CY264&amp;$CZ264</f>
        <v/>
      </c>
      <c r="BV264" s="10"/>
      <c r="BW264" s="10"/>
      <c r="BX264" s="11"/>
      <c r="BY264" s="11"/>
      <c r="BZ264" s="11"/>
      <c r="CA264" s="44" t="str">
        <f>IF(AND($B264&lt;&gt;0,M264=""),"* No olvide ingresar la columna Pueblos Originarios (Digite CERO si no tiene). ",IF(M264&gt;$B264,"* El Número de Screenings de Pueblos Originarios no puede superar el Total. ",""))</f>
        <v/>
      </c>
      <c r="CB264" s="44" t="str">
        <f>IF(AND($B264&lt;&gt;0,N264=""),"* No olvide ingresar la columna Migrantes (Digite CERO si no tiene). ",IF(N264&gt;$B264,"* El Número de Screenings de Población Migrante no puede superar el Total. ",""))</f>
        <v/>
      </c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45">
        <f t="shared" si="519"/>
        <v>0</v>
      </c>
      <c r="DB264" s="45">
        <f t="shared" si="519"/>
        <v>0</v>
      </c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</row>
    <row r="265" spans="1:128" s="9" customFormat="1" ht="21" x14ac:dyDescent="0.25">
      <c r="A265" s="218" t="s">
        <v>129</v>
      </c>
      <c r="B265" s="220">
        <f>SUM(C265:L265)</f>
        <v>0</v>
      </c>
      <c r="C265" s="39"/>
      <c r="D265" s="38"/>
      <c r="E265" s="38"/>
      <c r="F265" s="38"/>
      <c r="G265" s="38"/>
      <c r="H265" s="38"/>
      <c r="I265" s="38"/>
      <c r="J265" s="38"/>
      <c r="K265" s="38"/>
      <c r="L265" s="109"/>
      <c r="M265" s="108"/>
      <c r="N265" s="169"/>
      <c r="O265" s="43" t="str">
        <f>$CA265&amp;$CB265&amp;$CC265&amp;$CD265&amp;$CE265&amp;$CF265&amp;$CG265&amp;$CH265&amp;$CI265&amp;$CJ265&amp;$CK265&amp;$CL265&amp;$CM265&amp;$CN265&amp;$CO265&amp;$CP265&amp;$CQ265&amp;$CR265&amp;$CS265&amp;$CT265&amp;$CU265&amp;$CV265&amp;$CW265&amp;$CX265&amp;$CY265&amp;$CZ265</f>
        <v/>
      </c>
      <c r="BV265" s="10"/>
      <c r="BW265" s="10"/>
      <c r="BX265" s="11"/>
      <c r="BY265" s="11"/>
      <c r="BZ265" s="11"/>
      <c r="CA265" s="44" t="str">
        <f>IF(AND($B265&lt;&gt;0,M265=""),"* No olvide ingresar la columna Pueblos Originarios (Digite CERO si no tiene). ",IF(M265&gt;$B265,"* El Número de Screenings de Pueblos Originarios no puede superar el Total. ",""))</f>
        <v/>
      </c>
      <c r="CB265" s="44" t="str">
        <f>IF(AND($B265&lt;&gt;0,N265=""),"* No olvide ingresar la columna Migrantes (Digite CERO si no tiene). ",IF(N265&gt;$B265,"* El Número de Screenings de Población Migrante no puede superar el Total. ",""))</f>
        <v/>
      </c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45">
        <f t="shared" si="519"/>
        <v>0</v>
      </c>
      <c r="DB265" s="45">
        <f t="shared" si="519"/>
        <v>0</v>
      </c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</row>
    <row r="266" spans="1:128" s="9" customFormat="1" x14ac:dyDescent="0.25">
      <c r="A266" s="221" t="s">
        <v>130</v>
      </c>
      <c r="B266" s="222">
        <f>SUM(C266:L266)</f>
        <v>0</v>
      </c>
      <c r="C266" s="60"/>
      <c r="D266" s="59"/>
      <c r="E266" s="59"/>
      <c r="F266" s="59"/>
      <c r="G266" s="59"/>
      <c r="H266" s="59"/>
      <c r="I266" s="59"/>
      <c r="J266" s="59"/>
      <c r="K266" s="59"/>
      <c r="L266" s="125"/>
      <c r="M266" s="141"/>
      <c r="N266" s="174"/>
      <c r="O266" s="43" t="str">
        <f>$CA266&amp;$CB266&amp;$CC266&amp;$CD266&amp;$CE266&amp;$CF266&amp;$CG266&amp;$CH266&amp;$CI266&amp;$CJ266&amp;$CK266&amp;$CL266&amp;$CM266&amp;$CN266&amp;$CO266&amp;$CP266&amp;$CQ266&amp;$CR266&amp;$CS266&amp;$CT266&amp;$CU266&amp;$CV266&amp;$CW266&amp;$CX266&amp;$CY266&amp;$CZ266</f>
        <v/>
      </c>
      <c r="BV266" s="10"/>
      <c r="BW266" s="10"/>
      <c r="BX266" s="11"/>
      <c r="BY266" s="11"/>
      <c r="BZ266" s="11"/>
      <c r="CA266" s="44" t="str">
        <f>IF(AND($B266&lt;&gt;0,M266=""),"* No olvide ingresar la columna Pueblos Originarios (Digite CERO si no tiene). ",IF(M266&gt;$B266,"* El Número de Screenings de Pueblos Originarios no puede superar el Total. ",""))</f>
        <v/>
      </c>
      <c r="CB266" s="44" t="str">
        <f>IF(AND($B266&lt;&gt;0,N266=""),"* No olvide ingresar la columna Migrantes (Digite CERO si no tiene). ",IF(N266&gt;$B266,"* El Número de Screenings de Población Migrante no puede superar el Total. ",""))</f>
        <v/>
      </c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45">
        <f t="shared" si="519"/>
        <v>0</v>
      </c>
      <c r="DB266" s="45">
        <f t="shared" si="519"/>
        <v>0</v>
      </c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</row>
    <row r="267" spans="1:128" s="9" customFormat="1" x14ac:dyDescent="0.25">
      <c r="A267" s="160" t="s">
        <v>131</v>
      </c>
      <c r="BV267" s="10"/>
      <c r="BW267" s="10"/>
      <c r="BX267" s="11"/>
      <c r="BY267" s="11"/>
      <c r="BZ267" s="11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</row>
    <row r="268" spans="1:128" s="9" customFormat="1" ht="15" customHeight="1" x14ac:dyDescent="0.25">
      <c r="A268" s="564" t="s">
        <v>132</v>
      </c>
      <c r="B268" s="564" t="s">
        <v>5</v>
      </c>
      <c r="C268" s="580" t="s">
        <v>133</v>
      </c>
      <c r="D268" s="581"/>
      <c r="E268" s="581"/>
      <c r="F268" s="581"/>
      <c r="G268" s="581"/>
      <c r="H268" s="581"/>
      <c r="I268" s="581"/>
      <c r="J268" s="581"/>
      <c r="K268" s="581"/>
      <c r="L268" s="581"/>
      <c r="M268" s="581"/>
      <c r="N268" s="581"/>
      <c r="O268" s="581"/>
      <c r="P268" s="581"/>
      <c r="Q268" s="581"/>
      <c r="R268" s="582"/>
      <c r="S268" s="583" t="s">
        <v>9</v>
      </c>
      <c r="T268" s="568" t="s">
        <v>10</v>
      </c>
      <c r="BV268" s="10"/>
      <c r="BW268" s="10"/>
      <c r="BX268" s="11"/>
      <c r="BY268" s="11"/>
      <c r="BZ268" s="11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</row>
    <row r="269" spans="1:128" s="9" customFormat="1" x14ac:dyDescent="0.25">
      <c r="A269" s="565"/>
      <c r="B269" s="565"/>
      <c r="C269" s="212" t="s">
        <v>134</v>
      </c>
      <c r="D269" s="213" t="s">
        <v>135</v>
      </c>
      <c r="E269" s="213" t="s">
        <v>136</v>
      </c>
      <c r="F269" s="213" t="s">
        <v>137</v>
      </c>
      <c r="G269" s="213" t="s">
        <v>138</v>
      </c>
      <c r="H269" s="213" t="s">
        <v>139</v>
      </c>
      <c r="I269" s="213" t="s">
        <v>140</v>
      </c>
      <c r="J269" s="213" t="s">
        <v>141</v>
      </c>
      <c r="K269" s="213" t="s">
        <v>142</v>
      </c>
      <c r="L269" s="213" t="s">
        <v>143</v>
      </c>
      <c r="M269" s="213" t="s">
        <v>144</v>
      </c>
      <c r="N269" s="213" t="s">
        <v>145</v>
      </c>
      <c r="O269" s="213" t="s">
        <v>146</v>
      </c>
      <c r="P269" s="223" t="s">
        <v>147</v>
      </c>
      <c r="Q269" s="223" t="s">
        <v>148</v>
      </c>
      <c r="R269" s="224" t="s">
        <v>149</v>
      </c>
      <c r="S269" s="584"/>
      <c r="T269" s="569"/>
      <c r="BV269" s="10"/>
      <c r="BW269" s="10"/>
      <c r="BX269" s="11"/>
      <c r="BY269" s="11"/>
      <c r="BZ269" s="11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</row>
    <row r="270" spans="1:128" s="9" customFormat="1" ht="21" x14ac:dyDescent="0.25">
      <c r="A270" s="215" t="s">
        <v>150</v>
      </c>
      <c r="B270" s="216">
        <f>SUM(C270:R270)</f>
        <v>0</v>
      </c>
      <c r="C270" s="79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131"/>
      <c r="S270" s="225"/>
      <c r="T270" s="81"/>
      <c r="U270" s="43" t="str">
        <f>$CA270&amp;$CB270&amp;$CC270&amp;$CD270&amp;$CE270&amp;$CF270&amp;$CG270&amp;$CH270&amp;$CI270&amp;$CJ270&amp;$CK270&amp;$CL270&amp;$CM270&amp;$CN270&amp;$CO270&amp;$CP270&amp;$CQ270&amp;$CR270&amp;$CS270&amp;$CT270&amp;$CU270&amp;$CV270&amp;$CW270&amp;$CX270&amp;$CY270&amp;$CZ270</f>
        <v/>
      </c>
      <c r="BV270" s="10"/>
      <c r="BW270" s="10"/>
      <c r="BX270" s="11"/>
      <c r="BY270" s="11"/>
      <c r="BZ270" s="11"/>
      <c r="CA270" s="44" t="str">
        <f>IF(AND($B270&lt;&gt;0,S270=""),"* No olvide ingresar la columna Pueblos Originarios (Digite CERO si no tiene). ",IF(S270&gt;$B270,"* El Número de Hijos de Pueblos Originarios no puede superar el Total. ",""))</f>
        <v/>
      </c>
      <c r="CB270" s="44" t="str">
        <f>IF(AND($B270&lt;&gt;0,T270=""),"* No olvide ingresar la columna Migrantes (Digite CERO si no tiene). ",IF(T270&gt;$B270,"* El Número de Hijos de Migrantes no puede superar el Total. ",""))</f>
        <v/>
      </c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45">
        <f t="shared" ref="DA270:DB274" si="520">IF(AND($B270&lt;&gt;0,S270=""),1,IF(S270&gt;$B270,1,0))</f>
        <v>0</v>
      </c>
      <c r="DB270" s="45">
        <f t="shared" si="520"/>
        <v>0</v>
      </c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</row>
    <row r="271" spans="1:128" s="9" customFormat="1" ht="21" x14ac:dyDescent="0.25">
      <c r="A271" s="218" t="s">
        <v>151</v>
      </c>
      <c r="B271" s="226">
        <f>SUM(C271:R271)</f>
        <v>0</v>
      </c>
      <c r="C271" s="39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109"/>
      <c r="S271" s="227"/>
      <c r="T271" s="108"/>
      <c r="U271" s="43" t="str">
        <f>$CA271&amp;$CB271&amp;$CC271&amp;$CD271&amp;$CE271&amp;$CF271&amp;$CG271&amp;$CH271&amp;$CI271&amp;$CJ271&amp;$CK271&amp;$CL271&amp;$CM271&amp;$CN271&amp;$CO271&amp;$CP271&amp;$CQ271&amp;$CR271&amp;$CS271&amp;$CT271&amp;$CU271&amp;$CV271&amp;$CW271&amp;$CX271&amp;$CY271&amp;$CZ271</f>
        <v/>
      </c>
      <c r="BV271" s="10"/>
      <c r="BW271" s="10"/>
      <c r="BX271" s="11"/>
      <c r="BY271" s="11"/>
      <c r="BZ271" s="11"/>
      <c r="CA271" s="44" t="str">
        <f>IF(AND($B271&lt;&gt;0,S271=""),"* No olvide ingresar la columna Pueblos Originarios (Digite CERO si no tiene). ",IF(S271&gt;$B271,"* El Número de Hijos de Pueblos Originarios no puede superar el Total. ",""))</f>
        <v/>
      </c>
      <c r="CB271" s="44" t="str">
        <f>IF(AND($B271&lt;&gt;0,T271=""),"* No olvide ingresar la columna Migrantes (Digite CERO si no tiene). ",IF(T271&gt;$B271,"* El Número de Hijos de Migrantes no puede superar el Total. ",""))</f>
        <v/>
      </c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45">
        <f t="shared" si="520"/>
        <v>0</v>
      </c>
      <c r="DB271" s="45">
        <f t="shared" si="520"/>
        <v>0</v>
      </c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</row>
    <row r="272" spans="1:128" s="9" customFormat="1" ht="22.5" x14ac:dyDescent="0.25">
      <c r="A272" s="228" t="s">
        <v>152</v>
      </c>
      <c r="B272" s="219">
        <f>SUM(C272:R272)</f>
        <v>0</v>
      </c>
      <c r="C272" s="39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109"/>
      <c r="S272" s="227"/>
      <c r="T272" s="108"/>
      <c r="U272" s="43" t="str">
        <f>$CA272&amp;$CB272&amp;$CC272&amp;$CD272&amp;$CE272&amp;$CF272&amp;$CG272&amp;$CH272&amp;$CI272&amp;$CJ272&amp;$CK272&amp;$CL272&amp;$CM272&amp;$CN272&amp;$CO272&amp;$CP272&amp;$CQ272&amp;$CR272&amp;$CS272&amp;$CT272&amp;$CU272&amp;$CV272&amp;$CW272&amp;$CX272&amp;$CY272&amp;$CZ272</f>
        <v/>
      </c>
      <c r="BV272" s="10"/>
      <c r="BW272" s="10"/>
      <c r="BX272" s="11"/>
      <c r="BY272" s="11"/>
      <c r="BZ272" s="11"/>
      <c r="CA272" s="44" t="str">
        <f>IF(AND($B272&lt;&gt;0,S272=""),"* No olvide ingresar la columna Pueblos Originarios (Digite CERO si no tiene). ",IF(S272&gt;$B272,"* El Número de Hijos de Pueblos Originarios no puede superar el Total. ",""))</f>
        <v/>
      </c>
      <c r="CB272" s="44" t="str">
        <f>IF(AND($B272&lt;&gt;0,T272=""),"* No olvide ingresar la columna Migrantes (Digite CERO si no tiene). ",IF(T272&gt;$B272,"* El Número de Hijos de Migrantes no puede superar el Total. ",""))</f>
        <v/>
      </c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45">
        <f t="shared" si="520"/>
        <v>0</v>
      </c>
      <c r="DB272" s="45">
        <f t="shared" si="520"/>
        <v>0</v>
      </c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</row>
    <row r="273" spans="1:130" ht="22.5" x14ac:dyDescent="0.25">
      <c r="A273" s="229" t="s">
        <v>153</v>
      </c>
      <c r="B273" s="220">
        <f>SUM(C273:R273)</f>
        <v>0</v>
      </c>
      <c r="C273" s="39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109"/>
      <c r="S273" s="227"/>
      <c r="T273" s="108"/>
      <c r="U273" s="43" t="str">
        <f>$CA273&amp;$CB273&amp;$CC273&amp;$CD273&amp;$CE273&amp;$CF273&amp;$CG273&amp;$CH273&amp;$CI273&amp;$CJ273&amp;$CK273&amp;$CL273&amp;$CM273&amp;$CN273&amp;$CO273&amp;$CP273&amp;$CQ273&amp;$CR273&amp;$CS273&amp;$CT273&amp;$CU273&amp;$CV273&amp;$CW273&amp;$CX273&amp;$CY273&amp;$CZ273</f>
        <v/>
      </c>
      <c r="CA273" s="44" t="str">
        <f>IF(AND($B273&lt;&gt;0,S273=""),"* No olvide ingresar la columna Pueblos Originarios (Digite CERO si no tiene). ",IF(S273&gt;$B273,"* El Número de Hijos de Pueblos Originarios no puede superar el Total. ",""))</f>
        <v/>
      </c>
      <c r="CB273" s="44" t="str">
        <f>IF(AND($B273&lt;&gt;0,T273=""),"* No olvide ingresar la columna Migrantes (Digite CERO si no tiene). ",IF(T273&gt;$B273,"* El Número de Hijos de Migrantes no puede superar el Total. ",""))</f>
        <v/>
      </c>
      <c r="DA273" s="45">
        <f t="shared" si="520"/>
        <v>0</v>
      </c>
      <c r="DB273" s="45">
        <f t="shared" si="520"/>
        <v>0</v>
      </c>
    </row>
    <row r="274" spans="1:130" ht="22.5" x14ac:dyDescent="0.25">
      <c r="A274" s="230" t="s">
        <v>154</v>
      </c>
      <c r="B274" s="231">
        <f>SUM(C274:R274)</f>
        <v>0</v>
      </c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232"/>
      <c r="S274" s="233"/>
      <c r="T274" s="91"/>
      <c r="U274" s="43" t="str">
        <f>$CA274&amp;$CB274&amp;$CC274&amp;$CD274&amp;$CE274&amp;$CF274&amp;$CG274&amp;$CH274&amp;$CI274&amp;$CJ274&amp;$CK274&amp;$CL274&amp;$CM274&amp;$CN274&amp;$CO274&amp;$CP274&amp;$CQ274&amp;$CR274&amp;$CS274&amp;$CT274&amp;$CU274&amp;$CV274&amp;$CW274&amp;$CX274&amp;$CY274&amp;$CZ274</f>
        <v/>
      </c>
      <c r="CA274" s="44" t="str">
        <f>IF(AND($B274&lt;&gt;0,S274=""),"* No olvide ingresar la columna Pueblos Originarios (Digite CERO si no tiene). ",IF(S274&gt;$B274,"* El Número de Hijos de Pueblos Originarios no puede superar el Total. ",""))</f>
        <v/>
      </c>
      <c r="CB274" s="44" t="str">
        <f>IF(AND($B274&lt;&gt;0,T274=""),"* No olvide ingresar la columna Migrantes (Digite CERO si no tiene). ",IF(T274&gt;$B274,"* El Número de Hijos de Migrantes no puede superar el Total. ",""))</f>
        <v/>
      </c>
      <c r="DA274" s="45">
        <f t="shared" si="520"/>
        <v>0</v>
      </c>
      <c r="DB274" s="45">
        <f t="shared" si="520"/>
        <v>0</v>
      </c>
    </row>
    <row r="275" spans="1:130" x14ac:dyDescent="0.25">
      <c r="A275" s="160" t="s">
        <v>155</v>
      </c>
    </row>
    <row r="276" spans="1:130" x14ac:dyDescent="0.25">
      <c r="A276" s="585" t="s">
        <v>123</v>
      </c>
      <c r="B276" s="588" t="s">
        <v>5</v>
      </c>
      <c r="C276" s="589"/>
      <c r="D276" s="568"/>
      <c r="E276" s="580" t="s">
        <v>156</v>
      </c>
      <c r="F276" s="581"/>
      <c r="G276" s="581"/>
      <c r="H276" s="581"/>
      <c r="I276" s="581"/>
      <c r="J276" s="581"/>
      <c r="K276" s="581"/>
      <c r="L276" s="581"/>
      <c r="M276" s="581"/>
      <c r="N276" s="581"/>
      <c r="O276" s="581"/>
      <c r="P276" s="581"/>
      <c r="Q276" s="581"/>
      <c r="R276" s="581"/>
      <c r="S276" s="581"/>
      <c r="T276" s="581"/>
      <c r="U276" s="581"/>
      <c r="V276" s="581"/>
      <c r="W276" s="581"/>
      <c r="X276" s="581"/>
      <c r="Y276" s="581"/>
      <c r="Z276" s="581"/>
      <c r="AA276" s="581"/>
      <c r="AB276" s="581"/>
      <c r="AC276" s="581"/>
      <c r="AD276" s="581"/>
      <c r="AE276" s="581"/>
      <c r="AF276" s="581"/>
      <c r="AG276" s="581"/>
      <c r="AH276" s="581"/>
      <c r="AI276" s="581"/>
      <c r="AJ276" s="593"/>
    </row>
    <row r="277" spans="1:130" s="234" customFormat="1" x14ac:dyDescent="0.25">
      <c r="A277" s="586"/>
      <c r="B277" s="590"/>
      <c r="C277" s="591"/>
      <c r="D277" s="592"/>
      <c r="E277" s="594" t="s">
        <v>157</v>
      </c>
      <c r="F277" s="595"/>
      <c r="G277" s="596" t="s">
        <v>158</v>
      </c>
      <c r="H277" s="597"/>
      <c r="I277" s="596" t="s">
        <v>159</v>
      </c>
      <c r="J277" s="597"/>
      <c r="K277" s="596" t="s">
        <v>160</v>
      </c>
      <c r="L277" s="597"/>
      <c r="M277" s="594" t="s">
        <v>161</v>
      </c>
      <c r="N277" s="595"/>
      <c r="O277" s="594" t="s">
        <v>162</v>
      </c>
      <c r="P277" s="595"/>
      <c r="Q277" s="594" t="s">
        <v>163</v>
      </c>
      <c r="R277" s="595"/>
      <c r="S277" s="594" t="s">
        <v>164</v>
      </c>
      <c r="T277" s="595"/>
      <c r="U277" s="594" t="s">
        <v>165</v>
      </c>
      <c r="V277" s="595"/>
      <c r="W277" s="594" t="s">
        <v>166</v>
      </c>
      <c r="X277" s="595"/>
      <c r="Y277" s="594" t="s">
        <v>167</v>
      </c>
      <c r="Z277" s="595"/>
      <c r="AA277" s="594" t="s">
        <v>168</v>
      </c>
      <c r="AB277" s="595"/>
      <c r="AC277" s="594" t="s">
        <v>169</v>
      </c>
      <c r="AD277" s="595"/>
      <c r="AE277" s="594" t="s">
        <v>170</v>
      </c>
      <c r="AF277" s="595"/>
      <c r="AG277" s="594" t="s">
        <v>171</v>
      </c>
      <c r="AH277" s="595"/>
      <c r="AI277" s="594" t="s">
        <v>172</v>
      </c>
      <c r="AJ277" s="595"/>
      <c r="BZ277" s="11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</row>
    <row r="278" spans="1:130" ht="15" customHeight="1" x14ac:dyDescent="0.25">
      <c r="A278" s="586"/>
      <c r="B278" s="475" t="s">
        <v>173</v>
      </c>
      <c r="C278" s="598" t="s">
        <v>31</v>
      </c>
      <c r="D278" s="496" t="s">
        <v>32</v>
      </c>
      <c r="E278" s="594" t="s">
        <v>174</v>
      </c>
      <c r="F278" s="595"/>
      <c r="G278" s="596" t="s">
        <v>175</v>
      </c>
      <c r="H278" s="597"/>
      <c r="I278" s="596" t="s">
        <v>176</v>
      </c>
      <c r="J278" s="597"/>
      <c r="K278" s="596" t="s">
        <v>177</v>
      </c>
      <c r="L278" s="597"/>
      <c r="M278" s="594" t="s">
        <v>17</v>
      </c>
      <c r="N278" s="595"/>
      <c r="O278" s="594" t="s">
        <v>18</v>
      </c>
      <c r="P278" s="595"/>
      <c r="Q278" s="594" t="s">
        <v>178</v>
      </c>
      <c r="R278" s="595"/>
      <c r="S278" s="594" t="s">
        <v>179</v>
      </c>
      <c r="T278" s="595"/>
      <c r="U278" s="594" t="s">
        <v>180</v>
      </c>
      <c r="V278" s="595"/>
      <c r="W278" s="594" t="s">
        <v>181</v>
      </c>
      <c r="X278" s="595"/>
      <c r="Y278" s="594" t="s">
        <v>182</v>
      </c>
      <c r="Z278" s="595"/>
      <c r="AA278" s="594" t="s">
        <v>183</v>
      </c>
      <c r="AB278" s="595"/>
      <c r="AC278" s="594" t="s">
        <v>184</v>
      </c>
      <c r="AD278" s="595"/>
      <c r="AE278" s="594" t="s">
        <v>185</v>
      </c>
      <c r="AF278" s="595"/>
      <c r="AG278" s="594" t="s">
        <v>186</v>
      </c>
      <c r="AH278" s="595"/>
      <c r="AI278" s="594" t="s">
        <v>187</v>
      </c>
      <c r="AJ278" s="595"/>
    </row>
    <row r="279" spans="1:130" x14ac:dyDescent="0.25">
      <c r="A279" s="587"/>
      <c r="B279" s="477"/>
      <c r="C279" s="599"/>
      <c r="D279" s="498"/>
      <c r="E279" s="18" t="s">
        <v>31</v>
      </c>
      <c r="F279" s="330" t="s">
        <v>32</v>
      </c>
      <c r="G279" s="18" t="s">
        <v>31</v>
      </c>
      <c r="H279" s="327" t="s">
        <v>32</v>
      </c>
      <c r="I279" s="18" t="s">
        <v>31</v>
      </c>
      <c r="J279" s="330" t="s">
        <v>32</v>
      </c>
      <c r="K279" s="18" t="s">
        <v>31</v>
      </c>
      <c r="L279" s="330" t="s">
        <v>32</v>
      </c>
      <c r="M279" s="329" t="s">
        <v>31</v>
      </c>
      <c r="N279" s="330" t="s">
        <v>32</v>
      </c>
      <c r="O279" s="18" t="s">
        <v>31</v>
      </c>
      <c r="P279" s="330" t="s">
        <v>32</v>
      </c>
      <c r="Q279" s="18" t="s">
        <v>31</v>
      </c>
      <c r="R279" s="330" t="s">
        <v>32</v>
      </c>
      <c r="S279" s="18" t="s">
        <v>31</v>
      </c>
      <c r="T279" s="330" t="s">
        <v>32</v>
      </c>
      <c r="U279" s="18" t="s">
        <v>31</v>
      </c>
      <c r="V279" s="330" t="s">
        <v>32</v>
      </c>
      <c r="W279" s="18" t="s">
        <v>31</v>
      </c>
      <c r="X279" s="330" t="s">
        <v>32</v>
      </c>
      <c r="Y279" s="18" t="s">
        <v>31</v>
      </c>
      <c r="Z279" s="330" t="s">
        <v>32</v>
      </c>
      <c r="AA279" s="18" t="s">
        <v>31</v>
      </c>
      <c r="AB279" s="330" t="s">
        <v>32</v>
      </c>
      <c r="AC279" s="18" t="s">
        <v>31</v>
      </c>
      <c r="AD279" s="330" t="s">
        <v>32</v>
      </c>
      <c r="AE279" s="18" t="s">
        <v>31</v>
      </c>
      <c r="AF279" s="330" t="s">
        <v>32</v>
      </c>
      <c r="AG279" s="18" t="s">
        <v>31</v>
      </c>
      <c r="AH279" s="330" t="s">
        <v>32</v>
      </c>
      <c r="AI279" s="18" t="s">
        <v>31</v>
      </c>
      <c r="AJ279" s="330" t="s">
        <v>32</v>
      </c>
    </row>
    <row r="280" spans="1:130" ht="33" x14ac:dyDescent="0.25">
      <c r="A280" s="238" t="s">
        <v>188</v>
      </c>
      <c r="B280" s="239">
        <f t="shared" ref="B280:B285" si="521">SUM(C280:D280)</f>
        <v>0</v>
      </c>
      <c r="C280" s="240">
        <f>+E280+G280+I280+K280+M280+O280+Q280+S280+U280+W280+Y280+AA280+AC280+AE280+AG280+AI280</f>
        <v>0</v>
      </c>
      <c r="D280" s="241">
        <f>+F280+H280+J280+L280+N280+P280+R280+T280+V280+X280+Z280+AB280+AD280+AF280+AH280+AJ280</f>
        <v>0</v>
      </c>
      <c r="E280" s="79"/>
      <c r="F280" s="108"/>
      <c r="G280" s="79"/>
      <c r="H280" s="108"/>
      <c r="I280" s="79"/>
      <c r="J280" s="108"/>
      <c r="K280" s="79"/>
      <c r="L280" s="108"/>
      <c r="M280" s="79"/>
      <c r="N280" s="108"/>
      <c r="O280" s="79"/>
      <c r="P280" s="108"/>
      <c r="Q280" s="79"/>
      <c r="R280" s="108"/>
      <c r="S280" s="79"/>
      <c r="T280" s="108"/>
      <c r="U280" s="79"/>
      <c r="V280" s="108"/>
      <c r="W280" s="79"/>
      <c r="X280" s="108"/>
      <c r="Y280" s="79"/>
      <c r="Z280" s="108"/>
      <c r="AA280" s="79"/>
      <c r="AB280" s="108"/>
      <c r="AC280" s="39"/>
      <c r="AD280" s="108"/>
      <c r="AE280" s="39"/>
      <c r="AF280" s="108"/>
      <c r="AG280" s="39"/>
      <c r="AH280" s="108"/>
      <c r="AI280" s="39"/>
      <c r="AJ280" s="108"/>
    </row>
    <row r="281" spans="1:130" ht="33" x14ac:dyDescent="0.25">
      <c r="A281" s="228" t="s">
        <v>189</v>
      </c>
      <c r="B281" s="242">
        <f t="shared" si="521"/>
        <v>0</v>
      </c>
      <c r="C281" s="243">
        <f t="shared" ref="C281:D285" si="522">+E281+G281+I281+K281+M281+O281+Q281+S281+U281+W281+Y281+AA281+AC281+AE281+AG281+AI281</f>
        <v>0</v>
      </c>
      <c r="D281" s="244">
        <f t="shared" si="522"/>
        <v>0</v>
      </c>
      <c r="E281" s="39"/>
      <c r="F281" s="108"/>
      <c r="G281" s="39"/>
      <c r="H281" s="108"/>
      <c r="I281" s="39"/>
      <c r="J281" s="108"/>
      <c r="K281" s="39"/>
      <c r="L281" s="108"/>
      <c r="M281" s="39"/>
      <c r="N281" s="108"/>
      <c r="O281" s="39"/>
      <c r="P281" s="108"/>
      <c r="Q281" s="39"/>
      <c r="R281" s="108"/>
      <c r="S281" s="39"/>
      <c r="T281" s="108"/>
      <c r="U281" s="39"/>
      <c r="V281" s="108"/>
      <c r="W281" s="39"/>
      <c r="X281" s="108"/>
      <c r="Y281" s="39"/>
      <c r="Z281" s="108"/>
      <c r="AA281" s="39"/>
      <c r="AB281" s="108"/>
      <c r="AC281" s="39"/>
      <c r="AD281" s="108"/>
      <c r="AE281" s="39"/>
      <c r="AF281" s="108"/>
      <c r="AG281" s="39"/>
      <c r="AH281" s="108"/>
      <c r="AI281" s="39"/>
      <c r="AJ281" s="108"/>
    </row>
    <row r="282" spans="1:130" ht="33" x14ac:dyDescent="0.25">
      <c r="A282" s="228" t="s">
        <v>190</v>
      </c>
      <c r="B282" s="242">
        <f t="shared" si="521"/>
        <v>0</v>
      </c>
      <c r="C282" s="243">
        <f t="shared" si="522"/>
        <v>0</v>
      </c>
      <c r="D282" s="244">
        <f t="shared" si="522"/>
        <v>0</v>
      </c>
      <c r="E282" s="39"/>
      <c r="F282" s="108"/>
      <c r="G282" s="39"/>
      <c r="H282" s="108"/>
      <c r="I282" s="39"/>
      <c r="J282" s="108"/>
      <c r="K282" s="39"/>
      <c r="L282" s="108"/>
      <c r="M282" s="39"/>
      <c r="N282" s="108"/>
      <c r="O282" s="39"/>
      <c r="P282" s="108"/>
      <c r="Q282" s="39"/>
      <c r="R282" s="108"/>
      <c r="S282" s="39"/>
      <c r="T282" s="108"/>
      <c r="U282" s="39"/>
      <c r="V282" s="108"/>
      <c r="W282" s="39"/>
      <c r="X282" s="108"/>
      <c r="Y282" s="39"/>
      <c r="Z282" s="108"/>
      <c r="AA282" s="39"/>
      <c r="AB282" s="108"/>
      <c r="AC282" s="39"/>
      <c r="AD282" s="108"/>
      <c r="AE282" s="39"/>
      <c r="AF282" s="108"/>
      <c r="AG282" s="39"/>
      <c r="AH282" s="108"/>
      <c r="AI282" s="39"/>
      <c r="AJ282" s="108"/>
    </row>
    <row r="283" spans="1:130" ht="33" x14ac:dyDescent="0.25">
      <c r="A283" s="228" t="s">
        <v>191</v>
      </c>
      <c r="B283" s="245">
        <f t="shared" si="521"/>
        <v>0</v>
      </c>
      <c r="C283" s="246">
        <f t="shared" si="522"/>
        <v>0</v>
      </c>
      <c r="D283" s="247">
        <f t="shared" si="522"/>
        <v>0</v>
      </c>
      <c r="E283" s="84"/>
      <c r="F283" s="86"/>
      <c r="G283" s="84"/>
      <c r="H283" s="86"/>
      <c r="I283" s="84"/>
      <c r="J283" s="86"/>
      <c r="K283" s="84"/>
      <c r="L283" s="86"/>
      <c r="M283" s="84"/>
      <c r="N283" s="86"/>
      <c r="O283" s="84"/>
      <c r="P283" s="86"/>
      <c r="Q283" s="84"/>
      <c r="R283" s="86"/>
      <c r="S283" s="84"/>
      <c r="T283" s="86"/>
      <c r="U283" s="84"/>
      <c r="V283" s="86"/>
      <c r="W283" s="84"/>
      <c r="X283" s="86"/>
      <c r="Y283" s="84"/>
      <c r="Z283" s="86"/>
      <c r="AA283" s="84"/>
      <c r="AB283" s="86"/>
      <c r="AC283" s="84"/>
      <c r="AD283" s="86"/>
      <c r="AE283" s="84"/>
      <c r="AF283" s="86"/>
      <c r="AG283" s="84"/>
      <c r="AH283" s="86"/>
      <c r="AI283" s="84"/>
      <c r="AJ283" s="86"/>
    </row>
    <row r="284" spans="1:130" ht="33" x14ac:dyDescent="0.25">
      <c r="A284" s="228" t="s">
        <v>192</v>
      </c>
      <c r="B284" s="242">
        <f t="shared" si="521"/>
        <v>0</v>
      </c>
      <c r="C284" s="243">
        <f t="shared" si="522"/>
        <v>0</v>
      </c>
      <c r="D284" s="244">
        <f t="shared" si="522"/>
        <v>0</v>
      </c>
      <c r="E284" s="39"/>
      <c r="F284" s="108"/>
      <c r="G284" s="39"/>
      <c r="H284" s="108"/>
      <c r="I284" s="39"/>
      <c r="J284" s="108"/>
      <c r="K284" s="39"/>
      <c r="L284" s="108"/>
      <c r="M284" s="39"/>
      <c r="N284" s="108"/>
      <c r="O284" s="39"/>
      <c r="P284" s="108"/>
      <c r="Q284" s="39"/>
      <c r="R284" s="108"/>
      <c r="S284" s="39"/>
      <c r="T284" s="108"/>
      <c r="U284" s="39"/>
      <c r="V284" s="108"/>
      <c r="W284" s="39"/>
      <c r="X284" s="108"/>
      <c r="Y284" s="39"/>
      <c r="Z284" s="108"/>
      <c r="AA284" s="39"/>
      <c r="AB284" s="108"/>
      <c r="AC284" s="39"/>
      <c r="AD284" s="108"/>
      <c r="AE284" s="39"/>
      <c r="AF284" s="108"/>
      <c r="AG284" s="39"/>
      <c r="AH284" s="108"/>
      <c r="AI284" s="39"/>
      <c r="AJ284" s="108"/>
    </row>
    <row r="285" spans="1:130" ht="33" x14ac:dyDescent="0.25">
      <c r="A285" s="248" t="s">
        <v>193</v>
      </c>
      <c r="B285" s="249">
        <f t="shared" si="521"/>
        <v>0</v>
      </c>
      <c r="C285" s="250">
        <f t="shared" si="522"/>
        <v>0</v>
      </c>
      <c r="D285" s="251">
        <f t="shared" si="522"/>
        <v>0</v>
      </c>
      <c r="E285" s="60"/>
      <c r="F285" s="141"/>
      <c r="G285" s="60"/>
      <c r="H285" s="141"/>
      <c r="I285" s="60"/>
      <c r="J285" s="141"/>
      <c r="K285" s="60"/>
      <c r="L285" s="141"/>
      <c r="M285" s="60"/>
      <c r="N285" s="141"/>
      <c r="O285" s="60"/>
      <c r="P285" s="141"/>
      <c r="Q285" s="60"/>
      <c r="R285" s="141"/>
      <c r="S285" s="60"/>
      <c r="T285" s="141"/>
      <c r="U285" s="60"/>
      <c r="V285" s="141"/>
      <c r="W285" s="60"/>
      <c r="X285" s="141"/>
      <c r="Y285" s="60"/>
      <c r="Z285" s="141"/>
      <c r="AA285" s="60"/>
      <c r="AB285" s="141"/>
      <c r="AC285" s="60"/>
      <c r="AD285" s="141"/>
      <c r="AE285" s="60"/>
      <c r="AF285" s="141"/>
      <c r="AG285" s="60"/>
      <c r="AH285" s="141"/>
      <c r="AI285" s="60"/>
      <c r="AJ285" s="141"/>
    </row>
    <row r="286" spans="1:130" x14ac:dyDescent="0.25">
      <c r="A286" s="160" t="s">
        <v>194</v>
      </c>
    </row>
    <row r="287" spans="1:130" ht="15" customHeight="1" x14ac:dyDescent="0.25">
      <c r="A287" s="585" t="s">
        <v>123</v>
      </c>
      <c r="B287" s="588" t="s">
        <v>5</v>
      </c>
      <c r="C287" s="589"/>
      <c r="D287" s="568"/>
      <c r="E287" s="580" t="s">
        <v>195</v>
      </c>
      <c r="F287" s="581"/>
      <c r="G287" s="581"/>
      <c r="H287" s="581"/>
      <c r="I287" s="581"/>
      <c r="J287" s="581"/>
      <c r="K287" s="581"/>
      <c r="L287" s="581"/>
      <c r="M287" s="581"/>
      <c r="N287" s="581"/>
      <c r="O287" s="581"/>
      <c r="P287" s="581"/>
      <c r="Q287" s="581"/>
      <c r="R287" s="581"/>
      <c r="S287" s="581"/>
      <c r="T287" s="581"/>
      <c r="U287" s="581"/>
      <c r="V287" s="581"/>
      <c r="W287" s="581"/>
      <c r="X287" s="581"/>
      <c r="Y287" s="581"/>
      <c r="Z287" s="581"/>
      <c r="AA287" s="581"/>
      <c r="AB287" s="582"/>
      <c r="AC287" s="600" t="s">
        <v>9</v>
      </c>
      <c r="AD287" s="568" t="s">
        <v>10</v>
      </c>
    </row>
    <row r="288" spans="1:130" ht="15" customHeight="1" x14ac:dyDescent="0.25">
      <c r="A288" s="586"/>
      <c r="B288" s="590"/>
      <c r="C288" s="591"/>
      <c r="D288" s="592"/>
      <c r="E288" s="594" t="s">
        <v>196</v>
      </c>
      <c r="F288" s="595"/>
      <c r="G288" s="594" t="s">
        <v>18</v>
      </c>
      <c r="H288" s="595"/>
      <c r="I288" s="594" t="s">
        <v>178</v>
      </c>
      <c r="J288" s="595"/>
      <c r="K288" s="594" t="s">
        <v>179</v>
      </c>
      <c r="L288" s="595"/>
      <c r="M288" s="594" t="s">
        <v>180</v>
      </c>
      <c r="N288" s="595"/>
      <c r="O288" s="594" t="s">
        <v>181</v>
      </c>
      <c r="P288" s="595"/>
      <c r="Q288" s="594" t="s">
        <v>182</v>
      </c>
      <c r="R288" s="595"/>
      <c r="S288" s="594" t="s">
        <v>183</v>
      </c>
      <c r="T288" s="595"/>
      <c r="U288" s="594" t="s">
        <v>184</v>
      </c>
      <c r="V288" s="595"/>
      <c r="W288" s="594" t="s">
        <v>185</v>
      </c>
      <c r="X288" s="595"/>
      <c r="Y288" s="594" t="s">
        <v>186</v>
      </c>
      <c r="Z288" s="595"/>
      <c r="AA288" s="594" t="s">
        <v>197</v>
      </c>
      <c r="AB288" s="603"/>
      <c r="AC288" s="601"/>
      <c r="AD288" s="592"/>
    </row>
    <row r="289" spans="1:130" x14ac:dyDescent="0.25">
      <c r="A289" s="587"/>
      <c r="B289" s="253" t="s">
        <v>173</v>
      </c>
      <c r="C289" s="18" t="s">
        <v>31</v>
      </c>
      <c r="D289" s="330" t="s">
        <v>32</v>
      </c>
      <c r="E289" s="18" t="s">
        <v>31</v>
      </c>
      <c r="F289" s="330" t="s">
        <v>32</v>
      </c>
      <c r="G289" s="18" t="s">
        <v>31</v>
      </c>
      <c r="H289" s="330" t="s">
        <v>32</v>
      </c>
      <c r="I289" s="18" t="s">
        <v>31</v>
      </c>
      <c r="J289" s="330" t="s">
        <v>32</v>
      </c>
      <c r="K289" s="18" t="s">
        <v>31</v>
      </c>
      <c r="L289" s="330" t="s">
        <v>32</v>
      </c>
      <c r="M289" s="18" t="s">
        <v>31</v>
      </c>
      <c r="N289" s="330" t="s">
        <v>32</v>
      </c>
      <c r="O289" s="18" t="s">
        <v>31</v>
      </c>
      <c r="P289" s="330" t="s">
        <v>32</v>
      </c>
      <c r="Q289" s="18" t="s">
        <v>31</v>
      </c>
      <c r="R289" s="330" t="s">
        <v>32</v>
      </c>
      <c r="S289" s="18" t="s">
        <v>31</v>
      </c>
      <c r="T289" s="330" t="s">
        <v>32</v>
      </c>
      <c r="U289" s="18" t="s">
        <v>31</v>
      </c>
      <c r="V289" s="330" t="s">
        <v>32</v>
      </c>
      <c r="W289" s="18" t="s">
        <v>31</v>
      </c>
      <c r="X289" s="330" t="s">
        <v>32</v>
      </c>
      <c r="Y289" s="18" t="s">
        <v>31</v>
      </c>
      <c r="Z289" s="330" t="s">
        <v>32</v>
      </c>
      <c r="AA289" s="18" t="s">
        <v>31</v>
      </c>
      <c r="AB289" s="26" t="s">
        <v>32</v>
      </c>
      <c r="AC289" s="602"/>
      <c r="AD289" s="56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</row>
    <row r="290" spans="1:130" ht="22.5" x14ac:dyDescent="0.25">
      <c r="A290" s="254" t="s">
        <v>198</v>
      </c>
      <c r="B290" s="255">
        <f>SUM(C290:D290)</f>
        <v>0</v>
      </c>
      <c r="C290" s="256">
        <f>+E290+G290+I290+K290+M290+O290+Q290+S290+U290+W290+Y290+AA290</f>
        <v>0</v>
      </c>
      <c r="D290" s="257">
        <f>+F290+H290+J290+L290+N290+P290+R290+T290+V290+X290+Z290+AB290</f>
        <v>0</v>
      </c>
      <c r="E290" s="39"/>
      <c r="F290" s="37"/>
      <c r="G290" s="39"/>
      <c r="H290" s="37"/>
      <c r="I290" s="39"/>
      <c r="J290" s="37"/>
      <c r="K290" s="39"/>
      <c r="L290" s="37"/>
      <c r="M290" s="39"/>
      <c r="N290" s="37"/>
      <c r="O290" s="39"/>
      <c r="P290" s="37"/>
      <c r="Q290" s="39"/>
      <c r="R290" s="37"/>
      <c r="S290" s="39"/>
      <c r="T290" s="37"/>
      <c r="U290" s="39"/>
      <c r="V290" s="37"/>
      <c r="W290" s="39"/>
      <c r="X290" s="37"/>
      <c r="Y290" s="39"/>
      <c r="Z290" s="37"/>
      <c r="AA290" s="39"/>
      <c r="AB290" s="40"/>
      <c r="AC290" s="147"/>
      <c r="AD290" s="87"/>
      <c r="AE290" s="43" t="str">
        <f>$CA290&amp;$CB290&amp;$CC290&amp;$CD290&amp;$CE290&amp;$CF290&amp;$CG290&amp;$CH290&amp;$CI290&amp;$CJ290&amp;$CK290&amp;$CL290&amp;$CM290&amp;$CN290&amp;$CO290&amp;$CP290&amp;$CQ290&amp;$CR290&amp;$CS290&amp;$CT290&amp;$CU290&amp;$CV290&amp;$CW290&amp;$CX290&amp;$CY290&amp;$CZ290</f>
        <v/>
      </c>
      <c r="CA290" s="44" t="str">
        <f>IF(AND($B290&lt;&gt;0,AC290=""),"* No olvide ingresar la columna Pueblos Originarios (Digite CERO si no tiene). ",IF(AC290&gt;$B290,"* El Número de Donantes Confirmados pertenecientes a Pueblos Originarios no puede superar el Total. ",""))</f>
        <v/>
      </c>
      <c r="CB290" s="44" t="str">
        <f>IF(AND($B290&lt;&gt;0,AD290=""),"* No olvide ingresar la columna Migrantes (Digite CERO si no tiene). ",IF(AD290&gt;$B290,"* El Número de Donantes Confirmados pertenecientes a Población Migrante no puede superar el Total. ",""))</f>
        <v/>
      </c>
      <c r="DA290" s="45">
        <f>IF(AND($B290&lt;&gt;0,AC290=""),1,IF(AC290&gt;$B290,1,0))</f>
        <v>0</v>
      </c>
      <c r="DB290" s="45">
        <f>IF(AND($B290&lt;&gt;0,AD290=""),1,IF(AD290&gt;$B290,1,0))</f>
        <v>0</v>
      </c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</row>
    <row r="291" spans="1:130" ht="22.5" x14ac:dyDescent="0.25">
      <c r="A291" s="248" t="s">
        <v>199</v>
      </c>
      <c r="B291" s="258">
        <f>SUM(C291:D291)</f>
        <v>0</v>
      </c>
      <c r="C291" s="259">
        <f>+E291+G291+I291+K291+M291+O291+Q291+S291+U291+W291+Y291+AA291</f>
        <v>0</v>
      </c>
      <c r="D291" s="260">
        <f>+F291+H291+J291+L291+N291+P291+R291+T291+V291+X291+Z291+AB291</f>
        <v>0</v>
      </c>
      <c r="E291" s="60"/>
      <c r="F291" s="141"/>
      <c r="G291" s="60"/>
      <c r="H291" s="141"/>
      <c r="I291" s="60"/>
      <c r="J291" s="141"/>
      <c r="K291" s="60"/>
      <c r="L291" s="141"/>
      <c r="M291" s="60"/>
      <c r="N291" s="141"/>
      <c r="O291" s="60"/>
      <c r="P291" s="141"/>
      <c r="Q291" s="60"/>
      <c r="R291" s="141"/>
      <c r="S291" s="60"/>
      <c r="T291" s="141"/>
      <c r="U291" s="60"/>
      <c r="V291" s="141"/>
      <c r="W291" s="60"/>
      <c r="X291" s="141"/>
      <c r="Y291" s="60"/>
      <c r="Z291" s="141"/>
      <c r="AA291" s="60"/>
      <c r="AB291" s="62"/>
      <c r="AC291" s="58"/>
      <c r="AD291" s="61"/>
      <c r="AE291" s="43" t="str">
        <f>$CA291&amp;$CB291&amp;$CC291&amp;$CD291&amp;$CE291&amp;$CF291&amp;$CG291&amp;$CH291&amp;$CI291&amp;$CJ291&amp;$CK291&amp;$CL291&amp;$CM291&amp;$CN291&amp;$CO291&amp;$CP291&amp;$CQ291&amp;$CR291&amp;$CS291&amp;$CT291&amp;$CU291&amp;$CV291&amp;$CW291&amp;$CX291&amp;$CY291&amp;$CZ291</f>
        <v/>
      </c>
      <c r="CA291" s="44" t="str">
        <f>IF(AND($B291&lt;&gt;0,AC291=""),"* No olvide ingresar la columna Pueblos Originarios (Digite CERO si no tiene). ",IF(AC291&gt;$B291,"* El Número de Donantes Confirmados pertenecientes a Pueblos Originarios no puede superar el Total. ",""))</f>
        <v/>
      </c>
      <c r="CB291" s="44" t="str">
        <f>IF(AND($B291&lt;&gt;0,AD291=""),"* No olvide ingresar la columna Migrantes (Digite CERO si no tiene). ",IF(AD291&gt;$B291,"* El Número de Donantes Confirmados pertenecientes a Población Migrante no puede superar el Total. ",""))</f>
        <v/>
      </c>
      <c r="DA291" s="45">
        <f>IF(AND($B291&lt;&gt;0,AC291=""),1,IF(AC291&gt;$B291,1,0))</f>
        <v>0</v>
      </c>
      <c r="DB291" s="45">
        <f>IF(AND($B291&lt;&gt;0,AD291=""),1,IF(AD291&gt;$B291,1,0))</f>
        <v>0</v>
      </c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</row>
    <row r="292" spans="1:130" x14ac:dyDescent="0.25">
      <c r="A292" s="160" t="s">
        <v>200</v>
      </c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</row>
    <row r="293" spans="1:130" ht="15" customHeight="1" x14ac:dyDescent="0.25">
      <c r="A293" s="585" t="s">
        <v>123</v>
      </c>
      <c r="B293" s="588" t="s">
        <v>5</v>
      </c>
      <c r="C293" s="589"/>
      <c r="D293" s="568"/>
      <c r="E293" s="604" t="s">
        <v>195</v>
      </c>
      <c r="F293" s="604"/>
      <c r="G293" s="604"/>
      <c r="H293" s="604"/>
      <c r="I293" s="604"/>
      <c r="J293" s="604"/>
      <c r="K293" s="604"/>
      <c r="L293" s="604"/>
      <c r="M293" s="604"/>
      <c r="N293" s="604"/>
      <c r="O293" s="604"/>
      <c r="P293" s="604"/>
      <c r="Q293" s="604"/>
      <c r="R293" s="604"/>
      <c r="S293" s="604"/>
      <c r="T293" s="604"/>
      <c r="U293" s="604"/>
      <c r="V293" s="604"/>
      <c r="W293" s="604"/>
      <c r="X293" s="604"/>
      <c r="Y293" s="604"/>
      <c r="Z293" s="604"/>
      <c r="AA293" s="604"/>
      <c r="AB293" s="604"/>
      <c r="AC293" s="604"/>
      <c r="AD293" s="604"/>
      <c r="AE293" s="604"/>
      <c r="AF293" s="604"/>
      <c r="AG293" s="604"/>
      <c r="AH293" s="604"/>
      <c r="AI293" s="604"/>
      <c r="AJ293" s="605"/>
      <c r="AK293" s="600" t="s">
        <v>9</v>
      </c>
      <c r="AL293" s="568" t="s">
        <v>10</v>
      </c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</row>
    <row r="294" spans="1:130" ht="15" customHeight="1" x14ac:dyDescent="0.25">
      <c r="A294" s="586"/>
      <c r="B294" s="590"/>
      <c r="C294" s="591"/>
      <c r="D294" s="592"/>
      <c r="E294" s="594" t="s">
        <v>174</v>
      </c>
      <c r="F294" s="595"/>
      <c r="G294" s="596" t="s">
        <v>175</v>
      </c>
      <c r="H294" s="597"/>
      <c r="I294" s="596" t="s">
        <v>176</v>
      </c>
      <c r="J294" s="597"/>
      <c r="K294" s="596" t="s">
        <v>177</v>
      </c>
      <c r="L294" s="597"/>
      <c r="M294" s="594" t="s">
        <v>17</v>
      </c>
      <c r="N294" s="595"/>
      <c r="O294" s="594" t="s">
        <v>18</v>
      </c>
      <c r="P294" s="595"/>
      <c r="Q294" s="594" t="s">
        <v>178</v>
      </c>
      <c r="R294" s="595"/>
      <c r="S294" s="594" t="s">
        <v>179</v>
      </c>
      <c r="T294" s="595"/>
      <c r="U294" s="594" t="s">
        <v>180</v>
      </c>
      <c r="V294" s="595"/>
      <c r="W294" s="594" t="s">
        <v>181</v>
      </c>
      <c r="X294" s="595"/>
      <c r="Y294" s="594" t="s">
        <v>182</v>
      </c>
      <c r="Z294" s="595"/>
      <c r="AA294" s="594" t="s">
        <v>183</v>
      </c>
      <c r="AB294" s="595"/>
      <c r="AC294" s="594" t="s">
        <v>184</v>
      </c>
      <c r="AD294" s="595"/>
      <c r="AE294" s="594" t="s">
        <v>185</v>
      </c>
      <c r="AF294" s="595"/>
      <c r="AG294" s="594" t="s">
        <v>186</v>
      </c>
      <c r="AH294" s="595"/>
      <c r="AI294" s="594" t="s">
        <v>187</v>
      </c>
      <c r="AJ294" s="603"/>
      <c r="AK294" s="601"/>
      <c r="AL294" s="592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</row>
    <row r="295" spans="1:130" x14ac:dyDescent="0.25">
      <c r="A295" s="587"/>
      <c r="B295" s="253" t="s">
        <v>173</v>
      </c>
      <c r="C295" s="18" t="s">
        <v>31</v>
      </c>
      <c r="D295" s="330" t="s">
        <v>32</v>
      </c>
      <c r="E295" s="18" t="s">
        <v>31</v>
      </c>
      <c r="F295" s="330" t="s">
        <v>32</v>
      </c>
      <c r="G295" s="18" t="s">
        <v>31</v>
      </c>
      <c r="H295" s="330" t="s">
        <v>32</v>
      </c>
      <c r="I295" s="18" t="s">
        <v>31</v>
      </c>
      <c r="J295" s="330" t="s">
        <v>32</v>
      </c>
      <c r="K295" s="18" t="s">
        <v>31</v>
      </c>
      <c r="L295" s="330" t="s">
        <v>32</v>
      </c>
      <c r="M295" s="18" t="s">
        <v>31</v>
      </c>
      <c r="N295" s="330" t="s">
        <v>32</v>
      </c>
      <c r="O295" s="18" t="s">
        <v>31</v>
      </c>
      <c r="P295" s="330" t="s">
        <v>32</v>
      </c>
      <c r="Q295" s="18" t="s">
        <v>31</v>
      </c>
      <c r="R295" s="330" t="s">
        <v>32</v>
      </c>
      <c r="S295" s="18" t="s">
        <v>31</v>
      </c>
      <c r="T295" s="330" t="s">
        <v>32</v>
      </c>
      <c r="U295" s="18" t="s">
        <v>31</v>
      </c>
      <c r="V295" s="330" t="s">
        <v>32</v>
      </c>
      <c r="W295" s="18" t="s">
        <v>31</v>
      </c>
      <c r="X295" s="330" t="s">
        <v>32</v>
      </c>
      <c r="Y295" s="18" t="s">
        <v>31</v>
      </c>
      <c r="Z295" s="330" t="s">
        <v>32</v>
      </c>
      <c r="AA295" s="18" t="s">
        <v>31</v>
      </c>
      <c r="AB295" s="330" t="s">
        <v>32</v>
      </c>
      <c r="AC295" s="18" t="s">
        <v>31</v>
      </c>
      <c r="AD295" s="330" t="s">
        <v>32</v>
      </c>
      <c r="AE295" s="18" t="s">
        <v>31</v>
      </c>
      <c r="AF295" s="330" t="s">
        <v>32</v>
      </c>
      <c r="AG295" s="18" t="s">
        <v>31</v>
      </c>
      <c r="AH295" s="330" t="s">
        <v>32</v>
      </c>
      <c r="AI295" s="18" t="s">
        <v>31</v>
      </c>
      <c r="AJ295" s="328" t="s">
        <v>32</v>
      </c>
      <c r="AK295" s="602"/>
      <c r="AL295" s="56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</row>
    <row r="296" spans="1:130" ht="22.5" x14ac:dyDescent="0.25">
      <c r="A296" s="254" t="s">
        <v>201</v>
      </c>
      <c r="B296" s="216">
        <f>SUM(C296:D296)</f>
        <v>0</v>
      </c>
      <c r="C296" s="262">
        <f t="shared" ref="C296:D298" si="523">+E296+G296+I296+K296+M296+O296+Q296+S296+U296+W296+Y296+AA296+AC296+AE296+AG296+AI296</f>
        <v>0</v>
      </c>
      <c r="D296" s="257">
        <f t="shared" si="523"/>
        <v>0</v>
      </c>
      <c r="E296" s="39"/>
      <c r="F296" s="42"/>
      <c r="G296" s="39"/>
      <c r="H296" s="42"/>
      <c r="I296" s="39"/>
      <c r="J296" s="42"/>
      <c r="K296" s="39"/>
      <c r="L296" s="42"/>
      <c r="M296" s="39"/>
      <c r="N296" s="42"/>
      <c r="O296" s="39"/>
      <c r="P296" s="42"/>
      <c r="Q296" s="39"/>
      <c r="R296" s="42"/>
      <c r="S296" s="39"/>
      <c r="T296" s="42"/>
      <c r="U296" s="39"/>
      <c r="V296" s="42"/>
      <c r="W296" s="39"/>
      <c r="X296" s="42"/>
      <c r="Y296" s="39"/>
      <c r="Z296" s="42"/>
      <c r="AA296" s="39"/>
      <c r="AB296" s="42"/>
      <c r="AC296" s="39"/>
      <c r="AD296" s="42"/>
      <c r="AE296" s="39"/>
      <c r="AF296" s="42"/>
      <c r="AG296" s="39"/>
      <c r="AH296" s="42"/>
      <c r="AI296" s="39"/>
      <c r="AJ296" s="40"/>
      <c r="AK296" s="41"/>
      <c r="AL296" s="263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</row>
    <row r="297" spans="1:130" ht="22.5" x14ac:dyDescent="0.25">
      <c r="A297" s="228" t="s">
        <v>202</v>
      </c>
      <c r="B297" s="264">
        <f>SUM(C297:D297)</f>
        <v>0</v>
      </c>
      <c r="C297" s="265">
        <f t="shared" si="523"/>
        <v>0</v>
      </c>
      <c r="D297" s="244">
        <f t="shared" si="523"/>
        <v>0</v>
      </c>
      <c r="E297" s="39"/>
      <c r="F297" s="42"/>
      <c r="G297" s="39"/>
      <c r="H297" s="42"/>
      <c r="I297" s="39"/>
      <c r="J297" s="42"/>
      <c r="K297" s="39"/>
      <c r="L297" s="42"/>
      <c r="M297" s="39"/>
      <c r="N297" s="42"/>
      <c r="O297" s="39"/>
      <c r="P297" s="42"/>
      <c r="Q297" s="39"/>
      <c r="R297" s="42"/>
      <c r="S297" s="39"/>
      <c r="T297" s="42"/>
      <c r="U297" s="39"/>
      <c r="V297" s="42"/>
      <c r="W297" s="39"/>
      <c r="X297" s="42"/>
      <c r="Y297" s="39"/>
      <c r="Z297" s="42"/>
      <c r="AA297" s="39"/>
      <c r="AB297" s="42"/>
      <c r="AC297" s="39"/>
      <c r="AD297" s="42"/>
      <c r="AE297" s="39"/>
      <c r="AF297" s="42"/>
      <c r="AG297" s="39"/>
      <c r="AH297" s="42"/>
      <c r="AI297" s="39"/>
      <c r="AJ297" s="40"/>
      <c r="AK297" s="37"/>
      <c r="AL297" s="42"/>
      <c r="AM297" s="43" t="str">
        <f>$CA297&amp;$CB297&amp;$CC297&amp;$CD297&amp;$CE297&amp;$CF297&amp;$CG297&amp;$CH297&amp;$CI297&amp;$CJ297&amp;$CK297&amp;$CL297&amp;$CM297&amp;$CN297&amp;$CO297&amp;$CP297&amp;$CQ297&amp;$CR297&amp;$CS297&amp;$CT297&amp;$CU297&amp;$CV297&amp;$CW297&amp;$CX297&amp;$CY297&amp;$CZ297</f>
        <v/>
      </c>
      <c r="CA297" s="44" t="str">
        <f>IF(AND($B297&lt;&gt;0,AK297=""),"* No olvide ingresar la columna Pueblos Originarios (Digite CERO si no tiene). ",IF(AK297&gt;$B297,"* El Número de personas en seguimiento pertenecientes a Pueblos Originarios no puede superar el Total. ",""))</f>
        <v/>
      </c>
      <c r="CB297" s="44" t="str">
        <f>IF(AND($B297&lt;&gt;0,AL297=""),"* No olvide ingresar la columna Migrantes (Digite CERO si no tiene). ",IF(AL297&gt;$B297,"* El Número de personas en seguimiento pertenecientes a Población Migrante no puede superar el Total. ",""))</f>
        <v/>
      </c>
      <c r="DA297" s="45">
        <f>IF(AND($B297&lt;&gt;0,AK297=""),1,IF(AK297&gt;$B297,1,0))</f>
        <v>0</v>
      </c>
      <c r="DB297" s="45">
        <f>IF(AND($B297&lt;&gt;0,AL297=""),1,IF(AL297&gt;$B297,1,0))</f>
        <v>0</v>
      </c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</row>
    <row r="298" spans="1:130" ht="22.5" x14ac:dyDescent="0.25">
      <c r="A298" s="266" t="s">
        <v>203</v>
      </c>
      <c r="B298" s="267">
        <f>SUM(C298:D298)</f>
        <v>0</v>
      </c>
      <c r="C298" s="268">
        <f t="shared" si="523"/>
        <v>0</v>
      </c>
      <c r="D298" s="269">
        <f t="shared" si="523"/>
        <v>0</v>
      </c>
      <c r="E298" s="89"/>
      <c r="F298" s="92"/>
      <c r="G298" s="89"/>
      <c r="H298" s="92"/>
      <c r="I298" s="89"/>
      <c r="J298" s="92"/>
      <c r="K298" s="89"/>
      <c r="L298" s="92"/>
      <c r="M298" s="89"/>
      <c r="N298" s="92"/>
      <c r="O298" s="89"/>
      <c r="P298" s="92"/>
      <c r="Q298" s="89"/>
      <c r="R298" s="92"/>
      <c r="S298" s="89"/>
      <c r="T298" s="92"/>
      <c r="U298" s="89"/>
      <c r="V298" s="92"/>
      <c r="W298" s="89"/>
      <c r="X298" s="92"/>
      <c r="Y298" s="89"/>
      <c r="Z298" s="92"/>
      <c r="AA298" s="89"/>
      <c r="AB298" s="92"/>
      <c r="AC298" s="89"/>
      <c r="AD298" s="92"/>
      <c r="AE298" s="89"/>
      <c r="AF298" s="92"/>
      <c r="AG298" s="89"/>
      <c r="AH298" s="92"/>
      <c r="AI298" s="89"/>
      <c r="AJ298" s="270"/>
      <c r="AK298" s="271"/>
      <c r="AL298" s="92"/>
      <c r="AM298" s="43" t="str">
        <f>$CA298&amp;$CB298&amp;$CC298&amp;$CD298&amp;$CE298&amp;$CF298&amp;$CG298&amp;$CH298&amp;$CI298&amp;$CJ298&amp;$CK298&amp;$CL298&amp;$CM298&amp;$CN298&amp;$CO298&amp;$CP298&amp;$CQ298&amp;$CR298&amp;$CS298&amp;$CT298&amp;$CU298&amp;$CV298&amp;$CW298&amp;$CX298&amp;$CY298&amp;$CZ298</f>
        <v/>
      </c>
      <c r="CA298" s="44" t="str">
        <f>IF(AND($B298&lt;&gt;0,AK298=""),"* No olvide ingresar la columna Pueblos Originarios (Digite CERO si no tiene). ",IF(AK298&gt;$B298,"* El Número de personas en seguimiento pertenecientes a Pueblos Originarios no puede superar el Total. ",""))</f>
        <v/>
      </c>
      <c r="CB298" s="44" t="str">
        <f>IF(AND($B298&lt;&gt;0,AL298=""),"* No olvide ingresar la columna Migrantes (Digite CERO si no tiene). ",IF(AL298&gt;$B298,"* El Número de personas en seguimiento pertenecientes a Población Migrante no puede superar el Total. ",""))</f>
        <v/>
      </c>
      <c r="DA298" s="45">
        <f>IF(AND($B298&lt;&gt;0,AK298=""),1,IF(AK298&gt;$B298,1,0))</f>
        <v>0</v>
      </c>
      <c r="DB298" s="45">
        <f>IF(AND($B298&lt;&gt;0,AL298=""),1,IF(AL298&gt;$B298,1,0))</f>
        <v>0</v>
      </c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</row>
    <row r="308" spans="1:2" s="234" customFormat="1" x14ac:dyDescent="0.25">
      <c r="A308" s="234">
        <f>SUM(B296:B298,B290:B291,B280:B285,B270:B274,B262:B266,C236:D258,B225:C231,B214:C220,C187:D209,C160:D182,C151:P155,C143:P147,B122:C139,B100:C117,B78:C95,B56:C73,B34:C51,B12:C29)</f>
        <v>2648</v>
      </c>
      <c r="B308" s="234">
        <f>SUM(DA12:DZ298)</f>
        <v>0</v>
      </c>
    </row>
  </sheetData>
  <mergeCells count="465">
    <mergeCell ref="O288:P288"/>
    <mergeCell ref="A293:A295"/>
    <mergeCell ref="B293:D294"/>
    <mergeCell ref="E293:AJ293"/>
    <mergeCell ref="AK293:AK295"/>
    <mergeCell ref="AL293:AL295"/>
    <mergeCell ref="E294:F294"/>
    <mergeCell ref="G294:H294"/>
    <mergeCell ref="I294:J294"/>
    <mergeCell ref="K294:L294"/>
    <mergeCell ref="M294:N294"/>
    <mergeCell ref="AA294:AB294"/>
    <mergeCell ref="AC294:AD294"/>
    <mergeCell ref="AE294:AF294"/>
    <mergeCell ref="AG294:AH294"/>
    <mergeCell ref="AI294:AJ294"/>
    <mergeCell ref="O294:P294"/>
    <mergeCell ref="Q294:R294"/>
    <mergeCell ref="S294:T294"/>
    <mergeCell ref="U294:V294"/>
    <mergeCell ref="W294:X294"/>
    <mergeCell ref="Y294:Z294"/>
    <mergeCell ref="AG278:AH278"/>
    <mergeCell ref="AI278:AJ278"/>
    <mergeCell ref="A287:A289"/>
    <mergeCell ref="B287:D288"/>
    <mergeCell ref="E287:AB287"/>
    <mergeCell ref="AC287:AC289"/>
    <mergeCell ref="AD287:AD289"/>
    <mergeCell ref="O278:P278"/>
    <mergeCell ref="Q278:R278"/>
    <mergeCell ref="S278:T278"/>
    <mergeCell ref="U278:V278"/>
    <mergeCell ref="W278:X278"/>
    <mergeCell ref="Y278:Z278"/>
    <mergeCell ref="Q288:R288"/>
    <mergeCell ref="S288:T288"/>
    <mergeCell ref="U288:V288"/>
    <mergeCell ref="W288:X288"/>
    <mergeCell ref="Y288:Z288"/>
    <mergeCell ref="AA288:AB288"/>
    <mergeCell ref="E288:F288"/>
    <mergeCell ref="G288:H288"/>
    <mergeCell ref="I288:J288"/>
    <mergeCell ref="K288:L288"/>
    <mergeCell ref="M288:N288"/>
    <mergeCell ref="AC277:AD277"/>
    <mergeCell ref="AE277:AF277"/>
    <mergeCell ref="I277:J277"/>
    <mergeCell ref="K277:L277"/>
    <mergeCell ref="M277:N277"/>
    <mergeCell ref="O277:P277"/>
    <mergeCell ref="Q277:R277"/>
    <mergeCell ref="S277:T277"/>
    <mergeCell ref="AA278:AB278"/>
    <mergeCell ref="AC278:AD278"/>
    <mergeCell ref="AE278:AF278"/>
    <mergeCell ref="A268:A269"/>
    <mergeCell ref="B268:B269"/>
    <mergeCell ref="C268:R268"/>
    <mergeCell ref="S268:S269"/>
    <mergeCell ref="T268:T269"/>
    <mergeCell ref="A276:A279"/>
    <mergeCell ref="B276:D277"/>
    <mergeCell ref="E276:AJ276"/>
    <mergeCell ref="E277:F277"/>
    <mergeCell ref="G277:H277"/>
    <mergeCell ref="AG277:AH277"/>
    <mergeCell ref="AI277:AJ277"/>
    <mergeCell ref="B278:B279"/>
    <mergeCell ref="C278:C279"/>
    <mergeCell ref="D278:D279"/>
    <mergeCell ref="E278:F278"/>
    <mergeCell ref="G278:H278"/>
    <mergeCell ref="I278:J278"/>
    <mergeCell ref="K278:L278"/>
    <mergeCell ref="M278:N278"/>
    <mergeCell ref="U277:V277"/>
    <mergeCell ref="W277:X277"/>
    <mergeCell ref="Y277:Z277"/>
    <mergeCell ref="AA277:AB277"/>
    <mergeCell ref="A236:A254"/>
    <mergeCell ref="A255:A258"/>
    <mergeCell ref="A260:A261"/>
    <mergeCell ref="B260:B261"/>
    <mergeCell ref="C260:L260"/>
    <mergeCell ref="M260:M261"/>
    <mergeCell ref="N260:N261"/>
    <mergeCell ref="AE234:AF234"/>
    <mergeCell ref="AG234:AH234"/>
    <mergeCell ref="S234:T234"/>
    <mergeCell ref="U234:V234"/>
    <mergeCell ref="W234:X234"/>
    <mergeCell ref="Y234:Z234"/>
    <mergeCell ref="AA234:AB234"/>
    <mergeCell ref="AC234:AD234"/>
    <mergeCell ref="A233:B235"/>
    <mergeCell ref="C233:D234"/>
    <mergeCell ref="AS233:AT234"/>
    <mergeCell ref="AU233:AV234"/>
    <mergeCell ref="AW233:AX234"/>
    <mergeCell ref="E234:F234"/>
    <mergeCell ref="G234:H234"/>
    <mergeCell ref="I234:J234"/>
    <mergeCell ref="K234:L234"/>
    <mergeCell ref="M234:N234"/>
    <mergeCell ref="O234:P234"/>
    <mergeCell ref="Q234:R234"/>
    <mergeCell ref="AQ234:AR234"/>
    <mergeCell ref="AI234:AJ234"/>
    <mergeCell ref="AK234:AL234"/>
    <mergeCell ref="AM234:AN234"/>
    <mergeCell ref="AO234:AP234"/>
    <mergeCell ref="E233:AJ233"/>
    <mergeCell ref="AK233:AN233"/>
    <mergeCell ref="AO233:AR233"/>
    <mergeCell ref="AP222:AP224"/>
    <mergeCell ref="AQ222:AQ224"/>
    <mergeCell ref="D223:E223"/>
    <mergeCell ref="F223:G223"/>
    <mergeCell ref="H223:I223"/>
    <mergeCell ref="J223:K223"/>
    <mergeCell ref="L223:M223"/>
    <mergeCell ref="N223:O223"/>
    <mergeCell ref="P223:Q223"/>
    <mergeCell ref="R223:S223"/>
    <mergeCell ref="A222:A224"/>
    <mergeCell ref="B222:C223"/>
    <mergeCell ref="D222:AK222"/>
    <mergeCell ref="AL222:AM222"/>
    <mergeCell ref="AN222:AO222"/>
    <mergeCell ref="T223:U223"/>
    <mergeCell ref="V223:W223"/>
    <mergeCell ref="AB212:AC212"/>
    <mergeCell ref="AD212:AE212"/>
    <mergeCell ref="AF212:AG212"/>
    <mergeCell ref="AH212:AI212"/>
    <mergeCell ref="AJ212:AK212"/>
    <mergeCell ref="AL212:AL213"/>
    <mergeCell ref="AJ223:AK223"/>
    <mergeCell ref="AL223:AL224"/>
    <mergeCell ref="AM223:AM224"/>
    <mergeCell ref="AN223:AN224"/>
    <mergeCell ref="AO223:AO224"/>
    <mergeCell ref="X223:Y223"/>
    <mergeCell ref="Z223:AA223"/>
    <mergeCell ref="AB223:AC223"/>
    <mergeCell ref="AD223:AE223"/>
    <mergeCell ref="AF223:AG223"/>
    <mergeCell ref="AH223:AI223"/>
    <mergeCell ref="AP211:AP213"/>
    <mergeCell ref="AQ211:AQ213"/>
    <mergeCell ref="D212:E212"/>
    <mergeCell ref="F212:G212"/>
    <mergeCell ref="H212:I212"/>
    <mergeCell ref="J212:K212"/>
    <mergeCell ref="L212:M212"/>
    <mergeCell ref="N212:O212"/>
    <mergeCell ref="P212:Q212"/>
    <mergeCell ref="R212:S212"/>
    <mergeCell ref="AM212:AM213"/>
    <mergeCell ref="AN212:AN213"/>
    <mergeCell ref="AO212:AO213"/>
    <mergeCell ref="A209:B209"/>
    <mergeCell ref="A211:A213"/>
    <mergeCell ref="B211:C212"/>
    <mergeCell ref="D211:AK211"/>
    <mergeCell ref="AL211:AM211"/>
    <mergeCell ref="AN211:AO211"/>
    <mergeCell ref="T212:U212"/>
    <mergeCell ref="V212:W212"/>
    <mergeCell ref="X212:Y212"/>
    <mergeCell ref="Z212:AA212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08"/>
  <sheetViews>
    <sheetView workbookViewId="0">
      <selection activeCell="A6" sqref="A6:P6"/>
    </sheetView>
  </sheetViews>
  <sheetFormatPr baseColWidth="10" defaultColWidth="11.42578125" defaultRowHeight="15" x14ac:dyDescent="0.25"/>
  <cols>
    <col min="1" max="1" width="43.140625" style="9" customWidth="1"/>
    <col min="2" max="2" width="35.85546875" style="9" customWidth="1"/>
    <col min="3" max="3" width="16.85546875" style="9" customWidth="1"/>
    <col min="4" max="4" width="14.85546875" style="9" customWidth="1"/>
    <col min="5" max="5" width="14.5703125" style="9" customWidth="1"/>
    <col min="6" max="43" width="11.42578125" style="9"/>
    <col min="44" max="44" width="13.42578125" style="9" customWidth="1"/>
    <col min="45" max="45" width="11.42578125" style="9"/>
    <col min="46" max="46" width="12.85546875" style="9" customWidth="1"/>
    <col min="47" max="47" width="11.42578125" style="9"/>
    <col min="48" max="48" width="12.42578125" style="9" customWidth="1"/>
    <col min="49" max="49" width="11.42578125" style="9"/>
    <col min="50" max="50" width="12.140625" style="9" customWidth="1"/>
    <col min="51" max="61" width="11.42578125" style="9"/>
    <col min="62" max="73" width="11.42578125" style="9" customWidth="1"/>
    <col min="74" max="75" width="11.42578125" style="10" customWidth="1"/>
    <col min="76" max="77" width="8.140625" style="11" customWidth="1"/>
    <col min="78" max="78" width="9.42578125" style="11" customWidth="1"/>
    <col min="79" max="79" width="6.85546875" style="5" hidden="1" customWidth="1"/>
    <col min="80" max="104" width="5.42578125" style="5" hidden="1" customWidth="1"/>
    <col min="105" max="130" width="5.42578125" style="6" hidden="1" customWidth="1"/>
    <col min="131" max="131" width="9.42578125" style="9" customWidth="1"/>
    <col min="132" max="133" width="8.140625" style="9" customWidth="1"/>
    <col min="134" max="16384" width="11.42578125" style="9"/>
  </cols>
  <sheetData>
    <row r="1" spans="1:130" s="2" customFormat="1" x14ac:dyDescent="0.25">
      <c r="A1" s="1" t="s">
        <v>0</v>
      </c>
      <c r="BV1" s="3"/>
      <c r="BW1" s="3"/>
      <c r="BX1" s="4"/>
      <c r="BY1" s="4"/>
      <c r="BZ1" s="4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x14ac:dyDescent="0.25">
      <c r="A2" s="1" t="str">
        <f>CONCATENATE("COMUNA: ",[7]NOMBRE!B2," - ","( ",[7]NOMBRE!C2,[7]NOMBRE!D2,[7]NOMBRE!E2,[7]NOMBRE!F2,[7]NOMBRE!G2," )")</f>
        <v>COMUNA: LINARES - ( 07401 )</v>
      </c>
      <c r="BV2" s="3"/>
      <c r="BW2" s="3"/>
      <c r="BX2" s="4"/>
      <c r="BY2" s="4"/>
      <c r="BZ2" s="4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x14ac:dyDescent="0.25">
      <c r="A3" s="1" t="str">
        <f>CONCATENATE("ESTABLECIMIENTO/ESTRATEGIA: ",[7]NOMBRE!B3," - ","( ",[7]NOMBRE!C3,[7]NOMBRE!D3,[7]NOMBRE!E3,[7]NOMBRE!F3,[7]NOMBRE!G3,[7]NOMBRE!H3," )")</f>
        <v>ESTABLECIMIENTO/ESTRATEGIA: HOSPITAL PRESIDENTE CARLOS IBAÑEZ DEL CAMPO - ( 116108 )</v>
      </c>
      <c r="BV3" s="3"/>
      <c r="BW3" s="3"/>
      <c r="BX3" s="4"/>
      <c r="BY3" s="4"/>
      <c r="BZ3" s="4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x14ac:dyDescent="0.25">
      <c r="A4" s="1" t="str">
        <f>CONCATENATE("MES: ",[7]NOMBRE!B6," - ","( ",[7]NOMBRE!C6,[7]NOMBRE!D6," )")</f>
        <v>MES: JUNIO - ( 06 )</v>
      </c>
      <c r="BV4" s="3"/>
      <c r="BW4" s="3"/>
      <c r="BX4" s="4"/>
      <c r="BY4" s="4"/>
      <c r="BZ4" s="4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x14ac:dyDescent="0.25">
      <c r="A5" s="1" t="str">
        <f>CONCATENATE("AÑO: ",[7]NOMBRE!B7)</f>
        <v>AÑO: 2023</v>
      </c>
      <c r="BV5" s="3"/>
      <c r="BW5" s="3"/>
      <c r="BX5" s="4"/>
      <c r="BY5" s="4"/>
      <c r="BZ5" s="4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5.75" customHeight="1" x14ac:dyDescent="0.25">
      <c r="A6" s="474" t="s">
        <v>1</v>
      </c>
      <c r="B6" s="474"/>
      <c r="C6" s="474"/>
      <c r="D6" s="474"/>
      <c r="E6" s="474"/>
      <c r="F6" s="474"/>
      <c r="G6" s="474"/>
      <c r="H6" s="474"/>
      <c r="I6" s="474"/>
      <c r="J6" s="474"/>
      <c r="K6" s="474"/>
      <c r="L6" s="474"/>
      <c r="M6" s="474"/>
      <c r="N6" s="474"/>
      <c r="O6" s="474"/>
      <c r="P6" s="474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8"/>
      <c r="AG6" s="8"/>
      <c r="AH6" s="8"/>
      <c r="AI6" s="8"/>
      <c r="AJ6" s="8"/>
      <c r="AK6" s="8"/>
      <c r="AL6" s="8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15.75" x14ac:dyDescent="0.25">
      <c r="A7" s="12" t="s">
        <v>2</v>
      </c>
      <c r="B7" s="365"/>
      <c r="C7" s="365"/>
      <c r="D7" s="365"/>
      <c r="E7" s="365"/>
      <c r="F7" s="365"/>
      <c r="G7" s="365"/>
      <c r="H7" s="365"/>
      <c r="I7" s="365"/>
      <c r="J7" s="365"/>
      <c r="K7" s="365"/>
      <c r="L7" s="365"/>
      <c r="M7" s="365"/>
      <c r="N7" s="365"/>
      <c r="O7" s="365"/>
      <c r="P7" s="365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8"/>
      <c r="AG7" s="8"/>
      <c r="AH7" s="8"/>
      <c r="AI7" s="8"/>
      <c r="AJ7" s="8"/>
      <c r="AK7" s="8"/>
      <c r="AL7" s="8"/>
      <c r="AR7" s="14"/>
      <c r="AS7" s="14"/>
      <c r="AT7" s="14"/>
      <c r="AU7" s="14"/>
      <c r="AV7" s="14"/>
      <c r="AW7" s="14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x14ac:dyDescent="0.25">
      <c r="A8" s="15" t="s">
        <v>3</v>
      </c>
      <c r="B8" s="15"/>
      <c r="C8" s="15"/>
      <c r="D8" s="16"/>
      <c r="E8" s="16"/>
      <c r="F8" s="16"/>
      <c r="G8" s="16"/>
      <c r="H8" s="2"/>
      <c r="I8" s="16"/>
      <c r="J8" s="17"/>
      <c r="K8" s="17"/>
      <c r="L8" s="17"/>
      <c r="M8" s="17"/>
      <c r="N8" s="17"/>
      <c r="O8" s="17"/>
      <c r="P8" s="17"/>
      <c r="Q8" s="8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4"/>
      <c r="BU8" s="14"/>
      <c r="BV8" s="11"/>
      <c r="BW8" s="11"/>
    </row>
    <row r="9" spans="1:130" ht="15" customHeight="1" x14ac:dyDescent="0.25">
      <c r="A9" s="475" t="s">
        <v>4</v>
      </c>
      <c r="B9" s="478" t="s">
        <v>5</v>
      </c>
      <c r="C9" s="479"/>
      <c r="D9" s="482" t="s">
        <v>6</v>
      </c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  <c r="P9" s="483"/>
      <c r="Q9" s="483"/>
      <c r="R9" s="483"/>
      <c r="S9" s="483"/>
      <c r="T9" s="483"/>
      <c r="U9" s="483"/>
      <c r="V9" s="483"/>
      <c r="W9" s="483"/>
      <c r="X9" s="483"/>
      <c r="Y9" s="483"/>
      <c r="Z9" s="483"/>
      <c r="AA9" s="483"/>
      <c r="AB9" s="483"/>
      <c r="AC9" s="483"/>
      <c r="AD9" s="483"/>
      <c r="AE9" s="483"/>
      <c r="AF9" s="483"/>
      <c r="AG9" s="483"/>
      <c r="AH9" s="483"/>
      <c r="AI9" s="483"/>
      <c r="AJ9" s="483"/>
      <c r="AK9" s="483"/>
      <c r="AL9" s="483"/>
      <c r="AM9" s="483"/>
      <c r="AN9" s="483"/>
      <c r="AO9" s="483"/>
      <c r="AP9" s="483"/>
      <c r="AQ9" s="484"/>
      <c r="AR9" s="485" t="s">
        <v>7</v>
      </c>
      <c r="AS9" s="486"/>
      <c r="AT9" s="487" t="s">
        <v>8</v>
      </c>
      <c r="AU9" s="488"/>
      <c r="AV9" s="493" t="s">
        <v>9</v>
      </c>
      <c r="AW9" s="496" t="s">
        <v>10</v>
      </c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U9" s="10"/>
      <c r="BV9" s="11"/>
      <c r="BW9" s="11"/>
    </row>
    <row r="10" spans="1:130" ht="15" customHeight="1" x14ac:dyDescent="0.25">
      <c r="A10" s="476"/>
      <c r="B10" s="480"/>
      <c r="C10" s="481"/>
      <c r="D10" s="491" t="s">
        <v>11</v>
      </c>
      <c r="E10" s="485"/>
      <c r="F10" s="491" t="s">
        <v>12</v>
      </c>
      <c r="G10" s="485"/>
      <c r="H10" s="491" t="s">
        <v>13</v>
      </c>
      <c r="I10" s="492"/>
      <c r="J10" s="485" t="s">
        <v>14</v>
      </c>
      <c r="K10" s="485"/>
      <c r="L10" s="491" t="s">
        <v>15</v>
      </c>
      <c r="M10" s="485"/>
      <c r="N10" s="491" t="s">
        <v>16</v>
      </c>
      <c r="O10" s="485"/>
      <c r="P10" s="491" t="s">
        <v>17</v>
      </c>
      <c r="Q10" s="485"/>
      <c r="R10" s="491" t="s">
        <v>18</v>
      </c>
      <c r="S10" s="485"/>
      <c r="T10" s="491" t="s">
        <v>19</v>
      </c>
      <c r="U10" s="492"/>
      <c r="V10" s="491" t="s">
        <v>20</v>
      </c>
      <c r="W10" s="492"/>
      <c r="X10" s="491" t="s">
        <v>21</v>
      </c>
      <c r="Y10" s="492"/>
      <c r="Z10" s="491" t="s">
        <v>22</v>
      </c>
      <c r="AA10" s="492"/>
      <c r="AB10" s="491" t="s">
        <v>23</v>
      </c>
      <c r="AC10" s="492"/>
      <c r="AD10" s="491" t="s">
        <v>24</v>
      </c>
      <c r="AE10" s="492"/>
      <c r="AF10" s="491" t="s">
        <v>25</v>
      </c>
      <c r="AG10" s="492"/>
      <c r="AH10" s="491" t="s">
        <v>26</v>
      </c>
      <c r="AI10" s="492"/>
      <c r="AJ10" s="491" t="s">
        <v>27</v>
      </c>
      <c r="AK10" s="492"/>
      <c r="AL10" s="491" t="s">
        <v>28</v>
      </c>
      <c r="AM10" s="492"/>
      <c r="AN10" s="491" t="s">
        <v>29</v>
      </c>
      <c r="AO10" s="492"/>
      <c r="AP10" s="491" t="s">
        <v>30</v>
      </c>
      <c r="AQ10" s="486"/>
      <c r="AR10" s="499" t="s">
        <v>31</v>
      </c>
      <c r="AS10" s="501" t="s">
        <v>32</v>
      </c>
      <c r="AT10" s="489"/>
      <c r="AU10" s="490"/>
      <c r="AV10" s="494"/>
      <c r="AW10" s="497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U10" s="10"/>
    </row>
    <row r="11" spans="1:130" x14ac:dyDescent="0.25">
      <c r="A11" s="477"/>
      <c r="B11" s="18" t="s">
        <v>33</v>
      </c>
      <c r="C11" s="350" t="s">
        <v>34</v>
      </c>
      <c r="D11" s="349" t="s">
        <v>33</v>
      </c>
      <c r="E11" s="21" t="s">
        <v>34</v>
      </c>
      <c r="F11" s="349" t="s">
        <v>33</v>
      </c>
      <c r="G11" s="21" t="s">
        <v>34</v>
      </c>
      <c r="H11" s="349" t="s">
        <v>33</v>
      </c>
      <c r="I11" s="22" t="s">
        <v>34</v>
      </c>
      <c r="J11" s="357" t="s">
        <v>33</v>
      </c>
      <c r="K11" s="21" t="s">
        <v>34</v>
      </c>
      <c r="L11" s="349" t="s">
        <v>33</v>
      </c>
      <c r="M11" s="22" t="s">
        <v>34</v>
      </c>
      <c r="N11" s="24" t="s">
        <v>33</v>
      </c>
      <c r="O11" s="25" t="s">
        <v>34</v>
      </c>
      <c r="P11" s="18" t="s">
        <v>33</v>
      </c>
      <c r="Q11" s="25" t="s">
        <v>34</v>
      </c>
      <c r="R11" s="18" t="s">
        <v>33</v>
      </c>
      <c r="S11" s="25" t="s">
        <v>34</v>
      </c>
      <c r="T11" s="18" t="s">
        <v>33</v>
      </c>
      <c r="U11" s="25" t="s">
        <v>34</v>
      </c>
      <c r="V11" s="18" t="s">
        <v>33</v>
      </c>
      <c r="W11" s="25" t="s">
        <v>34</v>
      </c>
      <c r="X11" s="18" t="s">
        <v>33</v>
      </c>
      <c r="Y11" s="25" t="s">
        <v>34</v>
      </c>
      <c r="Z11" s="18" t="s">
        <v>33</v>
      </c>
      <c r="AA11" s="25" t="s">
        <v>34</v>
      </c>
      <c r="AB11" s="18" t="s">
        <v>33</v>
      </c>
      <c r="AC11" s="25" t="s">
        <v>34</v>
      </c>
      <c r="AD11" s="18" t="s">
        <v>33</v>
      </c>
      <c r="AE11" s="25" t="s">
        <v>34</v>
      </c>
      <c r="AF11" s="18" t="s">
        <v>33</v>
      </c>
      <c r="AG11" s="25" t="s">
        <v>34</v>
      </c>
      <c r="AH11" s="18" t="s">
        <v>33</v>
      </c>
      <c r="AI11" s="25" t="s">
        <v>34</v>
      </c>
      <c r="AJ11" s="18" t="s">
        <v>33</v>
      </c>
      <c r="AK11" s="25" t="s">
        <v>34</v>
      </c>
      <c r="AL11" s="18" t="s">
        <v>33</v>
      </c>
      <c r="AM11" s="25" t="s">
        <v>34</v>
      </c>
      <c r="AN11" s="18" t="s">
        <v>33</v>
      </c>
      <c r="AO11" s="25" t="s">
        <v>34</v>
      </c>
      <c r="AP11" s="18" t="s">
        <v>33</v>
      </c>
      <c r="AQ11" s="26" t="s">
        <v>34</v>
      </c>
      <c r="AR11" s="500"/>
      <c r="AS11" s="502"/>
      <c r="AT11" s="358" t="s">
        <v>35</v>
      </c>
      <c r="AU11" s="351" t="s">
        <v>36</v>
      </c>
      <c r="AV11" s="495"/>
      <c r="AW11" s="498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U11" s="10"/>
    </row>
    <row r="12" spans="1:130" x14ac:dyDescent="0.25">
      <c r="A12" s="30" t="s">
        <v>37</v>
      </c>
      <c r="B12" s="31">
        <f t="shared" ref="B12:C19" si="0">+N12+P12+R12+T12+V12+X12+Z12+AB12+AD12+AF12+AH12+AJ12+AL12+AN12+AP12</f>
        <v>105</v>
      </c>
      <c r="C12" s="32">
        <f>+O12+Q12+S12+U12+W12+Y12+AA12+AC12+AE12+AG12+AI12+AK12+AM12+AO12+AQ12</f>
        <v>1</v>
      </c>
      <c r="D12" s="33"/>
      <c r="E12" s="34"/>
      <c r="F12" s="35"/>
      <c r="G12" s="34"/>
      <c r="H12" s="35"/>
      <c r="I12" s="34"/>
      <c r="J12" s="35"/>
      <c r="K12" s="34"/>
      <c r="L12" s="35"/>
      <c r="M12" s="36"/>
      <c r="N12" s="37">
        <v>0</v>
      </c>
      <c r="O12" s="38">
        <v>0</v>
      </c>
      <c r="P12" s="39">
        <v>5</v>
      </c>
      <c r="Q12" s="38">
        <v>0</v>
      </c>
      <c r="R12" s="39">
        <v>15</v>
      </c>
      <c r="S12" s="38">
        <v>0</v>
      </c>
      <c r="T12" s="39">
        <v>37</v>
      </c>
      <c r="U12" s="38">
        <v>0</v>
      </c>
      <c r="V12" s="39">
        <v>27</v>
      </c>
      <c r="W12" s="38">
        <v>0</v>
      </c>
      <c r="X12" s="39">
        <v>16</v>
      </c>
      <c r="Y12" s="38">
        <v>0</v>
      </c>
      <c r="Z12" s="39">
        <v>5</v>
      </c>
      <c r="AA12" s="38">
        <v>1</v>
      </c>
      <c r="AB12" s="39">
        <v>0</v>
      </c>
      <c r="AC12" s="38">
        <v>0</v>
      </c>
      <c r="AD12" s="39">
        <v>0</v>
      </c>
      <c r="AE12" s="38">
        <v>0</v>
      </c>
      <c r="AF12" s="39">
        <v>0</v>
      </c>
      <c r="AG12" s="38">
        <v>0</v>
      </c>
      <c r="AH12" s="39">
        <v>0</v>
      </c>
      <c r="AI12" s="38">
        <v>0</v>
      </c>
      <c r="AJ12" s="39">
        <v>0</v>
      </c>
      <c r="AK12" s="38">
        <v>0</v>
      </c>
      <c r="AL12" s="39">
        <v>0</v>
      </c>
      <c r="AM12" s="38">
        <v>0</v>
      </c>
      <c r="AN12" s="39">
        <v>0</v>
      </c>
      <c r="AO12" s="38">
        <v>0</v>
      </c>
      <c r="AP12" s="39">
        <v>0</v>
      </c>
      <c r="AQ12" s="40">
        <v>0</v>
      </c>
      <c r="AR12" s="41"/>
      <c r="AS12" s="40">
        <v>105</v>
      </c>
      <c r="AT12" s="37">
        <v>0</v>
      </c>
      <c r="AU12" s="38">
        <v>0</v>
      </c>
      <c r="AV12" s="39">
        <v>2</v>
      </c>
      <c r="AW12" s="42">
        <v>4</v>
      </c>
      <c r="AX12" s="43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10"/>
      <c r="BJ12" s="10"/>
      <c r="BK12" s="10"/>
      <c r="BL12" s="10"/>
      <c r="BU12" s="10"/>
      <c r="BW12" s="11"/>
      <c r="CA12" s="44" t="str">
        <f>IF(B12&lt;C12,"* El total de Reactivos NO DEBE ser superior al total de Procesados. ","")</f>
        <v/>
      </c>
      <c r="CB12" s="44" t="str">
        <f>IF(B12&lt;&gt;(AR12+ AS12),"* La suma de las columnas Sexo DEBE SER IGUAL a los Procesados. ","")</f>
        <v/>
      </c>
      <c r="CC12" s="44" t="str">
        <f>IF(B12&lt;(AT12+ AU12),"* La suma de las columna Trans NO DEBE ser superior al total de Procesados. ","")</f>
        <v/>
      </c>
      <c r="CD12" s="44" t="str">
        <f>IF(B12&lt;AV12,"* La columna Pueblos Originarios NO DEBE ser superior al total de Procesados. ","")</f>
        <v/>
      </c>
      <c r="CE12" s="44" t="str">
        <f>IF(B12&lt;AW12,"* La columna Migrantes NO DEBE ser superior al total de Procesados. ","")</f>
        <v/>
      </c>
      <c r="CF12" s="44" t="str">
        <f>IF(D12&lt;E12,CONCATENATE("* El total de procesados debe ser mayor o igual al total de Reactivos en el grupo de edad ",$D$10),"")</f>
        <v/>
      </c>
      <c r="CG12" s="44" t="str">
        <f>IF(F12&lt;G12,CONCATENATE("* El total de procesados debe ser mayor o igual al total de Reactivos en el grupo de edad ",$F$10),"")</f>
        <v/>
      </c>
      <c r="CH12" s="44" t="str">
        <f>IF(H12&lt;I12,CONCATENATE("* El total de procesados debe ser mayor o igual al total de Reactivos en el grupo de edad ",$H$10),"")</f>
        <v/>
      </c>
      <c r="CI12" s="44" t="str">
        <f>IF(J12&lt;K12,CONCATENATE("* El total de procesados debe ser mayor o igual al total de Reactivos en el grupo de edad ",$J$10),"")</f>
        <v/>
      </c>
      <c r="CJ12" s="44" t="str">
        <f>IF(L12&lt;M12,CONCATENATE("* El total de procesados debe ser mayor o igual al total de Reactivos en el grupo de edad ",$L$10),"")</f>
        <v/>
      </c>
      <c r="CK12" s="44" t="str">
        <f>IF(N12&lt;O12,CONCATENATE("* El total de procesados debe ser mayor o igual al total de Reactivos en el grupo de edad ",$N$10),"")</f>
        <v/>
      </c>
      <c r="CL12" s="44" t="str">
        <f>IF(P12&lt;Q12,CONCATENATE("* El total de procesados debe ser mayor o igual al total de Reactivos en el grupo de edad ",$P$10),"")</f>
        <v/>
      </c>
      <c r="CM12" s="44" t="str">
        <f>IF(R12&lt;S12,CONCATENATE("* El total de procesados debe ser mayor o igual al total de Reactivos en el grupo de edad ",$R$10),"")</f>
        <v/>
      </c>
      <c r="CN12" s="44" t="str">
        <f>IF(T12&lt;U12,CONCATENATE("* El total de procesados debe ser mayor o igual al total de Reactivos en el grupo de edad ",$T$10),"")</f>
        <v/>
      </c>
      <c r="CO12" s="44" t="str">
        <f>IF(V12&lt;W12,CONCATENATE("* El total de procesados debe ser mayor o igual al total de Reactivos en el grupo de edad ",$V$10),"")</f>
        <v/>
      </c>
      <c r="CP12" s="44" t="str">
        <f>IF(X12&lt;Y12,CONCATENATE("* El total de procesados debe ser mayor o igual al total de Reactivos en el grupo de edad ",$X$10),"")</f>
        <v/>
      </c>
      <c r="CQ12" s="44" t="str">
        <f>IF(Z12&lt;AA12,CONCATENATE("* El total de procesados debe ser mayor o igual al total de Reactivos en el grupo de edad ",$Z$10),"")</f>
        <v/>
      </c>
      <c r="CR12" s="44" t="str">
        <f>IF(AB12&lt;AC12,CONCATENATE("* El total de procesados debe ser mayor o igual al total de Reactivos en el grupo de edad ",$AB$10),"")</f>
        <v/>
      </c>
      <c r="CS12" s="44" t="str">
        <f>IF(AD12&lt;AE12,CONCATENATE("* El total de procesados debe ser mayor o igual al total de Reactivos en el grupo de edad ",$AD$10),"")</f>
        <v/>
      </c>
      <c r="CT12" s="44" t="str">
        <f>IF(AF12&lt;AG12,CONCATENATE("* El total de procesados debe ser mayor o igual al total de Reactivos en el grupo de edad ",$AF$10),"")</f>
        <v/>
      </c>
      <c r="CU12" s="44" t="str">
        <f>IF(AH12&lt;AI12,CONCATENATE("* El total de procesados debe ser mayor o igual al total de Reactivos en el grupo de edad ",$AH$10),"")</f>
        <v/>
      </c>
      <c r="CV12" s="44" t="str">
        <f>IF(AJ12&lt;AK12,CONCATENATE("* El total de procesados debe ser mayor o igual al total de Reactivos en el grupo de edad ",$AJ$10),"")</f>
        <v/>
      </c>
      <c r="CW12" s="44" t="str">
        <f>IF(AL12&lt;AM12,CONCATENATE("* El total de procesados debe ser mayor o igual al total de Reactivos en el grupo de edad ",$AL$10),"")</f>
        <v/>
      </c>
      <c r="CX12" s="44" t="str">
        <f>IF(AN12&lt;AO12,CONCATENATE("* El total de procesados debe ser mayor o igual al total de Reactivos en el grupo de edad ",$AN$10),"")</f>
        <v/>
      </c>
      <c r="CY12" s="44" t="str">
        <f>IF(AP12&lt;AQ12,CONCATENATE("* El total de procesados debe ser mayor o igual al total de Reactivos en el grupo de edad ",$AP$10),"")</f>
        <v/>
      </c>
      <c r="CZ12" s="44" t="str">
        <f t="shared" ref="CZ12:CZ29" si="1">IF(AND(B12&lt;&gt;0,OR(AT12="",AU12="",AV12="",AW12="")),"* No olvide digitar la columna Trans y/o Pueblos Originarios y/o Migrantes (Digite Cero si no tiene). ","")</f>
        <v/>
      </c>
      <c r="DA12" s="45">
        <f t="shared" ref="DA12:DA29" si="2">IF(B12&lt;   C12,1,0)</f>
        <v>0</v>
      </c>
      <c r="DB12" s="45">
        <f t="shared" ref="DB12:DB29" si="3">IF(B12&lt;&gt; AR12+AS12,1,0)</f>
        <v>0</v>
      </c>
      <c r="DC12" s="45">
        <f t="shared" ref="DC12:DC29" si="4">IF(B12&lt;  AT12+AU12,1,0)</f>
        <v>0</v>
      </c>
      <c r="DD12" s="45">
        <f t="shared" ref="DD12:DD29" si="5">IF(B12&lt;  AV12,1,0)</f>
        <v>0</v>
      </c>
      <c r="DE12" s="45">
        <f t="shared" ref="DE12:DE29" si="6">IF(B12&lt;  AW12,1,0)</f>
        <v>0</v>
      </c>
      <c r="DF12" s="45">
        <f>IF(D12&lt;E12,1,0)</f>
        <v>0</v>
      </c>
      <c r="DG12" s="45">
        <f>IF(F12&lt;G12,1,0)</f>
        <v>0</v>
      </c>
      <c r="DH12" s="45">
        <f>IF(H12&lt;I12,1,0)</f>
        <v>0</v>
      </c>
      <c r="DI12" s="45">
        <f>IF(J12&lt;K12,1,0)</f>
        <v>0</v>
      </c>
      <c r="DJ12" s="45">
        <f>IF(L12&lt;M12,1,0)</f>
        <v>0</v>
      </c>
      <c r="DK12" s="45">
        <f>IF(N12&lt;O12,1,0)</f>
        <v>0</v>
      </c>
      <c r="DL12" s="45">
        <f>IF(P12&lt;Q12,1,0)</f>
        <v>0</v>
      </c>
      <c r="DM12" s="45">
        <f>IF(R12&lt;S12,1,0)</f>
        <v>0</v>
      </c>
      <c r="DN12" s="45">
        <f>IF(T12&lt;U12,1,0)</f>
        <v>0</v>
      </c>
      <c r="DO12" s="45">
        <f>IF(V12&lt;W12,1,0)</f>
        <v>0</v>
      </c>
      <c r="DP12" s="45">
        <f>IF(X12&lt;Y12,1,0)</f>
        <v>0</v>
      </c>
      <c r="DQ12" s="45">
        <f>IF(Z12&lt;AA12,1,0)</f>
        <v>0</v>
      </c>
      <c r="DR12" s="45">
        <f>IF(AB12&lt;AC12,1,0)</f>
        <v>0</v>
      </c>
      <c r="DS12" s="45">
        <f>IF(AD12&lt;AE12,1,0)</f>
        <v>0</v>
      </c>
      <c r="DT12" s="45">
        <f>IF(AF12&lt;AG12,1,0)</f>
        <v>0</v>
      </c>
      <c r="DU12" s="45">
        <f>IF(AH12&lt;AI12,1,0)</f>
        <v>0</v>
      </c>
      <c r="DV12" s="45">
        <f>IF(AJ12&lt;AK12,1,0)</f>
        <v>0</v>
      </c>
      <c r="DW12" s="45">
        <f>IF(AL12&lt;AM12,1,0)</f>
        <v>0</v>
      </c>
      <c r="DX12" s="45">
        <f>IF(AN12&lt;AO12,1,0)</f>
        <v>0</v>
      </c>
      <c r="DY12" s="45">
        <f>IF(AP12&lt;AQ12,1,0)</f>
        <v>0</v>
      </c>
      <c r="DZ12" s="45">
        <f>IF(AND(B12&lt;&gt;0,OR(AT12="",AU12="",AV12="",AW12="")),1,0)</f>
        <v>0</v>
      </c>
    </row>
    <row r="13" spans="1:130" x14ac:dyDescent="0.25">
      <c r="A13" s="46" t="s">
        <v>38</v>
      </c>
      <c r="B13" s="47">
        <f t="shared" si="0"/>
        <v>105</v>
      </c>
      <c r="C13" s="48">
        <f t="shared" si="0"/>
        <v>0</v>
      </c>
      <c r="D13" s="33"/>
      <c r="E13" s="34"/>
      <c r="F13" s="35"/>
      <c r="G13" s="34"/>
      <c r="H13" s="35"/>
      <c r="I13" s="34"/>
      <c r="J13" s="35"/>
      <c r="K13" s="34"/>
      <c r="L13" s="35"/>
      <c r="M13" s="36"/>
      <c r="N13" s="37">
        <v>0</v>
      </c>
      <c r="O13" s="38">
        <v>0</v>
      </c>
      <c r="P13" s="39">
        <v>9</v>
      </c>
      <c r="Q13" s="38">
        <v>0</v>
      </c>
      <c r="R13" s="39">
        <v>24</v>
      </c>
      <c r="S13" s="38">
        <v>0</v>
      </c>
      <c r="T13" s="39">
        <v>22</v>
      </c>
      <c r="U13" s="38">
        <v>0</v>
      </c>
      <c r="V13" s="39">
        <v>27</v>
      </c>
      <c r="W13" s="38">
        <v>0</v>
      </c>
      <c r="X13" s="39">
        <v>18</v>
      </c>
      <c r="Y13" s="38">
        <v>0</v>
      </c>
      <c r="Z13" s="39">
        <v>3</v>
      </c>
      <c r="AA13" s="38">
        <v>0</v>
      </c>
      <c r="AB13" s="39">
        <v>1</v>
      </c>
      <c r="AC13" s="38">
        <v>0</v>
      </c>
      <c r="AD13" s="39">
        <v>1</v>
      </c>
      <c r="AE13" s="38">
        <v>0</v>
      </c>
      <c r="AF13" s="39">
        <v>0</v>
      </c>
      <c r="AG13" s="38">
        <v>0</v>
      </c>
      <c r="AH13" s="39">
        <v>0</v>
      </c>
      <c r="AI13" s="38">
        <v>0</v>
      </c>
      <c r="AJ13" s="39">
        <v>0</v>
      </c>
      <c r="AK13" s="38">
        <v>0</v>
      </c>
      <c r="AL13" s="39">
        <v>0</v>
      </c>
      <c r="AM13" s="38">
        <v>0</v>
      </c>
      <c r="AN13" s="39">
        <v>0</v>
      </c>
      <c r="AO13" s="38">
        <v>0</v>
      </c>
      <c r="AP13" s="39">
        <v>0</v>
      </c>
      <c r="AQ13" s="40">
        <v>0</v>
      </c>
      <c r="AR13" s="41"/>
      <c r="AS13" s="40">
        <v>105</v>
      </c>
      <c r="AT13" s="37">
        <v>0</v>
      </c>
      <c r="AU13" s="38">
        <v>0</v>
      </c>
      <c r="AV13" s="39">
        <v>0</v>
      </c>
      <c r="AW13" s="42">
        <v>2</v>
      </c>
      <c r="AX13" s="43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10"/>
      <c r="BJ13" s="10"/>
      <c r="BK13" s="10"/>
      <c r="BL13" s="10"/>
      <c r="BU13" s="10"/>
      <c r="BW13" s="11"/>
      <c r="CA13" s="44" t="str">
        <f t="shared" ref="CA13:CA29" si="8">IF(B13&lt;C13,"* El total de Reactivos NO DEBE ser superior al total de Procesados. ","")</f>
        <v/>
      </c>
      <c r="CB13" s="44" t="str">
        <f t="shared" ref="CB13:CB29" si="9">IF(B13&lt;&gt;(AR13+ AS13),"* La suma de las columnas Sexo DEBE SER IGUAL a los Procesados. ","")</f>
        <v/>
      </c>
      <c r="CC13" s="44" t="str">
        <f t="shared" ref="CC13:CC29" si="10">IF(B13&lt;(AT13+ AU13),"* La suma de las columna Trans NO DEBE ser superior al total de Procesados. ","")</f>
        <v/>
      </c>
      <c r="CD13" s="44" t="str">
        <f t="shared" ref="CD13:CD29" si="11">IF(B13&lt;AV13,"* La columna Pueblos Originarios NO DEBE ser superior al total de Procesados. ","")</f>
        <v/>
      </c>
      <c r="CE13" s="44" t="str">
        <f t="shared" ref="CE13:CE29" si="12">IF(B13&lt;AW13,"* La columna Migrantes NO DEBE ser superior al total de Procesados. ","")</f>
        <v/>
      </c>
      <c r="CF13" s="44" t="str">
        <f t="shared" ref="CF13:CF29" si="13">IF(D13&lt;E13,CONCATENATE("* El total de procesados debe ser mayor o igual al total de Reactivos en el grupo de edad ",$D$10),"")</f>
        <v/>
      </c>
      <c r="CG13" s="44" t="str">
        <f t="shared" ref="CG13:CG29" si="14">IF(F13&lt;G13,CONCATENATE("* El total de procesados debe ser mayor o igual al total de Reactivos en el grupo de edad ",$F$10),"")</f>
        <v/>
      </c>
      <c r="CH13" s="44" t="str">
        <f t="shared" ref="CH13:CH29" si="15">IF(H13&lt;I13,CONCATENATE("* El total de procesados debe ser mayor o igual al total de Reactivos en el grupo de edad ",$H$10),"")</f>
        <v/>
      </c>
      <c r="CI13" s="44" t="str">
        <f t="shared" ref="CI13:CI29" si="16">IF(J13&lt;K13,CONCATENATE("* El total de procesados debe ser mayor o igual al total de Reactivos en el grupo de edad ",$J$10),"")</f>
        <v/>
      </c>
      <c r="CJ13" s="44" t="str">
        <f t="shared" ref="CJ13:CJ29" si="17">IF(L13&lt;M13,CONCATENATE("* El total de procesados debe ser mayor o igual al total de Reactivos en el grupo de edad ",$L$10),"")</f>
        <v/>
      </c>
      <c r="CK13" s="44" t="str">
        <f t="shared" ref="CK13:CK29" si="18">IF(N13&lt;O13,CONCATENATE("* El total de procesados debe ser mayor o igual al total de Reactivos en el grupo de edad ",$N$10),"")</f>
        <v/>
      </c>
      <c r="CL13" s="44" t="str">
        <f t="shared" ref="CL13:CL29" si="19">IF(P13&lt;Q13,CONCATENATE("* El total de procesados debe ser mayor o igual al total de Reactivos en el grupo de edad ",$P$10),"")</f>
        <v/>
      </c>
      <c r="CM13" s="44" t="str">
        <f t="shared" ref="CM13:CM29" si="20">IF(R13&lt;S13,CONCATENATE("* El total de procesados debe ser mayor o igual al total de Reactivos en el grupo de edad ",$R$10),"")</f>
        <v/>
      </c>
      <c r="CN13" s="44" t="str">
        <f t="shared" ref="CN13:CN29" si="21">IF(T13&lt;U13,CONCATENATE("* El total de procesados debe ser mayor o igual al total de Reactivos en el grupo de edad ",$T$10),"")</f>
        <v/>
      </c>
      <c r="CO13" s="44" t="str">
        <f t="shared" ref="CO13:CO29" si="22">IF(V13&lt;W13,CONCATENATE("* El total de procesados debe ser mayor o igual al total de Reactivos en el grupo de edad ",$V$10),"")</f>
        <v/>
      </c>
      <c r="CP13" s="44" t="str">
        <f t="shared" ref="CP13:CP29" si="23">IF(X13&lt;Y13,CONCATENATE("* El total de procesados debe ser mayor o igual al total de Reactivos en el grupo de edad ",$X$10),"")</f>
        <v/>
      </c>
      <c r="CQ13" s="44" t="str">
        <f t="shared" ref="CQ13:CQ29" si="24">IF(Z13&lt;AA13,CONCATENATE("* El total de procesados debe ser mayor o igual al total de Reactivos en el grupo de edad ",$Z$10),"")</f>
        <v/>
      </c>
      <c r="CR13" s="44" t="str">
        <f t="shared" ref="CR13:CR29" si="25">IF(AB13&lt;AC13,CONCATENATE("* El total de procesados debe ser mayor o igual al total de Reactivos en el grupo de edad ",$AB$10),"")</f>
        <v/>
      </c>
      <c r="CS13" s="44" t="str">
        <f t="shared" ref="CS13:CS29" si="26">IF(AD13&lt;AE13,CONCATENATE("* El total de procesados debe ser mayor o igual al total de Reactivos en el grupo de edad ",$AD$10),"")</f>
        <v/>
      </c>
      <c r="CT13" s="44" t="str">
        <f t="shared" ref="CT13:CT29" si="27">IF(AF13&lt;AG13,CONCATENATE("* El total de procesados debe ser mayor o igual al total de Reactivos en el grupo de edad ",$AF$10),"")</f>
        <v/>
      </c>
      <c r="CU13" s="44" t="str">
        <f t="shared" ref="CU13:CU29" si="28">IF(AH13&lt;AI13,CONCATENATE("* El total de procesados debe ser mayor o igual al total de Reactivos en el grupo de edad ",$AH$10),"")</f>
        <v/>
      </c>
      <c r="CV13" s="44" t="str">
        <f t="shared" ref="CV13:CV29" si="29">IF(AJ13&lt;AK13,CONCATENATE("* El total de procesados debe ser mayor o igual al total de Reactivos en el grupo de edad ",$AJ$10),"")</f>
        <v/>
      </c>
      <c r="CW13" s="44" t="str">
        <f t="shared" ref="CW13:CW29" si="30">IF(AL13&lt;AM13,CONCATENATE("* El total de procesados debe ser mayor o igual al total de Reactivos en el grupo de edad ",$AL$10),"")</f>
        <v/>
      </c>
      <c r="CX13" s="44" t="str">
        <f t="shared" ref="CX13:CX29" si="31">IF(AN13&lt;AO13,CONCATENATE("* El total de procesados debe ser mayor o igual al total de Reactivos en el grupo de edad ",$AN$10),"")</f>
        <v/>
      </c>
      <c r="CY13" s="44" t="str">
        <f t="shared" ref="CY13:CY29" si="32">IF(AP13&lt;AQ13,CONCATENATE("* El total de procesados debe ser mayor o igual al total de Reactivos en el grupo de edad ",$AP$10),"")</f>
        <v/>
      </c>
      <c r="CZ13" s="44" t="str">
        <f t="shared" si="1"/>
        <v/>
      </c>
      <c r="DA13" s="45">
        <f t="shared" si="2"/>
        <v>0</v>
      </c>
      <c r="DB13" s="45">
        <f t="shared" si="3"/>
        <v>0</v>
      </c>
      <c r="DC13" s="45">
        <f t="shared" si="4"/>
        <v>0</v>
      </c>
      <c r="DD13" s="45">
        <f t="shared" si="5"/>
        <v>0</v>
      </c>
      <c r="DE13" s="45">
        <f t="shared" si="6"/>
        <v>0</v>
      </c>
      <c r="DF13" s="45">
        <f t="shared" ref="DF13:DF29" si="33">IF(D13&lt;E13,1,0)</f>
        <v>0</v>
      </c>
      <c r="DG13" s="45">
        <f t="shared" ref="DG13:DG29" si="34">IF(F13&lt;G13,1,0)</f>
        <v>0</v>
      </c>
      <c r="DH13" s="45">
        <f t="shared" ref="DH13:DH29" si="35">IF(H13&lt;I13,1,0)</f>
        <v>0</v>
      </c>
      <c r="DI13" s="45">
        <f t="shared" ref="DI13:DI29" si="36">IF(J13&lt;K13,1,0)</f>
        <v>0</v>
      </c>
      <c r="DJ13" s="45">
        <f t="shared" ref="DJ13:DJ29" si="37">IF(L13&lt;M13,1,0)</f>
        <v>0</v>
      </c>
      <c r="DK13" s="45">
        <f t="shared" ref="DK13:DK29" si="38">IF(N13&lt;O13,1,0)</f>
        <v>0</v>
      </c>
      <c r="DL13" s="45">
        <f t="shared" ref="DL13:DL29" si="39">IF(P13&lt;Q13,1,0)</f>
        <v>0</v>
      </c>
      <c r="DM13" s="45">
        <f t="shared" ref="DM13:DM29" si="40">IF(R13&lt;S13,1,0)</f>
        <v>0</v>
      </c>
      <c r="DN13" s="45">
        <f t="shared" ref="DN13:DN29" si="41">IF(T13&lt;U13,1,0)</f>
        <v>0</v>
      </c>
      <c r="DO13" s="45">
        <f t="shared" ref="DO13:DO29" si="42">IF(V13&lt;W13,1,0)</f>
        <v>0</v>
      </c>
      <c r="DP13" s="45">
        <f t="shared" ref="DP13:DP29" si="43">IF(X13&lt;Y13,1,0)</f>
        <v>0</v>
      </c>
      <c r="DQ13" s="45">
        <f t="shared" ref="DQ13:DQ29" si="44">IF(Z13&lt;AA13,1,0)</f>
        <v>0</v>
      </c>
      <c r="DR13" s="45">
        <f t="shared" ref="DR13:DR29" si="45">IF(AB13&lt;AC13,1,0)</f>
        <v>0</v>
      </c>
      <c r="DS13" s="45">
        <f t="shared" ref="DS13:DS29" si="46">IF(AD13&lt;AE13,1,0)</f>
        <v>0</v>
      </c>
      <c r="DT13" s="45">
        <f t="shared" ref="DT13:DT29" si="47">IF(AF13&lt;AG13,1,0)</f>
        <v>0</v>
      </c>
      <c r="DU13" s="45">
        <f t="shared" ref="DU13:DU29" si="48">IF(AH13&lt;AI13,1,0)</f>
        <v>0</v>
      </c>
      <c r="DV13" s="45">
        <f t="shared" ref="DV13:DV29" si="49">IF(AJ13&lt;AK13,1,0)</f>
        <v>0</v>
      </c>
      <c r="DW13" s="45">
        <f t="shared" ref="DW13:DW29" si="50">IF(AL13&lt;AM13,1,0)</f>
        <v>0</v>
      </c>
      <c r="DX13" s="45">
        <f t="shared" ref="DX13:DX29" si="51">IF(AN13&lt;AO13,1,0)</f>
        <v>0</v>
      </c>
      <c r="DY13" s="45">
        <f t="shared" ref="DY13:DY29" si="52">IF(AP13&lt;AQ13,1,0)</f>
        <v>0</v>
      </c>
      <c r="DZ13" s="45">
        <f t="shared" ref="DZ13:DZ29" si="53">IF(AND(B13&lt;&gt;0,OR(AT13="",AU13="",AV13="",AW13="")),1,0)</f>
        <v>0</v>
      </c>
    </row>
    <row r="14" spans="1:130" x14ac:dyDescent="0.25">
      <c r="A14" s="46" t="s">
        <v>39</v>
      </c>
      <c r="B14" s="47">
        <f t="shared" si="0"/>
        <v>95</v>
      </c>
      <c r="C14" s="48">
        <f t="shared" si="0"/>
        <v>0</v>
      </c>
      <c r="D14" s="33"/>
      <c r="E14" s="34"/>
      <c r="F14" s="35"/>
      <c r="G14" s="34"/>
      <c r="H14" s="35"/>
      <c r="I14" s="34"/>
      <c r="J14" s="35"/>
      <c r="K14" s="34"/>
      <c r="L14" s="35"/>
      <c r="M14" s="36"/>
      <c r="N14" s="37">
        <v>0</v>
      </c>
      <c r="O14" s="38">
        <v>0</v>
      </c>
      <c r="P14" s="39">
        <v>6</v>
      </c>
      <c r="Q14" s="38">
        <v>0</v>
      </c>
      <c r="R14" s="39">
        <v>16</v>
      </c>
      <c r="S14" s="38">
        <v>0</v>
      </c>
      <c r="T14" s="39">
        <v>29</v>
      </c>
      <c r="U14" s="38">
        <v>0</v>
      </c>
      <c r="V14" s="39">
        <v>23</v>
      </c>
      <c r="W14" s="38">
        <v>0</v>
      </c>
      <c r="X14" s="39">
        <v>18</v>
      </c>
      <c r="Y14" s="38">
        <v>0</v>
      </c>
      <c r="Z14" s="39">
        <v>3</v>
      </c>
      <c r="AA14" s="38">
        <v>0</v>
      </c>
      <c r="AB14" s="39">
        <v>0</v>
      </c>
      <c r="AC14" s="38">
        <v>0</v>
      </c>
      <c r="AD14" s="39">
        <v>0</v>
      </c>
      <c r="AE14" s="38">
        <v>0</v>
      </c>
      <c r="AF14" s="39">
        <v>0</v>
      </c>
      <c r="AG14" s="38">
        <v>0</v>
      </c>
      <c r="AH14" s="39">
        <v>0</v>
      </c>
      <c r="AI14" s="38">
        <v>0</v>
      </c>
      <c r="AJ14" s="39">
        <v>0</v>
      </c>
      <c r="AK14" s="38">
        <v>0</v>
      </c>
      <c r="AL14" s="39">
        <v>0</v>
      </c>
      <c r="AM14" s="38">
        <v>0</v>
      </c>
      <c r="AN14" s="39">
        <v>0</v>
      </c>
      <c r="AO14" s="38">
        <v>0</v>
      </c>
      <c r="AP14" s="39">
        <v>0</v>
      </c>
      <c r="AQ14" s="40">
        <v>0</v>
      </c>
      <c r="AR14" s="41"/>
      <c r="AS14" s="40">
        <v>95</v>
      </c>
      <c r="AT14" s="37">
        <v>0</v>
      </c>
      <c r="AU14" s="38">
        <v>0</v>
      </c>
      <c r="AV14" s="39">
        <v>2</v>
      </c>
      <c r="AW14" s="42">
        <v>2</v>
      </c>
      <c r="AX14" s="43" t="str">
        <f t="shared" si="7"/>
        <v/>
      </c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10"/>
      <c r="BJ14" s="10"/>
      <c r="BK14" s="10"/>
      <c r="BL14" s="10"/>
      <c r="BU14" s="10"/>
      <c r="BW14" s="11"/>
      <c r="CA14" s="44" t="str">
        <f t="shared" si="8"/>
        <v/>
      </c>
      <c r="CB14" s="44" t="str">
        <f t="shared" si="9"/>
        <v/>
      </c>
      <c r="CC14" s="44" t="str">
        <f t="shared" si="10"/>
        <v/>
      </c>
      <c r="CD14" s="44" t="str">
        <f t="shared" si="11"/>
        <v/>
      </c>
      <c r="CE14" s="44" t="str">
        <f t="shared" si="12"/>
        <v/>
      </c>
      <c r="CF14" s="44" t="str">
        <f t="shared" si="13"/>
        <v/>
      </c>
      <c r="CG14" s="44" t="str">
        <f t="shared" si="14"/>
        <v/>
      </c>
      <c r="CH14" s="44" t="str">
        <f t="shared" si="15"/>
        <v/>
      </c>
      <c r="CI14" s="44" t="str">
        <f t="shared" si="16"/>
        <v/>
      </c>
      <c r="CJ14" s="44" t="str">
        <f t="shared" si="17"/>
        <v/>
      </c>
      <c r="CK14" s="44" t="str">
        <f t="shared" si="18"/>
        <v/>
      </c>
      <c r="CL14" s="44" t="str">
        <f t="shared" si="19"/>
        <v/>
      </c>
      <c r="CM14" s="44" t="str">
        <f t="shared" si="20"/>
        <v/>
      </c>
      <c r="CN14" s="44" t="str">
        <f t="shared" si="21"/>
        <v/>
      </c>
      <c r="CO14" s="44" t="str">
        <f t="shared" si="22"/>
        <v/>
      </c>
      <c r="CP14" s="44" t="str">
        <f t="shared" si="23"/>
        <v/>
      </c>
      <c r="CQ14" s="44" t="str">
        <f t="shared" si="24"/>
        <v/>
      </c>
      <c r="CR14" s="44" t="str">
        <f t="shared" si="25"/>
        <v/>
      </c>
      <c r="CS14" s="44" t="str">
        <f t="shared" si="26"/>
        <v/>
      </c>
      <c r="CT14" s="44" t="str">
        <f t="shared" si="27"/>
        <v/>
      </c>
      <c r="CU14" s="44" t="str">
        <f t="shared" si="28"/>
        <v/>
      </c>
      <c r="CV14" s="44" t="str">
        <f t="shared" si="29"/>
        <v/>
      </c>
      <c r="CW14" s="44" t="str">
        <f t="shared" si="30"/>
        <v/>
      </c>
      <c r="CX14" s="44" t="str">
        <f t="shared" si="31"/>
        <v/>
      </c>
      <c r="CY14" s="44" t="str">
        <f t="shared" si="32"/>
        <v/>
      </c>
      <c r="CZ14" s="44" t="str">
        <f t="shared" si="1"/>
        <v/>
      </c>
      <c r="DA14" s="45">
        <f t="shared" si="2"/>
        <v>0</v>
      </c>
      <c r="DB14" s="45">
        <f t="shared" si="3"/>
        <v>0</v>
      </c>
      <c r="DC14" s="45">
        <f t="shared" si="4"/>
        <v>0</v>
      </c>
      <c r="DD14" s="45">
        <f t="shared" si="5"/>
        <v>0</v>
      </c>
      <c r="DE14" s="45">
        <f t="shared" si="6"/>
        <v>0</v>
      </c>
      <c r="DF14" s="45">
        <f t="shared" si="33"/>
        <v>0</v>
      </c>
      <c r="DG14" s="45">
        <f t="shared" si="34"/>
        <v>0</v>
      </c>
      <c r="DH14" s="45">
        <f t="shared" si="35"/>
        <v>0</v>
      </c>
      <c r="DI14" s="45">
        <f t="shared" si="36"/>
        <v>0</v>
      </c>
      <c r="DJ14" s="45">
        <f t="shared" si="37"/>
        <v>0</v>
      </c>
      <c r="DK14" s="45">
        <f t="shared" si="38"/>
        <v>0</v>
      </c>
      <c r="DL14" s="45">
        <f t="shared" si="39"/>
        <v>0</v>
      </c>
      <c r="DM14" s="45">
        <f t="shared" si="40"/>
        <v>0</v>
      </c>
      <c r="DN14" s="45">
        <f t="shared" si="41"/>
        <v>0</v>
      </c>
      <c r="DO14" s="45">
        <f t="shared" si="42"/>
        <v>0</v>
      </c>
      <c r="DP14" s="45">
        <f t="shared" si="43"/>
        <v>0</v>
      </c>
      <c r="DQ14" s="45">
        <f t="shared" si="44"/>
        <v>0</v>
      </c>
      <c r="DR14" s="45">
        <f t="shared" si="45"/>
        <v>0</v>
      </c>
      <c r="DS14" s="45">
        <f t="shared" si="46"/>
        <v>0</v>
      </c>
      <c r="DT14" s="45">
        <f t="shared" si="47"/>
        <v>0</v>
      </c>
      <c r="DU14" s="45">
        <f t="shared" si="48"/>
        <v>0</v>
      </c>
      <c r="DV14" s="45">
        <f t="shared" si="49"/>
        <v>0</v>
      </c>
      <c r="DW14" s="45">
        <f t="shared" si="50"/>
        <v>0</v>
      </c>
      <c r="DX14" s="45">
        <f t="shared" si="51"/>
        <v>0</v>
      </c>
      <c r="DY14" s="45">
        <f t="shared" si="52"/>
        <v>0</v>
      </c>
      <c r="DZ14" s="45">
        <f t="shared" si="53"/>
        <v>0</v>
      </c>
    </row>
    <row r="15" spans="1:130" x14ac:dyDescent="0.25">
      <c r="A15" s="46" t="s">
        <v>40</v>
      </c>
      <c r="B15" s="47">
        <f t="shared" si="0"/>
        <v>2</v>
      </c>
      <c r="C15" s="48">
        <f t="shared" si="0"/>
        <v>0</v>
      </c>
      <c r="D15" s="33"/>
      <c r="E15" s="34"/>
      <c r="F15" s="35"/>
      <c r="G15" s="34"/>
      <c r="H15" s="35"/>
      <c r="I15" s="34"/>
      <c r="J15" s="35"/>
      <c r="K15" s="34"/>
      <c r="L15" s="35"/>
      <c r="M15" s="36"/>
      <c r="N15" s="37">
        <v>0</v>
      </c>
      <c r="O15" s="38">
        <v>0</v>
      </c>
      <c r="P15" s="39">
        <v>0</v>
      </c>
      <c r="Q15" s="38">
        <v>0</v>
      </c>
      <c r="R15" s="39">
        <v>0</v>
      </c>
      <c r="S15" s="38">
        <v>0</v>
      </c>
      <c r="T15" s="39">
        <v>1</v>
      </c>
      <c r="U15" s="38">
        <v>0</v>
      </c>
      <c r="V15" s="39">
        <v>0</v>
      </c>
      <c r="W15" s="38">
        <v>0</v>
      </c>
      <c r="X15" s="39">
        <v>0</v>
      </c>
      <c r="Y15" s="38">
        <v>0</v>
      </c>
      <c r="Z15" s="39">
        <v>1</v>
      </c>
      <c r="AA15" s="38">
        <v>0</v>
      </c>
      <c r="AB15" s="39">
        <v>0</v>
      </c>
      <c r="AC15" s="38">
        <v>0</v>
      </c>
      <c r="AD15" s="39">
        <v>0</v>
      </c>
      <c r="AE15" s="38">
        <v>0</v>
      </c>
      <c r="AF15" s="39">
        <v>0</v>
      </c>
      <c r="AG15" s="38">
        <v>0</v>
      </c>
      <c r="AH15" s="39">
        <v>0</v>
      </c>
      <c r="AI15" s="38">
        <v>0</v>
      </c>
      <c r="AJ15" s="39">
        <v>0</v>
      </c>
      <c r="AK15" s="38">
        <v>0</v>
      </c>
      <c r="AL15" s="39">
        <v>0</v>
      </c>
      <c r="AM15" s="38">
        <v>0</v>
      </c>
      <c r="AN15" s="39">
        <v>0</v>
      </c>
      <c r="AO15" s="38">
        <v>0</v>
      </c>
      <c r="AP15" s="39">
        <v>0</v>
      </c>
      <c r="AQ15" s="40">
        <v>0</v>
      </c>
      <c r="AR15" s="41"/>
      <c r="AS15" s="40">
        <v>2</v>
      </c>
      <c r="AT15" s="37">
        <v>0</v>
      </c>
      <c r="AU15" s="38">
        <v>0</v>
      </c>
      <c r="AV15" s="39">
        <v>0</v>
      </c>
      <c r="AW15" s="42">
        <v>0</v>
      </c>
      <c r="AX15" s="43" t="str">
        <f t="shared" si="7"/>
        <v/>
      </c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10"/>
      <c r="BJ15" s="10"/>
      <c r="BK15" s="10"/>
      <c r="BL15" s="10"/>
      <c r="BU15" s="10"/>
      <c r="BW15" s="11"/>
      <c r="CA15" s="44" t="str">
        <f t="shared" si="8"/>
        <v/>
      </c>
      <c r="CB15" s="44" t="str">
        <f t="shared" si="9"/>
        <v/>
      </c>
      <c r="CC15" s="44" t="str">
        <f t="shared" si="10"/>
        <v/>
      </c>
      <c r="CD15" s="44" t="str">
        <f t="shared" si="11"/>
        <v/>
      </c>
      <c r="CE15" s="44" t="str">
        <f t="shared" si="12"/>
        <v/>
      </c>
      <c r="CF15" s="44" t="str">
        <f t="shared" si="13"/>
        <v/>
      </c>
      <c r="CG15" s="44" t="str">
        <f t="shared" si="14"/>
        <v/>
      </c>
      <c r="CH15" s="44" t="str">
        <f t="shared" si="15"/>
        <v/>
      </c>
      <c r="CI15" s="44" t="str">
        <f t="shared" si="16"/>
        <v/>
      </c>
      <c r="CJ15" s="44" t="str">
        <f t="shared" si="17"/>
        <v/>
      </c>
      <c r="CK15" s="44" t="str">
        <f t="shared" si="18"/>
        <v/>
      </c>
      <c r="CL15" s="44" t="str">
        <f t="shared" si="19"/>
        <v/>
      </c>
      <c r="CM15" s="44" t="str">
        <f t="shared" si="20"/>
        <v/>
      </c>
      <c r="CN15" s="44" t="str">
        <f t="shared" si="21"/>
        <v/>
      </c>
      <c r="CO15" s="44" t="str">
        <f t="shared" si="22"/>
        <v/>
      </c>
      <c r="CP15" s="44" t="str">
        <f t="shared" si="23"/>
        <v/>
      </c>
      <c r="CQ15" s="44" t="str">
        <f t="shared" si="24"/>
        <v/>
      </c>
      <c r="CR15" s="44" t="str">
        <f t="shared" si="25"/>
        <v/>
      </c>
      <c r="CS15" s="44" t="str">
        <f t="shared" si="26"/>
        <v/>
      </c>
      <c r="CT15" s="44" t="str">
        <f t="shared" si="27"/>
        <v/>
      </c>
      <c r="CU15" s="44" t="str">
        <f t="shared" si="28"/>
        <v/>
      </c>
      <c r="CV15" s="44" t="str">
        <f t="shared" si="29"/>
        <v/>
      </c>
      <c r="CW15" s="44" t="str">
        <f t="shared" si="30"/>
        <v/>
      </c>
      <c r="CX15" s="44" t="str">
        <f t="shared" si="31"/>
        <v/>
      </c>
      <c r="CY15" s="44" t="str">
        <f t="shared" si="32"/>
        <v/>
      </c>
      <c r="CZ15" s="44" t="str">
        <f t="shared" si="1"/>
        <v/>
      </c>
      <c r="DA15" s="45">
        <f t="shared" si="2"/>
        <v>0</v>
      </c>
      <c r="DB15" s="45">
        <f t="shared" si="3"/>
        <v>0</v>
      </c>
      <c r="DC15" s="45">
        <f t="shared" si="4"/>
        <v>0</v>
      </c>
      <c r="DD15" s="45">
        <f t="shared" si="5"/>
        <v>0</v>
      </c>
      <c r="DE15" s="45">
        <f t="shared" si="6"/>
        <v>0</v>
      </c>
      <c r="DF15" s="45">
        <f t="shared" si="33"/>
        <v>0</v>
      </c>
      <c r="DG15" s="45">
        <f t="shared" si="34"/>
        <v>0</v>
      </c>
      <c r="DH15" s="45">
        <f t="shared" si="35"/>
        <v>0</v>
      </c>
      <c r="DI15" s="45">
        <f t="shared" si="36"/>
        <v>0</v>
      </c>
      <c r="DJ15" s="45">
        <f t="shared" si="37"/>
        <v>0</v>
      </c>
      <c r="DK15" s="45">
        <f t="shared" si="38"/>
        <v>0</v>
      </c>
      <c r="DL15" s="45">
        <f t="shared" si="39"/>
        <v>0</v>
      </c>
      <c r="DM15" s="45">
        <f t="shared" si="40"/>
        <v>0</v>
      </c>
      <c r="DN15" s="45">
        <f t="shared" si="41"/>
        <v>0</v>
      </c>
      <c r="DO15" s="45">
        <f t="shared" si="42"/>
        <v>0</v>
      </c>
      <c r="DP15" s="45">
        <f t="shared" si="43"/>
        <v>0</v>
      </c>
      <c r="DQ15" s="45">
        <f t="shared" si="44"/>
        <v>0</v>
      </c>
      <c r="DR15" s="45">
        <f t="shared" si="45"/>
        <v>0</v>
      </c>
      <c r="DS15" s="45">
        <f t="shared" si="46"/>
        <v>0</v>
      </c>
      <c r="DT15" s="45">
        <f t="shared" si="47"/>
        <v>0</v>
      </c>
      <c r="DU15" s="45">
        <f t="shared" si="48"/>
        <v>0</v>
      </c>
      <c r="DV15" s="45">
        <f t="shared" si="49"/>
        <v>0</v>
      </c>
      <c r="DW15" s="45">
        <f t="shared" si="50"/>
        <v>0</v>
      </c>
      <c r="DX15" s="45">
        <f t="shared" si="51"/>
        <v>0</v>
      </c>
      <c r="DY15" s="45">
        <f t="shared" si="52"/>
        <v>0</v>
      </c>
      <c r="DZ15" s="45">
        <f t="shared" si="53"/>
        <v>0</v>
      </c>
    </row>
    <row r="16" spans="1:130" ht="22.5" x14ac:dyDescent="0.25">
      <c r="A16" s="49" t="s">
        <v>41</v>
      </c>
      <c r="B16" s="47">
        <f t="shared" si="0"/>
        <v>0</v>
      </c>
      <c r="C16" s="48">
        <f t="shared" si="0"/>
        <v>0</v>
      </c>
      <c r="D16" s="33"/>
      <c r="E16" s="34"/>
      <c r="F16" s="35"/>
      <c r="G16" s="34"/>
      <c r="H16" s="35"/>
      <c r="I16" s="34"/>
      <c r="J16" s="35"/>
      <c r="K16" s="34"/>
      <c r="L16" s="35"/>
      <c r="M16" s="36"/>
      <c r="N16" s="37"/>
      <c r="O16" s="38"/>
      <c r="P16" s="39"/>
      <c r="Q16" s="38"/>
      <c r="R16" s="39"/>
      <c r="S16" s="38"/>
      <c r="T16" s="39"/>
      <c r="U16" s="38"/>
      <c r="V16" s="39"/>
      <c r="W16" s="38"/>
      <c r="X16" s="39"/>
      <c r="Y16" s="38"/>
      <c r="Z16" s="39"/>
      <c r="AA16" s="38"/>
      <c r="AB16" s="39"/>
      <c r="AC16" s="38"/>
      <c r="AD16" s="39"/>
      <c r="AE16" s="38"/>
      <c r="AF16" s="39"/>
      <c r="AG16" s="38"/>
      <c r="AH16" s="39"/>
      <c r="AI16" s="38"/>
      <c r="AJ16" s="39"/>
      <c r="AK16" s="38"/>
      <c r="AL16" s="39"/>
      <c r="AM16" s="38"/>
      <c r="AN16" s="39"/>
      <c r="AO16" s="38"/>
      <c r="AP16" s="39"/>
      <c r="AQ16" s="40"/>
      <c r="AR16" s="41"/>
      <c r="AS16" s="40"/>
      <c r="AT16" s="37"/>
      <c r="AU16" s="38"/>
      <c r="AV16" s="39"/>
      <c r="AW16" s="42"/>
      <c r="AX16" s="43" t="str">
        <f t="shared" si="7"/>
        <v/>
      </c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10"/>
      <c r="BJ16" s="10"/>
      <c r="BK16" s="10"/>
      <c r="BL16" s="10"/>
      <c r="BU16" s="10"/>
      <c r="BW16" s="11"/>
      <c r="CA16" s="44" t="str">
        <f t="shared" si="8"/>
        <v/>
      </c>
      <c r="CB16" s="44" t="str">
        <f t="shared" si="9"/>
        <v/>
      </c>
      <c r="CC16" s="44" t="str">
        <f t="shared" si="10"/>
        <v/>
      </c>
      <c r="CD16" s="44" t="str">
        <f t="shared" si="11"/>
        <v/>
      </c>
      <c r="CE16" s="44" t="str">
        <f t="shared" si="12"/>
        <v/>
      </c>
      <c r="CF16" s="44" t="str">
        <f t="shared" si="13"/>
        <v/>
      </c>
      <c r="CG16" s="44" t="str">
        <f t="shared" si="14"/>
        <v/>
      </c>
      <c r="CH16" s="44" t="str">
        <f t="shared" si="15"/>
        <v/>
      </c>
      <c r="CI16" s="44" t="str">
        <f t="shared" si="16"/>
        <v/>
      </c>
      <c r="CJ16" s="44" t="str">
        <f t="shared" si="17"/>
        <v/>
      </c>
      <c r="CK16" s="44" t="str">
        <f t="shared" si="18"/>
        <v/>
      </c>
      <c r="CL16" s="44" t="str">
        <f t="shared" si="19"/>
        <v/>
      </c>
      <c r="CM16" s="44" t="str">
        <f t="shared" si="20"/>
        <v/>
      </c>
      <c r="CN16" s="44" t="str">
        <f t="shared" si="21"/>
        <v/>
      </c>
      <c r="CO16" s="44" t="str">
        <f t="shared" si="22"/>
        <v/>
      </c>
      <c r="CP16" s="44" t="str">
        <f t="shared" si="23"/>
        <v/>
      </c>
      <c r="CQ16" s="44" t="str">
        <f t="shared" si="24"/>
        <v/>
      </c>
      <c r="CR16" s="44" t="str">
        <f t="shared" si="25"/>
        <v/>
      </c>
      <c r="CS16" s="44" t="str">
        <f t="shared" si="26"/>
        <v/>
      </c>
      <c r="CT16" s="44" t="str">
        <f t="shared" si="27"/>
        <v/>
      </c>
      <c r="CU16" s="44" t="str">
        <f t="shared" si="28"/>
        <v/>
      </c>
      <c r="CV16" s="44" t="str">
        <f t="shared" si="29"/>
        <v/>
      </c>
      <c r="CW16" s="44" t="str">
        <f t="shared" si="30"/>
        <v/>
      </c>
      <c r="CX16" s="44" t="str">
        <f t="shared" si="31"/>
        <v/>
      </c>
      <c r="CY16" s="44" t="str">
        <f t="shared" si="32"/>
        <v/>
      </c>
      <c r="CZ16" s="44" t="str">
        <f t="shared" si="1"/>
        <v/>
      </c>
      <c r="DA16" s="45">
        <f t="shared" si="2"/>
        <v>0</v>
      </c>
      <c r="DB16" s="45">
        <f t="shared" si="3"/>
        <v>0</v>
      </c>
      <c r="DC16" s="45">
        <f t="shared" si="4"/>
        <v>0</v>
      </c>
      <c r="DD16" s="45">
        <f t="shared" si="5"/>
        <v>0</v>
      </c>
      <c r="DE16" s="45">
        <f t="shared" si="6"/>
        <v>0</v>
      </c>
      <c r="DF16" s="45">
        <f t="shared" si="33"/>
        <v>0</v>
      </c>
      <c r="DG16" s="45">
        <f t="shared" si="34"/>
        <v>0</v>
      </c>
      <c r="DH16" s="45">
        <f t="shared" si="35"/>
        <v>0</v>
      </c>
      <c r="DI16" s="45">
        <f t="shared" si="36"/>
        <v>0</v>
      </c>
      <c r="DJ16" s="45">
        <f t="shared" si="37"/>
        <v>0</v>
      </c>
      <c r="DK16" s="45">
        <f t="shared" si="38"/>
        <v>0</v>
      </c>
      <c r="DL16" s="45">
        <f t="shared" si="39"/>
        <v>0</v>
      </c>
      <c r="DM16" s="45">
        <f t="shared" si="40"/>
        <v>0</v>
      </c>
      <c r="DN16" s="45">
        <f t="shared" si="41"/>
        <v>0</v>
      </c>
      <c r="DO16" s="45">
        <f t="shared" si="42"/>
        <v>0</v>
      </c>
      <c r="DP16" s="45">
        <f t="shared" si="43"/>
        <v>0</v>
      </c>
      <c r="DQ16" s="45">
        <f t="shared" si="44"/>
        <v>0</v>
      </c>
      <c r="DR16" s="45">
        <f t="shared" si="45"/>
        <v>0</v>
      </c>
      <c r="DS16" s="45">
        <f t="shared" si="46"/>
        <v>0</v>
      </c>
      <c r="DT16" s="45">
        <f t="shared" si="47"/>
        <v>0</v>
      </c>
      <c r="DU16" s="45">
        <f t="shared" si="48"/>
        <v>0</v>
      </c>
      <c r="DV16" s="45">
        <f t="shared" si="49"/>
        <v>0</v>
      </c>
      <c r="DW16" s="45">
        <f t="shared" si="50"/>
        <v>0</v>
      </c>
      <c r="DX16" s="45">
        <f t="shared" si="51"/>
        <v>0</v>
      </c>
      <c r="DY16" s="45">
        <f t="shared" si="52"/>
        <v>0</v>
      </c>
      <c r="DZ16" s="45">
        <f t="shared" si="53"/>
        <v>0</v>
      </c>
    </row>
    <row r="17" spans="1:130" ht="22.5" x14ac:dyDescent="0.25">
      <c r="A17" s="49" t="s">
        <v>42</v>
      </c>
      <c r="B17" s="47">
        <f t="shared" si="0"/>
        <v>0</v>
      </c>
      <c r="C17" s="48">
        <f t="shared" si="0"/>
        <v>0</v>
      </c>
      <c r="D17" s="33"/>
      <c r="E17" s="34"/>
      <c r="F17" s="35"/>
      <c r="G17" s="34"/>
      <c r="H17" s="35"/>
      <c r="I17" s="34"/>
      <c r="J17" s="35"/>
      <c r="K17" s="34"/>
      <c r="L17" s="35"/>
      <c r="M17" s="36"/>
      <c r="N17" s="37"/>
      <c r="O17" s="38"/>
      <c r="P17" s="39"/>
      <c r="Q17" s="38"/>
      <c r="R17" s="39"/>
      <c r="S17" s="38"/>
      <c r="T17" s="39"/>
      <c r="U17" s="38"/>
      <c r="V17" s="39"/>
      <c r="W17" s="38"/>
      <c r="X17" s="39"/>
      <c r="Y17" s="38"/>
      <c r="Z17" s="39"/>
      <c r="AA17" s="38"/>
      <c r="AB17" s="39"/>
      <c r="AC17" s="38"/>
      <c r="AD17" s="39"/>
      <c r="AE17" s="38"/>
      <c r="AF17" s="39"/>
      <c r="AG17" s="38"/>
      <c r="AH17" s="39"/>
      <c r="AI17" s="38"/>
      <c r="AJ17" s="39"/>
      <c r="AK17" s="38"/>
      <c r="AL17" s="39"/>
      <c r="AM17" s="38"/>
      <c r="AN17" s="39"/>
      <c r="AO17" s="38"/>
      <c r="AP17" s="39"/>
      <c r="AQ17" s="40"/>
      <c r="AR17" s="37"/>
      <c r="AS17" s="40"/>
      <c r="AT17" s="37"/>
      <c r="AU17" s="38"/>
      <c r="AV17" s="39"/>
      <c r="AW17" s="42"/>
      <c r="AX17" s="43" t="str">
        <f t="shared" si="7"/>
        <v/>
      </c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10"/>
      <c r="BJ17" s="10"/>
      <c r="BK17" s="10"/>
      <c r="BL17" s="10"/>
      <c r="BU17" s="10"/>
      <c r="BW17" s="11"/>
      <c r="CA17" s="44" t="str">
        <f t="shared" si="8"/>
        <v/>
      </c>
      <c r="CB17" s="44" t="str">
        <f t="shared" si="9"/>
        <v/>
      </c>
      <c r="CC17" s="44" t="str">
        <f t="shared" si="10"/>
        <v/>
      </c>
      <c r="CD17" s="44" t="str">
        <f t="shared" si="11"/>
        <v/>
      </c>
      <c r="CE17" s="44" t="str">
        <f t="shared" si="12"/>
        <v/>
      </c>
      <c r="CF17" s="44" t="str">
        <f t="shared" si="13"/>
        <v/>
      </c>
      <c r="CG17" s="44" t="str">
        <f t="shared" si="14"/>
        <v/>
      </c>
      <c r="CH17" s="44" t="str">
        <f t="shared" si="15"/>
        <v/>
      </c>
      <c r="CI17" s="44" t="str">
        <f t="shared" si="16"/>
        <v/>
      </c>
      <c r="CJ17" s="44" t="str">
        <f t="shared" si="17"/>
        <v/>
      </c>
      <c r="CK17" s="44" t="str">
        <f t="shared" si="18"/>
        <v/>
      </c>
      <c r="CL17" s="44" t="str">
        <f t="shared" si="19"/>
        <v/>
      </c>
      <c r="CM17" s="44" t="str">
        <f t="shared" si="20"/>
        <v/>
      </c>
      <c r="CN17" s="44" t="str">
        <f t="shared" si="21"/>
        <v/>
      </c>
      <c r="CO17" s="44" t="str">
        <f t="shared" si="22"/>
        <v/>
      </c>
      <c r="CP17" s="44" t="str">
        <f t="shared" si="23"/>
        <v/>
      </c>
      <c r="CQ17" s="44" t="str">
        <f t="shared" si="24"/>
        <v/>
      </c>
      <c r="CR17" s="44" t="str">
        <f t="shared" si="25"/>
        <v/>
      </c>
      <c r="CS17" s="44" t="str">
        <f t="shared" si="26"/>
        <v/>
      </c>
      <c r="CT17" s="44" t="str">
        <f t="shared" si="27"/>
        <v/>
      </c>
      <c r="CU17" s="44" t="str">
        <f t="shared" si="28"/>
        <v/>
      </c>
      <c r="CV17" s="44" t="str">
        <f t="shared" si="29"/>
        <v/>
      </c>
      <c r="CW17" s="44" t="str">
        <f t="shared" si="30"/>
        <v/>
      </c>
      <c r="CX17" s="44" t="str">
        <f t="shared" si="31"/>
        <v/>
      </c>
      <c r="CY17" s="44" t="str">
        <f t="shared" si="32"/>
        <v/>
      </c>
      <c r="CZ17" s="44" t="str">
        <f t="shared" si="1"/>
        <v/>
      </c>
      <c r="DA17" s="45">
        <f t="shared" si="2"/>
        <v>0</v>
      </c>
      <c r="DB17" s="45">
        <f t="shared" si="3"/>
        <v>0</v>
      </c>
      <c r="DC17" s="45">
        <f t="shared" si="4"/>
        <v>0</v>
      </c>
      <c r="DD17" s="45">
        <f t="shared" si="5"/>
        <v>0</v>
      </c>
      <c r="DE17" s="45">
        <f t="shared" si="6"/>
        <v>0</v>
      </c>
      <c r="DF17" s="45">
        <f t="shared" si="33"/>
        <v>0</v>
      </c>
      <c r="DG17" s="45">
        <f t="shared" si="34"/>
        <v>0</v>
      </c>
      <c r="DH17" s="45">
        <f t="shared" si="35"/>
        <v>0</v>
      </c>
      <c r="DI17" s="45">
        <f t="shared" si="36"/>
        <v>0</v>
      </c>
      <c r="DJ17" s="45">
        <f t="shared" si="37"/>
        <v>0</v>
      </c>
      <c r="DK17" s="45">
        <f t="shared" si="38"/>
        <v>0</v>
      </c>
      <c r="DL17" s="45">
        <f t="shared" si="39"/>
        <v>0</v>
      </c>
      <c r="DM17" s="45">
        <f t="shared" si="40"/>
        <v>0</v>
      </c>
      <c r="DN17" s="45">
        <f t="shared" si="41"/>
        <v>0</v>
      </c>
      <c r="DO17" s="45">
        <f t="shared" si="42"/>
        <v>0</v>
      </c>
      <c r="DP17" s="45">
        <f t="shared" si="43"/>
        <v>0</v>
      </c>
      <c r="DQ17" s="45">
        <f t="shared" si="44"/>
        <v>0</v>
      </c>
      <c r="DR17" s="45">
        <f t="shared" si="45"/>
        <v>0</v>
      </c>
      <c r="DS17" s="45">
        <f t="shared" si="46"/>
        <v>0</v>
      </c>
      <c r="DT17" s="45">
        <f t="shared" si="47"/>
        <v>0</v>
      </c>
      <c r="DU17" s="45">
        <f t="shared" si="48"/>
        <v>0</v>
      </c>
      <c r="DV17" s="45">
        <f t="shared" si="49"/>
        <v>0</v>
      </c>
      <c r="DW17" s="45">
        <f t="shared" si="50"/>
        <v>0</v>
      </c>
      <c r="DX17" s="45">
        <f t="shared" si="51"/>
        <v>0</v>
      </c>
      <c r="DY17" s="45">
        <f t="shared" si="52"/>
        <v>0</v>
      </c>
      <c r="DZ17" s="45">
        <f t="shared" si="53"/>
        <v>0</v>
      </c>
    </row>
    <row r="18" spans="1:130" ht="22.5" x14ac:dyDescent="0.25">
      <c r="A18" s="49" t="s">
        <v>43</v>
      </c>
      <c r="B18" s="47">
        <f t="shared" si="0"/>
        <v>31</v>
      </c>
      <c r="C18" s="48">
        <f t="shared" si="0"/>
        <v>2</v>
      </c>
      <c r="D18" s="33"/>
      <c r="E18" s="34"/>
      <c r="F18" s="35"/>
      <c r="G18" s="34"/>
      <c r="H18" s="35"/>
      <c r="I18" s="34"/>
      <c r="J18" s="35"/>
      <c r="K18" s="34"/>
      <c r="L18" s="35"/>
      <c r="M18" s="36"/>
      <c r="N18" s="37">
        <v>0</v>
      </c>
      <c r="O18" s="38">
        <v>0</v>
      </c>
      <c r="P18" s="39">
        <v>1</v>
      </c>
      <c r="Q18" s="38">
        <v>0</v>
      </c>
      <c r="R18" s="39">
        <v>5</v>
      </c>
      <c r="S18" s="38">
        <v>0</v>
      </c>
      <c r="T18" s="39">
        <v>8</v>
      </c>
      <c r="U18" s="38">
        <v>0</v>
      </c>
      <c r="V18" s="39">
        <v>10</v>
      </c>
      <c r="W18" s="38">
        <v>0</v>
      </c>
      <c r="X18" s="39">
        <v>2</v>
      </c>
      <c r="Y18" s="38">
        <v>0</v>
      </c>
      <c r="Z18" s="39">
        <v>5</v>
      </c>
      <c r="AA18" s="38">
        <v>2</v>
      </c>
      <c r="AB18" s="39">
        <v>0</v>
      </c>
      <c r="AC18" s="38">
        <v>0</v>
      </c>
      <c r="AD18" s="39">
        <v>0</v>
      </c>
      <c r="AE18" s="38">
        <v>0</v>
      </c>
      <c r="AF18" s="39">
        <v>0</v>
      </c>
      <c r="AG18" s="38">
        <v>0</v>
      </c>
      <c r="AH18" s="39">
        <v>0</v>
      </c>
      <c r="AI18" s="38">
        <v>0</v>
      </c>
      <c r="AJ18" s="39">
        <v>0</v>
      </c>
      <c r="AK18" s="38">
        <v>0</v>
      </c>
      <c r="AL18" s="39">
        <v>0</v>
      </c>
      <c r="AM18" s="38">
        <v>0</v>
      </c>
      <c r="AN18" s="39">
        <v>0</v>
      </c>
      <c r="AO18" s="38">
        <v>0</v>
      </c>
      <c r="AP18" s="39">
        <v>0</v>
      </c>
      <c r="AQ18" s="40">
        <v>0</v>
      </c>
      <c r="AR18" s="41"/>
      <c r="AS18" s="40">
        <v>31</v>
      </c>
      <c r="AT18" s="37">
        <v>0</v>
      </c>
      <c r="AU18" s="38">
        <v>0</v>
      </c>
      <c r="AV18" s="39">
        <v>1</v>
      </c>
      <c r="AW18" s="42">
        <v>0</v>
      </c>
      <c r="AX18" s="43" t="str">
        <f t="shared" si="7"/>
        <v/>
      </c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10"/>
      <c r="BJ18" s="10"/>
      <c r="BK18" s="10"/>
      <c r="BL18" s="10"/>
      <c r="BU18" s="10"/>
      <c r="BW18" s="11"/>
      <c r="CA18" s="44" t="str">
        <f t="shared" si="8"/>
        <v/>
      </c>
      <c r="CB18" s="44" t="str">
        <f t="shared" si="9"/>
        <v/>
      </c>
      <c r="CC18" s="44" t="str">
        <f t="shared" si="10"/>
        <v/>
      </c>
      <c r="CD18" s="44" t="str">
        <f t="shared" si="11"/>
        <v/>
      </c>
      <c r="CE18" s="44" t="str">
        <f t="shared" si="12"/>
        <v/>
      </c>
      <c r="CF18" s="44" t="str">
        <f t="shared" si="13"/>
        <v/>
      </c>
      <c r="CG18" s="44" t="str">
        <f t="shared" si="14"/>
        <v/>
      </c>
      <c r="CH18" s="44" t="str">
        <f t="shared" si="15"/>
        <v/>
      </c>
      <c r="CI18" s="44" t="str">
        <f t="shared" si="16"/>
        <v/>
      </c>
      <c r="CJ18" s="44" t="str">
        <f t="shared" si="17"/>
        <v/>
      </c>
      <c r="CK18" s="44" t="str">
        <f t="shared" si="18"/>
        <v/>
      </c>
      <c r="CL18" s="44" t="str">
        <f t="shared" si="19"/>
        <v/>
      </c>
      <c r="CM18" s="44" t="str">
        <f t="shared" si="20"/>
        <v/>
      </c>
      <c r="CN18" s="44" t="str">
        <f t="shared" si="21"/>
        <v/>
      </c>
      <c r="CO18" s="44" t="str">
        <f t="shared" si="22"/>
        <v/>
      </c>
      <c r="CP18" s="44" t="str">
        <f t="shared" si="23"/>
        <v/>
      </c>
      <c r="CQ18" s="44" t="str">
        <f t="shared" si="24"/>
        <v/>
      </c>
      <c r="CR18" s="44" t="str">
        <f t="shared" si="25"/>
        <v/>
      </c>
      <c r="CS18" s="44" t="str">
        <f t="shared" si="26"/>
        <v/>
      </c>
      <c r="CT18" s="44" t="str">
        <f t="shared" si="27"/>
        <v/>
      </c>
      <c r="CU18" s="44" t="str">
        <f t="shared" si="28"/>
        <v/>
      </c>
      <c r="CV18" s="44" t="str">
        <f t="shared" si="29"/>
        <v/>
      </c>
      <c r="CW18" s="44" t="str">
        <f t="shared" si="30"/>
        <v/>
      </c>
      <c r="CX18" s="44" t="str">
        <f t="shared" si="31"/>
        <v/>
      </c>
      <c r="CY18" s="44" t="str">
        <f t="shared" si="32"/>
        <v/>
      </c>
      <c r="CZ18" s="44" t="str">
        <f t="shared" si="1"/>
        <v/>
      </c>
      <c r="DA18" s="45">
        <f t="shared" si="2"/>
        <v>0</v>
      </c>
      <c r="DB18" s="45">
        <f t="shared" si="3"/>
        <v>0</v>
      </c>
      <c r="DC18" s="45">
        <f t="shared" si="4"/>
        <v>0</v>
      </c>
      <c r="DD18" s="45">
        <f t="shared" si="5"/>
        <v>0</v>
      </c>
      <c r="DE18" s="45">
        <f t="shared" si="6"/>
        <v>0</v>
      </c>
      <c r="DF18" s="45">
        <f t="shared" si="33"/>
        <v>0</v>
      </c>
      <c r="DG18" s="45">
        <f t="shared" si="34"/>
        <v>0</v>
      </c>
      <c r="DH18" s="45">
        <f t="shared" si="35"/>
        <v>0</v>
      </c>
      <c r="DI18" s="45">
        <f t="shared" si="36"/>
        <v>0</v>
      </c>
      <c r="DJ18" s="45">
        <f t="shared" si="37"/>
        <v>0</v>
      </c>
      <c r="DK18" s="45">
        <f t="shared" si="38"/>
        <v>0</v>
      </c>
      <c r="DL18" s="45">
        <f t="shared" si="39"/>
        <v>0</v>
      </c>
      <c r="DM18" s="45">
        <f t="shared" si="40"/>
        <v>0</v>
      </c>
      <c r="DN18" s="45">
        <f t="shared" si="41"/>
        <v>0</v>
      </c>
      <c r="DO18" s="45">
        <f t="shared" si="42"/>
        <v>0</v>
      </c>
      <c r="DP18" s="45">
        <f t="shared" si="43"/>
        <v>0</v>
      </c>
      <c r="DQ18" s="45">
        <f t="shared" si="44"/>
        <v>0</v>
      </c>
      <c r="DR18" s="45">
        <f t="shared" si="45"/>
        <v>0</v>
      </c>
      <c r="DS18" s="45">
        <f t="shared" si="46"/>
        <v>0</v>
      </c>
      <c r="DT18" s="45">
        <f t="shared" si="47"/>
        <v>0</v>
      </c>
      <c r="DU18" s="45">
        <f t="shared" si="48"/>
        <v>0</v>
      </c>
      <c r="DV18" s="45">
        <f t="shared" si="49"/>
        <v>0</v>
      </c>
      <c r="DW18" s="45">
        <f t="shared" si="50"/>
        <v>0</v>
      </c>
      <c r="DX18" s="45">
        <f t="shared" si="51"/>
        <v>0</v>
      </c>
      <c r="DY18" s="45">
        <f t="shared" si="52"/>
        <v>0</v>
      </c>
      <c r="DZ18" s="45">
        <f t="shared" si="53"/>
        <v>0</v>
      </c>
    </row>
    <row r="19" spans="1:130" x14ac:dyDescent="0.25">
      <c r="A19" s="46" t="s">
        <v>44</v>
      </c>
      <c r="B19" s="47">
        <f t="shared" si="0"/>
        <v>3</v>
      </c>
      <c r="C19" s="48">
        <f t="shared" si="0"/>
        <v>0</v>
      </c>
      <c r="D19" s="33"/>
      <c r="E19" s="34"/>
      <c r="F19" s="35"/>
      <c r="G19" s="34"/>
      <c r="H19" s="35"/>
      <c r="I19" s="34"/>
      <c r="J19" s="35"/>
      <c r="K19" s="34"/>
      <c r="L19" s="35"/>
      <c r="M19" s="36"/>
      <c r="N19" s="37">
        <v>0</v>
      </c>
      <c r="O19" s="38">
        <v>0</v>
      </c>
      <c r="P19" s="39">
        <v>0</v>
      </c>
      <c r="Q19" s="38">
        <v>0</v>
      </c>
      <c r="R19" s="39">
        <v>1</v>
      </c>
      <c r="S19" s="38">
        <v>0</v>
      </c>
      <c r="T19" s="39">
        <v>0</v>
      </c>
      <c r="U19" s="38">
        <v>0</v>
      </c>
      <c r="V19" s="39">
        <v>1</v>
      </c>
      <c r="W19" s="38">
        <v>0</v>
      </c>
      <c r="X19" s="39">
        <v>0</v>
      </c>
      <c r="Y19" s="38">
        <v>0</v>
      </c>
      <c r="Z19" s="39">
        <v>0</v>
      </c>
      <c r="AA19" s="38">
        <v>0</v>
      </c>
      <c r="AB19" s="39">
        <v>1</v>
      </c>
      <c r="AC19" s="38">
        <v>0</v>
      </c>
      <c r="AD19" s="39">
        <v>0</v>
      </c>
      <c r="AE19" s="38">
        <v>0</v>
      </c>
      <c r="AF19" s="39">
        <v>0</v>
      </c>
      <c r="AG19" s="38">
        <v>0</v>
      </c>
      <c r="AH19" s="39">
        <v>0</v>
      </c>
      <c r="AI19" s="38">
        <v>0</v>
      </c>
      <c r="AJ19" s="39">
        <v>0</v>
      </c>
      <c r="AK19" s="38">
        <v>0</v>
      </c>
      <c r="AL19" s="39">
        <v>0</v>
      </c>
      <c r="AM19" s="38">
        <v>0</v>
      </c>
      <c r="AN19" s="39">
        <v>0</v>
      </c>
      <c r="AO19" s="38">
        <v>0</v>
      </c>
      <c r="AP19" s="39">
        <v>0</v>
      </c>
      <c r="AQ19" s="40">
        <v>0</v>
      </c>
      <c r="AR19" s="41"/>
      <c r="AS19" s="40">
        <v>3</v>
      </c>
      <c r="AT19" s="37">
        <v>0</v>
      </c>
      <c r="AU19" s="38">
        <v>0</v>
      </c>
      <c r="AV19" s="39">
        <v>0</v>
      </c>
      <c r="AW19" s="42">
        <v>0</v>
      </c>
      <c r="AX19" s="43" t="str">
        <f t="shared" si="7"/>
        <v/>
      </c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10"/>
      <c r="BJ19" s="10"/>
      <c r="BK19" s="10"/>
      <c r="BL19" s="10"/>
      <c r="BU19" s="10"/>
      <c r="BW19" s="11"/>
      <c r="CA19" s="44" t="str">
        <f t="shared" si="8"/>
        <v/>
      </c>
      <c r="CB19" s="44" t="str">
        <f t="shared" si="9"/>
        <v/>
      </c>
      <c r="CC19" s="44" t="str">
        <f t="shared" si="10"/>
        <v/>
      </c>
      <c r="CD19" s="44" t="str">
        <f t="shared" si="11"/>
        <v/>
      </c>
      <c r="CE19" s="44" t="str">
        <f t="shared" si="12"/>
        <v/>
      </c>
      <c r="CF19" s="44" t="str">
        <f t="shared" si="13"/>
        <v/>
      </c>
      <c r="CG19" s="44" t="str">
        <f t="shared" si="14"/>
        <v/>
      </c>
      <c r="CH19" s="44" t="str">
        <f t="shared" si="15"/>
        <v/>
      </c>
      <c r="CI19" s="44" t="str">
        <f t="shared" si="16"/>
        <v/>
      </c>
      <c r="CJ19" s="44" t="str">
        <f t="shared" si="17"/>
        <v/>
      </c>
      <c r="CK19" s="44" t="str">
        <f t="shared" si="18"/>
        <v/>
      </c>
      <c r="CL19" s="44" t="str">
        <f t="shared" si="19"/>
        <v/>
      </c>
      <c r="CM19" s="44" t="str">
        <f t="shared" si="20"/>
        <v/>
      </c>
      <c r="CN19" s="44" t="str">
        <f t="shared" si="21"/>
        <v/>
      </c>
      <c r="CO19" s="44" t="str">
        <f t="shared" si="22"/>
        <v/>
      </c>
      <c r="CP19" s="44" t="str">
        <f t="shared" si="23"/>
        <v/>
      </c>
      <c r="CQ19" s="44" t="str">
        <f t="shared" si="24"/>
        <v/>
      </c>
      <c r="CR19" s="44" t="str">
        <f t="shared" si="25"/>
        <v/>
      </c>
      <c r="CS19" s="44" t="str">
        <f t="shared" si="26"/>
        <v/>
      </c>
      <c r="CT19" s="44" t="str">
        <f t="shared" si="27"/>
        <v/>
      </c>
      <c r="CU19" s="44" t="str">
        <f t="shared" si="28"/>
        <v/>
      </c>
      <c r="CV19" s="44" t="str">
        <f t="shared" si="29"/>
        <v/>
      </c>
      <c r="CW19" s="44" t="str">
        <f t="shared" si="30"/>
        <v/>
      </c>
      <c r="CX19" s="44" t="str">
        <f t="shared" si="31"/>
        <v/>
      </c>
      <c r="CY19" s="44" t="str">
        <f t="shared" si="32"/>
        <v/>
      </c>
      <c r="CZ19" s="44" t="str">
        <f t="shared" si="1"/>
        <v/>
      </c>
      <c r="DA19" s="45">
        <f t="shared" si="2"/>
        <v>0</v>
      </c>
      <c r="DB19" s="45">
        <f t="shared" si="3"/>
        <v>0</v>
      </c>
      <c r="DC19" s="45">
        <f t="shared" si="4"/>
        <v>0</v>
      </c>
      <c r="DD19" s="45">
        <f t="shared" si="5"/>
        <v>0</v>
      </c>
      <c r="DE19" s="45">
        <f t="shared" si="6"/>
        <v>0</v>
      </c>
      <c r="DF19" s="45">
        <f t="shared" si="33"/>
        <v>0</v>
      </c>
      <c r="DG19" s="45">
        <f t="shared" si="34"/>
        <v>0</v>
      </c>
      <c r="DH19" s="45">
        <f t="shared" si="35"/>
        <v>0</v>
      </c>
      <c r="DI19" s="45">
        <f t="shared" si="36"/>
        <v>0</v>
      </c>
      <c r="DJ19" s="45">
        <f t="shared" si="37"/>
        <v>0</v>
      </c>
      <c r="DK19" s="45">
        <f t="shared" si="38"/>
        <v>0</v>
      </c>
      <c r="DL19" s="45">
        <f t="shared" si="39"/>
        <v>0</v>
      </c>
      <c r="DM19" s="45">
        <f t="shared" si="40"/>
        <v>0</v>
      </c>
      <c r="DN19" s="45">
        <f t="shared" si="41"/>
        <v>0</v>
      </c>
      <c r="DO19" s="45">
        <f t="shared" si="42"/>
        <v>0</v>
      </c>
      <c r="DP19" s="45">
        <f t="shared" si="43"/>
        <v>0</v>
      </c>
      <c r="DQ19" s="45">
        <f t="shared" si="44"/>
        <v>0</v>
      </c>
      <c r="DR19" s="45">
        <f t="shared" si="45"/>
        <v>0</v>
      </c>
      <c r="DS19" s="45">
        <f t="shared" si="46"/>
        <v>0</v>
      </c>
      <c r="DT19" s="45">
        <f t="shared" si="47"/>
        <v>0</v>
      </c>
      <c r="DU19" s="45">
        <f t="shared" si="48"/>
        <v>0</v>
      </c>
      <c r="DV19" s="45">
        <f t="shared" si="49"/>
        <v>0</v>
      </c>
      <c r="DW19" s="45">
        <f t="shared" si="50"/>
        <v>0</v>
      </c>
      <c r="DX19" s="45">
        <f t="shared" si="51"/>
        <v>0</v>
      </c>
      <c r="DY19" s="45">
        <f t="shared" si="52"/>
        <v>0</v>
      </c>
      <c r="DZ19" s="45">
        <f t="shared" si="53"/>
        <v>0</v>
      </c>
    </row>
    <row r="20" spans="1:130" x14ac:dyDescent="0.25">
      <c r="A20" s="46" t="s">
        <v>45</v>
      </c>
      <c r="B20" s="47">
        <f>+D20+F20+H20+J20+L20+N20+P20+R20+T20+V20+X20+Z20+AB20+AD20+AF20+AH20+AJ20+AL20+AN20+AP20</f>
        <v>388</v>
      </c>
      <c r="C20" s="48">
        <f>+E20+G20+I20+K20+M20+O20+Q20+S20+U20+W20+Y20+AA20+AC20+AE20+AG20+AI20+AK20+AM20+AO20+AQ20</f>
        <v>5</v>
      </c>
      <c r="D20" s="37">
        <v>0</v>
      </c>
      <c r="E20" s="38">
        <v>0</v>
      </c>
      <c r="F20" s="39">
        <v>0</v>
      </c>
      <c r="G20" s="38">
        <v>0</v>
      </c>
      <c r="H20" s="39">
        <v>0</v>
      </c>
      <c r="I20" s="42">
        <v>0</v>
      </c>
      <c r="J20" s="37"/>
      <c r="K20" s="37"/>
      <c r="L20" s="39"/>
      <c r="M20" s="42"/>
      <c r="N20" s="37">
        <v>0</v>
      </c>
      <c r="O20" s="38">
        <v>0</v>
      </c>
      <c r="P20" s="39">
        <v>3</v>
      </c>
      <c r="Q20" s="38">
        <v>1</v>
      </c>
      <c r="R20" s="39">
        <v>3</v>
      </c>
      <c r="S20" s="38">
        <v>0</v>
      </c>
      <c r="T20" s="39">
        <v>19</v>
      </c>
      <c r="U20" s="38">
        <v>1</v>
      </c>
      <c r="V20" s="39">
        <v>22</v>
      </c>
      <c r="W20" s="38">
        <v>0</v>
      </c>
      <c r="X20" s="39">
        <v>32</v>
      </c>
      <c r="Y20" s="38">
        <v>1</v>
      </c>
      <c r="Z20" s="39">
        <v>43</v>
      </c>
      <c r="AA20" s="38">
        <v>0</v>
      </c>
      <c r="AB20" s="39">
        <v>47</v>
      </c>
      <c r="AC20" s="38">
        <v>0</v>
      </c>
      <c r="AD20" s="39">
        <v>82</v>
      </c>
      <c r="AE20" s="38">
        <v>0</v>
      </c>
      <c r="AF20" s="39">
        <v>74</v>
      </c>
      <c r="AG20" s="38">
        <v>2</v>
      </c>
      <c r="AH20" s="39">
        <v>46</v>
      </c>
      <c r="AI20" s="38">
        <v>0</v>
      </c>
      <c r="AJ20" s="39">
        <v>15</v>
      </c>
      <c r="AK20" s="38">
        <v>0</v>
      </c>
      <c r="AL20" s="39">
        <v>2</v>
      </c>
      <c r="AM20" s="38">
        <v>0</v>
      </c>
      <c r="AN20" s="39">
        <v>0</v>
      </c>
      <c r="AO20" s="38">
        <v>0</v>
      </c>
      <c r="AP20" s="39">
        <v>0</v>
      </c>
      <c r="AQ20" s="40">
        <v>0</v>
      </c>
      <c r="AR20" s="41"/>
      <c r="AS20" s="40">
        <v>388</v>
      </c>
      <c r="AT20" s="37">
        <v>0</v>
      </c>
      <c r="AU20" s="38">
        <v>0</v>
      </c>
      <c r="AV20" s="39">
        <v>4</v>
      </c>
      <c r="AW20" s="42">
        <v>3</v>
      </c>
      <c r="AX20" s="43" t="str">
        <f t="shared" si="7"/>
        <v/>
      </c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10"/>
      <c r="BJ20" s="10"/>
      <c r="BK20" s="10"/>
      <c r="BL20" s="10"/>
      <c r="BU20" s="10"/>
      <c r="BW20" s="11"/>
      <c r="CA20" s="44" t="str">
        <f t="shared" si="8"/>
        <v/>
      </c>
      <c r="CB20" s="44" t="str">
        <f t="shared" si="9"/>
        <v/>
      </c>
      <c r="CC20" s="44" t="str">
        <f t="shared" si="10"/>
        <v/>
      </c>
      <c r="CD20" s="44" t="str">
        <f t="shared" si="11"/>
        <v/>
      </c>
      <c r="CE20" s="44" t="str">
        <f t="shared" si="12"/>
        <v/>
      </c>
      <c r="CF20" s="44" t="str">
        <f t="shared" si="13"/>
        <v/>
      </c>
      <c r="CG20" s="44" t="str">
        <f t="shared" si="14"/>
        <v/>
      </c>
      <c r="CH20" s="44" t="str">
        <f t="shared" si="15"/>
        <v/>
      </c>
      <c r="CI20" s="44" t="str">
        <f t="shared" si="16"/>
        <v/>
      </c>
      <c r="CJ20" s="44" t="str">
        <f t="shared" si="17"/>
        <v/>
      </c>
      <c r="CK20" s="44" t="str">
        <f t="shared" si="18"/>
        <v/>
      </c>
      <c r="CL20" s="44" t="str">
        <f t="shared" si="19"/>
        <v/>
      </c>
      <c r="CM20" s="44" t="str">
        <f t="shared" si="20"/>
        <v/>
      </c>
      <c r="CN20" s="44" t="str">
        <f t="shared" si="21"/>
        <v/>
      </c>
      <c r="CO20" s="44" t="str">
        <f t="shared" si="22"/>
        <v/>
      </c>
      <c r="CP20" s="44" t="str">
        <f t="shared" si="23"/>
        <v/>
      </c>
      <c r="CQ20" s="44" t="str">
        <f t="shared" si="24"/>
        <v/>
      </c>
      <c r="CR20" s="44" t="str">
        <f t="shared" si="25"/>
        <v/>
      </c>
      <c r="CS20" s="44" t="str">
        <f t="shared" si="26"/>
        <v/>
      </c>
      <c r="CT20" s="44" t="str">
        <f t="shared" si="27"/>
        <v/>
      </c>
      <c r="CU20" s="44" t="str">
        <f t="shared" si="28"/>
        <v/>
      </c>
      <c r="CV20" s="44" t="str">
        <f t="shared" si="29"/>
        <v/>
      </c>
      <c r="CW20" s="44" t="str">
        <f t="shared" si="30"/>
        <v/>
      </c>
      <c r="CX20" s="44" t="str">
        <f t="shared" si="31"/>
        <v/>
      </c>
      <c r="CY20" s="44" t="str">
        <f t="shared" si="32"/>
        <v/>
      </c>
      <c r="CZ20" s="44" t="str">
        <f t="shared" si="1"/>
        <v/>
      </c>
      <c r="DA20" s="45">
        <f t="shared" si="2"/>
        <v>0</v>
      </c>
      <c r="DB20" s="45">
        <f t="shared" si="3"/>
        <v>0</v>
      </c>
      <c r="DC20" s="45">
        <f t="shared" si="4"/>
        <v>0</v>
      </c>
      <c r="DD20" s="45">
        <f t="shared" si="5"/>
        <v>0</v>
      </c>
      <c r="DE20" s="45">
        <f t="shared" si="6"/>
        <v>0</v>
      </c>
      <c r="DF20" s="45">
        <f t="shared" si="33"/>
        <v>0</v>
      </c>
      <c r="DG20" s="45">
        <f t="shared" si="34"/>
        <v>0</v>
      </c>
      <c r="DH20" s="45">
        <f t="shared" si="35"/>
        <v>0</v>
      </c>
      <c r="DI20" s="45">
        <f t="shared" si="36"/>
        <v>0</v>
      </c>
      <c r="DJ20" s="45">
        <f t="shared" si="37"/>
        <v>0</v>
      </c>
      <c r="DK20" s="45">
        <f t="shared" si="38"/>
        <v>0</v>
      </c>
      <c r="DL20" s="45">
        <f t="shared" si="39"/>
        <v>0</v>
      </c>
      <c r="DM20" s="45">
        <f t="shared" si="40"/>
        <v>0</v>
      </c>
      <c r="DN20" s="45">
        <f t="shared" si="41"/>
        <v>0</v>
      </c>
      <c r="DO20" s="45">
        <f t="shared" si="42"/>
        <v>0</v>
      </c>
      <c r="DP20" s="45">
        <f t="shared" si="43"/>
        <v>0</v>
      </c>
      <c r="DQ20" s="45">
        <f t="shared" si="44"/>
        <v>0</v>
      </c>
      <c r="DR20" s="45">
        <f t="shared" si="45"/>
        <v>0</v>
      </c>
      <c r="DS20" s="45">
        <f t="shared" si="46"/>
        <v>0</v>
      </c>
      <c r="DT20" s="45">
        <f t="shared" si="47"/>
        <v>0</v>
      </c>
      <c r="DU20" s="45">
        <f t="shared" si="48"/>
        <v>0</v>
      </c>
      <c r="DV20" s="45">
        <f t="shared" si="49"/>
        <v>0</v>
      </c>
      <c r="DW20" s="45">
        <f t="shared" si="50"/>
        <v>0</v>
      </c>
      <c r="DX20" s="45">
        <f t="shared" si="51"/>
        <v>0</v>
      </c>
      <c r="DY20" s="45">
        <f t="shared" si="52"/>
        <v>0</v>
      </c>
      <c r="DZ20" s="45">
        <f t="shared" si="53"/>
        <v>0</v>
      </c>
    </row>
    <row r="21" spans="1:130" ht="22.5" x14ac:dyDescent="0.25">
      <c r="A21" s="49" t="s">
        <v>46</v>
      </c>
      <c r="B21" s="47">
        <f>+D21+F21+H21</f>
        <v>3</v>
      </c>
      <c r="C21" s="48">
        <f>+E21+G21+I21</f>
        <v>1</v>
      </c>
      <c r="D21" s="37">
        <v>3</v>
      </c>
      <c r="E21" s="38">
        <v>1</v>
      </c>
      <c r="F21" s="39">
        <v>0</v>
      </c>
      <c r="G21" s="38">
        <v>0</v>
      </c>
      <c r="H21" s="39">
        <v>0</v>
      </c>
      <c r="I21" s="42">
        <v>0</v>
      </c>
      <c r="J21" s="50"/>
      <c r="K21" s="51"/>
      <c r="L21" s="50"/>
      <c r="M21" s="51"/>
      <c r="N21" s="50"/>
      <c r="O21" s="51"/>
      <c r="P21" s="50"/>
      <c r="Q21" s="51"/>
      <c r="R21" s="50"/>
      <c r="S21" s="51"/>
      <c r="T21" s="50"/>
      <c r="U21" s="51"/>
      <c r="V21" s="50"/>
      <c r="W21" s="51"/>
      <c r="X21" s="50"/>
      <c r="Y21" s="51"/>
      <c r="Z21" s="50"/>
      <c r="AA21" s="51"/>
      <c r="AB21" s="50"/>
      <c r="AC21" s="51"/>
      <c r="AD21" s="50"/>
      <c r="AE21" s="51"/>
      <c r="AF21" s="50"/>
      <c r="AG21" s="51"/>
      <c r="AH21" s="50"/>
      <c r="AI21" s="51"/>
      <c r="AJ21" s="50"/>
      <c r="AK21" s="51"/>
      <c r="AL21" s="50"/>
      <c r="AM21" s="51"/>
      <c r="AN21" s="50"/>
      <c r="AO21" s="51"/>
      <c r="AP21" s="50"/>
      <c r="AQ21" s="52"/>
      <c r="AR21" s="37">
        <v>1</v>
      </c>
      <c r="AS21" s="40">
        <v>2</v>
      </c>
      <c r="AT21" s="37">
        <v>0</v>
      </c>
      <c r="AU21" s="38">
        <v>0</v>
      </c>
      <c r="AV21" s="39">
        <v>0</v>
      </c>
      <c r="AW21" s="42">
        <v>0</v>
      </c>
      <c r="AX21" s="43" t="str">
        <f t="shared" si="7"/>
        <v/>
      </c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10"/>
      <c r="BJ21" s="10"/>
      <c r="BK21" s="10"/>
      <c r="BL21" s="10"/>
      <c r="BU21" s="10"/>
      <c r="BW21" s="11"/>
      <c r="CA21" s="44" t="str">
        <f t="shared" si="8"/>
        <v/>
      </c>
      <c r="CB21" s="44" t="str">
        <f t="shared" si="9"/>
        <v/>
      </c>
      <c r="CC21" s="44" t="str">
        <f t="shared" si="10"/>
        <v/>
      </c>
      <c r="CD21" s="44" t="str">
        <f t="shared" si="11"/>
        <v/>
      </c>
      <c r="CE21" s="44" t="str">
        <f t="shared" si="12"/>
        <v/>
      </c>
      <c r="CF21" s="44" t="str">
        <f t="shared" si="13"/>
        <v/>
      </c>
      <c r="CG21" s="44" t="str">
        <f t="shared" si="14"/>
        <v/>
      </c>
      <c r="CH21" s="44" t="str">
        <f t="shared" si="15"/>
        <v/>
      </c>
      <c r="CI21" s="44" t="str">
        <f t="shared" si="16"/>
        <v/>
      </c>
      <c r="CJ21" s="44" t="str">
        <f t="shared" si="17"/>
        <v/>
      </c>
      <c r="CK21" s="44" t="str">
        <f t="shared" si="18"/>
        <v/>
      </c>
      <c r="CL21" s="44" t="str">
        <f t="shared" si="19"/>
        <v/>
      </c>
      <c r="CM21" s="44" t="str">
        <f t="shared" si="20"/>
        <v/>
      </c>
      <c r="CN21" s="44" t="str">
        <f t="shared" si="21"/>
        <v/>
      </c>
      <c r="CO21" s="44" t="str">
        <f t="shared" si="22"/>
        <v/>
      </c>
      <c r="CP21" s="44" t="str">
        <f t="shared" si="23"/>
        <v/>
      </c>
      <c r="CQ21" s="44" t="str">
        <f t="shared" si="24"/>
        <v/>
      </c>
      <c r="CR21" s="44" t="str">
        <f t="shared" si="25"/>
        <v/>
      </c>
      <c r="CS21" s="44" t="str">
        <f t="shared" si="26"/>
        <v/>
      </c>
      <c r="CT21" s="44" t="str">
        <f t="shared" si="27"/>
        <v/>
      </c>
      <c r="CU21" s="44" t="str">
        <f t="shared" si="28"/>
        <v/>
      </c>
      <c r="CV21" s="44" t="str">
        <f t="shared" si="29"/>
        <v/>
      </c>
      <c r="CW21" s="44" t="str">
        <f t="shared" si="30"/>
        <v/>
      </c>
      <c r="CX21" s="44" t="str">
        <f t="shared" si="31"/>
        <v/>
      </c>
      <c r="CY21" s="44" t="str">
        <f t="shared" si="32"/>
        <v/>
      </c>
      <c r="CZ21" s="44" t="str">
        <f t="shared" si="1"/>
        <v/>
      </c>
      <c r="DA21" s="45">
        <f t="shared" si="2"/>
        <v>0</v>
      </c>
      <c r="DB21" s="45">
        <f t="shared" si="3"/>
        <v>0</v>
      </c>
      <c r="DC21" s="45">
        <f t="shared" si="4"/>
        <v>0</v>
      </c>
      <c r="DD21" s="45">
        <f t="shared" si="5"/>
        <v>0</v>
      </c>
      <c r="DE21" s="45">
        <f t="shared" si="6"/>
        <v>0</v>
      </c>
      <c r="DF21" s="45">
        <f t="shared" si="33"/>
        <v>0</v>
      </c>
      <c r="DG21" s="45">
        <f t="shared" si="34"/>
        <v>0</v>
      </c>
      <c r="DH21" s="45">
        <f t="shared" si="35"/>
        <v>0</v>
      </c>
      <c r="DI21" s="45">
        <f t="shared" si="36"/>
        <v>0</v>
      </c>
      <c r="DJ21" s="45">
        <f t="shared" si="37"/>
        <v>0</v>
      </c>
      <c r="DK21" s="45">
        <f t="shared" si="38"/>
        <v>0</v>
      </c>
      <c r="DL21" s="45">
        <f t="shared" si="39"/>
        <v>0</v>
      </c>
      <c r="DM21" s="45">
        <f t="shared" si="40"/>
        <v>0</v>
      </c>
      <c r="DN21" s="45">
        <f t="shared" si="41"/>
        <v>0</v>
      </c>
      <c r="DO21" s="45">
        <f t="shared" si="42"/>
        <v>0</v>
      </c>
      <c r="DP21" s="45">
        <f t="shared" si="43"/>
        <v>0</v>
      </c>
      <c r="DQ21" s="45">
        <f t="shared" si="44"/>
        <v>0</v>
      </c>
      <c r="DR21" s="45">
        <f t="shared" si="45"/>
        <v>0</v>
      </c>
      <c r="DS21" s="45">
        <f t="shared" si="46"/>
        <v>0</v>
      </c>
      <c r="DT21" s="45">
        <f t="shared" si="47"/>
        <v>0</v>
      </c>
      <c r="DU21" s="45">
        <f t="shared" si="48"/>
        <v>0</v>
      </c>
      <c r="DV21" s="45">
        <f t="shared" si="49"/>
        <v>0</v>
      </c>
      <c r="DW21" s="45">
        <f t="shared" si="50"/>
        <v>0</v>
      </c>
      <c r="DX21" s="45">
        <f t="shared" si="51"/>
        <v>0</v>
      </c>
      <c r="DY21" s="45">
        <f t="shared" si="52"/>
        <v>0</v>
      </c>
      <c r="DZ21" s="45">
        <f t="shared" si="53"/>
        <v>0</v>
      </c>
    </row>
    <row r="22" spans="1:130" x14ac:dyDescent="0.25">
      <c r="A22" s="49" t="s">
        <v>47</v>
      </c>
      <c r="B22" s="47">
        <f>+P22+R22+T22+V22+X22+Z22+AB22+AD22+AF22+AH22+AJ22+AL22+AN22+AP22</f>
        <v>1</v>
      </c>
      <c r="C22" s="48">
        <f>+Q22+S22+U22+W22+Y22+AA22+AC22+AE22+AG22+AI22+AK22+AM22+AO22+AQ22</f>
        <v>0</v>
      </c>
      <c r="D22" s="33"/>
      <c r="E22" s="34"/>
      <c r="F22" s="35"/>
      <c r="G22" s="34"/>
      <c r="H22" s="35"/>
      <c r="I22" s="34"/>
      <c r="J22" s="35"/>
      <c r="K22" s="34"/>
      <c r="L22" s="35"/>
      <c r="M22" s="36"/>
      <c r="N22" s="33"/>
      <c r="O22" s="34"/>
      <c r="P22" s="39">
        <v>0</v>
      </c>
      <c r="Q22" s="38">
        <v>0</v>
      </c>
      <c r="R22" s="39">
        <v>0</v>
      </c>
      <c r="S22" s="38">
        <v>0</v>
      </c>
      <c r="T22" s="39">
        <v>0</v>
      </c>
      <c r="U22" s="38">
        <v>0</v>
      </c>
      <c r="V22" s="39">
        <v>0</v>
      </c>
      <c r="W22" s="38">
        <v>0</v>
      </c>
      <c r="X22" s="39">
        <v>0</v>
      </c>
      <c r="Y22" s="38">
        <v>0</v>
      </c>
      <c r="Z22" s="39">
        <v>1</v>
      </c>
      <c r="AA22" s="38">
        <v>0</v>
      </c>
      <c r="AB22" s="39">
        <v>0</v>
      </c>
      <c r="AC22" s="38">
        <v>0</v>
      </c>
      <c r="AD22" s="39">
        <v>0</v>
      </c>
      <c r="AE22" s="38">
        <v>0</v>
      </c>
      <c r="AF22" s="39">
        <v>0</v>
      </c>
      <c r="AG22" s="38">
        <v>0</v>
      </c>
      <c r="AH22" s="39">
        <v>0</v>
      </c>
      <c r="AI22" s="38">
        <v>0</v>
      </c>
      <c r="AJ22" s="39">
        <v>0</v>
      </c>
      <c r="AK22" s="38">
        <v>0</v>
      </c>
      <c r="AL22" s="39">
        <v>0</v>
      </c>
      <c r="AM22" s="38">
        <v>0</v>
      </c>
      <c r="AN22" s="39">
        <v>0</v>
      </c>
      <c r="AO22" s="38">
        <v>0</v>
      </c>
      <c r="AP22" s="39">
        <v>0</v>
      </c>
      <c r="AQ22" s="40">
        <v>0</v>
      </c>
      <c r="AR22" s="37">
        <v>0</v>
      </c>
      <c r="AS22" s="40">
        <v>1</v>
      </c>
      <c r="AT22" s="37">
        <v>0</v>
      </c>
      <c r="AU22" s="38">
        <v>0</v>
      </c>
      <c r="AV22" s="39">
        <v>0</v>
      </c>
      <c r="AW22" s="42">
        <v>0</v>
      </c>
      <c r="AX22" s="43" t="str">
        <f t="shared" si="7"/>
        <v/>
      </c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10"/>
      <c r="BJ22" s="10"/>
      <c r="BK22" s="10"/>
      <c r="BL22" s="10"/>
      <c r="BU22" s="10"/>
      <c r="BW22" s="11"/>
      <c r="CA22" s="44" t="str">
        <f t="shared" si="8"/>
        <v/>
      </c>
      <c r="CB22" s="44" t="str">
        <f t="shared" si="9"/>
        <v/>
      </c>
      <c r="CC22" s="44" t="str">
        <f t="shared" si="10"/>
        <v/>
      </c>
      <c r="CD22" s="44" t="str">
        <f t="shared" si="11"/>
        <v/>
      </c>
      <c r="CE22" s="44" t="str">
        <f t="shared" si="12"/>
        <v/>
      </c>
      <c r="CF22" s="44" t="str">
        <f t="shared" si="13"/>
        <v/>
      </c>
      <c r="CG22" s="44" t="str">
        <f t="shared" si="14"/>
        <v/>
      </c>
      <c r="CH22" s="44" t="str">
        <f t="shared" si="15"/>
        <v/>
      </c>
      <c r="CI22" s="44" t="str">
        <f t="shared" si="16"/>
        <v/>
      </c>
      <c r="CJ22" s="44" t="str">
        <f t="shared" si="17"/>
        <v/>
      </c>
      <c r="CK22" s="44" t="str">
        <f t="shared" si="18"/>
        <v/>
      </c>
      <c r="CL22" s="44" t="str">
        <f t="shared" si="19"/>
        <v/>
      </c>
      <c r="CM22" s="44" t="str">
        <f t="shared" si="20"/>
        <v/>
      </c>
      <c r="CN22" s="44" t="str">
        <f t="shared" si="21"/>
        <v/>
      </c>
      <c r="CO22" s="44" t="str">
        <f t="shared" si="22"/>
        <v/>
      </c>
      <c r="CP22" s="44" t="str">
        <f t="shared" si="23"/>
        <v/>
      </c>
      <c r="CQ22" s="44" t="str">
        <f t="shared" si="24"/>
        <v/>
      </c>
      <c r="CR22" s="44" t="str">
        <f t="shared" si="25"/>
        <v/>
      </c>
      <c r="CS22" s="44" t="str">
        <f t="shared" si="26"/>
        <v/>
      </c>
      <c r="CT22" s="44" t="str">
        <f t="shared" si="27"/>
        <v/>
      </c>
      <c r="CU22" s="44" t="str">
        <f t="shared" si="28"/>
        <v/>
      </c>
      <c r="CV22" s="44" t="str">
        <f t="shared" si="29"/>
        <v/>
      </c>
      <c r="CW22" s="44" t="str">
        <f t="shared" si="30"/>
        <v/>
      </c>
      <c r="CX22" s="44" t="str">
        <f t="shared" si="31"/>
        <v/>
      </c>
      <c r="CY22" s="44" t="str">
        <f t="shared" si="32"/>
        <v/>
      </c>
      <c r="CZ22" s="44" t="str">
        <f t="shared" si="1"/>
        <v/>
      </c>
      <c r="DA22" s="45">
        <f t="shared" si="2"/>
        <v>0</v>
      </c>
      <c r="DB22" s="45">
        <f t="shared" si="3"/>
        <v>0</v>
      </c>
      <c r="DC22" s="45">
        <f t="shared" si="4"/>
        <v>0</v>
      </c>
      <c r="DD22" s="45">
        <f t="shared" si="5"/>
        <v>0</v>
      </c>
      <c r="DE22" s="45">
        <f t="shared" si="6"/>
        <v>0</v>
      </c>
      <c r="DF22" s="45">
        <f t="shared" si="33"/>
        <v>0</v>
      </c>
      <c r="DG22" s="45">
        <f t="shared" si="34"/>
        <v>0</v>
      </c>
      <c r="DH22" s="45">
        <f t="shared" si="35"/>
        <v>0</v>
      </c>
      <c r="DI22" s="45">
        <f t="shared" si="36"/>
        <v>0</v>
      </c>
      <c r="DJ22" s="45">
        <f t="shared" si="37"/>
        <v>0</v>
      </c>
      <c r="DK22" s="45">
        <f t="shared" si="38"/>
        <v>0</v>
      </c>
      <c r="DL22" s="45">
        <f t="shared" si="39"/>
        <v>0</v>
      </c>
      <c r="DM22" s="45">
        <f t="shared" si="40"/>
        <v>0</v>
      </c>
      <c r="DN22" s="45">
        <f t="shared" si="41"/>
        <v>0</v>
      </c>
      <c r="DO22" s="45">
        <f t="shared" si="42"/>
        <v>0</v>
      </c>
      <c r="DP22" s="45">
        <f t="shared" si="43"/>
        <v>0</v>
      </c>
      <c r="DQ22" s="45">
        <f t="shared" si="44"/>
        <v>0</v>
      </c>
      <c r="DR22" s="45">
        <f t="shared" si="45"/>
        <v>0</v>
      </c>
      <c r="DS22" s="45">
        <f t="shared" si="46"/>
        <v>0</v>
      </c>
      <c r="DT22" s="45">
        <f t="shared" si="47"/>
        <v>0</v>
      </c>
      <c r="DU22" s="45">
        <f t="shared" si="48"/>
        <v>0</v>
      </c>
      <c r="DV22" s="45">
        <f t="shared" si="49"/>
        <v>0</v>
      </c>
      <c r="DW22" s="45">
        <f t="shared" si="50"/>
        <v>0</v>
      </c>
      <c r="DX22" s="45">
        <f t="shared" si="51"/>
        <v>0</v>
      </c>
      <c r="DY22" s="45">
        <f t="shared" si="52"/>
        <v>0</v>
      </c>
      <c r="DZ22" s="45">
        <f t="shared" si="53"/>
        <v>0</v>
      </c>
    </row>
    <row r="23" spans="1:130" x14ac:dyDescent="0.25">
      <c r="A23" s="46" t="s">
        <v>48</v>
      </c>
      <c r="B23" s="47">
        <f>+N23+P23+R23+T23+V23+X23+Z23+AB23+AD23+AF23+AH23+AJ23+AL23+AN23+AP23</f>
        <v>432</v>
      </c>
      <c r="C23" s="48">
        <f>+O23+Q23+S23+U23+W23+Y23+AA23+AC23+AE23+AG23+AI23+AK23+AM23+AO23+AQ23</f>
        <v>1</v>
      </c>
      <c r="D23" s="41"/>
      <c r="E23" s="51"/>
      <c r="F23" s="50"/>
      <c r="G23" s="51"/>
      <c r="H23" s="50"/>
      <c r="I23" s="53"/>
      <c r="J23" s="41"/>
      <c r="K23" s="41"/>
      <c r="L23" s="50"/>
      <c r="M23" s="53"/>
      <c r="N23" s="37">
        <v>1</v>
      </c>
      <c r="O23" s="38">
        <v>0</v>
      </c>
      <c r="P23" s="39">
        <v>40</v>
      </c>
      <c r="Q23" s="38">
        <v>0</v>
      </c>
      <c r="R23" s="39">
        <v>54</v>
      </c>
      <c r="S23" s="38">
        <v>0</v>
      </c>
      <c r="T23" s="39">
        <v>55</v>
      </c>
      <c r="U23" s="38">
        <v>0</v>
      </c>
      <c r="V23" s="39">
        <v>96</v>
      </c>
      <c r="W23" s="38">
        <v>1</v>
      </c>
      <c r="X23" s="39">
        <v>81</v>
      </c>
      <c r="Y23" s="38">
        <v>0</v>
      </c>
      <c r="Z23" s="39">
        <v>57</v>
      </c>
      <c r="AA23" s="38">
        <v>0</v>
      </c>
      <c r="AB23" s="39">
        <v>34</v>
      </c>
      <c r="AC23" s="38">
        <v>0</v>
      </c>
      <c r="AD23" s="39">
        <v>12</v>
      </c>
      <c r="AE23" s="38">
        <v>0</v>
      </c>
      <c r="AF23" s="39">
        <v>1</v>
      </c>
      <c r="AG23" s="38">
        <v>0</v>
      </c>
      <c r="AH23" s="39">
        <v>0</v>
      </c>
      <c r="AI23" s="38">
        <v>0</v>
      </c>
      <c r="AJ23" s="39">
        <v>1</v>
      </c>
      <c r="AK23" s="38">
        <v>0</v>
      </c>
      <c r="AL23" s="39">
        <v>0</v>
      </c>
      <c r="AM23" s="38">
        <v>0</v>
      </c>
      <c r="AN23" s="39">
        <v>0</v>
      </c>
      <c r="AO23" s="42">
        <v>0</v>
      </c>
      <c r="AP23" s="39">
        <v>0</v>
      </c>
      <c r="AQ23" s="40">
        <v>0</v>
      </c>
      <c r="AR23" s="37">
        <v>2</v>
      </c>
      <c r="AS23" s="40">
        <v>430</v>
      </c>
      <c r="AT23" s="37">
        <v>0</v>
      </c>
      <c r="AU23" s="38">
        <v>0</v>
      </c>
      <c r="AV23" s="39">
        <v>7</v>
      </c>
      <c r="AW23" s="42">
        <v>6</v>
      </c>
      <c r="AX23" s="43" t="str">
        <f t="shared" si="7"/>
        <v/>
      </c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10"/>
      <c r="BJ23" s="10"/>
      <c r="BK23" s="10"/>
      <c r="BL23" s="10"/>
      <c r="BU23" s="10"/>
      <c r="BW23" s="11"/>
      <c r="CA23" s="44" t="str">
        <f t="shared" si="8"/>
        <v/>
      </c>
      <c r="CB23" s="44" t="str">
        <f t="shared" si="9"/>
        <v/>
      </c>
      <c r="CC23" s="44" t="str">
        <f t="shared" si="10"/>
        <v/>
      </c>
      <c r="CD23" s="44" t="str">
        <f t="shared" si="11"/>
        <v/>
      </c>
      <c r="CE23" s="44" t="str">
        <f t="shared" si="12"/>
        <v/>
      </c>
      <c r="CF23" s="44" t="str">
        <f t="shared" si="13"/>
        <v/>
      </c>
      <c r="CG23" s="44" t="str">
        <f t="shared" si="14"/>
        <v/>
      </c>
      <c r="CH23" s="44" t="str">
        <f t="shared" si="15"/>
        <v/>
      </c>
      <c r="CI23" s="44" t="str">
        <f t="shared" si="16"/>
        <v/>
      </c>
      <c r="CJ23" s="44" t="str">
        <f t="shared" si="17"/>
        <v/>
      </c>
      <c r="CK23" s="44" t="str">
        <f t="shared" si="18"/>
        <v/>
      </c>
      <c r="CL23" s="44" t="str">
        <f t="shared" si="19"/>
        <v/>
      </c>
      <c r="CM23" s="44" t="str">
        <f t="shared" si="20"/>
        <v/>
      </c>
      <c r="CN23" s="44" t="str">
        <f t="shared" si="21"/>
        <v/>
      </c>
      <c r="CO23" s="44" t="str">
        <f t="shared" si="22"/>
        <v/>
      </c>
      <c r="CP23" s="44" t="str">
        <f t="shared" si="23"/>
        <v/>
      </c>
      <c r="CQ23" s="44" t="str">
        <f t="shared" si="24"/>
        <v/>
      </c>
      <c r="CR23" s="44" t="str">
        <f t="shared" si="25"/>
        <v/>
      </c>
      <c r="CS23" s="44" t="str">
        <f t="shared" si="26"/>
        <v/>
      </c>
      <c r="CT23" s="44" t="str">
        <f t="shared" si="27"/>
        <v/>
      </c>
      <c r="CU23" s="44" t="str">
        <f t="shared" si="28"/>
        <v/>
      </c>
      <c r="CV23" s="44" t="str">
        <f t="shared" si="29"/>
        <v/>
      </c>
      <c r="CW23" s="44" t="str">
        <f t="shared" si="30"/>
        <v/>
      </c>
      <c r="CX23" s="44" t="str">
        <f t="shared" si="31"/>
        <v/>
      </c>
      <c r="CY23" s="44" t="str">
        <f t="shared" si="32"/>
        <v/>
      </c>
      <c r="CZ23" s="44" t="str">
        <f t="shared" si="1"/>
        <v/>
      </c>
      <c r="DA23" s="45">
        <f t="shared" si="2"/>
        <v>0</v>
      </c>
      <c r="DB23" s="45">
        <f t="shared" si="3"/>
        <v>0</v>
      </c>
      <c r="DC23" s="45">
        <f t="shared" si="4"/>
        <v>0</v>
      </c>
      <c r="DD23" s="45">
        <f t="shared" si="5"/>
        <v>0</v>
      </c>
      <c r="DE23" s="45">
        <f t="shared" si="6"/>
        <v>0</v>
      </c>
      <c r="DF23" s="45">
        <f t="shared" si="33"/>
        <v>0</v>
      </c>
      <c r="DG23" s="45">
        <f t="shared" si="34"/>
        <v>0</v>
      </c>
      <c r="DH23" s="45">
        <f t="shared" si="35"/>
        <v>0</v>
      </c>
      <c r="DI23" s="45">
        <f t="shared" si="36"/>
        <v>0</v>
      </c>
      <c r="DJ23" s="45">
        <f t="shared" si="37"/>
        <v>0</v>
      </c>
      <c r="DK23" s="45">
        <f t="shared" si="38"/>
        <v>0</v>
      </c>
      <c r="DL23" s="45">
        <f t="shared" si="39"/>
        <v>0</v>
      </c>
      <c r="DM23" s="45">
        <f t="shared" si="40"/>
        <v>0</v>
      </c>
      <c r="DN23" s="45">
        <f t="shared" si="41"/>
        <v>0</v>
      </c>
      <c r="DO23" s="45">
        <f t="shared" si="42"/>
        <v>0</v>
      </c>
      <c r="DP23" s="45">
        <f t="shared" si="43"/>
        <v>0</v>
      </c>
      <c r="DQ23" s="45">
        <f t="shared" si="44"/>
        <v>0</v>
      </c>
      <c r="DR23" s="45">
        <f t="shared" si="45"/>
        <v>0</v>
      </c>
      <c r="DS23" s="45">
        <f t="shared" si="46"/>
        <v>0</v>
      </c>
      <c r="DT23" s="45">
        <f t="shared" si="47"/>
        <v>0</v>
      </c>
      <c r="DU23" s="45">
        <f t="shared" si="48"/>
        <v>0</v>
      </c>
      <c r="DV23" s="45">
        <f t="shared" si="49"/>
        <v>0</v>
      </c>
      <c r="DW23" s="45">
        <f t="shared" si="50"/>
        <v>0</v>
      </c>
      <c r="DX23" s="45">
        <f t="shared" si="51"/>
        <v>0</v>
      </c>
      <c r="DY23" s="45">
        <f t="shared" si="52"/>
        <v>0</v>
      </c>
      <c r="DZ23" s="45">
        <f t="shared" si="53"/>
        <v>0</v>
      </c>
    </row>
    <row r="24" spans="1:130" x14ac:dyDescent="0.25">
      <c r="A24" s="46" t="s">
        <v>49</v>
      </c>
      <c r="B24" s="47">
        <f>+D24+F24+H24+J24+L24+N24+P24+R24+T24+V24+X24+Z24+AB24+AD24+AF24+AH24+AJ24+AL24+AN24+AP24</f>
        <v>52</v>
      </c>
      <c r="C24" s="48">
        <f>+E24+G24+I24+K24+M24+O24+Q24+S24+U24+W24+Y24+AA24+AC24+AE24+AG24+AI24+AK24+AM24+AO24+AQ24</f>
        <v>18</v>
      </c>
      <c r="D24" s="37"/>
      <c r="E24" s="38"/>
      <c r="F24" s="39"/>
      <c r="G24" s="38"/>
      <c r="H24" s="39"/>
      <c r="I24" s="42"/>
      <c r="J24" s="37"/>
      <c r="K24" s="37"/>
      <c r="L24" s="39"/>
      <c r="M24" s="42"/>
      <c r="N24" s="37">
        <v>0</v>
      </c>
      <c r="O24" s="38">
        <v>0</v>
      </c>
      <c r="P24" s="39">
        <v>4</v>
      </c>
      <c r="Q24" s="38">
        <v>1</v>
      </c>
      <c r="R24" s="39">
        <v>8</v>
      </c>
      <c r="S24" s="38">
        <v>1</v>
      </c>
      <c r="T24" s="39">
        <v>7</v>
      </c>
      <c r="U24" s="38">
        <v>3</v>
      </c>
      <c r="V24" s="39">
        <v>8</v>
      </c>
      <c r="W24" s="38">
        <v>3</v>
      </c>
      <c r="X24" s="39">
        <v>9</v>
      </c>
      <c r="Y24" s="38">
        <v>3</v>
      </c>
      <c r="Z24" s="39">
        <v>5</v>
      </c>
      <c r="AA24" s="38">
        <v>4</v>
      </c>
      <c r="AB24" s="39">
        <v>6</v>
      </c>
      <c r="AC24" s="38">
        <v>1</v>
      </c>
      <c r="AD24" s="39">
        <v>2</v>
      </c>
      <c r="AE24" s="38">
        <v>1</v>
      </c>
      <c r="AF24" s="39">
        <v>1</v>
      </c>
      <c r="AG24" s="38">
        <v>0</v>
      </c>
      <c r="AH24" s="39">
        <v>0</v>
      </c>
      <c r="AI24" s="38">
        <v>0</v>
      </c>
      <c r="AJ24" s="39">
        <v>0</v>
      </c>
      <c r="AK24" s="38">
        <v>0</v>
      </c>
      <c r="AL24" s="39">
        <v>1</v>
      </c>
      <c r="AM24" s="38">
        <v>1</v>
      </c>
      <c r="AN24" s="39">
        <v>0</v>
      </c>
      <c r="AO24" s="38">
        <v>0</v>
      </c>
      <c r="AP24" s="39">
        <v>1</v>
      </c>
      <c r="AQ24" s="40">
        <v>0</v>
      </c>
      <c r="AR24" s="37">
        <v>33</v>
      </c>
      <c r="AS24" s="40">
        <v>19</v>
      </c>
      <c r="AT24" s="37">
        <v>0</v>
      </c>
      <c r="AU24" s="38">
        <v>0</v>
      </c>
      <c r="AV24" s="39">
        <v>2</v>
      </c>
      <c r="AW24" s="42">
        <v>5</v>
      </c>
      <c r="AX24" s="43" t="str">
        <f t="shared" si="7"/>
        <v/>
      </c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10"/>
      <c r="BJ24" s="10"/>
      <c r="BK24" s="10"/>
      <c r="BL24" s="10"/>
      <c r="BU24" s="10"/>
      <c r="BW24" s="11"/>
      <c r="CA24" s="44" t="str">
        <f t="shared" si="8"/>
        <v/>
      </c>
      <c r="CB24" s="44" t="str">
        <f t="shared" si="9"/>
        <v/>
      </c>
      <c r="CC24" s="44" t="str">
        <f t="shared" si="10"/>
        <v/>
      </c>
      <c r="CD24" s="44" t="str">
        <f t="shared" si="11"/>
        <v/>
      </c>
      <c r="CE24" s="44" t="str">
        <f t="shared" si="12"/>
        <v/>
      </c>
      <c r="CF24" s="44" t="str">
        <f t="shared" si="13"/>
        <v/>
      </c>
      <c r="CG24" s="44" t="str">
        <f t="shared" si="14"/>
        <v/>
      </c>
      <c r="CH24" s="44" t="str">
        <f t="shared" si="15"/>
        <v/>
      </c>
      <c r="CI24" s="44" t="str">
        <f t="shared" si="16"/>
        <v/>
      </c>
      <c r="CJ24" s="44" t="str">
        <f t="shared" si="17"/>
        <v/>
      </c>
      <c r="CK24" s="44" t="str">
        <f t="shared" si="18"/>
        <v/>
      </c>
      <c r="CL24" s="44" t="str">
        <f t="shared" si="19"/>
        <v/>
      </c>
      <c r="CM24" s="44" t="str">
        <f t="shared" si="20"/>
        <v/>
      </c>
      <c r="CN24" s="44" t="str">
        <f t="shared" si="21"/>
        <v/>
      </c>
      <c r="CO24" s="44" t="str">
        <f t="shared" si="22"/>
        <v/>
      </c>
      <c r="CP24" s="44" t="str">
        <f t="shared" si="23"/>
        <v/>
      </c>
      <c r="CQ24" s="44" t="str">
        <f t="shared" si="24"/>
        <v/>
      </c>
      <c r="CR24" s="44" t="str">
        <f t="shared" si="25"/>
        <v/>
      </c>
      <c r="CS24" s="44" t="str">
        <f t="shared" si="26"/>
        <v/>
      </c>
      <c r="CT24" s="44" t="str">
        <f t="shared" si="27"/>
        <v/>
      </c>
      <c r="CU24" s="44" t="str">
        <f t="shared" si="28"/>
        <v/>
      </c>
      <c r="CV24" s="44" t="str">
        <f t="shared" si="29"/>
        <v/>
      </c>
      <c r="CW24" s="44" t="str">
        <f t="shared" si="30"/>
        <v/>
      </c>
      <c r="CX24" s="44" t="str">
        <f t="shared" si="31"/>
        <v/>
      </c>
      <c r="CY24" s="44" t="str">
        <f t="shared" si="32"/>
        <v/>
      </c>
      <c r="CZ24" s="44" t="str">
        <f t="shared" si="1"/>
        <v/>
      </c>
      <c r="DA24" s="45">
        <f t="shared" si="2"/>
        <v>0</v>
      </c>
      <c r="DB24" s="45">
        <f t="shared" si="3"/>
        <v>0</v>
      </c>
      <c r="DC24" s="45">
        <f t="shared" si="4"/>
        <v>0</v>
      </c>
      <c r="DD24" s="45">
        <f t="shared" si="5"/>
        <v>0</v>
      </c>
      <c r="DE24" s="45">
        <f t="shared" si="6"/>
        <v>0</v>
      </c>
      <c r="DF24" s="45">
        <f t="shared" si="33"/>
        <v>0</v>
      </c>
      <c r="DG24" s="45">
        <f t="shared" si="34"/>
        <v>0</v>
      </c>
      <c r="DH24" s="45">
        <f t="shared" si="35"/>
        <v>0</v>
      </c>
      <c r="DI24" s="45">
        <f t="shared" si="36"/>
        <v>0</v>
      </c>
      <c r="DJ24" s="45">
        <f t="shared" si="37"/>
        <v>0</v>
      </c>
      <c r="DK24" s="45">
        <f t="shared" si="38"/>
        <v>0</v>
      </c>
      <c r="DL24" s="45">
        <f t="shared" si="39"/>
        <v>0</v>
      </c>
      <c r="DM24" s="45">
        <f t="shared" si="40"/>
        <v>0</v>
      </c>
      <c r="DN24" s="45">
        <f t="shared" si="41"/>
        <v>0</v>
      </c>
      <c r="DO24" s="45">
        <f t="shared" si="42"/>
        <v>0</v>
      </c>
      <c r="DP24" s="45">
        <f t="shared" si="43"/>
        <v>0</v>
      </c>
      <c r="DQ24" s="45">
        <f t="shared" si="44"/>
        <v>0</v>
      </c>
      <c r="DR24" s="45">
        <f t="shared" si="45"/>
        <v>0</v>
      </c>
      <c r="DS24" s="45">
        <f t="shared" si="46"/>
        <v>0</v>
      </c>
      <c r="DT24" s="45">
        <f t="shared" si="47"/>
        <v>0</v>
      </c>
      <c r="DU24" s="45">
        <f t="shared" si="48"/>
        <v>0</v>
      </c>
      <c r="DV24" s="45">
        <f t="shared" si="49"/>
        <v>0</v>
      </c>
      <c r="DW24" s="45">
        <f t="shared" si="50"/>
        <v>0</v>
      </c>
      <c r="DX24" s="45">
        <f t="shared" si="51"/>
        <v>0</v>
      </c>
      <c r="DY24" s="45">
        <f t="shared" si="52"/>
        <v>0</v>
      </c>
      <c r="DZ24" s="45">
        <f t="shared" si="53"/>
        <v>0</v>
      </c>
    </row>
    <row r="25" spans="1:130" x14ac:dyDescent="0.25">
      <c r="A25" s="46" t="s">
        <v>50</v>
      </c>
      <c r="B25" s="47">
        <f>+P25+R25+T25+V25+X25+Z25+AB25+AD25+AF25+AH25+AJ25+AL25+AN25+AP25</f>
        <v>255</v>
      </c>
      <c r="C25" s="48">
        <f>+Q25+S25+U25+W25+Y25+AA25+AC25+AE25+AG25+AI25+AK25+AM25+AO25+AQ25</f>
        <v>6</v>
      </c>
      <c r="D25" s="33"/>
      <c r="E25" s="34"/>
      <c r="F25" s="35"/>
      <c r="G25" s="34"/>
      <c r="H25" s="35"/>
      <c r="I25" s="34"/>
      <c r="J25" s="35"/>
      <c r="K25" s="34"/>
      <c r="L25" s="35"/>
      <c r="M25" s="36"/>
      <c r="N25" s="33"/>
      <c r="O25" s="34"/>
      <c r="P25" s="39">
        <v>10</v>
      </c>
      <c r="Q25" s="38">
        <v>0</v>
      </c>
      <c r="R25" s="39">
        <v>28</v>
      </c>
      <c r="S25" s="38">
        <v>0</v>
      </c>
      <c r="T25" s="39">
        <v>35</v>
      </c>
      <c r="U25" s="38">
        <v>1</v>
      </c>
      <c r="V25" s="39">
        <v>29</v>
      </c>
      <c r="W25" s="38">
        <v>0</v>
      </c>
      <c r="X25" s="39">
        <v>21</v>
      </c>
      <c r="Y25" s="38">
        <v>1</v>
      </c>
      <c r="Z25" s="39">
        <v>11</v>
      </c>
      <c r="AA25" s="38">
        <v>0</v>
      </c>
      <c r="AB25" s="39">
        <v>15</v>
      </c>
      <c r="AC25" s="38">
        <v>2</v>
      </c>
      <c r="AD25" s="39">
        <v>12</v>
      </c>
      <c r="AE25" s="38">
        <v>1</v>
      </c>
      <c r="AF25" s="39">
        <v>4</v>
      </c>
      <c r="AG25" s="38">
        <v>0</v>
      </c>
      <c r="AH25" s="39">
        <v>2</v>
      </c>
      <c r="AI25" s="38">
        <v>0</v>
      </c>
      <c r="AJ25" s="39">
        <v>31</v>
      </c>
      <c r="AK25" s="38">
        <v>0</v>
      </c>
      <c r="AL25" s="39">
        <v>23</v>
      </c>
      <c r="AM25" s="38">
        <v>0</v>
      </c>
      <c r="AN25" s="39">
        <v>15</v>
      </c>
      <c r="AO25" s="38">
        <v>0</v>
      </c>
      <c r="AP25" s="39">
        <v>19</v>
      </c>
      <c r="AQ25" s="40">
        <v>1</v>
      </c>
      <c r="AR25" s="37">
        <v>89</v>
      </c>
      <c r="AS25" s="40">
        <v>166</v>
      </c>
      <c r="AT25" s="37">
        <v>0</v>
      </c>
      <c r="AU25" s="38">
        <v>0</v>
      </c>
      <c r="AV25" s="39">
        <v>4</v>
      </c>
      <c r="AW25" s="42">
        <v>0</v>
      </c>
      <c r="AX25" s="43" t="str">
        <f t="shared" si="7"/>
        <v/>
      </c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10"/>
      <c r="BJ25" s="10"/>
      <c r="BK25" s="10"/>
      <c r="BL25" s="10"/>
      <c r="BU25" s="10"/>
      <c r="BW25" s="11"/>
      <c r="CA25" s="44" t="str">
        <f t="shared" si="8"/>
        <v/>
      </c>
      <c r="CB25" s="44" t="str">
        <f t="shared" si="9"/>
        <v/>
      </c>
      <c r="CC25" s="44" t="str">
        <f t="shared" si="10"/>
        <v/>
      </c>
      <c r="CD25" s="44" t="str">
        <f t="shared" si="11"/>
        <v/>
      </c>
      <c r="CE25" s="44" t="str">
        <f t="shared" si="12"/>
        <v/>
      </c>
      <c r="CF25" s="44" t="str">
        <f t="shared" si="13"/>
        <v/>
      </c>
      <c r="CG25" s="44" t="str">
        <f t="shared" si="14"/>
        <v/>
      </c>
      <c r="CH25" s="44" t="str">
        <f t="shared" si="15"/>
        <v/>
      </c>
      <c r="CI25" s="44" t="str">
        <f t="shared" si="16"/>
        <v/>
      </c>
      <c r="CJ25" s="44" t="str">
        <f t="shared" si="17"/>
        <v/>
      </c>
      <c r="CK25" s="44" t="str">
        <f t="shared" si="18"/>
        <v/>
      </c>
      <c r="CL25" s="44" t="str">
        <f t="shared" si="19"/>
        <v/>
      </c>
      <c r="CM25" s="44" t="str">
        <f t="shared" si="20"/>
        <v/>
      </c>
      <c r="CN25" s="44" t="str">
        <f t="shared" si="21"/>
        <v/>
      </c>
      <c r="CO25" s="44" t="str">
        <f t="shared" si="22"/>
        <v/>
      </c>
      <c r="CP25" s="44" t="str">
        <f t="shared" si="23"/>
        <v/>
      </c>
      <c r="CQ25" s="44" t="str">
        <f t="shared" si="24"/>
        <v/>
      </c>
      <c r="CR25" s="44" t="str">
        <f t="shared" si="25"/>
        <v/>
      </c>
      <c r="CS25" s="44" t="str">
        <f t="shared" si="26"/>
        <v/>
      </c>
      <c r="CT25" s="44" t="str">
        <f t="shared" si="27"/>
        <v/>
      </c>
      <c r="CU25" s="44" t="str">
        <f t="shared" si="28"/>
        <v/>
      </c>
      <c r="CV25" s="44" t="str">
        <f t="shared" si="29"/>
        <v/>
      </c>
      <c r="CW25" s="44" t="str">
        <f t="shared" si="30"/>
        <v/>
      </c>
      <c r="CX25" s="44" t="str">
        <f t="shared" si="31"/>
        <v/>
      </c>
      <c r="CY25" s="44" t="str">
        <f t="shared" si="32"/>
        <v/>
      </c>
      <c r="CZ25" s="44" t="str">
        <f t="shared" si="1"/>
        <v/>
      </c>
      <c r="DA25" s="45">
        <f t="shared" si="2"/>
        <v>0</v>
      </c>
      <c r="DB25" s="45">
        <f t="shared" si="3"/>
        <v>0</v>
      </c>
      <c r="DC25" s="45">
        <f t="shared" si="4"/>
        <v>0</v>
      </c>
      <c r="DD25" s="45">
        <f t="shared" si="5"/>
        <v>0</v>
      </c>
      <c r="DE25" s="45">
        <f t="shared" si="6"/>
        <v>0</v>
      </c>
      <c r="DF25" s="45">
        <f t="shared" si="33"/>
        <v>0</v>
      </c>
      <c r="DG25" s="45">
        <f t="shared" si="34"/>
        <v>0</v>
      </c>
      <c r="DH25" s="45">
        <f t="shared" si="35"/>
        <v>0</v>
      </c>
      <c r="DI25" s="45">
        <f t="shared" si="36"/>
        <v>0</v>
      </c>
      <c r="DJ25" s="45">
        <f t="shared" si="37"/>
        <v>0</v>
      </c>
      <c r="DK25" s="45">
        <f t="shared" si="38"/>
        <v>0</v>
      </c>
      <c r="DL25" s="45">
        <f t="shared" si="39"/>
        <v>0</v>
      </c>
      <c r="DM25" s="45">
        <f t="shared" si="40"/>
        <v>0</v>
      </c>
      <c r="DN25" s="45">
        <f t="shared" si="41"/>
        <v>0</v>
      </c>
      <c r="DO25" s="45">
        <f t="shared" si="42"/>
        <v>0</v>
      </c>
      <c r="DP25" s="45">
        <f t="shared" si="43"/>
        <v>0</v>
      </c>
      <c r="DQ25" s="45">
        <f t="shared" si="44"/>
        <v>0</v>
      </c>
      <c r="DR25" s="45">
        <f t="shared" si="45"/>
        <v>0</v>
      </c>
      <c r="DS25" s="45">
        <f t="shared" si="46"/>
        <v>0</v>
      </c>
      <c r="DT25" s="45">
        <f t="shared" si="47"/>
        <v>0</v>
      </c>
      <c r="DU25" s="45">
        <f t="shared" si="48"/>
        <v>0</v>
      </c>
      <c r="DV25" s="45">
        <f t="shared" si="49"/>
        <v>0</v>
      </c>
      <c r="DW25" s="45">
        <f t="shared" si="50"/>
        <v>0</v>
      </c>
      <c r="DX25" s="45">
        <f t="shared" si="51"/>
        <v>0</v>
      </c>
      <c r="DY25" s="45">
        <f t="shared" si="52"/>
        <v>0</v>
      </c>
      <c r="DZ25" s="45">
        <f t="shared" si="53"/>
        <v>0</v>
      </c>
    </row>
    <row r="26" spans="1:130" x14ac:dyDescent="0.25">
      <c r="A26" s="46" t="s">
        <v>51</v>
      </c>
      <c r="B26" s="47">
        <f>+P26+R26+T26+V26+X26+Z26+AB26+AD26+AF26+AH26</f>
        <v>0</v>
      </c>
      <c r="C26" s="48">
        <f>+Q26+S26+U26+W26+Y26+AA26+AC26+AE26+AG26+AI26</f>
        <v>0</v>
      </c>
      <c r="D26" s="33"/>
      <c r="E26" s="34"/>
      <c r="F26" s="35"/>
      <c r="G26" s="34"/>
      <c r="H26" s="35"/>
      <c r="I26" s="34"/>
      <c r="J26" s="35"/>
      <c r="K26" s="34"/>
      <c r="L26" s="35"/>
      <c r="M26" s="36"/>
      <c r="N26" s="33"/>
      <c r="O26" s="34"/>
      <c r="P26" s="39"/>
      <c r="Q26" s="38"/>
      <c r="R26" s="39"/>
      <c r="S26" s="38"/>
      <c r="T26" s="39"/>
      <c r="U26" s="38"/>
      <c r="V26" s="39"/>
      <c r="W26" s="38"/>
      <c r="X26" s="39"/>
      <c r="Y26" s="38"/>
      <c r="Z26" s="39"/>
      <c r="AA26" s="38"/>
      <c r="AB26" s="39"/>
      <c r="AC26" s="38"/>
      <c r="AD26" s="39"/>
      <c r="AE26" s="38"/>
      <c r="AF26" s="39"/>
      <c r="AG26" s="38"/>
      <c r="AH26" s="39"/>
      <c r="AI26" s="38"/>
      <c r="AJ26" s="35"/>
      <c r="AK26" s="34"/>
      <c r="AL26" s="35"/>
      <c r="AM26" s="34"/>
      <c r="AN26" s="35"/>
      <c r="AO26" s="34"/>
      <c r="AP26" s="35"/>
      <c r="AQ26" s="54"/>
      <c r="AR26" s="37"/>
      <c r="AS26" s="40"/>
      <c r="AT26" s="37"/>
      <c r="AU26" s="38"/>
      <c r="AV26" s="39"/>
      <c r="AW26" s="42"/>
      <c r="AX26" s="43" t="str">
        <f t="shared" si="7"/>
        <v/>
      </c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10"/>
      <c r="BJ26" s="10"/>
      <c r="BK26" s="10"/>
      <c r="BL26" s="10"/>
      <c r="BU26" s="10"/>
      <c r="BW26" s="11"/>
      <c r="CA26" s="44" t="str">
        <f t="shared" si="8"/>
        <v/>
      </c>
      <c r="CB26" s="44" t="str">
        <f t="shared" si="9"/>
        <v/>
      </c>
      <c r="CC26" s="44" t="str">
        <f t="shared" si="10"/>
        <v/>
      </c>
      <c r="CD26" s="44" t="str">
        <f t="shared" si="11"/>
        <v/>
      </c>
      <c r="CE26" s="44" t="str">
        <f t="shared" si="12"/>
        <v/>
      </c>
      <c r="CF26" s="44" t="str">
        <f t="shared" si="13"/>
        <v/>
      </c>
      <c r="CG26" s="44" t="str">
        <f t="shared" si="14"/>
        <v/>
      </c>
      <c r="CH26" s="44" t="str">
        <f t="shared" si="15"/>
        <v/>
      </c>
      <c r="CI26" s="44" t="str">
        <f t="shared" si="16"/>
        <v/>
      </c>
      <c r="CJ26" s="44" t="str">
        <f t="shared" si="17"/>
        <v/>
      </c>
      <c r="CK26" s="44" t="str">
        <f t="shared" si="18"/>
        <v/>
      </c>
      <c r="CL26" s="44" t="str">
        <f t="shared" si="19"/>
        <v/>
      </c>
      <c r="CM26" s="44" t="str">
        <f t="shared" si="20"/>
        <v/>
      </c>
      <c r="CN26" s="44" t="str">
        <f t="shared" si="21"/>
        <v/>
      </c>
      <c r="CO26" s="44" t="str">
        <f t="shared" si="22"/>
        <v/>
      </c>
      <c r="CP26" s="44" t="str">
        <f t="shared" si="23"/>
        <v/>
      </c>
      <c r="CQ26" s="44" t="str">
        <f t="shared" si="24"/>
        <v/>
      </c>
      <c r="CR26" s="44" t="str">
        <f t="shared" si="25"/>
        <v/>
      </c>
      <c r="CS26" s="44" t="str">
        <f t="shared" si="26"/>
        <v/>
      </c>
      <c r="CT26" s="44" t="str">
        <f t="shared" si="27"/>
        <v/>
      </c>
      <c r="CU26" s="44" t="str">
        <f t="shared" si="28"/>
        <v/>
      </c>
      <c r="CV26" s="44" t="str">
        <f t="shared" si="29"/>
        <v/>
      </c>
      <c r="CW26" s="44" t="str">
        <f t="shared" si="30"/>
        <v/>
      </c>
      <c r="CX26" s="44" t="str">
        <f t="shared" si="31"/>
        <v/>
      </c>
      <c r="CY26" s="44" t="str">
        <f t="shared" si="32"/>
        <v/>
      </c>
      <c r="CZ26" s="44" t="str">
        <f t="shared" si="1"/>
        <v/>
      </c>
      <c r="DA26" s="45">
        <f t="shared" si="2"/>
        <v>0</v>
      </c>
      <c r="DB26" s="45">
        <f t="shared" si="3"/>
        <v>0</v>
      </c>
      <c r="DC26" s="45">
        <f t="shared" si="4"/>
        <v>0</v>
      </c>
      <c r="DD26" s="45">
        <f t="shared" si="5"/>
        <v>0</v>
      </c>
      <c r="DE26" s="45">
        <f t="shared" si="6"/>
        <v>0</v>
      </c>
      <c r="DF26" s="45">
        <f t="shared" si="33"/>
        <v>0</v>
      </c>
      <c r="DG26" s="45">
        <f t="shared" si="34"/>
        <v>0</v>
      </c>
      <c r="DH26" s="45">
        <f t="shared" si="35"/>
        <v>0</v>
      </c>
      <c r="DI26" s="45">
        <f t="shared" si="36"/>
        <v>0</v>
      </c>
      <c r="DJ26" s="45">
        <f t="shared" si="37"/>
        <v>0</v>
      </c>
      <c r="DK26" s="45">
        <f t="shared" si="38"/>
        <v>0</v>
      </c>
      <c r="DL26" s="45">
        <f t="shared" si="39"/>
        <v>0</v>
      </c>
      <c r="DM26" s="45">
        <f t="shared" si="40"/>
        <v>0</v>
      </c>
      <c r="DN26" s="45">
        <f t="shared" si="41"/>
        <v>0</v>
      </c>
      <c r="DO26" s="45">
        <f t="shared" si="42"/>
        <v>0</v>
      </c>
      <c r="DP26" s="45">
        <f t="shared" si="43"/>
        <v>0</v>
      </c>
      <c r="DQ26" s="45">
        <f t="shared" si="44"/>
        <v>0</v>
      </c>
      <c r="DR26" s="45">
        <f t="shared" si="45"/>
        <v>0</v>
      </c>
      <c r="DS26" s="45">
        <f t="shared" si="46"/>
        <v>0</v>
      </c>
      <c r="DT26" s="45">
        <f t="shared" si="47"/>
        <v>0</v>
      </c>
      <c r="DU26" s="45">
        <f t="shared" si="48"/>
        <v>0</v>
      </c>
      <c r="DV26" s="45">
        <f t="shared" si="49"/>
        <v>0</v>
      </c>
      <c r="DW26" s="45">
        <f t="shared" si="50"/>
        <v>0</v>
      </c>
      <c r="DX26" s="45">
        <f t="shared" si="51"/>
        <v>0</v>
      </c>
      <c r="DY26" s="45">
        <f t="shared" si="52"/>
        <v>0</v>
      </c>
      <c r="DZ26" s="45">
        <f t="shared" si="53"/>
        <v>0</v>
      </c>
    </row>
    <row r="27" spans="1:130" x14ac:dyDescent="0.25">
      <c r="A27" s="46" t="s">
        <v>52</v>
      </c>
      <c r="B27" s="47">
        <f t="shared" ref="B27:C29" si="54">+D27+F27+H27+J27+L27+N27+P27+R27+T27+V27+X27+Z27+AB27+AD27+AF27+AH27+AJ27+AL27+AN27+AP27</f>
        <v>1</v>
      </c>
      <c r="C27" s="48">
        <f t="shared" si="54"/>
        <v>0</v>
      </c>
      <c r="D27" s="37"/>
      <c r="E27" s="38"/>
      <c r="F27" s="39"/>
      <c r="G27" s="38"/>
      <c r="H27" s="39"/>
      <c r="I27" s="42"/>
      <c r="J27" s="37"/>
      <c r="K27" s="37"/>
      <c r="L27" s="39"/>
      <c r="M27" s="42"/>
      <c r="N27" s="37">
        <v>0</v>
      </c>
      <c r="O27" s="38">
        <v>0</v>
      </c>
      <c r="P27" s="39">
        <v>0</v>
      </c>
      <c r="Q27" s="38">
        <v>0</v>
      </c>
      <c r="R27" s="39">
        <v>0</v>
      </c>
      <c r="S27" s="38">
        <v>0</v>
      </c>
      <c r="T27" s="39">
        <v>1</v>
      </c>
      <c r="U27" s="38">
        <v>0</v>
      </c>
      <c r="V27" s="39">
        <v>0</v>
      </c>
      <c r="W27" s="38">
        <v>0</v>
      </c>
      <c r="X27" s="39">
        <v>0</v>
      </c>
      <c r="Y27" s="38">
        <v>0</v>
      </c>
      <c r="Z27" s="39">
        <v>0</v>
      </c>
      <c r="AA27" s="38">
        <v>0</v>
      </c>
      <c r="AB27" s="39">
        <v>0</v>
      </c>
      <c r="AC27" s="38">
        <v>0</v>
      </c>
      <c r="AD27" s="39">
        <v>0</v>
      </c>
      <c r="AE27" s="38">
        <v>0</v>
      </c>
      <c r="AF27" s="39">
        <v>0</v>
      </c>
      <c r="AG27" s="38">
        <v>0</v>
      </c>
      <c r="AH27" s="39">
        <v>0</v>
      </c>
      <c r="AI27" s="38">
        <v>0</v>
      </c>
      <c r="AJ27" s="39">
        <v>0</v>
      </c>
      <c r="AK27" s="38">
        <v>0</v>
      </c>
      <c r="AL27" s="39">
        <v>0</v>
      </c>
      <c r="AM27" s="38">
        <v>0</v>
      </c>
      <c r="AN27" s="39">
        <v>0</v>
      </c>
      <c r="AO27" s="38">
        <v>0</v>
      </c>
      <c r="AP27" s="39">
        <v>0</v>
      </c>
      <c r="AQ27" s="40">
        <v>0</v>
      </c>
      <c r="AR27" s="37">
        <v>1</v>
      </c>
      <c r="AS27" s="40">
        <v>0</v>
      </c>
      <c r="AT27" s="37">
        <v>0</v>
      </c>
      <c r="AU27" s="38">
        <v>0</v>
      </c>
      <c r="AV27" s="39">
        <v>0</v>
      </c>
      <c r="AW27" s="42">
        <v>0</v>
      </c>
      <c r="AX27" s="43" t="str">
        <f t="shared" si="7"/>
        <v/>
      </c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10"/>
      <c r="BJ27" s="10"/>
      <c r="BK27" s="10"/>
      <c r="BL27" s="10"/>
      <c r="BU27" s="10"/>
      <c r="BW27" s="11"/>
      <c r="CA27" s="44" t="str">
        <f t="shared" si="8"/>
        <v/>
      </c>
      <c r="CB27" s="44" t="str">
        <f t="shared" si="9"/>
        <v/>
      </c>
      <c r="CC27" s="44" t="str">
        <f t="shared" si="10"/>
        <v/>
      </c>
      <c r="CD27" s="44" t="str">
        <f t="shared" si="11"/>
        <v/>
      </c>
      <c r="CE27" s="44" t="str">
        <f t="shared" si="12"/>
        <v/>
      </c>
      <c r="CF27" s="44" t="str">
        <f t="shared" si="13"/>
        <v/>
      </c>
      <c r="CG27" s="44" t="str">
        <f t="shared" si="14"/>
        <v/>
      </c>
      <c r="CH27" s="44" t="str">
        <f t="shared" si="15"/>
        <v/>
      </c>
      <c r="CI27" s="44" t="str">
        <f t="shared" si="16"/>
        <v/>
      </c>
      <c r="CJ27" s="44" t="str">
        <f t="shared" si="17"/>
        <v/>
      </c>
      <c r="CK27" s="44" t="str">
        <f t="shared" si="18"/>
        <v/>
      </c>
      <c r="CL27" s="44" t="str">
        <f t="shared" si="19"/>
        <v/>
      </c>
      <c r="CM27" s="44" t="str">
        <f t="shared" si="20"/>
        <v/>
      </c>
      <c r="CN27" s="44" t="str">
        <f t="shared" si="21"/>
        <v/>
      </c>
      <c r="CO27" s="44" t="str">
        <f t="shared" si="22"/>
        <v/>
      </c>
      <c r="CP27" s="44" t="str">
        <f t="shared" si="23"/>
        <v/>
      </c>
      <c r="CQ27" s="44" t="str">
        <f t="shared" si="24"/>
        <v/>
      </c>
      <c r="CR27" s="44" t="str">
        <f t="shared" si="25"/>
        <v/>
      </c>
      <c r="CS27" s="44" t="str">
        <f t="shared" si="26"/>
        <v/>
      </c>
      <c r="CT27" s="44" t="str">
        <f t="shared" si="27"/>
        <v/>
      </c>
      <c r="CU27" s="44" t="str">
        <f t="shared" si="28"/>
        <v/>
      </c>
      <c r="CV27" s="44" t="str">
        <f t="shared" si="29"/>
        <v/>
      </c>
      <c r="CW27" s="44" t="str">
        <f t="shared" si="30"/>
        <v/>
      </c>
      <c r="CX27" s="44" t="str">
        <f t="shared" si="31"/>
        <v/>
      </c>
      <c r="CY27" s="44" t="str">
        <f t="shared" si="32"/>
        <v/>
      </c>
      <c r="CZ27" s="44" t="str">
        <f t="shared" si="1"/>
        <v/>
      </c>
      <c r="DA27" s="45">
        <f t="shared" si="2"/>
        <v>0</v>
      </c>
      <c r="DB27" s="45">
        <f t="shared" si="3"/>
        <v>0</v>
      </c>
      <c r="DC27" s="45">
        <f t="shared" si="4"/>
        <v>0</v>
      </c>
      <c r="DD27" s="45">
        <f t="shared" si="5"/>
        <v>0</v>
      </c>
      <c r="DE27" s="45">
        <f t="shared" si="6"/>
        <v>0</v>
      </c>
      <c r="DF27" s="45">
        <f t="shared" si="33"/>
        <v>0</v>
      </c>
      <c r="DG27" s="45">
        <f t="shared" si="34"/>
        <v>0</v>
      </c>
      <c r="DH27" s="45">
        <f t="shared" si="35"/>
        <v>0</v>
      </c>
      <c r="DI27" s="45">
        <f t="shared" si="36"/>
        <v>0</v>
      </c>
      <c r="DJ27" s="45">
        <f t="shared" si="37"/>
        <v>0</v>
      </c>
      <c r="DK27" s="45">
        <f t="shared" si="38"/>
        <v>0</v>
      </c>
      <c r="DL27" s="45">
        <f t="shared" si="39"/>
        <v>0</v>
      </c>
      <c r="DM27" s="45">
        <f t="shared" si="40"/>
        <v>0</v>
      </c>
      <c r="DN27" s="45">
        <f t="shared" si="41"/>
        <v>0</v>
      </c>
      <c r="DO27" s="45">
        <f t="shared" si="42"/>
        <v>0</v>
      </c>
      <c r="DP27" s="45">
        <f t="shared" si="43"/>
        <v>0</v>
      </c>
      <c r="DQ27" s="45">
        <f t="shared" si="44"/>
        <v>0</v>
      </c>
      <c r="DR27" s="45">
        <f t="shared" si="45"/>
        <v>0</v>
      </c>
      <c r="DS27" s="45">
        <f t="shared" si="46"/>
        <v>0</v>
      </c>
      <c r="DT27" s="45">
        <f t="shared" si="47"/>
        <v>0</v>
      </c>
      <c r="DU27" s="45">
        <f t="shared" si="48"/>
        <v>0</v>
      </c>
      <c r="DV27" s="45">
        <f t="shared" si="49"/>
        <v>0</v>
      </c>
      <c r="DW27" s="45">
        <f t="shared" si="50"/>
        <v>0</v>
      </c>
      <c r="DX27" s="45">
        <f t="shared" si="51"/>
        <v>0</v>
      </c>
      <c r="DY27" s="45">
        <f t="shared" si="52"/>
        <v>0</v>
      </c>
      <c r="DZ27" s="45">
        <f t="shared" si="53"/>
        <v>0</v>
      </c>
    </row>
    <row r="28" spans="1:130" x14ac:dyDescent="0.25">
      <c r="A28" s="46" t="s">
        <v>53</v>
      </c>
      <c r="B28" s="47">
        <f t="shared" si="54"/>
        <v>1</v>
      </c>
      <c r="C28" s="48">
        <f t="shared" si="54"/>
        <v>0</v>
      </c>
      <c r="D28" s="37"/>
      <c r="E28" s="38"/>
      <c r="F28" s="39"/>
      <c r="G28" s="38"/>
      <c r="H28" s="39"/>
      <c r="I28" s="42"/>
      <c r="J28" s="37"/>
      <c r="K28" s="37"/>
      <c r="L28" s="39"/>
      <c r="M28" s="42"/>
      <c r="N28" s="37">
        <v>0</v>
      </c>
      <c r="O28" s="38">
        <v>0</v>
      </c>
      <c r="P28" s="39">
        <v>0</v>
      </c>
      <c r="Q28" s="38">
        <v>0</v>
      </c>
      <c r="R28" s="39">
        <v>0</v>
      </c>
      <c r="S28" s="38">
        <v>0</v>
      </c>
      <c r="T28" s="39">
        <v>0</v>
      </c>
      <c r="U28" s="38">
        <v>0</v>
      </c>
      <c r="V28" s="39">
        <v>0</v>
      </c>
      <c r="W28" s="38">
        <v>0</v>
      </c>
      <c r="X28" s="39">
        <v>0</v>
      </c>
      <c r="Y28" s="38">
        <v>0</v>
      </c>
      <c r="Z28" s="39">
        <v>0</v>
      </c>
      <c r="AA28" s="38">
        <v>0</v>
      </c>
      <c r="AB28" s="39">
        <v>0</v>
      </c>
      <c r="AC28" s="38">
        <v>0</v>
      </c>
      <c r="AD28" s="39">
        <v>0</v>
      </c>
      <c r="AE28" s="38">
        <v>0</v>
      </c>
      <c r="AF28" s="39">
        <v>0</v>
      </c>
      <c r="AG28" s="38">
        <v>0</v>
      </c>
      <c r="AH28" s="39">
        <v>1</v>
      </c>
      <c r="AI28" s="38">
        <v>0</v>
      </c>
      <c r="AJ28" s="39">
        <v>0</v>
      </c>
      <c r="AK28" s="38">
        <v>0</v>
      </c>
      <c r="AL28" s="39">
        <v>0</v>
      </c>
      <c r="AM28" s="38">
        <v>0</v>
      </c>
      <c r="AN28" s="39">
        <v>0</v>
      </c>
      <c r="AO28" s="38">
        <v>0</v>
      </c>
      <c r="AP28" s="39">
        <v>0</v>
      </c>
      <c r="AQ28" s="40">
        <v>0</v>
      </c>
      <c r="AR28" s="37">
        <v>1</v>
      </c>
      <c r="AS28" s="40">
        <v>0</v>
      </c>
      <c r="AT28" s="37">
        <v>0</v>
      </c>
      <c r="AU28" s="38">
        <v>0</v>
      </c>
      <c r="AV28" s="39">
        <v>0</v>
      </c>
      <c r="AW28" s="42">
        <v>0</v>
      </c>
      <c r="AX28" s="43" t="str">
        <f t="shared" si="7"/>
        <v/>
      </c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10"/>
      <c r="BJ28" s="10"/>
      <c r="BK28" s="10"/>
      <c r="BL28" s="10"/>
      <c r="BU28" s="10"/>
      <c r="BW28" s="11"/>
      <c r="CA28" s="44" t="str">
        <f t="shared" si="8"/>
        <v/>
      </c>
      <c r="CB28" s="44" t="str">
        <f t="shared" si="9"/>
        <v/>
      </c>
      <c r="CC28" s="44" t="str">
        <f t="shared" si="10"/>
        <v/>
      </c>
      <c r="CD28" s="44" t="str">
        <f t="shared" si="11"/>
        <v/>
      </c>
      <c r="CE28" s="44" t="str">
        <f t="shared" si="12"/>
        <v/>
      </c>
      <c r="CF28" s="44" t="str">
        <f t="shared" si="13"/>
        <v/>
      </c>
      <c r="CG28" s="44" t="str">
        <f t="shared" si="14"/>
        <v/>
      </c>
      <c r="CH28" s="44" t="str">
        <f t="shared" si="15"/>
        <v/>
      </c>
      <c r="CI28" s="44" t="str">
        <f t="shared" si="16"/>
        <v/>
      </c>
      <c r="CJ28" s="44" t="str">
        <f t="shared" si="17"/>
        <v/>
      </c>
      <c r="CK28" s="44" t="str">
        <f t="shared" si="18"/>
        <v/>
      </c>
      <c r="CL28" s="44" t="str">
        <f t="shared" si="19"/>
        <v/>
      </c>
      <c r="CM28" s="44" t="str">
        <f t="shared" si="20"/>
        <v/>
      </c>
      <c r="CN28" s="44" t="str">
        <f t="shared" si="21"/>
        <v/>
      </c>
      <c r="CO28" s="44" t="str">
        <f t="shared" si="22"/>
        <v/>
      </c>
      <c r="CP28" s="44" t="str">
        <f t="shared" si="23"/>
        <v/>
      </c>
      <c r="CQ28" s="44" t="str">
        <f t="shared" si="24"/>
        <v/>
      </c>
      <c r="CR28" s="44" t="str">
        <f t="shared" si="25"/>
        <v/>
      </c>
      <c r="CS28" s="44" t="str">
        <f t="shared" si="26"/>
        <v/>
      </c>
      <c r="CT28" s="44" t="str">
        <f t="shared" si="27"/>
        <v/>
      </c>
      <c r="CU28" s="44" t="str">
        <f t="shared" si="28"/>
        <v/>
      </c>
      <c r="CV28" s="44" t="str">
        <f t="shared" si="29"/>
        <v/>
      </c>
      <c r="CW28" s="44" t="str">
        <f t="shared" si="30"/>
        <v/>
      </c>
      <c r="CX28" s="44" t="str">
        <f t="shared" si="31"/>
        <v/>
      </c>
      <c r="CY28" s="44" t="str">
        <f t="shared" si="32"/>
        <v/>
      </c>
      <c r="CZ28" s="44" t="str">
        <f t="shared" si="1"/>
        <v/>
      </c>
      <c r="DA28" s="45">
        <f t="shared" si="2"/>
        <v>0</v>
      </c>
      <c r="DB28" s="45">
        <f t="shared" si="3"/>
        <v>0</v>
      </c>
      <c r="DC28" s="45">
        <f t="shared" si="4"/>
        <v>0</v>
      </c>
      <c r="DD28" s="45">
        <f t="shared" si="5"/>
        <v>0</v>
      </c>
      <c r="DE28" s="45">
        <f t="shared" si="6"/>
        <v>0</v>
      </c>
      <c r="DF28" s="45">
        <f t="shared" si="33"/>
        <v>0</v>
      </c>
      <c r="DG28" s="45">
        <f t="shared" si="34"/>
        <v>0</v>
      </c>
      <c r="DH28" s="45">
        <f t="shared" si="35"/>
        <v>0</v>
      </c>
      <c r="DI28" s="45">
        <f t="shared" si="36"/>
        <v>0</v>
      </c>
      <c r="DJ28" s="45">
        <f t="shared" si="37"/>
        <v>0</v>
      </c>
      <c r="DK28" s="45">
        <f t="shared" si="38"/>
        <v>0</v>
      </c>
      <c r="DL28" s="45">
        <f t="shared" si="39"/>
        <v>0</v>
      </c>
      <c r="DM28" s="45">
        <f t="shared" si="40"/>
        <v>0</v>
      </c>
      <c r="DN28" s="45">
        <f t="shared" si="41"/>
        <v>0</v>
      </c>
      <c r="DO28" s="45">
        <f t="shared" si="42"/>
        <v>0</v>
      </c>
      <c r="DP28" s="45">
        <f t="shared" si="43"/>
        <v>0</v>
      </c>
      <c r="DQ28" s="45">
        <f t="shared" si="44"/>
        <v>0</v>
      </c>
      <c r="DR28" s="45">
        <f t="shared" si="45"/>
        <v>0</v>
      </c>
      <c r="DS28" s="45">
        <f t="shared" si="46"/>
        <v>0</v>
      </c>
      <c r="DT28" s="45">
        <f t="shared" si="47"/>
        <v>0</v>
      </c>
      <c r="DU28" s="45">
        <f t="shared" si="48"/>
        <v>0</v>
      </c>
      <c r="DV28" s="45">
        <f t="shared" si="49"/>
        <v>0</v>
      </c>
      <c r="DW28" s="45">
        <f t="shared" si="50"/>
        <v>0</v>
      </c>
      <c r="DX28" s="45">
        <f t="shared" si="51"/>
        <v>0</v>
      </c>
      <c r="DY28" s="45">
        <f t="shared" si="52"/>
        <v>0</v>
      </c>
      <c r="DZ28" s="45">
        <f t="shared" si="53"/>
        <v>0</v>
      </c>
    </row>
    <row r="29" spans="1:130" x14ac:dyDescent="0.25">
      <c r="A29" s="55" t="s">
        <v>54</v>
      </c>
      <c r="B29" s="363">
        <f t="shared" si="54"/>
        <v>3</v>
      </c>
      <c r="C29" s="57">
        <f t="shared" si="54"/>
        <v>0</v>
      </c>
      <c r="D29" s="58"/>
      <c r="E29" s="59"/>
      <c r="F29" s="60"/>
      <c r="G29" s="59"/>
      <c r="H29" s="60"/>
      <c r="I29" s="61"/>
      <c r="J29" s="58"/>
      <c r="K29" s="58"/>
      <c r="L29" s="60"/>
      <c r="M29" s="61"/>
      <c r="N29" s="58">
        <v>1</v>
      </c>
      <c r="O29" s="59">
        <v>0</v>
      </c>
      <c r="P29" s="60">
        <v>1</v>
      </c>
      <c r="Q29" s="59">
        <v>0</v>
      </c>
      <c r="R29" s="60">
        <v>0</v>
      </c>
      <c r="S29" s="59">
        <v>0</v>
      </c>
      <c r="T29" s="60">
        <v>0</v>
      </c>
      <c r="U29" s="59">
        <v>0</v>
      </c>
      <c r="V29" s="60">
        <v>0</v>
      </c>
      <c r="W29" s="59">
        <v>0</v>
      </c>
      <c r="X29" s="60">
        <v>1</v>
      </c>
      <c r="Y29" s="59">
        <v>0</v>
      </c>
      <c r="Z29" s="60">
        <v>0</v>
      </c>
      <c r="AA29" s="59">
        <v>0</v>
      </c>
      <c r="AB29" s="60">
        <v>0</v>
      </c>
      <c r="AC29" s="59">
        <v>0</v>
      </c>
      <c r="AD29" s="60">
        <v>0</v>
      </c>
      <c r="AE29" s="59">
        <v>0</v>
      </c>
      <c r="AF29" s="60">
        <v>0</v>
      </c>
      <c r="AG29" s="59">
        <v>0</v>
      </c>
      <c r="AH29" s="60">
        <v>0</v>
      </c>
      <c r="AI29" s="59">
        <v>0</v>
      </c>
      <c r="AJ29" s="60">
        <v>0</v>
      </c>
      <c r="AK29" s="59">
        <v>0</v>
      </c>
      <c r="AL29" s="60">
        <v>0</v>
      </c>
      <c r="AM29" s="59">
        <v>0</v>
      </c>
      <c r="AN29" s="60">
        <v>0</v>
      </c>
      <c r="AO29" s="59">
        <v>0</v>
      </c>
      <c r="AP29" s="60">
        <v>0</v>
      </c>
      <c r="AQ29" s="62">
        <v>0</v>
      </c>
      <c r="AR29" s="58">
        <v>0</v>
      </c>
      <c r="AS29" s="62">
        <v>3</v>
      </c>
      <c r="AT29" s="58">
        <v>0</v>
      </c>
      <c r="AU29" s="59">
        <v>0</v>
      </c>
      <c r="AV29" s="60">
        <v>0</v>
      </c>
      <c r="AW29" s="61">
        <v>0</v>
      </c>
      <c r="AX29" s="43" t="str">
        <f t="shared" si="7"/>
        <v/>
      </c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10"/>
      <c r="BJ29" s="10"/>
      <c r="BK29" s="10"/>
      <c r="BL29" s="10"/>
      <c r="BU29" s="10"/>
      <c r="BW29" s="11"/>
      <c r="CA29" s="44" t="str">
        <f t="shared" si="8"/>
        <v/>
      </c>
      <c r="CB29" s="44" t="str">
        <f t="shared" si="9"/>
        <v/>
      </c>
      <c r="CC29" s="44" t="str">
        <f t="shared" si="10"/>
        <v/>
      </c>
      <c r="CD29" s="44" t="str">
        <f t="shared" si="11"/>
        <v/>
      </c>
      <c r="CE29" s="44" t="str">
        <f t="shared" si="12"/>
        <v/>
      </c>
      <c r="CF29" s="44" t="str">
        <f t="shared" si="13"/>
        <v/>
      </c>
      <c r="CG29" s="44" t="str">
        <f t="shared" si="14"/>
        <v/>
      </c>
      <c r="CH29" s="44" t="str">
        <f t="shared" si="15"/>
        <v/>
      </c>
      <c r="CI29" s="44" t="str">
        <f t="shared" si="16"/>
        <v/>
      </c>
      <c r="CJ29" s="44" t="str">
        <f t="shared" si="17"/>
        <v/>
      </c>
      <c r="CK29" s="44" t="str">
        <f t="shared" si="18"/>
        <v/>
      </c>
      <c r="CL29" s="44" t="str">
        <f t="shared" si="19"/>
        <v/>
      </c>
      <c r="CM29" s="44" t="str">
        <f t="shared" si="20"/>
        <v/>
      </c>
      <c r="CN29" s="44" t="str">
        <f t="shared" si="21"/>
        <v/>
      </c>
      <c r="CO29" s="44" t="str">
        <f t="shared" si="22"/>
        <v/>
      </c>
      <c r="CP29" s="44" t="str">
        <f t="shared" si="23"/>
        <v/>
      </c>
      <c r="CQ29" s="44" t="str">
        <f t="shared" si="24"/>
        <v/>
      </c>
      <c r="CR29" s="44" t="str">
        <f t="shared" si="25"/>
        <v/>
      </c>
      <c r="CS29" s="44" t="str">
        <f t="shared" si="26"/>
        <v/>
      </c>
      <c r="CT29" s="44" t="str">
        <f t="shared" si="27"/>
        <v/>
      </c>
      <c r="CU29" s="44" t="str">
        <f t="shared" si="28"/>
        <v/>
      </c>
      <c r="CV29" s="44" t="str">
        <f t="shared" si="29"/>
        <v/>
      </c>
      <c r="CW29" s="44" t="str">
        <f t="shared" si="30"/>
        <v/>
      </c>
      <c r="CX29" s="44" t="str">
        <f t="shared" si="31"/>
        <v/>
      </c>
      <c r="CY29" s="44" t="str">
        <f t="shared" si="32"/>
        <v/>
      </c>
      <c r="CZ29" s="44" t="str">
        <f t="shared" si="1"/>
        <v/>
      </c>
      <c r="DA29" s="45">
        <f t="shared" si="2"/>
        <v>0</v>
      </c>
      <c r="DB29" s="45">
        <f t="shared" si="3"/>
        <v>0</v>
      </c>
      <c r="DC29" s="45">
        <f t="shared" si="4"/>
        <v>0</v>
      </c>
      <c r="DD29" s="45">
        <f t="shared" si="5"/>
        <v>0</v>
      </c>
      <c r="DE29" s="45">
        <f t="shared" si="6"/>
        <v>0</v>
      </c>
      <c r="DF29" s="45">
        <f t="shared" si="33"/>
        <v>0</v>
      </c>
      <c r="DG29" s="45">
        <f t="shared" si="34"/>
        <v>0</v>
      </c>
      <c r="DH29" s="45">
        <f t="shared" si="35"/>
        <v>0</v>
      </c>
      <c r="DI29" s="45">
        <f t="shared" si="36"/>
        <v>0</v>
      </c>
      <c r="DJ29" s="45">
        <f t="shared" si="37"/>
        <v>0</v>
      </c>
      <c r="DK29" s="45">
        <f t="shared" si="38"/>
        <v>0</v>
      </c>
      <c r="DL29" s="45">
        <f t="shared" si="39"/>
        <v>0</v>
      </c>
      <c r="DM29" s="45">
        <f t="shared" si="40"/>
        <v>0</v>
      </c>
      <c r="DN29" s="45">
        <f t="shared" si="41"/>
        <v>0</v>
      </c>
      <c r="DO29" s="45">
        <f t="shared" si="42"/>
        <v>0</v>
      </c>
      <c r="DP29" s="45">
        <f t="shared" si="43"/>
        <v>0</v>
      </c>
      <c r="DQ29" s="45">
        <f t="shared" si="44"/>
        <v>0</v>
      </c>
      <c r="DR29" s="45">
        <f t="shared" si="45"/>
        <v>0</v>
      </c>
      <c r="DS29" s="45">
        <f t="shared" si="46"/>
        <v>0</v>
      </c>
      <c r="DT29" s="45">
        <f t="shared" si="47"/>
        <v>0</v>
      </c>
      <c r="DU29" s="45">
        <f t="shared" si="48"/>
        <v>0</v>
      </c>
      <c r="DV29" s="45">
        <f t="shared" si="49"/>
        <v>0</v>
      </c>
      <c r="DW29" s="45">
        <f t="shared" si="50"/>
        <v>0</v>
      </c>
      <c r="DX29" s="45">
        <f t="shared" si="51"/>
        <v>0</v>
      </c>
      <c r="DY29" s="45">
        <f t="shared" si="52"/>
        <v>0</v>
      </c>
      <c r="DZ29" s="45">
        <f t="shared" si="53"/>
        <v>0</v>
      </c>
    </row>
    <row r="30" spans="1:130" x14ac:dyDescent="0.25">
      <c r="A30" s="63" t="s">
        <v>55</v>
      </c>
      <c r="B30" s="15"/>
      <c r="C30" s="15"/>
      <c r="D30" s="15"/>
      <c r="E30" s="15"/>
      <c r="F30" s="15"/>
      <c r="G30" s="15"/>
      <c r="H30" s="16"/>
      <c r="I30" s="16"/>
      <c r="J30" s="17"/>
      <c r="K30" s="17"/>
      <c r="L30" s="17"/>
      <c r="M30" s="17"/>
      <c r="N30" s="17"/>
      <c r="O30" s="17"/>
      <c r="P30" s="17"/>
      <c r="Q30" s="8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T30" s="14"/>
      <c r="BU30" s="14"/>
      <c r="BV30" s="11"/>
      <c r="BW30" s="11"/>
    </row>
    <row r="31" spans="1:130" ht="15" customHeight="1" x14ac:dyDescent="0.25">
      <c r="A31" s="475" t="s">
        <v>4</v>
      </c>
      <c r="B31" s="478" t="s">
        <v>5</v>
      </c>
      <c r="C31" s="479"/>
      <c r="D31" s="482" t="s">
        <v>6</v>
      </c>
      <c r="E31" s="483"/>
      <c r="F31" s="483"/>
      <c r="G31" s="483"/>
      <c r="H31" s="483"/>
      <c r="I31" s="483"/>
      <c r="J31" s="483"/>
      <c r="K31" s="483"/>
      <c r="L31" s="483"/>
      <c r="M31" s="483"/>
      <c r="N31" s="483"/>
      <c r="O31" s="483"/>
      <c r="P31" s="483"/>
      <c r="Q31" s="483"/>
      <c r="R31" s="483"/>
      <c r="S31" s="483"/>
      <c r="T31" s="483"/>
      <c r="U31" s="483"/>
      <c r="V31" s="483"/>
      <c r="W31" s="483"/>
      <c r="X31" s="483"/>
      <c r="Y31" s="483"/>
      <c r="Z31" s="483"/>
      <c r="AA31" s="483"/>
      <c r="AB31" s="483"/>
      <c r="AC31" s="483"/>
      <c r="AD31" s="483"/>
      <c r="AE31" s="483"/>
      <c r="AF31" s="483"/>
      <c r="AG31" s="483"/>
      <c r="AH31" s="483"/>
      <c r="AI31" s="483"/>
      <c r="AJ31" s="483"/>
      <c r="AK31" s="483"/>
      <c r="AL31" s="483"/>
      <c r="AM31" s="483"/>
      <c r="AN31" s="483"/>
      <c r="AO31" s="483"/>
      <c r="AP31" s="483"/>
      <c r="AQ31" s="484"/>
      <c r="AR31" s="485" t="s">
        <v>7</v>
      </c>
      <c r="AS31" s="486"/>
      <c r="AT31" s="487" t="s">
        <v>8</v>
      </c>
      <c r="AU31" s="488"/>
      <c r="AV31" s="493" t="s">
        <v>9</v>
      </c>
      <c r="AW31" s="496" t="s">
        <v>10</v>
      </c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U31" s="10"/>
      <c r="BV31" s="11"/>
      <c r="BW31" s="11"/>
    </row>
    <row r="32" spans="1:130" ht="15" customHeight="1" x14ac:dyDescent="0.25">
      <c r="A32" s="476"/>
      <c r="B32" s="480"/>
      <c r="C32" s="481"/>
      <c r="D32" s="491" t="s">
        <v>11</v>
      </c>
      <c r="E32" s="485"/>
      <c r="F32" s="491" t="s">
        <v>12</v>
      </c>
      <c r="G32" s="485"/>
      <c r="H32" s="491" t="s">
        <v>13</v>
      </c>
      <c r="I32" s="492"/>
      <c r="J32" s="485" t="s">
        <v>14</v>
      </c>
      <c r="K32" s="485"/>
      <c r="L32" s="491" t="s">
        <v>15</v>
      </c>
      <c r="M32" s="485"/>
      <c r="N32" s="491" t="s">
        <v>16</v>
      </c>
      <c r="O32" s="485"/>
      <c r="P32" s="491" t="s">
        <v>17</v>
      </c>
      <c r="Q32" s="485"/>
      <c r="R32" s="491" t="s">
        <v>18</v>
      </c>
      <c r="S32" s="485"/>
      <c r="T32" s="491" t="s">
        <v>19</v>
      </c>
      <c r="U32" s="492"/>
      <c r="V32" s="491" t="s">
        <v>20</v>
      </c>
      <c r="W32" s="492"/>
      <c r="X32" s="491" t="s">
        <v>21</v>
      </c>
      <c r="Y32" s="492"/>
      <c r="Z32" s="491" t="s">
        <v>22</v>
      </c>
      <c r="AA32" s="492"/>
      <c r="AB32" s="491" t="s">
        <v>23</v>
      </c>
      <c r="AC32" s="492"/>
      <c r="AD32" s="491" t="s">
        <v>24</v>
      </c>
      <c r="AE32" s="492"/>
      <c r="AF32" s="491" t="s">
        <v>25</v>
      </c>
      <c r="AG32" s="492"/>
      <c r="AH32" s="491" t="s">
        <v>26</v>
      </c>
      <c r="AI32" s="492"/>
      <c r="AJ32" s="491" t="s">
        <v>27</v>
      </c>
      <c r="AK32" s="492"/>
      <c r="AL32" s="491" t="s">
        <v>28</v>
      </c>
      <c r="AM32" s="492"/>
      <c r="AN32" s="491" t="s">
        <v>29</v>
      </c>
      <c r="AO32" s="492"/>
      <c r="AP32" s="491" t="s">
        <v>30</v>
      </c>
      <c r="AQ32" s="486"/>
      <c r="AR32" s="499" t="s">
        <v>31</v>
      </c>
      <c r="AS32" s="501" t="s">
        <v>32</v>
      </c>
      <c r="AT32" s="489"/>
      <c r="AU32" s="490"/>
      <c r="AV32" s="494"/>
      <c r="AW32" s="497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U32" s="10"/>
      <c r="BV32" s="11"/>
      <c r="BW32" s="11"/>
    </row>
    <row r="33" spans="1:130" x14ac:dyDescent="0.25">
      <c r="A33" s="477"/>
      <c r="B33" s="24" t="s">
        <v>33</v>
      </c>
      <c r="C33" s="64" t="s">
        <v>34</v>
      </c>
      <c r="D33" s="18" t="s">
        <v>33</v>
      </c>
      <c r="E33" s="25" t="s">
        <v>34</v>
      </c>
      <c r="F33" s="18" t="s">
        <v>33</v>
      </c>
      <c r="G33" s="25" t="s">
        <v>34</v>
      </c>
      <c r="H33" s="18" t="s">
        <v>33</v>
      </c>
      <c r="I33" s="64" t="s">
        <v>34</v>
      </c>
      <c r="J33" s="24" t="s">
        <v>33</v>
      </c>
      <c r="K33" s="25" t="s">
        <v>34</v>
      </c>
      <c r="L33" s="18" t="s">
        <v>33</v>
      </c>
      <c r="M33" s="25" t="s">
        <v>34</v>
      </c>
      <c r="N33" s="18" t="s">
        <v>33</v>
      </c>
      <c r="O33" s="25" t="s">
        <v>34</v>
      </c>
      <c r="P33" s="18" t="s">
        <v>33</v>
      </c>
      <c r="Q33" s="25" t="s">
        <v>34</v>
      </c>
      <c r="R33" s="18" t="s">
        <v>33</v>
      </c>
      <c r="S33" s="25" t="s">
        <v>34</v>
      </c>
      <c r="T33" s="18" t="s">
        <v>33</v>
      </c>
      <c r="U33" s="25" t="s">
        <v>34</v>
      </c>
      <c r="V33" s="18" t="s">
        <v>33</v>
      </c>
      <c r="W33" s="25" t="s">
        <v>34</v>
      </c>
      <c r="X33" s="18" t="s">
        <v>33</v>
      </c>
      <c r="Y33" s="25" t="s">
        <v>34</v>
      </c>
      <c r="Z33" s="18" t="s">
        <v>33</v>
      </c>
      <c r="AA33" s="25" t="s">
        <v>34</v>
      </c>
      <c r="AB33" s="18" t="s">
        <v>33</v>
      </c>
      <c r="AC33" s="25" t="s">
        <v>34</v>
      </c>
      <c r="AD33" s="18" t="s">
        <v>33</v>
      </c>
      <c r="AE33" s="25" t="s">
        <v>34</v>
      </c>
      <c r="AF33" s="18" t="s">
        <v>33</v>
      </c>
      <c r="AG33" s="25" t="s">
        <v>34</v>
      </c>
      <c r="AH33" s="18" t="s">
        <v>33</v>
      </c>
      <c r="AI33" s="25" t="s">
        <v>34</v>
      </c>
      <c r="AJ33" s="18" t="s">
        <v>33</v>
      </c>
      <c r="AK33" s="25" t="s">
        <v>34</v>
      </c>
      <c r="AL33" s="18" t="s">
        <v>33</v>
      </c>
      <c r="AM33" s="25" t="s">
        <v>34</v>
      </c>
      <c r="AN33" s="18" t="s">
        <v>33</v>
      </c>
      <c r="AO33" s="25" t="s">
        <v>34</v>
      </c>
      <c r="AP33" s="18" t="s">
        <v>33</v>
      </c>
      <c r="AQ33" s="26" t="s">
        <v>34</v>
      </c>
      <c r="AR33" s="500"/>
      <c r="AS33" s="502"/>
      <c r="AT33" s="358" t="s">
        <v>35</v>
      </c>
      <c r="AU33" s="351" t="s">
        <v>36</v>
      </c>
      <c r="AV33" s="495"/>
      <c r="AW33" s="498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U33" s="10"/>
      <c r="BV33" s="11"/>
      <c r="BW33" s="11"/>
    </row>
    <row r="34" spans="1:130" x14ac:dyDescent="0.25">
      <c r="A34" s="65" t="s">
        <v>37</v>
      </c>
      <c r="B34" s="31">
        <f t="shared" ref="B34:C41" si="55">+N34+P34+R34+T34+V34+X34+Z34+AB34+AD34+AF34+AH34+AJ34+AL34+AN34+AP34</f>
        <v>0</v>
      </c>
      <c r="C34" s="32">
        <f t="shared" si="55"/>
        <v>0</v>
      </c>
      <c r="D34" s="33"/>
      <c r="E34" s="34"/>
      <c r="F34" s="35"/>
      <c r="G34" s="34"/>
      <c r="H34" s="35"/>
      <c r="I34" s="34"/>
      <c r="J34" s="35"/>
      <c r="K34" s="34"/>
      <c r="L34" s="35"/>
      <c r="M34" s="36"/>
      <c r="N34" s="37"/>
      <c r="O34" s="38"/>
      <c r="P34" s="39"/>
      <c r="Q34" s="38"/>
      <c r="R34" s="39"/>
      <c r="S34" s="38"/>
      <c r="T34" s="39"/>
      <c r="U34" s="38"/>
      <c r="V34" s="39"/>
      <c r="W34" s="38"/>
      <c r="X34" s="39"/>
      <c r="Y34" s="38"/>
      <c r="Z34" s="39"/>
      <c r="AA34" s="38"/>
      <c r="AB34" s="39"/>
      <c r="AC34" s="38"/>
      <c r="AD34" s="39"/>
      <c r="AE34" s="38"/>
      <c r="AF34" s="39"/>
      <c r="AG34" s="38"/>
      <c r="AH34" s="39"/>
      <c r="AI34" s="38"/>
      <c r="AJ34" s="39"/>
      <c r="AK34" s="38"/>
      <c r="AL34" s="39"/>
      <c r="AM34" s="38"/>
      <c r="AN34" s="39"/>
      <c r="AO34" s="38"/>
      <c r="AP34" s="39"/>
      <c r="AQ34" s="40"/>
      <c r="AR34" s="41"/>
      <c r="AS34" s="40"/>
      <c r="AT34" s="37"/>
      <c r="AU34" s="38"/>
      <c r="AV34" s="39"/>
      <c r="AW34" s="42"/>
      <c r="AX34" s="43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10"/>
      <c r="BJ34" s="10"/>
      <c r="BK34" s="10"/>
      <c r="BL34" s="10"/>
      <c r="BU34" s="11"/>
      <c r="BV34" s="11"/>
      <c r="BW34" s="11"/>
      <c r="CA34" s="44" t="str">
        <f t="shared" ref="CA34:CA51" si="57">IF(B34&lt;C34,"* El total de Reactivos NO DEBE ser superior al total de Procesados. ","")</f>
        <v/>
      </c>
      <c r="CB34" s="44" t="str">
        <f t="shared" ref="CB34:CB51" si="58">IF(B34&lt;&gt;(AR34+ AS34),"* La suma de las columnas Sexo DEBE SER IGUAL a los Procesados. ","")</f>
        <v/>
      </c>
      <c r="CC34" s="44" t="str">
        <f t="shared" ref="CC34:CC51" si="59">IF(B34&lt;(AT34+ AU34),"* La suma de las columna Trans NO DEBE ser superior al total de Procesados. ","")</f>
        <v/>
      </c>
      <c r="CD34" s="44" t="str">
        <f t="shared" ref="CD34:CD51" si="60">IF(B34&lt;AV34,"* La columna Pueblos Originarios NO DEBE ser superior al total de Procesados. ","")</f>
        <v/>
      </c>
      <c r="CE34" s="44" t="str">
        <f t="shared" ref="CE34:CE51" si="61">IF(B34&lt;AW34,"* La columna Migrantes NO DEBE ser superior al total de Procesados. ","")</f>
        <v/>
      </c>
      <c r="CF34" s="44" t="str">
        <f>IF(D34&lt;E34,CONCATENATE("* El total de procesados debe ser mayor o igual al total de Reactivos en el grupo de edad ",$D$32),"")</f>
        <v/>
      </c>
      <c r="CG34" s="44" t="str">
        <f>IF(F34&lt;G34,CONCATENATE("* El total de procesados debe ser mayor o igual al total de Reactivos en el grupo de edad ",$F$32),"")</f>
        <v/>
      </c>
      <c r="CH34" s="44" t="str">
        <f>IF(H34&lt;I34,CONCATENATE("* El total de procesados debe ser mayor o igual al total de Reactivos en el grupo de edad ",$H$32),"")</f>
        <v/>
      </c>
      <c r="CI34" s="44" t="str">
        <f>IF(J34&lt;K34,CONCATENATE("* El total de procesados debe ser mayor o igual al total de Reactivos en el grupo de edad ",$J$32),"")</f>
        <v/>
      </c>
      <c r="CJ34" s="44" t="str">
        <f>IF(L34&lt;M34,CONCATENATE("* El total de procesados debe ser mayor o igual al total de Reactivos en el grupo de edad ",$L$32),"")</f>
        <v/>
      </c>
      <c r="CK34" s="44" t="str">
        <f>IF(N34&lt;O34,CONCATENATE("* El total de procesados debe ser mayor o igual al total de Reactivos en el grupo de edad ",$N$32),"")</f>
        <v/>
      </c>
      <c r="CL34" s="44" t="str">
        <f>IF(P34&lt;Q34,CONCATENATE("* El total de procesados debe ser mayor o igual al total de Reactivos en el grupo de edad ",$P$32),"")</f>
        <v/>
      </c>
      <c r="CM34" s="44" t="str">
        <f>IF(R34&lt;S34,CONCATENATE("* El total de procesados debe ser mayor o igual al total de Reactivos en el grupo de edad ",$R$32),"")</f>
        <v/>
      </c>
      <c r="CN34" s="44" t="str">
        <f>IF(T34&lt;U34,CONCATENATE("* El total de procesados debe ser mayor o igual al total de Reactivos en el grupo de edad ",$T$32),"")</f>
        <v/>
      </c>
      <c r="CO34" s="44" t="str">
        <f>IF(V34&lt;W34,CONCATENATE("* El total de procesados debe ser mayor o igual al total de Reactivos en el grupo de edad ",$V$32),"")</f>
        <v/>
      </c>
      <c r="CP34" s="44" t="str">
        <f>IF(X34&lt;Y34,CONCATENATE("* El total de procesados debe ser mayor o igual al total de Reactivos en el grupo de edad ",$X$32),"")</f>
        <v/>
      </c>
      <c r="CQ34" s="44" t="str">
        <f>IF(Z34&lt;AA34,CONCATENATE("* El total de procesados debe ser mayor o igual al total de Reactivos en el grupo de edad ",$Z$32),"")</f>
        <v/>
      </c>
      <c r="CR34" s="44" t="str">
        <f>IF(AB34&lt;AC34,CONCATENATE("* El total de procesados debe ser mayor o igual al total de Reactivos en el grupo de edad ",$AB$32),"")</f>
        <v/>
      </c>
      <c r="CS34" s="44" t="str">
        <f>IF(AD34&lt;AE34,CONCATENATE("* El total de procesados debe ser mayor o igual al total de Reactivos en el grupo de edad ",$AD$32),"")</f>
        <v/>
      </c>
      <c r="CT34" s="44" t="str">
        <f>IF(AF34&lt;AG34,CONCATENATE("* El total de procesados debe ser mayor o igual al total de Reactivos en el grupo de edad ",$AF$32),"")</f>
        <v/>
      </c>
      <c r="CU34" s="44" t="str">
        <f>IF(AH34&lt;AI34,CONCATENATE("* El total de procesados debe ser mayor o igual al total de Reactivos en el grupo de edad ",$AH$32),"")</f>
        <v/>
      </c>
      <c r="CV34" s="44" t="str">
        <f>IF(AJ34&lt;AK34,CONCATENATE("* El total de procesados debe ser mayor o igual al total de Reactivos en el grupo de edad ",$AJ$32),"")</f>
        <v/>
      </c>
      <c r="CW34" s="44" t="str">
        <f>IF(AL34&lt;AM34,CONCATENATE("* El total de procesados debe ser mayor o igual al total de Reactivos en el grupo de edad ",$AL$32),"")</f>
        <v/>
      </c>
      <c r="CX34" s="44" t="str">
        <f>IF(AN34&lt;AO34,CONCATENATE("* El total de procesados debe ser mayor o igual al total de Reactivos en el grupo de edad ",$AN$32),"")</f>
        <v/>
      </c>
      <c r="CY34" s="44" t="str">
        <f>IF(AP34&lt;AQ34,CONCATENATE("* El total de procesados debe ser mayor o igual al total de Reactivos en el grupo de edad ",$AP$32),"")</f>
        <v/>
      </c>
      <c r="CZ34" s="44" t="str">
        <f>IF(AND(B34&lt;&gt;0,OR(AT34="",AU34="",AV34="",AW34="")),"* No olvide digitar la columna Trans y/o Pueblos Originarios y/o Migrantes (Digite Cero si no tiene). ","")</f>
        <v/>
      </c>
      <c r="DA34" s="45">
        <f>IF(B34&lt;   C34,1,0)</f>
        <v>0</v>
      </c>
      <c r="DB34" s="45">
        <f>IF(B34&lt;&gt; AR34+AS34,1,0)</f>
        <v>0</v>
      </c>
      <c r="DC34" s="45">
        <f>IF(B34&lt;  AT34+AU34,1,0)</f>
        <v>0</v>
      </c>
      <c r="DD34" s="45">
        <f>IF(B34&lt;  AV34,1,0)</f>
        <v>0</v>
      </c>
      <c r="DE34" s="45">
        <f>IF(B34&lt;  AW34,1,0)</f>
        <v>0</v>
      </c>
      <c r="DF34" s="45">
        <f t="shared" ref="DF34:DF51" si="62">IF(D34&lt;E34,1,0)</f>
        <v>0</v>
      </c>
      <c r="DG34" s="45">
        <f t="shared" ref="DG34:DG51" si="63">IF(F34&lt;G34,1,0)</f>
        <v>0</v>
      </c>
      <c r="DH34" s="45">
        <f t="shared" ref="DH34:DH51" si="64">IF(H34&lt;I34,1,0)</f>
        <v>0</v>
      </c>
      <c r="DI34" s="45">
        <f t="shared" ref="DI34:DI51" si="65">IF(J34&lt;K34,1,0)</f>
        <v>0</v>
      </c>
      <c r="DJ34" s="45">
        <f t="shared" ref="DJ34:DJ51" si="66">IF(L34&lt;M34,1,0)</f>
        <v>0</v>
      </c>
      <c r="DK34" s="45">
        <f t="shared" ref="DK34:DK51" si="67">IF(N34&lt;O34,1,0)</f>
        <v>0</v>
      </c>
      <c r="DL34" s="45">
        <f t="shared" ref="DL34:DL51" si="68">IF(P34&lt;Q34,1,0)</f>
        <v>0</v>
      </c>
      <c r="DM34" s="45">
        <f t="shared" ref="DM34:DM51" si="69">IF(R34&lt;S34,1,0)</f>
        <v>0</v>
      </c>
      <c r="DN34" s="45">
        <f t="shared" ref="DN34:DN51" si="70">IF(T34&lt;U34,1,0)</f>
        <v>0</v>
      </c>
      <c r="DO34" s="45">
        <f t="shared" ref="DO34:DO51" si="71">IF(V34&lt;W34,1,0)</f>
        <v>0</v>
      </c>
      <c r="DP34" s="45">
        <f t="shared" ref="DP34:DP51" si="72">IF(X34&lt;Y34,1,0)</f>
        <v>0</v>
      </c>
      <c r="DQ34" s="45">
        <f t="shared" ref="DQ34:DQ51" si="73">IF(Z34&lt;AA34,1,0)</f>
        <v>0</v>
      </c>
      <c r="DR34" s="45">
        <f t="shared" ref="DR34:DR51" si="74">IF(AB34&lt;AC34,1,0)</f>
        <v>0</v>
      </c>
      <c r="DS34" s="45">
        <f t="shared" ref="DS34:DS51" si="75">IF(AD34&lt;AE34,1,0)</f>
        <v>0</v>
      </c>
      <c r="DT34" s="45">
        <f t="shared" ref="DT34:DT51" si="76">IF(AF34&lt;AG34,1,0)</f>
        <v>0</v>
      </c>
      <c r="DU34" s="45">
        <f t="shared" ref="DU34:DU51" si="77">IF(AH34&lt;AI34,1,0)</f>
        <v>0</v>
      </c>
      <c r="DV34" s="45">
        <f t="shared" ref="DV34:DV51" si="78">IF(AJ34&lt;AK34,1,0)</f>
        <v>0</v>
      </c>
      <c r="DW34" s="45">
        <f t="shared" ref="DW34:DW51" si="79">IF(AL34&lt;AM34,1,0)</f>
        <v>0</v>
      </c>
      <c r="DX34" s="45">
        <f t="shared" ref="DX34:DX51" si="80">IF(AN34&lt;AO34,1,0)</f>
        <v>0</v>
      </c>
      <c r="DY34" s="45">
        <f t="shared" ref="DY34:DY51" si="81">IF(AP34&lt;AQ34,1,0)</f>
        <v>0</v>
      </c>
      <c r="DZ34" s="45">
        <f t="shared" ref="DZ34:DZ51" si="82">IF(AND(B34&lt;&gt;0,OR(AT34="",AU34="",AV34="",AW34="")),1,0)</f>
        <v>0</v>
      </c>
    </row>
    <row r="35" spans="1:130" x14ac:dyDescent="0.25">
      <c r="A35" s="66" t="s">
        <v>38</v>
      </c>
      <c r="B35" s="47">
        <f t="shared" si="55"/>
        <v>0</v>
      </c>
      <c r="C35" s="48">
        <f t="shared" si="55"/>
        <v>0</v>
      </c>
      <c r="D35" s="33"/>
      <c r="E35" s="34"/>
      <c r="F35" s="35"/>
      <c r="G35" s="34"/>
      <c r="H35" s="35"/>
      <c r="I35" s="34"/>
      <c r="J35" s="35"/>
      <c r="K35" s="34"/>
      <c r="L35" s="35"/>
      <c r="M35" s="36"/>
      <c r="N35" s="37"/>
      <c r="O35" s="38"/>
      <c r="P35" s="39"/>
      <c r="Q35" s="38"/>
      <c r="R35" s="39"/>
      <c r="S35" s="38"/>
      <c r="T35" s="39"/>
      <c r="U35" s="38"/>
      <c r="V35" s="39"/>
      <c r="W35" s="38"/>
      <c r="X35" s="39"/>
      <c r="Y35" s="38"/>
      <c r="Z35" s="39"/>
      <c r="AA35" s="38"/>
      <c r="AB35" s="39"/>
      <c r="AC35" s="38"/>
      <c r="AD35" s="39"/>
      <c r="AE35" s="38"/>
      <c r="AF35" s="39"/>
      <c r="AG35" s="38"/>
      <c r="AH35" s="39"/>
      <c r="AI35" s="38"/>
      <c r="AJ35" s="39"/>
      <c r="AK35" s="38"/>
      <c r="AL35" s="39"/>
      <c r="AM35" s="38"/>
      <c r="AN35" s="39"/>
      <c r="AO35" s="38"/>
      <c r="AP35" s="39"/>
      <c r="AQ35" s="40"/>
      <c r="AR35" s="41"/>
      <c r="AS35" s="40"/>
      <c r="AT35" s="37"/>
      <c r="AU35" s="38"/>
      <c r="AV35" s="39"/>
      <c r="AW35" s="42"/>
      <c r="AX35" s="43" t="str">
        <f t="shared" si="56"/>
        <v/>
      </c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10"/>
      <c r="BJ35" s="10"/>
      <c r="BK35" s="10"/>
      <c r="BL35" s="10"/>
      <c r="BU35" s="11"/>
      <c r="BV35" s="11"/>
      <c r="BW35" s="11"/>
      <c r="CA35" s="44" t="str">
        <f t="shared" si="57"/>
        <v/>
      </c>
      <c r="CB35" s="44" t="str">
        <f t="shared" si="58"/>
        <v/>
      </c>
      <c r="CC35" s="44" t="str">
        <f t="shared" si="59"/>
        <v/>
      </c>
      <c r="CD35" s="44" t="str">
        <f t="shared" si="60"/>
        <v/>
      </c>
      <c r="CE35" s="44" t="str">
        <f t="shared" si="61"/>
        <v/>
      </c>
      <c r="CF35" s="44" t="str">
        <f t="shared" ref="CF35:CF51" si="83">IF(D35&lt;E35,CONCATENATE("* El total de procesados debe ser mayor o igual al total de Reactivos en el grupo de edad ",$D$32),"")</f>
        <v/>
      </c>
      <c r="CG35" s="44" t="str">
        <f t="shared" ref="CG35:CG51" si="84">IF(F35&lt;G35,CONCATENATE("* El total de procesados debe ser mayor o igual al total de Reactivos en el grupo de edad ",$F$32),"")</f>
        <v/>
      </c>
      <c r="CH35" s="44" t="str">
        <f t="shared" ref="CH35:CH51" si="85">IF(H35&lt;I35,CONCATENATE("* El total de procesados debe ser mayor o igual al total de Reactivos en el grupo de edad ",$H$32),"")</f>
        <v/>
      </c>
      <c r="CI35" s="44" t="str">
        <f t="shared" ref="CI35:CI51" si="86">IF(J35&lt;K35,CONCATENATE("* El total de procesados debe ser mayor o igual al total de Reactivos en el grupo de edad ",$J$32),"")</f>
        <v/>
      </c>
      <c r="CJ35" s="44" t="str">
        <f t="shared" ref="CJ35:CJ51" si="87">IF(L35&lt;M35,CONCATENATE("* El total de procesados debe ser mayor o igual al total de Reactivos en el grupo de edad ",$L$32),"")</f>
        <v/>
      </c>
      <c r="CK35" s="44" t="str">
        <f t="shared" ref="CK35:CK51" si="88">IF(N35&lt;O35,CONCATENATE("* El total de procesados debe ser mayor o igual al total de Reactivos en el grupo de edad ",$N$32),"")</f>
        <v/>
      </c>
      <c r="CL35" s="44" t="str">
        <f t="shared" ref="CL35:CL51" si="89">IF(P35&lt;Q35,CONCATENATE("* El total de procesados debe ser mayor o igual al total de Reactivos en el grupo de edad ",$P$32),"")</f>
        <v/>
      </c>
      <c r="CM35" s="44" t="str">
        <f t="shared" ref="CM35:CM51" si="90">IF(R35&lt;S35,CONCATENATE("* El total de procesados debe ser mayor o igual al total de Reactivos en el grupo de edad ",$R$32),"")</f>
        <v/>
      </c>
      <c r="CN35" s="44" t="str">
        <f t="shared" ref="CN35:CN51" si="91">IF(T35&lt;U35,CONCATENATE("* El total de procesados debe ser mayor o igual al total de Reactivos en el grupo de edad ",$T$32),"")</f>
        <v/>
      </c>
      <c r="CO35" s="44" t="str">
        <f t="shared" ref="CO35:CO51" si="92">IF(V35&lt;W35,CONCATENATE("* El total de procesados debe ser mayor o igual al total de Reactivos en el grupo de edad ",$V$32),"")</f>
        <v/>
      </c>
      <c r="CP35" s="44" t="str">
        <f t="shared" ref="CP35:CP51" si="93">IF(X35&lt;Y35,CONCATENATE("* El total de procesados debe ser mayor o igual al total de Reactivos en el grupo de edad ",$X$32),"")</f>
        <v/>
      </c>
      <c r="CQ35" s="44" t="str">
        <f t="shared" ref="CQ35:CQ51" si="94">IF(Z35&lt;AA35,CONCATENATE("* El total de procesados debe ser mayor o igual al total de Reactivos en el grupo de edad ",$Z$32),"")</f>
        <v/>
      </c>
      <c r="CR35" s="44" t="str">
        <f t="shared" ref="CR35:CR51" si="95">IF(AB35&lt;AC35,CONCATENATE("* El total de procesados debe ser mayor o igual al total de Reactivos en el grupo de edad ",$AB$32),"")</f>
        <v/>
      </c>
      <c r="CS35" s="44" t="str">
        <f t="shared" ref="CS35:CS51" si="96">IF(AD35&lt;AE35,CONCATENATE("* El total de procesados debe ser mayor o igual al total de Reactivos en el grupo de edad ",$AD$32),"")</f>
        <v/>
      </c>
      <c r="CT35" s="44" t="str">
        <f t="shared" ref="CT35:CT51" si="97">IF(AF35&lt;AG35,CONCATENATE("* El total de procesados debe ser mayor o igual al total de Reactivos en el grupo de edad ",$AF$32),"")</f>
        <v/>
      </c>
      <c r="CU35" s="44" t="str">
        <f t="shared" ref="CU35:CU51" si="98">IF(AH35&lt;AI35,CONCATENATE("* El total de procesados debe ser mayor o igual al total de Reactivos en el grupo de edad ",$AH$32),"")</f>
        <v/>
      </c>
      <c r="CV35" s="44" t="str">
        <f t="shared" ref="CV35:CV51" si="99">IF(AJ35&lt;AK35,CONCATENATE("* El total de procesados debe ser mayor o igual al total de Reactivos en el grupo de edad ",$AJ$32),"")</f>
        <v/>
      </c>
      <c r="CW35" s="44" t="str">
        <f t="shared" ref="CW35:CW51" si="100">IF(AL35&lt;AM35,CONCATENATE("* El total de procesados debe ser mayor o igual al total de Reactivos en el grupo de edad ",$AL$32),"")</f>
        <v/>
      </c>
      <c r="CX35" s="44" t="str">
        <f t="shared" ref="CX35:CX51" si="101">IF(AN35&lt;AO35,CONCATENATE("* El total de procesados debe ser mayor o igual al total de Reactivos en el grupo de edad ",$AN$32),"")</f>
        <v/>
      </c>
      <c r="CY35" s="44" t="str">
        <f t="shared" ref="CY35:CY51" si="102">IF(AP35&lt;AQ35,CONCATENATE("* El total de procesados debe ser mayor o igual al total de Reactivos en el grupo de edad ",$AP$32),"")</f>
        <v/>
      </c>
      <c r="CZ35" s="44" t="str">
        <f t="shared" ref="CZ35:CZ51" si="103">IF(AND(B35&lt;&gt;0,OR(AT35="",AU35="",AV35="",AW35="")),"* No olvide digitar la columna Trans y/o Pueblos Originarios y/o Migrantes (Digite Cero si no tiene). ","")</f>
        <v/>
      </c>
      <c r="DA35" s="45">
        <f t="shared" ref="DA35:DA51" si="104">IF(B35&lt;   C35,1,0)</f>
        <v>0</v>
      </c>
      <c r="DB35" s="45">
        <f t="shared" ref="DB35:DB51" si="105">IF(B35&lt;&gt; AR35+AS35,1,0)</f>
        <v>0</v>
      </c>
      <c r="DC35" s="45">
        <f t="shared" ref="DC35:DC51" si="106">IF(B35&lt;  AT35+AU35,1,0)</f>
        <v>0</v>
      </c>
      <c r="DD35" s="45">
        <f t="shared" ref="DD35:DD51" si="107">IF(B35&lt;  AV35,1,0)</f>
        <v>0</v>
      </c>
      <c r="DE35" s="45">
        <f t="shared" ref="DE35:DE51" si="108">IF(B35&lt;  AW35,1,0)</f>
        <v>0</v>
      </c>
      <c r="DF35" s="45">
        <f t="shared" si="62"/>
        <v>0</v>
      </c>
      <c r="DG35" s="45">
        <f t="shared" si="63"/>
        <v>0</v>
      </c>
      <c r="DH35" s="45">
        <f t="shared" si="64"/>
        <v>0</v>
      </c>
      <c r="DI35" s="45">
        <f t="shared" si="65"/>
        <v>0</v>
      </c>
      <c r="DJ35" s="45">
        <f t="shared" si="66"/>
        <v>0</v>
      </c>
      <c r="DK35" s="45">
        <f t="shared" si="67"/>
        <v>0</v>
      </c>
      <c r="DL35" s="45">
        <f t="shared" si="68"/>
        <v>0</v>
      </c>
      <c r="DM35" s="45">
        <f t="shared" si="69"/>
        <v>0</v>
      </c>
      <c r="DN35" s="45">
        <f t="shared" si="70"/>
        <v>0</v>
      </c>
      <c r="DO35" s="45">
        <f t="shared" si="71"/>
        <v>0</v>
      </c>
      <c r="DP35" s="45">
        <f t="shared" si="72"/>
        <v>0</v>
      </c>
      <c r="DQ35" s="45">
        <f t="shared" si="73"/>
        <v>0</v>
      </c>
      <c r="DR35" s="45">
        <f t="shared" si="74"/>
        <v>0</v>
      </c>
      <c r="DS35" s="45">
        <f t="shared" si="75"/>
        <v>0</v>
      </c>
      <c r="DT35" s="45">
        <f t="shared" si="76"/>
        <v>0</v>
      </c>
      <c r="DU35" s="45">
        <f t="shared" si="77"/>
        <v>0</v>
      </c>
      <c r="DV35" s="45">
        <f t="shared" si="78"/>
        <v>0</v>
      </c>
      <c r="DW35" s="45">
        <f t="shared" si="79"/>
        <v>0</v>
      </c>
      <c r="DX35" s="45">
        <f t="shared" si="80"/>
        <v>0</v>
      </c>
      <c r="DY35" s="45">
        <f t="shared" si="81"/>
        <v>0</v>
      </c>
      <c r="DZ35" s="45">
        <f t="shared" si="82"/>
        <v>0</v>
      </c>
    </row>
    <row r="36" spans="1:130" x14ac:dyDescent="0.25">
      <c r="A36" s="66" t="s">
        <v>39</v>
      </c>
      <c r="B36" s="47">
        <f t="shared" si="55"/>
        <v>0</v>
      </c>
      <c r="C36" s="48">
        <f t="shared" si="55"/>
        <v>0</v>
      </c>
      <c r="D36" s="33"/>
      <c r="E36" s="34"/>
      <c r="F36" s="35"/>
      <c r="G36" s="34"/>
      <c r="H36" s="35"/>
      <c r="I36" s="34"/>
      <c r="J36" s="35"/>
      <c r="K36" s="34"/>
      <c r="L36" s="35"/>
      <c r="M36" s="36"/>
      <c r="N36" s="37"/>
      <c r="O36" s="38"/>
      <c r="P36" s="39"/>
      <c r="Q36" s="38"/>
      <c r="R36" s="39"/>
      <c r="S36" s="38"/>
      <c r="T36" s="39"/>
      <c r="U36" s="38"/>
      <c r="V36" s="39"/>
      <c r="W36" s="38"/>
      <c r="X36" s="39"/>
      <c r="Y36" s="38"/>
      <c r="Z36" s="39"/>
      <c r="AA36" s="38"/>
      <c r="AB36" s="39"/>
      <c r="AC36" s="38"/>
      <c r="AD36" s="39"/>
      <c r="AE36" s="38"/>
      <c r="AF36" s="39"/>
      <c r="AG36" s="38"/>
      <c r="AH36" s="39"/>
      <c r="AI36" s="38"/>
      <c r="AJ36" s="39"/>
      <c r="AK36" s="38"/>
      <c r="AL36" s="39"/>
      <c r="AM36" s="38"/>
      <c r="AN36" s="39"/>
      <c r="AO36" s="38"/>
      <c r="AP36" s="39"/>
      <c r="AQ36" s="40"/>
      <c r="AR36" s="41"/>
      <c r="AS36" s="40"/>
      <c r="AT36" s="37"/>
      <c r="AU36" s="38"/>
      <c r="AV36" s="39"/>
      <c r="AW36" s="42"/>
      <c r="AX36" s="43" t="str">
        <f t="shared" si="56"/>
        <v/>
      </c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10"/>
      <c r="BJ36" s="10"/>
      <c r="BK36" s="10"/>
      <c r="BL36" s="10"/>
      <c r="BU36" s="11"/>
      <c r="BV36" s="11"/>
      <c r="BW36" s="11"/>
      <c r="CA36" s="44" t="str">
        <f t="shared" si="57"/>
        <v/>
      </c>
      <c r="CB36" s="44" t="str">
        <f t="shared" si="58"/>
        <v/>
      </c>
      <c r="CC36" s="44" t="str">
        <f t="shared" si="59"/>
        <v/>
      </c>
      <c r="CD36" s="44" t="str">
        <f t="shared" si="60"/>
        <v/>
      </c>
      <c r="CE36" s="44" t="str">
        <f t="shared" si="61"/>
        <v/>
      </c>
      <c r="CF36" s="44" t="str">
        <f t="shared" si="83"/>
        <v/>
      </c>
      <c r="CG36" s="44" t="str">
        <f t="shared" si="84"/>
        <v/>
      </c>
      <c r="CH36" s="44" t="str">
        <f t="shared" si="85"/>
        <v/>
      </c>
      <c r="CI36" s="44" t="str">
        <f t="shared" si="86"/>
        <v/>
      </c>
      <c r="CJ36" s="44" t="str">
        <f t="shared" si="87"/>
        <v/>
      </c>
      <c r="CK36" s="44" t="str">
        <f t="shared" si="88"/>
        <v/>
      </c>
      <c r="CL36" s="44" t="str">
        <f t="shared" si="89"/>
        <v/>
      </c>
      <c r="CM36" s="44" t="str">
        <f t="shared" si="90"/>
        <v/>
      </c>
      <c r="CN36" s="44" t="str">
        <f t="shared" si="91"/>
        <v/>
      </c>
      <c r="CO36" s="44" t="str">
        <f t="shared" si="92"/>
        <v/>
      </c>
      <c r="CP36" s="44" t="str">
        <f t="shared" si="93"/>
        <v/>
      </c>
      <c r="CQ36" s="44" t="str">
        <f t="shared" si="94"/>
        <v/>
      </c>
      <c r="CR36" s="44" t="str">
        <f t="shared" si="95"/>
        <v/>
      </c>
      <c r="CS36" s="44" t="str">
        <f t="shared" si="96"/>
        <v/>
      </c>
      <c r="CT36" s="44" t="str">
        <f t="shared" si="97"/>
        <v/>
      </c>
      <c r="CU36" s="44" t="str">
        <f t="shared" si="98"/>
        <v/>
      </c>
      <c r="CV36" s="44" t="str">
        <f t="shared" si="99"/>
        <v/>
      </c>
      <c r="CW36" s="44" t="str">
        <f t="shared" si="100"/>
        <v/>
      </c>
      <c r="CX36" s="44" t="str">
        <f t="shared" si="101"/>
        <v/>
      </c>
      <c r="CY36" s="44" t="str">
        <f t="shared" si="102"/>
        <v/>
      </c>
      <c r="CZ36" s="44" t="str">
        <f t="shared" si="103"/>
        <v/>
      </c>
      <c r="DA36" s="45">
        <f t="shared" si="104"/>
        <v>0</v>
      </c>
      <c r="DB36" s="45">
        <f t="shared" si="105"/>
        <v>0</v>
      </c>
      <c r="DC36" s="45">
        <f t="shared" si="106"/>
        <v>0</v>
      </c>
      <c r="DD36" s="45">
        <f t="shared" si="107"/>
        <v>0</v>
      </c>
      <c r="DE36" s="45">
        <f t="shared" si="108"/>
        <v>0</v>
      </c>
      <c r="DF36" s="45">
        <f t="shared" si="62"/>
        <v>0</v>
      </c>
      <c r="DG36" s="45">
        <f t="shared" si="63"/>
        <v>0</v>
      </c>
      <c r="DH36" s="45">
        <f t="shared" si="64"/>
        <v>0</v>
      </c>
      <c r="DI36" s="45">
        <f t="shared" si="65"/>
        <v>0</v>
      </c>
      <c r="DJ36" s="45">
        <f t="shared" si="66"/>
        <v>0</v>
      </c>
      <c r="DK36" s="45">
        <f t="shared" si="67"/>
        <v>0</v>
      </c>
      <c r="DL36" s="45">
        <f t="shared" si="68"/>
        <v>0</v>
      </c>
      <c r="DM36" s="45">
        <f t="shared" si="69"/>
        <v>0</v>
      </c>
      <c r="DN36" s="45">
        <f t="shared" si="70"/>
        <v>0</v>
      </c>
      <c r="DO36" s="45">
        <f t="shared" si="71"/>
        <v>0</v>
      </c>
      <c r="DP36" s="45">
        <f t="shared" si="72"/>
        <v>0</v>
      </c>
      <c r="DQ36" s="45">
        <f t="shared" si="73"/>
        <v>0</v>
      </c>
      <c r="DR36" s="45">
        <f t="shared" si="74"/>
        <v>0</v>
      </c>
      <c r="DS36" s="45">
        <f t="shared" si="75"/>
        <v>0</v>
      </c>
      <c r="DT36" s="45">
        <f t="shared" si="76"/>
        <v>0</v>
      </c>
      <c r="DU36" s="45">
        <f t="shared" si="77"/>
        <v>0</v>
      </c>
      <c r="DV36" s="45">
        <f t="shared" si="78"/>
        <v>0</v>
      </c>
      <c r="DW36" s="45">
        <f t="shared" si="79"/>
        <v>0</v>
      </c>
      <c r="DX36" s="45">
        <f t="shared" si="80"/>
        <v>0</v>
      </c>
      <c r="DY36" s="45">
        <f t="shared" si="81"/>
        <v>0</v>
      </c>
      <c r="DZ36" s="45">
        <f t="shared" si="82"/>
        <v>0</v>
      </c>
    </row>
    <row r="37" spans="1:130" x14ac:dyDescent="0.25">
      <c r="A37" s="66" t="s">
        <v>40</v>
      </c>
      <c r="B37" s="47">
        <f t="shared" si="55"/>
        <v>0</v>
      </c>
      <c r="C37" s="48">
        <f t="shared" si="55"/>
        <v>0</v>
      </c>
      <c r="D37" s="33"/>
      <c r="E37" s="34"/>
      <c r="F37" s="35"/>
      <c r="G37" s="34"/>
      <c r="H37" s="35"/>
      <c r="I37" s="34"/>
      <c r="J37" s="35"/>
      <c r="K37" s="34"/>
      <c r="L37" s="35"/>
      <c r="M37" s="36"/>
      <c r="N37" s="37"/>
      <c r="O37" s="38"/>
      <c r="P37" s="39"/>
      <c r="Q37" s="38"/>
      <c r="R37" s="39"/>
      <c r="S37" s="38"/>
      <c r="T37" s="39"/>
      <c r="U37" s="38"/>
      <c r="V37" s="39"/>
      <c r="W37" s="38"/>
      <c r="X37" s="39"/>
      <c r="Y37" s="38"/>
      <c r="Z37" s="39"/>
      <c r="AA37" s="38"/>
      <c r="AB37" s="39"/>
      <c r="AC37" s="38"/>
      <c r="AD37" s="39"/>
      <c r="AE37" s="38"/>
      <c r="AF37" s="39"/>
      <c r="AG37" s="38"/>
      <c r="AH37" s="39"/>
      <c r="AI37" s="38"/>
      <c r="AJ37" s="39"/>
      <c r="AK37" s="38"/>
      <c r="AL37" s="39"/>
      <c r="AM37" s="38"/>
      <c r="AN37" s="39"/>
      <c r="AO37" s="38"/>
      <c r="AP37" s="39"/>
      <c r="AQ37" s="40"/>
      <c r="AR37" s="41"/>
      <c r="AS37" s="40"/>
      <c r="AT37" s="37"/>
      <c r="AU37" s="38"/>
      <c r="AV37" s="39"/>
      <c r="AW37" s="42"/>
      <c r="AX37" s="43" t="str">
        <f t="shared" si="56"/>
        <v/>
      </c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10"/>
      <c r="BJ37" s="10"/>
      <c r="BK37" s="10"/>
      <c r="BL37" s="10"/>
      <c r="BU37" s="11"/>
      <c r="BV37" s="11"/>
      <c r="BW37" s="11"/>
      <c r="CA37" s="44" t="str">
        <f t="shared" si="57"/>
        <v/>
      </c>
      <c r="CB37" s="44" t="str">
        <f t="shared" si="58"/>
        <v/>
      </c>
      <c r="CC37" s="44" t="str">
        <f t="shared" si="59"/>
        <v/>
      </c>
      <c r="CD37" s="44" t="str">
        <f t="shared" si="60"/>
        <v/>
      </c>
      <c r="CE37" s="44" t="str">
        <f t="shared" si="61"/>
        <v/>
      </c>
      <c r="CF37" s="44" t="str">
        <f t="shared" si="83"/>
        <v/>
      </c>
      <c r="CG37" s="44" t="str">
        <f t="shared" si="84"/>
        <v/>
      </c>
      <c r="CH37" s="44" t="str">
        <f t="shared" si="85"/>
        <v/>
      </c>
      <c r="CI37" s="44" t="str">
        <f t="shared" si="86"/>
        <v/>
      </c>
      <c r="CJ37" s="44" t="str">
        <f t="shared" si="87"/>
        <v/>
      </c>
      <c r="CK37" s="44" t="str">
        <f t="shared" si="88"/>
        <v/>
      </c>
      <c r="CL37" s="44" t="str">
        <f t="shared" si="89"/>
        <v/>
      </c>
      <c r="CM37" s="44" t="str">
        <f t="shared" si="90"/>
        <v/>
      </c>
      <c r="CN37" s="44" t="str">
        <f t="shared" si="91"/>
        <v/>
      </c>
      <c r="CO37" s="44" t="str">
        <f t="shared" si="92"/>
        <v/>
      </c>
      <c r="CP37" s="44" t="str">
        <f t="shared" si="93"/>
        <v/>
      </c>
      <c r="CQ37" s="44" t="str">
        <f t="shared" si="94"/>
        <v/>
      </c>
      <c r="CR37" s="44" t="str">
        <f t="shared" si="95"/>
        <v/>
      </c>
      <c r="CS37" s="44" t="str">
        <f t="shared" si="96"/>
        <v/>
      </c>
      <c r="CT37" s="44" t="str">
        <f t="shared" si="97"/>
        <v/>
      </c>
      <c r="CU37" s="44" t="str">
        <f t="shared" si="98"/>
        <v/>
      </c>
      <c r="CV37" s="44" t="str">
        <f t="shared" si="99"/>
        <v/>
      </c>
      <c r="CW37" s="44" t="str">
        <f t="shared" si="100"/>
        <v/>
      </c>
      <c r="CX37" s="44" t="str">
        <f t="shared" si="101"/>
        <v/>
      </c>
      <c r="CY37" s="44" t="str">
        <f t="shared" si="102"/>
        <v/>
      </c>
      <c r="CZ37" s="44" t="str">
        <f t="shared" si="103"/>
        <v/>
      </c>
      <c r="DA37" s="45">
        <f t="shared" si="104"/>
        <v>0</v>
      </c>
      <c r="DB37" s="45">
        <f t="shared" si="105"/>
        <v>0</v>
      </c>
      <c r="DC37" s="45">
        <f t="shared" si="106"/>
        <v>0</v>
      </c>
      <c r="DD37" s="45">
        <f t="shared" si="107"/>
        <v>0</v>
      </c>
      <c r="DE37" s="45">
        <f t="shared" si="108"/>
        <v>0</v>
      </c>
      <c r="DF37" s="45">
        <f t="shared" si="62"/>
        <v>0</v>
      </c>
      <c r="DG37" s="45">
        <f t="shared" si="63"/>
        <v>0</v>
      </c>
      <c r="DH37" s="45">
        <f t="shared" si="64"/>
        <v>0</v>
      </c>
      <c r="DI37" s="45">
        <f t="shared" si="65"/>
        <v>0</v>
      </c>
      <c r="DJ37" s="45">
        <f t="shared" si="66"/>
        <v>0</v>
      </c>
      <c r="DK37" s="45">
        <f t="shared" si="67"/>
        <v>0</v>
      </c>
      <c r="DL37" s="45">
        <f t="shared" si="68"/>
        <v>0</v>
      </c>
      <c r="DM37" s="45">
        <f t="shared" si="69"/>
        <v>0</v>
      </c>
      <c r="DN37" s="45">
        <f t="shared" si="70"/>
        <v>0</v>
      </c>
      <c r="DO37" s="45">
        <f t="shared" si="71"/>
        <v>0</v>
      </c>
      <c r="DP37" s="45">
        <f t="shared" si="72"/>
        <v>0</v>
      </c>
      <c r="DQ37" s="45">
        <f t="shared" si="73"/>
        <v>0</v>
      </c>
      <c r="DR37" s="45">
        <f t="shared" si="74"/>
        <v>0</v>
      </c>
      <c r="DS37" s="45">
        <f t="shared" si="75"/>
        <v>0</v>
      </c>
      <c r="DT37" s="45">
        <f t="shared" si="76"/>
        <v>0</v>
      </c>
      <c r="DU37" s="45">
        <f t="shared" si="77"/>
        <v>0</v>
      </c>
      <c r="DV37" s="45">
        <f t="shared" si="78"/>
        <v>0</v>
      </c>
      <c r="DW37" s="45">
        <f t="shared" si="79"/>
        <v>0</v>
      </c>
      <c r="DX37" s="45">
        <f t="shared" si="80"/>
        <v>0</v>
      </c>
      <c r="DY37" s="45">
        <f t="shared" si="81"/>
        <v>0</v>
      </c>
      <c r="DZ37" s="45">
        <f t="shared" si="82"/>
        <v>0</v>
      </c>
    </row>
    <row r="38" spans="1:130" ht="22.5" x14ac:dyDescent="0.25">
      <c r="A38" s="67" t="s">
        <v>41</v>
      </c>
      <c r="B38" s="47">
        <f t="shared" si="55"/>
        <v>0</v>
      </c>
      <c r="C38" s="48">
        <f t="shared" si="55"/>
        <v>0</v>
      </c>
      <c r="D38" s="33"/>
      <c r="E38" s="34"/>
      <c r="F38" s="35"/>
      <c r="G38" s="34"/>
      <c r="H38" s="35"/>
      <c r="I38" s="34"/>
      <c r="J38" s="35"/>
      <c r="K38" s="34"/>
      <c r="L38" s="35"/>
      <c r="M38" s="36"/>
      <c r="N38" s="37"/>
      <c r="O38" s="38"/>
      <c r="P38" s="39"/>
      <c r="Q38" s="38"/>
      <c r="R38" s="39"/>
      <c r="S38" s="38"/>
      <c r="T38" s="39"/>
      <c r="U38" s="38"/>
      <c r="V38" s="39"/>
      <c r="W38" s="38"/>
      <c r="X38" s="39"/>
      <c r="Y38" s="38"/>
      <c r="Z38" s="39"/>
      <c r="AA38" s="38"/>
      <c r="AB38" s="39"/>
      <c r="AC38" s="38"/>
      <c r="AD38" s="39"/>
      <c r="AE38" s="38"/>
      <c r="AF38" s="39"/>
      <c r="AG38" s="38"/>
      <c r="AH38" s="39"/>
      <c r="AI38" s="38"/>
      <c r="AJ38" s="39"/>
      <c r="AK38" s="38"/>
      <c r="AL38" s="39"/>
      <c r="AM38" s="38"/>
      <c r="AN38" s="39"/>
      <c r="AO38" s="38"/>
      <c r="AP38" s="39"/>
      <c r="AQ38" s="40"/>
      <c r="AR38" s="41"/>
      <c r="AS38" s="40"/>
      <c r="AT38" s="37"/>
      <c r="AU38" s="38"/>
      <c r="AV38" s="39"/>
      <c r="AW38" s="42"/>
      <c r="AX38" s="43" t="str">
        <f t="shared" si="56"/>
        <v/>
      </c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10"/>
      <c r="BJ38" s="10"/>
      <c r="BK38" s="10"/>
      <c r="BL38" s="10"/>
      <c r="BU38" s="11"/>
      <c r="BV38" s="11"/>
      <c r="BW38" s="11"/>
      <c r="CA38" s="44" t="str">
        <f t="shared" si="57"/>
        <v/>
      </c>
      <c r="CB38" s="44" t="str">
        <f t="shared" si="58"/>
        <v/>
      </c>
      <c r="CC38" s="44" t="str">
        <f t="shared" si="59"/>
        <v/>
      </c>
      <c r="CD38" s="44" t="str">
        <f t="shared" si="60"/>
        <v/>
      </c>
      <c r="CE38" s="44" t="str">
        <f t="shared" si="61"/>
        <v/>
      </c>
      <c r="CF38" s="44" t="str">
        <f t="shared" si="83"/>
        <v/>
      </c>
      <c r="CG38" s="44" t="str">
        <f t="shared" si="84"/>
        <v/>
      </c>
      <c r="CH38" s="44" t="str">
        <f t="shared" si="85"/>
        <v/>
      </c>
      <c r="CI38" s="44" t="str">
        <f t="shared" si="86"/>
        <v/>
      </c>
      <c r="CJ38" s="44" t="str">
        <f t="shared" si="87"/>
        <v/>
      </c>
      <c r="CK38" s="44" t="str">
        <f t="shared" si="88"/>
        <v/>
      </c>
      <c r="CL38" s="44" t="str">
        <f t="shared" si="89"/>
        <v/>
      </c>
      <c r="CM38" s="44" t="str">
        <f t="shared" si="90"/>
        <v/>
      </c>
      <c r="CN38" s="44" t="str">
        <f t="shared" si="91"/>
        <v/>
      </c>
      <c r="CO38" s="44" t="str">
        <f t="shared" si="92"/>
        <v/>
      </c>
      <c r="CP38" s="44" t="str">
        <f t="shared" si="93"/>
        <v/>
      </c>
      <c r="CQ38" s="44" t="str">
        <f t="shared" si="94"/>
        <v/>
      </c>
      <c r="CR38" s="44" t="str">
        <f t="shared" si="95"/>
        <v/>
      </c>
      <c r="CS38" s="44" t="str">
        <f t="shared" si="96"/>
        <v/>
      </c>
      <c r="CT38" s="44" t="str">
        <f t="shared" si="97"/>
        <v/>
      </c>
      <c r="CU38" s="44" t="str">
        <f t="shared" si="98"/>
        <v/>
      </c>
      <c r="CV38" s="44" t="str">
        <f t="shared" si="99"/>
        <v/>
      </c>
      <c r="CW38" s="44" t="str">
        <f t="shared" si="100"/>
        <v/>
      </c>
      <c r="CX38" s="44" t="str">
        <f t="shared" si="101"/>
        <v/>
      </c>
      <c r="CY38" s="44" t="str">
        <f t="shared" si="102"/>
        <v/>
      </c>
      <c r="CZ38" s="44" t="str">
        <f t="shared" si="103"/>
        <v/>
      </c>
      <c r="DA38" s="45">
        <f t="shared" si="104"/>
        <v>0</v>
      </c>
      <c r="DB38" s="45">
        <f t="shared" si="105"/>
        <v>0</v>
      </c>
      <c r="DC38" s="45">
        <f t="shared" si="106"/>
        <v>0</v>
      </c>
      <c r="DD38" s="45">
        <f t="shared" si="107"/>
        <v>0</v>
      </c>
      <c r="DE38" s="45">
        <f t="shared" si="108"/>
        <v>0</v>
      </c>
      <c r="DF38" s="45">
        <f t="shared" si="62"/>
        <v>0</v>
      </c>
      <c r="DG38" s="45">
        <f t="shared" si="63"/>
        <v>0</v>
      </c>
      <c r="DH38" s="45">
        <f t="shared" si="64"/>
        <v>0</v>
      </c>
      <c r="DI38" s="45">
        <f t="shared" si="65"/>
        <v>0</v>
      </c>
      <c r="DJ38" s="45">
        <f t="shared" si="66"/>
        <v>0</v>
      </c>
      <c r="DK38" s="45">
        <f t="shared" si="67"/>
        <v>0</v>
      </c>
      <c r="DL38" s="45">
        <f t="shared" si="68"/>
        <v>0</v>
      </c>
      <c r="DM38" s="45">
        <f t="shared" si="69"/>
        <v>0</v>
      </c>
      <c r="DN38" s="45">
        <f t="shared" si="70"/>
        <v>0</v>
      </c>
      <c r="DO38" s="45">
        <f t="shared" si="71"/>
        <v>0</v>
      </c>
      <c r="DP38" s="45">
        <f t="shared" si="72"/>
        <v>0</v>
      </c>
      <c r="DQ38" s="45">
        <f t="shared" si="73"/>
        <v>0</v>
      </c>
      <c r="DR38" s="45">
        <f t="shared" si="74"/>
        <v>0</v>
      </c>
      <c r="DS38" s="45">
        <f t="shared" si="75"/>
        <v>0</v>
      </c>
      <c r="DT38" s="45">
        <f t="shared" si="76"/>
        <v>0</v>
      </c>
      <c r="DU38" s="45">
        <f t="shared" si="77"/>
        <v>0</v>
      </c>
      <c r="DV38" s="45">
        <f t="shared" si="78"/>
        <v>0</v>
      </c>
      <c r="DW38" s="45">
        <f t="shared" si="79"/>
        <v>0</v>
      </c>
      <c r="DX38" s="45">
        <f t="shared" si="80"/>
        <v>0</v>
      </c>
      <c r="DY38" s="45">
        <f t="shared" si="81"/>
        <v>0</v>
      </c>
      <c r="DZ38" s="45">
        <f t="shared" si="82"/>
        <v>0</v>
      </c>
    </row>
    <row r="39" spans="1:130" ht="22.5" x14ac:dyDescent="0.25">
      <c r="A39" s="67" t="s">
        <v>42</v>
      </c>
      <c r="B39" s="47">
        <f t="shared" si="55"/>
        <v>0</v>
      </c>
      <c r="C39" s="48">
        <f t="shared" si="55"/>
        <v>0</v>
      </c>
      <c r="D39" s="33"/>
      <c r="E39" s="34"/>
      <c r="F39" s="35"/>
      <c r="G39" s="34"/>
      <c r="H39" s="35"/>
      <c r="I39" s="34"/>
      <c r="J39" s="35"/>
      <c r="K39" s="34"/>
      <c r="L39" s="35"/>
      <c r="M39" s="36"/>
      <c r="N39" s="37"/>
      <c r="O39" s="38"/>
      <c r="P39" s="39"/>
      <c r="Q39" s="38"/>
      <c r="R39" s="39"/>
      <c r="S39" s="38"/>
      <c r="T39" s="39"/>
      <c r="U39" s="38"/>
      <c r="V39" s="39"/>
      <c r="W39" s="38"/>
      <c r="X39" s="39"/>
      <c r="Y39" s="38"/>
      <c r="Z39" s="39"/>
      <c r="AA39" s="38"/>
      <c r="AB39" s="39"/>
      <c r="AC39" s="38"/>
      <c r="AD39" s="39"/>
      <c r="AE39" s="38"/>
      <c r="AF39" s="39"/>
      <c r="AG39" s="38"/>
      <c r="AH39" s="39"/>
      <c r="AI39" s="38"/>
      <c r="AJ39" s="39"/>
      <c r="AK39" s="38"/>
      <c r="AL39" s="39"/>
      <c r="AM39" s="38"/>
      <c r="AN39" s="39"/>
      <c r="AO39" s="38"/>
      <c r="AP39" s="39"/>
      <c r="AQ39" s="40"/>
      <c r="AR39" s="37"/>
      <c r="AS39" s="40"/>
      <c r="AT39" s="37"/>
      <c r="AU39" s="38"/>
      <c r="AV39" s="39"/>
      <c r="AW39" s="42"/>
      <c r="AX39" s="43" t="str">
        <f t="shared" si="56"/>
        <v/>
      </c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10"/>
      <c r="BJ39" s="10"/>
      <c r="BK39" s="10"/>
      <c r="BL39" s="10"/>
      <c r="BU39" s="11"/>
      <c r="BV39" s="11"/>
      <c r="BW39" s="11"/>
      <c r="CA39" s="44" t="str">
        <f t="shared" si="57"/>
        <v/>
      </c>
      <c r="CB39" s="44" t="str">
        <f t="shared" si="58"/>
        <v/>
      </c>
      <c r="CC39" s="44" t="str">
        <f t="shared" si="59"/>
        <v/>
      </c>
      <c r="CD39" s="44" t="str">
        <f t="shared" si="60"/>
        <v/>
      </c>
      <c r="CE39" s="44" t="str">
        <f t="shared" si="61"/>
        <v/>
      </c>
      <c r="CF39" s="44" t="str">
        <f t="shared" si="83"/>
        <v/>
      </c>
      <c r="CG39" s="44" t="str">
        <f t="shared" si="84"/>
        <v/>
      </c>
      <c r="CH39" s="44" t="str">
        <f t="shared" si="85"/>
        <v/>
      </c>
      <c r="CI39" s="44" t="str">
        <f t="shared" si="86"/>
        <v/>
      </c>
      <c r="CJ39" s="44" t="str">
        <f t="shared" si="87"/>
        <v/>
      </c>
      <c r="CK39" s="44" t="str">
        <f t="shared" si="88"/>
        <v/>
      </c>
      <c r="CL39" s="44" t="str">
        <f t="shared" si="89"/>
        <v/>
      </c>
      <c r="CM39" s="44" t="str">
        <f t="shared" si="90"/>
        <v/>
      </c>
      <c r="CN39" s="44" t="str">
        <f t="shared" si="91"/>
        <v/>
      </c>
      <c r="CO39" s="44" t="str">
        <f t="shared" si="92"/>
        <v/>
      </c>
      <c r="CP39" s="44" t="str">
        <f t="shared" si="93"/>
        <v/>
      </c>
      <c r="CQ39" s="44" t="str">
        <f t="shared" si="94"/>
        <v/>
      </c>
      <c r="CR39" s="44" t="str">
        <f t="shared" si="95"/>
        <v/>
      </c>
      <c r="CS39" s="44" t="str">
        <f t="shared" si="96"/>
        <v/>
      </c>
      <c r="CT39" s="44" t="str">
        <f t="shared" si="97"/>
        <v/>
      </c>
      <c r="CU39" s="44" t="str">
        <f t="shared" si="98"/>
        <v/>
      </c>
      <c r="CV39" s="44" t="str">
        <f t="shared" si="99"/>
        <v/>
      </c>
      <c r="CW39" s="44" t="str">
        <f t="shared" si="100"/>
        <v/>
      </c>
      <c r="CX39" s="44" t="str">
        <f t="shared" si="101"/>
        <v/>
      </c>
      <c r="CY39" s="44" t="str">
        <f t="shared" si="102"/>
        <v/>
      </c>
      <c r="CZ39" s="44" t="str">
        <f t="shared" si="103"/>
        <v/>
      </c>
      <c r="DA39" s="45">
        <f t="shared" si="104"/>
        <v>0</v>
      </c>
      <c r="DB39" s="45">
        <f t="shared" si="105"/>
        <v>0</v>
      </c>
      <c r="DC39" s="45">
        <f t="shared" si="106"/>
        <v>0</v>
      </c>
      <c r="DD39" s="45">
        <f t="shared" si="107"/>
        <v>0</v>
      </c>
      <c r="DE39" s="45">
        <f t="shared" si="108"/>
        <v>0</v>
      </c>
      <c r="DF39" s="45">
        <f t="shared" si="62"/>
        <v>0</v>
      </c>
      <c r="DG39" s="45">
        <f t="shared" si="63"/>
        <v>0</v>
      </c>
      <c r="DH39" s="45">
        <f t="shared" si="64"/>
        <v>0</v>
      </c>
      <c r="DI39" s="45">
        <f t="shared" si="65"/>
        <v>0</v>
      </c>
      <c r="DJ39" s="45">
        <f t="shared" si="66"/>
        <v>0</v>
      </c>
      <c r="DK39" s="45">
        <f t="shared" si="67"/>
        <v>0</v>
      </c>
      <c r="DL39" s="45">
        <f t="shared" si="68"/>
        <v>0</v>
      </c>
      <c r="DM39" s="45">
        <f t="shared" si="69"/>
        <v>0</v>
      </c>
      <c r="DN39" s="45">
        <f t="shared" si="70"/>
        <v>0</v>
      </c>
      <c r="DO39" s="45">
        <f t="shared" si="71"/>
        <v>0</v>
      </c>
      <c r="DP39" s="45">
        <f t="shared" si="72"/>
        <v>0</v>
      </c>
      <c r="DQ39" s="45">
        <f t="shared" si="73"/>
        <v>0</v>
      </c>
      <c r="DR39" s="45">
        <f t="shared" si="74"/>
        <v>0</v>
      </c>
      <c r="DS39" s="45">
        <f t="shared" si="75"/>
        <v>0</v>
      </c>
      <c r="DT39" s="45">
        <f t="shared" si="76"/>
        <v>0</v>
      </c>
      <c r="DU39" s="45">
        <f t="shared" si="77"/>
        <v>0</v>
      </c>
      <c r="DV39" s="45">
        <f t="shared" si="78"/>
        <v>0</v>
      </c>
      <c r="DW39" s="45">
        <f t="shared" si="79"/>
        <v>0</v>
      </c>
      <c r="DX39" s="45">
        <f t="shared" si="80"/>
        <v>0</v>
      </c>
      <c r="DY39" s="45">
        <f t="shared" si="81"/>
        <v>0</v>
      </c>
      <c r="DZ39" s="45">
        <f t="shared" si="82"/>
        <v>0</v>
      </c>
    </row>
    <row r="40" spans="1:130" ht="22.5" x14ac:dyDescent="0.25">
      <c r="A40" s="67" t="s">
        <v>43</v>
      </c>
      <c r="B40" s="47">
        <f t="shared" si="55"/>
        <v>0</v>
      </c>
      <c r="C40" s="48">
        <f t="shared" si="55"/>
        <v>0</v>
      </c>
      <c r="D40" s="33"/>
      <c r="E40" s="34"/>
      <c r="F40" s="35"/>
      <c r="G40" s="34"/>
      <c r="H40" s="35"/>
      <c r="I40" s="34"/>
      <c r="J40" s="35"/>
      <c r="K40" s="34"/>
      <c r="L40" s="35"/>
      <c r="M40" s="36"/>
      <c r="N40" s="37"/>
      <c r="O40" s="38"/>
      <c r="P40" s="39"/>
      <c r="Q40" s="38"/>
      <c r="R40" s="39"/>
      <c r="S40" s="38"/>
      <c r="T40" s="39"/>
      <c r="U40" s="38"/>
      <c r="V40" s="39"/>
      <c r="W40" s="38"/>
      <c r="X40" s="39"/>
      <c r="Y40" s="38"/>
      <c r="Z40" s="39"/>
      <c r="AA40" s="38"/>
      <c r="AB40" s="39"/>
      <c r="AC40" s="38"/>
      <c r="AD40" s="39"/>
      <c r="AE40" s="38"/>
      <c r="AF40" s="39"/>
      <c r="AG40" s="38"/>
      <c r="AH40" s="39"/>
      <c r="AI40" s="38"/>
      <c r="AJ40" s="39"/>
      <c r="AK40" s="38"/>
      <c r="AL40" s="39"/>
      <c r="AM40" s="38"/>
      <c r="AN40" s="39"/>
      <c r="AO40" s="38"/>
      <c r="AP40" s="39"/>
      <c r="AQ40" s="40"/>
      <c r="AR40" s="41"/>
      <c r="AS40" s="40"/>
      <c r="AT40" s="37"/>
      <c r="AU40" s="38"/>
      <c r="AV40" s="39"/>
      <c r="AW40" s="42"/>
      <c r="AX40" s="43" t="str">
        <f t="shared" si="56"/>
        <v/>
      </c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10"/>
      <c r="BJ40" s="10"/>
      <c r="BK40" s="10"/>
      <c r="BL40" s="10"/>
      <c r="BU40" s="11"/>
      <c r="BV40" s="11"/>
      <c r="BW40" s="11"/>
      <c r="CA40" s="44" t="str">
        <f t="shared" si="57"/>
        <v/>
      </c>
      <c r="CB40" s="44" t="str">
        <f t="shared" si="58"/>
        <v/>
      </c>
      <c r="CC40" s="44" t="str">
        <f t="shared" si="59"/>
        <v/>
      </c>
      <c r="CD40" s="44" t="str">
        <f t="shared" si="60"/>
        <v/>
      </c>
      <c r="CE40" s="44" t="str">
        <f t="shared" si="61"/>
        <v/>
      </c>
      <c r="CF40" s="44" t="str">
        <f t="shared" si="83"/>
        <v/>
      </c>
      <c r="CG40" s="44" t="str">
        <f t="shared" si="84"/>
        <v/>
      </c>
      <c r="CH40" s="44" t="str">
        <f t="shared" si="85"/>
        <v/>
      </c>
      <c r="CI40" s="44" t="str">
        <f t="shared" si="86"/>
        <v/>
      </c>
      <c r="CJ40" s="44" t="str">
        <f t="shared" si="87"/>
        <v/>
      </c>
      <c r="CK40" s="44" t="str">
        <f t="shared" si="88"/>
        <v/>
      </c>
      <c r="CL40" s="44" t="str">
        <f t="shared" si="89"/>
        <v/>
      </c>
      <c r="CM40" s="44" t="str">
        <f t="shared" si="90"/>
        <v/>
      </c>
      <c r="CN40" s="44" t="str">
        <f t="shared" si="91"/>
        <v/>
      </c>
      <c r="CO40" s="44" t="str">
        <f t="shared" si="92"/>
        <v/>
      </c>
      <c r="CP40" s="44" t="str">
        <f t="shared" si="93"/>
        <v/>
      </c>
      <c r="CQ40" s="44" t="str">
        <f t="shared" si="94"/>
        <v/>
      </c>
      <c r="CR40" s="44" t="str">
        <f t="shared" si="95"/>
        <v/>
      </c>
      <c r="CS40" s="44" t="str">
        <f t="shared" si="96"/>
        <v/>
      </c>
      <c r="CT40" s="44" t="str">
        <f t="shared" si="97"/>
        <v/>
      </c>
      <c r="CU40" s="44" t="str">
        <f t="shared" si="98"/>
        <v/>
      </c>
      <c r="CV40" s="44" t="str">
        <f t="shared" si="99"/>
        <v/>
      </c>
      <c r="CW40" s="44" t="str">
        <f t="shared" si="100"/>
        <v/>
      </c>
      <c r="CX40" s="44" t="str">
        <f t="shared" si="101"/>
        <v/>
      </c>
      <c r="CY40" s="44" t="str">
        <f t="shared" si="102"/>
        <v/>
      </c>
      <c r="CZ40" s="44" t="str">
        <f t="shared" si="103"/>
        <v/>
      </c>
      <c r="DA40" s="45">
        <f t="shared" si="104"/>
        <v>0</v>
      </c>
      <c r="DB40" s="45">
        <f t="shared" si="105"/>
        <v>0</v>
      </c>
      <c r="DC40" s="45">
        <f t="shared" si="106"/>
        <v>0</v>
      </c>
      <c r="DD40" s="45">
        <f t="shared" si="107"/>
        <v>0</v>
      </c>
      <c r="DE40" s="45">
        <f t="shared" si="108"/>
        <v>0</v>
      </c>
      <c r="DF40" s="45">
        <f t="shared" si="62"/>
        <v>0</v>
      </c>
      <c r="DG40" s="45">
        <f t="shared" si="63"/>
        <v>0</v>
      </c>
      <c r="DH40" s="45">
        <f t="shared" si="64"/>
        <v>0</v>
      </c>
      <c r="DI40" s="45">
        <f t="shared" si="65"/>
        <v>0</v>
      </c>
      <c r="DJ40" s="45">
        <f t="shared" si="66"/>
        <v>0</v>
      </c>
      <c r="DK40" s="45">
        <f t="shared" si="67"/>
        <v>0</v>
      </c>
      <c r="DL40" s="45">
        <f t="shared" si="68"/>
        <v>0</v>
      </c>
      <c r="DM40" s="45">
        <f t="shared" si="69"/>
        <v>0</v>
      </c>
      <c r="DN40" s="45">
        <f t="shared" si="70"/>
        <v>0</v>
      </c>
      <c r="DO40" s="45">
        <f t="shared" si="71"/>
        <v>0</v>
      </c>
      <c r="DP40" s="45">
        <f t="shared" si="72"/>
        <v>0</v>
      </c>
      <c r="DQ40" s="45">
        <f t="shared" si="73"/>
        <v>0</v>
      </c>
      <c r="DR40" s="45">
        <f t="shared" si="74"/>
        <v>0</v>
      </c>
      <c r="DS40" s="45">
        <f t="shared" si="75"/>
        <v>0</v>
      </c>
      <c r="DT40" s="45">
        <f t="shared" si="76"/>
        <v>0</v>
      </c>
      <c r="DU40" s="45">
        <f t="shared" si="77"/>
        <v>0</v>
      </c>
      <c r="DV40" s="45">
        <f t="shared" si="78"/>
        <v>0</v>
      </c>
      <c r="DW40" s="45">
        <f t="shared" si="79"/>
        <v>0</v>
      </c>
      <c r="DX40" s="45">
        <f t="shared" si="80"/>
        <v>0</v>
      </c>
      <c r="DY40" s="45">
        <f t="shared" si="81"/>
        <v>0</v>
      </c>
      <c r="DZ40" s="45">
        <f t="shared" si="82"/>
        <v>0</v>
      </c>
    </row>
    <row r="41" spans="1:130" x14ac:dyDescent="0.25">
      <c r="A41" s="66" t="s">
        <v>44</v>
      </c>
      <c r="B41" s="47">
        <f t="shared" si="55"/>
        <v>0</v>
      </c>
      <c r="C41" s="48">
        <f t="shared" si="55"/>
        <v>0</v>
      </c>
      <c r="D41" s="33"/>
      <c r="E41" s="34"/>
      <c r="F41" s="35"/>
      <c r="G41" s="34"/>
      <c r="H41" s="35"/>
      <c r="I41" s="34"/>
      <c r="J41" s="35"/>
      <c r="K41" s="34"/>
      <c r="L41" s="35"/>
      <c r="M41" s="36"/>
      <c r="N41" s="37"/>
      <c r="O41" s="38"/>
      <c r="P41" s="39"/>
      <c r="Q41" s="38"/>
      <c r="R41" s="39"/>
      <c r="S41" s="38"/>
      <c r="T41" s="39"/>
      <c r="U41" s="38"/>
      <c r="V41" s="39"/>
      <c r="W41" s="38"/>
      <c r="X41" s="39"/>
      <c r="Y41" s="38"/>
      <c r="Z41" s="39"/>
      <c r="AA41" s="38"/>
      <c r="AB41" s="39"/>
      <c r="AC41" s="38"/>
      <c r="AD41" s="39"/>
      <c r="AE41" s="38"/>
      <c r="AF41" s="39"/>
      <c r="AG41" s="38"/>
      <c r="AH41" s="39"/>
      <c r="AI41" s="38"/>
      <c r="AJ41" s="39"/>
      <c r="AK41" s="38"/>
      <c r="AL41" s="39"/>
      <c r="AM41" s="38"/>
      <c r="AN41" s="39"/>
      <c r="AO41" s="38"/>
      <c r="AP41" s="39"/>
      <c r="AQ41" s="40"/>
      <c r="AR41" s="41"/>
      <c r="AS41" s="40"/>
      <c r="AT41" s="37"/>
      <c r="AU41" s="38"/>
      <c r="AV41" s="39"/>
      <c r="AW41" s="42"/>
      <c r="AX41" s="43" t="str">
        <f t="shared" si="56"/>
        <v/>
      </c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10"/>
      <c r="BJ41" s="10"/>
      <c r="BK41" s="10"/>
      <c r="BL41" s="10"/>
      <c r="BU41" s="11"/>
      <c r="BV41" s="11"/>
      <c r="BW41" s="11"/>
      <c r="CA41" s="44" t="str">
        <f t="shared" si="57"/>
        <v/>
      </c>
      <c r="CB41" s="44" t="str">
        <f t="shared" si="58"/>
        <v/>
      </c>
      <c r="CC41" s="44" t="str">
        <f t="shared" si="59"/>
        <v/>
      </c>
      <c r="CD41" s="44" t="str">
        <f t="shared" si="60"/>
        <v/>
      </c>
      <c r="CE41" s="44" t="str">
        <f t="shared" si="61"/>
        <v/>
      </c>
      <c r="CF41" s="44" t="str">
        <f t="shared" si="83"/>
        <v/>
      </c>
      <c r="CG41" s="44" t="str">
        <f t="shared" si="84"/>
        <v/>
      </c>
      <c r="CH41" s="44" t="str">
        <f t="shared" si="85"/>
        <v/>
      </c>
      <c r="CI41" s="44" t="str">
        <f t="shared" si="86"/>
        <v/>
      </c>
      <c r="CJ41" s="44" t="str">
        <f t="shared" si="87"/>
        <v/>
      </c>
      <c r="CK41" s="44" t="str">
        <f t="shared" si="88"/>
        <v/>
      </c>
      <c r="CL41" s="44" t="str">
        <f t="shared" si="89"/>
        <v/>
      </c>
      <c r="CM41" s="44" t="str">
        <f t="shared" si="90"/>
        <v/>
      </c>
      <c r="CN41" s="44" t="str">
        <f t="shared" si="91"/>
        <v/>
      </c>
      <c r="CO41" s="44" t="str">
        <f t="shared" si="92"/>
        <v/>
      </c>
      <c r="CP41" s="44" t="str">
        <f t="shared" si="93"/>
        <v/>
      </c>
      <c r="CQ41" s="44" t="str">
        <f t="shared" si="94"/>
        <v/>
      </c>
      <c r="CR41" s="44" t="str">
        <f t="shared" si="95"/>
        <v/>
      </c>
      <c r="CS41" s="44" t="str">
        <f t="shared" si="96"/>
        <v/>
      </c>
      <c r="CT41" s="44" t="str">
        <f t="shared" si="97"/>
        <v/>
      </c>
      <c r="CU41" s="44" t="str">
        <f t="shared" si="98"/>
        <v/>
      </c>
      <c r="CV41" s="44" t="str">
        <f t="shared" si="99"/>
        <v/>
      </c>
      <c r="CW41" s="44" t="str">
        <f t="shared" si="100"/>
        <v/>
      </c>
      <c r="CX41" s="44" t="str">
        <f t="shared" si="101"/>
        <v/>
      </c>
      <c r="CY41" s="44" t="str">
        <f t="shared" si="102"/>
        <v/>
      </c>
      <c r="CZ41" s="44" t="str">
        <f t="shared" si="103"/>
        <v/>
      </c>
      <c r="DA41" s="45">
        <f t="shared" si="104"/>
        <v>0</v>
      </c>
      <c r="DB41" s="45">
        <f t="shared" si="105"/>
        <v>0</v>
      </c>
      <c r="DC41" s="45">
        <f t="shared" si="106"/>
        <v>0</v>
      </c>
      <c r="DD41" s="45">
        <f t="shared" si="107"/>
        <v>0</v>
      </c>
      <c r="DE41" s="45">
        <f t="shared" si="108"/>
        <v>0</v>
      </c>
      <c r="DF41" s="45">
        <f t="shared" si="62"/>
        <v>0</v>
      </c>
      <c r="DG41" s="45">
        <f t="shared" si="63"/>
        <v>0</v>
      </c>
      <c r="DH41" s="45">
        <f t="shared" si="64"/>
        <v>0</v>
      </c>
      <c r="DI41" s="45">
        <f t="shared" si="65"/>
        <v>0</v>
      </c>
      <c r="DJ41" s="45">
        <f t="shared" si="66"/>
        <v>0</v>
      </c>
      <c r="DK41" s="45">
        <f t="shared" si="67"/>
        <v>0</v>
      </c>
      <c r="DL41" s="45">
        <f t="shared" si="68"/>
        <v>0</v>
      </c>
      <c r="DM41" s="45">
        <f t="shared" si="69"/>
        <v>0</v>
      </c>
      <c r="DN41" s="45">
        <f t="shared" si="70"/>
        <v>0</v>
      </c>
      <c r="DO41" s="45">
        <f t="shared" si="71"/>
        <v>0</v>
      </c>
      <c r="DP41" s="45">
        <f t="shared" si="72"/>
        <v>0</v>
      </c>
      <c r="DQ41" s="45">
        <f t="shared" si="73"/>
        <v>0</v>
      </c>
      <c r="DR41" s="45">
        <f t="shared" si="74"/>
        <v>0</v>
      </c>
      <c r="DS41" s="45">
        <f t="shared" si="75"/>
        <v>0</v>
      </c>
      <c r="DT41" s="45">
        <f t="shared" si="76"/>
        <v>0</v>
      </c>
      <c r="DU41" s="45">
        <f t="shared" si="77"/>
        <v>0</v>
      </c>
      <c r="DV41" s="45">
        <f t="shared" si="78"/>
        <v>0</v>
      </c>
      <c r="DW41" s="45">
        <f t="shared" si="79"/>
        <v>0</v>
      </c>
      <c r="DX41" s="45">
        <f t="shared" si="80"/>
        <v>0</v>
      </c>
      <c r="DY41" s="45">
        <f t="shared" si="81"/>
        <v>0</v>
      </c>
      <c r="DZ41" s="45">
        <f t="shared" si="82"/>
        <v>0</v>
      </c>
    </row>
    <row r="42" spans="1:130" x14ac:dyDescent="0.25">
      <c r="A42" s="66" t="s">
        <v>45</v>
      </c>
      <c r="B42" s="47">
        <f>+D42+F42+H42+J42+L42+N42+P42+R42+T42+V42+X42+Z42+AB42+AD42+AF42+AH42+AJ42+AL42+AN42+AP42</f>
        <v>0</v>
      </c>
      <c r="C42" s="48">
        <f>+E42+G42+I42+K42+M42+O42+Q42+S42+U42+W42+Y42+AA42+AC42+AE42+AG42+AI42+AK42+AM42+AO42+AQ42</f>
        <v>0</v>
      </c>
      <c r="D42" s="37"/>
      <c r="E42" s="38"/>
      <c r="F42" s="39"/>
      <c r="G42" s="38"/>
      <c r="H42" s="39"/>
      <c r="I42" s="42"/>
      <c r="J42" s="37"/>
      <c r="K42" s="37"/>
      <c r="L42" s="39"/>
      <c r="M42" s="42"/>
      <c r="N42" s="37"/>
      <c r="O42" s="38"/>
      <c r="P42" s="39"/>
      <c r="Q42" s="38"/>
      <c r="R42" s="39"/>
      <c r="S42" s="38"/>
      <c r="T42" s="39"/>
      <c r="U42" s="38"/>
      <c r="V42" s="39"/>
      <c r="W42" s="38"/>
      <c r="X42" s="39"/>
      <c r="Y42" s="38"/>
      <c r="Z42" s="39"/>
      <c r="AA42" s="38"/>
      <c r="AB42" s="39"/>
      <c r="AC42" s="38"/>
      <c r="AD42" s="39"/>
      <c r="AE42" s="38"/>
      <c r="AF42" s="39"/>
      <c r="AG42" s="38"/>
      <c r="AH42" s="39"/>
      <c r="AI42" s="38"/>
      <c r="AJ42" s="39"/>
      <c r="AK42" s="38"/>
      <c r="AL42" s="39"/>
      <c r="AM42" s="38"/>
      <c r="AN42" s="39"/>
      <c r="AO42" s="38"/>
      <c r="AP42" s="39"/>
      <c r="AQ42" s="40"/>
      <c r="AR42" s="41"/>
      <c r="AS42" s="40"/>
      <c r="AT42" s="37"/>
      <c r="AU42" s="38"/>
      <c r="AV42" s="39"/>
      <c r="AW42" s="42"/>
      <c r="AX42" s="43" t="str">
        <f t="shared" si="56"/>
        <v/>
      </c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10"/>
      <c r="BJ42" s="10"/>
      <c r="BK42" s="10"/>
      <c r="BL42" s="10"/>
      <c r="BU42" s="11"/>
      <c r="BV42" s="11"/>
      <c r="BW42" s="11"/>
      <c r="CA42" s="44" t="str">
        <f t="shared" si="57"/>
        <v/>
      </c>
      <c r="CB42" s="44" t="str">
        <f t="shared" si="58"/>
        <v/>
      </c>
      <c r="CC42" s="44" t="str">
        <f t="shared" si="59"/>
        <v/>
      </c>
      <c r="CD42" s="44" t="str">
        <f t="shared" si="60"/>
        <v/>
      </c>
      <c r="CE42" s="44" t="str">
        <f t="shared" si="61"/>
        <v/>
      </c>
      <c r="CF42" s="44" t="str">
        <f t="shared" si="83"/>
        <v/>
      </c>
      <c r="CG42" s="44" t="str">
        <f t="shared" si="84"/>
        <v/>
      </c>
      <c r="CH42" s="44" t="str">
        <f t="shared" si="85"/>
        <v/>
      </c>
      <c r="CI42" s="44" t="str">
        <f t="shared" si="86"/>
        <v/>
      </c>
      <c r="CJ42" s="44" t="str">
        <f t="shared" si="87"/>
        <v/>
      </c>
      <c r="CK42" s="44" t="str">
        <f t="shared" si="88"/>
        <v/>
      </c>
      <c r="CL42" s="44" t="str">
        <f t="shared" si="89"/>
        <v/>
      </c>
      <c r="CM42" s="44" t="str">
        <f t="shared" si="90"/>
        <v/>
      </c>
      <c r="CN42" s="44" t="str">
        <f t="shared" si="91"/>
        <v/>
      </c>
      <c r="CO42" s="44" t="str">
        <f t="shared" si="92"/>
        <v/>
      </c>
      <c r="CP42" s="44" t="str">
        <f t="shared" si="93"/>
        <v/>
      </c>
      <c r="CQ42" s="44" t="str">
        <f t="shared" si="94"/>
        <v/>
      </c>
      <c r="CR42" s="44" t="str">
        <f t="shared" si="95"/>
        <v/>
      </c>
      <c r="CS42" s="44" t="str">
        <f t="shared" si="96"/>
        <v/>
      </c>
      <c r="CT42" s="44" t="str">
        <f t="shared" si="97"/>
        <v/>
      </c>
      <c r="CU42" s="44" t="str">
        <f t="shared" si="98"/>
        <v/>
      </c>
      <c r="CV42" s="44" t="str">
        <f t="shared" si="99"/>
        <v/>
      </c>
      <c r="CW42" s="44" t="str">
        <f t="shared" si="100"/>
        <v/>
      </c>
      <c r="CX42" s="44" t="str">
        <f t="shared" si="101"/>
        <v/>
      </c>
      <c r="CY42" s="44" t="str">
        <f t="shared" si="102"/>
        <v/>
      </c>
      <c r="CZ42" s="44" t="str">
        <f t="shared" si="103"/>
        <v/>
      </c>
      <c r="DA42" s="45">
        <f t="shared" si="104"/>
        <v>0</v>
      </c>
      <c r="DB42" s="45">
        <f t="shared" si="105"/>
        <v>0</v>
      </c>
      <c r="DC42" s="45">
        <f t="shared" si="106"/>
        <v>0</v>
      </c>
      <c r="DD42" s="45">
        <f t="shared" si="107"/>
        <v>0</v>
      </c>
      <c r="DE42" s="45">
        <f t="shared" si="108"/>
        <v>0</v>
      </c>
      <c r="DF42" s="45">
        <f t="shared" si="62"/>
        <v>0</v>
      </c>
      <c r="DG42" s="45">
        <f t="shared" si="63"/>
        <v>0</v>
      </c>
      <c r="DH42" s="45">
        <f t="shared" si="64"/>
        <v>0</v>
      </c>
      <c r="DI42" s="45">
        <f t="shared" si="65"/>
        <v>0</v>
      </c>
      <c r="DJ42" s="45">
        <f t="shared" si="66"/>
        <v>0</v>
      </c>
      <c r="DK42" s="45">
        <f t="shared" si="67"/>
        <v>0</v>
      </c>
      <c r="DL42" s="45">
        <f t="shared" si="68"/>
        <v>0</v>
      </c>
      <c r="DM42" s="45">
        <f t="shared" si="69"/>
        <v>0</v>
      </c>
      <c r="DN42" s="45">
        <f t="shared" si="70"/>
        <v>0</v>
      </c>
      <c r="DO42" s="45">
        <f t="shared" si="71"/>
        <v>0</v>
      </c>
      <c r="DP42" s="45">
        <f t="shared" si="72"/>
        <v>0</v>
      </c>
      <c r="DQ42" s="45">
        <f t="shared" si="73"/>
        <v>0</v>
      </c>
      <c r="DR42" s="45">
        <f t="shared" si="74"/>
        <v>0</v>
      </c>
      <c r="DS42" s="45">
        <f t="shared" si="75"/>
        <v>0</v>
      </c>
      <c r="DT42" s="45">
        <f t="shared" si="76"/>
        <v>0</v>
      </c>
      <c r="DU42" s="45">
        <f t="shared" si="77"/>
        <v>0</v>
      </c>
      <c r="DV42" s="45">
        <f t="shared" si="78"/>
        <v>0</v>
      </c>
      <c r="DW42" s="45">
        <f t="shared" si="79"/>
        <v>0</v>
      </c>
      <c r="DX42" s="45">
        <f t="shared" si="80"/>
        <v>0</v>
      </c>
      <c r="DY42" s="45">
        <f t="shared" si="81"/>
        <v>0</v>
      </c>
      <c r="DZ42" s="45">
        <f t="shared" si="82"/>
        <v>0</v>
      </c>
    </row>
    <row r="43" spans="1:130" ht="22.5" x14ac:dyDescent="0.25">
      <c r="A43" s="67" t="s">
        <v>46</v>
      </c>
      <c r="B43" s="47">
        <f>+D43+F43+H43</f>
        <v>0</v>
      </c>
      <c r="C43" s="48">
        <f>+E43+G43+I43</f>
        <v>0</v>
      </c>
      <c r="D43" s="37"/>
      <c r="E43" s="38"/>
      <c r="F43" s="39"/>
      <c r="G43" s="38"/>
      <c r="H43" s="39"/>
      <c r="I43" s="42"/>
      <c r="J43" s="50"/>
      <c r="K43" s="51"/>
      <c r="L43" s="50"/>
      <c r="M43" s="51"/>
      <c r="N43" s="50"/>
      <c r="O43" s="51"/>
      <c r="P43" s="50"/>
      <c r="Q43" s="51"/>
      <c r="R43" s="50"/>
      <c r="S43" s="51"/>
      <c r="T43" s="50"/>
      <c r="U43" s="51"/>
      <c r="V43" s="50"/>
      <c r="W43" s="51"/>
      <c r="X43" s="50"/>
      <c r="Y43" s="51"/>
      <c r="Z43" s="50"/>
      <c r="AA43" s="51"/>
      <c r="AB43" s="50"/>
      <c r="AC43" s="51"/>
      <c r="AD43" s="50"/>
      <c r="AE43" s="51"/>
      <c r="AF43" s="50"/>
      <c r="AG43" s="51"/>
      <c r="AH43" s="50"/>
      <c r="AI43" s="51"/>
      <c r="AJ43" s="50"/>
      <c r="AK43" s="51"/>
      <c r="AL43" s="50"/>
      <c r="AM43" s="51"/>
      <c r="AN43" s="50"/>
      <c r="AO43" s="51"/>
      <c r="AP43" s="50"/>
      <c r="AQ43" s="52"/>
      <c r="AR43" s="37"/>
      <c r="AS43" s="40"/>
      <c r="AT43" s="37"/>
      <c r="AU43" s="38"/>
      <c r="AV43" s="39"/>
      <c r="AW43" s="42"/>
      <c r="AX43" s="43" t="str">
        <f t="shared" si="56"/>
        <v/>
      </c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10"/>
      <c r="BJ43" s="10"/>
      <c r="BK43" s="10"/>
      <c r="BL43" s="10"/>
      <c r="BU43" s="11"/>
      <c r="BV43" s="11"/>
      <c r="BW43" s="11"/>
      <c r="CA43" s="44" t="str">
        <f t="shared" si="57"/>
        <v/>
      </c>
      <c r="CB43" s="44" t="str">
        <f t="shared" si="58"/>
        <v/>
      </c>
      <c r="CC43" s="44" t="str">
        <f t="shared" si="59"/>
        <v/>
      </c>
      <c r="CD43" s="44" t="str">
        <f t="shared" si="60"/>
        <v/>
      </c>
      <c r="CE43" s="44" t="str">
        <f t="shared" si="61"/>
        <v/>
      </c>
      <c r="CF43" s="44" t="str">
        <f t="shared" si="83"/>
        <v/>
      </c>
      <c r="CG43" s="44" t="str">
        <f t="shared" si="84"/>
        <v/>
      </c>
      <c r="CH43" s="44" t="str">
        <f t="shared" si="85"/>
        <v/>
      </c>
      <c r="CI43" s="44" t="str">
        <f t="shared" si="86"/>
        <v/>
      </c>
      <c r="CJ43" s="44" t="str">
        <f t="shared" si="87"/>
        <v/>
      </c>
      <c r="CK43" s="44" t="str">
        <f t="shared" si="88"/>
        <v/>
      </c>
      <c r="CL43" s="44" t="str">
        <f t="shared" si="89"/>
        <v/>
      </c>
      <c r="CM43" s="44" t="str">
        <f t="shared" si="90"/>
        <v/>
      </c>
      <c r="CN43" s="44" t="str">
        <f t="shared" si="91"/>
        <v/>
      </c>
      <c r="CO43" s="44" t="str">
        <f t="shared" si="92"/>
        <v/>
      </c>
      <c r="CP43" s="44" t="str">
        <f t="shared" si="93"/>
        <v/>
      </c>
      <c r="CQ43" s="44" t="str">
        <f t="shared" si="94"/>
        <v/>
      </c>
      <c r="CR43" s="44" t="str">
        <f t="shared" si="95"/>
        <v/>
      </c>
      <c r="CS43" s="44" t="str">
        <f t="shared" si="96"/>
        <v/>
      </c>
      <c r="CT43" s="44" t="str">
        <f t="shared" si="97"/>
        <v/>
      </c>
      <c r="CU43" s="44" t="str">
        <f t="shared" si="98"/>
        <v/>
      </c>
      <c r="CV43" s="44" t="str">
        <f t="shared" si="99"/>
        <v/>
      </c>
      <c r="CW43" s="44" t="str">
        <f t="shared" si="100"/>
        <v/>
      </c>
      <c r="CX43" s="44" t="str">
        <f t="shared" si="101"/>
        <v/>
      </c>
      <c r="CY43" s="44" t="str">
        <f t="shared" si="102"/>
        <v/>
      </c>
      <c r="CZ43" s="44" t="str">
        <f t="shared" si="103"/>
        <v/>
      </c>
      <c r="DA43" s="45">
        <f t="shared" si="104"/>
        <v>0</v>
      </c>
      <c r="DB43" s="45">
        <f t="shared" si="105"/>
        <v>0</v>
      </c>
      <c r="DC43" s="45">
        <f t="shared" si="106"/>
        <v>0</v>
      </c>
      <c r="DD43" s="45">
        <f t="shared" si="107"/>
        <v>0</v>
      </c>
      <c r="DE43" s="45">
        <f t="shared" si="108"/>
        <v>0</v>
      </c>
      <c r="DF43" s="45">
        <f t="shared" si="62"/>
        <v>0</v>
      </c>
      <c r="DG43" s="45">
        <f t="shared" si="63"/>
        <v>0</v>
      </c>
      <c r="DH43" s="45">
        <f t="shared" si="64"/>
        <v>0</v>
      </c>
      <c r="DI43" s="45">
        <f t="shared" si="65"/>
        <v>0</v>
      </c>
      <c r="DJ43" s="45">
        <f t="shared" si="66"/>
        <v>0</v>
      </c>
      <c r="DK43" s="45">
        <f t="shared" si="67"/>
        <v>0</v>
      </c>
      <c r="DL43" s="45">
        <f t="shared" si="68"/>
        <v>0</v>
      </c>
      <c r="DM43" s="45">
        <f t="shared" si="69"/>
        <v>0</v>
      </c>
      <c r="DN43" s="45">
        <f t="shared" si="70"/>
        <v>0</v>
      </c>
      <c r="DO43" s="45">
        <f t="shared" si="71"/>
        <v>0</v>
      </c>
      <c r="DP43" s="45">
        <f t="shared" si="72"/>
        <v>0</v>
      </c>
      <c r="DQ43" s="45">
        <f t="shared" si="73"/>
        <v>0</v>
      </c>
      <c r="DR43" s="45">
        <f t="shared" si="74"/>
        <v>0</v>
      </c>
      <c r="DS43" s="45">
        <f t="shared" si="75"/>
        <v>0</v>
      </c>
      <c r="DT43" s="45">
        <f t="shared" si="76"/>
        <v>0</v>
      </c>
      <c r="DU43" s="45">
        <f t="shared" si="77"/>
        <v>0</v>
      </c>
      <c r="DV43" s="45">
        <f t="shared" si="78"/>
        <v>0</v>
      </c>
      <c r="DW43" s="45">
        <f t="shared" si="79"/>
        <v>0</v>
      </c>
      <c r="DX43" s="45">
        <f t="shared" si="80"/>
        <v>0</v>
      </c>
      <c r="DY43" s="45">
        <f t="shared" si="81"/>
        <v>0</v>
      </c>
      <c r="DZ43" s="45">
        <f t="shared" si="82"/>
        <v>0</v>
      </c>
    </row>
    <row r="44" spans="1:130" x14ac:dyDescent="0.25">
      <c r="A44" s="67" t="s">
        <v>47</v>
      </c>
      <c r="B44" s="47">
        <f>+P44+R44+T44+V44+X44+Z44+AB44+AD44+AF44+AH44+AJ44+AL44+AN44+AP44</f>
        <v>0</v>
      </c>
      <c r="C44" s="48">
        <f>+Q44+S44+U44+W44+Y44+AA44+AC44+AE44+AG44+AI44+AK44+AM44+AO44+AQ44</f>
        <v>0</v>
      </c>
      <c r="D44" s="33"/>
      <c r="E44" s="34"/>
      <c r="F44" s="35"/>
      <c r="G44" s="34"/>
      <c r="H44" s="35"/>
      <c r="I44" s="34"/>
      <c r="J44" s="35"/>
      <c r="K44" s="34"/>
      <c r="L44" s="35"/>
      <c r="M44" s="36"/>
      <c r="N44" s="33"/>
      <c r="O44" s="34"/>
      <c r="P44" s="39"/>
      <c r="Q44" s="38"/>
      <c r="R44" s="39"/>
      <c r="S44" s="38"/>
      <c r="T44" s="39"/>
      <c r="U44" s="38"/>
      <c r="V44" s="39"/>
      <c r="W44" s="38"/>
      <c r="X44" s="39"/>
      <c r="Y44" s="38"/>
      <c r="Z44" s="39"/>
      <c r="AA44" s="38"/>
      <c r="AB44" s="39"/>
      <c r="AC44" s="38"/>
      <c r="AD44" s="39"/>
      <c r="AE44" s="38"/>
      <c r="AF44" s="39"/>
      <c r="AG44" s="38"/>
      <c r="AH44" s="39"/>
      <c r="AI44" s="38"/>
      <c r="AJ44" s="39"/>
      <c r="AK44" s="38"/>
      <c r="AL44" s="39"/>
      <c r="AM44" s="38"/>
      <c r="AN44" s="39"/>
      <c r="AO44" s="38"/>
      <c r="AP44" s="39"/>
      <c r="AQ44" s="40"/>
      <c r="AR44" s="37"/>
      <c r="AS44" s="40"/>
      <c r="AT44" s="37"/>
      <c r="AU44" s="38"/>
      <c r="AV44" s="39"/>
      <c r="AW44" s="42"/>
      <c r="AX44" s="43" t="str">
        <f t="shared" si="56"/>
        <v/>
      </c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10"/>
      <c r="BJ44" s="10"/>
      <c r="BK44" s="10"/>
      <c r="BL44" s="10"/>
      <c r="BU44" s="11"/>
      <c r="BV44" s="11"/>
      <c r="BW44" s="11"/>
      <c r="CA44" s="44" t="str">
        <f t="shared" si="57"/>
        <v/>
      </c>
      <c r="CB44" s="44" t="str">
        <f t="shared" si="58"/>
        <v/>
      </c>
      <c r="CC44" s="44" t="str">
        <f t="shared" si="59"/>
        <v/>
      </c>
      <c r="CD44" s="44" t="str">
        <f t="shared" si="60"/>
        <v/>
      </c>
      <c r="CE44" s="44" t="str">
        <f t="shared" si="61"/>
        <v/>
      </c>
      <c r="CF44" s="44" t="str">
        <f t="shared" si="83"/>
        <v/>
      </c>
      <c r="CG44" s="44" t="str">
        <f t="shared" si="84"/>
        <v/>
      </c>
      <c r="CH44" s="44" t="str">
        <f t="shared" si="85"/>
        <v/>
      </c>
      <c r="CI44" s="44" t="str">
        <f t="shared" si="86"/>
        <v/>
      </c>
      <c r="CJ44" s="44" t="str">
        <f t="shared" si="87"/>
        <v/>
      </c>
      <c r="CK44" s="44" t="str">
        <f t="shared" si="88"/>
        <v/>
      </c>
      <c r="CL44" s="44" t="str">
        <f t="shared" si="89"/>
        <v/>
      </c>
      <c r="CM44" s="44" t="str">
        <f t="shared" si="90"/>
        <v/>
      </c>
      <c r="CN44" s="44" t="str">
        <f t="shared" si="91"/>
        <v/>
      </c>
      <c r="CO44" s="44" t="str">
        <f t="shared" si="92"/>
        <v/>
      </c>
      <c r="CP44" s="44" t="str">
        <f t="shared" si="93"/>
        <v/>
      </c>
      <c r="CQ44" s="44" t="str">
        <f t="shared" si="94"/>
        <v/>
      </c>
      <c r="CR44" s="44" t="str">
        <f t="shared" si="95"/>
        <v/>
      </c>
      <c r="CS44" s="44" t="str">
        <f t="shared" si="96"/>
        <v/>
      </c>
      <c r="CT44" s="44" t="str">
        <f t="shared" si="97"/>
        <v/>
      </c>
      <c r="CU44" s="44" t="str">
        <f t="shared" si="98"/>
        <v/>
      </c>
      <c r="CV44" s="44" t="str">
        <f t="shared" si="99"/>
        <v/>
      </c>
      <c r="CW44" s="44" t="str">
        <f t="shared" si="100"/>
        <v/>
      </c>
      <c r="CX44" s="44" t="str">
        <f t="shared" si="101"/>
        <v/>
      </c>
      <c r="CY44" s="44" t="str">
        <f t="shared" si="102"/>
        <v/>
      </c>
      <c r="CZ44" s="44" t="str">
        <f t="shared" si="103"/>
        <v/>
      </c>
      <c r="DA44" s="45">
        <f t="shared" si="104"/>
        <v>0</v>
      </c>
      <c r="DB44" s="45">
        <f t="shared" si="105"/>
        <v>0</v>
      </c>
      <c r="DC44" s="45">
        <f t="shared" si="106"/>
        <v>0</v>
      </c>
      <c r="DD44" s="45">
        <f t="shared" si="107"/>
        <v>0</v>
      </c>
      <c r="DE44" s="45">
        <f t="shared" si="108"/>
        <v>0</v>
      </c>
      <c r="DF44" s="45">
        <f t="shared" si="62"/>
        <v>0</v>
      </c>
      <c r="DG44" s="45">
        <f t="shared" si="63"/>
        <v>0</v>
      </c>
      <c r="DH44" s="45">
        <f t="shared" si="64"/>
        <v>0</v>
      </c>
      <c r="DI44" s="45">
        <f t="shared" si="65"/>
        <v>0</v>
      </c>
      <c r="DJ44" s="45">
        <f t="shared" si="66"/>
        <v>0</v>
      </c>
      <c r="DK44" s="45">
        <f t="shared" si="67"/>
        <v>0</v>
      </c>
      <c r="DL44" s="45">
        <f t="shared" si="68"/>
        <v>0</v>
      </c>
      <c r="DM44" s="45">
        <f t="shared" si="69"/>
        <v>0</v>
      </c>
      <c r="DN44" s="45">
        <f t="shared" si="70"/>
        <v>0</v>
      </c>
      <c r="DO44" s="45">
        <f t="shared" si="71"/>
        <v>0</v>
      </c>
      <c r="DP44" s="45">
        <f t="shared" si="72"/>
        <v>0</v>
      </c>
      <c r="DQ44" s="45">
        <f t="shared" si="73"/>
        <v>0</v>
      </c>
      <c r="DR44" s="45">
        <f t="shared" si="74"/>
        <v>0</v>
      </c>
      <c r="DS44" s="45">
        <f t="shared" si="75"/>
        <v>0</v>
      </c>
      <c r="DT44" s="45">
        <f t="shared" si="76"/>
        <v>0</v>
      </c>
      <c r="DU44" s="45">
        <f t="shared" si="77"/>
        <v>0</v>
      </c>
      <c r="DV44" s="45">
        <f t="shared" si="78"/>
        <v>0</v>
      </c>
      <c r="DW44" s="45">
        <f t="shared" si="79"/>
        <v>0</v>
      </c>
      <c r="DX44" s="45">
        <f t="shared" si="80"/>
        <v>0</v>
      </c>
      <c r="DY44" s="45">
        <f t="shared" si="81"/>
        <v>0</v>
      </c>
      <c r="DZ44" s="45">
        <f t="shared" si="82"/>
        <v>0</v>
      </c>
    </row>
    <row r="45" spans="1:130" x14ac:dyDescent="0.25">
      <c r="A45" s="66" t="s">
        <v>48</v>
      </c>
      <c r="B45" s="47">
        <f>+N45+P45+R45+T45+V45+X45+Z45+AB45+AD45+AF45+AH45+AJ45+AL45+AN45+AP45</f>
        <v>0</v>
      </c>
      <c r="C45" s="48">
        <f>+O45+Q45+S45+U45+W45+Y45+AA45+AC45+AE45+AG45+AI45+AK45+AM45+AO45+AQ45</f>
        <v>0</v>
      </c>
      <c r="D45" s="41"/>
      <c r="E45" s="51"/>
      <c r="F45" s="50"/>
      <c r="G45" s="51"/>
      <c r="H45" s="50"/>
      <c r="I45" s="53"/>
      <c r="J45" s="41"/>
      <c r="K45" s="41"/>
      <c r="L45" s="50"/>
      <c r="M45" s="53"/>
      <c r="N45" s="37"/>
      <c r="O45" s="38"/>
      <c r="P45" s="39"/>
      <c r="Q45" s="38"/>
      <c r="R45" s="39"/>
      <c r="S45" s="38"/>
      <c r="T45" s="39"/>
      <c r="U45" s="38"/>
      <c r="V45" s="39"/>
      <c r="W45" s="38"/>
      <c r="X45" s="39"/>
      <c r="Y45" s="38"/>
      <c r="Z45" s="39"/>
      <c r="AA45" s="38"/>
      <c r="AB45" s="39"/>
      <c r="AC45" s="38"/>
      <c r="AD45" s="39"/>
      <c r="AE45" s="38"/>
      <c r="AF45" s="39"/>
      <c r="AG45" s="38"/>
      <c r="AH45" s="39"/>
      <c r="AI45" s="38"/>
      <c r="AJ45" s="39"/>
      <c r="AK45" s="38"/>
      <c r="AL45" s="39"/>
      <c r="AM45" s="38"/>
      <c r="AN45" s="39"/>
      <c r="AO45" s="38"/>
      <c r="AP45" s="39"/>
      <c r="AQ45" s="40"/>
      <c r="AR45" s="37"/>
      <c r="AS45" s="40"/>
      <c r="AT45" s="37"/>
      <c r="AU45" s="38"/>
      <c r="AV45" s="39"/>
      <c r="AW45" s="42"/>
      <c r="AX45" s="43" t="str">
        <f t="shared" si="56"/>
        <v/>
      </c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10"/>
      <c r="BJ45" s="10"/>
      <c r="BK45" s="10"/>
      <c r="BL45" s="10"/>
      <c r="BU45" s="11"/>
      <c r="BV45" s="11"/>
      <c r="BW45" s="11"/>
      <c r="CA45" s="44" t="str">
        <f t="shared" si="57"/>
        <v/>
      </c>
      <c r="CB45" s="44" t="str">
        <f t="shared" si="58"/>
        <v/>
      </c>
      <c r="CC45" s="44" t="str">
        <f t="shared" si="59"/>
        <v/>
      </c>
      <c r="CD45" s="44" t="str">
        <f t="shared" si="60"/>
        <v/>
      </c>
      <c r="CE45" s="44" t="str">
        <f t="shared" si="61"/>
        <v/>
      </c>
      <c r="CF45" s="44" t="str">
        <f t="shared" si="83"/>
        <v/>
      </c>
      <c r="CG45" s="44" t="str">
        <f t="shared" si="84"/>
        <v/>
      </c>
      <c r="CH45" s="44" t="str">
        <f t="shared" si="85"/>
        <v/>
      </c>
      <c r="CI45" s="44" t="str">
        <f t="shared" si="86"/>
        <v/>
      </c>
      <c r="CJ45" s="44" t="str">
        <f t="shared" si="87"/>
        <v/>
      </c>
      <c r="CK45" s="44" t="str">
        <f t="shared" si="88"/>
        <v/>
      </c>
      <c r="CL45" s="44" t="str">
        <f t="shared" si="89"/>
        <v/>
      </c>
      <c r="CM45" s="44" t="str">
        <f t="shared" si="90"/>
        <v/>
      </c>
      <c r="CN45" s="44" t="str">
        <f t="shared" si="91"/>
        <v/>
      </c>
      <c r="CO45" s="44" t="str">
        <f t="shared" si="92"/>
        <v/>
      </c>
      <c r="CP45" s="44" t="str">
        <f t="shared" si="93"/>
        <v/>
      </c>
      <c r="CQ45" s="44" t="str">
        <f t="shared" si="94"/>
        <v/>
      </c>
      <c r="CR45" s="44" t="str">
        <f t="shared" si="95"/>
        <v/>
      </c>
      <c r="CS45" s="44" t="str">
        <f t="shared" si="96"/>
        <v/>
      </c>
      <c r="CT45" s="44" t="str">
        <f t="shared" si="97"/>
        <v/>
      </c>
      <c r="CU45" s="44" t="str">
        <f t="shared" si="98"/>
        <v/>
      </c>
      <c r="CV45" s="44" t="str">
        <f t="shared" si="99"/>
        <v/>
      </c>
      <c r="CW45" s="44" t="str">
        <f t="shared" si="100"/>
        <v/>
      </c>
      <c r="CX45" s="44" t="str">
        <f t="shared" si="101"/>
        <v/>
      </c>
      <c r="CY45" s="44" t="str">
        <f t="shared" si="102"/>
        <v/>
      </c>
      <c r="CZ45" s="44" t="str">
        <f t="shared" si="103"/>
        <v/>
      </c>
      <c r="DA45" s="45">
        <f t="shared" si="104"/>
        <v>0</v>
      </c>
      <c r="DB45" s="45">
        <f t="shared" si="105"/>
        <v>0</v>
      </c>
      <c r="DC45" s="45">
        <f t="shared" si="106"/>
        <v>0</v>
      </c>
      <c r="DD45" s="45">
        <f t="shared" si="107"/>
        <v>0</v>
      </c>
      <c r="DE45" s="45">
        <f t="shared" si="108"/>
        <v>0</v>
      </c>
      <c r="DF45" s="45">
        <f t="shared" si="62"/>
        <v>0</v>
      </c>
      <c r="DG45" s="45">
        <f t="shared" si="63"/>
        <v>0</v>
      </c>
      <c r="DH45" s="45">
        <f t="shared" si="64"/>
        <v>0</v>
      </c>
      <c r="DI45" s="45">
        <f t="shared" si="65"/>
        <v>0</v>
      </c>
      <c r="DJ45" s="45">
        <f t="shared" si="66"/>
        <v>0</v>
      </c>
      <c r="DK45" s="45">
        <f t="shared" si="67"/>
        <v>0</v>
      </c>
      <c r="DL45" s="45">
        <f t="shared" si="68"/>
        <v>0</v>
      </c>
      <c r="DM45" s="45">
        <f t="shared" si="69"/>
        <v>0</v>
      </c>
      <c r="DN45" s="45">
        <f t="shared" si="70"/>
        <v>0</v>
      </c>
      <c r="DO45" s="45">
        <f t="shared" si="71"/>
        <v>0</v>
      </c>
      <c r="DP45" s="45">
        <f t="shared" si="72"/>
        <v>0</v>
      </c>
      <c r="DQ45" s="45">
        <f t="shared" si="73"/>
        <v>0</v>
      </c>
      <c r="DR45" s="45">
        <f t="shared" si="74"/>
        <v>0</v>
      </c>
      <c r="DS45" s="45">
        <f t="shared" si="75"/>
        <v>0</v>
      </c>
      <c r="DT45" s="45">
        <f t="shared" si="76"/>
        <v>0</v>
      </c>
      <c r="DU45" s="45">
        <f t="shared" si="77"/>
        <v>0</v>
      </c>
      <c r="DV45" s="45">
        <f t="shared" si="78"/>
        <v>0</v>
      </c>
      <c r="DW45" s="45">
        <f t="shared" si="79"/>
        <v>0</v>
      </c>
      <c r="DX45" s="45">
        <f t="shared" si="80"/>
        <v>0</v>
      </c>
      <c r="DY45" s="45">
        <f t="shared" si="81"/>
        <v>0</v>
      </c>
      <c r="DZ45" s="45">
        <f t="shared" si="82"/>
        <v>0</v>
      </c>
    </row>
    <row r="46" spans="1:130" x14ac:dyDescent="0.25">
      <c r="A46" s="66" t="s">
        <v>49</v>
      </c>
      <c r="B46" s="47">
        <f>+D46+F46+H46+J46+L46+N46+P46+R46+T46+V46+X46+Z46+AB46+AD46+AF46+AH46+AJ46+AL46+AN46+AP46</f>
        <v>0</v>
      </c>
      <c r="C46" s="48">
        <f>+E46+G46+I46+K46+M46+O46+Q46+S46+U46+W46+Y46+AA46+AC46+AE46+AG46+AI46+AK46+AM46+AO46+AQ46</f>
        <v>0</v>
      </c>
      <c r="D46" s="37"/>
      <c r="E46" s="38"/>
      <c r="F46" s="39"/>
      <c r="G46" s="38"/>
      <c r="H46" s="39"/>
      <c r="I46" s="42"/>
      <c r="J46" s="37"/>
      <c r="K46" s="37"/>
      <c r="L46" s="39"/>
      <c r="M46" s="42"/>
      <c r="N46" s="37"/>
      <c r="O46" s="38"/>
      <c r="P46" s="39"/>
      <c r="Q46" s="38"/>
      <c r="R46" s="39"/>
      <c r="S46" s="38"/>
      <c r="T46" s="39"/>
      <c r="U46" s="38"/>
      <c r="V46" s="39"/>
      <c r="W46" s="38"/>
      <c r="X46" s="39"/>
      <c r="Y46" s="38"/>
      <c r="Z46" s="39"/>
      <c r="AA46" s="38"/>
      <c r="AB46" s="39"/>
      <c r="AC46" s="38"/>
      <c r="AD46" s="39"/>
      <c r="AE46" s="38"/>
      <c r="AF46" s="39"/>
      <c r="AG46" s="38"/>
      <c r="AH46" s="39"/>
      <c r="AI46" s="38"/>
      <c r="AJ46" s="39"/>
      <c r="AK46" s="38"/>
      <c r="AL46" s="39"/>
      <c r="AM46" s="38"/>
      <c r="AN46" s="39"/>
      <c r="AO46" s="38"/>
      <c r="AP46" s="39"/>
      <c r="AQ46" s="40"/>
      <c r="AR46" s="37"/>
      <c r="AS46" s="40"/>
      <c r="AT46" s="37"/>
      <c r="AU46" s="38"/>
      <c r="AV46" s="39"/>
      <c r="AW46" s="42"/>
      <c r="AX46" s="43" t="str">
        <f t="shared" si="56"/>
        <v/>
      </c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10"/>
      <c r="BJ46" s="10"/>
      <c r="BK46" s="10"/>
      <c r="BL46" s="10"/>
      <c r="BU46" s="11"/>
      <c r="BV46" s="11"/>
      <c r="BW46" s="11"/>
      <c r="CA46" s="44" t="str">
        <f t="shared" si="57"/>
        <v/>
      </c>
      <c r="CB46" s="44" t="str">
        <f t="shared" si="58"/>
        <v/>
      </c>
      <c r="CC46" s="44" t="str">
        <f t="shared" si="59"/>
        <v/>
      </c>
      <c r="CD46" s="44" t="str">
        <f t="shared" si="60"/>
        <v/>
      </c>
      <c r="CE46" s="44" t="str">
        <f t="shared" si="61"/>
        <v/>
      </c>
      <c r="CF46" s="44" t="str">
        <f t="shared" si="83"/>
        <v/>
      </c>
      <c r="CG46" s="44" t="str">
        <f t="shared" si="84"/>
        <v/>
      </c>
      <c r="CH46" s="44" t="str">
        <f t="shared" si="85"/>
        <v/>
      </c>
      <c r="CI46" s="44" t="str">
        <f t="shared" si="86"/>
        <v/>
      </c>
      <c r="CJ46" s="44" t="str">
        <f t="shared" si="87"/>
        <v/>
      </c>
      <c r="CK46" s="44" t="str">
        <f t="shared" si="88"/>
        <v/>
      </c>
      <c r="CL46" s="44" t="str">
        <f t="shared" si="89"/>
        <v/>
      </c>
      <c r="CM46" s="44" t="str">
        <f t="shared" si="90"/>
        <v/>
      </c>
      <c r="CN46" s="44" t="str">
        <f t="shared" si="91"/>
        <v/>
      </c>
      <c r="CO46" s="44" t="str">
        <f t="shared" si="92"/>
        <v/>
      </c>
      <c r="CP46" s="44" t="str">
        <f t="shared" si="93"/>
        <v/>
      </c>
      <c r="CQ46" s="44" t="str">
        <f t="shared" si="94"/>
        <v/>
      </c>
      <c r="CR46" s="44" t="str">
        <f t="shared" si="95"/>
        <v/>
      </c>
      <c r="CS46" s="44" t="str">
        <f t="shared" si="96"/>
        <v/>
      </c>
      <c r="CT46" s="44" t="str">
        <f t="shared" si="97"/>
        <v/>
      </c>
      <c r="CU46" s="44" t="str">
        <f t="shared" si="98"/>
        <v/>
      </c>
      <c r="CV46" s="44" t="str">
        <f t="shared" si="99"/>
        <v/>
      </c>
      <c r="CW46" s="44" t="str">
        <f t="shared" si="100"/>
        <v/>
      </c>
      <c r="CX46" s="44" t="str">
        <f t="shared" si="101"/>
        <v/>
      </c>
      <c r="CY46" s="44" t="str">
        <f t="shared" si="102"/>
        <v/>
      </c>
      <c r="CZ46" s="44" t="str">
        <f t="shared" si="103"/>
        <v/>
      </c>
      <c r="DA46" s="45">
        <f t="shared" si="104"/>
        <v>0</v>
      </c>
      <c r="DB46" s="45">
        <f t="shared" si="105"/>
        <v>0</v>
      </c>
      <c r="DC46" s="45">
        <f t="shared" si="106"/>
        <v>0</v>
      </c>
      <c r="DD46" s="45">
        <f t="shared" si="107"/>
        <v>0</v>
      </c>
      <c r="DE46" s="45">
        <f t="shared" si="108"/>
        <v>0</v>
      </c>
      <c r="DF46" s="45">
        <f t="shared" si="62"/>
        <v>0</v>
      </c>
      <c r="DG46" s="45">
        <f t="shared" si="63"/>
        <v>0</v>
      </c>
      <c r="DH46" s="45">
        <f t="shared" si="64"/>
        <v>0</v>
      </c>
      <c r="DI46" s="45">
        <f t="shared" si="65"/>
        <v>0</v>
      </c>
      <c r="DJ46" s="45">
        <f t="shared" si="66"/>
        <v>0</v>
      </c>
      <c r="DK46" s="45">
        <f t="shared" si="67"/>
        <v>0</v>
      </c>
      <c r="DL46" s="45">
        <f t="shared" si="68"/>
        <v>0</v>
      </c>
      <c r="DM46" s="45">
        <f t="shared" si="69"/>
        <v>0</v>
      </c>
      <c r="DN46" s="45">
        <f t="shared" si="70"/>
        <v>0</v>
      </c>
      <c r="DO46" s="45">
        <f t="shared" si="71"/>
        <v>0</v>
      </c>
      <c r="DP46" s="45">
        <f t="shared" si="72"/>
        <v>0</v>
      </c>
      <c r="DQ46" s="45">
        <f t="shared" si="73"/>
        <v>0</v>
      </c>
      <c r="DR46" s="45">
        <f t="shared" si="74"/>
        <v>0</v>
      </c>
      <c r="DS46" s="45">
        <f t="shared" si="75"/>
        <v>0</v>
      </c>
      <c r="DT46" s="45">
        <f t="shared" si="76"/>
        <v>0</v>
      </c>
      <c r="DU46" s="45">
        <f t="shared" si="77"/>
        <v>0</v>
      </c>
      <c r="DV46" s="45">
        <f t="shared" si="78"/>
        <v>0</v>
      </c>
      <c r="DW46" s="45">
        <f t="shared" si="79"/>
        <v>0</v>
      </c>
      <c r="DX46" s="45">
        <f t="shared" si="80"/>
        <v>0</v>
      </c>
      <c r="DY46" s="45">
        <f t="shared" si="81"/>
        <v>0</v>
      </c>
      <c r="DZ46" s="45">
        <f t="shared" si="82"/>
        <v>0</v>
      </c>
    </row>
    <row r="47" spans="1:130" x14ac:dyDescent="0.25">
      <c r="A47" s="46" t="s">
        <v>50</v>
      </c>
      <c r="B47" s="47">
        <f>+P47+R47+T47+V47+X47+Z47+AB47+AD47+AF47+AH47+AJ47+AL47+AN47+AP47</f>
        <v>0</v>
      </c>
      <c r="C47" s="48">
        <f>+Q47+S47+U47+W47+Y47+AA47+AC47+AE47+AG47+AI47+AK47+AM47+AO47+AQ47</f>
        <v>0</v>
      </c>
      <c r="D47" s="33"/>
      <c r="E47" s="34"/>
      <c r="F47" s="35"/>
      <c r="G47" s="34"/>
      <c r="H47" s="35"/>
      <c r="I47" s="34"/>
      <c r="J47" s="35"/>
      <c r="K47" s="34"/>
      <c r="L47" s="35"/>
      <c r="M47" s="36"/>
      <c r="N47" s="33"/>
      <c r="O47" s="34"/>
      <c r="P47" s="39"/>
      <c r="Q47" s="38"/>
      <c r="R47" s="39"/>
      <c r="S47" s="38"/>
      <c r="T47" s="39"/>
      <c r="U47" s="38"/>
      <c r="V47" s="39"/>
      <c r="W47" s="38"/>
      <c r="X47" s="39"/>
      <c r="Y47" s="38"/>
      <c r="Z47" s="39"/>
      <c r="AA47" s="38"/>
      <c r="AB47" s="39"/>
      <c r="AC47" s="38"/>
      <c r="AD47" s="39"/>
      <c r="AE47" s="38"/>
      <c r="AF47" s="39"/>
      <c r="AG47" s="38"/>
      <c r="AH47" s="39"/>
      <c r="AI47" s="38"/>
      <c r="AJ47" s="39"/>
      <c r="AK47" s="38"/>
      <c r="AL47" s="39"/>
      <c r="AM47" s="38"/>
      <c r="AN47" s="39"/>
      <c r="AO47" s="38"/>
      <c r="AP47" s="39"/>
      <c r="AQ47" s="40"/>
      <c r="AR47" s="37"/>
      <c r="AS47" s="40"/>
      <c r="AT47" s="37"/>
      <c r="AU47" s="38"/>
      <c r="AV47" s="39"/>
      <c r="AW47" s="42"/>
      <c r="AX47" s="43" t="str">
        <f t="shared" si="56"/>
        <v/>
      </c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10"/>
      <c r="BJ47" s="10"/>
      <c r="BK47" s="10"/>
      <c r="BL47" s="10"/>
      <c r="BU47" s="11"/>
      <c r="BV47" s="11"/>
      <c r="BW47" s="11"/>
      <c r="CA47" s="44" t="str">
        <f t="shared" si="57"/>
        <v/>
      </c>
      <c r="CB47" s="44" t="str">
        <f t="shared" si="58"/>
        <v/>
      </c>
      <c r="CC47" s="44" t="str">
        <f t="shared" si="59"/>
        <v/>
      </c>
      <c r="CD47" s="44" t="str">
        <f t="shared" si="60"/>
        <v/>
      </c>
      <c r="CE47" s="44" t="str">
        <f t="shared" si="61"/>
        <v/>
      </c>
      <c r="CF47" s="44" t="str">
        <f t="shared" si="83"/>
        <v/>
      </c>
      <c r="CG47" s="44" t="str">
        <f t="shared" si="84"/>
        <v/>
      </c>
      <c r="CH47" s="44" t="str">
        <f t="shared" si="85"/>
        <v/>
      </c>
      <c r="CI47" s="44" t="str">
        <f t="shared" si="86"/>
        <v/>
      </c>
      <c r="CJ47" s="44" t="str">
        <f t="shared" si="87"/>
        <v/>
      </c>
      <c r="CK47" s="44" t="str">
        <f t="shared" si="88"/>
        <v/>
      </c>
      <c r="CL47" s="44" t="str">
        <f t="shared" si="89"/>
        <v/>
      </c>
      <c r="CM47" s="44" t="str">
        <f t="shared" si="90"/>
        <v/>
      </c>
      <c r="CN47" s="44" t="str">
        <f t="shared" si="91"/>
        <v/>
      </c>
      <c r="CO47" s="44" t="str">
        <f t="shared" si="92"/>
        <v/>
      </c>
      <c r="CP47" s="44" t="str">
        <f t="shared" si="93"/>
        <v/>
      </c>
      <c r="CQ47" s="44" t="str">
        <f t="shared" si="94"/>
        <v/>
      </c>
      <c r="CR47" s="44" t="str">
        <f t="shared" si="95"/>
        <v/>
      </c>
      <c r="CS47" s="44" t="str">
        <f t="shared" si="96"/>
        <v/>
      </c>
      <c r="CT47" s="44" t="str">
        <f t="shared" si="97"/>
        <v/>
      </c>
      <c r="CU47" s="44" t="str">
        <f t="shared" si="98"/>
        <v/>
      </c>
      <c r="CV47" s="44" t="str">
        <f t="shared" si="99"/>
        <v/>
      </c>
      <c r="CW47" s="44" t="str">
        <f t="shared" si="100"/>
        <v/>
      </c>
      <c r="CX47" s="44" t="str">
        <f t="shared" si="101"/>
        <v/>
      </c>
      <c r="CY47" s="44" t="str">
        <f t="shared" si="102"/>
        <v/>
      </c>
      <c r="CZ47" s="44" t="str">
        <f t="shared" si="103"/>
        <v/>
      </c>
      <c r="DA47" s="45">
        <f t="shared" si="104"/>
        <v>0</v>
      </c>
      <c r="DB47" s="45">
        <f t="shared" si="105"/>
        <v>0</v>
      </c>
      <c r="DC47" s="45">
        <f t="shared" si="106"/>
        <v>0</v>
      </c>
      <c r="DD47" s="45">
        <f t="shared" si="107"/>
        <v>0</v>
      </c>
      <c r="DE47" s="45">
        <f t="shared" si="108"/>
        <v>0</v>
      </c>
      <c r="DF47" s="45">
        <f t="shared" si="62"/>
        <v>0</v>
      </c>
      <c r="DG47" s="45">
        <f t="shared" si="63"/>
        <v>0</v>
      </c>
      <c r="DH47" s="45">
        <f t="shared" si="64"/>
        <v>0</v>
      </c>
      <c r="DI47" s="45">
        <f t="shared" si="65"/>
        <v>0</v>
      </c>
      <c r="DJ47" s="45">
        <f t="shared" si="66"/>
        <v>0</v>
      </c>
      <c r="DK47" s="45">
        <f t="shared" si="67"/>
        <v>0</v>
      </c>
      <c r="DL47" s="45">
        <f t="shared" si="68"/>
        <v>0</v>
      </c>
      <c r="DM47" s="45">
        <f t="shared" si="69"/>
        <v>0</v>
      </c>
      <c r="DN47" s="45">
        <f t="shared" si="70"/>
        <v>0</v>
      </c>
      <c r="DO47" s="45">
        <f t="shared" si="71"/>
        <v>0</v>
      </c>
      <c r="DP47" s="45">
        <f t="shared" si="72"/>
        <v>0</v>
      </c>
      <c r="DQ47" s="45">
        <f t="shared" si="73"/>
        <v>0</v>
      </c>
      <c r="DR47" s="45">
        <f t="shared" si="74"/>
        <v>0</v>
      </c>
      <c r="DS47" s="45">
        <f t="shared" si="75"/>
        <v>0</v>
      </c>
      <c r="DT47" s="45">
        <f t="shared" si="76"/>
        <v>0</v>
      </c>
      <c r="DU47" s="45">
        <f t="shared" si="77"/>
        <v>0</v>
      </c>
      <c r="DV47" s="45">
        <f t="shared" si="78"/>
        <v>0</v>
      </c>
      <c r="DW47" s="45">
        <f t="shared" si="79"/>
        <v>0</v>
      </c>
      <c r="DX47" s="45">
        <f t="shared" si="80"/>
        <v>0</v>
      </c>
      <c r="DY47" s="45">
        <f t="shared" si="81"/>
        <v>0</v>
      </c>
      <c r="DZ47" s="45">
        <f t="shared" si="82"/>
        <v>0</v>
      </c>
    </row>
    <row r="48" spans="1:130" x14ac:dyDescent="0.25">
      <c r="A48" s="66" t="s">
        <v>51</v>
      </c>
      <c r="B48" s="47">
        <f>+P48+R48+T48+V48+X48+Z48+AB48+AD48+AF48+AH48</f>
        <v>0</v>
      </c>
      <c r="C48" s="48">
        <f>+Q48+S48+U48+W48+Y48+AA48+AC48+AE48+AG48+AI48</f>
        <v>0</v>
      </c>
      <c r="D48" s="33"/>
      <c r="E48" s="34"/>
      <c r="F48" s="35"/>
      <c r="G48" s="34"/>
      <c r="H48" s="35"/>
      <c r="I48" s="34"/>
      <c r="J48" s="35"/>
      <c r="K48" s="34"/>
      <c r="L48" s="35"/>
      <c r="M48" s="36"/>
      <c r="N48" s="33"/>
      <c r="O48" s="34"/>
      <c r="P48" s="39"/>
      <c r="Q48" s="38"/>
      <c r="R48" s="39"/>
      <c r="S48" s="38"/>
      <c r="T48" s="39"/>
      <c r="U48" s="38"/>
      <c r="V48" s="39"/>
      <c r="W48" s="38"/>
      <c r="X48" s="39"/>
      <c r="Y48" s="38"/>
      <c r="Z48" s="39"/>
      <c r="AA48" s="38"/>
      <c r="AB48" s="39"/>
      <c r="AC48" s="38"/>
      <c r="AD48" s="39"/>
      <c r="AE48" s="38"/>
      <c r="AF48" s="39"/>
      <c r="AG48" s="38"/>
      <c r="AH48" s="39"/>
      <c r="AI48" s="38"/>
      <c r="AJ48" s="35"/>
      <c r="AK48" s="34"/>
      <c r="AL48" s="35"/>
      <c r="AM48" s="34"/>
      <c r="AN48" s="35"/>
      <c r="AO48" s="34"/>
      <c r="AP48" s="35"/>
      <c r="AQ48" s="54"/>
      <c r="AR48" s="37"/>
      <c r="AS48" s="40"/>
      <c r="AT48" s="37"/>
      <c r="AU48" s="38"/>
      <c r="AV48" s="39"/>
      <c r="AW48" s="42"/>
      <c r="AX48" s="43" t="str">
        <f t="shared" si="56"/>
        <v/>
      </c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10"/>
      <c r="BJ48" s="10"/>
      <c r="BK48" s="10"/>
      <c r="BL48" s="10"/>
      <c r="BU48" s="11"/>
      <c r="BV48" s="11"/>
      <c r="BW48" s="11"/>
      <c r="CA48" s="44" t="str">
        <f t="shared" si="57"/>
        <v/>
      </c>
      <c r="CB48" s="44" t="str">
        <f t="shared" si="58"/>
        <v/>
      </c>
      <c r="CC48" s="44" t="str">
        <f t="shared" si="59"/>
        <v/>
      </c>
      <c r="CD48" s="44" t="str">
        <f t="shared" si="60"/>
        <v/>
      </c>
      <c r="CE48" s="44" t="str">
        <f t="shared" si="61"/>
        <v/>
      </c>
      <c r="CF48" s="44" t="str">
        <f t="shared" si="83"/>
        <v/>
      </c>
      <c r="CG48" s="44" t="str">
        <f t="shared" si="84"/>
        <v/>
      </c>
      <c r="CH48" s="44" t="str">
        <f t="shared" si="85"/>
        <v/>
      </c>
      <c r="CI48" s="44" t="str">
        <f t="shared" si="86"/>
        <v/>
      </c>
      <c r="CJ48" s="44" t="str">
        <f t="shared" si="87"/>
        <v/>
      </c>
      <c r="CK48" s="44" t="str">
        <f t="shared" si="88"/>
        <v/>
      </c>
      <c r="CL48" s="44" t="str">
        <f t="shared" si="89"/>
        <v/>
      </c>
      <c r="CM48" s="44" t="str">
        <f t="shared" si="90"/>
        <v/>
      </c>
      <c r="CN48" s="44" t="str">
        <f t="shared" si="91"/>
        <v/>
      </c>
      <c r="CO48" s="44" t="str">
        <f t="shared" si="92"/>
        <v/>
      </c>
      <c r="CP48" s="44" t="str">
        <f t="shared" si="93"/>
        <v/>
      </c>
      <c r="CQ48" s="44" t="str">
        <f t="shared" si="94"/>
        <v/>
      </c>
      <c r="CR48" s="44" t="str">
        <f t="shared" si="95"/>
        <v/>
      </c>
      <c r="CS48" s="44" t="str">
        <f t="shared" si="96"/>
        <v/>
      </c>
      <c r="CT48" s="44" t="str">
        <f t="shared" si="97"/>
        <v/>
      </c>
      <c r="CU48" s="44" t="str">
        <f t="shared" si="98"/>
        <v/>
      </c>
      <c r="CV48" s="44" t="str">
        <f t="shared" si="99"/>
        <v/>
      </c>
      <c r="CW48" s="44" t="str">
        <f t="shared" si="100"/>
        <v/>
      </c>
      <c r="CX48" s="44" t="str">
        <f t="shared" si="101"/>
        <v/>
      </c>
      <c r="CY48" s="44" t="str">
        <f t="shared" si="102"/>
        <v/>
      </c>
      <c r="CZ48" s="44" t="str">
        <f t="shared" si="103"/>
        <v/>
      </c>
      <c r="DA48" s="45">
        <f t="shared" si="104"/>
        <v>0</v>
      </c>
      <c r="DB48" s="45">
        <f t="shared" si="105"/>
        <v>0</v>
      </c>
      <c r="DC48" s="45">
        <f t="shared" si="106"/>
        <v>0</v>
      </c>
      <c r="DD48" s="45">
        <f t="shared" si="107"/>
        <v>0</v>
      </c>
      <c r="DE48" s="45">
        <f t="shared" si="108"/>
        <v>0</v>
      </c>
      <c r="DF48" s="45">
        <f t="shared" si="62"/>
        <v>0</v>
      </c>
      <c r="DG48" s="45">
        <f t="shared" si="63"/>
        <v>0</v>
      </c>
      <c r="DH48" s="45">
        <f t="shared" si="64"/>
        <v>0</v>
      </c>
      <c r="DI48" s="45">
        <f t="shared" si="65"/>
        <v>0</v>
      </c>
      <c r="DJ48" s="45">
        <f t="shared" si="66"/>
        <v>0</v>
      </c>
      <c r="DK48" s="45">
        <f t="shared" si="67"/>
        <v>0</v>
      </c>
      <c r="DL48" s="45">
        <f t="shared" si="68"/>
        <v>0</v>
      </c>
      <c r="DM48" s="45">
        <f t="shared" si="69"/>
        <v>0</v>
      </c>
      <c r="DN48" s="45">
        <f t="shared" si="70"/>
        <v>0</v>
      </c>
      <c r="DO48" s="45">
        <f t="shared" si="71"/>
        <v>0</v>
      </c>
      <c r="DP48" s="45">
        <f t="shared" si="72"/>
        <v>0</v>
      </c>
      <c r="DQ48" s="45">
        <f t="shared" si="73"/>
        <v>0</v>
      </c>
      <c r="DR48" s="45">
        <f t="shared" si="74"/>
        <v>0</v>
      </c>
      <c r="DS48" s="45">
        <f t="shared" si="75"/>
        <v>0</v>
      </c>
      <c r="DT48" s="45">
        <f t="shared" si="76"/>
        <v>0</v>
      </c>
      <c r="DU48" s="45">
        <f t="shared" si="77"/>
        <v>0</v>
      </c>
      <c r="DV48" s="45">
        <f t="shared" si="78"/>
        <v>0</v>
      </c>
      <c r="DW48" s="45">
        <f t="shared" si="79"/>
        <v>0</v>
      </c>
      <c r="DX48" s="45">
        <f t="shared" si="80"/>
        <v>0</v>
      </c>
      <c r="DY48" s="45">
        <f t="shared" si="81"/>
        <v>0</v>
      </c>
      <c r="DZ48" s="45">
        <f t="shared" si="82"/>
        <v>0</v>
      </c>
    </row>
    <row r="49" spans="1:130" x14ac:dyDescent="0.25">
      <c r="A49" s="66" t="s">
        <v>52</v>
      </c>
      <c r="B49" s="47">
        <f t="shared" ref="B49:C51" si="109">+D49+F49+H49+J49+L49+N49+P49+R49+T49+V49+X49+Z49+AB49+AD49+AF49+AH49+AJ49+AL49+AN49+AP49</f>
        <v>0</v>
      </c>
      <c r="C49" s="48">
        <f t="shared" si="109"/>
        <v>0</v>
      </c>
      <c r="D49" s="37"/>
      <c r="E49" s="38"/>
      <c r="F49" s="39"/>
      <c r="G49" s="38"/>
      <c r="H49" s="39"/>
      <c r="I49" s="42"/>
      <c r="J49" s="37"/>
      <c r="K49" s="37"/>
      <c r="L49" s="39"/>
      <c r="M49" s="42"/>
      <c r="N49" s="37"/>
      <c r="O49" s="38"/>
      <c r="P49" s="39"/>
      <c r="Q49" s="38"/>
      <c r="R49" s="39"/>
      <c r="S49" s="38"/>
      <c r="T49" s="39"/>
      <c r="U49" s="38"/>
      <c r="V49" s="39"/>
      <c r="W49" s="38"/>
      <c r="X49" s="39"/>
      <c r="Y49" s="38"/>
      <c r="Z49" s="39"/>
      <c r="AA49" s="38"/>
      <c r="AB49" s="39"/>
      <c r="AC49" s="38"/>
      <c r="AD49" s="39"/>
      <c r="AE49" s="38"/>
      <c r="AF49" s="39"/>
      <c r="AG49" s="38"/>
      <c r="AH49" s="39"/>
      <c r="AI49" s="38"/>
      <c r="AJ49" s="39"/>
      <c r="AK49" s="38"/>
      <c r="AL49" s="39"/>
      <c r="AM49" s="38"/>
      <c r="AN49" s="39"/>
      <c r="AO49" s="38"/>
      <c r="AP49" s="39"/>
      <c r="AQ49" s="40"/>
      <c r="AR49" s="37"/>
      <c r="AS49" s="40"/>
      <c r="AT49" s="37"/>
      <c r="AU49" s="38"/>
      <c r="AV49" s="39"/>
      <c r="AW49" s="42"/>
      <c r="AX49" s="43" t="str">
        <f t="shared" si="56"/>
        <v/>
      </c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10"/>
      <c r="BJ49" s="10"/>
      <c r="BK49" s="10"/>
      <c r="BL49" s="10"/>
      <c r="BU49" s="11"/>
      <c r="BV49" s="11"/>
      <c r="BW49" s="11"/>
      <c r="CA49" s="44" t="str">
        <f t="shared" si="57"/>
        <v/>
      </c>
      <c r="CB49" s="44" t="str">
        <f t="shared" si="58"/>
        <v/>
      </c>
      <c r="CC49" s="44" t="str">
        <f t="shared" si="59"/>
        <v/>
      </c>
      <c r="CD49" s="44" t="str">
        <f t="shared" si="60"/>
        <v/>
      </c>
      <c r="CE49" s="44" t="str">
        <f t="shared" si="61"/>
        <v/>
      </c>
      <c r="CF49" s="44" t="str">
        <f t="shared" si="83"/>
        <v/>
      </c>
      <c r="CG49" s="44" t="str">
        <f t="shared" si="84"/>
        <v/>
      </c>
      <c r="CH49" s="44" t="str">
        <f t="shared" si="85"/>
        <v/>
      </c>
      <c r="CI49" s="44" t="str">
        <f t="shared" si="86"/>
        <v/>
      </c>
      <c r="CJ49" s="44" t="str">
        <f t="shared" si="87"/>
        <v/>
      </c>
      <c r="CK49" s="44" t="str">
        <f t="shared" si="88"/>
        <v/>
      </c>
      <c r="CL49" s="44" t="str">
        <f t="shared" si="89"/>
        <v/>
      </c>
      <c r="CM49" s="44" t="str">
        <f t="shared" si="90"/>
        <v/>
      </c>
      <c r="CN49" s="44" t="str">
        <f t="shared" si="91"/>
        <v/>
      </c>
      <c r="CO49" s="44" t="str">
        <f t="shared" si="92"/>
        <v/>
      </c>
      <c r="CP49" s="44" t="str">
        <f t="shared" si="93"/>
        <v/>
      </c>
      <c r="CQ49" s="44" t="str">
        <f t="shared" si="94"/>
        <v/>
      </c>
      <c r="CR49" s="44" t="str">
        <f t="shared" si="95"/>
        <v/>
      </c>
      <c r="CS49" s="44" t="str">
        <f t="shared" si="96"/>
        <v/>
      </c>
      <c r="CT49" s="44" t="str">
        <f t="shared" si="97"/>
        <v/>
      </c>
      <c r="CU49" s="44" t="str">
        <f t="shared" si="98"/>
        <v/>
      </c>
      <c r="CV49" s="44" t="str">
        <f t="shared" si="99"/>
        <v/>
      </c>
      <c r="CW49" s="44" t="str">
        <f t="shared" si="100"/>
        <v/>
      </c>
      <c r="CX49" s="44" t="str">
        <f t="shared" si="101"/>
        <v/>
      </c>
      <c r="CY49" s="44" t="str">
        <f t="shared" si="102"/>
        <v/>
      </c>
      <c r="CZ49" s="44" t="str">
        <f t="shared" si="103"/>
        <v/>
      </c>
      <c r="DA49" s="45">
        <f t="shared" si="104"/>
        <v>0</v>
      </c>
      <c r="DB49" s="45">
        <f t="shared" si="105"/>
        <v>0</v>
      </c>
      <c r="DC49" s="45">
        <f t="shared" si="106"/>
        <v>0</v>
      </c>
      <c r="DD49" s="45">
        <f t="shared" si="107"/>
        <v>0</v>
      </c>
      <c r="DE49" s="45">
        <f t="shared" si="108"/>
        <v>0</v>
      </c>
      <c r="DF49" s="45">
        <f t="shared" si="62"/>
        <v>0</v>
      </c>
      <c r="DG49" s="45">
        <f t="shared" si="63"/>
        <v>0</v>
      </c>
      <c r="DH49" s="45">
        <f t="shared" si="64"/>
        <v>0</v>
      </c>
      <c r="DI49" s="45">
        <f t="shared" si="65"/>
        <v>0</v>
      </c>
      <c r="DJ49" s="45">
        <f t="shared" si="66"/>
        <v>0</v>
      </c>
      <c r="DK49" s="45">
        <f t="shared" si="67"/>
        <v>0</v>
      </c>
      <c r="DL49" s="45">
        <f t="shared" si="68"/>
        <v>0</v>
      </c>
      <c r="DM49" s="45">
        <f t="shared" si="69"/>
        <v>0</v>
      </c>
      <c r="DN49" s="45">
        <f t="shared" si="70"/>
        <v>0</v>
      </c>
      <c r="DO49" s="45">
        <f t="shared" si="71"/>
        <v>0</v>
      </c>
      <c r="DP49" s="45">
        <f t="shared" si="72"/>
        <v>0</v>
      </c>
      <c r="DQ49" s="45">
        <f t="shared" si="73"/>
        <v>0</v>
      </c>
      <c r="DR49" s="45">
        <f t="shared" si="74"/>
        <v>0</v>
      </c>
      <c r="DS49" s="45">
        <f t="shared" si="75"/>
        <v>0</v>
      </c>
      <c r="DT49" s="45">
        <f t="shared" si="76"/>
        <v>0</v>
      </c>
      <c r="DU49" s="45">
        <f t="shared" si="77"/>
        <v>0</v>
      </c>
      <c r="DV49" s="45">
        <f t="shared" si="78"/>
        <v>0</v>
      </c>
      <c r="DW49" s="45">
        <f t="shared" si="79"/>
        <v>0</v>
      </c>
      <c r="DX49" s="45">
        <f t="shared" si="80"/>
        <v>0</v>
      </c>
      <c r="DY49" s="45">
        <f t="shared" si="81"/>
        <v>0</v>
      </c>
      <c r="DZ49" s="45">
        <f t="shared" si="82"/>
        <v>0</v>
      </c>
    </row>
    <row r="50" spans="1:130" x14ac:dyDescent="0.25">
      <c r="A50" s="66" t="s">
        <v>53</v>
      </c>
      <c r="B50" s="47">
        <f t="shared" si="109"/>
        <v>0</v>
      </c>
      <c r="C50" s="48">
        <f t="shared" si="109"/>
        <v>0</v>
      </c>
      <c r="D50" s="37"/>
      <c r="E50" s="38"/>
      <c r="F50" s="39"/>
      <c r="G50" s="38"/>
      <c r="H50" s="39"/>
      <c r="I50" s="42"/>
      <c r="J50" s="37"/>
      <c r="K50" s="37"/>
      <c r="L50" s="39"/>
      <c r="M50" s="42"/>
      <c r="N50" s="37"/>
      <c r="O50" s="38"/>
      <c r="P50" s="39"/>
      <c r="Q50" s="38"/>
      <c r="R50" s="39"/>
      <c r="S50" s="38"/>
      <c r="T50" s="39"/>
      <c r="U50" s="38"/>
      <c r="V50" s="39"/>
      <c r="W50" s="38"/>
      <c r="X50" s="39"/>
      <c r="Y50" s="38"/>
      <c r="Z50" s="39"/>
      <c r="AA50" s="38"/>
      <c r="AB50" s="39"/>
      <c r="AC50" s="38"/>
      <c r="AD50" s="39"/>
      <c r="AE50" s="38"/>
      <c r="AF50" s="39"/>
      <c r="AG50" s="38"/>
      <c r="AH50" s="39"/>
      <c r="AI50" s="38"/>
      <c r="AJ50" s="39"/>
      <c r="AK50" s="38"/>
      <c r="AL50" s="39"/>
      <c r="AM50" s="38"/>
      <c r="AN50" s="39"/>
      <c r="AO50" s="38"/>
      <c r="AP50" s="39"/>
      <c r="AQ50" s="40"/>
      <c r="AR50" s="37"/>
      <c r="AS50" s="40"/>
      <c r="AT50" s="37"/>
      <c r="AU50" s="38"/>
      <c r="AV50" s="39"/>
      <c r="AW50" s="42"/>
      <c r="AX50" s="43" t="str">
        <f t="shared" si="56"/>
        <v/>
      </c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10"/>
      <c r="BJ50" s="10"/>
      <c r="BK50" s="10"/>
      <c r="BL50" s="10"/>
      <c r="BU50" s="11"/>
      <c r="BV50" s="11"/>
      <c r="BW50" s="11"/>
      <c r="CA50" s="44" t="str">
        <f t="shared" si="57"/>
        <v/>
      </c>
      <c r="CB50" s="44" t="str">
        <f t="shared" si="58"/>
        <v/>
      </c>
      <c r="CC50" s="44" t="str">
        <f t="shared" si="59"/>
        <v/>
      </c>
      <c r="CD50" s="44" t="str">
        <f t="shared" si="60"/>
        <v/>
      </c>
      <c r="CE50" s="44" t="str">
        <f t="shared" si="61"/>
        <v/>
      </c>
      <c r="CF50" s="44" t="str">
        <f t="shared" si="83"/>
        <v/>
      </c>
      <c r="CG50" s="44" t="str">
        <f t="shared" si="84"/>
        <v/>
      </c>
      <c r="CH50" s="44" t="str">
        <f t="shared" si="85"/>
        <v/>
      </c>
      <c r="CI50" s="44" t="str">
        <f t="shared" si="86"/>
        <v/>
      </c>
      <c r="CJ50" s="44" t="str">
        <f t="shared" si="87"/>
        <v/>
      </c>
      <c r="CK50" s="44" t="str">
        <f t="shared" si="88"/>
        <v/>
      </c>
      <c r="CL50" s="44" t="str">
        <f t="shared" si="89"/>
        <v/>
      </c>
      <c r="CM50" s="44" t="str">
        <f t="shared" si="90"/>
        <v/>
      </c>
      <c r="CN50" s="44" t="str">
        <f t="shared" si="91"/>
        <v/>
      </c>
      <c r="CO50" s="44" t="str">
        <f t="shared" si="92"/>
        <v/>
      </c>
      <c r="CP50" s="44" t="str">
        <f t="shared" si="93"/>
        <v/>
      </c>
      <c r="CQ50" s="44" t="str">
        <f t="shared" si="94"/>
        <v/>
      </c>
      <c r="CR50" s="44" t="str">
        <f t="shared" si="95"/>
        <v/>
      </c>
      <c r="CS50" s="44" t="str">
        <f t="shared" si="96"/>
        <v/>
      </c>
      <c r="CT50" s="44" t="str">
        <f t="shared" si="97"/>
        <v/>
      </c>
      <c r="CU50" s="44" t="str">
        <f t="shared" si="98"/>
        <v/>
      </c>
      <c r="CV50" s="44" t="str">
        <f t="shared" si="99"/>
        <v/>
      </c>
      <c r="CW50" s="44" t="str">
        <f t="shared" si="100"/>
        <v/>
      </c>
      <c r="CX50" s="44" t="str">
        <f t="shared" si="101"/>
        <v/>
      </c>
      <c r="CY50" s="44" t="str">
        <f t="shared" si="102"/>
        <v/>
      </c>
      <c r="CZ50" s="44" t="str">
        <f t="shared" si="103"/>
        <v/>
      </c>
      <c r="DA50" s="45">
        <f t="shared" si="104"/>
        <v>0</v>
      </c>
      <c r="DB50" s="45">
        <f t="shared" si="105"/>
        <v>0</v>
      </c>
      <c r="DC50" s="45">
        <f t="shared" si="106"/>
        <v>0</v>
      </c>
      <c r="DD50" s="45">
        <f t="shared" si="107"/>
        <v>0</v>
      </c>
      <c r="DE50" s="45">
        <f t="shared" si="108"/>
        <v>0</v>
      </c>
      <c r="DF50" s="45">
        <f t="shared" si="62"/>
        <v>0</v>
      </c>
      <c r="DG50" s="45">
        <f t="shared" si="63"/>
        <v>0</v>
      </c>
      <c r="DH50" s="45">
        <f t="shared" si="64"/>
        <v>0</v>
      </c>
      <c r="DI50" s="45">
        <f t="shared" si="65"/>
        <v>0</v>
      </c>
      <c r="DJ50" s="45">
        <f t="shared" si="66"/>
        <v>0</v>
      </c>
      <c r="DK50" s="45">
        <f t="shared" si="67"/>
        <v>0</v>
      </c>
      <c r="DL50" s="45">
        <f t="shared" si="68"/>
        <v>0</v>
      </c>
      <c r="DM50" s="45">
        <f t="shared" si="69"/>
        <v>0</v>
      </c>
      <c r="DN50" s="45">
        <f t="shared" si="70"/>
        <v>0</v>
      </c>
      <c r="DO50" s="45">
        <f t="shared" si="71"/>
        <v>0</v>
      </c>
      <c r="DP50" s="45">
        <f t="shared" si="72"/>
        <v>0</v>
      </c>
      <c r="DQ50" s="45">
        <f t="shared" si="73"/>
        <v>0</v>
      </c>
      <c r="DR50" s="45">
        <f t="shared" si="74"/>
        <v>0</v>
      </c>
      <c r="DS50" s="45">
        <f t="shared" si="75"/>
        <v>0</v>
      </c>
      <c r="DT50" s="45">
        <f t="shared" si="76"/>
        <v>0</v>
      </c>
      <c r="DU50" s="45">
        <f t="shared" si="77"/>
        <v>0</v>
      </c>
      <c r="DV50" s="45">
        <f t="shared" si="78"/>
        <v>0</v>
      </c>
      <c r="DW50" s="45">
        <f t="shared" si="79"/>
        <v>0</v>
      </c>
      <c r="DX50" s="45">
        <f t="shared" si="80"/>
        <v>0</v>
      </c>
      <c r="DY50" s="45">
        <f t="shared" si="81"/>
        <v>0</v>
      </c>
      <c r="DZ50" s="45">
        <f t="shared" si="82"/>
        <v>0</v>
      </c>
    </row>
    <row r="51" spans="1:130" x14ac:dyDescent="0.25">
      <c r="A51" s="57" t="s">
        <v>54</v>
      </c>
      <c r="B51" s="363">
        <f t="shared" si="109"/>
        <v>0</v>
      </c>
      <c r="C51" s="57">
        <f t="shared" si="109"/>
        <v>0</v>
      </c>
      <c r="D51" s="58"/>
      <c r="E51" s="59"/>
      <c r="F51" s="60"/>
      <c r="G51" s="59"/>
      <c r="H51" s="60"/>
      <c r="I51" s="61"/>
      <c r="J51" s="58"/>
      <c r="K51" s="58"/>
      <c r="L51" s="60"/>
      <c r="M51" s="61"/>
      <c r="N51" s="58"/>
      <c r="O51" s="59"/>
      <c r="P51" s="60"/>
      <c r="Q51" s="59"/>
      <c r="R51" s="60"/>
      <c r="S51" s="59"/>
      <c r="T51" s="60"/>
      <c r="U51" s="59"/>
      <c r="V51" s="60"/>
      <c r="W51" s="59"/>
      <c r="X51" s="60"/>
      <c r="Y51" s="59"/>
      <c r="Z51" s="60"/>
      <c r="AA51" s="59"/>
      <c r="AB51" s="60"/>
      <c r="AC51" s="59"/>
      <c r="AD51" s="60"/>
      <c r="AE51" s="59"/>
      <c r="AF51" s="60"/>
      <c r="AG51" s="59"/>
      <c r="AH51" s="60"/>
      <c r="AI51" s="59"/>
      <c r="AJ51" s="60"/>
      <c r="AK51" s="59"/>
      <c r="AL51" s="60"/>
      <c r="AM51" s="59"/>
      <c r="AN51" s="60"/>
      <c r="AO51" s="59"/>
      <c r="AP51" s="60"/>
      <c r="AQ51" s="62"/>
      <c r="AR51" s="58"/>
      <c r="AS51" s="62"/>
      <c r="AT51" s="58"/>
      <c r="AU51" s="59"/>
      <c r="AV51" s="60"/>
      <c r="AW51" s="61"/>
      <c r="AX51" s="43" t="str">
        <f t="shared" si="56"/>
        <v/>
      </c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10"/>
      <c r="BJ51" s="10"/>
      <c r="BK51" s="10"/>
      <c r="BL51" s="10"/>
      <c r="BU51" s="11"/>
      <c r="BV51" s="11"/>
      <c r="BW51" s="11"/>
      <c r="CA51" s="44" t="str">
        <f t="shared" si="57"/>
        <v/>
      </c>
      <c r="CB51" s="44" t="str">
        <f t="shared" si="58"/>
        <v/>
      </c>
      <c r="CC51" s="44" t="str">
        <f t="shared" si="59"/>
        <v/>
      </c>
      <c r="CD51" s="44" t="str">
        <f t="shared" si="60"/>
        <v/>
      </c>
      <c r="CE51" s="44" t="str">
        <f t="shared" si="61"/>
        <v/>
      </c>
      <c r="CF51" s="44" t="str">
        <f t="shared" si="83"/>
        <v/>
      </c>
      <c r="CG51" s="44" t="str">
        <f t="shared" si="84"/>
        <v/>
      </c>
      <c r="CH51" s="44" t="str">
        <f t="shared" si="85"/>
        <v/>
      </c>
      <c r="CI51" s="44" t="str">
        <f t="shared" si="86"/>
        <v/>
      </c>
      <c r="CJ51" s="44" t="str">
        <f t="shared" si="87"/>
        <v/>
      </c>
      <c r="CK51" s="44" t="str">
        <f t="shared" si="88"/>
        <v/>
      </c>
      <c r="CL51" s="44" t="str">
        <f t="shared" si="89"/>
        <v/>
      </c>
      <c r="CM51" s="44" t="str">
        <f t="shared" si="90"/>
        <v/>
      </c>
      <c r="CN51" s="44" t="str">
        <f t="shared" si="91"/>
        <v/>
      </c>
      <c r="CO51" s="44" t="str">
        <f t="shared" si="92"/>
        <v/>
      </c>
      <c r="CP51" s="44" t="str">
        <f t="shared" si="93"/>
        <v/>
      </c>
      <c r="CQ51" s="44" t="str">
        <f t="shared" si="94"/>
        <v/>
      </c>
      <c r="CR51" s="44" t="str">
        <f t="shared" si="95"/>
        <v/>
      </c>
      <c r="CS51" s="44" t="str">
        <f t="shared" si="96"/>
        <v/>
      </c>
      <c r="CT51" s="44" t="str">
        <f t="shared" si="97"/>
        <v/>
      </c>
      <c r="CU51" s="44" t="str">
        <f t="shared" si="98"/>
        <v/>
      </c>
      <c r="CV51" s="44" t="str">
        <f t="shared" si="99"/>
        <v/>
      </c>
      <c r="CW51" s="44" t="str">
        <f t="shared" si="100"/>
        <v/>
      </c>
      <c r="CX51" s="44" t="str">
        <f t="shared" si="101"/>
        <v/>
      </c>
      <c r="CY51" s="44" t="str">
        <f t="shared" si="102"/>
        <v/>
      </c>
      <c r="CZ51" s="44" t="str">
        <f t="shared" si="103"/>
        <v/>
      </c>
      <c r="DA51" s="45">
        <f t="shared" si="104"/>
        <v>0</v>
      </c>
      <c r="DB51" s="45">
        <f t="shared" si="105"/>
        <v>0</v>
      </c>
      <c r="DC51" s="45">
        <f t="shared" si="106"/>
        <v>0</v>
      </c>
      <c r="DD51" s="45">
        <f t="shared" si="107"/>
        <v>0</v>
      </c>
      <c r="DE51" s="45">
        <f t="shared" si="108"/>
        <v>0</v>
      </c>
      <c r="DF51" s="45">
        <f t="shared" si="62"/>
        <v>0</v>
      </c>
      <c r="DG51" s="45">
        <f t="shared" si="63"/>
        <v>0</v>
      </c>
      <c r="DH51" s="45">
        <f t="shared" si="64"/>
        <v>0</v>
      </c>
      <c r="DI51" s="45">
        <f t="shared" si="65"/>
        <v>0</v>
      </c>
      <c r="DJ51" s="45">
        <f t="shared" si="66"/>
        <v>0</v>
      </c>
      <c r="DK51" s="45">
        <f t="shared" si="67"/>
        <v>0</v>
      </c>
      <c r="DL51" s="45">
        <f t="shared" si="68"/>
        <v>0</v>
      </c>
      <c r="DM51" s="45">
        <f t="shared" si="69"/>
        <v>0</v>
      </c>
      <c r="DN51" s="45">
        <f t="shared" si="70"/>
        <v>0</v>
      </c>
      <c r="DO51" s="45">
        <f t="shared" si="71"/>
        <v>0</v>
      </c>
      <c r="DP51" s="45">
        <f t="shared" si="72"/>
        <v>0</v>
      </c>
      <c r="DQ51" s="45">
        <f t="shared" si="73"/>
        <v>0</v>
      </c>
      <c r="DR51" s="45">
        <f t="shared" si="74"/>
        <v>0</v>
      </c>
      <c r="DS51" s="45">
        <f t="shared" si="75"/>
        <v>0</v>
      </c>
      <c r="DT51" s="45">
        <f t="shared" si="76"/>
        <v>0</v>
      </c>
      <c r="DU51" s="45">
        <f t="shared" si="77"/>
        <v>0</v>
      </c>
      <c r="DV51" s="45">
        <f t="shared" si="78"/>
        <v>0</v>
      </c>
      <c r="DW51" s="45">
        <f t="shared" si="79"/>
        <v>0</v>
      </c>
      <c r="DX51" s="45">
        <f t="shared" si="80"/>
        <v>0</v>
      </c>
      <c r="DY51" s="45">
        <f t="shared" si="81"/>
        <v>0</v>
      </c>
      <c r="DZ51" s="45">
        <f t="shared" si="82"/>
        <v>0</v>
      </c>
    </row>
    <row r="52" spans="1:130" x14ac:dyDescent="0.25">
      <c r="A52" s="15" t="s">
        <v>56</v>
      </c>
      <c r="B52" s="15"/>
      <c r="C52" s="15"/>
      <c r="D52" s="16"/>
      <c r="E52" s="16"/>
      <c r="F52" s="16"/>
      <c r="G52" s="16"/>
      <c r="I52" s="16"/>
      <c r="J52" s="17"/>
      <c r="K52" s="17"/>
      <c r="L52" s="17"/>
      <c r="M52" s="17"/>
      <c r="N52" s="17"/>
      <c r="O52" s="17"/>
      <c r="P52" s="17"/>
      <c r="Q52" s="8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T52" s="14"/>
      <c r="BU52" s="14"/>
      <c r="BV52" s="11"/>
      <c r="BW52" s="11"/>
    </row>
    <row r="53" spans="1:130" ht="15" customHeight="1" x14ac:dyDescent="0.25">
      <c r="A53" s="475" t="s">
        <v>4</v>
      </c>
      <c r="B53" s="478" t="s">
        <v>5</v>
      </c>
      <c r="C53" s="479"/>
      <c r="D53" s="482" t="s">
        <v>6</v>
      </c>
      <c r="E53" s="483"/>
      <c r="F53" s="483"/>
      <c r="G53" s="483"/>
      <c r="H53" s="483"/>
      <c r="I53" s="483"/>
      <c r="J53" s="483"/>
      <c r="K53" s="483"/>
      <c r="L53" s="483"/>
      <c r="M53" s="483"/>
      <c r="N53" s="483"/>
      <c r="O53" s="483"/>
      <c r="P53" s="483"/>
      <c r="Q53" s="483"/>
      <c r="R53" s="483"/>
      <c r="S53" s="483"/>
      <c r="T53" s="483"/>
      <c r="U53" s="483"/>
      <c r="V53" s="483"/>
      <c r="W53" s="483"/>
      <c r="X53" s="483"/>
      <c r="Y53" s="483"/>
      <c r="Z53" s="483"/>
      <c r="AA53" s="483"/>
      <c r="AB53" s="483"/>
      <c r="AC53" s="483"/>
      <c r="AD53" s="483"/>
      <c r="AE53" s="483"/>
      <c r="AF53" s="483"/>
      <c r="AG53" s="483"/>
      <c r="AH53" s="483"/>
      <c r="AI53" s="483"/>
      <c r="AJ53" s="483"/>
      <c r="AK53" s="483"/>
      <c r="AL53" s="483"/>
      <c r="AM53" s="483"/>
      <c r="AN53" s="483"/>
      <c r="AO53" s="483"/>
      <c r="AP53" s="483"/>
      <c r="AQ53" s="484"/>
      <c r="AR53" s="485" t="s">
        <v>7</v>
      </c>
      <c r="AS53" s="486"/>
      <c r="AT53" s="487" t="s">
        <v>8</v>
      </c>
      <c r="AU53" s="488"/>
      <c r="AV53" s="493" t="s">
        <v>9</v>
      </c>
      <c r="AW53" s="496" t="s">
        <v>10</v>
      </c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U53" s="10"/>
      <c r="BV53" s="11"/>
      <c r="BW53" s="11"/>
    </row>
    <row r="54" spans="1:130" ht="15" customHeight="1" x14ac:dyDescent="0.25">
      <c r="A54" s="476"/>
      <c r="B54" s="480"/>
      <c r="C54" s="481"/>
      <c r="D54" s="491" t="s">
        <v>11</v>
      </c>
      <c r="E54" s="485"/>
      <c r="F54" s="491" t="s">
        <v>12</v>
      </c>
      <c r="G54" s="485"/>
      <c r="H54" s="491" t="s">
        <v>13</v>
      </c>
      <c r="I54" s="492"/>
      <c r="J54" s="485" t="s">
        <v>14</v>
      </c>
      <c r="K54" s="485"/>
      <c r="L54" s="491" t="s">
        <v>15</v>
      </c>
      <c r="M54" s="485"/>
      <c r="N54" s="491" t="s">
        <v>16</v>
      </c>
      <c r="O54" s="485"/>
      <c r="P54" s="491" t="s">
        <v>17</v>
      </c>
      <c r="Q54" s="485"/>
      <c r="R54" s="491" t="s">
        <v>18</v>
      </c>
      <c r="S54" s="485"/>
      <c r="T54" s="491" t="s">
        <v>19</v>
      </c>
      <c r="U54" s="492"/>
      <c r="V54" s="491" t="s">
        <v>20</v>
      </c>
      <c r="W54" s="492"/>
      <c r="X54" s="491" t="s">
        <v>21</v>
      </c>
      <c r="Y54" s="492"/>
      <c r="Z54" s="491" t="s">
        <v>22</v>
      </c>
      <c r="AA54" s="492"/>
      <c r="AB54" s="491" t="s">
        <v>23</v>
      </c>
      <c r="AC54" s="492"/>
      <c r="AD54" s="491" t="s">
        <v>24</v>
      </c>
      <c r="AE54" s="492"/>
      <c r="AF54" s="491" t="s">
        <v>25</v>
      </c>
      <c r="AG54" s="492"/>
      <c r="AH54" s="491" t="s">
        <v>26</v>
      </c>
      <c r="AI54" s="492"/>
      <c r="AJ54" s="491" t="s">
        <v>27</v>
      </c>
      <c r="AK54" s="492"/>
      <c r="AL54" s="491" t="s">
        <v>28</v>
      </c>
      <c r="AM54" s="492"/>
      <c r="AN54" s="491" t="s">
        <v>29</v>
      </c>
      <c r="AO54" s="492"/>
      <c r="AP54" s="491" t="s">
        <v>30</v>
      </c>
      <c r="AQ54" s="486"/>
      <c r="AR54" s="499" t="s">
        <v>31</v>
      </c>
      <c r="AS54" s="501" t="s">
        <v>32</v>
      </c>
      <c r="AT54" s="489"/>
      <c r="AU54" s="490"/>
      <c r="AV54" s="494"/>
      <c r="AW54" s="497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U54" s="10"/>
    </row>
    <row r="55" spans="1:130" x14ac:dyDescent="0.25">
      <c r="A55" s="477"/>
      <c r="B55" s="24" t="s">
        <v>33</v>
      </c>
      <c r="C55" s="64" t="s">
        <v>34</v>
      </c>
      <c r="D55" s="18" t="s">
        <v>33</v>
      </c>
      <c r="E55" s="25" t="s">
        <v>34</v>
      </c>
      <c r="F55" s="18" t="s">
        <v>33</v>
      </c>
      <c r="G55" s="25" t="s">
        <v>34</v>
      </c>
      <c r="H55" s="18" t="s">
        <v>33</v>
      </c>
      <c r="I55" s="64" t="s">
        <v>34</v>
      </c>
      <c r="J55" s="24" t="s">
        <v>33</v>
      </c>
      <c r="K55" s="25" t="s">
        <v>34</v>
      </c>
      <c r="L55" s="18" t="s">
        <v>33</v>
      </c>
      <c r="M55" s="25" t="s">
        <v>34</v>
      </c>
      <c r="N55" s="18" t="s">
        <v>33</v>
      </c>
      <c r="O55" s="25" t="s">
        <v>34</v>
      </c>
      <c r="P55" s="18" t="s">
        <v>33</v>
      </c>
      <c r="Q55" s="25" t="s">
        <v>34</v>
      </c>
      <c r="R55" s="18" t="s">
        <v>33</v>
      </c>
      <c r="S55" s="25" t="s">
        <v>34</v>
      </c>
      <c r="T55" s="18" t="s">
        <v>33</v>
      </c>
      <c r="U55" s="25" t="s">
        <v>34</v>
      </c>
      <c r="V55" s="18" t="s">
        <v>33</v>
      </c>
      <c r="W55" s="25" t="s">
        <v>34</v>
      </c>
      <c r="X55" s="18" t="s">
        <v>33</v>
      </c>
      <c r="Y55" s="25" t="s">
        <v>34</v>
      </c>
      <c r="Z55" s="18" t="s">
        <v>33</v>
      </c>
      <c r="AA55" s="25" t="s">
        <v>34</v>
      </c>
      <c r="AB55" s="18" t="s">
        <v>33</v>
      </c>
      <c r="AC55" s="25" t="s">
        <v>34</v>
      </c>
      <c r="AD55" s="18" t="s">
        <v>33</v>
      </c>
      <c r="AE55" s="25" t="s">
        <v>34</v>
      </c>
      <c r="AF55" s="18" t="s">
        <v>33</v>
      </c>
      <c r="AG55" s="25" t="s">
        <v>34</v>
      </c>
      <c r="AH55" s="18" t="s">
        <v>33</v>
      </c>
      <c r="AI55" s="25" t="s">
        <v>34</v>
      </c>
      <c r="AJ55" s="18" t="s">
        <v>33</v>
      </c>
      <c r="AK55" s="25" t="s">
        <v>34</v>
      </c>
      <c r="AL55" s="18" t="s">
        <v>33</v>
      </c>
      <c r="AM55" s="25" t="s">
        <v>34</v>
      </c>
      <c r="AN55" s="18" t="s">
        <v>33</v>
      </c>
      <c r="AO55" s="25" t="s">
        <v>34</v>
      </c>
      <c r="AP55" s="18" t="s">
        <v>33</v>
      </c>
      <c r="AQ55" s="26" t="s">
        <v>34</v>
      </c>
      <c r="AR55" s="500"/>
      <c r="AS55" s="502"/>
      <c r="AT55" s="358" t="s">
        <v>35</v>
      </c>
      <c r="AU55" s="351" t="s">
        <v>36</v>
      </c>
      <c r="AV55" s="495"/>
      <c r="AW55" s="498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U55" s="10"/>
    </row>
    <row r="56" spans="1:130" x14ac:dyDescent="0.25">
      <c r="A56" s="65" t="s">
        <v>37</v>
      </c>
      <c r="B56" s="31">
        <f t="shared" ref="B56:C63" si="110">+N56+P56+R56+T56+V56+X56+Z56+AB56+AD56+AF56+AH56+AJ56+AL56+AN56+AP56</f>
        <v>1</v>
      </c>
      <c r="C56" s="32">
        <f t="shared" si="110"/>
        <v>0</v>
      </c>
      <c r="D56" s="33"/>
      <c r="E56" s="34"/>
      <c r="F56" s="35"/>
      <c r="G56" s="34"/>
      <c r="H56" s="35"/>
      <c r="I56" s="34"/>
      <c r="J56" s="35"/>
      <c r="K56" s="34"/>
      <c r="L56" s="35"/>
      <c r="M56" s="36"/>
      <c r="N56" s="37">
        <v>0</v>
      </c>
      <c r="O56" s="38">
        <v>0</v>
      </c>
      <c r="P56" s="39">
        <v>0</v>
      </c>
      <c r="Q56" s="38">
        <v>0</v>
      </c>
      <c r="R56" s="39">
        <v>1</v>
      </c>
      <c r="S56" s="38">
        <v>0</v>
      </c>
      <c r="T56" s="39">
        <v>0</v>
      </c>
      <c r="U56" s="38">
        <v>0</v>
      </c>
      <c r="V56" s="39">
        <v>0</v>
      </c>
      <c r="W56" s="38">
        <v>0</v>
      </c>
      <c r="X56" s="39">
        <v>0</v>
      </c>
      <c r="Y56" s="38">
        <v>0</v>
      </c>
      <c r="Z56" s="39">
        <v>0</v>
      </c>
      <c r="AA56" s="38">
        <v>0</v>
      </c>
      <c r="AB56" s="39">
        <v>0</v>
      </c>
      <c r="AC56" s="38">
        <v>0</v>
      </c>
      <c r="AD56" s="39">
        <v>0</v>
      </c>
      <c r="AE56" s="38">
        <v>0</v>
      </c>
      <c r="AF56" s="39">
        <v>0</v>
      </c>
      <c r="AG56" s="38">
        <v>0</v>
      </c>
      <c r="AH56" s="39">
        <v>0</v>
      </c>
      <c r="AI56" s="38">
        <v>0</v>
      </c>
      <c r="AJ56" s="39">
        <v>0</v>
      </c>
      <c r="AK56" s="38">
        <v>0</v>
      </c>
      <c r="AL56" s="39">
        <v>0</v>
      </c>
      <c r="AM56" s="38">
        <v>0</v>
      </c>
      <c r="AN56" s="39">
        <v>0</v>
      </c>
      <c r="AO56" s="38">
        <v>0</v>
      </c>
      <c r="AP56" s="39">
        <v>0</v>
      </c>
      <c r="AQ56" s="40">
        <v>0</v>
      </c>
      <c r="AR56" s="41"/>
      <c r="AS56" s="40">
        <v>1</v>
      </c>
      <c r="AT56" s="37">
        <v>0</v>
      </c>
      <c r="AU56" s="38">
        <v>0</v>
      </c>
      <c r="AV56" s="39">
        <v>0</v>
      </c>
      <c r="AW56" s="42">
        <v>0</v>
      </c>
      <c r="AX56" s="43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10"/>
      <c r="BJ56" s="10"/>
      <c r="BK56" s="10"/>
      <c r="BL56" s="10"/>
      <c r="BU56" s="10"/>
      <c r="BW56" s="11"/>
      <c r="CA56" s="44" t="str">
        <f t="shared" ref="CA56:CA73" si="112">IF(B56&lt;C56,"* El total de Reactivos NO DEBE ser superior al total de Procesados. ","")</f>
        <v/>
      </c>
      <c r="CB56" s="44" t="str">
        <f t="shared" ref="CB56:CB73" si="113">IF(B56&lt;&gt;(AR56+ AS56),"* La suma de las columnas Sexo DEBE SER IGUAL a los Procesados. ","")</f>
        <v/>
      </c>
      <c r="CC56" s="44" t="str">
        <f t="shared" ref="CC56:CC73" si="114">IF(B56&lt;(AT56+ AU56),"* La suma de las columna Trans NO DEBE ser superior al total de Procesados. ","")</f>
        <v/>
      </c>
      <c r="CD56" s="44" t="str">
        <f t="shared" ref="CD56:CD73" si="115">IF(B56&lt;AV56,"* La columna Pueblos Originarios NO DEBE ser superior al total de Procesados. ","")</f>
        <v/>
      </c>
      <c r="CE56" s="44" t="str">
        <f t="shared" ref="CE56:CE73" si="116">IF(B56&lt;AW56,"* La columna Migrantes NO DEBE ser superior al total de Procesados. ","")</f>
        <v/>
      </c>
      <c r="CF56" s="44" t="str">
        <f>IF(D56&lt;E56,CONCATENATE("* El total de procesados debe ser mayor o igual al total de Reactivos en el grupo de edad ",$D$54),"")</f>
        <v/>
      </c>
      <c r="CG56" s="44" t="str">
        <f>IF(F56&lt;G56,CONCATENATE("* El total de procesados debe ser mayor o igual al total de Reactivos en el grupo de edad ",$F$54),"")</f>
        <v/>
      </c>
      <c r="CH56" s="44" t="str">
        <f>IF(H56&lt;I56,CONCATENATE("* El total de procesados debe ser mayor o igual al total de Reactivos en el grupo de edad ",$H$54),"")</f>
        <v/>
      </c>
      <c r="CI56" s="44" t="str">
        <f>IF(J56&lt;K56,CONCATENATE("* El total de procesados debe ser mayor o igual al total de Reactivos en el grupo de edad ",$J$54),"")</f>
        <v/>
      </c>
      <c r="CJ56" s="44" t="str">
        <f>IF(L56&lt;M56,CONCATENATE("* El total de procesados debe ser mayor o igual al total de Reactivos en el grupo de edad ",$L$54),"")</f>
        <v/>
      </c>
      <c r="CK56" s="44" t="str">
        <f>IF(N56&lt;O56,CONCATENATE("* El total de procesados debe ser mayor o igual al total de Reactivos en el grupo de edad ",$N$54),"")</f>
        <v/>
      </c>
      <c r="CL56" s="44" t="str">
        <f>IF(P56&lt;Q56,CONCATENATE("* El total de procesados debe ser mayor o igual al total de Reactivos en el grupo de edad ",$P$54),"")</f>
        <v/>
      </c>
      <c r="CM56" s="44" t="str">
        <f>IF(R56&lt;S56,CONCATENATE("* El total de procesados debe ser mayor o igual al total de Reactivos en el grupo de edad ",$R$54),"")</f>
        <v/>
      </c>
      <c r="CN56" s="44" t="str">
        <f>IF(T56&lt;U56,CONCATENATE("* El total de procesados debe ser mayor o igual al total de Reactivos en el grupo de edad ",$T$54),"")</f>
        <v/>
      </c>
      <c r="CO56" s="44" t="str">
        <f>IF(V56&lt;W56,CONCATENATE("* El total de procesados debe ser mayor o igual al total de Reactivos en el grupo de edad ",$V$54),"")</f>
        <v/>
      </c>
      <c r="CP56" s="44" t="str">
        <f>IF(X56&lt;Y56,CONCATENATE("* El total de procesados debe ser mayor o igual al total de Reactivos en el grupo de edad ",$X$54),"")</f>
        <v/>
      </c>
      <c r="CQ56" s="44" t="str">
        <f>IF(Z56&lt;AA56,CONCATENATE("* El total de procesados debe ser mayor o igual al total de Reactivos en el grupo de edad ",$Z$54),"")</f>
        <v/>
      </c>
      <c r="CR56" s="44" t="str">
        <f>IF(AB56&lt;AC56,CONCATENATE("* El total de procesados debe ser mayor o igual al total de Reactivos en el grupo de edad ",$AB$54),"")</f>
        <v/>
      </c>
      <c r="CS56" s="44" t="str">
        <f>IF(AD56&lt;AE56,CONCATENATE("* El total de procesados debe ser mayor o igual al total de Reactivos en el grupo de edad ",$AD$54),"")</f>
        <v/>
      </c>
      <c r="CT56" s="44" t="str">
        <f>IF(AF56&lt;AG56,CONCATENATE("* El total de procesados debe ser mayor o igual al total de Reactivos en el grupo de edad ",$AF$54),"")</f>
        <v/>
      </c>
      <c r="CU56" s="44" t="str">
        <f>IF(AH56&lt;AI56,CONCATENATE("* El total de procesados debe ser mayor o igual al total de Reactivos en el grupo de edad ",$AH$54),"")</f>
        <v/>
      </c>
      <c r="CV56" s="44" t="str">
        <f>IF(AJ56&lt;AK56,CONCATENATE("* El total de procesados debe ser mayor o igual al total de Reactivos en el grupo de edad ",$AJ$54),"")</f>
        <v/>
      </c>
      <c r="CW56" s="44" t="str">
        <f>IF(AL56&lt;AM56,CONCATENATE("* El total de procesados debe ser mayor o igual al total de Reactivos en el grupo de edad ",$AL$54),"")</f>
        <v/>
      </c>
      <c r="CX56" s="44" t="str">
        <f>IF(AN56&lt;AO56,CONCATENATE("* El total de procesados debe ser mayor o igual al total de Reactivos en el grupo de edad ",$AN$54),"")</f>
        <v/>
      </c>
      <c r="CY56" s="44" t="str">
        <f>IF(AP56&lt;AQ56,CONCATENATE("* El total de procesados debe ser mayor o igual al total de Reactivos en el grupo de edad ",$AP$54),"")</f>
        <v/>
      </c>
      <c r="CZ56" s="44" t="str">
        <f t="shared" ref="CZ56:CZ73" si="117">IF(AND(B56&lt;&gt;0,OR(AT56="",AU56="",AV56="",AW56="")),"* No olvide digitar la columna Trans y/o Pueblos Originarios y/o Migrantes (Digite Cero si no tiene). ","")</f>
        <v/>
      </c>
      <c r="DA56" s="45">
        <f t="shared" ref="DA56:DA73" si="118">IF(B56&lt;   C56,1,0)</f>
        <v>0</v>
      </c>
      <c r="DB56" s="45">
        <f t="shared" ref="DB56:DB73" si="119">IF(B56&lt;&gt; AR56+AS56,1,0)</f>
        <v>0</v>
      </c>
      <c r="DC56" s="45">
        <f t="shared" ref="DC56:DC73" si="120">IF(B56&lt;  AT56+AU56,1,0)</f>
        <v>0</v>
      </c>
      <c r="DD56" s="45">
        <f t="shared" ref="DD56:DD73" si="121">IF(B56&lt;  AV56,1,0)</f>
        <v>0</v>
      </c>
      <c r="DE56" s="45">
        <f t="shared" ref="DE56:DE73" si="122">IF(B56&lt;  AW56,1,0)</f>
        <v>0</v>
      </c>
      <c r="DF56" s="45">
        <f t="shared" ref="DF56:DF73" si="123">IF(D56&lt;E56,1,0)</f>
        <v>0</v>
      </c>
      <c r="DG56" s="45">
        <f t="shared" ref="DG56:DG73" si="124">IF(F56&lt;G56,1,0)</f>
        <v>0</v>
      </c>
      <c r="DH56" s="45">
        <f t="shared" ref="DH56:DH73" si="125">IF(H56&lt;I56,1,0)</f>
        <v>0</v>
      </c>
      <c r="DI56" s="45">
        <f t="shared" ref="DI56:DI73" si="126">IF(J56&lt;K56,1,0)</f>
        <v>0</v>
      </c>
      <c r="DJ56" s="45">
        <f t="shared" ref="DJ56:DJ73" si="127">IF(L56&lt;M56,1,0)</f>
        <v>0</v>
      </c>
      <c r="DK56" s="45">
        <f t="shared" ref="DK56:DK73" si="128">IF(N56&lt;O56,1,0)</f>
        <v>0</v>
      </c>
      <c r="DL56" s="45">
        <f t="shared" ref="DL56:DL73" si="129">IF(P56&lt;Q56,1,0)</f>
        <v>0</v>
      </c>
      <c r="DM56" s="45">
        <f t="shared" ref="DM56:DM73" si="130">IF(R56&lt;S56,1,0)</f>
        <v>0</v>
      </c>
      <c r="DN56" s="45">
        <f t="shared" ref="DN56:DN73" si="131">IF(T56&lt;U56,1,0)</f>
        <v>0</v>
      </c>
      <c r="DO56" s="45">
        <f t="shared" ref="DO56:DO73" si="132">IF(V56&lt;W56,1,0)</f>
        <v>0</v>
      </c>
      <c r="DP56" s="45">
        <f t="shared" ref="DP56:DP73" si="133">IF(X56&lt;Y56,1,0)</f>
        <v>0</v>
      </c>
      <c r="DQ56" s="45">
        <f t="shared" ref="DQ56:DQ73" si="134">IF(Z56&lt;AA56,1,0)</f>
        <v>0</v>
      </c>
      <c r="DR56" s="45">
        <f t="shared" ref="DR56:DR73" si="135">IF(AB56&lt;AC56,1,0)</f>
        <v>0</v>
      </c>
      <c r="DS56" s="45">
        <f t="shared" ref="DS56:DS73" si="136">IF(AD56&lt;AE56,1,0)</f>
        <v>0</v>
      </c>
      <c r="DT56" s="45">
        <f t="shared" ref="DT56:DT73" si="137">IF(AF56&lt;AG56,1,0)</f>
        <v>0</v>
      </c>
      <c r="DU56" s="45">
        <f t="shared" ref="DU56:DU73" si="138">IF(AH56&lt;AI56,1,0)</f>
        <v>0</v>
      </c>
      <c r="DV56" s="45">
        <f t="shared" ref="DV56:DV73" si="139">IF(AJ56&lt;AK56,1,0)</f>
        <v>0</v>
      </c>
      <c r="DW56" s="45">
        <f t="shared" ref="DW56:DW73" si="140">IF(AL56&lt;AM56,1,0)</f>
        <v>0</v>
      </c>
      <c r="DX56" s="45">
        <f t="shared" ref="DX56:DX73" si="141">IF(AN56&lt;AO56,1,0)</f>
        <v>0</v>
      </c>
      <c r="DY56" s="45">
        <f t="shared" ref="DY56:DY73" si="142">IF(AP56&lt;AQ56,1,0)</f>
        <v>0</v>
      </c>
      <c r="DZ56" s="45">
        <f t="shared" ref="DZ56:DZ73" si="143">IF(AND(B56&lt;&gt;0,OR(AT56="",AU56="",AV56="",AW56="")),1,0)</f>
        <v>0</v>
      </c>
    </row>
    <row r="57" spans="1:130" x14ac:dyDescent="0.25">
      <c r="A57" s="66" t="s">
        <v>38</v>
      </c>
      <c r="B57" s="47">
        <f t="shared" si="110"/>
        <v>0</v>
      </c>
      <c r="C57" s="48">
        <f t="shared" si="110"/>
        <v>0</v>
      </c>
      <c r="D57" s="33"/>
      <c r="E57" s="34"/>
      <c r="F57" s="35"/>
      <c r="G57" s="34"/>
      <c r="H57" s="35"/>
      <c r="I57" s="34"/>
      <c r="J57" s="35"/>
      <c r="K57" s="34"/>
      <c r="L57" s="35"/>
      <c r="M57" s="36"/>
      <c r="N57" s="37"/>
      <c r="O57" s="38"/>
      <c r="P57" s="39"/>
      <c r="Q57" s="38"/>
      <c r="R57" s="39"/>
      <c r="S57" s="38"/>
      <c r="T57" s="39"/>
      <c r="U57" s="38"/>
      <c r="V57" s="39"/>
      <c r="W57" s="38"/>
      <c r="X57" s="39"/>
      <c r="Y57" s="38"/>
      <c r="Z57" s="39"/>
      <c r="AA57" s="38"/>
      <c r="AB57" s="39"/>
      <c r="AC57" s="38"/>
      <c r="AD57" s="39"/>
      <c r="AE57" s="38"/>
      <c r="AF57" s="39"/>
      <c r="AG57" s="38"/>
      <c r="AH57" s="39"/>
      <c r="AI57" s="38"/>
      <c r="AJ57" s="39"/>
      <c r="AK57" s="38"/>
      <c r="AL57" s="39"/>
      <c r="AM57" s="38"/>
      <c r="AN57" s="39"/>
      <c r="AO57" s="38"/>
      <c r="AP57" s="39"/>
      <c r="AQ57" s="40"/>
      <c r="AR57" s="41"/>
      <c r="AS57" s="40"/>
      <c r="AT57" s="37"/>
      <c r="AU57" s="38"/>
      <c r="AV57" s="39"/>
      <c r="AW57" s="42"/>
      <c r="AX57" s="43" t="str">
        <f t="shared" si="111"/>
        <v/>
      </c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10"/>
      <c r="BJ57" s="10"/>
      <c r="BK57" s="10"/>
      <c r="BL57" s="10"/>
      <c r="BU57" s="10"/>
      <c r="BW57" s="11"/>
      <c r="CA57" s="44" t="str">
        <f t="shared" si="112"/>
        <v/>
      </c>
      <c r="CB57" s="44" t="str">
        <f t="shared" si="113"/>
        <v/>
      </c>
      <c r="CC57" s="44" t="str">
        <f t="shared" si="114"/>
        <v/>
      </c>
      <c r="CD57" s="44" t="str">
        <f t="shared" si="115"/>
        <v/>
      </c>
      <c r="CE57" s="44" t="str">
        <f t="shared" si="116"/>
        <v/>
      </c>
      <c r="CF57" s="44" t="str">
        <f t="shared" ref="CF57:CF73" si="144">IF(D57&lt;E57,CONCATENATE("* El total de procesados debe ser mayor o igual al total de Reactivos en el grupo de edad ",$D$54),"")</f>
        <v/>
      </c>
      <c r="CG57" s="44" t="str">
        <f t="shared" ref="CG57:CG73" si="145">IF(F57&lt;G57,CONCATENATE("* El total de procesados debe ser mayor o igual al total de Reactivos en el grupo de edad ",$F$54),"")</f>
        <v/>
      </c>
      <c r="CH57" s="44" t="str">
        <f t="shared" ref="CH57:CH73" si="146">IF(H57&lt;I57,CONCATENATE("* El total de procesados debe ser mayor o igual al total de Reactivos en el grupo de edad ",$H$54),"")</f>
        <v/>
      </c>
      <c r="CI57" s="44" t="str">
        <f t="shared" ref="CI57:CI73" si="147">IF(J57&lt;K57,CONCATENATE("* El total de procesados debe ser mayor o igual al total de Reactivos en el grupo de edad ",$J$54),"")</f>
        <v/>
      </c>
      <c r="CJ57" s="44" t="str">
        <f t="shared" ref="CJ57:CJ73" si="148">IF(L57&lt;M57,CONCATENATE("* El total de procesados debe ser mayor o igual al total de Reactivos en el grupo de edad ",$L$54),"")</f>
        <v/>
      </c>
      <c r="CK57" s="44" t="str">
        <f t="shared" ref="CK57:CK73" si="149">IF(N57&lt;O57,CONCATENATE("* El total de procesados debe ser mayor o igual al total de Reactivos en el grupo de edad ",$N$54),"")</f>
        <v/>
      </c>
      <c r="CL57" s="44" t="str">
        <f t="shared" ref="CL57:CL73" si="150">IF(P57&lt;Q57,CONCATENATE("* El total de procesados debe ser mayor o igual al total de Reactivos en el grupo de edad ",$P$54),"")</f>
        <v/>
      </c>
      <c r="CM57" s="44" t="str">
        <f t="shared" ref="CM57:CM73" si="151">IF(R57&lt;S57,CONCATENATE("* El total de procesados debe ser mayor o igual al total de Reactivos en el grupo de edad ",$R$54),"")</f>
        <v/>
      </c>
      <c r="CN57" s="44" t="str">
        <f t="shared" ref="CN57:CN73" si="152">IF(T57&lt;U57,CONCATENATE("* El total de procesados debe ser mayor o igual al total de Reactivos en el grupo de edad ",$T$54),"")</f>
        <v/>
      </c>
      <c r="CO57" s="44" t="str">
        <f t="shared" ref="CO57:CO73" si="153">IF(V57&lt;W57,CONCATENATE("* El total de procesados debe ser mayor o igual al total de Reactivos en el grupo de edad ",$V$54),"")</f>
        <v/>
      </c>
      <c r="CP57" s="44" t="str">
        <f t="shared" ref="CP57:CP73" si="154">IF(X57&lt;Y57,CONCATENATE("* El total de procesados debe ser mayor o igual al total de Reactivos en el grupo de edad ",$X$54),"")</f>
        <v/>
      </c>
      <c r="CQ57" s="44" t="str">
        <f t="shared" ref="CQ57:CQ73" si="155">IF(Z57&lt;AA57,CONCATENATE("* El total de procesados debe ser mayor o igual al total de Reactivos en el grupo de edad ",$Z$54),"")</f>
        <v/>
      </c>
      <c r="CR57" s="44" t="str">
        <f t="shared" ref="CR57:CR73" si="156">IF(AB57&lt;AC57,CONCATENATE("* El total de procesados debe ser mayor o igual al total de Reactivos en el grupo de edad ",$AB$54),"")</f>
        <v/>
      </c>
      <c r="CS57" s="44" t="str">
        <f t="shared" ref="CS57:CS73" si="157">IF(AD57&lt;AE57,CONCATENATE("* El total de procesados debe ser mayor o igual al total de Reactivos en el grupo de edad ",$AD$54),"")</f>
        <v/>
      </c>
      <c r="CT57" s="44" t="str">
        <f t="shared" ref="CT57:CT73" si="158">IF(AF57&lt;AG57,CONCATENATE("* El total de procesados debe ser mayor o igual al total de Reactivos en el grupo de edad ",$AF$54),"")</f>
        <v/>
      </c>
      <c r="CU57" s="44" t="str">
        <f t="shared" ref="CU57:CU73" si="159">IF(AH57&lt;AI57,CONCATENATE("* El total de procesados debe ser mayor o igual al total de Reactivos en el grupo de edad ",$AH$54),"")</f>
        <v/>
      </c>
      <c r="CV57" s="44" t="str">
        <f t="shared" ref="CV57:CV73" si="160">IF(AJ57&lt;AK57,CONCATENATE("* El total de procesados debe ser mayor o igual al total de Reactivos en el grupo de edad ",$AJ$54),"")</f>
        <v/>
      </c>
      <c r="CW57" s="44" t="str">
        <f t="shared" ref="CW57:CW73" si="161">IF(AL57&lt;AM57,CONCATENATE("* El total de procesados debe ser mayor o igual al total de Reactivos en el grupo de edad ",$AL$54),"")</f>
        <v/>
      </c>
      <c r="CX57" s="44" t="str">
        <f t="shared" ref="CX57:CX73" si="162">IF(AN57&lt;AO57,CONCATENATE("* El total de procesados debe ser mayor o igual al total de Reactivos en el grupo de edad ",$AN$54),"")</f>
        <v/>
      </c>
      <c r="CY57" s="44" t="str">
        <f t="shared" ref="CY57:CY73" si="163">IF(AP57&lt;AQ57,CONCATENATE("* El total de procesados debe ser mayor o igual al total de Reactivos en el grupo de edad ",$AP$54),"")</f>
        <v/>
      </c>
      <c r="CZ57" s="44" t="str">
        <f t="shared" si="117"/>
        <v/>
      </c>
      <c r="DA57" s="45">
        <f t="shared" si="118"/>
        <v>0</v>
      </c>
      <c r="DB57" s="45">
        <f t="shared" si="119"/>
        <v>0</v>
      </c>
      <c r="DC57" s="45">
        <f t="shared" si="120"/>
        <v>0</v>
      </c>
      <c r="DD57" s="45">
        <f t="shared" si="121"/>
        <v>0</v>
      </c>
      <c r="DE57" s="45">
        <f t="shared" si="122"/>
        <v>0</v>
      </c>
      <c r="DF57" s="45">
        <f t="shared" si="123"/>
        <v>0</v>
      </c>
      <c r="DG57" s="45">
        <f t="shared" si="124"/>
        <v>0</v>
      </c>
      <c r="DH57" s="45">
        <f t="shared" si="125"/>
        <v>0</v>
      </c>
      <c r="DI57" s="45">
        <f t="shared" si="126"/>
        <v>0</v>
      </c>
      <c r="DJ57" s="45">
        <f t="shared" si="127"/>
        <v>0</v>
      </c>
      <c r="DK57" s="45">
        <f t="shared" si="128"/>
        <v>0</v>
      </c>
      <c r="DL57" s="45">
        <f t="shared" si="129"/>
        <v>0</v>
      </c>
      <c r="DM57" s="45">
        <f t="shared" si="130"/>
        <v>0</v>
      </c>
      <c r="DN57" s="45">
        <f t="shared" si="131"/>
        <v>0</v>
      </c>
      <c r="DO57" s="45">
        <f t="shared" si="132"/>
        <v>0</v>
      </c>
      <c r="DP57" s="45">
        <f t="shared" si="133"/>
        <v>0</v>
      </c>
      <c r="DQ57" s="45">
        <f t="shared" si="134"/>
        <v>0</v>
      </c>
      <c r="DR57" s="45">
        <f t="shared" si="135"/>
        <v>0</v>
      </c>
      <c r="DS57" s="45">
        <f t="shared" si="136"/>
        <v>0</v>
      </c>
      <c r="DT57" s="45">
        <f t="shared" si="137"/>
        <v>0</v>
      </c>
      <c r="DU57" s="45">
        <f t="shared" si="138"/>
        <v>0</v>
      </c>
      <c r="DV57" s="45">
        <f t="shared" si="139"/>
        <v>0</v>
      </c>
      <c r="DW57" s="45">
        <f t="shared" si="140"/>
        <v>0</v>
      </c>
      <c r="DX57" s="45">
        <f t="shared" si="141"/>
        <v>0</v>
      </c>
      <c r="DY57" s="45">
        <f t="shared" si="142"/>
        <v>0</v>
      </c>
      <c r="DZ57" s="45">
        <f t="shared" si="143"/>
        <v>0</v>
      </c>
    </row>
    <row r="58" spans="1:130" x14ac:dyDescent="0.25">
      <c r="A58" s="66" t="s">
        <v>39</v>
      </c>
      <c r="B58" s="47">
        <f t="shared" si="110"/>
        <v>1</v>
      </c>
      <c r="C58" s="48">
        <f t="shared" si="110"/>
        <v>0</v>
      </c>
      <c r="D58" s="33"/>
      <c r="E58" s="34"/>
      <c r="F58" s="35"/>
      <c r="G58" s="34"/>
      <c r="H58" s="35"/>
      <c r="I58" s="34"/>
      <c r="J58" s="35"/>
      <c r="K58" s="34"/>
      <c r="L58" s="35"/>
      <c r="M58" s="36"/>
      <c r="N58" s="37">
        <v>0</v>
      </c>
      <c r="O58" s="38">
        <v>0</v>
      </c>
      <c r="P58" s="39">
        <v>0</v>
      </c>
      <c r="Q58" s="38">
        <v>0</v>
      </c>
      <c r="R58" s="39">
        <v>1</v>
      </c>
      <c r="S58" s="38">
        <v>0</v>
      </c>
      <c r="T58" s="39">
        <v>0</v>
      </c>
      <c r="U58" s="38">
        <v>0</v>
      </c>
      <c r="V58" s="39">
        <v>0</v>
      </c>
      <c r="W58" s="38">
        <v>0</v>
      </c>
      <c r="X58" s="39">
        <v>0</v>
      </c>
      <c r="Y58" s="38">
        <v>0</v>
      </c>
      <c r="Z58" s="39">
        <v>0</v>
      </c>
      <c r="AA58" s="38">
        <v>0</v>
      </c>
      <c r="AB58" s="39">
        <v>0</v>
      </c>
      <c r="AC58" s="38">
        <v>0</v>
      </c>
      <c r="AD58" s="39">
        <v>0</v>
      </c>
      <c r="AE58" s="38">
        <v>0</v>
      </c>
      <c r="AF58" s="39">
        <v>0</v>
      </c>
      <c r="AG58" s="38">
        <v>0</v>
      </c>
      <c r="AH58" s="39">
        <v>0</v>
      </c>
      <c r="AI58" s="38">
        <v>0</v>
      </c>
      <c r="AJ58" s="39">
        <v>0</v>
      </c>
      <c r="AK58" s="38">
        <v>0</v>
      </c>
      <c r="AL58" s="39">
        <v>0</v>
      </c>
      <c r="AM58" s="38">
        <v>0</v>
      </c>
      <c r="AN58" s="39">
        <v>0</v>
      </c>
      <c r="AO58" s="38">
        <v>0</v>
      </c>
      <c r="AP58" s="39">
        <v>0</v>
      </c>
      <c r="AQ58" s="40">
        <v>0</v>
      </c>
      <c r="AR58" s="41"/>
      <c r="AS58" s="40">
        <v>1</v>
      </c>
      <c r="AT58" s="37">
        <v>0</v>
      </c>
      <c r="AU58" s="38">
        <v>0</v>
      </c>
      <c r="AV58" s="39">
        <v>0</v>
      </c>
      <c r="AW58" s="42">
        <v>0</v>
      </c>
      <c r="AX58" s="43" t="str">
        <f t="shared" si="111"/>
        <v/>
      </c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10"/>
      <c r="BJ58" s="10"/>
      <c r="BK58" s="10"/>
      <c r="BL58" s="10"/>
      <c r="BU58" s="10"/>
      <c r="BW58" s="11"/>
      <c r="CA58" s="44" t="str">
        <f t="shared" si="112"/>
        <v/>
      </c>
      <c r="CB58" s="44" t="str">
        <f t="shared" si="113"/>
        <v/>
      </c>
      <c r="CC58" s="44" t="str">
        <f t="shared" si="114"/>
        <v/>
      </c>
      <c r="CD58" s="44" t="str">
        <f t="shared" si="115"/>
        <v/>
      </c>
      <c r="CE58" s="44" t="str">
        <f t="shared" si="116"/>
        <v/>
      </c>
      <c r="CF58" s="44" t="str">
        <f t="shared" si="144"/>
        <v/>
      </c>
      <c r="CG58" s="44" t="str">
        <f t="shared" si="145"/>
        <v/>
      </c>
      <c r="CH58" s="44" t="str">
        <f t="shared" si="146"/>
        <v/>
      </c>
      <c r="CI58" s="44" t="str">
        <f t="shared" si="147"/>
        <v/>
      </c>
      <c r="CJ58" s="44" t="str">
        <f t="shared" si="148"/>
        <v/>
      </c>
      <c r="CK58" s="44" t="str">
        <f t="shared" si="149"/>
        <v/>
      </c>
      <c r="CL58" s="44" t="str">
        <f t="shared" si="150"/>
        <v/>
      </c>
      <c r="CM58" s="44" t="str">
        <f t="shared" si="151"/>
        <v/>
      </c>
      <c r="CN58" s="44" t="str">
        <f t="shared" si="152"/>
        <v/>
      </c>
      <c r="CO58" s="44" t="str">
        <f t="shared" si="153"/>
        <v/>
      </c>
      <c r="CP58" s="44" t="str">
        <f t="shared" si="154"/>
        <v/>
      </c>
      <c r="CQ58" s="44" t="str">
        <f t="shared" si="155"/>
        <v/>
      </c>
      <c r="CR58" s="44" t="str">
        <f t="shared" si="156"/>
        <v/>
      </c>
      <c r="CS58" s="44" t="str">
        <f t="shared" si="157"/>
        <v/>
      </c>
      <c r="CT58" s="44" t="str">
        <f t="shared" si="158"/>
        <v/>
      </c>
      <c r="CU58" s="44" t="str">
        <f t="shared" si="159"/>
        <v/>
      </c>
      <c r="CV58" s="44" t="str">
        <f t="shared" si="160"/>
        <v/>
      </c>
      <c r="CW58" s="44" t="str">
        <f t="shared" si="161"/>
        <v/>
      </c>
      <c r="CX58" s="44" t="str">
        <f t="shared" si="162"/>
        <v/>
      </c>
      <c r="CY58" s="44" t="str">
        <f t="shared" si="163"/>
        <v/>
      </c>
      <c r="CZ58" s="44" t="str">
        <f t="shared" si="117"/>
        <v/>
      </c>
      <c r="DA58" s="45">
        <f t="shared" si="118"/>
        <v>0</v>
      </c>
      <c r="DB58" s="45">
        <f t="shared" si="119"/>
        <v>0</v>
      </c>
      <c r="DC58" s="45">
        <f t="shared" si="120"/>
        <v>0</v>
      </c>
      <c r="DD58" s="45">
        <f t="shared" si="121"/>
        <v>0</v>
      </c>
      <c r="DE58" s="45">
        <f t="shared" si="122"/>
        <v>0</v>
      </c>
      <c r="DF58" s="45">
        <f t="shared" si="123"/>
        <v>0</v>
      </c>
      <c r="DG58" s="45">
        <f t="shared" si="124"/>
        <v>0</v>
      </c>
      <c r="DH58" s="45">
        <f t="shared" si="125"/>
        <v>0</v>
      </c>
      <c r="DI58" s="45">
        <f t="shared" si="126"/>
        <v>0</v>
      </c>
      <c r="DJ58" s="45">
        <f t="shared" si="127"/>
        <v>0</v>
      </c>
      <c r="DK58" s="45">
        <f t="shared" si="128"/>
        <v>0</v>
      </c>
      <c r="DL58" s="45">
        <f t="shared" si="129"/>
        <v>0</v>
      </c>
      <c r="DM58" s="45">
        <f t="shared" si="130"/>
        <v>0</v>
      </c>
      <c r="DN58" s="45">
        <f t="shared" si="131"/>
        <v>0</v>
      </c>
      <c r="DO58" s="45">
        <f t="shared" si="132"/>
        <v>0</v>
      </c>
      <c r="DP58" s="45">
        <f t="shared" si="133"/>
        <v>0</v>
      </c>
      <c r="DQ58" s="45">
        <f t="shared" si="134"/>
        <v>0</v>
      </c>
      <c r="DR58" s="45">
        <f t="shared" si="135"/>
        <v>0</v>
      </c>
      <c r="DS58" s="45">
        <f t="shared" si="136"/>
        <v>0</v>
      </c>
      <c r="DT58" s="45">
        <f t="shared" si="137"/>
        <v>0</v>
      </c>
      <c r="DU58" s="45">
        <f t="shared" si="138"/>
        <v>0</v>
      </c>
      <c r="DV58" s="45">
        <f t="shared" si="139"/>
        <v>0</v>
      </c>
      <c r="DW58" s="45">
        <f t="shared" si="140"/>
        <v>0</v>
      </c>
      <c r="DX58" s="45">
        <f t="shared" si="141"/>
        <v>0</v>
      </c>
      <c r="DY58" s="45">
        <f t="shared" si="142"/>
        <v>0</v>
      </c>
      <c r="DZ58" s="45">
        <f t="shared" si="143"/>
        <v>0</v>
      </c>
    </row>
    <row r="59" spans="1:130" x14ac:dyDescent="0.25">
      <c r="A59" s="66" t="s">
        <v>40</v>
      </c>
      <c r="B59" s="47">
        <f t="shared" si="110"/>
        <v>0</v>
      </c>
      <c r="C59" s="48">
        <f t="shared" si="110"/>
        <v>0</v>
      </c>
      <c r="D59" s="33"/>
      <c r="E59" s="34"/>
      <c r="F59" s="35"/>
      <c r="G59" s="34"/>
      <c r="H59" s="35"/>
      <c r="I59" s="34"/>
      <c r="J59" s="35"/>
      <c r="K59" s="34"/>
      <c r="L59" s="35"/>
      <c r="M59" s="36"/>
      <c r="N59" s="37"/>
      <c r="O59" s="38"/>
      <c r="P59" s="39"/>
      <c r="Q59" s="38"/>
      <c r="R59" s="39"/>
      <c r="S59" s="38"/>
      <c r="T59" s="39"/>
      <c r="U59" s="38"/>
      <c r="V59" s="39"/>
      <c r="W59" s="38"/>
      <c r="X59" s="39"/>
      <c r="Y59" s="38"/>
      <c r="Z59" s="39"/>
      <c r="AA59" s="38"/>
      <c r="AB59" s="39"/>
      <c r="AC59" s="38"/>
      <c r="AD59" s="39"/>
      <c r="AE59" s="38"/>
      <c r="AF59" s="39"/>
      <c r="AG59" s="38"/>
      <c r="AH59" s="39"/>
      <c r="AI59" s="38"/>
      <c r="AJ59" s="39"/>
      <c r="AK59" s="38"/>
      <c r="AL59" s="39"/>
      <c r="AM59" s="38"/>
      <c r="AN59" s="39"/>
      <c r="AO59" s="38"/>
      <c r="AP59" s="39"/>
      <c r="AQ59" s="40"/>
      <c r="AR59" s="41"/>
      <c r="AS59" s="40"/>
      <c r="AT59" s="37"/>
      <c r="AU59" s="38"/>
      <c r="AV59" s="39"/>
      <c r="AW59" s="42"/>
      <c r="AX59" s="43" t="str">
        <f t="shared" si="111"/>
        <v/>
      </c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10"/>
      <c r="BJ59" s="10"/>
      <c r="BK59" s="10"/>
      <c r="BL59" s="10"/>
      <c r="BU59" s="10"/>
      <c r="BW59" s="11"/>
      <c r="CA59" s="44" t="str">
        <f t="shared" si="112"/>
        <v/>
      </c>
      <c r="CB59" s="44" t="str">
        <f t="shared" si="113"/>
        <v/>
      </c>
      <c r="CC59" s="44" t="str">
        <f t="shared" si="114"/>
        <v/>
      </c>
      <c r="CD59" s="44" t="str">
        <f t="shared" si="115"/>
        <v/>
      </c>
      <c r="CE59" s="44" t="str">
        <f t="shared" si="116"/>
        <v/>
      </c>
      <c r="CF59" s="44" t="str">
        <f t="shared" si="144"/>
        <v/>
      </c>
      <c r="CG59" s="44" t="str">
        <f t="shared" si="145"/>
        <v/>
      </c>
      <c r="CH59" s="44" t="str">
        <f t="shared" si="146"/>
        <v/>
      </c>
      <c r="CI59" s="44" t="str">
        <f t="shared" si="147"/>
        <v/>
      </c>
      <c r="CJ59" s="44" t="str">
        <f t="shared" si="148"/>
        <v/>
      </c>
      <c r="CK59" s="44" t="str">
        <f t="shared" si="149"/>
        <v/>
      </c>
      <c r="CL59" s="44" t="str">
        <f t="shared" si="150"/>
        <v/>
      </c>
      <c r="CM59" s="44" t="str">
        <f t="shared" si="151"/>
        <v/>
      </c>
      <c r="CN59" s="44" t="str">
        <f t="shared" si="152"/>
        <v/>
      </c>
      <c r="CO59" s="44" t="str">
        <f t="shared" si="153"/>
        <v/>
      </c>
      <c r="CP59" s="44" t="str">
        <f t="shared" si="154"/>
        <v/>
      </c>
      <c r="CQ59" s="44" t="str">
        <f t="shared" si="155"/>
        <v/>
      </c>
      <c r="CR59" s="44" t="str">
        <f t="shared" si="156"/>
        <v/>
      </c>
      <c r="CS59" s="44" t="str">
        <f t="shared" si="157"/>
        <v/>
      </c>
      <c r="CT59" s="44" t="str">
        <f t="shared" si="158"/>
        <v/>
      </c>
      <c r="CU59" s="44" t="str">
        <f t="shared" si="159"/>
        <v/>
      </c>
      <c r="CV59" s="44" t="str">
        <f t="shared" si="160"/>
        <v/>
      </c>
      <c r="CW59" s="44" t="str">
        <f t="shared" si="161"/>
        <v/>
      </c>
      <c r="CX59" s="44" t="str">
        <f t="shared" si="162"/>
        <v/>
      </c>
      <c r="CY59" s="44" t="str">
        <f t="shared" si="163"/>
        <v/>
      </c>
      <c r="CZ59" s="44" t="str">
        <f t="shared" si="117"/>
        <v/>
      </c>
      <c r="DA59" s="45">
        <f t="shared" si="118"/>
        <v>0</v>
      </c>
      <c r="DB59" s="45">
        <f t="shared" si="119"/>
        <v>0</v>
      </c>
      <c r="DC59" s="45">
        <f t="shared" si="120"/>
        <v>0</v>
      </c>
      <c r="DD59" s="45">
        <f t="shared" si="121"/>
        <v>0</v>
      </c>
      <c r="DE59" s="45">
        <f t="shared" si="122"/>
        <v>0</v>
      </c>
      <c r="DF59" s="45">
        <f t="shared" si="123"/>
        <v>0</v>
      </c>
      <c r="DG59" s="45">
        <f t="shared" si="124"/>
        <v>0</v>
      </c>
      <c r="DH59" s="45">
        <f t="shared" si="125"/>
        <v>0</v>
      </c>
      <c r="DI59" s="45">
        <f t="shared" si="126"/>
        <v>0</v>
      </c>
      <c r="DJ59" s="45">
        <f t="shared" si="127"/>
        <v>0</v>
      </c>
      <c r="DK59" s="45">
        <f t="shared" si="128"/>
        <v>0</v>
      </c>
      <c r="DL59" s="45">
        <f t="shared" si="129"/>
        <v>0</v>
      </c>
      <c r="DM59" s="45">
        <f t="shared" si="130"/>
        <v>0</v>
      </c>
      <c r="DN59" s="45">
        <f t="shared" si="131"/>
        <v>0</v>
      </c>
      <c r="DO59" s="45">
        <f t="shared" si="132"/>
        <v>0</v>
      </c>
      <c r="DP59" s="45">
        <f t="shared" si="133"/>
        <v>0</v>
      </c>
      <c r="DQ59" s="45">
        <f t="shared" si="134"/>
        <v>0</v>
      </c>
      <c r="DR59" s="45">
        <f t="shared" si="135"/>
        <v>0</v>
      </c>
      <c r="DS59" s="45">
        <f t="shared" si="136"/>
        <v>0</v>
      </c>
      <c r="DT59" s="45">
        <f t="shared" si="137"/>
        <v>0</v>
      </c>
      <c r="DU59" s="45">
        <f t="shared" si="138"/>
        <v>0</v>
      </c>
      <c r="DV59" s="45">
        <f t="shared" si="139"/>
        <v>0</v>
      </c>
      <c r="DW59" s="45">
        <f t="shared" si="140"/>
        <v>0</v>
      </c>
      <c r="DX59" s="45">
        <f t="shared" si="141"/>
        <v>0</v>
      </c>
      <c r="DY59" s="45">
        <f t="shared" si="142"/>
        <v>0</v>
      </c>
      <c r="DZ59" s="45">
        <f t="shared" si="143"/>
        <v>0</v>
      </c>
    </row>
    <row r="60" spans="1:130" ht="22.5" x14ac:dyDescent="0.25">
      <c r="A60" s="67" t="s">
        <v>41</v>
      </c>
      <c r="B60" s="47">
        <f t="shared" si="110"/>
        <v>0</v>
      </c>
      <c r="C60" s="48">
        <f t="shared" si="110"/>
        <v>0</v>
      </c>
      <c r="D60" s="33"/>
      <c r="E60" s="34"/>
      <c r="F60" s="35"/>
      <c r="G60" s="34"/>
      <c r="H60" s="35"/>
      <c r="I60" s="34"/>
      <c r="J60" s="35"/>
      <c r="K60" s="34"/>
      <c r="L60" s="35"/>
      <c r="M60" s="36"/>
      <c r="N60" s="37"/>
      <c r="O60" s="38"/>
      <c r="P60" s="39"/>
      <c r="Q60" s="38"/>
      <c r="R60" s="39"/>
      <c r="S60" s="38"/>
      <c r="T60" s="39"/>
      <c r="U60" s="38"/>
      <c r="V60" s="39"/>
      <c r="W60" s="38"/>
      <c r="X60" s="39"/>
      <c r="Y60" s="38"/>
      <c r="Z60" s="39"/>
      <c r="AA60" s="38"/>
      <c r="AB60" s="39"/>
      <c r="AC60" s="38"/>
      <c r="AD60" s="39"/>
      <c r="AE60" s="38"/>
      <c r="AF60" s="39"/>
      <c r="AG60" s="38"/>
      <c r="AH60" s="39"/>
      <c r="AI60" s="38"/>
      <c r="AJ60" s="39"/>
      <c r="AK60" s="38"/>
      <c r="AL60" s="39"/>
      <c r="AM60" s="38"/>
      <c r="AN60" s="39"/>
      <c r="AO60" s="38"/>
      <c r="AP60" s="39"/>
      <c r="AQ60" s="40"/>
      <c r="AR60" s="41"/>
      <c r="AS60" s="40"/>
      <c r="AT60" s="37"/>
      <c r="AU60" s="38"/>
      <c r="AV60" s="39"/>
      <c r="AW60" s="42"/>
      <c r="AX60" s="43" t="str">
        <f t="shared" si="111"/>
        <v/>
      </c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10"/>
      <c r="BJ60" s="10"/>
      <c r="BK60" s="10"/>
      <c r="BL60" s="10"/>
      <c r="BU60" s="10"/>
      <c r="BW60" s="11"/>
      <c r="CA60" s="44" t="str">
        <f t="shared" si="112"/>
        <v/>
      </c>
      <c r="CB60" s="44" t="str">
        <f t="shared" si="113"/>
        <v/>
      </c>
      <c r="CC60" s="44" t="str">
        <f t="shared" si="114"/>
        <v/>
      </c>
      <c r="CD60" s="44" t="str">
        <f t="shared" si="115"/>
        <v/>
      </c>
      <c r="CE60" s="44" t="str">
        <f t="shared" si="116"/>
        <v/>
      </c>
      <c r="CF60" s="44" t="str">
        <f t="shared" si="144"/>
        <v/>
      </c>
      <c r="CG60" s="44" t="str">
        <f t="shared" si="145"/>
        <v/>
      </c>
      <c r="CH60" s="44" t="str">
        <f t="shared" si="146"/>
        <v/>
      </c>
      <c r="CI60" s="44" t="str">
        <f t="shared" si="147"/>
        <v/>
      </c>
      <c r="CJ60" s="44" t="str">
        <f t="shared" si="148"/>
        <v/>
      </c>
      <c r="CK60" s="44" t="str">
        <f t="shared" si="149"/>
        <v/>
      </c>
      <c r="CL60" s="44" t="str">
        <f t="shared" si="150"/>
        <v/>
      </c>
      <c r="CM60" s="44" t="str">
        <f t="shared" si="151"/>
        <v/>
      </c>
      <c r="CN60" s="44" t="str">
        <f t="shared" si="152"/>
        <v/>
      </c>
      <c r="CO60" s="44" t="str">
        <f t="shared" si="153"/>
        <v/>
      </c>
      <c r="CP60" s="44" t="str">
        <f t="shared" si="154"/>
        <v/>
      </c>
      <c r="CQ60" s="44" t="str">
        <f t="shared" si="155"/>
        <v/>
      </c>
      <c r="CR60" s="44" t="str">
        <f t="shared" si="156"/>
        <v/>
      </c>
      <c r="CS60" s="44" t="str">
        <f t="shared" si="157"/>
        <v/>
      </c>
      <c r="CT60" s="44" t="str">
        <f t="shared" si="158"/>
        <v/>
      </c>
      <c r="CU60" s="44" t="str">
        <f t="shared" si="159"/>
        <v/>
      </c>
      <c r="CV60" s="44" t="str">
        <f t="shared" si="160"/>
        <v/>
      </c>
      <c r="CW60" s="44" t="str">
        <f t="shared" si="161"/>
        <v/>
      </c>
      <c r="CX60" s="44" t="str">
        <f t="shared" si="162"/>
        <v/>
      </c>
      <c r="CY60" s="44" t="str">
        <f t="shared" si="163"/>
        <v/>
      </c>
      <c r="CZ60" s="44" t="str">
        <f t="shared" si="117"/>
        <v/>
      </c>
      <c r="DA60" s="45">
        <f t="shared" si="118"/>
        <v>0</v>
      </c>
      <c r="DB60" s="45">
        <f t="shared" si="119"/>
        <v>0</v>
      </c>
      <c r="DC60" s="45">
        <f t="shared" si="120"/>
        <v>0</v>
      </c>
      <c r="DD60" s="45">
        <f t="shared" si="121"/>
        <v>0</v>
      </c>
      <c r="DE60" s="45">
        <f t="shared" si="122"/>
        <v>0</v>
      </c>
      <c r="DF60" s="45">
        <f t="shared" si="123"/>
        <v>0</v>
      </c>
      <c r="DG60" s="45">
        <f t="shared" si="124"/>
        <v>0</v>
      </c>
      <c r="DH60" s="45">
        <f t="shared" si="125"/>
        <v>0</v>
      </c>
      <c r="DI60" s="45">
        <f t="shared" si="126"/>
        <v>0</v>
      </c>
      <c r="DJ60" s="45">
        <f t="shared" si="127"/>
        <v>0</v>
      </c>
      <c r="DK60" s="45">
        <f t="shared" si="128"/>
        <v>0</v>
      </c>
      <c r="DL60" s="45">
        <f t="shared" si="129"/>
        <v>0</v>
      </c>
      <c r="DM60" s="45">
        <f t="shared" si="130"/>
        <v>0</v>
      </c>
      <c r="DN60" s="45">
        <f t="shared" si="131"/>
        <v>0</v>
      </c>
      <c r="DO60" s="45">
        <f t="shared" si="132"/>
        <v>0</v>
      </c>
      <c r="DP60" s="45">
        <f t="shared" si="133"/>
        <v>0</v>
      </c>
      <c r="DQ60" s="45">
        <f t="shared" si="134"/>
        <v>0</v>
      </c>
      <c r="DR60" s="45">
        <f t="shared" si="135"/>
        <v>0</v>
      </c>
      <c r="DS60" s="45">
        <f t="shared" si="136"/>
        <v>0</v>
      </c>
      <c r="DT60" s="45">
        <f t="shared" si="137"/>
        <v>0</v>
      </c>
      <c r="DU60" s="45">
        <f t="shared" si="138"/>
        <v>0</v>
      </c>
      <c r="DV60" s="45">
        <f t="shared" si="139"/>
        <v>0</v>
      </c>
      <c r="DW60" s="45">
        <f t="shared" si="140"/>
        <v>0</v>
      </c>
      <c r="DX60" s="45">
        <f t="shared" si="141"/>
        <v>0</v>
      </c>
      <c r="DY60" s="45">
        <f t="shared" si="142"/>
        <v>0</v>
      </c>
      <c r="DZ60" s="45">
        <f t="shared" si="143"/>
        <v>0</v>
      </c>
    </row>
    <row r="61" spans="1:130" ht="22.5" x14ac:dyDescent="0.25">
      <c r="A61" s="67" t="s">
        <v>42</v>
      </c>
      <c r="B61" s="47">
        <f t="shared" si="110"/>
        <v>0</v>
      </c>
      <c r="C61" s="48">
        <f t="shared" si="110"/>
        <v>0</v>
      </c>
      <c r="D61" s="33"/>
      <c r="E61" s="34"/>
      <c r="F61" s="35"/>
      <c r="G61" s="34"/>
      <c r="H61" s="35"/>
      <c r="I61" s="34"/>
      <c r="J61" s="35"/>
      <c r="K61" s="34"/>
      <c r="L61" s="35"/>
      <c r="M61" s="36"/>
      <c r="N61" s="37"/>
      <c r="O61" s="38"/>
      <c r="P61" s="39"/>
      <c r="Q61" s="38"/>
      <c r="R61" s="39"/>
      <c r="S61" s="38"/>
      <c r="T61" s="39"/>
      <c r="U61" s="38"/>
      <c r="V61" s="39"/>
      <c r="W61" s="38"/>
      <c r="X61" s="39"/>
      <c r="Y61" s="38"/>
      <c r="Z61" s="39"/>
      <c r="AA61" s="38"/>
      <c r="AB61" s="39"/>
      <c r="AC61" s="38"/>
      <c r="AD61" s="39"/>
      <c r="AE61" s="38"/>
      <c r="AF61" s="39"/>
      <c r="AG61" s="38"/>
      <c r="AH61" s="39"/>
      <c r="AI61" s="38"/>
      <c r="AJ61" s="39"/>
      <c r="AK61" s="38"/>
      <c r="AL61" s="39"/>
      <c r="AM61" s="38"/>
      <c r="AN61" s="39"/>
      <c r="AO61" s="38"/>
      <c r="AP61" s="39"/>
      <c r="AQ61" s="40"/>
      <c r="AR61" s="37"/>
      <c r="AS61" s="40"/>
      <c r="AT61" s="37"/>
      <c r="AU61" s="38"/>
      <c r="AV61" s="39"/>
      <c r="AW61" s="42"/>
      <c r="AX61" s="43" t="str">
        <f t="shared" si="111"/>
        <v/>
      </c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10"/>
      <c r="BJ61" s="10"/>
      <c r="BK61" s="10"/>
      <c r="BL61" s="10"/>
      <c r="BU61" s="10"/>
      <c r="BW61" s="11"/>
      <c r="CA61" s="44" t="str">
        <f t="shared" si="112"/>
        <v/>
      </c>
      <c r="CB61" s="44" t="str">
        <f t="shared" si="113"/>
        <v/>
      </c>
      <c r="CC61" s="44" t="str">
        <f t="shared" si="114"/>
        <v/>
      </c>
      <c r="CD61" s="44" t="str">
        <f t="shared" si="115"/>
        <v/>
      </c>
      <c r="CE61" s="44" t="str">
        <f t="shared" si="116"/>
        <v/>
      </c>
      <c r="CF61" s="44" t="str">
        <f t="shared" si="144"/>
        <v/>
      </c>
      <c r="CG61" s="44" t="str">
        <f t="shared" si="145"/>
        <v/>
      </c>
      <c r="CH61" s="44" t="str">
        <f t="shared" si="146"/>
        <v/>
      </c>
      <c r="CI61" s="44" t="str">
        <f t="shared" si="147"/>
        <v/>
      </c>
      <c r="CJ61" s="44" t="str">
        <f t="shared" si="148"/>
        <v/>
      </c>
      <c r="CK61" s="44" t="str">
        <f t="shared" si="149"/>
        <v/>
      </c>
      <c r="CL61" s="44" t="str">
        <f t="shared" si="150"/>
        <v/>
      </c>
      <c r="CM61" s="44" t="str">
        <f t="shared" si="151"/>
        <v/>
      </c>
      <c r="CN61" s="44" t="str">
        <f t="shared" si="152"/>
        <v/>
      </c>
      <c r="CO61" s="44" t="str">
        <f t="shared" si="153"/>
        <v/>
      </c>
      <c r="CP61" s="44" t="str">
        <f t="shared" si="154"/>
        <v/>
      </c>
      <c r="CQ61" s="44" t="str">
        <f t="shared" si="155"/>
        <v/>
      </c>
      <c r="CR61" s="44" t="str">
        <f t="shared" si="156"/>
        <v/>
      </c>
      <c r="CS61" s="44" t="str">
        <f t="shared" si="157"/>
        <v/>
      </c>
      <c r="CT61" s="44" t="str">
        <f t="shared" si="158"/>
        <v/>
      </c>
      <c r="CU61" s="44" t="str">
        <f t="shared" si="159"/>
        <v/>
      </c>
      <c r="CV61" s="44" t="str">
        <f t="shared" si="160"/>
        <v/>
      </c>
      <c r="CW61" s="44" t="str">
        <f t="shared" si="161"/>
        <v/>
      </c>
      <c r="CX61" s="44" t="str">
        <f t="shared" si="162"/>
        <v/>
      </c>
      <c r="CY61" s="44" t="str">
        <f t="shared" si="163"/>
        <v/>
      </c>
      <c r="CZ61" s="44" t="str">
        <f t="shared" si="117"/>
        <v/>
      </c>
      <c r="DA61" s="45">
        <f t="shared" si="118"/>
        <v>0</v>
      </c>
      <c r="DB61" s="45">
        <f t="shared" si="119"/>
        <v>0</v>
      </c>
      <c r="DC61" s="45">
        <f t="shared" si="120"/>
        <v>0</v>
      </c>
      <c r="DD61" s="45">
        <f t="shared" si="121"/>
        <v>0</v>
      </c>
      <c r="DE61" s="45">
        <f t="shared" si="122"/>
        <v>0</v>
      </c>
      <c r="DF61" s="45">
        <f t="shared" si="123"/>
        <v>0</v>
      </c>
      <c r="DG61" s="45">
        <f t="shared" si="124"/>
        <v>0</v>
      </c>
      <c r="DH61" s="45">
        <f t="shared" si="125"/>
        <v>0</v>
      </c>
      <c r="DI61" s="45">
        <f t="shared" si="126"/>
        <v>0</v>
      </c>
      <c r="DJ61" s="45">
        <f t="shared" si="127"/>
        <v>0</v>
      </c>
      <c r="DK61" s="45">
        <f t="shared" si="128"/>
        <v>0</v>
      </c>
      <c r="DL61" s="45">
        <f t="shared" si="129"/>
        <v>0</v>
      </c>
      <c r="DM61" s="45">
        <f t="shared" si="130"/>
        <v>0</v>
      </c>
      <c r="DN61" s="45">
        <f t="shared" si="131"/>
        <v>0</v>
      </c>
      <c r="DO61" s="45">
        <f t="shared" si="132"/>
        <v>0</v>
      </c>
      <c r="DP61" s="45">
        <f t="shared" si="133"/>
        <v>0</v>
      </c>
      <c r="DQ61" s="45">
        <f t="shared" si="134"/>
        <v>0</v>
      </c>
      <c r="DR61" s="45">
        <f t="shared" si="135"/>
        <v>0</v>
      </c>
      <c r="DS61" s="45">
        <f t="shared" si="136"/>
        <v>0</v>
      </c>
      <c r="DT61" s="45">
        <f t="shared" si="137"/>
        <v>0</v>
      </c>
      <c r="DU61" s="45">
        <f t="shared" si="138"/>
        <v>0</v>
      </c>
      <c r="DV61" s="45">
        <f t="shared" si="139"/>
        <v>0</v>
      </c>
      <c r="DW61" s="45">
        <f t="shared" si="140"/>
        <v>0</v>
      </c>
      <c r="DX61" s="45">
        <f t="shared" si="141"/>
        <v>0</v>
      </c>
      <c r="DY61" s="45">
        <f t="shared" si="142"/>
        <v>0</v>
      </c>
      <c r="DZ61" s="45">
        <f t="shared" si="143"/>
        <v>0</v>
      </c>
    </row>
    <row r="62" spans="1:130" ht="22.5" x14ac:dyDescent="0.25">
      <c r="A62" s="67" t="s">
        <v>43</v>
      </c>
      <c r="B62" s="47">
        <f t="shared" si="110"/>
        <v>99</v>
      </c>
      <c r="C62" s="48">
        <f t="shared" si="110"/>
        <v>3</v>
      </c>
      <c r="D62" s="33"/>
      <c r="E62" s="34"/>
      <c r="F62" s="35"/>
      <c r="G62" s="34"/>
      <c r="H62" s="35"/>
      <c r="I62" s="34"/>
      <c r="J62" s="35"/>
      <c r="K62" s="34"/>
      <c r="L62" s="35"/>
      <c r="M62" s="36"/>
      <c r="N62" s="37">
        <v>0</v>
      </c>
      <c r="O62" s="38">
        <v>0</v>
      </c>
      <c r="P62" s="39">
        <v>5</v>
      </c>
      <c r="Q62" s="38">
        <v>0</v>
      </c>
      <c r="R62" s="39">
        <v>14</v>
      </c>
      <c r="S62" s="38">
        <v>0</v>
      </c>
      <c r="T62" s="39">
        <v>27</v>
      </c>
      <c r="U62" s="38">
        <v>0</v>
      </c>
      <c r="V62" s="39">
        <v>28</v>
      </c>
      <c r="W62" s="38">
        <v>2</v>
      </c>
      <c r="X62" s="39">
        <v>16</v>
      </c>
      <c r="Y62" s="38">
        <v>0</v>
      </c>
      <c r="Z62" s="39">
        <v>9</v>
      </c>
      <c r="AA62" s="38">
        <v>1</v>
      </c>
      <c r="AB62" s="39">
        <v>0</v>
      </c>
      <c r="AC62" s="38">
        <v>0</v>
      </c>
      <c r="AD62" s="39">
        <v>0</v>
      </c>
      <c r="AE62" s="38">
        <v>0</v>
      </c>
      <c r="AF62" s="39">
        <v>0</v>
      </c>
      <c r="AG62" s="38">
        <v>0</v>
      </c>
      <c r="AH62" s="39">
        <v>0</v>
      </c>
      <c r="AI62" s="38">
        <v>0</v>
      </c>
      <c r="AJ62" s="39">
        <v>0</v>
      </c>
      <c r="AK62" s="38">
        <v>0</v>
      </c>
      <c r="AL62" s="39">
        <v>0</v>
      </c>
      <c r="AM62" s="38">
        <v>0</v>
      </c>
      <c r="AN62" s="39">
        <v>0</v>
      </c>
      <c r="AO62" s="38">
        <v>0</v>
      </c>
      <c r="AP62" s="39">
        <v>0</v>
      </c>
      <c r="AQ62" s="40">
        <v>0</v>
      </c>
      <c r="AR62" s="41"/>
      <c r="AS62" s="40">
        <v>99</v>
      </c>
      <c r="AT62" s="37">
        <v>0</v>
      </c>
      <c r="AU62" s="38">
        <v>0</v>
      </c>
      <c r="AV62" s="39">
        <v>2</v>
      </c>
      <c r="AW62" s="42">
        <v>3</v>
      </c>
      <c r="AX62" s="43" t="str">
        <f t="shared" si="111"/>
        <v/>
      </c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10"/>
      <c r="BJ62" s="10"/>
      <c r="BK62" s="10"/>
      <c r="BL62" s="10"/>
      <c r="BU62" s="10"/>
      <c r="BW62" s="11"/>
      <c r="CA62" s="44" t="str">
        <f t="shared" si="112"/>
        <v/>
      </c>
      <c r="CB62" s="44" t="str">
        <f t="shared" si="113"/>
        <v/>
      </c>
      <c r="CC62" s="44" t="str">
        <f t="shared" si="114"/>
        <v/>
      </c>
      <c r="CD62" s="44" t="str">
        <f t="shared" si="115"/>
        <v/>
      </c>
      <c r="CE62" s="44" t="str">
        <f t="shared" si="116"/>
        <v/>
      </c>
      <c r="CF62" s="44" t="str">
        <f t="shared" si="144"/>
        <v/>
      </c>
      <c r="CG62" s="44" t="str">
        <f t="shared" si="145"/>
        <v/>
      </c>
      <c r="CH62" s="44" t="str">
        <f t="shared" si="146"/>
        <v/>
      </c>
      <c r="CI62" s="44" t="str">
        <f t="shared" si="147"/>
        <v/>
      </c>
      <c r="CJ62" s="44" t="str">
        <f t="shared" si="148"/>
        <v/>
      </c>
      <c r="CK62" s="44" t="str">
        <f t="shared" si="149"/>
        <v/>
      </c>
      <c r="CL62" s="44" t="str">
        <f t="shared" si="150"/>
        <v/>
      </c>
      <c r="CM62" s="44" t="str">
        <f t="shared" si="151"/>
        <v/>
      </c>
      <c r="CN62" s="44" t="str">
        <f t="shared" si="152"/>
        <v/>
      </c>
      <c r="CO62" s="44" t="str">
        <f t="shared" si="153"/>
        <v/>
      </c>
      <c r="CP62" s="44" t="str">
        <f t="shared" si="154"/>
        <v/>
      </c>
      <c r="CQ62" s="44" t="str">
        <f t="shared" si="155"/>
        <v/>
      </c>
      <c r="CR62" s="44" t="str">
        <f t="shared" si="156"/>
        <v/>
      </c>
      <c r="CS62" s="44" t="str">
        <f t="shared" si="157"/>
        <v/>
      </c>
      <c r="CT62" s="44" t="str">
        <f t="shared" si="158"/>
        <v/>
      </c>
      <c r="CU62" s="44" t="str">
        <f t="shared" si="159"/>
        <v/>
      </c>
      <c r="CV62" s="44" t="str">
        <f t="shared" si="160"/>
        <v/>
      </c>
      <c r="CW62" s="44" t="str">
        <f t="shared" si="161"/>
        <v/>
      </c>
      <c r="CX62" s="44" t="str">
        <f t="shared" si="162"/>
        <v/>
      </c>
      <c r="CY62" s="44" t="str">
        <f t="shared" si="163"/>
        <v/>
      </c>
      <c r="CZ62" s="44" t="str">
        <f t="shared" si="117"/>
        <v/>
      </c>
      <c r="DA62" s="45">
        <f t="shared" si="118"/>
        <v>0</v>
      </c>
      <c r="DB62" s="45">
        <f t="shared" si="119"/>
        <v>0</v>
      </c>
      <c r="DC62" s="45">
        <f t="shared" si="120"/>
        <v>0</v>
      </c>
      <c r="DD62" s="45">
        <f t="shared" si="121"/>
        <v>0</v>
      </c>
      <c r="DE62" s="45">
        <f t="shared" si="122"/>
        <v>0</v>
      </c>
      <c r="DF62" s="45">
        <f t="shared" si="123"/>
        <v>0</v>
      </c>
      <c r="DG62" s="45">
        <f t="shared" si="124"/>
        <v>0</v>
      </c>
      <c r="DH62" s="45">
        <f t="shared" si="125"/>
        <v>0</v>
      </c>
      <c r="DI62" s="45">
        <f t="shared" si="126"/>
        <v>0</v>
      </c>
      <c r="DJ62" s="45">
        <f t="shared" si="127"/>
        <v>0</v>
      </c>
      <c r="DK62" s="45">
        <f t="shared" si="128"/>
        <v>0</v>
      </c>
      <c r="DL62" s="45">
        <f t="shared" si="129"/>
        <v>0</v>
      </c>
      <c r="DM62" s="45">
        <f t="shared" si="130"/>
        <v>0</v>
      </c>
      <c r="DN62" s="45">
        <f t="shared" si="131"/>
        <v>0</v>
      </c>
      <c r="DO62" s="45">
        <f t="shared" si="132"/>
        <v>0</v>
      </c>
      <c r="DP62" s="45">
        <f t="shared" si="133"/>
        <v>0</v>
      </c>
      <c r="DQ62" s="45">
        <f t="shared" si="134"/>
        <v>0</v>
      </c>
      <c r="DR62" s="45">
        <f t="shared" si="135"/>
        <v>0</v>
      </c>
      <c r="DS62" s="45">
        <f t="shared" si="136"/>
        <v>0</v>
      </c>
      <c r="DT62" s="45">
        <f t="shared" si="137"/>
        <v>0</v>
      </c>
      <c r="DU62" s="45">
        <f t="shared" si="138"/>
        <v>0</v>
      </c>
      <c r="DV62" s="45">
        <f t="shared" si="139"/>
        <v>0</v>
      </c>
      <c r="DW62" s="45">
        <f t="shared" si="140"/>
        <v>0</v>
      </c>
      <c r="DX62" s="45">
        <f t="shared" si="141"/>
        <v>0</v>
      </c>
      <c r="DY62" s="45">
        <f t="shared" si="142"/>
        <v>0</v>
      </c>
      <c r="DZ62" s="45">
        <f t="shared" si="143"/>
        <v>0</v>
      </c>
    </row>
    <row r="63" spans="1:130" x14ac:dyDescent="0.25">
      <c r="A63" s="66" t="s">
        <v>44</v>
      </c>
      <c r="B63" s="47">
        <f t="shared" si="110"/>
        <v>10</v>
      </c>
      <c r="C63" s="48">
        <f t="shared" si="110"/>
        <v>0</v>
      </c>
      <c r="D63" s="33"/>
      <c r="E63" s="34"/>
      <c r="F63" s="35"/>
      <c r="G63" s="34"/>
      <c r="H63" s="35"/>
      <c r="I63" s="34"/>
      <c r="J63" s="35"/>
      <c r="K63" s="34"/>
      <c r="L63" s="35"/>
      <c r="M63" s="36"/>
      <c r="N63" s="37">
        <v>0</v>
      </c>
      <c r="O63" s="38">
        <v>0</v>
      </c>
      <c r="P63" s="39">
        <v>1</v>
      </c>
      <c r="Q63" s="38">
        <v>0</v>
      </c>
      <c r="R63" s="39">
        <v>0</v>
      </c>
      <c r="S63" s="38">
        <v>0</v>
      </c>
      <c r="T63" s="39">
        <v>2</v>
      </c>
      <c r="U63" s="38">
        <v>0</v>
      </c>
      <c r="V63" s="39">
        <v>1</v>
      </c>
      <c r="W63" s="38">
        <v>0</v>
      </c>
      <c r="X63" s="39">
        <v>4</v>
      </c>
      <c r="Y63" s="38">
        <v>0</v>
      </c>
      <c r="Z63" s="39">
        <v>2</v>
      </c>
      <c r="AA63" s="38">
        <v>0</v>
      </c>
      <c r="AB63" s="39">
        <v>0</v>
      </c>
      <c r="AC63" s="38">
        <v>0</v>
      </c>
      <c r="AD63" s="39">
        <v>0</v>
      </c>
      <c r="AE63" s="38">
        <v>0</v>
      </c>
      <c r="AF63" s="39">
        <v>0</v>
      </c>
      <c r="AG63" s="38">
        <v>0</v>
      </c>
      <c r="AH63" s="39">
        <v>0</v>
      </c>
      <c r="AI63" s="38">
        <v>0</v>
      </c>
      <c r="AJ63" s="39">
        <v>0</v>
      </c>
      <c r="AK63" s="38">
        <v>0</v>
      </c>
      <c r="AL63" s="39">
        <v>0</v>
      </c>
      <c r="AM63" s="38">
        <v>0</v>
      </c>
      <c r="AN63" s="39">
        <v>0</v>
      </c>
      <c r="AO63" s="38">
        <v>0</v>
      </c>
      <c r="AP63" s="39">
        <v>0</v>
      </c>
      <c r="AQ63" s="40">
        <v>0</v>
      </c>
      <c r="AR63" s="41"/>
      <c r="AS63" s="40">
        <v>10</v>
      </c>
      <c r="AT63" s="37">
        <v>0</v>
      </c>
      <c r="AU63" s="38">
        <v>0</v>
      </c>
      <c r="AV63" s="39">
        <v>0</v>
      </c>
      <c r="AW63" s="42">
        <v>0</v>
      </c>
      <c r="AX63" s="43" t="str">
        <f t="shared" si="111"/>
        <v/>
      </c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10"/>
      <c r="BJ63" s="10"/>
      <c r="BK63" s="10"/>
      <c r="BL63" s="10"/>
      <c r="BU63" s="10"/>
      <c r="BW63" s="11"/>
      <c r="CA63" s="44" t="str">
        <f t="shared" si="112"/>
        <v/>
      </c>
      <c r="CB63" s="44" t="str">
        <f t="shared" si="113"/>
        <v/>
      </c>
      <c r="CC63" s="44" t="str">
        <f t="shared" si="114"/>
        <v/>
      </c>
      <c r="CD63" s="44" t="str">
        <f t="shared" si="115"/>
        <v/>
      </c>
      <c r="CE63" s="44" t="str">
        <f t="shared" si="116"/>
        <v/>
      </c>
      <c r="CF63" s="44" t="str">
        <f t="shared" si="144"/>
        <v/>
      </c>
      <c r="CG63" s="44" t="str">
        <f t="shared" si="145"/>
        <v/>
      </c>
      <c r="CH63" s="44" t="str">
        <f t="shared" si="146"/>
        <v/>
      </c>
      <c r="CI63" s="44" t="str">
        <f t="shared" si="147"/>
        <v/>
      </c>
      <c r="CJ63" s="44" t="str">
        <f t="shared" si="148"/>
        <v/>
      </c>
      <c r="CK63" s="44" t="str">
        <f t="shared" si="149"/>
        <v/>
      </c>
      <c r="CL63" s="44" t="str">
        <f t="shared" si="150"/>
        <v/>
      </c>
      <c r="CM63" s="44" t="str">
        <f t="shared" si="151"/>
        <v/>
      </c>
      <c r="CN63" s="44" t="str">
        <f t="shared" si="152"/>
        <v/>
      </c>
      <c r="CO63" s="44" t="str">
        <f t="shared" si="153"/>
        <v/>
      </c>
      <c r="CP63" s="44" t="str">
        <f t="shared" si="154"/>
        <v/>
      </c>
      <c r="CQ63" s="44" t="str">
        <f t="shared" si="155"/>
        <v/>
      </c>
      <c r="CR63" s="44" t="str">
        <f t="shared" si="156"/>
        <v/>
      </c>
      <c r="CS63" s="44" t="str">
        <f t="shared" si="157"/>
        <v/>
      </c>
      <c r="CT63" s="44" t="str">
        <f t="shared" si="158"/>
        <v/>
      </c>
      <c r="CU63" s="44" t="str">
        <f t="shared" si="159"/>
        <v/>
      </c>
      <c r="CV63" s="44" t="str">
        <f t="shared" si="160"/>
        <v/>
      </c>
      <c r="CW63" s="44" t="str">
        <f t="shared" si="161"/>
        <v/>
      </c>
      <c r="CX63" s="44" t="str">
        <f t="shared" si="162"/>
        <v/>
      </c>
      <c r="CY63" s="44" t="str">
        <f t="shared" si="163"/>
        <v/>
      </c>
      <c r="CZ63" s="44" t="str">
        <f t="shared" si="117"/>
        <v/>
      </c>
      <c r="DA63" s="45">
        <f t="shared" si="118"/>
        <v>0</v>
      </c>
      <c r="DB63" s="45">
        <f t="shared" si="119"/>
        <v>0</v>
      </c>
      <c r="DC63" s="45">
        <f t="shared" si="120"/>
        <v>0</v>
      </c>
      <c r="DD63" s="45">
        <f t="shared" si="121"/>
        <v>0</v>
      </c>
      <c r="DE63" s="45">
        <f t="shared" si="122"/>
        <v>0</v>
      </c>
      <c r="DF63" s="45">
        <f t="shared" si="123"/>
        <v>0</v>
      </c>
      <c r="DG63" s="45">
        <f t="shared" si="124"/>
        <v>0</v>
      </c>
      <c r="DH63" s="45">
        <f t="shared" si="125"/>
        <v>0</v>
      </c>
      <c r="DI63" s="45">
        <f t="shared" si="126"/>
        <v>0</v>
      </c>
      <c r="DJ63" s="45">
        <f t="shared" si="127"/>
        <v>0</v>
      </c>
      <c r="DK63" s="45">
        <f t="shared" si="128"/>
        <v>0</v>
      </c>
      <c r="DL63" s="45">
        <f t="shared" si="129"/>
        <v>0</v>
      </c>
      <c r="DM63" s="45">
        <f t="shared" si="130"/>
        <v>0</v>
      </c>
      <c r="DN63" s="45">
        <f t="shared" si="131"/>
        <v>0</v>
      </c>
      <c r="DO63" s="45">
        <f t="shared" si="132"/>
        <v>0</v>
      </c>
      <c r="DP63" s="45">
        <f t="shared" si="133"/>
        <v>0</v>
      </c>
      <c r="DQ63" s="45">
        <f t="shared" si="134"/>
        <v>0</v>
      </c>
      <c r="DR63" s="45">
        <f t="shared" si="135"/>
        <v>0</v>
      </c>
      <c r="DS63" s="45">
        <f t="shared" si="136"/>
        <v>0</v>
      </c>
      <c r="DT63" s="45">
        <f t="shared" si="137"/>
        <v>0</v>
      </c>
      <c r="DU63" s="45">
        <f t="shared" si="138"/>
        <v>0</v>
      </c>
      <c r="DV63" s="45">
        <f t="shared" si="139"/>
        <v>0</v>
      </c>
      <c r="DW63" s="45">
        <f t="shared" si="140"/>
        <v>0</v>
      </c>
      <c r="DX63" s="45">
        <f t="shared" si="141"/>
        <v>0</v>
      </c>
      <c r="DY63" s="45">
        <f t="shared" si="142"/>
        <v>0</v>
      </c>
      <c r="DZ63" s="45">
        <f t="shared" si="143"/>
        <v>0</v>
      </c>
    </row>
    <row r="64" spans="1:130" x14ac:dyDescent="0.25">
      <c r="A64" s="66" t="s">
        <v>45</v>
      </c>
      <c r="B64" s="47">
        <f>+D64+F64+H64+J64+L64+N64+P64+R64+T64+V64+X64+Z64+AB64+AD64+AF64+AH64+AJ64+AL64+AN64+AP64</f>
        <v>0</v>
      </c>
      <c r="C64" s="48">
        <f>+E64+G64+I64+K64+M64+O64+Q64+S64+U64+W64+Y64+AA64+AC64+AE64+AG64+AI64+AK64+AM64+AO64+AQ64</f>
        <v>0</v>
      </c>
      <c r="D64" s="37"/>
      <c r="E64" s="38"/>
      <c r="F64" s="39"/>
      <c r="G64" s="38"/>
      <c r="H64" s="39"/>
      <c r="I64" s="42"/>
      <c r="J64" s="37"/>
      <c r="K64" s="37"/>
      <c r="L64" s="39"/>
      <c r="M64" s="42"/>
      <c r="N64" s="37"/>
      <c r="O64" s="38"/>
      <c r="P64" s="39"/>
      <c r="Q64" s="38"/>
      <c r="R64" s="39"/>
      <c r="S64" s="38"/>
      <c r="T64" s="39"/>
      <c r="U64" s="38"/>
      <c r="V64" s="39"/>
      <c r="W64" s="38"/>
      <c r="X64" s="39"/>
      <c r="Y64" s="38"/>
      <c r="Z64" s="39"/>
      <c r="AA64" s="38"/>
      <c r="AB64" s="39"/>
      <c r="AC64" s="38"/>
      <c r="AD64" s="39"/>
      <c r="AE64" s="38"/>
      <c r="AF64" s="39"/>
      <c r="AG64" s="38"/>
      <c r="AH64" s="39"/>
      <c r="AI64" s="38"/>
      <c r="AJ64" s="39"/>
      <c r="AK64" s="38"/>
      <c r="AL64" s="39"/>
      <c r="AM64" s="38"/>
      <c r="AN64" s="39"/>
      <c r="AO64" s="38"/>
      <c r="AP64" s="39"/>
      <c r="AQ64" s="40"/>
      <c r="AR64" s="41"/>
      <c r="AS64" s="40"/>
      <c r="AT64" s="37"/>
      <c r="AU64" s="38"/>
      <c r="AV64" s="39"/>
      <c r="AW64" s="42"/>
      <c r="AX64" s="43" t="str">
        <f t="shared" si="111"/>
        <v/>
      </c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10"/>
      <c r="BJ64" s="10"/>
      <c r="BK64" s="10"/>
      <c r="BL64" s="10"/>
      <c r="BU64" s="10"/>
      <c r="BW64" s="11"/>
      <c r="CA64" s="44" t="str">
        <f t="shared" si="112"/>
        <v/>
      </c>
      <c r="CB64" s="44" t="str">
        <f t="shared" si="113"/>
        <v/>
      </c>
      <c r="CC64" s="44" t="str">
        <f t="shared" si="114"/>
        <v/>
      </c>
      <c r="CD64" s="44" t="str">
        <f t="shared" si="115"/>
        <v/>
      </c>
      <c r="CE64" s="44" t="str">
        <f t="shared" si="116"/>
        <v/>
      </c>
      <c r="CF64" s="44" t="str">
        <f t="shared" si="144"/>
        <v/>
      </c>
      <c r="CG64" s="44" t="str">
        <f t="shared" si="145"/>
        <v/>
      </c>
      <c r="CH64" s="44" t="str">
        <f t="shared" si="146"/>
        <v/>
      </c>
      <c r="CI64" s="44" t="str">
        <f t="shared" si="147"/>
        <v/>
      </c>
      <c r="CJ64" s="44" t="str">
        <f t="shared" si="148"/>
        <v/>
      </c>
      <c r="CK64" s="44" t="str">
        <f t="shared" si="149"/>
        <v/>
      </c>
      <c r="CL64" s="44" t="str">
        <f t="shared" si="150"/>
        <v/>
      </c>
      <c r="CM64" s="44" t="str">
        <f t="shared" si="151"/>
        <v/>
      </c>
      <c r="CN64" s="44" t="str">
        <f t="shared" si="152"/>
        <v/>
      </c>
      <c r="CO64" s="44" t="str">
        <f t="shared" si="153"/>
        <v/>
      </c>
      <c r="CP64" s="44" t="str">
        <f t="shared" si="154"/>
        <v/>
      </c>
      <c r="CQ64" s="44" t="str">
        <f t="shared" si="155"/>
        <v/>
      </c>
      <c r="CR64" s="44" t="str">
        <f t="shared" si="156"/>
        <v/>
      </c>
      <c r="CS64" s="44" t="str">
        <f t="shared" si="157"/>
        <v/>
      </c>
      <c r="CT64" s="44" t="str">
        <f t="shared" si="158"/>
        <v/>
      </c>
      <c r="CU64" s="44" t="str">
        <f t="shared" si="159"/>
        <v/>
      </c>
      <c r="CV64" s="44" t="str">
        <f t="shared" si="160"/>
        <v/>
      </c>
      <c r="CW64" s="44" t="str">
        <f t="shared" si="161"/>
        <v/>
      </c>
      <c r="CX64" s="44" t="str">
        <f t="shared" si="162"/>
        <v/>
      </c>
      <c r="CY64" s="44" t="str">
        <f t="shared" si="163"/>
        <v/>
      </c>
      <c r="CZ64" s="44" t="str">
        <f t="shared" si="117"/>
        <v/>
      </c>
      <c r="DA64" s="45">
        <f t="shared" si="118"/>
        <v>0</v>
      </c>
      <c r="DB64" s="45">
        <f t="shared" si="119"/>
        <v>0</v>
      </c>
      <c r="DC64" s="45">
        <f t="shared" si="120"/>
        <v>0</v>
      </c>
      <c r="DD64" s="45">
        <f t="shared" si="121"/>
        <v>0</v>
      </c>
      <c r="DE64" s="45">
        <f t="shared" si="122"/>
        <v>0</v>
      </c>
      <c r="DF64" s="45">
        <f t="shared" si="123"/>
        <v>0</v>
      </c>
      <c r="DG64" s="45">
        <f t="shared" si="124"/>
        <v>0</v>
      </c>
      <c r="DH64" s="45">
        <f t="shared" si="125"/>
        <v>0</v>
      </c>
      <c r="DI64" s="45">
        <f t="shared" si="126"/>
        <v>0</v>
      </c>
      <c r="DJ64" s="45">
        <f t="shared" si="127"/>
        <v>0</v>
      </c>
      <c r="DK64" s="45">
        <f t="shared" si="128"/>
        <v>0</v>
      </c>
      <c r="DL64" s="45">
        <f t="shared" si="129"/>
        <v>0</v>
      </c>
      <c r="DM64" s="45">
        <f t="shared" si="130"/>
        <v>0</v>
      </c>
      <c r="DN64" s="45">
        <f t="shared" si="131"/>
        <v>0</v>
      </c>
      <c r="DO64" s="45">
        <f t="shared" si="132"/>
        <v>0</v>
      </c>
      <c r="DP64" s="45">
        <f t="shared" si="133"/>
        <v>0</v>
      </c>
      <c r="DQ64" s="45">
        <f t="shared" si="134"/>
        <v>0</v>
      </c>
      <c r="DR64" s="45">
        <f t="shared" si="135"/>
        <v>0</v>
      </c>
      <c r="DS64" s="45">
        <f t="shared" si="136"/>
        <v>0</v>
      </c>
      <c r="DT64" s="45">
        <f t="shared" si="137"/>
        <v>0</v>
      </c>
      <c r="DU64" s="45">
        <f t="shared" si="138"/>
        <v>0</v>
      </c>
      <c r="DV64" s="45">
        <f t="shared" si="139"/>
        <v>0</v>
      </c>
      <c r="DW64" s="45">
        <f t="shared" si="140"/>
        <v>0</v>
      </c>
      <c r="DX64" s="45">
        <f t="shared" si="141"/>
        <v>0</v>
      </c>
      <c r="DY64" s="45">
        <f t="shared" si="142"/>
        <v>0</v>
      </c>
      <c r="DZ64" s="45">
        <f t="shared" si="143"/>
        <v>0</v>
      </c>
    </row>
    <row r="65" spans="1:130" ht="22.5" x14ac:dyDescent="0.25">
      <c r="A65" s="67" t="s">
        <v>46</v>
      </c>
      <c r="B65" s="47">
        <f>+D65+F65+H65</f>
        <v>3</v>
      </c>
      <c r="C65" s="48">
        <f>+E65+G65+I65</f>
        <v>1</v>
      </c>
      <c r="D65" s="37">
        <v>3</v>
      </c>
      <c r="E65" s="38">
        <v>1</v>
      </c>
      <c r="F65" s="39">
        <v>0</v>
      </c>
      <c r="G65" s="38">
        <v>0</v>
      </c>
      <c r="H65" s="39">
        <v>0</v>
      </c>
      <c r="I65" s="42">
        <v>0</v>
      </c>
      <c r="J65" s="50"/>
      <c r="K65" s="51"/>
      <c r="L65" s="50"/>
      <c r="M65" s="51"/>
      <c r="N65" s="50"/>
      <c r="O65" s="51"/>
      <c r="P65" s="50"/>
      <c r="Q65" s="51"/>
      <c r="R65" s="50"/>
      <c r="S65" s="51"/>
      <c r="T65" s="50"/>
      <c r="U65" s="51"/>
      <c r="V65" s="50"/>
      <c r="W65" s="51"/>
      <c r="X65" s="50"/>
      <c r="Y65" s="51"/>
      <c r="Z65" s="50"/>
      <c r="AA65" s="51"/>
      <c r="AB65" s="50"/>
      <c r="AC65" s="51"/>
      <c r="AD65" s="50"/>
      <c r="AE65" s="51"/>
      <c r="AF65" s="50"/>
      <c r="AG65" s="51"/>
      <c r="AH65" s="50"/>
      <c r="AI65" s="51"/>
      <c r="AJ65" s="50"/>
      <c r="AK65" s="51"/>
      <c r="AL65" s="50"/>
      <c r="AM65" s="51"/>
      <c r="AN65" s="50"/>
      <c r="AO65" s="51"/>
      <c r="AP65" s="50"/>
      <c r="AQ65" s="52"/>
      <c r="AR65" s="37">
        <v>1</v>
      </c>
      <c r="AS65" s="40">
        <v>2</v>
      </c>
      <c r="AT65" s="37">
        <v>0</v>
      </c>
      <c r="AU65" s="38">
        <v>0</v>
      </c>
      <c r="AV65" s="39">
        <v>0</v>
      </c>
      <c r="AW65" s="42">
        <v>0</v>
      </c>
      <c r="AX65" s="43" t="str">
        <f t="shared" si="111"/>
        <v/>
      </c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10"/>
      <c r="BJ65" s="10"/>
      <c r="BK65" s="10"/>
      <c r="BL65" s="10"/>
      <c r="BU65" s="10"/>
      <c r="BW65" s="11"/>
      <c r="CA65" s="44" t="str">
        <f t="shared" si="112"/>
        <v/>
      </c>
      <c r="CB65" s="44" t="str">
        <f t="shared" si="113"/>
        <v/>
      </c>
      <c r="CC65" s="44" t="str">
        <f t="shared" si="114"/>
        <v/>
      </c>
      <c r="CD65" s="44" t="str">
        <f t="shared" si="115"/>
        <v/>
      </c>
      <c r="CE65" s="44" t="str">
        <f t="shared" si="116"/>
        <v/>
      </c>
      <c r="CF65" s="44" t="str">
        <f t="shared" si="144"/>
        <v/>
      </c>
      <c r="CG65" s="44" t="str">
        <f t="shared" si="145"/>
        <v/>
      </c>
      <c r="CH65" s="44" t="str">
        <f t="shared" si="146"/>
        <v/>
      </c>
      <c r="CI65" s="44" t="str">
        <f t="shared" si="147"/>
        <v/>
      </c>
      <c r="CJ65" s="44" t="str">
        <f t="shared" si="148"/>
        <v/>
      </c>
      <c r="CK65" s="44" t="str">
        <f t="shared" si="149"/>
        <v/>
      </c>
      <c r="CL65" s="44" t="str">
        <f t="shared" si="150"/>
        <v/>
      </c>
      <c r="CM65" s="44" t="str">
        <f t="shared" si="151"/>
        <v/>
      </c>
      <c r="CN65" s="44" t="str">
        <f t="shared" si="152"/>
        <v/>
      </c>
      <c r="CO65" s="44" t="str">
        <f t="shared" si="153"/>
        <v/>
      </c>
      <c r="CP65" s="44" t="str">
        <f t="shared" si="154"/>
        <v/>
      </c>
      <c r="CQ65" s="44" t="str">
        <f t="shared" si="155"/>
        <v/>
      </c>
      <c r="CR65" s="44" t="str">
        <f t="shared" si="156"/>
        <v/>
      </c>
      <c r="CS65" s="44" t="str">
        <f t="shared" si="157"/>
        <v/>
      </c>
      <c r="CT65" s="44" t="str">
        <f t="shared" si="158"/>
        <v/>
      </c>
      <c r="CU65" s="44" t="str">
        <f t="shared" si="159"/>
        <v/>
      </c>
      <c r="CV65" s="44" t="str">
        <f t="shared" si="160"/>
        <v/>
      </c>
      <c r="CW65" s="44" t="str">
        <f t="shared" si="161"/>
        <v/>
      </c>
      <c r="CX65" s="44" t="str">
        <f t="shared" si="162"/>
        <v/>
      </c>
      <c r="CY65" s="44" t="str">
        <f t="shared" si="163"/>
        <v/>
      </c>
      <c r="CZ65" s="44" t="str">
        <f t="shared" si="117"/>
        <v/>
      </c>
      <c r="DA65" s="45">
        <f t="shared" si="118"/>
        <v>0</v>
      </c>
      <c r="DB65" s="45">
        <f t="shared" si="119"/>
        <v>0</v>
      </c>
      <c r="DC65" s="45">
        <f t="shared" si="120"/>
        <v>0</v>
      </c>
      <c r="DD65" s="45">
        <f t="shared" si="121"/>
        <v>0</v>
      </c>
      <c r="DE65" s="45">
        <f t="shared" si="122"/>
        <v>0</v>
      </c>
      <c r="DF65" s="45">
        <f t="shared" si="123"/>
        <v>0</v>
      </c>
      <c r="DG65" s="45">
        <f t="shared" si="124"/>
        <v>0</v>
      </c>
      <c r="DH65" s="45">
        <f t="shared" si="125"/>
        <v>0</v>
      </c>
      <c r="DI65" s="45">
        <f t="shared" si="126"/>
        <v>0</v>
      </c>
      <c r="DJ65" s="45">
        <f t="shared" si="127"/>
        <v>0</v>
      </c>
      <c r="DK65" s="45">
        <f t="shared" si="128"/>
        <v>0</v>
      </c>
      <c r="DL65" s="45">
        <f t="shared" si="129"/>
        <v>0</v>
      </c>
      <c r="DM65" s="45">
        <f t="shared" si="130"/>
        <v>0</v>
      </c>
      <c r="DN65" s="45">
        <f t="shared" si="131"/>
        <v>0</v>
      </c>
      <c r="DO65" s="45">
        <f t="shared" si="132"/>
        <v>0</v>
      </c>
      <c r="DP65" s="45">
        <f t="shared" si="133"/>
        <v>0</v>
      </c>
      <c r="DQ65" s="45">
        <f t="shared" si="134"/>
        <v>0</v>
      </c>
      <c r="DR65" s="45">
        <f t="shared" si="135"/>
        <v>0</v>
      </c>
      <c r="DS65" s="45">
        <f t="shared" si="136"/>
        <v>0</v>
      </c>
      <c r="DT65" s="45">
        <f t="shared" si="137"/>
        <v>0</v>
      </c>
      <c r="DU65" s="45">
        <f t="shared" si="138"/>
        <v>0</v>
      </c>
      <c r="DV65" s="45">
        <f t="shared" si="139"/>
        <v>0</v>
      </c>
      <c r="DW65" s="45">
        <f t="shared" si="140"/>
        <v>0</v>
      </c>
      <c r="DX65" s="45">
        <f t="shared" si="141"/>
        <v>0</v>
      </c>
      <c r="DY65" s="45">
        <f t="shared" si="142"/>
        <v>0</v>
      </c>
      <c r="DZ65" s="45">
        <f t="shared" si="143"/>
        <v>0</v>
      </c>
    </row>
    <row r="66" spans="1:130" x14ac:dyDescent="0.25">
      <c r="A66" s="67" t="s">
        <v>47</v>
      </c>
      <c r="B66" s="47">
        <f>+P66+R66+T66+V66+X66+Z66+AB66+AD66+AF66+AH66+AJ66+AL66+AN66+AP66</f>
        <v>0</v>
      </c>
      <c r="C66" s="48">
        <f>+Q66+S66+U66+W66+Y66+AA66+AC66+AE66+AG66+AI66+AK66+AM66+AO66+AQ66</f>
        <v>0</v>
      </c>
      <c r="D66" s="33"/>
      <c r="E66" s="34"/>
      <c r="F66" s="35"/>
      <c r="G66" s="34"/>
      <c r="H66" s="35"/>
      <c r="I66" s="34"/>
      <c r="J66" s="35"/>
      <c r="K66" s="34"/>
      <c r="L66" s="35"/>
      <c r="M66" s="36"/>
      <c r="N66" s="33"/>
      <c r="O66" s="34"/>
      <c r="P66" s="39"/>
      <c r="Q66" s="38"/>
      <c r="R66" s="39"/>
      <c r="S66" s="38"/>
      <c r="T66" s="39"/>
      <c r="U66" s="38"/>
      <c r="V66" s="39"/>
      <c r="W66" s="38"/>
      <c r="X66" s="39"/>
      <c r="Y66" s="38"/>
      <c r="Z66" s="39"/>
      <c r="AA66" s="38"/>
      <c r="AB66" s="39"/>
      <c r="AC66" s="38"/>
      <c r="AD66" s="39"/>
      <c r="AE66" s="38"/>
      <c r="AF66" s="39"/>
      <c r="AG66" s="38"/>
      <c r="AH66" s="39"/>
      <c r="AI66" s="38"/>
      <c r="AJ66" s="39"/>
      <c r="AK66" s="38"/>
      <c r="AL66" s="39"/>
      <c r="AM66" s="38"/>
      <c r="AN66" s="39"/>
      <c r="AO66" s="38"/>
      <c r="AP66" s="39"/>
      <c r="AQ66" s="40"/>
      <c r="AR66" s="37"/>
      <c r="AS66" s="40"/>
      <c r="AT66" s="37"/>
      <c r="AU66" s="38"/>
      <c r="AV66" s="39"/>
      <c r="AW66" s="42"/>
      <c r="AX66" s="43" t="str">
        <f t="shared" si="111"/>
        <v/>
      </c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10"/>
      <c r="BJ66" s="10"/>
      <c r="BK66" s="10"/>
      <c r="BL66" s="10"/>
      <c r="BU66" s="10"/>
      <c r="BW66" s="11"/>
      <c r="CA66" s="44" t="str">
        <f t="shared" si="112"/>
        <v/>
      </c>
      <c r="CB66" s="44" t="str">
        <f t="shared" si="113"/>
        <v/>
      </c>
      <c r="CC66" s="44" t="str">
        <f t="shared" si="114"/>
        <v/>
      </c>
      <c r="CD66" s="44" t="str">
        <f t="shared" si="115"/>
        <v/>
      </c>
      <c r="CE66" s="44" t="str">
        <f t="shared" si="116"/>
        <v/>
      </c>
      <c r="CF66" s="44" t="str">
        <f t="shared" si="144"/>
        <v/>
      </c>
      <c r="CG66" s="44" t="str">
        <f t="shared" si="145"/>
        <v/>
      </c>
      <c r="CH66" s="44" t="str">
        <f t="shared" si="146"/>
        <v/>
      </c>
      <c r="CI66" s="44" t="str">
        <f t="shared" si="147"/>
        <v/>
      </c>
      <c r="CJ66" s="44" t="str">
        <f t="shared" si="148"/>
        <v/>
      </c>
      <c r="CK66" s="44" t="str">
        <f t="shared" si="149"/>
        <v/>
      </c>
      <c r="CL66" s="44" t="str">
        <f t="shared" si="150"/>
        <v/>
      </c>
      <c r="CM66" s="44" t="str">
        <f t="shared" si="151"/>
        <v/>
      </c>
      <c r="CN66" s="44" t="str">
        <f t="shared" si="152"/>
        <v/>
      </c>
      <c r="CO66" s="44" t="str">
        <f t="shared" si="153"/>
        <v/>
      </c>
      <c r="CP66" s="44" t="str">
        <f t="shared" si="154"/>
        <v/>
      </c>
      <c r="CQ66" s="44" t="str">
        <f t="shared" si="155"/>
        <v/>
      </c>
      <c r="CR66" s="44" t="str">
        <f t="shared" si="156"/>
        <v/>
      </c>
      <c r="CS66" s="44" t="str">
        <f t="shared" si="157"/>
        <v/>
      </c>
      <c r="CT66" s="44" t="str">
        <f t="shared" si="158"/>
        <v/>
      </c>
      <c r="CU66" s="44" t="str">
        <f t="shared" si="159"/>
        <v/>
      </c>
      <c r="CV66" s="44" t="str">
        <f t="shared" si="160"/>
        <v/>
      </c>
      <c r="CW66" s="44" t="str">
        <f t="shared" si="161"/>
        <v/>
      </c>
      <c r="CX66" s="44" t="str">
        <f t="shared" si="162"/>
        <v/>
      </c>
      <c r="CY66" s="44" t="str">
        <f t="shared" si="163"/>
        <v/>
      </c>
      <c r="CZ66" s="44" t="str">
        <f t="shared" si="117"/>
        <v/>
      </c>
      <c r="DA66" s="45">
        <f t="shared" si="118"/>
        <v>0</v>
      </c>
      <c r="DB66" s="45">
        <f t="shared" si="119"/>
        <v>0</v>
      </c>
      <c r="DC66" s="45">
        <f t="shared" si="120"/>
        <v>0</v>
      </c>
      <c r="DD66" s="45">
        <f t="shared" si="121"/>
        <v>0</v>
      </c>
      <c r="DE66" s="45">
        <f t="shared" si="122"/>
        <v>0</v>
      </c>
      <c r="DF66" s="45">
        <f t="shared" si="123"/>
        <v>0</v>
      </c>
      <c r="DG66" s="45">
        <f t="shared" si="124"/>
        <v>0</v>
      </c>
      <c r="DH66" s="45">
        <f t="shared" si="125"/>
        <v>0</v>
      </c>
      <c r="DI66" s="45">
        <f t="shared" si="126"/>
        <v>0</v>
      </c>
      <c r="DJ66" s="45">
        <f t="shared" si="127"/>
        <v>0</v>
      </c>
      <c r="DK66" s="45">
        <f t="shared" si="128"/>
        <v>0</v>
      </c>
      <c r="DL66" s="45">
        <f t="shared" si="129"/>
        <v>0</v>
      </c>
      <c r="DM66" s="45">
        <f t="shared" si="130"/>
        <v>0</v>
      </c>
      <c r="DN66" s="45">
        <f t="shared" si="131"/>
        <v>0</v>
      </c>
      <c r="DO66" s="45">
        <f t="shared" si="132"/>
        <v>0</v>
      </c>
      <c r="DP66" s="45">
        <f t="shared" si="133"/>
        <v>0</v>
      </c>
      <c r="DQ66" s="45">
        <f t="shared" si="134"/>
        <v>0</v>
      </c>
      <c r="DR66" s="45">
        <f t="shared" si="135"/>
        <v>0</v>
      </c>
      <c r="DS66" s="45">
        <f t="shared" si="136"/>
        <v>0</v>
      </c>
      <c r="DT66" s="45">
        <f t="shared" si="137"/>
        <v>0</v>
      </c>
      <c r="DU66" s="45">
        <f t="shared" si="138"/>
        <v>0</v>
      </c>
      <c r="DV66" s="45">
        <f t="shared" si="139"/>
        <v>0</v>
      </c>
      <c r="DW66" s="45">
        <f t="shared" si="140"/>
        <v>0</v>
      </c>
      <c r="DX66" s="45">
        <f t="shared" si="141"/>
        <v>0</v>
      </c>
      <c r="DY66" s="45">
        <f t="shared" si="142"/>
        <v>0</v>
      </c>
      <c r="DZ66" s="45">
        <f t="shared" si="143"/>
        <v>0</v>
      </c>
    </row>
    <row r="67" spans="1:130" x14ac:dyDescent="0.25">
      <c r="A67" s="66" t="s">
        <v>48</v>
      </c>
      <c r="B67" s="47">
        <f>+N67+P67+R67+T67+V67+X67+Z67+AB67+AD67+AF67+AH67+AJ67+AL67+AN67+AP67</f>
        <v>0</v>
      </c>
      <c r="C67" s="48">
        <f>+O67+Q67+S67+U67+W67+Y67+AA67+AC67+AE67+AG67+AI67+AK67+AM67+AO67+AQ67</f>
        <v>0</v>
      </c>
      <c r="D67" s="41"/>
      <c r="E67" s="51"/>
      <c r="F67" s="50"/>
      <c r="G67" s="51"/>
      <c r="H67" s="50"/>
      <c r="I67" s="53"/>
      <c r="J67" s="41"/>
      <c r="K67" s="41"/>
      <c r="L67" s="50"/>
      <c r="M67" s="53"/>
      <c r="N67" s="37"/>
      <c r="O67" s="38"/>
      <c r="P67" s="39"/>
      <c r="Q67" s="38"/>
      <c r="R67" s="39"/>
      <c r="S67" s="38"/>
      <c r="T67" s="39"/>
      <c r="U67" s="38"/>
      <c r="V67" s="39"/>
      <c r="W67" s="38"/>
      <c r="X67" s="39"/>
      <c r="Y67" s="38"/>
      <c r="Z67" s="39"/>
      <c r="AA67" s="38"/>
      <c r="AB67" s="39"/>
      <c r="AC67" s="38"/>
      <c r="AD67" s="39"/>
      <c r="AE67" s="38"/>
      <c r="AF67" s="39"/>
      <c r="AG67" s="38"/>
      <c r="AH67" s="39"/>
      <c r="AI67" s="38"/>
      <c r="AJ67" s="39"/>
      <c r="AK67" s="38"/>
      <c r="AL67" s="39"/>
      <c r="AM67" s="38"/>
      <c r="AN67" s="39"/>
      <c r="AO67" s="38"/>
      <c r="AP67" s="39"/>
      <c r="AQ67" s="40"/>
      <c r="AR67" s="37"/>
      <c r="AS67" s="40"/>
      <c r="AT67" s="37"/>
      <c r="AU67" s="38"/>
      <c r="AV67" s="39"/>
      <c r="AW67" s="42"/>
      <c r="AX67" s="43" t="str">
        <f t="shared" si="111"/>
        <v/>
      </c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10"/>
      <c r="BJ67" s="10"/>
      <c r="BK67" s="10"/>
      <c r="BL67" s="10"/>
      <c r="BU67" s="10"/>
      <c r="BW67" s="11"/>
      <c r="CA67" s="44" t="str">
        <f t="shared" si="112"/>
        <v/>
      </c>
      <c r="CB67" s="44" t="str">
        <f t="shared" si="113"/>
        <v/>
      </c>
      <c r="CC67" s="44" t="str">
        <f t="shared" si="114"/>
        <v/>
      </c>
      <c r="CD67" s="44" t="str">
        <f t="shared" si="115"/>
        <v/>
      </c>
      <c r="CE67" s="44" t="str">
        <f t="shared" si="116"/>
        <v/>
      </c>
      <c r="CF67" s="44" t="str">
        <f t="shared" si="144"/>
        <v/>
      </c>
      <c r="CG67" s="44" t="str">
        <f t="shared" si="145"/>
        <v/>
      </c>
      <c r="CH67" s="44" t="str">
        <f t="shared" si="146"/>
        <v/>
      </c>
      <c r="CI67" s="44" t="str">
        <f t="shared" si="147"/>
        <v/>
      </c>
      <c r="CJ67" s="44" t="str">
        <f t="shared" si="148"/>
        <v/>
      </c>
      <c r="CK67" s="44" t="str">
        <f t="shared" si="149"/>
        <v/>
      </c>
      <c r="CL67" s="44" t="str">
        <f t="shared" si="150"/>
        <v/>
      </c>
      <c r="CM67" s="44" t="str">
        <f t="shared" si="151"/>
        <v/>
      </c>
      <c r="CN67" s="44" t="str">
        <f t="shared" si="152"/>
        <v/>
      </c>
      <c r="CO67" s="44" t="str">
        <f t="shared" si="153"/>
        <v/>
      </c>
      <c r="CP67" s="44" t="str">
        <f t="shared" si="154"/>
        <v/>
      </c>
      <c r="CQ67" s="44" t="str">
        <f t="shared" si="155"/>
        <v/>
      </c>
      <c r="CR67" s="44" t="str">
        <f t="shared" si="156"/>
        <v/>
      </c>
      <c r="CS67" s="44" t="str">
        <f t="shared" si="157"/>
        <v/>
      </c>
      <c r="CT67" s="44" t="str">
        <f t="shared" si="158"/>
        <v/>
      </c>
      <c r="CU67" s="44" t="str">
        <f t="shared" si="159"/>
        <v/>
      </c>
      <c r="CV67" s="44" t="str">
        <f t="shared" si="160"/>
        <v/>
      </c>
      <c r="CW67" s="44" t="str">
        <f t="shared" si="161"/>
        <v/>
      </c>
      <c r="CX67" s="44" t="str">
        <f t="shared" si="162"/>
        <v/>
      </c>
      <c r="CY67" s="44" t="str">
        <f t="shared" si="163"/>
        <v/>
      </c>
      <c r="CZ67" s="44" t="str">
        <f t="shared" si="117"/>
        <v/>
      </c>
      <c r="DA67" s="45">
        <f t="shared" si="118"/>
        <v>0</v>
      </c>
      <c r="DB67" s="45">
        <f t="shared" si="119"/>
        <v>0</v>
      </c>
      <c r="DC67" s="45">
        <f t="shared" si="120"/>
        <v>0</v>
      </c>
      <c r="DD67" s="45">
        <f t="shared" si="121"/>
        <v>0</v>
      </c>
      <c r="DE67" s="45">
        <f t="shared" si="122"/>
        <v>0</v>
      </c>
      <c r="DF67" s="45">
        <f t="shared" si="123"/>
        <v>0</v>
      </c>
      <c r="DG67" s="45">
        <f t="shared" si="124"/>
        <v>0</v>
      </c>
      <c r="DH67" s="45">
        <f t="shared" si="125"/>
        <v>0</v>
      </c>
      <c r="DI67" s="45">
        <f t="shared" si="126"/>
        <v>0</v>
      </c>
      <c r="DJ67" s="45">
        <f t="shared" si="127"/>
        <v>0</v>
      </c>
      <c r="DK67" s="45">
        <f t="shared" si="128"/>
        <v>0</v>
      </c>
      <c r="DL67" s="45">
        <f t="shared" si="129"/>
        <v>0</v>
      </c>
      <c r="DM67" s="45">
        <f t="shared" si="130"/>
        <v>0</v>
      </c>
      <c r="DN67" s="45">
        <f t="shared" si="131"/>
        <v>0</v>
      </c>
      <c r="DO67" s="45">
        <f t="shared" si="132"/>
        <v>0</v>
      </c>
      <c r="DP67" s="45">
        <f t="shared" si="133"/>
        <v>0</v>
      </c>
      <c r="DQ67" s="45">
        <f t="shared" si="134"/>
        <v>0</v>
      </c>
      <c r="DR67" s="45">
        <f t="shared" si="135"/>
        <v>0</v>
      </c>
      <c r="DS67" s="45">
        <f t="shared" si="136"/>
        <v>0</v>
      </c>
      <c r="DT67" s="45">
        <f t="shared" si="137"/>
        <v>0</v>
      </c>
      <c r="DU67" s="45">
        <f t="shared" si="138"/>
        <v>0</v>
      </c>
      <c r="DV67" s="45">
        <f t="shared" si="139"/>
        <v>0</v>
      </c>
      <c r="DW67" s="45">
        <f t="shared" si="140"/>
        <v>0</v>
      </c>
      <c r="DX67" s="45">
        <f t="shared" si="141"/>
        <v>0</v>
      </c>
      <c r="DY67" s="45">
        <f t="shared" si="142"/>
        <v>0</v>
      </c>
      <c r="DZ67" s="45">
        <f t="shared" si="143"/>
        <v>0</v>
      </c>
    </row>
    <row r="68" spans="1:130" x14ac:dyDescent="0.25">
      <c r="A68" s="66" t="s">
        <v>49</v>
      </c>
      <c r="B68" s="47">
        <f>+D68+F68+H68+J68+L68+N68+P68+R68+T68+V68+X68+Z68+AB68+AD68+AF68+AH68+AJ68+AL68+AN68+AP68</f>
        <v>0</v>
      </c>
      <c r="C68" s="48">
        <f>+E68+G68+I68+K68+M68+O68+Q68+S68+U68+W68+Y68+AA68+AC68+AE68+AG68+AI68+AK68+AM68+AO68+AQ68</f>
        <v>0</v>
      </c>
      <c r="D68" s="37"/>
      <c r="E68" s="38"/>
      <c r="F68" s="39"/>
      <c r="G68" s="38"/>
      <c r="H68" s="39"/>
      <c r="I68" s="42"/>
      <c r="J68" s="37"/>
      <c r="K68" s="37"/>
      <c r="L68" s="39"/>
      <c r="M68" s="42"/>
      <c r="N68" s="37"/>
      <c r="O68" s="38"/>
      <c r="P68" s="39"/>
      <c r="Q68" s="38"/>
      <c r="R68" s="39"/>
      <c r="S68" s="38"/>
      <c r="T68" s="39"/>
      <c r="U68" s="38"/>
      <c r="V68" s="39"/>
      <c r="W68" s="38"/>
      <c r="X68" s="39"/>
      <c r="Y68" s="38"/>
      <c r="Z68" s="39"/>
      <c r="AA68" s="38"/>
      <c r="AB68" s="39"/>
      <c r="AC68" s="38"/>
      <c r="AD68" s="39"/>
      <c r="AE68" s="38"/>
      <c r="AF68" s="39"/>
      <c r="AG68" s="38"/>
      <c r="AH68" s="39"/>
      <c r="AI68" s="38"/>
      <c r="AJ68" s="39"/>
      <c r="AK68" s="38"/>
      <c r="AL68" s="39"/>
      <c r="AM68" s="38"/>
      <c r="AN68" s="39"/>
      <c r="AO68" s="38"/>
      <c r="AP68" s="39"/>
      <c r="AQ68" s="40"/>
      <c r="AR68" s="37"/>
      <c r="AS68" s="40"/>
      <c r="AT68" s="37"/>
      <c r="AU68" s="38"/>
      <c r="AV68" s="39"/>
      <c r="AW68" s="42"/>
      <c r="AX68" s="43" t="str">
        <f t="shared" si="111"/>
        <v/>
      </c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10"/>
      <c r="BJ68" s="10"/>
      <c r="BK68" s="10"/>
      <c r="BL68" s="10"/>
      <c r="BU68" s="10"/>
      <c r="BW68" s="11"/>
      <c r="CA68" s="44" t="str">
        <f t="shared" si="112"/>
        <v/>
      </c>
      <c r="CB68" s="44" t="str">
        <f t="shared" si="113"/>
        <v/>
      </c>
      <c r="CC68" s="44" t="str">
        <f t="shared" si="114"/>
        <v/>
      </c>
      <c r="CD68" s="44" t="str">
        <f t="shared" si="115"/>
        <v/>
      </c>
      <c r="CE68" s="44" t="str">
        <f t="shared" si="116"/>
        <v/>
      </c>
      <c r="CF68" s="44" t="str">
        <f t="shared" si="144"/>
        <v/>
      </c>
      <c r="CG68" s="44" t="str">
        <f t="shared" si="145"/>
        <v/>
      </c>
      <c r="CH68" s="44" t="str">
        <f t="shared" si="146"/>
        <v/>
      </c>
      <c r="CI68" s="44" t="str">
        <f t="shared" si="147"/>
        <v/>
      </c>
      <c r="CJ68" s="44" t="str">
        <f t="shared" si="148"/>
        <v/>
      </c>
      <c r="CK68" s="44" t="str">
        <f t="shared" si="149"/>
        <v/>
      </c>
      <c r="CL68" s="44" t="str">
        <f t="shared" si="150"/>
        <v/>
      </c>
      <c r="CM68" s="44" t="str">
        <f t="shared" si="151"/>
        <v/>
      </c>
      <c r="CN68" s="44" t="str">
        <f t="shared" si="152"/>
        <v/>
      </c>
      <c r="CO68" s="44" t="str">
        <f t="shared" si="153"/>
        <v/>
      </c>
      <c r="CP68" s="44" t="str">
        <f t="shared" si="154"/>
        <v/>
      </c>
      <c r="CQ68" s="44" t="str">
        <f t="shared" si="155"/>
        <v/>
      </c>
      <c r="CR68" s="44" t="str">
        <f t="shared" si="156"/>
        <v/>
      </c>
      <c r="CS68" s="44" t="str">
        <f t="shared" si="157"/>
        <v/>
      </c>
      <c r="CT68" s="44" t="str">
        <f t="shared" si="158"/>
        <v/>
      </c>
      <c r="CU68" s="44" t="str">
        <f t="shared" si="159"/>
        <v/>
      </c>
      <c r="CV68" s="44" t="str">
        <f t="shared" si="160"/>
        <v/>
      </c>
      <c r="CW68" s="44" t="str">
        <f t="shared" si="161"/>
        <v/>
      </c>
      <c r="CX68" s="44" t="str">
        <f t="shared" si="162"/>
        <v/>
      </c>
      <c r="CY68" s="44" t="str">
        <f t="shared" si="163"/>
        <v/>
      </c>
      <c r="CZ68" s="44" t="str">
        <f t="shared" si="117"/>
        <v/>
      </c>
      <c r="DA68" s="45">
        <f t="shared" si="118"/>
        <v>0</v>
      </c>
      <c r="DB68" s="45">
        <f t="shared" si="119"/>
        <v>0</v>
      </c>
      <c r="DC68" s="45">
        <f t="shared" si="120"/>
        <v>0</v>
      </c>
      <c r="DD68" s="45">
        <f t="shared" si="121"/>
        <v>0</v>
      </c>
      <c r="DE68" s="45">
        <f t="shared" si="122"/>
        <v>0</v>
      </c>
      <c r="DF68" s="45">
        <f t="shared" si="123"/>
        <v>0</v>
      </c>
      <c r="DG68" s="45">
        <f t="shared" si="124"/>
        <v>0</v>
      </c>
      <c r="DH68" s="45">
        <f t="shared" si="125"/>
        <v>0</v>
      </c>
      <c r="DI68" s="45">
        <f t="shared" si="126"/>
        <v>0</v>
      </c>
      <c r="DJ68" s="45">
        <f t="shared" si="127"/>
        <v>0</v>
      </c>
      <c r="DK68" s="45">
        <f t="shared" si="128"/>
        <v>0</v>
      </c>
      <c r="DL68" s="45">
        <f t="shared" si="129"/>
        <v>0</v>
      </c>
      <c r="DM68" s="45">
        <f t="shared" si="130"/>
        <v>0</v>
      </c>
      <c r="DN68" s="45">
        <f t="shared" si="131"/>
        <v>0</v>
      </c>
      <c r="DO68" s="45">
        <f t="shared" si="132"/>
        <v>0</v>
      </c>
      <c r="DP68" s="45">
        <f t="shared" si="133"/>
        <v>0</v>
      </c>
      <c r="DQ68" s="45">
        <f t="shared" si="134"/>
        <v>0</v>
      </c>
      <c r="DR68" s="45">
        <f t="shared" si="135"/>
        <v>0</v>
      </c>
      <c r="DS68" s="45">
        <f t="shared" si="136"/>
        <v>0</v>
      </c>
      <c r="DT68" s="45">
        <f t="shared" si="137"/>
        <v>0</v>
      </c>
      <c r="DU68" s="45">
        <f t="shared" si="138"/>
        <v>0</v>
      </c>
      <c r="DV68" s="45">
        <f t="shared" si="139"/>
        <v>0</v>
      </c>
      <c r="DW68" s="45">
        <f t="shared" si="140"/>
        <v>0</v>
      </c>
      <c r="DX68" s="45">
        <f t="shared" si="141"/>
        <v>0</v>
      </c>
      <c r="DY68" s="45">
        <f t="shared" si="142"/>
        <v>0</v>
      </c>
      <c r="DZ68" s="45">
        <f t="shared" si="143"/>
        <v>0</v>
      </c>
    </row>
    <row r="69" spans="1:130" x14ac:dyDescent="0.25">
      <c r="A69" s="46" t="s">
        <v>50</v>
      </c>
      <c r="B69" s="47">
        <f>+P69+R69+T69+V69+X69+Z69+AB69+AD69+AF69+AH69+AJ69+AL69+AN69+AP69</f>
        <v>0</v>
      </c>
      <c r="C69" s="48">
        <f>+Q69+S69+U69+W69+Y69+AA69+AC69+AE69+AG69+AI69+AK69+AM69+AO69+AQ69</f>
        <v>0</v>
      </c>
      <c r="D69" s="33"/>
      <c r="E69" s="34"/>
      <c r="F69" s="35"/>
      <c r="G69" s="34"/>
      <c r="H69" s="35"/>
      <c r="I69" s="34"/>
      <c r="J69" s="35"/>
      <c r="K69" s="34"/>
      <c r="L69" s="35"/>
      <c r="M69" s="36"/>
      <c r="N69" s="33"/>
      <c r="O69" s="34"/>
      <c r="P69" s="39"/>
      <c r="Q69" s="38"/>
      <c r="R69" s="39"/>
      <c r="S69" s="38"/>
      <c r="T69" s="39"/>
      <c r="U69" s="38"/>
      <c r="V69" s="39"/>
      <c r="W69" s="38"/>
      <c r="X69" s="39"/>
      <c r="Y69" s="38"/>
      <c r="Z69" s="39"/>
      <c r="AA69" s="38"/>
      <c r="AB69" s="39"/>
      <c r="AC69" s="38"/>
      <c r="AD69" s="39"/>
      <c r="AE69" s="38"/>
      <c r="AF69" s="39"/>
      <c r="AG69" s="38"/>
      <c r="AH69" s="39"/>
      <c r="AI69" s="38"/>
      <c r="AJ69" s="39"/>
      <c r="AK69" s="38"/>
      <c r="AL69" s="39"/>
      <c r="AM69" s="38"/>
      <c r="AN69" s="39"/>
      <c r="AO69" s="38"/>
      <c r="AP69" s="39"/>
      <c r="AQ69" s="40"/>
      <c r="AR69" s="37"/>
      <c r="AS69" s="40"/>
      <c r="AT69" s="37"/>
      <c r="AU69" s="38"/>
      <c r="AV69" s="39"/>
      <c r="AW69" s="42"/>
      <c r="AX69" s="43" t="str">
        <f t="shared" si="111"/>
        <v/>
      </c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10"/>
      <c r="BJ69" s="10"/>
      <c r="BK69" s="10"/>
      <c r="BL69" s="10"/>
      <c r="BU69" s="10"/>
      <c r="BW69" s="11"/>
      <c r="CA69" s="44" t="str">
        <f t="shared" si="112"/>
        <v/>
      </c>
      <c r="CB69" s="44" t="str">
        <f t="shared" si="113"/>
        <v/>
      </c>
      <c r="CC69" s="44" t="str">
        <f t="shared" si="114"/>
        <v/>
      </c>
      <c r="CD69" s="44" t="str">
        <f t="shared" si="115"/>
        <v/>
      </c>
      <c r="CE69" s="44" t="str">
        <f t="shared" si="116"/>
        <v/>
      </c>
      <c r="CF69" s="44" t="str">
        <f t="shared" si="144"/>
        <v/>
      </c>
      <c r="CG69" s="44" t="str">
        <f t="shared" si="145"/>
        <v/>
      </c>
      <c r="CH69" s="44" t="str">
        <f t="shared" si="146"/>
        <v/>
      </c>
      <c r="CI69" s="44" t="str">
        <f t="shared" si="147"/>
        <v/>
      </c>
      <c r="CJ69" s="44" t="str">
        <f t="shared" si="148"/>
        <v/>
      </c>
      <c r="CK69" s="44" t="str">
        <f t="shared" si="149"/>
        <v/>
      </c>
      <c r="CL69" s="44" t="str">
        <f t="shared" si="150"/>
        <v/>
      </c>
      <c r="CM69" s="44" t="str">
        <f t="shared" si="151"/>
        <v/>
      </c>
      <c r="CN69" s="44" t="str">
        <f t="shared" si="152"/>
        <v/>
      </c>
      <c r="CO69" s="44" t="str">
        <f t="shared" si="153"/>
        <v/>
      </c>
      <c r="CP69" s="44" t="str">
        <f t="shared" si="154"/>
        <v/>
      </c>
      <c r="CQ69" s="44" t="str">
        <f t="shared" si="155"/>
        <v/>
      </c>
      <c r="CR69" s="44" t="str">
        <f t="shared" si="156"/>
        <v/>
      </c>
      <c r="CS69" s="44" t="str">
        <f t="shared" si="157"/>
        <v/>
      </c>
      <c r="CT69" s="44" t="str">
        <f t="shared" si="158"/>
        <v/>
      </c>
      <c r="CU69" s="44" t="str">
        <f t="shared" si="159"/>
        <v/>
      </c>
      <c r="CV69" s="44" t="str">
        <f t="shared" si="160"/>
        <v/>
      </c>
      <c r="CW69" s="44" t="str">
        <f t="shared" si="161"/>
        <v/>
      </c>
      <c r="CX69" s="44" t="str">
        <f t="shared" si="162"/>
        <v/>
      </c>
      <c r="CY69" s="44" t="str">
        <f t="shared" si="163"/>
        <v/>
      </c>
      <c r="CZ69" s="44" t="str">
        <f t="shared" si="117"/>
        <v/>
      </c>
      <c r="DA69" s="45">
        <f t="shared" si="118"/>
        <v>0</v>
      </c>
      <c r="DB69" s="45">
        <f t="shared" si="119"/>
        <v>0</v>
      </c>
      <c r="DC69" s="45">
        <f t="shared" si="120"/>
        <v>0</v>
      </c>
      <c r="DD69" s="45">
        <f t="shared" si="121"/>
        <v>0</v>
      </c>
      <c r="DE69" s="45">
        <f t="shared" si="122"/>
        <v>0</v>
      </c>
      <c r="DF69" s="45">
        <f t="shared" si="123"/>
        <v>0</v>
      </c>
      <c r="DG69" s="45">
        <f t="shared" si="124"/>
        <v>0</v>
      </c>
      <c r="DH69" s="45">
        <f t="shared" si="125"/>
        <v>0</v>
      </c>
      <c r="DI69" s="45">
        <f t="shared" si="126"/>
        <v>0</v>
      </c>
      <c r="DJ69" s="45">
        <f t="shared" si="127"/>
        <v>0</v>
      </c>
      <c r="DK69" s="45">
        <f t="shared" si="128"/>
        <v>0</v>
      </c>
      <c r="DL69" s="45">
        <f t="shared" si="129"/>
        <v>0</v>
      </c>
      <c r="DM69" s="45">
        <f t="shared" si="130"/>
        <v>0</v>
      </c>
      <c r="DN69" s="45">
        <f t="shared" si="131"/>
        <v>0</v>
      </c>
      <c r="DO69" s="45">
        <f t="shared" si="132"/>
        <v>0</v>
      </c>
      <c r="DP69" s="45">
        <f t="shared" si="133"/>
        <v>0</v>
      </c>
      <c r="DQ69" s="45">
        <f t="shared" si="134"/>
        <v>0</v>
      </c>
      <c r="DR69" s="45">
        <f t="shared" si="135"/>
        <v>0</v>
      </c>
      <c r="DS69" s="45">
        <f t="shared" si="136"/>
        <v>0</v>
      </c>
      <c r="DT69" s="45">
        <f t="shared" si="137"/>
        <v>0</v>
      </c>
      <c r="DU69" s="45">
        <f t="shared" si="138"/>
        <v>0</v>
      </c>
      <c r="DV69" s="45">
        <f t="shared" si="139"/>
        <v>0</v>
      </c>
      <c r="DW69" s="45">
        <f t="shared" si="140"/>
        <v>0</v>
      </c>
      <c r="DX69" s="45">
        <f t="shared" si="141"/>
        <v>0</v>
      </c>
      <c r="DY69" s="45">
        <f t="shared" si="142"/>
        <v>0</v>
      </c>
      <c r="DZ69" s="45">
        <f t="shared" si="143"/>
        <v>0</v>
      </c>
    </row>
    <row r="70" spans="1:130" x14ac:dyDescent="0.25">
      <c r="A70" s="66" t="s">
        <v>51</v>
      </c>
      <c r="B70" s="47">
        <f>+P70+R70+T70+V70+X70+Z70+AB70+AD70+AF70+AH70</f>
        <v>0</v>
      </c>
      <c r="C70" s="48">
        <f>+Q70+S70+U70+W70+Y70+AA70+AC70+AE70+AG70+AI70</f>
        <v>0</v>
      </c>
      <c r="D70" s="33"/>
      <c r="E70" s="34"/>
      <c r="F70" s="35"/>
      <c r="G70" s="34"/>
      <c r="H70" s="35"/>
      <c r="I70" s="34"/>
      <c r="J70" s="35"/>
      <c r="K70" s="34"/>
      <c r="L70" s="35"/>
      <c r="M70" s="36"/>
      <c r="N70" s="33"/>
      <c r="O70" s="34"/>
      <c r="P70" s="39"/>
      <c r="Q70" s="38"/>
      <c r="R70" s="39"/>
      <c r="S70" s="38"/>
      <c r="T70" s="39"/>
      <c r="U70" s="38"/>
      <c r="V70" s="39"/>
      <c r="W70" s="38"/>
      <c r="X70" s="39"/>
      <c r="Y70" s="38"/>
      <c r="Z70" s="39"/>
      <c r="AA70" s="38"/>
      <c r="AB70" s="39"/>
      <c r="AC70" s="38"/>
      <c r="AD70" s="39"/>
      <c r="AE70" s="38"/>
      <c r="AF70" s="39"/>
      <c r="AG70" s="38"/>
      <c r="AH70" s="39"/>
      <c r="AI70" s="38"/>
      <c r="AJ70" s="35"/>
      <c r="AK70" s="34"/>
      <c r="AL70" s="35"/>
      <c r="AM70" s="34"/>
      <c r="AN70" s="35"/>
      <c r="AO70" s="34"/>
      <c r="AP70" s="35"/>
      <c r="AQ70" s="54"/>
      <c r="AR70" s="37"/>
      <c r="AS70" s="40"/>
      <c r="AT70" s="37"/>
      <c r="AU70" s="38"/>
      <c r="AV70" s="39"/>
      <c r="AW70" s="42"/>
      <c r="AX70" s="43" t="str">
        <f t="shared" si="111"/>
        <v/>
      </c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10"/>
      <c r="BJ70" s="10"/>
      <c r="BK70" s="10"/>
      <c r="BL70" s="10"/>
      <c r="BU70" s="10"/>
      <c r="BW70" s="11"/>
      <c r="CA70" s="44" t="str">
        <f t="shared" si="112"/>
        <v/>
      </c>
      <c r="CB70" s="44" t="str">
        <f t="shared" si="113"/>
        <v/>
      </c>
      <c r="CC70" s="44" t="str">
        <f t="shared" si="114"/>
        <v/>
      </c>
      <c r="CD70" s="44" t="str">
        <f t="shared" si="115"/>
        <v/>
      </c>
      <c r="CE70" s="44" t="str">
        <f t="shared" si="116"/>
        <v/>
      </c>
      <c r="CF70" s="44" t="str">
        <f t="shared" si="144"/>
        <v/>
      </c>
      <c r="CG70" s="44" t="str">
        <f t="shared" si="145"/>
        <v/>
      </c>
      <c r="CH70" s="44" t="str">
        <f t="shared" si="146"/>
        <v/>
      </c>
      <c r="CI70" s="44" t="str">
        <f t="shared" si="147"/>
        <v/>
      </c>
      <c r="CJ70" s="44" t="str">
        <f t="shared" si="148"/>
        <v/>
      </c>
      <c r="CK70" s="44" t="str">
        <f t="shared" si="149"/>
        <v/>
      </c>
      <c r="CL70" s="44" t="str">
        <f t="shared" si="150"/>
        <v/>
      </c>
      <c r="CM70" s="44" t="str">
        <f t="shared" si="151"/>
        <v/>
      </c>
      <c r="CN70" s="44" t="str">
        <f t="shared" si="152"/>
        <v/>
      </c>
      <c r="CO70" s="44" t="str">
        <f t="shared" si="153"/>
        <v/>
      </c>
      <c r="CP70" s="44" t="str">
        <f t="shared" si="154"/>
        <v/>
      </c>
      <c r="CQ70" s="44" t="str">
        <f t="shared" si="155"/>
        <v/>
      </c>
      <c r="CR70" s="44" t="str">
        <f t="shared" si="156"/>
        <v/>
      </c>
      <c r="CS70" s="44" t="str">
        <f t="shared" si="157"/>
        <v/>
      </c>
      <c r="CT70" s="44" t="str">
        <f t="shared" si="158"/>
        <v/>
      </c>
      <c r="CU70" s="44" t="str">
        <f t="shared" si="159"/>
        <v/>
      </c>
      <c r="CV70" s="44" t="str">
        <f t="shared" si="160"/>
        <v/>
      </c>
      <c r="CW70" s="44" t="str">
        <f t="shared" si="161"/>
        <v/>
      </c>
      <c r="CX70" s="44" t="str">
        <f t="shared" si="162"/>
        <v/>
      </c>
      <c r="CY70" s="44" t="str">
        <f t="shared" si="163"/>
        <v/>
      </c>
      <c r="CZ70" s="44" t="str">
        <f t="shared" si="117"/>
        <v/>
      </c>
      <c r="DA70" s="45">
        <f t="shared" si="118"/>
        <v>0</v>
      </c>
      <c r="DB70" s="45">
        <f t="shared" si="119"/>
        <v>0</v>
      </c>
      <c r="DC70" s="45">
        <f t="shared" si="120"/>
        <v>0</v>
      </c>
      <c r="DD70" s="45">
        <f t="shared" si="121"/>
        <v>0</v>
      </c>
      <c r="DE70" s="45">
        <f t="shared" si="122"/>
        <v>0</v>
      </c>
      <c r="DF70" s="45">
        <f t="shared" si="123"/>
        <v>0</v>
      </c>
      <c r="DG70" s="45">
        <f t="shared" si="124"/>
        <v>0</v>
      </c>
      <c r="DH70" s="45">
        <f t="shared" si="125"/>
        <v>0</v>
      </c>
      <c r="DI70" s="45">
        <f t="shared" si="126"/>
        <v>0</v>
      </c>
      <c r="DJ70" s="45">
        <f t="shared" si="127"/>
        <v>0</v>
      </c>
      <c r="DK70" s="45">
        <f t="shared" si="128"/>
        <v>0</v>
      </c>
      <c r="DL70" s="45">
        <f t="shared" si="129"/>
        <v>0</v>
      </c>
      <c r="DM70" s="45">
        <f t="shared" si="130"/>
        <v>0</v>
      </c>
      <c r="DN70" s="45">
        <f t="shared" si="131"/>
        <v>0</v>
      </c>
      <c r="DO70" s="45">
        <f t="shared" si="132"/>
        <v>0</v>
      </c>
      <c r="DP70" s="45">
        <f t="shared" si="133"/>
        <v>0</v>
      </c>
      <c r="DQ70" s="45">
        <f t="shared" si="134"/>
        <v>0</v>
      </c>
      <c r="DR70" s="45">
        <f t="shared" si="135"/>
        <v>0</v>
      </c>
      <c r="DS70" s="45">
        <f t="shared" si="136"/>
        <v>0</v>
      </c>
      <c r="DT70" s="45">
        <f t="shared" si="137"/>
        <v>0</v>
      </c>
      <c r="DU70" s="45">
        <f t="shared" si="138"/>
        <v>0</v>
      </c>
      <c r="DV70" s="45">
        <f t="shared" si="139"/>
        <v>0</v>
      </c>
      <c r="DW70" s="45">
        <f t="shared" si="140"/>
        <v>0</v>
      </c>
      <c r="DX70" s="45">
        <f t="shared" si="141"/>
        <v>0</v>
      </c>
      <c r="DY70" s="45">
        <f t="shared" si="142"/>
        <v>0</v>
      </c>
      <c r="DZ70" s="45">
        <f t="shared" si="143"/>
        <v>0</v>
      </c>
    </row>
    <row r="71" spans="1:130" x14ac:dyDescent="0.25">
      <c r="A71" s="66" t="s">
        <v>52</v>
      </c>
      <c r="B71" s="47">
        <f t="shared" ref="B71:C73" si="164">+D71+F71+H71+J71+L71+N71+P71+R71+T71+V71+X71+Z71+AB71+AD71+AF71+AH71+AJ71+AL71+AN71+AP71</f>
        <v>0</v>
      </c>
      <c r="C71" s="48">
        <f t="shared" si="164"/>
        <v>0</v>
      </c>
      <c r="D71" s="37"/>
      <c r="E71" s="38"/>
      <c r="F71" s="39"/>
      <c r="G71" s="38"/>
      <c r="H71" s="39"/>
      <c r="I71" s="42"/>
      <c r="J71" s="37"/>
      <c r="K71" s="37"/>
      <c r="L71" s="39"/>
      <c r="M71" s="42"/>
      <c r="N71" s="37"/>
      <c r="O71" s="38"/>
      <c r="P71" s="39"/>
      <c r="Q71" s="38"/>
      <c r="R71" s="39"/>
      <c r="S71" s="38"/>
      <c r="T71" s="39"/>
      <c r="U71" s="38"/>
      <c r="V71" s="39"/>
      <c r="W71" s="38"/>
      <c r="X71" s="39"/>
      <c r="Y71" s="38"/>
      <c r="Z71" s="39"/>
      <c r="AA71" s="38"/>
      <c r="AB71" s="39"/>
      <c r="AC71" s="38"/>
      <c r="AD71" s="39"/>
      <c r="AE71" s="38"/>
      <c r="AF71" s="39"/>
      <c r="AG71" s="38"/>
      <c r="AH71" s="39"/>
      <c r="AI71" s="38"/>
      <c r="AJ71" s="39"/>
      <c r="AK71" s="38"/>
      <c r="AL71" s="39"/>
      <c r="AM71" s="38"/>
      <c r="AN71" s="39"/>
      <c r="AO71" s="38"/>
      <c r="AP71" s="39"/>
      <c r="AQ71" s="40"/>
      <c r="AR71" s="37"/>
      <c r="AS71" s="40"/>
      <c r="AT71" s="37"/>
      <c r="AU71" s="38"/>
      <c r="AV71" s="39"/>
      <c r="AW71" s="42"/>
      <c r="AX71" s="43" t="str">
        <f t="shared" si="111"/>
        <v/>
      </c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10"/>
      <c r="BJ71" s="10"/>
      <c r="BK71" s="10"/>
      <c r="BL71" s="10"/>
      <c r="BU71" s="10"/>
      <c r="BW71" s="11"/>
      <c r="CA71" s="44" t="str">
        <f t="shared" si="112"/>
        <v/>
      </c>
      <c r="CB71" s="44" t="str">
        <f t="shared" si="113"/>
        <v/>
      </c>
      <c r="CC71" s="44" t="str">
        <f t="shared" si="114"/>
        <v/>
      </c>
      <c r="CD71" s="44" t="str">
        <f t="shared" si="115"/>
        <v/>
      </c>
      <c r="CE71" s="44" t="str">
        <f t="shared" si="116"/>
        <v/>
      </c>
      <c r="CF71" s="44" t="str">
        <f t="shared" si="144"/>
        <v/>
      </c>
      <c r="CG71" s="44" t="str">
        <f t="shared" si="145"/>
        <v/>
      </c>
      <c r="CH71" s="44" t="str">
        <f t="shared" si="146"/>
        <v/>
      </c>
      <c r="CI71" s="44" t="str">
        <f t="shared" si="147"/>
        <v/>
      </c>
      <c r="CJ71" s="44" t="str">
        <f t="shared" si="148"/>
        <v/>
      </c>
      <c r="CK71" s="44" t="str">
        <f t="shared" si="149"/>
        <v/>
      </c>
      <c r="CL71" s="44" t="str">
        <f t="shared" si="150"/>
        <v/>
      </c>
      <c r="CM71" s="44" t="str">
        <f t="shared" si="151"/>
        <v/>
      </c>
      <c r="CN71" s="44" t="str">
        <f t="shared" si="152"/>
        <v/>
      </c>
      <c r="CO71" s="44" t="str">
        <f t="shared" si="153"/>
        <v/>
      </c>
      <c r="CP71" s="44" t="str">
        <f t="shared" si="154"/>
        <v/>
      </c>
      <c r="CQ71" s="44" t="str">
        <f t="shared" si="155"/>
        <v/>
      </c>
      <c r="CR71" s="44" t="str">
        <f t="shared" si="156"/>
        <v/>
      </c>
      <c r="CS71" s="44" t="str">
        <f t="shared" si="157"/>
        <v/>
      </c>
      <c r="CT71" s="44" t="str">
        <f t="shared" si="158"/>
        <v/>
      </c>
      <c r="CU71" s="44" t="str">
        <f t="shared" si="159"/>
        <v/>
      </c>
      <c r="CV71" s="44" t="str">
        <f t="shared" si="160"/>
        <v/>
      </c>
      <c r="CW71" s="44" t="str">
        <f t="shared" si="161"/>
        <v/>
      </c>
      <c r="CX71" s="44" t="str">
        <f t="shared" si="162"/>
        <v/>
      </c>
      <c r="CY71" s="44" t="str">
        <f t="shared" si="163"/>
        <v/>
      </c>
      <c r="CZ71" s="44" t="str">
        <f t="shared" si="117"/>
        <v/>
      </c>
      <c r="DA71" s="45">
        <f t="shared" si="118"/>
        <v>0</v>
      </c>
      <c r="DB71" s="45">
        <f t="shared" si="119"/>
        <v>0</v>
      </c>
      <c r="DC71" s="45">
        <f t="shared" si="120"/>
        <v>0</v>
      </c>
      <c r="DD71" s="45">
        <f t="shared" si="121"/>
        <v>0</v>
      </c>
      <c r="DE71" s="45">
        <f t="shared" si="122"/>
        <v>0</v>
      </c>
      <c r="DF71" s="45">
        <f t="shared" si="123"/>
        <v>0</v>
      </c>
      <c r="DG71" s="45">
        <f t="shared" si="124"/>
        <v>0</v>
      </c>
      <c r="DH71" s="45">
        <f t="shared" si="125"/>
        <v>0</v>
      </c>
      <c r="DI71" s="45">
        <f t="shared" si="126"/>
        <v>0</v>
      </c>
      <c r="DJ71" s="45">
        <f t="shared" si="127"/>
        <v>0</v>
      </c>
      <c r="DK71" s="45">
        <f t="shared" si="128"/>
        <v>0</v>
      </c>
      <c r="DL71" s="45">
        <f t="shared" si="129"/>
        <v>0</v>
      </c>
      <c r="DM71" s="45">
        <f t="shared" si="130"/>
        <v>0</v>
      </c>
      <c r="DN71" s="45">
        <f t="shared" si="131"/>
        <v>0</v>
      </c>
      <c r="DO71" s="45">
        <f t="shared" si="132"/>
        <v>0</v>
      </c>
      <c r="DP71" s="45">
        <f t="shared" si="133"/>
        <v>0</v>
      </c>
      <c r="DQ71" s="45">
        <f t="shared" si="134"/>
        <v>0</v>
      </c>
      <c r="DR71" s="45">
        <f t="shared" si="135"/>
        <v>0</v>
      </c>
      <c r="DS71" s="45">
        <f t="shared" si="136"/>
        <v>0</v>
      </c>
      <c r="DT71" s="45">
        <f t="shared" si="137"/>
        <v>0</v>
      </c>
      <c r="DU71" s="45">
        <f t="shared" si="138"/>
        <v>0</v>
      </c>
      <c r="DV71" s="45">
        <f t="shared" si="139"/>
        <v>0</v>
      </c>
      <c r="DW71" s="45">
        <f t="shared" si="140"/>
        <v>0</v>
      </c>
      <c r="DX71" s="45">
        <f t="shared" si="141"/>
        <v>0</v>
      </c>
      <c r="DY71" s="45">
        <f t="shared" si="142"/>
        <v>0</v>
      </c>
      <c r="DZ71" s="45">
        <f t="shared" si="143"/>
        <v>0</v>
      </c>
    </row>
    <row r="72" spans="1:130" x14ac:dyDescent="0.25">
      <c r="A72" s="66" t="s">
        <v>53</v>
      </c>
      <c r="B72" s="47">
        <f t="shared" si="164"/>
        <v>0</v>
      </c>
      <c r="C72" s="48">
        <f t="shared" si="164"/>
        <v>0</v>
      </c>
      <c r="D72" s="37"/>
      <c r="E72" s="38"/>
      <c r="F72" s="39"/>
      <c r="G72" s="38"/>
      <c r="H72" s="39"/>
      <c r="I72" s="42"/>
      <c r="J72" s="37"/>
      <c r="K72" s="37"/>
      <c r="L72" s="39"/>
      <c r="M72" s="42"/>
      <c r="N72" s="37"/>
      <c r="O72" s="38"/>
      <c r="P72" s="39"/>
      <c r="Q72" s="38"/>
      <c r="R72" s="39"/>
      <c r="S72" s="38"/>
      <c r="T72" s="39"/>
      <c r="U72" s="38"/>
      <c r="V72" s="39"/>
      <c r="W72" s="38"/>
      <c r="X72" s="39"/>
      <c r="Y72" s="38"/>
      <c r="Z72" s="39"/>
      <c r="AA72" s="38"/>
      <c r="AB72" s="39"/>
      <c r="AC72" s="38"/>
      <c r="AD72" s="39"/>
      <c r="AE72" s="38"/>
      <c r="AF72" s="39"/>
      <c r="AG72" s="38"/>
      <c r="AH72" s="39"/>
      <c r="AI72" s="38"/>
      <c r="AJ72" s="39"/>
      <c r="AK72" s="38"/>
      <c r="AL72" s="39"/>
      <c r="AM72" s="38"/>
      <c r="AN72" s="39"/>
      <c r="AO72" s="38"/>
      <c r="AP72" s="39"/>
      <c r="AQ72" s="40"/>
      <c r="AR72" s="37"/>
      <c r="AS72" s="40"/>
      <c r="AT72" s="37"/>
      <c r="AU72" s="38"/>
      <c r="AV72" s="39"/>
      <c r="AW72" s="42"/>
      <c r="AX72" s="43" t="str">
        <f t="shared" si="111"/>
        <v/>
      </c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10"/>
      <c r="BJ72" s="10"/>
      <c r="BK72" s="10"/>
      <c r="BL72" s="10"/>
      <c r="BU72" s="10"/>
      <c r="BW72" s="11"/>
      <c r="CA72" s="44" t="str">
        <f t="shared" si="112"/>
        <v/>
      </c>
      <c r="CB72" s="44" t="str">
        <f t="shared" si="113"/>
        <v/>
      </c>
      <c r="CC72" s="44" t="str">
        <f t="shared" si="114"/>
        <v/>
      </c>
      <c r="CD72" s="44" t="str">
        <f t="shared" si="115"/>
        <v/>
      </c>
      <c r="CE72" s="44" t="str">
        <f t="shared" si="116"/>
        <v/>
      </c>
      <c r="CF72" s="44" t="str">
        <f t="shared" si="144"/>
        <v/>
      </c>
      <c r="CG72" s="44" t="str">
        <f t="shared" si="145"/>
        <v/>
      </c>
      <c r="CH72" s="44" t="str">
        <f t="shared" si="146"/>
        <v/>
      </c>
      <c r="CI72" s="44" t="str">
        <f t="shared" si="147"/>
        <v/>
      </c>
      <c r="CJ72" s="44" t="str">
        <f t="shared" si="148"/>
        <v/>
      </c>
      <c r="CK72" s="44" t="str">
        <f t="shared" si="149"/>
        <v/>
      </c>
      <c r="CL72" s="44" t="str">
        <f t="shared" si="150"/>
        <v/>
      </c>
      <c r="CM72" s="44" t="str">
        <f t="shared" si="151"/>
        <v/>
      </c>
      <c r="CN72" s="44" t="str">
        <f t="shared" si="152"/>
        <v/>
      </c>
      <c r="CO72" s="44" t="str">
        <f t="shared" si="153"/>
        <v/>
      </c>
      <c r="CP72" s="44" t="str">
        <f t="shared" si="154"/>
        <v/>
      </c>
      <c r="CQ72" s="44" t="str">
        <f t="shared" si="155"/>
        <v/>
      </c>
      <c r="CR72" s="44" t="str">
        <f t="shared" si="156"/>
        <v/>
      </c>
      <c r="CS72" s="44" t="str">
        <f t="shared" si="157"/>
        <v/>
      </c>
      <c r="CT72" s="44" t="str">
        <f t="shared" si="158"/>
        <v/>
      </c>
      <c r="CU72" s="44" t="str">
        <f t="shared" si="159"/>
        <v/>
      </c>
      <c r="CV72" s="44" t="str">
        <f t="shared" si="160"/>
        <v/>
      </c>
      <c r="CW72" s="44" t="str">
        <f t="shared" si="161"/>
        <v/>
      </c>
      <c r="CX72" s="44" t="str">
        <f t="shared" si="162"/>
        <v/>
      </c>
      <c r="CY72" s="44" t="str">
        <f t="shared" si="163"/>
        <v/>
      </c>
      <c r="CZ72" s="44" t="str">
        <f t="shared" si="117"/>
        <v/>
      </c>
      <c r="DA72" s="45">
        <f t="shared" si="118"/>
        <v>0</v>
      </c>
      <c r="DB72" s="45">
        <f t="shared" si="119"/>
        <v>0</v>
      </c>
      <c r="DC72" s="45">
        <f t="shared" si="120"/>
        <v>0</v>
      </c>
      <c r="DD72" s="45">
        <f t="shared" si="121"/>
        <v>0</v>
      </c>
      <c r="DE72" s="45">
        <f t="shared" si="122"/>
        <v>0</v>
      </c>
      <c r="DF72" s="45">
        <f t="shared" si="123"/>
        <v>0</v>
      </c>
      <c r="DG72" s="45">
        <f t="shared" si="124"/>
        <v>0</v>
      </c>
      <c r="DH72" s="45">
        <f t="shared" si="125"/>
        <v>0</v>
      </c>
      <c r="DI72" s="45">
        <f t="shared" si="126"/>
        <v>0</v>
      </c>
      <c r="DJ72" s="45">
        <f t="shared" si="127"/>
        <v>0</v>
      </c>
      <c r="DK72" s="45">
        <f t="shared" si="128"/>
        <v>0</v>
      </c>
      <c r="DL72" s="45">
        <f t="shared" si="129"/>
        <v>0</v>
      </c>
      <c r="DM72" s="45">
        <f t="shared" si="130"/>
        <v>0</v>
      </c>
      <c r="DN72" s="45">
        <f t="shared" si="131"/>
        <v>0</v>
      </c>
      <c r="DO72" s="45">
        <f t="shared" si="132"/>
        <v>0</v>
      </c>
      <c r="DP72" s="45">
        <f t="shared" si="133"/>
        <v>0</v>
      </c>
      <c r="DQ72" s="45">
        <f t="shared" si="134"/>
        <v>0</v>
      </c>
      <c r="DR72" s="45">
        <f t="shared" si="135"/>
        <v>0</v>
      </c>
      <c r="DS72" s="45">
        <f t="shared" si="136"/>
        <v>0</v>
      </c>
      <c r="DT72" s="45">
        <f t="shared" si="137"/>
        <v>0</v>
      </c>
      <c r="DU72" s="45">
        <f t="shared" si="138"/>
        <v>0</v>
      </c>
      <c r="DV72" s="45">
        <f t="shared" si="139"/>
        <v>0</v>
      </c>
      <c r="DW72" s="45">
        <f t="shared" si="140"/>
        <v>0</v>
      </c>
      <c r="DX72" s="45">
        <f t="shared" si="141"/>
        <v>0</v>
      </c>
      <c r="DY72" s="45">
        <f t="shared" si="142"/>
        <v>0</v>
      </c>
      <c r="DZ72" s="45">
        <f t="shared" si="143"/>
        <v>0</v>
      </c>
    </row>
    <row r="73" spans="1:130" x14ac:dyDescent="0.25">
      <c r="A73" s="57" t="s">
        <v>54</v>
      </c>
      <c r="B73" s="363">
        <f t="shared" si="164"/>
        <v>0</v>
      </c>
      <c r="C73" s="57">
        <f t="shared" si="164"/>
        <v>0</v>
      </c>
      <c r="D73" s="58"/>
      <c r="E73" s="59"/>
      <c r="F73" s="60"/>
      <c r="G73" s="59"/>
      <c r="H73" s="60"/>
      <c r="I73" s="61"/>
      <c r="J73" s="58"/>
      <c r="K73" s="58"/>
      <c r="L73" s="60"/>
      <c r="M73" s="61"/>
      <c r="N73" s="58"/>
      <c r="O73" s="59"/>
      <c r="P73" s="60"/>
      <c r="Q73" s="59"/>
      <c r="R73" s="60"/>
      <c r="S73" s="59"/>
      <c r="T73" s="60"/>
      <c r="U73" s="59"/>
      <c r="V73" s="60"/>
      <c r="W73" s="59"/>
      <c r="X73" s="60"/>
      <c r="Y73" s="59"/>
      <c r="Z73" s="60"/>
      <c r="AA73" s="59"/>
      <c r="AB73" s="60"/>
      <c r="AC73" s="59"/>
      <c r="AD73" s="60"/>
      <c r="AE73" s="59"/>
      <c r="AF73" s="60"/>
      <c r="AG73" s="59"/>
      <c r="AH73" s="60"/>
      <c r="AI73" s="59"/>
      <c r="AJ73" s="60"/>
      <c r="AK73" s="59"/>
      <c r="AL73" s="60"/>
      <c r="AM73" s="59"/>
      <c r="AN73" s="60"/>
      <c r="AO73" s="59"/>
      <c r="AP73" s="60"/>
      <c r="AQ73" s="62"/>
      <c r="AR73" s="58"/>
      <c r="AS73" s="62"/>
      <c r="AT73" s="58"/>
      <c r="AU73" s="59"/>
      <c r="AV73" s="60"/>
      <c r="AW73" s="61"/>
      <c r="AX73" s="43" t="str">
        <f t="shared" si="111"/>
        <v/>
      </c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10"/>
      <c r="BJ73" s="10"/>
      <c r="BK73" s="10"/>
      <c r="BL73" s="10"/>
      <c r="BU73" s="10"/>
      <c r="BW73" s="11"/>
      <c r="CA73" s="44" t="str">
        <f t="shared" si="112"/>
        <v/>
      </c>
      <c r="CB73" s="44" t="str">
        <f t="shared" si="113"/>
        <v/>
      </c>
      <c r="CC73" s="44" t="str">
        <f t="shared" si="114"/>
        <v/>
      </c>
      <c r="CD73" s="44" t="str">
        <f t="shared" si="115"/>
        <v/>
      </c>
      <c r="CE73" s="44" t="str">
        <f t="shared" si="116"/>
        <v/>
      </c>
      <c r="CF73" s="44" t="str">
        <f t="shared" si="144"/>
        <v/>
      </c>
      <c r="CG73" s="44" t="str">
        <f t="shared" si="145"/>
        <v/>
      </c>
      <c r="CH73" s="44" t="str">
        <f t="shared" si="146"/>
        <v/>
      </c>
      <c r="CI73" s="44" t="str">
        <f t="shared" si="147"/>
        <v/>
      </c>
      <c r="CJ73" s="44" t="str">
        <f t="shared" si="148"/>
        <v/>
      </c>
      <c r="CK73" s="44" t="str">
        <f t="shared" si="149"/>
        <v/>
      </c>
      <c r="CL73" s="44" t="str">
        <f t="shared" si="150"/>
        <v/>
      </c>
      <c r="CM73" s="44" t="str">
        <f t="shared" si="151"/>
        <v/>
      </c>
      <c r="CN73" s="44" t="str">
        <f t="shared" si="152"/>
        <v/>
      </c>
      <c r="CO73" s="44" t="str">
        <f t="shared" si="153"/>
        <v/>
      </c>
      <c r="CP73" s="44" t="str">
        <f t="shared" si="154"/>
        <v/>
      </c>
      <c r="CQ73" s="44" t="str">
        <f t="shared" si="155"/>
        <v/>
      </c>
      <c r="CR73" s="44" t="str">
        <f t="shared" si="156"/>
        <v/>
      </c>
      <c r="CS73" s="44" t="str">
        <f t="shared" si="157"/>
        <v/>
      </c>
      <c r="CT73" s="44" t="str">
        <f t="shared" si="158"/>
        <v/>
      </c>
      <c r="CU73" s="44" t="str">
        <f t="shared" si="159"/>
        <v/>
      </c>
      <c r="CV73" s="44" t="str">
        <f t="shared" si="160"/>
        <v/>
      </c>
      <c r="CW73" s="44" t="str">
        <f t="shared" si="161"/>
        <v/>
      </c>
      <c r="CX73" s="44" t="str">
        <f t="shared" si="162"/>
        <v/>
      </c>
      <c r="CY73" s="44" t="str">
        <f t="shared" si="163"/>
        <v/>
      </c>
      <c r="CZ73" s="44" t="str">
        <f t="shared" si="117"/>
        <v/>
      </c>
      <c r="DA73" s="45">
        <f t="shared" si="118"/>
        <v>0</v>
      </c>
      <c r="DB73" s="45">
        <f t="shared" si="119"/>
        <v>0</v>
      </c>
      <c r="DC73" s="45">
        <f t="shared" si="120"/>
        <v>0</v>
      </c>
      <c r="DD73" s="45">
        <f t="shared" si="121"/>
        <v>0</v>
      </c>
      <c r="DE73" s="45">
        <f t="shared" si="122"/>
        <v>0</v>
      </c>
      <c r="DF73" s="45">
        <f t="shared" si="123"/>
        <v>0</v>
      </c>
      <c r="DG73" s="45">
        <f t="shared" si="124"/>
        <v>0</v>
      </c>
      <c r="DH73" s="45">
        <f t="shared" si="125"/>
        <v>0</v>
      </c>
      <c r="DI73" s="45">
        <f t="shared" si="126"/>
        <v>0</v>
      </c>
      <c r="DJ73" s="45">
        <f t="shared" si="127"/>
        <v>0</v>
      </c>
      <c r="DK73" s="45">
        <f t="shared" si="128"/>
        <v>0</v>
      </c>
      <c r="DL73" s="45">
        <f t="shared" si="129"/>
        <v>0</v>
      </c>
      <c r="DM73" s="45">
        <f t="shared" si="130"/>
        <v>0</v>
      </c>
      <c r="DN73" s="45">
        <f t="shared" si="131"/>
        <v>0</v>
      </c>
      <c r="DO73" s="45">
        <f t="shared" si="132"/>
        <v>0</v>
      </c>
      <c r="DP73" s="45">
        <f t="shared" si="133"/>
        <v>0</v>
      </c>
      <c r="DQ73" s="45">
        <f t="shared" si="134"/>
        <v>0</v>
      </c>
      <c r="DR73" s="45">
        <f t="shared" si="135"/>
        <v>0</v>
      </c>
      <c r="DS73" s="45">
        <f t="shared" si="136"/>
        <v>0</v>
      </c>
      <c r="DT73" s="45">
        <f t="shared" si="137"/>
        <v>0</v>
      </c>
      <c r="DU73" s="45">
        <f t="shared" si="138"/>
        <v>0</v>
      </c>
      <c r="DV73" s="45">
        <f t="shared" si="139"/>
        <v>0</v>
      </c>
      <c r="DW73" s="45">
        <f t="shared" si="140"/>
        <v>0</v>
      </c>
      <c r="DX73" s="45">
        <f t="shared" si="141"/>
        <v>0</v>
      </c>
      <c r="DY73" s="45">
        <f t="shared" si="142"/>
        <v>0</v>
      </c>
      <c r="DZ73" s="45">
        <f t="shared" si="143"/>
        <v>0</v>
      </c>
    </row>
    <row r="74" spans="1:130" x14ac:dyDescent="0.25">
      <c r="A74" s="15" t="s">
        <v>57</v>
      </c>
      <c r="B74" s="15"/>
      <c r="C74" s="15"/>
      <c r="D74" s="15"/>
      <c r="E74" s="15"/>
      <c r="F74" s="15"/>
      <c r="G74" s="15"/>
      <c r="I74" s="16"/>
      <c r="J74" s="17"/>
      <c r="K74" s="17"/>
      <c r="L74" s="17"/>
      <c r="M74" s="17"/>
      <c r="N74" s="17"/>
      <c r="O74" s="17"/>
      <c r="P74" s="17"/>
      <c r="Q74" s="8"/>
      <c r="AR74" s="9" t="s">
        <v>58</v>
      </c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T74" s="14"/>
      <c r="BU74" s="14"/>
      <c r="BV74" s="11"/>
      <c r="BW74" s="11"/>
    </row>
    <row r="75" spans="1:130" ht="15" customHeight="1" x14ac:dyDescent="0.25">
      <c r="A75" s="475" t="s">
        <v>4</v>
      </c>
      <c r="B75" s="478" t="s">
        <v>5</v>
      </c>
      <c r="C75" s="479"/>
      <c r="D75" s="482" t="s">
        <v>6</v>
      </c>
      <c r="E75" s="483"/>
      <c r="F75" s="483"/>
      <c r="G75" s="483"/>
      <c r="H75" s="483"/>
      <c r="I75" s="483"/>
      <c r="J75" s="483"/>
      <c r="K75" s="483"/>
      <c r="L75" s="483"/>
      <c r="M75" s="483"/>
      <c r="N75" s="483"/>
      <c r="O75" s="483"/>
      <c r="P75" s="483"/>
      <c r="Q75" s="483"/>
      <c r="R75" s="483"/>
      <c r="S75" s="483"/>
      <c r="T75" s="483"/>
      <c r="U75" s="483"/>
      <c r="V75" s="483"/>
      <c r="W75" s="483"/>
      <c r="X75" s="483"/>
      <c r="Y75" s="483"/>
      <c r="Z75" s="483"/>
      <c r="AA75" s="483"/>
      <c r="AB75" s="483"/>
      <c r="AC75" s="483"/>
      <c r="AD75" s="483"/>
      <c r="AE75" s="483"/>
      <c r="AF75" s="483"/>
      <c r="AG75" s="483"/>
      <c r="AH75" s="483"/>
      <c r="AI75" s="483"/>
      <c r="AJ75" s="483"/>
      <c r="AK75" s="483"/>
      <c r="AL75" s="483"/>
      <c r="AM75" s="483"/>
      <c r="AN75" s="483"/>
      <c r="AO75" s="483"/>
      <c r="AP75" s="483"/>
      <c r="AQ75" s="484"/>
      <c r="AR75" s="485" t="s">
        <v>7</v>
      </c>
      <c r="AS75" s="486"/>
      <c r="AT75" s="487" t="s">
        <v>8</v>
      </c>
      <c r="AU75" s="488"/>
      <c r="AV75" s="493" t="s">
        <v>9</v>
      </c>
      <c r="AW75" s="496" t="s">
        <v>10</v>
      </c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U75" s="10"/>
      <c r="BV75" s="11"/>
      <c r="BW75" s="11"/>
    </row>
    <row r="76" spans="1:130" ht="15" customHeight="1" x14ac:dyDescent="0.25">
      <c r="A76" s="476"/>
      <c r="B76" s="480"/>
      <c r="C76" s="481"/>
      <c r="D76" s="491" t="s">
        <v>11</v>
      </c>
      <c r="E76" s="485"/>
      <c r="F76" s="491" t="s">
        <v>12</v>
      </c>
      <c r="G76" s="485"/>
      <c r="H76" s="491" t="s">
        <v>13</v>
      </c>
      <c r="I76" s="492"/>
      <c r="J76" s="485" t="s">
        <v>14</v>
      </c>
      <c r="K76" s="485"/>
      <c r="L76" s="491" t="s">
        <v>15</v>
      </c>
      <c r="M76" s="485"/>
      <c r="N76" s="491" t="s">
        <v>16</v>
      </c>
      <c r="O76" s="485"/>
      <c r="P76" s="491" t="s">
        <v>17</v>
      </c>
      <c r="Q76" s="485"/>
      <c r="R76" s="491" t="s">
        <v>18</v>
      </c>
      <c r="S76" s="485"/>
      <c r="T76" s="491" t="s">
        <v>19</v>
      </c>
      <c r="U76" s="492"/>
      <c r="V76" s="491" t="s">
        <v>20</v>
      </c>
      <c r="W76" s="492"/>
      <c r="X76" s="491" t="s">
        <v>21</v>
      </c>
      <c r="Y76" s="492"/>
      <c r="Z76" s="491" t="s">
        <v>22</v>
      </c>
      <c r="AA76" s="492"/>
      <c r="AB76" s="491" t="s">
        <v>23</v>
      </c>
      <c r="AC76" s="492"/>
      <c r="AD76" s="491" t="s">
        <v>24</v>
      </c>
      <c r="AE76" s="492"/>
      <c r="AF76" s="491" t="s">
        <v>25</v>
      </c>
      <c r="AG76" s="492"/>
      <c r="AH76" s="491" t="s">
        <v>26</v>
      </c>
      <c r="AI76" s="492"/>
      <c r="AJ76" s="491" t="s">
        <v>27</v>
      </c>
      <c r="AK76" s="492"/>
      <c r="AL76" s="491" t="s">
        <v>28</v>
      </c>
      <c r="AM76" s="492"/>
      <c r="AN76" s="491" t="s">
        <v>29</v>
      </c>
      <c r="AO76" s="492"/>
      <c r="AP76" s="491" t="s">
        <v>30</v>
      </c>
      <c r="AQ76" s="486"/>
      <c r="AR76" s="499" t="s">
        <v>31</v>
      </c>
      <c r="AS76" s="501" t="s">
        <v>32</v>
      </c>
      <c r="AT76" s="489"/>
      <c r="AU76" s="490"/>
      <c r="AV76" s="494"/>
      <c r="AW76" s="497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U76" s="10"/>
      <c r="BV76" s="11"/>
      <c r="BW76" s="11"/>
    </row>
    <row r="77" spans="1:130" x14ac:dyDescent="0.25">
      <c r="A77" s="477"/>
      <c r="B77" s="24" t="s">
        <v>33</v>
      </c>
      <c r="C77" s="64" t="s">
        <v>34</v>
      </c>
      <c r="D77" s="18" t="s">
        <v>33</v>
      </c>
      <c r="E77" s="25" t="s">
        <v>34</v>
      </c>
      <c r="F77" s="18" t="s">
        <v>33</v>
      </c>
      <c r="G77" s="25" t="s">
        <v>34</v>
      </c>
      <c r="H77" s="18" t="s">
        <v>33</v>
      </c>
      <c r="I77" s="64" t="s">
        <v>34</v>
      </c>
      <c r="J77" s="24" t="s">
        <v>33</v>
      </c>
      <c r="K77" s="25" t="s">
        <v>34</v>
      </c>
      <c r="L77" s="18" t="s">
        <v>33</v>
      </c>
      <c r="M77" s="25" t="s">
        <v>34</v>
      </c>
      <c r="N77" s="18" t="s">
        <v>33</v>
      </c>
      <c r="O77" s="25" t="s">
        <v>34</v>
      </c>
      <c r="P77" s="18" t="s">
        <v>33</v>
      </c>
      <c r="Q77" s="25" t="s">
        <v>34</v>
      </c>
      <c r="R77" s="18" t="s">
        <v>33</v>
      </c>
      <c r="S77" s="25" t="s">
        <v>34</v>
      </c>
      <c r="T77" s="18" t="s">
        <v>33</v>
      </c>
      <c r="U77" s="25" t="s">
        <v>34</v>
      </c>
      <c r="V77" s="18" t="s">
        <v>33</v>
      </c>
      <c r="W77" s="25" t="s">
        <v>34</v>
      </c>
      <c r="X77" s="18" t="s">
        <v>33</v>
      </c>
      <c r="Y77" s="25" t="s">
        <v>34</v>
      </c>
      <c r="Z77" s="18" t="s">
        <v>33</v>
      </c>
      <c r="AA77" s="25" t="s">
        <v>34</v>
      </c>
      <c r="AB77" s="18" t="s">
        <v>33</v>
      </c>
      <c r="AC77" s="25" t="s">
        <v>34</v>
      </c>
      <c r="AD77" s="18" t="s">
        <v>33</v>
      </c>
      <c r="AE77" s="25" t="s">
        <v>34</v>
      </c>
      <c r="AF77" s="18" t="s">
        <v>33</v>
      </c>
      <c r="AG77" s="25" t="s">
        <v>34</v>
      </c>
      <c r="AH77" s="18" t="s">
        <v>33</v>
      </c>
      <c r="AI77" s="25" t="s">
        <v>34</v>
      </c>
      <c r="AJ77" s="18" t="s">
        <v>33</v>
      </c>
      <c r="AK77" s="25" t="s">
        <v>34</v>
      </c>
      <c r="AL77" s="18" t="s">
        <v>33</v>
      </c>
      <c r="AM77" s="25" t="s">
        <v>34</v>
      </c>
      <c r="AN77" s="18" t="s">
        <v>33</v>
      </c>
      <c r="AO77" s="25" t="s">
        <v>34</v>
      </c>
      <c r="AP77" s="18" t="s">
        <v>33</v>
      </c>
      <c r="AQ77" s="26" t="s">
        <v>34</v>
      </c>
      <c r="AR77" s="500"/>
      <c r="AS77" s="502"/>
      <c r="AT77" s="358" t="s">
        <v>35</v>
      </c>
      <c r="AU77" s="351" t="s">
        <v>36</v>
      </c>
      <c r="AV77" s="495"/>
      <c r="AW77" s="498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U77" s="10"/>
      <c r="BV77" s="11"/>
      <c r="BW77" s="11"/>
    </row>
    <row r="78" spans="1:130" x14ac:dyDescent="0.25">
      <c r="A78" s="65" t="s">
        <v>37</v>
      </c>
      <c r="B78" s="31">
        <f t="shared" ref="B78:C85" si="165">+N78+P78+R78+T78+V78+X78+Z78+AB78+AD78+AF78+AH78+AJ78+AL78+AN78+AP78</f>
        <v>0</v>
      </c>
      <c r="C78" s="32">
        <f t="shared" si="165"/>
        <v>0</v>
      </c>
      <c r="D78" s="33"/>
      <c r="E78" s="34"/>
      <c r="F78" s="35"/>
      <c r="G78" s="34"/>
      <c r="H78" s="35"/>
      <c r="I78" s="34"/>
      <c r="J78" s="35"/>
      <c r="K78" s="34"/>
      <c r="L78" s="35"/>
      <c r="M78" s="36"/>
      <c r="N78" s="37"/>
      <c r="O78" s="38"/>
      <c r="P78" s="39"/>
      <c r="Q78" s="38"/>
      <c r="R78" s="39"/>
      <c r="S78" s="38"/>
      <c r="T78" s="39"/>
      <c r="U78" s="38"/>
      <c r="V78" s="39"/>
      <c r="W78" s="38"/>
      <c r="X78" s="39"/>
      <c r="Y78" s="38"/>
      <c r="Z78" s="39"/>
      <c r="AA78" s="38"/>
      <c r="AB78" s="39"/>
      <c r="AC78" s="38"/>
      <c r="AD78" s="39"/>
      <c r="AE78" s="38"/>
      <c r="AF78" s="39"/>
      <c r="AG78" s="38"/>
      <c r="AH78" s="39"/>
      <c r="AI78" s="38"/>
      <c r="AJ78" s="39"/>
      <c r="AK78" s="38"/>
      <c r="AL78" s="39"/>
      <c r="AM78" s="38"/>
      <c r="AN78" s="39"/>
      <c r="AO78" s="38"/>
      <c r="AP78" s="39"/>
      <c r="AQ78" s="40"/>
      <c r="AR78" s="41"/>
      <c r="AS78" s="40"/>
      <c r="AT78" s="37"/>
      <c r="AU78" s="38"/>
      <c r="AV78" s="39"/>
      <c r="AW78" s="42"/>
      <c r="AX78" s="43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10"/>
      <c r="BJ78" s="10"/>
      <c r="BK78" s="10"/>
      <c r="BL78" s="10"/>
      <c r="BU78" s="11"/>
      <c r="BV78" s="11"/>
      <c r="BW78" s="11"/>
      <c r="CA78" s="44" t="str">
        <f t="shared" ref="CA78:CA95" si="167">IF(B78&lt;C78,"* El total de Reactivos NO DEBE ser superior al total de Procesados. ","")</f>
        <v/>
      </c>
      <c r="CB78" s="44" t="str">
        <f t="shared" ref="CB78:CB95" si="168">IF(B78&lt;&gt;(AR78+ AS78),"* La suma de las columnas Sexo DEBE SER IGUAL a los Procesados. ","")</f>
        <v/>
      </c>
      <c r="CC78" s="44" t="str">
        <f t="shared" ref="CC78:CC95" si="169">IF(B78&lt;(AT78+ AU78),"* La suma de las columna Trans NO DEBE ser superior al total de Procesados. ","")</f>
        <v/>
      </c>
      <c r="CD78" s="44" t="str">
        <f t="shared" ref="CD78:CD95" si="170">IF(B78&lt;AV78,"* La columna Pueblos Originarios NO DEBE ser superior al total de Procesados. ","")</f>
        <v/>
      </c>
      <c r="CE78" s="44" t="str">
        <f t="shared" ref="CE78:CE95" si="171">IF(B78&lt;AW78,"* La columna Migrantes NO DEBE ser superior al total de Procesados. ","")</f>
        <v/>
      </c>
      <c r="CF78" s="44" t="str">
        <f>IF(D78&lt;E78,CONCATENATE("* El total de procesados debe ser mayor o igual al total de Reactivos en el grupo de edad ",$D$76),"")</f>
        <v/>
      </c>
      <c r="CG78" s="44" t="str">
        <f>IF(F78&lt;G78,CONCATENATE("* El total de procesados debe ser mayor o igual al total de Reactivos en el grupo de edad ",$F$76),"")</f>
        <v/>
      </c>
      <c r="CH78" s="44" t="str">
        <f>IF(H78&lt;I78,CONCATENATE("* El total de procesados debe ser mayor o igual al total de Reactivos en el grupo de edad ",$H$76),"")</f>
        <v/>
      </c>
      <c r="CI78" s="44" t="str">
        <f>IF(J78&lt;K78,CONCATENATE("* El total de procesados debe ser mayor o igual al total de Reactivos en el grupo de edad ",$J$76),"")</f>
        <v/>
      </c>
      <c r="CJ78" s="44" t="str">
        <f>IF(L78&lt;M78,CONCATENATE("* El total de procesados debe ser mayor o igual al total de Reactivos en el grupo de edad ",$L$76),"")</f>
        <v/>
      </c>
      <c r="CK78" s="44" t="str">
        <f>IF(N78&lt;O78,CONCATENATE("* El total de procesados debe ser mayor o igual al total de Reactivos en el grupo de edad ",$N$76),"")</f>
        <v/>
      </c>
      <c r="CL78" s="44" t="str">
        <f>IF(P78&lt;Q78,CONCATENATE("* El total de procesados debe ser mayor o igual al total de Reactivos en el grupo de edad ",$P$76),"")</f>
        <v/>
      </c>
      <c r="CM78" s="44" t="str">
        <f>IF(R78&lt;S78,CONCATENATE("* El total de procesados debe ser mayor o igual al total de Reactivos en el grupo de edad ",$R$76),"")</f>
        <v/>
      </c>
      <c r="CN78" s="44" t="str">
        <f>IF(T78&lt;U78,CONCATENATE("* El total de procesados debe ser mayor o igual al total de Reactivos en el grupo de edad ",$T$76),"")</f>
        <v/>
      </c>
      <c r="CO78" s="44" t="str">
        <f>IF(V78&lt;W78,CONCATENATE("* El total de procesados debe ser mayor o igual al total de Reactivos en el grupo de edad ",$V$76),"")</f>
        <v/>
      </c>
      <c r="CP78" s="44" t="str">
        <f>IF(X78&lt;Y78,CONCATENATE("* El total de procesados debe ser mayor o igual al total de Reactivos en el grupo de edad ",$X$76),"")</f>
        <v/>
      </c>
      <c r="CQ78" s="44" t="str">
        <f>IF(Z78&lt;AA78,CONCATENATE("* El total de procesados debe ser mayor o igual al total de Reactivos en el grupo de edad ",$Z$76),"")</f>
        <v/>
      </c>
      <c r="CR78" s="44" t="str">
        <f>IF(AB78&lt;AC78,CONCATENATE("* El total de procesados debe ser mayor o igual al total de Reactivos en el grupo de edad ",$AB$76),"")</f>
        <v/>
      </c>
      <c r="CS78" s="44" t="str">
        <f>IF(AD78&lt;AE78,CONCATENATE("* El total de procesados debe ser mayor o igual al total de Reactivos en el grupo de edad ",$AD$76),"")</f>
        <v/>
      </c>
      <c r="CT78" s="44" t="str">
        <f>IF(AF78&lt;AG78,CONCATENATE("* El total de procesados debe ser mayor o igual al total de Reactivos en el grupo de edad ",$AF$76),"")</f>
        <v/>
      </c>
      <c r="CU78" s="44" t="str">
        <f>IF(AH78&lt;AI78,CONCATENATE("* El total de procesados debe ser mayor o igual al total de Reactivos en el grupo de edad ",$AH$76),"")</f>
        <v/>
      </c>
      <c r="CV78" s="44" t="str">
        <f>IF(AJ78&lt;AK78,CONCATENATE("* El total de procesados debe ser mayor o igual al total de Reactivos en el grupo de edad ",$AJ$76),"")</f>
        <v/>
      </c>
      <c r="CW78" s="44" t="str">
        <f>IF(AL78&lt;AM78,CONCATENATE("* El total de procesados debe ser mayor o igual al total de Reactivos en el grupo de edad ",$AL$76),"")</f>
        <v/>
      </c>
      <c r="CX78" s="44" t="str">
        <f>IF(AN78&lt;AO78,CONCATENATE("* El total de procesados debe ser mayor o igual al total de Reactivos en el grupo de edad ",$AN$76),"")</f>
        <v/>
      </c>
      <c r="CY78" s="44" t="str">
        <f>IF(AP78&lt;AQ78,CONCATENATE("* El total de procesados debe ser mayor o igual al total de Reactivos en el grupo de edad ",$AP$76),"")</f>
        <v/>
      </c>
      <c r="CZ78" s="44" t="str">
        <f t="shared" ref="CZ78:CZ95" si="172">IF(AND(B78&lt;&gt;0,OR(AT78="",AU78="",AV78="",AW78="")),"* No olvide digitar la columna Trans y/o Pueblos Originarios y/o Migrantes (Digite Cero si no tiene). ","")</f>
        <v/>
      </c>
      <c r="DA78" s="45">
        <f t="shared" ref="DA78:DA95" si="173">IF(B78&lt;   C78,1,0)</f>
        <v>0</v>
      </c>
      <c r="DB78" s="45">
        <f t="shared" ref="DB78:DB95" si="174">IF(B78&lt;&gt; AR78+AS78,1,0)</f>
        <v>0</v>
      </c>
      <c r="DC78" s="45">
        <f t="shared" ref="DC78:DC95" si="175">IF(B78&lt;  AT78+AU78,1,0)</f>
        <v>0</v>
      </c>
      <c r="DD78" s="45">
        <f t="shared" ref="DD78:DD95" si="176">IF(B78&lt;  AV78,1,0)</f>
        <v>0</v>
      </c>
      <c r="DE78" s="45">
        <f t="shared" ref="DE78:DE95" si="177">IF(B78&lt;  AW78,1,0)</f>
        <v>0</v>
      </c>
      <c r="DF78" s="45">
        <f t="shared" ref="DF78:DF95" si="178">IF(D78&lt;E78,1,0)</f>
        <v>0</v>
      </c>
      <c r="DG78" s="45">
        <f t="shared" ref="DG78:DG95" si="179">IF(F78&lt;G78,1,0)</f>
        <v>0</v>
      </c>
      <c r="DH78" s="45">
        <f t="shared" ref="DH78:DH95" si="180">IF(H78&lt;I78,1,0)</f>
        <v>0</v>
      </c>
      <c r="DI78" s="45">
        <f t="shared" ref="DI78:DI95" si="181">IF(J78&lt;K78,1,0)</f>
        <v>0</v>
      </c>
      <c r="DJ78" s="45">
        <f t="shared" ref="DJ78:DJ95" si="182">IF(L78&lt;M78,1,0)</f>
        <v>0</v>
      </c>
      <c r="DK78" s="45">
        <f t="shared" ref="DK78:DK95" si="183">IF(N78&lt;O78,1,0)</f>
        <v>0</v>
      </c>
      <c r="DL78" s="45">
        <f t="shared" ref="DL78:DL95" si="184">IF(P78&lt;Q78,1,0)</f>
        <v>0</v>
      </c>
      <c r="DM78" s="45">
        <f t="shared" ref="DM78:DM95" si="185">IF(R78&lt;S78,1,0)</f>
        <v>0</v>
      </c>
      <c r="DN78" s="45">
        <f t="shared" ref="DN78:DN95" si="186">IF(T78&lt;U78,1,0)</f>
        <v>0</v>
      </c>
      <c r="DO78" s="45">
        <f t="shared" ref="DO78:DO95" si="187">IF(V78&lt;W78,1,0)</f>
        <v>0</v>
      </c>
      <c r="DP78" s="45">
        <f t="shared" ref="DP78:DP95" si="188">IF(X78&lt;Y78,1,0)</f>
        <v>0</v>
      </c>
      <c r="DQ78" s="45">
        <f t="shared" ref="DQ78:DQ95" si="189">IF(Z78&lt;AA78,1,0)</f>
        <v>0</v>
      </c>
      <c r="DR78" s="45">
        <f t="shared" ref="DR78:DR95" si="190">IF(AB78&lt;AC78,1,0)</f>
        <v>0</v>
      </c>
      <c r="DS78" s="45">
        <f t="shared" ref="DS78:DS95" si="191">IF(AD78&lt;AE78,1,0)</f>
        <v>0</v>
      </c>
      <c r="DT78" s="45">
        <f t="shared" ref="DT78:DT95" si="192">IF(AF78&lt;AG78,1,0)</f>
        <v>0</v>
      </c>
      <c r="DU78" s="45">
        <f t="shared" ref="DU78:DU95" si="193">IF(AH78&lt;AI78,1,0)</f>
        <v>0</v>
      </c>
      <c r="DV78" s="45">
        <f t="shared" ref="DV78:DV95" si="194">IF(AJ78&lt;AK78,1,0)</f>
        <v>0</v>
      </c>
      <c r="DW78" s="45">
        <f t="shared" ref="DW78:DW95" si="195">IF(AL78&lt;AM78,1,0)</f>
        <v>0</v>
      </c>
      <c r="DX78" s="45">
        <f t="shared" ref="DX78:DX95" si="196">IF(AN78&lt;AO78,1,0)</f>
        <v>0</v>
      </c>
      <c r="DY78" s="45">
        <f t="shared" ref="DY78:DY95" si="197">IF(AP78&lt;AQ78,1,0)</f>
        <v>0</v>
      </c>
      <c r="DZ78" s="45">
        <f t="shared" ref="DZ78:DZ95" si="198">IF(AND(B78&lt;&gt;0,OR(AT78="",AU78="",AV78="",AW78="")),1,0)</f>
        <v>0</v>
      </c>
    </row>
    <row r="79" spans="1:130" x14ac:dyDescent="0.25">
      <c r="A79" s="66" t="s">
        <v>38</v>
      </c>
      <c r="B79" s="47">
        <f t="shared" si="165"/>
        <v>0</v>
      </c>
      <c r="C79" s="48">
        <f t="shared" si="165"/>
        <v>0</v>
      </c>
      <c r="D79" s="33"/>
      <c r="E79" s="34"/>
      <c r="F79" s="35"/>
      <c r="G79" s="34"/>
      <c r="H79" s="35"/>
      <c r="I79" s="34"/>
      <c r="J79" s="35"/>
      <c r="K79" s="34"/>
      <c r="L79" s="35"/>
      <c r="M79" s="36"/>
      <c r="N79" s="37"/>
      <c r="O79" s="38"/>
      <c r="P79" s="39"/>
      <c r="Q79" s="38"/>
      <c r="R79" s="39"/>
      <c r="S79" s="38"/>
      <c r="T79" s="39"/>
      <c r="U79" s="38"/>
      <c r="V79" s="39"/>
      <c r="W79" s="38"/>
      <c r="X79" s="39"/>
      <c r="Y79" s="38"/>
      <c r="Z79" s="39"/>
      <c r="AA79" s="38"/>
      <c r="AB79" s="39"/>
      <c r="AC79" s="38"/>
      <c r="AD79" s="39"/>
      <c r="AE79" s="38"/>
      <c r="AF79" s="39"/>
      <c r="AG79" s="38"/>
      <c r="AH79" s="39"/>
      <c r="AI79" s="38"/>
      <c r="AJ79" s="39"/>
      <c r="AK79" s="38"/>
      <c r="AL79" s="39"/>
      <c r="AM79" s="38"/>
      <c r="AN79" s="39"/>
      <c r="AO79" s="38"/>
      <c r="AP79" s="39"/>
      <c r="AQ79" s="40"/>
      <c r="AR79" s="41"/>
      <c r="AS79" s="40"/>
      <c r="AT79" s="37"/>
      <c r="AU79" s="38"/>
      <c r="AV79" s="39"/>
      <c r="AW79" s="42"/>
      <c r="AX79" s="43" t="str">
        <f t="shared" si="166"/>
        <v/>
      </c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10"/>
      <c r="BJ79" s="10"/>
      <c r="BK79" s="10"/>
      <c r="BL79" s="10"/>
      <c r="BU79" s="11"/>
      <c r="BV79" s="11"/>
      <c r="BW79" s="11"/>
      <c r="CA79" s="44" t="str">
        <f t="shared" si="167"/>
        <v/>
      </c>
      <c r="CB79" s="44" t="str">
        <f t="shared" si="168"/>
        <v/>
      </c>
      <c r="CC79" s="44" t="str">
        <f t="shared" si="169"/>
        <v/>
      </c>
      <c r="CD79" s="44" t="str">
        <f t="shared" si="170"/>
        <v/>
      </c>
      <c r="CE79" s="44" t="str">
        <f t="shared" si="171"/>
        <v/>
      </c>
      <c r="CF79" s="44" t="str">
        <f t="shared" ref="CF79:CF95" si="199">IF(D79&lt;E79,CONCATENATE("* El total de procesados debe ser mayor o igual al total de Reactivos en el grupo de edad ",$D$76),"")</f>
        <v/>
      </c>
      <c r="CG79" s="44" t="str">
        <f t="shared" ref="CG79:CG95" si="200">IF(F79&lt;G79,CONCATENATE("* El total de procesados debe ser mayor o igual al total de Reactivos en el grupo de edad ",$F$76),"")</f>
        <v/>
      </c>
      <c r="CH79" s="44" t="str">
        <f t="shared" ref="CH79:CH95" si="201">IF(H79&lt;I79,CONCATENATE("* El total de procesados debe ser mayor o igual al total de Reactivos en el grupo de edad ",$H$76),"")</f>
        <v/>
      </c>
      <c r="CI79" s="44" t="str">
        <f t="shared" ref="CI79:CI95" si="202">IF(J79&lt;K79,CONCATENATE("* El total de procesados debe ser mayor o igual al total de Reactivos en el grupo de edad ",$J$76),"")</f>
        <v/>
      </c>
      <c r="CJ79" s="44" t="str">
        <f t="shared" ref="CJ79:CJ95" si="203">IF(L79&lt;M79,CONCATENATE("* El total de procesados debe ser mayor o igual al total de Reactivos en el grupo de edad ",$L$76),"")</f>
        <v/>
      </c>
      <c r="CK79" s="44" t="str">
        <f t="shared" ref="CK79:CK95" si="204">IF(N79&lt;O79,CONCATENATE("* El total de procesados debe ser mayor o igual al total de Reactivos en el grupo de edad ",$N$76),"")</f>
        <v/>
      </c>
      <c r="CL79" s="44" t="str">
        <f t="shared" ref="CL79:CL95" si="205">IF(P79&lt;Q79,CONCATENATE("* El total de procesados debe ser mayor o igual al total de Reactivos en el grupo de edad ",$P$76),"")</f>
        <v/>
      </c>
      <c r="CM79" s="44" t="str">
        <f t="shared" ref="CM79:CM95" si="206">IF(R79&lt;S79,CONCATENATE("* El total de procesados debe ser mayor o igual al total de Reactivos en el grupo de edad ",$R$76),"")</f>
        <v/>
      </c>
      <c r="CN79" s="44" t="str">
        <f t="shared" ref="CN79:CN95" si="207">IF(T79&lt;U79,CONCATENATE("* El total de procesados debe ser mayor o igual al total de Reactivos en el grupo de edad ",$T$76),"")</f>
        <v/>
      </c>
      <c r="CO79" s="44" t="str">
        <f t="shared" ref="CO79:CO95" si="208">IF(V79&lt;W79,CONCATENATE("* El total de procesados debe ser mayor o igual al total de Reactivos en el grupo de edad ",$V$76),"")</f>
        <v/>
      </c>
      <c r="CP79" s="44" t="str">
        <f t="shared" ref="CP79:CP95" si="209">IF(X79&lt;Y79,CONCATENATE("* El total de procesados debe ser mayor o igual al total de Reactivos en el grupo de edad ",$X$76),"")</f>
        <v/>
      </c>
      <c r="CQ79" s="44" t="str">
        <f t="shared" ref="CQ79:CQ95" si="210">IF(Z79&lt;AA79,CONCATENATE("* El total de procesados debe ser mayor o igual al total de Reactivos en el grupo de edad ",$Z$76),"")</f>
        <v/>
      </c>
      <c r="CR79" s="44" t="str">
        <f t="shared" ref="CR79:CR95" si="211">IF(AB79&lt;AC79,CONCATENATE("* El total de procesados debe ser mayor o igual al total de Reactivos en el grupo de edad ",$AB$76),"")</f>
        <v/>
      </c>
      <c r="CS79" s="44" t="str">
        <f t="shared" ref="CS79:CS95" si="212">IF(AD79&lt;AE79,CONCATENATE("* El total de procesados debe ser mayor o igual al total de Reactivos en el grupo de edad ",$AD$76),"")</f>
        <v/>
      </c>
      <c r="CT79" s="44" t="str">
        <f t="shared" ref="CT79:CT95" si="213">IF(AF79&lt;AG79,CONCATENATE("* El total de procesados debe ser mayor o igual al total de Reactivos en el grupo de edad ",$AF$76),"")</f>
        <v/>
      </c>
      <c r="CU79" s="44" t="str">
        <f t="shared" ref="CU79:CU95" si="214">IF(AH79&lt;AI79,CONCATENATE("* El total de procesados debe ser mayor o igual al total de Reactivos en el grupo de edad ",$AH$76),"")</f>
        <v/>
      </c>
      <c r="CV79" s="44" t="str">
        <f t="shared" ref="CV79:CV95" si="215">IF(AJ79&lt;AK79,CONCATENATE("* El total de procesados debe ser mayor o igual al total de Reactivos en el grupo de edad ",$AJ$76),"")</f>
        <v/>
      </c>
      <c r="CW79" s="44" t="str">
        <f t="shared" ref="CW79:CW95" si="216">IF(AL79&lt;AM79,CONCATENATE("* El total de procesados debe ser mayor o igual al total de Reactivos en el grupo de edad ",$AL$76),"")</f>
        <v/>
      </c>
      <c r="CX79" s="44" t="str">
        <f t="shared" ref="CX79:CX95" si="217">IF(AN79&lt;AO79,CONCATENATE("* El total de procesados debe ser mayor o igual al total de Reactivos en el grupo de edad ",$AN$76),"")</f>
        <v/>
      </c>
      <c r="CY79" s="44" t="str">
        <f t="shared" ref="CY79:CY95" si="218">IF(AP79&lt;AQ79,CONCATENATE("* El total de procesados debe ser mayor o igual al total de Reactivos en el grupo de edad ",$AP$76),"")</f>
        <v/>
      </c>
      <c r="CZ79" s="44" t="str">
        <f t="shared" si="172"/>
        <v/>
      </c>
      <c r="DA79" s="45">
        <f t="shared" si="173"/>
        <v>0</v>
      </c>
      <c r="DB79" s="45">
        <f t="shared" si="174"/>
        <v>0</v>
      </c>
      <c r="DC79" s="45">
        <f t="shared" si="175"/>
        <v>0</v>
      </c>
      <c r="DD79" s="45">
        <f t="shared" si="176"/>
        <v>0</v>
      </c>
      <c r="DE79" s="45">
        <f t="shared" si="177"/>
        <v>0</v>
      </c>
      <c r="DF79" s="45">
        <f t="shared" si="178"/>
        <v>0</v>
      </c>
      <c r="DG79" s="45">
        <f t="shared" si="179"/>
        <v>0</v>
      </c>
      <c r="DH79" s="45">
        <f t="shared" si="180"/>
        <v>0</v>
      </c>
      <c r="DI79" s="45">
        <f t="shared" si="181"/>
        <v>0</v>
      </c>
      <c r="DJ79" s="45">
        <f t="shared" si="182"/>
        <v>0</v>
      </c>
      <c r="DK79" s="45">
        <f t="shared" si="183"/>
        <v>0</v>
      </c>
      <c r="DL79" s="45">
        <f t="shared" si="184"/>
        <v>0</v>
      </c>
      <c r="DM79" s="45">
        <f t="shared" si="185"/>
        <v>0</v>
      </c>
      <c r="DN79" s="45">
        <f t="shared" si="186"/>
        <v>0</v>
      </c>
      <c r="DO79" s="45">
        <f t="shared" si="187"/>
        <v>0</v>
      </c>
      <c r="DP79" s="45">
        <f t="shared" si="188"/>
        <v>0</v>
      </c>
      <c r="DQ79" s="45">
        <f t="shared" si="189"/>
        <v>0</v>
      </c>
      <c r="DR79" s="45">
        <f t="shared" si="190"/>
        <v>0</v>
      </c>
      <c r="DS79" s="45">
        <f t="shared" si="191"/>
        <v>0</v>
      </c>
      <c r="DT79" s="45">
        <f t="shared" si="192"/>
        <v>0</v>
      </c>
      <c r="DU79" s="45">
        <f t="shared" si="193"/>
        <v>0</v>
      </c>
      <c r="DV79" s="45">
        <f t="shared" si="194"/>
        <v>0</v>
      </c>
      <c r="DW79" s="45">
        <f t="shared" si="195"/>
        <v>0</v>
      </c>
      <c r="DX79" s="45">
        <f t="shared" si="196"/>
        <v>0</v>
      </c>
      <c r="DY79" s="45">
        <f t="shared" si="197"/>
        <v>0</v>
      </c>
      <c r="DZ79" s="45">
        <f t="shared" si="198"/>
        <v>0</v>
      </c>
    </row>
    <row r="80" spans="1:130" x14ac:dyDescent="0.25">
      <c r="A80" s="66" t="s">
        <v>39</v>
      </c>
      <c r="B80" s="47">
        <f t="shared" si="165"/>
        <v>0</v>
      </c>
      <c r="C80" s="48">
        <f t="shared" si="165"/>
        <v>0</v>
      </c>
      <c r="D80" s="33"/>
      <c r="E80" s="34"/>
      <c r="F80" s="35"/>
      <c r="G80" s="34"/>
      <c r="H80" s="35"/>
      <c r="I80" s="34"/>
      <c r="J80" s="35"/>
      <c r="K80" s="34"/>
      <c r="L80" s="35"/>
      <c r="M80" s="36"/>
      <c r="N80" s="37"/>
      <c r="O80" s="38"/>
      <c r="P80" s="39"/>
      <c r="Q80" s="38"/>
      <c r="R80" s="39"/>
      <c r="S80" s="38"/>
      <c r="T80" s="39"/>
      <c r="U80" s="38"/>
      <c r="V80" s="39"/>
      <c r="W80" s="38"/>
      <c r="X80" s="39"/>
      <c r="Y80" s="38"/>
      <c r="Z80" s="39"/>
      <c r="AA80" s="38"/>
      <c r="AB80" s="39"/>
      <c r="AC80" s="38"/>
      <c r="AD80" s="39"/>
      <c r="AE80" s="38"/>
      <c r="AF80" s="39"/>
      <c r="AG80" s="38"/>
      <c r="AH80" s="39"/>
      <c r="AI80" s="38"/>
      <c r="AJ80" s="39"/>
      <c r="AK80" s="38"/>
      <c r="AL80" s="39"/>
      <c r="AM80" s="38"/>
      <c r="AN80" s="39"/>
      <c r="AO80" s="38"/>
      <c r="AP80" s="39"/>
      <c r="AQ80" s="40"/>
      <c r="AR80" s="41"/>
      <c r="AS80" s="40"/>
      <c r="AT80" s="37"/>
      <c r="AU80" s="38"/>
      <c r="AV80" s="39"/>
      <c r="AW80" s="42"/>
      <c r="AX80" s="43" t="str">
        <f t="shared" si="166"/>
        <v/>
      </c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10"/>
      <c r="BJ80" s="10"/>
      <c r="BK80" s="10"/>
      <c r="BL80" s="10"/>
      <c r="BU80" s="11"/>
      <c r="BV80" s="11"/>
      <c r="BW80" s="11"/>
      <c r="CA80" s="44" t="str">
        <f t="shared" si="167"/>
        <v/>
      </c>
      <c r="CB80" s="44" t="str">
        <f t="shared" si="168"/>
        <v/>
      </c>
      <c r="CC80" s="44" t="str">
        <f t="shared" si="169"/>
        <v/>
      </c>
      <c r="CD80" s="44" t="str">
        <f t="shared" si="170"/>
        <v/>
      </c>
      <c r="CE80" s="44" t="str">
        <f t="shared" si="171"/>
        <v/>
      </c>
      <c r="CF80" s="44" t="str">
        <f t="shared" si="199"/>
        <v/>
      </c>
      <c r="CG80" s="44" t="str">
        <f t="shared" si="200"/>
        <v/>
      </c>
      <c r="CH80" s="44" t="str">
        <f t="shared" si="201"/>
        <v/>
      </c>
      <c r="CI80" s="44" t="str">
        <f t="shared" si="202"/>
        <v/>
      </c>
      <c r="CJ80" s="44" t="str">
        <f t="shared" si="203"/>
        <v/>
      </c>
      <c r="CK80" s="44" t="str">
        <f t="shared" si="204"/>
        <v/>
      </c>
      <c r="CL80" s="44" t="str">
        <f t="shared" si="205"/>
        <v/>
      </c>
      <c r="CM80" s="44" t="str">
        <f t="shared" si="206"/>
        <v/>
      </c>
      <c r="CN80" s="44" t="str">
        <f t="shared" si="207"/>
        <v/>
      </c>
      <c r="CO80" s="44" t="str">
        <f t="shared" si="208"/>
        <v/>
      </c>
      <c r="CP80" s="44" t="str">
        <f t="shared" si="209"/>
        <v/>
      </c>
      <c r="CQ80" s="44" t="str">
        <f t="shared" si="210"/>
        <v/>
      </c>
      <c r="CR80" s="44" t="str">
        <f t="shared" si="211"/>
        <v/>
      </c>
      <c r="CS80" s="44" t="str">
        <f t="shared" si="212"/>
        <v/>
      </c>
      <c r="CT80" s="44" t="str">
        <f t="shared" si="213"/>
        <v/>
      </c>
      <c r="CU80" s="44" t="str">
        <f t="shared" si="214"/>
        <v/>
      </c>
      <c r="CV80" s="44" t="str">
        <f t="shared" si="215"/>
        <v/>
      </c>
      <c r="CW80" s="44" t="str">
        <f t="shared" si="216"/>
        <v/>
      </c>
      <c r="CX80" s="44" t="str">
        <f t="shared" si="217"/>
        <v/>
      </c>
      <c r="CY80" s="44" t="str">
        <f t="shared" si="218"/>
        <v/>
      </c>
      <c r="CZ80" s="44" t="str">
        <f t="shared" si="172"/>
        <v/>
      </c>
      <c r="DA80" s="45">
        <f t="shared" si="173"/>
        <v>0</v>
      </c>
      <c r="DB80" s="45">
        <f t="shared" si="174"/>
        <v>0</v>
      </c>
      <c r="DC80" s="45">
        <f t="shared" si="175"/>
        <v>0</v>
      </c>
      <c r="DD80" s="45">
        <f t="shared" si="176"/>
        <v>0</v>
      </c>
      <c r="DE80" s="45">
        <f t="shared" si="177"/>
        <v>0</v>
      </c>
      <c r="DF80" s="45">
        <f t="shared" si="178"/>
        <v>0</v>
      </c>
      <c r="DG80" s="45">
        <f t="shared" si="179"/>
        <v>0</v>
      </c>
      <c r="DH80" s="45">
        <f t="shared" si="180"/>
        <v>0</v>
      </c>
      <c r="DI80" s="45">
        <f t="shared" si="181"/>
        <v>0</v>
      </c>
      <c r="DJ80" s="45">
        <f t="shared" si="182"/>
        <v>0</v>
      </c>
      <c r="DK80" s="45">
        <f t="shared" si="183"/>
        <v>0</v>
      </c>
      <c r="DL80" s="45">
        <f t="shared" si="184"/>
        <v>0</v>
      </c>
      <c r="DM80" s="45">
        <f t="shared" si="185"/>
        <v>0</v>
      </c>
      <c r="DN80" s="45">
        <f t="shared" si="186"/>
        <v>0</v>
      </c>
      <c r="DO80" s="45">
        <f t="shared" si="187"/>
        <v>0</v>
      </c>
      <c r="DP80" s="45">
        <f t="shared" si="188"/>
        <v>0</v>
      </c>
      <c r="DQ80" s="45">
        <f t="shared" si="189"/>
        <v>0</v>
      </c>
      <c r="DR80" s="45">
        <f t="shared" si="190"/>
        <v>0</v>
      </c>
      <c r="DS80" s="45">
        <f t="shared" si="191"/>
        <v>0</v>
      </c>
      <c r="DT80" s="45">
        <f t="shared" si="192"/>
        <v>0</v>
      </c>
      <c r="DU80" s="45">
        <f t="shared" si="193"/>
        <v>0</v>
      </c>
      <c r="DV80" s="45">
        <f t="shared" si="194"/>
        <v>0</v>
      </c>
      <c r="DW80" s="45">
        <f t="shared" si="195"/>
        <v>0</v>
      </c>
      <c r="DX80" s="45">
        <f t="shared" si="196"/>
        <v>0</v>
      </c>
      <c r="DY80" s="45">
        <f t="shared" si="197"/>
        <v>0</v>
      </c>
      <c r="DZ80" s="45">
        <f t="shared" si="198"/>
        <v>0</v>
      </c>
    </row>
    <row r="81" spans="1:130" x14ac:dyDescent="0.25">
      <c r="A81" s="66" t="s">
        <v>40</v>
      </c>
      <c r="B81" s="47">
        <f t="shared" si="165"/>
        <v>0</v>
      </c>
      <c r="C81" s="48">
        <f t="shared" si="165"/>
        <v>0</v>
      </c>
      <c r="D81" s="33"/>
      <c r="E81" s="34"/>
      <c r="F81" s="35"/>
      <c r="G81" s="34"/>
      <c r="H81" s="35"/>
      <c r="I81" s="34"/>
      <c r="J81" s="35"/>
      <c r="K81" s="34"/>
      <c r="L81" s="35"/>
      <c r="M81" s="36"/>
      <c r="N81" s="37"/>
      <c r="O81" s="38"/>
      <c r="P81" s="39"/>
      <c r="Q81" s="38"/>
      <c r="R81" s="39"/>
      <c r="S81" s="38"/>
      <c r="T81" s="39"/>
      <c r="U81" s="38"/>
      <c r="V81" s="39"/>
      <c r="W81" s="38"/>
      <c r="X81" s="39"/>
      <c r="Y81" s="38"/>
      <c r="Z81" s="39"/>
      <c r="AA81" s="38"/>
      <c r="AB81" s="39"/>
      <c r="AC81" s="38"/>
      <c r="AD81" s="39"/>
      <c r="AE81" s="38"/>
      <c r="AF81" s="39"/>
      <c r="AG81" s="38"/>
      <c r="AH81" s="39"/>
      <c r="AI81" s="38"/>
      <c r="AJ81" s="39"/>
      <c r="AK81" s="38"/>
      <c r="AL81" s="39"/>
      <c r="AM81" s="38"/>
      <c r="AN81" s="39"/>
      <c r="AO81" s="38"/>
      <c r="AP81" s="39"/>
      <c r="AQ81" s="40"/>
      <c r="AR81" s="41"/>
      <c r="AS81" s="40"/>
      <c r="AT81" s="37"/>
      <c r="AU81" s="38"/>
      <c r="AV81" s="39"/>
      <c r="AW81" s="42"/>
      <c r="AX81" s="43" t="str">
        <f t="shared" si="166"/>
        <v/>
      </c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10"/>
      <c r="BJ81" s="10"/>
      <c r="BK81" s="10"/>
      <c r="BL81" s="10"/>
      <c r="BU81" s="11"/>
      <c r="BV81" s="11"/>
      <c r="BW81" s="11"/>
      <c r="CA81" s="44" t="str">
        <f t="shared" si="167"/>
        <v/>
      </c>
      <c r="CB81" s="44" t="str">
        <f t="shared" si="168"/>
        <v/>
      </c>
      <c r="CC81" s="44" t="str">
        <f t="shared" si="169"/>
        <v/>
      </c>
      <c r="CD81" s="44" t="str">
        <f t="shared" si="170"/>
        <v/>
      </c>
      <c r="CE81" s="44" t="str">
        <f t="shared" si="171"/>
        <v/>
      </c>
      <c r="CF81" s="44" t="str">
        <f t="shared" si="199"/>
        <v/>
      </c>
      <c r="CG81" s="44" t="str">
        <f t="shared" si="200"/>
        <v/>
      </c>
      <c r="CH81" s="44" t="str">
        <f t="shared" si="201"/>
        <v/>
      </c>
      <c r="CI81" s="44" t="str">
        <f t="shared" si="202"/>
        <v/>
      </c>
      <c r="CJ81" s="44" t="str">
        <f t="shared" si="203"/>
        <v/>
      </c>
      <c r="CK81" s="44" t="str">
        <f t="shared" si="204"/>
        <v/>
      </c>
      <c r="CL81" s="44" t="str">
        <f t="shared" si="205"/>
        <v/>
      </c>
      <c r="CM81" s="44" t="str">
        <f t="shared" si="206"/>
        <v/>
      </c>
      <c r="CN81" s="44" t="str">
        <f t="shared" si="207"/>
        <v/>
      </c>
      <c r="CO81" s="44" t="str">
        <f t="shared" si="208"/>
        <v/>
      </c>
      <c r="CP81" s="44" t="str">
        <f t="shared" si="209"/>
        <v/>
      </c>
      <c r="CQ81" s="44" t="str">
        <f t="shared" si="210"/>
        <v/>
      </c>
      <c r="CR81" s="44" t="str">
        <f t="shared" si="211"/>
        <v/>
      </c>
      <c r="CS81" s="44" t="str">
        <f t="shared" si="212"/>
        <v/>
      </c>
      <c r="CT81" s="44" t="str">
        <f t="shared" si="213"/>
        <v/>
      </c>
      <c r="CU81" s="44" t="str">
        <f t="shared" si="214"/>
        <v/>
      </c>
      <c r="CV81" s="44" t="str">
        <f t="shared" si="215"/>
        <v/>
      </c>
      <c r="CW81" s="44" t="str">
        <f t="shared" si="216"/>
        <v/>
      </c>
      <c r="CX81" s="44" t="str">
        <f t="shared" si="217"/>
        <v/>
      </c>
      <c r="CY81" s="44" t="str">
        <f t="shared" si="218"/>
        <v/>
      </c>
      <c r="CZ81" s="44" t="str">
        <f t="shared" si="172"/>
        <v/>
      </c>
      <c r="DA81" s="45">
        <f t="shared" si="173"/>
        <v>0</v>
      </c>
      <c r="DB81" s="45">
        <f t="shared" si="174"/>
        <v>0</v>
      </c>
      <c r="DC81" s="45">
        <f t="shared" si="175"/>
        <v>0</v>
      </c>
      <c r="DD81" s="45">
        <f t="shared" si="176"/>
        <v>0</v>
      </c>
      <c r="DE81" s="45">
        <f t="shared" si="177"/>
        <v>0</v>
      </c>
      <c r="DF81" s="45">
        <f t="shared" si="178"/>
        <v>0</v>
      </c>
      <c r="DG81" s="45">
        <f t="shared" si="179"/>
        <v>0</v>
      </c>
      <c r="DH81" s="45">
        <f t="shared" si="180"/>
        <v>0</v>
      </c>
      <c r="DI81" s="45">
        <f t="shared" si="181"/>
        <v>0</v>
      </c>
      <c r="DJ81" s="45">
        <f t="shared" si="182"/>
        <v>0</v>
      </c>
      <c r="DK81" s="45">
        <f t="shared" si="183"/>
        <v>0</v>
      </c>
      <c r="DL81" s="45">
        <f t="shared" si="184"/>
        <v>0</v>
      </c>
      <c r="DM81" s="45">
        <f t="shared" si="185"/>
        <v>0</v>
      </c>
      <c r="DN81" s="45">
        <f t="shared" si="186"/>
        <v>0</v>
      </c>
      <c r="DO81" s="45">
        <f t="shared" si="187"/>
        <v>0</v>
      </c>
      <c r="DP81" s="45">
        <f t="shared" si="188"/>
        <v>0</v>
      </c>
      <c r="DQ81" s="45">
        <f t="shared" si="189"/>
        <v>0</v>
      </c>
      <c r="DR81" s="45">
        <f t="shared" si="190"/>
        <v>0</v>
      </c>
      <c r="DS81" s="45">
        <f t="shared" si="191"/>
        <v>0</v>
      </c>
      <c r="DT81" s="45">
        <f t="shared" si="192"/>
        <v>0</v>
      </c>
      <c r="DU81" s="45">
        <f t="shared" si="193"/>
        <v>0</v>
      </c>
      <c r="DV81" s="45">
        <f t="shared" si="194"/>
        <v>0</v>
      </c>
      <c r="DW81" s="45">
        <f t="shared" si="195"/>
        <v>0</v>
      </c>
      <c r="DX81" s="45">
        <f t="shared" si="196"/>
        <v>0</v>
      </c>
      <c r="DY81" s="45">
        <f t="shared" si="197"/>
        <v>0</v>
      </c>
      <c r="DZ81" s="45">
        <f t="shared" si="198"/>
        <v>0</v>
      </c>
    </row>
    <row r="82" spans="1:130" ht="22.5" x14ac:dyDescent="0.25">
      <c r="A82" s="67" t="s">
        <v>41</v>
      </c>
      <c r="B82" s="47">
        <f t="shared" si="165"/>
        <v>0</v>
      </c>
      <c r="C82" s="48">
        <f t="shared" si="165"/>
        <v>0</v>
      </c>
      <c r="D82" s="33"/>
      <c r="E82" s="34"/>
      <c r="F82" s="35"/>
      <c r="G82" s="34"/>
      <c r="H82" s="35"/>
      <c r="I82" s="34"/>
      <c r="J82" s="35"/>
      <c r="K82" s="34"/>
      <c r="L82" s="35"/>
      <c r="M82" s="36"/>
      <c r="N82" s="37"/>
      <c r="O82" s="38"/>
      <c r="P82" s="39"/>
      <c r="Q82" s="38"/>
      <c r="R82" s="39"/>
      <c r="S82" s="38"/>
      <c r="T82" s="39"/>
      <c r="U82" s="38"/>
      <c r="V82" s="39"/>
      <c r="W82" s="38"/>
      <c r="X82" s="39"/>
      <c r="Y82" s="38"/>
      <c r="Z82" s="39"/>
      <c r="AA82" s="38"/>
      <c r="AB82" s="39"/>
      <c r="AC82" s="38"/>
      <c r="AD82" s="39"/>
      <c r="AE82" s="38"/>
      <c r="AF82" s="39"/>
      <c r="AG82" s="38"/>
      <c r="AH82" s="39"/>
      <c r="AI82" s="38"/>
      <c r="AJ82" s="39"/>
      <c r="AK82" s="38"/>
      <c r="AL82" s="39"/>
      <c r="AM82" s="38"/>
      <c r="AN82" s="39"/>
      <c r="AO82" s="38"/>
      <c r="AP82" s="39"/>
      <c r="AQ82" s="40"/>
      <c r="AR82" s="41"/>
      <c r="AS82" s="40"/>
      <c r="AT82" s="37"/>
      <c r="AU82" s="38"/>
      <c r="AV82" s="39"/>
      <c r="AW82" s="42"/>
      <c r="AX82" s="43" t="str">
        <f t="shared" si="166"/>
        <v/>
      </c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10"/>
      <c r="BJ82" s="10"/>
      <c r="BK82" s="10"/>
      <c r="BL82" s="10"/>
      <c r="BU82" s="11"/>
      <c r="BV82" s="11"/>
      <c r="BW82" s="11"/>
      <c r="CA82" s="44" t="str">
        <f t="shared" si="167"/>
        <v/>
      </c>
      <c r="CB82" s="44" t="str">
        <f t="shared" si="168"/>
        <v/>
      </c>
      <c r="CC82" s="44" t="str">
        <f t="shared" si="169"/>
        <v/>
      </c>
      <c r="CD82" s="44" t="str">
        <f t="shared" si="170"/>
        <v/>
      </c>
      <c r="CE82" s="44" t="str">
        <f t="shared" si="171"/>
        <v/>
      </c>
      <c r="CF82" s="44" t="str">
        <f t="shared" si="199"/>
        <v/>
      </c>
      <c r="CG82" s="44" t="str">
        <f t="shared" si="200"/>
        <v/>
      </c>
      <c r="CH82" s="44" t="str">
        <f t="shared" si="201"/>
        <v/>
      </c>
      <c r="CI82" s="44" t="str">
        <f t="shared" si="202"/>
        <v/>
      </c>
      <c r="CJ82" s="44" t="str">
        <f t="shared" si="203"/>
        <v/>
      </c>
      <c r="CK82" s="44" t="str">
        <f t="shared" si="204"/>
        <v/>
      </c>
      <c r="CL82" s="44" t="str">
        <f t="shared" si="205"/>
        <v/>
      </c>
      <c r="CM82" s="44" t="str">
        <f t="shared" si="206"/>
        <v/>
      </c>
      <c r="CN82" s="44" t="str">
        <f t="shared" si="207"/>
        <v/>
      </c>
      <c r="CO82" s="44" t="str">
        <f t="shared" si="208"/>
        <v/>
      </c>
      <c r="CP82" s="44" t="str">
        <f t="shared" si="209"/>
        <v/>
      </c>
      <c r="CQ82" s="44" t="str">
        <f t="shared" si="210"/>
        <v/>
      </c>
      <c r="CR82" s="44" t="str">
        <f t="shared" si="211"/>
        <v/>
      </c>
      <c r="CS82" s="44" t="str">
        <f t="shared" si="212"/>
        <v/>
      </c>
      <c r="CT82" s="44" t="str">
        <f t="shared" si="213"/>
        <v/>
      </c>
      <c r="CU82" s="44" t="str">
        <f t="shared" si="214"/>
        <v/>
      </c>
      <c r="CV82" s="44" t="str">
        <f t="shared" si="215"/>
        <v/>
      </c>
      <c r="CW82" s="44" t="str">
        <f t="shared" si="216"/>
        <v/>
      </c>
      <c r="CX82" s="44" t="str">
        <f t="shared" si="217"/>
        <v/>
      </c>
      <c r="CY82" s="44" t="str">
        <f t="shared" si="218"/>
        <v/>
      </c>
      <c r="CZ82" s="44" t="str">
        <f t="shared" si="172"/>
        <v/>
      </c>
      <c r="DA82" s="45">
        <f t="shared" si="173"/>
        <v>0</v>
      </c>
      <c r="DB82" s="45">
        <f t="shared" si="174"/>
        <v>0</v>
      </c>
      <c r="DC82" s="45">
        <f t="shared" si="175"/>
        <v>0</v>
      </c>
      <c r="DD82" s="45">
        <f t="shared" si="176"/>
        <v>0</v>
      </c>
      <c r="DE82" s="45">
        <f t="shared" si="177"/>
        <v>0</v>
      </c>
      <c r="DF82" s="45">
        <f t="shared" si="178"/>
        <v>0</v>
      </c>
      <c r="DG82" s="45">
        <f t="shared" si="179"/>
        <v>0</v>
      </c>
      <c r="DH82" s="45">
        <f t="shared" si="180"/>
        <v>0</v>
      </c>
      <c r="DI82" s="45">
        <f t="shared" si="181"/>
        <v>0</v>
      </c>
      <c r="DJ82" s="45">
        <f t="shared" si="182"/>
        <v>0</v>
      </c>
      <c r="DK82" s="45">
        <f t="shared" si="183"/>
        <v>0</v>
      </c>
      <c r="DL82" s="45">
        <f t="shared" si="184"/>
        <v>0</v>
      </c>
      <c r="DM82" s="45">
        <f t="shared" si="185"/>
        <v>0</v>
      </c>
      <c r="DN82" s="45">
        <f t="shared" si="186"/>
        <v>0</v>
      </c>
      <c r="DO82" s="45">
        <f t="shared" si="187"/>
        <v>0</v>
      </c>
      <c r="DP82" s="45">
        <f t="shared" si="188"/>
        <v>0</v>
      </c>
      <c r="DQ82" s="45">
        <f t="shared" si="189"/>
        <v>0</v>
      </c>
      <c r="DR82" s="45">
        <f t="shared" si="190"/>
        <v>0</v>
      </c>
      <c r="DS82" s="45">
        <f t="shared" si="191"/>
        <v>0</v>
      </c>
      <c r="DT82" s="45">
        <f t="shared" si="192"/>
        <v>0</v>
      </c>
      <c r="DU82" s="45">
        <f t="shared" si="193"/>
        <v>0</v>
      </c>
      <c r="DV82" s="45">
        <f t="shared" si="194"/>
        <v>0</v>
      </c>
      <c r="DW82" s="45">
        <f t="shared" si="195"/>
        <v>0</v>
      </c>
      <c r="DX82" s="45">
        <f t="shared" si="196"/>
        <v>0</v>
      </c>
      <c r="DY82" s="45">
        <f t="shared" si="197"/>
        <v>0</v>
      </c>
      <c r="DZ82" s="45">
        <f t="shared" si="198"/>
        <v>0</v>
      </c>
    </row>
    <row r="83" spans="1:130" ht="22.5" x14ac:dyDescent="0.25">
      <c r="A83" s="67" t="s">
        <v>42</v>
      </c>
      <c r="B83" s="47">
        <f t="shared" si="165"/>
        <v>0</v>
      </c>
      <c r="C83" s="48">
        <f t="shared" si="165"/>
        <v>0</v>
      </c>
      <c r="D83" s="33"/>
      <c r="E83" s="34"/>
      <c r="F83" s="35"/>
      <c r="G83" s="34"/>
      <c r="H83" s="35"/>
      <c r="I83" s="34"/>
      <c r="J83" s="35"/>
      <c r="K83" s="34"/>
      <c r="L83" s="35"/>
      <c r="M83" s="36"/>
      <c r="N83" s="37"/>
      <c r="O83" s="38"/>
      <c r="P83" s="39"/>
      <c r="Q83" s="38"/>
      <c r="R83" s="39"/>
      <c r="S83" s="38"/>
      <c r="T83" s="39"/>
      <c r="U83" s="38"/>
      <c r="V83" s="39"/>
      <c r="W83" s="38"/>
      <c r="X83" s="39"/>
      <c r="Y83" s="38"/>
      <c r="Z83" s="39"/>
      <c r="AA83" s="38"/>
      <c r="AB83" s="39"/>
      <c r="AC83" s="38"/>
      <c r="AD83" s="39"/>
      <c r="AE83" s="38"/>
      <c r="AF83" s="39"/>
      <c r="AG83" s="38"/>
      <c r="AH83" s="39"/>
      <c r="AI83" s="38"/>
      <c r="AJ83" s="39"/>
      <c r="AK83" s="38"/>
      <c r="AL83" s="39"/>
      <c r="AM83" s="38"/>
      <c r="AN83" s="39"/>
      <c r="AO83" s="38"/>
      <c r="AP83" s="39"/>
      <c r="AQ83" s="40"/>
      <c r="AR83" s="37"/>
      <c r="AS83" s="40"/>
      <c r="AT83" s="37"/>
      <c r="AU83" s="38"/>
      <c r="AV83" s="39"/>
      <c r="AW83" s="42"/>
      <c r="AX83" s="43" t="str">
        <f t="shared" si="166"/>
        <v/>
      </c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10"/>
      <c r="BJ83" s="10"/>
      <c r="BK83" s="10"/>
      <c r="BL83" s="10"/>
      <c r="BU83" s="11"/>
      <c r="BV83" s="11"/>
      <c r="BW83" s="11"/>
      <c r="CA83" s="44" t="str">
        <f t="shared" si="167"/>
        <v/>
      </c>
      <c r="CB83" s="44" t="str">
        <f t="shared" si="168"/>
        <v/>
      </c>
      <c r="CC83" s="44" t="str">
        <f t="shared" si="169"/>
        <v/>
      </c>
      <c r="CD83" s="44" t="str">
        <f t="shared" si="170"/>
        <v/>
      </c>
      <c r="CE83" s="44" t="str">
        <f t="shared" si="171"/>
        <v/>
      </c>
      <c r="CF83" s="44" t="str">
        <f t="shared" si="199"/>
        <v/>
      </c>
      <c r="CG83" s="44" t="str">
        <f t="shared" si="200"/>
        <v/>
      </c>
      <c r="CH83" s="44" t="str">
        <f t="shared" si="201"/>
        <v/>
      </c>
      <c r="CI83" s="44" t="str">
        <f t="shared" si="202"/>
        <v/>
      </c>
      <c r="CJ83" s="44" t="str">
        <f t="shared" si="203"/>
        <v/>
      </c>
      <c r="CK83" s="44" t="str">
        <f t="shared" si="204"/>
        <v/>
      </c>
      <c r="CL83" s="44" t="str">
        <f t="shared" si="205"/>
        <v/>
      </c>
      <c r="CM83" s="44" t="str">
        <f t="shared" si="206"/>
        <v/>
      </c>
      <c r="CN83" s="44" t="str">
        <f t="shared" si="207"/>
        <v/>
      </c>
      <c r="CO83" s="44" t="str">
        <f t="shared" si="208"/>
        <v/>
      </c>
      <c r="CP83" s="44" t="str">
        <f t="shared" si="209"/>
        <v/>
      </c>
      <c r="CQ83" s="44" t="str">
        <f t="shared" si="210"/>
        <v/>
      </c>
      <c r="CR83" s="44" t="str">
        <f t="shared" si="211"/>
        <v/>
      </c>
      <c r="CS83" s="44" t="str">
        <f t="shared" si="212"/>
        <v/>
      </c>
      <c r="CT83" s="44" t="str">
        <f t="shared" si="213"/>
        <v/>
      </c>
      <c r="CU83" s="44" t="str">
        <f t="shared" si="214"/>
        <v/>
      </c>
      <c r="CV83" s="44" t="str">
        <f t="shared" si="215"/>
        <v/>
      </c>
      <c r="CW83" s="44" t="str">
        <f t="shared" si="216"/>
        <v/>
      </c>
      <c r="CX83" s="44" t="str">
        <f t="shared" si="217"/>
        <v/>
      </c>
      <c r="CY83" s="44" t="str">
        <f t="shared" si="218"/>
        <v/>
      </c>
      <c r="CZ83" s="44" t="str">
        <f t="shared" si="172"/>
        <v/>
      </c>
      <c r="DA83" s="45">
        <f t="shared" si="173"/>
        <v>0</v>
      </c>
      <c r="DB83" s="45">
        <f t="shared" si="174"/>
        <v>0</v>
      </c>
      <c r="DC83" s="45">
        <f t="shared" si="175"/>
        <v>0</v>
      </c>
      <c r="DD83" s="45">
        <f t="shared" si="176"/>
        <v>0</v>
      </c>
      <c r="DE83" s="45">
        <f t="shared" si="177"/>
        <v>0</v>
      </c>
      <c r="DF83" s="45">
        <f t="shared" si="178"/>
        <v>0</v>
      </c>
      <c r="DG83" s="45">
        <f t="shared" si="179"/>
        <v>0</v>
      </c>
      <c r="DH83" s="45">
        <f t="shared" si="180"/>
        <v>0</v>
      </c>
      <c r="DI83" s="45">
        <f t="shared" si="181"/>
        <v>0</v>
      </c>
      <c r="DJ83" s="45">
        <f t="shared" si="182"/>
        <v>0</v>
      </c>
      <c r="DK83" s="45">
        <f t="shared" si="183"/>
        <v>0</v>
      </c>
      <c r="DL83" s="45">
        <f t="shared" si="184"/>
        <v>0</v>
      </c>
      <c r="DM83" s="45">
        <f t="shared" si="185"/>
        <v>0</v>
      </c>
      <c r="DN83" s="45">
        <f t="shared" si="186"/>
        <v>0</v>
      </c>
      <c r="DO83" s="45">
        <f t="shared" si="187"/>
        <v>0</v>
      </c>
      <c r="DP83" s="45">
        <f t="shared" si="188"/>
        <v>0</v>
      </c>
      <c r="DQ83" s="45">
        <f t="shared" si="189"/>
        <v>0</v>
      </c>
      <c r="DR83" s="45">
        <f t="shared" si="190"/>
        <v>0</v>
      </c>
      <c r="DS83" s="45">
        <f t="shared" si="191"/>
        <v>0</v>
      </c>
      <c r="DT83" s="45">
        <f t="shared" si="192"/>
        <v>0</v>
      </c>
      <c r="DU83" s="45">
        <f t="shared" si="193"/>
        <v>0</v>
      </c>
      <c r="DV83" s="45">
        <f t="shared" si="194"/>
        <v>0</v>
      </c>
      <c r="DW83" s="45">
        <f t="shared" si="195"/>
        <v>0</v>
      </c>
      <c r="DX83" s="45">
        <f t="shared" si="196"/>
        <v>0</v>
      </c>
      <c r="DY83" s="45">
        <f t="shared" si="197"/>
        <v>0</v>
      </c>
      <c r="DZ83" s="45">
        <f t="shared" si="198"/>
        <v>0</v>
      </c>
    </row>
    <row r="84" spans="1:130" ht="22.5" x14ac:dyDescent="0.25">
      <c r="A84" s="67" t="s">
        <v>43</v>
      </c>
      <c r="B84" s="47">
        <f t="shared" si="165"/>
        <v>0</v>
      </c>
      <c r="C84" s="48">
        <f t="shared" si="165"/>
        <v>0</v>
      </c>
      <c r="D84" s="33"/>
      <c r="E84" s="34"/>
      <c r="F84" s="35"/>
      <c r="G84" s="34"/>
      <c r="H84" s="35"/>
      <c r="I84" s="34"/>
      <c r="J84" s="35"/>
      <c r="K84" s="34"/>
      <c r="L84" s="35"/>
      <c r="M84" s="36"/>
      <c r="N84" s="37"/>
      <c r="O84" s="38"/>
      <c r="P84" s="39"/>
      <c r="Q84" s="38"/>
      <c r="R84" s="39"/>
      <c r="S84" s="38"/>
      <c r="T84" s="39"/>
      <c r="U84" s="38"/>
      <c r="V84" s="39"/>
      <c r="W84" s="38"/>
      <c r="X84" s="39"/>
      <c r="Y84" s="38"/>
      <c r="Z84" s="39"/>
      <c r="AA84" s="38"/>
      <c r="AB84" s="39"/>
      <c r="AC84" s="38"/>
      <c r="AD84" s="39"/>
      <c r="AE84" s="38"/>
      <c r="AF84" s="39"/>
      <c r="AG84" s="38"/>
      <c r="AH84" s="39"/>
      <c r="AI84" s="38"/>
      <c r="AJ84" s="39"/>
      <c r="AK84" s="38"/>
      <c r="AL84" s="39"/>
      <c r="AM84" s="38"/>
      <c r="AN84" s="39"/>
      <c r="AO84" s="38"/>
      <c r="AP84" s="39"/>
      <c r="AQ84" s="40"/>
      <c r="AR84" s="41"/>
      <c r="AS84" s="40"/>
      <c r="AT84" s="37"/>
      <c r="AU84" s="38"/>
      <c r="AV84" s="39"/>
      <c r="AW84" s="42"/>
      <c r="AX84" s="43" t="str">
        <f t="shared" si="166"/>
        <v/>
      </c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10"/>
      <c r="BJ84" s="10"/>
      <c r="BK84" s="10"/>
      <c r="BL84" s="10"/>
      <c r="BU84" s="11"/>
      <c r="BV84" s="11"/>
      <c r="BW84" s="11"/>
      <c r="CA84" s="44" t="str">
        <f t="shared" si="167"/>
        <v/>
      </c>
      <c r="CB84" s="44" t="str">
        <f t="shared" si="168"/>
        <v/>
      </c>
      <c r="CC84" s="44" t="str">
        <f t="shared" si="169"/>
        <v/>
      </c>
      <c r="CD84" s="44" t="str">
        <f t="shared" si="170"/>
        <v/>
      </c>
      <c r="CE84" s="44" t="str">
        <f t="shared" si="171"/>
        <v/>
      </c>
      <c r="CF84" s="44" t="str">
        <f t="shared" si="199"/>
        <v/>
      </c>
      <c r="CG84" s="44" t="str">
        <f t="shared" si="200"/>
        <v/>
      </c>
      <c r="CH84" s="44" t="str">
        <f t="shared" si="201"/>
        <v/>
      </c>
      <c r="CI84" s="44" t="str">
        <f t="shared" si="202"/>
        <v/>
      </c>
      <c r="CJ84" s="44" t="str">
        <f t="shared" si="203"/>
        <v/>
      </c>
      <c r="CK84" s="44" t="str">
        <f t="shared" si="204"/>
        <v/>
      </c>
      <c r="CL84" s="44" t="str">
        <f t="shared" si="205"/>
        <v/>
      </c>
      <c r="CM84" s="44" t="str">
        <f t="shared" si="206"/>
        <v/>
      </c>
      <c r="CN84" s="44" t="str">
        <f t="shared" si="207"/>
        <v/>
      </c>
      <c r="CO84" s="44" t="str">
        <f t="shared" si="208"/>
        <v/>
      </c>
      <c r="CP84" s="44" t="str">
        <f t="shared" si="209"/>
        <v/>
      </c>
      <c r="CQ84" s="44" t="str">
        <f t="shared" si="210"/>
        <v/>
      </c>
      <c r="CR84" s="44" t="str">
        <f t="shared" si="211"/>
        <v/>
      </c>
      <c r="CS84" s="44" t="str">
        <f t="shared" si="212"/>
        <v/>
      </c>
      <c r="CT84" s="44" t="str">
        <f t="shared" si="213"/>
        <v/>
      </c>
      <c r="CU84" s="44" t="str">
        <f t="shared" si="214"/>
        <v/>
      </c>
      <c r="CV84" s="44" t="str">
        <f t="shared" si="215"/>
        <v/>
      </c>
      <c r="CW84" s="44" t="str">
        <f t="shared" si="216"/>
        <v/>
      </c>
      <c r="CX84" s="44" t="str">
        <f t="shared" si="217"/>
        <v/>
      </c>
      <c r="CY84" s="44" t="str">
        <f t="shared" si="218"/>
        <v/>
      </c>
      <c r="CZ84" s="44" t="str">
        <f t="shared" si="172"/>
        <v/>
      </c>
      <c r="DA84" s="45">
        <f t="shared" si="173"/>
        <v>0</v>
      </c>
      <c r="DB84" s="45">
        <f t="shared" si="174"/>
        <v>0</v>
      </c>
      <c r="DC84" s="45">
        <f t="shared" si="175"/>
        <v>0</v>
      </c>
      <c r="DD84" s="45">
        <f t="shared" si="176"/>
        <v>0</v>
      </c>
      <c r="DE84" s="45">
        <f t="shared" si="177"/>
        <v>0</v>
      </c>
      <c r="DF84" s="45">
        <f t="shared" si="178"/>
        <v>0</v>
      </c>
      <c r="DG84" s="45">
        <f t="shared" si="179"/>
        <v>0</v>
      </c>
      <c r="DH84" s="45">
        <f t="shared" si="180"/>
        <v>0</v>
      </c>
      <c r="DI84" s="45">
        <f t="shared" si="181"/>
        <v>0</v>
      </c>
      <c r="DJ84" s="45">
        <f t="shared" si="182"/>
        <v>0</v>
      </c>
      <c r="DK84" s="45">
        <f t="shared" si="183"/>
        <v>0</v>
      </c>
      <c r="DL84" s="45">
        <f t="shared" si="184"/>
        <v>0</v>
      </c>
      <c r="DM84" s="45">
        <f t="shared" si="185"/>
        <v>0</v>
      </c>
      <c r="DN84" s="45">
        <f t="shared" si="186"/>
        <v>0</v>
      </c>
      <c r="DO84" s="45">
        <f t="shared" si="187"/>
        <v>0</v>
      </c>
      <c r="DP84" s="45">
        <f t="shared" si="188"/>
        <v>0</v>
      </c>
      <c r="DQ84" s="45">
        <f t="shared" si="189"/>
        <v>0</v>
      </c>
      <c r="DR84" s="45">
        <f t="shared" si="190"/>
        <v>0</v>
      </c>
      <c r="DS84" s="45">
        <f t="shared" si="191"/>
        <v>0</v>
      </c>
      <c r="DT84" s="45">
        <f t="shared" si="192"/>
        <v>0</v>
      </c>
      <c r="DU84" s="45">
        <f t="shared" si="193"/>
        <v>0</v>
      </c>
      <c r="DV84" s="45">
        <f t="shared" si="194"/>
        <v>0</v>
      </c>
      <c r="DW84" s="45">
        <f t="shared" si="195"/>
        <v>0</v>
      </c>
      <c r="DX84" s="45">
        <f t="shared" si="196"/>
        <v>0</v>
      </c>
      <c r="DY84" s="45">
        <f t="shared" si="197"/>
        <v>0</v>
      </c>
      <c r="DZ84" s="45">
        <f t="shared" si="198"/>
        <v>0</v>
      </c>
    </row>
    <row r="85" spans="1:130" x14ac:dyDescent="0.25">
      <c r="A85" s="66" t="s">
        <v>44</v>
      </c>
      <c r="B85" s="47">
        <f t="shared" si="165"/>
        <v>0</v>
      </c>
      <c r="C85" s="48">
        <f t="shared" si="165"/>
        <v>0</v>
      </c>
      <c r="D85" s="33"/>
      <c r="E85" s="34"/>
      <c r="F85" s="35"/>
      <c r="G85" s="34"/>
      <c r="H85" s="35"/>
      <c r="I85" s="34"/>
      <c r="J85" s="35"/>
      <c r="K85" s="34"/>
      <c r="L85" s="35"/>
      <c r="M85" s="36"/>
      <c r="N85" s="37"/>
      <c r="O85" s="38"/>
      <c r="P85" s="39"/>
      <c r="Q85" s="38"/>
      <c r="R85" s="39"/>
      <c r="S85" s="38"/>
      <c r="T85" s="39"/>
      <c r="U85" s="38"/>
      <c r="V85" s="39"/>
      <c r="W85" s="38"/>
      <c r="X85" s="39"/>
      <c r="Y85" s="38"/>
      <c r="Z85" s="39"/>
      <c r="AA85" s="38"/>
      <c r="AB85" s="39"/>
      <c r="AC85" s="38"/>
      <c r="AD85" s="39"/>
      <c r="AE85" s="38"/>
      <c r="AF85" s="39"/>
      <c r="AG85" s="38"/>
      <c r="AH85" s="39"/>
      <c r="AI85" s="38"/>
      <c r="AJ85" s="39"/>
      <c r="AK85" s="38"/>
      <c r="AL85" s="39"/>
      <c r="AM85" s="38"/>
      <c r="AN85" s="39"/>
      <c r="AO85" s="38"/>
      <c r="AP85" s="39"/>
      <c r="AQ85" s="40"/>
      <c r="AR85" s="41"/>
      <c r="AS85" s="40"/>
      <c r="AT85" s="37"/>
      <c r="AU85" s="38"/>
      <c r="AV85" s="39"/>
      <c r="AW85" s="42"/>
      <c r="AX85" s="43" t="str">
        <f t="shared" si="166"/>
        <v/>
      </c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10"/>
      <c r="BJ85" s="10"/>
      <c r="BK85" s="10"/>
      <c r="BL85" s="10"/>
      <c r="BU85" s="11"/>
      <c r="BV85" s="11"/>
      <c r="BW85" s="11"/>
      <c r="CA85" s="44" t="str">
        <f t="shared" si="167"/>
        <v/>
      </c>
      <c r="CB85" s="44" t="str">
        <f t="shared" si="168"/>
        <v/>
      </c>
      <c r="CC85" s="44" t="str">
        <f t="shared" si="169"/>
        <v/>
      </c>
      <c r="CD85" s="44" t="str">
        <f t="shared" si="170"/>
        <v/>
      </c>
      <c r="CE85" s="44" t="str">
        <f t="shared" si="171"/>
        <v/>
      </c>
      <c r="CF85" s="44" t="str">
        <f t="shared" si="199"/>
        <v/>
      </c>
      <c r="CG85" s="44" t="str">
        <f t="shared" si="200"/>
        <v/>
      </c>
      <c r="CH85" s="44" t="str">
        <f t="shared" si="201"/>
        <v/>
      </c>
      <c r="CI85" s="44" t="str">
        <f t="shared" si="202"/>
        <v/>
      </c>
      <c r="CJ85" s="44" t="str">
        <f t="shared" si="203"/>
        <v/>
      </c>
      <c r="CK85" s="44" t="str">
        <f t="shared" si="204"/>
        <v/>
      </c>
      <c r="CL85" s="44" t="str">
        <f t="shared" si="205"/>
        <v/>
      </c>
      <c r="CM85" s="44" t="str">
        <f t="shared" si="206"/>
        <v/>
      </c>
      <c r="CN85" s="44" t="str">
        <f t="shared" si="207"/>
        <v/>
      </c>
      <c r="CO85" s="44" t="str">
        <f t="shared" si="208"/>
        <v/>
      </c>
      <c r="CP85" s="44" t="str">
        <f t="shared" si="209"/>
        <v/>
      </c>
      <c r="CQ85" s="44" t="str">
        <f t="shared" si="210"/>
        <v/>
      </c>
      <c r="CR85" s="44" t="str">
        <f t="shared" si="211"/>
        <v/>
      </c>
      <c r="CS85" s="44" t="str">
        <f t="shared" si="212"/>
        <v/>
      </c>
      <c r="CT85" s="44" t="str">
        <f t="shared" si="213"/>
        <v/>
      </c>
      <c r="CU85" s="44" t="str">
        <f t="shared" si="214"/>
        <v/>
      </c>
      <c r="CV85" s="44" t="str">
        <f t="shared" si="215"/>
        <v/>
      </c>
      <c r="CW85" s="44" t="str">
        <f t="shared" si="216"/>
        <v/>
      </c>
      <c r="CX85" s="44" t="str">
        <f t="shared" si="217"/>
        <v/>
      </c>
      <c r="CY85" s="44" t="str">
        <f t="shared" si="218"/>
        <v/>
      </c>
      <c r="CZ85" s="44" t="str">
        <f t="shared" si="172"/>
        <v/>
      </c>
      <c r="DA85" s="45">
        <f t="shared" si="173"/>
        <v>0</v>
      </c>
      <c r="DB85" s="45">
        <f t="shared" si="174"/>
        <v>0</v>
      </c>
      <c r="DC85" s="45">
        <f t="shared" si="175"/>
        <v>0</v>
      </c>
      <c r="DD85" s="45">
        <f t="shared" si="176"/>
        <v>0</v>
      </c>
      <c r="DE85" s="45">
        <f t="shared" si="177"/>
        <v>0</v>
      </c>
      <c r="DF85" s="45">
        <f t="shared" si="178"/>
        <v>0</v>
      </c>
      <c r="DG85" s="45">
        <f t="shared" si="179"/>
        <v>0</v>
      </c>
      <c r="DH85" s="45">
        <f t="shared" si="180"/>
        <v>0</v>
      </c>
      <c r="DI85" s="45">
        <f t="shared" si="181"/>
        <v>0</v>
      </c>
      <c r="DJ85" s="45">
        <f t="shared" si="182"/>
        <v>0</v>
      </c>
      <c r="DK85" s="45">
        <f t="shared" si="183"/>
        <v>0</v>
      </c>
      <c r="DL85" s="45">
        <f t="shared" si="184"/>
        <v>0</v>
      </c>
      <c r="DM85" s="45">
        <f t="shared" si="185"/>
        <v>0</v>
      </c>
      <c r="DN85" s="45">
        <f t="shared" si="186"/>
        <v>0</v>
      </c>
      <c r="DO85" s="45">
        <f t="shared" si="187"/>
        <v>0</v>
      </c>
      <c r="DP85" s="45">
        <f t="shared" si="188"/>
        <v>0</v>
      </c>
      <c r="DQ85" s="45">
        <f t="shared" si="189"/>
        <v>0</v>
      </c>
      <c r="DR85" s="45">
        <f t="shared" si="190"/>
        <v>0</v>
      </c>
      <c r="DS85" s="45">
        <f t="shared" si="191"/>
        <v>0</v>
      </c>
      <c r="DT85" s="45">
        <f t="shared" si="192"/>
        <v>0</v>
      </c>
      <c r="DU85" s="45">
        <f t="shared" si="193"/>
        <v>0</v>
      </c>
      <c r="DV85" s="45">
        <f t="shared" si="194"/>
        <v>0</v>
      </c>
      <c r="DW85" s="45">
        <f t="shared" si="195"/>
        <v>0</v>
      </c>
      <c r="DX85" s="45">
        <f t="shared" si="196"/>
        <v>0</v>
      </c>
      <c r="DY85" s="45">
        <f t="shared" si="197"/>
        <v>0</v>
      </c>
      <c r="DZ85" s="45">
        <f t="shared" si="198"/>
        <v>0</v>
      </c>
    </row>
    <row r="86" spans="1:130" x14ac:dyDescent="0.25">
      <c r="A86" s="66" t="s">
        <v>45</v>
      </c>
      <c r="B86" s="47">
        <f>+D86+F86+H86+J86+L86+N86+P86+R86+T86+V86+X86+Z86+AB86+AD86+AF86+AH86+AJ86+AL86+AN86+AP86</f>
        <v>0</v>
      </c>
      <c r="C86" s="48">
        <f>+E86+G86+I86+K86+M86+O86+Q86+S86+U86+W86+Y86+AA86+AC86+AE86+AG86+AI86+AK86+AM86+AO86+AQ86</f>
        <v>0</v>
      </c>
      <c r="D86" s="37"/>
      <c r="E86" s="38"/>
      <c r="F86" s="39"/>
      <c r="G86" s="38"/>
      <c r="H86" s="39"/>
      <c r="I86" s="42"/>
      <c r="J86" s="37"/>
      <c r="K86" s="37"/>
      <c r="L86" s="39"/>
      <c r="M86" s="42"/>
      <c r="N86" s="37"/>
      <c r="O86" s="38"/>
      <c r="P86" s="39"/>
      <c r="Q86" s="38"/>
      <c r="R86" s="39"/>
      <c r="S86" s="38"/>
      <c r="T86" s="39"/>
      <c r="U86" s="38"/>
      <c r="V86" s="39"/>
      <c r="W86" s="38"/>
      <c r="X86" s="39"/>
      <c r="Y86" s="38"/>
      <c r="Z86" s="39"/>
      <c r="AA86" s="38"/>
      <c r="AB86" s="39"/>
      <c r="AC86" s="38"/>
      <c r="AD86" s="39"/>
      <c r="AE86" s="38"/>
      <c r="AF86" s="39"/>
      <c r="AG86" s="38"/>
      <c r="AH86" s="39"/>
      <c r="AI86" s="38"/>
      <c r="AJ86" s="39"/>
      <c r="AK86" s="38"/>
      <c r="AL86" s="39"/>
      <c r="AM86" s="38"/>
      <c r="AN86" s="39"/>
      <c r="AO86" s="38"/>
      <c r="AP86" s="39"/>
      <c r="AQ86" s="40"/>
      <c r="AR86" s="41"/>
      <c r="AS86" s="40"/>
      <c r="AT86" s="37"/>
      <c r="AU86" s="38"/>
      <c r="AV86" s="39"/>
      <c r="AW86" s="42"/>
      <c r="AX86" s="43" t="str">
        <f t="shared" si="166"/>
        <v/>
      </c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10"/>
      <c r="BJ86" s="10"/>
      <c r="BK86" s="10"/>
      <c r="BL86" s="10"/>
      <c r="BU86" s="11"/>
      <c r="BV86" s="11"/>
      <c r="BW86" s="11"/>
      <c r="CA86" s="44" t="str">
        <f t="shared" si="167"/>
        <v/>
      </c>
      <c r="CB86" s="44" t="str">
        <f t="shared" si="168"/>
        <v/>
      </c>
      <c r="CC86" s="44" t="str">
        <f t="shared" si="169"/>
        <v/>
      </c>
      <c r="CD86" s="44" t="str">
        <f t="shared" si="170"/>
        <v/>
      </c>
      <c r="CE86" s="44" t="str">
        <f t="shared" si="171"/>
        <v/>
      </c>
      <c r="CF86" s="44" t="str">
        <f t="shared" si="199"/>
        <v/>
      </c>
      <c r="CG86" s="44" t="str">
        <f t="shared" si="200"/>
        <v/>
      </c>
      <c r="CH86" s="44" t="str">
        <f t="shared" si="201"/>
        <v/>
      </c>
      <c r="CI86" s="44" t="str">
        <f t="shared" si="202"/>
        <v/>
      </c>
      <c r="CJ86" s="44" t="str">
        <f t="shared" si="203"/>
        <v/>
      </c>
      <c r="CK86" s="44" t="str">
        <f t="shared" si="204"/>
        <v/>
      </c>
      <c r="CL86" s="44" t="str">
        <f t="shared" si="205"/>
        <v/>
      </c>
      <c r="CM86" s="44" t="str">
        <f t="shared" si="206"/>
        <v/>
      </c>
      <c r="CN86" s="44" t="str">
        <f t="shared" si="207"/>
        <v/>
      </c>
      <c r="CO86" s="44" t="str">
        <f t="shared" si="208"/>
        <v/>
      </c>
      <c r="CP86" s="44" t="str">
        <f t="shared" si="209"/>
        <v/>
      </c>
      <c r="CQ86" s="44" t="str">
        <f t="shared" si="210"/>
        <v/>
      </c>
      <c r="CR86" s="44" t="str">
        <f t="shared" si="211"/>
        <v/>
      </c>
      <c r="CS86" s="44" t="str">
        <f t="shared" si="212"/>
        <v/>
      </c>
      <c r="CT86" s="44" t="str">
        <f t="shared" si="213"/>
        <v/>
      </c>
      <c r="CU86" s="44" t="str">
        <f t="shared" si="214"/>
        <v/>
      </c>
      <c r="CV86" s="44" t="str">
        <f t="shared" si="215"/>
        <v/>
      </c>
      <c r="CW86" s="44" t="str">
        <f t="shared" si="216"/>
        <v/>
      </c>
      <c r="CX86" s="44" t="str">
        <f t="shared" si="217"/>
        <v/>
      </c>
      <c r="CY86" s="44" t="str">
        <f t="shared" si="218"/>
        <v/>
      </c>
      <c r="CZ86" s="44" t="str">
        <f t="shared" si="172"/>
        <v/>
      </c>
      <c r="DA86" s="45">
        <f t="shared" si="173"/>
        <v>0</v>
      </c>
      <c r="DB86" s="45">
        <f t="shared" si="174"/>
        <v>0</v>
      </c>
      <c r="DC86" s="45">
        <f t="shared" si="175"/>
        <v>0</v>
      </c>
      <c r="DD86" s="45">
        <f t="shared" si="176"/>
        <v>0</v>
      </c>
      <c r="DE86" s="45">
        <f t="shared" si="177"/>
        <v>0</v>
      </c>
      <c r="DF86" s="45">
        <f t="shared" si="178"/>
        <v>0</v>
      </c>
      <c r="DG86" s="45">
        <f t="shared" si="179"/>
        <v>0</v>
      </c>
      <c r="DH86" s="45">
        <f t="shared" si="180"/>
        <v>0</v>
      </c>
      <c r="DI86" s="45">
        <f t="shared" si="181"/>
        <v>0</v>
      </c>
      <c r="DJ86" s="45">
        <f t="shared" si="182"/>
        <v>0</v>
      </c>
      <c r="DK86" s="45">
        <f t="shared" si="183"/>
        <v>0</v>
      </c>
      <c r="DL86" s="45">
        <f t="shared" si="184"/>
        <v>0</v>
      </c>
      <c r="DM86" s="45">
        <f t="shared" si="185"/>
        <v>0</v>
      </c>
      <c r="DN86" s="45">
        <f t="shared" si="186"/>
        <v>0</v>
      </c>
      <c r="DO86" s="45">
        <f t="shared" si="187"/>
        <v>0</v>
      </c>
      <c r="DP86" s="45">
        <f t="shared" si="188"/>
        <v>0</v>
      </c>
      <c r="DQ86" s="45">
        <f t="shared" si="189"/>
        <v>0</v>
      </c>
      <c r="DR86" s="45">
        <f t="shared" si="190"/>
        <v>0</v>
      </c>
      <c r="DS86" s="45">
        <f t="shared" si="191"/>
        <v>0</v>
      </c>
      <c r="DT86" s="45">
        <f t="shared" si="192"/>
        <v>0</v>
      </c>
      <c r="DU86" s="45">
        <f t="shared" si="193"/>
        <v>0</v>
      </c>
      <c r="DV86" s="45">
        <f t="shared" si="194"/>
        <v>0</v>
      </c>
      <c r="DW86" s="45">
        <f t="shared" si="195"/>
        <v>0</v>
      </c>
      <c r="DX86" s="45">
        <f t="shared" si="196"/>
        <v>0</v>
      </c>
      <c r="DY86" s="45">
        <f t="shared" si="197"/>
        <v>0</v>
      </c>
      <c r="DZ86" s="45">
        <f t="shared" si="198"/>
        <v>0</v>
      </c>
    </row>
    <row r="87" spans="1:130" ht="22.5" x14ac:dyDescent="0.25">
      <c r="A87" s="67" t="s">
        <v>46</v>
      </c>
      <c r="B87" s="47">
        <f>+D87+F87+H87</f>
        <v>0</v>
      </c>
      <c r="C87" s="48">
        <f>+E87+G87+I87</f>
        <v>0</v>
      </c>
      <c r="D87" s="37"/>
      <c r="E87" s="38"/>
      <c r="F87" s="39"/>
      <c r="G87" s="38"/>
      <c r="H87" s="39"/>
      <c r="I87" s="42"/>
      <c r="J87" s="50"/>
      <c r="K87" s="51"/>
      <c r="L87" s="50"/>
      <c r="M87" s="51"/>
      <c r="N87" s="50"/>
      <c r="O87" s="51"/>
      <c r="P87" s="50"/>
      <c r="Q87" s="51"/>
      <c r="R87" s="50"/>
      <c r="S87" s="51"/>
      <c r="T87" s="50"/>
      <c r="U87" s="51"/>
      <c r="V87" s="50"/>
      <c r="W87" s="51"/>
      <c r="X87" s="50"/>
      <c r="Y87" s="51"/>
      <c r="Z87" s="50"/>
      <c r="AA87" s="51"/>
      <c r="AB87" s="50"/>
      <c r="AC87" s="51"/>
      <c r="AD87" s="50"/>
      <c r="AE87" s="51"/>
      <c r="AF87" s="50"/>
      <c r="AG87" s="51"/>
      <c r="AH87" s="50"/>
      <c r="AI87" s="51"/>
      <c r="AJ87" s="50"/>
      <c r="AK87" s="51"/>
      <c r="AL87" s="50"/>
      <c r="AM87" s="51"/>
      <c r="AN87" s="50"/>
      <c r="AO87" s="51"/>
      <c r="AP87" s="50"/>
      <c r="AQ87" s="52"/>
      <c r="AR87" s="37"/>
      <c r="AS87" s="40"/>
      <c r="AT87" s="37"/>
      <c r="AU87" s="38"/>
      <c r="AV87" s="39"/>
      <c r="AW87" s="42"/>
      <c r="AX87" s="43" t="str">
        <f t="shared" si="166"/>
        <v/>
      </c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10"/>
      <c r="BJ87" s="10"/>
      <c r="BK87" s="10"/>
      <c r="BL87" s="10"/>
      <c r="BU87" s="11"/>
      <c r="BV87" s="11"/>
      <c r="BW87" s="11"/>
      <c r="CA87" s="44" t="str">
        <f t="shared" si="167"/>
        <v/>
      </c>
      <c r="CB87" s="44" t="str">
        <f t="shared" si="168"/>
        <v/>
      </c>
      <c r="CC87" s="44" t="str">
        <f t="shared" si="169"/>
        <v/>
      </c>
      <c r="CD87" s="44" t="str">
        <f t="shared" si="170"/>
        <v/>
      </c>
      <c r="CE87" s="44" t="str">
        <f t="shared" si="171"/>
        <v/>
      </c>
      <c r="CF87" s="44" t="str">
        <f t="shared" si="199"/>
        <v/>
      </c>
      <c r="CG87" s="44" t="str">
        <f t="shared" si="200"/>
        <v/>
      </c>
      <c r="CH87" s="44" t="str">
        <f t="shared" si="201"/>
        <v/>
      </c>
      <c r="CI87" s="44" t="str">
        <f t="shared" si="202"/>
        <v/>
      </c>
      <c r="CJ87" s="44" t="str">
        <f t="shared" si="203"/>
        <v/>
      </c>
      <c r="CK87" s="44" t="str">
        <f t="shared" si="204"/>
        <v/>
      </c>
      <c r="CL87" s="44" t="str">
        <f t="shared" si="205"/>
        <v/>
      </c>
      <c r="CM87" s="44" t="str">
        <f t="shared" si="206"/>
        <v/>
      </c>
      <c r="CN87" s="44" t="str">
        <f t="shared" si="207"/>
        <v/>
      </c>
      <c r="CO87" s="44" t="str">
        <f t="shared" si="208"/>
        <v/>
      </c>
      <c r="CP87" s="44" t="str">
        <f t="shared" si="209"/>
        <v/>
      </c>
      <c r="CQ87" s="44" t="str">
        <f t="shared" si="210"/>
        <v/>
      </c>
      <c r="CR87" s="44" t="str">
        <f t="shared" si="211"/>
        <v/>
      </c>
      <c r="CS87" s="44" t="str">
        <f t="shared" si="212"/>
        <v/>
      </c>
      <c r="CT87" s="44" t="str">
        <f t="shared" si="213"/>
        <v/>
      </c>
      <c r="CU87" s="44" t="str">
        <f t="shared" si="214"/>
        <v/>
      </c>
      <c r="CV87" s="44" t="str">
        <f t="shared" si="215"/>
        <v/>
      </c>
      <c r="CW87" s="44" t="str">
        <f t="shared" si="216"/>
        <v/>
      </c>
      <c r="CX87" s="44" t="str">
        <f t="shared" si="217"/>
        <v/>
      </c>
      <c r="CY87" s="44" t="str">
        <f t="shared" si="218"/>
        <v/>
      </c>
      <c r="CZ87" s="44" t="str">
        <f t="shared" si="172"/>
        <v/>
      </c>
      <c r="DA87" s="45">
        <f t="shared" si="173"/>
        <v>0</v>
      </c>
      <c r="DB87" s="45">
        <f t="shared" si="174"/>
        <v>0</v>
      </c>
      <c r="DC87" s="45">
        <f t="shared" si="175"/>
        <v>0</v>
      </c>
      <c r="DD87" s="45">
        <f t="shared" si="176"/>
        <v>0</v>
      </c>
      <c r="DE87" s="45">
        <f t="shared" si="177"/>
        <v>0</v>
      </c>
      <c r="DF87" s="45">
        <f t="shared" si="178"/>
        <v>0</v>
      </c>
      <c r="DG87" s="45">
        <f t="shared" si="179"/>
        <v>0</v>
      </c>
      <c r="DH87" s="45">
        <f t="shared" si="180"/>
        <v>0</v>
      </c>
      <c r="DI87" s="45">
        <f t="shared" si="181"/>
        <v>0</v>
      </c>
      <c r="DJ87" s="45">
        <f t="shared" si="182"/>
        <v>0</v>
      </c>
      <c r="DK87" s="45">
        <f t="shared" si="183"/>
        <v>0</v>
      </c>
      <c r="DL87" s="45">
        <f t="shared" si="184"/>
        <v>0</v>
      </c>
      <c r="DM87" s="45">
        <f t="shared" si="185"/>
        <v>0</v>
      </c>
      <c r="DN87" s="45">
        <f t="shared" si="186"/>
        <v>0</v>
      </c>
      <c r="DO87" s="45">
        <f t="shared" si="187"/>
        <v>0</v>
      </c>
      <c r="DP87" s="45">
        <f t="shared" si="188"/>
        <v>0</v>
      </c>
      <c r="DQ87" s="45">
        <f t="shared" si="189"/>
        <v>0</v>
      </c>
      <c r="DR87" s="45">
        <f t="shared" si="190"/>
        <v>0</v>
      </c>
      <c r="DS87" s="45">
        <f t="shared" si="191"/>
        <v>0</v>
      </c>
      <c r="DT87" s="45">
        <f t="shared" si="192"/>
        <v>0</v>
      </c>
      <c r="DU87" s="45">
        <f t="shared" si="193"/>
        <v>0</v>
      </c>
      <c r="DV87" s="45">
        <f t="shared" si="194"/>
        <v>0</v>
      </c>
      <c r="DW87" s="45">
        <f t="shared" si="195"/>
        <v>0</v>
      </c>
      <c r="DX87" s="45">
        <f t="shared" si="196"/>
        <v>0</v>
      </c>
      <c r="DY87" s="45">
        <f t="shared" si="197"/>
        <v>0</v>
      </c>
      <c r="DZ87" s="45">
        <f t="shared" si="198"/>
        <v>0</v>
      </c>
    </row>
    <row r="88" spans="1:130" x14ac:dyDescent="0.25">
      <c r="A88" s="67" t="s">
        <v>47</v>
      </c>
      <c r="B88" s="47">
        <f>+P88+R88+T88+V88+X88+Z88+AB88+AD88+AF88+AH88+AJ88+AL88+AN88+AP88</f>
        <v>0</v>
      </c>
      <c r="C88" s="48">
        <f>+Q88+S88+U88+W88+Y88+AA88+AC88+AE88+AG88+AI88+AK88+AM88+AO88+AQ88</f>
        <v>0</v>
      </c>
      <c r="D88" s="33"/>
      <c r="E88" s="34"/>
      <c r="F88" s="35"/>
      <c r="G88" s="34"/>
      <c r="H88" s="35"/>
      <c r="I88" s="34"/>
      <c r="J88" s="35"/>
      <c r="K88" s="34"/>
      <c r="L88" s="35"/>
      <c r="M88" s="36"/>
      <c r="N88" s="33"/>
      <c r="O88" s="34"/>
      <c r="P88" s="39"/>
      <c r="Q88" s="38"/>
      <c r="R88" s="39"/>
      <c r="S88" s="38"/>
      <c r="T88" s="39"/>
      <c r="U88" s="38"/>
      <c r="V88" s="39"/>
      <c r="W88" s="38"/>
      <c r="X88" s="39"/>
      <c r="Y88" s="38"/>
      <c r="Z88" s="39"/>
      <c r="AA88" s="38"/>
      <c r="AB88" s="39"/>
      <c r="AC88" s="38"/>
      <c r="AD88" s="39"/>
      <c r="AE88" s="38"/>
      <c r="AF88" s="39"/>
      <c r="AG88" s="38"/>
      <c r="AH88" s="39"/>
      <c r="AI88" s="38"/>
      <c r="AJ88" s="39"/>
      <c r="AK88" s="38"/>
      <c r="AL88" s="39"/>
      <c r="AM88" s="38"/>
      <c r="AN88" s="39"/>
      <c r="AO88" s="38"/>
      <c r="AP88" s="39"/>
      <c r="AQ88" s="40"/>
      <c r="AR88" s="37"/>
      <c r="AS88" s="40"/>
      <c r="AT88" s="37"/>
      <c r="AU88" s="38"/>
      <c r="AV88" s="39"/>
      <c r="AW88" s="42"/>
      <c r="AX88" s="43" t="str">
        <f t="shared" si="166"/>
        <v/>
      </c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10"/>
      <c r="BJ88" s="10"/>
      <c r="BK88" s="10"/>
      <c r="BL88" s="10"/>
      <c r="BU88" s="11"/>
      <c r="BV88" s="11"/>
      <c r="BW88" s="11"/>
      <c r="CA88" s="44" t="str">
        <f t="shared" si="167"/>
        <v/>
      </c>
      <c r="CB88" s="44" t="str">
        <f t="shared" si="168"/>
        <v/>
      </c>
      <c r="CC88" s="44" t="str">
        <f t="shared" si="169"/>
        <v/>
      </c>
      <c r="CD88" s="44" t="str">
        <f t="shared" si="170"/>
        <v/>
      </c>
      <c r="CE88" s="44" t="str">
        <f t="shared" si="171"/>
        <v/>
      </c>
      <c r="CF88" s="44" t="str">
        <f t="shared" si="199"/>
        <v/>
      </c>
      <c r="CG88" s="44" t="str">
        <f t="shared" si="200"/>
        <v/>
      </c>
      <c r="CH88" s="44" t="str">
        <f t="shared" si="201"/>
        <v/>
      </c>
      <c r="CI88" s="44" t="str">
        <f t="shared" si="202"/>
        <v/>
      </c>
      <c r="CJ88" s="44" t="str">
        <f t="shared" si="203"/>
        <v/>
      </c>
      <c r="CK88" s="44" t="str">
        <f t="shared" si="204"/>
        <v/>
      </c>
      <c r="CL88" s="44" t="str">
        <f t="shared" si="205"/>
        <v/>
      </c>
      <c r="CM88" s="44" t="str">
        <f t="shared" si="206"/>
        <v/>
      </c>
      <c r="CN88" s="44" t="str">
        <f t="shared" si="207"/>
        <v/>
      </c>
      <c r="CO88" s="44" t="str">
        <f t="shared" si="208"/>
        <v/>
      </c>
      <c r="CP88" s="44" t="str">
        <f t="shared" si="209"/>
        <v/>
      </c>
      <c r="CQ88" s="44" t="str">
        <f t="shared" si="210"/>
        <v/>
      </c>
      <c r="CR88" s="44" t="str">
        <f t="shared" si="211"/>
        <v/>
      </c>
      <c r="CS88" s="44" t="str">
        <f t="shared" si="212"/>
        <v/>
      </c>
      <c r="CT88" s="44" t="str">
        <f t="shared" si="213"/>
        <v/>
      </c>
      <c r="CU88" s="44" t="str">
        <f t="shared" si="214"/>
        <v/>
      </c>
      <c r="CV88" s="44" t="str">
        <f t="shared" si="215"/>
        <v/>
      </c>
      <c r="CW88" s="44" t="str">
        <f t="shared" si="216"/>
        <v/>
      </c>
      <c r="CX88" s="44" t="str">
        <f t="shared" si="217"/>
        <v/>
      </c>
      <c r="CY88" s="44" t="str">
        <f t="shared" si="218"/>
        <v/>
      </c>
      <c r="CZ88" s="44" t="str">
        <f t="shared" si="172"/>
        <v/>
      </c>
      <c r="DA88" s="45">
        <f t="shared" si="173"/>
        <v>0</v>
      </c>
      <c r="DB88" s="45">
        <f t="shared" si="174"/>
        <v>0</v>
      </c>
      <c r="DC88" s="45">
        <f t="shared" si="175"/>
        <v>0</v>
      </c>
      <c r="DD88" s="45">
        <f t="shared" si="176"/>
        <v>0</v>
      </c>
      <c r="DE88" s="45">
        <f t="shared" si="177"/>
        <v>0</v>
      </c>
      <c r="DF88" s="45">
        <f t="shared" si="178"/>
        <v>0</v>
      </c>
      <c r="DG88" s="45">
        <f t="shared" si="179"/>
        <v>0</v>
      </c>
      <c r="DH88" s="45">
        <f t="shared" si="180"/>
        <v>0</v>
      </c>
      <c r="DI88" s="45">
        <f t="shared" si="181"/>
        <v>0</v>
      </c>
      <c r="DJ88" s="45">
        <f t="shared" si="182"/>
        <v>0</v>
      </c>
      <c r="DK88" s="45">
        <f t="shared" si="183"/>
        <v>0</v>
      </c>
      <c r="DL88" s="45">
        <f t="shared" si="184"/>
        <v>0</v>
      </c>
      <c r="DM88" s="45">
        <f t="shared" si="185"/>
        <v>0</v>
      </c>
      <c r="DN88" s="45">
        <f t="shared" si="186"/>
        <v>0</v>
      </c>
      <c r="DO88" s="45">
        <f t="shared" si="187"/>
        <v>0</v>
      </c>
      <c r="DP88" s="45">
        <f t="shared" si="188"/>
        <v>0</v>
      </c>
      <c r="DQ88" s="45">
        <f t="shared" si="189"/>
        <v>0</v>
      </c>
      <c r="DR88" s="45">
        <f t="shared" si="190"/>
        <v>0</v>
      </c>
      <c r="DS88" s="45">
        <f t="shared" si="191"/>
        <v>0</v>
      </c>
      <c r="DT88" s="45">
        <f t="shared" si="192"/>
        <v>0</v>
      </c>
      <c r="DU88" s="45">
        <f t="shared" si="193"/>
        <v>0</v>
      </c>
      <c r="DV88" s="45">
        <f t="shared" si="194"/>
        <v>0</v>
      </c>
      <c r="DW88" s="45">
        <f t="shared" si="195"/>
        <v>0</v>
      </c>
      <c r="DX88" s="45">
        <f t="shared" si="196"/>
        <v>0</v>
      </c>
      <c r="DY88" s="45">
        <f t="shared" si="197"/>
        <v>0</v>
      </c>
      <c r="DZ88" s="45">
        <f t="shared" si="198"/>
        <v>0</v>
      </c>
    </row>
    <row r="89" spans="1:130" x14ac:dyDescent="0.25">
      <c r="A89" s="66" t="s">
        <v>48</v>
      </c>
      <c r="B89" s="47">
        <f>+N89+P89+R89+T89+V89+X89+Z89+AB89+AD89+AF89+AH89+AJ89+AL89+AN89+AP89</f>
        <v>0</v>
      </c>
      <c r="C89" s="48">
        <f>+O89+Q89+S89+U89+W89+Y89+AA89+AC89+AE89+AG89+AI89+AK89+AM89+AO89+AQ89</f>
        <v>0</v>
      </c>
      <c r="D89" s="41"/>
      <c r="E89" s="51"/>
      <c r="F89" s="50"/>
      <c r="G89" s="51"/>
      <c r="H89" s="50"/>
      <c r="I89" s="53"/>
      <c r="J89" s="41"/>
      <c r="K89" s="41"/>
      <c r="L89" s="50"/>
      <c r="M89" s="53"/>
      <c r="N89" s="37"/>
      <c r="O89" s="38"/>
      <c r="P89" s="39"/>
      <c r="Q89" s="38"/>
      <c r="R89" s="39"/>
      <c r="S89" s="38"/>
      <c r="T89" s="39"/>
      <c r="U89" s="38"/>
      <c r="V89" s="39"/>
      <c r="W89" s="38"/>
      <c r="X89" s="39"/>
      <c r="Y89" s="38"/>
      <c r="Z89" s="39"/>
      <c r="AA89" s="38"/>
      <c r="AB89" s="39"/>
      <c r="AC89" s="38"/>
      <c r="AD89" s="39"/>
      <c r="AE89" s="38"/>
      <c r="AF89" s="39"/>
      <c r="AG89" s="38"/>
      <c r="AH89" s="39"/>
      <c r="AI89" s="38"/>
      <c r="AJ89" s="39"/>
      <c r="AK89" s="38"/>
      <c r="AL89" s="39"/>
      <c r="AM89" s="38"/>
      <c r="AN89" s="39"/>
      <c r="AO89" s="38"/>
      <c r="AP89" s="39"/>
      <c r="AQ89" s="40"/>
      <c r="AR89" s="37"/>
      <c r="AS89" s="40"/>
      <c r="AT89" s="37"/>
      <c r="AU89" s="38"/>
      <c r="AV89" s="39"/>
      <c r="AW89" s="42"/>
      <c r="AX89" s="43" t="str">
        <f t="shared" si="166"/>
        <v/>
      </c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10"/>
      <c r="BJ89" s="10"/>
      <c r="BK89" s="10"/>
      <c r="BL89" s="10"/>
      <c r="BU89" s="11"/>
      <c r="BV89" s="11"/>
      <c r="BW89" s="11"/>
      <c r="CA89" s="44" t="str">
        <f t="shared" si="167"/>
        <v/>
      </c>
      <c r="CB89" s="44" t="str">
        <f t="shared" si="168"/>
        <v/>
      </c>
      <c r="CC89" s="44" t="str">
        <f t="shared" si="169"/>
        <v/>
      </c>
      <c r="CD89" s="44" t="str">
        <f t="shared" si="170"/>
        <v/>
      </c>
      <c r="CE89" s="44" t="str">
        <f t="shared" si="171"/>
        <v/>
      </c>
      <c r="CF89" s="44" t="str">
        <f t="shared" si="199"/>
        <v/>
      </c>
      <c r="CG89" s="44" t="str">
        <f t="shared" si="200"/>
        <v/>
      </c>
      <c r="CH89" s="44" t="str">
        <f t="shared" si="201"/>
        <v/>
      </c>
      <c r="CI89" s="44" t="str">
        <f t="shared" si="202"/>
        <v/>
      </c>
      <c r="CJ89" s="44" t="str">
        <f t="shared" si="203"/>
        <v/>
      </c>
      <c r="CK89" s="44" t="str">
        <f t="shared" si="204"/>
        <v/>
      </c>
      <c r="CL89" s="44" t="str">
        <f t="shared" si="205"/>
        <v/>
      </c>
      <c r="CM89" s="44" t="str">
        <f t="shared" si="206"/>
        <v/>
      </c>
      <c r="CN89" s="44" t="str">
        <f t="shared" si="207"/>
        <v/>
      </c>
      <c r="CO89" s="44" t="str">
        <f t="shared" si="208"/>
        <v/>
      </c>
      <c r="CP89" s="44" t="str">
        <f t="shared" si="209"/>
        <v/>
      </c>
      <c r="CQ89" s="44" t="str">
        <f t="shared" si="210"/>
        <v/>
      </c>
      <c r="CR89" s="44" t="str">
        <f t="shared" si="211"/>
        <v/>
      </c>
      <c r="CS89" s="44" t="str">
        <f t="shared" si="212"/>
        <v/>
      </c>
      <c r="CT89" s="44" t="str">
        <f t="shared" si="213"/>
        <v/>
      </c>
      <c r="CU89" s="44" t="str">
        <f t="shared" si="214"/>
        <v/>
      </c>
      <c r="CV89" s="44" t="str">
        <f t="shared" si="215"/>
        <v/>
      </c>
      <c r="CW89" s="44" t="str">
        <f t="shared" si="216"/>
        <v/>
      </c>
      <c r="CX89" s="44" t="str">
        <f t="shared" si="217"/>
        <v/>
      </c>
      <c r="CY89" s="44" t="str">
        <f t="shared" si="218"/>
        <v/>
      </c>
      <c r="CZ89" s="44" t="str">
        <f t="shared" si="172"/>
        <v/>
      </c>
      <c r="DA89" s="45">
        <f t="shared" si="173"/>
        <v>0</v>
      </c>
      <c r="DB89" s="45">
        <f t="shared" si="174"/>
        <v>0</v>
      </c>
      <c r="DC89" s="45">
        <f t="shared" si="175"/>
        <v>0</v>
      </c>
      <c r="DD89" s="45">
        <f t="shared" si="176"/>
        <v>0</v>
      </c>
      <c r="DE89" s="45">
        <f t="shared" si="177"/>
        <v>0</v>
      </c>
      <c r="DF89" s="45">
        <f t="shared" si="178"/>
        <v>0</v>
      </c>
      <c r="DG89" s="45">
        <f t="shared" si="179"/>
        <v>0</v>
      </c>
      <c r="DH89" s="45">
        <f t="shared" si="180"/>
        <v>0</v>
      </c>
      <c r="DI89" s="45">
        <f t="shared" si="181"/>
        <v>0</v>
      </c>
      <c r="DJ89" s="45">
        <f t="shared" si="182"/>
        <v>0</v>
      </c>
      <c r="DK89" s="45">
        <f t="shared" si="183"/>
        <v>0</v>
      </c>
      <c r="DL89" s="45">
        <f t="shared" si="184"/>
        <v>0</v>
      </c>
      <c r="DM89" s="45">
        <f t="shared" si="185"/>
        <v>0</v>
      </c>
      <c r="DN89" s="45">
        <f t="shared" si="186"/>
        <v>0</v>
      </c>
      <c r="DO89" s="45">
        <f t="shared" si="187"/>
        <v>0</v>
      </c>
      <c r="DP89" s="45">
        <f t="shared" si="188"/>
        <v>0</v>
      </c>
      <c r="DQ89" s="45">
        <f t="shared" si="189"/>
        <v>0</v>
      </c>
      <c r="DR89" s="45">
        <f t="shared" si="190"/>
        <v>0</v>
      </c>
      <c r="DS89" s="45">
        <f t="shared" si="191"/>
        <v>0</v>
      </c>
      <c r="DT89" s="45">
        <f t="shared" si="192"/>
        <v>0</v>
      </c>
      <c r="DU89" s="45">
        <f t="shared" si="193"/>
        <v>0</v>
      </c>
      <c r="DV89" s="45">
        <f t="shared" si="194"/>
        <v>0</v>
      </c>
      <c r="DW89" s="45">
        <f t="shared" si="195"/>
        <v>0</v>
      </c>
      <c r="DX89" s="45">
        <f t="shared" si="196"/>
        <v>0</v>
      </c>
      <c r="DY89" s="45">
        <f t="shared" si="197"/>
        <v>0</v>
      </c>
      <c r="DZ89" s="45">
        <f t="shared" si="198"/>
        <v>0</v>
      </c>
    </row>
    <row r="90" spans="1:130" x14ac:dyDescent="0.25">
      <c r="A90" s="66" t="s">
        <v>49</v>
      </c>
      <c r="B90" s="47">
        <f>+D90+F90+H90+J90+L90+N90+P90+R90+T90+V90+X90+Z90+AB90+AD90+AF90+AH90+AJ90+AL90+AN90+AP90</f>
        <v>0</v>
      </c>
      <c r="C90" s="48">
        <f>+E90+G90+I90+K90+M90+O90+Q90+S90+U90+W90+Y90+AA90+AC90+AE90+AG90+AI90+AK90+AM90+AO90+AQ90</f>
        <v>0</v>
      </c>
      <c r="D90" s="37"/>
      <c r="E90" s="38"/>
      <c r="F90" s="39"/>
      <c r="G90" s="38"/>
      <c r="H90" s="39"/>
      <c r="I90" s="42"/>
      <c r="J90" s="37"/>
      <c r="K90" s="37"/>
      <c r="L90" s="39"/>
      <c r="M90" s="42"/>
      <c r="N90" s="37"/>
      <c r="O90" s="38"/>
      <c r="P90" s="39"/>
      <c r="Q90" s="38"/>
      <c r="R90" s="39"/>
      <c r="S90" s="38"/>
      <c r="T90" s="39"/>
      <c r="U90" s="38"/>
      <c r="V90" s="39"/>
      <c r="W90" s="38"/>
      <c r="X90" s="39"/>
      <c r="Y90" s="38"/>
      <c r="Z90" s="39"/>
      <c r="AA90" s="38"/>
      <c r="AB90" s="39"/>
      <c r="AC90" s="38"/>
      <c r="AD90" s="39"/>
      <c r="AE90" s="38"/>
      <c r="AF90" s="39"/>
      <c r="AG90" s="38"/>
      <c r="AH90" s="39"/>
      <c r="AI90" s="38"/>
      <c r="AJ90" s="39"/>
      <c r="AK90" s="38"/>
      <c r="AL90" s="39"/>
      <c r="AM90" s="38"/>
      <c r="AN90" s="39"/>
      <c r="AO90" s="38"/>
      <c r="AP90" s="39"/>
      <c r="AQ90" s="40"/>
      <c r="AR90" s="37"/>
      <c r="AS90" s="40"/>
      <c r="AT90" s="37"/>
      <c r="AU90" s="38"/>
      <c r="AV90" s="39"/>
      <c r="AW90" s="42"/>
      <c r="AX90" s="43" t="str">
        <f t="shared" si="166"/>
        <v/>
      </c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10"/>
      <c r="BJ90" s="10"/>
      <c r="BK90" s="10"/>
      <c r="BL90" s="10"/>
      <c r="BU90" s="11"/>
      <c r="BV90" s="11"/>
      <c r="BW90" s="11"/>
      <c r="CA90" s="44" t="str">
        <f t="shared" si="167"/>
        <v/>
      </c>
      <c r="CB90" s="44" t="str">
        <f t="shared" si="168"/>
        <v/>
      </c>
      <c r="CC90" s="44" t="str">
        <f t="shared" si="169"/>
        <v/>
      </c>
      <c r="CD90" s="44" t="str">
        <f t="shared" si="170"/>
        <v/>
      </c>
      <c r="CE90" s="44" t="str">
        <f t="shared" si="171"/>
        <v/>
      </c>
      <c r="CF90" s="44" t="str">
        <f t="shared" si="199"/>
        <v/>
      </c>
      <c r="CG90" s="44" t="str">
        <f t="shared" si="200"/>
        <v/>
      </c>
      <c r="CH90" s="44" t="str">
        <f t="shared" si="201"/>
        <v/>
      </c>
      <c r="CI90" s="44" t="str">
        <f t="shared" si="202"/>
        <v/>
      </c>
      <c r="CJ90" s="44" t="str">
        <f t="shared" si="203"/>
        <v/>
      </c>
      <c r="CK90" s="44" t="str">
        <f t="shared" si="204"/>
        <v/>
      </c>
      <c r="CL90" s="44" t="str">
        <f t="shared" si="205"/>
        <v/>
      </c>
      <c r="CM90" s="44" t="str">
        <f t="shared" si="206"/>
        <v/>
      </c>
      <c r="CN90" s="44" t="str">
        <f t="shared" si="207"/>
        <v/>
      </c>
      <c r="CO90" s="44" t="str">
        <f t="shared" si="208"/>
        <v/>
      </c>
      <c r="CP90" s="44" t="str">
        <f t="shared" si="209"/>
        <v/>
      </c>
      <c r="CQ90" s="44" t="str">
        <f t="shared" si="210"/>
        <v/>
      </c>
      <c r="CR90" s="44" t="str">
        <f t="shared" si="211"/>
        <v/>
      </c>
      <c r="CS90" s="44" t="str">
        <f t="shared" si="212"/>
        <v/>
      </c>
      <c r="CT90" s="44" t="str">
        <f t="shared" si="213"/>
        <v/>
      </c>
      <c r="CU90" s="44" t="str">
        <f t="shared" si="214"/>
        <v/>
      </c>
      <c r="CV90" s="44" t="str">
        <f t="shared" si="215"/>
        <v/>
      </c>
      <c r="CW90" s="44" t="str">
        <f t="shared" si="216"/>
        <v/>
      </c>
      <c r="CX90" s="44" t="str">
        <f t="shared" si="217"/>
        <v/>
      </c>
      <c r="CY90" s="44" t="str">
        <f t="shared" si="218"/>
        <v/>
      </c>
      <c r="CZ90" s="44" t="str">
        <f t="shared" si="172"/>
        <v/>
      </c>
      <c r="DA90" s="45">
        <f t="shared" si="173"/>
        <v>0</v>
      </c>
      <c r="DB90" s="45">
        <f t="shared" si="174"/>
        <v>0</v>
      </c>
      <c r="DC90" s="45">
        <f t="shared" si="175"/>
        <v>0</v>
      </c>
      <c r="DD90" s="45">
        <f t="shared" si="176"/>
        <v>0</v>
      </c>
      <c r="DE90" s="45">
        <f t="shared" si="177"/>
        <v>0</v>
      </c>
      <c r="DF90" s="45">
        <f t="shared" si="178"/>
        <v>0</v>
      </c>
      <c r="DG90" s="45">
        <f t="shared" si="179"/>
        <v>0</v>
      </c>
      <c r="DH90" s="45">
        <f t="shared" si="180"/>
        <v>0</v>
      </c>
      <c r="DI90" s="45">
        <f t="shared" si="181"/>
        <v>0</v>
      </c>
      <c r="DJ90" s="45">
        <f t="shared" si="182"/>
        <v>0</v>
      </c>
      <c r="DK90" s="45">
        <f t="shared" si="183"/>
        <v>0</v>
      </c>
      <c r="DL90" s="45">
        <f t="shared" si="184"/>
        <v>0</v>
      </c>
      <c r="DM90" s="45">
        <f t="shared" si="185"/>
        <v>0</v>
      </c>
      <c r="DN90" s="45">
        <f t="shared" si="186"/>
        <v>0</v>
      </c>
      <c r="DO90" s="45">
        <f t="shared" si="187"/>
        <v>0</v>
      </c>
      <c r="DP90" s="45">
        <f t="shared" si="188"/>
        <v>0</v>
      </c>
      <c r="DQ90" s="45">
        <f t="shared" si="189"/>
        <v>0</v>
      </c>
      <c r="DR90" s="45">
        <f t="shared" si="190"/>
        <v>0</v>
      </c>
      <c r="DS90" s="45">
        <f t="shared" si="191"/>
        <v>0</v>
      </c>
      <c r="DT90" s="45">
        <f t="shared" si="192"/>
        <v>0</v>
      </c>
      <c r="DU90" s="45">
        <f t="shared" si="193"/>
        <v>0</v>
      </c>
      <c r="DV90" s="45">
        <f t="shared" si="194"/>
        <v>0</v>
      </c>
      <c r="DW90" s="45">
        <f t="shared" si="195"/>
        <v>0</v>
      </c>
      <c r="DX90" s="45">
        <f t="shared" si="196"/>
        <v>0</v>
      </c>
      <c r="DY90" s="45">
        <f t="shared" si="197"/>
        <v>0</v>
      </c>
      <c r="DZ90" s="45">
        <f t="shared" si="198"/>
        <v>0</v>
      </c>
    </row>
    <row r="91" spans="1:130" x14ac:dyDescent="0.25">
      <c r="A91" s="46" t="s">
        <v>50</v>
      </c>
      <c r="B91" s="47">
        <f>+P91+R91+T91+V91+X91+Z91+AB91+AD91+AF91+AH91+AJ91+AL91+AN91+AP91</f>
        <v>0</v>
      </c>
      <c r="C91" s="48">
        <f>+Q91+S91+U91+W91+Y91+AA91+AC91+AE91+AG91+AI91+AK91+AM91+AO91+AQ91</f>
        <v>0</v>
      </c>
      <c r="D91" s="33"/>
      <c r="E91" s="34"/>
      <c r="F91" s="35"/>
      <c r="G91" s="34"/>
      <c r="H91" s="35"/>
      <c r="I91" s="34"/>
      <c r="J91" s="35"/>
      <c r="K91" s="34"/>
      <c r="L91" s="35"/>
      <c r="M91" s="36"/>
      <c r="N91" s="33"/>
      <c r="O91" s="34"/>
      <c r="P91" s="39"/>
      <c r="Q91" s="38"/>
      <c r="R91" s="39"/>
      <c r="S91" s="38"/>
      <c r="T91" s="39"/>
      <c r="U91" s="38"/>
      <c r="V91" s="39"/>
      <c r="W91" s="38"/>
      <c r="X91" s="39"/>
      <c r="Y91" s="38"/>
      <c r="Z91" s="39"/>
      <c r="AA91" s="38"/>
      <c r="AB91" s="39"/>
      <c r="AC91" s="38"/>
      <c r="AD91" s="39"/>
      <c r="AE91" s="38"/>
      <c r="AF91" s="39"/>
      <c r="AG91" s="38"/>
      <c r="AH91" s="39"/>
      <c r="AI91" s="38"/>
      <c r="AJ91" s="39"/>
      <c r="AK91" s="38"/>
      <c r="AL91" s="39"/>
      <c r="AM91" s="38"/>
      <c r="AN91" s="39"/>
      <c r="AO91" s="38"/>
      <c r="AP91" s="39"/>
      <c r="AQ91" s="40"/>
      <c r="AR91" s="37"/>
      <c r="AS91" s="40"/>
      <c r="AT91" s="37"/>
      <c r="AU91" s="38"/>
      <c r="AV91" s="39"/>
      <c r="AW91" s="42"/>
      <c r="AX91" s="43" t="str">
        <f t="shared" si="166"/>
        <v/>
      </c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10"/>
      <c r="BJ91" s="10"/>
      <c r="BK91" s="10"/>
      <c r="BL91" s="10"/>
      <c r="BU91" s="11"/>
      <c r="BV91" s="11"/>
      <c r="BW91" s="11"/>
      <c r="CA91" s="44" t="str">
        <f t="shared" si="167"/>
        <v/>
      </c>
      <c r="CB91" s="44" t="str">
        <f t="shared" si="168"/>
        <v/>
      </c>
      <c r="CC91" s="44" t="str">
        <f t="shared" si="169"/>
        <v/>
      </c>
      <c r="CD91" s="44" t="str">
        <f t="shared" si="170"/>
        <v/>
      </c>
      <c r="CE91" s="44" t="str">
        <f t="shared" si="171"/>
        <v/>
      </c>
      <c r="CF91" s="44" t="str">
        <f t="shared" si="199"/>
        <v/>
      </c>
      <c r="CG91" s="44" t="str">
        <f t="shared" si="200"/>
        <v/>
      </c>
      <c r="CH91" s="44" t="str">
        <f t="shared" si="201"/>
        <v/>
      </c>
      <c r="CI91" s="44" t="str">
        <f t="shared" si="202"/>
        <v/>
      </c>
      <c r="CJ91" s="44" t="str">
        <f t="shared" si="203"/>
        <v/>
      </c>
      <c r="CK91" s="44" t="str">
        <f t="shared" si="204"/>
        <v/>
      </c>
      <c r="CL91" s="44" t="str">
        <f t="shared" si="205"/>
        <v/>
      </c>
      <c r="CM91" s="44" t="str">
        <f t="shared" si="206"/>
        <v/>
      </c>
      <c r="CN91" s="44" t="str">
        <f t="shared" si="207"/>
        <v/>
      </c>
      <c r="CO91" s="44" t="str">
        <f t="shared" si="208"/>
        <v/>
      </c>
      <c r="CP91" s="44" t="str">
        <f t="shared" si="209"/>
        <v/>
      </c>
      <c r="CQ91" s="44" t="str">
        <f t="shared" si="210"/>
        <v/>
      </c>
      <c r="CR91" s="44" t="str">
        <f t="shared" si="211"/>
        <v/>
      </c>
      <c r="CS91" s="44" t="str">
        <f t="shared" si="212"/>
        <v/>
      </c>
      <c r="CT91" s="44" t="str">
        <f t="shared" si="213"/>
        <v/>
      </c>
      <c r="CU91" s="44" t="str">
        <f t="shared" si="214"/>
        <v/>
      </c>
      <c r="CV91" s="44" t="str">
        <f t="shared" si="215"/>
        <v/>
      </c>
      <c r="CW91" s="44" t="str">
        <f t="shared" si="216"/>
        <v/>
      </c>
      <c r="CX91" s="44" t="str">
        <f t="shared" si="217"/>
        <v/>
      </c>
      <c r="CY91" s="44" t="str">
        <f t="shared" si="218"/>
        <v/>
      </c>
      <c r="CZ91" s="44" t="str">
        <f t="shared" si="172"/>
        <v/>
      </c>
      <c r="DA91" s="45">
        <f t="shared" si="173"/>
        <v>0</v>
      </c>
      <c r="DB91" s="45">
        <f t="shared" si="174"/>
        <v>0</v>
      </c>
      <c r="DC91" s="45">
        <f t="shared" si="175"/>
        <v>0</v>
      </c>
      <c r="DD91" s="45">
        <f t="shared" si="176"/>
        <v>0</v>
      </c>
      <c r="DE91" s="45">
        <f t="shared" si="177"/>
        <v>0</v>
      </c>
      <c r="DF91" s="45">
        <f t="shared" si="178"/>
        <v>0</v>
      </c>
      <c r="DG91" s="45">
        <f t="shared" si="179"/>
        <v>0</v>
      </c>
      <c r="DH91" s="45">
        <f t="shared" si="180"/>
        <v>0</v>
      </c>
      <c r="DI91" s="45">
        <f t="shared" si="181"/>
        <v>0</v>
      </c>
      <c r="DJ91" s="45">
        <f t="shared" si="182"/>
        <v>0</v>
      </c>
      <c r="DK91" s="45">
        <f t="shared" si="183"/>
        <v>0</v>
      </c>
      <c r="DL91" s="45">
        <f t="shared" si="184"/>
        <v>0</v>
      </c>
      <c r="DM91" s="45">
        <f t="shared" si="185"/>
        <v>0</v>
      </c>
      <c r="DN91" s="45">
        <f t="shared" si="186"/>
        <v>0</v>
      </c>
      <c r="DO91" s="45">
        <f t="shared" si="187"/>
        <v>0</v>
      </c>
      <c r="DP91" s="45">
        <f t="shared" si="188"/>
        <v>0</v>
      </c>
      <c r="DQ91" s="45">
        <f t="shared" si="189"/>
        <v>0</v>
      </c>
      <c r="DR91" s="45">
        <f t="shared" si="190"/>
        <v>0</v>
      </c>
      <c r="DS91" s="45">
        <f t="shared" si="191"/>
        <v>0</v>
      </c>
      <c r="DT91" s="45">
        <f t="shared" si="192"/>
        <v>0</v>
      </c>
      <c r="DU91" s="45">
        <f t="shared" si="193"/>
        <v>0</v>
      </c>
      <c r="DV91" s="45">
        <f t="shared" si="194"/>
        <v>0</v>
      </c>
      <c r="DW91" s="45">
        <f t="shared" si="195"/>
        <v>0</v>
      </c>
      <c r="DX91" s="45">
        <f t="shared" si="196"/>
        <v>0</v>
      </c>
      <c r="DY91" s="45">
        <f t="shared" si="197"/>
        <v>0</v>
      </c>
      <c r="DZ91" s="45">
        <f t="shared" si="198"/>
        <v>0</v>
      </c>
    </row>
    <row r="92" spans="1:130" x14ac:dyDescent="0.25">
      <c r="A92" s="66" t="s">
        <v>51</v>
      </c>
      <c r="B92" s="47">
        <f>+P92+R92+T92+V92+X92+Z92+AB92+AD92+AF92+AH92</f>
        <v>0</v>
      </c>
      <c r="C92" s="48">
        <f>+Q92+S92+U92+W92+Y92+AA92+AC92+AE92+AG92+AI92</f>
        <v>0</v>
      </c>
      <c r="D92" s="33"/>
      <c r="E92" s="34"/>
      <c r="F92" s="35"/>
      <c r="G92" s="34"/>
      <c r="H92" s="35"/>
      <c r="I92" s="34"/>
      <c r="J92" s="35"/>
      <c r="K92" s="34"/>
      <c r="L92" s="35"/>
      <c r="M92" s="36"/>
      <c r="N92" s="33"/>
      <c r="O92" s="34"/>
      <c r="P92" s="39"/>
      <c r="Q92" s="38"/>
      <c r="R92" s="39"/>
      <c r="S92" s="38"/>
      <c r="T92" s="39"/>
      <c r="U92" s="38"/>
      <c r="V92" s="39"/>
      <c r="W92" s="38"/>
      <c r="X92" s="39"/>
      <c r="Y92" s="38"/>
      <c r="Z92" s="39"/>
      <c r="AA92" s="38"/>
      <c r="AB92" s="39"/>
      <c r="AC92" s="38"/>
      <c r="AD92" s="39"/>
      <c r="AE92" s="38"/>
      <c r="AF92" s="39"/>
      <c r="AG92" s="38"/>
      <c r="AH92" s="39"/>
      <c r="AI92" s="38"/>
      <c r="AJ92" s="35"/>
      <c r="AK92" s="34"/>
      <c r="AL92" s="35"/>
      <c r="AM92" s="34"/>
      <c r="AN92" s="35"/>
      <c r="AO92" s="34"/>
      <c r="AP92" s="35"/>
      <c r="AQ92" s="54"/>
      <c r="AR92" s="37"/>
      <c r="AS92" s="40"/>
      <c r="AT92" s="37"/>
      <c r="AU92" s="38"/>
      <c r="AV92" s="39"/>
      <c r="AW92" s="42"/>
      <c r="AX92" s="43" t="str">
        <f t="shared" si="166"/>
        <v/>
      </c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10"/>
      <c r="BJ92" s="10"/>
      <c r="BK92" s="10"/>
      <c r="BL92" s="10"/>
      <c r="BU92" s="11"/>
      <c r="BV92" s="11"/>
      <c r="BW92" s="11"/>
      <c r="CA92" s="44" t="str">
        <f t="shared" si="167"/>
        <v/>
      </c>
      <c r="CB92" s="44" t="str">
        <f t="shared" si="168"/>
        <v/>
      </c>
      <c r="CC92" s="44" t="str">
        <f t="shared" si="169"/>
        <v/>
      </c>
      <c r="CD92" s="44" t="str">
        <f t="shared" si="170"/>
        <v/>
      </c>
      <c r="CE92" s="44" t="str">
        <f t="shared" si="171"/>
        <v/>
      </c>
      <c r="CF92" s="44" t="str">
        <f t="shared" si="199"/>
        <v/>
      </c>
      <c r="CG92" s="44" t="str">
        <f t="shared" si="200"/>
        <v/>
      </c>
      <c r="CH92" s="44" t="str">
        <f t="shared" si="201"/>
        <v/>
      </c>
      <c r="CI92" s="44" t="str">
        <f t="shared" si="202"/>
        <v/>
      </c>
      <c r="CJ92" s="44" t="str">
        <f t="shared" si="203"/>
        <v/>
      </c>
      <c r="CK92" s="44" t="str">
        <f t="shared" si="204"/>
        <v/>
      </c>
      <c r="CL92" s="44" t="str">
        <f t="shared" si="205"/>
        <v/>
      </c>
      <c r="CM92" s="44" t="str">
        <f t="shared" si="206"/>
        <v/>
      </c>
      <c r="CN92" s="44" t="str">
        <f t="shared" si="207"/>
        <v/>
      </c>
      <c r="CO92" s="44" t="str">
        <f t="shared" si="208"/>
        <v/>
      </c>
      <c r="CP92" s="44" t="str">
        <f t="shared" si="209"/>
        <v/>
      </c>
      <c r="CQ92" s="44" t="str">
        <f t="shared" si="210"/>
        <v/>
      </c>
      <c r="CR92" s="44" t="str">
        <f t="shared" si="211"/>
        <v/>
      </c>
      <c r="CS92" s="44" t="str">
        <f t="shared" si="212"/>
        <v/>
      </c>
      <c r="CT92" s="44" t="str">
        <f t="shared" si="213"/>
        <v/>
      </c>
      <c r="CU92" s="44" t="str">
        <f t="shared" si="214"/>
        <v/>
      </c>
      <c r="CV92" s="44" t="str">
        <f t="shared" si="215"/>
        <v/>
      </c>
      <c r="CW92" s="44" t="str">
        <f t="shared" si="216"/>
        <v/>
      </c>
      <c r="CX92" s="44" t="str">
        <f t="shared" si="217"/>
        <v/>
      </c>
      <c r="CY92" s="44" t="str">
        <f t="shared" si="218"/>
        <v/>
      </c>
      <c r="CZ92" s="44" t="str">
        <f t="shared" si="172"/>
        <v/>
      </c>
      <c r="DA92" s="45">
        <f t="shared" si="173"/>
        <v>0</v>
      </c>
      <c r="DB92" s="45">
        <f t="shared" si="174"/>
        <v>0</v>
      </c>
      <c r="DC92" s="45">
        <f t="shared" si="175"/>
        <v>0</v>
      </c>
      <c r="DD92" s="45">
        <f t="shared" si="176"/>
        <v>0</v>
      </c>
      <c r="DE92" s="45">
        <f t="shared" si="177"/>
        <v>0</v>
      </c>
      <c r="DF92" s="45">
        <f t="shared" si="178"/>
        <v>0</v>
      </c>
      <c r="DG92" s="45">
        <f t="shared" si="179"/>
        <v>0</v>
      </c>
      <c r="DH92" s="45">
        <f t="shared" si="180"/>
        <v>0</v>
      </c>
      <c r="DI92" s="45">
        <f t="shared" si="181"/>
        <v>0</v>
      </c>
      <c r="DJ92" s="45">
        <f t="shared" si="182"/>
        <v>0</v>
      </c>
      <c r="DK92" s="45">
        <f t="shared" si="183"/>
        <v>0</v>
      </c>
      <c r="DL92" s="45">
        <f t="shared" si="184"/>
        <v>0</v>
      </c>
      <c r="DM92" s="45">
        <f t="shared" si="185"/>
        <v>0</v>
      </c>
      <c r="DN92" s="45">
        <f t="shared" si="186"/>
        <v>0</v>
      </c>
      <c r="DO92" s="45">
        <f t="shared" si="187"/>
        <v>0</v>
      </c>
      <c r="DP92" s="45">
        <f t="shared" si="188"/>
        <v>0</v>
      </c>
      <c r="DQ92" s="45">
        <f t="shared" si="189"/>
        <v>0</v>
      </c>
      <c r="DR92" s="45">
        <f t="shared" si="190"/>
        <v>0</v>
      </c>
      <c r="DS92" s="45">
        <f t="shared" si="191"/>
        <v>0</v>
      </c>
      <c r="DT92" s="45">
        <f t="shared" si="192"/>
        <v>0</v>
      </c>
      <c r="DU92" s="45">
        <f t="shared" si="193"/>
        <v>0</v>
      </c>
      <c r="DV92" s="45">
        <f t="shared" si="194"/>
        <v>0</v>
      </c>
      <c r="DW92" s="45">
        <f t="shared" si="195"/>
        <v>0</v>
      </c>
      <c r="DX92" s="45">
        <f t="shared" si="196"/>
        <v>0</v>
      </c>
      <c r="DY92" s="45">
        <f t="shared" si="197"/>
        <v>0</v>
      </c>
      <c r="DZ92" s="45">
        <f t="shared" si="198"/>
        <v>0</v>
      </c>
    </row>
    <row r="93" spans="1:130" x14ac:dyDescent="0.25">
      <c r="A93" s="66" t="s">
        <v>52</v>
      </c>
      <c r="B93" s="47">
        <f t="shared" ref="B93:C95" si="219">+D93+F93+H93+J93+L93+N93+P93+R93+T93+V93+X93+Z93+AB93+AD93+AF93+AH93+AJ93+AL93+AN93+AP93</f>
        <v>0</v>
      </c>
      <c r="C93" s="48">
        <f t="shared" si="219"/>
        <v>0</v>
      </c>
      <c r="D93" s="37"/>
      <c r="E93" s="38"/>
      <c r="F93" s="39"/>
      <c r="G93" s="38"/>
      <c r="H93" s="39"/>
      <c r="I93" s="42"/>
      <c r="J93" s="37"/>
      <c r="K93" s="37"/>
      <c r="L93" s="39"/>
      <c r="M93" s="42"/>
      <c r="N93" s="37"/>
      <c r="O93" s="38"/>
      <c r="P93" s="39"/>
      <c r="Q93" s="38"/>
      <c r="R93" s="39"/>
      <c r="S93" s="38"/>
      <c r="T93" s="39"/>
      <c r="U93" s="38"/>
      <c r="V93" s="39"/>
      <c r="W93" s="38"/>
      <c r="X93" s="39"/>
      <c r="Y93" s="38"/>
      <c r="Z93" s="39"/>
      <c r="AA93" s="38"/>
      <c r="AB93" s="39"/>
      <c r="AC93" s="38"/>
      <c r="AD93" s="39"/>
      <c r="AE93" s="38"/>
      <c r="AF93" s="39"/>
      <c r="AG93" s="38"/>
      <c r="AH93" s="39"/>
      <c r="AI93" s="38"/>
      <c r="AJ93" s="39"/>
      <c r="AK93" s="38"/>
      <c r="AL93" s="39"/>
      <c r="AM93" s="38"/>
      <c r="AN93" s="39"/>
      <c r="AO93" s="38"/>
      <c r="AP93" s="39"/>
      <c r="AQ93" s="40"/>
      <c r="AR93" s="37"/>
      <c r="AS93" s="40"/>
      <c r="AT93" s="37"/>
      <c r="AU93" s="38"/>
      <c r="AV93" s="39"/>
      <c r="AW93" s="42"/>
      <c r="AX93" s="43" t="str">
        <f t="shared" si="166"/>
        <v/>
      </c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10"/>
      <c r="BJ93" s="10"/>
      <c r="BK93" s="10"/>
      <c r="BL93" s="10"/>
      <c r="BU93" s="11"/>
      <c r="BV93" s="11"/>
      <c r="BW93" s="11"/>
      <c r="CA93" s="44" t="str">
        <f t="shared" si="167"/>
        <v/>
      </c>
      <c r="CB93" s="44" t="str">
        <f t="shared" si="168"/>
        <v/>
      </c>
      <c r="CC93" s="44" t="str">
        <f t="shared" si="169"/>
        <v/>
      </c>
      <c r="CD93" s="44" t="str">
        <f t="shared" si="170"/>
        <v/>
      </c>
      <c r="CE93" s="44" t="str">
        <f t="shared" si="171"/>
        <v/>
      </c>
      <c r="CF93" s="44" t="str">
        <f t="shared" si="199"/>
        <v/>
      </c>
      <c r="CG93" s="44" t="str">
        <f t="shared" si="200"/>
        <v/>
      </c>
      <c r="CH93" s="44" t="str">
        <f t="shared" si="201"/>
        <v/>
      </c>
      <c r="CI93" s="44" t="str">
        <f t="shared" si="202"/>
        <v/>
      </c>
      <c r="CJ93" s="44" t="str">
        <f t="shared" si="203"/>
        <v/>
      </c>
      <c r="CK93" s="44" t="str">
        <f t="shared" si="204"/>
        <v/>
      </c>
      <c r="CL93" s="44" t="str">
        <f t="shared" si="205"/>
        <v/>
      </c>
      <c r="CM93" s="44" t="str">
        <f t="shared" si="206"/>
        <v/>
      </c>
      <c r="CN93" s="44" t="str">
        <f t="shared" si="207"/>
        <v/>
      </c>
      <c r="CO93" s="44" t="str">
        <f t="shared" si="208"/>
        <v/>
      </c>
      <c r="CP93" s="44" t="str">
        <f t="shared" si="209"/>
        <v/>
      </c>
      <c r="CQ93" s="44" t="str">
        <f t="shared" si="210"/>
        <v/>
      </c>
      <c r="CR93" s="44" t="str">
        <f t="shared" si="211"/>
        <v/>
      </c>
      <c r="CS93" s="44" t="str">
        <f t="shared" si="212"/>
        <v/>
      </c>
      <c r="CT93" s="44" t="str">
        <f t="shared" si="213"/>
        <v/>
      </c>
      <c r="CU93" s="44" t="str">
        <f t="shared" si="214"/>
        <v/>
      </c>
      <c r="CV93" s="44" t="str">
        <f t="shared" si="215"/>
        <v/>
      </c>
      <c r="CW93" s="44" t="str">
        <f t="shared" si="216"/>
        <v/>
      </c>
      <c r="CX93" s="44" t="str">
        <f t="shared" si="217"/>
        <v/>
      </c>
      <c r="CY93" s="44" t="str">
        <f t="shared" si="218"/>
        <v/>
      </c>
      <c r="CZ93" s="44" t="str">
        <f t="shared" si="172"/>
        <v/>
      </c>
      <c r="DA93" s="45">
        <f t="shared" si="173"/>
        <v>0</v>
      </c>
      <c r="DB93" s="45">
        <f t="shared" si="174"/>
        <v>0</v>
      </c>
      <c r="DC93" s="45">
        <f t="shared" si="175"/>
        <v>0</v>
      </c>
      <c r="DD93" s="45">
        <f t="shared" si="176"/>
        <v>0</v>
      </c>
      <c r="DE93" s="45">
        <f t="shared" si="177"/>
        <v>0</v>
      </c>
      <c r="DF93" s="45">
        <f t="shared" si="178"/>
        <v>0</v>
      </c>
      <c r="DG93" s="45">
        <f t="shared" si="179"/>
        <v>0</v>
      </c>
      <c r="DH93" s="45">
        <f t="shared" si="180"/>
        <v>0</v>
      </c>
      <c r="DI93" s="45">
        <f t="shared" si="181"/>
        <v>0</v>
      </c>
      <c r="DJ93" s="45">
        <f t="shared" si="182"/>
        <v>0</v>
      </c>
      <c r="DK93" s="45">
        <f t="shared" si="183"/>
        <v>0</v>
      </c>
      <c r="DL93" s="45">
        <f t="shared" si="184"/>
        <v>0</v>
      </c>
      <c r="DM93" s="45">
        <f t="shared" si="185"/>
        <v>0</v>
      </c>
      <c r="DN93" s="45">
        <f t="shared" si="186"/>
        <v>0</v>
      </c>
      <c r="DO93" s="45">
        <f t="shared" si="187"/>
        <v>0</v>
      </c>
      <c r="DP93" s="45">
        <f t="shared" si="188"/>
        <v>0</v>
      </c>
      <c r="DQ93" s="45">
        <f t="shared" si="189"/>
        <v>0</v>
      </c>
      <c r="DR93" s="45">
        <f t="shared" si="190"/>
        <v>0</v>
      </c>
      <c r="DS93" s="45">
        <f t="shared" si="191"/>
        <v>0</v>
      </c>
      <c r="DT93" s="45">
        <f t="shared" si="192"/>
        <v>0</v>
      </c>
      <c r="DU93" s="45">
        <f t="shared" si="193"/>
        <v>0</v>
      </c>
      <c r="DV93" s="45">
        <f t="shared" si="194"/>
        <v>0</v>
      </c>
      <c r="DW93" s="45">
        <f t="shared" si="195"/>
        <v>0</v>
      </c>
      <c r="DX93" s="45">
        <f t="shared" si="196"/>
        <v>0</v>
      </c>
      <c r="DY93" s="45">
        <f t="shared" si="197"/>
        <v>0</v>
      </c>
      <c r="DZ93" s="45">
        <f t="shared" si="198"/>
        <v>0</v>
      </c>
    </row>
    <row r="94" spans="1:130" x14ac:dyDescent="0.25">
      <c r="A94" s="66" t="s">
        <v>53</v>
      </c>
      <c r="B94" s="47">
        <f t="shared" si="219"/>
        <v>0</v>
      </c>
      <c r="C94" s="48">
        <f t="shared" si="219"/>
        <v>0</v>
      </c>
      <c r="D94" s="37"/>
      <c r="E94" s="38"/>
      <c r="F94" s="39"/>
      <c r="G94" s="38"/>
      <c r="H94" s="39"/>
      <c r="I94" s="42"/>
      <c r="J94" s="37"/>
      <c r="K94" s="37"/>
      <c r="L94" s="39"/>
      <c r="M94" s="42"/>
      <c r="N94" s="37"/>
      <c r="O94" s="38"/>
      <c r="P94" s="39"/>
      <c r="Q94" s="38"/>
      <c r="R94" s="39"/>
      <c r="S94" s="38"/>
      <c r="T94" s="39"/>
      <c r="U94" s="38"/>
      <c r="V94" s="39"/>
      <c r="W94" s="38"/>
      <c r="X94" s="39"/>
      <c r="Y94" s="38"/>
      <c r="Z94" s="39"/>
      <c r="AA94" s="38"/>
      <c r="AB94" s="39"/>
      <c r="AC94" s="38"/>
      <c r="AD94" s="39"/>
      <c r="AE94" s="38"/>
      <c r="AF94" s="39"/>
      <c r="AG94" s="38"/>
      <c r="AH94" s="39"/>
      <c r="AI94" s="38"/>
      <c r="AJ94" s="39"/>
      <c r="AK94" s="38"/>
      <c r="AL94" s="39"/>
      <c r="AM94" s="38"/>
      <c r="AN94" s="39"/>
      <c r="AO94" s="38"/>
      <c r="AP94" s="39"/>
      <c r="AQ94" s="40"/>
      <c r="AR94" s="37"/>
      <c r="AS94" s="40"/>
      <c r="AT94" s="37"/>
      <c r="AU94" s="38"/>
      <c r="AV94" s="39"/>
      <c r="AW94" s="42"/>
      <c r="AX94" s="43" t="str">
        <f t="shared" si="166"/>
        <v/>
      </c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10"/>
      <c r="BJ94" s="10"/>
      <c r="BK94" s="10"/>
      <c r="BL94" s="10"/>
      <c r="BU94" s="11"/>
      <c r="BV94" s="11"/>
      <c r="BW94" s="11"/>
      <c r="CA94" s="44" t="str">
        <f t="shared" si="167"/>
        <v/>
      </c>
      <c r="CB94" s="44" t="str">
        <f t="shared" si="168"/>
        <v/>
      </c>
      <c r="CC94" s="44" t="str">
        <f t="shared" si="169"/>
        <v/>
      </c>
      <c r="CD94" s="44" t="str">
        <f t="shared" si="170"/>
        <v/>
      </c>
      <c r="CE94" s="44" t="str">
        <f t="shared" si="171"/>
        <v/>
      </c>
      <c r="CF94" s="44" t="str">
        <f t="shared" si="199"/>
        <v/>
      </c>
      <c r="CG94" s="44" t="str">
        <f t="shared" si="200"/>
        <v/>
      </c>
      <c r="CH94" s="44" t="str">
        <f t="shared" si="201"/>
        <v/>
      </c>
      <c r="CI94" s="44" t="str">
        <f t="shared" si="202"/>
        <v/>
      </c>
      <c r="CJ94" s="44" t="str">
        <f t="shared" si="203"/>
        <v/>
      </c>
      <c r="CK94" s="44" t="str">
        <f t="shared" si="204"/>
        <v/>
      </c>
      <c r="CL94" s="44" t="str">
        <f t="shared" si="205"/>
        <v/>
      </c>
      <c r="CM94" s="44" t="str">
        <f t="shared" si="206"/>
        <v/>
      </c>
      <c r="CN94" s="44" t="str">
        <f t="shared" si="207"/>
        <v/>
      </c>
      <c r="CO94" s="44" t="str">
        <f t="shared" si="208"/>
        <v/>
      </c>
      <c r="CP94" s="44" t="str">
        <f t="shared" si="209"/>
        <v/>
      </c>
      <c r="CQ94" s="44" t="str">
        <f t="shared" si="210"/>
        <v/>
      </c>
      <c r="CR94" s="44" t="str">
        <f t="shared" si="211"/>
        <v/>
      </c>
      <c r="CS94" s="44" t="str">
        <f t="shared" si="212"/>
        <v/>
      </c>
      <c r="CT94" s="44" t="str">
        <f t="shared" si="213"/>
        <v/>
      </c>
      <c r="CU94" s="44" t="str">
        <f t="shared" si="214"/>
        <v/>
      </c>
      <c r="CV94" s="44" t="str">
        <f t="shared" si="215"/>
        <v/>
      </c>
      <c r="CW94" s="44" t="str">
        <f t="shared" si="216"/>
        <v/>
      </c>
      <c r="CX94" s="44" t="str">
        <f t="shared" si="217"/>
        <v/>
      </c>
      <c r="CY94" s="44" t="str">
        <f t="shared" si="218"/>
        <v/>
      </c>
      <c r="CZ94" s="44" t="str">
        <f t="shared" si="172"/>
        <v/>
      </c>
      <c r="DA94" s="45">
        <f t="shared" si="173"/>
        <v>0</v>
      </c>
      <c r="DB94" s="45">
        <f t="shared" si="174"/>
        <v>0</v>
      </c>
      <c r="DC94" s="45">
        <f t="shared" si="175"/>
        <v>0</v>
      </c>
      <c r="DD94" s="45">
        <f t="shared" si="176"/>
        <v>0</v>
      </c>
      <c r="DE94" s="45">
        <f t="shared" si="177"/>
        <v>0</v>
      </c>
      <c r="DF94" s="45">
        <f t="shared" si="178"/>
        <v>0</v>
      </c>
      <c r="DG94" s="45">
        <f t="shared" si="179"/>
        <v>0</v>
      </c>
      <c r="DH94" s="45">
        <f t="shared" si="180"/>
        <v>0</v>
      </c>
      <c r="DI94" s="45">
        <f t="shared" si="181"/>
        <v>0</v>
      </c>
      <c r="DJ94" s="45">
        <f t="shared" si="182"/>
        <v>0</v>
      </c>
      <c r="DK94" s="45">
        <f t="shared" si="183"/>
        <v>0</v>
      </c>
      <c r="DL94" s="45">
        <f t="shared" si="184"/>
        <v>0</v>
      </c>
      <c r="DM94" s="45">
        <f t="shared" si="185"/>
        <v>0</v>
      </c>
      <c r="DN94" s="45">
        <f t="shared" si="186"/>
        <v>0</v>
      </c>
      <c r="DO94" s="45">
        <f t="shared" si="187"/>
        <v>0</v>
      </c>
      <c r="DP94" s="45">
        <f t="shared" si="188"/>
        <v>0</v>
      </c>
      <c r="DQ94" s="45">
        <f t="shared" si="189"/>
        <v>0</v>
      </c>
      <c r="DR94" s="45">
        <f t="shared" si="190"/>
        <v>0</v>
      </c>
      <c r="DS94" s="45">
        <f t="shared" si="191"/>
        <v>0</v>
      </c>
      <c r="DT94" s="45">
        <f t="shared" si="192"/>
        <v>0</v>
      </c>
      <c r="DU94" s="45">
        <f t="shared" si="193"/>
        <v>0</v>
      </c>
      <c r="DV94" s="45">
        <f t="shared" si="194"/>
        <v>0</v>
      </c>
      <c r="DW94" s="45">
        <f t="shared" si="195"/>
        <v>0</v>
      </c>
      <c r="DX94" s="45">
        <f t="shared" si="196"/>
        <v>0</v>
      </c>
      <c r="DY94" s="45">
        <f t="shared" si="197"/>
        <v>0</v>
      </c>
      <c r="DZ94" s="45">
        <f t="shared" si="198"/>
        <v>0</v>
      </c>
    </row>
    <row r="95" spans="1:130" x14ac:dyDescent="0.25">
      <c r="A95" s="57" t="s">
        <v>54</v>
      </c>
      <c r="B95" s="363">
        <f t="shared" si="219"/>
        <v>0</v>
      </c>
      <c r="C95" s="57">
        <f t="shared" si="219"/>
        <v>0</v>
      </c>
      <c r="D95" s="58"/>
      <c r="E95" s="59"/>
      <c r="F95" s="60"/>
      <c r="G95" s="59"/>
      <c r="H95" s="60"/>
      <c r="I95" s="61"/>
      <c r="J95" s="58"/>
      <c r="K95" s="58"/>
      <c r="L95" s="60"/>
      <c r="M95" s="61"/>
      <c r="N95" s="58"/>
      <c r="O95" s="59"/>
      <c r="P95" s="60"/>
      <c r="Q95" s="59"/>
      <c r="R95" s="60"/>
      <c r="S95" s="59"/>
      <c r="T95" s="60"/>
      <c r="U95" s="59"/>
      <c r="V95" s="60"/>
      <c r="W95" s="59"/>
      <c r="X95" s="60"/>
      <c r="Y95" s="59"/>
      <c r="Z95" s="60"/>
      <c r="AA95" s="59"/>
      <c r="AB95" s="60"/>
      <c r="AC95" s="59"/>
      <c r="AD95" s="60"/>
      <c r="AE95" s="59"/>
      <c r="AF95" s="60"/>
      <c r="AG95" s="59"/>
      <c r="AH95" s="60"/>
      <c r="AI95" s="59"/>
      <c r="AJ95" s="60"/>
      <c r="AK95" s="59"/>
      <c r="AL95" s="60"/>
      <c r="AM95" s="59"/>
      <c r="AN95" s="60"/>
      <c r="AO95" s="59"/>
      <c r="AP95" s="60"/>
      <c r="AQ95" s="62"/>
      <c r="AR95" s="58"/>
      <c r="AS95" s="62"/>
      <c r="AT95" s="58"/>
      <c r="AU95" s="59"/>
      <c r="AV95" s="60"/>
      <c r="AW95" s="61"/>
      <c r="AX95" s="43" t="str">
        <f t="shared" si="166"/>
        <v/>
      </c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10"/>
      <c r="BJ95" s="10"/>
      <c r="BK95" s="10"/>
      <c r="BL95" s="10"/>
      <c r="BU95" s="11"/>
      <c r="BV95" s="11"/>
      <c r="BW95" s="11"/>
      <c r="CA95" s="44" t="str">
        <f t="shared" si="167"/>
        <v/>
      </c>
      <c r="CB95" s="44" t="str">
        <f t="shared" si="168"/>
        <v/>
      </c>
      <c r="CC95" s="44" t="str">
        <f t="shared" si="169"/>
        <v/>
      </c>
      <c r="CD95" s="44" t="str">
        <f t="shared" si="170"/>
        <v/>
      </c>
      <c r="CE95" s="44" t="str">
        <f t="shared" si="171"/>
        <v/>
      </c>
      <c r="CF95" s="44" t="str">
        <f t="shared" si="199"/>
        <v/>
      </c>
      <c r="CG95" s="44" t="str">
        <f t="shared" si="200"/>
        <v/>
      </c>
      <c r="CH95" s="44" t="str">
        <f t="shared" si="201"/>
        <v/>
      </c>
      <c r="CI95" s="44" t="str">
        <f t="shared" si="202"/>
        <v/>
      </c>
      <c r="CJ95" s="44" t="str">
        <f t="shared" si="203"/>
        <v/>
      </c>
      <c r="CK95" s="44" t="str">
        <f t="shared" si="204"/>
        <v/>
      </c>
      <c r="CL95" s="44" t="str">
        <f t="shared" si="205"/>
        <v/>
      </c>
      <c r="CM95" s="44" t="str">
        <f t="shared" si="206"/>
        <v/>
      </c>
      <c r="CN95" s="44" t="str">
        <f t="shared" si="207"/>
        <v/>
      </c>
      <c r="CO95" s="44" t="str">
        <f t="shared" si="208"/>
        <v/>
      </c>
      <c r="CP95" s="44" t="str">
        <f t="shared" si="209"/>
        <v/>
      </c>
      <c r="CQ95" s="44" t="str">
        <f t="shared" si="210"/>
        <v/>
      </c>
      <c r="CR95" s="44" t="str">
        <f t="shared" si="211"/>
        <v/>
      </c>
      <c r="CS95" s="44" t="str">
        <f t="shared" si="212"/>
        <v/>
      </c>
      <c r="CT95" s="44" t="str">
        <f t="shared" si="213"/>
        <v/>
      </c>
      <c r="CU95" s="44" t="str">
        <f t="shared" si="214"/>
        <v/>
      </c>
      <c r="CV95" s="44" t="str">
        <f t="shared" si="215"/>
        <v/>
      </c>
      <c r="CW95" s="44" t="str">
        <f t="shared" si="216"/>
        <v/>
      </c>
      <c r="CX95" s="44" t="str">
        <f t="shared" si="217"/>
        <v/>
      </c>
      <c r="CY95" s="44" t="str">
        <f t="shared" si="218"/>
        <v/>
      </c>
      <c r="CZ95" s="44" t="str">
        <f t="shared" si="172"/>
        <v/>
      </c>
      <c r="DA95" s="45">
        <f t="shared" si="173"/>
        <v>0</v>
      </c>
      <c r="DB95" s="45">
        <f t="shared" si="174"/>
        <v>0</v>
      </c>
      <c r="DC95" s="45">
        <f t="shared" si="175"/>
        <v>0</v>
      </c>
      <c r="DD95" s="45">
        <f t="shared" si="176"/>
        <v>0</v>
      </c>
      <c r="DE95" s="45">
        <f t="shared" si="177"/>
        <v>0</v>
      </c>
      <c r="DF95" s="45">
        <f t="shared" si="178"/>
        <v>0</v>
      </c>
      <c r="DG95" s="45">
        <f t="shared" si="179"/>
        <v>0</v>
      </c>
      <c r="DH95" s="45">
        <f t="shared" si="180"/>
        <v>0</v>
      </c>
      <c r="DI95" s="45">
        <f t="shared" si="181"/>
        <v>0</v>
      </c>
      <c r="DJ95" s="45">
        <f t="shared" si="182"/>
        <v>0</v>
      </c>
      <c r="DK95" s="45">
        <f t="shared" si="183"/>
        <v>0</v>
      </c>
      <c r="DL95" s="45">
        <f t="shared" si="184"/>
        <v>0</v>
      </c>
      <c r="DM95" s="45">
        <f t="shared" si="185"/>
        <v>0</v>
      </c>
      <c r="DN95" s="45">
        <f t="shared" si="186"/>
        <v>0</v>
      </c>
      <c r="DO95" s="45">
        <f t="shared" si="187"/>
        <v>0</v>
      </c>
      <c r="DP95" s="45">
        <f t="shared" si="188"/>
        <v>0</v>
      </c>
      <c r="DQ95" s="45">
        <f t="shared" si="189"/>
        <v>0</v>
      </c>
      <c r="DR95" s="45">
        <f t="shared" si="190"/>
        <v>0</v>
      </c>
      <c r="DS95" s="45">
        <f t="shared" si="191"/>
        <v>0</v>
      </c>
      <c r="DT95" s="45">
        <f t="shared" si="192"/>
        <v>0</v>
      </c>
      <c r="DU95" s="45">
        <f t="shared" si="193"/>
        <v>0</v>
      </c>
      <c r="DV95" s="45">
        <f t="shared" si="194"/>
        <v>0</v>
      </c>
      <c r="DW95" s="45">
        <f t="shared" si="195"/>
        <v>0</v>
      </c>
      <c r="DX95" s="45">
        <f t="shared" si="196"/>
        <v>0</v>
      </c>
      <c r="DY95" s="45">
        <f t="shared" si="197"/>
        <v>0</v>
      </c>
      <c r="DZ95" s="45">
        <f t="shared" si="198"/>
        <v>0</v>
      </c>
    </row>
    <row r="96" spans="1:130" x14ac:dyDescent="0.25">
      <c r="A96" s="15" t="s">
        <v>59</v>
      </c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7"/>
      <c r="P96" s="17"/>
      <c r="Q96" s="8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T96" s="14"/>
      <c r="BU96" s="14"/>
      <c r="BV96" s="11"/>
      <c r="BW96" s="11"/>
    </row>
    <row r="97" spans="1:130" ht="15" customHeight="1" x14ac:dyDescent="0.25">
      <c r="A97" s="475" t="s">
        <v>4</v>
      </c>
      <c r="B97" s="478" t="s">
        <v>5</v>
      </c>
      <c r="C97" s="479"/>
      <c r="D97" s="482" t="s">
        <v>6</v>
      </c>
      <c r="E97" s="483"/>
      <c r="F97" s="483"/>
      <c r="G97" s="483"/>
      <c r="H97" s="483"/>
      <c r="I97" s="483"/>
      <c r="J97" s="483"/>
      <c r="K97" s="483"/>
      <c r="L97" s="483"/>
      <c r="M97" s="483"/>
      <c r="N97" s="483"/>
      <c r="O97" s="483"/>
      <c r="P97" s="483"/>
      <c r="Q97" s="483"/>
      <c r="R97" s="483"/>
      <c r="S97" s="483"/>
      <c r="T97" s="483"/>
      <c r="U97" s="483"/>
      <c r="V97" s="483"/>
      <c r="W97" s="483"/>
      <c r="X97" s="483"/>
      <c r="Y97" s="483"/>
      <c r="Z97" s="483"/>
      <c r="AA97" s="483"/>
      <c r="AB97" s="483"/>
      <c r="AC97" s="483"/>
      <c r="AD97" s="483"/>
      <c r="AE97" s="483"/>
      <c r="AF97" s="483"/>
      <c r="AG97" s="483"/>
      <c r="AH97" s="483"/>
      <c r="AI97" s="483"/>
      <c r="AJ97" s="483"/>
      <c r="AK97" s="483"/>
      <c r="AL97" s="483"/>
      <c r="AM97" s="483"/>
      <c r="AN97" s="483"/>
      <c r="AO97" s="483"/>
      <c r="AP97" s="483"/>
      <c r="AQ97" s="484"/>
      <c r="AR97" s="485" t="s">
        <v>7</v>
      </c>
      <c r="AS97" s="486"/>
      <c r="AT97" s="487" t="s">
        <v>8</v>
      </c>
      <c r="AU97" s="488"/>
      <c r="AV97" s="493" t="s">
        <v>9</v>
      </c>
      <c r="AW97" s="496" t="s">
        <v>10</v>
      </c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U97" s="10"/>
      <c r="BV97" s="11"/>
      <c r="BW97" s="11"/>
    </row>
    <row r="98" spans="1:130" ht="15" customHeight="1" x14ac:dyDescent="0.25">
      <c r="A98" s="476"/>
      <c r="B98" s="480"/>
      <c r="C98" s="481"/>
      <c r="D98" s="491" t="s">
        <v>11</v>
      </c>
      <c r="E98" s="485"/>
      <c r="F98" s="491" t="s">
        <v>12</v>
      </c>
      <c r="G98" s="485"/>
      <c r="H98" s="491" t="s">
        <v>13</v>
      </c>
      <c r="I98" s="492"/>
      <c r="J98" s="485" t="s">
        <v>14</v>
      </c>
      <c r="K98" s="485"/>
      <c r="L98" s="491" t="s">
        <v>15</v>
      </c>
      <c r="M98" s="485"/>
      <c r="N98" s="491" t="s">
        <v>16</v>
      </c>
      <c r="O98" s="485"/>
      <c r="P98" s="491" t="s">
        <v>17</v>
      </c>
      <c r="Q98" s="485"/>
      <c r="R98" s="491" t="s">
        <v>18</v>
      </c>
      <c r="S98" s="485"/>
      <c r="T98" s="491" t="s">
        <v>19</v>
      </c>
      <c r="U98" s="492"/>
      <c r="V98" s="491" t="s">
        <v>20</v>
      </c>
      <c r="W98" s="492"/>
      <c r="X98" s="491" t="s">
        <v>21</v>
      </c>
      <c r="Y98" s="492"/>
      <c r="Z98" s="491" t="s">
        <v>22</v>
      </c>
      <c r="AA98" s="492"/>
      <c r="AB98" s="491" t="s">
        <v>23</v>
      </c>
      <c r="AC98" s="492"/>
      <c r="AD98" s="491" t="s">
        <v>24</v>
      </c>
      <c r="AE98" s="492"/>
      <c r="AF98" s="491" t="s">
        <v>25</v>
      </c>
      <c r="AG98" s="492"/>
      <c r="AH98" s="491" t="s">
        <v>26</v>
      </c>
      <c r="AI98" s="492"/>
      <c r="AJ98" s="491" t="s">
        <v>27</v>
      </c>
      <c r="AK98" s="492"/>
      <c r="AL98" s="491" t="s">
        <v>28</v>
      </c>
      <c r="AM98" s="492"/>
      <c r="AN98" s="491" t="s">
        <v>29</v>
      </c>
      <c r="AO98" s="492"/>
      <c r="AP98" s="491" t="s">
        <v>30</v>
      </c>
      <c r="AQ98" s="486"/>
      <c r="AR98" s="499" t="s">
        <v>31</v>
      </c>
      <c r="AS98" s="501" t="s">
        <v>32</v>
      </c>
      <c r="AT98" s="489"/>
      <c r="AU98" s="490"/>
      <c r="AV98" s="494"/>
      <c r="AW98" s="497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U98" s="10"/>
    </row>
    <row r="99" spans="1:130" x14ac:dyDescent="0.25">
      <c r="A99" s="477"/>
      <c r="B99" s="24" t="s">
        <v>33</v>
      </c>
      <c r="C99" s="64" t="s">
        <v>34</v>
      </c>
      <c r="D99" s="18" t="s">
        <v>33</v>
      </c>
      <c r="E99" s="25" t="s">
        <v>34</v>
      </c>
      <c r="F99" s="18" t="s">
        <v>33</v>
      </c>
      <c r="G99" s="25" t="s">
        <v>34</v>
      </c>
      <c r="H99" s="18" t="s">
        <v>33</v>
      </c>
      <c r="I99" s="64" t="s">
        <v>34</v>
      </c>
      <c r="J99" s="24" t="s">
        <v>33</v>
      </c>
      <c r="K99" s="25" t="s">
        <v>34</v>
      </c>
      <c r="L99" s="18" t="s">
        <v>33</v>
      </c>
      <c r="M99" s="25" t="s">
        <v>34</v>
      </c>
      <c r="N99" s="18" t="s">
        <v>33</v>
      </c>
      <c r="O99" s="25" t="s">
        <v>34</v>
      </c>
      <c r="P99" s="18" t="s">
        <v>33</v>
      </c>
      <c r="Q99" s="25" t="s">
        <v>34</v>
      </c>
      <c r="R99" s="18" t="s">
        <v>33</v>
      </c>
      <c r="S99" s="25" t="s">
        <v>34</v>
      </c>
      <c r="T99" s="18" t="s">
        <v>33</v>
      </c>
      <c r="U99" s="25" t="s">
        <v>34</v>
      </c>
      <c r="V99" s="18" t="s">
        <v>33</v>
      </c>
      <c r="W99" s="25" t="s">
        <v>34</v>
      </c>
      <c r="X99" s="18" t="s">
        <v>33</v>
      </c>
      <c r="Y99" s="25" t="s">
        <v>34</v>
      </c>
      <c r="Z99" s="18" t="s">
        <v>33</v>
      </c>
      <c r="AA99" s="25" t="s">
        <v>34</v>
      </c>
      <c r="AB99" s="18" t="s">
        <v>33</v>
      </c>
      <c r="AC99" s="25" t="s">
        <v>34</v>
      </c>
      <c r="AD99" s="18" t="s">
        <v>33</v>
      </c>
      <c r="AE99" s="25" t="s">
        <v>34</v>
      </c>
      <c r="AF99" s="18" t="s">
        <v>33</v>
      </c>
      <c r="AG99" s="25" t="s">
        <v>34</v>
      </c>
      <c r="AH99" s="18" t="s">
        <v>33</v>
      </c>
      <c r="AI99" s="25" t="s">
        <v>34</v>
      </c>
      <c r="AJ99" s="18" t="s">
        <v>33</v>
      </c>
      <c r="AK99" s="25" t="s">
        <v>34</v>
      </c>
      <c r="AL99" s="18" t="s">
        <v>33</v>
      </c>
      <c r="AM99" s="25" t="s">
        <v>34</v>
      </c>
      <c r="AN99" s="18" t="s">
        <v>33</v>
      </c>
      <c r="AO99" s="25" t="s">
        <v>34</v>
      </c>
      <c r="AP99" s="18" t="s">
        <v>33</v>
      </c>
      <c r="AQ99" s="26" t="s">
        <v>34</v>
      </c>
      <c r="AR99" s="500"/>
      <c r="AS99" s="502"/>
      <c r="AT99" s="358" t="s">
        <v>35</v>
      </c>
      <c r="AU99" s="351" t="s">
        <v>36</v>
      </c>
      <c r="AV99" s="495"/>
      <c r="AW99" s="498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U99" s="10"/>
    </row>
    <row r="100" spans="1:130" x14ac:dyDescent="0.25">
      <c r="A100" s="65" t="s">
        <v>37</v>
      </c>
      <c r="B100" s="31">
        <f t="shared" ref="B100:C107" si="220">+N100+P100+R100+T100+V100+X100+Z100+AB100+AD100+AF100+AH100+AJ100+AL100+AN100+AP100</f>
        <v>0</v>
      </c>
      <c r="C100" s="32">
        <f t="shared" si="220"/>
        <v>0</v>
      </c>
      <c r="D100" s="33"/>
      <c r="E100" s="34"/>
      <c r="F100" s="35"/>
      <c r="G100" s="34"/>
      <c r="H100" s="35"/>
      <c r="I100" s="34"/>
      <c r="J100" s="35"/>
      <c r="K100" s="34"/>
      <c r="L100" s="35"/>
      <c r="M100" s="36"/>
      <c r="N100" s="37"/>
      <c r="O100" s="38"/>
      <c r="P100" s="39"/>
      <c r="Q100" s="38"/>
      <c r="R100" s="39"/>
      <c r="S100" s="38"/>
      <c r="T100" s="39"/>
      <c r="U100" s="38"/>
      <c r="V100" s="39"/>
      <c r="W100" s="38"/>
      <c r="X100" s="39"/>
      <c r="Y100" s="38"/>
      <c r="Z100" s="39"/>
      <c r="AA100" s="38"/>
      <c r="AB100" s="39"/>
      <c r="AC100" s="38"/>
      <c r="AD100" s="39"/>
      <c r="AE100" s="38"/>
      <c r="AF100" s="39"/>
      <c r="AG100" s="38"/>
      <c r="AH100" s="39"/>
      <c r="AI100" s="38"/>
      <c r="AJ100" s="39"/>
      <c r="AK100" s="38"/>
      <c r="AL100" s="39"/>
      <c r="AM100" s="38"/>
      <c r="AN100" s="39"/>
      <c r="AO100" s="38"/>
      <c r="AP100" s="39"/>
      <c r="AQ100" s="40"/>
      <c r="AR100" s="41"/>
      <c r="AS100" s="40"/>
      <c r="AT100" s="37"/>
      <c r="AU100" s="38"/>
      <c r="AV100" s="39"/>
      <c r="AW100" s="42"/>
      <c r="AX100" s="43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10"/>
      <c r="BJ100" s="10"/>
      <c r="BK100" s="10"/>
      <c r="BL100" s="10"/>
      <c r="BU100" s="10"/>
      <c r="BW100" s="11"/>
      <c r="CA100" s="44" t="str">
        <f t="shared" ref="CA100:CA117" si="222">IF(B100&lt;C100,"* El total de Reactivos NO DEBE ser superior al total de Procesados. ","")</f>
        <v/>
      </c>
      <c r="CB100" s="44" t="str">
        <f t="shared" ref="CB100:CB117" si="223">IF(B100&lt;&gt;(AR100+ AS100),"* La suma de las columnas Sexo DEBE SER IGUAL a los Procesados. ","")</f>
        <v/>
      </c>
      <c r="CC100" s="44" t="str">
        <f t="shared" ref="CC100:CC117" si="224">IF(B100&lt;(AT100+ AU100),"* La suma de las columna Trans NO DEBE ser superior al total de Procesados. ","")</f>
        <v/>
      </c>
      <c r="CD100" s="44" t="str">
        <f t="shared" ref="CD100:CD117" si="225">IF(B100&lt;AV100,"* La columna Pueblos Originarios NO DEBE ser superior al total de Procesados. ","")</f>
        <v/>
      </c>
      <c r="CE100" s="44" t="str">
        <f t="shared" ref="CE100:CE117" si="226">IF(B100&lt;AW100,"* La columna Migrantes NO DEBE ser superior al total de Procesados. ","")</f>
        <v/>
      </c>
      <c r="CF100" s="44" t="str">
        <f>IF(D100&lt;E100,CONCATENATE("* El total de procesados debe ser mayor o igual al total de Reactivos en el grupo de edad ",$D$98),"")</f>
        <v/>
      </c>
      <c r="CG100" s="44" t="str">
        <f>IF(F100&lt;G100,CONCATENATE("* El total de procesados debe ser mayor o igual al total de Reactivos en el grupo de edad ",$F$98),"")</f>
        <v/>
      </c>
      <c r="CH100" s="44" t="str">
        <f>IF(H100&lt;I100,CONCATENATE("* El total de procesados debe ser mayor o igual al total de Reactivos en el grupo de edad ",$H$98),"")</f>
        <v/>
      </c>
      <c r="CI100" s="44" t="str">
        <f>IF(J100&lt;K100,CONCATENATE("* El total de procesados debe ser mayor o igual al total de Reactivos en el grupo de edad ",$J$98),"")</f>
        <v/>
      </c>
      <c r="CJ100" s="44" t="str">
        <f>IF(L100&lt;M100,CONCATENATE("* El total de procesados debe ser mayor o igual al total de Reactivos en el grupo de edad ",$L$98),"")</f>
        <v/>
      </c>
      <c r="CK100" s="44" t="str">
        <f>IF(N100&lt;O100,CONCATENATE("* El total de procesados debe ser mayor o igual al total de Reactivos en el grupo de edad ",$N$98),"")</f>
        <v/>
      </c>
      <c r="CL100" s="44" t="str">
        <f>IF(P100&lt;Q100,CONCATENATE("* El total de procesados debe ser mayor o igual al total de Reactivos en el grupo de edad ",$P$98),"")</f>
        <v/>
      </c>
      <c r="CM100" s="44" t="str">
        <f>IF(R100&lt;S100,CONCATENATE("* El total de procesados debe ser mayor o igual al total de Reactivos en el grupo de edad ",$R$98),"")</f>
        <v/>
      </c>
      <c r="CN100" s="44" t="str">
        <f>IF(T100&lt;U100,CONCATENATE("* El total de procesados debe ser mayor o igual al total de Reactivos en el grupo de edad ",$T$98),"")</f>
        <v/>
      </c>
      <c r="CO100" s="44" t="str">
        <f>IF(V100&lt;W100,CONCATENATE("* El total de procesados debe ser mayor o igual al total de Reactivos en el grupo de edad ",$V$98),"")</f>
        <v/>
      </c>
      <c r="CP100" s="44" t="str">
        <f>IF(X100&lt;Y100,CONCATENATE("* El total de procesados debe ser mayor o igual al total de Reactivos en el grupo de edad ",$X$98),"")</f>
        <v/>
      </c>
      <c r="CQ100" s="44" t="str">
        <f>IF(Z100&lt;AA100,CONCATENATE("* El total de procesados debe ser mayor o igual al total de Reactivos en el grupo de edad ",$Z$98),"")</f>
        <v/>
      </c>
      <c r="CR100" s="44" t="str">
        <f>IF(AB100&lt;AC100,CONCATENATE("* El total de procesados debe ser mayor o igual al total de Reactivos en el grupo de edad ",$AB$98),"")</f>
        <v/>
      </c>
      <c r="CS100" s="44" t="str">
        <f>IF(AD100&lt;AE100,CONCATENATE("* El total de procesados debe ser mayor o igual al total de Reactivos en el grupo de edad ",$AD$98),"")</f>
        <v/>
      </c>
      <c r="CT100" s="44" t="str">
        <f>IF(AF100&lt;AG100,CONCATENATE("* El total de procesados debe ser mayor o igual al total de Reactivos en el grupo de edad ",$AF$98),"")</f>
        <v/>
      </c>
      <c r="CU100" s="44" t="str">
        <f>IF(AH100&lt;AI100,CONCATENATE("* El total de procesados debe ser mayor o igual al total de Reactivos en el grupo de edad ",$AH$98),"")</f>
        <v/>
      </c>
      <c r="CV100" s="44" t="str">
        <f>IF(AJ100&lt;AK100,CONCATENATE("* El total de procesados debe ser mayor o igual al total de Reactivos en el grupo de edad ",$AJ$98),"")</f>
        <v/>
      </c>
      <c r="CW100" s="44" t="str">
        <f>IF(AL100&lt;AM100,CONCATENATE("* El total de procesados debe ser mayor o igual al total de Reactivos en el grupo de edad ",$AL$98),"")</f>
        <v/>
      </c>
      <c r="CX100" s="44" t="str">
        <f>IF(AN100&lt;AO100,CONCATENATE("* El total de procesados debe ser mayor o igual al total de Reactivos en el grupo de edad ",$AN$98),"")</f>
        <v/>
      </c>
      <c r="CY100" s="44" t="str">
        <f>IF(AP100&lt;AQ100,CONCATENATE("* El total de procesados debe ser mayor o igual al total de Reactivos en el grupo de edad ",$AP$98),"")</f>
        <v/>
      </c>
      <c r="CZ100" s="44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5">
        <f t="shared" ref="DA100:DA117" si="228">IF(B100&lt;   C100,1,0)</f>
        <v>0</v>
      </c>
      <c r="DB100" s="45">
        <f t="shared" ref="DB100:DB117" si="229">IF(B100&lt;&gt; AR100+AS100,1,0)</f>
        <v>0</v>
      </c>
      <c r="DC100" s="45">
        <f t="shared" ref="DC100:DC117" si="230">IF(B100&lt;  AT100+AU100,1,0)</f>
        <v>0</v>
      </c>
      <c r="DD100" s="45">
        <f t="shared" ref="DD100:DD117" si="231">IF(B100&lt;  AV100,1,0)</f>
        <v>0</v>
      </c>
      <c r="DE100" s="45">
        <f t="shared" ref="DE100:DE117" si="232">IF(B100&lt;  AW100,1,0)</f>
        <v>0</v>
      </c>
      <c r="DF100" s="45">
        <f t="shared" ref="DF100:DF117" si="233">IF(D100&lt;E100,1,0)</f>
        <v>0</v>
      </c>
      <c r="DG100" s="45">
        <f t="shared" ref="DG100:DG117" si="234">IF(F100&lt;G100,1,0)</f>
        <v>0</v>
      </c>
      <c r="DH100" s="45">
        <f t="shared" ref="DH100:DH117" si="235">IF(H100&lt;I100,1,0)</f>
        <v>0</v>
      </c>
      <c r="DI100" s="45">
        <f t="shared" ref="DI100:DI117" si="236">IF(J100&lt;K100,1,0)</f>
        <v>0</v>
      </c>
      <c r="DJ100" s="45">
        <f t="shared" ref="DJ100:DJ117" si="237">IF(L100&lt;M100,1,0)</f>
        <v>0</v>
      </c>
      <c r="DK100" s="45">
        <f t="shared" ref="DK100:DK117" si="238">IF(N100&lt;O100,1,0)</f>
        <v>0</v>
      </c>
      <c r="DL100" s="45">
        <f t="shared" ref="DL100:DL117" si="239">IF(P100&lt;Q100,1,0)</f>
        <v>0</v>
      </c>
      <c r="DM100" s="45">
        <f t="shared" ref="DM100:DM117" si="240">IF(R100&lt;S100,1,0)</f>
        <v>0</v>
      </c>
      <c r="DN100" s="45">
        <f t="shared" ref="DN100:DN117" si="241">IF(T100&lt;U100,1,0)</f>
        <v>0</v>
      </c>
      <c r="DO100" s="45">
        <f t="shared" ref="DO100:DO117" si="242">IF(V100&lt;W100,1,0)</f>
        <v>0</v>
      </c>
      <c r="DP100" s="45">
        <f t="shared" ref="DP100:DP117" si="243">IF(X100&lt;Y100,1,0)</f>
        <v>0</v>
      </c>
      <c r="DQ100" s="45">
        <f t="shared" ref="DQ100:DQ117" si="244">IF(Z100&lt;AA100,1,0)</f>
        <v>0</v>
      </c>
      <c r="DR100" s="45">
        <f t="shared" ref="DR100:DR117" si="245">IF(AB100&lt;AC100,1,0)</f>
        <v>0</v>
      </c>
      <c r="DS100" s="45">
        <f t="shared" ref="DS100:DS117" si="246">IF(AD100&lt;AE100,1,0)</f>
        <v>0</v>
      </c>
      <c r="DT100" s="45">
        <f t="shared" ref="DT100:DT117" si="247">IF(AF100&lt;AG100,1,0)</f>
        <v>0</v>
      </c>
      <c r="DU100" s="45">
        <f t="shared" ref="DU100:DU117" si="248">IF(AH100&lt;AI100,1,0)</f>
        <v>0</v>
      </c>
      <c r="DV100" s="45">
        <f t="shared" ref="DV100:DV117" si="249">IF(AJ100&lt;AK100,1,0)</f>
        <v>0</v>
      </c>
      <c r="DW100" s="45">
        <f t="shared" ref="DW100:DW117" si="250">IF(AL100&lt;AM100,1,0)</f>
        <v>0</v>
      </c>
      <c r="DX100" s="45">
        <f t="shared" ref="DX100:DX117" si="251">IF(AN100&lt;AO100,1,0)</f>
        <v>0</v>
      </c>
      <c r="DY100" s="45">
        <f t="shared" ref="DY100:DY117" si="252">IF(AP100&lt;AQ100,1,0)</f>
        <v>0</v>
      </c>
      <c r="DZ100" s="45">
        <f t="shared" ref="DZ100:DZ117" si="253">IF(AND(B100&lt;&gt;0,OR(AT100="",AU100="",AV100="",AW100="")),1,0)</f>
        <v>0</v>
      </c>
    </row>
    <row r="101" spans="1:130" x14ac:dyDescent="0.25">
      <c r="A101" s="66" t="s">
        <v>38</v>
      </c>
      <c r="B101" s="47">
        <f t="shared" si="220"/>
        <v>0</v>
      </c>
      <c r="C101" s="48">
        <f t="shared" si="220"/>
        <v>0</v>
      </c>
      <c r="D101" s="33"/>
      <c r="E101" s="34"/>
      <c r="F101" s="35"/>
      <c r="G101" s="34"/>
      <c r="H101" s="35"/>
      <c r="I101" s="34"/>
      <c r="J101" s="35"/>
      <c r="K101" s="34"/>
      <c r="L101" s="35"/>
      <c r="M101" s="36"/>
      <c r="N101" s="37"/>
      <c r="O101" s="38"/>
      <c r="P101" s="39"/>
      <c r="Q101" s="38"/>
      <c r="R101" s="39"/>
      <c r="S101" s="38"/>
      <c r="T101" s="39"/>
      <c r="U101" s="38"/>
      <c r="V101" s="39"/>
      <c r="W101" s="38"/>
      <c r="X101" s="39"/>
      <c r="Y101" s="38"/>
      <c r="Z101" s="39"/>
      <c r="AA101" s="38"/>
      <c r="AB101" s="39"/>
      <c r="AC101" s="38"/>
      <c r="AD101" s="39"/>
      <c r="AE101" s="38"/>
      <c r="AF101" s="39"/>
      <c r="AG101" s="38"/>
      <c r="AH101" s="39"/>
      <c r="AI101" s="38"/>
      <c r="AJ101" s="39"/>
      <c r="AK101" s="38"/>
      <c r="AL101" s="39"/>
      <c r="AM101" s="38"/>
      <c r="AN101" s="39"/>
      <c r="AO101" s="38"/>
      <c r="AP101" s="39"/>
      <c r="AQ101" s="40"/>
      <c r="AR101" s="41"/>
      <c r="AS101" s="40"/>
      <c r="AT101" s="37"/>
      <c r="AU101" s="38"/>
      <c r="AV101" s="39"/>
      <c r="AW101" s="42"/>
      <c r="AX101" s="43" t="str">
        <f t="shared" si="221"/>
        <v/>
      </c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10"/>
      <c r="BJ101" s="10"/>
      <c r="BK101" s="10"/>
      <c r="BL101" s="10"/>
      <c r="BU101" s="10"/>
      <c r="BW101" s="11"/>
      <c r="CA101" s="44" t="str">
        <f t="shared" si="222"/>
        <v/>
      </c>
      <c r="CB101" s="44" t="str">
        <f t="shared" si="223"/>
        <v/>
      </c>
      <c r="CC101" s="44" t="str">
        <f t="shared" si="224"/>
        <v/>
      </c>
      <c r="CD101" s="44" t="str">
        <f t="shared" si="225"/>
        <v/>
      </c>
      <c r="CE101" s="44" t="str">
        <f t="shared" si="226"/>
        <v/>
      </c>
      <c r="CF101" s="44" t="str">
        <f t="shared" ref="CF101:CF117" si="254">IF(D101&lt;E101,CONCATENATE("* El total de procesados debe ser mayor o igual al total de Reactivos en el grupo de edad ",$D$98),"")</f>
        <v/>
      </c>
      <c r="CG101" s="44" t="str">
        <f t="shared" ref="CG101:CG117" si="255">IF(F101&lt;G101,CONCATENATE("* El total de procesados debe ser mayor o igual al total de Reactivos en el grupo de edad ",$F$98),"")</f>
        <v/>
      </c>
      <c r="CH101" s="44" t="str">
        <f t="shared" ref="CH101:CH117" si="256">IF(H101&lt;I101,CONCATENATE("* El total de procesados debe ser mayor o igual al total de Reactivos en el grupo de edad ",$H$98),"")</f>
        <v/>
      </c>
      <c r="CI101" s="44" t="str">
        <f t="shared" ref="CI101:CI117" si="257">IF(J101&lt;K101,CONCATENATE("* El total de procesados debe ser mayor o igual al total de Reactivos en el grupo de edad ",$J$98),"")</f>
        <v/>
      </c>
      <c r="CJ101" s="44" t="str">
        <f t="shared" ref="CJ101:CJ117" si="258">IF(L101&lt;M101,CONCATENATE("* El total de procesados debe ser mayor o igual al total de Reactivos en el grupo de edad ",$L$98),"")</f>
        <v/>
      </c>
      <c r="CK101" s="44" t="str">
        <f t="shared" ref="CK101:CK117" si="259">IF(N101&lt;O101,CONCATENATE("* El total de procesados debe ser mayor o igual al total de Reactivos en el grupo de edad ",$N$98),"")</f>
        <v/>
      </c>
      <c r="CL101" s="44" t="str">
        <f t="shared" ref="CL101:CL117" si="260">IF(P101&lt;Q101,CONCATENATE("* El total de procesados debe ser mayor o igual al total de Reactivos en el grupo de edad ",$P$98),"")</f>
        <v/>
      </c>
      <c r="CM101" s="44" t="str">
        <f t="shared" ref="CM101:CM117" si="261">IF(R101&lt;S101,CONCATENATE("* El total de procesados debe ser mayor o igual al total de Reactivos en el grupo de edad ",$R$98),"")</f>
        <v/>
      </c>
      <c r="CN101" s="44" t="str">
        <f t="shared" ref="CN101:CN117" si="262">IF(T101&lt;U101,CONCATENATE("* El total de procesados debe ser mayor o igual al total de Reactivos en el grupo de edad ",$T$98),"")</f>
        <v/>
      </c>
      <c r="CO101" s="44" t="str">
        <f t="shared" ref="CO101:CO117" si="263">IF(V101&lt;W101,CONCATENATE("* El total de procesados debe ser mayor o igual al total de Reactivos en el grupo de edad ",$V$98),"")</f>
        <v/>
      </c>
      <c r="CP101" s="44" t="str">
        <f t="shared" ref="CP101:CP117" si="264">IF(X101&lt;Y101,CONCATENATE("* El total de procesados debe ser mayor o igual al total de Reactivos en el grupo de edad ",$X$98),"")</f>
        <v/>
      </c>
      <c r="CQ101" s="44" t="str">
        <f t="shared" ref="CQ101:CQ117" si="265">IF(Z101&lt;AA101,CONCATENATE("* El total de procesados debe ser mayor o igual al total de Reactivos en el grupo de edad ",$Z$98),"")</f>
        <v/>
      </c>
      <c r="CR101" s="44" t="str">
        <f t="shared" ref="CR101:CR117" si="266">IF(AB101&lt;AC101,CONCATENATE("* El total de procesados debe ser mayor o igual al total de Reactivos en el grupo de edad ",$AB$98),"")</f>
        <v/>
      </c>
      <c r="CS101" s="44" t="str">
        <f t="shared" ref="CS101:CS117" si="267">IF(AD101&lt;AE101,CONCATENATE("* El total de procesados debe ser mayor o igual al total de Reactivos en el grupo de edad ",$AD$98),"")</f>
        <v/>
      </c>
      <c r="CT101" s="44" t="str">
        <f t="shared" ref="CT101:CT117" si="268">IF(AF101&lt;AG101,CONCATENATE("* El total de procesados debe ser mayor o igual al total de Reactivos en el grupo de edad ",$AF$98),"")</f>
        <v/>
      </c>
      <c r="CU101" s="44" t="str">
        <f t="shared" ref="CU101:CU117" si="269">IF(AH101&lt;AI101,CONCATENATE("* El total de procesados debe ser mayor o igual al total de Reactivos en el grupo de edad ",$AH$98),"")</f>
        <v/>
      </c>
      <c r="CV101" s="44" t="str">
        <f t="shared" ref="CV101:CV117" si="270">IF(AJ101&lt;AK101,CONCATENATE("* El total de procesados debe ser mayor o igual al total de Reactivos en el grupo de edad ",$AJ$98),"")</f>
        <v/>
      </c>
      <c r="CW101" s="44" t="str">
        <f t="shared" ref="CW101:CW117" si="271">IF(AL101&lt;AM101,CONCATENATE("* El total de procesados debe ser mayor o igual al total de Reactivos en el grupo de edad ",$AL$98),"")</f>
        <v/>
      </c>
      <c r="CX101" s="44" t="str">
        <f t="shared" ref="CX101:CX117" si="272">IF(AN101&lt;AO101,CONCATENATE("* El total de procesados debe ser mayor o igual al total de Reactivos en el grupo de edad ",$AN$98),"")</f>
        <v/>
      </c>
      <c r="CY101" s="44" t="str">
        <f t="shared" ref="CY101:CY117" si="273">IF(AP101&lt;AQ101,CONCATENATE("* El total de procesados debe ser mayor o igual al total de Reactivos en el grupo de edad ",$AP$98),"")</f>
        <v/>
      </c>
      <c r="CZ101" s="44" t="str">
        <f t="shared" si="227"/>
        <v/>
      </c>
      <c r="DA101" s="45">
        <f t="shared" si="228"/>
        <v>0</v>
      </c>
      <c r="DB101" s="45">
        <f t="shared" si="229"/>
        <v>0</v>
      </c>
      <c r="DC101" s="45">
        <f t="shared" si="230"/>
        <v>0</v>
      </c>
      <c r="DD101" s="45">
        <f t="shared" si="231"/>
        <v>0</v>
      </c>
      <c r="DE101" s="45">
        <f t="shared" si="232"/>
        <v>0</v>
      </c>
      <c r="DF101" s="45">
        <f t="shared" si="233"/>
        <v>0</v>
      </c>
      <c r="DG101" s="45">
        <f t="shared" si="234"/>
        <v>0</v>
      </c>
      <c r="DH101" s="45">
        <f t="shared" si="235"/>
        <v>0</v>
      </c>
      <c r="DI101" s="45">
        <f t="shared" si="236"/>
        <v>0</v>
      </c>
      <c r="DJ101" s="45">
        <f t="shared" si="237"/>
        <v>0</v>
      </c>
      <c r="DK101" s="45">
        <f t="shared" si="238"/>
        <v>0</v>
      </c>
      <c r="DL101" s="45">
        <f t="shared" si="239"/>
        <v>0</v>
      </c>
      <c r="DM101" s="45">
        <f t="shared" si="240"/>
        <v>0</v>
      </c>
      <c r="DN101" s="45">
        <f t="shared" si="241"/>
        <v>0</v>
      </c>
      <c r="DO101" s="45">
        <f t="shared" si="242"/>
        <v>0</v>
      </c>
      <c r="DP101" s="45">
        <f t="shared" si="243"/>
        <v>0</v>
      </c>
      <c r="DQ101" s="45">
        <f t="shared" si="244"/>
        <v>0</v>
      </c>
      <c r="DR101" s="45">
        <f t="shared" si="245"/>
        <v>0</v>
      </c>
      <c r="DS101" s="45">
        <f t="shared" si="246"/>
        <v>0</v>
      </c>
      <c r="DT101" s="45">
        <f t="shared" si="247"/>
        <v>0</v>
      </c>
      <c r="DU101" s="45">
        <f t="shared" si="248"/>
        <v>0</v>
      </c>
      <c r="DV101" s="45">
        <f t="shared" si="249"/>
        <v>0</v>
      </c>
      <c r="DW101" s="45">
        <f t="shared" si="250"/>
        <v>0</v>
      </c>
      <c r="DX101" s="45">
        <f t="shared" si="251"/>
        <v>0</v>
      </c>
      <c r="DY101" s="45">
        <f t="shared" si="252"/>
        <v>0</v>
      </c>
      <c r="DZ101" s="45">
        <f t="shared" si="253"/>
        <v>0</v>
      </c>
    </row>
    <row r="102" spans="1:130" x14ac:dyDescent="0.25">
      <c r="A102" s="66" t="s">
        <v>39</v>
      </c>
      <c r="B102" s="47">
        <f t="shared" si="220"/>
        <v>0</v>
      </c>
      <c r="C102" s="48">
        <f t="shared" si="220"/>
        <v>0</v>
      </c>
      <c r="D102" s="33"/>
      <c r="E102" s="34"/>
      <c r="F102" s="35"/>
      <c r="G102" s="34"/>
      <c r="H102" s="35"/>
      <c r="I102" s="34"/>
      <c r="J102" s="35"/>
      <c r="K102" s="34"/>
      <c r="L102" s="35"/>
      <c r="M102" s="36"/>
      <c r="N102" s="37"/>
      <c r="O102" s="38"/>
      <c r="P102" s="39"/>
      <c r="Q102" s="38"/>
      <c r="R102" s="39"/>
      <c r="S102" s="38"/>
      <c r="T102" s="39"/>
      <c r="U102" s="38"/>
      <c r="V102" s="39"/>
      <c r="W102" s="38"/>
      <c r="X102" s="39"/>
      <c r="Y102" s="38"/>
      <c r="Z102" s="39"/>
      <c r="AA102" s="38"/>
      <c r="AB102" s="39"/>
      <c r="AC102" s="38"/>
      <c r="AD102" s="39"/>
      <c r="AE102" s="38"/>
      <c r="AF102" s="39"/>
      <c r="AG102" s="38"/>
      <c r="AH102" s="39"/>
      <c r="AI102" s="38"/>
      <c r="AJ102" s="39"/>
      <c r="AK102" s="38"/>
      <c r="AL102" s="39"/>
      <c r="AM102" s="38"/>
      <c r="AN102" s="39"/>
      <c r="AO102" s="38"/>
      <c r="AP102" s="39"/>
      <c r="AQ102" s="40"/>
      <c r="AR102" s="41"/>
      <c r="AS102" s="40"/>
      <c r="AT102" s="37"/>
      <c r="AU102" s="38"/>
      <c r="AV102" s="39"/>
      <c r="AW102" s="42"/>
      <c r="AX102" s="43" t="str">
        <f t="shared" si="221"/>
        <v/>
      </c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10"/>
      <c r="BJ102" s="10"/>
      <c r="BK102" s="10"/>
      <c r="BL102" s="10"/>
      <c r="BU102" s="10"/>
      <c r="BW102" s="11"/>
      <c r="CA102" s="44" t="str">
        <f t="shared" si="222"/>
        <v/>
      </c>
      <c r="CB102" s="44" t="str">
        <f t="shared" si="223"/>
        <v/>
      </c>
      <c r="CC102" s="44" t="str">
        <f t="shared" si="224"/>
        <v/>
      </c>
      <c r="CD102" s="44" t="str">
        <f t="shared" si="225"/>
        <v/>
      </c>
      <c r="CE102" s="44" t="str">
        <f t="shared" si="226"/>
        <v/>
      </c>
      <c r="CF102" s="44" t="str">
        <f t="shared" si="254"/>
        <v/>
      </c>
      <c r="CG102" s="44" t="str">
        <f t="shared" si="255"/>
        <v/>
      </c>
      <c r="CH102" s="44" t="str">
        <f t="shared" si="256"/>
        <v/>
      </c>
      <c r="CI102" s="44" t="str">
        <f t="shared" si="257"/>
        <v/>
      </c>
      <c r="CJ102" s="44" t="str">
        <f t="shared" si="258"/>
        <v/>
      </c>
      <c r="CK102" s="44" t="str">
        <f t="shared" si="259"/>
        <v/>
      </c>
      <c r="CL102" s="44" t="str">
        <f t="shared" si="260"/>
        <v/>
      </c>
      <c r="CM102" s="44" t="str">
        <f t="shared" si="261"/>
        <v/>
      </c>
      <c r="CN102" s="44" t="str">
        <f t="shared" si="262"/>
        <v/>
      </c>
      <c r="CO102" s="44" t="str">
        <f t="shared" si="263"/>
        <v/>
      </c>
      <c r="CP102" s="44" t="str">
        <f t="shared" si="264"/>
        <v/>
      </c>
      <c r="CQ102" s="44" t="str">
        <f t="shared" si="265"/>
        <v/>
      </c>
      <c r="CR102" s="44" t="str">
        <f t="shared" si="266"/>
        <v/>
      </c>
      <c r="CS102" s="44" t="str">
        <f t="shared" si="267"/>
        <v/>
      </c>
      <c r="CT102" s="44" t="str">
        <f t="shared" si="268"/>
        <v/>
      </c>
      <c r="CU102" s="44" t="str">
        <f t="shared" si="269"/>
        <v/>
      </c>
      <c r="CV102" s="44" t="str">
        <f t="shared" si="270"/>
        <v/>
      </c>
      <c r="CW102" s="44" t="str">
        <f t="shared" si="271"/>
        <v/>
      </c>
      <c r="CX102" s="44" t="str">
        <f t="shared" si="272"/>
        <v/>
      </c>
      <c r="CY102" s="44" t="str">
        <f t="shared" si="273"/>
        <v/>
      </c>
      <c r="CZ102" s="44" t="str">
        <f t="shared" si="227"/>
        <v/>
      </c>
      <c r="DA102" s="45">
        <f t="shared" si="228"/>
        <v>0</v>
      </c>
      <c r="DB102" s="45">
        <f t="shared" si="229"/>
        <v>0</v>
      </c>
      <c r="DC102" s="45">
        <f t="shared" si="230"/>
        <v>0</v>
      </c>
      <c r="DD102" s="45">
        <f t="shared" si="231"/>
        <v>0</v>
      </c>
      <c r="DE102" s="45">
        <f t="shared" si="232"/>
        <v>0</v>
      </c>
      <c r="DF102" s="45">
        <f t="shared" si="233"/>
        <v>0</v>
      </c>
      <c r="DG102" s="45">
        <f t="shared" si="234"/>
        <v>0</v>
      </c>
      <c r="DH102" s="45">
        <f t="shared" si="235"/>
        <v>0</v>
      </c>
      <c r="DI102" s="45">
        <f t="shared" si="236"/>
        <v>0</v>
      </c>
      <c r="DJ102" s="45">
        <f t="shared" si="237"/>
        <v>0</v>
      </c>
      <c r="DK102" s="45">
        <f t="shared" si="238"/>
        <v>0</v>
      </c>
      <c r="DL102" s="45">
        <f t="shared" si="239"/>
        <v>0</v>
      </c>
      <c r="DM102" s="45">
        <f t="shared" si="240"/>
        <v>0</v>
      </c>
      <c r="DN102" s="45">
        <f t="shared" si="241"/>
        <v>0</v>
      </c>
      <c r="DO102" s="45">
        <f t="shared" si="242"/>
        <v>0</v>
      </c>
      <c r="DP102" s="45">
        <f t="shared" si="243"/>
        <v>0</v>
      </c>
      <c r="DQ102" s="45">
        <f t="shared" si="244"/>
        <v>0</v>
      </c>
      <c r="DR102" s="45">
        <f t="shared" si="245"/>
        <v>0</v>
      </c>
      <c r="DS102" s="45">
        <f t="shared" si="246"/>
        <v>0</v>
      </c>
      <c r="DT102" s="45">
        <f t="shared" si="247"/>
        <v>0</v>
      </c>
      <c r="DU102" s="45">
        <f t="shared" si="248"/>
        <v>0</v>
      </c>
      <c r="DV102" s="45">
        <f t="shared" si="249"/>
        <v>0</v>
      </c>
      <c r="DW102" s="45">
        <f t="shared" si="250"/>
        <v>0</v>
      </c>
      <c r="DX102" s="45">
        <f t="shared" si="251"/>
        <v>0</v>
      </c>
      <c r="DY102" s="45">
        <f t="shared" si="252"/>
        <v>0</v>
      </c>
      <c r="DZ102" s="45">
        <f t="shared" si="253"/>
        <v>0</v>
      </c>
    </row>
    <row r="103" spans="1:130" x14ac:dyDescent="0.25">
      <c r="A103" s="66" t="s">
        <v>40</v>
      </c>
      <c r="B103" s="47">
        <f t="shared" si="220"/>
        <v>0</v>
      </c>
      <c r="C103" s="48">
        <f t="shared" si="220"/>
        <v>0</v>
      </c>
      <c r="D103" s="33"/>
      <c r="E103" s="34"/>
      <c r="F103" s="35"/>
      <c r="G103" s="34"/>
      <c r="H103" s="35"/>
      <c r="I103" s="34"/>
      <c r="J103" s="35"/>
      <c r="K103" s="34"/>
      <c r="L103" s="35"/>
      <c r="M103" s="36"/>
      <c r="N103" s="37"/>
      <c r="O103" s="38"/>
      <c r="P103" s="39"/>
      <c r="Q103" s="38"/>
      <c r="R103" s="39"/>
      <c r="S103" s="38"/>
      <c r="T103" s="39"/>
      <c r="U103" s="38"/>
      <c r="V103" s="39"/>
      <c r="W103" s="38"/>
      <c r="X103" s="39"/>
      <c r="Y103" s="38"/>
      <c r="Z103" s="39"/>
      <c r="AA103" s="38"/>
      <c r="AB103" s="39"/>
      <c r="AC103" s="38"/>
      <c r="AD103" s="39"/>
      <c r="AE103" s="38"/>
      <c r="AF103" s="39"/>
      <c r="AG103" s="38"/>
      <c r="AH103" s="39"/>
      <c r="AI103" s="38"/>
      <c r="AJ103" s="39"/>
      <c r="AK103" s="38"/>
      <c r="AL103" s="39"/>
      <c r="AM103" s="38"/>
      <c r="AN103" s="39"/>
      <c r="AO103" s="38"/>
      <c r="AP103" s="39"/>
      <c r="AQ103" s="40"/>
      <c r="AR103" s="41"/>
      <c r="AS103" s="40"/>
      <c r="AT103" s="37"/>
      <c r="AU103" s="38"/>
      <c r="AV103" s="39"/>
      <c r="AW103" s="42"/>
      <c r="AX103" s="43" t="str">
        <f t="shared" si="221"/>
        <v/>
      </c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10"/>
      <c r="BJ103" s="10"/>
      <c r="BK103" s="10"/>
      <c r="BL103" s="10"/>
      <c r="BU103" s="10"/>
      <c r="BW103" s="11"/>
      <c r="CA103" s="44" t="str">
        <f t="shared" si="222"/>
        <v/>
      </c>
      <c r="CB103" s="44" t="str">
        <f t="shared" si="223"/>
        <v/>
      </c>
      <c r="CC103" s="44" t="str">
        <f t="shared" si="224"/>
        <v/>
      </c>
      <c r="CD103" s="44" t="str">
        <f t="shared" si="225"/>
        <v/>
      </c>
      <c r="CE103" s="44" t="str">
        <f t="shared" si="226"/>
        <v/>
      </c>
      <c r="CF103" s="44" t="str">
        <f t="shared" si="254"/>
        <v/>
      </c>
      <c r="CG103" s="44" t="str">
        <f t="shared" si="255"/>
        <v/>
      </c>
      <c r="CH103" s="44" t="str">
        <f t="shared" si="256"/>
        <v/>
      </c>
      <c r="CI103" s="44" t="str">
        <f t="shared" si="257"/>
        <v/>
      </c>
      <c r="CJ103" s="44" t="str">
        <f t="shared" si="258"/>
        <v/>
      </c>
      <c r="CK103" s="44" t="str">
        <f t="shared" si="259"/>
        <v/>
      </c>
      <c r="CL103" s="44" t="str">
        <f t="shared" si="260"/>
        <v/>
      </c>
      <c r="CM103" s="44" t="str">
        <f t="shared" si="261"/>
        <v/>
      </c>
      <c r="CN103" s="44" t="str">
        <f t="shared" si="262"/>
        <v/>
      </c>
      <c r="CO103" s="44" t="str">
        <f t="shared" si="263"/>
        <v/>
      </c>
      <c r="CP103" s="44" t="str">
        <f t="shared" si="264"/>
        <v/>
      </c>
      <c r="CQ103" s="44" t="str">
        <f t="shared" si="265"/>
        <v/>
      </c>
      <c r="CR103" s="44" t="str">
        <f t="shared" si="266"/>
        <v/>
      </c>
      <c r="CS103" s="44" t="str">
        <f t="shared" si="267"/>
        <v/>
      </c>
      <c r="CT103" s="44" t="str">
        <f t="shared" si="268"/>
        <v/>
      </c>
      <c r="CU103" s="44" t="str">
        <f t="shared" si="269"/>
        <v/>
      </c>
      <c r="CV103" s="44" t="str">
        <f t="shared" si="270"/>
        <v/>
      </c>
      <c r="CW103" s="44" t="str">
        <f t="shared" si="271"/>
        <v/>
      </c>
      <c r="CX103" s="44" t="str">
        <f t="shared" si="272"/>
        <v/>
      </c>
      <c r="CY103" s="44" t="str">
        <f t="shared" si="273"/>
        <v/>
      </c>
      <c r="CZ103" s="44" t="str">
        <f t="shared" si="227"/>
        <v/>
      </c>
      <c r="DA103" s="45">
        <f t="shared" si="228"/>
        <v>0</v>
      </c>
      <c r="DB103" s="45">
        <f t="shared" si="229"/>
        <v>0</v>
      </c>
      <c r="DC103" s="45">
        <f t="shared" si="230"/>
        <v>0</v>
      </c>
      <c r="DD103" s="45">
        <f t="shared" si="231"/>
        <v>0</v>
      </c>
      <c r="DE103" s="45">
        <f t="shared" si="232"/>
        <v>0</v>
      </c>
      <c r="DF103" s="45">
        <f t="shared" si="233"/>
        <v>0</v>
      </c>
      <c r="DG103" s="45">
        <f t="shared" si="234"/>
        <v>0</v>
      </c>
      <c r="DH103" s="45">
        <f t="shared" si="235"/>
        <v>0</v>
      </c>
      <c r="DI103" s="45">
        <f t="shared" si="236"/>
        <v>0</v>
      </c>
      <c r="DJ103" s="45">
        <f t="shared" si="237"/>
        <v>0</v>
      </c>
      <c r="DK103" s="45">
        <f t="shared" si="238"/>
        <v>0</v>
      </c>
      <c r="DL103" s="45">
        <f t="shared" si="239"/>
        <v>0</v>
      </c>
      <c r="DM103" s="45">
        <f t="shared" si="240"/>
        <v>0</v>
      </c>
      <c r="DN103" s="45">
        <f t="shared" si="241"/>
        <v>0</v>
      </c>
      <c r="DO103" s="45">
        <f t="shared" si="242"/>
        <v>0</v>
      </c>
      <c r="DP103" s="45">
        <f t="shared" si="243"/>
        <v>0</v>
      </c>
      <c r="DQ103" s="45">
        <f t="shared" si="244"/>
        <v>0</v>
      </c>
      <c r="DR103" s="45">
        <f t="shared" si="245"/>
        <v>0</v>
      </c>
      <c r="DS103" s="45">
        <f t="shared" si="246"/>
        <v>0</v>
      </c>
      <c r="DT103" s="45">
        <f t="shared" si="247"/>
        <v>0</v>
      </c>
      <c r="DU103" s="45">
        <f t="shared" si="248"/>
        <v>0</v>
      </c>
      <c r="DV103" s="45">
        <f t="shared" si="249"/>
        <v>0</v>
      </c>
      <c r="DW103" s="45">
        <f t="shared" si="250"/>
        <v>0</v>
      </c>
      <c r="DX103" s="45">
        <f t="shared" si="251"/>
        <v>0</v>
      </c>
      <c r="DY103" s="45">
        <f t="shared" si="252"/>
        <v>0</v>
      </c>
      <c r="DZ103" s="45">
        <f t="shared" si="253"/>
        <v>0</v>
      </c>
    </row>
    <row r="104" spans="1:130" ht="22.5" x14ac:dyDescent="0.25">
      <c r="A104" s="67" t="s">
        <v>41</v>
      </c>
      <c r="B104" s="47">
        <f t="shared" si="220"/>
        <v>0</v>
      </c>
      <c r="C104" s="48">
        <f t="shared" si="220"/>
        <v>0</v>
      </c>
      <c r="D104" s="33"/>
      <c r="E104" s="34"/>
      <c r="F104" s="35"/>
      <c r="G104" s="34"/>
      <c r="H104" s="35"/>
      <c r="I104" s="34"/>
      <c r="J104" s="35"/>
      <c r="K104" s="34"/>
      <c r="L104" s="35"/>
      <c r="M104" s="36"/>
      <c r="N104" s="37"/>
      <c r="O104" s="38"/>
      <c r="P104" s="39"/>
      <c r="Q104" s="38"/>
      <c r="R104" s="39"/>
      <c r="S104" s="38"/>
      <c r="T104" s="39"/>
      <c r="U104" s="38"/>
      <c r="V104" s="39"/>
      <c r="W104" s="38"/>
      <c r="X104" s="39"/>
      <c r="Y104" s="38"/>
      <c r="Z104" s="39"/>
      <c r="AA104" s="38"/>
      <c r="AB104" s="39"/>
      <c r="AC104" s="38"/>
      <c r="AD104" s="39"/>
      <c r="AE104" s="38"/>
      <c r="AF104" s="39"/>
      <c r="AG104" s="38"/>
      <c r="AH104" s="39"/>
      <c r="AI104" s="38"/>
      <c r="AJ104" s="39"/>
      <c r="AK104" s="38"/>
      <c r="AL104" s="39"/>
      <c r="AM104" s="38"/>
      <c r="AN104" s="39"/>
      <c r="AO104" s="38"/>
      <c r="AP104" s="39"/>
      <c r="AQ104" s="40"/>
      <c r="AR104" s="41"/>
      <c r="AS104" s="40"/>
      <c r="AT104" s="37"/>
      <c r="AU104" s="38"/>
      <c r="AV104" s="39"/>
      <c r="AW104" s="42"/>
      <c r="AX104" s="43" t="str">
        <f t="shared" si="221"/>
        <v/>
      </c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10"/>
      <c r="BJ104" s="10"/>
      <c r="BK104" s="10"/>
      <c r="BL104" s="10"/>
      <c r="BU104" s="10"/>
      <c r="BW104" s="11"/>
      <c r="CA104" s="44" t="str">
        <f t="shared" si="222"/>
        <v/>
      </c>
      <c r="CB104" s="44" t="str">
        <f t="shared" si="223"/>
        <v/>
      </c>
      <c r="CC104" s="44" t="str">
        <f t="shared" si="224"/>
        <v/>
      </c>
      <c r="CD104" s="44" t="str">
        <f t="shared" si="225"/>
        <v/>
      </c>
      <c r="CE104" s="44" t="str">
        <f t="shared" si="226"/>
        <v/>
      </c>
      <c r="CF104" s="44" t="str">
        <f t="shared" si="254"/>
        <v/>
      </c>
      <c r="CG104" s="44" t="str">
        <f t="shared" si="255"/>
        <v/>
      </c>
      <c r="CH104" s="44" t="str">
        <f t="shared" si="256"/>
        <v/>
      </c>
      <c r="CI104" s="44" t="str">
        <f t="shared" si="257"/>
        <v/>
      </c>
      <c r="CJ104" s="44" t="str">
        <f t="shared" si="258"/>
        <v/>
      </c>
      <c r="CK104" s="44" t="str">
        <f t="shared" si="259"/>
        <v/>
      </c>
      <c r="CL104" s="44" t="str">
        <f t="shared" si="260"/>
        <v/>
      </c>
      <c r="CM104" s="44" t="str">
        <f t="shared" si="261"/>
        <v/>
      </c>
      <c r="CN104" s="44" t="str">
        <f t="shared" si="262"/>
        <v/>
      </c>
      <c r="CO104" s="44" t="str">
        <f t="shared" si="263"/>
        <v/>
      </c>
      <c r="CP104" s="44" t="str">
        <f t="shared" si="264"/>
        <v/>
      </c>
      <c r="CQ104" s="44" t="str">
        <f t="shared" si="265"/>
        <v/>
      </c>
      <c r="CR104" s="44" t="str">
        <f t="shared" si="266"/>
        <v/>
      </c>
      <c r="CS104" s="44" t="str">
        <f t="shared" si="267"/>
        <v/>
      </c>
      <c r="CT104" s="44" t="str">
        <f t="shared" si="268"/>
        <v/>
      </c>
      <c r="CU104" s="44" t="str">
        <f t="shared" si="269"/>
        <v/>
      </c>
      <c r="CV104" s="44" t="str">
        <f t="shared" si="270"/>
        <v/>
      </c>
      <c r="CW104" s="44" t="str">
        <f t="shared" si="271"/>
        <v/>
      </c>
      <c r="CX104" s="44" t="str">
        <f t="shared" si="272"/>
        <v/>
      </c>
      <c r="CY104" s="44" t="str">
        <f t="shared" si="273"/>
        <v/>
      </c>
      <c r="CZ104" s="44" t="str">
        <f t="shared" si="227"/>
        <v/>
      </c>
      <c r="DA104" s="45">
        <f t="shared" si="228"/>
        <v>0</v>
      </c>
      <c r="DB104" s="45">
        <f t="shared" si="229"/>
        <v>0</v>
      </c>
      <c r="DC104" s="45">
        <f t="shared" si="230"/>
        <v>0</v>
      </c>
      <c r="DD104" s="45">
        <f t="shared" si="231"/>
        <v>0</v>
      </c>
      <c r="DE104" s="45">
        <f t="shared" si="232"/>
        <v>0</v>
      </c>
      <c r="DF104" s="45">
        <f t="shared" si="233"/>
        <v>0</v>
      </c>
      <c r="DG104" s="45">
        <f t="shared" si="234"/>
        <v>0</v>
      </c>
      <c r="DH104" s="45">
        <f t="shared" si="235"/>
        <v>0</v>
      </c>
      <c r="DI104" s="45">
        <f t="shared" si="236"/>
        <v>0</v>
      </c>
      <c r="DJ104" s="45">
        <f t="shared" si="237"/>
        <v>0</v>
      </c>
      <c r="DK104" s="45">
        <f t="shared" si="238"/>
        <v>0</v>
      </c>
      <c r="DL104" s="45">
        <f t="shared" si="239"/>
        <v>0</v>
      </c>
      <c r="DM104" s="45">
        <f t="shared" si="240"/>
        <v>0</v>
      </c>
      <c r="DN104" s="45">
        <f t="shared" si="241"/>
        <v>0</v>
      </c>
      <c r="DO104" s="45">
        <f t="shared" si="242"/>
        <v>0</v>
      </c>
      <c r="DP104" s="45">
        <f t="shared" si="243"/>
        <v>0</v>
      </c>
      <c r="DQ104" s="45">
        <f t="shared" si="244"/>
        <v>0</v>
      </c>
      <c r="DR104" s="45">
        <f t="shared" si="245"/>
        <v>0</v>
      </c>
      <c r="DS104" s="45">
        <f t="shared" si="246"/>
        <v>0</v>
      </c>
      <c r="DT104" s="45">
        <f t="shared" si="247"/>
        <v>0</v>
      </c>
      <c r="DU104" s="45">
        <f t="shared" si="248"/>
        <v>0</v>
      </c>
      <c r="DV104" s="45">
        <f t="shared" si="249"/>
        <v>0</v>
      </c>
      <c r="DW104" s="45">
        <f t="shared" si="250"/>
        <v>0</v>
      </c>
      <c r="DX104" s="45">
        <f t="shared" si="251"/>
        <v>0</v>
      </c>
      <c r="DY104" s="45">
        <f t="shared" si="252"/>
        <v>0</v>
      </c>
      <c r="DZ104" s="45">
        <f t="shared" si="253"/>
        <v>0</v>
      </c>
    </row>
    <row r="105" spans="1:130" ht="22.5" x14ac:dyDescent="0.25">
      <c r="A105" s="67" t="s">
        <v>42</v>
      </c>
      <c r="B105" s="47">
        <f t="shared" si="220"/>
        <v>0</v>
      </c>
      <c r="C105" s="48">
        <f t="shared" si="220"/>
        <v>0</v>
      </c>
      <c r="D105" s="33"/>
      <c r="E105" s="34"/>
      <c r="F105" s="35"/>
      <c r="G105" s="34"/>
      <c r="H105" s="35"/>
      <c r="I105" s="34"/>
      <c r="J105" s="35"/>
      <c r="K105" s="34"/>
      <c r="L105" s="35"/>
      <c r="M105" s="36"/>
      <c r="N105" s="37"/>
      <c r="O105" s="38"/>
      <c r="P105" s="39"/>
      <c r="Q105" s="38"/>
      <c r="R105" s="39"/>
      <c r="S105" s="38"/>
      <c r="T105" s="39"/>
      <c r="U105" s="38"/>
      <c r="V105" s="39"/>
      <c r="W105" s="38"/>
      <c r="X105" s="39"/>
      <c r="Y105" s="38"/>
      <c r="Z105" s="39"/>
      <c r="AA105" s="38"/>
      <c r="AB105" s="39"/>
      <c r="AC105" s="38"/>
      <c r="AD105" s="39"/>
      <c r="AE105" s="38"/>
      <c r="AF105" s="39"/>
      <c r="AG105" s="38"/>
      <c r="AH105" s="39"/>
      <c r="AI105" s="38"/>
      <c r="AJ105" s="39"/>
      <c r="AK105" s="38"/>
      <c r="AL105" s="39"/>
      <c r="AM105" s="38"/>
      <c r="AN105" s="39"/>
      <c r="AO105" s="38"/>
      <c r="AP105" s="39"/>
      <c r="AQ105" s="40"/>
      <c r="AR105" s="37"/>
      <c r="AS105" s="40"/>
      <c r="AT105" s="37"/>
      <c r="AU105" s="38"/>
      <c r="AV105" s="39"/>
      <c r="AW105" s="42"/>
      <c r="AX105" s="43" t="str">
        <f t="shared" si="221"/>
        <v/>
      </c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10"/>
      <c r="BJ105" s="10"/>
      <c r="BK105" s="10"/>
      <c r="BL105" s="10"/>
      <c r="BU105" s="10"/>
      <c r="BW105" s="11"/>
      <c r="CA105" s="44" t="str">
        <f t="shared" si="222"/>
        <v/>
      </c>
      <c r="CB105" s="44" t="str">
        <f t="shared" si="223"/>
        <v/>
      </c>
      <c r="CC105" s="44" t="str">
        <f t="shared" si="224"/>
        <v/>
      </c>
      <c r="CD105" s="44" t="str">
        <f t="shared" si="225"/>
        <v/>
      </c>
      <c r="CE105" s="44" t="str">
        <f t="shared" si="226"/>
        <v/>
      </c>
      <c r="CF105" s="44" t="str">
        <f t="shared" si="254"/>
        <v/>
      </c>
      <c r="CG105" s="44" t="str">
        <f t="shared" si="255"/>
        <v/>
      </c>
      <c r="CH105" s="44" t="str">
        <f t="shared" si="256"/>
        <v/>
      </c>
      <c r="CI105" s="44" t="str">
        <f t="shared" si="257"/>
        <v/>
      </c>
      <c r="CJ105" s="44" t="str">
        <f t="shared" si="258"/>
        <v/>
      </c>
      <c r="CK105" s="44" t="str">
        <f t="shared" si="259"/>
        <v/>
      </c>
      <c r="CL105" s="44" t="str">
        <f t="shared" si="260"/>
        <v/>
      </c>
      <c r="CM105" s="44" t="str">
        <f t="shared" si="261"/>
        <v/>
      </c>
      <c r="CN105" s="44" t="str">
        <f t="shared" si="262"/>
        <v/>
      </c>
      <c r="CO105" s="44" t="str">
        <f t="shared" si="263"/>
        <v/>
      </c>
      <c r="CP105" s="44" t="str">
        <f t="shared" si="264"/>
        <v/>
      </c>
      <c r="CQ105" s="44" t="str">
        <f t="shared" si="265"/>
        <v/>
      </c>
      <c r="CR105" s="44" t="str">
        <f t="shared" si="266"/>
        <v/>
      </c>
      <c r="CS105" s="44" t="str">
        <f t="shared" si="267"/>
        <v/>
      </c>
      <c r="CT105" s="44" t="str">
        <f t="shared" si="268"/>
        <v/>
      </c>
      <c r="CU105" s="44" t="str">
        <f t="shared" si="269"/>
        <v/>
      </c>
      <c r="CV105" s="44" t="str">
        <f t="shared" si="270"/>
        <v/>
      </c>
      <c r="CW105" s="44" t="str">
        <f t="shared" si="271"/>
        <v/>
      </c>
      <c r="CX105" s="44" t="str">
        <f t="shared" si="272"/>
        <v/>
      </c>
      <c r="CY105" s="44" t="str">
        <f t="shared" si="273"/>
        <v/>
      </c>
      <c r="CZ105" s="44" t="str">
        <f t="shared" si="227"/>
        <v/>
      </c>
      <c r="DA105" s="45">
        <f t="shared" si="228"/>
        <v>0</v>
      </c>
      <c r="DB105" s="45">
        <f t="shared" si="229"/>
        <v>0</v>
      </c>
      <c r="DC105" s="45">
        <f t="shared" si="230"/>
        <v>0</v>
      </c>
      <c r="DD105" s="45">
        <f t="shared" si="231"/>
        <v>0</v>
      </c>
      <c r="DE105" s="45">
        <f t="shared" si="232"/>
        <v>0</v>
      </c>
      <c r="DF105" s="45">
        <f t="shared" si="233"/>
        <v>0</v>
      </c>
      <c r="DG105" s="45">
        <f t="shared" si="234"/>
        <v>0</v>
      </c>
      <c r="DH105" s="45">
        <f t="shared" si="235"/>
        <v>0</v>
      </c>
      <c r="DI105" s="45">
        <f t="shared" si="236"/>
        <v>0</v>
      </c>
      <c r="DJ105" s="45">
        <f t="shared" si="237"/>
        <v>0</v>
      </c>
      <c r="DK105" s="45">
        <f t="shared" si="238"/>
        <v>0</v>
      </c>
      <c r="DL105" s="45">
        <f t="shared" si="239"/>
        <v>0</v>
      </c>
      <c r="DM105" s="45">
        <f t="shared" si="240"/>
        <v>0</v>
      </c>
      <c r="DN105" s="45">
        <f t="shared" si="241"/>
        <v>0</v>
      </c>
      <c r="DO105" s="45">
        <f t="shared" si="242"/>
        <v>0</v>
      </c>
      <c r="DP105" s="45">
        <f t="shared" si="243"/>
        <v>0</v>
      </c>
      <c r="DQ105" s="45">
        <f t="shared" si="244"/>
        <v>0</v>
      </c>
      <c r="DR105" s="45">
        <f t="shared" si="245"/>
        <v>0</v>
      </c>
      <c r="DS105" s="45">
        <f t="shared" si="246"/>
        <v>0</v>
      </c>
      <c r="DT105" s="45">
        <f t="shared" si="247"/>
        <v>0</v>
      </c>
      <c r="DU105" s="45">
        <f t="shared" si="248"/>
        <v>0</v>
      </c>
      <c r="DV105" s="45">
        <f t="shared" si="249"/>
        <v>0</v>
      </c>
      <c r="DW105" s="45">
        <f t="shared" si="250"/>
        <v>0</v>
      </c>
      <c r="DX105" s="45">
        <f t="shared" si="251"/>
        <v>0</v>
      </c>
      <c r="DY105" s="45">
        <f t="shared" si="252"/>
        <v>0</v>
      </c>
      <c r="DZ105" s="45">
        <f t="shared" si="253"/>
        <v>0</v>
      </c>
    </row>
    <row r="106" spans="1:130" ht="22.5" x14ac:dyDescent="0.25">
      <c r="A106" s="67" t="s">
        <v>43</v>
      </c>
      <c r="B106" s="47">
        <f t="shared" si="220"/>
        <v>0</v>
      </c>
      <c r="C106" s="48">
        <f t="shared" si="220"/>
        <v>0</v>
      </c>
      <c r="D106" s="33"/>
      <c r="E106" s="34"/>
      <c r="F106" s="35"/>
      <c r="G106" s="34"/>
      <c r="H106" s="35"/>
      <c r="I106" s="34"/>
      <c r="J106" s="35"/>
      <c r="K106" s="34"/>
      <c r="L106" s="35"/>
      <c r="M106" s="36"/>
      <c r="N106" s="37"/>
      <c r="O106" s="38"/>
      <c r="P106" s="39"/>
      <c r="Q106" s="38"/>
      <c r="R106" s="39"/>
      <c r="S106" s="38"/>
      <c r="T106" s="39"/>
      <c r="U106" s="38"/>
      <c r="V106" s="39"/>
      <c r="W106" s="38"/>
      <c r="X106" s="39"/>
      <c r="Y106" s="38"/>
      <c r="Z106" s="39"/>
      <c r="AA106" s="38"/>
      <c r="AB106" s="39"/>
      <c r="AC106" s="38"/>
      <c r="AD106" s="39"/>
      <c r="AE106" s="38"/>
      <c r="AF106" s="39"/>
      <c r="AG106" s="38"/>
      <c r="AH106" s="39"/>
      <c r="AI106" s="38"/>
      <c r="AJ106" s="39"/>
      <c r="AK106" s="38"/>
      <c r="AL106" s="39"/>
      <c r="AM106" s="38"/>
      <c r="AN106" s="39"/>
      <c r="AO106" s="38"/>
      <c r="AP106" s="39"/>
      <c r="AQ106" s="40"/>
      <c r="AR106" s="41"/>
      <c r="AS106" s="40"/>
      <c r="AT106" s="37"/>
      <c r="AU106" s="38"/>
      <c r="AV106" s="39"/>
      <c r="AW106" s="42"/>
      <c r="AX106" s="43" t="str">
        <f t="shared" si="221"/>
        <v/>
      </c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10"/>
      <c r="BJ106" s="10"/>
      <c r="BK106" s="10"/>
      <c r="BL106" s="10"/>
      <c r="BU106" s="10"/>
      <c r="BW106" s="11"/>
      <c r="CA106" s="44" t="str">
        <f t="shared" si="222"/>
        <v/>
      </c>
      <c r="CB106" s="44" t="str">
        <f t="shared" si="223"/>
        <v/>
      </c>
      <c r="CC106" s="44" t="str">
        <f t="shared" si="224"/>
        <v/>
      </c>
      <c r="CD106" s="44" t="str">
        <f t="shared" si="225"/>
        <v/>
      </c>
      <c r="CE106" s="44" t="str">
        <f t="shared" si="226"/>
        <v/>
      </c>
      <c r="CF106" s="44" t="str">
        <f t="shared" si="254"/>
        <v/>
      </c>
      <c r="CG106" s="44" t="str">
        <f t="shared" si="255"/>
        <v/>
      </c>
      <c r="CH106" s="44" t="str">
        <f t="shared" si="256"/>
        <v/>
      </c>
      <c r="CI106" s="44" t="str">
        <f t="shared" si="257"/>
        <v/>
      </c>
      <c r="CJ106" s="44" t="str">
        <f t="shared" si="258"/>
        <v/>
      </c>
      <c r="CK106" s="44" t="str">
        <f t="shared" si="259"/>
        <v/>
      </c>
      <c r="CL106" s="44" t="str">
        <f t="shared" si="260"/>
        <v/>
      </c>
      <c r="CM106" s="44" t="str">
        <f t="shared" si="261"/>
        <v/>
      </c>
      <c r="CN106" s="44" t="str">
        <f t="shared" si="262"/>
        <v/>
      </c>
      <c r="CO106" s="44" t="str">
        <f t="shared" si="263"/>
        <v/>
      </c>
      <c r="CP106" s="44" t="str">
        <f t="shared" si="264"/>
        <v/>
      </c>
      <c r="CQ106" s="44" t="str">
        <f t="shared" si="265"/>
        <v/>
      </c>
      <c r="CR106" s="44" t="str">
        <f t="shared" si="266"/>
        <v/>
      </c>
      <c r="CS106" s="44" t="str">
        <f t="shared" si="267"/>
        <v/>
      </c>
      <c r="CT106" s="44" t="str">
        <f t="shared" si="268"/>
        <v/>
      </c>
      <c r="CU106" s="44" t="str">
        <f t="shared" si="269"/>
        <v/>
      </c>
      <c r="CV106" s="44" t="str">
        <f t="shared" si="270"/>
        <v/>
      </c>
      <c r="CW106" s="44" t="str">
        <f t="shared" si="271"/>
        <v/>
      </c>
      <c r="CX106" s="44" t="str">
        <f t="shared" si="272"/>
        <v/>
      </c>
      <c r="CY106" s="44" t="str">
        <f t="shared" si="273"/>
        <v/>
      </c>
      <c r="CZ106" s="44" t="str">
        <f t="shared" si="227"/>
        <v/>
      </c>
      <c r="DA106" s="45">
        <f t="shared" si="228"/>
        <v>0</v>
      </c>
      <c r="DB106" s="45">
        <f t="shared" si="229"/>
        <v>0</v>
      </c>
      <c r="DC106" s="45">
        <f t="shared" si="230"/>
        <v>0</v>
      </c>
      <c r="DD106" s="45">
        <f t="shared" si="231"/>
        <v>0</v>
      </c>
      <c r="DE106" s="45">
        <f t="shared" si="232"/>
        <v>0</v>
      </c>
      <c r="DF106" s="45">
        <f t="shared" si="233"/>
        <v>0</v>
      </c>
      <c r="DG106" s="45">
        <f t="shared" si="234"/>
        <v>0</v>
      </c>
      <c r="DH106" s="45">
        <f t="shared" si="235"/>
        <v>0</v>
      </c>
      <c r="DI106" s="45">
        <f t="shared" si="236"/>
        <v>0</v>
      </c>
      <c r="DJ106" s="45">
        <f t="shared" si="237"/>
        <v>0</v>
      </c>
      <c r="DK106" s="45">
        <f t="shared" si="238"/>
        <v>0</v>
      </c>
      <c r="DL106" s="45">
        <f t="shared" si="239"/>
        <v>0</v>
      </c>
      <c r="DM106" s="45">
        <f t="shared" si="240"/>
        <v>0</v>
      </c>
      <c r="DN106" s="45">
        <f t="shared" si="241"/>
        <v>0</v>
      </c>
      <c r="DO106" s="45">
        <f t="shared" si="242"/>
        <v>0</v>
      </c>
      <c r="DP106" s="45">
        <f t="shared" si="243"/>
        <v>0</v>
      </c>
      <c r="DQ106" s="45">
        <f t="shared" si="244"/>
        <v>0</v>
      </c>
      <c r="DR106" s="45">
        <f t="shared" si="245"/>
        <v>0</v>
      </c>
      <c r="DS106" s="45">
        <f t="shared" si="246"/>
        <v>0</v>
      </c>
      <c r="DT106" s="45">
        <f t="shared" si="247"/>
        <v>0</v>
      </c>
      <c r="DU106" s="45">
        <f t="shared" si="248"/>
        <v>0</v>
      </c>
      <c r="DV106" s="45">
        <f t="shared" si="249"/>
        <v>0</v>
      </c>
      <c r="DW106" s="45">
        <f t="shared" si="250"/>
        <v>0</v>
      </c>
      <c r="DX106" s="45">
        <f t="shared" si="251"/>
        <v>0</v>
      </c>
      <c r="DY106" s="45">
        <f t="shared" si="252"/>
        <v>0</v>
      </c>
      <c r="DZ106" s="45">
        <f t="shared" si="253"/>
        <v>0</v>
      </c>
    </row>
    <row r="107" spans="1:130" x14ac:dyDescent="0.25">
      <c r="A107" s="66" t="s">
        <v>44</v>
      </c>
      <c r="B107" s="47">
        <f t="shared" si="220"/>
        <v>0</v>
      </c>
      <c r="C107" s="48">
        <f t="shared" si="220"/>
        <v>0</v>
      </c>
      <c r="D107" s="33"/>
      <c r="E107" s="34"/>
      <c r="F107" s="35"/>
      <c r="G107" s="34"/>
      <c r="H107" s="35"/>
      <c r="I107" s="34"/>
      <c r="J107" s="35"/>
      <c r="K107" s="34"/>
      <c r="L107" s="35"/>
      <c r="M107" s="36"/>
      <c r="N107" s="37"/>
      <c r="O107" s="38"/>
      <c r="P107" s="39"/>
      <c r="Q107" s="38"/>
      <c r="R107" s="39"/>
      <c r="S107" s="38"/>
      <c r="T107" s="39"/>
      <c r="U107" s="38"/>
      <c r="V107" s="39"/>
      <c r="W107" s="38"/>
      <c r="X107" s="39"/>
      <c r="Y107" s="38"/>
      <c r="Z107" s="39"/>
      <c r="AA107" s="38"/>
      <c r="AB107" s="39"/>
      <c r="AC107" s="38"/>
      <c r="AD107" s="39"/>
      <c r="AE107" s="38"/>
      <c r="AF107" s="39"/>
      <c r="AG107" s="38"/>
      <c r="AH107" s="39"/>
      <c r="AI107" s="38"/>
      <c r="AJ107" s="39"/>
      <c r="AK107" s="38"/>
      <c r="AL107" s="39"/>
      <c r="AM107" s="38"/>
      <c r="AN107" s="39"/>
      <c r="AO107" s="38"/>
      <c r="AP107" s="39"/>
      <c r="AQ107" s="40"/>
      <c r="AR107" s="41"/>
      <c r="AS107" s="40"/>
      <c r="AT107" s="37"/>
      <c r="AU107" s="38"/>
      <c r="AV107" s="39"/>
      <c r="AW107" s="42"/>
      <c r="AX107" s="43" t="str">
        <f t="shared" si="221"/>
        <v/>
      </c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10"/>
      <c r="BJ107" s="10"/>
      <c r="BK107" s="10"/>
      <c r="BL107" s="10"/>
      <c r="BU107" s="10"/>
      <c r="BW107" s="11"/>
      <c r="CA107" s="44" t="str">
        <f t="shared" si="222"/>
        <v/>
      </c>
      <c r="CB107" s="44" t="str">
        <f t="shared" si="223"/>
        <v/>
      </c>
      <c r="CC107" s="44" t="str">
        <f t="shared" si="224"/>
        <v/>
      </c>
      <c r="CD107" s="44" t="str">
        <f t="shared" si="225"/>
        <v/>
      </c>
      <c r="CE107" s="44" t="str">
        <f t="shared" si="226"/>
        <v/>
      </c>
      <c r="CF107" s="44" t="str">
        <f t="shared" si="254"/>
        <v/>
      </c>
      <c r="CG107" s="44" t="str">
        <f t="shared" si="255"/>
        <v/>
      </c>
      <c r="CH107" s="44" t="str">
        <f t="shared" si="256"/>
        <v/>
      </c>
      <c r="CI107" s="44" t="str">
        <f t="shared" si="257"/>
        <v/>
      </c>
      <c r="CJ107" s="44" t="str">
        <f t="shared" si="258"/>
        <v/>
      </c>
      <c r="CK107" s="44" t="str">
        <f t="shared" si="259"/>
        <v/>
      </c>
      <c r="CL107" s="44" t="str">
        <f t="shared" si="260"/>
        <v/>
      </c>
      <c r="CM107" s="44" t="str">
        <f t="shared" si="261"/>
        <v/>
      </c>
      <c r="CN107" s="44" t="str">
        <f t="shared" si="262"/>
        <v/>
      </c>
      <c r="CO107" s="44" t="str">
        <f t="shared" si="263"/>
        <v/>
      </c>
      <c r="CP107" s="44" t="str">
        <f t="shared" si="264"/>
        <v/>
      </c>
      <c r="CQ107" s="44" t="str">
        <f t="shared" si="265"/>
        <v/>
      </c>
      <c r="CR107" s="44" t="str">
        <f t="shared" si="266"/>
        <v/>
      </c>
      <c r="CS107" s="44" t="str">
        <f t="shared" si="267"/>
        <v/>
      </c>
      <c r="CT107" s="44" t="str">
        <f t="shared" si="268"/>
        <v/>
      </c>
      <c r="CU107" s="44" t="str">
        <f t="shared" si="269"/>
        <v/>
      </c>
      <c r="CV107" s="44" t="str">
        <f t="shared" si="270"/>
        <v/>
      </c>
      <c r="CW107" s="44" t="str">
        <f t="shared" si="271"/>
        <v/>
      </c>
      <c r="CX107" s="44" t="str">
        <f t="shared" si="272"/>
        <v/>
      </c>
      <c r="CY107" s="44" t="str">
        <f t="shared" si="273"/>
        <v/>
      </c>
      <c r="CZ107" s="44" t="str">
        <f t="shared" si="227"/>
        <v/>
      </c>
      <c r="DA107" s="45">
        <f t="shared" si="228"/>
        <v>0</v>
      </c>
      <c r="DB107" s="45">
        <f t="shared" si="229"/>
        <v>0</v>
      </c>
      <c r="DC107" s="45">
        <f t="shared" si="230"/>
        <v>0</v>
      </c>
      <c r="DD107" s="45">
        <f t="shared" si="231"/>
        <v>0</v>
      </c>
      <c r="DE107" s="45">
        <f t="shared" si="232"/>
        <v>0</v>
      </c>
      <c r="DF107" s="45">
        <f t="shared" si="233"/>
        <v>0</v>
      </c>
      <c r="DG107" s="45">
        <f t="shared" si="234"/>
        <v>0</v>
      </c>
      <c r="DH107" s="45">
        <f t="shared" si="235"/>
        <v>0</v>
      </c>
      <c r="DI107" s="45">
        <f t="shared" si="236"/>
        <v>0</v>
      </c>
      <c r="DJ107" s="45">
        <f t="shared" si="237"/>
        <v>0</v>
      </c>
      <c r="DK107" s="45">
        <f t="shared" si="238"/>
        <v>0</v>
      </c>
      <c r="DL107" s="45">
        <f t="shared" si="239"/>
        <v>0</v>
      </c>
      <c r="DM107" s="45">
        <f t="shared" si="240"/>
        <v>0</v>
      </c>
      <c r="DN107" s="45">
        <f t="shared" si="241"/>
        <v>0</v>
      </c>
      <c r="DO107" s="45">
        <f t="shared" si="242"/>
        <v>0</v>
      </c>
      <c r="DP107" s="45">
        <f t="shared" si="243"/>
        <v>0</v>
      </c>
      <c r="DQ107" s="45">
        <f t="shared" si="244"/>
        <v>0</v>
      </c>
      <c r="DR107" s="45">
        <f t="shared" si="245"/>
        <v>0</v>
      </c>
      <c r="DS107" s="45">
        <f t="shared" si="246"/>
        <v>0</v>
      </c>
      <c r="DT107" s="45">
        <f t="shared" si="247"/>
        <v>0</v>
      </c>
      <c r="DU107" s="45">
        <f t="shared" si="248"/>
        <v>0</v>
      </c>
      <c r="DV107" s="45">
        <f t="shared" si="249"/>
        <v>0</v>
      </c>
      <c r="DW107" s="45">
        <f t="shared" si="250"/>
        <v>0</v>
      </c>
      <c r="DX107" s="45">
        <f t="shared" si="251"/>
        <v>0</v>
      </c>
      <c r="DY107" s="45">
        <f t="shared" si="252"/>
        <v>0</v>
      </c>
      <c r="DZ107" s="45">
        <f t="shared" si="253"/>
        <v>0</v>
      </c>
    </row>
    <row r="108" spans="1:130" x14ac:dyDescent="0.25">
      <c r="A108" s="66" t="s">
        <v>45</v>
      </c>
      <c r="B108" s="47">
        <f>+D108+F108+H108+J108+L108+N108+P108+R108+T108+V108+X108+Z108+AB108+AD108+AF108+AH108+AJ108+AL108+AN108+AP108</f>
        <v>0</v>
      </c>
      <c r="C108" s="48">
        <f>+E108+G108+I108+K108+M108+O108+Q108+S108+U108+W108+Y108+AA108+AC108+AE108+AG108+AI108+AK108+AM108+AO108+AQ108</f>
        <v>0</v>
      </c>
      <c r="D108" s="37"/>
      <c r="E108" s="38"/>
      <c r="F108" s="39"/>
      <c r="G108" s="38"/>
      <c r="H108" s="39"/>
      <c r="I108" s="42"/>
      <c r="J108" s="37"/>
      <c r="K108" s="37"/>
      <c r="L108" s="39"/>
      <c r="M108" s="42"/>
      <c r="N108" s="37"/>
      <c r="O108" s="38"/>
      <c r="P108" s="39"/>
      <c r="Q108" s="38"/>
      <c r="R108" s="39"/>
      <c r="S108" s="38"/>
      <c r="T108" s="39"/>
      <c r="U108" s="38"/>
      <c r="V108" s="39"/>
      <c r="W108" s="38"/>
      <c r="X108" s="39"/>
      <c r="Y108" s="38"/>
      <c r="Z108" s="39"/>
      <c r="AA108" s="38"/>
      <c r="AB108" s="39"/>
      <c r="AC108" s="38"/>
      <c r="AD108" s="39"/>
      <c r="AE108" s="38"/>
      <c r="AF108" s="39"/>
      <c r="AG108" s="38"/>
      <c r="AH108" s="39"/>
      <c r="AI108" s="38"/>
      <c r="AJ108" s="39"/>
      <c r="AK108" s="38"/>
      <c r="AL108" s="39"/>
      <c r="AM108" s="38"/>
      <c r="AN108" s="39"/>
      <c r="AO108" s="38"/>
      <c r="AP108" s="39"/>
      <c r="AQ108" s="40"/>
      <c r="AR108" s="41"/>
      <c r="AS108" s="40"/>
      <c r="AT108" s="37"/>
      <c r="AU108" s="38"/>
      <c r="AV108" s="39"/>
      <c r="AW108" s="42"/>
      <c r="AX108" s="43" t="str">
        <f t="shared" si="221"/>
        <v/>
      </c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10"/>
      <c r="BJ108" s="10"/>
      <c r="BK108" s="10"/>
      <c r="BL108" s="10"/>
      <c r="BU108" s="10"/>
      <c r="BW108" s="11"/>
      <c r="CA108" s="44" t="str">
        <f t="shared" si="222"/>
        <v/>
      </c>
      <c r="CB108" s="44" t="str">
        <f t="shared" si="223"/>
        <v/>
      </c>
      <c r="CC108" s="44" t="str">
        <f t="shared" si="224"/>
        <v/>
      </c>
      <c r="CD108" s="44" t="str">
        <f t="shared" si="225"/>
        <v/>
      </c>
      <c r="CE108" s="44" t="str">
        <f t="shared" si="226"/>
        <v/>
      </c>
      <c r="CF108" s="44" t="str">
        <f t="shared" si="254"/>
        <v/>
      </c>
      <c r="CG108" s="44" t="str">
        <f t="shared" si="255"/>
        <v/>
      </c>
      <c r="CH108" s="44" t="str">
        <f t="shared" si="256"/>
        <v/>
      </c>
      <c r="CI108" s="44" t="str">
        <f t="shared" si="257"/>
        <v/>
      </c>
      <c r="CJ108" s="44" t="str">
        <f t="shared" si="258"/>
        <v/>
      </c>
      <c r="CK108" s="44" t="str">
        <f t="shared" si="259"/>
        <v/>
      </c>
      <c r="CL108" s="44" t="str">
        <f t="shared" si="260"/>
        <v/>
      </c>
      <c r="CM108" s="44" t="str">
        <f t="shared" si="261"/>
        <v/>
      </c>
      <c r="CN108" s="44" t="str">
        <f t="shared" si="262"/>
        <v/>
      </c>
      <c r="CO108" s="44" t="str">
        <f t="shared" si="263"/>
        <v/>
      </c>
      <c r="CP108" s="44" t="str">
        <f t="shared" si="264"/>
        <v/>
      </c>
      <c r="CQ108" s="44" t="str">
        <f t="shared" si="265"/>
        <v/>
      </c>
      <c r="CR108" s="44" t="str">
        <f t="shared" si="266"/>
        <v/>
      </c>
      <c r="CS108" s="44" t="str">
        <f t="shared" si="267"/>
        <v/>
      </c>
      <c r="CT108" s="44" t="str">
        <f t="shared" si="268"/>
        <v/>
      </c>
      <c r="CU108" s="44" t="str">
        <f t="shared" si="269"/>
        <v/>
      </c>
      <c r="CV108" s="44" t="str">
        <f t="shared" si="270"/>
        <v/>
      </c>
      <c r="CW108" s="44" t="str">
        <f t="shared" si="271"/>
        <v/>
      </c>
      <c r="CX108" s="44" t="str">
        <f t="shared" si="272"/>
        <v/>
      </c>
      <c r="CY108" s="44" t="str">
        <f t="shared" si="273"/>
        <v/>
      </c>
      <c r="CZ108" s="44" t="str">
        <f t="shared" si="227"/>
        <v/>
      </c>
      <c r="DA108" s="45">
        <f t="shared" si="228"/>
        <v>0</v>
      </c>
      <c r="DB108" s="45">
        <f t="shared" si="229"/>
        <v>0</v>
      </c>
      <c r="DC108" s="45">
        <f t="shared" si="230"/>
        <v>0</v>
      </c>
      <c r="DD108" s="45">
        <f t="shared" si="231"/>
        <v>0</v>
      </c>
      <c r="DE108" s="45">
        <f t="shared" si="232"/>
        <v>0</v>
      </c>
      <c r="DF108" s="45">
        <f t="shared" si="233"/>
        <v>0</v>
      </c>
      <c r="DG108" s="45">
        <f t="shared" si="234"/>
        <v>0</v>
      </c>
      <c r="DH108" s="45">
        <f t="shared" si="235"/>
        <v>0</v>
      </c>
      <c r="DI108" s="45">
        <f t="shared" si="236"/>
        <v>0</v>
      </c>
      <c r="DJ108" s="45">
        <f t="shared" si="237"/>
        <v>0</v>
      </c>
      <c r="DK108" s="45">
        <f t="shared" si="238"/>
        <v>0</v>
      </c>
      <c r="DL108" s="45">
        <f t="shared" si="239"/>
        <v>0</v>
      </c>
      <c r="DM108" s="45">
        <f t="shared" si="240"/>
        <v>0</v>
      </c>
      <c r="DN108" s="45">
        <f t="shared" si="241"/>
        <v>0</v>
      </c>
      <c r="DO108" s="45">
        <f t="shared" si="242"/>
        <v>0</v>
      </c>
      <c r="DP108" s="45">
        <f t="shared" si="243"/>
        <v>0</v>
      </c>
      <c r="DQ108" s="45">
        <f t="shared" si="244"/>
        <v>0</v>
      </c>
      <c r="DR108" s="45">
        <f t="shared" si="245"/>
        <v>0</v>
      </c>
      <c r="DS108" s="45">
        <f t="shared" si="246"/>
        <v>0</v>
      </c>
      <c r="DT108" s="45">
        <f t="shared" si="247"/>
        <v>0</v>
      </c>
      <c r="DU108" s="45">
        <f t="shared" si="248"/>
        <v>0</v>
      </c>
      <c r="DV108" s="45">
        <f t="shared" si="249"/>
        <v>0</v>
      </c>
      <c r="DW108" s="45">
        <f t="shared" si="250"/>
        <v>0</v>
      </c>
      <c r="DX108" s="45">
        <f t="shared" si="251"/>
        <v>0</v>
      </c>
      <c r="DY108" s="45">
        <f t="shared" si="252"/>
        <v>0</v>
      </c>
      <c r="DZ108" s="45">
        <f t="shared" si="253"/>
        <v>0</v>
      </c>
    </row>
    <row r="109" spans="1:130" ht="22.5" x14ac:dyDescent="0.25">
      <c r="A109" s="67" t="s">
        <v>46</v>
      </c>
      <c r="B109" s="47">
        <f>+D109+F109+H109</f>
        <v>0</v>
      </c>
      <c r="C109" s="48">
        <f>+E109+G109+I109</f>
        <v>0</v>
      </c>
      <c r="D109" s="37"/>
      <c r="E109" s="38"/>
      <c r="F109" s="39"/>
      <c r="G109" s="38"/>
      <c r="H109" s="39"/>
      <c r="I109" s="42"/>
      <c r="J109" s="50"/>
      <c r="K109" s="51"/>
      <c r="L109" s="50"/>
      <c r="M109" s="51"/>
      <c r="N109" s="50"/>
      <c r="O109" s="51"/>
      <c r="P109" s="50"/>
      <c r="Q109" s="51"/>
      <c r="R109" s="50"/>
      <c r="S109" s="51"/>
      <c r="T109" s="50"/>
      <c r="U109" s="51"/>
      <c r="V109" s="50"/>
      <c r="W109" s="51"/>
      <c r="X109" s="50"/>
      <c r="Y109" s="51"/>
      <c r="Z109" s="50"/>
      <c r="AA109" s="51"/>
      <c r="AB109" s="50"/>
      <c r="AC109" s="51"/>
      <c r="AD109" s="50"/>
      <c r="AE109" s="51"/>
      <c r="AF109" s="50"/>
      <c r="AG109" s="51"/>
      <c r="AH109" s="50"/>
      <c r="AI109" s="51"/>
      <c r="AJ109" s="50"/>
      <c r="AK109" s="51"/>
      <c r="AL109" s="50"/>
      <c r="AM109" s="51"/>
      <c r="AN109" s="50"/>
      <c r="AO109" s="51"/>
      <c r="AP109" s="50"/>
      <c r="AQ109" s="52"/>
      <c r="AR109" s="37"/>
      <c r="AS109" s="40"/>
      <c r="AT109" s="37"/>
      <c r="AU109" s="38"/>
      <c r="AV109" s="39"/>
      <c r="AW109" s="42"/>
      <c r="AX109" s="43" t="str">
        <f t="shared" si="221"/>
        <v/>
      </c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10"/>
      <c r="BJ109" s="10"/>
      <c r="BK109" s="10"/>
      <c r="BL109" s="10"/>
      <c r="BU109" s="10"/>
      <c r="BW109" s="11"/>
      <c r="CA109" s="44" t="str">
        <f t="shared" si="222"/>
        <v/>
      </c>
      <c r="CB109" s="44" t="str">
        <f t="shared" si="223"/>
        <v/>
      </c>
      <c r="CC109" s="44" t="str">
        <f t="shared" si="224"/>
        <v/>
      </c>
      <c r="CD109" s="44" t="str">
        <f t="shared" si="225"/>
        <v/>
      </c>
      <c r="CE109" s="44" t="str">
        <f t="shared" si="226"/>
        <v/>
      </c>
      <c r="CF109" s="44" t="str">
        <f t="shared" si="254"/>
        <v/>
      </c>
      <c r="CG109" s="44" t="str">
        <f t="shared" si="255"/>
        <v/>
      </c>
      <c r="CH109" s="44" t="str">
        <f t="shared" si="256"/>
        <v/>
      </c>
      <c r="CI109" s="44" t="str">
        <f t="shared" si="257"/>
        <v/>
      </c>
      <c r="CJ109" s="44" t="str">
        <f t="shared" si="258"/>
        <v/>
      </c>
      <c r="CK109" s="44" t="str">
        <f t="shared" si="259"/>
        <v/>
      </c>
      <c r="CL109" s="44" t="str">
        <f t="shared" si="260"/>
        <v/>
      </c>
      <c r="CM109" s="44" t="str">
        <f t="shared" si="261"/>
        <v/>
      </c>
      <c r="CN109" s="44" t="str">
        <f t="shared" si="262"/>
        <v/>
      </c>
      <c r="CO109" s="44" t="str">
        <f t="shared" si="263"/>
        <v/>
      </c>
      <c r="CP109" s="44" t="str">
        <f t="shared" si="264"/>
        <v/>
      </c>
      <c r="CQ109" s="44" t="str">
        <f t="shared" si="265"/>
        <v/>
      </c>
      <c r="CR109" s="44" t="str">
        <f t="shared" si="266"/>
        <v/>
      </c>
      <c r="CS109" s="44" t="str">
        <f t="shared" si="267"/>
        <v/>
      </c>
      <c r="CT109" s="44" t="str">
        <f t="shared" si="268"/>
        <v/>
      </c>
      <c r="CU109" s="44" t="str">
        <f t="shared" si="269"/>
        <v/>
      </c>
      <c r="CV109" s="44" t="str">
        <f t="shared" si="270"/>
        <v/>
      </c>
      <c r="CW109" s="44" t="str">
        <f t="shared" si="271"/>
        <v/>
      </c>
      <c r="CX109" s="44" t="str">
        <f t="shared" si="272"/>
        <v/>
      </c>
      <c r="CY109" s="44" t="str">
        <f t="shared" si="273"/>
        <v/>
      </c>
      <c r="CZ109" s="44" t="str">
        <f t="shared" si="227"/>
        <v/>
      </c>
      <c r="DA109" s="45">
        <f t="shared" si="228"/>
        <v>0</v>
      </c>
      <c r="DB109" s="45">
        <f t="shared" si="229"/>
        <v>0</v>
      </c>
      <c r="DC109" s="45">
        <f t="shared" si="230"/>
        <v>0</v>
      </c>
      <c r="DD109" s="45">
        <f t="shared" si="231"/>
        <v>0</v>
      </c>
      <c r="DE109" s="45">
        <f t="shared" si="232"/>
        <v>0</v>
      </c>
      <c r="DF109" s="45">
        <f t="shared" si="233"/>
        <v>0</v>
      </c>
      <c r="DG109" s="45">
        <f t="shared" si="234"/>
        <v>0</v>
      </c>
      <c r="DH109" s="45">
        <f t="shared" si="235"/>
        <v>0</v>
      </c>
      <c r="DI109" s="45">
        <f t="shared" si="236"/>
        <v>0</v>
      </c>
      <c r="DJ109" s="45">
        <f t="shared" si="237"/>
        <v>0</v>
      </c>
      <c r="DK109" s="45">
        <f t="shared" si="238"/>
        <v>0</v>
      </c>
      <c r="DL109" s="45">
        <f t="shared" si="239"/>
        <v>0</v>
      </c>
      <c r="DM109" s="45">
        <f t="shared" si="240"/>
        <v>0</v>
      </c>
      <c r="DN109" s="45">
        <f t="shared" si="241"/>
        <v>0</v>
      </c>
      <c r="DO109" s="45">
        <f t="shared" si="242"/>
        <v>0</v>
      </c>
      <c r="DP109" s="45">
        <f t="shared" si="243"/>
        <v>0</v>
      </c>
      <c r="DQ109" s="45">
        <f t="shared" si="244"/>
        <v>0</v>
      </c>
      <c r="DR109" s="45">
        <f t="shared" si="245"/>
        <v>0</v>
      </c>
      <c r="DS109" s="45">
        <f t="shared" si="246"/>
        <v>0</v>
      </c>
      <c r="DT109" s="45">
        <f t="shared" si="247"/>
        <v>0</v>
      </c>
      <c r="DU109" s="45">
        <f t="shared" si="248"/>
        <v>0</v>
      </c>
      <c r="DV109" s="45">
        <f t="shared" si="249"/>
        <v>0</v>
      </c>
      <c r="DW109" s="45">
        <f t="shared" si="250"/>
        <v>0</v>
      </c>
      <c r="DX109" s="45">
        <f t="shared" si="251"/>
        <v>0</v>
      </c>
      <c r="DY109" s="45">
        <f t="shared" si="252"/>
        <v>0</v>
      </c>
      <c r="DZ109" s="45">
        <f t="shared" si="253"/>
        <v>0</v>
      </c>
    </row>
    <row r="110" spans="1:130" x14ac:dyDescent="0.25">
      <c r="A110" s="67" t="s">
        <v>47</v>
      </c>
      <c r="B110" s="47">
        <f>+P110+R110+T110+V110+X110+Z110+AB110+AD110+AF110+AH110+AJ110+AL110+AN110+AP110</f>
        <v>0</v>
      </c>
      <c r="C110" s="48">
        <f>+Q110+S110+U110+W110+Y110+AA110+AC110+AE110+AG110+AI110+AK110+AM110+AO110+AQ110</f>
        <v>0</v>
      </c>
      <c r="D110" s="33"/>
      <c r="E110" s="34"/>
      <c r="F110" s="35"/>
      <c r="G110" s="34"/>
      <c r="H110" s="35"/>
      <c r="I110" s="34"/>
      <c r="J110" s="35"/>
      <c r="K110" s="34"/>
      <c r="L110" s="35"/>
      <c r="M110" s="36"/>
      <c r="N110" s="33"/>
      <c r="O110" s="34"/>
      <c r="P110" s="39"/>
      <c r="Q110" s="38"/>
      <c r="R110" s="39"/>
      <c r="S110" s="38"/>
      <c r="T110" s="39"/>
      <c r="U110" s="38"/>
      <c r="V110" s="39"/>
      <c r="W110" s="38"/>
      <c r="X110" s="39"/>
      <c r="Y110" s="38"/>
      <c r="Z110" s="39"/>
      <c r="AA110" s="38"/>
      <c r="AB110" s="39"/>
      <c r="AC110" s="38"/>
      <c r="AD110" s="39"/>
      <c r="AE110" s="38"/>
      <c r="AF110" s="39"/>
      <c r="AG110" s="38"/>
      <c r="AH110" s="39"/>
      <c r="AI110" s="38"/>
      <c r="AJ110" s="39"/>
      <c r="AK110" s="38"/>
      <c r="AL110" s="39"/>
      <c r="AM110" s="38"/>
      <c r="AN110" s="39"/>
      <c r="AO110" s="38"/>
      <c r="AP110" s="39"/>
      <c r="AQ110" s="40"/>
      <c r="AR110" s="37"/>
      <c r="AS110" s="40"/>
      <c r="AT110" s="37"/>
      <c r="AU110" s="38"/>
      <c r="AV110" s="39"/>
      <c r="AW110" s="42"/>
      <c r="AX110" s="43" t="str">
        <f t="shared" si="221"/>
        <v/>
      </c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10"/>
      <c r="BJ110" s="10"/>
      <c r="BK110" s="10"/>
      <c r="BL110" s="10"/>
      <c r="BU110" s="10"/>
      <c r="BW110" s="11"/>
      <c r="CA110" s="44" t="str">
        <f t="shared" si="222"/>
        <v/>
      </c>
      <c r="CB110" s="44" t="str">
        <f t="shared" si="223"/>
        <v/>
      </c>
      <c r="CC110" s="44" t="str">
        <f t="shared" si="224"/>
        <v/>
      </c>
      <c r="CD110" s="44" t="str">
        <f t="shared" si="225"/>
        <v/>
      </c>
      <c r="CE110" s="44" t="str">
        <f t="shared" si="226"/>
        <v/>
      </c>
      <c r="CF110" s="44" t="str">
        <f t="shared" si="254"/>
        <v/>
      </c>
      <c r="CG110" s="44" t="str">
        <f t="shared" si="255"/>
        <v/>
      </c>
      <c r="CH110" s="44" t="str">
        <f t="shared" si="256"/>
        <v/>
      </c>
      <c r="CI110" s="44" t="str">
        <f t="shared" si="257"/>
        <v/>
      </c>
      <c r="CJ110" s="44" t="str">
        <f t="shared" si="258"/>
        <v/>
      </c>
      <c r="CK110" s="44" t="str">
        <f t="shared" si="259"/>
        <v/>
      </c>
      <c r="CL110" s="44" t="str">
        <f t="shared" si="260"/>
        <v/>
      </c>
      <c r="CM110" s="44" t="str">
        <f t="shared" si="261"/>
        <v/>
      </c>
      <c r="CN110" s="44" t="str">
        <f t="shared" si="262"/>
        <v/>
      </c>
      <c r="CO110" s="44" t="str">
        <f t="shared" si="263"/>
        <v/>
      </c>
      <c r="CP110" s="44" t="str">
        <f t="shared" si="264"/>
        <v/>
      </c>
      <c r="CQ110" s="44" t="str">
        <f t="shared" si="265"/>
        <v/>
      </c>
      <c r="CR110" s="44" t="str">
        <f t="shared" si="266"/>
        <v/>
      </c>
      <c r="CS110" s="44" t="str">
        <f t="shared" si="267"/>
        <v/>
      </c>
      <c r="CT110" s="44" t="str">
        <f t="shared" si="268"/>
        <v/>
      </c>
      <c r="CU110" s="44" t="str">
        <f t="shared" si="269"/>
        <v/>
      </c>
      <c r="CV110" s="44" t="str">
        <f t="shared" si="270"/>
        <v/>
      </c>
      <c r="CW110" s="44" t="str">
        <f t="shared" si="271"/>
        <v/>
      </c>
      <c r="CX110" s="44" t="str">
        <f t="shared" si="272"/>
        <v/>
      </c>
      <c r="CY110" s="44" t="str">
        <f t="shared" si="273"/>
        <v/>
      </c>
      <c r="CZ110" s="44" t="str">
        <f t="shared" si="227"/>
        <v/>
      </c>
      <c r="DA110" s="45">
        <f t="shared" si="228"/>
        <v>0</v>
      </c>
      <c r="DB110" s="45">
        <f t="shared" si="229"/>
        <v>0</v>
      </c>
      <c r="DC110" s="45">
        <f t="shared" si="230"/>
        <v>0</v>
      </c>
      <c r="DD110" s="45">
        <f t="shared" si="231"/>
        <v>0</v>
      </c>
      <c r="DE110" s="45">
        <f t="shared" si="232"/>
        <v>0</v>
      </c>
      <c r="DF110" s="45">
        <f t="shared" si="233"/>
        <v>0</v>
      </c>
      <c r="DG110" s="45">
        <f t="shared" si="234"/>
        <v>0</v>
      </c>
      <c r="DH110" s="45">
        <f t="shared" si="235"/>
        <v>0</v>
      </c>
      <c r="DI110" s="45">
        <f t="shared" si="236"/>
        <v>0</v>
      </c>
      <c r="DJ110" s="45">
        <f t="shared" si="237"/>
        <v>0</v>
      </c>
      <c r="DK110" s="45">
        <f t="shared" si="238"/>
        <v>0</v>
      </c>
      <c r="DL110" s="45">
        <f t="shared" si="239"/>
        <v>0</v>
      </c>
      <c r="DM110" s="45">
        <f t="shared" si="240"/>
        <v>0</v>
      </c>
      <c r="DN110" s="45">
        <f t="shared" si="241"/>
        <v>0</v>
      </c>
      <c r="DO110" s="45">
        <f t="shared" si="242"/>
        <v>0</v>
      </c>
      <c r="DP110" s="45">
        <f t="shared" si="243"/>
        <v>0</v>
      </c>
      <c r="DQ110" s="45">
        <f t="shared" si="244"/>
        <v>0</v>
      </c>
      <c r="DR110" s="45">
        <f t="shared" si="245"/>
        <v>0</v>
      </c>
      <c r="DS110" s="45">
        <f t="shared" si="246"/>
        <v>0</v>
      </c>
      <c r="DT110" s="45">
        <f t="shared" si="247"/>
        <v>0</v>
      </c>
      <c r="DU110" s="45">
        <f t="shared" si="248"/>
        <v>0</v>
      </c>
      <c r="DV110" s="45">
        <f t="shared" si="249"/>
        <v>0</v>
      </c>
      <c r="DW110" s="45">
        <f t="shared" si="250"/>
        <v>0</v>
      </c>
      <c r="DX110" s="45">
        <f t="shared" si="251"/>
        <v>0</v>
      </c>
      <c r="DY110" s="45">
        <f t="shared" si="252"/>
        <v>0</v>
      </c>
      <c r="DZ110" s="45">
        <f t="shared" si="253"/>
        <v>0</v>
      </c>
    </row>
    <row r="111" spans="1:130" x14ac:dyDescent="0.25">
      <c r="A111" s="66" t="s">
        <v>48</v>
      </c>
      <c r="B111" s="47">
        <f>+N111+P111+R111+T111+V111+X111+Z111+AB111+AD111+AF111+AH111+AJ111+AL111+AN111+AP111</f>
        <v>0</v>
      </c>
      <c r="C111" s="48">
        <f>+O111+Q111+S111+U111+W111+Y111+AA111+AC111+AE111+AG111+AI111+AK111+AM111+AO111+AQ111</f>
        <v>0</v>
      </c>
      <c r="D111" s="41"/>
      <c r="E111" s="51"/>
      <c r="F111" s="50"/>
      <c r="G111" s="51"/>
      <c r="H111" s="50"/>
      <c r="I111" s="53"/>
      <c r="J111" s="41"/>
      <c r="K111" s="41"/>
      <c r="L111" s="50"/>
      <c r="M111" s="53"/>
      <c r="N111" s="37"/>
      <c r="O111" s="38"/>
      <c r="P111" s="39"/>
      <c r="Q111" s="38"/>
      <c r="R111" s="39"/>
      <c r="S111" s="38"/>
      <c r="T111" s="39"/>
      <c r="U111" s="38"/>
      <c r="V111" s="39"/>
      <c r="W111" s="38"/>
      <c r="X111" s="39"/>
      <c r="Y111" s="38"/>
      <c r="Z111" s="39"/>
      <c r="AA111" s="38"/>
      <c r="AB111" s="39"/>
      <c r="AC111" s="38"/>
      <c r="AD111" s="39"/>
      <c r="AE111" s="38"/>
      <c r="AF111" s="39"/>
      <c r="AG111" s="38"/>
      <c r="AH111" s="39"/>
      <c r="AI111" s="38"/>
      <c r="AJ111" s="39"/>
      <c r="AK111" s="38"/>
      <c r="AL111" s="39"/>
      <c r="AM111" s="38"/>
      <c r="AN111" s="39"/>
      <c r="AO111" s="38"/>
      <c r="AP111" s="39"/>
      <c r="AQ111" s="40"/>
      <c r="AR111" s="37"/>
      <c r="AS111" s="40"/>
      <c r="AT111" s="37"/>
      <c r="AU111" s="38"/>
      <c r="AV111" s="39"/>
      <c r="AW111" s="42"/>
      <c r="AX111" s="43" t="str">
        <f t="shared" si="221"/>
        <v/>
      </c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10"/>
      <c r="BJ111" s="10"/>
      <c r="BK111" s="10"/>
      <c r="BL111" s="10"/>
      <c r="BU111" s="10"/>
      <c r="BW111" s="11"/>
      <c r="CA111" s="44" t="str">
        <f t="shared" si="222"/>
        <v/>
      </c>
      <c r="CB111" s="44" t="str">
        <f t="shared" si="223"/>
        <v/>
      </c>
      <c r="CC111" s="44" t="str">
        <f t="shared" si="224"/>
        <v/>
      </c>
      <c r="CD111" s="44" t="str">
        <f t="shared" si="225"/>
        <v/>
      </c>
      <c r="CE111" s="44" t="str">
        <f t="shared" si="226"/>
        <v/>
      </c>
      <c r="CF111" s="44" t="str">
        <f t="shared" si="254"/>
        <v/>
      </c>
      <c r="CG111" s="44" t="str">
        <f t="shared" si="255"/>
        <v/>
      </c>
      <c r="CH111" s="44" t="str">
        <f t="shared" si="256"/>
        <v/>
      </c>
      <c r="CI111" s="44" t="str">
        <f t="shared" si="257"/>
        <v/>
      </c>
      <c r="CJ111" s="44" t="str">
        <f t="shared" si="258"/>
        <v/>
      </c>
      <c r="CK111" s="44" t="str">
        <f t="shared" si="259"/>
        <v/>
      </c>
      <c r="CL111" s="44" t="str">
        <f t="shared" si="260"/>
        <v/>
      </c>
      <c r="CM111" s="44" t="str">
        <f t="shared" si="261"/>
        <v/>
      </c>
      <c r="CN111" s="44" t="str">
        <f t="shared" si="262"/>
        <v/>
      </c>
      <c r="CO111" s="44" t="str">
        <f t="shared" si="263"/>
        <v/>
      </c>
      <c r="CP111" s="44" t="str">
        <f t="shared" si="264"/>
        <v/>
      </c>
      <c r="CQ111" s="44" t="str">
        <f t="shared" si="265"/>
        <v/>
      </c>
      <c r="CR111" s="44" t="str">
        <f t="shared" si="266"/>
        <v/>
      </c>
      <c r="CS111" s="44" t="str">
        <f t="shared" si="267"/>
        <v/>
      </c>
      <c r="CT111" s="44" t="str">
        <f t="shared" si="268"/>
        <v/>
      </c>
      <c r="CU111" s="44" t="str">
        <f t="shared" si="269"/>
        <v/>
      </c>
      <c r="CV111" s="44" t="str">
        <f t="shared" si="270"/>
        <v/>
      </c>
      <c r="CW111" s="44" t="str">
        <f t="shared" si="271"/>
        <v/>
      </c>
      <c r="CX111" s="44" t="str">
        <f t="shared" si="272"/>
        <v/>
      </c>
      <c r="CY111" s="44" t="str">
        <f t="shared" si="273"/>
        <v/>
      </c>
      <c r="CZ111" s="44" t="str">
        <f t="shared" si="227"/>
        <v/>
      </c>
      <c r="DA111" s="45">
        <f t="shared" si="228"/>
        <v>0</v>
      </c>
      <c r="DB111" s="45">
        <f t="shared" si="229"/>
        <v>0</v>
      </c>
      <c r="DC111" s="45">
        <f t="shared" si="230"/>
        <v>0</v>
      </c>
      <c r="DD111" s="45">
        <f t="shared" si="231"/>
        <v>0</v>
      </c>
      <c r="DE111" s="45">
        <f t="shared" si="232"/>
        <v>0</v>
      </c>
      <c r="DF111" s="45">
        <f t="shared" si="233"/>
        <v>0</v>
      </c>
      <c r="DG111" s="45">
        <f t="shared" si="234"/>
        <v>0</v>
      </c>
      <c r="DH111" s="45">
        <f t="shared" si="235"/>
        <v>0</v>
      </c>
      <c r="DI111" s="45">
        <f t="shared" si="236"/>
        <v>0</v>
      </c>
      <c r="DJ111" s="45">
        <f t="shared" si="237"/>
        <v>0</v>
      </c>
      <c r="DK111" s="45">
        <f t="shared" si="238"/>
        <v>0</v>
      </c>
      <c r="DL111" s="45">
        <f t="shared" si="239"/>
        <v>0</v>
      </c>
      <c r="DM111" s="45">
        <f t="shared" si="240"/>
        <v>0</v>
      </c>
      <c r="DN111" s="45">
        <f t="shared" si="241"/>
        <v>0</v>
      </c>
      <c r="DO111" s="45">
        <f t="shared" si="242"/>
        <v>0</v>
      </c>
      <c r="DP111" s="45">
        <f t="shared" si="243"/>
        <v>0</v>
      </c>
      <c r="DQ111" s="45">
        <f t="shared" si="244"/>
        <v>0</v>
      </c>
      <c r="DR111" s="45">
        <f t="shared" si="245"/>
        <v>0</v>
      </c>
      <c r="DS111" s="45">
        <f t="shared" si="246"/>
        <v>0</v>
      </c>
      <c r="DT111" s="45">
        <f t="shared" si="247"/>
        <v>0</v>
      </c>
      <c r="DU111" s="45">
        <f t="shared" si="248"/>
        <v>0</v>
      </c>
      <c r="DV111" s="45">
        <f t="shared" si="249"/>
        <v>0</v>
      </c>
      <c r="DW111" s="45">
        <f t="shared" si="250"/>
        <v>0</v>
      </c>
      <c r="DX111" s="45">
        <f t="shared" si="251"/>
        <v>0</v>
      </c>
      <c r="DY111" s="45">
        <f t="shared" si="252"/>
        <v>0</v>
      </c>
      <c r="DZ111" s="45">
        <f t="shared" si="253"/>
        <v>0</v>
      </c>
    </row>
    <row r="112" spans="1:130" x14ac:dyDescent="0.25">
      <c r="A112" s="66" t="s">
        <v>49</v>
      </c>
      <c r="B112" s="47">
        <f>+D112+F112+H112+J112+L112+N112+P112+R112+T112+V112+X112+Z112+AB112+AD112+AF112+AH112+AJ112+AL112+AN112+AP112</f>
        <v>0</v>
      </c>
      <c r="C112" s="48">
        <f>+E112+G112+I112+K112+M112+O112+Q112+S112+U112+W112+Y112+AA112+AC112+AE112+AG112+AI112+AK112+AM112+AO112+AQ112</f>
        <v>0</v>
      </c>
      <c r="D112" s="37"/>
      <c r="E112" s="38"/>
      <c r="F112" s="39"/>
      <c r="G112" s="38"/>
      <c r="H112" s="39"/>
      <c r="I112" s="42"/>
      <c r="J112" s="37"/>
      <c r="K112" s="37"/>
      <c r="L112" s="39"/>
      <c r="M112" s="42"/>
      <c r="N112" s="37"/>
      <c r="O112" s="38"/>
      <c r="P112" s="39"/>
      <c r="Q112" s="38"/>
      <c r="R112" s="39"/>
      <c r="S112" s="38"/>
      <c r="T112" s="39"/>
      <c r="U112" s="38"/>
      <c r="V112" s="39"/>
      <c r="W112" s="38"/>
      <c r="X112" s="39"/>
      <c r="Y112" s="38"/>
      <c r="Z112" s="39"/>
      <c r="AA112" s="38"/>
      <c r="AB112" s="39"/>
      <c r="AC112" s="38"/>
      <c r="AD112" s="39"/>
      <c r="AE112" s="38"/>
      <c r="AF112" s="39"/>
      <c r="AG112" s="38"/>
      <c r="AH112" s="39"/>
      <c r="AI112" s="38"/>
      <c r="AJ112" s="39"/>
      <c r="AK112" s="38"/>
      <c r="AL112" s="39"/>
      <c r="AM112" s="38"/>
      <c r="AN112" s="39"/>
      <c r="AO112" s="38"/>
      <c r="AP112" s="39"/>
      <c r="AQ112" s="40"/>
      <c r="AR112" s="37"/>
      <c r="AS112" s="40"/>
      <c r="AT112" s="37"/>
      <c r="AU112" s="38"/>
      <c r="AV112" s="39"/>
      <c r="AW112" s="42"/>
      <c r="AX112" s="43" t="str">
        <f t="shared" si="221"/>
        <v/>
      </c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10"/>
      <c r="BJ112" s="10"/>
      <c r="BK112" s="10"/>
      <c r="BL112" s="10"/>
      <c r="BU112" s="10"/>
      <c r="BW112" s="11"/>
      <c r="CA112" s="44" t="str">
        <f t="shared" si="222"/>
        <v/>
      </c>
      <c r="CB112" s="44" t="str">
        <f t="shared" si="223"/>
        <v/>
      </c>
      <c r="CC112" s="44" t="str">
        <f t="shared" si="224"/>
        <v/>
      </c>
      <c r="CD112" s="44" t="str">
        <f t="shared" si="225"/>
        <v/>
      </c>
      <c r="CE112" s="44" t="str">
        <f t="shared" si="226"/>
        <v/>
      </c>
      <c r="CF112" s="44" t="str">
        <f t="shared" si="254"/>
        <v/>
      </c>
      <c r="CG112" s="44" t="str">
        <f t="shared" si="255"/>
        <v/>
      </c>
      <c r="CH112" s="44" t="str">
        <f t="shared" si="256"/>
        <v/>
      </c>
      <c r="CI112" s="44" t="str">
        <f t="shared" si="257"/>
        <v/>
      </c>
      <c r="CJ112" s="44" t="str">
        <f t="shared" si="258"/>
        <v/>
      </c>
      <c r="CK112" s="44" t="str">
        <f t="shared" si="259"/>
        <v/>
      </c>
      <c r="CL112" s="44" t="str">
        <f t="shared" si="260"/>
        <v/>
      </c>
      <c r="CM112" s="44" t="str">
        <f t="shared" si="261"/>
        <v/>
      </c>
      <c r="CN112" s="44" t="str">
        <f t="shared" si="262"/>
        <v/>
      </c>
      <c r="CO112" s="44" t="str">
        <f t="shared" si="263"/>
        <v/>
      </c>
      <c r="CP112" s="44" t="str">
        <f t="shared" si="264"/>
        <v/>
      </c>
      <c r="CQ112" s="44" t="str">
        <f t="shared" si="265"/>
        <v/>
      </c>
      <c r="CR112" s="44" t="str">
        <f t="shared" si="266"/>
        <v/>
      </c>
      <c r="CS112" s="44" t="str">
        <f t="shared" si="267"/>
        <v/>
      </c>
      <c r="CT112" s="44" t="str">
        <f t="shared" si="268"/>
        <v/>
      </c>
      <c r="CU112" s="44" t="str">
        <f t="shared" si="269"/>
        <v/>
      </c>
      <c r="CV112" s="44" t="str">
        <f t="shared" si="270"/>
        <v/>
      </c>
      <c r="CW112" s="44" t="str">
        <f t="shared" si="271"/>
        <v/>
      </c>
      <c r="CX112" s="44" t="str">
        <f t="shared" si="272"/>
        <v/>
      </c>
      <c r="CY112" s="44" t="str">
        <f t="shared" si="273"/>
        <v/>
      </c>
      <c r="CZ112" s="44" t="str">
        <f t="shared" si="227"/>
        <v/>
      </c>
      <c r="DA112" s="45">
        <f t="shared" si="228"/>
        <v>0</v>
      </c>
      <c r="DB112" s="45">
        <f t="shared" si="229"/>
        <v>0</v>
      </c>
      <c r="DC112" s="45">
        <f t="shared" si="230"/>
        <v>0</v>
      </c>
      <c r="DD112" s="45">
        <f t="shared" si="231"/>
        <v>0</v>
      </c>
      <c r="DE112" s="45">
        <f t="shared" si="232"/>
        <v>0</v>
      </c>
      <c r="DF112" s="45">
        <f t="shared" si="233"/>
        <v>0</v>
      </c>
      <c r="DG112" s="45">
        <f t="shared" si="234"/>
        <v>0</v>
      </c>
      <c r="DH112" s="45">
        <f t="shared" si="235"/>
        <v>0</v>
      </c>
      <c r="DI112" s="45">
        <f t="shared" si="236"/>
        <v>0</v>
      </c>
      <c r="DJ112" s="45">
        <f t="shared" si="237"/>
        <v>0</v>
      </c>
      <c r="DK112" s="45">
        <f t="shared" si="238"/>
        <v>0</v>
      </c>
      <c r="DL112" s="45">
        <f t="shared" si="239"/>
        <v>0</v>
      </c>
      <c r="DM112" s="45">
        <f t="shared" si="240"/>
        <v>0</v>
      </c>
      <c r="DN112" s="45">
        <f t="shared" si="241"/>
        <v>0</v>
      </c>
      <c r="DO112" s="45">
        <f t="shared" si="242"/>
        <v>0</v>
      </c>
      <c r="DP112" s="45">
        <f t="shared" si="243"/>
        <v>0</v>
      </c>
      <c r="DQ112" s="45">
        <f t="shared" si="244"/>
        <v>0</v>
      </c>
      <c r="DR112" s="45">
        <f t="shared" si="245"/>
        <v>0</v>
      </c>
      <c r="DS112" s="45">
        <f t="shared" si="246"/>
        <v>0</v>
      </c>
      <c r="DT112" s="45">
        <f t="shared" si="247"/>
        <v>0</v>
      </c>
      <c r="DU112" s="45">
        <f t="shared" si="248"/>
        <v>0</v>
      </c>
      <c r="DV112" s="45">
        <f t="shared" si="249"/>
        <v>0</v>
      </c>
      <c r="DW112" s="45">
        <f t="shared" si="250"/>
        <v>0</v>
      </c>
      <c r="DX112" s="45">
        <f t="shared" si="251"/>
        <v>0</v>
      </c>
      <c r="DY112" s="45">
        <f t="shared" si="252"/>
        <v>0</v>
      </c>
      <c r="DZ112" s="45">
        <f t="shared" si="253"/>
        <v>0</v>
      </c>
    </row>
    <row r="113" spans="1:130" x14ac:dyDescent="0.25">
      <c r="A113" s="46" t="s">
        <v>50</v>
      </c>
      <c r="B113" s="47">
        <f>+P113+R113+T113+V113+X113+Z113+AB113+AD113+AF113+AH113+AJ113+AL113+AN113+AP113</f>
        <v>0</v>
      </c>
      <c r="C113" s="48">
        <f>+Q113+S113+U113+W113+Y113+AA113+AC113+AE113+AG113+AI113+AK113+AM113+AO113+AQ113</f>
        <v>0</v>
      </c>
      <c r="D113" s="33"/>
      <c r="E113" s="34"/>
      <c r="F113" s="35"/>
      <c r="G113" s="34"/>
      <c r="H113" s="35"/>
      <c r="I113" s="34"/>
      <c r="J113" s="35"/>
      <c r="K113" s="34"/>
      <c r="L113" s="35"/>
      <c r="M113" s="36"/>
      <c r="N113" s="33"/>
      <c r="O113" s="34"/>
      <c r="P113" s="39"/>
      <c r="Q113" s="38"/>
      <c r="R113" s="39"/>
      <c r="S113" s="38"/>
      <c r="T113" s="39"/>
      <c r="U113" s="38"/>
      <c r="V113" s="39"/>
      <c r="W113" s="38"/>
      <c r="X113" s="39"/>
      <c r="Y113" s="38"/>
      <c r="Z113" s="39"/>
      <c r="AA113" s="38"/>
      <c r="AB113" s="39"/>
      <c r="AC113" s="38"/>
      <c r="AD113" s="39"/>
      <c r="AE113" s="38"/>
      <c r="AF113" s="39"/>
      <c r="AG113" s="38"/>
      <c r="AH113" s="39"/>
      <c r="AI113" s="38"/>
      <c r="AJ113" s="39"/>
      <c r="AK113" s="38"/>
      <c r="AL113" s="39"/>
      <c r="AM113" s="38"/>
      <c r="AN113" s="39"/>
      <c r="AO113" s="38"/>
      <c r="AP113" s="39"/>
      <c r="AQ113" s="40"/>
      <c r="AR113" s="37"/>
      <c r="AS113" s="40"/>
      <c r="AT113" s="37"/>
      <c r="AU113" s="38"/>
      <c r="AV113" s="39"/>
      <c r="AW113" s="42"/>
      <c r="AX113" s="43" t="str">
        <f t="shared" si="221"/>
        <v/>
      </c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10"/>
      <c r="BJ113" s="10"/>
      <c r="BK113" s="10"/>
      <c r="BL113" s="10"/>
      <c r="BU113" s="10"/>
      <c r="BW113" s="11"/>
      <c r="CA113" s="44" t="str">
        <f t="shared" si="222"/>
        <v/>
      </c>
      <c r="CB113" s="44" t="str">
        <f t="shared" si="223"/>
        <v/>
      </c>
      <c r="CC113" s="44" t="str">
        <f t="shared" si="224"/>
        <v/>
      </c>
      <c r="CD113" s="44" t="str">
        <f t="shared" si="225"/>
        <v/>
      </c>
      <c r="CE113" s="44" t="str">
        <f t="shared" si="226"/>
        <v/>
      </c>
      <c r="CF113" s="44" t="str">
        <f t="shared" si="254"/>
        <v/>
      </c>
      <c r="CG113" s="44" t="str">
        <f t="shared" si="255"/>
        <v/>
      </c>
      <c r="CH113" s="44" t="str">
        <f t="shared" si="256"/>
        <v/>
      </c>
      <c r="CI113" s="44" t="str">
        <f t="shared" si="257"/>
        <v/>
      </c>
      <c r="CJ113" s="44" t="str">
        <f t="shared" si="258"/>
        <v/>
      </c>
      <c r="CK113" s="44" t="str">
        <f t="shared" si="259"/>
        <v/>
      </c>
      <c r="CL113" s="44" t="str">
        <f t="shared" si="260"/>
        <v/>
      </c>
      <c r="CM113" s="44" t="str">
        <f t="shared" si="261"/>
        <v/>
      </c>
      <c r="CN113" s="44" t="str">
        <f t="shared" si="262"/>
        <v/>
      </c>
      <c r="CO113" s="44" t="str">
        <f t="shared" si="263"/>
        <v/>
      </c>
      <c r="CP113" s="44" t="str">
        <f t="shared" si="264"/>
        <v/>
      </c>
      <c r="CQ113" s="44" t="str">
        <f t="shared" si="265"/>
        <v/>
      </c>
      <c r="CR113" s="44" t="str">
        <f t="shared" si="266"/>
        <v/>
      </c>
      <c r="CS113" s="44" t="str">
        <f t="shared" si="267"/>
        <v/>
      </c>
      <c r="CT113" s="44" t="str">
        <f t="shared" si="268"/>
        <v/>
      </c>
      <c r="CU113" s="44" t="str">
        <f t="shared" si="269"/>
        <v/>
      </c>
      <c r="CV113" s="44" t="str">
        <f t="shared" si="270"/>
        <v/>
      </c>
      <c r="CW113" s="44" t="str">
        <f t="shared" si="271"/>
        <v/>
      </c>
      <c r="CX113" s="44" t="str">
        <f t="shared" si="272"/>
        <v/>
      </c>
      <c r="CY113" s="44" t="str">
        <f t="shared" si="273"/>
        <v/>
      </c>
      <c r="CZ113" s="44" t="str">
        <f t="shared" si="227"/>
        <v/>
      </c>
      <c r="DA113" s="45">
        <f t="shared" si="228"/>
        <v>0</v>
      </c>
      <c r="DB113" s="45">
        <f t="shared" si="229"/>
        <v>0</v>
      </c>
      <c r="DC113" s="45">
        <f t="shared" si="230"/>
        <v>0</v>
      </c>
      <c r="DD113" s="45">
        <f t="shared" si="231"/>
        <v>0</v>
      </c>
      <c r="DE113" s="45">
        <f t="shared" si="232"/>
        <v>0</v>
      </c>
      <c r="DF113" s="45">
        <f t="shared" si="233"/>
        <v>0</v>
      </c>
      <c r="DG113" s="45">
        <f t="shared" si="234"/>
        <v>0</v>
      </c>
      <c r="DH113" s="45">
        <f t="shared" si="235"/>
        <v>0</v>
      </c>
      <c r="DI113" s="45">
        <f t="shared" si="236"/>
        <v>0</v>
      </c>
      <c r="DJ113" s="45">
        <f t="shared" si="237"/>
        <v>0</v>
      </c>
      <c r="DK113" s="45">
        <f t="shared" si="238"/>
        <v>0</v>
      </c>
      <c r="DL113" s="45">
        <f t="shared" si="239"/>
        <v>0</v>
      </c>
      <c r="DM113" s="45">
        <f t="shared" si="240"/>
        <v>0</v>
      </c>
      <c r="DN113" s="45">
        <f t="shared" si="241"/>
        <v>0</v>
      </c>
      <c r="DO113" s="45">
        <f t="shared" si="242"/>
        <v>0</v>
      </c>
      <c r="DP113" s="45">
        <f t="shared" si="243"/>
        <v>0</v>
      </c>
      <c r="DQ113" s="45">
        <f t="shared" si="244"/>
        <v>0</v>
      </c>
      <c r="DR113" s="45">
        <f t="shared" si="245"/>
        <v>0</v>
      </c>
      <c r="DS113" s="45">
        <f t="shared" si="246"/>
        <v>0</v>
      </c>
      <c r="DT113" s="45">
        <f t="shared" si="247"/>
        <v>0</v>
      </c>
      <c r="DU113" s="45">
        <f t="shared" si="248"/>
        <v>0</v>
      </c>
      <c r="DV113" s="45">
        <f t="shared" si="249"/>
        <v>0</v>
      </c>
      <c r="DW113" s="45">
        <f t="shared" si="250"/>
        <v>0</v>
      </c>
      <c r="DX113" s="45">
        <f t="shared" si="251"/>
        <v>0</v>
      </c>
      <c r="DY113" s="45">
        <f t="shared" si="252"/>
        <v>0</v>
      </c>
      <c r="DZ113" s="45">
        <f t="shared" si="253"/>
        <v>0</v>
      </c>
    </row>
    <row r="114" spans="1:130" x14ac:dyDescent="0.25">
      <c r="A114" s="66" t="s">
        <v>51</v>
      </c>
      <c r="B114" s="47">
        <f>+P114+R114+T114+V114+X114+Z114+AB114+AD114+AF114+AH114</f>
        <v>0</v>
      </c>
      <c r="C114" s="48">
        <f>+Q114+S114+U114+W114+Y114+AA114+AC114+AE114+AG114+AI114</f>
        <v>0</v>
      </c>
      <c r="D114" s="33"/>
      <c r="E114" s="34"/>
      <c r="F114" s="35"/>
      <c r="G114" s="34"/>
      <c r="H114" s="35"/>
      <c r="I114" s="34"/>
      <c r="J114" s="35"/>
      <c r="K114" s="34"/>
      <c r="L114" s="35"/>
      <c r="M114" s="36"/>
      <c r="N114" s="33"/>
      <c r="O114" s="34"/>
      <c r="P114" s="39"/>
      <c r="Q114" s="38"/>
      <c r="R114" s="39"/>
      <c r="S114" s="38"/>
      <c r="T114" s="39"/>
      <c r="U114" s="38"/>
      <c r="V114" s="39"/>
      <c r="W114" s="38"/>
      <c r="X114" s="39"/>
      <c r="Y114" s="38"/>
      <c r="Z114" s="39"/>
      <c r="AA114" s="38"/>
      <c r="AB114" s="39"/>
      <c r="AC114" s="38"/>
      <c r="AD114" s="39"/>
      <c r="AE114" s="38"/>
      <c r="AF114" s="39"/>
      <c r="AG114" s="38"/>
      <c r="AH114" s="39"/>
      <c r="AI114" s="38"/>
      <c r="AJ114" s="35"/>
      <c r="AK114" s="34"/>
      <c r="AL114" s="35"/>
      <c r="AM114" s="34"/>
      <c r="AN114" s="35"/>
      <c r="AO114" s="34"/>
      <c r="AP114" s="35"/>
      <c r="AQ114" s="54"/>
      <c r="AR114" s="37"/>
      <c r="AS114" s="40"/>
      <c r="AT114" s="37"/>
      <c r="AU114" s="38"/>
      <c r="AV114" s="39"/>
      <c r="AW114" s="42"/>
      <c r="AX114" s="43" t="str">
        <f t="shared" si="221"/>
        <v/>
      </c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10"/>
      <c r="BJ114" s="10"/>
      <c r="BK114" s="10"/>
      <c r="BL114" s="10"/>
      <c r="BU114" s="10"/>
      <c r="BW114" s="11"/>
      <c r="CA114" s="44" t="str">
        <f t="shared" si="222"/>
        <v/>
      </c>
      <c r="CB114" s="44" t="str">
        <f t="shared" si="223"/>
        <v/>
      </c>
      <c r="CC114" s="44" t="str">
        <f t="shared" si="224"/>
        <v/>
      </c>
      <c r="CD114" s="44" t="str">
        <f t="shared" si="225"/>
        <v/>
      </c>
      <c r="CE114" s="44" t="str">
        <f t="shared" si="226"/>
        <v/>
      </c>
      <c r="CF114" s="44" t="str">
        <f t="shared" si="254"/>
        <v/>
      </c>
      <c r="CG114" s="44" t="str">
        <f t="shared" si="255"/>
        <v/>
      </c>
      <c r="CH114" s="44" t="str">
        <f t="shared" si="256"/>
        <v/>
      </c>
      <c r="CI114" s="44" t="str">
        <f t="shared" si="257"/>
        <v/>
      </c>
      <c r="CJ114" s="44" t="str">
        <f t="shared" si="258"/>
        <v/>
      </c>
      <c r="CK114" s="44" t="str">
        <f t="shared" si="259"/>
        <v/>
      </c>
      <c r="CL114" s="44" t="str">
        <f t="shared" si="260"/>
        <v/>
      </c>
      <c r="CM114" s="44" t="str">
        <f t="shared" si="261"/>
        <v/>
      </c>
      <c r="CN114" s="44" t="str">
        <f t="shared" si="262"/>
        <v/>
      </c>
      <c r="CO114" s="44" t="str">
        <f t="shared" si="263"/>
        <v/>
      </c>
      <c r="CP114" s="44" t="str">
        <f t="shared" si="264"/>
        <v/>
      </c>
      <c r="CQ114" s="44" t="str">
        <f t="shared" si="265"/>
        <v/>
      </c>
      <c r="CR114" s="44" t="str">
        <f t="shared" si="266"/>
        <v/>
      </c>
      <c r="CS114" s="44" t="str">
        <f t="shared" si="267"/>
        <v/>
      </c>
      <c r="CT114" s="44" t="str">
        <f t="shared" si="268"/>
        <v/>
      </c>
      <c r="CU114" s="44" t="str">
        <f t="shared" si="269"/>
        <v/>
      </c>
      <c r="CV114" s="44" t="str">
        <f t="shared" si="270"/>
        <v/>
      </c>
      <c r="CW114" s="44" t="str">
        <f t="shared" si="271"/>
        <v/>
      </c>
      <c r="CX114" s="44" t="str">
        <f t="shared" si="272"/>
        <v/>
      </c>
      <c r="CY114" s="44" t="str">
        <f t="shared" si="273"/>
        <v/>
      </c>
      <c r="CZ114" s="44" t="str">
        <f t="shared" si="227"/>
        <v/>
      </c>
      <c r="DA114" s="45">
        <f t="shared" si="228"/>
        <v>0</v>
      </c>
      <c r="DB114" s="45">
        <f t="shared" si="229"/>
        <v>0</v>
      </c>
      <c r="DC114" s="45">
        <f t="shared" si="230"/>
        <v>0</v>
      </c>
      <c r="DD114" s="45">
        <f t="shared" si="231"/>
        <v>0</v>
      </c>
      <c r="DE114" s="45">
        <f t="shared" si="232"/>
        <v>0</v>
      </c>
      <c r="DF114" s="45">
        <f t="shared" si="233"/>
        <v>0</v>
      </c>
      <c r="DG114" s="45">
        <f t="shared" si="234"/>
        <v>0</v>
      </c>
      <c r="DH114" s="45">
        <f t="shared" si="235"/>
        <v>0</v>
      </c>
      <c r="DI114" s="45">
        <f t="shared" si="236"/>
        <v>0</v>
      </c>
      <c r="DJ114" s="45">
        <f t="shared" si="237"/>
        <v>0</v>
      </c>
      <c r="DK114" s="45">
        <f t="shared" si="238"/>
        <v>0</v>
      </c>
      <c r="DL114" s="45">
        <f t="shared" si="239"/>
        <v>0</v>
      </c>
      <c r="DM114" s="45">
        <f t="shared" si="240"/>
        <v>0</v>
      </c>
      <c r="DN114" s="45">
        <f t="shared" si="241"/>
        <v>0</v>
      </c>
      <c r="DO114" s="45">
        <f t="shared" si="242"/>
        <v>0</v>
      </c>
      <c r="DP114" s="45">
        <f t="shared" si="243"/>
        <v>0</v>
      </c>
      <c r="DQ114" s="45">
        <f t="shared" si="244"/>
        <v>0</v>
      </c>
      <c r="DR114" s="45">
        <f t="shared" si="245"/>
        <v>0</v>
      </c>
      <c r="DS114" s="45">
        <f t="shared" si="246"/>
        <v>0</v>
      </c>
      <c r="DT114" s="45">
        <f t="shared" si="247"/>
        <v>0</v>
      </c>
      <c r="DU114" s="45">
        <f t="shared" si="248"/>
        <v>0</v>
      </c>
      <c r="DV114" s="45">
        <f t="shared" si="249"/>
        <v>0</v>
      </c>
      <c r="DW114" s="45">
        <f t="shared" si="250"/>
        <v>0</v>
      </c>
      <c r="DX114" s="45">
        <f t="shared" si="251"/>
        <v>0</v>
      </c>
      <c r="DY114" s="45">
        <f t="shared" si="252"/>
        <v>0</v>
      </c>
      <c r="DZ114" s="45">
        <f t="shared" si="253"/>
        <v>0</v>
      </c>
    </row>
    <row r="115" spans="1:130" x14ac:dyDescent="0.25">
      <c r="A115" s="66" t="s">
        <v>52</v>
      </c>
      <c r="B115" s="47">
        <f t="shared" ref="B115:C117" si="274">+D115+F115+H115+J115+L115+N115+P115+R115+T115+V115+X115+Z115+AB115+AD115+AF115+AH115+AJ115+AL115+AN115+AP115</f>
        <v>0</v>
      </c>
      <c r="C115" s="48">
        <f t="shared" si="274"/>
        <v>0</v>
      </c>
      <c r="D115" s="37"/>
      <c r="E115" s="38"/>
      <c r="F115" s="39"/>
      <c r="G115" s="38"/>
      <c r="H115" s="39"/>
      <c r="I115" s="42"/>
      <c r="J115" s="37"/>
      <c r="K115" s="37"/>
      <c r="L115" s="39"/>
      <c r="M115" s="42"/>
      <c r="N115" s="37"/>
      <c r="O115" s="38"/>
      <c r="P115" s="39"/>
      <c r="Q115" s="38"/>
      <c r="R115" s="39"/>
      <c r="S115" s="38"/>
      <c r="T115" s="39"/>
      <c r="U115" s="38"/>
      <c r="V115" s="39"/>
      <c r="W115" s="38"/>
      <c r="X115" s="39"/>
      <c r="Y115" s="38"/>
      <c r="Z115" s="39"/>
      <c r="AA115" s="38"/>
      <c r="AB115" s="39"/>
      <c r="AC115" s="38"/>
      <c r="AD115" s="39"/>
      <c r="AE115" s="38"/>
      <c r="AF115" s="39"/>
      <c r="AG115" s="38"/>
      <c r="AH115" s="39"/>
      <c r="AI115" s="38"/>
      <c r="AJ115" s="39"/>
      <c r="AK115" s="38"/>
      <c r="AL115" s="39"/>
      <c r="AM115" s="38"/>
      <c r="AN115" s="39"/>
      <c r="AO115" s="38"/>
      <c r="AP115" s="39"/>
      <c r="AQ115" s="40"/>
      <c r="AR115" s="37"/>
      <c r="AS115" s="40"/>
      <c r="AT115" s="37"/>
      <c r="AU115" s="38"/>
      <c r="AV115" s="39"/>
      <c r="AW115" s="42"/>
      <c r="AX115" s="43" t="str">
        <f t="shared" si="221"/>
        <v/>
      </c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10"/>
      <c r="BJ115" s="10"/>
      <c r="BK115" s="10"/>
      <c r="BL115" s="10"/>
      <c r="BU115" s="10"/>
      <c r="BW115" s="11"/>
      <c r="CA115" s="44" t="str">
        <f t="shared" si="222"/>
        <v/>
      </c>
      <c r="CB115" s="44" t="str">
        <f t="shared" si="223"/>
        <v/>
      </c>
      <c r="CC115" s="44" t="str">
        <f t="shared" si="224"/>
        <v/>
      </c>
      <c r="CD115" s="44" t="str">
        <f t="shared" si="225"/>
        <v/>
      </c>
      <c r="CE115" s="44" t="str">
        <f t="shared" si="226"/>
        <v/>
      </c>
      <c r="CF115" s="44" t="str">
        <f t="shared" si="254"/>
        <v/>
      </c>
      <c r="CG115" s="44" t="str">
        <f t="shared" si="255"/>
        <v/>
      </c>
      <c r="CH115" s="44" t="str">
        <f t="shared" si="256"/>
        <v/>
      </c>
      <c r="CI115" s="44" t="str">
        <f t="shared" si="257"/>
        <v/>
      </c>
      <c r="CJ115" s="44" t="str">
        <f t="shared" si="258"/>
        <v/>
      </c>
      <c r="CK115" s="44" t="str">
        <f t="shared" si="259"/>
        <v/>
      </c>
      <c r="CL115" s="44" t="str">
        <f t="shared" si="260"/>
        <v/>
      </c>
      <c r="CM115" s="44" t="str">
        <f t="shared" si="261"/>
        <v/>
      </c>
      <c r="CN115" s="44" t="str">
        <f t="shared" si="262"/>
        <v/>
      </c>
      <c r="CO115" s="44" t="str">
        <f t="shared" si="263"/>
        <v/>
      </c>
      <c r="CP115" s="44" t="str">
        <f t="shared" si="264"/>
        <v/>
      </c>
      <c r="CQ115" s="44" t="str">
        <f t="shared" si="265"/>
        <v/>
      </c>
      <c r="CR115" s="44" t="str">
        <f t="shared" si="266"/>
        <v/>
      </c>
      <c r="CS115" s="44" t="str">
        <f t="shared" si="267"/>
        <v/>
      </c>
      <c r="CT115" s="44" t="str">
        <f t="shared" si="268"/>
        <v/>
      </c>
      <c r="CU115" s="44" t="str">
        <f t="shared" si="269"/>
        <v/>
      </c>
      <c r="CV115" s="44" t="str">
        <f t="shared" si="270"/>
        <v/>
      </c>
      <c r="CW115" s="44" t="str">
        <f t="shared" si="271"/>
        <v/>
      </c>
      <c r="CX115" s="44" t="str">
        <f t="shared" si="272"/>
        <v/>
      </c>
      <c r="CY115" s="44" t="str">
        <f t="shared" si="273"/>
        <v/>
      </c>
      <c r="CZ115" s="44" t="str">
        <f t="shared" si="227"/>
        <v/>
      </c>
      <c r="DA115" s="45">
        <f t="shared" si="228"/>
        <v>0</v>
      </c>
      <c r="DB115" s="45">
        <f t="shared" si="229"/>
        <v>0</v>
      </c>
      <c r="DC115" s="45">
        <f t="shared" si="230"/>
        <v>0</v>
      </c>
      <c r="DD115" s="45">
        <f t="shared" si="231"/>
        <v>0</v>
      </c>
      <c r="DE115" s="45">
        <f t="shared" si="232"/>
        <v>0</v>
      </c>
      <c r="DF115" s="45">
        <f t="shared" si="233"/>
        <v>0</v>
      </c>
      <c r="DG115" s="45">
        <f t="shared" si="234"/>
        <v>0</v>
      </c>
      <c r="DH115" s="45">
        <f t="shared" si="235"/>
        <v>0</v>
      </c>
      <c r="DI115" s="45">
        <f t="shared" si="236"/>
        <v>0</v>
      </c>
      <c r="DJ115" s="45">
        <f t="shared" si="237"/>
        <v>0</v>
      </c>
      <c r="DK115" s="45">
        <f t="shared" si="238"/>
        <v>0</v>
      </c>
      <c r="DL115" s="45">
        <f t="shared" si="239"/>
        <v>0</v>
      </c>
      <c r="DM115" s="45">
        <f t="shared" si="240"/>
        <v>0</v>
      </c>
      <c r="DN115" s="45">
        <f t="shared" si="241"/>
        <v>0</v>
      </c>
      <c r="DO115" s="45">
        <f t="shared" si="242"/>
        <v>0</v>
      </c>
      <c r="DP115" s="45">
        <f t="shared" si="243"/>
        <v>0</v>
      </c>
      <c r="DQ115" s="45">
        <f t="shared" si="244"/>
        <v>0</v>
      </c>
      <c r="DR115" s="45">
        <f t="shared" si="245"/>
        <v>0</v>
      </c>
      <c r="DS115" s="45">
        <f t="shared" si="246"/>
        <v>0</v>
      </c>
      <c r="DT115" s="45">
        <f t="shared" si="247"/>
        <v>0</v>
      </c>
      <c r="DU115" s="45">
        <f t="shared" si="248"/>
        <v>0</v>
      </c>
      <c r="DV115" s="45">
        <f t="shared" si="249"/>
        <v>0</v>
      </c>
      <c r="DW115" s="45">
        <f t="shared" si="250"/>
        <v>0</v>
      </c>
      <c r="DX115" s="45">
        <f t="shared" si="251"/>
        <v>0</v>
      </c>
      <c r="DY115" s="45">
        <f t="shared" si="252"/>
        <v>0</v>
      </c>
      <c r="DZ115" s="45">
        <f t="shared" si="253"/>
        <v>0</v>
      </c>
    </row>
    <row r="116" spans="1:130" x14ac:dyDescent="0.25">
      <c r="A116" s="66" t="s">
        <v>53</v>
      </c>
      <c r="B116" s="47">
        <f t="shared" si="274"/>
        <v>0</v>
      </c>
      <c r="C116" s="48">
        <f t="shared" si="274"/>
        <v>0</v>
      </c>
      <c r="D116" s="37"/>
      <c r="E116" s="38"/>
      <c r="F116" s="39"/>
      <c r="G116" s="38"/>
      <c r="H116" s="39"/>
      <c r="I116" s="42"/>
      <c r="J116" s="37"/>
      <c r="K116" s="37"/>
      <c r="L116" s="39"/>
      <c r="M116" s="42"/>
      <c r="N116" s="37"/>
      <c r="O116" s="38"/>
      <c r="P116" s="39"/>
      <c r="Q116" s="38"/>
      <c r="R116" s="39"/>
      <c r="S116" s="38"/>
      <c r="T116" s="39"/>
      <c r="U116" s="38"/>
      <c r="V116" s="39"/>
      <c r="W116" s="38"/>
      <c r="X116" s="39"/>
      <c r="Y116" s="38"/>
      <c r="Z116" s="39"/>
      <c r="AA116" s="38"/>
      <c r="AB116" s="39"/>
      <c r="AC116" s="38"/>
      <c r="AD116" s="39"/>
      <c r="AE116" s="38"/>
      <c r="AF116" s="39"/>
      <c r="AG116" s="38"/>
      <c r="AH116" s="39"/>
      <c r="AI116" s="38"/>
      <c r="AJ116" s="39"/>
      <c r="AK116" s="38"/>
      <c r="AL116" s="39"/>
      <c r="AM116" s="38"/>
      <c r="AN116" s="39"/>
      <c r="AO116" s="38"/>
      <c r="AP116" s="39"/>
      <c r="AQ116" s="40"/>
      <c r="AR116" s="37"/>
      <c r="AS116" s="40"/>
      <c r="AT116" s="37"/>
      <c r="AU116" s="38"/>
      <c r="AV116" s="39"/>
      <c r="AW116" s="42"/>
      <c r="AX116" s="43" t="str">
        <f t="shared" si="221"/>
        <v/>
      </c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10"/>
      <c r="BJ116" s="10"/>
      <c r="BK116" s="10"/>
      <c r="BL116" s="10"/>
      <c r="BU116" s="10"/>
      <c r="BW116" s="11"/>
      <c r="CA116" s="44" t="str">
        <f t="shared" si="222"/>
        <v/>
      </c>
      <c r="CB116" s="44" t="str">
        <f t="shared" si="223"/>
        <v/>
      </c>
      <c r="CC116" s="44" t="str">
        <f t="shared" si="224"/>
        <v/>
      </c>
      <c r="CD116" s="44" t="str">
        <f t="shared" si="225"/>
        <v/>
      </c>
      <c r="CE116" s="44" t="str">
        <f t="shared" si="226"/>
        <v/>
      </c>
      <c r="CF116" s="44" t="str">
        <f t="shared" si="254"/>
        <v/>
      </c>
      <c r="CG116" s="44" t="str">
        <f t="shared" si="255"/>
        <v/>
      </c>
      <c r="CH116" s="44" t="str">
        <f t="shared" si="256"/>
        <v/>
      </c>
      <c r="CI116" s="44" t="str">
        <f t="shared" si="257"/>
        <v/>
      </c>
      <c r="CJ116" s="44" t="str">
        <f t="shared" si="258"/>
        <v/>
      </c>
      <c r="CK116" s="44" t="str">
        <f t="shared" si="259"/>
        <v/>
      </c>
      <c r="CL116" s="44" t="str">
        <f t="shared" si="260"/>
        <v/>
      </c>
      <c r="CM116" s="44" t="str">
        <f t="shared" si="261"/>
        <v/>
      </c>
      <c r="CN116" s="44" t="str">
        <f t="shared" si="262"/>
        <v/>
      </c>
      <c r="CO116" s="44" t="str">
        <f t="shared" si="263"/>
        <v/>
      </c>
      <c r="CP116" s="44" t="str">
        <f t="shared" si="264"/>
        <v/>
      </c>
      <c r="CQ116" s="44" t="str">
        <f t="shared" si="265"/>
        <v/>
      </c>
      <c r="CR116" s="44" t="str">
        <f t="shared" si="266"/>
        <v/>
      </c>
      <c r="CS116" s="44" t="str">
        <f t="shared" si="267"/>
        <v/>
      </c>
      <c r="CT116" s="44" t="str">
        <f t="shared" si="268"/>
        <v/>
      </c>
      <c r="CU116" s="44" t="str">
        <f t="shared" si="269"/>
        <v/>
      </c>
      <c r="CV116" s="44" t="str">
        <f t="shared" si="270"/>
        <v/>
      </c>
      <c r="CW116" s="44" t="str">
        <f t="shared" si="271"/>
        <v/>
      </c>
      <c r="CX116" s="44" t="str">
        <f t="shared" si="272"/>
        <v/>
      </c>
      <c r="CY116" s="44" t="str">
        <f t="shared" si="273"/>
        <v/>
      </c>
      <c r="CZ116" s="44" t="str">
        <f t="shared" si="227"/>
        <v/>
      </c>
      <c r="DA116" s="45">
        <f t="shared" si="228"/>
        <v>0</v>
      </c>
      <c r="DB116" s="45">
        <f t="shared" si="229"/>
        <v>0</v>
      </c>
      <c r="DC116" s="45">
        <f t="shared" si="230"/>
        <v>0</v>
      </c>
      <c r="DD116" s="45">
        <f t="shared" si="231"/>
        <v>0</v>
      </c>
      <c r="DE116" s="45">
        <f t="shared" si="232"/>
        <v>0</v>
      </c>
      <c r="DF116" s="45">
        <f t="shared" si="233"/>
        <v>0</v>
      </c>
      <c r="DG116" s="45">
        <f t="shared" si="234"/>
        <v>0</v>
      </c>
      <c r="DH116" s="45">
        <f t="shared" si="235"/>
        <v>0</v>
      </c>
      <c r="DI116" s="45">
        <f t="shared" si="236"/>
        <v>0</v>
      </c>
      <c r="DJ116" s="45">
        <f t="shared" si="237"/>
        <v>0</v>
      </c>
      <c r="DK116" s="45">
        <f t="shared" si="238"/>
        <v>0</v>
      </c>
      <c r="DL116" s="45">
        <f t="shared" si="239"/>
        <v>0</v>
      </c>
      <c r="DM116" s="45">
        <f t="shared" si="240"/>
        <v>0</v>
      </c>
      <c r="DN116" s="45">
        <f t="shared" si="241"/>
        <v>0</v>
      </c>
      <c r="DO116" s="45">
        <f t="shared" si="242"/>
        <v>0</v>
      </c>
      <c r="DP116" s="45">
        <f t="shared" si="243"/>
        <v>0</v>
      </c>
      <c r="DQ116" s="45">
        <f t="shared" si="244"/>
        <v>0</v>
      </c>
      <c r="DR116" s="45">
        <f t="shared" si="245"/>
        <v>0</v>
      </c>
      <c r="DS116" s="45">
        <f t="shared" si="246"/>
        <v>0</v>
      </c>
      <c r="DT116" s="45">
        <f t="shared" si="247"/>
        <v>0</v>
      </c>
      <c r="DU116" s="45">
        <f t="shared" si="248"/>
        <v>0</v>
      </c>
      <c r="DV116" s="45">
        <f t="shared" si="249"/>
        <v>0</v>
      </c>
      <c r="DW116" s="45">
        <f t="shared" si="250"/>
        <v>0</v>
      </c>
      <c r="DX116" s="45">
        <f t="shared" si="251"/>
        <v>0</v>
      </c>
      <c r="DY116" s="45">
        <f t="shared" si="252"/>
        <v>0</v>
      </c>
      <c r="DZ116" s="45">
        <f t="shared" si="253"/>
        <v>0</v>
      </c>
    </row>
    <row r="117" spans="1:130" x14ac:dyDescent="0.25">
      <c r="A117" s="57" t="s">
        <v>54</v>
      </c>
      <c r="B117" s="363">
        <f t="shared" si="274"/>
        <v>0</v>
      </c>
      <c r="C117" s="57">
        <f t="shared" si="274"/>
        <v>0</v>
      </c>
      <c r="D117" s="58"/>
      <c r="E117" s="59"/>
      <c r="F117" s="60"/>
      <c r="G117" s="59"/>
      <c r="H117" s="60"/>
      <c r="I117" s="61"/>
      <c r="J117" s="58"/>
      <c r="K117" s="58"/>
      <c r="L117" s="60"/>
      <c r="M117" s="61"/>
      <c r="N117" s="58"/>
      <c r="O117" s="59"/>
      <c r="P117" s="60"/>
      <c r="Q117" s="59"/>
      <c r="R117" s="60"/>
      <c r="S117" s="59"/>
      <c r="T117" s="60"/>
      <c r="U117" s="59"/>
      <c r="V117" s="60"/>
      <c r="W117" s="59"/>
      <c r="X117" s="60"/>
      <c r="Y117" s="59"/>
      <c r="Z117" s="60"/>
      <c r="AA117" s="59"/>
      <c r="AB117" s="60"/>
      <c r="AC117" s="59"/>
      <c r="AD117" s="60"/>
      <c r="AE117" s="59"/>
      <c r="AF117" s="60"/>
      <c r="AG117" s="59"/>
      <c r="AH117" s="60"/>
      <c r="AI117" s="59"/>
      <c r="AJ117" s="60"/>
      <c r="AK117" s="59"/>
      <c r="AL117" s="60"/>
      <c r="AM117" s="59"/>
      <c r="AN117" s="60"/>
      <c r="AO117" s="59"/>
      <c r="AP117" s="60"/>
      <c r="AQ117" s="62"/>
      <c r="AR117" s="58"/>
      <c r="AS117" s="62"/>
      <c r="AT117" s="58"/>
      <c r="AU117" s="59"/>
      <c r="AV117" s="60"/>
      <c r="AW117" s="61"/>
      <c r="AX117" s="43" t="str">
        <f t="shared" si="221"/>
        <v/>
      </c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10"/>
      <c r="BJ117" s="10"/>
      <c r="BK117" s="10"/>
      <c r="BL117" s="10"/>
      <c r="BU117" s="10"/>
      <c r="BW117" s="11"/>
      <c r="CA117" s="44" t="str">
        <f t="shared" si="222"/>
        <v/>
      </c>
      <c r="CB117" s="44" t="str">
        <f t="shared" si="223"/>
        <v/>
      </c>
      <c r="CC117" s="44" t="str">
        <f t="shared" si="224"/>
        <v/>
      </c>
      <c r="CD117" s="44" t="str">
        <f t="shared" si="225"/>
        <v/>
      </c>
      <c r="CE117" s="44" t="str">
        <f t="shared" si="226"/>
        <v/>
      </c>
      <c r="CF117" s="44" t="str">
        <f t="shared" si="254"/>
        <v/>
      </c>
      <c r="CG117" s="44" t="str">
        <f t="shared" si="255"/>
        <v/>
      </c>
      <c r="CH117" s="44" t="str">
        <f t="shared" si="256"/>
        <v/>
      </c>
      <c r="CI117" s="44" t="str">
        <f t="shared" si="257"/>
        <v/>
      </c>
      <c r="CJ117" s="44" t="str">
        <f t="shared" si="258"/>
        <v/>
      </c>
      <c r="CK117" s="44" t="str">
        <f t="shared" si="259"/>
        <v/>
      </c>
      <c r="CL117" s="44" t="str">
        <f t="shared" si="260"/>
        <v/>
      </c>
      <c r="CM117" s="44" t="str">
        <f t="shared" si="261"/>
        <v/>
      </c>
      <c r="CN117" s="44" t="str">
        <f t="shared" si="262"/>
        <v/>
      </c>
      <c r="CO117" s="44" t="str">
        <f t="shared" si="263"/>
        <v/>
      </c>
      <c r="CP117" s="44" t="str">
        <f t="shared" si="264"/>
        <v/>
      </c>
      <c r="CQ117" s="44" t="str">
        <f t="shared" si="265"/>
        <v/>
      </c>
      <c r="CR117" s="44" t="str">
        <f t="shared" si="266"/>
        <v/>
      </c>
      <c r="CS117" s="44" t="str">
        <f t="shared" si="267"/>
        <v/>
      </c>
      <c r="CT117" s="44" t="str">
        <f t="shared" si="268"/>
        <v/>
      </c>
      <c r="CU117" s="44" t="str">
        <f t="shared" si="269"/>
        <v/>
      </c>
      <c r="CV117" s="44" t="str">
        <f t="shared" si="270"/>
        <v/>
      </c>
      <c r="CW117" s="44" t="str">
        <f t="shared" si="271"/>
        <v/>
      </c>
      <c r="CX117" s="44" t="str">
        <f t="shared" si="272"/>
        <v/>
      </c>
      <c r="CY117" s="44" t="str">
        <f t="shared" si="273"/>
        <v/>
      </c>
      <c r="CZ117" s="44" t="str">
        <f t="shared" si="227"/>
        <v/>
      </c>
      <c r="DA117" s="45">
        <f t="shared" si="228"/>
        <v>0</v>
      </c>
      <c r="DB117" s="45">
        <f t="shared" si="229"/>
        <v>0</v>
      </c>
      <c r="DC117" s="45">
        <f t="shared" si="230"/>
        <v>0</v>
      </c>
      <c r="DD117" s="45">
        <f t="shared" si="231"/>
        <v>0</v>
      </c>
      <c r="DE117" s="45">
        <f t="shared" si="232"/>
        <v>0</v>
      </c>
      <c r="DF117" s="45">
        <f t="shared" si="233"/>
        <v>0</v>
      </c>
      <c r="DG117" s="45">
        <f t="shared" si="234"/>
        <v>0</v>
      </c>
      <c r="DH117" s="45">
        <f t="shared" si="235"/>
        <v>0</v>
      </c>
      <c r="DI117" s="45">
        <f t="shared" si="236"/>
        <v>0</v>
      </c>
      <c r="DJ117" s="45">
        <f t="shared" si="237"/>
        <v>0</v>
      </c>
      <c r="DK117" s="45">
        <f t="shared" si="238"/>
        <v>0</v>
      </c>
      <c r="DL117" s="45">
        <f t="shared" si="239"/>
        <v>0</v>
      </c>
      <c r="DM117" s="45">
        <f t="shared" si="240"/>
        <v>0</v>
      </c>
      <c r="DN117" s="45">
        <f t="shared" si="241"/>
        <v>0</v>
      </c>
      <c r="DO117" s="45">
        <f t="shared" si="242"/>
        <v>0</v>
      </c>
      <c r="DP117" s="45">
        <f t="shared" si="243"/>
        <v>0</v>
      </c>
      <c r="DQ117" s="45">
        <f t="shared" si="244"/>
        <v>0</v>
      </c>
      <c r="DR117" s="45">
        <f t="shared" si="245"/>
        <v>0</v>
      </c>
      <c r="DS117" s="45">
        <f t="shared" si="246"/>
        <v>0</v>
      </c>
      <c r="DT117" s="45">
        <f t="shared" si="247"/>
        <v>0</v>
      </c>
      <c r="DU117" s="45">
        <f t="shared" si="248"/>
        <v>0</v>
      </c>
      <c r="DV117" s="45">
        <f t="shared" si="249"/>
        <v>0</v>
      </c>
      <c r="DW117" s="45">
        <f t="shared" si="250"/>
        <v>0</v>
      </c>
      <c r="DX117" s="45">
        <f t="shared" si="251"/>
        <v>0</v>
      </c>
      <c r="DY117" s="45">
        <f t="shared" si="252"/>
        <v>0</v>
      </c>
      <c r="DZ117" s="45">
        <f t="shared" si="253"/>
        <v>0</v>
      </c>
    </row>
    <row r="118" spans="1:130" x14ac:dyDescent="0.25">
      <c r="A118" s="15" t="s">
        <v>60</v>
      </c>
      <c r="B118" s="15"/>
      <c r="C118" s="15"/>
      <c r="D118" s="15"/>
      <c r="E118" s="15"/>
      <c r="F118" s="15"/>
      <c r="G118" s="15"/>
      <c r="H118" s="16"/>
      <c r="I118" s="16"/>
      <c r="J118" s="17"/>
      <c r="K118" s="17"/>
      <c r="L118" s="17"/>
      <c r="M118" s="17"/>
      <c r="N118" s="17"/>
      <c r="O118" s="17"/>
      <c r="P118" s="17"/>
      <c r="Q118" s="8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T118" s="14"/>
      <c r="BU118" s="14"/>
      <c r="BV118" s="11"/>
      <c r="BW118" s="11"/>
    </row>
    <row r="119" spans="1:130" ht="15" customHeight="1" x14ac:dyDescent="0.25">
      <c r="A119" s="475" t="s">
        <v>4</v>
      </c>
      <c r="B119" s="478" t="s">
        <v>5</v>
      </c>
      <c r="C119" s="479"/>
      <c r="D119" s="482" t="s">
        <v>6</v>
      </c>
      <c r="E119" s="483"/>
      <c r="F119" s="483"/>
      <c r="G119" s="483"/>
      <c r="H119" s="483"/>
      <c r="I119" s="483"/>
      <c r="J119" s="483"/>
      <c r="K119" s="483"/>
      <c r="L119" s="483"/>
      <c r="M119" s="483"/>
      <c r="N119" s="483"/>
      <c r="O119" s="483"/>
      <c r="P119" s="483"/>
      <c r="Q119" s="483"/>
      <c r="R119" s="483"/>
      <c r="S119" s="483"/>
      <c r="T119" s="483"/>
      <c r="U119" s="483"/>
      <c r="V119" s="483"/>
      <c r="W119" s="483"/>
      <c r="X119" s="483"/>
      <c r="Y119" s="483"/>
      <c r="Z119" s="483"/>
      <c r="AA119" s="483"/>
      <c r="AB119" s="483"/>
      <c r="AC119" s="483"/>
      <c r="AD119" s="483"/>
      <c r="AE119" s="483"/>
      <c r="AF119" s="483"/>
      <c r="AG119" s="483"/>
      <c r="AH119" s="483"/>
      <c r="AI119" s="483"/>
      <c r="AJ119" s="483"/>
      <c r="AK119" s="483"/>
      <c r="AL119" s="483"/>
      <c r="AM119" s="483"/>
      <c r="AN119" s="483"/>
      <c r="AO119" s="483"/>
      <c r="AP119" s="483"/>
      <c r="AQ119" s="484"/>
      <c r="AR119" s="485" t="s">
        <v>7</v>
      </c>
      <c r="AS119" s="486"/>
      <c r="AT119" s="487" t="s">
        <v>8</v>
      </c>
      <c r="AU119" s="488"/>
      <c r="AV119" s="493" t="s">
        <v>9</v>
      </c>
      <c r="AW119" s="496" t="s">
        <v>10</v>
      </c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U119" s="10"/>
      <c r="BV119" s="11"/>
      <c r="BW119" s="11"/>
    </row>
    <row r="120" spans="1:130" ht="15" customHeight="1" x14ac:dyDescent="0.25">
      <c r="A120" s="476"/>
      <c r="B120" s="480"/>
      <c r="C120" s="481"/>
      <c r="D120" s="491" t="s">
        <v>11</v>
      </c>
      <c r="E120" s="485"/>
      <c r="F120" s="491" t="s">
        <v>12</v>
      </c>
      <c r="G120" s="485"/>
      <c r="H120" s="491" t="s">
        <v>13</v>
      </c>
      <c r="I120" s="492"/>
      <c r="J120" s="485" t="s">
        <v>14</v>
      </c>
      <c r="K120" s="485"/>
      <c r="L120" s="491" t="s">
        <v>15</v>
      </c>
      <c r="M120" s="485"/>
      <c r="N120" s="491" t="s">
        <v>16</v>
      </c>
      <c r="O120" s="485"/>
      <c r="P120" s="491" t="s">
        <v>17</v>
      </c>
      <c r="Q120" s="485"/>
      <c r="R120" s="491" t="s">
        <v>18</v>
      </c>
      <c r="S120" s="485"/>
      <c r="T120" s="491" t="s">
        <v>19</v>
      </c>
      <c r="U120" s="492"/>
      <c r="V120" s="491" t="s">
        <v>20</v>
      </c>
      <c r="W120" s="492"/>
      <c r="X120" s="491" t="s">
        <v>21</v>
      </c>
      <c r="Y120" s="492"/>
      <c r="Z120" s="491" t="s">
        <v>22</v>
      </c>
      <c r="AA120" s="492"/>
      <c r="AB120" s="491" t="s">
        <v>23</v>
      </c>
      <c r="AC120" s="492"/>
      <c r="AD120" s="491" t="s">
        <v>24</v>
      </c>
      <c r="AE120" s="492"/>
      <c r="AF120" s="491" t="s">
        <v>25</v>
      </c>
      <c r="AG120" s="492"/>
      <c r="AH120" s="491" t="s">
        <v>26</v>
      </c>
      <c r="AI120" s="492"/>
      <c r="AJ120" s="491" t="s">
        <v>27</v>
      </c>
      <c r="AK120" s="492"/>
      <c r="AL120" s="491" t="s">
        <v>28</v>
      </c>
      <c r="AM120" s="492"/>
      <c r="AN120" s="491" t="s">
        <v>29</v>
      </c>
      <c r="AO120" s="492"/>
      <c r="AP120" s="491" t="s">
        <v>30</v>
      </c>
      <c r="AQ120" s="486"/>
      <c r="AR120" s="499" t="s">
        <v>31</v>
      </c>
      <c r="AS120" s="501" t="s">
        <v>32</v>
      </c>
      <c r="AT120" s="489"/>
      <c r="AU120" s="490"/>
      <c r="AV120" s="494"/>
      <c r="AW120" s="497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U120" s="10"/>
      <c r="BV120" s="11"/>
      <c r="BW120" s="11"/>
    </row>
    <row r="121" spans="1:130" x14ac:dyDescent="0.25">
      <c r="A121" s="477"/>
      <c r="B121" s="24" t="s">
        <v>33</v>
      </c>
      <c r="C121" s="64" t="s">
        <v>34</v>
      </c>
      <c r="D121" s="18" t="s">
        <v>33</v>
      </c>
      <c r="E121" s="25" t="s">
        <v>34</v>
      </c>
      <c r="F121" s="18" t="s">
        <v>33</v>
      </c>
      <c r="G121" s="25" t="s">
        <v>34</v>
      </c>
      <c r="H121" s="18" t="s">
        <v>33</v>
      </c>
      <c r="I121" s="64" t="s">
        <v>34</v>
      </c>
      <c r="J121" s="24" t="s">
        <v>33</v>
      </c>
      <c r="K121" s="25" t="s">
        <v>34</v>
      </c>
      <c r="L121" s="18" t="s">
        <v>33</v>
      </c>
      <c r="M121" s="25" t="s">
        <v>34</v>
      </c>
      <c r="N121" s="18" t="s">
        <v>33</v>
      </c>
      <c r="O121" s="25" t="s">
        <v>34</v>
      </c>
      <c r="P121" s="18" t="s">
        <v>33</v>
      </c>
      <c r="Q121" s="25" t="s">
        <v>34</v>
      </c>
      <c r="R121" s="18" t="s">
        <v>33</v>
      </c>
      <c r="S121" s="25" t="s">
        <v>34</v>
      </c>
      <c r="T121" s="18" t="s">
        <v>33</v>
      </c>
      <c r="U121" s="25" t="s">
        <v>34</v>
      </c>
      <c r="V121" s="18" t="s">
        <v>33</v>
      </c>
      <c r="W121" s="25" t="s">
        <v>34</v>
      </c>
      <c r="X121" s="18" t="s">
        <v>33</v>
      </c>
      <c r="Y121" s="25" t="s">
        <v>34</v>
      </c>
      <c r="Z121" s="18" t="s">
        <v>33</v>
      </c>
      <c r="AA121" s="25" t="s">
        <v>34</v>
      </c>
      <c r="AB121" s="18" t="s">
        <v>33</v>
      </c>
      <c r="AC121" s="25" t="s">
        <v>34</v>
      </c>
      <c r="AD121" s="18" t="s">
        <v>33</v>
      </c>
      <c r="AE121" s="25" t="s">
        <v>34</v>
      </c>
      <c r="AF121" s="18" t="s">
        <v>33</v>
      </c>
      <c r="AG121" s="25" t="s">
        <v>34</v>
      </c>
      <c r="AH121" s="18" t="s">
        <v>33</v>
      </c>
      <c r="AI121" s="25" t="s">
        <v>34</v>
      </c>
      <c r="AJ121" s="18" t="s">
        <v>33</v>
      </c>
      <c r="AK121" s="25" t="s">
        <v>34</v>
      </c>
      <c r="AL121" s="18" t="s">
        <v>33</v>
      </c>
      <c r="AM121" s="25" t="s">
        <v>34</v>
      </c>
      <c r="AN121" s="18" t="s">
        <v>33</v>
      </c>
      <c r="AO121" s="25" t="s">
        <v>34</v>
      </c>
      <c r="AP121" s="18" t="s">
        <v>33</v>
      </c>
      <c r="AQ121" s="26" t="s">
        <v>34</v>
      </c>
      <c r="AR121" s="500"/>
      <c r="AS121" s="502"/>
      <c r="AT121" s="358" t="s">
        <v>35</v>
      </c>
      <c r="AU121" s="351" t="s">
        <v>36</v>
      </c>
      <c r="AV121" s="495"/>
      <c r="AW121" s="498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U121" s="10"/>
      <c r="BV121" s="11"/>
      <c r="BW121" s="11"/>
    </row>
    <row r="122" spans="1:130" x14ac:dyDescent="0.25">
      <c r="A122" s="65" t="s">
        <v>37</v>
      </c>
      <c r="B122" s="31">
        <f t="shared" ref="B122:C129" si="275">+N122+P122+R122+T122+V122+X122+Z122+AB122+AD122+AF122+AH122+AJ122+AL122+AN122+AP122</f>
        <v>0</v>
      </c>
      <c r="C122" s="32">
        <f t="shared" si="275"/>
        <v>0</v>
      </c>
      <c r="D122" s="33"/>
      <c r="E122" s="34"/>
      <c r="F122" s="35"/>
      <c r="G122" s="34"/>
      <c r="H122" s="35"/>
      <c r="I122" s="34"/>
      <c r="J122" s="35"/>
      <c r="K122" s="34"/>
      <c r="L122" s="35"/>
      <c r="M122" s="36"/>
      <c r="N122" s="37"/>
      <c r="O122" s="38"/>
      <c r="P122" s="39"/>
      <c r="Q122" s="38"/>
      <c r="R122" s="39"/>
      <c r="S122" s="38"/>
      <c r="T122" s="39"/>
      <c r="U122" s="38"/>
      <c r="V122" s="39"/>
      <c r="W122" s="38"/>
      <c r="X122" s="39"/>
      <c r="Y122" s="38"/>
      <c r="Z122" s="39"/>
      <c r="AA122" s="38"/>
      <c r="AB122" s="39"/>
      <c r="AC122" s="38"/>
      <c r="AD122" s="39"/>
      <c r="AE122" s="38"/>
      <c r="AF122" s="39"/>
      <c r="AG122" s="38"/>
      <c r="AH122" s="39"/>
      <c r="AI122" s="38"/>
      <c r="AJ122" s="39"/>
      <c r="AK122" s="38"/>
      <c r="AL122" s="39"/>
      <c r="AM122" s="38"/>
      <c r="AN122" s="39"/>
      <c r="AO122" s="38"/>
      <c r="AP122" s="39"/>
      <c r="AQ122" s="40"/>
      <c r="AR122" s="41"/>
      <c r="AS122" s="40"/>
      <c r="AT122" s="37"/>
      <c r="AU122" s="38"/>
      <c r="AV122" s="39"/>
      <c r="AW122" s="42"/>
      <c r="AX122" s="43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10"/>
      <c r="BJ122" s="10"/>
      <c r="BK122" s="10"/>
      <c r="BL122" s="10"/>
      <c r="BU122" s="11"/>
      <c r="BV122" s="11"/>
      <c r="BW122" s="11"/>
      <c r="CA122" s="44" t="str">
        <f t="shared" ref="CA122:CA139" si="277">IF(B122&lt;C122,"* El total de Reactivos NO DEBE ser superior al total de Procesados. ","")</f>
        <v/>
      </c>
      <c r="CB122" s="44" t="str">
        <f t="shared" ref="CB122:CB138" si="278">IF(B122&lt;&gt;(AR122+ AS122),"* La suma de las columnas Sexo DEBE SER IGUAL a los Procesados. ","")</f>
        <v/>
      </c>
      <c r="CC122" s="44" t="str">
        <f t="shared" ref="CC122:CC139" si="279">IF(B122&lt;(AT122+ AU122),"* La suma de las columna Trans NO DEBE ser superior al total de Procesados. ","")</f>
        <v/>
      </c>
      <c r="CD122" s="44" t="str">
        <f t="shared" ref="CD122:CD139" si="280">IF(B122&lt;AV122,"* La columna Pueblos Originarios NO DEBE ser superior al total de Procesados. ","")</f>
        <v/>
      </c>
      <c r="CE122" s="44" t="str">
        <f t="shared" ref="CE122:CE139" si="281">IF(B122&lt;AW122,"* La columna Migrantes NO DEBE ser superior al total de Procesados. ","")</f>
        <v/>
      </c>
      <c r="CF122" s="44" t="str">
        <f>IF(D122&lt;E122,CONCATENATE("* El total de procesados debe ser mayor o igual al total de Reactivos en el grupo de edad ",$D$120),"")</f>
        <v/>
      </c>
      <c r="CG122" s="44" t="str">
        <f>IF(F122&lt;G122,CONCATENATE("* El total de procesados debe ser mayor o igual al total de Reactivos en el grupo de edad ",$F$120),"")</f>
        <v/>
      </c>
      <c r="CH122" s="44" t="str">
        <f>IF(H122&lt;I122,CONCATENATE("* El total de procesados debe ser mayor o igual al total de Reactivos en el grupo de edad ",$H$120),"")</f>
        <v/>
      </c>
      <c r="CI122" s="44" t="str">
        <f>IF(J122&lt;K122,CONCATENATE("* El total de procesados debe ser mayor o igual al total de Reactivos en el grupo de edad ",$J$120),"")</f>
        <v/>
      </c>
      <c r="CJ122" s="44" t="str">
        <f>IF(L122&lt;M122,CONCATENATE("* El total de procesados debe ser mayor o igual al total de Reactivos en el grupo de edad ",$L$120),"")</f>
        <v/>
      </c>
      <c r="CK122" s="44" t="str">
        <f>IF(N122&lt;O122,CONCATENATE("* El total de procesados debe ser mayor o igual al total de Reactivos en el grupo de edad ",$N$120),"")</f>
        <v/>
      </c>
      <c r="CL122" s="44" t="str">
        <f>IF(P122&lt;Q122,CONCATENATE("* El total de procesados debe ser mayor o igual al total de Reactivos en el grupo de edad ",$P$120),"")</f>
        <v/>
      </c>
      <c r="CM122" s="44" t="str">
        <f>IF(R122&lt;S122,CONCATENATE("* El total de procesados debe ser mayor o igual al total de Reactivos en el grupo de edad ",$R$120),"")</f>
        <v/>
      </c>
      <c r="CN122" s="44" t="str">
        <f>IF(T122&lt;U122,CONCATENATE("* El total de procesados debe ser mayor o igual al total de Reactivos en el grupo de edad ",$T$120),"")</f>
        <v/>
      </c>
      <c r="CO122" s="44" t="str">
        <f>IF(V122&lt;W122,CONCATENATE("* El total de procesados debe ser mayor o igual al total de Reactivos en el grupo de edad ",$V$120),"")</f>
        <v/>
      </c>
      <c r="CP122" s="44" t="str">
        <f>IF(X122&lt;Y122,CONCATENATE("* El total de procesados debe ser mayor o igual al total de Reactivos en el grupo de edad ",$X$120),"")</f>
        <v/>
      </c>
      <c r="CQ122" s="44" t="str">
        <f>IF(Z122&lt;AA122,CONCATENATE("* El total de procesados debe ser mayor o igual al total de Reactivos en el grupo de edad ",$Z$120),"")</f>
        <v/>
      </c>
      <c r="CR122" s="44" t="str">
        <f>IF(AB122&lt;AC122,CONCATENATE("* El total de procesados debe ser mayor o igual al total de Reactivos en el grupo de edad ",$AB$120),"")</f>
        <v/>
      </c>
      <c r="CS122" s="44" t="str">
        <f>IF(AD122&lt;AE122,CONCATENATE("* El total de procesados debe ser mayor o igual al total de Reactivos en el grupo de edad ",$AD$120),"")</f>
        <v/>
      </c>
      <c r="CT122" s="44" t="str">
        <f>IF(AF122&lt;AG122,CONCATENATE("* El total de procesados debe ser mayor o igual al total de Reactivos en el grupo de edad ",$AF$120),"")</f>
        <v/>
      </c>
      <c r="CU122" s="44" t="str">
        <f>IF(AH122&lt;AI122,CONCATENATE("* El total de procesados debe ser mayor o igual al total de Reactivos en el grupo de edad ",$AH$120),"")</f>
        <v/>
      </c>
      <c r="CV122" s="44" t="str">
        <f>IF(AJ122&lt;AK122,CONCATENATE("* El total de procesados debe ser mayor o igual al total de Reactivos en el grupo de edad ",$AJ$120),"")</f>
        <v/>
      </c>
      <c r="CW122" s="44" t="str">
        <f>IF(AL122&lt;AM122,CONCATENATE("* El total de procesados debe ser mayor o igual al total de Reactivos en el grupo de edad ",$AL$120),"")</f>
        <v/>
      </c>
      <c r="CX122" s="44" t="str">
        <f>IF(AN122&lt;AO122,CONCATENATE("* El total de procesados debe ser mayor o igual al total de Reactivos en el grupo de edad ",$AN$120),"")</f>
        <v/>
      </c>
      <c r="CY122" s="44" t="str">
        <f>IF(AP122&lt;AQ122,CONCATENATE("* El total de procesados debe ser mayor o igual al total de Reactivos en el grupo de edad ",$AP$120),"")</f>
        <v/>
      </c>
      <c r="CZ122" s="44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5">
        <f t="shared" ref="DA122:DA139" si="283">IF(B122&lt;   C122,1,0)</f>
        <v>0</v>
      </c>
      <c r="DB122" s="45">
        <f t="shared" ref="DB122:DB139" si="284">IF(B122&lt;&gt; AR122+AS122,1,0)</f>
        <v>0</v>
      </c>
      <c r="DC122" s="45">
        <f t="shared" ref="DC122:DC139" si="285">IF(B122&lt;  AT122+AU122,1,0)</f>
        <v>0</v>
      </c>
      <c r="DD122" s="45">
        <f t="shared" ref="DD122:DD139" si="286">IF(B122&lt;  AV122,1,0)</f>
        <v>0</v>
      </c>
      <c r="DE122" s="45">
        <f t="shared" ref="DE122:DE139" si="287">IF(B122&lt;  AW122,1,0)</f>
        <v>0</v>
      </c>
      <c r="DF122" s="45">
        <f t="shared" ref="DF122:DF139" si="288">IF(D122&lt;E122,1,0)</f>
        <v>0</v>
      </c>
      <c r="DG122" s="45">
        <f t="shared" ref="DG122:DG139" si="289">IF(F122&lt;G122,1,0)</f>
        <v>0</v>
      </c>
      <c r="DH122" s="45">
        <f t="shared" ref="DH122:DH139" si="290">IF(H122&lt;I122,1,0)</f>
        <v>0</v>
      </c>
      <c r="DI122" s="45">
        <f t="shared" ref="DI122:DI139" si="291">IF(J122&lt;K122,1,0)</f>
        <v>0</v>
      </c>
      <c r="DJ122" s="45">
        <f t="shared" ref="DJ122:DJ139" si="292">IF(L122&lt;M122,1,0)</f>
        <v>0</v>
      </c>
      <c r="DK122" s="45">
        <f t="shared" ref="DK122:DK139" si="293">IF(N122&lt;O122,1,0)</f>
        <v>0</v>
      </c>
      <c r="DL122" s="45">
        <f t="shared" ref="DL122:DL139" si="294">IF(P122&lt;Q122,1,0)</f>
        <v>0</v>
      </c>
      <c r="DM122" s="45">
        <f t="shared" ref="DM122:DM139" si="295">IF(R122&lt;S122,1,0)</f>
        <v>0</v>
      </c>
      <c r="DN122" s="45">
        <f t="shared" ref="DN122:DN139" si="296">IF(T122&lt;U122,1,0)</f>
        <v>0</v>
      </c>
      <c r="DO122" s="45">
        <f t="shared" ref="DO122:DO139" si="297">IF(V122&lt;W122,1,0)</f>
        <v>0</v>
      </c>
      <c r="DP122" s="45">
        <f t="shared" ref="DP122:DP139" si="298">IF(X122&lt;Y122,1,0)</f>
        <v>0</v>
      </c>
      <c r="DQ122" s="45">
        <f t="shared" ref="DQ122:DQ139" si="299">IF(Z122&lt;AA122,1,0)</f>
        <v>0</v>
      </c>
      <c r="DR122" s="45">
        <f t="shared" ref="DR122:DR139" si="300">IF(AB122&lt;AC122,1,0)</f>
        <v>0</v>
      </c>
      <c r="DS122" s="45">
        <f t="shared" ref="DS122:DS139" si="301">IF(AD122&lt;AE122,1,0)</f>
        <v>0</v>
      </c>
      <c r="DT122" s="45">
        <f t="shared" ref="DT122:DT139" si="302">IF(AF122&lt;AG122,1,0)</f>
        <v>0</v>
      </c>
      <c r="DU122" s="45">
        <f t="shared" ref="DU122:DU139" si="303">IF(AH122&lt;AI122,1,0)</f>
        <v>0</v>
      </c>
      <c r="DV122" s="45">
        <f t="shared" ref="DV122:DV139" si="304">IF(AJ122&lt;AK122,1,0)</f>
        <v>0</v>
      </c>
      <c r="DW122" s="45">
        <f t="shared" ref="DW122:DW139" si="305">IF(AL122&lt;AM122,1,0)</f>
        <v>0</v>
      </c>
      <c r="DX122" s="45">
        <f t="shared" ref="DX122:DX139" si="306">IF(AN122&lt;AO122,1,0)</f>
        <v>0</v>
      </c>
      <c r="DY122" s="45">
        <f t="shared" ref="DY122:DY139" si="307">IF(AP122&lt;AQ122,1,0)</f>
        <v>0</v>
      </c>
      <c r="DZ122" s="45">
        <f t="shared" ref="DZ122:DZ139" si="308">IF(AND(B122&lt;&gt;0,OR(AT122="",AU122="",AV122="",AW122="")),1,0)</f>
        <v>0</v>
      </c>
    </row>
    <row r="123" spans="1:130" x14ac:dyDescent="0.25">
      <c r="A123" s="66" t="s">
        <v>38</v>
      </c>
      <c r="B123" s="47">
        <f t="shared" si="275"/>
        <v>0</v>
      </c>
      <c r="C123" s="48">
        <f t="shared" si="275"/>
        <v>0</v>
      </c>
      <c r="D123" s="33"/>
      <c r="E123" s="34"/>
      <c r="F123" s="35"/>
      <c r="G123" s="34"/>
      <c r="H123" s="35"/>
      <c r="I123" s="34"/>
      <c r="J123" s="35"/>
      <c r="K123" s="34"/>
      <c r="L123" s="35"/>
      <c r="M123" s="36"/>
      <c r="N123" s="37"/>
      <c r="O123" s="38"/>
      <c r="P123" s="39"/>
      <c r="Q123" s="38"/>
      <c r="R123" s="39"/>
      <c r="S123" s="38"/>
      <c r="T123" s="39"/>
      <c r="U123" s="38"/>
      <c r="V123" s="39"/>
      <c r="W123" s="38"/>
      <c r="X123" s="39"/>
      <c r="Y123" s="38"/>
      <c r="Z123" s="39"/>
      <c r="AA123" s="38"/>
      <c r="AB123" s="39"/>
      <c r="AC123" s="38"/>
      <c r="AD123" s="39"/>
      <c r="AE123" s="38"/>
      <c r="AF123" s="39"/>
      <c r="AG123" s="38"/>
      <c r="AH123" s="39"/>
      <c r="AI123" s="38"/>
      <c r="AJ123" s="39"/>
      <c r="AK123" s="38"/>
      <c r="AL123" s="39"/>
      <c r="AM123" s="38"/>
      <c r="AN123" s="39"/>
      <c r="AO123" s="38"/>
      <c r="AP123" s="39"/>
      <c r="AQ123" s="40"/>
      <c r="AR123" s="41"/>
      <c r="AS123" s="40"/>
      <c r="AT123" s="37"/>
      <c r="AU123" s="38"/>
      <c r="AV123" s="39"/>
      <c r="AW123" s="42"/>
      <c r="AX123" s="43" t="str">
        <f t="shared" si="276"/>
        <v/>
      </c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10"/>
      <c r="BJ123" s="10"/>
      <c r="BK123" s="10"/>
      <c r="BL123" s="10"/>
      <c r="BU123" s="11"/>
      <c r="BV123" s="11"/>
      <c r="BW123" s="11"/>
      <c r="CA123" s="44" t="str">
        <f t="shared" si="277"/>
        <v/>
      </c>
      <c r="CB123" s="44" t="str">
        <f t="shared" si="278"/>
        <v/>
      </c>
      <c r="CC123" s="44" t="str">
        <f t="shared" si="279"/>
        <v/>
      </c>
      <c r="CD123" s="44" t="str">
        <f t="shared" si="280"/>
        <v/>
      </c>
      <c r="CE123" s="44" t="str">
        <f t="shared" si="281"/>
        <v/>
      </c>
      <c r="CF123" s="44" t="str">
        <f t="shared" ref="CF123:CF139" si="309">IF(D123&lt;E123,CONCATENATE("* El total de procesados debe ser mayor o igual al total de Reactivos en el grupo de edad ",$D$120),"")</f>
        <v/>
      </c>
      <c r="CG123" s="44" t="str">
        <f t="shared" ref="CG123:CG139" si="310">IF(F123&lt;G123,CONCATENATE("* El total de procesados debe ser mayor o igual al total de Reactivos en el grupo de edad ",$F$120),"")</f>
        <v/>
      </c>
      <c r="CH123" s="44" t="str">
        <f t="shared" ref="CH123:CH139" si="311">IF(H123&lt;I123,CONCATENATE("* El total de procesados debe ser mayor o igual al total de Reactivos en el grupo de edad ",$H$120),"")</f>
        <v/>
      </c>
      <c r="CI123" s="44" t="str">
        <f t="shared" ref="CI123:CI139" si="312">IF(J123&lt;K123,CONCATENATE("* El total de procesados debe ser mayor o igual al total de Reactivos en el grupo de edad ",$J$120),"")</f>
        <v/>
      </c>
      <c r="CJ123" s="44" t="str">
        <f t="shared" ref="CJ123:CJ139" si="313">IF(L123&lt;M123,CONCATENATE("* El total de procesados debe ser mayor o igual al total de Reactivos en el grupo de edad ",$L$120),"")</f>
        <v/>
      </c>
      <c r="CK123" s="44" t="str">
        <f t="shared" ref="CK123:CK139" si="314">IF(N123&lt;O123,CONCATENATE("* El total de procesados debe ser mayor o igual al total de Reactivos en el grupo de edad ",$N$120),"")</f>
        <v/>
      </c>
      <c r="CL123" s="44" t="str">
        <f t="shared" ref="CL123:CL139" si="315">IF(P123&lt;Q123,CONCATENATE("* El total de procesados debe ser mayor o igual al total de Reactivos en el grupo de edad ",$P$120),"")</f>
        <v/>
      </c>
      <c r="CM123" s="44" t="str">
        <f t="shared" ref="CM123:CM139" si="316">IF(R123&lt;S123,CONCATENATE("* El total de procesados debe ser mayor o igual al total de Reactivos en el grupo de edad ",$R$120),"")</f>
        <v/>
      </c>
      <c r="CN123" s="44" t="str">
        <f t="shared" ref="CN123:CN139" si="317">IF(T123&lt;U123,CONCATENATE("* El total de procesados debe ser mayor o igual al total de Reactivos en el grupo de edad ",$T$120),"")</f>
        <v/>
      </c>
      <c r="CO123" s="44" t="str">
        <f t="shared" ref="CO123:CO139" si="318">IF(V123&lt;W123,CONCATENATE("* El total de procesados debe ser mayor o igual al total de Reactivos en el grupo de edad ",$V$120),"")</f>
        <v/>
      </c>
      <c r="CP123" s="44" t="str">
        <f t="shared" ref="CP123:CP139" si="319">IF(X123&lt;Y123,CONCATENATE("* El total de procesados debe ser mayor o igual al total de Reactivos en el grupo de edad ",$X$120),"")</f>
        <v/>
      </c>
      <c r="CQ123" s="44" t="str">
        <f t="shared" ref="CQ123:CQ139" si="320">IF(Z123&lt;AA123,CONCATENATE("* El total de procesados debe ser mayor o igual al total de Reactivos en el grupo de edad ",$Z$120),"")</f>
        <v/>
      </c>
      <c r="CR123" s="44" t="str">
        <f t="shared" ref="CR123:CR139" si="321">IF(AB123&lt;AC123,CONCATENATE("* El total de procesados debe ser mayor o igual al total de Reactivos en el grupo de edad ",$AB$120),"")</f>
        <v/>
      </c>
      <c r="CS123" s="44" t="str">
        <f t="shared" ref="CS123:CS139" si="322">IF(AD123&lt;AE123,CONCATENATE("* El total de procesados debe ser mayor o igual al total de Reactivos en el grupo de edad ",$AD$120),"")</f>
        <v/>
      </c>
      <c r="CT123" s="44" t="str">
        <f t="shared" ref="CT123:CT139" si="323">IF(AF123&lt;AG123,CONCATENATE("* El total de procesados debe ser mayor o igual al total de Reactivos en el grupo de edad ",$AF$120),"")</f>
        <v/>
      </c>
      <c r="CU123" s="44" t="str">
        <f t="shared" ref="CU123:CU139" si="324">IF(AH123&lt;AI123,CONCATENATE("* El total de procesados debe ser mayor o igual al total de Reactivos en el grupo de edad ",$AH$120),"")</f>
        <v/>
      </c>
      <c r="CV123" s="44" t="str">
        <f t="shared" ref="CV123:CV139" si="325">IF(AJ123&lt;AK123,CONCATENATE("* El total de procesados debe ser mayor o igual al total de Reactivos en el grupo de edad ",$AJ$120),"")</f>
        <v/>
      </c>
      <c r="CW123" s="44" t="str">
        <f t="shared" ref="CW123:CW139" si="326">IF(AL123&lt;AM123,CONCATENATE("* El total de procesados debe ser mayor o igual al total de Reactivos en el grupo de edad ",$AL$120),"")</f>
        <v/>
      </c>
      <c r="CX123" s="44" t="str">
        <f t="shared" ref="CX123:CX139" si="327">IF(AN123&lt;AO123,CONCATENATE("* El total de procesados debe ser mayor o igual al total de Reactivos en el grupo de edad ",$AN$120),"")</f>
        <v/>
      </c>
      <c r="CY123" s="44" t="str">
        <f t="shared" ref="CY123:CY139" si="328">IF(AP123&lt;AQ123,CONCATENATE("* El total de procesados debe ser mayor o igual al total de Reactivos en el grupo de edad ",$AP$120),"")</f>
        <v/>
      </c>
      <c r="CZ123" s="44" t="str">
        <f t="shared" si="282"/>
        <v/>
      </c>
      <c r="DA123" s="45">
        <f t="shared" si="283"/>
        <v>0</v>
      </c>
      <c r="DB123" s="45">
        <f t="shared" si="284"/>
        <v>0</v>
      </c>
      <c r="DC123" s="45">
        <f t="shared" si="285"/>
        <v>0</v>
      </c>
      <c r="DD123" s="45">
        <f t="shared" si="286"/>
        <v>0</v>
      </c>
      <c r="DE123" s="45">
        <f t="shared" si="287"/>
        <v>0</v>
      </c>
      <c r="DF123" s="45">
        <f t="shared" si="288"/>
        <v>0</v>
      </c>
      <c r="DG123" s="45">
        <f t="shared" si="289"/>
        <v>0</v>
      </c>
      <c r="DH123" s="45">
        <f t="shared" si="290"/>
        <v>0</v>
      </c>
      <c r="DI123" s="45">
        <f t="shared" si="291"/>
        <v>0</v>
      </c>
      <c r="DJ123" s="45">
        <f t="shared" si="292"/>
        <v>0</v>
      </c>
      <c r="DK123" s="45">
        <f t="shared" si="293"/>
        <v>0</v>
      </c>
      <c r="DL123" s="45">
        <f t="shared" si="294"/>
        <v>0</v>
      </c>
      <c r="DM123" s="45">
        <f t="shared" si="295"/>
        <v>0</v>
      </c>
      <c r="DN123" s="45">
        <f t="shared" si="296"/>
        <v>0</v>
      </c>
      <c r="DO123" s="45">
        <f t="shared" si="297"/>
        <v>0</v>
      </c>
      <c r="DP123" s="45">
        <f t="shared" si="298"/>
        <v>0</v>
      </c>
      <c r="DQ123" s="45">
        <f t="shared" si="299"/>
        <v>0</v>
      </c>
      <c r="DR123" s="45">
        <f t="shared" si="300"/>
        <v>0</v>
      </c>
      <c r="DS123" s="45">
        <f t="shared" si="301"/>
        <v>0</v>
      </c>
      <c r="DT123" s="45">
        <f t="shared" si="302"/>
        <v>0</v>
      </c>
      <c r="DU123" s="45">
        <f t="shared" si="303"/>
        <v>0</v>
      </c>
      <c r="DV123" s="45">
        <f t="shared" si="304"/>
        <v>0</v>
      </c>
      <c r="DW123" s="45">
        <f t="shared" si="305"/>
        <v>0</v>
      </c>
      <c r="DX123" s="45">
        <f t="shared" si="306"/>
        <v>0</v>
      </c>
      <c r="DY123" s="45">
        <f t="shared" si="307"/>
        <v>0</v>
      </c>
      <c r="DZ123" s="45">
        <f t="shared" si="308"/>
        <v>0</v>
      </c>
    </row>
    <row r="124" spans="1:130" x14ac:dyDescent="0.25">
      <c r="A124" s="66" t="s">
        <v>39</v>
      </c>
      <c r="B124" s="47">
        <f t="shared" si="275"/>
        <v>0</v>
      </c>
      <c r="C124" s="48">
        <f t="shared" si="275"/>
        <v>0</v>
      </c>
      <c r="D124" s="33"/>
      <c r="E124" s="34"/>
      <c r="F124" s="35"/>
      <c r="G124" s="34"/>
      <c r="H124" s="35"/>
      <c r="I124" s="34"/>
      <c r="J124" s="35"/>
      <c r="K124" s="34"/>
      <c r="L124" s="35"/>
      <c r="M124" s="36"/>
      <c r="N124" s="37"/>
      <c r="O124" s="38"/>
      <c r="P124" s="39"/>
      <c r="Q124" s="38"/>
      <c r="R124" s="39"/>
      <c r="S124" s="38"/>
      <c r="T124" s="39"/>
      <c r="U124" s="38"/>
      <c r="V124" s="39"/>
      <c r="W124" s="38"/>
      <c r="X124" s="39"/>
      <c r="Y124" s="38"/>
      <c r="Z124" s="39"/>
      <c r="AA124" s="38"/>
      <c r="AB124" s="39"/>
      <c r="AC124" s="38"/>
      <c r="AD124" s="39"/>
      <c r="AE124" s="38"/>
      <c r="AF124" s="39"/>
      <c r="AG124" s="38"/>
      <c r="AH124" s="39"/>
      <c r="AI124" s="38"/>
      <c r="AJ124" s="39"/>
      <c r="AK124" s="38"/>
      <c r="AL124" s="39"/>
      <c r="AM124" s="38"/>
      <c r="AN124" s="39"/>
      <c r="AO124" s="38"/>
      <c r="AP124" s="39"/>
      <c r="AQ124" s="40"/>
      <c r="AR124" s="41"/>
      <c r="AS124" s="40"/>
      <c r="AT124" s="37"/>
      <c r="AU124" s="38"/>
      <c r="AV124" s="39"/>
      <c r="AW124" s="42"/>
      <c r="AX124" s="43" t="str">
        <f t="shared" si="276"/>
        <v/>
      </c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10"/>
      <c r="BJ124" s="10"/>
      <c r="BK124" s="10"/>
      <c r="BL124" s="10"/>
      <c r="BU124" s="11"/>
      <c r="BV124" s="11"/>
      <c r="BW124" s="11"/>
      <c r="CA124" s="44" t="str">
        <f t="shared" si="277"/>
        <v/>
      </c>
      <c r="CB124" s="44" t="str">
        <f t="shared" si="278"/>
        <v/>
      </c>
      <c r="CC124" s="44" t="str">
        <f t="shared" si="279"/>
        <v/>
      </c>
      <c r="CD124" s="44" t="str">
        <f t="shared" si="280"/>
        <v/>
      </c>
      <c r="CE124" s="44" t="str">
        <f t="shared" si="281"/>
        <v/>
      </c>
      <c r="CF124" s="44" t="str">
        <f t="shared" si="309"/>
        <v/>
      </c>
      <c r="CG124" s="44" t="str">
        <f t="shared" si="310"/>
        <v/>
      </c>
      <c r="CH124" s="44" t="str">
        <f t="shared" si="311"/>
        <v/>
      </c>
      <c r="CI124" s="44" t="str">
        <f t="shared" si="312"/>
        <v/>
      </c>
      <c r="CJ124" s="44" t="str">
        <f t="shared" si="313"/>
        <v/>
      </c>
      <c r="CK124" s="44" t="str">
        <f t="shared" si="314"/>
        <v/>
      </c>
      <c r="CL124" s="44" t="str">
        <f t="shared" si="315"/>
        <v/>
      </c>
      <c r="CM124" s="44" t="str">
        <f t="shared" si="316"/>
        <v/>
      </c>
      <c r="CN124" s="44" t="str">
        <f t="shared" si="317"/>
        <v/>
      </c>
      <c r="CO124" s="44" t="str">
        <f t="shared" si="318"/>
        <v/>
      </c>
      <c r="CP124" s="44" t="str">
        <f t="shared" si="319"/>
        <v/>
      </c>
      <c r="CQ124" s="44" t="str">
        <f t="shared" si="320"/>
        <v/>
      </c>
      <c r="CR124" s="44" t="str">
        <f t="shared" si="321"/>
        <v/>
      </c>
      <c r="CS124" s="44" t="str">
        <f t="shared" si="322"/>
        <v/>
      </c>
      <c r="CT124" s="44" t="str">
        <f t="shared" si="323"/>
        <v/>
      </c>
      <c r="CU124" s="44" t="str">
        <f t="shared" si="324"/>
        <v/>
      </c>
      <c r="CV124" s="44" t="str">
        <f t="shared" si="325"/>
        <v/>
      </c>
      <c r="CW124" s="44" t="str">
        <f t="shared" si="326"/>
        <v/>
      </c>
      <c r="CX124" s="44" t="str">
        <f t="shared" si="327"/>
        <v/>
      </c>
      <c r="CY124" s="44" t="str">
        <f t="shared" si="328"/>
        <v/>
      </c>
      <c r="CZ124" s="44" t="str">
        <f t="shared" si="282"/>
        <v/>
      </c>
      <c r="DA124" s="45">
        <f t="shared" si="283"/>
        <v>0</v>
      </c>
      <c r="DB124" s="45">
        <f t="shared" si="284"/>
        <v>0</v>
      </c>
      <c r="DC124" s="45">
        <f t="shared" si="285"/>
        <v>0</v>
      </c>
      <c r="DD124" s="45">
        <f t="shared" si="286"/>
        <v>0</v>
      </c>
      <c r="DE124" s="45">
        <f t="shared" si="287"/>
        <v>0</v>
      </c>
      <c r="DF124" s="45">
        <f t="shared" si="288"/>
        <v>0</v>
      </c>
      <c r="DG124" s="45">
        <f t="shared" si="289"/>
        <v>0</v>
      </c>
      <c r="DH124" s="45">
        <f t="shared" si="290"/>
        <v>0</v>
      </c>
      <c r="DI124" s="45">
        <f t="shared" si="291"/>
        <v>0</v>
      </c>
      <c r="DJ124" s="45">
        <f t="shared" si="292"/>
        <v>0</v>
      </c>
      <c r="DK124" s="45">
        <f t="shared" si="293"/>
        <v>0</v>
      </c>
      <c r="DL124" s="45">
        <f t="shared" si="294"/>
        <v>0</v>
      </c>
      <c r="DM124" s="45">
        <f t="shared" si="295"/>
        <v>0</v>
      </c>
      <c r="DN124" s="45">
        <f t="shared" si="296"/>
        <v>0</v>
      </c>
      <c r="DO124" s="45">
        <f t="shared" si="297"/>
        <v>0</v>
      </c>
      <c r="DP124" s="45">
        <f t="shared" si="298"/>
        <v>0</v>
      </c>
      <c r="DQ124" s="45">
        <f t="shared" si="299"/>
        <v>0</v>
      </c>
      <c r="DR124" s="45">
        <f t="shared" si="300"/>
        <v>0</v>
      </c>
      <c r="DS124" s="45">
        <f t="shared" si="301"/>
        <v>0</v>
      </c>
      <c r="DT124" s="45">
        <f t="shared" si="302"/>
        <v>0</v>
      </c>
      <c r="DU124" s="45">
        <f t="shared" si="303"/>
        <v>0</v>
      </c>
      <c r="DV124" s="45">
        <f t="shared" si="304"/>
        <v>0</v>
      </c>
      <c r="DW124" s="45">
        <f t="shared" si="305"/>
        <v>0</v>
      </c>
      <c r="DX124" s="45">
        <f t="shared" si="306"/>
        <v>0</v>
      </c>
      <c r="DY124" s="45">
        <f t="shared" si="307"/>
        <v>0</v>
      </c>
      <c r="DZ124" s="45">
        <f t="shared" si="308"/>
        <v>0</v>
      </c>
    </row>
    <row r="125" spans="1:130" x14ac:dyDescent="0.25">
      <c r="A125" s="66" t="s">
        <v>40</v>
      </c>
      <c r="B125" s="47">
        <f t="shared" si="275"/>
        <v>0</v>
      </c>
      <c r="C125" s="48">
        <f t="shared" si="275"/>
        <v>0</v>
      </c>
      <c r="D125" s="33"/>
      <c r="E125" s="34"/>
      <c r="F125" s="35"/>
      <c r="G125" s="34"/>
      <c r="H125" s="35"/>
      <c r="I125" s="34"/>
      <c r="J125" s="35"/>
      <c r="K125" s="34"/>
      <c r="L125" s="35"/>
      <c r="M125" s="36"/>
      <c r="N125" s="37"/>
      <c r="O125" s="38"/>
      <c r="P125" s="39"/>
      <c r="Q125" s="38"/>
      <c r="R125" s="39"/>
      <c r="S125" s="38"/>
      <c r="T125" s="39"/>
      <c r="U125" s="38"/>
      <c r="V125" s="39"/>
      <c r="W125" s="38"/>
      <c r="X125" s="39"/>
      <c r="Y125" s="38"/>
      <c r="Z125" s="39"/>
      <c r="AA125" s="38"/>
      <c r="AB125" s="39"/>
      <c r="AC125" s="38"/>
      <c r="AD125" s="39"/>
      <c r="AE125" s="38"/>
      <c r="AF125" s="39"/>
      <c r="AG125" s="38"/>
      <c r="AH125" s="39"/>
      <c r="AI125" s="38"/>
      <c r="AJ125" s="39"/>
      <c r="AK125" s="38"/>
      <c r="AL125" s="39"/>
      <c r="AM125" s="38"/>
      <c r="AN125" s="39"/>
      <c r="AO125" s="38"/>
      <c r="AP125" s="39"/>
      <c r="AQ125" s="40"/>
      <c r="AR125" s="41"/>
      <c r="AS125" s="40"/>
      <c r="AT125" s="37"/>
      <c r="AU125" s="38"/>
      <c r="AV125" s="39"/>
      <c r="AW125" s="42"/>
      <c r="AX125" s="43" t="str">
        <f t="shared" si="276"/>
        <v/>
      </c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10"/>
      <c r="BJ125" s="10"/>
      <c r="BK125" s="10"/>
      <c r="BL125" s="10"/>
      <c r="BU125" s="11"/>
      <c r="BV125" s="11"/>
      <c r="BW125" s="11"/>
      <c r="CA125" s="44" t="str">
        <f t="shared" si="277"/>
        <v/>
      </c>
      <c r="CB125" s="44" t="str">
        <f t="shared" si="278"/>
        <v/>
      </c>
      <c r="CC125" s="44" t="str">
        <f t="shared" si="279"/>
        <v/>
      </c>
      <c r="CD125" s="44" t="str">
        <f t="shared" si="280"/>
        <v/>
      </c>
      <c r="CE125" s="44" t="str">
        <f t="shared" si="281"/>
        <v/>
      </c>
      <c r="CF125" s="44" t="str">
        <f t="shared" si="309"/>
        <v/>
      </c>
      <c r="CG125" s="44" t="str">
        <f t="shared" si="310"/>
        <v/>
      </c>
      <c r="CH125" s="44" t="str">
        <f t="shared" si="311"/>
        <v/>
      </c>
      <c r="CI125" s="44" t="str">
        <f t="shared" si="312"/>
        <v/>
      </c>
      <c r="CJ125" s="44" t="str">
        <f t="shared" si="313"/>
        <v/>
      </c>
      <c r="CK125" s="44" t="str">
        <f t="shared" si="314"/>
        <v/>
      </c>
      <c r="CL125" s="44" t="str">
        <f t="shared" si="315"/>
        <v/>
      </c>
      <c r="CM125" s="44" t="str">
        <f t="shared" si="316"/>
        <v/>
      </c>
      <c r="CN125" s="44" t="str">
        <f t="shared" si="317"/>
        <v/>
      </c>
      <c r="CO125" s="44" t="str">
        <f t="shared" si="318"/>
        <v/>
      </c>
      <c r="CP125" s="44" t="str">
        <f t="shared" si="319"/>
        <v/>
      </c>
      <c r="CQ125" s="44" t="str">
        <f t="shared" si="320"/>
        <v/>
      </c>
      <c r="CR125" s="44" t="str">
        <f t="shared" si="321"/>
        <v/>
      </c>
      <c r="CS125" s="44" t="str">
        <f t="shared" si="322"/>
        <v/>
      </c>
      <c r="CT125" s="44" t="str">
        <f t="shared" si="323"/>
        <v/>
      </c>
      <c r="CU125" s="44" t="str">
        <f t="shared" si="324"/>
        <v/>
      </c>
      <c r="CV125" s="44" t="str">
        <f t="shared" si="325"/>
        <v/>
      </c>
      <c r="CW125" s="44" t="str">
        <f t="shared" si="326"/>
        <v/>
      </c>
      <c r="CX125" s="44" t="str">
        <f t="shared" si="327"/>
        <v/>
      </c>
      <c r="CY125" s="44" t="str">
        <f t="shared" si="328"/>
        <v/>
      </c>
      <c r="CZ125" s="44" t="str">
        <f t="shared" si="282"/>
        <v/>
      </c>
      <c r="DA125" s="45">
        <f t="shared" si="283"/>
        <v>0</v>
      </c>
      <c r="DB125" s="45">
        <f t="shared" si="284"/>
        <v>0</v>
      </c>
      <c r="DC125" s="45">
        <f t="shared" si="285"/>
        <v>0</v>
      </c>
      <c r="DD125" s="45">
        <f t="shared" si="286"/>
        <v>0</v>
      </c>
      <c r="DE125" s="45">
        <f t="shared" si="287"/>
        <v>0</v>
      </c>
      <c r="DF125" s="45">
        <f t="shared" si="288"/>
        <v>0</v>
      </c>
      <c r="DG125" s="45">
        <f t="shared" si="289"/>
        <v>0</v>
      </c>
      <c r="DH125" s="45">
        <f t="shared" si="290"/>
        <v>0</v>
      </c>
      <c r="DI125" s="45">
        <f t="shared" si="291"/>
        <v>0</v>
      </c>
      <c r="DJ125" s="45">
        <f t="shared" si="292"/>
        <v>0</v>
      </c>
      <c r="DK125" s="45">
        <f t="shared" si="293"/>
        <v>0</v>
      </c>
      <c r="DL125" s="45">
        <f t="shared" si="294"/>
        <v>0</v>
      </c>
      <c r="DM125" s="45">
        <f t="shared" si="295"/>
        <v>0</v>
      </c>
      <c r="DN125" s="45">
        <f t="shared" si="296"/>
        <v>0</v>
      </c>
      <c r="DO125" s="45">
        <f t="shared" si="297"/>
        <v>0</v>
      </c>
      <c r="DP125" s="45">
        <f t="shared" si="298"/>
        <v>0</v>
      </c>
      <c r="DQ125" s="45">
        <f t="shared" si="299"/>
        <v>0</v>
      </c>
      <c r="DR125" s="45">
        <f t="shared" si="300"/>
        <v>0</v>
      </c>
      <c r="DS125" s="45">
        <f t="shared" si="301"/>
        <v>0</v>
      </c>
      <c r="DT125" s="45">
        <f t="shared" si="302"/>
        <v>0</v>
      </c>
      <c r="DU125" s="45">
        <f t="shared" si="303"/>
        <v>0</v>
      </c>
      <c r="DV125" s="45">
        <f t="shared" si="304"/>
        <v>0</v>
      </c>
      <c r="DW125" s="45">
        <f t="shared" si="305"/>
        <v>0</v>
      </c>
      <c r="DX125" s="45">
        <f t="shared" si="306"/>
        <v>0</v>
      </c>
      <c r="DY125" s="45">
        <f t="shared" si="307"/>
        <v>0</v>
      </c>
      <c r="DZ125" s="45">
        <f t="shared" si="308"/>
        <v>0</v>
      </c>
    </row>
    <row r="126" spans="1:130" ht="22.5" x14ac:dyDescent="0.25">
      <c r="A126" s="67" t="s">
        <v>41</v>
      </c>
      <c r="B126" s="47">
        <f t="shared" si="275"/>
        <v>0</v>
      </c>
      <c r="C126" s="48">
        <f t="shared" si="275"/>
        <v>0</v>
      </c>
      <c r="D126" s="33"/>
      <c r="E126" s="34"/>
      <c r="F126" s="35"/>
      <c r="G126" s="34"/>
      <c r="H126" s="35"/>
      <c r="I126" s="34"/>
      <c r="J126" s="35"/>
      <c r="K126" s="34"/>
      <c r="L126" s="35"/>
      <c r="M126" s="36"/>
      <c r="N126" s="37"/>
      <c r="O126" s="38"/>
      <c r="P126" s="39"/>
      <c r="Q126" s="38"/>
      <c r="R126" s="39"/>
      <c r="S126" s="38"/>
      <c r="T126" s="39"/>
      <c r="U126" s="38"/>
      <c r="V126" s="39"/>
      <c r="W126" s="38"/>
      <c r="X126" s="39"/>
      <c r="Y126" s="38"/>
      <c r="Z126" s="39"/>
      <c r="AA126" s="38"/>
      <c r="AB126" s="39"/>
      <c r="AC126" s="38"/>
      <c r="AD126" s="39"/>
      <c r="AE126" s="38"/>
      <c r="AF126" s="39"/>
      <c r="AG126" s="38"/>
      <c r="AH126" s="39"/>
      <c r="AI126" s="38"/>
      <c r="AJ126" s="39"/>
      <c r="AK126" s="38"/>
      <c r="AL126" s="39"/>
      <c r="AM126" s="38"/>
      <c r="AN126" s="39"/>
      <c r="AO126" s="38"/>
      <c r="AP126" s="39"/>
      <c r="AQ126" s="40"/>
      <c r="AR126" s="41"/>
      <c r="AS126" s="40"/>
      <c r="AT126" s="37"/>
      <c r="AU126" s="38"/>
      <c r="AV126" s="39"/>
      <c r="AW126" s="42"/>
      <c r="AX126" s="43" t="str">
        <f t="shared" si="276"/>
        <v/>
      </c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10"/>
      <c r="BJ126" s="10"/>
      <c r="BK126" s="10"/>
      <c r="BL126" s="10"/>
      <c r="BU126" s="11"/>
      <c r="BV126" s="11"/>
      <c r="BW126" s="11"/>
      <c r="CA126" s="44" t="str">
        <f t="shared" si="277"/>
        <v/>
      </c>
      <c r="CB126" s="44" t="str">
        <f t="shared" si="278"/>
        <v/>
      </c>
      <c r="CC126" s="44" t="str">
        <f t="shared" si="279"/>
        <v/>
      </c>
      <c r="CD126" s="44" t="str">
        <f t="shared" si="280"/>
        <v/>
      </c>
      <c r="CE126" s="44" t="str">
        <f t="shared" si="281"/>
        <v/>
      </c>
      <c r="CF126" s="44" t="str">
        <f t="shared" si="309"/>
        <v/>
      </c>
      <c r="CG126" s="44" t="str">
        <f t="shared" si="310"/>
        <v/>
      </c>
      <c r="CH126" s="44" t="str">
        <f t="shared" si="311"/>
        <v/>
      </c>
      <c r="CI126" s="44" t="str">
        <f t="shared" si="312"/>
        <v/>
      </c>
      <c r="CJ126" s="44" t="str">
        <f t="shared" si="313"/>
        <v/>
      </c>
      <c r="CK126" s="44" t="str">
        <f t="shared" si="314"/>
        <v/>
      </c>
      <c r="CL126" s="44" t="str">
        <f t="shared" si="315"/>
        <v/>
      </c>
      <c r="CM126" s="44" t="str">
        <f t="shared" si="316"/>
        <v/>
      </c>
      <c r="CN126" s="44" t="str">
        <f t="shared" si="317"/>
        <v/>
      </c>
      <c r="CO126" s="44" t="str">
        <f t="shared" si="318"/>
        <v/>
      </c>
      <c r="CP126" s="44" t="str">
        <f t="shared" si="319"/>
        <v/>
      </c>
      <c r="CQ126" s="44" t="str">
        <f t="shared" si="320"/>
        <v/>
      </c>
      <c r="CR126" s="44" t="str">
        <f t="shared" si="321"/>
        <v/>
      </c>
      <c r="CS126" s="44" t="str">
        <f t="shared" si="322"/>
        <v/>
      </c>
      <c r="CT126" s="44" t="str">
        <f t="shared" si="323"/>
        <v/>
      </c>
      <c r="CU126" s="44" t="str">
        <f t="shared" si="324"/>
        <v/>
      </c>
      <c r="CV126" s="44" t="str">
        <f t="shared" si="325"/>
        <v/>
      </c>
      <c r="CW126" s="44" t="str">
        <f t="shared" si="326"/>
        <v/>
      </c>
      <c r="CX126" s="44" t="str">
        <f t="shared" si="327"/>
        <v/>
      </c>
      <c r="CY126" s="44" t="str">
        <f t="shared" si="328"/>
        <v/>
      </c>
      <c r="CZ126" s="44" t="str">
        <f t="shared" si="282"/>
        <v/>
      </c>
      <c r="DA126" s="45">
        <f t="shared" si="283"/>
        <v>0</v>
      </c>
      <c r="DB126" s="45">
        <f t="shared" si="284"/>
        <v>0</v>
      </c>
      <c r="DC126" s="45">
        <f t="shared" si="285"/>
        <v>0</v>
      </c>
      <c r="DD126" s="45">
        <f t="shared" si="286"/>
        <v>0</v>
      </c>
      <c r="DE126" s="45">
        <f t="shared" si="287"/>
        <v>0</v>
      </c>
      <c r="DF126" s="45">
        <f t="shared" si="288"/>
        <v>0</v>
      </c>
      <c r="DG126" s="45">
        <f t="shared" si="289"/>
        <v>0</v>
      </c>
      <c r="DH126" s="45">
        <f t="shared" si="290"/>
        <v>0</v>
      </c>
      <c r="DI126" s="45">
        <f t="shared" si="291"/>
        <v>0</v>
      </c>
      <c r="DJ126" s="45">
        <f t="shared" si="292"/>
        <v>0</v>
      </c>
      <c r="DK126" s="45">
        <f t="shared" si="293"/>
        <v>0</v>
      </c>
      <c r="DL126" s="45">
        <f t="shared" si="294"/>
        <v>0</v>
      </c>
      <c r="DM126" s="45">
        <f t="shared" si="295"/>
        <v>0</v>
      </c>
      <c r="DN126" s="45">
        <f t="shared" si="296"/>
        <v>0</v>
      </c>
      <c r="DO126" s="45">
        <f t="shared" si="297"/>
        <v>0</v>
      </c>
      <c r="DP126" s="45">
        <f t="shared" si="298"/>
        <v>0</v>
      </c>
      <c r="DQ126" s="45">
        <f t="shared" si="299"/>
        <v>0</v>
      </c>
      <c r="DR126" s="45">
        <f t="shared" si="300"/>
        <v>0</v>
      </c>
      <c r="DS126" s="45">
        <f t="shared" si="301"/>
        <v>0</v>
      </c>
      <c r="DT126" s="45">
        <f t="shared" si="302"/>
        <v>0</v>
      </c>
      <c r="DU126" s="45">
        <f t="shared" si="303"/>
        <v>0</v>
      </c>
      <c r="DV126" s="45">
        <f t="shared" si="304"/>
        <v>0</v>
      </c>
      <c r="DW126" s="45">
        <f t="shared" si="305"/>
        <v>0</v>
      </c>
      <c r="DX126" s="45">
        <f t="shared" si="306"/>
        <v>0</v>
      </c>
      <c r="DY126" s="45">
        <f t="shared" si="307"/>
        <v>0</v>
      </c>
      <c r="DZ126" s="45">
        <f t="shared" si="308"/>
        <v>0</v>
      </c>
    </row>
    <row r="127" spans="1:130" ht="22.5" x14ac:dyDescent="0.25">
      <c r="A127" s="67" t="s">
        <v>42</v>
      </c>
      <c r="B127" s="47">
        <f t="shared" si="275"/>
        <v>0</v>
      </c>
      <c r="C127" s="48">
        <f t="shared" si="275"/>
        <v>0</v>
      </c>
      <c r="D127" s="33"/>
      <c r="E127" s="34"/>
      <c r="F127" s="35"/>
      <c r="G127" s="34"/>
      <c r="H127" s="35"/>
      <c r="I127" s="34"/>
      <c r="J127" s="35"/>
      <c r="K127" s="34"/>
      <c r="L127" s="35"/>
      <c r="M127" s="36"/>
      <c r="N127" s="37"/>
      <c r="O127" s="38"/>
      <c r="P127" s="39"/>
      <c r="Q127" s="38"/>
      <c r="R127" s="39"/>
      <c r="S127" s="38"/>
      <c r="T127" s="39"/>
      <c r="U127" s="38"/>
      <c r="V127" s="39"/>
      <c r="W127" s="38"/>
      <c r="X127" s="39"/>
      <c r="Y127" s="38"/>
      <c r="Z127" s="39"/>
      <c r="AA127" s="38"/>
      <c r="AB127" s="39"/>
      <c r="AC127" s="38"/>
      <c r="AD127" s="39"/>
      <c r="AE127" s="38"/>
      <c r="AF127" s="39"/>
      <c r="AG127" s="38"/>
      <c r="AH127" s="39"/>
      <c r="AI127" s="38"/>
      <c r="AJ127" s="39"/>
      <c r="AK127" s="38"/>
      <c r="AL127" s="39"/>
      <c r="AM127" s="38"/>
      <c r="AN127" s="39"/>
      <c r="AO127" s="38"/>
      <c r="AP127" s="39"/>
      <c r="AQ127" s="40"/>
      <c r="AR127" s="37"/>
      <c r="AS127" s="40"/>
      <c r="AT127" s="37"/>
      <c r="AU127" s="38"/>
      <c r="AV127" s="39"/>
      <c r="AW127" s="42"/>
      <c r="AX127" s="43" t="str">
        <f t="shared" si="276"/>
        <v/>
      </c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10"/>
      <c r="BJ127" s="10"/>
      <c r="BK127" s="10"/>
      <c r="BL127" s="10"/>
      <c r="BU127" s="11"/>
      <c r="BV127" s="11"/>
      <c r="BW127" s="11"/>
      <c r="CA127" s="44" t="str">
        <f t="shared" si="277"/>
        <v/>
      </c>
      <c r="CB127" s="44" t="str">
        <f t="shared" si="278"/>
        <v/>
      </c>
      <c r="CC127" s="44" t="str">
        <f t="shared" si="279"/>
        <v/>
      </c>
      <c r="CD127" s="44" t="str">
        <f t="shared" si="280"/>
        <v/>
      </c>
      <c r="CE127" s="44" t="str">
        <f t="shared" si="281"/>
        <v/>
      </c>
      <c r="CF127" s="44" t="str">
        <f t="shared" si="309"/>
        <v/>
      </c>
      <c r="CG127" s="44" t="str">
        <f t="shared" si="310"/>
        <v/>
      </c>
      <c r="CH127" s="44" t="str">
        <f t="shared" si="311"/>
        <v/>
      </c>
      <c r="CI127" s="44" t="str">
        <f t="shared" si="312"/>
        <v/>
      </c>
      <c r="CJ127" s="44" t="str">
        <f t="shared" si="313"/>
        <v/>
      </c>
      <c r="CK127" s="44" t="str">
        <f t="shared" si="314"/>
        <v/>
      </c>
      <c r="CL127" s="44" t="str">
        <f t="shared" si="315"/>
        <v/>
      </c>
      <c r="CM127" s="44" t="str">
        <f t="shared" si="316"/>
        <v/>
      </c>
      <c r="CN127" s="44" t="str">
        <f t="shared" si="317"/>
        <v/>
      </c>
      <c r="CO127" s="44" t="str">
        <f t="shared" si="318"/>
        <v/>
      </c>
      <c r="CP127" s="44" t="str">
        <f t="shared" si="319"/>
        <v/>
      </c>
      <c r="CQ127" s="44" t="str">
        <f t="shared" si="320"/>
        <v/>
      </c>
      <c r="CR127" s="44" t="str">
        <f t="shared" si="321"/>
        <v/>
      </c>
      <c r="CS127" s="44" t="str">
        <f t="shared" si="322"/>
        <v/>
      </c>
      <c r="CT127" s="44" t="str">
        <f t="shared" si="323"/>
        <v/>
      </c>
      <c r="CU127" s="44" t="str">
        <f t="shared" si="324"/>
        <v/>
      </c>
      <c r="CV127" s="44" t="str">
        <f t="shared" si="325"/>
        <v/>
      </c>
      <c r="CW127" s="44" t="str">
        <f t="shared" si="326"/>
        <v/>
      </c>
      <c r="CX127" s="44" t="str">
        <f t="shared" si="327"/>
        <v/>
      </c>
      <c r="CY127" s="44" t="str">
        <f t="shared" si="328"/>
        <v/>
      </c>
      <c r="CZ127" s="44" t="str">
        <f t="shared" si="282"/>
        <v/>
      </c>
      <c r="DA127" s="45">
        <f t="shared" si="283"/>
        <v>0</v>
      </c>
      <c r="DB127" s="45">
        <f t="shared" si="284"/>
        <v>0</v>
      </c>
      <c r="DC127" s="45">
        <f t="shared" si="285"/>
        <v>0</v>
      </c>
      <c r="DD127" s="45">
        <f t="shared" si="286"/>
        <v>0</v>
      </c>
      <c r="DE127" s="45">
        <f t="shared" si="287"/>
        <v>0</v>
      </c>
      <c r="DF127" s="45">
        <f t="shared" si="288"/>
        <v>0</v>
      </c>
      <c r="DG127" s="45">
        <f t="shared" si="289"/>
        <v>0</v>
      </c>
      <c r="DH127" s="45">
        <f t="shared" si="290"/>
        <v>0</v>
      </c>
      <c r="DI127" s="45">
        <f t="shared" si="291"/>
        <v>0</v>
      </c>
      <c r="DJ127" s="45">
        <f t="shared" si="292"/>
        <v>0</v>
      </c>
      <c r="DK127" s="45">
        <f t="shared" si="293"/>
        <v>0</v>
      </c>
      <c r="DL127" s="45">
        <f t="shared" si="294"/>
        <v>0</v>
      </c>
      <c r="DM127" s="45">
        <f t="shared" si="295"/>
        <v>0</v>
      </c>
      <c r="DN127" s="45">
        <f t="shared" si="296"/>
        <v>0</v>
      </c>
      <c r="DO127" s="45">
        <f t="shared" si="297"/>
        <v>0</v>
      </c>
      <c r="DP127" s="45">
        <f t="shared" si="298"/>
        <v>0</v>
      </c>
      <c r="DQ127" s="45">
        <f t="shared" si="299"/>
        <v>0</v>
      </c>
      <c r="DR127" s="45">
        <f t="shared" si="300"/>
        <v>0</v>
      </c>
      <c r="DS127" s="45">
        <f t="shared" si="301"/>
        <v>0</v>
      </c>
      <c r="DT127" s="45">
        <f t="shared" si="302"/>
        <v>0</v>
      </c>
      <c r="DU127" s="45">
        <f t="shared" si="303"/>
        <v>0</v>
      </c>
      <c r="DV127" s="45">
        <f t="shared" si="304"/>
        <v>0</v>
      </c>
      <c r="DW127" s="45">
        <f t="shared" si="305"/>
        <v>0</v>
      </c>
      <c r="DX127" s="45">
        <f t="shared" si="306"/>
        <v>0</v>
      </c>
      <c r="DY127" s="45">
        <f t="shared" si="307"/>
        <v>0</v>
      </c>
      <c r="DZ127" s="45">
        <f t="shared" si="308"/>
        <v>0</v>
      </c>
    </row>
    <row r="128" spans="1:130" ht="22.5" x14ac:dyDescent="0.25">
      <c r="A128" s="67" t="s">
        <v>43</v>
      </c>
      <c r="B128" s="47">
        <f t="shared" si="275"/>
        <v>0</v>
      </c>
      <c r="C128" s="48">
        <f t="shared" si="275"/>
        <v>0</v>
      </c>
      <c r="D128" s="33"/>
      <c r="E128" s="34"/>
      <c r="F128" s="35"/>
      <c r="G128" s="34"/>
      <c r="H128" s="35"/>
      <c r="I128" s="34"/>
      <c r="J128" s="35"/>
      <c r="K128" s="34"/>
      <c r="L128" s="35"/>
      <c r="M128" s="36"/>
      <c r="N128" s="37"/>
      <c r="O128" s="38"/>
      <c r="P128" s="39"/>
      <c r="Q128" s="38"/>
      <c r="R128" s="39"/>
      <c r="S128" s="38"/>
      <c r="T128" s="39"/>
      <c r="U128" s="38"/>
      <c r="V128" s="39"/>
      <c r="W128" s="38"/>
      <c r="X128" s="39"/>
      <c r="Y128" s="38"/>
      <c r="Z128" s="39"/>
      <c r="AA128" s="38"/>
      <c r="AB128" s="39"/>
      <c r="AC128" s="38"/>
      <c r="AD128" s="39"/>
      <c r="AE128" s="38"/>
      <c r="AF128" s="39"/>
      <c r="AG128" s="38"/>
      <c r="AH128" s="39"/>
      <c r="AI128" s="38"/>
      <c r="AJ128" s="39"/>
      <c r="AK128" s="38"/>
      <c r="AL128" s="39"/>
      <c r="AM128" s="38"/>
      <c r="AN128" s="39"/>
      <c r="AO128" s="38"/>
      <c r="AP128" s="39"/>
      <c r="AQ128" s="40"/>
      <c r="AR128" s="41"/>
      <c r="AS128" s="40"/>
      <c r="AT128" s="37"/>
      <c r="AU128" s="38"/>
      <c r="AV128" s="39"/>
      <c r="AW128" s="42"/>
      <c r="AX128" s="43" t="str">
        <f t="shared" si="276"/>
        <v/>
      </c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10"/>
      <c r="BJ128" s="10"/>
      <c r="BK128" s="10"/>
      <c r="BL128" s="10"/>
      <c r="BU128" s="11"/>
      <c r="BV128" s="11"/>
      <c r="BW128" s="11"/>
      <c r="CA128" s="44" t="str">
        <f t="shared" si="277"/>
        <v/>
      </c>
      <c r="CB128" s="44" t="str">
        <f t="shared" si="278"/>
        <v/>
      </c>
      <c r="CC128" s="44" t="str">
        <f t="shared" si="279"/>
        <v/>
      </c>
      <c r="CD128" s="44" t="str">
        <f t="shared" si="280"/>
        <v/>
      </c>
      <c r="CE128" s="44" t="str">
        <f t="shared" si="281"/>
        <v/>
      </c>
      <c r="CF128" s="44" t="str">
        <f t="shared" si="309"/>
        <v/>
      </c>
      <c r="CG128" s="44" t="str">
        <f t="shared" si="310"/>
        <v/>
      </c>
      <c r="CH128" s="44" t="str">
        <f t="shared" si="311"/>
        <v/>
      </c>
      <c r="CI128" s="44" t="str">
        <f t="shared" si="312"/>
        <v/>
      </c>
      <c r="CJ128" s="44" t="str">
        <f t="shared" si="313"/>
        <v/>
      </c>
      <c r="CK128" s="44" t="str">
        <f t="shared" si="314"/>
        <v/>
      </c>
      <c r="CL128" s="44" t="str">
        <f t="shared" si="315"/>
        <v/>
      </c>
      <c r="CM128" s="44" t="str">
        <f t="shared" si="316"/>
        <v/>
      </c>
      <c r="CN128" s="44" t="str">
        <f t="shared" si="317"/>
        <v/>
      </c>
      <c r="CO128" s="44" t="str">
        <f t="shared" si="318"/>
        <v/>
      </c>
      <c r="CP128" s="44" t="str">
        <f t="shared" si="319"/>
        <v/>
      </c>
      <c r="CQ128" s="44" t="str">
        <f t="shared" si="320"/>
        <v/>
      </c>
      <c r="CR128" s="44" t="str">
        <f t="shared" si="321"/>
        <v/>
      </c>
      <c r="CS128" s="44" t="str">
        <f t="shared" si="322"/>
        <v/>
      </c>
      <c r="CT128" s="44" t="str">
        <f t="shared" si="323"/>
        <v/>
      </c>
      <c r="CU128" s="44" t="str">
        <f t="shared" si="324"/>
        <v/>
      </c>
      <c r="CV128" s="44" t="str">
        <f t="shared" si="325"/>
        <v/>
      </c>
      <c r="CW128" s="44" t="str">
        <f t="shared" si="326"/>
        <v/>
      </c>
      <c r="CX128" s="44" t="str">
        <f t="shared" si="327"/>
        <v/>
      </c>
      <c r="CY128" s="44" t="str">
        <f t="shared" si="328"/>
        <v/>
      </c>
      <c r="CZ128" s="44" t="str">
        <f t="shared" si="282"/>
        <v/>
      </c>
      <c r="DA128" s="45">
        <f t="shared" si="283"/>
        <v>0</v>
      </c>
      <c r="DB128" s="45">
        <f t="shared" si="284"/>
        <v>0</v>
      </c>
      <c r="DC128" s="45">
        <f t="shared" si="285"/>
        <v>0</v>
      </c>
      <c r="DD128" s="45">
        <f t="shared" si="286"/>
        <v>0</v>
      </c>
      <c r="DE128" s="45">
        <f t="shared" si="287"/>
        <v>0</v>
      </c>
      <c r="DF128" s="45">
        <f t="shared" si="288"/>
        <v>0</v>
      </c>
      <c r="DG128" s="45">
        <f t="shared" si="289"/>
        <v>0</v>
      </c>
      <c r="DH128" s="45">
        <f t="shared" si="290"/>
        <v>0</v>
      </c>
      <c r="DI128" s="45">
        <f t="shared" si="291"/>
        <v>0</v>
      </c>
      <c r="DJ128" s="45">
        <f t="shared" si="292"/>
        <v>0</v>
      </c>
      <c r="DK128" s="45">
        <f t="shared" si="293"/>
        <v>0</v>
      </c>
      <c r="DL128" s="45">
        <f t="shared" si="294"/>
        <v>0</v>
      </c>
      <c r="DM128" s="45">
        <f t="shared" si="295"/>
        <v>0</v>
      </c>
      <c r="DN128" s="45">
        <f t="shared" si="296"/>
        <v>0</v>
      </c>
      <c r="DO128" s="45">
        <f t="shared" si="297"/>
        <v>0</v>
      </c>
      <c r="DP128" s="45">
        <f t="shared" si="298"/>
        <v>0</v>
      </c>
      <c r="DQ128" s="45">
        <f t="shared" si="299"/>
        <v>0</v>
      </c>
      <c r="DR128" s="45">
        <f t="shared" si="300"/>
        <v>0</v>
      </c>
      <c r="DS128" s="45">
        <f t="shared" si="301"/>
        <v>0</v>
      </c>
      <c r="DT128" s="45">
        <f t="shared" si="302"/>
        <v>0</v>
      </c>
      <c r="DU128" s="45">
        <f t="shared" si="303"/>
        <v>0</v>
      </c>
      <c r="DV128" s="45">
        <f t="shared" si="304"/>
        <v>0</v>
      </c>
      <c r="DW128" s="45">
        <f t="shared" si="305"/>
        <v>0</v>
      </c>
      <c r="DX128" s="45">
        <f t="shared" si="306"/>
        <v>0</v>
      </c>
      <c r="DY128" s="45">
        <f t="shared" si="307"/>
        <v>0</v>
      </c>
      <c r="DZ128" s="45">
        <f t="shared" si="308"/>
        <v>0</v>
      </c>
    </row>
    <row r="129" spans="1:130" x14ac:dyDescent="0.25">
      <c r="A129" s="66" t="s">
        <v>44</v>
      </c>
      <c r="B129" s="47">
        <f t="shared" si="275"/>
        <v>0</v>
      </c>
      <c r="C129" s="48">
        <f t="shared" si="275"/>
        <v>0</v>
      </c>
      <c r="D129" s="33"/>
      <c r="E129" s="34"/>
      <c r="F129" s="35"/>
      <c r="G129" s="34"/>
      <c r="H129" s="35"/>
      <c r="I129" s="34"/>
      <c r="J129" s="35"/>
      <c r="K129" s="34"/>
      <c r="L129" s="35"/>
      <c r="M129" s="36"/>
      <c r="N129" s="37"/>
      <c r="O129" s="38"/>
      <c r="P129" s="39"/>
      <c r="Q129" s="38"/>
      <c r="R129" s="39"/>
      <c r="S129" s="38"/>
      <c r="T129" s="39"/>
      <c r="U129" s="38"/>
      <c r="V129" s="39"/>
      <c r="W129" s="38"/>
      <c r="X129" s="39"/>
      <c r="Y129" s="38"/>
      <c r="Z129" s="39"/>
      <c r="AA129" s="38"/>
      <c r="AB129" s="39"/>
      <c r="AC129" s="38"/>
      <c r="AD129" s="39"/>
      <c r="AE129" s="38"/>
      <c r="AF129" s="39"/>
      <c r="AG129" s="38"/>
      <c r="AH129" s="39"/>
      <c r="AI129" s="38"/>
      <c r="AJ129" s="39"/>
      <c r="AK129" s="38"/>
      <c r="AL129" s="39"/>
      <c r="AM129" s="38"/>
      <c r="AN129" s="39"/>
      <c r="AO129" s="38"/>
      <c r="AP129" s="39"/>
      <c r="AQ129" s="40"/>
      <c r="AR129" s="41"/>
      <c r="AS129" s="40"/>
      <c r="AT129" s="37"/>
      <c r="AU129" s="38"/>
      <c r="AV129" s="39"/>
      <c r="AW129" s="42"/>
      <c r="AX129" s="43" t="str">
        <f t="shared" si="276"/>
        <v/>
      </c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10"/>
      <c r="BJ129" s="10"/>
      <c r="BK129" s="10"/>
      <c r="BL129" s="10"/>
      <c r="BU129" s="11"/>
      <c r="BV129" s="11"/>
      <c r="BW129" s="11"/>
      <c r="CA129" s="44" t="str">
        <f t="shared" si="277"/>
        <v/>
      </c>
      <c r="CB129" s="44" t="str">
        <f t="shared" si="278"/>
        <v/>
      </c>
      <c r="CC129" s="44" t="str">
        <f t="shared" si="279"/>
        <v/>
      </c>
      <c r="CD129" s="44" t="str">
        <f t="shared" si="280"/>
        <v/>
      </c>
      <c r="CE129" s="44" t="str">
        <f t="shared" si="281"/>
        <v/>
      </c>
      <c r="CF129" s="44" t="str">
        <f t="shared" si="309"/>
        <v/>
      </c>
      <c r="CG129" s="44" t="str">
        <f t="shared" si="310"/>
        <v/>
      </c>
      <c r="CH129" s="44" t="str">
        <f t="shared" si="311"/>
        <v/>
      </c>
      <c r="CI129" s="44" t="str">
        <f t="shared" si="312"/>
        <v/>
      </c>
      <c r="CJ129" s="44" t="str">
        <f t="shared" si="313"/>
        <v/>
      </c>
      <c r="CK129" s="44" t="str">
        <f t="shared" si="314"/>
        <v/>
      </c>
      <c r="CL129" s="44" t="str">
        <f t="shared" si="315"/>
        <v/>
      </c>
      <c r="CM129" s="44" t="str">
        <f t="shared" si="316"/>
        <v/>
      </c>
      <c r="CN129" s="44" t="str">
        <f t="shared" si="317"/>
        <v/>
      </c>
      <c r="CO129" s="44" t="str">
        <f t="shared" si="318"/>
        <v/>
      </c>
      <c r="CP129" s="44" t="str">
        <f t="shared" si="319"/>
        <v/>
      </c>
      <c r="CQ129" s="44" t="str">
        <f t="shared" si="320"/>
        <v/>
      </c>
      <c r="CR129" s="44" t="str">
        <f t="shared" si="321"/>
        <v/>
      </c>
      <c r="CS129" s="44" t="str">
        <f t="shared" si="322"/>
        <v/>
      </c>
      <c r="CT129" s="44" t="str">
        <f t="shared" si="323"/>
        <v/>
      </c>
      <c r="CU129" s="44" t="str">
        <f t="shared" si="324"/>
        <v/>
      </c>
      <c r="CV129" s="44" t="str">
        <f t="shared" si="325"/>
        <v/>
      </c>
      <c r="CW129" s="44" t="str">
        <f t="shared" si="326"/>
        <v/>
      </c>
      <c r="CX129" s="44" t="str">
        <f t="shared" si="327"/>
        <v/>
      </c>
      <c r="CY129" s="44" t="str">
        <f t="shared" si="328"/>
        <v/>
      </c>
      <c r="CZ129" s="44" t="str">
        <f t="shared" si="282"/>
        <v/>
      </c>
      <c r="DA129" s="45">
        <f t="shared" si="283"/>
        <v>0</v>
      </c>
      <c r="DB129" s="45">
        <f t="shared" si="284"/>
        <v>0</v>
      </c>
      <c r="DC129" s="45">
        <f t="shared" si="285"/>
        <v>0</v>
      </c>
      <c r="DD129" s="45">
        <f t="shared" si="286"/>
        <v>0</v>
      </c>
      <c r="DE129" s="45">
        <f t="shared" si="287"/>
        <v>0</v>
      </c>
      <c r="DF129" s="45">
        <f t="shared" si="288"/>
        <v>0</v>
      </c>
      <c r="DG129" s="45">
        <f t="shared" si="289"/>
        <v>0</v>
      </c>
      <c r="DH129" s="45">
        <f t="shared" si="290"/>
        <v>0</v>
      </c>
      <c r="DI129" s="45">
        <f t="shared" si="291"/>
        <v>0</v>
      </c>
      <c r="DJ129" s="45">
        <f t="shared" si="292"/>
        <v>0</v>
      </c>
      <c r="DK129" s="45">
        <f t="shared" si="293"/>
        <v>0</v>
      </c>
      <c r="DL129" s="45">
        <f t="shared" si="294"/>
        <v>0</v>
      </c>
      <c r="DM129" s="45">
        <f t="shared" si="295"/>
        <v>0</v>
      </c>
      <c r="DN129" s="45">
        <f t="shared" si="296"/>
        <v>0</v>
      </c>
      <c r="DO129" s="45">
        <f t="shared" si="297"/>
        <v>0</v>
      </c>
      <c r="DP129" s="45">
        <f t="shared" si="298"/>
        <v>0</v>
      </c>
      <c r="DQ129" s="45">
        <f t="shared" si="299"/>
        <v>0</v>
      </c>
      <c r="DR129" s="45">
        <f t="shared" si="300"/>
        <v>0</v>
      </c>
      <c r="DS129" s="45">
        <f t="shared" si="301"/>
        <v>0</v>
      </c>
      <c r="DT129" s="45">
        <f t="shared" si="302"/>
        <v>0</v>
      </c>
      <c r="DU129" s="45">
        <f t="shared" si="303"/>
        <v>0</v>
      </c>
      <c r="DV129" s="45">
        <f t="shared" si="304"/>
        <v>0</v>
      </c>
      <c r="DW129" s="45">
        <f t="shared" si="305"/>
        <v>0</v>
      </c>
      <c r="DX129" s="45">
        <f t="shared" si="306"/>
        <v>0</v>
      </c>
      <c r="DY129" s="45">
        <f t="shared" si="307"/>
        <v>0</v>
      </c>
      <c r="DZ129" s="45">
        <f t="shared" si="308"/>
        <v>0</v>
      </c>
    </row>
    <row r="130" spans="1:130" x14ac:dyDescent="0.25">
      <c r="A130" s="66" t="s">
        <v>45</v>
      </c>
      <c r="B130" s="47">
        <f>+D130+F130+H130+J130+L130+N130+P130+R130+T130+V130+X130+Z130+AB130+AD130+AF130+AH130+AJ130+AL130+AN130+AP130</f>
        <v>0</v>
      </c>
      <c r="C130" s="48">
        <f>+E130+G130+I130+K130+M130+O130+Q130+S130+U130+W130+Y130+AA130+AC130+AE130+AG130+AI130+AK130+AM130+AO130+AQ130</f>
        <v>0</v>
      </c>
      <c r="D130" s="37"/>
      <c r="E130" s="38"/>
      <c r="F130" s="39"/>
      <c r="G130" s="38"/>
      <c r="H130" s="39"/>
      <c r="I130" s="42"/>
      <c r="J130" s="37"/>
      <c r="K130" s="37"/>
      <c r="L130" s="39"/>
      <c r="M130" s="42"/>
      <c r="N130" s="37"/>
      <c r="O130" s="38"/>
      <c r="P130" s="39"/>
      <c r="Q130" s="38"/>
      <c r="R130" s="39"/>
      <c r="S130" s="38"/>
      <c r="T130" s="39"/>
      <c r="U130" s="38"/>
      <c r="V130" s="39"/>
      <c r="W130" s="38"/>
      <c r="X130" s="39"/>
      <c r="Y130" s="38"/>
      <c r="Z130" s="39"/>
      <c r="AA130" s="38"/>
      <c r="AB130" s="39"/>
      <c r="AC130" s="38"/>
      <c r="AD130" s="39"/>
      <c r="AE130" s="38"/>
      <c r="AF130" s="39"/>
      <c r="AG130" s="38"/>
      <c r="AH130" s="39"/>
      <c r="AI130" s="38"/>
      <c r="AJ130" s="39"/>
      <c r="AK130" s="38"/>
      <c r="AL130" s="39"/>
      <c r="AM130" s="38"/>
      <c r="AN130" s="39"/>
      <c r="AO130" s="38"/>
      <c r="AP130" s="39"/>
      <c r="AQ130" s="40"/>
      <c r="AR130" s="41"/>
      <c r="AS130" s="40"/>
      <c r="AT130" s="37"/>
      <c r="AU130" s="38"/>
      <c r="AV130" s="39"/>
      <c r="AW130" s="42"/>
      <c r="AX130" s="43" t="str">
        <f t="shared" si="276"/>
        <v/>
      </c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10"/>
      <c r="BJ130" s="10"/>
      <c r="BK130" s="10"/>
      <c r="BL130" s="10"/>
      <c r="BU130" s="11"/>
      <c r="BV130" s="11"/>
      <c r="BW130" s="11"/>
      <c r="CA130" s="44" t="str">
        <f t="shared" si="277"/>
        <v/>
      </c>
      <c r="CB130" s="44" t="str">
        <f t="shared" si="278"/>
        <v/>
      </c>
      <c r="CC130" s="44" t="str">
        <f t="shared" si="279"/>
        <v/>
      </c>
      <c r="CD130" s="44" t="str">
        <f t="shared" si="280"/>
        <v/>
      </c>
      <c r="CE130" s="44" t="str">
        <f t="shared" si="281"/>
        <v/>
      </c>
      <c r="CF130" s="44" t="str">
        <f t="shared" si="309"/>
        <v/>
      </c>
      <c r="CG130" s="44" t="str">
        <f t="shared" si="310"/>
        <v/>
      </c>
      <c r="CH130" s="44" t="str">
        <f t="shared" si="311"/>
        <v/>
      </c>
      <c r="CI130" s="44" t="str">
        <f t="shared" si="312"/>
        <v/>
      </c>
      <c r="CJ130" s="44" t="str">
        <f t="shared" si="313"/>
        <v/>
      </c>
      <c r="CK130" s="44" t="str">
        <f t="shared" si="314"/>
        <v/>
      </c>
      <c r="CL130" s="44" t="str">
        <f t="shared" si="315"/>
        <v/>
      </c>
      <c r="CM130" s="44" t="str">
        <f t="shared" si="316"/>
        <v/>
      </c>
      <c r="CN130" s="44" t="str">
        <f t="shared" si="317"/>
        <v/>
      </c>
      <c r="CO130" s="44" t="str">
        <f t="shared" si="318"/>
        <v/>
      </c>
      <c r="CP130" s="44" t="str">
        <f t="shared" si="319"/>
        <v/>
      </c>
      <c r="CQ130" s="44" t="str">
        <f t="shared" si="320"/>
        <v/>
      </c>
      <c r="CR130" s="44" t="str">
        <f t="shared" si="321"/>
        <v/>
      </c>
      <c r="CS130" s="44" t="str">
        <f t="shared" si="322"/>
        <v/>
      </c>
      <c r="CT130" s="44" t="str">
        <f t="shared" si="323"/>
        <v/>
      </c>
      <c r="CU130" s="44" t="str">
        <f t="shared" si="324"/>
        <v/>
      </c>
      <c r="CV130" s="44" t="str">
        <f t="shared" si="325"/>
        <v/>
      </c>
      <c r="CW130" s="44" t="str">
        <f t="shared" si="326"/>
        <v/>
      </c>
      <c r="CX130" s="44" t="str">
        <f t="shared" si="327"/>
        <v/>
      </c>
      <c r="CY130" s="44" t="str">
        <f t="shared" si="328"/>
        <v/>
      </c>
      <c r="CZ130" s="44" t="str">
        <f t="shared" si="282"/>
        <v/>
      </c>
      <c r="DA130" s="45">
        <f t="shared" si="283"/>
        <v>0</v>
      </c>
      <c r="DB130" s="45">
        <f t="shared" si="284"/>
        <v>0</v>
      </c>
      <c r="DC130" s="45">
        <f t="shared" si="285"/>
        <v>0</v>
      </c>
      <c r="DD130" s="45">
        <f t="shared" si="286"/>
        <v>0</v>
      </c>
      <c r="DE130" s="45">
        <f t="shared" si="287"/>
        <v>0</v>
      </c>
      <c r="DF130" s="45">
        <f t="shared" si="288"/>
        <v>0</v>
      </c>
      <c r="DG130" s="45">
        <f t="shared" si="289"/>
        <v>0</v>
      </c>
      <c r="DH130" s="45">
        <f t="shared" si="290"/>
        <v>0</v>
      </c>
      <c r="DI130" s="45">
        <f t="shared" si="291"/>
        <v>0</v>
      </c>
      <c r="DJ130" s="45">
        <f t="shared" si="292"/>
        <v>0</v>
      </c>
      <c r="DK130" s="45">
        <f t="shared" si="293"/>
        <v>0</v>
      </c>
      <c r="DL130" s="45">
        <f t="shared" si="294"/>
        <v>0</v>
      </c>
      <c r="DM130" s="45">
        <f t="shared" si="295"/>
        <v>0</v>
      </c>
      <c r="DN130" s="45">
        <f t="shared" si="296"/>
        <v>0</v>
      </c>
      <c r="DO130" s="45">
        <f t="shared" si="297"/>
        <v>0</v>
      </c>
      <c r="DP130" s="45">
        <f t="shared" si="298"/>
        <v>0</v>
      </c>
      <c r="DQ130" s="45">
        <f t="shared" si="299"/>
        <v>0</v>
      </c>
      <c r="DR130" s="45">
        <f t="shared" si="300"/>
        <v>0</v>
      </c>
      <c r="DS130" s="45">
        <f t="shared" si="301"/>
        <v>0</v>
      </c>
      <c r="DT130" s="45">
        <f t="shared" si="302"/>
        <v>0</v>
      </c>
      <c r="DU130" s="45">
        <f t="shared" si="303"/>
        <v>0</v>
      </c>
      <c r="DV130" s="45">
        <f t="shared" si="304"/>
        <v>0</v>
      </c>
      <c r="DW130" s="45">
        <f t="shared" si="305"/>
        <v>0</v>
      </c>
      <c r="DX130" s="45">
        <f t="shared" si="306"/>
        <v>0</v>
      </c>
      <c r="DY130" s="45">
        <f t="shared" si="307"/>
        <v>0</v>
      </c>
      <c r="DZ130" s="45">
        <f t="shared" si="308"/>
        <v>0</v>
      </c>
    </row>
    <row r="131" spans="1:130" ht="22.5" x14ac:dyDescent="0.25">
      <c r="A131" s="67" t="s">
        <v>46</v>
      </c>
      <c r="B131" s="47">
        <f>+D131+F131+H131</f>
        <v>0</v>
      </c>
      <c r="C131" s="48">
        <f>+E131+G131+I131</f>
        <v>0</v>
      </c>
      <c r="D131" s="37"/>
      <c r="E131" s="38"/>
      <c r="F131" s="39"/>
      <c r="G131" s="38"/>
      <c r="H131" s="39"/>
      <c r="I131" s="42"/>
      <c r="J131" s="50"/>
      <c r="K131" s="51"/>
      <c r="L131" s="50"/>
      <c r="M131" s="51"/>
      <c r="N131" s="50"/>
      <c r="O131" s="51"/>
      <c r="P131" s="50"/>
      <c r="Q131" s="51"/>
      <c r="R131" s="50"/>
      <c r="S131" s="51"/>
      <c r="T131" s="50"/>
      <c r="U131" s="51"/>
      <c r="V131" s="50"/>
      <c r="W131" s="51"/>
      <c r="X131" s="50"/>
      <c r="Y131" s="51"/>
      <c r="Z131" s="50"/>
      <c r="AA131" s="51"/>
      <c r="AB131" s="50"/>
      <c r="AC131" s="51"/>
      <c r="AD131" s="50"/>
      <c r="AE131" s="51"/>
      <c r="AF131" s="50"/>
      <c r="AG131" s="51"/>
      <c r="AH131" s="50"/>
      <c r="AI131" s="51"/>
      <c r="AJ131" s="50"/>
      <c r="AK131" s="51"/>
      <c r="AL131" s="50"/>
      <c r="AM131" s="51"/>
      <c r="AN131" s="50"/>
      <c r="AO131" s="51"/>
      <c r="AP131" s="50"/>
      <c r="AQ131" s="52"/>
      <c r="AR131" s="37"/>
      <c r="AS131" s="40"/>
      <c r="AT131" s="37"/>
      <c r="AU131" s="38"/>
      <c r="AV131" s="39"/>
      <c r="AW131" s="42"/>
      <c r="AX131" s="43" t="str">
        <f t="shared" si="276"/>
        <v/>
      </c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10"/>
      <c r="BJ131" s="10"/>
      <c r="BK131" s="10"/>
      <c r="BL131" s="10"/>
      <c r="BU131" s="11"/>
      <c r="BV131" s="11"/>
      <c r="BW131" s="11"/>
      <c r="CA131" s="44" t="str">
        <f t="shared" si="277"/>
        <v/>
      </c>
      <c r="CB131" s="44" t="str">
        <f t="shared" si="278"/>
        <v/>
      </c>
      <c r="CC131" s="44" t="str">
        <f t="shared" si="279"/>
        <v/>
      </c>
      <c r="CD131" s="44" t="str">
        <f t="shared" si="280"/>
        <v/>
      </c>
      <c r="CE131" s="44" t="str">
        <f t="shared" si="281"/>
        <v/>
      </c>
      <c r="CF131" s="44" t="str">
        <f t="shared" si="309"/>
        <v/>
      </c>
      <c r="CG131" s="44" t="str">
        <f t="shared" si="310"/>
        <v/>
      </c>
      <c r="CH131" s="44" t="str">
        <f t="shared" si="311"/>
        <v/>
      </c>
      <c r="CI131" s="44" t="str">
        <f t="shared" si="312"/>
        <v/>
      </c>
      <c r="CJ131" s="44" t="str">
        <f t="shared" si="313"/>
        <v/>
      </c>
      <c r="CK131" s="44" t="str">
        <f t="shared" si="314"/>
        <v/>
      </c>
      <c r="CL131" s="44" t="str">
        <f t="shared" si="315"/>
        <v/>
      </c>
      <c r="CM131" s="44" t="str">
        <f t="shared" si="316"/>
        <v/>
      </c>
      <c r="CN131" s="44" t="str">
        <f t="shared" si="317"/>
        <v/>
      </c>
      <c r="CO131" s="44" t="str">
        <f t="shared" si="318"/>
        <v/>
      </c>
      <c r="CP131" s="44" t="str">
        <f t="shared" si="319"/>
        <v/>
      </c>
      <c r="CQ131" s="44" t="str">
        <f t="shared" si="320"/>
        <v/>
      </c>
      <c r="CR131" s="44" t="str">
        <f t="shared" si="321"/>
        <v/>
      </c>
      <c r="CS131" s="44" t="str">
        <f t="shared" si="322"/>
        <v/>
      </c>
      <c r="CT131" s="44" t="str">
        <f t="shared" si="323"/>
        <v/>
      </c>
      <c r="CU131" s="44" t="str">
        <f t="shared" si="324"/>
        <v/>
      </c>
      <c r="CV131" s="44" t="str">
        <f t="shared" si="325"/>
        <v/>
      </c>
      <c r="CW131" s="44" t="str">
        <f t="shared" si="326"/>
        <v/>
      </c>
      <c r="CX131" s="44" t="str">
        <f t="shared" si="327"/>
        <v/>
      </c>
      <c r="CY131" s="44" t="str">
        <f t="shared" si="328"/>
        <v/>
      </c>
      <c r="CZ131" s="44" t="str">
        <f t="shared" si="282"/>
        <v/>
      </c>
      <c r="DA131" s="45">
        <f t="shared" si="283"/>
        <v>0</v>
      </c>
      <c r="DB131" s="45">
        <f t="shared" si="284"/>
        <v>0</v>
      </c>
      <c r="DC131" s="45">
        <f t="shared" si="285"/>
        <v>0</v>
      </c>
      <c r="DD131" s="45">
        <f t="shared" si="286"/>
        <v>0</v>
      </c>
      <c r="DE131" s="45">
        <f t="shared" si="287"/>
        <v>0</v>
      </c>
      <c r="DF131" s="45">
        <f t="shared" si="288"/>
        <v>0</v>
      </c>
      <c r="DG131" s="45">
        <f t="shared" si="289"/>
        <v>0</v>
      </c>
      <c r="DH131" s="45">
        <f t="shared" si="290"/>
        <v>0</v>
      </c>
      <c r="DI131" s="45">
        <f t="shared" si="291"/>
        <v>0</v>
      </c>
      <c r="DJ131" s="45">
        <f t="shared" si="292"/>
        <v>0</v>
      </c>
      <c r="DK131" s="45">
        <f t="shared" si="293"/>
        <v>0</v>
      </c>
      <c r="DL131" s="45">
        <f t="shared" si="294"/>
        <v>0</v>
      </c>
      <c r="DM131" s="45">
        <f t="shared" si="295"/>
        <v>0</v>
      </c>
      <c r="DN131" s="45">
        <f t="shared" si="296"/>
        <v>0</v>
      </c>
      <c r="DO131" s="45">
        <f t="shared" si="297"/>
        <v>0</v>
      </c>
      <c r="DP131" s="45">
        <f t="shared" si="298"/>
        <v>0</v>
      </c>
      <c r="DQ131" s="45">
        <f t="shared" si="299"/>
        <v>0</v>
      </c>
      <c r="DR131" s="45">
        <f t="shared" si="300"/>
        <v>0</v>
      </c>
      <c r="DS131" s="45">
        <f t="shared" si="301"/>
        <v>0</v>
      </c>
      <c r="DT131" s="45">
        <f t="shared" si="302"/>
        <v>0</v>
      </c>
      <c r="DU131" s="45">
        <f t="shared" si="303"/>
        <v>0</v>
      </c>
      <c r="DV131" s="45">
        <f t="shared" si="304"/>
        <v>0</v>
      </c>
      <c r="DW131" s="45">
        <f t="shared" si="305"/>
        <v>0</v>
      </c>
      <c r="DX131" s="45">
        <f t="shared" si="306"/>
        <v>0</v>
      </c>
      <c r="DY131" s="45">
        <f t="shared" si="307"/>
        <v>0</v>
      </c>
      <c r="DZ131" s="45">
        <f t="shared" si="308"/>
        <v>0</v>
      </c>
    </row>
    <row r="132" spans="1:130" x14ac:dyDescent="0.25">
      <c r="A132" s="67" t="s">
        <v>47</v>
      </c>
      <c r="B132" s="47">
        <f>+P132+R132+T132+V132+X132+Z132+AB132+AD132+AF132+AH132+AJ132+AL132+AN132+AP132</f>
        <v>0</v>
      </c>
      <c r="C132" s="48">
        <f>+Q132+S132+U132+W132+Y132+AA132+AC132+AE132+AG132+AI132+AK132+AM132+AO132+AQ132</f>
        <v>0</v>
      </c>
      <c r="D132" s="33"/>
      <c r="E132" s="34"/>
      <c r="F132" s="35"/>
      <c r="G132" s="34"/>
      <c r="H132" s="35"/>
      <c r="I132" s="34"/>
      <c r="J132" s="35"/>
      <c r="K132" s="34"/>
      <c r="L132" s="35"/>
      <c r="M132" s="36"/>
      <c r="N132" s="33"/>
      <c r="O132" s="34"/>
      <c r="P132" s="39"/>
      <c r="Q132" s="38"/>
      <c r="R132" s="39"/>
      <c r="S132" s="38"/>
      <c r="T132" s="39"/>
      <c r="U132" s="38"/>
      <c r="V132" s="39"/>
      <c r="W132" s="38"/>
      <c r="X132" s="39"/>
      <c r="Y132" s="38"/>
      <c r="Z132" s="39"/>
      <c r="AA132" s="38"/>
      <c r="AB132" s="39"/>
      <c r="AC132" s="38"/>
      <c r="AD132" s="39"/>
      <c r="AE132" s="38"/>
      <c r="AF132" s="39"/>
      <c r="AG132" s="38"/>
      <c r="AH132" s="39"/>
      <c r="AI132" s="38"/>
      <c r="AJ132" s="39"/>
      <c r="AK132" s="38"/>
      <c r="AL132" s="39"/>
      <c r="AM132" s="38"/>
      <c r="AN132" s="39"/>
      <c r="AO132" s="38"/>
      <c r="AP132" s="39"/>
      <c r="AQ132" s="40"/>
      <c r="AR132" s="37"/>
      <c r="AS132" s="40"/>
      <c r="AT132" s="37"/>
      <c r="AU132" s="38"/>
      <c r="AV132" s="39"/>
      <c r="AW132" s="42"/>
      <c r="AX132" s="43" t="str">
        <f t="shared" si="276"/>
        <v/>
      </c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10"/>
      <c r="BJ132" s="10"/>
      <c r="BK132" s="10"/>
      <c r="BL132" s="10"/>
      <c r="BU132" s="11"/>
      <c r="BV132" s="11"/>
      <c r="BW132" s="11"/>
      <c r="CA132" s="44" t="str">
        <f t="shared" si="277"/>
        <v/>
      </c>
      <c r="CB132" s="44" t="str">
        <f t="shared" si="278"/>
        <v/>
      </c>
      <c r="CC132" s="44" t="str">
        <f t="shared" si="279"/>
        <v/>
      </c>
      <c r="CD132" s="44" t="str">
        <f t="shared" si="280"/>
        <v/>
      </c>
      <c r="CE132" s="44" t="str">
        <f t="shared" si="281"/>
        <v/>
      </c>
      <c r="CF132" s="44" t="str">
        <f t="shared" si="309"/>
        <v/>
      </c>
      <c r="CG132" s="44" t="str">
        <f t="shared" si="310"/>
        <v/>
      </c>
      <c r="CH132" s="44" t="str">
        <f t="shared" si="311"/>
        <v/>
      </c>
      <c r="CI132" s="44" t="str">
        <f t="shared" si="312"/>
        <v/>
      </c>
      <c r="CJ132" s="44" t="str">
        <f t="shared" si="313"/>
        <v/>
      </c>
      <c r="CK132" s="44" t="str">
        <f t="shared" si="314"/>
        <v/>
      </c>
      <c r="CL132" s="44" t="str">
        <f t="shared" si="315"/>
        <v/>
      </c>
      <c r="CM132" s="44" t="str">
        <f t="shared" si="316"/>
        <v/>
      </c>
      <c r="CN132" s="44" t="str">
        <f t="shared" si="317"/>
        <v/>
      </c>
      <c r="CO132" s="44" t="str">
        <f t="shared" si="318"/>
        <v/>
      </c>
      <c r="CP132" s="44" t="str">
        <f t="shared" si="319"/>
        <v/>
      </c>
      <c r="CQ132" s="44" t="str">
        <f t="shared" si="320"/>
        <v/>
      </c>
      <c r="CR132" s="44" t="str">
        <f t="shared" si="321"/>
        <v/>
      </c>
      <c r="CS132" s="44" t="str">
        <f t="shared" si="322"/>
        <v/>
      </c>
      <c r="CT132" s="44" t="str">
        <f t="shared" si="323"/>
        <v/>
      </c>
      <c r="CU132" s="44" t="str">
        <f t="shared" si="324"/>
        <v/>
      </c>
      <c r="CV132" s="44" t="str">
        <f t="shared" si="325"/>
        <v/>
      </c>
      <c r="CW132" s="44" t="str">
        <f t="shared" si="326"/>
        <v/>
      </c>
      <c r="CX132" s="44" t="str">
        <f t="shared" si="327"/>
        <v/>
      </c>
      <c r="CY132" s="44" t="str">
        <f t="shared" si="328"/>
        <v/>
      </c>
      <c r="CZ132" s="44" t="str">
        <f t="shared" si="282"/>
        <v/>
      </c>
      <c r="DA132" s="45">
        <f t="shared" si="283"/>
        <v>0</v>
      </c>
      <c r="DB132" s="45">
        <f t="shared" si="284"/>
        <v>0</v>
      </c>
      <c r="DC132" s="45">
        <f t="shared" si="285"/>
        <v>0</v>
      </c>
      <c r="DD132" s="45">
        <f t="shared" si="286"/>
        <v>0</v>
      </c>
      <c r="DE132" s="45">
        <f t="shared" si="287"/>
        <v>0</v>
      </c>
      <c r="DF132" s="45">
        <f t="shared" si="288"/>
        <v>0</v>
      </c>
      <c r="DG132" s="45">
        <f t="shared" si="289"/>
        <v>0</v>
      </c>
      <c r="DH132" s="45">
        <f t="shared" si="290"/>
        <v>0</v>
      </c>
      <c r="DI132" s="45">
        <f t="shared" si="291"/>
        <v>0</v>
      </c>
      <c r="DJ132" s="45">
        <f t="shared" si="292"/>
        <v>0</v>
      </c>
      <c r="DK132" s="45">
        <f t="shared" si="293"/>
        <v>0</v>
      </c>
      <c r="DL132" s="45">
        <f t="shared" si="294"/>
        <v>0</v>
      </c>
      <c r="DM132" s="45">
        <f t="shared" si="295"/>
        <v>0</v>
      </c>
      <c r="DN132" s="45">
        <f t="shared" si="296"/>
        <v>0</v>
      </c>
      <c r="DO132" s="45">
        <f t="shared" si="297"/>
        <v>0</v>
      </c>
      <c r="DP132" s="45">
        <f t="shared" si="298"/>
        <v>0</v>
      </c>
      <c r="DQ132" s="45">
        <f t="shared" si="299"/>
        <v>0</v>
      </c>
      <c r="DR132" s="45">
        <f t="shared" si="300"/>
        <v>0</v>
      </c>
      <c r="DS132" s="45">
        <f t="shared" si="301"/>
        <v>0</v>
      </c>
      <c r="DT132" s="45">
        <f t="shared" si="302"/>
        <v>0</v>
      </c>
      <c r="DU132" s="45">
        <f t="shared" si="303"/>
        <v>0</v>
      </c>
      <c r="DV132" s="45">
        <f t="shared" si="304"/>
        <v>0</v>
      </c>
      <c r="DW132" s="45">
        <f t="shared" si="305"/>
        <v>0</v>
      </c>
      <c r="DX132" s="45">
        <f t="shared" si="306"/>
        <v>0</v>
      </c>
      <c r="DY132" s="45">
        <f t="shared" si="307"/>
        <v>0</v>
      </c>
      <c r="DZ132" s="45">
        <f t="shared" si="308"/>
        <v>0</v>
      </c>
    </row>
    <row r="133" spans="1:130" x14ac:dyDescent="0.25">
      <c r="A133" s="66" t="s">
        <v>48</v>
      </c>
      <c r="B133" s="47">
        <f>+N133+P133+R133+T133+V133+X133+Z133+AB133+AD133+AF133+AH133+AJ133+AL133+AN133+AP133</f>
        <v>0</v>
      </c>
      <c r="C133" s="48">
        <f>+O133+Q133+S133+U133+W133+Y133+AA133+AC133+AE133+AG133+AI133+AK133+AM133+AO133+AQ133</f>
        <v>0</v>
      </c>
      <c r="D133" s="41"/>
      <c r="E133" s="51"/>
      <c r="F133" s="50"/>
      <c r="G133" s="51"/>
      <c r="H133" s="50"/>
      <c r="I133" s="53"/>
      <c r="J133" s="41"/>
      <c r="K133" s="41"/>
      <c r="L133" s="50"/>
      <c r="M133" s="53"/>
      <c r="N133" s="37"/>
      <c r="O133" s="38"/>
      <c r="P133" s="39"/>
      <c r="Q133" s="38"/>
      <c r="R133" s="39"/>
      <c r="S133" s="38"/>
      <c r="T133" s="39"/>
      <c r="U133" s="38"/>
      <c r="V133" s="39"/>
      <c r="W133" s="38"/>
      <c r="X133" s="39"/>
      <c r="Y133" s="38"/>
      <c r="Z133" s="39"/>
      <c r="AA133" s="38"/>
      <c r="AB133" s="39"/>
      <c r="AC133" s="38"/>
      <c r="AD133" s="39"/>
      <c r="AE133" s="38"/>
      <c r="AF133" s="39"/>
      <c r="AG133" s="38"/>
      <c r="AH133" s="39"/>
      <c r="AI133" s="38"/>
      <c r="AJ133" s="39"/>
      <c r="AK133" s="38"/>
      <c r="AL133" s="39"/>
      <c r="AM133" s="38"/>
      <c r="AN133" s="39"/>
      <c r="AO133" s="38"/>
      <c r="AP133" s="39"/>
      <c r="AQ133" s="40"/>
      <c r="AR133" s="37"/>
      <c r="AS133" s="40"/>
      <c r="AT133" s="37"/>
      <c r="AU133" s="38"/>
      <c r="AV133" s="39"/>
      <c r="AW133" s="42"/>
      <c r="AX133" s="43" t="str">
        <f t="shared" si="276"/>
        <v/>
      </c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10"/>
      <c r="BJ133" s="10"/>
      <c r="BK133" s="10"/>
      <c r="BL133" s="10"/>
      <c r="BU133" s="11"/>
      <c r="BV133" s="11"/>
      <c r="BW133" s="11"/>
      <c r="CA133" s="44" t="str">
        <f t="shared" si="277"/>
        <v/>
      </c>
      <c r="CB133" s="44" t="str">
        <f t="shared" si="278"/>
        <v/>
      </c>
      <c r="CC133" s="44" t="str">
        <f t="shared" si="279"/>
        <v/>
      </c>
      <c r="CD133" s="44" t="str">
        <f t="shared" si="280"/>
        <v/>
      </c>
      <c r="CE133" s="44" t="str">
        <f t="shared" si="281"/>
        <v/>
      </c>
      <c r="CF133" s="44" t="str">
        <f t="shared" si="309"/>
        <v/>
      </c>
      <c r="CG133" s="44" t="str">
        <f t="shared" si="310"/>
        <v/>
      </c>
      <c r="CH133" s="44" t="str">
        <f t="shared" si="311"/>
        <v/>
      </c>
      <c r="CI133" s="44" t="str">
        <f t="shared" si="312"/>
        <v/>
      </c>
      <c r="CJ133" s="44" t="str">
        <f t="shared" si="313"/>
        <v/>
      </c>
      <c r="CK133" s="44" t="str">
        <f t="shared" si="314"/>
        <v/>
      </c>
      <c r="CL133" s="44" t="str">
        <f t="shared" si="315"/>
        <v/>
      </c>
      <c r="CM133" s="44" t="str">
        <f t="shared" si="316"/>
        <v/>
      </c>
      <c r="CN133" s="44" t="str">
        <f t="shared" si="317"/>
        <v/>
      </c>
      <c r="CO133" s="44" t="str">
        <f t="shared" si="318"/>
        <v/>
      </c>
      <c r="CP133" s="44" t="str">
        <f t="shared" si="319"/>
        <v/>
      </c>
      <c r="CQ133" s="44" t="str">
        <f t="shared" si="320"/>
        <v/>
      </c>
      <c r="CR133" s="44" t="str">
        <f t="shared" si="321"/>
        <v/>
      </c>
      <c r="CS133" s="44" t="str">
        <f t="shared" si="322"/>
        <v/>
      </c>
      <c r="CT133" s="44" t="str">
        <f t="shared" si="323"/>
        <v/>
      </c>
      <c r="CU133" s="44" t="str">
        <f t="shared" si="324"/>
        <v/>
      </c>
      <c r="CV133" s="44" t="str">
        <f t="shared" si="325"/>
        <v/>
      </c>
      <c r="CW133" s="44" t="str">
        <f t="shared" si="326"/>
        <v/>
      </c>
      <c r="CX133" s="44" t="str">
        <f t="shared" si="327"/>
        <v/>
      </c>
      <c r="CY133" s="44" t="str">
        <f t="shared" si="328"/>
        <v/>
      </c>
      <c r="CZ133" s="44" t="str">
        <f t="shared" si="282"/>
        <v/>
      </c>
      <c r="DA133" s="45">
        <f t="shared" si="283"/>
        <v>0</v>
      </c>
      <c r="DB133" s="45">
        <f t="shared" si="284"/>
        <v>0</v>
      </c>
      <c r="DC133" s="45">
        <f t="shared" si="285"/>
        <v>0</v>
      </c>
      <c r="DD133" s="45">
        <f t="shared" si="286"/>
        <v>0</v>
      </c>
      <c r="DE133" s="45">
        <f t="shared" si="287"/>
        <v>0</v>
      </c>
      <c r="DF133" s="45">
        <f t="shared" si="288"/>
        <v>0</v>
      </c>
      <c r="DG133" s="45">
        <f t="shared" si="289"/>
        <v>0</v>
      </c>
      <c r="DH133" s="45">
        <f t="shared" si="290"/>
        <v>0</v>
      </c>
      <c r="DI133" s="45">
        <f t="shared" si="291"/>
        <v>0</v>
      </c>
      <c r="DJ133" s="45">
        <f t="shared" si="292"/>
        <v>0</v>
      </c>
      <c r="DK133" s="45">
        <f t="shared" si="293"/>
        <v>0</v>
      </c>
      <c r="DL133" s="45">
        <f t="shared" si="294"/>
        <v>0</v>
      </c>
      <c r="DM133" s="45">
        <f t="shared" si="295"/>
        <v>0</v>
      </c>
      <c r="DN133" s="45">
        <f t="shared" si="296"/>
        <v>0</v>
      </c>
      <c r="DO133" s="45">
        <f t="shared" si="297"/>
        <v>0</v>
      </c>
      <c r="DP133" s="45">
        <f t="shared" si="298"/>
        <v>0</v>
      </c>
      <c r="DQ133" s="45">
        <f t="shared" si="299"/>
        <v>0</v>
      </c>
      <c r="DR133" s="45">
        <f t="shared" si="300"/>
        <v>0</v>
      </c>
      <c r="DS133" s="45">
        <f t="shared" si="301"/>
        <v>0</v>
      </c>
      <c r="DT133" s="45">
        <f t="shared" si="302"/>
        <v>0</v>
      </c>
      <c r="DU133" s="45">
        <f t="shared" si="303"/>
        <v>0</v>
      </c>
      <c r="DV133" s="45">
        <f t="shared" si="304"/>
        <v>0</v>
      </c>
      <c r="DW133" s="45">
        <f t="shared" si="305"/>
        <v>0</v>
      </c>
      <c r="DX133" s="45">
        <f t="shared" si="306"/>
        <v>0</v>
      </c>
      <c r="DY133" s="45">
        <f t="shared" si="307"/>
        <v>0</v>
      </c>
      <c r="DZ133" s="45">
        <f t="shared" si="308"/>
        <v>0</v>
      </c>
    </row>
    <row r="134" spans="1:130" x14ac:dyDescent="0.25">
      <c r="A134" s="66" t="s">
        <v>49</v>
      </c>
      <c r="B134" s="47">
        <f>+D134+F134+H134+J134+L134+N134+P134+R134+T134+V134+X134+Z134+AB134+AD134+AF134+AH134+AJ134+AL134+AN134+AP134</f>
        <v>5</v>
      </c>
      <c r="C134" s="48">
        <f>+E134+G134+I134+K134+M134+O134+Q134+S134+U134+W134+Y134+AA134+AC134+AE134+AG134+AI134+AK134+AM134+AO134+AQ134</f>
        <v>2</v>
      </c>
      <c r="D134" s="37"/>
      <c r="E134" s="38"/>
      <c r="F134" s="39"/>
      <c r="G134" s="38"/>
      <c r="H134" s="39"/>
      <c r="I134" s="42"/>
      <c r="J134" s="37"/>
      <c r="K134" s="37"/>
      <c r="L134" s="39"/>
      <c r="M134" s="42"/>
      <c r="N134" s="37"/>
      <c r="O134" s="38"/>
      <c r="P134" s="39"/>
      <c r="Q134" s="38"/>
      <c r="R134" s="39"/>
      <c r="S134" s="38"/>
      <c r="T134" s="39">
        <v>2</v>
      </c>
      <c r="U134" s="38">
        <v>1</v>
      </c>
      <c r="V134" s="39">
        <v>1</v>
      </c>
      <c r="W134" s="38"/>
      <c r="X134" s="39"/>
      <c r="Y134" s="38"/>
      <c r="Z134" s="39">
        <v>2</v>
      </c>
      <c r="AA134" s="38">
        <v>1</v>
      </c>
      <c r="AB134" s="39"/>
      <c r="AC134" s="38"/>
      <c r="AD134" s="39"/>
      <c r="AE134" s="38"/>
      <c r="AF134" s="39"/>
      <c r="AG134" s="38"/>
      <c r="AH134" s="39"/>
      <c r="AI134" s="38"/>
      <c r="AJ134" s="39"/>
      <c r="AK134" s="38"/>
      <c r="AL134" s="39"/>
      <c r="AM134" s="38"/>
      <c r="AN134" s="39"/>
      <c r="AO134" s="38"/>
      <c r="AP134" s="39"/>
      <c r="AQ134" s="40"/>
      <c r="AR134" s="37">
        <v>1</v>
      </c>
      <c r="AS134" s="40">
        <v>4</v>
      </c>
      <c r="AT134" s="37">
        <v>0</v>
      </c>
      <c r="AU134" s="38">
        <v>0</v>
      </c>
      <c r="AV134" s="39">
        <v>0</v>
      </c>
      <c r="AW134" s="42">
        <v>1</v>
      </c>
      <c r="AX134" s="43" t="str">
        <f t="shared" si="276"/>
        <v/>
      </c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10"/>
      <c r="BJ134" s="10"/>
      <c r="BK134" s="10"/>
      <c r="BL134" s="10"/>
      <c r="BU134" s="11"/>
      <c r="BV134" s="11"/>
      <c r="BW134" s="11"/>
      <c r="CA134" s="44" t="str">
        <f t="shared" si="277"/>
        <v/>
      </c>
      <c r="CB134" s="44" t="str">
        <f t="shared" si="278"/>
        <v/>
      </c>
      <c r="CC134" s="44" t="str">
        <f t="shared" si="279"/>
        <v/>
      </c>
      <c r="CD134" s="44" t="str">
        <f t="shared" si="280"/>
        <v/>
      </c>
      <c r="CE134" s="44" t="str">
        <f t="shared" si="281"/>
        <v/>
      </c>
      <c r="CF134" s="44" t="str">
        <f t="shared" si="309"/>
        <v/>
      </c>
      <c r="CG134" s="44" t="str">
        <f t="shared" si="310"/>
        <v/>
      </c>
      <c r="CH134" s="44" t="str">
        <f t="shared" si="311"/>
        <v/>
      </c>
      <c r="CI134" s="44" t="str">
        <f t="shared" si="312"/>
        <v/>
      </c>
      <c r="CJ134" s="44" t="str">
        <f t="shared" si="313"/>
        <v/>
      </c>
      <c r="CK134" s="44" t="str">
        <f t="shared" si="314"/>
        <v/>
      </c>
      <c r="CL134" s="44" t="str">
        <f t="shared" si="315"/>
        <v/>
      </c>
      <c r="CM134" s="44" t="str">
        <f t="shared" si="316"/>
        <v/>
      </c>
      <c r="CN134" s="44" t="str">
        <f t="shared" si="317"/>
        <v/>
      </c>
      <c r="CO134" s="44" t="str">
        <f t="shared" si="318"/>
        <v/>
      </c>
      <c r="CP134" s="44" t="str">
        <f t="shared" si="319"/>
        <v/>
      </c>
      <c r="CQ134" s="44" t="str">
        <f t="shared" si="320"/>
        <v/>
      </c>
      <c r="CR134" s="44" t="str">
        <f t="shared" si="321"/>
        <v/>
      </c>
      <c r="CS134" s="44" t="str">
        <f t="shared" si="322"/>
        <v/>
      </c>
      <c r="CT134" s="44" t="str">
        <f t="shared" si="323"/>
        <v/>
      </c>
      <c r="CU134" s="44" t="str">
        <f t="shared" si="324"/>
        <v/>
      </c>
      <c r="CV134" s="44" t="str">
        <f t="shared" si="325"/>
        <v/>
      </c>
      <c r="CW134" s="44" t="str">
        <f t="shared" si="326"/>
        <v/>
      </c>
      <c r="CX134" s="44" t="str">
        <f t="shared" si="327"/>
        <v/>
      </c>
      <c r="CY134" s="44" t="str">
        <f t="shared" si="328"/>
        <v/>
      </c>
      <c r="CZ134" s="44" t="str">
        <f t="shared" si="282"/>
        <v/>
      </c>
      <c r="DA134" s="45">
        <f t="shared" si="283"/>
        <v>0</v>
      </c>
      <c r="DB134" s="45">
        <f t="shared" si="284"/>
        <v>0</v>
      </c>
      <c r="DC134" s="45">
        <f t="shared" si="285"/>
        <v>0</v>
      </c>
      <c r="DD134" s="45">
        <f t="shared" si="286"/>
        <v>0</v>
      </c>
      <c r="DE134" s="45">
        <f t="shared" si="287"/>
        <v>0</v>
      </c>
      <c r="DF134" s="45">
        <f t="shared" si="288"/>
        <v>0</v>
      </c>
      <c r="DG134" s="45">
        <f t="shared" si="289"/>
        <v>0</v>
      </c>
      <c r="DH134" s="45">
        <f t="shared" si="290"/>
        <v>0</v>
      </c>
      <c r="DI134" s="45">
        <f t="shared" si="291"/>
        <v>0</v>
      </c>
      <c r="DJ134" s="45">
        <f t="shared" si="292"/>
        <v>0</v>
      </c>
      <c r="DK134" s="45">
        <f t="shared" si="293"/>
        <v>0</v>
      </c>
      <c r="DL134" s="45">
        <f t="shared" si="294"/>
        <v>0</v>
      </c>
      <c r="DM134" s="45">
        <f t="shared" si="295"/>
        <v>0</v>
      </c>
      <c r="DN134" s="45">
        <f t="shared" si="296"/>
        <v>0</v>
      </c>
      <c r="DO134" s="45">
        <f t="shared" si="297"/>
        <v>0</v>
      </c>
      <c r="DP134" s="45">
        <f t="shared" si="298"/>
        <v>0</v>
      </c>
      <c r="DQ134" s="45">
        <f t="shared" si="299"/>
        <v>0</v>
      </c>
      <c r="DR134" s="45">
        <f t="shared" si="300"/>
        <v>0</v>
      </c>
      <c r="DS134" s="45">
        <f t="shared" si="301"/>
        <v>0</v>
      </c>
      <c r="DT134" s="45">
        <f t="shared" si="302"/>
        <v>0</v>
      </c>
      <c r="DU134" s="45">
        <f t="shared" si="303"/>
        <v>0</v>
      </c>
      <c r="DV134" s="45">
        <f t="shared" si="304"/>
        <v>0</v>
      </c>
      <c r="DW134" s="45">
        <f t="shared" si="305"/>
        <v>0</v>
      </c>
      <c r="DX134" s="45">
        <f t="shared" si="306"/>
        <v>0</v>
      </c>
      <c r="DY134" s="45">
        <f t="shared" si="307"/>
        <v>0</v>
      </c>
      <c r="DZ134" s="45">
        <f t="shared" si="308"/>
        <v>0</v>
      </c>
    </row>
    <row r="135" spans="1:130" x14ac:dyDescent="0.25">
      <c r="A135" s="46" t="s">
        <v>50</v>
      </c>
      <c r="B135" s="47">
        <f>+P135+R135+T135+V135+X135+Z135+AB135+AD135+AF135+AH135+AJ135+AL135+AN135+AP135</f>
        <v>0</v>
      </c>
      <c r="C135" s="48">
        <f>+Q135+S135+U135+W135+Y135+AA135+AC135+AE135+AG135+AI135+AK135+AM135+AO135+AQ135</f>
        <v>0</v>
      </c>
      <c r="D135" s="33"/>
      <c r="E135" s="34"/>
      <c r="F135" s="35"/>
      <c r="G135" s="34"/>
      <c r="H135" s="35"/>
      <c r="I135" s="34"/>
      <c r="J135" s="35"/>
      <c r="K135" s="34"/>
      <c r="L135" s="35"/>
      <c r="M135" s="36"/>
      <c r="N135" s="33"/>
      <c r="O135" s="34"/>
      <c r="P135" s="39"/>
      <c r="Q135" s="38"/>
      <c r="R135" s="39"/>
      <c r="S135" s="38"/>
      <c r="T135" s="39"/>
      <c r="U135" s="38"/>
      <c r="V135" s="39"/>
      <c r="W135" s="38"/>
      <c r="X135" s="39"/>
      <c r="Y135" s="38"/>
      <c r="Z135" s="39"/>
      <c r="AA135" s="38"/>
      <c r="AB135" s="39"/>
      <c r="AC135" s="38"/>
      <c r="AD135" s="39"/>
      <c r="AE135" s="38"/>
      <c r="AF135" s="39"/>
      <c r="AG135" s="38"/>
      <c r="AH135" s="39"/>
      <c r="AI135" s="38"/>
      <c r="AJ135" s="39"/>
      <c r="AK135" s="38"/>
      <c r="AL135" s="39"/>
      <c r="AM135" s="38"/>
      <c r="AN135" s="39"/>
      <c r="AO135" s="38"/>
      <c r="AP135" s="39"/>
      <c r="AQ135" s="40"/>
      <c r="AR135" s="37"/>
      <c r="AS135" s="40"/>
      <c r="AT135" s="37"/>
      <c r="AU135" s="38"/>
      <c r="AV135" s="39"/>
      <c r="AW135" s="42"/>
      <c r="AX135" s="43" t="str">
        <f t="shared" si="276"/>
        <v/>
      </c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10"/>
      <c r="BJ135" s="10"/>
      <c r="BK135" s="10"/>
      <c r="BL135" s="10"/>
      <c r="BU135" s="11"/>
      <c r="BV135" s="11"/>
      <c r="BW135" s="11"/>
      <c r="CA135" s="44" t="str">
        <f t="shared" si="277"/>
        <v/>
      </c>
      <c r="CB135" s="44" t="str">
        <f t="shared" si="278"/>
        <v/>
      </c>
      <c r="CC135" s="44" t="str">
        <f t="shared" si="279"/>
        <v/>
      </c>
      <c r="CD135" s="44" t="str">
        <f t="shared" si="280"/>
        <v/>
      </c>
      <c r="CE135" s="44" t="str">
        <f t="shared" si="281"/>
        <v/>
      </c>
      <c r="CF135" s="44" t="str">
        <f t="shared" si="309"/>
        <v/>
      </c>
      <c r="CG135" s="44" t="str">
        <f t="shared" si="310"/>
        <v/>
      </c>
      <c r="CH135" s="44" t="str">
        <f t="shared" si="311"/>
        <v/>
      </c>
      <c r="CI135" s="44" t="str">
        <f t="shared" si="312"/>
        <v/>
      </c>
      <c r="CJ135" s="44" t="str">
        <f t="shared" si="313"/>
        <v/>
      </c>
      <c r="CK135" s="44" t="str">
        <f t="shared" si="314"/>
        <v/>
      </c>
      <c r="CL135" s="44" t="str">
        <f t="shared" si="315"/>
        <v/>
      </c>
      <c r="CM135" s="44" t="str">
        <f t="shared" si="316"/>
        <v/>
      </c>
      <c r="CN135" s="44" t="str">
        <f t="shared" si="317"/>
        <v/>
      </c>
      <c r="CO135" s="44" t="str">
        <f t="shared" si="318"/>
        <v/>
      </c>
      <c r="CP135" s="44" t="str">
        <f t="shared" si="319"/>
        <v/>
      </c>
      <c r="CQ135" s="44" t="str">
        <f t="shared" si="320"/>
        <v/>
      </c>
      <c r="CR135" s="44" t="str">
        <f t="shared" si="321"/>
        <v/>
      </c>
      <c r="CS135" s="44" t="str">
        <f t="shared" si="322"/>
        <v/>
      </c>
      <c r="CT135" s="44" t="str">
        <f t="shared" si="323"/>
        <v/>
      </c>
      <c r="CU135" s="44" t="str">
        <f t="shared" si="324"/>
        <v/>
      </c>
      <c r="CV135" s="44" t="str">
        <f t="shared" si="325"/>
        <v/>
      </c>
      <c r="CW135" s="44" t="str">
        <f t="shared" si="326"/>
        <v/>
      </c>
      <c r="CX135" s="44" t="str">
        <f t="shared" si="327"/>
        <v/>
      </c>
      <c r="CY135" s="44" t="str">
        <f t="shared" si="328"/>
        <v/>
      </c>
      <c r="CZ135" s="44" t="str">
        <f t="shared" si="282"/>
        <v/>
      </c>
      <c r="DA135" s="45">
        <f t="shared" si="283"/>
        <v>0</v>
      </c>
      <c r="DB135" s="45">
        <f t="shared" si="284"/>
        <v>0</v>
      </c>
      <c r="DC135" s="45">
        <f t="shared" si="285"/>
        <v>0</v>
      </c>
      <c r="DD135" s="45">
        <f t="shared" si="286"/>
        <v>0</v>
      </c>
      <c r="DE135" s="45">
        <f t="shared" si="287"/>
        <v>0</v>
      </c>
      <c r="DF135" s="45">
        <f t="shared" si="288"/>
        <v>0</v>
      </c>
      <c r="DG135" s="45">
        <f t="shared" si="289"/>
        <v>0</v>
      </c>
      <c r="DH135" s="45">
        <f t="shared" si="290"/>
        <v>0</v>
      </c>
      <c r="DI135" s="45">
        <f t="shared" si="291"/>
        <v>0</v>
      </c>
      <c r="DJ135" s="45">
        <f t="shared" si="292"/>
        <v>0</v>
      </c>
      <c r="DK135" s="45">
        <f t="shared" si="293"/>
        <v>0</v>
      </c>
      <c r="DL135" s="45">
        <f t="shared" si="294"/>
        <v>0</v>
      </c>
      <c r="DM135" s="45">
        <f t="shared" si="295"/>
        <v>0</v>
      </c>
      <c r="DN135" s="45">
        <f t="shared" si="296"/>
        <v>0</v>
      </c>
      <c r="DO135" s="45">
        <f t="shared" si="297"/>
        <v>0</v>
      </c>
      <c r="DP135" s="45">
        <f t="shared" si="298"/>
        <v>0</v>
      </c>
      <c r="DQ135" s="45">
        <f t="shared" si="299"/>
        <v>0</v>
      </c>
      <c r="DR135" s="45">
        <f t="shared" si="300"/>
        <v>0</v>
      </c>
      <c r="DS135" s="45">
        <f t="shared" si="301"/>
        <v>0</v>
      </c>
      <c r="DT135" s="45">
        <f t="shared" si="302"/>
        <v>0</v>
      </c>
      <c r="DU135" s="45">
        <f t="shared" si="303"/>
        <v>0</v>
      </c>
      <c r="DV135" s="45">
        <f t="shared" si="304"/>
        <v>0</v>
      </c>
      <c r="DW135" s="45">
        <f t="shared" si="305"/>
        <v>0</v>
      </c>
      <c r="DX135" s="45">
        <f t="shared" si="306"/>
        <v>0</v>
      </c>
      <c r="DY135" s="45">
        <f t="shared" si="307"/>
        <v>0</v>
      </c>
      <c r="DZ135" s="45">
        <f t="shared" si="308"/>
        <v>0</v>
      </c>
    </row>
    <row r="136" spans="1:130" x14ac:dyDescent="0.25">
      <c r="A136" s="66" t="s">
        <v>51</v>
      </c>
      <c r="B136" s="47">
        <f>+P136+R136+T136+V136+X136+Z136+AB136+AD136+AF136+AH136</f>
        <v>0</v>
      </c>
      <c r="C136" s="48">
        <f>+Q136+S136+U136+W136+Y136+AA136+AC136+AE136+AG136+AI136</f>
        <v>0</v>
      </c>
      <c r="D136" s="33"/>
      <c r="E136" s="34"/>
      <c r="F136" s="35"/>
      <c r="G136" s="34"/>
      <c r="H136" s="35"/>
      <c r="I136" s="34"/>
      <c r="J136" s="35"/>
      <c r="K136" s="34"/>
      <c r="L136" s="35"/>
      <c r="M136" s="36"/>
      <c r="N136" s="33"/>
      <c r="O136" s="34"/>
      <c r="P136" s="39"/>
      <c r="Q136" s="38"/>
      <c r="R136" s="39"/>
      <c r="S136" s="38"/>
      <c r="T136" s="39"/>
      <c r="U136" s="38"/>
      <c r="V136" s="39"/>
      <c r="W136" s="38"/>
      <c r="X136" s="39"/>
      <c r="Y136" s="38"/>
      <c r="Z136" s="39"/>
      <c r="AA136" s="38"/>
      <c r="AB136" s="39"/>
      <c r="AC136" s="38"/>
      <c r="AD136" s="39"/>
      <c r="AE136" s="38"/>
      <c r="AF136" s="39"/>
      <c r="AG136" s="38"/>
      <c r="AH136" s="39"/>
      <c r="AI136" s="38"/>
      <c r="AJ136" s="35"/>
      <c r="AK136" s="34"/>
      <c r="AL136" s="35"/>
      <c r="AM136" s="34"/>
      <c r="AN136" s="35"/>
      <c r="AO136" s="34"/>
      <c r="AP136" s="35"/>
      <c r="AQ136" s="54"/>
      <c r="AR136" s="37"/>
      <c r="AS136" s="40"/>
      <c r="AT136" s="37"/>
      <c r="AU136" s="38"/>
      <c r="AV136" s="39"/>
      <c r="AW136" s="42"/>
      <c r="AX136" s="43" t="str">
        <f t="shared" si="276"/>
        <v/>
      </c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10"/>
      <c r="BJ136" s="10"/>
      <c r="BK136" s="10"/>
      <c r="BL136" s="10"/>
      <c r="BU136" s="11"/>
      <c r="BV136" s="11"/>
      <c r="BW136" s="11"/>
      <c r="CA136" s="44" t="str">
        <f t="shared" si="277"/>
        <v/>
      </c>
      <c r="CB136" s="44" t="str">
        <f t="shared" si="278"/>
        <v/>
      </c>
      <c r="CC136" s="44" t="str">
        <f t="shared" si="279"/>
        <v/>
      </c>
      <c r="CD136" s="44" t="str">
        <f t="shared" si="280"/>
        <v/>
      </c>
      <c r="CE136" s="44" t="str">
        <f t="shared" si="281"/>
        <v/>
      </c>
      <c r="CF136" s="44" t="str">
        <f t="shared" si="309"/>
        <v/>
      </c>
      <c r="CG136" s="44" t="str">
        <f t="shared" si="310"/>
        <v/>
      </c>
      <c r="CH136" s="44" t="str">
        <f t="shared" si="311"/>
        <v/>
      </c>
      <c r="CI136" s="44" t="str">
        <f t="shared" si="312"/>
        <v/>
      </c>
      <c r="CJ136" s="44" t="str">
        <f t="shared" si="313"/>
        <v/>
      </c>
      <c r="CK136" s="44" t="str">
        <f t="shared" si="314"/>
        <v/>
      </c>
      <c r="CL136" s="44" t="str">
        <f t="shared" si="315"/>
        <v/>
      </c>
      <c r="CM136" s="44" t="str">
        <f t="shared" si="316"/>
        <v/>
      </c>
      <c r="CN136" s="44" t="str">
        <f t="shared" si="317"/>
        <v/>
      </c>
      <c r="CO136" s="44" t="str">
        <f t="shared" si="318"/>
        <v/>
      </c>
      <c r="CP136" s="44" t="str">
        <f t="shared" si="319"/>
        <v/>
      </c>
      <c r="CQ136" s="44" t="str">
        <f t="shared" si="320"/>
        <v/>
      </c>
      <c r="CR136" s="44" t="str">
        <f t="shared" si="321"/>
        <v/>
      </c>
      <c r="CS136" s="44" t="str">
        <f t="shared" si="322"/>
        <v/>
      </c>
      <c r="CT136" s="44" t="str">
        <f t="shared" si="323"/>
        <v/>
      </c>
      <c r="CU136" s="44" t="str">
        <f t="shared" si="324"/>
        <v/>
      </c>
      <c r="CV136" s="44" t="str">
        <f t="shared" si="325"/>
        <v/>
      </c>
      <c r="CW136" s="44" t="str">
        <f t="shared" si="326"/>
        <v/>
      </c>
      <c r="CX136" s="44" t="str">
        <f t="shared" si="327"/>
        <v/>
      </c>
      <c r="CY136" s="44" t="str">
        <f t="shared" si="328"/>
        <v/>
      </c>
      <c r="CZ136" s="44" t="str">
        <f t="shared" si="282"/>
        <v/>
      </c>
      <c r="DA136" s="45">
        <f t="shared" si="283"/>
        <v>0</v>
      </c>
      <c r="DB136" s="45">
        <f t="shared" si="284"/>
        <v>0</v>
      </c>
      <c r="DC136" s="45">
        <f t="shared" si="285"/>
        <v>0</v>
      </c>
      <c r="DD136" s="45">
        <f t="shared" si="286"/>
        <v>0</v>
      </c>
      <c r="DE136" s="45">
        <f t="shared" si="287"/>
        <v>0</v>
      </c>
      <c r="DF136" s="45">
        <f t="shared" si="288"/>
        <v>0</v>
      </c>
      <c r="DG136" s="45">
        <f t="shared" si="289"/>
        <v>0</v>
      </c>
      <c r="DH136" s="45">
        <f t="shared" si="290"/>
        <v>0</v>
      </c>
      <c r="DI136" s="45">
        <f t="shared" si="291"/>
        <v>0</v>
      </c>
      <c r="DJ136" s="45">
        <f t="shared" si="292"/>
        <v>0</v>
      </c>
      <c r="DK136" s="45">
        <f t="shared" si="293"/>
        <v>0</v>
      </c>
      <c r="DL136" s="45">
        <f t="shared" si="294"/>
        <v>0</v>
      </c>
      <c r="DM136" s="45">
        <f t="shared" si="295"/>
        <v>0</v>
      </c>
      <c r="DN136" s="45">
        <f t="shared" si="296"/>
        <v>0</v>
      </c>
      <c r="DO136" s="45">
        <f t="shared" si="297"/>
        <v>0</v>
      </c>
      <c r="DP136" s="45">
        <f t="shared" si="298"/>
        <v>0</v>
      </c>
      <c r="DQ136" s="45">
        <f t="shared" si="299"/>
        <v>0</v>
      </c>
      <c r="DR136" s="45">
        <f t="shared" si="300"/>
        <v>0</v>
      </c>
      <c r="DS136" s="45">
        <f t="shared" si="301"/>
        <v>0</v>
      </c>
      <c r="DT136" s="45">
        <f t="shared" si="302"/>
        <v>0</v>
      </c>
      <c r="DU136" s="45">
        <f t="shared" si="303"/>
        <v>0</v>
      </c>
      <c r="DV136" s="45">
        <f t="shared" si="304"/>
        <v>0</v>
      </c>
      <c r="DW136" s="45">
        <f t="shared" si="305"/>
        <v>0</v>
      </c>
      <c r="DX136" s="45">
        <f t="shared" si="306"/>
        <v>0</v>
      </c>
      <c r="DY136" s="45">
        <f t="shared" si="307"/>
        <v>0</v>
      </c>
      <c r="DZ136" s="45">
        <f t="shared" si="308"/>
        <v>0</v>
      </c>
    </row>
    <row r="137" spans="1:130" x14ac:dyDescent="0.25">
      <c r="A137" s="66" t="s">
        <v>52</v>
      </c>
      <c r="B137" s="47">
        <f t="shared" ref="B137:C139" si="329">+D137+F137+H137+J137+L137+N137+P137+R137+T137+V137+X137+Z137+AB137+AD137+AF137+AH137+AJ137+AL137+AN137+AP137</f>
        <v>0</v>
      </c>
      <c r="C137" s="48">
        <f t="shared" si="329"/>
        <v>0</v>
      </c>
      <c r="D137" s="37"/>
      <c r="E137" s="38"/>
      <c r="F137" s="39"/>
      <c r="G137" s="38"/>
      <c r="H137" s="39"/>
      <c r="I137" s="42"/>
      <c r="J137" s="37"/>
      <c r="K137" s="37"/>
      <c r="L137" s="39"/>
      <c r="M137" s="42"/>
      <c r="N137" s="37"/>
      <c r="O137" s="38"/>
      <c r="P137" s="39"/>
      <c r="Q137" s="38"/>
      <c r="R137" s="39"/>
      <c r="S137" s="38"/>
      <c r="T137" s="39"/>
      <c r="U137" s="38"/>
      <c r="V137" s="39"/>
      <c r="W137" s="38"/>
      <c r="X137" s="39"/>
      <c r="Y137" s="38"/>
      <c r="Z137" s="39"/>
      <c r="AA137" s="38"/>
      <c r="AB137" s="39"/>
      <c r="AC137" s="38"/>
      <c r="AD137" s="39"/>
      <c r="AE137" s="38"/>
      <c r="AF137" s="39"/>
      <c r="AG137" s="38"/>
      <c r="AH137" s="39"/>
      <c r="AI137" s="38"/>
      <c r="AJ137" s="39"/>
      <c r="AK137" s="38"/>
      <c r="AL137" s="39"/>
      <c r="AM137" s="38"/>
      <c r="AN137" s="39"/>
      <c r="AO137" s="38"/>
      <c r="AP137" s="39"/>
      <c r="AQ137" s="40"/>
      <c r="AR137" s="37"/>
      <c r="AS137" s="40"/>
      <c r="AT137" s="37"/>
      <c r="AU137" s="38"/>
      <c r="AV137" s="39"/>
      <c r="AW137" s="42"/>
      <c r="AX137" s="43" t="str">
        <f t="shared" si="276"/>
        <v/>
      </c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10"/>
      <c r="BJ137" s="10"/>
      <c r="BK137" s="10"/>
      <c r="BL137" s="10"/>
      <c r="BU137" s="11"/>
      <c r="BV137" s="11"/>
      <c r="BW137" s="11"/>
      <c r="CA137" s="44" t="str">
        <f t="shared" si="277"/>
        <v/>
      </c>
      <c r="CB137" s="44" t="str">
        <f t="shared" si="278"/>
        <v/>
      </c>
      <c r="CC137" s="44" t="str">
        <f t="shared" si="279"/>
        <v/>
      </c>
      <c r="CD137" s="44" t="str">
        <f t="shared" si="280"/>
        <v/>
      </c>
      <c r="CE137" s="44" t="str">
        <f t="shared" si="281"/>
        <v/>
      </c>
      <c r="CF137" s="44" t="str">
        <f t="shared" si="309"/>
        <v/>
      </c>
      <c r="CG137" s="44" t="str">
        <f t="shared" si="310"/>
        <v/>
      </c>
      <c r="CH137" s="44" t="str">
        <f t="shared" si="311"/>
        <v/>
      </c>
      <c r="CI137" s="44" t="str">
        <f t="shared" si="312"/>
        <v/>
      </c>
      <c r="CJ137" s="44" t="str">
        <f t="shared" si="313"/>
        <v/>
      </c>
      <c r="CK137" s="44" t="str">
        <f t="shared" si="314"/>
        <v/>
      </c>
      <c r="CL137" s="44" t="str">
        <f t="shared" si="315"/>
        <v/>
      </c>
      <c r="CM137" s="44" t="str">
        <f t="shared" si="316"/>
        <v/>
      </c>
      <c r="CN137" s="44" t="str">
        <f t="shared" si="317"/>
        <v/>
      </c>
      <c r="CO137" s="44" t="str">
        <f t="shared" si="318"/>
        <v/>
      </c>
      <c r="CP137" s="44" t="str">
        <f t="shared" si="319"/>
        <v/>
      </c>
      <c r="CQ137" s="44" t="str">
        <f t="shared" si="320"/>
        <v/>
      </c>
      <c r="CR137" s="44" t="str">
        <f t="shared" si="321"/>
        <v/>
      </c>
      <c r="CS137" s="44" t="str">
        <f t="shared" si="322"/>
        <v/>
      </c>
      <c r="CT137" s="44" t="str">
        <f t="shared" si="323"/>
        <v/>
      </c>
      <c r="CU137" s="44" t="str">
        <f t="shared" si="324"/>
        <v/>
      </c>
      <c r="CV137" s="44" t="str">
        <f t="shared" si="325"/>
        <v/>
      </c>
      <c r="CW137" s="44" t="str">
        <f t="shared" si="326"/>
        <v/>
      </c>
      <c r="CX137" s="44" t="str">
        <f t="shared" si="327"/>
        <v/>
      </c>
      <c r="CY137" s="44" t="str">
        <f t="shared" si="328"/>
        <v/>
      </c>
      <c r="CZ137" s="44" t="str">
        <f t="shared" si="282"/>
        <v/>
      </c>
      <c r="DA137" s="45">
        <f t="shared" si="283"/>
        <v>0</v>
      </c>
      <c r="DB137" s="45">
        <f t="shared" si="284"/>
        <v>0</v>
      </c>
      <c r="DC137" s="45">
        <f t="shared" si="285"/>
        <v>0</v>
      </c>
      <c r="DD137" s="45">
        <f t="shared" si="286"/>
        <v>0</v>
      </c>
      <c r="DE137" s="45">
        <f t="shared" si="287"/>
        <v>0</v>
      </c>
      <c r="DF137" s="45">
        <f t="shared" si="288"/>
        <v>0</v>
      </c>
      <c r="DG137" s="45">
        <f t="shared" si="289"/>
        <v>0</v>
      </c>
      <c r="DH137" s="45">
        <f t="shared" si="290"/>
        <v>0</v>
      </c>
      <c r="DI137" s="45">
        <f t="shared" si="291"/>
        <v>0</v>
      </c>
      <c r="DJ137" s="45">
        <f t="shared" si="292"/>
        <v>0</v>
      </c>
      <c r="DK137" s="45">
        <f t="shared" si="293"/>
        <v>0</v>
      </c>
      <c r="DL137" s="45">
        <f t="shared" si="294"/>
        <v>0</v>
      </c>
      <c r="DM137" s="45">
        <f t="shared" si="295"/>
        <v>0</v>
      </c>
      <c r="DN137" s="45">
        <f t="shared" si="296"/>
        <v>0</v>
      </c>
      <c r="DO137" s="45">
        <f t="shared" si="297"/>
        <v>0</v>
      </c>
      <c r="DP137" s="45">
        <f t="shared" si="298"/>
        <v>0</v>
      </c>
      <c r="DQ137" s="45">
        <f t="shared" si="299"/>
        <v>0</v>
      </c>
      <c r="DR137" s="45">
        <f t="shared" si="300"/>
        <v>0</v>
      </c>
      <c r="DS137" s="45">
        <f t="shared" si="301"/>
        <v>0</v>
      </c>
      <c r="DT137" s="45">
        <f t="shared" si="302"/>
        <v>0</v>
      </c>
      <c r="DU137" s="45">
        <f t="shared" si="303"/>
        <v>0</v>
      </c>
      <c r="DV137" s="45">
        <f t="shared" si="304"/>
        <v>0</v>
      </c>
      <c r="DW137" s="45">
        <f t="shared" si="305"/>
        <v>0</v>
      </c>
      <c r="DX137" s="45">
        <f t="shared" si="306"/>
        <v>0</v>
      </c>
      <c r="DY137" s="45">
        <f t="shared" si="307"/>
        <v>0</v>
      </c>
      <c r="DZ137" s="45">
        <f t="shared" si="308"/>
        <v>0</v>
      </c>
    </row>
    <row r="138" spans="1:130" x14ac:dyDescent="0.25">
      <c r="A138" s="66" t="s">
        <v>53</v>
      </c>
      <c r="B138" s="47">
        <f t="shared" si="329"/>
        <v>0</v>
      </c>
      <c r="C138" s="48">
        <f t="shared" si="329"/>
        <v>0</v>
      </c>
      <c r="D138" s="37"/>
      <c r="E138" s="38"/>
      <c r="F138" s="39"/>
      <c r="G138" s="38"/>
      <c r="H138" s="39"/>
      <c r="I138" s="42"/>
      <c r="J138" s="37"/>
      <c r="K138" s="37"/>
      <c r="L138" s="39"/>
      <c r="M138" s="42"/>
      <c r="N138" s="37"/>
      <c r="O138" s="38"/>
      <c r="P138" s="39"/>
      <c r="Q138" s="38"/>
      <c r="R138" s="39"/>
      <c r="S138" s="38"/>
      <c r="T138" s="39"/>
      <c r="U138" s="38"/>
      <c r="V138" s="39"/>
      <c r="W138" s="38"/>
      <c r="X138" s="39"/>
      <c r="Y138" s="38"/>
      <c r="Z138" s="39"/>
      <c r="AA138" s="38"/>
      <c r="AB138" s="39"/>
      <c r="AC138" s="38"/>
      <c r="AD138" s="39"/>
      <c r="AE138" s="38"/>
      <c r="AF138" s="39"/>
      <c r="AG138" s="38"/>
      <c r="AH138" s="39"/>
      <c r="AI138" s="38"/>
      <c r="AJ138" s="39"/>
      <c r="AK138" s="38"/>
      <c r="AL138" s="39"/>
      <c r="AM138" s="38"/>
      <c r="AN138" s="39"/>
      <c r="AO138" s="38"/>
      <c r="AP138" s="39"/>
      <c r="AQ138" s="40"/>
      <c r="AR138" s="37"/>
      <c r="AS138" s="40"/>
      <c r="AT138" s="37"/>
      <c r="AU138" s="38"/>
      <c r="AV138" s="39"/>
      <c r="AW138" s="42"/>
      <c r="AX138" s="43" t="str">
        <f t="shared" si="276"/>
        <v/>
      </c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10"/>
      <c r="BJ138" s="10"/>
      <c r="BK138" s="10"/>
      <c r="BL138" s="10"/>
      <c r="BU138" s="11"/>
      <c r="BV138" s="11"/>
      <c r="BW138" s="11"/>
      <c r="CA138" s="44" t="str">
        <f t="shared" si="277"/>
        <v/>
      </c>
      <c r="CB138" s="44" t="str">
        <f t="shared" si="278"/>
        <v/>
      </c>
      <c r="CC138" s="44" t="str">
        <f t="shared" si="279"/>
        <v/>
      </c>
      <c r="CD138" s="44" t="str">
        <f t="shared" si="280"/>
        <v/>
      </c>
      <c r="CE138" s="44" t="str">
        <f t="shared" si="281"/>
        <v/>
      </c>
      <c r="CF138" s="44" t="str">
        <f t="shared" si="309"/>
        <v/>
      </c>
      <c r="CG138" s="44" t="str">
        <f t="shared" si="310"/>
        <v/>
      </c>
      <c r="CH138" s="44" t="str">
        <f t="shared" si="311"/>
        <v/>
      </c>
      <c r="CI138" s="44" t="str">
        <f t="shared" si="312"/>
        <v/>
      </c>
      <c r="CJ138" s="44" t="str">
        <f t="shared" si="313"/>
        <v/>
      </c>
      <c r="CK138" s="44" t="str">
        <f t="shared" si="314"/>
        <v/>
      </c>
      <c r="CL138" s="44" t="str">
        <f t="shared" si="315"/>
        <v/>
      </c>
      <c r="CM138" s="44" t="str">
        <f t="shared" si="316"/>
        <v/>
      </c>
      <c r="CN138" s="44" t="str">
        <f t="shared" si="317"/>
        <v/>
      </c>
      <c r="CO138" s="44" t="str">
        <f t="shared" si="318"/>
        <v/>
      </c>
      <c r="CP138" s="44" t="str">
        <f t="shared" si="319"/>
        <v/>
      </c>
      <c r="CQ138" s="44" t="str">
        <f t="shared" si="320"/>
        <v/>
      </c>
      <c r="CR138" s="44" t="str">
        <f t="shared" si="321"/>
        <v/>
      </c>
      <c r="CS138" s="44" t="str">
        <f t="shared" si="322"/>
        <v/>
      </c>
      <c r="CT138" s="44" t="str">
        <f t="shared" si="323"/>
        <v/>
      </c>
      <c r="CU138" s="44" t="str">
        <f t="shared" si="324"/>
        <v/>
      </c>
      <c r="CV138" s="44" t="str">
        <f t="shared" si="325"/>
        <v/>
      </c>
      <c r="CW138" s="44" t="str">
        <f t="shared" si="326"/>
        <v/>
      </c>
      <c r="CX138" s="44" t="str">
        <f t="shared" si="327"/>
        <v/>
      </c>
      <c r="CY138" s="44" t="str">
        <f t="shared" si="328"/>
        <v/>
      </c>
      <c r="CZ138" s="44" t="str">
        <f t="shared" si="282"/>
        <v/>
      </c>
      <c r="DA138" s="45">
        <f t="shared" si="283"/>
        <v>0</v>
      </c>
      <c r="DB138" s="45">
        <f t="shared" si="284"/>
        <v>0</v>
      </c>
      <c r="DC138" s="45">
        <f t="shared" si="285"/>
        <v>0</v>
      </c>
      <c r="DD138" s="45">
        <f t="shared" si="286"/>
        <v>0</v>
      </c>
      <c r="DE138" s="45">
        <f t="shared" si="287"/>
        <v>0</v>
      </c>
      <c r="DF138" s="45">
        <f t="shared" si="288"/>
        <v>0</v>
      </c>
      <c r="DG138" s="45">
        <f t="shared" si="289"/>
        <v>0</v>
      </c>
      <c r="DH138" s="45">
        <f t="shared" si="290"/>
        <v>0</v>
      </c>
      <c r="DI138" s="45">
        <f t="shared" si="291"/>
        <v>0</v>
      </c>
      <c r="DJ138" s="45">
        <f t="shared" si="292"/>
        <v>0</v>
      </c>
      <c r="DK138" s="45">
        <f t="shared" si="293"/>
        <v>0</v>
      </c>
      <c r="DL138" s="45">
        <f t="shared" si="294"/>
        <v>0</v>
      </c>
      <c r="DM138" s="45">
        <f t="shared" si="295"/>
        <v>0</v>
      </c>
      <c r="DN138" s="45">
        <f t="shared" si="296"/>
        <v>0</v>
      </c>
      <c r="DO138" s="45">
        <f t="shared" si="297"/>
        <v>0</v>
      </c>
      <c r="DP138" s="45">
        <f t="shared" si="298"/>
        <v>0</v>
      </c>
      <c r="DQ138" s="45">
        <f t="shared" si="299"/>
        <v>0</v>
      </c>
      <c r="DR138" s="45">
        <f t="shared" si="300"/>
        <v>0</v>
      </c>
      <c r="DS138" s="45">
        <f t="shared" si="301"/>
        <v>0</v>
      </c>
      <c r="DT138" s="45">
        <f t="shared" si="302"/>
        <v>0</v>
      </c>
      <c r="DU138" s="45">
        <f t="shared" si="303"/>
        <v>0</v>
      </c>
      <c r="DV138" s="45">
        <f t="shared" si="304"/>
        <v>0</v>
      </c>
      <c r="DW138" s="45">
        <f t="shared" si="305"/>
        <v>0</v>
      </c>
      <c r="DX138" s="45">
        <f t="shared" si="306"/>
        <v>0</v>
      </c>
      <c r="DY138" s="45">
        <f t="shared" si="307"/>
        <v>0</v>
      </c>
      <c r="DZ138" s="45">
        <f t="shared" si="308"/>
        <v>0</v>
      </c>
    </row>
    <row r="139" spans="1:130" x14ac:dyDescent="0.25">
      <c r="A139" s="57" t="s">
        <v>54</v>
      </c>
      <c r="B139" s="363">
        <f t="shared" si="329"/>
        <v>0</v>
      </c>
      <c r="C139" s="57">
        <f t="shared" si="329"/>
        <v>0</v>
      </c>
      <c r="D139" s="58"/>
      <c r="E139" s="59"/>
      <c r="F139" s="60"/>
      <c r="G139" s="59"/>
      <c r="H139" s="60"/>
      <c r="I139" s="61"/>
      <c r="J139" s="58"/>
      <c r="K139" s="58"/>
      <c r="L139" s="60"/>
      <c r="M139" s="61"/>
      <c r="N139" s="58"/>
      <c r="O139" s="59"/>
      <c r="P139" s="60"/>
      <c r="Q139" s="59"/>
      <c r="R139" s="60"/>
      <c r="S139" s="59"/>
      <c r="T139" s="60"/>
      <c r="U139" s="59"/>
      <c r="V139" s="60"/>
      <c r="W139" s="59"/>
      <c r="X139" s="60"/>
      <c r="Y139" s="59"/>
      <c r="Z139" s="60"/>
      <c r="AA139" s="59"/>
      <c r="AB139" s="60"/>
      <c r="AC139" s="59"/>
      <c r="AD139" s="60"/>
      <c r="AE139" s="59"/>
      <c r="AF139" s="60"/>
      <c r="AG139" s="59"/>
      <c r="AH139" s="60"/>
      <c r="AI139" s="59"/>
      <c r="AJ139" s="60"/>
      <c r="AK139" s="59"/>
      <c r="AL139" s="60"/>
      <c r="AM139" s="59"/>
      <c r="AN139" s="60"/>
      <c r="AO139" s="59"/>
      <c r="AP139" s="60"/>
      <c r="AQ139" s="62"/>
      <c r="AR139" s="58"/>
      <c r="AS139" s="62"/>
      <c r="AT139" s="58"/>
      <c r="AU139" s="59"/>
      <c r="AV139" s="60"/>
      <c r="AW139" s="61"/>
      <c r="AX139" s="43" t="str">
        <f t="shared" si="276"/>
        <v/>
      </c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10"/>
      <c r="BJ139" s="10"/>
      <c r="BK139" s="10"/>
      <c r="BL139" s="10"/>
      <c r="BU139" s="11"/>
      <c r="BV139" s="11"/>
      <c r="BW139" s="11"/>
      <c r="CA139" s="44" t="str">
        <f t="shared" si="277"/>
        <v/>
      </c>
      <c r="CB139" s="44" t="str">
        <f>IF(B139&lt;&gt;(AR139+ AS139),"* La suma de las columnas Sexo DEBE SER IGUAL a los Procesados. ","")</f>
        <v/>
      </c>
      <c r="CC139" s="44" t="str">
        <f t="shared" si="279"/>
        <v/>
      </c>
      <c r="CD139" s="44" t="str">
        <f t="shared" si="280"/>
        <v/>
      </c>
      <c r="CE139" s="44" t="str">
        <f t="shared" si="281"/>
        <v/>
      </c>
      <c r="CF139" s="44" t="str">
        <f t="shared" si="309"/>
        <v/>
      </c>
      <c r="CG139" s="44" t="str">
        <f t="shared" si="310"/>
        <v/>
      </c>
      <c r="CH139" s="44" t="str">
        <f t="shared" si="311"/>
        <v/>
      </c>
      <c r="CI139" s="44" t="str">
        <f t="shared" si="312"/>
        <v/>
      </c>
      <c r="CJ139" s="44" t="str">
        <f t="shared" si="313"/>
        <v/>
      </c>
      <c r="CK139" s="44" t="str">
        <f t="shared" si="314"/>
        <v/>
      </c>
      <c r="CL139" s="44" t="str">
        <f t="shared" si="315"/>
        <v/>
      </c>
      <c r="CM139" s="44" t="str">
        <f t="shared" si="316"/>
        <v/>
      </c>
      <c r="CN139" s="44" t="str">
        <f t="shared" si="317"/>
        <v/>
      </c>
      <c r="CO139" s="44" t="str">
        <f t="shared" si="318"/>
        <v/>
      </c>
      <c r="CP139" s="44" t="str">
        <f t="shared" si="319"/>
        <v/>
      </c>
      <c r="CQ139" s="44" t="str">
        <f t="shared" si="320"/>
        <v/>
      </c>
      <c r="CR139" s="44" t="str">
        <f t="shared" si="321"/>
        <v/>
      </c>
      <c r="CS139" s="44" t="str">
        <f t="shared" si="322"/>
        <v/>
      </c>
      <c r="CT139" s="44" t="str">
        <f t="shared" si="323"/>
        <v/>
      </c>
      <c r="CU139" s="44" t="str">
        <f t="shared" si="324"/>
        <v/>
      </c>
      <c r="CV139" s="44" t="str">
        <f t="shared" si="325"/>
        <v/>
      </c>
      <c r="CW139" s="44" t="str">
        <f t="shared" si="326"/>
        <v/>
      </c>
      <c r="CX139" s="44" t="str">
        <f t="shared" si="327"/>
        <v/>
      </c>
      <c r="CY139" s="44" t="str">
        <f t="shared" si="328"/>
        <v/>
      </c>
      <c r="CZ139" s="44" t="str">
        <f t="shared" si="282"/>
        <v/>
      </c>
      <c r="DA139" s="45">
        <f t="shared" si="283"/>
        <v>0</v>
      </c>
      <c r="DB139" s="45">
        <f t="shared" si="284"/>
        <v>0</v>
      </c>
      <c r="DC139" s="45">
        <f t="shared" si="285"/>
        <v>0</v>
      </c>
      <c r="DD139" s="45">
        <f t="shared" si="286"/>
        <v>0</v>
      </c>
      <c r="DE139" s="45">
        <f t="shared" si="287"/>
        <v>0</v>
      </c>
      <c r="DF139" s="45">
        <f t="shared" si="288"/>
        <v>0</v>
      </c>
      <c r="DG139" s="45">
        <f t="shared" si="289"/>
        <v>0</v>
      </c>
      <c r="DH139" s="45">
        <f t="shared" si="290"/>
        <v>0</v>
      </c>
      <c r="DI139" s="45">
        <f t="shared" si="291"/>
        <v>0</v>
      </c>
      <c r="DJ139" s="45">
        <f t="shared" si="292"/>
        <v>0</v>
      </c>
      <c r="DK139" s="45">
        <f t="shared" si="293"/>
        <v>0</v>
      </c>
      <c r="DL139" s="45">
        <f t="shared" si="294"/>
        <v>0</v>
      </c>
      <c r="DM139" s="45">
        <f t="shared" si="295"/>
        <v>0</v>
      </c>
      <c r="DN139" s="45">
        <f t="shared" si="296"/>
        <v>0</v>
      </c>
      <c r="DO139" s="45">
        <f t="shared" si="297"/>
        <v>0</v>
      </c>
      <c r="DP139" s="45">
        <f t="shared" si="298"/>
        <v>0</v>
      </c>
      <c r="DQ139" s="45">
        <f t="shared" si="299"/>
        <v>0</v>
      </c>
      <c r="DR139" s="45">
        <f t="shared" si="300"/>
        <v>0</v>
      </c>
      <c r="DS139" s="45">
        <f t="shared" si="301"/>
        <v>0</v>
      </c>
      <c r="DT139" s="45">
        <f t="shared" si="302"/>
        <v>0</v>
      </c>
      <c r="DU139" s="45">
        <f t="shared" si="303"/>
        <v>0</v>
      </c>
      <c r="DV139" s="45">
        <f t="shared" si="304"/>
        <v>0</v>
      </c>
      <c r="DW139" s="45">
        <f t="shared" si="305"/>
        <v>0</v>
      </c>
      <c r="DX139" s="45">
        <f t="shared" si="306"/>
        <v>0</v>
      </c>
      <c r="DY139" s="45">
        <f t="shared" si="307"/>
        <v>0</v>
      </c>
      <c r="DZ139" s="45">
        <f t="shared" si="308"/>
        <v>0</v>
      </c>
    </row>
    <row r="140" spans="1:130" ht="15" customHeight="1" x14ac:dyDescent="0.25">
      <c r="A140" s="503" t="s">
        <v>61</v>
      </c>
      <c r="B140" s="503"/>
      <c r="C140" s="503"/>
      <c r="D140" s="503"/>
      <c r="E140" s="503"/>
      <c r="F140" s="503"/>
      <c r="G140" s="503"/>
      <c r="H140" s="503"/>
      <c r="I140" s="503"/>
      <c r="J140" s="503"/>
      <c r="K140" s="503"/>
      <c r="L140" s="503"/>
      <c r="M140" s="503"/>
      <c r="N140" s="503"/>
      <c r="O140" s="503"/>
      <c r="P140" s="503"/>
      <c r="Q140" s="504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68"/>
      <c r="AD140" s="69"/>
      <c r="AE140" s="68"/>
      <c r="AF140" s="68"/>
      <c r="AG140" s="8"/>
      <c r="AH140" s="8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</row>
    <row r="141" spans="1:130" x14ac:dyDescent="0.25">
      <c r="A141" s="493" t="s">
        <v>62</v>
      </c>
      <c r="B141" s="496"/>
      <c r="C141" s="482" t="s">
        <v>63</v>
      </c>
      <c r="D141" s="483"/>
      <c r="E141" s="505"/>
      <c r="F141" s="506" t="s">
        <v>64</v>
      </c>
      <c r="G141" s="506"/>
      <c r="H141" s="506"/>
      <c r="I141" s="506" t="s">
        <v>65</v>
      </c>
      <c r="J141" s="506"/>
      <c r="K141" s="506"/>
      <c r="L141" s="506" t="s">
        <v>66</v>
      </c>
      <c r="M141" s="506"/>
      <c r="N141" s="506"/>
      <c r="O141" s="482" t="s">
        <v>67</v>
      </c>
      <c r="P141" s="505"/>
      <c r="Q141" s="7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</row>
    <row r="142" spans="1:130" x14ac:dyDescent="0.25">
      <c r="A142" s="495"/>
      <c r="B142" s="498"/>
      <c r="C142" s="18" t="s">
        <v>33</v>
      </c>
      <c r="D142" s="25" t="s">
        <v>34</v>
      </c>
      <c r="E142" s="356" t="s">
        <v>68</v>
      </c>
      <c r="F142" s="18" t="s">
        <v>33</v>
      </c>
      <c r="G142" s="25" t="s">
        <v>34</v>
      </c>
      <c r="H142" s="356" t="s">
        <v>68</v>
      </c>
      <c r="I142" s="18" t="s">
        <v>33</v>
      </c>
      <c r="J142" s="25" t="s">
        <v>34</v>
      </c>
      <c r="K142" s="356" t="s">
        <v>68</v>
      </c>
      <c r="L142" s="18" t="s">
        <v>33</v>
      </c>
      <c r="M142" s="25" t="s">
        <v>34</v>
      </c>
      <c r="N142" s="356" t="s">
        <v>68</v>
      </c>
      <c r="O142" s="18" t="s">
        <v>33</v>
      </c>
      <c r="P142" s="64" t="s">
        <v>34</v>
      </c>
      <c r="Q142" s="72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DA142" s="45"/>
      <c r="DB142" s="45"/>
      <c r="DC142" s="45"/>
      <c r="DD142" s="45"/>
      <c r="DE142" s="45"/>
      <c r="DF142" s="45"/>
    </row>
    <row r="143" spans="1:130" x14ac:dyDescent="0.25">
      <c r="A143" s="507" t="s">
        <v>69</v>
      </c>
      <c r="B143" s="508"/>
      <c r="C143" s="73"/>
      <c r="D143" s="74"/>
      <c r="E143" s="75"/>
      <c r="F143" s="73"/>
      <c r="G143" s="74"/>
      <c r="H143" s="75"/>
      <c r="I143" s="73"/>
      <c r="J143" s="74"/>
      <c r="K143" s="75"/>
      <c r="L143" s="73"/>
      <c r="M143" s="74"/>
      <c r="N143" s="75"/>
      <c r="O143" s="73"/>
      <c r="P143" s="76"/>
      <c r="Q143" s="77" t="str">
        <f>CA143&amp;CB143&amp;CC143&amp;CD143&amp;CE143</f>
        <v/>
      </c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10"/>
      <c r="AD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CA143" s="44" t="str">
        <f>IF(C143&gt;=D143,"","* Los exámenes Reactivos de Hepatitis B NO DEBEN ser mayor a los exámenes Procesados. ")</f>
        <v/>
      </c>
      <c r="CB143" s="44" t="str">
        <f>IF(F143&gt;=G143,"","* Los exámenes Reactivos de Hepatitis C NO DEBEN ser mayor a los exámenes Procesados. ")</f>
        <v/>
      </c>
      <c r="CC143" s="44" t="str">
        <f>IF(I143&gt;=J143,"","* Los exámenes Reactivos de CHAGAS NO DEBEN ser mayor a los exámenes Procesados. ")</f>
        <v/>
      </c>
      <c r="CD143" s="44" t="str">
        <f>IF(L143&gt;=M143,"","* Los exámenes Reactivos de HTLV1 NO DEBEN ser mayor a los exámenes Procesados. ")</f>
        <v/>
      </c>
      <c r="CE143" s="44" t="str">
        <f>IF(O143&gt;=P143,"","* Los exámenes Reactivos de SIFILIS NO DEBEN ser mayor a los exámenes Procesados. ")</f>
        <v/>
      </c>
      <c r="DA143" s="45">
        <f>IF(C143&gt;=D143,0,1)</f>
        <v>0</v>
      </c>
      <c r="DB143" s="45">
        <f>IF(F143&gt;=G143,0,1)</f>
        <v>0</v>
      </c>
      <c r="DC143" s="45">
        <f>IF(I143&gt;=J143,0,1)</f>
        <v>0</v>
      </c>
      <c r="DD143" s="45">
        <f>IF(L143&gt;=M143,0,1)</f>
        <v>0</v>
      </c>
      <c r="DE143" s="45">
        <f>IF(O143&gt;=P143,0,1)</f>
        <v>0</v>
      </c>
      <c r="DF143" s="45"/>
    </row>
    <row r="144" spans="1:130" x14ac:dyDescent="0.25">
      <c r="A144" s="509" t="s">
        <v>70</v>
      </c>
      <c r="B144" s="78" t="s">
        <v>71</v>
      </c>
      <c r="C144" s="79"/>
      <c r="D144" s="80"/>
      <c r="E144" s="81"/>
      <c r="F144" s="79"/>
      <c r="G144" s="80"/>
      <c r="H144" s="81"/>
      <c r="I144" s="79"/>
      <c r="J144" s="80"/>
      <c r="K144" s="81"/>
      <c r="L144" s="79"/>
      <c r="M144" s="80"/>
      <c r="N144" s="81"/>
      <c r="O144" s="79"/>
      <c r="P144" s="82"/>
      <c r="Q144" s="77" t="str">
        <f>CA144&amp;CB144&amp;CC144&amp;CD144&amp;CE144</f>
        <v/>
      </c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10"/>
      <c r="AD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CA144" s="44" t="str">
        <f>IF(C144&gt;=D144,"","* Los exámenes Reactivos de Hepatitis B NO DEBEN ser mayor a los exámenes Procesados. ")</f>
        <v/>
      </c>
      <c r="CB144" s="44" t="str">
        <f>IF(F144&gt;=G144,"","* Los exámenes Reactivos de Hepatitis C NO DEBEN ser mayor a los exámenes Procesados. ")</f>
        <v/>
      </c>
      <c r="CC144" s="44" t="str">
        <f>IF(I144&gt;=J144,"","* Los exámenes Reactivos de CHAGAS NO DEBEN ser mayor a los exámenes Procesados. ")</f>
        <v/>
      </c>
      <c r="CD144" s="44" t="str">
        <f>IF(L144&gt;=M144,"","* Los exámenes Reactivos de HTLV1 NO DEBEN ser mayor a los exámenes Procesados. ")</f>
        <v/>
      </c>
      <c r="CE144" s="44" t="str">
        <f>IF(O144&gt;=P144,"","* Los exámenes Reactivos de SIFILIS NO DEBEN ser mayor a los exámenes Procesados. ")</f>
        <v/>
      </c>
      <c r="DA144" s="45">
        <f>IF(C144&gt;=D144,0,1)</f>
        <v>0</v>
      </c>
      <c r="DB144" s="45">
        <f>IF(F144&gt;=G144,0,1)</f>
        <v>0</v>
      </c>
      <c r="DC144" s="45">
        <f>IF(I144&gt;=J144,0,1)</f>
        <v>0</v>
      </c>
      <c r="DD144" s="45">
        <f>IF(L144&gt;=M144,0,1)</f>
        <v>0</v>
      </c>
      <c r="DE144" s="45">
        <f>IF(O144&gt;=P144,0,1)</f>
        <v>0</v>
      </c>
      <c r="DF144" s="45"/>
    </row>
    <row r="145" spans="1:130" x14ac:dyDescent="0.25">
      <c r="A145" s="510"/>
      <c r="B145" s="83" t="s">
        <v>72</v>
      </c>
      <c r="C145" s="84"/>
      <c r="D145" s="85"/>
      <c r="E145" s="86"/>
      <c r="F145" s="84"/>
      <c r="G145" s="85"/>
      <c r="H145" s="86"/>
      <c r="I145" s="84"/>
      <c r="J145" s="85"/>
      <c r="K145" s="86"/>
      <c r="L145" s="84"/>
      <c r="M145" s="85"/>
      <c r="N145" s="86"/>
      <c r="O145" s="84"/>
      <c r="P145" s="87"/>
      <c r="Q145" s="77" t="str">
        <f>CA145&amp;CB145&amp;CC145&amp;CD145&amp;CE145</f>
        <v/>
      </c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10"/>
      <c r="AD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CA145" s="44" t="str">
        <f>IF(C145&gt;=D145,"","* Los exámenes Reactivos de Hepatitis B NO DEBEN ser mayor a los exámenes Procesados. ")</f>
        <v/>
      </c>
      <c r="CB145" s="44" t="str">
        <f>IF(F145&gt;=G145,"","* Los exámenes Reactivos de Hepatitis C NO DEBEN ser mayor a los exámenes Procesados. ")</f>
        <v/>
      </c>
      <c r="CC145" s="44" t="str">
        <f>IF(I145&gt;=J145,"","* Los exámenes Reactivos de CHAGAS NO DEBEN ser mayor a los exámenes Procesados. ")</f>
        <v/>
      </c>
      <c r="CD145" s="44" t="str">
        <f>IF(L145&gt;=M145,"","* Los exámenes Reactivos de HTLV1 NO DEBEN ser mayor a los exámenes Procesados. ")</f>
        <v/>
      </c>
      <c r="CE145" s="44" t="str">
        <f>IF(O145&gt;=P145,"","* Los exámenes Reactivos de SIFILIS NO DEBEN ser mayor a los exámenes Procesados. ")</f>
        <v/>
      </c>
      <c r="DA145" s="45">
        <f>IF(C145&gt;=D145,0,1)</f>
        <v>0</v>
      </c>
      <c r="DB145" s="45">
        <f>IF(F145&gt;=G145,0,1)</f>
        <v>0</v>
      </c>
      <c r="DC145" s="45">
        <f>IF(I145&gt;=J145,0,1)</f>
        <v>0</v>
      </c>
      <c r="DD145" s="45">
        <f>IF(L145&gt;=M145,0,1)</f>
        <v>0</v>
      </c>
      <c r="DE145" s="45">
        <f>IF(O145&gt;=P145,0,1)</f>
        <v>0</v>
      </c>
      <c r="DF145" s="45"/>
    </row>
    <row r="146" spans="1:130" x14ac:dyDescent="0.25">
      <c r="A146" s="511"/>
      <c r="B146" s="88" t="s">
        <v>73</v>
      </c>
      <c r="C146" s="89"/>
      <c r="D146" s="90"/>
      <c r="E146" s="91"/>
      <c r="F146" s="89"/>
      <c r="G146" s="90"/>
      <c r="H146" s="91"/>
      <c r="I146" s="89"/>
      <c r="J146" s="90"/>
      <c r="K146" s="91"/>
      <c r="L146" s="89"/>
      <c r="M146" s="90"/>
      <c r="N146" s="91"/>
      <c r="O146" s="89"/>
      <c r="P146" s="92"/>
      <c r="Q146" s="77" t="str">
        <f>CA146&amp;CB146&amp;CC146&amp;CD146&amp;CE146</f>
        <v/>
      </c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10"/>
      <c r="AD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CA146" s="44" t="str">
        <f>IF(C146&gt;=D146,"","* Los exámenes Reactivos de Hepatitis B NO DEBEN ser mayor a los exámenes Procesados. ")</f>
        <v/>
      </c>
      <c r="CB146" s="44" t="str">
        <f>IF(F146&gt;=G146,"","* Los exámenes Reactivos de Hepatitis C NO DEBEN ser mayor a los exámenes Procesados. ")</f>
        <v/>
      </c>
      <c r="CC146" s="44" t="str">
        <f>IF(I146&gt;=J146,"","* Los exámenes Reactivos de CHAGAS NO DEBEN ser mayor a los exámenes Procesados. ")</f>
        <v/>
      </c>
      <c r="CD146" s="44" t="str">
        <f>IF(L146&gt;=M146,"","* Los exámenes Reactivos de HTLV1 NO DEBEN ser mayor a los exámenes Procesados. ")</f>
        <v/>
      </c>
      <c r="CE146" s="44" t="str">
        <f>IF(O146&gt;=P146,"","* Los exámenes Reactivos de SIFILIS NO DEBEN ser mayor a los exámenes Procesados. ")</f>
        <v/>
      </c>
      <c r="DA146" s="45">
        <f>IF(C146&gt;=D146,0,1)</f>
        <v>0</v>
      </c>
      <c r="DB146" s="45">
        <f>IF(F146&gt;=G146,0,1)</f>
        <v>0</v>
      </c>
      <c r="DC146" s="45">
        <f>IF(I146&gt;=J146,0,1)</f>
        <v>0</v>
      </c>
      <c r="DD146" s="45">
        <f>IF(L146&gt;=M146,0,1)</f>
        <v>0</v>
      </c>
      <c r="DE146" s="45">
        <f>IF(O146&gt;=P146,0,1)</f>
        <v>0</v>
      </c>
      <c r="DF146" s="45"/>
    </row>
    <row r="147" spans="1:130" x14ac:dyDescent="0.25">
      <c r="A147" s="512" t="s">
        <v>52</v>
      </c>
      <c r="B147" s="513"/>
      <c r="C147" s="89"/>
      <c r="D147" s="90"/>
      <c r="E147" s="91"/>
      <c r="F147" s="89"/>
      <c r="G147" s="90"/>
      <c r="H147" s="91"/>
      <c r="I147" s="89"/>
      <c r="J147" s="90"/>
      <c r="K147" s="91"/>
      <c r="L147" s="89"/>
      <c r="M147" s="90"/>
      <c r="N147" s="91"/>
      <c r="O147" s="89"/>
      <c r="P147" s="92"/>
      <c r="Q147" s="77" t="str">
        <f>CA147&amp;CB147&amp;CC147&amp;CD147&amp;CE147</f>
        <v/>
      </c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10"/>
      <c r="AD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CA147" s="44" t="str">
        <f>IF(C147&gt;=D147,"","* Los exámenes Reactivos de Hepatitis B NO DEBEN ser mayor a los exámenes Procesados. ")</f>
        <v/>
      </c>
      <c r="CB147" s="44" t="str">
        <f>IF(F147&gt;=G147,"","* Los exámenes Reactivos de Hepatitis C NO DEBEN ser mayor a los exámenes Procesados. ")</f>
        <v/>
      </c>
      <c r="CC147" s="44" t="str">
        <f>IF(I147&gt;=J147,"","* Los exámenes Reactivos de CHAGAS NO DEBEN ser mayor a los exámenes Procesados. ")</f>
        <v/>
      </c>
      <c r="CD147" s="44" t="str">
        <f>IF(L147&gt;=M147,"","* Los exámenes Reactivos de HTLV1 NO DEBEN ser mayor a los exámenes Procesados. ")</f>
        <v/>
      </c>
      <c r="CE147" s="44" t="str">
        <f>IF(O147&gt;=P147,"","* Los exámenes Reactivos de SIFILIS NO DEBEN ser mayor a los exámenes Procesados. ")</f>
        <v/>
      </c>
      <c r="DA147" s="45">
        <f>IF(C147&gt;=D147,0,1)</f>
        <v>0</v>
      </c>
      <c r="DB147" s="45">
        <f>IF(F147&gt;=G147,0,1)</f>
        <v>0</v>
      </c>
      <c r="DC147" s="45">
        <f>IF(I147&gt;=J147,0,1)</f>
        <v>0</v>
      </c>
      <c r="DD147" s="45">
        <f>IF(L147&gt;=M147,0,1)</f>
        <v>0</v>
      </c>
      <c r="DE147" s="45">
        <f>IF(O147&gt;=P147,0,1)</f>
        <v>0</v>
      </c>
      <c r="DF147" s="45"/>
    </row>
    <row r="148" spans="1:130" ht="15" customHeight="1" x14ac:dyDescent="0.25">
      <c r="A148" s="504" t="s">
        <v>74</v>
      </c>
      <c r="B148" s="504"/>
      <c r="C148" s="504"/>
      <c r="D148" s="504"/>
      <c r="E148" s="504"/>
      <c r="F148" s="504"/>
      <c r="G148" s="504"/>
      <c r="H148" s="504"/>
      <c r="I148" s="504"/>
      <c r="J148" s="504"/>
      <c r="K148" s="504"/>
      <c r="L148" s="504"/>
      <c r="M148" s="504"/>
      <c r="N148" s="504"/>
      <c r="O148" s="504"/>
      <c r="P148" s="504"/>
      <c r="Q148" s="504"/>
      <c r="R148" s="504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CA148" s="44"/>
      <c r="CB148" s="44"/>
      <c r="CC148" s="44"/>
      <c r="CD148" s="44"/>
      <c r="CE148" s="44"/>
      <c r="DA148" s="45"/>
      <c r="DB148" s="45"/>
      <c r="DC148" s="45"/>
      <c r="DD148" s="45"/>
      <c r="DE148" s="45"/>
      <c r="DF148" s="45"/>
    </row>
    <row r="149" spans="1:130" x14ac:dyDescent="0.25">
      <c r="A149" s="493" t="s">
        <v>62</v>
      </c>
      <c r="B149" s="496"/>
      <c r="C149" s="482" t="s">
        <v>63</v>
      </c>
      <c r="D149" s="483"/>
      <c r="E149" s="505"/>
      <c r="F149" s="506" t="s">
        <v>64</v>
      </c>
      <c r="G149" s="506"/>
      <c r="H149" s="506"/>
      <c r="I149" s="506" t="s">
        <v>65</v>
      </c>
      <c r="J149" s="506"/>
      <c r="K149" s="506"/>
      <c r="L149" s="506" t="s">
        <v>66</v>
      </c>
      <c r="M149" s="506"/>
      <c r="N149" s="506"/>
      <c r="O149" s="482" t="s">
        <v>67</v>
      </c>
      <c r="P149" s="505"/>
      <c r="Q149" s="8"/>
      <c r="CA149" s="44"/>
      <c r="CB149" s="44"/>
      <c r="CC149" s="44"/>
      <c r="CD149" s="44"/>
      <c r="CE149" s="44"/>
      <c r="DA149" s="45"/>
      <c r="DB149" s="45"/>
      <c r="DC149" s="45"/>
      <c r="DD149" s="45"/>
      <c r="DE149" s="45"/>
      <c r="DF149" s="45"/>
    </row>
    <row r="150" spans="1:130" x14ac:dyDescent="0.25">
      <c r="A150" s="495"/>
      <c r="B150" s="498"/>
      <c r="C150" s="18" t="s">
        <v>33</v>
      </c>
      <c r="D150" s="25" t="s">
        <v>34</v>
      </c>
      <c r="E150" s="356" t="s">
        <v>68</v>
      </c>
      <c r="F150" s="18" t="s">
        <v>33</v>
      </c>
      <c r="G150" s="25" t="s">
        <v>34</v>
      </c>
      <c r="H150" s="356" t="s">
        <v>68</v>
      </c>
      <c r="I150" s="18" t="s">
        <v>33</v>
      </c>
      <c r="J150" s="25" t="s">
        <v>34</v>
      </c>
      <c r="K150" s="356" t="s">
        <v>68</v>
      </c>
      <c r="L150" s="18" t="s">
        <v>33</v>
      </c>
      <c r="M150" s="25" t="s">
        <v>34</v>
      </c>
      <c r="N150" s="356" t="s">
        <v>68</v>
      </c>
      <c r="O150" s="18" t="s">
        <v>33</v>
      </c>
      <c r="P150" s="64" t="s">
        <v>34</v>
      </c>
      <c r="Q150" s="8"/>
      <c r="CA150" s="44"/>
      <c r="CB150" s="44"/>
      <c r="CC150" s="44"/>
      <c r="CD150" s="44"/>
      <c r="CE150" s="44"/>
      <c r="DA150" s="45"/>
      <c r="DB150" s="45"/>
      <c r="DC150" s="45"/>
      <c r="DD150" s="45"/>
      <c r="DE150" s="45"/>
      <c r="DF150" s="45"/>
    </row>
    <row r="151" spans="1:130" x14ac:dyDescent="0.25">
      <c r="A151" s="507" t="s">
        <v>69</v>
      </c>
      <c r="B151" s="508"/>
      <c r="C151" s="73"/>
      <c r="D151" s="74"/>
      <c r="E151" s="75"/>
      <c r="F151" s="73"/>
      <c r="G151" s="74"/>
      <c r="H151" s="75"/>
      <c r="I151" s="73"/>
      <c r="J151" s="74"/>
      <c r="K151" s="75"/>
      <c r="L151" s="73"/>
      <c r="M151" s="74"/>
      <c r="N151" s="75"/>
      <c r="O151" s="73"/>
      <c r="P151" s="76"/>
      <c r="Q151" s="77" t="str">
        <f>CA151&amp;CB151&amp;CC151&amp;CD151&amp;CE151</f>
        <v/>
      </c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10"/>
      <c r="AD151" s="10"/>
      <c r="CA151" s="44" t="str">
        <f>IF(C151&gt;=D151,"","* Los exámenes Reactivos de Hepatitis B NO DEBEN ser mayor a los exámenes Procesados. ")</f>
        <v/>
      </c>
      <c r="CB151" s="44" t="str">
        <f>IF(F151&gt;=G151,"","* Los exámenes Reactivos de Hepatitis C NO DEBEN ser mayor a los exámenes Procesados. ")</f>
        <v/>
      </c>
      <c r="CC151" s="44" t="str">
        <f>IF(I151&gt;=J151,"","* Los exámenes Reactivos de CHAGAS NO DEBEN ser mayor a los exámenes Procesados. ")</f>
        <v/>
      </c>
      <c r="CD151" s="44" t="str">
        <f>IF(L151&gt;=M151,"","* Los exámenes Reactivos de HTLV1 NO DEBEN ser mayor a los exámenes Procesados. ")</f>
        <v/>
      </c>
      <c r="CE151" s="44" t="str">
        <f>IF(O151&gt;=P151,"","* Los exámenes Reactivos de SIFILIS NO DEBEN ser mayor a los exámenes Procesados. ")</f>
        <v/>
      </c>
      <c r="DA151" s="45">
        <f>IF(C151&gt;=D151,0,1)</f>
        <v>0</v>
      </c>
      <c r="DB151" s="45">
        <f>IF(F151&gt;=G151,0,1)</f>
        <v>0</v>
      </c>
      <c r="DC151" s="45">
        <f>IF(I151&gt;=J151,0,1)</f>
        <v>0</v>
      </c>
      <c r="DD151" s="45">
        <f>IF(L151&gt;=M151,0,1)</f>
        <v>0</v>
      </c>
      <c r="DE151" s="45">
        <f>IF(O151&gt;=P151,0,1)</f>
        <v>0</v>
      </c>
      <c r="DF151" s="45"/>
    </row>
    <row r="152" spans="1:130" x14ac:dyDescent="0.25">
      <c r="A152" s="509" t="s">
        <v>70</v>
      </c>
      <c r="B152" s="94" t="s">
        <v>71</v>
      </c>
      <c r="C152" s="79"/>
      <c r="D152" s="80"/>
      <c r="E152" s="81"/>
      <c r="F152" s="79"/>
      <c r="G152" s="80"/>
      <c r="H152" s="81"/>
      <c r="I152" s="79"/>
      <c r="J152" s="80"/>
      <c r="K152" s="81"/>
      <c r="L152" s="79"/>
      <c r="M152" s="80"/>
      <c r="N152" s="81"/>
      <c r="O152" s="79"/>
      <c r="P152" s="82"/>
      <c r="Q152" s="77" t="str">
        <f>CA152&amp;CB152&amp;CC152&amp;CD152&amp;CE152</f>
        <v/>
      </c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10"/>
      <c r="AD152" s="10"/>
      <c r="CA152" s="44" t="str">
        <f>IF(C152&gt;=D152,"","* Los exámenes Reactivos de Hepatitis B NO DEBEN ser mayor a los exámenes Procesados. ")</f>
        <v/>
      </c>
      <c r="CB152" s="44" t="str">
        <f>IF(F152&gt;=G152,"","* Los exámenes Reactivos de Hepatitis C NO DEBEN ser mayor a los exámenes Procesados. ")</f>
        <v/>
      </c>
      <c r="CC152" s="44" t="str">
        <f>IF(I152&gt;=J152,"","* Los exámenes Reactivos de CHAGAS NO DEBEN ser mayor a los exámenes Procesados. ")</f>
        <v/>
      </c>
      <c r="CD152" s="44" t="str">
        <f>IF(L152&gt;=M152,"","* Los exámenes Reactivos de HTLV1 NO DEBEN ser mayor a los exámenes Procesados. ")</f>
        <v/>
      </c>
      <c r="CE152" s="44" t="str">
        <f>IF(O152&gt;=P152,"","* Los exámenes Reactivos de SIFILIS NO DEBEN ser mayor a los exámenes Procesados. ")</f>
        <v/>
      </c>
      <c r="DA152" s="45">
        <f>IF(C152&gt;=D152,0,1)</f>
        <v>0</v>
      </c>
      <c r="DB152" s="45">
        <f>IF(F152&gt;=G152,0,1)</f>
        <v>0</v>
      </c>
      <c r="DC152" s="45">
        <f>IF(I152&gt;=J152,0,1)</f>
        <v>0</v>
      </c>
      <c r="DD152" s="45">
        <f>IF(L152&gt;=M152,0,1)</f>
        <v>0</v>
      </c>
      <c r="DE152" s="45">
        <f>IF(O152&gt;=P152,0,1)</f>
        <v>0</v>
      </c>
      <c r="DF152" s="45"/>
    </row>
    <row r="153" spans="1:130" x14ac:dyDescent="0.25">
      <c r="A153" s="510"/>
      <c r="B153" s="95" t="s">
        <v>72</v>
      </c>
      <c r="C153" s="84"/>
      <c r="D153" s="85"/>
      <c r="E153" s="86"/>
      <c r="F153" s="84"/>
      <c r="G153" s="85"/>
      <c r="H153" s="86"/>
      <c r="I153" s="84"/>
      <c r="J153" s="85"/>
      <c r="K153" s="86"/>
      <c r="L153" s="84"/>
      <c r="M153" s="85"/>
      <c r="N153" s="86"/>
      <c r="O153" s="84"/>
      <c r="P153" s="87"/>
      <c r="Q153" s="77" t="str">
        <f>CA153&amp;CB153&amp;CC153&amp;CD153&amp;CE153</f>
        <v/>
      </c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10"/>
      <c r="AD153" s="10"/>
      <c r="CA153" s="44" t="str">
        <f>IF(C153&gt;=D153,"","* Los exámenes Reactivos de Hepatitis B NO DEBEN ser mayor a los exámenes Procesados. ")</f>
        <v/>
      </c>
      <c r="CB153" s="44" t="str">
        <f>IF(F153&gt;=G153,"","* Los exámenes Reactivos de Hepatitis C NO DEBEN ser mayor a los exámenes Procesados. ")</f>
        <v/>
      </c>
      <c r="CC153" s="44" t="str">
        <f>IF(I153&gt;=J153,"","* Los exámenes Reactivos de CHAGAS NO DEBEN ser mayor a los exámenes Procesados. ")</f>
        <v/>
      </c>
      <c r="CD153" s="44" t="str">
        <f>IF(L153&gt;=M153,"","* Los exámenes Reactivos de HTLV1 NO DEBEN ser mayor a los exámenes Procesados. ")</f>
        <v/>
      </c>
      <c r="CE153" s="44" t="str">
        <f>IF(O153&gt;=P153,"","* Los exámenes Reactivos de SIFILIS NO DEBEN ser mayor a los exámenes Procesados. ")</f>
        <v/>
      </c>
      <c r="DA153" s="45">
        <f>IF(C153&gt;=D153,0,1)</f>
        <v>0</v>
      </c>
      <c r="DB153" s="45">
        <f>IF(F153&gt;=G153,0,1)</f>
        <v>0</v>
      </c>
      <c r="DC153" s="45">
        <f>IF(I153&gt;=J153,0,1)</f>
        <v>0</v>
      </c>
      <c r="DD153" s="45">
        <f>IF(L153&gt;=M153,0,1)</f>
        <v>0</v>
      </c>
      <c r="DE153" s="45">
        <f>IF(O153&gt;=P153,0,1)</f>
        <v>0</v>
      </c>
      <c r="DF153" s="45"/>
    </row>
    <row r="154" spans="1:130" x14ac:dyDescent="0.25">
      <c r="A154" s="511"/>
      <c r="B154" s="96" t="s">
        <v>73</v>
      </c>
      <c r="C154" s="89"/>
      <c r="D154" s="90"/>
      <c r="E154" s="91"/>
      <c r="F154" s="89"/>
      <c r="G154" s="90"/>
      <c r="H154" s="91"/>
      <c r="I154" s="89"/>
      <c r="J154" s="90"/>
      <c r="K154" s="91"/>
      <c r="L154" s="89"/>
      <c r="M154" s="90"/>
      <c r="N154" s="91"/>
      <c r="O154" s="89"/>
      <c r="P154" s="92"/>
      <c r="Q154" s="77" t="str">
        <f>CA154&amp;CB154&amp;CC154&amp;CD154&amp;CE154</f>
        <v/>
      </c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10"/>
      <c r="AD154" s="10"/>
      <c r="CA154" s="44" t="str">
        <f>IF(C154&gt;=D154,"","* Los exámenes Reactivos de Hepatitis B NO DEBEN ser mayor a los exámenes Procesados. ")</f>
        <v/>
      </c>
      <c r="CB154" s="44" t="str">
        <f>IF(F154&gt;=G154,"","* Los exámenes Reactivos de Hepatitis C NO DEBEN ser mayor a los exámenes Procesados. ")</f>
        <v/>
      </c>
      <c r="CC154" s="44" t="str">
        <f>IF(I154&gt;=J154,"","* Los exámenes Reactivos de CHAGAS NO DEBEN ser mayor a los exámenes Procesados. ")</f>
        <v/>
      </c>
      <c r="CD154" s="44" t="str">
        <f>IF(L154&gt;=M154,"","* Los exámenes Reactivos de HTLV1 NO DEBEN ser mayor a los exámenes Procesados. ")</f>
        <v/>
      </c>
      <c r="CE154" s="44" t="str">
        <f>IF(O154&gt;=P154,"","* Los exámenes Reactivos de SIFILIS NO DEBEN ser mayor a los exámenes Procesados. ")</f>
        <v/>
      </c>
      <c r="DA154" s="45">
        <f>IF(C154&gt;=D154,0,1)</f>
        <v>0</v>
      </c>
      <c r="DB154" s="45">
        <f>IF(F154&gt;=G154,0,1)</f>
        <v>0</v>
      </c>
      <c r="DC154" s="45">
        <f>IF(I154&gt;=J154,0,1)</f>
        <v>0</v>
      </c>
      <c r="DD154" s="45">
        <f>IF(L154&gt;=M154,0,1)</f>
        <v>0</v>
      </c>
      <c r="DE154" s="45">
        <f>IF(O154&gt;=P154,0,1)</f>
        <v>0</v>
      </c>
      <c r="DF154" s="45"/>
    </row>
    <row r="155" spans="1:130" x14ac:dyDescent="0.25">
      <c r="A155" s="512" t="s">
        <v>75</v>
      </c>
      <c r="B155" s="513"/>
      <c r="C155" s="89"/>
      <c r="D155" s="90"/>
      <c r="E155" s="91"/>
      <c r="F155" s="89"/>
      <c r="G155" s="90"/>
      <c r="H155" s="91"/>
      <c r="I155" s="89"/>
      <c r="J155" s="90"/>
      <c r="K155" s="91"/>
      <c r="L155" s="89"/>
      <c r="M155" s="90"/>
      <c r="N155" s="91"/>
      <c r="O155" s="89"/>
      <c r="P155" s="92"/>
      <c r="Q155" s="77" t="str">
        <f>CA155&amp;CB155&amp;CC155&amp;CD155&amp;CE155</f>
        <v/>
      </c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10"/>
      <c r="AD155" s="10"/>
      <c r="CA155" s="44" t="str">
        <f>IF(C155&gt;=D155,"","* Los exámenes Reactivos de Hepatitis B NO DEBEN ser mayor a los exámenes Procesados. ")</f>
        <v/>
      </c>
      <c r="CB155" s="44" t="str">
        <f>IF(F155&gt;=G155,"","* Los exámenes Reactivos de Hepatitis C NO DEBEN ser mayor a los exámenes Procesados. ")</f>
        <v/>
      </c>
      <c r="CC155" s="44" t="str">
        <f>IF(I155&gt;=J155,"","* Los exámenes Reactivos de CHAGAS NO DEBEN ser mayor a los exámenes Procesados. ")</f>
        <v/>
      </c>
      <c r="CD155" s="44" t="str">
        <f>IF(L155&gt;=M155,"","* Los exámenes Reactivos de HTLV1 NO DEBEN ser mayor a los exámenes Procesados. ")</f>
        <v/>
      </c>
      <c r="CE155" s="44" t="str">
        <f>IF(O155&gt;=P155,"","* Los exámenes Reactivos de SIFILIS NO DEBEN ser mayor a los exámenes Procesados. ")</f>
        <v/>
      </c>
      <c r="DA155" s="45">
        <f>IF(C155&gt;=D155,0,1)</f>
        <v>0</v>
      </c>
      <c r="DB155" s="45">
        <f>IF(F155&gt;=G155,0,1)</f>
        <v>0</v>
      </c>
      <c r="DC155" s="45">
        <f>IF(I155&gt;=J155,0,1)</f>
        <v>0</v>
      </c>
      <c r="DD155" s="45">
        <f>IF(L155&gt;=M155,0,1)</f>
        <v>0</v>
      </c>
      <c r="DE155" s="45">
        <f>IF(O155&gt;=P155,0,1)</f>
        <v>0</v>
      </c>
      <c r="DF155" s="45"/>
    </row>
    <row r="156" spans="1:130" ht="15" customHeight="1" x14ac:dyDescent="0.25">
      <c r="A156" s="503" t="s">
        <v>76</v>
      </c>
      <c r="B156" s="503"/>
      <c r="C156" s="503"/>
      <c r="D156" s="503"/>
      <c r="E156" s="503"/>
      <c r="F156" s="503"/>
      <c r="G156" s="503"/>
      <c r="H156" s="503"/>
      <c r="I156" s="503"/>
      <c r="J156" s="503"/>
      <c r="K156" s="503"/>
      <c r="L156" s="503"/>
      <c r="M156" s="503"/>
      <c r="N156" s="503"/>
      <c r="O156" s="503"/>
      <c r="P156" s="503"/>
      <c r="Q156" s="504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S156" s="10"/>
      <c r="AT156" s="97"/>
      <c r="AU156" s="97"/>
      <c r="AV156" s="97"/>
      <c r="AW156" s="97"/>
      <c r="AX156" s="97"/>
      <c r="AY156" s="97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</row>
    <row r="157" spans="1:130" ht="15" customHeight="1" x14ac:dyDescent="0.25">
      <c r="A157" s="514" t="s">
        <v>62</v>
      </c>
      <c r="B157" s="496"/>
      <c r="C157" s="478" t="s">
        <v>5</v>
      </c>
      <c r="D157" s="479"/>
      <c r="E157" s="482" t="s">
        <v>77</v>
      </c>
      <c r="F157" s="483"/>
      <c r="G157" s="483"/>
      <c r="H157" s="483"/>
      <c r="I157" s="483"/>
      <c r="J157" s="483"/>
      <c r="K157" s="483"/>
      <c r="L157" s="483"/>
      <c r="M157" s="483"/>
      <c r="N157" s="483"/>
      <c r="O157" s="483"/>
      <c r="P157" s="483"/>
      <c r="Q157" s="483"/>
      <c r="R157" s="483"/>
      <c r="S157" s="483"/>
      <c r="T157" s="483"/>
      <c r="U157" s="483"/>
      <c r="V157" s="483"/>
      <c r="W157" s="483"/>
      <c r="X157" s="483"/>
      <c r="Y157" s="483"/>
      <c r="Z157" s="483"/>
      <c r="AA157" s="483"/>
      <c r="AB157" s="483"/>
      <c r="AC157" s="483"/>
      <c r="AD157" s="483"/>
      <c r="AE157" s="483"/>
      <c r="AF157" s="483"/>
      <c r="AG157" s="483"/>
      <c r="AH157" s="483"/>
      <c r="AI157" s="483"/>
      <c r="AJ157" s="484"/>
      <c r="AK157" s="517" t="s">
        <v>78</v>
      </c>
      <c r="AL157" s="517"/>
      <c r="AM157" s="517"/>
      <c r="AN157" s="518"/>
      <c r="AO157" s="519" t="s">
        <v>8</v>
      </c>
      <c r="AP157" s="517"/>
      <c r="AQ157" s="517"/>
      <c r="AR157" s="518"/>
      <c r="AS157" s="520" t="s">
        <v>79</v>
      </c>
      <c r="AT157" s="521"/>
      <c r="AU157" s="520" t="s">
        <v>10</v>
      </c>
      <c r="AV157" s="488"/>
      <c r="AW157" s="493" t="s">
        <v>80</v>
      </c>
      <c r="AX157" s="496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R157" s="10"/>
      <c r="BS157" s="10"/>
      <c r="BT157" s="10"/>
      <c r="BU157" s="11"/>
    </row>
    <row r="158" spans="1:130" ht="15" customHeight="1" x14ac:dyDescent="0.25">
      <c r="A158" s="515"/>
      <c r="B158" s="497"/>
      <c r="C158" s="480"/>
      <c r="D158" s="481"/>
      <c r="E158" s="491" t="s">
        <v>81</v>
      </c>
      <c r="F158" s="485"/>
      <c r="G158" s="491" t="s">
        <v>13</v>
      </c>
      <c r="H158" s="485"/>
      <c r="I158" s="491" t="s">
        <v>14</v>
      </c>
      <c r="J158" s="485"/>
      <c r="K158" s="482" t="s">
        <v>15</v>
      </c>
      <c r="L158" s="505"/>
      <c r="M158" s="482" t="s">
        <v>82</v>
      </c>
      <c r="N158" s="505"/>
      <c r="O158" s="482" t="s">
        <v>83</v>
      </c>
      <c r="P158" s="505"/>
      <c r="Q158" s="482" t="s">
        <v>84</v>
      </c>
      <c r="R158" s="505"/>
      <c r="S158" s="482" t="s">
        <v>19</v>
      </c>
      <c r="T158" s="505"/>
      <c r="U158" s="482" t="s">
        <v>20</v>
      </c>
      <c r="V158" s="505"/>
      <c r="W158" s="482" t="s">
        <v>21</v>
      </c>
      <c r="X158" s="505"/>
      <c r="Y158" s="482" t="s">
        <v>22</v>
      </c>
      <c r="Z158" s="505"/>
      <c r="AA158" s="482" t="s">
        <v>23</v>
      </c>
      <c r="AB158" s="505"/>
      <c r="AC158" s="482" t="s">
        <v>24</v>
      </c>
      <c r="AD158" s="505"/>
      <c r="AE158" s="482" t="s">
        <v>25</v>
      </c>
      <c r="AF158" s="505"/>
      <c r="AG158" s="482" t="s">
        <v>26</v>
      </c>
      <c r="AH158" s="505"/>
      <c r="AI158" s="482" t="s">
        <v>85</v>
      </c>
      <c r="AJ158" s="484"/>
      <c r="AK158" s="528" t="s">
        <v>31</v>
      </c>
      <c r="AL158" s="529"/>
      <c r="AM158" s="526" t="s">
        <v>32</v>
      </c>
      <c r="AN158" s="527"/>
      <c r="AO158" s="528" t="s">
        <v>36</v>
      </c>
      <c r="AP158" s="529"/>
      <c r="AQ158" s="530" t="s">
        <v>35</v>
      </c>
      <c r="AR158" s="527"/>
      <c r="AS158" s="522"/>
      <c r="AT158" s="523"/>
      <c r="AU158" s="524"/>
      <c r="AV158" s="525"/>
      <c r="AW158" s="495"/>
      <c r="AX158" s="498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Q158" s="10"/>
      <c r="BR158" s="10"/>
      <c r="BS158" s="10"/>
      <c r="BT158" s="11"/>
      <c r="BU158" s="11"/>
    </row>
    <row r="159" spans="1:130" ht="31.5" x14ac:dyDescent="0.25">
      <c r="A159" s="516"/>
      <c r="B159" s="498"/>
      <c r="C159" s="18" t="s">
        <v>33</v>
      </c>
      <c r="D159" s="25" t="s">
        <v>86</v>
      </c>
      <c r="E159" s="18" t="s">
        <v>33</v>
      </c>
      <c r="F159" s="25" t="s">
        <v>86</v>
      </c>
      <c r="G159" s="18" t="s">
        <v>33</v>
      </c>
      <c r="H159" s="25" t="s">
        <v>86</v>
      </c>
      <c r="I159" s="18" t="s">
        <v>33</v>
      </c>
      <c r="J159" s="25" t="s">
        <v>86</v>
      </c>
      <c r="K159" s="18" t="s">
        <v>33</v>
      </c>
      <c r="L159" s="25" t="s">
        <v>86</v>
      </c>
      <c r="M159" s="18" t="s">
        <v>33</v>
      </c>
      <c r="N159" s="25" t="s">
        <v>86</v>
      </c>
      <c r="O159" s="18" t="s">
        <v>33</v>
      </c>
      <c r="P159" s="25" t="s">
        <v>86</v>
      </c>
      <c r="Q159" s="18" t="s">
        <v>33</v>
      </c>
      <c r="R159" s="25" t="s">
        <v>86</v>
      </c>
      <c r="S159" s="18" t="s">
        <v>33</v>
      </c>
      <c r="T159" s="25" t="s">
        <v>86</v>
      </c>
      <c r="U159" s="18" t="s">
        <v>33</v>
      </c>
      <c r="V159" s="25" t="s">
        <v>86</v>
      </c>
      <c r="W159" s="18" t="s">
        <v>33</v>
      </c>
      <c r="X159" s="25" t="s">
        <v>86</v>
      </c>
      <c r="Y159" s="18" t="s">
        <v>33</v>
      </c>
      <c r="Z159" s="25" t="s">
        <v>86</v>
      </c>
      <c r="AA159" s="18" t="s">
        <v>33</v>
      </c>
      <c r="AB159" s="25" t="s">
        <v>86</v>
      </c>
      <c r="AC159" s="18" t="s">
        <v>33</v>
      </c>
      <c r="AD159" s="25" t="s">
        <v>86</v>
      </c>
      <c r="AE159" s="18" t="s">
        <v>33</v>
      </c>
      <c r="AF159" s="25" t="s">
        <v>86</v>
      </c>
      <c r="AG159" s="18" t="s">
        <v>33</v>
      </c>
      <c r="AH159" s="25" t="s">
        <v>86</v>
      </c>
      <c r="AI159" s="18" t="s">
        <v>33</v>
      </c>
      <c r="AJ159" s="26" t="s">
        <v>86</v>
      </c>
      <c r="AK159" s="24" t="s">
        <v>33</v>
      </c>
      <c r="AL159" s="25" t="s">
        <v>86</v>
      </c>
      <c r="AM159" s="18" t="s">
        <v>33</v>
      </c>
      <c r="AN159" s="25" t="s">
        <v>86</v>
      </c>
      <c r="AO159" s="98" t="s">
        <v>33</v>
      </c>
      <c r="AP159" s="25" t="s">
        <v>86</v>
      </c>
      <c r="AQ159" s="18" t="s">
        <v>33</v>
      </c>
      <c r="AR159" s="25" t="s">
        <v>86</v>
      </c>
      <c r="AS159" s="98" t="s">
        <v>33</v>
      </c>
      <c r="AT159" s="25" t="s">
        <v>86</v>
      </c>
      <c r="AU159" s="98" t="s">
        <v>33</v>
      </c>
      <c r="AV159" s="64" t="s">
        <v>86</v>
      </c>
      <c r="AW159" s="98" t="s">
        <v>33</v>
      </c>
      <c r="AX159" s="64" t="s">
        <v>86</v>
      </c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Q159" s="10"/>
      <c r="BR159" s="10"/>
      <c r="BS159" s="10"/>
      <c r="BT159" s="11"/>
      <c r="BU159" s="11"/>
    </row>
    <row r="160" spans="1:130" x14ac:dyDescent="0.25">
      <c r="A160" s="531" t="s">
        <v>87</v>
      </c>
      <c r="B160" s="532"/>
      <c r="C160" s="31">
        <f t="shared" ref="C160:D162" si="330">+M160+O160+Q160+S160+U160+W160+Y160+AA160+AC160+AE160</f>
        <v>162</v>
      </c>
      <c r="D160" s="99">
        <f t="shared" si="330"/>
        <v>0</v>
      </c>
      <c r="E160" s="100"/>
      <c r="F160" s="101"/>
      <c r="G160" s="100"/>
      <c r="H160" s="101"/>
      <c r="I160" s="100"/>
      <c r="J160" s="101"/>
      <c r="K160" s="100"/>
      <c r="L160" s="101"/>
      <c r="M160" s="79"/>
      <c r="N160" s="80"/>
      <c r="O160" s="79">
        <v>6</v>
      </c>
      <c r="P160" s="80"/>
      <c r="Q160" s="79">
        <v>23</v>
      </c>
      <c r="R160" s="80"/>
      <c r="S160" s="79">
        <v>53</v>
      </c>
      <c r="T160" s="80"/>
      <c r="U160" s="79">
        <v>39</v>
      </c>
      <c r="V160" s="80"/>
      <c r="W160" s="79">
        <v>28</v>
      </c>
      <c r="X160" s="80"/>
      <c r="Y160" s="79">
        <v>12</v>
      </c>
      <c r="Z160" s="80"/>
      <c r="AA160" s="79">
        <v>1</v>
      </c>
      <c r="AB160" s="80"/>
      <c r="AC160" s="79"/>
      <c r="AD160" s="80"/>
      <c r="AE160" s="79"/>
      <c r="AF160" s="80"/>
      <c r="AG160" s="100"/>
      <c r="AH160" s="102"/>
      <c r="AI160" s="100"/>
      <c r="AJ160" s="103"/>
      <c r="AK160" s="104"/>
      <c r="AL160" s="105"/>
      <c r="AM160" s="84">
        <v>162</v>
      </c>
      <c r="AN160" s="106"/>
      <c r="AO160" s="107">
        <v>0</v>
      </c>
      <c r="AP160" s="108">
        <v>0</v>
      </c>
      <c r="AQ160" s="37">
        <v>0</v>
      </c>
      <c r="AR160" s="109">
        <v>0</v>
      </c>
      <c r="AS160" s="107">
        <v>0</v>
      </c>
      <c r="AT160" s="109">
        <v>0</v>
      </c>
      <c r="AU160" s="107">
        <v>0</v>
      </c>
      <c r="AV160" s="108">
        <v>0</v>
      </c>
      <c r="AW160" s="107">
        <v>0</v>
      </c>
      <c r="AX160" s="108">
        <v>0</v>
      </c>
      <c r="AY160" s="43" t="str">
        <f t="shared" ref="AY160:AY182" si="331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3"/>
      <c r="BA160" s="43"/>
      <c r="BB160" s="43"/>
      <c r="BC160" s="43"/>
      <c r="BD160" s="43"/>
      <c r="BE160" s="43"/>
      <c r="BF160" s="43"/>
      <c r="BG160" s="10"/>
      <c r="BH160" s="10"/>
      <c r="BI160" s="10"/>
      <c r="BJ160" s="10"/>
      <c r="BQ160" s="10"/>
      <c r="BR160" s="10"/>
      <c r="BS160" s="10"/>
      <c r="BT160" s="11"/>
      <c r="BU160" s="11"/>
      <c r="CA160" s="44" t="str">
        <f>IF(DA160=1," * El total de exámenes confirmados positivos por ISP NO DEBE SUPERAR el total de exámenes procesados. ","")</f>
        <v/>
      </c>
      <c r="CB160" s="44" t="str">
        <f>IF(DB160=1," * La suma de exámenes procesados por sexo DEBE SER IGUAL al total de Procesados. ","")</f>
        <v/>
      </c>
      <c r="CC160" s="44" t="str">
        <f>IF(DC160=1," * La suma de exámenes Confirmados positivos por ISP por sexo DEBE SER IGUAL al total de Procesados. ","")</f>
        <v/>
      </c>
      <c r="CD160" s="44" t="str">
        <f>IF(DD160=1," * La suma de exámenes procesados Trans NO PUEDE Superar al total de Procesados. ","")</f>
        <v/>
      </c>
      <c r="CE160" s="44" t="str">
        <f>IF(DE160=1," * La suma de exámenes confirmados positivos por ISP Trans NO PUEDE Superar al total de Procesados. ","")</f>
        <v/>
      </c>
      <c r="CF160" s="44" t="str">
        <f>IF(DF160=1," * Los exámenes procesados de personas pertenecientes a Pueblos originarios NO PUEDE Superar al total de Procesados. ","")</f>
        <v/>
      </c>
      <c r="CG160" s="44" t="str">
        <f>IF(DG160=1," * Los exámenes confirmados positivos por ISP de personas pertenecientes a Pueblos originarios NO PUEDE Superar al total de Procesados. ","")</f>
        <v/>
      </c>
      <c r="CH160" s="44" t="str">
        <f>IF(DH160=1," * Los exámenes procesados de personas pertenecientes a Pueblos migrantes NO PUEDE Superar al total de Procesados. ","")</f>
        <v/>
      </c>
      <c r="CI160" s="44" t="str">
        <f>IF(DI160=1," * Los exámenes confirmados positivos por ISP de personas pertenecientes a Pueblos Migrantes NO PUEDE Superar al total de Procesados. ","")</f>
        <v/>
      </c>
      <c r="CJ160" s="44"/>
      <c r="CK160" s="44"/>
      <c r="CL160" s="44"/>
      <c r="CM160" s="44"/>
      <c r="CN160" s="44"/>
      <c r="CO160" s="44"/>
      <c r="CP160" s="44"/>
      <c r="CQ160" s="44"/>
      <c r="CR160" s="44"/>
      <c r="CS160" s="44"/>
      <c r="CT160" s="44"/>
      <c r="CU160" s="44"/>
      <c r="CV160" s="44"/>
      <c r="CW160" s="44" t="str">
        <f>IF(DW160=1,"* No olvide digitar la columna Procesados Trans y/o Pueblos Originarios y/o Migrantes (Digite Cero si no tiene). ","")</f>
        <v/>
      </c>
      <c r="CX160" s="44" t="str">
        <f>IF(DX160=1,"* No olvide digitar la columna Confirmados Trans y/o Pueblos Originarios y/o Migrantes (Digite Cero si no tiene). ","")</f>
        <v/>
      </c>
      <c r="CY160" s="44"/>
      <c r="CZ160" s="44"/>
      <c r="DA160" s="45">
        <f>IF(C160&lt;D160,1,0)</f>
        <v>0</v>
      </c>
      <c r="DB160" s="45">
        <f>IF(C160&lt;&gt;(AK160+AM160),1,0)</f>
        <v>0</v>
      </c>
      <c r="DC160" s="45">
        <f>IF(D160&lt;&gt;(AL160+AN160),1,0)</f>
        <v>0</v>
      </c>
      <c r="DD160" s="45">
        <f>IF(C160&lt;(AO160+AQ160),1,0)</f>
        <v>0</v>
      </c>
      <c r="DE160" s="45">
        <f>IF(D160&lt;(AP160+AR160),1,0)</f>
        <v>0</v>
      </c>
      <c r="DF160" s="45">
        <f>IF($C160&lt;AS160,1,0)</f>
        <v>0</v>
      </c>
      <c r="DG160" s="45">
        <f>IF($D160&lt;AT160,1,0)</f>
        <v>0</v>
      </c>
      <c r="DH160" s="45">
        <f>IF($C160&lt;AU160,1,0)</f>
        <v>0</v>
      </c>
      <c r="DI160" s="45">
        <f>IF($D160&lt;AV160,1,0)</f>
        <v>0</v>
      </c>
      <c r="DJ160" s="45"/>
      <c r="DK160" s="45"/>
      <c r="DL160" s="45"/>
      <c r="DM160" s="45"/>
      <c r="DN160" s="45"/>
      <c r="DO160" s="45"/>
      <c r="DP160" s="45"/>
      <c r="DQ160" s="45"/>
      <c r="DR160" s="45"/>
      <c r="DS160" s="45"/>
      <c r="DT160" s="45"/>
      <c r="DU160" s="45"/>
      <c r="DV160" s="45"/>
      <c r="DW160" s="45">
        <f>IF(AND(C160&lt;&gt;0,OR(AO160="",AQ160="",AS160="",AU160="")),1,0)</f>
        <v>0</v>
      </c>
      <c r="DX160" s="45">
        <f>IF(AND(D160&lt;&gt;0,OR(AP160="",AR160="",AT160="",AV160="")),1,0)</f>
        <v>0</v>
      </c>
      <c r="DY160" s="45"/>
      <c r="DZ160" s="45"/>
    </row>
    <row r="161" spans="1:130" x14ac:dyDescent="0.25">
      <c r="A161" s="533" t="s">
        <v>88</v>
      </c>
      <c r="B161" s="534"/>
      <c r="C161" s="47">
        <f t="shared" si="330"/>
        <v>146</v>
      </c>
      <c r="D161" s="110">
        <f t="shared" si="330"/>
        <v>0</v>
      </c>
      <c r="E161" s="35"/>
      <c r="F161" s="34"/>
      <c r="G161" s="35"/>
      <c r="H161" s="34"/>
      <c r="I161" s="35"/>
      <c r="J161" s="34"/>
      <c r="K161" s="35"/>
      <c r="L161" s="34"/>
      <c r="M161" s="84"/>
      <c r="N161" s="85"/>
      <c r="O161" s="84">
        <v>9</v>
      </c>
      <c r="P161" s="85"/>
      <c r="Q161" s="84">
        <v>23</v>
      </c>
      <c r="R161" s="85"/>
      <c r="S161" s="84">
        <v>46</v>
      </c>
      <c r="T161" s="85"/>
      <c r="U161" s="84">
        <v>31</v>
      </c>
      <c r="V161" s="85"/>
      <c r="W161" s="84">
        <v>31</v>
      </c>
      <c r="X161" s="85"/>
      <c r="Y161" s="84">
        <v>6</v>
      </c>
      <c r="Z161" s="85"/>
      <c r="AA161" s="84"/>
      <c r="AB161" s="85"/>
      <c r="AC161" s="84"/>
      <c r="AD161" s="85"/>
      <c r="AE161" s="84"/>
      <c r="AF161" s="85"/>
      <c r="AG161" s="35"/>
      <c r="AH161" s="36"/>
      <c r="AI161" s="35"/>
      <c r="AJ161" s="54"/>
      <c r="AK161" s="41"/>
      <c r="AL161" s="111"/>
      <c r="AM161" s="39">
        <v>146</v>
      </c>
      <c r="AN161" s="109"/>
      <c r="AO161" s="107">
        <v>0</v>
      </c>
      <c r="AP161" s="108">
        <v>0</v>
      </c>
      <c r="AQ161" s="37">
        <v>0</v>
      </c>
      <c r="AR161" s="109">
        <v>0</v>
      </c>
      <c r="AS161" s="107">
        <v>0</v>
      </c>
      <c r="AT161" s="109">
        <v>0</v>
      </c>
      <c r="AU161" s="107">
        <v>0</v>
      </c>
      <c r="AV161" s="108">
        <v>0</v>
      </c>
      <c r="AW161" s="107">
        <v>0</v>
      </c>
      <c r="AX161" s="108">
        <v>0</v>
      </c>
      <c r="AY161" s="43" t="str">
        <f t="shared" si="331"/>
        <v/>
      </c>
      <c r="AZ161" s="43"/>
      <c r="BA161" s="43"/>
      <c r="BB161" s="43"/>
      <c r="BC161" s="43"/>
      <c r="BD161" s="43"/>
      <c r="BE161" s="43"/>
      <c r="BF161" s="43"/>
      <c r="BG161" s="10"/>
      <c r="BH161" s="10"/>
      <c r="BI161" s="10"/>
      <c r="BJ161" s="10"/>
      <c r="BQ161" s="10"/>
      <c r="BR161" s="10"/>
      <c r="BS161" s="10"/>
      <c r="BT161" s="11"/>
      <c r="BU161" s="11"/>
      <c r="CA161" s="44" t="str">
        <f t="shared" ref="CA161:CA182" si="332">IF(DA161=1," * El total de exámenes confirmados positivos por ISP NO DEBE SUPERAR el total de exámenes procesados. ","")</f>
        <v/>
      </c>
      <c r="CB161" s="44" t="str">
        <f t="shared" ref="CB161:CB182" si="333">IF(DB161=1," * La suma de exámenes procesados por sexo DEBE SER IGUAL al total de Procesados. ","")</f>
        <v/>
      </c>
      <c r="CC161" s="44" t="str">
        <f t="shared" ref="CC161:CC182" si="334">IF(DC161=1," * La suma de exámenes Confirmados positivos por ISP por sexo DEBE SER IGUAL al total de Procesados. ","")</f>
        <v/>
      </c>
      <c r="CD161" s="44" t="str">
        <f t="shared" ref="CD161:CD182" si="335">IF(DD161=1," * La suma de exámenes procesados Trans NO PUEDE Superar al total de Procesados. ","")</f>
        <v/>
      </c>
      <c r="CE161" s="44" t="str">
        <f t="shared" ref="CE161:CE182" si="336">IF(DE161=1," * La suma de exámenes confirmados positivos por ISP Trans NO PUEDE Superar al total de Procesados. ","")</f>
        <v/>
      </c>
      <c r="CF161" s="44" t="str">
        <f t="shared" ref="CF161:CF182" si="337">IF(DF161=1," * Los exámenes procesados de personas pertenecientes a Pueblos originarios NO PUEDE Superar al total de Procesados. ","")</f>
        <v/>
      </c>
      <c r="CG161" s="44" t="str">
        <f t="shared" ref="CG161:CG182" si="338">IF(DG161=1," * Los exámenes confirmados positivos por ISP de personas pertenecientes a Pueblos originarios NO PUEDE Superar al total de Procesados. ","")</f>
        <v/>
      </c>
      <c r="CH161" s="44" t="str">
        <f t="shared" ref="CH161:CH182" si="339">IF(DH161=1," * Los exámenes procesados de personas pertenecientes a Pueblos migrantes NO PUEDE Superar al total de Procesados. ","")</f>
        <v/>
      </c>
      <c r="CI161" s="44" t="str">
        <f t="shared" ref="CI161:CI182" si="340">IF(DI161=1," * Los exámenes confirmados positivos por ISP de personas pertenecientes a Pueblos Migrantes NO PUEDE Superar al total de Procesados. ","")</f>
        <v/>
      </c>
      <c r="CJ161" s="44"/>
      <c r="CK161" s="44"/>
      <c r="CL161" s="44"/>
      <c r="CM161" s="44"/>
      <c r="CN161" s="44"/>
      <c r="CO161" s="44"/>
      <c r="CP161" s="44"/>
      <c r="CQ161" s="44"/>
      <c r="CR161" s="44"/>
      <c r="CS161" s="44"/>
      <c r="CT161" s="44"/>
      <c r="CU161" s="44"/>
      <c r="CV161" s="44"/>
      <c r="CW161" s="44" t="str">
        <f t="shared" ref="CW161:CW182" si="341">IF(DW161=1,"* No olvide digitar la columna Procesados Trans y/o Pueblos Originarios y/o Migrantes (Digite Cero si no tiene). ","")</f>
        <v/>
      </c>
      <c r="CX161" s="44" t="str">
        <f t="shared" ref="CX161:CX182" si="342">IF(DX161=1,"* No olvide digitar la columna Confirmados Trans y/o Pueblos Originarios y/o Migrantes (Digite Cero si no tiene). ","")</f>
        <v/>
      </c>
      <c r="CY161" s="44"/>
      <c r="CZ161" s="44"/>
      <c r="DA161" s="45">
        <f t="shared" ref="DA161:DA182" si="343">IF(C161&lt;D161,1,0)</f>
        <v>0</v>
      </c>
      <c r="DB161" s="45">
        <f t="shared" ref="DB161:DC182" si="344">IF(C161&lt;&gt;(AK161+AM161),1,0)</f>
        <v>0</v>
      </c>
      <c r="DC161" s="45">
        <f t="shared" si="344"/>
        <v>0</v>
      </c>
      <c r="DD161" s="45">
        <f t="shared" ref="DD161:DE182" si="345">IF(C161&lt;(AO161+AQ161),1,0)</f>
        <v>0</v>
      </c>
      <c r="DE161" s="45">
        <f t="shared" si="345"/>
        <v>0</v>
      </c>
      <c r="DF161" s="45">
        <f t="shared" ref="DF161:DF182" si="346">IF($C161&lt;AS161,1,0)</f>
        <v>0</v>
      </c>
      <c r="DG161" s="45">
        <f t="shared" ref="DG161:DG182" si="347">IF($D161&lt;AT161,1,0)</f>
        <v>0</v>
      </c>
      <c r="DH161" s="45">
        <f t="shared" ref="DH161:DH182" si="348">IF($C161&lt;AU161,1,0)</f>
        <v>0</v>
      </c>
      <c r="DI161" s="45">
        <f t="shared" ref="DI161:DI182" si="349">IF($D161&lt;AV161,1,0)</f>
        <v>0</v>
      </c>
      <c r="DJ161" s="45"/>
      <c r="DK161" s="45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>
        <f t="shared" ref="DW161:DX176" si="350">IF(AND(C161&lt;&gt;0,OR(AO161="",AQ161="",AS161="",AU161="")),1,0)</f>
        <v>0</v>
      </c>
      <c r="DX161" s="45">
        <f t="shared" si="350"/>
        <v>0</v>
      </c>
      <c r="DY161" s="45"/>
      <c r="DZ161" s="45"/>
    </row>
    <row r="162" spans="1:130" x14ac:dyDescent="0.25">
      <c r="A162" s="533" t="s">
        <v>89</v>
      </c>
      <c r="B162" s="534"/>
      <c r="C162" s="47">
        <f t="shared" si="330"/>
        <v>0</v>
      </c>
      <c r="D162" s="110">
        <f t="shared" si="330"/>
        <v>0</v>
      </c>
      <c r="E162" s="35"/>
      <c r="F162" s="34"/>
      <c r="G162" s="35"/>
      <c r="H162" s="34"/>
      <c r="I162" s="35"/>
      <c r="J162" s="34"/>
      <c r="K162" s="35"/>
      <c r="L162" s="34"/>
      <c r="M162" s="39"/>
      <c r="N162" s="38"/>
      <c r="O162" s="39"/>
      <c r="P162" s="38"/>
      <c r="Q162" s="39"/>
      <c r="R162" s="38"/>
      <c r="S162" s="39"/>
      <c r="T162" s="38"/>
      <c r="U162" s="39"/>
      <c r="V162" s="38"/>
      <c r="W162" s="39"/>
      <c r="X162" s="38"/>
      <c r="Y162" s="39"/>
      <c r="Z162" s="38"/>
      <c r="AA162" s="39"/>
      <c r="AB162" s="38"/>
      <c r="AC162" s="39"/>
      <c r="AD162" s="38"/>
      <c r="AE162" s="39"/>
      <c r="AF162" s="38"/>
      <c r="AG162" s="35"/>
      <c r="AH162" s="36"/>
      <c r="AI162" s="35"/>
      <c r="AJ162" s="54"/>
      <c r="AK162" s="41"/>
      <c r="AL162" s="111"/>
      <c r="AM162" s="39"/>
      <c r="AN162" s="109"/>
      <c r="AO162" s="107">
        <v>0</v>
      </c>
      <c r="AP162" s="108">
        <v>0</v>
      </c>
      <c r="AQ162" s="37">
        <v>0</v>
      </c>
      <c r="AR162" s="109">
        <v>0</v>
      </c>
      <c r="AS162" s="107">
        <v>0</v>
      </c>
      <c r="AT162" s="109">
        <v>0</v>
      </c>
      <c r="AU162" s="107">
        <v>0</v>
      </c>
      <c r="AV162" s="108">
        <v>0</v>
      </c>
      <c r="AW162" s="107">
        <v>0</v>
      </c>
      <c r="AX162" s="108">
        <v>0</v>
      </c>
      <c r="AY162" s="43" t="str">
        <f t="shared" si="331"/>
        <v/>
      </c>
      <c r="AZ162" s="43"/>
      <c r="BA162" s="43"/>
      <c r="BB162" s="43"/>
      <c r="BC162" s="43"/>
      <c r="BD162" s="43"/>
      <c r="BE162" s="43"/>
      <c r="BF162" s="43"/>
      <c r="BG162" s="10"/>
      <c r="BH162" s="10"/>
      <c r="BI162" s="10"/>
      <c r="BJ162" s="10"/>
      <c r="BQ162" s="10"/>
      <c r="BR162" s="10"/>
      <c r="BS162" s="10"/>
      <c r="BT162" s="11"/>
      <c r="BU162" s="11"/>
      <c r="CA162" s="44" t="str">
        <f t="shared" si="332"/>
        <v/>
      </c>
      <c r="CB162" s="44" t="str">
        <f t="shared" si="333"/>
        <v/>
      </c>
      <c r="CC162" s="44" t="str">
        <f t="shared" si="334"/>
        <v/>
      </c>
      <c r="CD162" s="44" t="str">
        <f t="shared" si="335"/>
        <v/>
      </c>
      <c r="CE162" s="44" t="str">
        <f t="shared" si="336"/>
        <v/>
      </c>
      <c r="CF162" s="44" t="str">
        <f t="shared" si="337"/>
        <v/>
      </c>
      <c r="CG162" s="44" t="str">
        <f t="shared" si="338"/>
        <v/>
      </c>
      <c r="CH162" s="44" t="str">
        <f t="shared" si="339"/>
        <v/>
      </c>
      <c r="CI162" s="44" t="str">
        <f t="shared" si="340"/>
        <v/>
      </c>
      <c r="CJ162" s="44"/>
      <c r="CK162" s="44"/>
      <c r="CL162" s="44"/>
      <c r="CM162" s="44"/>
      <c r="CN162" s="44"/>
      <c r="CO162" s="44"/>
      <c r="CP162" s="44"/>
      <c r="CQ162" s="44"/>
      <c r="CR162" s="44"/>
      <c r="CS162" s="44"/>
      <c r="CT162" s="44"/>
      <c r="CU162" s="44"/>
      <c r="CV162" s="44"/>
      <c r="CW162" s="44" t="str">
        <f t="shared" si="341"/>
        <v/>
      </c>
      <c r="CX162" s="44" t="str">
        <f t="shared" si="342"/>
        <v/>
      </c>
      <c r="CY162" s="44"/>
      <c r="CZ162" s="44"/>
      <c r="DA162" s="45">
        <f t="shared" si="343"/>
        <v>0</v>
      </c>
      <c r="DB162" s="45">
        <f t="shared" si="344"/>
        <v>0</v>
      </c>
      <c r="DC162" s="45">
        <f t="shared" si="344"/>
        <v>0</v>
      </c>
      <c r="DD162" s="45">
        <f t="shared" si="345"/>
        <v>0</v>
      </c>
      <c r="DE162" s="45">
        <f t="shared" si="345"/>
        <v>0</v>
      </c>
      <c r="DF162" s="45">
        <f t="shared" si="346"/>
        <v>0</v>
      </c>
      <c r="DG162" s="45">
        <f t="shared" si="347"/>
        <v>0</v>
      </c>
      <c r="DH162" s="45">
        <f t="shared" si="348"/>
        <v>0</v>
      </c>
      <c r="DI162" s="45">
        <f t="shared" si="349"/>
        <v>0</v>
      </c>
      <c r="DJ162" s="45"/>
      <c r="DK162" s="45"/>
      <c r="DL162" s="45"/>
      <c r="DM162" s="45"/>
      <c r="DN162" s="45"/>
      <c r="DO162" s="45"/>
      <c r="DP162" s="45"/>
      <c r="DQ162" s="45"/>
      <c r="DR162" s="45"/>
      <c r="DS162" s="45"/>
      <c r="DT162" s="45"/>
      <c r="DU162" s="45"/>
      <c r="DV162" s="45"/>
      <c r="DW162" s="45">
        <f t="shared" si="350"/>
        <v>0</v>
      </c>
      <c r="DX162" s="45">
        <f t="shared" si="350"/>
        <v>0</v>
      </c>
      <c r="DY162" s="45"/>
      <c r="DZ162" s="45"/>
    </row>
    <row r="163" spans="1:130" x14ac:dyDescent="0.25">
      <c r="A163" s="533" t="s">
        <v>47</v>
      </c>
      <c r="B163" s="534"/>
      <c r="C163" s="47">
        <f>+O163+Q163+S163+U163+W163+Y163+AA163+AC163+AE163+AG163+AI163</f>
        <v>1</v>
      </c>
      <c r="D163" s="112">
        <f>+P163+R163+T163+V163+X163+Z163+AB163+AD163+AF163+AH163+AJ163</f>
        <v>0</v>
      </c>
      <c r="E163" s="35"/>
      <c r="F163" s="34"/>
      <c r="G163" s="35"/>
      <c r="H163" s="34"/>
      <c r="I163" s="35"/>
      <c r="J163" s="34"/>
      <c r="K163" s="35"/>
      <c r="L163" s="34"/>
      <c r="M163" s="35"/>
      <c r="N163" s="34"/>
      <c r="O163" s="39"/>
      <c r="P163" s="38"/>
      <c r="Q163" s="39"/>
      <c r="R163" s="38"/>
      <c r="S163" s="39"/>
      <c r="T163" s="38"/>
      <c r="U163" s="39"/>
      <c r="V163" s="38"/>
      <c r="W163" s="39"/>
      <c r="X163" s="38"/>
      <c r="Y163" s="39">
        <v>1</v>
      </c>
      <c r="Z163" s="38"/>
      <c r="AA163" s="39"/>
      <c r="AB163" s="38"/>
      <c r="AC163" s="39"/>
      <c r="AD163" s="38"/>
      <c r="AE163" s="39"/>
      <c r="AF163" s="38"/>
      <c r="AG163" s="39"/>
      <c r="AH163" s="38"/>
      <c r="AI163" s="39"/>
      <c r="AJ163" s="38"/>
      <c r="AK163" s="107"/>
      <c r="AL163" s="108"/>
      <c r="AM163" s="39">
        <v>1</v>
      </c>
      <c r="AN163" s="109"/>
      <c r="AO163" s="107">
        <v>0</v>
      </c>
      <c r="AP163" s="108">
        <v>0</v>
      </c>
      <c r="AQ163" s="37">
        <v>0</v>
      </c>
      <c r="AR163" s="109">
        <v>0</v>
      </c>
      <c r="AS163" s="107">
        <v>0</v>
      </c>
      <c r="AT163" s="109">
        <v>0</v>
      </c>
      <c r="AU163" s="107">
        <v>0</v>
      </c>
      <c r="AV163" s="108">
        <v>0</v>
      </c>
      <c r="AW163" s="107">
        <v>0</v>
      </c>
      <c r="AX163" s="108">
        <v>0</v>
      </c>
      <c r="AY163" s="43" t="str">
        <f t="shared" si="331"/>
        <v/>
      </c>
      <c r="AZ163" s="43"/>
      <c r="BA163" s="43"/>
      <c r="BB163" s="43"/>
      <c r="BC163" s="43"/>
      <c r="BD163" s="43"/>
      <c r="BE163" s="43"/>
      <c r="BF163" s="43"/>
      <c r="BG163" s="10"/>
      <c r="BH163" s="10"/>
      <c r="BI163" s="10"/>
      <c r="BJ163" s="10"/>
      <c r="BQ163" s="10"/>
      <c r="BR163" s="10"/>
      <c r="BS163" s="10"/>
      <c r="BT163" s="11"/>
      <c r="BU163" s="11"/>
      <c r="CA163" s="44" t="str">
        <f t="shared" si="332"/>
        <v/>
      </c>
      <c r="CB163" s="44" t="str">
        <f t="shared" si="333"/>
        <v/>
      </c>
      <c r="CC163" s="44" t="str">
        <f t="shared" si="334"/>
        <v/>
      </c>
      <c r="CD163" s="44" t="str">
        <f t="shared" si="335"/>
        <v/>
      </c>
      <c r="CE163" s="44" t="str">
        <f t="shared" si="336"/>
        <v/>
      </c>
      <c r="CF163" s="44" t="str">
        <f t="shared" si="337"/>
        <v/>
      </c>
      <c r="CG163" s="44" t="str">
        <f t="shared" si="338"/>
        <v/>
      </c>
      <c r="CH163" s="44" t="str">
        <f t="shared" si="339"/>
        <v/>
      </c>
      <c r="CI163" s="44" t="str">
        <f t="shared" si="340"/>
        <v/>
      </c>
      <c r="CJ163" s="44"/>
      <c r="CK163" s="44"/>
      <c r="CL163" s="44"/>
      <c r="CM163" s="44"/>
      <c r="CN163" s="44"/>
      <c r="CO163" s="44"/>
      <c r="CP163" s="44"/>
      <c r="CQ163" s="44"/>
      <c r="CR163" s="44"/>
      <c r="CS163" s="44"/>
      <c r="CT163" s="44"/>
      <c r="CU163" s="44"/>
      <c r="CV163" s="44"/>
      <c r="CW163" s="44" t="str">
        <f t="shared" si="341"/>
        <v/>
      </c>
      <c r="CX163" s="44" t="str">
        <f t="shared" si="342"/>
        <v/>
      </c>
      <c r="CY163" s="44"/>
      <c r="CZ163" s="44"/>
      <c r="DA163" s="45">
        <f t="shared" si="343"/>
        <v>0</v>
      </c>
      <c r="DB163" s="45">
        <f t="shared" si="344"/>
        <v>0</v>
      </c>
      <c r="DC163" s="45">
        <f t="shared" si="344"/>
        <v>0</v>
      </c>
      <c r="DD163" s="45">
        <f t="shared" si="345"/>
        <v>0</v>
      </c>
      <c r="DE163" s="45">
        <f t="shared" si="345"/>
        <v>0</v>
      </c>
      <c r="DF163" s="45">
        <f t="shared" si="346"/>
        <v>0</v>
      </c>
      <c r="DG163" s="45">
        <f t="shared" si="347"/>
        <v>0</v>
      </c>
      <c r="DH163" s="45">
        <f t="shared" si="348"/>
        <v>0</v>
      </c>
      <c r="DI163" s="45">
        <f t="shared" si="349"/>
        <v>0</v>
      </c>
      <c r="DJ163" s="45"/>
      <c r="DK163" s="45"/>
      <c r="DL163" s="45"/>
      <c r="DM163" s="45"/>
      <c r="DN163" s="45"/>
      <c r="DO163" s="45"/>
      <c r="DP163" s="45"/>
      <c r="DQ163" s="45"/>
      <c r="DR163" s="45"/>
      <c r="DS163" s="45"/>
      <c r="DT163" s="45"/>
      <c r="DU163" s="45"/>
      <c r="DV163" s="45"/>
      <c r="DW163" s="45">
        <f t="shared" si="350"/>
        <v>0</v>
      </c>
      <c r="DX163" s="45">
        <f t="shared" si="350"/>
        <v>0</v>
      </c>
    </row>
    <row r="164" spans="1:130" x14ac:dyDescent="0.25">
      <c r="A164" s="533" t="s">
        <v>53</v>
      </c>
      <c r="B164" s="534"/>
      <c r="C164" s="47">
        <f>+E164+G164+I164+K164+M164+O164+Q164+S164+U164+W164+Y164+AA164+AC164+AE164+AG164+AI164</f>
        <v>1</v>
      </c>
      <c r="D164" s="112">
        <f>+F164+H164+J164+L164+N164+P164+R164+T164+V164+X164+Z164+AB164+AD164+AF164+AH164+AJ164</f>
        <v>0</v>
      </c>
      <c r="E164" s="39"/>
      <c r="F164" s="38"/>
      <c r="G164" s="39"/>
      <c r="H164" s="38"/>
      <c r="I164" s="39"/>
      <c r="J164" s="38"/>
      <c r="K164" s="39"/>
      <c r="L164" s="38"/>
      <c r="M164" s="39"/>
      <c r="N164" s="38"/>
      <c r="O164" s="39"/>
      <c r="P164" s="38"/>
      <c r="Q164" s="39"/>
      <c r="R164" s="38"/>
      <c r="S164" s="39"/>
      <c r="T164" s="38"/>
      <c r="U164" s="39"/>
      <c r="V164" s="38"/>
      <c r="W164" s="39">
        <v>1</v>
      </c>
      <c r="X164" s="38"/>
      <c r="Y164" s="39"/>
      <c r="Z164" s="38"/>
      <c r="AA164" s="39"/>
      <c r="AB164" s="38"/>
      <c r="AC164" s="39"/>
      <c r="AD164" s="38"/>
      <c r="AE164" s="39"/>
      <c r="AF164" s="38"/>
      <c r="AG164" s="39"/>
      <c r="AH164" s="38"/>
      <c r="AI164" s="39"/>
      <c r="AJ164" s="38"/>
      <c r="AK164" s="113">
        <v>1</v>
      </c>
      <c r="AL164" s="114"/>
      <c r="AM164" s="115"/>
      <c r="AN164" s="109"/>
      <c r="AO164" s="107">
        <v>0</v>
      </c>
      <c r="AP164" s="108">
        <v>0</v>
      </c>
      <c r="AQ164" s="37">
        <v>0</v>
      </c>
      <c r="AR164" s="109">
        <v>0</v>
      </c>
      <c r="AS164" s="107">
        <v>0</v>
      </c>
      <c r="AT164" s="109">
        <v>0</v>
      </c>
      <c r="AU164" s="107">
        <v>0</v>
      </c>
      <c r="AV164" s="108">
        <v>0</v>
      </c>
      <c r="AW164" s="107">
        <v>0</v>
      </c>
      <c r="AX164" s="108">
        <v>0</v>
      </c>
      <c r="AY164" s="43" t="str">
        <f t="shared" si="331"/>
        <v/>
      </c>
      <c r="AZ164" s="43"/>
      <c r="BA164" s="43"/>
      <c r="BB164" s="43"/>
      <c r="BC164" s="43"/>
      <c r="BD164" s="43"/>
      <c r="BE164" s="43"/>
      <c r="BF164" s="43"/>
      <c r="BG164" s="10"/>
      <c r="BH164" s="10"/>
      <c r="BI164" s="10"/>
      <c r="BJ164" s="10"/>
      <c r="BQ164" s="10"/>
      <c r="BR164" s="10"/>
      <c r="BS164" s="10"/>
      <c r="BT164" s="11"/>
      <c r="BU164" s="11"/>
      <c r="CA164" s="44" t="str">
        <f t="shared" si="332"/>
        <v/>
      </c>
      <c r="CB164" s="44" t="str">
        <f t="shared" si="333"/>
        <v/>
      </c>
      <c r="CC164" s="44" t="str">
        <f t="shared" si="334"/>
        <v/>
      </c>
      <c r="CD164" s="44" t="str">
        <f t="shared" si="335"/>
        <v/>
      </c>
      <c r="CE164" s="44" t="str">
        <f t="shared" si="336"/>
        <v/>
      </c>
      <c r="CF164" s="44" t="str">
        <f t="shared" si="337"/>
        <v/>
      </c>
      <c r="CG164" s="44" t="str">
        <f t="shared" si="338"/>
        <v/>
      </c>
      <c r="CH164" s="44" t="str">
        <f t="shared" si="339"/>
        <v/>
      </c>
      <c r="CI164" s="44" t="str">
        <f t="shared" si="340"/>
        <v/>
      </c>
      <c r="CJ164" s="44"/>
      <c r="CK164" s="44"/>
      <c r="CL164" s="44"/>
      <c r="CM164" s="44"/>
      <c r="CN164" s="44"/>
      <c r="CO164" s="44"/>
      <c r="CP164" s="44"/>
      <c r="CQ164" s="44"/>
      <c r="CR164" s="44"/>
      <c r="CS164" s="44"/>
      <c r="CT164" s="44"/>
      <c r="CU164" s="44"/>
      <c r="CV164" s="44"/>
      <c r="CW164" s="44" t="str">
        <f t="shared" si="341"/>
        <v/>
      </c>
      <c r="CX164" s="44" t="str">
        <f t="shared" si="342"/>
        <v/>
      </c>
      <c r="CY164" s="44"/>
      <c r="CZ164" s="44"/>
      <c r="DA164" s="45">
        <f t="shared" si="343"/>
        <v>0</v>
      </c>
      <c r="DB164" s="45">
        <f t="shared" si="344"/>
        <v>0</v>
      </c>
      <c r="DC164" s="45">
        <f t="shared" si="344"/>
        <v>0</v>
      </c>
      <c r="DD164" s="45">
        <f t="shared" si="345"/>
        <v>0</v>
      </c>
      <c r="DE164" s="45">
        <f t="shared" si="345"/>
        <v>0</v>
      </c>
      <c r="DF164" s="45">
        <f t="shared" si="346"/>
        <v>0</v>
      </c>
      <c r="DG164" s="45">
        <f t="shared" si="347"/>
        <v>0</v>
      </c>
      <c r="DH164" s="45">
        <f t="shared" si="348"/>
        <v>0</v>
      </c>
      <c r="DI164" s="45">
        <f t="shared" si="349"/>
        <v>0</v>
      </c>
      <c r="DJ164" s="45"/>
      <c r="DK164" s="45"/>
      <c r="DL164" s="45"/>
      <c r="DM164" s="45"/>
      <c r="DN164" s="45"/>
      <c r="DO164" s="45"/>
      <c r="DP164" s="45"/>
      <c r="DQ164" s="45"/>
      <c r="DR164" s="45"/>
      <c r="DS164" s="45"/>
      <c r="DT164" s="45"/>
      <c r="DU164" s="45"/>
      <c r="DV164" s="45"/>
      <c r="DW164" s="45">
        <f t="shared" si="350"/>
        <v>0</v>
      </c>
      <c r="DX164" s="45">
        <f t="shared" si="350"/>
        <v>0</v>
      </c>
    </row>
    <row r="165" spans="1:130" x14ac:dyDescent="0.25">
      <c r="A165" s="533" t="s">
        <v>90</v>
      </c>
      <c r="B165" s="534"/>
      <c r="C165" s="47">
        <f>+E165+G165+I165+K165+M165+O165+Q165+S165+U165+W165+Y165+AA165+AC165+AE165+AG165+AI165</f>
        <v>4</v>
      </c>
      <c r="D165" s="110">
        <f>+F165+H165+J165+L165+N165+P165+R165+T165+V165+X165+Z165+AB165+AD165+AF165+AH165+AJ165</f>
        <v>0</v>
      </c>
      <c r="E165" s="39"/>
      <c r="F165" s="38"/>
      <c r="G165" s="39"/>
      <c r="H165" s="38"/>
      <c r="I165" s="39"/>
      <c r="J165" s="38"/>
      <c r="K165" s="39"/>
      <c r="L165" s="38"/>
      <c r="M165" s="39"/>
      <c r="N165" s="38"/>
      <c r="O165" s="39"/>
      <c r="P165" s="38"/>
      <c r="Q165" s="39"/>
      <c r="R165" s="38"/>
      <c r="S165" s="39">
        <v>1</v>
      </c>
      <c r="T165" s="38"/>
      <c r="U165" s="39">
        <v>1</v>
      </c>
      <c r="V165" s="38"/>
      <c r="W165" s="39"/>
      <c r="X165" s="38"/>
      <c r="Y165" s="39">
        <v>1</v>
      </c>
      <c r="Z165" s="38"/>
      <c r="AA165" s="39"/>
      <c r="AB165" s="38"/>
      <c r="AC165" s="39"/>
      <c r="AD165" s="38"/>
      <c r="AE165" s="39"/>
      <c r="AF165" s="38"/>
      <c r="AG165" s="39">
        <v>1</v>
      </c>
      <c r="AH165" s="38"/>
      <c r="AI165" s="39"/>
      <c r="AJ165" s="38"/>
      <c r="AK165" s="107">
        <v>1</v>
      </c>
      <c r="AL165" s="108"/>
      <c r="AM165" s="39">
        <v>3</v>
      </c>
      <c r="AN165" s="109"/>
      <c r="AO165" s="107">
        <v>0</v>
      </c>
      <c r="AP165" s="108">
        <v>0</v>
      </c>
      <c r="AQ165" s="37">
        <v>0</v>
      </c>
      <c r="AR165" s="109">
        <v>0</v>
      </c>
      <c r="AS165" s="107">
        <v>0</v>
      </c>
      <c r="AT165" s="109">
        <v>0</v>
      </c>
      <c r="AU165" s="107">
        <v>0</v>
      </c>
      <c r="AV165" s="108">
        <v>0</v>
      </c>
      <c r="AW165" s="107">
        <v>0</v>
      </c>
      <c r="AX165" s="108">
        <v>0</v>
      </c>
      <c r="AY165" s="43" t="str">
        <f t="shared" si="331"/>
        <v/>
      </c>
      <c r="AZ165" s="43"/>
      <c r="BA165" s="43"/>
      <c r="BB165" s="43"/>
      <c r="BC165" s="43"/>
      <c r="BD165" s="43"/>
      <c r="BE165" s="43"/>
      <c r="BF165" s="43"/>
      <c r="BG165" s="10"/>
      <c r="BH165" s="10"/>
      <c r="BI165" s="10"/>
      <c r="BJ165" s="10"/>
      <c r="BQ165" s="10"/>
      <c r="BR165" s="10"/>
      <c r="BS165" s="10"/>
      <c r="BT165" s="11"/>
      <c r="BU165" s="11"/>
      <c r="CA165" s="44" t="str">
        <f t="shared" si="332"/>
        <v/>
      </c>
      <c r="CB165" s="44" t="str">
        <f t="shared" si="333"/>
        <v/>
      </c>
      <c r="CC165" s="44" t="str">
        <f t="shared" si="334"/>
        <v/>
      </c>
      <c r="CD165" s="44" t="str">
        <f t="shared" si="335"/>
        <v/>
      </c>
      <c r="CE165" s="44" t="str">
        <f t="shared" si="336"/>
        <v/>
      </c>
      <c r="CF165" s="44" t="str">
        <f t="shared" si="337"/>
        <v/>
      </c>
      <c r="CG165" s="44" t="str">
        <f t="shared" si="338"/>
        <v/>
      </c>
      <c r="CH165" s="44" t="str">
        <f t="shared" si="339"/>
        <v/>
      </c>
      <c r="CI165" s="44" t="str">
        <f t="shared" si="340"/>
        <v/>
      </c>
      <c r="CJ165" s="44"/>
      <c r="CK165" s="44"/>
      <c r="CL165" s="44"/>
      <c r="CM165" s="44"/>
      <c r="CN165" s="44"/>
      <c r="CO165" s="44"/>
      <c r="CP165" s="44"/>
      <c r="CQ165" s="44"/>
      <c r="CR165" s="44"/>
      <c r="CS165" s="44"/>
      <c r="CT165" s="44"/>
      <c r="CU165" s="44"/>
      <c r="CV165" s="44"/>
      <c r="CW165" s="44" t="str">
        <f t="shared" si="341"/>
        <v/>
      </c>
      <c r="CX165" s="44" t="str">
        <f t="shared" si="342"/>
        <v/>
      </c>
      <c r="CY165" s="44"/>
      <c r="CZ165" s="44"/>
      <c r="DA165" s="45">
        <f t="shared" si="343"/>
        <v>0</v>
      </c>
      <c r="DB165" s="45">
        <f t="shared" si="344"/>
        <v>0</v>
      </c>
      <c r="DC165" s="45">
        <f t="shared" si="344"/>
        <v>0</v>
      </c>
      <c r="DD165" s="45">
        <f t="shared" si="345"/>
        <v>0</v>
      </c>
      <c r="DE165" s="45">
        <f t="shared" si="345"/>
        <v>0</v>
      </c>
      <c r="DF165" s="45">
        <f t="shared" si="346"/>
        <v>0</v>
      </c>
      <c r="DG165" s="45">
        <f t="shared" si="347"/>
        <v>0</v>
      </c>
      <c r="DH165" s="45">
        <f t="shared" si="348"/>
        <v>0</v>
      </c>
      <c r="DI165" s="45">
        <f t="shared" si="349"/>
        <v>0</v>
      </c>
      <c r="DJ165" s="45"/>
      <c r="DK165" s="45"/>
      <c r="DL165" s="45"/>
      <c r="DM165" s="45"/>
      <c r="DN165" s="45"/>
      <c r="DO165" s="45"/>
      <c r="DP165" s="45"/>
      <c r="DQ165" s="45"/>
      <c r="DR165" s="45"/>
      <c r="DS165" s="45"/>
      <c r="DT165" s="45"/>
      <c r="DU165" s="45"/>
      <c r="DV165" s="45"/>
      <c r="DW165" s="45">
        <f t="shared" si="350"/>
        <v>0</v>
      </c>
      <c r="DX165" s="45">
        <f t="shared" si="350"/>
        <v>0</v>
      </c>
    </row>
    <row r="166" spans="1:130" ht="15" customHeight="1" x14ac:dyDescent="0.25">
      <c r="A166" s="535" t="s">
        <v>91</v>
      </c>
      <c r="B166" s="536"/>
      <c r="C166" s="47">
        <f>+O166+Q166+S166+U166+W166+Y166+AA166+AC166+AE166+AG166+AI166</f>
        <v>24</v>
      </c>
      <c r="D166" s="110">
        <f>+P166+R166+T166+V166+X166+Z166+AB166+AD166+AF166+AH166+AJ166</f>
        <v>0</v>
      </c>
      <c r="E166" s="35"/>
      <c r="F166" s="34"/>
      <c r="G166" s="35"/>
      <c r="H166" s="34"/>
      <c r="I166" s="35"/>
      <c r="J166" s="34"/>
      <c r="K166" s="35"/>
      <c r="L166" s="34"/>
      <c r="M166" s="35"/>
      <c r="N166" s="34"/>
      <c r="O166" s="39">
        <v>1</v>
      </c>
      <c r="P166" s="38"/>
      <c r="Q166" s="39">
        <v>2</v>
      </c>
      <c r="R166" s="38"/>
      <c r="S166" s="39">
        <v>3</v>
      </c>
      <c r="T166" s="38"/>
      <c r="U166" s="39">
        <v>6</v>
      </c>
      <c r="V166" s="38"/>
      <c r="W166" s="39">
        <v>4</v>
      </c>
      <c r="X166" s="38"/>
      <c r="Y166" s="39">
        <v>3</v>
      </c>
      <c r="Z166" s="38"/>
      <c r="AA166" s="39"/>
      <c r="AB166" s="38"/>
      <c r="AC166" s="39">
        <v>3</v>
      </c>
      <c r="AD166" s="38"/>
      <c r="AE166" s="39">
        <v>2</v>
      </c>
      <c r="AF166" s="38"/>
      <c r="AG166" s="39"/>
      <c r="AH166" s="38"/>
      <c r="AI166" s="39"/>
      <c r="AJ166" s="38"/>
      <c r="AK166" s="107"/>
      <c r="AL166" s="108"/>
      <c r="AM166" s="39">
        <v>24</v>
      </c>
      <c r="AN166" s="109"/>
      <c r="AO166" s="107">
        <v>0</v>
      </c>
      <c r="AP166" s="108">
        <v>0</v>
      </c>
      <c r="AQ166" s="37">
        <v>0</v>
      </c>
      <c r="AR166" s="109">
        <v>0</v>
      </c>
      <c r="AS166" s="107">
        <v>0</v>
      </c>
      <c r="AT166" s="109">
        <v>0</v>
      </c>
      <c r="AU166" s="107">
        <v>0</v>
      </c>
      <c r="AV166" s="108">
        <v>0</v>
      </c>
      <c r="AW166" s="107">
        <v>0</v>
      </c>
      <c r="AX166" s="108">
        <v>0</v>
      </c>
      <c r="AY166" s="43" t="str">
        <f t="shared" si="331"/>
        <v/>
      </c>
      <c r="AZ166" s="43"/>
      <c r="BA166" s="43"/>
      <c r="BB166" s="43"/>
      <c r="BC166" s="43"/>
      <c r="BD166" s="43"/>
      <c r="BE166" s="43"/>
      <c r="BF166" s="43"/>
      <c r="BG166" s="10"/>
      <c r="BH166" s="10"/>
      <c r="BI166" s="10"/>
      <c r="BJ166" s="10"/>
      <c r="BQ166" s="10"/>
      <c r="BR166" s="10"/>
      <c r="BS166" s="10"/>
      <c r="BT166" s="11"/>
      <c r="BU166" s="11"/>
      <c r="CA166" s="44" t="str">
        <f t="shared" si="332"/>
        <v/>
      </c>
      <c r="CB166" s="44" t="str">
        <f t="shared" si="333"/>
        <v/>
      </c>
      <c r="CC166" s="44" t="str">
        <f t="shared" si="334"/>
        <v/>
      </c>
      <c r="CD166" s="44" t="str">
        <f t="shared" si="335"/>
        <v/>
      </c>
      <c r="CE166" s="44" t="str">
        <f t="shared" si="336"/>
        <v/>
      </c>
      <c r="CF166" s="44" t="str">
        <f t="shared" si="337"/>
        <v/>
      </c>
      <c r="CG166" s="44" t="str">
        <f t="shared" si="338"/>
        <v/>
      </c>
      <c r="CH166" s="44" t="str">
        <f t="shared" si="339"/>
        <v/>
      </c>
      <c r="CI166" s="44" t="str">
        <f t="shared" si="340"/>
        <v/>
      </c>
      <c r="CJ166" s="44"/>
      <c r="CK166" s="44"/>
      <c r="CL166" s="44"/>
      <c r="CM166" s="44"/>
      <c r="CN166" s="44"/>
      <c r="CO166" s="44"/>
      <c r="CP166" s="44"/>
      <c r="CQ166" s="44"/>
      <c r="CR166" s="44"/>
      <c r="CS166" s="44"/>
      <c r="CT166" s="44"/>
      <c r="CU166" s="44"/>
      <c r="CV166" s="44"/>
      <c r="CW166" s="44" t="str">
        <f t="shared" si="341"/>
        <v/>
      </c>
      <c r="CX166" s="44" t="str">
        <f t="shared" si="342"/>
        <v/>
      </c>
      <c r="CY166" s="44"/>
      <c r="CZ166" s="44"/>
      <c r="DA166" s="45">
        <f t="shared" si="343"/>
        <v>0</v>
      </c>
      <c r="DB166" s="45">
        <f t="shared" si="344"/>
        <v>0</v>
      </c>
      <c r="DC166" s="45">
        <f t="shared" si="344"/>
        <v>0</v>
      </c>
      <c r="DD166" s="45">
        <f t="shared" si="345"/>
        <v>0</v>
      </c>
      <c r="DE166" s="45">
        <f t="shared" si="345"/>
        <v>0</v>
      </c>
      <c r="DF166" s="45">
        <f t="shared" si="346"/>
        <v>0</v>
      </c>
      <c r="DG166" s="45">
        <f t="shared" si="347"/>
        <v>0</v>
      </c>
      <c r="DH166" s="45">
        <f t="shared" si="348"/>
        <v>0</v>
      </c>
      <c r="DI166" s="45">
        <f t="shared" si="349"/>
        <v>0</v>
      </c>
      <c r="DJ166" s="45"/>
      <c r="DK166" s="45"/>
      <c r="DL166" s="45"/>
      <c r="DM166" s="45"/>
      <c r="DN166" s="45"/>
      <c r="DO166" s="45"/>
      <c r="DP166" s="45"/>
      <c r="DQ166" s="45"/>
      <c r="DR166" s="45"/>
      <c r="DS166" s="45"/>
      <c r="DT166" s="45"/>
      <c r="DU166" s="45"/>
      <c r="DV166" s="45"/>
      <c r="DW166" s="45">
        <f t="shared" si="350"/>
        <v>0</v>
      </c>
      <c r="DX166" s="45">
        <f t="shared" si="350"/>
        <v>0</v>
      </c>
    </row>
    <row r="167" spans="1:130" x14ac:dyDescent="0.25">
      <c r="A167" s="533" t="s">
        <v>50</v>
      </c>
      <c r="B167" s="534"/>
      <c r="C167" s="47">
        <f>+O167+Q167+S167+U167+W167+Y167+AA167+AC167+AE167+AG167+AI167</f>
        <v>3</v>
      </c>
      <c r="D167" s="110">
        <f>+P167+R167+T167+V167+X167+Z167+AB167+AD167+AF167+AH167+AJ167</f>
        <v>0</v>
      </c>
      <c r="E167" s="35"/>
      <c r="F167" s="34"/>
      <c r="G167" s="35"/>
      <c r="H167" s="34"/>
      <c r="I167" s="35"/>
      <c r="J167" s="34"/>
      <c r="K167" s="35"/>
      <c r="L167" s="34"/>
      <c r="M167" s="35"/>
      <c r="N167" s="34"/>
      <c r="O167" s="39"/>
      <c r="P167" s="38"/>
      <c r="Q167" s="39">
        <v>1</v>
      </c>
      <c r="R167" s="38"/>
      <c r="S167" s="39"/>
      <c r="T167" s="38"/>
      <c r="U167" s="39"/>
      <c r="V167" s="38"/>
      <c r="W167" s="39"/>
      <c r="X167" s="38"/>
      <c r="Y167" s="39">
        <v>1</v>
      </c>
      <c r="Z167" s="38"/>
      <c r="AA167" s="39"/>
      <c r="AB167" s="38"/>
      <c r="AC167" s="39">
        <v>1</v>
      </c>
      <c r="AD167" s="38"/>
      <c r="AE167" s="39"/>
      <c r="AF167" s="38"/>
      <c r="AG167" s="39"/>
      <c r="AH167" s="38"/>
      <c r="AI167" s="39"/>
      <c r="AJ167" s="38"/>
      <c r="AK167" s="107">
        <v>1</v>
      </c>
      <c r="AL167" s="108"/>
      <c r="AM167" s="39">
        <v>2</v>
      </c>
      <c r="AN167" s="109"/>
      <c r="AO167" s="107">
        <v>0</v>
      </c>
      <c r="AP167" s="108">
        <v>0</v>
      </c>
      <c r="AQ167" s="37">
        <v>0</v>
      </c>
      <c r="AR167" s="109">
        <v>0</v>
      </c>
      <c r="AS167" s="107">
        <v>0</v>
      </c>
      <c r="AT167" s="109">
        <v>0</v>
      </c>
      <c r="AU167" s="107">
        <v>0</v>
      </c>
      <c r="AV167" s="108">
        <v>0</v>
      </c>
      <c r="AW167" s="107">
        <v>0</v>
      </c>
      <c r="AX167" s="108">
        <v>0</v>
      </c>
      <c r="AY167" s="43" t="str">
        <f t="shared" si="331"/>
        <v/>
      </c>
      <c r="AZ167" s="43"/>
      <c r="BA167" s="43"/>
      <c r="BB167" s="43"/>
      <c r="BC167" s="43"/>
      <c r="BD167" s="43"/>
      <c r="BE167" s="43"/>
      <c r="BF167" s="43"/>
      <c r="BG167" s="10"/>
      <c r="BH167" s="10"/>
      <c r="BI167" s="10"/>
      <c r="BJ167" s="10"/>
      <c r="BQ167" s="10"/>
      <c r="BR167" s="10"/>
      <c r="BS167" s="10"/>
      <c r="BT167" s="11"/>
      <c r="BU167" s="11"/>
      <c r="CA167" s="44" t="str">
        <f t="shared" si="332"/>
        <v/>
      </c>
      <c r="CB167" s="44" t="str">
        <f t="shared" si="333"/>
        <v/>
      </c>
      <c r="CC167" s="44" t="str">
        <f t="shared" si="334"/>
        <v/>
      </c>
      <c r="CD167" s="44" t="str">
        <f t="shared" si="335"/>
        <v/>
      </c>
      <c r="CE167" s="44" t="str">
        <f t="shared" si="336"/>
        <v/>
      </c>
      <c r="CF167" s="44" t="str">
        <f t="shared" si="337"/>
        <v/>
      </c>
      <c r="CG167" s="44" t="str">
        <f t="shared" si="338"/>
        <v/>
      </c>
      <c r="CH167" s="44" t="str">
        <f t="shared" si="339"/>
        <v/>
      </c>
      <c r="CI167" s="44" t="str">
        <f t="shared" si="340"/>
        <v/>
      </c>
      <c r="CJ167" s="44"/>
      <c r="CK167" s="44"/>
      <c r="CL167" s="44"/>
      <c r="CM167" s="44"/>
      <c r="CN167" s="44"/>
      <c r="CO167" s="44"/>
      <c r="CP167" s="44"/>
      <c r="CQ167" s="44"/>
      <c r="CR167" s="44"/>
      <c r="CS167" s="44"/>
      <c r="CT167" s="44"/>
      <c r="CU167" s="44"/>
      <c r="CV167" s="44"/>
      <c r="CW167" s="44" t="str">
        <f t="shared" si="341"/>
        <v/>
      </c>
      <c r="CX167" s="44" t="str">
        <f t="shared" si="342"/>
        <v/>
      </c>
      <c r="CY167" s="44"/>
      <c r="CZ167" s="44"/>
      <c r="DA167" s="45">
        <f t="shared" si="343"/>
        <v>0</v>
      </c>
      <c r="DB167" s="45">
        <f t="shared" si="344"/>
        <v>0</v>
      </c>
      <c r="DC167" s="45">
        <f t="shared" si="344"/>
        <v>0</v>
      </c>
      <c r="DD167" s="45">
        <f t="shared" si="345"/>
        <v>0</v>
      </c>
      <c r="DE167" s="45">
        <f t="shared" si="345"/>
        <v>0</v>
      </c>
      <c r="DF167" s="45">
        <f t="shared" si="346"/>
        <v>0</v>
      </c>
      <c r="DG167" s="45">
        <f t="shared" si="347"/>
        <v>0</v>
      </c>
      <c r="DH167" s="45">
        <f t="shared" si="348"/>
        <v>0</v>
      </c>
      <c r="DI167" s="45">
        <f t="shared" si="349"/>
        <v>0</v>
      </c>
      <c r="DJ167" s="45"/>
      <c r="DK167" s="45"/>
      <c r="DL167" s="45"/>
      <c r="DM167" s="45"/>
      <c r="DN167" s="45"/>
      <c r="DO167" s="45"/>
      <c r="DP167" s="45"/>
      <c r="DQ167" s="45"/>
      <c r="DR167" s="45"/>
      <c r="DS167" s="45"/>
      <c r="DT167" s="45"/>
      <c r="DU167" s="45"/>
      <c r="DV167" s="45"/>
      <c r="DW167" s="45">
        <f t="shared" si="350"/>
        <v>0</v>
      </c>
      <c r="DX167" s="45">
        <f t="shared" si="350"/>
        <v>0</v>
      </c>
    </row>
    <row r="168" spans="1:130" x14ac:dyDescent="0.25">
      <c r="A168" s="537" t="s">
        <v>92</v>
      </c>
      <c r="B168" s="538"/>
      <c r="C168" s="116">
        <f>+E168+G168+I168+K168+M168+O168+Q168+S168+U168+W168+Y168+AA168+AC168+AE168+AG168+AI168</f>
        <v>6</v>
      </c>
      <c r="D168" s="117">
        <f>+F168+H168+J168+L168+N168+P168+R168+T168+V168+X168+Z168+AB168+AD168+AF168+AH168+AJ168</f>
        <v>0</v>
      </c>
      <c r="E168" s="118"/>
      <c r="F168" s="119"/>
      <c r="G168" s="118"/>
      <c r="H168" s="119"/>
      <c r="I168" s="118"/>
      <c r="J168" s="119"/>
      <c r="K168" s="118"/>
      <c r="L168" s="119"/>
      <c r="M168" s="118"/>
      <c r="N168" s="119"/>
      <c r="O168" s="118"/>
      <c r="P168" s="119"/>
      <c r="Q168" s="118">
        <v>1</v>
      </c>
      <c r="R168" s="119"/>
      <c r="S168" s="118"/>
      <c r="T168" s="119"/>
      <c r="U168" s="118">
        <v>1</v>
      </c>
      <c r="V168" s="119"/>
      <c r="W168" s="118">
        <v>1</v>
      </c>
      <c r="X168" s="119"/>
      <c r="Y168" s="118">
        <v>1</v>
      </c>
      <c r="Z168" s="119"/>
      <c r="AA168" s="118">
        <v>1</v>
      </c>
      <c r="AB168" s="119"/>
      <c r="AC168" s="118"/>
      <c r="AD168" s="119"/>
      <c r="AE168" s="118"/>
      <c r="AF168" s="119"/>
      <c r="AG168" s="118">
        <v>1</v>
      </c>
      <c r="AH168" s="119"/>
      <c r="AI168" s="118"/>
      <c r="AJ168" s="119"/>
      <c r="AK168" s="120">
        <v>2</v>
      </c>
      <c r="AL168" s="121"/>
      <c r="AM168" s="118">
        <v>4</v>
      </c>
      <c r="AN168" s="122"/>
      <c r="AO168" s="120">
        <v>0</v>
      </c>
      <c r="AP168" s="121">
        <v>0</v>
      </c>
      <c r="AQ168" s="123">
        <v>0</v>
      </c>
      <c r="AR168" s="122">
        <v>0</v>
      </c>
      <c r="AS168" s="124">
        <v>0</v>
      </c>
      <c r="AT168" s="125">
        <v>0</v>
      </c>
      <c r="AU168" s="120">
        <v>0</v>
      </c>
      <c r="AV168" s="121">
        <v>0</v>
      </c>
      <c r="AW168" s="120">
        <v>0</v>
      </c>
      <c r="AX168" s="121">
        <v>0</v>
      </c>
      <c r="AY168" s="43" t="str">
        <f t="shared" si="331"/>
        <v/>
      </c>
      <c r="AZ168" s="43"/>
      <c r="BA168" s="43"/>
      <c r="BB168" s="43"/>
      <c r="BC168" s="43"/>
      <c r="BD168" s="43"/>
      <c r="BE168" s="43"/>
      <c r="BF168" s="43"/>
      <c r="BG168" s="10"/>
      <c r="BH168" s="10"/>
      <c r="BI168" s="10"/>
      <c r="BJ168" s="10"/>
      <c r="BQ168" s="10"/>
      <c r="BR168" s="10"/>
      <c r="BS168" s="10"/>
      <c r="BT168" s="11"/>
      <c r="BU168" s="11"/>
      <c r="CA168" s="44" t="str">
        <f t="shared" si="332"/>
        <v/>
      </c>
      <c r="CB168" s="44" t="str">
        <f t="shared" si="333"/>
        <v/>
      </c>
      <c r="CC168" s="44" t="str">
        <f t="shared" si="334"/>
        <v/>
      </c>
      <c r="CD168" s="44" t="str">
        <f t="shared" si="335"/>
        <v/>
      </c>
      <c r="CE168" s="44" t="str">
        <f t="shared" si="336"/>
        <v/>
      </c>
      <c r="CF168" s="44" t="str">
        <f t="shared" si="337"/>
        <v/>
      </c>
      <c r="CG168" s="44" t="str">
        <f t="shared" si="338"/>
        <v/>
      </c>
      <c r="CH168" s="44" t="str">
        <f t="shared" si="339"/>
        <v/>
      </c>
      <c r="CI168" s="44" t="str">
        <f t="shared" si="340"/>
        <v/>
      </c>
      <c r="CJ168" s="44"/>
      <c r="CK168" s="44"/>
      <c r="CL168" s="44"/>
      <c r="CM168" s="44"/>
      <c r="CN168" s="44"/>
      <c r="CO168" s="44"/>
      <c r="CP168" s="44"/>
      <c r="CQ168" s="44"/>
      <c r="CR168" s="44"/>
      <c r="CS168" s="44"/>
      <c r="CT168" s="44"/>
      <c r="CU168" s="44"/>
      <c r="CV168" s="44"/>
      <c r="CW168" s="44" t="str">
        <f t="shared" si="341"/>
        <v/>
      </c>
      <c r="CX168" s="44" t="str">
        <f t="shared" si="342"/>
        <v/>
      </c>
      <c r="CY168" s="44"/>
      <c r="CZ168" s="44"/>
      <c r="DA168" s="45">
        <f t="shared" si="343"/>
        <v>0</v>
      </c>
      <c r="DB168" s="45">
        <f t="shared" si="344"/>
        <v>0</v>
      </c>
      <c r="DC168" s="45">
        <f t="shared" si="344"/>
        <v>0</v>
      </c>
      <c r="DD168" s="45">
        <f t="shared" si="345"/>
        <v>0</v>
      </c>
      <c r="DE168" s="45">
        <f t="shared" si="345"/>
        <v>0</v>
      </c>
      <c r="DF168" s="45">
        <f t="shared" si="346"/>
        <v>0</v>
      </c>
      <c r="DG168" s="45">
        <f t="shared" si="347"/>
        <v>0</v>
      </c>
      <c r="DH168" s="45">
        <f t="shared" si="348"/>
        <v>0</v>
      </c>
      <c r="DI168" s="45">
        <f t="shared" si="349"/>
        <v>0</v>
      </c>
      <c r="DJ168" s="45"/>
      <c r="DK168" s="45"/>
      <c r="DL168" s="45"/>
      <c r="DM168" s="45"/>
      <c r="DN168" s="45"/>
      <c r="DO168" s="45"/>
      <c r="DP168" s="45"/>
      <c r="DQ168" s="45"/>
      <c r="DR168" s="45"/>
      <c r="DS168" s="45"/>
      <c r="DT168" s="45"/>
      <c r="DU168" s="45"/>
      <c r="DV168" s="45"/>
      <c r="DW168" s="45">
        <f t="shared" si="350"/>
        <v>0</v>
      </c>
      <c r="DX168" s="45">
        <f t="shared" si="350"/>
        <v>0</v>
      </c>
    </row>
    <row r="169" spans="1:130" x14ac:dyDescent="0.25">
      <c r="A169" s="539" t="s">
        <v>51</v>
      </c>
      <c r="B169" s="126" t="s">
        <v>71</v>
      </c>
      <c r="C169" s="127">
        <f t="shared" ref="C169:D171" si="351">+O169+Q169+S169+U169+W169+Y169+AA169+AC169+AE169+AG169</f>
        <v>0</v>
      </c>
      <c r="D169" s="99">
        <f t="shared" si="351"/>
        <v>0</v>
      </c>
      <c r="E169" s="100"/>
      <c r="F169" s="101"/>
      <c r="G169" s="100"/>
      <c r="H169" s="101"/>
      <c r="I169" s="100"/>
      <c r="J169" s="101"/>
      <c r="K169" s="100"/>
      <c r="L169" s="101"/>
      <c r="M169" s="100"/>
      <c r="N169" s="101"/>
      <c r="O169" s="79"/>
      <c r="P169" s="80"/>
      <c r="Q169" s="79"/>
      <c r="R169" s="80"/>
      <c r="S169" s="79"/>
      <c r="T169" s="80"/>
      <c r="U169" s="79"/>
      <c r="V169" s="80"/>
      <c r="W169" s="79"/>
      <c r="X169" s="80"/>
      <c r="Y169" s="79"/>
      <c r="Z169" s="80"/>
      <c r="AA169" s="79"/>
      <c r="AB169" s="80"/>
      <c r="AC169" s="79"/>
      <c r="AD169" s="80"/>
      <c r="AE169" s="79"/>
      <c r="AF169" s="80"/>
      <c r="AG169" s="79"/>
      <c r="AH169" s="80"/>
      <c r="AI169" s="128"/>
      <c r="AJ169" s="129"/>
      <c r="AK169" s="130"/>
      <c r="AL169" s="81"/>
      <c r="AM169" s="79"/>
      <c r="AN169" s="131"/>
      <c r="AO169" s="130"/>
      <c r="AP169" s="81"/>
      <c r="AQ169" s="132"/>
      <c r="AR169" s="131"/>
      <c r="AS169" s="133"/>
      <c r="AT169" s="106"/>
      <c r="AU169" s="132"/>
      <c r="AV169" s="131"/>
      <c r="AW169" s="134"/>
      <c r="AX169" s="135"/>
      <c r="AY169" s="43" t="str">
        <f t="shared" si="331"/>
        <v/>
      </c>
      <c r="AZ169" s="43"/>
      <c r="BA169" s="43"/>
      <c r="BB169" s="43"/>
      <c r="BC169" s="43"/>
      <c r="BD169" s="43"/>
      <c r="BE169" s="43"/>
      <c r="BF169" s="43"/>
      <c r="BG169" s="10"/>
      <c r="BH169" s="10"/>
      <c r="BI169" s="10"/>
      <c r="BJ169" s="10"/>
      <c r="BQ169" s="10"/>
      <c r="BR169" s="10"/>
      <c r="BS169" s="10"/>
      <c r="BT169" s="11"/>
      <c r="BU169" s="11"/>
      <c r="CA169" s="44" t="str">
        <f t="shared" si="332"/>
        <v/>
      </c>
      <c r="CB169" s="44" t="str">
        <f t="shared" si="333"/>
        <v/>
      </c>
      <c r="CC169" s="44" t="str">
        <f t="shared" si="334"/>
        <v/>
      </c>
      <c r="CD169" s="44" t="str">
        <f t="shared" si="335"/>
        <v/>
      </c>
      <c r="CE169" s="44" t="str">
        <f t="shared" si="336"/>
        <v/>
      </c>
      <c r="CF169" s="44" t="str">
        <f t="shared" si="337"/>
        <v/>
      </c>
      <c r="CG169" s="44" t="str">
        <f t="shared" si="338"/>
        <v/>
      </c>
      <c r="CH169" s="44" t="str">
        <f t="shared" si="339"/>
        <v/>
      </c>
      <c r="CI169" s="44" t="str">
        <f t="shared" si="340"/>
        <v/>
      </c>
      <c r="CJ169" s="44"/>
      <c r="CK169" s="44"/>
      <c r="CL169" s="44"/>
      <c r="CM169" s="44"/>
      <c r="CN169" s="44"/>
      <c r="CO169" s="44"/>
      <c r="CP169" s="44"/>
      <c r="CQ169" s="44"/>
      <c r="CR169" s="44"/>
      <c r="CS169" s="44"/>
      <c r="CT169" s="44"/>
      <c r="CU169" s="44"/>
      <c r="CV169" s="44"/>
      <c r="CW169" s="44" t="str">
        <f t="shared" si="341"/>
        <v/>
      </c>
      <c r="CX169" s="44" t="str">
        <f t="shared" si="342"/>
        <v/>
      </c>
      <c r="CY169" s="44"/>
      <c r="CZ169" s="44"/>
      <c r="DA169" s="45">
        <f t="shared" si="343"/>
        <v>0</v>
      </c>
      <c r="DB169" s="45">
        <f t="shared" si="344"/>
        <v>0</v>
      </c>
      <c r="DC169" s="45">
        <f t="shared" si="344"/>
        <v>0</v>
      </c>
      <c r="DD169" s="45">
        <f t="shared" si="345"/>
        <v>0</v>
      </c>
      <c r="DE169" s="45">
        <f t="shared" si="345"/>
        <v>0</v>
      </c>
      <c r="DF169" s="45">
        <f t="shared" si="346"/>
        <v>0</v>
      </c>
      <c r="DG169" s="45">
        <f t="shared" si="347"/>
        <v>0</v>
      </c>
      <c r="DH169" s="45">
        <f t="shared" si="348"/>
        <v>0</v>
      </c>
      <c r="DI169" s="45">
        <f t="shared" si="349"/>
        <v>0</v>
      </c>
      <c r="DJ169" s="45"/>
      <c r="DK169" s="45"/>
      <c r="DL169" s="45"/>
      <c r="DM169" s="45"/>
      <c r="DN169" s="45"/>
      <c r="DO169" s="45"/>
      <c r="DP169" s="45"/>
      <c r="DQ169" s="45"/>
      <c r="DR169" s="45"/>
      <c r="DS169" s="45"/>
      <c r="DT169" s="45"/>
      <c r="DU169" s="45"/>
      <c r="DV169" s="45"/>
      <c r="DW169" s="45">
        <f t="shared" si="350"/>
        <v>0</v>
      </c>
      <c r="DX169" s="45">
        <f t="shared" si="350"/>
        <v>0</v>
      </c>
    </row>
    <row r="170" spans="1:130" x14ac:dyDescent="0.25">
      <c r="A170" s="540"/>
      <c r="B170" s="83" t="s">
        <v>72</v>
      </c>
      <c r="C170" s="47">
        <f t="shared" si="351"/>
        <v>0</v>
      </c>
      <c r="D170" s="110">
        <f t="shared" si="351"/>
        <v>0</v>
      </c>
      <c r="E170" s="35"/>
      <c r="F170" s="34"/>
      <c r="G170" s="35"/>
      <c r="H170" s="34"/>
      <c r="I170" s="35"/>
      <c r="J170" s="34"/>
      <c r="K170" s="35"/>
      <c r="L170" s="34"/>
      <c r="M170" s="35"/>
      <c r="N170" s="34"/>
      <c r="O170" s="39"/>
      <c r="P170" s="38"/>
      <c r="Q170" s="39"/>
      <c r="R170" s="38"/>
      <c r="S170" s="39"/>
      <c r="T170" s="38"/>
      <c r="U170" s="39"/>
      <c r="V170" s="38"/>
      <c r="W170" s="39"/>
      <c r="X170" s="38"/>
      <c r="Y170" s="39"/>
      <c r="Z170" s="38"/>
      <c r="AA170" s="39"/>
      <c r="AB170" s="38"/>
      <c r="AC170" s="39"/>
      <c r="AD170" s="38"/>
      <c r="AE170" s="39"/>
      <c r="AF170" s="38"/>
      <c r="AG170" s="39"/>
      <c r="AH170" s="38"/>
      <c r="AI170" s="35"/>
      <c r="AJ170" s="36"/>
      <c r="AK170" s="107"/>
      <c r="AL170" s="108"/>
      <c r="AM170" s="39"/>
      <c r="AN170" s="109"/>
      <c r="AO170" s="107"/>
      <c r="AP170" s="108"/>
      <c r="AQ170" s="37"/>
      <c r="AR170" s="109"/>
      <c r="AS170" s="107"/>
      <c r="AT170" s="109"/>
      <c r="AU170" s="37"/>
      <c r="AV170" s="109"/>
      <c r="AW170" s="136"/>
      <c r="AX170" s="111"/>
      <c r="AY170" s="43" t="str">
        <f t="shared" si="331"/>
        <v/>
      </c>
      <c r="AZ170" s="43"/>
      <c r="BA170" s="43"/>
      <c r="BB170" s="43"/>
      <c r="BC170" s="43"/>
      <c r="BD170" s="43"/>
      <c r="BE170" s="43"/>
      <c r="BF170" s="43"/>
      <c r="BG170" s="10"/>
      <c r="BH170" s="10"/>
      <c r="BI170" s="10"/>
      <c r="BJ170" s="10"/>
      <c r="BQ170" s="10"/>
      <c r="BR170" s="10"/>
      <c r="BS170" s="10"/>
      <c r="BT170" s="11"/>
      <c r="BU170" s="11"/>
      <c r="CA170" s="44" t="str">
        <f t="shared" si="332"/>
        <v/>
      </c>
      <c r="CB170" s="44" t="str">
        <f t="shared" si="333"/>
        <v/>
      </c>
      <c r="CC170" s="44" t="str">
        <f t="shared" si="334"/>
        <v/>
      </c>
      <c r="CD170" s="44" t="str">
        <f t="shared" si="335"/>
        <v/>
      </c>
      <c r="CE170" s="44" t="str">
        <f t="shared" si="336"/>
        <v/>
      </c>
      <c r="CF170" s="44" t="str">
        <f t="shared" si="337"/>
        <v/>
      </c>
      <c r="CG170" s="44" t="str">
        <f t="shared" si="338"/>
        <v/>
      </c>
      <c r="CH170" s="44" t="str">
        <f t="shared" si="339"/>
        <v/>
      </c>
      <c r="CI170" s="44" t="str">
        <f t="shared" si="340"/>
        <v/>
      </c>
      <c r="CJ170" s="44"/>
      <c r="CK170" s="44"/>
      <c r="CL170" s="44"/>
      <c r="CM170" s="44"/>
      <c r="CN170" s="44"/>
      <c r="CO170" s="44"/>
      <c r="CP170" s="44"/>
      <c r="CQ170" s="44"/>
      <c r="CR170" s="44"/>
      <c r="CS170" s="44"/>
      <c r="CT170" s="44"/>
      <c r="CU170" s="44"/>
      <c r="CV170" s="44"/>
      <c r="CW170" s="44" t="str">
        <f t="shared" si="341"/>
        <v/>
      </c>
      <c r="CX170" s="44" t="str">
        <f t="shared" si="342"/>
        <v/>
      </c>
      <c r="CY170" s="44"/>
      <c r="CZ170" s="44"/>
      <c r="DA170" s="45">
        <f t="shared" si="343"/>
        <v>0</v>
      </c>
      <c r="DB170" s="45">
        <f t="shared" si="344"/>
        <v>0</v>
      </c>
      <c r="DC170" s="45">
        <f t="shared" si="344"/>
        <v>0</v>
      </c>
      <c r="DD170" s="45">
        <f t="shared" si="345"/>
        <v>0</v>
      </c>
      <c r="DE170" s="45">
        <f t="shared" si="345"/>
        <v>0</v>
      </c>
      <c r="DF170" s="45">
        <f t="shared" si="346"/>
        <v>0</v>
      </c>
      <c r="DG170" s="45">
        <f t="shared" si="347"/>
        <v>0</v>
      </c>
      <c r="DH170" s="45">
        <f t="shared" si="348"/>
        <v>0</v>
      </c>
      <c r="DI170" s="45">
        <f t="shared" si="349"/>
        <v>0</v>
      </c>
      <c r="DJ170" s="45"/>
      <c r="DK170" s="45"/>
      <c r="DL170" s="45"/>
      <c r="DM170" s="45"/>
      <c r="DN170" s="45"/>
      <c r="DO170" s="45"/>
      <c r="DP170" s="45"/>
      <c r="DQ170" s="45"/>
      <c r="DR170" s="45"/>
      <c r="DS170" s="45"/>
      <c r="DT170" s="45"/>
      <c r="DU170" s="45"/>
      <c r="DV170" s="45"/>
      <c r="DW170" s="45">
        <f t="shared" si="350"/>
        <v>0</v>
      </c>
      <c r="DX170" s="45">
        <f t="shared" si="350"/>
        <v>0</v>
      </c>
    </row>
    <row r="171" spans="1:130" x14ac:dyDescent="0.25">
      <c r="A171" s="541"/>
      <c r="B171" s="96" t="s">
        <v>73</v>
      </c>
      <c r="C171" s="116">
        <f t="shared" si="351"/>
        <v>0</v>
      </c>
      <c r="D171" s="137">
        <f t="shared" si="351"/>
        <v>0</v>
      </c>
      <c r="E171" s="138"/>
      <c r="F171" s="139"/>
      <c r="G171" s="138"/>
      <c r="H171" s="139"/>
      <c r="I171" s="138"/>
      <c r="J171" s="139"/>
      <c r="K171" s="138"/>
      <c r="L171" s="139"/>
      <c r="M171" s="138"/>
      <c r="N171" s="139"/>
      <c r="O171" s="60"/>
      <c r="P171" s="59"/>
      <c r="Q171" s="60"/>
      <c r="R171" s="59"/>
      <c r="S171" s="60"/>
      <c r="T171" s="59"/>
      <c r="U171" s="60"/>
      <c r="V171" s="59"/>
      <c r="W171" s="60"/>
      <c r="X171" s="59"/>
      <c r="Y171" s="60"/>
      <c r="Z171" s="59"/>
      <c r="AA171" s="60"/>
      <c r="AB171" s="59"/>
      <c r="AC171" s="60"/>
      <c r="AD171" s="59"/>
      <c r="AE171" s="60"/>
      <c r="AF171" s="59"/>
      <c r="AG171" s="60"/>
      <c r="AH171" s="59"/>
      <c r="AI171" s="138"/>
      <c r="AJ171" s="140"/>
      <c r="AK171" s="124"/>
      <c r="AL171" s="141"/>
      <c r="AM171" s="60"/>
      <c r="AN171" s="125"/>
      <c r="AO171" s="124"/>
      <c r="AP171" s="141"/>
      <c r="AQ171" s="58"/>
      <c r="AR171" s="125"/>
      <c r="AS171" s="124"/>
      <c r="AT171" s="125"/>
      <c r="AU171" s="58"/>
      <c r="AV171" s="125"/>
      <c r="AW171" s="142"/>
      <c r="AX171" s="143"/>
      <c r="AY171" s="43" t="str">
        <f t="shared" si="331"/>
        <v/>
      </c>
      <c r="AZ171" s="43"/>
      <c r="BA171" s="43"/>
      <c r="BB171" s="43"/>
      <c r="BC171" s="43"/>
      <c r="BD171" s="43"/>
      <c r="BE171" s="43"/>
      <c r="BF171" s="43"/>
      <c r="BG171" s="10"/>
      <c r="BH171" s="10"/>
      <c r="BI171" s="10"/>
      <c r="BJ171" s="10"/>
      <c r="BQ171" s="10"/>
      <c r="BR171" s="10"/>
      <c r="BS171" s="10"/>
      <c r="BT171" s="11"/>
      <c r="BU171" s="11"/>
      <c r="CA171" s="44" t="str">
        <f t="shared" si="332"/>
        <v/>
      </c>
      <c r="CB171" s="44" t="str">
        <f t="shared" si="333"/>
        <v/>
      </c>
      <c r="CC171" s="44" t="str">
        <f t="shared" si="334"/>
        <v/>
      </c>
      <c r="CD171" s="44" t="str">
        <f t="shared" si="335"/>
        <v/>
      </c>
      <c r="CE171" s="44" t="str">
        <f t="shared" si="336"/>
        <v/>
      </c>
      <c r="CF171" s="44" t="str">
        <f t="shared" si="337"/>
        <v/>
      </c>
      <c r="CG171" s="44" t="str">
        <f t="shared" si="338"/>
        <v/>
      </c>
      <c r="CH171" s="44" t="str">
        <f t="shared" si="339"/>
        <v/>
      </c>
      <c r="CI171" s="44" t="str">
        <f t="shared" si="340"/>
        <v/>
      </c>
      <c r="CJ171" s="44"/>
      <c r="CK171" s="44"/>
      <c r="CL171" s="44"/>
      <c r="CM171" s="44"/>
      <c r="CN171" s="44"/>
      <c r="CO171" s="44"/>
      <c r="CP171" s="44"/>
      <c r="CQ171" s="44"/>
      <c r="CR171" s="44"/>
      <c r="CS171" s="44"/>
      <c r="CT171" s="44"/>
      <c r="CU171" s="44"/>
      <c r="CV171" s="44"/>
      <c r="CW171" s="44" t="str">
        <f t="shared" si="341"/>
        <v/>
      </c>
      <c r="CX171" s="44" t="str">
        <f t="shared" si="342"/>
        <v/>
      </c>
      <c r="CY171" s="44"/>
      <c r="CZ171" s="44"/>
      <c r="DA171" s="45">
        <f t="shared" si="343"/>
        <v>0</v>
      </c>
      <c r="DB171" s="45">
        <f t="shared" si="344"/>
        <v>0</v>
      </c>
      <c r="DC171" s="45">
        <f t="shared" si="344"/>
        <v>0</v>
      </c>
      <c r="DD171" s="45">
        <f t="shared" si="345"/>
        <v>0</v>
      </c>
      <c r="DE171" s="45">
        <f t="shared" si="345"/>
        <v>0</v>
      </c>
      <c r="DF171" s="45">
        <f t="shared" si="346"/>
        <v>0</v>
      </c>
      <c r="DG171" s="45">
        <f t="shared" si="347"/>
        <v>0</v>
      </c>
      <c r="DH171" s="45">
        <f t="shared" si="348"/>
        <v>0</v>
      </c>
      <c r="DI171" s="45">
        <f t="shared" si="349"/>
        <v>0</v>
      </c>
      <c r="DJ171" s="45"/>
      <c r="DK171" s="45"/>
      <c r="DL171" s="45"/>
      <c r="DM171" s="45"/>
      <c r="DN171" s="45"/>
      <c r="DO171" s="45"/>
      <c r="DP171" s="45"/>
      <c r="DQ171" s="45"/>
      <c r="DR171" s="45"/>
      <c r="DS171" s="45"/>
      <c r="DT171" s="45"/>
      <c r="DU171" s="45"/>
      <c r="DV171" s="45"/>
      <c r="DW171" s="45">
        <f t="shared" si="350"/>
        <v>0</v>
      </c>
      <c r="DX171" s="45">
        <f t="shared" si="350"/>
        <v>0</v>
      </c>
    </row>
    <row r="172" spans="1:130" x14ac:dyDescent="0.25">
      <c r="A172" s="531" t="s">
        <v>52</v>
      </c>
      <c r="B172" s="532"/>
      <c r="C172" s="127">
        <f t="shared" ref="C172:D174" si="352">+E172+G172+I172+K172+M172+O172+Q172+S172+U172+W172+Y172+AA172+AC172+AE172+AG172+AI172</f>
        <v>0</v>
      </c>
      <c r="D172" s="110">
        <f t="shared" si="352"/>
        <v>0</v>
      </c>
      <c r="E172" s="84"/>
      <c r="F172" s="85"/>
      <c r="G172" s="84"/>
      <c r="H172" s="85"/>
      <c r="I172" s="84"/>
      <c r="J172" s="85"/>
      <c r="K172" s="84"/>
      <c r="L172" s="85"/>
      <c r="M172" s="144"/>
      <c r="N172" s="145"/>
      <c r="O172" s="144"/>
      <c r="P172" s="145"/>
      <c r="Q172" s="144"/>
      <c r="R172" s="145"/>
      <c r="S172" s="144"/>
      <c r="T172" s="145"/>
      <c r="U172" s="144"/>
      <c r="V172" s="145"/>
      <c r="W172" s="144"/>
      <c r="X172" s="145"/>
      <c r="Y172" s="144"/>
      <c r="Z172" s="145"/>
      <c r="AA172" s="144"/>
      <c r="AB172" s="145"/>
      <c r="AC172" s="144"/>
      <c r="AD172" s="146"/>
      <c r="AE172" s="144"/>
      <c r="AF172" s="146"/>
      <c r="AG172" s="73"/>
      <c r="AH172" s="76"/>
      <c r="AI172" s="144"/>
      <c r="AJ172" s="145"/>
      <c r="AK172" s="133"/>
      <c r="AL172" s="86"/>
      <c r="AM172" s="84"/>
      <c r="AN172" s="106"/>
      <c r="AO172" s="133">
        <v>0</v>
      </c>
      <c r="AP172" s="86">
        <v>0</v>
      </c>
      <c r="AQ172" s="147">
        <v>0</v>
      </c>
      <c r="AR172" s="106">
        <v>0</v>
      </c>
      <c r="AS172" s="133">
        <v>0</v>
      </c>
      <c r="AT172" s="106">
        <v>0</v>
      </c>
      <c r="AU172" s="133">
        <v>0</v>
      </c>
      <c r="AV172" s="86">
        <v>0</v>
      </c>
      <c r="AW172" s="133">
        <v>0</v>
      </c>
      <c r="AX172" s="86">
        <v>0</v>
      </c>
      <c r="AY172" s="43" t="str">
        <f t="shared" si="331"/>
        <v/>
      </c>
      <c r="AZ172" s="43"/>
      <c r="BA172" s="43"/>
      <c r="BB172" s="43"/>
      <c r="BC172" s="43"/>
      <c r="BD172" s="43"/>
      <c r="BE172" s="43"/>
      <c r="BF172" s="43"/>
      <c r="BG172" s="10"/>
      <c r="BH172" s="10"/>
      <c r="BI172" s="10"/>
      <c r="BJ172" s="10"/>
      <c r="BQ172" s="10"/>
      <c r="BR172" s="10"/>
      <c r="BS172" s="10"/>
      <c r="BT172" s="11"/>
      <c r="BU172" s="11"/>
      <c r="CA172" s="44" t="str">
        <f t="shared" si="332"/>
        <v/>
      </c>
      <c r="CB172" s="44" t="str">
        <f t="shared" si="333"/>
        <v/>
      </c>
      <c r="CC172" s="44" t="str">
        <f t="shared" si="334"/>
        <v/>
      </c>
      <c r="CD172" s="44" t="str">
        <f t="shared" si="335"/>
        <v/>
      </c>
      <c r="CE172" s="44" t="str">
        <f t="shared" si="336"/>
        <v/>
      </c>
      <c r="CF172" s="44" t="str">
        <f t="shared" si="337"/>
        <v/>
      </c>
      <c r="CG172" s="44" t="str">
        <f t="shared" si="338"/>
        <v/>
      </c>
      <c r="CH172" s="44" t="str">
        <f t="shared" si="339"/>
        <v/>
      </c>
      <c r="CI172" s="44" t="str">
        <f t="shared" si="340"/>
        <v/>
      </c>
      <c r="CJ172" s="44"/>
      <c r="CK172" s="44"/>
      <c r="CL172" s="44"/>
      <c r="CM172" s="44"/>
      <c r="CN172" s="44"/>
      <c r="CO172" s="44"/>
      <c r="CP172" s="44"/>
      <c r="CQ172" s="44"/>
      <c r="CR172" s="44"/>
      <c r="CS172" s="44"/>
      <c r="CT172" s="44"/>
      <c r="CU172" s="44"/>
      <c r="CV172" s="44"/>
      <c r="CW172" s="44" t="str">
        <f t="shared" si="341"/>
        <v/>
      </c>
      <c r="CX172" s="44" t="str">
        <f t="shared" si="342"/>
        <v/>
      </c>
      <c r="CY172" s="44"/>
      <c r="CZ172" s="44"/>
      <c r="DA172" s="45">
        <f t="shared" si="343"/>
        <v>0</v>
      </c>
      <c r="DB172" s="45">
        <f t="shared" si="344"/>
        <v>0</v>
      </c>
      <c r="DC172" s="45">
        <f t="shared" si="344"/>
        <v>0</v>
      </c>
      <c r="DD172" s="45">
        <f t="shared" si="345"/>
        <v>0</v>
      </c>
      <c r="DE172" s="45">
        <f t="shared" si="345"/>
        <v>0</v>
      </c>
      <c r="DF172" s="45">
        <f t="shared" si="346"/>
        <v>0</v>
      </c>
      <c r="DG172" s="45">
        <f t="shared" si="347"/>
        <v>0</v>
      </c>
      <c r="DH172" s="45">
        <f t="shared" si="348"/>
        <v>0</v>
      </c>
      <c r="DI172" s="45">
        <f t="shared" si="349"/>
        <v>0</v>
      </c>
      <c r="DJ172" s="45"/>
      <c r="DK172" s="45"/>
      <c r="DL172" s="45"/>
      <c r="DM172" s="45"/>
      <c r="DN172" s="45"/>
      <c r="DO172" s="45"/>
      <c r="DP172" s="45"/>
      <c r="DQ172" s="45"/>
      <c r="DR172" s="45"/>
      <c r="DS172" s="45"/>
      <c r="DT172" s="45"/>
      <c r="DU172" s="45"/>
      <c r="DV172" s="45"/>
      <c r="DW172" s="45">
        <f t="shared" si="350"/>
        <v>0</v>
      </c>
      <c r="DX172" s="45">
        <f t="shared" si="350"/>
        <v>0</v>
      </c>
    </row>
    <row r="173" spans="1:130" x14ac:dyDescent="0.25">
      <c r="A173" s="533" t="s">
        <v>93</v>
      </c>
      <c r="B173" s="534"/>
      <c r="C173" s="47">
        <f t="shared" si="352"/>
        <v>0</v>
      </c>
      <c r="D173" s="112">
        <f t="shared" si="352"/>
        <v>0</v>
      </c>
      <c r="E173" s="39"/>
      <c r="F173" s="38"/>
      <c r="G173" s="39"/>
      <c r="H173" s="38"/>
      <c r="I173" s="39"/>
      <c r="J173" s="38"/>
      <c r="K173" s="39"/>
      <c r="L173" s="38"/>
      <c r="M173" s="39"/>
      <c r="N173" s="38"/>
      <c r="O173" s="118"/>
      <c r="P173" s="119"/>
      <c r="Q173" s="118"/>
      <c r="R173" s="119"/>
      <c r="S173" s="118"/>
      <c r="T173" s="119"/>
      <c r="U173" s="118"/>
      <c r="V173" s="119"/>
      <c r="W173" s="118"/>
      <c r="X173" s="119"/>
      <c r="Y173" s="118"/>
      <c r="Z173" s="119"/>
      <c r="AA173" s="118"/>
      <c r="AB173" s="119"/>
      <c r="AC173" s="118"/>
      <c r="AD173" s="148"/>
      <c r="AE173" s="118"/>
      <c r="AF173" s="148"/>
      <c r="AG173" s="118"/>
      <c r="AH173" s="149"/>
      <c r="AI173" s="118"/>
      <c r="AJ173" s="119"/>
      <c r="AK173" s="120"/>
      <c r="AL173" s="121"/>
      <c r="AM173" s="118"/>
      <c r="AN173" s="122"/>
      <c r="AO173" s="120">
        <v>0</v>
      </c>
      <c r="AP173" s="121">
        <v>0</v>
      </c>
      <c r="AQ173" s="123">
        <v>0</v>
      </c>
      <c r="AR173" s="122">
        <v>0</v>
      </c>
      <c r="AS173" s="120">
        <v>0</v>
      </c>
      <c r="AT173" s="122">
        <v>0</v>
      </c>
      <c r="AU173" s="120">
        <v>0</v>
      </c>
      <c r="AV173" s="121">
        <v>0</v>
      </c>
      <c r="AW173" s="120">
        <v>0</v>
      </c>
      <c r="AX173" s="121">
        <v>0</v>
      </c>
      <c r="AY173" s="43" t="str">
        <f t="shared" si="331"/>
        <v/>
      </c>
      <c r="AZ173" s="43"/>
      <c r="BA173" s="43"/>
      <c r="BB173" s="43"/>
      <c r="BC173" s="43"/>
      <c r="BD173" s="43"/>
      <c r="BE173" s="43"/>
      <c r="BF173" s="43"/>
      <c r="BG173" s="10"/>
      <c r="BH173" s="10"/>
      <c r="BI173" s="10"/>
      <c r="BJ173" s="10"/>
      <c r="BQ173" s="10"/>
      <c r="BR173" s="10"/>
      <c r="BS173" s="10"/>
      <c r="BT173" s="11"/>
      <c r="BU173" s="11"/>
      <c r="CA173" s="44" t="str">
        <f t="shared" si="332"/>
        <v/>
      </c>
      <c r="CB173" s="44" t="str">
        <f t="shared" si="333"/>
        <v/>
      </c>
      <c r="CC173" s="44" t="str">
        <f t="shared" si="334"/>
        <v/>
      </c>
      <c r="CD173" s="44" t="str">
        <f t="shared" si="335"/>
        <v/>
      </c>
      <c r="CE173" s="44" t="str">
        <f t="shared" si="336"/>
        <v/>
      </c>
      <c r="CF173" s="44" t="str">
        <f t="shared" si="337"/>
        <v/>
      </c>
      <c r="CG173" s="44" t="str">
        <f t="shared" si="338"/>
        <v/>
      </c>
      <c r="CH173" s="44" t="str">
        <f t="shared" si="339"/>
        <v/>
      </c>
      <c r="CI173" s="44" t="str">
        <f t="shared" si="340"/>
        <v/>
      </c>
      <c r="CJ173" s="44"/>
      <c r="CK173" s="44"/>
      <c r="CL173" s="44"/>
      <c r="CM173" s="44"/>
      <c r="CN173" s="44"/>
      <c r="CO173" s="44"/>
      <c r="CP173" s="44"/>
      <c r="CQ173" s="44"/>
      <c r="CR173" s="44"/>
      <c r="CS173" s="44"/>
      <c r="CT173" s="44"/>
      <c r="CU173" s="44"/>
      <c r="CV173" s="44"/>
      <c r="CW173" s="44" t="str">
        <f t="shared" si="341"/>
        <v/>
      </c>
      <c r="CX173" s="44" t="str">
        <f t="shared" si="342"/>
        <v/>
      </c>
      <c r="CY173" s="44"/>
      <c r="CZ173" s="44"/>
      <c r="DA173" s="45">
        <f t="shared" si="343"/>
        <v>0</v>
      </c>
      <c r="DB173" s="45">
        <f t="shared" si="344"/>
        <v>0</v>
      </c>
      <c r="DC173" s="45">
        <f t="shared" si="344"/>
        <v>0</v>
      </c>
      <c r="DD173" s="45">
        <f t="shared" si="345"/>
        <v>0</v>
      </c>
      <c r="DE173" s="45">
        <f t="shared" si="345"/>
        <v>0</v>
      </c>
      <c r="DF173" s="45">
        <f t="shared" si="346"/>
        <v>0</v>
      </c>
      <c r="DG173" s="45">
        <f t="shared" si="347"/>
        <v>0</v>
      </c>
      <c r="DH173" s="45">
        <f t="shared" si="348"/>
        <v>0</v>
      </c>
      <c r="DI173" s="45">
        <f t="shared" si="349"/>
        <v>0</v>
      </c>
      <c r="DJ173" s="45"/>
      <c r="DK173" s="45"/>
      <c r="DL173" s="45"/>
      <c r="DM173" s="45"/>
      <c r="DN173" s="45"/>
      <c r="DO173" s="45"/>
      <c r="DP173" s="45"/>
      <c r="DQ173" s="45"/>
      <c r="DR173" s="45"/>
      <c r="DS173" s="45"/>
      <c r="DT173" s="45"/>
      <c r="DU173" s="45"/>
      <c r="DV173" s="45"/>
      <c r="DW173" s="45">
        <f t="shared" si="350"/>
        <v>0</v>
      </c>
      <c r="DX173" s="45">
        <f t="shared" si="350"/>
        <v>0</v>
      </c>
    </row>
    <row r="174" spans="1:130" x14ac:dyDescent="0.25">
      <c r="A174" s="533" t="s">
        <v>54</v>
      </c>
      <c r="B174" s="534"/>
      <c r="C174" s="47">
        <f t="shared" si="352"/>
        <v>3</v>
      </c>
      <c r="D174" s="112">
        <f>+F174+H174+J174+L174+N174+P174+R174+T174+V174+X174+Z174+AB174+AD174+AF174+AH174+AJ174</f>
        <v>0</v>
      </c>
      <c r="E174" s="39"/>
      <c r="F174" s="38"/>
      <c r="G174" s="39"/>
      <c r="H174" s="38"/>
      <c r="I174" s="39"/>
      <c r="J174" s="38"/>
      <c r="K174" s="39"/>
      <c r="L174" s="38"/>
      <c r="M174" s="39">
        <v>1</v>
      </c>
      <c r="N174" s="38"/>
      <c r="O174" s="118">
        <v>1</v>
      </c>
      <c r="P174" s="119"/>
      <c r="Q174" s="118"/>
      <c r="R174" s="119"/>
      <c r="S174" s="118"/>
      <c r="T174" s="119"/>
      <c r="U174" s="118"/>
      <c r="V174" s="119"/>
      <c r="W174" s="118">
        <v>1</v>
      </c>
      <c r="X174" s="119"/>
      <c r="Y174" s="118"/>
      <c r="Z174" s="119"/>
      <c r="AA174" s="118"/>
      <c r="AB174" s="119"/>
      <c r="AC174" s="118"/>
      <c r="AD174" s="148"/>
      <c r="AE174" s="118"/>
      <c r="AF174" s="148"/>
      <c r="AG174" s="118"/>
      <c r="AH174" s="149"/>
      <c r="AI174" s="118"/>
      <c r="AJ174" s="119"/>
      <c r="AK174" s="120"/>
      <c r="AL174" s="121"/>
      <c r="AM174" s="118">
        <v>3</v>
      </c>
      <c r="AN174" s="122"/>
      <c r="AO174" s="120">
        <v>0</v>
      </c>
      <c r="AP174" s="121">
        <v>0</v>
      </c>
      <c r="AQ174" s="123">
        <v>0</v>
      </c>
      <c r="AR174" s="122">
        <v>0</v>
      </c>
      <c r="AS174" s="120">
        <v>0</v>
      </c>
      <c r="AT174" s="122">
        <v>0</v>
      </c>
      <c r="AU174" s="120">
        <v>0</v>
      </c>
      <c r="AV174" s="121">
        <v>0</v>
      </c>
      <c r="AW174" s="120">
        <v>0</v>
      </c>
      <c r="AX174" s="121">
        <v>0</v>
      </c>
      <c r="AY174" s="43" t="str">
        <f t="shared" si="331"/>
        <v/>
      </c>
      <c r="AZ174" s="43"/>
      <c r="BA174" s="43"/>
      <c r="BB174" s="43"/>
      <c r="BC174" s="43"/>
      <c r="BD174" s="43"/>
      <c r="BE174" s="43"/>
      <c r="BF174" s="43"/>
      <c r="BG174" s="10"/>
      <c r="BH174" s="10"/>
      <c r="BI174" s="10"/>
      <c r="BJ174" s="10"/>
      <c r="BQ174" s="10"/>
      <c r="BR174" s="10"/>
      <c r="BS174" s="10"/>
      <c r="BT174" s="11"/>
      <c r="BU174" s="11"/>
      <c r="CA174" s="44" t="str">
        <f t="shared" si="332"/>
        <v/>
      </c>
      <c r="CB174" s="44" t="str">
        <f t="shared" si="333"/>
        <v/>
      </c>
      <c r="CC174" s="44" t="str">
        <f t="shared" si="334"/>
        <v/>
      </c>
      <c r="CD174" s="44" t="str">
        <f t="shared" si="335"/>
        <v/>
      </c>
      <c r="CE174" s="44" t="str">
        <f t="shared" si="336"/>
        <v/>
      </c>
      <c r="CF174" s="44" t="str">
        <f t="shared" si="337"/>
        <v/>
      </c>
      <c r="CG174" s="44" t="str">
        <f t="shared" si="338"/>
        <v/>
      </c>
      <c r="CH174" s="44" t="str">
        <f t="shared" si="339"/>
        <v/>
      </c>
      <c r="CI174" s="44" t="str">
        <f t="shared" si="340"/>
        <v/>
      </c>
      <c r="CJ174" s="44"/>
      <c r="CK174" s="44"/>
      <c r="CL174" s="44"/>
      <c r="CM174" s="44"/>
      <c r="CN174" s="44"/>
      <c r="CO174" s="44"/>
      <c r="CP174" s="44"/>
      <c r="CQ174" s="44"/>
      <c r="CR174" s="44"/>
      <c r="CS174" s="44"/>
      <c r="CT174" s="44"/>
      <c r="CU174" s="44"/>
      <c r="CV174" s="44"/>
      <c r="CW174" s="44" t="str">
        <f t="shared" si="341"/>
        <v/>
      </c>
      <c r="CX174" s="44" t="str">
        <f t="shared" si="342"/>
        <v/>
      </c>
      <c r="CY174" s="44"/>
      <c r="CZ174" s="44"/>
      <c r="DA174" s="45">
        <f t="shared" si="343"/>
        <v>0</v>
      </c>
      <c r="DB174" s="45">
        <f t="shared" si="344"/>
        <v>0</v>
      </c>
      <c r="DC174" s="45">
        <f t="shared" si="344"/>
        <v>0</v>
      </c>
      <c r="DD174" s="45">
        <f t="shared" si="345"/>
        <v>0</v>
      </c>
      <c r="DE174" s="45">
        <f t="shared" si="345"/>
        <v>0</v>
      </c>
      <c r="DF174" s="45">
        <f t="shared" si="346"/>
        <v>0</v>
      </c>
      <c r="DG174" s="45">
        <f t="shared" si="347"/>
        <v>0</v>
      </c>
      <c r="DH174" s="45">
        <f t="shared" si="348"/>
        <v>0</v>
      </c>
      <c r="DI174" s="45">
        <f t="shared" si="349"/>
        <v>0</v>
      </c>
      <c r="DJ174" s="45"/>
      <c r="DK174" s="45"/>
      <c r="DL174" s="45"/>
      <c r="DM174" s="45"/>
      <c r="DN174" s="45"/>
      <c r="DO174" s="45"/>
      <c r="DP174" s="45"/>
      <c r="DQ174" s="45"/>
      <c r="DR174" s="45"/>
      <c r="DS174" s="45"/>
      <c r="DT174" s="45"/>
      <c r="DU174" s="45"/>
      <c r="DV174" s="45"/>
      <c r="DW174" s="45">
        <f t="shared" si="350"/>
        <v>0</v>
      </c>
      <c r="DX174" s="45">
        <f t="shared" si="350"/>
        <v>0</v>
      </c>
    </row>
    <row r="175" spans="1:130" x14ac:dyDescent="0.25">
      <c r="A175" s="533" t="s">
        <v>94</v>
      </c>
      <c r="B175" s="534"/>
      <c r="C175" s="47">
        <f t="shared" ref="C175:D177" si="353">+O175+Q175+S175+U175+W175+Y175+AA175+AC175+AE175+AG175+AI175</f>
        <v>0</v>
      </c>
      <c r="D175" s="150">
        <f t="shared" si="353"/>
        <v>0</v>
      </c>
      <c r="E175" s="35"/>
      <c r="F175" s="34"/>
      <c r="G175" s="35"/>
      <c r="H175" s="34"/>
      <c r="I175" s="35"/>
      <c r="J175" s="34"/>
      <c r="K175" s="35"/>
      <c r="L175" s="34"/>
      <c r="M175" s="35"/>
      <c r="N175" s="34"/>
      <c r="O175" s="118"/>
      <c r="P175" s="119"/>
      <c r="Q175" s="118"/>
      <c r="R175" s="119"/>
      <c r="S175" s="118"/>
      <c r="T175" s="119"/>
      <c r="U175" s="118"/>
      <c r="V175" s="119"/>
      <c r="W175" s="118"/>
      <c r="X175" s="119"/>
      <c r="Y175" s="118"/>
      <c r="Z175" s="119"/>
      <c r="AA175" s="118"/>
      <c r="AB175" s="119"/>
      <c r="AC175" s="118"/>
      <c r="AD175" s="148"/>
      <c r="AE175" s="118"/>
      <c r="AF175" s="148"/>
      <c r="AG175" s="118"/>
      <c r="AH175" s="149"/>
      <c r="AI175" s="118"/>
      <c r="AJ175" s="119"/>
      <c r="AK175" s="120"/>
      <c r="AL175" s="121"/>
      <c r="AM175" s="118"/>
      <c r="AN175" s="122"/>
      <c r="AO175" s="120">
        <v>0</v>
      </c>
      <c r="AP175" s="121">
        <v>0</v>
      </c>
      <c r="AQ175" s="123">
        <v>0</v>
      </c>
      <c r="AR175" s="122">
        <v>0</v>
      </c>
      <c r="AS175" s="120">
        <v>0</v>
      </c>
      <c r="AT175" s="122">
        <v>0</v>
      </c>
      <c r="AU175" s="120">
        <v>0</v>
      </c>
      <c r="AV175" s="121">
        <v>0</v>
      </c>
      <c r="AW175" s="120">
        <v>0</v>
      </c>
      <c r="AX175" s="121">
        <v>0</v>
      </c>
      <c r="AY175" s="43" t="str">
        <f t="shared" si="331"/>
        <v/>
      </c>
      <c r="AZ175" s="43"/>
      <c r="BA175" s="43"/>
      <c r="BB175" s="43"/>
      <c r="BC175" s="43"/>
      <c r="BD175" s="43"/>
      <c r="BE175" s="43"/>
      <c r="BF175" s="43"/>
      <c r="BG175" s="10"/>
      <c r="BH175" s="10"/>
      <c r="BI175" s="10"/>
      <c r="BJ175" s="10"/>
      <c r="BQ175" s="10"/>
      <c r="BR175" s="10"/>
      <c r="BS175" s="10"/>
      <c r="BT175" s="11"/>
      <c r="BU175" s="11"/>
      <c r="CA175" s="44" t="str">
        <f t="shared" si="332"/>
        <v/>
      </c>
      <c r="CB175" s="44" t="str">
        <f t="shared" si="333"/>
        <v/>
      </c>
      <c r="CC175" s="44" t="str">
        <f t="shared" si="334"/>
        <v/>
      </c>
      <c r="CD175" s="44" t="str">
        <f t="shared" si="335"/>
        <v/>
      </c>
      <c r="CE175" s="44" t="str">
        <f t="shared" si="336"/>
        <v/>
      </c>
      <c r="CF175" s="44" t="str">
        <f t="shared" si="337"/>
        <v/>
      </c>
      <c r="CG175" s="44" t="str">
        <f t="shared" si="338"/>
        <v/>
      </c>
      <c r="CH175" s="44" t="str">
        <f t="shared" si="339"/>
        <v/>
      </c>
      <c r="CI175" s="44" t="str">
        <f t="shared" si="340"/>
        <v/>
      </c>
      <c r="CJ175" s="44"/>
      <c r="CK175" s="44"/>
      <c r="CL175" s="44"/>
      <c r="CM175" s="44"/>
      <c r="CN175" s="44"/>
      <c r="CO175" s="44"/>
      <c r="CP175" s="44"/>
      <c r="CQ175" s="44"/>
      <c r="CR175" s="44"/>
      <c r="CS175" s="44"/>
      <c r="CT175" s="44"/>
      <c r="CU175" s="44"/>
      <c r="CV175" s="44"/>
      <c r="CW175" s="44" t="str">
        <f t="shared" si="341"/>
        <v/>
      </c>
      <c r="CX175" s="44" t="str">
        <f t="shared" si="342"/>
        <v/>
      </c>
      <c r="CY175" s="44"/>
      <c r="CZ175" s="44"/>
      <c r="DA175" s="45">
        <f t="shared" si="343"/>
        <v>0</v>
      </c>
      <c r="DB175" s="45">
        <f t="shared" si="344"/>
        <v>0</v>
      </c>
      <c r="DC175" s="45">
        <f t="shared" si="344"/>
        <v>0</v>
      </c>
      <c r="DD175" s="45">
        <f t="shared" si="345"/>
        <v>0</v>
      </c>
      <c r="DE175" s="45">
        <f t="shared" si="345"/>
        <v>0</v>
      </c>
      <c r="DF175" s="45">
        <f t="shared" si="346"/>
        <v>0</v>
      </c>
      <c r="DG175" s="45">
        <f t="shared" si="347"/>
        <v>0</v>
      </c>
      <c r="DH175" s="45">
        <f t="shared" si="348"/>
        <v>0</v>
      </c>
      <c r="DI175" s="45">
        <f t="shared" si="349"/>
        <v>0</v>
      </c>
      <c r="DJ175" s="45"/>
      <c r="DK175" s="45"/>
      <c r="DL175" s="45"/>
      <c r="DM175" s="45"/>
      <c r="DN175" s="45"/>
      <c r="DO175" s="45"/>
      <c r="DP175" s="45"/>
      <c r="DQ175" s="45"/>
      <c r="DR175" s="45"/>
      <c r="DS175" s="45"/>
      <c r="DT175" s="45"/>
      <c r="DU175" s="45"/>
      <c r="DV175" s="45"/>
      <c r="DW175" s="45">
        <f t="shared" si="350"/>
        <v>0</v>
      </c>
      <c r="DX175" s="45">
        <f t="shared" si="350"/>
        <v>0</v>
      </c>
    </row>
    <row r="176" spans="1:130" x14ac:dyDescent="0.25">
      <c r="A176" s="533" t="s">
        <v>95</v>
      </c>
      <c r="B176" s="534"/>
      <c r="C176" s="47">
        <f t="shared" si="353"/>
        <v>0</v>
      </c>
      <c r="D176" s="150">
        <f t="shared" si="353"/>
        <v>0</v>
      </c>
      <c r="E176" s="35"/>
      <c r="F176" s="34"/>
      <c r="G176" s="35"/>
      <c r="H176" s="34"/>
      <c r="I176" s="35"/>
      <c r="J176" s="34"/>
      <c r="K176" s="35"/>
      <c r="L176" s="34"/>
      <c r="M176" s="35"/>
      <c r="N176" s="34"/>
      <c r="O176" s="118"/>
      <c r="P176" s="119"/>
      <c r="Q176" s="118"/>
      <c r="R176" s="119"/>
      <c r="S176" s="118"/>
      <c r="T176" s="119"/>
      <c r="U176" s="118"/>
      <c r="V176" s="119"/>
      <c r="W176" s="118"/>
      <c r="X176" s="119"/>
      <c r="Y176" s="118"/>
      <c r="Z176" s="119"/>
      <c r="AA176" s="118"/>
      <c r="AB176" s="119"/>
      <c r="AC176" s="118"/>
      <c r="AD176" s="148"/>
      <c r="AE176" s="118"/>
      <c r="AF176" s="148"/>
      <c r="AG176" s="39"/>
      <c r="AH176" s="121"/>
      <c r="AI176" s="39"/>
      <c r="AJ176" s="123"/>
      <c r="AK176" s="120"/>
      <c r="AL176" s="121"/>
      <c r="AM176" s="118"/>
      <c r="AN176" s="122"/>
      <c r="AO176" s="120">
        <v>0</v>
      </c>
      <c r="AP176" s="121">
        <v>0</v>
      </c>
      <c r="AQ176" s="123">
        <v>0</v>
      </c>
      <c r="AR176" s="122">
        <v>0</v>
      </c>
      <c r="AS176" s="120">
        <v>0</v>
      </c>
      <c r="AT176" s="122">
        <v>0</v>
      </c>
      <c r="AU176" s="120">
        <v>0</v>
      </c>
      <c r="AV176" s="121">
        <v>0</v>
      </c>
      <c r="AW176" s="120">
        <v>0</v>
      </c>
      <c r="AX176" s="121">
        <v>0</v>
      </c>
      <c r="AY176" s="43" t="str">
        <f t="shared" si="331"/>
        <v/>
      </c>
      <c r="AZ176" s="43"/>
      <c r="BA176" s="43"/>
      <c r="BB176" s="43"/>
      <c r="BC176" s="43"/>
      <c r="BD176" s="43"/>
      <c r="BE176" s="43"/>
      <c r="BF176" s="43"/>
      <c r="BG176" s="10"/>
      <c r="BH176" s="10"/>
      <c r="BI176" s="10"/>
      <c r="BJ176" s="10"/>
      <c r="BQ176" s="10"/>
      <c r="BR176" s="10"/>
      <c r="BS176" s="10"/>
      <c r="BT176" s="11"/>
      <c r="BU176" s="11"/>
      <c r="CA176" s="44" t="str">
        <f t="shared" si="332"/>
        <v/>
      </c>
      <c r="CB176" s="44" t="str">
        <f t="shared" si="333"/>
        <v/>
      </c>
      <c r="CC176" s="44" t="str">
        <f t="shared" si="334"/>
        <v/>
      </c>
      <c r="CD176" s="44" t="str">
        <f t="shared" si="335"/>
        <v/>
      </c>
      <c r="CE176" s="44" t="str">
        <f t="shared" si="336"/>
        <v/>
      </c>
      <c r="CF176" s="44" t="str">
        <f t="shared" si="337"/>
        <v/>
      </c>
      <c r="CG176" s="44" t="str">
        <f t="shared" si="338"/>
        <v/>
      </c>
      <c r="CH176" s="44" t="str">
        <f t="shared" si="339"/>
        <v/>
      </c>
      <c r="CI176" s="44" t="str">
        <f t="shared" si="340"/>
        <v/>
      </c>
      <c r="CJ176" s="44"/>
      <c r="CK176" s="44"/>
      <c r="CL176" s="44"/>
      <c r="CM176" s="44"/>
      <c r="CN176" s="44"/>
      <c r="CO176" s="44"/>
      <c r="CP176" s="44"/>
      <c r="CQ176" s="44"/>
      <c r="CR176" s="44"/>
      <c r="CS176" s="44"/>
      <c r="CT176" s="44"/>
      <c r="CU176" s="44"/>
      <c r="CV176" s="44"/>
      <c r="CW176" s="44" t="str">
        <f t="shared" si="341"/>
        <v/>
      </c>
      <c r="CX176" s="44" t="str">
        <f t="shared" si="342"/>
        <v/>
      </c>
      <c r="CY176" s="44"/>
      <c r="CZ176" s="44"/>
      <c r="DA176" s="45">
        <f t="shared" si="343"/>
        <v>0</v>
      </c>
      <c r="DB176" s="45">
        <f t="shared" si="344"/>
        <v>0</v>
      </c>
      <c r="DC176" s="45">
        <f t="shared" si="344"/>
        <v>0</v>
      </c>
      <c r="DD176" s="45">
        <f t="shared" si="345"/>
        <v>0</v>
      </c>
      <c r="DE176" s="45">
        <f t="shared" si="345"/>
        <v>0</v>
      </c>
      <c r="DF176" s="45">
        <f t="shared" si="346"/>
        <v>0</v>
      </c>
      <c r="DG176" s="45">
        <f t="shared" si="347"/>
        <v>0</v>
      </c>
      <c r="DH176" s="45">
        <f t="shared" si="348"/>
        <v>0</v>
      </c>
      <c r="DI176" s="45">
        <f t="shared" si="349"/>
        <v>0</v>
      </c>
      <c r="DJ176" s="45"/>
      <c r="DK176" s="45"/>
      <c r="DL176" s="45"/>
      <c r="DM176" s="45"/>
      <c r="DN176" s="45"/>
      <c r="DO176" s="45"/>
      <c r="DP176" s="45"/>
      <c r="DQ176" s="45"/>
      <c r="DR176" s="45"/>
      <c r="DS176" s="45"/>
      <c r="DT176" s="45"/>
      <c r="DU176" s="45"/>
      <c r="DV176" s="45"/>
      <c r="DW176" s="45">
        <f t="shared" si="350"/>
        <v>0</v>
      </c>
      <c r="DX176" s="45">
        <f t="shared" si="350"/>
        <v>0</v>
      </c>
    </row>
    <row r="177" spans="1:128" s="9" customFormat="1" x14ac:dyDescent="0.25">
      <c r="A177" s="151" t="s">
        <v>96</v>
      </c>
      <c r="B177" s="152"/>
      <c r="C177" s="47">
        <f t="shared" si="353"/>
        <v>3</v>
      </c>
      <c r="D177" s="150">
        <f t="shared" si="353"/>
        <v>0</v>
      </c>
      <c r="E177" s="35"/>
      <c r="F177" s="34"/>
      <c r="G177" s="35"/>
      <c r="H177" s="34"/>
      <c r="I177" s="35"/>
      <c r="J177" s="34"/>
      <c r="K177" s="35"/>
      <c r="L177" s="34"/>
      <c r="M177" s="35"/>
      <c r="N177" s="34"/>
      <c r="O177" s="118"/>
      <c r="P177" s="119"/>
      <c r="Q177" s="118">
        <v>1</v>
      </c>
      <c r="R177" s="119"/>
      <c r="S177" s="118"/>
      <c r="T177" s="119"/>
      <c r="U177" s="118"/>
      <c r="V177" s="119"/>
      <c r="W177" s="118">
        <v>2</v>
      </c>
      <c r="X177" s="119"/>
      <c r="Y177" s="118"/>
      <c r="Z177" s="119"/>
      <c r="AA177" s="118"/>
      <c r="AB177" s="119"/>
      <c r="AC177" s="118"/>
      <c r="AD177" s="148"/>
      <c r="AE177" s="118"/>
      <c r="AF177" s="148"/>
      <c r="AG177" s="118"/>
      <c r="AH177" s="149"/>
      <c r="AI177" s="118"/>
      <c r="AJ177" s="119"/>
      <c r="AK177" s="120">
        <v>3</v>
      </c>
      <c r="AL177" s="121"/>
      <c r="AM177" s="118"/>
      <c r="AN177" s="122"/>
      <c r="AO177" s="120">
        <v>0</v>
      </c>
      <c r="AP177" s="121">
        <v>0</v>
      </c>
      <c r="AQ177" s="123">
        <v>0</v>
      </c>
      <c r="AR177" s="122">
        <v>0</v>
      </c>
      <c r="AS177" s="120">
        <v>0</v>
      </c>
      <c r="AT177" s="122">
        <v>0</v>
      </c>
      <c r="AU177" s="120">
        <v>0</v>
      </c>
      <c r="AV177" s="121">
        <v>0</v>
      </c>
      <c r="AW177" s="120">
        <v>0</v>
      </c>
      <c r="AX177" s="121">
        <v>0</v>
      </c>
      <c r="AY177" s="43" t="str">
        <f t="shared" si="331"/>
        <v/>
      </c>
      <c r="AZ177" s="43"/>
      <c r="BA177" s="43"/>
      <c r="BB177" s="43"/>
      <c r="BC177" s="43"/>
      <c r="BD177" s="43"/>
      <c r="BE177" s="43"/>
      <c r="BF177" s="43"/>
      <c r="BG177" s="10"/>
      <c r="BH177" s="10"/>
      <c r="BI177" s="10"/>
      <c r="BJ177" s="10"/>
      <c r="BQ177" s="10"/>
      <c r="BR177" s="10"/>
      <c r="BS177" s="10"/>
      <c r="BT177" s="11"/>
      <c r="BU177" s="11"/>
      <c r="BV177" s="10"/>
      <c r="BW177" s="10"/>
      <c r="BX177" s="11"/>
      <c r="BY177" s="11"/>
      <c r="BZ177" s="11"/>
      <c r="CA177" s="44" t="str">
        <f t="shared" si="332"/>
        <v/>
      </c>
      <c r="CB177" s="44" t="str">
        <f t="shared" si="333"/>
        <v/>
      </c>
      <c r="CC177" s="44" t="str">
        <f t="shared" si="334"/>
        <v/>
      </c>
      <c r="CD177" s="44" t="str">
        <f t="shared" si="335"/>
        <v/>
      </c>
      <c r="CE177" s="44" t="str">
        <f t="shared" si="336"/>
        <v/>
      </c>
      <c r="CF177" s="44" t="str">
        <f t="shared" si="337"/>
        <v/>
      </c>
      <c r="CG177" s="44" t="str">
        <f t="shared" si="338"/>
        <v/>
      </c>
      <c r="CH177" s="44" t="str">
        <f t="shared" si="339"/>
        <v/>
      </c>
      <c r="CI177" s="44" t="str">
        <f t="shared" si="340"/>
        <v/>
      </c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 t="str">
        <f t="shared" si="341"/>
        <v/>
      </c>
      <c r="CX177" s="44" t="str">
        <f t="shared" si="342"/>
        <v/>
      </c>
      <c r="CY177" s="44"/>
      <c r="CZ177" s="44"/>
      <c r="DA177" s="45">
        <f t="shared" si="343"/>
        <v>0</v>
      </c>
      <c r="DB177" s="45">
        <f t="shared" si="344"/>
        <v>0</v>
      </c>
      <c r="DC177" s="45">
        <f t="shared" si="344"/>
        <v>0</v>
      </c>
      <c r="DD177" s="45">
        <f t="shared" si="345"/>
        <v>0</v>
      </c>
      <c r="DE177" s="45">
        <f t="shared" si="345"/>
        <v>0</v>
      </c>
      <c r="DF177" s="45">
        <f t="shared" si="346"/>
        <v>0</v>
      </c>
      <c r="DG177" s="45">
        <f t="shared" si="347"/>
        <v>0</v>
      </c>
      <c r="DH177" s="45">
        <f t="shared" si="348"/>
        <v>0</v>
      </c>
      <c r="DI177" s="45">
        <f t="shared" si="349"/>
        <v>0</v>
      </c>
      <c r="DJ177" s="45"/>
      <c r="DK177" s="45"/>
      <c r="DL177" s="45"/>
      <c r="DM177" s="45"/>
      <c r="DN177" s="45"/>
      <c r="DO177" s="45"/>
      <c r="DP177" s="45"/>
      <c r="DQ177" s="45"/>
      <c r="DR177" s="45"/>
      <c r="DS177" s="45"/>
      <c r="DT177" s="45"/>
      <c r="DU177" s="45"/>
      <c r="DV177" s="45"/>
      <c r="DW177" s="45">
        <f t="shared" ref="DW177:DX182" si="354">IF(AND(C177&lt;&gt;0,OR(AO177="",AQ177="",AS177="",AU177="")),1,0)</f>
        <v>0</v>
      </c>
      <c r="DX177" s="45">
        <f t="shared" si="354"/>
        <v>0</v>
      </c>
    </row>
    <row r="178" spans="1:128" s="9" customFormat="1" x14ac:dyDescent="0.25">
      <c r="A178" s="533" t="s">
        <v>97</v>
      </c>
      <c r="B178" s="534"/>
      <c r="C178" s="47">
        <f t="shared" ref="C178:D182" si="355">+E178+G178+I178+K178+M178+O178+Q178+S178+U178+W178+Y178+AA178+AC178+AE178+AG178+AI178</f>
        <v>0</v>
      </c>
      <c r="D178" s="150">
        <f t="shared" si="355"/>
        <v>0</v>
      </c>
      <c r="E178" s="118"/>
      <c r="F178" s="119"/>
      <c r="G178" s="118"/>
      <c r="H178" s="119"/>
      <c r="I178" s="118"/>
      <c r="J178" s="119"/>
      <c r="K178" s="118"/>
      <c r="L178" s="119"/>
      <c r="M178" s="118"/>
      <c r="N178" s="119"/>
      <c r="O178" s="118"/>
      <c r="P178" s="119"/>
      <c r="Q178" s="118"/>
      <c r="R178" s="119"/>
      <c r="S178" s="118"/>
      <c r="T178" s="119"/>
      <c r="U178" s="118"/>
      <c r="V178" s="119"/>
      <c r="W178" s="118"/>
      <c r="X178" s="119"/>
      <c r="Y178" s="118"/>
      <c r="Z178" s="119"/>
      <c r="AA178" s="118"/>
      <c r="AB178" s="119"/>
      <c r="AC178" s="118"/>
      <c r="AD178" s="148"/>
      <c r="AE178" s="118"/>
      <c r="AF178" s="148"/>
      <c r="AG178" s="118"/>
      <c r="AH178" s="149"/>
      <c r="AI178" s="118"/>
      <c r="AJ178" s="119"/>
      <c r="AK178" s="120"/>
      <c r="AL178" s="121"/>
      <c r="AM178" s="118"/>
      <c r="AN178" s="122"/>
      <c r="AO178" s="120">
        <v>0</v>
      </c>
      <c r="AP178" s="121">
        <v>0</v>
      </c>
      <c r="AQ178" s="123">
        <v>0</v>
      </c>
      <c r="AR178" s="122">
        <v>0</v>
      </c>
      <c r="AS178" s="120">
        <v>0</v>
      </c>
      <c r="AT178" s="122">
        <v>0</v>
      </c>
      <c r="AU178" s="120">
        <v>0</v>
      </c>
      <c r="AV178" s="121">
        <v>0</v>
      </c>
      <c r="AW178" s="120">
        <v>0</v>
      </c>
      <c r="AX178" s="121">
        <v>0</v>
      </c>
      <c r="AY178" s="43" t="str">
        <f t="shared" si="331"/>
        <v/>
      </c>
      <c r="AZ178" s="43"/>
      <c r="BA178" s="43"/>
      <c r="BB178" s="43"/>
      <c r="BC178" s="43"/>
      <c r="BD178" s="43"/>
      <c r="BE178" s="43"/>
      <c r="BF178" s="43"/>
      <c r="BG178" s="10"/>
      <c r="BH178" s="10"/>
      <c r="BI178" s="10"/>
      <c r="BJ178" s="10"/>
      <c r="BQ178" s="10"/>
      <c r="BR178" s="10"/>
      <c r="BS178" s="10"/>
      <c r="BT178" s="11"/>
      <c r="BU178" s="11"/>
      <c r="BV178" s="10"/>
      <c r="BW178" s="10"/>
      <c r="BX178" s="11"/>
      <c r="BY178" s="11"/>
      <c r="BZ178" s="11"/>
      <c r="CA178" s="44" t="str">
        <f t="shared" si="332"/>
        <v/>
      </c>
      <c r="CB178" s="44" t="str">
        <f t="shared" si="333"/>
        <v/>
      </c>
      <c r="CC178" s="44" t="str">
        <f t="shared" si="334"/>
        <v/>
      </c>
      <c r="CD178" s="44" t="str">
        <f t="shared" si="335"/>
        <v/>
      </c>
      <c r="CE178" s="44" t="str">
        <f t="shared" si="336"/>
        <v/>
      </c>
      <c r="CF178" s="44" t="str">
        <f t="shared" si="337"/>
        <v/>
      </c>
      <c r="CG178" s="44" t="str">
        <f t="shared" si="338"/>
        <v/>
      </c>
      <c r="CH178" s="44" t="str">
        <f t="shared" si="339"/>
        <v/>
      </c>
      <c r="CI178" s="44" t="str">
        <f t="shared" si="340"/>
        <v/>
      </c>
      <c r="CJ178" s="44"/>
      <c r="CK178" s="44"/>
      <c r="CL178" s="44"/>
      <c r="CM178" s="44"/>
      <c r="CN178" s="44"/>
      <c r="CO178" s="44"/>
      <c r="CP178" s="44"/>
      <c r="CQ178" s="44"/>
      <c r="CR178" s="44"/>
      <c r="CS178" s="44"/>
      <c r="CT178" s="44"/>
      <c r="CU178" s="44"/>
      <c r="CV178" s="44"/>
      <c r="CW178" s="44" t="str">
        <f t="shared" si="341"/>
        <v/>
      </c>
      <c r="CX178" s="44" t="str">
        <f t="shared" si="342"/>
        <v/>
      </c>
      <c r="CY178" s="44"/>
      <c r="CZ178" s="44"/>
      <c r="DA178" s="45">
        <f t="shared" si="343"/>
        <v>0</v>
      </c>
      <c r="DB178" s="45">
        <f t="shared" si="344"/>
        <v>0</v>
      </c>
      <c r="DC178" s="45">
        <f t="shared" si="344"/>
        <v>0</v>
      </c>
      <c r="DD178" s="45">
        <f t="shared" si="345"/>
        <v>0</v>
      </c>
      <c r="DE178" s="45">
        <f t="shared" si="345"/>
        <v>0</v>
      </c>
      <c r="DF178" s="45">
        <f t="shared" si="346"/>
        <v>0</v>
      </c>
      <c r="DG178" s="45">
        <f t="shared" si="347"/>
        <v>0</v>
      </c>
      <c r="DH178" s="45">
        <f t="shared" si="348"/>
        <v>0</v>
      </c>
      <c r="DI178" s="45">
        <f t="shared" si="349"/>
        <v>0</v>
      </c>
      <c r="DJ178" s="45"/>
      <c r="DK178" s="45"/>
      <c r="DL178" s="45"/>
      <c r="DM178" s="45"/>
      <c r="DN178" s="45"/>
      <c r="DO178" s="45"/>
      <c r="DP178" s="45"/>
      <c r="DQ178" s="45"/>
      <c r="DR178" s="45"/>
      <c r="DS178" s="45"/>
      <c r="DT178" s="45"/>
      <c r="DU178" s="45"/>
      <c r="DV178" s="45"/>
      <c r="DW178" s="45">
        <f t="shared" si="354"/>
        <v>0</v>
      </c>
      <c r="DX178" s="45">
        <f t="shared" si="354"/>
        <v>0</v>
      </c>
    </row>
    <row r="179" spans="1:128" s="9" customFormat="1" x14ac:dyDescent="0.25">
      <c r="A179" s="533" t="s">
        <v>98</v>
      </c>
      <c r="B179" s="534"/>
      <c r="C179" s="47">
        <f t="shared" si="355"/>
        <v>0</v>
      </c>
      <c r="D179" s="150">
        <f t="shared" si="355"/>
        <v>0</v>
      </c>
      <c r="E179" s="118"/>
      <c r="F179" s="119"/>
      <c r="G179" s="118"/>
      <c r="H179" s="119"/>
      <c r="I179" s="118"/>
      <c r="J179" s="119"/>
      <c r="K179" s="118"/>
      <c r="L179" s="119"/>
      <c r="M179" s="118"/>
      <c r="N179" s="119"/>
      <c r="O179" s="118"/>
      <c r="P179" s="119"/>
      <c r="Q179" s="118"/>
      <c r="R179" s="119"/>
      <c r="S179" s="118"/>
      <c r="T179" s="119"/>
      <c r="U179" s="118"/>
      <c r="V179" s="119"/>
      <c r="W179" s="118"/>
      <c r="X179" s="119"/>
      <c r="Y179" s="118"/>
      <c r="Z179" s="119"/>
      <c r="AA179" s="118"/>
      <c r="AB179" s="119"/>
      <c r="AC179" s="118"/>
      <c r="AD179" s="148"/>
      <c r="AE179" s="118"/>
      <c r="AF179" s="148"/>
      <c r="AG179" s="118"/>
      <c r="AH179" s="149"/>
      <c r="AI179" s="118"/>
      <c r="AJ179" s="119"/>
      <c r="AK179" s="120"/>
      <c r="AL179" s="121"/>
      <c r="AM179" s="118"/>
      <c r="AN179" s="122"/>
      <c r="AO179" s="120">
        <v>0</v>
      </c>
      <c r="AP179" s="121">
        <v>0</v>
      </c>
      <c r="AQ179" s="123">
        <v>0</v>
      </c>
      <c r="AR179" s="122">
        <v>0</v>
      </c>
      <c r="AS179" s="120">
        <v>0</v>
      </c>
      <c r="AT179" s="122">
        <v>0</v>
      </c>
      <c r="AU179" s="120">
        <v>0</v>
      </c>
      <c r="AV179" s="121">
        <v>0</v>
      </c>
      <c r="AW179" s="120">
        <v>0</v>
      </c>
      <c r="AX179" s="121">
        <v>0</v>
      </c>
      <c r="AY179" s="43" t="str">
        <f t="shared" si="331"/>
        <v/>
      </c>
      <c r="AZ179" s="43"/>
      <c r="BA179" s="43"/>
      <c r="BB179" s="43"/>
      <c r="BC179" s="43"/>
      <c r="BD179" s="43"/>
      <c r="BE179" s="43"/>
      <c r="BF179" s="43"/>
      <c r="BG179" s="10"/>
      <c r="BH179" s="10"/>
      <c r="BI179" s="10"/>
      <c r="BJ179" s="10"/>
      <c r="BQ179" s="10"/>
      <c r="BR179" s="10"/>
      <c r="BS179" s="10"/>
      <c r="BT179" s="11"/>
      <c r="BU179" s="11"/>
      <c r="BV179" s="10"/>
      <c r="BW179" s="10"/>
      <c r="BX179" s="11"/>
      <c r="BY179" s="11"/>
      <c r="BZ179" s="11"/>
      <c r="CA179" s="44" t="str">
        <f t="shared" si="332"/>
        <v/>
      </c>
      <c r="CB179" s="44" t="str">
        <f t="shared" si="333"/>
        <v/>
      </c>
      <c r="CC179" s="44" t="str">
        <f t="shared" si="334"/>
        <v/>
      </c>
      <c r="CD179" s="44" t="str">
        <f t="shared" si="335"/>
        <v/>
      </c>
      <c r="CE179" s="44" t="str">
        <f t="shared" si="336"/>
        <v/>
      </c>
      <c r="CF179" s="44" t="str">
        <f t="shared" si="337"/>
        <v/>
      </c>
      <c r="CG179" s="44" t="str">
        <f t="shared" si="338"/>
        <v/>
      </c>
      <c r="CH179" s="44" t="str">
        <f t="shared" si="339"/>
        <v/>
      </c>
      <c r="CI179" s="44" t="str">
        <f t="shared" si="340"/>
        <v/>
      </c>
      <c r="CJ179" s="44"/>
      <c r="CK179" s="44"/>
      <c r="CL179" s="44"/>
      <c r="CM179" s="44"/>
      <c r="CN179" s="44"/>
      <c r="CO179" s="44"/>
      <c r="CP179" s="44"/>
      <c r="CQ179" s="44"/>
      <c r="CR179" s="44"/>
      <c r="CS179" s="44"/>
      <c r="CT179" s="44"/>
      <c r="CU179" s="44"/>
      <c r="CV179" s="44"/>
      <c r="CW179" s="44" t="str">
        <f t="shared" si="341"/>
        <v/>
      </c>
      <c r="CX179" s="44" t="str">
        <f t="shared" si="342"/>
        <v/>
      </c>
      <c r="CY179" s="44"/>
      <c r="CZ179" s="44"/>
      <c r="DA179" s="45">
        <f t="shared" si="343"/>
        <v>0</v>
      </c>
      <c r="DB179" s="45">
        <f t="shared" si="344"/>
        <v>0</v>
      </c>
      <c r="DC179" s="45">
        <f t="shared" si="344"/>
        <v>0</v>
      </c>
      <c r="DD179" s="45">
        <f t="shared" si="345"/>
        <v>0</v>
      </c>
      <c r="DE179" s="45">
        <f t="shared" si="345"/>
        <v>0</v>
      </c>
      <c r="DF179" s="45">
        <f t="shared" si="346"/>
        <v>0</v>
      </c>
      <c r="DG179" s="45">
        <f t="shared" si="347"/>
        <v>0</v>
      </c>
      <c r="DH179" s="45">
        <f t="shared" si="348"/>
        <v>0</v>
      </c>
      <c r="DI179" s="45">
        <f t="shared" si="349"/>
        <v>0</v>
      </c>
      <c r="DJ179" s="45"/>
      <c r="DK179" s="45"/>
      <c r="DL179" s="45"/>
      <c r="DM179" s="45"/>
      <c r="DN179" s="45"/>
      <c r="DO179" s="45"/>
      <c r="DP179" s="45"/>
      <c r="DQ179" s="45"/>
      <c r="DR179" s="45"/>
      <c r="DS179" s="45"/>
      <c r="DT179" s="45"/>
      <c r="DU179" s="45"/>
      <c r="DV179" s="45"/>
      <c r="DW179" s="45">
        <f t="shared" si="354"/>
        <v>0</v>
      </c>
      <c r="DX179" s="45">
        <f t="shared" si="354"/>
        <v>0</v>
      </c>
    </row>
    <row r="180" spans="1:128" s="9" customFormat="1" x14ac:dyDescent="0.25">
      <c r="A180" s="533" t="s">
        <v>99</v>
      </c>
      <c r="B180" s="534"/>
      <c r="C180" s="47">
        <f t="shared" si="355"/>
        <v>0</v>
      </c>
      <c r="D180" s="150">
        <f t="shared" si="355"/>
        <v>0</v>
      </c>
      <c r="E180" s="118"/>
      <c r="F180" s="119"/>
      <c r="G180" s="118"/>
      <c r="H180" s="119"/>
      <c r="I180" s="118"/>
      <c r="J180" s="119"/>
      <c r="K180" s="118"/>
      <c r="L180" s="119"/>
      <c r="M180" s="118"/>
      <c r="N180" s="119"/>
      <c r="O180" s="118"/>
      <c r="P180" s="119"/>
      <c r="Q180" s="118"/>
      <c r="R180" s="119"/>
      <c r="S180" s="118"/>
      <c r="T180" s="119"/>
      <c r="U180" s="118"/>
      <c r="V180" s="119"/>
      <c r="W180" s="118"/>
      <c r="X180" s="119"/>
      <c r="Y180" s="118"/>
      <c r="Z180" s="119"/>
      <c r="AA180" s="118"/>
      <c r="AB180" s="119"/>
      <c r="AC180" s="118"/>
      <c r="AD180" s="148"/>
      <c r="AE180" s="118"/>
      <c r="AF180" s="148"/>
      <c r="AG180" s="118"/>
      <c r="AH180" s="149"/>
      <c r="AI180" s="118"/>
      <c r="AJ180" s="119"/>
      <c r="AK180" s="120"/>
      <c r="AL180" s="121"/>
      <c r="AM180" s="118"/>
      <c r="AN180" s="122"/>
      <c r="AO180" s="120">
        <v>0</v>
      </c>
      <c r="AP180" s="121">
        <v>0</v>
      </c>
      <c r="AQ180" s="123">
        <v>0</v>
      </c>
      <c r="AR180" s="122">
        <v>0</v>
      </c>
      <c r="AS180" s="120">
        <v>0</v>
      </c>
      <c r="AT180" s="122">
        <v>0</v>
      </c>
      <c r="AU180" s="120">
        <v>0</v>
      </c>
      <c r="AV180" s="121">
        <v>0</v>
      </c>
      <c r="AW180" s="120">
        <v>0</v>
      </c>
      <c r="AX180" s="121">
        <v>0</v>
      </c>
      <c r="AY180" s="43" t="str">
        <f t="shared" si="331"/>
        <v/>
      </c>
      <c r="AZ180" s="43"/>
      <c r="BA180" s="43"/>
      <c r="BB180" s="43"/>
      <c r="BC180" s="43"/>
      <c r="BD180" s="43"/>
      <c r="BE180" s="43"/>
      <c r="BF180" s="43"/>
      <c r="BG180" s="10"/>
      <c r="BH180" s="10"/>
      <c r="BI180" s="10"/>
      <c r="BJ180" s="10"/>
      <c r="BQ180" s="10"/>
      <c r="BR180" s="10"/>
      <c r="BS180" s="10"/>
      <c r="BT180" s="11"/>
      <c r="BU180" s="11"/>
      <c r="BV180" s="10"/>
      <c r="BW180" s="10"/>
      <c r="BX180" s="11"/>
      <c r="BY180" s="11"/>
      <c r="BZ180" s="11"/>
      <c r="CA180" s="44" t="str">
        <f t="shared" si="332"/>
        <v/>
      </c>
      <c r="CB180" s="44" t="str">
        <f t="shared" si="333"/>
        <v/>
      </c>
      <c r="CC180" s="44" t="str">
        <f t="shared" si="334"/>
        <v/>
      </c>
      <c r="CD180" s="44" t="str">
        <f t="shared" si="335"/>
        <v/>
      </c>
      <c r="CE180" s="44" t="str">
        <f t="shared" si="336"/>
        <v/>
      </c>
      <c r="CF180" s="44" t="str">
        <f t="shared" si="337"/>
        <v/>
      </c>
      <c r="CG180" s="44" t="str">
        <f t="shared" si="338"/>
        <v/>
      </c>
      <c r="CH180" s="44" t="str">
        <f t="shared" si="339"/>
        <v/>
      </c>
      <c r="CI180" s="44" t="str">
        <f t="shared" si="340"/>
        <v/>
      </c>
      <c r="CJ180" s="44"/>
      <c r="CK180" s="44"/>
      <c r="CL180" s="44"/>
      <c r="CM180" s="44"/>
      <c r="CN180" s="44"/>
      <c r="CO180" s="44"/>
      <c r="CP180" s="44"/>
      <c r="CQ180" s="44"/>
      <c r="CR180" s="44"/>
      <c r="CS180" s="44"/>
      <c r="CT180" s="44"/>
      <c r="CU180" s="44"/>
      <c r="CV180" s="44"/>
      <c r="CW180" s="44" t="str">
        <f t="shared" si="341"/>
        <v/>
      </c>
      <c r="CX180" s="44" t="str">
        <f t="shared" si="342"/>
        <v/>
      </c>
      <c r="CY180" s="44"/>
      <c r="CZ180" s="44"/>
      <c r="DA180" s="45">
        <f t="shared" si="343"/>
        <v>0</v>
      </c>
      <c r="DB180" s="45">
        <f t="shared" si="344"/>
        <v>0</v>
      </c>
      <c r="DC180" s="45">
        <f t="shared" si="344"/>
        <v>0</v>
      </c>
      <c r="DD180" s="45">
        <f t="shared" si="345"/>
        <v>0</v>
      </c>
      <c r="DE180" s="45">
        <f t="shared" si="345"/>
        <v>0</v>
      </c>
      <c r="DF180" s="45">
        <f t="shared" si="346"/>
        <v>0</v>
      </c>
      <c r="DG180" s="45">
        <f t="shared" si="347"/>
        <v>0</v>
      </c>
      <c r="DH180" s="45">
        <f t="shared" si="348"/>
        <v>0</v>
      </c>
      <c r="DI180" s="45">
        <f t="shared" si="349"/>
        <v>0</v>
      </c>
      <c r="DJ180" s="45"/>
      <c r="DK180" s="45"/>
      <c r="DL180" s="45"/>
      <c r="DM180" s="45"/>
      <c r="DN180" s="45"/>
      <c r="DO180" s="45"/>
      <c r="DP180" s="45"/>
      <c r="DQ180" s="45"/>
      <c r="DR180" s="45"/>
      <c r="DS180" s="45"/>
      <c r="DT180" s="45"/>
      <c r="DU180" s="45"/>
      <c r="DV180" s="45"/>
      <c r="DW180" s="45">
        <f t="shared" si="354"/>
        <v>0</v>
      </c>
      <c r="DX180" s="45">
        <f t="shared" si="354"/>
        <v>0</v>
      </c>
    </row>
    <row r="181" spans="1:128" s="9" customFormat="1" x14ac:dyDescent="0.25">
      <c r="A181" s="533" t="s">
        <v>100</v>
      </c>
      <c r="B181" s="534"/>
      <c r="C181" s="47">
        <f t="shared" si="355"/>
        <v>40</v>
      </c>
      <c r="D181" s="150">
        <f t="shared" si="355"/>
        <v>0</v>
      </c>
      <c r="E181" s="118"/>
      <c r="F181" s="119"/>
      <c r="G181" s="118"/>
      <c r="H181" s="119"/>
      <c r="I181" s="118"/>
      <c r="J181" s="119"/>
      <c r="K181" s="118"/>
      <c r="L181" s="119"/>
      <c r="M181" s="118"/>
      <c r="N181" s="119"/>
      <c r="O181" s="118"/>
      <c r="P181" s="119"/>
      <c r="Q181" s="118">
        <v>1</v>
      </c>
      <c r="R181" s="119"/>
      <c r="S181" s="118">
        <v>2</v>
      </c>
      <c r="T181" s="119"/>
      <c r="U181" s="118">
        <v>2</v>
      </c>
      <c r="V181" s="119"/>
      <c r="W181" s="118">
        <v>4</v>
      </c>
      <c r="X181" s="119"/>
      <c r="Y181" s="118">
        <v>2</v>
      </c>
      <c r="Z181" s="119"/>
      <c r="AA181" s="118">
        <v>5</v>
      </c>
      <c r="AB181" s="119"/>
      <c r="AC181" s="118">
        <v>5</v>
      </c>
      <c r="AD181" s="148"/>
      <c r="AE181" s="118">
        <v>1</v>
      </c>
      <c r="AF181" s="148"/>
      <c r="AG181" s="118">
        <v>5</v>
      </c>
      <c r="AH181" s="149"/>
      <c r="AI181" s="118">
        <v>13</v>
      </c>
      <c r="AJ181" s="119"/>
      <c r="AK181" s="120">
        <v>15</v>
      </c>
      <c r="AL181" s="121"/>
      <c r="AM181" s="118">
        <v>25</v>
      </c>
      <c r="AN181" s="122"/>
      <c r="AO181" s="120">
        <v>0</v>
      </c>
      <c r="AP181" s="121">
        <v>0</v>
      </c>
      <c r="AQ181" s="123">
        <v>0</v>
      </c>
      <c r="AR181" s="122">
        <v>0</v>
      </c>
      <c r="AS181" s="120">
        <v>0</v>
      </c>
      <c r="AT181" s="122">
        <v>0</v>
      </c>
      <c r="AU181" s="120">
        <v>0</v>
      </c>
      <c r="AV181" s="121">
        <v>0</v>
      </c>
      <c r="AW181" s="120">
        <v>0</v>
      </c>
      <c r="AX181" s="121">
        <v>0</v>
      </c>
      <c r="AY181" s="43" t="str">
        <f t="shared" si="331"/>
        <v/>
      </c>
      <c r="AZ181" s="43"/>
      <c r="BA181" s="43"/>
      <c r="BB181" s="43"/>
      <c r="BC181" s="43"/>
      <c r="BD181" s="43"/>
      <c r="BE181" s="43"/>
      <c r="BF181" s="43"/>
      <c r="BG181" s="10"/>
      <c r="BH181" s="10"/>
      <c r="BI181" s="10"/>
      <c r="BJ181" s="10"/>
      <c r="BQ181" s="10"/>
      <c r="BR181" s="10"/>
      <c r="BS181" s="10"/>
      <c r="BT181" s="11"/>
      <c r="BU181" s="11"/>
      <c r="BV181" s="10"/>
      <c r="BW181" s="10"/>
      <c r="BX181" s="11"/>
      <c r="BY181" s="11"/>
      <c r="BZ181" s="11"/>
      <c r="CA181" s="44" t="str">
        <f t="shared" si="332"/>
        <v/>
      </c>
      <c r="CB181" s="44" t="str">
        <f t="shared" si="333"/>
        <v/>
      </c>
      <c r="CC181" s="44" t="str">
        <f t="shared" si="334"/>
        <v/>
      </c>
      <c r="CD181" s="44" t="str">
        <f t="shared" si="335"/>
        <v/>
      </c>
      <c r="CE181" s="44" t="str">
        <f t="shared" si="336"/>
        <v/>
      </c>
      <c r="CF181" s="44" t="str">
        <f t="shared" si="337"/>
        <v/>
      </c>
      <c r="CG181" s="44" t="str">
        <f t="shared" si="338"/>
        <v/>
      </c>
      <c r="CH181" s="44" t="str">
        <f t="shared" si="339"/>
        <v/>
      </c>
      <c r="CI181" s="44" t="str">
        <f t="shared" si="340"/>
        <v/>
      </c>
      <c r="CJ181" s="44"/>
      <c r="CK181" s="44"/>
      <c r="CL181" s="44"/>
      <c r="CM181" s="44"/>
      <c r="CN181" s="44"/>
      <c r="CO181" s="44"/>
      <c r="CP181" s="44"/>
      <c r="CQ181" s="44"/>
      <c r="CR181" s="44"/>
      <c r="CS181" s="44"/>
      <c r="CT181" s="44"/>
      <c r="CU181" s="44"/>
      <c r="CV181" s="44"/>
      <c r="CW181" s="44" t="str">
        <f t="shared" si="341"/>
        <v/>
      </c>
      <c r="CX181" s="44" t="str">
        <f t="shared" si="342"/>
        <v/>
      </c>
      <c r="CY181" s="44"/>
      <c r="CZ181" s="44"/>
      <c r="DA181" s="45">
        <f t="shared" si="343"/>
        <v>0</v>
      </c>
      <c r="DB181" s="45">
        <f t="shared" si="344"/>
        <v>0</v>
      </c>
      <c r="DC181" s="45">
        <f t="shared" si="344"/>
        <v>0</v>
      </c>
      <c r="DD181" s="45">
        <f t="shared" si="345"/>
        <v>0</v>
      </c>
      <c r="DE181" s="45">
        <f t="shared" si="345"/>
        <v>0</v>
      </c>
      <c r="DF181" s="45">
        <f t="shared" si="346"/>
        <v>0</v>
      </c>
      <c r="DG181" s="45">
        <f t="shared" si="347"/>
        <v>0</v>
      </c>
      <c r="DH181" s="45">
        <f t="shared" si="348"/>
        <v>0</v>
      </c>
      <c r="DI181" s="45">
        <f t="shared" si="349"/>
        <v>0</v>
      </c>
      <c r="DJ181" s="45"/>
      <c r="DK181" s="45"/>
      <c r="DL181" s="45"/>
      <c r="DM181" s="45"/>
      <c r="DN181" s="45"/>
      <c r="DO181" s="45"/>
      <c r="DP181" s="45"/>
      <c r="DQ181" s="45"/>
      <c r="DR181" s="45"/>
      <c r="DS181" s="45"/>
      <c r="DT181" s="45"/>
      <c r="DU181" s="45"/>
      <c r="DV181" s="45"/>
      <c r="DW181" s="45">
        <f t="shared" si="354"/>
        <v>0</v>
      </c>
      <c r="DX181" s="45">
        <f t="shared" si="354"/>
        <v>0</v>
      </c>
    </row>
    <row r="182" spans="1:128" s="9" customFormat="1" x14ac:dyDescent="0.25">
      <c r="A182" s="542" t="s">
        <v>101</v>
      </c>
      <c r="B182" s="543"/>
      <c r="C182" s="116">
        <f t="shared" si="355"/>
        <v>66</v>
      </c>
      <c r="D182" s="137">
        <f t="shared" si="355"/>
        <v>1</v>
      </c>
      <c r="E182" s="60"/>
      <c r="F182" s="59"/>
      <c r="G182" s="60"/>
      <c r="H182" s="59"/>
      <c r="I182" s="60"/>
      <c r="J182" s="59"/>
      <c r="K182" s="60"/>
      <c r="L182" s="59"/>
      <c r="M182" s="60"/>
      <c r="N182" s="61"/>
      <c r="O182" s="60">
        <v>6</v>
      </c>
      <c r="P182" s="59"/>
      <c r="Q182" s="60">
        <v>16</v>
      </c>
      <c r="R182" s="59">
        <v>1</v>
      </c>
      <c r="S182" s="60">
        <v>9</v>
      </c>
      <c r="T182" s="59"/>
      <c r="U182" s="60">
        <v>8</v>
      </c>
      <c r="V182" s="59"/>
      <c r="W182" s="60">
        <v>7</v>
      </c>
      <c r="X182" s="59"/>
      <c r="Y182" s="60">
        <v>9</v>
      </c>
      <c r="Z182" s="59"/>
      <c r="AA182" s="60">
        <v>4</v>
      </c>
      <c r="AB182" s="59"/>
      <c r="AC182" s="60">
        <v>3</v>
      </c>
      <c r="AD182" s="153"/>
      <c r="AE182" s="60">
        <v>1</v>
      </c>
      <c r="AF182" s="153"/>
      <c r="AG182" s="60">
        <v>1</v>
      </c>
      <c r="AH182" s="61"/>
      <c r="AI182" s="60">
        <v>2</v>
      </c>
      <c r="AJ182" s="59"/>
      <c r="AK182" s="124">
        <v>38</v>
      </c>
      <c r="AL182" s="141">
        <v>1</v>
      </c>
      <c r="AM182" s="60">
        <v>28</v>
      </c>
      <c r="AN182" s="125"/>
      <c r="AO182" s="124">
        <v>0</v>
      </c>
      <c r="AP182" s="141">
        <v>0</v>
      </c>
      <c r="AQ182" s="58">
        <v>0</v>
      </c>
      <c r="AR182" s="125">
        <v>0</v>
      </c>
      <c r="AS182" s="124">
        <v>0</v>
      </c>
      <c r="AT182" s="125">
        <v>0</v>
      </c>
      <c r="AU182" s="124">
        <v>0</v>
      </c>
      <c r="AV182" s="141">
        <v>0</v>
      </c>
      <c r="AW182" s="124">
        <v>0</v>
      </c>
      <c r="AX182" s="141">
        <v>0</v>
      </c>
      <c r="AY182" s="43" t="str">
        <f t="shared" si="331"/>
        <v/>
      </c>
      <c r="AZ182" s="43"/>
      <c r="BA182" s="43"/>
      <c r="BB182" s="43"/>
      <c r="BC182" s="43"/>
      <c r="BD182" s="43"/>
      <c r="BE182" s="43"/>
      <c r="BF182" s="43"/>
      <c r="BG182" s="10"/>
      <c r="BH182" s="10"/>
      <c r="BI182" s="10"/>
      <c r="BJ182" s="10"/>
      <c r="BQ182" s="10"/>
      <c r="BR182" s="10"/>
      <c r="BS182" s="10"/>
      <c r="BT182" s="11"/>
      <c r="BU182" s="11"/>
      <c r="BV182" s="10"/>
      <c r="BW182" s="10"/>
      <c r="BX182" s="11"/>
      <c r="BY182" s="11"/>
      <c r="BZ182" s="11"/>
      <c r="CA182" s="44" t="str">
        <f t="shared" si="332"/>
        <v/>
      </c>
      <c r="CB182" s="44" t="str">
        <f t="shared" si="333"/>
        <v/>
      </c>
      <c r="CC182" s="44" t="str">
        <f t="shared" si="334"/>
        <v/>
      </c>
      <c r="CD182" s="44" t="str">
        <f t="shared" si="335"/>
        <v/>
      </c>
      <c r="CE182" s="44" t="str">
        <f t="shared" si="336"/>
        <v/>
      </c>
      <c r="CF182" s="44" t="str">
        <f t="shared" si="337"/>
        <v/>
      </c>
      <c r="CG182" s="44" t="str">
        <f t="shared" si="338"/>
        <v/>
      </c>
      <c r="CH182" s="44" t="str">
        <f t="shared" si="339"/>
        <v/>
      </c>
      <c r="CI182" s="44" t="str">
        <f t="shared" si="340"/>
        <v/>
      </c>
      <c r="CJ182" s="44"/>
      <c r="CK182" s="44"/>
      <c r="CL182" s="44"/>
      <c r="CM182" s="44"/>
      <c r="CN182" s="44"/>
      <c r="CO182" s="44"/>
      <c r="CP182" s="44"/>
      <c r="CQ182" s="44"/>
      <c r="CR182" s="44"/>
      <c r="CS182" s="44"/>
      <c r="CT182" s="44"/>
      <c r="CU182" s="44"/>
      <c r="CV182" s="44"/>
      <c r="CW182" s="44" t="str">
        <f t="shared" si="341"/>
        <v/>
      </c>
      <c r="CX182" s="44" t="str">
        <f t="shared" si="342"/>
        <v/>
      </c>
      <c r="CY182" s="44"/>
      <c r="CZ182" s="44"/>
      <c r="DA182" s="45">
        <f t="shared" si="343"/>
        <v>0</v>
      </c>
      <c r="DB182" s="45">
        <f t="shared" si="344"/>
        <v>0</v>
      </c>
      <c r="DC182" s="45">
        <f t="shared" si="344"/>
        <v>0</v>
      </c>
      <c r="DD182" s="45">
        <f t="shared" si="345"/>
        <v>0</v>
      </c>
      <c r="DE182" s="45">
        <f t="shared" si="345"/>
        <v>0</v>
      </c>
      <c r="DF182" s="45">
        <f t="shared" si="346"/>
        <v>0</v>
      </c>
      <c r="DG182" s="45">
        <f t="shared" si="347"/>
        <v>0</v>
      </c>
      <c r="DH182" s="45">
        <f t="shared" si="348"/>
        <v>0</v>
      </c>
      <c r="DI182" s="45">
        <f t="shared" si="349"/>
        <v>0</v>
      </c>
      <c r="DJ182" s="45"/>
      <c r="DK182" s="45"/>
      <c r="DL182" s="45"/>
      <c r="DM182" s="45"/>
      <c r="DN182" s="45"/>
      <c r="DO182" s="45"/>
      <c r="DP182" s="45"/>
      <c r="DQ182" s="45"/>
      <c r="DR182" s="45"/>
      <c r="DS182" s="45"/>
      <c r="DT182" s="45"/>
      <c r="DU182" s="45"/>
      <c r="DV182" s="45"/>
      <c r="DW182" s="45">
        <f t="shared" si="354"/>
        <v>0</v>
      </c>
      <c r="DX182" s="45">
        <f t="shared" si="354"/>
        <v>0</v>
      </c>
    </row>
    <row r="183" spans="1:128" s="9" customFormat="1" ht="15" customHeight="1" x14ac:dyDescent="0.25">
      <c r="A183" s="503" t="s">
        <v>102</v>
      </c>
      <c r="B183" s="503"/>
      <c r="C183" s="503"/>
      <c r="D183" s="503"/>
      <c r="E183" s="503"/>
      <c r="F183" s="503"/>
      <c r="G183" s="503"/>
      <c r="H183" s="503"/>
      <c r="I183" s="503"/>
      <c r="J183" s="503"/>
      <c r="K183" s="503"/>
      <c r="L183" s="503"/>
      <c r="M183" s="503"/>
      <c r="N183" s="503"/>
      <c r="O183" s="503"/>
      <c r="P183" s="503"/>
      <c r="Q183" s="504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S183" s="10"/>
      <c r="AT183" s="10"/>
      <c r="AU183" s="10"/>
      <c r="AV183" s="10"/>
      <c r="AW183" s="10"/>
      <c r="AX183" s="10"/>
      <c r="AY183" s="154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V183" s="10"/>
      <c r="BW183" s="10"/>
      <c r="BX183" s="11"/>
      <c r="BY183" s="11"/>
      <c r="BZ183" s="11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</row>
    <row r="184" spans="1:128" s="9" customFormat="1" ht="15" customHeight="1" x14ac:dyDescent="0.25">
      <c r="A184" s="514" t="s">
        <v>62</v>
      </c>
      <c r="B184" s="496"/>
      <c r="C184" s="478" t="s">
        <v>5</v>
      </c>
      <c r="D184" s="479"/>
      <c r="E184" s="482" t="s">
        <v>77</v>
      </c>
      <c r="F184" s="483"/>
      <c r="G184" s="483"/>
      <c r="H184" s="483"/>
      <c r="I184" s="483"/>
      <c r="J184" s="483"/>
      <c r="K184" s="483"/>
      <c r="L184" s="483"/>
      <c r="M184" s="483"/>
      <c r="N184" s="483"/>
      <c r="O184" s="483"/>
      <c r="P184" s="483"/>
      <c r="Q184" s="483"/>
      <c r="R184" s="483"/>
      <c r="S184" s="483"/>
      <c r="T184" s="483"/>
      <c r="U184" s="483"/>
      <c r="V184" s="483"/>
      <c r="W184" s="483"/>
      <c r="X184" s="483"/>
      <c r="Y184" s="483"/>
      <c r="Z184" s="483"/>
      <c r="AA184" s="483"/>
      <c r="AB184" s="483"/>
      <c r="AC184" s="483"/>
      <c r="AD184" s="483"/>
      <c r="AE184" s="483"/>
      <c r="AF184" s="483"/>
      <c r="AG184" s="483"/>
      <c r="AH184" s="483"/>
      <c r="AI184" s="483"/>
      <c r="AJ184" s="484"/>
      <c r="AK184" s="517" t="s">
        <v>78</v>
      </c>
      <c r="AL184" s="517"/>
      <c r="AM184" s="517"/>
      <c r="AN184" s="518"/>
      <c r="AO184" s="519" t="s">
        <v>8</v>
      </c>
      <c r="AP184" s="517"/>
      <c r="AQ184" s="517"/>
      <c r="AR184" s="518"/>
      <c r="AS184" s="520" t="s">
        <v>79</v>
      </c>
      <c r="AT184" s="521"/>
      <c r="AU184" s="520" t="s">
        <v>10</v>
      </c>
      <c r="AV184" s="521"/>
      <c r="AW184" s="514" t="s">
        <v>80</v>
      </c>
      <c r="AX184" s="496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R184" s="10"/>
      <c r="BS184" s="10"/>
      <c r="BT184" s="10"/>
      <c r="BU184" s="11"/>
      <c r="BV184" s="10"/>
      <c r="BW184" s="10"/>
      <c r="BX184" s="11"/>
      <c r="BY184" s="11"/>
      <c r="BZ184" s="11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</row>
    <row r="185" spans="1:128" s="9" customFormat="1" ht="15" customHeight="1" x14ac:dyDescent="0.25">
      <c r="A185" s="515"/>
      <c r="B185" s="497"/>
      <c r="C185" s="480"/>
      <c r="D185" s="481"/>
      <c r="E185" s="491" t="s">
        <v>81</v>
      </c>
      <c r="F185" s="485"/>
      <c r="G185" s="491" t="s">
        <v>13</v>
      </c>
      <c r="H185" s="485"/>
      <c r="I185" s="491" t="s">
        <v>14</v>
      </c>
      <c r="J185" s="485"/>
      <c r="K185" s="482" t="s">
        <v>15</v>
      </c>
      <c r="L185" s="505"/>
      <c r="M185" s="482" t="s">
        <v>82</v>
      </c>
      <c r="N185" s="505"/>
      <c r="O185" s="482" t="s">
        <v>83</v>
      </c>
      <c r="P185" s="505"/>
      <c r="Q185" s="482" t="s">
        <v>84</v>
      </c>
      <c r="R185" s="505"/>
      <c r="S185" s="482" t="s">
        <v>19</v>
      </c>
      <c r="T185" s="505"/>
      <c r="U185" s="482" t="s">
        <v>20</v>
      </c>
      <c r="V185" s="505"/>
      <c r="W185" s="482" t="s">
        <v>21</v>
      </c>
      <c r="X185" s="505"/>
      <c r="Y185" s="482" t="s">
        <v>22</v>
      </c>
      <c r="Z185" s="505"/>
      <c r="AA185" s="482" t="s">
        <v>23</v>
      </c>
      <c r="AB185" s="505"/>
      <c r="AC185" s="482" t="s">
        <v>24</v>
      </c>
      <c r="AD185" s="505"/>
      <c r="AE185" s="482" t="s">
        <v>25</v>
      </c>
      <c r="AF185" s="505"/>
      <c r="AG185" s="482" t="s">
        <v>26</v>
      </c>
      <c r="AH185" s="505"/>
      <c r="AI185" s="482" t="s">
        <v>85</v>
      </c>
      <c r="AJ185" s="484"/>
      <c r="AK185" s="530" t="s">
        <v>31</v>
      </c>
      <c r="AL185" s="529"/>
      <c r="AM185" s="530" t="s">
        <v>32</v>
      </c>
      <c r="AN185" s="527"/>
      <c r="AO185" s="528" t="s">
        <v>36</v>
      </c>
      <c r="AP185" s="529"/>
      <c r="AQ185" s="530" t="s">
        <v>35</v>
      </c>
      <c r="AR185" s="527"/>
      <c r="AS185" s="522"/>
      <c r="AT185" s="523"/>
      <c r="AU185" s="522"/>
      <c r="AV185" s="523"/>
      <c r="AW185" s="516"/>
      <c r="AX185" s="498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R185" s="10"/>
      <c r="BS185" s="10"/>
      <c r="BT185" s="10"/>
      <c r="BU185" s="11"/>
      <c r="BV185" s="10"/>
      <c r="BW185" s="10"/>
      <c r="BX185" s="11"/>
      <c r="BY185" s="11"/>
      <c r="BZ185" s="11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</row>
    <row r="186" spans="1:128" s="9" customFormat="1" ht="31.5" x14ac:dyDescent="0.25">
      <c r="A186" s="516"/>
      <c r="B186" s="498"/>
      <c r="C186" s="18" t="s">
        <v>33</v>
      </c>
      <c r="D186" s="64" t="s">
        <v>86</v>
      </c>
      <c r="E186" s="18" t="s">
        <v>33</v>
      </c>
      <c r="F186" s="64" t="s">
        <v>86</v>
      </c>
      <c r="G186" s="18" t="s">
        <v>33</v>
      </c>
      <c r="H186" s="64" t="s">
        <v>86</v>
      </c>
      <c r="I186" s="18" t="s">
        <v>33</v>
      </c>
      <c r="J186" s="64" t="s">
        <v>86</v>
      </c>
      <c r="K186" s="18" t="s">
        <v>33</v>
      </c>
      <c r="L186" s="64" t="s">
        <v>86</v>
      </c>
      <c r="M186" s="18" t="s">
        <v>33</v>
      </c>
      <c r="N186" s="64" t="s">
        <v>86</v>
      </c>
      <c r="O186" s="18" t="s">
        <v>33</v>
      </c>
      <c r="P186" s="64" t="s">
        <v>86</v>
      </c>
      <c r="Q186" s="18" t="s">
        <v>33</v>
      </c>
      <c r="R186" s="64" t="s">
        <v>86</v>
      </c>
      <c r="S186" s="18" t="s">
        <v>33</v>
      </c>
      <c r="T186" s="64" t="s">
        <v>86</v>
      </c>
      <c r="U186" s="18" t="s">
        <v>33</v>
      </c>
      <c r="V186" s="64" t="s">
        <v>86</v>
      </c>
      <c r="W186" s="18" t="s">
        <v>33</v>
      </c>
      <c r="X186" s="64" t="s">
        <v>86</v>
      </c>
      <c r="Y186" s="18" t="s">
        <v>33</v>
      </c>
      <c r="Z186" s="64" t="s">
        <v>86</v>
      </c>
      <c r="AA186" s="18" t="s">
        <v>33</v>
      </c>
      <c r="AB186" s="64" t="s">
        <v>86</v>
      </c>
      <c r="AC186" s="18" t="s">
        <v>33</v>
      </c>
      <c r="AD186" s="64" t="s">
        <v>86</v>
      </c>
      <c r="AE186" s="18" t="s">
        <v>33</v>
      </c>
      <c r="AF186" s="64" t="s">
        <v>86</v>
      </c>
      <c r="AG186" s="18" t="s">
        <v>33</v>
      </c>
      <c r="AH186" s="64" t="s">
        <v>86</v>
      </c>
      <c r="AI186" s="18" t="s">
        <v>33</v>
      </c>
      <c r="AJ186" s="26" t="s">
        <v>86</v>
      </c>
      <c r="AK186" s="24" t="s">
        <v>33</v>
      </c>
      <c r="AL186" s="64" t="s">
        <v>86</v>
      </c>
      <c r="AM186" s="18" t="s">
        <v>33</v>
      </c>
      <c r="AN186" s="64" t="s">
        <v>86</v>
      </c>
      <c r="AO186" s="98" t="s">
        <v>33</v>
      </c>
      <c r="AP186" s="64" t="s">
        <v>86</v>
      </c>
      <c r="AQ186" s="18" t="s">
        <v>33</v>
      </c>
      <c r="AR186" s="64" t="s">
        <v>86</v>
      </c>
      <c r="AS186" s="98" t="s">
        <v>33</v>
      </c>
      <c r="AT186" s="64" t="s">
        <v>86</v>
      </c>
      <c r="AU186" s="98" t="s">
        <v>33</v>
      </c>
      <c r="AV186" s="64" t="s">
        <v>86</v>
      </c>
      <c r="AW186" s="98" t="s">
        <v>33</v>
      </c>
      <c r="AX186" s="64" t="s">
        <v>86</v>
      </c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R186" s="10"/>
      <c r="BS186" s="10"/>
      <c r="BT186" s="10"/>
      <c r="BU186" s="11"/>
      <c r="BV186" s="10"/>
      <c r="BW186" s="10"/>
      <c r="BX186" s="11"/>
      <c r="BY186" s="11"/>
      <c r="BZ186" s="11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</row>
    <row r="187" spans="1:128" s="9" customFormat="1" x14ac:dyDescent="0.25">
      <c r="A187" s="531" t="s">
        <v>87</v>
      </c>
      <c r="B187" s="532"/>
      <c r="C187" s="31">
        <f t="shared" ref="C187:D189" si="356">+M187+O187+Q187+S187+U187+W187+Y187+AA187+AC187+AE187</f>
        <v>0</v>
      </c>
      <c r="D187" s="99">
        <f t="shared" si="356"/>
        <v>0</v>
      </c>
      <c r="E187" s="100"/>
      <c r="F187" s="101"/>
      <c r="G187" s="100"/>
      <c r="H187" s="101"/>
      <c r="I187" s="100"/>
      <c r="J187" s="101"/>
      <c r="K187" s="100"/>
      <c r="L187" s="101"/>
      <c r="M187" s="79"/>
      <c r="N187" s="80"/>
      <c r="O187" s="79"/>
      <c r="P187" s="80"/>
      <c r="Q187" s="79"/>
      <c r="R187" s="80"/>
      <c r="S187" s="79"/>
      <c r="T187" s="80"/>
      <c r="U187" s="79"/>
      <c r="V187" s="80"/>
      <c r="W187" s="79"/>
      <c r="X187" s="80"/>
      <c r="Y187" s="79"/>
      <c r="Z187" s="80"/>
      <c r="AA187" s="79"/>
      <c r="AB187" s="80"/>
      <c r="AC187" s="79"/>
      <c r="AD187" s="80"/>
      <c r="AE187" s="79"/>
      <c r="AF187" s="80"/>
      <c r="AG187" s="100"/>
      <c r="AH187" s="102"/>
      <c r="AI187" s="100"/>
      <c r="AJ187" s="103"/>
      <c r="AK187" s="104"/>
      <c r="AL187" s="105"/>
      <c r="AM187" s="84"/>
      <c r="AN187" s="106"/>
      <c r="AO187" s="107"/>
      <c r="AP187" s="108"/>
      <c r="AQ187" s="37"/>
      <c r="AR187" s="109"/>
      <c r="AS187" s="107"/>
      <c r="AT187" s="109"/>
      <c r="AU187" s="107"/>
      <c r="AV187" s="108"/>
      <c r="AW187" s="107"/>
      <c r="AX187" s="108"/>
      <c r="AY187" s="43" t="str">
        <f t="shared" ref="AY187:AY209" si="357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3"/>
      <c r="BA187" s="43"/>
      <c r="BB187" s="43"/>
      <c r="BC187" s="43"/>
      <c r="BD187" s="43"/>
      <c r="BE187" s="43"/>
      <c r="BF187" s="43"/>
      <c r="BG187" s="43"/>
      <c r="BH187" s="10"/>
      <c r="BI187" s="10"/>
      <c r="BJ187" s="10"/>
      <c r="BK187" s="10"/>
      <c r="BR187" s="10"/>
      <c r="BS187" s="10"/>
      <c r="BT187" s="10"/>
      <c r="BU187" s="11"/>
      <c r="BV187" s="10"/>
      <c r="BW187" s="10"/>
      <c r="BX187" s="11"/>
      <c r="BY187" s="11"/>
      <c r="BZ187" s="11"/>
      <c r="CA187" s="44" t="str">
        <f>IF(DA187=1," * El total de exámenes confirmados positivos por ISP NO DEBE SUPERAR el total de exámenes procesados. ","")</f>
        <v/>
      </c>
      <c r="CB187" s="44" t="str">
        <f>IF(DB187=1," * La suma de exámenes procesados por sexo DEBE SER IGUAL al total de Procesados. ","")</f>
        <v/>
      </c>
      <c r="CC187" s="44" t="str">
        <f>IF(DC187=1," * La suma de exámenes Confirmados positivos por ISP por sexo DEBE SER IGUAL al total de Procesados. ","")</f>
        <v/>
      </c>
      <c r="CD187" s="44" t="str">
        <f>IF(DD187=1," * La suma de exámenes procesados Trans NO PUEDE Superar al total de Procesados. ","")</f>
        <v/>
      </c>
      <c r="CE187" s="44" t="str">
        <f>IF(DE187=1," * La suma de exámenes confirmados positivos por ISP Trans NO PUEDE Superar al total de Procesados. ","")</f>
        <v/>
      </c>
      <c r="CF187" s="44" t="str">
        <f>IF(DF187=1," * Los exámenes procesados de personas pertenecientes a Pueblos originarios NO PUEDE Superar al total de Procesados. ","")</f>
        <v/>
      </c>
      <c r="CG187" s="44" t="str">
        <f>IF(DG187=1," * Los exámenes confirmados positivos por ISP de personas pertenecientes a Pueblos originarios NO PUEDE Superar al total de Procesados. ","")</f>
        <v/>
      </c>
      <c r="CH187" s="44" t="str">
        <f>IF(DH187=1," * Los exámenes procesados de personas pertenecientes a Pueblos migrantes NO PUEDE Superar al total de Procesados. ","")</f>
        <v/>
      </c>
      <c r="CI187" s="44" t="str">
        <f>IF(DI187=1," * Los exámenes confirmados positivos por ISP de personas pertenecientes a Pueblos Migrantes NO PUEDE Superar al total de Procesados. ","")</f>
        <v/>
      </c>
      <c r="CJ187" s="44"/>
      <c r="CK187" s="44"/>
      <c r="CL187" s="44"/>
      <c r="CM187" s="44"/>
      <c r="CN187" s="44"/>
      <c r="CO187" s="44"/>
      <c r="CP187" s="44"/>
      <c r="CQ187" s="44"/>
      <c r="CR187" s="44"/>
      <c r="CS187" s="44"/>
      <c r="CT187" s="44"/>
      <c r="CU187" s="44"/>
      <c r="CV187" s="44"/>
      <c r="CW187" s="44" t="str">
        <f t="shared" ref="CW187:CW209" si="358">IF(DW187=1,"* No olvide digitar la columna Procesados Trans y/o Pueblos Originarios y/o Migrantes (Digite Cero si no tiene). ","")</f>
        <v/>
      </c>
      <c r="CX187" s="44" t="str">
        <f t="shared" ref="CX187:CX209" si="359">IF(DX187=1,"* No olvide digitar la columna Confirmados Trans y/o Pueblos Originarios y/o Migrantes (Digite Cero si no tiene). ","")</f>
        <v/>
      </c>
      <c r="CY187" s="44"/>
      <c r="CZ187" s="44"/>
      <c r="DA187" s="45">
        <f>IF(C187&lt;D187,1,0)</f>
        <v>0</v>
      </c>
      <c r="DB187" s="45">
        <f>IF(C187&lt;&gt;(AK187+AM187),1,0)</f>
        <v>0</v>
      </c>
      <c r="DC187" s="45">
        <f>IF(D187&lt;&gt;(AL187+AN187),1,0)</f>
        <v>0</v>
      </c>
      <c r="DD187" s="45">
        <f>IF(C187&lt;(AO187+AQ187),1,0)</f>
        <v>0</v>
      </c>
      <c r="DE187" s="45">
        <f>IF(D187&lt;(AP187+AR187),1,0)</f>
        <v>0</v>
      </c>
      <c r="DF187" s="45">
        <f>IF($C187&lt;AS187,1,0)</f>
        <v>0</v>
      </c>
      <c r="DG187" s="45">
        <f>IF($D187&lt;AT187,1,0)</f>
        <v>0</v>
      </c>
      <c r="DH187" s="45">
        <f>IF($C187&lt;AU187,1,0)</f>
        <v>0</v>
      </c>
      <c r="DI187" s="45">
        <f>IF($D187&lt;AV187,1,0)</f>
        <v>0</v>
      </c>
      <c r="DJ187" s="45"/>
      <c r="DK187" s="45"/>
      <c r="DL187" s="45"/>
      <c r="DM187" s="45"/>
      <c r="DN187" s="45"/>
      <c r="DO187" s="45"/>
      <c r="DP187" s="45"/>
      <c r="DQ187" s="45"/>
      <c r="DR187" s="45"/>
      <c r="DS187" s="45"/>
      <c r="DT187" s="45"/>
      <c r="DU187" s="45"/>
      <c r="DV187" s="45"/>
      <c r="DW187" s="45">
        <f t="shared" ref="DW187:DX202" si="360">IF(AND(C187&lt;&gt;0,OR(AO187="",AQ187="",AS187="",AU187="")),1,0)</f>
        <v>0</v>
      </c>
      <c r="DX187" s="45">
        <f t="shared" si="360"/>
        <v>0</v>
      </c>
    </row>
    <row r="188" spans="1:128" s="9" customFormat="1" x14ac:dyDescent="0.25">
      <c r="A188" s="533" t="s">
        <v>88</v>
      </c>
      <c r="B188" s="534"/>
      <c r="C188" s="47">
        <f t="shared" si="356"/>
        <v>0</v>
      </c>
      <c r="D188" s="110">
        <f t="shared" si="356"/>
        <v>0</v>
      </c>
      <c r="E188" s="35"/>
      <c r="F188" s="34"/>
      <c r="G188" s="35"/>
      <c r="H188" s="34"/>
      <c r="I188" s="35"/>
      <c r="J188" s="34"/>
      <c r="K188" s="35"/>
      <c r="L188" s="34"/>
      <c r="M188" s="84"/>
      <c r="N188" s="85"/>
      <c r="O188" s="84"/>
      <c r="P188" s="85"/>
      <c r="Q188" s="84"/>
      <c r="R188" s="85"/>
      <c r="S188" s="84"/>
      <c r="T188" s="85"/>
      <c r="U188" s="84"/>
      <c r="V188" s="85"/>
      <c r="W188" s="84"/>
      <c r="X188" s="85"/>
      <c r="Y188" s="84"/>
      <c r="Z188" s="85"/>
      <c r="AA188" s="84"/>
      <c r="AB188" s="85"/>
      <c r="AC188" s="84"/>
      <c r="AD188" s="85"/>
      <c r="AE188" s="84"/>
      <c r="AF188" s="85"/>
      <c r="AG188" s="35"/>
      <c r="AH188" s="36"/>
      <c r="AI188" s="35"/>
      <c r="AJ188" s="54"/>
      <c r="AK188" s="41"/>
      <c r="AL188" s="111"/>
      <c r="AM188" s="39"/>
      <c r="AN188" s="109"/>
      <c r="AO188" s="107"/>
      <c r="AP188" s="108"/>
      <c r="AQ188" s="37"/>
      <c r="AR188" s="109"/>
      <c r="AS188" s="107"/>
      <c r="AT188" s="109"/>
      <c r="AU188" s="107"/>
      <c r="AV188" s="108"/>
      <c r="AW188" s="107"/>
      <c r="AX188" s="108"/>
      <c r="AY188" s="43" t="str">
        <f t="shared" si="357"/>
        <v/>
      </c>
      <c r="AZ188" s="43"/>
      <c r="BA188" s="43"/>
      <c r="BB188" s="43"/>
      <c r="BC188" s="43"/>
      <c r="BD188" s="43"/>
      <c r="BE188" s="43"/>
      <c r="BF188" s="43"/>
      <c r="BG188" s="43"/>
      <c r="BH188" s="10"/>
      <c r="BI188" s="10"/>
      <c r="BJ188" s="10"/>
      <c r="BK188" s="10"/>
      <c r="BR188" s="10"/>
      <c r="BS188" s="10"/>
      <c r="BT188" s="10"/>
      <c r="BU188" s="11"/>
      <c r="BV188" s="10"/>
      <c r="BW188" s="10"/>
      <c r="BX188" s="11"/>
      <c r="BY188" s="11"/>
      <c r="BZ188" s="11"/>
      <c r="CA188" s="44" t="str">
        <f t="shared" ref="CA188:CA208" si="361">IF(DA188=1," * El total de exámenes confirmados positivos por ISP NO DEBE SUPERAR el total de exámenes procesados. ","")</f>
        <v/>
      </c>
      <c r="CB188" s="44" t="str">
        <f t="shared" ref="CB188:CB208" si="362">IF(DB188=1," * La suma de exámenes procesados por sexo DEBE SER IGUAL al total de Procesados. ","")</f>
        <v/>
      </c>
      <c r="CC188" s="44" t="str">
        <f t="shared" ref="CC188:CC208" si="363">IF(DC188=1," * La suma de exámenes Confirmados positivos por ISP por sexo DEBE SER IGUAL al total de Procesados. ","")</f>
        <v/>
      </c>
      <c r="CD188" s="44" t="str">
        <f t="shared" ref="CD188:CD208" si="364">IF(DD188=1," * La suma de exámenes procesados Trans NO PUEDE Superar al total de Procesados. ","")</f>
        <v/>
      </c>
      <c r="CE188" s="44" t="str">
        <f t="shared" ref="CE188:CE208" si="365">IF(DE188=1," * La suma de exámenes confirmados positivos por ISP Trans NO PUEDE Superar al total de Procesados. ","")</f>
        <v/>
      </c>
      <c r="CF188" s="44" t="str">
        <f t="shared" ref="CF188:CF208" si="366">IF(DF188=1," * Los exámenes procesados de personas pertenecientes a Pueblos originarios NO PUEDE Superar al total de Procesados. ","")</f>
        <v/>
      </c>
      <c r="CG188" s="44" t="str">
        <f t="shared" ref="CG188:CG208" si="367">IF(DG188=1," * Los exámenes confirmados positivos por ISP de personas pertenecientes a Pueblos originarios NO PUEDE Superar al total de Procesados. ","")</f>
        <v/>
      </c>
      <c r="CH188" s="44" t="str">
        <f t="shared" ref="CH188:CH208" si="368">IF(DH188=1," * Los exámenes procesados de personas pertenecientes a Pueblos migrantes NO PUEDE Superar al total de Procesados. ","")</f>
        <v/>
      </c>
      <c r="CI188" s="44" t="str">
        <f t="shared" ref="CI188:CI208" si="369">IF(DI188=1," * Los exámenes confirmados positivos por ISP de personas pertenecientes a Pueblos Migrantes NO PUEDE Superar al total de Procesados. ","")</f>
        <v/>
      </c>
      <c r="CJ188" s="44"/>
      <c r="CK188" s="44"/>
      <c r="CL188" s="44"/>
      <c r="CM188" s="44"/>
      <c r="CN188" s="44"/>
      <c r="CO188" s="44"/>
      <c r="CP188" s="44"/>
      <c r="CQ188" s="44"/>
      <c r="CR188" s="44"/>
      <c r="CS188" s="44"/>
      <c r="CT188" s="44"/>
      <c r="CU188" s="44"/>
      <c r="CV188" s="44"/>
      <c r="CW188" s="44" t="str">
        <f t="shared" si="358"/>
        <v/>
      </c>
      <c r="CX188" s="44" t="str">
        <f t="shared" si="359"/>
        <v/>
      </c>
      <c r="CY188" s="44"/>
      <c r="CZ188" s="44"/>
      <c r="DA188" s="45">
        <f t="shared" ref="DA188:DA209" si="370">IF(C188&lt;D188,1,0)</f>
        <v>0</v>
      </c>
      <c r="DB188" s="45">
        <f t="shared" ref="DB188:DC209" si="371">IF(C188&lt;&gt;(AK188+AM188),1,0)</f>
        <v>0</v>
      </c>
      <c r="DC188" s="45">
        <f t="shared" si="371"/>
        <v>0</v>
      </c>
      <c r="DD188" s="45">
        <f t="shared" ref="DD188:DE209" si="372">IF(C188&lt;(AO188+AQ188),1,0)</f>
        <v>0</v>
      </c>
      <c r="DE188" s="45">
        <f t="shared" si="372"/>
        <v>0</v>
      </c>
      <c r="DF188" s="45">
        <f t="shared" ref="DF188:DF209" si="373">IF($C188&lt;AS188,1,0)</f>
        <v>0</v>
      </c>
      <c r="DG188" s="45">
        <f t="shared" ref="DG188:DG209" si="374">IF($D188&lt;AT188,1,0)</f>
        <v>0</v>
      </c>
      <c r="DH188" s="45">
        <f t="shared" ref="DH188:DH209" si="375">IF($C188&lt;AU188,1,0)</f>
        <v>0</v>
      </c>
      <c r="DI188" s="45">
        <f t="shared" ref="DI188:DI209" si="376">IF($D188&lt;AV188,1,0)</f>
        <v>0</v>
      </c>
      <c r="DJ188" s="45"/>
      <c r="DK188" s="45"/>
      <c r="DL188" s="45"/>
      <c r="DM188" s="45"/>
      <c r="DN188" s="45"/>
      <c r="DO188" s="45"/>
      <c r="DP188" s="45"/>
      <c r="DQ188" s="45"/>
      <c r="DR188" s="45"/>
      <c r="DS188" s="45"/>
      <c r="DT188" s="45"/>
      <c r="DU188" s="45"/>
      <c r="DV188" s="45"/>
      <c r="DW188" s="45">
        <f t="shared" si="360"/>
        <v>0</v>
      </c>
      <c r="DX188" s="45">
        <f t="shared" si="360"/>
        <v>0</v>
      </c>
    </row>
    <row r="189" spans="1:128" s="9" customFormat="1" x14ac:dyDescent="0.25">
      <c r="A189" s="533" t="s">
        <v>89</v>
      </c>
      <c r="B189" s="534"/>
      <c r="C189" s="47">
        <f t="shared" si="356"/>
        <v>0</v>
      </c>
      <c r="D189" s="110">
        <f t="shared" si="356"/>
        <v>0</v>
      </c>
      <c r="E189" s="35"/>
      <c r="F189" s="34"/>
      <c r="G189" s="35"/>
      <c r="H189" s="34"/>
      <c r="I189" s="35"/>
      <c r="J189" s="34"/>
      <c r="K189" s="35"/>
      <c r="L189" s="34"/>
      <c r="M189" s="39"/>
      <c r="N189" s="38"/>
      <c r="O189" s="39"/>
      <c r="P189" s="38"/>
      <c r="Q189" s="39"/>
      <c r="R189" s="38"/>
      <c r="S189" s="39"/>
      <c r="T189" s="38"/>
      <c r="U189" s="39"/>
      <c r="V189" s="38"/>
      <c r="W189" s="39"/>
      <c r="X189" s="38"/>
      <c r="Y189" s="39"/>
      <c r="Z189" s="38"/>
      <c r="AA189" s="39"/>
      <c r="AB189" s="38"/>
      <c r="AC189" s="39"/>
      <c r="AD189" s="38"/>
      <c r="AE189" s="39"/>
      <c r="AF189" s="38"/>
      <c r="AG189" s="35"/>
      <c r="AH189" s="36"/>
      <c r="AI189" s="35"/>
      <c r="AJ189" s="54"/>
      <c r="AK189" s="41"/>
      <c r="AL189" s="111"/>
      <c r="AM189" s="39"/>
      <c r="AN189" s="109"/>
      <c r="AO189" s="107"/>
      <c r="AP189" s="108"/>
      <c r="AQ189" s="37"/>
      <c r="AR189" s="109"/>
      <c r="AS189" s="107"/>
      <c r="AT189" s="109"/>
      <c r="AU189" s="107"/>
      <c r="AV189" s="108"/>
      <c r="AW189" s="107"/>
      <c r="AX189" s="108"/>
      <c r="AY189" s="43" t="str">
        <f t="shared" si="357"/>
        <v/>
      </c>
      <c r="AZ189" s="43"/>
      <c r="BA189" s="43"/>
      <c r="BB189" s="43"/>
      <c r="BC189" s="43"/>
      <c r="BD189" s="43"/>
      <c r="BE189" s="43"/>
      <c r="BF189" s="43"/>
      <c r="BG189" s="43"/>
      <c r="BH189" s="10"/>
      <c r="BI189" s="10"/>
      <c r="BJ189" s="10"/>
      <c r="BK189" s="10"/>
      <c r="BR189" s="10"/>
      <c r="BS189" s="10"/>
      <c r="BT189" s="10"/>
      <c r="BU189" s="11"/>
      <c r="BV189" s="10"/>
      <c r="BW189" s="10"/>
      <c r="BX189" s="11"/>
      <c r="BY189" s="11"/>
      <c r="BZ189" s="11"/>
      <c r="CA189" s="44" t="str">
        <f t="shared" si="361"/>
        <v/>
      </c>
      <c r="CB189" s="44" t="str">
        <f t="shared" si="362"/>
        <v/>
      </c>
      <c r="CC189" s="44" t="str">
        <f t="shared" si="363"/>
        <v/>
      </c>
      <c r="CD189" s="44" t="str">
        <f t="shared" si="364"/>
        <v/>
      </c>
      <c r="CE189" s="44" t="str">
        <f t="shared" si="365"/>
        <v/>
      </c>
      <c r="CF189" s="44" t="str">
        <f t="shared" si="366"/>
        <v/>
      </c>
      <c r="CG189" s="44" t="str">
        <f t="shared" si="367"/>
        <v/>
      </c>
      <c r="CH189" s="44" t="str">
        <f t="shared" si="368"/>
        <v/>
      </c>
      <c r="CI189" s="44" t="str">
        <f t="shared" si="369"/>
        <v/>
      </c>
      <c r="CJ189" s="44"/>
      <c r="CK189" s="44"/>
      <c r="CL189" s="44"/>
      <c r="CM189" s="44"/>
      <c r="CN189" s="44"/>
      <c r="CO189" s="44"/>
      <c r="CP189" s="44"/>
      <c r="CQ189" s="44"/>
      <c r="CR189" s="44"/>
      <c r="CS189" s="44"/>
      <c r="CT189" s="44"/>
      <c r="CU189" s="44"/>
      <c r="CV189" s="44"/>
      <c r="CW189" s="44" t="str">
        <f t="shared" si="358"/>
        <v/>
      </c>
      <c r="CX189" s="44" t="str">
        <f t="shared" si="359"/>
        <v/>
      </c>
      <c r="CY189" s="44"/>
      <c r="CZ189" s="44"/>
      <c r="DA189" s="45">
        <f t="shared" si="370"/>
        <v>0</v>
      </c>
      <c r="DB189" s="45">
        <f t="shared" si="371"/>
        <v>0</v>
      </c>
      <c r="DC189" s="45">
        <f t="shared" si="371"/>
        <v>0</v>
      </c>
      <c r="DD189" s="45">
        <f t="shared" si="372"/>
        <v>0</v>
      </c>
      <c r="DE189" s="45">
        <f t="shared" si="372"/>
        <v>0</v>
      </c>
      <c r="DF189" s="45">
        <f t="shared" si="373"/>
        <v>0</v>
      </c>
      <c r="DG189" s="45">
        <f t="shared" si="374"/>
        <v>0</v>
      </c>
      <c r="DH189" s="45">
        <f t="shared" si="375"/>
        <v>0</v>
      </c>
      <c r="DI189" s="45">
        <f t="shared" si="376"/>
        <v>0</v>
      </c>
      <c r="DJ189" s="45"/>
      <c r="DK189" s="45"/>
      <c r="DL189" s="45"/>
      <c r="DM189" s="45"/>
      <c r="DN189" s="45"/>
      <c r="DO189" s="45"/>
      <c r="DP189" s="45"/>
      <c r="DQ189" s="45"/>
      <c r="DR189" s="45"/>
      <c r="DS189" s="45"/>
      <c r="DT189" s="45"/>
      <c r="DU189" s="45"/>
      <c r="DV189" s="45"/>
      <c r="DW189" s="45">
        <f t="shared" si="360"/>
        <v>0</v>
      </c>
      <c r="DX189" s="45">
        <f t="shared" si="360"/>
        <v>0</v>
      </c>
    </row>
    <row r="190" spans="1:128" s="9" customFormat="1" x14ac:dyDescent="0.25">
      <c r="A190" s="533" t="s">
        <v>47</v>
      </c>
      <c r="B190" s="534"/>
      <c r="C190" s="47">
        <f>+O190+Q190+S190+U190+W190+Y190+AA190+AC190+AE190+AG190+AI190</f>
        <v>0</v>
      </c>
      <c r="D190" s="112">
        <f>+P190+R190+T190+V190+X190+Z190+AB190+AD190+AF190+AH190+AJ190</f>
        <v>0</v>
      </c>
      <c r="E190" s="35"/>
      <c r="F190" s="34"/>
      <c r="G190" s="35"/>
      <c r="H190" s="34"/>
      <c r="I190" s="35"/>
      <c r="J190" s="34"/>
      <c r="K190" s="35"/>
      <c r="L190" s="34"/>
      <c r="M190" s="35"/>
      <c r="N190" s="34"/>
      <c r="O190" s="39"/>
      <c r="P190" s="38"/>
      <c r="Q190" s="39"/>
      <c r="R190" s="38"/>
      <c r="S190" s="39"/>
      <c r="T190" s="38"/>
      <c r="U190" s="39"/>
      <c r="V190" s="38"/>
      <c r="W190" s="39"/>
      <c r="X190" s="38"/>
      <c r="Y190" s="39"/>
      <c r="Z190" s="38"/>
      <c r="AA190" s="39"/>
      <c r="AB190" s="38"/>
      <c r="AC190" s="39"/>
      <c r="AD190" s="38"/>
      <c r="AE190" s="39"/>
      <c r="AF190" s="38"/>
      <c r="AG190" s="39"/>
      <c r="AH190" s="38"/>
      <c r="AI190" s="39"/>
      <c r="AJ190" s="40"/>
      <c r="AK190" s="37"/>
      <c r="AL190" s="108"/>
      <c r="AM190" s="39"/>
      <c r="AN190" s="109"/>
      <c r="AO190" s="107"/>
      <c r="AP190" s="108"/>
      <c r="AQ190" s="37"/>
      <c r="AR190" s="109"/>
      <c r="AS190" s="107"/>
      <c r="AT190" s="109"/>
      <c r="AU190" s="107"/>
      <c r="AV190" s="108"/>
      <c r="AW190" s="107"/>
      <c r="AX190" s="108"/>
      <c r="AY190" s="43" t="str">
        <f t="shared" si="357"/>
        <v/>
      </c>
      <c r="AZ190" s="43"/>
      <c r="BA190" s="43"/>
      <c r="BB190" s="43"/>
      <c r="BC190" s="43"/>
      <c r="BD190" s="43"/>
      <c r="BE190" s="43"/>
      <c r="BF190" s="43"/>
      <c r="BG190" s="43"/>
      <c r="BH190" s="10"/>
      <c r="BI190" s="10"/>
      <c r="BJ190" s="10"/>
      <c r="BK190" s="10"/>
      <c r="BR190" s="10"/>
      <c r="BS190" s="10"/>
      <c r="BT190" s="10"/>
      <c r="BU190" s="11"/>
      <c r="BV190" s="10"/>
      <c r="BW190" s="10"/>
      <c r="BX190" s="11"/>
      <c r="BY190" s="11"/>
      <c r="BZ190" s="11"/>
      <c r="CA190" s="44" t="str">
        <f t="shared" si="361"/>
        <v/>
      </c>
      <c r="CB190" s="44" t="str">
        <f t="shared" si="362"/>
        <v/>
      </c>
      <c r="CC190" s="44" t="str">
        <f t="shared" si="363"/>
        <v/>
      </c>
      <c r="CD190" s="44" t="str">
        <f t="shared" si="364"/>
        <v/>
      </c>
      <c r="CE190" s="44" t="str">
        <f t="shared" si="365"/>
        <v/>
      </c>
      <c r="CF190" s="44" t="str">
        <f t="shared" si="366"/>
        <v/>
      </c>
      <c r="CG190" s="44" t="str">
        <f t="shared" si="367"/>
        <v/>
      </c>
      <c r="CH190" s="44" t="str">
        <f t="shared" si="368"/>
        <v/>
      </c>
      <c r="CI190" s="44" t="str">
        <f t="shared" si="369"/>
        <v/>
      </c>
      <c r="CJ190" s="44"/>
      <c r="CK190" s="44"/>
      <c r="CL190" s="44"/>
      <c r="CM190" s="44"/>
      <c r="CN190" s="44"/>
      <c r="CO190" s="44"/>
      <c r="CP190" s="44"/>
      <c r="CQ190" s="44"/>
      <c r="CR190" s="44"/>
      <c r="CS190" s="44"/>
      <c r="CT190" s="44"/>
      <c r="CU190" s="44"/>
      <c r="CV190" s="44"/>
      <c r="CW190" s="44" t="str">
        <f t="shared" si="358"/>
        <v/>
      </c>
      <c r="CX190" s="44" t="str">
        <f t="shared" si="359"/>
        <v/>
      </c>
      <c r="CY190" s="44"/>
      <c r="CZ190" s="44"/>
      <c r="DA190" s="45">
        <f t="shared" si="370"/>
        <v>0</v>
      </c>
      <c r="DB190" s="45">
        <f t="shared" si="371"/>
        <v>0</v>
      </c>
      <c r="DC190" s="45">
        <f t="shared" si="371"/>
        <v>0</v>
      </c>
      <c r="DD190" s="45">
        <f t="shared" si="372"/>
        <v>0</v>
      </c>
      <c r="DE190" s="45">
        <f t="shared" si="372"/>
        <v>0</v>
      </c>
      <c r="DF190" s="45">
        <f t="shared" si="373"/>
        <v>0</v>
      </c>
      <c r="DG190" s="45">
        <f t="shared" si="374"/>
        <v>0</v>
      </c>
      <c r="DH190" s="45">
        <f t="shared" si="375"/>
        <v>0</v>
      </c>
      <c r="DI190" s="45">
        <f t="shared" si="376"/>
        <v>0</v>
      </c>
      <c r="DJ190" s="45"/>
      <c r="DK190" s="45"/>
      <c r="DL190" s="45"/>
      <c r="DM190" s="45"/>
      <c r="DN190" s="45"/>
      <c r="DO190" s="45"/>
      <c r="DP190" s="45"/>
      <c r="DQ190" s="45"/>
      <c r="DR190" s="45"/>
      <c r="DS190" s="45"/>
      <c r="DT190" s="45"/>
      <c r="DU190" s="45"/>
      <c r="DV190" s="45"/>
      <c r="DW190" s="45">
        <f t="shared" si="360"/>
        <v>0</v>
      </c>
      <c r="DX190" s="45">
        <f t="shared" si="360"/>
        <v>0</v>
      </c>
    </row>
    <row r="191" spans="1:128" s="9" customFormat="1" x14ac:dyDescent="0.25">
      <c r="A191" s="533" t="s">
        <v>53</v>
      </c>
      <c r="B191" s="534"/>
      <c r="C191" s="47">
        <f>+E191+G191+I191+K191+M191+O191+Q191+S191+U191+W191+Y191+AA191+AC191+AE191+AG191+AI191</f>
        <v>0</v>
      </c>
      <c r="D191" s="112">
        <f>+F191+H191+J191+L191+N191+P191+R191+T191+V191+X191+Z191+AB191+AD191+AF191+AH191+AJ191</f>
        <v>0</v>
      </c>
      <c r="E191" s="39"/>
      <c r="F191" s="38"/>
      <c r="G191" s="39"/>
      <c r="H191" s="38"/>
      <c r="I191" s="39"/>
      <c r="J191" s="38"/>
      <c r="K191" s="39"/>
      <c r="L191" s="38"/>
      <c r="M191" s="39"/>
      <c r="N191" s="38"/>
      <c r="O191" s="39"/>
      <c r="P191" s="38"/>
      <c r="Q191" s="39"/>
      <c r="R191" s="38"/>
      <c r="S191" s="39"/>
      <c r="T191" s="38"/>
      <c r="U191" s="39"/>
      <c r="V191" s="38"/>
      <c r="W191" s="39"/>
      <c r="X191" s="38"/>
      <c r="Y191" s="39"/>
      <c r="Z191" s="38"/>
      <c r="AA191" s="39"/>
      <c r="AB191" s="38"/>
      <c r="AC191" s="39"/>
      <c r="AD191" s="38"/>
      <c r="AE191" s="39"/>
      <c r="AF191" s="38"/>
      <c r="AG191" s="39"/>
      <c r="AH191" s="38"/>
      <c r="AI191" s="39"/>
      <c r="AJ191" s="40"/>
      <c r="AK191" s="155"/>
      <c r="AL191" s="114"/>
      <c r="AM191" s="115"/>
      <c r="AN191" s="109"/>
      <c r="AO191" s="107"/>
      <c r="AP191" s="108"/>
      <c r="AQ191" s="37"/>
      <c r="AR191" s="109"/>
      <c r="AS191" s="107"/>
      <c r="AT191" s="109"/>
      <c r="AU191" s="107"/>
      <c r="AV191" s="108"/>
      <c r="AW191" s="107"/>
      <c r="AX191" s="108"/>
      <c r="AY191" s="43" t="str">
        <f t="shared" si="357"/>
        <v/>
      </c>
      <c r="AZ191" s="43"/>
      <c r="BA191" s="43"/>
      <c r="BB191" s="43"/>
      <c r="BC191" s="43"/>
      <c r="BD191" s="43"/>
      <c r="BE191" s="43"/>
      <c r="BF191" s="43"/>
      <c r="BG191" s="43"/>
      <c r="BH191" s="10"/>
      <c r="BI191" s="10"/>
      <c r="BJ191" s="10"/>
      <c r="BK191" s="10"/>
      <c r="BR191" s="10"/>
      <c r="BS191" s="10"/>
      <c r="BT191" s="10"/>
      <c r="BU191" s="11"/>
      <c r="BV191" s="10"/>
      <c r="BW191" s="10"/>
      <c r="BX191" s="11"/>
      <c r="BY191" s="11"/>
      <c r="BZ191" s="11"/>
      <c r="CA191" s="44" t="str">
        <f t="shared" si="361"/>
        <v/>
      </c>
      <c r="CB191" s="44" t="str">
        <f t="shared" si="362"/>
        <v/>
      </c>
      <c r="CC191" s="44" t="str">
        <f t="shared" si="363"/>
        <v/>
      </c>
      <c r="CD191" s="44" t="str">
        <f t="shared" si="364"/>
        <v/>
      </c>
      <c r="CE191" s="44" t="str">
        <f t="shared" si="365"/>
        <v/>
      </c>
      <c r="CF191" s="44" t="str">
        <f t="shared" si="366"/>
        <v/>
      </c>
      <c r="CG191" s="44" t="str">
        <f t="shared" si="367"/>
        <v/>
      </c>
      <c r="CH191" s="44" t="str">
        <f t="shared" si="368"/>
        <v/>
      </c>
      <c r="CI191" s="44" t="str">
        <f t="shared" si="369"/>
        <v/>
      </c>
      <c r="CJ191" s="44"/>
      <c r="CK191" s="44"/>
      <c r="CL191" s="44"/>
      <c r="CM191" s="44"/>
      <c r="CN191" s="44"/>
      <c r="CO191" s="44"/>
      <c r="CP191" s="44"/>
      <c r="CQ191" s="44"/>
      <c r="CR191" s="44"/>
      <c r="CS191" s="44"/>
      <c r="CT191" s="44"/>
      <c r="CU191" s="44"/>
      <c r="CV191" s="44"/>
      <c r="CW191" s="44" t="str">
        <f t="shared" si="358"/>
        <v/>
      </c>
      <c r="CX191" s="44" t="str">
        <f t="shared" si="359"/>
        <v/>
      </c>
      <c r="CY191" s="44"/>
      <c r="CZ191" s="44"/>
      <c r="DA191" s="45">
        <f t="shared" si="370"/>
        <v>0</v>
      </c>
      <c r="DB191" s="45">
        <f t="shared" si="371"/>
        <v>0</v>
      </c>
      <c r="DC191" s="45">
        <f t="shared" si="371"/>
        <v>0</v>
      </c>
      <c r="DD191" s="45">
        <f t="shared" si="372"/>
        <v>0</v>
      </c>
      <c r="DE191" s="45">
        <f t="shared" si="372"/>
        <v>0</v>
      </c>
      <c r="DF191" s="45">
        <f t="shared" si="373"/>
        <v>0</v>
      </c>
      <c r="DG191" s="45">
        <f t="shared" si="374"/>
        <v>0</v>
      </c>
      <c r="DH191" s="45">
        <f t="shared" si="375"/>
        <v>0</v>
      </c>
      <c r="DI191" s="45">
        <f t="shared" si="376"/>
        <v>0</v>
      </c>
      <c r="DJ191" s="45"/>
      <c r="DK191" s="45"/>
      <c r="DL191" s="45"/>
      <c r="DM191" s="45"/>
      <c r="DN191" s="45"/>
      <c r="DO191" s="45"/>
      <c r="DP191" s="45"/>
      <c r="DQ191" s="45"/>
      <c r="DR191" s="45"/>
      <c r="DS191" s="45"/>
      <c r="DT191" s="45"/>
      <c r="DU191" s="45"/>
      <c r="DV191" s="45"/>
      <c r="DW191" s="45">
        <f t="shared" si="360"/>
        <v>0</v>
      </c>
      <c r="DX191" s="45">
        <f t="shared" si="360"/>
        <v>0</v>
      </c>
    </row>
    <row r="192" spans="1:128" s="9" customFormat="1" x14ac:dyDescent="0.25">
      <c r="A192" s="533" t="s">
        <v>90</v>
      </c>
      <c r="B192" s="534"/>
      <c r="C192" s="47">
        <f>+E192+G192+I192+K192+M192+O192+Q192+S192+U192+W192+Y192+AA192+AC192+AE192+AG192+AI192</f>
        <v>0</v>
      </c>
      <c r="D192" s="110">
        <f>+F192+H192+J192+L192+N192+P192+R192+T192+V192+X192+Z192+AB192+AD192+AF192+AH192+AJ192</f>
        <v>0</v>
      </c>
      <c r="E192" s="39"/>
      <c r="F192" s="38"/>
      <c r="G192" s="39"/>
      <c r="H192" s="38"/>
      <c r="I192" s="39"/>
      <c r="J192" s="38"/>
      <c r="K192" s="39"/>
      <c r="L192" s="38"/>
      <c r="M192" s="39"/>
      <c r="N192" s="38"/>
      <c r="O192" s="39"/>
      <c r="P192" s="38"/>
      <c r="Q192" s="39"/>
      <c r="R192" s="38"/>
      <c r="S192" s="39"/>
      <c r="T192" s="38"/>
      <c r="U192" s="39"/>
      <c r="V192" s="38"/>
      <c r="W192" s="39"/>
      <c r="X192" s="38"/>
      <c r="Y192" s="39"/>
      <c r="Z192" s="38"/>
      <c r="AA192" s="39"/>
      <c r="AB192" s="38"/>
      <c r="AC192" s="39"/>
      <c r="AD192" s="38"/>
      <c r="AE192" s="39"/>
      <c r="AF192" s="38"/>
      <c r="AG192" s="39"/>
      <c r="AH192" s="38"/>
      <c r="AI192" s="39"/>
      <c r="AJ192" s="38"/>
      <c r="AK192" s="107"/>
      <c r="AL192" s="108"/>
      <c r="AM192" s="39"/>
      <c r="AN192" s="109"/>
      <c r="AO192" s="107"/>
      <c r="AP192" s="108"/>
      <c r="AQ192" s="37"/>
      <c r="AR192" s="109"/>
      <c r="AS192" s="107"/>
      <c r="AT192" s="109"/>
      <c r="AU192" s="107"/>
      <c r="AV192" s="108"/>
      <c r="AW192" s="107"/>
      <c r="AX192" s="108"/>
      <c r="AY192" s="43" t="str">
        <f t="shared" si="357"/>
        <v/>
      </c>
      <c r="AZ192" s="43"/>
      <c r="BA192" s="43"/>
      <c r="BB192" s="43"/>
      <c r="BC192" s="43"/>
      <c r="BD192" s="43"/>
      <c r="BE192" s="43"/>
      <c r="BF192" s="43"/>
      <c r="BG192" s="43"/>
      <c r="BH192" s="10"/>
      <c r="BI192" s="10"/>
      <c r="BJ192" s="10"/>
      <c r="BK192" s="10"/>
      <c r="BR192" s="10"/>
      <c r="BS192" s="10"/>
      <c r="BT192" s="10"/>
      <c r="BU192" s="11"/>
      <c r="BV192" s="10"/>
      <c r="BW192" s="10"/>
      <c r="BX192" s="11"/>
      <c r="BY192" s="11"/>
      <c r="BZ192" s="11"/>
      <c r="CA192" s="44" t="str">
        <f t="shared" si="361"/>
        <v/>
      </c>
      <c r="CB192" s="44" t="str">
        <f t="shared" si="362"/>
        <v/>
      </c>
      <c r="CC192" s="44" t="str">
        <f t="shared" si="363"/>
        <v/>
      </c>
      <c r="CD192" s="44" t="str">
        <f t="shared" si="364"/>
        <v/>
      </c>
      <c r="CE192" s="44" t="str">
        <f t="shared" si="365"/>
        <v/>
      </c>
      <c r="CF192" s="44" t="str">
        <f t="shared" si="366"/>
        <v/>
      </c>
      <c r="CG192" s="44" t="str">
        <f t="shared" si="367"/>
        <v/>
      </c>
      <c r="CH192" s="44" t="str">
        <f t="shared" si="368"/>
        <v/>
      </c>
      <c r="CI192" s="44" t="str">
        <f t="shared" si="369"/>
        <v/>
      </c>
      <c r="CJ192" s="44"/>
      <c r="CK192" s="44"/>
      <c r="CL192" s="44"/>
      <c r="CM192" s="44"/>
      <c r="CN192" s="44"/>
      <c r="CO192" s="44"/>
      <c r="CP192" s="44"/>
      <c r="CQ192" s="44"/>
      <c r="CR192" s="44"/>
      <c r="CS192" s="44"/>
      <c r="CT192" s="44"/>
      <c r="CU192" s="44"/>
      <c r="CV192" s="44"/>
      <c r="CW192" s="44" t="str">
        <f t="shared" si="358"/>
        <v/>
      </c>
      <c r="CX192" s="44" t="str">
        <f t="shared" si="359"/>
        <v/>
      </c>
      <c r="CY192" s="44"/>
      <c r="CZ192" s="44"/>
      <c r="DA192" s="45">
        <f t="shared" si="370"/>
        <v>0</v>
      </c>
      <c r="DB192" s="45">
        <f t="shared" si="371"/>
        <v>0</v>
      </c>
      <c r="DC192" s="45">
        <f t="shared" si="371"/>
        <v>0</v>
      </c>
      <c r="DD192" s="45">
        <f t="shared" si="372"/>
        <v>0</v>
      </c>
      <c r="DE192" s="45">
        <f t="shared" si="372"/>
        <v>0</v>
      </c>
      <c r="DF192" s="45">
        <f t="shared" si="373"/>
        <v>0</v>
      </c>
      <c r="DG192" s="45">
        <f t="shared" si="374"/>
        <v>0</v>
      </c>
      <c r="DH192" s="45">
        <f t="shared" si="375"/>
        <v>0</v>
      </c>
      <c r="DI192" s="45">
        <f t="shared" si="376"/>
        <v>0</v>
      </c>
      <c r="DJ192" s="45"/>
      <c r="DK192" s="45"/>
      <c r="DL192" s="45"/>
      <c r="DM192" s="45"/>
      <c r="DN192" s="45"/>
      <c r="DO192" s="45"/>
      <c r="DP192" s="45"/>
      <c r="DQ192" s="45"/>
      <c r="DR192" s="45"/>
      <c r="DS192" s="45"/>
      <c r="DT192" s="45"/>
      <c r="DU192" s="45"/>
      <c r="DV192" s="45"/>
      <c r="DW192" s="45">
        <f t="shared" si="360"/>
        <v>0</v>
      </c>
      <c r="DX192" s="45">
        <f t="shared" si="360"/>
        <v>0</v>
      </c>
    </row>
    <row r="193" spans="1:128" s="9" customFormat="1" ht="15" customHeight="1" x14ac:dyDescent="0.25">
      <c r="A193" s="535" t="s">
        <v>91</v>
      </c>
      <c r="B193" s="536"/>
      <c r="C193" s="47">
        <f>+O193+Q193+S193+U193+W193+Y193+AA193+AC193+AE193+AG193+AI193</f>
        <v>0</v>
      </c>
      <c r="D193" s="110">
        <f>+P193+R193+T193+V193+X193+Z193+AB193+AD193+AF193+AH193+AJ193</f>
        <v>0</v>
      </c>
      <c r="E193" s="35"/>
      <c r="F193" s="34"/>
      <c r="G193" s="35"/>
      <c r="H193" s="34"/>
      <c r="I193" s="35"/>
      <c r="J193" s="34"/>
      <c r="K193" s="35"/>
      <c r="L193" s="34"/>
      <c r="M193" s="35"/>
      <c r="N193" s="34"/>
      <c r="O193" s="39"/>
      <c r="P193" s="38"/>
      <c r="Q193" s="39"/>
      <c r="R193" s="38"/>
      <c r="S193" s="39"/>
      <c r="T193" s="38"/>
      <c r="U193" s="39"/>
      <c r="V193" s="38"/>
      <c r="W193" s="39"/>
      <c r="X193" s="38"/>
      <c r="Y193" s="39"/>
      <c r="Z193" s="38"/>
      <c r="AA193" s="39"/>
      <c r="AB193" s="38"/>
      <c r="AC193" s="39"/>
      <c r="AD193" s="38"/>
      <c r="AE193" s="39"/>
      <c r="AF193" s="38"/>
      <c r="AG193" s="39"/>
      <c r="AH193" s="38"/>
      <c r="AI193" s="39"/>
      <c r="AJ193" s="38"/>
      <c r="AK193" s="107"/>
      <c r="AL193" s="108"/>
      <c r="AM193" s="39"/>
      <c r="AN193" s="109"/>
      <c r="AO193" s="107"/>
      <c r="AP193" s="108"/>
      <c r="AQ193" s="37"/>
      <c r="AR193" s="109"/>
      <c r="AS193" s="107"/>
      <c r="AT193" s="109"/>
      <c r="AU193" s="107"/>
      <c r="AV193" s="108"/>
      <c r="AW193" s="107"/>
      <c r="AX193" s="108"/>
      <c r="AY193" s="43" t="str">
        <f t="shared" si="357"/>
        <v/>
      </c>
      <c r="AZ193" s="43"/>
      <c r="BA193" s="43"/>
      <c r="BB193" s="43"/>
      <c r="BC193" s="43"/>
      <c r="BD193" s="43"/>
      <c r="BE193" s="43"/>
      <c r="BF193" s="43"/>
      <c r="BG193" s="43"/>
      <c r="BH193" s="10"/>
      <c r="BI193" s="10"/>
      <c r="BJ193" s="10"/>
      <c r="BK193" s="10"/>
      <c r="BR193" s="10"/>
      <c r="BS193" s="10"/>
      <c r="BT193" s="10"/>
      <c r="BU193" s="11"/>
      <c r="BV193" s="10"/>
      <c r="BW193" s="10"/>
      <c r="BX193" s="11"/>
      <c r="BY193" s="11"/>
      <c r="BZ193" s="11"/>
      <c r="CA193" s="44" t="str">
        <f t="shared" si="361"/>
        <v/>
      </c>
      <c r="CB193" s="44" t="str">
        <f t="shared" si="362"/>
        <v/>
      </c>
      <c r="CC193" s="44" t="str">
        <f t="shared" si="363"/>
        <v/>
      </c>
      <c r="CD193" s="44" t="str">
        <f t="shared" si="364"/>
        <v/>
      </c>
      <c r="CE193" s="44" t="str">
        <f t="shared" si="365"/>
        <v/>
      </c>
      <c r="CF193" s="44" t="str">
        <f t="shared" si="366"/>
        <v/>
      </c>
      <c r="CG193" s="44" t="str">
        <f t="shared" si="367"/>
        <v/>
      </c>
      <c r="CH193" s="44" t="str">
        <f t="shared" si="368"/>
        <v/>
      </c>
      <c r="CI193" s="44" t="str">
        <f t="shared" si="369"/>
        <v/>
      </c>
      <c r="CJ193" s="44"/>
      <c r="CK193" s="44"/>
      <c r="CL193" s="44"/>
      <c r="CM193" s="44"/>
      <c r="CN193" s="44"/>
      <c r="CO193" s="44"/>
      <c r="CP193" s="44"/>
      <c r="CQ193" s="44"/>
      <c r="CR193" s="44"/>
      <c r="CS193" s="44"/>
      <c r="CT193" s="44"/>
      <c r="CU193" s="44"/>
      <c r="CV193" s="44"/>
      <c r="CW193" s="44" t="str">
        <f t="shared" si="358"/>
        <v/>
      </c>
      <c r="CX193" s="44" t="str">
        <f t="shared" si="359"/>
        <v/>
      </c>
      <c r="CY193" s="44"/>
      <c r="CZ193" s="44"/>
      <c r="DA193" s="45">
        <f t="shared" si="370"/>
        <v>0</v>
      </c>
      <c r="DB193" s="45">
        <f t="shared" si="371"/>
        <v>0</v>
      </c>
      <c r="DC193" s="45">
        <f t="shared" si="371"/>
        <v>0</v>
      </c>
      <c r="DD193" s="45">
        <f t="shared" si="372"/>
        <v>0</v>
      </c>
      <c r="DE193" s="45">
        <f t="shared" si="372"/>
        <v>0</v>
      </c>
      <c r="DF193" s="45">
        <f t="shared" si="373"/>
        <v>0</v>
      </c>
      <c r="DG193" s="45">
        <f t="shared" si="374"/>
        <v>0</v>
      </c>
      <c r="DH193" s="45">
        <f t="shared" si="375"/>
        <v>0</v>
      </c>
      <c r="DI193" s="45">
        <f t="shared" si="376"/>
        <v>0</v>
      </c>
      <c r="DJ193" s="45"/>
      <c r="DK193" s="45"/>
      <c r="DL193" s="45"/>
      <c r="DM193" s="45"/>
      <c r="DN193" s="45"/>
      <c r="DO193" s="45"/>
      <c r="DP193" s="45"/>
      <c r="DQ193" s="45"/>
      <c r="DR193" s="45"/>
      <c r="DS193" s="45"/>
      <c r="DT193" s="45"/>
      <c r="DU193" s="45"/>
      <c r="DV193" s="45"/>
      <c r="DW193" s="45">
        <f t="shared" si="360"/>
        <v>0</v>
      </c>
      <c r="DX193" s="45">
        <f t="shared" si="360"/>
        <v>0</v>
      </c>
    </row>
    <row r="194" spans="1:128" s="9" customFormat="1" x14ac:dyDescent="0.25">
      <c r="A194" s="533" t="s">
        <v>50</v>
      </c>
      <c r="B194" s="534"/>
      <c r="C194" s="47">
        <f>+O194+Q194+S194+U194+W194+Y194+AA194+AC194+AE194+AG194+AI194</f>
        <v>0</v>
      </c>
      <c r="D194" s="110">
        <f>+P194+R194+T194+V194+X194+Z194+AB194+AD194+AF194+AH194+AJ194</f>
        <v>0</v>
      </c>
      <c r="E194" s="35"/>
      <c r="F194" s="34"/>
      <c r="G194" s="35"/>
      <c r="H194" s="34"/>
      <c r="I194" s="35"/>
      <c r="J194" s="34"/>
      <c r="K194" s="35"/>
      <c r="L194" s="34"/>
      <c r="M194" s="35"/>
      <c r="N194" s="34"/>
      <c r="O194" s="39"/>
      <c r="P194" s="38"/>
      <c r="Q194" s="39"/>
      <c r="R194" s="38"/>
      <c r="S194" s="39"/>
      <c r="T194" s="38"/>
      <c r="U194" s="39"/>
      <c r="V194" s="38"/>
      <c r="W194" s="39"/>
      <c r="X194" s="38"/>
      <c r="Y194" s="39"/>
      <c r="Z194" s="38"/>
      <c r="AA194" s="39"/>
      <c r="AB194" s="38"/>
      <c r="AC194" s="39"/>
      <c r="AD194" s="38"/>
      <c r="AE194" s="39"/>
      <c r="AF194" s="38"/>
      <c r="AG194" s="39"/>
      <c r="AH194" s="38"/>
      <c r="AI194" s="39"/>
      <c r="AJ194" s="38"/>
      <c r="AK194" s="107"/>
      <c r="AL194" s="108"/>
      <c r="AM194" s="39"/>
      <c r="AN194" s="109"/>
      <c r="AO194" s="107"/>
      <c r="AP194" s="108"/>
      <c r="AQ194" s="37"/>
      <c r="AR194" s="109"/>
      <c r="AS194" s="107"/>
      <c r="AT194" s="109"/>
      <c r="AU194" s="107"/>
      <c r="AV194" s="108"/>
      <c r="AW194" s="107"/>
      <c r="AX194" s="108"/>
      <c r="AY194" s="43" t="str">
        <f t="shared" si="357"/>
        <v/>
      </c>
      <c r="AZ194" s="43"/>
      <c r="BA194" s="43"/>
      <c r="BB194" s="43"/>
      <c r="BC194" s="43"/>
      <c r="BD194" s="43"/>
      <c r="BE194" s="43"/>
      <c r="BF194" s="43"/>
      <c r="BG194" s="43"/>
      <c r="BH194" s="10"/>
      <c r="BI194" s="10"/>
      <c r="BJ194" s="10"/>
      <c r="BK194" s="10"/>
      <c r="BR194" s="10"/>
      <c r="BS194" s="10"/>
      <c r="BT194" s="10"/>
      <c r="BU194" s="11"/>
      <c r="BV194" s="10"/>
      <c r="BW194" s="10"/>
      <c r="BX194" s="11"/>
      <c r="BY194" s="11"/>
      <c r="BZ194" s="11"/>
      <c r="CA194" s="44" t="str">
        <f t="shared" si="361"/>
        <v/>
      </c>
      <c r="CB194" s="44" t="str">
        <f t="shared" si="362"/>
        <v/>
      </c>
      <c r="CC194" s="44" t="str">
        <f t="shared" si="363"/>
        <v/>
      </c>
      <c r="CD194" s="44" t="str">
        <f t="shared" si="364"/>
        <v/>
      </c>
      <c r="CE194" s="44" t="str">
        <f t="shared" si="365"/>
        <v/>
      </c>
      <c r="CF194" s="44" t="str">
        <f t="shared" si="366"/>
        <v/>
      </c>
      <c r="CG194" s="44" t="str">
        <f t="shared" si="367"/>
        <v/>
      </c>
      <c r="CH194" s="44" t="str">
        <f t="shared" si="368"/>
        <v/>
      </c>
      <c r="CI194" s="44" t="str">
        <f t="shared" si="369"/>
        <v/>
      </c>
      <c r="CJ194" s="44"/>
      <c r="CK194" s="44"/>
      <c r="CL194" s="44"/>
      <c r="CM194" s="44"/>
      <c r="CN194" s="44"/>
      <c r="CO194" s="44"/>
      <c r="CP194" s="44"/>
      <c r="CQ194" s="44"/>
      <c r="CR194" s="44"/>
      <c r="CS194" s="44"/>
      <c r="CT194" s="44"/>
      <c r="CU194" s="44"/>
      <c r="CV194" s="44"/>
      <c r="CW194" s="44" t="str">
        <f t="shared" si="358"/>
        <v/>
      </c>
      <c r="CX194" s="44" t="str">
        <f t="shared" si="359"/>
        <v/>
      </c>
      <c r="CY194" s="44"/>
      <c r="CZ194" s="44"/>
      <c r="DA194" s="45">
        <f t="shared" si="370"/>
        <v>0</v>
      </c>
      <c r="DB194" s="45">
        <f t="shared" si="371"/>
        <v>0</v>
      </c>
      <c r="DC194" s="45">
        <f t="shared" si="371"/>
        <v>0</v>
      </c>
      <c r="DD194" s="45">
        <f t="shared" si="372"/>
        <v>0</v>
      </c>
      <c r="DE194" s="45">
        <f t="shared" si="372"/>
        <v>0</v>
      </c>
      <c r="DF194" s="45">
        <f t="shared" si="373"/>
        <v>0</v>
      </c>
      <c r="DG194" s="45">
        <f t="shared" si="374"/>
        <v>0</v>
      </c>
      <c r="DH194" s="45">
        <f t="shared" si="375"/>
        <v>0</v>
      </c>
      <c r="DI194" s="45">
        <f t="shared" si="376"/>
        <v>0</v>
      </c>
      <c r="DJ194" s="45"/>
      <c r="DK194" s="45"/>
      <c r="DL194" s="45"/>
      <c r="DM194" s="45"/>
      <c r="DN194" s="45"/>
      <c r="DO194" s="45"/>
      <c r="DP194" s="45"/>
      <c r="DQ194" s="45"/>
      <c r="DR194" s="45"/>
      <c r="DS194" s="45"/>
      <c r="DT194" s="45"/>
      <c r="DU194" s="45"/>
      <c r="DV194" s="45"/>
      <c r="DW194" s="45">
        <f t="shared" si="360"/>
        <v>0</v>
      </c>
      <c r="DX194" s="45">
        <f t="shared" si="360"/>
        <v>0</v>
      </c>
    </row>
    <row r="195" spans="1:128" s="9" customFormat="1" x14ac:dyDescent="0.25">
      <c r="A195" s="537" t="s">
        <v>92</v>
      </c>
      <c r="B195" s="538"/>
      <c r="C195" s="116">
        <f>+E195+G195+I195+K195+M195+O195+Q195+S195+U195+W195+Y195+AA195+AC195+AE195+AG195+AI195</f>
        <v>0</v>
      </c>
      <c r="D195" s="117">
        <f>+F195+H195+J195+L195+N195+P195+R195+T195+V195+X195+Z195+AB195+AD195+AF195+AH195+AJ195</f>
        <v>0</v>
      </c>
      <c r="E195" s="118"/>
      <c r="F195" s="119"/>
      <c r="G195" s="118"/>
      <c r="H195" s="119"/>
      <c r="I195" s="118"/>
      <c r="J195" s="119"/>
      <c r="K195" s="118"/>
      <c r="L195" s="119"/>
      <c r="M195" s="118"/>
      <c r="N195" s="119"/>
      <c r="O195" s="118"/>
      <c r="P195" s="119"/>
      <c r="Q195" s="118"/>
      <c r="R195" s="119"/>
      <c r="S195" s="118"/>
      <c r="T195" s="119"/>
      <c r="U195" s="118"/>
      <c r="V195" s="119"/>
      <c r="W195" s="118"/>
      <c r="X195" s="119"/>
      <c r="Y195" s="118"/>
      <c r="Z195" s="119"/>
      <c r="AA195" s="118"/>
      <c r="AB195" s="119"/>
      <c r="AC195" s="118"/>
      <c r="AD195" s="119"/>
      <c r="AE195" s="118"/>
      <c r="AF195" s="119"/>
      <c r="AG195" s="118"/>
      <c r="AH195" s="119"/>
      <c r="AI195" s="118"/>
      <c r="AJ195" s="119"/>
      <c r="AK195" s="120"/>
      <c r="AL195" s="121"/>
      <c r="AM195" s="118"/>
      <c r="AN195" s="122"/>
      <c r="AO195" s="120"/>
      <c r="AP195" s="121"/>
      <c r="AQ195" s="123"/>
      <c r="AR195" s="122"/>
      <c r="AS195" s="120"/>
      <c r="AT195" s="122"/>
      <c r="AU195" s="120"/>
      <c r="AV195" s="121"/>
      <c r="AW195" s="120"/>
      <c r="AX195" s="121"/>
      <c r="AY195" s="43" t="str">
        <f t="shared" si="357"/>
        <v/>
      </c>
      <c r="AZ195" s="43"/>
      <c r="BA195" s="43"/>
      <c r="BB195" s="43"/>
      <c r="BC195" s="43"/>
      <c r="BD195" s="43"/>
      <c r="BE195" s="43"/>
      <c r="BF195" s="43"/>
      <c r="BG195" s="43"/>
      <c r="BH195" s="10"/>
      <c r="BI195" s="10"/>
      <c r="BJ195" s="10"/>
      <c r="BK195" s="10"/>
      <c r="BR195" s="10"/>
      <c r="BS195" s="10"/>
      <c r="BT195" s="10"/>
      <c r="BU195" s="11"/>
      <c r="BV195" s="10"/>
      <c r="BW195" s="10"/>
      <c r="BX195" s="11"/>
      <c r="BY195" s="11"/>
      <c r="BZ195" s="11"/>
      <c r="CA195" s="44" t="str">
        <f t="shared" si="361"/>
        <v/>
      </c>
      <c r="CB195" s="44" t="str">
        <f t="shared" si="362"/>
        <v/>
      </c>
      <c r="CC195" s="44" t="str">
        <f t="shared" si="363"/>
        <v/>
      </c>
      <c r="CD195" s="44" t="str">
        <f t="shared" si="364"/>
        <v/>
      </c>
      <c r="CE195" s="44" t="str">
        <f t="shared" si="365"/>
        <v/>
      </c>
      <c r="CF195" s="44" t="str">
        <f t="shared" si="366"/>
        <v/>
      </c>
      <c r="CG195" s="44" t="str">
        <f t="shared" si="367"/>
        <v/>
      </c>
      <c r="CH195" s="44" t="str">
        <f t="shared" si="368"/>
        <v/>
      </c>
      <c r="CI195" s="44" t="str">
        <f t="shared" si="369"/>
        <v/>
      </c>
      <c r="CJ195" s="44"/>
      <c r="CK195" s="44"/>
      <c r="CL195" s="44"/>
      <c r="CM195" s="44"/>
      <c r="CN195" s="44"/>
      <c r="CO195" s="44"/>
      <c r="CP195" s="44"/>
      <c r="CQ195" s="44"/>
      <c r="CR195" s="44"/>
      <c r="CS195" s="44"/>
      <c r="CT195" s="44"/>
      <c r="CU195" s="44"/>
      <c r="CV195" s="44"/>
      <c r="CW195" s="44" t="str">
        <f t="shared" si="358"/>
        <v/>
      </c>
      <c r="CX195" s="44" t="str">
        <f t="shared" si="359"/>
        <v/>
      </c>
      <c r="CY195" s="44"/>
      <c r="CZ195" s="44"/>
      <c r="DA195" s="45">
        <f t="shared" si="370"/>
        <v>0</v>
      </c>
      <c r="DB195" s="45">
        <f t="shared" si="371"/>
        <v>0</v>
      </c>
      <c r="DC195" s="45">
        <f t="shared" si="371"/>
        <v>0</v>
      </c>
      <c r="DD195" s="45">
        <f t="shared" si="372"/>
        <v>0</v>
      </c>
      <c r="DE195" s="45">
        <f t="shared" si="372"/>
        <v>0</v>
      </c>
      <c r="DF195" s="45">
        <f t="shared" si="373"/>
        <v>0</v>
      </c>
      <c r="DG195" s="45">
        <f t="shared" si="374"/>
        <v>0</v>
      </c>
      <c r="DH195" s="45">
        <f t="shared" si="375"/>
        <v>0</v>
      </c>
      <c r="DI195" s="45">
        <f t="shared" si="376"/>
        <v>0</v>
      </c>
      <c r="DJ195" s="45"/>
      <c r="DK195" s="45"/>
      <c r="DL195" s="45"/>
      <c r="DM195" s="45"/>
      <c r="DN195" s="45"/>
      <c r="DO195" s="45"/>
      <c r="DP195" s="45"/>
      <c r="DQ195" s="45"/>
      <c r="DR195" s="45"/>
      <c r="DS195" s="45"/>
      <c r="DT195" s="45"/>
      <c r="DU195" s="45"/>
      <c r="DV195" s="45"/>
      <c r="DW195" s="45">
        <f t="shared" si="360"/>
        <v>0</v>
      </c>
      <c r="DX195" s="45">
        <f t="shared" si="360"/>
        <v>0</v>
      </c>
    </row>
    <row r="196" spans="1:128" s="9" customFormat="1" x14ac:dyDescent="0.25">
      <c r="A196" s="539" t="s">
        <v>51</v>
      </c>
      <c r="B196" s="126" t="s">
        <v>71</v>
      </c>
      <c r="C196" s="127">
        <f t="shared" ref="C196:D198" si="377">+O196+Q196+S196+U196+W196+Y196+AA196+AC196+AE196+AG196</f>
        <v>0</v>
      </c>
      <c r="D196" s="99">
        <f t="shared" si="377"/>
        <v>0</v>
      </c>
      <c r="E196" s="100"/>
      <c r="F196" s="101"/>
      <c r="G196" s="100"/>
      <c r="H196" s="101"/>
      <c r="I196" s="100"/>
      <c r="J196" s="101"/>
      <c r="K196" s="100"/>
      <c r="L196" s="101"/>
      <c r="M196" s="100"/>
      <c r="N196" s="101"/>
      <c r="O196" s="79"/>
      <c r="P196" s="80"/>
      <c r="Q196" s="79"/>
      <c r="R196" s="80"/>
      <c r="S196" s="79"/>
      <c r="T196" s="80"/>
      <c r="U196" s="79"/>
      <c r="V196" s="80"/>
      <c r="W196" s="79"/>
      <c r="X196" s="80"/>
      <c r="Y196" s="79"/>
      <c r="Z196" s="80"/>
      <c r="AA196" s="79"/>
      <c r="AB196" s="80"/>
      <c r="AC196" s="79"/>
      <c r="AD196" s="80"/>
      <c r="AE196" s="79"/>
      <c r="AF196" s="80"/>
      <c r="AG196" s="79"/>
      <c r="AH196" s="80"/>
      <c r="AI196" s="156"/>
      <c r="AJ196" s="157"/>
      <c r="AK196" s="130"/>
      <c r="AL196" s="81"/>
      <c r="AM196" s="79"/>
      <c r="AN196" s="131"/>
      <c r="AO196" s="130"/>
      <c r="AP196" s="81"/>
      <c r="AQ196" s="132"/>
      <c r="AR196" s="131"/>
      <c r="AS196" s="132"/>
      <c r="AT196" s="131"/>
      <c r="AU196" s="132"/>
      <c r="AV196" s="131"/>
      <c r="AW196" s="134"/>
      <c r="AX196" s="135"/>
      <c r="AY196" s="43" t="str">
        <f t="shared" si="357"/>
        <v/>
      </c>
      <c r="AZ196" s="43"/>
      <c r="BA196" s="43"/>
      <c r="BB196" s="43"/>
      <c r="BC196" s="43"/>
      <c r="BD196" s="43"/>
      <c r="BE196" s="43"/>
      <c r="BF196" s="43"/>
      <c r="BG196" s="43"/>
      <c r="BH196" s="10"/>
      <c r="BI196" s="10"/>
      <c r="BJ196" s="10"/>
      <c r="BK196" s="10"/>
      <c r="BR196" s="10"/>
      <c r="BS196" s="10"/>
      <c r="BT196" s="10"/>
      <c r="BU196" s="11"/>
      <c r="BV196" s="10"/>
      <c r="BW196" s="10"/>
      <c r="BX196" s="11"/>
      <c r="BY196" s="11"/>
      <c r="BZ196" s="11"/>
      <c r="CA196" s="44" t="str">
        <f t="shared" si="361"/>
        <v/>
      </c>
      <c r="CB196" s="44" t="str">
        <f t="shared" si="362"/>
        <v/>
      </c>
      <c r="CC196" s="44" t="str">
        <f t="shared" si="363"/>
        <v/>
      </c>
      <c r="CD196" s="44" t="str">
        <f t="shared" si="364"/>
        <v/>
      </c>
      <c r="CE196" s="44" t="str">
        <f t="shared" si="365"/>
        <v/>
      </c>
      <c r="CF196" s="44" t="str">
        <f t="shared" si="366"/>
        <v/>
      </c>
      <c r="CG196" s="44" t="str">
        <f t="shared" si="367"/>
        <v/>
      </c>
      <c r="CH196" s="44" t="str">
        <f t="shared" si="368"/>
        <v/>
      </c>
      <c r="CI196" s="44" t="str">
        <f t="shared" si="369"/>
        <v/>
      </c>
      <c r="CJ196" s="44"/>
      <c r="CK196" s="44"/>
      <c r="CL196" s="44"/>
      <c r="CM196" s="44"/>
      <c r="CN196" s="44"/>
      <c r="CO196" s="44"/>
      <c r="CP196" s="44"/>
      <c r="CQ196" s="44"/>
      <c r="CR196" s="44"/>
      <c r="CS196" s="44"/>
      <c r="CT196" s="44"/>
      <c r="CU196" s="44"/>
      <c r="CV196" s="44"/>
      <c r="CW196" s="44" t="str">
        <f t="shared" si="358"/>
        <v/>
      </c>
      <c r="CX196" s="44" t="str">
        <f t="shared" si="359"/>
        <v/>
      </c>
      <c r="CY196" s="44"/>
      <c r="CZ196" s="44"/>
      <c r="DA196" s="45">
        <f t="shared" si="370"/>
        <v>0</v>
      </c>
      <c r="DB196" s="45">
        <f t="shared" si="371"/>
        <v>0</v>
      </c>
      <c r="DC196" s="45">
        <f t="shared" si="371"/>
        <v>0</v>
      </c>
      <c r="DD196" s="45">
        <f t="shared" si="372"/>
        <v>0</v>
      </c>
      <c r="DE196" s="45">
        <f t="shared" si="372"/>
        <v>0</v>
      </c>
      <c r="DF196" s="45">
        <f t="shared" si="373"/>
        <v>0</v>
      </c>
      <c r="DG196" s="45">
        <f t="shared" si="374"/>
        <v>0</v>
      </c>
      <c r="DH196" s="45">
        <f t="shared" si="375"/>
        <v>0</v>
      </c>
      <c r="DI196" s="45">
        <f t="shared" si="376"/>
        <v>0</v>
      </c>
      <c r="DJ196" s="45"/>
      <c r="DK196" s="45"/>
      <c r="DL196" s="45"/>
      <c r="DM196" s="45"/>
      <c r="DN196" s="45"/>
      <c r="DO196" s="45"/>
      <c r="DP196" s="45"/>
      <c r="DQ196" s="45"/>
      <c r="DR196" s="45"/>
      <c r="DS196" s="45"/>
      <c r="DT196" s="45"/>
      <c r="DU196" s="45"/>
      <c r="DV196" s="45"/>
      <c r="DW196" s="45">
        <f t="shared" si="360"/>
        <v>0</v>
      </c>
      <c r="DX196" s="45">
        <f t="shared" si="360"/>
        <v>0</v>
      </c>
    </row>
    <row r="197" spans="1:128" s="9" customFormat="1" x14ac:dyDescent="0.25">
      <c r="A197" s="540"/>
      <c r="B197" s="83" t="s">
        <v>72</v>
      </c>
      <c r="C197" s="47">
        <f t="shared" si="377"/>
        <v>0</v>
      </c>
      <c r="D197" s="110">
        <f t="shared" si="377"/>
        <v>0</v>
      </c>
      <c r="E197" s="35"/>
      <c r="F197" s="34"/>
      <c r="G197" s="35"/>
      <c r="H197" s="34"/>
      <c r="I197" s="35"/>
      <c r="J197" s="34"/>
      <c r="K197" s="35"/>
      <c r="L197" s="34"/>
      <c r="M197" s="35"/>
      <c r="N197" s="34"/>
      <c r="O197" s="39"/>
      <c r="P197" s="38"/>
      <c r="Q197" s="39"/>
      <c r="R197" s="38"/>
      <c r="S197" s="39"/>
      <c r="T197" s="38"/>
      <c r="U197" s="39"/>
      <c r="V197" s="38"/>
      <c r="W197" s="39"/>
      <c r="X197" s="38"/>
      <c r="Y197" s="39"/>
      <c r="Z197" s="38"/>
      <c r="AA197" s="39"/>
      <c r="AB197" s="38"/>
      <c r="AC197" s="39"/>
      <c r="AD197" s="38"/>
      <c r="AE197" s="39"/>
      <c r="AF197" s="38"/>
      <c r="AG197" s="39"/>
      <c r="AH197" s="38"/>
      <c r="AI197" s="50"/>
      <c r="AJ197" s="51"/>
      <c r="AK197" s="107"/>
      <c r="AL197" s="108"/>
      <c r="AM197" s="39"/>
      <c r="AN197" s="109"/>
      <c r="AO197" s="107"/>
      <c r="AP197" s="108"/>
      <c r="AQ197" s="37"/>
      <c r="AR197" s="109"/>
      <c r="AS197" s="37"/>
      <c r="AT197" s="109"/>
      <c r="AU197" s="37"/>
      <c r="AV197" s="109"/>
      <c r="AW197" s="136"/>
      <c r="AX197" s="111"/>
      <c r="AY197" s="43" t="str">
        <f t="shared" si="357"/>
        <v/>
      </c>
      <c r="AZ197" s="43"/>
      <c r="BA197" s="43"/>
      <c r="BB197" s="43"/>
      <c r="BC197" s="43"/>
      <c r="BD197" s="43"/>
      <c r="BE197" s="43"/>
      <c r="BF197" s="43"/>
      <c r="BG197" s="43"/>
      <c r="BH197" s="10"/>
      <c r="BI197" s="10"/>
      <c r="BJ197" s="10"/>
      <c r="BK197" s="10"/>
      <c r="BR197" s="10"/>
      <c r="BS197" s="10"/>
      <c r="BT197" s="10"/>
      <c r="BU197" s="11"/>
      <c r="BV197" s="10"/>
      <c r="BW197" s="10"/>
      <c r="BX197" s="11"/>
      <c r="BY197" s="11"/>
      <c r="BZ197" s="11"/>
      <c r="CA197" s="44" t="str">
        <f t="shared" si="361"/>
        <v/>
      </c>
      <c r="CB197" s="44" t="str">
        <f t="shared" si="362"/>
        <v/>
      </c>
      <c r="CC197" s="44" t="str">
        <f t="shared" si="363"/>
        <v/>
      </c>
      <c r="CD197" s="44" t="str">
        <f t="shared" si="364"/>
        <v/>
      </c>
      <c r="CE197" s="44" t="str">
        <f t="shared" si="365"/>
        <v/>
      </c>
      <c r="CF197" s="44" t="str">
        <f t="shared" si="366"/>
        <v/>
      </c>
      <c r="CG197" s="44" t="str">
        <f t="shared" si="367"/>
        <v/>
      </c>
      <c r="CH197" s="44" t="str">
        <f t="shared" si="368"/>
        <v/>
      </c>
      <c r="CI197" s="44" t="str">
        <f t="shared" si="369"/>
        <v/>
      </c>
      <c r="CJ197" s="44"/>
      <c r="CK197" s="44"/>
      <c r="CL197" s="44"/>
      <c r="CM197" s="44"/>
      <c r="CN197" s="44"/>
      <c r="CO197" s="44"/>
      <c r="CP197" s="44"/>
      <c r="CQ197" s="44"/>
      <c r="CR197" s="44"/>
      <c r="CS197" s="44"/>
      <c r="CT197" s="44"/>
      <c r="CU197" s="44"/>
      <c r="CV197" s="44"/>
      <c r="CW197" s="44" t="str">
        <f t="shared" si="358"/>
        <v/>
      </c>
      <c r="CX197" s="44" t="str">
        <f t="shared" si="359"/>
        <v/>
      </c>
      <c r="CY197" s="44"/>
      <c r="CZ197" s="44"/>
      <c r="DA197" s="45">
        <f t="shared" si="370"/>
        <v>0</v>
      </c>
      <c r="DB197" s="45">
        <f t="shared" si="371"/>
        <v>0</v>
      </c>
      <c r="DC197" s="45">
        <f t="shared" si="371"/>
        <v>0</v>
      </c>
      <c r="DD197" s="45">
        <f t="shared" si="372"/>
        <v>0</v>
      </c>
      <c r="DE197" s="45">
        <f t="shared" si="372"/>
        <v>0</v>
      </c>
      <c r="DF197" s="45">
        <f t="shared" si="373"/>
        <v>0</v>
      </c>
      <c r="DG197" s="45">
        <f t="shared" si="374"/>
        <v>0</v>
      </c>
      <c r="DH197" s="45">
        <f t="shared" si="375"/>
        <v>0</v>
      </c>
      <c r="DI197" s="45">
        <f t="shared" si="376"/>
        <v>0</v>
      </c>
      <c r="DJ197" s="45"/>
      <c r="DK197" s="45"/>
      <c r="DL197" s="45"/>
      <c r="DM197" s="45"/>
      <c r="DN197" s="45"/>
      <c r="DO197" s="45"/>
      <c r="DP197" s="45"/>
      <c r="DQ197" s="45"/>
      <c r="DR197" s="45"/>
      <c r="DS197" s="45"/>
      <c r="DT197" s="45"/>
      <c r="DU197" s="45"/>
      <c r="DV197" s="45"/>
      <c r="DW197" s="45">
        <f t="shared" si="360"/>
        <v>0</v>
      </c>
      <c r="DX197" s="45">
        <f t="shared" si="360"/>
        <v>0</v>
      </c>
    </row>
    <row r="198" spans="1:128" s="9" customFormat="1" x14ac:dyDescent="0.25">
      <c r="A198" s="541"/>
      <c r="B198" s="96" t="s">
        <v>73</v>
      </c>
      <c r="C198" s="116">
        <f t="shared" si="377"/>
        <v>0</v>
      </c>
      <c r="D198" s="137">
        <f t="shared" si="377"/>
        <v>0</v>
      </c>
      <c r="E198" s="138"/>
      <c r="F198" s="139"/>
      <c r="G198" s="138"/>
      <c r="H198" s="139"/>
      <c r="I198" s="138"/>
      <c r="J198" s="139"/>
      <c r="K198" s="138"/>
      <c r="L198" s="139"/>
      <c r="M198" s="138"/>
      <c r="N198" s="139"/>
      <c r="O198" s="60"/>
      <c r="P198" s="59"/>
      <c r="Q198" s="60"/>
      <c r="R198" s="59"/>
      <c r="S198" s="60"/>
      <c r="T198" s="59"/>
      <c r="U198" s="60"/>
      <c r="V198" s="59"/>
      <c r="W198" s="60"/>
      <c r="X198" s="59"/>
      <c r="Y198" s="60"/>
      <c r="Z198" s="59"/>
      <c r="AA198" s="60"/>
      <c r="AB198" s="59"/>
      <c r="AC198" s="60"/>
      <c r="AD198" s="59"/>
      <c r="AE198" s="60"/>
      <c r="AF198" s="59"/>
      <c r="AG198" s="60"/>
      <c r="AH198" s="59"/>
      <c r="AI198" s="158"/>
      <c r="AJ198" s="159"/>
      <c r="AK198" s="124"/>
      <c r="AL198" s="141"/>
      <c r="AM198" s="60"/>
      <c r="AN198" s="125"/>
      <c r="AO198" s="124"/>
      <c r="AP198" s="141"/>
      <c r="AQ198" s="58"/>
      <c r="AR198" s="125"/>
      <c r="AS198" s="58"/>
      <c r="AT198" s="125"/>
      <c r="AU198" s="58"/>
      <c r="AV198" s="125"/>
      <c r="AW198" s="142"/>
      <c r="AX198" s="143"/>
      <c r="AY198" s="43" t="str">
        <f t="shared" si="357"/>
        <v/>
      </c>
      <c r="AZ198" s="43"/>
      <c r="BA198" s="43"/>
      <c r="BB198" s="43"/>
      <c r="BC198" s="43"/>
      <c r="BD198" s="43"/>
      <c r="BE198" s="43"/>
      <c r="BF198" s="43"/>
      <c r="BG198" s="43"/>
      <c r="BH198" s="10"/>
      <c r="BI198" s="10"/>
      <c r="BJ198" s="10"/>
      <c r="BK198" s="10"/>
      <c r="BR198" s="10"/>
      <c r="BS198" s="10"/>
      <c r="BT198" s="10"/>
      <c r="BU198" s="11"/>
      <c r="BV198" s="10"/>
      <c r="BW198" s="10"/>
      <c r="BX198" s="11"/>
      <c r="BY198" s="11"/>
      <c r="BZ198" s="11"/>
      <c r="CA198" s="44" t="str">
        <f t="shared" si="361"/>
        <v/>
      </c>
      <c r="CB198" s="44" t="str">
        <f t="shared" si="362"/>
        <v/>
      </c>
      <c r="CC198" s="44" t="str">
        <f t="shared" si="363"/>
        <v/>
      </c>
      <c r="CD198" s="44" t="str">
        <f t="shared" si="364"/>
        <v/>
      </c>
      <c r="CE198" s="44" t="str">
        <f t="shared" si="365"/>
        <v/>
      </c>
      <c r="CF198" s="44" t="str">
        <f t="shared" si="366"/>
        <v/>
      </c>
      <c r="CG198" s="44" t="str">
        <f t="shared" si="367"/>
        <v/>
      </c>
      <c r="CH198" s="44" t="str">
        <f t="shared" si="368"/>
        <v/>
      </c>
      <c r="CI198" s="44" t="str">
        <f t="shared" si="369"/>
        <v/>
      </c>
      <c r="CJ198" s="44"/>
      <c r="CK198" s="44"/>
      <c r="CL198" s="44"/>
      <c r="CM198" s="44"/>
      <c r="CN198" s="44"/>
      <c r="CO198" s="44"/>
      <c r="CP198" s="44"/>
      <c r="CQ198" s="44"/>
      <c r="CR198" s="44"/>
      <c r="CS198" s="44"/>
      <c r="CT198" s="44"/>
      <c r="CU198" s="44"/>
      <c r="CV198" s="44"/>
      <c r="CW198" s="44" t="str">
        <f t="shared" si="358"/>
        <v/>
      </c>
      <c r="CX198" s="44" t="str">
        <f t="shared" si="359"/>
        <v/>
      </c>
      <c r="CY198" s="44"/>
      <c r="CZ198" s="44"/>
      <c r="DA198" s="45">
        <f t="shared" si="370"/>
        <v>0</v>
      </c>
      <c r="DB198" s="45">
        <f t="shared" si="371"/>
        <v>0</v>
      </c>
      <c r="DC198" s="45">
        <f t="shared" si="371"/>
        <v>0</v>
      </c>
      <c r="DD198" s="45">
        <f t="shared" si="372"/>
        <v>0</v>
      </c>
      <c r="DE198" s="45">
        <f t="shared" si="372"/>
        <v>0</v>
      </c>
      <c r="DF198" s="45">
        <f t="shared" si="373"/>
        <v>0</v>
      </c>
      <c r="DG198" s="45">
        <f t="shared" si="374"/>
        <v>0</v>
      </c>
      <c r="DH198" s="45">
        <f t="shared" si="375"/>
        <v>0</v>
      </c>
      <c r="DI198" s="45">
        <f t="shared" si="376"/>
        <v>0</v>
      </c>
      <c r="DJ198" s="45"/>
      <c r="DK198" s="45"/>
      <c r="DL198" s="45"/>
      <c r="DM198" s="45"/>
      <c r="DN198" s="45"/>
      <c r="DO198" s="45"/>
      <c r="DP198" s="45"/>
      <c r="DQ198" s="45"/>
      <c r="DR198" s="45"/>
      <c r="DS198" s="45"/>
      <c r="DT198" s="45"/>
      <c r="DU198" s="45"/>
      <c r="DV198" s="45"/>
      <c r="DW198" s="45">
        <f t="shared" si="360"/>
        <v>0</v>
      </c>
      <c r="DX198" s="45">
        <f t="shared" si="360"/>
        <v>0</v>
      </c>
    </row>
    <row r="199" spans="1:128" s="9" customFormat="1" x14ac:dyDescent="0.25">
      <c r="A199" s="531" t="s">
        <v>52</v>
      </c>
      <c r="B199" s="532"/>
      <c r="C199" s="127">
        <f t="shared" ref="C199:D201" si="378">+E199+G199+I199+K199+M199+O199+Q199+S199+U199+W199+Y199+AA199+AC199+AE199+AG199+AI199</f>
        <v>0</v>
      </c>
      <c r="D199" s="110">
        <f t="shared" si="378"/>
        <v>0</v>
      </c>
      <c r="E199" s="84"/>
      <c r="F199" s="85"/>
      <c r="G199" s="84"/>
      <c r="H199" s="85"/>
      <c r="I199" s="84"/>
      <c r="J199" s="85"/>
      <c r="K199" s="84"/>
      <c r="L199" s="85"/>
      <c r="M199" s="144"/>
      <c r="N199" s="145"/>
      <c r="O199" s="144"/>
      <c r="P199" s="145"/>
      <c r="Q199" s="144"/>
      <c r="R199" s="145"/>
      <c r="S199" s="144"/>
      <c r="T199" s="145"/>
      <c r="U199" s="144"/>
      <c r="V199" s="145"/>
      <c r="W199" s="144"/>
      <c r="X199" s="145"/>
      <c r="Y199" s="144"/>
      <c r="Z199" s="145"/>
      <c r="AA199" s="144"/>
      <c r="AB199" s="145"/>
      <c r="AC199" s="144"/>
      <c r="AD199" s="146"/>
      <c r="AE199" s="144"/>
      <c r="AF199" s="146"/>
      <c r="AG199" s="73"/>
      <c r="AH199" s="76"/>
      <c r="AI199" s="144"/>
      <c r="AJ199" s="145"/>
      <c r="AK199" s="133"/>
      <c r="AL199" s="86"/>
      <c r="AM199" s="84"/>
      <c r="AN199" s="106"/>
      <c r="AO199" s="133"/>
      <c r="AP199" s="86"/>
      <c r="AQ199" s="147"/>
      <c r="AR199" s="106"/>
      <c r="AS199" s="133"/>
      <c r="AT199" s="106"/>
      <c r="AU199" s="133"/>
      <c r="AV199" s="86"/>
      <c r="AW199" s="133"/>
      <c r="AX199" s="86"/>
      <c r="AY199" s="43" t="str">
        <f t="shared" si="357"/>
        <v/>
      </c>
      <c r="AZ199" s="43"/>
      <c r="BA199" s="43"/>
      <c r="BB199" s="43"/>
      <c r="BC199" s="43"/>
      <c r="BD199" s="43"/>
      <c r="BE199" s="43"/>
      <c r="BF199" s="43"/>
      <c r="BG199" s="43"/>
      <c r="BH199" s="10"/>
      <c r="BI199" s="10"/>
      <c r="BJ199" s="10"/>
      <c r="BK199" s="10"/>
      <c r="BR199" s="10"/>
      <c r="BS199" s="10"/>
      <c r="BT199" s="10"/>
      <c r="BU199" s="11"/>
      <c r="BV199" s="10"/>
      <c r="BW199" s="10"/>
      <c r="BX199" s="11"/>
      <c r="BY199" s="11"/>
      <c r="BZ199" s="11"/>
      <c r="CA199" s="44" t="str">
        <f t="shared" si="361"/>
        <v/>
      </c>
      <c r="CB199" s="44" t="str">
        <f t="shared" si="362"/>
        <v/>
      </c>
      <c r="CC199" s="44" t="str">
        <f t="shared" si="363"/>
        <v/>
      </c>
      <c r="CD199" s="44" t="str">
        <f t="shared" si="364"/>
        <v/>
      </c>
      <c r="CE199" s="44" t="str">
        <f t="shared" si="365"/>
        <v/>
      </c>
      <c r="CF199" s="44" t="str">
        <f t="shared" si="366"/>
        <v/>
      </c>
      <c r="CG199" s="44" t="str">
        <f t="shared" si="367"/>
        <v/>
      </c>
      <c r="CH199" s="44" t="str">
        <f t="shared" si="368"/>
        <v/>
      </c>
      <c r="CI199" s="44" t="str">
        <f t="shared" si="369"/>
        <v/>
      </c>
      <c r="CJ199" s="44"/>
      <c r="CK199" s="44"/>
      <c r="CL199" s="44"/>
      <c r="CM199" s="44"/>
      <c r="CN199" s="44"/>
      <c r="CO199" s="44"/>
      <c r="CP199" s="44"/>
      <c r="CQ199" s="44"/>
      <c r="CR199" s="44"/>
      <c r="CS199" s="44"/>
      <c r="CT199" s="44"/>
      <c r="CU199" s="44"/>
      <c r="CV199" s="44"/>
      <c r="CW199" s="44" t="str">
        <f t="shared" si="358"/>
        <v/>
      </c>
      <c r="CX199" s="44" t="str">
        <f t="shared" si="359"/>
        <v/>
      </c>
      <c r="CY199" s="44"/>
      <c r="CZ199" s="44"/>
      <c r="DA199" s="45">
        <f t="shared" si="370"/>
        <v>0</v>
      </c>
      <c r="DB199" s="45">
        <f t="shared" si="371"/>
        <v>0</v>
      </c>
      <c r="DC199" s="45">
        <f t="shared" si="371"/>
        <v>0</v>
      </c>
      <c r="DD199" s="45">
        <f t="shared" si="372"/>
        <v>0</v>
      </c>
      <c r="DE199" s="45">
        <f t="shared" si="372"/>
        <v>0</v>
      </c>
      <c r="DF199" s="45">
        <f t="shared" si="373"/>
        <v>0</v>
      </c>
      <c r="DG199" s="45">
        <f t="shared" si="374"/>
        <v>0</v>
      </c>
      <c r="DH199" s="45">
        <f t="shared" si="375"/>
        <v>0</v>
      </c>
      <c r="DI199" s="45">
        <f t="shared" si="376"/>
        <v>0</v>
      </c>
      <c r="DJ199" s="45"/>
      <c r="DK199" s="45"/>
      <c r="DL199" s="45"/>
      <c r="DM199" s="45"/>
      <c r="DN199" s="45"/>
      <c r="DO199" s="45"/>
      <c r="DP199" s="45"/>
      <c r="DQ199" s="45"/>
      <c r="DR199" s="45"/>
      <c r="DS199" s="45"/>
      <c r="DT199" s="45"/>
      <c r="DU199" s="45"/>
      <c r="DV199" s="45"/>
      <c r="DW199" s="45">
        <f t="shared" si="360"/>
        <v>0</v>
      </c>
      <c r="DX199" s="45">
        <f t="shared" si="360"/>
        <v>0</v>
      </c>
    </row>
    <row r="200" spans="1:128" s="9" customFormat="1" x14ac:dyDescent="0.25">
      <c r="A200" s="533" t="s">
        <v>93</v>
      </c>
      <c r="B200" s="534"/>
      <c r="C200" s="47">
        <f t="shared" si="378"/>
        <v>0</v>
      </c>
      <c r="D200" s="112">
        <f t="shared" si="378"/>
        <v>0</v>
      </c>
      <c r="E200" s="39"/>
      <c r="F200" s="38"/>
      <c r="G200" s="39"/>
      <c r="H200" s="38"/>
      <c r="I200" s="39"/>
      <c r="J200" s="38"/>
      <c r="K200" s="39"/>
      <c r="L200" s="38"/>
      <c r="M200" s="39"/>
      <c r="N200" s="38"/>
      <c r="O200" s="118"/>
      <c r="P200" s="119"/>
      <c r="Q200" s="118"/>
      <c r="R200" s="119"/>
      <c r="S200" s="118"/>
      <c r="T200" s="119"/>
      <c r="U200" s="118"/>
      <c r="V200" s="119"/>
      <c r="W200" s="118"/>
      <c r="X200" s="119"/>
      <c r="Y200" s="118"/>
      <c r="Z200" s="119"/>
      <c r="AA200" s="118"/>
      <c r="AB200" s="119"/>
      <c r="AC200" s="118"/>
      <c r="AD200" s="148"/>
      <c r="AE200" s="118"/>
      <c r="AF200" s="148"/>
      <c r="AG200" s="118"/>
      <c r="AH200" s="149"/>
      <c r="AI200" s="118"/>
      <c r="AJ200" s="119"/>
      <c r="AK200" s="120"/>
      <c r="AL200" s="121"/>
      <c r="AM200" s="118"/>
      <c r="AN200" s="122"/>
      <c r="AO200" s="120"/>
      <c r="AP200" s="121"/>
      <c r="AQ200" s="123"/>
      <c r="AR200" s="122"/>
      <c r="AS200" s="120"/>
      <c r="AT200" s="122"/>
      <c r="AU200" s="120"/>
      <c r="AV200" s="121"/>
      <c r="AW200" s="120"/>
      <c r="AX200" s="121"/>
      <c r="AY200" s="43" t="str">
        <f t="shared" si="357"/>
        <v/>
      </c>
      <c r="AZ200" s="43"/>
      <c r="BA200" s="43"/>
      <c r="BB200" s="43"/>
      <c r="BC200" s="43"/>
      <c r="BD200" s="43"/>
      <c r="BE200" s="43"/>
      <c r="BF200" s="43"/>
      <c r="BG200" s="43"/>
      <c r="BH200" s="10"/>
      <c r="BI200" s="10"/>
      <c r="BJ200" s="10"/>
      <c r="BK200" s="10"/>
      <c r="BR200" s="10"/>
      <c r="BS200" s="10"/>
      <c r="BT200" s="10"/>
      <c r="BU200" s="11"/>
      <c r="BV200" s="10"/>
      <c r="BW200" s="10"/>
      <c r="BX200" s="11"/>
      <c r="BY200" s="11"/>
      <c r="BZ200" s="11"/>
      <c r="CA200" s="44" t="str">
        <f t="shared" si="361"/>
        <v/>
      </c>
      <c r="CB200" s="44" t="str">
        <f t="shared" si="362"/>
        <v/>
      </c>
      <c r="CC200" s="44" t="str">
        <f t="shared" si="363"/>
        <v/>
      </c>
      <c r="CD200" s="44" t="str">
        <f t="shared" si="364"/>
        <v/>
      </c>
      <c r="CE200" s="44" t="str">
        <f t="shared" si="365"/>
        <v/>
      </c>
      <c r="CF200" s="44" t="str">
        <f t="shared" si="366"/>
        <v/>
      </c>
      <c r="CG200" s="44" t="str">
        <f t="shared" si="367"/>
        <v/>
      </c>
      <c r="CH200" s="44" t="str">
        <f t="shared" si="368"/>
        <v/>
      </c>
      <c r="CI200" s="44" t="str">
        <f t="shared" si="369"/>
        <v/>
      </c>
      <c r="CJ200" s="44"/>
      <c r="CK200" s="44"/>
      <c r="CL200" s="44"/>
      <c r="CM200" s="44"/>
      <c r="CN200" s="44"/>
      <c r="CO200" s="44"/>
      <c r="CP200" s="44"/>
      <c r="CQ200" s="44"/>
      <c r="CR200" s="44"/>
      <c r="CS200" s="44"/>
      <c r="CT200" s="44"/>
      <c r="CU200" s="44"/>
      <c r="CV200" s="44"/>
      <c r="CW200" s="44" t="str">
        <f t="shared" si="358"/>
        <v/>
      </c>
      <c r="CX200" s="44" t="str">
        <f t="shared" si="359"/>
        <v/>
      </c>
      <c r="CY200" s="44"/>
      <c r="CZ200" s="44"/>
      <c r="DA200" s="45">
        <f t="shared" si="370"/>
        <v>0</v>
      </c>
      <c r="DB200" s="45">
        <f t="shared" si="371"/>
        <v>0</v>
      </c>
      <c r="DC200" s="45">
        <f t="shared" si="371"/>
        <v>0</v>
      </c>
      <c r="DD200" s="45">
        <f t="shared" si="372"/>
        <v>0</v>
      </c>
      <c r="DE200" s="45">
        <f t="shared" si="372"/>
        <v>0</v>
      </c>
      <c r="DF200" s="45">
        <f t="shared" si="373"/>
        <v>0</v>
      </c>
      <c r="DG200" s="45">
        <f t="shared" si="374"/>
        <v>0</v>
      </c>
      <c r="DH200" s="45">
        <f t="shared" si="375"/>
        <v>0</v>
      </c>
      <c r="DI200" s="45">
        <f t="shared" si="376"/>
        <v>0</v>
      </c>
      <c r="DJ200" s="45"/>
      <c r="DK200" s="45"/>
      <c r="DL200" s="45"/>
      <c r="DM200" s="45"/>
      <c r="DN200" s="45"/>
      <c r="DO200" s="45"/>
      <c r="DP200" s="45"/>
      <c r="DQ200" s="45"/>
      <c r="DR200" s="45"/>
      <c r="DS200" s="45"/>
      <c r="DT200" s="45"/>
      <c r="DU200" s="45"/>
      <c r="DV200" s="45"/>
      <c r="DW200" s="45">
        <f t="shared" si="360"/>
        <v>0</v>
      </c>
      <c r="DX200" s="45">
        <f t="shared" si="360"/>
        <v>0</v>
      </c>
    </row>
    <row r="201" spans="1:128" s="9" customFormat="1" x14ac:dyDescent="0.25">
      <c r="A201" s="533" t="s">
        <v>54</v>
      </c>
      <c r="B201" s="534"/>
      <c r="C201" s="47">
        <f t="shared" si="378"/>
        <v>0</v>
      </c>
      <c r="D201" s="112">
        <f t="shared" si="378"/>
        <v>0</v>
      </c>
      <c r="E201" s="39"/>
      <c r="F201" s="38"/>
      <c r="G201" s="39"/>
      <c r="H201" s="38"/>
      <c r="I201" s="39"/>
      <c r="J201" s="38"/>
      <c r="K201" s="39"/>
      <c r="L201" s="38"/>
      <c r="M201" s="39"/>
      <c r="N201" s="38"/>
      <c r="O201" s="118"/>
      <c r="P201" s="119"/>
      <c r="Q201" s="118"/>
      <c r="R201" s="119"/>
      <c r="S201" s="118"/>
      <c r="T201" s="119"/>
      <c r="U201" s="118"/>
      <c r="V201" s="119"/>
      <c r="W201" s="118"/>
      <c r="X201" s="119"/>
      <c r="Y201" s="118"/>
      <c r="Z201" s="119"/>
      <c r="AA201" s="118"/>
      <c r="AB201" s="119"/>
      <c r="AC201" s="118"/>
      <c r="AD201" s="148"/>
      <c r="AE201" s="118"/>
      <c r="AF201" s="148"/>
      <c r="AG201" s="118"/>
      <c r="AH201" s="149"/>
      <c r="AI201" s="118"/>
      <c r="AJ201" s="119"/>
      <c r="AK201" s="120"/>
      <c r="AL201" s="121"/>
      <c r="AM201" s="118"/>
      <c r="AN201" s="122"/>
      <c r="AO201" s="120"/>
      <c r="AP201" s="121"/>
      <c r="AQ201" s="123"/>
      <c r="AR201" s="122"/>
      <c r="AS201" s="120"/>
      <c r="AT201" s="122"/>
      <c r="AU201" s="120"/>
      <c r="AV201" s="121"/>
      <c r="AW201" s="120"/>
      <c r="AX201" s="121"/>
      <c r="AY201" s="43" t="str">
        <f t="shared" si="357"/>
        <v/>
      </c>
      <c r="AZ201" s="43"/>
      <c r="BA201" s="43"/>
      <c r="BB201" s="43"/>
      <c r="BC201" s="43"/>
      <c r="BD201" s="43"/>
      <c r="BE201" s="43"/>
      <c r="BF201" s="43"/>
      <c r="BG201" s="43"/>
      <c r="BH201" s="10"/>
      <c r="BI201" s="10"/>
      <c r="BJ201" s="10"/>
      <c r="BK201" s="10"/>
      <c r="BR201" s="10"/>
      <c r="BS201" s="10"/>
      <c r="BT201" s="10"/>
      <c r="BU201" s="11"/>
      <c r="BV201" s="10"/>
      <c r="BW201" s="10"/>
      <c r="BX201" s="11"/>
      <c r="BY201" s="11"/>
      <c r="BZ201" s="11"/>
      <c r="CA201" s="44" t="str">
        <f t="shared" si="361"/>
        <v/>
      </c>
      <c r="CB201" s="44" t="str">
        <f t="shared" si="362"/>
        <v/>
      </c>
      <c r="CC201" s="44" t="str">
        <f t="shared" si="363"/>
        <v/>
      </c>
      <c r="CD201" s="44" t="str">
        <f t="shared" si="364"/>
        <v/>
      </c>
      <c r="CE201" s="44" t="str">
        <f t="shared" si="365"/>
        <v/>
      </c>
      <c r="CF201" s="44" t="str">
        <f t="shared" si="366"/>
        <v/>
      </c>
      <c r="CG201" s="44" t="str">
        <f t="shared" si="367"/>
        <v/>
      </c>
      <c r="CH201" s="44" t="str">
        <f t="shared" si="368"/>
        <v/>
      </c>
      <c r="CI201" s="44" t="str">
        <f t="shared" si="369"/>
        <v/>
      </c>
      <c r="CJ201" s="44"/>
      <c r="CK201" s="44"/>
      <c r="CL201" s="44"/>
      <c r="CM201" s="44"/>
      <c r="CN201" s="44"/>
      <c r="CO201" s="44"/>
      <c r="CP201" s="44"/>
      <c r="CQ201" s="44"/>
      <c r="CR201" s="44"/>
      <c r="CS201" s="44"/>
      <c r="CT201" s="44"/>
      <c r="CU201" s="44"/>
      <c r="CV201" s="44"/>
      <c r="CW201" s="44" t="str">
        <f t="shared" si="358"/>
        <v/>
      </c>
      <c r="CX201" s="44" t="str">
        <f t="shared" si="359"/>
        <v/>
      </c>
      <c r="CY201" s="44"/>
      <c r="CZ201" s="44"/>
      <c r="DA201" s="45">
        <f t="shared" si="370"/>
        <v>0</v>
      </c>
      <c r="DB201" s="45">
        <f t="shared" si="371"/>
        <v>0</v>
      </c>
      <c r="DC201" s="45">
        <f t="shared" si="371"/>
        <v>0</v>
      </c>
      <c r="DD201" s="45">
        <f t="shared" si="372"/>
        <v>0</v>
      </c>
      <c r="DE201" s="45">
        <f t="shared" si="372"/>
        <v>0</v>
      </c>
      <c r="DF201" s="45">
        <f t="shared" si="373"/>
        <v>0</v>
      </c>
      <c r="DG201" s="45">
        <f t="shared" si="374"/>
        <v>0</v>
      </c>
      <c r="DH201" s="45">
        <f t="shared" si="375"/>
        <v>0</v>
      </c>
      <c r="DI201" s="45">
        <f t="shared" si="376"/>
        <v>0</v>
      </c>
      <c r="DJ201" s="45"/>
      <c r="DK201" s="45"/>
      <c r="DL201" s="45"/>
      <c r="DM201" s="45"/>
      <c r="DN201" s="45"/>
      <c r="DO201" s="45"/>
      <c r="DP201" s="45"/>
      <c r="DQ201" s="45"/>
      <c r="DR201" s="45"/>
      <c r="DS201" s="45"/>
      <c r="DT201" s="45"/>
      <c r="DU201" s="45"/>
      <c r="DV201" s="45"/>
      <c r="DW201" s="45">
        <f t="shared" si="360"/>
        <v>0</v>
      </c>
      <c r="DX201" s="45">
        <f t="shared" si="360"/>
        <v>0</v>
      </c>
    </row>
    <row r="202" spans="1:128" s="9" customFormat="1" x14ac:dyDescent="0.25">
      <c r="A202" s="533" t="s">
        <v>94</v>
      </c>
      <c r="B202" s="534"/>
      <c r="C202" s="47">
        <f t="shared" ref="C202:D204" si="379">+O202+Q202+S202+U202+W202+Y202+AA202+AC202+AE202+AG202+AI202</f>
        <v>0</v>
      </c>
      <c r="D202" s="150">
        <f>+P202+R202+T202+V202+X202+Z202+AB202+AD202+AF202+AH202+AJ202</f>
        <v>0</v>
      </c>
      <c r="E202" s="35"/>
      <c r="F202" s="34"/>
      <c r="G202" s="35"/>
      <c r="H202" s="34"/>
      <c r="I202" s="35"/>
      <c r="J202" s="34"/>
      <c r="K202" s="35"/>
      <c r="L202" s="34"/>
      <c r="M202" s="35"/>
      <c r="N202" s="34"/>
      <c r="O202" s="118"/>
      <c r="P202" s="119"/>
      <c r="Q202" s="118"/>
      <c r="R202" s="119"/>
      <c r="S202" s="118"/>
      <c r="T202" s="119"/>
      <c r="U202" s="118"/>
      <c r="V202" s="119"/>
      <c r="W202" s="118"/>
      <c r="X202" s="119"/>
      <c r="Y202" s="118"/>
      <c r="Z202" s="119"/>
      <c r="AA202" s="118"/>
      <c r="AB202" s="119"/>
      <c r="AC202" s="118"/>
      <c r="AD202" s="148"/>
      <c r="AE202" s="118"/>
      <c r="AF202" s="148"/>
      <c r="AG202" s="118"/>
      <c r="AH202" s="149"/>
      <c r="AI202" s="118"/>
      <c r="AJ202" s="119"/>
      <c r="AK202" s="120"/>
      <c r="AL202" s="121"/>
      <c r="AM202" s="118"/>
      <c r="AN202" s="122"/>
      <c r="AO202" s="120"/>
      <c r="AP202" s="121"/>
      <c r="AQ202" s="123"/>
      <c r="AR202" s="122"/>
      <c r="AS202" s="120"/>
      <c r="AT202" s="122"/>
      <c r="AU202" s="120"/>
      <c r="AV202" s="121"/>
      <c r="AW202" s="120"/>
      <c r="AX202" s="121"/>
      <c r="AY202" s="43" t="str">
        <f t="shared" si="357"/>
        <v/>
      </c>
      <c r="AZ202" s="43"/>
      <c r="BA202" s="43"/>
      <c r="BB202" s="43"/>
      <c r="BC202" s="43"/>
      <c r="BD202" s="43"/>
      <c r="BE202" s="43"/>
      <c r="BF202" s="43"/>
      <c r="BG202" s="43"/>
      <c r="BH202" s="10"/>
      <c r="BI202" s="10"/>
      <c r="BJ202" s="10"/>
      <c r="BK202" s="10"/>
      <c r="BR202" s="10"/>
      <c r="BS202" s="10"/>
      <c r="BT202" s="10"/>
      <c r="BU202" s="11"/>
      <c r="BV202" s="10"/>
      <c r="BW202" s="10"/>
      <c r="BX202" s="11"/>
      <c r="BY202" s="11"/>
      <c r="BZ202" s="11"/>
      <c r="CA202" s="44" t="str">
        <f t="shared" si="361"/>
        <v/>
      </c>
      <c r="CB202" s="44" t="str">
        <f t="shared" si="362"/>
        <v/>
      </c>
      <c r="CC202" s="44" t="str">
        <f t="shared" si="363"/>
        <v/>
      </c>
      <c r="CD202" s="44" t="str">
        <f t="shared" si="364"/>
        <v/>
      </c>
      <c r="CE202" s="44" t="str">
        <f t="shared" si="365"/>
        <v/>
      </c>
      <c r="CF202" s="44" t="str">
        <f t="shared" si="366"/>
        <v/>
      </c>
      <c r="CG202" s="44" t="str">
        <f t="shared" si="367"/>
        <v/>
      </c>
      <c r="CH202" s="44" t="str">
        <f t="shared" si="368"/>
        <v/>
      </c>
      <c r="CI202" s="44" t="str">
        <f t="shared" si="369"/>
        <v/>
      </c>
      <c r="CJ202" s="44"/>
      <c r="CK202" s="44"/>
      <c r="CL202" s="44"/>
      <c r="CM202" s="44"/>
      <c r="CN202" s="44"/>
      <c r="CO202" s="44"/>
      <c r="CP202" s="44"/>
      <c r="CQ202" s="44"/>
      <c r="CR202" s="44"/>
      <c r="CS202" s="44"/>
      <c r="CT202" s="44"/>
      <c r="CU202" s="44"/>
      <c r="CV202" s="44"/>
      <c r="CW202" s="44" t="str">
        <f t="shared" si="358"/>
        <v/>
      </c>
      <c r="CX202" s="44" t="str">
        <f t="shared" si="359"/>
        <v/>
      </c>
      <c r="CY202" s="44"/>
      <c r="CZ202" s="44"/>
      <c r="DA202" s="45">
        <f t="shared" si="370"/>
        <v>0</v>
      </c>
      <c r="DB202" s="45">
        <f t="shared" si="371"/>
        <v>0</v>
      </c>
      <c r="DC202" s="45">
        <f t="shared" si="371"/>
        <v>0</v>
      </c>
      <c r="DD202" s="45">
        <f t="shared" si="372"/>
        <v>0</v>
      </c>
      <c r="DE202" s="45">
        <f t="shared" si="372"/>
        <v>0</v>
      </c>
      <c r="DF202" s="45">
        <f t="shared" si="373"/>
        <v>0</v>
      </c>
      <c r="DG202" s="45">
        <f t="shared" si="374"/>
        <v>0</v>
      </c>
      <c r="DH202" s="45">
        <f t="shared" si="375"/>
        <v>0</v>
      </c>
      <c r="DI202" s="45">
        <f t="shared" si="376"/>
        <v>0</v>
      </c>
      <c r="DJ202" s="45"/>
      <c r="DK202" s="45"/>
      <c r="DL202" s="45"/>
      <c r="DM202" s="45"/>
      <c r="DN202" s="45"/>
      <c r="DO202" s="45"/>
      <c r="DP202" s="45"/>
      <c r="DQ202" s="45"/>
      <c r="DR202" s="45"/>
      <c r="DS202" s="45"/>
      <c r="DT202" s="45"/>
      <c r="DU202" s="45"/>
      <c r="DV202" s="45"/>
      <c r="DW202" s="45">
        <f t="shared" si="360"/>
        <v>0</v>
      </c>
      <c r="DX202" s="45">
        <f t="shared" si="360"/>
        <v>0</v>
      </c>
    </row>
    <row r="203" spans="1:128" s="9" customFormat="1" x14ac:dyDescent="0.25">
      <c r="A203" s="533" t="s">
        <v>95</v>
      </c>
      <c r="B203" s="534"/>
      <c r="C203" s="47">
        <f>+O203+Q203+S203+U203+W203+Y203+AA203+AC203+AE203+AG203+AI203</f>
        <v>0</v>
      </c>
      <c r="D203" s="150">
        <f>+P203+R203+T203+V203+X203+Z203+AB203+AD203+AF203+AH203+AJ203</f>
        <v>0</v>
      </c>
      <c r="E203" s="35"/>
      <c r="F203" s="34"/>
      <c r="G203" s="35"/>
      <c r="H203" s="34"/>
      <c r="I203" s="35"/>
      <c r="J203" s="34"/>
      <c r="K203" s="35"/>
      <c r="L203" s="34"/>
      <c r="M203" s="35"/>
      <c r="N203" s="34"/>
      <c r="O203" s="118"/>
      <c r="P203" s="119"/>
      <c r="Q203" s="118"/>
      <c r="R203" s="119"/>
      <c r="S203" s="118"/>
      <c r="T203" s="119"/>
      <c r="U203" s="118"/>
      <c r="V203" s="119"/>
      <c r="W203" s="118"/>
      <c r="X203" s="119"/>
      <c r="Y203" s="118"/>
      <c r="Z203" s="119"/>
      <c r="AA203" s="118"/>
      <c r="AB203" s="119"/>
      <c r="AC203" s="118"/>
      <c r="AD203" s="148"/>
      <c r="AE203" s="118"/>
      <c r="AF203" s="148"/>
      <c r="AG203" s="39"/>
      <c r="AH203" s="121"/>
      <c r="AI203" s="39"/>
      <c r="AJ203" s="123"/>
      <c r="AK203" s="120"/>
      <c r="AL203" s="121"/>
      <c r="AM203" s="118"/>
      <c r="AN203" s="122"/>
      <c r="AO203" s="120"/>
      <c r="AP203" s="121"/>
      <c r="AQ203" s="123"/>
      <c r="AR203" s="122"/>
      <c r="AS203" s="120"/>
      <c r="AT203" s="122"/>
      <c r="AU203" s="120"/>
      <c r="AV203" s="121"/>
      <c r="AW203" s="120"/>
      <c r="AX203" s="121"/>
      <c r="AY203" s="43" t="str">
        <f t="shared" si="357"/>
        <v/>
      </c>
      <c r="AZ203" s="43"/>
      <c r="BA203" s="43"/>
      <c r="BB203" s="43"/>
      <c r="BC203" s="43"/>
      <c r="BD203" s="43"/>
      <c r="BE203" s="43"/>
      <c r="BF203" s="43"/>
      <c r="BG203" s="43"/>
      <c r="BH203" s="10"/>
      <c r="BI203" s="10"/>
      <c r="BJ203" s="10"/>
      <c r="BK203" s="10"/>
      <c r="BR203" s="10"/>
      <c r="BS203" s="10"/>
      <c r="BT203" s="10"/>
      <c r="BU203" s="11"/>
      <c r="BV203" s="10"/>
      <c r="BW203" s="10"/>
      <c r="BX203" s="11"/>
      <c r="BY203" s="11"/>
      <c r="BZ203" s="11"/>
      <c r="CA203" s="44" t="str">
        <f t="shared" si="361"/>
        <v/>
      </c>
      <c r="CB203" s="44" t="str">
        <f t="shared" si="362"/>
        <v/>
      </c>
      <c r="CC203" s="44" t="str">
        <f t="shared" si="363"/>
        <v/>
      </c>
      <c r="CD203" s="44" t="str">
        <f t="shared" si="364"/>
        <v/>
      </c>
      <c r="CE203" s="44" t="str">
        <f t="shared" si="365"/>
        <v/>
      </c>
      <c r="CF203" s="44" t="str">
        <f t="shared" si="366"/>
        <v/>
      </c>
      <c r="CG203" s="44" t="str">
        <f t="shared" si="367"/>
        <v/>
      </c>
      <c r="CH203" s="44" t="str">
        <f t="shared" si="368"/>
        <v/>
      </c>
      <c r="CI203" s="44" t="str">
        <f t="shared" si="369"/>
        <v/>
      </c>
      <c r="CJ203" s="44"/>
      <c r="CK203" s="44"/>
      <c r="CL203" s="44"/>
      <c r="CM203" s="44"/>
      <c r="CN203" s="44"/>
      <c r="CO203" s="44"/>
      <c r="CP203" s="44"/>
      <c r="CQ203" s="44"/>
      <c r="CR203" s="44"/>
      <c r="CS203" s="44"/>
      <c r="CT203" s="44"/>
      <c r="CU203" s="44"/>
      <c r="CV203" s="44"/>
      <c r="CW203" s="44" t="str">
        <f t="shared" si="358"/>
        <v/>
      </c>
      <c r="CX203" s="44" t="str">
        <f t="shared" si="359"/>
        <v/>
      </c>
      <c r="CY203" s="44"/>
      <c r="CZ203" s="44"/>
      <c r="DA203" s="45">
        <f t="shared" si="370"/>
        <v>0</v>
      </c>
      <c r="DB203" s="45">
        <f t="shared" si="371"/>
        <v>0</v>
      </c>
      <c r="DC203" s="45">
        <f t="shared" si="371"/>
        <v>0</v>
      </c>
      <c r="DD203" s="45">
        <f t="shared" si="372"/>
        <v>0</v>
      </c>
      <c r="DE203" s="45">
        <f t="shared" si="372"/>
        <v>0</v>
      </c>
      <c r="DF203" s="45">
        <f t="shared" si="373"/>
        <v>0</v>
      </c>
      <c r="DG203" s="45">
        <f t="shared" si="374"/>
        <v>0</v>
      </c>
      <c r="DH203" s="45">
        <f t="shared" si="375"/>
        <v>0</v>
      </c>
      <c r="DI203" s="45">
        <f t="shared" si="376"/>
        <v>0</v>
      </c>
      <c r="DJ203" s="45"/>
      <c r="DK203" s="45"/>
      <c r="DL203" s="45"/>
      <c r="DM203" s="45"/>
      <c r="DN203" s="45"/>
      <c r="DO203" s="45"/>
      <c r="DP203" s="45"/>
      <c r="DQ203" s="45"/>
      <c r="DR203" s="45"/>
      <c r="DS203" s="45"/>
      <c r="DT203" s="45"/>
      <c r="DU203" s="45"/>
      <c r="DV203" s="45"/>
      <c r="DW203" s="45">
        <f t="shared" ref="DW203:DX209" si="380">IF(AND(C203&lt;&gt;0,OR(AO203="",AQ203="",AS203="",AU203="")),1,0)</f>
        <v>0</v>
      </c>
      <c r="DX203" s="45">
        <f t="shared" si="380"/>
        <v>0</v>
      </c>
    </row>
    <row r="204" spans="1:128" s="9" customFormat="1" x14ac:dyDescent="0.25">
      <c r="A204" s="151" t="s">
        <v>96</v>
      </c>
      <c r="B204" s="152"/>
      <c r="C204" s="47">
        <f t="shared" si="379"/>
        <v>0</v>
      </c>
      <c r="D204" s="150">
        <f t="shared" si="379"/>
        <v>0</v>
      </c>
      <c r="E204" s="35"/>
      <c r="F204" s="34"/>
      <c r="G204" s="35"/>
      <c r="H204" s="34"/>
      <c r="I204" s="35"/>
      <c r="J204" s="34"/>
      <c r="K204" s="35"/>
      <c r="L204" s="34"/>
      <c r="M204" s="35"/>
      <c r="N204" s="34"/>
      <c r="O204" s="118"/>
      <c r="P204" s="119"/>
      <c r="Q204" s="118"/>
      <c r="R204" s="119"/>
      <c r="S204" s="118"/>
      <c r="T204" s="119"/>
      <c r="U204" s="118"/>
      <c r="V204" s="119"/>
      <c r="W204" s="118"/>
      <c r="X204" s="119"/>
      <c r="Y204" s="118"/>
      <c r="Z204" s="119"/>
      <c r="AA204" s="118"/>
      <c r="AB204" s="119"/>
      <c r="AC204" s="118"/>
      <c r="AD204" s="148"/>
      <c r="AE204" s="118"/>
      <c r="AF204" s="148"/>
      <c r="AG204" s="118"/>
      <c r="AH204" s="149"/>
      <c r="AI204" s="118"/>
      <c r="AJ204" s="119"/>
      <c r="AK204" s="120"/>
      <c r="AL204" s="121"/>
      <c r="AM204" s="118"/>
      <c r="AN204" s="122"/>
      <c r="AO204" s="120"/>
      <c r="AP204" s="121"/>
      <c r="AQ204" s="123"/>
      <c r="AR204" s="122"/>
      <c r="AS204" s="120"/>
      <c r="AT204" s="122"/>
      <c r="AU204" s="120"/>
      <c r="AV204" s="121"/>
      <c r="AW204" s="120"/>
      <c r="AX204" s="121"/>
      <c r="AY204" s="43" t="str">
        <f t="shared" si="357"/>
        <v/>
      </c>
      <c r="AZ204" s="43"/>
      <c r="BA204" s="43"/>
      <c r="BB204" s="43"/>
      <c r="BC204" s="43"/>
      <c r="BD204" s="43"/>
      <c r="BE204" s="43"/>
      <c r="BF204" s="43"/>
      <c r="BG204" s="43"/>
      <c r="BH204" s="10"/>
      <c r="BI204" s="10"/>
      <c r="BJ204" s="10"/>
      <c r="BK204" s="10"/>
      <c r="BR204" s="10"/>
      <c r="BS204" s="10"/>
      <c r="BT204" s="10"/>
      <c r="BU204" s="11"/>
      <c r="BV204" s="10"/>
      <c r="BW204" s="10"/>
      <c r="BX204" s="11"/>
      <c r="BY204" s="11"/>
      <c r="BZ204" s="11"/>
      <c r="CA204" s="44" t="str">
        <f t="shared" si="361"/>
        <v/>
      </c>
      <c r="CB204" s="44" t="str">
        <f t="shared" si="362"/>
        <v/>
      </c>
      <c r="CC204" s="44" t="str">
        <f t="shared" si="363"/>
        <v/>
      </c>
      <c r="CD204" s="44" t="str">
        <f t="shared" si="364"/>
        <v/>
      </c>
      <c r="CE204" s="44" t="str">
        <f t="shared" si="365"/>
        <v/>
      </c>
      <c r="CF204" s="44" t="str">
        <f t="shared" si="366"/>
        <v/>
      </c>
      <c r="CG204" s="44" t="str">
        <f t="shared" si="367"/>
        <v/>
      </c>
      <c r="CH204" s="44" t="str">
        <f t="shared" si="368"/>
        <v/>
      </c>
      <c r="CI204" s="44" t="str">
        <f t="shared" si="369"/>
        <v/>
      </c>
      <c r="CJ204" s="44"/>
      <c r="CK204" s="44"/>
      <c r="CL204" s="44"/>
      <c r="CM204" s="44"/>
      <c r="CN204" s="44"/>
      <c r="CO204" s="44"/>
      <c r="CP204" s="44"/>
      <c r="CQ204" s="44"/>
      <c r="CR204" s="44"/>
      <c r="CS204" s="44"/>
      <c r="CT204" s="44"/>
      <c r="CU204" s="44"/>
      <c r="CV204" s="44"/>
      <c r="CW204" s="44" t="str">
        <f t="shared" si="358"/>
        <v/>
      </c>
      <c r="CX204" s="44" t="str">
        <f t="shared" si="359"/>
        <v/>
      </c>
      <c r="CY204" s="44"/>
      <c r="CZ204" s="44"/>
      <c r="DA204" s="45">
        <f t="shared" si="370"/>
        <v>0</v>
      </c>
      <c r="DB204" s="45">
        <f t="shared" si="371"/>
        <v>0</v>
      </c>
      <c r="DC204" s="45">
        <f t="shared" si="371"/>
        <v>0</v>
      </c>
      <c r="DD204" s="45">
        <f t="shared" si="372"/>
        <v>0</v>
      </c>
      <c r="DE204" s="45">
        <f t="shared" si="372"/>
        <v>0</v>
      </c>
      <c r="DF204" s="45">
        <f t="shared" si="373"/>
        <v>0</v>
      </c>
      <c r="DG204" s="45">
        <f t="shared" si="374"/>
        <v>0</v>
      </c>
      <c r="DH204" s="45">
        <f t="shared" si="375"/>
        <v>0</v>
      </c>
      <c r="DI204" s="45">
        <f t="shared" si="376"/>
        <v>0</v>
      </c>
      <c r="DJ204" s="45"/>
      <c r="DK204" s="45"/>
      <c r="DL204" s="45"/>
      <c r="DM204" s="45"/>
      <c r="DN204" s="45"/>
      <c r="DO204" s="45"/>
      <c r="DP204" s="45"/>
      <c r="DQ204" s="45"/>
      <c r="DR204" s="45"/>
      <c r="DS204" s="45"/>
      <c r="DT204" s="45"/>
      <c r="DU204" s="45"/>
      <c r="DV204" s="45"/>
      <c r="DW204" s="45">
        <f t="shared" si="380"/>
        <v>0</v>
      </c>
      <c r="DX204" s="45">
        <f t="shared" si="380"/>
        <v>0</v>
      </c>
    </row>
    <row r="205" spans="1:128" s="9" customFormat="1" x14ac:dyDescent="0.25">
      <c r="A205" s="533" t="s">
        <v>97</v>
      </c>
      <c r="B205" s="534"/>
      <c r="C205" s="47">
        <f t="shared" ref="C205:D209" si="381">+E205+G205+I205+K205+M205+O205+Q205+S205+U205+W205+Y205+AA205+AC205+AE205+AG205+AI205</f>
        <v>0</v>
      </c>
      <c r="D205" s="150">
        <f t="shared" si="381"/>
        <v>0</v>
      </c>
      <c r="E205" s="118"/>
      <c r="F205" s="119"/>
      <c r="G205" s="118"/>
      <c r="H205" s="119"/>
      <c r="I205" s="118"/>
      <c r="J205" s="119"/>
      <c r="K205" s="118"/>
      <c r="L205" s="119"/>
      <c r="M205" s="118"/>
      <c r="N205" s="119"/>
      <c r="O205" s="118"/>
      <c r="P205" s="119"/>
      <c r="Q205" s="118"/>
      <c r="R205" s="119"/>
      <c r="S205" s="118"/>
      <c r="T205" s="119"/>
      <c r="U205" s="118"/>
      <c r="V205" s="119"/>
      <c r="W205" s="118"/>
      <c r="X205" s="119"/>
      <c r="Y205" s="118"/>
      <c r="Z205" s="119"/>
      <c r="AA205" s="118"/>
      <c r="AB205" s="119"/>
      <c r="AC205" s="118"/>
      <c r="AD205" s="148"/>
      <c r="AE205" s="118"/>
      <c r="AF205" s="148"/>
      <c r="AG205" s="118"/>
      <c r="AH205" s="149"/>
      <c r="AI205" s="118"/>
      <c r="AJ205" s="119"/>
      <c r="AK205" s="120"/>
      <c r="AL205" s="121"/>
      <c r="AM205" s="118"/>
      <c r="AN205" s="122"/>
      <c r="AO205" s="120"/>
      <c r="AP205" s="121"/>
      <c r="AQ205" s="123"/>
      <c r="AR205" s="122"/>
      <c r="AS205" s="120"/>
      <c r="AT205" s="122"/>
      <c r="AU205" s="120"/>
      <c r="AV205" s="121"/>
      <c r="AW205" s="120"/>
      <c r="AX205" s="121"/>
      <c r="AY205" s="43" t="str">
        <f t="shared" si="357"/>
        <v/>
      </c>
      <c r="AZ205" s="43"/>
      <c r="BA205" s="43"/>
      <c r="BB205" s="43"/>
      <c r="BC205" s="43"/>
      <c r="BD205" s="43"/>
      <c r="BE205" s="43"/>
      <c r="BF205" s="43"/>
      <c r="BG205" s="43"/>
      <c r="BH205" s="10"/>
      <c r="BI205" s="10"/>
      <c r="BJ205" s="10"/>
      <c r="BK205" s="10"/>
      <c r="BR205" s="10"/>
      <c r="BS205" s="10"/>
      <c r="BT205" s="10"/>
      <c r="BU205" s="11"/>
      <c r="BV205" s="10"/>
      <c r="BW205" s="10"/>
      <c r="BX205" s="11"/>
      <c r="BY205" s="11"/>
      <c r="BZ205" s="11"/>
      <c r="CA205" s="44" t="str">
        <f t="shared" si="361"/>
        <v/>
      </c>
      <c r="CB205" s="44" t="str">
        <f t="shared" si="362"/>
        <v/>
      </c>
      <c r="CC205" s="44" t="str">
        <f t="shared" si="363"/>
        <v/>
      </c>
      <c r="CD205" s="44" t="str">
        <f t="shared" si="364"/>
        <v/>
      </c>
      <c r="CE205" s="44" t="str">
        <f t="shared" si="365"/>
        <v/>
      </c>
      <c r="CF205" s="44" t="str">
        <f t="shared" si="366"/>
        <v/>
      </c>
      <c r="CG205" s="44" t="str">
        <f t="shared" si="367"/>
        <v/>
      </c>
      <c r="CH205" s="44" t="str">
        <f t="shared" si="368"/>
        <v/>
      </c>
      <c r="CI205" s="44" t="str">
        <f t="shared" si="369"/>
        <v/>
      </c>
      <c r="CJ205" s="44"/>
      <c r="CK205" s="44"/>
      <c r="CL205" s="44"/>
      <c r="CM205" s="44"/>
      <c r="CN205" s="44"/>
      <c r="CO205" s="44"/>
      <c r="CP205" s="44"/>
      <c r="CQ205" s="44"/>
      <c r="CR205" s="44"/>
      <c r="CS205" s="44"/>
      <c r="CT205" s="44"/>
      <c r="CU205" s="44"/>
      <c r="CV205" s="44"/>
      <c r="CW205" s="44" t="str">
        <f t="shared" si="358"/>
        <v/>
      </c>
      <c r="CX205" s="44" t="str">
        <f t="shared" si="359"/>
        <v/>
      </c>
      <c r="CY205" s="44"/>
      <c r="CZ205" s="44"/>
      <c r="DA205" s="45">
        <f t="shared" si="370"/>
        <v>0</v>
      </c>
      <c r="DB205" s="45">
        <f t="shared" si="371"/>
        <v>0</v>
      </c>
      <c r="DC205" s="45">
        <f t="shared" si="371"/>
        <v>0</v>
      </c>
      <c r="DD205" s="45">
        <f t="shared" si="372"/>
        <v>0</v>
      </c>
      <c r="DE205" s="45">
        <f t="shared" si="372"/>
        <v>0</v>
      </c>
      <c r="DF205" s="45">
        <f t="shared" si="373"/>
        <v>0</v>
      </c>
      <c r="DG205" s="45">
        <f t="shared" si="374"/>
        <v>0</v>
      </c>
      <c r="DH205" s="45">
        <f t="shared" si="375"/>
        <v>0</v>
      </c>
      <c r="DI205" s="45">
        <f t="shared" si="376"/>
        <v>0</v>
      </c>
      <c r="DJ205" s="45"/>
      <c r="DK205" s="45"/>
      <c r="DL205" s="45"/>
      <c r="DM205" s="45"/>
      <c r="DN205" s="45"/>
      <c r="DO205" s="45"/>
      <c r="DP205" s="45"/>
      <c r="DQ205" s="45"/>
      <c r="DR205" s="45"/>
      <c r="DS205" s="45"/>
      <c r="DT205" s="45"/>
      <c r="DU205" s="45"/>
      <c r="DV205" s="45"/>
      <c r="DW205" s="45">
        <f t="shared" si="380"/>
        <v>0</v>
      </c>
      <c r="DX205" s="45">
        <f t="shared" si="380"/>
        <v>0</v>
      </c>
    </row>
    <row r="206" spans="1:128" s="9" customFormat="1" x14ac:dyDescent="0.25">
      <c r="A206" s="533" t="s">
        <v>98</v>
      </c>
      <c r="B206" s="534"/>
      <c r="C206" s="47">
        <f t="shared" si="381"/>
        <v>0</v>
      </c>
      <c r="D206" s="150">
        <f t="shared" si="381"/>
        <v>0</v>
      </c>
      <c r="E206" s="118"/>
      <c r="F206" s="119"/>
      <c r="G206" s="118"/>
      <c r="H206" s="119"/>
      <c r="I206" s="118"/>
      <c r="J206" s="119"/>
      <c r="K206" s="118"/>
      <c r="L206" s="119"/>
      <c r="M206" s="118"/>
      <c r="N206" s="119"/>
      <c r="O206" s="118"/>
      <c r="P206" s="119"/>
      <c r="Q206" s="118"/>
      <c r="R206" s="119"/>
      <c r="S206" s="118"/>
      <c r="T206" s="119"/>
      <c r="U206" s="118"/>
      <c r="V206" s="119"/>
      <c r="W206" s="118"/>
      <c r="X206" s="119"/>
      <c r="Y206" s="118"/>
      <c r="Z206" s="119"/>
      <c r="AA206" s="118"/>
      <c r="AB206" s="119"/>
      <c r="AC206" s="118"/>
      <c r="AD206" s="148"/>
      <c r="AE206" s="118"/>
      <c r="AF206" s="148"/>
      <c r="AG206" s="118"/>
      <c r="AH206" s="149"/>
      <c r="AI206" s="118"/>
      <c r="AJ206" s="119"/>
      <c r="AK206" s="120"/>
      <c r="AL206" s="121"/>
      <c r="AM206" s="118"/>
      <c r="AN206" s="122"/>
      <c r="AO206" s="120"/>
      <c r="AP206" s="121"/>
      <c r="AQ206" s="123"/>
      <c r="AR206" s="122"/>
      <c r="AS206" s="120"/>
      <c r="AT206" s="122"/>
      <c r="AU206" s="120"/>
      <c r="AV206" s="121"/>
      <c r="AW206" s="120"/>
      <c r="AX206" s="121"/>
      <c r="AY206" s="43" t="str">
        <f t="shared" si="357"/>
        <v/>
      </c>
      <c r="AZ206" s="43"/>
      <c r="BA206" s="43"/>
      <c r="BB206" s="43"/>
      <c r="BC206" s="43"/>
      <c r="BD206" s="43"/>
      <c r="BE206" s="43"/>
      <c r="BF206" s="43"/>
      <c r="BG206" s="43"/>
      <c r="BH206" s="10"/>
      <c r="BI206" s="10"/>
      <c r="BJ206" s="10"/>
      <c r="BK206" s="10"/>
      <c r="BR206" s="10"/>
      <c r="BS206" s="10"/>
      <c r="BT206" s="10"/>
      <c r="BU206" s="11"/>
      <c r="BV206" s="10"/>
      <c r="BW206" s="10"/>
      <c r="BX206" s="11"/>
      <c r="BY206" s="11"/>
      <c r="BZ206" s="11"/>
      <c r="CA206" s="44" t="str">
        <f t="shared" si="361"/>
        <v/>
      </c>
      <c r="CB206" s="44" t="str">
        <f t="shared" si="362"/>
        <v/>
      </c>
      <c r="CC206" s="44" t="str">
        <f t="shared" si="363"/>
        <v/>
      </c>
      <c r="CD206" s="44" t="str">
        <f t="shared" si="364"/>
        <v/>
      </c>
      <c r="CE206" s="44" t="str">
        <f t="shared" si="365"/>
        <v/>
      </c>
      <c r="CF206" s="44" t="str">
        <f t="shared" si="366"/>
        <v/>
      </c>
      <c r="CG206" s="44" t="str">
        <f t="shared" si="367"/>
        <v/>
      </c>
      <c r="CH206" s="44" t="str">
        <f t="shared" si="368"/>
        <v/>
      </c>
      <c r="CI206" s="44" t="str">
        <f t="shared" si="369"/>
        <v/>
      </c>
      <c r="CJ206" s="44"/>
      <c r="CK206" s="44"/>
      <c r="CL206" s="44"/>
      <c r="CM206" s="44"/>
      <c r="CN206" s="44"/>
      <c r="CO206" s="44"/>
      <c r="CP206" s="44"/>
      <c r="CQ206" s="44"/>
      <c r="CR206" s="44"/>
      <c r="CS206" s="44"/>
      <c r="CT206" s="44"/>
      <c r="CU206" s="44"/>
      <c r="CV206" s="44"/>
      <c r="CW206" s="44" t="str">
        <f t="shared" si="358"/>
        <v/>
      </c>
      <c r="CX206" s="44" t="str">
        <f t="shared" si="359"/>
        <v/>
      </c>
      <c r="CY206" s="44"/>
      <c r="CZ206" s="44"/>
      <c r="DA206" s="45">
        <f t="shared" si="370"/>
        <v>0</v>
      </c>
      <c r="DB206" s="45">
        <f t="shared" si="371"/>
        <v>0</v>
      </c>
      <c r="DC206" s="45">
        <f t="shared" si="371"/>
        <v>0</v>
      </c>
      <c r="DD206" s="45">
        <f t="shared" si="372"/>
        <v>0</v>
      </c>
      <c r="DE206" s="45">
        <f t="shared" si="372"/>
        <v>0</v>
      </c>
      <c r="DF206" s="45">
        <f t="shared" si="373"/>
        <v>0</v>
      </c>
      <c r="DG206" s="45">
        <f t="shared" si="374"/>
        <v>0</v>
      </c>
      <c r="DH206" s="45">
        <f t="shared" si="375"/>
        <v>0</v>
      </c>
      <c r="DI206" s="45">
        <f t="shared" si="376"/>
        <v>0</v>
      </c>
      <c r="DJ206" s="45"/>
      <c r="DK206" s="45"/>
      <c r="DL206" s="45"/>
      <c r="DM206" s="45"/>
      <c r="DN206" s="45"/>
      <c r="DO206" s="45"/>
      <c r="DP206" s="45"/>
      <c r="DQ206" s="45"/>
      <c r="DR206" s="45"/>
      <c r="DS206" s="45"/>
      <c r="DT206" s="45"/>
      <c r="DU206" s="45"/>
      <c r="DV206" s="45"/>
      <c r="DW206" s="45">
        <f t="shared" si="380"/>
        <v>0</v>
      </c>
      <c r="DX206" s="45">
        <f t="shared" si="380"/>
        <v>0</v>
      </c>
    </row>
    <row r="207" spans="1:128" s="9" customFormat="1" x14ac:dyDescent="0.25">
      <c r="A207" s="533" t="s">
        <v>99</v>
      </c>
      <c r="B207" s="534"/>
      <c r="C207" s="47">
        <f t="shared" si="381"/>
        <v>0</v>
      </c>
      <c r="D207" s="150">
        <f t="shared" si="381"/>
        <v>0</v>
      </c>
      <c r="E207" s="118"/>
      <c r="F207" s="119"/>
      <c r="G207" s="118"/>
      <c r="H207" s="119"/>
      <c r="I207" s="118"/>
      <c r="J207" s="119"/>
      <c r="K207" s="118"/>
      <c r="L207" s="119"/>
      <c r="M207" s="118"/>
      <c r="N207" s="119"/>
      <c r="O207" s="118"/>
      <c r="P207" s="119"/>
      <c r="Q207" s="118"/>
      <c r="R207" s="119"/>
      <c r="S207" s="118"/>
      <c r="T207" s="119"/>
      <c r="U207" s="118"/>
      <c r="V207" s="119"/>
      <c r="W207" s="118"/>
      <c r="X207" s="119"/>
      <c r="Y207" s="118"/>
      <c r="Z207" s="119"/>
      <c r="AA207" s="118"/>
      <c r="AB207" s="119"/>
      <c r="AC207" s="118"/>
      <c r="AD207" s="148"/>
      <c r="AE207" s="118"/>
      <c r="AF207" s="148"/>
      <c r="AG207" s="118"/>
      <c r="AH207" s="149"/>
      <c r="AI207" s="118"/>
      <c r="AJ207" s="119"/>
      <c r="AK207" s="120"/>
      <c r="AL207" s="121"/>
      <c r="AM207" s="118"/>
      <c r="AN207" s="122"/>
      <c r="AO207" s="120"/>
      <c r="AP207" s="121"/>
      <c r="AQ207" s="123"/>
      <c r="AR207" s="122"/>
      <c r="AS207" s="120"/>
      <c r="AT207" s="122"/>
      <c r="AU207" s="120"/>
      <c r="AV207" s="121"/>
      <c r="AW207" s="120"/>
      <c r="AX207" s="121"/>
      <c r="AY207" s="43" t="str">
        <f t="shared" si="357"/>
        <v/>
      </c>
      <c r="AZ207" s="43"/>
      <c r="BA207" s="43"/>
      <c r="BB207" s="43"/>
      <c r="BC207" s="43"/>
      <c r="BD207" s="43"/>
      <c r="BE207" s="43"/>
      <c r="BF207" s="43"/>
      <c r="BG207" s="43"/>
      <c r="BH207" s="10"/>
      <c r="BI207" s="10"/>
      <c r="BJ207" s="10"/>
      <c r="BK207" s="10"/>
      <c r="BR207" s="10"/>
      <c r="BS207" s="10"/>
      <c r="BT207" s="10"/>
      <c r="BU207" s="11"/>
      <c r="BV207" s="10"/>
      <c r="BW207" s="10"/>
      <c r="BX207" s="11"/>
      <c r="BY207" s="11"/>
      <c r="BZ207" s="11"/>
      <c r="CA207" s="44" t="str">
        <f t="shared" si="361"/>
        <v/>
      </c>
      <c r="CB207" s="44" t="str">
        <f t="shared" si="362"/>
        <v/>
      </c>
      <c r="CC207" s="44" t="str">
        <f t="shared" si="363"/>
        <v/>
      </c>
      <c r="CD207" s="44" t="str">
        <f t="shared" si="364"/>
        <v/>
      </c>
      <c r="CE207" s="44" t="str">
        <f t="shared" si="365"/>
        <v/>
      </c>
      <c r="CF207" s="44" t="str">
        <f t="shared" si="366"/>
        <v/>
      </c>
      <c r="CG207" s="44" t="str">
        <f t="shared" si="367"/>
        <v/>
      </c>
      <c r="CH207" s="44" t="str">
        <f t="shared" si="368"/>
        <v/>
      </c>
      <c r="CI207" s="44" t="str">
        <f t="shared" si="369"/>
        <v/>
      </c>
      <c r="CJ207" s="44"/>
      <c r="CK207" s="44"/>
      <c r="CL207" s="44"/>
      <c r="CM207" s="44"/>
      <c r="CN207" s="44"/>
      <c r="CO207" s="44"/>
      <c r="CP207" s="44"/>
      <c r="CQ207" s="44"/>
      <c r="CR207" s="44"/>
      <c r="CS207" s="44"/>
      <c r="CT207" s="44"/>
      <c r="CU207" s="44"/>
      <c r="CV207" s="44"/>
      <c r="CW207" s="44" t="str">
        <f t="shared" si="358"/>
        <v/>
      </c>
      <c r="CX207" s="44" t="str">
        <f t="shared" si="359"/>
        <v/>
      </c>
      <c r="CY207" s="44"/>
      <c r="CZ207" s="44"/>
      <c r="DA207" s="45">
        <f t="shared" si="370"/>
        <v>0</v>
      </c>
      <c r="DB207" s="45">
        <f t="shared" si="371"/>
        <v>0</v>
      </c>
      <c r="DC207" s="45">
        <f t="shared" si="371"/>
        <v>0</v>
      </c>
      <c r="DD207" s="45">
        <f t="shared" si="372"/>
        <v>0</v>
      </c>
      <c r="DE207" s="45">
        <f t="shared" si="372"/>
        <v>0</v>
      </c>
      <c r="DF207" s="45">
        <f t="shared" si="373"/>
        <v>0</v>
      </c>
      <c r="DG207" s="45">
        <f t="shared" si="374"/>
        <v>0</v>
      </c>
      <c r="DH207" s="45">
        <f t="shared" si="375"/>
        <v>0</v>
      </c>
      <c r="DI207" s="45">
        <f t="shared" si="376"/>
        <v>0</v>
      </c>
      <c r="DJ207" s="45"/>
      <c r="DK207" s="45"/>
      <c r="DL207" s="45"/>
      <c r="DM207" s="45"/>
      <c r="DN207" s="45"/>
      <c r="DO207" s="45"/>
      <c r="DP207" s="45"/>
      <c r="DQ207" s="45"/>
      <c r="DR207" s="45"/>
      <c r="DS207" s="45"/>
      <c r="DT207" s="45"/>
      <c r="DU207" s="45"/>
      <c r="DV207" s="45"/>
      <c r="DW207" s="45">
        <f t="shared" si="380"/>
        <v>0</v>
      </c>
      <c r="DX207" s="45">
        <f t="shared" si="380"/>
        <v>0</v>
      </c>
    </row>
    <row r="208" spans="1:128" s="9" customFormat="1" x14ac:dyDescent="0.25">
      <c r="A208" s="533" t="s">
        <v>100</v>
      </c>
      <c r="B208" s="534"/>
      <c r="C208" s="47">
        <f t="shared" si="381"/>
        <v>0</v>
      </c>
      <c r="D208" s="150">
        <f t="shared" si="381"/>
        <v>0</v>
      </c>
      <c r="E208" s="118"/>
      <c r="F208" s="119"/>
      <c r="G208" s="118"/>
      <c r="H208" s="119"/>
      <c r="I208" s="118"/>
      <c r="J208" s="119"/>
      <c r="K208" s="118"/>
      <c r="L208" s="119"/>
      <c r="M208" s="118"/>
      <c r="N208" s="119"/>
      <c r="O208" s="118"/>
      <c r="P208" s="119"/>
      <c r="Q208" s="118"/>
      <c r="R208" s="119"/>
      <c r="S208" s="118"/>
      <c r="T208" s="119"/>
      <c r="U208" s="118"/>
      <c r="V208" s="119"/>
      <c r="W208" s="118"/>
      <c r="X208" s="119"/>
      <c r="Y208" s="118"/>
      <c r="Z208" s="119"/>
      <c r="AA208" s="118"/>
      <c r="AB208" s="119"/>
      <c r="AC208" s="118"/>
      <c r="AD208" s="148"/>
      <c r="AE208" s="118"/>
      <c r="AF208" s="148"/>
      <c r="AG208" s="118"/>
      <c r="AH208" s="149"/>
      <c r="AI208" s="118"/>
      <c r="AJ208" s="119"/>
      <c r="AK208" s="120"/>
      <c r="AL208" s="121"/>
      <c r="AM208" s="118"/>
      <c r="AN208" s="122"/>
      <c r="AO208" s="120"/>
      <c r="AP208" s="121"/>
      <c r="AQ208" s="123"/>
      <c r="AR208" s="122"/>
      <c r="AS208" s="120"/>
      <c r="AT208" s="122"/>
      <c r="AU208" s="120"/>
      <c r="AV208" s="121"/>
      <c r="AW208" s="120"/>
      <c r="AX208" s="121"/>
      <c r="AY208" s="43" t="str">
        <f t="shared" si="357"/>
        <v/>
      </c>
      <c r="AZ208" s="43"/>
      <c r="BA208" s="43"/>
      <c r="BB208" s="43"/>
      <c r="BC208" s="43"/>
      <c r="BD208" s="43"/>
      <c r="BE208" s="43"/>
      <c r="BF208" s="43"/>
      <c r="BG208" s="43"/>
      <c r="BH208" s="10"/>
      <c r="BI208" s="10"/>
      <c r="BJ208" s="10"/>
      <c r="BK208" s="10"/>
      <c r="BR208" s="10"/>
      <c r="BS208" s="10"/>
      <c r="BT208" s="10"/>
      <c r="BU208" s="11"/>
      <c r="BV208" s="10"/>
      <c r="BW208" s="10"/>
      <c r="BX208" s="11"/>
      <c r="BY208" s="11"/>
      <c r="BZ208" s="11"/>
      <c r="CA208" s="44" t="str">
        <f t="shared" si="361"/>
        <v/>
      </c>
      <c r="CB208" s="44" t="str">
        <f t="shared" si="362"/>
        <v/>
      </c>
      <c r="CC208" s="44" t="str">
        <f t="shared" si="363"/>
        <v/>
      </c>
      <c r="CD208" s="44" t="str">
        <f t="shared" si="364"/>
        <v/>
      </c>
      <c r="CE208" s="44" t="str">
        <f t="shared" si="365"/>
        <v/>
      </c>
      <c r="CF208" s="44" t="str">
        <f t="shared" si="366"/>
        <v/>
      </c>
      <c r="CG208" s="44" t="str">
        <f t="shared" si="367"/>
        <v/>
      </c>
      <c r="CH208" s="44" t="str">
        <f t="shared" si="368"/>
        <v/>
      </c>
      <c r="CI208" s="44" t="str">
        <f t="shared" si="369"/>
        <v/>
      </c>
      <c r="CJ208" s="44"/>
      <c r="CK208" s="44"/>
      <c r="CL208" s="44"/>
      <c r="CM208" s="44"/>
      <c r="CN208" s="44"/>
      <c r="CO208" s="44"/>
      <c r="CP208" s="44"/>
      <c r="CQ208" s="44"/>
      <c r="CR208" s="44"/>
      <c r="CS208" s="44"/>
      <c r="CT208" s="44"/>
      <c r="CU208" s="44"/>
      <c r="CV208" s="44"/>
      <c r="CW208" s="44" t="str">
        <f t="shared" si="358"/>
        <v/>
      </c>
      <c r="CX208" s="44" t="str">
        <f t="shared" si="359"/>
        <v/>
      </c>
      <c r="CY208" s="44"/>
      <c r="CZ208" s="44"/>
      <c r="DA208" s="45">
        <f t="shared" si="370"/>
        <v>0</v>
      </c>
      <c r="DB208" s="45">
        <f t="shared" si="371"/>
        <v>0</v>
      </c>
      <c r="DC208" s="45">
        <f t="shared" si="371"/>
        <v>0</v>
      </c>
      <c r="DD208" s="45">
        <f t="shared" si="372"/>
        <v>0</v>
      </c>
      <c r="DE208" s="45">
        <f t="shared" si="372"/>
        <v>0</v>
      </c>
      <c r="DF208" s="45">
        <f t="shared" si="373"/>
        <v>0</v>
      </c>
      <c r="DG208" s="45">
        <f t="shared" si="374"/>
        <v>0</v>
      </c>
      <c r="DH208" s="45">
        <f t="shared" si="375"/>
        <v>0</v>
      </c>
      <c r="DI208" s="45">
        <f t="shared" si="376"/>
        <v>0</v>
      </c>
      <c r="DJ208" s="45"/>
      <c r="DK208" s="45"/>
      <c r="DL208" s="45"/>
      <c r="DM208" s="45"/>
      <c r="DN208" s="45"/>
      <c r="DO208" s="45"/>
      <c r="DP208" s="45"/>
      <c r="DQ208" s="45"/>
      <c r="DR208" s="45"/>
      <c r="DS208" s="45"/>
      <c r="DT208" s="45"/>
      <c r="DU208" s="45"/>
      <c r="DV208" s="45"/>
      <c r="DW208" s="45">
        <f t="shared" si="380"/>
        <v>0</v>
      </c>
      <c r="DX208" s="45">
        <f t="shared" si="380"/>
        <v>0</v>
      </c>
    </row>
    <row r="209" spans="1:130" x14ac:dyDescent="0.25">
      <c r="A209" s="542" t="s">
        <v>101</v>
      </c>
      <c r="B209" s="543"/>
      <c r="C209" s="116">
        <f t="shared" si="381"/>
        <v>0</v>
      </c>
      <c r="D209" s="137">
        <f t="shared" si="381"/>
        <v>0</v>
      </c>
      <c r="E209" s="60"/>
      <c r="F209" s="59"/>
      <c r="G209" s="60"/>
      <c r="H209" s="59"/>
      <c r="I209" s="60"/>
      <c r="J209" s="59"/>
      <c r="K209" s="60"/>
      <c r="L209" s="59"/>
      <c r="M209" s="60"/>
      <c r="N209" s="61"/>
      <c r="O209" s="60"/>
      <c r="P209" s="59"/>
      <c r="Q209" s="60"/>
      <c r="R209" s="59"/>
      <c r="S209" s="60"/>
      <c r="T209" s="59"/>
      <c r="U209" s="60"/>
      <c r="V209" s="59"/>
      <c r="W209" s="60"/>
      <c r="X209" s="59"/>
      <c r="Y209" s="60"/>
      <c r="Z209" s="59"/>
      <c r="AA209" s="60"/>
      <c r="AB209" s="59"/>
      <c r="AC209" s="60"/>
      <c r="AD209" s="153"/>
      <c r="AE209" s="60"/>
      <c r="AF209" s="153"/>
      <c r="AG209" s="60"/>
      <c r="AH209" s="61"/>
      <c r="AI209" s="60"/>
      <c r="AJ209" s="59"/>
      <c r="AK209" s="124"/>
      <c r="AL209" s="141"/>
      <c r="AM209" s="60"/>
      <c r="AN209" s="125"/>
      <c r="AO209" s="124"/>
      <c r="AP209" s="141"/>
      <c r="AQ209" s="58"/>
      <c r="AR209" s="125"/>
      <c r="AS209" s="124"/>
      <c r="AT209" s="125"/>
      <c r="AU209" s="124"/>
      <c r="AV209" s="141"/>
      <c r="AW209" s="124"/>
      <c r="AX209" s="141"/>
      <c r="AY209" s="43" t="str">
        <f t="shared" si="357"/>
        <v/>
      </c>
      <c r="AZ209" s="43"/>
      <c r="BA209" s="43"/>
      <c r="BB209" s="43"/>
      <c r="BC209" s="43"/>
      <c r="BD209" s="43"/>
      <c r="BE209" s="43"/>
      <c r="BF209" s="43"/>
      <c r="BG209" s="43"/>
      <c r="BH209" s="10"/>
      <c r="BI209" s="10"/>
      <c r="BJ209" s="10"/>
      <c r="BK209" s="10"/>
      <c r="BR209" s="10"/>
      <c r="BS209" s="10"/>
      <c r="BT209" s="10"/>
      <c r="BU209" s="11"/>
      <c r="CA209" s="44" t="str">
        <f>IF(DA209=1," * El total de exámenes confirmados positivos por ISP NO DEBE SUPERAR el total de exámenes procesados. ","")</f>
        <v/>
      </c>
      <c r="CB209" s="44" t="str">
        <f>IF(DB209=1," * La suma de exámenes procesados por sexo DEBE SER IGUAL al total de Procesados. ","")</f>
        <v/>
      </c>
      <c r="CC209" s="44" t="str">
        <f>IF(DC209=1," * La suma de exámenes Confirmados positivos por ISP por sexo DEBE SER IGUAL al total de Procesados. ","")</f>
        <v/>
      </c>
      <c r="CD209" s="44" t="str">
        <f>IF(DD209=1," * La suma de exámenes procesados Trans NO PUEDE Superar al total de Procesados. ","")</f>
        <v/>
      </c>
      <c r="CE209" s="44" t="str">
        <f>IF(DE209=1," * La suma de exámenes confirmados positivos por ISP Trans NO PUEDE Superar al total de Procesados. ","")</f>
        <v/>
      </c>
      <c r="CF209" s="44" t="str">
        <f>IF(DF209=1," * Los exámenes procesados de personas pertenecientes a Pueblos originarios NO PUEDE Superar al total de Procesados. ","")</f>
        <v/>
      </c>
      <c r="CG209" s="44" t="str">
        <f>IF(DG209=1," * Los exámenes confirmados positivos por ISP de personas pertenecientes a Pueblos originarios NO PUEDE Superar al total de Procesados. ","")</f>
        <v/>
      </c>
      <c r="CH209" s="44" t="str">
        <f>IF(DH209=1," * Los exámenes procesados de personas pertenecientes a Pueblos migrantes NO PUEDE Superar al total de Procesados. ","")</f>
        <v/>
      </c>
      <c r="CI209" s="44" t="str">
        <f>IF(DI209=1," * Los exámenes confirmados positivos por ISP de personas pertenecientes a Pueblos Migrantes NO PUEDE Superar al total de Procesados. ","")</f>
        <v/>
      </c>
      <c r="CJ209" s="44"/>
      <c r="CK209" s="44"/>
      <c r="CL209" s="44"/>
      <c r="CM209" s="44"/>
      <c r="CN209" s="44"/>
      <c r="CO209" s="44"/>
      <c r="CP209" s="44"/>
      <c r="CQ209" s="44"/>
      <c r="CR209" s="44"/>
      <c r="CS209" s="44"/>
      <c r="CT209" s="44"/>
      <c r="CU209" s="44"/>
      <c r="CV209" s="44"/>
      <c r="CW209" s="44" t="str">
        <f t="shared" si="358"/>
        <v/>
      </c>
      <c r="CX209" s="44" t="str">
        <f t="shared" si="359"/>
        <v/>
      </c>
      <c r="CY209" s="44"/>
      <c r="CZ209" s="44"/>
      <c r="DA209" s="45">
        <f t="shared" si="370"/>
        <v>0</v>
      </c>
      <c r="DB209" s="45">
        <f t="shared" si="371"/>
        <v>0</v>
      </c>
      <c r="DC209" s="45">
        <f t="shared" si="371"/>
        <v>0</v>
      </c>
      <c r="DD209" s="45">
        <f t="shared" si="372"/>
        <v>0</v>
      </c>
      <c r="DE209" s="45">
        <f t="shared" si="372"/>
        <v>0</v>
      </c>
      <c r="DF209" s="45">
        <f t="shared" si="373"/>
        <v>0</v>
      </c>
      <c r="DG209" s="45">
        <f t="shared" si="374"/>
        <v>0</v>
      </c>
      <c r="DH209" s="45">
        <f t="shared" si="375"/>
        <v>0</v>
      </c>
      <c r="DI209" s="45">
        <f t="shared" si="376"/>
        <v>0</v>
      </c>
      <c r="DJ209" s="45"/>
      <c r="DK209" s="45"/>
      <c r="DL209" s="45"/>
      <c r="DM209" s="45"/>
      <c r="DN209" s="45"/>
      <c r="DO209" s="45"/>
      <c r="DP209" s="45"/>
      <c r="DQ209" s="45"/>
      <c r="DR209" s="45"/>
      <c r="DS209" s="45"/>
      <c r="DT209" s="45"/>
      <c r="DU209" s="45"/>
      <c r="DV209" s="45"/>
      <c r="DW209" s="45">
        <f t="shared" si="380"/>
        <v>0</v>
      </c>
      <c r="DX209" s="45">
        <f t="shared" si="380"/>
        <v>0</v>
      </c>
    </row>
    <row r="210" spans="1:130" x14ac:dyDescent="0.25">
      <c r="A210" s="160" t="s">
        <v>103</v>
      </c>
      <c r="P210" s="154"/>
      <c r="AL210" s="161"/>
      <c r="AM210" s="161"/>
      <c r="AP210" s="154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</row>
    <row r="211" spans="1:130" ht="15" customHeight="1" x14ac:dyDescent="0.25">
      <c r="A211" s="544" t="s">
        <v>62</v>
      </c>
      <c r="B211" s="547" t="s">
        <v>5</v>
      </c>
      <c r="C211" s="547"/>
      <c r="D211" s="547" t="s">
        <v>77</v>
      </c>
      <c r="E211" s="547"/>
      <c r="F211" s="547"/>
      <c r="G211" s="547"/>
      <c r="H211" s="547"/>
      <c r="I211" s="547"/>
      <c r="J211" s="547"/>
      <c r="K211" s="547"/>
      <c r="L211" s="547"/>
      <c r="M211" s="547"/>
      <c r="N211" s="547"/>
      <c r="O211" s="547"/>
      <c r="P211" s="547"/>
      <c r="Q211" s="547"/>
      <c r="R211" s="547"/>
      <c r="S211" s="547"/>
      <c r="T211" s="547"/>
      <c r="U211" s="547"/>
      <c r="V211" s="547"/>
      <c r="W211" s="547"/>
      <c r="X211" s="547"/>
      <c r="Y211" s="547"/>
      <c r="Z211" s="547"/>
      <c r="AA211" s="547"/>
      <c r="AB211" s="547"/>
      <c r="AC211" s="547"/>
      <c r="AD211" s="547"/>
      <c r="AE211" s="547"/>
      <c r="AF211" s="547"/>
      <c r="AG211" s="547"/>
      <c r="AH211" s="547"/>
      <c r="AI211" s="547"/>
      <c r="AJ211" s="547"/>
      <c r="AK211" s="548"/>
      <c r="AL211" s="529" t="s">
        <v>7</v>
      </c>
      <c r="AM211" s="549"/>
      <c r="AN211" s="485" t="s">
        <v>8</v>
      </c>
      <c r="AO211" s="492"/>
      <c r="AP211" s="550" t="s">
        <v>9</v>
      </c>
      <c r="AQ211" s="550" t="s">
        <v>10</v>
      </c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</row>
    <row r="212" spans="1:130" x14ac:dyDescent="0.25">
      <c r="A212" s="545"/>
      <c r="B212" s="547"/>
      <c r="C212" s="547"/>
      <c r="D212" s="547" t="s">
        <v>104</v>
      </c>
      <c r="E212" s="547"/>
      <c r="F212" s="547" t="s">
        <v>15</v>
      </c>
      <c r="G212" s="547"/>
      <c r="H212" s="547" t="s">
        <v>82</v>
      </c>
      <c r="I212" s="547"/>
      <c r="J212" s="547" t="s">
        <v>83</v>
      </c>
      <c r="K212" s="547"/>
      <c r="L212" s="547" t="s">
        <v>84</v>
      </c>
      <c r="M212" s="547"/>
      <c r="N212" s="547" t="s">
        <v>19</v>
      </c>
      <c r="O212" s="547"/>
      <c r="P212" s="547" t="s">
        <v>20</v>
      </c>
      <c r="Q212" s="547"/>
      <c r="R212" s="547" t="s">
        <v>21</v>
      </c>
      <c r="S212" s="547"/>
      <c r="T212" s="547" t="s">
        <v>22</v>
      </c>
      <c r="U212" s="547"/>
      <c r="V212" s="547" t="s">
        <v>23</v>
      </c>
      <c r="W212" s="547"/>
      <c r="X212" s="547" t="s">
        <v>24</v>
      </c>
      <c r="Y212" s="547"/>
      <c r="Z212" s="547" t="s">
        <v>25</v>
      </c>
      <c r="AA212" s="547"/>
      <c r="AB212" s="547" t="s">
        <v>26</v>
      </c>
      <c r="AC212" s="547"/>
      <c r="AD212" s="547" t="s">
        <v>27</v>
      </c>
      <c r="AE212" s="547"/>
      <c r="AF212" s="547" t="s">
        <v>28</v>
      </c>
      <c r="AG212" s="547"/>
      <c r="AH212" s="547" t="s">
        <v>29</v>
      </c>
      <c r="AI212" s="547"/>
      <c r="AJ212" s="547" t="s">
        <v>30</v>
      </c>
      <c r="AK212" s="548"/>
      <c r="AL212" s="553" t="s">
        <v>31</v>
      </c>
      <c r="AM212" s="527" t="s">
        <v>32</v>
      </c>
      <c r="AN212" s="499" t="s">
        <v>35</v>
      </c>
      <c r="AO212" s="497" t="s">
        <v>36</v>
      </c>
      <c r="AP212" s="550"/>
      <c r="AQ212" s="55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</row>
    <row r="213" spans="1:130" x14ac:dyDescent="0.25">
      <c r="A213" s="546"/>
      <c r="B213" s="162" t="s">
        <v>33</v>
      </c>
      <c r="C213" s="355" t="s">
        <v>34</v>
      </c>
      <c r="D213" s="164" t="s">
        <v>33</v>
      </c>
      <c r="E213" s="354" t="s">
        <v>34</v>
      </c>
      <c r="F213" s="164" t="s">
        <v>33</v>
      </c>
      <c r="G213" s="354" t="s">
        <v>34</v>
      </c>
      <c r="H213" s="164" t="s">
        <v>33</v>
      </c>
      <c r="I213" s="354" t="s">
        <v>34</v>
      </c>
      <c r="J213" s="164" t="s">
        <v>33</v>
      </c>
      <c r="K213" s="354" t="s">
        <v>34</v>
      </c>
      <c r="L213" s="164" t="s">
        <v>33</v>
      </c>
      <c r="M213" s="354" t="s">
        <v>34</v>
      </c>
      <c r="N213" s="164" t="s">
        <v>33</v>
      </c>
      <c r="O213" s="354" t="s">
        <v>34</v>
      </c>
      <c r="P213" s="164" t="s">
        <v>33</v>
      </c>
      <c r="Q213" s="354" t="s">
        <v>34</v>
      </c>
      <c r="R213" s="164" t="s">
        <v>33</v>
      </c>
      <c r="S213" s="354" t="s">
        <v>34</v>
      </c>
      <c r="T213" s="164" t="s">
        <v>33</v>
      </c>
      <c r="U213" s="354" t="s">
        <v>34</v>
      </c>
      <c r="V213" s="164" t="s">
        <v>33</v>
      </c>
      <c r="W213" s="354" t="s">
        <v>34</v>
      </c>
      <c r="X213" s="164" t="s">
        <v>33</v>
      </c>
      <c r="Y213" s="354" t="s">
        <v>34</v>
      </c>
      <c r="Z213" s="164" t="s">
        <v>33</v>
      </c>
      <c r="AA213" s="354" t="s">
        <v>34</v>
      </c>
      <c r="AB213" s="164" t="s">
        <v>33</v>
      </c>
      <c r="AC213" s="354" t="s">
        <v>34</v>
      </c>
      <c r="AD213" s="164" t="s">
        <v>33</v>
      </c>
      <c r="AE213" s="354" t="s">
        <v>34</v>
      </c>
      <c r="AF213" s="164" t="s">
        <v>33</v>
      </c>
      <c r="AG213" s="354" t="s">
        <v>34</v>
      </c>
      <c r="AH213" s="164" t="s">
        <v>33</v>
      </c>
      <c r="AI213" s="354" t="s">
        <v>34</v>
      </c>
      <c r="AJ213" s="164" t="s">
        <v>33</v>
      </c>
      <c r="AK213" s="359" t="s">
        <v>34</v>
      </c>
      <c r="AL213" s="553"/>
      <c r="AM213" s="527"/>
      <c r="AN213" s="500"/>
      <c r="AO213" s="498"/>
      <c r="AP213" s="550"/>
      <c r="AQ213" s="55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</row>
    <row r="214" spans="1:130" x14ac:dyDescent="0.25">
      <c r="A214" s="361" t="s">
        <v>105</v>
      </c>
      <c r="B214" s="31">
        <f>SUM(D214+F214+H214+J214+L214+N214+P214+R214+T214+V214+X214+Z214+AB214+AD214+AF214+AH214+AJ214)</f>
        <v>0</v>
      </c>
      <c r="C214" s="32">
        <f t="shared" ref="B214:C220" si="382">SUM(E214+G214+I214+K214+M214+O214+Q214+S214+U214+W214+Y214+AA214+AC214+AE214+AG214+AI214+AK214)</f>
        <v>0</v>
      </c>
      <c r="D214" s="41"/>
      <c r="E214" s="51"/>
      <c r="F214" s="50"/>
      <c r="G214" s="51"/>
      <c r="H214" s="39"/>
      <c r="I214" s="38"/>
      <c r="J214" s="39"/>
      <c r="K214" s="38"/>
      <c r="L214" s="39"/>
      <c r="M214" s="38"/>
      <c r="N214" s="39"/>
      <c r="O214" s="38"/>
      <c r="P214" s="39"/>
      <c r="Q214" s="38"/>
      <c r="R214" s="39"/>
      <c r="S214" s="38"/>
      <c r="T214" s="39"/>
      <c r="U214" s="38"/>
      <c r="V214" s="39"/>
      <c r="W214" s="38"/>
      <c r="X214" s="39"/>
      <c r="Y214" s="38"/>
      <c r="Z214" s="50"/>
      <c r="AA214" s="51"/>
      <c r="AB214" s="50"/>
      <c r="AC214" s="51"/>
      <c r="AD214" s="50"/>
      <c r="AE214" s="51"/>
      <c r="AF214" s="50"/>
      <c r="AG214" s="51"/>
      <c r="AH214" s="50"/>
      <c r="AI214" s="51"/>
      <c r="AJ214" s="50"/>
      <c r="AK214" s="52"/>
      <c r="AL214" s="41"/>
      <c r="AM214" s="168"/>
      <c r="AN214" s="132"/>
      <c r="AO214" s="108"/>
      <c r="AP214" s="39"/>
      <c r="AQ214" s="169"/>
      <c r="AR214" s="170"/>
      <c r="AS214" s="43"/>
      <c r="AT214" s="43"/>
      <c r="AU214" s="43"/>
      <c r="AV214" s="43"/>
      <c r="AW214" s="43"/>
      <c r="AX214" s="43"/>
      <c r="AY214" s="43"/>
      <c r="AZ214" s="43"/>
      <c r="BA214" s="43"/>
      <c r="BB214" s="43"/>
      <c r="BC214" s="43"/>
      <c r="BD214" s="10"/>
      <c r="BE214" s="10"/>
      <c r="BF214" s="10"/>
      <c r="BG214" s="10"/>
      <c r="CA214" s="5" t="str">
        <f t="shared" ref="CA214:CA220" si="383">IF(B214&lt;   C214,"* El total de Reactivos NO DEBE ser superior al total de Procesados. ","")</f>
        <v/>
      </c>
      <c r="CB214" s="5" t="str">
        <f t="shared" ref="CB214:CB220" si="384">IF(B214&lt;&gt; AL214+ AM214,"* La suma de las columnas Sexo DEBE SER IGUAL a los Procesados. ","")</f>
        <v/>
      </c>
      <c r="CC214" s="5" t="str">
        <f t="shared" ref="CC214:CC220" si="385">IF(B214&lt;  AN214+ AO214,"* La suma de las columna Trans NO DEBE ser superior al total de Procesados. ","")</f>
        <v/>
      </c>
      <c r="CD214" s="5" t="str">
        <f t="shared" ref="CD214:CD220" si="386">IF(B214&lt;  AP214,"* La columna Pueblos Originarios NO DEBE ser superior al total de Procesados. ","")</f>
        <v/>
      </c>
      <c r="CE214" s="5" t="str">
        <f t="shared" ref="CE214:CE220" si="387">IF(B214&lt;  AQ214,"* La columna Migrantes NO DEBE ser superior al total de Procesados. ","")</f>
        <v/>
      </c>
      <c r="CF214" s="5" t="str">
        <f t="shared" ref="CF214:CF220" si="388">IF(D214&lt;E214,"* Los exámenes Reactivos de 0 a 4 años años NO DEBEN ser mayor a los Exámenes Procesados de la misma edad. ","")</f>
        <v/>
      </c>
      <c r="CG214" s="5" t="str">
        <f t="shared" ref="CG214:CG220" si="389">IF(F214&lt;G214,"* Los exámenes Reactivos de 5 a 9 años años NO DEBEN ser mayor a los Exámenes Procesados de la misma edad. ","")</f>
        <v/>
      </c>
      <c r="CH214" s="5" t="str">
        <f t="shared" ref="CH214:CH220" si="390">IF(H214&lt;I214,"* Los exámenes Reactivos de 10 a 14 años años NO DEBEN ser mayor a los Exámenes Procesados de la misma edad. ","")</f>
        <v/>
      </c>
      <c r="CI214" s="5" t="str">
        <f t="shared" ref="CI214:CI220" si="391">IF(J214&lt;K214,"* Los exámenes Reactivos de 15 a 19 años años NO DEBEN ser mayor a los Exámenes Procesados de la misma edad. ","")</f>
        <v/>
      </c>
      <c r="CJ214" s="5" t="str">
        <f t="shared" ref="CJ214:CJ220" si="392">IF(L214&lt;M214,"* Los exámenes Reactivos de 20 a 24 años años NO DEBEN ser mayor a los Exámenes Procesados de la misma edad. ","")</f>
        <v/>
      </c>
      <c r="CK214" s="5" t="str">
        <f t="shared" ref="CK214:CK220" si="393">IF(N214&lt;O214,"* Los exámenes Reactivos de 25 a 29 años años NO DEBEN ser mayor a los Exámenes Procesados de la misma edad. ","")</f>
        <v/>
      </c>
      <c r="CL214" s="5" t="str">
        <f t="shared" ref="CL214:CL220" si="394">IF(P214&lt;Q214,"* Los exámenes Reactivos de 30 a 34 años años NO DEBEN ser mayor a los Exámenes Procesados de la misma edad. ","")</f>
        <v/>
      </c>
      <c r="CM214" s="5" t="str">
        <f t="shared" ref="CM214:CM220" si="395">IF(R214&lt;S214,"* Los exámenes Reactivos de 35 a 39 años años NO DEBEN ser mayor a los Exámenes Procesados de la misma edad. ","")</f>
        <v/>
      </c>
      <c r="CN214" s="5" t="str">
        <f t="shared" ref="CN214:CN220" si="396">IF(T214&lt;U214,"* Los exámenes Reactivos de 40 a 44 años años NO DEBEN ser mayor a los Exámenes Procesados de la misma edad. ","")</f>
        <v/>
      </c>
      <c r="CO214" s="5" t="str">
        <f t="shared" ref="CO214:CO220" si="397">IF(V214&lt;W214,"* Los exámenes Reactivos de 45 a 49 años años NO DEBEN ser mayor a los Exámenes Procesados de la misma edad. ","")</f>
        <v/>
      </c>
      <c r="CP214" s="5" t="str">
        <f t="shared" ref="CP214:CP220" si="398">IF(X214&lt;Y214,"* Los exámenes Reactivos de 50 a 54 años años NO DEBEN ser mayor a los Exámenes Procesados de la misma edad. ","")</f>
        <v/>
      </c>
      <c r="CQ214" s="5" t="str">
        <f t="shared" ref="CQ214:CQ220" si="399">IF(Z214&lt;AA214,"* Los exámenes Reactivos de 55 a 59 años años NO DEBEN ser mayor a los Exámenes Procesados de la misma edad. ","")</f>
        <v/>
      </c>
      <c r="CR214" s="5" t="str">
        <f t="shared" ref="CR214:CR220" si="400">IF(AB214&lt;AC214,"* Los exámenes Reactivos de 60 a 64 años años NO DEBEN ser mayor a los Exámenes Procesados de la misma edad. ","")</f>
        <v/>
      </c>
      <c r="CS214" s="5" t="str">
        <f t="shared" ref="CS214:CS220" si="401">IF(AD214&lt;AE214,"* Los exámenes Reactivos de 65 a 69 años años NO DEBEN ser mayor a los Exámenes Procesados de la misma edad. ","")</f>
        <v/>
      </c>
      <c r="CT214" s="5" t="str">
        <f t="shared" ref="CT214:CT220" si="402">IF(AF214&lt;AG214,"* Los exámenes Reactivos de 70 a 74 años años NO DEBEN ser mayor a los Exámenes Procesados de la misma edad. ","")</f>
        <v/>
      </c>
      <c r="CU214" s="5" t="str">
        <f t="shared" ref="CU214:CU220" si="403">IF(AH214&lt;AI214,"* Los exámenes Reactivos de 75 a 79 años años NO DEBEN ser mayor a los Exámenes Procesados de la misma edad. ","")</f>
        <v/>
      </c>
      <c r="CV214" s="5" t="str">
        <f t="shared" ref="CV214:CV220" si="404">IF(AJ214&lt;AK214,"* Los exámenes Reactivos de 80 y más años años NO DEBEN ser mayor a los Exámenes Procesados de la misma edad. ","")</f>
        <v/>
      </c>
      <c r="DA214" s="6">
        <f t="shared" ref="DA214:DA220" si="405">IF(B214&lt;   C214,1,0)</f>
        <v>0</v>
      </c>
      <c r="DB214" s="6">
        <f t="shared" ref="DB214:DB220" si="406">IF(B214&lt;&gt; AL214+AM214,1,0)</f>
        <v>0</v>
      </c>
      <c r="DC214" s="6">
        <f t="shared" ref="DC214:DC220" si="407">IF(B214&lt;  AN214+AO214,1,0)</f>
        <v>0</v>
      </c>
      <c r="DD214" s="6">
        <f t="shared" ref="DD214:DD220" si="408">IF(B214&lt;  AP214,1,0)</f>
        <v>0</v>
      </c>
      <c r="DE214" s="6">
        <f t="shared" ref="DE214:DE220" si="409">IF(B214&lt;  AQ214,1,0)</f>
        <v>0</v>
      </c>
      <c r="DF214" s="6">
        <f t="shared" ref="DF214:DF220" si="410">IF(D214&lt;E214,1,0)</f>
        <v>0</v>
      </c>
      <c r="DG214" s="6">
        <f t="shared" ref="DG214:DG220" si="411">IF(F214&lt;G214,1,0)</f>
        <v>0</v>
      </c>
      <c r="DH214" s="6">
        <f t="shared" ref="DH214:DH220" si="412">IF(H214&lt;I214,1,0)</f>
        <v>0</v>
      </c>
      <c r="DI214" s="6">
        <f t="shared" ref="DI214:DI220" si="413">IF(J214&lt;K214,1,0)</f>
        <v>0</v>
      </c>
      <c r="DJ214" s="6">
        <f t="shared" ref="DJ214:DJ220" si="414">IF(L214&lt;M214,1,0)</f>
        <v>0</v>
      </c>
      <c r="DK214" s="6">
        <f t="shared" ref="DK214:DK220" si="415">IF(N214&lt;O214,1,0)</f>
        <v>0</v>
      </c>
      <c r="DL214" s="6">
        <f t="shared" ref="DL214:DL220" si="416">IF(P214&lt;Q214,1,0)</f>
        <v>0</v>
      </c>
      <c r="DM214" s="6">
        <f t="shared" ref="DM214:DM220" si="417">IF(R214&lt;S214,1,0)</f>
        <v>0</v>
      </c>
      <c r="DN214" s="6">
        <f t="shared" ref="DN214:DN220" si="418">IF(T214&lt;U214,1,0)</f>
        <v>0</v>
      </c>
      <c r="DO214" s="6">
        <f t="shared" ref="DO214:DO220" si="419">IF(V214&lt;W214,1,0)</f>
        <v>0</v>
      </c>
      <c r="DP214" s="6">
        <f t="shared" ref="DP214:DP220" si="420">IF(X214&lt;Y214,1,0)</f>
        <v>0</v>
      </c>
      <c r="DQ214" s="6">
        <f t="shared" ref="DQ214:DQ220" si="421">IF(Z214&lt;AA214,1,0)</f>
        <v>0</v>
      </c>
      <c r="DR214" s="6">
        <f t="shared" ref="DR214:DR220" si="422">IF(AB214&lt;AC214,1,0)</f>
        <v>0</v>
      </c>
      <c r="DS214" s="6">
        <f t="shared" ref="DS214:DS220" si="423">IF(AD214&lt;AE214,1,0)</f>
        <v>0</v>
      </c>
      <c r="DT214" s="6">
        <f t="shared" ref="DT214:DT220" si="424">IF(AF214&lt;AG214,1,0)</f>
        <v>0</v>
      </c>
      <c r="DU214" s="6">
        <f t="shared" ref="DU214:DU220" si="425">IF(AH214&lt;AI214,1,0)</f>
        <v>0</v>
      </c>
      <c r="DV214" s="6">
        <f t="shared" ref="DV214:DV220" si="426">IF(AJ214&lt;AK214,1,0)</f>
        <v>0</v>
      </c>
      <c r="DZ214" s="6">
        <v>0</v>
      </c>
    </row>
    <row r="215" spans="1:130" x14ac:dyDescent="0.25">
      <c r="A215" s="361" t="s">
        <v>106</v>
      </c>
      <c r="B215" s="47">
        <f t="shared" si="382"/>
        <v>0</v>
      </c>
      <c r="C215" s="48">
        <f t="shared" si="382"/>
        <v>0</v>
      </c>
      <c r="D215" s="41"/>
      <c r="E215" s="51"/>
      <c r="F215" s="50"/>
      <c r="G215" s="51"/>
      <c r="H215" s="50"/>
      <c r="I215" s="51"/>
      <c r="J215" s="39"/>
      <c r="K215" s="38"/>
      <c r="L215" s="39"/>
      <c r="M215" s="38"/>
      <c r="N215" s="39"/>
      <c r="O215" s="38"/>
      <c r="P215" s="39"/>
      <c r="Q215" s="38"/>
      <c r="R215" s="39"/>
      <c r="S215" s="38"/>
      <c r="T215" s="39"/>
      <c r="U215" s="38"/>
      <c r="V215" s="39"/>
      <c r="W215" s="38"/>
      <c r="X215" s="39"/>
      <c r="Y215" s="38"/>
      <c r="Z215" s="39"/>
      <c r="AA215" s="38"/>
      <c r="AB215" s="39"/>
      <c r="AC215" s="38"/>
      <c r="AD215" s="39"/>
      <c r="AE215" s="38"/>
      <c r="AF215" s="39"/>
      <c r="AG215" s="38"/>
      <c r="AH215" s="39"/>
      <c r="AI215" s="38"/>
      <c r="AJ215" s="39"/>
      <c r="AK215" s="40"/>
      <c r="AL215" s="37"/>
      <c r="AM215" s="40"/>
      <c r="AN215" s="37"/>
      <c r="AO215" s="108"/>
      <c r="AP215" s="39"/>
      <c r="AQ215" s="169"/>
      <c r="AR215" s="171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/>
      <c r="BD215" s="10"/>
      <c r="BE215" s="10"/>
      <c r="BF215" s="10"/>
      <c r="BG215" s="10"/>
      <c r="CA215" s="5" t="str">
        <f t="shared" si="383"/>
        <v/>
      </c>
      <c r="CB215" s="5" t="str">
        <f t="shared" si="384"/>
        <v/>
      </c>
      <c r="CC215" s="5" t="str">
        <f t="shared" si="385"/>
        <v/>
      </c>
      <c r="CD215" s="5" t="str">
        <f t="shared" si="386"/>
        <v/>
      </c>
      <c r="CE215" s="5" t="str">
        <f t="shared" si="387"/>
        <v/>
      </c>
      <c r="CF215" s="5" t="str">
        <f t="shared" si="388"/>
        <v/>
      </c>
      <c r="CG215" s="5" t="str">
        <f t="shared" si="389"/>
        <v/>
      </c>
      <c r="CH215" s="5" t="str">
        <f t="shared" si="390"/>
        <v/>
      </c>
      <c r="CI215" s="5" t="str">
        <f t="shared" si="391"/>
        <v/>
      </c>
      <c r="CJ215" s="5" t="str">
        <f t="shared" si="392"/>
        <v/>
      </c>
      <c r="CK215" s="5" t="str">
        <f t="shared" si="393"/>
        <v/>
      </c>
      <c r="CL215" s="5" t="str">
        <f t="shared" si="394"/>
        <v/>
      </c>
      <c r="CM215" s="5" t="str">
        <f t="shared" si="395"/>
        <v/>
      </c>
      <c r="CN215" s="5" t="str">
        <f t="shared" si="396"/>
        <v/>
      </c>
      <c r="CO215" s="5" t="str">
        <f t="shared" si="397"/>
        <v/>
      </c>
      <c r="CP215" s="5" t="str">
        <f t="shared" si="398"/>
        <v/>
      </c>
      <c r="CQ215" s="5" t="str">
        <f t="shared" si="399"/>
        <v/>
      </c>
      <c r="CR215" s="5" t="str">
        <f t="shared" si="400"/>
        <v/>
      </c>
      <c r="CS215" s="5" t="str">
        <f t="shared" si="401"/>
        <v/>
      </c>
      <c r="CT215" s="5" t="str">
        <f t="shared" si="402"/>
        <v/>
      </c>
      <c r="CU215" s="5" t="str">
        <f t="shared" si="403"/>
        <v/>
      </c>
      <c r="CV215" s="5" t="str">
        <f t="shared" si="404"/>
        <v/>
      </c>
      <c r="DA215" s="6">
        <f t="shared" si="405"/>
        <v>0</v>
      </c>
      <c r="DB215" s="6">
        <f t="shared" si="406"/>
        <v>0</v>
      </c>
      <c r="DC215" s="6">
        <f t="shared" si="407"/>
        <v>0</v>
      </c>
      <c r="DD215" s="6">
        <f t="shared" si="408"/>
        <v>0</v>
      </c>
      <c r="DE215" s="6">
        <f t="shared" si="409"/>
        <v>0</v>
      </c>
      <c r="DF215" s="6">
        <f t="shared" si="410"/>
        <v>0</v>
      </c>
      <c r="DG215" s="6">
        <f t="shared" si="411"/>
        <v>0</v>
      </c>
      <c r="DH215" s="6">
        <f t="shared" si="412"/>
        <v>0</v>
      </c>
      <c r="DI215" s="6">
        <f t="shared" si="413"/>
        <v>0</v>
      </c>
      <c r="DJ215" s="6">
        <f t="shared" si="414"/>
        <v>0</v>
      </c>
      <c r="DK215" s="6">
        <f t="shared" si="415"/>
        <v>0</v>
      </c>
      <c r="DL215" s="6">
        <f t="shared" si="416"/>
        <v>0</v>
      </c>
      <c r="DM215" s="6">
        <f t="shared" si="417"/>
        <v>0</v>
      </c>
      <c r="DN215" s="6">
        <f t="shared" si="418"/>
        <v>0</v>
      </c>
      <c r="DO215" s="6">
        <f t="shared" si="419"/>
        <v>0</v>
      </c>
      <c r="DP215" s="6">
        <f t="shared" si="420"/>
        <v>0</v>
      </c>
      <c r="DQ215" s="6">
        <f t="shared" si="421"/>
        <v>0</v>
      </c>
      <c r="DR215" s="6">
        <f t="shared" si="422"/>
        <v>0</v>
      </c>
      <c r="DS215" s="6">
        <f t="shared" si="423"/>
        <v>0</v>
      </c>
      <c r="DT215" s="6">
        <f t="shared" si="424"/>
        <v>0</v>
      </c>
      <c r="DU215" s="6">
        <f t="shared" si="425"/>
        <v>0</v>
      </c>
      <c r="DV215" s="6">
        <f t="shared" si="426"/>
        <v>0</v>
      </c>
      <c r="DZ215" s="6">
        <v>0</v>
      </c>
    </row>
    <row r="216" spans="1:130" x14ac:dyDescent="0.25">
      <c r="A216" s="361" t="s">
        <v>107</v>
      </c>
      <c r="B216" s="47">
        <f t="shared" si="382"/>
        <v>0</v>
      </c>
      <c r="C216" s="48">
        <f t="shared" si="382"/>
        <v>0</v>
      </c>
      <c r="D216" s="37"/>
      <c r="E216" s="38"/>
      <c r="F216" s="39"/>
      <c r="G216" s="38"/>
      <c r="H216" s="39"/>
      <c r="I216" s="38"/>
      <c r="J216" s="39"/>
      <c r="K216" s="38"/>
      <c r="L216" s="39"/>
      <c r="M216" s="38"/>
      <c r="N216" s="39"/>
      <c r="O216" s="38"/>
      <c r="P216" s="39"/>
      <c r="Q216" s="38"/>
      <c r="R216" s="39"/>
      <c r="S216" s="38"/>
      <c r="T216" s="39"/>
      <c r="U216" s="38"/>
      <c r="V216" s="39"/>
      <c r="W216" s="38"/>
      <c r="X216" s="39"/>
      <c r="Y216" s="38"/>
      <c r="Z216" s="39"/>
      <c r="AA216" s="38"/>
      <c r="AB216" s="39"/>
      <c r="AC216" s="38"/>
      <c r="AD216" s="39"/>
      <c r="AE216" s="38"/>
      <c r="AF216" s="39"/>
      <c r="AG216" s="38"/>
      <c r="AH216" s="39"/>
      <c r="AI216" s="38"/>
      <c r="AJ216" s="39"/>
      <c r="AK216" s="40"/>
      <c r="AL216" s="37"/>
      <c r="AM216" s="40"/>
      <c r="AN216" s="37"/>
      <c r="AO216" s="108"/>
      <c r="AP216" s="39"/>
      <c r="AQ216" s="169"/>
      <c r="AR216" s="171"/>
      <c r="AS216" s="43"/>
      <c r="AT216" s="43"/>
      <c r="AU216" s="43"/>
      <c r="AV216" s="43"/>
      <c r="AW216" s="43"/>
      <c r="AX216" s="43"/>
      <c r="AY216" s="43"/>
      <c r="AZ216" s="43"/>
      <c r="BA216" s="43"/>
      <c r="BB216" s="43"/>
      <c r="BC216" s="43"/>
      <c r="BD216" s="10"/>
      <c r="BE216" s="10"/>
      <c r="BF216" s="10"/>
      <c r="BG216" s="10"/>
      <c r="CA216" s="5" t="str">
        <f t="shared" si="383"/>
        <v/>
      </c>
      <c r="CB216" s="5" t="str">
        <f t="shared" si="384"/>
        <v/>
      </c>
      <c r="CC216" s="5" t="str">
        <f t="shared" si="385"/>
        <v/>
      </c>
      <c r="CD216" s="5" t="str">
        <f t="shared" si="386"/>
        <v/>
      </c>
      <c r="CE216" s="5" t="str">
        <f t="shared" si="387"/>
        <v/>
      </c>
      <c r="CF216" s="5" t="str">
        <f t="shared" si="388"/>
        <v/>
      </c>
      <c r="CG216" s="5" t="str">
        <f t="shared" si="389"/>
        <v/>
      </c>
      <c r="CH216" s="5" t="str">
        <f t="shared" si="390"/>
        <v/>
      </c>
      <c r="CI216" s="5" t="str">
        <f t="shared" si="391"/>
        <v/>
      </c>
      <c r="CJ216" s="5" t="str">
        <f t="shared" si="392"/>
        <v/>
      </c>
      <c r="CK216" s="5" t="str">
        <f t="shared" si="393"/>
        <v/>
      </c>
      <c r="CL216" s="5" t="str">
        <f t="shared" si="394"/>
        <v/>
      </c>
      <c r="CM216" s="5" t="str">
        <f t="shared" si="395"/>
        <v/>
      </c>
      <c r="CN216" s="5" t="str">
        <f t="shared" si="396"/>
        <v/>
      </c>
      <c r="CO216" s="5" t="str">
        <f t="shared" si="397"/>
        <v/>
      </c>
      <c r="CP216" s="5" t="str">
        <f t="shared" si="398"/>
        <v/>
      </c>
      <c r="CQ216" s="5" t="str">
        <f t="shared" si="399"/>
        <v/>
      </c>
      <c r="CR216" s="5" t="str">
        <f t="shared" si="400"/>
        <v/>
      </c>
      <c r="CS216" s="5" t="str">
        <f t="shared" si="401"/>
        <v/>
      </c>
      <c r="CT216" s="5" t="str">
        <f t="shared" si="402"/>
        <v/>
      </c>
      <c r="CU216" s="5" t="str">
        <f t="shared" si="403"/>
        <v/>
      </c>
      <c r="CV216" s="5" t="str">
        <f t="shared" si="404"/>
        <v/>
      </c>
      <c r="DA216" s="6">
        <f t="shared" si="405"/>
        <v>0</v>
      </c>
      <c r="DB216" s="6">
        <f t="shared" si="406"/>
        <v>0</v>
      </c>
      <c r="DC216" s="6">
        <f t="shared" si="407"/>
        <v>0</v>
      </c>
      <c r="DD216" s="6">
        <f t="shared" si="408"/>
        <v>0</v>
      </c>
      <c r="DE216" s="6">
        <f t="shared" si="409"/>
        <v>0</v>
      </c>
      <c r="DF216" s="6">
        <f t="shared" si="410"/>
        <v>0</v>
      </c>
      <c r="DG216" s="6">
        <f t="shared" si="411"/>
        <v>0</v>
      </c>
      <c r="DH216" s="6">
        <f t="shared" si="412"/>
        <v>0</v>
      </c>
      <c r="DI216" s="6">
        <f t="shared" si="413"/>
        <v>0</v>
      </c>
      <c r="DJ216" s="6">
        <f t="shared" si="414"/>
        <v>0</v>
      </c>
      <c r="DK216" s="6">
        <f t="shared" si="415"/>
        <v>0</v>
      </c>
      <c r="DL216" s="6">
        <f t="shared" si="416"/>
        <v>0</v>
      </c>
      <c r="DM216" s="6">
        <f t="shared" si="417"/>
        <v>0</v>
      </c>
      <c r="DN216" s="6">
        <f t="shared" si="418"/>
        <v>0</v>
      </c>
      <c r="DO216" s="6">
        <f t="shared" si="419"/>
        <v>0</v>
      </c>
      <c r="DP216" s="6">
        <f t="shared" si="420"/>
        <v>0</v>
      </c>
      <c r="DQ216" s="6">
        <f t="shared" si="421"/>
        <v>0</v>
      </c>
      <c r="DR216" s="6">
        <f t="shared" si="422"/>
        <v>0</v>
      </c>
      <c r="DS216" s="6">
        <f t="shared" si="423"/>
        <v>0</v>
      </c>
      <c r="DT216" s="6">
        <f t="shared" si="424"/>
        <v>0</v>
      </c>
      <c r="DU216" s="6">
        <f t="shared" si="425"/>
        <v>0</v>
      </c>
      <c r="DV216" s="6">
        <f t="shared" si="426"/>
        <v>0</v>
      </c>
      <c r="DZ216" s="6">
        <v>0</v>
      </c>
    </row>
    <row r="217" spans="1:130" x14ac:dyDescent="0.25">
      <c r="A217" s="361" t="s">
        <v>108</v>
      </c>
      <c r="B217" s="47">
        <f t="shared" si="382"/>
        <v>4</v>
      </c>
      <c r="C217" s="48">
        <f>SUM(E217+G217+I217+K217+M217+O217+Q217+S217+U217+W217+Y217+AA217+AC217+AE217+AG217+AI217+AK217)</f>
        <v>0</v>
      </c>
      <c r="D217" s="37"/>
      <c r="E217" s="38"/>
      <c r="F217" s="39"/>
      <c r="G217" s="38"/>
      <c r="H217" s="39"/>
      <c r="I217" s="38"/>
      <c r="J217" s="39"/>
      <c r="K217" s="38"/>
      <c r="L217" s="39"/>
      <c r="M217" s="38"/>
      <c r="N217" s="39"/>
      <c r="O217" s="38"/>
      <c r="P217" s="39"/>
      <c r="Q217" s="38"/>
      <c r="R217" s="39">
        <v>1</v>
      </c>
      <c r="S217" s="38"/>
      <c r="T217" s="39">
        <v>1</v>
      </c>
      <c r="U217" s="38"/>
      <c r="V217" s="39">
        <v>1</v>
      </c>
      <c r="W217" s="38"/>
      <c r="X217" s="39"/>
      <c r="Y217" s="38"/>
      <c r="Z217" s="39">
        <v>1</v>
      </c>
      <c r="AA217" s="38"/>
      <c r="AB217" s="39"/>
      <c r="AC217" s="38"/>
      <c r="AD217" s="39"/>
      <c r="AE217" s="38"/>
      <c r="AF217" s="39"/>
      <c r="AG217" s="38"/>
      <c r="AH217" s="39"/>
      <c r="AI217" s="38"/>
      <c r="AJ217" s="39"/>
      <c r="AK217" s="40"/>
      <c r="AL217" s="37"/>
      <c r="AM217" s="40">
        <v>4</v>
      </c>
      <c r="AN217" s="37">
        <v>0</v>
      </c>
      <c r="AO217" s="108">
        <v>0</v>
      </c>
      <c r="AP217" s="39">
        <v>0</v>
      </c>
      <c r="AQ217" s="169">
        <v>0</v>
      </c>
      <c r="AR217" s="171"/>
      <c r="AS217" s="43"/>
      <c r="AT217" s="43"/>
      <c r="AU217" s="43"/>
      <c r="AV217" s="43"/>
      <c r="AW217" s="43"/>
      <c r="AX217" s="43"/>
      <c r="AY217" s="43"/>
      <c r="AZ217" s="43"/>
      <c r="BA217" s="43"/>
      <c r="BB217" s="43"/>
      <c r="BC217" s="43"/>
      <c r="BD217" s="10"/>
      <c r="BE217" s="10"/>
      <c r="BF217" s="10"/>
      <c r="BG217" s="10"/>
      <c r="CA217" s="5" t="str">
        <f t="shared" si="383"/>
        <v/>
      </c>
      <c r="CB217" s="5" t="str">
        <f t="shared" si="384"/>
        <v/>
      </c>
      <c r="CC217" s="5" t="str">
        <f t="shared" si="385"/>
        <v/>
      </c>
      <c r="CD217" s="5" t="str">
        <f t="shared" si="386"/>
        <v/>
      </c>
      <c r="CE217" s="5" t="str">
        <f t="shared" si="387"/>
        <v/>
      </c>
      <c r="CF217" s="5" t="str">
        <f t="shared" si="388"/>
        <v/>
      </c>
      <c r="CG217" s="5" t="str">
        <f t="shared" si="389"/>
        <v/>
      </c>
      <c r="CH217" s="5" t="str">
        <f t="shared" si="390"/>
        <v/>
      </c>
      <c r="CI217" s="5" t="str">
        <f t="shared" si="391"/>
        <v/>
      </c>
      <c r="CJ217" s="5" t="str">
        <f t="shared" si="392"/>
        <v/>
      </c>
      <c r="CK217" s="5" t="str">
        <f t="shared" si="393"/>
        <v/>
      </c>
      <c r="CL217" s="5" t="str">
        <f t="shared" si="394"/>
        <v/>
      </c>
      <c r="CM217" s="5" t="str">
        <f t="shared" si="395"/>
        <v/>
      </c>
      <c r="CN217" s="5" t="str">
        <f t="shared" si="396"/>
        <v/>
      </c>
      <c r="CO217" s="5" t="str">
        <f t="shared" si="397"/>
        <v/>
      </c>
      <c r="CP217" s="5" t="str">
        <f t="shared" si="398"/>
        <v/>
      </c>
      <c r="CQ217" s="5" t="str">
        <f t="shared" si="399"/>
        <v/>
      </c>
      <c r="CR217" s="5" t="str">
        <f t="shared" si="400"/>
        <v/>
      </c>
      <c r="CS217" s="5" t="str">
        <f t="shared" si="401"/>
        <v/>
      </c>
      <c r="CT217" s="5" t="str">
        <f t="shared" si="402"/>
        <v/>
      </c>
      <c r="CU217" s="5" t="str">
        <f t="shared" si="403"/>
        <v/>
      </c>
      <c r="CV217" s="5" t="str">
        <f t="shared" si="404"/>
        <v/>
      </c>
      <c r="DA217" s="6">
        <f t="shared" si="405"/>
        <v>0</v>
      </c>
      <c r="DB217" s="6">
        <f t="shared" si="406"/>
        <v>0</v>
      </c>
      <c r="DC217" s="6">
        <f t="shared" si="407"/>
        <v>0</v>
      </c>
      <c r="DD217" s="6">
        <f t="shared" si="408"/>
        <v>0</v>
      </c>
      <c r="DE217" s="6">
        <f t="shared" si="409"/>
        <v>0</v>
      </c>
      <c r="DF217" s="6">
        <f t="shared" si="410"/>
        <v>0</v>
      </c>
      <c r="DG217" s="6">
        <f t="shared" si="411"/>
        <v>0</v>
      </c>
      <c r="DH217" s="6">
        <f t="shared" si="412"/>
        <v>0</v>
      </c>
      <c r="DI217" s="6">
        <f t="shared" si="413"/>
        <v>0</v>
      </c>
      <c r="DJ217" s="6">
        <f t="shared" si="414"/>
        <v>0</v>
      </c>
      <c r="DK217" s="6">
        <f t="shared" si="415"/>
        <v>0</v>
      </c>
      <c r="DL217" s="6">
        <f t="shared" si="416"/>
        <v>0</v>
      </c>
      <c r="DM217" s="6">
        <f t="shared" si="417"/>
        <v>0</v>
      </c>
      <c r="DN217" s="6">
        <f t="shared" si="418"/>
        <v>0</v>
      </c>
      <c r="DO217" s="6">
        <f t="shared" si="419"/>
        <v>0</v>
      </c>
      <c r="DP217" s="6">
        <f t="shared" si="420"/>
        <v>0</v>
      </c>
      <c r="DQ217" s="6">
        <f t="shared" si="421"/>
        <v>0</v>
      </c>
      <c r="DR217" s="6">
        <f t="shared" si="422"/>
        <v>0</v>
      </c>
      <c r="DS217" s="6">
        <f t="shared" si="423"/>
        <v>0</v>
      </c>
      <c r="DT217" s="6">
        <f t="shared" si="424"/>
        <v>0</v>
      </c>
      <c r="DU217" s="6">
        <f t="shared" si="425"/>
        <v>0</v>
      </c>
      <c r="DV217" s="6">
        <f t="shared" si="426"/>
        <v>0</v>
      </c>
      <c r="DZ217" s="6">
        <v>0</v>
      </c>
    </row>
    <row r="218" spans="1:130" ht="22.5" x14ac:dyDescent="0.25">
      <c r="A218" s="362" t="s">
        <v>109</v>
      </c>
      <c r="B218" s="47">
        <f t="shared" si="382"/>
        <v>3</v>
      </c>
      <c r="C218" s="48">
        <f>SUM(E218+G218+I218+K218+M218+O218+Q218+S218+U218+W218+Y218+AA218+AC218+AE218+AG218+AI218+AK218)</f>
        <v>1</v>
      </c>
      <c r="D218" s="37"/>
      <c r="E218" s="38"/>
      <c r="F218" s="39"/>
      <c r="G218" s="38"/>
      <c r="H218" s="39"/>
      <c r="I218" s="38"/>
      <c r="J218" s="39"/>
      <c r="K218" s="38"/>
      <c r="L218" s="39"/>
      <c r="M218" s="38"/>
      <c r="N218" s="39">
        <v>1</v>
      </c>
      <c r="O218" s="38">
        <v>1</v>
      </c>
      <c r="P218" s="39"/>
      <c r="Q218" s="38"/>
      <c r="R218" s="39"/>
      <c r="S218" s="38"/>
      <c r="T218" s="39"/>
      <c r="U218" s="38"/>
      <c r="V218" s="39"/>
      <c r="W218" s="38"/>
      <c r="X218" s="39"/>
      <c r="Y218" s="38"/>
      <c r="Z218" s="39">
        <v>1</v>
      </c>
      <c r="AA218" s="38"/>
      <c r="AB218" s="39"/>
      <c r="AC218" s="38"/>
      <c r="AD218" s="39"/>
      <c r="AE218" s="38"/>
      <c r="AF218" s="39"/>
      <c r="AG218" s="38"/>
      <c r="AH218" s="39">
        <v>1</v>
      </c>
      <c r="AI218" s="38"/>
      <c r="AJ218" s="39"/>
      <c r="AK218" s="40"/>
      <c r="AL218" s="37">
        <v>3</v>
      </c>
      <c r="AM218" s="40"/>
      <c r="AN218" s="37">
        <v>0</v>
      </c>
      <c r="AO218" s="108">
        <v>0</v>
      </c>
      <c r="AP218" s="39">
        <v>0</v>
      </c>
      <c r="AQ218" s="169">
        <v>0</v>
      </c>
      <c r="AR218" s="171"/>
      <c r="AS218" s="43"/>
      <c r="AT218" s="43"/>
      <c r="AU218" s="43"/>
      <c r="AV218" s="43"/>
      <c r="AW218" s="43"/>
      <c r="AX218" s="43"/>
      <c r="AY218" s="43"/>
      <c r="AZ218" s="43"/>
      <c r="BA218" s="43"/>
      <c r="BB218" s="43"/>
      <c r="BC218" s="43"/>
      <c r="BD218" s="10"/>
      <c r="BE218" s="10"/>
      <c r="BF218" s="10"/>
      <c r="BG218" s="10"/>
      <c r="CA218" s="5" t="str">
        <f t="shared" si="383"/>
        <v/>
      </c>
      <c r="CB218" s="5" t="str">
        <f t="shared" si="384"/>
        <v/>
      </c>
      <c r="CC218" s="5" t="str">
        <f t="shared" si="385"/>
        <v/>
      </c>
      <c r="CD218" s="5" t="str">
        <f t="shared" si="386"/>
        <v/>
      </c>
      <c r="CE218" s="5" t="str">
        <f t="shared" si="387"/>
        <v/>
      </c>
      <c r="CF218" s="5" t="str">
        <f t="shared" si="388"/>
        <v/>
      </c>
      <c r="CG218" s="5" t="str">
        <f t="shared" si="389"/>
        <v/>
      </c>
      <c r="CH218" s="5" t="str">
        <f t="shared" si="390"/>
        <v/>
      </c>
      <c r="CI218" s="5" t="str">
        <f t="shared" si="391"/>
        <v/>
      </c>
      <c r="CJ218" s="5" t="str">
        <f t="shared" si="392"/>
        <v/>
      </c>
      <c r="CK218" s="5" t="str">
        <f t="shared" si="393"/>
        <v/>
      </c>
      <c r="CL218" s="5" t="str">
        <f t="shared" si="394"/>
        <v/>
      </c>
      <c r="CM218" s="5" t="str">
        <f t="shared" si="395"/>
        <v/>
      </c>
      <c r="CN218" s="5" t="str">
        <f t="shared" si="396"/>
        <v/>
      </c>
      <c r="CO218" s="5" t="str">
        <f t="shared" si="397"/>
        <v/>
      </c>
      <c r="CP218" s="5" t="str">
        <f t="shared" si="398"/>
        <v/>
      </c>
      <c r="CQ218" s="5" t="str">
        <f t="shared" si="399"/>
        <v/>
      </c>
      <c r="CR218" s="5" t="str">
        <f t="shared" si="400"/>
        <v/>
      </c>
      <c r="CS218" s="5" t="str">
        <f t="shared" si="401"/>
        <v/>
      </c>
      <c r="CT218" s="5" t="str">
        <f t="shared" si="402"/>
        <v/>
      </c>
      <c r="CU218" s="5" t="str">
        <f t="shared" si="403"/>
        <v/>
      </c>
      <c r="CV218" s="5" t="str">
        <f t="shared" si="404"/>
        <v/>
      </c>
      <c r="DA218" s="6">
        <f t="shared" si="405"/>
        <v>0</v>
      </c>
      <c r="DB218" s="6">
        <f t="shared" si="406"/>
        <v>0</v>
      </c>
      <c r="DC218" s="6">
        <f t="shared" si="407"/>
        <v>0</v>
      </c>
      <c r="DD218" s="6">
        <f t="shared" si="408"/>
        <v>0</v>
      </c>
      <c r="DE218" s="6">
        <f t="shared" si="409"/>
        <v>0</v>
      </c>
      <c r="DF218" s="6">
        <f t="shared" si="410"/>
        <v>0</v>
      </c>
      <c r="DG218" s="6">
        <f t="shared" si="411"/>
        <v>0</v>
      </c>
      <c r="DH218" s="6">
        <f t="shared" si="412"/>
        <v>0</v>
      </c>
      <c r="DI218" s="6">
        <f t="shared" si="413"/>
        <v>0</v>
      </c>
      <c r="DJ218" s="6">
        <f t="shared" si="414"/>
        <v>0</v>
      </c>
      <c r="DK218" s="6">
        <f t="shared" si="415"/>
        <v>0</v>
      </c>
      <c r="DL218" s="6">
        <f t="shared" si="416"/>
        <v>0</v>
      </c>
      <c r="DM218" s="6">
        <f t="shared" si="417"/>
        <v>0</v>
      </c>
      <c r="DN218" s="6">
        <f t="shared" si="418"/>
        <v>0</v>
      </c>
      <c r="DO218" s="6">
        <f t="shared" si="419"/>
        <v>0</v>
      </c>
      <c r="DP218" s="6">
        <f t="shared" si="420"/>
        <v>0</v>
      </c>
      <c r="DQ218" s="6">
        <f t="shared" si="421"/>
        <v>0</v>
      </c>
      <c r="DR218" s="6">
        <f t="shared" si="422"/>
        <v>0</v>
      </c>
      <c r="DS218" s="6">
        <f t="shared" si="423"/>
        <v>0</v>
      </c>
      <c r="DT218" s="6">
        <f t="shared" si="424"/>
        <v>0</v>
      </c>
      <c r="DU218" s="6">
        <f t="shared" si="425"/>
        <v>0</v>
      </c>
      <c r="DV218" s="6">
        <f t="shared" si="426"/>
        <v>0</v>
      </c>
      <c r="DZ218" s="6">
        <v>0</v>
      </c>
    </row>
    <row r="219" spans="1:130" x14ac:dyDescent="0.25">
      <c r="A219" s="361" t="s">
        <v>110</v>
      </c>
      <c r="B219" s="47">
        <f t="shared" si="382"/>
        <v>1</v>
      </c>
      <c r="C219" s="48">
        <f t="shared" si="382"/>
        <v>0</v>
      </c>
      <c r="D219" s="37"/>
      <c r="E219" s="38"/>
      <c r="F219" s="39"/>
      <c r="G219" s="38"/>
      <c r="H219" s="39"/>
      <c r="I219" s="38"/>
      <c r="J219" s="39"/>
      <c r="K219" s="38"/>
      <c r="L219" s="39"/>
      <c r="M219" s="38"/>
      <c r="N219" s="39"/>
      <c r="O219" s="38"/>
      <c r="P219" s="39"/>
      <c r="Q219" s="38"/>
      <c r="R219" s="39">
        <v>1</v>
      </c>
      <c r="S219" s="38"/>
      <c r="T219" s="39"/>
      <c r="U219" s="38"/>
      <c r="V219" s="39"/>
      <c r="W219" s="38"/>
      <c r="X219" s="39"/>
      <c r="Y219" s="38"/>
      <c r="Z219" s="39"/>
      <c r="AA219" s="38"/>
      <c r="AB219" s="39"/>
      <c r="AC219" s="38"/>
      <c r="AD219" s="39"/>
      <c r="AE219" s="38"/>
      <c r="AF219" s="39"/>
      <c r="AG219" s="38"/>
      <c r="AH219" s="39"/>
      <c r="AI219" s="38"/>
      <c r="AJ219" s="39"/>
      <c r="AK219" s="40"/>
      <c r="AL219" s="37"/>
      <c r="AM219" s="40">
        <v>1</v>
      </c>
      <c r="AN219" s="37">
        <v>0</v>
      </c>
      <c r="AO219" s="108">
        <v>0</v>
      </c>
      <c r="AP219" s="39">
        <v>0</v>
      </c>
      <c r="AQ219" s="169">
        <v>0</v>
      </c>
      <c r="AR219" s="171"/>
      <c r="AS219" s="43"/>
      <c r="AT219" s="43"/>
      <c r="AU219" s="43"/>
      <c r="AV219" s="43"/>
      <c r="AW219" s="43"/>
      <c r="AX219" s="43"/>
      <c r="AY219" s="43"/>
      <c r="AZ219" s="43"/>
      <c r="BA219" s="43"/>
      <c r="BB219" s="43"/>
      <c r="BC219" s="43"/>
      <c r="BD219" s="10"/>
      <c r="BE219" s="10"/>
      <c r="BF219" s="10"/>
      <c r="BG219" s="10"/>
      <c r="CA219" s="5" t="str">
        <f t="shared" si="383"/>
        <v/>
      </c>
      <c r="CB219" s="5" t="str">
        <f t="shared" si="384"/>
        <v/>
      </c>
      <c r="CC219" s="5" t="str">
        <f t="shared" si="385"/>
        <v/>
      </c>
      <c r="CD219" s="5" t="str">
        <f t="shared" si="386"/>
        <v/>
      </c>
      <c r="CE219" s="5" t="str">
        <f t="shared" si="387"/>
        <v/>
      </c>
      <c r="CF219" s="5" t="str">
        <f t="shared" si="388"/>
        <v/>
      </c>
      <c r="CG219" s="5" t="str">
        <f t="shared" si="389"/>
        <v/>
      </c>
      <c r="CH219" s="5" t="str">
        <f t="shared" si="390"/>
        <v/>
      </c>
      <c r="CI219" s="5" t="str">
        <f t="shared" si="391"/>
        <v/>
      </c>
      <c r="CJ219" s="5" t="str">
        <f t="shared" si="392"/>
        <v/>
      </c>
      <c r="CK219" s="5" t="str">
        <f t="shared" si="393"/>
        <v/>
      </c>
      <c r="CL219" s="5" t="str">
        <f t="shared" si="394"/>
        <v/>
      </c>
      <c r="CM219" s="5" t="str">
        <f t="shared" si="395"/>
        <v/>
      </c>
      <c r="CN219" s="5" t="str">
        <f t="shared" si="396"/>
        <v/>
      </c>
      <c r="CO219" s="5" t="str">
        <f t="shared" si="397"/>
        <v/>
      </c>
      <c r="CP219" s="5" t="str">
        <f t="shared" si="398"/>
        <v/>
      </c>
      <c r="CQ219" s="5" t="str">
        <f t="shared" si="399"/>
        <v/>
      </c>
      <c r="CR219" s="5" t="str">
        <f t="shared" si="400"/>
        <v/>
      </c>
      <c r="CS219" s="5" t="str">
        <f t="shared" si="401"/>
        <v/>
      </c>
      <c r="CT219" s="5" t="str">
        <f t="shared" si="402"/>
        <v/>
      </c>
      <c r="CU219" s="5" t="str">
        <f t="shared" si="403"/>
        <v/>
      </c>
      <c r="CV219" s="5" t="str">
        <f t="shared" si="404"/>
        <v/>
      </c>
      <c r="DA219" s="6">
        <f t="shared" si="405"/>
        <v>0</v>
      </c>
      <c r="DB219" s="6">
        <f t="shared" si="406"/>
        <v>0</v>
      </c>
      <c r="DC219" s="6">
        <f t="shared" si="407"/>
        <v>0</v>
      </c>
      <c r="DD219" s="6">
        <f t="shared" si="408"/>
        <v>0</v>
      </c>
      <c r="DE219" s="6">
        <f t="shared" si="409"/>
        <v>0</v>
      </c>
      <c r="DF219" s="6">
        <f t="shared" si="410"/>
        <v>0</v>
      </c>
      <c r="DG219" s="6">
        <f t="shared" si="411"/>
        <v>0</v>
      </c>
      <c r="DH219" s="6">
        <f t="shared" si="412"/>
        <v>0</v>
      </c>
      <c r="DI219" s="6">
        <f t="shared" si="413"/>
        <v>0</v>
      </c>
      <c r="DJ219" s="6">
        <f t="shared" si="414"/>
        <v>0</v>
      </c>
      <c r="DK219" s="6">
        <f t="shared" si="415"/>
        <v>0</v>
      </c>
      <c r="DL219" s="6">
        <f t="shared" si="416"/>
        <v>0</v>
      </c>
      <c r="DM219" s="6">
        <f t="shared" si="417"/>
        <v>0</v>
      </c>
      <c r="DN219" s="6">
        <f t="shared" si="418"/>
        <v>0</v>
      </c>
      <c r="DO219" s="6">
        <f t="shared" si="419"/>
        <v>0</v>
      </c>
      <c r="DP219" s="6">
        <f t="shared" si="420"/>
        <v>0</v>
      </c>
      <c r="DQ219" s="6">
        <f t="shared" si="421"/>
        <v>0</v>
      </c>
      <c r="DR219" s="6">
        <f t="shared" si="422"/>
        <v>0</v>
      </c>
      <c r="DS219" s="6">
        <f t="shared" si="423"/>
        <v>0</v>
      </c>
      <c r="DT219" s="6">
        <f t="shared" si="424"/>
        <v>0</v>
      </c>
      <c r="DU219" s="6">
        <f t="shared" si="425"/>
        <v>0</v>
      </c>
      <c r="DV219" s="6">
        <f t="shared" si="426"/>
        <v>0</v>
      </c>
      <c r="DZ219" s="6">
        <v>0</v>
      </c>
    </row>
    <row r="220" spans="1:130" x14ac:dyDescent="0.25">
      <c r="A220" s="360" t="s">
        <v>111</v>
      </c>
      <c r="B220" s="363">
        <f t="shared" si="382"/>
        <v>0</v>
      </c>
      <c r="C220" s="57">
        <f t="shared" si="382"/>
        <v>0</v>
      </c>
      <c r="D220" s="58"/>
      <c r="E220" s="59"/>
      <c r="F220" s="60"/>
      <c r="G220" s="59"/>
      <c r="H220" s="60"/>
      <c r="I220" s="59"/>
      <c r="J220" s="60"/>
      <c r="K220" s="59"/>
      <c r="L220" s="60"/>
      <c r="M220" s="59"/>
      <c r="N220" s="60"/>
      <c r="O220" s="59"/>
      <c r="P220" s="60"/>
      <c r="Q220" s="59"/>
      <c r="R220" s="60"/>
      <c r="S220" s="59"/>
      <c r="T220" s="60"/>
      <c r="U220" s="59"/>
      <c r="V220" s="60"/>
      <c r="W220" s="59"/>
      <c r="X220" s="60"/>
      <c r="Y220" s="59"/>
      <c r="Z220" s="60"/>
      <c r="AA220" s="59"/>
      <c r="AB220" s="60"/>
      <c r="AC220" s="59"/>
      <c r="AD220" s="60"/>
      <c r="AE220" s="59"/>
      <c r="AF220" s="60"/>
      <c r="AG220" s="59"/>
      <c r="AH220" s="60"/>
      <c r="AI220" s="59"/>
      <c r="AJ220" s="60"/>
      <c r="AK220" s="62"/>
      <c r="AL220" s="58"/>
      <c r="AM220" s="62"/>
      <c r="AN220" s="58"/>
      <c r="AO220" s="141"/>
      <c r="AP220" s="60"/>
      <c r="AQ220" s="174"/>
      <c r="AR220" s="171"/>
      <c r="AS220" s="43"/>
      <c r="AT220" s="43"/>
      <c r="AU220" s="43"/>
      <c r="AV220" s="43"/>
      <c r="AW220" s="43"/>
      <c r="AX220" s="43"/>
      <c r="AY220" s="43"/>
      <c r="AZ220" s="43"/>
      <c r="BA220" s="43"/>
      <c r="BB220" s="43"/>
      <c r="BC220" s="43"/>
      <c r="BD220" s="10"/>
      <c r="BE220" s="10"/>
      <c r="BF220" s="10"/>
      <c r="BG220" s="10"/>
      <c r="CA220" s="5" t="str">
        <f t="shared" si="383"/>
        <v/>
      </c>
      <c r="CB220" s="5" t="str">
        <f t="shared" si="384"/>
        <v/>
      </c>
      <c r="CC220" s="5" t="str">
        <f t="shared" si="385"/>
        <v/>
      </c>
      <c r="CD220" s="5" t="str">
        <f t="shared" si="386"/>
        <v/>
      </c>
      <c r="CE220" s="5" t="str">
        <f t="shared" si="387"/>
        <v/>
      </c>
      <c r="CF220" s="5" t="str">
        <f t="shared" si="388"/>
        <v/>
      </c>
      <c r="CG220" s="5" t="str">
        <f t="shared" si="389"/>
        <v/>
      </c>
      <c r="CH220" s="5" t="str">
        <f t="shared" si="390"/>
        <v/>
      </c>
      <c r="CI220" s="5" t="str">
        <f t="shared" si="391"/>
        <v/>
      </c>
      <c r="CJ220" s="5" t="str">
        <f t="shared" si="392"/>
        <v/>
      </c>
      <c r="CK220" s="5" t="str">
        <f t="shared" si="393"/>
        <v/>
      </c>
      <c r="CL220" s="5" t="str">
        <f t="shared" si="394"/>
        <v/>
      </c>
      <c r="CM220" s="5" t="str">
        <f t="shared" si="395"/>
        <v/>
      </c>
      <c r="CN220" s="5" t="str">
        <f t="shared" si="396"/>
        <v/>
      </c>
      <c r="CO220" s="5" t="str">
        <f t="shared" si="397"/>
        <v/>
      </c>
      <c r="CP220" s="5" t="str">
        <f t="shared" si="398"/>
        <v/>
      </c>
      <c r="CQ220" s="5" t="str">
        <f t="shared" si="399"/>
        <v/>
      </c>
      <c r="CR220" s="5" t="str">
        <f t="shared" si="400"/>
        <v/>
      </c>
      <c r="CS220" s="5" t="str">
        <f t="shared" si="401"/>
        <v/>
      </c>
      <c r="CT220" s="5" t="str">
        <f t="shared" si="402"/>
        <v/>
      </c>
      <c r="CU220" s="5" t="str">
        <f t="shared" si="403"/>
        <v/>
      </c>
      <c r="CV220" s="5" t="str">
        <f t="shared" si="404"/>
        <v/>
      </c>
      <c r="DA220" s="6">
        <f t="shared" si="405"/>
        <v>0</v>
      </c>
      <c r="DB220" s="6">
        <f t="shared" si="406"/>
        <v>0</v>
      </c>
      <c r="DC220" s="6">
        <f t="shared" si="407"/>
        <v>0</v>
      </c>
      <c r="DD220" s="6">
        <f t="shared" si="408"/>
        <v>0</v>
      </c>
      <c r="DE220" s="6">
        <f t="shared" si="409"/>
        <v>0</v>
      </c>
      <c r="DF220" s="6">
        <f t="shared" si="410"/>
        <v>0</v>
      </c>
      <c r="DG220" s="6">
        <f t="shared" si="411"/>
        <v>0</v>
      </c>
      <c r="DH220" s="6">
        <f t="shared" si="412"/>
        <v>0</v>
      </c>
      <c r="DI220" s="6">
        <f t="shared" si="413"/>
        <v>0</v>
      </c>
      <c r="DJ220" s="6">
        <f t="shared" si="414"/>
        <v>0</v>
      </c>
      <c r="DK220" s="6">
        <f t="shared" si="415"/>
        <v>0</v>
      </c>
      <c r="DL220" s="6">
        <f t="shared" si="416"/>
        <v>0</v>
      </c>
      <c r="DM220" s="6">
        <f t="shared" si="417"/>
        <v>0</v>
      </c>
      <c r="DN220" s="6">
        <f t="shared" si="418"/>
        <v>0</v>
      </c>
      <c r="DO220" s="6">
        <f t="shared" si="419"/>
        <v>0</v>
      </c>
      <c r="DP220" s="6">
        <f t="shared" si="420"/>
        <v>0</v>
      </c>
      <c r="DQ220" s="6">
        <f t="shared" si="421"/>
        <v>0</v>
      </c>
      <c r="DR220" s="6">
        <f t="shared" si="422"/>
        <v>0</v>
      </c>
      <c r="DS220" s="6">
        <f t="shared" si="423"/>
        <v>0</v>
      </c>
      <c r="DT220" s="6">
        <f t="shared" si="424"/>
        <v>0</v>
      </c>
      <c r="DU220" s="6">
        <f t="shared" si="425"/>
        <v>0</v>
      </c>
      <c r="DV220" s="6">
        <f t="shared" si="426"/>
        <v>0</v>
      </c>
      <c r="DZ220" s="6">
        <v>0</v>
      </c>
    </row>
    <row r="221" spans="1:130" x14ac:dyDescent="0.25">
      <c r="A221" s="160" t="s">
        <v>112</v>
      </c>
      <c r="P221" s="154"/>
      <c r="AP221" s="154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</row>
    <row r="222" spans="1:130" ht="15" customHeight="1" x14ac:dyDescent="0.25">
      <c r="A222" s="544" t="s">
        <v>62</v>
      </c>
      <c r="B222" s="547" t="s">
        <v>5</v>
      </c>
      <c r="C222" s="547"/>
      <c r="D222" s="547" t="s">
        <v>77</v>
      </c>
      <c r="E222" s="547"/>
      <c r="F222" s="547"/>
      <c r="G222" s="547"/>
      <c r="H222" s="547"/>
      <c r="I222" s="547"/>
      <c r="J222" s="547"/>
      <c r="K222" s="547"/>
      <c r="L222" s="547"/>
      <c r="M222" s="547"/>
      <c r="N222" s="547"/>
      <c r="O222" s="547"/>
      <c r="P222" s="547"/>
      <c r="Q222" s="547"/>
      <c r="R222" s="547"/>
      <c r="S222" s="547"/>
      <c r="T222" s="547"/>
      <c r="U222" s="547"/>
      <c r="V222" s="547"/>
      <c r="W222" s="547"/>
      <c r="X222" s="547"/>
      <c r="Y222" s="547"/>
      <c r="Z222" s="547"/>
      <c r="AA222" s="547"/>
      <c r="AB222" s="547"/>
      <c r="AC222" s="547"/>
      <c r="AD222" s="547"/>
      <c r="AE222" s="547"/>
      <c r="AF222" s="547"/>
      <c r="AG222" s="547"/>
      <c r="AH222" s="547"/>
      <c r="AI222" s="547"/>
      <c r="AJ222" s="547"/>
      <c r="AK222" s="548"/>
      <c r="AL222" s="551" t="s">
        <v>7</v>
      </c>
      <c r="AM222" s="552"/>
      <c r="AN222" s="485" t="s">
        <v>8</v>
      </c>
      <c r="AO222" s="492"/>
      <c r="AP222" s="550" t="s">
        <v>9</v>
      </c>
      <c r="AQ222" s="550" t="s">
        <v>10</v>
      </c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</row>
    <row r="223" spans="1:130" x14ac:dyDescent="0.25">
      <c r="A223" s="545"/>
      <c r="B223" s="547"/>
      <c r="C223" s="547"/>
      <c r="D223" s="547" t="s">
        <v>104</v>
      </c>
      <c r="E223" s="547"/>
      <c r="F223" s="547" t="s">
        <v>15</v>
      </c>
      <c r="G223" s="547"/>
      <c r="H223" s="547" t="s">
        <v>82</v>
      </c>
      <c r="I223" s="547"/>
      <c r="J223" s="547" t="s">
        <v>83</v>
      </c>
      <c r="K223" s="547"/>
      <c r="L223" s="547" t="s">
        <v>84</v>
      </c>
      <c r="M223" s="547"/>
      <c r="N223" s="547" t="s">
        <v>19</v>
      </c>
      <c r="O223" s="547"/>
      <c r="P223" s="547" t="s">
        <v>20</v>
      </c>
      <c r="Q223" s="547"/>
      <c r="R223" s="547" t="s">
        <v>21</v>
      </c>
      <c r="S223" s="547"/>
      <c r="T223" s="547" t="s">
        <v>22</v>
      </c>
      <c r="U223" s="547"/>
      <c r="V223" s="547" t="s">
        <v>23</v>
      </c>
      <c r="W223" s="547"/>
      <c r="X223" s="547" t="s">
        <v>24</v>
      </c>
      <c r="Y223" s="547"/>
      <c r="Z223" s="547" t="s">
        <v>25</v>
      </c>
      <c r="AA223" s="547"/>
      <c r="AB223" s="547" t="s">
        <v>26</v>
      </c>
      <c r="AC223" s="547"/>
      <c r="AD223" s="547" t="s">
        <v>27</v>
      </c>
      <c r="AE223" s="547"/>
      <c r="AF223" s="547" t="s">
        <v>28</v>
      </c>
      <c r="AG223" s="547"/>
      <c r="AH223" s="547" t="s">
        <v>29</v>
      </c>
      <c r="AI223" s="547"/>
      <c r="AJ223" s="547" t="s">
        <v>30</v>
      </c>
      <c r="AK223" s="548"/>
      <c r="AL223" s="554" t="s">
        <v>31</v>
      </c>
      <c r="AM223" s="556" t="s">
        <v>32</v>
      </c>
      <c r="AN223" s="499" t="s">
        <v>35</v>
      </c>
      <c r="AO223" s="497" t="s">
        <v>36</v>
      </c>
      <c r="AP223" s="550"/>
      <c r="AQ223" s="55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</row>
    <row r="224" spans="1:130" x14ac:dyDescent="0.25">
      <c r="A224" s="546"/>
      <c r="B224" s="162" t="s">
        <v>33</v>
      </c>
      <c r="C224" s="355" t="s">
        <v>34</v>
      </c>
      <c r="D224" s="164" t="s">
        <v>33</v>
      </c>
      <c r="E224" s="354" t="s">
        <v>34</v>
      </c>
      <c r="F224" s="164" t="s">
        <v>33</v>
      </c>
      <c r="G224" s="354" t="s">
        <v>34</v>
      </c>
      <c r="H224" s="164" t="s">
        <v>33</v>
      </c>
      <c r="I224" s="354" t="s">
        <v>34</v>
      </c>
      <c r="J224" s="164" t="s">
        <v>33</v>
      </c>
      <c r="K224" s="354" t="s">
        <v>34</v>
      </c>
      <c r="L224" s="164" t="s">
        <v>33</v>
      </c>
      <c r="M224" s="354" t="s">
        <v>34</v>
      </c>
      <c r="N224" s="164" t="s">
        <v>33</v>
      </c>
      <c r="O224" s="354" t="s">
        <v>34</v>
      </c>
      <c r="P224" s="164" t="s">
        <v>33</v>
      </c>
      <c r="Q224" s="354" t="s">
        <v>34</v>
      </c>
      <c r="R224" s="164" t="s">
        <v>33</v>
      </c>
      <c r="S224" s="354" t="s">
        <v>34</v>
      </c>
      <c r="T224" s="164" t="s">
        <v>33</v>
      </c>
      <c r="U224" s="354" t="s">
        <v>34</v>
      </c>
      <c r="V224" s="164" t="s">
        <v>33</v>
      </c>
      <c r="W224" s="354" t="s">
        <v>34</v>
      </c>
      <c r="X224" s="164" t="s">
        <v>33</v>
      </c>
      <c r="Y224" s="354" t="s">
        <v>34</v>
      </c>
      <c r="Z224" s="164" t="s">
        <v>33</v>
      </c>
      <c r="AA224" s="354" t="s">
        <v>34</v>
      </c>
      <c r="AB224" s="164" t="s">
        <v>33</v>
      </c>
      <c r="AC224" s="354" t="s">
        <v>34</v>
      </c>
      <c r="AD224" s="164" t="s">
        <v>33</v>
      </c>
      <c r="AE224" s="354" t="s">
        <v>34</v>
      </c>
      <c r="AF224" s="164" t="s">
        <v>33</v>
      </c>
      <c r="AG224" s="354" t="s">
        <v>34</v>
      </c>
      <c r="AH224" s="164" t="s">
        <v>33</v>
      </c>
      <c r="AI224" s="354" t="s">
        <v>34</v>
      </c>
      <c r="AJ224" s="164" t="s">
        <v>33</v>
      </c>
      <c r="AK224" s="359" t="s">
        <v>34</v>
      </c>
      <c r="AL224" s="555"/>
      <c r="AM224" s="557"/>
      <c r="AN224" s="500"/>
      <c r="AO224" s="498"/>
      <c r="AP224" s="550"/>
      <c r="AQ224" s="55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</row>
    <row r="225" spans="1:130" x14ac:dyDescent="0.25">
      <c r="A225" s="361" t="s">
        <v>105</v>
      </c>
      <c r="B225" s="31">
        <f t="shared" ref="B225:C231" si="427">SUM(D225+F225+H225+J225+L225+N225+P225+R225+T225+V225+X225+Z225+AB225+AD225+AF225+AH225+AJ225)</f>
        <v>0</v>
      </c>
      <c r="C225" s="32">
        <f t="shared" si="427"/>
        <v>0</v>
      </c>
      <c r="D225" s="41"/>
      <c r="E225" s="51"/>
      <c r="F225" s="50"/>
      <c r="G225" s="51"/>
      <c r="H225" s="39"/>
      <c r="I225" s="38"/>
      <c r="J225" s="39"/>
      <c r="K225" s="38"/>
      <c r="L225" s="39"/>
      <c r="M225" s="38"/>
      <c r="N225" s="39"/>
      <c r="O225" s="38"/>
      <c r="P225" s="39"/>
      <c r="Q225" s="38"/>
      <c r="R225" s="39"/>
      <c r="S225" s="38"/>
      <c r="T225" s="39"/>
      <c r="U225" s="38"/>
      <c r="V225" s="39"/>
      <c r="W225" s="38"/>
      <c r="X225" s="39"/>
      <c r="Y225" s="38"/>
      <c r="Z225" s="50"/>
      <c r="AA225" s="51"/>
      <c r="AB225" s="50"/>
      <c r="AC225" s="51"/>
      <c r="AD225" s="50"/>
      <c r="AE225" s="51"/>
      <c r="AF225" s="50"/>
      <c r="AG225" s="51"/>
      <c r="AH225" s="50"/>
      <c r="AI225" s="51"/>
      <c r="AJ225" s="50"/>
      <c r="AK225" s="52"/>
      <c r="AL225" s="41"/>
      <c r="AM225" s="168"/>
      <c r="AN225" s="132"/>
      <c r="AO225" s="108"/>
      <c r="AP225" s="39"/>
      <c r="AQ225" s="169"/>
      <c r="AR225" s="171"/>
      <c r="AS225" s="43"/>
      <c r="AT225" s="43"/>
      <c r="AU225" s="43"/>
      <c r="AV225" s="43"/>
      <c r="AW225" s="43"/>
      <c r="AX225" s="43"/>
      <c r="AY225" s="43"/>
      <c r="AZ225" s="43"/>
      <c r="BA225" s="43"/>
      <c r="BB225" s="43"/>
      <c r="BC225" s="43"/>
      <c r="BD225" s="10"/>
      <c r="BE225" s="10"/>
      <c r="BF225" s="10"/>
      <c r="BG225" s="10"/>
      <c r="CA225" s="5" t="str">
        <f t="shared" ref="CA225:CA226" si="428">IF(B225&lt;   C225,"* El total de Reactivos NO DEBE ser superior al total de Procesados. ","")</f>
        <v/>
      </c>
      <c r="CB225" s="5" t="str">
        <f t="shared" ref="CB225:CB226" si="429">IF(B225&lt;&gt; AL225+ AM225,"* La suma de las columnas Sexo DEBE SER IGUAL a los Procesados. ","")</f>
        <v/>
      </c>
      <c r="CC225" s="5" t="str">
        <f t="shared" ref="CC225:CC226" si="430">IF(B225&lt;  AN225+ AO225,"* La suma de las columna Trans NO DEBE ser superior al total de Procesados. ","")</f>
        <v/>
      </c>
      <c r="CD225" s="5" t="str">
        <f t="shared" ref="CD225:CD226" si="431">IF(B225&lt;  AP225,"* La columna Pueblos Originarios NO DEBE ser superior al total de Procesados. ","")</f>
        <v/>
      </c>
      <c r="CE225" s="5" t="str">
        <f t="shared" ref="CE225:CE226" si="432">IF(B225&lt;  AQ225,"* La columna Migrantes NO DEBE ser superior al total de Procesados. ","")</f>
        <v/>
      </c>
      <c r="CF225" s="5" t="str">
        <f t="shared" ref="CF225:CF226" si="433">IF(D225&lt;E225,"* Los exámenes Reactivos de 0 a 4 años años NO DEBEN ser mayor a los Exámenes Procesados de la misma edad. ","")</f>
        <v/>
      </c>
      <c r="CG225" s="5" t="str">
        <f t="shared" ref="CG225:CG226" si="434">IF(F225&lt;G225,"* Los exámenes Reactivos de 5 a 9 años años NO DEBEN ser mayor a los Exámenes Procesados de la misma edad. ","")</f>
        <v/>
      </c>
      <c r="CH225" s="5" t="str">
        <f t="shared" ref="CH225:CH226" si="435">IF(H225&lt;I225,"* Los exámenes Reactivos de 10 a 14 años años NO DEBEN ser mayor a los Exámenes Procesados de la misma edad. ","")</f>
        <v/>
      </c>
      <c r="CI225" s="5" t="str">
        <f t="shared" ref="CI225:CI226" si="436">IF(J225&lt;K225,"* Los exámenes Reactivos de 15 a 19 años años NO DEBEN ser mayor a los Exámenes Procesados de la misma edad. ","")</f>
        <v/>
      </c>
      <c r="CJ225" s="5" t="str">
        <f t="shared" ref="CJ225:CJ226" si="437">IF(L225&lt;M225,"* Los exámenes Reactivos de 20 a 24 años años NO DEBEN ser mayor a los Exámenes Procesados de la misma edad. ","")</f>
        <v/>
      </c>
      <c r="CK225" s="5" t="str">
        <f t="shared" ref="CK225:CK226" si="438">IF(N225&lt;O225,"* Los exámenes Reactivos de 25 a 29 años años NO DEBEN ser mayor a los Exámenes Procesados de la misma edad. ","")</f>
        <v/>
      </c>
      <c r="CL225" s="5" t="str">
        <f t="shared" ref="CL225:CL226" si="439">IF(P225&lt;Q225,"* Los exámenes Reactivos de 30 a 34 años años NO DEBEN ser mayor a los Exámenes Procesados de la misma edad. ","")</f>
        <v/>
      </c>
      <c r="CM225" s="5" t="str">
        <f t="shared" ref="CM225:CM226" si="440">IF(R225&lt;S225,"* Los exámenes Reactivos de 35 a 39 años años NO DEBEN ser mayor a los Exámenes Procesados de la misma edad. ","")</f>
        <v/>
      </c>
      <c r="CN225" s="5" t="str">
        <f t="shared" ref="CN225:CN226" si="441">IF(T225&lt;U225,"* Los exámenes Reactivos de 40 a 44 años años NO DEBEN ser mayor a los Exámenes Procesados de la misma edad. ","")</f>
        <v/>
      </c>
      <c r="CO225" s="5" t="str">
        <f t="shared" ref="CO225:CO226" si="442">IF(V225&lt;W225,"* Los exámenes Reactivos de 45 a 49 años años NO DEBEN ser mayor a los Exámenes Procesados de la misma edad. ","")</f>
        <v/>
      </c>
      <c r="CP225" s="5" t="str">
        <f t="shared" ref="CP225:CP226" si="443">IF(X225&lt;Y225,"* Los exámenes Reactivos de 50 a 54 años años NO DEBEN ser mayor a los Exámenes Procesados de la misma edad. ","")</f>
        <v/>
      </c>
      <c r="CQ225" s="5" t="str">
        <f t="shared" ref="CQ225:CQ226" si="444">IF(Z225&lt;AA225,"* Los exámenes Reactivos de 55 a 59 años años NO DEBEN ser mayor a los Exámenes Procesados de la misma edad. ","")</f>
        <v/>
      </c>
      <c r="CR225" s="5" t="str">
        <f t="shared" ref="CR225:CR226" si="445">IF(AB225&lt;AC225,"* Los exámenes Reactivos de 60 a 64 años años NO DEBEN ser mayor a los Exámenes Procesados de la misma edad. ","")</f>
        <v/>
      </c>
      <c r="CS225" s="5" t="str">
        <f t="shared" ref="CS225:CS226" si="446">IF(AD225&lt;AE225,"* Los exámenes Reactivos de 65 a 69 años años NO DEBEN ser mayor a los Exámenes Procesados de la misma edad. ","")</f>
        <v/>
      </c>
      <c r="CT225" s="5" t="str">
        <f t="shared" ref="CT225:CT226" si="447">IF(AF225&lt;AG225,"* Los exámenes Reactivos de 70 a 74 años años NO DEBEN ser mayor a los Exámenes Procesados de la misma edad. ","")</f>
        <v/>
      </c>
      <c r="CU225" s="5" t="str">
        <f t="shared" ref="CU225:CU226" si="448">IF(AH225&lt;AI225,"* Los exámenes Reactivos de 75 a 79 años años NO DEBEN ser mayor a los Exámenes Procesados de la misma edad. ","")</f>
        <v/>
      </c>
      <c r="CV225" s="5" t="str">
        <f t="shared" ref="CV225:CV226" si="449">IF(AJ225&lt;AK225,"* Los exámenes Reactivos de 80 y más años años NO DEBEN ser mayor a los Exámenes Procesados de la misma edad. ","")</f>
        <v/>
      </c>
      <c r="DF225" s="6">
        <f t="shared" ref="DF225:DF226" si="450">IF(D225&lt;E225,1,0)</f>
        <v>0</v>
      </c>
      <c r="DG225" s="6">
        <f t="shared" ref="DG225:DG226" si="451">IF(F225&lt;G225,1,0)</f>
        <v>0</v>
      </c>
      <c r="DH225" s="6">
        <f t="shared" ref="DH225:DH226" si="452">IF(H225&lt;I225,1,0)</f>
        <v>0</v>
      </c>
      <c r="DI225" s="6">
        <f t="shared" ref="DI225:DI226" si="453">IF(J225&lt;K225,1,0)</f>
        <v>0</v>
      </c>
      <c r="DJ225" s="6">
        <f t="shared" ref="DJ225:DJ226" si="454">IF(L225&lt;M225,1,0)</f>
        <v>0</v>
      </c>
      <c r="DK225" s="6">
        <f t="shared" ref="DK225:DK226" si="455">IF(N225&lt;O225,1,0)</f>
        <v>0</v>
      </c>
      <c r="DL225" s="6">
        <f t="shared" ref="DL225:DL226" si="456">IF(P225&lt;Q225,1,0)</f>
        <v>0</v>
      </c>
      <c r="DM225" s="6">
        <f t="shared" ref="DM225:DM226" si="457">IF(R225&lt;S225,1,0)</f>
        <v>0</v>
      </c>
      <c r="DN225" s="6">
        <f t="shared" ref="DN225:DN226" si="458">IF(T225&lt;U225,1,0)</f>
        <v>0</v>
      </c>
      <c r="DO225" s="6">
        <f t="shared" ref="DO225:DO226" si="459">IF(V225&lt;W225,1,0)</f>
        <v>0</v>
      </c>
      <c r="DP225" s="6">
        <f t="shared" ref="DP225:DP226" si="460">IF(X225&lt;Y225,1,0)</f>
        <v>0</v>
      </c>
      <c r="DQ225" s="6">
        <f t="shared" ref="DQ225:DQ226" si="461">IF(Z225&lt;AA225,1,0)</f>
        <v>0</v>
      </c>
      <c r="DR225" s="6">
        <f t="shared" ref="DR225:DR226" si="462">IF(AB225&lt;AC225,1,0)</f>
        <v>0</v>
      </c>
      <c r="DS225" s="6">
        <f t="shared" ref="DS225:DS226" si="463">IF(AD225&lt;AE225,1,0)</f>
        <v>0</v>
      </c>
      <c r="DT225" s="6">
        <f t="shared" ref="DT225:DT226" si="464">IF(AF225&lt;AG225,1,0)</f>
        <v>0</v>
      </c>
      <c r="DU225" s="6">
        <f t="shared" ref="DU225:DU226" si="465">IF(AH225&lt;AI225,1,0)</f>
        <v>0</v>
      </c>
      <c r="DV225" s="6">
        <f t="shared" ref="DV225:DV226" si="466">IF(AJ225&lt;AK225,1,0)</f>
        <v>0</v>
      </c>
      <c r="DZ225" s="6">
        <v>0</v>
      </c>
    </row>
    <row r="226" spans="1:130" x14ac:dyDescent="0.25">
      <c r="A226" s="361" t="s">
        <v>106</v>
      </c>
      <c r="B226" s="47">
        <f t="shared" si="427"/>
        <v>0</v>
      </c>
      <c r="C226" s="48">
        <f t="shared" si="427"/>
        <v>0</v>
      </c>
      <c r="D226" s="41"/>
      <c r="E226" s="51"/>
      <c r="F226" s="50"/>
      <c r="G226" s="51"/>
      <c r="H226" s="50"/>
      <c r="I226" s="51"/>
      <c r="J226" s="39"/>
      <c r="K226" s="38"/>
      <c r="L226" s="39"/>
      <c r="M226" s="38"/>
      <c r="N226" s="39"/>
      <c r="O226" s="38"/>
      <c r="P226" s="39"/>
      <c r="Q226" s="38"/>
      <c r="R226" s="39"/>
      <c r="S226" s="38"/>
      <c r="T226" s="39"/>
      <c r="U226" s="38"/>
      <c r="V226" s="39"/>
      <c r="W226" s="38"/>
      <c r="X226" s="39"/>
      <c r="Y226" s="38"/>
      <c r="Z226" s="39"/>
      <c r="AA226" s="38"/>
      <c r="AB226" s="39"/>
      <c r="AC226" s="38"/>
      <c r="AD226" s="39"/>
      <c r="AE226" s="38"/>
      <c r="AF226" s="39"/>
      <c r="AG226" s="38"/>
      <c r="AH226" s="39"/>
      <c r="AI226" s="38"/>
      <c r="AJ226" s="39"/>
      <c r="AK226" s="40"/>
      <c r="AL226" s="37"/>
      <c r="AM226" s="40"/>
      <c r="AN226" s="37"/>
      <c r="AO226" s="108"/>
      <c r="AP226" s="39"/>
      <c r="AQ226" s="169"/>
      <c r="AR226" s="171"/>
      <c r="AS226" s="43"/>
      <c r="AT226" s="43"/>
      <c r="AU226" s="43"/>
      <c r="AV226" s="43"/>
      <c r="AW226" s="43"/>
      <c r="AX226" s="43"/>
      <c r="AY226" s="43"/>
      <c r="AZ226" s="43"/>
      <c r="BA226" s="43"/>
      <c r="BB226" s="43"/>
      <c r="BC226" s="43"/>
      <c r="BD226" s="10"/>
      <c r="BE226" s="10"/>
      <c r="BF226" s="10"/>
      <c r="BG226" s="10"/>
      <c r="CA226" s="5" t="str">
        <f t="shared" si="428"/>
        <v/>
      </c>
      <c r="CB226" s="5" t="str">
        <f t="shared" si="429"/>
        <v/>
      </c>
      <c r="CC226" s="5" t="str">
        <f t="shared" si="430"/>
        <v/>
      </c>
      <c r="CD226" s="5" t="str">
        <f t="shared" si="431"/>
        <v/>
      </c>
      <c r="CE226" s="5" t="str">
        <f t="shared" si="432"/>
        <v/>
      </c>
      <c r="CF226" s="5" t="str">
        <f t="shared" si="433"/>
        <v/>
      </c>
      <c r="CG226" s="5" t="str">
        <f t="shared" si="434"/>
        <v/>
      </c>
      <c r="CH226" s="5" t="str">
        <f t="shared" si="435"/>
        <v/>
      </c>
      <c r="CI226" s="5" t="str">
        <f t="shared" si="436"/>
        <v/>
      </c>
      <c r="CJ226" s="5" t="str">
        <f t="shared" si="437"/>
        <v/>
      </c>
      <c r="CK226" s="5" t="str">
        <f t="shared" si="438"/>
        <v/>
      </c>
      <c r="CL226" s="5" t="str">
        <f t="shared" si="439"/>
        <v/>
      </c>
      <c r="CM226" s="5" t="str">
        <f t="shared" si="440"/>
        <v/>
      </c>
      <c r="CN226" s="5" t="str">
        <f t="shared" si="441"/>
        <v/>
      </c>
      <c r="CO226" s="5" t="str">
        <f t="shared" si="442"/>
        <v/>
      </c>
      <c r="CP226" s="5" t="str">
        <f t="shared" si="443"/>
        <v/>
      </c>
      <c r="CQ226" s="5" t="str">
        <f t="shared" si="444"/>
        <v/>
      </c>
      <c r="CR226" s="5" t="str">
        <f t="shared" si="445"/>
        <v/>
      </c>
      <c r="CS226" s="5" t="str">
        <f t="shared" si="446"/>
        <v/>
      </c>
      <c r="CT226" s="5" t="str">
        <f t="shared" si="447"/>
        <v/>
      </c>
      <c r="CU226" s="5" t="str">
        <f t="shared" si="448"/>
        <v/>
      </c>
      <c r="CV226" s="5" t="str">
        <f t="shared" si="449"/>
        <v/>
      </c>
      <c r="DF226" s="6">
        <f t="shared" si="450"/>
        <v>0</v>
      </c>
      <c r="DG226" s="6">
        <f t="shared" si="451"/>
        <v>0</v>
      </c>
      <c r="DH226" s="6">
        <f t="shared" si="452"/>
        <v>0</v>
      </c>
      <c r="DI226" s="6">
        <f t="shared" si="453"/>
        <v>0</v>
      </c>
      <c r="DJ226" s="6">
        <f t="shared" si="454"/>
        <v>0</v>
      </c>
      <c r="DK226" s="6">
        <f t="shared" si="455"/>
        <v>0</v>
      </c>
      <c r="DL226" s="6">
        <f t="shared" si="456"/>
        <v>0</v>
      </c>
      <c r="DM226" s="6">
        <f t="shared" si="457"/>
        <v>0</v>
      </c>
      <c r="DN226" s="6">
        <f t="shared" si="458"/>
        <v>0</v>
      </c>
      <c r="DO226" s="6">
        <f t="shared" si="459"/>
        <v>0</v>
      </c>
      <c r="DP226" s="6">
        <f t="shared" si="460"/>
        <v>0</v>
      </c>
      <c r="DQ226" s="6">
        <f t="shared" si="461"/>
        <v>0</v>
      </c>
      <c r="DR226" s="6">
        <f t="shared" si="462"/>
        <v>0</v>
      </c>
      <c r="DS226" s="6">
        <f t="shared" si="463"/>
        <v>0</v>
      </c>
      <c r="DT226" s="6">
        <f t="shared" si="464"/>
        <v>0</v>
      </c>
      <c r="DU226" s="6">
        <f t="shared" si="465"/>
        <v>0</v>
      </c>
      <c r="DV226" s="6">
        <f t="shared" si="466"/>
        <v>0</v>
      </c>
      <c r="DZ226" s="6">
        <v>0</v>
      </c>
    </row>
    <row r="227" spans="1:130" x14ac:dyDescent="0.25">
      <c r="A227" s="361" t="s">
        <v>107</v>
      </c>
      <c r="B227" s="47">
        <f t="shared" si="427"/>
        <v>0</v>
      </c>
      <c r="C227" s="48">
        <f t="shared" si="427"/>
        <v>0</v>
      </c>
      <c r="D227" s="37"/>
      <c r="E227" s="38"/>
      <c r="F227" s="39"/>
      <c r="G227" s="38"/>
      <c r="H227" s="39"/>
      <c r="I227" s="38"/>
      <c r="J227" s="39"/>
      <c r="K227" s="38"/>
      <c r="L227" s="39"/>
      <c r="M227" s="38"/>
      <c r="N227" s="39"/>
      <c r="O227" s="38"/>
      <c r="P227" s="39"/>
      <c r="Q227" s="38"/>
      <c r="R227" s="39"/>
      <c r="S227" s="38"/>
      <c r="T227" s="39"/>
      <c r="U227" s="38"/>
      <c r="V227" s="39"/>
      <c r="W227" s="38"/>
      <c r="X227" s="39"/>
      <c r="Y227" s="38"/>
      <c r="Z227" s="39"/>
      <c r="AA227" s="38"/>
      <c r="AB227" s="39"/>
      <c r="AC227" s="38"/>
      <c r="AD227" s="39"/>
      <c r="AE227" s="38"/>
      <c r="AF227" s="39"/>
      <c r="AG227" s="38"/>
      <c r="AH227" s="39"/>
      <c r="AI227" s="38"/>
      <c r="AJ227" s="39"/>
      <c r="AK227" s="40"/>
      <c r="AL227" s="37"/>
      <c r="AM227" s="40"/>
      <c r="AN227" s="37">
        <v>0</v>
      </c>
      <c r="AO227" s="108">
        <v>0</v>
      </c>
      <c r="AP227" s="39">
        <v>0</v>
      </c>
      <c r="AQ227" s="169"/>
      <c r="AR227" s="171"/>
      <c r="AS227" s="43"/>
      <c r="AT227" s="43"/>
      <c r="AU227" s="43"/>
      <c r="AV227" s="43"/>
      <c r="AW227" s="43"/>
      <c r="AX227" s="43"/>
      <c r="AY227" s="43"/>
      <c r="AZ227" s="43"/>
      <c r="BA227" s="43"/>
      <c r="BB227" s="43"/>
      <c r="BC227" s="43"/>
      <c r="BD227" s="10"/>
      <c r="BE227" s="10"/>
      <c r="BF227" s="10"/>
      <c r="BG227" s="10"/>
      <c r="CA227" s="5" t="str">
        <f>IF(B227&lt;   C227,"* El total de Reactivos NO DEBE ser superior al total de Procesados. ","")</f>
        <v/>
      </c>
      <c r="CB227" s="5" t="str">
        <f>IF(B227&lt;&gt; AL227+ AM227,"* La suma de las columnas Sexo DEBE SER IGUAL a los Procesados. ","")</f>
        <v/>
      </c>
      <c r="CC227" s="5" t="str">
        <f>IF(B227&lt;  AN227+ AO227,"* La suma de las columna Trans NO DEBE ser superior al total de Procesados. ","")</f>
        <v/>
      </c>
      <c r="CD227" s="5" t="str">
        <f>IF(B227&lt;  AP227,"* La columna Pueblos Originarios NO DEBE ser superior al total de Procesados. ","")</f>
        <v/>
      </c>
      <c r="CE227" s="5" t="str">
        <f>IF(B227&lt;  AQ227,"* La columna Migrantes NO DEBE ser superior al total de Procesados. ","")</f>
        <v/>
      </c>
      <c r="CF227" s="5" t="str">
        <f>IF(D227&lt;E227,"* Los exámenes Reactivos de 0 a 4 años años NO DEBEN ser mayor a los Exámenes Procesados de la misma edad. ","")</f>
        <v/>
      </c>
      <c r="CG227" s="5" t="str">
        <f>IF(F227&lt;G227,"* Los exámenes Reactivos de 5 a 9 años años NO DEBEN ser mayor a los Exámenes Procesados de la misma edad. ","")</f>
        <v/>
      </c>
      <c r="CH227" s="5" t="str">
        <f>IF(H227&lt;I227,"* Los exámenes Reactivos de 10 a 14 años años NO DEBEN ser mayor a los Exámenes Procesados de la misma edad. ","")</f>
        <v/>
      </c>
      <c r="CI227" s="5" t="str">
        <f>IF(J227&lt;K227,"* Los exámenes Reactivos de 15 a 19 años años NO DEBEN ser mayor a los Exámenes Procesados de la misma edad. ","")</f>
        <v/>
      </c>
      <c r="CJ227" s="5" t="str">
        <f>IF(L227&lt;M227,"* Los exámenes Reactivos de 20 a 24 años años NO DEBEN ser mayor a los Exámenes Procesados de la misma edad. ","")</f>
        <v/>
      </c>
      <c r="CK227" s="5" t="str">
        <f>IF(N227&lt;O227,"* Los exámenes Reactivos de 25 a 29 años años NO DEBEN ser mayor a los Exámenes Procesados de la misma edad. ","")</f>
        <v/>
      </c>
      <c r="CL227" s="5" t="str">
        <f>IF(P227&lt;Q227,"* Los exámenes Reactivos de 30 a 34 años años NO DEBEN ser mayor a los Exámenes Procesados de la misma edad. ","")</f>
        <v/>
      </c>
      <c r="CM227" s="5" t="str">
        <f>IF(R227&lt;S227,"* Los exámenes Reactivos de 35 a 39 años años NO DEBEN ser mayor a los Exámenes Procesados de la misma edad. ","")</f>
        <v/>
      </c>
      <c r="CN227" s="5" t="str">
        <f>IF(T227&lt;U227,"* Los exámenes Reactivos de 40 a 44 años años NO DEBEN ser mayor a los Exámenes Procesados de la misma edad. ","")</f>
        <v/>
      </c>
      <c r="CO227" s="5" t="str">
        <f>IF(V227&lt;W227,"* Los exámenes Reactivos de 45 a 49 años años NO DEBEN ser mayor a los Exámenes Procesados de la misma edad. ","")</f>
        <v/>
      </c>
      <c r="CP227" s="5" t="str">
        <f>IF(X227&lt;Y227,"* Los exámenes Reactivos de 50 a 54 años años NO DEBEN ser mayor a los Exámenes Procesados de la misma edad. ","")</f>
        <v/>
      </c>
      <c r="CQ227" s="5" t="str">
        <f>IF(Z227&lt;AA227,"* Los exámenes Reactivos de 55 a 59 años años NO DEBEN ser mayor a los Exámenes Procesados de la misma edad. ","")</f>
        <v/>
      </c>
      <c r="CR227" s="5" t="str">
        <f>IF(AB227&lt;AC227,"* Los exámenes Reactivos de 60 a 64 años años NO DEBEN ser mayor a los Exámenes Procesados de la misma edad. ","")</f>
        <v/>
      </c>
      <c r="CS227" s="5" t="str">
        <f>IF(AD227&lt;AE227,"* Los exámenes Reactivos de 65 a 69 años años NO DEBEN ser mayor a los Exámenes Procesados de la misma edad. ","")</f>
        <v/>
      </c>
      <c r="CT227" s="5" t="str">
        <f>IF(AF227&lt;AG227,"* Los exámenes Reactivos de 70 a 74 años años NO DEBEN ser mayor a los Exámenes Procesados de la misma edad. ","")</f>
        <v/>
      </c>
      <c r="CU227" s="5" t="str">
        <f>IF(AH227&lt;AI227,"* Los exámenes Reactivos de 75 a 79 años años NO DEBEN ser mayor a los Exámenes Procesados de la misma edad. ","")</f>
        <v/>
      </c>
      <c r="CV227" s="5" t="str">
        <f>IF(AJ227&lt;AK227,"* Los exámenes Reactivos de 80 y más años años NO DEBEN ser mayor a los Exámenes Procesados de la misma edad. ","")</f>
        <v/>
      </c>
      <c r="DF227" s="6">
        <f>IF(D227&lt;E227,1,0)</f>
        <v>0</v>
      </c>
      <c r="DG227" s="6">
        <f>IF(F227&lt;G227,1,0)</f>
        <v>0</v>
      </c>
      <c r="DH227" s="6">
        <f>IF(H227&lt;I227,1,0)</f>
        <v>0</v>
      </c>
      <c r="DI227" s="6">
        <f>IF(J227&lt;K227,1,0)</f>
        <v>0</v>
      </c>
      <c r="DJ227" s="6">
        <f>IF(L227&lt;M227,1,0)</f>
        <v>0</v>
      </c>
      <c r="DK227" s="6">
        <f>IF(N227&lt;O227,1,0)</f>
        <v>0</v>
      </c>
      <c r="DL227" s="6">
        <f>IF(P227&lt;Q227,1,0)</f>
        <v>0</v>
      </c>
      <c r="DM227" s="6">
        <f>IF(R227&lt;S227,1,0)</f>
        <v>0</v>
      </c>
      <c r="DN227" s="6">
        <f>IF(T227&lt;U227,1,0)</f>
        <v>0</v>
      </c>
      <c r="DO227" s="6">
        <f>IF(V227&lt;W227,1,0)</f>
        <v>0</v>
      </c>
      <c r="DP227" s="6">
        <f>IF(X227&lt;Y227,1,0)</f>
        <v>0</v>
      </c>
      <c r="DQ227" s="6">
        <f>IF(Z227&lt;AA227,1,0)</f>
        <v>0</v>
      </c>
      <c r="DR227" s="6">
        <f>IF(AB227&lt;AC227,1,0)</f>
        <v>0</v>
      </c>
      <c r="DS227" s="6">
        <f>IF(AD227&lt;AE227,1,0)</f>
        <v>0</v>
      </c>
      <c r="DT227" s="6">
        <f>IF(AF227&lt;AG227,1,0)</f>
        <v>0</v>
      </c>
      <c r="DU227" s="6">
        <f>IF(AH227&lt;AI227,1,0)</f>
        <v>0</v>
      </c>
      <c r="DV227" s="6">
        <f>IF(AJ227&lt;AK227,1,0)</f>
        <v>0</v>
      </c>
      <c r="DZ227" s="6">
        <v>0</v>
      </c>
    </row>
    <row r="228" spans="1:130" x14ac:dyDescent="0.25">
      <c r="A228" s="361" t="s">
        <v>108</v>
      </c>
      <c r="B228" s="47">
        <f t="shared" si="427"/>
        <v>12</v>
      </c>
      <c r="C228" s="48">
        <f t="shared" si="427"/>
        <v>0</v>
      </c>
      <c r="D228" s="37"/>
      <c r="E228" s="38"/>
      <c r="F228" s="39"/>
      <c r="G228" s="38"/>
      <c r="H228" s="39"/>
      <c r="I228" s="38"/>
      <c r="J228" s="39">
        <v>1</v>
      </c>
      <c r="K228" s="38"/>
      <c r="L228" s="39"/>
      <c r="M228" s="38"/>
      <c r="N228" s="39">
        <v>1</v>
      </c>
      <c r="O228" s="38"/>
      <c r="P228" s="39">
        <v>1</v>
      </c>
      <c r="Q228" s="38"/>
      <c r="R228" s="39">
        <v>4</v>
      </c>
      <c r="S228" s="38"/>
      <c r="T228" s="39">
        <v>1</v>
      </c>
      <c r="U228" s="38"/>
      <c r="V228" s="39">
        <v>2</v>
      </c>
      <c r="W228" s="38"/>
      <c r="X228" s="39"/>
      <c r="Y228" s="38"/>
      <c r="Z228" s="39">
        <v>1</v>
      </c>
      <c r="AA228" s="38"/>
      <c r="AB228" s="39"/>
      <c r="AC228" s="38"/>
      <c r="AD228" s="39"/>
      <c r="AE228" s="38"/>
      <c r="AF228" s="39"/>
      <c r="AG228" s="38"/>
      <c r="AH228" s="39"/>
      <c r="AI228" s="38"/>
      <c r="AJ228" s="39">
        <v>1</v>
      </c>
      <c r="AK228" s="40"/>
      <c r="AL228" s="37">
        <v>8</v>
      </c>
      <c r="AM228" s="40">
        <v>4</v>
      </c>
      <c r="AN228" s="37">
        <v>0</v>
      </c>
      <c r="AO228" s="108">
        <v>0</v>
      </c>
      <c r="AP228" s="39">
        <v>1</v>
      </c>
      <c r="AQ228" s="169">
        <v>1</v>
      </c>
      <c r="AR228" s="171"/>
      <c r="AS228" s="43"/>
      <c r="AT228" s="43"/>
      <c r="AU228" s="43"/>
      <c r="AV228" s="43"/>
      <c r="AW228" s="43"/>
      <c r="AX228" s="43"/>
      <c r="AY228" s="43"/>
      <c r="AZ228" s="43"/>
      <c r="BA228" s="43"/>
      <c r="BB228" s="43"/>
      <c r="BC228" s="43"/>
      <c r="BD228" s="10"/>
      <c r="BE228" s="10"/>
      <c r="BF228" s="10"/>
      <c r="BG228" s="10"/>
      <c r="CA228" s="5" t="str">
        <f>IF(B228&lt;   C228,"* El total de Reactivos NO DEBE ser superior al total de Procesados. ","")</f>
        <v/>
      </c>
      <c r="CB228" s="5" t="str">
        <f>IF(B228&lt;&gt; AL228+ AM228,"* La suma de las columnas Sexo DEBE SER IGUAL a los Procesados. ","")</f>
        <v/>
      </c>
      <c r="CC228" s="5" t="str">
        <f>IF(B228&lt;  AN228+ AO228,"* La suma de las columna Trans NO DEBE ser superior al total de Procesados. ","")</f>
        <v/>
      </c>
      <c r="CD228" s="5" t="str">
        <f>IF(B228&lt;  AP228,"* La columna Pueblos Originarios NO DEBE ser superior al total de Procesados. ","")</f>
        <v/>
      </c>
      <c r="CE228" s="5" t="str">
        <f>IF(B228&lt;  AQ228,"* La columna Migrantes NO DEBE ser superior al total de Procesados. ","")</f>
        <v/>
      </c>
      <c r="CF228" s="5" t="str">
        <f>IF(D228&lt;E228,"* Los exámenes Reactivos de 0 a 4 años años NO DEBEN ser mayor a los Exámenes Procesados de la misma edad. ","")</f>
        <v/>
      </c>
      <c r="CG228" s="5" t="str">
        <f>IF(F228&lt;G228,"* Los exámenes Reactivos de 5 a 9 años años NO DEBEN ser mayor a los Exámenes Procesados de la misma edad. ","")</f>
        <v/>
      </c>
      <c r="CH228" s="5" t="str">
        <f>IF(H228&lt;I228,"* Los exámenes Reactivos de 10 a 14 años años NO DEBEN ser mayor a los Exámenes Procesados de la misma edad. ","")</f>
        <v/>
      </c>
      <c r="CI228" s="5" t="str">
        <f>IF(J228&lt;K228,"* Los exámenes Reactivos de 15 a 19 años años NO DEBEN ser mayor a los Exámenes Procesados de la misma edad. ","")</f>
        <v/>
      </c>
      <c r="CJ228" s="5" t="str">
        <f>IF(L228&lt;M228,"* Los exámenes Reactivos de 20 a 24 años años NO DEBEN ser mayor a los Exámenes Procesados de la misma edad. ","")</f>
        <v/>
      </c>
      <c r="CK228" s="5" t="str">
        <f>IF(N228&lt;O228,"* Los exámenes Reactivos de 25 a 29 años años NO DEBEN ser mayor a los Exámenes Procesados de la misma edad. ","")</f>
        <v/>
      </c>
      <c r="CL228" s="5" t="str">
        <f>IF(P228&lt;Q228,"* Los exámenes Reactivos de 30 a 34 años años NO DEBEN ser mayor a los Exámenes Procesados de la misma edad. ","")</f>
        <v/>
      </c>
      <c r="CM228" s="5" t="str">
        <f>IF(R228&lt;S228,"* Los exámenes Reactivos de 35 a 39 años años NO DEBEN ser mayor a los Exámenes Procesados de la misma edad. ","")</f>
        <v/>
      </c>
      <c r="CN228" s="5" t="str">
        <f>IF(T228&lt;U228,"* Los exámenes Reactivos de 40 a 44 años años NO DEBEN ser mayor a los Exámenes Procesados de la misma edad. ","")</f>
        <v/>
      </c>
      <c r="CO228" s="5" t="str">
        <f>IF(V228&lt;W228,"* Los exámenes Reactivos de 45 a 49 años años NO DEBEN ser mayor a los Exámenes Procesados de la misma edad. ","")</f>
        <v/>
      </c>
      <c r="CP228" s="5" t="str">
        <f>IF(X228&lt;Y228,"* Los exámenes Reactivos de 50 a 54 años años NO DEBEN ser mayor a los Exámenes Procesados de la misma edad. ","")</f>
        <v/>
      </c>
      <c r="CQ228" s="5" t="str">
        <f>IF(Z228&lt;AA228,"* Los exámenes Reactivos de 55 a 59 años años NO DEBEN ser mayor a los Exámenes Procesados de la misma edad. ","")</f>
        <v/>
      </c>
      <c r="CR228" s="5" t="str">
        <f>IF(AB228&lt;AC228,"* Los exámenes Reactivos de 60 a 64 años años NO DEBEN ser mayor a los Exámenes Procesados de la misma edad. ","")</f>
        <v/>
      </c>
      <c r="CS228" s="5" t="str">
        <f>IF(AD228&lt;AE228,"* Los exámenes Reactivos de 65 a 69 años años NO DEBEN ser mayor a los Exámenes Procesados de la misma edad. ","")</f>
        <v/>
      </c>
      <c r="CT228" s="5" t="str">
        <f>IF(AF228&lt;AG228,"* Los exámenes Reactivos de 70 a 74 años años NO DEBEN ser mayor a los Exámenes Procesados de la misma edad. ","")</f>
        <v/>
      </c>
      <c r="CU228" s="5" t="str">
        <f>IF(AH228&lt;AI228,"* Los exámenes Reactivos de 75 a 79 años años NO DEBEN ser mayor a los Exámenes Procesados de la misma edad. ","")</f>
        <v/>
      </c>
      <c r="CV228" s="5" t="str">
        <f>IF(AJ228&lt;AK228,"* Los exámenes Reactivos de 80 y más años años NO DEBEN ser mayor a los Exámenes Procesados de la misma edad. ","")</f>
        <v/>
      </c>
      <c r="DF228" s="6">
        <f>IF(D228&lt;E228,1,0)</f>
        <v>0</v>
      </c>
      <c r="DG228" s="6">
        <f>IF(F228&lt;G228,1,0)</f>
        <v>0</v>
      </c>
      <c r="DH228" s="6">
        <f>IF(H228&lt;I228,1,0)</f>
        <v>0</v>
      </c>
      <c r="DI228" s="6">
        <f>IF(J228&lt;K228,1,0)</f>
        <v>0</v>
      </c>
      <c r="DJ228" s="6">
        <f>IF(L228&lt;M228,1,0)</f>
        <v>0</v>
      </c>
      <c r="DK228" s="6">
        <f>IF(N228&lt;O228,1,0)</f>
        <v>0</v>
      </c>
      <c r="DL228" s="6">
        <f>IF(P228&lt;Q228,1,0)</f>
        <v>0</v>
      </c>
      <c r="DM228" s="6">
        <f>IF(R228&lt;S228,1,0)</f>
        <v>0</v>
      </c>
      <c r="DN228" s="6">
        <f>IF(T228&lt;U228,1,0)</f>
        <v>0</v>
      </c>
      <c r="DO228" s="6">
        <f>IF(V228&lt;W228,1,0)</f>
        <v>0</v>
      </c>
      <c r="DP228" s="6">
        <f>IF(X228&lt;Y228,1,0)</f>
        <v>0</v>
      </c>
      <c r="DQ228" s="6">
        <f>IF(Z228&lt;AA228,1,0)</f>
        <v>0</v>
      </c>
      <c r="DR228" s="6">
        <f>IF(AB228&lt;AC228,1,0)</f>
        <v>0</v>
      </c>
      <c r="DS228" s="6">
        <f>IF(AD228&lt;AE228,1,0)</f>
        <v>0</v>
      </c>
      <c r="DT228" s="6">
        <f>IF(AF228&lt;AG228,1,0)</f>
        <v>0</v>
      </c>
      <c r="DU228" s="6">
        <f>IF(AH228&lt;AI228,1,0)</f>
        <v>0</v>
      </c>
      <c r="DV228" s="6">
        <f>IF(AJ228&lt;AK228,1,0)</f>
        <v>0</v>
      </c>
      <c r="DZ228" s="6">
        <v>0</v>
      </c>
    </row>
    <row r="229" spans="1:130" ht="22.5" x14ac:dyDescent="0.25">
      <c r="A229" s="362" t="s">
        <v>109</v>
      </c>
      <c r="B229" s="47">
        <f t="shared" si="427"/>
        <v>1</v>
      </c>
      <c r="C229" s="48">
        <f t="shared" si="427"/>
        <v>0</v>
      </c>
      <c r="D229" s="37"/>
      <c r="E229" s="38"/>
      <c r="F229" s="39"/>
      <c r="G229" s="38"/>
      <c r="H229" s="39"/>
      <c r="I229" s="38"/>
      <c r="J229" s="39"/>
      <c r="K229" s="38"/>
      <c r="L229" s="39"/>
      <c r="M229" s="38"/>
      <c r="N229" s="39">
        <v>1</v>
      </c>
      <c r="O229" s="38"/>
      <c r="P229" s="39"/>
      <c r="Q229" s="38"/>
      <c r="R229" s="39"/>
      <c r="S229" s="38"/>
      <c r="T229" s="39"/>
      <c r="U229" s="38"/>
      <c r="V229" s="39"/>
      <c r="W229" s="38"/>
      <c r="X229" s="39"/>
      <c r="Y229" s="38"/>
      <c r="Z229" s="39"/>
      <c r="AA229" s="38"/>
      <c r="AB229" s="39"/>
      <c r="AC229" s="38"/>
      <c r="AD229" s="39"/>
      <c r="AE229" s="38"/>
      <c r="AF229" s="39"/>
      <c r="AG229" s="38"/>
      <c r="AH229" s="39"/>
      <c r="AI229" s="38"/>
      <c r="AJ229" s="39"/>
      <c r="AK229" s="40"/>
      <c r="AL229" s="37"/>
      <c r="AM229" s="40">
        <v>1</v>
      </c>
      <c r="AN229" s="37">
        <v>0</v>
      </c>
      <c r="AO229" s="108">
        <v>0</v>
      </c>
      <c r="AP229" s="39">
        <v>0</v>
      </c>
      <c r="AQ229" s="169">
        <v>0</v>
      </c>
      <c r="AR229" s="171"/>
      <c r="AS229" s="43"/>
      <c r="AT229" s="43"/>
      <c r="AU229" s="43"/>
      <c r="AV229" s="43"/>
      <c r="AW229" s="43"/>
      <c r="AX229" s="43"/>
      <c r="AY229" s="43"/>
      <c r="AZ229" s="43"/>
      <c r="BA229" s="43"/>
      <c r="BB229" s="43"/>
      <c r="BC229" s="43"/>
      <c r="BD229" s="10"/>
      <c r="BE229" s="10"/>
      <c r="BF229" s="10"/>
      <c r="BG229" s="10"/>
      <c r="CA229" s="5" t="str">
        <f>IF(B229&lt;   C229,"* El total de Reactivos NO DEBE ser superior al total de Procesados. ","")</f>
        <v/>
      </c>
      <c r="CB229" s="5" t="str">
        <f>IF(B229&lt;&gt; AL229+ AM229,"* La suma de las columnas Sexo DEBE SER IGUAL a los Procesados. ","")</f>
        <v/>
      </c>
      <c r="CC229" s="5" t="str">
        <f>IF(B229&lt;  AN229+ AO229,"* La suma de las columna Trans NO DEBE ser superior al total de Procesados. ","")</f>
        <v/>
      </c>
      <c r="CD229" s="5" t="str">
        <f>IF(B229&lt;  AP229,"* La columna Pueblos Originarios NO DEBE ser superior al total de Procesados. ","")</f>
        <v/>
      </c>
      <c r="CE229" s="5" t="str">
        <f>IF(B229&lt;  AQ229,"* La columna Migrantes NO DEBE ser superior al total de Procesados. ","")</f>
        <v/>
      </c>
      <c r="CF229" s="5" t="str">
        <f>IF(D229&lt;E229,"* Los exámenes Reactivos de 0 a 4 años años NO DEBEN ser mayor a los Exámenes Procesados de la misma edad. ","")</f>
        <v/>
      </c>
      <c r="CG229" s="5" t="str">
        <f>IF(F229&lt;G229,"* Los exámenes Reactivos de 5 a 9 años años NO DEBEN ser mayor a los Exámenes Procesados de la misma edad. ","")</f>
        <v/>
      </c>
      <c r="CH229" s="5" t="str">
        <f>IF(H229&lt;I229,"* Los exámenes Reactivos de 10 a 14 años años NO DEBEN ser mayor a los Exámenes Procesados de la misma edad. ","")</f>
        <v/>
      </c>
      <c r="CI229" s="5" t="str">
        <f>IF(J229&lt;K229,"* Los exámenes Reactivos de 15 a 19 años años NO DEBEN ser mayor a los Exámenes Procesados de la misma edad. ","")</f>
        <v/>
      </c>
      <c r="CJ229" s="5" t="str">
        <f>IF(L229&lt;M229,"* Los exámenes Reactivos de 20 a 24 años años NO DEBEN ser mayor a los Exámenes Procesados de la misma edad. ","")</f>
        <v/>
      </c>
      <c r="CK229" s="5" t="str">
        <f>IF(N229&lt;O229,"* Los exámenes Reactivos de 25 a 29 años años NO DEBEN ser mayor a los Exámenes Procesados de la misma edad. ","")</f>
        <v/>
      </c>
      <c r="CL229" s="5" t="str">
        <f>IF(P229&lt;Q229,"* Los exámenes Reactivos de 30 a 34 años años NO DEBEN ser mayor a los Exámenes Procesados de la misma edad. ","")</f>
        <v/>
      </c>
      <c r="CM229" s="5" t="str">
        <f>IF(R229&lt;S229,"* Los exámenes Reactivos de 35 a 39 años años NO DEBEN ser mayor a los Exámenes Procesados de la misma edad. ","")</f>
        <v/>
      </c>
      <c r="CN229" s="5" t="str">
        <f>IF(T229&lt;U229,"* Los exámenes Reactivos de 40 a 44 años años NO DEBEN ser mayor a los Exámenes Procesados de la misma edad. ","")</f>
        <v/>
      </c>
      <c r="CO229" s="5" t="str">
        <f>IF(V229&lt;W229,"* Los exámenes Reactivos de 45 a 49 años años NO DEBEN ser mayor a los Exámenes Procesados de la misma edad. ","")</f>
        <v/>
      </c>
      <c r="CP229" s="5" t="str">
        <f>IF(X229&lt;Y229,"* Los exámenes Reactivos de 50 a 54 años años NO DEBEN ser mayor a los Exámenes Procesados de la misma edad. ","")</f>
        <v/>
      </c>
      <c r="CQ229" s="5" t="str">
        <f>IF(Z229&lt;AA229,"* Los exámenes Reactivos de 55 a 59 años años NO DEBEN ser mayor a los Exámenes Procesados de la misma edad. ","")</f>
        <v/>
      </c>
      <c r="CR229" s="5" t="str">
        <f>IF(AB229&lt;AC229,"* Los exámenes Reactivos de 60 a 64 años años NO DEBEN ser mayor a los Exámenes Procesados de la misma edad. ","")</f>
        <v/>
      </c>
      <c r="CS229" s="5" t="str">
        <f>IF(AD229&lt;AE229,"* Los exámenes Reactivos de 65 a 69 años años NO DEBEN ser mayor a los Exámenes Procesados de la misma edad. ","")</f>
        <v/>
      </c>
      <c r="CT229" s="5" t="str">
        <f>IF(AF229&lt;AG229,"* Los exámenes Reactivos de 70 a 74 años años NO DEBEN ser mayor a los Exámenes Procesados de la misma edad. ","")</f>
        <v/>
      </c>
      <c r="CU229" s="5" t="str">
        <f>IF(AH229&lt;AI229,"* Los exámenes Reactivos de 75 a 79 años años NO DEBEN ser mayor a los Exámenes Procesados de la misma edad. ","")</f>
        <v/>
      </c>
      <c r="CV229" s="5" t="str">
        <f>IF(AJ229&lt;AK229,"* Los exámenes Reactivos de 80 y más años años NO DEBEN ser mayor a los Exámenes Procesados de la misma edad. ","")</f>
        <v/>
      </c>
      <c r="DF229" s="6">
        <f>IF(D229&lt;E229,1,0)</f>
        <v>0</v>
      </c>
      <c r="DG229" s="6">
        <f>IF(F229&lt;G229,1,0)</f>
        <v>0</v>
      </c>
      <c r="DH229" s="6">
        <f>IF(H229&lt;I229,1,0)</f>
        <v>0</v>
      </c>
      <c r="DI229" s="6">
        <f>IF(J229&lt;K229,1,0)</f>
        <v>0</v>
      </c>
      <c r="DJ229" s="6">
        <f>IF(L229&lt;M229,1,0)</f>
        <v>0</v>
      </c>
      <c r="DK229" s="6">
        <f>IF(N229&lt;O229,1,0)</f>
        <v>0</v>
      </c>
      <c r="DL229" s="6">
        <f>IF(P229&lt;Q229,1,0)</f>
        <v>0</v>
      </c>
      <c r="DM229" s="6">
        <f>IF(R229&lt;S229,1,0)</f>
        <v>0</v>
      </c>
      <c r="DN229" s="6">
        <f>IF(T229&lt;U229,1,0)</f>
        <v>0</v>
      </c>
      <c r="DO229" s="6">
        <f>IF(V229&lt;W229,1,0)</f>
        <v>0</v>
      </c>
      <c r="DP229" s="6">
        <f>IF(X229&lt;Y229,1,0)</f>
        <v>0</v>
      </c>
      <c r="DQ229" s="6">
        <f>IF(Z229&lt;AA229,1,0)</f>
        <v>0</v>
      </c>
      <c r="DR229" s="6">
        <f>IF(AB229&lt;AC229,1,0)</f>
        <v>0</v>
      </c>
      <c r="DS229" s="6">
        <f>IF(AD229&lt;AE229,1,0)</f>
        <v>0</v>
      </c>
      <c r="DT229" s="6">
        <f>IF(AF229&lt;AG229,1,0)</f>
        <v>0</v>
      </c>
      <c r="DU229" s="6">
        <f>IF(AH229&lt;AI229,1,0)</f>
        <v>0</v>
      </c>
      <c r="DV229" s="6">
        <f>IF(AJ229&lt;AK229,1,0)</f>
        <v>0</v>
      </c>
      <c r="DZ229" s="6">
        <v>0</v>
      </c>
    </row>
    <row r="230" spans="1:130" x14ac:dyDescent="0.25">
      <c r="A230" s="361" t="s">
        <v>110</v>
      </c>
      <c r="B230" s="47">
        <f t="shared" si="427"/>
        <v>0</v>
      </c>
      <c r="C230" s="48">
        <f t="shared" si="427"/>
        <v>0</v>
      </c>
      <c r="D230" s="37"/>
      <c r="E230" s="38"/>
      <c r="F230" s="39"/>
      <c r="G230" s="38"/>
      <c r="H230" s="39"/>
      <c r="I230" s="38"/>
      <c r="J230" s="39"/>
      <c r="K230" s="38"/>
      <c r="L230" s="39"/>
      <c r="M230" s="38"/>
      <c r="N230" s="39"/>
      <c r="O230" s="38"/>
      <c r="P230" s="39"/>
      <c r="Q230" s="38"/>
      <c r="R230" s="39"/>
      <c r="S230" s="38"/>
      <c r="T230" s="39"/>
      <c r="U230" s="38"/>
      <c r="V230" s="39"/>
      <c r="W230" s="38"/>
      <c r="X230" s="39"/>
      <c r="Y230" s="38"/>
      <c r="Z230" s="39"/>
      <c r="AA230" s="38"/>
      <c r="AB230" s="39"/>
      <c r="AC230" s="38"/>
      <c r="AD230" s="39"/>
      <c r="AE230" s="38"/>
      <c r="AF230" s="39"/>
      <c r="AG230" s="38"/>
      <c r="AH230" s="39"/>
      <c r="AI230" s="38"/>
      <c r="AJ230" s="39"/>
      <c r="AK230" s="40"/>
      <c r="AL230" s="37"/>
      <c r="AM230" s="40"/>
      <c r="AN230" s="37"/>
      <c r="AO230" s="108"/>
      <c r="AP230" s="39"/>
      <c r="AQ230" s="169"/>
      <c r="AR230" s="171"/>
      <c r="AS230" s="43"/>
      <c r="AT230" s="43"/>
      <c r="AU230" s="43"/>
      <c r="AV230" s="43"/>
      <c r="AW230" s="43"/>
      <c r="AX230" s="43"/>
      <c r="AY230" s="43"/>
      <c r="AZ230" s="43"/>
      <c r="BA230" s="43"/>
      <c r="BB230" s="43"/>
      <c r="BC230" s="43"/>
      <c r="BD230" s="10"/>
      <c r="BE230" s="10"/>
      <c r="BF230" s="10"/>
      <c r="BG230" s="10"/>
      <c r="CA230" s="5" t="str">
        <f>IF(B230&lt;   C230,"* El total de Reactivos NO DEBE ser superior al total de Procesados. ","")</f>
        <v/>
      </c>
      <c r="CB230" s="5" t="str">
        <f>IF(B230&lt;&gt; AL230+ AM230,"* La suma de las columnas Sexo DEBE SER IGUAL a los Procesados. ","")</f>
        <v/>
      </c>
      <c r="CC230" s="5" t="str">
        <f>IF(B230&lt;  AN230+ AO230,"* La suma de las columna Trans NO DEBE ser superior al total de Procesados. ","")</f>
        <v/>
      </c>
      <c r="CD230" s="5" t="str">
        <f>IF(B230&lt;  AP230,"* La columna Pueblos Originarios NO DEBE ser superior al total de Procesados. ","")</f>
        <v/>
      </c>
      <c r="CE230" s="5" t="str">
        <f>IF(B230&lt;  AQ230,"* La columna Migrantes NO DEBE ser superior al total de Procesados. ","")</f>
        <v/>
      </c>
      <c r="CF230" s="5" t="str">
        <f>IF(D230&lt;E230,"* Los exámenes Reactivos de 0 a 4 años años NO DEBEN ser mayor a los Exámenes Procesados de la misma edad. ","")</f>
        <v/>
      </c>
      <c r="CG230" s="5" t="str">
        <f>IF(F230&lt;G230,"* Los exámenes Reactivos de 5 a 9 años años NO DEBEN ser mayor a los Exámenes Procesados de la misma edad. ","")</f>
        <v/>
      </c>
      <c r="CH230" s="5" t="str">
        <f>IF(H230&lt;I230,"* Los exámenes Reactivos de 10 a 14 años años NO DEBEN ser mayor a los Exámenes Procesados de la misma edad. ","")</f>
        <v/>
      </c>
      <c r="CI230" s="5" t="str">
        <f>IF(J230&lt;K230,"* Los exámenes Reactivos de 15 a 19 años años NO DEBEN ser mayor a los Exámenes Procesados de la misma edad. ","")</f>
        <v/>
      </c>
      <c r="CJ230" s="5" t="str">
        <f>IF(L230&lt;M230,"* Los exámenes Reactivos de 20 a 24 años años NO DEBEN ser mayor a los Exámenes Procesados de la misma edad. ","")</f>
        <v/>
      </c>
      <c r="CK230" s="5" t="str">
        <f>IF(N230&lt;O230,"* Los exámenes Reactivos de 25 a 29 años años NO DEBEN ser mayor a los Exámenes Procesados de la misma edad. ","")</f>
        <v/>
      </c>
      <c r="CL230" s="5" t="str">
        <f>IF(P230&lt;Q230,"* Los exámenes Reactivos de 30 a 34 años años NO DEBEN ser mayor a los Exámenes Procesados de la misma edad. ","")</f>
        <v/>
      </c>
      <c r="CM230" s="5" t="str">
        <f>IF(R230&lt;S230,"* Los exámenes Reactivos de 35 a 39 años años NO DEBEN ser mayor a los Exámenes Procesados de la misma edad. ","")</f>
        <v/>
      </c>
      <c r="CN230" s="5" t="str">
        <f>IF(T230&lt;U230,"* Los exámenes Reactivos de 40 a 44 años años NO DEBEN ser mayor a los Exámenes Procesados de la misma edad. ","")</f>
        <v/>
      </c>
      <c r="CO230" s="5" t="str">
        <f>IF(V230&lt;W230,"* Los exámenes Reactivos de 45 a 49 años años NO DEBEN ser mayor a los Exámenes Procesados de la misma edad. ","")</f>
        <v/>
      </c>
      <c r="CP230" s="5" t="str">
        <f>IF(X230&lt;Y230,"* Los exámenes Reactivos de 50 a 54 años años NO DEBEN ser mayor a los Exámenes Procesados de la misma edad. ","")</f>
        <v/>
      </c>
      <c r="CQ230" s="5" t="str">
        <f>IF(Z230&lt;AA230,"* Los exámenes Reactivos de 55 a 59 años años NO DEBEN ser mayor a los Exámenes Procesados de la misma edad. ","")</f>
        <v/>
      </c>
      <c r="CR230" s="5" t="str">
        <f>IF(AB230&lt;AC230,"* Los exámenes Reactivos de 60 a 64 años años NO DEBEN ser mayor a los Exámenes Procesados de la misma edad. ","")</f>
        <v/>
      </c>
      <c r="CS230" s="5" t="str">
        <f>IF(AD230&lt;AE230,"* Los exámenes Reactivos de 65 a 69 años años NO DEBEN ser mayor a los Exámenes Procesados de la misma edad. ","")</f>
        <v/>
      </c>
      <c r="CT230" s="5" t="str">
        <f>IF(AF230&lt;AG230,"* Los exámenes Reactivos de 70 a 74 años años NO DEBEN ser mayor a los Exámenes Procesados de la misma edad. ","")</f>
        <v/>
      </c>
      <c r="CU230" s="5" t="str">
        <f>IF(AH230&lt;AI230,"* Los exámenes Reactivos de 75 a 79 años años NO DEBEN ser mayor a los Exámenes Procesados de la misma edad. ","")</f>
        <v/>
      </c>
      <c r="CV230" s="5" t="str">
        <f>IF(AJ230&lt;AK230,"* Los exámenes Reactivos de 80 y más años años NO DEBEN ser mayor a los Exámenes Procesados de la misma edad. ","")</f>
        <v/>
      </c>
      <c r="DF230" s="6">
        <f>IF(D230&lt;E230,1,0)</f>
        <v>0</v>
      </c>
      <c r="DG230" s="6">
        <f>IF(F230&lt;G230,1,0)</f>
        <v>0</v>
      </c>
      <c r="DH230" s="6">
        <f>IF(H230&lt;I230,1,0)</f>
        <v>0</v>
      </c>
      <c r="DI230" s="6">
        <f>IF(J230&lt;K230,1,0)</f>
        <v>0</v>
      </c>
      <c r="DJ230" s="6">
        <f>IF(L230&lt;M230,1,0)</f>
        <v>0</v>
      </c>
      <c r="DK230" s="6">
        <f>IF(N230&lt;O230,1,0)</f>
        <v>0</v>
      </c>
      <c r="DL230" s="6">
        <f>IF(P230&lt;Q230,1,0)</f>
        <v>0</v>
      </c>
      <c r="DM230" s="6">
        <f>IF(R230&lt;S230,1,0)</f>
        <v>0</v>
      </c>
      <c r="DN230" s="6">
        <f>IF(T230&lt;U230,1,0)</f>
        <v>0</v>
      </c>
      <c r="DO230" s="6">
        <f>IF(V230&lt;W230,1,0)</f>
        <v>0</v>
      </c>
      <c r="DP230" s="6">
        <f>IF(X230&lt;Y230,1,0)</f>
        <v>0</v>
      </c>
      <c r="DQ230" s="6">
        <f>IF(Z230&lt;AA230,1,0)</f>
        <v>0</v>
      </c>
      <c r="DR230" s="6">
        <f>IF(AB230&lt;AC230,1,0)</f>
        <v>0</v>
      </c>
      <c r="DS230" s="6">
        <f>IF(AD230&lt;AE230,1,0)</f>
        <v>0</v>
      </c>
      <c r="DT230" s="6">
        <f>IF(AF230&lt;AG230,1,0)</f>
        <v>0</v>
      </c>
      <c r="DU230" s="6">
        <f>IF(AH230&lt;AI230,1,0)</f>
        <v>0</v>
      </c>
      <c r="DV230" s="6">
        <f>IF(AJ230&lt;AK230,1,0)</f>
        <v>0</v>
      </c>
      <c r="DZ230" s="6">
        <v>0</v>
      </c>
    </row>
    <row r="231" spans="1:130" x14ac:dyDescent="0.25">
      <c r="A231" s="360" t="s">
        <v>111</v>
      </c>
      <c r="B231" s="363">
        <f t="shared" si="427"/>
        <v>0</v>
      </c>
      <c r="C231" s="57">
        <f t="shared" si="427"/>
        <v>0</v>
      </c>
      <c r="D231" s="58"/>
      <c r="E231" s="59"/>
      <c r="F231" s="60"/>
      <c r="G231" s="59"/>
      <c r="H231" s="60"/>
      <c r="I231" s="59"/>
      <c r="J231" s="60"/>
      <c r="K231" s="59"/>
      <c r="L231" s="60"/>
      <c r="M231" s="59"/>
      <c r="N231" s="60"/>
      <c r="O231" s="59"/>
      <c r="P231" s="60"/>
      <c r="Q231" s="59"/>
      <c r="R231" s="60"/>
      <c r="S231" s="59"/>
      <c r="T231" s="60"/>
      <c r="U231" s="59"/>
      <c r="V231" s="60"/>
      <c r="W231" s="59"/>
      <c r="X231" s="60"/>
      <c r="Y231" s="59"/>
      <c r="Z231" s="60"/>
      <c r="AA231" s="59"/>
      <c r="AB231" s="60"/>
      <c r="AC231" s="59"/>
      <c r="AD231" s="60"/>
      <c r="AE231" s="59"/>
      <c r="AF231" s="60"/>
      <c r="AG231" s="59"/>
      <c r="AH231" s="60"/>
      <c r="AI231" s="59"/>
      <c r="AJ231" s="60"/>
      <c r="AK231" s="62"/>
      <c r="AL231" s="58"/>
      <c r="AM231" s="62"/>
      <c r="AN231" s="58"/>
      <c r="AO231" s="141"/>
      <c r="AP231" s="60"/>
      <c r="AQ231" s="174"/>
      <c r="AR231" s="171"/>
      <c r="AS231" s="43"/>
      <c r="AT231" s="43"/>
      <c r="AU231" s="43"/>
      <c r="AV231" s="43"/>
      <c r="AW231" s="43"/>
      <c r="AX231" s="43"/>
      <c r="AY231" s="43"/>
      <c r="AZ231" s="43"/>
      <c r="BA231" s="43"/>
      <c r="BB231" s="43"/>
      <c r="BC231" s="43"/>
      <c r="BD231" s="10"/>
      <c r="BE231" s="10"/>
      <c r="BF231" s="10"/>
      <c r="BG231" s="10"/>
      <c r="CA231" s="5" t="str">
        <f>IF(B231&lt;   C231,"* El total de Reactivos NO DEBE ser superior al total de Procesados. ","")</f>
        <v/>
      </c>
      <c r="CB231" s="5" t="str">
        <f>IF(B231&lt;&gt; AL231+ AM231,"* La suma de las columnas Sexo DEBE SER IGUAL a los Procesados. ","")</f>
        <v/>
      </c>
      <c r="CC231" s="5" t="str">
        <f>IF(B231&lt;  AN231+ AO231,"* La suma de las columna Trans NO DEBE ser superior al total de Procesados. ","")</f>
        <v/>
      </c>
      <c r="CD231" s="5" t="str">
        <f>IF(B231&lt;  AP231,"* La columna Pueblos Originarios NO DEBE ser superior al total de Procesados. ","")</f>
        <v/>
      </c>
      <c r="CE231" s="5" t="str">
        <f>IF(B231&lt;  AQ231,"* La columna Migrantes NO DEBE ser superior al total de Procesados. ","")</f>
        <v/>
      </c>
      <c r="CF231" s="5" t="str">
        <f>IF(D231&lt;E231,"* Los exámenes Reactivos de 0 a 4 años años NO DEBEN ser mayor a los Exámenes Procesados de la misma edad. ","")</f>
        <v/>
      </c>
      <c r="CG231" s="5" t="str">
        <f>IF(F231&lt;G231,"* Los exámenes Reactivos de 5 a 9 años años NO DEBEN ser mayor a los Exámenes Procesados de la misma edad. ","")</f>
        <v/>
      </c>
      <c r="CH231" s="5" t="str">
        <f>IF(H231&lt;I231,"* Los exámenes Reactivos de 10 a 14 años años NO DEBEN ser mayor a los Exámenes Procesados de la misma edad. ","")</f>
        <v/>
      </c>
      <c r="CI231" s="5" t="str">
        <f>IF(J231&lt;K231,"* Los exámenes Reactivos de 15 a 19 años años NO DEBEN ser mayor a los Exámenes Procesados de la misma edad. ","")</f>
        <v/>
      </c>
      <c r="CJ231" s="5" t="str">
        <f>IF(L231&lt;M231,"* Los exámenes Reactivos de 20 a 24 años años NO DEBEN ser mayor a los Exámenes Procesados de la misma edad. ","")</f>
        <v/>
      </c>
      <c r="CK231" s="5" t="str">
        <f>IF(N231&lt;O231,"* Los exámenes Reactivos de 25 a 29 años años NO DEBEN ser mayor a los Exámenes Procesados de la misma edad. ","")</f>
        <v/>
      </c>
      <c r="CL231" s="5" t="str">
        <f>IF(P231&lt;Q231,"* Los exámenes Reactivos de 30 a 34 años años NO DEBEN ser mayor a los Exámenes Procesados de la misma edad. ","")</f>
        <v/>
      </c>
      <c r="CM231" s="5" t="str">
        <f>IF(R231&lt;S231,"* Los exámenes Reactivos de 35 a 39 años años NO DEBEN ser mayor a los Exámenes Procesados de la misma edad. ","")</f>
        <v/>
      </c>
      <c r="CN231" s="5" t="str">
        <f>IF(T231&lt;U231,"* Los exámenes Reactivos de 40 a 44 años años NO DEBEN ser mayor a los Exámenes Procesados de la misma edad. ","")</f>
        <v/>
      </c>
      <c r="CO231" s="5" t="str">
        <f>IF(V231&lt;W231,"* Los exámenes Reactivos de 45 a 49 años años NO DEBEN ser mayor a los Exámenes Procesados de la misma edad. ","")</f>
        <v/>
      </c>
      <c r="CP231" s="5" t="str">
        <f>IF(X231&lt;Y231,"* Los exámenes Reactivos de 50 a 54 años años NO DEBEN ser mayor a los Exámenes Procesados de la misma edad. ","")</f>
        <v/>
      </c>
      <c r="CQ231" s="5" t="str">
        <f>IF(Z231&lt;AA231,"* Los exámenes Reactivos de 55 a 59 años años NO DEBEN ser mayor a los Exámenes Procesados de la misma edad. ","")</f>
        <v/>
      </c>
      <c r="CR231" s="5" t="str">
        <f>IF(AB231&lt;AC231,"* Los exámenes Reactivos de 60 a 64 años años NO DEBEN ser mayor a los Exámenes Procesados de la misma edad. ","")</f>
        <v/>
      </c>
      <c r="CS231" s="5" t="str">
        <f>IF(AD231&lt;AE231,"* Los exámenes Reactivos de 65 a 69 años años NO DEBEN ser mayor a los Exámenes Procesados de la misma edad. ","")</f>
        <v/>
      </c>
      <c r="CT231" s="5" t="str">
        <f>IF(AF231&lt;AG231,"* Los exámenes Reactivos de 70 a 74 años años NO DEBEN ser mayor a los Exámenes Procesados de la misma edad. ","")</f>
        <v/>
      </c>
      <c r="CU231" s="5" t="str">
        <f>IF(AH231&lt;AI231,"* Los exámenes Reactivos de 75 a 79 años años NO DEBEN ser mayor a los Exámenes Procesados de la misma edad. ","")</f>
        <v/>
      </c>
      <c r="CV231" s="5" t="str">
        <f>IF(AJ231&lt;AK231,"* Los exámenes Reactivos de 80 y más años años NO DEBEN ser mayor a los Exámenes Procesados de la misma edad. ","")</f>
        <v/>
      </c>
      <c r="DF231" s="6">
        <f>IF(D231&lt;E231,1,0)</f>
        <v>0</v>
      </c>
      <c r="DG231" s="6">
        <f>IF(F231&lt;G231,1,0)</f>
        <v>0</v>
      </c>
      <c r="DH231" s="6">
        <f>IF(H231&lt;I231,1,0)</f>
        <v>0</v>
      </c>
      <c r="DI231" s="6">
        <f>IF(J231&lt;K231,1,0)</f>
        <v>0</v>
      </c>
      <c r="DJ231" s="6">
        <f>IF(L231&lt;M231,1,0)</f>
        <v>0</v>
      </c>
      <c r="DK231" s="6">
        <f>IF(N231&lt;O231,1,0)</f>
        <v>0</v>
      </c>
      <c r="DL231" s="6">
        <f>IF(P231&lt;Q231,1,0)</f>
        <v>0</v>
      </c>
      <c r="DM231" s="6">
        <f>IF(R231&lt;S231,1,0)</f>
        <v>0</v>
      </c>
      <c r="DN231" s="6">
        <f>IF(T231&lt;U231,1,0)</f>
        <v>0</v>
      </c>
      <c r="DO231" s="6">
        <f>IF(V231&lt;W231,1,0)</f>
        <v>0</v>
      </c>
      <c r="DP231" s="6">
        <f>IF(X231&lt;Y231,1,0)</f>
        <v>0</v>
      </c>
      <c r="DQ231" s="6">
        <f>IF(Z231&lt;AA231,1,0)</f>
        <v>0</v>
      </c>
      <c r="DR231" s="6">
        <f>IF(AB231&lt;AC231,1,0)</f>
        <v>0</v>
      </c>
      <c r="DS231" s="6">
        <f>IF(AD231&lt;AE231,1,0)</f>
        <v>0</v>
      </c>
      <c r="DT231" s="6">
        <f>IF(AF231&lt;AG231,1,0)</f>
        <v>0</v>
      </c>
      <c r="DU231" s="6">
        <f>IF(AH231&lt;AI231,1,0)</f>
        <v>0</v>
      </c>
      <c r="DV231" s="6">
        <f>IF(AJ231&lt;AK231,1,0)</f>
        <v>0</v>
      </c>
      <c r="DZ231" s="6">
        <v>0</v>
      </c>
    </row>
    <row r="232" spans="1:130" x14ac:dyDescent="0.25">
      <c r="A232" s="160" t="s">
        <v>113</v>
      </c>
      <c r="B232" s="154"/>
      <c r="C232" s="154"/>
      <c r="D232" s="154"/>
      <c r="E232" s="154"/>
      <c r="F232" s="154"/>
      <c r="G232" s="154"/>
      <c r="H232" s="154"/>
      <c r="I232" s="154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</row>
    <row r="233" spans="1:130" ht="15" customHeight="1" x14ac:dyDescent="0.25">
      <c r="A233" s="570" t="s">
        <v>114</v>
      </c>
      <c r="B233" s="571"/>
      <c r="C233" s="576" t="s">
        <v>5</v>
      </c>
      <c r="D233" s="577"/>
      <c r="E233" s="560"/>
      <c r="F233" s="561"/>
      <c r="G233" s="561"/>
      <c r="H233" s="561"/>
      <c r="I233" s="561"/>
      <c r="J233" s="561"/>
      <c r="K233" s="561"/>
      <c r="L233" s="561"/>
      <c r="M233" s="561"/>
      <c r="N233" s="561"/>
      <c r="O233" s="561"/>
      <c r="P233" s="561"/>
      <c r="Q233" s="561"/>
      <c r="R233" s="561"/>
      <c r="S233" s="561"/>
      <c r="T233" s="561"/>
      <c r="U233" s="561"/>
      <c r="V233" s="561"/>
      <c r="W233" s="561"/>
      <c r="X233" s="561"/>
      <c r="Y233" s="561"/>
      <c r="Z233" s="561"/>
      <c r="AA233" s="561"/>
      <c r="AB233" s="561"/>
      <c r="AC233" s="561"/>
      <c r="AD233" s="561"/>
      <c r="AE233" s="561"/>
      <c r="AF233" s="561"/>
      <c r="AG233" s="561"/>
      <c r="AH233" s="561"/>
      <c r="AI233" s="561"/>
      <c r="AJ233" s="562"/>
      <c r="AK233" s="519" t="s">
        <v>78</v>
      </c>
      <c r="AL233" s="517"/>
      <c r="AM233" s="517"/>
      <c r="AN233" s="563"/>
      <c r="AO233" s="517" t="s">
        <v>8</v>
      </c>
      <c r="AP233" s="517"/>
      <c r="AQ233" s="517"/>
      <c r="AR233" s="563"/>
      <c r="AS233" s="558" t="s">
        <v>79</v>
      </c>
      <c r="AT233" s="558"/>
      <c r="AU233" s="558" t="s">
        <v>10</v>
      </c>
      <c r="AV233" s="558"/>
      <c r="AW233" s="514" t="s">
        <v>80</v>
      </c>
      <c r="AX233" s="496"/>
      <c r="AY233" s="10"/>
      <c r="AZ233" s="10"/>
      <c r="BA233" s="10"/>
      <c r="BB233" s="10"/>
      <c r="BC233" s="10"/>
      <c r="BD233" s="10"/>
      <c r="BE233" s="10"/>
      <c r="BF233" s="10"/>
      <c r="BG233" s="10"/>
    </row>
    <row r="234" spans="1:130" ht="15" customHeight="1" x14ac:dyDescent="0.25">
      <c r="A234" s="572"/>
      <c r="B234" s="573"/>
      <c r="C234" s="578"/>
      <c r="D234" s="579"/>
      <c r="E234" s="491" t="s">
        <v>81</v>
      </c>
      <c r="F234" s="485"/>
      <c r="G234" s="491" t="s">
        <v>13</v>
      </c>
      <c r="H234" s="485"/>
      <c r="I234" s="491" t="s">
        <v>14</v>
      </c>
      <c r="J234" s="485"/>
      <c r="K234" s="482" t="s">
        <v>15</v>
      </c>
      <c r="L234" s="505"/>
      <c r="M234" s="482" t="s">
        <v>82</v>
      </c>
      <c r="N234" s="505"/>
      <c r="O234" s="482" t="s">
        <v>83</v>
      </c>
      <c r="P234" s="505"/>
      <c r="Q234" s="482" t="s">
        <v>84</v>
      </c>
      <c r="R234" s="505"/>
      <c r="S234" s="482" t="s">
        <v>19</v>
      </c>
      <c r="T234" s="505"/>
      <c r="U234" s="482" t="s">
        <v>20</v>
      </c>
      <c r="V234" s="505"/>
      <c r="W234" s="483" t="s">
        <v>21</v>
      </c>
      <c r="X234" s="505"/>
      <c r="Y234" s="483" t="s">
        <v>22</v>
      </c>
      <c r="Z234" s="505"/>
      <c r="AA234" s="483" t="s">
        <v>23</v>
      </c>
      <c r="AB234" s="505"/>
      <c r="AC234" s="482" t="s">
        <v>24</v>
      </c>
      <c r="AD234" s="505"/>
      <c r="AE234" s="483" t="s">
        <v>25</v>
      </c>
      <c r="AF234" s="505"/>
      <c r="AG234" s="483" t="s">
        <v>26</v>
      </c>
      <c r="AH234" s="505"/>
      <c r="AI234" s="483" t="s">
        <v>115</v>
      </c>
      <c r="AJ234" s="484"/>
      <c r="AK234" s="528" t="s">
        <v>31</v>
      </c>
      <c r="AL234" s="529"/>
      <c r="AM234" s="530" t="s">
        <v>32</v>
      </c>
      <c r="AN234" s="529"/>
      <c r="AO234" s="530" t="s">
        <v>36</v>
      </c>
      <c r="AP234" s="529"/>
      <c r="AQ234" s="530" t="s">
        <v>35</v>
      </c>
      <c r="AR234" s="529"/>
      <c r="AS234" s="559"/>
      <c r="AT234" s="559"/>
      <c r="AU234" s="559"/>
      <c r="AV234" s="559"/>
      <c r="AW234" s="516"/>
      <c r="AX234" s="498"/>
      <c r="AY234" s="10"/>
      <c r="AZ234" s="10"/>
      <c r="BA234" s="10"/>
      <c r="BB234" s="10"/>
      <c r="BC234" s="10"/>
      <c r="BD234" s="10"/>
      <c r="BE234" s="10"/>
      <c r="BF234" s="10"/>
      <c r="BG234" s="10"/>
    </row>
    <row r="235" spans="1:130" ht="31.5" x14ac:dyDescent="0.25">
      <c r="A235" s="574"/>
      <c r="B235" s="575"/>
      <c r="C235" s="24" t="s">
        <v>33</v>
      </c>
      <c r="D235" s="64" t="s">
        <v>86</v>
      </c>
      <c r="E235" s="18" t="s">
        <v>33</v>
      </c>
      <c r="F235" s="64" t="s">
        <v>86</v>
      </c>
      <c r="G235" s="18" t="s">
        <v>33</v>
      </c>
      <c r="H235" s="64" t="s">
        <v>86</v>
      </c>
      <c r="I235" s="24" t="s">
        <v>33</v>
      </c>
      <c r="J235" s="64" t="s">
        <v>86</v>
      </c>
      <c r="K235" s="24" t="s">
        <v>33</v>
      </c>
      <c r="L235" s="64" t="s">
        <v>86</v>
      </c>
      <c r="M235" s="18" t="s">
        <v>33</v>
      </c>
      <c r="N235" s="64" t="s">
        <v>86</v>
      </c>
      <c r="O235" s="18" t="s">
        <v>33</v>
      </c>
      <c r="P235" s="64" t="s">
        <v>86</v>
      </c>
      <c r="Q235" s="18" t="s">
        <v>33</v>
      </c>
      <c r="R235" s="64" t="s">
        <v>86</v>
      </c>
      <c r="S235" s="18" t="s">
        <v>33</v>
      </c>
      <c r="T235" s="64" t="s">
        <v>86</v>
      </c>
      <c r="U235" s="18" t="s">
        <v>33</v>
      </c>
      <c r="V235" s="64" t="s">
        <v>86</v>
      </c>
      <c r="W235" s="24" t="s">
        <v>33</v>
      </c>
      <c r="X235" s="64" t="s">
        <v>86</v>
      </c>
      <c r="Y235" s="24" t="s">
        <v>33</v>
      </c>
      <c r="Z235" s="64" t="s">
        <v>86</v>
      </c>
      <c r="AA235" s="24" t="s">
        <v>33</v>
      </c>
      <c r="AB235" s="64" t="s">
        <v>86</v>
      </c>
      <c r="AC235" s="18" t="s">
        <v>33</v>
      </c>
      <c r="AD235" s="64" t="s">
        <v>86</v>
      </c>
      <c r="AE235" s="24" t="s">
        <v>33</v>
      </c>
      <c r="AF235" s="64" t="s">
        <v>86</v>
      </c>
      <c r="AG235" s="24" t="s">
        <v>33</v>
      </c>
      <c r="AH235" s="64" t="s">
        <v>86</v>
      </c>
      <c r="AI235" s="24" t="s">
        <v>33</v>
      </c>
      <c r="AJ235" s="64" t="s">
        <v>86</v>
      </c>
      <c r="AK235" s="98" t="s">
        <v>33</v>
      </c>
      <c r="AL235" s="64" t="s">
        <v>86</v>
      </c>
      <c r="AM235" s="24" t="s">
        <v>33</v>
      </c>
      <c r="AN235" s="64" t="s">
        <v>86</v>
      </c>
      <c r="AO235" s="24" t="s">
        <v>33</v>
      </c>
      <c r="AP235" s="64" t="s">
        <v>86</v>
      </c>
      <c r="AQ235" s="24" t="s">
        <v>33</v>
      </c>
      <c r="AR235" s="64" t="s">
        <v>86</v>
      </c>
      <c r="AS235" s="18" t="s">
        <v>33</v>
      </c>
      <c r="AT235" s="356" t="s">
        <v>86</v>
      </c>
      <c r="AU235" s="18" t="s">
        <v>33</v>
      </c>
      <c r="AV235" s="356" t="s">
        <v>86</v>
      </c>
      <c r="AW235" s="24" t="s">
        <v>33</v>
      </c>
      <c r="AX235" s="64" t="s">
        <v>86</v>
      </c>
      <c r="AY235" s="10"/>
      <c r="AZ235" s="10"/>
      <c r="BA235" s="10"/>
      <c r="BB235" s="10"/>
      <c r="BC235" s="10"/>
      <c r="BD235" s="10"/>
      <c r="BE235" s="10"/>
      <c r="BF235" s="10"/>
      <c r="BG235" s="10"/>
    </row>
    <row r="236" spans="1:130" ht="15" customHeight="1" x14ac:dyDescent="0.25">
      <c r="A236" s="475" t="s">
        <v>116</v>
      </c>
      <c r="B236" s="65" t="s">
        <v>87</v>
      </c>
      <c r="C236" s="176">
        <f t="shared" ref="C236:D238" si="467">+M236+O236+Q236+S236+U236+W236+Y236+AA236+AC236</f>
        <v>0</v>
      </c>
      <c r="D236" s="177">
        <f t="shared" si="467"/>
        <v>0</v>
      </c>
      <c r="E236" s="178"/>
      <c r="F236" s="179"/>
      <c r="G236" s="180"/>
      <c r="H236" s="179"/>
      <c r="I236" s="180"/>
      <c r="J236" s="179"/>
      <c r="K236" s="180"/>
      <c r="L236" s="179"/>
      <c r="M236" s="37"/>
      <c r="N236" s="108"/>
      <c r="O236" s="38"/>
      <c r="P236" s="108"/>
      <c r="Q236" s="39"/>
      <c r="R236" s="108"/>
      <c r="S236" s="39"/>
      <c r="T236" s="108"/>
      <c r="U236" s="39"/>
      <c r="V236" s="108"/>
      <c r="W236" s="37"/>
      <c r="X236" s="108"/>
      <c r="Y236" s="37"/>
      <c r="Z236" s="108"/>
      <c r="AA236" s="37"/>
      <c r="AB236" s="108"/>
      <c r="AC236" s="39"/>
      <c r="AD236" s="108"/>
      <c r="AE236" s="41"/>
      <c r="AF236" s="111"/>
      <c r="AG236" s="41"/>
      <c r="AH236" s="111"/>
      <c r="AI236" s="41"/>
      <c r="AJ236" s="181"/>
      <c r="AK236" s="136"/>
      <c r="AL236" s="111"/>
      <c r="AM236" s="37"/>
      <c r="AN236" s="108"/>
      <c r="AO236" s="37"/>
      <c r="AP236" s="108"/>
      <c r="AQ236" s="37"/>
      <c r="AR236" s="108"/>
      <c r="AS236" s="39"/>
      <c r="AT236" s="108"/>
      <c r="AU236" s="39"/>
      <c r="AV236" s="108"/>
      <c r="AW236" s="37"/>
      <c r="AX236" s="108"/>
      <c r="AY236" s="43" t="str">
        <f t="shared" ref="AY236:AY258" si="468">$CA236&amp;$CB236&amp;$CC236&amp;$CD236&amp;$CE236&amp;$CF236&amp;$CG236&amp;$CH236&amp;$CI236&amp;$CJ236&amp;$CK236&amp;$CL236&amp;$CM236&amp;$CN236&amp;$CO236&amp;$CP236&amp;$CQ236&amp;$CR236&amp;$CS236&amp;$CT236&amp;$CU236&amp;$CV236&amp;$CW236&amp;$CX236&amp;$CY236&amp;$CZ236</f>
        <v/>
      </c>
      <c r="AZ236" s="10"/>
      <c r="BA236" s="10"/>
      <c r="BB236" s="10"/>
      <c r="BC236" s="10"/>
      <c r="BD236" s="10"/>
      <c r="BE236" s="10"/>
      <c r="BF236" s="10"/>
      <c r="BG236" s="10"/>
      <c r="CA236" s="44" t="str">
        <f>IF(DA236=1,"* El total de Confirmados Positivos por ISP NO DEBE ser mayor que el total de Procesados. ","")</f>
        <v/>
      </c>
      <c r="CB236" s="44" t="str">
        <f>IF((AK236+AM236)&lt;&gt;C236,"* El Total de Procesados por sexo DEBE ser igual al Total de Procesados. ",IF((AL236+AN236)&lt;&gt;D236,"* El Total de Confirmados por sexo DEBE ser igual al Total de Confirmados. ",""))</f>
        <v/>
      </c>
      <c r="CC236" s="44" t="str">
        <f>IF((AO236+AQ236)&gt;C236,"* El Total de Procesados Trans NO DEBE ser mayor al Total de Procesados. ",IF((AP236+AR236)&gt;D236,"* El Total de Confirmados Trans NO DEBE ser mayor al Total de Confirmados. ",""))</f>
        <v/>
      </c>
      <c r="CD236" s="44" t="str">
        <f>IF(AS236&gt;C236,"* El Total de Pueblos Originarios Procesados NO DEBE ser mayor al Total de Procesados. ",IF(AT236&gt;D236,"* El Total de Pueblos Originarios Confirmados NO DEBE ser mayor al Total de Confirmados. ",""))</f>
        <v/>
      </c>
      <c r="CE236" s="44" t="str">
        <f>IF(AU236&gt;C236,"* El Total de Migrantes Procesados NO DEBE ser mayor al Total de Procesados. ",IF(AV236&gt;D236,"* El Total deMigrantes Confirmados NO DEBE ser mayor al Total de Confirmados. ",""))</f>
        <v/>
      </c>
      <c r="CF236" s="44" t="str">
        <f>IF((M236+O236)&lt;AW236,"* El Total de Procesados de 14-18 años NO DEBE ser mayor al Total de Procesados registrados en los grupos de edad 10 a 14 y 15 a 19 años. ",IF((N236+P236)&lt;AX236,"* El Total de Confirmados de 14-18 años NO DEBE ser mayor al Total de Confirmados registrados en los grupos de edad 10 a 14 y 15 a 19 años. ",""))</f>
        <v/>
      </c>
      <c r="CG236" s="44" t="str">
        <f>IF(DG236=1,CONCATENATE("* Los exámenes positivos de ",$E$158," NO DEBEN ser mayor a los exámenes procesados de la misma edad. "),"")</f>
        <v/>
      </c>
      <c r="CH236" s="44" t="str">
        <f>IF(DH236=1,CONCATENATE("* Los exámenes positivos de ",$G$158," NO DEBEN ser mayor a los exámenes procesados de la misma edad. "),"")</f>
        <v/>
      </c>
      <c r="CI236" s="44" t="str">
        <f>IF(DI236=1,CONCATENATE("* Los exámenes positivos de ",$I$158," NO DEBEN ser mayor a los exámenes procesados de la misma edad. "),"")</f>
        <v/>
      </c>
      <c r="CJ236" s="44" t="str">
        <f>IF(DJ236=1,CONCATENATE("* Los exámenes positivos de ",$K$158," NO DEBEN ser mayor a los exámenes procesados de la misma edad. "),"")</f>
        <v/>
      </c>
      <c r="CK236" s="44" t="str">
        <f>IF(DK236=1,CONCATENATE("* Los exámenes positivos de ",$M$158," NO DEBEN ser mayor a los exámenes procesados de la misma edad. "),"")</f>
        <v/>
      </c>
      <c r="CL236" s="44" t="str">
        <f>IF(DL236=1,CONCATENATE("* Los exámenes positivos de ",$O$158," NO DEBEN ser mayor a los exámenes procesados de la misma edad. "),"")</f>
        <v/>
      </c>
      <c r="CM236" s="44" t="str">
        <f>IF(DM236=1,CONCATENATE("* Los exámenes positivos de ",$Q$158," NO DEBEN ser mayor a los exámenes procesados de la misma edad. "),"")</f>
        <v/>
      </c>
      <c r="CN236" s="44" t="str">
        <f>IF(DN236=1,CONCATENATE("* Los exámenes positivos de ",$S$158," NO DEBEN ser mayor a los exámenes procesados de la misma edad. "),"")</f>
        <v/>
      </c>
      <c r="CO236" s="44" t="str">
        <f>IF(DO236=1,CONCATENATE("* Los exámenes positivos de ",$U$158," NO DEBEN ser mayor a los exámenes procesados de la misma edad. "),"")</f>
        <v/>
      </c>
      <c r="CP236" s="44" t="str">
        <f>IF(DP236=1,CONCATENATE("* Los exámenes positivos de ",$W$158," NO DEBEN ser mayor a los exámenes procesados de la misma edad. "),"")</f>
        <v/>
      </c>
      <c r="CQ236" s="44" t="str">
        <f>IF(DQ236=1,CONCATENATE("* Los exámenes positivos de ",$Y$158," NO DEBEN ser mayor a los exámenes procesados de la misma edad. "),"")</f>
        <v/>
      </c>
      <c r="CR236" s="44" t="str">
        <f>IF(DR236=1,CONCATENATE("* Los exámenes positivos de ",$AA$158," NO DEBEN ser mayor a los exámenes procesados de la misma edad. "),"")</f>
        <v/>
      </c>
      <c r="CS236" s="44" t="str">
        <f>IF(DS236=1,CONCATENATE("* Los exámenes positivos de ",$AC$158," NO DEBEN ser mayor a los exámenes procesados de la misma edad. "),"")</f>
        <v/>
      </c>
      <c r="CT236" s="44" t="str">
        <f>IF(DT236=1,CONCATENATE("* Los exámenes positivos de ",$AE$158," NO DEBEN ser mayor a los exámenes procesados de la misma edad. "),"")</f>
        <v/>
      </c>
      <c r="CU236" s="44" t="str">
        <f>IF(DU236=1,CONCATENATE("* Los exámenes positivos de ",$AG$158," NO DEBEN ser mayor a los exámenes procesados de la misma edad. "),"")</f>
        <v/>
      </c>
      <c r="CV236" s="44" t="str">
        <f>IF(DV236=1,CONCATENATE("* Los exámenes positivos de ",$AI$158," NO DEBEN ser mayor a los exámenes procesados de la misma edad. "),"")</f>
        <v/>
      </c>
      <c r="CW236" s="44" t="str">
        <f>IF(DW236=1,"* No olvide digitar la columna Procesados Trans y/o Pueblos Originarios y/o Migrantes (Digite Cero si no tiene). ","")</f>
        <v/>
      </c>
      <c r="CX236" s="44" t="str">
        <f>IF(DX236=1,"* No olvide digitar la columna Confirmados Trans y/o Pueblos Originarios y/o Migrantes (Digite Cero si no tiene). ","")</f>
        <v/>
      </c>
      <c r="CY236" s="44"/>
      <c r="CZ236" s="44"/>
      <c r="DA236" s="45">
        <f>IF(C236&lt;D236,1,0)</f>
        <v>0</v>
      </c>
      <c r="DB236" s="45">
        <f>IF(OR((AK236+AM236)&lt;&gt;C236,(AL236+AN236)&lt;&gt;D236),1,0)</f>
        <v>0</v>
      </c>
      <c r="DC236" s="45">
        <f>IF(OR((AO236+AQ236)&gt;C236,(AP236+AR236)&gt;D236),1,0)</f>
        <v>0</v>
      </c>
      <c r="DD236" s="45">
        <f>IF(OR(AS236&gt;C236,AT236&gt;D236),1,0)</f>
        <v>0</v>
      </c>
      <c r="DE236" s="45">
        <f>IF(OR(AV236&gt;D236,AU236&gt;C236),1,0)</f>
        <v>0</v>
      </c>
      <c r="DF236" s="45">
        <f>IF(OR((M236+O236)&lt;AW236,(N236+P236)&lt;AX236),1,0)</f>
        <v>0</v>
      </c>
      <c r="DG236" s="45">
        <f>IF(E236&lt;F236,1,0)</f>
        <v>0</v>
      </c>
      <c r="DH236" s="45">
        <f>IF(G236&lt;H236,1,0)</f>
        <v>0</v>
      </c>
      <c r="DI236" s="45">
        <f>IF(I236&lt;J236,1,0)</f>
        <v>0</v>
      </c>
      <c r="DJ236" s="45">
        <f>IF(K236&lt;L236,1,0)</f>
        <v>0</v>
      </c>
      <c r="DK236" s="45">
        <f>IF(M236&lt;N236,1,0)</f>
        <v>0</v>
      </c>
      <c r="DL236" s="45">
        <f>IF(O236&lt;P236,1,0)</f>
        <v>0</v>
      </c>
      <c r="DM236" s="45">
        <f>IF(Q236&lt;R236,1,0)</f>
        <v>0</v>
      </c>
      <c r="DN236" s="45">
        <f>IF(S236&lt;T236,1,0)</f>
        <v>0</v>
      </c>
      <c r="DO236" s="45">
        <f>IF(U236&lt;V236,1,0)</f>
        <v>0</v>
      </c>
      <c r="DP236" s="45">
        <f>IF(W236&lt;X236,1,0)</f>
        <v>0</v>
      </c>
      <c r="DQ236" s="45">
        <f>IF(Y236&lt;Z236,1,0)</f>
        <v>0</v>
      </c>
      <c r="DR236" s="45">
        <f>IF(AA236&lt;AB236,1,0)</f>
        <v>0</v>
      </c>
      <c r="DS236" s="45">
        <f>IF(AC236&lt;AD236,1,0)</f>
        <v>0</v>
      </c>
      <c r="DT236" s="45">
        <f>IF(AE236&lt;AF236,1,0)</f>
        <v>0</v>
      </c>
      <c r="DU236" s="45">
        <f>IF(AG236&lt;AH236,1,0)</f>
        <v>0</v>
      </c>
      <c r="DV236" s="45">
        <f>IF(AI236&lt;AJ236,1,0)</f>
        <v>0</v>
      </c>
      <c r="DW236" s="45">
        <f>IF(AND(C236&lt;&gt;0,OR(AO236="",AQ236="",AS236="",AU236="")),1,0)</f>
        <v>0</v>
      </c>
      <c r="DX236" s="45">
        <f>IF(AND(D236&lt;&gt;0,OR(AP236="",AR236="",AT236="",AV236="")),1,0)</f>
        <v>0</v>
      </c>
    </row>
    <row r="237" spans="1:130" x14ac:dyDescent="0.25">
      <c r="A237" s="476"/>
      <c r="B237" s="66" t="s">
        <v>88</v>
      </c>
      <c r="C237" s="182">
        <f t="shared" si="467"/>
        <v>1</v>
      </c>
      <c r="D237" s="183">
        <f t="shared" si="467"/>
        <v>0</v>
      </c>
      <c r="E237" s="184"/>
      <c r="F237" s="185"/>
      <c r="G237" s="186"/>
      <c r="H237" s="185"/>
      <c r="I237" s="186"/>
      <c r="J237" s="185"/>
      <c r="K237" s="186"/>
      <c r="L237" s="185"/>
      <c r="M237" s="37"/>
      <c r="N237" s="108"/>
      <c r="O237" s="38"/>
      <c r="P237" s="108"/>
      <c r="Q237" s="39">
        <v>1</v>
      </c>
      <c r="R237" s="108"/>
      <c r="S237" s="39"/>
      <c r="T237" s="108"/>
      <c r="U237" s="39"/>
      <c r="V237" s="108"/>
      <c r="W237" s="37"/>
      <c r="X237" s="108"/>
      <c r="Y237" s="37"/>
      <c r="Z237" s="108"/>
      <c r="AA237" s="37"/>
      <c r="AB237" s="108"/>
      <c r="AC237" s="39"/>
      <c r="AD237" s="108"/>
      <c r="AE237" s="41"/>
      <c r="AF237" s="111"/>
      <c r="AG237" s="41"/>
      <c r="AH237" s="111"/>
      <c r="AI237" s="41"/>
      <c r="AJ237" s="181"/>
      <c r="AK237" s="136"/>
      <c r="AL237" s="111"/>
      <c r="AM237" s="37">
        <v>1</v>
      </c>
      <c r="AN237" s="108">
        <v>0</v>
      </c>
      <c r="AO237" s="37">
        <v>0</v>
      </c>
      <c r="AP237" s="108">
        <v>0</v>
      </c>
      <c r="AQ237" s="37">
        <v>0</v>
      </c>
      <c r="AR237" s="108">
        <v>0</v>
      </c>
      <c r="AS237" s="39">
        <v>0</v>
      </c>
      <c r="AT237" s="108">
        <v>0</v>
      </c>
      <c r="AU237" s="39">
        <v>0</v>
      </c>
      <c r="AV237" s="108">
        <v>0</v>
      </c>
      <c r="AW237" s="37">
        <v>0</v>
      </c>
      <c r="AX237" s="108">
        <v>0</v>
      </c>
      <c r="AY237" s="43" t="str">
        <f t="shared" si="468"/>
        <v/>
      </c>
      <c r="AZ237" s="10"/>
      <c r="BA237" s="10"/>
      <c r="BB237" s="10"/>
      <c r="BC237" s="10"/>
      <c r="BD237" s="10"/>
      <c r="BE237" s="10"/>
      <c r="BF237" s="10"/>
      <c r="BG237" s="10"/>
      <c r="CA237" s="44" t="str">
        <f t="shared" ref="CA237:CA258" si="469">IF(DA237=1,"* El total de Confirmados Positivos por ISP NO DEBE ser mayor que el total de Procesados. ","")</f>
        <v/>
      </c>
      <c r="CB237" s="44" t="str">
        <f t="shared" ref="CB237:CB258" si="470">IF((AK237+AM237)&lt;&gt;C237,"* El Total de Procesados por sexo DEBE ser igual al Total de Procesados. ",IF((AL237+AN237)&lt;&gt;D237,"* El Total de Confirmados por sexo DEBE ser igual al Total de Confirmados. ",""))</f>
        <v/>
      </c>
      <c r="CC237" s="44" t="str">
        <f t="shared" ref="CC237:CC258" si="471">IF((AO237+AQ237)&gt;C237,"* El Total de Procesados Trans NO DEBE ser mayor al Total de Procesados. ",IF((AP237+AR237)&gt;D237,"* El Total de Confirmados Trans NO DEBE ser mayor al Total de Confirmados. ",""))</f>
        <v/>
      </c>
      <c r="CD237" s="44" t="str">
        <f t="shared" ref="CD237:CD258" si="472">IF(AS237&gt;C237,"* El Total de Pueblos Originarios Procesados NO DEBE ser mayor al Total de Procesados. ",IF(AT237&gt;D237,"* El Total de Pueblos Originarios Confirmados NO DEBE ser mayor al Total de Confirmados. ",""))</f>
        <v/>
      </c>
      <c r="CE237" s="44" t="str">
        <f t="shared" ref="CE237:CE258" si="473">IF(AU237&gt;C237,"* El Total de Migrantes Procesados NO DEBE ser mayor al Total de Procesados. ",IF(AV237&gt;D237,"* El Total deMigrantes Confirmados NO DEBE ser mayor al Total de Confirmados. ",""))</f>
        <v/>
      </c>
      <c r="CF237" s="44" t="str">
        <f t="shared" ref="CF237:CF258" si="474">IF((M237+O237)&lt;AW237,"* El Total de Procesados de 14-18 años NO DEBE ser mayor al Total de Procesados registrados en los grupos de edad 10 a 14 y 15 a 19 años. ",IF((N237+P237)&lt;AX237,"* El Total de Confirmados de 14-18 años NO DEBE ser mayor al Total de Confirmados registrados en los grupos de edad 10 a 14 y 15 a 19 años. ",""))</f>
        <v/>
      </c>
      <c r="CG237" s="44" t="str">
        <f t="shared" ref="CG237:CG258" si="475">IF(DG237=1,CONCATENATE("* Los exámenes positivos de ",$E$158," NO DEBEN ser mayor a los exámenes procesados de la misma edad. "),"")</f>
        <v/>
      </c>
      <c r="CH237" s="44" t="str">
        <f t="shared" ref="CH237:CH258" si="476">IF(DH237=1,CONCATENATE("* Los exámenes positivos de ",$G$158," NO DEBEN ser mayor a los exámenes procesados de la misma edad. "),"")</f>
        <v/>
      </c>
      <c r="CI237" s="44" t="str">
        <f t="shared" ref="CI237:CI258" si="477">IF(DI237=1,CONCATENATE("* Los exámenes positivos de ",$I$158," NO DEBEN ser mayor a los exámenes procesados de la misma edad. "),"")</f>
        <v/>
      </c>
      <c r="CJ237" s="44" t="str">
        <f t="shared" ref="CJ237:CJ258" si="478">IF(DJ237=1,CONCATENATE("* Los exámenes positivos de ",$K$158," NO DEBEN ser mayor a los exámenes procesados de la misma edad. "),"")</f>
        <v/>
      </c>
      <c r="CK237" s="44" t="str">
        <f t="shared" ref="CK237:CK258" si="479">IF(DK237=1,CONCATENATE("* Los exámenes positivos de ",$M$158," NO DEBEN ser mayor a los exámenes procesados de la misma edad. "),"")</f>
        <v/>
      </c>
      <c r="CL237" s="44" t="str">
        <f t="shared" ref="CL237:CL258" si="480">IF(DL237=1,CONCATENATE("* Los exámenes positivos de ",$O$158," NO DEBEN ser mayor a los exámenes procesados de la misma edad. "),"")</f>
        <v/>
      </c>
      <c r="CM237" s="44" t="str">
        <f t="shared" ref="CM237:CM258" si="481">IF(DM237=1,CONCATENATE("* Los exámenes positivos de ",$Q$158," NO DEBEN ser mayor a los exámenes procesados de la misma edad. "),"")</f>
        <v/>
      </c>
      <c r="CN237" s="44" t="str">
        <f t="shared" ref="CN237:CN258" si="482">IF(DN237=1,CONCATENATE("* Los exámenes positivos de ",$S$158," NO DEBEN ser mayor a los exámenes procesados de la misma edad. "),"")</f>
        <v/>
      </c>
      <c r="CO237" s="44" t="str">
        <f t="shared" ref="CO237:CO258" si="483">IF(DO237=1,CONCATENATE("* Los exámenes positivos de ",$U$158," NO DEBEN ser mayor a los exámenes procesados de la misma edad. "),"")</f>
        <v/>
      </c>
      <c r="CP237" s="44" t="str">
        <f t="shared" ref="CP237:CP258" si="484">IF(DP237=1,CONCATENATE("* Los exámenes positivos de ",$W$158," NO DEBEN ser mayor a los exámenes procesados de la misma edad. "),"")</f>
        <v/>
      </c>
      <c r="CQ237" s="44" t="str">
        <f t="shared" ref="CQ237:CQ258" si="485">IF(DQ237=1,CONCATENATE("* Los exámenes positivos de ",$Y$158," NO DEBEN ser mayor a los exámenes procesados de la misma edad. "),"")</f>
        <v/>
      </c>
      <c r="CR237" s="44" t="str">
        <f t="shared" ref="CR237:CR258" si="486">IF(DR237=1,CONCATENATE("* Los exámenes positivos de ",$AA$158," NO DEBEN ser mayor a los exámenes procesados de la misma edad. "),"")</f>
        <v/>
      </c>
      <c r="CS237" s="44" t="str">
        <f t="shared" ref="CS237:CS258" si="487">IF(DS237=1,CONCATENATE("* Los exámenes positivos de ",$AC$158," NO DEBEN ser mayor a los exámenes procesados de la misma edad. "),"")</f>
        <v/>
      </c>
      <c r="CT237" s="44" t="str">
        <f t="shared" ref="CT237:CT258" si="488">IF(DT237=1,CONCATENATE("* Los exámenes positivos de ",$AE$158," NO DEBEN ser mayor a los exámenes procesados de la misma edad. "),"")</f>
        <v/>
      </c>
      <c r="CU237" s="44" t="str">
        <f t="shared" ref="CU237:CU258" si="489">IF(DU237=1,CONCATENATE("* Los exámenes positivos de ",$AG$158," NO DEBEN ser mayor a los exámenes procesados de la misma edad. "),"")</f>
        <v/>
      </c>
      <c r="CV237" s="44" t="str">
        <f t="shared" ref="CV237:CV258" si="490">IF(DV237=1,CONCATENATE("* Los exámenes positivos de ",$AI$158," NO DEBEN ser mayor a los exámenes procesados de la misma edad. "),"")</f>
        <v/>
      </c>
      <c r="CW237" s="44" t="str">
        <f t="shared" ref="CW237:CW258" si="491">IF(DW237=1,"* No olvide digitar la columna Procesados Trans y/o Pueblos Originarios y/o Migrantes (Digite Cero si no tiene). ","")</f>
        <v/>
      </c>
      <c r="CX237" s="44" t="str">
        <f t="shared" ref="CX237:CX258" si="492">IF(DX237=1,"* No olvide digitar la columna Confirmados Trans y/o Pueblos Originarios y/o Migrantes (Digite Cero si no tiene). ","")</f>
        <v/>
      </c>
      <c r="CY237" s="44"/>
      <c r="CZ237" s="44"/>
      <c r="DA237" s="45">
        <f t="shared" ref="DA237:DA258" si="493">IF(C237&lt;D237,1,0)</f>
        <v>0</v>
      </c>
      <c r="DB237" s="45">
        <f t="shared" ref="DB237:DB258" si="494">IF(OR((AK237+AM237)&lt;&gt;C237,(AL237+AN237)&lt;&gt;D237),1,0)</f>
        <v>0</v>
      </c>
      <c r="DC237" s="45">
        <f t="shared" ref="DC237:DC258" si="495">IF(OR((AO237+AQ237)&gt;C237,(AP237+AR237)&gt;D237),1,0)</f>
        <v>0</v>
      </c>
      <c r="DD237" s="45">
        <f t="shared" ref="DD237:DD258" si="496">IF(OR(AS237&gt;C237,AT237&gt;D237),1,0)</f>
        <v>0</v>
      </c>
      <c r="DE237" s="45">
        <f t="shared" ref="DE237:DE258" si="497">IF(OR(AV237&gt;D237,AU237&gt;C237),1,0)</f>
        <v>0</v>
      </c>
      <c r="DF237" s="45">
        <f t="shared" ref="DF237:DF258" si="498">IF(OR((M237+O237)&lt;AW237,(N237+P237)&lt;AX237),1,0)</f>
        <v>0</v>
      </c>
      <c r="DG237" s="45">
        <f t="shared" ref="DG237:DG258" si="499">IF(E237&lt;F237,1,0)</f>
        <v>0</v>
      </c>
      <c r="DH237" s="45">
        <f t="shared" ref="DH237:DH258" si="500">IF(G237&lt;H237,1,0)</f>
        <v>0</v>
      </c>
      <c r="DI237" s="45">
        <f t="shared" ref="DI237:DI258" si="501">IF(I237&lt;J237,1,0)</f>
        <v>0</v>
      </c>
      <c r="DJ237" s="45">
        <f t="shared" ref="DJ237:DJ258" si="502">IF(K237&lt;L237,1,0)</f>
        <v>0</v>
      </c>
      <c r="DK237" s="45">
        <f t="shared" ref="DK237:DK258" si="503">IF(M237&lt;N237,1,0)</f>
        <v>0</v>
      </c>
      <c r="DL237" s="45">
        <f t="shared" ref="DL237:DL258" si="504">IF(O237&lt;P237,1,0)</f>
        <v>0</v>
      </c>
      <c r="DM237" s="45">
        <f t="shared" ref="DM237:DM258" si="505">IF(Q237&lt;R237,1,0)</f>
        <v>0</v>
      </c>
      <c r="DN237" s="45">
        <f t="shared" ref="DN237:DN258" si="506">IF(S237&lt;T237,1,0)</f>
        <v>0</v>
      </c>
      <c r="DO237" s="45">
        <f t="shared" ref="DO237:DO258" si="507">IF(U237&lt;V237,1,0)</f>
        <v>0</v>
      </c>
      <c r="DP237" s="45">
        <f t="shared" ref="DP237:DP258" si="508">IF(W237&lt;X237,1,0)</f>
        <v>0</v>
      </c>
      <c r="DQ237" s="45">
        <f t="shared" ref="DQ237:DQ258" si="509">IF(Y237&lt;Z237,1,0)</f>
        <v>0</v>
      </c>
      <c r="DR237" s="45">
        <f t="shared" ref="DR237:DR258" si="510">IF(AA237&lt;AB237,1,0)</f>
        <v>0</v>
      </c>
      <c r="DS237" s="45">
        <f t="shared" ref="DS237:DS258" si="511">IF(AC237&lt;AD237,1,0)</f>
        <v>0</v>
      </c>
      <c r="DT237" s="45">
        <f t="shared" ref="DT237:DT258" si="512">IF(AE237&lt;AF237,1,0)</f>
        <v>0</v>
      </c>
      <c r="DU237" s="45">
        <f t="shared" ref="DU237:DU258" si="513">IF(AG237&lt;AH237,1,0)</f>
        <v>0</v>
      </c>
      <c r="DV237" s="45">
        <f t="shared" ref="DV237:DV258" si="514">IF(AI237&lt;AJ237,1,0)</f>
        <v>0</v>
      </c>
      <c r="DW237" s="45">
        <f t="shared" ref="DW237:DX252" si="515">IF(AND(C237&lt;&gt;0,OR(AO237="",AQ237="",AS237="",AU237="")),1,0)</f>
        <v>0</v>
      </c>
      <c r="DX237" s="45">
        <f t="shared" si="515"/>
        <v>0</v>
      </c>
    </row>
    <row r="238" spans="1:130" ht="22.5" x14ac:dyDescent="0.25">
      <c r="A238" s="476"/>
      <c r="B238" s="67" t="s">
        <v>89</v>
      </c>
      <c r="C238" s="182">
        <f t="shared" si="467"/>
        <v>3</v>
      </c>
      <c r="D238" s="183">
        <f t="shared" si="467"/>
        <v>0</v>
      </c>
      <c r="E238" s="184"/>
      <c r="F238" s="185"/>
      <c r="G238" s="186"/>
      <c r="H238" s="185"/>
      <c r="I238" s="186"/>
      <c r="J238" s="185"/>
      <c r="K238" s="186"/>
      <c r="L238" s="185"/>
      <c r="M238" s="187"/>
      <c r="N238" s="188"/>
      <c r="O238" s="38"/>
      <c r="P238" s="108"/>
      <c r="Q238" s="39"/>
      <c r="R238" s="108"/>
      <c r="S238" s="39">
        <v>3</v>
      </c>
      <c r="T238" s="108"/>
      <c r="U238" s="39"/>
      <c r="V238" s="108"/>
      <c r="W238" s="37"/>
      <c r="X238" s="108"/>
      <c r="Y238" s="37"/>
      <c r="Z238" s="108"/>
      <c r="AA238" s="37"/>
      <c r="AB238" s="108"/>
      <c r="AC238" s="39"/>
      <c r="AD238" s="108"/>
      <c r="AE238" s="41"/>
      <c r="AF238" s="111"/>
      <c r="AG238" s="41"/>
      <c r="AH238" s="111"/>
      <c r="AI238" s="41"/>
      <c r="AJ238" s="181"/>
      <c r="AK238" s="136"/>
      <c r="AL238" s="111"/>
      <c r="AM238" s="37">
        <v>3</v>
      </c>
      <c r="AN238" s="108">
        <v>0</v>
      </c>
      <c r="AO238" s="37">
        <v>0</v>
      </c>
      <c r="AP238" s="108">
        <v>0</v>
      </c>
      <c r="AQ238" s="37">
        <v>0</v>
      </c>
      <c r="AR238" s="108">
        <v>0</v>
      </c>
      <c r="AS238" s="39">
        <v>0</v>
      </c>
      <c r="AT238" s="108">
        <v>0</v>
      </c>
      <c r="AU238" s="39">
        <v>0</v>
      </c>
      <c r="AV238" s="108">
        <v>0</v>
      </c>
      <c r="AW238" s="37">
        <v>0</v>
      </c>
      <c r="AX238" s="108">
        <v>0</v>
      </c>
      <c r="AY238" s="43" t="str">
        <f t="shared" si="468"/>
        <v/>
      </c>
      <c r="CA238" s="44" t="str">
        <f t="shared" si="469"/>
        <v/>
      </c>
      <c r="CB238" s="44" t="str">
        <f t="shared" si="470"/>
        <v/>
      </c>
      <c r="CC238" s="44" t="str">
        <f t="shared" si="471"/>
        <v/>
      </c>
      <c r="CD238" s="44" t="str">
        <f t="shared" si="472"/>
        <v/>
      </c>
      <c r="CE238" s="44" t="str">
        <f t="shared" si="473"/>
        <v/>
      </c>
      <c r="CF238" s="44" t="str">
        <f t="shared" si="474"/>
        <v/>
      </c>
      <c r="CG238" s="44" t="str">
        <f t="shared" si="475"/>
        <v/>
      </c>
      <c r="CH238" s="44" t="str">
        <f t="shared" si="476"/>
        <v/>
      </c>
      <c r="CI238" s="44" t="str">
        <f t="shared" si="477"/>
        <v/>
      </c>
      <c r="CJ238" s="44" t="str">
        <f t="shared" si="478"/>
        <v/>
      </c>
      <c r="CK238" s="44" t="str">
        <f t="shared" si="479"/>
        <v/>
      </c>
      <c r="CL238" s="44" t="str">
        <f t="shared" si="480"/>
        <v/>
      </c>
      <c r="CM238" s="44" t="str">
        <f t="shared" si="481"/>
        <v/>
      </c>
      <c r="CN238" s="44" t="str">
        <f t="shared" si="482"/>
        <v/>
      </c>
      <c r="CO238" s="44" t="str">
        <f t="shared" si="483"/>
        <v/>
      </c>
      <c r="CP238" s="44" t="str">
        <f t="shared" si="484"/>
        <v/>
      </c>
      <c r="CQ238" s="44" t="str">
        <f t="shared" si="485"/>
        <v/>
      </c>
      <c r="CR238" s="44" t="str">
        <f t="shared" si="486"/>
        <v/>
      </c>
      <c r="CS238" s="44" t="str">
        <f t="shared" si="487"/>
        <v/>
      </c>
      <c r="CT238" s="44" t="str">
        <f t="shared" si="488"/>
        <v/>
      </c>
      <c r="CU238" s="44" t="str">
        <f t="shared" si="489"/>
        <v/>
      </c>
      <c r="CV238" s="44" t="str">
        <f t="shared" si="490"/>
        <v/>
      </c>
      <c r="CW238" s="44" t="str">
        <f t="shared" si="491"/>
        <v/>
      </c>
      <c r="CX238" s="44" t="str">
        <f t="shared" si="492"/>
        <v/>
      </c>
      <c r="CY238" s="44"/>
      <c r="CZ238" s="44"/>
      <c r="DA238" s="45">
        <f t="shared" si="493"/>
        <v>0</v>
      </c>
      <c r="DB238" s="45">
        <f t="shared" si="494"/>
        <v>0</v>
      </c>
      <c r="DC238" s="45">
        <f t="shared" si="495"/>
        <v>0</v>
      </c>
      <c r="DD238" s="45">
        <f t="shared" si="496"/>
        <v>0</v>
      </c>
      <c r="DE238" s="45">
        <f t="shared" si="497"/>
        <v>0</v>
      </c>
      <c r="DF238" s="45">
        <f t="shared" si="498"/>
        <v>0</v>
      </c>
      <c r="DG238" s="45">
        <f t="shared" si="499"/>
        <v>0</v>
      </c>
      <c r="DH238" s="45">
        <f t="shared" si="500"/>
        <v>0</v>
      </c>
      <c r="DI238" s="45">
        <f t="shared" si="501"/>
        <v>0</v>
      </c>
      <c r="DJ238" s="45">
        <f t="shared" si="502"/>
        <v>0</v>
      </c>
      <c r="DK238" s="45">
        <f t="shared" si="503"/>
        <v>0</v>
      </c>
      <c r="DL238" s="45">
        <f t="shared" si="504"/>
        <v>0</v>
      </c>
      <c r="DM238" s="45">
        <f t="shared" si="505"/>
        <v>0</v>
      </c>
      <c r="DN238" s="45">
        <f t="shared" si="506"/>
        <v>0</v>
      </c>
      <c r="DO238" s="45">
        <f t="shared" si="507"/>
        <v>0</v>
      </c>
      <c r="DP238" s="45">
        <f t="shared" si="508"/>
        <v>0</v>
      </c>
      <c r="DQ238" s="45">
        <f t="shared" si="509"/>
        <v>0</v>
      </c>
      <c r="DR238" s="45">
        <f t="shared" si="510"/>
        <v>0</v>
      </c>
      <c r="DS238" s="45">
        <f t="shared" si="511"/>
        <v>0</v>
      </c>
      <c r="DT238" s="45">
        <f t="shared" si="512"/>
        <v>0</v>
      </c>
      <c r="DU238" s="45">
        <f t="shared" si="513"/>
        <v>0</v>
      </c>
      <c r="DV238" s="45">
        <f t="shared" si="514"/>
        <v>0</v>
      </c>
      <c r="DW238" s="45">
        <f t="shared" si="515"/>
        <v>0</v>
      </c>
      <c r="DX238" s="45">
        <f t="shared" si="515"/>
        <v>0</v>
      </c>
    </row>
    <row r="239" spans="1:130" ht="22.5" x14ac:dyDescent="0.25">
      <c r="A239" s="476"/>
      <c r="B239" s="67" t="s">
        <v>47</v>
      </c>
      <c r="C239" s="182">
        <f>+O239+Q239+S239+U239+W239+Y239+AA239+AC239+AE239+AG239+AI239</f>
        <v>0</v>
      </c>
      <c r="D239" s="183">
        <f>+P239+R239+T239+V239+X239+Z239+AB239+AD239+AF239+AH239+AJ239</f>
        <v>0</v>
      </c>
      <c r="E239" s="184"/>
      <c r="F239" s="185"/>
      <c r="G239" s="186"/>
      <c r="H239" s="185"/>
      <c r="I239" s="186"/>
      <c r="J239" s="185"/>
      <c r="K239" s="186"/>
      <c r="L239" s="185"/>
      <c r="M239" s="189"/>
      <c r="N239" s="190"/>
      <c r="O239" s="37"/>
      <c r="P239" s="108"/>
      <c r="Q239" s="39"/>
      <c r="R239" s="108"/>
      <c r="S239" s="39"/>
      <c r="T239" s="108"/>
      <c r="U239" s="39"/>
      <c r="V239" s="108"/>
      <c r="W239" s="37"/>
      <c r="X239" s="108"/>
      <c r="Y239" s="37"/>
      <c r="Z239" s="108"/>
      <c r="AA239" s="37"/>
      <c r="AB239" s="108"/>
      <c r="AC239" s="39"/>
      <c r="AD239" s="108"/>
      <c r="AE239" s="37"/>
      <c r="AF239" s="108"/>
      <c r="AG239" s="37"/>
      <c r="AH239" s="108"/>
      <c r="AI239" s="37"/>
      <c r="AJ239" s="109"/>
      <c r="AK239" s="107"/>
      <c r="AL239" s="108"/>
      <c r="AM239" s="37"/>
      <c r="AN239" s="108"/>
      <c r="AO239" s="37"/>
      <c r="AP239" s="108"/>
      <c r="AQ239" s="37"/>
      <c r="AR239" s="108"/>
      <c r="AS239" s="39"/>
      <c r="AT239" s="108"/>
      <c r="AU239" s="39"/>
      <c r="AV239" s="108"/>
      <c r="AW239" s="37"/>
      <c r="AX239" s="108"/>
      <c r="AY239" s="43" t="str">
        <f t="shared" si="468"/>
        <v/>
      </c>
      <c r="CA239" s="44" t="str">
        <f t="shared" si="469"/>
        <v/>
      </c>
      <c r="CB239" s="44" t="str">
        <f t="shared" si="470"/>
        <v/>
      </c>
      <c r="CC239" s="44" t="str">
        <f t="shared" si="471"/>
        <v/>
      </c>
      <c r="CD239" s="44" t="str">
        <f t="shared" si="472"/>
        <v/>
      </c>
      <c r="CE239" s="44" t="str">
        <f t="shared" si="473"/>
        <v/>
      </c>
      <c r="CF239" s="44" t="str">
        <f t="shared" si="474"/>
        <v/>
      </c>
      <c r="CG239" s="44" t="str">
        <f t="shared" si="475"/>
        <v/>
      </c>
      <c r="CH239" s="44" t="str">
        <f t="shared" si="476"/>
        <v/>
      </c>
      <c r="CI239" s="44" t="str">
        <f t="shared" si="477"/>
        <v/>
      </c>
      <c r="CJ239" s="44" t="str">
        <f t="shared" si="478"/>
        <v/>
      </c>
      <c r="CK239" s="44" t="str">
        <f t="shared" si="479"/>
        <v/>
      </c>
      <c r="CL239" s="44" t="str">
        <f t="shared" si="480"/>
        <v/>
      </c>
      <c r="CM239" s="44" t="str">
        <f t="shared" si="481"/>
        <v/>
      </c>
      <c r="CN239" s="44" t="str">
        <f t="shared" si="482"/>
        <v/>
      </c>
      <c r="CO239" s="44" t="str">
        <f t="shared" si="483"/>
        <v/>
      </c>
      <c r="CP239" s="44" t="str">
        <f t="shared" si="484"/>
        <v/>
      </c>
      <c r="CQ239" s="44" t="str">
        <f t="shared" si="485"/>
        <v/>
      </c>
      <c r="CR239" s="44" t="str">
        <f t="shared" si="486"/>
        <v/>
      </c>
      <c r="CS239" s="44" t="str">
        <f t="shared" si="487"/>
        <v/>
      </c>
      <c r="CT239" s="44" t="str">
        <f t="shared" si="488"/>
        <v/>
      </c>
      <c r="CU239" s="44" t="str">
        <f t="shared" si="489"/>
        <v/>
      </c>
      <c r="CV239" s="44" t="str">
        <f t="shared" si="490"/>
        <v/>
      </c>
      <c r="CW239" s="44" t="str">
        <f t="shared" si="491"/>
        <v/>
      </c>
      <c r="CX239" s="44" t="str">
        <f t="shared" si="492"/>
        <v/>
      </c>
      <c r="CY239" s="44"/>
      <c r="CZ239" s="44"/>
      <c r="DA239" s="45">
        <f t="shared" si="493"/>
        <v>0</v>
      </c>
      <c r="DB239" s="45">
        <f t="shared" si="494"/>
        <v>0</v>
      </c>
      <c r="DC239" s="45">
        <f t="shared" si="495"/>
        <v>0</v>
      </c>
      <c r="DD239" s="45">
        <f t="shared" si="496"/>
        <v>0</v>
      </c>
      <c r="DE239" s="45">
        <f t="shared" si="497"/>
        <v>0</v>
      </c>
      <c r="DF239" s="45">
        <f t="shared" si="498"/>
        <v>0</v>
      </c>
      <c r="DG239" s="45">
        <f t="shared" si="499"/>
        <v>0</v>
      </c>
      <c r="DH239" s="45">
        <f t="shared" si="500"/>
        <v>0</v>
      </c>
      <c r="DI239" s="45">
        <f t="shared" si="501"/>
        <v>0</v>
      </c>
      <c r="DJ239" s="45">
        <f t="shared" si="502"/>
        <v>0</v>
      </c>
      <c r="DK239" s="45">
        <f t="shared" si="503"/>
        <v>0</v>
      </c>
      <c r="DL239" s="45">
        <f t="shared" si="504"/>
        <v>0</v>
      </c>
      <c r="DM239" s="45">
        <f t="shared" si="505"/>
        <v>0</v>
      </c>
      <c r="DN239" s="45">
        <f t="shared" si="506"/>
        <v>0</v>
      </c>
      <c r="DO239" s="45">
        <f t="shared" si="507"/>
        <v>0</v>
      </c>
      <c r="DP239" s="45">
        <f t="shared" si="508"/>
        <v>0</v>
      </c>
      <c r="DQ239" s="45">
        <f t="shared" si="509"/>
        <v>0</v>
      </c>
      <c r="DR239" s="45">
        <f t="shared" si="510"/>
        <v>0</v>
      </c>
      <c r="DS239" s="45">
        <f t="shared" si="511"/>
        <v>0</v>
      </c>
      <c r="DT239" s="45">
        <f t="shared" si="512"/>
        <v>0</v>
      </c>
      <c r="DU239" s="45">
        <f t="shared" si="513"/>
        <v>0</v>
      </c>
      <c r="DV239" s="45">
        <f t="shared" si="514"/>
        <v>0</v>
      </c>
      <c r="DW239" s="45">
        <f t="shared" si="515"/>
        <v>0</v>
      </c>
      <c r="DX239" s="45">
        <f t="shared" si="515"/>
        <v>0</v>
      </c>
    </row>
    <row r="240" spans="1:130" x14ac:dyDescent="0.25">
      <c r="A240" s="476"/>
      <c r="B240" s="66" t="s">
        <v>90</v>
      </c>
      <c r="C240" s="182">
        <f>+E240+G240+I240+K240+M240+O240+Q240+S240+U240+W240+Y240+AA240+AC240+AE240+AG240+AI240</f>
        <v>0</v>
      </c>
      <c r="D240" s="191">
        <f>+F240+H240+J240+L240+N240+P240+R240+T240+V240+X240+Z240+AB240+AD240+AF240+AH240+AJ240</f>
        <v>0</v>
      </c>
      <c r="E240" s="147"/>
      <c r="F240" s="86"/>
      <c r="G240" s="147"/>
      <c r="H240" s="86"/>
      <c r="I240" s="147"/>
      <c r="J240" s="86"/>
      <c r="K240" s="147"/>
      <c r="L240" s="86"/>
      <c r="M240" s="147"/>
      <c r="N240" s="86"/>
      <c r="O240" s="38"/>
      <c r="P240" s="108"/>
      <c r="Q240" s="39"/>
      <c r="R240" s="108"/>
      <c r="S240" s="39"/>
      <c r="T240" s="108"/>
      <c r="U240" s="39"/>
      <c r="V240" s="108"/>
      <c r="W240" s="37"/>
      <c r="X240" s="108"/>
      <c r="Y240" s="37"/>
      <c r="Z240" s="108"/>
      <c r="AA240" s="37"/>
      <c r="AB240" s="108"/>
      <c r="AC240" s="39"/>
      <c r="AD240" s="108"/>
      <c r="AE240" s="37"/>
      <c r="AF240" s="108"/>
      <c r="AG240" s="37"/>
      <c r="AH240" s="108"/>
      <c r="AI240" s="37"/>
      <c r="AJ240" s="109"/>
      <c r="AK240" s="107"/>
      <c r="AL240" s="108"/>
      <c r="AM240" s="37"/>
      <c r="AN240" s="108"/>
      <c r="AO240" s="37"/>
      <c r="AP240" s="108"/>
      <c r="AQ240" s="37"/>
      <c r="AR240" s="108"/>
      <c r="AS240" s="39"/>
      <c r="AT240" s="108"/>
      <c r="AU240" s="39"/>
      <c r="AV240" s="108"/>
      <c r="AW240" s="37"/>
      <c r="AX240" s="108"/>
      <c r="AY240" s="43" t="str">
        <f t="shared" si="468"/>
        <v/>
      </c>
      <c r="CA240" s="44" t="str">
        <f t="shared" si="469"/>
        <v/>
      </c>
      <c r="CB240" s="44" t="str">
        <f t="shared" si="470"/>
        <v/>
      </c>
      <c r="CC240" s="44" t="str">
        <f t="shared" si="471"/>
        <v/>
      </c>
      <c r="CD240" s="44" t="str">
        <f t="shared" si="472"/>
        <v/>
      </c>
      <c r="CE240" s="44" t="str">
        <f t="shared" si="473"/>
        <v/>
      </c>
      <c r="CF240" s="44" t="str">
        <f t="shared" si="474"/>
        <v/>
      </c>
      <c r="CG240" s="44" t="str">
        <f t="shared" si="475"/>
        <v/>
      </c>
      <c r="CH240" s="44" t="str">
        <f t="shared" si="476"/>
        <v/>
      </c>
      <c r="CI240" s="44" t="str">
        <f t="shared" si="477"/>
        <v/>
      </c>
      <c r="CJ240" s="44" t="str">
        <f t="shared" si="478"/>
        <v/>
      </c>
      <c r="CK240" s="44" t="str">
        <f t="shared" si="479"/>
        <v/>
      </c>
      <c r="CL240" s="44" t="str">
        <f t="shared" si="480"/>
        <v/>
      </c>
      <c r="CM240" s="44" t="str">
        <f t="shared" si="481"/>
        <v/>
      </c>
      <c r="CN240" s="44" t="str">
        <f t="shared" si="482"/>
        <v/>
      </c>
      <c r="CO240" s="44" t="str">
        <f t="shared" si="483"/>
        <v/>
      </c>
      <c r="CP240" s="44" t="str">
        <f t="shared" si="484"/>
        <v/>
      </c>
      <c r="CQ240" s="44" t="str">
        <f t="shared" si="485"/>
        <v/>
      </c>
      <c r="CR240" s="44" t="str">
        <f t="shared" si="486"/>
        <v/>
      </c>
      <c r="CS240" s="44" t="str">
        <f t="shared" si="487"/>
        <v/>
      </c>
      <c r="CT240" s="44" t="str">
        <f t="shared" si="488"/>
        <v/>
      </c>
      <c r="CU240" s="44" t="str">
        <f t="shared" si="489"/>
        <v/>
      </c>
      <c r="CV240" s="44" t="str">
        <f t="shared" si="490"/>
        <v/>
      </c>
      <c r="CW240" s="44" t="str">
        <f t="shared" si="491"/>
        <v/>
      </c>
      <c r="CX240" s="44" t="str">
        <f t="shared" si="492"/>
        <v/>
      </c>
      <c r="CY240" s="44"/>
      <c r="CZ240" s="44"/>
      <c r="DA240" s="45">
        <f t="shared" si="493"/>
        <v>0</v>
      </c>
      <c r="DB240" s="45">
        <f t="shared" si="494"/>
        <v>0</v>
      </c>
      <c r="DC240" s="45">
        <f t="shared" si="495"/>
        <v>0</v>
      </c>
      <c r="DD240" s="45">
        <f t="shared" si="496"/>
        <v>0</v>
      </c>
      <c r="DE240" s="45">
        <f t="shared" si="497"/>
        <v>0</v>
      </c>
      <c r="DF240" s="45">
        <f t="shared" si="498"/>
        <v>0</v>
      </c>
      <c r="DG240" s="45">
        <f t="shared" si="499"/>
        <v>0</v>
      </c>
      <c r="DH240" s="45">
        <f t="shared" si="500"/>
        <v>0</v>
      </c>
      <c r="DI240" s="45">
        <f t="shared" si="501"/>
        <v>0</v>
      </c>
      <c r="DJ240" s="45">
        <f t="shared" si="502"/>
        <v>0</v>
      </c>
      <c r="DK240" s="45">
        <f t="shared" si="503"/>
        <v>0</v>
      </c>
      <c r="DL240" s="45">
        <f t="shared" si="504"/>
        <v>0</v>
      </c>
      <c r="DM240" s="45">
        <f t="shared" si="505"/>
        <v>0</v>
      </c>
      <c r="DN240" s="45">
        <f t="shared" si="506"/>
        <v>0</v>
      </c>
      <c r="DO240" s="45">
        <f t="shared" si="507"/>
        <v>0</v>
      </c>
      <c r="DP240" s="45">
        <f t="shared" si="508"/>
        <v>0</v>
      </c>
      <c r="DQ240" s="45">
        <f t="shared" si="509"/>
        <v>0</v>
      </c>
      <c r="DR240" s="45">
        <f t="shared" si="510"/>
        <v>0</v>
      </c>
      <c r="DS240" s="45">
        <f t="shared" si="511"/>
        <v>0</v>
      </c>
      <c r="DT240" s="45">
        <f t="shared" si="512"/>
        <v>0</v>
      </c>
      <c r="DU240" s="45">
        <f t="shared" si="513"/>
        <v>0</v>
      </c>
      <c r="DV240" s="45">
        <f t="shared" si="514"/>
        <v>0</v>
      </c>
      <c r="DW240" s="45">
        <f t="shared" si="515"/>
        <v>0</v>
      </c>
      <c r="DX240" s="45">
        <f t="shared" si="515"/>
        <v>0</v>
      </c>
    </row>
    <row r="241" spans="1:128" s="9" customFormat="1" ht="33" x14ac:dyDescent="0.25">
      <c r="A241" s="476"/>
      <c r="B241" s="67" t="s">
        <v>91</v>
      </c>
      <c r="C241" s="192">
        <f>+M241+O241+Q241+S241+U241+W241+Y241+AA241+AC241+AE241+AG241+AI241</f>
        <v>0</v>
      </c>
      <c r="D241" s="183">
        <f>+N241+P241+R241+T241+V241+X241+Z241+AB241+AD241+AF241+AH241+AJ241</f>
        <v>0</v>
      </c>
      <c r="E241" s="184"/>
      <c r="F241" s="185"/>
      <c r="G241" s="186"/>
      <c r="H241" s="185"/>
      <c r="I241" s="186"/>
      <c r="J241" s="185"/>
      <c r="K241" s="186"/>
      <c r="L241" s="185"/>
      <c r="M241" s="39"/>
      <c r="N241" s="108"/>
      <c r="O241" s="37"/>
      <c r="P241" s="108"/>
      <c r="Q241" s="39"/>
      <c r="R241" s="108"/>
      <c r="S241" s="39"/>
      <c r="T241" s="108"/>
      <c r="U241" s="39"/>
      <c r="V241" s="108"/>
      <c r="W241" s="37"/>
      <c r="X241" s="108"/>
      <c r="Y241" s="37"/>
      <c r="Z241" s="108"/>
      <c r="AA241" s="37"/>
      <c r="AB241" s="108"/>
      <c r="AC241" s="39"/>
      <c r="AD241" s="108"/>
      <c r="AE241" s="37"/>
      <c r="AF241" s="108"/>
      <c r="AG241" s="37"/>
      <c r="AH241" s="108"/>
      <c r="AI241" s="37"/>
      <c r="AJ241" s="109"/>
      <c r="AK241" s="107"/>
      <c r="AL241" s="108"/>
      <c r="AM241" s="37"/>
      <c r="AN241" s="108"/>
      <c r="AO241" s="37"/>
      <c r="AP241" s="108"/>
      <c r="AQ241" s="37"/>
      <c r="AR241" s="108"/>
      <c r="AS241" s="39"/>
      <c r="AT241" s="108"/>
      <c r="AU241" s="39"/>
      <c r="AV241" s="108"/>
      <c r="AW241" s="37"/>
      <c r="AX241" s="108"/>
      <c r="AY241" s="43" t="str">
        <f t="shared" si="468"/>
        <v/>
      </c>
      <c r="BV241" s="10"/>
      <c r="BW241" s="10"/>
      <c r="BX241" s="11"/>
      <c r="BY241" s="11"/>
      <c r="BZ241" s="11"/>
      <c r="CA241" s="44" t="str">
        <f t="shared" si="469"/>
        <v/>
      </c>
      <c r="CB241" s="44" t="str">
        <f t="shared" si="470"/>
        <v/>
      </c>
      <c r="CC241" s="44" t="str">
        <f t="shared" si="471"/>
        <v/>
      </c>
      <c r="CD241" s="44" t="str">
        <f t="shared" si="472"/>
        <v/>
      </c>
      <c r="CE241" s="44" t="str">
        <f t="shared" si="473"/>
        <v/>
      </c>
      <c r="CF241" s="44" t="str">
        <f t="shared" si="474"/>
        <v/>
      </c>
      <c r="CG241" s="44" t="str">
        <f t="shared" si="475"/>
        <v/>
      </c>
      <c r="CH241" s="44" t="str">
        <f t="shared" si="476"/>
        <v/>
      </c>
      <c r="CI241" s="44" t="str">
        <f t="shared" si="477"/>
        <v/>
      </c>
      <c r="CJ241" s="44" t="str">
        <f t="shared" si="478"/>
        <v/>
      </c>
      <c r="CK241" s="44" t="str">
        <f t="shared" si="479"/>
        <v/>
      </c>
      <c r="CL241" s="44" t="str">
        <f t="shared" si="480"/>
        <v/>
      </c>
      <c r="CM241" s="44" t="str">
        <f t="shared" si="481"/>
        <v/>
      </c>
      <c r="CN241" s="44" t="str">
        <f t="shared" si="482"/>
        <v/>
      </c>
      <c r="CO241" s="44" t="str">
        <f t="shared" si="483"/>
        <v/>
      </c>
      <c r="CP241" s="44" t="str">
        <f t="shared" si="484"/>
        <v/>
      </c>
      <c r="CQ241" s="44" t="str">
        <f t="shared" si="485"/>
        <v/>
      </c>
      <c r="CR241" s="44" t="str">
        <f t="shared" si="486"/>
        <v/>
      </c>
      <c r="CS241" s="44" t="str">
        <f t="shared" si="487"/>
        <v/>
      </c>
      <c r="CT241" s="44" t="str">
        <f t="shared" si="488"/>
        <v/>
      </c>
      <c r="CU241" s="44" t="str">
        <f t="shared" si="489"/>
        <v/>
      </c>
      <c r="CV241" s="44" t="str">
        <f t="shared" si="490"/>
        <v/>
      </c>
      <c r="CW241" s="44" t="str">
        <f t="shared" si="491"/>
        <v/>
      </c>
      <c r="CX241" s="44" t="str">
        <f t="shared" si="492"/>
        <v/>
      </c>
      <c r="CY241" s="44"/>
      <c r="CZ241" s="44"/>
      <c r="DA241" s="45">
        <f t="shared" si="493"/>
        <v>0</v>
      </c>
      <c r="DB241" s="45">
        <f t="shared" si="494"/>
        <v>0</v>
      </c>
      <c r="DC241" s="45">
        <f t="shared" si="495"/>
        <v>0</v>
      </c>
      <c r="DD241" s="45">
        <f t="shared" si="496"/>
        <v>0</v>
      </c>
      <c r="DE241" s="45">
        <f t="shared" si="497"/>
        <v>0</v>
      </c>
      <c r="DF241" s="45">
        <f t="shared" si="498"/>
        <v>0</v>
      </c>
      <c r="DG241" s="45">
        <f t="shared" si="499"/>
        <v>0</v>
      </c>
      <c r="DH241" s="45">
        <f t="shared" si="500"/>
        <v>0</v>
      </c>
      <c r="DI241" s="45">
        <f t="shared" si="501"/>
        <v>0</v>
      </c>
      <c r="DJ241" s="45">
        <f t="shared" si="502"/>
        <v>0</v>
      </c>
      <c r="DK241" s="45">
        <f t="shared" si="503"/>
        <v>0</v>
      </c>
      <c r="DL241" s="45">
        <f t="shared" si="504"/>
        <v>0</v>
      </c>
      <c r="DM241" s="45">
        <f t="shared" si="505"/>
        <v>0</v>
      </c>
      <c r="DN241" s="45">
        <f t="shared" si="506"/>
        <v>0</v>
      </c>
      <c r="DO241" s="45">
        <f t="shared" si="507"/>
        <v>0</v>
      </c>
      <c r="DP241" s="45">
        <f t="shared" si="508"/>
        <v>0</v>
      </c>
      <c r="DQ241" s="45">
        <f t="shared" si="509"/>
        <v>0</v>
      </c>
      <c r="DR241" s="45">
        <f t="shared" si="510"/>
        <v>0</v>
      </c>
      <c r="DS241" s="45">
        <f t="shared" si="511"/>
        <v>0</v>
      </c>
      <c r="DT241" s="45">
        <f t="shared" si="512"/>
        <v>0</v>
      </c>
      <c r="DU241" s="45">
        <f t="shared" si="513"/>
        <v>0</v>
      </c>
      <c r="DV241" s="45">
        <f t="shared" si="514"/>
        <v>0</v>
      </c>
      <c r="DW241" s="45">
        <f t="shared" si="515"/>
        <v>0</v>
      </c>
      <c r="DX241" s="45">
        <f t="shared" si="515"/>
        <v>0</v>
      </c>
    </row>
    <row r="242" spans="1:128" s="9" customFormat="1" x14ac:dyDescent="0.25">
      <c r="A242" s="476"/>
      <c r="B242" s="66" t="s">
        <v>50</v>
      </c>
      <c r="C242" s="182">
        <f>+O242+Q242+S242+U242+W242+Y242+AA242+AC242+AE242+AG242+AI242</f>
        <v>0</v>
      </c>
      <c r="D242" s="183">
        <f>+P242+R242+T242+V242+X242+Z242+AB242+AD242+AF242+AH242+AJ242</f>
        <v>0</v>
      </c>
      <c r="E242" s="184"/>
      <c r="F242" s="185"/>
      <c r="G242" s="186"/>
      <c r="H242" s="185"/>
      <c r="I242" s="186"/>
      <c r="J242" s="185"/>
      <c r="K242" s="186"/>
      <c r="L242" s="185"/>
      <c r="M242" s="193"/>
      <c r="N242" s="194"/>
      <c r="O242" s="37"/>
      <c r="P242" s="108"/>
      <c r="Q242" s="39"/>
      <c r="R242" s="108"/>
      <c r="S242" s="39"/>
      <c r="T242" s="108"/>
      <c r="U242" s="39"/>
      <c r="V242" s="108"/>
      <c r="W242" s="37"/>
      <c r="X242" s="108"/>
      <c r="Y242" s="37"/>
      <c r="Z242" s="108"/>
      <c r="AA242" s="37"/>
      <c r="AB242" s="108"/>
      <c r="AC242" s="39"/>
      <c r="AD242" s="108"/>
      <c r="AE242" s="37"/>
      <c r="AF242" s="108"/>
      <c r="AG242" s="37"/>
      <c r="AH242" s="108"/>
      <c r="AI242" s="37"/>
      <c r="AJ242" s="109"/>
      <c r="AK242" s="107"/>
      <c r="AL242" s="108"/>
      <c r="AM242" s="37"/>
      <c r="AN242" s="108"/>
      <c r="AO242" s="37"/>
      <c r="AP242" s="108"/>
      <c r="AQ242" s="37"/>
      <c r="AR242" s="108"/>
      <c r="AS242" s="39"/>
      <c r="AT242" s="108"/>
      <c r="AU242" s="39"/>
      <c r="AV242" s="108"/>
      <c r="AW242" s="37"/>
      <c r="AX242" s="108"/>
      <c r="AY242" s="43" t="str">
        <f t="shared" si="468"/>
        <v/>
      </c>
      <c r="BV242" s="10"/>
      <c r="BW242" s="10"/>
      <c r="BX242" s="11"/>
      <c r="BY242" s="11"/>
      <c r="BZ242" s="11"/>
      <c r="CA242" s="44" t="str">
        <f t="shared" si="469"/>
        <v/>
      </c>
      <c r="CB242" s="44" t="str">
        <f t="shared" si="470"/>
        <v/>
      </c>
      <c r="CC242" s="44" t="str">
        <f t="shared" si="471"/>
        <v/>
      </c>
      <c r="CD242" s="44" t="str">
        <f t="shared" si="472"/>
        <v/>
      </c>
      <c r="CE242" s="44" t="str">
        <f t="shared" si="473"/>
        <v/>
      </c>
      <c r="CF242" s="44" t="str">
        <f t="shared" si="474"/>
        <v/>
      </c>
      <c r="CG242" s="44" t="str">
        <f t="shared" si="475"/>
        <v/>
      </c>
      <c r="CH242" s="44" t="str">
        <f t="shared" si="476"/>
        <v/>
      </c>
      <c r="CI242" s="44" t="str">
        <f t="shared" si="477"/>
        <v/>
      </c>
      <c r="CJ242" s="44" t="str">
        <f t="shared" si="478"/>
        <v/>
      </c>
      <c r="CK242" s="44" t="str">
        <f t="shared" si="479"/>
        <v/>
      </c>
      <c r="CL242" s="44" t="str">
        <f t="shared" si="480"/>
        <v/>
      </c>
      <c r="CM242" s="44" t="str">
        <f t="shared" si="481"/>
        <v/>
      </c>
      <c r="CN242" s="44" t="str">
        <f t="shared" si="482"/>
        <v/>
      </c>
      <c r="CO242" s="44" t="str">
        <f t="shared" si="483"/>
        <v/>
      </c>
      <c r="CP242" s="44" t="str">
        <f t="shared" si="484"/>
        <v/>
      </c>
      <c r="CQ242" s="44" t="str">
        <f t="shared" si="485"/>
        <v/>
      </c>
      <c r="CR242" s="44" t="str">
        <f t="shared" si="486"/>
        <v/>
      </c>
      <c r="CS242" s="44" t="str">
        <f t="shared" si="487"/>
        <v/>
      </c>
      <c r="CT242" s="44" t="str">
        <f t="shared" si="488"/>
        <v/>
      </c>
      <c r="CU242" s="44" t="str">
        <f t="shared" si="489"/>
        <v/>
      </c>
      <c r="CV242" s="44" t="str">
        <f t="shared" si="490"/>
        <v/>
      </c>
      <c r="CW242" s="44" t="str">
        <f t="shared" si="491"/>
        <v/>
      </c>
      <c r="CX242" s="44" t="str">
        <f t="shared" si="492"/>
        <v/>
      </c>
      <c r="CY242" s="44"/>
      <c r="CZ242" s="44"/>
      <c r="DA242" s="45">
        <f t="shared" si="493"/>
        <v>0</v>
      </c>
      <c r="DB242" s="45">
        <f t="shared" si="494"/>
        <v>0</v>
      </c>
      <c r="DC242" s="45">
        <f t="shared" si="495"/>
        <v>0</v>
      </c>
      <c r="DD242" s="45">
        <f t="shared" si="496"/>
        <v>0</v>
      </c>
      <c r="DE242" s="45">
        <f t="shared" si="497"/>
        <v>0</v>
      </c>
      <c r="DF242" s="45">
        <f t="shared" si="498"/>
        <v>0</v>
      </c>
      <c r="DG242" s="45">
        <f t="shared" si="499"/>
        <v>0</v>
      </c>
      <c r="DH242" s="45">
        <f t="shared" si="500"/>
        <v>0</v>
      </c>
      <c r="DI242" s="45">
        <f t="shared" si="501"/>
        <v>0</v>
      </c>
      <c r="DJ242" s="45">
        <f t="shared" si="502"/>
        <v>0</v>
      </c>
      <c r="DK242" s="45">
        <f t="shared" si="503"/>
        <v>0</v>
      </c>
      <c r="DL242" s="45">
        <f t="shared" si="504"/>
        <v>0</v>
      </c>
      <c r="DM242" s="45">
        <f t="shared" si="505"/>
        <v>0</v>
      </c>
      <c r="DN242" s="45">
        <f t="shared" si="506"/>
        <v>0</v>
      </c>
      <c r="DO242" s="45">
        <f t="shared" si="507"/>
        <v>0</v>
      </c>
      <c r="DP242" s="45">
        <f t="shared" si="508"/>
        <v>0</v>
      </c>
      <c r="DQ242" s="45">
        <f t="shared" si="509"/>
        <v>0</v>
      </c>
      <c r="DR242" s="45">
        <f t="shared" si="510"/>
        <v>0</v>
      </c>
      <c r="DS242" s="45">
        <f t="shared" si="511"/>
        <v>0</v>
      </c>
      <c r="DT242" s="45">
        <f t="shared" si="512"/>
        <v>0</v>
      </c>
      <c r="DU242" s="45">
        <f t="shared" si="513"/>
        <v>0</v>
      </c>
      <c r="DV242" s="45">
        <f t="shared" si="514"/>
        <v>0</v>
      </c>
      <c r="DW242" s="45">
        <f t="shared" si="515"/>
        <v>0</v>
      </c>
      <c r="DX242" s="45">
        <f t="shared" si="515"/>
        <v>0</v>
      </c>
    </row>
    <row r="243" spans="1:128" s="9" customFormat="1" ht="22.5" x14ac:dyDescent="0.25">
      <c r="A243" s="476"/>
      <c r="B243" s="67" t="s">
        <v>92</v>
      </c>
      <c r="C243" s="195">
        <f>+E243+G243+I243+K243+M243+O243+Q243+S243+U243+W243+Y243+AA243+AC243+AE243+AG243+AI243</f>
        <v>0</v>
      </c>
      <c r="D243" s="191">
        <f>+F243+H243+J243+L243+N243+P243+R243+T243+V243+X243+Z243+AB243+AD243+AF243+AH243+AJ243</f>
        <v>0</v>
      </c>
      <c r="E243" s="147"/>
      <c r="F243" s="86"/>
      <c r="G243" s="147"/>
      <c r="H243" s="86"/>
      <c r="I243" s="147"/>
      <c r="J243" s="86"/>
      <c r="K243" s="147"/>
      <c r="L243" s="86"/>
      <c r="M243" s="39"/>
      <c r="N243" s="108"/>
      <c r="O243" s="37"/>
      <c r="P243" s="108"/>
      <c r="Q243" s="39"/>
      <c r="R243" s="108"/>
      <c r="S243" s="39"/>
      <c r="T243" s="108"/>
      <c r="U243" s="39"/>
      <c r="V243" s="108"/>
      <c r="W243" s="37"/>
      <c r="X243" s="108"/>
      <c r="Y243" s="37"/>
      <c r="Z243" s="108"/>
      <c r="AA243" s="37"/>
      <c r="AB243" s="108"/>
      <c r="AC243" s="39"/>
      <c r="AD243" s="108"/>
      <c r="AE243" s="37"/>
      <c r="AF243" s="108"/>
      <c r="AG243" s="37"/>
      <c r="AH243" s="108"/>
      <c r="AI243" s="37"/>
      <c r="AJ243" s="109"/>
      <c r="AK243" s="107"/>
      <c r="AL243" s="108"/>
      <c r="AM243" s="37"/>
      <c r="AN243" s="108"/>
      <c r="AO243" s="37"/>
      <c r="AP243" s="108"/>
      <c r="AQ243" s="37"/>
      <c r="AR243" s="108"/>
      <c r="AS243" s="39"/>
      <c r="AT243" s="108"/>
      <c r="AU243" s="39"/>
      <c r="AV243" s="108"/>
      <c r="AW243" s="37"/>
      <c r="AX243" s="108"/>
      <c r="AY243" s="43" t="str">
        <f t="shared" si="468"/>
        <v/>
      </c>
      <c r="BV243" s="10"/>
      <c r="BW243" s="10"/>
      <c r="BX243" s="11"/>
      <c r="BY243" s="11"/>
      <c r="BZ243" s="11"/>
      <c r="CA243" s="44" t="str">
        <f t="shared" si="469"/>
        <v/>
      </c>
      <c r="CB243" s="44" t="str">
        <f t="shared" si="470"/>
        <v/>
      </c>
      <c r="CC243" s="44" t="str">
        <f t="shared" si="471"/>
        <v/>
      </c>
      <c r="CD243" s="44" t="str">
        <f t="shared" si="472"/>
        <v/>
      </c>
      <c r="CE243" s="44" t="str">
        <f t="shared" si="473"/>
        <v/>
      </c>
      <c r="CF243" s="44" t="str">
        <f t="shared" si="474"/>
        <v/>
      </c>
      <c r="CG243" s="44" t="str">
        <f t="shared" si="475"/>
        <v/>
      </c>
      <c r="CH243" s="44" t="str">
        <f t="shared" si="476"/>
        <v/>
      </c>
      <c r="CI243" s="44" t="str">
        <f t="shared" si="477"/>
        <v/>
      </c>
      <c r="CJ243" s="44" t="str">
        <f t="shared" si="478"/>
        <v/>
      </c>
      <c r="CK243" s="44" t="str">
        <f t="shared" si="479"/>
        <v/>
      </c>
      <c r="CL243" s="44" t="str">
        <f t="shared" si="480"/>
        <v/>
      </c>
      <c r="CM243" s="44" t="str">
        <f t="shared" si="481"/>
        <v/>
      </c>
      <c r="CN243" s="44" t="str">
        <f t="shared" si="482"/>
        <v/>
      </c>
      <c r="CO243" s="44" t="str">
        <f t="shared" si="483"/>
        <v/>
      </c>
      <c r="CP243" s="44" t="str">
        <f t="shared" si="484"/>
        <v/>
      </c>
      <c r="CQ243" s="44" t="str">
        <f t="shared" si="485"/>
        <v/>
      </c>
      <c r="CR243" s="44" t="str">
        <f t="shared" si="486"/>
        <v/>
      </c>
      <c r="CS243" s="44" t="str">
        <f t="shared" si="487"/>
        <v/>
      </c>
      <c r="CT243" s="44" t="str">
        <f t="shared" si="488"/>
        <v/>
      </c>
      <c r="CU243" s="44" t="str">
        <f t="shared" si="489"/>
        <v/>
      </c>
      <c r="CV243" s="44" t="str">
        <f t="shared" si="490"/>
        <v/>
      </c>
      <c r="CW243" s="44" t="str">
        <f t="shared" si="491"/>
        <v/>
      </c>
      <c r="CX243" s="44" t="str">
        <f t="shared" si="492"/>
        <v/>
      </c>
      <c r="CY243" s="44"/>
      <c r="CZ243" s="44"/>
      <c r="DA243" s="45">
        <f t="shared" si="493"/>
        <v>0</v>
      </c>
      <c r="DB243" s="45">
        <f t="shared" si="494"/>
        <v>0</v>
      </c>
      <c r="DC243" s="45">
        <f t="shared" si="495"/>
        <v>0</v>
      </c>
      <c r="DD243" s="45">
        <f t="shared" si="496"/>
        <v>0</v>
      </c>
      <c r="DE243" s="45">
        <f t="shared" si="497"/>
        <v>0</v>
      </c>
      <c r="DF243" s="45">
        <f t="shared" si="498"/>
        <v>0</v>
      </c>
      <c r="DG243" s="45">
        <f t="shared" si="499"/>
        <v>0</v>
      </c>
      <c r="DH243" s="45">
        <f t="shared" si="500"/>
        <v>0</v>
      </c>
      <c r="DI243" s="45">
        <f t="shared" si="501"/>
        <v>0</v>
      </c>
      <c r="DJ243" s="45">
        <f t="shared" si="502"/>
        <v>0</v>
      </c>
      <c r="DK243" s="45">
        <f t="shared" si="503"/>
        <v>0</v>
      </c>
      <c r="DL243" s="45">
        <f t="shared" si="504"/>
        <v>0</v>
      </c>
      <c r="DM243" s="45">
        <f t="shared" si="505"/>
        <v>0</v>
      </c>
      <c r="DN243" s="45">
        <f t="shared" si="506"/>
        <v>0</v>
      </c>
      <c r="DO243" s="45">
        <f t="shared" si="507"/>
        <v>0</v>
      </c>
      <c r="DP243" s="45">
        <f t="shared" si="508"/>
        <v>0</v>
      </c>
      <c r="DQ243" s="45">
        <f t="shared" si="509"/>
        <v>0</v>
      </c>
      <c r="DR243" s="45">
        <f t="shared" si="510"/>
        <v>0</v>
      </c>
      <c r="DS243" s="45">
        <f t="shared" si="511"/>
        <v>0</v>
      </c>
      <c r="DT243" s="45">
        <f t="shared" si="512"/>
        <v>0</v>
      </c>
      <c r="DU243" s="45">
        <f t="shared" si="513"/>
        <v>0</v>
      </c>
      <c r="DV243" s="45">
        <f t="shared" si="514"/>
        <v>0</v>
      </c>
      <c r="DW243" s="45">
        <f t="shared" si="515"/>
        <v>0</v>
      </c>
      <c r="DX243" s="45">
        <f t="shared" si="515"/>
        <v>0</v>
      </c>
    </row>
    <row r="244" spans="1:128" s="9" customFormat="1" x14ac:dyDescent="0.25">
      <c r="A244" s="476"/>
      <c r="B244" s="66" t="s">
        <v>52</v>
      </c>
      <c r="C244" s="182">
        <f>+M244+O244+Q244+S244+U244+W244+Y244+AA244+AC244+AE244+AG244+AI244</f>
        <v>0</v>
      </c>
      <c r="D244" s="191">
        <f>+N244+P244+R244+T244+V244+X244+Z244+AB244+AD244+AF244+AH244+AJ244</f>
        <v>0</v>
      </c>
      <c r="E244" s="184"/>
      <c r="F244" s="185"/>
      <c r="G244" s="186"/>
      <c r="H244" s="185"/>
      <c r="I244" s="186"/>
      <c r="J244" s="185"/>
      <c r="K244" s="186"/>
      <c r="L244" s="185"/>
      <c r="M244" s="37"/>
      <c r="N244" s="108"/>
      <c r="O244" s="38"/>
      <c r="P244" s="108"/>
      <c r="Q244" s="39"/>
      <c r="R244" s="108"/>
      <c r="S244" s="39"/>
      <c r="T244" s="108"/>
      <c r="U244" s="39"/>
      <c r="V244" s="108"/>
      <c r="W244" s="37"/>
      <c r="X244" s="108"/>
      <c r="Y244" s="37"/>
      <c r="Z244" s="108"/>
      <c r="AA244" s="37"/>
      <c r="AB244" s="108"/>
      <c r="AC244" s="39"/>
      <c r="AD244" s="108"/>
      <c r="AE244" s="37"/>
      <c r="AF244" s="108"/>
      <c r="AG244" s="37"/>
      <c r="AH244" s="108"/>
      <c r="AI244" s="37"/>
      <c r="AJ244" s="109"/>
      <c r="AK244" s="107"/>
      <c r="AL244" s="108"/>
      <c r="AM244" s="37"/>
      <c r="AN244" s="108"/>
      <c r="AO244" s="37"/>
      <c r="AP244" s="108"/>
      <c r="AQ244" s="37"/>
      <c r="AR244" s="108"/>
      <c r="AS244" s="39"/>
      <c r="AT244" s="108"/>
      <c r="AU244" s="39"/>
      <c r="AV244" s="108"/>
      <c r="AW244" s="37"/>
      <c r="AX244" s="108"/>
      <c r="AY244" s="43" t="str">
        <f t="shared" si="468"/>
        <v/>
      </c>
      <c r="BV244" s="10"/>
      <c r="BW244" s="10"/>
      <c r="BX244" s="11"/>
      <c r="BY244" s="11"/>
      <c r="BZ244" s="11"/>
      <c r="CA244" s="44" t="str">
        <f t="shared" si="469"/>
        <v/>
      </c>
      <c r="CB244" s="44" t="str">
        <f t="shared" si="470"/>
        <v/>
      </c>
      <c r="CC244" s="44" t="str">
        <f t="shared" si="471"/>
        <v/>
      </c>
      <c r="CD244" s="44" t="str">
        <f t="shared" si="472"/>
        <v/>
      </c>
      <c r="CE244" s="44" t="str">
        <f t="shared" si="473"/>
        <v/>
      </c>
      <c r="CF244" s="44" t="str">
        <f t="shared" si="474"/>
        <v/>
      </c>
      <c r="CG244" s="44" t="str">
        <f t="shared" si="475"/>
        <v/>
      </c>
      <c r="CH244" s="44" t="str">
        <f t="shared" si="476"/>
        <v/>
      </c>
      <c r="CI244" s="44" t="str">
        <f t="shared" si="477"/>
        <v/>
      </c>
      <c r="CJ244" s="44" t="str">
        <f t="shared" si="478"/>
        <v/>
      </c>
      <c r="CK244" s="44" t="str">
        <f t="shared" si="479"/>
        <v/>
      </c>
      <c r="CL244" s="44" t="str">
        <f t="shared" si="480"/>
        <v/>
      </c>
      <c r="CM244" s="44" t="str">
        <f t="shared" si="481"/>
        <v/>
      </c>
      <c r="CN244" s="44" t="str">
        <f t="shared" si="482"/>
        <v/>
      </c>
      <c r="CO244" s="44" t="str">
        <f t="shared" si="483"/>
        <v/>
      </c>
      <c r="CP244" s="44" t="str">
        <f t="shared" si="484"/>
        <v/>
      </c>
      <c r="CQ244" s="44" t="str">
        <f t="shared" si="485"/>
        <v/>
      </c>
      <c r="CR244" s="44" t="str">
        <f t="shared" si="486"/>
        <v/>
      </c>
      <c r="CS244" s="44" t="str">
        <f t="shared" si="487"/>
        <v/>
      </c>
      <c r="CT244" s="44" t="str">
        <f t="shared" si="488"/>
        <v/>
      </c>
      <c r="CU244" s="44" t="str">
        <f t="shared" si="489"/>
        <v/>
      </c>
      <c r="CV244" s="44" t="str">
        <f t="shared" si="490"/>
        <v/>
      </c>
      <c r="CW244" s="44" t="str">
        <f t="shared" si="491"/>
        <v/>
      </c>
      <c r="CX244" s="44" t="str">
        <f t="shared" si="492"/>
        <v/>
      </c>
      <c r="CY244" s="44"/>
      <c r="CZ244" s="44"/>
      <c r="DA244" s="45">
        <f t="shared" si="493"/>
        <v>0</v>
      </c>
      <c r="DB244" s="45">
        <f t="shared" si="494"/>
        <v>0</v>
      </c>
      <c r="DC244" s="45">
        <f t="shared" si="495"/>
        <v>0</v>
      </c>
      <c r="DD244" s="45">
        <f t="shared" si="496"/>
        <v>0</v>
      </c>
      <c r="DE244" s="45">
        <f t="shared" si="497"/>
        <v>0</v>
      </c>
      <c r="DF244" s="45">
        <f t="shared" si="498"/>
        <v>0</v>
      </c>
      <c r="DG244" s="45">
        <f t="shared" si="499"/>
        <v>0</v>
      </c>
      <c r="DH244" s="45">
        <f t="shared" si="500"/>
        <v>0</v>
      </c>
      <c r="DI244" s="45">
        <f t="shared" si="501"/>
        <v>0</v>
      </c>
      <c r="DJ244" s="45">
        <f t="shared" si="502"/>
        <v>0</v>
      </c>
      <c r="DK244" s="45">
        <f t="shared" si="503"/>
        <v>0</v>
      </c>
      <c r="DL244" s="45">
        <f t="shared" si="504"/>
        <v>0</v>
      </c>
      <c r="DM244" s="45">
        <f t="shared" si="505"/>
        <v>0</v>
      </c>
      <c r="DN244" s="45">
        <f t="shared" si="506"/>
        <v>0</v>
      </c>
      <c r="DO244" s="45">
        <f t="shared" si="507"/>
        <v>0</v>
      </c>
      <c r="DP244" s="45">
        <f t="shared" si="508"/>
        <v>0</v>
      </c>
      <c r="DQ244" s="45">
        <f t="shared" si="509"/>
        <v>0</v>
      </c>
      <c r="DR244" s="45">
        <f t="shared" si="510"/>
        <v>0</v>
      </c>
      <c r="DS244" s="45">
        <f t="shared" si="511"/>
        <v>0</v>
      </c>
      <c r="DT244" s="45">
        <f t="shared" si="512"/>
        <v>0</v>
      </c>
      <c r="DU244" s="45">
        <f t="shared" si="513"/>
        <v>0</v>
      </c>
      <c r="DV244" s="45">
        <f t="shared" si="514"/>
        <v>0</v>
      </c>
      <c r="DW244" s="45">
        <f t="shared" si="515"/>
        <v>0</v>
      </c>
      <c r="DX244" s="45">
        <f t="shared" si="515"/>
        <v>0</v>
      </c>
    </row>
    <row r="245" spans="1:128" s="9" customFormat="1" x14ac:dyDescent="0.25">
      <c r="A245" s="476"/>
      <c r="B245" s="66" t="s">
        <v>93</v>
      </c>
      <c r="C245" s="182">
        <f>+M245+O245+Q245+S245+U245+W245+Y245+AA245+AC245+AE245+AG245+AI245</f>
        <v>0</v>
      </c>
      <c r="D245" s="191">
        <f>+N245+P245+R245+T245+V245+X245+Z245+AB245+AD245+AF245+AH245+AJ245</f>
        <v>0</v>
      </c>
      <c r="E245" s="184"/>
      <c r="F245" s="185"/>
      <c r="G245" s="186"/>
      <c r="H245" s="185"/>
      <c r="I245" s="186"/>
      <c r="J245" s="185"/>
      <c r="K245" s="186"/>
      <c r="L245" s="185"/>
      <c r="M245" s="37"/>
      <c r="N245" s="108"/>
      <c r="O245" s="37"/>
      <c r="P245" s="108"/>
      <c r="Q245" s="39"/>
      <c r="R245" s="108"/>
      <c r="S245" s="39"/>
      <c r="T245" s="108"/>
      <c r="U245" s="39"/>
      <c r="V245" s="108"/>
      <c r="W245" s="37"/>
      <c r="X245" s="108"/>
      <c r="Y245" s="37"/>
      <c r="Z245" s="108"/>
      <c r="AA245" s="37"/>
      <c r="AB245" s="108"/>
      <c r="AC245" s="39"/>
      <c r="AD245" s="108"/>
      <c r="AE245" s="37"/>
      <c r="AF245" s="108"/>
      <c r="AG245" s="37"/>
      <c r="AH245" s="108"/>
      <c r="AI245" s="37"/>
      <c r="AJ245" s="109"/>
      <c r="AK245" s="107"/>
      <c r="AL245" s="108"/>
      <c r="AM245" s="37"/>
      <c r="AN245" s="108"/>
      <c r="AO245" s="37"/>
      <c r="AP245" s="108"/>
      <c r="AQ245" s="37"/>
      <c r="AR245" s="108"/>
      <c r="AS245" s="39"/>
      <c r="AT245" s="108"/>
      <c r="AU245" s="39"/>
      <c r="AV245" s="108"/>
      <c r="AW245" s="37"/>
      <c r="AX245" s="108"/>
      <c r="AY245" s="43" t="str">
        <f t="shared" si="468"/>
        <v/>
      </c>
      <c r="BV245" s="10"/>
      <c r="BW245" s="10"/>
      <c r="BX245" s="11"/>
      <c r="BY245" s="11"/>
      <c r="BZ245" s="11"/>
      <c r="CA245" s="44" t="str">
        <f t="shared" si="469"/>
        <v/>
      </c>
      <c r="CB245" s="44" t="str">
        <f t="shared" si="470"/>
        <v/>
      </c>
      <c r="CC245" s="44" t="str">
        <f t="shared" si="471"/>
        <v/>
      </c>
      <c r="CD245" s="44" t="str">
        <f t="shared" si="472"/>
        <v/>
      </c>
      <c r="CE245" s="44" t="str">
        <f t="shared" si="473"/>
        <v/>
      </c>
      <c r="CF245" s="44" t="str">
        <f t="shared" si="474"/>
        <v/>
      </c>
      <c r="CG245" s="44" t="str">
        <f t="shared" si="475"/>
        <v/>
      </c>
      <c r="CH245" s="44" t="str">
        <f t="shared" si="476"/>
        <v/>
      </c>
      <c r="CI245" s="44" t="str">
        <f t="shared" si="477"/>
        <v/>
      </c>
      <c r="CJ245" s="44" t="str">
        <f t="shared" si="478"/>
        <v/>
      </c>
      <c r="CK245" s="44" t="str">
        <f t="shared" si="479"/>
        <v/>
      </c>
      <c r="CL245" s="44" t="str">
        <f t="shared" si="480"/>
        <v/>
      </c>
      <c r="CM245" s="44" t="str">
        <f t="shared" si="481"/>
        <v/>
      </c>
      <c r="CN245" s="44" t="str">
        <f t="shared" si="482"/>
        <v/>
      </c>
      <c r="CO245" s="44" t="str">
        <f t="shared" si="483"/>
        <v/>
      </c>
      <c r="CP245" s="44" t="str">
        <f t="shared" si="484"/>
        <v/>
      </c>
      <c r="CQ245" s="44" t="str">
        <f t="shared" si="485"/>
        <v/>
      </c>
      <c r="CR245" s="44" t="str">
        <f t="shared" si="486"/>
        <v/>
      </c>
      <c r="CS245" s="44" t="str">
        <f t="shared" si="487"/>
        <v/>
      </c>
      <c r="CT245" s="44" t="str">
        <f t="shared" si="488"/>
        <v/>
      </c>
      <c r="CU245" s="44" t="str">
        <f t="shared" si="489"/>
        <v/>
      </c>
      <c r="CV245" s="44" t="str">
        <f t="shared" si="490"/>
        <v/>
      </c>
      <c r="CW245" s="44" t="str">
        <f t="shared" si="491"/>
        <v/>
      </c>
      <c r="CX245" s="44" t="str">
        <f t="shared" si="492"/>
        <v/>
      </c>
      <c r="CY245" s="44"/>
      <c r="CZ245" s="44"/>
      <c r="DA245" s="45">
        <f t="shared" si="493"/>
        <v>0</v>
      </c>
      <c r="DB245" s="45">
        <f t="shared" si="494"/>
        <v>0</v>
      </c>
      <c r="DC245" s="45">
        <f t="shared" si="495"/>
        <v>0</v>
      </c>
      <c r="DD245" s="45">
        <f t="shared" si="496"/>
        <v>0</v>
      </c>
      <c r="DE245" s="45">
        <f t="shared" si="497"/>
        <v>0</v>
      </c>
      <c r="DF245" s="45">
        <f t="shared" si="498"/>
        <v>0</v>
      </c>
      <c r="DG245" s="45">
        <f t="shared" si="499"/>
        <v>0</v>
      </c>
      <c r="DH245" s="45">
        <f t="shared" si="500"/>
        <v>0</v>
      </c>
      <c r="DI245" s="45">
        <f t="shared" si="501"/>
        <v>0</v>
      </c>
      <c r="DJ245" s="45">
        <f t="shared" si="502"/>
        <v>0</v>
      </c>
      <c r="DK245" s="45">
        <f t="shared" si="503"/>
        <v>0</v>
      </c>
      <c r="DL245" s="45">
        <f t="shared" si="504"/>
        <v>0</v>
      </c>
      <c r="DM245" s="45">
        <f t="shared" si="505"/>
        <v>0</v>
      </c>
      <c r="DN245" s="45">
        <f t="shared" si="506"/>
        <v>0</v>
      </c>
      <c r="DO245" s="45">
        <f t="shared" si="507"/>
        <v>0</v>
      </c>
      <c r="DP245" s="45">
        <f t="shared" si="508"/>
        <v>0</v>
      </c>
      <c r="DQ245" s="45">
        <f t="shared" si="509"/>
        <v>0</v>
      </c>
      <c r="DR245" s="45">
        <f t="shared" si="510"/>
        <v>0</v>
      </c>
      <c r="DS245" s="45">
        <f t="shared" si="511"/>
        <v>0</v>
      </c>
      <c r="DT245" s="45">
        <f t="shared" si="512"/>
        <v>0</v>
      </c>
      <c r="DU245" s="45">
        <f t="shared" si="513"/>
        <v>0</v>
      </c>
      <c r="DV245" s="45">
        <f t="shared" si="514"/>
        <v>0</v>
      </c>
      <c r="DW245" s="45">
        <f t="shared" si="515"/>
        <v>0</v>
      </c>
      <c r="DX245" s="45">
        <f t="shared" si="515"/>
        <v>0</v>
      </c>
    </row>
    <row r="246" spans="1:128" s="9" customFormat="1" x14ac:dyDescent="0.25">
      <c r="A246" s="476"/>
      <c r="B246" s="66" t="s">
        <v>54</v>
      </c>
      <c r="C246" s="182">
        <f>+E246+G246+I246+K246+M246+O246+Q246+S246+U246+W246+Y246+AA246+AC246+AE246+AG246+AI246</f>
        <v>0</v>
      </c>
      <c r="D246" s="191">
        <f>+F246+H246+J246+L246+N246+P246+R246+T246+V246+X246+Z246+AB246+AD246+AF246+AH246+AJ246</f>
        <v>0</v>
      </c>
      <c r="E246" s="147"/>
      <c r="F246" s="86"/>
      <c r="G246" s="147"/>
      <c r="H246" s="86"/>
      <c r="I246" s="147"/>
      <c r="J246" s="86"/>
      <c r="K246" s="147"/>
      <c r="L246" s="86"/>
      <c r="M246" s="37"/>
      <c r="N246" s="108"/>
      <c r="O246" s="37"/>
      <c r="P246" s="108"/>
      <c r="Q246" s="39"/>
      <c r="R246" s="108"/>
      <c r="S246" s="39"/>
      <c r="T246" s="108"/>
      <c r="U246" s="39"/>
      <c r="V246" s="108"/>
      <c r="W246" s="37"/>
      <c r="X246" s="108"/>
      <c r="Y246" s="37"/>
      <c r="Z246" s="108"/>
      <c r="AA246" s="37"/>
      <c r="AB246" s="108"/>
      <c r="AC246" s="39"/>
      <c r="AD246" s="108"/>
      <c r="AE246" s="37"/>
      <c r="AF246" s="108"/>
      <c r="AG246" s="37"/>
      <c r="AH246" s="108"/>
      <c r="AI246" s="37"/>
      <c r="AJ246" s="109"/>
      <c r="AK246" s="107"/>
      <c r="AL246" s="108"/>
      <c r="AM246" s="37"/>
      <c r="AN246" s="108"/>
      <c r="AO246" s="37"/>
      <c r="AP246" s="108"/>
      <c r="AQ246" s="37"/>
      <c r="AR246" s="108"/>
      <c r="AS246" s="39"/>
      <c r="AT246" s="108"/>
      <c r="AU246" s="39"/>
      <c r="AV246" s="108"/>
      <c r="AW246" s="37"/>
      <c r="AX246" s="108"/>
      <c r="AY246" s="43" t="str">
        <f t="shared" si="468"/>
        <v/>
      </c>
      <c r="BV246" s="10"/>
      <c r="BW246" s="10"/>
      <c r="BX246" s="11"/>
      <c r="BY246" s="11"/>
      <c r="BZ246" s="11"/>
      <c r="CA246" s="44" t="str">
        <f t="shared" si="469"/>
        <v/>
      </c>
      <c r="CB246" s="44" t="str">
        <f t="shared" si="470"/>
        <v/>
      </c>
      <c r="CC246" s="44" t="str">
        <f t="shared" si="471"/>
        <v/>
      </c>
      <c r="CD246" s="44" t="str">
        <f t="shared" si="472"/>
        <v/>
      </c>
      <c r="CE246" s="44" t="str">
        <f t="shared" si="473"/>
        <v/>
      </c>
      <c r="CF246" s="44" t="str">
        <f t="shared" si="474"/>
        <v/>
      </c>
      <c r="CG246" s="44" t="str">
        <f t="shared" si="475"/>
        <v/>
      </c>
      <c r="CH246" s="44" t="str">
        <f t="shared" si="476"/>
        <v/>
      </c>
      <c r="CI246" s="44" t="str">
        <f t="shared" si="477"/>
        <v/>
      </c>
      <c r="CJ246" s="44" t="str">
        <f t="shared" si="478"/>
        <v/>
      </c>
      <c r="CK246" s="44" t="str">
        <f t="shared" si="479"/>
        <v/>
      </c>
      <c r="CL246" s="44" t="str">
        <f t="shared" si="480"/>
        <v/>
      </c>
      <c r="CM246" s="44" t="str">
        <f t="shared" si="481"/>
        <v/>
      </c>
      <c r="CN246" s="44" t="str">
        <f t="shared" si="482"/>
        <v/>
      </c>
      <c r="CO246" s="44" t="str">
        <f t="shared" si="483"/>
        <v/>
      </c>
      <c r="CP246" s="44" t="str">
        <f t="shared" si="484"/>
        <v/>
      </c>
      <c r="CQ246" s="44" t="str">
        <f t="shared" si="485"/>
        <v/>
      </c>
      <c r="CR246" s="44" t="str">
        <f t="shared" si="486"/>
        <v/>
      </c>
      <c r="CS246" s="44" t="str">
        <f t="shared" si="487"/>
        <v/>
      </c>
      <c r="CT246" s="44" t="str">
        <f t="shared" si="488"/>
        <v/>
      </c>
      <c r="CU246" s="44" t="str">
        <f t="shared" si="489"/>
        <v/>
      </c>
      <c r="CV246" s="44" t="str">
        <f t="shared" si="490"/>
        <v/>
      </c>
      <c r="CW246" s="44" t="str">
        <f t="shared" si="491"/>
        <v/>
      </c>
      <c r="CX246" s="44" t="str">
        <f t="shared" si="492"/>
        <v/>
      </c>
      <c r="CY246" s="44"/>
      <c r="CZ246" s="44"/>
      <c r="DA246" s="45">
        <f t="shared" si="493"/>
        <v>0</v>
      </c>
      <c r="DB246" s="45">
        <f t="shared" si="494"/>
        <v>0</v>
      </c>
      <c r="DC246" s="45">
        <f t="shared" si="495"/>
        <v>0</v>
      </c>
      <c r="DD246" s="45">
        <f t="shared" si="496"/>
        <v>0</v>
      </c>
      <c r="DE246" s="45">
        <f t="shared" si="497"/>
        <v>0</v>
      </c>
      <c r="DF246" s="45">
        <f t="shared" si="498"/>
        <v>0</v>
      </c>
      <c r="DG246" s="45">
        <f t="shared" si="499"/>
        <v>0</v>
      </c>
      <c r="DH246" s="45">
        <f t="shared" si="500"/>
        <v>0</v>
      </c>
      <c r="DI246" s="45">
        <f t="shared" si="501"/>
        <v>0</v>
      </c>
      <c r="DJ246" s="45">
        <f t="shared" si="502"/>
        <v>0</v>
      </c>
      <c r="DK246" s="45">
        <f t="shared" si="503"/>
        <v>0</v>
      </c>
      <c r="DL246" s="45">
        <f t="shared" si="504"/>
        <v>0</v>
      </c>
      <c r="DM246" s="45">
        <f t="shared" si="505"/>
        <v>0</v>
      </c>
      <c r="DN246" s="45">
        <f t="shared" si="506"/>
        <v>0</v>
      </c>
      <c r="DO246" s="45">
        <f t="shared" si="507"/>
        <v>0</v>
      </c>
      <c r="DP246" s="45">
        <f t="shared" si="508"/>
        <v>0</v>
      </c>
      <c r="DQ246" s="45">
        <f t="shared" si="509"/>
        <v>0</v>
      </c>
      <c r="DR246" s="45">
        <f t="shared" si="510"/>
        <v>0</v>
      </c>
      <c r="DS246" s="45">
        <f t="shared" si="511"/>
        <v>0</v>
      </c>
      <c r="DT246" s="45">
        <f t="shared" si="512"/>
        <v>0</v>
      </c>
      <c r="DU246" s="45">
        <f t="shared" si="513"/>
        <v>0</v>
      </c>
      <c r="DV246" s="45">
        <f t="shared" si="514"/>
        <v>0</v>
      </c>
      <c r="DW246" s="45">
        <f t="shared" si="515"/>
        <v>0</v>
      </c>
      <c r="DX246" s="45">
        <f t="shared" si="515"/>
        <v>0</v>
      </c>
    </row>
    <row r="247" spans="1:128" s="9" customFormat="1" x14ac:dyDescent="0.25">
      <c r="A247" s="476"/>
      <c r="B247" s="66" t="s">
        <v>94</v>
      </c>
      <c r="C247" s="182">
        <f>+O247+Q247+S247+U247+W247+Y247+AA247+AC247+AE247+AG247+AI247</f>
        <v>0</v>
      </c>
      <c r="D247" s="183">
        <f>+P247+R247+T247+V247+X247+Z247+AB247+AD247+AF247+AH247+AJ247</f>
        <v>0</v>
      </c>
      <c r="E247" s="184"/>
      <c r="F247" s="185"/>
      <c r="G247" s="186"/>
      <c r="H247" s="185"/>
      <c r="I247" s="186"/>
      <c r="J247" s="185"/>
      <c r="K247" s="186"/>
      <c r="L247" s="185"/>
      <c r="M247" s="186"/>
      <c r="N247" s="185"/>
      <c r="O247" s="37"/>
      <c r="P247" s="108"/>
      <c r="Q247" s="39"/>
      <c r="R247" s="108"/>
      <c r="S247" s="39"/>
      <c r="T247" s="108"/>
      <c r="U247" s="39"/>
      <c r="V247" s="108"/>
      <c r="W247" s="37"/>
      <c r="X247" s="108"/>
      <c r="Y247" s="37"/>
      <c r="Z247" s="108"/>
      <c r="AA247" s="37"/>
      <c r="AB247" s="108"/>
      <c r="AC247" s="39"/>
      <c r="AD247" s="108"/>
      <c r="AE247" s="37"/>
      <c r="AF247" s="108"/>
      <c r="AG247" s="37"/>
      <c r="AH247" s="108"/>
      <c r="AI247" s="37"/>
      <c r="AJ247" s="109"/>
      <c r="AK247" s="107"/>
      <c r="AL247" s="108"/>
      <c r="AM247" s="37"/>
      <c r="AN247" s="108"/>
      <c r="AO247" s="37"/>
      <c r="AP247" s="108"/>
      <c r="AQ247" s="37"/>
      <c r="AR247" s="108"/>
      <c r="AS247" s="39"/>
      <c r="AT247" s="108"/>
      <c r="AU247" s="39"/>
      <c r="AV247" s="108"/>
      <c r="AW247" s="37"/>
      <c r="AX247" s="108"/>
      <c r="AY247" s="43" t="str">
        <f t="shared" si="468"/>
        <v/>
      </c>
      <c r="BV247" s="10"/>
      <c r="BW247" s="10"/>
      <c r="BX247" s="11"/>
      <c r="BY247" s="11"/>
      <c r="BZ247" s="11"/>
      <c r="CA247" s="44" t="str">
        <f t="shared" si="469"/>
        <v/>
      </c>
      <c r="CB247" s="44" t="str">
        <f t="shared" si="470"/>
        <v/>
      </c>
      <c r="CC247" s="44" t="str">
        <f t="shared" si="471"/>
        <v/>
      </c>
      <c r="CD247" s="44" t="str">
        <f t="shared" si="472"/>
        <v/>
      </c>
      <c r="CE247" s="44" t="str">
        <f t="shared" si="473"/>
        <v/>
      </c>
      <c r="CF247" s="44" t="str">
        <f t="shared" si="474"/>
        <v/>
      </c>
      <c r="CG247" s="44" t="str">
        <f t="shared" si="475"/>
        <v/>
      </c>
      <c r="CH247" s="44" t="str">
        <f t="shared" si="476"/>
        <v/>
      </c>
      <c r="CI247" s="44" t="str">
        <f t="shared" si="477"/>
        <v/>
      </c>
      <c r="CJ247" s="44" t="str">
        <f t="shared" si="478"/>
        <v/>
      </c>
      <c r="CK247" s="44" t="str">
        <f t="shared" si="479"/>
        <v/>
      </c>
      <c r="CL247" s="44" t="str">
        <f t="shared" si="480"/>
        <v/>
      </c>
      <c r="CM247" s="44" t="str">
        <f t="shared" si="481"/>
        <v/>
      </c>
      <c r="CN247" s="44" t="str">
        <f t="shared" si="482"/>
        <v/>
      </c>
      <c r="CO247" s="44" t="str">
        <f t="shared" si="483"/>
        <v/>
      </c>
      <c r="CP247" s="44" t="str">
        <f t="shared" si="484"/>
        <v/>
      </c>
      <c r="CQ247" s="44" t="str">
        <f t="shared" si="485"/>
        <v/>
      </c>
      <c r="CR247" s="44" t="str">
        <f t="shared" si="486"/>
        <v/>
      </c>
      <c r="CS247" s="44" t="str">
        <f t="shared" si="487"/>
        <v/>
      </c>
      <c r="CT247" s="44" t="str">
        <f t="shared" si="488"/>
        <v/>
      </c>
      <c r="CU247" s="44" t="str">
        <f t="shared" si="489"/>
        <v/>
      </c>
      <c r="CV247" s="44" t="str">
        <f t="shared" si="490"/>
        <v/>
      </c>
      <c r="CW247" s="44" t="str">
        <f t="shared" si="491"/>
        <v/>
      </c>
      <c r="CX247" s="44" t="str">
        <f t="shared" si="492"/>
        <v/>
      </c>
      <c r="CY247" s="44"/>
      <c r="CZ247" s="44"/>
      <c r="DA247" s="45">
        <f t="shared" si="493"/>
        <v>0</v>
      </c>
      <c r="DB247" s="45">
        <f t="shared" si="494"/>
        <v>0</v>
      </c>
      <c r="DC247" s="45">
        <f t="shared" si="495"/>
        <v>0</v>
      </c>
      <c r="DD247" s="45">
        <f t="shared" si="496"/>
        <v>0</v>
      </c>
      <c r="DE247" s="45">
        <f t="shared" si="497"/>
        <v>0</v>
      </c>
      <c r="DF247" s="45">
        <f t="shared" si="498"/>
        <v>0</v>
      </c>
      <c r="DG247" s="45">
        <f t="shared" si="499"/>
        <v>0</v>
      </c>
      <c r="DH247" s="45">
        <f t="shared" si="500"/>
        <v>0</v>
      </c>
      <c r="DI247" s="45">
        <f t="shared" si="501"/>
        <v>0</v>
      </c>
      <c r="DJ247" s="45">
        <f t="shared" si="502"/>
        <v>0</v>
      </c>
      <c r="DK247" s="45">
        <f t="shared" si="503"/>
        <v>0</v>
      </c>
      <c r="DL247" s="45">
        <f t="shared" si="504"/>
        <v>0</v>
      </c>
      <c r="DM247" s="45">
        <f t="shared" si="505"/>
        <v>0</v>
      </c>
      <c r="DN247" s="45">
        <f t="shared" si="506"/>
        <v>0</v>
      </c>
      <c r="DO247" s="45">
        <f t="shared" si="507"/>
        <v>0</v>
      </c>
      <c r="DP247" s="45">
        <f t="shared" si="508"/>
        <v>0</v>
      </c>
      <c r="DQ247" s="45">
        <f t="shared" si="509"/>
        <v>0</v>
      </c>
      <c r="DR247" s="45">
        <f t="shared" si="510"/>
        <v>0</v>
      </c>
      <c r="DS247" s="45">
        <f t="shared" si="511"/>
        <v>0</v>
      </c>
      <c r="DT247" s="45">
        <f t="shared" si="512"/>
        <v>0</v>
      </c>
      <c r="DU247" s="45">
        <f t="shared" si="513"/>
        <v>0</v>
      </c>
      <c r="DV247" s="45">
        <f t="shared" si="514"/>
        <v>0</v>
      </c>
      <c r="DW247" s="45">
        <f t="shared" si="515"/>
        <v>0</v>
      </c>
      <c r="DX247" s="45">
        <f t="shared" si="515"/>
        <v>0</v>
      </c>
    </row>
    <row r="248" spans="1:128" s="9" customFormat="1" x14ac:dyDescent="0.25">
      <c r="A248" s="476"/>
      <c r="B248" s="66" t="s">
        <v>95</v>
      </c>
      <c r="C248" s="182">
        <f>+M248+O248+Q248+S248+U248+W248+Y248+AA248+AC248+AE248+AG248+AI248</f>
        <v>0</v>
      </c>
      <c r="D248" s="191">
        <f>+N248+P248+R248+T248+V248+X248+Z248+AB248+AD248+AF248+AH248+AJ248</f>
        <v>0</v>
      </c>
      <c r="E248" s="184"/>
      <c r="F248" s="196"/>
      <c r="G248" s="186"/>
      <c r="H248" s="185"/>
      <c r="I248" s="186"/>
      <c r="J248" s="185"/>
      <c r="K248" s="186"/>
      <c r="L248" s="185"/>
      <c r="M248" s="39"/>
      <c r="N248" s="108"/>
      <c r="O248" s="37"/>
      <c r="P248" s="108"/>
      <c r="Q248" s="39"/>
      <c r="R248" s="108"/>
      <c r="S248" s="39"/>
      <c r="T248" s="108"/>
      <c r="U248" s="39"/>
      <c r="V248" s="108"/>
      <c r="W248" s="37"/>
      <c r="X248" s="108"/>
      <c r="Y248" s="37"/>
      <c r="Z248" s="108"/>
      <c r="AA248" s="37"/>
      <c r="AB248" s="108"/>
      <c r="AC248" s="39"/>
      <c r="AD248" s="108"/>
      <c r="AE248" s="37"/>
      <c r="AF248" s="108"/>
      <c r="AG248" s="37"/>
      <c r="AH248" s="108"/>
      <c r="AI248" s="37"/>
      <c r="AJ248" s="109"/>
      <c r="AK248" s="107"/>
      <c r="AL248" s="108"/>
      <c r="AM248" s="37"/>
      <c r="AN248" s="108"/>
      <c r="AO248" s="37"/>
      <c r="AP248" s="108"/>
      <c r="AQ248" s="37"/>
      <c r="AR248" s="108"/>
      <c r="AS248" s="39"/>
      <c r="AT248" s="108"/>
      <c r="AU248" s="39"/>
      <c r="AV248" s="108"/>
      <c r="AW248" s="37"/>
      <c r="AX248" s="108"/>
      <c r="AY248" s="43" t="str">
        <f t="shared" si="468"/>
        <v/>
      </c>
      <c r="BV248" s="10"/>
      <c r="BW248" s="10"/>
      <c r="BX248" s="11"/>
      <c r="BY248" s="11"/>
      <c r="BZ248" s="11"/>
      <c r="CA248" s="44" t="str">
        <f t="shared" si="469"/>
        <v/>
      </c>
      <c r="CB248" s="44" t="str">
        <f t="shared" si="470"/>
        <v/>
      </c>
      <c r="CC248" s="44" t="str">
        <f t="shared" si="471"/>
        <v/>
      </c>
      <c r="CD248" s="44" t="str">
        <f t="shared" si="472"/>
        <v/>
      </c>
      <c r="CE248" s="44" t="str">
        <f t="shared" si="473"/>
        <v/>
      </c>
      <c r="CF248" s="44" t="str">
        <f t="shared" si="474"/>
        <v/>
      </c>
      <c r="CG248" s="44" t="str">
        <f t="shared" si="475"/>
        <v/>
      </c>
      <c r="CH248" s="44" t="str">
        <f t="shared" si="476"/>
        <v/>
      </c>
      <c r="CI248" s="44" t="str">
        <f t="shared" si="477"/>
        <v/>
      </c>
      <c r="CJ248" s="44" t="str">
        <f t="shared" si="478"/>
        <v/>
      </c>
      <c r="CK248" s="44" t="str">
        <f t="shared" si="479"/>
        <v/>
      </c>
      <c r="CL248" s="44" t="str">
        <f t="shared" si="480"/>
        <v/>
      </c>
      <c r="CM248" s="44" t="str">
        <f t="shared" si="481"/>
        <v/>
      </c>
      <c r="CN248" s="44" t="str">
        <f t="shared" si="482"/>
        <v/>
      </c>
      <c r="CO248" s="44" t="str">
        <f t="shared" si="483"/>
        <v/>
      </c>
      <c r="CP248" s="44" t="str">
        <f t="shared" si="484"/>
        <v/>
      </c>
      <c r="CQ248" s="44" t="str">
        <f t="shared" si="485"/>
        <v/>
      </c>
      <c r="CR248" s="44" t="str">
        <f t="shared" si="486"/>
        <v/>
      </c>
      <c r="CS248" s="44" t="str">
        <f t="shared" si="487"/>
        <v/>
      </c>
      <c r="CT248" s="44" t="str">
        <f t="shared" si="488"/>
        <v/>
      </c>
      <c r="CU248" s="44" t="str">
        <f t="shared" si="489"/>
        <v/>
      </c>
      <c r="CV248" s="44" t="str">
        <f t="shared" si="490"/>
        <v/>
      </c>
      <c r="CW248" s="44" t="str">
        <f t="shared" si="491"/>
        <v/>
      </c>
      <c r="CX248" s="44" t="str">
        <f t="shared" si="492"/>
        <v/>
      </c>
      <c r="CY248" s="44"/>
      <c r="CZ248" s="44"/>
      <c r="DA248" s="45">
        <f t="shared" si="493"/>
        <v>0</v>
      </c>
      <c r="DB248" s="45">
        <f t="shared" si="494"/>
        <v>0</v>
      </c>
      <c r="DC248" s="45">
        <f t="shared" si="495"/>
        <v>0</v>
      </c>
      <c r="DD248" s="45">
        <f t="shared" si="496"/>
        <v>0</v>
      </c>
      <c r="DE248" s="45">
        <f t="shared" si="497"/>
        <v>0</v>
      </c>
      <c r="DF248" s="45">
        <f t="shared" si="498"/>
        <v>0</v>
      </c>
      <c r="DG248" s="45">
        <f t="shared" si="499"/>
        <v>0</v>
      </c>
      <c r="DH248" s="45">
        <f t="shared" si="500"/>
        <v>0</v>
      </c>
      <c r="DI248" s="45">
        <f t="shared" si="501"/>
        <v>0</v>
      </c>
      <c r="DJ248" s="45">
        <f t="shared" si="502"/>
        <v>0</v>
      </c>
      <c r="DK248" s="45">
        <f t="shared" si="503"/>
        <v>0</v>
      </c>
      <c r="DL248" s="45">
        <f t="shared" si="504"/>
        <v>0</v>
      </c>
      <c r="DM248" s="45">
        <f t="shared" si="505"/>
        <v>0</v>
      </c>
      <c r="DN248" s="45">
        <f t="shared" si="506"/>
        <v>0</v>
      </c>
      <c r="DO248" s="45">
        <f t="shared" si="507"/>
        <v>0</v>
      </c>
      <c r="DP248" s="45">
        <f t="shared" si="508"/>
        <v>0</v>
      </c>
      <c r="DQ248" s="45">
        <f t="shared" si="509"/>
        <v>0</v>
      </c>
      <c r="DR248" s="45">
        <f t="shared" si="510"/>
        <v>0</v>
      </c>
      <c r="DS248" s="45">
        <f t="shared" si="511"/>
        <v>0</v>
      </c>
      <c r="DT248" s="45">
        <f t="shared" si="512"/>
        <v>0</v>
      </c>
      <c r="DU248" s="45">
        <f t="shared" si="513"/>
        <v>0</v>
      </c>
      <c r="DV248" s="45">
        <f t="shared" si="514"/>
        <v>0</v>
      </c>
      <c r="DW248" s="45">
        <f t="shared" si="515"/>
        <v>0</v>
      </c>
      <c r="DX248" s="45">
        <f t="shared" si="515"/>
        <v>0</v>
      </c>
    </row>
    <row r="249" spans="1:128" s="9" customFormat="1" ht="22.5" x14ac:dyDescent="0.25">
      <c r="A249" s="476"/>
      <c r="B249" s="67" t="s">
        <v>96</v>
      </c>
      <c r="C249" s="197">
        <f>+Q249+S249+U249+W249+Y249+AA249+AC249+AE249+AG249+AI249+O249</f>
        <v>0</v>
      </c>
      <c r="D249" s="183">
        <f>+R249+T249+V249+X249+Z249+AB249+AD249+AF249+AH249+AJ249+P249</f>
        <v>0</v>
      </c>
      <c r="E249" s="184"/>
      <c r="F249" s="185"/>
      <c r="G249" s="186"/>
      <c r="H249" s="196"/>
      <c r="I249" s="186"/>
      <c r="J249" s="185"/>
      <c r="K249" s="186"/>
      <c r="L249" s="185"/>
      <c r="M249" s="193"/>
      <c r="N249" s="194"/>
      <c r="O249" s="37"/>
      <c r="P249" s="108"/>
      <c r="Q249" s="39"/>
      <c r="R249" s="108"/>
      <c r="S249" s="39"/>
      <c r="T249" s="108"/>
      <c r="U249" s="39"/>
      <c r="V249" s="108"/>
      <c r="W249" s="37"/>
      <c r="X249" s="108"/>
      <c r="Y249" s="37"/>
      <c r="Z249" s="108"/>
      <c r="AA249" s="37"/>
      <c r="AB249" s="108"/>
      <c r="AC249" s="39"/>
      <c r="AD249" s="108"/>
      <c r="AE249" s="37"/>
      <c r="AF249" s="108"/>
      <c r="AG249" s="37"/>
      <c r="AH249" s="108"/>
      <c r="AI249" s="37"/>
      <c r="AJ249" s="109"/>
      <c r="AK249" s="107"/>
      <c r="AL249" s="108"/>
      <c r="AM249" s="37"/>
      <c r="AN249" s="108"/>
      <c r="AO249" s="37"/>
      <c r="AP249" s="108"/>
      <c r="AQ249" s="37"/>
      <c r="AR249" s="108"/>
      <c r="AS249" s="39"/>
      <c r="AT249" s="108"/>
      <c r="AU249" s="39"/>
      <c r="AV249" s="108"/>
      <c r="AW249" s="37"/>
      <c r="AX249" s="108"/>
      <c r="AY249" s="43" t="str">
        <f t="shared" si="468"/>
        <v/>
      </c>
      <c r="BV249" s="10"/>
      <c r="BW249" s="10"/>
      <c r="BX249" s="11"/>
      <c r="BY249" s="11"/>
      <c r="BZ249" s="11"/>
      <c r="CA249" s="44" t="str">
        <f t="shared" si="469"/>
        <v/>
      </c>
      <c r="CB249" s="44" t="str">
        <f t="shared" si="470"/>
        <v/>
      </c>
      <c r="CC249" s="44" t="str">
        <f t="shared" si="471"/>
        <v/>
      </c>
      <c r="CD249" s="44" t="str">
        <f t="shared" si="472"/>
        <v/>
      </c>
      <c r="CE249" s="44" t="str">
        <f t="shared" si="473"/>
        <v/>
      </c>
      <c r="CF249" s="44" t="str">
        <f t="shared" si="474"/>
        <v/>
      </c>
      <c r="CG249" s="44" t="str">
        <f t="shared" si="475"/>
        <v/>
      </c>
      <c r="CH249" s="44" t="str">
        <f t="shared" si="476"/>
        <v/>
      </c>
      <c r="CI249" s="44" t="str">
        <f t="shared" si="477"/>
        <v/>
      </c>
      <c r="CJ249" s="44" t="str">
        <f t="shared" si="478"/>
        <v/>
      </c>
      <c r="CK249" s="44" t="str">
        <f t="shared" si="479"/>
        <v/>
      </c>
      <c r="CL249" s="44" t="str">
        <f t="shared" si="480"/>
        <v/>
      </c>
      <c r="CM249" s="44" t="str">
        <f t="shared" si="481"/>
        <v/>
      </c>
      <c r="CN249" s="44" t="str">
        <f t="shared" si="482"/>
        <v/>
      </c>
      <c r="CO249" s="44" t="str">
        <f t="shared" si="483"/>
        <v/>
      </c>
      <c r="CP249" s="44" t="str">
        <f t="shared" si="484"/>
        <v/>
      </c>
      <c r="CQ249" s="44" t="str">
        <f t="shared" si="485"/>
        <v/>
      </c>
      <c r="CR249" s="44" t="str">
        <f t="shared" si="486"/>
        <v/>
      </c>
      <c r="CS249" s="44" t="str">
        <f t="shared" si="487"/>
        <v/>
      </c>
      <c r="CT249" s="44" t="str">
        <f t="shared" si="488"/>
        <v/>
      </c>
      <c r="CU249" s="44" t="str">
        <f t="shared" si="489"/>
        <v/>
      </c>
      <c r="CV249" s="44" t="str">
        <f t="shared" si="490"/>
        <v/>
      </c>
      <c r="CW249" s="44" t="str">
        <f t="shared" si="491"/>
        <v/>
      </c>
      <c r="CX249" s="44" t="str">
        <f t="shared" si="492"/>
        <v/>
      </c>
      <c r="CY249" s="44"/>
      <c r="CZ249" s="44"/>
      <c r="DA249" s="45">
        <f t="shared" si="493"/>
        <v>0</v>
      </c>
      <c r="DB249" s="45">
        <f t="shared" si="494"/>
        <v>0</v>
      </c>
      <c r="DC249" s="45">
        <f t="shared" si="495"/>
        <v>0</v>
      </c>
      <c r="DD249" s="45">
        <f t="shared" si="496"/>
        <v>0</v>
      </c>
      <c r="DE249" s="45">
        <f t="shared" si="497"/>
        <v>0</v>
      </c>
      <c r="DF249" s="45">
        <f t="shared" si="498"/>
        <v>0</v>
      </c>
      <c r="DG249" s="45">
        <f t="shared" si="499"/>
        <v>0</v>
      </c>
      <c r="DH249" s="45">
        <f t="shared" si="500"/>
        <v>0</v>
      </c>
      <c r="DI249" s="45">
        <f t="shared" si="501"/>
        <v>0</v>
      </c>
      <c r="DJ249" s="45">
        <f t="shared" si="502"/>
        <v>0</v>
      </c>
      <c r="DK249" s="45">
        <f t="shared" si="503"/>
        <v>0</v>
      </c>
      <c r="DL249" s="45">
        <f t="shared" si="504"/>
        <v>0</v>
      </c>
      <c r="DM249" s="45">
        <f t="shared" si="505"/>
        <v>0</v>
      </c>
      <c r="DN249" s="45">
        <f t="shared" si="506"/>
        <v>0</v>
      </c>
      <c r="DO249" s="45">
        <f t="shared" si="507"/>
        <v>0</v>
      </c>
      <c r="DP249" s="45">
        <f t="shared" si="508"/>
        <v>0</v>
      </c>
      <c r="DQ249" s="45">
        <f t="shared" si="509"/>
        <v>0</v>
      </c>
      <c r="DR249" s="45">
        <f t="shared" si="510"/>
        <v>0</v>
      </c>
      <c r="DS249" s="45">
        <f t="shared" si="511"/>
        <v>0</v>
      </c>
      <c r="DT249" s="45">
        <f t="shared" si="512"/>
        <v>0</v>
      </c>
      <c r="DU249" s="45">
        <f t="shared" si="513"/>
        <v>0</v>
      </c>
      <c r="DV249" s="45">
        <f t="shared" si="514"/>
        <v>0</v>
      </c>
      <c r="DW249" s="45">
        <f t="shared" si="515"/>
        <v>0</v>
      </c>
      <c r="DX249" s="45">
        <f t="shared" si="515"/>
        <v>0</v>
      </c>
    </row>
    <row r="250" spans="1:128" s="9" customFormat="1" ht="22.5" x14ac:dyDescent="0.25">
      <c r="A250" s="476"/>
      <c r="B250" s="67" t="s">
        <v>97</v>
      </c>
      <c r="C250" s="182">
        <f t="shared" ref="C250:D254" si="516">+M250+O250+Q250+S250+U250+W250+Y250+AA250+AC250+AE250+AG250+AI250</f>
        <v>0</v>
      </c>
      <c r="D250" s="191">
        <f t="shared" si="516"/>
        <v>0</v>
      </c>
      <c r="E250" s="184"/>
      <c r="F250" s="185"/>
      <c r="G250" s="186"/>
      <c r="H250" s="185"/>
      <c r="I250" s="186"/>
      <c r="J250" s="196"/>
      <c r="K250" s="186"/>
      <c r="L250" s="185"/>
      <c r="M250" s="147"/>
      <c r="N250" s="87"/>
      <c r="O250" s="37"/>
      <c r="P250" s="42"/>
      <c r="Q250" s="39"/>
      <c r="R250" s="42"/>
      <c r="S250" s="39"/>
      <c r="T250" s="42"/>
      <c r="U250" s="39"/>
      <c r="V250" s="42"/>
      <c r="W250" s="37"/>
      <c r="X250" s="42"/>
      <c r="Y250" s="37"/>
      <c r="Z250" s="42"/>
      <c r="AA250" s="37"/>
      <c r="AB250" s="42"/>
      <c r="AC250" s="39"/>
      <c r="AD250" s="42"/>
      <c r="AE250" s="37"/>
      <c r="AF250" s="42"/>
      <c r="AG250" s="37"/>
      <c r="AH250" s="42"/>
      <c r="AI250" s="37"/>
      <c r="AJ250" s="40"/>
      <c r="AK250" s="107"/>
      <c r="AL250" s="42"/>
      <c r="AM250" s="37"/>
      <c r="AN250" s="42"/>
      <c r="AO250" s="37"/>
      <c r="AP250" s="42"/>
      <c r="AQ250" s="37"/>
      <c r="AR250" s="42"/>
      <c r="AS250" s="39"/>
      <c r="AT250" s="108"/>
      <c r="AU250" s="39"/>
      <c r="AV250" s="108"/>
      <c r="AW250" s="37"/>
      <c r="AX250" s="42"/>
      <c r="AY250" s="43" t="str">
        <f t="shared" si="468"/>
        <v/>
      </c>
      <c r="BV250" s="10"/>
      <c r="BW250" s="10"/>
      <c r="BX250" s="11"/>
      <c r="BY250" s="11"/>
      <c r="BZ250" s="11"/>
      <c r="CA250" s="44" t="str">
        <f t="shared" si="469"/>
        <v/>
      </c>
      <c r="CB250" s="44" t="str">
        <f t="shared" si="470"/>
        <v/>
      </c>
      <c r="CC250" s="44" t="str">
        <f t="shared" si="471"/>
        <v/>
      </c>
      <c r="CD250" s="44" t="str">
        <f t="shared" si="472"/>
        <v/>
      </c>
      <c r="CE250" s="44" t="str">
        <f t="shared" si="473"/>
        <v/>
      </c>
      <c r="CF250" s="44" t="str">
        <f t="shared" si="474"/>
        <v/>
      </c>
      <c r="CG250" s="44" t="str">
        <f t="shared" si="475"/>
        <v/>
      </c>
      <c r="CH250" s="44" t="str">
        <f t="shared" si="476"/>
        <v/>
      </c>
      <c r="CI250" s="44" t="str">
        <f t="shared" si="477"/>
        <v/>
      </c>
      <c r="CJ250" s="44" t="str">
        <f t="shared" si="478"/>
        <v/>
      </c>
      <c r="CK250" s="44" t="str">
        <f t="shared" si="479"/>
        <v/>
      </c>
      <c r="CL250" s="44" t="str">
        <f t="shared" si="480"/>
        <v/>
      </c>
      <c r="CM250" s="44" t="str">
        <f t="shared" si="481"/>
        <v/>
      </c>
      <c r="CN250" s="44" t="str">
        <f t="shared" si="482"/>
        <v/>
      </c>
      <c r="CO250" s="44" t="str">
        <f t="shared" si="483"/>
        <v/>
      </c>
      <c r="CP250" s="44" t="str">
        <f t="shared" si="484"/>
        <v/>
      </c>
      <c r="CQ250" s="44" t="str">
        <f t="shared" si="485"/>
        <v/>
      </c>
      <c r="CR250" s="44" t="str">
        <f t="shared" si="486"/>
        <v/>
      </c>
      <c r="CS250" s="44" t="str">
        <f t="shared" si="487"/>
        <v/>
      </c>
      <c r="CT250" s="44" t="str">
        <f t="shared" si="488"/>
        <v/>
      </c>
      <c r="CU250" s="44" t="str">
        <f t="shared" si="489"/>
        <v/>
      </c>
      <c r="CV250" s="44" t="str">
        <f t="shared" si="490"/>
        <v/>
      </c>
      <c r="CW250" s="44" t="str">
        <f t="shared" si="491"/>
        <v/>
      </c>
      <c r="CX250" s="44" t="str">
        <f t="shared" si="492"/>
        <v/>
      </c>
      <c r="CY250" s="44"/>
      <c r="CZ250" s="44"/>
      <c r="DA250" s="45">
        <f t="shared" si="493"/>
        <v>0</v>
      </c>
      <c r="DB250" s="45">
        <f t="shared" si="494"/>
        <v>0</v>
      </c>
      <c r="DC250" s="45">
        <f t="shared" si="495"/>
        <v>0</v>
      </c>
      <c r="DD250" s="45">
        <f t="shared" si="496"/>
        <v>0</v>
      </c>
      <c r="DE250" s="45">
        <f t="shared" si="497"/>
        <v>0</v>
      </c>
      <c r="DF250" s="45">
        <f t="shared" si="498"/>
        <v>0</v>
      </c>
      <c r="DG250" s="45">
        <f t="shared" si="499"/>
        <v>0</v>
      </c>
      <c r="DH250" s="45">
        <f t="shared" si="500"/>
        <v>0</v>
      </c>
      <c r="DI250" s="45">
        <f t="shared" si="501"/>
        <v>0</v>
      </c>
      <c r="DJ250" s="45">
        <f t="shared" si="502"/>
        <v>0</v>
      </c>
      <c r="DK250" s="45">
        <f t="shared" si="503"/>
        <v>0</v>
      </c>
      <c r="DL250" s="45">
        <f t="shared" si="504"/>
        <v>0</v>
      </c>
      <c r="DM250" s="45">
        <f t="shared" si="505"/>
        <v>0</v>
      </c>
      <c r="DN250" s="45">
        <f t="shared" si="506"/>
        <v>0</v>
      </c>
      <c r="DO250" s="45">
        <f t="shared" si="507"/>
        <v>0</v>
      </c>
      <c r="DP250" s="45">
        <f t="shared" si="508"/>
        <v>0</v>
      </c>
      <c r="DQ250" s="45">
        <f t="shared" si="509"/>
        <v>0</v>
      </c>
      <c r="DR250" s="45">
        <f t="shared" si="510"/>
        <v>0</v>
      </c>
      <c r="DS250" s="45">
        <f t="shared" si="511"/>
        <v>0</v>
      </c>
      <c r="DT250" s="45">
        <f t="shared" si="512"/>
        <v>0</v>
      </c>
      <c r="DU250" s="45">
        <f t="shared" si="513"/>
        <v>0</v>
      </c>
      <c r="DV250" s="45">
        <f t="shared" si="514"/>
        <v>0</v>
      </c>
      <c r="DW250" s="45">
        <f t="shared" si="515"/>
        <v>0</v>
      </c>
      <c r="DX250" s="45">
        <f t="shared" si="515"/>
        <v>0</v>
      </c>
    </row>
    <row r="251" spans="1:128" s="9" customFormat="1" x14ac:dyDescent="0.25">
      <c r="A251" s="476"/>
      <c r="B251" s="67" t="s">
        <v>98</v>
      </c>
      <c r="C251" s="182">
        <f t="shared" si="516"/>
        <v>0</v>
      </c>
      <c r="D251" s="191">
        <f t="shared" si="516"/>
        <v>0</v>
      </c>
      <c r="E251" s="184"/>
      <c r="F251" s="185"/>
      <c r="G251" s="186"/>
      <c r="H251" s="185"/>
      <c r="I251" s="186"/>
      <c r="J251" s="185"/>
      <c r="K251" s="186"/>
      <c r="L251" s="185"/>
      <c r="M251" s="37"/>
      <c r="N251" s="42"/>
      <c r="O251" s="37"/>
      <c r="P251" s="42"/>
      <c r="Q251" s="39"/>
      <c r="R251" s="42"/>
      <c r="S251" s="39"/>
      <c r="T251" s="42"/>
      <c r="U251" s="39"/>
      <c r="V251" s="42"/>
      <c r="W251" s="37"/>
      <c r="X251" s="42"/>
      <c r="Y251" s="37"/>
      <c r="Z251" s="42"/>
      <c r="AA251" s="37"/>
      <c r="AB251" s="42"/>
      <c r="AC251" s="39"/>
      <c r="AD251" s="42"/>
      <c r="AE251" s="37"/>
      <c r="AF251" s="42"/>
      <c r="AG251" s="37"/>
      <c r="AH251" s="42"/>
      <c r="AI251" s="37"/>
      <c r="AJ251" s="40"/>
      <c r="AK251" s="107"/>
      <c r="AL251" s="42"/>
      <c r="AM251" s="37"/>
      <c r="AN251" s="42"/>
      <c r="AO251" s="37"/>
      <c r="AP251" s="42"/>
      <c r="AQ251" s="37"/>
      <c r="AR251" s="42"/>
      <c r="AS251" s="39"/>
      <c r="AT251" s="108"/>
      <c r="AU251" s="39"/>
      <c r="AV251" s="108"/>
      <c r="AW251" s="37"/>
      <c r="AX251" s="42"/>
      <c r="AY251" s="43" t="str">
        <f t="shared" si="468"/>
        <v/>
      </c>
      <c r="BV251" s="10"/>
      <c r="BW251" s="10"/>
      <c r="BX251" s="11"/>
      <c r="BY251" s="11"/>
      <c r="BZ251" s="11"/>
      <c r="CA251" s="44" t="str">
        <f t="shared" si="469"/>
        <v/>
      </c>
      <c r="CB251" s="44" t="str">
        <f t="shared" si="470"/>
        <v/>
      </c>
      <c r="CC251" s="44" t="str">
        <f t="shared" si="471"/>
        <v/>
      </c>
      <c r="CD251" s="44" t="str">
        <f t="shared" si="472"/>
        <v/>
      </c>
      <c r="CE251" s="44" t="str">
        <f t="shared" si="473"/>
        <v/>
      </c>
      <c r="CF251" s="44" t="str">
        <f t="shared" si="474"/>
        <v/>
      </c>
      <c r="CG251" s="44" t="str">
        <f t="shared" si="475"/>
        <v/>
      </c>
      <c r="CH251" s="44" t="str">
        <f t="shared" si="476"/>
        <v/>
      </c>
      <c r="CI251" s="44" t="str">
        <f t="shared" si="477"/>
        <v/>
      </c>
      <c r="CJ251" s="44" t="str">
        <f t="shared" si="478"/>
        <v/>
      </c>
      <c r="CK251" s="44" t="str">
        <f t="shared" si="479"/>
        <v/>
      </c>
      <c r="CL251" s="44" t="str">
        <f t="shared" si="480"/>
        <v/>
      </c>
      <c r="CM251" s="44" t="str">
        <f t="shared" si="481"/>
        <v/>
      </c>
      <c r="CN251" s="44" t="str">
        <f t="shared" si="482"/>
        <v/>
      </c>
      <c r="CO251" s="44" t="str">
        <f t="shared" si="483"/>
        <v/>
      </c>
      <c r="CP251" s="44" t="str">
        <f t="shared" si="484"/>
        <v/>
      </c>
      <c r="CQ251" s="44" t="str">
        <f t="shared" si="485"/>
        <v/>
      </c>
      <c r="CR251" s="44" t="str">
        <f t="shared" si="486"/>
        <v/>
      </c>
      <c r="CS251" s="44" t="str">
        <f t="shared" si="487"/>
        <v/>
      </c>
      <c r="CT251" s="44" t="str">
        <f t="shared" si="488"/>
        <v/>
      </c>
      <c r="CU251" s="44" t="str">
        <f t="shared" si="489"/>
        <v/>
      </c>
      <c r="CV251" s="44" t="str">
        <f t="shared" si="490"/>
        <v/>
      </c>
      <c r="CW251" s="44" t="str">
        <f t="shared" si="491"/>
        <v/>
      </c>
      <c r="CX251" s="44" t="str">
        <f t="shared" si="492"/>
        <v/>
      </c>
      <c r="CY251" s="44"/>
      <c r="CZ251" s="44"/>
      <c r="DA251" s="45">
        <f t="shared" si="493"/>
        <v>0</v>
      </c>
      <c r="DB251" s="45">
        <f t="shared" si="494"/>
        <v>0</v>
      </c>
      <c r="DC251" s="45">
        <f t="shared" si="495"/>
        <v>0</v>
      </c>
      <c r="DD251" s="45">
        <f t="shared" si="496"/>
        <v>0</v>
      </c>
      <c r="DE251" s="45">
        <f t="shared" si="497"/>
        <v>0</v>
      </c>
      <c r="DF251" s="45">
        <f t="shared" si="498"/>
        <v>0</v>
      </c>
      <c r="DG251" s="45">
        <f t="shared" si="499"/>
        <v>0</v>
      </c>
      <c r="DH251" s="45">
        <f t="shared" si="500"/>
        <v>0</v>
      </c>
      <c r="DI251" s="45">
        <f t="shared" si="501"/>
        <v>0</v>
      </c>
      <c r="DJ251" s="45">
        <f t="shared" si="502"/>
        <v>0</v>
      </c>
      <c r="DK251" s="45">
        <f t="shared" si="503"/>
        <v>0</v>
      </c>
      <c r="DL251" s="45">
        <f t="shared" si="504"/>
        <v>0</v>
      </c>
      <c r="DM251" s="45">
        <f t="shared" si="505"/>
        <v>0</v>
      </c>
      <c r="DN251" s="45">
        <f t="shared" si="506"/>
        <v>0</v>
      </c>
      <c r="DO251" s="45">
        <f t="shared" si="507"/>
        <v>0</v>
      </c>
      <c r="DP251" s="45">
        <f t="shared" si="508"/>
        <v>0</v>
      </c>
      <c r="DQ251" s="45">
        <f t="shared" si="509"/>
        <v>0</v>
      </c>
      <c r="DR251" s="45">
        <f t="shared" si="510"/>
        <v>0</v>
      </c>
      <c r="DS251" s="45">
        <f t="shared" si="511"/>
        <v>0</v>
      </c>
      <c r="DT251" s="45">
        <f t="shared" si="512"/>
        <v>0</v>
      </c>
      <c r="DU251" s="45">
        <f t="shared" si="513"/>
        <v>0</v>
      </c>
      <c r="DV251" s="45">
        <f t="shared" si="514"/>
        <v>0</v>
      </c>
      <c r="DW251" s="45">
        <f t="shared" si="515"/>
        <v>0</v>
      </c>
      <c r="DX251" s="45">
        <f t="shared" si="515"/>
        <v>0</v>
      </c>
    </row>
    <row r="252" spans="1:128" s="9" customFormat="1" ht="22.5" x14ac:dyDescent="0.25">
      <c r="A252" s="476"/>
      <c r="B252" s="67" t="s">
        <v>99</v>
      </c>
      <c r="C252" s="195">
        <f t="shared" si="516"/>
        <v>0</v>
      </c>
      <c r="D252" s="191">
        <f t="shared" si="516"/>
        <v>0</v>
      </c>
      <c r="E252" s="184"/>
      <c r="F252" s="185"/>
      <c r="G252" s="186"/>
      <c r="H252" s="185"/>
      <c r="I252" s="186"/>
      <c r="J252" s="185"/>
      <c r="K252" s="186"/>
      <c r="L252" s="185"/>
      <c r="M252" s="37"/>
      <c r="N252" s="42"/>
      <c r="O252" s="37"/>
      <c r="P252" s="42"/>
      <c r="Q252" s="39"/>
      <c r="R252" s="42"/>
      <c r="S252" s="39"/>
      <c r="T252" s="42"/>
      <c r="U252" s="39"/>
      <c r="V252" s="42"/>
      <c r="W252" s="37"/>
      <c r="X252" s="42"/>
      <c r="Y252" s="37"/>
      <c r="Z252" s="42"/>
      <c r="AA252" s="37"/>
      <c r="AB252" s="42"/>
      <c r="AC252" s="39"/>
      <c r="AD252" s="42"/>
      <c r="AE252" s="37"/>
      <c r="AF252" s="42"/>
      <c r="AG252" s="37"/>
      <c r="AH252" s="42"/>
      <c r="AI252" s="37"/>
      <c r="AJ252" s="40"/>
      <c r="AK252" s="107"/>
      <c r="AL252" s="42"/>
      <c r="AM252" s="37"/>
      <c r="AN252" s="42"/>
      <c r="AO252" s="37"/>
      <c r="AP252" s="42"/>
      <c r="AQ252" s="37"/>
      <c r="AR252" s="42"/>
      <c r="AS252" s="39"/>
      <c r="AT252" s="108"/>
      <c r="AU252" s="39"/>
      <c r="AV252" s="108"/>
      <c r="AW252" s="37"/>
      <c r="AX252" s="42"/>
      <c r="AY252" s="43" t="str">
        <f t="shared" si="468"/>
        <v/>
      </c>
      <c r="BV252" s="10"/>
      <c r="BW252" s="10"/>
      <c r="BX252" s="11"/>
      <c r="BY252" s="11"/>
      <c r="BZ252" s="11"/>
      <c r="CA252" s="44" t="str">
        <f t="shared" si="469"/>
        <v/>
      </c>
      <c r="CB252" s="44" t="str">
        <f t="shared" si="470"/>
        <v/>
      </c>
      <c r="CC252" s="44" t="str">
        <f t="shared" si="471"/>
        <v/>
      </c>
      <c r="CD252" s="44" t="str">
        <f t="shared" si="472"/>
        <v/>
      </c>
      <c r="CE252" s="44" t="str">
        <f t="shared" si="473"/>
        <v/>
      </c>
      <c r="CF252" s="44" t="str">
        <f t="shared" si="474"/>
        <v/>
      </c>
      <c r="CG252" s="44" t="str">
        <f t="shared" si="475"/>
        <v/>
      </c>
      <c r="CH252" s="44" t="str">
        <f t="shared" si="476"/>
        <v/>
      </c>
      <c r="CI252" s="44" t="str">
        <f t="shared" si="477"/>
        <v/>
      </c>
      <c r="CJ252" s="44" t="str">
        <f t="shared" si="478"/>
        <v/>
      </c>
      <c r="CK252" s="44" t="str">
        <f t="shared" si="479"/>
        <v/>
      </c>
      <c r="CL252" s="44" t="str">
        <f t="shared" si="480"/>
        <v/>
      </c>
      <c r="CM252" s="44" t="str">
        <f t="shared" si="481"/>
        <v/>
      </c>
      <c r="CN252" s="44" t="str">
        <f t="shared" si="482"/>
        <v/>
      </c>
      <c r="CO252" s="44" t="str">
        <f t="shared" si="483"/>
        <v/>
      </c>
      <c r="CP252" s="44" t="str">
        <f t="shared" si="484"/>
        <v/>
      </c>
      <c r="CQ252" s="44" t="str">
        <f t="shared" si="485"/>
        <v/>
      </c>
      <c r="CR252" s="44" t="str">
        <f t="shared" si="486"/>
        <v/>
      </c>
      <c r="CS252" s="44" t="str">
        <f t="shared" si="487"/>
        <v/>
      </c>
      <c r="CT252" s="44" t="str">
        <f t="shared" si="488"/>
        <v/>
      </c>
      <c r="CU252" s="44" t="str">
        <f t="shared" si="489"/>
        <v/>
      </c>
      <c r="CV252" s="44" t="str">
        <f t="shared" si="490"/>
        <v/>
      </c>
      <c r="CW252" s="44" t="str">
        <f t="shared" si="491"/>
        <v/>
      </c>
      <c r="CX252" s="44" t="str">
        <f t="shared" si="492"/>
        <v/>
      </c>
      <c r="CY252" s="44"/>
      <c r="CZ252" s="44"/>
      <c r="DA252" s="45">
        <f t="shared" si="493"/>
        <v>0</v>
      </c>
      <c r="DB252" s="45">
        <f t="shared" si="494"/>
        <v>0</v>
      </c>
      <c r="DC252" s="45">
        <f t="shared" si="495"/>
        <v>0</v>
      </c>
      <c r="DD252" s="45">
        <f t="shared" si="496"/>
        <v>0</v>
      </c>
      <c r="DE252" s="45">
        <f t="shared" si="497"/>
        <v>0</v>
      </c>
      <c r="DF252" s="45">
        <f t="shared" si="498"/>
        <v>0</v>
      </c>
      <c r="DG252" s="45">
        <f t="shared" si="499"/>
        <v>0</v>
      </c>
      <c r="DH252" s="45">
        <f t="shared" si="500"/>
        <v>0</v>
      </c>
      <c r="DI252" s="45">
        <f t="shared" si="501"/>
        <v>0</v>
      </c>
      <c r="DJ252" s="45">
        <f t="shared" si="502"/>
        <v>0</v>
      </c>
      <c r="DK252" s="45">
        <f t="shared" si="503"/>
        <v>0</v>
      </c>
      <c r="DL252" s="45">
        <f t="shared" si="504"/>
        <v>0</v>
      </c>
      <c r="DM252" s="45">
        <f t="shared" si="505"/>
        <v>0</v>
      </c>
      <c r="DN252" s="45">
        <f t="shared" si="506"/>
        <v>0</v>
      </c>
      <c r="DO252" s="45">
        <f t="shared" si="507"/>
        <v>0</v>
      </c>
      <c r="DP252" s="45">
        <f t="shared" si="508"/>
        <v>0</v>
      </c>
      <c r="DQ252" s="45">
        <f t="shared" si="509"/>
        <v>0</v>
      </c>
      <c r="DR252" s="45">
        <f t="shared" si="510"/>
        <v>0</v>
      </c>
      <c r="DS252" s="45">
        <f t="shared" si="511"/>
        <v>0</v>
      </c>
      <c r="DT252" s="45">
        <f t="shared" si="512"/>
        <v>0</v>
      </c>
      <c r="DU252" s="45">
        <f t="shared" si="513"/>
        <v>0</v>
      </c>
      <c r="DV252" s="45">
        <f t="shared" si="514"/>
        <v>0</v>
      </c>
      <c r="DW252" s="45">
        <f t="shared" si="515"/>
        <v>0</v>
      </c>
      <c r="DX252" s="45">
        <f t="shared" si="515"/>
        <v>0</v>
      </c>
    </row>
    <row r="253" spans="1:128" s="9" customFormat="1" x14ac:dyDescent="0.25">
      <c r="A253" s="476"/>
      <c r="B253" s="66" t="s">
        <v>100</v>
      </c>
      <c r="C253" s="182">
        <f t="shared" si="516"/>
        <v>0</v>
      </c>
      <c r="D253" s="191">
        <f t="shared" si="516"/>
        <v>0</v>
      </c>
      <c r="E253" s="184"/>
      <c r="F253" s="185"/>
      <c r="G253" s="186"/>
      <c r="H253" s="185"/>
      <c r="I253" s="186"/>
      <c r="J253" s="185"/>
      <c r="K253" s="186"/>
      <c r="L253" s="196"/>
      <c r="M253" s="37"/>
      <c r="N253" s="42"/>
      <c r="O253" s="37"/>
      <c r="P253" s="42"/>
      <c r="Q253" s="39"/>
      <c r="R253" s="42"/>
      <c r="S253" s="39"/>
      <c r="T253" s="42"/>
      <c r="U253" s="39"/>
      <c r="V253" s="42"/>
      <c r="W253" s="37"/>
      <c r="X253" s="42"/>
      <c r="Y253" s="37"/>
      <c r="Z253" s="42"/>
      <c r="AA253" s="37"/>
      <c r="AB253" s="42"/>
      <c r="AC253" s="39"/>
      <c r="AD253" s="42"/>
      <c r="AE253" s="37"/>
      <c r="AF253" s="42"/>
      <c r="AG253" s="37"/>
      <c r="AH253" s="42"/>
      <c r="AI253" s="37"/>
      <c r="AJ253" s="40"/>
      <c r="AK253" s="107"/>
      <c r="AL253" s="42"/>
      <c r="AM253" s="37"/>
      <c r="AN253" s="42"/>
      <c r="AO253" s="37"/>
      <c r="AP253" s="42"/>
      <c r="AQ253" s="37"/>
      <c r="AR253" s="42"/>
      <c r="AS253" s="39"/>
      <c r="AT253" s="108"/>
      <c r="AU253" s="39"/>
      <c r="AV253" s="108"/>
      <c r="AW253" s="37"/>
      <c r="AX253" s="42"/>
      <c r="AY253" s="43" t="str">
        <f t="shared" si="468"/>
        <v/>
      </c>
      <c r="BV253" s="10"/>
      <c r="BW253" s="10"/>
      <c r="BX253" s="11"/>
      <c r="BY253" s="11"/>
      <c r="BZ253" s="11"/>
      <c r="CA253" s="44" t="str">
        <f t="shared" si="469"/>
        <v/>
      </c>
      <c r="CB253" s="44" t="str">
        <f t="shared" si="470"/>
        <v/>
      </c>
      <c r="CC253" s="44" t="str">
        <f t="shared" si="471"/>
        <v/>
      </c>
      <c r="CD253" s="44" t="str">
        <f t="shared" si="472"/>
        <v/>
      </c>
      <c r="CE253" s="44" t="str">
        <f t="shared" si="473"/>
        <v/>
      </c>
      <c r="CF253" s="44" t="str">
        <f t="shared" si="474"/>
        <v/>
      </c>
      <c r="CG253" s="44" t="str">
        <f t="shared" si="475"/>
        <v/>
      </c>
      <c r="CH253" s="44" t="str">
        <f t="shared" si="476"/>
        <v/>
      </c>
      <c r="CI253" s="44" t="str">
        <f t="shared" si="477"/>
        <v/>
      </c>
      <c r="CJ253" s="44" t="str">
        <f t="shared" si="478"/>
        <v/>
      </c>
      <c r="CK253" s="44" t="str">
        <f t="shared" si="479"/>
        <v/>
      </c>
      <c r="CL253" s="44" t="str">
        <f t="shared" si="480"/>
        <v/>
      </c>
      <c r="CM253" s="44" t="str">
        <f t="shared" si="481"/>
        <v/>
      </c>
      <c r="CN253" s="44" t="str">
        <f t="shared" si="482"/>
        <v/>
      </c>
      <c r="CO253" s="44" t="str">
        <f t="shared" si="483"/>
        <v/>
      </c>
      <c r="CP253" s="44" t="str">
        <f t="shared" si="484"/>
        <v/>
      </c>
      <c r="CQ253" s="44" t="str">
        <f t="shared" si="485"/>
        <v/>
      </c>
      <c r="CR253" s="44" t="str">
        <f t="shared" si="486"/>
        <v/>
      </c>
      <c r="CS253" s="44" t="str">
        <f t="shared" si="487"/>
        <v/>
      </c>
      <c r="CT253" s="44" t="str">
        <f t="shared" si="488"/>
        <v/>
      </c>
      <c r="CU253" s="44" t="str">
        <f t="shared" si="489"/>
        <v/>
      </c>
      <c r="CV253" s="44" t="str">
        <f t="shared" si="490"/>
        <v/>
      </c>
      <c r="CW253" s="44" t="str">
        <f t="shared" si="491"/>
        <v/>
      </c>
      <c r="CX253" s="44" t="str">
        <f t="shared" si="492"/>
        <v/>
      </c>
      <c r="CY253" s="44"/>
      <c r="CZ253" s="44"/>
      <c r="DA253" s="45">
        <f t="shared" si="493"/>
        <v>0</v>
      </c>
      <c r="DB253" s="45">
        <f t="shared" si="494"/>
        <v>0</v>
      </c>
      <c r="DC253" s="45">
        <f t="shared" si="495"/>
        <v>0</v>
      </c>
      <c r="DD253" s="45">
        <f t="shared" si="496"/>
        <v>0</v>
      </c>
      <c r="DE253" s="45">
        <f t="shared" si="497"/>
        <v>0</v>
      </c>
      <c r="DF253" s="45">
        <f t="shared" si="498"/>
        <v>0</v>
      </c>
      <c r="DG253" s="45">
        <f t="shared" si="499"/>
        <v>0</v>
      </c>
      <c r="DH253" s="45">
        <f t="shared" si="500"/>
        <v>0</v>
      </c>
      <c r="DI253" s="45">
        <f t="shared" si="501"/>
        <v>0</v>
      </c>
      <c r="DJ253" s="45">
        <f t="shared" si="502"/>
        <v>0</v>
      </c>
      <c r="DK253" s="45">
        <f t="shared" si="503"/>
        <v>0</v>
      </c>
      <c r="DL253" s="45">
        <f t="shared" si="504"/>
        <v>0</v>
      </c>
      <c r="DM253" s="45">
        <f t="shared" si="505"/>
        <v>0</v>
      </c>
      <c r="DN253" s="45">
        <f t="shared" si="506"/>
        <v>0</v>
      </c>
      <c r="DO253" s="45">
        <f t="shared" si="507"/>
        <v>0</v>
      </c>
      <c r="DP253" s="45">
        <f t="shared" si="508"/>
        <v>0</v>
      </c>
      <c r="DQ253" s="45">
        <f t="shared" si="509"/>
        <v>0</v>
      </c>
      <c r="DR253" s="45">
        <f t="shared" si="510"/>
        <v>0</v>
      </c>
      <c r="DS253" s="45">
        <f t="shared" si="511"/>
        <v>0</v>
      </c>
      <c r="DT253" s="45">
        <f t="shared" si="512"/>
        <v>0</v>
      </c>
      <c r="DU253" s="45">
        <f t="shared" si="513"/>
        <v>0</v>
      </c>
      <c r="DV253" s="45">
        <f t="shared" si="514"/>
        <v>0</v>
      </c>
      <c r="DW253" s="45">
        <f t="shared" ref="DW253:DX258" si="517">IF(AND(C253&lt;&gt;0,OR(AO253="",AQ253="",AS253="",AU253="")),1,0)</f>
        <v>0</v>
      </c>
      <c r="DX253" s="45">
        <f t="shared" si="517"/>
        <v>0</v>
      </c>
    </row>
    <row r="254" spans="1:128" s="9" customFormat="1" x14ac:dyDescent="0.25">
      <c r="A254" s="477"/>
      <c r="B254" s="198" t="s">
        <v>101</v>
      </c>
      <c r="C254" s="199">
        <f t="shared" si="516"/>
        <v>0</v>
      </c>
      <c r="D254" s="200">
        <f t="shared" si="516"/>
        <v>0</v>
      </c>
      <c r="E254" s="201"/>
      <c r="F254" s="202"/>
      <c r="G254" s="203"/>
      <c r="H254" s="202"/>
      <c r="I254" s="203"/>
      <c r="J254" s="202"/>
      <c r="K254" s="203"/>
      <c r="L254" s="202"/>
      <c r="M254" s="58"/>
      <c r="N254" s="61"/>
      <c r="O254" s="58"/>
      <c r="P254" s="61"/>
      <c r="Q254" s="60"/>
      <c r="R254" s="61"/>
      <c r="S254" s="60"/>
      <c r="T254" s="61"/>
      <c r="U254" s="60"/>
      <c r="V254" s="61"/>
      <c r="W254" s="58"/>
      <c r="X254" s="61"/>
      <c r="Y254" s="58"/>
      <c r="Z254" s="61"/>
      <c r="AA254" s="58"/>
      <c r="AB254" s="61"/>
      <c r="AC254" s="60"/>
      <c r="AD254" s="61"/>
      <c r="AE254" s="58"/>
      <c r="AF254" s="61"/>
      <c r="AG254" s="58"/>
      <c r="AH254" s="61"/>
      <c r="AI254" s="58"/>
      <c r="AJ254" s="62"/>
      <c r="AK254" s="124"/>
      <c r="AL254" s="61"/>
      <c r="AM254" s="58"/>
      <c r="AN254" s="61"/>
      <c r="AO254" s="58"/>
      <c r="AP254" s="61"/>
      <c r="AQ254" s="58"/>
      <c r="AR254" s="61"/>
      <c r="AS254" s="60"/>
      <c r="AT254" s="141"/>
      <c r="AU254" s="60"/>
      <c r="AV254" s="141"/>
      <c r="AW254" s="58"/>
      <c r="AX254" s="61"/>
      <c r="AY254" s="43" t="str">
        <f t="shared" si="468"/>
        <v/>
      </c>
      <c r="BV254" s="10"/>
      <c r="BW254" s="10"/>
      <c r="BX254" s="11"/>
      <c r="BY254" s="11"/>
      <c r="BZ254" s="11"/>
      <c r="CA254" s="44" t="str">
        <f t="shared" si="469"/>
        <v/>
      </c>
      <c r="CB254" s="44" t="str">
        <f t="shared" si="470"/>
        <v/>
      </c>
      <c r="CC254" s="44" t="str">
        <f t="shared" si="471"/>
        <v/>
      </c>
      <c r="CD254" s="44" t="str">
        <f t="shared" si="472"/>
        <v/>
      </c>
      <c r="CE254" s="44" t="str">
        <f t="shared" si="473"/>
        <v/>
      </c>
      <c r="CF254" s="44" t="str">
        <f t="shared" si="474"/>
        <v/>
      </c>
      <c r="CG254" s="44" t="str">
        <f t="shared" si="475"/>
        <v/>
      </c>
      <c r="CH254" s="44" t="str">
        <f t="shared" si="476"/>
        <v/>
      </c>
      <c r="CI254" s="44" t="str">
        <f t="shared" si="477"/>
        <v/>
      </c>
      <c r="CJ254" s="44" t="str">
        <f t="shared" si="478"/>
        <v/>
      </c>
      <c r="CK254" s="44" t="str">
        <f t="shared" si="479"/>
        <v/>
      </c>
      <c r="CL254" s="44" t="str">
        <f t="shared" si="480"/>
        <v/>
      </c>
      <c r="CM254" s="44" t="str">
        <f t="shared" si="481"/>
        <v/>
      </c>
      <c r="CN254" s="44" t="str">
        <f t="shared" si="482"/>
        <v/>
      </c>
      <c r="CO254" s="44" t="str">
        <f t="shared" si="483"/>
        <v/>
      </c>
      <c r="CP254" s="44" t="str">
        <f t="shared" si="484"/>
        <v/>
      </c>
      <c r="CQ254" s="44" t="str">
        <f t="shared" si="485"/>
        <v/>
      </c>
      <c r="CR254" s="44" t="str">
        <f t="shared" si="486"/>
        <v/>
      </c>
      <c r="CS254" s="44" t="str">
        <f t="shared" si="487"/>
        <v/>
      </c>
      <c r="CT254" s="44" t="str">
        <f t="shared" si="488"/>
        <v/>
      </c>
      <c r="CU254" s="44" t="str">
        <f t="shared" si="489"/>
        <v/>
      </c>
      <c r="CV254" s="44" t="str">
        <f t="shared" si="490"/>
        <v/>
      </c>
      <c r="CW254" s="44" t="str">
        <f t="shared" si="491"/>
        <v/>
      </c>
      <c r="CX254" s="44" t="str">
        <f t="shared" si="492"/>
        <v/>
      </c>
      <c r="CY254" s="44"/>
      <c r="CZ254" s="44"/>
      <c r="DA254" s="45">
        <f t="shared" si="493"/>
        <v>0</v>
      </c>
      <c r="DB254" s="45">
        <f t="shared" si="494"/>
        <v>0</v>
      </c>
      <c r="DC254" s="45">
        <f t="shared" si="495"/>
        <v>0</v>
      </c>
      <c r="DD254" s="45">
        <f t="shared" si="496"/>
        <v>0</v>
      </c>
      <c r="DE254" s="45">
        <f t="shared" si="497"/>
        <v>0</v>
      </c>
      <c r="DF254" s="45">
        <f t="shared" si="498"/>
        <v>0</v>
      </c>
      <c r="DG254" s="45">
        <f t="shared" si="499"/>
        <v>0</v>
      </c>
      <c r="DH254" s="45">
        <f t="shared" si="500"/>
        <v>0</v>
      </c>
      <c r="DI254" s="45">
        <f t="shared" si="501"/>
        <v>0</v>
      </c>
      <c r="DJ254" s="45">
        <f t="shared" si="502"/>
        <v>0</v>
      </c>
      <c r="DK254" s="45">
        <f t="shared" si="503"/>
        <v>0</v>
      </c>
      <c r="DL254" s="45">
        <f t="shared" si="504"/>
        <v>0</v>
      </c>
      <c r="DM254" s="45">
        <f t="shared" si="505"/>
        <v>0</v>
      </c>
      <c r="DN254" s="45">
        <f t="shared" si="506"/>
        <v>0</v>
      </c>
      <c r="DO254" s="45">
        <f t="shared" si="507"/>
        <v>0</v>
      </c>
      <c r="DP254" s="45">
        <f t="shared" si="508"/>
        <v>0</v>
      </c>
      <c r="DQ254" s="45">
        <f t="shared" si="509"/>
        <v>0</v>
      </c>
      <c r="DR254" s="45">
        <f t="shared" si="510"/>
        <v>0</v>
      </c>
      <c r="DS254" s="45">
        <f t="shared" si="511"/>
        <v>0</v>
      </c>
      <c r="DT254" s="45">
        <f t="shared" si="512"/>
        <v>0</v>
      </c>
      <c r="DU254" s="45">
        <f t="shared" si="513"/>
        <v>0</v>
      </c>
      <c r="DV254" s="45">
        <f t="shared" si="514"/>
        <v>0</v>
      </c>
      <c r="DW254" s="45">
        <f t="shared" si="517"/>
        <v>0</v>
      </c>
      <c r="DX254" s="45">
        <f t="shared" si="517"/>
        <v>0</v>
      </c>
    </row>
    <row r="255" spans="1:128" s="9" customFormat="1" ht="15" customHeight="1" x14ac:dyDescent="0.25">
      <c r="A255" s="475" t="s">
        <v>117</v>
      </c>
      <c r="B255" s="204" t="s">
        <v>118</v>
      </c>
      <c r="C255" s="205">
        <f t="shared" ref="C255:D258" si="518">+E255+G255+I255+K255+M255+O255+Q255+S255+U255+W255+Y255+AA255+AC255+AE255+AG255+AI255</f>
        <v>0</v>
      </c>
      <c r="D255" s="206">
        <f t="shared" si="518"/>
        <v>0</v>
      </c>
      <c r="E255" s="147"/>
      <c r="F255" s="87"/>
      <c r="G255" s="147"/>
      <c r="H255" s="87"/>
      <c r="I255" s="147"/>
      <c r="J255" s="87"/>
      <c r="K255" s="147"/>
      <c r="L255" s="87"/>
      <c r="M255" s="147"/>
      <c r="N255" s="87"/>
      <c r="O255" s="147"/>
      <c r="P255" s="87"/>
      <c r="Q255" s="84"/>
      <c r="R255" s="87"/>
      <c r="S255" s="84"/>
      <c r="T255" s="87"/>
      <c r="U255" s="84"/>
      <c r="V255" s="87"/>
      <c r="W255" s="147"/>
      <c r="X255" s="87"/>
      <c r="Y255" s="147"/>
      <c r="Z255" s="87"/>
      <c r="AA255" s="147"/>
      <c r="AB255" s="87"/>
      <c r="AC255" s="84"/>
      <c r="AD255" s="87"/>
      <c r="AE255" s="147"/>
      <c r="AF255" s="87"/>
      <c r="AG255" s="147"/>
      <c r="AH255" s="87"/>
      <c r="AI255" s="147"/>
      <c r="AJ255" s="207"/>
      <c r="AK255" s="133"/>
      <c r="AL255" s="87"/>
      <c r="AM255" s="147"/>
      <c r="AN255" s="87"/>
      <c r="AO255" s="147"/>
      <c r="AP255" s="87"/>
      <c r="AQ255" s="147"/>
      <c r="AR255" s="87"/>
      <c r="AS255" s="84"/>
      <c r="AT255" s="86"/>
      <c r="AU255" s="84"/>
      <c r="AV255" s="86"/>
      <c r="AW255" s="147"/>
      <c r="AX255" s="87"/>
      <c r="AY255" s="43" t="str">
        <f t="shared" si="468"/>
        <v/>
      </c>
      <c r="BV255" s="10"/>
      <c r="BW255" s="10"/>
      <c r="BX255" s="11"/>
      <c r="BY255" s="11"/>
      <c r="BZ255" s="11"/>
      <c r="CA255" s="44" t="str">
        <f t="shared" si="469"/>
        <v/>
      </c>
      <c r="CB255" s="44" t="str">
        <f t="shared" si="470"/>
        <v/>
      </c>
      <c r="CC255" s="44" t="str">
        <f t="shared" si="471"/>
        <v/>
      </c>
      <c r="CD255" s="44" t="str">
        <f t="shared" si="472"/>
        <v/>
      </c>
      <c r="CE255" s="44" t="str">
        <f t="shared" si="473"/>
        <v/>
      </c>
      <c r="CF255" s="44" t="str">
        <f t="shared" si="474"/>
        <v/>
      </c>
      <c r="CG255" s="44" t="str">
        <f t="shared" si="475"/>
        <v/>
      </c>
      <c r="CH255" s="44" t="str">
        <f t="shared" si="476"/>
        <v/>
      </c>
      <c r="CI255" s="44" t="str">
        <f t="shared" si="477"/>
        <v/>
      </c>
      <c r="CJ255" s="44" t="str">
        <f t="shared" si="478"/>
        <v/>
      </c>
      <c r="CK255" s="44" t="str">
        <f t="shared" si="479"/>
        <v/>
      </c>
      <c r="CL255" s="44" t="str">
        <f t="shared" si="480"/>
        <v/>
      </c>
      <c r="CM255" s="44" t="str">
        <f t="shared" si="481"/>
        <v/>
      </c>
      <c r="CN255" s="44" t="str">
        <f t="shared" si="482"/>
        <v/>
      </c>
      <c r="CO255" s="44" t="str">
        <f t="shared" si="483"/>
        <v/>
      </c>
      <c r="CP255" s="44" t="str">
        <f t="shared" si="484"/>
        <v/>
      </c>
      <c r="CQ255" s="44" t="str">
        <f t="shared" si="485"/>
        <v/>
      </c>
      <c r="CR255" s="44" t="str">
        <f t="shared" si="486"/>
        <v/>
      </c>
      <c r="CS255" s="44" t="str">
        <f t="shared" si="487"/>
        <v/>
      </c>
      <c r="CT255" s="44" t="str">
        <f t="shared" si="488"/>
        <v/>
      </c>
      <c r="CU255" s="44" t="str">
        <f t="shared" si="489"/>
        <v/>
      </c>
      <c r="CV255" s="44" t="str">
        <f t="shared" si="490"/>
        <v/>
      </c>
      <c r="CW255" s="44" t="str">
        <f t="shared" si="491"/>
        <v/>
      </c>
      <c r="CX255" s="44" t="str">
        <f t="shared" si="492"/>
        <v/>
      </c>
      <c r="CY255" s="44"/>
      <c r="CZ255" s="44"/>
      <c r="DA255" s="45">
        <f t="shared" si="493"/>
        <v>0</v>
      </c>
      <c r="DB255" s="45">
        <f t="shared" si="494"/>
        <v>0</v>
      </c>
      <c r="DC255" s="45">
        <f t="shared" si="495"/>
        <v>0</v>
      </c>
      <c r="DD255" s="45">
        <f t="shared" si="496"/>
        <v>0</v>
      </c>
      <c r="DE255" s="45">
        <f t="shared" si="497"/>
        <v>0</v>
      </c>
      <c r="DF255" s="45">
        <f t="shared" si="498"/>
        <v>0</v>
      </c>
      <c r="DG255" s="45">
        <f t="shared" si="499"/>
        <v>0</v>
      </c>
      <c r="DH255" s="45">
        <f t="shared" si="500"/>
        <v>0</v>
      </c>
      <c r="DI255" s="45">
        <f t="shared" si="501"/>
        <v>0</v>
      </c>
      <c r="DJ255" s="45">
        <f t="shared" si="502"/>
        <v>0</v>
      </c>
      <c r="DK255" s="45">
        <f t="shared" si="503"/>
        <v>0</v>
      </c>
      <c r="DL255" s="45">
        <f t="shared" si="504"/>
        <v>0</v>
      </c>
      <c r="DM255" s="45">
        <f t="shared" si="505"/>
        <v>0</v>
      </c>
      <c r="DN255" s="45">
        <f t="shared" si="506"/>
        <v>0</v>
      </c>
      <c r="DO255" s="45">
        <f t="shared" si="507"/>
        <v>0</v>
      </c>
      <c r="DP255" s="45">
        <f t="shared" si="508"/>
        <v>0</v>
      </c>
      <c r="DQ255" s="45">
        <f t="shared" si="509"/>
        <v>0</v>
      </c>
      <c r="DR255" s="45">
        <f t="shared" si="510"/>
        <v>0</v>
      </c>
      <c r="DS255" s="45">
        <f t="shared" si="511"/>
        <v>0</v>
      </c>
      <c r="DT255" s="45">
        <f t="shared" si="512"/>
        <v>0</v>
      </c>
      <c r="DU255" s="45">
        <f t="shared" si="513"/>
        <v>0</v>
      </c>
      <c r="DV255" s="45">
        <f t="shared" si="514"/>
        <v>0</v>
      </c>
      <c r="DW255" s="45">
        <f t="shared" si="517"/>
        <v>0</v>
      </c>
      <c r="DX255" s="45">
        <f t="shared" si="517"/>
        <v>0</v>
      </c>
    </row>
    <row r="256" spans="1:128" s="9" customFormat="1" x14ac:dyDescent="0.25">
      <c r="A256" s="476"/>
      <c r="B256" s="66" t="s">
        <v>119</v>
      </c>
      <c r="C256" s="208">
        <f t="shared" si="518"/>
        <v>0</v>
      </c>
      <c r="D256" s="191">
        <f t="shared" si="518"/>
        <v>0</v>
      </c>
      <c r="E256" s="37"/>
      <c r="F256" s="42"/>
      <c r="G256" s="37"/>
      <c r="H256" s="42"/>
      <c r="I256" s="37"/>
      <c r="J256" s="42"/>
      <c r="K256" s="37"/>
      <c r="L256" s="42"/>
      <c r="M256" s="37"/>
      <c r="N256" s="42"/>
      <c r="O256" s="37"/>
      <c r="P256" s="42"/>
      <c r="Q256" s="39"/>
      <c r="R256" s="42"/>
      <c r="S256" s="39"/>
      <c r="T256" s="42"/>
      <c r="U256" s="39"/>
      <c r="V256" s="42"/>
      <c r="W256" s="37"/>
      <c r="X256" s="42"/>
      <c r="Y256" s="37"/>
      <c r="Z256" s="42"/>
      <c r="AA256" s="37"/>
      <c r="AB256" s="42"/>
      <c r="AC256" s="39"/>
      <c r="AD256" s="42"/>
      <c r="AE256" s="37"/>
      <c r="AF256" s="42"/>
      <c r="AG256" s="37"/>
      <c r="AH256" s="42"/>
      <c r="AI256" s="37"/>
      <c r="AJ256" s="40"/>
      <c r="AK256" s="107"/>
      <c r="AL256" s="42"/>
      <c r="AM256" s="37"/>
      <c r="AN256" s="42"/>
      <c r="AO256" s="37"/>
      <c r="AP256" s="42"/>
      <c r="AQ256" s="37"/>
      <c r="AR256" s="42"/>
      <c r="AS256" s="39"/>
      <c r="AT256" s="108"/>
      <c r="AU256" s="39"/>
      <c r="AV256" s="108"/>
      <c r="AW256" s="37"/>
      <c r="AX256" s="42"/>
      <c r="AY256" s="43" t="str">
        <f t="shared" si="468"/>
        <v/>
      </c>
      <c r="BV256" s="10"/>
      <c r="BW256" s="10"/>
      <c r="BX256" s="11"/>
      <c r="BY256" s="11"/>
      <c r="BZ256" s="11"/>
      <c r="CA256" s="44" t="str">
        <f t="shared" si="469"/>
        <v/>
      </c>
      <c r="CB256" s="44" t="str">
        <f t="shared" si="470"/>
        <v/>
      </c>
      <c r="CC256" s="44" t="str">
        <f t="shared" si="471"/>
        <v/>
      </c>
      <c r="CD256" s="44" t="str">
        <f t="shared" si="472"/>
        <v/>
      </c>
      <c r="CE256" s="44" t="str">
        <f t="shared" si="473"/>
        <v/>
      </c>
      <c r="CF256" s="44" t="str">
        <f t="shared" si="474"/>
        <v/>
      </c>
      <c r="CG256" s="44" t="str">
        <f t="shared" si="475"/>
        <v/>
      </c>
      <c r="CH256" s="44" t="str">
        <f t="shared" si="476"/>
        <v/>
      </c>
      <c r="CI256" s="44" t="str">
        <f t="shared" si="477"/>
        <v/>
      </c>
      <c r="CJ256" s="44" t="str">
        <f t="shared" si="478"/>
        <v/>
      </c>
      <c r="CK256" s="44" t="str">
        <f t="shared" si="479"/>
        <v/>
      </c>
      <c r="CL256" s="44" t="str">
        <f t="shared" si="480"/>
        <v/>
      </c>
      <c r="CM256" s="44" t="str">
        <f t="shared" si="481"/>
        <v/>
      </c>
      <c r="CN256" s="44" t="str">
        <f t="shared" si="482"/>
        <v/>
      </c>
      <c r="CO256" s="44" t="str">
        <f t="shared" si="483"/>
        <v/>
      </c>
      <c r="CP256" s="44" t="str">
        <f t="shared" si="484"/>
        <v/>
      </c>
      <c r="CQ256" s="44" t="str">
        <f t="shared" si="485"/>
        <v/>
      </c>
      <c r="CR256" s="44" t="str">
        <f t="shared" si="486"/>
        <v/>
      </c>
      <c r="CS256" s="44" t="str">
        <f t="shared" si="487"/>
        <v/>
      </c>
      <c r="CT256" s="44" t="str">
        <f t="shared" si="488"/>
        <v/>
      </c>
      <c r="CU256" s="44" t="str">
        <f t="shared" si="489"/>
        <v/>
      </c>
      <c r="CV256" s="44" t="str">
        <f t="shared" si="490"/>
        <v/>
      </c>
      <c r="CW256" s="44" t="str">
        <f t="shared" si="491"/>
        <v/>
      </c>
      <c r="CX256" s="44" t="str">
        <f t="shared" si="492"/>
        <v/>
      </c>
      <c r="CY256" s="44"/>
      <c r="CZ256" s="44"/>
      <c r="DA256" s="45">
        <f t="shared" si="493"/>
        <v>0</v>
      </c>
      <c r="DB256" s="45">
        <f t="shared" si="494"/>
        <v>0</v>
      </c>
      <c r="DC256" s="45">
        <f t="shared" si="495"/>
        <v>0</v>
      </c>
      <c r="DD256" s="45">
        <f t="shared" si="496"/>
        <v>0</v>
      </c>
      <c r="DE256" s="45">
        <f t="shared" si="497"/>
        <v>0</v>
      </c>
      <c r="DF256" s="45">
        <f t="shared" si="498"/>
        <v>0</v>
      </c>
      <c r="DG256" s="45">
        <f t="shared" si="499"/>
        <v>0</v>
      </c>
      <c r="DH256" s="45">
        <f t="shared" si="500"/>
        <v>0</v>
      </c>
      <c r="DI256" s="45">
        <f t="shared" si="501"/>
        <v>0</v>
      </c>
      <c r="DJ256" s="45">
        <f t="shared" si="502"/>
        <v>0</v>
      </c>
      <c r="DK256" s="45">
        <f t="shared" si="503"/>
        <v>0</v>
      </c>
      <c r="DL256" s="45">
        <f t="shared" si="504"/>
        <v>0</v>
      </c>
      <c r="DM256" s="45">
        <f t="shared" si="505"/>
        <v>0</v>
      </c>
      <c r="DN256" s="45">
        <f t="shared" si="506"/>
        <v>0</v>
      </c>
      <c r="DO256" s="45">
        <f t="shared" si="507"/>
        <v>0</v>
      </c>
      <c r="DP256" s="45">
        <f t="shared" si="508"/>
        <v>0</v>
      </c>
      <c r="DQ256" s="45">
        <f t="shared" si="509"/>
        <v>0</v>
      </c>
      <c r="DR256" s="45">
        <f t="shared" si="510"/>
        <v>0</v>
      </c>
      <c r="DS256" s="45">
        <f t="shared" si="511"/>
        <v>0</v>
      </c>
      <c r="DT256" s="45">
        <f t="shared" si="512"/>
        <v>0</v>
      </c>
      <c r="DU256" s="45">
        <f t="shared" si="513"/>
        <v>0</v>
      </c>
      <c r="DV256" s="45">
        <f t="shared" si="514"/>
        <v>0</v>
      </c>
      <c r="DW256" s="45">
        <f t="shared" si="517"/>
        <v>0</v>
      </c>
      <c r="DX256" s="45">
        <f t="shared" si="517"/>
        <v>0</v>
      </c>
    </row>
    <row r="257" spans="1:128" s="9" customFormat="1" x14ac:dyDescent="0.25">
      <c r="A257" s="476"/>
      <c r="B257" s="66" t="s">
        <v>120</v>
      </c>
      <c r="C257" s="208">
        <f t="shared" si="518"/>
        <v>0</v>
      </c>
      <c r="D257" s="191">
        <f t="shared" si="518"/>
        <v>0</v>
      </c>
      <c r="E257" s="37"/>
      <c r="F257" s="42"/>
      <c r="G257" s="37"/>
      <c r="H257" s="42"/>
      <c r="I257" s="37"/>
      <c r="J257" s="42"/>
      <c r="K257" s="37"/>
      <c r="L257" s="42"/>
      <c r="M257" s="37"/>
      <c r="N257" s="42"/>
      <c r="O257" s="37"/>
      <c r="P257" s="42"/>
      <c r="Q257" s="39"/>
      <c r="R257" s="42"/>
      <c r="S257" s="39"/>
      <c r="T257" s="42"/>
      <c r="U257" s="39"/>
      <c r="V257" s="42"/>
      <c r="W257" s="37"/>
      <c r="X257" s="42"/>
      <c r="Y257" s="37"/>
      <c r="Z257" s="42"/>
      <c r="AA257" s="37"/>
      <c r="AB257" s="42"/>
      <c r="AC257" s="39"/>
      <c r="AD257" s="42"/>
      <c r="AE257" s="37"/>
      <c r="AF257" s="42"/>
      <c r="AG257" s="37"/>
      <c r="AH257" s="42"/>
      <c r="AI257" s="37"/>
      <c r="AJ257" s="40"/>
      <c r="AK257" s="107"/>
      <c r="AL257" s="42"/>
      <c r="AM257" s="37"/>
      <c r="AN257" s="42"/>
      <c r="AO257" s="37"/>
      <c r="AP257" s="42"/>
      <c r="AQ257" s="37"/>
      <c r="AR257" s="42"/>
      <c r="AS257" s="39"/>
      <c r="AT257" s="108"/>
      <c r="AU257" s="39"/>
      <c r="AV257" s="108"/>
      <c r="AW257" s="37"/>
      <c r="AX257" s="42"/>
      <c r="AY257" s="43" t="str">
        <f t="shared" si="468"/>
        <v/>
      </c>
      <c r="BV257" s="10"/>
      <c r="BW257" s="10"/>
      <c r="BX257" s="11"/>
      <c r="BY257" s="11"/>
      <c r="BZ257" s="11"/>
      <c r="CA257" s="44" t="str">
        <f t="shared" si="469"/>
        <v/>
      </c>
      <c r="CB257" s="44" t="str">
        <f t="shared" si="470"/>
        <v/>
      </c>
      <c r="CC257" s="44" t="str">
        <f t="shared" si="471"/>
        <v/>
      </c>
      <c r="CD257" s="44" t="str">
        <f t="shared" si="472"/>
        <v/>
      </c>
      <c r="CE257" s="44" t="str">
        <f t="shared" si="473"/>
        <v/>
      </c>
      <c r="CF257" s="44" t="str">
        <f t="shared" si="474"/>
        <v/>
      </c>
      <c r="CG257" s="44" t="str">
        <f t="shared" si="475"/>
        <v/>
      </c>
      <c r="CH257" s="44" t="str">
        <f t="shared" si="476"/>
        <v/>
      </c>
      <c r="CI257" s="44" t="str">
        <f t="shared" si="477"/>
        <v/>
      </c>
      <c r="CJ257" s="44" t="str">
        <f t="shared" si="478"/>
        <v/>
      </c>
      <c r="CK257" s="44" t="str">
        <f t="shared" si="479"/>
        <v/>
      </c>
      <c r="CL257" s="44" t="str">
        <f t="shared" si="480"/>
        <v/>
      </c>
      <c r="CM257" s="44" t="str">
        <f t="shared" si="481"/>
        <v/>
      </c>
      <c r="CN257" s="44" t="str">
        <f t="shared" si="482"/>
        <v/>
      </c>
      <c r="CO257" s="44" t="str">
        <f t="shared" si="483"/>
        <v/>
      </c>
      <c r="CP257" s="44" t="str">
        <f t="shared" si="484"/>
        <v/>
      </c>
      <c r="CQ257" s="44" t="str">
        <f t="shared" si="485"/>
        <v/>
      </c>
      <c r="CR257" s="44" t="str">
        <f t="shared" si="486"/>
        <v/>
      </c>
      <c r="CS257" s="44" t="str">
        <f t="shared" si="487"/>
        <v/>
      </c>
      <c r="CT257" s="44" t="str">
        <f t="shared" si="488"/>
        <v/>
      </c>
      <c r="CU257" s="44" t="str">
        <f t="shared" si="489"/>
        <v/>
      </c>
      <c r="CV257" s="44" t="str">
        <f t="shared" si="490"/>
        <v/>
      </c>
      <c r="CW257" s="44" t="str">
        <f t="shared" si="491"/>
        <v/>
      </c>
      <c r="CX257" s="44" t="str">
        <f t="shared" si="492"/>
        <v/>
      </c>
      <c r="CY257" s="44"/>
      <c r="CZ257" s="44"/>
      <c r="DA257" s="45">
        <f t="shared" si="493"/>
        <v>0</v>
      </c>
      <c r="DB257" s="45">
        <f t="shared" si="494"/>
        <v>0</v>
      </c>
      <c r="DC257" s="45">
        <f t="shared" si="495"/>
        <v>0</v>
      </c>
      <c r="DD257" s="45">
        <f t="shared" si="496"/>
        <v>0</v>
      </c>
      <c r="DE257" s="45">
        <f t="shared" si="497"/>
        <v>0</v>
      </c>
      <c r="DF257" s="45">
        <f t="shared" si="498"/>
        <v>0</v>
      </c>
      <c r="DG257" s="45">
        <f t="shared" si="499"/>
        <v>0</v>
      </c>
      <c r="DH257" s="45">
        <f t="shared" si="500"/>
        <v>0</v>
      </c>
      <c r="DI257" s="45">
        <f t="shared" si="501"/>
        <v>0</v>
      </c>
      <c r="DJ257" s="45">
        <f t="shared" si="502"/>
        <v>0</v>
      </c>
      <c r="DK257" s="45">
        <f t="shared" si="503"/>
        <v>0</v>
      </c>
      <c r="DL257" s="45">
        <f t="shared" si="504"/>
        <v>0</v>
      </c>
      <c r="DM257" s="45">
        <f t="shared" si="505"/>
        <v>0</v>
      </c>
      <c r="DN257" s="45">
        <f t="shared" si="506"/>
        <v>0</v>
      </c>
      <c r="DO257" s="45">
        <f t="shared" si="507"/>
        <v>0</v>
      </c>
      <c r="DP257" s="45">
        <f t="shared" si="508"/>
        <v>0</v>
      </c>
      <c r="DQ257" s="45">
        <f t="shared" si="509"/>
        <v>0</v>
      </c>
      <c r="DR257" s="45">
        <f t="shared" si="510"/>
        <v>0</v>
      </c>
      <c r="DS257" s="45">
        <f t="shared" si="511"/>
        <v>0</v>
      </c>
      <c r="DT257" s="45">
        <f t="shared" si="512"/>
        <v>0</v>
      </c>
      <c r="DU257" s="45">
        <f t="shared" si="513"/>
        <v>0</v>
      </c>
      <c r="DV257" s="45">
        <f t="shared" si="514"/>
        <v>0</v>
      </c>
      <c r="DW257" s="45">
        <f t="shared" si="517"/>
        <v>0</v>
      </c>
      <c r="DX257" s="45">
        <f t="shared" si="517"/>
        <v>0</v>
      </c>
    </row>
    <row r="258" spans="1:128" s="9" customFormat="1" x14ac:dyDescent="0.25">
      <c r="A258" s="477"/>
      <c r="B258" s="209" t="s">
        <v>121</v>
      </c>
      <c r="C258" s="210">
        <f t="shared" si="518"/>
        <v>0</v>
      </c>
      <c r="D258" s="211">
        <f t="shared" si="518"/>
        <v>0</v>
      </c>
      <c r="E258" s="58"/>
      <c r="F258" s="61"/>
      <c r="G258" s="58"/>
      <c r="H258" s="61"/>
      <c r="I258" s="58"/>
      <c r="J258" s="61"/>
      <c r="K258" s="58"/>
      <c r="L258" s="61"/>
      <c r="M258" s="58"/>
      <c r="N258" s="61"/>
      <c r="O258" s="58"/>
      <c r="P258" s="61"/>
      <c r="Q258" s="60"/>
      <c r="R258" s="61"/>
      <c r="S258" s="60"/>
      <c r="T258" s="61"/>
      <c r="U258" s="60"/>
      <c r="V258" s="61"/>
      <c r="W258" s="58"/>
      <c r="X258" s="61"/>
      <c r="Y258" s="58"/>
      <c r="Z258" s="61"/>
      <c r="AA258" s="58"/>
      <c r="AB258" s="61"/>
      <c r="AC258" s="60"/>
      <c r="AD258" s="61"/>
      <c r="AE258" s="58"/>
      <c r="AF258" s="61"/>
      <c r="AG258" s="58"/>
      <c r="AH258" s="61"/>
      <c r="AI258" s="58"/>
      <c r="AJ258" s="62"/>
      <c r="AK258" s="124"/>
      <c r="AL258" s="61"/>
      <c r="AM258" s="58"/>
      <c r="AN258" s="61"/>
      <c r="AO258" s="58"/>
      <c r="AP258" s="61"/>
      <c r="AQ258" s="58"/>
      <c r="AR258" s="61"/>
      <c r="AS258" s="60"/>
      <c r="AT258" s="141"/>
      <c r="AU258" s="60"/>
      <c r="AV258" s="141"/>
      <c r="AW258" s="58"/>
      <c r="AX258" s="61"/>
      <c r="AY258" s="43" t="str">
        <f t="shared" si="468"/>
        <v/>
      </c>
      <c r="BV258" s="10"/>
      <c r="BW258" s="10"/>
      <c r="BX258" s="11"/>
      <c r="BY258" s="11"/>
      <c r="BZ258" s="11"/>
      <c r="CA258" s="44" t="str">
        <f t="shared" si="469"/>
        <v/>
      </c>
      <c r="CB258" s="44" t="str">
        <f t="shared" si="470"/>
        <v/>
      </c>
      <c r="CC258" s="44" t="str">
        <f t="shared" si="471"/>
        <v/>
      </c>
      <c r="CD258" s="44" t="str">
        <f t="shared" si="472"/>
        <v/>
      </c>
      <c r="CE258" s="44" t="str">
        <f t="shared" si="473"/>
        <v/>
      </c>
      <c r="CF258" s="44" t="str">
        <f t="shared" si="474"/>
        <v/>
      </c>
      <c r="CG258" s="44" t="str">
        <f t="shared" si="475"/>
        <v/>
      </c>
      <c r="CH258" s="44" t="str">
        <f t="shared" si="476"/>
        <v/>
      </c>
      <c r="CI258" s="44" t="str">
        <f t="shared" si="477"/>
        <v/>
      </c>
      <c r="CJ258" s="44" t="str">
        <f t="shared" si="478"/>
        <v/>
      </c>
      <c r="CK258" s="44" t="str">
        <f t="shared" si="479"/>
        <v/>
      </c>
      <c r="CL258" s="44" t="str">
        <f t="shared" si="480"/>
        <v/>
      </c>
      <c r="CM258" s="44" t="str">
        <f t="shared" si="481"/>
        <v/>
      </c>
      <c r="CN258" s="44" t="str">
        <f t="shared" si="482"/>
        <v/>
      </c>
      <c r="CO258" s="44" t="str">
        <f t="shared" si="483"/>
        <v/>
      </c>
      <c r="CP258" s="44" t="str">
        <f t="shared" si="484"/>
        <v/>
      </c>
      <c r="CQ258" s="44" t="str">
        <f t="shared" si="485"/>
        <v/>
      </c>
      <c r="CR258" s="44" t="str">
        <f t="shared" si="486"/>
        <v/>
      </c>
      <c r="CS258" s="44" t="str">
        <f t="shared" si="487"/>
        <v/>
      </c>
      <c r="CT258" s="44" t="str">
        <f t="shared" si="488"/>
        <v/>
      </c>
      <c r="CU258" s="44" t="str">
        <f t="shared" si="489"/>
        <v/>
      </c>
      <c r="CV258" s="44" t="str">
        <f t="shared" si="490"/>
        <v/>
      </c>
      <c r="CW258" s="44" t="str">
        <f t="shared" si="491"/>
        <v/>
      </c>
      <c r="CX258" s="44" t="str">
        <f t="shared" si="492"/>
        <v/>
      </c>
      <c r="CY258" s="44"/>
      <c r="CZ258" s="44"/>
      <c r="DA258" s="45">
        <f t="shared" si="493"/>
        <v>0</v>
      </c>
      <c r="DB258" s="45">
        <f t="shared" si="494"/>
        <v>0</v>
      </c>
      <c r="DC258" s="45">
        <f t="shared" si="495"/>
        <v>0</v>
      </c>
      <c r="DD258" s="45">
        <f t="shared" si="496"/>
        <v>0</v>
      </c>
      <c r="DE258" s="45">
        <f t="shared" si="497"/>
        <v>0</v>
      </c>
      <c r="DF258" s="45">
        <f t="shared" si="498"/>
        <v>0</v>
      </c>
      <c r="DG258" s="45">
        <f t="shared" si="499"/>
        <v>0</v>
      </c>
      <c r="DH258" s="45">
        <f t="shared" si="500"/>
        <v>0</v>
      </c>
      <c r="DI258" s="45">
        <f t="shared" si="501"/>
        <v>0</v>
      </c>
      <c r="DJ258" s="45">
        <f t="shared" si="502"/>
        <v>0</v>
      </c>
      <c r="DK258" s="45">
        <f t="shared" si="503"/>
        <v>0</v>
      </c>
      <c r="DL258" s="45">
        <f t="shared" si="504"/>
        <v>0</v>
      </c>
      <c r="DM258" s="45">
        <f t="shared" si="505"/>
        <v>0</v>
      </c>
      <c r="DN258" s="45">
        <f t="shared" si="506"/>
        <v>0</v>
      </c>
      <c r="DO258" s="45">
        <f t="shared" si="507"/>
        <v>0</v>
      </c>
      <c r="DP258" s="45">
        <f t="shared" si="508"/>
        <v>0</v>
      </c>
      <c r="DQ258" s="45">
        <f t="shared" si="509"/>
        <v>0</v>
      </c>
      <c r="DR258" s="45">
        <f t="shared" si="510"/>
        <v>0</v>
      </c>
      <c r="DS258" s="45">
        <f t="shared" si="511"/>
        <v>0</v>
      </c>
      <c r="DT258" s="45">
        <f t="shared" si="512"/>
        <v>0</v>
      </c>
      <c r="DU258" s="45">
        <f t="shared" si="513"/>
        <v>0</v>
      </c>
      <c r="DV258" s="45">
        <f t="shared" si="514"/>
        <v>0</v>
      </c>
      <c r="DW258" s="45">
        <f t="shared" si="517"/>
        <v>0</v>
      </c>
      <c r="DX258" s="45">
        <f t="shared" si="517"/>
        <v>0</v>
      </c>
    </row>
    <row r="259" spans="1:128" s="9" customFormat="1" x14ac:dyDescent="0.25">
      <c r="A259" s="160" t="s">
        <v>122</v>
      </c>
      <c r="BV259" s="10"/>
      <c r="BW259" s="10"/>
      <c r="BX259" s="11"/>
      <c r="BY259" s="11"/>
      <c r="BZ259" s="11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</row>
    <row r="260" spans="1:128" s="9" customFormat="1" ht="15" customHeight="1" x14ac:dyDescent="0.25">
      <c r="A260" s="564" t="s">
        <v>123</v>
      </c>
      <c r="B260" s="564" t="s">
        <v>5</v>
      </c>
      <c r="C260" s="566" t="s">
        <v>124</v>
      </c>
      <c r="D260" s="566"/>
      <c r="E260" s="566"/>
      <c r="F260" s="566"/>
      <c r="G260" s="566"/>
      <c r="H260" s="566"/>
      <c r="I260" s="566"/>
      <c r="J260" s="566"/>
      <c r="K260" s="566"/>
      <c r="L260" s="567"/>
      <c r="M260" s="568" t="s">
        <v>9</v>
      </c>
      <c r="N260" s="564" t="s">
        <v>10</v>
      </c>
      <c r="BV260" s="10"/>
      <c r="BW260" s="10"/>
      <c r="BX260" s="11"/>
      <c r="BY260" s="11"/>
      <c r="BZ260" s="11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</row>
    <row r="261" spans="1:128" s="9" customFormat="1" ht="25.5" x14ac:dyDescent="0.25">
      <c r="A261" s="565"/>
      <c r="B261" s="565"/>
      <c r="C261" s="212" t="s">
        <v>82</v>
      </c>
      <c r="D261" s="213" t="s">
        <v>83</v>
      </c>
      <c r="E261" s="213" t="s">
        <v>84</v>
      </c>
      <c r="F261" s="213" t="s">
        <v>19</v>
      </c>
      <c r="G261" s="213" t="s">
        <v>20</v>
      </c>
      <c r="H261" s="213" t="s">
        <v>21</v>
      </c>
      <c r="I261" s="213" t="s">
        <v>22</v>
      </c>
      <c r="J261" s="213" t="s">
        <v>23</v>
      </c>
      <c r="K261" s="213" t="s">
        <v>24</v>
      </c>
      <c r="L261" s="348" t="s">
        <v>125</v>
      </c>
      <c r="M261" s="569"/>
      <c r="N261" s="565"/>
      <c r="BV261" s="10"/>
      <c r="BW261" s="10"/>
      <c r="BX261" s="11"/>
      <c r="BY261" s="11"/>
      <c r="BZ261" s="11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</row>
    <row r="262" spans="1:128" s="9" customFormat="1" x14ac:dyDescent="0.25">
      <c r="A262" s="215" t="s">
        <v>126</v>
      </c>
      <c r="B262" s="216">
        <f>SUM(C262:L262)</f>
        <v>0</v>
      </c>
      <c r="C262" s="84"/>
      <c r="D262" s="85"/>
      <c r="E262" s="85"/>
      <c r="F262" s="85"/>
      <c r="G262" s="85"/>
      <c r="H262" s="85"/>
      <c r="I262" s="85"/>
      <c r="J262" s="85"/>
      <c r="K262" s="85"/>
      <c r="L262" s="106"/>
      <c r="M262" s="108"/>
      <c r="N262" s="217"/>
      <c r="O262" s="43" t="str">
        <f>$CA262&amp;$CB262&amp;$CC262&amp;$CD262&amp;$CE262&amp;$CF262&amp;$CG262&amp;$CH262&amp;$CI262&amp;$CJ262&amp;$CK262&amp;$CL262&amp;$CM262&amp;$CN262&amp;$CO262&amp;$CP262&amp;$CQ262&amp;$CR262&amp;$CS262&amp;$CT262&amp;$CU262&amp;$CV262&amp;$CW262&amp;$CX262&amp;$CY262&amp;$CZ262</f>
        <v/>
      </c>
      <c r="BV262" s="10"/>
      <c r="BW262" s="10"/>
      <c r="BX262" s="11"/>
      <c r="BY262" s="11"/>
      <c r="BZ262" s="11"/>
      <c r="CA262" s="44" t="str">
        <f>IF(AND($B262&lt;&gt;0,M262=""),"* No olvide ingresar la columna Pueblos Originarios (Digite CERO si no tiene). ",IF(M262&gt;$B262,"* El Número de Screenings de Pueblos Originarios no puede superar el Total. ",""))</f>
        <v/>
      </c>
      <c r="CB262" s="44" t="str">
        <f>IF(AND($B262&lt;&gt;0,N262=""),"* No olvide ingresar la columna Migrantes (Digite CERO si no tiene). ",IF(N262&gt;$B262,"* El Número de Screenings de Población Migrante no puede superar el Total. ",""))</f>
        <v/>
      </c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45">
        <f t="shared" ref="DA262:DB266" si="519">IF(AND($B262&lt;&gt;0,M262=""),1,IF(M262&gt;$B262,1,0))</f>
        <v>0</v>
      </c>
      <c r="DB262" s="45">
        <f t="shared" si="519"/>
        <v>0</v>
      </c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</row>
    <row r="263" spans="1:128" s="9" customFormat="1" x14ac:dyDescent="0.25">
      <c r="A263" s="218" t="s">
        <v>127</v>
      </c>
      <c r="B263" s="219">
        <f>SUM(C263:L263)</f>
        <v>0</v>
      </c>
      <c r="C263" s="39"/>
      <c r="D263" s="38"/>
      <c r="E263" s="38"/>
      <c r="F263" s="38"/>
      <c r="G263" s="38"/>
      <c r="H263" s="38"/>
      <c r="I263" s="38"/>
      <c r="J263" s="38"/>
      <c r="K263" s="38"/>
      <c r="L263" s="109"/>
      <c r="M263" s="108"/>
      <c r="N263" s="169"/>
      <c r="O263" s="43" t="str">
        <f>$CA263&amp;$CB263&amp;$CC263&amp;$CD263&amp;$CE263&amp;$CF263&amp;$CG263&amp;$CH263&amp;$CI263&amp;$CJ263&amp;$CK263&amp;$CL263&amp;$CM263&amp;$CN263&amp;$CO263&amp;$CP263&amp;$CQ263&amp;$CR263&amp;$CS263&amp;$CT263&amp;$CU263&amp;$CV263&amp;$CW263&amp;$CX263&amp;$CY263&amp;$CZ263</f>
        <v/>
      </c>
      <c r="BV263" s="10"/>
      <c r="BW263" s="10"/>
      <c r="BX263" s="11"/>
      <c r="BY263" s="11"/>
      <c r="BZ263" s="11"/>
      <c r="CA263" s="44" t="str">
        <f>IF(AND($B263&lt;&gt;0,M263=""),"* No olvide ingresar la columna Pueblos Originarios (Digite CERO si no tiene). ",IF(M263&gt;$B263,"* El Número de Screenings de Pueblos Originarios no puede superar el Total. ",""))</f>
        <v/>
      </c>
      <c r="CB263" s="44" t="str">
        <f>IF(AND($B263&lt;&gt;0,N263=""),"* No olvide ingresar la columna Migrantes (Digite CERO si no tiene). ",IF(N263&gt;$B263,"* El Número de Screenings de Población Migrante no puede superar el Total. ",""))</f>
        <v/>
      </c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45">
        <f t="shared" si="519"/>
        <v>0</v>
      </c>
      <c r="DB263" s="45">
        <f t="shared" si="519"/>
        <v>0</v>
      </c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</row>
    <row r="264" spans="1:128" s="9" customFormat="1" x14ac:dyDescent="0.25">
      <c r="A264" s="218" t="s">
        <v>128</v>
      </c>
      <c r="B264" s="220">
        <f>SUM(C264:L264)</f>
        <v>0</v>
      </c>
      <c r="C264" s="39"/>
      <c r="D264" s="38"/>
      <c r="E264" s="38"/>
      <c r="F264" s="38"/>
      <c r="G264" s="38"/>
      <c r="H264" s="38"/>
      <c r="I264" s="38"/>
      <c r="J264" s="38"/>
      <c r="K264" s="38"/>
      <c r="L264" s="109"/>
      <c r="M264" s="108"/>
      <c r="N264" s="169"/>
      <c r="O264" s="43" t="str">
        <f>$CA264&amp;$CB264&amp;$CC264&amp;$CD264&amp;$CE264&amp;$CF264&amp;$CG264&amp;$CH264&amp;$CI264&amp;$CJ264&amp;$CK264&amp;$CL264&amp;$CM264&amp;$CN264&amp;$CO264&amp;$CP264&amp;$CQ264&amp;$CR264&amp;$CS264&amp;$CT264&amp;$CU264&amp;$CV264&amp;$CW264&amp;$CX264&amp;$CY264&amp;$CZ264</f>
        <v/>
      </c>
      <c r="BV264" s="10"/>
      <c r="BW264" s="10"/>
      <c r="BX264" s="11"/>
      <c r="BY264" s="11"/>
      <c r="BZ264" s="11"/>
      <c r="CA264" s="44" t="str">
        <f>IF(AND($B264&lt;&gt;0,M264=""),"* No olvide ingresar la columna Pueblos Originarios (Digite CERO si no tiene). ",IF(M264&gt;$B264,"* El Número de Screenings de Pueblos Originarios no puede superar el Total. ",""))</f>
        <v/>
      </c>
      <c r="CB264" s="44" t="str">
        <f>IF(AND($B264&lt;&gt;0,N264=""),"* No olvide ingresar la columna Migrantes (Digite CERO si no tiene). ",IF(N264&gt;$B264,"* El Número de Screenings de Población Migrante no puede superar el Total. ",""))</f>
        <v/>
      </c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45">
        <f t="shared" si="519"/>
        <v>0</v>
      </c>
      <c r="DB264" s="45">
        <f t="shared" si="519"/>
        <v>0</v>
      </c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</row>
    <row r="265" spans="1:128" s="9" customFormat="1" ht="21" x14ac:dyDescent="0.25">
      <c r="A265" s="218" t="s">
        <v>129</v>
      </c>
      <c r="B265" s="220">
        <f>SUM(C265:L265)</f>
        <v>0</v>
      </c>
      <c r="C265" s="39"/>
      <c r="D265" s="38"/>
      <c r="E265" s="38"/>
      <c r="F265" s="38"/>
      <c r="G265" s="38"/>
      <c r="H265" s="38"/>
      <c r="I265" s="38"/>
      <c r="J265" s="38"/>
      <c r="K265" s="38"/>
      <c r="L265" s="109"/>
      <c r="M265" s="108"/>
      <c r="N265" s="169"/>
      <c r="O265" s="43" t="str">
        <f>$CA265&amp;$CB265&amp;$CC265&amp;$CD265&amp;$CE265&amp;$CF265&amp;$CG265&amp;$CH265&amp;$CI265&amp;$CJ265&amp;$CK265&amp;$CL265&amp;$CM265&amp;$CN265&amp;$CO265&amp;$CP265&amp;$CQ265&amp;$CR265&amp;$CS265&amp;$CT265&amp;$CU265&amp;$CV265&amp;$CW265&amp;$CX265&amp;$CY265&amp;$CZ265</f>
        <v/>
      </c>
      <c r="BV265" s="10"/>
      <c r="BW265" s="10"/>
      <c r="BX265" s="11"/>
      <c r="BY265" s="11"/>
      <c r="BZ265" s="11"/>
      <c r="CA265" s="44" t="str">
        <f>IF(AND($B265&lt;&gt;0,M265=""),"* No olvide ingresar la columna Pueblos Originarios (Digite CERO si no tiene). ",IF(M265&gt;$B265,"* El Número de Screenings de Pueblos Originarios no puede superar el Total. ",""))</f>
        <v/>
      </c>
      <c r="CB265" s="44" t="str">
        <f>IF(AND($B265&lt;&gt;0,N265=""),"* No olvide ingresar la columna Migrantes (Digite CERO si no tiene). ",IF(N265&gt;$B265,"* El Número de Screenings de Población Migrante no puede superar el Total. ",""))</f>
        <v/>
      </c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45">
        <f t="shared" si="519"/>
        <v>0</v>
      </c>
      <c r="DB265" s="45">
        <f t="shared" si="519"/>
        <v>0</v>
      </c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</row>
    <row r="266" spans="1:128" s="9" customFormat="1" x14ac:dyDescent="0.25">
      <c r="A266" s="221" t="s">
        <v>130</v>
      </c>
      <c r="B266" s="222">
        <f>SUM(C266:L266)</f>
        <v>0</v>
      </c>
      <c r="C266" s="60"/>
      <c r="D266" s="59"/>
      <c r="E266" s="59"/>
      <c r="F266" s="59"/>
      <c r="G266" s="59"/>
      <c r="H266" s="59"/>
      <c r="I266" s="59"/>
      <c r="J266" s="59"/>
      <c r="K266" s="59"/>
      <c r="L266" s="125"/>
      <c r="M266" s="141"/>
      <c r="N266" s="174"/>
      <c r="O266" s="43" t="str">
        <f>$CA266&amp;$CB266&amp;$CC266&amp;$CD266&amp;$CE266&amp;$CF266&amp;$CG266&amp;$CH266&amp;$CI266&amp;$CJ266&amp;$CK266&amp;$CL266&amp;$CM266&amp;$CN266&amp;$CO266&amp;$CP266&amp;$CQ266&amp;$CR266&amp;$CS266&amp;$CT266&amp;$CU266&amp;$CV266&amp;$CW266&amp;$CX266&amp;$CY266&amp;$CZ266</f>
        <v/>
      </c>
      <c r="BV266" s="10"/>
      <c r="BW266" s="10"/>
      <c r="BX266" s="11"/>
      <c r="BY266" s="11"/>
      <c r="BZ266" s="11"/>
      <c r="CA266" s="44" t="str">
        <f>IF(AND($B266&lt;&gt;0,M266=""),"* No olvide ingresar la columna Pueblos Originarios (Digite CERO si no tiene). ",IF(M266&gt;$B266,"* El Número de Screenings de Pueblos Originarios no puede superar el Total. ",""))</f>
        <v/>
      </c>
      <c r="CB266" s="44" t="str">
        <f>IF(AND($B266&lt;&gt;0,N266=""),"* No olvide ingresar la columna Migrantes (Digite CERO si no tiene). ",IF(N266&gt;$B266,"* El Número de Screenings de Población Migrante no puede superar el Total. ",""))</f>
        <v/>
      </c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45">
        <f t="shared" si="519"/>
        <v>0</v>
      </c>
      <c r="DB266" s="45">
        <f t="shared" si="519"/>
        <v>0</v>
      </c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</row>
    <row r="267" spans="1:128" s="9" customFormat="1" x14ac:dyDescent="0.25">
      <c r="A267" s="160" t="s">
        <v>131</v>
      </c>
      <c r="BV267" s="10"/>
      <c r="BW267" s="10"/>
      <c r="BX267" s="11"/>
      <c r="BY267" s="11"/>
      <c r="BZ267" s="11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</row>
    <row r="268" spans="1:128" s="9" customFormat="1" ht="15" customHeight="1" x14ac:dyDescent="0.25">
      <c r="A268" s="564" t="s">
        <v>132</v>
      </c>
      <c r="B268" s="564" t="s">
        <v>5</v>
      </c>
      <c r="C268" s="580" t="s">
        <v>133</v>
      </c>
      <c r="D268" s="581"/>
      <c r="E268" s="581"/>
      <c r="F268" s="581"/>
      <c r="G268" s="581"/>
      <c r="H268" s="581"/>
      <c r="I268" s="581"/>
      <c r="J268" s="581"/>
      <c r="K268" s="581"/>
      <c r="L268" s="581"/>
      <c r="M268" s="581"/>
      <c r="N268" s="581"/>
      <c r="O268" s="581"/>
      <c r="P268" s="581"/>
      <c r="Q268" s="581"/>
      <c r="R268" s="582"/>
      <c r="S268" s="583" t="s">
        <v>9</v>
      </c>
      <c r="T268" s="568" t="s">
        <v>10</v>
      </c>
      <c r="BV268" s="10"/>
      <c r="BW268" s="10"/>
      <c r="BX268" s="11"/>
      <c r="BY268" s="11"/>
      <c r="BZ268" s="11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</row>
    <row r="269" spans="1:128" s="9" customFormat="1" x14ac:dyDescent="0.25">
      <c r="A269" s="565"/>
      <c r="B269" s="565"/>
      <c r="C269" s="212" t="s">
        <v>134</v>
      </c>
      <c r="D269" s="213" t="s">
        <v>135</v>
      </c>
      <c r="E269" s="213" t="s">
        <v>136</v>
      </c>
      <c r="F269" s="213" t="s">
        <v>137</v>
      </c>
      <c r="G269" s="213" t="s">
        <v>138</v>
      </c>
      <c r="H269" s="213" t="s">
        <v>139</v>
      </c>
      <c r="I269" s="213" t="s">
        <v>140</v>
      </c>
      <c r="J269" s="213" t="s">
        <v>141</v>
      </c>
      <c r="K269" s="213" t="s">
        <v>142</v>
      </c>
      <c r="L269" s="213" t="s">
        <v>143</v>
      </c>
      <c r="M269" s="213" t="s">
        <v>144</v>
      </c>
      <c r="N269" s="213" t="s">
        <v>145</v>
      </c>
      <c r="O269" s="213" t="s">
        <v>146</v>
      </c>
      <c r="P269" s="223" t="s">
        <v>147</v>
      </c>
      <c r="Q269" s="223" t="s">
        <v>148</v>
      </c>
      <c r="R269" s="224" t="s">
        <v>149</v>
      </c>
      <c r="S269" s="584"/>
      <c r="T269" s="569"/>
      <c r="BV269" s="10"/>
      <c r="BW269" s="10"/>
      <c r="BX269" s="11"/>
      <c r="BY269" s="11"/>
      <c r="BZ269" s="11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</row>
    <row r="270" spans="1:128" s="9" customFormat="1" ht="21" x14ac:dyDescent="0.25">
      <c r="A270" s="215" t="s">
        <v>150</v>
      </c>
      <c r="B270" s="216">
        <f>SUM(C270:R270)</f>
        <v>1</v>
      </c>
      <c r="C270" s="79">
        <v>1</v>
      </c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131"/>
      <c r="S270" s="225">
        <v>0</v>
      </c>
      <c r="T270" s="81">
        <v>0</v>
      </c>
      <c r="U270" s="43" t="str">
        <f>$CA270&amp;$CB270&amp;$CC270&amp;$CD270&amp;$CE270&amp;$CF270&amp;$CG270&amp;$CH270&amp;$CI270&amp;$CJ270&amp;$CK270&amp;$CL270&amp;$CM270&amp;$CN270&amp;$CO270&amp;$CP270&amp;$CQ270&amp;$CR270&amp;$CS270&amp;$CT270&amp;$CU270&amp;$CV270&amp;$CW270&amp;$CX270&amp;$CY270&amp;$CZ270</f>
        <v/>
      </c>
      <c r="BV270" s="10"/>
      <c r="BW270" s="10"/>
      <c r="BX270" s="11"/>
      <c r="BY270" s="11"/>
      <c r="BZ270" s="11"/>
      <c r="CA270" s="44" t="str">
        <f>IF(AND($B270&lt;&gt;0,S270=""),"* No olvide ingresar la columna Pueblos Originarios (Digite CERO si no tiene). ",IF(S270&gt;$B270,"* El Número de Hijos de Pueblos Originarios no puede superar el Total. ",""))</f>
        <v/>
      </c>
      <c r="CB270" s="44" t="str">
        <f>IF(AND($B270&lt;&gt;0,T270=""),"* No olvide ingresar la columna Migrantes (Digite CERO si no tiene). ",IF(T270&gt;$B270,"* El Número de Hijos de Migrantes no puede superar el Total. ",""))</f>
        <v/>
      </c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45">
        <f t="shared" ref="DA270:DB274" si="520">IF(AND($B270&lt;&gt;0,S270=""),1,IF(S270&gt;$B270,1,0))</f>
        <v>0</v>
      </c>
      <c r="DB270" s="45">
        <f t="shared" si="520"/>
        <v>0</v>
      </c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</row>
    <row r="271" spans="1:128" s="9" customFormat="1" ht="21" x14ac:dyDescent="0.25">
      <c r="A271" s="218" t="s">
        <v>151</v>
      </c>
      <c r="B271" s="226">
        <f>SUM(C271:R271)</f>
        <v>0</v>
      </c>
      <c r="C271" s="39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109"/>
      <c r="S271" s="227"/>
      <c r="T271" s="108"/>
      <c r="U271" s="43" t="str">
        <f>$CA271&amp;$CB271&amp;$CC271&amp;$CD271&amp;$CE271&amp;$CF271&amp;$CG271&amp;$CH271&amp;$CI271&amp;$CJ271&amp;$CK271&amp;$CL271&amp;$CM271&amp;$CN271&amp;$CO271&amp;$CP271&amp;$CQ271&amp;$CR271&amp;$CS271&amp;$CT271&amp;$CU271&amp;$CV271&amp;$CW271&amp;$CX271&amp;$CY271&amp;$CZ271</f>
        <v/>
      </c>
      <c r="BV271" s="10"/>
      <c r="BW271" s="10"/>
      <c r="BX271" s="11"/>
      <c r="BY271" s="11"/>
      <c r="BZ271" s="11"/>
      <c r="CA271" s="44" t="str">
        <f>IF(AND($B271&lt;&gt;0,S271=""),"* No olvide ingresar la columna Pueblos Originarios (Digite CERO si no tiene). ",IF(S271&gt;$B271,"* El Número de Hijos de Pueblos Originarios no puede superar el Total. ",""))</f>
        <v/>
      </c>
      <c r="CB271" s="44" t="str">
        <f>IF(AND($B271&lt;&gt;0,T271=""),"* No olvide ingresar la columna Migrantes (Digite CERO si no tiene). ",IF(T271&gt;$B271,"* El Número de Hijos de Migrantes no puede superar el Total. ",""))</f>
        <v/>
      </c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45">
        <f t="shared" si="520"/>
        <v>0</v>
      </c>
      <c r="DB271" s="45">
        <f t="shared" si="520"/>
        <v>0</v>
      </c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</row>
    <row r="272" spans="1:128" s="9" customFormat="1" ht="22.5" x14ac:dyDescent="0.25">
      <c r="A272" s="228" t="s">
        <v>152</v>
      </c>
      <c r="B272" s="219">
        <f>SUM(C272:R272)</f>
        <v>0</v>
      </c>
      <c r="C272" s="39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109"/>
      <c r="S272" s="227"/>
      <c r="T272" s="108"/>
      <c r="U272" s="43" t="str">
        <f>$CA272&amp;$CB272&amp;$CC272&amp;$CD272&amp;$CE272&amp;$CF272&amp;$CG272&amp;$CH272&amp;$CI272&amp;$CJ272&amp;$CK272&amp;$CL272&amp;$CM272&amp;$CN272&amp;$CO272&amp;$CP272&amp;$CQ272&amp;$CR272&amp;$CS272&amp;$CT272&amp;$CU272&amp;$CV272&amp;$CW272&amp;$CX272&amp;$CY272&amp;$CZ272</f>
        <v/>
      </c>
      <c r="BV272" s="10"/>
      <c r="BW272" s="10"/>
      <c r="BX272" s="11"/>
      <c r="BY272" s="11"/>
      <c r="BZ272" s="11"/>
      <c r="CA272" s="44" t="str">
        <f>IF(AND($B272&lt;&gt;0,S272=""),"* No olvide ingresar la columna Pueblos Originarios (Digite CERO si no tiene). ",IF(S272&gt;$B272,"* El Número de Hijos de Pueblos Originarios no puede superar el Total. ",""))</f>
        <v/>
      </c>
      <c r="CB272" s="44" t="str">
        <f>IF(AND($B272&lt;&gt;0,T272=""),"* No olvide ingresar la columna Migrantes (Digite CERO si no tiene). ",IF(T272&gt;$B272,"* El Número de Hijos de Migrantes no puede superar el Total. ",""))</f>
        <v/>
      </c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45">
        <f t="shared" si="520"/>
        <v>0</v>
      </c>
      <c r="DB272" s="45">
        <f t="shared" si="520"/>
        <v>0</v>
      </c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</row>
    <row r="273" spans="1:130" ht="22.5" x14ac:dyDescent="0.25">
      <c r="A273" s="229" t="s">
        <v>153</v>
      </c>
      <c r="B273" s="220">
        <f>SUM(C273:R273)</f>
        <v>0</v>
      </c>
      <c r="C273" s="39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109"/>
      <c r="S273" s="227"/>
      <c r="T273" s="108"/>
      <c r="U273" s="43" t="str">
        <f>$CA273&amp;$CB273&amp;$CC273&amp;$CD273&amp;$CE273&amp;$CF273&amp;$CG273&amp;$CH273&amp;$CI273&amp;$CJ273&amp;$CK273&amp;$CL273&amp;$CM273&amp;$CN273&amp;$CO273&amp;$CP273&amp;$CQ273&amp;$CR273&amp;$CS273&amp;$CT273&amp;$CU273&amp;$CV273&amp;$CW273&amp;$CX273&amp;$CY273&amp;$CZ273</f>
        <v/>
      </c>
      <c r="CA273" s="44" t="str">
        <f>IF(AND($B273&lt;&gt;0,S273=""),"* No olvide ingresar la columna Pueblos Originarios (Digite CERO si no tiene). ",IF(S273&gt;$B273,"* El Número de Hijos de Pueblos Originarios no puede superar el Total. ",""))</f>
        <v/>
      </c>
      <c r="CB273" s="44" t="str">
        <f>IF(AND($B273&lt;&gt;0,T273=""),"* No olvide ingresar la columna Migrantes (Digite CERO si no tiene). ",IF(T273&gt;$B273,"* El Número de Hijos de Migrantes no puede superar el Total. ",""))</f>
        <v/>
      </c>
      <c r="DA273" s="45">
        <f t="shared" si="520"/>
        <v>0</v>
      </c>
      <c r="DB273" s="45">
        <f t="shared" si="520"/>
        <v>0</v>
      </c>
    </row>
    <row r="274" spans="1:130" ht="22.5" x14ac:dyDescent="0.25">
      <c r="A274" s="230" t="s">
        <v>154</v>
      </c>
      <c r="B274" s="231">
        <f>SUM(C274:R274)</f>
        <v>0</v>
      </c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232"/>
      <c r="S274" s="233"/>
      <c r="T274" s="91"/>
      <c r="U274" s="43" t="str">
        <f>$CA274&amp;$CB274&amp;$CC274&amp;$CD274&amp;$CE274&amp;$CF274&amp;$CG274&amp;$CH274&amp;$CI274&amp;$CJ274&amp;$CK274&amp;$CL274&amp;$CM274&amp;$CN274&amp;$CO274&amp;$CP274&amp;$CQ274&amp;$CR274&amp;$CS274&amp;$CT274&amp;$CU274&amp;$CV274&amp;$CW274&amp;$CX274&amp;$CY274&amp;$CZ274</f>
        <v/>
      </c>
      <c r="CA274" s="44" t="str">
        <f>IF(AND($B274&lt;&gt;0,S274=""),"* No olvide ingresar la columna Pueblos Originarios (Digite CERO si no tiene). ",IF(S274&gt;$B274,"* El Número de Hijos de Pueblos Originarios no puede superar el Total. ",""))</f>
        <v/>
      </c>
      <c r="CB274" s="44" t="str">
        <f>IF(AND($B274&lt;&gt;0,T274=""),"* No olvide ingresar la columna Migrantes (Digite CERO si no tiene). ",IF(T274&gt;$B274,"* El Número de Hijos de Migrantes no puede superar el Total. ",""))</f>
        <v/>
      </c>
      <c r="DA274" s="45">
        <f t="shared" si="520"/>
        <v>0</v>
      </c>
      <c r="DB274" s="45">
        <f t="shared" si="520"/>
        <v>0</v>
      </c>
    </row>
    <row r="275" spans="1:130" x14ac:dyDescent="0.25">
      <c r="A275" s="160" t="s">
        <v>155</v>
      </c>
    </row>
    <row r="276" spans="1:130" x14ac:dyDescent="0.25">
      <c r="A276" s="585" t="s">
        <v>123</v>
      </c>
      <c r="B276" s="588" t="s">
        <v>5</v>
      </c>
      <c r="C276" s="589"/>
      <c r="D276" s="568"/>
      <c r="E276" s="580" t="s">
        <v>156</v>
      </c>
      <c r="F276" s="581"/>
      <c r="G276" s="581"/>
      <c r="H276" s="581"/>
      <c r="I276" s="581"/>
      <c r="J276" s="581"/>
      <c r="K276" s="581"/>
      <c r="L276" s="581"/>
      <c r="M276" s="581"/>
      <c r="N276" s="581"/>
      <c r="O276" s="581"/>
      <c r="P276" s="581"/>
      <c r="Q276" s="581"/>
      <c r="R276" s="581"/>
      <c r="S276" s="581"/>
      <c r="T276" s="581"/>
      <c r="U276" s="581"/>
      <c r="V276" s="581"/>
      <c r="W276" s="581"/>
      <c r="X276" s="581"/>
      <c r="Y276" s="581"/>
      <c r="Z276" s="581"/>
      <c r="AA276" s="581"/>
      <c r="AB276" s="581"/>
      <c r="AC276" s="581"/>
      <c r="AD276" s="581"/>
      <c r="AE276" s="581"/>
      <c r="AF276" s="581"/>
      <c r="AG276" s="581"/>
      <c r="AH276" s="581"/>
      <c r="AI276" s="581"/>
      <c r="AJ276" s="593"/>
    </row>
    <row r="277" spans="1:130" s="234" customFormat="1" x14ac:dyDescent="0.25">
      <c r="A277" s="586"/>
      <c r="B277" s="590"/>
      <c r="C277" s="591"/>
      <c r="D277" s="592"/>
      <c r="E277" s="594" t="s">
        <v>157</v>
      </c>
      <c r="F277" s="595"/>
      <c r="G277" s="596" t="s">
        <v>158</v>
      </c>
      <c r="H277" s="597"/>
      <c r="I277" s="596" t="s">
        <v>159</v>
      </c>
      <c r="J277" s="597"/>
      <c r="K277" s="596" t="s">
        <v>160</v>
      </c>
      <c r="L277" s="597"/>
      <c r="M277" s="594" t="s">
        <v>161</v>
      </c>
      <c r="N277" s="595"/>
      <c r="O277" s="594" t="s">
        <v>162</v>
      </c>
      <c r="P277" s="595"/>
      <c r="Q277" s="594" t="s">
        <v>163</v>
      </c>
      <c r="R277" s="595"/>
      <c r="S277" s="594" t="s">
        <v>164</v>
      </c>
      <c r="T277" s="595"/>
      <c r="U277" s="594" t="s">
        <v>165</v>
      </c>
      <c r="V277" s="595"/>
      <c r="W277" s="594" t="s">
        <v>166</v>
      </c>
      <c r="X277" s="595"/>
      <c r="Y277" s="594" t="s">
        <v>167</v>
      </c>
      <c r="Z277" s="595"/>
      <c r="AA277" s="594" t="s">
        <v>168</v>
      </c>
      <c r="AB277" s="595"/>
      <c r="AC277" s="594" t="s">
        <v>169</v>
      </c>
      <c r="AD277" s="595"/>
      <c r="AE277" s="594" t="s">
        <v>170</v>
      </c>
      <c r="AF277" s="595"/>
      <c r="AG277" s="594" t="s">
        <v>171</v>
      </c>
      <c r="AH277" s="595"/>
      <c r="AI277" s="594" t="s">
        <v>172</v>
      </c>
      <c r="AJ277" s="595"/>
      <c r="BZ277" s="11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</row>
    <row r="278" spans="1:130" ht="15" customHeight="1" x14ac:dyDescent="0.25">
      <c r="A278" s="586"/>
      <c r="B278" s="475" t="s">
        <v>173</v>
      </c>
      <c r="C278" s="598" t="s">
        <v>31</v>
      </c>
      <c r="D278" s="496" t="s">
        <v>32</v>
      </c>
      <c r="E278" s="594" t="s">
        <v>174</v>
      </c>
      <c r="F278" s="595"/>
      <c r="G278" s="596" t="s">
        <v>175</v>
      </c>
      <c r="H278" s="597"/>
      <c r="I278" s="596" t="s">
        <v>176</v>
      </c>
      <c r="J278" s="597"/>
      <c r="K278" s="596" t="s">
        <v>177</v>
      </c>
      <c r="L278" s="597"/>
      <c r="M278" s="594" t="s">
        <v>17</v>
      </c>
      <c r="N278" s="595"/>
      <c r="O278" s="594" t="s">
        <v>18</v>
      </c>
      <c r="P278" s="595"/>
      <c r="Q278" s="594" t="s">
        <v>178</v>
      </c>
      <c r="R278" s="595"/>
      <c r="S278" s="594" t="s">
        <v>179</v>
      </c>
      <c r="T278" s="595"/>
      <c r="U278" s="594" t="s">
        <v>180</v>
      </c>
      <c r="V278" s="595"/>
      <c r="W278" s="594" t="s">
        <v>181</v>
      </c>
      <c r="X278" s="595"/>
      <c r="Y278" s="594" t="s">
        <v>182</v>
      </c>
      <c r="Z278" s="595"/>
      <c r="AA278" s="594" t="s">
        <v>183</v>
      </c>
      <c r="AB278" s="595"/>
      <c r="AC278" s="594" t="s">
        <v>184</v>
      </c>
      <c r="AD278" s="595"/>
      <c r="AE278" s="594" t="s">
        <v>185</v>
      </c>
      <c r="AF278" s="595"/>
      <c r="AG278" s="594" t="s">
        <v>186</v>
      </c>
      <c r="AH278" s="595"/>
      <c r="AI278" s="594" t="s">
        <v>187</v>
      </c>
      <c r="AJ278" s="595"/>
    </row>
    <row r="279" spans="1:130" x14ac:dyDescent="0.25">
      <c r="A279" s="587"/>
      <c r="B279" s="477"/>
      <c r="C279" s="599"/>
      <c r="D279" s="498"/>
      <c r="E279" s="18" t="s">
        <v>31</v>
      </c>
      <c r="F279" s="356" t="s">
        <v>32</v>
      </c>
      <c r="G279" s="18" t="s">
        <v>31</v>
      </c>
      <c r="H279" s="353" t="s">
        <v>32</v>
      </c>
      <c r="I279" s="18" t="s">
        <v>31</v>
      </c>
      <c r="J279" s="356" t="s">
        <v>32</v>
      </c>
      <c r="K279" s="18" t="s">
        <v>31</v>
      </c>
      <c r="L279" s="356" t="s">
        <v>32</v>
      </c>
      <c r="M279" s="352" t="s">
        <v>31</v>
      </c>
      <c r="N279" s="356" t="s">
        <v>32</v>
      </c>
      <c r="O279" s="18" t="s">
        <v>31</v>
      </c>
      <c r="P279" s="356" t="s">
        <v>32</v>
      </c>
      <c r="Q279" s="18" t="s">
        <v>31</v>
      </c>
      <c r="R279" s="356" t="s">
        <v>32</v>
      </c>
      <c r="S279" s="18" t="s">
        <v>31</v>
      </c>
      <c r="T279" s="356" t="s">
        <v>32</v>
      </c>
      <c r="U279" s="18" t="s">
        <v>31</v>
      </c>
      <c r="V279" s="356" t="s">
        <v>32</v>
      </c>
      <c r="W279" s="18" t="s">
        <v>31</v>
      </c>
      <c r="X279" s="356" t="s">
        <v>32</v>
      </c>
      <c r="Y279" s="18" t="s">
        <v>31</v>
      </c>
      <c r="Z279" s="356" t="s">
        <v>32</v>
      </c>
      <c r="AA279" s="18" t="s">
        <v>31</v>
      </c>
      <c r="AB279" s="356" t="s">
        <v>32</v>
      </c>
      <c r="AC279" s="18" t="s">
        <v>31</v>
      </c>
      <c r="AD279" s="356" t="s">
        <v>32</v>
      </c>
      <c r="AE279" s="18" t="s">
        <v>31</v>
      </c>
      <c r="AF279" s="356" t="s">
        <v>32</v>
      </c>
      <c r="AG279" s="18" t="s">
        <v>31</v>
      </c>
      <c r="AH279" s="356" t="s">
        <v>32</v>
      </c>
      <c r="AI279" s="18" t="s">
        <v>31</v>
      </c>
      <c r="AJ279" s="356" t="s">
        <v>32</v>
      </c>
    </row>
    <row r="280" spans="1:130" ht="33" x14ac:dyDescent="0.25">
      <c r="A280" s="238" t="s">
        <v>188</v>
      </c>
      <c r="B280" s="239">
        <f t="shared" ref="B280:B285" si="521">SUM(C280:D280)</f>
        <v>0</v>
      </c>
      <c r="C280" s="240">
        <f>+E280+G280+I280+K280+M280+O280+Q280+S280+U280+W280+Y280+AA280+AC280+AE280+AG280+AI280</f>
        <v>0</v>
      </c>
      <c r="D280" s="241">
        <f>+F280+H280+J280+L280+N280+P280+R280+T280+V280+X280+Z280+AB280+AD280+AF280+AH280+AJ280</f>
        <v>0</v>
      </c>
      <c r="E280" s="79"/>
      <c r="F280" s="108"/>
      <c r="G280" s="79"/>
      <c r="H280" s="108"/>
      <c r="I280" s="79"/>
      <c r="J280" s="108"/>
      <c r="K280" s="79"/>
      <c r="L280" s="108"/>
      <c r="M280" s="79"/>
      <c r="N280" s="108"/>
      <c r="O280" s="79"/>
      <c r="P280" s="108"/>
      <c r="Q280" s="79"/>
      <c r="R280" s="108"/>
      <c r="S280" s="79"/>
      <c r="T280" s="108"/>
      <c r="U280" s="79"/>
      <c r="V280" s="108"/>
      <c r="W280" s="79"/>
      <c r="X280" s="108"/>
      <c r="Y280" s="79"/>
      <c r="Z280" s="108"/>
      <c r="AA280" s="79"/>
      <c r="AB280" s="108"/>
      <c r="AC280" s="39"/>
      <c r="AD280" s="108"/>
      <c r="AE280" s="39"/>
      <c r="AF280" s="108"/>
      <c r="AG280" s="39"/>
      <c r="AH280" s="108"/>
      <c r="AI280" s="39"/>
      <c r="AJ280" s="108"/>
    </row>
    <row r="281" spans="1:130" ht="33" x14ac:dyDescent="0.25">
      <c r="A281" s="228" t="s">
        <v>189</v>
      </c>
      <c r="B281" s="242">
        <f t="shared" si="521"/>
        <v>0</v>
      </c>
      <c r="C281" s="243">
        <f t="shared" ref="C281:D285" si="522">+E281+G281+I281+K281+M281+O281+Q281+S281+U281+W281+Y281+AA281+AC281+AE281+AG281+AI281</f>
        <v>0</v>
      </c>
      <c r="D281" s="244">
        <f t="shared" si="522"/>
        <v>0</v>
      </c>
      <c r="E281" s="39"/>
      <c r="F281" s="108"/>
      <c r="G281" s="39"/>
      <c r="H281" s="108"/>
      <c r="I281" s="39"/>
      <c r="J281" s="108"/>
      <c r="K281" s="39"/>
      <c r="L281" s="108"/>
      <c r="M281" s="39"/>
      <c r="N281" s="108"/>
      <c r="O281" s="39"/>
      <c r="P281" s="108"/>
      <c r="Q281" s="39"/>
      <c r="R281" s="108"/>
      <c r="S281" s="39"/>
      <c r="T281" s="108"/>
      <c r="U281" s="39"/>
      <c r="V281" s="108"/>
      <c r="W281" s="39"/>
      <c r="X281" s="108"/>
      <c r="Y281" s="39"/>
      <c r="Z281" s="108"/>
      <c r="AA281" s="39"/>
      <c r="AB281" s="108"/>
      <c r="AC281" s="39"/>
      <c r="AD281" s="108"/>
      <c r="AE281" s="39"/>
      <c r="AF281" s="108"/>
      <c r="AG281" s="39"/>
      <c r="AH281" s="108"/>
      <c r="AI281" s="39"/>
      <c r="AJ281" s="108"/>
    </row>
    <row r="282" spans="1:130" ht="33" x14ac:dyDescent="0.25">
      <c r="A282" s="228" t="s">
        <v>190</v>
      </c>
      <c r="B282" s="242">
        <f t="shared" si="521"/>
        <v>0</v>
      </c>
      <c r="C282" s="243">
        <f t="shared" si="522"/>
        <v>0</v>
      </c>
      <c r="D282" s="244">
        <f t="shared" si="522"/>
        <v>0</v>
      </c>
      <c r="E282" s="39"/>
      <c r="F282" s="108"/>
      <c r="G282" s="39"/>
      <c r="H282" s="108"/>
      <c r="I282" s="39"/>
      <c r="J282" s="108"/>
      <c r="K282" s="39"/>
      <c r="L282" s="108"/>
      <c r="M282" s="39"/>
      <c r="N282" s="108"/>
      <c r="O282" s="39"/>
      <c r="P282" s="108"/>
      <c r="Q282" s="39"/>
      <c r="R282" s="108"/>
      <c r="S282" s="39"/>
      <c r="T282" s="108"/>
      <c r="U282" s="39"/>
      <c r="V282" s="108"/>
      <c r="W282" s="39"/>
      <c r="X282" s="108"/>
      <c r="Y282" s="39"/>
      <c r="Z282" s="108"/>
      <c r="AA282" s="39"/>
      <c r="AB282" s="108"/>
      <c r="AC282" s="39"/>
      <c r="AD282" s="108"/>
      <c r="AE282" s="39"/>
      <c r="AF282" s="108"/>
      <c r="AG282" s="39"/>
      <c r="AH282" s="108"/>
      <c r="AI282" s="39"/>
      <c r="AJ282" s="108"/>
    </row>
    <row r="283" spans="1:130" ht="33" x14ac:dyDescent="0.25">
      <c r="A283" s="228" t="s">
        <v>191</v>
      </c>
      <c r="B283" s="245">
        <f t="shared" si="521"/>
        <v>0</v>
      </c>
      <c r="C283" s="246">
        <f t="shared" si="522"/>
        <v>0</v>
      </c>
      <c r="D283" s="247">
        <f t="shared" si="522"/>
        <v>0</v>
      </c>
      <c r="E283" s="84"/>
      <c r="F283" s="86"/>
      <c r="G283" s="84"/>
      <c r="H283" s="86"/>
      <c r="I283" s="84"/>
      <c r="J283" s="86"/>
      <c r="K283" s="84"/>
      <c r="L283" s="86"/>
      <c r="M283" s="84"/>
      <c r="N283" s="86"/>
      <c r="O283" s="84"/>
      <c r="P283" s="86"/>
      <c r="Q283" s="84"/>
      <c r="R283" s="86"/>
      <c r="S283" s="84"/>
      <c r="T283" s="86"/>
      <c r="U283" s="84"/>
      <c r="V283" s="86"/>
      <c r="W283" s="84"/>
      <c r="X283" s="86"/>
      <c r="Y283" s="84"/>
      <c r="Z283" s="86"/>
      <c r="AA283" s="84"/>
      <c r="AB283" s="86"/>
      <c r="AC283" s="84"/>
      <c r="AD283" s="86"/>
      <c r="AE283" s="84"/>
      <c r="AF283" s="86"/>
      <c r="AG283" s="84"/>
      <c r="AH283" s="86"/>
      <c r="AI283" s="84"/>
      <c r="AJ283" s="86"/>
    </row>
    <row r="284" spans="1:130" ht="33" x14ac:dyDescent="0.25">
      <c r="A284" s="228" t="s">
        <v>192</v>
      </c>
      <c r="B284" s="242">
        <f t="shared" si="521"/>
        <v>0</v>
      </c>
      <c r="C284" s="243">
        <f t="shared" si="522"/>
        <v>0</v>
      </c>
      <c r="D284" s="244">
        <f t="shared" si="522"/>
        <v>0</v>
      </c>
      <c r="E284" s="39"/>
      <c r="F284" s="108"/>
      <c r="G284" s="39"/>
      <c r="H284" s="108"/>
      <c r="I284" s="39"/>
      <c r="J284" s="108"/>
      <c r="K284" s="39"/>
      <c r="L284" s="108"/>
      <c r="M284" s="39"/>
      <c r="N284" s="108"/>
      <c r="O284" s="39"/>
      <c r="P284" s="108"/>
      <c r="Q284" s="39"/>
      <c r="R284" s="108"/>
      <c r="S284" s="39"/>
      <c r="T284" s="108"/>
      <c r="U284" s="39"/>
      <c r="V284" s="108"/>
      <c r="W284" s="39"/>
      <c r="X284" s="108"/>
      <c r="Y284" s="39"/>
      <c r="Z284" s="108"/>
      <c r="AA284" s="39"/>
      <c r="AB284" s="108"/>
      <c r="AC284" s="39"/>
      <c r="AD284" s="108"/>
      <c r="AE284" s="39"/>
      <c r="AF284" s="108"/>
      <c r="AG284" s="39"/>
      <c r="AH284" s="108"/>
      <c r="AI284" s="39"/>
      <c r="AJ284" s="108"/>
    </row>
    <row r="285" spans="1:130" ht="33" x14ac:dyDescent="0.25">
      <c r="A285" s="248" t="s">
        <v>193</v>
      </c>
      <c r="B285" s="249">
        <f t="shared" si="521"/>
        <v>0</v>
      </c>
      <c r="C285" s="250">
        <f t="shared" si="522"/>
        <v>0</v>
      </c>
      <c r="D285" s="251">
        <f t="shared" si="522"/>
        <v>0</v>
      </c>
      <c r="E285" s="60"/>
      <c r="F285" s="141"/>
      <c r="G285" s="60"/>
      <c r="H285" s="141"/>
      <c r="I285" s="60"/>
      <c r="J285" s="141"/>
      <c r="K285" s="60"/>
      <c r="L285" s="141"/>
      <c r="M285" s="60"/>
      <c r="N285" s="141"/>
      <c r="O285" s="60"/>
      <c r="P285" s="141"/>
      <c r="Q285" s="60"/>
      <c r="R285" s="141"/>
      <c r="S285" s="60"/>
      <c r="T285" s="141"/>
      <c r="U285" s="60"/>
      <c r="V285" s="141"/>
      <c r="W285" s="60"/>
      <c r="X285" s="141"/>
      <c r="Y285" s="60"/>
      <c r="Z285" s="141"/>
      <c r="AA285" s="60"/>
      <c r="AB285" s="141"/>
      <c r="AC285" s="60"/>
      <c r="AD285" s="141"/>
      <c r="AE285" s="60"/>
      <c r="AF285" s="141"/>
      <c r="AG285" s="60"/>
      <c r="AH285" s="141"/>
      <c r="AI285" s="60"/>
      <c r="AJ285" s="141"/>
    </row>
    <row r="286" spans="1:130" x14ac:dyDescent="0.25">
      <c r="A286" s="160" t="s">
        <v>194</v>
      </c>
    </row>
    <row r="287" spans="1:130" ht="15" customHeight="1" x14ac:dyDescent="0.25">
      <c r="A287" s="585" t="s">
        <v>123</v>
      </c>
      <c r="B287" s="588" t="s">
        <v>5</v>
      </c>
      <c r="C287" s="589"/>
      <c r="D287" s="568"/>
      <c r="E287" s="580" t="s">
        <v>195</v>
      </c>
      <c r="F287" s="581"/>
      <c r="G287" s="581"/>
      <c r="H287" s="581"/>
      <c r="I287" s="581"/>
      <c r="J287" s="581"/>
      <c r="K287" s="581"/>
      <c r="L287" s="581"/>
      <c r="M287" s="581"/>
      <c r="N287" s="581"/>
      <c r="O287" s="581"/>
      <c r="P287" s="581"/>
      <c r="Q287" s="581"/>
      <c r="R287" s="581"/>
      <c r="S287" s="581"/>
      <c r="T287" s="581"/>
      <c r="U287" s="581"/>
      <c r="V287" s="581"/>
      <c r="W287" s="581"/>
      <c r="X287" s="581"/>
      <c r="Y287" s="581"/>
      <c r="Z287" s="581"/>
      <c r="AA287" s="581"/>
      <c r="AB287" s="582"/>
      <c r="AC287" s="600" t="s">
        <v>9</v>
      </c>
      <c r="AD287" s="568" t="s">
        <v>10</v>
      </c>
    </row>
    <row r="288" spans="1:130" ht="15" customHeight="1" x14ac:dyDescent="0.25">
      <c r="A288" s="586"/>
      <c r="B288" s="590"/>
      <c r="C288" s="591"/>
      <c r="D288" s="592"/>
      <c r="E288" s="594" t="s">
        <v>196</v>
      </c>
      <c r="F288" s="595"/>
      <c r="G288" s="594" t="s">
        <v>18</v>
      </c>
      <c r="H288" s="595"/>
      <c r="I288" s="594" t="s">
        <v>178</v>
      </c>
      <c r="J288" s="595"/>
      <c r="K288" s="594" t="s">
        <v>179</v>
      </c>
      <c r="L288" s="595"/>
      <c r="M288" s="594" t="s">
        <v>180</v>
      </c>
      <c r="N288" s="595"/>
      <c r="O288" s="594" t="s">
        <v>181</v>
      </c>
      <c r="P288" s="595"/>
      <c r="Q288" s="594" t="s">
        <v>182</v>
      </c>
      <c r="R288" s="595"/>
      <c r="S288" s="594" t="s">
        <v>183</v>
      </c>
      <c r="T288" s="595"/>
      <c r="U288" s="594" t="s">
        <v>184</v>
      </c>
      <c r="V288" s="595"/>
      <c r="W288" s="594" t="s">
        <v>185</v>
      </c>
      <c r="X288" s="595"/>
      <c r="Y288" s="594" t="s">
        <v>186</v>
      </c>
      <c r="Z288" s="595"/>
      <c r="AA288" s="594" t="s">
        <v>197</v>
      </c>
      <c r="AB288" s="603"/>
      <c r="AC288" s="601"/>
      <c r="AD288" s="592"/>
    </row>
    <row r="289" spans="1:130" x14ac:dyDescent="0.25">
      <c r="A289" s="587"/>
      <c r="B289" s="253" t="s">
        <v>173</v>
      </c>
      <c r="C289" s="18" t="s">
        <v>31</v>
      </c>
      <c r="D289" s="356" t="s">
        <v>32</v>
      </c>
      <c r="E289" s="18" t="s">
        <v>31</v>
      </c>
      <c r="F289" s="356" t="s">
        <v>32</v>
      </c>
      <c r="G289" s="18" t="s">
        <v>31</v>
      </c>
      <c r="H289" s="356" t="s">
        <v>32</v>
      </c>
      <c r="I289" s="18" t="s">
        <v>31</v>
      </c>
      <c r="J289" s="356" t="s">
        <v>32</v>
      </c>
      <c r="K289" s="18" t="s">
        <v>31</v>
      </c>
      <c r="L289" s="356" t="s">
        <v>32</v>
      </c>
      <c r="M289" s="18" t="s">
        <v>31</v>
      </c>
      <c r="N289" s="356" t="s">
        <v>32</v>
      </c>
      <c r="O289" s="18" t="s">
        <v>31</v>
      </c>
      <c r="P289" s="356" t="s">
        <v>32</v>
      </c>
      <c r="Q289" s="18" t="s">
        <v>31</v>
      </c>
      <c r="R289" s="356" t="s">
        <v>32</v>
      </c>
      <c r="S289" s="18" t="s">
        <v>31</v>
      </c>
      <c r="T289" s="356" t="s">
        <v>32</v>
      </c>
      <c r="U289" s="18" t="s">
        <v>31</v>
      </c>
      <c r="V289" s="356" t="s">
        <v>32</v>
      </c>
      <c r="W289" s="18" t="s">
        <v>31</v>
      </c>
      <c r="X289" s="356" t="s">
        <v>32</v>
      </c>
      <c r="Y289" s="18" t="s">
        <v>31</v>
      </c>
      <c r="Z289" s="356" t="s">
        <v>32</v>
      </c>
      <c r="AA289" s="18" t="s">
        <v>31</v>
      </c>
      <c r="AB289" s="26" t="s">
        <v>32</v>
      </c>
      <c r="AC289" s="602"/>
      <c r="AD289" s="56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</row>
    <row r="290" spans="1:130" ht="22.5" x14ac:dyDescent="0.25">
      <c r="A290" s="254" t="s">
        <v>198</v>
      </c>
      <c r="B290" s="255">
        <f>SUM(C290:D290)</f>
        <v>0</v>
      </c>
      <c r="C290" s="256">
        <f>+E290+G290+I290+K290+M290+O290+Q290+S290+U290+W290+Y290+AA290</f>
        <v>0</v>
      </c>
      <c r="D290" s="257">
        <f>+F290+H290+J290+L290+N290+P290+R290+T290+V290+X290+Z290+AB290</f>
        <v>0</v>
      </c>
      <c r="E290" s="39"/>
      <c r="F290" s="37"/>
      <c r="G290" s="39"/>
      <c r="H290" s="37"/>
      <c r="I290" s="39"/>
      <c r="J290" s="37"/>
      <c r="K290" s="39"/>
      <c r="L290" s="37"/>
      <c r="M290" s="39"/>
      <c r="N290" s="37"/>
      <c r="O290" s="39"/>
      <c r="P290" s="37"/>
      <c r="Q290" s="39"/>
      <c r="R290" s="37"/>
      <c r="S290" s="39"/>
      <c r="T290" s="37"/>
      <c r="U290" s="39"/>
      <c r="V290" s="37"/>
      <c r="W290" s="39"/>
      <c r="X290" s="37"/>
      <c r="Y290" s="39"/>
      <c r="Z290" s="37"/>
      <c r="AA290" s="39"/>
      <c r="AB290" s="40"/>
      <c r="AC290" s="147"/>
      <c r="AD290" s="87"/>
      <c r="AE290" s="43" t="str">
        <f>$CA290&amp;$CB290&amp;$CC290&amp;$CD290&amp;$CE290&amp;$CF290&amp;$CG290&amp;$CH290&amp;$CI290&amp;$CJ290&amp;$CK290&amp;$CL290&amp;$CM290&amp;$CN290&amp;$CO290&amp;$CP290&amp;$CQ290&amp;$CR290&amp;$CS290&amp;$CT290&amp;$CU290&amp;$CV290&amp;$CW290&amp;$CX290&amp;$CY290&amp;$CZ290</f>
        <v/>
      </c>
      <c r="CA290" s="44" t="str">
        <f>IF(AND($B290&lt;&gt;0,AC290=""),"* No olvide ingresar la columna Pueblos Originarios (Digite CERO si no tiene). ",IF(AC290&gt;$B290,"* El Número de Donantes Confirmados pertenecientes a Pueblos Originarios no puede superar el Total. ",""))</f>
        <v/>
      </c>
      <c r="CB290" s="44" t="str">
        <f>IF(AND($B290&lt;&gt;0,AD290=""),"* No olvide ingresar la columna Migrantes (Digite CERO si no tiene). ",IF(AD290&gt;$B290,"* El Número de Donantes Confirmados pertenecientes a Población Migrante no puede superar el Total. ",""))</f>
        <v/>
      </c>
      <c r="DA290" s="45">
        <f>IF(AND($B290&lt;&gt;0,AC290=""),1,IF(AC290&gt;$B290,1,0))</f>
        <v>0</v>
      </c>
      <c r="DB290" s="45">
        <f>IF(AND($B290&lt;&gt;0,AD290=""),1,IF(AD290&gt;$B290,1,0))</f>
        <v>0</v>
      </c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</row>
    <row r="291" spans="1:130" ht="22.5" x14ac:dyDescent="0.25">
      <c r="A291" s="248" t="s">
        <v>199</v>
      </c>
      <c r="B291" s="258">
        <f>SUM(C291:D291)</f>
        <v>0</v>
      </c>
      <c r="C291" s="259">
        <f>+E291+G291+I291+K291+M291+O291+Q291+S291+U291+W291+Y291+AA291</f>
        <v>0</v>
      </c>
      <c r="D291" s="260">
        <f>+F291+H291+J291+L291+N291+P291+R291+T291+V291+X291+Z291+AB291</f>
        <v>0</v>
      </c>
      <c r="E291" s="60"/>
      <c r="F291" s="141"/>
      <c r="G291" s="60"/>
      <c r="H291" s="141"/>
      <c r="I291" s="60"/>
      <c r="J291" s="141"/>
      <c r="K291" s="60"/>
      <c r="L291" s="141"/>
      <c r="M291" s="60"/>
      <c r="N291" s="141"/>
      <c r="O291" s="60"/>
      <c r="P291" s="141"/>
      <c r="Q291" s="60"/>
      <c r="R291" s="141"/>
      <c r="S291" s="60"/>
      <c r="T291" s="141"/>
      <c r="U291" s="60"/>
      <c r="V291" s="141"/>
      <c r="W291" s="60"/>
      <c r="X291" s="141"/>
      <c r="Y291" s="60"/>
      <c r="Z291" s="141"/>
      <c r="AA291" s="60"/>
      <c r="AB291" s="62"/>
      <c r="AC291" s="58"/>
      <c r="AD291" s="61"/>
      <c r="AE291" s="43" t="str">
        <f>$CA291&amp;$CB291&amp;$CC291&amp;$CD291&amp;$CE291&amp;$CF291&amp;$CG291&amp;$CH291&amp;$CI291&amp;$CJ291&amp;$CK291&amp;$CL291&amp;$CM291&amp;$CN291&amp;$CO291&amp;$CP291&amp;$CQ291&amp;$CR291&amp;$CS291&amp;$CT291&amp;$CU291&amp;$CV291&amp;$CW291&amp;$CX291&amp;$CY291&amp;$CZ291</f>
        <v/>
      </c>
      <c r="CA291" s="44" t="str">
        <f>IF(AND($B291&lt;&gt;0,AC291=""),"* No olvide ingresar la columna Pueblos Originarios (Digite CERO si no tiene). ",IF(AC291&gt;$B291,"* El Número de Donantes Confirmados pertenecientes a Pueblos Originarios no puede superar el Total. ",""))</f>
        <v/>
      </c>
      <c r="CB291" s="44" t="str">
        <f>IF(AND($B291&lt;&gt;0,AD291=""),"* No olvide ingresar la columna Migrantes (Digite CERO si no tiene). ",IF(AD291&gt;$B291,"* El Número de Donantes Confirmados pertenecientes a Población Migrante no puede superar el Total. ",""))</f>
        <v/>
      </c>
      <c r="DA291" s="45">
        <f>IF(AND($B291&lt;&gt;0,AC291=""),1,IF(AC291&gt;$B291,1,0))</f>
        <v>0</v>
      </c>
      <c r="DB291" s="45">
        <f>IF(AND($B291&lt;&gt;0,AD291=""),1,IF(AD291&gt;$B291,1,0))</f>
        <v>0</v>
      </c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</row>
    <row r="292" spans="1:130" x14ac:dyDescent="0.25">
      <c r="A292" s="160" t="s">
        <v>200</v>
      </c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</row>
    <row r="293" spans="1:130" ht="15" customHeight="1" x14ac:dyDescent="0.25">
      <c r="A293" s="585" t="s">
        <v>123</v>
      </c>
      <c r="B293" s="588" t="s">
        <v>5</v>
      </c>
      <c r="C293" s="589"/>
      <c r="D293" s="568"/>
      <c r="E293" s="604" t="s">
        <v>195</v>
      </c>
      <c r="F293" s="604"/>
      <c r="G293" s="604"/>
      <c r="H293" s="604"/>
      <c r="I293" s="604"/>
      <c r="J293" s="604"/>
      <c r="K293" s="604"/>
      <c r="L293" s="604"/>
      <c r="M293" s="604"/>
      <c r="N293" s="604"/>
      <c r="O293" s="604"/>
      <c r="P293" s="604"/>
      <c r="Q293" s="604"/>
      <c r="R293" s="604"/>
      <c r="S293" s="604"/>
      <c r="T293" s="604"/>
      <c r="U293" s="604"/>
      <c r="V293" s="604"/>
      <c r="W293" s="604"/>
      <c r="X293" s="604"/>
      <c r="Y293" s="604"/>
      <c r="Z293" s="604"/>
      <c r="AA293" s="604"/>
      <c r="AB293" s="604"/>
      <c r="AC293" s="604"/>
      <c r="AD293" s="604"/>
      <c r="AE293" s="604"/>
      <c r="AF293" s="604"/>
      <c r="AG293" s="604"/>
      <c r="AH293" s="604"/>
      <c r="AI293" s="604"/>
      <c r="AJ293" s="605"/>
      <c r="AK293" s="600" t="s">
        <v>9</v>
      </c>
      <c r="AL293" s="568" t="s">
        <v>10</v>
      </c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</row>
    <row r="294" spans="1:130" ht="15" customHeight="1" x14ac:dyDescent="0.25">
      <c r="A294" s="586"/>
      <c r="B294" s="590"/>
      <c r="C294" s="591"/>
      <c r="D294" s="592"/>
      <c r="E294" s="594" t="s">
        <v>174</v>
      </c>
      <c r="F294" s="595"/>
      <c r="G294" s="596" t="s">
        <v>175</v>
      </c>
      <c r="H294" s="597"/>
      <c r="I294" s="596" t="s">
        <v>176</v>
      </c>
      <c r="J294" s="597"/>
      <c r="K294" s="596" t="s">
        <v>177</v>
      </c>
      <c r="L294" s="597"/>
      <c r="M294" s="594" t="s">
        <v>17</v>
      </c>
      <c r="N294" s="595"/>
      <c r="O294" s="594" t="s">
        <v>18</v>
      </c>
      <c r="P294" s="595"/>
      <c r="Q294" s="594" t="s">
        <v>178</v>
      </c>
      <c r="R294" s="595"/>
      <c r="S294" s="594" t="s">
        <v>179</v>
      </c>
      <c r="T294" s="595"/>
      <c r="U294" s="594" t="s">
        <v>180</v>
      </c>
      <c r="V294" s="595"/>
      <c r="W294" s="594" t="s">
        <v>181</v>
      </c>
      <c r="X294" s="595"/>
      <c r="Y294" s="594" t="s">
        <v>182</v>
      </c>
      <c r="Z294" s="595"/>
      <c r="AA294" s="594" t="s">
        <v>183</v>
      </c>
      <c r="AB294" s="595"/>
      <c r="AC294" s="594" t="s">
        <v>184</v>
      </c>
      <c r="AD294" s="595"/>
      <c r="AE294" s="594" t="s">
        <v>185</v>
      </c>
      <c r="AF294" s="595"/>
      <c r="AG294" s="594" t="s">
        <v>186</v>
      </c>
      <c r="AH294" s="595"/>
      <c r="AI294" s="594" t="s">
        <v>187</v>
      </c>
      <c r="AJ294" s="603"/>
      <c r="AK294" s="601"/>
      <c r="AL294" s="592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</row>
    <row r="295" spans="1:130" x14ac:dyDescent="0.25">
      <c r="A295" s="587"/>
      <c r="B295" s="253" t="s">
        <v>173</v>
      </c>
      <c r="C295" s="18" t="s">
        <v>31</v>
      </c>
      <c r="D295" s="356" t="s">
        <v>32</v>
      </c>
      <c r="E295" s="18" t="s">
        <v>31</v>
      </c>
      <c r="F295" s="356" t="s">
        <v>32</v>
      </c>
      <c r="G295" s="18" t="s">
        <v>31</v>
      </c>
      <c r="H295" s="356" t="s">
        <v>32</v>
      </c>
      <c r="I295" s="18" t="s">
        <v>31</v>
      </c>
      <c r="J295" s="356" t="s">
        <v>32</v>
      </c>
      <c r="K295" s="18" t="s">
        <v>31</v>
      </c>
      <c r="L295" s="356" t="s">
        <v>32</v>
      </c>
      <c r="M295" s="18" t="s">
        <v>31</v>
      </c>
      <c r="N295" s="356" t="s">
        <v>32</v>
      </c>
      <c r="O295" s="18" t="s">
        <v>31</v>
      </c>
      <c r="P295" s="356" t="s">
        <v>32</v>
      </c>
      <c r="Q295" s="18" t="s">
        <v>31</v>
      </c>
      <c r="R295" s="356" t="s">
        <v>32</v>
      </c>
      <c r="S295" s="18" t="s">
        <v>31</v>
      </c>
      <c r="T295" s="356" t="s">
        <v>32</v>
      </c>
      <c r="U295" s="18" t="s">
        <v>31</v>
      </c>
      <c r="V295" s="356" t="s">
        <v>32</v>
      </c>
      <c r="W295" s="18" t="s">
        <v>31</v>
      </c>
      <c r="X295" s="356" t="s">
        <v>32</v>
      </c>
      <c r="Y295" s="18" t="s">
        <v>31</v>
      </c>
      <c r="Z295" s="356" t="s">
        <v>32</v>
      </c>
      <c r="AA295" s="18" t="s">
        <v>31</v>
      </c>
      <c r="AB295" s="356" t="s">
        <v>32</v>
      </c>
      <c r="AC295" s="18" t="s">
        <v>31</v>
      </c>
      <c r="AD295" s="356" t="s">
        <v>32</v>
      </c>
      <c r="AE295" s="18" t="s">
        <v>31</v>
      </c>
      <c r="AF295" s="356" t="s">
        <v>32</v>
      </c>
      <c r="AG295" s="18" t="s">
        <v>31</v>
      </c>
      <c r="AH295" s="356" t="s">
        <v>32</v>
      </c>
      <c r="AI295" s="18" t="s">
        <v>31</v>
      </c>
      <c r="AJ295" s="364" t="s">
        <v>32</v>
      </c>
      <c r="AK295" s="602"/>
      <c r="AL295" s="56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</row>
    <row r="296" spans="1:130" ht="22.5" x14ac:dyDescent="0.25">
      <c r="A296" s="254" t="s">
        <v>201</v>
      </c>
      <c r="B296" s="216">
        <f>SUM(C296:D296)</f>
        <v>0</v>
      </c>
      <c r="C296" s="262">
        <f t="shared" ref="C296:D298" si="523">+E296+G296+I296+K296+M296+O296+Q296+S296+U296+W296+Y296+AA296+AC296+AE296+AG296+AI296</f>
        <v>0</v>
      </c>
      <c r="D296" s="257">
        <f t="shared" si="523"/>
        <v>0</v>
      </c>
      <c r="E296" s="39"/>
      <c r="F296" s="42"/>
      <c r="G296" s="39"/>
      <c r="H296" s="42"/>
      <c r="I296" s="39"/>
      <c r="J296" s="42"/>
      <c r="K296" s="39"/>
      <c r="L296" s="42"/>
      <c r="M296" s="39"/>
      <c r="N296" s="42"/>
      <c r="O296" s="39"/>
      <c r="P296" s="42"/>
      <c r="Q296" s="39"/>
      <c r="R296" s="42"/>
      <c r="S296" s="39"/>
      <c r="T296" s="42"/>
      <c r="U296" s="39"/>
      <c r="V296" s="42"/>
      <c r="W296" s="39"/>
      <c r="X296" s="42"/>
      <c r="Y296" s="39"/>
      <c r="Z296" s="42"/>
      <c r="AA296" s="39"/>
      <c r="AB296" s="42"/>
      <c r="AC296" s="39"/>
      <c r="AD296" s="42"/>
      <c r="AE296" s="39"/>
      <c r="AF296" s="42"/>
      <c r="AG296" s="39"/>
      <c r="AH296" s="42"/>
      <c r="AI296" s="39"/>
      <c r="AJ296" s="40"/>
      <c r="AK296" s="41"/>
      <c r="AL296" s="263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</row>
    <row r="297" spans="1:130" ht="22.5" x14ac:dyDescent="0.25">
      <c r="A297" s="228" t="s">
        <v>202</v>
      </c>
      <c r="B297" s="264">
        <f>SUM(C297:D297)</f>
        <v>0</v>
      </c>
      <c r="C297" s="265">
        <f t="shared" si="523"/>
        <v>0</v>
      </c>
      <c r="D297" s="244">
        <f t="shared" si="523"/>
        <v>0</v>
      </c>
      <c r="E297" s="39"/>
      <c r="F297" s="42"/>
      <c r="G297" s="39"/>
      <c r="H297" s="42"/>
      <c r="I297" s="39"/>
      <c r="J297" s="42"/>
      <c r="K297" s="39"/>
      <c r="L297" s="42"/>
      <c r="M297" s="39"/>
      <c r="N297" s="42"/>
      <c r="O297" s="39"/>
      <c r="P297" s="42"/>
      <c r="Q297" s="39"/>
      <c r="R297" s="42"/>
      <c r="S297" s="39"/>
      <c r="T297" s="42"/>
      <c r="U297" s="39"/>
      <c r="V297" s="42"/>
      <c r="W297" s="39"/>
      <c r="X297" s="42"/>
      <c r="Y297" s="39"/>
      <c r="Z297" s="42"/>
      <c r="AA297" s="39"/>
      <c r="AB297" s="42"/>
      <c r="AC297" s="39"/>
      <c r="AD297" s="42"/>
      <c r="AE297" s="39"/>
      <c r="AF297" s="42"/>
      <c r="AG297" s="39"/>
      <c r="AH297" s="42"/>
      <c r="AI297" s="39"/>
      <c r="AJ297" s="40"/>
      <c r="AK297" s="37"/>
      <c r="AL297" s="42"/>
      <c r="AM297" s="43" t="str">
        <f>$CA297&amp;$CB297&amp;$CC297&amp;$CD297&amp;$CE297&amp;$CF297&amp;$CG297&amp;$CH297&amp;$CI297&amp;$CJ297&amp;$CK297&amp;$CL297&amp;$CM297&amp;$CN297&amp;$CO297&amp;$CP297&amp;$CQ297&amp;$CR297&amp;$CS297&amp;$CT297&amp;$CU297&amp;$CV297&amp;$CW297&amp;$CX297&amp;$CY297&amp;$CZ297</f>
        <v/>
      </c>
      <c r="CA297" s="44" t="str">
        <f>IF(AND($B297&lt;&gt;0,AK297=""),"* No olvide ingresar la columna Pueblos Originarios (Digite CERO si no tiene). ",IF(AK297&gt;$B297,"* El Número de personas en seguimiento pertenecientes a Pueblos Originarios no puede superar el Total. ",""))</f>
        <v/>
      </c>
      <c r="CB297" s="44" t="str">
        <f>IF(AND($B297&lt;&gt;0,AL297=""),"* No olvide ingresar la columna Migrantes (Digite CERO si no tiene). ",IF(AL297&gt;$B297,"* El Número de personas en seguimiento pertenecientes a Población Migrante no puede superar el Total. ",""))</f>
        <v/>
      </c>
      <c r="DA297" s="45">
        <f>IF(AND($B297&lt;&gt;0,AK297=""),1,IF(AK297&gt;$B297,1,0))</f>
        <v>0</v>
      </c>
      <c r="DB297" s="45">
        <f>IF(AND($B297&lt;&gt;0,AL297=""),1,IF(AL297&gt;$B297,1,0))</f>
        <v>0</v>
      </c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</row>
    <row r="298" spans="1:130" ht="22.5" x14ac:dyDescent="0.25">
      <c r="A298" s="266" t="s">
        <v>203</v>
      </c>
      <c r="B298" s="267">
        <f>SUM(C298:D298)</f>
        <v>0</v>
      </c>
      <c r="C298" s="268">
        <f t="shared" si="523"/>
        <v>0</v>
      </c>
      <c r="D298" s="269">
        <f t="shared" si="523"/>
        <v>0</v>
      </c>
      <c r="E298" s="89"/>
      <c r="F298" s="92"/>
      <c r="G298" s="89"/>
      <c r="H298" s="92"/>
      <c r="I298" s="89"/>
      <c r="J298" s="92"/>
      <c r="K298" s="89"/>
      <c r="L298" s="92"/>
      <c r="M298" s="89"/>
      <c r="N298" s="92"/>
      <c r="O298" s="89"/>
      <c r="P298" s="92"/>
      <c r="Q298" s="89"/>
      <c r="R298" s="92"/>
      <c r="S298" s="89"/>
      <c r="T298" s="92"/>
      <c r="U298" s="89"/>
      <c r="V298" s="92"/>
      <c r="W298" s="89"/>
      <c r="X298" s="92"/>
      <c r="Y298" s="89"/>
      <c r="Z298" s="92"/>
      <c r="AA298" s="89"/>
      <c r="AB298" s="92"/>
      <c r="AC298" s="89"/>
      <c r="AD298" s="92"/>
      <c r="AE298" s="89"/>
      <c r="AF298" s="92"/>
      <c r="AG298" s="89"/>
      <c r="AH298" s="92"/>
      <c r="AI298" s="89"/>
      <c r="AJ298" s="270"/>
      <c r="AK298" s="271"/>
      <c r="AL298" s="92"/>
      <c r="AM298" s="43" t="str">
        <f>$CA298&amp;$CB298&amp;$CC298&amp;$CD298&amp;$CE298&amp;$CF298&amp;$CG298&amp;$CH298&amp;$CI298&amp;$CJ298&amp;$CK298&amp;$CL298&amp;$CM298&amp;$CN298&amp;$CO298&amp;$CP298&amp;$CQ298&amp;$CR298&amp;$CS298&amp;$CT298&amp;$CU298&amp;$CV298&amp;$CW298&amp;$CX298&amp;$CY298&amp;$CZ298</f>
        <v/>
      </c>
      <c r="CA298" s="44" t="str">
        <f>IF(AND($B298&lt;&gt;0,AK298=""),"* No olvide ingresar la columna Pueblos Originarios (Digite CERO si no tiene). ",IF(AK298&gt;$B298,"* El Número de personas en seguimiento pertenecientes a Pueblos Originarios no puede superar el Total. ",""))</f>
        <v/>
      </c>
      <c r="CB298" s="44" t="str">
        <f>IF(AND($B298&lt;&gt;0,AL298=""),"* No olvide ingresar la columna Migrantes (Digite CERO si no tiene). ",IF(AL298&gt;$B298,"* El Número de personas en seguimiento pertenecientes a Población Migrante no puede superar el Total. ",""))</f>
        <v/>
      </c>
      <c r="DA298" s="45">
        <f>IF(AND($B298&lt;&gt;0,AK298=""),1,IF(AK298&gt;$B298,1,0))</f>
        <v>0</v>
      </c>
      <c r="DB298" s="45">
        <f>IF(AND($B298&lt;&gt;0,AL298=""),1,IF(AL298&gt;$B298,1,0))</f>
        <v>0</v>
      </c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</row>
    <row r="308" spans="1:2" s="234" customFormat="1" x14ac:dyDescent="0.25">
      <c r="A308" s="234">
        <f>SUM(B296:B298,B290:B291,B280:B285,B270:B274,B262:B266,C236:D258,B225:C231,B214:C220,C187:D209,C160:D182,C151:P155,C143:P147,B122:C139,B100:C117,B78:C95,B56:C73,B34:C51,B12:C29)</f>
        <v>2123</v>
      </c>
      <c r="B308" s="234">
        <f>SUM(DA12:DZ298)</f>
        <v>0</v>
      </c>
    </row>
  </sheetData>
  <mergeCells count="465">
    <mergeCell ref="O288:P288"/>
    <mergeCell ref="A293:A295"/>
    <mergeCell ref="B293:D294"/>
    <mergeCell ref="E293:AJ293"/>
    <mergeCell ref="AK293:AK295"/>
    <mergeCell ref="AL293:AL295"/>
    <mergeCell ref="E294:F294"/>
    <mergeCell ref="G294:H294"/>
    <mergeCell ref="I294:J294"/>
    <mergeCell ref="K294:L294"/>
    <mergeCell ref="M294:N294"/>
    <mergeCell ref="AA294:AB294"/>
    <mergeCell ref="AC294:AD294"/>
    <mergeCell ref="AE294:AF294"/>
    <mergeCell ref="AG294:AH294"/>
    <mergeCell ref="AI294:AJ294"/>
    <mergeCell ref="O294:P294"/>
    <mergeCell ref="Q294:R294"/>
    <mergeCell ref="S294:T294"/>
    <mergeCell ref="U294:V294"/>
    <mergeCell ref="W294:X294"/>
    <mergeCell ref="Y294:Z294"/>
    <mergeCell ref="AG278:AH278"/>
    <mergeCell ref="AI278:AJ278"/>
    <mergeCell ref="A287:A289"/>
    <mergeCell ref="B287:D288"/>
    <mergeCell ref="E287:AB287"/>
    <mergeCell ref="AC287:AC289"/>
    <mergeCell ref="AD287:AD289"/>
    <mergeCell ref="O278:P278"/>
    <mergeCell ref="Q278:R278"/>
    <mergeCell ref="S278:T278"/>
    <mergeCell ref="U278:V278"/>
    <mergeCell ref="W278:X278"/>
    <mergeCell ref="Y278:Z278"/>
    <mergeCell ref="Q288:R288"/>
    <mergeCell ref="S288:T288"/>
    <mergeCell ref="U288:V288"/>
    <mergeCell ref="W288:X288"/>
    <mergeCell ref="Y288:Z288"/>
    <mergeCell ref="AA288:AB288"/>
    <mergeCell ref="E288:F288"/>
    <mergeCell ref="G288:H288"/>
    <mergeCell ref="I288:J288"/>
    <mergeCell ref="K288:L288"/>
    <mergeCell ref="M288:N288"/>
    <mergeCell ref="AC277:AD277"/>
    <mergeCell ref="AE277:AF277"/>
    <mergeCell ref="I277:J277"/>
    <mergeCell ref="K277:L277"/>
    <mergeCell ref="M277:N277"/>
    <mergeCell ref="O277:P277"/>
    <mergeCell ref="Q277:R277"/>
    <mergeCell ref="S277:T277"/>
    <mergeCell ref="AA278:AB278"/>
    <mergeCell ref="AC278:AD278"/>
    <mergeCell ref="AE278:AF278"/>
    <mergeCell ref="A268:A269"/>
    <mergeCell ref="B268:B269"/>
    <mergeCell ref="C268:R268"/>
    <mergeCell ref="S268:S269"/>
    <mergeCell ref="T268:T269"/>
    <mergeCell ref="A276:A279"/>
    <mergeCell ref="B276:D277"/>
    <mergeCell ref="E276:AJ276"/>
    <mergeCell ref="E277:F277"/>
    <mergeCell ref="G277:H277"/>
    <mergeCell ref="AG277:AH277"/>
    <mergeCell ref="AI277:AJ277"/>
    <mergeCell ref="B278:B279"/>
    <mergeCell ref="C278:C279"/>
    <mergeCell ref="D278:D279"/>
    <mergeCell ref="E278:F278"/>
    <mergeCell ref="G278:H278"/>
    <mergeCell ref="I278:J278"/>
    <mergeCell ref="K278:L278"/>
    <mergeCell ref="M278:N278"/>
    <mergeCell ref="U277:V277"/>
    <mergeCell ref="W277:X277"/>
    <mergeCell ref="Y277:Z277"/>
    <mergeCell ref="AA277:AB277"/>
    <mergeCell ref="A236:A254"/>
    <mergeCell ref="A255:A258"/>
    <mergeCell ref="A260:A261"/>
    <mergeCell ref="B260:B261"/>
    <mergeCell ref="C260:L260"/>
    <mergeCell ref="M260:M261"/>
    <mergeCell ref="N260:N261"/>
    <mergeCell ref="AE234:AF234"/>
    <mergeCell ref="AG234:AH234"/>
    <mergeCell ref="S234:T234"/>
    <mergeCell ref="U234:V234"/>
    <mergeCell ref="W234:X234"/>
    <mergeCell ref="Y234:Z234"/>
    <mergeCell ref="AA234:AB234"/>
    <mergeCell ref="AC234:AD234"/>
    <mergeCell ref="A233:B235"/>
    <mergeCell ref="C233:D234"/>
    <mergeCell ref="AS233:AT234"/>
    <mergeCell ref="AU233:AV234"/>
    <mergeCell ref="AW233:AX234"/>
    <mergeCell ref="E234:F234"/>
    <mergeCell ref="G234:H234"/>
    <mergeCell ref="I234:J234"/>
    <mergeCell ref="K234:L234"/>
    <mergeCell ref="M234:N234"/>
    <mergeCell ref="O234:P234"/>
    <mergeCell ref="Q234:R234"/>
    <mergeCell ref="AQ234:AR234"/>
    <mergeCell ref="AI234:AJ234"/>
    <mergeCell ref="AK234:AL234"/>
    <mergeCell ref="AM234:AN234"/>
    <mergeCell ref="AO234:AP234"/>
    <mergeCell ref="E233:AJ233"/>
    <mergeCell ref="AK233:AN233"/>
    <mergeCell ref="AO233:AR233"/>
    <mergeCell ref="AP222:AP224"/>
    <mergeCell ref="AQ222:AQ224"/>
    <mergeCell ref="D223:E223"/>
    <mergeCell ref="F223:G223"/>
    <mergeCell ref="H223:I223"/>
    <mergeCell ref="J223:K223"/>
    <mergeCell ref="L223:M223"/>
    <mergeCell ref="N223:O223"/>
    <mergeCell ref="P223:Q223"/>
    <mergeCell ref="R223:S223"/>
    <mergeCell ref="A222:A224"/>
    <mergeCell ref="B222:C223"/>
    <mergeCell ref="D222:AK222"/>
    <mergeCell ref="AL222:AM222"/>
    <mergeCell ref="AN222:AO222"/>
    <mergeCell ref="T223:U223"/>
    <mergeCell ref="V223:W223"/>
    <mergeCell ref="AB212:AC212"/>
    <mergeCell ref="AD212:AE212"/>
    <mergeCell ref="AF212:AG212"/>
    <mergeCell ref="AH212:AI212"/>
    <mergeCell ref="AJ212:AK212"/>
    <mergeCell ref="AL212:AL213"/>
    <mergeCell ref="AJ223:AK223"/>
    <mergeCell ref="AL223:AL224"/>
    <mergeCell ref="AM223:AM224"/>
    <mergeCell ref="AN223:AN224"/>
    <mergeCell ref="AO223:AO224"/>
    <mergeCell ref="X223:Y223"/>
    <mergeCell ref="Z223:AA223"/>
    <mergeCell ref="AB223:AC223"/>
    <mergeCell ref="AD223:AE223"/>
    <mergeCell ref="AF223:AG223"/>
    <mergeCell ref="AH223:AI223"/>
    <mergeCell ref="AP211:AP213"/>
    <mergeCell ref="AQ211:AQ213"/>
    <mergeCell ref="D212:E212"/>
    <mergeCell ref="F212:G212"/>
    <mergeCell ref="H212:I212"/>
    <mergeCell ref="J212:K212"/>
    <mergeCell ref="L212:M212"/>
    <mergeCell ref="N212:O212"/>
    <mergeCell ref="P212:Q212"/>
    <mergeCell ref="R212:S212"/>
    <mergeCell ref="AM212:AM213"/>
    <mergeCell ref="AN212:AN213"/>
    <mergeCell ref="AO212:AO213"/>
    <mergeCell ref="A209:B209"/>
    <mergeCell ref="A211:A213"/>
    <mergeCell ref="B211:C212"/>
    <mergeCell ref="D211:AK211"/>
    <mergeCell ref="AL211:AM211"/>
    <mergeCell ref="AN211:AO211"/>
    <mergeCell ref="T212:U212"/>
    <mergeCell ref="V212:W212"/>
    <mergeCell ref="X212:Y212"/>
    <mergeCell ref="Z212:AA212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08"/>
  <sheetViews>
    <sheetView workbookViewId="0">
      <selection activeCell="A4" sqref="A4"/>
    </sheetView>
  </sheetViews>
  <sheetFormatPr baseColWidth="10" defaultColWidth="11.42578125" defaultRowHeight="15" x14ac:dyDescent="0.25"/>
  <cols>
    <col min="1" max="1" width="43.140625" style="9" customWidth="1"/>
    <col min="2" max="2" width="35.85546875" style="9" customWidth="1"/>
    <col min="3" max="3" width="16.85546875" style="9" customWidth="1"/>
    <col min="4" max="4" width="14.85546875" style="9" customWidth="1"/>
    <col min="5" max="5" width="14.5703125" style="9" customWidth="1"/>
    <col min="6" max="43" width="11.42578125" style="9"/>
    <col min="44" max="44" width="13.42578125" style="9" customWidth="1"/>
    <col min="45" max="45" width="11.42578125" style="9"/>
    <col min="46" max="46" width="12.85546875" style="9" customWidth="1"/>
    <col min="47" max="47" width="11.42578125" style="9"/>
    <col min="48" max="48" width="12.42578125" style="9" customWidth="1"/>
    <col min="49" max="49" width="11.42578125" style="9"/>
    <col min="50" max="50" width="12.140625" style="9" customWidth="1"/>
    <col min="51" max="61" width="11.42578125" style="9"/>
    <col min="62" max="73" width="11.42578125" style="9" customWidth="1"/>
    <col min="74" max="75" width="11.42578125" style="10" customWidth="1"/>
    <col min="76" max="77" width="8.140625" style="11" customWidth="1"/>
    <col min="78" max="78" width="9.42578125" style="11" customWidth="1"/>
    <col min="79" max="79" width="6.85546875" style="5" hidden="1" customWidth="1"/>
    <col min="80" max="104" width="5.42578125" style="5" hidden="1" customWidth="1"/>
    <col min="105" max="130" width="5.42578125" style="6" hidden="1" customWidth="1"/>
    <col min="131" max="131" width="9.42578125" style="9" customWidth="1"/>
    <col min="132" max="133" width="8.140625" style="9" customWidth="1"/>
    <col min="134" max="16384" width="11.42578125" style="9"/>
  </cols>
  <sheetData>
    <row r="1" spans="1:130" s="2" customFormat="1" x14ac:dyDescent="0.25">
      <c r="A1" s="1" t="s">
        <v>0</v>
      </c>
      <c r="BV1" s="3"/>
      <c r="BW1" s="3"/>
      <c r="BX1" s="4"/>
      <c r="BY1" s="4"/>
      <c r="BZ1" s="4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x14ac:dyDescent="0.25">
      <c r="A2" s="1" t="str">
        <f>CONCATENATE("COMUNA: ",[8]NOMBRE!B2," - ","( ",[8]NOMBRE!C2,[8]NOMBRE!D2,[8]NOMBRE!E2,[8]NOMBRE!F2,[8]NOMBRE!G2," )")</f>
        <v>COMUNA: LINARES - ( 07401 )</v>
      </c>
      <c r="BV2" s="3"/>
      <c r="BW2" s="3"/>
      <c r="BX2" s="4"/>
      <c r="BY2" s="4"/>
      <c r="BZ2" s="4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x14ac:dyDescent="0.25">
      <c r="A3" s="1" t="str">
        <f>CONCATENATE("ESTABLECIMIENTO/ESTRATEGIA: ",[8]NOMBRE!B3," - ","( ",[8]NOMBRE!C3,[8]NOMBRE!D3,[8]NOMBRE!E3,[8]NOMBRE!F3,[8]NOMBRE!G3,[8]NOMBRE!H3," )")</f>
        <v>ESTABLECIMIENTO/ESTRATEGIA: HOSPITAL PRESIDENTE CARLOS IBAÑEZ DEL CAMPO - ( 116108 )</v>
      </c>
      <c r="BV3" s="3"/>
      <c r="BW3" s="3"/>
      <c r="BX3" s="4"/>
      <c r="BY3" s="4"/>
      <c r="BZ3" s="4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x14ac:dyDescent="0.25">
      <c r="A4" s="1" t="str">
        <f>CONCATENATE("MES: ",[8]NOMBRE!B6," - ","( ",[8]NOMBRE!C6,[8]NOMBRE!D6," )")</f>
        <v>MES: JULIO - ( 07 )</v>
      </c>
      <c r="BV4" s="3"/>
      <c r="BW4" s="3"/>
      <c r="BX4" s="4"/>
      <c r="BY4" s="4"/>
      <c r="BZ4" s="4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x14ac:dyDescent="0.25">
      <c r="A5" s="1" t="str">
        <f>CONCATENATE("AÑO: ",[8]NOMBRE!B7)</f>
        <v>AÑO: 2023</v>
      </c>
      <c r="BV5" s="3"/>
      <c r="BW5" s="3"/>
      <c r="BX5" s="4"/>
      <c r="BY5" s="4"/>
      <c r="BZ5" s="4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5.75" customHeight="1" x14ac:dyDescent="0.25">
      <c r="A6" s="474" t="s">
        <v>1</v>
      </c>
      <c r="B6" s="474"/>
      <c r="C6" s="474"/>
      <c r="D6" s="474"/>
      <c r="E6" s="474"/>
      <c r="F6" s="474"/>
      <c r="G6" s="474"/>
      <c r="H6" s="474"/>
      <c r="I6" s="474"/>
      <c r="J6" s="474"/>
      <c r="K6" s="474"/>
      <c r="L6" s="474"/>
      <c r="M6" s="474"/>
      <c r="N6" s="474"/>
      <c r="O6" s="474"/>
      <c r="P6" s="474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8"/>
      <c r="AG6" s="8"/>
      <c r="AH6" s="8"/>
      <c r="AI6" s="8"/>
      <c r="AJ6" s="8"/>
      <c r="AK6" s="8"/>
      <c r="AL6" s="8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15.75" x14ac:dyDescent="0.25">
      <c r="A7" s="12" t="s">
        <v>2</v>
      </c>
      <c r="B7" s="366"/>
      <c r="C7" s="366"/>
      <c r="D7" s="366"/>
      <c r="E7" s="366"/>
      <c r="F7" s="366"/>
      <c r="G7" s="366"/>
      <c r="H7" s="366"/>
      <c r="I7" s="366"/>
      <c r="J7" s="366"/>
      <c r="K7" s="366"/>
      <c r="L7" s="366"/>
      <c r="M7" s="366"/>
      <c r="N7" s="366"/>
      <c r="O7" s="366"/>
      <c r="P7" s="366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8"/>
      <c r="AG7" s="8"/>
      <c r="AH7" s="8"/>
      <c r="AI7" s="8"/>
      <c r="AJ7" s="8"/>
      <c r="AK7" s="8"/>
      <c r="AL7" s="8"/>
      <c r="AR7" s="14"/>
      <c r="AS7" s="14"/>
      <c r="AT7" s="14"/>
      <c r="AU7" s="14"/>
      <c r="AV7" s="14"/>
      <c r="AW7" s="14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x14ac:dyDescent="0.25">
      <c r="A8" s="15" t="s">
        <v>3</v>
      </c>
      <c r="B8" s="15"/>
      <c r="C8" s="15"/>
      <c r="D8" s="16"/>
      <c r="E8" s="16"/>
      <c r="F8" s="16"/>
      <c r="G8" s="16"/>
      <c r="H8" s="2"/>
      <c r="I8" s="16"/>
      <c r="J8" s="17"/>
      <c r="K8" s="17"/>
      <c r="L8" s="17"/>
      <c r="M8" s="17"/>
      <c r="N8" s="17"/>
      <c r="O8" s="17"/>
      <c r="P8" s="17"/>
      <c r="Q8" s="8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4"/>
      <c r="BU8" s="14"/>
      <c r="BV8" s="11"/>
      <c r="BW8" s="11"/>
    </row>
    <row r="9" spans="1:130" ht="15" customHeight="1" x14ac:dyDescent="0.25">
      <c r="A9" s="475" t="s">
        <v>4</v>
      </c>
      <c r="B9" s="478" t="s">
        <v>5</v>
      </c>
      <c r="C9" s="479"/>
      <c r="D9" s="482" t="s">
        <v>6</v>
      </c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  <c r="P9" s="483"/>
      <c r="Q9" s="483"/>
      <c r="R9" s="483"/>
      <c r="S9" s="483"/>
      <c r="T9" s="483"/>
      <c r="U9" s="483"/>
      <c r="V9" s="483"/>
      <c r="W9" s="483"/>
      <c r="X9" s="483"/>
      <c r="Y9" s="483"/>
      <c r="Z9" s="483"/>
      <c r="AA9" s="483"/>
      <c r="AB9" s="483"/>
      <c r="AC9" s="483"/>
      <c r="AD9" s="483"/>
      <c r="AE9" s="483"/>
      <c r="AF9" s="483"/>
      <c r="AG9" s="483"/>
      <c r="AH9" s="483"/>
      <c r="AI9" s="483"/>
      <c r="AJ9" s="483"/>
      <c r="AK9" s="483"/>
      <c r="AL9" s="483"/>
      <c r="AM9" s="483"/>
      <c r="AN9" s="483"/>
      <c r="AO9" s="483"/>
      <c r="AP9" s="483"/>
      <c r="AQ9" s="484"/>
      <c r="AR9" s="485" t="s">
        <v>7</v>
      </c>
      <c r="AS9" s="486"/>
      <c r="AT9" s="487" t="s">
        <v>8</v>
      </c>
      <c r="AU9" s="488"/>
      <c r="AV9" s="493" t="s">
        <v>9</v>
      </c>
      <c r="AW9" s="496" t="s">
        <v>10</v>
      </c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U9" s="10"/>
      <c r="BV9" s="11"/>
      <c r="BW9" s="11"/>
    </row>
    <row r="10" spans="1:130" ht="15" customHeight="1" x14ac:dyDescent="0.25">
      <c r="A10" s="476"/>
      <c r="B10" s="480"/>
      <c r="C10" s="481"/>
      <c r="D10" s="491" t="s">
        <v>11</v>
      </c>
      <c r="E10" s="485"/>
      <c r="F10" s="491" t="s">
        <v>12</v>
      </c>
      <c r="G10" s="485"/>
      <c r="H10" s="491" t="s">
        <v>13</v>
      </c>
      <c r="I10" s="492"/>
      <c r="J10" s="485" t="s">
        <v>14</v>
      </c>
      <c r="K10" s="485"/>
      <c r="L10" s="491" t="s">
        <v>15</v>
      </c>
      <c r="M10" s="485"/>
      <c r="N10" s="491" t="s">
        <v>16</v>
      </c>
      <c r="O10" s="485"/>
      <c r="P10" s="491" t="s">
        <v>17</v>
      </c>
      <c r="Q10" s="485"/>
      <c r="R10" s="491" t="s">
        <v>18</v>
      </c>
      <c r="S10" s="485"/>
      <c r="T10" s="491" t="s">
        <v>19</v>
      </c>
      <c r="U10" s="492"/>
      <c r="V10" s="491" t="s">
        <v>20</v>
      </c>
      <c r="W10" s="492"/>
      <c r="X10" s="491" t="s">
        <v>21</v>
      </c>
      <c r="Y10" s="492"/>
      <c r="Z10" s="491" t="s">
        <v>22</v>
      </c>
      <c r="AA10" s="492"/>
      <c r="AB10" s="491" t="s">
        <v>23</v>
      </c>
      <c r="AC10" s="492"/>
      <c r="AD10" s="491" t="s">
        <v>24</v>
      </c>
      <c r="AE10" s="492"/>
      <c r="AF10" s="491" t="s">
        <v>25</v>
      </c>
      <c r="AG10" s="492"/>
      <c r="AH10" s="491" t="s">
        <v>26</v>
      </c>
      <c r="AI10" s="492"/>
      <c r="AJ10" s="491" t="s">
        <v>27</v>
      </c>
      <c r="AK10" s="492"/>
      <c r="AL10" s="491" t="s">
        <v>28</v>
      </c>
      <c r="AM10" s="492"/>
      <c r="AN10" s="491" t="s">
        <v>29</v>
      </c>
      <c r="AO10" s="492"/>
      <c r="AP10" s="491" t="s">
        <v>30</v>
      </c>
      <c r="AQ10" s="486"/>
      <c r="AR10" s="499" t="s">
        <v>31</v>
      </c>
      <c r="AS10" s="501" t="s">
        <v>32</v>
      </c>
      <c r="AT10" s="489"/>
      <c r="AU10" s="490"/>
      <c r="AV10" s="494"/>
      <c r="AW10" s="497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U10" s="10"/>
    </row>
    <row r="11" spans="1:130" x14ac:dyDescent="0.25">
      <c r="A11" s="477"/>
      <c r="B11" s="18" t="s">
        <v>33</v>
      </c>
      <c r="C11" s="371" t="s">
        <v>34</v>
      </c>
      <c r="D11" s="382" t="s">
        <v>33</v>
      </c>
      <c r="E11" s="21" t="s">
        <v>34</v>
      </c>
      <c r="F11" s="382" t="s">
        <v>33</v>
      </c>
      <c r="G11" s="21" t="s">
        <v>34</v>
      </c>
      <c r="H11" s="382" t="s">
        <v>33</v>
      </c>
      <c r="I11" s="22" t="s">
        <v>34</v>
      </c>
      <c r="J11" s="373" t="s">
        <v>33</v>
      </c>
      <c r="K11" s="21" t="s">
        <v>34</v>
      </c>
      <c r="L11" s="382" t="s">
        <v>33</v>
      </c>
      <c r="M11" s="22" t="s">
        <v>34</v>
      </c>
      <c r="N11" s="24" t="s">
        <v>33</v>
      </c>
      <c r="O11" s="25" t="s">
        <v>34</v>
      </c>
      <c r="P11" s="18" t="s">
        <v>33</v>
      </c>
      <c r="Q11" s="25" t="s">
        <v>34</v>
      </c>
      <c r="R11" s="18" t="s">
        <v>33</v>
      </c>
      <c r="S11" s="25" t="s">
        <v>34</v>
      </c>
      <c r="T11" s="18" t="s">
        <v>33</v>
      </c>
      <c r="U11" s="25" t="s">
        <v>34</v>
      </c>
      <c r="V11" s="18" t="s">
        <v>33</v>
      </c>
      <c r="W11" s="25" t="s">
        <v>34</v>
      </c>
      <c r="X11" s="18" t="s">
        <v>33</v>
      </c>
      <c r="Y11" s="25" t="s">
        <v>34</v>
      </c>
      <c r="Z11" s="18" t="s">
        <v>33</v>
      </c>
      <c r="AA11" s="25" t="s">
        <v>34</v>
      </c>
      <c r="AB11" s="18" t="s">
        <v>33</v>
      </c>
      <c r="AC11" s="25" t="s">
        <v>34</v>
      </c>
      <c r="AD11" s="18" t="s">
        <v>33</v>
      </c>
      <c r="AE11" s="25" t="s">
        <v>34</v>
      </c>
      <c r="AF11" s="18" t="s">
        <v>33</v>
      </c>
      <c r="AG11" s="25" t="s">
        <v>34</v>
      </c>
      <c r="AH11" s="18" t="s">
        <v>33</v>
      </c>
      <c r="AI11" s="25" t="s">
        <v>34</v>
      </c>
      <c r="AJ11" s="18" t="s">
        <v>33</v>
      </c>
      <c r="AK11" s="25" t="s">
        <v>34</v>
      </c>
      <c r="AL11" s="18" t="s">
        <v>33</v>
      </c>
      <c r="AM11" s="25" t="s">
        <v>34</v>
      </c>
      <c r="AN11" s="18" t="s">
        <v>33</v>
      </c>
      <c r="AO11" s="25" t="s">
        <v>34</v>
      </c>
      <c r="AP11" s="18" t="s">
        <v>33</v>
      </c>
      <c r="AQ11" s="26" t="s">
        <v>34</v>
      </c>
      <c r="AR11" s="500"/>
      <c r="AS11" s="502"/>
      <c r="AT11" s="374" t="s">
        <v>35</v>
      </c>
      <c r="AU11" s="372" t="s">
        <v>36</v>
      </c>
      <c r="AV11" s="495"/>
      <c r="AW11" s="498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U11" s="10"/>
    </row>
    <row r="12" spans="1:130" x14ac:dyDescent="0.25">
      <c r="A12" s="30" t="s">
        <v>37</v>
      </c>
      <c r="B12" s="31">
        <f t="shared" ref="B12:C19" si="0">+N12+P12+R12+T12+V12+X12+Z12+AB12+AD12+AF12+AH12+AJ12+AL12+AN12+AP12</f>
        <v>105</v>
      </c>
      <c r="C12" s="32">
        <f>+O12+Q12+S12+U12+W12+Y12+AA12+AC12+AE12+AG12+AI12+AK12+AM12+AO12+AQ12</f>
        <v>1</v>
      </c>
      <c r="D12" s="33"/>
      <c r="E12" s="34"/>
      <c r="F12" s="35"/>
      <c r="G12" s="34"/>
      <c r="H12" s="35"/>
      <c r="I12" s="34"/>
      <c r="J12" s="35"/>
      <c r="K12" s="34"/>
      <c r="L12" s="35"/>
      <c r="M12" s="36"/>
      <c r="N12" s="37">
        <v>0</v>
      </c>
      <c r="O12" s="38">
        <v>0</v>
      </c>
      <c r="P12" s="39">
        <v>9</v>
      </c>
      <c r="Q12" s="38">
        <v>0</v>
      </c>
      <c r="R12" s="39">
        <v>22</v>
      </c>
      <c r="S12" s="38">
        <v>0</v>
      </c>
      <c r="T12" s="39">
        <v>22</v>
      </c>
      <c r="U12" s="38">
        <v>0</v>
      </c>
      <c r="V12" s="39">
        <v>31</v>
      </c>
      <c r="W12" s="38">
        <v>0</v>
      </c>
      <c r="X12" s="39">
        <v>18</v>
      </c>
      <c r="Y12" s="38">
        <v>0</v>
      </c>
      <c r="Z12" s="39">
        <v>3</v>
      </c>
      <c r="AA12" s="38">
        <v>1</v>
      </c>
      <c r="AB12" s="39">
        <v>0</v>
      </c>
      <c r="AC12" s="38">
        <v>0</v>
      </c>
      <c r="AD12" s="39">
        <v>0</v>
      </c>
      <c r="AE12" s="38">
        <v>0</v>
      </c>
      <c r="AF12" s="39">
        <v>0</v>
      </c>
      <c r="AG12" s="38">
        <v>0</v>
      </c>
      <c r="AH12" s="39">
        <v>0</v>
      </c>
      <c r="AI12" s="38">
        <v>0</v>
      </c>
      <c r="AJ12" s="39">
        <v>0</v>
      </c>
      <c r="AK12" s="38">
        <v>0</v>
      </c>
      <c r="AL12" s="39">
        <v>0</v>
      </c>
      <c r="AM12" s="38">
        <v>0</v>
      </c>
      <c r="AN12" s="39">
        <v>0</v>
      </c>
      <c r="AO12" s="38">
        <v>0</v>
      </c>
      <c r="AP12" s="39">
        <v>0</v>
      </c>
      <c r="AQ12" s="40">
        <v>0</v>
      </c>
      <c r="AR12" s="41"/>
      <c r="AS12" s="40">
        <v>105</v>
      </c>
      <c r="AT12" s="37">
        <v>0</v>
      </c>
      <c r="AU12" s="38">
        <v>0</v>
      </c>
      <c r="AV12" s="39">
        <v>1</v>
      </c>
      <c r="AW12" s="42">
        <v>1</v>
      </c>
      <c r="AX12" s="43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10"/>
      <c r="BJ12" s="10"/>
      <c r="BK12" s="10"/>
      <c r="BL12" s="10"/>
      <c r="BU12" s="10"/>
      <c r="BW12" s="11"/>
      <c r="CA12" s="44" t="str">
        <f>IF(B12&lt;C12,"* El total de Reactivos NO DEBE ser superior al total de Procesados. ","")</f>
        <v/>
      </c>
      <c r="CB12" s="44" t="str">
        <f>IF(B12&lt;&gt;(AR12+ AS12),"* La suma de las columnas Sexo DEBE SER IGUAL a los Procesados. ","")</f>
        <v/>
      </c>
      <c r="CC12" s="44" t="str">
        <f>IF(B12&lt;(AT12+ AU12),"* La suma de las columna Trans NO DEBE ser superior al total de Procesados. ","")</f>
        <v/>
      </c>
      <c r="CD12" s="44" t="str">
        <f>IF(B12&lt;AV12,"* La columna Pueblos Originarios NO DEBE ser superior al total de Procesados. ","")</f>
        <v/>
      </c>
      <c r="CE12" s="44" t="str">
        <f>IF(B12&lt;AW12,"* La columna Migrantes NO DEBE ser superior al total de Procesados. ","")</f>
        <v/>
      </c>
      <c r="CF12" s="44" t="str">
        <f>IF(D12&lt;E12,CONCATENATE("* El total de procesados debe ser mayor o igual al total de Reactivos en el grupo de edad ",$D$10),"")</f>
        <v/>
      </c>
      <c r="CG12" s="44" t="str">
        <f>IF(F12&lt;G12,CONCATENATE("* El total de procesados debe ser mayor o igual al total de Reactivos en el grupo de edad ",$F$10),"")</f>
        <v/>
      </c>
      <c r="CH12" s="44" t="str">
        <f>IF(H12&lt;I12,CONCATENATE("* El total de procesados debe ser mayor o igual al total de Reactivos en el grupo de edad ",$H$10),"")</f>
        <v/>
      </c>
      <c r="CI12" s="44" t="str">
        <f>IF(J12&lt;K12,CONCATENATE("* El total de procesados debe ser mayor o igual al total de Reactivos en el grupo de edad ",$J$10),"")</f>
        <v/>
      </c>
      <c r="CJ12" s="44" t="str">
        <f>IF(L12&lt;M12,CONCATENATE("* El total de procesados debe ser mayor o igual al total de Reactivos en el grupo de edad ",$L$10),"")</f>
        <v/>
      </c>
      <c r="CK12" s="44" t="str">
        <f>IF(N12&lt;O12,CONCATENATE("* El total de procesados debe ser mayor o igual al total de Reactivos en el grupo de edad ",$N$10),"")</f>
        <v/>
      </c>
      <c r="CL12" s="44" t="str">
        <f>IF(P12&lt;Q12,CONCATENATE("* El total de procesados debe ser mayor o igual al total de Reactivos en el grupo de edad ",$P$10),"")</f>
        <v/>
      </c>
      <c r="CM12" s="44" t="str">
        <f>IF(R12&lt;S12,CONCATENATE("* El total de procesados debe ser mayor o igual al total de Reactivos en el grupo de edad ",$R$10),"")</f>
        <v/>
      </c>
      <c r="CN12" s="44" t="str">
        <f>IF(T12&lt;U12,CONCATENATE("* El total de procesados debe ser mayor o igual al total de Reactivos en el grupo de edad ",$T$10),"")</f>
        <v/>
      </c>
      <c r="CO12" s="44" t="str">
        <f>IF(V12&lt;W12,CONCATENATE("* El total de procesados debe ser mayor o igual al total de Reactivos en el grupo de edad ",$V$10),"")</f>
        <v/>
      </c>
      <c r="CP12" s="44" t="str">
        <f>IF(X12&lt;Y12,CONCATENATE("* El total de procesados debe ser mayor o igual al total de Reactivos en el grupo de edad ",$X$10),"")</f>
        <v/>
      </c>
      <c r="CQ12" s="44" t="str">
        <f>IF(Z12&lt;AA12,CONCATENATE("* El total de procesados debe ser mayor o igual al total de Reactivos en el grupo de edad ",$Z$10),"")</f>
        <v/>
      </c>
      <c r="CR12" s="44" t="str">
        <f>IF(AB12&lt;AC12,CONCATENATE("* El total de procesados debe ser mayor o igual al total de Reactivos en el grupo de edad ",$AB$10),"")</f>
        <v/>
      </c>
      <c r="CS12" s="44" t="str">
        <f>IF(AD12&lt;AE12,CONCATENATE("* El total de procesados debe ser mayor o igual al total de Reactivos en el grupo de edad ",$AD$10),"")</f>
        <v/>
      </c>
      <c r="CT12" s="44" t="str">
        <f>IF(AF12&lt;AG12,CONCATENATE("* El total de procesados debe ser mayor o igual al total de Reactivos en el grupo de edad ",$AF$10),"")</f>
        <v/>
      </c>
      <c r="CU12" s="44" t="str">
        <f>IF(AH12&lt;AI12,CONCATENATE("* El total de procesados debe ser mayor o igual al total de Reactivos en el grupo de edad ",$AH$10),"")</f>
        <v/>
      </c>
      <c r="CV12" s="44" t="str">
        <f>IF(AJ12&lt;AK12,CONCATENATE("* El total de procesados debe ser mayor o igual al total de Reactivos en el grupo de edad ",$AJ$10),"")</f>
        <v/>
      </c>
      <c r="CW12" s="44" t="str">
        <f>IF(AL12&lt;AM12,CONCATENATE("* El total de procesados debe ser mayor o igual al total de Reactivos en el grupo de edad ",$AL$10),"")</f>
        <v/>
      </c>
      <c r="CX12" s="44" t="str">
        <f>IF(AN12&lt;AO12,CONCATENATE("* El total de procesados debe ser mayor o igual al total de Reactivos en el grupo de edad ",$AN$10),"")</f>
        <v/>
      </c>
      <c r="CY12" s="44" t="str">
        <f>IF(AP12&lt;AQ12,CONCATENATE("* El total de procesados debe ser mayor o igual al total de Reactivos en el grupo de edad ",$AP$10),"")</f>
        <v/>
      </c>
      <c r="CZ12" s="44" t="str">
        <f t="shared" ref="CZ12:CZ29" si="1">IF(AND(B12&lt;&gt;0,OR(AT12="",AU12="",AV12="",AW12="")),"* No olvide digitar la columna Trans y/o Pueblos Originarios y/o Migrantes (Digite Cero si no tiene). ","")</f>
        <v/>
      </c>
      <c r="DA12" s="45">
        <f t="shared" ref="DA12:DA29" si="2">IF(B12&lt;   C12,1,0)</f>
        <v>0</v>
      </c>
      <c r="DB12" s="45">
        <f t="shared" ref="DB12:DB29" si="3">IF(B12&lt;&gt; AR12+AS12,1,0)</f>
        <v>0</v>
      </c>
      <c r="DC12" s="45">
        <f t="shared" ref="DC12:DC29" si="4">IF(B12&lt;  AT12+AU12,1,0)</f>
        <v>0</v>
      </c>
      <c r="DD12" s="45">
        <f t="shared" ref="DD12:DD29" si="5">IF(B12&lt;  AV12,1,0)</f>
        <v>0</v>
      </c>
      <c r="DE12" s="45">
        <f t="shared" ref="DE12:DE29" si="6">IF(B12&lt;  AW12,1,0)</f>
        <v>0</v>
      </c>
      <c r="DF12" s="45">
        <f>IF(D12&lt;E12,1,0)</f>
        <v>0</v>
      </c>
      <c r="DG12" s="45">
        <f>IF(F12&lt;G12,1,0)</f>
        <v>0</v>
      </c>
      <c r="DH12" s="45">
        <f>IF(H12&lt;I12,1,0)</f>
        <v>0</v>
      </c>
      <c r="DI12" s="45">
        <f>IF(J12&lt;K12,1,0)</f>
        <v>0</v>
      </c>
      <c r="DJ12" s="45">
        <f>IF(L12&lt;M12,1,0)</f>
        <v>0</v>
      </c>
      <c r="DK12" s="45">
        <f>IF(N12&lt;O12,1,0)</f>
        <v>0</v>
      </c>
      <c r="DL12" s="45">
        <f>IF(P12&lt;Q12,1,0)</f>
        <v>0</v>
      </c>
      <c r="DM12" s="45">
        <f>IF(R12&lt;S12,1,0)</f>
        <v>0</v>
      </c>
      <c r="DN12" s="45">
        <f>IF(T12&lt;U12,1,0)</f>
        <v>0</v>
      </c>
      <c r="DO12" s="45">
        <f>IF(V12&lt;W12,1,0)</f>
        <v>0</v>
      </c>
      <c r="DP12" s="45">
        <f>IF(X12&lt;Y12,1,0)</f>
        <v>0</v>
      </c>
      <c r="DQ12" s="45">
        <f>IF(Z12&lt;AA12,1,0)</f>
        <v>0</v>
      </c>
      <c r="DR12" s="45">
        <f>IF(AB12&lt;AC12,1,0)</f>
        <v>0</v>
      </c>
      <c r="DS12" s="45">
        <f>IF(AD12&lt;AE12,1,0)</f>
        <v>0</v>
      </c>
      <c r="DT12" s="45">
        <f>IF(AF12&lt;AG12,1,0)</f>
        <v>0</v>
      </c>
      <c r="DU12" s="45">
        <f>IF(AH12&lt;AI12,1,0)</f>
        <v>0</v>
      </c>
      <c r="DV12" s="45">
        <f>IF(AJ12&lt;AK12,1,0)</f>
        <v>0</v>
      </c>
      <c r="DW12" s="45">
        <f>IF(AL12&lt;AM12,1,0)</f>
        <v>0</v>
      </c>
      <c r="DX12" s="45">
        <f>IF(AN12&lt;AO12,1,0)</f>
        <v>0</v>
      </c>
      <c r="DY12" s="45">
        <f>IF(AP12&lt;AQ12,1,0)</f>
        <v>0</v>
      </c>
      <c r="DZ12" s="45">
        <f>IF(AND(B12&lt;&gt;0,OR(AT12="",AU12="",AV12="",AW12="")),1,0)</f>
        <v>0</v>
      </c>
    </row>
    <row r="13" spans="1:130" x14ac:dyDescent="0.25">
      <c r="A13" s="46" t="s">
        <v>38</v>
      </c>
      <c r="B13" s="47">
        <f t="shared" si="0"/>
        <v>132</v>
      </c>
      <c r="C13" s="48">
        <f t="shared" si="0"/>
        <v>1</v>
      </c>
      <c r="D13" s="33"/>
      <c r="E13" s="34"/>
      <c r="F13" s="35"/>
      <c r="G13" s="34"/>
      <c r="H13" s="35"/>
      <c r="I13" s="34"/>
      <c r="J13" s="35"/>
      <c r="K13" s="34"/>
      <c r="L13" s="35"/>
      <c r="M13" s="36"/>
      <c r="N13" s="37">
        <v>0</v>
      </c>
      <c r="O13" s="38">
        <v>0</v>
      </c>
      <c r="P13" s="39">
        <v>7</v>
      </c>
      <c r="Q13" s="38">
        <v>0</v>
      </c>
      <c r="R13" s="39">
        <v>23</v>
      </c>
      <c r="S13" s="38">
        <v>0</v>
      </c>
      <c r="T13" s="39">
        <v>36</v>
      </c>
      <c r="U13" s="38">
        <v>0</v>
      </c>
      <c r="V13" s="39">
        <v>39</v>
      </c>
      <c r="W13" s="38">
        <v>1</v>
      </c>
      <c r="X13" s="39">
        <v>22</v>
      </c>
      <c r="Y13" s="38">
        <v>0</v>
      </c>
      <c r="Z13" s="39">
        <v>5</v>
      </c>
      <c r="AA13" s="38">
        <v>0</v>
      </c>
      <c r="AB13" s="39">
        <v>0</v>
      </c>
      <c r="AC13" s="38">
        <v>0</v>
      </c>
      <c r="AD13" s="39">
        <v>0</v>
      </c>
      <c r="AE13" s="38">
        <v>0</v>
      </c>
      <c r="AF13" s="39">
        <v>0</v>
      </c>
      <c r="AG13" s="38">
        <v>0</v>
      </c>
      <c r="AH13" s="39">
        <v>0</v>
      </c>
      <c r="AI13" s="38">
        <v>0</v>
      </c>
      <c r="AJ13" s="39">
        <v>0</v>
      </c>
      <c r="AK13" s="38">
        <v>0</v>
      </c>
      <c r="AL13" s="39">
        <v>0</v>
      </c>
      <c r="AM13" s="38">
        <v>0</v>
      </c>
      <c r="AN13" s="39">
        <v>0</v>
      </c>
      <c r="AO13" s="38">
        <v>0</v>
      </c>
      <c r="AP13" s="39">
        <v>0</v>
      </c>
      <c r="AQ13" s="40">
        <v>0</v>
      </c>
      <c r="AR13" s="41"/>
      <c r="AS13" s="40">
        <v>132</v>
      </c>
      <c r="AT13" s="37">
        <v>0</v>
      </c>
      <c r="AU13" s="38">
        <v>0</v>
      </c>
      <c r="AV13" s="39">
        <v>3</v>
      </c>
      <c r="AW13" s="42">
        <v>0</v>
      </c>
      <c r="AX13" s="43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10"/>
      <c r="BJ13" s="10"/>
      <c r="BK13" s="10"/>
      <c r="BL13" s="10"/>
      <c r="BU13" s="10"/>
      <c r="BW13" s="11"/>
      <c r="CA13" s="44" t="str">
        <f t="shared" ref="CA13:CA29" si="8">IF(B13&lt;C13,"* El total de Reactivos NO DEBE ser superior al total de Procesados. ","")</f>
        <v/>
      </c>
      <c r="CB13" s="44" t="str">
        <f t="shared" ref="CB13:CB29" si="9">IF(B13&lt;&gt;(AR13+ AS13),"* La suma de las columnas Sexo DEBE SER IGUAL a los Procesados. ","")</f>
        <v/>
      </c>
      <c r="CC13" s="44" t="str">
        <f t="shared" ref="CC13:CC29" si="10">IF(B13&lt;(AT13+ AU13),"* La suma de las columna Trans NO DEBE ser superior al total de Procesados. ","")</f>
        <v/>
      </c>
      <c r="CD13" s="44" t="str">
        <f t="shared" ref="CD13:CD29" si="11">IF(B13&lt;AV13,"* La columna Pueblos Originarios NO DEBE ser superior al total de Procesados. ","")</f>
        <v/>
      </c>
      <c r="CE13" s="44" t="str">
        <f t="shared" ref="CE13:CE29" si="12">IF(B13&lt;AW13,"* La columna Migrantes NO DEBE ser superior al total de Procesados. ","")</f>
        <v/>
      </c>
      <c r="CF13" s="44" t="str">
        <f t="shared" ref="CF13:CF29" si="13">IF(D13&lt;E13,CONCATENATE("* El total de procesados debe ser mayor o igual al total de Reactivos en el grupo de edad ",$D$10),"")</f>
        <v/>
      </c>
      <c r="CG13" s="44" t="str">
        <f t="shared" ref="CG13:CG29" si="14">IF(F13&lt;G13,CONCATENATE("* El total de procesados debe ser mayor o igual al total de Reactivos en el grupo de edad ",$F$10),"")</f>
        <v/>
      </c>
      <c r="CH13" s="44" t="str">
        <f t="shared" ref="CH13:CH29" si="15">IF(H13&lt;I13,CONCATENATE("* El total de procesados debe ser mayor o igual al total de Reactivos en el grupo de edad ",$H$10),"")</f>
        <v/>
      </c>
      <c r="CI13" s="44" t="str">
        <f t="shared" ref="CI13:CI29" si="16">IF(J13&lt;K13,CONCATENATE("* El total de procesados debe ser mayor o igual al total de Reactivos en el grupo de edad ",$J$10),"")</f>
        <v/>
      </c>
      <c r="CJ13" s="44" t="str">
        <f t="shared" ref="CJ13:CJ29" si="17">IF(L13&lt;M13,CONCATENATE("* El total de procesados debe ser mayor o igual al total de Reactivos en el grupo de edad ",$L$10),"")</f>
        <v/>
      </c>
      <c r="CK13" s="44" t="str">
        <f t="shared" ref="CK13:CK29" si="18">IF(N13&lt;O13,CONCATENATE("* El total de procesados debe ser mayor o igual al total de Reactivos en el grupo de edad ",$N$10),"")</f>
        <v/>
      </c>
      <c r="CL13" s="44" t="str">
        <f t="shared" ref="CL13:CL29" si="19">IF(P13&lt;Q13,CONCATENATE("* El total de procesados debe ser mayor o igual al total de Reactivos en el grupo de edad ",$P$10),"")</f>
        <v/>
      </c>
      <c r="CM13" s="44" t="str">
        <f t="shared" ref="CM13:CM29" si="20">IF(R13&lt;S13,CONCATENATE("* El total de procesados debe ser mayor o igual al total de Reactivos en el grupo de edad ",$R$10),"")</f>
        <v/>
      </c>
      <c r="CN13" s="44" t="str">
        <f t="shared" ref="CN13:CN29" si="21">IF(T13&lt;U13,CONCATENATE("* El total de procesados debe ser mayor o igual al total de Reactivos en el grupo de edad ",$T$10),"")</f>
        <v/>
      </c>
      <c r="CO13" s="44" t="str">
        <f t="shared" ref="CO13:CO29" si="22">IF(V13&lt;W13,CONCATENATE("* El total de procesados debe ser mayor o igual al total de Reactivos en el grupo de edad ",$V$10),"")</f>
        <v/>
      </c>
      <c r="CP13" s="44" t="str">
        <f t="shared" ref="CP13:CP29" si="23">IF(X13&lt;Y13,CONCATENATE("* El total de procesados debe ser mayor o igual al total de Reactivos en el grupo de edad ",$X$10),"")</f>
        <v/>
      </c>
      <c r="CQ13" s="44" t="str">
        <f t="shared" ref="CQ13:CQ29" si="24">IF(Z13&lt;AA13,CONCATENATE("* El total de procesados debe ser mayor o igual al total de Reactivos en el grupo de edad ",$Z$10),"")</f>
        <v/>
      </c>
      <c r="CR13" s="44" t="str">
        <f t="shared" ref="CR13:CR29" si="25">IF(AB13&lt;AC13,CONCATENATE("* El total de procesados debe ser mayor o igual al total de Reactivos en el grupo de edad ",$AB$10),"")</f>
        <v/>
      </c>
      <c r="CS13" s="44" t="str">
        <f t="shared" ref="CS13:CS29" si="26">IF(AD13&lt;AE13,CONCATENATE("* El total de procesados debe ser mayor o igual al total de Reactivos en el grupo de edad ",$AD$10),"")</f>
        <v/>
      </c>
      <c r="CT13" s="44" t="str">
        <f t="shared" ref="CT13:CT29" si="27">IF(AF13&lt;AG13,CONCATENATE("* El total de procesados debe ser mayor o igual al total de Reactivos en el grupo de edad ",$AF$10),"")</f>
        <v/>
      </c>
      <c r="CU13" s="44" t="str">
        <f t="shared" ref="CU13:CU29" si="28">IF(AH13&lt;AI13,CONCATENATE("* El total de procesados debe ser mayor o igual al total de Reactivos en el grupo de edad ",$AH$10),"")</f>
        <v/>
      </c>
      <c r="CV13" s="44" t="str">
        <f t="shared" ref="CV13:CV29" si="29">IF(AJ13&lt;AK13,CONCATENATE("* El total de procesados debe ser mayor o igual al total de Reactivos en el grupo de edad ",$AJ$10),"")</f>
        <v/>
      </c>
      <c r="CW13" s="44" t="str">
        <f t="shared" ref="CW13:CW29" si="30">IF(AL13&lt;AM13,CONCATENATE("* El total de procesados debe ser mayor o igual al total de Reactivos en el grupo de edad ",$AL$10),"")</f>
        <v/>
      </c>
      <c r="CX13" s="44" t="str">
        <f t="shared" ref="CX13:CX29" si="31">IF(AN13&lt;AO13,CONCATENATE("* El total de procesados debe ser mayor o igual al total de Reactivos en el grupo de edad ",$AN$10),"")</f>
        <v/>
      </c>
      <c r="CY13" s="44" t="str">
        <f t="shared" ref="CY13:CY29" si="32">IF(AP13&lt;AQ13,CONCATENATE("* El total de procesados debe ser mayor o igual al total de Reactivos en el grupo de edad ",$AP$10),"")</f>
        <v/>
      </c>
      <c r="CZ13" s="44" t="str">
        <f t="shared" si="1"/>
        <v/>
      </c>
      <c r="DA13" s="45">
        <f t="shared" si="2"/>
        <v>0</v>
      </c>
      <c r="DB13" s="45">
        <f t="shared" si="3"/>
        <v>0</v>
      </c>
      <c r="DC13" s="45">
        <f t="shared" si="4"/>
        <v>0</v>
      </c>
      <c r="DD13" s="45">
        <f t="shared" si="5"/>
        <v>0</v>
      </c>
      <c r="DE13" s="45">
        <f t="shared" si="6"/>
        <v>0</v>
      </c>
      <c r="DF13" s="45">
        <f t="shared" ref="DF13:DF29" si="33">IF(D13&lt;E13,1,0)</f>
        <v>0</v>
      </c>
      <c r="DG13" s="45">
        <f t="shared" ref="DG13:DG29" si="34">IF(F13&lt;G13,1,0)</f>
        <v>0</v>
      </c>
      <c r="DH13" s="45">
        <f t="shared" ref="DH13:DH29" si="35">IF(H13&lt;I13,1,0)</f>
        <v>0</v>
      </c>
      <c r="DI13" s="45">
        <f t="shared" ref="DI13:DI29" si="36">IF(J13&lt;K13,1,0)</f>
        <v>0</v>
      </c>
      <c r="DJ13" s="45">
        <f t="shared" ref="DJ13:DJ29" si="37">IF(L13&lt;M13,1,0)</f>
        <v>0</v>
      </c>
      <c r="DK13" s="45">
        <f t="shared" ref="DK13:DK29" si="38">IF(N13&lt;O13,1,0)</f>
        <v>0</v>
      </c>
      <c r="DL13" s="45">
        <f t="shared" ref="DL13:DL29" si="39">IF(P13&lt;Q13,1,0)</f>
        <v>0</v>
      </c>
      <c r="DM13" s="45">
        <f t="shared" ref="DM13:DM29" si="40">IF(R13&lt;S13,1,0)</f>
        <v>0</v>
      </c>
      <c r="DN13" s="45">
        <f t="shared" ref="DN13:DN29" si="41">IF(T13&lt;U13,1,0)</f>
        <v>0</v>
      </c>
      <c r="DO13" s="45">
        <f t="shared" ref="DO13:DO29" si="42">IF(V13&lt;W13,1,0)</f>
        <v>0</v>
      </c>
      <c r="DP13" s="45">
        <f t="shared" ref="DP13:DP29" si="43">IF(X13&lt;Y13,1,0)</f>
        <v>0</v>
      </c>
      <c r="DQ13" s="45">
        <f t="shared" ref="DQ13:DQ29" si="44">IF(Z13&lt;AA13,1,0)</f>
        <v>0</v>
      </c>
      <c r="DR13" s="45">
        <f t="shared" ref="DR13:DR29" si="45">IF(AB13&lt;AC13,1,0)</f>
        <v>0</v>
      </c>
      <c r="DS13" s="45">
        <f t="shared" ref="DS13:DS29" si="46">IF(AD13&lt;AE13,1,0)</f>
        <v>0</v>
      </c>
      <c r="DT13" s="45">
        <f t="shared" ref="DT13:DT29" si="47">IF(AF13&lt;AG13,1,0)</f>
        <v>0</v>
      </c>
      <c r="DU13" s="45">
        <f t="shared" ref="DU13:DU29" si="48">IF(AH13&lt;AI13,1,0)</f>
        <v>0</v>
      </c>
      <c r="DV13" s="45">
        <f t="shared" ref="DV13:DV29" si="49">IF(AJ13&lt;AK13,1,0)</f>
        <v>0</v>
      </c>
      <c r="DW13" s="45">
        <f t="shared" ref="DW13:DW29" si="50">IF(AL13&lt;AM13,1,0)</f>
        <v>0</v>
      </c>
      <c r="DX13" s="45">
        <f t="shared" ref="DX13:DX29" si="51">IF(AN13&lt;AO13,1,0)</f>
        <v>0</v>
      </c>
      <c r="DY13" s="45">
        <f t="shared" ref="DY13:DY29" si="52">IF(AP13&lt;AQ13,1,0)</f>
        <v>0</v>
      </c>
      <c r="DZ13" s="45">
        <f t="shared" ref="DZ13:DZ29" si="53">IF(AND(B13&lt;&gt;0,OR(AT13="",AU13="",AV13="",AW13="")),1,0)</f>
        <v>0</v>
      </c>
    </row>
    <row r="14" spans="1:130" x14ac:dyDescent="0.25">
      <c r="A14" s="46" t="s">
        <v>39</v>
      </c>
      <c r="B14" s="47">
        <f t="shared" si="0"/>
        <v>121</v>
      </c>
      <c r="C14" s="48">
        <f t="shared" si="0"/>
        <v>0</v>
      </c>
      <c r="D14" s="33"/>
      <c r="E14" s="34"/>
      <c r="F14" s="35"/>
      <c r="G14" s="34"/>
      <c r="H14" s="35"/>
      <c r="I14" s="34"/>
      <c r="J14" s="35"/>
      <c r="K14" s="34"/>
      <c r="L14" s="35"/>
      <c r="M14" s="36"/>
      <c r="N14" s="37">
        <v>0</v>
      </c>
      <c r="O14" s="38">
        <v>0</v>
      </c>
      <c r="P14" s="39">
        <v>6</v>
      </c>
      <c r="Q14" s="38">
        <v>0</v>
      </c>
      <c r="R14" s="39">
        <v>29</v>
      </c>
      <c r="S14" s="38">
        <v>0</v>
      </c>
      <c r="T14" s="39">
        <v>32</v>
      </c>
      <c r="U14" s="38">
        <v>0</v>
      </c>
      <c r="V14" s="39">
        <v>25</v>
      </c>
      <c r="W14" s="38">
        <v>0</v>
      </c>
      <c r="X14" s="39">
        <v>21</v>
      </c>
      <c r="Y14" s="38">
        <v>0</v>
      </c>
      <c r="Z14" s="39">
        <v>7</v>
      </c>
      <c r="AA14" s="38">
        <v>0</v>
      </c>
      <c r="AB14" s="39">
        <v>1</v>
      </c>
      <c r="AC14" s="38">
        <v>0</v>
      </c>
      <c r="AD14" s="39">
        <v>0</v>
      </c>
      <c r="AE14" s="38">
        <v>0</v>
      </c>
      <c r="AF14" s="39">
        <v>0</v>
      </c>
      <c r="AG14" s="38">
        <v>0</v>
      </c>
      <c r="AH14" s="39">
        <v>0</v>
      </c>
      <c r="AI14" s="38">
        <v>0</v>
      </c>
      <c r="AJ14" s="39">
        <v>0</v>
      </c>
      <c r="AK14" s="38">
        <v>0</v>
      </c>
      <c r="AL14" s="39">
        <v>0</v>
      </c>
      <c r="AM14" s="38">
        <v>0</v>
      </c>
      <c r="AN14" s="39">
        <v>0</v>
      </c>
      <c r="AO14" s="38">
        <v>0</v>
      </c>
      <c r="AP14" s="39">
        <v>0</v>
      </c>
      <c r="AQ14" s="40">
        <v>0</v>
      </c>
      <c r="AR14" s="41"/>
      <c r="AS14" s="40">
        <v>121</v>
      </c>
      <c r="AT14" s="37">
        <v>0</v>
      </c>
      <c r="AU14" s="38">
        <v>0</v>
      </c>
      <c r="AV14" s="39">
        <v>1</v>
      </c>
      <c r="AW14" s="42">
        <v>2</v>
      </c>
      <c r="AX14" s="43" t="str">
        <f t="shared" si="7"/>
        <v/>
      </c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10"/>
      <c r="BJ14" s="10"/>
      <c r="BK14" s="10"/>
      <c r="BL14" s="10"/>
      <c r="BU14" s="10"/>
      <c r="BW14" s="11"/>
      <c r="CA14" s="44" t="str">
        <f t="shared" si="8"/>
        <v/>
      </c>
      <c r="CB14" s="44" t="str">
        <f t="shared" si="9"/>
        <v/>
      </c>
      <c r="CC14" s="44" t="str">
        <f t="shared" si="10"/>
        <v/>
      </c>
      <c r="CD14" s="44" t="str">
        <f t="shared" si="11"/>
        <v/>
      </c>
      <c r="CE14" s="44" t="str">
        <f t="shared" si="12"/>
        <v/>
      </c>
      <c r="CF14" s="44" t="str">
        <f t="shared" si="13"/>
        <v/>
      </c>
      <c r="CG14" s="44" t="str">
        <f t="shared" si="14"/>
        <v/>
      </c>
      <c r="CH14" s="44" t="str">
        <f t="shared" si="15"/>
        <v/>
      </c>
      <c r="CI14" s="44" t="str">
        <f t="shared" si="16"/>
        <v/>
      </c>
      <c r="CJ14" s="44" t="str">
        <f t="shared" si="17"/>
        <v/>
      </c>
      <c r="CK14" s="44" t="str">
        <f t="shared" si="18"/>
        <v/>
      </c>
      <c r="CL14" s="44" t="str">
        <f t="shared" si="19"/>
        <v/>
      </c>
      <c r="CM14" s="44" t="str">
        <f t="shared" si="20"/>
        <v/>
      </c>
      <c r="CN14" s="44" t="str">
        <f t="shared" si="21"/>
        <v/>
      </c>
      <c r="CO14" s="44" t="str">
        <f t="shared" si="22"/>
        <v/>
      </c>
      <c r="CP14" s="44" t="str">
        <f t="shared" si="23"/>
        <v/>
      </c>
      <c r="CQ14" s="44" t="str">
        <f t="shared" si="24"/>
        <v/>
      </c>
      <c r="CR14" s="44" t="str">
        <f t="shared" si="25"/>
        <v/>
      </c>
      <c r="CS14" s="44" t="str">
        <f t="shared" si="26"/>
        <v/>
      </c>
      <c r="CT14" s="44" t="str">
        <f t="shared" si="27"/>
        <v/>
      </c>
      <c r="CU14" s="44" t="str">
        <f t="shared" si="28"/>
        <v/>
      </c>
      <c r="CV14" s="44" t="str">
        <f t="shared" si="29"/>
        <v/>
      </c>
      <c r="CW14" s="44" t="str">
        <f t="shared" si="30"/>
        <v/>
      </c>
      <c r="CX14" s="44" t="str">
        <f t="shared" si="31"/>
        <v/>
      </c>
      <c r="CY14" s="44" t="str">
        <f t="shared" si="32"/>
        <v/>
      </c>
      <c r="CZ14" s="44" t="str">
        <f t="shared" si="1"/>
        <v/>
      </c>
      <c r="DA14" s="45">
        <f t="shared" si="2"/>
        <v>0</v>
      </c>
      <c r="DB14" s="45">
        <f t="shared" si="3"/>
        <v>0</v>
      </c>
      <c r="DC14" s="45">
        <f t="shared" si="4"/>
        <v>0</v>
      </c>
      <c r="DD14" s="45">
        <f t="shared" si="5"/>
        <v>0</v>
      </c>
      <c r="DE14" s="45">
        <f t="shared" si="6"/>
        <v>0</v>
      </c>
      <c r="DF14" s="45">
        <f t="shared" si="33"/>
        <v>0</v>
      </c>
      <c r="DG14" s="45">
        <f t="shared" si="34"/>
        <v>0</v>
      </c>
      <c r="DH14" s="45">
        <f t="shared" si="35"/>
        <v>0</v>
      </c>
      <c r="DI14" s="45">
        <f t="shared" si="36"/>
        <v>0</v>
      </c>
      <c r="DJ14" s="45">
        <f t="shared" si="37"/>
        <v>0</v>
      </c>
      <c r="DK14" s="45">
        <f t="shared" si="38"/>
        <v>0</v>
      </c>
      <c r="DL14" s="45">
        <f t="shared" si="39"/>
        <v>0</v>
      </c>
      <c r="DM14" s="45">
        <f t="shared" si="40"/>
        <v>0</v>
      </c>
      <c r="DN14" s="45">
        <f t="shared" si="41"/>
        <v>0</v>
      </c>
      <c r="DO14" s="45">
        <f t="shared" si="42"/>
        <v>0</v>
      </c>
      <c r="DP14" s="45">
        <f t="shared" si="43"/>
        <v>0</v>
      </c>
      <c r="DQ14" s="45">
        <f t="shared" si="44"/>
        <v>0</v>
      </c>
      <c r="DR14" s="45">
        <f t="shared" si="45"/>
        <v>0</v>
      </c>
      <c r="DS14" s="45">
        <f t="shared" si="46"/>
        <v>0</v>
      </c>
      <c r="DT14" s="45">
        <f t="shared" si="47"/>
        <v>0</v>
      </c>
      <c r="DU14" s="45">
        <f t="shared" si="48"/>
        <v>0</v>
      </c>
      <c r="DV14" s="45">
        <f t="shared" si="49"/>
        <v>0</v>
      </c>
      <c r="DW14" s="45">
        <f t="shared" si="50"/>
        <v>0</v>
      </c>
      <c r="DX14" s="45">
        <f t="shared" si="51"/>
        <v>0</v>
      </c>
      <c r="DY14" s="45">
        <f t="shared" si="52"/>
        <v>0</v>
      </c>
      <c r="DZ14" s="45">
        <f t="shared" si="53"/>
        <v>0</v>
      </c>
    </row>
    <row r="15" spans="1:130" x14ac:dyDescent="0.25">
      <c r="A15" s="46" t="s">
        <v>40</v>
      </c>
      <c r="B15" s="47">
        <f t="shared" si="0"/>
        <v>1</v>
      </c>
      <c r="C15" s="48">
        <f t="shared" si="0"/>
        <v>0</v>
      </c>
      <c r="D15" s="33"/>
      <c r="E15" s="34"/>
      <c r="F15" s="35"/>
      <c r="G15" s="34"/>
      <c r="H15" s="35"/>
      <c r="I15" s="34"/>
      <c r="J15" s="35"/>
      <c r="K15" s="34"/>
      <c r="L15" s="35"/>
      <c r="M15" s="36"/>
      <c r="N15" s="37">
        <v>0</v>
      </c>
      <c r="O15" s="38">
        <v>0</v>
      </c>
      <c r="P15" s="39">
        <v>0</v>
      </c>
      <c r="Q15" s="38">
        <v>0</v>
      </c>
      <c r="R15" s="39">
        <v>0</v>
      </c>
      <c r="S15" s="38">
        <v>0</v>
      </c>
      <c r="T15" s="39">
        <v>1</v>
      </c>
      <c r="U15" s="38">
        <v>0</v>
      </c>
      <c r="V15" s="39">
        <v>0</v>
      </c>
      <c r="W15" s="38">
        <v>0</v>
      </c>
      <c r="X15" s="39">
        <v>0</v>
      </c>
      <c r="Y15" s="38">
        <v>0</v>
      </c>
      <c r="Z15" s="39">
        <v>0</v>
      </c>
      <c r="AA15" s="38">
        <v>0</v>
      </c>
      <c r="AB15" s="39">
        <v>0</v>
      </c>
      <c r="AC15" s="38">
        <v>0</v>
      </c>
      <c r="AD15" s="39">
        <v>0</v>
      </c>
      <c r="AE15" s="38">
        <v>0</v>
      </c>
      <c r="AF15" s="39">
        <v>0</v>
      </c>
      <c r="AG15" s="38">
        <v>0</v>
      </c>
      <c r="AH15" s="39">
        <v>0</v>
      </c>
      <c r="AI15" s="38">
        <v>0</v>
      </c>
      <c r="AJ15" s="39">
        <v>0</v>
      </c>
      <c r="AK15" s="38">
        <v>0</v>
      </c>
      <c r="AL15" s="39">
        <v>0</v>
      </c>
      <c r="AM15" s="38">
        <v>0</v>
      </c>
      <c r="AN15" s="39">
        <v>0</v>
      </c>
      <c r="AO15" s="38">
        <v>0</v>
      </c>
      <c r="AP15" s="39">
        <v>0</v>
      </c>
      <c r="AQ15" s="40">
        <v>0</v>
      </c>
      <c r="AR15" s="41"/>
      <c r="AS15" s="40">
        <v>1</v>
      </c>
      <c r="AT15" s="37">
        <v>0</v>
      </c>
      <c r="AU15" s="38">
        <v>0</v>
      </c>
      <c r="AV15" s="39">
        <v>0</v>
      </c>
      <c r="AW15" s="42">
        <v>0</v>
      </c>
      <c r="AX15" s="43" t="str">
        <f t="shared" si="7"/>
        <v/>
      </c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10"/>
      <c r="BJ15" s="10"/>
      <c r="BK15" s="10"/>
      <c r="BL15" s="10"/>
      <c r="BU15" s="10"/>
      <c r="BW15" s="11"/>
      <c r="CA15" s="44" t="str">
        <f t="shared" si="8"/>
        <v/>
      </c>
      <c r="CB15" s="44" t="str">
        <f t="shared" si="9"/>
        <v/>
      </c>
      <c r="CC15" s="44" t="str">
        <f t="shared" si="10"/>
        <v/>
      </c>
      <c r="CD15" s="44" t="str">
        <f t="shared" si="11"/>
        <v/>
      </c>
      <c r="CE15" s="44" t="str">
        <f t="shared" si="12"/>
        <v/>
      </c>
      <c r="CF15" s="44" t="str">
        <f t="shared" si="13"/>
        <v/>
      </c>
      <c r="CG15" s="44" t="str">
        <f t="shared" si="14"/>
        <v/>
      </c>
      <c r="CH15" s="44" t="str">
        <f t="shared" si="15"/>
        <v/>
      </c>
      <c r="CI15" s="44" t="str">
        <f t="shared" si="16"/>
        <v/>
      </c>
      <c r="CJ15" s="44" t="str">
        <f t="shared" si="17"/>
        <v/>
      </c>
      <c r="CK15" s="44" t="str">
        <f t="shared" si="18"/>
        <v/>
      </c>
      <c r="CL15" s="44" t="str">
        <f t="shared" si="19"/>
        <v/>
      </c>
      <c r="CM15" s="44" t="str">
        <f t="shared" si="20"/>
        <v/>
      </c>
      <c r="CN15" s="44" t="str">
        <f t="shared" si="21"/>
        <v/>
      </c>
      <c r="CO15" s="44" t="str">
        <f t="shared" si="22"/>
        <v/>
      </c>
      <c r="CP15" s="44" t="str">
        <f t="shared" si="23"/>
        <v/>
      </c>
      <c r="CQ15" s="44" t="str">
        <f t="shared" si="24"/>
        <v/>
      </c>
      <c r="CR15" s="44" t="str">
        <f t="shared" si="25"/>
        <v/>
      </c>
      <c r="CS15" s="44" t="str">
        <f t="shared" si="26"/>
        <v/>
      </c>
      <c r="CT15" s="44" t="str">
        <f t="shared" si="27"/>
        <v/>
      </c>
      <c r="CU15" s="44" t="str">
        <f t="shared" si="28"/>
        <v/>
      </c>
      <c r="CV15" s="44" t="str">
        <f t="shared" si="29"/>
        <v/>
      </c>
      <c r="CW15" s="44" t="str">
        <f t="shared" si="30"/>
        <v/>
      </c>
      <c r="CX15" s="44" t="str">
        <f t="shared" si="31"/>
        <v/>
      </c>
      <c r="CY15" s="44" t="str">
        <f t="shared" si="32"/>
        <v/>
      </c>
      <c r="CZ15" s="44" t="str">
        <f t="shared" si="1"/>
        <v/>
      </c>
      <c r="DA15" s="45">
        <f t="shared" si="2"/>
        <v>0</v>
      </c>
      <c r="DB15" s="45">
        <f t="shared" si="3"/>
        <v>0</v>
      </c>
      <c r="DC15" s="45">
        <f t="shared" si="4"/>
        <v>0</v>
      </c>
      <c r="DD15" s="45">
        <f t="shared" si="5"/>
        <v>0</v>
      </c>
      <c r="DE15" s="45">
        <f t="shared" si="6"/>
        <v>0</v>
      </c>
      <c r="DF15" s="45">
        <f t="shared" si="33"/>
        <v>0</v>
      </c>
      <c r="DG15" s="45">
        <f t="shared" si="34"/>
        <v>0</v>
      </c>
      <c r="DH15" s="45">
        <f t="shared" si="35"/>
        <v>0</v>
      </c>
      <c r="DI15" s="45">
        <f t="shared" si="36"/>
        <v>0</v>
      </c>
      <c r="DJ15" s="45">
        <f t="shared" si="37"/>
        <v>0</v>
      </c>
      <c r="DK15" s="45">
        <f t="shared" si="38"/>
        <v>0</v>
      </c>
      <c r="DL15" s="45">
        <f t="shared" si="39"/>
        <v>0</v>
      </c>
      <c r="DM15" s="45">
        <f t="shared" si="40"/>
        <v>0</v>
      </c>
      <c r="DN15" s="45">
        <f t="shared" si="41"/>
        <v>0</v>
      </c>
      <c r="DO15" s="45">
        <f t="shared" si="42"/>
        <v>0</v>
      </c>
      <c r="DP15" s="45">
        <f t="shared" si="43"/>
        <v>0</v>
      </c>
      <c r="DQ15" s="45">
        <f t="shared" si="44"/>
        <v>0</v>
      </c>
      <c r="DR15" s="45">
        <f t="shared" si="45"/>
        <v>0</v>
      </c>
      <c r="DS15" s="45">
        <f t="shared" si="46"/>
        <v>0</v>
      </c>
      <c r="DT15" s="45">
        <f t="shared" si="47"/>
        <v>0</v>
      </c>
      <c r="DU15" s="45">
        <f t="shared" si="48"/>
        <v>0</v>
      </c>
      <c r="DV15" s="45">
        <f t="shared" si="49"/>
        <v>0</v>
      </c>
      <c r="DW15" s="45">
        <f t="shared" si="50"/>
        <v>0</v>
      </c>
      <c r="DX15" s="45">
        <f t="shared" si="51"/>
        <v>0</v>
      </c>
      <c r="DY15" s="45">
        <f t="shared" si="52"/>
        <v>0</v>
      </c>
      <c r="DZ15" s="45">
        <f t="shared" si="53"/>
        <v>0</v>
      </c>
    </row>
    <row r="16" spans="1:130" ht="22.5" x14ac:dyDescent="0.25">
      <c r="A16" s="49" t="s">
        <v>41</v>
      </c>
      <c r="B16" s="47">
        <f t="shared" si="0"/>
        <v>0</v>
      </c>
      <c r="C16" s="48">
        <f t="shared" si="0"/>
        <v>0</v>
      </c>
      <c r="D16" s="33"/>
      <c r="E16" s="34"/>
      <c r="F16" s="35"/>
      <c r="G16" s="34"/>
      <c r="H16" s="35"/>
      <c r="I16" s="34"/>
      <c r="J16" s="35"/>
      <c r="K16" s="34"/>
      <c r="L16" s="35"/>
      <c r="M16" s="36"/>
      <c r="N16" s="37"/>
      <c r="O16" s="38"/>
      <c r="P16" s="39"/>
      <c r="Q16" s="38"/>
      <c r="R16" s="39"/>
      <c r="S16" s="38"/>
      <c r="T16" s="39"/>
      <c r="U16" s="38"/>
      <c r="V16" s="39"/>
      <c r="W16" s="38"/>
      <c r="X16" s="39"/>
      <c r="Y16" s="38"/>
      <c r="Z16" s="39"/>
      <c r="AA16" s="38"/>
      <c r="AB16" s="39"/>
      <c r="AC16" s="38"/>
      <c r="AD16" s="39"/>
      <c r="AE16" s="38"/>
      <c r="AF16" s="39"/>
      <c r="AG16" s="38"/>
      <c r="AH16" s="39"/>
      <c r="AI16" s="38"/>
      <c r="AJ16" s="39"/>
      <c r="AK16" s="38"/>
      <c r="AL16" s="39"/>
      <c r="AM16" s="38"/>
      <c r="AN16" s="39"/>
      <c r="AO16" s="38"/>
      <c r="AP16" s="39"/>
      <c r="AQ16" s="40"/>
      <c r="AR16" s="41"/>
      <c r="AS16" s="40"/>
      <c r="AT16" s="37"/>
      <c r="AU16" s="38"/>
      <c r="AV16" s="39"/>
      <c r="AW16" s="42"/>
      <c r="AX16" s="43" t="str">
        <f t="shared" si="7"/>
        <v/>
      </c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10"/>
      <c r="BJ16" s="10"/>
      <c r="BK16" s="10"/>
      <c r="BL16" s="10"/>
      <c r="BU16" s="10"/>
      <c r="BW16" s="11"/>
      <c r="CA16" s="44" t="str">
        <f t="shared" si="8"/>
        <v/>
      </c>
      <c r="CB16" s="44" t="str">
        <f t="shared" si="9"/>
        <v/>
      </c>
      <c r="CC16" s="44" t="str">
        <f t="shared" si="10"/>
        <v/>
      </c>
      <c r="CD16" s="44" t="str">
        <f t="shared" si="11"/>
        <v/>
      </c>
      <c r="CE16" s="44" t="str">
        <f t="shared" si="12"/>
        <v/>
      </c>
      <c r="CF16" s="44" t="str">
        <f t="shared" si="13"/>
        <v/>
      </c>
      <c r="CG16" s="44" t="str">
        <f t="shared" si="14"/>
        <v/>
      </c>
      <c r="CH16" s="44" t="str">
        <f t="shared" si="15"/>
        <v/>
      </c>
      <c r="CI16" s="44" t="str">
        <f t="shared" si="16"/>
        <v/>
      </c>
      <c r="CJ16" s="44" t="str">
        <f t="shared" si="17"/>
        <v/>
      </c>
      <c r="CK16" s="44" t="str">
        <f t="shared" si="18"/>
        <v/>
      </c>
      <c r="CL16" s="44" t="str">
        <f t="shared" si="19"/>
        <v/>
      </c>
      <c r="CM16" s="44" t="str">
        <f t="shared" si="20"/>
        <v/>
      </c>
      <c r="CN16" s="44" t="str">
        <f t="shared" si="21"/>
        <v/>
      </c>
      <c r="CO16" s="44" t="str">
        <f t="shared" si="22"/>
        <v/>
      </c>
      <c r="CP16" s="44" t="str">
        <f t="shared" si="23"/>
        <v/>
      </c>
      <c r="CQ16" s="44" t="str">
        <f t="shared" si="24"/>
        <v/>
      </c>
      <c r="CR16" s="44" t="str">
        <f t="shared" si="25"/>
        <v/>
      </c>
      <c r="CS16" s="44" t="str">
        <f t="shared" si="26"/>
        <v/>
      </c>
      <c r="CT16" s="44" t="str">
        <f t="shared" si="27"/>
        <v/>
      </c>
      <c r="CU16" s="44" t="str">
        <f t="shared" si="28"/>
        <v/>
      </c>
      <c r="CV16" s="44" t="str">
        <f t="shared" si="29"/>
        <v/>
      </c>
      <c r="CW16" s="44" t="str">
        <f t="shared" si="30"/>
        <v/>
      </c>
      <c r="CX16" s="44" t="str">
        <f t="shared" si="31"/>
        <v/>
      </c>
      <c r="CY16" s="44" t="str">
        <f t="shared" si="32"/>
        <v/>
      </c>
      <c r="CZ16" s="44" t="str">
        <f t="shared" si="1"/>
        <v/>
      </c>
      <c r="DA16" s="45">
        <f t="shared" si="2"/>
        <v>0</v>
      </c>
      <c r="DB16" s="45">
        <f t="shared" si="3"/>
        <v>0</v>
      </c>
      <c r="DC16" s="45">
        <f t="shared" si="4"/>
        <v>0</v>
      </c>
      <c r="DD16" s="45">
        <f t="shared" si="5"/>
        <v>0</v>
      </c>
      <c r="DE16" s="45">
        <f t="shared" si="6"/>
        <v>0</v>
      </c>
      <c r="DF16" s="45">
        <f t="shared" si="33"/>
        <v>0</v>
      </c>
      <c r="DG16" s="45">
        <f t="shared" si="34"/>
        <v>0</v>
      </c>
      <c r="DH16" s="45">
        <f t="shared" si="35"/>
        <v>0</v>
      </c>
      <c r="DI16" s="45">
        <f t="shared" si="36"/>
        <v>0</v>
      </c>
      <c r="DJ16" s="45">
        <f t="shared" si="37"/>
        <v>0</v>
      </c>
      <c r="DK16" s="45">
        <f t="shared" si="38"/>
        <v>0</v>
      </c>
      <c r="DL16" s="45">
        <f t="shared" si="39"/>
        <v>0</v>
      </c>
      <c r="DM16" s="45">
        <f t="shared" si="40"/>
        <v>0</v>
      </c>
      <c r="DN16" s="45">
        <f t="shared" si="41"/>
        <v>0</v>
      </c>
      <c r="DO16" s="45">
        <f t="shared" si="42"/>
        <v>0</v>
      </c>
      <c r="DP16" s="45">
        <f t="shared" si="43"/>
        <v>0</v>
      </c>
      <c r="DQ16" s="45">
        <f t="shared" si="44"/>
        <v>0</v>
      </c>
      <c r="DR16" s="45">
        <f t="shared" si="45"/>
        <v>0</v>
      </c>
      <c r="DS16" s="45">
        <f t="shared" si="46"/>
        <v>0</v>
      </c>
      <c r="DT16" s="45">
        <f t="shared" si="47"/>
        <v>0</v>
      </c>
      <c r="DU16" s="45">
        <f t="shared" si="48"/>
        <v>0</v>
      </c>
      <c r="DV16" s="45">
        <f t="shared" si="49"/>
        <v>0</v>
      </c>
      <c r="DW16" s="45">
        <f t="shared" si="50"/>
        <v>0</v>
      </c>
      <c r="DX16" s="45">
        <f t="shared" si="51"/>
        <v>0</v>
      </c>
      <c r="DY16" s="45">
        <f t="shared" si="52"/>
        <v>0</v>
      </c>
      <c r="DZ16" s="45">
        <f t="shared" si="53"/>
        <v>0</v>
      </c>
    </row>
    <row r="17" spans="1:130" ht="22.5" x14ac:dyDescent="0.25">
      <c r="A17" s="49" t="s">
        <v>42</v>
      </c>
      <c r="B17" s="47">
        <f t="shared" si="0"/>
        <v>0</v>
      </c>
      <c r="C17" s="48">
        <f t="shared" si="0"/>
        <v>0</v>
      </c>
      <c r="D17" s="33"/>
      <c r="E17" s="34"/>
      <c r="F17" s="35"/>
      <c r="G17" s="34"/>
      <c r="H17" s="35"/>
      <c r="I17" s="34"/>
      <c r="J17" s="35"/>
      <c r="K17" s="34"/>
      <c r="L17" s="35"/>
      <c r="M17" s="36"/>
      <c r="N17" s="37"/>
      <c r="O17" s="38"/>
      <c r="P17" s="39"/>
      <c r="Q17" s="38"/>
      <c r="R17" s="39"/>
      <c r="S17" s="38"/>
      <c r="T17" s="39"/>
      <c r="U17" s="38"/>
      <c r="V17" s="39"/>
      <c r="W17" s="38"/>
      <c r="X17" s="39"/>
      <c r="Y17" s="38"/>
      <c r="Z17" s="39"/>
      <c r="AA17" s="38"/>
      <c r="AB17" s="39"/>
      <c r="AC17" s="38"/>
      <c r="AD17" s="39"/>
      <c r="AE17" s="38"/>
      <c r="AF17" s="39"/>
      <c r="AG17" s="38"/>
      <c r="AH17" s="39"/>
      <c r="AI17" s="38"/>
      <c r="AJ17" s="39"/>
      <c r="AK17" s="38"/>
      <c r="AL17" s="39"/>
      <c r="AM17" s="38"/>
      <c r="AN17" s="39"/>
      <c r="AO17" s="38"/>
      <c r="AP17" s="39"/>
      <c r="AQ17" s="40"/>
      <c r="AR17" s="37"/>
      <c r="AS17" s="40"/>
      <c r="AT17" s="37"/>
      <c r="AU17" s="38"/>
      <c r="AV17" s="39"/>
      <c r="AW17" s="42"/>
      <c r="AX17" s="43" t="str">
        <f t="shared" si="7"/>
        <v/>
      </c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10"/>
      <c r="BJ17" s="10"/>
      <c r="BK17" s="10"/>
      <c r="BL17" s="10"/>
      <c r="BU17" s="10"/>
      <c r="BW17" s="11"/>
      <c r="CA17" s="44" t="str">
        <f t="shared" si="8"/>
        <v/>
      </c>
      <c r="CB17" s="44" t="str">
        <f t="shared" si="9"/>
        <v/>
      </c>
      <c r="CC17" s="44" t="str">
        <f t="shared" si="10"/>
        <v/>
      </c>
      <c r="CD17" s="44" t="str">
        <f t="shared" si="11"/>
        <v/>
      </c>
      <c r="CE17" s="44" t="str">
        <f t="shared" si="12"/>
        <v/>
      </c>
      <c r="CF17" s="44" t="str">
        <f t="shared" si="13"/>
        <v/>
      </c>
      <c r="CG17" s="44" t="str">
        <f t="shared" si="14"/>
        <v/>
      </c>
      <c r="CH17" s="44" t="str">
        <f t="shared" si="15"/>
        <v/>
      </c>
      <c r="CI17" s="44" t="str">
        <f t="shared" si="16"/>
        <v/>
      </c>
      <c r="CJ17" s="44" t="str">
        <f t="shared" si="17"/>
        <v/>
      </c>
      <c r="CK17" s="44" t="str">
        <f t="shared" si="18"/>
        <v/>
      </c>
      <c r="CL17" s="44" t="str">
        <f t="shared" si="19"/>
        <v/>
      </c>
      <c r="CM17" s="44" t="str">
        <f t="shared" si="20"/>
        <v/>
      </c>
      <c r="CN17" s="44" t="str">
        <f t="shared" si="21"/>
        <v/>
      </c>
      <c r="CO17" s="44" t="str">
        <f t="shared" si="22"/>
        <v/>
      </c>
      <c r="CP17" s="44" t="str">
        <f t="shared" si="23"/>
        <v/>
      </c>
      <c r="CQ17" s="44" t="str">
        <f t="shared" si="24"/>
        <v/>
      </c>
      <c r="CR17" s="44" t="str">
        <f t="shared" si="25"/>
        <v/>
      </c>
      <c r="CS17" s="44" t="str">
        <f t="shared" si="26"/>
        <v/>
      </c>
      <c r="CT17" s="44" t="str">
        <f t="shared" si="27"/>
        <v/>
      </c>
      <c r="CU17" s="44" t="str">
        <f t="shared" si="28"/>
        <v/>
      </c>
      <c r="CV17" s="44" t="str">
        <f t="shared" si="29"/>
        <v/>
      </c>
      <c r="CW17" s="44" t="str">
        <f t="shared" si="30"/>
        <v/>
      </c>
      <c r="CX17" s="44" t="str">
        <f t="shared" si="31"/>
        <v/>
      </c>
      <c r="CY17" s="44" t="str">
        <f t="shared" si="32"/>
        <v/>
      </c>
      <c r="CZ17" s="44" t="str">
        <f t="shared" si="1"/>
        <v/>
      </c>
      <c r="DA17" s="45">
        <f t="shared" si="2"/>
        <v>0</v>
      </c>
      <c r="DB17" s="45">
        <f t="shared" si="3"/>
        <v>0</v>
      </c>
      <c r="DC17" s="45">
        <f t="shared" si="4"/>
        <v>0</v>
      </c>
      <c r="DD17" s="45">
        <f t="shared" si="5"/>
        <v>0</v>
      </c>
      <c r="DE17" s="45">
        <f t="shared" si="6"/>
        <v>0</v>
      </c>
      <c r="DF17" s="45">
        <f t="shared" si="33"/>
        <v>0</v>
      </c>
      <c r="DG17" s="45">
        <f t="shared" si="34"/>
        <v>0</v>
      </c>
      <c r="DH17" s="45">
        <f t="shared" si="35"/>
        <v>0</v>
      </c>
      <c r="DI17" s="45">
        <f t="shared" si="36"/>
        <v>0</v>
      </c>
      <c r="DJ17" s="45">
        <f t="shared" si="37"/>
        <v>0</v>
      </c>
      <c r="DK17" s="45">
        <f t="shared" si="38"/>
        <v>0</v>
      </c>
      <c r="DL17" s="45">
        <f t="shared" si="39"/>
        <v>0</v>
      </c>
      <c r="DM17" s="45">
        <f t="shared" si="40"/>
        <v>0</v>
      </c>
      <c r="DN17" s="45">
        <f t="shared" si="41"/>
        <v>0</v>
      </c>
      <c r="DO17" s="45">
        <f t="shared" si="42"/>
        <v>0</v>
      </c>
      <c r="DP17" s="45">
        <f t="shared" si="43"/>
        <v>0</v>
      </c>
      <c r="DQ17" s="45">
        <f t="shared" si="44"/>
        <v>0</v>
      </c>
      <c r="DR17" s="45">
        <f t="shared" si="45"/>
        <v>0</v>
      </c>
      <c r="DS17" s="45">
        <f t="shared" si="46"/>
        <v>0</v>
      </c>
      <c r="DT17" s="45">
        <f t="shared" si="47"/>
        <v>0</v>
      </c>
      <c r="DU17" s="45">
        <f t="shared" si="48"/>
        <v>0</v>
      </c>
      <c r="DV17" s="45">
        <f t="shared" si="49"/>
        <v>0</v>
      </c>
      <c r="DW17" s="45">
        <f t="shared" si="50"/>
        <v>0</v>
      </c>
      <c r="DX17" s="45">
        <f t="shared" si="51"/>
        <v>0</v>
      </c>
      <c r="DY17" s="45">
        <f t="shared" si="52"/>
        <v>0</v>
      </c>
      <c r="DZ17" s="45">
        <f t="shared" si="53"/>
        <v>0</v>
      </c>
    </row>
    <row r="18" spans="1:130" ht="22.5" x14ac:dyDescent="0.25">
      <c r="A18" s="49" t="s">
        <v>43</v>
      </c>
      <c r="B18" s="47">
        <f t="shared" si="0"/>
        <v>49</v>
      </c>
      <c r="C18" s="48">
        <f t="shared" si="0"/>
        <v>0</v>
      </c>
      <c r="D18" s="33"/>
      <c r="E18" s="34"/>
      <c r="F18" s="35"/>
      <c r="G18" s="34"/>
      <c r="H18" s="35"/>
      <c r="I18" s="34"/>
      <c r="J18" s="35"/>
      <c r="K18" s="34"/>
      <c r="L18" s="35"/>
      <c r="M18" s="36"/>
      <c r="N18" s="37">
        <v>0</v>
      </c>
      <c r="O18" s="38">
        <v>0</v>
      </c>
      <c r="P18" s="39">
        <v>7</v>
      </c>
      <c r="Q18" s="38">
        <v>0</v>
      </c>
      <c r="R18" s="39">
        <v>9</v>
      </c>
      <c r="S18" s="38">
        <v>0</v>
      </c>
      <c r="T18" s="39">
        <v>15</v>
      </c>
      <c r="U18" s="38">
        <v>0</v>
      </c>
      <c r="V18" s="39">
        <v>10</v>
      </c>
      <c r="W18" s="38">
        <v>0</v>
      </c>
      <c r="X18" s="39">
        <v>7</v>
      </c>
      <c r="Y18" s="38">
        <v>0</v>
      </c>
      <c r="Z18" s="39">
        <v>1</v>
      </c>
      <c r="AA18" s="38">
        <v>0</v>
      </c>
      <c r="AB18" s="39">
        <v>0</v>
      </c>
      <c r="AC18" s="38">
        <v>0</v>
      </c>
      <c r="AD18" s="39">
        <v>0</v>
      </c>
      <c r="AE18" s="38">
        <v>0</v>
      </c>
      <c r="AF18" s="39">
        <v>0</v>
      </c>
      <c r="AG18" s="38">
        <v>0</v>
      </c>
      <c r="AH18" s="39">
        <v>0</v>
      </c>
      <c r="AI18" s="38">
        <v>0</v>
      </c>
      <c r="AJ18" s="39">
        <v>0</v>
      </c>
      <c r="AK18" s="38">
        <v>0</v>
      </c>
      <c r="AL18" s="39">
        <v>0</v>
      </c>
      <c r="AM18" s="38">
        <v>0</v>
      </c>
      <c r="AN18" s="39">
        <v>0</v>
      </c>
      <c r="AO18" s="38">
        <v>0</v>
      </c>
      <c r="AP18" s="39">
        <v>0</v>
      </c>
      <c r="AQ18" s="40">
        <v>0</v>
      </c>
      <c r="AR18" s="41"/>
      <c r="AS18" s="40">
        <v>49</v>
      </c>
      <c r="AT18" s="37">
        <v>0</v>
      </c>
      <c r="AU18" s="38">
        <v>0</v>
      </c>
      <c r="AV18" s="39">
        <v>1</v>
      </c>
      <c r="AW18" s="42">
        <v>0</v>
      </c>
      <c r="AX18" s="43" t="str">
        <f t="shared" si="7"/>
        <v/>
      </c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10"/>
      <c r="BJ18" s="10"/>
      <c r="BK18" s="10"/>
      <c r="BL18" s="10"/>
      <c r="BU18" s="10"/>
      <c r="BW18" s="11"/>
      <c r="CA18" s="44" t="str">
        <f t="shared" si="8"/>
        <v/>
      </c>
      <c r="CB18" s="44" t="str">
        <f t="shared" si="9"/>
        <v/>
      </c>
      <c r="CC18" s="44" t="str">
        <f t="shared" si="10"/>
        <v/>
      </c>
      <c r="CD18" s="44" t="str">
        <f t="shared" si="11"/>
        <v/>
      </c>
      <c r="CE18" s="44" t="str">
        <f t="shared" si="12"/>
        <v/>
      </c>
      <c r="CF18" s="44" t="str">
        <f t="shared" si="13"/>
        <v/>
      </c>
      <c r="CG18" s="44" t="str">
        <f t="shared" si="14"/>
        <v/>
      </c>
      <c r="CH18" s="44" t="str">
        <f t="shared" si="15"/>
        <v/>
      </c>
      <c r="CI18" s="44" t="str">
        <f t="shared" si="16"/>
        <v/>
      </c>
      <c r="CJ18" s="44" t="str">
        <f t="shared" si="17"/>
        <v/>
      </c>
      <c r="CK18" s="44" t="str">
        <f t="shared" si="18"/>
        <v/>
      </c>
      <c r="CL18" s="44" t="str">
        <f t="shared" si="19"/>
        <v/>
      </c>
      <c r="CM18" s="44" t="str">
        <f t="shared" si="20"/>
        <v/>
      </c>
      <c r="CN18" s="44" t="str">
        <f t="shared" si="21"/>
        <v/>
      </c>
      <c r="CO18" s="44" t="str">
        <f t="shared" si="22"/>
        <v/>
      </c>
      <c r="CP18" s="44" t="str">
        <f t="shared" si="23"/>
        <v/>
      </c>
      <c r="CQ18" s="44" t="str">
        <f t="shared" si="24"/>
        <v/>
      </c>
      <c r="CR18" s="44" t="str">
        <f t="shared" si="25"/>
        <v/>
      </c>
      <c r="CS18" s="44" t="str">
        <f t="shared" si="26"/>
        <v/>
      </c>
      <c r="CT18" s="44" t="str">
        <f t="shared" si="27"/>
        <v/>
      </c>
      <c r="CU18" s="44" t="str">
        <f t="shared" si="28"/>
        <v/>
      </c>
      <c r="CV18" s="44" t="str">
        <f t="shared" si="29"/>
        <v/>
      </c>
      <c r="CW18" s="44" t="str">
        <f t="shared" si="30"/>
        <v/>
      </c>
      <c r="CX18" s="44" t="str">
        <f t="shared" si="31"/>
        <v/>
      </c>
      <c r="CY18" s="44" t="str">
        <f t="shared" si="32"/>
        <v/>
      </c>
      <c r="CZ18" s="44" t="str">
        <f t="shared" si="1"/>
        <v/>
      </c>
      <c r="DA18" s="45">
        <f t="shared" si="2"/>
        <v>0</v>
      </c>
      <c r="DB18" s="45">
        <f t="shared" si="3"/>
        <v>0</v>
      </c>
      <c r="DC18" s="45">
        <f t="shared" si="4"/>
        <v>0</v>
      </c>
      <c r="DD18" s="45">
        <f t="shared" si="5"/>
        <v>0</v>
      </c>
      <c r="DE18" s="45">
        <f t="shared" si="6"/>
        <v>0</v>
      </c>
      <c r="DF18" s="45">
        <f t="shared" si="33"/>
        <v>0</v>
      </c>
      <c r="DG18" s="45">
        <f t="shared" si="34"/>
        <v>0</v>
      </c>
      <c r="DH18" s="45">
        <f t="shared" si="35"/>
        <v>0</v>
      </c>
      <c r="DI18" s="45">
        <f t="shared" si="36"/>
        <v>0</v>
      </c>
      <c r="DJ18" s="45">
        <f t="shared" si="37"/>
        <v>0</v>
      </c>
      <c r="DK18" s="45">
        <f t="shared" si="38"/>
        <v>0</v>
      </c>
      <c r="DL18" s="45">
        <f t="shared" si="39"/>
        <v>0</v>
      </c>
      <c r="DM18" s="45">
        <f t="shared" si="40"/>
        <v>0</v>
      </c>
      <c r="DN18" s="45">
        <f t="shared" si="41"/>
        <v>0</v>
      </c>
      <c r="DO18" s="45">
        <f t="shared" si="42"/>
        <v>0</v>
      </c>
      <c r="DP18" s="45">
        <f t="shared" si="43"/>
        <v>0</v>
      </c>
      <c r="DQ18" s="45">
        <f t="shared" si="44"/>
        <v>0</v>
      </c>
      <c r="DR18" s="45">
        <f t="shared" si="45"/>
        <v>0</v>
      </c>
      <c r="DS18" s="45">
        <f t="shared" si="46"/>
        <v>0</v>
      </c>
      <c r="DT18" s="45">
        <f t="shared" si="47"/>
        <v>0</v>
      </c>
      <c r="DU18" s="45">
        <f t="shared" si="48"/>
        <v>0</v>
      </c>
      <c r="DV18" s="45">
        <f t="shared" si="49"/>
        <v>0</v>
      </c>
      <c r="DW18" s="45">
        <f t="shared" si="50"/>
        <v>0</v>
      </c>
      <c r="DX18" s="45">
        <f t="shared" si="51"/>
        <v>0</v>
      </c>
      <c r="DY18" s="45">
        <f t="shared" si="52"/>
        <v>0</v>
      </c>
      <c r="DZ18" s="45">
        <f t="shared" si="53"/>
        <v>0</v>
      </c>
    </row>
    <row r="19" spans="1:130" x14ac:dyDescent="0.25">
      <c r="A19" s="46" t="s">
        <v>44</v>
      </c>
      <c r="B19" s="47">
        <f t="shared" si="0"/>
        <v>1</v>
      </c>
      <c r="C19" s="48">
        <f t="shared" si="0"/>
        <v>0</v>
      </c>
      <c r="D19" s="33"/>
      <c r="E19" s="34"/>
      <c r="F19" s="35"/>
      <c r="G19" s="34"/>
      <c r="H19" s="35"/>
      <c r="I19" s="34"/>
      <c r="J19" s="35"/>
      <c r="K19" s="34"/>
      <c r="L19" s="35"/>
      <c r="M19" s="36"/>
      <c r="N19" s="37">
        <v>0</v>
      </c>
      <c r="O19" s="38">
        <v>0</v>
      </c>
      <c r="P19" s="39">
        <v>0</v>
      </c>
      <c r="Q19" s="38">
        <v>0</v>
      </c>
      <c r="R19" s="39">
        <v>1</v>
      </c>
      <c r="S19" s="38">
        <v>0</v>
      </c>
      <c r="T19" s="39">
        <v>0</v>
      </c>
      <c r="U19" s="38">
        <v>0</v>
      </c>
      <c r="V19" s="39">
        <v>0</v>
      </c>
      <c r="W19" s="38">
        <v>0</v>
      </c>
      <c r="X19" s="39">
        <v>0</v>
      </c>
      <c r="Y19" s="38">
        <v>0</v>
      </c>
      <c r="Z19" s="39">
        <v>0</v>
      </c>
      <c r="AA19" s="38">
        <v>0</v>
      </c>
      <c r="AB19" s="39">
        <v>0</v>
      </c>
      <c r="AC19" s="38">
        <v>0</v>
      </c>
      <c r="AD19" s="39">
        <v>0</v>
      </c>
      <c r="AE19" s="38">
        <v>0</v>
      </c>
      <c r="AF19" s="39">
        <v>0</v>
      </c>
      <c r="AG19" s="38">
        <v>0</v>
      </c>
      <c r="AH19" s="39">
        <v>0</v>
      </c>
      <c r="AI19" s="38">
        <v>0</v>
      </c>
      <c r="AJ19" s="39">
        <v>0</v>
      </c>
      <c r="AK19" s="38">
        <v>0</v>
      </c>
      <c r="AL19" s="39">
        <v>0</v>
      </c>
      <c r="AM19" s="38">
        <v>0</v>
      </c>
      <c r="AN19" s="39">
        <v>0</v>
      </c>
      <c r="AO19" s="38">
        <v>0</v>
      </c>
      <c r="AP19" s="39">
        <v>0</v>
      </c>
      <c r="AQ19" s="40">
        <v>0</v>
      </c>
      <c r="AR19" s="41"/>
      <c r="AS19" s="40">
        <v>1</v>
      </c>
      <c r="AT19" s="37">
        <v>0</v>
      </c>
      <c r="AU19" s="38">
        <v>0</v>
      </c>
      <c r="AV19" s="39">
        <v>0</v>
      </c>
      <c r="AW19" s="42">
        <v>0</v>
      </c>
      <c r="AX19" s="43" t="str">
        <f t="shared" si="7"/>
        <v/>
      </c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10"/>
      <c r="BJ19" s="10"/>
      <c r="BK19" s="10"/>
      <c r="BL19" s="10"/>
      <c r="BU19" s="10"/>
      <c r="BW19" s="11"/>
      <c r="CA19" s="44" t="str">
        <f t="shared" si="8"/>
        <v/>
      </c>
      <c r="CB19" s="44" t="str">
        <f t="shared" si="9"/>
        <v/>
      </c>
      <c r="CC19" s="44" t="str">
        <f t="shared" si="10"/>
        <v/>
      </c>
      <c r="CD19" s="44" t="str">
        <f t="shared" si="11"/>
        <v/>
      </c>
      <c r="CE19" s="44" t="str">
        <f t="shared" si="12"/>
        <v/>
      </c>
      <c r="CF19" s="44" t="str">
        <f t="shared" si="13"/>
        <v/>
      </c>
      <c r="CG19" s="44" t="str">
        <f t="shared" si="14"/>
        <v/>
      </c>
      <c r="CH19" s="44" t="str">
        <f t="shared" si="15"/>
        <v/>
      </c>
      <c r="CI19" s="44" t="str">
        <f t="shared" si="16"/>
        <v/>
      </c>
      <c r="CJ19" s="44" t="str">
        <f t="shared" si="17"/>
        <v/>
      </c>
      <c r="CK19" s="44" t="str">
        <f t="shared" si="18"/>
        <v/>
      </c>
      <c r="CL19" s="44" t="str">
        <f t="shared" si="19"/>
        <v/>
      </c>
      <c r="CM19" s="44" t="str">
        <f t="shared" si="20"/>
        <v/>
      </c>
      <c r="CN19" s="44" t="str">
        <f t="shared" si="21"/>
        <v/>
      </c>
      <c r="CO19" s="44" t="str">
        <f t="shared" si="22"/>
        <v/>
      </c>
      <c r="CP19" s="44" t="str">
        <f t="shared" si="23"/>
        <v/>
      </c>
      <c r="CQ19" s="44" t="str">
        <f t="shared" si="24"/>
        <v/>
      </c>
      <c r="CR19" s="44" t="str">
        <f t="shared" si="25"/>
        <v/>
      </c>
      <c r="CS19" s="44" t="str">
        <f t="shared" si="26"/>
        <v/>
      </c>
      <c r="CT19" s="44" t="str">
        <f t="shared" si="27"/>
        <v/>
      </c>
      <c r="CU19" s="44" t="str">
        <f t="shared" si="28"/>
        <v/>
      </c>
      <c r="CV19" s="44" t="str">
        <f t="shared" si="29"/>
        <v/>
      </c>
      <c r="CW19" s="44" t="str">
        <f t="shared" si="30"/>
        <v/>
      </c>
      <c r="CX19" s="44" t="str">
        <f t="shared" si="31"/>
        <v/>
      </c>
      <c r="CY19" s="44" t="str">
        <f t="shared" si="32"/>
        <v/>
      </c>
      <c r="CZ19" s="44" t="str">
        <f t="shared" si="1"/>
        <v/>
      </c>
      <c r="DA19" s="45">
        <f t="shared" si="2"/>
        <v>0</v>
      </c>
      <c r="DB19" s="45">
        <f t="shared" si="3"/>
        <v>0</v>
      </c>
      <c r="DC19" s="45">
        <f t="shared" si="4"/>
        <v>0</v>
      </c>
      <c r="DD19" s="45">
        <f t="shared" si="5"/>
        <v>0</v>
      </c>
      <c r="DE19" s="45">
        <f t="shared" si="6"/>
        <v>0</v>
      </c>
      <c r="DF19" s="45">
        <f t="shared" si="33"/>
        <v>0</v>
      </c>
      <c r="DG19" s="45">
        <f t="shared" si="34"/>
        <v>0</v>
      </c>
      <c r="DH19" s="45">
        <f t="shared" si="35"/>
        <v>0</v>
      </c>
      <c r="DI19" s="45">
        <f t="shared" si="36"/>
        <v>0</v>
      </c>
      <c r="DJ19" s="45">
        <f t="shared" si="37"/>
        <v>0</v>
      </c>
      <c r="DK19" s="45">
        <f t="shared" si="38"/>
        <v>0</v>
      </c>
      <c r="DL19" s="45">
        <f t="shared" si="39"/>
        <v>0</v>
      </c>
      <c r="DM19" s="45">
        <f t="shared" si="40"/>
        <v>0</v>
      </c>
      <c r="DN19" s="45">
        <f t="shared" si="41"/>
        <v>0</v>
      </c>
      <c r="DO19" s="45">
        <f t="shared" si="42"/>
        <v>0</v>
      </c>
      <c r="DP19" s="45">
        <f t="shared" si="43"/>
        <v>0</v>
      </c>
      <c r="DQ19" s="45">
        <f t="shared" si="44"/>
        <v>0</v>
      </c>
      <c r="DR19" s="45">
        <f t="shared" si="45"/>
        <v>0</v>
      </c>
      <c r="DS19" s="45">
        <f t="shared" si="46"/>
        <v>0</v>
      </c>
      <c r="DT19" s="45">
        <f t="shared" si="47"/>
        <v>0</v>
      </c>
      <c r="DU19" s="45">
        <f t="shared" si="48"/>
        <v>0</v>
      </c>
      <c r="DV19" s="45">
        <f t="shared" si="49"/>
        <v>0</v>
      </c>
      <c r="DW19" s="45">
        <f t="shared" si="50"/>
        <v>0</v>
      </c>
      <c r="DX19" s="45">
        <f t="shared" si="51"/>
        <v>0</v>
      </c>
      <c r="DY19" s="45">
        <f t="shared" si="52"/>
        <v>0</v>
      </c>
      <c r="DZ19" s="45">
        <f t="shared" si="53"/>
        <v>0</v>
      </c>
    </row>
    <row r="20" spans="1:130" x14ac:dyDescent="0.25">
      <c r="A20" s="46" t="s">
        <v>45</v>
      </c>
      <c r="B20" s="47">
        <f>+D20+F20+H20+J20+L20+N20+P20+R20+T20+V20+X20+Z20+AB20+AD20+AF20+AH20+AJ20+AL20+AN20+AP20</f>
        <v>468</v>
      </c>
      <c r="C20" s="48">
        <f>+E20+G20+I20+K20+M20+O20+Q20+S20+U20+W20+Y20+AA20+AC20+AE20+AG20+AI20+AK20+AM20+AO20+AQ20</f>
        <v>3</v>
      </c>
      <c r="D20" s="37"/>
      <c r="E20" s="38"/>
      <c r="F20" s="39"/>
      <c r="G20" s="38"/>
      <c r="H20" s="39"/>
      <c r="I20" s="42"/>
      <c r="J20" s="37"/>
      <c r="K20" s="37"/>
      <c r="L20" s="39"/>
      <c r="M20" s="42"/>
      <c r="N20" s="37">
        <v>0</v>
      </c>
      <c r="O20" s="38">
        <v>0</v>
      </c>
      <c r="P20" s="39">
        <v>8</v>
      </c>
      <c r="Q20" s="38">
        <v>0</v>
      </c>
      <c r="R20" s="39">
        <v>10</v>
      </c>
      <c r="S20" s="38">
        <v>0</v>
      </c>
      <c r="T20" s="39">
        <v>25</v>
      </c>
      <c r="U20" s="38">
        <v>2</v>
      </c>
      <c r="V20" s="39">
        <v>33</v>
      </c>
      <c r="W20" s="38">
        <v>0</v>
      </c>
      <c r="X20" s="39">
        <v>41</v>
      </c>
      <c r="Y20" s="38">
        <v>0</v>
      </c>
      <c r="Z20" s="39">
        <v>60</v>
      </c>
      <c r="AA20" s="38">
        <v>1</v>
      </c>
      <c r="AB20" s="39">
        <v>65</v>
      </c>
      <c r="AC20" s="38">
        <v>0</v>
      </c>
      <c r="AD20" s="39">
        <v>81</v>
      </c>
      <c r="AE20" s="38">
        <v>0</v>
      </c>
      <c r="AF20" s="39">
        <v>64</v>
      </c>
      <c r="AG20" s="38">
        <v>0</v>
      </c>
      <c r="AH20" s="39">
        <v>59</v>
      </c>
      <c r="AI20" s="38">
        <v>0</v>
      </c>
      <c r="AJ20" s="39">
        <v>19</v>
      </c>
      <c r="AK20" s="38">
        <v>0</v>
      </c>
      <c r="AL20" s="39">
        <v>2</v>
      </c>
      <c r="AM20" s="38">
        <v>0</v>
      </c>
      <c r="AN20" s="39">
        <v>0</v>
      </c>
      <c r="AO20" s="38">
        <v>0</v>
      </c>
      <c r="AP20" s="39">
        <v>1</v>
      </c>
      <c r="AQ20" s="40">
        <v>0</v>
      </c>
      <c r="AR20" s="41"/>
      <c r="AS20" s="40">
        <v>468</v>
      </c>
      <c r="AT20" s="37">
        <v>0</v>
      </c>
      <c r="AU20" s="38">
        <v>0</v>
      </c>
      <c r="AV20" s="39">
        <v>2</v>
      </c>
      <c r="AW20" s="42">
        <v>4</v>
      </c>
      <c r="AX20" s="43" t="str">
        <f t="shared" si="7"/>
        <v/>
      </c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10"/>
      <c r="BJ20" s="10"/>
      <c r="BK20" s="10"/>
      <c r="BL20" s="10"/>
      <c r="BU20" s="10"/>
      <c r="BW20" s="11"/>
      <c r="CA20" s="44" t="str">
        <f t="shared" si="8"/>
        <v/>
      </c>
      <c r="CB20" s="44" t="str">
        <f t="shared" si="9"/>
        <v/>
      </c>
      <c r="CC20" s="44" t="str">
        <f t="shared" si="10"/>
        <v/>
      </c>
      <c r="CD20" s="44" t="str">
        <f t="shared" si="11"/>
        <v/>
      </c>
      <c r="CE20" s="44" t="str">
        <f t="shared" si="12"/>
        <v/>
      </c>
      <c r="CF20" s="44" t="str">
        <f t="shared" si="13"/>
        <v/>
      </c>
      <c r="CG20" s="44" t="str">
        <f t="shared" si="14"/>
        <v/>
      </c>
      <c r="CH20" s="44" t="str">
        <f t="shared" si="15"/>
        <v/>
      </c>
      <c r="CI20" s="44" t="str">
        <f t="shared" si="16"/>
        <v/>
      </c>
      <c r="CJ20" s="44" t="str">
        <f t="shared" si="17"/>
        <v/>
      </c>
      <c r="CK20" s="44" t="str">
        <f t="shared" si="18"/>
        <v/>
      </c>
      <c r="CL20" s="44" t="str">
        <f t="shared" si="19"/>
        <v/>
      </c>
      <c r="CM20" s="44" t="str">
        <f t="shared" si="20"/>
        <v/>
      </c>
      <c r="CN20" s="44" t="str">
        <f t="shared" si="21"/>
        <v/>
      </c>
      <c r="CO20" s="44" t="str">
        <f t="shared" si="22"/>
        <v/>
      </c>
      <c r="CP20" s="44" t="str">
        <f t="shared" si="23"/>
        <v/>
      </c>
      <c r="CQ20" s="44" t="str">
        <f t="shared" si="24"/>
        <v/>
      </c>
      <c r="CR20" s="44" t="str">
        <f t="shared" si="25"/>
        <v/>
      </c>
      <c r="CS20" s="44" t="str">
        <f t="shared" si="26"/>
        <v/>
      </c>
      <c r="CT20" s="44" t="str">
        <f t="shared" si="27"/>
        <v/>
      </c>
      <c r="CU20" s="44" t="str">
        <f t="shared" si="28"/>
        <v/>
      </c>
      <c r="CV20" s="44" t="str">
        <f t="shared" si="29"/>
        <v/>
      </c>
      <c r="CW20" s="44" t="str">
        <f t="shared" si="30"/>
        <v/>
      </c>
      <c r="CX20" s="44" t="str">
        <f t="shared" si="31"/>
        <v/>
      </c>
      <c r="CY20" s="44" t="str">
        <f t="shared" si="32"/>
        <v/>
      </c>
      <c r="CZ20" s="44" t="str">
        <f t="shared" si="1"/>
        <v/>
      </c>
      <c r="DA20" s="45">
        <f t="shared" si="2"/>
        <v>0</v>
      </c>
      <c r="DB20" s="45">
        <f t="shared" si="3"/>
        <v>0</v>
      </c>
      <c r="DC20" s="45">
        <f t="shared" si="4"/>
        <v>0</v>
      </c>
      <c r="DD20" s="45">
        <f t="shared" si="5"/>
        <v>0</v>
      </c>
      <c r="DE20" s="45">
        <f t="shared" si="6"/>
        <v>0</v>
      </c>
      <c r="DF20" s="45">
        <f t="shared" si="33"/>
        <v>0</v>
      </c>
      <c r="DG20" s="45">
        <f t="shared" si="34"/>
        <v>0</v>
      </c>
      <c r="DH20" s="45">
        <f t="shared" si="35"/>
        <v>0</v>
      </c>
      <c r="DI20" s="45">
        <f t="shared" si="36"/>
        <v>0</v>
      </c>
      <c r="DJ20" s="45">
        <f t="shared" si="37"/>
        <v>0</v>
      </c>
      <c r="DK20" s="45">
        <f t="shared" si="38"/>
        <v>0</v>
      </c>
      <c r="DL20" s="45">
        <f t="shared" si="39"/>
        <v>0</v>
      </c>
      <c r="DM20" s="45">
        <f t="shared" si="40"/>
        <v>0</v>
      </c>
      <c r="DN20" s="45">
        <f t="shared" si="41"/>
        <v>0</v>
      </c>
      <c r="DO20" s="45">
        <f t="shared" si="42"/>
        <v>0</v>
      </c>
      <c r="DP20" s="45">
        <f t="shared" si="43"/>
        <v>0</v>
      </c>
      <c r="DQ20" s="45">
        <f t="shared" si="44"/>
        <v>0</v>
      </c>
      <c r="DR20" s="45">
        <f t="shared" si="45"/>
        <v>0</v>
      </c>
      <c r="DS20" s="45">
        <f t="shared" si="46"/>
        <v>0</v>
      </c>
      <c r="DT20" s="45">
        <f t="shared" si="47"/>
        <v>0</v>
      </c>
      <c r="DU20" s="45">
        <f t="shared" si="48"/>
        <v>0</v>
      </c>
      <c r="DV20" s="45">
        <f t="shared" si="49"/>
        <v>0</v>
      </c>
      <c r="DW20" s="45">
        <f t="shared" si="50"/>
        <v>0</v>
      </c>
      <c r="DX20" s="45">
        <f t="shared" si="51"/>
        <v>0</v>
      </c>
      <c r="DY20" s="45">
        <f t="shared" si="52"/>
        <v>0</v>
      </c>
      <c r="DZ20" s="45">
        <f t="shared" si="53"/>
        <v>0</v>
      </c>
    </row>
    <row r="21" spans="1:130" ht="22.5" x14ac:dyDescent="0.25">
      <c r="A21" s="49" t="s">
        <v>46</v>
      </c>
      <c r="B21" s="47">
        <f>+D21+F21+H21</f>
        <v>4</v>
      </c>
      <c r="C21" s="48">
        <f>+E21+G21+I21</f>
        <v>1</v>
      </c>
      <c r="D21" s="37">
        <v>2</v>
      </c>
      <c r="E21" s="38">
        <v>1</v>
      </c>
      <c r="F21" s="39">
        <v>2</v>
      </c>
      <c r="G21" s="38">
        <v>0</v>
      </c>
      <c r="H21" s="39">
        <v>0</v>
      </c>
      <c r="I21" s="42">
        <v>0</v>
      </c>
      <c r="J21" s="50"/>
      <c r="K21" s="51"/>
      <c r="L21" s="50"/>
      <c r="M21" s="51"/>
      <c r="N21" s="50"/>
      <c r="O21" s="51"/>
      <c r="P21" s="50"/>
      <c r="Q21" s="51"/>
      <c r="R21" s="50"/>
      <c r="S21" s="51"/>
      <c r="T21" s="50"/>
      <c r="U21" s="51"/>
      <c r="V21" s="50"/>
      <c r="W21" s="51"/>
      <c r="X21" s="50"/>
      <c r="Y21" s="51"/>
      <c r="Z21" s="50"/>
      <c r="AA21" s="51"/>
      <c r="AB21" s="50"/>
      <c r="AC21" s="51"/>
      <c r="AD21" s="50"/>
      <c r="AE21" s="51"/>
      <c r="AF21" s="50"/>
      <c r="AG21" s="51"/>
      <c r="AH21" s="50"/>
      <c r="AI21" s="51"/>
      <c r="AJ21" s="50"/>
      <c r="AK21" s="51"/>
      <c r="AL21" s="50"/>
      <c r="AM21" s="51"/>
      <c r="AN21" s="50"/>
      <c r="AO21" s="51"/>
      <c r="AP21" s="50"/>
      <c r="AQ21" s="52"/>
      <c r="AR21" s="37">
        <v>2</v>
      </c>
      <c r="AS21" s="40">
        <v>2</v>
      </c>
      <c r="AT21" s="37">
        <v>0</v>
      </c>
      <c r="AU21" s="38">
        <v>0</v>
      </c>
      <c r="AV21" s="39">
        <v>0</v>
      </c>
      <c r="AW21" s="42">
        <v>0</v>
      </c>
      <c r="AX21" s="43" t="str">
        <f t="shared" si="7"/>
        <v/>
      </c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10"/>
      <c r="BJ21" s="10"/>
      <c r="BK21" s="10"/>
      <c r="BL21" s="10"/>
      <c r="BU21" s="10"/>
      <c r="BW21" s="11"/>
      <c r="CA21" s="44" t="str">
        <f t="shared" si="8"/>
        <v/>
      </c>
      <c r="CB21" s="44" t="str">
        <f t="shared" si="9"/>
        <v/>
      </c>
      <c r="CC21" s="44" t="str">
        <f t="shared" si="10"/>
        <v/>
      </c>
      <c r="CD21" s="44" t="str">
        <f t="shared" si="11"/>
        <v/>
      </c>
      <c r="CE21" s="44" t="str">
        <f t="shared" si="12"/>
        <v/>
      </c>
      <c r="CF21" s="44" t="str">
        <f t="shared" si="13"/>
        <v/>
      </c>
      <c r="CG21" s="44" t="str">
        <f t="shared" si="14"/>
        <v/>
      </c>
      <c r="CH21" s="44" t="str">
        <f t="shared" si="15"/>
        <v/>
      </c>
      <c r="CI21" s="44" t="str">
        <f t="shared" si="16"/>
        <v/>
      </c>
      <c r="CJ21" s="44" t="str">
        <f t="shared" si="17"/>
        <v/>
      </c>
      <c r="CK21" s="44" t="str">
        <f t="shared" si="18"/>
        <v/>
      </c>
      <c r="CL21" s="44" t="str">
        <f t="shared" si="19"/>
        <v/>
      </c>
      <c r="CM21" s="44" t="str">
        <f t="shared" si="20"/>
        <v/>
      </c>
      <c r="CN21" s="44" t="str">
        <f t="shared" si="21"/>
        <v/>
      </c>
      <c r="CO21" s="44" t="str">
        <f t="shared" si="22"/>
        <v/>
      </c>
      <c r="CP21" s="44" t="str">
        <f t="shared" si="23"/>
        <v/>
      </c>
      <c r="CQ21" s="44" t="str">
        <f t="shared" si="24"/>
        <v/>
      </c>
      <c r="CR21" s="44" t="str">
        <f t="shared" si="25"/>
        <v/>
      </c>
      <c r="CS21" s="44" t="str">
        <f t="shared" si="26"/>
        <v/>
      </c>
      <c r="CT21" s="44" t="str">
        <f t="shared" si="27"/>
        <v/>
      </c>
      <c r="CU21" s="44" t="str">
        <f t="shared" si="28"/>
        <v/>
      </c>
      <c r="CV21" s="44" t="str">
        <f t="shared" si="29"/>
        <v/>
      </c>
      <c r="CW21" s="44" t="str">
        <f t="shared" si="30"/>
        <v/>
      </c>
      <c r="CX21" s="44" t="str">
        <f t="shared" si="31"/>
        <v/>
      </c>
      <c r="CY21" s="44" t="str">
        <f t="shared" si="32"/>
        <v/>
      </c>
      <c r="CZ21" s="44" t="str">
        <f t="shared" si="1"/>
        <v/>
      </c>
      <c r="DA21" s="45">
        <f t="shared" si="2"/>
        <v>0</v>
      </c>
      <c r="DB21" s="45">
        <f t="shared" si="3"/>
        <v>0</v>
      </c>
      <c r="DC21" s="45">
        <f t="shared" si="4"/>
        <v>0</v>
      </c>
      <c r="DD21" s="45">
        <f t="shared" si="5"/>
        <v>0</v>
      </c>
      <c r="DE21" s="45">
        <f t="shared" si="6"/>
        <v>0</v>
      </c>
      <c r="DF21" s="45">
        <f t="shared" si="33"/>
        <v>0</v>
      </c>
      <c r="DG21" s="45">
        <f t="shared" si="34"/>
        <v>0</v>
      </c>
      <c r="DH21" s="45">
        <f t="shared" si="35"/>
        <v>0</v>
      </c>
      <c r="DI21" s="45">
        <f t="shared" si="36"/>
        <v>0</v>
      </c>
      <c r="DJ21" s="45">
        <f t="shared" si="37"/>
        <v>0</v>
      </c>
      <c r="DK21" s="45">
        <f t="shared" si="38"/>
        <v>0</v>
      </c>
      <c r="DL21" s="45">
        <f t="shared" si="39"/>
        <v>0</v>
      </c>
      <c r="DM21" s="45">
        <f t="shared" si="40"/>
        <v>0</v>
      </c>
      <c r="DN21" s="45">
        <f t="shared" si="41"/>
        <v>0</v>
      </c>
      <c r="DO21" s="45">
        <f t="shared" si="42"/>
        <v>0</v>
      </c>
      <c r="DP21" s="45">
        <f t="shared" si="43"/>
        <v>0</v>
      </c>
      <c r="DQ21" s="45">
        <f t="shared" si="44"/>
        <v>0</v>
      </c>
      <c r="DR21" s="45">
        <f t="shared" si="45"/>
        <v>0</v>
      </c>
      <c r="DS21" s="45">
        <f t="shared" si="46"/>
        <v>0</v>
      </c>
      <c r="DT21" s="45">
        <f t="shared" si="47"/>
        <v>0</v>
      </c>
      <c r="DU21" s="45">
        <f t="shared" si="48"/>
        <v>0</v>
      </c>
      <c r="DV21" s="45">
        <f t="shared" si="49"/>
        <v>0</v>
      </c>
      <c r="DW21" s="45">
        <f t="shared" si="50"/>
        <v>0</v>
      </c>
      <c r="DX21" s="45">
        <f t="shared" si="51"/>
        <v>0</v>
      </c>
      <c r="DY21" s="45">
        <f t="shared" si="52"/>
        <v>0</v>
      </c>
      <c r="DZ21" s="45">
        <f t="shared" si="53"/>
        <v>0</v>
      </c>
    </row>
    <row r="22" spans="1:130" x14ac:dyDescent="0.25">
      <c r="A22" s="49" t="s">
        <v>47</v>
      </c>
      <c r="B22" s="47">
        <f>+P22+R22+T22+V22+X22+Z22+AB22+AD22+AF22+AH22+AJ22+AL22+AN22+AP22</f>
        <v>1</v>
      </c>
      <c r="C22" s="48">
        <f>+Q22+S22+U22+W22+Y22+AA22+AC22+AE22+AG22+AI22+AK22+AM22+AO22+AQ22</f>
        <v>0</v>
      </c>
      <c r="D22" s="33"/>
      <c r="E22" s="34"/>
      <c r="F22" s="35"/>
      <c r="G22" s="34"/>
      <c r="H22" s="35"/>
      <c r="I22" s="34"/>
      <c r="J22" s="35"/>
      <c r="K22" s="34"/>
      <c r="L22" s="35"/>
      <c r="M22" s="36"/>
      <c r="N22" s="33"/>
      <c r="O22" s="34"/>
      <c r="P22" s="39">
        <v>0</v>
      </c>
      <c r="Q22" s="38">
        <v>0</v>
      </c>
      <c r="R22" s="39">
        <v>0</v>
      </c>
      <c r="S22" s="38">
        <v>0</v>
      </c>
      <c r="T22" s="39">
        <v>0</v>
      </c>
      <c r="U22" s="38">
        <v>0</v>
      </c>
      <c r="V22" s="39">
        <v>0</v>
      </c>
      <c r="W22" s="38">
        <v>0</v>
      </c>
      <c r="X22" s="39">
        <v>0</v>
      </c>
      <c r="Y22" s="38">
        <v>0</v>
      </c>
      <c r="Z22" s="39">
        <v>1</v>
      </c>
      <c r="AA22" s="38">
        <v>0</v>
      </c>
      <c r="AB22" s="39">
        <v>0</v>
      </c>
      <c r="AC22" s="38">
        <v>0</v>
      </c>
      <c r="AD22" s="39">
        <v>0</v>
      </c>
      <c r="AE22" s="38">
        <v>0</v>
      </c>
      <c r="AF22" s="39">
        <v>0</v>
      </c>
      <c r="AG22" s="38">
        <v>0</v>
      </c>
      <c r="AH22" s="39">
        <v>0</v>
      </c>
      <c r="AI22" s="38">
        <v>0</v>
      </c>
      <c r="AJ22" s="39">
        <v>0</v>
      </c>
      <c r="AK22" s="38">
        <v>0</v>
      </c>
      <c r="AL22" s="39">
        <v>0</v>
      </c>
      <c r="AM22" s="38">
        <v>0</v>
      </c>
      <c r="AN22" s="39">
        <v>0</v>
      </c>
      <c r="AO22" s="38">
        <v>0</v>
      </c>
      <c r="AP22" s="39">
        <v>0</v>
      </c>
      <c r="AQ22" s="40">
        <v>0</v>
      </c>
      <c r="AR22" s="37">
        <v>0</v>
      </c>
      <c r="AS22" s="40">
        <v>1</v>
      </c>
      <c r="AT22" s="37">
        <v>0</v>
      </c>
      <c r="AU22" s="38">
        <v>0</v>
      </c>
      <c r="AV22" s="39">
        <v>0</v>
      </c>
      <c r="AW22" s="42">
        <v>0</v>
      </c>
      <c r="AX22" s="43" t="str">
        <f t="shared" si="7"/>
        <v/>
      </c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10"/>
      <c r="BJ22" s="10"/>
      <c r="BK22" s="10"/>
      <c r="BL22" s="10"/>
      <c r="BU22" s="10"/>
      <c r="BW22" s="11"/>
      <c r="CA22" s="44" t="str">
        <f t="shared" si="8"/>
        <v/>
      </c>
      <c r="CB22" s="44" t="str">
        <f t="shared" si="9"/>
        <v/>
      </c>
      <c r="CC22" s="44" t="str">
        <f t="shared" si="10"/>
        <v/>
      </c>
      <c r="CD22" s="44" t="str">
        <f t="shared" si="11"/>
        <v/>
      </c>
      <c r="CE22" s="44" t="str">
        <f t="shared" si="12"/>
        <v/>
      </c>
      <c r="CF22" s="44" t="str">
        <f t="shared" si="13"/>
        <v/>
      </c>
      <c r="CG22" s="44" t="str">
        <f t="shared" si="14"/>
        <v/>
      </c>
      <c r="CH22" s="44" t="str">
        <f t="shared" si="15"/>
        <v/>
      </c>
      <c r="CI22" s="44" t="str">
        <f t="shared" si="16"/>
        <v/>
      </c>
      <c r="CJ22" s="44" t="str">
        <f t="shared" si="17"/>
        <v/>
      </c>
      <c r="CK22" s="44" t="str">
        <f t="shared" si="18"/>
        <v/>
      </c>
      <c r="CL22" s="44" t="str">
        <f t="shared" si="19"/>
        <v/>
      </c>
      <c r="CM22" s="44" t="str">
        <f t="shared" si="20"/>
        <v/>
      </c>
      <c r="CN22" s="44" t="str">
        <f t="shared" si="21"/>
        <v/>
      </c>
      <c r="CO22" s="44" t="str">
        <f t="shared" si="22"/>
        <v/>
      </c>
      <c r="CP22" s="44" t="str">
        <f t="shared" si="23"/>
        <v/>
      </c>
      <c r="CQ22" s="44" t="str">
        <f t="shared" si="24"/>
        <v/>
      </c>
      <c r="CR22" s="44" t="str">
        <f t="shared" si="25"/>
        <v/>
      </c>
      <c r="CS22" s="44" t="str">
        <f t="shared" si="26"/>
        <v/>
      </c>
      <c r="CT22" s="44" t="str">
        <f t="shared" si="27"/>
        <v/>
      </c>
      <c r="CU22" s="44" t="str">
        <f t="shared" si="28"/>
        <v/>
      </c>
      <c r="CV22" s="44" t="str">
        <f t="shared" si="29"/>
        <v/>
      </c>
      <c r="CW22" s="44" t="str">
        <f t="shared" si="30"/>
        <v/>
      </c>
      <c r="CX22" s="44" t="str">
        <f t="shared" si="31"/>
        <v/>
      </c>
      <c r="CY22" s="44" t="str">
        <f t="shared" si="32"/>
        <v/>
      </c>
      <c r="CZ22" s="44" t="str">
        <f t="shared" si="1"/>
        <v/>
      </c>
      <c r="DA22" s="45">
        <f t="shared" si="2"/>
        <v>0</v>
      </c>
      <c r="DB22" s="45">
        <f t="shared" si="3"/>
        <v>0</v>
      </c>
      <c r="DC22" s="45">
        <f t="shared" si="4"/>
        <v>0</v>
      </c>
      <c r="DD22" s="45">
        <f t="shared" si="5"/>
        <v>0</v>
      </c>
      <c r="DE22" s="45">
        <f t="shared" si="6"/>
        <v>0</v>
      </c>
      <c r="DF22" s="45">
        <f t="shared" si="33"/>
        <v>0</v>
      </c>
      <c r="DG22" s="45">
        <f t="shared" si="34"/>
        <v>0</v>
      </c>
      <c r="DH22" s="45">
        <f t="shared" si="35"/>
        <v>0</v>
      </c>
      <c r="DI22" s="45">
        <f t="shared" si="36"/>
        <v>0</v>
      </c>
      <c r="DJ22" s="45">
        <f t="shared" si="37"/>
        <v>0</v>
      </c>
      <c r="DK22" s="45">
        <f t="shared" si="38"/>
        <v>0</v>
      </c>
      <c r="DL22" s="45">
        <f t="shared" si="39"/>
        <v>0</v>
      </c>
      <c r="DM22" s="45">
        <f t="shared" si="40"/>
        <v>0</v>
      </c>
      <c r="DN22" s="45">
        <f t="shared" si="41"/>
        <v>0</v>
      </c>
      <c r="DO22" s="45">
        <f t="shared" si="42"/>
        <v>0</v>
      </c>
      <c r="DP22" s="45">
        <f t="shared" si="43"/>
        <v>0</v>
      </c>
      <c r="DQ22" s="45">
        <f t="shared" si="44"/>
        <v>0</v>
      </c>
      <c r="DR22" s="45">
        <f t="shared" si="45"/>
        <v>0</v>
      </c>
      <c r="DS22" s="45">
        <f t="shared" si="46"/>
        <v>0</v>
      </c>
      <c r="DT22" s="45">
        <f t="shared" si="47"/>
        <v>0</v>
      </c>
      <c r="DU22" s="45">
        <f t="shared" si="48"/>
        <v>0</v>
      </c>
      <c r="DV22" s="45">
        <f t="shared" si="49"/>
        <v>0</v>
      </c>
      <c r="DW22" s="45">
        <f t="shared" si="50"/>
        <v>0</v>
      </c>
      <c r="DX22" s="45">
        <f t="shared" si="51"/>
        <v>0</v>
      </c>
      <c r="DY22" s="45">
        <f t="shared" si="52"/>
        <v>0</v>
      </c>
      <c r="DZ22" s="45">
        <f t="shared" si="53"/>
        <v>0</v>
      </c>
    </row>
    <row r="23" spans="1:130" x14ac:dyDescent="0.25">
      <c r="A23" s="46" t="s">
        <v>48</v>
      </c>
      <c r="B23" s="47">
        <f>+N23+P23+R23+T23+V23+X23+Z23+AB23+AD23+AF23+AH23+AJ23+AL23+AN23+AP23</f>
        <v>562</v>
      </c>
      <c r="C23" s="48">
        <f>+O23+Q23+S23+U23+W23+Y23+AA23+AC23+AE23+AG23+AI23+AK23+AM23+AO23+AQ23</f>
        <v>7</v>
      </c>
      <c r="D23" s="41"/>
      <c r="E23" s="51"/>
      <c r="F23" s="50"/>
      <c r="G23" s="51"/>
      <c r="H23" s="50"/>
      <c r="I23" s="53"/>
      <c r="J23" s="41"/>
      <c r="K23" s="41"/>
      <c r="L23" s="50"/>
      <c r="M23" s="53"/>
      <c r="N23" s="37">
        <v>5</v>
      </c>
      <c r="O23" s="38">
        <v>0</v>
      </c>
      <c r="P23" s="39">
        <v>60</v>
      </c>
      <c r="Q23" s="38">
        <v>1</v>
      </c>
      <c r="R23" s="39">
        <v>75</v>
      </c>
      <c r="S23" s="38">
        <v>1</v>
      </c>
      <c r="T23" s="39">
        <v>96</v>
      </c>
      <c r="U23" s="38">
        <v>2</v>
      </c>
      <c r="V23" s="39">
        <v>86</v>
      </c>
      <c r="W23" s="38">
        <v>1</v>
      </c>
      <c r="X23" s="39">
        <v>80</v>
      </c>
      <c r="Y23" s="38">
        <v>1</v>
      </c>
      <c r="Z23" s="39">
        <v>79</v>
      </c>
      <c r="AA23" s="38">
        <v>0</v>
      </c>
      <c r="AB23" s="39">
        <v>58</v>
      </c>
      <c r="AC23" s="38">
        <v>1</v>
      </c>
      <c r="AD23" s="39">
        <v>21</v>
      </c>
      <c r="AE23" s="38">
        <v>0</v>
      </c>
      <c r="AF23" s="39">
        <v>2</v>
      </c>
      <c r="AG23" s="38">
        <v>0</v>
      </c>
      <c r="AH23" s="39">
        <v>0</v>
      </c>
      <c r="AI23" s="38">
        <v>0</v>
      </c>
      <c r="AJ23" s="39">
        <v>0</v>
      </c>
      <c r="AK23" s="38">
        <v>0</v>
      </c>
      <c r="AL23" s="39">
        <v>0</v>
      </c>
      <c r="AM23" s="38">
        <v>0</v>
      </c>
      <c r="AN23" s="39">
        <v>0</v>
      </c>
      <c r="AO23" s="42">
        <v>0</v>
      </c>
      <c r="AP23" s="39">
        <v>0</v>
      </c>
      <c r="AQ23" s="40">
        <v>0</v>
      </c>
      <c r="AR23" s="37">
        <v>4</v>
      </c>
      <c r="AS23" s="40">
        <v>558</v>
      </c>
      <c r="AT23" s="37">
        <v>0</v>
      </c>
      <c r="AU23" s="38">
        <v>0</v>
      </c>
      <c r="AV23" s="39">
        <v>9</v>
      </c>
      <c r="AW23" s="42">
        <v>5</v>
      </c>
      <c r="AX23" s="43" t="str">
        <f t="shared" si="7"/>
        <v/>
      </c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10"/>
      <c r="BJ23" s="10"/>
      <c r="BK23" s="10"/>
      <c r="BL23" s="10"/>
      <c r="BU23" s="10"/>
      <c r="BW23" s="11"/>
      <c r="CA23" s="44" t="str">
        <f t="shared" si="8"/>
        <v/>
      </c>
      <c r="CB23" s="44" t="str">
        <f t="shared" si="9"/>
        <v/>
      </c>
      <c r="CC23" s="44" t="str">
        <f t="shared" si="10"/>
        <v/>
      </c>
      <c r="CD23" s="44" t="str">
        <f t="shared" si="11"/>
        <v/>
      </c>
      <c r="CE23" s="44" t="str">
        <f t="shared" si="12"/>
        <v/>
      </c>
      <c r="CF23" s="44" t="str">
        <f t="shared" si="13"/>
        <v/>
      </c>
      <c r="CG23" s="44" t="str">
        <f t="shared" si="14"/>
        <v/>
      </c>
      <c r="CH23" s="44" t="str">
        <f t="shared" si="15"/>
        <v/>
      </c>
      <c r="CI23" s="44" t="str">
        <f t="shared" si="16"/>
        <v/>
      </c>
      <c r="CJ23" s="44" t="str">
        <f t="shared" si="17"/>
        <v/>
      </c>
      <c r="CK23" s="44" t="str">
        <f t="shared" si="18"/>
        <v/>
      </c>
      <c r="CL23" s="44" t="str">
        <f t="shared" si="19"/>
        <v/>
      </c>
      <c r="CM23" s="44" t="str">
        <f t="shared" si="20"/>
        <v/>
      </c>
      <c r="CN23" s="44" t="str">
        <f t="shared" si="21"/>
        <v/>
      </c>
      <c r="CO23" s="44" t="str">
        <f t="shared" si="22"/>
        <v/>
      </c>
      <c r="CP23" s="44" t="str">
        <f t="shared" si="23"/>
        <v/>
      </c>
      <c r="CQ23" s="44" t="str">
        <f t="shared" si="24"/>
        <v/>
      </c>
      <c r="CR23" s="44" t="str">
        <f t="shared" si="25"/>
        <v/>
      </c>
      <c r="CS23" s="44" t="str">
        <f t="shared" si="26"/>
        <v/>
      </c>
      <c r="CT23" s="44" t="str">
        <f t="shared" si="27"/>
        <v/>
      </c>
      <c r="CU23" s="44" t="str">
        <f t="shared" si="28"/>
        <v/>
      </c>
      <c r="CV23" s="44" t="str">
        <f t="shared" si="29"/>
        <v/>
      </c>
      <c r="CW23" s="44" t="str">
        <f t="shared" si="30"/>
        <v/>
      </c>
      <c r="CX23" s="44" t="str">
        <f t="shared" si="31"/>
        <v/>
      </c>
      <c r="CY23" s="44" t="str">
        <f t="shared" si="32"/>
        <v/>
      </c>
      <c r="CZ23" s="44" t="str">
        <f t="shared" si="1"/>
        <v/>
      </c>
      <c r="DA23" s="45">
        <f t="shared" si="2"/>
        <v>0</v>
      </c>
      <c r="DB23" s="45">
        <f t="shared" si="3"/>
        <v>0</v>
      </c>
      <c r="DC23" s="45">
        <f t="shared" si="4"/>
        <v>0</v>
      </c>
      <c r="DD23" s="45">
        <f t="shared" si="5"/>
        <v>0</v>
      </c>
      <c r="DE23" s="45">
        <f t="shared" si="6"/>
        <v>0</v>
      </c>
      <c r="DF23" s="45">
        <f t="shared" si="33"/>
        <v>0</v>
      </c>
      <c r="DG23" s="45">
        <f t="shared" si="34"/>
        <v>0</v>
      </c>
      <c r="DH23" s="45">
        <f t="shared" si="35"/>
        <v>0</v>
      </c>
      <c r="DI23" s="45">
        <f t="shared" si="36"/>
        <v>0</v>
      </c>
      <c r="DJ23" s="45">
        <f t="shared" si="37"/>
        <v>0</v>
      </c>
      <c r="DK23" s="45">
        <f t="shared" si="38"/>
        <v>0</v>
      </c>
      <c r="DL23" s="45">
        <f t="shared" si="39"/>
        <v>0</v>
      </c>
      <c r="DM23" s="45">
        <f t="shared" si="40"/>
        <v>0</v>
      </c>
      <c r="DN23" s="45">
        <f t="shared" si="41"/>
        <v>0</v>
      </c>
      <c r="DO23" s="45">
        <f t="shared" si="42"/>
        <v>0</v>
      </c>
      <c r="DP23" s="45">
        <f t="shared" si="43"/>
        <v>0</v>
      </c>
      <c r="DQ23" s="45">
        <f t="shared" si="44"/>
        <v>0</v>
      </c>
      <c r="DR23" s="45">
        <f t="shared" si="45"/>
        <v>0</v>
      </c>
      <c r="DS23" s="45">
        <f t="shared" si="46"/>
        <v>0</v>
      </c>
      <c r="DT23" s="45">
        <f t="shared" si="47"/>
        <v>0</v>
      </c>
      <c r="DU23" s="45">
        <f t="shared" si="48"/>
        <v>0</v>
      </c>
      <c r="DV23" s="45">
        <f t="shared" si="49"/>
        <v>0</v>
      </c>
      <c r="DW23" s="45">
        <f t="shared" si="50"/>
        <v>0</v>
      </c>
      <c r="DX23" s="45">
        <f t="shared" si="51"/>
        <v>0</v>
      </c>
      <c r="DY23" s="45">
        <f t="shared" si="52"/>
        <v>0</v>
      </c>
      <c r="DZ23" s="45">
        <f t="shared" si="53"/>
        <v>0</v>
      </c>
    </row>
    <row r="24" spans="1:130" x14ac:dyDescent="0.25">
      <c r="A24" s="46" t="s">
        <v>49</v>
      </c>
      <c r="B24" s="47">
        <f>+D24+F24+H24+J24+L24+N24+P24+R24+T24+V24+X24+Z24+AB24+AD24+AF24+AH24+AJ24+AL24+AN24+AP24</f>
        <v>87</v>
      </c>
      <c r="C24" s="48">
        <f>+E24+G24+I24+K24+M24+O24+Q24+S24+U24+W24+Y24+AA24+AC24+AE24+AG24+AI24+AK24+AM24+AO24+AQ24</f>
        <v>17</v>
      </c>
      <c r="D24" s="37"/>
      <c r="E24" s="38"/>
      <c r="F24" s="39"/>
      <c r="G24" s="38"/>
      <c r="H24" s="39"/>
      <c r="I24" s="42"/>
      <c r="J24" s="37"/>
      <c r="K24" s="37"/>
      <c r="L24" s="39"/>
      <c r="M24" s="42"/>
      <c r="N24" s="37">
        <v>0</v>
      </c>
      <c r="O24" s="38">
        <v>0</v>
      </c>
      <c r="P24" s="39">
        <v>4</v>
      </c>
      <c r="Q24" s="38">
        <v>1</v>
      </c>
      <c r="R24" s="39">
        <v>7</v>
      </c>
      <c r="S24" s="38">
        <v>1</v>
      </c>
      <c r="T24" s="39">
        <v>16</v>
      </c>
      <c r="U24" s="38">
        <v>3</v>
      </c>
      <c r="V24" s="39">
        <v>21</v>
      </c>
      <c r="W24" s="38">
        <v>6</v>
      </c>
      <c r="X24" s="39">
        <v>10</v>
      </c>
      <c r="Y24" s="38">
        <v>4</v>
      </c>
      <c r="Z24" s="39">
        <v>9</v>
      </c>
      <c r="AA24" s="38">
        <v>1</v>
      </c>
      <c r="AB24" s="39">
        <v>5</v>
      </c>
      <c r="AC24" s="38">
        <v>0</v>
      </c>
      <c r="AD24" s="39">
        <v>4</v>
      </c>
      <c r="AE24" s="38">
        <v>1</v>
      </c>
      <c r="AF24" s="39">
        <v>4</v>
      </c>
      <c r="AG24" s="38">
        <v>0</v>
      </c>
      <c r="AH24" s="39">
        <v>2</v>
      </c>
      <c r="AI24" s="38">
        <v>0</v>
      </c>
      <c r="AJ24" s="39">
        <v>1</v>
      </c>
      <c r="AK24" s="38">
        <v>0</v>
      </c>
      <c r="AL24" s="39">
        <v>2</v>
      </c>
      <c r="AM24" s="38">
        <v>0</v>
      </c>
      <c r="AN24" s="39">
        <v>1</v>
      </c>
      <c r="AO24" s="38">
        <v>0</v>
      </c>
      <c r="AP24" s="39">
        <v>1</v>
      </c>
      <c r="AQ24" s="40">
        <v>0</v>
      </c>
      <c r="AR24" s="37">
        <v>54</v>
      </c>
      <c r="AS24" s="40">
        <v>33</v>
      </c>
      <c r="AT24" s="37">
        <v>1</v>
      </c>
      <c r="AU24" s="38">
        <v>0</v>
      </c>
      <c r="AV24" s="39">
        <v>1</v>
      </c>
      <c r="AW24" s="42">
        <v>1</v>
      </c>
      <c r="AX24" s="43" t="str">
        <f t="shared" si="7"/>
        <v/>
      </c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10"/>
      <c r="BJ24" s="10"/>
      <c r="BK24" s="10"/>
      <c r="BL24" s="10"/>
      <c r="BU24" s="10"/>
      <c r="BW24" s="11"/>
      <c r="CA24" s="44" t="str">
        <f t="shared" si="8"/>
        <v/>
      </c>
      <c r="CB24" s="44" t="str">
        <f t="shared" si="9"/>
        <v/>
      </c>
      <c r="CC24" s="44" t="str">
        <f t="shared" si="10"/>
        <v/>
      </c>
      <c r="CD24" s="44" t="str">
        <f t="shared" si="11"/>
        <v/>
      </c>
      <c r="CE24" s="44" t="str">
        <f t="shared" si="12"/>
        <v/>
      </c>
      <c r="CF24" s="44" t="str">
        <f t="shared" si="13"/>
        <v/>
      </c>
      <c r="CG24" s="44" t="str">
        <f t="shared" si="14"/>
        <v/>
      </c>
      <c r="CH24" s="44" t="str">
        <f t="shared" si="15"/>
        <v/>
      </c>
      <c r="CI24" s="44" t="str">
        <f t="shared" si="16"/>
        <v/>
      </c>
      <c r="CJ24" s="44" t="str">
        <f t="shared" si="17"/>
        <v/>
      </c>
      <c r="CK24" s="44" t="str">
        <f t="shared" si="18"/>
        <v/>
      </c>
      <c r="CL24" s="44" t="str">
        <f t="shared" si="19"/>
        <v/>
      </c>
      <c r="CM24" s="44" t="str">
        <f t="shared" si="20"/>
        <v/>
      </c>
      <c r="CN24" s="44" t="str">
        <f t="shared" si="21"/>
        <v/>
      </c>
      <c r="CO24" s="44" t="str">
        <f t="shared" si="22"/>
        <v/>
      </c>
      <c r="CP24" s="44" t="str">
        <f t="shared" si="23"/>
        <v/>
      </c>
      <c r="CQ24" s="44" t="str">
        <f t="shared" si="24"/>
        <v/>
      </c>
      <c r="CR24" s="44" t="str">
        <f t="shared" si="25"/>
        <v/>
      </c>
      <c r="CS24" s="44" t="str">
        <f t="shared" si="26"/>
        <v/>
      </c>
      <c r="CT24" s="44" t="str">
        <f t="shared" si="27"/>
        <v/>
      </c>
      <c r="CU24" s="44" t="str">
        <f t="shared" si="28"/>
        <v/>
      </c>
      <c r="CV24" s="44" t="str">
        <f t="shared" si="29"/>
        <v/>
      </c>
      <c r="CW24" s="44" t="str">
        <f t="shared" si="30"/>
        <v/>
      </c>
      <c r="CX24" s="44" t="str">
        <f t="shared" si="31"/>
        <v/>
      </c>
      <c r="CY24" s="44" t="str">
        <f t="shared" si="32"/>
        <v/>
      </c>
      <c r="CZ24" s="44" t="str">
        <f t="shared" si="1"/>
        <v/>
      </c>
      <c r="DA24" s="45">
        <f t="shared" si="2"/>
        <v>0</v>
      </c>
      <c r="DB24" s="45">
        <f t="shared" si="3"/>
        <v>0</v>
      </c>
      <c r="DC24" s="45">
        <f t="shared" si="4"/>
        <v>0</v>
      </c>
      <c r="DD24" s="45">
        <f t="shared" si="5"/>
        <v>0</v>
      </c>
      <c r="DE24" s="45">
        <f t="shared" si="6"/>
        <v>0</v>
      </c>
      <c r="DF24" s="45">
        <f t="shared" si="33"/>
        <v>0</v>
      </c>
      <c r="DG24" s="45">
        <f t="shared" si="34"/>
        <v>0</v>
      </c>
      <c r="DH24" s="45">
        <f t="shared" si="35"/>
        <v>0</v>
      </c>
      <c r="DI24" s="45">
        <f t="shared" si="36"/>
        <v>0</v>
      </c>
      <c r="DJ24" s="45">
        <f t="shared" si="37"/>
        <v>0</v>
      </c>
      <c r="DK24" s="45">
        <f t="shared" si="38"/>
        <v>0</v>
      </c>
      <c r="DL24" s="45">
        <f t="shared" si="39"/>
        <v>0</v>
      </c>
      <c r="DM24" s="45">
        <f t="shared" si="40"/>
        <v>0</v>
      </c>
      <c r="DN24" s="45">
        <f t="shared" si="41"/>
        <v>0</v>
      </c>
      <c r="DO24" s="45">
        <f t="shared" si="42"/>
        <v>0</v>
      </c>
      <c r="DP24" s="45">
        <f t="shared" si="43"/>
        <v>0</v>
      </c>
      <c r="DQ24" s="45">
        <f t="shared" si="44"/>
        <v>0</v>
      </c>
      <c r="DR24" s="45">
        <f t="shared" si="45"/>
        <v>0</v>
      </c>
      <c r="DS24" s="45">
        <f t="shared" si="46"/>
        <v>0</v>
      </c>
      <c r="DT24" s="45">
        <f t="shared" si="47"/>
        <v>0</v>
      </c>
      <c r="DU24" s="45">
        <f t="shared" si="48"/>
        <v>0</v>
      </c>
      <c r="DV24" s="45">
        <f t="shared" si="49"/>
        <v>0</v>
      </c>
      <c r="DW24" s="45">
        <f t="shared" si="50"/>
        <v>0</v>
      </c>
      <c r="DX24" s="45">
        <f t="shared" si="51"/>
        <v>0</v>
      </c>
      <c r="DY24" s="45">
        <f t="shared" si="52"/>
        <v>0</v>
      </c>
      <c r="DZ24" s="45">
        <f t="shared" si="53"/>
        <v>0</v>
      </c>
    </row>
    <row r="25" spans="1:130" x14ac:dyDescent="0.25">
      <c r="A25" s="46" t="s">
        <v>50</v>
      </c>
      <c r="B25" s="47">
        <f>+P25+R25+T25+V25+X25+Z25+AB25+AD25+AF25+AH25+AJ25+AL25+AN25+AP25</f>
        <v>265</v>
      </c>
      <c r="C25" s="48">
        <f>+Q25+S25+U25+W25+Y25+AA25+AC25+AE25+AG25+AI25+AK25+AM25+AO25+AQ25</f>
        <v>2</v>
      </c>
      <c r="D25" s="33"/>
      <c r="E25" s="34"/>
      <c r="F25" s="35"/>
      <c r="G25" s="34"/>
      <c r="H25" s="35"/>
      <c r="I25" s="34"/>
      <c r="J25" s="35"/>
      <c r="K25" s="34"/>
      <c r="L25" s="35"/>
      <c r="M25" s="36"/>
      <c r="N25" s="33"/>
      <c r="O25" s="34"/>
      <c r="P25" s="39">
        <v>14</v>
      </c>
      <c r="Q25" s="38">
        <v>0</v>
      </c>
      <c r="R25" s="39">
        <v>31</v>
      </c>
      <c r="S25" s="38">
        <v>0</v>
      </c>
      <c r="T25" s="39">
        <v>26</v>
      </c>
      <c r="U25" s="38">
        <v>1</v>
      </c>
      <c r="V25" s="39">
        <v>28</v>
      </c>
      <c r="W25" s="38">
        <v>0</v>
      </c>
      <c r="X25" s="39">
        <v>24</v>
      </c>
      <c r="Y25" s="38">
        <v>0</v>
      </c>
      <c r="Z25" s="39">
        <v>19</v>
      </c>
      <c r="AA25" s="38">
        <v>0</v>
      </c>
      <c r="AB25" s="39">
        <v>10</v>
      </c>
      <c r="AC25" s="38">
        <v>0</v>
      </c>
      <c r="AD25" s="39">
        <v>9</v>
      </c>
      <c r="AE25" s="38">
        <v>0</v>
      </c>
      <c r="AF25" s="39">
        <v>7</v>
      </c>
      <c r="AG25" s="38">
        <v>0</v>
      </c>
      <c r="AH25" s="39">
        <v>5</v>
      </c>
      <c r="AI25" s="38">
        <v>0</v>
      </c>
      <c r="AJ25" s="39">
        <v>36</v>
      </c>
      <c r="AK25" s="38">
        <v>1</v>
      </c>
      <c r="AL25" s="39">
        <v>19</v>
      </c>
      <c r="AM25" s="38">
        <v>0</v>
      </c>
      <c r="AN25" s="39">
        <v>20</v>
      </c>
      <c r="AO25" s="38">
        <v>0</v>
      </c>
      <c r="AP25" s="39">
        <v>17</v>
      </c>
      <c r="AQ25" s="40">
        <v>0</v>
      </c>
      <c r="AR25" s="37">
        <v>93</v>
      </c>
      <c r="AS25" s="40">
        <v>172</v>
      </c>
      <c r="AT25" s="37">
        <v>0</v>
      </c>
      <c r="AU25" s="38">
        <v>0</v>
      </c>
      <c r="AV25" s="39">
        <v>5</v>
      </c>
      <c r="AW25" s="42">
        <v>0</v>
      </c>
      <c r="AX25" s="43" t="str">
        <f t="shared" si="7"/>
        <v/>
      </c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10"/>
      <c r="BJ25" s="10"/>
      <c r="BK25" s="10"/>
      <c r="BL25" s="10"/>
      <c r="BU25" s="10"/>
      <c r="BW25" s="11"/>
      <c r="CA25" s="44" t="str">
        <f t="shared" si="8"/>
        <v/>
      </c>
      <c r="CB25" s="44" t="str">
        <f t="shared" si="9"/>
        <v/>
      </c>
      <c r="CC25" s="44" t="str">
        <f t="shared" si="10"/>
        <v/>
      </c>
      <c r="CD25" s="44" t="str">
        <f t="shared" si="11"/>
        <v/>
      </c>
      <c r="CE25" s="44" t="str">
        <f t="shared" si="12"/>
        <v/>
      </c>
      <c r="CF25" s="44" t="str">
        <f t="shared" si="13"/>
        <v/>
      </c>
      <c r="CG25" s="44" t="str">
        <f t="shared" si="14"/>
        <v/>
      </c>
      <c r="CH25" s="44" t="str">
        <f t="shared" si="15"/>
        <v/>
      </c>
      <c r="CI25" s="44" t="str">
        <f t="shared" si="16"/>
        <v/>
      </c>
      <c r="CJ25" s="44" t="str">
        <f t="shared" si="17"/>
        <v/>
      </c>
      <c r="CK25" s="44" t="str">
        <f t="shared" si="18"/>
        <v/>
      </c>
      <c r="CL25" s="44" t="str">
        <f t="shared" si="19"/>
        <v/>
      </c>
      <c r="CM25" s="44" t="str">
        <f t="shared" si="20"/>
        <v/>
      </c>
      <c r="CN25" s="44" t="str">
        <f t="shared" si="21"/>
        <v/>
      </c>
      <c r="CO25" s="44" t="str">
        <f t="shared" si="22"/>
        <v/>
      </c>
      <c r="CP25" s="44" t="str">
        <f t="shared" si="23"/>
        <v/>
      </c>
      <c r="CQ25" s="44" t="str">
        <f t="shared" si="24"/>
        <v/>
      </c>
      <c r="CR25" s="44" t="str">
        <f t="shared" si="25"/>
        <v/>
      </c>
      <c r="CS25" s="44" t="str">
        <f t="shared" si="26"/>
        <v/>
      </c>
      <c r="CT25" s="44" t="str">
        <f t="shared" si="27"/>
        <v/>
      </c>
      <c r="CU25" s="44" t="str">
        <f t="shared" si="28"/>
        <v/>
      </c>
      <c r="CV25" s="44" t="str">
        <f t="shared" si="29"/>
        <v/>
      </c>
      <c r="CW25" s="44" t="str">
        <f t="shared" si="30"/>
        <v/>
      </c>
      <c r="CX25" s="44" t="str">
        <f t="shared" si="31"/>
        <v/>
      </c>
      <c r="CY25" s="44" t="str">
        <f t="shared" si="32"/>
        <v/>
      </c>
      <c r="CZ25" s="44" t="str">
        <f t="shared" si="1"/>
        <v/>
      </c>
      <c r="DA25" s="45">
        <f t="shared" si="2"/>
        <v>0</v>
      </c>
      <c r="DB25" s="45">
        <f t="shared" si="3"/>
        <v>0</v>
      </c>
      <c r="DC25" s="45">
        <f t="shared" si="4"/>
        <v>0</v>
      </c>
      <c r="DD25" s="45">
        <f t="shared" si="5"/>
        <v>0</v>
      </c>
      <c r="DE25" s="45">
        <f t="shared" si="6"/>
        <v>0</v>
      </c>
      <c r="DF25" s="45">
        <f t="shared" si="33"/>
        <v>0</v>
      </c>
      <c r="DG25" s="45">
        <f t="shared" si="34"/>
        <v>0</v>
      </c>
      <c r="DH25" s="45">
        <f t="shared" si="35"/>
        <v>0</v>
      </c>
      <c r="DI25" s="45">
        <f t="shared" si="36"/>
        <v>0</v>
      </c>
      <c r="DJ25" s="45">
        <f t="shared" si="37"/>
        <v>0</v>
      </c>
      <c r="DK25" s="45">
        <f t="shared" si="38"/>
        <v>0</v>
      </c>
      <c r="DL25" s="45">
        <f t="shared" si="39"/>
        <v>0</v>
      </c>
      <c r="DM25" s="45">
        <f t="shared" si="40"/>
        <v>0</v>
      </c>
      <c r="DN25" s="45">
        <f t="shared" si="41"/>
        <v>0</v>
      </c>
      <c r="DO25" s="45">
        <f t="shared" si="42"/>
        <v>0</v>
      </c>
      <c r="DP25" s="45">
        <f t="shared" si="43"/>
        <v>0</v>
      </c>
      <c r="DQ25" s="45">
        <f t="shared" si="44"/>
        <v>0</v>
      </c>
      <c r="DR25" s="45">
        <f t="shared" si="45"/>
        <v>0</v>
      </c>
      <c r="DS25" s="45">
        <f t="shared" si="46"/>
        <v>0</v>
      </c>
      <c r="DT25" s="45">
        <f t="shared" si="47"/>
        <v>0</v>
      </c>
      <c r="DU25" s="45">
        <f t="shared" si="48"/>
        <v>0</v>
      </c>
      <c r="DV25" s="45">
        <f t="shared" si="49"/>
        <v>0</v>
      </c>
      <c r="DW25" s="45">
        <f t="shared" si="50"/>
        <v>0</v>
      </c>
      <c r="DX25" s="45">
        <f t="shared" si="51"/>
        <v>0</v>
      </c>
      <c r="DY25" s="45">
        <f t="shared" si="52"/>
        <v>0</v>
      </c>
      <c r="DZ25" s="45">
        <f t="shared" si="53"/>
        <v>0</v>
      </c>
    </row>
    <row r="26" spans="1:130" x14ac:dyDescent="0.25">
      <c r="A26" s="46" t="s">
        <v>51</v>
      </c>
      <c r="B26" s="47">
        <f>+P26+R26+T26+V26+X26+Z26+AB26+AD26+AF26+AH26</f>
        <v>4</v>
      </c>
      <c r="C26" s="48">
        <f>+Q26+S26+U26+W26+Y26+AA26+AC26+AE26+AG26+AI26</f>
        <v>0</v>
      </c>
      <c r="D26" s="33"/>
      <c r="E26" s="34"/>
      <c r="F26" s="35"/>
      <c r="G26" s="34"/>
      <c r="H26" s="35"/>
      <c r="I26" s="34"/>
      <c r="J26" s="35"/>
      <c r="K26" s="34"/>
      <c r="L26" s="35"/>
      <c r="M26" s="36"/>
      <c r="N26" s="33"/>
      <c r="O26" s="34"/>
      <c r="P26" s="39">
        <v>0</v>
      </c>
      <c r="Q26" s="38">
        <v>0</v>
      </c>
      <c r="R26" s="39">
        <v>1</v>
      </c>
      <c r="S26" s="38">
        <v>0</v>
      </c>
      <c r="T26" s="39">
        <v>2</v>
      </c>
      <c r="U26" s="38">
        <v>0</v>
      </c>
      <c r="V26" s="39">
        <v>0</v>
      </c>
      <c r="W26" s="38">
        <v>0</v>
      </c>
      <c r="X26" s="39">
        <v>0</v>
      </c>
      <c r="Y26" s="38">
        <v>0</v>
      </c>
      <c r="Z26" s="39">
        <v>1</v>
      </c>
      <c r="AA26" s="38">
        <v>0</v>
      </c>
      <c r="AB26" s="39">
        <v>0</v>
      </c>
      <c r="AC26" s="38">
        <v>0</v>
      </c>
      <c r="AD26" s="39">
        <v>0</v>
      </c>
      <c r="AE26" s="38">
        <v>0</v>
      </c>
      <c r="AF26" s="39">
        <v>0</v>
      </c>
      <c r="AG26" s="38">
        <v>0</v>
      </c>
      <c r="AH26" s="39">
        <v>0</v>
      </c>
      <c r="AI26" s="38">
        <v>0</v>
      </c>
      <c r="AJ26" s="35"/>
      <c r="AK26" s="34"/>
      <c r="AL26" s="35"/>
      <c r="AM26" s="34"/>
      <c r="AN26" s="35"/>
      <c r="AO26" s="34"/>
      <c r="AP26" s="35"/>
      <c r="AQ26" s="54"/>
      <c r="AR26" s="37">
        <v>2</v>
      </c>
      <c r="AS26" s="40">
        <v>2</v>
      </c>
      <c r="AT26" s="37">
        <v>0</v>
      </c>
      <c r="AU26" s="38">
        <v>0</v>
      </c>
      <c r="AV26" s="39">
        <v>0</v>
      </c>
      <c r="AW26" s="42">
        <v>0</v>
      </c>
      <c r="AX26" s="43" t="str">
        <f t="shared" si="7"/>
        <v/>
      </c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10"/>
      <c r="BJ26" s="10"/>
      <c r="BK26" s="10"/>
      <c r="BL26" s="10"/>
      <c r="BU26" s="10"/>
      <c r="BW26" s="11"/>
      <c r="CA26" s="44" t="str">
        <f t="shared" si="8"/>
        <v/>
      </c>
      <c r="CB26" s="44" t="str">
        <f t="shared" si="9"/>
        <v/>
      </c>
      <c r="CC26" s="44" t="str">
        <f t="shared" si="10"/>
        <v/>
      </c>
      <c r="CD26" s="44" t="str">
        <f t="shared" si="11"/>
        <v/>
      </c>
      <c r="CE26" s="44" t="str">
        <f t="shared" si="12"/>
        <v/>
      </c>
      <c r="CF26" s="44" t="str">
        <f t="shared" si="13"/>
        <v/>
      </c>
      <c r="CG26" s="44" t="str">
        <f t="shared" si="14"/>
        <v/>
      </c>
      <c r="CH26" s="44" t="str">
        <f t="shared" si="15"/>
        <v/>
      </c>
      <c r="CI26" s="44" t="str">
        <f t="shared" si="16"/>
        <v/>
      </c>
      <c r="CJ26" s="44" t="str">
        <f t="shared" si="17"/>
        <v/>
      </c>
      <c r="CK26" s="44" t="str">
        <f t="shared" si="18"/>
        <v/>
      </c>
      <c r="CL26" s="44" t="str">
        <f t="shared" si="19"/>
        <v/>
      </c>
      <c r="CM26" s="44" t="str">
        <f t="shared" si="20"/>
        <v/>
      </c>
      <c r="CN26" s="44" t="str">
        <f t="shared" si="21"/>
        <v/>
      </c>
      <c r="CO26" s="44" t="str">
        <f t="shared" si="22"/>
        <v/>
      </c>
      <c r="CP26" s="44" t="str">
        <f t="shared" si="23"/>
        <v/>
      </c>
      <c r="CQ26" s="44" t="str">
        <f t="shared" si="24"/>
        <v/>
      </c>
      <c r="CR26" s="44" t="str">
        <f t="shared" si="25"/>
        <v/>
      </c>
      <c r="CS26" s="44" t="str">
        <f t="shared" si="26"/>
        <v/>
      </c>
      <c r="CT26" s="44" t="str">
        <f t="shared" si="27"/>
        <v/>
      </c>
      <c r="CU26" s="44" t="str">
        <f t="shared" si="28"/>
        <v/>
      </c>
      <c r="CV26" s="44" t="str">
        <f t="shared" si="29"/>
        <v/>
      </c>
      <c r="CW26" s="44" t="str">
        <f t="shared" si="30"/>
        <v/>
      </c>
      <c r="CX26" s="44" t="str">
        <f t="shared" si="31"/>
        <v/>
      </c>
      <c r="CY26" s="44" t="str">
        <f t="shared" si="32"/>
        <v/>
      </c>
      <c r="CZ26" s="44" t="str">
        <f t="shared" si="1"/>
        <v/>
      </c>
      <c r="DA26" s="45">
        <f t="shared" si="2"/>
        <v>0</v>
      </c>
      <c r="DB26" s="45">
        <f t="shared" si="3"/>
        <v>0</v>
      </c>
      <c r="DC26" s="45">
        <f t="shared" si="4"/>
        <v>0</v>
      </c>
      <c r="DD26" s="45">
        <f t="shared" si="5"/>
        <v>0</v>
      </c>
      <c r="DE26" s="45">
        <f t="shared" si="6"/>
        <v>0</v>
      </c>
      <c r="DF26" s="45">
        <f t="shared" si="33"/>
        <v>0</v>
      </c>
      <c r="DG26" s="45">
        <f t="shared" si="34"/>
        <v>0</v>
      </c>
      <c r="DH26" s="45">
        <f t="shared" si="35"/>
        <v>0</v>
      </c>
      <c r="DI26" s="45">
        <f t="shared" si="36"/>
        <v>0</v>
      </c>
      <c r="DJ26" s="45">
        <f t="shared" si="37"/>
        <v>0</v>
      </c>
      <c r="DK26" s="45">
        <f t="shared" si="38"/>
        <v>0</v>
      </c>
      <c r="DL26" s="45">
        <f t="shared" si="39"/>
        <v>0</v>
      </c>
      <c r="DM26" s="45">
        <f t="shared" si="40"/>
        <v>0</v>
      </c>
      <c r="DN26" s="45">
        <f t="shared" si="41"/>
        <v>0</v>
      </c>
      <c r="DO26" s="45">
        <f t="shared" si="42"/>
        <v>0</v>
      </c>
      <c r="DP26" s="45">
        <f t="shared" si="43"/>
        <v>0</v>
      </c>
      <c r="DQ26" s="45">
        <f t="shared" si="44"/>
        <v>0</v>
      </c>
      <c r="DR26" s="45">
        <f t="shared" si="45"/>
        <v>0</v>
      </c>
      <c r="DS26" s="45">
        <f t="shared" si="46"/>
        <v>0</v>
      </c>
      <c r="DT26" s="45">
        <f t="shared" si="47"/>
        <v>0</v>
      </c>
      <c r="DU26" s="45">
        <f t="shared" si="48"/>
        <v>0</v>
      </c>
      <c r="DV26" s="45">
        <f t="shared" si="49"/>
        <v>0</v>
      </c>
      <c r="DW26" s="45">
        <f t="shared" si="50"/>
        <v>0</v>
      </c>
      <c r="DX26" s="45">
        <f t="shared" si="51"/>
        <v>0</v>
      </c>
      <c r="DY26" s="45">
        <f t="shared" si="52"/>
        <v>0</v>
      </c>
      <c r="DZ26" s="45">
        <f t="shared" si="53"/>
        <v>0</v>
      </c>
    </row>
    <row r="27" spans="1:130" x14ac:dyDescent="0.25">
      <c r="A27" s="46" t="s">
        <v>52</v>
      </c>
      <c r="B27" s="47">
        <f t="shared" ref="B27:C29" si="54">+D27+F27+H27+J27+L27+N27+P27+R27+T27+V27+X27+Z27+AB27+AD27+AF27+AH27+AJ27+AL27+AN27+AP27</f>
        <v>0</v>
      </c>
      <c r="C27" s="48">
        <f t="shared" si="54"/>
        <v>0</v>
      </c>
      <c r="D27" s="37"/>
      <c r="E27" s="38"/>
      <c r="F27" s="39"/>
      <c r="G27" s="38"/>
      <c r="H27" s="39"/>
      <c r="I27" s="42"/>
      <c r="J27" s="37"/>
      <c r="K27" s="37"/>
      <c r="L27" s="39"/>
      <c r="M27" s="42"/>
      <c r="N27" s="37"/>
      <c r="O27" s="38"/>
      <c r="P27" s="39"/>
      <c r="Q27" s="38"/>
      <c r="R27" s="39"/>
      <c r="S27" s="38"/>
      <c r="T27" s="39"/>
      <c r="U27" s="38"/>
      <c r="V27" s="39"/>
      <c r="W27" s="38"/>
      <c r="X27" s="39"/>
      <c r="Y27" s="38"/>
      <c r="Z27" s="39"/>
      <c r="AA27" s="38"/>
      <c r="AB27" s="39"/>
      <c r="AC27" s="38"/>
      <c r="AD27" s="39"/>
      <c r="AE27" s="38"/>
      <c r="AF27" s="39"/>
      <c r="AG27" s="38"/>
      <c r="AH27" s="39"/>
      <c r="AI27" s="38"/>
      <c r="AJ27" s="39"/>
      <c r="AK27" s="38"/>
      <c r="AL27" s="39"/>
      <c r="AM27" s="38"/>
      <c r="AN27" s="39"/>
      <c r="AO27" s="38"/>
      <c r="AP27" s="39"/>
      <c r="AQ27" s="40"/>
      <c r="AR27" s="37"/>
      <c r="AS27" s="40"/>
      <c r="AT27" s="37"/>
      <c r="AU27" s="38"/>
      <c r="AV27" s="39"/>
      <c r="AW27" s="42"/>
      <c r="AX27" s="43" t="str">
        <f t="shared" si="7"/>
        <v/>
      </c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10"/>
      <c r="BJ27" s="10"/>
      <c r="BK27" s="10"/>
      <c r="BL27" s="10"/>
      <c r="BU27" s="10"/>
      <c r="BW27" s="11"/>
      <c r="CA27" s="44" t="str">
        <f t="shared" si="8"/>
        <v/>
      </c>
      <c r="CB27" s="44" t="str">
        <f t="shared" si="9"/>
        <v/>
      </c>
      <c r="CC27" s="44" t="str">
        <f t="shared" si="10"/>
        <v/>
      </c>
      <c r="CD27" s="44" t="str">
        <f t="shared" si="11"/>
        <v/>
      </c>
      <c r="CE27" s="44" t="str">
        <f t="shared" si="12"/>
        <v/>
      </c>
      <c r="CF27" s="44" t="str">
        <f t="shared" si="13"/>
        <v/>
      </c>
      <c r="CG27" s="44" t="str">
        <f t="shared" si="14"/>
        <v/>
      </c>
      <c r="CH27" s="44" t="str">
        <f t="shared" si="15"/>
        <v/>
      </c>
      <c r="CI27" s="44" t="str">
        <f t="shared" si="16"/>
        <v/>
      </c>
      <c r="CJ27" s="44" t="str">
        <f t="shared" si="17"/>
        <v/>
      </c>
      <c r="CK27" s="44" t="str">
        <f t="shared" si="18"/>
        <v/>
      </c>
      <c r="CL27" s="44" t="str">
        <f t="shared" si="19"/>
        <v/>
      </c>
      <c r="CM27" s="44" t="str">
        <f t="shared" si="20"/>
        <v/>
      </c>
      <c r="CN27" s="44" t="str">
        <f t="shared" si="21"/>
        <v/>
      </c>
      <c r="CO27" s="44" t="str">
        <f t="shared" si="22"/>
        <v/>
      </c>
      <c r="CP27" s="44" t="str">
        <f t="shared" si="23"/>
        <v/>
      </c>
      <c r="CQ27" s="44" t="str">
        <f t="shared" si="24"/>
        <v/>
      </c>
      <c r="CR27" s="44" t="str">
        <f t="shared" si="25"/>
        <v/>
      </c>
      <c r="CS27" s="44" t="str">
        <f t="shared" si="26"/>
        <v/>
      </c>
      <c r="CT27" s="44" t="str">
        <f t="shared" si="27"/>
        <v/>
      </c>
      <c r="CU27" s="44" t="str">
        <f t="shared" si="28"/>
        <v/>
      </c>
      <c r="CV27" s="44" t="str">
        <f t="shared" si="29"/>
        <v/>
      </c>
      <c r="CW27" s="44" t="str">
        <f t="shared" si="30"/>
        <v/>
      </c>
      <c r="CX27" s="44" t="str">
        <f t="shared" si="31"/>
        <v/>
      </c>
      <c r="CY27" s="44" t="str">
        <f t="shared" si="32"/>
        <v/>
      </c>
      <c r="CZ27" s="44" t="str">
        <f t="shared" si="1"/>
        <v/>
      </c>
      <c r="DA27" s="45">
        <f t="shared" si="2"/>
        <v>0</v>
      </c>
      <c r="DB27" s="45">
        <f t="shared" si="3"/>
        <v>0</v>
      </c>
      <c r="DC27" s="45">
        <f t="shared" si="4"/>
        <v>0</v>
      </c>
      <c r="DD27" s="45">
        <f t="shared" si="5"/>
        <v>0</v>
      </c>
      <c r="DE27" s="45">
        <f t="shared" si="6"/>
        <v>0</v>
      </c>
      <c r="DF27" s="45">
        <f t="shared" si="33"/>
        <v>0</v>
      </c>
      <c r="DG27" s="45">
        <f t="shared" si="34"/>
        <v>0</v>
      </c>
      <c r="DH27" s="45">
        <f t="shared" si="35"/>
        <v>0</v>
      </c>
      <c r="DI27" s="45">
        <f t="shared" si="36"/>
        <v>0</v>
      </c>
      <c r="DJ27" s="45">
        <f t="shared" si="37"/>
        <v>0</v>
      </c>
      <c r="DK27" s="45">
        <f t="shared" si="38"/>
        <v>0</v>
      </c>
      <c r="DL27" s="45">
        <f t="shared" si="39"/>
        <v>0</v>
      </c>
      <c r="DM27" s="45">
        <f t="shared" si="40"/>
        <v>0</v>
      </c>
      <c r="DN27" s="45">
        <f t="shared" si="41"/>
        <v>0</v>
      </c>
      <c r="DO27" s="45">
        <f t="shared" si="42"/>
        <v>0</v>
      </c>
      <c r="DP27" s="45">
        <f t="shared" si="43"/>
        <v>0</v>
      </c>
      <c r="DQ27" s="45">
        <f t="shared" si="44"/>
        <v>0</v>
      </c>
      <c r="DR27" s="45">
        <f t="shared" si="45"/>
        <v>0</v>
      </c>
      <c r="DS27" s="45">
        <f t="shared" si="46"/>
        <v>0</v>
      </c>
      <c r="DT27" s="45">
        <f t="shared" si="47"/>
        <v>0</v>
      </c>
      <c r="DU27" s="45">
        <f t="shared" si="48"/>
        <v>0</v>
      </c>
      <c r="DV27" s="45">
        <f t="shared" si="49"/>
        <v>0</v>
      </c>
      <c r="DW27" s="45">
        <f t="shared" si="50"/>
        <v>0</v>
      </c>
      <c r="DX27" s="45">
        <f t="shared" si="51"/>
        <v>0</v>
      </c>
      <c r="DY27" s="45">
        <f t="shared" si="52"/>
        <v>0</v>
      </c>
      <c r="DZ27" s="45">
        <f t="shared" si="53"/>
        <v>0</v>
      </c>
    </row>
    <row r="28" spans="1:130" x14ac:dyDescent="0.25">
      <c r="A28" s="46" t="s">
        <v>53</v>
      </c>
      <c r="B28" s="47">
        <f t="shared" si="54"/>
        <v>2</v>
      </c>
      <c r="C28" s="48">
        <f t="shared" si="54"/>
        <v>0</v>
      </c>
      <c r="D28" s="37">
        <v>0</v>
      </c>
      <c r="E28" s="38">
        <v>0</v>
      </c>
      <c r="F28" s="39">
        <v>0</v>
      </c>
      <c r="G28" s="38">
        <v>0</v>
      </c>
      <c r="H28" s="39">
        <v>0</v>
      </c>
      <c r="I28" s="42">
        <v>0</v>
      </c>
      <c r="J28" s="37">
        <v>0</v>
      </c>
      <c r="K28" s="37">
        <v>0</v>
      </c>
      <c r="L28" s="39">
        <v>0</v>
      </c>
      <c r="M28" s="42">
        <v>0</v>
      </c>
      <c r="N28" s="37">
        <v>0</v>
      </c>
      <c r="O28" s="38">
        <v>0</v>
      </c>
      <c r="P28" s="39">
        <v>0</v>
      </c>
      <c r="Q28" s="38">
        <v>0</v>
      </c>
      <c r="R28" s="39">
        <v>0</v>
      </c>
      <c r="S28" s="38">
        <v>0</v>
      </c>
      <c r="T28" s="39">
        <v>0</v>
      </c>
      <c r="U28" s="38">
        <v>0</v>
      </c>
      <c r="V28" s="39">
        <v>0</v>
      </c>
      <c r="W28" s="38">
        <v>0</v>
      </c>
      <c r="X28" s="39">
        <v>0</v>
      </c>
      <c r="Y28" s="38">
        <v>0</v>
      </c>
      <c r="Z28" s="39">
        <v>0</v>
      </c>
      <c r="AA28" s="38">
        <v>0</v>
      </c>
      <c r="AB28" s="39">
        <v>0</v>
      </c>
      <c r="AC28" s="38">
        <v>0</v>
      </c>
      <c r="AD28" s="39">
        <v>0</v>
      </c>
      <c r="AE28" s="38">
        <v>0</v>
      </c>
      <c r="AF28" s="39">
        <v>1</v>
      </c>
      <c r="AG28" s="38">
        <v>0</v>
      </c>
      <c r="AH28" s="39">
        <v>0</v>
      </c>
      <c r="AI28" s="38">
        <v>0</v>
      </c>
      <c r="AJ28" s="39">
        <v>0</v>
      </c>
      <c r="AK28" s="38">
        <v>0</v>
      </c>
      <c r="AL28" s="39">
        <v>1</v>
      </c>
      <c r="AM28" s="38">
        <v>0</v>
      </c>
      <c r="AN28" s="39">
        <v>0</v>
      </c>
      <c r="AO28" s="38">
        <v>0</v>
      </c>
      <c r="AP28" s="39">
        <v>0</v>
      </c>
      <c r="AQ28" s="40">
        <v>0</v>
      </c>
      <c r="AR28" s="37">
        <v>1</v>
      </c>
      <c r="AS28" s="40">
        <v>1</v>
      </c>
      <c r="AT28" s="37">
        <v>0</v>
      </c>
      <c r="AU28" s="38">
        <v>0</v>
      </c>
      <c r="AV28" s="39">
        <v>0</v>
      </c>
      <c r="AW28" s="42">
        <v>0</v>
      </c>
      <c r="AX28" s="43" t="str">
        <f t="shared" si="7"/>
        <v/>
      </c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10"/>
      <c r="BJ28" s="10"/>
      <c r="BK28" s="10"/>
      <c r="BL28" s="10"/>
      <c r="BU28" s="10"/>
      <c r="BW28" s="11"/>
      <c r="CA28" s="44" t="str">
        <f t="shared" si="8"/>
        <v/>
      </c>
      <c r="CB28" s="44" t="str">
        <f t="shared" si="9"/>
        <v/>
      </c>
      <c r="CC28" s="44" t="str">
        <f t="shared" si="10"/>
        <v/>
      </c>
      <c r="CD28" s="44" t="str">
        <f t="shared" si="11"/>
        <v/>
      </c>
      <c r="CE28" s="44" t="str">
        <f t="shared" si="12"/>
        <v/>
      </c>
      <c r="CF28" s="44" t="str">
        <f t="shared" si="13"/>
        <v/>
      </c>
      <c r="CG28" s="44" t="str">
        <f t="shared" si="14"/>
        <v/>
      </c>
      <c r="CH28" s="44" t="str">
        <f t="shared" si="15"/>
        <v/>
      </c>
      <c r="CI28" s="44" t="str">
        <f t="shared" si="16"/>
        <v/>
      </c>
      <c r="CJ28" s="44" t="str">
        <f t="shared" si="17"/>
        <v/>
      </c>
      <c r="CK28" s="44" t="str">
        <f t="shared" si="18"/>
        <v/>
      </c>
      <c r="CL28" s="44" t="str">
        <f t="shared" si="19"/>
        <v/>
      </c>
      <c r="CM28" s="44" t="str">
        <f t="shared" si="20"/>
        <v/>
      </c>
      <c r="CN28" s="44" t="str">
        <f t="shared" si="21"/>
        <v/>
      </c>
      <c r="CO28" s="44" t="str">
        <f t="shared" si="22"/>
        <v/>
      </c>
      <c r="CP28" s="44" t="str">
        <f t="shared" si="23"/>
        <v/>
      </c>
      <c r="CQ28" s="44" t="str">
        <f t="shared" si="24"/>
        <v/>
      </c>
      <c r="CR28" s="44" t="str">
        <f t="shared" si="25"/>
        <v/>
      </c>
      <c r="CS28" s="44" t="str">
        <f t="shared" si="26"/>
        <v/>
      </c>
      <c r="CT28" s="44" t="str">
        <f t="shared" si="27"/>
        <v/>
      </c>
      <c r="CU28" s="44" t="str">
        <f t="shared" si="28"/>
        <v/>
      </c>
      <c r="CV28" s="44" t="str">
        <f t="shared" si="29"/>
        <v/>
      </c>
      <c r="CW28" s="44" t="str">
        <f t="shared" si="30"/>
        <v/>
      </c>
      <c r="CX28" s="44" t="str">
        <f t="shared" si="31"/>
        <v/>
      </c>
      <c r="CY28" s="44" t="str">
        <f t="shared" si="32"/>
        <v/>
      </c>
      <c r="CZ28" s="44" t="str">
        <f t="shared" si="1"/>
        <v/>
      </c>
      <c r="DA28" s="45">
        <f t="shared" si="2"/>
        <v>0</v>
      </c>
      <c r="DB28" s="45">
        <f t="shared" si="3"/>
        <v>0</v>
      </c>
      <c r="DC28" s="45">
        <f t="shared" si="4"/>
        <v>0</v>
      </c>
      <c r="DD28" s="45">
        <f t="shared" si="5"/>
        <v>0</v>
      </c>
      <c r="DE28" s="45">
        <f t="shared" si="6"/>
        <v>0</v>
      </c>
      <c r="DF28" s="45">
        <f t="shared" si="33"/>
        <v>0</v>
      </c>
      <c r="DG28" s="45">
        <f t="shared" si="34"/>
        <v>0</v>
      </c>
      <c r="DH28" s="45">
        <f t="shared" si="35"/>
        <v>0</v>
      </c>
      <c r="DI28" s="45">
        <f t="shared" si="36"/>
        <v>0</v>
      </c>
      <c r="DJ28" s="45">
        <f t="shared" si="37"/>
        <v>0</v>
      </c>
      <c r="DK28" s="45">
        <f t="shared" si="38"/>
        <v>0</v>
      </c>
      <c r="DL28" s="45">
        <f t="shared" si="39"/>
        <v>0</v>
      </c>
      <c r="DM28" s="45">
        <f t="shared" si="40"/>
        <v>0</v>
      </c>
      <c r="DN28" s="45">
        <f t="shared" si="41"/>
        <v>0</v>
      </c>
      <c r="DO28" s="45">
        <f t="shared" si="42"/>
        <v>0</v>
      </c>
      <c r="DP28" s="45">
        <f t="shared" si="43"/>
        <v>0</v>
      </c>
      <c r="DQ28" s="45">
        <f t="shared" si="44"/>
        <v>0</v>
      </c>
      <c r="DR28" s="45">
        <f t="shared" si="45"/>
        <v>0</v>
      </c>
      <c r="DS28" s="45">
        <f t="shared" si="46"/>
        <v>0</v>
      </c>
      <c r="DT28" s="45">
        <f t="shared" si="47"/>
        <v>0</v>
      </c>
      <c r="DU28" s="45">
        <f t="shared" si="48"/>
        <v>0</v>
      </c>
      <c r="DV28" s="45">
        <f t="shared" si="49"/>
        <v>0</v>
      </c>
      <c r="DW28" s="45">
        <f t="shared" si="50"/>
        <v>0</v>
      </c>
      <c r="DX28" s="45">
        <f t="shared" si="51"/>
        <v>0</v>
      </c>
      <c r="DY28" s="45">
        <f t="shared" si="52"/>
        <v>0</v>
      </c>
      <c r="DZ28" s="45">
        <f t="shared" si="53"/>
        <v>0</v>
      </c>
    </row>
    <row r="29" spans="1:130" x14ac:dyDescent="0.25">
      <c r="A29" s="55" t="s">
        <v>54</v>
      </c>
      <c r="B29" s="375">
        <f t="shared" si="54"/>
        <v>3</v>
      </c>
      <c r="C29" s="57">
        <f t="shared" si="54"/>
        <v>0</v>
      </c>
      <c r="D29" s="58">
        <v>0</v>
      </c>
      <c r="E29" s="59">
        <v>0</v>
      </c>
      <c r="F29" s="60">
        <v>0</v>
      </c>
      <c r="G29" s="59">
        <v>0</v>
      </c>
      <c r="H29" s="60">
        <v>0</v>
      </c>
      <c r="I29" s="61">
        <v>0</v>
      </c>
      <c r="J29" s="58">
        <v>0</v>
      </c>
      <c r="K29" s="58">
        <v>0</v>
      </c>
      <c r="L29" s="60">
        <v>1</v>
      </c>
      <c r="M29" s="61">
        <v>0</v>
      </c>
      <c r="N29" s="58">
        <v>1</v>
      </c>
      <c r="O29" s="59">
        <v>0</v>
      </c>
      <c r="P29" s="60">
        <v>1</v>
      </c>
      <c r="Q29" s="59">
        <v>0</v>
      </c>
      <c r="R29" s="60">
        <v>0</v>
      </c>
      <c r="S29" s="59">
        <v>0</v>
      </c>
      <c r="T29" s="60">
        <v>0</v>
      </c>
      <c r="U29" s="59">
        <v>0</v>
      </c>
      <c r="V29" s="60">
        <v>0</v>
      </c>
      <c r="W29" s="59">
        <v>0</v>
      </c>
      <c r="X29" s="60">
        <v>0</v>
      </c>
      <c r="Y29" s="59">
        <v>0</v>
      </c>
      <c r="Z29" s="60">
        <v>0</v>
      </c>
      <c r="AA29" s="59">
        <v>0</v>
      </c>
      <c r="AB29" s="60">
        <v>0</v>
      </c>
      <c r="AC29" s="59">
        <v>0</v>
      </c>
      <c r="AD29" s="60">
        <v>0</v>
      </c>
      <c r="AE29" s="59">
        <v>0</v>
      </c>
      <c r="AF29" s="60">
        <v>0</v>
      </c>
      <c r="AG29" s="59">
        <v>0</v>
      </c>
      <c r="AH29" s="60">
        <v>0</v>
      </c>
      <c r="AI29" s="59">
        <v>0</v>
      </c>
      <c r="AJ29" s="60">
        <v>0</v>
      </c>
      <c r="AK29" s="59">
        <v>0</v>
      </c>
      <c r="AL29" s="60">
        <v>0</v>
      </c>
      <c r="AM29" s="59">
        <v>0</v>
      </c>
      <c r="AN29" s="60">
        <v>0</v>
      </c>
      <c r="AO29" s="59">
        <v>0</v>
      </c>
      <c r="AP29" s="60">
        <v>0</v>
      </c>
      <c r="AQ29" s="62">
        <v>0</v>
      </c>
      <c r="AR29" s="58">
        <v>1</v>
      </c>
      <c r="AS29" s="62">
        <v>2</v>
      </c>
      <c r="AT29" s="58">
        <v>0</v>
      </c>
      <c r="AU29" s="59">
        <v>0</v>
      </c>
      <c r="AV29" s="60">
        <v>0</v>
      </c>
      <c r="AW29" s="61">
        <v>0</v>
      </c>
      <c r="AX29" s="43" t="str">
        <f t="shared" si="7"/>
        <v/>
      </c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10"/>
      <c r="BJ29" s="10"/>
      <c r="BK29" s="10"/>
      <c r="BL29" s="10"/>
      <c r="BU29" s="10"/>
      <c r="BW29" s="11"/>
      <c r="CA29" s="44" t="str">
        <f t="shared" si="8"/>
        <v/>
      </c>
      <c r="CB29" s="44" t="str">
        <f t="shared" si="9"/>
        <v/>
      </c>
      <c r="CC29" s="44" t="str">
        <f t="shared" si="10"/>
        <v/>
      </c>
      <c r="CD29" s="44" t="str">
        <f t="shared" si="11"/>
        <v/>
      </c>
      <c r="CE29" s="44" t="str">
        <f t="shared" si="12"/>
        <v/>
      </c>
      <c r="CF29" s="44" t="str">
        <f t="shared" si="13"/>
        <v/>
      </c>
      <c r="CG29" s="44" t="str">
        <f t="shared" si="14"/>
        <v/>
      </c>
      <c r="CH29" s="44" t="str">
        <f t="shared" si="15"/>
        <v/>
      </c>
      <c r="CI29" s="44" t="str">
        <f t="shared" si="16"/>
        <v/>
      </c>
      <c r="CJ29" s="44" t="str">
        <f t="shared" si="17"/>
        <v/>
      </c>
      <c r="CK29" s="44" t="str">
        <f t="shared" si="18"/>
        <v/>
      </c>
      <c r="CL29" s="44" t="str">
        <f t="shared" si="19"/>
        <v/>
      </c>
      <c r="CM29" s="44" t="str">
        <f t="shared" si="20"/>
        <v/>
      </c>
      <c r="CN29" s="44" t="str">
        <f t="shared" si="21"/>
        <v/>
      </c>
      <c r="CO29" s="44" t="str">
        <f t="shared" si="22"/>
        <v/>
      </c>
      <c r="CP29" s="44" t="str">
        <f t="shared" si="23"/>
        <v/>
      </c>
      <c r="CQ29" s="44" t="str">
        <f t="shared" si="24"/>
        <v/>
      </c>
      <c r="CR29" s="44" t="str">
        <f t="shared" si="25"/>
        <v/>
      </c>
      <c r="CS29" s="44" t="str">
        <f t="shared" si="26"/>
        <v/>
      </c>
      <c r="CT29" s="44" t="str">
        <f t="shared" si="27"/>
        <v/>
      </c>
      <c r="CU29" s="44" t="str">
        <f t="shared" si="28"/>
        <v/>
      </c>
      <c r="CV29" s="44" t="str">
        <f t="shared" si="29"/>
        <v/>
      </c>
      <c r="CW29" s="44" t="str">
        <f t="shared" si="30"/>
        <v/>
      </c>
      <c r="CX29" s="44" t="str">
        <f t="shared" si="31"/>
        <v/>
      </c>
      <c r="CY29" s="44" t="str">
        <f t="shared" si="32"/>
        <v/>
      </c>
      <c r="CZ29" s="44" t="str">
        <f t="shared" si="1"/>
        <v/>
      </c>
      <c r="DA29" s="45">
        <f t="shared" si="2"/>
        <v>0</v>
      </c>
      <c r="DB29" s="45">
        <f t="shared" si="3"/>
        <v>0</v>
      </c>
      <c r="DC29" s="45">
        <f t="shared" si="4"/>
        <v>0</v>
      </c>
      <c r="DD29" s="45">
        <f t="shared" si="5"/>
        <v>0</v>
      </c>
      <c r="DE29" s="45">
        <f t="shared" si="6"/>
        <v>0</v>
      </c>
      <c r="DF29" s="45">
        <f t="shared" si="33"/>
        <v>0</v>
      </c>
      <c r="DG29" s="45">
        <f t="shared" si="34"/>
        <v>0</v>
      </c>
      <c r="DH29" s="45">
        <f t="shared" si="35"/>
        <v>0</v>
      </c>
      <c r="DI29" s="45">
        <f t="shared" si="36"/>
        <v>0</v>
      </c>
      <c r="DJ29" s="45">
        <f t="shared" si="37"/>
        <v>0</v>
      </c>
      <c r="DK29" s="45">
        <f t="shared" si="38"/>
        <v>0</v>
      </c>
      <c r="DL29" s="45">
        <f t="shared" si="39"/>
        <v>0</v>
      </c>
      <c r="DM29" s="45">
        <f t="shared" si="40"/>
        <v>0</v>
      </c>
      <c r="DN29" s="45">
        <f t="shared" si="41"/>
        <v>0</v>
      </c>
      <c r="DO29" s="45">
        <f t="shared" si="42"/>
        <v>0</v>
      </c>
      <c r="DP29" s="45">
        <f t="shared" si="43"/>
        <v>0</v>
      </c>
      <c r="DQ29" s="45">
        <f t="shared" si="44"/>
        <v>0</v>
      </c>
      <c r="DR29" s="45">
        <f t="shared" si="45"/>
        <v>0</v>
      </c>
      <c r="DS29" s="45">
        <f t="shared" si="46"/>
        <v>0</v>
      </c>
      <c r="DT29" s="45">
        <f t="shared" si="47"/>
        <v>0</v>
      </c>
      <c r="DU29" s="45">
        <f t="shared" si="48"/>
        <v>0</v>
      </c>
      <c r="DV29" s="45">
        <f t="shared" si="49"/>
        <v>0</v>
      </c>
      <c r="DW29" s="45">
        <f t="shared" si="50"/>
        <v>0</v>
      </c>
      <c r="DX29" s="45">
        <f t="shared" si="51"/>
        <v>0</v>
      </c>
      <c r="DY29" s="45">
        <f t="shared" si="52"/>
        <v>0</v>
      </c>
      <c r="DZ29" s="45">
        <f t="shared" si="53"/>
        <v>0</v>
      </c>
    </row>
    <row r="30" spans="1:130" x14ac:dyDescent="0.25">
      <c r="A30" s="63" t="s">
        <v>55</v>
      </c>
      <c r="B30" s="15"/>
      <c r="C30" s="15"/>
      <c r="D30" s="15"/>
      <c r="E30" s="15"/>
      <c r="F30" s="15"/>
      <c r="G30" s="15"/>
      <c r="H30" s="16"/>
      <c r="I30" s="16"/>
      <c r="J30" s="17"/>
      <c r="K30" s="17"/>
      <c r="L30" s="17"/>
      <c r="M30" s="17"/>
      <c r="N30" s="17"/>
      <c r="O30" s="17"/>
      <c r="P30" s="17"/>
      <c r="Q30" s="8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T30" s="14"/>
      <c r="BU30" s="14"/>
      <c r="BV30" s="11"/>
      <c r="BW30" s="11"/>
    </row>
    <row r="31" spans="1:130" ht="15" customHeight="1" x14ac:dyDescent="0.25">
      <c r="A31" s="475" t="s">
        <v>4</v>
      </c>
      <c r="B31" s="478" t="s">
        <v>5</v>
      </c>
      <c r="C31" s="479"/>
      <c r="D31" s="482" t="s">
        <v>6</v>
      </c>
      <c r="E31" s="483"/>
      <c r="F31" s="483"/>
      <c r="G31" s="483"/>
      <c r="H31" s="483"/>
      <c r="I31" s="483"/>
      <c r="J31" s="483"/>
      <c r="K31" s="483"/>
      <c r="L31" s="483"/>
      <c r="M31" s="483"/>
      <c r="N31" s="483"/>
      <c r="O31" s="483"/>
      <c r="P31" s="483"/>
      <c r="Q31" s="483"/>
      <c r="R31" s="483"/>
      <c r="S31" s="483"/>
      <c r="T31" s="483"/>
      <c r="U31" s="483"/>
      <c r="V31" s="483"/>
      <c r="W31" s="483"/>
      <c r="X31" s="483"/>
      <c r="Y31" s="483"/>
      <c r="Z31" s="483"/>
      <c r="AA31" s="483"/>
      <c r="AB31" s="483"/>
      <c r="AC31" s="483"/>
      <c r="AD31" s="483"/>
      <c r="AE31" s="483"/>
      <c r="AF31" s="483"/>
      <c r="AG31" s="483"/>
      <c r="AH31" s="483"/>
      <c r="AI31" s="483"/>
      <c r="AJ31" s="483"/>
      <c r="AK31" s="483"/>
      <c r="AL31" s="483"/>
      <c r="AM31" s="483"/>
      <c r="AN31" s="483"/>
      <c r="AO31" s="483"/>
      <c r="AP31" s="483"/>
      <c r="AQ31" s="484"/>
      <c r="AR31" s="485" t="s">
        <v>7</v>
      </c>
      <c r="AS31" s="486"/>
      <c r="AT31" s="487" t="s">
        <v>8</v>
      </c>
      <c r="AU31" s="488"/>
      <c r="AV31" s="493" t="s">
        <v>9</v>
      </c>
      <c r="AW31" s="496" t="s">
        <v>10</v>
      </c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U31" s="10"/>
      <c r="BV31" s="11"/>
      <c r="BW31" s="11"/>
    </row>
    <row r="32" spans="1:130" ht="15" customHeight="1" x14ac:dyDescent="0.25">
      <c r="A32" s="476"/>
      <c r="B32" s="480"/>
      <c r="C32" s="481"/>
      <c r="D32" s="491" t="s">
        <v>11</v>
      </c>
      <c r="E32" s="485"/>
      <c r="F32" s="491" t="s">
        <v>12</v>
      </c>
      <c r="G32" s="485"/>
      <c r="H32" s="491" t="s">
        <v>13</v>
      </c>
      <c r="I32" s="492"/>
      <c r="J32" s="485" t="s">
        <v>14</v>
      </c>
      <c r="K32" s="485"/>
      <c r="L32" s="491" t="s">
        <v>15</v>
      </c>
      <c r="M32" s="485"/>
      <c r="N32" s="491" t="s">
        <v>16</v>
      </c>
      <c r="O32" s="485"/>
      <c r="P32" s="491" t="s">
        <v>17</v>
      </c>
      <c r="Q32" s="485"/>
      <c r="R32" s="491" t="s">
        <v>18</v>
      </c>
      <c r="S32" s="485"/>
      <c r="T32" s="491" t="s">
        <v>19</v>
      </c>
      <c r="U32" s="492"/>
      <c r="V32" s="491" t="s">
        <v>20</v>
      </c>
      <c r="W32" s="492"/>
      <c r="X32" s="491" t="s">
        <v>21</v>
      </c>
      <c r="Y32" s="492"/>
      <c r="Z32" s="491" t="s">
        <v>22</v>
      </c>
      <c r="AA32" s="492"/>
      <c r="AB32" s="491" t="s">
        <v>23</v>
      </c>
      <c r="AC32" s="492"/>
      <c r="AD32" s="491" t="s">
        <v>24</v>
      </c>
      <c r="AE32" s="492"/>
      <c r="AF32" s="491" t="s">
        <v>25</v>
      </c>
      <c r="AG32" s="492"/>
      <c r="AH32" s="491" t="s">
        <v>26</v>
      </c>
      <c r="AI32" s="492"/>
      <c r="AJ32" s="491" t="s">
        <v>27</v>
      </c>
      <c r="AK32" s="492"/>
      <c r="AL32" s="491" t="s">
        <v>28</v>
      </c>
      <c r="AM32" s="492"/>
      <c r="AN32" s="491" t="s">
        <v>29</v>
      </c>
      <c r="AO32" s="492"/>
      <c r="AP32" s="491" t="s">
        <v>30</v>
      </c>
      <c r="AQ32" s="486"/>
      <c r="AR32" s="499" t="s">
        <v>31</v>
      </c>
      <c r="AS32" s="501" t="s">
        <v>32</v>
      </c>
      <c r="AT32" s="489"/>
      <c r="AU32" s="490"/>
      <c r="AV32" s="494"/>
      <c r="AW32" s="497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U32" s="10"/>
      <c r="BV32" s="11"/>
      <c r="BW32" s="11"/>
    </row>
    <row r="33" spans="1:130" x14ac:dyDescent="0.25">
      <c r="A33" s="477"/>
      <c r="B33" s="24" t="s">
        <v>33</v>
      </c>
      <c r="C33" s="64" t="s">
        <v>34</v>
      </c>
      <c r="D33" s="18" t="s">
        <v>33</v>
      </c>
      <c r="E33" s="25" t="s">
        <v>34</v>
      </c>
      <c r="F33" s="18" t="s">
        <v>33</v>
      </c>
      <c r="G33" s="25" t="s">
        <v>34</v>
      </c>
      <c r="H33" s="18" t="s">
        <v>33</v>
      </c>
      <c r="I33" s="64" t="s">
        <v>34</v>
      </c>
      <c r="J33" s="24" t="s">
        <v>33</v>
      </c>
      <c r="K33" s="25" t="s">
        <v>34</v>
      </c>
      <c r="L33" s="18" t="s">
        <v>33</v>
      </c>
      <c r="M33" s="25" t="s">
        <v>34</v>
      </c>
      <c r="N33" s="18" t="s">
        <v>33</v>
      </c>
      <c r="O33" s="25" t="s">
        <v>34</v>
      </c>
      <c r="P33" s="18" t="s">
        <v>33</v>
      </c>
      <c r="Q33" s="25" t="s">
        <v>34</v>
      </c>
      <c r="R33" s="18" t="s">
        <v>33</v>
      </c>
      <c r="S33" s="25" t="s">
        <v>34</v>
      </c>
      <c r="T33" s="18" t="s">
        <v>33</v>
      </c>
      <c r="U33" s="25" t="s">
        <v>34</v>
      </c>
      <c r="V33" s="18" t="s">
        <v>33</v>
      </c>
      <c r="W33" s="25" t="s">
        <v>34</v>
      </c>
      <c r="X33" s="18" t="s">
        <v>33</v>
      </c>
      <c r="Y33" s="25" t="s">
        <v>34</v>
      </c>
      <c r="Z33" s="18" t="s">
        <v>33</v>
      </c>
      <c r="AA33" s="25" t="s">
        <v>34</v>
      </c>
      <c r="AB33" s="18" t="s">
        <v>33</v>
      </c>
      <c r="AC33" s="25" t="s">
        <v>34</v>
      </c>
      <c r="AD33" s="18" t="s">
        <v>33</v>
      </c>
      <c r="AE33" s="25" t="s">
        <v>34</v>
      </c>
      <c r="AF33" s="18" t="s">
        <v>33</v>
      </c>
      <c r="AG33" s="25" t="s">
        <v>34</v>
      </c>
      <c r="AH33" s="18" t="s">
        <v>33</v>
      </c>
      <c r="AI33" s="25" t="s">
        <v>34</v>
      </c>
      <c r="AJ33" s="18" t="s">
        <v>33</v>
      </c>
      <c r="AK33" s="25" t="s">
        <v>34</v>
      </c>
      <c r="AL33" s="18" t="s">
        <v>33</v>
      </c>
      <c r="AM33" s="25" t="s">
        <v>34</v>
      </c>
      <c r="AN33" s="18" t="s">
        <v>33</v>
      </c>
      <c r="AO33" s="25" t="s">
        <v>34</v>
      </c>
      <c r="AP33" s="18" t="s">
        <v>33</v>
      </c>
      <c r="AQ33" s="26" t="s">
        <v>34</v>
      </c>
      <c r="AR33" s="500"/>
      <c r="AS33" s="502"/>
      <c r="AT33" s="374" t="s">
        <v>35</v>
      </c>
      <c r="AU33" s="372" t="s">
        <v>36</v>
      </c>
      <c r="AV33" s="495"/>
      <c r="AW33" s="498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U33" s="10"/>
      <c r="BV33" s="11"/>
      <c r="BW33" s="11"/>
    </row>
    <row r="34" spans="1:130" x14ac:dyDescent="0.25">
      <c r="A34" s="65" t="s">
        <v>37</v>
      </c>
      <c r="B34" s="31">
        <f t="shared" ref="B34:C41" si="55">+N34+P34+R34+T34+V34+X34+Z34+AB34+AD34+AF34+AH34+AJ34+AL34+AN34+AP34</f>
        <v>0</v>
      </c>
      <c r="C34" s="32">
        <f t="shared" si="55"/>
        <v>0</v>
      </c>
      <c r="D34" s="33"/>
      <c r="E34" s="34"/>
      <c r="F34" s="35"/>
      <c r="G34" s="34"/>
      <c r="H34" s="35"/>
      <c r="I34" s="34"/>
      <c r="J34" s="35"/>
      <c r="K34" s="34"/>
      <c r="L34" s="35"/>
      <c r="M34" s="36"/>
      <c r="N34" s="37"/>
      <c r="O34" s="38"/>
      <c r="P34" s="39"/>
      <c r="Q34" s="38"/>
      <c r="R34" s="39"/>
      <c r="S34" s="38"/>
      <c r="T34" s="39"/>
      <c r="U34" s="38"/>
      <c r="V34" s="39"/>
      <c r="W34" s="38"/>
      <c r="X34" s="39"/>
      <c r="Y34" s="38"/>
      <c r="Z34" s="39"/>
      <c r="AA34" s="38"/>
      <c r="AB34" s="39"/>
      <c r="AC34" s="38"/>
      <c r="AD34" s="39"/>
      <c r="AE34" s="38"/>
      <c r="AF34" s="39"/>
      <c r="AG34" s="38"/>
      <c r="AH34" s="39"/>
      <c r="AI34" s="38"/>
      <c r="AJ34" s="39"/>
      <c r="AK34" s="38"/>
      <c r="AL34" s="39"/>
      <c r="AM34" s="38"/>
      <c r="AN34" s="39"/>
      <c r="AO34" s="38"/>
      <c r="AP34" s="39"/>
      <c r="AQ34" s="40"/>
      <c r="AR34" s="41"/>
      <c r="AS34" s="40"/>
      <c r="AT34" s="37"/>
      <c r="AU34" s="38"/>
      <c r="AV34" s="39"/>
      <c r="AW34" s="42"/>
      <c r="AX34" s="43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10"/>
      <c r="BJ34" s="10"/>
      <c r="BK34" s="10"/>
      <c r="BL34" s="10"/>
      <c r="BU34" s="11"/>
      <c r="BV34" s="11"/>
      <c r="BW34" s="11"/>
      <c r="CA34" s="44" t="str">
        <f t="shared" ref="CA34:CA51" si="57">IF(B34&lt;C34,"* El total de Reactivos NO DEBE ser superior al total de Procesados. ","")</f>
        <v/>
      </c>
      <c r="CB34" s="44" t="str">
        <f t="shared" ref="CB34:CB51" si="58">IF(B34&lt;&gt;(AR34+ AS34),"* La suma de las columnas Sexo DEBE SER IGUAL a los Procesados. ","")</f>
        <v/>
      </c>
      <c r="CC34" s="44" t="str">
        <f t="shared" ref="CC34:CC51" si="59">IF(B34&lt;(AT34+ AU34),"* La suma de las columna Trans NO DEBE ser superior al total de Procesados. ","")</f>
        <v/>
      </c>
      <c r="CD34" s="44" t="str">
        <f t="shared" ref="CD34:CD51" si="60">IF(B34&lt;AV34,"* La columna Pueblos Originarios NO DEBE ser superior al total de Procesados. ","")</f>
        <v/>
      </c>
      <c r="CE34" s="44" t="str">
        <f t="shared" ref="CE34:CE51" si="61">IF(B34&lt;AW34,"* La columna Migrantes NO DEBE ser superior al total de Procesados. ","")</f>
        <v/>
      </c>
      <c r="CF34" s="44" t="str">
        <f>IF(D34&lt;E34,CONCATENATE("* El total de procesados debe ser mayor o igual al total de Reactivos en el grupo de edad ",$D$32),"")</f>
        <v/>
      </c>
      <c r="CG34" s="44" t="str">
        <f>IF(F34&lt;G34,CONCATENATE("* El total de procesados debe ser mayor o igual al total de Reactivos en el grupo de edad ",$F$32),"")</f>
        <v/>
      </c>
      <c r="CH34" s="44" t="str">
        <f>IF(H34&lt;I34,CONCATENATE("* El total de procesados debe ser mayor o igual al total de Reactivos en el grupo de edad ",$H$32),"")</f>
        <v/>
      </c>
      <c r="CI34" s="44" t="str">
        <f>IF(J34&lt;K34,CONCATENATE("* El total de procesados debe ser mayor o igual al total de Reactivos en el grupo de edad ",$J$32),"")</f>
        <v/>
      </c>
      <c r="CJ34" s="44" t="str">
        <f>IF(L34&lt;M34,CONCATENATE("* El total de procesados debe ser mayor o igual al total de Reactivos en el grupo de edad ",$L$32),"")</f>
        <v/>
      </c>
      <c r="CK34" s="44" t="str">
        <f>IF(N34&lt;O34,CONCATENATE("* El total de procesados debe ser mayor o igual al total de Reactivos en el grupo de edad ",$N$32),"")</f>
        <v/>
      </c>
      <c r="CL34" s="44" t="str">
        <f>IF(P34&lt;Q34,CONCATENATE("* El total de procesados debe ser mayor o igual al total de Reactivos en el grupo de edad ",$P$32),"")</f>
        <v/>
      </c>
      <c r="CM34" s="44" t="str">
        <f>IF(R34&lt;S34,CONCATENATE("* El total de procesados debe ser mayor o igual al total de Reactivos en el grupo de edad ",$R$32),"")</f>
        <v/>
      </c>
      <c r="CN34" s="44" t="str">
        <f>IF(T34&lt;U34,CONCATENATE("* El total de procesados debe ser mayor o igual al total de Reactivos en el grupo de edad ",$T$32),"")</f>
        <v/>
      </c>
      <c r="CO34" s="44" t="str">
        <f>IF(V34&lt;W34,CONCATENATE("* El total de procesados debe ser mayor o igual al total de Reactivos en el grupo de edad ",$V$32),"")</f>
        <v/>
      </c>
      <c r="CP34" s="44" t="str">
        <f>IF(X34&lt;Y34,CONCATENATE("* El total de procesados debe ser mayor o igual al total de Reactivos en el grupo de edad ",$X$32),"")</f>
        <v/>
      </c>
      <c r="CQ34" s="44" t="str">
        <f>IF(Z34&lt;AA34,CONCATENATE("* El total de procesados debe ser mayor o igual al total de Reactivos en el grupo de edad ",$Z$32),"")</f>
        <v/>
      </c>
      <c r="CR34" s="44" t="str">
        <f>IF(AB34&lt;AC34,CONCATENATE("* El total de procesados debe ser mayor o igual al total de Reactivos en el grupo de edad ",$AB$32),"")</f>
        <v/>
      </c>
      <c r="CS34" s="44" t="str">
        <f>IF(AD34&lt;AE34,CONCATENATE("* El total de procesados debe ser mayor o igual al total de Reactivos en el grupo de edad ",$AD$32),"")</f>
        <v/>
      </c>
      <c r="CT34" s="44" t="str">
        <f>IF(AF34&lt;AG34,CONCATENATE("* El total de procesados debe ser mayor o igual al total de Reactivos en el grupo de edad ",$AF$32),"")</f>
        <v/>
      </c>
      <c r="CU34" s="44" t="str">
        <f>IF(AH34&lt;AI34,CONCATENATE("* El total de procesados debe ser mayor o igual al total de Reactivos en el grupo de edad ",$AH$32),"")</f>
        <v/>
      </c>
      <c r="CV34" s="44" t="str">
        <f>IF(AJ34&lt;AK34,CONCATENATE("* El total de procesados debe ser mayor o igual al total de Reactivos en el grupo de edad ",$AJ$32),"")</f>
        <v/>
      </c>
      <c r="CW34" s="44" t="str">
        <f>IF(AL34&lt;AM34,CONCATENATE("* El total de procesados debe ser mayor o igual al total de Reactivos en el grupo de edad ",$AL$32),"")</f>
        <v/>
      </c>
      <c r="CX34" s="44" t="str">
        <f>IF(AN34&lt;AO34,CONCATENATE("* El total de procesados debe ser mayor o igual al total de Reactivos en el grupo de edad ",$AN$32),"")</f>
        <v/>
      </c>
      <c r="CY34" s="44" t="str">
        <f>IF(AP34&lt;AQ34,CONCATENATE("* El total de procesados debe ser mayor o igual al total de Reactivos en el grupo de edad ",$AP$32),"")</f>
        <v/>
      </c>
      <c r="CZ34" s="44" t="str">
        <f>IF(AND(B34&lt;&gt;0,OR(AT34="",AU34="",AV34="",AW34="")),"* No olvide digitar la columna Trans y/o Pueblos Originarios y/o Migrantes (Digite Cero si no tiene). ","")</f>
        <v/>
      </c>
      <c r="DA34" s="45">
        <f>IF(B34&lt;   C34,1,0)</f>
        <v>0</v>
      </c>
      <c r="DB34" s="45">
        <f>IF(B34&lt;&gt; AR34+AS34,1,0)</f>
        <v>0</v>
      </c>
      <c r="DC34" s="45">
        <f>IF(B34&lt;  AT34+AU34,1,0)</f>
        <v>0</v>
      </c>
      <c r="DD34" s="45">
        <f>IF(B34&lt;  AV34,1,0)</f>
        <v>0</v>
      </c>
      <c r="DE34" s="45">
        <f>IF(B34&lt;  AW34,1,0)</f>
        <v>0</v>
      </c>
      <c r="DF34" s="45">
        <f t="shared" ref="DF34:DF51" si="62">IF(D34&lt;E34,1,0)</f>
        <v>0</v>
      </c>
      <c r="DG34" s="45">
        <f t="shared" ref="DG34:DG51" si="63">IF(F34&lt;G34,1,0)</f>
        <v>0</v>
      </c>
      <c r="DH34" s="45">
        <f t="shared" ref="DH34:DH51" si="64">IF(H34&lt;I34,1,0)</f>
        <v>0</v>
      </c>
      <c r="DI34" s="45">
        <f t="shared" ref="DI34:DI51" si="65">IF(J34&lt;K34,1,0)</f>
        <v>0</v>
      </c>
      <c r="DJ34" s="45">
        <f t="shared" ref="DJ34:DJ51" si="66">IF(L34&lt;M34,1,0)</f>
        <v>0</v>
      </c>
      <c r="DK34" s="45">
        <f t="shared" ref="DK34:DK51" si="67">IF(N34&lt;O34,1,0)</f>
        <v>0</v>
      </c>
      <c r="DL34" s="45">
        <f t="shared" ref="DL34:DL51" si="68">IF(P34&lt;Q34,1,0)</f>
        <v>0</v>
      </c>
      <c r="DM34" s="45">
        <f t="shared" ref="DM34:DM51" si="69">IF(R34&lt;S34,1,0)</f>
        <v>0</v>
      </c>
      <c r="DN34" s="45">
        <f t="shared" ref="DN34:DN51" si="70">IF(T34&lt;U34,1,0)</f>
        <v>0</v>
      </c>
      <c r="DO34" s="45">
        <f t="shared" ref="DO34:DO51" si="71">IF(V34&lt;W34,1,0)</f>
        <v>0</v>
      </c>
      <c r="DP34" s="45">
        <f t="shared" ref="DP34:DP51" si="72">IF(X34&lt;Y34,1,0)</f>
        <v>0</v>
      </c>
      <c r="DQ34" s="45">
        <f t="shared" ref="DQ34:DQ51" si="73">IF(Z34&lt;AA34,1,0)</f>
        <v>0</v>
      </c>
      <c r="DR34" s="45">
        <f t="shared" ref="DR34:DR51" si="74">IF(AB34&lt;AC34,1,0)</f>
        <v>0</v>
      </c>
      <c r="DS34" s="45">
        <f t="shared" ref="DS34:DS51" si="75">IF(AD34&lt;AE34,1,0)</f>
        <v>0</v>
      </c>
      <c r="DT34" s="45">
        <f t="shared" ref="DT34:DT51" si="76">IF(AF34&lt;AG34,1,0)</f>
        <v>0</v>
      </c>
      <c r="DU34" s="45">
        <f t="shared" ref="DU34:DU51" si="77">IF(AH34&lt;AI34,1,0)</f>
        <v>0</v>
      </c>
      <c r="DV34" s="45">
        <f t="shared" ref="DV34:DV51" si="78">IF(AJ34&lt;AK34,1,0)</f>
        <v>0</v>
      </c>
      <c r="DW34" s="45">
        <f t="shared" ref="DW34:DW51" si="79">IF(AL34&lt;AM34,1,0)</f>
        <v>0</v>
      </c>
      <c r="DX34" s="45">
        <f t="shared" ref="DX34:DX51" si="80">IF(AN34&lt;AO34,1,0)</f>
        <v>0</v>
      </c>
      <c r="DY34" s="45">
        <f t="shared" ref="DY34:DY51" si="81">IF(AP34&lt;AQ34,1,0)</f>
        <v>0</v>
      </c>
      <c r="DZ34" s="45">
        <f t="shared" ref="DZ34:DZ51" si="82">IF(AND(B34&lt;&gt;0,OR(AT34="",AU34="",AV34="",AW34="")),1,0)</f>
        <v>0</v>
      </c>
    </row>
    <row r="35" spans="1:130" x14ac:dyDescent="0.25">
      <c r="A35" s="66" t="s">
        <v>38</v>
      </c>
      <c r="B35" s="47">
        <f t="shared" si="55"/>
        <v>0</v>
      </c>
      <c r="C35" s="48">
        <f t="shared" si="55"/>
        <v>0</v>
      </c>
      <c r="D35" s="33"/>
      <c r="E35" s="34"/>
      <c r="F35" s="35"/>
      <c r="G35" s="34"/>
      <c r="H35" s="35"/>
      <c r="I35" s="34"/>
      <c r="J35" s="35"/>
      <c r="K35" s="34"/>
      <c r="L35" s="35"/>
      <c r="M35" s="36"/>
      <c r="N35" s="37"/>
      <c r="O35" s="38"/>
      <c r="P35" s="39"/>
      <c r="Q35" s="38"/>
      <c r="R35" s="39"/>
      <c r="S35" s="38"/>
      <c r="T35" s="39"/>
      <c r="U35" s="38"/>
      <c r="V35" s="39"/>
      <c r="W35" s="38"/>
      <c r="X35" s="39"/>
      <c r="Y35" s="38"/>
      <c r="Z35" s="39"/>
      <c r="AA35" s="38"/>
      <c r="AB35" s="39"/>
      <c r="AC35" s="38"/>
      <c r="AD35" s="39"/>
      <c r="AE35" s="38"/>
      <c r="AF35" s="39"/>
      <c r="AG35" s="38"/>
      <c r="AH35" s="39"/>
      <c r="AI35" s="38"/>
      <c r="AJ35" s="39"/>
      <c r="AK35" s="38"/>
      <c r="AL35" s="39"/>
      <c r="AM35" s="38"/>
      <c r="AN35" s="39"/>
      <c r="AO35" s="38"/>
      <c r="AP35" s="39"/>
      <c r="AQ35" s="40"/>
      <c r="AR35" s="41"/>
      <c r="AS35" s="40"/>
      <c r="AT35" s="37"/>
      <c r="AU35" s="38"/>
      <c r="AV35" s="39"/>
      <c r="AW35" s="42"/>
      <c r="AX35" s="43" t="str">
        <f t="shared" si="56"/>
        <v/>
      </c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10"/>
      <c r="BJ35" s="10"/>
      <c r="BK35" s="10"/>
      <c r="BL35" s="10"/>
      <c r="BU35" s="11"/>
      <c r="BV35" s="11"/>
      <c r="BW35" s="11"/>
      <c r="CA35" s="44" t="str">
        <f t="shared" si="57"/>
        <v/>
      </c>
      <c r="CB35" s="44" t="str">
        <f t="shared" si="58"/>
        <v/>
      </c>
      <c r="CC35" s="44" t="str">
        <f t="shared" si="59"/>
        <v/>
      </c>
      <c r="CD35" s="44" t="str">
        <f t="shared" si="60"/>
        <v/>
      </c>
      <c r="CE35" s="44" t="str">
        <f t="shared" si="61"/>
        <v/>
      </c>
      <c r="CF35" s="44" t="str">
        <f t="shared" ref="CF35:CF51" si="83">IF(D35&lt;E35,CONCATENATE("* El total de procesados debe ser mayor o igual al total de Reactivos en el grupo de edad ",$D$32),"")</f>
        <v/>
      </c>
      <c r="CG35" s="44" t="str">
        <f t="shared" ref="CG35:CG51" si="84">IF(F35&lt;G35,CONCATENATE("* El total de procesados debe ser mayor o igual al total de Reactivos en el grupo de edad ",$F$32),"")</f>
        <v/>
      </c>
      <c r="CH35" s="44" t="str">
        <f t="shared" ref="CH35:CH51" si="85">IF(H35&lt;I35,CONCATENATE("* El total de procesados debe ser mayor o igual al total de Reactivos en el grupo de edad ",$H$32),"")</f>
        <v/>
      </c>
      <c r="CI35" s="44" t="str">
        <f t="shared" ref="CI35:CI51" si="86">IF(J35&lt;K35,CONCATENATE("* El total de procesados debe ser mayor o igual al total de Reactivos en el grupo de edad ",$J$32),"")</f>
        <v/>
      </c>
      <c r="CJ35" s="44" t="str">
        <f t="shared" ref="CJ35:CJ51" si="87">IF(L35&lt;M35,CONCATENATE("* El total de procesados debe ser mayor o igual al total de Reactivos en el grupo de edad ",$L$32),"")</f>
        <v/>
      </c>
      <c r="CK35" s="44" t="str">
        <f t="shared" ref="CK35:CK51" si="88">IF(N35&lt;O35,CONCATENATE("* El total de procesados debe ser mayor o igual al total de Reactivos en el grupo de edad ",$N$32),"")</f>
        <v/>
      </c>
      <c r="CL35" s="44" t="str">
        <f t="shared" ref="CL35:CL51" si="89">IF(P35&lt;Q35,CONCATENATE("* El total de procesados debe ser mayor o igual al total de Reactivos en el grupo de edad ",$P$32),"")</f>
        <v/>
      </c>
      <c r="CM35" s="44" t="str">
        <f t="shared" ref="CM35:CM51" si="90">IF(R35&lt;S35,CONCATENATE("* El total de procesados debe ser mayor o igual al total de Reactivos en el grupo de edad ",$R$32),"")</f>
        <v/>
      </c>
      <c r="CN35" s="44" t="str">
        <f t="shared" ref="CN35:CN51" si="91">IF(T35&lt;U35,CONCATENATE("* El total de procesados debe ser mayor o igual al total de Reactivos en el grupo de edad ",$T$32),"")</f>
        <v/>
      </c>
      <c r="CO35" s="44" t="str">
        <f t="shared" ref="CO35:CO51" si="92">IF(V35&lt;W35,CONCATENATE("* El total de procesados debe ser mayor o igual al total de Reactivos en el grupo de edad ",$V$32),"")</f>
        <v/>
      </c>
      <c r="CP35" s="44" t="str">
        <f t="shared" ref="CP35:CP51" si="93">IF(X35&lt;Y35,CONCATENATE("* El total de procesados debe ser mayor o igual al total de Reactivos en el grupo de edad ",$X$32),"")</f>
        <v/>
      </c>
      <c r="CQ35" s="44" t="str">
        <f t="shared" ref="CQ35:CQ51" si="94">IF(Z35&lt;AA35,CONCATENATE("* El total de procesados debe ser mayor o igual al total de Reactivos en el grupo de edad ",$Z$32),"")</f>
        <v/>
      </c>
      <c r="CR35" s="44" t="str">
        <f t="shared" ref="CR35:CR51" si="95">IF(AB35&lt;AC35,CONCATENATE("* El total de procesados debe ser mayor o igual al total de Reactivos en el grupo de edad ",$AB$32),"")</f>
        <v/>
      </c>
      <c r="CS35" s="44" t="str">
        <f t="shared" ref="CS35:CS51" si="96">IF(AD35&lt;AE35,CONCATENATE("* El total de procesados debe ser mayor o igual al total de Reactivos en el grupo de edad ",$AD$32),"")</f>
        <v/>
      </c>
      <c r="CT35" s="44" t="str">
        <f t="shared" ref="CT35:CT51" si="97">IF(AF35&lt;AG35,CONCATENATE("* El total de procesados debe ser mayor o igual al total de Reactivos en el grupo de edad ",$AF$32),"")</f>
        <v/>
      </c>
      <c r="CU35" s="44" t="str">
        <f t="shared" ref="CU35:CU51" si="98">IF(AH35&lt;AI35,CONCATENATE("* El total de procesados debe ser mayor o igual al total de Reactivos en el grupo de edad ",$AH$32),"")</f>
        <v/>
      </c>
      <c r="CV35" s="44" t="str">
        <f t="shared" ref="CV35:CV51" si="99">IF(AJ35&lt;AK35,CONCATENATE("* El total de procesados debe ser mayor o igual al total de Reactivos en el grupo de edad ",$AJ$32),"")</f>
        <v/>
      </c>
      <c r="CW35" s="44" t="str">
        <f t="shared" ref="CW35:CW51" si="100">IF(AL35&lt;AM35,CONCATENATE("* El total de procesados debe ser mayor o igual al total de Reactivos en el grupo de edad ",$AL$32),"")</f>
        <v/>
      </c>
      <c r="CX35" s="44" t="str">
        <f t="shared" ref="CX35:CX51" si="101">IF(AN35&lt;AO35,CONCATENATE("* El total de procesados debe ser mayor o igual al total de Reactivos en el grupo de edad ",$AN$32),"")</f>
        <v/>
      </c>
      <c r="CY35" s="44" t="str">
        <f t="shared" ref="CY35:CY51" si="102">IF(AP35&lt;AQ35,CONCATENATE("* El total de procesados debe ser mayor o igual al total de Reactivos en el grupo de edad ",$AP$32),"")</f>
        <v/>
      </c>
      <c r="CZ35" s="44" t="str">
        <f t="shared" ref="CZ35:CZ51" si="103">IF(AND(B35&lt;&gt;0,OR(AT35="",AU35="",AV35="",AW35="")),"* No olvide digitar la columna Trans y/o Pueblos Originarios y/o Migrantes (Digite Cero si no tiene). ","")</f>
        <v/>
      </c>
      <c r="DA35" s="45">
        <f t="shared" ref="DA35:DA51" si="104">IF(B35&lt;   C35,1,0)</f>
        <v>0</v>
      </c>
      <c r="DB35" s="45">
        <f t="shared" ref="DB35:DB51" si="105">IF(B35&lt;&gt; AR35+AS35,1,0)</f>
        <v>0</v>
      </c>
      <c r="DC35" s="45">
        <f t="shared" ref="DC35:DC51" si="106">IF(B35&lt;  AT35+AU35,1,0)</f>
        <v>0</v>
      </c>
      <c r="DD35" s="45">
        <f t="shared" ref="DD35:DD51" si="107">IF(B35&lt;  AV35,1,0)</f>
        <v>0</v>
      </c>
      <c r="DE35" s="45">
        <f t="shared" ref="DE35:DE51" si="108">IF(B35&lt;  AW35,1,0)</f>
        <v>0</v>
      </c>
      <c r="DF35" s="45">
        <f t="shared" si="62"/>
        <v>0</v>
      </c>
      <c r="DG35" s="45">
        <f t="shared" si="63"/>
        <v>0</v>
      </c>
      <c r="DH35" s="45">
        <f t="shared" si="64"/>
        <v>0</v>
      </c>
      <c r="DI35" s="45">
        <f t="shared" si="65"/>
        <v>0</v>
      </c>
      <c r="DJ35" s="45">
        <f t="shared" si="66"/>
        <v>0</v>
      </c>
      <c r="DK35" s="45">
        <f t="shared" si="67"/>
        <v>0</v>
      </c>
      <c r="DL35" s="45">
        <f t="shared" si="68"/>
        <v>0</v>
      </c>
      <c r="DM35" s="45">
        <f t="shared" si="69"/>
        <v>0</v>
      </c>
      <c r="DN35" s="45">
        <f t="shared" si="70"/>
        <v>0</v>
      </c>
      <c r="DO35" s="45">
        <f t="shared" si="71"/>
        <v>0</v>
      </c>
      <c r="DP35" s="45">
        <f t="shared" si="72"/>
        <v>0</v>
      </c>
      <c r="DQ35" s="45">
        <f t="shared" si="73"/>
        <v>0</v>
      </c>
      <c r="DR35" s="45">
        <f t="shared" si="74"/>
        <v>0</v>
      </c>
      <c r="DS35" s="45">
        <f t="shared" si="75"/>
        <v>0</v>
      </c>
      <c r="DT35" s="45">
        <f t="shared" si="76"/>
        <v>0</v>
      </c>
      <c r="DU35" s="45">
        <f t="shared" si="77"/>
        <v>0</v>
      </c>
      <c r="DV35" s="45">
        <f t="shared" si="78"/>
        <v>0</v>
      </c>
      <c r="DW35" s="45">
        <f t="shared" si="79"/>
        <v>0</v>
      </c>
      <c r="DX35" s="45">
        <f t="shared" si="80"/>
        <v>0</v>
      </c>
      <c r="DY35" s="45">
        <f t="shared" si="81"/>
        <v>0</v>
      </c>
      <c r="DZ35" s="45">
        <f t="shared" si="82"/>
        <v>0</v>
      </c>
    </row>
    <row r="36" spans="1:130" x14ac:dyDescent="0.25">
      <c r="A36" s="66" t="s">
        <v>39</v>
      </c>
      <c r="B36" s="47">
        <f t="shared" si="55"/>
        <v>0</v>
      </c>
      <c r="C36" s="48">
        <f t="shared" si="55"/>
        <v>0</v>
      </c>
      <c r="D36" s="33"/>
      <c r="E36" s="34"/>
      <c r="F36" s="35"/>
      <c r="G36" s="34"/>
      <c r="H36" s="35"/>
      <c r="I36" s="34"/>
      <c r="J36" s="35"/>
      <c r="K36" s="34"/>
      <c r="L36" s="35"/>
      <c r="M36" s="36"/>
      <c r="N36" s="37"/>
      <c r="O36" s="38"/>
      <c r="P36" s="39"/>
      <c r="Q36" s="38"/>
      <c r="R36" s="39"/>
      <c r="S36" s="38"/>
      <c r="T36" s="39"/>
      <c r="U36" s="38"/>
      <c r="V36" s="39"/>
      <c r="W36" s="38"/>
      <c r="X36" s="39"/>
      <c r="Y36" s="38"/>
      <c r="Z36" s="39"/>
      <c r="AA36" s="38"/>
      <c r="AB36" s="39"/>
      <c r="AC36" s="38"/>
      <c r="AD36" s="39"/>
      <c r="AE36" s="38"/>
      <c r="AF36" s="39"/>
      <c r="AG36" s="38"/>
      <c r="AH36" s="39"/>
      <c r="AI36" s="38"/>
      <c r="AJ36" s="39"/>
      <c r="AK36" s="38"/>
      <c r="AL36" s="39"/>
      <c r="AM36" s="38"/>
      <c r="AN36" s="39"/>
      <c r="AO36" s="38"/>
      <c r="AP36" s="39"/>
      <c r="AQ36" s="40"/>
      <c r="AR36" s="41"/>
      <c r="AS36" s="40"/>
      <c r="AT36" s="37"/>
      <c r="AU36" s="38"/>
      <c r="AV36" s="39"/>
      <c r="AW36" s="42"/>
      <c r="AX36" s="43" t="str">
        <f t="shared" si="56"/>
        <v/>
      </c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10"/>
      <c r="BJ36" s="10"/>
      <c r="BK36" s="10"/>
      <c r="BL36" s="10"/>
      <c r="BU36" s="11"/>
      <c r="BV36" s="11"/>
      <c r="BW36" s="11"/>
      <c r="CA36" s="44" t="str">
        <f t="shared" si="57"/>
        <v/>
      </c>
      <c r="CB36" s="44" t="str">
        <f t="shared" si="58"/>
        <v/>
      </c>
      <c r="CC36" s="44" t="str">
        <f t="shared" si="59"/>
        <v/>
      </c>
      <c r="CD36" s="44" t="str">
        <f t="shared" si="60"/>
        <v/>
      </c>
      <c r="CE36" s="44" t="str">
        <f t="shared" si="61"/>
        <v/>
      </c>
      <c r="CF36" s="44" t="str">
        <f t="shared" si="83"/>
        <v/>
      </c>
      <c r="CG36" s="44" t="str">
        <f t="shared" si="84"/>
        <v/>
      </c>
      <c r="CH36" s="44" t="str">
        <f t="shared" si="85"/>
        <v/>
      </c>
      <c r="CI36" s="44" t="str">
        <f t="shared" si="86"/>
        <v/>
      </c>
      <c r="CJ36" s="44" t="str">
        <f t="shared" si="87"/>
        <v/>
      </c>
      <c r="CK36" s="44" t="str">
        <f t="shared" si="88"/>
        <v/>
      </c>
      <c r="CL36" s="44" t="str">
        <f t="shared" si="89"/>
        <v/>
      </c>
      <c r="CM36" s="44" t="str">
        <f t="shared" si="90"/>
        <v/>
      </c>
      <c r="CN36" s="44" t="str">
        <f t="shared" si="91"/>
        <v/>
      </c>
      <c r="CO36" s="44" t="str">
        <f t="shared" si="92"/>
        <v/>
      </c>
      <c r="CP36" s="44" t="str">
        <f t="shared" si="93"/>
        <v/>
      </c>
      <c r="CQ36" s="44" t="str">
        <f t="shared" si="94"/>
        <v/>
      </c>
      <c r="CR36" s="44" t="str">
        <f t="shared" si="95"/>
        <v/>
      </c>
      <c r="CS36" s="44" t="str">
        <f t="shared" si="96"/>
        <v/>
      </c>
      <c r="CT36" s="44" t="str">
        <f t="shared" si="97"/>
        <v/>
      </c>
      <c r="CU36" s="44" t="str">
        <f t="shared" si="98"/>
        <v/>
      </c>
      <c r="CV36" s="44" t="str">
        <f t="shared" si="99"/>
        <v/>
      </c>
      <c r="CW36" s="44" t="str">
        <f t="shared" si="100"/>
        <v/>
      </c>
      <c r="CX36" s="44" t="str">
        <f t="shared" si="101"/>
        <v/>
      </c>
      <c r="CY36" s="44" t="str">
        <f t="shared" si="102"/>
        <v/>
      </c>
      <c r="CZ36" s="44" t="str">
        <f t="shared" si="103"/>
        <v/>
      </c>
      <c r="DA36" s="45">
        <f t="shared" si="104"/>
        <v>0</v>
      </c>
      <c r="DB36" s="45">
        <f t="shared" si="105"/>
        <v>0</v>
      </c>
      <c r="DC36" s="45">
        <f t="shared" si="106"/>
        <v>0</v>
      </c>
      <c r="DD36" s="45">
        <f t="shared" si="107"/>
        <v>0</v>
      </c>
      <c r="DE36" s="45">
        <f t="shared" si="108"/>
        <v>0</v>
      </c>
      <c r="DF36" s="45">
        <f t="shared" si="62"/>
        <v>0</v>
      </c>
      <c r="DG36" s="45">
        <f t="shared" si="63"/>
        <v>0</v>
      </c>
      <c r="DH36" s="45">
        <f t="shared" si="64"/>
        <v>0</v>
      </c>
      <c r="DI36" s="45">
        <f t="shared" si="65"/>
        <v>0</v>
      </c>
      <c r="DJ36" s="45">
        <f t="shared" si="66"/>
        <v>0</v>
      </c>
      <c r="DK36" s="45">
        <f t="shared" si="67"/>
        <v>0</v>
      </c>
      <c r="DL36" s="45">
        <f t="shared" si="68"/>
        <v>0</v>
      </c>
      <c r="DM36" s="45">
        <f t="shared" si="69"/>
        <v>0</v>
      </c>
      <c r="DN36" s="45">
        <f t="shared" si="70"/>
        <v>0</v>
      </c>
      <c r="DO36" s="45">
        <f t="shared" si="71"/>
        <v>0</v>
      </c>
      <c r="DP36" s="45">
        <f t="shared" si="72"/>
        <v>0</v>
      </c>
      <c r="DQ36" s="45">
        <f t="shared" si="73"/>
        <v>0</v>
      </c>
      <c r="DR36" s="45">
        <f t="shared" si="74"/>
        <v>0</v>
      </c>
      <c r="DS36" s="45">
        <f t="shared" si="75"/>
        <v>0</v>
      </c>
      <c r="DT36" s="45">
        <f t="shared" si="76"/>
        <v>0</v>
      </c>
      <c r="DU36" s="45">
        <f t="shared" si="77"/>
        <v>0</v>
      </c>
      <c r="DV36" s="45">
        <f t="shared" si="78"/>
        <v>0</v>
      </c>
      <c r="DW36" s="45">
        <f t="shared" si="79"/>
        <v>0</v>
      </c>
      <c r="DX36" s="45">
        <f t="shared" si="80"/>
        <v>0</v>
      </c>
      <c r="DY36" s="45">
        <f t="shared" si="81"/>
        <v>0</v>
      </c>
      <c r="DZ36" s="45">
        <f t="shared" si="82"/>
        <v>0</v>
      </c>
    </row>
    <row r="37" spans="1:130" x14ac:dyDescent="0.25">
      <c r="A37" s="66" t="s">
        <v>40</v>
      </c>
      <c r="B37" s="47">
        <f t="shared" si="55"/>
        <v>0</v>
      </c>
      <c r="C37" s="48">
        <f t="shared" si="55"/>
        <v>0</v>
      </c>
      <c r="D37" s="33"/>
      <c r="E37" s="34"/>
      <c r="F37" s="35"/>
      <c r="G37" s="34"/>
      <c r="H37" s="35"/>
      <c r="I37" s="34"/>
      <c r="J37" s="35"/>
      <c r="K37" s="34"/>
      <c r="L37" s="35"/>
      <c r="M37" s="36"/>
      <c r="N37" s="37"/>
      <c r="O37" s="38"/>
      <c r="P37" s="39"/>
      <c r="Q37" s="38"/>
      <c r="R37" s="39"/>
      <c r="S37" s="38"/>
      <c r="T37" s="39"/>
      <c r="U37" s="38"/>
      <c r="V37" s="39"/>
      <c r="W37" s="38"/>
      <c r="X37" s="39"/>
      <c r="Y37" s="38"/>
      <c r="Z37" s="39"/>
      <c r="AA37" s="38"/>
      <c r="AB37" s="39"/>
      <c r="AC37" s="38"/>
      <c r="AD37" s="39"/>
      <c r="AE37" s="38"/>
      <c r="AF37" s="39"/>
      <c r="AG37" s="38"/>
      <c r="AH37" s="39"/>
      <c r="AI37" s="38"/>
      <c r="AJ37" s="39"/>
      <c r="AK37" s="38"/>
      <c r="AL37" s="39"/>
      <c r="AM37" s="38"/>
      <c r="AN37" s="39"/>
      <c r="AO37" s="38"/>
      <c r="AP37" s="39"/>
      <c r="AQ37" s="40"/>
      <c r="AR37" s="41"/>
      <c r="AS37" s="40"/>
      <c r="AT37" s="37"/>
      <c r="AU37" s="38"/>
      <c r="AV37" s="39"/>
      <c r="AW37" s="42"/>
      <c r="AX37" s="43" t="str">
        <f t="shared" si="56"/>
        <v/>
      </c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10"/>
      <c r="BJ37" s="10"/>
      <c r="BK37" s="10"/>
      <c r="BL37" s="10"/>
      <c r="BU37" s="11"/>
      <c r="BV37" s="11"/>
      <c r="BW37" s="11"/>
      <c r="CA37" s="44" t="str">
        <f t="shared" si="57"/>
        <v/>
      </c>
      <c r="CB37" s="44" t="str">
        <f t="shared" si="58"/>
        <v/>
      </c>
      <c r="CC37" s="44" t="str">
        <f t="shared" si="59"/>
        <v/>
      </c>
      <c r="CD37" s="44" t="str">
        <f t="shared" si="60"/>
        <v/>
      </c>
      <c r="CE37" s="44" t="str">
        <f t="shared" si="61"/>
        <v/>
      </c>
      <c r="CF37" s="44" t="str">
        <f t="shared" si="83"/>
        <v/>
      </c>
      <c r="CG37" s="44" t="str">
        <f t="shared" si="84"/>
        <v/>
      </c>
      <c r="CH37" s="44" t="str">
        <f t="shared" si="85"/>
        <v/>
      </c>
      <c r="CI37" s="44" t="str">
        <f t="shared" si="86"/>
        <v/>
      </c>
      <c r="CJ37" s="44" t="str">
        <f t="shared" si="87"/>
        <v/>
      </c>
      <c r="CK37" s="44" t="str">
        <f t="shared" si="88"/>
        <v/>
      </c>
      <c r="CL37" s="44" t="str">
        <f t="shared" si="89"/>
        <v/>
      </c>
      <c r="CM37" s="44" t="str">
        <f t="shared" si="90"/>
        <v/>
      </c>
      <c r="CN37" s="44" t="str">
        <f t="shared" si="91"/>
        <v/>
      </c>
      <c r="CO37" s="44" t="str">
        <f t="shared" si="92"/>
        <v/>
      </c>
      <c r="CP37" s="44" t="str">
        <f t="shared" si="93"/>
        <v/>
      </c>
      <c r="CQ37" s="44" t="str">
        <f t="shared" si="94"/>
        <v/>
      </c>
      <c r="CR37" s="44" t="str">
        <f t="shared" si="95"/>
        <v/>
      </c>
      <c r="CS37" s="44" t="str">
        <f t="shared" si="96"/>
        <v/>
      </c>
      <c r="CT37" s="44" t="str">
        <f t="shared" si="97"/>
        <v/>
      </c>
      <c r="CU37" s="44" t="str">
        <f t="shared" si="98"/>
        <v/>
      </c>
      <c r="CV37" s="44" t="str">
        <f t="shared" si="99"/>
        <v/>
      </c>
      <c r="CW37" s="44" t="str">
        <f t="shared" si="100"/>
        <v/>
      </c>
      <c r="CX37" s="44" t="str">
        <f t="shared" si="101"/>
        <v/>
      </c>
      <c r="CY37" s="44" t="str">
        <f t="shared" si="102"/>
        <v/>
      </c>
      <c r="CZ37" s="44" t="str">
        <f t="shared" si="103"/>
        <v/>
      </c>
      <c r="DA37" s="45">
        <f t="shared" si="104"/>
        <v>0</v>
      </c>
      <c r="DB37" s="45">
        <f t="shared" si="105"/>
        <v>0</v>
      </c>
      <c r="DC37" s="45">
        <f t="shared" si="106"/>
        <v>0</v>
      </c>
      <c r="DD37" s="45">
        <f t="shared" si="107"/>
        <v>0</v>
      </c>
      <c r="DE37" s="45">
        <f t="shared" si="108"/>
        <v>0</v>
      </c>
      <c r="DF37" s="45">
        <f t="shared" si="62"/>
        <v>0</v>
      </c>
      <c r="DG37" s="45">
        <f t="shared" si="63"/>
        <v>0</v>
      </c>
      <c r="DH37" s="45">
        <f t="shared" si="64"/>
        <v>0</v>
      </c>
      <c r="DI37" s="45">
        <f t="shared" si="65"/>
        <v>0</v>
      </c>
      <c r="DJ37" s="45">
        <f t="shared" si="66"/>
        <v>0</v>
      </c>
      <c r="DK37" s="45">
        <f t="shared" si="67"/>
        <v>0</v>
      </c>
      <c r="DL37" s="45">
        <f t="shared" si="68"/>
        <v>0</v>
      </c>
      <c r="DM37" s="45">
        <f t="shared" si="69"/>
        <v>0</v>
      </c>
      <c r="DN37" s="45">
        <f t="shared" si="70"/>
        <v>0</v>
      </c>
      <c r="DO37" s="45">
        <f t="shared" si="71"/>
        <v>0</v>
      </c>
      <c r="DP37" s="45">
        <f t="shared" si="72"/>
        <v>0</v>
      </c>
      <c r="DQ37" s="45">
        <f t="shared" si="73"/>
        <v>0</v>
      </c>
      <c r="DR37" s="45">
        <f t="shared" si="74"/>
        <v>0</v>
      </c>
      <c r="DS37" s="45">
        <f t="shared" si="75"/>
        <v>0</v>
      </c>
      <c r="DT37" s="45">
        <f t="shared" si="76"/>
        <v>0</v>
      </c>
      <c r="DU37" s="45">
        <f t="shared" si="77"/>
        <v>0</v>
      </c>
      <c r="DV37" s="45">
        <f t="shared" si="78"/>
        <v>0</v>
      </c>
      <c r="DW37" s="45">
        <f t="shared" si="79"/>
        <v>0</v>
      </c>
      <c r="DX37" s="45">
        <f t="shared" si="80"/>
        <v>0</v>
      </c>
      <c r="DY37" s="45">
        <f t="shared" si="81"/>
        <v>0</v>
      </c>
      <c r="DZ37" s="45">
        <f t="shared" si="82"/>
        <v>0</v>
      </c>
    </row>
    <row r="38" spans="1:130" ht="22.5" x14ac:dyDescent="0.25">
      <c r="A38" s="67" t="s">
        <v>41</v>
      </c>
      <c r="B38" s="47">
        <f t="shared" si="55"/>
        <v>0</v>
      </c>
      <c r="C38" s="48">
        <f t="shared" si="55"/>
        <v>0</v>
      </c>
      <c r="D38" s="33"/>
      <c r="E38" s="34"/>
      <c r="F38" s="35"/>
      <c r="G38" s="34"/>
      <c r="H38" s="35"/>
      <c r="I38" s="34"/>
      <c r="J38" s="35"/>
      <c r="K38" s="34"/>
      <c r="L38" s="35"/>
      <c r="M38" s="36"/>
      <c r="N38" s="37"/>
      <c r="O38" s="38"/>
      <c r="P38" s="39"/>
      <c r="Q38" s="38"/>
      <c r="R38" s="39"/>
      <c r="S38" s="38"/>
      <c r="T38" s="39"/>
      <c r="U38" s="38"/>
      <c r="V38" s="39"/>
      <c r="W38" s="38"/>
      <c r="X38" s="39"/>
      <c r="Y38" s="38"/>
      <c r="Z38" s="39"/>
      <c r="AA38" s="38"/>
      <c r="AB38" s="39"/>
      <c r="AC38" s="38"/>
      <c r="AD38" s="39"/>
      <c r="AE38" s="38"/>
      <c r="AF38" s="39"/>
      <c r="AG38" s="38"/>
      <c r="AH38" s="39"/>
      <c r="AI38" s="38"/>
      <c r="AJ38" s="39"/>
      <c r="AK38" s="38"/>
      <c r="AL38" s="39"/>
      <c r="AM38" s="38"/>
      <c r="AN38" s="39"/>
      <c r="AO38" s="38"/>
      <c r="AP38" s="39"/>
      <c r="AQ38" s="40"/>
      <c r="AR38" s="41"/>
      <c r="AS38" s="40"/>
      <c r="AT38" s="37"/>
      <c r="AU38" s="38"/>
      <c r="AV38" s="39"/>
      <c r="AW38" s="42"/>
      <c r="AX38" s="43" t="str">
        <f t="shared" si="56"/>
        <v/>
      </c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10"/>
      <c r="BJ38" s="10"/>
      <c r="BK38" s="10"/>
      <c r="BL38" s="10"/>
      <c r="BU38" s="11"/>
      <c r="BV38" s="11"/>
      <c r="BW38" s="11"/>
      <c r="CA38" s="44" t="str">
        <f t="shared" si="57"/>
        <v/>
      </c>
      <c r="CB38" s="44" t="str">
        <f t="shared" si="58"/>
        <v/>
      </c>
      <c r="CC38" s="44" t="str">
        <f t="shared" si="59"/>
        <v/>
      </c>
      <c r="CD38" s="44" t="str">
        <f t="shared" si="60"/>
        <v/>
      </c>
      <c r="CE38" s="44" t="str">
        <f t="shared" si="61"/>
        <v/>
      </c>
      <c r="CF38" s="44" t="str">
        <f t="shared" si="83"/>
        <v/>
      </c>
      <c r="CG38" s="44" t="str">
        <f t="shared" si="84"/>
        <v/>
      </c>
      <c r="CH38" s="44" t="str">
        <f t="shared" si="85"/>
        <v/>
      </c>
      <c r="CI38" s="44" t="str">
        <f t="shared" si="86"/>
        <v/>
      </c>
      <c r="CJ38" s="44" t="str">
        <f t="shared" si="87"/>
        <v/>
      </c>
      <c r="CK38" s="44" t="str">
        <f t="shared" si="88"/>
        <v/>
      </c>
      <c r="CL38" s="44" t="str">
        <f t="shared" si="89"/>
        <v/>
      </c>
      <c r="CM38" s="44" t="str">
        <f t="shared" si="90"/>
        <v/>
      </c>
      <c r="CN38" s="44" t="str">
        <f t="shared" si="91"/>
        <v/>
      </c>
      <c r="CO38" s="44" t="str">
        <f t="shared" si="92"/>
        <v/>
      </c>
      <c r="CP38" s="44" t="str">
        <f t="shared" si="93"/>
        <v/>
      </c>
      <c r="CQ38" s="44" t="str">
        <f t="shared" si="94"/>
        <v/>
      </c>
      <c r="CR38" s="44" t="str">
        <f t="shared" si="95"/>
        <v/>
      </c>
      <c r="CS38" s="44" t="str">
        <f t="shared" si="96"/>
        <v/>
      </c>
      <c r="CT38" s="44" t="str">
        <f t="shared" si="97"/>
        <v/>
      </c>
      <c r="CU38" s="44" t="str">
        <f t="shared" si="98"/>
        <v/>
      </c>
      <c r="CV38" s="44" t="str">
        <f t="shared" si="99"/>
        <v/>
      </c>
      <c r="CW38" s="44" t="str">
        <f t="shared" si="100"/>
        <v/>
      </c>
      <c r="CX38" s="44" t="str">
        <f t="shared" si="101"/>
        <v/>
      </c>
      <c r="CY38" s="44" t="str">
        <f t="shared" si="102"/>
        <v/>
      </c>
      <c r="CZ38" s="44" t="str">
        <f t="shared" si="103"/>
        <v/>
      </c>
      <c r="DA38" s="45">
        <f t="shared" si="104"/>
        <v>0</v>
      </c>
      <c r="DB38" s="45">
        <f t="shared" si="105"/>
        <v>0</v>
      </c>
      <c r="DC38" s="45">
        <f t="shared" si="106"/>
        <v>0</v>
      </c>
      <c r="DD38" s="45">
        <f t="shared" si="107"/>
        <v>0</v>
      </c>
      <c r="DE38" s="45">
        <f t="shared" si="108"/>
        <v>0</v>
      </c>
      <c r="DF38" s="45">
        <f t="shared" si="62"/>
        <v>0</v>
      </c>
      <c r="DG38" s="45">
        <f t="shared" si="63"/>
        <v>0</v>
      </c>
      <c r="DH38" s="45">
        <f t="shared" si="64"/>
        <v>0</v>
      </c>
      <c r="DI38" s="45">
        <f t="shared" si="65"/>
        <v>0</v>
      </c>
      <c r="DJ38" s="45">
        <f t="shared" si="66"/>
        <v>0</v>
      </c>
      <c r="DK38" s="45">
        <f t="shared" si="67"/>
        <v>0</v>
      </c>
      <c r="DL38" s="45">
        <f t="shared" si="68"/>
        <v>0</v>
      </c>
      <c r="DM38" s="45">
        <f t="shared" si="69"/>
        <v>0</v>
      </c>
      <c r="DN38" s="45">
        <f t="shared" si="70"/>
        <v>0</v>
      </c>
      <c r="DO38" s="45">
        <f t="shared" si="71"/>
        <v>0</v>
      </c>
      <c r="DP38" s="45">
        <f t="shared" si="72"/>
        <v>0</v>
      </c>
      <c r="DQ38" s="45">
        <f t="shared" si="73"/>
        <v>0</v>
      </c>
      <c r="DR38" s="45">
        <f t="shared" si="74"/>
        <v>0</v>
      </c>
      <c r="DS38" s="45">
        <f t="shared" si="75"/>
        <v>0</v>
      </c>
      <c r="DT38" s="45">
        <f t="shared" si="76"/>
        <v>0</v>
      </c>
      <c r="DU38" s="45">
        <f t="shared" si="77"/>
        <v>0</v>
      </c>
      <c r="DV38" s="45">
        <f t="shared" si="78"/>
        <v>0</v>
      </c>
      <c r="DW38" s="45">
        <f t="shared" si="79"/>
        <v>0</v>
      </c>
      <c r="DX38" s="45">
        <f t="shared" si="80"/>
        <v>0</v>
      </c>
      <c r="DY38" s="45">
        <f t="shared" si="81"/>
        <v>0</v>
      </c>
      <c r="DZ38" s="45">
        <f t="shared" si="82"/>
        <v>0</v>
      </c>
    </row>
    <row r="39" spans="1:130" ht="22.5" x14ac:dyDescent="0.25">
      <c r="A39" s="67" t="s">
        <v>42</v>
      </c>
      <c r="B39" s="47">
        <f t="shared" si="55"/>
        <v>0</v>
      </c>
      <c r="C39" s="48">
        <f t="shared" si="55"/>
        <v>0</v>
      </c>
      <c r="D39" s="33"/>
      <c r="E39" s="34"/>
      <c r="F39" s="35"/>
      <c r="G39" s="34"/>
      <c r="H39" s="35"/>
      <c r="I39" s="34"/>
      <c r="J39" s="35"/>
      <c r="K39" s="34"/>
      <c r="L39" s="35"/>
      <c r="M39" s="36"/>
      <c r="N39" s="37"/>
      <c r="O39" s="38"/>
      <c r="P39" s="39"/>
      <c r="Q39" s="38"/>
      <c r="R39" s="39"/>
      <c r="S39" s="38"/>
      <c r="T39" s="39"/>
      <c r="U39" s="38"/>
      <c r="V39" s="39"/>
      <c r="W39" s="38"/>
      <c r="X39" s="39"/>
      <c r="Y39" s="38"/>
      <c r="Z39" s="39"/>
      <c r="AA39" s="38"/>
      <c r="AB39" s="39"/>
      <c r="AC39" s="38"/>
      <c r="AD39" s="39"/>
      <c r="AE39" s="38"/>
      <c r="AF39" s="39"/>
      <c r="AG39" s="38"/>
      <c r="AH39" s="39"/>
      <c r="AI39" s="38"/>
      <c r="AJ39" s="39"/>
      <c r="AK39" s="38"/>
      <c r="AL39" s="39"/>
      <c r="AM39" s="38"/>
      <c r="AN39" s="39"/>
      <c r="AO39" s="38"/>
      <c r="AP39" s="39"/>
      <c r="AQ39" s="40"/>
      <c r="AR39" s="37"/>
      <c r="AS39" s="40"/>
      <c r="AT39" s="37"/>
      <c r="AU39" s="38"/>
      <c r="AV39" s="39"/>
      <c r="AW39" s="42"/>
      <c r="AX39" s="43" t="str">
        <f t="shared" si="56"/>
        <v/>
      </c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10"/>
      <c r="BJ39" s="10"/>
      <c r="BK39" s="10"/>
      <c r="BL39" s="10"/>
      <c r="BU39" s="11"/>
      <c r="BV39" s="11"/>
      <c r="BW39" s="11"/>
      <c r="CA39" s="44" t="str">
        <f t="shared" si="57"/>
        <v/>
      </c>
      <c r="CB39" s="44" t="str">
        <f t="shared" si="58"/>
        <v/>
      </c>
      <c r="CC39" s="44" t="str">
        <f t="shared" si="59"/>
        <v/>
      </c>
      <c r="CD39" s="44" t="str">
        <f t="shared" si="60"/>
        <v/>
      </c>
      <c r="CE39" s="44" t="str">
        <f t="shared" si="61"/>
        <v/>
      </c>
      <c r="CF39" s="44" t="str">
        <f t="shared" si="83"/>
        <v/>
      </c>
      <c r="CG39" s="44" t="str">
        <f t="shared" si="84"/>
        <v/>
      </c>
      <c r="CH39" s="44" t="str">
        <f t="shared" si="85"/>
        <v/>
      </c>
      <c r="CI39" s="44" t="str">
        <f t="shared" si="86"/>
        <v/>
      </c>
      <c r="CJ39" s="44" t="str">
        <f t="shared" si="87"/>
        <v/>
      </c>
      <c r="CK39" s="44" t="str">
        <f t="shared" si="88"/>
        <v/>
      </c>
      <c r="CL39" s="44" t="str">
        <f t="shared" si="89"/>
        <v/>
      </c>
      <c r="CM39" s="44" t="str">
        <f t="shared" si="90"/>
        <v/>
      </c>
      <c r="CN39" s="44" t="str">
        <f t="shared" si="91"/>
        <v/>
      </c>
      <c r="CO39" s="44" t="str">
        <f t="shared" si="92"/>
        <v/>
      </c>
      <c r="CP39" s="44" t="str">
        <f t="shared" si="93"/>
        <v/>
      </c>
      <c r="CQ39" s="44" t="str">
        <f t="shared" si="94"/>
        <v/>
      </c>
      <c r="CR39" s="44" t="str">
        <f t="shared" si="95"/>
        <v/>
      </c>
      <c r="CS39" s="44" t="str">
        <f t="shared" si="96"/>
        <v/>
      </c>
      <c r="CT39" s="44" t="str">
        <f t="shared" si="97"/>
        <v/>
      </c>
      <c r="CU39" s="44" t="str">
        <f t="shared" si="98"/>
        <v/>
      </c>
      <c r="CV39" s="44" t="str">
        <f t="shared" si="99"/>
        <v/>
      </c>
      <c r="CW39" s="44" t="str">
        <f t="shared" si="100"/>
        <v/>
      </c>
      <c r="CX39" s="44" t="str">
        <f t="shared" si="101"/>
        <v/>
      </c>
      <c r="CY39" s="44" t="str">
        <f t="shared" si="102"/>
        <v/>
      </c>
      <c r="CZ39" s="44" t="str">
        <f t="shared" si="103"/>
        <v/>
      </c>
      <c r="DA39" s="45">
        <f t="shared" si="104"/>
        <v>0</v>
      </c>
      <c r="DB39" s="45">
        <f t="shared" si="105"/>
        <v>0</v>
      </c>
      <c r="DC39" s="45">
        <f t="shared" si="106"/>
        <v>0</v>
      </c>
      <c r="DD39" s="45">
        <f t="shared" si="107"/>
        <v>0</v>
      </c>
      <c r="DE39" s="45">
        <f t="shared" si="108"/>
        <v>0</v>
      </c>
      <c r="DF39" s="45">
        <f t="shared" si="62"/>
        <v>0</v>
      </c>
      <c r="DG39" s="45">
        <f t="shared" si="63"/>
        <v>0</v>
      </c>
      <c r="DH39" s="45">
        <f t="shared" si="64"/>
        <v>0</v>
      </c>
      <c r="DI39" s="45">
        <f t="shared" si="65"/>
        <v>0</v>
      </c>
      <c r="DJ39" s="45">
        <f t="shared" si="66"/>
        <v>0</v>
      </c>
      <c r="DK39" s="45">
        <f t="shared" si="67"/>
        <v>0</v>
      </c>
      <c r="DL39" s="45">
        <f t="shared" si="68"/>
        <v>0</v>
      </c>
      <c r="DM39" s="45">
        <f t="shared" si="69"/>
        <v>0</v>
      </c>
      <c r="DN39" s="45">
        <f t="shared" si="70"/>
        <v>0</v>
      </c>
      <c r="DO39" s="45">
        <f t="shared" si="71"/>
        <v>0</v>
      </c>
      <c r="DP39" s="45">
        <f t="shared" si="72"/>
        <v>0</v>
      </c>
      <c r="DQ39" s="45">
        <f t="shared" si="73"/>
        <v>0</v>
      </c>
      <c r="DR39" s="45">
        <f t="shared" si="74"/>
        <v>0</v>
      </c>
      <c r="DS39" s="45">
        <f t="shared" si="75"/>
        <v>0</v>
      </c>
      <c r="DT39" s="45">
        <f t="shared" si="76"/>
        <v>0</v>
      </c>
      <c r="DU39" s="45">
        <f t="shared" si="77"/>
        <v>0</v>
      </c>
      <c r="DV39" s="45">
        <f t="shared" si="78"/>
        <v>0</v>
      </c>
      <c r="DW39" s="45">
        <f t="shared" si="79"/>
        <v>0</v>
      </c>
      <c r="DX39" s="45">
        <f t="shared" si="80"/>
        <v>0</v>
      </c>
      <c r="DY39" s="45">
        <f t="shared" si="81"/>
        <v>0</v>
      </c>
      <c r="DZ39" s="45">
        <f t="shared" si="82"/>
        <v>0</v>
      </c>
    </row>
    <row r="40" spans="1:130" ht="22.5" x14ac:dyDescent="0.25">
      <c r="A40" s="67" t="s">
        <v>43</v>
      </c>
      <c r="B40" s="47">
        <f t="shared" si="55"/>
        <v>0</v>
      </c>
      <c r="C40" s="48">
        <f t="shared" si="55"/>
        <v>0</v>
      </c>
      <c r="D40" s="33"/>
      <c r="E40" s="34"/>
      <c r="F40" s="35"/>
      <c r="G40" s="34"/>
      <c r="H40" s="35"/>
      <c r="I40" s="34"/>
      <c r="J40" s="35"/>
      <c r="K40" s="34"/>
      <c r="L40" s="35"/>
      <c r="M40" s="36"/>
      <c r="N40" s="37"/>
      <c r="O40" s="38"/>
      <c r="P40" s="39"/>
      <c r="Q40" s="38"/>
      <c r="R40" s="39"/>
      <c r="S40" s="38"/>
      <c r="T40" s="39"/>
      <c r="U40" s="38"/>
      <c r="V40" s="39"/>
      <c r="W40" s="38"/>
      <c r="X40" s="39"/>
      <c r="Y40" s="38"/>
      <c r="Z40" s="39"/>
      <c r="AA40" s="38"/>
      <c r="AB40" s="39"/>
      <c r="AC40" s="38"/>
      <c r="AD40" s="39"/>
      <c r="AE40" s="38"/>
      <c r="AF40" s="39"/>
      <c r="AG40" s="38"/>
      <c r="AH40" s="39"/>
      <c r="AI40" s="38"/>
      <c r="AJ40" s="39"/>
      <c r="AK40" s="38"/>
      <c r="AL40" s="39"/>
      <c r="AM40" s="38"/>
      <c r="AN40" s="39"/>
      <c r="AO40" s="38"/>
      <c r="AP40" s="39"/>
      <c r="AQ40" s="40"/>
      <c r="AR40" s="41"/>
      <c r="AS40" s="40"/>
      <c r="AT40" s="37"/>
      <c r="AU40" s="38"/>
      <c r="AV40" s="39"/>
      <c r="AW40" s="42"/>
      <c r="AX40" s="43" t="str">
        <f t="shared" si="56"/>
        <v/>
      </c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10"/>
      <c r="BJ40" s="10"/>
      <c r="BK40" s="10"/>
      <c r="BL40" s="10"/>
      <c r="BU40" s="11"/>
      <c r="BV40" s="11"/>
      <c r="BW40" s="11"/>
      <c r="CA40" s="44" t="str">
        <f t="shared" si="57"/>
        <v/>
      </c>
      <c r="CB40" s="44" t="str">
        <f t="shared" si="58"/>
        <v/>
      </c>
      <c r="CC40" s="44" t="str">
        <f t="shared" si="59"/>
        <v/>
      </c>
      <c r="CD40" s="44" t="str">
        <f t="shared" si="60"/>
        <v/>
      </c>
      <c r="CE40" s="44" t="str">
        <f t="shared" si="61"/>
        <v/>
      </c>
      <c r="CF40" s="44" t="str">
        <f t="shared" si="83"/>
        <v/>
      </c>
      <c r="CG40" s="44" t="str">
        <f t="shared" si="84"/>
        <v/>
      </c>
      <c r="CH40" s="44" t="str">
        <f t="shared" si="85"/>
        <v/>
      </c>
      <c r="CI40" s="44" t="str">
        <f t="shared" si="86"/>
        <v/>
      </c>
      <c r="CJ40" s="44" t="str">
        <f t="shared" si="87"/>
        <v/>
      </c>
      <c r="CK40" s="44" t="str">
        <f t="shared" si="88"/>
        <v/>
      </c>
      <c r="CL40" s="44" t="str">
        <f t="shared" si="89"/>
        <v/>
      </c>
      <c r="CM40" s="44" t="str">
        <f t="shared" si="90"/>
        <v/>
      </c>
      <c r="CN40" s="44" t="str">
        <f t="shared" si="91"/>
        <v/>
      </c>
      <c r="CO40" s="44" t="str">
        <f t="shared" si="92"/>
        <v/>
      </c>
      <c r="CP40" s="44" t="str">
        <f t="shared" si="93"/>
        <v/>
      </c>
      <c r="CQ40" s="44" t="str">
        <f t="shared" si="94"/>
        <v/>
      </c>
      <c r="CR40" s="44" t="str">
        <f t="shared" si="95"/>
        <v/>
      </c>
      <c r="CS40" s="44" t="str">
        <f t="shared" si="96"/>
        <v/>
      </c>
      <c r="CT40" s="44" t="str">
        <f t="shared" si="97"/>
        <v/>
      </c>
      <c r="CU40" s="44" t="str">
        <f t="shared" si="98"/>
        <v/>
      </c>
      <c r="CV40" s="44" t="str">
        <f t="shared" si="99"/>
        <v/>
      </c>
      <c r="CW40" s="44" t="str">
        <f t="shared" si="100"/>
        <v/>
      </c>
      <c r="CX40" s="44" t="str">
        <f t="shared" si="101"/>
        <v/>
      </c>
      <c r="CY40" s="44" t="str">
        <f t="shared" si="102"/>
        <v/>
      </c>
      <c r="CZ40" s="44" t="str">
        <f t="shared" si="103"/>
        <v/>
      </c>
      <c r="DA40" s="45">
        <f t="shared" si="104"/>
        <v>0</v>
      </c>
      <c r="DB40" s="45">
        <f t="shared" si="105"/>
        <v>0</v>
      </c>
      <c r="DC40" s="45">
        <f t="shared" si="106"/>
        <v>0</v>
      </c>
      <c r="DD40" s="45">
        <f t="shared" si="107"/>
        <v>0</v>
      </c>
      <c r="DE40" s="45">
        <f t="shared" si="108"/>
        <v>0</v>
      </c>
      <c r="DF40" s="45">
        <f t="shared" si="62"/>
        <v>0</v>
      </c>
      <c r="DG40" s="45">
        <f t="shared" si="63"/>
        <v>0</v>
      </c>
      <c r="DH40" s="45">
        <f t="shared" si="64"/>
        <v>0</v>
      </c>
      <c r="DI40" s="45">
        <f t="shared" si="65"/>
        <v>0</v>
      </c>
      <c r="DJ40" s="45">
        <f t="shared" si="66"/>
        <v>0</v>
      </c>
      <c r="DK40" s="45">
        <f t="shared" si="67"/>
        <v>0</v>
      </c>
      <c r="DL40" s="45">
        <f t="shared" si="68"/>
        <v>0</v>
      </c>
      <c r="DM40" s="45">
        <f t="shared" si="69"/>
        <v>0</v>
      </c>
      <c r="DN40" s="45">
        <f t="shared" si="70"/>
        <v>0</v>
      </c>
      <c r="DO40" s="45">
        <f t="shared" si="71"/>
        <v>0</v>
      </c>
      <c r="DP40" s="45">
        <f t="shared" si="72"/>
        <v>0</v>
      </c>
      <c r="DQ40" s="45">
        <f t="shared" si="73"/>
        <v>0</v>
      </c>
      <c r="DR40" s="45">
        <f t="shared" si="74"/>
        <v>0</v>
      </c>
      <c r="DS40" s="45">
        <f t="shared" si="75"/>
        <v>0</v>
      </c>
      <c r="DT40" s="45">
        <f t="shared" si="76"/>
        <v>0</v>
      </c>
      <c r="DU40" s="45">
        <f t="shared" si="77"/>
        <v>0</v>
      </c>
      <c r="DV40" s="45">
        <f t="shared" si="78"/>
        <v>0</v>
      </c>
      <c r="DW40" s="45">
        <f t="shared" si="79"/>
        <v>0</v>
      </c>
      <c r="DX40" s="45">
        <f t="shared" si="80"/>
        <v>0</v>
      </c>
      <c r="DY40" s="45">
        <f t="shared" si="81"/>
        <v>0</v>
      </c>
      <c r="DZ40" s="45">
        <f t="shared" si="82"/>
        <v>0</v>
      </c>
    </row>
    <row r="41" spans="1:130" x14ac:dyDescent="0.25">
      <c r="A41" s="66" t="s">
        <v>44</v>
      </c>
      <c r="B41" s="47">
        <f t="shared" si="55"/>
        <v>0</v>
      </c>
      <c r="C41" s="48">
        <f t="shared" si="55"/>
        <v>0</v>
      </c>
      <c r="D41" s="33"/>
      <c r="E41" s="34"/>
      <c r="F41" s="35"/>
      <c r="G41" s="34"/>
      <c r="H41" s="35"/>
      <c r="I41" s="34"/>
      <c r="J41" s="35"/>
      <c r="K41" s="34"/>
      <c r="L41" s="35"/>
      <c r="M41" s="36"/>
      <c r="N41" s="37"/>
      <c r="O41" s="38"/>
      <c r="P41" s="39"/>
      <c r="Q41" s="38"/>
      <c r="R41" s="39"/>
      <c r="S41" s="38"/>
      <c r="T41" s="39"/>
      <c r="U41" s="38"/>
      <c r="V41" s="39"/>
      <c r="W41" s="38"/>
      <c r="X41" s="39"/>
      <c r="Y41" s="38"/>
      <c r="Z41" s="39"/>
      <c r="AA41" s="38"/>
      <c r="AB41" s="39"/>
      <c r="AC41" s="38"/>
      <c r="AD41" s="39"/>
      <c r="AE41" s="38"/>
      <c r="AF41" s="39"/>
      <c r="AG41" s="38"/>
      <c r="AH41" s="39"/>
      <c r="AI41" s="38"/>
      <c r="AJ41" s="39"/>
      <c r="AK41" s="38"/>
      <c r="AL41" s="39"/>
      <c r="AM41" s="38"/>
      <c r="AN41" s="39"/>
      <c r="AO41" s="38"/>
      <c r="AP41" s="39"/>
      <c r="AQ41" s="40"/>
      <c r="AR41" s="41"/>
      <c r="AS41" s="40"/>
      <c r="AT41" s="37"/>
      <c r="AU41" s="38"/>
      <c r="AV41" s="39"/>
      <c r="AW41" s="42"/>
      <c r="AX41" s="43" t="str">
        <f t="shared" si="56"/>
        <v/>
      </c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10"/>
      <c r="BJ41" s="10"/>
      <c r="BK41" s="10"/>
      <c r="BL41" s="10"/>
      <c r="BU41" s="11"/>
      <c r="BV41" s="11"/>
      <c r="BW41" s="11"/>
      <c r="CA41" s="44" t="str">
        <f t="shared" si="57"/>
        <v/>
      </c>
      <c r="CB41" s="44" t="str">
        <f t="shared" si="58"/>
        <v/>
      </c>
      <c r="CC41" s="44" t="str">
        <f t="shared" si="59"/>
        <v/>
      </c>
      <c r="CD41" s="44" t="str">
        <f t="shared" si="60"/>
        <v/>
      </c>
      <c r="CE41" s="44" t="str">
        <f t="shared" si="61"/>
        <v/>
      </c>
      <c r="CF41" s="44" t="str">
        <f t="shared" si="83"/>
        <v/>
      </c>
      <c r="CG41" s="44" t="str">
        <f t="shared" si="84"/>
        <v/>
      </c>
      <c r="CH41" s="44" t="str">
        <f t="shared" si="85"/>
        <v/>
      </c>
      <c r="CI41" s="44" t="str">
        <f t="shared" si="86"/>
        <v/>
      </c>
      <c r="CJ41" s="44" t="str">
        <f t="shared" si="87"/>
        <v/>
      </c>
      <c r="CK41" s="44" t="str">
        <f t="shared" si="88"/>
        <v/>
      </c>
      <c r="CL41" s="44" t="str">
        <f t="shared" si="89"/>
        <v/>
      </c>
      <c r="CM41" s="44" t="str">
        <f t="shared" si="90"/>
        <v/>
      </c>
      <c r="CN41" s="44" t="str">
        <f t="shared" si="91"/>
        <v/>
      </c>
      <c r="CO41" s="44" t="str">
        <f t="shared" si="92"/>
        <v/>
      </c>
      <c r="CP41" s="44" t="str">
        <f t="shared" si="93"/>
        <v/>
      </c>
      <c r="CQ41" s="44" t="str">
        <f t="shared" si="94"/>
        <v/>
      </c>
      <c r="CR41" s="44" t="str">
        <f t="shared" si="95"/>
        <v/>
      </c>
      <c r="CS41" s="44" t="str">
        <f t="shared" si="96"/>
        <v/>
      </c>
      <c r="CT41" s="44" t="str">
        <f t="shared" si="97"/>
        <v/>
      </c>
      <c r="CU41" s="44" t="str">
        <f t="shared" si="98"/>
        <v/>
      </c>
      <c r="CV41" s="44" t="str">
        <f t="shared" si="99"/>
        <v/>
      </c>
      <c r="CW41" s="44" t="str">
        <f t="shared" si="100"/>
        <v/>
      </c>
      <c r="CX41" s="44" t="str">
        <f t="shared" si="101"/>
        <v/>
      </c>
      <c r="CY41" s="44" t="str">
        <f t="shared" si="102"/>
        <v/>
      </c>
      <c r="CZ41" s="44" t="str">
        <f t="shared" si="103"/>
        <v/>
      </c>
      <c r="DA41" s="45">
        <f t="shared" si="104"/>
        <v>0</v>
      </c>
      <c r="DB41" s="45">
        <f t="shared" si="105"/>
        <v>0</v>
      </c>
      <c r="DC41" s="45">
        <f t="shared" si="106"/>
        <v>0</v>
      </c>
      <c r="DD41" s="45">
        <f t="shared" si="107"/>
        <v>0</v>
      </c>
      <c r="DE41" s="45">
        <f t="shared" si="108"/>
        <v>0</v>
      </c>
      <c r="DF41" s="45">
        <f t="shared" si="62"/>
        <v>0</v>
      </c>
      <c r="DG41" s="45">
        <f t="shared" si="63"/>
        <v>0</v>
      </c>
      <c r="DH41" s="45">
        <f t="shared" si="64"/>
        <v>0</v>
      </c>
      <c r="DI41" s="45">
        <f t="shared" si="65"/>
        <v>0</v>
      </c>
      <c r="DJ41" s="45">
        <f t="shared" si="66"/>
        <v>0</v>
      </c>
      <c r="DK41" s="45">
        <f t="shared" si="67"/>
        <v>0</v>
      </c>
      <c r="DL41" s="45">
        <f t="shared" si="68"/>
        <v>0</v>
      </c>
      <c r="DM41" s="45">
        <f t="shared" si="69"/>
        <v>0</v>
      </c>
      <c r="DN41" s="45">
        <f t="shared" si="70"/>
        <v>0</v>
      </c>
      <c r="DO41" s="45">
        <f t="shared" si="71"/>
        <v>0</v>
      </c>
      <c r="DP41" s="45">
        <f t="shared" si="72"/>
        <v>0</v>
      </c>
      <c r="DQ41" s="45">
        <f t="shared" si="73"/>
        <v>0</v>
      </c>
      <c r="DR41" s="45">
        <f t="shared" si="74"/>
        <v>0</v>
      </c>
      <c r="DS41" s="45">
        <f t="shared" si="75"/>
        <v>0</v>
      </c>
      <c r="DT41" s="45">
        <f t="shared" si="76"/>
        <v>0</v>
      </c>
      <c r="DU41" s="45">
        <f t="shared" si="77"/>
        <v>0</v>
      </c>
      <c r="DV41" s="45">
        <f t="shared" si="78"/>
        <v>0</v>
      </c>
      <c r="DW41" s="45">
        <f t="shared" si="79"/>
        <v>0</v>
      </c>
      <c r="DX41" s="45">
        <f t="shared" si="80"/>
        <v>0</v>
      </c>
      <c r="DY41" s="45">
        <f t="shared" si="81"/>
        <v>0</v>
      </c>
      <c r="DZ41" s="45">
        <f t="shared" si="82"/>
        <v>0</v>
      </c>
    </row>
    <row r="42" spans="1:130" x14ac:dyDescent="0.25">
      <c r="A42" s="66" t="s">
        <v>45</v>
      </c>
      <c r="B42" s="47">
        <f>+D42+F42+H42+J42+L42+N42+P42+R42+T42+V42+X42+Z42+AB42+AD42+AF42+AH42+AJ42+AL42+AN42+AP42</f>
        <v>0</v>
      </c>
      <c r="C42" s="48">
        <f>+E42+G42+I42+K42+M42+O42+Q42+S42+U42+W42+Y42+AA42+AC42+AE42+AG42+AI42+AK42+AM42+AO42+AQ42</f>
        <v>0</v>
      </c>
      <c r="D42" s="37"/>
      <c r="E42" s="38"/>
      <c r="F42" s="39"/>
      <c r="G42" s="38"/>
      <c r="H42" s="39"/>
      <c r="I42" s="42"/>
      <c r="J42" s="37"/>
      <c r="K42" s="37"/>
      <c r="L42" s="39"/>
      <c r="M42" s="42"/>
      <c r="N42" s="37"/>
      <c r="O42" s="38"/>
      <c r="P42" s="39"/>
      <c r="Q42" s="38"/>
      <c r="R42" s="39"/>
      <c r="S42" s="38"/>
      <c r="T42" s="39"/>
      <c r="U42" s="38"/>
      <c r="V42" s="39"/>
      <c r="W42" s="38"/>
      <c r="X42" s="39"/>
      <c r="Y42" s="38"/>
      <c r="Z42" s="39"/>
      <c r="AA42" s="38"/>
      <c r="AB42" s="39"/>
      <c r="AC42" s="38"/>
      <c r="AD42" s="39"/>
      <c r="AE42" s="38"/>
      <c r="AF42" s="39"/>
      <c r="AG42" s="38"/>
      <c r="AH42" s="39"/>
      <c r="AI42" s="38"/>
      <c r="AJ42" s="39"/>
      <c r="AK42" s="38"/>
      <c r="AL42" s="39"/>
      <c r="AM42" s="38"/>
      <c r="AN42" s="39"/>
      <c r="AO42" s="38"/>
      <c r="AP42" s="39"/>
      <c r="AQ42" s="40"/>
      <c r="AR42" s="41"/>
      <c r="AS42" s="40"/>
      <c r="AT42" s="37"/>
      <c r="AU42" s="38"/>
      <c r="AV42" s="39"/>
      <c r="AW42" s="42"/>
      <c r="AX42" s="43" t="str">
        <f t="shared" si="56"/>
        <v/>
      </c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10"/>
      <c r="BJ42" s="10"/>
      <c r="BK42" s="10"/>
      <c r="BL42" s="10"/>
      <c r="BU42" s="11"/>
      <c r="BV42" s="11"/>
      <c r="BW42" s="11"/>
      <c r="CA42" s="44" t="str">
        <f t="shared" si="57"/>
        <v/>
      </c>
      <c r="CB42" s="44" t="str">
        <f t="shared" si="58"/>
        <v/>
      </c>
      <c r="CC42" s="44" t="str">
        <f t="shared" si="59"/>
        <v/>
      </c>
      <c r="CD42" s="44" t="str">
        <f t="shared" si="60"/>
        <v/>
      </c>
      <c r="CE42" s="44" t="str">
        <f t="shared" si="61"/>
        <v/>
      </c>
      <c r="CF42" s="44" t="str">
        <f t="shared" si="83"/>
        <v/>
      </c>
      <c r="CG42" s="44" t="str">
        <f t="shared" si="84"/>
        <v/>
      </c>
      <c r="CH42" s="44" t="str">
        <f t="shared" si="85"/>
        <v/>
      </c>
      <c r="CI42" s="44" t="str">
        <f t="shared" si="86"/>
        <v/>
      </c>
      <c r="CJ42" s="44" t="str">
        <f t="shared" si="87"/>
        <v/>
      </c>
      <c r="CK42" s="44" t="str">
        <f t="shared" si="88"/>
        <v/>
      </c>
      <c r="CL42" s="44" t="str">
        <f t="shared" si="89"/>
        <v/>
      </c>
      <c r="CM42" s="44" t="str">
        <f t="shared" si="90"/>
        <v/>
      </c>
      <c r="CN42" s="44" t="str">
        <f t="shared" si="91"/>
        <v/>
      </c>
      <c r="CO42" s="44" t="str">
        <f t="shared" si="92"/>
        <v/>
      </c>
      <c r="CP42" s="44" t="str">
        <f t="shared" si="93"/>
        <v/>
      </c>
      <c r="CQ42" s="44" t="str">
        <f t="shared" si="94"/>
        <v/>
      </c>
      <c r="CR42" s="44" t="str">
        <f t="shared" si="95"/>
        <v/>
      </c>
      <c r="CS42" s="44" t="str">
        <f t="shared" si="96"/>
        <v/>
      </c>
      <c r="CT42" s="44" t="str">
        <f t="shared" si="97"/>
        <v/>
      </c>
      <c r="CU42" s="44" t="str">
        <f t="shared" si="98"/>
        <v/>
      </c>
      <c r="CV42" s="44" t="str">
        <f t="shared" si="99"/>
        <v/>
      </c>
      <c r="CW42" s="44" t="str">
        <f t="shared" si="100"/>
        <v/>
      </c>
      <c r="CX42" s="44" t="str">
        <f t="shared" si="101"/>
        <v/>
      </c>
      <c r="CY42" s="44" t="str">
        <f t="shared" si="102"/>
        <v/>
      </c>
      <c r="CZ42" s="44" t="str">
        <f t="shared" si="103"/>
        <v/>
      </c>
      <c r="DA42" s="45">
        <f t="shared" si="104"/>
        <v>0</v>
      </c>
      <c r="DB42" s="45">
        <f t="shared" si="105"/>
        <v>0</v>
      </c>
      <c r="DC42" s="45">
        <f t="shared" si="106"/>
        <v>0</v>
      </c>
      <c r="DD42" s="45">
        <f t="shared" si="107"/>
        <v>0</v>
      </c>
      <c r="DE42" s="45">
        <f t="shared" si="108"/>
        <v>0</v>
      </c>
      <c r="DF42" s="45">
        <f t="shared" si="62"/>
        <v>0</v>
      </c>
      <c r="DG42" s="45">
        <f t="shared" si="63"/>
        <v>0</v>
      </c>
      <c r="DH42" s="45">
        <f t="shared" si="64"/>
        <v>0</v>
      </c>
      <c r="DI42" s="45">
        <f t="shared" si="65"/>
        <v>0</v>
      </c>
      <c r="DJ42" s="45">
        <f t="shared" si="66"/>
        <v>0</v>
      </c>
      <c r="DK42" s="45">
        <f t="shared" si="67"/>
        <v>0</v>
      </c>
      <c r="DL42" s="45">
        <f t="shared" si="68"/>
        <v>0</v>
      </c>
      <c r="DM42" s="45">
        <f t="shared" si="69"/>
        <v>0</v>
      </c>
      <c r="DN42" s="45">
        <f t="shared" si="70"/>
        <v>0</v>
      </c>
      <c r="DO42" s="45">
        <f t="shared" si="71"/>
        <v>0</v>
      </c>
      <c r="DP42" s="45">
        <f t="shared" si="72"/>
        <v>0</v>
      </c>
      <c r="DQ42" s="45">
        <f t="shared" si="73"/>
        <v>0</v>
      </c>
      <c r="DR42" s="45">
        <f t="shared" si="74"/>
        <v>0</v>
      </c>
      <c r="DS42" s="45">
        <f t="shared" si="75"/>
        <v>0</v>
      </c>
      <c r="DT42" s="45">
        <f t="shared" si="76"/>
        <v>0</v>
      </c>
      <c r="DU42" s="45">
        <f t="shared" si="77"/>
        <v>0</v>
      </c>
      <c r="DV42" s="45">
        <f t="shared" si="78"/>
        <v>0</v>
      </c>
      <c r="DW42" s="45">
        <f t="shared" si="79"/>
        <v>0</v>
      </c>
      <c r="DX42" s="45">
        <f t="shared" si="80"/>
        <v>0</v>
      </c>
      <c r="DY42" s="45">
        <f t="shared" si="81"/>
        <v>0</v>
      </c>
      <c r="DZ42" s="45">
        <f t="shared" si="82"/>
        <v>0</v>
      </c>
    </row>
    <row r="43" spans="1:130" ht="22.5" x14ac:dyDescent="0.25">
      <c r="A43" s="67" t="s">
        <v>46</v>
      </c>
      <c r="B43" s="47">
        <f>+D43+F43+H43</f>
        <v>0</v>
      </c>
      <c r="C43" s="48">
        <f>+E43+G43+I43</f>
        <v>0</v>
      </c>
      <c r="D43" s="37"/>
      <c r="E43" s="38"/>
      <c r="F43" s="39"/>
      <c r="G43" s="38"/>
      <c r="H43" s="39"/>
      <c r="I43" s="42"/>
      <c r="J43" s="50"/>
      <c r="K43" s="51"/>
      <c r="L43" s="50"/>
      <c r="M43" s="51"/>
      <c r="N43" s="50"/>
      <c r="O43" s="51"/>
      <c r="P43" s="50"/>
      <c r="Q43" s="51"/>
      <c r="R43" s="50"/>
      <c r="S43" s="51"/>
      <c r="T43" s="50"/>
      <c r="U43" s="51"/>
      <c r="V43" s="50"/>
      <c r="W43" s="51"/>
      <c r="X43" s="50"/>
      <c r="Y43" s="51"/>
      <c r="Z43" s="50"/>
      <c r="AA43" s="51"/>
      <c r="AB43" s="50"/>
      <c r="AC43" s="51"/>
      <c r="AD43" s="50"/>
      <c r="AE43" s="51"/>
      <c r="AF43" s="50"/>
      <c r="AG43" s="51"/>
      <c r="AH43" s="50"/>
      <c r="AI43" s="51"/>
      <c r="AJ43" s="50"/>
      <c r="AK43" s="51"/>
      <c r="AL43" s="50"/>
      <c r="AM43" s="51"/>
      <c r="AN43" s="50"/>
      <c r="AO43" s="51"/>
      <c r="AP43" s="50"/>
      <c r="AQ43" s="52"/>
      <c r="AR43" s="37"/>
      <c r="AS43" s="40"/>
      <c r="AT43" s="37"/>
      <c r="AU43" s="38"/>
      <c r="AV43" s="39"/>
      <c r="AW43" s="42"/>
      <c r="AX43" s="43" t="str">
        <f t="shared" si="56"/>
        <v/>
      </c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10"/>
      <c r="BJ43" s="10"/>
      <c r="BK43" s="10"/>
      <c r="BL43" s="10"/>
      <c r="BU43" s="11"/>
      <c r="BV43" s="11"/>
      <c r="BW43" s="11"/>
      <c r="CA43" s="44" t="str">
        <f t="shared" si="57"/>
        <v/>
      </c>
      <c r="CB43" s="44" t="str">
        <f t="shared" si="58"/>
        <v/>
      </c>
      <c r="CC43" s="44" t="str">
        <f t="shared" si="59"/>
        <v/>
      </c>
      <c r="CD43" s="44" t="str">
        <f t="shared" si="60"/>
        <v/>
      </c>
      <c r="CE43" s="44" t="str">
        <f t="shared" si="61"/>
        <v/>
      </c>
      <c r="CF43" s="44" t="str">
        <f t="shared" si="83"/>
        <v/>
      </c>
      <c r="CG43" s="44" t="str">
        <f t="shared" si="84"/>
        <v/>
      </c>
      <c r="CH43" s="44" t="str">
        <f t="shared" si="85"/>
        <v/>
      </c>
      <c r="CI43" s="44" t="str">
        <f t="shared" si="86"/>
        <v/>
      </c>
      <c r="CJ43" s="44" t="str">
        <f t="shared" si="87"/>
        <v/>
      </c>
      <c r="CK43" s="44" t="str">
        <f t="shared" si="88"/>
        <v/>
      </c>
      <c r="CL43" s="44" t="str">
        <f t="shared" si="89"/>
        <v/>
      </c>
      <c r="CM43" s="44" t="str">
        <f t="shared" si="90"/>
        <v/>
      </c>
      <c r="CN43" s="44" t="str">
        <f t="shared" si="91"/>
        <v/>
      </c>
      <c r="CO43" s="44" t="str">
        <f t="shared" si="92"/>
        <v/>
      </c>
      <c r="CP43" s="44" t="str">
        <f t="shared" si="93"/>
        <v/>
      </c>
      <c r="CQ43" s="44" t="str">
        <f t="shared" si="94"/>
        <v/>
      </c>
      <c r="CR43" s="44" t="str">
        <f t="shared" si="95"/>
        <v/>
      </c>
      <c r="CS43" s="44" t="str">
        <f t="shared" si="96"/>
        <v/>
      </c>
      <c r="CT43" s="44" t="str">
        <f t="shared" si="97"/>
        <v/>
      </c>
      <c r="CU43" s="44" t="str">
        <f t="shared" si="98"/>
        <v/>
      </c>
      <c r="CV43" s="44" t="str">
        <f t="shared" si="99"/>
        <v/>
      </c>
      <c r="CW43" s="44" t="str">
        <f t="shared" si="100"/>
        <v/>
      </c>
      <c r="CX43" s="44" t="str">
        <f t="shared" si="101"/>
        <v/>
      </c>
      <c r="CY43" s="44" t="str">
        <f t="shared" si="102"/>
        <v/>
      </c>
      <c r="CZ43" s="44" t="str">
        <f t="shared" si="103"/>
        <v/>
      </c>
      <c r="DA43" s="45">
        <f t="shared" si="104"/>
        <v>0</v>
      </c>
      <c r="DB43" s="45">
        <f t="shared" si="105"/>
        <v>0</v>
      </c>
      <c r="DC43" s="45">
        <f t="shared" si="106"/>
        <v>0</v>
      </c>
      <c r="DD43" s="45">
        <f t="shared" si="107"/>
        <v>0</v>
      </c>
      <c r="DE43" s="45">
        <f t="shared" si="108"/>
        <v>0</v>
      </c>
      <c r="DF43" s="45">
        <f t="shared" si="62"/>
        <v>0</v>
      </c>
      <c r="DG43" s="45">
        <f t="shared" si="63"/>
        <v>0</v>
      </c>
      <c r="DH43" s="45">
        <f t="shared" si="64"/>
        <v>0</v>
      </c>
      <c r="DI43" s="45">
        <f t="shared" si="65"/>
        <v>0</v>
      </c>
      <c r="DJ43" s="45">
        <f t="shared" si="66"/>
        <v>0</v>
      </c>
      <c r="DK43" s="45">
        <f t="shared" si="67"/>
        <v>0</v>
      </c>
      <c r="DL43" s="45">
        <f t="shared" si="68"/>
        <v>0</v>
      </c>
      <c r="DM43" s="45">
        <f t="shared" si="69"/>
        <v>0</v>
      </c>
      <c r="DN43" s="45">
        <f t="shared" si="70"/>
        <v>0</v>
      </c>
      <c r="DO43" s="45">
        <f t="shared" si="71"/>
        <v>0</v>
      </c>
      <c r="DP43" s="45">
        <f t="shared" si="72"/>
        <v>0</v>
      </c>
      <c r="DQ43" s="45">
        <f t="shared" si="73"/>
        <v>0</v>
      </c>
      <c r="DR43" s="45">
        <f t="shared" si="74"/>
        <v>0</v>
      </c>
      <c r="DS43" s="45">
        <f t="shared" si="75"/>
        <v>0</v>
      </c>
      <c r="DT43" s="45">
        <f t="shared" si="76"/>
        <v>0</v>
      </c>
      <c r="DU43" s="45">
        <f t="shared" si="77"/>
        <v>0</v>
      </c>
      <c r="DV43" s="45">
        <f t="shared" si="78"/>
        <v>0</v>
      </c>
      <c r="DW43" s="45">
        <f t="shared" si="79"/>
        <v>0</v>
      </c>
      <c r="DX43" s="45">
        <f t="shared" si="80"/>
        <v>0</v>
      </c>
      <c r="DY43" s="45">
        <f t="shared" si="81"/>
        <v>0</v>
      </c>
      <c r="DZ43" s="45">
        <f t="shared" si="82"/>
        <v>0</v>
      </c>
    </row>
    <row r="44" spans="1:130" x14ac:dyDescent="0.25">
      <c r="A44" s="67" t="s">
        <v>47</v>
      </c>
      <c r="B44" s="47">
        <f>+P44+R44+T44+V44+X44+Z44+AB44+AD44+AF44+AH44+AJ44+AL44+AN44+AP44</f>
        <v>0</v>
      </c>
      <c r="C44" s="48">
        <f>+Q44+S44+U44+W44+Y44+AA44+AC44+AE44+AG44+AI44+AK44+AM44+AO44+AQ44</f>
        <v>0</v>
      </c>
      <c r="D44" s="33"/>
      <c r="E44" s="34"/>
      <c r="F44" s="35"/>
      <c r="G44" s="34"/>
      <c r="H44" s="35"/>
      <c r="I44" s="34"/>
      <c r="J44" s="35"/>
      <c r="K44" s="34"/>
      <c r="L44" s="35"/>
      <c r="M44" s="36"/>
      <c r="N44" s="33"/>
      <c r="O44" s="34"/>
      <c r="P44" s="39"/>
      <c r="Q44" s="38"/>
      <c r="R44" s="39"/>
      <c r="S44" s="38"/>
      <c r="T44" s="39"/>
      <c r="U44" s="38"/>
      <c r="V44" s="39"/>
      <c r="W44" s="38"/>
      <c r="X44" s="39"/>
      <c r="Y44" s="38"/>
      <c r="Z44" s="39"/>
      <c r="AA44" s="38"/>
      <c r="AB44" s="39"/>
      <c r="AC44" s="38"/>
      <c r="AD44" s="39"/>
      <c r="AE44" s="38"/>
      <c r="AF44" s="39"/>
      <c r="AG44" s="38"/>
      <c r="AH44" s="39"/>
      <c r="AI44" s="38"/>
      <c r="AJ44" s="39"/>
      <c r="AK44" s="38"/>
      <c r="AL44" s="39"/>
      <c r="AM44" s="38"/>
      <c r="AN44" s="39"/>
      <c r="AO44" s="38"/>
      <c r="AP44" s="39"/>
      <c r="AQ44" s="40"/>
      <c r="AR44" s="37"/>
      <c r="AS44" s="40"/>
      <c r="AT44" s="37"/>
      <c r="AU44" s="38"/>
      <c r="AV44" s="39"/>
      <c r="AW44" s="42"/>
      <c r="AX44" s="43" t="str">
        <f t="shared" si="56"/>
        <v/>
      </c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10"/>
      <c r="BJ44" s="10"/>
      <c r="BK44" s="10"/>
      <c r="BL44" s="10"/>
      <c r="BU44" s="11"/>
      <c r="BV44" s="11"/>
      <c r="BW44" s="11"/>
      <c r="CA44" s="44" t="str">
        <f t="shared" si="57"/>
        <v/>
      </c>
      <c r="CB44" s="44" t="str">
        <f t="shared" si="58"/>
        <v/>
      </c>
      <c r="CC44" s="44" t="str">
        <f t="shared" si="59"/>
        <v/>
      </c>
      <c r="CD44" s="44" t="str">
        <f t="shared" si="60"/>
        <v/>
      </c>
      <c r="CE44" s="44" t="str">
        <f t="shared" si="61"/>
        <v/>
      </c>
      <c r="CF44" s="44" t="str">
        <f t="shared" si="83"/>
        <v/>
      </c>
      <c r="CG44" s="44" t="str">
        <f t="shared" si="84"/>
        <v/>
      </c>
      <c r="CH44" s="44" t="str">
        <f t="shared" si="85"/>
        <v/>
      </c>
      <c r="CI44" s="44" t="str">
        <f t="shared" si="86"/>
        <v/>
      </c>
      <c r="CJ44" s="44" t="str">
        <f t="shared" si="87"/>
        <v/>
      </c>
      <c r="CK44" s="44" t="str">
        <f t="shared" si="88"/>
        <v/>
      </c>
      <c r="CL44" s="44" t="str">
        <f t="shared" si="89"/>
        <v/>
      </c>
      <c r="CM44" s="44" t="str">
        <f t="shared" si="90"/>
        <v/>
      </c>
      <c r="CN44" s="44" t="str">
        <f t="shared" si="91"/>
        <v/>
      </c>
      <c r="CO44" s="44" t="str">
        <f t="shared" si="92"/>
        <v/>
      </c>
      <c r="CP44" s="44" t="str">
        <f t="shared" si="93"/>
        <v/>
      </c>
      <c r="CQ44" s="44" t="str">
        <f t="shared" si="94"/>
        <v/>
      </c>
      <c r="CR44" s="44" t="str">
        <f t="shared" si="95"/>
        <v/>
      </c>
      <c r="CS44" s="44" t="str">
        <f t="shared" si="96"/>
        <v/>
      </c>
      <c r="CT44" s="44" t="str">
        <f t="shared" si="97"/>
        <v/>
      </c>
      <c r="CU44" s="44" t="str">
        <f t="shared" si="98"/>
        <v/>
      </c>
      <c r="CV44" s="44" t="str">
        <f t="shared" si="99"/>
        <v/>
      </c>
      <c r="CW44" s="44" t="str">
        <f t="shared" si="100"/>
        <v/>
      </c>
      <c r="CX44" s="44" t="str">
        <f t="shared" si="101"/>
        <v/>
      </c>
      <c r="CY44" s="44" t="str">
        <f t="shared" si="102"/>
        <v/>
      </c>
      <c r="CZ44" s="44" t="str">
        <f t="shared" si="103"/>
        <v/>
      </c>
      <c r="DA44" s="45">
        <f t="shared" si="104"/>
        <v>0</v>
      </c>
      <c r="DB44" s="45">
        <f t="shared" si="105"/>
        <v>0</v>
      </c>
      <c r="DC44" s="45">
        <f t="shared" si="106"/>
        <v>0</v>
      </c>
      <c r="DD44" s="45">
        <f t="shared" si="107"/>
        <v>0</v>
      </c>
      <c r="DE44" s="45">
        <f t="shared" si="108"/>
        <v>0</v>
      </c>
      <c r="DF44" s="45">
        <f t="shared" si="62"/>
        <v>0</v>
      </c>
      <c r="DG44" s="45">
        <f t="shared" si="63"/>
        <v>0</v>
      </c>
      <c r="DH44" s="45">
        <f t="shared" si="64"/>
        <v>0</v>
      </c>
      <c r="DI44" s="45">
        <f t="shared" si="65"/>
        <v>0</v>
      </c>
      <c r="DJ44" s="45">
        <f t="shared" si="66"/>
        <v>0</v>
      </c>
      <c r="DK44" s="45">
        <f t="shared" si="67"/>
        <v>0</v>
      </c>
      <c r="DL44" s="45">
        <f t="shared" si="68"/>
        <v>0</v>
      </c>
      <c r="DM44" s="45">
        <f t="shared" si="69"/>
        <v>0</v>
      </c>
      <c r="DN44" s="45">
        <f t="shared" si="70"/>
        <v>0</v>
      </c>
      <c r="DO44" s="45">
        <f t="shared" si="71"/>
        <v>0</v>
      </c>
      <c r="DP44" s="45">
        <f t="shared" si="72"/>
        <v>0</v>
      </c>
      <c r="DQ44" s="45">
        <f t="shared" si="73"/>
        <v>0</v>
      </c>
      <c r="DR44" s="45">
        <f t="shared" si="74"/>
        <v>0</v>
      </c>
      <c r="DS44" s="45">
        <f t="shared" si="75"/>
        <v>0</v>
      </c>
      <c r="DT44" s="45">
        <f t="shared" si="76"/>
        <v>0</v>
      </c>
      <c r="DU44" s="45">
        <f t="shared" si="77"/>
        <v>0</v>
      </c>
      <c r="DV44" s="45">
        <f t="shared" si="78"/>
        <v>0</v>
      </c>
      <c r="DW44" s="45">
        <f t="shared" si="79"/>
        <v>0</v>
      </c>
      <c r="DX44" s="45">
        <f t="shared" si="80"/>
        <v>0</v>
      </c>
      <c r="DY44" s="45">
        <f t="shared" si="81"/>
        <v>0</v>
      </c>
      <c r="DZ44" s="45">
        <f t="shared" si="82"/>
        <v>0</v>
      </c>
    </row>
    <row r="45" spans="1:130" x14ac:dyDescent="0.25">
      <c r="A45" s="66" t="s">
        <v>48</v>
      </c>
      <c r="B45" s="47">
        <f>+N45+P45+R45+T45+V45+X45+Z45+AB45+AD45+AF45+AH45+AJ45+AL45+AN45+AP45</f>
        <v>0</v>
      </c>
      <c r="C45" s="48">
        <f>+O45+Q45+S45+U45+W45+Y45+AA45+AC45+AE45+AG45+AI45+AK45+AM45+AO45+AQ45</f>
        <v>0</v>
      </c>
      <c r="D45" s="41"/>
      <c r="E45" s="51"/>
      <c r="F45" s="50"/>
      <c r="G45" s="51"/>
      <c r="H45" s="50"/>
      <c r="I45" s="53"/>
      <c r="J45" s="41"/>
      <c r="K45" s="41"/>
      <c r="L45" s="50"/>
      <c r="M45" s="53"/>
      <c r="N45" s="37"/>
      <c r="O45" s="38"/>
      <c r="P45" s="39"/>
      <c r="Q45" s="38"/>
      <c r="R45" s="39"/>
      <c r="S45" s="38"/>
      <c r="T45" s="39"/>
      <c r="U45" s="38"/>
      <c r="V45" s="39"/>
      <c r="W45" s="38"/>
      <c r="X45" s="39"/>
      <c r="Y45" s="38"/>
      <c r="Z45" s="39"/>
      <c r="AA45" s="38"/>
      <c r="AB45" s="39"/>
      <c r="AC45" s="38"/>
      <c r="AD45" s="39"/>
      <c r="AE45" s="38"/>
      <c r="AF45" s="39"/>
      <c r="AG45" s="38"/>
      <c r="AH45" s="39"/>
      <c r="AI45" s="38"/>
      <c r="AJ45" s="39"/>
      <c r="AK45" s="38"/>
      <c r="AL45" s="39"/>
      <c r="AM45" s="38"/>
      <c r="AN45" s="39"/>
      <c r="AO45" s="38"/>
      <c r="AP45" s="39"/>
      <c r="AQ45" s="40"/>
      <c r="AR45" s="37"/>
      <c r="AS45" s="40"/>
      <c r="AT45" s="37"/>
      <c r="AU45" s="38"/>
      <c r="AV45" s="39"/>
      <c r="AW45" s="42"/>
      <c r="AX45" s="43" t="str">
        <f t="shared" si="56"/>
        <v/>
      </c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10"/>
      <c r="BJ45" s="10"/>
      <c r="BK45" s="10"/>
      <c r="BL45" s="10"/>
      <c r="BU45" s="11"/>
      <c r="BV45" s="11"/>
      <c r="BW45" s="11"/>
      <c r="CA45" s="44" t="str">
        <f t="shared" si="57"/>
        <v/>
      </c>
      <c r="CB45" s="44" t="str">
        <f t="shared" si="58"/>
        <v/>
      </c>
      <c r="CC45" s="44" t="str">
        <f t="shared" si="59"/>
        <v/>
      </c>
      <c r="CD45" s="44" t="str">
        <f t="shared" si="60"/>
        <v/>
      </c>
      <c r="CE45" s="44" t="str">
        <f t="shared" si="61"/>
        <v/>
      </c>
      <c r="CF45" s="44" t="str">
        <f t="shared" si="83"/>
        <v/>
      </c>
      <c r="CG45" s="44" t="str">
        <f t="shared" si="84"/>
        <v/>
      </c>
      <c r="CH45" s="44" t="str">
        <f t="shared" si="85"/>
        <v/>
      </c>
      <c r="CI45" s="44" t="str">
        <f t="shared" si="86"/>
        <v/>
      </c>
      <c r="CJ45" s="44" t="str">
        <f t="shared" si="87"/>
        <v/>
      </c>
      <c r="CK45" s="44" t="str">
        <f t="shared" si="88"/>
        <v/>
      </c>
      <c r="CL45" s="44" t="str">
        <f t="shared" si="89"/>
        <v/>
      </c>
      <c r="CM45" s="44" t="str">
        <f t="shared" si="90"/>
        <v/>
      </c>
      <c r="CN45" s="44" t="str">
        <f t="shared" si="91"/>
        <v/>
      </c>
      <c r="CO45" s="44" t="str">
        <f t="shared" si="92"/>
        <v/>
      </c>
      <c r="CP45" s="44" t="str">
        <f t="shared" si="93"/>
        <v/>
      </c>
      <c r="CQ45" s="44" t="str">
        <f t="shared" si="94"/>
        <v/>
      </c>
      <c r="CR45" s="44" t="str">
        <f t="shared" si="95"/>
        <v/>
      </c>
      <c r="CS45" s="44" t="str">
        <f t="shared" si="96"/>
        <v/>
      </c>
      <c r="CT45" s="44" t="str">
        <f t="shared" si="97"/>
        <v/>
      </c>
      <c r="CU45" s="44" t="str">
        <f t="shared" si="98"/>
        <v/>
      </c>
      <c r="CV45" s="44" t="str">
        <f t="shared" si="99"/>
        <v/>
      </c>
      <c r="CW45" s="44" t="str">
        <f t="shared" si="100"/>
        <v/>
      </c>
      <c r="CX45" s="44" t="str">
        <f t="shared" si="101"/>
        <v/>
      </c>
      <c r="CY45" s="44" t="str">
        <f t="shared" si="102"/>
        <v/>
      </c>
      <c r="CZ45" s="44" t="str">
        <f t="shared" si="103"/>
        <v/>
      </c>
      <c r="DA45" s="45">
        <f t="shared" si="104"/>
        <v>0</v>
      </c>
      <c r="DB45" s="45">
        <f t="shared" si="105"/>
        <v>0</v>
      </c>
      <c r="DC45" s="45">
        <f t="shared" si="106"/>
        <v>0</v>
      </c>
      <c r="DD45" s="45">
        <f t="shared" si="107"/>
        <v>0</v>
      </c>
      <c r="DE45" s="45">
        <f t="shared" si="108"/>
        <v>0</v>
      </c>
      <c r="DF45" s="45">
        <f t="shared" si="62"/>
        <v>0</v>
      </c>
      <c r="DG45" s="45">
        <f t="shared" si="63"/>
        <v>0</v>
      </c>
      <c r="DH45" s="45">
        <f t="shared" si="64"/>
        <v>0</v>
      </c>
      <c r="DI45" s="45">
        <f t="shared" si="65"/>
        <v>0</v>
      </c>
      <c r="DJ45" s="45">
        <f t="shared" si="66"/>
        <v>0</v>
      </c>
      <c r="DK45" s="45">
        <f t="shared" si="67"/>
        <v>0</v>
      </c>
      <c r="DL45" s="45">
        <f t="shared" si="68"/>
        <v>0</v>
      </c>
      <c r="DM45" s="45">
        <f t="shared" si="69"/>
        <v>0</v>
      </c>
      <c r="DN45" s="45">
        <f t="shared" si="70"/>
        <v>0</v>
      </c>
      <c r="DO45" s="45">
        <f t="shared" si="71"/>
        <v>0</v>
      </c>
      <c r="DP45" s="45">
        <f t="shared" si="72"/>
        <v>0</v>
      </c>
      <c r="DQ45" s="45">
        <f t="shared" si="73"/>
        <v>0</v>
      </c>
      <c r="DR45" s="45">
        <f t="shared" si="74"/>
        <v>0</v>
      </c>
      <c r="DS45" s="45">
        <f t="shared" si="75"/>
        <v>0</v>
      </c>
      <c r="DT45" s="45">
        <f t="shared" si="76"/>
        <v>0</v>
      </c>
      <c r="DU45" s="45">
        <f t="shared" si="77"/>
        <v>0</v>
      </c>
      <c r="DV45" s="45">
        <f t="shared" si="78"/>
        <v>0</v>
      </c>
      <c r="DW45" s="45">
        <f t="shared" si="79"/>
        <v>0</v>
      </c>
      <c r="DX45" s="45">
        <f t="shared" si="80"/>
        <v>0</v>
      </c>
      <c r="DY45" s="45">
        <f t="shared" si="81"/>
        <v>0</v>
      </c>
      <c r="DZ45" s="45">
        <f t="shared" si="82"/>
        <v>0</v>
      </c>
    </row>
    <row r="46" spans="1:130" x14ac:dyDescent="0.25">
      <c r="A46" s="66" t="s">
        <v>49</v>
      </c>
      <c r="B46" s="47">
        <f>+D46+F46+H46+J46+L46+N46+P46+R46+T46+V46+X46+Z46+AB46+AD46+AF46+AH46+AJ46+AL46+AN46+AP46</f>
        <v>0</v>
      </c>
      <c r="C46" s="48">
        <f>+E46+G46+I46+K46+M46+O46+Q46+S46+U46+W46+Y46+AA46+AC46+AE46+AG46+AI46+AK46+AM46+AO46+AQ46</f>
        <v>0</v>
      </c>
      <c r="D46" s="37"/>
      <c r="E46" s="38"/>
      <c r="F46" s="39"/>
      <c r="G46" s="38"/>
      <c r="H46" s="39"/>
      <c r="I46" s="42"/>
      <c r="J46" s="37"/>
      <c r="K46" s="37"/>
      <c r="L46" s="39"/>
      <c r="M46" s="42"/>
      <c r="N46" s="37"/>
      <c r="O46" s="38"/>
      <c r="P46" s="39"/>
      <c r="Q46" s="38"/>
      <c r="R46" s="39"/>
      <c r="S46" s="38"/>
      <c r="T46" s="39"/>
      <c r="U46" s="38"/>
      <c r="V46" s="39"/>
      <c r="W46" s="38"/>
      <c r="X46" s="39"/>
      <c r="Y46" s="38"/>
      <c r="Z46" s="39"/>
      <c r="AA46" s="38"/>
      <c r="AB46" s="39"/>
      <c r="AC46" s="38"/>
      <c r="AD46" s="39"/>
      <c r="AE46" s="38"/>
      <c r="AF46" s="39"/>
      <c r="AG46" s="38"/>
      <c r="AH46" s="39"/>
      <c r="AI46" s="38"/>
      <c r="AJ46" s="39"/>
      <c r="AK46" s="38"/>
      <c r="AL46" s="39"/>
      <c r="AM46" s="38"/>
      <c r="AN46" s="39"/>
      <c r="AO46" s="38"/>
      <c r="AP46" s="39"/>
      <c r="AQ46" s="40"/>
      <c r="AR46" s="37"/>
      <c r="AS46" s="40"/>
      <c r="AT46" s="37"/>
      <c r="AU46" s="38"/>
      <c r="AV46" s="39"/>
      <c r="AW46" s="42"/>
      <c r="AX46" s="43" t="str">
        <f t="shared" si="56"/>
        <v/>
      </c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10"/>
      <c r="BJ46" s="10"/>
      <c r="BK46" s="10"/>
      <c r="BL46" s="10"/>
      <c r="BU46" s="11"/>
      <c r="BV46" s="11"/>
      <c r="BW46" s="11"/>
      <c r="CA46" s="44" t="str">
        <f t="shared" si="57"/>
        <v/>
      </c>
      <c r="CB46" s="44" t="str">
        <f t="shared" si="58"/>
        <v/>
      </c>
      <c r="CC46" s="44" t="str">
        <f t="shared" si="59"/>
        <v/>
      </c>
      <c r="CD46" s="44" t="str">
        <f t="shared" si="60"/>
        <v/>
      </c>
      <c r="CE46" s="44" t="str">
        <f t="shared" si="61"/>
        <v/>
      </c>
      <c r="CF46" s="44" t="str">
        <f t="shared" si="83"/>
        <v/>
      </c>
      <c r="CG46" s="44" t="str">
        <f t="shared" si="84"/>
        <v/>
      </c>
      <c r="CH46" s="44" t="str">
        <f t="shared" si="85"/>
        <v/>
      </c>
      <c r="CI46" s="44" t="str">
        <f t="shared" si="86"/>
        <v/>
      </c>
      <c r="CJ46" s="44" t="str">
        <f t="shared" si="87"/>
        <v/>
      </c>
      <c r="CK46" s="44" t="str">
        <f t="shared" si="88"/>
        <v/>
      </c>
      <c r="CL46" s="44" t="str">
        <f t="shared" si="89"/>
        <v/>
      </c>
      <c r="CM46" s="44" t="str">
        <f t="shared" si="90"/>
        <v/>
      </c>
      <c r="CN46" s="44" t="str">
        <f t="shared" si="91"/>
        <v/>
      </c>
      <c r="CO46" s="44" t="str">
        <f t="shared" si="92"/>
        <v/>
      </c>
      <c r="CP46" s="44" t="str">
        <f t="shared" si="93"/>
        <v/>
      </c>
      <c r="CQ46" s="44" t="str">
        <f t="shared" si="94"/>
        <v/>
      </c>
      <c r="CR46" s="44" t="str">
        <f t="shared" si="95"/>
        <v/>
      </c>
      <c r="CS46" s="44" t="str">
        <f t="shared" si="96"/>
        <v/>
      </c>
      <c r="CT46" s="44" t="str">
        <f t="shared" si="97"/>
        <v/>
      </c>
      <c r="CU46" s="44" t="str">
        <f t="shared" si="98"/>
        <v/>
      </c>
      <c r="CV46" s="44" t="str">
        <f t="shared" si="99"/>
        <v/>
      </c>
      <c r="CW46" s="44" t="str">
        <f t="shared" si="100"/>
        <v/>
      </c>
      <c r="CX46" s="44" t="str">
        <f t="shared" si="101"/>
        <v/>
      </c>
      <c r="CY46" s="44" t="str">
        <f t="shared" si="102"/>
        <v/>
      </c>
      <c r="CZ46" s="44" t="str">
        <f t="shared" si="103"/>
        <v/>
      </c>
      <c r="DA46" s="45">
        <f t="shared" si="104"/>
        <v>0</v>
      </c>
      <c r="DB46" s="45">
        <f t="shared" si="105"/>
        <v>0</v>
      </c>
      <c r="DC46" s="45">
        <f t="shared" si="106"/>
        <v>0</v>
      </c>
      <c r="DD46" s="45">
        <f t="shared" si="107"/>
        <v>0</v>
      </c>
      <c r="DE46" s="45">
        <f t="shared" si="108"/>
        <v>0</v>
      </c>
      <c r="DF46" s="45">
        <f t="shared" si="62"/>
        <v>0</v>
      </c>
      <c r="DG46" s="45">
        <f t="shared" si="63"/>
        <v>0</v>
      </c>
      <c r="DH46" s="45">
        <f t="shared" si="64"/>
        <v>0</v>
      </c>
      <c r="DI46" s="45">
        <f t="shared" si="65"/>
        <v>0</v>
      </c>
      <c r="DJ46" s="45">
        <f t="shared" si="66"/>
        <v>0</v>
      </c>
      <c r="DK46" s="45">
        <f t="shared" si="67"/>
        <v>0</v>
      </c>
      <c r="DL46" s="45">
        <f t="shared" si="68"/>
        <v>0</v>
      </c>
      <c r="DM46" s="45">
        <f t="shared" si="69"/>
        <v>0</v>
      </c>
      <c r="DN46" s="45">
        <f t="shared" si="70"/>
        <v>0</v>
      </c>
      <c r="DO46" s="45">
        <f t="shared" si="71"/>
        <v>0</v>
      </c>
      <c r="DP46" s="45">
        <f t="shared" si="72"/>
        <v>0</v>
      </c>
      <c r="DQ46" s="45">
        <f t="shared" si="73"/>
        <v>0</v>
      </c>
      <c r="DR46" s="45">
        <f t="shared" si="74"/>
        <v>0</v>
      </c>
      <c r="DS46" s="45">
        <f t="shared" si="75"/>
        <v>0</v>
      </c>
      <c r="DT46" s="45">
        <f t="shared" si="76"/>
        <v>0</v>
      </c>
      <c r="DU46" s="45">
        <f t="shared" si="77"/>
        <v>0</v>
      </c>
      <c r="DV46" s="45">
        <f t="shared" si="78"/>
        <v>0</v>
      </c>
      <c r="DW46" s="45">
        <f t="shared" si="79"/>
        <v>0</v>
      </c>
      <c r="DX46" s="45">
        <f t="shared" si="80"/>
        <v>0</v>
      </c>
      <c r="DY46" s="45">
        <f t="shared" si="81"/>
        <v>0</v>
      </c>
      <c r="DZ46" s="45">
        <f t="shared" si="82"/>
        <v>0</v>
      </c>
    </row>
    <row r="47" spans="1:130" x14ac:dyDescent="0.25">
      <c r="A47" s="46" t="s">
        <v>50</v>
      </c>
      <c r="B47" s="47">
        <f>+P47+R47+T47+V47+X47+Z47+AB47+AD47+AF47+AH47+AJ47+AL47+AN47+AP47</f>
        <v>0</v>
      </c>
      <c r="C47" s="48">
        <f>+Q47+S47+U47+W47+Y47+AA47+AC47+AE47+AG47+AI47+AK47+AM47+AO47+AQ47</f>
        <v>0</v>
      </c>
      <c r="D47" s="33"/>
      <c r="E47" s="34"/>
      <c r="F47" s="35"/>
      <c r="G47" s="34"/>
      <c r="H47" s="35"/>
      <c r="I47" s="34"/>
      <c r="J47" s="35"/>
      <c r="K47" s="34"/>
      <c r="L47" s="35"/>
      <c r="M47" s="36"/>
      <c r="N47" s="33"/>
      <c r="O47" s="34"/>
      <c r="P47" s="39"/>
      <c r="Q47" s="38"/>
      <c r="R47" s="39"/>
      <c r="S47" s="38"/>
      <c r="T47" s="39"/>
      <c r="U47" s="38"/>
      <c r="V47" s="39"/>
      <c r="W47" s="38"/>
      <c r="X47" s="39"/>
      <c r="Y47" s="38"/>
      <c r="Z47" s="39"/>
      <c r="AA47" s="38"/>
      <c r="AB47" s="39"/>
      <c r="AC47" s="38"/>
      <c r="AD47" s="39"/>
      <c r="AE47" s="38"/>
      <c r="AF47" s="39"/>
      <c r="AG47" s="38"/>
      <c r="AH47" s="39"/>
      <c r="AI47" s="38"/>
      <c r="AJ47" s="39"/>
      <c r="AK47" s="38"/>
      <c r="AL47" s="39"/>
      <c r="AM47" s="38"/>
      <c r="AN47" s="39"/>
      <c r="AO47" s="38"/>
      <c r="AP47" s="39"/>
      <c r="AQ47" s="40"/>
      <c r="AR47" s="37"/>
      <c r="AS47" s="40"/>
      <c r="AT47" s="37"/>
      <c r="AU47" s="38"/>
      <c r="AV47" s="39"/>
      <c r="AW47" s="42"/>
      <c r="AX47" s="43" t="str">
        <f t="shared" si="56"/>
        <v/>
      </c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10"/>
      <c r="BJ47" s="10"/>
      <c r="BK47" s="10"/>
      <c r="BL47" s="10"/>
      <c r="BU47" s="11"/>
      <c r="BV47" s="11"/>
      <c r="BW47" s="11"/>
      <c r="CA47" s="44" t="str">
        <f t="shared" si="57"/>
        <v/>
      </c>
      <c r="CB47" s="44" t="str">
        <f t="shared" si="58"/>
        <v/>
      </c>
      <c r="CC47" s="44" t="str">
        <f t="shared" si="59"/>
        <v/>
      </c>
      <c r="CD47" s="44" t="str">
        <f t="shared" si="60"/>
        <v/>
      </c>
      <c r="CE47" s="44" t="str">
        <f t="shared" si="61"/>
        <v/>
      </c>
      <c r="CF47" s="44" t="str">
        <f t="shared" si="83"/>
        <v/>
      </c>
      <c r="CG47" s="44" t="str">
        <f t="shared" si="84"/>
        <v/>
      </c>
      <c r="CH47" s="44" t="str">
        <f t="shared" si="85"/>
        <v/>
      </c>
      <c r="CI47" s="44" t="str">
        <f t="shared" si="86"/>
        <v/>
      </c>
      <c r="CJ47" s="44" t="str">
        <f t="shared" si="87"/>
        <v/>
      </c>
      <c r="CK47" s="44" t="str">
        <f t="shared" si="88"/>
        <v/>
      </c>
      <c r="CL47" s="44" t="str">
        <f t="shared" si="89"/>
        <v/>
      </c>
      <c r="CM47" s="44" t="str">
        <f t="shared" si="90"/>
        <v/>
      </c>
      <c r="CN47" s="44" t="str">
        <f t="shared" si="91"/>
        <v/>
      </c>
      <c r="CO47" s="44" t="str">
        <f t="shared" si="92"/>
        <v/>
      </c>
      <c r="CP47" s="44" t="str">
        <f t="shared" si="93"/>
        <v/>
      </c>
      <c r="CQ47" s="44" t="str">
        <f t="shared" si="94"/>
        <v/>
      </c>
      <c r="CR47" s="44" t="str">
        <f t="shared" si="95"/>
        <v/>
      </c>
      <c r="CS47" s="44" t="str">
        <f t="shared" si="96"/>
        <v/>
      </c>
      <c r="CT47" s="44" t="str">
        <f t="shared" si="97"/>
        <v/>
      </c>
      <c r="CU47" s="44" t="str">
        <f t="shared" si="98"/>
        <v/>
      </c>
      <c r="CV47" s="44" t="str">
        <f t="shared" si="99"/>
        <v/>
      </c>
      <c r="CW47" s="44" t="str">
        <f t="shared" si="100"/>
        <v/>
      </c>
      <c r="CX47" s="44" t="str">
        <f t="shared" si="101"/>
        <v/>
      </c>
      <c r="CY47" s="44" t="str">
        <f t="shared" si="102"/>
        <v/>
      </c>
      <c r="CZ47" s="44" t="str">
        <f t="shared" si="103"/>
        <v/>
      </c>
      <c r="DA47" s="45">
        <f t="shared" si="104"/>
        <v>0</v>
      </c>
      <c r="DB47" s="45">
        <f t="shared" si="105"/>
        <v>0</v>
      </c>
      <c r="DC47" s="45">
        <f t="shared" si="106"/>
        <v>0</v>
      </c>
      <c r="DD47" s="45">
        <f t="shared" si="107"/>
        <v>0</v>
      </c>
      <c r="DE47" s="45">
        <f t="shared" si="108"/>
        <v>0</v>
      </c>
      <c r="DF47" s="45">
        <f t="shared" si="62"/>
        <v>0</v>
      </c>
      <c r="DG47" s="45">
        <f t="shared" si="63"/>
        <v>0</v>
      </c>
      <c r="DH47" s="45">
        <f t="shared" si="64"/>
        <v>0</v>
      </c>
      <c r="DI47" s="45">
        <f t="shared" si="65"/>
        <v>0</v>
      </c>
      <c r="DJ47" s="45">
        <f t="shared" si="66"/>
        <v>0</v>
      </c>
      <c r="DK47" s="45">
        <f t="shared" si="67"/>
        <v>0</v>
      </c>
      <c r="DL47" s="45">
        <f t="shared" si="68"/>
        <v>0</v>
      </c>
      <c r="DM47" s="45">
        <f t="shared" si="69"/>
        <v>0</v>
      </c>
      <c r="DN47" s="45">
        <f t="shared" si="70"/>
        <v>0</v>
      </c>
      <c r="DO47" s="45">
        <f t="shared" si="71"/>
        <v>0</v>
      </c>
      <c r="DP47" s="45">
        <f t="shared" si="72"/>
        <v>0</v>
      </c>
      <c r="DQ47" s="45">
        <f t="shared" si="73"/>
        <v>0</v>
      </c>
      <c r="DR47" s="45">
        <f t="shared" si="74"/>
        <v>0</v>
      </c>
      <c r="DS47" s="45">
        <f t="shared" si="75"/>
        <v>0</v>
      </c>
      <c r="DT47" s="45">
        <f t="shared" si="76"/>
        <v>0</v>
      </c>
      <c r="DU47" s="45">
        <f t="shared" si="77"/>
        <v>0</v>
      </c>
      <c r="DV47" s="45">
        <f t="shared" si="78"/>
        <v>0</v>
      </c>
      <c r="DW47" s="45">
        <f t="shared" si="79"/>
        <v>0</v>
      </c>
      <c r="DX47" s="45">
        <f t="shared" si="80"/>
        <v>0</v>
      </c>
      <c r="DY47" s="45">
        <f t="shared" si="81"/>
        <v>0</v>
      </c>
      <c r="DZ47" s="45">
        <f t="shared" si="82"/>
        <v>0</v>
      </c>
    </row>
    <row r="48" spans="1:130" x14ac:dyDescent="0.25">
      <c r="A48" s="66" t="s">
        <v>51</v>
      </c>
      <c r="B48" s="47">
        <f>+P48+R48+T48+V48+X48+Z48+AB48+AD48+AF48+AH48</f>
        <v>0</v>
      </c>
      <c r="C48" s="48">
        <f>+Q48+S48+U48+W48+Y48+AA48+AC48+AE48+AG48+AI48</f>
        <v>0</v>
      </c>
      <c r="D48" s="33"/>
      <c r="E48" s="34"/>
      <c r="F48" s="35"/>
      <c r="G48" s="34"/>
      <c r="H48" s="35"/>
      <c r="I48" s="34"/>
      <c r="J48" s="35"/>
      <c r="K48" s="34"/>
      <c r="L48" s="35"/>
      <c r="M48" s="36"/>
      <c r="N48" s="33"/>
      <c r="O48" s="34"/>
      <c r="P48" s="39"/>
      <c r="Q48" s="38"/>
      <c r="R48" s="39"/>
      <c r="S48" s="38"/>
      <c r="T48" s="39"/>
      <c r="U48" s="38"/>
      <c r="V48" s="39"/>
      <c r="W48" s="38"/>
      <c r="X48" s="39"/>
      <c r="Y48" s="38"/>
      <c r="Z48" s="39"/>
      <c r="AA48" s="38"/>
      <c r="AB48" s="39"/>
      <c r="AC48" s="38"/>
      <c r="AD48" s="39"/>
      <c r="AE48" s="38"/>
      <c r="AF48" s="39"/>
      <c r="AG48" s="38"/>
      <c r="AH48" s="39"/>
      <c r="AI48" s="38"/>
      <c r="AJ48" s="35"/>
      <c r="AK48" s="34"/>
      <c r="AL48" s="35"/>
      <c r="AM48" s="34"/>
      <c r="AN48" s="35"/>
      <c r="AO48" s="34"/>
      <c r="AP48" s="35"/>
      <c r="AQ48" s="54"/>
      <c r="AR48" s="37"/>
      <c r="AS48" s="40"/>
      <c r="AT48" s="37"/>
      <c r="AU48" s="38"/>
      <c r="AV48" s="39"/>
      <c r="AW48" s="42"/>
      <c r="AX48" s="43" t="str">
        <f t="shared" si="56"/>
        <v/>
      </c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10"/>
      <c r="BJ48" s="10"/>
      <c r="BK48" s="10"/>
      <c r="BL48" s="10"/>
      <c r="BU48" s="11"/>
      <c r="BV48" s="11"/>
      <c r="BW48" s="11"/>
      <c r="CA48" s="44" t="str">
        <f t="shared" si="57"/>
        <v/>
      </c>
      <c r="CB48" s="44" t="str">
        <f t="shared" si="58"/>
        <v/>
      </c>
      <c r="CC48" s="44" t="str">
        <f t="shared" si="59"/>
        <v/>
      </c>
      <c r="CD48" s="44" t="str">
        <f t="shared" si="60"/>
        <v/>
      </c>
      <c r="CE48" s="44" t="str">
        <f t="shared" si="61"/>
        <v/>
      </c>
      <c r="CF48" s="44" t="str">
        <f t="shared" si="83"/>
        <v/>
      </c>
      <c r="CG48" s="44" t="str">
        <f t="shared" si="84"/>
        <v/>
      </c>
      <c r="CH48" s="44" t="str">
        <f t="shared" si="85"/>
        <v/>
      </c>
      <c r="CI48" s="44" t="str">
        <f t="shared" si="86"/>
        <v/>
      </c>
      <c r="CJ48" s="44" t="str">
        <f t="shared" si="87"/>
        <v/>
      </c>
      <c r="CK48" s="44" t="str">
        <f t="shared" si="88"/>
        <v/>
      </c>
      <c r="CL48" s="44" t="str">
        <f t="shared" si="89"/>
        <v/>
      </c>
      <c r="CM48" s="44" t="str">
        <f t="shared" si="90"/>
        <v/>
      </c>
      <c r="CN48" s="44" t="str">
        <f t="shared" si="91"/>
        <v/>
      </c>
      <c r="CO48" s="44" t="str">
        <f t="shared" si="92"/>
        <v/>
      </c>
      <c r="CP48" s="44" t="str">
        <f t="shared" si="93"/>
        <v/>
      </c>
      <c r="CQ48" s="44" t="str">
        <f t="shared" si="94"/>
        <v/>
      </c>
      <c r="CR48" s="44" t="str">
        <f t="shared" si="95"/>
        <v/>
      </c>
      <c r="CS48" s="44" t="str">
        <f t="shared" si="96"/>
        <v/>
      </c>
      <c r="CT48" s="44" t="str">
        <f t="shared" si="97"/>
        <v/>
      </c>
      <c r="CU48" s="44" t="str">
        <f t="shared" si="98"/>
        <v/>
      </c>
      <c r="CV48" s="44" t="str">
        <f t="shared" si="99"/>
        <v/>
      </c>
      <c r="CW48" s="44" t="str">
        <f t="shared" si="100"/>
        <v/>
      </c>
      <c r="CX48" s="44" t="str">
        <f t="shared" si="101"/>
        <v/>
      </c>
      <c r="CY48" s="44" t="str">
        <f t="shared" si="102"/>
        <v/>
      </c>
      <c r="CZ48" s="44" t="str">
        <f t="shared" si="103"/>
        <v/>
      </c>
      <c r="DA48" s="45">
        <f t="shared" si="104"/>
        <v>0</v>
      </c>
      <c r="DB48" s="45">
        <f t="shared" si="105"/>
        <v>0</v>
      </c>
      <c r="DC48" s="45">
        <f t="shared" si="106"/>
        <v>0</v>
      </c>
      <c r="DD48" s="45">
        <f t="shared" si="107"/>
        <v>0</v>
      </c>
      <c r="DE48" s="45">
        <f t="shared" si="108"/>
        <v>0</v>
      </c>
      <c r="DF48" s="45">
        <f t="shared" si="62"/>
        <v>0</v>
      </c>
      <c r="DG48" s="45">
        <f t="shared" si="63"/>
        <v>0</v>
      </c>
      <c r="DH48" s="45">
        <f t="shared" si="64"/>
        <v>0</v>
      </c>
      <c r="DI48" s="45">
        <f t="shared" si="65"/>
        <v>0</v>
      </c>
      <c r="DJ48" s="45">
        <f t="shared" si="66"/>
        <v>0</v>
      </c>
      <c r="DK48" s="45">
        <f t="shared" si="67"/>
        <v>0</v>
      </c>
      <c r="DL48" s="45">
        <f t="shared" si="68"/>
        <v>0</v>
      </c>
      <c r="DM48" s="45">
        <f t="shared" si="69"/>
        <v>0</v>
      </c>
      <c r="DN48" s="45">
        <f t="shared" si="70"/>
        <v>0</v>
      </c>
      <c r="DO48" s="45">
        <f t="shared" si="71"/>
        <v>0</v>
      </c>
      <c r="DP48" s="45">
        <f t="shared" si="72"/>
        <v>0</v>
      </c>
      <c r="DQ48" s="45">
        <f t="shared" si="73"/>
        <v>0</v>
      </c>
      <c r="DR48" s="45">
        <f t="shared" si="74"/>
        <v>0</v>
      </c>
      <c r="DS48" s="45">
        <f t="shared" si="75"/>
        <v>0</v>
      </c>
      <c r="DT48" s="45">
        <f t="shared" si="76"/>
        <v>0</v>
      </c>
      <c r="DU48" s="45">
        <f t="shared" si="77"/>
        <v>0</v>
      </c>
      <c r="DV48" s="45">
        <f t="shared" si="78"/>
        <v>0</v>
      </c>
      <c r="DW48" s="45">
        <f t="shared" si="79"/>
        <v>0</v>
      </c>
      <c r="DX48" s="45">
        <f t="shared" si="80"/>
        <v>0</v>
      </c>
      <c r="DY48" s="45">
        <f t="shared" si="81"/>
        <v>0</v>
      </c>
      <c r="DZ48" s="45">
        <f t="shared" si="82"/>
        <v>0</v>
      </c>
    </row>
    <row r="49" spans="1:130" x14ac:dyDescent="0.25">
      <c r="A49" s="66" t="s">
        <v>52</v>
      </c>
      <c r="B49" s="47">
        <f t="shared" ref="B49:C51" si="109">+D49+F49+H49+J49+L49+N49+P49+R49+T49+V49+X49+Z49+AB49+AD49+AF49+AH49+AJ49+AL49+AN49+AP49</f>
        <v>0</v>
      </c>
      <c r="C49" s="48">
        <f t="shared" si="109"/>
        <v>0</v>
      </c>
      <c r="D49" s="37"/>
      <c r="E49" s="38"/>
      <c r="F49" s="39"/>
      <c r="G49" s="38"/>
      <c r="H49" s="39"/>
      <c r="I49" s="42"/>
      <c r="J49" s="37"/>
      <c r="K49" s="37"/>
      <c r="L49" s="39"/>
      <c r="M49" s="42"/>
      <c r="N49" s="37"/>
      <c r="O49" s="38"/>
      <c r="P49" s="39"/>
      <c r="Q49" s="38"/>
      <c r="R49" s="39"/>
      <c r="S49" s="38"/>
      <c r="T49" s="39"/>
      <c r="U49" s="38"/>
      <c r="V49" s="39"/>
      <c r="W49" s="38"/>
      <c r="X49" s="39"/>
      <c r="Y49" s="38"/>
      <c r="Z49" s="39"/>
      <c r="AA49" s="38"/>
      <c r="AB49" s="39"/>
      <c r="AC49" s="38"/>
      <c r="AD49" s="39"/>
      <c r="AE49" s="38"/>
      <c r="AF49" s="39"/>
      <c r="AG49" s="38"/>
      <c r="AH49" s="39"/>
      <c r="AI49" s="38"/>
      <c r="AJ49" s="39"/>
      <c r="AK49" s="38"/>
      <c r="AL49" s="39"/>
      <c r="AM49" s="38"/>
      <c r="AN49" s="39"/>
      <c r="AO49" s="38"/>
      <c r="AP49" s="39"/>
      <c r="AQ49" s="40"/>
      <c r="AR49" s="37"/>
      <c r="AS49" s="40"/>
      <c r="AT49" s="37"/>
      <c r="AU49" s="38"/>
      <c r="AV49" s="39"/>
      <c r="AW49" s="42"/>
      <c r="AX49" s="43" t="str">
        <f t="shared" si="56"/>
        <v/>
      </c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10"/>
      <c r="BJ49" s="10"/>
      <c r="BK49" s="10"/>
      <c r="BL49" s="10"/>
      <c r="BU49" s="11"/>
      <c r="BV49" s="11"/>
      <c r="BW49" s="11"/>
      <c r="CA49" s="44" t="str">
        <f t="shared" si="57"/>
        <v/>
      </c>
      <c r="CB49" s="44" t="str">
        <f t="shared" si="58"/>
        <v/>
      </c>
      <c r="CC49" s="44" t="str">
        <f t="shared" si="59"/>
        <v/>
      </c>
      <c r="CD49" s="44" t="str">
        <f t="shared" si="60"/>
        <v/>
      </c>
      <c r="CE49" s="44" t="str">
        <f t="shared" si="61"/>
        <v/>
      </c>
      <c r="CF49" s="44" t="str">
        <f t="shared" si="83"/>
        <v/>
      </c>
      <c r="CG49" s="44" t="str">
        <f t="shared" si="84"/>
        <v/>
      </c>
      <c r="CH49" s="44" t="str">
        <f t="shared" si="85"/>
        <v/>
      </c>
      <c r="CI49" s="44" t="str">
        <f t="shared" si="86"/>
        <v/>
      </c>
      <c r="CJ49" s="44" t="str">
        <f t="shared" si="87"/>
        <v/>
      </c>
      <c r="CK49" s="44" t="str">
        <f t="shared" si="88"/>
        <v/>
      </c>
      <c r="CL49" s="44" t="str">
        <f t="shared" si="89"/>
        <v/>
      </c>
      <c r="CM49" s="44" t="str">
        <f t="shared" si="90"/>
        <v/>
      </c>
      <c r="CN49" s="44" t="str">
        <f t="shared" si="91"/>
        <v/>
      </c>
      <c r="CO49" s="44" t="str">
        <f t="shared" si="92"/>
        <v/>
      </c>
      <c r="CP49" s="44" t="str">
        <f t="shared" si="93"/>
        <v/>
      </c>
      <c r="CQ49" s="44" t="str">
        <f t="shared" si="94"/>
        <v/>
      </c>
      <c r="CR49" s="44" t="str">
        <f t="shared" si="95"/>
        <v/>
      </c>
      <c r="CS49" s="44" t="str">
        <f t="shared" si="96"/>
        <v/>
      </c>
      <c r="CT49" s="44" t="str">
        <f t="shared" si="97"/>
        <v/>
      </c>
      <c r="CU49" s="44" t="str">
        <f t="shared" si="98"/>
        <v/>
      </c>
      <c r="CV49" s="44" t="str">
        <f t="shared" si="99"/>
        <v/>
      </c>
      <c r="CW49" s="44" t="str">
        <f t="shared" si="100"/>
        <v/>
      </c>
      <c r="CX49" s="44" t="str">
        <f t="shared" si="101"/>
        <v/>
      </c>
      <c r="CY49" s="44" t="str">
        <f t="shared" si="102"/>
        <v/>
      </c>
      <c r="CZ49" s="44" t="str">
        <f t="shared" si="103"/>
        <v/>
      </c>
      <c r="DA49" s="45">
        <f t="shared" si="104"/>
        <v>0</v>
      </c>
      <c r="DB49" s="45">
        <f t="shared" si="105"/>
        <v>0</v>
      </c>
      <c r="DC49" s="45">
        <f t="shared" si="106"/>
        <v>0</v>
      </c>
      <c r="DD49" s="45">
        <f t="shared" si="107"/>
        <v>0</v>
      </c>
      <c r="DE49" s="45">
        <f t="shared" si="108"/>
        <v>0</v>
      </c>
      <c r="DF49" s="45">
        <f t="shared" si="62"/>
        <v>0</v>
      </c>
      <c r="DG49" s="45">
        <f t="shared" si="63"/>
        <v>0</v>
      </c>
      <c r="DH49" s="45">
        <f t="shared" si="64"/>
        <v>0</v>
      </c>
      <c r="DI49" s="45">
        <f t="shared" si="65"/>
        <v>0</v>
      </c>
      <c r="DJ49" s="45">
        <f t="shared" si="66"/>
        <v>0</v>
      </c>
      <c r="DK49" s="45">
        <f t="shared" si="67"/>
        <v>0</v>
      </c>
      <c r="DL49" s="45">
        <f t="shared" si="68"/>
        <v>0</v>
      </c>
      <c r="DM49" s="45">
        <f t="shared" si="69"/>
        <v>0</v>
      </c>
      <c r="DN49" s="45">
        <f t="shared" si="70"/>
        <v>0</v>
      </c>
      <c r="DO49" s="45">
        <f t="shared" si="71"/>
        <v>0</v>
      </c>
      <c r="DP49" s="45">
        <f t="shared" si="72"/>
        <v>0</v>
      </c>
      <c r="DQ49" s="45">
        <f t="shared" si="73"/>
        <v>0</v>
      </c>
      <c r="DR49" s="45">
        <f t="shared" si="74"/>
        <v>0</v>
      </c>
      <c r="DS49" s="45">
        <f t="shared" si="75"/>
        <v>0</v>
      </c>
      <c r="DT49" s="45">
        <f t="shared" si="76"/>
        <v>0</v>
      </c>
      <c r="DU49" s="45">
        <f t="shared" si="77"/>
        <v>0</v>
      </c>
      <c r="DV49" s="45">
        <f t="shared" si="78"/>
        <v>0</v>
      </c>
      <c r="DW49" s="45">
        <f t="shared" si="79"/>
        <v>0</v>
      </c>
      <c r="DX49" s="45">
        <f t="shared" si="80"/>
        <v>0</v>
      </c>
      <c r="DY49" s="45">
        <f t="shared" si="81"/>
        <v>0</v>
      </c>
      <c r="DZ49" s="45">
        <f t="shared" si="82"/>
        <v>0</v>
      </c>
    </row>
    <row r="50" spans="1:130" x14ac:dyDescent="0.25">
      <c r="A50" s="66" t="s">
        <v>53</v>
      </c>
      <c r="B50" s="47">
        <f t="shared" si="109"/>
        <v>0</v>
      </c>
      <c r="C50" s="48">
        <f t="shared" si="109"/>
        <v>0</v>
      </c>
      <c r="D50" s="37"/>
      <c r="E50" s="38"/>
      <c r="F50" s="39"/>
      <c r="G50" s="38"/>
      <c r="H50" s="39"/>
      <c r="I50" s="42"/>
      <c r="J50" s="37"/>
      <c r="K50" s="37"/>
      <c r="L50" s="39"/>
      <c r="M50" s="42"/>
      <c r="N50" s="37"/>
      <c r="O50" s="38"/>
      <c r="P50" s="39"/>
      <c r="Q50" s="38"/>
      <c r="R50" s="39"/>
      <c r="S50" s="38"/>
      <c r="T50" s="39"/>
      <c r="U50" s="38"/>
      <c r="V50" s="39"/>
      <c r="W50" s="38"/>
      <c r="X50" s="39"/>
      <c r="Y50" s="38"/>
      <c r="Z50" s="39"/>
      <c r="AA50" s="38"/>
      <c r="AB50" s="39"/>
      <c r="AC50" s="38"/>
      <c r="AD50" s="39"/>
      <c r="AE50" s="38"/>
      <c r="AF50" s="39"/>
      <c r="AG50" s="38"/>
      <c r="AH50" s="39"/>
      <c r="AI50" s="38"/>
      <c r="AJ50" s="39"/>
      <c r="AK50" s="38"/>
      <c r="AL50" s="39"/>
      <c r="AM50" s="38"/>
      <c r="AN50" s="39"/>
      <c r="AO50" s="38"/>
      <c r="AP50" s="39"/>
      <c r="AQ50" s="40"/>
      <c r="AR50" s="37"/>
      <c r="AS50" s="40"/>
      <c r="AT50" s="37"/>
      <c r="AU50" s="38"/>
      <c r="AV50" s="39"/>
      <c r="AW50" s="42"/>
      <c r="AX50" s="43" t="str">
        <f t="shared" si="56"/>
        <v/>
      </c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10"/>
      <c r="BJ50" s="10"/>
      <c r="BK50" s="10"/>
      <c r="BL50" s="10"/>
      <c r="BU50" s="11"/>
      <c r="BV50" s="11"/>
      <c r="BW50" s="11"/>
      <c r="CA50" s="44" t="str">
        <f t="shared" si="57"/>
        <v/>
      </c>
      <c r="CB50" s="44" t="str">
        <f t="shared" si="58"/>
        <v/>
      </c>
      <c r="CC50" s="44" t="str">
        <f t="shared" si="59"/>
        <v/>
      </c>
      <c r="CD50" s="44" t="str">
        <f t="shared" si="60"/>
        <v/>
      </c>
      <c r="CE50" s="44" t="str">
        <f t="shared" si="61"/>
        <v/>
      </c>
      <c r="CF50" s="44" t="str">
        <f t="shared" si="83"/>
        <v/>
      </c>
      <c r="CG50" s="44" t="str">
        <f t="shared" si="84"/>
        <v/>
      </c>
      <c r="CH50" s="44" t="str">
        <f t="shared" si="85"/>
        <v/>
      </c>
      <c r="CI50" s="44" t="str">
        <f t="shared" si="86"/>
        <v/>
      </c>
      <c r="CJ50" s="44" t="str">
        <f t="shared" si="87"/>
        <v/>
      </c>
      <c r="CK50" s="44" t="str">
        <f t="shared" si="88"/>
        <v/>
      </c>
      <c r="CL50" s="44" t="str">
        <f t="shared" si="89"/>
        <v/>
      </c>
      <c r="CM50" s="44" t="str">
        <f t="shared" si="90"/>
        <v/>
      </c>
      <c r="CN50" s="44" t="str">
        <f t="shared" si="91"/>
        <v/>
      </c>
      <c r="CO50" s="44" t="str">
        <f t="shared" si="92"/>
        <v/>
      </c>
      <c r="CP50" s="44" t="str">
        <f t="shared" si="93"/>
        <v/>
      </c>
      <c r="CQ50" s="44" t="str">
        <f t="shared" si="94"/>
        <v/>
      </c>
      <c r="CR50" s="44" t="str">
        <f t="shared" si="95"/>
        <v/>
      </c>
      <c r="CS50" s="44" t="str">
        <f t="shared" si="96"/>
        <v/>
      </c>
      <c r="CT50" s="44" t="str">
        <f t="shared" si="97"/>
        <v/>
      </c>
      <c r="CU50" s="44" t="str">
        <f t="shared" si="98"/>
        <v/>
      </c>
      <c r="CV50" s="44" t="str">
        <f t="shared" si="99"/>
        <v/>
      </c>
      <c r="CW50" s="44" t="str">
        <f t="shared" si="100"/>
        <v/>
      </c>
      <c r="CX50" s="44" t="str">
        <f t="shared" si="101"/>
        <v/>
      </c>
      <c r="CY50" s="44" t="str">
        <f t="shared" si="102"/>
        <v/>
      </c>
      <c r="CZ50" s="44" t="str">
        <f t="shared" si="103"/>
        <v/>
      </c>
      <c r="DA50" s="45">
        <f t="shared" si="104"/>
        <v>0</v>
      </c>
      <c r="DB50" s="45">
        <f t="shared" si="105"/>
        <v>0</v>
      </c>
      <c r="DC50" s="45">
        <f t="shared" si="106"/>
        <v>0</v>
      </c>
      <c r="DD50" s="45">
        <f t="shared" si="107"/>
        <v>0</v>
      </c>
      <c r="DE50" s="45">
        <f t="shared" si="108"/>
        <v>0</v>
      </c>
      <c r="DF50" s="45">
        <f t="shared" si="62"/>
        <v>0</v>
      </c>
      <c r="DG50" s="45">
        <f t="shared" si="63"/>
        <v>0</v>
      </c>
      <c r="DH50" s="45">
        <f t="shared" si="64"/>
        <v>0</v>
      </c>
      <c r="DI50" s="45">
        <f t="shared" si="65"/>
        <v>0</v>
      </c>
      <c r="DJ50" s="45">
        <f t="shared" si="66"/>
        <v>0</v>
      </c>
      <c r="DK50" s="45">
        <f t="shared" si="67"/>
        <v>0</v>
      </c>
      <c r="DL50" s="45">
        <f t="shared" si="68"/>
        <v>0</v>
      </c>
      <c r="DM50" s="45">
        <f t="shared" si="69"/>
        <v>0</v>
      </c>
      <c r="DN50" s="45">
        <f t="shared" si="70"/>
        <v>0</v>
      </c>
      <c r="DO50" s="45">
        <f t="shared" si="71"/>
        <v>0</v>
      </c>
      <c r="DP50" s="45">
        <f t="shared" si="72"/>
        <v>0</v>
      </c>
      <c r="DQ50" s="45">
        <f t="shared" si="73"/>
        <v>0</v>
      </c>
      <c r="DR50" s="45">
        <f t="shared" si="74"/>
        <v>0</v>
      </c>
      <c r="DS50" s="45">
        <f t="shared" si="75"/>
        <v>0</v>
      </c>
      <c r="DT50" s="45">
        <f t="shared" si="76"/>
        <v>0</v>
      </c>
      <c r="DU50" s="45">
        <f t="shared" si="77"/>
        <v>0</v>
      </c>
      <c r="DV50" s="45">
        <f t="shared" si="78"/>
        <v>0</v>
      </c>
      <c r="DW50" s="45">
        <f t="shared" si="79"/>
        <v>0</v>
      </c>
      <c r="DX50" s="45">
        <f t="shared" si="80"/>
        <v>0</v>
      </c>
      <c r="DY50" s="45">
        <f t="shared" si="81"/>
        <v>0</v>
      </c>
      <c r="DZ50" s="45">
        <f t="shared" si="82"/>
        <v>0</v>
      </c>
    </row>
    <row r="51" spans="1:130" x14ac:dyDescent="0.25">
      <c r="A51" s="57" t="s">
        <v>54</v>
      </c>
      <c r="B51" s="375">
        <f t="shared" si="109"/>
        <v>0</v>
      </c>
      <c r="C51" s="57">
        <f t="shared" si="109"/>
        <v>0</v>
      </c>
      <c r="D51" s="58"/>
      <c r="E51" s="59"/>
      <c r="F51" s="60"/>
      <c r="G51" s="59"/>
      <c r="H51" s="60"/>
      <c r="I51" s="61"/>
      <c r="J51" s="58"/>
      <c r="K51" s="58"/>
      <c r="L51" s="60"/>
      <c r="M51" s="61"/>
      <c r="N51" s="58"/>
      <c r="O51" s="59"/>
      <c r="P51" s="60"/>
      <c r="Q51" s="59"/>
      <c r="R51" s="60"/>
      <c r="S51" s="59"/>
      <c r="T51" s="60"/>
      <c r="U51" s="59"/>
      <c r="V51" s="60"/>
      <c r="W51" s="59"/>
      <c r="X51" s="60"/>
      <c r="Y51" s="59"/>
      <c r="Z51" s="60"/>
      <c r="AA51" s="59"/>
      <c r="AB51" s="60"/>
      <c r="AC51" s="59"/>
      <c r="AD51" s="60"/>
      <c r="AE51" s="59"/>
      <c r="AF51" s="60"/>
      <c r="AG51" s="59"/>
      <c r="AH51" s="60"/>
      <c r="AI51" s="59"/>
      <c r="AJ51" s="60"/>
      <c r="AK51" s="59"/>
      <c r="AL51" s="60"/>
      <c r="AM51" s="59"/>
      <c r="AN51" s="60"/>
      <c r="AO51" s="59"/>
      <c r="AP51" s="60"/>
      <c r="AQ51" s="62"/>
      <c r="AR51" s="58"/>
      <c r="AS51" s="62"/>
      <c r="AT51" s="58"/>
      <c r="AU51" s="59"/>
      <c r="AV51" s="60"/>
      <c r="AW51" s="61"/>
      <c r="AX51" s="43" t="str">
        <f t="shared" si="56"/>
        <v/>
      </c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10"/>
      <c r="BJ51" s="10"/>
      <c r="BK51" s="10"/>
      <c r="BL51" s="10"/>
      <c r="BU51" s="11"/>
      <c r="BV51" s="11"/>
      <c r="BW51" s="11"/>
      <c r="CA51" s="44" t="str">
        <f t="shared" si="57"/>
        <v/>
      </c>
      <c r="CB51" s="44" t="str">
        <f t="shared" si="58"/>
        <v/>
      </c>
      <c r="CC51" s="44" t="str">
        <f t="shared" si="59"/>
        <v/>
      </c>
      <c r="CD51" s="44" t="str">
        <f t="shared" si="60"/>
        <v/>
      </c>
      <c r="CE51" s="44" t="str">
        <f t="shared" si="61"/>
        <v/>
      </c>
      <c r="CF51" s="44" t="str">
        <f t="shared" si="83"/>
        <v/>
      </c>
      <c r="CG51" s="44" t="str">
        <f t="shared" si="84"/>
        <v/>
      </c>
      <c r="CH51" s="44" t="str">
        <f t="shared" si="85"/>
        <v/>
      </c>
      <c r="CI51" s="44" t="str">
        <f t="shared" si="86"/>
        <v/>
      </c>
      <c r="CJ51" s="44" t="str">
        <f t="shared" si="87"/>
        <v/>
      </c>
      <c r="CK51" s="44" t="str">
        <f t="shared" si="88"/>
        <v/>
      </c>
      <c r="CL51" s="44" t="str">
        <f t="shared" si="89"/>
        <v/>
      </c>
      <c r="CM51" s="44" t="str">
        <f t="shared" si="90"/>
        <v/>
      </c>
      <c r="CN51" s="44" t="str">
        <f t="shared" si="91"/>
        <v/>
      </c>
      <c r="CO51" s="44" t="str">
        <f t="shared" si="92"/>
        <v/>
      </c>
      <c r="CP51" s="44" t="str">
        <f t="shared" si="93"/>
        <v/>
      </c>
      <c r="CQ51" s="44" t="str">
        <f t="shared" si="94"/>
        <v/>
      </c>
      <c r="CR51" s="44" t="str">
        <f t="shared" si="95"/>
        <v/>
      </c>
      <c r="CS51" s="44" t="str">
        <f t="shared" si="96"/>
        <v/>
      </c>
      <c r="CT51" s="44" t="str">
        <f t="shared" si="97"/>
        <v/>
      </c>
      <c r="CU51" s="44" t="str">
        <f t="shared" si="98"/>
        <v/>
      </c>
      <c r="CV51" s="44" t="str">
        <f t="shared" si="99"/>
        <v/>
      </c>
      <c r="CW51" s="44" t="str">
        <f t="shared" si="100"/>
        <v/>
      </c>
      <c r="CX51" s="44" t="str">
        <f t="shared" si="101"/>
        <v/>
      </c>
      <c r="CY51" s="44" t="str">
        <f t="shared" si="102"/>
        <v/>
      </c>
      <c r="CZ51" s="44" t="str">
        <f t="shared" si="103"/>
        <v/>
      </c>
      <c r="DA51" s="45">
        <f t="shared" si="104"/>
        <v>0</v>
      </c>
      <c r="DB51" s="45">
        <f t="shared" si="105"/>
        <v>0</v>
      </c>
      <c r="DC51" s="45">
        <f t="shared" si="106"/>
        <v>0</v>
      </c>
      <c r="DD51" s="45">
        <f t="shared" si="107"/>
        <v>0</v>
      </c>
      <c r="DE51" s="45">
        <f t="shared" si="108"/>
        <v>0</v>
      </c>
      <c r="DF51" s="45">
        <f t="shared" si="62"/>
        <v>0</v>
      </c>
      <c r="DG51" s="45">
        <f t="shared" si="63"/>
        <v>0</v>
      </c>
      <c r="DH51" s="45">
        <f t="shared" si="64"/>
        <v>0</v>
      </c>
      <c r="DI51" s="45">
        <f t="shared" si="65"/>
        <v>0</v>
      </c>
      <c r="DJ51" s="45">
        <f t="shared" si="66"/>
        <v>0</v>
      </c>
      <c r="DK51" s="45">
        <f t="shared" si="67"/>
        <v>0</v>
      </c>
      <c r="DL51" s="45">
        <f t="shared" si="68"/>
        <v>0</v>
      </c>
      <c r="DM51" s="45">
        <f t="shared" si="69"/>
        <v>0</v>
      </c>
      <c r="DN51" s="45">
        <f t="shared" si="70"/>
        <v>0</v>
      </c>
      <c r="DO51" s="45">
        <f t="shared" si="71"/>
        <v>0</v>
      </c>
      <c r="DP51" s="45">
        <f t="shared" si="72"/>
        <v>0</v>
      </c>
      <c r="DQ51" s="45">
        <f t="shared" si="73"/>
        <v>0</v>
      </c>
      <c r="DR51" s="45">
        <f t="shared" si="74"/>
        <v>0</v>
      </c>
      <c r="DS51" s="45">
        <f t="shared" si="75"/>
        <v>0</v>
      </c>
      <c r="DT51" s="45">
        <f t="shared" si="76"/>
        <v>0</v>
      </c>
      <c r="DU51" s="45">
        <f t="shared" si="77"/>
        <v>0</v>
      </c>
      <c r="DV51" s="45">
        <f t="shared" si="78"/>
        <v>0</v>
      </c>
      <c r="DW51" s="45">
        <f t="shared" si="79"/>
        <v>0</v>
      </c>
      <c r="DX51" s="45">
        <f t="shared" si="80"/>
        <v>0</v>
      </c>
      <c r="DY51" s="45">
        <f t="shared" si="81"/>
        <v>0</v>
      </c>
      <c r="DZ51" s="45">
        <f t="shared" si="82"/>
        <v>0</v>
      </c>
    </row>
    <row r="52" spans="1:130" x14ac:dyDescent="0.25">
      <c r="A52" s="15" t="s">
        <v>56</v>
      </c>
      <c r="B52" s="15"/>
      <c r="C52" s="15"/>
      <c r="D52" s="16"/>
      <c r="E52" s="16"/>
      <c r="F52" s="16"/>
      <c r="G52" s="16"/>
      <c r="I52" s="16"/>
      <c r="J52" s="17"/>
      <c r="K52" s="17"/>
      <c r="L52" s="17"/>
      <c r="M52" s="17"/>
      <c r="N52" s="17"/>
      <c r="O52" s="17"/>
      <c r="P52" s="17"/>
      <c r="Q52" s="8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T52" s="14"/>
      <c r="BU52" s="14"/>
      <c r="BV52" s="11"/>
      <c r="BW52" s="11"/>
    </row>
    <row r="53" spans="1:130" ht="15" customHeight="1" x14ac:dyDescent="0.25">
      <c r="A53" s="475" t="s">
        <v>4</v>
      </c>
      <c r="B53" s="478" t="s">
        <v>5</v>
      </c>
      <c r="C53" s="479"/>
      <c r="D53" s="482" t="s">
        <v>6</v>
      </c>
      <c r="E53" s="483"/>
      <c r="F53" s="483"/>
      <c r="G53" s="483"/>
      <c r="H53" s="483"/>
      <c r="I53" s="483"/>
      <c r="J53" s="483"/>
      <c r="K53" s="483"/>
      <c r="L53" s="483"/>
      <c r="M53" s="483"/>
      <c r="N53" s="483"/>
      <c r="O53" s="483"/>
      <c r="P53" s="483"/>
      <c r="Q53" s="483"/>
      <c r="R53" s="483"/>
      <c r="S53" s="483"/>
      <c r="T53" s="483"/>
      <c r="U53" s="483"/>
      <c r="V53" s="483"/>
      <c r="W53" s="483"/>
      <c r="X53" s="483"/>
      <c r="Y53" s="483"/>
      <c r="Z53" s="483"/>
      <c r="AA53" s="483"/>
      <c r="AB53" s="483"/>
      <c r="AC53" s="483"/>
      <c r="AD53" s="483"/>
      <c r="AE53" s="483"/>
      <c r="AF53" s="483"/>
      <c r="AG53" s="483"/>
      <c r="AH53" s="483"/>
      <c r="AI53" s="483"/>
      <c r="AJ53" s="483"/>
      <c r="AK53" s="483"/>
      <c r="AL53" s="483"/>
      <c r="AM53" s="483"/>
      <c r="AN53" s="483"/>
      <c r="AO53" s="483"/>
      <c r="AP53" s="483"/>
      <c r="AQ53" s="484"/>
      <c r="AR53" s="485" t="s">
        <v>7</v>
      </c>
      <c r="AS53" s="486"/>
      <c r="AT53" s="487" t="s">
        <v>8</v>
      </c>
      <c r="AU53" s="488"/>
      <c r="AV53" s="493" t="s">
        <v>9</v>
      </c>
      <c r="AW53" s="496" t="s">
        <v>10</v>
      </c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U53" s="10"/>
      <c r="BV53" s="11"/>
      <c r="BW53" s="11"/>
    </row>
    <row r="54" spans="1:130" ht="15" customHeight="1" x14ac:dyDescent="0.25">
      <c r="A54" s="476"/>
      <c r="B54" s="480"/>
      <c r="C54" s="481"/>
      <c r="D54" s="491" t="s">
        <v>11</v>
      </c>
      <c r="E54" s="485"/>
      <c r="F54" s="491" t="s">
        <v>12</v>
      </c>
      <c r="G54" s="485"/>
      <c r="H54" s="491" t="s">
        <v>13</v>
      </c>
      <c r="I54" s="492"/>
      <c r="J54" s="485" t="s">
        <v>14</v>
      </c>
      <c r="K54" s="485"/>
      <c r="L54" s="491" t="s">
        <v>15</v>
      </c>
      <c r="M54" s="485"/>
      <c r="N54" s="491" t="s">
        <v>16</v>
      </c>
      <c r="O54" s="485"/>
      <c r="P54" s="491" t="s">
        <v>17</v>
      </c>
      <c r="Q54" s="485"/>
      <c r="R54" s="491" t="s">
        <v>18</v>
      </c>
      <c r="S54" s="485"/>
      <c r="T54" s="491" t="s">
        <v>19</v>
      </c>
      <c r="U54" s="492"/>
      <c r="V54" s="491" t="s">
        <v>20</v>
      </c>
      <c r="W54" s="492"/>
      <c r="X54" s="491" t="s">
        <v>21</v>
      </c>
      <c r="Y54" s="492"/>
      <c r="Z54" s="491" t="s">
        <v>22</v>
      </c>
      <c r="AA54" s="492"/>
      <c r="AB54" s="491" t="s">
        <v>23</v>
      </c>
      <c r="AC54" s="492"/>
      <c r="AD54" s="491" t="s">
        <v>24</v>
      </c>
      <c r="AE54" s="492"/>
      <c r="AF54" s="491" t="s">
        <v>25</v>
      </c>
      <c r="AG54" s="492"/>
      <c r="AH54" s="491" t="s">
        <v>26</v>
      </c>
      <c r="AI54" s="492"/>
      <c r="AJ54" s="491" t="s">
        <v>27</v>
      </c>
      <c r="AK54" s="492"/>
      <c r="AL54" s="491" t="s">
        <v>28</v>
      </c>
      <c r="AM54" s="492"/>
      <c r="AN54" s="491" t="s">
        <v>29</v>
      </c>
      <c r="AO54" s="492"/>
      <c r="AP54" s="491" t="s">
        <v>30</v>
      </c>
      <c r="AQ54" s="486"/>
      <c r="AR54" s="499" t="s">
        <v>31</v>
      </c>
      <c r="AS54" s="501" t="s">
        <v>32</v>
      </c>
      <c r="AT54" s="489"/>
      <c r="AU54" s="490"/>
      <c r="AV54" s="494"/>
      <c r="AW54" s="497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U54" s="10"/>
    </row>
    <row r="55" spans="1:130" x14ac:dyDescent="0.25">
      <c r="A55" s="477"/>
      <c r="B55" s="24" t="s">
        <v>33</v>
      </c>
      <c r="C55" s="64" t="s">
        <v>34</v>
      </c>
      <c r="D55" s="18" t="s">
        <v>33</v>
      </c>
      <c r="E55" s="25" t="s">
        <v>34</v>
      </c>
      <c r="F55" s="18" t="s">
        <v>33</v>
      </c>
      <c r="G55" s="25" t="s">
        <v>34</v>
      </c>
      <c r="H55" s="18" t="s">
        <v>33</v>
      </c>
      <c r="I55" s="64" t="s">
        <v>34</v>
      </c>
      <c r="J55" s="24" t="s">
        <v>33</v>
      </c>
      <c r="K55" s="25" t="s">
        <v>34</v>
      </c>
      <c r="L55" s="18" t="s">
        <v>33</v>
      </c>
      <c r="M55" s="25" t="s">
        <v>34</v>
      </c>
      <c r="N55" s="18" t="s">
        <v>33</v>
      </c>
      <c r="O55" s="25" t="s">
        <v>34</v>
      </c>
      <c r="P55" s="18" t="s">
        <v>33</v>
      </c>
      <c r="Q55" s="25" t="s">
        <v>34</v>
      </c>
      <c r="R55" s="18" t="s">
        <v>33</v>
      </c>
      <c r="S55" s="25" t="s">
        <v>34</v>
      </c>
      <c r="T55" s="18" t="s">
        <v>33</v>
      </c>
      <c r="U55" s="25" t="s">
        <v>34</v>
      </c>
      <c r="V55" s="18" t="s">
        <v>33</v>
      </c>
      <c r="W55" s="25" t="s">
        <v>34</v>
      </c>
      <c r="X55" s="18" t="s">
        <v>33</v>
      </c>
      <c r="Y55" s="25" t="s">
        <v>34</v>
      </c>
      <c r="Z55" s="18" t="s">
        <v>33</v>
      </c>
      <c r="AA55" s="25" t="s">
        <v>34</v>
      </c>
      <c r="AB55" s="18" t="s">
        <v>33</v>
      </c>
      <c r="AC55" s="25" t="s">
        <v>34</v>
      </c>
      <c r="AD55" s="18" t="s">
        <v>33</v>
      </c>
      <c r="AE55" s="25" t="s">
        <v>34</v>
      </c>
      <c r="AF55" s="18" t="s">
        <v>33</v>
      </c>
      <c r="AG55" s="25" t="s">
        <v>34</v>
      </c>
      <c r="AH55" s="18" t="s">
        <v>33</v>
      </c>
      <c r="AI55" s="25" t="s">
        <v>34</v>
      </c>
      <c r="AJ55" s="18" t="s">
        <v>33</v>
      </c>
      <c r="AK55" s="25" t="s">
        <v>34</v>
      </c>
      <c r="AL55" s="18" t="s">
        <v>33</v>
      </c>
      <c r="AM55" s="25" t="s">
        <v>34</v>
      </c>
      <c r="AN55" s="18" t="s">
        <v>33</v>
      </c>
      <c r="AO55" s="25" t="s">
        <v>34</v>
      </c>
      <c r="AP55" s="18" t="s">
        <v>33</v>
      </c>
      <c r="AQ55" s="26" t="s">
        <v>34</v>
      </c>
      <c r="AR55" s="500"/>
      <c r="AS55" s="502"/>
      <c r="AT55" s="374" t="s">
        <v>35</v>
      </c>
      <c r="AU55" s="372" t="s">
        <v>36</v>
      </c>
      <c r="AV55" s="495"/>
      <c r="AW55" s="498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U55" s="10"/>
    </row>
    <row r="56" spans="1:130" x14ac:dyDescent="0.25">
      <c r="A56" s="65" t="s">
        <v>37</v>
      </c>
      <c r="B56" s="31">
        <f t="shared" ref="B56:C63" si="110">+N56+P56+R56+T56+V56+X56+Z56+AB56+AD56+AF56+AH56+AJ56+AL56+AN56+AP56</f>
        <v>3</v>
      </c>
      <c r="C56" s="32">
        <f t="shared" si="110"/>
        <v>0</v>
      </c>
      <c r="D56" s="33"/>
      <c r="E56" s="34"/>
      <c r="F56" s="35"/>
      <c r="G56" s="34"/>
      <c r="H56" s="35"/>
      <c r="I56" s="34"/>
      <c r="J56" s="35"/>
      <c r="K56" s="34"/>
      <c r="L56" s="35"/>
      <c r="M56" s="36"/>
      <c r="N56" s="37">
        <v>0</v>
      </c>
      <c r="O56" s="38">
        <v>0</v>
      </c>
      <c r="P56" s="39">
        <v>0</v>
      </c>
      <c r="Q56" s="38">
        <v>0</v>
      </c>
      <c r="R56" s="39">
        <v>2</v>
      </c>
      <c r="S56" s="38">
        <v>0</v>
      </c>
      <c r="T56" s="39">
        <v>0</v>
      </c>
      <c r="U56" s="38">
        <v>0</v>
      </c>
      <c r="V56" s="39">
        <v>1</v>
      </c>
      <c r="W56" s="38">
        <v>0</v>
      </c>
      <c r="X56" s="39">
        <v>0</v>
      </c>
      <c r="Y56" s="38">
        <v>0</v>
      </c>
      <c r="Z56" s="39">
        <v>0</v>
      </c>
      <c r="AA56" s="38">
        <v>0</v>
      </c>
      <c r="AB56" s="39">
        <v>0</v>
      </c>
      <c r="AC56" s="38">
        <v>0</v>
      </c>
      <c r="AD56" s="39">
        <v>0</v>
      </c>
      <c r="AE56" s="38">
        <v>0</v>
      </c>
      <c r="AF56" s="39">
        <v>0</v>
      </c>
      <c r="AG56" s="38">
        <v>0</v>
      </c>
      <c r="AH56" s="39">
        <v>0</v>
      </c>
      <c r="AI56" s="38">
        <v>0</v>
      </c>
      <c r="AJ56" s="39">
        <v>0</v>
      </c>
      <c r="AK56" s="38">
        <v>0</v>
      </c>
      <c r="AL56" s="39">
        <v>0</v>
      </c>
      <c r="AM56" s="38">
        <v>0</v>
      </c>
      <c r="AN56" s="39">
        <v>0</v>
      </c>
      <c r="AO56" s="38">
        <v>0</v>
      </c>
      <c r="AP56" s="39">
        <v>0</v>
      </c>
      <c r="AQ56" s="40">
        <v>0</v>
      </c>
      <c r="AR56" s="41"/>
      <c r="AS56" s="40">
        <v>3</v>
      </c>
      <c r="AT56" s="37">
        <v>0</v>
      </c>
      <c r="AU56" s="38">
        <v>0</v>
      </c>
      <c r="AV56" s="39">
        <v>0</v>
      </c>
      <c r="AW56" s="42">
        <v>1</v>
      </c>
      <c r="AX56" s="43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10"/>
      <c r="BJ56" s="10"/>
      <c r="BK56" s="10"/>
      <c r="BL56" s="10"/>
      <c r="BU56" s="10"/>
      <c r="BW56" s="11"/>
      <c r="CA56" s="44" t="str">
        <f t="shared" ref="CA56:CA73" si="112">IF(B56&lt;C56,"* El total de Reactivos NO DEBE ser superior al total de Procesados. ","")</f>
        <v/>
      </c>
      <c r="CB56" s="44" t="str">
        <f t="shared" ref="CB56:CB73" si="113">IF(B56&lt;&gt;(AR56+ AS56),"* La suma de las columnas Sexo DEBE SER IGUAL a los Procesados. ","")</f>
        <v/>
      </c>
      <c r="CC56" s="44" t="str">
        <f t="shared" ref="CC56:CC73" si="114">IF(B56&lt;(AT56+ AU56),"* La suma de las columna Trans NO DEBE ser superior al total de Procesados. ","")</f>
        <v/>
      </c>
      <c r="CD56" s="44" t="str">
        <f t="shared" ref="CD56:CD73" si="115">IF(B56&lt;AV56,"* La columna Pueblos Originarios NO DEBE ser superior al total de Procesados. ","")</f>
        <v/>
      </c>
      <c r="CE56" s="44" t="str">
        <f t="shared" ref="CE56:CE73" si="116">IF(B56&lt;AW56,"* La columna Migrantes NO DEBE ser superior al total de Procesados. ","")</f>
        <v/>
      </c>
      <c r="CF56" s="44" t="str">
        <f>IF(D56&lt;E56,CONCATENATE("* El total de procesados debe ser mayor o igual al total de Reactivos en el grupo de edad ",$D$54),"")</f>
        <v/>
      </c>
      <c r="CG56" s="44" t="str">
        <f>IF(F56&lt;G56,CONCATENATE("* El total de procesados debe ser mayor o igual al total de Reactivos en el grupo de edad ",$F$54),"")</f>
        <v/>
      </c>
      <c r="CH56" s="44" t="str">
        <f>IF(H56&lt;I56,CONCATENATE("* El total de procesados debe ser mayor o igual al total de Reactivos en el grupo de edad ",$H$54),"")</f>
        <v/>
      </c>
      <c r="CI56" s="44" t="str">
        <f>IF(J56&lt;K56,CONCATENATE("* El total de procesados debe ser mayor o igual al total de Reactivos en el grupo de edad ",$J$54),"")</f>
        <v/>
      </c>
      <c r="CJ56" s="44" t="str">
        <f>IF(L56&lt;M56,CONCATENATE("* El total de procesados debe ser mayor o igual al total de Reactivos en el grupo de edad ",$L$54),"")</f>
        <v/>
      </c>
      <c r="CK56" s="44" t="str">
        <f>IF(N56&lt;O56,CONCATENATE("* El total de procesados debe ser mayor o igual al total de Reactivos en el grupo de edad ",$N$54),"")</f>
        <v/>
      </c>
      <c r="CL56" s="44" t="str">
        <f>IF(P56&lt;Q56,CONCATENATE("* El total de procesados debe ser mayor o igual al total de Reactivos en el grupo de edad ",$P$54),"")</f>
        <v/>
      </c>
      <c r="CM56" s="44" t="str">
        <f>IF(R56&lt;S56,CONCATENATE("* El total de procesados debe ser mayor o igual al total de Reactivos en el grupo de edad ",$R$54),"")</f>
        <v/>
      </c>
      <c r="CN56" s="44" t="str">
        <f>IF(T56&lt;U56,CONCATENATE("* El total de procesados debe ser mayor o igual al total de Reactivos en el grupo de edad ",$T$54),"")</f>
        <v/>
      </c>
      <c r="CO56" s="44" t="str">
        <f>IF(V56&lt;W56,CONCATENATE("* El total de procesados debe ser mayor o igual al total de Reactivos en el grupo de edad ",$V$54),"")</f>
        <v/>
      </c>
      <c r="CP56" s="44" t="str">
        <f>IF(X56&lt;Y56,CONCATENATE("* El total de procesados debe ser mayor o igual al total de Reactivos en el grupo de edad ",$X$54),"")</f>
        <v/>
      </c>
      <c r="CQ56" s="44" t="str">
        <f>IF(Z56&lt;AA56,CONCATENATE("* El total de procesados debe ser mayor o igual al total de Reactivos en el grupo de edad ",$Z$54),"")</f>
        <v/>
      </c>
      <c r="CR56" s="44" t="str">
        <f>IF(AB56&lt;AC56,CONCATENATE("* El total de procesados debe ser mayor o igual al total de Reactivos en el grupo de edad ",$AB$54),"")</f>
        <v/>
      </c>
      <c r="CS56" s="44" t="str">
        <f>IF(AD56&lt;AE56,CONCATENATE("* El total de procesados debe ser mayor o igual al total de Reactivos en el grupo de edad ",$AD$54),"")</f>
        <v/>
      </c>
      <c r="CT56" s="44" t="str">
        <f>IF(AF56&lt;AG56,CONCATENATE("* El total de procesados debe ser mayor o igual al total de Reactivos en el grupo de edad ",$AF$54),"")</f>
        <v/>
      </c>
      <c r="CU56" s="44" t="str">
        <f>IF(AH56&lt;AI56,CONCATENATE("* El total de procesados debe ser mayor o igual al total de Reactivos en el grupo de edad ",$AH$54),"")</f>
        <v/>
      </c>
      <c r="CV56" s="44" t="str">
        <f>IF(AJ56&lt;AK56,CONCATENATE("* El total de procesados debe ser mayor o igual al total de Reactivos en el grupo de edad ",$AJ$54),"")</f>
        <v/>
      </c>
      <c r="CW56" s="44" t="str">
        <f>IF(AL56&lt;AM56,CONCATENATE("* El total de procesados debe ser mayor o igual al total de Reactivos en el grupo de edad ",$AL$54),"")</f>
        <v/>
      </c>
      <c r="CX56" s="44" t="str">
        <f>IF(AN56&lt;AO56,CONCATENATE("* El total de procesados debe ser mayor o igual al total de Reactivos en el grupo de edad ",$AN$54),"")</f>
        <v/>
      </c>
      <c r="CY56" s="44" t="str">
        <f>IF(AP56&lt;AQ56,CONCATENATE("* El total de procesados debe ser mayor o igual al total de Reactivos en el grupo de edad ",$AP$54),"")</f>
        <v/>
      </c>
      <c r="CZ56" s="44" t="str">
        <f t="shared" ref="CZ56:CZ73" si="117">IF(AND(B56&lt;&gt;0,OR(AT56="",AU56="",AV56="",AW56="")),"* No olvide digitar la columna Trans y/o Pueblos Originarios y/o Migrantes (Digite Cero si no tiene). ","")</f>
        <v/>
      </c>
      <c r="DA56" s="45">
        <f t="shared" ref="DA56:DA73" si="118">IF(B56&lt;   C56,1,0)</f>
        <v>0</v>
      </c>
      <c r="DB56" s="45">
        <f t="shared" ref="DB56:DB73" si="119">IF(B56&lt;&gt; AR56+AS56,1,0)</f>
        <v>0</v>
      </c>
      <c r="DC56" s="45">
        <f t="shared" ref="DC56:DC73" si="120">IF(B56&lt;  AT56+AU56,1,0)</f>
        <v>0</v>
      </c>
      <c r="DD56" s="45">
        <f t="shared" ref="DD56:DD73" si="121">IF(B56&lt;  AV56,1,0)</f>
        <v>0</v>
      </c>
      <c r="DE56" s="45">
        <f t="shared" ref="DE56:DE73" si="122">IF(B56&lt;  AW56,1,0)</f>
        <v>0</v>
      </c>
      <c r="DF56" s="45">
        <f t="shared" ref="DF56:DF73" si="123">IF(D56&lt;E56,1,0)</f>
        <v>0</v>
      </c>
      <c r="DG56" s="45">
        <f t="shared" ref="DG56:DG73" si="124">IF(F56&lt;G56,1,0)</f>
        <v>0</v>
      </c>
      <c r="DH56" s="45">
        <f t="shared" ref="DH56:DH73" si="125">IF(H56&lt;I56,1,0)</f>
        <v>0</v>
      </c>
      <c r="DI56" s="45">
        <f t="shared" ref="DI56:DI73" si="126">IF(J56&lt;K56,1,0)</f>
        <v>0</v>
      </c>
      <c r="DJ56" s="45">
        <f t="shared" ref="DJ56:DJ73" si="127">IF(L56&lt;M56,1,0)</f>
        <v>0</v>
      </c>
      <c r="DK56" s="45">
        <f t="shared" ref="DK56:DK73" si="128">IF(N56&lt;O56,1,0)</f>
        <v>0</v>
      </c>
      <c r="DL56" s="45">
        <f t="shared" ref="DL56:DL73" si="129">IF(P56&lt;Q56,1,0)</f>
        <v>0</v>
      </c>
      <c r="DM56" s="45">
        <f t="shared" ref="DM56:DM73" si="130">IF(R56&lt;S56,1,0)</f>
        <v>0</v>
      </c>
      <c r="DN56" s="45">
        <f t="shared" ref="DN56:DN73" si="131">IF(T56&lt;U56,1,0)</f>
        <v>0</v>
      </c>
      <c r="DO56" s="45">
        <f t="shared" ref="DO56:DO73" si="132">IF(V56&lt;W56,1,0)</f>
        <v>0</v>
      </c>
      <c r="DP56" s="45">
        <f t="shared" ref="DP56:DP73" si="133">IF(X56&lt;Y56,1,0)</f>
        <v>0</v>
      </c>
      <c r="DQ56" s="45">
        <f t="shared" ref="DQ56:DQ73" si="134">IF(Z56&lt;AA56,1,0)</f>
        <v>0</v>
      </c>
      <c r="DR56" s="45">
        <f t="shared" ref="DR56:DR73" si="135">IF(AB56&lt;AC56,1,0)</f>
        <v>0</v>
      </c>
      <c r="DS56" s="45">
        <f t="shared" ref="DS56:DS73" si="136">IF(AD56&lt;AE56,1,0)</f>
        <v>0</v>
      </c>
      <c r="DT56" s="45">
        <f t="shared" ref="DT56:DT73" si="137">IF(AF56&lt;AG56,1,0)</f>
        <v>0</v>
      </c>
      <c r="DU56" s="45">
        <f t="shared" ref="DU56:DU73" si="138">IF(AH56&lt;AI56,1,0)</f>
        <v>0</v>
      </c>
      <c r="DV56" s="45">
        <f t="shared" ref="DV56:DV73" si="139">IF(AJ56&lt;AK56,1,0)</f>
        <v>0</v>
      </c>
      <c r="DW56" s="45">
        <f t="shared" ref="DW56:DW73" si="140">IF(AL56&lt;AM56,1,0)</f>
        <v>0</v>
      </c>
      <c r="DX56" s="45">
        <f t="shared" ref="DX56:DX73" si="141">IF(AN56&lt;AO56,1,0)</f>
        <v>0</v>
      </c>
      <c r="DY56" s="45">
        <f t="shared" ref="DY56:DY73" si="142">IF(AP56&lt;AQ56,1,0)</f>
        <v>0</v>
      </c>
      <c r="DZ56" s="45">
        <f t="shared" ref="DZ56:DZ73" si="143">IF(AND(B56&lt;&gt;0,OR(AT56="",AU56="",AV56="",AW56="")),1,0)</f>
        <v>0</v>
      </c>
    </row>
    <row r="57" spans="1:130" x14ac:dyDescent="0.25">
      <c r="A57" s="66" t="s">
        <v>38</v>
      </c>
      <c r="B57" s="47">
        <f t="shared" si="110"/>
        <v>1</v>
      </c>
      <c r="C57" s="48">
        <f t="shared" si="110"/>
        <v>0</v>
      </c>
      <c r="D57" s="33"/>
      <c r="E57" s="34"/>
      <c r="F57" s="35"/>
      <c r="G57" s="34"/>
      <c r="H57" s="35"/>
      <c r="I57" s="34"/>
      <c r="J57" s="35"/>
      <c r="K57" s="34"/>
      <c r="L57" s="35"/>
      <c r="M57" s="36"/>
      <c r="N57" s="37">
        <v>0</v>
      </c>
      <c r="O57" s="38">
        <v>0</v>
      </c>
      <c r="P57" s="39">
        <v>0</v>
      </c>
      <c r="Q57" s="38">
        <v>0</v>
      </c>
      <c r="R57" s="39">
        <v>0</v>
      </c>
      <c r="S57" s="38">
        <v>0</v>
      </c>
      <c r="T57" s="39">
        <v>0</v>
      </c>
      <c r="U57" s="38">
        <v>0</v>
      </c>
      <c r="V57" s="39">
        <v>0</v>
      </c>
      <c r="W57" s="38">
        <v>0</v>
      </c>
      <c r="X57" s="39">
        <v>0</v>
      </c>
      <c r="Y57" s="38">
        <v>0</v>
      </c>
      <c r="Z57" s="39">
        <v>1</v>
      </c>
      <c r="AA57" s="38">
        <v>0</v>
      </c>
      <c r="AB57" s="39">
        <v>0</v>
      </c>
      <c r="AC57" s="38">
        <v>0</v>
      </c>
      <c r="AD57" s="39">
        <v>0</v>
      </c>
      <c r="AE57" s="38">
        <v>0</v>
      </c>
      <c r="AF57" s="39">
        <v>0</v>
      </c>
      <c r="AG57" s="38">
        <v>0</v>
      </c>
      <c r="AH57" s="39">
        <v>0</v>
      </c>
      <c r="AI57" s="38">
        <v>0</v>
      </c>
      <c r="AJ57" s="39">
        <v>0</v>
      </c>
      <c r="AK57" s="38">
        <v>0</v>
      </c>
      <c r="AL57" s="39">
        <v>0</v>
      </c>
      <c r="AM57" s="38">
        <v>0</v>
      </c>
      <c r="AN57" s="39">
        <v>0</v>
      </c>
      <c r="AO57" s="38">
        <v>0</v>
      </c>
      <c r="AP57" s="39">
        <v>0</v>
      </c>
      <c r="AQ57" s="40">
        <v>0</v>
      </c>
      <c r="AR57" s="41"/>
      <c r="AS57" s="40">
        <v>1</v>
      </c>
      <c r="AT57" s="37">
        <v>0</v>
      </c>
      <c r="AU57" s="38">
        <v>0</v>
      </c>
      <c r="AV57" s="39">
        <v>0</v>
      </c>
      <c r="AW57" s="42">
        <v>0</v>
      </c>
      <c r="AX57" s="43" t="str">
        <f t="shared" si="111"/>
        <v/>
      </c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10"/>
      <c r="BJ57" s="10"/>
      <c r="BK57" s="10"/>
      <c r="BL57" s="10"/>
      <c r="BU57" s="10"/>
      <c r="BW57" s="11"/>
      <c r="CA57" s="44" t="str">
        <f t="shared" si="112"/>
        <v/>
      </c>
      <c r="CB57" s="44" t="str">
        <f t="shared" si="113"/>
        <v/>
      </c>
      <c r="CC57" s="44" t="str">
        <f t="shared" si="114"/>
        <v/>
      </c>
      <c r="CD57" s="44" t="str">
        <f t="shared" si="115"/>
        <v/>
      </c>
      <c r="CE57" s="44" t="str">
        <f t="shared" si="116"/>
        <v/>
      </c>
      <c r="CF57" s="44" t="str">
        <f t="shared" ref="CF57:CF73" si="144">IF(D57&lt;E57,CONCATENATE("* El total de procesados debe ser mayor o igual al total de Reactivos en el grupo de edad ",$D$54),"")</f>
        <v/>
      </c>
      <c r="CG57" s="44" t="str">
        <f t="shared" ref="CG57:CG73" si="145">IF(F57&lt;G57,CONCATENATE("* El total de procesados debe ser mayor o igual al total de Reactivos en el grupo de edad ",$F$54),"")</f>
        <v/>
      </c>
      <c r="CH57" s="44" t="str">
        <f t="shared" ref="CH57:CH73" si="146">IF(H57&lt;I57,CONCATENATE("* El total de procesados debe ser mayor o igual al total de Reactivos en el grupo de edad ",$H$54),"")</f>
        <v/>
      </c>
      <c r="CI57" s="44" t="str">
        <f t="shared" ref="CI57:CI73" si="147">IF(J57&lt;K57,CONCATENATE("* El total de procesados debe ser mayor o igual al total de Reactivos en el grupo de edad ",$J$54),"")</f>
        <v/>
      </c>
      <c r="CJ57" s="44" t="str">
        <f t="shared" ref="CJ57:CJ73" si="148">IF(L57&lt;M57,CONCATENATE("* El total de procesados debe ser mayor o igual al total de Reactivos en el grupo de edad ",$L$54),"")</f>
        <v/>
      </c>
      <c r="CK57" s="44" t="str">
        <f t="shared" ref="CK57:CK73" si="149">IF(N57&lt;O57,CONCATENATE("* El total de procesados debe ser mayor o igual al total de Reactivos en el grupo de edad ",$N$54),"")</f>
        <v/>
      </c>
      <c r="CL57" s="44" t="str">
        <f t="shared" ref="CL57:CL73" si="150">IF(P57&lt;Q57,CONCATENATE("* El total de procesados debe ser mayor o igual al total de Reactivos en el grupo de edad ",$P$54),"")</f>
        <v/>
      </c>
      <c r="CM57" s="44" t="str">
        <f t="shared" ref="CM57:CM73" si="151">IF(R57&lt;S57,CONCATENATE("* El total de procesados debe ser mayor o igual al total de Reactivos en el grupo de edad ",$R$54),"")</f>
        <v/>
      </c>
      <c r="CN57" s="44" t="str">
        <f t="shared" ref="CN57:CN73" si="152">IF(T57&lt;U57,CONCATENATE("* El total de procesados debe ser mayor o igual al total de Reactivos en el grupo de edad ",$T$54),"")</f>
        <v/>
      </c>
      <c r="CO57" s="44" t="str">
        <f t="shared" ref="CO57:CO73" si="153">IF(V57&lt;W57,CONCATENATE("* El total de procesados debe ser mayor o igual al total de Reactivos en el grupo de edad ",$V$54),"")</f>
        <v/>
      </c>
      <c r="CP57" s="44" t="str">
        <f t="shared" ref="CP57:CP73" si="154">IF(X57&lt;Y57,CONCATENATE("* El total de procesados debe ser mayor o igual al total de Reactivos en el grupo de edad ",$X$54),"")</f>
        <v/>
      </c>
      <c r="CQ57" s="44" t="str">
        <f t="shared" ref="CQ57:CQ73" si="155">IF(Z57&lt;AA57,CONCATENATE("* El total de procesados debe ser mayor o igual al total de Reactivos en el grupo de edad ",$Z$54),"")</f>
        <v/>
      </c>
      <c r="CR57" s="44" t="str">
        <f t="shared" ref="CR57:CR73" si="156">IF(AB57&lt;AC57,CONCATENATE("* El total de procesados debe ser mayor o igual al total de Reactivos en el grupo de edad ",$AB$54),"")</f>
        <v/>
      </c>
      <c r="CS57" s="44" t="str">
        <f t="shared" ref="CS57:CS73" si="157">IF(AD57&lt;AE57,CONCATENATE("* El total de procesados debe ser mayor o igual al total de Reactivos en el grupo de edad ",$AD$54),"")</f>
        <v/>
      </c>
      <c r="CT57" s="44" t="str">
        <f t="shared" ref="CT57:CT73" si="158">IF(AF57&lt;AG57,CONCATENATE("* El total de procesados debe ser mayor o igual al total de Reactivos en el grupo de edad ",$AF$54),"")</f>
        <v/>
      </c>
      <c r="CU57" s="44" t="str">
        <f t="shared" ref="CU57:CU73" si="159">IF(AH57&lt;AI57,CONCATENATE("* El total de procesados debe ser mayor o igual al total de Reactivos en el grupo de edad ",$AH$54),"")</f>
        <v/>
      </c>
      <c r="CV57" s="44" t="str">
        <f t="shared" ref="CV57:CV73" si="160">IF(AJ57&lt;AK57,CONCATENATE("* El total de procesados debe ser mayor o igual al total de Reactivos en el grupo de edad ",$AJ$54),"")</f>
        <v/>
      </c>
      <c r="CW57" s="44" t="str">
        <f t="shared" ref="CW57:CW73" si="161">IF(AL57&lt;AM57,CONCATENATE("* El total de procesados debe ser mayor o igual al total de Reactivos en el grupo de edad ",$AL$54),"")</f>
        <v/>
      </c>
      <c r="CX57" s="44" t="str">
        <f t="shared" ref="CX57:CX73" si="162">IF(AN57&lt;AO57,CONCATENATE("* El total de procesados debe ser mayor o igual al total de Reactivos en el grupo de edad ",$AN$54),"")</f>
        <v/>
      </c>
      <c r="CY57" s="44" t="str">
        <f t="shared" ref="CY57:CY73" si="163">IF(AP57&lt;AQ57,CONCATENATE("* El total de procesados debe ser mayor o igual al total de Reactivos en el grupo de edad ",$AP$54),"")</f>
        <v/>
      </c>
      <c r="CZ57" s="44" t="str">
        <f t="shared" si="117"/>
        <v/>
      </c>
      <c r="DA57" s="45">
        <f t="shared" si="118"/>
        <v>0</v>
      </c>
      <c r="DB57" s="45">
        <f t="shared" si="119"/>
        <v>0</v>
      </c>
      <c r="DC57" s="45">
        <f t="shared" si="120"/>
        <v>0</v>
      </c>
      <c r="DD57" s="45">
        <f t="shared" si="121"/>
        <v>0</v>
      </c>
      <c r="DE57" s="45">
        <f t="shared" si="122"/>
        <v>0</v>
      </c>
      <c r="DF57" s="45">
        <f t="shared" si="123"/>
        <v>0</v>
      </c>
      <c r="DG57" s="45">
        <f t="shared" si="124"/>
        <v>0</v>
      </c>
      <c r="DH57" s="45">
        <f t="shared" si="125"/>
        <v>0</v>
      </c>
      <c r="DI57" s="45">
        <f t="shared" si="126"/>
        <v>0</v>
      </c>
      <c r="DJ57" s="45">
        <f t="shared" si="127"/>
        <v>0</v>
      </c>
      <c r="DK57" s="45">
        <f t="shared" si="128"/>
        <v>0</v>
      </c>
      <c r="DL57" s="45">
        <f t="shared" si="129"/>
        <v>0</v>
      </c>
      <c r="DM57" s="45">
        <f t="shared" si="130"/>
        <v>0</v>
      </c>
      <c r="DN57" s="45">
        <f t="shared" si="131"/>
        <v>0</v>
      </c>
      <c r="DO57" s="45">
        <f t="shared" si="132"/>
        <v>0</v>
      </c>
      <c r="DP57" s="45">
        <f t="shared" si="133"/>
        <v>0</v>
      </c>
      <c r="DQ57" s="45">
        <f t="shared" si="134"/>
        <v>0</v>
      </c>
      <c r="DR57" s="45">
        <f t="shared" si="135"/>
        <v>0</v>
      </c>
      <c r="DS57" s="45">
        <f t="shared" si="136"/>
        <v>0</v>
      </c>
      <c r="DT57" s="45">
        <f t="shared" si="137"/>
        <v>0</v>
      </c>
      <c r="DU57" s="45">
        <f t="shared" si="138"/>
        <v>0</v>
      </c>
      <c r="DV57" s="45">
        <f t="shared" si="139"/>
        <v>0</v>
      </c>
      <c r="DW57" s="45">
        <f t="shared" si="140"/>
        <v>0</v>
      </c>
      <c r="DX57" s="45">
        <f t="shared" si="141"/>
        <v>0</v>
      </c>
      <c r="DY57" s="45">
        <f t="shared" si="142"/>
        <v>0</v>
      </c>
      <c r="DZ57" s="45">
        <f t="shared" si="143"/>
        <v>0</v>
      </c>
    </row>
    <row r="58" spans="1:130" x14ac:dyDescent="0.25">
      <c r="A58" s="66" t="s">
        <v>39</v>
      </c>
      <c r="B58" s="47">
        <f t="shared" si="110"/>
        <v>1</v>
      </c>
      <c r="C58" s="48">
        <f t="shared" si="110"/>
        <v>0</v>
      </c>
      <c r="D58" s="33"/>
      <c r="E58" s="34"/>
      <c r="F58" s="35"/>
      <c r="G58" s="34"/>
      <c r="H58" s="35"/>
      <c r="I58" s="34"/>
      <c r="J58" s="35"/>
      <c r="K58" s="34"/>
      <c r="L58" s="35"/>
      <c r="M58" s="36"/>
      <c r="N58" s="37">
        <v>0</v>
      </c>
      <c r="O58" s="38">
        <v>0</v>
      </c>
      <c r="P58" s="39">
        <v>0</v>
      </c>
      <c r="Q58" s="38">
        <v>0</v>
      </c>
      <c r="R58" s="39">
        <v>0</v>
      </c>
      <c r="S58" s="38">
        <v>0</v>
      </c>
      <c r="T58" s="39">
        <v>1</v>
      </c>
      <c r="U58" s="38">
        <v>0</v>
      </c>
      <c r="V58" s="39">
        <v>0</v>
      </c>
      <c r="W58" s="38">
        <v>0</v>
      </c>
      <c r="X58" s="39">
        <v>0</v>
      </c>
      <c r="Y58" s="38">
        <v>0</v>
      </c>
      <c r="Z58" s="39">
        <v>0</v>
      </c>
      <c r="AA58" s="38">
        <v>0</v>
      </c>
      <c r="AB58" s="39">
        <v>0</v>
      </c>
      <c r="AC58" s="38">
        <v>0</v>
      </c>
      <c r="AD58" s="39">
        <v>0</v>
      </c>
      <c r="AE58" s="38">
        <v>0</v>
      </c>
      <c r="AF58" s="39">
        <v>0</v>
      </c>
      <c r="AG58" s="38">
        <v>0</v>
      </c>
      <c r="AH58" s="39">
        <v>0</v>
      </c>
      <c r="AI58" s="38">
        <v>0</v>
      </c>
      <c r="AJ58" s="39">
        <v>0</v>
      </c>
      <c r="AK58" s="38">
        <v>0</v>
      </c>
      <c r="AL58" s="39">
        <v>0</v>
      </c>
      <c r="AM58" s="38">
        <v>0</v>
      </c>
      <c r="AN58" s="39">
        <v>0</v>
      </c>
      <c r="AO58" s="38">
        <v>0</v>
      </c>
      <c r="AP58" s="39">
        <v>0</v>
      </c>
      <c r="AQ58" s="40">
        <v>0</v>
      </c>
      <c r="AR58" s="41"/>
      <c r="AS58" s="40">
        <v>1</v>
      </c>
      <c r="AT58" s="37">
        <v>0</v>
      </c>
      <c r="AU58" s="38">
        <v>0</v>
      </c>
      <c r="AV58" s="39">
        <v>0</v>
      </c>
      <c r="AW58" s="42">
        <v>0</v>
      </c>
      <c r="AX58" s="43" t="str">
        <f t="shared" si="111"/>
        <v/>
      </c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10"/>
      <c r="BJ58" s="10"/>
      <c r="BK58" s="10"/>
      <c r="BL58" s="10"/>
      <c r="BU58" s="10"/>
      <c r="BW58" s="11"/>
      <c r="CA58" s="44" t="str">
        <f t="shared" si="112"/>
        <v/>
      </c>
      <c r="CB58" s="44" t="str">
        <f t="shared" si="113"/>
        <v/>
      </c>
      <c r="CC58" s="44" t="str">
        <f t="shared" si="114"/>
        <v/>
      </c>
      <c r="CD58" s="44" t="str">
        <f t="shared" si="115"/>
        <v/>
      </c>
      <c r="CE58" s="44" t="str">
        <f t="shared" si="116"/>
        <v/>
      </c>
      <c r="CF58" s="44" t="str">
        <f t="shared" si="144"/>
        <v/>
      </c>
      <c r="CG58" s="44" t="str">
        <f t="shared" si="145"/>
        <v/>
      </c>
      <c r="CH58" s="44" t="str">
        <f t="shared" si="146"/>
        <v/>
      </c>
      <c r="CI58" s="44" t="str">
        <f t="shared" si="147"/>
        <v/>
      </c>
      <c r="CJ58" s="44" t="str">
        <f t="shared" si="148"/>
        <v/>
      </c>
      <c r="CK58" s="44" t="str">
        <f t="shared" si="149"/>
        <v/>
      </c>
      <c r="CL58" s="44" t="str">
        <f t="shared" si="150"/>
        <v/>
      </c>
      <c r="CM58" s="44" t="str">
        <f t="shared" si="151"/>
        <v/>
      </c>
      <c r="CN58" s="44" t="str">
        <f t="shared" si="152"/>
        <v/>
      </c>
      <c r="CO58" s="44" t="str">
        <f t="shared" si="153"/>
        <v/>
      </c>
      <c r="CP58" s="44" t="str">
        <f t="shared" si="154"/>
        <v/>
      </c>
      <c r="CQ58" s="44" t="str">
        <f t="shared" si="155"/>
        <v/>
      </c>
      <c r="CR58" s="44" t="str">
        <f t="shared" si="156"/>
        <v/>
      </c>
      <c r="CS58" s="44" t="str">
        <f t="shared" si="157"/>
        <v/>
      </c>
      <c r="CT58" s="44" t="str">
        <f t="shared" si="158"/>
        <v/>
      </c>
      <c r="CU58" s="44" t="str">
        <f t="shared" si="159"/>
        <v/>
      </c>
      <c r="CV58" s="44" t="str">
        <f t="shared" si="160"/>
        <v/>
      </c>
      <c r="CW58" s="44" t="str">
        <f t="shared" si="161"/>
        <v/>
      </c>
      <c r="CX58" s="44" t="str">
        <f t="shared" si="162"/>
        <v/>
      </c>
      <c r="CY58" s="44" t="str">
        <f t="shared" si="163"/>
        <v/>
      </c>
      <c r="CZ58" s="44" t="str">
        <f t="shared" si="117"/>
        <v/>
      </c>
      <c r="DA58" s="45">
        <f t="shared" si="118"/>
        <v>0</v>
      </c>
      <c r="DB58" s="45">
        <f t="shared" si="119"/>
        <v>0</v>
      </c>
      <c r="DC58" s="45">
        <f t="shared" si="120"/>
        <v>0</v>
      </c>
      <c r="DD58" s="45">
        <f t="shared" si="121"/>
        <v>0</v>
      </c>
      <c r="DE58" s="45">
        <f t="shared" si="122"/>
        <v>0</v>
      </c>
      <c r="DF58" s="45">
        <f t="shared" si="123"/>
        <v>0</v>
      </c>
      <c r="DG58" s="45">
        <f t="shared" si="124"/>
        <v>0</v>
      </c>
      <c r="DH58" s="45">
        <f t="shared" si="125"/>
        <v>0</v>
      </c>
      <c r="DI58" s="45">
        <f t="shared" si="126"/>
        <v>0</v>
      </c>
      <c r="DJ58" s="45">
        <f t="shared" si="127"/>
        <v>0</v>
      </c>
      <c r="DK58" s="45">
        <f t="shared" si="128"/>
        <v>0</v>
      </c>
      <c r="DL58" s="45">
        <f t="shared" si="129"/>
        <v>0</v>
      </c>
      <c r="DM58" s="45">
        <f t="shared" si="130"/>
        <v>0</v>
      </c>
      <c r="DN58" s="45">
        <f t="shared" si="131"/>
        <v>0</v>
      </c>
      <c r="DO58" s="45">
        <f t="shared" si="132"/>
        <v>0</v>
      </c>
      <c r="DP58" s="45">
        <f t="shared" si="133"/>
        <v>0</v>
      </c>
      <c r="DQ58" s="45">
        <f t="shared" si="134"/>
        <v>0</v>
      </c>
      <c r="DR58" s="45">
        <f t="shared" si="135"/>
        <v>0</v>
      </c>
      <c r="DS58" s="45">
        <f t="shared" si="136"/>
        <v>0</v>
      </c>
      <c r="DT58" s="45">
        <f t="shared" si="137"/>
        <v>0</v>
      </c>
      <c r="DU58" s="45">
        <f t="shared" si="138"/>
        <v>0</v>
      </c>
      <c r="DV58" s="45">
        <f t="shared" si="139"/>
        <v>0</v>
      </c>
      <c r="DW58" s="45">
        <f t="shared" si="140"/>
        <v>0</v>
      </c>
      <c r="DX58" s="45">
        <f t="shared" si="141"/>
        <v>0</v>
      </c>
      <c r="DY58" s="45">
        <f t="shared" si="142"/>
        <v>0</v>
      </c>
      <c r="DZ58" s="45">
        <f t="shared" si="143"/>
        <v>0</v>
      </c>
    </row>
    <row r="59" spans="1:130" x14ac:dyDescent="0.25">
      <c r="A59" s="66" t="s">
        <v>40</v>
      </c>
      <c r="B59" s="47">
        <f t="shared" si="110"/>
        <v>0</v>
      </c>
      <c r="C59" s="48">
        <f t="shared" si="110"/>
        <v>0</v>
      </c>
      <c r="D59" s="33"/>
      <c r="E59" s="34"/>
      <c r="F59" s="35"/>
      <c r="G59" s="34"/>
      <c r="H59" s="35"/>
      <c r="I59" s="34"/>
      <c r="J59" s="35"/>
      <c r="K59" s="34"/>
      <c r="L59" s="35"/>
      <c r="M59" s="36"/>
      <c r="N59" s="37"/>
      <c r="O59" s="38"/>
      <c r="P59" s="39"/>
      <c r="Q59" s="38"/>
      <c r="R59" s="39"/>
      <c r="S59" s="38"/>
      <c r="T59" s="39"/>
      <c r="U59" s="38"/>
      <c r="V59" s="39"/>
      <c r="W59" s="38"/>
      <c r="X59" s="39"/>
      <c r="Y59" s="38"/>
      <c r="Z59" s="39"/>
      <c r="AA59" s="38"/>
      <c r="AB59" s="39"/>
      <c r="AC59" s="38"/>
      <c r="AD59" s="39"/>
      <c r="AE59" s="38"/>
      <c r="AF59" s="39"/>
      <c r="AG59" s="38"/>
      <c r="AH59" s="39"/>
      <c r="AI59" s="38"/>
      <c r="AJ59" s="39"/>
      <c r="AK59" s="38"/>
      <c r="AL59" s="39"/>
      <c r="AM59" s="38"/>
      <c r="AN59" s="39"/>
      <c r="AO59" s="38"/>
      <c r="AP59" s="39"/>
      <c r="AQ59" s="40"/>
      <c r="AR59" s="41"/>
      <c r="AS59" s="40"/>
      <c r="AT59" s="37"/>
      <c r="AU59" s="38"/>
      <c r="AV59" s="39"/>
      <c r="AW59" s="42"/>
      <c r="AX59" s="43" t="str">
        <f t="shared" si="111"/>
        <v/>
      </c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10"/>
      <c r="BJ59" s="10"/>
      <c r="BK59" s="10"/>
      <c r="BL59" s="10"/>
      <c r="BU59" s="10"/>
      <c r="BW59" s="11"/>
      <c r="CA59" s="44" t="str">
        <f t="shared" si="112"/>
        <v/>
      </c>
      <c r="CB59" s="44" t="str">
        <f t="shared" si="113"/>
        <v/>
      </c>
      <c r="CC59" s="44" t="str">
        <f t="shared" si="114"/>
        <v/>
      </c>
      <c r="CD59" s="44" t="str">
        <f t="shared" si="115"/>
        <v/>
      </c>
      <c r="CE59" s="44" t="str">
        <f t="shared" si="116"/>
        <v/>
      </c>
      <c r="CF59" s="44" t="str">
        <f t="shared" si="144"/>
        <v/>
      </c>
      <c r="CG59" s="44" t="str">
        <f t="shared" si="145"/>
        <v/>
      </c>
      <c r="CH59" s="44" t="str">
        <f t="shared" si="146"/>
        <v/>
      </c>
      <c r="CI59" s="44" t="str">
        <f t="shared" si="147"/>
        <v/>
      </c>
      <c r="CJ59" s="44" t="str">
        <f t="shared" si="148"/>
        <v/>
      </c>
      <c r="CK59" s="44" t="str">
        <f t="shared" si="149"/>
        <v/>
      </c>
      <c r="CL59" s="44" t="str">
        <f t="shared" si="150"/>
        <v/>
      </c>
      <c r="CM59" s="44" t="str">
        <f t="shared" si="151"/>
        <v/>
      </c>
      <c r="CN59" s="44" t="str">
        <f t="shared" si="152"/>
        <v/>
      </c>
      <c r="CO59" s="44" t="str">
        <f t="shared" si="153"/>
        <v/>
      </c>
      <c r="CP59" s="44" t="str">
        <f t="shared" si="154"/>
        <v/>
      </c>
      <c r="CQ59" s="44" t="str">
        <f t="shared" si="155"/>
        <v/>
      </c>
      <c r="CR59" s="44" t="str">
        <f t="shared" si="156"/>
        <v/>
      </c>
      <c r="CS59" s="44" t="str">
        <f t="shared" si="157"/>
        <v/>
      </c>
      <c r="CT59" s="44" t="str">
        <f t="shared" si="158"/>
        <v/>
      </c>
      <c r="CU59" s="44" t="str">
        <f t="shared" si="159"/>
        <v/>
      </c>
      <c r="CV59" s="44" t="str">
        <f t="shared" si="160"/>
        <v/>
      </c>
      <c r="CW59" s="44" t="str">
        <f t="shared" si="161"/>
        <v/>
      </c>
      <c r="CX59" s="44" t="str">
        <f t="shared" si="162"/>
        <v/>
      </c>
      <c r="CY59" s="44" t="str">
        <f t="shared" si="163"/>
        <v/>
      </c>
      <c r="CZ59" s="44" t="str">
        <f t="shared" si="117"/>
        <v/>
      </c>
      <c r="DA59" s="45">
        <f t="shared" si="118"/>
        <v>0</v>
      </c>
      <c r="DB59" s="45">
        <f t="shared" si="119"/>
        <v>0</v>
      </c>
      <c r="DC59" s="45">
        <f t="shared" si="120"/>
        <v>0</v>
      </c>
      <c r="DD59" s="45">
        <f t="shared" si="121"/>
        <v>0</v>
      </c>
      <c r="DE59" s="45">
        <f t="shared" si="122"/>
        <v>0</v>
      </c>
      <c r="DF59" s="45">
        <f t="shared" si="123"/>
        <v>0</v>
      </c>
      <c r="DG59" s="45">
        <f t="shared" si="124"/>
        <v>0</v>
      </c>
      <c r="DH59" s="45">
        <f t="shared" si="125"/>
        <v>0</v>
      </c>
      <c r="DI59" s="45">
        <f t="shared" si="126"/>
        <v>0</v>
      </c>
      <c r="DJ59" s="45">
        <f t="shared" si="127"/>
        <v>0</v>
      </c>
      <c r="DK59" s="45">
        <f t="shared" si="128"/>
        <v>0</v>
      </c>
      <c r="DL59" s="45">
        <f t="shared" si="129"/>
        <v>0</v>
      </c>
      <c r="DM59" s="45">
        <f t="shared" si="130"/>
        <v>0</v>
      </c>
      <c r="DN59" s="45">
        <f t="shared" si="131"/>
        <v>0</v>
      </c>
      <c r="DO59" s="45">
        <f t="shared" si="132"/>
        <v>0</v>
      </c>
      <c r="DP59" s="45">
        <f t="shared" si="133"/>
        <v>0</v>
      </c>
      <c r="DQ59" s="45">
        <f t="shared" si="134"/>
        <v>0</v>
      </c>
      <c r="DR59" s="45">
        <f t="shared" si="135"/>
        <v>0</v>
      </c>
      <c r="DS59" s="45">
        <f t="shared" si="136"/>
        <v>0</v>
      </c>
      <c r="DT59" s="45">
        <f t="shared" si="137"/>
        <v>0</v>
      </c>
      <c r="DU59" s="45">
        <f t="shared" si="138"/>
        <v>0</v>
      </c>
      <c r="DV59" s="45">
        <f t="shared" si="139"/>
        <v>0</v>
      </c>
      <c r="DW59" s="45">
        <f t="shared" si="140"/>
        <v>0</v>
      </c>
      <c r="DX59" s="45">
        <f t="shared" si="141"/>
        <v>0</v>
      </c>
      <c r="DY59" s="45">
        <f t="shared" si="142"/>
        <v>0</v>
      </c>
      <c r="DZ59" s="45">
        <f t="shared" si="143"/>
        <v>0</v>
      </c>
    </row>
    <row r="60" spans="1:130" ht="22.5" x14ac:dyDescent="0.25">
      <c r="A60" s="67" t="s">
        <v>41</v>
      </c>
      <c r="B60" s="47">
        <f t="shared" si="110"/>
        <v>0</v>
      </c>
      <c r="C60" s="48">
        <f t="shared" si="110"/>
        <v>0</v>
      </c>
      <c r="D60" s="33"/>
      <c r="E60" s="34"/>
      <c r="F60" s="35"/>
      <c r="G60" s="34"/>
      <c r="H60" s="35"/>
      <c r="I60" s="34"/>
      <c r="J60" s="35"/>
      <c r="K60" s="34"/>
      <c r="L60" s="35"/>
      <c r="M60" s="36"/>
      <c r="N60" s="37"/>
      <c r="O60" s="38"/>
      <c r="P60" s="39"/>
      <c r="Q60" s="38"/>
      <c r="R60" s="39"/>
      <c r="S60" s="38"/>
      <c r="T60" s="39"/>
      <c r="U60" s="38"/>
      <c r="V60" s="39"/>
      <c r="W60" s="38"/>
      <c r="X60" s="39"/>
      <c r="Y60" s="38"/>
      <c r="Z60" s="39"/>
      <c r="AA60" s="38"/>
      <c r="AB60" s="39"/>
      <c r="AC60" s="38"/>
      <c r="AD60" s="39"/>
      <c r="AE60" s="38"/>
      <c r="AF60" s="39"/>
      <c r="AG60" s="38"/>
      <c r="AH60" s="39"/>
      <c r="AI60" s="38"/>
      <c r="AJ60" s="39"/>
      <c r="AK60" s="38"/>
      <c r="AL60" s="39"/>
      <c r="AM60" s="38"/>
      <c r="AN60" s="39"/>
      <c r="AO60" s="38"/>
      <c r="AP60" s="39"/>
      <c r="AQ60" s="40"/>
      <c r="AR60" s="41"/>
      <c r="AS60" s="40"/>
      <c r="AT60" s="37"/>
      <c r="AU60" s="38"/>
      <c r="AV60" s="39"/>
      <c r="AW60" s="42"/>
      <c r="AX60" s="43" t="str">
        <f t="shared" si="111"/>
        <v/>
      </c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10"/>
      <c r="BJ60" s="10"/>
      <c r="BK60" s="10"/>
      <c r="BL60" s="10"/>
      <c r="BU60" s="10"/>
      <c r="BW60" s="11"/>
      <c r="CA60" s="44" t="str">
        <f t="shared" si="112"/>
        <v/>
      </c>
      <c r="CB60" s="44" t="str">
        <f t="shared" si="113"/>
        <v/>
      </c>
      <c r="CC60" s="44" t="str">
        <f t="shared" si="114"/>
        <v/>
      </c>
      <c r="CD60" s="44" t="str">
        <f t="shared" si="115"/>
        <v/>
      </c>
      <c r="CE60" s="44" t="str">
        <f t="shared" si="116"/>
        <v/>
      </c>
      <c r="CF60" s="44" t="str">
        <f t="shared" si="144"/>
        <v/>
      </c>
      <c r="CG60" s="44" t="str">
        <f t="shared" si="145"/>
        <v/>
      </c>
      <c r="CH60" s="44" t="str">
        <f t="shared" si="146"/>
        <v/>
      </c>
      <c r="CI60" s="44" t="str">
        <f t="shared" si="147"/>
        <v/>
      </c>
      <c r="CJ60" s="44" t="str">
        <f t="shared" si="148"/>
        <v/>
      </c>
      <c r="CK60" s="44" t="str">
        <f t="shared" si="149"/>
        <v/>
      </c>
      <c r="CL60" s="44" t="str">
        <f t="shared" si="150"/>
        <v/>
      </c>
      <c r="CM60" s="44" t="str">
        <f t="shared" si="151"/>
        <v/>
      </c>
      <c r="CN60" s="44" t="str">
        <f t="shared" si="152"/>
        <v/>
      </c>
      <c r="CO60" s="44" t="str">
        <f t="shared" si="153"/>
        <v/>
      </c>
      <c r="CP60" s="44" t="str">
        <f t="shared" si="154"/>
        <v/>
      </c>
      <c r="CQ60" s="44" t="str">
        <f t="shared" si="155"/>
        <v/>
      </c>
      <c r="CR60" s="44" t="str">
        <f t="shared" si="156"/>
        <v/>
      </c>
      <c r="CS60" s="44" t="str">
        <f t="shared" si="157"/>
        <v/>
      </c>
      <c r="CT60" s="44" t="str">
        <f t="shared" si="158"/>
        <v/>
      </c>
      <c r="CU60" s="44" t="str">
        <f t="shared" si="159"/>
        <v/>
      </c>
      <c r="CV60" s="44" t="str">
        <f t="shared" si="160"/>
        <v/>
      </c>
      <c r="CW60" s="44" t="str">
        <f t="shared" si="161"/>
        <v/>
      </c>
      <c r="CX60" s="44" t="str">
        <f t="shared" si="162"/>
        <v/>
      </c>
      <c r="CY60" s="44" t="str">
        <f t="shared" si="163"/>
        <v/>
      </c>
      <c r="CZ60" s="44" t="str">
        <f t="shared" si="117"/>
        <v/>
      </c>
      <c r="DA60" s="45">
        <f t="shared" si="118"/>
        <v>0</v>
      </c>
      <c r="DB60" s="45">
        <f t="shared" si="119"/>
        <v>0</v>
      </c>
      <c r="DC60" s="45">
        <f t="shared" si="120"/>
        <v>0</v>
      </c>
      <c r="DD60" s="45">
        <f t="shared" si="121"/>
        <v>0</v>
      </c>
      <c r="DE60" s="45">
        <f t="shared" si="122"/>
        <v>0</v>
      </c>
      <c r="DF60" s="45">
        <f t="shared" si="123"/>
        <v>0</v>
      </c>
      <c r="DG60" s="45">
        <f t="shared" si="124"/>
        <v>0</v>
      </c>
      <c r="DH60" s="45">
        <f t="shared" si="125"/>
        <v>0</v>
      </c>
      <c r="DI60" s="45">
        <f t="shared" si="126"/>
        <v>0</v>
      </c>
      <c r="DJ60" s="45">
        <f t="shared" si="127"/>
        <v>0</v>
      </c>
      <c r="DK60" s="45">
        <f t="shared" si="128"/>
        <v>0</v>
      </c>
      <c r="DL60" s="45">
        <f t="shared" si="129"/>
        <v>0</v>
      </c>
      <c r="DM60" s="45">
        <f t="shared" si="130"/>
        <v>0</v>
      </c>
      <c r="DN60" s="45">
        <f t="shared" si="131"/>
        <v>0</v>
      </c>
      <c r="DO60" s="45">
        <f t="shared" si="132"/>
        <v>0</v>
      </c>
      <c r="DP60" s="45">
        <f t="shared" si="133"/>
        <v>0</v>
      </c>
      <c r="DQ60" s="45">
        <f t="shared" si="134"/>
        <v>0</v>
      </c>
      <c r="DR60" s="45">
        <f t="shared" si="135"/>
        <v>0</v>
      </c>
      <c r="DS60" s="45">
        <f t="shared" si="136"/>
        <v>0</v>
      </c>
      <c r="DT60" s="45">
        <f t="shared" si="137"/>
        <v>0</v>
      </c>
      <c r="DU60" s="45">
        <f t="shared" si="138"/>
        <v>0</v>
      </c>
      <c r="DV60" s="45">
        <f t="shared" si="139"/>
        <v>0</v>
      </c>
      <c r="DW60" s="45">
        <f t="shared" si="140"/>
        <v>0</v>
      </c>
      <c r="DX60" s="45">
        <f t="shared" si="141"/>
        <v>0</v>
      </c>
      <c r="DY60" s="45">
        <f t="shared" si="142"/>
        <v>0</v>
      </c>
      <c r="DZ60" s="45">
        <f t="shared" si="143"/>
        <v>0</v>
      </c>
    </row>
    <row r="61" spans="1:130" ht="22.5" x14ac:dyDescent="0.25">
      <c r="A61" s="67" t="s">
        <v>42</v>
      </c>
      <c r="B61" s="47">
        <f t="shared" si="110"/>
        <v>0</v>
      </c>
      <c r="C61" s="48">
        <f t="shared" si="110"/>
        <v>0</v>
      </c>
      <c r="D61" s="33"/>
      <c r="E61" s="34"/>
      <c r="F61" s="35"/>
      <c r="G61" s="34"/>
      <c r="H61" s="35"/>
      <c r="I61" s="34"/>
      <c r="J61" s="35"/>
      <c r="K61" s="34"/>
      <c r="L61" s="35"/>
      <c r="M61" s="36"/>
      <c r="N61" s="37"/>
      <c r="O61" s="38"/>
      <c r="P61" s="39"/>
      <c r="Q61" s="38"/>
      <c r="R61" s="39"/>
      <c r="S61" s="38"/>
      <c r="T61" s="39"/>
      <c r="U61" s="38"/>
      <c r="V61" s="39"/>
      <c r="W61" s="38"/>
      <c r="X61" s="39"/>
      <c r="Y61" s="38"/>
      <c r="Z61" s="39"/>
      <c r="AA61" s="38"/>
      <c r="AB61" s="39"/>
      <c r="AC61" s="38"/>
      <c r="AD61" s="39"/>
      <c r="AE61" s="38"/>
      <c r="AF61" s="39"/>
      <c r="AG61" s="38"/>
      <c r="AH61" s="39"/>
      <c r="AI61" s="38"/>
      <c r="AJ61" s="39"/>
      <c r="AK61" s="38"/>
      <c r="AL61" s="39"/>
      <c r="AM61" s="38"/>
      <c r="AN61" s="39"/>
      <c r="AO61" s="38"/>
      <c r="AP61" s="39"/>
      <c r="AQ61" s="40"/>
      <c r="AR61" s="37"/>
      <c r="AS61" s="40"/>
      <c r="AT61" s="37"/>
      <c r="AU61" s="38"/>
      <c r="AV61" s="39"/>
      <c r="AW61" s="42"/>
      <c r="AX61" s="43" t="str">
        <f t="shared" si="111"/>
        <v/>
      </c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10"/>
      <c r="BJ61" s="10"/>
      <c r="BK61" s="10"/>
      <c r="BL61" s="10"/>
      <c r="BU61" s="10"/>
      <c r="BW61" s="11"/>
      <c r="CA61" s="44" t="str">
        <f t="shared" si="112"/>
        <v/>
      </c>
      <c r="CB61" s="44" t="str">
        <f t="shared" si="113"/>
        <v/>
      </c>
      <c r="CC61" s="44" t="str">
        <f t="shared" si="114"/>
        <v/>
      </c>
      <c r="CD61" s="44" t="str">
        <f t="shared" si="115"/>
        <v/>
      </c>
      <c r="CE61" s="44" t="str">
        <f t="shared" si="116"/>
        <v/>
      </c>
      <c r="CF61" s="44" t="str">
        <f t="shared" si="144"/>
        <v/>
      </c>
      <c r="CG61" s="44" t="str">
        <f t="shared" si="145"/>
        <v/>
      </c>
      <c r="CH61" s="44" t="str">
        <f t="shared" si="146"/>
        <v/>
      </c>
      <c r="CI61" s="44" t="str">
        <f t="shared" si="147"/>
        <v/>
      </c>
      <c r="CJ61" s="44" t="str">
        <f t="shared" si="148"/>
        <v/>
      </c>
      <c r="CK61" s="44" t="str">
        <f t="shared" si="149"/>
        <v/>
      </c>
      <c r="CL61" s="44" t="str">
        <f t="shared" si="150"/>
        <v/>
      </c>
      <c r="CM61" s="44" t="str">
        <f t="shared" si="151"/>
        <v/>
      </c>
      <c r="CN61" s="44" t="str">
        <f t="shared" si="152"/>
        <v/>
      </c>
      <c r="CO61" s="44" t="str">
        <f t="shared" si="153"/>
        <v/>
      </c>
      <c r="CP61" s="44" t="str">
        <f t="shared" si="154"/>
        <v/>
      </c>
      <c r="CQ61" s="44" t="str">
        <f t="shared" si="155"/>
        <v/>
      </c>
      <c r="CR61" s="44" t="str">
        <f t="shared" si="156"/>
        <v/>
      </c>
      <c r="CS61" s="44" t="str">
        <f t="shared" si="157"/>
        <v/>
      </c>
      <c r="CT61" s="44" t="str">
        <f t="shared" si="158"/>
        <v/>
      </c>
      <c r="CU61" s="44" t="str">
        <f t="shared" si="159"/>
        <v/>
      </c>
      <c r="CV61" s="44" t="str">
        <f t="shared" si="160"/>
        <v/>
      </c>
      <c r="CW61" s="44" t="str">
        <f t="shared" si="161"/>
        <v/>
      </c>
      <c r="CX61" s="44" t="str">
        <f t="shared" si="162"/>
        <v/>
      </c>
      <c r="CY61" s="44" t="str">
        <f t="shared" si="163"/>
        <v/>
      </c>
      <c r="CZ61" s="44" t="str">
        <f t="shared" si="117"/>
        <v/>
      </c>
      <c r="DA61" s="45">
        <f t="shared" si="118"/>
        <v>0</v>
      </c>
      <c r="DB61" s="45">
        <f t="shared" si="119"/>
        <v>0</v>
      </c>
      <c r="DC61" s="45">
        <f t="shared" si="120"/>
        <v>0</v>
      </c>
      <c r="DD61" s="45">
        <f t="shared" si="121"/>
        <v>0</v>
      </c>
      <c r="DE61" s="45">
        <f t="shared" si="122"/>
        <v>0</v>
      </c>
      <c r="DF61" s="45">
        <f t="shared" si="123"/>
        <v>0</v>
      </c>
      <c r="DG61" s="45">
        <f t="shared" si="124"/>
        <v>0</v>
      </c>
      <c r="DH61" s="45">
        <f t="shared" si="125"/>
        <v>0</v>
      </c>
      <c r="DI61" s="45">
        <f t="shared" si="126"/>
        <v>0</v>
      </c>
      <c r="DJ61" s="45">
        <f t="shared" si="127"/>
        <v>0</v>
      </c>
      <c r="DK61" s="45">
        <f t="shared" si="128"/>
        <v>0</v>
      </c>
      <c r="DL61" s="45">
        <f t="shared" si="129"/>
        <v>0</v>
      </c>
      <c r="DM61" s="45">
        <f t="shared" si="130"/>
        <v>0</v>
      </c>
      <c r="DN61" s="45">
        <f t="shared" si="131"/>
        <v>0</v>
      </c>
      <c r="DO61" s="45">
        <f t="shared" si="132"/>
        <v>0</v>
      </c>
      <c r="DP61" s="45">
        <f t="shared" si="133"/>
        <v>0</v>
      </c>
      <c r="DQ61" s="45">
        <f t="shared" si="134"/>
        <v>0</v>
      </c>
      <c r="DR61" s="45">
        <f t="shared" si="135"/>
        <v>0</v>
      </c>
      <c r="DS61" s="45">
        <f t="shared" si="136"/>
        <v>0</v>
      </c>
      <c r="DT61" s="45">
        <f t="shared" si="137"/>
        <v>0</v>
      </c>
      <c r="DU61" s="45">
        <f t="shared" si="138"/>
        <v>0</v>
      </c>
      <c r="DV61" s="45">
        <f t="shared" si="139"/>
        <v>0</v>
      </c>
      <c r="DW61" s="45">
        <f t="shared" si="140"/>
        <v>0</v>
      </c>
      <c r="DX61" s="45">
        <f t="shared" si="141"/>
        <v>0</v>
      </c>
      <c r="DY61" s="45">
        <f t="shared" si="142"/>
        <v>0</v>
      </c>
      <c r="DZ61" s="45">
        <f t="shared" si="143"/>
        <v>0</v>
      </c>
    </row>
    <row r="62" spans="1:130" ht="22.5" x14ac:dyDescent="0.25">
      <c r="A62" s="67" t="s">
        <v>43</v>
      </c>
      <c r="B62" s="47">
        <f t="shared" si="110"/>
        <v>111</v>
      </c>
      <c r="C62" s="48">
        <f t="shared" si="110"/>
        <v>0</v>
      </c>
      <c r="D62" s="33"/>
      <c r="E62" s="34"/>
      <c r="F62" s="35"/>
      <c r="G62" s="34"/>
      <c r="H62" s="35"/>
      <c r="I62" s="34"/>
      <c r="J62" s="35"/>
      <c r="K62" s="34"/>
      <c r="L62" s="35"/>
      <c r="M62" s="36"/>
      <c r="N62" s="37">
        <v>0</v>
      </c>
      <c r="O62" s="38">
        <v>0</v>
      </c>
      <c r="P62" s="39">
        <v>4</v>
      </c>
      <c r="Q62" s="38">
        <v>0</v>
      </c>
      <c r="R62" s="39">
        <v>22</v>
      </c>
      <c r="S62" s="38">
        <v>0</v>
      </c>
      <c r="T62" s="39">
        <v>33</v>
      </c>
      <c r="U62" s="38">
        <v>0</v>
      </c>
      <c r="V62" s="39">
        <v>25</v>
      </c>
      <c r="W62" s="38">
        <v>0</v>
      </c>
      <c r="X62" s="39">
        <v>22</v>
      </c>
      <c r="Y62" s="38">
        <v>0</v>
      </c>
      <c r="Z62" s="39">
        <v>5</v>
      </c>
      <c r="AA62" s="38">
        <v>0</v>
      </c>
      <c r="AB62" s="39">
        <v>0</v>
      </c>
      <c r="AC62" s="38">
        <v>0</v>
      </c>
      <c r="AD62" s="39">
        <v>0</v>
      </c>
      <c r="AE62" s="38">
        <v>0</v>
      </c>
      <c r="AF62" s="39">
        <v>0</v>
      </c>
      <c r="AG62" s="38">
        <v>0</v>
      </c>
      <c r="AH62" s="39">
        <v>0</v>
      </c>
      <c r="AI62" s="38">
        <v>0</v>
      </c>
      <c r="AJ62" s="39">
        <v>0</v>
      </c>
      <c r="AK62" s="38">
        <v>0</v>
      </c>
      <c r="AL62" s="39">
        <v>0</v>
      </c>
      <c r="AM62" s="38">
        <v>0</v>
      </c>
      <c r="AN62" s="39">
        <v>0</v>
      </c>
      <c r="AO62" s="38">
        <v>0</v>
      </c>
      <c r="AP62" s="39">
        <v>0</v>
      </c>
      <c r="AQ62" s="40">
        <v>0</v>
      </c>
      <c r="AR62" s="41"/>
      <c r="AS62" s="40">
        <v>111</v>
      </c>
      <c r="AT62" s="37">
        <v>0</v>
      </c>
      <c r="AU62" s="38">
        <v>0</v>
      </c>
      <c r="AV62" s="39">
        <v>2</v>
      </c>
      <c r="AW62" s="42">
        <v>2</v>
      </c>
      <c r="AX62" s="43" t="str">
        <f t="shared" si="111"/>
        <v/>
      </c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10"/>
      <c r="BJ62" s="10"/>
      <c r="BK62" s="10"/>
      <c r="BL62" s="10"/>
      <c r="BU62" s="10"/>
      <c r="BW62" s="11"/>
      <c r="CA62" s="44" t="str">
        <f t="shared" si="112"/>
        <v/>
      </c>
      <c r="CB62" s="44" t="str">
        <f t="shared" si="113"/>
        <v/>
      </c>
      <c r="CC62" s="44" t="str">
        <f t="shared" si="114"/>
        <v/>
      </c>
      <c r="CD62" s="44" t="str">
        <f t="shared" si="115"/>
        <v/>
      </c>
      <c r="CE62" s="44" t="str">
        <f t="shared" si="116"/>
        <v/>
      </c>
      <c r="CF62" s="44" t="str">
        <f t="shared" si="144"/>
        <v/>
      </c>
      <c r="CG62" s="44" t="str">
        <f t="shared" si="145"/>
        <v/>
      </c>
      <c r="CH62" s="44" t="str">
        <f t="shared" si="146"/>
        <v/>
      </c>
      <c r="CI62" s="44" t="str">
        <f t="shared" si="147"/>
        <v/>
      </c>
      <c r="CJ62" s="44" t="str">
        <f t="shared" si="148"/>
        <v/>
      </c>
      <c r="CK62" s="44" t="str">
        <f t="shared" si="149"/>
        <v/>
      </c>
      <c r="CL62" s="44" t="str">
        <f t="shared" si="150"/>
        <v/>
      </c>
      <c r="CM62" s="44" t="str">
        <f t="shared" si="151"/>
        <v/>
      </c>
      <c r="CN62" s="44" t="str">
        <f t="shared" si="152"/>
        <v/>
      </c>
      <c r="CO62" s="44" t="str">
        <f t="shared" si="153"/>
        <v/>
      </c>
      <c r="CP62" s="44" t="str">
        <f t="shared" si="154"/>
        <v/>
      </c>
      <c r="CQ62" s="44" t="str">
        <f t="shared" si="155"/>
        <v/>
      </c>
      <c r="CR62" s="44" t="str">
        <f t="shared" si="156"/>
        <v/>
      </c>
      <c r="CS62" s="44" t="str">
        <f t="shared" si="157"/>
        <v/>
      </c>
      <c r="CT62" s="44" t="str">
        <f t="shared" si="158"/>
        <v/>
      </c>
      <c r="CU62" s="44" t="str">
        <f t="shared" si="159"/>
        <v/>
      </c>
      <c r="CV62" s="44" t="str">
        <f t="shared" si="160"/>
        <v/>
      </c>
      <c r="CW62" s="44" t="str">
        <f t="shared" si="161"/>
        <v/>
      </c>
      <c r="CX62" s="44" t="str">
        <f t="shared" si="162"/>
        <v/>
      </c>
      <c r="CY62" s="44" t="str">
        <f t="shared" si="163"/>
        <v/>
      </c>
      <c r="CZ62" s="44" t="str">
        <f t="shared" si="117"/>
        <v/>
      </c>
      <c r="DA62" s="45">
        <f t="shared" si="118"/>
        <v>0</v>
      </c>
      <c r="DB62" s="45">
        <f t="shared" si="119"/>
        <v>0</v>
      </c>
      <c r="DC62" s="45">
        <f t="shared" si="120"/>
        <v>0</v>
      </c>
      <c r="DD62" s="45">
        <f t="shared" si="121"/>
        <v>0</v>
      </c>
      <c r="DE62" s="45">
        <f t="shared" si="122"/>
        <v>0</v>
      </c>
      <c r="DF62" s="45">
        <f t="shared" si="123"/>
        <v>0</v>
      </c>
      <c r="DG62" s="45">
        <f t="shared" si="124"/>
        <v>0</v>
      </c>
      <c r="DH62" s="45">
        <f t="shared" si="125"/>
        <v>0</v>
      </c>
      <c r="DI62" s="45">
        <f t="shared" si="126"/>
        <v>0</v>
      </c>
      <c r="DJ62" s="45">
        <f t="shared" si="127"/>
        <v>0</v>
      </c>
      <c r="DK62" s="45">
        <f t="shared" si="128"/>
        <v>0</v>
      </c>
      <c r="DL62" s="45">
        <f t="shared" si="129"/>
        <v>0</v>
      </c>
      <c r="DM62" s="45">
        <f t="shared" si="130"/>
        <v>0</v>
      </c>
      <c r="DN62" s="45">
        <f t="shared" si="131"/>
        <v>0</v>
      </c>
      <c r="DO62" s="45">
        <f t="shared" si="132"/>
        <v>0</v>
      </c>
      <c r="DP62" s="45">
        <f t="shared" si="133"/>
        <v>0</v>
      </c>
      <c r="DQ62" s="45">
        <f t="shared" si="134"/>
        <v>0</v>
      </c>
      <c r="DR62" s="45">
        <f t="shared" si="135"/>
        <v>0</v>
      </c>
      <c r="DS62" s="45">
        <f t="shared" si="136"/>
        <v>0</v>
      </c>
      <c r="DT62" s="45">
        <f t="shared" si="137"/>
        <v>0</v>
      </c>
      <c r="DU62" s="45">
        <f t="shared" si="138"/>
        <v>0</v>
      </c>
      <c r="DV62" s="45">
        <f t="shared" si="139"/>
        <v>0</v>
      </c>
      <c r="DW62" s="45">
        <f t="shared" si="140"/>
        <v>0</v>
      </c>
      <c r="DX62" s="45">
        <f t="shared" si="141"/>
        <v>0</v>
      </c>
      <c r="DY62" s="45">
        <f t="shared" si="142"/>
        <v>0</v>
      </c>
      <c r="DZ62" s="45">
        <f t="shared" si="143"/>
        <v>0</v>
      </c>
    </row>
    <row r="63" spans="1:130" x14ac:dyDescent="0.25">
      <c r="A63" s="66" t="s">
        <v>44</v>
      </c>
      <c r="B63" s="47">
        <f t="shared" si="110"/>
        <v>13</v>
      </c>
      <c r="C63" s="48">
        <f t="shared" si="110"/>
        <v>0</v>
      </c>
      <c r="D63" s="33"/>
      <c r="E63" s="34"/>
      <c r="F63" s="35"/>
      <c r="G63" s="34"/>
      <c r="H63" s="35"/>
      <c r="I63" s="34"/>
      <c r="J63" s="35"/>
      <c r="K63" s="34"/>
      <c r="L63" s="35"/>
      <c r="M63" s="36"/>
      <c r="N63" s="37">
        <v>0</v>
      </c>
      <c r="O63" s="38">
        <v>0</v>
      </c>
      <c r="P63" s="39">
        <v>1</v>
      </c>
      <c r="Q63" s="38">
        <v>0</v>
      </c>
      <c r="R63" s="39">
        <v>2</v>
      </c>
      <c r="S63" s="38">
        <v>0</v>
      </c>
      <c r="T63" s="39">
        <v>1</v>
      </c>
      <c r="U63" s="38">
        <v>0</v>
      </c>
      <c r="V63" s="39">
        <v>0</v>
      </c>
      <c r="W63" s="38">
        <v>0</v>
      </c>
      <c r="X63" s="39">
        <v>4</v>
      </c>
      <c r="Y63" s="38">
        <v>0</v>
      </c>
      <c r="Z63" s="39">
        <v>5</v>
      </c>
      <c r="AA63" s="38">
        <v>0</v>
      </c>
      <c r="AB63" s="39">
        <v>0</v>
      </c>
      <c r="AC63" s="38">
        <v>0</v>
      </c>
      <c r="AD63" s="39">
        <v>0</v>
      </c>
      <c r="AE63" s="38">
        <v>0</v>
      </c>
      <c r="AF63" s="39">
        <v>0</v>
      </c>
      <c r="AG63" s="38">
        <v>0</v>
      </c>
      <c r="AH63" s="39">
        <v>0</v>
      </c>
      <c r="AI63" s="38">
        <v>0</v>
      </c>
      <c r="AJ63" s="39">
        <v>0</v>
      </c>
      <c r="AK63" s="38">
        <v>0</v>
      </c>
      <c r="AL63" s="39">
        <v>0</v>
      </c>
      <c r="AM63" s="38">
        <v>0</v>
      </c>
      <c r="AN63" s="39">
        <v>0</v>
      </c>
      <c r="AO63" s="38">
        <v>0</v>
      </c>
      <c r="AP63" s="39">
        <v>0</v>
      </c>
      <c r="AQ63" s="40">
        <v>0</v>
      </c>
      <c r="AR63" s="41"/>
      <c r="AS63" s="40">
        <v>13</v>
      </c>
      <c r="AT63" s="37">
        <v>0</v>
      </c>
      <c r="AU63" s="38">
        <v>0</v>
      </c>
      <c r="AV63" s="39">
        <v>0</v>
      </c>
      <c r="AW63" s="42">
        <v>0</v>
      </c>
      <c r="AX63" s="43" t="str">
        <f t="shared" si="111"/>
        <v/>
      </c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10"/>
      <c r="BJ63" s="10"/>
      <c r="BK63" s="10"/>
      <c r="BL63" s="10"/>
      <c r="BU63" s="10"/>
      <c r="BW63" s="11"/>
      <c r="CA63" s="44" t="str">
        <f t="shared" si="112"/>
        <v/>
      </c>
      <c r="CB63" s="44" t="str">
        <f t="shared" si="113"/>
        <v/>
      </c>
      <c r="CC63" s="44" t="str">
        <f t="shared" si="114"/>
        <v/>
      </c>
      <c r="CD63" s="44" t="str">
        <f t="shared" si="115"/>
        <v/>
      </c>
      <c r="CE63" s="44" t="str">
        <f t="shared" si="116"/>
        <v/>
      </c>
      <c r="CF63" s="44" t="str">
        <f t="shared" si="144"/>
        <v/>
      </c>
      <c r="CG63" s="44" t="str">
        <f t="shared" si="145"/>
        <v/>
      </c>
      <c r="CH63" s="44" t="str">
        <f t="shared" si="146"/>
        <v/>
      </c>
      <c r="CI63" s="44" t="str">
        <f t="shared" si="147"/>
        <v/>
      </c>
      <c r="CJ63" s="44" t="str">
        <f t="shared" si="148"/>
        <v/>
      </c>
      <c r="CK63" s="44" t="str">
        <f t="shared" si="149"/>
        <v/>
      </c>
      <c r="CL63" s="44" t="str">
        <f t="shared" si="150"/>
        <v/>
      </c>
      <c r="CM63" s="44" t="str">
        <f t="shared" si="151"/>
        <v/>
      </c>
      <c r="CN63" s="44" t="str">
        <f t="shared" si="152"/>
        <v/>
      </c>
      <c r="CO63" s="44" t="str">
        <f t="shared" si="153"/>
        <v/>
      </c>
      <c r="CP63" s="44" t="str">
        <f t="shared" si="154"/>
        <v/>
      </c>
      <c r="CQ63" s="44" t="str">
        <f t="shared" si="155"/>
        <v/>
      </c>
      <c r="CR63" s="44" t="str">
        <f t="shared" si="156"/>
        <v/>
      </c>
      <c r="CS63" s="44" t="str">
        <f t="shared" si="157"/>
        <v/>
      </c>
      <c r="CT63" s="44" t="str">
        <f t="shared" si="158"/>
        <v/>
      </c>
      <c r="CU63" s="44" t="str">
        <f t="shared" si="159"/>
        <v/>
      </c>
      <c r="CV63" s="44" t="str">
        <f t="shared" si="160"/>
        <v/>
      </c>
      <c r="CW63" s="44" t="str">
        <f t="shared" si="161"/>
        <v/>
      </c>
      <c r="CX63" s="44" t="str">
        <f t="shared" si="162"/>
        <v/>
      </c>
      <c r="CY63" s="44" t="str">
        <f t="shared" si="163"/>
        <v/>
      </c>
      <c r="CZ63" s="44" t="str">
        <f t="shared" si="117"/>
        <v/>
      </c>
      <c r="DA63" s="45">
        <f t="shared" si="118"/>
        <v>0</v>
      </c>
      <c r="DB63" s="45">
        <f t="shared" si="119"/>
        <v>0</v>
      </c>
      <c r="DC63" s="45">
        <f t="shared" si="120"/>
        <v>0</v>
      </c>
      <c r="DD63" s="45">
        <f t="shared" si="121"/>
        <v>0</v>
      </c>
      <c r="DE63" s="45">
        <f t="shared" si="122"/>
        <v>0</v>
      </c>
      <c r="DF63" s="45">
        <f t="shared" si="123"/>
        <v>0</v>
      </c>
      <c r="DG63" s="45">
        <f t="shared" si="124"/>
        <v>0</v>
      </c>
      <c r="DH63" s="45">
        <f t="shared" si="125"/>
        <v>0</v>
      </c>
      <c r="DI63" s="45">
        <f t="shared" si="126"/>
        <v>0</v>
      </c>
      <c r="DJ63" s="45">
        <f t="shared" si="127"/>
        <v>0</v>
      </c>
      <c r="DK63" s="45">
        <f t="shared" si="128"/>
        <v>0</v>
      </c>
      <c r="DL63" s="45">
        <f t="shared" si="129"/>
        <v>0</v>
      </c>
      <c r="DM63" s="45">
        <f t="shared" si="130"/>
        <v>0</v>
      </c>
      <c r="DN63" s="45">
        <f t="shared" si="131"/>
        <v>0</v>
      </c>
      <c r="DO63" s="45">
        <f t="shared" si="132"/>
        <v>0</v>
      </c>
      <c r="DP63" s="45">
        <f t="shared" si="133"/>
        <v>0</v>
      </c>
      <c r="DQ63" s="45">
        <f t="shared" si="134"/>
        <v>0</v>
      </c>
      <c r="DR63" s="45">
        <f t="shared" si="135"/>
        <v>0</v>
      </c>
      <c r="DS63" s="45">
        <f t="shared" si="136"/>
        <v>0</v>
      </c>
      <c r="DT63" s="45">
        <f t="shared" si="137"/>
        <v>0</v>
      </c>
      <c r="DU63" s="45">
        <f t="shared" si="138"/>
        <v>0</v>
      </c>
      <c r="DV63" s="45">
        <f t="shared" si="139"/>
        <v>0</v>
      </c>
      <c r="DW63" s="45">
        <f t="shared" si="140"/>
        <v>0</v>
      </c>
      <c r="DX63" s="45">
        <f t="shared" si="141"/>
        <v>0</v>
      </c>
      <c r="DY63" s="45">
        <f t="shared" si="142"/>
        <v>0</v>
      </c>
      <c r="DZ63" s="45">
        <f t="shared" si="143"/>
        <v>0</v>
      </c>
    </row>
    <row r="64" spans="1:130" x14ac:dyDescent="0.25">
      <c r="A64" s="66" t="s">
        <v>45</v>
      </c>
      <c r="B64" s="47">
        <f>+D64+F64+H64+J64+L64+N64+P64+R64+T64+V64+X64+Z64+AB64+AD64+AF64+AH64+AJ64+AL64+AN64+AP64</f>
        <v>0</v>
      </c>
      <c r="C64" s="48">
        <f>+E64+G64+I64+K64+M64+O64+Q64+S64+U64+W64+Y64+AA64+AC64+AE64+AG64+AI64+AK64+AM64+AO64+AQ64</f>
        <v>0</v>
      </c>
      <c r="D64" s="37"/>
      <c r="E64" s="38"/>
      <c r="F64" s="39"/>
      <c r="G64" s="38"/>
      <c r="H64" s="39"/>
      <c r="I64" s="42"/>
      <c r="J64" s="37"/>
      <c r="K64" s="37"/>
      <c r="L64" s="39"/>
      <c r="M64" s="42"/>
      <c r="N64" s="37"/>
      <c r="O64" s="38"/>
      <c r="P64" s="39"/>
      <c r="Q64" s="38"/>
      <c r="R64" s="39"/>
      <c r="S64" s="38"/>
      <c r="T64" s="39"/>
      <c r="U64" s="38"/>
      <c r="V64" s="39"/>
      <c r="W64" s="38"/>
      <c r="X64" s="39"/>
      <c r="Y64" s="38"/>
      <c r="Z64" s="39"/>
      <c r="AA64" s="38"/>
      <c r="AB64" s="39"/>
      <c r="AC64" s="38"/>
      <c r="AD64" s="39"/>
      <c r="AE64" s="38"/>
      <c r="AF64" s="39"/>
      <c r="AG64" s="38"/>
      <c r="AH64" s="39"/>
      <c r="AI64" s="38"/>
      <c r="AJ64" s="39"/>
      <c r="AK64" s="38"/>
      <c r="AL64" s="39"/>
      <c r="AM64" s="38"/>
      <c r="AN64" s="39"/>
      <c r="AO64" s="38"/>
      <c r="AP64" s="39"/>
      <c r="AQ64" s="40"/>
      <c r="AR64" s="41"/>
      <c r="AS64" s="40"/>
      <c r="AT64" s="37"/>
      <c r="AU64" s="38"/>
      <c r="AV64" s="39"/>
      <c r="AW64" s="42"/>
      <c r="AX64" s="43" t="str">
        <f t="shared" si="111"/>
        <v/>
      </c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10"/>
      <c r="BJ64" s="10"/>
      <c r="BK64" s="10"/>
      <c r="BL64" s="10"/>
      <c r="BU64" s="10"/>
      <c r="BW64" s="11"/>
      <c r="CA64" s="44" t="str">
        <f t="shared" si="112"/>
        <v/>
      </c>
      <c r="CB64" s="44" t="str">
        <f t="shared" si="113"/>
        <v/>
      </c>
      <c r="CC64" s="44" t="str">
        <f t="shared" si="114"/>
        <v/>
      </c>
      <c r="CD64" s="44" t="str">
        <f t="shared" si="115"/>
        <v/>
      </c>
      <c r="CE64" s="44" t="str">
        <f t="shared" si="116"/>
        <v/>
      </c>
      <c r="CF64" s="44" t="str">
        <f t="shared" si="144"/>
        <v/>
      </c>
      <c r="CG64" s="44" t="str">
        <f t="shared" si="145"/>
        <v/>
      </c>
      <c r="CH64" s="44" t="str">
        <f t="shared" si="146"/>
        <v/>
      </c>
      <c r="CI64" s="44" t="str">
        <f t="shared" si="147"/>
        <v/>
      </c>
      <c r="CJ64" s="44" t="str">
        <f t="shared" si="148"/>
        <v/>
      </c>
      <c r="CK64" s="44" t="str">
        <f t="shared" si="149"/>
        <v/>
      </c>
      <c r="CL64" s="44" t="str">
        <f t="shared" si="150"/>
        <v/>
      </c>
      <c r="CM64" s="44" t="str">
        <f t="shared" si="151"/>
        <v/>
      </c>
      <c r="CN64" s="44" t="str">
        <f t="shared" si="152"/>
        <v/>
      </c>
      <c r="CO64" s="44" t="str">
        <f t="shared" si="153"/>
        <v/>
      </c>
      <c r="CP64" s="44" t="str">
        <f t="shared" si="154"/>
        <v/>
      </c>
      <c r="CQ64" s="44" t="str">
        <f t="shared" si="155"/>
        <v/>
      </c>
      <c r="CR64" s="44" t="str">
        <f t="shared" si="156"/>
        <v/>
      </c>
      <c r="CS64" s="44" t="str">
        <f t="shared" si="157"/>
        <v/>
      </c>
      <c r="CT64" s="44" t="str">
        <f t="shared" si="158"/>
        <v/>
      </c>
      <c r="CU64" s="44" t="str">
        <f t="shared" si="159"/>
        <v/>
      </c>
      <c r="CV64" s="44" t="str">
        <f t="shared" si="160"/>
        <v/>
      </c>
      <c r="CW64" s="44" t="str">
        <f t="shared" si="161"/>
        <v/>
      </c>
      <c r="CX64" s="44" t="str">
        <f t="shared" si="162"/>
        <v/>
      </c>
      <c r="CY64" s="44" t="str">
        <f t="shared" si="163"/>
        <v/>
      </c>
      <c r="CZ64" s="44" t="str">
        <f t="shared" si="117"/>
        <v/>
      </c>
      <c r="DA64" s="45">
        <f t="shared" si="118"/>
        <v>0</v>
      </c>
      <c r="DB64" s="45">
        <f t="shared" si="119"/>
        <v>0</v>
      </c>
      <c r="DC64" s="45">
        <f t="shared" si="120"/>
        <v>0</v>
      </c>
      <c r="DD64" s="45">
        <f t="shared" si="121"/>
        <v>0</v>
      </c>
      <c r="DE64" s="45">
        <f t="shared" si="122"/>
        <v>0</v>
      </c>
      <c r="DF64" s="45">
        <f t="shared" si="123"/>
        <v>0</v>
      </c>
      <c r="DG64" s="45">
        <f t="shared" si="124"/>
        <v>0</v>
      </c>
      <c r="DH64" s="45">
        <f t="shared" si="125"/>
        <v>0</v>
      </c>
      <c r="DI64" s="45">
        <f t="shared" si="126"/>
        <v>0</v>
      </c>
      <c r="DJ64" s="45">
        <f t="shared" si="127"/>
        <v>0</v>
      </c>
      <c r="DK64" s="45">
        <f t="shared" si="128"/>
        <v>0</v>
      </c>
      <c r="DL64" s="45">
        <f t="shared" si="129"/>
        <v>0</v>
      </c>
      <c r="DM64" s="45">
        <f t="shared" si="130"/>
        <v>0</v>
      </c>
      <c r="DN64" s="45">
        <f t="shared" si="131"/>
        <v>0</v>
      </c>
      <c r="DO64" s="45">
        <f t="shared" si="132"/>
        <v>0</v>
      </c>
      <c r="DP64" s="45">
        <f t="shared" si="133"/>
        <v>0</v>
      </c>
      <c r="DQ64" s="45">
        <f t="shared" si="134"/>
        <v>0</v>
      </c>
      <c r="DR64" s="45">
        <f t="shared" si="135"/>
        <v>0</v>
      </c>
      <c r="DS64" s="45">
        <f t="shared" si="136"/>
        <v>0</v>
      </c>
      <c r="DT64" s="45">
        <f t="shared" si="137"/>
        <v>0</v>
      </c>
      <c r="DU64" s="45">
        <f t="shared" si="138"/>
        <v>0</v>
      </c>
      <c r="DV64" s="45">
        <f t="shared" si="139"/>
        <v>0</v>
      </c>
      <c r="DW64" s="45">
        <f t="shared" si="140"/>
        <v>0</v>
      </c>
      <c r="DX64" s="45">
        <f t="shared" si="141"/>
        <v>0</v>
      </c>
      <c r="DY64" s="45">
        <f t="shared" si="142"/>
        <v>0</v>
      </c>
      <c r="DZ64" s="45">
        <f t="shared" si="143"/>
        <v>0</v>
      </c>
    </row>
    <row r="65" spans="1:130" ht="22.5" x14ac:dyDescent="0.25">
      <c r="A65" s="67" t="s">
        <v>46</v>
      </c>
      <c r="B65" s="47">
        <f>+D65+F65+H65</f>
        <v>0</v>
      </c>
      <c r="C65" s="48">
        <f>+E65+G65+I65</f>
        <v>0</v>
      </c>
      <c r="D65" s="37"/>
      <c r="E65" s="38"/>
      <c r="F65" s="39"/>
      <c r="G65" s="38"/>
      <c r="H65" s="39"/>
      <c r="I65" s="42"/>
      <c r="J65" s="50"/>
      <c r="K65" s="51"/>
      <c r="L65" s="50"/>
      <c r="M65" s="51"/>
      <c r="N65" s="50"/>
      <c r="O65" s="51"/>
      <c r="P65" s="50"/>
      <c r="Q65" s="51"/>
      <c r="R65" s="50"/>
      <c r="S65" s="51"/>
      <c r="T65" s="50"/>
      <c r="U65" s="51"/>
      <c r="V65" s="50"/>
      <c r="W65" s="51"/>
      <c r="X65" s="50"/>
      <c r="Y65" s="51"/>
      <c r="Z65" s="50"/>
      <c r="AA65" s="51"/>
      <c r="AB65" s="50"/>
      <c r="AC65" s="51"/>
      <c r="AD65" s="50"/>
      <c r="AE65" s="51"/>
      <c r="AF65" s="50"/>
      <c r="AG65" s="51"/>
      <c r="AH65" s="50"/>
      <c r="AI65" s="51"/>
      <c r="AJ65" s="50"/>
      <c r="AK65" s="51"/>
      <c r="AL65" s="50"/>
      <c r="AM65" s="51"/>
      <c r="AN65" s="50"/>
      <c r="AO65" s="51"/>
      <c r="AP65" s="50"/>
      <c r="AQ65" s="52"/>
      <c r="AR65" s="37"/>
      <c r="AS65" s="40"/>
      <c r="AT65" s="37"/>
      <c r="AU65" s="38"/>
      <c r="AV65" s="39"/>
      <c r="AW65" s="42"/>
      <c r="AX65" s="43" t="str">
        <f t="shared" si="111"/>
        <v/>
      </c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10"/>
      <c r="BJ65" s="10"/>
      <c r="BK65" s="10"/>
      <c r="BL65" s="10"/>
      <c r="BU65" s="10"/>
      <c r="BW65" s="11"/>
      <c r="CA65" s="44" t="str">
        <f t="shared" si="112"/>
        <v/>
      </c>
      <c r="CB65" s="44" t="str">
        <f t="shared" si="113"/>
        <v/>
      </c>
      <c r="CC65" s="44" t="str">
        <f t="shared" si="114"/>
        <v/>
      </c>
      <c r="CD65" s="44" t="str">
        <f t="shared" si="115"/>
        <v/>
      </c>
      <c r="CE65" s="44" t="str">
        <f t="shared" si="116"/>
        <v/>
      </c>
      <c r="CF65" s="44" t="str">
        <f t="shared" si="144"/>
        <v/>
      </c>
      <c r="CG65" s="44" t="str">
        <f t="shared" si="145"/>
        <v/>
      </c>
      <c r="CH65" s="44" t="str">
        <f t="shared" si="146"/>
        <v/>
      </c>
      <c r="CI65" s="44" t="str">
        <f t="shared" si="147"/>
        <v/>
      </c>
      <c r="CJ65" s="44" t="str">
        <f t="shared" si="148"/>
        <v/>
      </c>
      <c r="CK65" s="44" t="str">
        <f t="shared" si="149"/>
        <v/>
      </c>
      <c r="CL65" s="44" t="str">
        <f t="shared" si="150"/>
        <v/>
      </c>
      <c r="CM65" s="44" t="str">
        <f t="shared" si="151"/>
        <v/>
      </c>
      <c r="CN65" s="44" t="str">
        <f t="shared" si="152"/>
        <v/>
      </c>
      <c r="CO65" s="44" t="str">
        <f t="shared" si="153"/>
        <v/>
      </c>
      <c r="CP65" s="44" t="str">
        <f t="shared" si="154"/>
        <v/>
      </c>
      <c r="CQ65" s="44" t="str">
        <f t="shared" si="155"/>
        <v/>
      </c>
      <c r="CR65" s="44" t="str">
        <f t="shared" si="156"/>
        <v/>
      </c>
      <c r="CS65" s="44" t="str">
        <f t="shared" si="157"/>
        <v/>
      </c>
      <c r="CT65" s="44" t="str">
        <f t="shared" si="158"/>
        <v/>
      </c>
      <c r="CU65" s="44" t="str">
        <f t="shared" si="159"/>
        <v/>
      </c>
      <c r="CV65" s="44" t="str">
        <f t="shared" si="160"/>
        <v/>
      </c>
      <c r="CW65" s="44" t="str">
        <f t="shared" si="161"/>
        <v/>
      </c>
      <c r="CX65" s="44" t="str">
        <f t="shared" si="162"/>
        <v/>
      </c>
      <c r="CY65" s="44" t="str">
        <f t="shared" si="163"/>
        <v/>
      </c>
      <c r="CZ65" s="44" t="str">
        <f t="shared" si="117"/>
        <v/>
      </c>
      <c r="DA65" s="45">
        <f t="shared" si="118"/>
        <v>0</v>
      </c>
      <c r="DB65" s="45">
        <f t="shared" si="119"/>
        <v>0</v>
      </c>
      <c r="DC65" s="45">
        <f t="shared" si="120"/>
        <v>0</v>
      </c>
      <c r="DD65" s="45">
        <f t="shared" si="121"/>
        <v>0</v>
      </c>
      <c r="DE65" s="45">
        <f t="shared" si="122"/>
        <v>0</v>
      </c>
      <c r="DF65" s="45">
        <f t="shared" si="123"/>
        <v>0</v>
      </c>
      <c r="DG65" s="45">
        <f t="shared" si="124"/>
        <v>0</v>
      </c>
      <c r="DH65" s="45">
        <f t="shared" si="125"/>
        <v>0</v>
      </c>
      <c r="DI65" s="45">
        <f t="shared" si="126"/>
        <v>0</v>
      </c>
      <c r="DJ65" s="45">
        <f t="shared" si="127"/>
        <v>0</v>
      </c>
      <c r="DK65" s="45">
        <f t="shared" si="128"/>
        <v>0</v>
      </c>
      <c r="DL65" s="45">
        <f t="shared" si="129"/>
        <v>0</v>
      </c>
      <c r="DM65" s="45">
        <f t="shared" si="130"/>
        <v>0</v>
      </c>
      <c r="DN65" s="45">
        <f t="shared" si="131"/>
        <v>0</v>
      </c>
      <c r="DO65" s="45">
        <f t="shared" si="132"/>
        <v>0</v>
      </c>
      <c r="DP65" s="45">
        <f t="shared" si="133"/>
        <v>0</v>
      </c>
      <c r="DQ65" s="45">
        <f t="shared" si="134"/>
        <v>0</v>
      </c>
      <c r="DR65" s="45">
        <f t="shared" si="135"/>
        <v>0</v>
      </c>
      <c r="DS65" s="45">
        <f t="shared" si="136"/>
        <v>0</v>
      </c>
      <c r="DT65" s="45">
        <f t="shared" si="137"/>
        <v>0</v>
      </c>
      <c r="DU65" s="45">
        <f t="shared" si="138"/>
        <v>0</v>
      </c>
      <c r="DV65" s="45">
        <f t="shared" si="139"/>
        <v>0</v>
      </c>
      <c r="DW65" s="45">
        <f t="shared" si="140"/>
        <v>0</v>
      </c>
      <c r="DX65" s="45">
        <f t="shared" si="141"/>
        <v>0</v>
      </c>
      <c r="DY65" s="45">
        <f t="shared" si="142"/>
        <v>0</v>
      </c>
      <c r="DZ65" s="45">
        <f t="shared" si="143"/>
        <v>0</v>
      </c>
    </row>
    <row r="66" spans="1:130" x14ac:dyDescent="0.25">
      <c r="A66" s="67" t="s">
        <v>47</v>
      </c>
      <c r="B66" s="47">
        <f>+P66+R66+T66+V66+X66+Z66+AB66+AD66+AF66+AH66+AJ66+AL66+AN66+AP66</f>
        <v>0</v>
      </c>
      <c r="C66" s="48">
        <f>+Q66+S66+U66+W66+Y66+AA66+AC66+AE66+AG66+AI66+AK66+AM66+AO66+AQ66</f>
        <v>0</v>
      </c>
      <c r="D66" s="33"/>
      <c r="E66" s="34"/>
      <c r="F66" s="35"/>
      <c r="G66" s="34"/>
      <c r="H66" s="35"/>
      <c r="I66" s="34"/>
      <c r="J66" s="35"/>
      <c r="K66" s="34"/>
      <c r="L66" s="35"/>
      <c r="M66" s="36"/>
      <c r="N66" s="33"/>
      <c r="O66" s="34"/>
      <c r="P66" s="39"/>
      <c r="Q66" s="38"/>
      <c r="R66" s="39"/>
      <c r="S66" s="38"/>
      <c r="T66" s="39"/>
      <c r="U66" s="38"/>
      <c r="V66" s="39"/>
      <c r="W66" s="38"/>
      <c r="X66" s="39"/>
      <c r="Y66" s="38"/>
      <c r="Z66" s="39"/>
      <c r="AA66" s="38"/>
      <c r="AB66" s="39"/>
      <c r="AC66" s="38"/>
      <c r="AD66" s="39"/>
      <c r="AE66" s="38"/>
      <c r="AF66" s="39"/>
      <c r="AG66" s="38"/>
      <c r="AH66" s="39"/>
      <c r="AI66" s="38"/>
      <c r="AJ66" s="39"/>
      <c r="AK66" s="38"/>
      <c r="AL66" s="39"/>
      <c r="AM66" s="38"/>
      <c r="AN66" s="39"/>
      <c r="AO66" s="38"/>
      <c r="AP66" s="39"/>
      <c r="AQ66" s="40"/>
      <c r="AR66" s="37"/>
      <c r="AS66" s="40"/>
      <c r="AT66" s="37"/>
      <c r="AU66" s="38"/>
      <c r="AV66" s="39"/>
      <c r="AW66" s="42"/>
      <c r="AX66" s="43" t="str">
        <f t="shared" si="111"/>
        <v/>
      </c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10"/>
      <c r="BJ66" s="10"/>
      <c r="BK66" s="10"/>
      <c r="BL66" s="10"/>
      <c r="BU66" s="10"/>
      <c r="BW66" s="11"/>
      <c r="CA66" s="44" t="str">
        <f t="shared" si="112"/>
        <v/>
      </c>
      <c r="CB66" s="44" t="str">
        <f t="shared" si="113"/>
        <v/>
      </c>
      <c r="CC66" s="44" t="str">
        <f t="shared" si="114"/>
        <v/>
      </c>
      <c r="CD66" s="44" t="str">
        <f t="shared" si="115"/>
        <v/>
      </c>
      <c r="CE66" s="44" t="str">
        <f t="shared" si="116"/>
        <v/>
      </c>
      <c r="CF66" s="44" t="str">
        <f t="shared" si="144"/>
        <v/>
      </c>
      <c r="CG66" s="44" t="str">
        <f t="shared" si="145"/>
        <v/>
      </c>
      <c r="CH66" s="44" t="str">
        <f t="shared" si="146"/>
        <v/>
      </c>
      <c r="CI66" s="44" t="str">
        <f t="shared" si="147"/>
        <v/>
      </c>
      <c r="CJ66" s="44" t="str">
        <f t="shared" si="148"/>
        <v/>
      </c>
      <c r="CK66" s="44" t="str">
        <f t="shared" si="149"/>
        <v/>
      </c>
      <c r="CL66" s="44" t="str">
        <f t="shared" si="150"/>
        <v/>
      </c>
      <c r="CM66" s="44" t="str">
        <f t="shared" si="151"/>
        <v/>
      </c>
      <c r="CN66" s="44" t="str">
        <f t="shared" si="152"/>
        <v/>
      </c>
      <c r="CO66" s="44" t="str">
        <f t="shared" si="153"/>
        <v/>
      </c>
      <c r="CP66" s="44" t="str">
        <f t="shared" si="154"/>
        <v/>
      </c>
      <c r="CQ66" s="44" t="str">
        <f t="shared" si="155"/>
        <v/>
      </c>
      <c r="CR66" s="44" t="str">
        <f t="shared" si="156"/>
        <v/>
      </c>
      <c r="CS66" s="44" t="str">
        <f t="shared" si="157"/>
        <v/>
      </c>
      <c r="CT66" s="44" t="str">
        <f t="shared" si="158"/>
        <v/>
      </c>
      <c r="CU66" s="44" t="str">
        <f t="shared" si="159"/>
        <v/>
      </c>
      <c r="CV66" s="44" t="str">
        <f t="shared" si="160"/>
        <v/>
      </c>
      <c r="CW66" s="44" t="str">
        <f t="shared" si="161"/>
        <v/>
      </c>
      <c r="CX66" s="44" t="str">
        <f t="shared" si="162"/>
        <v/>
      </c>
      <c r="CY66" s="44" t="str">
        <f t="shared" si="163"/>
        <v/>
      </c>
      <c r="CZ66" s="44" t="str">
        <f t="shared" si="117"/>
        <v/>
      </c>
      <c r="DA66" s="45">
        <f t="shared" si="118"/>
        <v>0</v>
      </c>
      <c r="DB66" s="45">
        <f t="shared" si="119"/>
        <v>0</v>
      </c>
      <c r="DC66" s="45">
        <f t="shared" si="120"/>
        <v>0</v>
      </c>
      <c r="DD66" s="45">
        <f t="shared" si="121"/>
        <v>0</v>
      </c>
      <c r="DE66" s="45">
        <f t="shared" si="122"/>
        <v>0</v>
      </c>
      <c r="DF66" s="45">
        <f t="shared" si="123"/>
        <v>0</v>
      </c>
      <c r="DG66" s="45">
        <f t="shared" si="124"/>
        <v>0</v>
      </c>
      <c r="DH66" s="45">
        <f t="shared" si="125"/>
        <v>0</v>
      </c>
      <c r="DI66" s="45">
        <f t="shared" si="126"/>
        <v>0</v>
      </c>
      <c r="DJ66" s="45">
        <f t="shared" si="127"/>
        <v>0</v>
      </c>
      <c r="DK66" s="45">
        <f t="shared" si="128"/>
        <v>0</v>
      </c>
      <c r="DL66" s="45">
        <f t="shared" si="129"/>
        <v>0</v>
      </c>
      <c r="DM66" s="45">
        <f t="shared" si="130"/>
        <v>0</v>
      </c>
      <c r="DN66" s="45">
        <f t="shared" si="131"/>
        <v>0</v>
      </c>
      <c r="DO66" s="45">
        <f t="shared" si="132"/>
        <v>0</v>
      </c>
      <c r="DP66" s="45">
        <f t="shared" si="133"/>
        <v>0</v>
      </c>
      <c r="DQ66" s="45">
        <f t="shared" si="134"/>
        <v>0</v>
      </c>
      <c r="DR66" s="45">
        <f t="shared" si="135"/>
        <v>0</v>
      </c>
      <c r="DS66" s="45">
        <f t="shared" si="136"/>
        <v>0</v>
      </c>
      <c r="DT66" s="45">
        <f t="shared" si="137"/>
        <v>0</v>
      </c>
      <c r="DU66" s="45">
        <f t="shared" si="138"/>
        <v>0</v>
      </c>
      <c r="DV66" s="45">
        <f t="shared" si="139"/>
        <v>0</v>
      </c>
      <c r="DW66" s="45">
        <f t="shared" si="140"/>
        <v>0</v>
      </c>
      <c r="DX66" s="45">
        <f t="shared" si="141"/>
        <v>0</v>
      </c>
      <c r="DY66" s="45">
        <f t="shared" si="142"/>
        <v>0</v>
      </c>
      <c r="DZ66" s="45">
        <f t="shared" si="143"/>
        <v>0</v>
      </c>
    </row>
    <row r="67" spans="1:130" x14ac:dyDescent="0.25">
      <c r="A67" s="66" t="s">
        <v>48</v>
      </c>
      <c r="B67" s="47">
        <f>+N67+P67+R67+T67+V67+X67+Z67+AB67+AD67+AF67+AH67+AJ67+AL67+AN67+AP67</f>
        <v>0</v>
      </c>
      <c r="C67" s="48">
        <f>+O67+Q67+S67+U67+W67+Y67+AA67+AC67+AE67+AG67+AI67+AK67+AM67+AO67+AQ67</f>
        <v>0</v>
      </c>
      <c r="D67" s="41"/>
      <c r="E67" s="51"/>
      <c r="F67" s="50"/>
      <c r="G67" s="51"/>
      <c r="H67" s="50"/>
      <c r="I67" s="53"/>
      <c r="J67" s="41"/>
      <c r="K67" s="41"/>
      <c r="L67" s="50"/>
      <c r="M67" s="53"/>
      <c r="N67" s="37"/>
      <c r="O67" s="38"/>
      <c r="P67" s="39"/>
      <c r="Q67" s="38"/>
      <c r="R67" s="39"/>
      <c r="S67" s="38"/>
      <c r="T67" s="39"/>
      <c r="U67" s="38"/>
      <c r="V67" s="39"/>
      <c r="W67" s="38"/>
      <c r="X67" s="39"/>
      <c r="Y67" s="38"/>
      <c r="Z67" s="39"/>
      <c r="AA67" s="38"/>
      <c r="AB67" s="39"/>
      <c r="AC67" s="38"/>
      <c r="AD67" s="39"/>
      <c r="AE67" s="38"/>
      <c r="AF67" s="39"/>
      <c r="AG67" s="38"/>
      <c r="AH67" s="39"/>
      <c r="AI67" s="38"/>
      <c r="AJ67" s="39"/>
      <c r="AK67" s="38"/>
      <c r="AL67" s="39"/>
      <c r="AM67" s="38"/>
      <c r="AN67" s="39"/>
      <c r="AO67" s="38"/>
      <c r="AP67" s="39"/>
      <c r="AQ67" s="40"/>
      <c r="AR67" s="37"/>
      <c r="AS67" s="40"/>
      <c r="AT67" s="37"/>
      <c r="AU67" s="38"/>
      <c r="AV67" s="39"/>
      <c r="AW67" s="42"/>
      <c r="AX67" s="43" t="str">
        <f t="shared" si="111"/>
        <v/>
      </c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10"/>
      <c r="BJ67" s="10"/>
      <c r="BK67" s="10"/>
      <c r="BL67" s="10"/>
      <c r="BU67" s="10"/>
      <c r="BW67" s="11"/>
      <c r="CA67" s="44" t="str">
        <f t="shared" si="112"/>
        <v/>
      </c>
      <c r="CB67" s="44" t="str">
        <f t="shared" si="113"/>
        <v/>
      </c>
      <c r="CC67" s="44" t="str">
        <f t="shared" si="114"/>
        <v/>
      </c>
      <c r="CD67" s="44" t="str">
        <f t="shared" si="115"/>
        <v/>
      </c>
      <c r="CE67" s="44" t="str">
        <f t="shared" si="116"/>
        <v/>
      </c>
      <c r="CF67" s="44" t="str">
        <f t="shared" si="144"/>
        <v/>
      </c>
      <c r="CG67" s="44" t="str">
        <f t="shared" si="145"/>
        <v/>
      </c>
      <c r="CH67" s="44" t="str">
        <f t="shared" si="146"/>
        <v/>
      </c>
      <c r="CI67" s="44" t="str">
        <f t="shared" si="147"/>
        <v/>
      </c>
      <c r="CJ67" s="44" t="str">
        <f t="shared" si="148"/>
        <v/>
      </c>
      <c r="CK67" s="44" t="str">
        <f t="shared" si="149"/>
        <v/>
      </c>
      <c r="CL67" s="44" t="str">
        <f t="shared" si="150"/>
        <v/>
      </c>
      <c r="CM67" s="44" t="str">
        <f t="shared" si="151"/>
        <v/>
      </c>
      <c r="CN67" s="44" t="str">
        <f t="shared" si="152"/>
        <v/>
      </c>
      <c r="CO67" s="44" t="str">
        <f t="shared" si="153"/>
        <v/>
      </c>
      <c r="CP67" s="44" t="str">
        <f t="shared" si="154"/>
        <v/>
      </c>
      <c r="CQ67" s="44" t="str">
        <f t="shared" si="155"/>
        <v/>
      </c>
      <c r="CR67" s="44" t="str">
        <f t="shared" si="156"/>
        <v/>
      </c>
      <c r="CS67" s="44" t="str">
        <f t="shared" si="157"/>
        <v/>
      </c>
      <c r="CT67" s="44" t="str">
        <f t="shared" si="158"/>
        <v/>
      </c>
      <c r="CU67" s="44" t="str">
        <f t="shared" si="159"/>
        <v/>
      </c>
      <c r="CV67" s="44" t="str">
        <f t="shared" si="160"/>
        <v/>
      </c>
      <c r="CW67" s="44" t="str">
        <f t="shared" si="161"/>
        <v/>
      </c>
      <c r="CX67" s="44" t="str">
        <f t="shared" si="162"/>
        <v/>
      </c>
      <c r="CY67" s="44" t="str">
        <f t="shared" si="163"/>
        <v/>
      </c>
      <c r="CZ67" s="44" t="str">
        <f t="shared" si="117"/>
        <v/>
      </c>
      <c r="DA67" s="45">
        <f t="shared" si="118"/>
        <v>0</v>
      </c>
      <c r="DB67" s="45">
        <f t="shared" si="119"/>
        <v>0</v>
      </c>
      <c r="DC67" s="45">
        <f t="shared" si="120"/>
        <v>0</v>
      </c>
      <c r="DD67" s="45">
        <f t="shared" si="121"/>
        <v>0</v>
      </c>
      <c r="DE67" s="45">
        <f t="shared" si="122"/>
        <v>0</v>
      </c>
      <c r="DF67" s="45">
        <f t="shared" si="123"/>
        <v>0</v>
      </c>
      <c r="DG67" s="45">
        <f t="shared" si="124"/>
        <v>0</v>
      </c>
      <c r="DH67" s="45">
        <f t="shared" si="125"/>
        <v>0</v>
      </c>
      <c r="DI67" s="45">
        <f t="shared" si="126"/>
        <v>0</v>
      </c>
      <c r="DJ67" s="45">
        <f t="shared" si="127"/>
        <v>0</v>
      </c>
      <c r="DK67" s="45">
        <f t="shared" si="128"/>
        <v>0</v>
      </c>
      <c r="DL67" s="45">
        <f t="shared" si="129"/>
        <v>0</v>
      </c>
      <c r="DM67" s="45">
        <f t="shared" si="130"/>
        <v>0</v>
      </c>
      <c r="DN67" s="45">
        <f t="shared" si="131"/>
        <v>0</v>
      </c>
      <c r="DO67" s="45">
        <f t="shared" si="132"/>
        <v>0</v>
      </c>
      <c r="DP67" s="45">
        <f t="shared" si="133"/>
        <v>0</v>
      </c>
      <c r="DQ67" s="45">
        <f t="shared" si="134"/>
        <v>0</v>
      </c>
      <c r="DR67" s="45">
        <f t="shared" si="135"/>
        <v>0</v>
      </c>
      <c r="DS67" s="45">
        <f t="shared" si="136"/>
        <v>0</v>
      </c>
      <c r="DT67" s="45">
        <f t="shared" si="137"/>
        <v>0</v>
      </c>
      <c r="DU67" s="45">
        <f t="shared" si="138"/>
        <v>0</v>
      </c>
      <c r="DV67" s="45">
        <f t="shared" si="139"/>
        <v>0</v>
      </c>
      <c r="DW67" s="45">
        <f t="shared" si="140"/>
        <v>0</v>
      </c>
      <c r="DX67" s="45">
        <f t="shared" si="141"/>
        <v>0</v>
      </c>
      <c r="DY67" s="45">
        <f t="shared" si="142"/>
        <v>0</v>
      </c>
      <c r="DZ67" s="45">
        <f t="shared" si="143"/>
        <v>0</v>
      </c>
    </row>
    <row r="68" spans="1:130" x14ac:dyDescent="0.25">
      <c r="A68" s="66" t="s">
        <v>49</v>
      </c>
      <c r="B68" s="47">
        <f>+D68+F68+H68+J68+L68+N68+P68+R68+T68+V68+X68+Z68+AB68+AD68+AF68+AH68+AJ68+AL68+AN68+AP68</f>
        <v>0</v>
      </c>
      <c r="C68" s="48">
        <f>+E68+G68+I68+K68+M68+O68+Q68+S68+U68+W68+Y68+AA68+AC68+AE68+AG68+AI68+AK68+AM68+AO68+AQ68</f>
        <v>0</v>
      </c>
      <c r="D68" s="37"/>
      <c r="E68" s="38"/>
      <c r="F68" s="39"/>
      <c r="G68" s="38"/>
      <c r="H68" s="39"/>
      <c r="I68" s="42"/>
      <c r="J68" s="37"/>
      <c r="K68" s="37"/>
      <c r="L68" s="39"/>
      <c r="M68" s="42"/>
      <c r="N68" s="37"/>
      <c r="O68" s="38"/>
      <c r="P68" s="39"/>
      <c r="Q68" s="38"/>
      <c r="R68" s="39"/>
      <c r="S68" s="38"/>
      <c r="T68" s="39"/>
      <c r="U68" s="38"/>
      <c r="V68" s="39"/>
      <c r="W68" s="38"/>
      <c r="X68" s="39"/>
      <c r="Y68" s="38"/>
      <c r="Z68" s="39"/>
      <c r="AA68" s="38"/>
      <c r="AB68" s="39"/>
      <c r="AC68" s="38"/>
      <c r="AD68" s="39"/>
      <c r="AE68" s="38"/>
      <c r="AF68" s="39"/>
      <c r="AG68" s="38"/>
      <c r="AH68" s="39"/>
      <c r="AI68" s="38"/>
      <c r="AJ68" s="39"/>
      <c r="AK68" s="38"/>
      <c r="AL68" s="39"/>
      <c r="AM68" s="38"/>
      <c r="AN68" s="39"/>
      <c r="AO68" s="38"/>
      <c r="AP68" s="39"/>
      <c r="AQ68" s="40"/>
      <c r="AR68" s="37"/>
      <c r="AS68" s="40"/>
      <c r="AT68" s="37"/>
      <c r="AU68" s="38"/>
      <c r="AV68" s="39"/>
      <c r="AW68" s="42"/>
      <c r="AX68" s="43" t="str">
        <f t="shared" si="111"/>
        <v/>
      </c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10"/>
      <c r="BJ68" s="10"/>
      <c r="BK68" s="10"/>
      <c r="BL68" s="10"/>
      <c r="BU68" s="10"/>
      <c r="BW68" s="11"/>
      <c r="CA68" s="44" t="str">
        <f t="shared" si="112"/>
        <v/>
      </c>
      <c r="CB68" s="44" t="str">
        <f t="shared" si="113"/>
        <v/>
      </c>
      <c r="CC68" s="44" t="str">
        <f t="shared" si="114"/>
        <v/>
      </c>
      <c r="CD68" s="44" t="str">
        <f t="shared" si="115"/>
        <v/>
      </c>
      <c r="CE68" s="44" t="str">
        <f t="shared" si="116"/>
        <v/>
      </c>
      <c r="CF68" s="44" t="str">
        <f t="shared" si="144"/>
        <v/>
      </c>
      <c r="CG68" s="44" t="str">
        <f t="shared" si="145"/>
        <v/>
      </c>
      <c r="CH68" s="44" t="str">
        <f t="shared" si="146"/>
        <v/>
      </c>
      <c r="CI68" s="44" t="str">
        <f t="shared" si="147"/>
        <v/>
      </c>
      <c r="CJ68" s="44" t="str">
        <f t="shared" si="148"/>
        <v/>
      </c>
      <c r="CK68" s="44" t="str">
        <f t="shared" si="149"/>
        <v/>
      </c>
      <c r="CL68" s="44" t="str">
        <f t="shared" si="150"/>
        <v/>
      </c>
      <c r="CM68" s="44" t="str">
        <f t="shared" si="151"/>
        <v/>
      </c>
      <c r="CN68" s="44" t="str">
        <f t="shared" si="152"/>
        <v/>
      </c>
      <c r="CO68" s="44" t="str">
        <f t="shared" si="153"/>
        <v/>
      </c>
      <c r="CP68" s="44" t="str">
        <f t="shared" si="154"/>
        <v/>
      </c>
      <c r="CQ68" s="44" t="str">
        <f t="shared" si="155"/>
        <v/>
      </c>
      <c r="CR68" s="44" t="str">
        <f t="shared" si="156"/>
        <v/>
      </c>
      <c r="CS68" s="44" t="str">
        <f t="shared" si="157"/>
        <v/>
      </c>
      <c r="CT68" s="44" t="str">
        <f t="shared" si="158"/>
        <v/>
      </c>
      <c r="CU68" s="44" t="str">
        <f t="shared" si="159"/>
        <v/>
      </c>
      <c r="CV68" s="44" t="str">
        <f t="shared" si="160"/>
        <v/>
      </c>
      <c r="CW68" s="44" t="str">
        <f t="shared" si="161"/>
        <v/>
      </c>
      <c r="CX68" s="44" t="str">
        <f t="shared" si="162"/>
        <v/>
      </c>
      <c r="CY68" s="44" t="str">
        <f t="shared" si="163"/>
        <v/>
      </c>
      <c r="CZ68" s="44" t="str">
        <f t="shared" si="117"/>
        <v/>
      </c>
      <c r="DA68" s="45">
        <f t="shared" si="118"/>
        <v>0</v>
      </c>
      <c r="DB68" s="45">
        <f t="shared" si="119"/>
        <v>0</v>
      </c>
      <c r="DC68" s="45">
        <f t="shared" si="120"/>
        <v>0</v>
      </c>
      <c r="DD68" s="45">
        <f t="shared" si="121"/>
        <v>0</v>
      </c>
      <c r="DE68" s="45">
        <f t="shared" si="122"/>
        <v>0</v>
      </c>
      <c r="DF68" s="45">
        <f t="shared" si="123"/>
        <v>0</v>
      </c>
      <c r="DG68" s="45">
        <f t="shared" si="124"/>
        <v>0</v>
      </c>
      <c r="DH68" s="45">
        <f t="shared" si="125"/>
        <v>0</v>
      </c>
      <c r="DI68" s="45">
        <f t="shared" si="126"/>
        <v>0</v>
      </c>
      <c r="DJ68" s="45">
        <f t="shared" si="127"/>
        <v>0</v>
      </c>
      <c r="DK68" s="45">
        <f t="shared" si="128"/>
        <v>0</v>
      </c>
      <c r="DL68" s="45">
        <f t="shared" si="129"/>
        <v>0</v>
      </c>
      <c r="DM68" s="45">
        <f t="shared" si="130"/>
        <v>0</v>
      </c>
      <c r="DN68" s="45">
        <f t="shared" si="131"/>
        <v>0</v>
      </c>
      <c r="DO68" s="45">
        <f t="shared" si="132"/>
        <v>0</v>
      </c>
      <c r="DP68" s="45">
        <f t="shared" si="133"/>
        <v>0</v>
      </c>
      <c r="DQ68" s="45">
        <f t="shared" si="134"/>
        <v>0</v>
      </c>
      <c r="DR68" s="45">
        <f t="shared" si="135"/>
        <v>0</v>
      </c>
      <c r="DS68" s="45">
        <f t="shared" si="136"/>
        <v>0</v>
      </c>
      <c r="DT68" s="45">
        <f t="shared" si="137"/>
        <v>0</v>
      </c>
      <c r="DU68" s="45">
        <f t="shared" si="138"/>
        <v>0</v>
      </c>
      <c r="DV68" s="45">
        <f t="shared" si="139"/>
        <v>0</v>
      </c>
      <c r="DW68" s="45">
        <f t="shared" si="140"/>
        <v>0</v>
      </c>
      <c r="DX68" s="45">
        <f t="shared" si="141"/>
        <v>0</v>
      </c>
      <c r="DY68" s="45">
        <f t="shared" si="142"/>
        <v>0</v>
      </c>
      <c r="DZ68" s="45">
        <f t="shared" si="143"/>
        <v>0</v>
      </c>
    </row>
    <row r="69" spans="1:130" x14ac:dyDescent="0.25">
      <c r="A69" s="46" t="s">
        <v>50</v>
      </c>
      <c r="B69" s="47">
        <f>+P69+R69+T69+V69+X69+Z69+AB69+AD69+AF69+AH69+AJ69+AL69+AN69+AP69</f>
        <v>0</v>
      </c>
      <c r="C69" s="48">
        <f>+Q69+S69+U69+W69+Y69+AA69+AC69+AE69+AG69+AI69+AK69+AM69+AO69+AQ69</f>
        <v>0</v>
      </c>
      <c r="D69" s="33"/>
      <c r="E69" s="34"/>
      <c r="F69" s="35"/>
      <c r="G69" s="34"/>
      <c r="H69" s="35"/>
      <c r="I69" s="34"/>
      <c r="J69" s="35"/>
      <c r="K69" s="34"/>
      <c r="L69" s="35"/>
      <c r="M69" s="36"/>
      <c r="N69" s="33"/>
      <c r="O69" s="34"/>
      <c r="P69" s="39"/>
      <c r="Q69" s="38"/>
      <c r="R69" s="39"/>
      <c r="S69" s="38"/>
      <c r="T69" s="39"/>
      <c r="U69" s="38"/>
      <c r="V69" s="39"/>
      <c r="W69" s="38"/>
      <c r="X69" s="39"/>
      <c r="Y69" s="38"/>
      <c r="Z69" s="39"/>
      <c r="AA69" s="38"/>
      <c r="AB69" s="39"/>
      <c r="AC69" s="38"/>
      <c r="AD69" s="39"/>
      <c r="AE69" s="38"/>
      <c r="AF69" s="39"/>
      <c r="AG69" s="38"/>
      <c r="AH69" s="39"/>
      <c r="AI69" s="38"/>
      <c r="AJ69" s="39"/>
      <c r="AK69" s="38"/>
      <c r="AL69" s="39"/>
      <c r="AM69" s="38"/>
      <c r="AN69" s="39"/>
      <c r="AO69" s="38"/>
      <c r="AP69" s="39"/>
      <c r="AQ69" s="40"/>
      <c r="AR69" s="37"/>
      <c r="AS69" s="40"/>
      <c r="AT69" s="37"/>
      <c r="AU69" s="38"/>
      <c r="AV69" s="39"/>
      <c r="AW69" s="42"/>
      <c r="AX69" s="43" t="str">
        <f t="shared" si="111"/>
        <v/>
      </c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10"/>
      <c r="BJ69" s="10"/>
      <c r="BK69" s="10"/>
      <c r="BL69" s="10"/>
      <c r="BU69" s="10"/>
      <c r="BW69" s="11"/>
      <c r="CA69" s="44" t="str">
        <f t="shared" si="112"/>
        <v/>
      </c>
      <c r="CB69" s="44" t="str">
        <f t="shared" si="113"/>
        <v/>
      </c>
      <c r="CC69" s="44" t="str">
        <f t="shared" si="114"/>
        <v/>
      </c>
      <c r="CD69" s="44" t="str">
        <f t="shared" si="115"/>
        <v/>
      </c>
      <c r="CE69" s="44" t="str">
        <f t="shared" si="116"/>
        <v/>
      </c>
      <c r="CF69" s="44" t="str">
        <f t="shared" si="144"/>
        <v/>
      </c>
      <c r="CG69" s="44" t="str">
        <f t="shared" si="145"/>
        <v/>
      </c>
      <c r="CH69" s="44" t="str">
        <f t="shared" si="146"/>
        <v/>
      </c>
      <c r="CI69" s="44" t="str">
        <f t="shared" si="147"/>
        <v/>
      </c>
      <c r="CJ69" s="44" t="str">
        <f t="shared" si="148"/>
        <v/>
      </c>
      <c r="CK69" s="44" t="str">
        <f t="shared" si="149"/>
        <v/>
      </c>
      <c r="CL69" s="44" t="str">
        <f t="shared" si="150"/>
        <v/>
      </c>
      <c r="CM69" s="44" t="str">
        <f t="shared" si="151"/>
        <v/>
      </c>
      <c r="CN69" s="44" t="str">
        <f t="shared" si="152"/>
        <v/>
      </c>
      <c r="CO69" s="44" t="str">
        <f t="shared" si="153"/>
        <v/>
      </c>
      <c r="CP69" s="44" t="str">
        <f t="shared" si="154"/>
        <v/>
      </c>
      <c r="CQ69" s="44" t="str">
        <f t="shared" si="155"/>
        <v/>
      </c>
      <c r="CR69" s="44" t="str">
        <f t="shared" si="156"/>
        <v/>
      </c>
      <c r="CS69" s="44" t="str">
        <f t="shared" si="157"/>
        <v/>
      </c>
      <c r="CT69" s="44" t="str">
        <f t="shared" si="158"/>
        <v/>
      </c>
      <c r="CU69" s="44" t="str">
        <f t="shared" si="159"/>
        <v/>
      </c>
      <c r="CV69" s="44" t="str">
        <f t="shared" si="160"/>
        <v/>
      </c>
      <c r="CW69" s="44" t="str">
        <f t="shared" si="161"/>
        <v/>
      </c>
      <c r="CX69" s="44" t="str">
        <f t="shared" si="162"/>
        <v/>
      </c>
      <c r="CY69" s="44" t="str">
        <f t="shared" si="163"/>
        <v/>
      </c>
      <c r="CZ69" s="44" t="str">
        <f t="shared" si="117"/>
        <v/>
      </c>
      <c r="DA69" s="45">
        <f t="shared" si="118"/>
        <v>0</v>
      </c>
      <c r="DB69" s="45">
        <f t="shared" si="119"/>
        <v>0</v>
      </c>
      <c r="DC69" s="45">
        <f t="shared" si="120"/>
        <v>0</v>
      </c>
      <c r="DD69" s="45">
        <f t="shared" si="121"/>
        <v>0</v>
      </c>
      <c r="DE69" s="45">
        <f t="shared" si="122"/>
        <v>0</v>
      </c>
      <c r="DF69" s="45">
        <f t="shared" si="123"/>
        <v>0</v>
      </c>
      <c r="DG69" s="45">
        <f t="shared" si="124"/>
        <v>0</v>
      </c>
      <c r="DH69" s="45">
        <f t="shared" si="125"/>
        <v>0</v>
      </c>
      <c r="DI69" s="45">
        <f t="shared" si="126"/>
        <v>0</v>
      </c>
      <c r="DJ69" s="45">
        <f t="shared" si="127"/>
        <v>0</v>
      </c>
      <c r="DK69" s="45">
        <f t="shared" si="128"/>
        <v>0</v>
      </c>
      <c r="DL69" s="45">
        <f t="shared" si="129"/>
        <v>0</v>
      </c>
      <c r="DM69" s="45">
        <f t="shared" si="130"/>
        <v>0</v>
      </c>
      <c r="DN69" s="45">
        <f t="shared" si="131"/>
        <v>0</v>
      </c>
      <c r="DO69" s="45">
        <f t="shared" si="132"/>
        <v>0</v>
      </c>
      <c r="DP69" s="45">
        <f t="shared" si="133"/>
        <v>0</v>
      </c>
      <c r="DQ69" s="45">
        <f t="shared" si="134"/>
        <v>0</v>
      </c>
      <c r="DR69" s="45">
        <f t="shared" si="135"/>
        <v>0</v>
      </c>
      <c r="DS69" s="45">
        <f t="shared" si="136"/>
        <v>0</v>
      </c>
      <c r="DT69" s="45">
        <f t="shared" si="137"/>
        <v>0</v>
      </c>
      <c r="DU69" s="45">
        <f t="shared" si="138"/>
        <v>0</v>
      </c>
      <c r="DV69" s="45">
        <f t="shared" si="139"/>
        <v>0</v>
      </c>
      <c r="DW69" s="45">
        <f t="shared" si="140"/>
        <v>0</v>
      </c>
      <c r="DX69" s="45">
        <f t="shared" si="141"/>
        <v>0</v>
      </c>
      <c r="DY69" s="45">
        <f t="shared" si="142"/>
        <v>0</v>
      </c>
      <c r="DZ69" s="45">
        <f t="shared" si="143"/>
        <v>0</v>
      </c>
    </row>
    <row r="70" spans="1:130" x14ac:dyDescent="0.25">
      <c r="A70" s="66" t="s">
        <v>51</v>
      </c>
      <c r="B70" s="47">
        <f>+P70+R70+T70+V70+X70+Z70+AB70+AD70+AF70+AH70</f>
        <v>0</v>
      </c>
      <c r="C70" s="48">
        <f>+Q70+S70+U70+W70+Y70+AA70+AC70+AE70+AG70+AI70</f>
        <v>0</v>
      </c>
      <c r="D70" s="33"/>
      <c r="E70" s="34"/>
      <c r="F70" s="35"/>
      <c r="G70" s="34"/>
      <c r="H70" s="35"/>
      <c r="I70" s="34"/>
      <c r="J70" s="35"/>
      <c r="K70" s="34"/>
      <c r="L70" s="35"/>
      <c r="M70" s="36"/>
      <c r="N70" s="33"/>
      <c r="O70" s="34"/>
      <c r="P70" s="39"/>
      <c r="Q70" s="38"/>
      <c r="R70" s="39"/>
      <c r="S70" s="38"/>
      <c r="T70" s="39"/>
      <c r="U70" s="38"/>
      <c r="V70" s="39"/>
      <c r="W70" s="38"/>
      <c r="X70" s="39"/>
      <c r="Y70" s="38"/>
      <c r="Z70" s="39"/>
      <c r="AA70" s="38"/>
      <c r="AB70" s="39"/>
      <c r="AC70" s="38"/>
      <c r="AD70" s="39"/>
      <c r="AE70" s="38"/>
      <c r="AF70" s="39"/>
      <c r="AG70" s="38"/>
      <c r="AH70" s="39"/>
      <c r="AI70" s="38"/>
      <c r="AJ70" s="35"/>
      <c r="AK70" s="34"/>
      <c r="AL70" s="35"/>
      <c r="AM70" s="34"/>
      <c r="AN70" s="35"/>
      <c r="AO70" s="34"/>
      <c r="AP70" s="35"/>
      <c r="AQ70" s="54"/>
      <c r="AR70" s="37"/>
      <c r="AS70" s="40"/>
      <c r="AT70" s="37"/>
      <c r="AU70" s="38"/>
      <c r="AV70" s="39"/>
      <c r="AW70" s="42"/>
      <c r="AX70" s="43" t="str">
        <f t="shared" si="111"/>
        <v/>
      </c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10"/>
      <c r="BJ70" s="10"/>
      <c r="BK70" s="10"/>
      <c r="BL70" s="10"/>
      <c r="BU70" s="10"/>
      <c r="BW70" s="11"/>
      <c r="CA70" s="44" t="str">
        <f t="shared" si="112"/>
        <v/>
      </c>
      <c r="CB70" s="44" t="str">
        <f t="shared" si="113"/>
        <v/>
      </c>
      <c r="CC70" s="44" t="str">
        <f t="shared" si="114"/>
        <v/>
      </c>
      <c r="CD70" s="44" t="str">
        <f t="shared" si="115"/>
        <v/>
      </c>
      <c r="CE70" s="44" t="str">
        <f t="shared" si="116"/>
        <v/>
      </c>
      <c r="CF70" s="44" t="str">
        <f t="shared" si="144"/>
        <v/>
      </c>
      <c r="CG70" s="44" t="str">
        <f t="shared" si="145"/>
        <v/>
      </c>
      <c r="CH70" s="44" t="str">
        <f t="shared" si="146"/>
        <v/>
      </c>
      <c r="CI70" s="44" t="str">
        <f t="shared" si="147"/>
        <v/>
      </c>
      <c r="CJ70" s="44" t="str">
        <f t="shared" si="148"/>
        <v/>
      </c>
      <c r="CK70" s="44" t="str">
        <f t="shared" si="149"/>
        <v/>
      </c>
      <c r="CL70" s="44" t="str">
        <f t="shared" si="150"/>
        <v/>
      </c>
      <c r="CM70" s="44" t="str">
        <f t="shared" si="151"/>
        <v/>
      </c>
      <c r="CN70" s="44" t="str">
        <f t="shared" si="152"/>
        <v/>
      </c>
      <c r="CO70" s="44" t="str">
        <f t="shared" si="153"/>
        <v/>
      </c>
      <c r="CP70" s="44" t="str">
        <f t="shared" si="154"/>
        <v/>
      </c>
      <c r="CQ70" s="44" t="str">
        <f t="shared" si="155"/>
        <v/>
      </c>
      <c r="CR70" s="44" t="str">
        <f t="shared" si="156"/>
        <v/>
      </c>
      <c r="CS70" s="44" t="str">
        <f t="shared" si="157"/>
        <v/>
      </c>
      <c r="CT70" s="44" t="str">
        <f t="shared" si="158"/>
        <v/>
      </c>
      <c r="CU70" s="44" t="str">
        <f t="shared" si="159"/>
        <v/>
      </c>
      <c r="CV70" s="44" t="str">
        <f t="shared" si="160"/>
        <v/>
      </c>
      <c r="CW70" s="44" t="str">
        <f t="shared" si="161"/>
        <v/>
      </c>
      <c r="CX70" s="44" t="str">
        <f t="shared" si="162"/>
        <v/>
      </c>
      <c r="CY70" s="44" t="str">
        <f t="shared" si="163"/>
        <v/>
      </c>
      <c r="CZ70" s="44" t="str">
        <f t="shared" si="117"/>
        <v/>
      </c>
      <c r="DA70" s="45">
        <f t="shared" si="118"/>
        <v>0</v>
      </c>
      <c r="DB70" s="45">
        <f t="shared" si="119"/>
        <v>0</v>
      </c>
      <c r="DC70" s="45">
        <f t="shared" si="120"/>
        <v>0</v>
      </c>
      <c r="DD70" s="45">
        <f t="shared" si="121"/>
        <v>0</v>
      </c>
      <c r="DE70" s="45">
        <f t="shared" si="122"/>
        <v>0</v>
      </c>
      <c r="DF70" s="45">
        <f t="shared" si="123"/>
        <v>0</v>
      </c>
      <c r="DG70" s="45">
        <f t="shared" si="124"/>
        <v>0</v>
      </c>
      <c r="DH70" s="45">
        <f t="shared" si="125"/>
        <v>0</v>
      </c>
      <c r="DI70" s="45">
        <f t="shared" si="126"/>
        <v>0</v>
      </c>
      <c r="DJ70" s="45">
        <f t="shared" si="127"/>
        <v>0</v>
      </c>
      <c r="DK70" s="45">
        <f t="shared" si="128"/>
        <v>0</v>
      </c>
      <c r="DL70" s="45">
        <f t="shared" si="129"/>
        <v>0</v>
      </c>
      <c r="DM70" s="45">
        <f t="shared" si="130"/>
        <v>0</v>
      </c>
      <c r="DN70" s="45">
        <f t="shared" si="131"/>
        <v>0</v>
      </c>
      <c r="DO70" s="45">
        <f t="shared" si="132"/>
        <v>0</v>
      </c>
      <c r="DP70" s="45">
        <f t="shared" si="133"/>
        <v>0</v>
      </c>
      <c r="DQ70" s="45">
        <f t="shared" si="134"/>
        <v>0</v>
      </c>
      <c r="DR70" s="45">
        <f t="shared" si="135"/>
        <v>0</v>
      </c>
      <c r="DS70" s="45">
        <f t="shared" si="136"/>
        <v>0</v>
      </c>
      <c r="DT70" s="45">
        <f t="shared" si="137"/>
        <v>0</v>
      </c>
      <c r="DU70" s="45">
        <f t="shared" si="138"/>
        <v>0</v>
      </c>
      <c r="DV70" s="45">
        <f t="shared" si="139"/>
        <v>0</v>
      </c>
      <c r="DW70" s="45">
        <f t="shared" si="140"/>
        <v>0</v>
      </c>
      <c r="DX70" s="45">
        <f t="shared" si="141"/>
        <v>0</v>
      </c>
      <c r="DY70" s="45">
        <f t="shared" si="142"/>
        <v>0</v>
      </c>
      <c r="DZ70" s="45">
        <f t="shared" si="143"/>
        <v>0</v>
      </c>
    </row>
    <row r="71" spans="1:130" x14ac:dyDescent="0.25">
      <c r="A71" s="66" t="s">
        <v>52</v>
      </c>
      <c r="B71" s="47">
        <f t="shared" ref="B71:C73" si="164">+D71+F71+H71+J71+L71+N71+P71+R71+T71+V71+X71+Z71+AB71+AD71+AF71+AH71+AJ71+AL71+AN71+AP71</f>
        <v>0</v>
      </c>
      <c r="C71" s="48">
        <f t="shared" si="164"/>
        <v>0</v>
      </c>
      <c r="D71" s="37"/>
      <c r="E71" s="38"/>
      <c r="F71" s="39"/>
      <c r="G71" s="38"/>
      <c r="H71" s="39"/>
      <c r="I71" s="42"/>
      <c r="J71" s="37"/>
      <c r="K71" s="37"/>
      <c r="L71" s="39"/>
      <c r="M71" s="42"/>
      <c r="N71" s="37"/>
      <c r="O71" s="38"/>
      <c r="P71" s="39"/>
      <c r="Q71" s="38"/>
      <c r="R71" s="39"/>
      <c r="S71" s="38"/>
      <c r="T71" s="39"/>
      <c r="U71" s="38"/>
      <c r="V71" s="39"/>
      <c r="W71" s="38"/>
      <c r="X71" s="39"/>
      <c r="Y71" s="38"/>
      <c r="Z71" s="39"/>
      <c r="AA71" s="38"/>
      <c r="AB71" s="39"/>
      <c r="AC71" s="38"/>
      <c r="AD71" s="39"/>
      <c r="AE71" s="38"/>
      <c r="AF71" s="39"/>
      <c r="AG71" s="38"/>
      <c r="AH71" s="39"/>
      <c r="AI71" s="38"/>
      <c r="AJ71" s="39"/>
      <c r="AK71" s="38"/>
      <c r="AL71" s="39"/>
      <c r="AM71" s="38"/>
      <c r="AN71" s="39"/>
      <c r="AO71" s="38"/>
      <c r="AP71" s="39"/>
      <c r="AQ71" s="40"/>
      <c r="AR71" s="37"/>
      <c r="AS71" s="40"/>
      <c r="AT71" s="37"/>
      <c r="AU71" s="38"/>
      <c r="AV71" s="39"/>
      <c r="AW71" s="42"/>
      <c r="AX71" s="43" t="str">
        <f t="shared" si="111"/>
        <v/>
      </c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10"/>
      <c r="BJ71" s="10"/>
      <c r="BK71" s="10"/>
      <c r="BL71" s="10"/>
      <c r="BU71" s="10"/>
      <c r="BW71" s="11"/>
      <c r="CA71" s="44" t="str">
        <f t="shared" si="112"/>
        <v/>
      </c>
      <c r="CB71" s="44" t="str">
        <f t="shared" si="113"/>
        <v/>
      </c>
      <c r="CC71" s="44" t="str">
        <f t="shared" si="114"/>
        <v/>
      </c>
      <c r="CD71" s="44" t="str">
        <f t="shared" si="115"/>
        <v/>
      </c>
      <c r="CE71" s="44" t="str">
        <f t="shared" si="116"/>
        <v/>
      </c>
      <c r="CF71" s="44" t="str">
        <f t="shared" si="144"/>
        <v/>
      </c>
      <c r="CG71" s="44" t="str">
        <f t="shared" si="145"/>
        <v/>
      </c>
      <c r="CH71" s="44" t="str">
        <f t="shared" si="146"/>
        <v/>
      </c>
      <c r="CI71" s="44" t="str">
        <f t="shared" si="147"/>
        <v/>
      </c>
      <c r="CJ71" s="44" t="str">
        <f t="shared" si="148"/>
        <v/>
      </c>
      <c r="CK71" s="44" t="str">
        <f t="shared" si="149"/>
        <v/>
      </c>
      <c r="CL71" s="44" t="str">
        <f t="shared" si="150"/>
        <v/>
      </c>
      <c r="CM71" s="44" t="str">
        <f t="shared" si="151"/>
        <v/>
      </c>
      <c r="CN71" s="44" t="str">
        <f t="shared" si="152"/>
        <v/>
      </c>
      <c r="CO71" s="44" t="str">
        <f t="shared" si="153"/>
        <v/>
      </c>
      <c r="CP71" s="44" t="str">
        <f t="shared" si="154"/>
        <v/>
      </c>
      <c r="CQ71" s="44" t="str">
        <f t="shared" si="155"/>
        <v/>
      </c>
      <c r="CR71" s="44" t="str">
        <f t="shared" si="156"/>
        <v/>
      </c>
      <c r="CS71" s="44" t="str">
        <f t="shared" si="157"/>
        <v/>
      </c>
      <c r="CT71" s="44" t="str">
        <f t="shared" si="158"/>
        <v/>
      </c>
      <c r="CU71" s="44" t="str">
        <f t="shared" si="159"/>
        <v/>
      </c>
      <c r="CV71" s="44" t="str">
        <f t="shared" si="160"/>
        <v/>
      </c>
      <c r="CW71" s="44" t="str">
        <f t="shared" si="161"/>
        <v/>
      </c>
      <c r="CX71" s="44" t="str">
        <f t="shared" si="162"/>
        <v/>
      </c>
      <c r="CY71" s="44" t="str">
        <f t="shared" si="163"/>
        <v/>
      </c>
      <c r="CZ71" s="44" t="str">
        <f t="shared" si="117"/>
        <v/>
      </c>
      <c r="DA71" s="45">
        <f t="shared" si="118"/>
        <v>0</v>
      </c>
      <c r="DB71" s="45">
        <f t="shared" si="119"/>
        <v>0</v>
      </c>
      <c r="DC71" s="45">
        <f t="shared" si="120"/>
        <v>0</v>
      </c>
      <c r="DD71" s="45">
        <f t="shared" si="121"/>
        <v>0</v>
      </c>
      <c r="DE71" s="45">
        <f t="shared" si="122"/>
        <v>0</v>
      </c>
      <c r="DF71" s="45">
        <f t="shared" si="123"/>
        <v>0</v>
      </c>
      <c r="DG71" s="45">
        <f t="shared" si="124"/>
        <v>0</v>
      </c>
      <c r="DH71" s="45">
        <f t="shared" si="125"/>
        <v>0</v>
      </c>
      <c r="DI71" s="45">
        <f t="shared" si="126"/>
        <v>0</v>
      </c>
      <c r="DJ71" s="45">
        <f t="shared" si="127"/>
        <v>0</v>
      </c>
      <c r="DK71" s="45">
        <f t="shared" si="128"/>
        <v>0</v>
      </c>
      <c r="DL71" s="45">
        <f t="shared" si="129"/>
        <v>0</v>
      </c>
      <c r="DM71" s="45">
        <f t="shared" si="130"/>
        <v>0</v>
      </c>
      <c r="DN71" s="45">
        <f t="shared" si="131"/>
        <v>0</v>
      </c>
      <c r="DO71" s="45">
        <f t="shared" si="132"/>
        <v>0</v>
      </c>
      <c r="DP71" s="45">
        <f t="shared" si="133"/>
        <v>0</v>
      </c>
      <c r="DQ71" s="45">
        <f t="shared" si="134"/>
        <v>0</v>
      </c>
      <c r="DR71" s="45">
        <f t="shared" si="135"/>
        <v>0</v>
      </c>
      <c r="DS71" s="45">
        <f t="shared" si="136"/>
        <v>0</v>
      </c>
      <c r="DT71" s="45">
        <f t="shared" si="137"/>
        <v>0</v>
      </c>
      <c r="DU71" s="45">
        <f t="shared" si="138"/>
        <v>0</v>
      </c>
      <c r="DV71" s="45">
        <f t="shared" si="139"/>
        <v>0</v>
      </c>
      <c r="DW71" s="45">
        <f t="shared" si="140"/>
        <v>0</v>
      </c>
      <c r="DX71" s="45">
        <f t="shared" si="141"/>
        <v>0</v>
      </c>
      <c r="DY71" s="45">
        <f t="shared" si="142"/>
        <v>0</v>
      </c>
      <c r="DZ71" s="45">
        <f t="shared" si="143"/>
        <v>0</v>
      </c>
    </row>
    <row r="72" spans="1:130" x14ac:dyDescent="0.25">
      <c r="A72" s="66" t="s">
        <v>53</v>
      </c>
      <c r="B72" s="47">
        <f t="shared" si="164"/>
        <v>0</v>
      </c>
      <c r="C72" s="48">
        <f t="shared" si="164"/>
        <v>0</v>
      </c>
      <c r="D72" s="37"/>
      <c r="E72" s="38"/>
      <c r="F72" s="39"/>
      <c r="G72" s="38"/>
      <c r="H72" s="39"/>
      <c r="I72" s="42"/>
      <c r="J72" s="37"/>
      <c r="K72" s="37"/>
      <c r="L72" s="39"/>
      <c r="M72" s="42"/>
      <c r="N72" s="37"/>
      <c r="O72" s="38"/>
      <c r="P72" s="39"/>
      <c r="Q72" s="38"/>
      <c r="R72" s="39"/>
      <c r="S72" s="38"/>
      <c r="T72" s="39"/>
      <c r="U72" s="38"/>
      <c r="V72" s="39"/>
      <c r="W72" s="38"/>
      <c r="X72" s="39"/>
      <c r="Y72" s="38"/>
      <c r="Z72" s="39"/>
      <c r="AA72" s="38"/>
      <c r="AB72" s="39"/>
      <c r="AC72" s="38"/>
      <c r="AD72" s="39"/>
      <c r="AE72" s="38"/>
      <c r="AF72" s="39"/>
      <c r="AG72" s="38"/>
      <c r="AH72" s="39"/>
      <c r="AI72" s="38"/>
      <c r="AJ72" s="39"/>
      <c r="AK72" s="38"/>
      <c r="AL72" s="39"/>
      <c r="AM72" s="38"/>
      <c r="AN72" s="39"/>
      <c r="AO72" s="38"/>
      <c r="AP72" s="39"/>
      <c r="AQ72" s="40"/>
      <c r="AR72" s="37"/>
      <c r="AS72" s="40"/>
      <c r="AT72" s="37"/>
      <c r="AU72" s="38"/>
      <c r="AV72" s="39"/>
      <c r="AW72" s="42"/>
      <c r="AX72" s="43" t="str">
        <f t="shared" si="111"/>
        <v/>
      </c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10"/>
      <c r="BJ72" s="10"/>
      <c r="BK72" s="10"/>
      <c r="BL72" s="10"/>
      <c r="BU72" s="10"/>
      <c r="BW72" s="11"/>
      <c r="CA72" s="44" t="str">
        <f t="shared" si="112"/>
        <v/>
      </c>
      <c r="CB72" s="44" t="str">
        <f t="shared" si="113"/>
        <v/>
      </c>
      <c r="CC72" s="44" t="str">
        <f t="shared" si="114"/>
        <v/>
      </c>
      <c r="CD72" s="44" t="str">
        <f t="shared" si="115"/>
        <v/>
      </c>
      <c r="CE72" s="44" t="str">
        <f t="shared" si="116"/>
        <v/>
      </c>
      <c r="CF72" s="44" t="str">
        <f t="shared" si="144"/>
        <v/>
      </c>
      <c r="CG72" s="44" t="str">
        <f t="shared" si="145"/>
        <v/>
      </c>
      <c r="CH72" s="44" t="str">
        <f t="shared" si="146"/>
        <v/>
      </c>
      <c r="CI72" s="44" t="str">
        <f t="shared" si="147"/>
        <v/>
      </c>
      <c r="CJ72" s="44" t="str">
        <f t="shared" si="148"/>
        <v/>
      </c>
      <c r="CK72" s="44" t="str">
        <f t="shared" si="149"/>
        <v/>
      </c>
      <c r="CL72" s="44" t="str">
        <f t="shared" si="150"/>
        <v/>
      </c>
      <c r="CM72" s="44" t="str">
        <f t="shared" si="151"/>
        <v/>
      </c>
      <c r="CN72" s="44" t="str">
        <f t="shared" si="152"/>
        <v/>
      </c>
      <c r="CO72" s="44" t="str">
        <f t="shared" si="153"/>
        <v/>
      </c>
      <c r="CP72" s="44" t="str">
        <f t="shared" si="154"/>
        <v/>
      </c>
      <c r="CQ72" s="44" t="str">
        <f t="shared" si="155"/>
        <v/>
      </c>
      <c r="CR72" s="44" t="str">
        <f t="shared" si="156"/>
        <v/>
      </c>
      <c r="CS72" s="44" t="str">
        <f t="shared" si="157"/>
        <v/>
      </c>
      <c r="CT72" s="44" t="str">
        <f t="shared" si="158"/>
        <v/>
      </c>
      <c r="CU72" s="44" t="str">
        <f t="shared" si="159"/>
        <v/>
      </c>
      <c r="CV72" s="44" t="str">
        <f t="shared" si="160"/>
        <v/>
      </c>
      <c r="CW72" s="44" t="str">
        <f t="shared" si="161"/>
        <v/>
      </c>
      <c r="CX72" s="44" t="str">
        <f t="shared" si="162"/>
        <v/>
      </c>
      <c r="CY72" s="44" t="str">
        <f t="shared" si="163"/>
        <v/>
      </c>
      <c r="CZ72" s="44" t="str">
        <f t="shared" si="117"/>
        <v/>
      </c>
      <c r="DA72" s="45">
        <f t="shared" si="118"/>
        <v>0</v>
      </c>
      <c r="DB72" s="45">
        <f t="shared" si="119"/>
        <v>0</v>
      </c>
      <c r="DC72" s="45">
        <f t="shared" si="120"/>
        <v>0</v>
      </c>
      <c r="DD72" s="45">
        <f t="shared" si="121"/>
        <v>0</v>
      </c>
      <c r="DE72" s="45">
        <f t="shared" si="122"/>
        <v>0</v>
      </c>
      <c r="DF72" s="45">
        <f t="shared" si="123"/>
        <v>0</v>
      </c>
      <c r="DG72" s="45">
        <f t="shared" si="124"/>
        <v>0</v>
      </c>
      <c r="DH72" s="45">
        <f t="shared" si="125"/>
        <v>0</v>
      </c>
      <c r="DI72" s="45">
        <f t="shared" si="126"/>
        <v>0</v>
      </c>
      <c r="DJ72" s="45">
        <f t="shared" si="127"/>
        <v>0</v>
      </c>
      <c r="DK72" s="45">
        <f t="shared" si="128"/>
        <v>0</v>
      </c>
      <c r="DL72" s="45">
        <f t="shared" si="129"/>
        <v>0</v>
      </c>
      <c r="DM72" s="45">
        <f t="shared" si="130"/>
        <v>0</v>
      </c>
      <c r="DN72" s="45">
        <f t="shared" si="131"/>
        <v>0</v>
      </c>
      <c r="DO72" s="45">
        <f t="shared" si="132"/>
        <v>0</v>
      </c>
      <c r="DP72" s="45">
        <f t="shared" si="133"/>
        <v>0</v>
      </c>
      <c r="DQ72" s="45">
        <f t="shared" si="134"/>
        <v>0</v>
      </c>
      <c r="DR72" s="45">
        <f t="shared" si="135"/>
        <v>0</v>
      </c>
      <c r="DS72" s="45">
        <f t="shared" si="136"/>
        <v>0</v>
      </c>
      <c r="DT72" s="45">
        <f t="shared" si="137"/>
        <v>0</v>
      </c>
      <c r="DU72" s="45">
        <f t="shared" si="138"/>
        <v>0</v>
      </c>
      <c r="DV72" s="45">
        <f t="shared" si="139"/>
        <v>0</v>
      </c>
      <c r="DW72" s="45">
        <f t="shared" si="140"/>
        <v>0</v>
      </c>
      <c r="DX72" s="45">
        <f t="shared" si="141"/>
        <v>0</v>
      </c>
      <c r="DY72" s="45">
        <f t="shared" si="142"/>
        <v>0</v>
      </c>
      <c r="DZ72" s="45">
        <f t="shared" si="143"/>
        <v>0</v>
      </c>
    </row>
    <row r="73" spans="1:130" x14ac:dyDescent="0.25">
      <c r="A73" s="57" t="s">
        <v>54</v>
      </c>
      <c r="B73" s="375">
        <f t="shared" si="164"/>
        <v>0</v>
      </c>
      <c r="C73" s="57">
        <f t="shared" si="164"/>
        <v>0</v>
      </c>
      <c r="D73" s="58"/>
      <c r="E73" s="59"/>
      <c r="F73" s="60"/>
      <c r="G73" s="59"/>
      <c r="H73" s="60"/>
      <c r="I73" s="61"/>
      <c r="J73" s="58"/>
      <c r="K73" s="58"/>
      <c r="L73" s="60"/>
      <c r="M73" s="61"/>
      <c r="N73" s="58"/>
      <c r="O73" s="59"/>
      <c r="P73" s="60"/>
      <c r="Q73" s="59"/>
      <c r="R73" s="60"/>
      <c r="S73" s="59"/>
      <c r="T73" s="60"/>
      <c r="U73" s="59"/>
      <c r="V73" s="60"/>
      <c r="W73" s="59"/>
      <c r="X73" s="60"/>
      <c r="Y73" s="59"/>
      <c r="Z73" s="60"/>
      <c r="AA73" s="59"/>
      <c r="AB73" s="60"/>
      <c r="AC73" s="59"/>
      <c r="AD73" s="60"/>
      <c r="AE73" s="59"/>
      <c r="AF73" s="60"/>
      <c r="AG73" s="59"/>
      <c r="AH73" s="60"/>
      <c r="AI73" s="59"/>
      <c r="AJ73" s="60"/>
      <c r="AK73" s="59"/>
      <c r="AL73" s="60"/>
      <c r="AM73" s="59"/>
      <c r="AN73" s="60"/>
      <c r="AO73" s="59"/>
      <c r="AP73" s="60"/>
      <c r="AQ73" s="62"/>
      <c r="AR73" s="58"/>
      <c r="AS73" s="62"/>
      <c r="AT73" s="58"/>
      <c r="AU73" s="59"/>
      <c r="AV73" s="60"/>
      <c r="AW73" s="61"/>
      <c r="AX73" s="43" t="str">
        <f t="shared" si="111"/>
        <v/>
      </c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10"/>
      <c r="BJ73" s="10"/>
      <c r="BK73" s="10"/>
      <c r="BL73" s="10"/>
      <c r="BU73" s="10"/>
      <c r="BW73" s="11"/>
      <c r="CA73" s="44" t="str">
        <f t="shared" si="112"/>
        <v/>
      </c>
      <c r="CB73" s="44" t="str">
        <f t="shared" si="113"/>
        <v/>
      </c>
      <c r="CC73" s="44" t="str">
        <f t="shared" si="114"/>
        <v/>
      </c>
      <c r="CD73" s="44" t="str">
        <f t="shared" si="115"/>
        <v/>
      </c>
      <c r="CE73" s="44" t="str">
        <f t="shared" si="116"/>
        <v/>
      </c>
      <c r="CF73" s="44" t="str">
        <f t="shared" si="144"/>
        <v/>
      </c>
      <c r="CG73" s="44" t="str">
        <f t="shared" si="145"/>
        <v/>
      </c>
      <c r="CH73" s="44" t="str">
        <f t="shared" si="146"/>
        <v/>
      </c>
      <c r="CI73" s="44" t="str">
        <f t="shared" si="147"/>
        <v/>
      </c>
      <c r="CJ73" s="44" t="str">
        <f t="shared" si="148"/>
        <v/>
      </c>
      <c r="CK73" s="44" t="str">
        <f t="shared" si="149"/>
        <v/>
      </c>
      <c r="CL73" s="44" t="str">
        <f t="shared" si="150"/>
        <v/>
      </c>
      <c r="CM73" s="44" t="str">
        <f t="shared" si="151"/>
        <v/>
      </c>
      <c r="CN73" s="44" t="str">
        <f t="shared" si="152"/>
        <v/>
      </c>
      <c r="CO73" s="44" t="str">
        <f t="shared" si="153"/>
        <v/>
      </c>
      <c r="CP73" s="44" t="str">
        <f t="shared" si="154"/>
        <v/>
      </c>
      <c r="CQ73" s="44" t="str">
        <f t="shared" si="155"/>
        <v/>
      </c>
      <c r="CR73" s="44" t="str">
        <f t="shared" si="156"/>
        <v/>
      </c>
      <c r="CS73" s="44" t="str">
        <f t="shared" si="157"/>
        <v/>
      </c>
      <c r="CT73" s="44" t="str">
        <f t="shared" si="158"/>
        <v/>
      </c>
      <c r="CU73" s="44" t="str">
        <f t="shared" si="159"/>
        <v/>
      </c>
      <c r="CV73" s="44" t="str">
        <f t="shared" si="160"/>
        <v/>
      </c>
      <c r="CW73" s="44" t="str">
        <f t="shared" si="161"/>
        <v/>
      </c>
      <c r="CX73" s="44" t="str">
        <f t="shared" si="162"/>
        <v/>
      </c>
      <c r="CY73" s="44" t="str">
        <f t="shared" si="163"/>
        <v/>
      </c>
      <c r="CZ73" s="44" t="str">
        <f t="shared" si="117"/>
        <v/>
      </c>
      <c r="DA73" s="45">
        <f t="shared" si="118"/>
        <v>0</v>
      </c>
      <c r="DB73" s="45">
        <f t="shared" si="119"/>
        <v>0</v>
      </c>
      <c r="DC73" s="45">
        <f t="shared" si="120"/>
        <v>0</v>
      </c>
      <c r="DD73" s="45">
        <f t="shared" si="121"/>
        <v>0</v>
      </c>
      <c r="DE73" s="45">
        <f t="shared" si="122"/>
        <v>0</v>
      </c>
      <c r="DF73" s="45">
        <f t="shared" si="123"/>
        <v>0</v>
      </c>
      <c r="DG73" s="45">
        <f t="shared" si="124"/>
        <v>0</v>
      </c>
      <c r="DH73" s="45">
        <f t="shared" si="125"/>
        <v>0</v>
      </c>
      <c r="DI73" s="45">
        <f t="shared" si="126"/>
        <v>0</v>
      </c>
      <c r="DJ73" s="45">
        <f t="shared" si="127"/>
        <v>0</v>
      </c>
      <c r="DK73" s="45">
        <f t="shared" si="128"/>
        <v>0</v>
      </c>
      <c r="DL73" s="45">
        <f t="shared" si="129"/>
        <v>0</v>
      </c>
      <c r="DM73" s="45">
        <f t="shared" si="130"/>
        <v>0</v>
      </c>
      <c r="DN73" s="45">
        <f t="shared" si="131"/>
        <v>0</v>
      </c>
      <c r="DO73" s="45">
        <f t="shared" si="132"/>
        <v>0</v>
      </c>
      <c r="DP73" s="45">
        <f t="shared" si="133"/>
        <v>0</v>
      </c>
      <c r="DQ73" s="45">
        <f t="shared" si="134"/>
        <v>0</v>
      </c>
      <c r="DR73" s="45">
        <f t="shared" si="135"/>
        <v>0</v>
      </c>
      <c r="DS73" s="45">
        <f t="shared" si="136"/>
        <v>0</v>
      </c>
      <c r="DT73" s="45">
        <f t="shared" si="137"/>
        <v>0</v>
      </c>
      <c r="DU73" s="45">
        <f t="shared" si="138"/>
        <v>0</v>
      </c>
      <c r="DV73" s="45">
        <f t="shared" si="139"/>
        <v>0</v>
      </c>
      <c r="DW73" s="45">
        <f t="shared" si="140"/>
        <v>0</v>
      </c>
      <c r="DX73" s="45">
        <f t="shared" si="141"/>
        <v>0</v>
      </c>
      <c r="DY73" s="45">
        <f t="shared" si="142"/>
        <v>0</v>
      </c>
      <c r="DZ73" s="45">
        <f t="shared" si="143"/>
        <v>0</v>
      </c>
    </row>
    <row r="74" spans="1:130" x14ac:dyDescent="0.25">
      <c r="A74" s="15" t="s">
        <v>57</v>
      </c>
      <c r="B74" s="15"/>
      <c r="C74" s="15"/>
      <c r="D74" s="15"/>
      <c r="E74" s="15"/>
      <c r="F74" s="15"/>
      <c r="G74" s="15"/>
      <c r="I74" s="16"/>
      <c r="J74" s="17"/>
      <c r="K74" s="17"/>
      <c r="L74" s="17"/>
      <c r="M74" s="17"/>
      <c r="N74" s="17"/>
      <c r="O74" s="17"/>
      <c r="P74" s="17"/>
      <c r="Q74" s="8"/>
      <c r="AR74" s="9" t="s">
        <v>58</v>
      </c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T74" s="14"/>
      <c r="BU74" s="14"/>
      <c r="BV74" s="11"/>
      <c r="BW74" s="11"/>
    </row>
    <row r="75" spans="1:130" ht="15" customHeight="1" x14ac:dyDescent="0.25">
      <c r="A75" s="475" t="s">
        <v>4</v>
      </c>
      <c r="B75" s="478" t="s">
        <v>5</v>
      </c>
      <c r="C75" s="479"/>
      <c r="D75" s="482" t="s">
        <v>6</v>
      </c>
      <c r="E75" s="483"/>
      <c r="F75" s="483"/>
      <c r="G75" s="483"/>
      <c r="H75" s="483"/>
      <c r="I75" s="483"/>
      <c r="J75" s="483"/>
      <c r="K75" s="483"/>
      <c r="L75" s="483"/>
      <c r="M75" s="483"/>
      <c r="N75" s="483"/>
      <c r="O75" s="483"/>
      <c r="P75" s="483"/>
      <c r="Q75" s="483"/>
      <c r="R75" s="483"/>
      <c r="S75" s="483"/>
      <c r="T75" s="483"/>
      <c r="U75" s="483"/>
      <c r="V75" s="483"/>
      <c r="W75" s="483"/>
      <c r="X75" s="483"/>
      <c r="Y75" s="483"/>
      <c r="Z75" s="483"/>
      <c r="AA75" s="483"/>
      <c r="AB75" s="483"/>
      <c r="AC75" s="483"/>
      <c r="AD75" s="483"/>
      <c r="AE75" s="483"/>
      <c r="AF75" s="483"/>
      <c r="AG75" s="483"/>
      <c r="AH75" s="483"/>
      <c r="AI75" s="483"/>
      <c r="AJ75" s="483"/>
      <c r="AK75" s="483"/>
      <c r="AL75" s="483"/>
      <c r="AM75" s="483"/>
      <c r="AN75" s="483"/>
      <c r="AO75" s="483"/>
      <c r="AP75" s="483"/>
      <c r="AQ75" s="484"/>
      <c r="AR75" s="485" t="s">
        <v>7</v>
      </c>
      <c r="AS75" s="486"/>
      <c r="AT75" s="487" t="s">
        <v>8</v>
      </c>
      <c r="AU75" s="488"/>
      <c r="AV75" s="493" t="s">
        <v>9</v>
      </c>
      <c r="AW75" s="496" t="s">
        <v>10</v>
      </c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U75" s="10"/>
      <c r="BV75" s="11"/>
      <c r="BW75" s="11"/>
    </row>
    <row r="76" spans="1:130" ht="15" customHeight="1" x14ac:dyDescent="0.25">
      <c r="A76" s="476"/>
      <c r="B76" s="480"/>
      <c r="C76" s="481"/>
      <c r="D76" s="491" t="s">
        <v>11</v>
      </c>
      <c r="E76" s="485"/>
      <c r="F76" s="491" t="s">
        <v>12</v>
      </c>
      <c r="G76" s="485"/>
      <c r="H76" s="491" t="s">
        <v>13</v>
      </c>
      <c r="I76" s="492"/>
      <c r="J76" s="485" t="s">
        <v>14</v>
      </c>
      <c r="K76" s="485"/>
      <c r="L76" s="491" t="s">
        <v>15</v>
      </c>
      <c r="M76" s="485"/>
      <c r="N76" s="491" t="s">
        <v>16</v>
      </c>
      <c r="O76" s="485"/>
      <c r="P76" s="491" t="s">
        <v>17</v>
      </c>
      <c r="Q76" s="485"/>
      <c r="R76" s="491" t="s">
        <v>18</v>
      </c>
      <c r="S76" s="485"/>
      <c r="T76" s="491" t="s">
        <v>19</v>
      </c>
      <c r="U76" s="492"/>
      <c r="V76" s="491" t="s">
        <v>20</v>
      </c>
      <c r="W76" s="492"/>
      <c r="X76" s="491" t="s">
        <v>21</v>
      </c>
      <c r="Y76" s="492"/>
      <c r="Z76" s="491" t="s">
        <v>22</v>
      </c>
      <c r="AA76" s="492"/>
      <c r="AB76" s="491" t="s">
        <v>23</v>
      </c>
      <c r="AC76" s="492"/>
      <c r="AD76" s="491" t="s">
        <v>24</v>
      </c>
      <c r="AE76" s="492"/>
      <c r="AF76" s="491" t="s">
        <v>25</v>
      </c>
      <c r="AG76" s="492"/>
      <c r="AH76" s="491" t="s">
        <v>26</v>
      </c>
      <c r="AI76" s="492"/>
      <c r="AJ76" s="491" t="s">
        <v>27</v>
      </c>
      <c r="AK76" s="492"/>
      <c r="AL76" s="491" t="s">
        <v>28</v>
      </c>
      <c r="AM76" s="492"/>
      <c r="AN76" s="491" t="s">
        <v>29</v>
      </c>
      <c r="AO76" s="492"/>
      <c r="AP76" s="491" t="s">
        <v>30</v>
      </c>
      <c r="AQ76" s="486"/>
      <c r="AR76" s="499" t="s">
        <v>31</v>
      </c>
      <c r="AS76" s="501" t="s">
        <v>32</v>
      </c>
      <c r="AT76" s="489"/>
      <c r="AU76" s="490"/>
      <c r="AV76" s="494"/>
      <c r="AW76" s="497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U76" s="10"/>
      <c r="BV76" s="11"/>
      <c r="BW76" s="11"/>
    </row>
    <row r="77" spans="1:130" x14ac:dyDescent="0.25">
      <c r="A77" s="477"/>
      <c r="B77" s="24" t="s">
        <v>33</v>
      </c>
      <c r="C77" s="64" t="s">
        <v>34</v>
      </c>
      <c r="D77" s="18" t="s">
        <v>33</v>
      </c>
      <c r="E77" s="25" t="s">
        <v>34</v>
      </c>
      <c r="F77" s="18" t="s">
        <v>33</v>
      </c>
      <c r="G77" s="25" t="s">
        <v>34</v>
      </c>
      <c r="H77" s="18" t="s">
        <v>33</v>
      </c>
      <c r="I77" s="64" t="s">
        <v>34</v>
      </c>
      <c r="J77" s="24" t="s">
        <v>33</v>
      </c>
      <c r="K77" s="25" t="s">
        <v>34</v>
      </c>
      <c r="L77" s="18" t="s">
        <v>33</v>
      </c>
      <c r="M77" s="25" t="s">
        <v>34</v>
      </c>
      <c r="N77" s="18" t="s">
        <v>33</v>
      </c>
      <c r="O77" s="25" t="s">
        <v>34</v>
      </c>
      <c r="P77" s="18" t="s">
        <v>33</v>
      </c>
      <c r="Q77" s="25" t="s">
        <v>34</v>
      </c>
      <c r="R77" s="18" t="s">
        <v>33</v>
      </c>
      <c r="S77" s="25" t="s">
        <v>34</v>
      </c>
      <c r="T77" s="18" t="s">
        <v>33</v>
      </c>
      <c r="U77" s="25" t="s">
        <v>34</v>
      </c>
      <c r="V77" s="18" t="s">
        <v>33</v>
      </c>
      <c r="W77" s="25" t="s">
        <v>34</v>
      </c>
      <c r="X77" s="18" t="s">
        <v>33</v>
      </c>
      <c r="Y77" s="25" t="s">
        <v>34</v>
      </c>
      <c r="Z77" s="18" t="s">
        <v>33</v>
      </c>
      <c r="AA77" s="25" t="s">
        <v>34</v>
      </c>
      <c r="AB77" s="18" t="s">
        <v>33</v>
      </c>
      <c r="AC77" s="25" t="s">
        <v>34</v>
      </c>
      <c r="AD77" s="18" t="s">
        <v>33</v>
      </c>
      <c r="AE77" s="25" t="s">
        <v>34</v>
      </c>
      <c r="AF77" s="18" t="s">
        <v>33</v>
      </c>
      <c r="AG77" s="25" t="s">
        <v>34</v>
      </c>
      <c r="AH77" s="18" t="s">
        <v>33</v>
      </c>
      <c r="AI77" s="25" t="s">
        <v>34</v>
      </c>
      <c r="AJ77" s="18" t="s">
        <v>33</v>
      </c>
      <c r="AK77" s="25" t="s">
        <v>34</v>
      </c>
      <c r="AL77" s="18" t="s">
        <v>33</v>
      </c>
      <c r="AM77" s="25" t="s">
        <v>34</v>
      </c>
      <c r="AN77" s="18" t="s">
        <v>33</v>
      </c>
      <c r="AO77" s="25" t="s">
        <v>34</v>
      </c>
      <c r="AP77" s="18" t="s">
        <v>33</v>
      </c>
      <c r="AQ77" s="26" t="s">
        <v>34</v>
      </c>
      <c r="AR77" s="500"/>
      <c r="AS77" s="502"/>
      <c r="AT77" s="374" t="s">
        <v>35</v>
      </c>
      <c r="AU77" s="372" t="s">
        <v>36</v>
      </c>
      <c r="AV77" s="495"/>
      <c r="AW77" s="498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U77" s="10"/>
      <c r="BV77" s="11"/>
      <c r="BW77" s="11"/>
    </row>
    <row r="78" spans="1:130" x14ac:dyDescent="0.25">
      <c r="A78" s="65" t="s">
        <v>37</v>
      </c>
      <c r="B78" s="31">
        <f t="shared" ref="B78:C85" si="165">+N78+P78+R78+T78+V78+X78+Z78+AB78+AD78+AF78+AH78+AJ78+AL78+AN78+AP78</f>
        <v>0</v>
      </c>
      <c r="C78" s="32">
        <f t="shared" si="165"/>
        <v>0</v>
      </c>
      <c r="D78" s="33"/>
      <c r="E78" s="34"/>
      <c r="F78" s="35"/>
      <c r="G78" s="34"/>
      <c r="H78" s="35"/>
      <c r="I78" s="34"/>
      <c r="J78" s="35"/>
      <c r="K78" s="34"/>
      <c r="L78" s="35"/>
      <c r="M78" s="36"/>
      <c r="N78" s="37"/>
      <c r="O78" s="38"/>
      <c r="P78" s="39"/>
      <c r="Q78" s="38"/>
      <c r="R78" s="39"/>
      <c r="S78" s="38"/>
      <c r="T78" s="39"/>
      <c r="U78" s="38"/>
      <c r="V78" s="39"/>
      <c r="W78" s="38"/>
      <c r="X78" s="39"/>
      <c r="Y78" s="38"/>
      <c r="Z78" s="39"/>
      <c r="AA78" s="38"/>
      <c r="AB78" s="39"/>
      <c r="AC78" s="38"/>
      <c r="AD78" s="39"/>
      <c r="AE78" s="38"/>
      <c r="AF78" s="39"/>
      <c r="AG78" s="38"/>
      <c r="AH78" s="39"/>
      <c r="AI78" s="38"/>
      <c r="AJ78" s="39"/>
      <c r="AK78" s="38"/>
      <c r="AL78" s="39"/>
      <c r="AM78" s="38"/>
      <c r="AN78" s="39"/>
      <c r="AO78" s="38"/>
      <c r="AP78" s="39"/>
      <c r="AQ78" s="40"/>
      <c r="AR78" s="41"/>
      <c r="AS78" s="40"/>
      <c r="AT78" s="37"/>
      <c r="AU78" s="38"/>
      <c r="AV78" s="39"/>
      <c r="AW78" s="42"/>
      <c r="AX78" s="43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10"/>
      <c r="BJ78" s="10"/>
      <c r="BK78" s="10"/>
      <c r="BL78" s="10"/>
      <c r="BU78" s="11"/>
      <c r="BV78" s="11"/>
      <c r="BW78" s="11"/>
      <c r="CA78" s="44" t="str">
        <f t="shared" ref="CA78:CA95" si="167">IF(B78&lt;C78,"* El total de Reactivos NO DEBE ser superior al total de Procesados. ","")</f>
        <v/>
      </c>
      <c r="CB78" s="44" t="str">
        <f t="shared" ref="CB78:CB95" si="168">IF(B78&lt;&gt;(AR78+ AS78),"* La suma de las columnas Sexo DEBE SER IGUAL a los Procesados. ","")</f>
        <v/>
      </c>
      <c r="CC78" s="44" t="str">
        <f t="shared" ref="CC78:CC95" si="169">IF(B78&lt;(AT78+ AU78),"* La suma de las columna Trans NO DEBE ser superior al total de Procesados. ","")</f>
        <v/>
      </c>
      <c r="CD78" s="44" t="str">
        <f t="shared" ref="CD78:CD95" si="170">IF(B78&lt;AV78,"* La columna Pueblos Originarios NO DEBE ser superior al total de Procesados. ","")</f>
        <v/>
      </c>
      <c r="CE78" s="44" t="str">
        <f t="shared" ref="CE78:CE95" si="171">IF(B78&lt;AW78,"* La columna Migrantes NO DEBE ser superior al total de Procesados. ","")</f>
        <v/>
      </c>
      <c r="CF78" s="44" t="str">
        <f>IF(D78&lt;E78,CONCATENATE("* El total de procesados debe ser mayor o igual al total de Reactivos en el grupo de edad ",$D$76),"")</f>
        <v/>
      </c>
      <c r="CG78" s="44" t="str">
        <f>IF(F78&lt;G78,CONCATENATE("* El total de procesados debe ser mayor o igual al total de Reactivos en el grupo de edad ",$F$76),"")</f>
        <v/>
      </c>
      <c r="CH78" s="44" t="str">
        <f>IF(H78&lt;I78,CONCATENATE("* El total de procesados debe ser mayor o igual al total de Reactivos en el grupo de edad ",$H$76),"")</f>
        <v/>
      </c>
      <c r="CI78" s="44" t="str">
        <f>IF(J78&lt;K78,CONCATENATE("* El total de procesados debe ser mayor o igual al total de Reactivos en el grupo de edad ",$J$76),"")</f>
        <v/>
      </c>
      <c r="CJ78" s="44" t="str">
        <f>IF(L78&lt;M78,CONCATENATE("* El total de procesados debe ser mayor o igual al total de Reactivos en el grupo de edad ",$L$76),"")</f>
        <v/>
      </c>
      <c r="CK78" s="44" t="str">
        <f>IF(N78&lt;O78,CONCATENATE("* El total de procesados debe ser mayor o igual al total de Reactivos en el grupo de edad ",$N$76),"")</f>
        <v/>
      </c>
      <c r="CL78" s="44" t="str">
        <f>IF(P78&lt;Q78,CONCATENATE("* El total de procesados debe ser mayor o igual al total de Reactivos en el grupo de edad ",$P$76),"")</f>
        <v/>
      </c>
      <c r="CM78" s="44" t="str">
        <f>IF(R78&lt;S78,CONCATENATE("* El total de procesados debe ser mayor o igual al total de Reactivos en el grupo de edad ",$R$76),"")</f>
        <v/>
      </c>
      <c r="CN78" s="44" t="str">
        <f>IF(T78&lt;U78,CONCATENATE("* El total de procesados debe ser mayor o igual al total de Reactivos en el grupo de edad ",$T$76),"")</f>
        <v/>
      </c>
      <c r="CO78" s="44" t="str">
        <f>IF(V78&lt;W78,CONCATENATE("* El total de procesados debe ser mayor o igual al total de Reactivos en el grupo de edad ",$V$76),"")</f>
        <v/>
      </c>
      <c r="CP78" s="44" t="str">
        <f>IF(X78&lt;Y78,CONCATENATE("* El total de procesados debe ser mayor o igual al total de Reactivos en el grupo de edad ",$X$76),"")</f>
        <v/>
      </c>
      <c r="CQ78" s="44" t="str">
        <f>IF(Z78&lt;AA78,CONCATENATE("* El total de procesados debe ser mayor o igual al total de Reactivos en el grupo de edad ",$Z$76),"")</f>
        <v/>
      </c>
      <c r="CR78" s="44" t="str">
        <f>IF(AB78&lt;AC78,CONCATENATE("* El total de procesados debe ser mayor o igual al total de Reactivos en el grupo de edad ",$AB$76),"")</f>
        <v/>
      </c>
      <c r="CS78" s="44" t="str">
        <f>IF(AD78&lt;AE78,CONCATENATE("* El total de procesados debe ser mayor o igual al total de Reactivos en el grupo de edad ",$AD$76),"")</f>
        <v/>
      </c>
      <c r="CT78" s="44" t="str">
        <f>IF(AF78&lt;AG78,CONCATENATE("* El total de procesados debe ser mayor o igual al total de Reactivos en el grupo de edad ",$AF$76),"")</f>
        <v/>
      </c>
      <c r="CU78" s="44" t="str">
        <f>IF(AH78&lt;AI78,CONCATENATE("* El total de procesados debe ser mayor o igual al total de Reactivos en el grupo de edad ",$AH$76),"")</f>
        <v/>
      </c>
      <c r="CV78" s="44" t="str">
        <f>IF(AJ78&lt;AK78,CONCATENATE("* El total de procesados debe ser mayor o igual al total de Reactivos en el grupo de edad ",$AJ$76),"")</f>
        <v/>
      </c>
      <c r="CW78" s="44" t="str">
        <f>IF(AL78&lt;AM78,CONCATENATE("* El total de procesados debe ser mayor o igual al total de Reactivos en el grupo de edad ",$AL$76),"")</f>
        <v/>
      </c>
      <c r="CX78" s="44" t="str">
        <f>IF(AN78&lt;AO78,CONCATENATE("* El total de procesados debe ser mayor o igual al total de Reactivos en el grupo de edad ",$AN$76),"")</f>
        <v/>
      </c>
      <c r="CY78" s="44" t="str">
        <f>IF(AP78&lt;AQ78,CONCATENATE("* El total de procesados debe ser mayor o igual al total de Reactivos en el grupo de edad ",$AP$76),"")</f>
        <v/>
      </c>
      <c r="CZ78" s="44" t="str">
        <f t="shared" ref="CZ78:CZ95" si="172">IF(AND(B78&lt;&gt;0,OR(AT78="",AU78="",AV78="",AW78="")),"* No olvide digitar la columna Trans y/o Pueblos Originarios y/o Migrantes (Digite Cero si no tiene). ","")</f>
        <v/>
      </c>
      <c r="DA78" s="45">
        <f t="shared" ref="DA78:DA95" si="173">IF(B78&lt;   C78,1,0)</f>
        <v>0</v>
      </c>
      <c r="DB78" s="45">
        <f t="shared" ref="DB78:DB95" si="174">IF(B78&lt;&gt; AR78+AS78,1,0)</f>
        <v>0</v>
      </c>
      <c r="DC78" s="45">
        <f t="shared" ref="DC78:DC95" si="175">IF(B78&lt;  AT78+AU78,1,0)</f>
        <v>0</v>
      </c>
      <c r="DD78" s="45">
        <f t="shared" ref="DD78:DD95" si="176">IF(B78&lt;  AV78,1,0)</f>
        <v>0</v>
      </c>
      <c r="DE78" s="45">
        <f t="shared" ref="DE78:DE95" si="177">IF(B78&lt;  AW78,1,0)</f>
        <v>0</v>
      </c>
      <c r="DF78" s="45">
        <f t="shared" ref="DF78:DF95" si="178">IF(D78&lt;E78,1,0)</f>
        <v>0</v>
      </c>
      <c r="DG78" s="45">
        <f t="shared" ref="DG78:DG95" si="179">IF(F78&lt;G78,1,0)</f>
        <v>0</v>
      </c>
      <c r="DH78" s="45">
        <f t="shared" ref="DH78:DH95" si="180">IF(H78&lt;I78,1,0)</f>
        <v>0</v>
      </c>
      <c r="DI78" s="45">
        <f t="shared" ref="DI78:DI95" si="181">IF(J78&lt;K78,1,0)</f>
        <v>0</v>
      </c>
      <c r="DJ78" s="45">
        <f t="shared" ref="DJ78:DJ95" si="182">IF(L78&lt;M78,1,0)</f>
        <v>0</v>
      </c>
      <c r="DK78" s="45">
        <f t="shared" ref="DK78:DK95" si="183">IF(N78&lt;O78,1,0)</f>
        <v>0</v>
      </c>
      <c r="DL78" s="45">
        <f t="shared" ref="DL78:DL95" si="184">IF(P78&lt;Q78,1,0)</f>
        <v>0</v>
      </c>
      <c r="DM78" s="45">
        <f t="shared" ref="DM78:DM95" si="185">IF(R78&lt;S78,1,0)</f>
        <v>0</v>
      </c>
      <c r="DN78" s="45">
        <f t="shared" ref="DN78:DN95" si="186">IF(T78&lt;U78,1,0)</f>
        <v>0</v>
      </c>
      <c r="DO78" s="45">
        <f t="shared" ref="DO78:DO95" si="187">IF(V78&lt;W78,1,0)</f>
        <v>0</v>
      </c>
      <c r="DP78" s="45">
        <f t="shared" ref="DP78:DP95" si="188">IF(X78&lt;Y78,1,0)</f>
        <v>0</v>
      </c>
      <c r="DQ78" s="45">
        <f t="shared" ref="DQ78:DQ95" si="189">IF(Z78&lt;AA78,1,0)</f>
        <v>0</v>
      </c>
      <c r="DR78" s="45">
        <f t="shared" ref="DR78:DR95" si="190">IF(AB78&lt;AC78,1,0)</f>
        <v>0</v>
      </c>
      <c r="DS78" s="45">
        <f t="shared" ref="DS78:DS95" si="191">IF(AD78&lt;AE78,1,0)</f>
        <v>0</v>
      </c>
      <c r="DT78" s="45">
        <f t="shared" ref="DT78:DT95" si="192">IF(AF78&lt;AG78,1,0)</f>
        <v>0</v>
      </c>
      <c r="DU78" s="45">
        <f t="shared" ref="DU78:DU95" si="193">IF(AH78&lt;AI78,1,0)</f>
        <v>0</v>
      </c>
      <c r="DV78" s="45">
        <f t="shared" ref="DV78:DV95" si="194">IF(AJ78&lt;AK78,1,0)</f>
        <v>0</v>
      </c>
      <c r="DW78" s="45">
        <f t="shared" ref="DW78:DW95" si="195">IF(AL78&lt;AM78,1,0)</f>
        <v>0</v>
      </c>
      <c r="DX78" s="45">
        <f t="shared" ref="DX78:DX95" si="196">IF(AN78&lt;AO78,1,0)</f>
        <v>0</v>
      </c>
      <c r="DY78" s="45">
        <f t="shared" ref="DY78:DY95" si="197">IF(AP78&lt;AQ78,1,0)</f>
        <v>0</v>
      </c>
      <c r="DZ78" s="45">
        <f t="shared" ref="DZ78:DZ95" si="198">IF(AND(B78&lt;&gt;0,OR(AT78="",AU78="",AV78="",AW78="")),1,0)</f>
        <v>0</v>
      </c>
    </row>
    <row r="79" spans="1:130" x14ac:dyDescent="0.25">
      <c r="A79" s="66" t="s">
        <v>38</v>
      </c>
      <c r="B79" s="47">
        <f t="shared" si="165"/>
        <v>0</v>
      </c>
      <c r="C79" s="48">
        <f t="shared" si="165"/>
        <v>0</v>
      </c>
      <c r="D79" s="33"/>
      <c r="E79" s="34"/>
      <c r="F79" s="35"/>
      <c r="G79" s="34"/>
      <c r="H79" s="35"/>
      <c r="I79" s="34"/>
      <c r="J79" s="35"/>
      <c r="K79" s="34"/>
      <c r="L79" s="35"/>
      <c r="M79" s="36"/>
      <c r="N79" s="37"/>
      <c r="O79" s="38"/>
      <c r="P79" s="39"/>
      <c r="Q79" s="38"/>
      <c r="R79" s="39"/>
      <c r="S79" s="38"/>
      <c r="T79" s="39"/>
      <c r="U79" s="38"/>
      <c r="V79" s="39"/>
      <c r="W79" s="38"/>
      <c r="X79" s="39"/>
      <c r="Y79" s="38"/>
      <c r="Z79" s="39"/>
      <c r="AA79" s="38"/>
      <c r="AB79" s="39"/>
      <c r="AC79" s="38"/>
      <c r="AD79" s="39"/>
      <c r="AE79" s="38"/>
      <c r="AF79" s="39"/>
      <c r="AG79" s="38"/>
      <c r="AH79" s="39"/>
      <c r="AI79" s="38"/>
      <c r="AJ79" s="39"/>
      <c r="AK79" s="38"/>
      <c r="AL79" s="39"/>
      <c r="AM79" s="38"/>
      <c r="AN79" s="39"/>
      <c r="AO79" s="38"/>
      <c r="AP79" s="39"/>
      <c r="AQ79" s="40"/>
      <c r="AR79" s="41"/>
      <c r="AS79" s="40"/>
      <c r="AT79" s="37"/>
      <c r="AU79" s="38"/>
      <c r="AV79" s="39"/>
      <c r="AW79" s="42"/>
      <c r="AX79" s="43" t="str">
        <f t="shared" si="166"/>
        <v/>
      </c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10"/>
      <c r="BJ79" s="10"/>
      <c r="BK79" s="10"/>
      <c r="BL79" s="10"/>
      <c r="BU79" s="11"/>
      <c r="BV79" s="11"/>
      <c r="BW79" s="11"/>
      <c r="CA79" s="44" t="str">
        <f t="shared" si="167"/>
        <v/>
      </c>
      <c r="CB79" s="44" t="str">
        <f t="shared" si="168"/>
        <v/>
      </c>
      <c r="CC79" s="44" t="str">
        <f t="shared" si="169"/>
        <v/>
      </c>
      <c r="CD79" s="44" t="str">
        <f t="shared" si="170"/>
        <v/>
      </c>
      <c r="CE79" s="44" t="str">
        <f t="shared" si="171"/>
        <v/>
      </c>
      <c r="CF79" s="44" t="str">
        <f t="shared" ref="CF79:CF95" si="199">IF(D79&lt;E79,CONCATENATE("* El total de procesados debe ser mayor o igual al total de Reactivos en el grupo de edad ",$D$76),"")</f>
        <v/>
      </c>
      <c r="CG79" s="44" t="str">
        <f t="shared" ref="CG79:CG95" si="200">IF(F79&lt;G79,CONCATENATE("* El total de procesados debe ser mayor o igual al total de Reactivos en el grupo de edad ",$F$76),"")</f>
        <v/>
      </c>
      <c r="CH79" s="44" t="str">
        <f t="shared" ref="CH79:CH95" si="201">IF(H79&lt;I79,CONCATENATE("* El total de procesados debe ser mayor o igual al total de Reactivos en el grupo de edad ",$H$76),"")</f>
        <v/>
      </c>
      <c r="CI79" s="44" t="str">
        <f t="shared" ref="CI79:CI95" si="202">IF(J79&lt;K79,CONCATENATE("* El total de procesados debe ser mayor o igual al total de Reactivos en el grupo de edad ",$J$76),"")</f>
        <v/>
      </c>
      <c r="CJ79" s="44" t="str">
        <f t="shared" ref="CJ79:CJ95" si="203">IF(L79&lt;M79,CONCATENATE("* El total de procesados debe ser mayor o igual al total de Reactivos en el grupo de edad ",$L$76),"")</f>
        <v/>
      </c>
      <c r="CK79" s="44" t="str">
        <f t="shared" ref="CK79:CK95" si="204">IF(N79&lt;O79,CONCATENATE("* El total de procesados debe ser mayor o igual al total de Reactivos en el grupo de edad ",$N$76),"")</f>
        <v/>
      </c>
      <c r="CL79" s="44" t="str">
        <f t="shared" ref="CL79:CL95" si="205">IF(P79&lt;Q79,CONCATENATE("* El total de procesados debe ser mayor o igual al total de Reactivos en el grupo de edad ",$P$76),"")</f>
        <v/>
      </c>
      <c r="CM79" s="44" t="str">
        <f t="shared" ref="CM79:CM95" si="206">IF(R79&lt;S79,CONCATENATE("* El total de procesados debe ser mayor o igual al total de Reactivos en el grupo de edad ",$R$76),"")</f>
        <v/>
      </c>
      <c r="CN79" s="44" t="str">
        <f t="shared" ref="CN79:CN95" si="207">IF(T79&lt;U79,CONCATENATE("* El total de procesados debe ser mayor o igual al total de Reactivos en el grupo de edad ",$T$76),"")</f>
        <v/>
      </c>
      <c r="CO79" s="44" t="str">
        <f t="shared" ref="CO79:CO95" si="208">IF(V79&lt;W79,CONCATENATE("* El total de procesados debe ser mayor o igual al total de Reactivos en el grupo de edad ",$V$76),"")</f>
        <v/>
      </c>
      <c r="CP79" s="44" t="str">
        <f t="shared" ref="CP79:CP95" si="209">IF(X79&lt;Y79,CONCATENATE("* El total de procesados debe ser mayor o igual al total de Reactivos en el grupo de edad ",$X$76),"")</f>
        <v/>
      </c>
      <c r="CQ79" s="44" t="str">
        <f t="shared" ref="CQ79:CQ95" si="210">IF(Z79&lt;AA79,CONCATENATE("* El total de procesados debe ser mayor o igual al total de Reactivos en el grupo de edad ",$Z$76),"")</f>
        <v/>
      </c>
      <c r="CR79" s="44" t="str">
        <f t="shared" ref="CR79:CR95" si="211">IF(AB79&lt;AC79,CONCATENATE("* El total de procesados debe ser mayor o igual al total de Reactivos en el grupo de edad ",$AB$76),"")</f>
        <v/>
      </c>
      <c r="CS79" s="44" t="str">
        <f t="shared" ref="CS79:CS95" si="212">IF(AD79&lt;AE79,CONCATENATE("* El total de procesados debe ser mayor o igual al total de Reactivos en el grupo de edad ",$AD$76),"")</f>
        <v/>
      </c>
      <c r="CT79" s="44" t="str">
        <f t="shared" ref="CT79:CT95" si="213">IF(AF79&lt;AG79,CONCATENATE("* El total de procesados debe ser mayor o igual al total de Reactivos en el grupo de edad ",$AF$76),"")</f>
        <v/>
      </c>
      <c r="CU79" s="44" t="str">
        <f t="shared" ref="CU79:CU95" si="214">IF(AH79&lt;AI79,CONCATENATE("* El total de procesados debe ser mayor o igual al total de Reactivos en el grupo de edad ",$AH$76),"")</f>
        <v/>
      </c>
      <c r="CV79" s="44" t="str">
        <f t="shared" ref="CV79:CV95" si="215">IF(AJ79&lt;AK79,CONCATENATE("* El total de procesados debe ser mayor o igual al total de Reactivos en el grupo de edad ",$AJ$76),"")</f>
        <v/>
      </c>
      <c r="CW79" s="44" t="str">
        <f t="shared" ref="CW79:CW95" si="216">IF(AL79&lt;AM79,CONCATENATE("* El total de procesados debe ser mayor o igual al total de Reactivos en el grupo de edad ",$AL$76),"")</f>
        <v/>
      </c>
      <c r="CX79" s="44" t="str">
        <f t="shared" ref="CX79:CX95" si="217">IF(AN79&lt;AO79,CONCATENATE("* El total de procesados debe ser mayor o igual al total de Reactivos en el grupo de edad ",$AN$76),"")</f>
        <v/>
      </c>
      <c r="CY79" s="44" t="str">
        <f t="shared" ref="CY79:CY95" si="218">IF(AP79&lt;AQ79,CONCATENATE("* El total de procesados debe ser mayor o igual al total de Reactivos en el grupo de edad ",$AP$76),"")</f>
        <v/>
      </c>
      <c r="CZ79" s="44" t="str">
        <f t="shared" si="172"/>
        <v/>
      </c>
      <c r="DA79" s="45">
        <f t="shared" si="173"/>
        <v>0</v>
      </c>
      <c r="DB79" s="45">
        <f t="shared" si="174"/>
        <v>0</v>
      </c>
      <c r="DC79" s="45">
        <f t="shared" si="175"/>
        <v>0</v>
      </c>
      <c r="DD79" s="45">
        <f t="shared" si="176"/>
        <v>0</v>
      </c>
      <c r="DE79" s="45">
        <f t="shared" si="177"/>
        <v>0</v>
      </c>
      <c r="DF79" s="45">
        <f t="shared" si="178"/>
        <v>0</v>
      </c>
      <c r="DG79" s="45">
        <f t="shared" si="179"/>
        <v>0</v>
      </c>
      <c r="DH79" s="45">
        <f t="shared" si="180"/>
        <v>0</v>
      </c>
      <c r="DI79" s="45">
        <f t="shared" si="181"/>
        <v>0</v>
      </c>
      <c r="DJ79" s="45">
        <f t="shared" si="182"/>
        <v>0</v>
      </c>
      <c r="DK79" s="45">
        <f t="shared" si="183"/>
        <v>0</v>
      </c>
      <c r="DL79" s="45">
        <f t="shared" si="184"/>
        <v>0</v>
      </c>
      <c r="DM79" s="45">
        <f t="shared" si="185"/>
        <v>0</v>
      </c>
      <c r="DN79" s="45">
        <f t="shared" si="186"/>
        <v>0</v>
      </c>
      <c r="DO79" s="45">
        <f t="shared" si="187"/>
        <v>0</v>
      </c>
      <c r="DP79" s="45">
        <f t="shared" si="188"/>
        <v>0</v>
      </c>
      <c r="DQ79" s="45">
        <f t="shared" si="189"/>
        <v>0</v>
      </c>
      <c r="DR79" s="45">
        <f t="shared" si="190"/>
        <v>0</v>
      </c>
      <c r="DS79" s="45">
        <f t="shared" si="191"/>
        <v>0</v>
      </c>
      <c r="DT79" s="45">
        <f t="shared" si="192"/>
        <v>0</v>
      </c>
      <c r="DU79" s="45">
        <f t="shared" si="193"/>
        <v>0</v>
      </c>
      <c r="DV79" s="45">
        <f t="shared" si="194"/>
        <v>0</v>
      </c>
      <c r="DW79" s="45">
        <f t="shared" si="195"/>
        <v>0</v>
      </c>
      <c r="DX79" s="45">
        <f t="shared" si="196"/>
        <v>0</v>
      </c>
      <c r="DY79" s="45">
        <f t="shared" si="197"/>
        <v>0</v>
      </c>
      <c r="DZ79" s="45">
        <f t="shared" si="198"/>
        <v>0</v>
      </c>
    </row>
    <row r="80" spans="1:130" x14ac:dyDescent="0.25">
      <c r="A80" s="66" t="s">
        <v>39</v>
      </c>
      <c r="B80" s="47">
        <f t="shared" si="165"/>
        <v>0</v>
      </c>
      <c r="C80" s="48">
        <f t="shared" si="165"/>
        <v>0</v>
      </c>
      <c r="D80" s="33"/>
      <c r="E80" s="34"/>
      <c r="F80" s="35"/>
      <c r="G80" s="34"/>
      <c r="H80" s="35"/>
      <c r="I80" s="34"/>
      <c r="J80" s="35"/>
      <c r="K80" s="34"/>
      <c r="L80" s="35"/>
      <c r="M80" s="36"/>
      <c r="N80" s="37"/>
      <c r="O80" s="38"/>
      <c r="P80" s="39"/>
      <c r="Q80" s="38"/>
      <c r="R80" s="39"/>
      <c r="S80" s="38"/>
      <c r="T80" s="39"/>
      <c r="U80" s="38"/>
      <c r="V80" s="39"/>
      <c r="W80" s="38"/>
      <c r="X80" s="39"/>
      <c r="Y80" s="38"/>
      <c r="Z80" s="39"/>
      <c r="AA80" s="38"/>
      <c r="AB80" s="39"/>
      <c r="AC80" s="38"/>
      <c r="AD80" s="39"/>
      <c r="AE80" s="38"/>
      <c r="AF80" s="39"/>
      <c r="AG80" s="38"/>
      <c r="AH80" s="39"/>
      <c r="AI80" s="38"/>
      <c r="AJ80" s="39"/>
      <c r="AK80" s="38"/>
      <c r="AL80" s="39"/>
      <c r="AM80" s="38"/>
      <c r="AN80" s="39"/>
      <c r="AO80" s="38"/>
      <c r="AP80" s="39"/>
      <c r="AQ80" s="40"/>
      <c r="AR80" s="41"/>
      <c r="AS80" s="40"/>
      <c r="AT80" s="37"/>
      <c r="AU80" s="38"/>
      <c r="AV80" s="39"/>
      <c r="AW80" s="42"/>
      <c r="AX80" s="43" t="str">
        <f t="shared" si="166"/>
        <v/>
      </c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10"/>
      <c r="BJ80" s="10"/>
      <c r="BK80" s="10"/>
      <c r="BL80" s="10"/>
      <c r="BU80" s="11"/>
      <c r="BV80" s="11"/>
      <c r="BW80" s="11"/>
      <c r="CA80" s="44" t="str">
        <f t="shared" si="167"/>
        <v/>
      </c>
      <c r="CB80" s="44" t="str">
        <f t="shared" si="168"/>
        <v/>
      </c>
      <c r="CC80" s="44" t="str">
        <f t="shared" si="169"/>
        <v/>
      </c>
      <c r="CD80" s="44" t="str">
        <f t="shared" si="170"/>
        <v/>
      </c>
      <c r="CE80" s="44" t="str">
        <f t="shared" si="171"/>
        <v/>
      </c>
      <c r="CF80" s="44" t="str">
        <f t="shared" si="199"/>
        <v/>
      </c>
      <c r="CG80" s="44" t="str">
        <f t="shared" si="200"/>
        <v/>
      </c>
      <c r="CH80" s="44" t="str">
        <f t="shared" si="201"/>
        <v/>
      </c>
      <c r="CI80" s="44" t="str">
        <f t="shared" si="202"/>
        <v/>
      </c>
      <c r="CJ80" s="44" t="str">
        <f t="shared" si="203"/>
        <v/>
      </c>
      <c r="CK80" s="44" t="str">
        <f t="shared" si="204"/>
        <v/>
      </c>
      <c r="CL80" s="44" t="str">
        <f t="shared" si="205"/>
        <v/>
      </c>
      <c r="CM80" s="44" t="str">
        <f t="shared" si="206"/>
        <v/>
      </c>
      <c r="CN80" s="44" t="str">
        <f t="shared" si="207"/>
        <v/>
      </c>
      <c r="CO80" s="44" t="str">
        <f t="shared" si="208"/>
        <v/>
      </c>
      <c r="CP80" s="44" t="str">
        <f t="shared" si="209"/>
        <v/>
      </c>
      <c r="CQ80" s="44" t="str">
        <f t="shared" si="210"/>
        <v/>
      </c>
      <c r="CR80" s="44" t="str">
        <f t="shared" si="211"/>
        <v/>
      </c>
      <c r="CS80" s="44" t="str">
        <f t="shared" si="212"/>
        <v/>
      </c>
      <c r="CT80" s="44" t="str">
        <f t="shared" si="213"/>
        <v/>
      </c>
      <c r="CU80" s="44" t="str">
        <f t="shared" si="214"/>
        <v/>
      </c>
      <c r="CV80" s="44" t="str">
        <f t="shared" si="215"/>
        <v/>
      </c>
      <c r="CW80" s="44" t="str">
        <f t="shared" si="216"/>
        <v/>
      </c>
      <c r="CX80" s="44" t="str">
        <f t="shared" si="217"/>
        <v/>
      </c>
      <c r="CY80" s="44" t="str">
        <f t="shared" si="218"/>
        <v/>
      </c>
      <c r="CZ80" s="44" t="str">
        <f t="shared" si="172"/>
        <v/>
      </c>
      <c r="DA80" s="45">
        <f t="shared" si="173"/>
        <v>0</v>
      </c>
      <c r="DB80" s="45">
        <f t="shared" si="174"/>
        <v>0</v>
      </c>
      <c r="DC80" s="45">
        <f t="shared" si="175"/>
        <v>0</v>
      </c>
      <c r="DD80" s="45">
        <f t="shared" si="176"/>
        <v>0</v>
      </c>
      <c r="DE80" s="45">
        <f t="shared" si="177"/>
        <v>0</v>
      </c>
      <c r="DF80" s="45">
        <f t="shared" si="178"/>
        <v>0</v>
      </c>
      <c r="DG80" s="45">
        <f t="shared" si="179"/>
        <v>0</v>
      </c>
      <c r="DH80" s="45">
        <f t="shared" si="180"/>
        <v>0</v>
      </c>
      <c r="DI80" s="45">
        <f t="shared" si="181"/>
        <v>0</v>
      </c>
      <c r="DJ80" s="45">
        <f t="shared" si="182"/>
        <v>0</v>
      </c>
      <c r="DK80" s="45">
        <f t="shared" si="183"/>
        <v>0</v>
      </c>
      <c r="DL80" s="45">
        <f t="shared" si="184"/>
        <v>0</v>
      </c>
      <c r="DM80" s="45">
        <f t="shared" si="185"/>
        <v>0</v>
      </c>
      <c r="DN80" s="45">
        <f t="shared" si="186"/>
        <v>0</v>
      </c>
      <c r="DO80" s="45">
        <f t="shared" si="187"/>
        <v>0</v>
      </c>
      <c r="DP80" s="45">
        <f t="shared" si="188"/>
        <v>0</v>
      </c>
      <c r="DQ80" s="45">
        <f t="shared" si="189"/>
        <v>0</v>
      </c>
      <c r="DR80" s="45">
        <f t="shared" si="190"/>
        <v>0</v>
      </c>
      <c r="DS80" s="45">
        <f t="shared" si="191"/>
        <v>0</v>
      </c>
      <c r="DT80" s="45">
        <f t="shared" si="192"/>
        <v>0</v>
      </c>
      <c r="DU80" s="45">
        <f t="shared" si="193"/>
        <v>0</v>
      </c>
      <c r="DV80" s="45">
        <f t="shared" si="194"/>
        <v>0</v>
      </c>
      <c r="DW80" s="45">
        <f t="shared" si="195"/>
        <v>0</v>
      </c>
      <c r="DX80" s="45">
        <f t="shared" si="196"/>
        <v>0</v>
      </c>
      <c r="DY80" s="45">
        <f t="shared" si="197"/>
        <v>0</v>
      </c>
      <c r="DZ80" s="45">
        <f t="shared" si="198"/>
        <v>0</v>
      </c>
    </row>
    <row r="81" spans="1:130" x14ac:dyDescent="0.25">
      <c r="A81" s="66" t="s">
        <v>40</v>
      </c>
      <c r="B81" s="47">
        <f t="shared" si="165"/>
        <v>0</v>
      </c>
      <c r="C81" s="48">
        <f t="shared" si="165"/>
        <v>0</v>
      </c>
      <c r="D81" s="33"/>
      <c r="E81" s="34"/>
      <c r="F81" s="35"/>
      <c r="G81" s="34"/>
      <c r="H81" s="35"/>
      <c r="I81" s="34"/>
      <c r="J81" s="35"/>
      <c r="K81" s="34"/>
      <c r="L81" s="35"/>
      <c r="M81" s="36"/>
      <c r="N81" s="37"/>
      <c r="O81" s="38"/>
      <c r="P81" s="39"/>
      <c r="Q81" s="38"/>
      <c r="R81" s="39"/>
      <c r="S81" s="38"/>
      <c r="T81" s="39"/>
      <c r="U81" s="38"/>
      <c r="V81" s="39"/>
      <c r="W81" s="38"/>
      <c r="X81" s="39"/>
      <c r="Y81" s="38"/>
      <c r="Z81" s="39"/>
      <c r="AA81" s="38"/>
      <c r="AB81" s="39"/>
      <c r="AC81" s="38"/>
      <c r="AD81" s="39"/>
      <c r="AE81" s="38"/>
      <c r="AF81" s="39"/>
      <c r="AG81" s="38"/>
      <c r="AH81" s="39"/>
      <c r="AI81" s="38"/>
      <c r="AJ81" s="39"/>
      <c r="AK81" s="38"/>
      <c r="AL81" s="39"/>
      <c r="AM81" s="38"/>
      <c r="AN81" s="39"/>
      <c r="AO81" s="38"/>
      <c r="AP81" s="39"/>
      <c r="AQ81" s="40"/>
      <c r="AR81" s="41"/>
      <c r="AS81" s="40"/>
      <c r="AT81" s="37"/>
      <c r="AU81" s="38"/>
      <c r="AV81" s="39"/>
      <c r="AW81" s="42"/>
      <c r="AX81" s="43" t="str">
        <f t="shared" si="166"/>
        <v/>
      </c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10"/>
      <c r="BJ81" s="10"/>
      <c r="BK81" s="10"/>
      <c r="BL81" s="10"/>
      <c r="BU81" s="11"/>
      <c r="BV81" s="11"/>
      <c r="BW81" s="11"/>
      <c r="CA81" s="44" t="str">
        <f t="shared" si="167"/>
        <v/>
      </c>
      <c r="CB81" s="44" t="str">
        <f t="shared" si="168"/>
        <v/>
      </c>
      <c r="CC81" s="44" t="str">
        <f t="shared" si="169"/>
        <v/>
      </c>
      <c r="CD81" s="44" t="str">
        <f t="shared" si="170"/>
        <v/>
      </c>
      <c r="CE81" s="44" t="str">
        <f t="shared" si="171"/>
        <v/>
      </c>
      <c r="CF81" s="44" t="str">
        <f t="shared" si="199"/>
        <v/>
      </c>
      <c r="CG81" s="44" t="str">
        <f t="shared" si="200"/>
        <v/>
      </c>
      <c r="CH81" s="44" t="str">
        <f t="shared" si="201"/>
        <v/>
      </c>
      <c r="CI81" s="44" t="str">
        <f t="shared" si="202"/>
        <v/>
      </c>
      <c r="CJ81" s="44" t="str">
        <f t="shared" si="203"/>
        <v/>
      </c>
      <c r="CK81" s="44" t="str">
        <f t="shared" si="204"/>
        <v/>
      </c>
      <c r="CL81" s="44" t="str">
        <f t="shared" si="205"/>
        <v/>
      </c>
      <c r="CM81" s="44" t="str">
        <f t="shared" si="206"/>
        <v/>
      </c>
      <c r="CN81" s="44" t="str">
        <f t="shared" si="207"/>
        <v/>
      </c>
      <c r="CO81" s="44" t="str">
        <f t="shared" si="208"/>
        <v/>
      </c>
      <c r="CP81" s="44" t="str">
        <f t="shared" si="209"/>
        <v/>
      </c>
      <c r="CQ81" s="44" t="str">
        <f t="shared" si="210"/>
        <v/>
      </c>
      <c r="CR81" s="44" t="str">
        <f t="shared" si="211"/>
        <v/>
      </c>
      <c r="CS81" s="44" t="str">
        <f t="shared" si="212"/>
        <v/>
      </c>
      <c r="CT81" s="44" t="str">
        <f t="shared" si="213"/>
        <v/>
      </c>
      <c r="CU81" s="44" t="str">
        <f t="shared" si="214"/>
        <v/>
      </c>
      <c r="CV81" s="44" t="str">
        <f t="shared" si="215"/>
        <v/>
      </c>
      <c r="CW81" s="44" t="str">
        <f t="shared" si="216"/>
        <v/>
      </c>
      <c r="CX81" s="44" t="str">
        <f t="shared" si="217"/>
        <v/>
      </c>
      <c r="CY81" s="44" t="str">
        <f t="shared" si="218"/>
        <v/>
      </c>
      <c r="CZ81" s="44" t="str">
        <f t="shared" si="172"/>
        <v/>
      </c>
      <c r="DA81" s="45">
        <f t="shared" si="173"/>
        <v>0</v>
      </c>
      <c r="DB81" s="45">
        <f t="shared" si="174"/>
        <v>0</v>
      </c>
      <c r="DC81" s="45">
        <f t="shared" si="175"/>
        <v>0</v>
      </c>
      <c r="DD81" s="45">
        <f t="shared" si="176"/>
        <v>0</v>
      </c>
      <c r="DE81" s="45">
        <f t="shared" si="177"/>
        <v>0</v>
      </c>
      <c r="DF81" s="45">
        <f t="shared" si="178"/>
        <v>0</v>
      </c>
      <c r="DG81" s="45">
        <f t="shared" si="179"/>
        <v>0</v>
      </c>
      <c r="DH81" s="45">
        <f t="shared" si="180"/>
        <v>0</v>
      </c>
      <c r="DI81" s="45">
        <f t="shared" si="181"/>
        <v>0</v>
      </c>
      <c r="DJ81" s="45">
        <f t="shared" si="182"/>
        <v>0</v>
      </c>
      <c r="DK81" s="45">
        <f t="shared" si="183"/>
        <v>0</v>
      </c>
      <c r="DL81" s="45">
        <f t="shared" si="184"/>
        <v>0</v>
      </c>
      <c r="DM81" s="45">
        <f t="shared" si="185"/>
        <v>0</v>
      </c>
      <c r="DN81" s="45">
        <f t="shared" si="186"/>
        <v>0</v>
      </c>
      <c r="DO81" s="45">
        <f t="shared" si="187"/>
        <v>0</v>
      </c>
      <c r="DP81" s="45">
        <f t="shared" si="188"/>
        <v>0</v>
      </c>
      <c r="DQ81" s="45">
        <f t="shared" si="189"/>
        <v>0</v>
      </c>
      <c r="DR81" s="45">
        <f t="shared" si="190"/>
        <v>0</v>
      </c>
      <c r="DS81" s="45">
        <f t="shared" si="191"/>
        <v>0</v>
      </c>
      <c r="DT81" s="45">
        <f t="shared" si="192"/>
        <v>0</v>
      </c>
      <c r="DU81" s="45">
        <f t="shared" si="193"/>
        <v>0</v>
      </c>
      <c r="DV81" s="45">
        <f t="shared" si="194"/>
        <v>0</v>
      </c>
      <c r="DW81" s="45">
        <f t="shared" si="195"/>
        <v>0</v>
      </c>
      <c r="DX81" s="45">
        <f t="shared" si="196"/>
        <v>0</v>
      </c>
      <c r="DY81" s="45">
        <f t="shared" si="197"/>
        <v>0</v>
      </c>
      <c r="DZ81" s="45">
        <f t="shared" si="198"/>
        <v>0</v>
      </c>
    </row>
    <row r="82" spans="1:130" ht="22.5" x14ac:dyDescent="0.25">
      <c r="A82" s="67" t="s">
        <v>41</v>
      </c>
      <c r="B82" s="47">
        <f t="shared" si="165"/>
        <v>0</v>
      </c>
      <c r="C82" s="48">
        <f t="shared" si="165"/>
        <v>0</v>
      </c>
      <c r="D82" s="33"/>
      <c r="E82" s="34"/>
      <c r="F82" s="35"/>
      <c r="G82" s="34"/>
      <c r="H82" s="35"/>
      <c r="I82" s="34"/>
      <c r="J82" s="35"/>
      <c r="K82" s="34"/>
      <c r="L82" s="35"/>
      <c r="M82" s="36"/>
      <c r="N82" s="37"/>
      <c r="O82" s="38"/>
      <c r="P82" s="39"/>
      <c r="Q82" s="38"/>
      <c r="R82" s="39"/>
      <c r="S82" s="38"/>
      <c r="T82" s="39"/>
      <c r="U82" s="38"/>
      <c r="V82" s="39"/>
      <c r="W82" s="38"/>
      <c r="X82" s="39"/>
      <c r="Y82" s="38"/>
      <c r="Z82" s="39"/>
      <c r="AA82" s="38"/>
      <c r="AB82" s="39"/>
      <c r="AC82" s="38"/>
      <c r="AD82" s="39"/>
      <c r="AE82" s="38"/>
      <c r="AF82" s="39"/>
      <c r="AG82" s="38"/>
      <c r="AH82" s="39"/>
      <c r="AI82" s="38"/>
      <c r="AJ82" s="39"/>
      <c r="AK82" s="38"/>
      <c r="AL82" s="39"/>
      <c r="AM82" s="38"/>
      <c r="AN82" s="39"/>
      <c r="AO82" s="38"/>
      <c r="AP82" s="39"/>
      <c r="AQ82" s="40"/>
      <c r="AR82" s="41"/>
      <c r="AS82" s="40"/>
      <c r="AT82" s="37"/>
      <c r="AU82" s="38"/>
      <c r="AV82" s="39"/>
      <c r="AW82" s="42"/>
      <c r="AX82" s="43" t="str">
        <f t="shared" si="166"/>
        <v/>
      </c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10"/>
      <c r="BJ82" s="10"/>
      <c r="BK82" s="10"/>
      <c r="BL82" s="10"/>
      <c r="BU82" s="11"/>
      <c r="BV82" s="11"/>
      <c r="BW82" s="11"/>
      <c r="CA82" s="44" t="str">
        <f t="shared" si="167"/>
        <v/>
      </c>
      <c r="CB82" s="44" t="str">
        <f t="shared" si="168"/>
        <v/>
      </c>
      <c r="CC82" s="44" t="str">
        <f t="shared" si="169"/>
        <v/>
      </c>
      <c r="CD82" s="44" t="str">
        <f t="shared" si="170"/>
        <v/>
      </c>
      <c r="CE82" s="44" t="str">
        <f t="shared" si="171"/>
        <v/>
      </c>
      <c r="CF82" s="44" t="str">
        <f t="shared" si="199"/>
        <v/>
      </c>
      <c r="CG82" s="44" t="str">
        <f t="shared" si="200"/>
        <v/>
      </c>
      <c r="CH82" s="44" t="str">
        <f t="shared" si="201"/>
        <v/>
      </c>
      <c r="CI82" s="44" t="str">
        <f t="shared" si="202"/>
        <v/>
      </c>
      <c r="CJ82" s="44" t="str">
        <f t="shared" si="203"/>
        <v/>
      </c>
      <c r="CK82" s="44" t="str">
        <f t="shared" si="204"/>
        <v/>
      </c>
      <c r="CL82" s="44" t="str">
        <f t="shared" si="205"/>
        <v/>
      </c>
      <c r="CM82" s="44" t="str">
        <f t="shared" si="206"/>
        <v/>
      </c>
      <c r="CN82" s="44" t="str">
        <f t="shared" si="207"/>
        <v/>
      </c>
      <c r="CO82" s="44" t="str">
        <f t="shared" si="208"/>
        <v/>
      </c>
      <c r="CP82" s="44" t="str">
        <f t="shared" si="209"/>
        <v/>
      </c>
      <c r="CQ82" s="44" t="str">
        <f t="shared" si="210"/>
        <v/>
      </c>
      <c r="CR82" s="44" t="str">
        <f t="shared" si="211"/>
        <v/>
      </c>
      <c r="CS82" s="44" t="str">
        <f t="shared" si="212"/>
        <v/>
      </c>
      <c r="CT82" s="44" t="str">
        <f t="shared" si="213"/>
        <v/>
      </c>
      <c r="CU82" s="44" t="str">
        <f t="shared" si="214"/>
        <v/>
      </c>
      <c r="CV82" s="44" t="str">
        <f t="shared" si="215"/>
        <v/>
      </c>
      <c r="CW82" s="44" t="str">
        <f t="shared" si="216"/>
        <v/>
      </c>
      <c r="CX82" s="44" t="str">
        <f t="shared" si="217"/>
        <v/>
      </c>
      <c r="CY82" s="44" t="str">
        <f t="shared" si="218"/>
        <v/>
      </c>
      <c r="CZ82" s="44" t="str">
        <f t="shared" si="172"/>
        <v/>
      </c>
      <c r="DA82" s="45">
        <f t="shared" si="173"/>
        <v>0</v>
      </c>
      <c r="DB82" s="45">
        <f t="shared" si="174"/>
        <v>0</v>
      </c>
      <c r="DC82" s="45">
        <f t="shared" si="175"/>
        <v>0</v>
      </c>
      <c r="DD82" s="45">
        <f t="shared" si="176"/>
        <v>0</v>
      </c>
      <c r="DE82" s="45">
        <f t="shared" si="177"/>
        <v>0</v>
      </c>
      <c r="DF82" s="45">
        <f t="shared" si="178"/>
        <v>0</v>
      </c>
      <c r="DG82" s="45">
        <f t="shared" si="179"/>
        <v>0</v>
      </c>
      <c r="DH82" s="45">
        <f t="shared" si="180"/>
        <v>0</v>
      </c>
      <c r="DI82" s="45">
        <f t="shared" si="181"/>
        <v>0</v>
      </c>
      <c r="DJ82" s="45">
        <f t="shared" si="182"/>
        <v>0</v>
      </c>
      <c r="DK82" s="45">
        <f t="shared" si="183"/>
        <v>0</v>
      </c>
      <c r="DL82" s="45">
        <f t="shared" si="184"/>
        <v>0</v>
      </c>
      <c r="DM82" s="45">
        <f t="shared" si="185"/>
        <v>0</v>
      </c>
      <c r="DN82" s="45">
        <f t="shared" si="186"/>
        <v>0</v>
      </c>
      <c r="DO82" s="45">
        <f t="shared" si="187"/>
        <v>0</v>
      </c>
      <c r="DP82" s="45">
        <f t="shared" si="188"/>
        <v>0</v>
      </c>
      <c r="DQ82" s="45">
        <f t="shared" si="189"/>
        <v>0</v>
      </c>
      <c r="DR82" s="45">
        <f t="shared" si="190"/>
        <v>0</v>
      </c>
      <c r="DS82" s="45">
        <f t="shared" si="191"/>
        <v>0</v>
      </c>
      <c r="DT82" s="45">
        <f t="shared" si="192"/>
        <v>0</v>
      </c>
      <c r="DU82" s="45">
        <f t="shared" si="193"/>
        <v>0</v>
      </c>
      <c r="DV82" s="45">
        <f t="shared" si="194"/>
        <v>0</v>
      </c>
      <c r="DW82" s="45">
        <f t="shared" si="195"/>
        <v>0</v>
      </c>
      <c r="DX82" s="45">
        <f t="shared" si="196"/>
        <v>0</v>
      </c>
      <c r="DY82" s="45">
        <f t="shared" si="197"/>
        <v>0</v>
      </c>
      <c r="DZ82" s="45">
        <f t="shared" si="198"/>
        <v>0</v>
      </c>
    </row>
    <row r="83" spans="1:130" ht="22.5" x14ac:dyDescent="0.25">
      <c r="A83" s="67" t="s">
        <v>42</v>
      </c>
      <c r="B83" s="47">
        <f t="shared" si="165"/>
        <v>0</v>
      </c>
      <c r="C83" s="48">
        <f t="shared" si="165"/>
        <v>0</v>
      </c>
      <c r="D83" s="33"/>
      <c r="E83" s="34"/>
      <c r="F83" s="35"/>
      <c r="G83" s="34"/>
      <c r="H83" s="35"/>
      <c r="I83" s="34"/>
      <c r="J83" s="35"/>
      <c r="K83" s="34"/>
      <c r="L83" s="35"/>
      <c r="M83" s="36"/>
      <c r="N83" s="37"/>
      <c r="O83" s="38"/>
      <c r="P83" s="39"/>
      <c r="Q83" s="38"/>
      <c r="R83" s="39"/>
      <c r="S83" s="38"/>
      <c r="T83" s="39"/>
      <c r="U83" s="38"/>
      <c r="V83" s="39"/>
      <c r="W83" s="38"/>
      <c r="X83" s="39"/>
      <c r="Y83" s="38"/>
      <c r="Z83" s="39"/>
      <c r="AA83" s="38"/>
      <c r="AB83" s="39"/>
      <c r="AC83" s="38"/>
      <c r="AD83" s="39"/>
      <c r="AE83" s="38"/>
      <c r="AF83" s="39"/>
      <c r="AG83" s="38"/>
      <c r="AH83" s="39"/>
      <c r="AI83" s="38"/>
      <c r="AJ83" s="39"/>
      <c r="AK83" s="38"/>
      <c r="AL83" s="39"/>
      <c r="AM83" s="38"/>
      <c r="AN83" s="39"/>
      <c r="AO83" s="38"/>
      <c r="AP83" s="39"/>
      <c r="AQ83" s="40"/>
      <c r="AR83" s="37"/>
      <c r="AS83" s="40"/>
      <c r="AT83" s="37"/>
      <c r="AU83" s="38"/>
      <c r="AV83" s="39"/>
      <c r="AW83" s="42"/>
      <c r="AX83" s="43" t="str">
        <f t="shared" si="166"/>
        <v/>
      </c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10"/>
      <c r="BJ83" s="10"/>
      <c r="BK83" s="10"/>
      <c r="BL83" s="10"/>
      <c r="BU83" s="11"/>
      <c r="BV83" s="11"/>
      <c r="BW83" s="11"/>
      <c r="CA83" s="44" t="str">
        <f t="shared" si="167"/>
        <v/>
      </c>
      <c r="CB83" s="44" t="str">
        <f t="shared" si="168"/>
        <v/>
      </c>
      <c r="CC83" s="44" t="str">
        <f t="shared" si="169"/>
        <v/>
      </c>
      <c r="CD83" s="44" t="str">
        <f t="shared" si="170"/>
        <v/>
      </c>
      <c r="CE83" s="44" t="str">
        <f t="shared" si="171"/>
        <v/>
      </c>
      <c r="CF83" s="44" t="str">
        <f t="shared" si="199"/>
        <v/>
      </c>
      <c r="CG83" s="44" t="str">
        <f t="shared" si="200"/>
        <v/>
      </c>
      <c r="CH83" s="44" t="str">
        <f t="shared" si="201"/>
        <v/>
      </c>
      <c r="CI83" s="44" t="str">
        <f t="shared" si="202"/>
        <v/>
      </c>
      <c r="CJ83" s="44" t="str">
        <f t="shared" si="203"/>
        <v/>
      </c>
      <c r="CK83" s="44" t="str">
        <f t="shared" si="204"/>
        <v/>
      </c>
      <c r="CL83" s="44" t="str">
        <f t="shared" si="205"/>
        <v/>
      </c>
      <c r="CM83" s="44" t="str">
        <f t="shared" si="206"/>
        <v/>
      </c>
      <c r="CN83" s="44" t="str">
        <f t="shared" si="207"/>
        <v/>
      </c>
      <c r="CO83" s="44" t="str">
        <f t="shared" si="208"/>
        <v/>
      </c>
      <c r="CP83" s="44" t="str">
        <f t="shared" si="209"/>
        <v/>
      </c>
      <c r="CQ83" s="44" t="str">
        <f t="shared" si="210"/>
        <v/>
      </c>
      <c r="CR83" s="44" t="str">
        <f t="shared" si="211"/>
        <v/>
      </c>
      <c r="CS83" s="44" t="str">
        <f t="shared" si="212"/>
        <v/>
      </c>
      <c r="CT83" s="44" t="str">
        <f t="shared" si="213"/>
        <v/>
      </c>
      <c r="CU83" s="44" t="str">
        <f t="shared" si="214"/>
        <v/>
      </c>
      <c r="CV83" s="44" t="str">
        <f t="shared" si="215"/>
        <v/>
      </c>
      <c r="CW83" s="44" t="str">
        <f t="shared" si="216"/>
        <v/>
      </c>
      <c r="CX83" s="44" t="str">
        <f t="shared" si="217"/>
        <v/>
      </c>
      <c r="CY83" s="44" t="str">
        <f t="shared" si="218"/>
        <v/>
      </c>
      <c r="CZ83" s="44" t="str">
        <f t="shared" si="172"/>
        <v/>
      </c>
      <c r="DA83" s="45">
        <f t="shared" si="173"/>
        <v>0</v>
      </c>
      <c r="DB83" s="45">
        <f t="shared" si="174"/>
        <v>0</v>
      </c>
      <c r="DC83" s="45">
        <f t="shared" si="175"/>
        <v>0</v>
      </c>
      <c r="DD83" s="45">
        <f t="shared" si="176"/>
        <v>0</v>
      </c>
      <c r="DE83" s="45">
        <f t="shared" si="177"/>
        <v>0</v>
      </c>
      <c r="DF83" s="45">
        <f t="shared" si="178"/>
        <v>0</v>
      </c>
      <c r="DG83" s="45">
        <f t="shared" si="179"/>
        <v>0</v>
      </c>
      <c r="DH83" s="45">
        <f t="shared" si="180"/>
        <v>0</v>
      </c>
      <c r="DI83" s="45">
        <f t="shared" si="181"/>
        <v>0</v>
      </c>
      <c r="DJ83" s="45">
        <f t="shared" si="182"/>
        <v>0</v>
      </c>
      <c r="DK83" s="45">
        <f t="shared" si="183"/>
        <v>0</v>
      </c>
      <c r="DL83" s="45">
        <f t="shared" si="184"/>
        <v>0</v>
      </c>
      <c r="DM83" s="45">
        <f t="shared" si="185"/>
        <v>0</v>
      </c>
      <c r="DN83" s="45">
        <f t="shared" si="186"/>
        <v>0</v>
      </c>
      <c r="DO83" s="45">
        <f t="shared" si="187"/>
        <v>0</v>
      </c>
      <c r="DP83" s="45">
        <f t="shared" si="188"/>
        <v>0</v>
      </c>
      <c r="DQ83" s="45">
        <f t="shared" si="189"/>
        <v>0</v>
      </c>
      <c r="DR83" s="45">
        <f t="shared" si="190"/>
        <v>0</v>
      </c>
      <c r="DS83" s="45">
        <f t="shared" si="191"/>
        <v>0</v>
      </c>
      <c r="DT83" s="45">
        <f t="shared" si="192"/>
        <v>0</v>
      </c>
      <c r="DU83" s="45">
        <f t="shared" si="193"/>
        <v>0</v>
      </c>
      <c r="DV83" s="45">
        <f t="shared" si="194"/>
        <v>0</v>
      </c>
      <c r="DW83" s="45">
        <f t="shared" si="195"/>
        <v>0</v>
      </c>
      <c r="DX83" s="45">
        <f t="shared" si="196"/>
        <v>0</v>
      </c>
      <c r="DY83" s="45">
        <f t="shared" si="197"/>
        <v>0</v>
      </c>
      <c r="DZ83" s="45">
        <f t="shared" si="198"/>
        <v>0</v>
      </c>
    </row>
    <row r="84" spans="1:130" ht="22.5" x14ac:dyDescent="0.25">
      <c r="A84" s="67" t="s">
        <v>43</v>
      </c>
      <c r="B84" s="47">
        <f t="shared" si="165"/>
        <v>0</v>
      </c>
      <c r="C84" s="48">
        <f t="shared" si="165"/>
        <v>0</v>
      </c>
      <c r="D84" s="33"/>
      <c r="E84" s="34"/>
      <c r="F84" s="35"/>
      <c r="G84" s="34"/>
      <c r="H84" s="35"/>
      <c r="I84" s="34"/>
      <c r="J84" s="35"/>
      <c r="K84" s="34"/>
      <c r="L84" s="35"/>
      <c r="M84" s="36"/>
      <c r="N84" s="37"/>
      <c r="O84" s="38"/>
      <c r="P84" s="39"/>
      <c r="Q84" s="38"/>
      <c r="R84" s="39"/>
      <c r="S84" s="38"/>
      <c r="T84" s="39"/>
      <c r="U84" s="38"/>
      <c r="V84" s="39"/>
      <c r="W84" s="38"/>
      <c r="X84" s="39"/>
      <c r="Y84" s="38"/>
      <c r="Z84" s="39"/>
      <c r="AA84" s="38"/>
      <c r="AB84" s="39"/>
      <c r="AC84" s="38"/>
      <c r="AD84" s="39"/>
      <c r="AE84" s="38"/>
      <c r="AF84" s="39"/>
      <c r="AG84" s="38"/>
      <c r="AH84" s="39"/>
      <c r="AI84" s="38"/>
      <c r="AJ84" s="39"/>
      <c r="AK84" s="38"/>
      <c r="AL84" s="39"/>
      <c r="AM84" s="38"/>
      <c r="AN84" s="39"/>
      <c r="AO84" s="38"/>
      <c r="AP84" s="39"/>
      <c r="AQ84" s="40"/>
      <c r="AR84" s="41"/>
      <c r="AS84" s="40"/>
      <c r="AT84" s="37"/>
      <c r="AU84" s="38"/>
      <c r="AV84" s="39"/>
      <c r="AW84" s="42"/>
      <c r="AX84" s="43" t="str">
        <f t="shared" si="166"/>
        <v/>
      </c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10"/>
      <c r="BJ84" s="10"/>
      <c r="BK84" s="10"/>
      <c r="BL84" s="10"/>
      <c r="BU84" s="11"/>
      <c r="BV84" s="11"/>
      <c r="BW84" s="11"/>
      <c r="CA84" s="44" t="str">
        <f t="shared" si="167"/>
        <v/>
      </c>
      <c r="CB84" s="44" t="str">
        <f t="shared" si="168"/>
        <v/>
      </c>
      <c r="CC84" s="44" t="str">
        <f t="shared" si="169"/>
        <v/>
      </c>
      <c r="CD84" s="44" t="str">
        <f t="shared" si="170"/>
        <v/>
      </c>
      <c r="CE84" s="44" t="str">
        <f t="shared" si="171"/>
        <v/>
      </c>
      <c r="CF84" s="44" t="str">
        <f t="shared" si="199"/>
        <v/>
      </c>
      <c r="CG84" s="44" t="str">
        <f t="shared" si="200"/>
        <v/>
      </c>
      <c r="CH84" s="44" t="str">
        <f t="shared" si="201"/>
        <v/>
      </c>
      <c r="CI84" s="44" t="str">
        <f t="shared" si="202"/>
        <v/>
      </c>
      <c r="CJ84" s="44" t="str">
        <f t="shared" si="203"/>
        <v/>
      </c>
      <c r="CK84" s="44" t="str">
        <f t="shared" si="204"/>
        <v/>
      </c>
      <c r="CL84" s="44" t="str">
        <f t="shared" si="205"/>
        <v/>
      </c>
      <c r="CM84" s="44" t="str">
        <f t="shared" si="206"/>
        <v/>
      </c>
      <c r="CN84" s="44" t="str">
        <f t="shared" si="207"/>
        <v/>
      </c>
      <c r="CO84" s="44" t="str">
        <f t="shared" si="208"/>
        <v/>
      </c>
      <c r="CP84" s="44" t="str">
        <f t="shared" si="209"/>
        <v/>
      </c>
      <c r="CQ84" s="44" t="str">
        <f t="shared" si="210"/>
        <v/>
      </c>
      <c r="CR84" s="44" t="str">
        <f t="shared" si="211"/>
        <v/>
      </c>
      <c r="CS84" s="44" t="str">
        <f t="shared" si="212"/>
        <v/>
      </c>
      <c r="CT84" s="44" t="str">
        <f t="shared" si="213"/>
        <v/>
      </c>
      <c r="CU84" s="44" t="str">
        <f t="shared" si="214"/>
        <v/>
      </c>
      <c r="CV84" s="44" t="str">
        <f t="shared" si="215"/>
        <v/>
      </c>
      <c r="CW84" s="44" t="str">
        <f t="shared" si="216"/>
        <v/>
      </c>
      <c r="CX84" s="44" t="str">
        <f t="shared" si="217"/>
        <v/>
      </c>
      <c r="CY84" s="44" t="str">
        <f t="shared" si="218"/>
        <v/>
      </c>
      <c r="CZ84" s="44" t="str">
        <f t="shared" si="172"/>
        <v/>
      </c>
      <c r="DA84" s="45">
        <f t="shared" si="173"/>
        <v>0</v>
      </c>
      <c r="DB84" s="45">
        <f t="shared" si="174"/>
        <v>0</v>
      </c>
      <c r="DC84" s="45">
        <f t="shared" si="175"/>
        <v>0</v>
      </c>
      <c r="DD84" s="45">
        <f t="shared" si="176"/>
        <v>0</v>
      </c>
      <c r="DE84" s="45">
        <f t="shared" si="177"/>
        <v>0</v>
      </c>
      <c r="DF84" s="45">
        <f t="shared" si="178"/>
        <v>0</v>
      </c>
      <c r="DG84" s="45">
        <f t="shared" si="179"/>
        <v>0</v>
      </c>
      <c r="DH84" s="45">
        <f t="shared" si="180"/>
        <v>0</v>
      </c>
      <c r="DI84" s="45">
        <f t="shared" si="181"/>
        <v>0</v>
      </c>
      <c r="DJ84" s="45">
        <f t="shared" si="182"/>
        <v>0</v>
      </c>
      <c r="DK84" s="45">
        <f t="shared" si="183"/>
        <v>0</v>
      </c>
      <c r="DL84" s="45">
        <f t="shared" si="184"/>
        <v>0</v>
      </c>
      <c r="DM84" s="45">
        <f t="shared" si="185"/>
        <v>0</v>
      </c>
      <c r="DN84" s="45">
        <f t="shared" si="186"/>
        <v>0</v>
      </c>
      <c r="DO84" s="45">
        <f t="shared" si="187"/>
        <v>0</v>
      </c>
      <c r="DP84" s="45">
        <f t="shared" si="188"/>
        <v>0</v>
      </c>
      <c r="DQ84" s="45">
        <f t="shared" si="189"/>
        <v>0</v>
      </c>
      <c r="DR84" s="45">
        <f t="shared" si="190"/>
        <v>0</v>
      </c>
      <c r="DS84" s="45">
        <f t="shared" si="191"/>
        <v>0</v>
      </c>
      <c r="DT84" s="45">
        <f t="shared" si="192"/>
        <v>0</v>
      </c>
      <c r="DU84" s="45">
        <f t="shared" si="193"/>
        <v>0</v>
      </c>
      <c r="DV84" s="45">
        <f t="shared" si="194"/>
        <v>0</v>
      </c>
      <c r="DW84" s="45">
        <f t="shared" si="195"/>
        <v>0</v>
      </c>
      <c r="DX84" s="45">
        <f t="shared" si="196"/>
        <v>0</v>
      </c>
      <c r="DY84" s="45">
        <f t="shared" si="197"/>
        <v>0</v>
      </c>
      <c r="DZ84" s="45">
        <f t="shared" si="198"/>
        <v>0</v>
      </c>
    </row>
    <row r="85" spans="1:130" x14ac:dyDescent="0.25">
      <c r="A85" s="66" t="s">
        <v>44</v>
      </c>
      <c r="B85" s="47">
        <f t="shared" si="165"/>
        <v>0</v>
      </c>
      <c r="C85" s="48">
        <f t="shared" si="165"/>
        <v>0</v>
      </c>
      <c r="D85" s="33"/>
      <c r="E85" s="34"/>
      <c r="F85" s="35"/>
      <c r="G85" s="34"/>
      <c r="H85" s="35"/>
      <c r="I85" s="34"/>
      <c r="J85" s="35"/>
      <c r="K85" s="34"/>
      <c r="L85" s="35"/>
      <c r="M85" s="36"/>
      <c r="N85" s="37"/>
      <c r="O85" s="38"/>
      <c r="P85" s="39"/>
      <c r="Q85" s="38"/>
      <c r="R85" s="39"/>
      <c r="S85" s="38"/>
      <c r="T85" s="39"/>
      <c r="U85" s="38"/>
      <c r="V85" s="39"/>
      <c r="W85" s="38"/>
      <c r="X85" s="39"/>
      <c r="Y85" s="38"/>
      <c r="Z85" s="39"/>
      <c r="AA85" s="38"/>
      <c r="AB85" s="39"/>
      <c r="AC85" s="38"/>
      <c r="AD85" s="39"/>
      <c r="AE85" s="38"/>
      <c r="AF85" s="39"/>
      <c r="AG85" s="38"/>
      <c r="AH85" s="39"/>
      <c r="AI85" s="38"/>
      <c r="AJ85" s="39"/>
      <c r="AK85" s="38"/>
      <c r="AL85" s="39"/>
      <c r="AM85" s="38"/>
      <c r="AN85" s="39"/>
      <c r="AO85" s="38"/>
      <c r="AP85" s="39"/>
      <c r="AQ85" s="40"/>
      <c r="AR85" s="41"/>
      <c r="AS85" s="40"/>
      <c r="AT85" s="37"/>
      <c r="AU85" s="38"/>
      <c r="AV85" s="39"/>
      <c r="AW85" s="42"/>
      <c r="AX85" s="43" t="str">
        <f t="shared" si="166"/>
        <v/>
      </c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10"/>
      <c r="BJ85" s="10"/>
      <c r="BK85" s="10"/>
      <c r="BL85" s="10"/>
      <c r="BU85" s="11"/>
      <c r="BV85" s="11"/>
      <c r="BW85" s="11"/>
      <c r="CA85" s="44" t="str">
        <f t="shared" si="167"/>
        <v/>
      </c>
      <c r="CB85" s="44" t="str">
        <f t="shared" si="168"/>
        <v/>
      </c>
      <c r="CC85" s="44" t="str">
        <f t="shared" si="169"/>
        <v/>
      </c>
      <c r="CD85" s="44" t="str">
        <f t="shared" si="170"/>
        <v/>
      </c>
      <c r="CE85" s="44" t="str">
        <f t="shared" si="171"/>
        <v/>
      </c>
      <c r="CF85" s="44" t="str">
        <f t="shared" si="199"/>
        <v/>
      </c>
      <c r="CG85" s="44" t="str">
        <f t="shared" si="200"/>
        <v/>
      </c>
      <c r="CH85" s="44" t="str">
        <f t="shared" si="201"/>
        <v/>
      </c>
      <c r="CI85" s="44" t="str">
        <f t="shared" si="202"/>
        <v/>
      </c>
      <c r="CJ85" s="44" t="str">
        <f t="shared" si="203"/>
        <v/>
      </c>
      <c r="CK85" s="44" t="str">
        <f t="shared" si="204"/>
        <v/>
      </c>
      <c r="CL85" s="44" t="str">
        <f t="shared" si="205"/>
        <v/>
      </c>
      <c r="CM85" s="44" t="str">
        <f t="shared" si="206"/>
        <v/>
      </c>
      <c r="CN85" s="44" t="str">
        <f t="shared" si="207"/>
        <v/>
      </c>
      <c r="CO85" s="44" t="str">
        <f t="shared" si="208"/>
        <v/>
      </c>
      <c r="CP85" s="44" t="str">
        <f t="shared" si="209"/>
        <v/>
      </c>
      <c r="CQ85" s="44" t="str">
        <f t="shared" si="210"/>
        <v/>
      </c>
      <c r="CR85" s="44" t="str">
        <f t="shared" si="211"/>
        <v/>
      </c>
      <c r="CS85" s="44" t="str">
        <f t="shared" si="212"/>
        <v/>
      </c>
      <c r="CT85" s="44" t="str">
        <f t="shared" si="213"/>
        <v/>
      </c>
      <c r="CU85" s="44" t="str">
        <f t="shared" si="214"/>
        <v/>
      </c>
      <c r="CV85" s="44" t="str">
        <f t="shared" si="215"/>
        <v/>
      </c>
      <c r="CW85" s="44" t="str">
        <f t="shared" si="216"/>
        <v/>
      </c>
      <c r="CX85" s="44" t="str">
        <f t="shared" si="217"/>
        <v/>
      </c>
      <c r="CY85" s="44" t="str">
        <f t="shared" si="218"/>
        <v/>
      </c>
      <c r="CZ85" s="44" t="str">
        <f t="shared" si="172"/>
        <v/>
      </c>
      <c r="DA85" s="45">
        <f t="shared" si="173"/>
        <v>0</v>
      </c>
      <c r="DB85" s="45">
        <f t="shared" si="174"/>
        <v>0</v>
      </c>
      <c r="DC85" s="45">
        <f t="shared" si="175"/>
        <v>0</v>
      </c>
      <c r="DD85" s="45">
        <f t="shared" si="176"/>
        <v>0</v>
      </c>
      <c r="DE85" s="45">
        <f t="shared" si="177"/>
        <v>0</v>
      </c>
      <c r="DF85" s="45">
        <f t="shared" si="178"/>
        <v>0</v>
      </c>
      <c r="DG85" s="45">
        <f t="shared" si="179"/>
        <v>0</v>
      </c>
      <c r="DH85" s="45">
        <f t="shared" si="180"/>
        <v>0</v>
      </c>
      <c r="DI85" s="45">
        <f t="shared" si="181"/>
        <v>0</v>
      </c>
      <c r="DJ85" s="45">
        <f t="shared" si="182"/>
        <v>0</v>
      </c>
      <c r="DK85" s="45">
        <f t="shared" si="183"/>
        <v>0</v>
      </c>
      <c r="DL85" s="45">
        <f t="shared" si="184"/>
        <v>0</v>
      </c>
      <c r="DM85" s="45">
        <f t="shared" si="185"/>
        <v>0</v>
      </c>
      <c r="DN85" s="45">
        <f t="shared" si="186"/>
        <v>0</v>
      </c>
      <c r="DO85" s="45">
        <f t="shared" si="187"/>
        <v>0</v>
      </c>
      <c r="DP85" s="45">
        <f t="shared" si="188"/>
        <v>0</v>
      </c>
      <c r="DQ85" s="45">
        <f t="shared" si="189"/>
        <v>0</v>
      </c>
      <c r="DR85" s="45">
        <f t="shared" si="190"/>
        <v>0</v>
      </c>
      <c r="DS85" s="45">
        <f t="shared" si="191"/>
        <v>0</v>
      </c>
      <c r="DT85" s="45">
        <f t="shared" si="192"/>
        <v>0</v>
      </c>
      <c r="DU85" s="45">
        <f t="shared" si="193"/>
        <v>0</v>
      </c>
      <c r="DV85" s="45">
        <f t="shared" si="194"/>
        <v>0</v>
      </c>
      <c r="DW85" s="45">
        <f t="shared" si="195"/>
        <v>0</v>
      </c>
      <c r="DX85" s="45">
        <f t="shared" si="196"/>
        <v>0</v>
      </c>
      <c r="DY85" s="45">
        <f t="shared" si="197"/>
        <v>0</v>
      </c>
      <c r="DZ85" s="45">
        <f t="shared" si="198"/>
        <v>0</v>
      </c>
    </row>
    <row r="86" spans="1:130" x14ac:dyDescent="0.25">
      <c r="A86" s="66" t="s">
        <v>45</v>
      </c>
      <c r="B86" s="47">
        <f>+D86+F86+H86+J86+L86+N86+P86+R86+T86+V86+X86+Z86+AB86+AD86+AF86+AH86+AJ86+AL86+AN86+AP86</f>
        <v>0</v>
      </c>
      <c r="C86" s="48">
        <f>+E86+G86+I86+K86+M86+O86+Q86+S86+U86+W86+Y86+AA86+AC86+AE86+AG86+AI86+AK86+AM86+AO86+AQ86</f>
        <v>0</v>
      </c>
      <c r="D86" s="37"/>
      <c r="E86" s="38"/>
      <c r="F86" s="39"/>
      <c r="G86" s="38"/>
      <c r="H86" s="39"/>
      <c r="I86" s="42"/>
      <c r="J86" s="37"/>
      <c r="K86" s="37"/>
      <c r="L86" s="39"/>
      <c r="M86" s="42"/>
      <c r="N86" s="37"/>
      <c r="O86" s="38"/>
      <c r="P86" s="39"/>
      <c r="Q86" s="38"/>
      <c r="R86" s="39"/>
      <c r="S86" s="38"/>
      <c r="T86" s="39"/>
      <c r="U86" s="38"/>
      <c r="V86" s="39"/>
      <c r="W86" s="38"/>
      <c r="X86" s="39"/>
      <c r="Y86" s="38"/>
      <c r="Z86" s="39"/>
      <c r="AA86" s="38"/>
      <c r="AB86" s="39"/>
      <c r="AC86" s="38"/>
      <c r="AD86" s="39"/>
      <c r="AE86" s="38"/>
      <c r="AF86" s="39"/>
      <c r="AG86" s="38"/>
      <c r="AH86" s="39"/>
      <c r="AI86" s="38"/>
      <c r="AJ86" s="39"/>
      <c r="AK86" s="38"/>
      <c r="AL86" s="39"/>
      <c r="AM86" s="38"/>
      <c r="AN86" s="39"/>
      <c r="AO86" s="38"/>
      <c r="AP86" s="39"/>
      <c r="AQ86" s="40"/>
      <c r="AR86" s="41"/>
      <c r="AS86" s="40"/>
      <c r="AT86" s="37"/>
      <c r="AU86" s="38"/>
      <c r="AV86" s="39"/>
      <c r="AW86" s="42"/>
      <c r="AX86" s="43" t="str">
        <f t="shared" si="166"/>
        <v/>
      </c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10"/>
      <c r="BJ86" s="10"/>
      <c r="BK86" s="10"/>
      <c r="BL86" s="10"/>
      <c r="BU86" s="11"/>
      <c r="BV86" s="11"/>
      <c r="BW86" s="11"/>
      <c r="CA86" s="44" t="str">
        <f t="shared" si="167"/>
        <v/>
      </c>
      <c r="CB86" s="44" t="str">
        <f t="shared" si="168"/>
        <v/>
      </c>
      <c r="CC86" s="44" t="str">
        <f t="shared" si="169"/>
        <v/>
      </c>
      <c r="CD86" s="44" t="str">
        <f t="shared" si="170"/>
        <v/>
      </c>
      <c r="CE86" s="44" t="str">
        <f t="shared" si="171"/>
        <v/>
      </c>
      <c r="CF86" s="44" t="str">
        <f t="shared" si="199"/>
        <v/>
      </c>
      <c r="CG86" s="44" t="str">
        <f t="shared" si="200"/>
        <v/>
      </c>
      <c r="CH86" s="44" t="str">
        <f t="shared" si="201"/>
        <v/>
      </c>
      <c r="CI86" s="44" t="str">
        <f t="shared" si="202"/>
        <v/>
      </c>
      <c r="CJ86" s="44" t="str">
        <f t="shared" si="203"/>
        <v/>
      </c>
      <c r="CK86" s="44" t="str">
        <f t="shared" si="204"/>
        <v/>
      </c>
      <c r="CL86" s="44" t="str">
        <f t="shared" si="205"/>
        <v/>
      </c>
      <c r="CM86" s="44" t="str">
        <f t="shared" si="206"/>
        <v/>
      </c>
      <c r="CN86" s="44" t="str">
        <f t="shared" si="207"/>
        <v/>
      </c>
      <c r="CO86" s="44" t="str">
        <f t="shared" si="208"/>
        <v/>
      </c>
      <c r="CP86" s="44" t="str">
        <f t="shared" si="209"/>
        <v/>
      </c>
      <c r="CQ86" s="44" t="str">
        <f t="shared" si="210"/>
        <v/>
      </c>
      <c r="CR86" s="44" t="str">
        <f t="shared" si="211"/>
        <v/>
      </c>
      <c r="CS86" s="44" t="str">
        <f t="shared" si="212"/>
        <v/>
      </c>
      <c r="CT86" s="44" t="str">
        <f t="shared" si="213"/>
        <v/>
      </c>
      <c r="CU86" s="44" t="str">
        <f t="shared" si="214"/>
        <v/>
      </c>
      <c r="CV86" s="44" t="str">
        <f t="shared" si="215"/>
        <v/>
      </c>
      <c r="CW86" s="44" t="str">
        <f t="shared" si="216"/>
        <v/>
      </c>
      <c r="CX86" s="44" t="str">
        <f t="shared" si="217"/>
        <v/>
      </c>
      <c r="CY86" s="44" t="str">
        <f t="shared" si="218"/>
        <v/>
      </c>
      <c r="CZ86" s="44" t="str">
        <f t="shared" si="172"/>
        <v/>
      </c>
      <c r="DA86" s="45">
        <f t="shared" si="173"/>
        <v>0</v>
      </c>
      <c r="DB86" s="45">
        <f t="shared" si="174"/>
        <v>0</v>
      </c>
      <c r="DC86" s="45">
        <f t="shared" si="175"/>
        <v>0</v>
      </c>
      <c r="DD86" s="45">
        <f t="shared" si="176"/>
        <v>0</v>
      </c>
      <c r="DE86" s="45">
        <f t="shared" si="177"/>
        <v>0</v>
      </c>
      <c r="DF86" s="45">
        <f t="shared" si="178"/>
        <v>0</v>
      </c>
      <c r="DG86" s="45">
        <f t="shared" si="179"/>
        <v>0</v>
      </c>
      <c r="DH86" s="45">
        <f t="shared" si="180"/>
        <v>0</v>
      </c>
      <c r="DI86" s="45">
        <f t="shared" si="181"/>
        <v>0</v>
      </c>
      <c r="DJ86" s="45">
        <f t="shared" si="182"/>
        <v>0</v>
      </c>
      <c r="DK86" s="45">
        <f t="shared" si="183"/>
        <v>0</v>
      </c>
      <c r="DL86" s="45">
        <f t="shared" si="184"/>
        <v>0</v>
      </c>
      <c r="DM86" s="45">
        <f t="shared" si="185"/>
        <v>0</v>
      </c>
      <c r="DN86" s="45">
        <f t="shared" si="186"/>
        <v>0</v>
      </c>
      <c r="DO86" s="45">
        <f t="shared" si="187"/>
        <v>0</v>
      </c>
      <c r="DP86" s="45">
        <f t="shared" si="188"/>
        <v>0</v>
      </c>
      <c r="DQ86" s="45">
        <f t="shared" si="189"/>
        <v>0</v>
      </c>
      <c r="DR86" s="45">
        <f t="shared" si="190"/>
        <v>0</v>
      </c>
      <c r="DS86" s="45">
        <f t="shared" si="191"/>
        <v>0</v>
      </c>
      <c r="DT86" s="45">
        <f t="shared" si="192"/>
        <v>0</v>
      </c>
      <c r="DU86" s="45">
        <f t="shared" si="193"/>
        <v>0</v>
      </c>
      <c r="DV86" s="45">
        <f t="shared" si="194"/>
        <v>0</v>
      </c>
      <c r="DW86" s="45">
        <f t="shared" si="195"/>
        <v>0</v>
      </c>
      <c r="DX86" s="45">
        <f t="shared" si="196"/>
        <v>0</v>
      </c>
      <c r="DY86" s="45">
        <f t="shared" si="197"/>
        <v>0</v>
      </c>
      <c r="DZ86" s="45">
        <f t="shared" si="198"/>
        <v>0</v>
      </c>
    </row>
    <row r="87" spans="1:130" ht="22.5" x14ac:dyDescent="0.25">
      <c r="A87" s="67" t="s">
        <v>46</v>
      </c>
      <c r="B87" s="47">
        <f>+D87+F87+H87</f>
        <v>0</v>
      </c>
      <c r="C87" s="48">
        <f>+E87+G87+I87</f>
        <v>0</v>
      </c>
      <c r="D87" s="37"/>
      <c r="E87" s="38"/>
      <c r="F87" s="39"/>
      <c r="G87" s="38"/>
      <c r="H87" s="39"/>
      <c r="I87" s="42"/>
      <c r="J87" s="50"/>
      <c r="K87" s="51"/>
      <c r="L87" s="50"/>
      <c r="M87" s="51"/>
      <c r="N87" s="50"/>
      <c r="O87" s="51"/>
      <c r="P87" s="50"/>
      <c r="Q87" s="51"/>
      <c r="R87" s="50"/>
      <c r="S87" s="51"/>
      <c r="T87" s="50"/>
      <c r="U87" s="51"/>
      <c r="V87" s="50"/>
      <c r="W87" s="51"/>
      <c r="X87" s="50"/>
      <c r="Y87" s="51"/>
      <c r="Z87" s="50"/>
      <c r="AA87" s="51"/>
      <c r="AB87" s="50"/>
      <c r="AC87" s="51"/>
      <c r="AD87" s="50"/>
      <c r="AE87" s="51"/>
      <c r="AF87" s="50"/>
      <c r="AG87" s="51"/>
      <c r="AH87" s="50"/>
      <c r="AI87" s="51"/>
      <c r="AJ87" s="50"/>
      <c r="AK87" s="51"/>
      <c r="AL87" s="50"/>
      <c r="AM87" s="51"/>
      <c r="AN87" s="50"/>
      <c r="AO87" s="51"/>
      <c r="AP87" s="50"/>
      <c r="AQ87" s="52"/>
      <c r="AR87" s="37"/>
      <c r="AS87" s="40"/>
      <c r="AT87" s="37"/>
      <c r="AU87" s="38"/>
      <c r="AV87" s="39"/>
      <c r="AW87" s="42"/>
      <c r="AX87" s="43" t="str">
        <f t="shared" si="166"/>
        <v/>
      </c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10"/>
      <c r="BJ87" s="10"/>
      <c r="BK87" s="10"/>
      <c r="BL87" s="10"/>
      <c r="BU87" s="11"/>
      <c r="BV87" s="11"/>
      <c r="BW87" s="11"/>
      <c r="CA87" s="44" t="str">
        <f t="shared" si="167"/>
        <v/>
      </c>
      <c r="CB87" s="44" t="str">
        <f t="shared" si="168"/>
        <v/>
      </c>
      <c r="CC87" s="44" t="str">
        <f t="shared" si="169"/>
        <v/>
      </c>
      <c r="CD87" s="44" t="str">
        <f t="shared" si="170"/>
        <v/>
      </c>
      <c r="CE87" s="44" t="str">
        <f t="shared" si="171"/>
        <v/>
      </c>
      <c r="CF87" s="44" t="str">
        <f t="shared" si="199"/>
        <v/>
      </c>
      <c r="CG87" s="44" t="str">
        <f t="shared" si="200"/>
        <v/>
      </c>
      <c r="CH87" s="44" t="str">
        <f t="shared" si="201"/>
        <v/>
      </c>
      <c r="CI87" s="44" t="str">
        <f t="shared" si="202"/>
        <v/>
      </c>
      <c r="CJ87" s="44" t="str">
        <f t="shared" si="203"/>
        <v/>
      </c>
      <c r="CK87" s="44" t="str">
        <f t="shared" si="204"/>
        <v/>
      </c>
      <c r="CL87" s="44" t="str">
        <f t="shared" si="205"/>
        <v/>
      </c>
      <c r="CM87" s="44" t="str">
        <f t="shared" si="206"/>
        <v/>
      </c>
      <c r="CN87" s="44" t="str">
        <f t="shared" si="207"/>
        <v/>
      </c>
      <c r="CO87" s="44" t="str">
        <f t="shared" si="208"/>
        <v/>
      </c>
      <c r="CP87" s="44" t="str">
        <f t="shared" si="209"/>
        <v/>
      </c>
      <c r="CQ87" s="44" t="str">
        <f t="shared" si="210"/>
        <v/>
      </c>
      <c r="CR87" s="44" t="str">
        <f t="shared" si="211"/>
        <v/>
      </c>
      <c r="CS87" s="44" t="str">
        <f t="shared" si="212"/>
        <v/>
      </c>
      <c r="CT87" s="44" t="str">
        <f t="shared" si="213"/>
        <v/>
      </c>
      <c r="CU87" s="44" t="str">
        <f t="shared" si="214"/>
        <v/>
      </c>
      <c r="CV87" s="44" t="str">
        <f t="shared" si="215"/>
        <v/>
      </c>
      <c r="CW87" s="44" t="str">
        <f t="shared" si="216"/>
        <v/>
      </c>
      <c r="CX87" s="44" t="str">
        <f t="shared" si="217"/>
        <v/>
      </c>
      <c r="CY87" s="44" t="str">
        <f t="shared" si="218"/>
        <v/>
      </c>
      <c r="CZ87" s="44" t="str">
        <f t="shared" si="172"/>
        <v/>
      </c>
      <c r="DA87" s="45">
        <f t="shared" si="173"/>
        <v>0</v>
      </c>
      <c r="DB87" s="45">
        <f t="shared" si="174"/>
        <v>0</v>
      </c>
      <c r="DC87" s="45">
        <f t="shared" si="175"/>
        <v>0</v>
      </c>
      <c r="DD87" s="45">
        <f t="shared" si="176"/>
        <v>0</v>
      </c>
      <c r="DE87" s="45">
        <f t="shared" si="177"/>
        <v>0</v>
      </c>
      <c r="DF87" s="45">
        <f t="shared" si="178"/>
        <v>0</v>
      </c>
      <c r="DG87" s="45">
        <f t="shared" si="179"/>
        <v>0</v>
      </c>
      <c r="DH87" s="45">
        <f t="shared" si="180"/>
        <v>0</v>
      </c>
      <c r="DI87" s="45">
        <f t="shared" si="181"/>
        <v>0</v>
      </c>
      <c r="DJ87" s="45">
        <f t="shared" si="182"/>
        <v>0</v>
      </c>
      <c r="DK87" s="45">
        <f t="shared" si="183"/>
        <v>0</v>
      </c>
      <c r="DL87" s="45">
        <f t="shared" si="184"/>
        <v>0</v>
      </c>
      <c r="DM87" s="45">
        <f t="shared" si="185"/>
        <v>0</v>
      </c>
      <c r="DN87" s="45">
        <f t="shared" si="186"/>
        <v>0</v>
      </c>
      <c r="DO87" s="45">
        <f t="shared" si="187"/>
        <v>0</v>
      </c>
      <c r="DP87" s="45">
        <f t="shared" si="188"/>
        <v>0</v>
      </c>
      <c r="DQ87" s="45">
        <f t="shared" si="189"/>
        <v>0</v>
      </c>
      <c r="DR87" s="45">
        <f t="shared" si="190"/>
        <v>0</v>
      </c>
      <c r="DS87" s="45">
        <f t="shared" si="191"/>
        <v>0</v>
      </c>
      <c r="DT87" s="45">
        <f t="shared" si="192"/>
        <v>0</v>
      </c>
      <c r="DU87" s="45">
        <f t="shared" si="193"/>
        <v>0</v>
      </c>
      <c r="DV87" s="45">
        <f t="shared" si="194"/>
        <v>0</v>
      </c>
      <c r="DW87" s="45">
        <f t="shared" si="195"/>
        <v>0</v>
      </c>
      <c r="DX87" s="45">
        <f t="shared" si="196"/>
        <v>0</v>
      </c>
      <c r="DY87" s="45">
        <f t="shared" si="197"/>
        <v>0</v>
      </c>
      <c r="DZ87" s="45">
        <f t="shared" si="198"/>
        <v>0</v>
      </c>
    </row>
    <row r="88" spans="1:130" x14ac:dyDescent="0.25">
      <c r="A88" s="67" t="s">
        <v>47</v>
      </c>
      <c r="B88" s="47">
        <f>+P88+R88+T88+V88+X88+Z88+AB88+AD88+AF88+AH88+AJ88+AL88+AN88+AP88</f>
        <v>0</v>
      </c>
      <c r="C88" s="48">
        <f>+Q88+S88+U88+W88+Y88+AA88+AC88+AE88+AG88+AI88+AK88+AM88+AO88+AQ88</f>
        <v>0</v>
      </c>
      <c r="D88" s="33"/>
      <c r="E88" s="34"/>
      <c r="F88" s="35"/>
      <c r="G88" s="34"/>
      <c r="H88" s="35"/>
      <c r="I88" s="34"/>
      <c r="J88" s="35"/>
      <c r="K88" s="34"/>
      <c r="L88" s="35"/>
      <c r="M88" s="36"/>
      <c r="N88" s="33"/>
      <c r="O88" s="34"/>
      <c r="P88" s="39"/>
      <c r="Q88" s="38"/>
      <c r="R88" s="39"/>
      <c r="S88" s="38"/>
      <c r="T88" s="39"/>
      <c r="U88" s="38"/>
      <c r="V88" s="39"/>
      <c r="W88" s="38"/>
      <c r="X88" s="39"/>
      <c r="Y88" s="38"/>
      <c r="Z88" s="39"/>
      <c r="AA88" s="38"/>
      <c r="AB88" s="39"/>
      <c r="AC88" s="38"/>
      <c r="AD88" s="39"/>
      <c r="AE88" s="38"/>
      <c r="AF88" s="39"/>
      <c r="AG88" s="38"/>
      <c r="AH88" s="39"/>
      <c r="AI88" s="38"/>
      <c r="AJ88" s="39"/>
      <c r="AK88" s="38"/>
      <c r="AL88" s="39"/>
      <c r="AM88" s="38"/>
      <c r="AN88" s="39"/>
      <c r="AO88" s="38"/>
      <c r="AP88" s="39"/>
      <c r="AQ88" s="40"/>
      <c r="AR88" s="37"/>
      <c r="AS88" s="40"/>
      <c r="AT88" s="37"/>
      <c r="AU88" s="38"/>
      <c r="AV88" s="39"/>
      <c r="AW88" s="42"/>
      <c r="AX88" s="43" t="str">
        <f t="shared" si="166"/>
        <v/>
      </c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10"/>
      <c r="BJ88" s="10"/>
      <c r="BK88" s="10"/>
      <c r="BL88" s="10"/>
      <c r="BU88" s="11"/>
      <c r="BV88" s="11"/>
      <c r="BW88" s="11"/>
      <c r="CA88" s="44" t="str">
        <f t="shared" si="167"/>
        <v/>
      </c>
      <c r="CB88" s="44" t="str">
        <f t="shared" si="168"/>
        <v/>
      </c>
      <c r="CC88" s="44" t="str">
        <f t="shared" si="169"/>
        <v/>
      </c>
      <c r="CD88" s="44" t="str">
        <f t="shared" si="170"/>
        <v/>
      </c>
      <c r="CE88" s="44" t="str">
        <f t="shared" si="171"/>
        <v/>
      </c>
      <c r="CF88" s="44" t="str">
        <f t="shared" si="199"/>
        <v/>
      </c>
      <c r="CG88" s="44" t="str">
        <f t="shared" si="200"/>
        <v/>
      </c>
      <c r="CH88" s="44" t="str">
        <f t="shared" si="201"/>
        <v/>
      </c>
      <c r="CI88" s="44" t="str">
        <f t="shared" si="202"/>
        <v/>
      </c>
      <c r="CJ88" s="44" t="str">
        <f t="shared" si="203"/>
        <v/>
      </c>
      <c r="CK88" s="44" t="str">
        <f t="shared" si="204"/>
        <v/>
      </c>
      <c r="CL88" s="44" t="str">
        <f t="shared" si="205"/>
        <v/>
      </c>
      <c r="CM88" s="44" t="str">
        <f t="shared" si="206"/>
        <v/>
      </c>
      <c r="CN88" s="44" t="str">
        <f t="shared" si="207"/>
        <v/>
      </c>
      <c r="CO88" s="44" t="str">
        <f t="shared" si="208"/>
        <v/>
      </c>
      <c r="CP88" s="44" t="str">
        <f t="shared" si="209"/>
        <v/>
      </c>
      <c r="CQ88" s="44" t="str">
        <f t="shared" si="210"/>
        <v/>
      </c>
      <c r="CR88" s="44" t="str">
        <f t="shared" si="211"/>
        <v/>
      </c>
      <c r="CS88" s="44" t="str">
        <f t="shared" si="212"/>
        <v/>
      </c>
      <c r="CT88" s="44" t="str">
        <f t="shared" si="213"/>
        <v/>
      </c>
      <c r="CU88" s="44" t="str">
        <f t="shared" si="214"/>
        <v/>
      </c>
      <c r="CV88" s="44" t="str">
        <f t="shared" si="215"/>
        <v/>
      </c>
      <c r="CW88" s="44" t="str">
        <f t="shared" si="216"/>
        <v/>
      </c>
      <c r="CX88" s="44" t="str">
        <f t="shared" si="217"/>
        <v/>
      </c>
      <c r="CY88" s="44" t="str">
        <f t="shared" si="218"/>
        <v/>
      </c>
      <c r="CZ88" s="44" t="str">
        <f t="shared" si="172"/>
        <v/>
      </c>
      <c r="DA88" s="45">
        <f t="shared" si="173"/>
        <v>0</v>
      </c>
      <c r="DB88" s="45">
        <f t="shared" si="174"/>
        <v>0</v>
      </c>
      <c r="DC88" s="45">
        <f t="shared" si="175"/>
        <v>0</v>
      </c>
      <c r="DD88" s="45">
        <f t="shared" si="176"/>
        <v>0</v>
      </c>
      <c r="DE88" s="45">
        <f t="shared" si="177"/>
        <v>0</v>
      </c>
      <c r="DF88" s="45">
        <f t="shared" si="178"/>
        <v>0</v>
      </c>
      <c r="DG88" s="45">
        <f t="shared" si="179"/>
        <v>0</v>
      </c>
      <c r="DH88" s="45">
        <f t="shared" si="180"/>
        <v>0</v>
      </c>
      <c r="DI88" s="45">
        <f t="shared" si="181"/>
        <v>0</v>
      </c>
      <c r="DJ88" s="45">
        <f t="shared" si="182"/>
        <v>0</v>
      </c>
      <c r="DK88" s="45">
        <f t="shared" si="183"/>
        <v>0</v>
      </c>
      <c r="DL88" s="45">
        <f t="shared" si="184"/>
        <v>0</v>
      </c>
      <c r="DM88" s="45">
        <f t="shared" si="185"/>
        <v>0</v>
      </c>
      <c r="DN88" s="45">
        <f t="shared" si="186"/>
        <v>0</v>
      </c>
      <c r="DO88" s="45">
        <f t="shared" si="187"/>
        <v>0</v>
      </c>
      <c r="DP88" s="45">
        <f t="shared" si="188"/>
        <v>0</v>
      </c>
      <c r="DQ88" s="45">
        <f t="shared" si="189"/>
        <v>0</v>
      </c>
      <c r="DR88" s="45">
        <f t="shared" si="190"/>
        <v>0</v>
      </c>
      <c r="DS88" s="45">
        <f t="shared" si="191"/>
        <v>0</v>
      </c>
      <c r="DT88" s="45">
        <f t="shared" si="192"/>
        <v>0</v>
      </c>
      <c r="DU88" s="45">
        <f t="shared" si="193"/>
        <v>0</v>
      </c>
      <c r="DV88" s="45">
        <f t="shared" si="194"/>
        <v>0</v>
      </c>
      <c r="DW88" s="45">
        <f t="shared" si="195"/>
        <v>0</v>
      </c>
      <c r="DX88" s="45">
        <f t="shared" si="196"/>
        <v>0</v>
      </c>
      <c r="DY88" s="45">
        <f t="shared" si="197"/>
        <v>0</v>
      </c>
      <c r="DZ88" s="45">
        <f t="shared" si="198"/>
        <v>0</v>
      </c>
    </row>
    <row r="89" spans="1:130" x14ac:dyDescent="0.25">
      <c r="A89" s="66" t="s">
        <v>48</v>
      </c>
      <c r="B89" s="47">
        <f>+N89+P89+R89+T89+V89+X89+Z89+AB89+AD89+AF89+AH89+AJ89+AL89+AN89+AP89</f>
        <v>0</v>
      </c>
      <c r="C89" s="48">
        <f>+O89+Q89+S89+U89+W89+Y89+AA89+AC89+AE89+AG89+AI89+AK89+AM89+AO89+AQ89</f>
        <v>0</v>
      </c>
      <c r="D89" s="41"/>
      <c r="E89" s="51"/>
      <c r="F89" s="50"/>
      <c r="G89" s="51"/>
      <c r="H89" s="50"/>
      <c r="I89" s="53"/>
      <c r="J89" s="41"/>
      <c r="K89" s="41"/>
      <c r="L89" s="50"/>
      <c r="M89" s="53"/>
      <c r="N89" s="37"/>
      <c r="O89" s="38"/>
      <c r="P89" s="39"/>
      <c r="Q89" s="38"/>
      <c r="R89" s="39"/>
      <c r="S89" s="38"/>
      <c r="T89" s="39"/>
      <c r="U89" s="38"/>
      <c r="V89" s="39"/>
      <c r="W89" s="38"/>
      <c r="X89" s="39"/>
      <c r="Y89" s="38"/>
      <c r="Z89" s="39"/>
      <c r="AA89" s="38"/>
      <c r="AB89" s="39"/>
      <c r="AC89" s="38"/>
      <c r="AD89" s="39"/>
      <c r="AE89" s="38"/>
      <c r="AF89" s="39"/>
      <c r="AG89" s="38"/>
      <c r="AH89" s="39"/>
      <c r="AI89" s="38"/>
      <c r="AJ89" s="39"/>
      <c r="AK89" s="38"/>
      <c r="AL89" s="39"/>
      <c r="AM89" s="38"/>
      <c r="AN89" s="39"/>
      <c r="AO89" s="38"/>
      <c r="AP89" s="39"/>
      <c r="AQ89" s="40"/>
      <c r="AR89" s="37"/>
      <c r="AS89" s="40"/>
      <c r="AT89" s="37"/>
      <c r="AU89" s="38"/>
      <c r="AV89" s="39"/>
      <c r="AW89" s="42"/>
      <c r="AX89" s="43" t="str">
        <f t="shared" si="166"/>
        <v/>
      </c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10"/>
      <c r="BJ89" s="10"/>
      <c r="BK89" s="10"/>
      <c r="BL89" s="10"/>
      <c r="BU89" s="11"/>
      <c r="BV89" s="11"/>
      <c r="BW89" s="11"/>
      <c r="CA89" s="44" t="str">
        <f t="shared" si="167"/>
        <v/>
      </c>
      <c r="CB89" s="44" t="str">
        <f t="shared" si="168"/>
        <v/>
      </c>
      <c r="CC89" s="44" t="str">
        <f t="shared" si="169"/>
        <v/>
      </c>
      <c r="CD89" s="44" t="str">
        <f t="shared" si="170"/>
        <v/>
      </c>
      <c r="CE89" s="44" t="str">
        <f t="shared" si="171"/>
        <v/>
      </c>
      <c r="CF89" s="44" t="str">
        <f t="shared" si="199"/>
        <v/>
      </c>
      <c r="CG89" s="44" t="str">
        <f t="shared" si="200"/>
        <v/>
      </c>
      <c r="CH89" s="44" t="str">
        <f t="shared" si="201"/>
        <v/>
      </c>
      <c r="CI89" s="44" t="str">
        <f t="shared" si="202"/>
        <v/>
      </c>
      <c r="CJ89" s="44" t="str">
        <f t="shared" si="203"/>
        <v/>
      </c>
      <c r="CK89" s="44" t="str">
        <f t="shared" si="204"/>
        <v/>
      </c>
      <c r="CL89" s="44" t="str">
        <f t="shared" si="205"/>
        <v/>
      </c>
      <c r="CM89" s="44" t="str">
        <f t="shared" si="206"/>
        <v/>
      </c>
      <c r="CN89" s="44" t="str">
        <f t="shared" si="207"/>
        <v/>
      </c>
      <c r="CO89" s="44" t="str">
        <f t="shared" si="208"/>
        <v/>
      </c>
      <c r="CP89" s="44" t="str">
        <f t="shared" si="209"/>
        <v/>
      </c>
      <c r="CQ89" s="44" t="str">
        <f t="shared" si="210"/>
        <v/>
      </c>
      <c r="CR89" s="44" t="str">
        <f t="shared" si="211"/>
        <v/>
      </c>
      <c r="CS89" s="44" t="str">
        <f t="shared" si="212"/>
        <v/>
      </c>
      <c r="CT89" s="44" t="str">
        <f t="shared" si="213"/>
        <v/>
      </c>
      <c r="CU89" s="44" t="str">
        <f t="shared" si="214"/>
        <v/>
      </c>
      <c r="CV89" s="44" t="str">
        <f t="shared" si="215"/>
        <v/>
      </c>
      <c r="CW89" s="44" t="str">
        <f t="shared" si="216"/>
        <v/>
      </c>
      <c r="CX89" s="44" t="str">
        <f t="shared" si="217"/>
        <v/>
      </c>
      <c r="CY89" s="44" t="str">
        <f t="shared" si="218"/>
        <v/>
      </c>
      <c r="CZ89" s="44" t="str">
        <f t="shared" si="172"/>
        <v/>
      </c>
      <c r="DA89" s="45">
        <f t="shared" si="173"/>
        <v>0</v>
      </c>
      <c r="DB89" s="45">
        <f t="shared" si="174"/>
        <v>0</v>
      </c>
      <c r="DC89" s="45">
        <f t="shared" si="175"/>
        <v>0</v>
      </c>
      <c r="DD89" s="45">
        <f t="shared" si="176"/>
        <v>0</v>
      </c>
      <c r="DE89" s="45">
        <f t="shared" si="177"/>
        <v>0</v>
      </c>
      <c r="DF89" s="45">
        <f t="shared" si="178"/>
        <v>0</v>
      </c>
      <c r="DG89" s="45">
        <f t="shared" si="179"/>
        <v>0</v>
      </c>
      <c r="DH89" s="45">
        <f t="shared" si="180"/>
        <v>0</v>
      </c>
      <c r="DI89" s="45">
        <f t="shared" si="181"/>
        <v>0</v>
      </c>
      <c r="DJ89" s="45">
        <f t="shared" si="182"/>
        <v>0</v>
      </c>
      <c r="DK89" s="45">
        <f t="shared" si="183"/>
        <v>0</v>
      </c>
      <c r="DL89" s="45">
        <f t="shared" si="184"/>
        <v>0</v>
      </c>
      <c r="DM89" s="45">
        <f t="shared" si="185"/>
        <v>0</v>
      </c>
      <c r="DN89" s="45">
        <f t="shared" si="186"/>
        <v>0</v>
      </c>
      <c r="DO89" s="45">
        <f t="shared" si="187"/>
        <v>0</v>
      </c>
      <c r="DP89" s="45">
        <f t="shared" si="188"/>
        <v>0</v>
      </c>
      <c r="DQ89" s="45">
        <f t="shared" si="189"/>
        <v>0</v>
      </c>
      <c r="DR89" s="45">
        <f t="shared" si="190"/>
        <v>0</v>
      </c>
      <c r="DS89" s="45">
        <f t="shared" si="191"/>
        <v>0</v>
      </c>
      <c r="DT89" s="45">
        <f t="shared" si="192"/>
        <v>0</v>
      </c>
      <c r="DU89" s="45">
        <f t="shared" si="193"/>
        <v>0</v>
      </c>
      <c r="DV89" s="45">
        <f t="shared" si="194"/>
        <v>0</v>
      </c>
      <c r="DW89" s="45">
        <f t="shared" si="195"/>
        <v>0</v>
      </c>
      <c r="DX89" s="45">
        <f t="shared" si="196"/>
        <v>0</v>
      </c>
      <c r="DY89" s="45">
        <f t="shared" si="197"/>
        <v>0</v>
      </c>
      <c r="DZ89" s="45">
        <f t="shared" si="198"/>
        <v>0</v>
      </c>
    </row>
    <row r="90" spans="1:130" x14ac:dyDescent="0.25">
      <c r="A90" s="66" t="s">
        <v>49</v>
      </c>
      <c r="B90" s="47">
        <f>+D90+F90+H90+J90+L90+N90+P90+R90+T90+V90+X90+Z90+AB90+AD90+AF90+AH90+AJ90+AL90+AN90+AP90</f>
        <v>0</v>
      </c>
      <c r="C90" s="48">
        <f>+E90+G90+I90+K90+M90+O90+Q90+S90+U90+W90+Y90+AA90+AC90+AE90+AG90+AI90+AK90+AM90+AO90+AQ90</f>
        <v>0</v>
      </c>
      <c r="D90" s="37"/>
      <c r="E90" s="38"/>
      <c r="F90" s="39"/>
      <c r="G90" s="38"/>
      <c r="H90" s="39"/>
      <c r="I90" s="42"/>
      <c r="J90" s="37"/>
      <c r="K90" s="37"/>
      <c r="L90" s="39"/>
      <c r="M90" s="42"/>
      <c r="N90" s="37"/>
      <c r="O90" s="38"/>
      <c r="P90" s="39"/>
      <c r="Q90" s="38"/>
      <c r="R90" s="39"/>
      <c r="S90" s="38"/>
      <c r="T90" s="39"/>
      <c r="U90" s="38"/>
      <c r="V90" s="39"/>
      <c r="W90" s="38"/>
      <c r="X90" s="39"/>
      <c r="Y90" s="38"/>
      <c r="Z90" s="39"/>
      <c r="AA90" s="38"/>
      <c r="AB90" s="39"/>
      <c r="AC90" s="38"/>
      <c r="AD90" s="39"/>
      <c r="AE90" s="38"/>
      <c r="AF90" s="39"/>
      <c r="AG90" s="38"/>
      <c r="AH90" s="39"/>
      <c r="AI90" s="38"/>
      <c r="AJ90" s="39"/>
      <c r="AK90" s="38"/>
      <c r="AL90" s="39"/>
      <c r="AM90" s="38"/>
      <c r="AN90" s="39"/>
      <c r="AO90" s="38"/>
      <c r="AP90" s="39"/>
      <c r="AQ90" s="40"/>
      <c r="AR90" s="37"/>
      <c r="AS90" s="40"/>
      <c r="AT90" s="37"/>
      <c r="AU90" s="38"/>
      <c r="AV90" s="39"/>
      <c r="AW90" s="42"/>
      <c r="AX90" s="43" t="str">
        <f t="shared" si="166"/>
        <v/>
      </c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10"/>
      <c r="BJ90" s="10"/>
      <c r="BK90" s="10"/>
      <c r="BL90" s="10"/>
      <c r="BU90" s="11"/>
      <c r="BV90" s="11"/>
      <c r="BW90" s="11"/>
      <c r="CA90" s="44" t="str">
        <f t="shared" si="167"/>
        <v/>
      </c>
      <c r="CB90" s="44" t="str">
        <f t="shared" si="168"/>
        <v/>
      </c>
      <c r="CC90" s="44" t="str">
        <f t="shared" si="169"/>
        <v/>
      </c>
      <c r="CD90" s="44" t="str">
        <f t="shared" si="170"/>
        <v/>
      </c>
      <c r="CE90" s="44" t="str">
        <f t="shared" si="171"/>
        <v/>
      </c>
      <c r="CF90" s="44" t="str">
        <f t="shared" si="199"/>
        <v/>
      </c>
      <c r="CG90" s="44" t="str">
        <f t="shared" si="200"/>
        <v/>
      </c>
      <c r="CH90" s="44" t="str">
        <f t="shared" si="201"/>
        <v/>
      </c>
      <c r="CI90" s="44" t="str">
        <f t="shared" si="202"/>
        <v/>
      </c>
      <c r="CJ90" s="44" t="str">
        <f t="shared" si="203"/>
        <v/>
      </c>
      <c r="CK90" s="44" t="str">
        <f t="shared" si="204"/>
        <v/>
      </c>
      <c r="CL90" s="44" t="str">
        <f t="shared" si="205"/>
        <v/>
      </c>
      <c r="CM90" s="44" t="str">
        <f t="shared" si="206"/>
        <v/>
      </c>
      <c r="CN90" s="44" t="str">
        <f t="shared" si="207"/>
        <v/>
      </c>
      <c r="CO90" s="44" t="str">
        <f t="shared" si="208"/>
        <v/>
      </c>
      <c r="CP90" s="44" t="str">
        <f t="shared" si="209"/>
        <v/>
      </c>
      <c r="CQ90" s="44" t="str">
        <f t="shared" si="210"/>
        <v/>
      </c>
      <c r="CR90" s="44" t="str">
        <f t="shared" si="211"/>
        <v/>
      </c>
      <c r="CS90" s="44" t="str">
        <f t="shared" si="212"/>
        <v/>
      </c>
      <c r="CT90" s="44" t="str">
        <f t="shared" si="213"/>
        <v/>
      </c>
      <c r="CU90" s="44" t="str">
        <f t="shared" si="214"/>
        <v/>
      </c>
      <c r="CV90" s="44" t="str">
        <f t="shared" si="215"/>
        <v/>
      </c>
      <c r="CW90" s="44" t="str">
        <f t="shared" si="216"/>
        <v/>
      </c>
      <c r="CX90" s="44" t="str">
        <f t="shared" si="217"/>
        <v/>
      </c>
      <c r="CY90" s="44" t="str">
        <f t="shared" si="218"/>
        <v/>
      </c>
      <c r="CZ90" s="44" t="str">
        <f t="shared" si="172"/>
        <v/>
      </c>
      <c r="DA90" s="45">
        <f t="shared" si="173"/>
        <v>0</v>
      </c>
      <c r="DB90" s="45">
        <f t="shared" si="174"/>
        <v>0</v>
      </c>
      <c r="DC90" s="45">
        <f t="shared" si="175"/>
        <v>0</v>
      </c>
      <c r="DD90" s="45">
        <f t="shared" si="176"/>
        <v>0</v>
      </c>
      <c r="DE90" s="45">
        <f t="shared" si="177"/>
        <v>0</v>
      </c>
      <c r="DF90" s="45">
        <f t="shared" si="178"/>
        <v>0</v>
      </c>
      <c r="DG90" s="45">
        <f t="shared" si="179"/>
        <v>0</v>
      </c>
      <c r="DH90" s="45">
        <f t="shared" si="180"/>
        <v>0</v>
      </c>
      <c r="DI90" s="45">
        <f t="shared" si="181"/>
        <v>0</v>
      </c>
      <c r="DJ90" s="45">
        <f t="shared" si="182"/>
        <v>0</v>
      </c>
      <c r="DK90" s="45">
        <f t="shared" si="183"/>
        <v>0</v>
      </c>
      <c r="DL90" s="45">
        <f t="shared" si="184"/>
        <v>0</v>
      </c>
      <c r="DM90" s="45">
        <f t="shared" si="185"/>
        <v>0</v>
      </c>
      <c r="DN90" s="45">
        <f t="shared" si="186"/>
        <v>0</v>
      </c>
      <c r="DO90" s="45">
        <f t="shared" si="187"/>
        <v>0</v>
      </c>
      <c r="DP90" s="45">
        <f t="shared" si="188"/>
        <v>0</v>
      </c>
      <c r="DQ90" s="45">
        <f t="shared" si="189"/>
        <v>0</v>
      </c>
      <c r="DR90" s="45">
        <f t="shared" si="190"/>
        <v>0</v>
      </c>
      <c r="DS90" s="45">
        <f t="shared" si="191"/>
        <v>0</v>
      </c>
      <c r="DT90" s="45">
        <f t="shared" si="192"/>
        <v>0</v>
      </c>
      <c r="DU90" s="45">
        <f t="shared" si="193"/>
        <v>0</v>
      </c>
      <c r="DV90" s="45">
        <f t="shared" si="194"/>
        <v>0</v>
      </c>
      <c r="DW90" s="45">
        <f t="shared" si="195"/>
        <v>0</v>
      </c>
      <c r="DX90" s="45">
        <f t="shared" si="196"/>
        <v>0</v>
      </c>
      <c r="DY90" s="45">
        <f t="shared" si="197"/>
        <v>0</v>
      </c>
      <c r="DZ90" s="45">
        <f t="shared" si="198"/>
        <v>0</v>
      </c>
    </row>
    <row r="91" spans="1:130" x14ac:dyDescent="0.25">
      <c r="A91" s="46" t="s">
        <v>50</v>
      </c>
      <c r="B91" s="47">
        <f>+P91+R91+T91+V91+X91+Z91+AB91+AD91+AF91+AH91+AJ91+AL91+AN91+AP91</f>
        <v>0</v>
      </c>
      <c r="C91" s="48">
        <f>+Q91+S91+U91+W91+Y91+AA91+AC91+AE91+AG91+AI91+AK91+AM91+AO91+AQ91</f>
        <v>0</v>
      </c>
      <c r="D91" s="33"/>
      <c r="E91" s="34"/>
      <c r="F91" s="35"/>
      <c r="G91" s="34"/>
      <c r="H91" s="35"/>
      <c r="I91" s="34"/>
      <c r="J91" s="35"/>
      <c r="K91" s="34"/>
      <c r="L91" s="35"/>
      <c r="M91" s="36"/>
      <c r="N91" s="33"/>
      <c r="O91" s="34"/>
      <c r="P91" s="39"/>
      <c r="Q91" s="38"/>
      <c r="R91" s="39"/>
      <c r="S91" s="38"/>
      <c r="T91" s="39"/>
      <c r="U91" s="38"/>
      <c r="V91" s="39"/>
      <c r="W91" s="38"/>
      <c r="X91" s="39"/>
      <c r="Y91" s="38"/>
      <c r="Z91" s="39"/>
      <c r="AA91" s="38"/>
      <c r="AB91" s="39"/>
      <c r="AC91" s="38"/>
      <c r="AD91" s="39"/>
      <c r="AE91" s="38"/>
      <c r="AF91" s="39"/>
      <c r="AG91" s="38"/>
      <c r="AH91" s="39"/>
      <c r="AI91" s="38"/>
      <c r="AJ91" s="39"/>
      <c r="AK91" s="38"/>
      <c r="AL91" s="39"/>
      <c r="AM91" s="38"/>
      <c r="AN91" s="39"/>
      <c r="AO91" s="38"/>
      <c r="AP91" s="39"/>
      <c r="AQ91" s="40"/>
      <c r="AR91" s="37"/>
      <c r="AS91" s="40"/>
      <c r="AT91" s="37"/>
      <c r="AU91" s="38"/>
      <c r="AV91" s="39"/>
      <c r="AW91" s="42"/>
      <c r="AX91" s="43" t="str">
        <f t="shared" si="166"/>
        <v/>
      </c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10"/>
      <c r="BJ91" s="10"/>
      <c r="BK91" s="10"/>
      <c r="BL91" s="10"/>
      <c r="BU91" s="11"/>
      <c r="BV91" s="11"/>
      <c r="BW91" s="11"/>
      <c r="CA91" s="44" t="str">
        <f t="shared" si="167"/>
        <v/>
      </c>
      <c r="CB91" s="44" t="str">
        <f t="shared" si="168"/>
        <v/>
      </c>
      <c r="CC91" s="44" t="str">
        <f t="shared" si="169"/>
        <v/>
      </c>
      <c r="CD91" s="44" t="str">
        <f t="shared" si="170"/>
        <v/>
      </c>
      <c r="CE91" s="44" t="str">
        <f t="shared" si="171"/>
        <v/>
      </c>
      <c r="CF91" s="44" t="str">
        <f t="shared" si="199"/>
        <v/>
      </c>
      <c r="CG91" s="44" t="str">
        <f t="shared" si="200"/>
        <v/>
      </c>
      <c r="CH91" s="44" t="str">
        <f t="shared" si="201"/>
        <v/>
      </c>
      <c r="CI91" s="44" t="str">
        <f t="shared" si="202"/>
        <v/>
      </c>
      <c r="CJ91" s="44" t="str">
        <f t="shared" si="203"/>
        <v/>
      </c>
      <c r="CK91" s="44" t="str">
        <f t="shared" si="204"/>
        <v/>
      </c>
      <c r="CL91" s="44" t="str">
        <f t="shared" si="205"/>
        <v/>
      </c>
      <c r="CM91" s="44" t="str">
        <f t="shared" si="206"/>
        <v/>
      </c>
      <c r="CN91" s="44" t="str">
        <f t="shared" si="207"/>
        <v/>
      </c>
      <c r="CO91" s="44" t="str">
        <f t="shared" si="208"/>
        <v/>
      </c>
      <c r="CP91" s="44" t="str">
        <f t="shared" si="209"/>
        <v/>
      </c>
      <c r="CQ91" s="44" t="str">
        <f t="shared" si="210"/>
        <v/>
      </c>
      <c r="CR91" s="44" t="str">
        <f t="shared" si="211"/>
        <v/>
      </c>
      <c r="CS91" s="44" t="str">
        <f t="shared" si="212"/>
        <v/>
      </c>
      <c r="CT91" s="44" t="str">
        <f t="shared" si="213"/>
        <v/>
      </c>
      <c r="CU91" s="44" t="str">
        <f t="shared" si="214"/>
        <v/>
      </c>
      <c r="CV91" s="44" t="str">
        <f t="shared" si="215"/>
        <v/>
      </c>
      <c r="CW91" s="44" t="str">
        <f t="shared" si="216"/>
        <v/>
      </c>
      <c r="CX91" s="44" t="str">
        <f t="shared" si="217"/>
        <v/>
      </c>
      <c r="CY91" s="44" t="str">
        <f t="shared" si="218"/>
        <v/>
      </c>
      <c r="CZ91" s="44" t="str">
        <f t="shared" si="172"/>
        <v/>
      </c>
      <c r="DA91" s="45">
        <f t="shared" si="173"/>
        <v>0</v>
      </c>
      <c r="DB91" s="45">
        <f t="shared" si="174"/>
        <v>0</v>
      </c>
      <c r="DC91" s="45">
        <f t="shared" si="175"/>
        <v>0</v>
      </c>
      <c r="DD91" s="45">
        <f t="shared" si="176"/>
        <v>0</v>
      </c>
      <c r="DE91" s="45">
        <f t="shared" si="177"/>
        <v>0</v>
      </c>
      <c r="DF91" s="45">
        <f t="shared" si="178"/>
        <v>0</v>
      </c>
      <c r="DG91" s="45">
        <f t="shared" si="179"/>
        <v>0</v>
      </c>
      <c r="DH91" s="45">
        <f t="shared" si="180"/>
        <v>0</v>
      </c>
      <c r="DI91" s="45">
        <f t="shared" si="181"/>
        <v>0</v>
      </c>
      <c r="DJ91" s="45">
        <f t="shared" si="182"/>
        <v>0</v>
      </c>
      <c r="DK91" s="45">
        <f t="shared" si="183"/>
        <v>0</v>
      </c>
      <c r="DL91" s="45">
        <f t="shared" si="184"/>
        <v>0</v>
      </c>
      <c r="DM91" s="45">
        <f t="shared" si="185"/>
        <v>0</v>
      </c>
      <c r="DN91" s="45">
        <f t="shared" si="186"/>
        <v>0</v>
      </c>
      <c r="DO91" s="45">
        <f t="shared" si="187"/>
        <v>0</v>
      </c>
      <c r="DP91" s="45">
        <f t="shared" si="188"/>
        <v>0</v>
      </c>
      <c r="DQ91" s="45">
        <f t="shared" si="189"/>
        <v>0</v>
      </c>
      <c r="DR91" s="45">
        <f t="shared" si="190"/>
        <v>0</v>
      </c>
      <c r="DS91" s="45">
        <f t="shared" si="191"/>
        <v>0</v>
      </c>
      <c r="DT91" s="45">
        <f t="shared" si="192"/>
        <v>0</v>
      </c>
      <c r="DU91" s="45">
        <f t="shared" si="193"/>
        <v>0</v>
      </c>
      <c r="DV91" s="45">
        <f t="shared" si="194"/>
        <v>0</v>
      </c>
      <c r="DW91" s="45">
        <f t="shared" si="195"/>
        <v>0</v>
      </c>
      <c r="DX91" s="45">
        <f t="shared" si="196"/>
        <v>0</v>
      </c>
      <c r="DY91" s="45">
        <f t="shared" si="197"/>
        <v>0</v>
      </c>
      <c r="DZ91" s="45">
        <f t="shared" si="198"/>
        <v>0</v>
      </c>
    </row>
    <row r="92" spans="1:130" x14ac:dyDescent="0.25">
      <c r="A92" s="66" t="s">
        <v>51</v>
      </c>
      <c r="B92" s="47">
        <f>+P92+R92+T92+V92+X92+Z92+AB92+AD92+AF92+AH92</f>
        <v>0</v>
      </c>
      <c r="C92" s="48">
        <f>+Q92+S92+U92+W92+Y92+AA92+AC92+AE92+AG92+AI92</f>
        <v>0</v>
      </c>
      <c r="D92" s="33"/>
      <c r="E92" s="34"/>
      <c r="F92" s="35"/>
      <c r="G92" s="34"/>
      <c r="H92" s="35"/>
      <c r="I92" s="34"/>
      <c r="J92" s="35"/>
      <c r="K92" s="34"/>
      <c r="L92" s="35"/>
      <c r="M92" s="36"/>
      <c r="N92" s="33"/>
      <c r="O92" s="34"/>
      <c r="P92" s="39"/>
      <c r="Q92" s="38"/>
      <c r="R92" s="39"/>
      <c r="S92" s="38"/>
      <c r="T92" s="39"/>
      <c r="U92" s="38"/>
      <c r="V92" s="39"/>
      <c r="W92" s="38"/>
      <c r="X92" s="39"/>
      <c r="Y92" s="38"/>
      <c r="Z92" s="39"/>
      <c r="AA92" s="38"/>
      <c r="AB92" s="39"/>
      <c r="AC92" s="38"/>
      <c r="AD92" s="39"/>
      <c r="AE92" s="38"/>
      <c r="AF92" s="39"/>
      <c r="AG92" s="38"/>
      <c r="AH92" s="39"/>
      <c r="AI92" s="38"/>
      <c r="AJ92" s="35"/>
      <c r="AK92" s="34"/>
      <c r="AL92" s="35"/>
      <c r="AM92" s="34"/>
      <c r="AN92" s="35"/>
      <c r="AO92" s="34"/>
      <c r="AP92" s="35"/>
      <c r="AQ92" s="54"/>
      <c r="AR92" s="37"/>
      <c r="AS92" s="40"/>
      <c r="AT92" s="37"/>
      <c r="AU92" s="38"/>
      <c r="AV92" s="39"/>
      <c r="AW92" s="42"/>
      <c r="AX92" s="43" t="str">
        <f t="shared" si="166"/>
        <v/>
      </c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10"/>
      <c r="BJ92" s="10"/>
      <c r="BK92" s="10"/>
      <c r="BL92" s="10"/>
      <c r="BU92" s="11"/>
      <c r="BV92" s="11"/>
      <c r="BW92" s="11"/>
      <c r="CA92" s="44" t="str">
        <f t="shared" si="167"/>
        <v/>
      </c>
      <c r="CB92" s="44" t="str">
        <f t="shared" si="168"/>
        <v/>
      </c>
      <c r="CC92" s="44" t="str">
        <f t="shared" si="169"/>
        <v/>
      </c>
      <c r="CD92" s="44" t="str">
        <f t="shared" si="170"/>
        <v/>
      </c>
      <c r="CE92" s="44" t="str">
        <f t="shared" si="171"/>
        <v/>
      </c>
      <c r="CF92" s="44" t="str">
        <f t="shared" si="199"/>
        <v/>
      </c>
      <c r="CG92" s="44" t="str">
        <f t="shared" si="200"/>
        <v/>
      </c>
      <c r="CH92" s="44" t="str">
        <f t="shared" si="201"/>
        <v/>
      </c>
      <c r="CI92" s="44" t="str">
        <f t="shared" si="202"/>
        <v/>
      </c>
      <c r="CJ92" s="44" t="str">
        <f t="shared" si="203"/>
        <v/>
      </c>
      <c r="CK92" s="44" t="str">
        <f t="shared" si="204"/>
        <v/>
      </c>
      <c r="CL92" s="44" t="str">
        <f t="shared" si="205"/>
        <v/>
      </c>
      <c r="CM92" s="44" t="str">
        <f t="shared" si="206"/>
        <v/>
      </c>
      <c r="CN92" s="44" t="str">
        <f t="shared" si="207"/>
        <v/>
      </c>
      <c r="CO92" s="44" t="str">
        <f t="shared" si="208"/>
        <v/>
      </c>
      <c r="CP92" s="44" t="str">
        <f t="shared" si="209"/>
        <v/>
      </c>
      <c r="CQ92" s="44" t="str">
        <f t="shared" si="210"/>
        <v/>
      </c>
      <c r="CR92" s="44" t="str">
        <f t="shared" si="211"/>
        <v/>
      </c>
      <c r="CS92" s="44" t="str">
        <f t="shared" si="212"/>
        <v/>
      </c>
      <c r="CT92" s="44" t="str">
        <f t="shared" si="213"/>
        <v/>
      </c>
      <c r="CU92" s="44" t="str">
        <f t="shared" si="214"/>
        <v/>
      </c>
      <c r="CV92" s="44" t="str">
        <f t="shared" si="215"/>
        <v/>
      </c>
      <c r="CW92" s="44" t="str">
        <f t="shared" si="216"/>
        <v/>
      </c>
      <c r="CX92" s="44" t="str">
        <f t="shared" si="217"/>
        <v/>
      </c>
      <c r="CY92" s="44" t="str">
        <f t="shared" si="218"/>
        <v/>
      </c>
      <c r="CZ92" s="44" t="str">
        <f t="shared" si="172"/>
        <v/>
      </c>
      <c r="DA92" s="45">
        <f t="shared" si="173"/>
        <v>0</v>
      </c>
      <c r="DB92" s="45">
        <f t="shared" si="174"/>
        <v>0</v>
      </c>
      <c r="DC92" s="45">
        <f t="shared" si="175"/>
        <v>0</v>
      </c>
      <c r="DD92" s="45">
        <f t="shared" si="176"/>
        <v>0</v>
      </c>
      <c r="DE92" s="45">
        <f t="shared" si="177"/>
        <v>0</v>
      </c>
      <c r="DF92" s="45">
        <f t="shared" si="178"/>
        <v>0</v>
      </c>
      <c r="DG92" s="45">
        <f t="shared" si="179"/>
        <v>0</v>
      </c>
      <c r="DH92" s="45">
        <f t="shared" si="180"/>
        <v>0</v>
      </c>
      <c r="DI92" s="45">
        <f t="shared" si="181"/>
        <v>0</v>
      </c>
      <c r="DJ92" s="45">
        <f t="shared" si="182"/>
        <v>0</v>
      </c>
      <c r="DK92" s="45">
        <f t="shared" si="183"/>
        <v>0</v>
      </c>
      <c r="DL92" s="45">
        <f t="shared" si="184"/>
        <v>0</v>
      </c>
      <c r="DM92" s="45">
        <f t="shared" si="185"/>
        <v>0</v>
      </c>
      <c r="DN92" s="45">
        <f t="shared" si="186"/>
        <v>0</v>
      </c>
      <c r="DO92" s="45">
        <f t="shared" si="187"/>
        <v>0</v>
      </c>
      <c r="DP92" s="45">
        <f t="shared" si="188"/>
        <v>0</v>
      </c>
      <c r="DQ92" s="45">
        <f t="shared" si="189"/>
        <v>0</v>
      </c>
      <c r="DR92" s="45">
        <f t="shared" si="190"/>
        <v>0</v>
      </c>
      <c r="DS92" s="45">
        <f t="shared" si="191"/>
        <v>0</v>
      </c>
      <c r="DT92" s="45">
        <f t="shared" si="192"/>
        <v>0</v>
      </c>
      <c r="DU92" s="45">
        <f t="shared" si="193"/>
        <v>0</v>
      </c>
      <c r="DV92" s="45">
        <f t="shared" si="194"/>
        <v>0</v>
      </c>
      <c r="DW92" s="45">
        <f t="shared" si="195"/>
        <v>0</v>
      </c>
      <c r="DX92" s="45">
        <f t="shared" si="196"/>
        <v>0</v>
      </c>
      <c r="DY92" s="45">
        <f t="shared" si="197"/>
        <v>0</v>
      </c>
      <c r="DZ92" s="45">
        <f t="shared" si="198"/>
        <v>0</v>
      </c>
    </row>
    <row r="93" spans="1:130" x14ac:dyDescent="0.25">
      <c r="A93" s="66" t="s">
        <v>52</v>
      </c>
      <c r="B93" s="47">
        <f t="shared" ref="B93:C95" si="219">+D93+F93+H93+J93+L93+N93+P93+R93+T93+V93+X93+Z93+AB93+AD93+AF93+AH93+AJ93+AL93+AN93+AP93</f>
        <v>0</v>
      </c>
      <c r="C93" s="48">
        <f t="shared" si="219"/>
        <v>0</v>
      </c>
      <c r="D93" s="37"/>
      <c r="E93" s="38"/>
      <c r="F93" s="39"/>
      <c r="G93" s="38"/>
      <c r="H93" s="39"/>
      <c r="I93" s="42"/>
      <c r="J93" s="37"/>
      <c r="K93" s="37"/>
      <c r="L93" s="39"/>
      <c r="M93" s="42"/>
      <c r="N93" s="37"/>
      <c r="O93" s="38"/>
      <c r="P93" s="39"/>
      <c r="Q93" s="38"/>
      <c r="R93" s="39"/>
      <c r="S93" s="38"/>
      <c r="T93" s="39"/>
      <c r="U93" s="38"/>
      <c r="V93" s="39"/>
      <c r="W93" s="38"/>
      <c r="X93" s="39"/>
      <c r="Y93" s="38"/>
      <c r="Z93" s="39"/>
      <c r="AA93" s="38"/>
      <c r="AB93" s="39"/>
      <c r="AC93" s="38"/>
      <c r="AD93" s="39"/>
      <c r="AE93" s="38"/>
      <c r="AF93" s="39"/>
      <c r="AG93" s="38"/>
      <c r="AH93" s="39"/>
      <c r="AI93" s="38"/>
      <c r="AJ93" s="39"/>
      <c r="AK93" s="38"/>
      <c r="AL93" s="39"/>
      <c r="AM93" s="38"/>
      <c r="AN93" s="39"/>
      <c r="AO93" s="38"/>
      <c r="AP93" s="39"/>
      <c r="AQ93" s="40"/>
      <c r="AR93" s="37"/>
      <c r="AS93" s="40"/>
      <c r="AT93" s="37"/>
      <c r="AU93" s="38"/>
      <c r="AV93" s="39"/>
      <c r="AW93" s="42"/>
      <c r="AX93" s="43" t="str">
        <f t="shared" si="166"/>
        <v/>
      </c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10"/>
      <c r="BJ93" s="10"/>
      <c r="BK93" s="10"/>
      <c r="BL93" s="10"/>
      <c r="BU93" s="11"/>
      <c r="BV93" s="11"/>
      <c r="BW93" s="11"/>
      <c r="CA93" s="44" t="str">
        <f t="shared" si="167"/>
        <v/>
      </c>
      <c r="CB93" s="44" t="str">
        <f t="shared" si="168"/>
        <v/>
      </c>
      <c r="CC93" s="44" t="str">
        <f t="shared" si="169"/>
        <v/>
      </c>
      <c r="CD93" s="44" t="str">
        <f t="shared" si="170"/>
        <v/>
      </c>
      <c r="CE93" s="44" t="str">
        <f t="shared" si="171"/>
        <v/>
      </c>
      <c r="CF93" s="44" t="str">
        <f t="shared" si="199"/>
        <v/>
      </c>
      <c r="CG93" s="44" t="str">
        <f t="shared" si="200"/>
        <v/>
      </c>
      <c r="CH93" s="44" t="str">
        <f t="shared" si="201"/>
        <v/>
      </c>
      <c r="CI93" s="44" t="str">
        <f t="shared" si="202"/>
        <v/>
      </c>
      <c r="CJ93" s="44" t="str">
        <f t="shared" si="203"/>
        <v/>
      </c>
      <c r="CK93" s="44" t="str">
        <f t="shared" si="204"/>
        <v/>
      </c>
      <c r="CL93" s="44" t="str">
        <f t="shared" si="205"/>
        <v/>
      </c>
      <c r="CM93" s="44" t="str">
        <f t="shared" si="206"/>
        <v/>
      </c>
      <c r="CN93" s="44" t="str">
        <f t="shared" si="207"/>
        <v/>
      </c>
      <c r="CO93" s="44" t="str">
        <f t="shared" si="208"/>
        <v/>
      </c>
      <c r="CP93" s="44" t="str">
        <f t="shared" si="209"/>
        <v/>
      </c>
      <c r="CQ93" s="44" t="str">
        <f t="shared" si="210"/>
        <v/>
      </c>
      <c r="CR93" s="44" t="str">
        <f t="shared" si="211"/>
        <v/>
      </c>
      <c r="CS93" s="44" t="str">
        <f t="shared" si="212"/>
        <v/>
      </c>
      <c r="CT93" s="44" t="str">
        <f t="shared" si="213"/>
        <v/>
      </c>
      <c r="CU93" s="44" t="str">
        <f t="shared" si="214"/>
        <v/>
      </c>
      <c r="CV93" s="44" t="str">
        <f t="shared" si="215"/>
        <v/>
      </c>
      <c r="CW93" s="44" t="str">
        <f t="shared" si="216"/>
        <v/>
      </c>
      <c r="CX93" s="44" t="str">
        <f t="shared" si="217"/>
        <v/>
      </c>
      <c r="CY93" s="44" t="str">
        <f t="shared" si="218"/>
        <v/>
      </c>
      <c r="CZ93" s="44" t="str">
        <f t="shared" si="172"/>
        <v/>
      </c>
      <c r="DA93" s="45">
        <f t="shared" si="173"/>
        <v>0</v>
      </c>
      <c r="DB93" s="45">
        <f t="shared" si="174"/>
        <v>0</v>
      </c>
      <c r="DC93" s="45">
        <f t="shared" si="175"/>
        <v>0</v>
      </c>
      <c r="DD93" s="45">
        <f t="shared" si="176"/>
        <v>0</v>
      </c>
      <c r="DE93" s="45">
        <f t="shared" si="177"/>
        <v>0</v>
      </c>
      <c r="DF93" s="45">
        <f t="shared" si="178"/>
        <v>0</v>
      </c>
      <c r="DG93" s="45">
        <f t="shared" si="179"/>
        <v>0</v>
      </c>
      <c r="DH93" s="45">
        <f t="shared" si="180"/>
        <v>0</v>
      </c>
      <c r="DI93" s="45">
        <f t="shared" si="181"/>
        <v>0</v>
      </c>
      <c r="DJ93" s="45">
        <f t="shared" si="182"/>
        <v>0</v>
      </c>
      <c r="DK93" s="45">
        <f t="shared" si="183"/>
        <v>0</v>
      </c>
      <c r="DL93" s="45">
        <f t="shared" si="184"/>
        <v>0</v>
      </c>
      <c r="DM93" s="45">
        <f t="shared" si="185"/>
        <v>0</v>
      </c>
      <c r="DN93" s="45">
        <f t="shared" si="186"/>
        <v>0</v>
      </c>
      <c r="DO93" s="45">
        <f t="shared" si="187"/>
        <v>0</v>
      </c>
      <c r="DP93" s="45">
        <f t="shared" si="188"/>
        <v>0</v>
      </c>
      <c r="DQ93" s="45">
        <f t="shared" si="189"/>
        <v>0</v>
      </c>
      <c r="DR93" s="45">
        <f t="shared" si="190"/>
        <v>0</v>
      </c>
      <c r="DS93" s="45">
        <f t="shared" si="191"/>
        <v>0</v>
      </c>
      <c r="DT93" s="45">
        <f t="shared" si="192"/>
        <v>0</v>
      </c>
      <c r="DU93" s="45">
        <f t="shared" si="193"/>
        <v>0</v>
      </c>
      <c r="DV93" s="45">
        <f t="shared" si="194"/>
        <v>0</v>
      </c>
      <c r="DW93" s="45">
        <f t="shared" si="195"/>
        <v>0</v>
      </c>
      <c r="DX93" s="45">
        <f t="shared" si="196"/>
        <v>0</v>
      </c>
      <c r="DY93" s="45">
        <f t="shared" si="197"/>
        <v>0</v>
      </c>
      <c r="DZ93" s="45">
        <f t="shared" si="198"/>
        <v>0</v>
      </c>
    </row>
    <row r="94" spans="1:130" x14ac:dyDescent="0.25">
      <c r="A94" s="66" t="s">
        <v>53</v>
      </c>
      <c r="B94" s="47">
        <f t="shared" si="219"/>
        <v>0</v>
      </c>
      <c r="C94" s="48">
        <f t="shared" si="219"/>
        <v>0</v>
      </c>
      <c r="D94" s="37"/>
      <c r="E94" s="38"/>
      <c r="F94" s="39"/>
      <c r="G94" s="38"/>
      <c r="H94" s="39"/>
      <c r="I94" s="42"/>
      <c r="J94" s="37"/>
      <c r="K94" s="37"/>
      <c r="L94" s="39"/>
      <c r="M94" s="42"/>
      <c r="N94" s="37"/>
      <c r="O94" s="38"/>
      <c r="P94" s="39"/>
      <c r="Q94" s="38"/>
      <c r="R94" s="39"/>
      <c r="S94" s="38"/>
      <c r="T94" s="39"/>
      <c r="U94" s="38"/>
      <c r="V94" s="39"/>
      <c r="W94" s="38"/>
      <c r="X94" s="39"/>
      <c r="Y94" s="38"/>
      <c r="Z94" s="39"/>
      <c r="AA94" s="38"/>
      <c r="AB94" s="39"/>
      <c r="AC94" s="38"/>
      <c r="AD94" s="39"/>
      <c r="AE94" s="38"/>
      <c r="AF94" s="39"/>
      <c r="AG94" s="38"/>
      <c r="AH94" s="39"/>
      <c r="AI94" s="38"/>
      <c r="AJ94" s="39"/>
      <c r="AK94" s="38"/>
      <c r="AL94" s="39"/>
      <c r="AM94" s="38"/>
      <c r="AN94" s="39"/>
      <c r="AO94" s="38"/>
      <c r="AP94" s="39"/>
      <c r="AQ94" s="40"/>
      <c r="AR94" s="37"/>
      <c r="AS94" s="40"/>
      <c r="AT94" s="37"/>
      <c r="AU94" s="38"/>
      <c r="AV94" s="39"/>
      <c r="AW94" s="42"/>
      <c r="AX94" s="43" t="str">
        <f t="shared" si="166"/>
        <v/>
      </c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10"/>
      <c r="BJ94" s="10"/>
      <c r="BK94" s="10"/>
      <c r="BL94" s="10"/>
      <c r="BU94" s="11"/>
      <c r="BV94" s="11"/>
      <c r="BW94" s="11"/>
      <c r="CA94" s="44" t="str">
        <f t="shared" si="167"/>
        <v/>
      </c>
      <c r="CB94" s="44" t="str">
        <f t="shared" si="168"/>
        <v/>
      </c>
      <c r="CC94" s="44" t="str">
        <f t="shared" si="169"/>
        <v/>
      </c>
      <c r="CD94" s="44" t="str">
        <f t="shared" si="170"/>
        <v/>
      </c>
      <c r="CE94" s="44" t="str">
        <f t="shared" si="171"/>
        <v/>
      </c>
      <c r="CF94" s="44" t="str">
        <f t="shared" si="199"/>
        <v/>
      </c>
      <c r="CG94" s="44" t="str">
        <f t="shared" si="200"/>
        <v/>
      </c>
      <c r="CH94" s="44" t="str">
        <f t="shared" si="201"/>
        <v/>
      </c>
      <c r="CI94" s="44" t="str">
        <f t="shared" si="202"/>
        <v/>
      </c>
      <c r="CJ94" s="44" t="str">
        <f t="shared" si="203"/>
        <v/>
      </c>
      <c r="CK94" s="44" t="str">
        <f t="shared" si="204"/>
        <v/>
      </c>
      <c r="CL94" s="44" t="str">
        <f t="shared" si="205"/>
        <v/>
      </c>
      <c r="CM94" s="44" t="str">
        <f t="shared" si="206"/>
        <v/>
      </c>
      <c r="CN94" s="44" t="str">
        <f t="shared" si="207"/>
        <v/>
      </c>
      <c r="CO94" s="44" t="str">
        <f t="shared" si="208"/>
        <v/>
      </c>
      <c r="CP94" s="44" t="str">
        <f t="shared" si="209"/>
        <v/>
      </c>
      <c r="CQ94" s="44" t="str">
        <f t="shared" si="210"/>
        <v/>
      </c>
      <c r="CR94" s="44" t="str">
        <f t="shared" si="211"/>
        <v/>
      </c>
      <c r="CS94" s="44" t="str">
        <f t="shared" si="212"/>
        <v/>
      </c>
      <c r="CT94" s="44" t="str">
        <f t="shared" si="213"/>
        <v/>
      </c>
      <c r="CU94" s="44" t="str">
        <f t="shared" si="214"/>
        <v/>
      </c>
      <c r="CV94" s="44" t="str">
        <f t="shared" si="215"/>
        <v/>
      </c>
      <c r="CW94" s="44" t="str">
        <f t="shared" si="216"/>
        <v/>
      </c>
      <c r="CX94" s="44" t="str">
        <f t="shared" si="217"/>
        <v/>
      </c>
      <c r="CY94" s="44" t="str">
        <f t="shared" si="218"/>
        <v/>
      </c>
      <c r="CZ94" s="44" t="str">
        <f t="shared" si="172"/>
        <v/>
      </c>
      <c r="DA94" s="45">
        <f t="shared" si="173"/>
        <v>0</v>
      </c>
      <c r="DB94" s="45">
        <f t="shared" si="174"/>
        <v>0</v>
      </c>
      <c r="DC94" s="45">
        <f t="shared" si="175"/>
        <v>0</v>
      </c>
      <c r="DD94" s="45">
        <f t="shared" si="176"/>
        <v>0</v>
      </c>
      <c r="DE94" s="45">
        <f t="shared" si="177"/>
        <v>0</v>
      </c>
      <c r="DF94" s="45">
        <f t="shared" si="178"/>
        <v>0</v>
      </c>
      <c r="DG94" s="45">
        <f t="shared" si="179"/>
        <v>0</v>
      </c>
      <c r="DH94" s="45">
        <f t="shared" si="180"/>
        <v>0</v>
      </c>
      <c r="DI94" s="45">
        <f t="shared" si="181"/>
        <v>0</v>
      </c>
      <c r="DJ94" s="45">
        <f t="shared" si="182"/>
        <v>0</v>
      </c>
      <c r="DK94" s="45">
        <f t="shared" si="183"/>
        <v>0</v>
      </c>
      <c r="DL94" s="45">
        <f t="shared" si="184"/>
        <v>0</v>
      </c>
      <c r="DM94" s="45">
        <f t="shared" si="185"/>
        <v>0</v>
      </c>
      <c r="DN94" s="45">
        <f t="shared" si="186"/>
        <v>0</v>
      </c>
      <c r="DO94" s="45">
        <f t="shared" si="187"/>
        <v>0</v>
      </c>
      <c r="DP94" s="45">
        <f t="shared" si="188"/>
        <v>0</v>
      </c>
      <c r="DQ94" s="45">
        <f t="shared" si="189"/>
        <v>0</v>
      </c>
      <c r="DR94" s="45">
        <f t="shared" si="190"/>
        <v>0</v>
      </c>
      <c r="DS94" s="45">
        <f t="shared" si="191"/>
        <v>0</v>
      </c>
      <c r="DT94" s="45">
        <f t="shared" si="192"/>
        <v>0</v>
      </c>
      <c r="DU94" s="45">
        <f t="shared" si="193"/>
        <v>0</v>
      </c>
      <c r="DV94" s="45">
        <f t="shared" si="194"/>
        <v>0</v>
      </c>
      <c r="DW94" s="45">
        <f t="shared" si="195"/>
        <v>0</v>
      </c>
      <c r="DX94" s="45">
        <f t="shared" si="196"/>
        <v>0</v>
      </c>
      <c r="DY94" s="45">
        <f t="shared" si="197"/>
        <v>0</v>
      </c>
      <c r="DZ94" s="45">
        <f t="shared" si="198"/>
        <v>0</v>
      </c>
    </row>
    <row r="95" spans="1:130" x14ac:dyDescent="0.25">
      <c r="A95" s="57" t="s">
        <v>54</v>
      </c>
      <c r="B95" s="375">
        <f t="shared" si="219"/>
        <v>0</v>
      </c>
      <c r="C95" s="57">
        <f t="shared" si="219"/>
        <v>0</v>
      </c>
      <c r="D95" s="58"/>
      <c r="E95" s="59"/>
      <c r="F95" s="60"/>
      <c r="G95" s="59"/>
      <c r="H95" s="60"/>
      <c r="I95" s="61"/>
      <c r="J95" s="58"/>
      <c r="K95" s="58"/>
      <c r="L95" s="60"/>
      <c r="M95" s="61"/>
      <c r="N95" s="58"/>
      <c r="O95" s="59"/>
      <c r="P95" s="60"/>
      <c r="Q95" s="59"/>
      <c r="R95" s="60"/>
      <c r="S95" s="59"/>
      <c r="T95" s="60"/>
      <c r="U95" s="59"/>
      <c r="V95" s="60"/>
      <c r="W95" s="59"/>
      <c r="X95" s="60"/>
      <c r="Y95" s="59"/>
      <c r="Z95" s="60"/>
      <c r="AA95" s="59"/>
      <c r="AB95" s="60"/>
      <c r="AC95" s="59"/>
      <c r="AD95" s="60"/>
      <c r="AE95" s="59"/>
      <c r="AF95" s="60"/>
      <c r="AG95" s="59"/>
      <c r="AH95" s="60"/>
      <c r="AI95" s="59"/>
      <c r="AJ95" s="60"/>
      <c r="AK95" s="59"/>
      <c r="AL95" s="60"/>
      <c r="AM95" s="59"/>
      <c r="AN95" s="60"/>
      <c r="AO95" s="59"/>
      <c r="AP95" s="60"/>
      <c r="AQ95" s="62"/>
      <c r="AR95" s="58"/>
      <c r="AS95" s="62"/>
      <c r="AT95" s="58"/>
      <c r="AU95" s="59"/>
      <c r="AV95" s="60"/>
      <c r="AW95" s="61"/>
      <c r="AX95" s="43" t="str">
        <f t="shared" si="166"/>
        <v/>
      </c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10"/>
      <c r="BJ95" s="10"/>
      <c r="BK95" s="10"/>
      <c r="BL95" s="10"/>
      <c r="BU95" s="11"/>
      <c r="BV95" s="11"/>
      <c r="BW95" s="11"/>
      <c r="CA95" s="44" t="str">
        <f t="shared" si="167"/>
        <v/>
      </c>
      <c r="CB95" s="44" t="str">
        <f t="shared" si="168"/>
        <v/>
      </c>
      <c r="CC95" s="44" t="str">
        <f t="shared" si="169"/>
        <v/>
      </c>
      <c r="CD95" s="44" t="str">
        <f t="shared" si="170"/>
        <v/>
      </c>
      <c r="CE95" s="44" t="str">
        <f t="shared" si="171"/>
        <v/>
      </c>
      <c r="CF95" s="44" t="str">
        <f t="shared" si="199"/>
        <v/>
      </c>
      <c r="CG95" s="44" t="str">
        <f t="shared" si="200"/>
        <v/>
      </c>
      <c r="CH95" s="44" t="str">
        <f t="shared" si="201"/>
        <v/>
      </c>
      <c r="CI95" s="44" t="str">
        <f t="shared" si="202"/>
        <v/>
      </c>
      <c r="CJ95" s="44" t="str">
        <f t="shared" si="203"/>
        <v/>
      </c>
      <c r="CK95" s="44" t="str">
        <f t="shared" si="204"/>
        <v/>
      </c>
      <c r="CL95" s="44" t="str">
        <f t="shared" si="205"/>
        <v/>
      </c>
      <c r="CM95" s="44" t="str">
        <f t="shared" si="206"/>
        <v/>
      </c>
      <c r="CN95" s="44" t="str">
        <f t="shared" si="207"/>
        <v/>
      </c>
      <c r="CO95" s="44" t="str">
        <f t="shared" si="208"/>
        <v/>
      </c>
      <c r="CP95" s="44" t="str">
        <f t="shared" si="209"/>
        <v/>
      </c>
      <c r="CQ95" s="44" t="str">
        <f t="shared" si="210"/>
        <v/>
      </c>
      <c r="CR95" s="44" t="str">
        <f t="shared" si="211"/>
        <v/>
      </c>
      <c r="CS95" s="44" t="str">
        <f t="shared" si="212"/>
        <v/>
      </c>
      <c r="CT95" s="44" t="str">
        <f t="shared" si="213"/>
        <v/>
      </c>
      <c r="CU95" s="44" t="str">
        <f t="shared" si="214"/>
        <v/>
      </c>
      <c r="CV95" s="44" t="str">
        <f t="shared" si="215"/>
        <v/>
      </c>
      <c r="CW95" s="44" t="str">
        <f t="shared" si="216"/>
        <v/>
      </c>
      <c r="CX95" s="44" t="str">
        <f t="shared" si="217"/>
        <v/>
      </c>
      <c r="CY95" s="44" t="str">
        <f t="shared" si="218"/>
        <v/>
      </c>
      <c r="CZ95" s="44" t="str">
        <f t="shared" si="172"/>
        <v/>
      </c>
      <c r="DA95" s="45">
        <f t="shared" si="173"/>
        <v>0</v>
      </c>
      <c r="DB95" s="45">
        <f t="shared" si="174"/>
        <v>0</v>
      </c>
      <c r="DC95" s="45">
        <f t="shared" si="175"/>
        <v>0</v>
      </c>
      <c r="DD95" s="45">
        <f t="shared" si="176"/>
        <v>0</v>
      </c>
      <c r="DE95" s="45">
        <f t="shared" si="177"/>
        <v>0</v>
      </c>
      <c r="DF95" s="45">
        <f t="shared" si="178"/>
        <v>0</v>
      </c>
      <c r="DG95" s="45">
        <f t="shared" si="179"/>
        <v>0</v>
      </c>
      <c r="DH95" s="45">
        <f t="shared" si="180"/>
        <v>0</v>
      </c>
      <c r="DI95" s="45">
        <f t="shared" si="181"/>
        <v>0</v>
      </c>
      <c r="DJ95" s="45">
        <f t="shared" si="182"/>
        <v>0</v>
      </c>
      <c r="DK95" s="45">
        <f t="shared" si="183"/>
        <v>0</v>
      </c>
      <c r="DL95" s="45">
        <f t="shared" si="184"/>
        <v>0</v>
      </c>
      <c r="DM95" s="45">
        <f t="shared" si="185"/>
        <v>0</v>
      </c>
      <c r="DN95" s="45">
        <f t="shared" si="186"/>
        <v>0</v>
      </c>
      <c r="DO95" s="45">
        <f t="shared" si="187"/>
        <v>0</v>
      </c>
      <c r="DP95" s="45">
        <f t="shared" si="188"/>
        <v>0</v>
      </c>
      <c r="DQ95" s="45">
        <f t="shared" si="189"/>
        <v>0</v>
      </c>
      <c r="DR95" s="45">
        <f t="shared" si="190"/>
        <v>0</v>
      </c>
      <c r="DS95" s="45">
        <f t="shared" si="191"/>
        <v>0</v>
      </c>
      <c r="DT95" s="45">
        <f t="shared" si="192"/>
        <v>0</v>
      </c>
      <c r="DU95" s="45">
        <f t="shared" si="193"/>
        <v>0</v>
      </c>
      <c r="DV95" s="45">
        <f t="shared" si="194"/>
        <v>0</v>
      </c>
      <c r="DW95" s="45">
        <f t="shared" si="195"/>
        <v>0</v>
      </c>
      <c r="DX95" s="45">
        <f t="shared" si="196"/>
        <v>0</v>
      </c>
      <c r="DY95" s="45">
        <f t="shared" si="197"/>
        <v>0</v>
      </c>
      <c r="DZ95" s="45">
        <f t="shared" si="198"/>
        <v>0</v>
      </c>
    </row>
    <row r="96" spans="1:130" x14ac:dyDescent="0.25">
      <c r="A96" s="15" t="s">
        <v>59</v>
      </c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7"/>
      <c r="P96" s="17"/>
      <c r="Q96" s="8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T96" s="14"/>
      <c r="BU96" s="14"/>
      <c r="BV96" s="11"/>
      <c r="BW96" s="11"/>
    </row>
    <row r="97" spans="1:130" ht="15" customHeight="1" x14ac:dyDescent="0.25">
      <c r="A97" s="475" t="s">
        <v>4</v>
      </c>
      <c r="B97" s="478" t="s">
        <v>5</v>
      </c>
      <c r="C97" s="479"/>
      <c r="D97" s="482" t="s">
        <v>6</v>
      </c>
      <c r="E97" s="483"/>
      <c r="F97" s="483"/>
      <c r="G97" s="483"/>
      <c r="H97" s="483"/>
      <c r="I97" s="483"/>
      <c r="J97" s="483"/>
      <c r="K97" s="483"/>
      <c r="L97" s="483"/>
      <c r="M97" s="483"/>
      <c r="N97" s="483"/>
      <c r="O97" s="483"/>
      <c r="P97" s="483"/>
      <c r="Q97" s="483"/>
      <c r="R97" s="483"/>
      <c r="S97" s="483"/>
      <c r="T97" s="483"/>
      <c r="U97" s="483"/>
      <c r="V97" s="483"/>
      <c r="W97" s="483"/>
      <c r="X97" s="483"/>
      <c r="Y97" s="483"/>
      <c r="Z97" s="483"/>
      <c r="AA97" s="483"/>
      <c r="AB97" s="483"/>
      <c r="AC97" s="483"/>
      <c r="AD97" s="483"/>
      <c r="AE97" s="483"/>
      <c r="AF97" s="483"/>
      <c r="AG97" s="483"/>
      <c r="AH97" s="483"/>
      <c r="AI97" s="483"/>
      <c r="AJ97" s="483"/>
      <c r="AK97" s="483"/>
      <c r="AL97" s="483"/>
      <c r="AM97" s="483"/>
      <c r="AN97" s="483"/>
      <c r="AO97" s="483"/>
      <c r="AP97" s="483"/>
      <c r="AQ97" s="484"/>
      <c r="AR97" s="485" t="s">
        <v>7</v>
      </c>
      <c r="AS97" s="486"/>
      <c r="AT97" s="487" t="s">
        <v>8</v>
      </c>
      <c r="AU97" s="488"/>
      <c r="AV97" s="493" t="s">
        <v>9</v>
      </c>
      <c r="AW97" s="496" t="s">
        <v>10</v>
      </c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U97" s="10"/>
      <c r="BV97" s="11"/>
      <c r="BW97" s="11"/>
    </row>
    <row r="98" spans="1:130" ht="15" customHeight="1" x14ac:dyDescent="0.25">
      <c r="A98" s="476"/>
      <c r="B98" s="480"/>
      <c r="C98" s="481"/>
      <c r="D98" s="491" t="s">
        <v>11</v>
      </c>
      <c r="E98" s="485"/>
      <c r="F98" s="491" t="s">
        <v>12</v>
      </c>
      <c r="G98" s="485"/>
      <c r="H98" s="491" t="s">
        <v>13</v>
      </c>
      <c r="I98" s="492"/>
      <c r="J98" s="485" t="s">
        <v>14</v>
      </c>
      <c r="K98" s="485"/>
      <c r="L98" s="491" t="s">
        <v>15</v>
      </c>
      <c r="M98" s="485"/>
      <c r="N98" s="491" t="s">
        <v>16</v>
      </c>
      <c r="O98" s="485"/>
      <c r="P98" s="491" t="s">
        <v>17</v>
      </c>
      <c r="Q98" s="485"/>
      <c r="R98" s="491" t="s">
        <v>18</v>
      </c>
      <c r="S98" s="485"/>
      <c r="T98" s="491" t="s">
        <v>19</v>
      </c>
      <c r="U98" s="492"/>
      <c r="V98" s="491" t="s">
        <v>20</v>
      </c>
      <c r="W98" s="492"/>
      <c r="X98" s="491" t="s">
        <v>21</v>
      </c>
      <c r="Y98" s="492"/>
      <c r="Z98" s="491" t="s">
        <v>22</v>
      </c>
      <c r="AA98" s="492"/>
      <c r="AB98" s="491" t="s">
        <v>23</v>
      </c>
      <c r="AC98" s="492"/>
      <c r="AD98" s="491" t="s">
        <v>24</v>
      </c>
      <c r="AE98" s="492"/>
      <c r="AF98" s="491" t="s">
        <v>25</v>
      </c>
      <c r="AG98" s="492"/>
      <c r="AH98" s="491" t="s">
        <v>26</v>
      </c>
      <c r="AI98" s="492"/>
      <c r="AJ98" s="491" t="s">
        <v>27</v>
      </c>
      <c r="AK98" s="492"/>
      <c r="AL98" s="491" t="s">
        <v>28</v>
      </c>
      <c r="AM98" s="492"/>
      <c r="AN98" s="491" t="s">
        <v>29</v>
      </c>
      <c r="AO98" s="492"/>
      <c r="AP98" s="491" t="s">
        <v>30</v>
      </c>
      <c r="AQ98" s="486"/>
      <c r="AR98" s="499" t="s">
        <v>31</v>
      </c>
      <c r="AS98" s="501" t="s">
        <v>32</v>
      </c>
      <c r="AT98" s="489"/>
      <c r="AU98" s="490"/>
      <c r="AV98" s="494"/>
      <c r="AW98" s="497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U98" s="10"/>
    </row>
    <row r="99" spans="1:130" x14ac:dyDescent="0.25">
      <c r="A99" s="477"/>
      <c r="B99" s="24" t="s">
        <v>33</v>
      </c>
      <c r="C99" s="64" t="s">
        <v>34</v>
      </c>
      <c r="D99" s="18" t="s">
        <v>33</v>
      </c>
      <c r="E99" s="25" t="s">
        <v>34</v>
      </c>
      <c r="F99" s="18" t="s">
        <v>33</v>
      </c>
      <c r="G99" s="25" t="s">
        <v>34</v>
      </c>
      <c r="H99" s="18" t="s">
        <v>33</v>
      </c>
      <c r="I99" s="64" t="s">
        <v>34</v>
      </c>
      <c r="J99" s="24" t="s">
        <v>33</v>
      </c>
      <c r="K99" s="25" t="s">
        <v>34</v>
      </c>
      <c r="L99" s="18" t="s">
        <v>33</v>
      </c>
      <c r="M99" s="25" t="s">
        <v>34</v>
      </c>
      <c r="N99" s="18" t="s">
        <v>33</v>
      </c>
      <c r="O99" s="25" t="s">
        <v>34</v>
      </c>
      <c r="P99" s="18" t="s">
        <v>33</v>
      </c>
      <c r="Q99" s="25" t="s">
        <v>34</v>
      </c>
      <c r="R99" s="18" t="s">
        <v>33</v>
      </c>
      <c r="S99" s="25" t="s">
        <v>34</v>
      </c>
      <c r="T99" s="18" t="s">
        <v>33</v>
      </c>
      <c r="U99" s="25" t="s">
        <v>34</v>
      </c>
      <c r="V99" s="18" t="s">
        <v>33</v>
      </c>
      <c r="W99" s="25" t="s">
        <v>34</v>
      </c>
      <c r="X99" s="18" t="s">
        <v>33</v>
      </c>
      <c r="Y99" s="25" t="s">
        <v>34</v>
      </c>
      <c r="Z99" s="18" t="s">
        <v>33</v>
      </c>
      <c r="AA99" s="25" t="s">
        <v>34</v>
      </c>
      <c r="AB99" s="18" t="s">
        <v>33</v>
      </c>
      <c r="AC99" s="25" t="s">
        <v>34</v>
      </c>
      <c r="AD99" s="18" t="s">
        <v>33</v>
      </c>
      <c r="AE99" s="25" t="s">
        <v>34</v>
      </c>
      <c r="AF99" s="18" t="s">
        <v>33</v>
      </c>
      <c r="AG99" s="25" t="s">
        <v>34</v>
      </c>
      <c r="AH99" s="18" t="s">
        <v>33</v>
      </c>
      <c r="AI99" s="25" t="s">
        <v>34</v>
      </c>
      <c r="AJ99" s="18" t="s">
        <v>33</v>
      </c>
      <c r="AK99" s="25" t="s">
        <v>34</v>
      </c>
      <c r="AL99" s="18" t="s">
        <v>33</v>
      </c>
      <c r="AM99" s="25" t="s">
        <v>34</v>
      </c>
      <c r="AN99" s="18" t="s">
        <v>33</v>
      </c>
      <c r="AO99" s="25" t="s">
        <v>34</v>
      </c>
      <c r="AP99" s="18" t="s">
        <v>33</v>
      </c>
      <c r="AQ99" s="26" t="s">
        <v>34</v>
      </c>
      <c r="AR99" s="500"/>
      <c r="AS99" s="502"/>
      <c r="AT99" s="374" t="s">
        <v>35</v>
      </c>
      <c r="AU99" s="372" t="s">
        <v>36</v>
      </c>
      <c r="AV99" s="495"/>
      <c r="AW99" s="498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U99" s="10"/>
    </row>
    <row r="100" spans="1:130" x14ac:dyDescent="0.25">
      <c r="A100" s="65" t="s">
        <v>37</v>
      </c>
      <c r="B100" s="31">
        <f t="shared" ref="B100:C107" si="220">+N100+P100+R100+T100+V100+X100+Z100+AB100+AD100+AF100+AH100+AJ100+AL100+AN100+AP100</f>
        <v>0</v>
      </c>
      <c r="C100" s="32">
        <f t="shared" si="220"/>
        <v>0</v>
      </c>
      <c r="D100" s="33"/>
      <c r="E100" s="34"/>
      <c r="F100" s="35"/>
      <c r="G100" s="34"/>
      <c r="H100" s="35"/>
      <c r="I100" s="34"/>
      <c r="J100" s="35"/>
      <c r="K100" s="34"/>
      <c r="L100" s="35"/>
      <c r="M100" s="36"/>
      <c r="N100" s="37"/>
      <c r="O100" s="38"/>
      <c r="P100" s="39"/>
      <c r="Q100" s="38"/>
      <c r="R100" s="39"/>
      <c r="S100" s="38"/>
      <c r="T100" s="39"/>
      <c r="U100" s="38"/>
      <c r="V100" s="39"/>
      <c r="W100" s="38"/>
      <c r="X100" s="39"/>
      <c r="Y100" s="38"/>
      <c r="Z100" s="39"/>
      <c r="AA100" s="38"/>
      <c r="AB100" s="39"/>
      <c r="AC100" s="38"/>
      <c r="AD100" s="39"/>
      <c r="AE100" s="38"/>
      <c r="AF100" s="39"/>
      <c r="AG100" s="38"/>
      <c r="AH100" s="39"/>
      <c r="AI100" s="38"/>
      <c r="AJ100" s="39"/>
      <c r="AK100" s="38"/>
      <c r="AL100" s="39"/>
      <c r="AM100" s="38"/>
      <c r="AN100" s="39"/>
      <c r="AO100" s="38"/>
      <c r="AP100" s="39"/>
      <c r="AQ100" s="40"/>
      <c r="AR100" s="41"/>
      <c r="AS100" s="40"/>
      <c r="AT100" s="37"/>
      <c r="AU100" s="38"/>
      <c r="AV100" s="39"/>
      <c r="AW100" s="42"/>
      <c r="AX100" s="43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10"/>
      <c r="BJ100" s="10"/>
      <c r="BK100" s="10"/>
      <c r="BL100" s="10"/>
      <c r="BU100" s="10"/>
      <c r="BW100" s="11"/>
      <c r="CA100" s="44" t="str">
        <f t="shared" ref="CA100:CA117" si="222">IF(B100&lt;C100,"* El total de Reactivos NO DEBE ser superior al total de Procesados. ","")</f>
        <v/>
      </c>
      <c r="CB100" s="44" t="str">
        <f t="shared" ref="CB100:CB117" si="223">IF(B100&lt;&gt;(AR100+ AS100),"* La suma de las columnas Sexo DEBE SER IGUAL a los Procesados. ","")</f>
        <v/>
      </c>
      <c r="CC100" s="44" t="str">
        <f t="shared" ref="CC100:CC117" si="224">IF(B100&lt;(AT100+ AU100),"* La suma de las columna Trans NO DEBE ser superior al total de Procesados. ","")</f>
        <v/>
      </c>
      <c r="CD100" s="44" t="str">
        <f t="shared" ref="CD100:CD117" si="225">IF(B100&lt;AV100,"* La columna Pueblos Originarios NO DEBE ser superior al total de Procesados. ","")</f>
        <v/>
      </c>
      <c r="CE100" s="44" t="str">
        <f t="shared" ref="CE100:CE117" si="226">IF(B100&lt;AW100,"* La columna Migrantes NO DEBE ser superior al total de Procesados. ","")</f>
        <v/>
      </c>
      <c r="CF100" s="44" t="str">
        <f>IF(D100&lt;E100,CONCATENATE("* El total de procesados debe ser mayor o igual al total de Reactivos en el grupo de edad ",$D$98),"")</f>
        <v/>
      </c>
      <c r="CG100" s="44" t="str">
        <f>IF(F100&lt;G100,CONCATENATE("* El total de procesados debe ser mayor o igual al total de Reactivos en el grupo de edad ",$F$98),"")</f>
        <v/>
      </c>
      <c r="CH100" s="44" t="str">
        <f>IF(H100&lt;I100,CONCATENATE("* El total de procesados debe ser mayor o igual al total de Reactivos en el grupo de edad ",$H$98),"")</f>
        <v/>
      </c>
      <c r="CI100" s="44" t="str">
        <f>IF(J100&lt;K100,CONCATENATE("* El total de procesados debe ser mayor o igual al total de Reactivos en el grupo de edad ",$J$98),"")</f>
        <v/>
      </c>
      <c r="CJ100" s="44" t="str">
        <f>IF(L100&lt;M100,CONCATENATE("* El total de procesados debe ser mayor o igual al total de Reactivos en el grupo de edad ",$L$98),"")</f>
        <v/>
      </c>
      <c r="CK100" s="44" t="str">
        <f>IF(N100&lt;O100,CONCATENATE("* El total de procesados debe ser mayor o igual al total de Reactivos en el grupo de edad ",$N$98),"")</f>
        <v/>
      </c>
      <c r="CL100" s="44" t="str">
        <f>IF(P100&lt;Q100,CONCATENATE("* El total de procesados debe ser mayor o igual al total de Reactivos en el grupo de edad ",$P$98),"")</f>
        <v/>
      </c>
      <c r="CM100" s="44" t="str">
        <f>IF(R100&lt;S100,CONCATENATE("* El total de procesados debe ser mayor o igual al total de Reactivos en el grupo de edad ",$R$98),"")</f>
        <v/>
      </c>
      <c r="CN100" s="44" t="str">
        <f>IF(T100&lt;U100,CONCATENATE("* El total de procesados debe ser mayor o igual al total de Reactivos en el grupo de edad ",$T$98),"")</f>
        <v/>
      </c>
      <c r="CO100" s="44" t="str">
        <f>IF(V100&lt;W100,CONCATENATE("* El total de procesados debe ser mayor o igual al total de Reactivos en el grupo de edad ",$V$98),"")</f>
        <v/>
      </c>
      <c r="CP100" s="44" t="str">
        <f>IF(X100&lt;Y100,CONCATENATE("* El total de procesados debe ser mayor o igual al total de Reactivos en el grupo de edad ",$X$98),"")</f>
        <v/>
      </c>
      <c r="CQ100" s="44" t="str">
        <f>IF(Z100&lt;AA100,CONCATENATE("* El total de procesados debe ser mayor o igual al total de Reactivos en el grupo de edad ",$Z$98),"")</f>
        <v/>
      </c>
      <c r="CR100" s="44" t="str">
        <f>IF(AB100&lt;AC100,CONCATENATE("* El total de procesados debe ser mayor o igual al total de Reactivos en el grupo de edad ",$AB$98),"")</f>
        <v/>
      </c>
      <c r="CS100" s="44" t="str">
        <f>IF(AD100&lt;AE100,CONCATENATE("* El total de procesados debe ser mayor o igual al total de Reactivos en el grupo de edad ",$AD$98),"")</f>
        <v/>
      </c>
      <c r="CT100" s="44" t="str">
        <f>IF(AF100&lt;AG100,CONCATENATE("* El total de procesados debe ser mayor o igual al total de Reactivos en el grupo de edad ",$AF$98),"")</f>
        <v/>
      </c>
      <c r="CU100" s="44" t="str">
        <f>IF(AH100&lt;AI100,CONCATENATE("* El total de procesados debe ser mayor o igual al total de Reactivos en el grupo de edad ",$AH$98),"")</f>
        <v/>
      </c>
      <c r="CV100" s="44" t="str">
        <f>IF(AJ100&lt;AK100,CONCATENATE("* El total de procesados debe ser mayor o igual al total de Reactivos en el grupo de edad ",$AJ$98),"")</f>
        <v/>
      </c>
      <c r="CW100" s="44" t="str">
        <f>IF(AL100&lt;AM100,CONCATENATE("* El total de procesados debe ser mayor o igual al total de Reactivos en el grupo de edad ",$AL$98),"")</f>
        <v/>
      </c>
      <c r="CX100" s="44" t="str">
        <f>IF(AN100&lt;AO100,CONCATENATE("* El total de procesados debe ser mayor o igual al total de Reactivos en el grupo de edad ",$AN$98),"")</f>
        <v/>
      </c>
      <c r="CY100" s="44" t="str">
        <f>IF(AP100&lt;AQ100,CONCATENATE("* El total de procesados debe ser mayor o igual al total de Reactivos en el grupo de edad ",$AP$98),"")</f>
        <v/>
      </c>
      <c r="CZ100" s="44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5">
        <f t="shared" ref="DA100:DA117" si="228">IF(B100&lt;   C100,1,0)</f>
        <v>0</v>
      </c>
      <c r="DB100" s="45">
        <f t="shared" ref="DB100:DB117" si="229">IF(B100&lt;&gt; AR100+AS100,1,0)</f>
        <v>0</v>
      </c>
      <c r="DC100" s="45">
        <f t="shared" ref="DC100:DC117" si="230">IF(B100&lt;  AT100+AU100,1,0)</f>
        <v>0</v>
      </c>
      <c r="DD100" s="45">
        <f t="shared" ref="DD100:DD117" si="231">IF(B100&lt;  AV100,1,0)</f>
        <v>0</v>
      </c>
      <c r="DE100" s="45">
        <f t="shared" ref="DE100:DE117" si="232">IF(B100&lt;  AW100,1,0)</f>
        <v>0</v>
      </c>
      <c r="DF100" s="45">
        <f t="shared" ref="DF100:DF117" si="233">IF(D100&lt;E100,1,0)</f>
        <v>0</v>
      </c>
      <c r="DG100" s="45">
        <f t="shared" ref="DG100:DG117" si="234">IF(F100&lt;G100,1,0)</f>
        <v>0</v>
      </c>
      <c r="DH100" s="45">
        <f t="shared" ref="DH100:DH117" si="235">IF(H100&lt;I100,1,0)</f>
        <v>0</v>
      </c>
      <c r="DI100" s="45">
        <f t="shared" ref="DI100:DI117" si="236">IF(J100&lt;K100,1,0)</f>
        <v>0</v>
      </c>
      <c r="DJ100" s="45">
        <f t="shared" ref="DJ100:DJ117" si="237">IF(L100&lt;M100,1,0)</f>
        <v>0</v>
      </c>
      <c r="DK100" s="45">
        <f t="shared" ref="DK100:DK117" si="238">IF(N100&lt;O100,1,0)</f>
        <v>0</v>
      </c>
      <c r="DL100" s="45">
        <f t="shared" ref="DL100:DL117" si="239">IF(P100&lt;Q100,1,0)</f>
        <v>0</v>
      </c>
      <c r="DM100" s="45">
        <f t="shared" ref="DM100:DM117" si="240">IF(R100&lt;S100,1,0)</f>
        <v>0</v>
      </c>
      <c r="DN100" s="45">
        <f t="shared" ref="DN100:DN117" si="241">IF(T100&lt;U100,1,0)</f>
        <v>0</v>
      </c>
      <c r="DO100" s="45">
        <f t="shared" ref="DO100:DO117" si="242">IF(V100&lt;W100,1,0)</f>
        <v>0</v>
      </c>
      <c r="DP100" s="45">
        <f t="shared" ref="DP100:DP117" si="243">IF(X100&lt;Y100,1,0)</f>
        <v>0</v>
      </c>
      <c r="DQ100" s="45">
        <f t="shared" ref="DQ100:DQ117" si="244">IF(Z100&lt;AA100,1,0)</f>
        <v>0</v>
      </c>
      <c r="DR100" s="45">
        <f t="shared" ref="DR100:DR117" si="245">IF(AB100&lt;AC100,1,0)</f>
        <v>0</v>
      </c>
      <c r="DS100" s="45">
        <f t="shared" ref="DS100:DS117" si="246">IF(AD100&lt;AE100,1,0)</f>
        <v>0</v>
      </c>
      <c r="DT100" s="45">
        <f t="shared" ref="DT100:DT117" si="247">IF(AF100&lt;AG100,1,0)</f>
        <v>0</v>
      </c>
      <c r="DU100" s="45">
        <f t="shared" ref="DU100:DU117" si="248">IF(AH100&lt;AI100,1,0)</f>
        <v>0</v>
      </c>
      <c r="DV100" s="45">
        <f t="shared" ref="DV100:DV117" si="249">IF(AJ100&lt;AK100,1,0)</f>
        <v>0</v>
      </c>
      <c r="DW100" s="45">
        <f t="shared" ref="DW100:DW117" si="250">IF(AL100&lt;AM100,1,0)</f>
        <v>0</v>
      </c>
      <c r="DX100" s="45">
        <f t="shared" ref="DX100:DX117" si="251">IF(AN100&lt;AO100,1,0)</f>
        <v>0</v>
      </c>
      <c r="DY100" s="45">
        <f t="shared" ref="DY100:DY117" si="252">IF(AP100&lt;AQ100,1,0)</f>
        <v>0</v>
      </c>
      <c r="DZ100" s="45">
        <f t="shared" ref="DZ100:DZ117" si="253">IF(AND(B100&lt;&gt;0,OR(AT100="",AU100="",AV100="",AW100="")),1,0)</f>
        <v>0</v>
      </c>
    </row>
    <row r="101" spans="1:130" x14ac:dyDescent="0.25">
      <c r="A101" s="66" t="s">
        <v>38</v>
      </c>
      <c r="B101" s="47">
        <f t="shared" si="220"/>
        <v>0</v>
      </c>
      <c r="C101" s="48">
        <f t="shared" si="220"/>
        <v>0</v>
      </c>
      <c r="D101" s="33"/>
      <c r="E101" s="34"/>
      <c r="F101" s="35"/>
      <c r="G101" s="34"/>
      <c r="H101" s="35"/>
      <c r="I101" s="34"/>
      <c r="J101" s="35"/>
      <c r="K101" s="34"/>
      <c r="L101" s="35"/>
      <c r="M101" s="36"/>
      <c r="N101" s="37"/>
      <c r="O101" s="38"/>
      <c r="P101" s="39"/>
      <c r="Q101" s="38"/>
      <c r="R101" s="39"/>
      <c r="S101" s="38"/>
      <c r="T101" s="39"/>
      <c r="U101" s="38"/>
      <c r="V101" s="39"/>
      <c r="W101" s="38"/>
      <c r="X101" s="39"/>
      <c r="Y101" s="38"/>
      <c r="Z101" s="39"/>
      <c r="AA101" s="38"/>
      <c r="AB101" s="39"/>
      <c r="AC101" s="38"/>
      <c r="AD101" s="39"/>
      <c r="AE101" s="38"/>
      <c r="AF101" s="39"/>
      <c r="AG101" s="38"/>
      <c r="AH101" s="39"/>
      <c r="AI101" s="38"/>
      <c r="AJ101" s="39"/>
      <c r="AK101" s="38"/>
      <c r="AL101" s="39"/>
      <c r="AM101" s="38"/>
      <c r="AN101" s="39"/>
      <c r="AO101" s="38"/>
      <c r="AP101" s="39"/>
      <c r="AQ101" s="40"/>
      <c r="AR101" s="41"/>
      <c r="AS101" s="40"/>
      <c r="AT101" s="37"/>
      <c r="AU101" s="38"/>
      <c r="AV101" s="39"/>
      <c r="AW101" s="42"/>
      <c r="AX101" s="43" t="str">
        <f t="shared" si="221"/>
        <v/>
      </c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10"/>
      <c r="BJ101" s="10"/>
      <c r="BK101" s="10"/>
      <c r="BL101" s="10"/>
      <c r="BU101" s="10"/>
      <c r="BW101" s="11"/>
      <c r="CA101" s="44" t="str">
        <f t="shared" si="222"/>
        <v/>
      </c>
      <c r="CB101" s="44" t="str">
        <f t="shared" si="223"/>
        <v/>
      </c>
      <c r="CC101" s="44" t="str">
        <f t="shared" si="224"/>
        <v/>
      </c>
      <c r="CD101" s="44" t="str">
        <f t="shared" si="225"/>
        <v/>
      </c>
      <c r="CE101" s="44" t="str">
        <f t="shared" si="226"/>
        <v/>
      </c>
      <c r="CF101" s="44" t="str">
        <f t="shared" ref="CF101:CF117" si="254">IF(D101&lt;E101,CONCATENATE("* El total de procesados debe ser mayor o igual al total de Reactivos en el grupo de edad ",$D$98),"")</f>
        <v/>
      </c>
      <c r="CG101" s="44" t="str">
        <f t="shared" ref="CG101:CG117" si="255">IF(F101&lt;G101,CONCATENATE("* El total de procesados debe ser mayor o igual al total de Reactivos en el grupo de edad ",$F$98),"")</f>
        <v/>
      </c>
      <c r="CH101" s="44" t="str">
        <f t="shared" ref="CH101:CH117" si="256">IF(H101&lt;I101,CONCATENATE("* El total de procesados debe ser mayor o igual al total de Reactivos en el grupo de edad ",$H$98),"")</f>
        <v/>
      </c>
      <c r="CI101" s="44" t="str">
        <f t="shared" ref="CI101:CI117" si="257">IF(J101&lt;K101,CONCATENATE("* El total de procesados debe ser mayor o igual al total de Reactivos en el grupo de edad ",$J$98),"")</f>
        <v/>
      </c>
      <c r="CJ101" s="44" t="str">
        <f t="shared" ref="CJ101:CJ117" si="258">IF(L101&lt;M101,CONCATENATE("* El total de procesados debe ser mayor o igual al total de Reactivos en el grupo de edad ",$L$98),"")</f>
        <v/>
      </c>
      <c r="CK101" s="44" t="str">
        <f t="shared" ref="CK101:CK117" si="259">IF(N101&lt;O101,CONCATENATE("* El total de procesados debe ser mayor o igual al total de Reactivos en el grupo de edad ",$N$98),"")</f>
        <v/>
      </c>
      <c r="CL101" s="44" t="str">
        <f t="shared" ref="CL101:CL117" si="260">IF(P101&lt;Q101,CONCATENATE("* El total de procesados debe ser mayor o igual al total de Reactivos en el grupo de edad ",$P$98),"")</f>
        <v/>
      </c>
      <c r="CM101" s="44" t="str">
        <f t="shared" ref="CM101:CM117" si="261">IF(R101&lt;S101,CONCATENATE("* El total de procesados debe ser mayor o igual al total de Reactivos en el grupo de edad ",$R$98),"")</f>
        <v/>
      </c>
      <c r="CN101" s="44" t="str">
        <f t="shared" ref="CN101:CN117" si="262">IF(T101&lt;U101,CONCATENATE("* El total de procesados debe ser mayor o igual al total de Reactivos en el grupo de edad ",$T$98),"")</f>
        <v/>
      </c>
      <c r="CO101" s="44" t="str">
        <f t="shared" ref="CO101:CO117" si="263">IF(V101&lt;W101,CONCATENATE("* El total de procesados debe ser mayor o igual al total de Reactivos en el grupo de edad ",$V$98),"")</f>
        <v/>
      </c>
      <c r="CP101" s="44" t="str">
        <f t="shared" ref="CP101:CP117" si="264">IF(X101&lt;Y101,CONCATENATE("* El total de procesados debe ser mayor o igual al total de Reactivos en el grupo de edad ",$X$98),"")</f>
        <v/>
      </c>
      <c r="CQ101" s="44" t="str">
        <f t="shared" ref="CQ101:CQ117" si="265">IF(Z101&lt;AA101,CONCATENATE("* El total de procesados debe ser mayor o igual al total de Reactivos en el grupo de edad ",$Z$98),"")</f>
        <v/>
      </c>
      <c r="CR101" s="44" t="str">
        <f t="shared" ref="CR101:CR117" si="266">IF(AB101&lt;AC101,CONCATENATE("* El total de procesados debe ser mayor o igual al total de Reactivos en el grupo de edad ",$AB$98),"")</f>
        <v/>
      </c>
      <c r="CS101" s="44" t="str">
        <f t="shared" ref="CS101:CS117" si="267">IF(AD101&lt;AE101,CONCATENATE("* El total de procesados debe ser mayor o igual al total de Reactivos en el grupo de edad ",$AD$98),"")</f>
        <v/>
      </c>
      <c r="CT101" s="44" t="str">
        <f t="shared" ref="CT101:CT117" si="268">IF(AF101&lt;AG101,CONCATENATE("* El total de procesados debe ser mayor o igual al total de Reactivos en el grupo de edad ",$AF$98),"")</f>
        <v/>
      </c>
      <c r="CU101" s="44" t="str">
        <f t="shared" ref="CU101:CU117" si="269">IF(AH101&lt;AI101,CONCATENATE("* El total de procesados debe ser mayor o igual al total de Reactivos en el grupo de edad ",$AH$98),"")</f>
        <v/>
      </c>
      <c r="CV101" s="44" t="str">
        <f t="shared" ref="CV101:CV117" si="270">IF(AJ101&lt;AK101,CONCATENATE("* El total de procesados debe ser mayor o igual al total de Reactivos en el grupo de edad ",$AJ$98),"")</f>
        <v/>
      </c>
      <c r="CW101" s="44" t="str">
        <f t="shared" ref="CW101:CW117" si="271">IF(AL101&lt;AM101,CONCATENATE("* El total de procesados debe ser mayor o igual al total de Reactivos en el grupo de edad ",$AL$98),"")</f>
        <v/>
      </c>
      <c r="CX101" s="44" t="str">
        <f t="shared" ref="CX101:CX117" si="272">IF(AN101&lt;AO101,CONCATENATE("* El total de procesados debe ser mayor o igual al total de Reactivos en el grupo de edad ",$AN$98),"")</f>
        <v/>
      </c>
      <c r="CY101" s="44" t="str">
        <f t="shared" ref="CY101:CY117" si="273">IF(AP101&lt;AQ101,CONCATENATE("* El total de procesados debe ser mayor o igual al total de Reactivos en el grupo de edad ",$AP$98),"")</f>
        <v/>
      </c>
      <c r="CZ101" s="44" t="str">
        <f t="shared" si="227"/>
        <v/>
      </c>
      <c r="DA101" s="45">
        <f t="shared" si="228"/>
        <v>0</v>
      </c>
      <c r="DB101" s="45">
        <f t="shared" si="229"/>
        <v>0</v>
      </c>
      <c r="DC101" s="45">
        <f t="shared" si="230"/>
        <v>0</v>
      </c>
      <c r="DD101" s="45">
        <f t="shared" si="231"/>
        <v>0</v>
      </c>
      <c r="DE101" s="45">
        <f t="shared" si="232"/>
        <v>0</v>
      </c>
      <c r="DF101" s="45">
        <f t="shared" si="233"/>
        <v>0</v>
      </c>
      <c r="DG101" s="45">
        <f t="shared" si="234"/>
        <v>0</v>
      </c>
      <c r="DH101" s="45">
        <f t="shared" si="235"/>
        <v>0</v>
      </c>
      <c r="DI101" s="45">
        <f t="shared" si="236"/>
        <v>0</v>
      </c>
      <c r="DJ101" s="45">
        <f t="shared" si="237"/>
        <v>0</v>
      </c>
      <c r="DK101" s="45">
        <f t="shared" si="238"/>
        <v>0</v>
      </c>
      <c r="DL101" s="45">
        <f t="shared" si="239"/>
        <v>0</v>
      </c>
      <c r="DM101" s="45">
        <f t="shared" si="240"/>
        <v>0</v>
      </c>
      <c r="DN101" s="45">
        <f t="shared" si="241"/>
        <v>0</v>
      </c>
      <c r="DO101" s="45">
        <f t="shared" si="242"/>
        <v>0</v>
      </c>
      <c r="DP101" s="45">
        <f t="shared" si="243"/>
        <v>0</v>
      </c>
      <c r="DQ101" s="45">
        <f t="shared" si="244"/>
        <v>0</v>
      </c>
      <c r="DR101" s="45">
        <f t="shared" si="245"/>
        <v>0</v>
      </c>
      <c r="DS101" s="45">
        <f t="shared" si="246"/>
        <v>0</v>
      </c>
      <c r="DT101" s="45">
        <f t="shared" si="247"/>
        <v>0</v>
      </c>
      <c r="DU101" s="45">
        <f t="shared" si="248"/>
        <v>0</v>
      </c>
      <c r="DV101" s="45">
        <f t="shared" si="249"/>
        <v>0</v>
      </c>
      <c r="DW101" s="45">
        <f t="shared" si="250"/>
        <v>0</v>
      </c>
      <c r="DX101" s="45">
        <f t="shared" si="251"/>
        <v>0</v>
      </c>
      <c r="DY101" s="45">
        <f t="shared" si="252"/>
        <v>0</v>
      </c>
      <c r="DZ101" s="45">
        <f t="shared" si="253"/>
        <v>0</v>
      </c>
    </row>
    <row r="102" spans="1:130" x14ac:dyDescent="0.25">
      <c r="A102" s="66" t="s">
        <v>39</v>
      </c>
      <c r="B102" s="47">
        <f t="shared" si="220"/>
        <v>0</v>
      </c>
      <c r="C102" s="48">
        <f t="shared" si="220"/>
        <v>0</v>
      </c>
      <c r="D102" s="33"/>
      <c r="E102" s="34"/>
      <c r="F102" s="35"/>
      <c r="G102" s="34"/>
      <c r="H102" s="35"/>
      <c r="I102" s="34"/>
      <c r="J102" s="35"/>
      <c r="K102" s="34"/>
      <c r="L102" s="35"/>
      <c r="M102" s="36"/>
      <c r="N102" s="37"/>
      <c r="O102" s="38"/>
      <c r="P102" s="39"/>
      <c r="Q102" s="38"/>
      <c r="R102" s="39"/>
      <c r="S102" s="38"/>
      <c r="T102" s="39"/>
      <c r="U102" s="38"/>
      <c r="V102" s="39"/>
      <c r="W102" s="38"/>
      <c r="X102" s="39"/>
      <c r="Y102" s="38"/>
      <c r="Z102" s="39"/>
      <c r="AA102" s="38"/>
      <c r="AB102" s="39"/>
      <c r="AC102" s="38"/>
      <c r="AD102" s="39"/>
      <c r="AE102" s="38"/>
      <c r="AF102" s="39"/>
      <c r="AG102" s="38"/>
      <c r="AH102" s="39"/>
      <c r="AI102" s="38"/>
      <c r="AJ102" s="39"/>
      <c r="AK102" s="38"/>
      <c r="AL102" s="39"/>
      <c r="AM102" s="38"/>
      <c r="AN102" s="39"/>
      <c r="AO102" s="38"/>
      <c r="AP102" s="39"/>
      <c r="AQ102" s="40"/>
      <c r="AR102" s="41"/>
      <c r="AS102" s="40"/>
      <c r="AT102" s="37"/>
      <c r="AU102" s="38"/>
      <c r="AV102" s="39"/>
      <c r="AW102" s="42"/>
      <c r="AX102" s="43" t="str">
        <f t="shared" si="221"/>
        <v/>
      </c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10"/>
      <c r="BJ102" s="10"/>
      <c r="BK102" s="10"/>
      <c r="BL102" s="10"/>
      <c r="BU102" s="10"/>
      <c r="BW102" s="11"/>
      <c r="CA102" s="44" t="str">
        <f t="shared" si="222"/>
        <v/>
      </c>
      <c r="CB102" s="44" t="str">
        <f t="shared" si="223"/>
        <v/>
      </c>
      <c r="CC102" s="44" t="str">
        <f t="shared" si="224"/>
        <v/>
      </c>
      <c r="CD102" s="44" t="str">
        <f t="shared" si="225"/>
        <v/>
      </c>
      <c r="CE102" s="44" t="str">
        <f t="shared" si="226"/>
        <v/>
      </c>
      <c r="CF102" s="44" t="str">
        <f t="shared" si="254"/>
        <v/>
      </c>
      <c r="CG102" s="44" t="str">
        <f t="shared" si="255"/>
        <v/>
      </c>
      <c r="CH102" s="44" t="str">
        <f t="shared" si="256"/>
        <v/>
      </c>
      <c r="CI102" s="44" t="str">
        <f t="shared" si="257"/>
        <v/>
      </c>
      <c r="CJ102" s="44" t="str">
        <f t="shared" si="258"/>
        <v/>
      </c>
      <c r="CK102" s="44" t="str">
        <f t="shared" si="259"/>
        <v/>
      </c>
      <c r="CL102" s="44" t="str">
        <f t="shared" si="260"/>
        <v/>
      </c>
      <c r="CM102" s="44" t="str">
        <f t="shared" si="261"/>
        <v/>
      </c>
      <c r="CN102" s="44" t="str">
        <f t="shared" si="262"/>
        <v/>
      </c>
      <c r="CO102" s="44" t="str">
        <f t="shared" si="263"/>
        <v/>
      </c>
      <c r="CP102" s="44" t="str">
        <f t="shared" si="264"/>
        <v/>
      </c>
      <c r="CQ102" s="44" t="str">
        <f t="shared" si="265"/>
        <v/>
      </c>
      <c r="CR102" s="44" t="str">
        <f t="shared" si="266"/>
        <v/>
      </c>
      <c r="CS102" s="44" t="str">
        <f t="shared" si="267"/>
        <v/>
      </c>
      <c r="CT102" s="44" t="str">
        <f t="shared" si="268"/>
        <v/>
      </c>
      <c r="CU102" s="44" t="str">
        <f t="shared" si="269"/>
        <v/>
      </c>
      <c r="CV102" s="44" t="str">
        <f t="shared" si="270"/>
        <v/>
      </c>
      <c r="CW102" s="44" t="str">
        <f t="shared" si="271"/>
        <v/>
      </c>
      <c r="CX102" s="44" t="str">
        <f t="shared" si="272"/>
        <v/>
      </c>
      <c r="CY102" s="44" t="str">
        <f t="shared" si="273"/>
        <v/>
      </c>
      <c r="CZ102" s="44" t="str">
        <f t="shared" si="227"/>
        <v/>
      </c>
      <c r="DA102" s="45">
        <f t="shared" si="228"/>
        <v>0</v>
      </c>
      <c r="DB102" s="45">
        <f t="shared" si="229"/>
        <v>0</v>
      </c>
      <c r="DC102" s="45">
        <f t="shared" si="230"/>
        <v>0</v>
      </c>
      <c r="DD102" s="45">
        <f t="shared" si="231"/>
        <v>0</v>
      </c>
      <c r="DE102" s="45">
        <f t="shared" si="232"/>
        <v>0</v>
      </c>
      <c r="DF102" s="45">
        <f t="shared" si="233"/>
        <v>0</v>
      </c>
      <c r="DG102" s="45">
        <f t="shared" si="234"/>
        <v>0</v>
      </c>
      <c r="DH102" s="45">
        <f t="shared" si="235"/>
        <v>0</v>
      </c>
      <c r="DI102" s="45">
        <f t="shared" si="236"/>
        <v>0</v>
      </c>
      <c r="DJ102" s="45">
        <f t="shared" si="237"/>
        <v>0</v>
      </c>
      <c r="DK102" s="45">
        <f t="shared" si="238"/>
        <v>0</v>
      </c>
      <c r="DL102" s="45">
        <f t="shared" si="239"/>
        <v>0</v>
      </c>
      <c r="DM102" s="45">
        <f t="shared" si="240"/>
        <v>0</v>
      </c>
      <c r="DN102" s="45">
        <f t="shared" si="241"/>
        <v>0</v>
      </c>
      <c r="DO102" s="45">
        <f t="shared" si="242"/>
        <v>0</v>
      </c>
      <c r="DP102" s="45">
        <f t="shared" si="243"/>
        <v>0</v>
      </c>
      <c r="DQ102" s="45">
        <f t="shared" si="244"/>
        <v>0</v>
      </c>
      <c r="DR102" s="45">
        <f t="shared" si="245"/>
        <v>0</v>
      </c>
      <c r="DS102" s="45">
        <f t="shared" si="246"/>
        <v>0</v>
      </c>
      <c r="DT102" s="45">
        <f t="shared" si="247"/>
        <v>0</v>
      </c>
      <c r="DU102" s="45">
        <f t="shared" si="248"/>
        <v>0</v>
      </c>
      <c r="DV102" s="45">
        <f t="shared" si="249"/>
        <v>0</v>
      </c>
      <c r="DW102" s="45">
        <f t="shared" si="250"/>
        <v>0</v>
      </c>
      <c r="DX102" s="45">
        <f t="shared" si="251"/>
        <v>0</v>
      </c>
      <c r="DY102" s="45">
        <f t="shared" si="252"/>
        <v>0</v>
      </c>
      <c r="DZ102" s="45">
        <f t="shared" si="253"/>
        <v>0</v>
      </c>
    </row>
    <row r="103" spans="1:130" x14ac:dyDescent="0.25">
      <c r="A103" s="66" t="s">
        <v>40</v>
      </c>
      <c r="B103" s="47">
        <f t="shared" si="220"/>
        <v>0</v>
      </c>
      <c r="C103" s="48">
        <f t="shared" si="220"/>
        <v>0</v>
      </c>
      <c r="D103" s="33"/>
      <c r="E103" s="34"/>
      <c r="F103" s="35"/>
      <c r="G103" s="34"/>
      <c r="H103" s="35"/>
      <c r="I103" s="34"/>
      <c r="J103" s="35"/>
      <c r="K103" s="34"/>
      <c r="L103" s="35"/>
      <c r="M103" s="36"/>
      <c r="N103" s="37"/>
      <c r="O103" s="38"/>
      <c r="P103" s="39"/>
      <c r="Q103" s="38"/>
      <c r="R103" s="39"/>
      <c r="S103" s="38"/>
      <c r="T103" s="39"/>
      <c r="U103" s="38"/>
      <c r="V103" s="39"/>
      <c r="W103" s="38"/>
      <c r="X103" s="39"/>
      <c r="Y103" s="38"/>
      <c r="Z103" s="39"/>
      <c r="AA103" s="38"/>
      <c r="AB103" s="39"/>
      <c r="AC103" s="38"/>
      <c r="AD103" s="39"/>
      <c r="AE103" s="38"/>
      <c r="AF103" s="39"/>
      <c r="AG103" s="38"/>
      <c r="AH103" s="39"/>
      <c r="AI103" s="38"/>
      <c r="AJ103" s="39"/>
      <c r="AK103" s="38"/>
      <c r="AL103" s="39"/>
      <c r="AM103" s="38"/>
      <c r="AN103" s="39"/>
      <c r="AO103" s="38"/>
      <c r="AP103" s="39"/>
      <c r="AQ103" s="40"/>
      <c r="AR103" s="41"/>
      <c r="AS103" s="40"/>
      <c r="AT103" s="37"/>
      <c r="AU103" s="38"/>
      <c r="AV103" s="39"/>
      <c r="AW103" s="42"/>
      <c r="AX103" s="43" t="str">
        <f t="shared" si="221"/>
        <v/>
      </c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10"/>
      <c r="BJ103" s="10"/>
      <c r="BK103" s="10"/>
      <c r="BL103" s="10"/>
      <c r="BU103" s="10"/>
      <c r="BW103" s="11"/>
      <c r="CA103" s="44" t="str">
        <f t="shared" si="222"/>
        <v/>
      </c>
      <c r="CB103" s="44" t="str">
        <f t="shared" si="223"/>
        <v/>
      </c>
      <c r="CC103" s="44" t="str">
        <f t="shared" si="224"/>
        <v/>
      </c>
      <c r="CD103" s="44" t="str">
        <f t="shared" si="225"/>
        <v/>
      </c>
      <c r="CE103" s="44" t="str">
        <f t="shared" si="226"/>
        <v/>
      </c>
      <c r="CF103" s="44" t="str">
        <f t="shared" si="254"/>
        <v/>
      </c>
      <c r="CG103" s="44" t="str">
        <f t="shared" si="255"/>
        <v/>
      </c>
      <c r="CH103" s="44" t="str">
        <f t="shared" si="256"/>
        <v/>
      </c>
      <c r="CI103" s="44" t="str">
        <f t="shared" si="257"/>
        <v/>
      </c>
      <c r="CJ103" s="44" t="str">
        <f t="shared" si="258"/>
        <v/>
      </c>
      <c r="CK103" s="44" t="str">
        <f t="shared" si="259"/>
        <v/>
      </c>
      <c r="CL103" s="44" t="str">
        <f t="shared" si="260"/>
        <v/>
      </c>
      <c r="CM103" s="44" t="str">
        <f t="shared" si="261"/>
        <v/>
      </c>
      <c r="CN103" s="44" t="str">
        <f t="shared" si="262"/>
        <v/>
      </c>
      <c r="CO103" s="44" t="str">
        <f t="shared" si="263"/>
        <v/>
      </c>
      <c r="CP103" s="44" t="str">
        <f t="shared" si="264"/>
        <v/>
      </c>
      <c r="CQ103" s="44" t="str">
        <f t="shared" si="265"/>
        <v/>
      </c>
      <c r="CR103" s="44" t="str">
        <f t="shared" si="266"/>
        <v/>
      </c>
      <c r="CS103" s="44" t="str">
        <f t="shared" si="267"/>
        <v/>
      </c>
      <c r="CT103" s="44" t="str">
        <f t="shared" si="268"/>
        <v/>
      </c>
      <c r="CU103" s="44" t="str">
        <f t="shared" si="269"/>
        <v/>
      </c>
      <c r="CV103" s="44" t="str">
        <f t="shared" si="270"/>
        <v/>
      </c>
      <c r="CW103" s="44" t="str">
        <f t="shared" si="271"/>
        <v/>
      </c>
      <c r="CX103" s="44" t="str">
        <f t="shared" si="272"/>
        <v/>
      </c>
      <c r="CY103" s="44" t="str">
        <f t="shared" si="273"/>
        <v/>
      </c>
      <c r="CZ103" s="44" t="str">
        <f t="shared" si="227"/>
        <v/>
      </c>
      <c r="DA103" s="45">
        <f t="shared" si="228"/>
        <v>0</v>
      </c>
      <c r="DB103" s="45">
        <f t="shared" si="229"/>
        <v>0</v>
      </c>
      <c r="DC103" s="45">
        <f t="shared" si="230"/>
        <v>0</v>
      </c>
      <c r="DD103" s="45">
        <f t="shared" si="231"/>
        <v>0</v>
      </c>
      <c r="DE103" s="45">
        <f t="shared" si="232"/>
        <v>0</v>
      </c>
      <c r="DF103" s="45">
        <f t="shared" si="233"/>
        <v>0</v>
      </c>
      <c r="DG103" s="45">
        <f t="shared" si="234"/>
        <v>0</v>
      </c>
      <c r="DH103" s="45">
        <f t="shared" si="235"/>
        <v>0</v>
      </c>
      <c r="DI103" s="45">
        <f t="shared" si="236"/>
        <v>0</v>
      </c>
      <c r="DJ103" s="45">
        <f t="shared" si="237"/>
        <v>0</v>
      </c>
      <c r="DK103" s="45">
        <f t="shared" si="238"/>
        <v>0</v>
      </c>
      <c r="DL103" s="45">
        <f t="shared" si="239"/>
        <v>0</v>
      </c>
      <c r="DM103" s="45">
        <f t="shared" si="240"/>
        <v>0</v>
      </c>
      <c r="DN103" s="45">
        <f t="shared" si="241"/>
        <v>0</v>
      </c>
      <c r="DO103" s="45">
        <f t="shared" si="242"/>
        <v>0</v>
      </c>
      <c r="DP103" s="45">
        <f t="shared" si="243"/>
        <v>0</v>
      </c>
      <c r="DQ103" s="45">
        <f t="shared" si="244"/>
        <v>0</v>
      </c>
      <c r="DR103" s="45">
        <f t="shared" si="245"/>
        <v>0</v>
      </c>
      <c r="DS103" s="45">
        <f t="shared" si="246"/>
        <v>0</v>
      </c>
      <c r="DT103" s="45">
        <f t="shared" si="247"/>
        <v>0</v>
      </c>
      <c r="DU103" s="45">
        <f t="shared" si="248"/>
        <v>0</v>
      </c>
      <c r="DV103" s="45">
        <f t="shared" si="249"/>
        <v>0</v>
      </c>
      <c r="DW103" s="45">
        <f t="shared" si="250"/>
        <v>0</v>
      </c>
      <c r="DX103" s="45">
        <f t="shared" si="251"/>
        <v>0</v>
      </c>
      <c r="DY103" s="45">
        <f t="shared" si="252"/>
        <v>0</v>
      </c>
      <c r="DZ103" s="45">
        <f t="shared" si="253"/>
        <v>0</v>
      </c>
    </row>
    <row r="104" spans="1:130" ht="22.5" x14ac:dyDescent="0.25">
      <c r="A104" s="67" t="s">
        <v>41</v>
      </c>
      <c r="B104" s="47">
        <f t="shared" si="220"/>
        <v>0</v>
      </c>
      <c r="C104" s="48">
        <f t="shared" si="220"/>
        <v>0</v>
      </c>
      <c r="D104" s="33"/>
      <c r="E104" s="34"/>
      <c r="F104" s="35"/>
      <c r="G104" s="34"/>
      <c r="H104" s="35"/>
      <c r="I104" s="34"/>
      <c r="J104" s="35"/>
      <c r="K104" s="34"/>
      <c r="L104" s="35"/>
      <c r="M104" s="36"/>
      <c r="N104" s="37"/>
      <c r="O104" s="38"/>
      <c r="P104" s="39"/>
      <c r="Q104" s="38"/>
      <c r="R104" s="39"/>
      <c r="S104" s="38"/>
      <c r="T104" s="39"/>
      <c r="U104" s="38"/>
      <c r="V104" s="39"/>
      <c r="W104" s="38"/>
      <c r="X104" s="39"/>
      <c r="Y104" s="38"/>
      <c r="Z104" s="39"/>
      <c r="AA104" s="38"/>
      <c r="AB104" s="39"/>
      <c r="AC104" s="38"/>
      <c r="AD104" s="39"/>
      <c r="AE104" s="38"/>
      <c r="AF104" s="39"/>
      <c r="AG104" s="38"/>
      <c r="AH104" s="39"/>
      <c r="AI104" s="38"/>
      <c r="AJ104" s="39"/>
      <c r="AK104" s="38"/>
      <c r="AL104" s="39"/>
      <c r="AM104" s="38"/>
      <c r="AN104" s="39"/>
      <c r="AO104" s="38"/>
      <c r="AP104" s="39"/>
      <c r="AQ104" s="40"/>
      <c r="AR104" s="41"/>
      <c r="AS104" s="40"/>
      <c r="AT104" s="37"/>
      <c r="AU104" s="38"/>
      <c r="AV104" s="39"/>
      <c r="AW104" s="42"/>
      <c r="AX104" s="43" t="str">
        <f t="shared" si="221"/>
        <v/>
      </c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10"/>
      <c r="BJ104" s="10"/>
      <c r="BK104" s="10"/>
      <c r="BL104" s="10"/>
      <c r="BU104" s="10"/>
      <c r="BW104" s="11"/>
      <c r="CA104" s="44" t="str">
        <f t="shared" si="222"/>
        <v/>
      </c>
      <c r="CB104" s="44" t="str">
        <f t="shared" si="223"/>
        <v/>
      </c>
      <c r="CC104" s="44" t="str">
        <f t="shared" si="224"/>
        <v/>
      </c>
      <c r="CD104" s="44" t="str">
        <f t="shared" si="225"/>
        <v/>
      </c>
      <c r="CE104" s="44" t="str">
        <f t="shared" si="226"/>
        <v/>
      </c>
      <c r="CF104" s="44" t="str">
        <f t="shared" si="254"/>
        <v/>
      </c>
      <c r="CG104" s="44" t="str">
        <f t="shared" si="255"/>
        <v/>
      </c>
      <c r="CH104" s="44" t="str">
        <f t="shared" si="256"/>
        <v/>
      </c>
      <c r="CI104" s="44" t="str">
        <f t="shared" si="257"/>
        <v/>
      </c>
      <c r="CJ104" s="44" t="str">
        <f t="shared" si="258"/>
        <v/>
      </c>
      <c r="CK104" s="44" t="str">
        <f t="shared" si="259"/>
        <v/>
      </c>
      <c r="CL104" s="44" t="str">
        <f t="shared" si="260"/>
        <v/>
      </c>
      <c r="CM104" s="44" t="str">
        <f t="shared" si="261"/>
        <v/>
      </c>
      <c r="CN104" s="44" t="str">
        <f t="shared" si="262"/>
        <v/>
      </c>
      <c r="CO104" s="44" t="str">
        <f t="shared" si="263"/>
        <v/>
      </c>
      <c r="CP104" s="44" t="str">
        <f t="shared" si="264"/>
        <v/>
      </c>
      <c r="CQ104" s="44" t="str">
        <f t="shared" si="265"/>
        <v/>
      </c>
      <c r="CR104" s="44" t="str">
        <f t="shared" si="266"/>
        <v/>
      </c>
      <c r="CS104" s="44" t="str">
        <f t="shared" si="267"/>
        <v/>
      </c>
      <c r="CT104" s="44" t="str">
        <f t="shared" si="268"/>
        <v/>
      </c>
      <c r="CU104" s="44" t="str">
        <f t="shared" si="269"/>
        <v/>
      </c>
      <c r="CV104" s="44" t="str">
        <f t="shared" si="270"/>
        <v/>
      </c>
      <c r="CW104" s="44" t="str">
        <f t="shared" si="271"/>
        <v/>
      </c>
      <c r="CX104" s="44" t="str">
        <f t="shared" si="272"/>
        <v/>
      </c>
      <c r="CY104" s="44" t="str">
        <f t="shared" si="273"/>
        <v/>
      </c>
      <c r="CZ104" s="44" t="str">
        <f t="shared" si="227"/>
        <v/>
      </c>
      <c r="DA104" s="45">
        <f t="shared" si="228"/>
        <v>0</v>
      </c>
      <c r="DB104" s="45">
        <f t="shared" si="229"/>
        <v>0</v>
      </c>
      <c r="DC104" s="45">
        <f t="shared" si="230"/>
        <v>0</v>
      </c>
      <c r="DD104" s="45">
        <f t="shared" si="231"/>
        <v>0</v>
      </c>
      <c r="DE104" s="45">
        <f t="shared" si="232"/>
        <v>0</v>
      </c>
      <c r="DF104" s="45">
        <f t="shared" si="233"/>
        <v>0</v>
      </c>
      <c r="DG104" s="45">
        <f t="shared" si="234"/>
        <v>0</v>
      </c>
      <c r="DH104" s="45">
        <f t="shared" si="235"/>
        <v>0</v>
      </c>
      <c r="DI104" s="45">
        <f t="shared" si="236"/>
        <v>0</v>
      </c>
      <c r="DJ104" s="45">
        <f t="shared" si="237"/>
        <v>0</v>
      </c>
      <c r="DK104" s="45">
        <f t="shared" si="238"/>
        <v>0</v>
      </c>
      <c r="DL104" s="45">
        <f t="shared" si="239"/>
        <v>0</v>
      </c>
      <c r="DM104" s="45">
        <f t="shared" si="240"/>
        <v>0</v>
      </c>
      <c r="DN104" s="45">
        <f t="shared" si="241"/>
        <v>0</v>
      </c>
      <c r="DO104" s="45">
        <f t="shared" si="242"/>
        <v>0</v>
      </c>
      <c r="DP104" s="45">
        <f t="shared" si="243"/>
        <v>0</v>
      </c>
      <c r="DQ104" s="45">
        <f t="shared" si="244"/>
        <v>0</v>
      </c>
      <c r="DR104" s="45">
        <f t="shared" si="245"/>
        <v>0</v>
      </c>
      <c r="DS104" s="45">
        <f t="shared" si="246"/>
        <v>0</v>
      </c>
      <c r="DT104" s="45">
        <f t="shared" si="247"/>
        <v>0</v>
      </c>
      <c r="DU104" s="45">
        <f t="shared" si="248"/>
        <v>0</v>
      </c>
      <c r="DV104" s="45">
        <f t="shared" si="249"/>
        <v>0</v>
      </c>
      <c r="DW104" s="45">
        <f t="shared" si="250"/>
        <v>0</v>
      </c>
      <c r="DX104" s="45">
        <f t="shared" si="251"/>
        <v>0</v>
      </c>
      <c r="DY104" s="45">
        <f t="shared" si="252"/>
        <v>0</v>
      </c>
      <c r="DZ104" s="45">
        <f t="shared" si="253"/>
        <v>0</v>
      </c>
    </row>
    <row r="105" spans="1:130" ht="22.5" x14ac:dyDescent="0.25">
      <c r="A105" s="67" t="s">
        <v>42</v>
      </c>
      <c r="B105" s="47">
        <f t="shared" si="220"/>
        <v>0</v>
      </c>
      <c r="C105" s="48">
        <f t="shared" si="220"/>
        <v>0</v>
      </c>
      <c r="D105" s="33"/>
      <c r="E105" s="34"/>
      <c r="F105" s="35"/>
      <c r="G105" s="34"/>
      <c r="H105" s="35"/>
      <c r="I105" s="34"/>
      <c r="J105" s="35"/>
      <c r="K105" s="34"/>
      <c r="L105" s="35"/>
      <c r="M105" s="36"/>
      <c r="N105" s="37"/>
      <c r="O105" s="38"/>
      <c r="P105" s="39"/>
      <c r="Q105" s="38"/>
      <c r="R105" s="39"/>
      <c r="S105" s="38"/>
      <c r="T105" s="39"/>
      <c r="U105" s="38"/>
      <c r="V105" s="39"/>
      <c r="W105" s="38"/>
      <c r="X105" s="39"/>
      <c r="Y105" s="38"/>
      <c r="Z105" s="39"/>
      <c r="AA105" s="38"/>
      <c r="AB105" s="39"/>
      <c r="AC105" s="38"/>
      <c r="AD105" s="39"/>
      <c r="AE105" s="38"/>
      <c r="AF105" s="39"/>
      <c r="AG105" s="38"/>
      <c r="AH105" s="39"/>
      <c r="AI105" s="38"/>
      <c r="AJ105" s="39"/>
      <c r="AK105" s="38"/>
      <c r="AL105" s="39"/>
      <c r="AM105" s="38"/>
      <c r="AN105" s="39"/>
      <c r="AO105" s="38"/>
      <c r="AP105" s="39"/>
      <c r="AQ105" s="40"/>
      <c r="AR105" s="37"/>
      <c r="AS105" s="40"/>
      <c r="AT105" s="37"/>
      <c r="AU105" s="38"/>
      <c r="AV105" s="39"/>
      <c r="AW105" s="42"/>
      <c r="AX105" s="43" t="str">
        <f t="shared" si="221"/>
        <v/>
      </c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10"/>
      <c r="BJ105" s="10"/>
      <c r="BK105" s="10"/>
      <c r="BL105" s="10"/>
      <c r="BU105" s="10"/>
      <c r="BW105" s="11"/>
      <c r="CA105" s="44" t="str">
        <f t="shared" si="222"/>
        <v/>
      </c>
      <c r="CB105" s="44" t="str">
        <f t="shared" si="223"/>
        <v/>
      </c>
      <c r="CC105" s="44" t="str">
        <f t="shared" si="224"/>
        <v/>
      </c>
      <c r="CD105" s="44" t="str">
        <f t="shared" si="225"/>
        <v/>
      </c>
      <c r="CE105" s="44" t="str">
        <f t="shared" si="226"/>
        <v/>
      </c>
      <c r="CF105" s="44" t="str">
        <f t="shared" si="254"/>
        <v/>
      </c>
      <c r="CG105" s="44" t="str">
        <f t="shared" si="255"/>
        <v/>
      </c>
      <c r="CH105" s="44" t="str">
        <f t="shared" si="256"/>
        <v/>
      </c>
      <c r="CI105" s="44" t="str">
        <f t="shared" si="257"/>
        <v/>
      </c>
      <c r="CJ105" s="44" t="str">
        <f t="shared" si="258"/>
        <v/>
      </c>
      <c r="CK105" s="44" t="str">
        <f t="shared" si="259"/>
        <v/>
      </c>
      <c r="CL105" s="44" t="str">
        <f t="shared" si="260"/>
        <v/>
      </c>
      <c r="CM105" s="44" t="str">
        <f t="shared" si="261"/>
        <v/>
      </c>
      <c r="CN105" s="44" t="str">
        <f t="shared" si="262"/>
        <v/>
      </c>
      <c r="CO105" s="44" t="str">
        <f t="shared" si="263"/>
        <v/>
      </c>
      <c r="CP105" s="44" t="str">
        <f t="shared" si="264"/>
        <v/>
      </c>
      <c r="CQ105" s="44" t="str">
        <f t="shared" si="265"/>
        <v/>
      </c>
      <c r="CR105" s="44" t="str">
        <f t="shared" si="266"/>
        <v/>
      </c>
      <c r="CS105" s="44" t="str">
        <f t="shared" si="267"/>
        <v/>
      </c>
      <c r="CT105" s="44" t="str">
        <f t="shared" si="268"/>
        <v/>
      </c>
      <c r="CU105" s="44" t="str">
        <f t="shared" si="269"/>
        <v/>
      </c>
      <c r="CV105" s="44" t="str">
        <f t="shared" si="270"/>
        <v/>
      </c>
      <c r="CW105" s="44" t="str">
        <f t="shared" si="271"/>
        <v/>
      </c>
      <c r="CX105" s="44" t="str">
        <f t="shared" si="272"/>
        <v/>
      </c>
      <c r="CY105" s="44" t="str">
        <f t="shared" si="273"/>
        <v/>
      </c>
      <c r="CZ105" s="44" t="str">
        <f t="shared" si="227"/>
        <v/>
      </c>
      <c r="DA105" s="45">
        <f t="shared" si="228"/>
        <v>0</v>
      </c>
      <c r="DB105" s="45">
        <f t="shared" si="229"/>
        <v>0</v>
      </c>
      <c r="DC105" s="45">
        <f t="shared" si="230"/>
        <v>0</v>
      </c>
      <c r="DD105" s="45">
        <f t="shared" si="231"/>
        <v>0</v>
      </c>
      <c r="DE105" s="45">
        <f t="shared" si="232"/>
        <v>0</v>
      </c>
      <c r="DF105" s="45">
        <f t="shared" si="233"/>
        <v>0</v>
      </c>
      <c r="DG105" s="45">
        <f t="shared" si="234"/>
        <v>0</v>
      </c>
      <c r="DH105" s="45">
        <f t="shared" si="235"/>
        <v>0</v>
      </c>
      <c r="DI105" s="45">
        <f t="shared" si="236"/>
        <v>0</v>
      </c>
      <c r="DJ105" s="45">
        <f t="shared" si="237"/>
        <v>0</v>
      </c>
      <c r="DK105" s="45">
        <f t="shared" si="238"/>
        <v>0</v>
      </c>
      <c r="DL105" s="45">
        <f t="shared" si="239"/>
        <v>0</v>
      </c>
      <c r="DM105" s="45">
        <f t="shared" si="240"/>
        <v>0</v>
      </c>
      <c r="DN105" s="45">
        <f t="shared" si="241"/>
        <v>0</v>
      </c>
      <c r="DO105" s="45">
        <f t="shared" si="242"/>
        <v>0</v>
      </c>
      <c r="DP105" s="45">
        <f t="shared" si="243"/>
        <v>0</v>
      </c>
      <c r="DQ105" s="45">
        <f t="shared" si="244"/>
        <v>0</v>
      </c>
      <c r="DR105" s="45">
        <f t="shared" si="245"/>
        <v>0</v>
      </c>
      <c r="DS105" s="45">
        <f t="shared" si="246"/>
        <v>0</v>
      </c>
      <c r="DT105" s="45">
        <f t="shared" si="247"/>
        <v>0</v>
      </c>
      <c r="DU105" s="45">
        <f t="shared" si="248"/>
        <v>0</v>
      </c>
      <c r="DV105" s="45">
        <f t="shared" si="249"/>
        <v>0</v>
      </c>
      <c r="DW105" s="45">
        <f t="shared" si="250"/>
        <v>0</v>
      </c>
      <c r="DX105" s="45">
        <f t="shared" si="251"/>
        <v>0</v>
      </c>
      <c r="DY105" s="45">
        <f t="shared" si="252"/>
        <v>0</v>
      </c>
      <c r="DZ105" s="45">
        <f t="shared" si="253"/>
        <v>0</v>
      </c>
    </row>
    <row r="106" spans="1:130" ht="22.5" x14ac:dyDescent="0.25">
      <c r="A106" s="67" t="s">
        <v>43</v>
      </c>
      <c r="B106" s="47">
        <f t="shared" si="220"/>
        <v>0</v>
      </c>
      <c r="C106" s="48">
        <f t="shared" si="220"/>
        <v>0</v>
      </c>
      <c r="D106" s="33"/>
      <c r="E106" s="34"/>
      <c r="F106" s="35"/>
      <c r="G106" s="34"/>
      <c r="H106" s="35"/>
      <c r="I106" s="34"/>
      <c r="J106" s="35"/>
      <c r="K106" s="34"/>
      <c r="L106" s="35"/>
      <c r="M106" s="36"/>
      <c r="N106" s="37"/>
      <c r="O106" s="38"/>
      <c r="P106" s="39"/>
      <c r="Q106" s="38"/>
      <c r="R106" s="39"/>
      <c r="S106" s="38"/>
      <c r="T106" s="39"/>
      <c r="U106" s="38"/>
      <c r="V106" s="39"/>
      <c r="W106" s="38"/>
      <c r="X106" s="39"/>
      <c r="Y106" s="38"/>
      <c r="Z106" s="39"/>
      <c r="AA106" s="38"/>
      <c r="AB106" s="39"/>
      <c r="AC106" s="38"/>
      <c r="AD106" s="39"/>
      <c r="AE106" s="38"/>
      <c r="AF106" s="39"/>
      <c r="AG106" s="38"/>
      <c r="AH106" s="39"/>
      <c r="AI106" s="38"/>
      <c r="AJ106" s="39"/>
      <c r="AK106" s="38"/>
      <c r="AL106" s="39"/>
      <c r="AM106" s="38"/>
      <c r="AN106" s="39"/>
      <c r="AO106" s="38"/>
      <c r="AP106" s="39"/>
      <c r="AQ106" s="40"/>
      <c r="AR106" s="41"/>
      <c r="AS106" s="40"/>
      <c r="AT106" s="37"/>
      <c r="AU106" s="38"/>
      <c r="AV106" s="39"/>
      <c r="AW106" s="42"/>
      <c r="AX106" s="43" t="str">
        <f t="shared" si="221"/>
        <v/>
      </c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10"/>
      <c r="BJ106" s="10"/>
      <c r="BK106" s="10"/>
      <c r="BL106" s="10"/>
      <c r="BU106" s="10"/>
      <c r="BW106" s="11"/>
      <c r="CA106" s="44" t="str">
        <f t="shared" si="222"/>
        <v/>
      </c>
      <c r="CB106" s="44" t="str">
        <f t="shared" si="223"/>
        <v/>
      </c>
      <c r="CC106" s="44" t="str">
        <f t="shared" si="224"/>
        <v/>
      </c>
      <c r="CD106" s="44" t="str">
        <f t="shared" si="225"/>
        <v/>
      </c>
      <c r="CE106" s="44" t="str">
        <f t="shared" si="226"/>
        <v/>
      </c>
      <c r="CF106" s="44" t="str">
        <f t="shared" si="254"/>
        <v/>
      </c>
      <c r="CG106" s="44" t="str">
        <f t="shared" si="255"/>
        <v/>
      </c>
      <c r="CH106" s="44" t="str">
        <f t="shared" si="256"/>
        <v/>
      </c>
      <c r="CI106" s="44" t="str">
        <f t="shared" si="257"/>
        <v/>
      </c>
      <c r="CJ106" s="44" t="str">
        <f t="shared" si="258"/>
        <v/>
      </c>
      <c r="CK106" s="44" t="str">
        <f t="shared" si="259"/>
        <v/>
      </c>
      <c r="CL106" s="44" t="str">
        <f t="shared" si="260"/>
        <v/>
      </c>
      <c r="CM106" s="44" t="str">
        <f t="shared" si="261"/>
        <v/>
      </c>
      <c r="CN106" s="44" t="str">
        <f t="shared" si="262"/>
        <v/>
      </c>
      <c r="CO106" s="44" t="str">
        <f t="shared" si="263"/>
        <v/>
      </c>
      <c r="CP106" s="44" t="str">
        <f t="shared" si="264"/>
        <v/>
      </c>
      <c r="CQ106" s="44" t="str">
        <f t="shared" si="265"/>
        <v/>
      </c>
      <c r="CR106" s="44" t="str">
        <f t="shared" si="266"/>
        <v/>
      </c>
      <c r="CS106" s="44" t="str">
        <f t="shared" si="267"/>
        <v/>
      </c>
      <c r="CT106" s="44" t="str">
        <f t="shared" si="268"/>
        <v/>
      </c>
      <c r="CU106" s="44" t="str">
        <f t="shared" si="269"/>
        <v/>
      </c>
      <c r="CV106" s="44" t="str">
        <f t="shared" si="270"/>
        <v/>
      </c>
      <c r="CW106" s="44" t="str">
        <f t="shared" si="271"/>
        <v/>
      </c>
      <c r="CX106" s="44" t="str">
        <f t="shared" si="272"/>
        <v/>
      </c>
      <c r="CY106" s="44" t="str">
        <f t="shared" si="273"/>
        <v/>
      </c>
      <c r="CZ106" s="44" t="str">
        <f t="shared" si="227"/>
        <v/>
      </c>
      <c r="DA106" s="45">
        <f t="shared" si="228"/>
        <v>0</v>
      </c>
      <c r="DB106" s="45">
        <f t="shared" si="229"/>
        <v>0</v>
      </c>
      <c r="DC106" s="45">
        <f t="shared" si="230"/>
        <v>0</v>
      </c>
      <c r="DD106" s="45">
        <f t="shared" si="231"/>
        <v>0</v>
      </c>
      <c r="DE106" s="45">
        <f t="shared" si="232"/>
        <v>0</v>
      </c>
      <c r="DF106" s="45">
        <f t="shared" si="233"/>
        <v>0</v>
      </c>
      <c r="DG106" s="45">
        <f t="shared" si="234"/>
        <v>0</v>
      </c>
      <c r="DH106" s="45">
        <f t="shared" si="235"/>
        <v>0</v>
      </c>
      <c r="DI106" s="45">
        <f t="shared" si="236"/>
        <v>0</v>
      </c>
      <c r="DJ106" s="45">
        <f t="shared" si="237"/>
        <v>0</v>
      </c>
      <c r="DK106" s="45">
        <f t="shared" si="238"/>
        <v>0</v>
      </c>
      <c r="DL106" s="45">
        <f t="shared" si="239"/>
        <v>0</v>
      </c>
      <c r="DM106" s="45">
        <f t="shared" si="240"/>
        <v>0</v>
      </c>
      <c r="DN106" s="45">
        <f t="shared" si="241"/>
        <v>0</v>
      </c>
      <c r="DO106" s="45">
        <f t="shared" si="242"/>
        <v>0</v>
      </c>
      <c r="DP106" s="45">
        <f t="shared" si="243"/>
        <v>0</v>
      </c>
      <c r="DQ106" s="45">
        <f t="shared" si="244"/>
        <v>0</v>
      </c>
      <c r="DR106" s="45">
        <f t="shared" si="245"/>
        <v>0</v>
      </c>
      <c r="DS106" s="45">
        <f t="shared" si="246"/>
        <v>0</v>
      </c>
      <c r="DT106" s="45">
        <f t="shared" si="247"/>
        <v>0</v>
      </c>
      <c r="DU106" s="45">
        <f t="shared" si="248"/>
        <v>0</v>
      </c>
      <c r="DV106" s="45">
        <f t="shared" si="249"/>
        <v>0</v>
      </c>
      <c r="DW106" s="45">
        <f t="shared" si="250"/>
        <v>0</v>
      </c>
      <c r="DX106" s="45">
        <f t="shared" si="251"/>
        <v>0</v>
      </c>
      <c r="DY106" s="45">
        <f t="shared" si="252"/>
        <v>0</v>
      </c>
      <c r="DZ106" s="45">
        <f t="shared" si="253"/>
        <v>0</v>
      </c>
    </row>
    <row r="107" spans="1:130" x14ac:dyDescent="0.25">
      <c r="A107" s="66" t="s">
        <v>44</v>
      </c>
      <c r="B107" s="47">
        <f t="shared" si="220"/>
        <v>0</v>
      </c>
      <c r="C107" s="48">
        <f t="shared" si="220"/>
        <v>0</v>
      </c>
      <c r="D107" s="33"/>
      <c r="E107" s="34"/>
      <c r="F107" s="35"/>
      <c r="G107" s="34"/>
      <c r="H107" s="35"/>
      <c r="I107" s="34"/>
      <c r="J107" s="35"/>
      <c r="K107" s="34"/>
      <c r="L107" s="35"/>
      <c r="M107" s="36"/>
      <c r="N107" s="37"/>
      <c r="O107" s="38"/>
      <c r="P107" s="39"/>
      <c r="Q107" s="38"/>
      <c r="R107" s="39"/>
      <c r="S107" s="38"/>
      <c r="T107" s="39"/>
      <c r="U107" s="38"/>
      <c r="V107" s="39"/>
      <c r="W107" s="38"/>
      <c r="X107" s="39"/>
      <c r="Y107" s="38"/>
      <c r="Z107" s="39"/>
      <c r="AA107" s="38"/>
      <c r="AB107" s="39"/>
      <c r="AC107" s="38"/>
      <c r="AD107" s="39"/>
      <c r="AE107" s="38"/>
      <c r="AF107" s="39"/>
      <c r="AG107" s="38"/>
      <c r="AH107" s="39"/>
      <c r="AI107" s="38"/>
      <c r="AJ107" s="39"/>
      <c r="AK107" s="38"/>
      <c r="AL107" s="39"/>
      <c r="AM107" s="38"/>
      <c r="AN107" s="39"/>
      <c r="AO107" s="38"/>
      <c r="AP107" s="39"/>
      <c r="AQ107" s="40"/>
      <c r="AR107" s="41"/>
      <c r="AS107" s="40"/>
      <c r="AT107" s="37"/>
      <c r="AU107" s="38"/>
      <c r="AV107" s="39"/>
      <c r="AW107" s="42"/>
      <c r="AX107" s="43" t="str">
        <f t="shared" si="221"/>
        <v/>
      </c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10"/>
      <c r="BJ107" s="10"/>
      <c r="BK107" s="10"/>
      <c r="BL107" s="10"/>
      <c r="BU107" s="10"/>
      <c r="BW107" s="11"/>
      <c r="CA107" s="44" t="str">
        <f t="shared" si="222"/>
        <v/>
      </c>
      <c r="CB107" s="44" t="str">
        <f t="shared" si="223"/>
        <v/>
      </c>
      <c r="CC107" s="44" t="str">
        <f t="shared" si="224"/>
        <v/>
      </c>
      <c r="CD107" s="44" t="str">
        <f t="shared" si="225"/>
        <v/>
      </c>
      <c r="CE107" s="44" t="str">
        <f t="shared" si="226"/>
        <v/>
      </c>
      <c r="CF107" s="44" t="str">
        <f t="shared" si="254"/>
        <v/>
      </c>
      <c r="CG107" s="44" t="str">
        <f t="shared" si="255"/>
        <v/>
      </c>
      <c r="CH107" s="44" t="str">
        <f t="shared" si="256"/>
        <v/>
      </c>
      <c r="CI107" s="44" t="str">
        <f t="shared" si="257"/>
        <v/>
      </c>
      <c r="CJ107" s="44" t="str">
        <f t="shared" si="258"/>
        <v/>
      </c>
      <c r="CK107" s="44" t="str">
        <f t="shared" si="259"/>
        <v/>
      </c>
      <c r="CL107" s="44" t="str">
        <f t="shared" si="260"/>
        <v/>
      </c>
      <c r="CM107" s="44" t="str">
        <f t="shared" si="261"/>
        <v/>
      </c>
      <c r="CN107" s="44" t="str">
        <f t="shared" si="262"/>
        <v/>
      </c>
      <c r="CO107" s="44" t="str">
        <f t="shared" si="263"/>
        <v/>
      </c>
      <c r="CP107" s="44" t="str">
        <f t="shared" si="264"/>
        <v/>
      </c>
      <c r="CQ107" s="44" t="str">
        <f t="shared" si="265"/>
        <v/>
      </c>
      <c r="CR107" s="44" t="str">
        <f t="shared" si="266"/>
        <v/>
      </c>
      <c r="CS107" s="44" t="str">
        <f t="shared" si="267"/>
        <v/>
      </c>
      <c r="CT107" s="44" t="str">
        <f t="shared" si="268"/>
        <v/>
      </c>
      <c r="CU107" s="44" t="str">
        <f t="shared" si="269"/>
        <v/>
      </c>
      <c r="CV107" s="44" t="str">
        <f t="shared" si="270"/>
        <v/>
      </c>
      <c r="CW107" s="44" t="str">
        <f t="shared" si="271"/>
        <v/>
      </c>
      <c r="CX107" s="44" t="str">
        <f t="shared" si="272"/>
        <v/>
      </c>
      <c r="CY107" s="44" t="str">
        <f t="shared" si="273"/>
        <v/>
      </c>
      <c r="CZ107" s="44" t="str">
        <f t="shared" si="227"/>
        <v/>
      </c>
      <c r="DA107" s="45">
        <f t="shared" si="228"/>
        <v>0</v>
      </c>
      <c r="DB107" s="45">
        <f t="shared" si="229"/>
        <v>0</v>
      </c>
      <c r="DC107" s="45">
        <f t="shared" si="230"/>
        <v>0</v>
      </c>
      <c r="DD107" s="45">
        <f t="shared" si="231"/>
        <v>0</v>
      </c>
      <c r="DE107" s="45">
        <f t="shared" si="232"/>
        <v>0</v>
      </c>
      <c r="DF107" s="45">
        <f t="shared" si="233"/>
        <v>0</v>
      </c>
      <c r="DG107" s="45">
        <f t="shared" si="234"/>
        <v>0</v>
      </c>
      <c r="DH107" s="45">
        <f t="shared" si="235"/>
        <v>0</v>
      </c>
      <c r="DI107" s="45">
        <f t="shared" si="236"/>
        <v>0</v>
      </c>
      <c r="DJ107" s="45">
        <f t="shared" si="237"/>
        <v>0</v>
      </c>
      <c r="DK107" s="45">
        <f t="shared" si="238"/>
        <v>0</v>
      </c>
      <c r="DL107" s="45">
        <f t="shared" si="239"/>
        <v>0</v>
      </c>
      <c r="DM107" s="45">
        <f t="shared" si="240"/>
        <v>0</v>
      </c>
      <c r="DN107" s="45">
        <f t="shared" si="241"/>
        <v>0</v>
      </c>
      <c r="DO107" s="45">
        <f t="shared" si="242"/>
        <v>0</v>
      </c>
      <c r="DP107" s="45">
        <f t="shared" si="243"/>
        <v>0</v>
      </c>
      <c r="DQ107" s="45">
        <f t="shared" si="244"/>
        <v>0</v>
      </c>
      <c r="DR107" s="45">
        <f t="shared" si="245"/>
        <v>0</v>
      </c>
      <c r="DS107" s="45">
        <f t="shared" si="246"/>
        <v>0</v>
      </c>
      <c r="DT107" s="45">
        <f t="shared" si="247"/>
        <v>0</v>
      </c>
      <c r="DU107" s="45">
        <f t="shared" si="248"/>
        <v>0</v>
      </c>
      <c r="DV107" s="45">
        <f t="shared" si="249"/>
        <v>0</v>
      </c>
      <c r="DW107" s="45">
        <f t="shared" si="250"/>
        <v>0</v>
      </c>
      <c r="DX107" s="45">
        <f t="shared" si="251"/>
        <v>0</v>
      </c>
      <c r="DY107" s="45">
        <f t="shared" si="252"/>
        <v>0</v>
      </c>
      <c r="DZ107" s="45">
        <f t="shared" si="253"/>
        <v>0</v>
      </c>
    </row>
    <row r="108" spans="1:130" x14ac:dyDescent="0.25">
      <c r="A108" s="66" t="s">
        <v>45</v>
      </c>
      <c r="B108" s="47">
        <f>+D108+F108+H108+J108+L108+N108+P108+R108+T108+V108+X108+Z108+AB108+AD108+AF108+AH108+AJ108+AL108+AN108+AP108</f>
        <v>0</v>
      </c>
      <c r="C108" s="48">
        <f>+E108+G108+I108+K108+M108+O108+Q108+S108+U108+W108+Y108+AA108+AC108+AE108+AG108+AI108+AK108+AM108+AO108+AQ108</f>
        <v>0</v>
      </c>
      <c r="D108" s="37"/>
      <c r="E108" s="38"/>
      <c r="F108" s="39"/>
      <c r="G108" s="38"/>
      <c r="H108" s="39"/>
      <c r="I108" s="42"/>
      <c r="J108" s="37"/>
      <c r="K108" s="37"/>
      <c r="L108" s="39"/>
      <c r="M108" s="42"/>
      <c r="N108" s="37"/>
      <c r="O108" s="38"/>
      <c r="P108" s="39"/>
      <c r="Q108" s="38"/>
      <c r="R108" s="39"/>
      <c r="S108" s="38"/>
      <c r="T108" s="39"/>
      <c r="U108" s="38"/>
      <c r="V108" s="39"/>
      <c r="W108" s="38"/>
      <c r="X108" s="39"/>
      <c r="Y108" s="38"/>
      <c r="Z108" s="39"/>
      <c r="AA108" s="38"/>
      <c r="AB108" s="39"/>
      <c r="AC108" s="38"/>
      <c r="AD108" s="39"/>
      <c r="AE108" s="38"/>
      <c r="AF108" s="39"/>
      <c r="AG108" s="38"/>
      <c r="AH108" s="39"/>
      <c r="AI108" s="38"/>
      <c r="AJ108" s="39"/>
      <c r="AK108" s="38"/>
      <c r="AL108" s="39"/>
      <c r="AM108" s="38"/>
      <c r="AN108" s="39"/>
      <c r="AO108" s="38"/>
      <c r="AP108" s="39"/>
      <c r="AQ108" s="40"/>
      <c r="AR108" s="41"/>
      <c r="AS108" s="40"/>
      <c r="AT108" s="37"/>
      <c r="AU108" s="38"/>
      <c r="AV108" s="39"/>
      <c r="AW108" s="42"/>
      <c r="AX108" s="43" t="str">
        <f t="shared" si="221"/>
        <v/>
      </c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10"/>
      <c r="BJ108" s="10"/>
      <c r="BK108" s="10"/>
      <c r="BL108" s="10"/>
      <c r="BU108" s="10"/>
      <c r="BW108" s="11"/>
      <c r="CA108" s="44" t="str">
        <f t="shared" si="222"/>
        <v/>
      </c>
      <c r="CB108" s="44" t="str">
        <f t="shared" si="223"/>
        <v/>
      </c>
      <c r="CC108" s="44" t="str">
        <f t="shared" si="224"/>
        <v/>
      </c>
      <c r="CD108" s="44" t="str">
        <f t="shared" si="225"/>
        <v/>
      </c>
      <c r="CE108" s="44" t="str">
        <f t="shared" si="226"/>
        <v/>
      </c>
      <c r="CF108" s="44" t="str">
        <f t="shared" si="254"/>
        <v/>
      </c>
      <c r="CG108" s="44" t="str">
        <f t="shared" si="255"/>
        <v/>
      </c>
      <c r="CH108" s="44" t="str">
        <f t="shared" si="256"/>
        <v/>
      </c>
      <c r="CI108" s="44" t="str">
        <f t="shared" si="257"/>
        <v/>
      </c>
      <c r="CJ108" s="44" t="str">
        <f t="shared" si="258"/>
        <v/>
      </c>
      <c r="CK108" s="44" t="str">
        <f t="shared" si="259"/>
        <v/>
      </c>
      <c r="CL108" s="44" t="str">
        <f t="shared" si="260"/>
        <v/>
      </c>
      <c r="CM108" s="44" t="str">
        <f t="shared" si="261"/>
        <v/>
      </c>
      <c r="CN108" s="44" t="str">
        <f t="shared" si="262"/>
        <v/>
      </c>
      <c r="CO108" s="44" t="str">
        <f t="shared" si="263"/>
        <v/>
      </c>
      <c r="CP108" s="44" t="str">
        <f t="shared" si="264"/>
        <v/>
      </c>
      <c r="CQ108" s="44" t="str">
        <f t="shared" si="265"/>
        <v/>
      </c>
      <c r="CR108" s="44" t="str">
        <f t="shared" si="266"/>
        <v/>
      </c>
      <c r="CS108" s="44" t="str">
        <f t="shared" si="267"/>
        <v/>
      </c>
      <c r="CT108" s="44" t="str">
        <f t="shared" si="268"/>
        <v/>
      </c>
      <c r="CU108" s="44" t="str">
        <f t="shared" si="269"/>
        <v/>
      </c>
      <c r="CV108" s="44" t="str">
        <f t="shared" si="270"/>
        <v/>
      </c>
      <c r="CW108" s="44" t="str">
        <f t="shared" si="271"/>
        <v/>
      </c>
      <c r="CX108" s="44" t="str">
        <f t="shared" si="272"/>
        <v/>
      </c>
      <c r="CY108" s="44" t="str">
        <f t="shared" si="273"/>
        <v/>
      </c>
      <c r="CZ108" s="44" t="str">
        <f t="shared" si="227"/>
        <v/>
      </c>
      <c r="DA108" s="45">
        <f t="shared" si="228"/>
        <v>0</v>
      </c>
      <c r="DB108" s="45">
        <f t="shared" si="229"/>
        <v>0</v>
      </c>
      <c r="DC108" s="45">
        <f t="shared" si="230"/>
        <v>0</v>
      </c>
      <c r="DD108" s="45">
        <f t="shared" si="231"/>
        <v>0</v>
      </c>
      <c r="DE108" s="45">
        <f t="shared" si="232"/>
        <v>0</v>
      </c>
      <c r="DF108" s="45">
        <f t="shared" si="233"/>
        <v>0</v>
      </c>
      <c r="DG108" s="45">
        <f t="shared" si="234"/>
        <v>0</v>
      </c>
      <c r="DH108" s="45">
        <f t="shared" si="235"/>
        <v>0</v>
      </c>
      <c r="DI108" s="45">
        <f t="shared" si="236"/>
        <v>0</v>
      </c>
      <c r="DJ108" s="45">
        <f t="shared" si="237"/>
        <v>0</v>
      </c>
      <c r="DK108" s="45">
        <f t="shared" si="238"/>
        <v>0</v>
      </c>
      <c r="DL108" s="45">
        <f t="shared" si="239"/>
        <v>0</v>
      </c>
      <c r="DM108" s="45">
        <f t="shared" si="240"/>
        <v>0</v>
      </c>
      <c r="DN108" s="45">
        <f t="shared" si="241"/>
        <v>0</v>
      </c>
      <c r="DO108" s="45">
        <f t="shared" si="242"/>
        <v>0</v>
      </c>
      <c r="DP108" s="45">
        <f t="shared" si="243"/>
        <v>0</v>
      </c>
      <c r="DQ108" s="45">
        <f t="shared" si="244"/>
        <v>0</v>
      </c>
      <c r="DR108" s="45">
        <f t="shared" si="245"/>
        <v>0</v>
      </c>
      <c r="DS108" s="45">
        <f t="shared" si="246"/>
        <v>0</v>
      </c>
      <c r="DT108" s="45">
        <f t="shared" si="247"/>
        <v>0</v>
      </c>
      <c r="DU108" s="45">
        <f t="shared" si="248"/>
        <v>0</v>
      </c>
      <c r="DV108" s="45">
        <f t="shared" si="249"/>
        <v>0</v>
      </c>
      <c r="DW108" s="45">
        <f t="shared" si="250"/>
        <v>0</v>
      </c>
      <c r="DX108" s="45">
        <f t="shared" si="251"/>
        <v>0</v>
      </c>
      <c r="DY108" s="45">
        <f t="shared" si="252"/>
        <v>0</v>
      </c>
      <c r="DZ108" s="45">
        <f t="shared" si="253"/>
        <v>0</v>
      </c>
    </row>
    <row r="109" spans="1:130" ht="22.5" x14ac:dyDescent="0.25">
      <c r="A109" s="67" t="s">
        <v>46</v>
      </c>
      <c r="B109" s="47">
        <f>+D109+F109+H109</f>
        <v>0</v>
      </c>
      <c r="C109" s="48">
        <f>+E109+G109+I109</f>
        <v>0</v>
      </c>
      <c r="D109" s="37"/>
      <c r="E109" s="38"/>
      <c r="F109" s="39"/>
      <c r="G109" s="38"/>
      <c r="H109" s="39"/>
      <c r="I109" s="42"/>
      <c r="J109" s="50"/>
      <c r="K109" s="51"/>
      <c r="L109" s="50"/>
      <c r="M109" s="51"/>
      <c r="N109" s="50"/>
      <c r="O109" s="51"/>
      <c r="P109" s="50"/>
      <c r="Q109" s="51"/>
      <c r="R109" s="50"/>
      <c r="S109" s="51"/>
      <c r="T109" s="50"/>
      <c r="U109" s="51"/>
      <c r="V109" s="50"/>
      <c r="W109" s="51"/>
      <c r="X109" s="50"/>
      <c r="Y109" s="51"/>
      <c r="Z109" s="50"/>
      <c r="AA109" s="51"/>
      <c r="AB109" s="50"/>
      <c r="AC109" s="51"/>
      <c r="AD109" s="50"/>
      <c r="AE109" s="51"/>
      <c r="AF109" s="50"/>
      <c r="AG109" s="51"/>
      <c r="AH109" s="50"/>
      <c r="AI109" s="51"/>
      <c r="AJ109" s="50"/>
      <c r="AK109" s="51"/>
      <c r="AL109" s="50"/>
      <c r="AM109" s="51"/>
      <c r="AN109" s="50"/>
      <c r="AO109" s="51"/>
      <c r="AP109" s="50"/>
      <c r="AQ109" s="52"/>
      <c r="AR109" s="37"/>
      <c r="AS109" s="40"/>
      <c r="AT109" s="37"/>
      <c r="AU109" s="38"/>
      <c r="AV109" s="39"/>
      <c r="AW109" s="42"/>
      <c r="AX109" s="43" t="str">
        <f t="shared" si="221"/>
        <v/>
      </c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10"/>
      <c r="BJ109" s="10"/>
      <c r="BK109" s="10"/>
      <c r="BL109" s="10"/>
      <c r="BU109" s="10"/>
      <c r="BW109" s="11"/>
      <c r="CA109" s="44" t="str">
        <f t="shared" si="222"/>
        <v/>
      </c>
      <c r="CB109" s="44" t="str">
        <f t="shared" si="223"/>
        <v/>
      </c>
      <c r="CC109" s="44" t="str">
        <f t="shared" si="224"/>
        <v/>
      </c>
      <c r="CD109" s="44" t="str">
        <f t="shared" si="225"/>
        <v/>
      </c>
      <c r="CE109" s="44" t="str">
        <f t="shared" si="226"/>
        <v/>
      </c>
      <c r="CF109" s="44" t="str">
        <f t="shared" si="254"/>
        <v/>
      </c>
      <c r="CG109" s="44" t="str">
        <f t="shared" si="255"/>
        <v/>
      </c>
      <c r="CH109" s="44" t="str">
        <f t="shared" si="256"/>
        <v/>
      </c>
      <c r="CI109" s="44" t="str">
        <f t="shared" si="257"/>
        <v/>
      </c>
      <c r="CJ109" s="44" t="str">
        <f t="shared" si="258"/>
        <v/>
      </c>
      <c r="CK109" s="44" t="str">
        <f t="shared" si="259"/>
        <v/>
      </c>
      <c r="CL109" s="44" t="str">
        <f t="shared" si="260"/>
        <v/>
      </c>
      <c r="CM109" s="44" t="str">
        <f t="shared" si="261"/>
        <v/>
      </c>
      <c r="CN109" s="44" t="str">
        <f t="shared" si="262"/>
        <v/>
      </c>
      <c r="CO109" s="44" t="str">
        <f t="shared" si="263"/>
        <v/>
      </c>
      <c r="CP109" s="44" t="str">
        <f t="shared" si="264"/>
        <v/>
      </c>
      <c r="CQ109" s="44" t="str">
        <f t="shared" si="265"/>
        <v/>
      </c>
      <c r="CR109" s="44" t="str">
        <f t="shared" si="266"/>
        <v/>
      </c>
      <c r="CS109" s="44" t="str">
        <f t="shared" si="267"/>
        <v/>
      </c>
      <c r="CT109" s="44" t="str">
        <f t="shared" si="268"/>
        <v/>
      </c>
      <c r="CU109" s="44" t="str">
        <f t="shared" si="269"/>
        <v/>
      </c>
      <c r="CV109" s="44" t="str">
        <f t="shared" si="270"/>
        <v/>
      </c>
      <c r="CW109" s="44" t="str">
        <f t="shared" si="271"/>
        <v/>
      </c>
      <c r="CX109" s="44" t="str">
        <f t="shared" si="272"/>
        <v/>
      </c>
      <c r="CY109" s="44" t="str">
        <f t="shared" si="273"/>
        <v/>
      </c>
      <c r="CZ109" s="44" t="str">
        <f t="shared" si="227"/>
        <v/>
      </c>
      <c r="DA109" s="45">
        <f t="shared" si="228"/>
        <v>0</v>
      </c>
      <c r="DB109" s="45">
        <f t="shared" si="229"/>
        <v>0</v>
      </c>
      <c r="DC109" s="45">
        <f t="shared" si="230"/>
        <v>0</v>
      </c>
      <c r="DD109" s="45">
        <f t="shared" si="231"/>
        <v>0</v>
      </c>
      <c r="DE109" s="45">
        <f t="shared" si="232"/>
        <v>0</v>
      </c>
      <c r="DF109" s="45">
        <f t="shared" si="233"/>
        <v>0</v>
      </c>
      <c r="DG109" s="45">
        <f t="shared" si="234"/>
        <v>0</v>
      </c>
      <c r="DH109" s="45">
        <f t="shared" si="235"/>
        <v>0</v>
      </c>
      <c r="DI109" s="45">
        <f t="shared" si="236"/>
        <v>0</v>
      </c>
      <c r="DJ109" s="45">
        <f t="shared" si="237"/>
        <v>0</v>
      </c>
      <c r="DK109" s="45">
        <f t="shared" si="238"/>
        <v>0</v>
      </c>
      <c r="DL109" s="45">
        <f t="shared" si="239"/>
        <v>0</v>
      </c>
      <c r="DM109" s="45">
        <f t="shared" si="240"/>
        <v>0</v>
      </c>
      <c r="DN109" s="45">
        <f t="shared" si="241"/>
        <v>0</v>
      </c>
      <c r="DO109" s="45">
        <f t="shared" si="242"/>
        <v>0</v>
      </c>
      <c r="DP109" s="45">
        <f t="shared" si="243"/>
        <v>0</v>
      </c>
      <c r="DQ109" s="45">
        <f t="shared" si="244"/>
        <v>0</v>
      </c>
      <c r="DR109" s="45">
        <f t="shared" si="245"/>
        <v>0</v>
      </c>
      <c r="DS109" s="45">
        <f t="shared" si="246"/>
        <v>0</v>
      </c>
      <c r="DT109" s="45">
        <f t="shared" si="247"/>
        <v>0</v>
      </c>
      <c r="DU109" s="45">
        <f t="shared" si="248"/>
        <v>0</v>
      </c>
      <c r="DV109" s="45">
        <f t="shared" si="249"/>
        <v>0</v>
      </c>
      <c r="DW109" s="45">
        <f t="shared" si="250"/>
        <v>0</v>
      </c>
      <c r="DX109" s="45">
        <f t="shared" si="251"/>
        <v>0</v>
      </c>
      <c r="DY109" s="45">
        <f t="shared" si="252"/>
        <v>0</v>
      </c>
      <c r="DZ109" s="45">
        <f t="shared" si="253"/>
        <v>0</v>
      </c>
    </row>
    <row r="110" spans="1:130" x14ac:dyDescent="0.25">
      <c r="A110" s="67" t="s">
        <v>47</v>
      </c>
      <c r="B110" s="47">
        <f>+P110+R110+T110+V110+X110+Z110+AB110+AD110+AF110+AH110+AJ110+AL110+AN110+AP110</f>
        <v>0</v>
      </c>
      <c r="C110" s="48">
        <f>+Q110+S110+U110+W110+Y110+AA110+AC110+AE110+AG110+AI110+AK110+AM110+AO110+AQ110</f>
        <v>0</v>
      </c>
      <c r="D110" s="33"/>
      <c r="E110" s="34"/>
      <c r="F110" s="35"/>
      <c r="G110" s="34"/>
      <c r="H110" s="35"/>
      <c r="I110" s="34"/>
      <c r="J110" s="35"/>
      <c r="K110" s="34"/>
      <c r="L110" s="35"/>
      <c r="M110" s="36"/>
      <c r="N110" s="33"/>
      <c r="O110" s="34"/>
      <c r="P110" s="39"/>
      <c r="Q110" s="38"/>
      <c r="R110" s="39"/>
      <c r="S110" s="38"/>
      <c r="T110" s="39"/>
      <c r="U110" s="38"/>
      <c r="V110" s="39"/>
      <c r="W110" s="38"/>
      <c r="X110" s="39"/>
      <c r="Y110" s="38"/>
      <c r="Z110" s="39"/>
      <c r="AA110" s="38"/>
      <c r="AB110" s="39"/>
      <c r="AC110" s="38"/>
      <c r="AD110" s="39"/>
      <c r="AE110" s="38"/>
      <c r="AF110" s="39"/>
      <c r="AG110" s="38"/>
      <c r="AH110" s="39"/>
      <c r="AI110" s="38"/>
      <c r="AJ110" s="39"/>
      <c r="AK110" s="38"/>
      <c r="AL110" s="39"/>
      <c r="AM110" s="38"/>
      <c r="AN110" s="39"/>
      <c r="AO110" s="38"/>
      <c r="AP110" s="39"/>
      <c r="AQ110" s="40"/>
      <c r="AR110" s="37"/>
      <c r="AS110" s="40"/>
      <c r="AT110" s="37"/>
      <c r="AU110" s="38"/>
      <c r="AV110" s="39"/>
      <c r="AW110" s="42"/>
      <c r="AX110" s="43" t="str">
        <f t="shared" si="221"/>
        <v/>
      </c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10"/>
      <c r="BJ110" s="10"/>
      <c r="BK110" s="10"/>
      <c r="BL110" s="10"/>
      <c r="BU110" s="10"/>
      <c r="BW110" s="11"/>
      <c r="CA110" s="44" t="str">
        <f t="shared" si="222"/>
        <v/>
      </c>
      <c r="CB110" s="44" t="str">
        <f t="shared" si="223"/>
        <v/>
      </c>
      <c r="CC110" s="44" t="str">
        <f t="shared" si="224"/>
        <v/>
      </c>
      <c r="CD110" s="44" t="str">
        <f t="shared" si="225"/>
        <v/>
      </c>
      <c r="CE110" s="44" t="str">
        <f t="shared" si="226"/>
        <v/>
      </c>
      <c r="CF110" s="44" t="str">
        <f t="shared" si="254"/>
        <v/>
      </c>
      <c r="CG110" s="44" t="str">
        <f t="shared" si="255"/>
        <v/>
      </c>
      <c r="CH110" s="44" t="str">
        <f t="shared" si="256"/>
        <v/>
      </c>
      <c r="CI110" s="44" t="str">
        <f t="shared" si="257"/>
        <v/>
      </c>
      <c r="CJ110" s="44" t="str">
        <f t="shared" si="258"/>
        <v/>
      </c>
      <c r="CK110" s="44" t="str">
        <f t="shared" si="259"/>
        <v/>
      </c>
      <c r="CL110" s="44" t="str">
        <f t="shared" si="260"/>
        <v/>
      </c>
      <c r="CM110" s="44" t="str">
        <f t="shared" si="261"/>
        <v/>
      </c>
      <c r="CN110" s="44" t="str">
        <f t="shared" si="262"/>
        <v/>
      </c>
      <c r="CO110" s="44" t="str">
        <f t="shared" si="263"/>
        <v/>
      </c>
      <c r="CP110" s="44" t="str">
        <f t="shared" si="264"/>
        <v/>
      </c>
      <c r="CQ110" s="44" t="str">
        <f t="shared" si="265"/>
        <v/>
      </c>
      <c r="CR110" s="44" t="str">
        <f t="shared" si="266"/>
        <v/>
      </c>
      <c r="CS110" s="44" t="str">
        <f t="shared" si="267"/>
        <v/>
      </c>
      <c r="CT110" s="44" t="str">
        <f t="shared" si="268"/>
        <v/>
      </c>
      <c r="CU110" s="44" t="str">
        <f t="shared" si="269"/>
        <v/>
      </c>
      <c r="CV110" s="44" t="str">
        <f t="shared" si="270"/>
        <v/>
      </c>
      <c r="CW110" s="44" t="str">
        <f t="shared" si="271"/>
        <v/>
      </c>
      <c r="CX110" s="44" t="str">
        <f t="shared" si="272"/>
        <v/>
      </c>
      <c r="CY110" s="44" t="str">
        <f t="shared" si="273"/>
        <v/>
      </c>
      <c r="CZ110" s="44" t="str">
        <f t="shared" si="227"/>
        <v/>
      </c>
      <c r="DA110" s="45">
        <f t="shared" si="228"/>
        <v>0</v>
      </c>
      <c r="DB110" s="45">
        <f t="shared" si="229"/>
        <v>0</v>
      </c>
      <c r="DC110" s="45">
        <f t="shared" si="230"/>
        <v>0</v>
      </c>
      <c r="DD110" s="45">
        <f t="shared" si="231"/>
        <v>0</v>
      </c>
      <c r="DE110" s="45">
        <f t="shared" si="232"/>
        <v>0</v>
      </c>
      <c r="DF110" s="45">
        <f t="shared" si="233"/>
        <v>0</v>
      </c>
      <c r="DG110" s="45">
        <f t="shared" si="234"/>
        <v>0</v>
      </c>
      <c r="DH110" s="45">
        <f t="shared" si="235"/>
        <v>0</v>
      </c>
      <c r="DI110" s="45">
        <f t="shared" si="236"/>
        <v>0</v>
      </c>
      <c r="DJ110" s="45">
        <f t="shared" si="237"/>
        <v>0</v>
      </c>
      <c r="DK110" s="45">
        <f t="shared" si="238"/>
        <v>0</v>
      </c>
      <c r="DL110" s="45">
        <f t="shared" si="239"/>
        <v>0</v>
      </c>
      <c r="DM110" s="45">
        <f t="shared" si="240"/>
        <v>0</v>
      </c>
      <c r="DN110" s="45">
        <f t="shared" si="241"/>
        <v>0</v>
      </c>
      <c r="DO110" s="45">
        <f t="shared" si="242"/>
        <v>0</v>
      </c>
      <c r="DP110" s="45">
        <f t="shared" si="243"/>
        <v>0</v>
      </c>
      <c r="DQ110" s="45">
        <f t="shared" si="244"/>
        <v>0</v>
      </c>
      <c r="DR110" s="45">
        <f t="shared" si="245"/>
        <v>0</v>
      </c>
      <c r="DS110" s="45">
        <f t="shared" si="246"/>
        <v>0</v>
      </c>
      <c r="DT110" s="45">
        <f t="shared" si="247"/>
        <v>0</v>
      </c>
      <c r="DU110" s="45">
        <f t="shared" si="248"/>
        <v>0</v>
      </c>
      <c r="DV110" s="45">
        <f t="shared" si="249"/>
        <v>0</v>
      </c>
      <c r="DW110" s="45">
        <f t="shared" si="250"/>
        <v>0</v>
      </c>
      <c r="DX110" s="45">
        <f t="shared" si="251"/>
        <v>0</v>
      </c>
      <c r="DY110" s="45">
        <f t="shared" si="252"/>
        <v>0</v>
      </c>
      <c r="DZ110" s="45">
        <f t="shared" si="253"/>
        <v>0</v>
      </c>
    </row>
    <row r="111" spans="1:130" x14ac:dyDescent="0.25">
      <c r="A111" s="66" t="s">
        <v>48</v>
      </c>
      <c r="B111" s="47">
        <f>+N111+P111+R111+T111+V111+X111+Z111+AB111+AD111+AF111+AH111+AJ111+AL111+AN111+AP111</f>
        <v>0</v>
      </c>
      <c r="C111" s="48">
        <f>+O111+Q111+S111+U111+W111+Y111+AA111+AC111+AE111+AG111+AI111+AK111+AM111+AO111+AQ111</f>
        <v>0</v>
      </c>
      <c r="D111" s="41"/>
      <c r="E111" s="51"/>
      <c r="F111" s="50"/>
      <c r="G111" s="51"/>
      <c r="H111" s="50"/>
      <c r="I111" s="53"/>
      <c r="J111" s="41"/>
      <c r="K111" s="41"/>
      <c r="L111" s="50"/>
      <c r="M111" s="53"/>
      <c r="N111" s="37"/>
      <c r="O111" s="38"/>
      <c r="P111" s="39"/>
      <c r="Q111" s="38"/>
      <c r="R111" s="39"/>
      <c r="S111" s="38"/>
      <c r="T111" s="39"/>
      <c r="U111" s="38"/>
      <c r="V111" s="39"/>
      <c r="W111" s="38"/>
      <c r="X111" s="39"/>
      <c r="Y111" s="38"/>
      <c r="Z111" s="39"/>
      <c r="AA111" s="38"/>
      <c r="AB111" s="39"/>
      <c r="AC111" s="38"/>
      <c r="AD111" s="39"/>
      <c r="AE111" s="38"/>
      <c r="AF111" s="39"/>
      <c r="AG111" s="38"/>
      <c r="AH111" s="39"/>
      <c r="AI111" s="38"/>
      <c r="AJ111" s="39"/>
      <c r="AK111" s="38"/>
      <c r="AL111" s="39"/>
      <c r="AM111" s="38"/>
      <c r="AN111" s="39"/>
      <c r="AO111" s="38"/>
      <c r="AP111" s="39"/>
      <c r="AQ111" s="40"/>
      <c r="AR111" s="37"/>
      <c r="AS111" s="40"/>
      <c r="AT111" s="37"/>
      <c r="AU111" s="38"/>
      <c r="AV111" s="39"/>
      <c r="AW111" s="42"/>
      <c r="AX111" s="43" t="str">
        <f t="shared" si="221"/>
        <v/>
      </c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10"/>
      <c r="BJ111" s="10"/>
      <c r="BK111" s="10"/>
      <c r="BL111" s="10"/>
      <c r="BU111" s="10"/>
      <c r="BW111" s="11"/>
      <c r="CA111" s="44" t="str">
        <f t="shared" si="222"/>
        <v/>
      </c>
      <c r="CB111" s="44" t="str">
        <f t="shared" si="223"/>
        <v/>
      </c>
      <c r="CC111" s="44" t="str">
        <f t="shared" si="224"/>
        <v/>
      </c>
      <c r="CD111" s="44" t="str">
        <f t="shared" si="225"/>
        <v/>
      </c>
      <c r="CE111" s="44" t="str">
        <f t="shared" si="226"/>
        <v/>
      </c>
      <c r="CF111" s="44" t="str">
        <f t="shared" si="254"/>
        <v/>
      </c>
      <c r="CG111" s="44" t="str">
        <f t="shared" si="255"/>
        <v/>
      </c>
      <c r="CH111" s="44" t="str">
        <f t="shared" si="256"/>
        <v/>
      </c>
      <c r="CI111" s="44" t="str">
        <f t="shared" si="257"/>
        <v/>
      </c>
      <c r="CJ111" s="44" t="str">
        <f t="shared" si="258"/>
        <v/>
      </c>
      <c r="CK111" s="44" t="str">
        <f t="shared" si="259"/>
        <v/>
      </c>
      <c r="CL111" s="44" t="str">
        <f t="shared" si="260"/>
        <v/>
      </c>
      <c r="CM111" s="44" t="str">
        <f t="shared" si="261"/>
        <v/>
      </c>
      <c r="CN111" s="44" t="str">
        <f t="shared" si="262"/>
        <v/>
      </c>
      <c r="CO111" s="44" t="str">
        <f t="shared" si="263"/>
        <v/>
      </c>
      <c r="CP111" s="44" t="str">
        <f t="shared" si="264"/>
        <v/>
      </c>
      <c r="CQ111" s="44" t="str">
        <f t="shared" si="265"/>
        <v/>
      </c>
      <c r="CR111" s="44" t="str">
        <f t="shared" si="266"/>
        <v/>
      </c>
      <c r="CS111" s="44" t="str">
        <f t="shared" si="267"/>
        <v/>
      </c>
      <c r="CT111" s="44" t="str">
        <f t="shared" si="268"/>
        <v/>
      </c>
      <c r="CU111" s="44" t="str">
        <f t="shared" si="269"/>
        <v/>
      </c>
      <c r="CV111" s="44" t="str">
        <f t="shared" si="270"/>
        <v/>
      </c>
      <c r="CW111" s="44" t="str">
        <f t="shared" si="271"/>
        <v/>
      </c>
      <c r="CX111" s="44" t="str">
        <f t="shared" si="272"/>
        <v/>
      </c>
      <c r="CY111" s="44" t="str">
        <f t="shared" si="273"/>
        <v/>
      </c>
      <c r="CZ111" s="44" t="str">
        <f t="shared" si="227"/>
        <v/>
      </c>
      <c r="DA111" s="45">
        <f t="shared" si="228"/>
        <v>0</v>
      </c>
      <c r="DB111" s="45">
        <f t="shared" si="229"/>
        <v>0</v>
      </c>
      <c r="DC111" s="45">
        <f t="shared" si="230"/>
        <v>0</v>
      </c>
      <c r="DD111" s="45">
        <f t="shared" si="231"/>
        <v>0</v>
      </c>
      <c r="DE111" s="45">
        <f t="shared" si="232"/>
        <v>0</v>
      </c>
      <c r="DF111" s="45">
        <f t="shared" si="233"/>
        <v>0</v>
      </c>
      <c r="DG111" s="45">
        <f t="shared" si="234"/>
        <v>0</v>
      </c>
      <c r="DH111" s="45">
        <f t="shared" si="235"/>
        <v>0</v>
      </c>
      <c r="DI111" s="45">
        <f t="shared" si="236"/>
        <v>0</v>
      </c>
      <c r="DJ111" s="45">
        <f t="shared" si="237"/>
        <v>0</v>
      </c>
      <c r="DK111" s="45">
        <f t="shared" si="238"/>
        <v>0</v>
      </c>
      <c r="DL111" s="45">
        <f t="shared" si="239"/>
        <v>0</v>
      </c>
      <c r="DM111" s="45">
        <f t="shared" si="240"/>
        <v>0</v>
      </c>
      <c r="DN111" s="45">
        <f t="shared" si="241"/>
        <v>0</v>
      </c>
      <c r="DO111" s="45">
        <f t="shared" si="242"/>
        <v>0</v>
      </c>
      <c r="DP111" s="45">
        <f t="shared" si="243"/>
        <v>0</v>
      </c>
      <c r="DQ111" s="45">
        <f t="shared" si="244"/>
        <v>0</v>
      </c>
      <c r="DR111" s="45">
        <f t="shared" si="245"/>
        <v>0</v>
      </c>
      <c r="DS111" s="45">
        <f t="shared" si="246"/>
        <v>0</v>
      </c>
      <c r="DT111" s="45">
        <f t="shared" si="247"/>
        <v>0</v>
      </c>
      <c r="DU111" s="45">
        <f t="shared" si="248"/>
        <v>0</v>
      </c>
      <c r="DV111" s="45">
        <f t="shared" si="249"/>
        <v>0</v>
      </c>
      <c r="DW111" s="45">
        <f t="shared" si="250"/>
        <v>0</v>
      </c>
      <c r="DX111" s="45">
        <f t="shared" si="251"/>
        <v>0</v>
      </c>
      <c r="DY111" s="45">
        <f t="shared" si="252"/>
        <v>0</v>
      </c>
      <c r="DZ111" s="45">
        <f t="shared" si="253"/>
        <v>0</v>
      </c>
    </row>
    <row r="112" spans="1:130" x14ac:dyDescent="0.25">
      <c r="A112" s="66" t="s">
        <v>49</v>
      </c>
      <c r="B112" s="47">
        <f>+D112+F112+H112+J112+L112+N112+P112+R112+T112+V112+X112+Z112+AB112+AD112+AF112+AH112+AJ112+AL112+AN112+AP112</f>
        <v>0</v>
      </c>
      <c r="C112" s="48">
        <f>+E112+G112+I112+K112+M112+O112+Q112+S112+U112+W112+Y112+AA112+AC112+AE112+AG112+AI112+AK112+AM112+AO112+AQ112</f>
        <v>0</v>
      </c>
      <c r="D112" s="37"/>
      <c r="E112" s="38"/>
      <c r="F112" s="39"/>
      <c r="G112" s="38"/>
      <c r="H112" s="39"/>
      <c r="I112" s="42"/>
      <c r="J112" s="37"/>
      <c r="K112" s="37"/>
      <c r="L112" s="39"/>
      <c r="M112" s="42"/>
      <c r="N112" s="37"/>
      <c r="O112" s="38"/>
      <c r="P112" s="39"/>
      <c r="Q112" s="38"/>
      <c r="R112" s="39"/>
      <c r="S112" s="38"/>
      <c r="T112" s="39"/>
      <c r="U112" s="38"/>
      <c r="V112" s="39"/>
      <c r="W112" s="38"/>
      <c r="X112" s="39"/>
      <c r="Y112" s="38"/>
      <c r="Z112" s="39"/>
      <c r="AA112" s="38"/>
      <c r="AB112" s="39"/>
      <c r="AC112" s="38"/>
      <c r="AD112" s="39"/>
      <c r="AE112" s="38"/>
      <c r="AF112" s="39"/>
      <c r="AG112" s="38"/>
      <c r="AH112" s="39"/>
      <c r="AI112" s="38"/>
      <c r="AJ112" s="39"/>
      <c r="AK112" s="38"/>
      <c r="AL112" s="39"/>
      <c r="AM112" s="38"/>
      <c r="AN112" s="39"/>
      <c r="AO112" s="38"/>
      <c r="AP112" s="39"/>
      <c r="AQ112" s="40"/>
      <c r="AR112" s="37"/>
      <c r="AS112" s="40"/>
      <c r="AT112" s="37"/>
      <c r="AU112" s="38"/>
      <c r="AV112" s="39"/>
      <c r="AW112" s="42"/>
      <c r="AX112" s="43" t="str">
        <f t="shared" si="221"/>
        <v/>
      </c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10"/>
      <c r="BJ112" s="10"/>
      <c r="BK112" s="10"/>
      <c r="BL112" s="10"/>
      <c r="BU112" s="10"/>
      <c r="BW112" s="11"/>
      <c r="CA112" s="44" t="str">
        <f t="shared" si="222"/>
        <v/>
      </c>
      <c r="CB112" s="44" t="str">
        <f t="shared" si="223"/>
        <v/>
      </c>
      <c r="CC112" s="44" t="str">
        <f t="shared" si="224"/>
        <v/>
      </c>
      <c r="CD112" s="44" t="str">
        <f t="shared" si="225"/>
        <v/>
      </c>
      <c r="CE112" s="44" t="str">
        <f t="shared" si="226"/>
        <v/>
      </c>
      <c r="CF112" s="44" t="str">
        <f t="shared" si="254"/>
        <v/>
      </c>
      <c r="CG112" s="44" t="str">
        <f t="shared" si="255"/>
        <v/>
      </c>
      <c r="CH112" s="44" t="str">
        <f t="shared" si="256"/>
        <v/>
      </c>
      <c r="CI112" s="44" t="str">
        <f t="shared" si="257"/>
        <v/>
      </c>
      <c r="CJ112" s="44" t="str">
        <f t="shared" si="258"/>
        <v/>
      </c>
      <c r="CK112" s="44" t="str">
        <f t="shared" si="259"/>
        <v/>
      </c>
      <c r="CL112" s="44" t="str">
        <f t="shared" si="260"/>
        <v/>
      </c>
      <c r="CM112" s="44" t="str">
        <f t="shared" si="261"/>
        <v/>
      </c>
      <c r="CN112" s="44" t="str">
        <f t="shared" si="262"/>
        <v/>
      </c>
      <c r="CO112" s="44" t="str">
        <f t="shared" si="263"/>
        <v/>
      </c>
      <c r="CP112" s="44" t="str">
        <f t="shared" si="264"/>
        <v/>
      </c>
      <c r="CQ112" s="44" t="str">
        <f t="shared" si="265"/>
        <v/>
      </c>
      <c r="CR112" s="44" t="str">
        <f t="shared" si="266"/>
        <v/>
      </c>
      <c r="CS112" s="44" t="str">
        <f t="shared" si="267"/>
        <v/>
      </c>
      <c r="CT112" s="44" t="str">
        <f t="shared" si="268"/>
        <v/>
      </c>
      <c r="CU112" s="44" t="str">
        <f t="shared" si="269"/>
        <v/>
      </c>
      <c r="CV112" s="44" t="str">
        <f t="shared" si="270"/>
        <v/>
      </c>
      <c r="CW112" s="44" t="str">
        <f t="shared" si="271"/>
        <v/>
      </c>
      <c r="CX112" s="44" t="str">
        <f t="shared" si="272"/>
        <v/>
      </c>
      <c r="CY112" s="44" t="str">
        <f t="shared" si="273"/>
        <v/>
      </c>
      <c r="CZ112" s="44" t="str">
        <f t="shared" si="227"/>
        <v/>
      </c>
      <c r="DA112" s="45">
        <f t="shared" si="228"/>
        <v>0</v>
      </c>
      <c r="DB112" s="45">
        <f t="shared" si="229"/>
        <v>0</v>
      </c>
      <c r="DC112" s="45">
        <f t="shared" si="230"/>
        <v>0</v>
      </c>
      <c r="DD112" s="45">
        <f t="shared" si="231"/>
        <v>0</v>
      </c>
      <c r="DE112" s="45">
        <f t="shared" si="232"/>
        <v>0</v>
      </c>
      <c r="DF112" s="45">
        <f t="shared" si="233"/>
        <v>0</v>
      </c>
      <c r="DG112" s="45">
        <f t="shared" si="234"/>
        <v>0</v>
      </c>
      <c r="DH112" s="45">
        <f t="shared" si="235"/>
        <v>0</v>
      </c>
      <c r="DI112" s="45">
        <f t="shared" si="236"/>
        <v>0</v>
      </c>
      <c r="DJ112" s="45">
        <f t="shared" si="237"/>
        <v>0</v>
      </c>
      <c r="DK112" s="45">
        <f t="shared" si="238"/>
        <v>0</v>
      </c>
      <c r="DL112" s="45">
        <f t="shared" si="239"/>
        <v>0</v>
      </c>
      <c r="DM112" s="45">
        <f t="shared" si="240"/>
        <v>0</v>
      </c>
      <c r="DN112" s="45">
        <f t="shared" si="241"/>
        <v>0</v>
      </c>
      <c r="DO112" s="45">
        <f t="shared" si="242"/>
        <v>0</v>
      </c>
      <c r="DP112" s="45">
        <f t="shared" si="243"/>
        <v>0</v>
      </c>
      <c r="DQ112" s="45">
        <f t="shared" si="244"/>
        <v>0</v>
      </c>
      <c r="DR112" s="45">
        <f t="shared" si="245"/>
        <v>0</v>
      </c>
      <c r="DS112" s="45">
        <f t="shared" si="246"/>
        <v>0</v>
      </c>
      <c r="DT112" s="45">
        <f t="shared" si="247"/>
        <v>0</v>
      </c>
      <c r="DU112" s="45">
        <f t="shared" si="248"/>
        <v>0</v>
      </c>
      <c r="DV112" s="45">
        <f t="shared" si="249"/>
        <v>0</v>
      </c>
      <c r="DW112" s="45">
        <f t="shared" si="250"/>
        <v>0</v>
      </c>
      <c r="DX112" s="45">
        <f t="shared" si="251"/>
        <v>0</v>
      </c>
      <c r="DY112" s="45">
        <f t="shared" si="252"/>
        <v>0</v>
      </c>
      <c r="DZ112" s="45">
        <f t="shared" si="253"/>
        <v>0</v>
      </c>
    </row>
    <row r="113" spans="1:130" x14ac:dyDescent="0.25">
      <c r="A113" s="46" t="s">
        <v>50</v>
      </c>
      <c r="B113" s="47">
        <f>+P113+R113+T113+V113+X113+Z113+AB113+AD113+AF113+AH113+AJ113+AL113+AN113+AP113</f>
        <v>0</v>
      </c>
      <c r="C113" s="48">
        <f>+Q113+S113+U113+W113+Y113+AA113+AC113+AE113+AG113+AI113+AK113+AM113+AO113+AQ113</f>
        <v>0</v>
      </c>
      <c r="D113" s="33"/>
      <c r="E113" s="34"/>
      <c r="F113" s="35"/>
      <c r="G113" s="34"/>
      <c r="H113" s="35"/>
      <c r="I113" s="34"/>
      <c r="J113" s="35"/>
      <c r="K113" s="34"/>
      <c r="L113" s="35"/>
      <c r="M113" s="36"/>
      <c r="N113" s="33"/>
      <c r="O113" s="34"/>
      <c r="P113" s="39"/>
      <c r="Q113" s="38"/>
      <c r="R113" s="39"/>
      <c r="S113" s="38"/>
      <c r="T113" s="39"/>
      <c r="U113" s="38"/>
      <c r="V113" s="39"/>
      <c r="W113" s="38"/>
      <c r="X113" s="39"/>
      <c r="Y113" s="38"/>
      <c r="Z113" s="39"/>
      <c r="AA113" s="38"/>
      <c r="AB113" s="39"/>
      <c r="AC113" s="38"/>
      <c r="AD113" s="39"/>
      <c r="AE113" s="38"/>
      <c r="AF113" s="39"/>
      <c r="AG113" s="38"/>
      <c r="AH113" s="39"/>
      <c r="AI113" s="38"/>
      <c r="AJ113" s="39"/>
      <c r="AK113" s="38"/>
      <c r="AL113" s="39"/>
      <c r="AM113" s="38"/>
      <c r="AN113" s="39"/>
      <c r="AO113" s="38"/>
      <c r="AP113" s="39"/>
      <c r="AQ113" s="40"/>
      <c r="AR113" s="37"/>
      <c r="AS113" s="40"/>
      <c r="AT113" s="37"/>
      <c r="AU113" s="38"/>
      <c r="AV113" s="39"/>
      <c r="AW113" s="42"/>
      <c r="AX113" s="43" t="str">
        <f t="shared" si="221"/>
        <v/>
      </c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10"/>
      <c r="BJ113" s="10"/>
      <c r="BK113" s="10"/>
      <c r="BL113" s="10"/>
      <c r="BU113" s="10"/>
      <c r="BW113" s="11"/>
      <c r="CA113" s="44" t="str">
        <f t="shared" si="222"/>
        <v/>
      </c>
      <c r="CB113" s="44" t="str">
        <f t="shared" si="223"/>
        <v/>
      </c>
      <c r="CC113" s="44" t="str">
        <f t="shared" si="224"/>
        <v/>
      </c>
      <c r="CD113" s="44" t="str">
        <f t="shared" si="225"/>
        <v/>
      </c>
      <c r="CE113" s="44" t="str">
        <f t="shared" si="226"/>
        <v/>
      </c>
      <c r="CF113" s="44" t="str">
        <f t="shared" si="254"/>
        <v/>
      </c>
      <c r="CG113" s="44" t="str">
        <f t="shared" si="255"/>
        <v/>
      </c>
      <c r="CH113" s="44" t="str">
        <f t="shared" si="256"/>
        <v/>
      </c>
      <c r="CI113" s="44" t="str">
        <f t="shared" si="257"/>
        <v/>
      </c>
      <c r="CJ113" s="44" t="str">
        <f t="shared" si="258"/>
        <v/>
      </c>
      <c r="CK113" s="44" t="str">
        <f t="shared" si="259"/>
        <v/>
      </c>
      <c r="CL113" s="44" t="str">
        <f t="shared" si="260"/>
        <v/>
      </c>
      <c r="CM113" s="44" t="str">
        <f t="shared" si="261"/>
        <v/>
      </c>
      <c r="CN113" s="44" t="str">
        <f t="shared" si="262"/>
        <v/>
      </c>
      <c r="CO113" s="44" t="str">
        <f t="shared" si="263"/>
        <v/>
      </c>
      <c r="CP113" s="44" t="str">
        <f t="shared" si="264"/>
        <v/>
      </c>
      <c r="CQ113" s="44" t="str">
        <f t="shared" si="265"/>
        <v/>
      </c>
      <c r="CR113" s="44" t="str">
        <f t="shared" si="266"/>
        <v/>
      </c>
      <c r="CS113" s="44" t="str">
        <f t="shared" si="267"/>
        <v/>
      </c>
      <c r="CT113" s="44" t="str">
        <f t="shared" si="268"/>
        <v/>
      </c>
      <c r="CU113" s="44" t="str">
        <f t="shared" si="269"/>
        <v/>
      </c>
      <c r="CV113" s="44" t="str">
        <f t="shared" si="270"/>
        <v/>
      </c>
      <c r="CW113" s="44" t="str">
        <f t="shared" si="271"/>
        <v/>
      </c>
      <c r="CX113" s="44" t="str">
        <f t="shared" si="272"/>
        <v/>
      </c>
      <c r="CY113" s="44" t="str">
        <f t="shared" si="273"/>
        <v/>
      </c>
      <c r="CZ113" s="44" t="str">
        <f t="shared" si="227"/>
        <v/>
      </c>
      <c r="DA113" s="45">
        <f t="shared" si="228"/>
        <v>0</v>
      </c>
      <c r="DB113" s="45">
        <f t="shared" si="229"/>
        <v>0</v>
      </c>
      <c r="DC113" s="45">
        <f t="shared" si="230"/>
        <v>0</v>
      </c>
      <c r="DD113" s="45">
        <f t="shared" si="231"/>
        <v>0</v>
      </c>
      <c r="DE113" s="45">
        <f t="shared" si="232"/>
        <v>0</v>
      </c>
      <c r="DF113" s="45">
        <f t="shared" si="233"/>
        <v>0</v>
      </c>
      <c r="DG113" s="45">
        <f t="shared" si="234"/>
        <v>0</v>
      </c>
      <c r="DH113" s="45">
        <f t="shared" si="235"/>
        <v>0</v>
      </c>
      <c r="DI113" s="45">
        <f t="shared" si="236"/>
        <v>0</v>
      </c>
      <c r="DJ113" s="45">
        <f t="shared" si="237"/>
        <v>0</v>
      </c>
      <c r="DK113" s="45">
        <f t="shared" si="238"/>
        <v>0</v>
      </c>
      <c r="DL113" s="45">
        <f t="shared" si="239"/>
        <v>0</v>
      </c>
      <c r="DM113" s="45">
        <f t="shared" si="240"/>
        <v>0</v>
      </c>
      <c r="DN113" s="45">
        <f t="shared" si="241"/>
        <v>0</v>
      </c>
      <c r="DO113" s="45">
        <f t="shared" si="242"/>
        <v>0</v>
      </c>
      <c r="DP113" s="45">
        <f t="shared" si="243"/>
        <v>0</v>
      </c>
      <c r="DQ113" s="45">
        <f t="shared" si="244"/>
        <v>0</v>
      </c>
      <c r="DR113" s="45">
        <f t="shared" si="245"/>
        <v>0</v>
      </c>
      <c r="DS113" s="45">
        <f t="shared" si="246"/>
        <v>0</v>
      </c>
      <c r="DT113" s="45">
        <f t="shared" si="247"/>
        <v>0</v>
      </c>
      <c r="DU113" s="45">
        <f t="shared" si="248"/>
        <v>0</v>
      </c>
      <c r="DV113" s="45">
        <f t="shared" si="249"/>
        <v>0</v>
      </c>
      <c r="DW113" s="45">
        <f t="shared" si="250"/>
        <v>0</v>
      </c>
      <c r="DX113" s="45">
        <f t="shared" si="251"/>
        <v>0</v>
      </c>
      <c r="DY113" s="45">
        <f t="shared" si="252"/>
        <v>0</v>
      </c>
      <c r="DZ113" s="45">
        <f t="shared" si="253"/>
        <v>0</v>
      </c>
    </row>
    <row r="114" spans="1:130" x14ac:dyDescent="0.25">
      <c r="A114" s="66" t="s">
        <v>51</v>
      </c>
      <c r="B114" s="47">
        <f>+P114+R114+T114+V114+X114+Z114+AB114+AD114+AF114+AH114</f>
        <v>0</v>
      </c>
      <c r="C114" s="48">
        <f>+Q114+S114+U114+W114+Y114+AA114+AC114+AE114+AG114+AI114</f>
        <v>0</v>
      </c>
      <c r="D114" s="33"/>
      <c r="E114" s="34"/>
      <c r="F114" s="35"/>
      <c r="G114" s="34"/>
      <c r="H114" s="35"/>
      <c r="I114" s="34"/>
      <c r="J114" s="35"/>
      <c r="K114" s="34"/>
      <c r="L114" s="35"/>
      <c r="M114" s="36"/>
      <c r="N114" s="33"/>
      <c r="O114" s="34"/>
      <c r="P114" s="39"/>
      <c r="Q114" s="38"/>
      <c r="R114" s="39"/>
      <c r="S114" s="38"/>
      <c r="T114" s="39"/>
      <c r="U114" s="38"/>
      <c r="V114" s="39"/>
      <c r="W114" s="38"/>
      <c r="X114" s="39"/>
      <c r="Y114" s="38"/>
      <c r="Z114" s="39"/>
      <c r="AA114" s="38"/>
      <c r="AB114" s="39"/>
      <c r="AC114" s="38"/>
      <c r="AD114" s="39"/>
      <c r="AE114" s="38"/>
      <c r="AF114" s="39"/>
      <c r="AG114" s="38"/>
      <c r="AH114" s="39"/>
      <c r="AI114" s="38"/>
      <c r="AJ114" s="35"/>
      <c r="AK114" s="34"/>
      <c r="AL114" s="35"/>
      <c r="AM114" s="34"/>
      <c r="AN114" s="35"/>
      <c r="AO114" s="34"/>
      <c r="AP114" s="35"/>
      <c r="AQ114" s="54"/>
      <c r="AR114" s="37"/>
      <c r="AS114" s="40"/>
      <c r="AT114" s="37"/>
      <c r="AU114" s="38"/>
      <c r="AV114" s="39"/>
      <c r="AW114" s="42"/>
      <c r="AX114" s="43" t="str">
        <f t="shared" si="221"/>
        <v/>
      </c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10"/>
      <c r="BJ114" s="10"/>
      <c r="BK114" s="10"/>
      <c r="BL114" s="10"/>
      <c r="BU114" s="10"/>
      <c r="BW114" s="11"/>
      <c r="CA114" s="44" t="str">
        <f t="shared" si="222"/>
        <v/>
      </c>
      <c r="CB114" s="44" t="str">
        <f t="shared" si="223"/>
        <v/>
      </c>
      <c r="CC114" s="44" t="str">
        <f t="shared" si="224"/>
        <v/>
      </c>
      <c r="CD114" s="44" t="str">
        <f t="shared" si="225"/>
        <v/>
      </c>
      <c r="CE114" s="44" t="str">
        <f t="shared" si="226"/>
        <v/>
      </c>
      <c r="CF114" s="44" t="str">
        <f t="shared" si="254"/>
        <v/>
      </c>
      <c r="CG114" s="44" t="str">
        <f t="shared" si="255"/>
        <v/>
      </c>
      <c r="CH114" s="44" t="str">
        <f t="shared" si="256"/>
        <v/>
      </c>
      <c r="CI114" s="44" t="str">
        <f t="shared" si="257"/>
        <v/>
      </c>
      <c r="CJ114" s="44" t="str">
        <f t="shared" si="258"/>
        <v/>
      </c>
      <c r="CK114" s="44" t="str">
        <f t="shared" si="259"/>
        <v/>
      </c>
      <c r="CL114" s="44" t="str">
        <f t="shared" si="260"/>
        <v/>
      </c>
      <c r="CM114" s="44" t="str">
        <f t="shared" si="261"/>
        <v/>
      </c>
      <c r="CN114" s="44" t="str">
        <f t="shared" si="262"/>
        <v/>
      </c>
      <c r="CO114" s="44" t="str">
        <f t="shared" si="263"/>
        <v/>
      </c>
      <c r="CP114" s="44" t="str">
        <f t="shared" si="264"/>
        <v/>
      </c>
      <c r="CQ114" s="44" t="str">
        <f t="shared" si="265"/>
        <v/>
      </c>
      <c r="CR114" s="44" t="str">
        <f t="shared" si="266"/>
        <v/>
      </c>
      <c r="CS114" s="44" t="str">
        <f t="shared" si="267"/>
        <v/>
      </c>
      <c r="CT114" s="44" t="str">
        <f t="shared" si="268"/>
        <v/>
      </c>
      <c r="CU114" s="44" t="str">
        <f t="shared" si="269"/>
        <v/>
      </c>
      <c r="CV114" s="44" t="str">
        <f t="shared" si="270"/>
        <v/>
      </c>
      <c r="CW114" s="44" t="str">
        <f t="shared" si="271"/>
        <v/>
      </c>
      <c r="CX114" s="44" t="str">
        <f t="shared" si="272"/>
        <v/>
      </c>
      <c r="CY114" s="44" t="str">
        <f t="shared" si="273"/>
        <v/>
      </c>
      <c r="CZ114" s="44" t="str">
        <f t="shared" si="227"/>
        <v/>
      </c>
      <c r="DA114" s="45">
        <f t="shared" si="228"/>
        <v>0</v>
      </c>
      <c r="DB114" s="45">
        <f t="shared" si="229"/>
        <v>0</v>
      </c>
      <c r="DC114" s="45">
        <f t="shared" si="230"/>
        <v>0</v>
      </c>
      <c r="DD114" s="45">
        <f t="shared" si="231"/>
        <v>0</v>
      </c>
      <c r="DE114" s="45">
        <f t="shared" si="232"/>
        <v>0</v>
      </c>
      <c r="DF114" s="45">
        <f t="shared" si="233"/>
        <v>0</v>
      </c>
      <c r="DG114" s="45">
        <f t="shared" si="234"/>
        <v>0</v>
      </c>
      <c r="DH114" s="45">
        <f t="shared" si="235"/>
        <v>0</v>
      </c>
      <c r="DI114" s="45">
        <f t="shared" si="236"/>
        <v>0</v>
      </c>
      <c r="DJ114" s="45">
        <f t="shared" si="237"/>
        <v>0</v>
      </c>
      <c r="DK114" s="45">
        <f t="shared" si="238"/>
        <v>0</v>
      </c>
      <c r="DL114" s="45">
        <f t="shared" si="239"/>
        <v>0</v>
      </c>
      <c r="DM114" s="45">
        <f t="shared" si="240"/>
        <v>0</v>
      </c>
      <c r="DN114" s="45">
        <f t="shared" si="241"/>
        <v>0</v>
      </c>
      <c r="DO114" s="45">
        <f t="shared" si="242"/>
        <v>0</v>
      </c>
      <c r="DP114" s="45">
        <f t="shared" si="243"/>
        <v>0</v>
      </c>
      <c r="DQ114" s="45">
        <f t="shared" si="244"/>
        <v>0</v>
      </c>
      <c r="DR114" s="45">
        <f t="shared" si="245"/>
        <v>0</v>
      </c>
      <c r="DS114" s="45">
        <f t="shared" si="246"/>
        <v>0</v>
      </c>
      <c r="DT114" s="45">
        <f t="shared" si="247"/>
        <v>0</v>
      </c>
      <c r="DU114" s="45">
        <f t="shared" si="248"/>
        <v>0</v>
      </c>
      <c r="DV114" s="45">
        <f t="shared" si="249"/>
        <v>0</v>
      </c>
      <c r="DW114" s="45">
        <f t="shared" si="250"/>
        <v>0</v>
      </c>
      <c r="DX114" s="45">
        <f t="shared" si="251"/>
        <v>0</v>
      </c>
      <c r="DY114" s="45">
        <f t="shared" si="252"/>
        <v>0</v>
      </c>
      <c r="DZ114" s="45">
        <f t="shared" si="253"/>
        <v>0</v>
      </c>
    </row>
    <row r="115" spans="1:130" x14ac:dyDescent="0.25">
      <c r="A115" s="66" t="s">
        <v>52</v>
      </c>
      <c r="B115" s="47">
        <f t="shared" ref="B115:C117" si="274">+D115+F115+H115+J115+L115+N115+P115+R115+T115+V115+X115+Z115+AB115+AD115+AF115+AH115+AJ115+AL115+AN115+AP115</f>
        <v>0</v>
      </c>
      <c r="C115" s="48">
        <f t="shared" si="274"/>
        <v>0</v>
      </c>
      <c r="D115" s="37"/>
      <c r="E115" s="38"/>
      <c r="F115" s="39"/>
      <c r="G115" s="38"/>
      <c r="H115" s="39"/>
      <c r="I115" s="42"/>
      <c r="J115" s="37"/>
      <c r="K115" s="37"/>
      <c r="L115" s="39"/>
      <c r="M115" s="42"/>
      <c r="N115" s="37"/>
      <c r="O115" s="38"/>
      <c r="P115" s="39"/>
      <c r="Q115" s="38"/>
      <c r="R115" s="39"/>
      <c r="S115" s="38"/>
      <c r="T115" s="39"/>
      <c r="U115" s="38"/>
      <c r="V115" s="39"/>
      <c r="W115" s="38"/>
      <c r="X115" s="39"/>
      <c r="Y115" s="38"/>
      <c r="Z115" s="39"/>
      <c r="AA115" s="38"/>
      <c r="AB115" s="39"/>
      <c r="AC115" s="38"/>
      <c r="AD115" s="39"/>
      <c r="AE115" s="38"/>
      <c r="AF115" s="39"/>
      <c r="AG115" s="38"/>
      <c r="AH115" s="39"/>
      <c r="AI115" s="38"/>
      <c r="AJ115" s="39"/>
      <c r="AK115" s="38"/>
      <c r="AL115" s="39"/>
      <c r="AM115" s="38"/>
      <c r="AN115" s="39"/>
      <c r="AO115" s="38"/>
      <c r="AP115" s="39"/>
      <c r="AQ115" s="40"/>
      <c r="AR115" s="37"/>
      <c r="AS115" s="40"/>
      <c r="AT115" s="37"/>
      <c r="AU115" s="38"/>
      <c r="AV115" s="39"/>
      <c r="AW115" s="42"/>
      <c r="AX115" s="43" t="str">
        <f t="shared" si="221"/>
        <v/>
      </c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10"/>
      <c r="BJ115" s="10"/>
      <c r="BK115" s="10"/>
      <c r="BL115" s="10"/>
      <c r="BU115" s="10"/>
      <c r="BW115" s="11"/>
      <c r="CA115" s="44" t="str">
        <f t="shared" si="222"/>
        <v/>
      </c>
      <c r="CB115" s="44" t="str">
        <f t="shared" si="223"/>
        <v/>
      </c>
      <c r="CC115" s="44" t="str">
        <f t="shared" si="224"/>
        <v/>
      </c>
      <c r="CD115" s="44" t="str">
        <f t="shared" si="225"/>
        <v/>
      </c>
      <c r="CE115" s="44" t="str">
        <f t="shared" si="226"/>
        <v/>
      </c>
      <c r="CF115" s="44" t="str">
        <f t="shared" si="254"/>
        <v/>
      </c>
      <c r="CG115" s="44" t="str">
        <f t="shared" si="255"/>
        <v/>
      </c>
      <c r="CH115" s="44" t="str">
        <f t="shared" si="256"/>
        <v/>
      </c>
      <c r="CI115" s="44" t="str">
        <f t="shared" si="257"/>
        <v/>
      </c>
      <c r="CJ115" s="44" t="str">
        <f t="shared" si="258"/>
        <v/>
      </c>
      <c r="CK115" s="44" t="str">
        <f t="shared" si="259"/>
        <v/>
      </c>
      <c r="CL115" s="44" t="str">
        <f t="shared" si="260"/>
        <v/>
      </c>
      <c r="CM115" s="44" t="str">
        <f t="shared" si="261"/>
        <v/>
      </c>
      <c r="CN115" s="44" t="str">
        <f t="shared" si="262"/>
        <v/>
      </c>
      <c r="CO115" s="44" t="str">
        <f t="shared" si="263"/>
        <v/>
      </c>
      <c r="CP115" s="44" t="str">
        <f t="shared" si="264"/>
        <v/>
      </c>
      <c r="CQ115" s="44" t="str">
        <f t="shared" si="265"/>
        <v/>
      </c>
      <c r="CR115" s="44" t="str">
        <f t="shared" si="266"/>
        <v/>
      </c>
      <c r="CS115" s="44" t="str">
        <f t="shared" si="267"/>
        <v/>
      </c>
      <c r="CT115" s="44" t="str">
        <f t="shared" si="268"/>
        <v/>
      </c>
      <c r="CU115" s="44" t="str">
        <f t="shared" si="269"/>
        <v/>
      </c>
      <c r="CV115" s="44" t="str">
        <f t="shared" si="270"/>
        <v/>
      </c>
      <c r="CW115" s="44" t="str">
        <f t="shared" si="271"/>
        <v/>
      </c>
      <c r="CX115" s="44" t="str">
        <f t="shared" si="272"/>
        <v/>
      </c>
      <c r="CY115" s="44" t="str">
        <f t="shared" si="273"/>
        <v/>
      </c>
      <c r="CZ115" s="44" t="str">
        <f t="shared" si="227"/>
        <v/>
      </c>
      <c r="DA115" s="45">
        <f t="shared" si="228"/>
        <v>0</v>
      </c>
      <c r="DB115" s="45">
        <f t="shared" si="229"/>
        <v>0</v>
      </c>
      <c r="DC115" s="45">
        <f t="shared" si="230"/>
        <v>0</v>
      </c>
      <c r="DD115" s="45">
        <f t="shared" si="231"/>
        <v>0</v>
      </c>
      <c r="DE115" s="45">
        <f t="shared" si="232"/>
        <v>0</v>
      </c>
      <c r="DF115" s="45">
        <f t="shared" si="233"/>
        <v>0</v>
      </c>
      <c r="DG115" s="45">
        <f t="shared" si="234"/>
        <v>0</v>
      </c>
      <c r="DH115" s="45">
        <f t="shared" si="235"/>
        <v>0</v>
      </c>
      <c r="DI115" s="45">
        <f t="shared" si="236"/>
        <v>0</v>
      </c>
      <c r="DJ115" s="45">
        <f t="shared" si="237"/>
        <v>0</v>
      </c>
      <c r="DK115" s="45">
        <f t="shared" si="238"/>
        <v>0</v>
      </c>
      <c r="DL115" s="45">
        <f t="shared" si="239"/>
        <v>0</v>
      </c>
      <c r="DM115" s="45">
        <f t="shared" si="240"/>
        <v>0</v>
      </c>
      <c r="DN115" s="45">
        <f t="shared" si="241"/>
        <v>0</v>
      </c>
      <c r="DO115" s="45">
        <f t="shared" si="242"/>
        <v>0</v>
      </c>
      <c r="DP115" s="45">
        <f t="shared" si="243"/>
        <v>0</v>
      </c>
      <c r="DQ115" s="45">
        <f t="shared" si="244"/>
        <v>0</v>
      </c>
      <c r="DR115" s="45">
        <f t="shared" si="245"/>
        <v>0</v>
      </c>
      <c r="DS115" s="45">
        <f t="shared" si="246"/>
        <v>0</v>
      </c>
      <c r="DT115" s="45">
        <f t="shared" si="247"/>
        <v>0</v>
      </c>
      <c r="DU115" s="45">
        <f t="shared" si="248"/>
        <v>0</v>
      </c>
      <c r="DV115" s="45">
        <f t="shared" si="249"/>
        <v>0</v>
      </c>
      <c r="DW115" s="45">
        <f t="shared" si="250"/>
        <v>0</v>
      </c>
      <c r="DX115" s="45">
        <f t="shared" si="251"/>
        <v>0</v>
      </c>
      <c r="DY115" s="45">
        <f t="shared" si="252"/>
        <v>0</v>
      </c>
      <c r="DZ115" s="45">
        <f t="shared" si="253"/>
        <v>0</v>
      </c>
    </row>
    <row r="116" spans="1:130" x14ac:dyDescent="0.25">
      <c r="A116" s="66" t="s">
        <v>53</v>
      </c>
      <c r="B116" s="47">
        <f t="shared" si="274"/>
        <v>0</v>
      </c>
      <c r="C116" s="48">
        <f t="shared" si="274"/>
        <v>0</v>
      </c>
      <c r="D116" s="37"/>
      <c r="E116" s="38"/>
      <c r="F116" s="39"/>
      <c r="G116" s="38"/>
      <c r="H116" s="39"/>
      <c r="I116" s="42"/>
      <c r="J116" s="37"/>
      <c r="K116" s="37"/>
      <c r="L116" s="39"/>
      <c r="M116" s="42"/>
      <c r="N116" s="37"/>
      <c r="O116" s="38"/>
      <c r="P116" s="39"/>
      <c r="Q116" s="38"/>
      <c r="R116" s="39"/>
      <c r="S116" s="38"/>
      <c r="T116" s="39"/>
      <c r="U116" s="38"/>
      <c r="V116" s="39"/>
      <c r="W116" s="38"/>
      <c r="X116" s="39"/>
      <c r="Y116" s="38"/>
      <c r="Z116" s="39"/>
      <c r="AA116" s="38"/>
      <c r="AB116" s="39"/>
      <c r="AC116" s="38"/>
      <c r="AD116" s="39"/>
      <c r="AE116" s="38"/>
      <c r="AF116" s="39"/>
      <c r="AG116" s="38"/>
      <c r="AH116" s="39"/>
      <c r="AI116" s="38"/>
      <c r="AJ116" s="39"/>
      <c r="AK116" s="38"/>
      <c r="AL116" s="39"/>
      <c r="AM116" s="38"/>
      <c r="AN116" s="39"/>
      <c r="AO116" s="38"/>
      <c r="AP116" s="39"/>
      <c r="AQ116" s="40"/>
      <c r="AR116" s="37"/>
      <c r="AS116" s="40"/>
      <c r="AT116" s="37"/>
      <c r="AU116" s="38"/>
      <c r="AV116" s="39"/>
      <c r="AW116" s="42"/>
      <c r="AX116" s="43" t="str">
        <f t="shared" si="221"/>
        <v/>
      </c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10"/>
      <c r="BJ116" s="10"/>
      <c r="BK116" s="10"/>
      <c r="BL116" s="10"/>
      <c r="BU116" s="10"/>
      <c r="BW116" s="11"/>
      <c r="CA116" s="44" t="str">
        <f t="shared" si="222"/>
        <v/>
      </c>
      <c r="CB116" s="44" t="str">
        <f t="shared" si="223"/>
        <v/>
      </c>
      <c r="CC116" s="44" t="str">
        <f t="shared" si="224"/>
        <v/>
      </c>
      <c r="CD116" s="44" t="str">
        <f t="shared" si="225"/>
        <v/>
      </c>
      <c r="CE116" s="44" t="str">
        <f t="shared" si="226"/>
        <v/>
      </c>
      <c r="CF116" s="44" t="str">
        <f t="shared" si="254"/>
        <v/>
      </c>
      <c r="CG116" s="44" t="str">
        <f t="shared" si="255"/>
        <v/>
      </c>
      <c r="CH116" s="44" t="str">
        <f t="shared" si="256"/>
        <v/>
      </c>
      <c r="CI116" s="44" t="str">
        <f t="shared" si="257"/>
        <v/>
      </c>
      <c r="CJ116" s="44" t="str">
        <f t="shared" si="258"/>
        <v/>
      </c>
      <c r="CK116" s="44" t="str">
        <f t="shared" si="259"/>
        <v/>
      </c>
      <c r="CL116" s="44" t="str">
        <f t="shared" si="260"/>
        <v/>
      </c>
      <c r="CM116" s="44" t="str">
        <f t="shared" si="261"/>
        <v/>
      </c>
      <c r="CN116" s="44" t="str">
        <f t="shared" si="262"/>
        <v/>
      </c>
      <c r="CO116" s="44" t="str">
        <f t="shared" si="263"/>
        <v/>
      </c>
      <c r="CP116" s="44" t="str">
        <f t="shared" si="264"/>
        <v/>
      </c>
      <c r="CQ116" s="44" t="str">
        <f t="shared" si="265"/>
        <v/>
      </c>
      <c r="CR116" s="44" t="str">
        <f t="shared" si="266"/>
        <v/>
      </c>
      <c r="CS116" s="44" t="str">
        <f t="shared" si="267"/>
        <v/>
      </c>
      <c r="CT116" s="44" t="str">
        <f t="shared" si="268"/>
        <v/>
      </c>
      <c r="CU116" s="44" t="str">
        <f t="shared" si="269"/>
        <v/>
      </c>
      <c r="CV116" s="44" t="str">
        <f t="shared" si="270"/>
        <v/>
      </c>
      <c r="CW116" s="44" t="str">
        <f t="shared" si="271"/>
        <v/>
      </c>
      <c r="CX116" s="44" t="str">
        <f t="shared" si="272"/>
        <v/>
      </c>
      <c r="CY116" s="44" t="str">
        <f t="shared" si="273"/>
        <v/>
      </c>
      <c r="CZ116" s="44" t="str">
        <f t="shared" si="227"/>
        <v/>
      </c>
      <c r="DA116" s="45">
        <f t="shared" si="228"/>
        <v>0</v>
      </c>
      <c r="DB116" s="45">
        <f t="shared" si="229"/>
        <v>0</v>
      </c>
      <c r="DC116" s="45">
        <f t="shared" si="230"/>
        <v>0</v>
      </c>
      <c r="DD116" s="45">
        <f t="shared" si="231"/>
        <v>0</v>
      </c>
      <c r="DE116" s="45">
        <f t="shared" si="232"/>
        <v>0</v>
      </c>
      <c r="DF116" s="45">
        <f t="shared" si="233"/>
        <v>0</v>
      </c>
      <c r="DG116" s="45">
        <f t="shared" si="234"/>
        <v>0</v>
      </c>
      <c r="DH116" s="45">
        <f t="shared" si="235"/>
        <v>0</v>
      </c>
      <c r="DI116" s="45">
        <f t="shared" si="236"/>
        <v>0</v>
      </c>
      <c r="DJ116" s="45">
        <f t="shared" si="237"/>
        <v>0</v>
      </c>
      <c r="DK116" s="45">
        <f t="shared" si="238"/>
        <v>0</v>
      </c>
      <c r="DL116" s="45">
        <f t="shared" si="239"/>
        <v>0</v>
      </c>
      <c r="DM116" s="45">
        <f t="shared" si="240"/>
        <v>0</v>
      </c>
      <c r="DN116" s="45">
        <f t="shared" si="241"/>
        <v>0</v>
      </c>
      <c r="DO116" s="45">
        <f t="shared" si="242"/>
        <v>0</v>
      </c>
      <c r="DP116" s="45">
        <f t="shared" si="243"/>
        <v>0</v>
      </c>
      <c r="DQ116" s="45">
        <f t="shared" si="244"/>
        <v>0</v>
      </c>
      <c r="DR116" s="45">
        <f t="shared" si="245"/>
        <v>0</v>
      </c>
      <c r="DS116" s="45">
        <f t="shared" si="246"/>
        <v>0</v>
      </c>
      <c r="DT116" s="45">
        <f t="shared" si="247"/>
        <v>0</v>
      </c>
      <c r="DU116" s="45">
        <f t="shared" si="248"/>
        <v>0</v>
      </c>
      <c r="DV116" s="45">
        <f t="shared" si="249"/>
        <v>0</v>
      </c>
      <c r="DW116" s="45">
        <f t="shared" si="250"/>
        <v>0</v>
      </c>
      <c r="DX116" s="45">
        <f t="shared" si="251"/>
        <v>0</v>
      </c>
      <c r="DY116" s="45">
        <f t="shared" si="252"/>
        <v>0</v>
      </c>
      <c r="DZ116" s="45">
        <f t="shared" si="253"/>
        <v>0</v>
      </c>
    </row>
    <row r="117" spans="1:130" x14ac:dyDescent="0.25">
      <c r="A117" s="57" t="s">
        <v>54</v>
      </c>
      <c r="B117" s="375">
        <f t="shared" si="274"/>
        <v>0</v>
      </c>
      <c r="C117" s="57">
        <f t="shared" si="274"/>
        <v>0</v>
      </c>
      <c r="D117" s="58"/>
      <c r="E117" s="59"/>
      <c r="F117" s="60"/>
      <c r="G117" s="59"/>
      <c r="H117" s="60"/>
      <c r="I117" s="61"/>
      <c r="J117" s="58"/>
      <c r="K117" s="58"/>
      <c r="L117" s="60"/>
      <c r="M117" s="61"/>
      <c r="N117" s="58"/>
      <c r="O117" s="59"/>
      <c r="P117" s="60"/>
      <c r="Q117" s="59"/>
      <c r="R117" s="60"/>
      <c r="S117" s="59"/>
      <c r="T117" s="60"/>
      <c r="U117" s="59"/>
      <c r="V117" s="60"/>
      <c r="W117" s="59"/>
      <c r="X117" s="60"/>
      <c r="Y117" s="59"/>
      <c r="Z117" s="60"/>
      <c r="AA117" s="59"/>
      <c r="AB117" s="60"/>
      <c r="AC117" s="59"/>
      <c r="AD117" s="60"/>
      <c r="AE117" s="59"/>
      <c r="AF117" s="60"/>
      <c r="AG117" s="59"/>
      <c r="AH117" s="60"/>
      <c r="AI117" s="59"/>
      <c r="AJ117" s="60"/>
      <c r="AK117" s="59"/>
      <c r="AL117" s="60"/>
      <c r="AM117" s="59"/>
      <c r="AN117" s="60"/>
      <c r="AO117" s="59"/>
      <c r="AP117" s="60"/>
      <c r="AQ117" s="62"/>
      <c r="AR117" s="58"/>
      <c r="AS117" s="62"/>
      <c r="AT117" s="58"/>
      <c r="AU117" s="59"/>
      <c r="AV117" s="60"/>
      <c r="AW117" s="61"/>
      <c r="AX117" s="43" t="str">
        <f t="shared" si="221"/>
        <v/>
      </c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10"/>
      <c r="BJ117" s="10"/>
      <c r="BK117" s="10"/>
      <c r="BL117" s="10"/>
      <c r="BU117" s="10"/>
      <c r="BW117" s="11"/>
      <c r="CA117" s="44" t="str">
        <f t="shared" si="222"/>
        <v/>
      </c>
      <c r="CB117" s="44" t="str">
        <f t="shared" si="223"/>
        <v/>
      </c>
      <c r="CC117" s="44" t="str">
        <f t="shared" si="224"/>
        <v/>
      </c>
      <c r="CD117" s="44" t="str">
        <f t="shared" si="225"/>
        <v/>
      </c>
      <c r="CE117" s="44" t="str">
        <f t="shared" si="226"/>
        <v/>
      </c>
      <c r="CF117" s="44" t="str">
        <f t="shared" si="254"/>
        <v/>
      </c>
      <c r="CG117" s="44" t="str">
        <f t="shared" si="255"/>
        <v/>
      </c>
      <c r="CH117" s="44" t="str">
        <f t="shared" si="256"/>
        <v/>
      </c>
      <c r="CI117" s="44" t="str">
        <f t="shared" si="257"/>
        <v/>
      </c>
      <c r="CJ117" s="44" t="str">
        <f t="shared" si="258"/>
        <v/>
      </c>
      <c r="CK117" s="44" t="str">
        <f t="shared" si="259"/>
        <v/>
      </c>
      <c r="CL117" s="44" t="str">
        <f t="shared" si="260"/>
        <v/>
      </c>
      <c r="CM117" s="44" t="str">
        <f t="shared" si="261"/>
        <v/>
      </c>
      <c r="CN117" s="44" t="str">
        <f t="shared" si="262"/>
        <v/>
      </c>
      <c r="CO117" s="44" t="str">
        <f t="shared" si="263"/>
        <v/>
      </c>
      <c r="CP117" s="44" t="str">
        <f t="shared" si="264"/>
        <v/>
      </c>
      <c r="CQ117" s="44" t="str">
        <f t="shared" si="265"/>
        <v/>
      </c>
      <c r="CR117" s="44" t="str">
        <f t="shared" si="266"/>
        <v/>
      </c>
      <c r="CS117" s="44" t="str">
        <f t="shared" si="267"/>
        <v/>
      </c>
      <c r="CT117" s="44" t="str">
        <f t="shared" si="268"/>
        <v/>
      </c>
      <c r="CU117" s="44" t="str">
        <f t="shared" si="269"/>
        <v/>
      </c>
      <c r="CV117" s="44" t="str">
        <f t="shared" si="270"/>
        <v/>
      </c>
      <c r="CW117" s="44" t="str">
        <f t="shared" si="271"/>
        <v/>
      </c>
      <c r="CX117" s="44" t="str">
        <f t="shared" si="272"/>
        <v/>
      </c>
      <c r="CY117" s="44" t="str">
        <f t="shared" si="273"/>
        <v/>
      </c>
      <c r="CZ117" s="44" t="str">
        <f t="shared" si="227"/>
        <v/>
      </c>
      <c r="DA117" s="45">
        <f t="shared" si="228"/>
        <v>0</v>
      </c>
      <c r="DB117" s="45">
        <f t="shared" si="229"/>
        <v>0</v>
      </c>
      <c r="DC117" s="45">
        <f t="shared" si="230"/>
        <v>0</v>
      </c>
      <c r="DD117" s="45">
        <f t="shared" si="231"/>
        <v>0</v>
      </c>
      <c r="DE117" s="45">
        <f t="shared" si="232"/>
        <v>0</v>
      </c>
      <c r="DF117" s="45">
        <f t="shared" si="233"/>
        <v>0</v>
      </c>
      <c r="DG117" s="45">
        <f t="shared" si="234"/>
        <v>0</v>
      </c>
      <c r="DH117" s="45">
        <f t="shared" si="235"/>
        <v>0</v>
      </c>
      <c r="DI117" s="45">
        <f t="shared" si="236"/>
        <v>0</v>
      </c>
      <c r="DJ117" s="45">
        <f t="shared" si="237"/>
        <v>0</v>
      </c>
      <c r="DK117" s="45">
        <f t="shared" si="238"/>
        <v>0</v>
      </c>
      <c r="DL117" s="45">
        <f t="shared" si="239"/>
        <v>0</v>
      </c>
      <c r="DM117" s="45">
        <f t="shared" si="240"/>
        <v>0</v>
      </c>
      <c r="DN117" s="45">
        <f t="shared" si="241"/>
        <v>0</v>
      </c>
      <c r="DO117" s="45">
        <f t="shared" si="242"/>
        <v>0</v>
      </c>
      <c r="DP117" s="45">
        <f t="shared" si="243"/>
        <v>0</v>
      </c>
      <c r="DQ117" s="45">
        <f t="shared" si="244"/>
        <v>0</v>
      </c>
      <c r="DR117" s="45">
        <f t="shared" si="245"/>
        <v>0</v>
      </c>
      <c r="DS117" s="45">
        <f t="shared" si="246"/>
        <v>0</v>
      </c>
      <c r="DT117" s="45">
        <f t="shared" si="247"/>
        <v>0</v>
      </c>
      <c r="DU117" s="45">
        <f t="shared" si="248"/>
        <v>0</v>
      </c>
      <c r="DV117" s="45">
        <f t="shared" si="249"/>
        <v>0</v>
      </c>
      <c r="DW117" s="45">
        <f t="shared" si="250"/>
        <v>0</v>
      </c>
      <c r="DX117" s="45">
        <f t="shared" si="251"/>
        <v>0</v>
      </c>
      <c r="DY117" s="45">
        <f t="shared" si="252"/>
        <v>0</v>
      </c>
      <c r="DZ117" s="45">
        <f t="shared" si="253"/>
        <v>0</v>
      </c>
    </row>
    <row r="118" spans="1:130" x14ac:dyDescent="0.25">
      <c r="A118" s="15" t="s">
        <v>60</v>
      </c>
      <c r="B118" s="15"/>
      <c r="C118" s="15"/>
      <c r="D118" s="15"/>
      <c r="E118" s="15"/>
      <c r="F118" s="15"/>
      <c r="G118" s="15"/>
      <c r="H118" s="16"/>
      <c r="I118" s="16"/>
      <c r="J118" s="17"/>
      <c r="K118" s="17"/>
      <c r="L118" s="17"/>
      <c r="M118" s="17"/>
      <c r="N118" s="17"/>
      <c r="O118" s="17"/>
      <c r="P118" s="17"/>
      <c r="Q118" s="8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T118" s="14"/>
      <c r="BU118" s="14"/>
      <c r="BV118" s="11"/>
      <c r="BW118" s="11"/>
    </row>
    <row r="119" spans="1:130" ht="15" customHeight="1" x14ac:dyDescent="0.25">
      <c r="A119" s="475" t="s">
        <v>4</v>
      </c>
      <c r="B119" s="478" t="s">
        <v>5</v>
      </c>
      <c r="C119" s="479"/>
      <c r="D119" s="482" t="s">
        <v>6</v>
      </c>
      <c r="E119" s="483"/>
      <c r="F119" s="483"/>
      <c r="G119" s="483"/>
      <c r="H119" s="483"/>
      <c r="I119" s="483"/>
      <c r="J119" s="483"/>
      <c r="K119" s="483"/>
      <c r="L119" s="483"/>
      <c r="M119" s="483"/>
      <c r="N119" s="483"/>
      <c r="O119" s="483"/>
      <c r="P119" s="483"/>
      <c r="Q119" s="483"/>
      <c r="R119" s="483"/>
      <c r="S119" s="483"/>
      <c r="T119" s="483"/>
      <c r="U119" s="483"/>
      <c r="V119" s="483"/>
      <c r="W119" s="483"/>
      <c r="X119" s="483"/>
      <c r="Y119" s="483"/>
      <c r="Z119" s="483"/>
      <c r="AA119" s="483"/>
      <c r="AB119" s="483"/>
      <c r="AC119" s="483"/>
      <c r="AD119" s="483"/>
      <c r="AE119" s="483"/>
      <c r="AF119" s="483"/>
      <c r="AG119" s="483"/>
      <c r="AH119" s="483"/>
      <c r="AI119" s="483"/>
      <c r="AJ119" s="483"/>
      <c r="AK119" s="483"/>
      <c r="AL119" s="483"/>
      <c r="AM119" s="483"/>
      <c r="AN119" s="483"/>
      <c r="AO119" s="483"/>
      <c r="AP119" s="483"/>
      <c r="AQ119" s="484"/>
      <c r="AR119" s="485" t="s">
        <v>7</v>
      </c>
      <c r="AS119" s="486"/>
      <c r="AT119" s="487" t="s">
        <v>8</v>
      </c>
      <c r="AU119" s="488"/>
      <c r="AV119" s="493" t="s">
        <v>9</v>
      </c>
      <c r="AW119" s="496" t="s">
        <v>10</v>
      </c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U119" s="10"/>
      <c r="BV119" s="11"/>
      <c r="BW119" s="11"/>
    </row>
    <row r="120" spans="1:130" ht="15" customHeight="1" x14ac:dyDescent="0.25">
      <c r="A120" s="476"/>
      <c r="B120" s="480"/>
      <c r="C120" s="481"/>
      <c r="D120" s="491" t="s">
        <v>11</v>
      </c>
      <c r="E120" s="485"/>
      <c r="F120" s="491" t="s">
        <v>12</v>
      </c>
      <c r="G120" s="485"/>
      <c r="H120" s="491" t="s">
        <v>13</v>
      </c>
      <c r="I120" s="492"/>
      <c r="J120" s="485" t="s">
        <v>14</v>
      </c>
      <c r="K120" s="485"/>
      <c r="L120" s="491" t="s">
        <v>15</v>
      </c>
      <c r="M120" s="485"/>
      <c r="N120" s="491" t="s">
        <v>16</v>
      </c>
      <c r="O120" s="485"/>
      <c r="P120" s="491" t="s">
        <v>17</v>
      </c>
      <c r="Q120" s="485"/>
      <c r="R120" s="491" t="s">
        <v>18</v>
      </c>
      <c r="S120" s="485"/>
      <c r="T120" s="491" t="s">
        <v>19</v>
      </c>
      <c r="U120" s="492"/>
      <c r="V120" s="491" t="s">
        <v>20</v>
      </c>
      <c r="W120" s="492"/>
      <c r="X120" s="491" t="s">
        <v>21</v>
      </c>
      <c r="Y120" s="492"/>
      <c r="Z120" s="491" t="s">
        <v>22</v>
      </c>
      <c r="AA120" s="492"/>
      <c r="AB120" s="491" t="s">
        <v>23</v>
      </c>
      <c r="AC120" s="492"/>
      <c r="AD120" s="491" t="s">
        <v>24</v>
      </c>
      <c r="AE120" s="492"/>
      <c r="AF120" s="491" t="s">
        <v>25</v>
      </c>
      <c r="AG120" s="492"/>
      <c r="AH120" s="491" t="s">
        <v>26</v>
      </c>
      <c r="AI120" s="492"/>
      <c r="AJ120" s="491" t="s">
        <v>27</v>
      </c>
      <c r="AK120" s="492"/>
      <c r="AL120" s="491" t="s">
        <v>28</v>
      </c>
      <c r="AM120" s="492"/>
      <c r="AN120" s="491" t="s">
        <v>29</v>
      </c>
      <c r="AO120" s="492"/>
      <c r="AP120" s="491" t="s">
        <v>30</v>
      </c>
      <c r="AQ120" s="486"/>
      <c r="AR120" s="499" t="s">
        <v>31</v>
      </c>
      <c r="AS120" s="501" t="s">
        <v>32</v>
      </c>
      <c r="AT120" s="489"/>
      <c r="AU120" s="490"/>
      <c r="AV120" s="494"/>
      <c r="AW120" s="497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U120" s="10"/>
      <c r="BV120" s="11"/>
      <c r="BW120" s="11"/>
    </row>
    <row r="121" spans="1:130" x14ac:dyDescent="0.25">
      <c r="A121" s="477"/>
      <c r="B121" s="24" t="s">
        <v>33</v>
      </c>
      <c r="C121" s="64" t="s">
        <v>34</v>
      </c>
      <c r="D121" s="18" t="s">
        <v>33</v>
      </c>
      <c r="E121" s="25" t="s">
        <v>34</v>
      </c>
      <c r="F121" s="18" t="s">
        <v>33</v>
      </c>
      <c r="G121" s="25" t="s">
        <v>34</v>
      </c>
      <c r="H121" s="18" t="s">
        <v>33</v>
      </c>
      <c r="I121" s="64" t="s">
        <v>34</v>
      </c>
      <c r="J121" s="24" t="s">
        <v>33</v>
      </c>
      <c r="K121" s="25" t="s">
        <v>34</v>
      </c>
      <c r="L121" s="18" t="s">
        <v>33</v>
      </c>
      <c r="M121" s="25" t="s">
        <v>34</v>
      </c>
      <c r="N121" s="18" t="s">
        <v>33</v>
      </c>
      <c r="O121" s="25" t="s">
        <v>34</v>
      </c>
      <c r="P121" s="18" t="s">
        <v>33</v>
      </c>
      <c r="Q121" s="25" t="s">
        <v>34</v>
      </c>
      <c r="R121" s="18" t="s">
        <v>33</v>
      </c>
      <c r="S121" s="25" t="s">
        <v>34</v>
      </c>
      <c r="T121" s="18" t="s">
        <v>33</v>
      </c>
      <c r="U121" s="25" t="s">
        <v>34</v>
      </c>
      <c r="V121" s="18" t="s">
        <v>33</v>
      </c>
      <c r="W121" s="25" t="s">
        <v>34</v>
      </c>
      <c r="X121" s="18" t="s">
        <v>33</v>
      </c>
      <c r="Y121" s="25" t="s">
        <v>34</v>
      </c>
      <c r="Z121" s="18" t="s">
        <v>33</v>
      </c>
      <c r="AA121" s="25" t="s">
        <v>34</v>
      </c>
      <c r="AB121" s="18" t="s">
        <v>33</v>
      </c>
      <c r="AC121" s="25" t="s">
        <v>34</v>
      </c>
      <c r="AD121" s="18" t="s">
        <v>33</v>
      </c>
      <c r="AE121" s="25" t="s">
        <v>34</v>
      </c>
      <c r="AF121" s="18" t="s">
        <v>33</v>
      </c>
      <c r="AG121" s="25" t="s">
        <v>34</v>
      </c>
      <c r="AH121" s="18" t="s">
        <v>33</v>
      </c>
      <c r="AI121" s="25" t="s">
        <v>34</v>
      </c>
      <c r="AJ121" s="18" t="s">
        <v>33</v>
      </c>
      <c r="AK121" s="25" t="s">
        <v>34</v>
      </c>
      <c r="AL121" s="18" t="s">
        <v>33</v>
      </c>
      <c r="AM121" s="25" t="s">
        <v>34</v>
      </c>
      <c r="AN121" s="18" t="s">
        <v>33</v>
      </c>
      <c r="AO121" s="25" t="s">
        <v>34</v>
      </c>
      <c r="AP121" s="18" t="s">
        <v>33</v>
      </c>
      <c r="AQ121" s="26" t="s">
        <v>34</v>
      </c>
      <c r="AR121" s="500"/>
      <c r="AS121" s="502"/>
      <c r="AT121" s="374" t="s">
        <v>35</v>
      </c>
      <c r="AU121" s="372" t="s">
        <v>36</v>
      </c>
      <c r="AV121" s="495"/>
      <c r="AW121" s="498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U121" s="10"/>
      <c r="BV121" s="11"/>
      <c r="BW121" s="11"/>
    </row>
    <row r="122" spans="1:130" x14ac:dyDescent="0.25">
      <c r="A122" s="65" t="s">
        <v>37</v>
      </c>
      <c r="B122" s="31">
        <f t="shared" ref="B122:C129" si="275">+N122+P122+R122+T122+V122+X122+Z122+AB122+AD122+AF122+AH122+AJ122+AL122+AN122+AP122</f>
        <v>1</v>
      </c>
      <c r="C122" s="32">
        <f t="shared" si="275"/>
        <v>0</v>
      </c>
      <c r="D122" s="33"/>
      <c r="E122" s="34"/>
      <c r="F122" s="35"/>
      <c r="G122" s="34"/>
      <c r="H122" s="35"/>
      <c r="I122" s="34"/>
      <c r="J122" s="35"/>
      <c r="K122" s="34"/>
      <c r="L122" s="35"/>
      <c r="M122" s="36"/>
      <c r="N122" s="37"/>
      <c r="O122" s="38"/>
      <c r="P122" s="39"/>
      <c r="Q122" s="38"/>
      <c r="R122" s="39"/>
      <c r="S122" s="38"/>
      <c r="T122" s="39"/>
      <c r="U122" s="38"/>
      <c r="V122" s="39"/>
      <c r="W122" s="38"/>
      <c r="X122" s="39"/>
      <c r="Y122" s="38"/>
      <c r="Z122" s="39">
        <v>1</v>
      </c>
      <c r="AA122" s="38"/>
      <c r="AB122" s="39"/>
      <c r="AC122" s="38"/>
      <c r="AD122" s="39"/>
      <c r="AE122" s="38"/>
      <c r="AF122" s="39"/>
      <c r="AG122" s="38"/>
      <c r="AH122" s="39"/>
      <c r="AI122" s="38"/>
      <c r="AJ122" s="39"/>
      <c r="AK122" s="38"/>
      <c r="AL122" s="39"/>
      <c r="AM122" s="38"/>
      <c r="AN122" s="39"/>
      <c r="AO122" s="38"/>
      <c r="AP122" s="39"/>
      <c r="AQ122" s="40"/>
      <c r="AR122" s="41"/>
      <c r="AS122" s="40">
        <v>1</v>
      </c>
      <c r="AT122" s="37">
        <v>0</v>
      </c>
      <c r="AU122" s="38">
        <v>0</v>
      </c>
      <c r="AV122" s="39">
        <v>0</v>
      </c>
      <c r="AW122" s="42">
        <v>0</v>
      </c>
      <c r="AX122" s="43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10"/>
      <c r="BJ122" s="10"/>
      <c r="BK122" s="10"/>
      <c r="BL122" s="10"/>
      <c r="BU122" s="11"/>
      <c r="BV122" s="11"/>
      <c r="BW122" s="11"/>
      <c r="CA122" s="44" t="str">
        <f t="shared" ref="CA122:CA139" si="277">IF(B122&lt;C122,"* El total de Reactivos NO DEBE ser superior al total de Procesados. ","")</f>
        <v/>
      </c>
      <c r="CB122" s="44" t="str">
        <f t="shared" ref="CB122:CB138" si="278">IF(B122&lt;&gt;(AR122+ AS122),"* La suma de las columnas Sexo DEBE SER IGUAL a los Procesados. ","")</f>
        <v/>
      </c>
      <c r="CC122" s="44" t="str">
        <f t="shared" ref="CC122:CC139" si="279">IF(B122&lt;(AT122+ AU122),"* La suma de las columna Trans NO DEBE ser superior al total de Procesados. ","")</f>
        <v/>
      </c>
      <c r="CD122" s="44" t="str">
        <f t="shared" ref="CD122:CD139" si="280">IF(B122&lt;AV122,"* La columna Pueblos Originarios NO DEBE ser superior al total de Procesados. ","")</f>
        <v/>
      </c>
      <c r="CE122" s="44" t="str">
        <f t="shared" ref="CE122:CE139" si="281">IF(B122&lt;AW122,"* La columna Migrantes NO DEBE ser superior al total de Procesados. ","")</f>
        <v/>
      </c>
      <c r="CF122" s="44" t="str">
        <f>IF(D122&lt;E122,CONCATENATE("* El total de procesados debe ser mayor o igual al total de Reactivos en el grupo de edad ",$D$120),"")</f>
        <v/>
      </c>
      <c r="CG122" s="44" t="str">
        <f>IF(F122&lt;G122,CONCATENATE("* El total de procesados debe ser mayor o igual al total de Reactivos en el grupo de edad ",$F$120),"")</f>
        <v/>
      </c>
      <c r="CH122" s="44" t="str">
        <f>IF(H122&lt;I122,CONCATENATE("* El total de procesados debe ser mayor o igual al total de Reactivos en el grupo de edad ",$H$120),"")</f>
        <v/>
      </c>
      <c r="CI122" s="44" t="str">
        <f>IF(J122&lt;K122,CONCATENATE("* El total de procesados debe ser mayor o igual al total de Reactivos en el grupo de edad ",$J$120),"")</f>
        <v/>
      </c>
      <c r="CJ122" s="44" t="str">
        <f>IF(L122&lt;M122,CONCATENATE("* El total de procesados debe ser mayor o igual al total de Reactivos en el grupo de edad ",$L$120),"")</f>
        <v/>
      </c>
      <c r="CK122" s="44" t="str">
        <f>IF(N122&lt;O122,CONCATENATE("* El total de procesados debe ser mayor o igual al total de Reactivos en el grupo de edad ",$N$120),"")</f>
        <v/>
      </c>
      <c r="CL122" s="44" t="str">
        <f>IF(P122&lt;Q122,CONCATENATE("* El total de procesados debe ser mayor o igual al total de Reactivos en el grupo de edad ",$P$120),"")</f>
        <v/>
      </c>
      <c r="CM122" s="44" t="str">
        <f>IF(R122&lt;S122,CONCATENATE("* El total de procesados debe ser mayor o igual al total de Reactivos en el grupo de edad ",$R$120),"")</f>
        <v/>
      </c>
      <c r="CN122" s="44" t="str">
        <f>IF(T122&lt;U122,CONCATENATE("* El total de procesados debe ser mayor o igual al total de Reactivos en el grupo de edad ",$T$120),"")</f>
        <v/>
      </c>
      <c r="CO122" s="44" t="str">
        <f>IF(V122&lt;W122,CONCATENATE("* El total de procesados debe ser mayor o igual al total de Reactivos en el grupo de edad ",$V$120),"")</f>
        <v/>
      </c>
      <c r="CP122" s="44" t="str">
        <f>IF(X122&lt;Y122,CONCATENATE("* El total de procesados debe ser mayor o igual al total de Reactivos en el grupo de edad ",$X$120),"")</f>
        <v/>
      </c>
      <c r="CQ122" s="44" t="str">
        <f>IF(Z122&lt;AA122,CONCATENATE("* El total de procesados debe ser mayor o igual al total de Reactivos en el grupo de edad ",$Z$120),"")</f>
        <v/>
      </c>
      <c r="CR122" s="44" t="str">
        <f>IF(AB122&lt;AC122,CONCATENATE("* El total de procesados debe ser mayor o igual al total de Reactivos en el grupo de edad ",$AB$120),"")</f>
        <v/>
      </c>
      <c r="CS122" s="44" t="str">
        <f>IF(AD122&lt;AE122,CONCATENATE("* El total de procesados debe ser mayor o igual al total de Reactivos en el grupo de edad ",$AD$120),"")</f>
        <v/>
      </c>
      <c r="CT122" s="44" t="str">
        <f>IF(AF122&lt;AG122,CONCATENATE("* El total de procesados debe ser mayor o igual al total de Reactivos en el grupo de edad ",$AF$120),"")</f>
        <v/>
      </c>
      <c r="CU122" s="44" t="str">
        <f>IF(AH122&lt;AI122,CONCATENATE("* El total de procesados debe ser mayor o igual al total de Reactivos en el grupo de edad ",$AH$120),"")</f>
        <v/>
      </c>
      <c r="CV122" s="44" t="str">
        <f>IF(AJ122&lt;AK122,CONCATENATE("* El total de procesados debe ser mayor o igual al total de Reactivos en el grupo de edad ",$AJ$120),"")</f>
        <v/>
      </c>
      <c r="CW122" s="44" t="str">
        <f>IF(AL122&lt;AM122,CONCATENATE("* El total de procesados debe ser mayor o igual al total de Reactivos en el grupo de edad ",$AL$120),"")</f>
        <v/>
      </c>
      <c r="CX122" s="44" t="str">
        <f>IF(AN122&lt;AO122,CONCATENATE("* El total de procesados debe ser mayor o igual al total de Reactivos en el grupo de edad ",$AN$120),"")</f>
        <v/>
      </c>
      <c r="CY122" s="44" t="str">
        <f>IF(AP122&lt;AQ122,CONCATENATE("* El total de procesados debe ser mayor o igual al total de Reactivos en el grupo de edad ",$AP$120),"")</f>
        <v/>
      </c>
      <c r="CZ122" s="44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5">
        <f t="shared" ref="DA122:DA139" si="283">IF(B122&lt;   C122,1,0)</f>
        <v>0</v>
      </c>
      <c r="DB122" s="45">
        <f t="shared" ref="DB122:DB139" si="284">IF(B122&lt;&gt; AR122+AS122,1,0)</f>
        <v>0</v>
      </c>
      <c r="DC122" s="45">
        <f t="shared" ref="DC122:DC139" si="285">IF(B122&lt;  AT122+AU122,1,0)</f>
        <v>0</v>
      </c>
      <c r="DD122" s="45">
        <f t="shared" ref="DD122:DD139" si="286">IF(B122&lt;  AV122,1,0)</f>
        <v>0</v>
      </c>
      <c r="DE122" s="45">
        <f t="shared" ref="DE122:DE139" si="287">IF(B122&lt;  AW122,1,0)</f>
        <v>0</v>
      </c>
      <c r="DF122" s="45">
        <f t="shared" ref="DF122:DF139" si="288">IF(D122&lt;E122,1,0)</f>
        <v>0</v>
      </c>
      <c r="DG122" s="45">
        <f t="shared" ref="DG122:DG139" si="289">IF(F122&lt;G122,1,0)</f>
        <v>0</v>
      </c>
      <c r="DH122" s="45">
        <f t="shared" ref="DH122:DH139" si="290">IF(H122&lt;I122,1,0)</f>
        <v>0</v>
      </c>
      <c r="DI122" s="45">
        <f t="shared" ref="DI122:DI139" si="291">IF(J122&lt;K122,1,0)</f>
        <v>0</v>
      </c>
      <c r="DJ122" s="45">
        <f t="shared" ref="DJ122:DJ139" si="292">IF(L122&lt;M122,1,0)</f>
        <v>0</v>
      </c>
      <c r="DK122" s="45">
        <f t="shared" ref="DK122:DK139" si="293">IF(N122&lt;O122,1,0)</f>
        <v>0</v>
      </c>
      <c r="DL122" s="45">
        <f t="shared" ref="DL122:DL139" si="294">IF(P122&lt;Q122,1,0)</f>
        <v>0</v>
      </c>
      <c r="DM122" s="45">
        <f t="shared" ref="DM122:DM139" si="295">IF(R122&lt;S122,1,0)</f>
        <v>0</v>
      </c>
      <c r="DN122" s="45">
        <f t="shared" ref="DN122:DN139" si="296">IF(T122&lt;U122,1,0)</f>
        <v>0</v>
      </c>
      <c r="DO122" s="45">
        <f t="shared" ref="DO122:DO139" si="297">IF(V122&lt;W122,1,0)</f>
        <v>0</v>
      </c>
      <c r="DP122" s="45">
        <f t="shared" ref="DP122:DP139" si="298">IF(X122&lt;Y122,1,0)</f>
        <v>0</v>
      </c>
      <c r="DQ122" s="45">
        <f t="shared" ref="DQ122:DQ139" si="299">IF(Z122&lt;AA122,1,0)</f>
        <v>0</v>
      </c>
      <c r="DR122" s="45">
        <f t="shared" ref="DR122:DR139" si="300">IF(AB122&lt;AC122,1,0)</f>
        <v>0</v>
      </c>
      <c r="DS122" s="45">
        <f t="shared" ref="DS122:DS139" si="301">IF(AD122&lt;AE122,1,0)</f>
        <v>0</v>
      </c>
      <c r="DT122" s="45">
        <f t="shared" ref="DT122:DT139" si="302">IF(AF122&lt;AG122,1,0)</f>
        <v>0</v>
      </c>
      <c r="DU122" s="45">
        <f t="shared" ref="DU122:DU139" si="303">IF(AH122&lt;AI122,1,0)</f>
        <v>0</v>
      </c>
      <c r="DV122" s="45">
        <f t="shared" ref="DV122:DV139" si="304">IF(AJ122&lt;AK122,1,0)</f>
        <v>0</v>
      </c>
      <c r="DW122" s="45">
        <f t="shared" ref="DW122:DW139" si="305">IF(AL122&lt;AM122,1,0)</f>
        <v>0</v>
      </c>
      <c r="DX122" s="45">
        <f t="shared" ref="DX122:DX139" si="306">IF(AN122&lt;AO122,1,0)</f>
        <v>0</v>
      </c>
      <c r="DY122" s="45">
        <f t="shared" ref="DY122:DY139" si="307">IF(AP122&lt;AQ122,1,0)</f>
        <v>0</v>
      </c>
      <c r="DZ122" s="45">
        <f t="shared" ref="DZ122:DZ139" si="308">IF(AND(B122&lt;&gt;0,OR(AT122="",AU122="",AV122="",AW122="")),1,0)</f>
        <v>0</v>
      </c>
    </row>
    <row r="123" spans="1:130" x14ac:dyDescent="0.25">
      <c r="A123" s="66" t="s">
        <v>38</v>
      </c>
      <c r="B123" s="47">
        <f t="shared" si="275"/>
        <v>0</v>
      </c>
      <c r="C123" s="48">
        <f t="shared" si="275"/>
        <v>0</v>
      </c>
      <c r="D123" s="33"/>
      <c r="E123" s="34"/>
      <c r="F123" s="35"/>
      <c r="G123" s="34"/>
      <c r="H123" s="35"/>
      <c r="I123" s="34"/>
      <c r="J123" s="35"/>
      <c r="K123" s="34"/>
      <c r="L123" s="35"/>
      <c r="M123" s="36"/>
      <c r="N123" s="37"/>
      <c r="O123" s="38"/>
      <c r="P123" s="39"/>
      <c r="Q123" s="38"/>
      <c r="R123" s="39"/>
      <c r="S123" s="38"/>
      <c r="T123" s="39"/>
      <c r="U123" s="38"/>
      <c r="V123" s="39"/>
      <c r="W123" s="38"/>
      <c r="X123" s="39"/>
      <c r="Y123" s="38"/>
      <c r="Z123" s="39"/>
      <c r="AA123" s="38"/>
      <c r="AB123" s="39"/>
      <c r="AC123" s="38"/>
      <c r="AD123" s="39"/>
      <c r="AE123" s="38"/>
      <c r="AF123" s="39"/>
      <c r="AG123" s="38"/>
      <c r="AH123" s="39"/>
      <c r="AI123" s="38"/>
      <c r="AJ123" s="39"/>
      <c r="AK123" s="38"/>
      <c r="AL123" s="39"/>
      <c r="AM123" s="38"/>
      <c r="AN123" s="39"/>
      <c r="AO123" s="38"/>
      <c r="AP123" s="39"/>
      <c r="AQ123" s="40"/>
      <c r="AR123" s="41"/>
      <c r="AS123" s="40"/>
      <c r="AT123" s="37"/>
      <c r="AU123" s="38"/>
      <c r="AV123" s="39"/>
      <c r="AW123" s="42"/>
      <c r="AX123" s="43" t="str">
        <f t="shared" si="276"/>
        <v/>
      </c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10"/>
      <c r="BJ123" s="10"/>
      <c r="BK123" s="10"/>
      <c r="BL123" s="10"/>
      <c r="BU123" s="11"/>
      <c r="BV123" s="11"/>
      <c r="BW123" s="11"/>
      <c r="CA123" s="44" t="str">
        <f t="shared" si="277"/>
        <v/>
      </c>
      <c r="CB123" s="44" t="str">
        <f t="shared" si="278"/>
        <v/>
      </c>
      <c r="CC123" s="44" t="str">
        <f t="shared" si="279"/>
        <v/>
      </c>
      <c r="CD123" s="44" t="str">
        <f t="shared" si="280"/>
        <v/>
      </c>
      <c r="CE123" s="44" t="str">
        <f t="shared" si="281"/>
        <v/>
      </c>
      <c r="CF123" s="44" t="str">
        <f t="shared" ref="CF123:CF139" si="309">IF(D123&lt;E123,CONCATENATE("* El total de procesados debe ser mayor o igual al total de Reactivos en el grupo de edad ",$D$120),"")</f>
        <v/>
      </c>
      <c r="CG123" s="44" t="str">
        <f t="shared" ref="CG123:CG139" si="310">IF(F123&lt;G123,CONCATENATE("* El total de procesados debe ser mayor o igual al total de Reactivos en el grupo de edad ",$F$120),"")</f>
        <v/>
      </c>
      <c r="CH123" s="44" t="str">
        <f t="shared" ref="CH123:CH139" si="311">IF(H123&lt;I123,CONCATENATE("* El total de procesados debe ser mayor o igual al total de Reactivos en el grupo de edad ",$H$120),"")</f>
        <v/>
      </c>
      <c r="CI123" s="44" t="str">
        <f t="shared" ref="CI123:CI139" si="312">IF(J123&lt;K123,CONCATENATE("* El total de procesados debe ser mayor o igual al total de Reactivos en el grupo de edad ",$J$120),"")</f>
        <v/>
      </c>
      <c r="CJ123" s="44" t="str">
        <f t="shared" ref="CJ123:CJ139" si="313">IF(L123&lt;M123,CONCATENATE("* El total de procesados debe ser mayor o igual al total de Reactivos en el grupo de edad ",$L$120),"")</f>
        <v/>
      </c>
      <c r="CK123" s="44" t="str">
        <f t="shared" ref="CK123:CK139" si="314">IF(N123&lt;O123,CONCATENATE("* El total de procesados debe ser mayor o igual al total de Reactivos en el grupo de edad ",$N$120),"")</f>
        <v/>
      </c>
      <c r="CL123" s="44" t="str">
        <f t="shared" ref="CL123:CL139" si="315">IF(P123&lt;Q123,CONCATENATE("* El total de procesados debe ser mayor o igual al total de Reactivos en el grupo de edad ",$P$120),"")</f>
        <v/>
      </c>
      <c r="CM123" s="44" t="str">
        <f t="shared" ref="CM123:CM139" si="316">IF(R123&lt;S123,CONCATENATE("* El total de procesados debe ser mayor o igual al total de Reactivos en el grupo de edad ",$R$120),"")</f>
        <v/>
      </c>
      <c r="CN123" s="44" t="str">
        <f t="shared" ref="CN123:CN139" si="317">IF(T123&lt;U123,CONCATENATE("* El total de procesados debe ser mayor o igual al total de Reactivos en el grupo de edad ",$T$120),"")</f>
        <v/>
      </c>
      <c r="CO123" s="44" t="str">
        <f t="shared" ref="CO123:CO139" si="318">IF(V123&lt;W123,CONCATENATE("* El total de procesados debe ser mayor o igual al total de Reactivos en el grupo de edad ",$V$120),"")</f>
        <v/>
      </c>
      <c r="CP123" s="44" t="str">
        <f t="shared" ref="CP123:CP139" si="319">IF(X123&lt;Y123,CONCATENATE("* El total de procesados debe ser mayor o igual al total de Reactivos en el grupo de edad ",$X$120),"")</f>
        <v/>
      </c>
      <c r="CQ123" s="44" t="str">
        <f t="shared" ref="CQ123:CQ139" si="320">IF(Z123&lt;AA123,CONCATENATE("* El total de procesados debe ser mayor o igual al total de Reactivos en el grupo de edad ",$Z$120),"")</f>
        <v/>
      </c>
      <c r="CR123" s="44" t="str">
        <f t="shared" ref="CR123:CR139" si="321">IF(AB123&lt;AC123,CONCATENATE("* El total de procesados debe ser mayor o igual al total de Reactivos en el grupo de edad ",$AB$120),"")</f>
        <v/>
      </c>
      <c r="CS123" s="44" t="str">
        <f t="shared" ref="CS123:CS139" si="322">IF(AD123&lt;AE123,CONCATENATE("* El total de procesados debe ser mayor o igual al total de Reactivos en el grupo de edad ",$AD$120),"")</f>
        <v/>
      </c>
      <c r="CT123" s="44" t="str">
        <f t="shared" ref="CT123:CT139" si="323">IF(AF123&lt;AG123,CONCATENATE("* El total de procesados debe ser mayor o igual al total de Reactivos en el grupo de edad ",$AF$120),"")</f>
        <v/>
      </c>
      <c r="CU123" s="44" t="str">
        <f t="shared" ref="CU123:CU139" si="324">IF(AH123&lt;AI123,CONCATENATE("* El total de procesados debe ser mayor o igual al total de Reactivos en el grupo de edad ",$AH$120),"")</f>
        <v/>
      </c>
      <c r="CV123" s="44" t="str">
        <f t="shared" ref="CV123:CV139" si="325">IF(AJ123&lt;AK123,CONCATENATE("* El total de procesados debe ser mayor o igual al total de Reactivos en el grupo de edad ",$AJ$120),"")</f>
        <v/>
      </c>
      <c r="CW123" s="44" t="str">
        <f t="shared" ref="CW123:CW139" si="326">IF(AL123&lt;AM123,CONCATENATE("* El total de procesados debe ser mayor o igual al total de Reactivos en el grupo de edad ",$AL$120),"")</f>
        <v/>
      </c>
      <c r="CX123" s="44" t="str">
        <f t="shared" ref="CX123:CX139" si="327">IF(AN123&lt;AO123,CONCATENATE("* El total de procesados debe ser mayor o igual al total de Reactivos en el grupo de edad ",$AN$120),"")</f>
        <v/>
      </c>
      <c r="CY123" s="44" t="str">
        <f t="shared" ref="CY123:CY139" si="328">IF(AP123&lt;AQ123,CONCATENATE("* El total de procesados debe ser mayor o igual al total de Reactivos en el grupo de edad ",$AP$120),"")</f>
        <v/>
      </c>
      <c r="CZ123" s="44" t="str">
        <f t="shared" si="282"/>
        <v/>
      </c>
      <c r="DA123" s="45">
        <f t="shared" si="283"/>
        <v>0</v>
      </c>
      <c r="DB123" s="45">
        <f t="shared" si="284"/>
        <v>0</v>
      </c>
      <c r="DC123" s="45">
        <f t="shared" si="285"/>
        <v>0</v>
      </c>
      <c r="DD123" s="45">
        <f t="shared" si="286"/>
        <v>0</v>
      </c>
      <c r="DE123" s="45">
        <f t="shared" si="287"/>
        <v>0</v>
      </c>
      <c r="DF123" s="45">
        <f t="shared" si="288"/>
        <v>0</v>
      </c>
      <c r="DG123" s="45">
        <f t="shared" si="289"/>
        <v>0</v>
      </c>
      <c r="DH123" s="45">
        <f t="shared" si="290"/>
        <v>0</v>
      </c>
      <c r="DI123" s="45">
        <f t="shared" si="291"/>
        <v>0</v>
      </c>
      <c r="DJ123" s="45">
        <f t="shared" si="292"/>
        <v>0</v>
      </c>
      <c r="DK123" s="45">
        <f t="shared" si="293"/>
        <v>0</v>
      </c>
      <c r="DL123" s="45">
        <f t="shared" si="294"/>
        <v>0</v>
      </c>
      <c r="DM123" s="45">
        <f t="shared" si="295"/>
        <v>0</v>
      </c>
      <c r="DN123" s="45">
        <f t="shared" si="296"/>
        <v>0</v>
      </c>
      <c r="DO123" s="45">
        <f t="shared" si="297"/>
        <v>0</v>
      </c>
      <c r="DP123" s="45">
        <f t="shared" si="298"/>
        <v>0</v>
      </c>
      <c r="DQ123" s="45">
        <f t="shared" si="299"/>
        <v>0</v>
      </c>
      <c r="DR123" s="45">
        <f t="shared" si="300"/>
        <v>0</v>
      </c>
      <c r="DS123" s="45">
        <f t="shared" si="301"/>
        <v>0</v>
      </c>
      <c r="DT123" s="45">
        <f t="shared" si="302"/>
        <v>0</v>
      </c>
      <c r="DU123" s="45">
        <f t="shared" si="303"/>
        <v>0</v>
      </c>
      <c r="DV123" s="45">
        <f t="shared" si="304"/>
        <v>0</v>
      </c>
      <c r="DW123" s="45">
        <f t="shared" si="305"/>
        <v>0</v>
      </c>
      <c r="DX123" s="45">
        <f t="shared" si="306"/>
        <v>0</v>
      </c>
      <c r="DY123" s="45">
        <f t="shared" si="307"/>
        <v>0</v>
      </c>
      <c r="DZ123" s="45">
        <f t="shared" si="308"/>
        <v>0</v>
      </c>
    </row>
    <row r="124" spans="1:130" x14ac:dyDescent="0.25">
      <c r="A124" s="66" t="s">
        <v>39</v>
      </c>
      <c r="B124" s="47">
        <f t="shared" si="275"/>
        <v>1</v>
      </c>
      <c r="C124" s="48">
        <f t="shared" si="275"/>
        <v>1</v>
      </c>
      <c r="D124" s="33"/>
      <c r="E124" s="34"/>
      <c r="F124" s="35"/>
      <c r="G124" s="34"/>
      <c r="H124" s="35"/>
      <c r="I124" s="34"/>
      <c r="J124" s="35"/>
      <c r="K124" s="34"/>
      <c r="L124" s="35"/>
      <c r="M124" s="36"/>
      <c r="N124" s="37"/>
      <c r="O124" s="38"/>
      <c r="P124" s="39"/>
      <c r="Q124" s="38"/>
      <c r="R124" s="39"/>
      <c r="S124" s="38"/>
      <c r="T124" s="39"/>
      <c r="U124" s="38"/>
      <c r="V124" s="39"/>
      <c r="W124" s="38"/>
      <c r="X124" s="39">
        <v>1</v>
      </c>
      <c r="Y124" s="38">
        <v>1</v>
      </c>
      <c r="Z124" s="39"/>
      <c r="AA124" s="38"/>
      <c r="AB124" s="39"/>
      <c r="AC124" s="38"/>
      <c r="AD124" s="39"/>
      <c r="AE124" s="38"/>
      <c r="AF124" s="39"/>
      <c r="AG124" s="38"/>
      <c r="AH124" s="39"/>
      <c r="AI124" s="38"/>
      <c r="AJ124" s="39"/>
      <c r="AK124" s="38"/>
      <c r="AL124" s="39"/>
      <c r="AM124" s="38"/>
      <c r="AN124" s="39"/>
      <c r="AO124" s="38"/>
      <c r="AP124" s="39"/>
      <c r="AQ124" s="40"/>
      <c r="AR124" s="41"/>
      <c r="AS124" s="40">
        <v>1</v>
      </c>
      <c r="AT124" s="37">
        <v>0</v>
      </c>
      <c r="AU124" s="38">
        <v>0</v>
      </c>
      <c r="AV124" s="39">
        <v>0</v>
      </c>
      <c r="AW124" s="42">
        <v>0</v>
      </c>
      <c r="AX124" s="43" t="str">
        <f t="shared" si="276"/>
        <v/>
      </c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10"/>
      <c r="BJ124" s="10"/>
      <c r="BK124" s="10"/>
      <c r="BL124" s="10"/>
      <c r="BU124" s="11"/>
      <c r="BV124" s="11"/>
      <c r="BW124" s="11"/>
      <c r="CA124" s="44" t="str">
        <f t="shared" si="277"/>
        <v/>
      </c>
      <c r="CB124" s="44" t="str">
        <f t="shared" si="278"/>
        <v/>
      </c>
      <c r="CC124" s="44" t="str">
        <f t="shared" si="279"/>
        <v/>
      </c>
      <c r="CD124" s="44" t="str">
        <f t="shared" si="280"/>
        <v/>
      </c>
      <c r="CE124" s="44" t="str">
        <f t="shared" si="281"/>
        <v/>
      </c>
      <c r="CF124" s="44" t="str">
        <f t="shared" si="309"/>
        <v/>
      </c>
      <c r="CG124" s="44" t="str">
        <f t="shared" si="310"/>
        <v/>
      </c>
      <c r="CH124" s="44" t="str">
        <f t="shared" si="311"/>
        <v/>
      </c>
      <c r="CI124" s="44" t="str">
        <f t="shared" si="312"/>
        <v/>
      </c>
      <c r="CJ124" s="44" t="str">
        <f t="shared" si="313"/>
        <v/>
      </c>
      <c r="CK124" s="44" t="str">
        <f t="shared" si="314"/>
        <v/>
      </c>
      <c r="CL124" s="44" t="str">
        <f t="shared" si="315"/>
        <v/>
      </c>
      <c r="CM124" s="44" t="str">
        <f t="shared" si="316"/>
        <v/>
      </c>
      <c r="CN124" s="44" t="str">
        <f t="shared" si="317"/>
        <v/>
      </c>
      <c r="CO124" s="44" t="str">
        <f t="shared" si="318"/>
        <v/>
      </c>
      <c r="CP124" s="44" t="str">
        <f t="shared" si="319"/>
        <v/>
      </c>
      <c r="CQ124" s="44" t="str">
        <f t="shared" si="320"/>
        <v/>
      </c>
      <c r="CR124" s="44" t="str">
        <f t="shared" si="321"/>
        <v/>
      </c>
      <c r="CS124" s="44" t="str">
        <f t="shared" si="322"/>
        <v/>
      </c>
      <c r="CT124" s="44" t="str">
        <f t="shared" si="323"/>
        <v/>
      </c>
      <c r="CU124" s="44" t="str">
        <f t="shared" si="324"/>
        <v/>
      </c>
      <c r="CV124" s="44" t="str">
        <f t="shared" si="325"/>
        <v/>
      </c>
      <c r="CW124" s="44" t="str">
        <f t="shared" si="326"/>
        <v/>
      </c>
      <c r="CX124" s="44" t="str">
        <f t="shared" si="327"/>
        <v/>
      </c>
      <c r="CY124" s="44" t="str">
        <f t="shared" si="328"/>
        <v/>
      </c>
      <c r="CZ124" s="44" t="str">
        <f t="shared" si="282"/>
        <v/>
      </c>
      <c r="DA124" s="45">
        <f t="shared" si="283"/>
        <v>0</v>
      </c>
      <c r="DB124" s="45">
        <f t="shared" si="284"/>
        <v>0</v>
      </c>
      <c r="DC124" s="45">
        <f t="shared" si="285"/>
        <v>0</v>
      </c>
      <c r="DD124" s="45">
        <f t="shared" si="286"/>
        <v>0</v>
      </c>
      <c r="DE124" s="45">
        <f t="shared" si="287"/>
        <v>0</v>
      </c>
      <c r="DF124" s="45">
        <f t="shared" si="288"/>
        <v>0</v>
      </c>
      <c r="DG124" s="45">
        <f t="shared" si="289"/>
        <v>0</v>
      </c>
      <c r="DH124" s="45">
        <f t="shared" si="290"/>
        <v>0</v>
      </c>
      <c r="DI124" s="45">
        <f t="shared" si="291"/>
        <v>0</v>
      </c>
      <c r="DJ124" s="45">
        <f t="shared" si="292"/>
        <v>0</v>
      </c>
      <c r="DK124" s="45">
        <f t="shared" si="293"/>
        <v>0</v>
      </c>
      <c r="DL124" s="45">
        <f t="shared" si="294"/>
        <v>0</v>
      </c>
      <c r="DM124" s="45">
        <f t="shared" si="295"/>
        <v>0</v>
      </c>
      <c r="DN124" s="45">
        <f t="shared" si="296"/>
        <v>0</v>
      </c>
      <c r="DO124" s="45">
        <f t="shared" si="297"/>
        <v>0</v>
      </c>
      <c r="DP124" s="45">
        <f t="shared" si="298"/>
        <v>0</v>
      </c>
      <c r="DQ124" s="45">
        <f t="shared" si="299"/>
        <v>0</v>
      </c>
      <c r="DR124" s="45">
        <f t="shared" si="300"/>
        <v>0</v>
      </c>
      <c r="DS124" s="45">
        <f t="shared" si="301"/>
        <v>0</v>
      </c>
      <c r="DT124" s="45">
        <f t="shared" si="302"/>
        <v>0</v>
      </c>
      <c r="DU124" s="45">
        <f t="shared" si="303"/>
        <v>0</v>
      </c>
      <c r="DV124" s="45">
        <f t="shared" si="304"/>
        <v>0</v>
      </c>
      <c r="DW124" s="45">
        <f t="shared" si="305"/>
        <v>0</v>
      </c>
      <c r="DX124" s="45">
        <f t="shared" si="306"/>
        <v>0</v>
      </c>
      <c r="DY124" s="45">
        <f t="shared" si="307"/>
        <v>0</v>
      </c>
      <c r="DZ124" s="45">
        <f t="shared" si="308"/>
        <v>0</v>
      </c>
    </row>
    <row r="125" spans="1:130" x14ac:dyDescent="0.25">
      <c r="A125" s="66" t="s">
        <v>40</v>
      </c>
      <c r="B125" s="47">
        <f t="shared" si="275"/>
        <v>0</v>
      </c>
      <c r="C125" s="48">
        <f t="shared" si="275"/>
        <v>0</v>
      </c>
      <c r="D125" s="33"/>
      <c r="E125" s="34"/>
      <c r="F125" s="35"/>
      <c r="G125" s="34"/>
      <c r="H125" s="35"/>
      <c r="I125" s="34"/>
      <c r="J125" s="35"/>
      <c r="K125" s="34"/>
      <c r="L125" s="35"/>
      <c r="M125" s="36"/>
      <c r="N125" s="37"/>
      <c r="O125" s="38"/>
      <c r="P125" s="39"/>
      <c r="Q125" s="38"/>
      <c r="R125" s="39"/>
      <c r="S125" s="38"/>
      <c r="T125" s="39"/>
      <c r="U125" s="38"/>
      <c r="V125" s="39"/>
      <c r="W125" s="38"/>
      <c r="X125" s="39"/>
      <c r="Y125" s="38"/>
      <c r="Z125" s="39"/>
      <c r="AA125" s="38"/>
      <c r="AB125" s="39"/>
      <c r="AC125" s="38"/>
      <c r="AD125" s="39"/>
      <c r="AE125" s="38"/>
      <c r="AF125" s="39"/>
      <c r="AG125" s="38"/>
      <c r="AH125" s="39"/>
      <c r="AI125" s="38"/>
      <c r="AJ125" s="39"/>
      <c r="AK125" s="38"/>
      <c r="AL125" s="39"/>
      <c r="AM125" s="38"/>
      <c r="AN125" s="39"/>
      <c r="AO125" s="38"/>
      <c r="AP125" s="39"/>
      <c r="AQ125" s="40"/>
      <c r="AR125" s="41"/>
      <c r="AS125" s="40"/>
      <c r="AT125" s="37"/>
      <c r="AU125" s="38"/>
      <c r="AV125" s="39"/>
      <c r="AW125" s="42"/>
      <c r="AX125" s="43" t="str">
        <f t="shared" si="276"/>
        <v/>
      </c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10"/>
      <c r="BJ125" s="10"/>
      <c r="BK125" s="10"/>
      <c r="BL125" s="10"/>
      <c r="BU125" s="11"/>
      <c r="BV125" s="11"/>
      <c r="BW125" s="11"/>
      <c r="CA125" s="44" t="str">
        <f t="shared" si="277"/>
        <v/>
      </c>
      <c r="CB125" s="44" t="str">
        <f t="shared" si="278"/>
        <v/>
      </c>
      <c r="CC125" s="44" t="str">
        <f t="shared" si="279"/>
        <v/>
      </c>
      <c r="CD125" s="44" t="str">
        <f t="shared" si="280"/>
        <v/>
      </c>
      <c r="CE125" s="44" t="str">
        <f t="shared" si="281"/>
        <v/>
      </c>
      <c r="CF125" s="44" t="str">
        <f t="shared" si="309"/>
        <v/>
      </c>
      <c r="CG125" s="44" t="str">
        <f t="shared" si="310"/>
        <v/>
      </c>
      <c r="CH125" s="44" t="str">
        <f t="shared" si="311"/>
        <v/>
      </c>
      <c r="CI125" s="44" t="str">
        <f t="shared" si="312"/>
        <v/>
      </c>
      <c r="CJ125" s="44" t="str">
        <f t="shared" si="313"/>
        <v/>
      </c>
      <c r="CK125" s="44" t="str">
        <f t="shared" si="314"/>
        <v/>
      </c>
      <c r="CL125" s="44" t="str">
        <f t="shared" si="315"/>
        <v/>
      </c>
      <c r="CM125" s="44" t="str">
        <f t="shared" si="316"/>
        <v/>
      </c>
      <c r="CN125" s="44" t="str">
        <f t="shared" si="317"/>
        <v/>
      </c>
      <c r="CO125" s="44" t="str">
        <f t="shared" si="318"/>
        <v/>
      </c>
      <c r="CP125" s="44" t="str">
        <f t="shared" si="319"/>
        <v/>
      </c>
      <c r="CQ125" s="44" t="str">
        <f t="shared" si="320"/>
        <v/>
      </c>
      <c r="CR125" s="44" t="str">
        <f t="shared" si="321"/>
        <v/>
      </c>
      <c r="CS125" s="44" t="str">
        <f t="shared" si="322"/>
        <v/>
      </c>
      <c r="CT125" s="44" t="str">
        <f t="shared" si="323"/>
        <v/>
      </c>
      <c r="CU125" s="44" t="str">
        <f t="shared" si="324"/>
        <v/>
      </c>
      <c r="CV125" s="44" t="str">
        <f t="shared" si="325"/>
        <v/>
      </c>
      <c r="CW125" s="44" t="str">
        <f t="shared" si="326"/>
        <v/>
      </c>
      <c r="CX125" s="44" t="str">
        <f t="shared" si="327"/>
        <v/>
      </c>
      <c r="CY125" s="44" t="str">
        <f t="shared" si="328"/>
        <v/>
      </c>
      <c r="CZ125" s="44" t="str">
        <f t="shared" si="282"/>
        <v/>
      </c>
      <c r="DA125" s="45">
        <f t="shared" si="283"/>
        <v>0</v>
      </c>
      <c r="DB125" s="45">
        <f t="shared" si="284"/>
        <v>0</v>
      </c>
      <c r="DC125" s="45">
        <f t="shared" si="285"/>
        <v>0</v>
      </c>
      <c r="DD125" s="45">
        <f t="shared" si="286"/>
        <v>0</v>
      </c>
      <c r="DE125" s="45">
        <f t="shared" si="287"/>
        <v>0</v>
      </c>
      <c r="DF125" s="45">
        <f t="shared" si="288"/>
        <v>0</v>
      </c>
      <c r="DG125" s="45">
        <f t="shared" si="289"/>
        <v>0</v>
      </c>
      <c r="DH125" s="45">
        <f t="shared" si="290"/>
        <v>0</v>
      </c>
      <c r="DI125" s="45">
        <f t="shared" si="291"/>
        <v>0</v>
      </c>
      <c r="DJ125" s="45">
        <f t="shared" si="292"/>
        <v>0</v>
      </c>
      <c r="DK125" s="45">
        <f t="shared" si="293"/>
        <v>0</v>
      </c>
      <c r="DL125" s="45">
        <f t="shared" si="294"/>
        <v>0</v>
      </c>
      <c r="DM125" s="45">
        <f t="shared" si="295"/>
        <v>0</v>
      </c>
      <c r="DN125" s="45">
        <f t="shared" si="296"/>
        <v>0</v>
      </c>
      <c r="DO125" s="45">
        <f t="shared" si="297"/>
        <v>0</v>
      </c>
      <c r="DP125" s="45">
        <f t="shared" si="298"/>
        <v>0</v>
      </c>
      <c r="DQ125" s="45">
        <f t="shared" si="299"/>
        <v>0</v>
      </c>
      <c r="DR125" s="45">
        <f t="shared" si="300"/>
        <v>0</v>
      </c>
      <c r="DS125" s="45">
        <f t="shared" si="301"/>
        <v>0</v>
      </c>
      <c r="DT125" s="45">
        <f t="shared" si="302"/>
        <v>0</v>
      </c>
      <c r="DU125" s="45">
        <f t="shared" si="303"/>
        <v>0</v>
      </c>
      <c r="DV125" s="45">
        <f t="shared" si="304"/>
        <v>0</v>
      </c>
      <c r="DW125" s="45">
        <f t="shared" si="305"/>
        <v>0</v>
      </c>
      <c r="DX125" s="45">
        <f t="shared" si="306"/>
        <v>0</v>
      </c>
      <c r="DY125" s="45">
        <f t="shared" si="307"/>
        <v>0</v>
      </c>
      <c r="DZ125" s="45">
        <f t="shared" si="308"/>
        <v>0</v>
      </c>
    </row>
    <row r="126" spans="1:130" ht="22.5" x14ac:dyDescent="0.25">
      <c r="A126" s="67" t="s">
        <v>41</v>
      </c>
      <c r="B126" s="47">
        <f t="shared" si="275"/>
        <v>0</v>
      </c>
      <c r="C126" s="48">
        <f t="shared" si="275"/>
        <v>0</v>
      </c>
      <c r="D126" s="33"/>
      <c r="E126" s="34"/>
      <c r="F126" s="35"/>
      <c r="G126" s="34"/>
      <c r="H126" s="35"/>
      <c r="I126" s="34"/>
      <c r="J126" s="35"/>
      <c r="K126" s="34"/>
      <c r="L126" s="35"/>
      <c r="M126" s="36"/>
      <c r="N126" s="37"/>
      <c r="O126" s="38"/>
      <c r="P126" s="39"/>
      <c r="Q126" s="38"/>
      <c r="R126" s="39"/>
      <c r="S126" s="38"/>
      <c r="T126" s="39"/>
      <c r="U126" s="38"/>
      <c r="V126" s="39"/>
      <c r="W126" s="38"/>
      <c r="X126" s="39"/>
      <c r="Y126" s="38"/>
      <c r="Z126" s="39"/>
      <c r="AA126" s="38"/>
      <c r="AB126" s="39"/>
      <c r="AC126" s="38"/>
      <c r="AD126" s="39"/>
      <c r="AE126" s="38"/>
      <c r="AF126" s="39"/>
      <c r="AG126" s="38"/>
      <c r="AH126" s="39"/>
      <c r="AI126" s="38"/>
      <c r="AJ126" s="39"/>
      <c r="AK126" s="38"/>
      <c r="AL126" s="39"/>
      <c r="AM126" s="38"/>
      <c r="AN126" s="39"/>
      <c r="AO126" s="38"/>
      <c r="AP126" s="39"/>
      <c r="AQ126" s="40"/>
      <c r="AR126" s="41"/>
      <c r="AS126" s="40"/>
      <c r="AT126" s="37"/>
      <c r="AU126" s="38"/>
      <c r="AV126" s="39"/>
      <c r="AW126" s="42"/>
      <c r="AX126" s="43" t="str">
        <f t="shared" si="276"/>
        <v/>
      </c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10"/>
      <c r="BJ126" s="10"/>
      <c r="BK126" s="10"/>
      <c r="BL126" s="10"/>
      <c r="BU126" s="11"/>
      <c r="BV126" s="11"/>
      <c r="BW126" s="11"/>
      <c r="CA126" s="44" t="str">
        <f t="shared" si="277"/>
        <v/>
      </c>
      <c r="CB126" s="44" t="str">
        <f t="shared" si="278"/>
        <v/>
      </c>
      <c r="CC126" s="44" t="str">
        <f t="shared" si="279"/>
        <v/>
      </c>
      <c r="CD126" s="44" t="str">
        <f t="shared" si="280"/>
        <v/>
      </c>
      <c r="CE126" s="44" t="str">
        <f t="shared" si="281"/>
        <v/>
      </c>
      <c r="CF126" s="44" t="str">
        <f t="shared" si="309"/>
        <v/>
      </c>
      <c r="CG126" s="44" t="str">
        <f t="shared" si="310"/>
        <v/>
      </c>
      <c r="CH126" s="44" t="str">
        <f t="shared" si="311"/>
        <v/>
      </c>
      <c r="CI126" s="44" t="str">
        <f t="shared" si="312"/>
        <v/>
      </c>
      <c r="CJ126" s="44" t="str">
        <f t="shared" si="313"/>
        <v/>
      </c>
      <c r="CK126" s="44" t="str">
        <f t="shared" si="314"/>
        <v/>
      </c>
      <c r="CL126" s="44" t="str">
        <f t="shared" si="315"/>
        <v/>
      </c>
      <c r="CM126" s="44" t="str">
        <f t="shared" si="316"/>
        <v/>
      </c>
      <c r="CN126" s="44" t="str">
        <f t="shared" si="317"/>
        <v/>
      </c>
      <c r="CO126" s="44" t="str">
        <f t="shared" si="318"/>
        <v/>
      </c>
      <c r="CP126" s="44" t="str">
        <f t="shared" si="319"/>
        <v/>
      </c>
      <c r="CQ126" s="44" t="str">
        <f t="shared" si="320"/>
        <v/>
      </c>
      <c r="CR126" s="44" t="str">
        <f t="shared" si="321"/>
        <v/>
      </c>
      <c r="CS126" s="44" t="str">
        <f t="shared" si="322"/>
        <v/>
      </c>
      <c r="CT126" s="44" t="str">
        <f t="shared" si="323"/>
        <v/>
      </c>
      <c r="CU126" s="44" t="str">
        <f t="shared" si="324"/>
        <v/>
      </c>
      <c r="CV126" s="44" t="str">
        <f t="shared" si="325"/>
        <v/>
      </c>
      <c r="CW126" s="44" t="str">
        <f t="shared" si="326"/>
        <v/>
      </c>
      <c r="CX126" s="44" t="str">
        <f t="shared" si="327"/>
        <v/>
      </c>
      <c r="CY126" s="44" t="str">
        <f t="shared" si="328"/>
        <v/>
      </c>
      <c r="CZ126" s="44" t="str">
        <f t="shared" si="282"/>
        <v/>
      </c>
      <c r="DA126" s="45">
        <f t="shared" si="283"/>
        <v>0</v>
      </c>
      <c r="DB126" s="45">
        <f t="shared" si="284"/>
        <v>0</v>
      </c>
      <c r="DC126" s="45">
        <f t="shared" si="285"/>
        <v>0</v>
      </c>
      <c r="DD126" s="45">
        <f t="shared" si="286"/>
        <v>0</v>
      </c>
      <c r="DE126" s="45">
        <f t="shared" si="287"/>
        <v>0</v>
      </c>
      <c r="DF126" s="45">
        <f t="shared" si="288"/>
        <v>0</v>
      </c>
      <c r="DG126" s="45">
        <f t="shared" si="289"/>
        <v>0</v>
      </c>
      <c r="DH126" s="45">
        <f t="shared" si="290"/>
        <v>0</v>
      </c>
      <c r="DI126" s="45">
        <f t="shared" si="291"/>
        <v>0</v>
      </c>
      <c r="DJ126" s="45">
        <f t="shared" si="292"/>
        <v>0</v>
      </c>
      <c r="DK126" s="45">
        <f t="shared" si="293"/>
        <v>0</v>
      </c>
      <c r="DL126" s="45">
        <f t="shared" si="294"/>
        <v>0</v>
      </c>
      <c r="DM126" s="45">
        <f t="shared" si="295"/>
        <v>0</v>
      </c>
      <c r="DN126" s="45">
        <f t="shared" si="296"/>
        <v>0</v>
      </c>
      <c r="DO126" s="45">
        <f t="shared" si="297"/>
        <v>0</v>
      </c>
      <c r="DP126" s="45">
        <f t="shared" si="298"/>
        <v>0</v>
      </c>
      <c r="DQ126" s="45">
        <f t="shared" si="299"/>
        <v>0</v>
      </c>
      <c r="DR126" s="45">
        <f t="shared" si="300"/>
        <v>0</v>
      </c>
      <c r="DS126" s="45">
        <f t="shared" si="301"/>
        <v>0</v>
      </c>
      <c r="DT126" s="45">
        <f t="shared" si="302"/>
        <v>0</v>
      </c>
      <c r="DU126" s="45">
        <f t="shared" si="303"/>
        <v>0</v>
      </c>
      <c r="DV126" s="45">
        <f t="shared" si="304"/>
        <v>0</v>
      </c>
      <c r="DW126" s="45">
        <f t="shared" si="305"/>
        <v>0</v>
      </c>
      <c r="DX126" s="45">
        <f t="shared" si="306"/>
        <v>0</v>
      </c>
      <c r="DY126" s="45">
        <f t="shared" si="307"/>
        <v>0</v>
      </c>
      <c r="DZ126" s="45">
        <f t="shared" si="308"/>
        <v>0</v>
      </c>
    </row>
    <row r="127" spans="1:130" ht="22.5" x14ac:dyDescent="0.25">
      <c r="A127" s="67" t="s">
        <v>42</v>
      </c>
      <c r="B127" s="47">
        <f t="shared" si="275"/>
        <v>0</v>
      </c>
      <c r="C127" s="48">
        <f t="shared" si="275"/>
        <v>0</v>
      </c>
      <c r="D127" s="33"/>
      <c r="E127" s="34"/>
      <c r="F127" s="35"/>
      <c r="G127" s="34"/>
      <c r="H127" s="35"/>
      <c r="I127" s="34"/>
      <c r="J127" s="35"/>
      <c r="K127" s="34"/>
      <c r="L127" s="35"/>
      <c r="M127" s="36"/>
      <c r="N127" s="37"/>
      <c r="O127" s="38"/>
      <c r="P127" s="39"/>
      <c r="Q127" s="38"/>
      <c r="R127" s="39"/>
      <c r="S127" s="38"/>
      <c r="T127" s="39"/>
      <c r="U127" s="38"/>
      <c r="V127" s="39"/>
      <c r="W127" s="38"/>
      <c r="X127" s="39"/>
      <c r="Y127" s="38"/>
      <c r="Z127" s="39"/>
      <c r="AA127" s="38"/>
      <c r="AB127" s="39"/>
      <c r="AC127" s="38"/>
      <c r="AD127" s="39"/>
      <c r="AE127" s="38"/>
      <c r="AF127" s="39"/>
      <c r="AG127" s="38"/>
      <c r="AH127" s="39"/>
      <c r="AI127" s="38"/>
      <c r="AJ127" s="39"/>
      <c r="AK127" s="38"/>
      <c r="AL127" s="39"/>
      <c r="AM127" s="38"/>
      <c r="AN127" s="39"/>
      <c r="AO127" s="38"/>
      <c r="AP127" s="39"/>
      <c r="AQ127" s="40"/>
      <c r="AR127" s="37"/>
      <c r="AS127" s="40"/>
      <c r="AT127" s="37"/>
      <c r="AU127" s="38"/>
      <c r="AV127" s="39"/>
      <c r="AW127" s="42"/>
      <c r="AX127" s="43" t="str">
        <f t="shared" si="276"/>
        <v/>
      </c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10"/>
      <c r="BJ127" s="10"/>
      <c r="BK127" s="10"/>
      <c r="BL127" s="10"/>
      <c r="BU127" s="11"/>
      <c r="BV127" s="11"/>
      <c r="BW127" s="11"/>
      <c r="CA127" s="44" t="str">
        <f t="shared" si="277"/>
        <v/>
      </c>
      <c r="CB127" s="44" t="str">
        <f t="shared" si="278"/>
        <v/>
      </c>
      <c r="CC127" s="44" t="str">
        <f t="shared" si="279"/>
        <v/>
      </c>
      <c r="CD127" s="44" t="str">
        <f t="shared" si="280"/>
        <v/>
      </c>
      <c r="CE127" s="44" t="str">
        <f t="shared" si="281"/>
        <v/>
      </c>
      <c r="CF127" s="44" t="str">
        <f t="shared" si="309"/>
        <v/>
      </c>
      <c r="CG127" s="44" t="str">
        <f t="shared" si="310"/>
        <v/>
      </c>
      <c r="CH127" s="44" t="str">
        <f t="shared" si="311"/>
        <v/>
      </c>
      <c r="CI127" s="44" t="str">
        <f t="shared" si="312"/>
        <v/>
      </c>
      <c r="CJ127" s="44" t="str">
        <f t="shared" si="313"/>
        <v/>
      </c>
      <c r="CK127" s="44" t="str">
        <f t="shared" si="314"/>
        <v/>
      </c>
      <c r="CL127" s="44" t="str">
        <f t="shared" si="315"/>
        <v/>
      </c>
      <c r="CM127" s="44" t="str">
        <f t="shared" si="316"/>
        <v/>
      </c>
      <c r="CN127" s="44" t="str">
        <f t="shared" si="317"/>
        <v/>
      </c>
      <c r="CO127" s="44" t="str">
        <f t="shared" si="318"/>
        <v/>
      </c>
      <c r="CP127" s="44" t="str">
        <f t="shared" si="319"/>
        <v/>
      </c>
      <c r="CQ127" s="44" t="str">
        <f t="shared" si="320"/>
        <v/>
      </c>
      <c r="CR127" s="44" t="str">
        <f t="shared" si="321"/>
        <v/>
      </c>
      <c r="CS127" s="44" t="str">
        <f t="shared" si="322"/>
        <v/>
      </c>
      <c r="CT127" s="44" t="str">
        <f t="shared" si="323"/>
        <v/>
      </c>
      <c r="CU127" s="44" t="str">
        <f t="shared" si="324"/>
        <v/>
      </c>
      <c r="CV127" s="44" t="str">
        <f t="shared" si="325"/>
        <v/>
      </c>
      <c r="CW127" s="44" t="str">
        <f t="shared" si="326"/>
        <v/>
      </c>
      <c r="CX127" s="44" t="str">
        <f t="shared" si="327"/>
        <v/>
      </c>
      <c r="CY127" s="44" t="str">
        <f t="shared" si="328"/>
        <v/>
      </c>
      <c r="CZ127" s="44" t="str">
        <f t="shared" si="282"/>
        <v/>
      </c>
      <c r="DA127" s="45">
        <f t="shared" si="283"/>
        <v>0</v>
      </c>
      <c r="DB127" s="45">
        <f t="shared" si="284"/>
        <v>0</v>
      </c>
      <c r="DC127" s="45">
        <f t="shared" si="285"/>
        <v>0</v>
      </c>
      <c r="DD127" s="45">
        <f t="shared" si="286"/>
        <v>0</v>
      </c>
      <c r="DE127" s="45">
        <f t="shared" si="287"/>
        <v>0</v>
      </c>
      <c r="DF127" s="45">
        <f t="shared" si="288"/>
        <v>0</v>
      </c>
      <c r="DG127" s="45">
        <f t="shared" si="289"/>
        <v>0</v>
      </c>
      <c r="DH127" s="45">
        <f t="shared" si="290"/>
        <v>0</v>
      </c>
      <c r="DI127" s="45">
        <f t="shared" si="291"/>
        <v>0</v>
      </c>
      <c r="DJ127" s="45">
        <f t="shared" si="292"/>
        <v>0</v>
      </c>
      <c r="DK127" s="45">
        <f t="shared" si="293"/>
        <v>0</v>
      </c>
      <c r="DL127" s="45">
        <f t="shared" si="294"/>
        <v>0</v>
      </c>
      <c r="DM127" s="45">
        <f t="shared" si="295"/>
        <v>0</v>
      </c>
      <c r="DN127" s="45">
        <f t="shared" si="296"/>
        <v>0</v>
      </c>
      <c r="DO127" s="45">
        <f t="shared" si="297"/>
        <v>0</v>
      </c>
      <c r="DP127" s="45">
        <f t="shared" si="298"/>
        <v>0</v>
      </c>
      <c r="DQ127" s="45">
        <f t="shared" si="299"/>
        <v>0</v>
      </c>
      <c r="DR127" s="45">
        <f t="shared" si="300"/>
        <v>0</v>
      </c>
      <c r="DS127" s="45">
        <f t="shared" si="301"/>
        <v>0</v>
      </c>
      <c r="DT127" s="45">
        <f t="shared" si="302"/>
        <v>0</v>
      </c>
      <c r="DU127" s="45">
        <f t="shared" si="303"/>
        <v>0</v>
      </c>
      <c r="DV127" s="45">
        <f t="shared" si="304"/>
        <v>0</v>
      </c>
      <c r="DW127" s="45">
        <f t="shared" si="305"/>
        <v>0</v>
      </c>
      <c r="DX127" s="45">
        <f t="shared" si="306"/>
        <v>0</v>
      </c>
      <c r="DY127" s="45">
        <f t="shared" si="307"/>
        <v>0</v>
      </c>
      <c r="DZ127" s="45">
        <f t="shared" si="308"/>
        <v>0</v>
      </c>
    </row>
    <row r="128" spans="1:130" ht="22.5" x14ac:dyDescent="0.25">
      <c r="A128" s="67" t="s">
        <v>43</v>
      </c>
      <c r="B128" s="47">
        <f t="shared" si="275"/>
        <v>0</v>
      </c>
      <c r="C128" s="48">
        <f t="shared" si="275"/>
        <v>0</v>
      </c>
      <c r="D128" s="33"/>
      <c r="E128" s="34"/>
      <c r="F128" s="35"/>
      <c r="G128" s="34"/>
      <c r="H128" s="35"/>
      <c r="I128" s="34"/>
      <c r="J128" s="35"/>
      <c r="K128" s="34"/>
      <c r="L128" s="35"/>
      <c r="M128" s="36"/>
      <c r="N128" s="37"/>
      <c r="O128" s="38"/>
      <c r="P128" s="39"/>
      <c r="Q128" s="38"/>
      <c r="R128" s="39"/>
      <c r="S128" s="38"/>
      <c r="T128" s="39"/>
      <c r="U128" s="38"/>
      <c r="V128" s="39"/>
      <c r="W128" s="38"/>
      <c r="X128" s="39"/>
      <c r="Y128" s="38"/>
      <c r="Z128" s="39"/>
      <c r="AA128" s="38"/>
      <c r="AB128" s="39"/>
      <c r="AC128" s="38"/>
      <c r="AD128" s="39"/>
      <c r="AE128" s="38"/>
      <c r="AF128" s="39"/>
      <c r="AG128" s="38"/>
      <c r="AH128" s="39"/>
      <c r="AI128" s="38"/>
      <c r="AJ128" s="39"/>
      <c r="AK128" s="38"/>
      <c r="AL128" s="39"/>
      <c r="AM128" s="38"/>
      <c r="AN128" s="39"/>
      <c r="AO128" s="38"/>
      <c r="AP128" s="39"/>
      <c r="AQ128" s="40"/>
      <c r="AR128" s="41"/>
      <c r="AS128" s="40"/>
      <c r="AT128" s="37"/>
      <c r="AU128" s="38"/>
      <c r="AV128" s="39"/>
      <c r="AW128" s="42"/>
      <c r="AX128" s="43" t="str">
        <f t="shared" si="276"/>
        <v/>
      </c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10"/>
      <c r="BJ128" s="10"/>
      <c r="BK128" s="10"/>
      <c r="BL128" s="10"/>
      <c r="BU128" s="11"/>
      <c r="BV128" s="11"/>
      <c r="BW128" s="11"/>
      <c r="CA128" s="44" t="str">
        <f t="shared" si="277"/>
        <v/>
      </c>
      <c r="CB128" s="44" t="str">
        <f t="shared" si="278"/>
        <v/>
      </c>
      <c r="CC128" s="44" t="str">
        <f t="shared" si="279"/>
        <v/>
      </c>
      <c r="CD128" s="44" t="str">
        <f t="shared" si="280"/>
        <v/>
      </c>
      <c r="CE128" s="44" t="str">
        <f t="shared" si="281"/>
        <v/>
      </c>
      <c r="CF128" s="44" t="str">
        <f t="shared" si="309"/>
        <v/>
      </c>
      <c r="CG128" s="44" t="str">
        <f t="shared" si="310"/>
        <v/>
      </c>
      <c r="CH128" s="44" t="str">
        <f t="shared" si="311"/>
        <v/>
      </c>
      <c r="CI128" s="44" t="str">
        <f t="shared" si="312"/>
        <v/>
      </c>
      <c r="CJ128" s="44" t="str">
        <f t="shared" si="313"/>
        <v/>
      </c>
      <c r="CK128" s="44" t="str">
        <f t="shared" si="314"/>
        <v/>
      </c>
      <c r="CL128" s="44" t="str">
        <f t="shared" si="315"/>
        <v/>
      </c>
      <c r="CM128" s="44" t="str">
        <f t="shared" si="316"/>
        <v/>
      </c>
      <c r="CN128" s="44" t="str">
        <f t="shared" si="317"/>
        <v/>
      </c>
      <c r="CO128" s="44" t="str">
        <f t="shared" si="318"/>
        <v/>
      </c>
      <c r="CP128" s="44" t="str">
        <f t="shared" si="319"/>
        <v/>
      </c>
      <c r="CQ128" s="44" t="str">
        <f t="shared" si="320"/>
        <v/>
      </c>
      <c r="CR128" s="44" t="str">
        <f t="shared" si="321"/>
        <v/>
      </c>
      <c r="CS128" s="44" t="str">
        <f t="shared" si="322"/>
        <v/>
      </c>
      <c r="CT128" s="44" t="str">
        <f t="shared" si="323"/>
        <v/>
      </c>
      <c r="CU128" s="44" t="str">
        <f t="shared" si="324"/>
        <v/>
      </c>
      <c r="CV128" s="44" t="str">
        <f t="shared" si="325"/>
        <v/>
      </c>
      <c r="CW128" s="44" t="str">
        <f t="shared" si="326"/>
        <v/>
      </c>
      <c r="CX128" s="44" t="str">
        <f t="shared" si="327"/>
        <v/>
      </c>
      <c r="CY128" s="44" t="str">
        <f t="shared" si="328"/>
        <v/>
      </c>
      <c r="CZ128" s="44" t="str">
        <f t="shared" si="282"/>
        <v/>
      </c>
      <c r="DA128" s="45">
        <f t="shared" si="283"/>
        <v>0</v>
      </c>
      <c r="DB128" s="45">
        <f t="shared" si="284"/>
        <v>0</v>
      </c>
      <c r="DC128" s="45">
        <f t="shared" si="285"/>
        <v>0</v>
      </c>
      <c r="DD128" s="45">
        <f t="shared" si="286"/>
        <v>0</v>
      </c>
      <c r="DE128" s="45">
        <f t="shared" si="287"/>
        <v>0</v>
      </c>
      <c r="DF128" s="45">
        <f t="shared" si="288"/>
        <v>0</v>
      </c>
      <c r="DG128" s="45">
        <f t="shared" si="289"/>
        <v>0</v>
      </c>
      <c r="DH128" s="45">
        <f t="shared" si="290"/>
        <v>0</v>
      </c>
      <c r="DI128" s="45">
        <f t="shared" si="291"/>
        <v>0</v>
      </c>
      <c r="DJ128" s="45">
        <f t="shared" si="292"/>
        <v>0</v>
      </c>
      <c r="DK128" s="45">
        <f t="shared" si="293"/>
        <v>0</v>
      </c>
      <c r="DL128" s="45">
        <f t="shared" si="294"/>
        <v>0</v>
      </c>
      <c r="DM128" s="45">
        <f t="shared" si="295"/>
        <v>0</v>
      </c>
      <c r="DN128" s="45">
        <f t="shared" si="296"/>
        <v>0</v>
      </c>
      <c r="DO128" s="45">
        <f t="shared" si="297"/>
        <v>0</v>
      </c>
      <c r="DP128" s="45">
        <f t="shared" si="298"/>
        <v>0</v>
      </c>
      <c r="DQ128" s="45">
        <f t="shared" si="299"/>
        <v>0</v>
      </c>
      <c r="DR128" s="45">
        <f t="shared" si="300"/>
        <v>0</v>
      </c>
      <c r="DS128" s="45">
        <f t="shared" si="301"/>
        <v>0</v>
      </c>
      <c r="DT128" s="45">
        <f t="shared" si="302"/>
        <v>0</v>
      </c>
      <c r="DU128" s="45">
        <f t="shared" si="303"/>
        <v>0</v>
      </c>
      <c r="DV128" s="45">
        <f t="shared" si="304"/>
        <v>0</v>
      </c>
      <c r="DW128" s="45">
        <f t="shared" si="305"/>
        <v>0</v>
      </c>
      <c r="DX128" s="45">
        <f t="shared" si="306"/>
        <v>0</v>
      </c>
      <c r="DY128" s="45">
        <f t="shared" si="307"/>
        <v>0</v>
      </c>
      <c r="DZ128" s="45">
        <f t="shared" si="308"/>
        <v>0</v>
      </c>
    </row>
    <row r="129" spans="1:130" x14ac:dyDescent="0.25">
      <c r="A129" s="66" t="s">
        <v>44</v>
      </c>
      <c r="B129" s="47">
        <f t="shared" si="275"/>
        <v>0</v>
      </c>
      <c r="C129" s="48">
        <f t="shared" si="275"/>
        <v>0</v>
      </c>
      <c r="D129" s="33"/>
      <c r="E129" s="34"/>
      <c r="F129" s="35"/>
      <c r="G129" s="34"/>
      <c r="H129" s="35"/>
      <c r="I129" s="34"/>
      <c r="J129" s="35"/>
      <c r="K129" s="34"/>
      <c r="L129" s="35"/>
      <c r="M129" s="36"/>
      <c r="N129" s="37"/>
      <c r="O129" s="38"/>
      <c r="P129" s="39"/>
      <c r="Q129" s="38"/>
      <c r="R129" s="39"/>
      <c r="S129" s="38"/>
      <c r="T129" s="39"/>
      <c r="U129" s="38"/>
      <c r="V129" s="39"/>
      <c r="W129" s="38"/>
      <c r="X129" s="39"/>
      <c r="Y129" s="38"/>
      <c r="Z129" s="39"/>
      <c r="AA129" s="38"/>
      <c r="AB129" s="39"/>
      <c r="AC129" s="38"/>
      <c r="AD129" s="39"/>
      <c r="AE129" s="38"/>
      <c r="AF129" s="39"/>
      <c r="AG129" s="38"/>
      <c r="AH129" s="39"/>
      <c r="AI129" s="38"/>
      <c r="AJ129" s="39"/>
      <c r="AK129" s="38"/>
      <c r="AL129" s="39"/>
      <c r="AM129" s="38"/>
      <c r="AN129" s="39"/>
      <c r="AO129" s="38"/>
      <c r="AP129" s="39"/>
      <c r="AQ129" s="40"/>
      <c r="AR129" s="41"/>
      <c r="AS129" s="40"/>
      <c r="AT129" s="37"/>
      <c r="AU129" s="38"/>
      <c r="AV129" s="39"/>
      <c r="AW129" s="42"/>
      <c r="AX129" s="43" t="str">
        <f t="shared" si="276"/>
        <v/>
      </c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10"/>
      <c r="BJ129" s="10"/>
      <c r="BK129" s="10"/>
      <c r="BL129" s="10"/>
      <c r="BU129" s="11"/>
      <c r="BV129" s="11"/>
      <c r="BW129" s="11"/>
      <c r="CA129" s="44" t="str">
        <f t="shared" si="277"/>
        <v/>
      </c>
      <c r="CB129" s="44" t="str">
        <f t="shared" si="278"/>
        <v/>
      </c>
      <c r="CC129" s="44" t="str">
        <f t="shared" si="279"/>
        <v/>
      </c>
      <c r="CD129" s="44" t="str">
        <f t="shared" si="280"/>
        <v/>
      </c>
      <c r="CE129" s="44" t="str">
        <f t="shared" si="281"/>
        <v/>
      </c>
      <c r="CF129" s="44" t="str">
        <f t="shared" si="309"/>
        <v/>
      </c>
      <c r="CG129" s="44" t="str">
        <f t="shared" si="310"/>
        <v/>
      </c>
      <c r="CH129" s="44" t="str">
        <f t="shared" si="311"/>
        <v/>
      </c>
      <c r="CI129" s="44" t="str">
        <f t="shared" si="312"/>
        <v/>
      </c>
      <c r="CJ129" s="44" t="str">
        <f t="shared" si="313"/>
        <v/>
      </c>
      <c r="CK129" s="44" t="str">
        <f t="shared" si="314"/>
        <v/>
      </c>
      <c r="CL129" s="44" t="str">
        <f t="shared" si="315"/>
        <v/>
      </c>
      <c r="CM129" s="44" t="str">
        <f t="shared" si="316"/>
        <v/>
      </c>
      <c r="CN129" s="44" t="str">
        <f t="shared" si="317"/>
        <v/>
      </c>
      <c r="CO129" s="44" t="str">
        <f t="shared" si="318"/>
        <v/>
      </c>
      <c r="CP129" s="44" t="str">
        <f t="shared" si="319"/>
        <v/>
      </c>
      <c r="CQ129" s="44" t="str">
        <f t="shared" si="320"/>
        <v/>
      </c>
      <c r="CR129" s="44" t="str">
        <f t="shared" si="321"/>
        <v/>
      </c>
      <c r="CS129" s="44" t="str">
        <f t="shared" si="322"/>
        <v/>
      </c>
      <c r="CT129" s="44" t="str">
        <f t="shared" si="323"/>
        <v/>
      </c>
      <c r="CU129" s="44" t="str">
        <f t="shared" si="324"/>
        <v/>
      </c>
      <c r="CV129" s="44" t="str">
        <f t="shared" si="325"/>
        <v/>
      </c>
      <c r="CW129" s="44" t="str">
        <f t="shared" si="326"/>
        <v/>
      </c>
      <c r="CX129" s="44" t="str">
        <f t="shared" si="327"/>
        <v/>
      </c>
      <c r="CY129" s="44" t="str">
        <f t="shared" si="328"/>
        <v/>
      </c>
      <c r="CZ129" s="44" t="str">
        <f t="shared" si="282"/>
        <v/>
      </c>
      <c r="DA129" s="45">
        <f t="shared" si="283"/>
        <v>0</v>
      </c>
      <c r="DB129" s="45">
        <f t="shared" si="284"/>
        <v>0</v>
      </c>
      <c r="DC129" s="45">
        <f t="shared" si="285"/>
        <v>0</v>
      </c>
      <c r="DD129" s="45">
        <f t="shared" si="286"/>
        <v>0</v>
      </c>
      <c r="DE129" s="45">
        <f t="shared" si="287"/>
        <v>0</v>
      </c>
      <c r="DF129" s="45">
        <f t="shared" si="288"/>
        <v>0</v>
      </c>
      <c r="DG129" s="45">
        <f t="shared" si="289"/>
        <v>0</v>
      </c>
      <c r="DH129" s="45">
        <f t="shared" si="290"/>
        <v>0</v>
      </c>
      <c r="DI129" s="45">
        <f t="shared" si="291"/>
        <v>0</v>
      </c>
      <c r="DJ129" s="45">
        <f t="shared" si="292"/>
        <v>0</v>
      </c>
      <c r="DK129" s="45">
        <f t="shared" si="293"/>
        <v>0</v>
      </c>
      <c r="DL129" s="45">
        <f t="shared" si="294"/>
        <v>0</v>
      </c>
      <c r="DM129" s="45">
        <f t="shared" si="295"/>
        <v>0</v>
      </c>
      <c r="DN129" s="45">
        <f t="shared" si="296"/>
        <v>0</v>
      </c>
      <c r="DO129" s="45">
        <f t="shared" si="297"/>
        <v>0</v>
      </c>
      <c r="DP129" s="45">
        <f t="shared" si="298"/>
        <v>0</v>
      </c>
      <c r="DQ129" s="45">
        <f t="shared" si="299"/>
        <v>0</v>
      </c>
      <c r="DR129" s="45">
        <f t="shared" si="300"/>
        <v>0</v>
      </c>
      <c r="DS129" s="45">
        <f t="shared" si="301"/>
        <v>0</v>
      </c>
      <c r="DT129" s="45">
        <f t="shared" si="302"/>
        <v>0</v>
      </c>
      <c r="DU129" s="45">
        <f t="shared" si="303"/>
        <v>0</v>
      </c>
      <c r="DV129" s="45">
        <f t="shared" si="304"/>
        <v>0</v>
      </c>
      <c r="DW129" s="45">
        <f t="shared" si="305"/>
        <v>0</v>
      </c>
      <c r="DX129" s="45">
        <f t="shared" si="306"/>
        <v>0</v>
      </c>
      <c r="DY129" s="45">
        <f t="shared" si="307"/>
        <v>0</v>
      </c>
      <c r="DZ129" s="45">
        <f t="shared" si="308"/>
        <v>0</v>
      </c>
    </row>
    <row r="130" spans="1:130" x14ac:dyDescent="0.25">
      <c r="A130" s="66" t="s">
        <v>45</v>
      </c>
      <c r="B130" s="47">
        <f>+D130+F130+H130+J130+L130+N130+P130+R130+T130+V130+X130+Z130+AB130+AD130+AF130+AH130+AJ130+AL130+AN130+AP130</f>
        <v>0</v>
      </c>
      <c r="C130" s="48">
        <f>+E130+G130+I130+K130+M130+O130+Q130+S130+U130+W130+Y130+AA130+AC130+AE130+AG130+AI130+AK130+AM130+AO130+AQ130</f>
        <v>0</v>
      </c>
      <c r="D130" s="37"/>
      <c r="E130" s="38"/>
      <c r="F130" s="39"/>
      <c r="G130" s="38"/>
      <c r="H130" s="39"/>
      <c r="I130" s="42"/>
      <c r="J130" s="37"/>
      <c r="K130" s="37"/>
      <c r="L130" s="39"/>
      <c r="M130" s="42"/>
      <c r="N130" s="37"/>
      <c r="O130" s="38"/>
      <c r="P130" s="39"/>
      <c r="Q130" s="38"/>
      <c r="R130" s="39"/>
      <c r="S130" s="38"/>
      <c r="T130" s="39"/>
      <c r="U130" s="38"/>
      <c r="V130" s="39"/>
      <c r="W130" s="38"/>
      <c r="X130" s="39"/>
      <c r="Y130" s="38"/>
      <c r="Z130" s="39"/>
      <c r="AA130" s="38"/>
      <c r="AB130" s="39"/>
      <c r="AC130" s="38"/>
      <c r="AD130" s="39"/>
      <c r="AE130" s="38"/>
      <c r="AF130" s="39"/>
      <c r="AG130" s="38"/>
      <c r="AH130" s="39"/>
      <c r="AI130" s="38"/>
      <c r="AJ130" s="39"/>
      <c r="AK130" s="38"/>
      <c r="AL130" s="39"/>
      <c r="AM130" s="38"/>
      <c r="AN130" s="39"/>
      <c r="AO130" s="38"/>
      <c r="AP130" s="39"/>
      <c r="AQ130" s="40"/>
      <c r="AR130" s="41"/>
      <c r="AS130" s="40"/>
      <c r="AT130" s="37"/>
      <c r="AU130" s="38"/>
      <c r="AV130" s="39"/>
      <c r="AW130" s="42"/>
      <c r="AX130" s="43" t="str">
        <f t="shared" si="276"/>
        <v/>
      </c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10"/>
      <c r="BJ130" s="10"/>
      <c r="BK130" s="10"/>
      <c r="BL130" s="10"/>
      <c r="BU130" s="11"/>
      <c r="BV130" s="11"/>
      <c r="BW130" s="11"/>
      <c r="CA130" s="44" t="str">
        <f t="shared" si="277"/>
        <v/>
      </c>
      <c r="CB130" s="44" t="str">
        <f t="shared" si="278"/>
        <v/>
      </c>
      <c r="CC130" s="44" t="str">
        <f t="shared" si="279"/>
        <v/>
      </c>
      <c r="CD130" s="44" t="str">
        <f t="shared" si="280"/>
        <v/>
      </c>
      <c r="CE130" s="44" t="str">
        <f t="shared" si="281"/>
        <v/>
      </c>
      <c r="CF130" s="44" t="str">
        <f t="shared" si="309"/>
        <v/>
      </c>
      <c r="CG130" s="44" t="str">
        <f t="shared" si="310"/>
        <v/>
      </c>
      <c r="CH130" s="44" t="str">
        <f t="shared" si="311"/>
        <v/>
      </c>
      <c r="CI130" s="44" t="str">
        <f t="shared" si="312"/>
        <v/>
      </c>
      <c r="CJ130" s="44" t="str">
        <f t="shared" si="313"/>
        <v/>
      </c>
      <c r="CK130" s="44" t="str">
        <f t="shared" si="314"/>
        <v/>
      </c>
      <c r="CL130" s="44" t="str">
        <f t="shared" si="315"/>
        <v/>
      </c>
      <c r="CM130" s="44" t="str">
        <f t="shared" si="316"/>
        <v/>
      </c>
      <c r="CN130" s="44" t="str">
        <f t="shared" si="317"/>
        <v/>
      </c>
      <c r="CO130" s="44" t="str">
        <f t="shared" si="318"/>
        <v/>
      </c>
      <c r="CP130" s="44" t="str">
        <f t="shared" si="319"/>
        <v/>
      </c>
      <c r="CQ130" s="44" t="str">
        <f t="shared" si="320"/>
        <v/>
      </c>
      <c r="CR130" s="44" t="str">
        <f t="shared" si="321"/>
        <v/>
      </c>
      <c r="CS130" s="44" t="str">
        <f t="shared" si="322"/>
        <v/>
      </c>
      <c r="CT130" s="44" t="str">
        <f t="shared" si="323"/>
        <v/>
      </c>
      <c r="CU130" s="44" t="str">
        <f t="shared" si="324"/>
        <v/>
      </c>
      <c r="CV130" s="44" t="str">
        <f t="shared" si="325"/>
        <v/>
      </c>
      <c r="CW130" s="44" t="str">
        <f t="shared" si="326"/>
        <v/>
      </c>
      <c r="CX130" s="44" t="str">
        <f t="shared" si="327"/>
        <v/>
      </c>
      <c r="CY130" s="44" t="str">
        <f t="shared" si="328"/>
        <v/>
      </c>
      <c r="CZ130" s="44" t="str">
        <f t="shared" si="282"/>
        <v/>
      </c>
      <c r="DA130" s="45">
        <f t="shared" si="283"/>
        <v>0</v>
      </c>
      <c r="DB130" s="45">
        <f t="shared" si="284"/>
        <v>0</v>
      </c>
      <c r="DC130" s="45">
        <f t="shared" si="285"/>
        <v>0</v>
      </c>
      <c r="DD130" s="45">
        <f t="shared" si="286"/>
        <v>0</v>
      </c>
      <c r="DE130" s="45">
        <f t="shared" si="287"/>
        <v>0</v>
      </c>
      <c r="DF130" s="45">
        <f t="shared" si="288"/>
        <v>0</v>
      </c>
      <c r="DG130" s="45">
        <f t="shared" si="289"/>
        <v>0</v>
      </c>
      <c r="DH130" s="45">
        <f t="shared" si="290"/>
        <v>0</v>
      </c>
      <c r="DI130" s="45">
        <f t="shared" si="291"/>
        <v>0</v>
      </c>
      <c r="DJ130" s="45">
        <f t="shared" si="292"/>
        <v>0</v>
      </c>
      <c r="DK130" s="45">
        <f t="shared" si="293"/>
        <v>0</v>
      </c>
      <c r="DL130" s="45">
        <f t="shared" si="294"/>
        <v>0</v>
      </c>
      <c r="DM130" s="45">
        <f t="shared" si="295"/>
        <v>0</v>
      </c>
      <c r="DN130" s="45">
        <f t="shared" si="296"/>
        <v>0</v>
      </c>
      <c r="DO130" s="45">
        <f t="shared" si="297"/>
        <v>0</v>
      </c>
      <c r="DP130" s="45">
        <f t="shared" si="298"/>
        <v>0</v>
      </c>
      <c r="DQ130" s="45">
        <f t="shared" si="299"/>
        <v>0</v>
      </c>
      <c r="DR130" s="45">
        <f t="shared" si="300"/>
        <v>0</v>
      </c>
      <c r="DS130" s="45">
        <f t="shared" si="301"/>
        <v>0</v>
      </c>
      <c r="DT130" s="45">
        <f t="shared" si="302"/>
        <v>0</v>
      </c>
      <c r="DU130" s="45">
        <f t="shared" si="303"/>
        <v>0</v>
      </c>
      <c r="DV130" s="45">
        <f t="shared" si="304"/>
        <v>0</v>
      </c>
      <c r="DW130" s="45">
        <f t="shared" si="305"/>
        <v>0</v>
      </c>
      <c r="DX130" s="45">
        <f t="shared" si="306"/>
        <v>0</v>
      </c>
      <c r="DY130" s="45">
        <f t="shared" si="307"/>
        <v>0</v>
      </c>
      <c r="DZ130" s="45">
        <f t="shared" si="308"/>
        <v>0</v>
      </c>
    </row>
    <row r="131" spans="1:130" ht="22.5" x14ac:dyDescent="0.25">
      <c r="A131" s="67" t="s">
        <v>46</v>
      </c>
      <c r="B131" s="47">
        <f>+D131+F131+H131</f>
        <v>0</v>
      </c>
      <c r="C131" s="48">
        <f>+E131+G131+I131</f>
        <v>0</v>
      </c>
      <c r="D131" s="37"/>
      <c r="E131" s="38"/>
      <c r="F131" s="39"/>
      <c r="G131" s="38"/>
      <c r="H131" s="39"/>
      <c r="I131" s="42"/>
      <c r="J131" s="50"/>
      <c r="K131" s="51"/>
      <c r="L131" s="50"/>
      <c r="M131" s="51"/>
      <c r="N131" s="50"/>
      <c r="O131" s="51"/>
      <c r="P131" s="50"/>
      <c r="Q131" s="51"/>
      <c r="R131" s="50"/>
      <c r="S131" s="51"/>
      <c r="T131" s="50"/>
      <c r="U131" s="51"/>
      <c r="V131" s="50"/>
      <c r="W131" s="51"/>
      <c r="X131" s="50"/>
      <c r="Y131" s="51"/>
      <c r="Z131" s="50"/>
      <c r="AA131" s="51"/>
      <c r="AB131" s="50"/>
      <c r="AC131" s="51"/>
      <c r="AD131" s="50"/>
      <c r="AE131" s="51"/>
      <c r="AF131" s="50"/>
      <c r="AG131" s="51"/>
      <c r="AH131" s="50"/>
      <c r="AI131" s="51"/>
      <c r="AJ131" s="50"/>
      <c r="AK131" s="51"/>
      <c r="AL131" s="50"/>
      <c r="AM131" s="51"/>
      <c r="AN131" s="50"/>
      <c r="AO131" s="51"/>
      <c r="AP131" s="50"/>
      <c r="AQ131" s="52"/>
      <c r="AR131" s="37"/>
      <c r="AS131" s="40"/>
      <c r="AT131" s="37"/>
      <c r="AU131" s="38"/>
      <c r="AV131" s="39"/>
      <c r="AW131" s="42"/>
      <c r="AX131" s="43" t="str">
        <f t="shared" si="276"/>
        <v/>
      </c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10"/>
      <c r="BJ131" s="10"/>
      <c r="BK131" s="10"/>
      <c r="BL131" s="10"/>
      <c r="BU131" s="11"/>
      <c r="BV131" s="11"/>
      <c r="BW131" s="11"/>
      <c r="CA131" s="44" t="str">
        <f t="shared" si="277"/>
        <v/>
      </c>
      <c r="CB131" s="44" t="str">
        <f t="shared" si="278"/>
        <v/>
      </c>
      <c r="CC131" s="44" t="str">
        <f t="shared" si="279"/>
        <v/>
      </c>
      <c r="CD131" s="44" t="str">
        <f t="shared" si="280"/>
        <v/>
      </c>
      <c r="CE131" s="44" t="str">
        <f t="shared" si="281"/>
        <v/>
      </c>
      <c r="CF131" s="44" t="str">
        <f t="shared" si="309"/>
        <v/>
      </c>
      <c r="CG131" s="44" t="str">
        <f t="shared" si="310"/>
        <v/>
      </c>
      <c r="CH131" s="44" t="str">
        <f t="shared" si="311"/>
        <v/>
      </c>
      <c r="CI131" s="44" t="str">
        <f t="shared" si="312"/>
        <v/>
      </c>
      <c r="CJ131" s="44" t="str">
        <f t="shared" si="313"/>
        <v/>
      </c>
      <c r="CK131" s="44" t="str">
        <f t="shared" si="314"/>
        <v/>
      </c>
      <c r="CL131" s="44" t="str">
        <f t="shared" si="315"/>
        <v/>
      </c>
      <c r="CM131" s="44" t="str">
        <f t="shared" si="316"/>
        <v/>
      </c>
      <c r="CN131" s="44" t="str">
        <f t="shared" si="317"/>
        <v/>
      </c>
      <c r="CO131" s="44" t="str">
        <f t="shared" si="318"/>
        <v/>
      </c>
      <c r="CP131" s="44" t="str">
        <f t="shared" si="319"/>
        <v/>
      </c>
      <c r="CQ131" s="44" t="str">
        <f t="shared" si="320"/>
        <v/>
      </c>
      <c r="CR131" s="44" t="str">
        <f t="shared" si="321"/>
        <v/>
      </c>
      <c r="CS131" s="44" t="str">
        <f t="shared" si="322"/>
        <v/>
      </c>
      <c r="CT131" s="44" t="str">
        <f t="shared" si="323"/>
        <v/>
      </c>
      <c r="CU131" s="44" t="str">
        <f t="shared" si="324"/>
        <v/>
      </c>
      <c r="CV131" s="44" t="str">
        <f t="shared" si="325"/>
        <v/>
      </c>
      <c r="CW131" s="44" t="str">
        <f t="shared" si="326"/>
        <v/>
      </c>
      <c r="CX131" s="44" t="str">
        <f t="shared" si="327"/>
        <v/>
      </c>
      <c r="CY131" s="44" t="str">
        <f t="shared" si="328"/>
        <v/>
      </c>
      <c r="CZ131" s="44" t="str">
        <f t="shared" si="282"/>
        <v/>
      </c>
      <c r="DA131" s="45">
        <f t="shared" si="283"/>
        <v>0</v>
      </c>
      <c r="DB131" s="45">
        <f t="shared" si="284"/>
        <v>0</v>
      </c>
      <c r="DC131" s="45">
        <f t="shared" si="285"/>
        <v>0</v>
      </c>
      <c r="DD131" s="45">
        <f t="shared" si="286"/>
        <v>0</v>
      </c>
      <c r="DE131" s="45">
        <f t="shared" si="287"/>
        <v>0</v>
      </c>
      <c r="DF131" s="45">
        <f t="shared" si="288"/>
        <v>0</v>
      </c>
      <c r="DG131" s="45">
        <f t="shared" si="289"/>
        <v>0</v>
      </c>
      <c r="DH131" s="45">
        <f t="shared" si="290"/>
        <v>0</v>
      </c>
      <c r="DI131" s="45">
        <f t="shared" si="291"/>
        <v>0</v>
      </c>
      <c r="DJ131" s="45">
        <f t="shared" si="292"/>
        <v>0</v>
      </c>
      <c r="DK131" s="45">
        <f t="shared" si="293"/>
        <v>0</v>
      </c>
      <c r="DL131" s="45">
        <f t="shared" si="294"/>
        <v>0</v>
      </c>
      <c r="DM131" s="45">
        <f t="shared" si="295"/>
        <v>0</v>
      </c>
      <c r="DN131" s="45">
        <f t="shared" si="296"/>
        <v>0</v>
      </c>
      <c r="DO131" s="45">
        <f t="shared" si="297"/>
        <v>0</v>
      </c>
      <c r="DP131" s="45">
        <f t="shared" si="298"/>
        <v>0</v>
      </c>
      <c r="DQ131" s="45">
        <f t="shared" si="299"/>
        <v>0</v>
      </c>
      <c r="DR131" s="45">
        <f t="shared" si="300"/>
        <v>0</v>
      </c>
      <c r="DS131" s="45">
        <f t="shared" si="301"/>
        <v>0</v>
      </c>
      <c r="DT131" s="45">
        <f t="shared" si="302"/>
        <v>0</v>
      </c>
      <c r="DU131" s="45">
        <f t="shared" si="303"/>
        <v>0</v>
      </c>
      <c r="DV131" s="45">
        <f t="shared" si="304"/>
        <v>0</v>
      </c>
      <c r="DW131" s="45">
        <f t="shared" si="305"/>
        <v>0</v>
      </c>
      <c r="DX131" s="45">
        <f t="shared" si="306"/>
        <v>0</v>
      </c>
      <c r="DY131" s="45">
        <f t="shared" si="307"/>
        <v>0</v>
      </c>
      <c r="DZ131" s="45">
        <f t="shared" si="308"/>
        <v>0</v>
      </c>
    </row>
    <row r="132" spans="1:130" x14ac:dyDescent="0.25">
      <c r="A132" s="67" t="s">
        <v>47</v>
      </c>
      <c r="B132" s="47">
        <f>+P132+R132+T132+V132+X132+Z132+AB132+AD132+AF132+AH132+AJ132+AL132+AN132+AP132</f>
        <v>0</v>
      </c>
      <c r="C132" s="48">
        <f>+Q132+S132+U132+W132+Y132+AA132+AC132+AE132+AG132+AI132+AK132+AM132+AO132+AQ132</f>
        <v>0</v>
      </c>
      <c r="D132" s="33"/>
      <c r="E132" s="34"/>
      <c r="F132" s="35"/>
      <c r="G132" s="34"/>
      <c r="H132" s="35"/>
      <c r="I132" s="34"/>
      <c r="J132" s="35"/>
      <c r="K132" s="34"/>
      <c r="L132" s="35"/>
      <c r="M132" s="36"/>
      <c r="N132" s="33"/>
      <c r="O132" s="34"/>
      <c r="P132" s="39"/>
      <c r="Q132" s="38"/>
      <c r="R132" s="39"/>
      <c r="S132" s="38"/>
      <c r="T132" s="39"/>
      <c r="U132" s="38"/>
      <c r="V132" s="39"/>
      <c r="W132" s="38"/>
      <c r="X132" s="39"/>
      <c r="Y132" s="38"/>
      <c r="Z132" s="39"/>
      <c r="AA132" s="38"/>
      <c r="AB132" s="39"/>
      <c r="AC132" s="38"/>
      <c r="AD132" s="39"/>
      <c r="AE132" s="38"/>
      <c r="AF132" s="39"/>
      <c r="AG132" s="38"/>
      <c r="AH132" s="39"/>
      <c r="AI132" s="38"/>
      <c r="AJ132" s="39"/>
      <c r="AK132" s="38"/>
      <c r="AL132" s="39"/>
      <c r="AM132" s="38"/>
      <c r="AN132" s="39"/>
      <c r="AO132" s="38"/>
      <c r="AP132" s="39"/>
      <c r="AQ132" s="40"/>
      <c r="AR132" s="37"/>
      <c r="AS132" s="40"/>
      <c r="AT132" s="37"/>
      <c r="AU132" s="38"/>
      <c r="AV132" s="39"/>
      <c r="AW132" s="42"/>
      <c r="AX132" s="43" t="str">
        <f t="shared" si="276"/>
        <v/>
      </c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10"/>
      <c r="BJ132" s="10"/>
      <c r="BK132" s="10"/>
      <c r="BL132" s="10"/>
      <c r="BU132" s="11"/>
      <c r="BV132" s="11"/>
      <c r="BW132" s="11"/>
      <c r="CA132" s="44" t="str">
        <f t="shared" si="277"/>
        <v/>
      </c>
      <c r="CB132" s="44" t="str">
        <f t="shared" si="278"/>
        <v/>
      </c>
      <c r="CC132" s="44" t="str">
        <f t="shared" si="279"/>
        <v/>
      </c>
      <c r="CD132" s="44" t="str">
        <f t="shared" si="280"/>
        <v/>
      </c>
      <c r="CE132" s="44" t="str">
        <f t="shared" si="281"/>
        <v/>
      </c>
      <c r="CF132" s="44" t="str">
        <f t="shared" si="309"/>
        <v/>
      </c>
      <c r="CG132" s="44" t="str">
        <f t="shared" si="310"/>
        <v/>
      </c>
      <c r="CH132" s="44" t="str">
        <f t="shared" si="311"/>
        <v/>
      </c>
      <c r="CI132" s="44" t="str">
        <f t="shared" si="312"/>
        <v/>
      </c>
      <c r="CJ132" s="44" t="str">
        <f t="shared" si="313"/>
        <v/>
      </c>
      <c r="CK132" s="44" t="str">
        <f t="shared" si="314"/>
        <v/>
      </c>
      <c r="CL132" s="44" t="str">
        <f t="shared" si="315"/>
        <v/>
      </c>
      <c r="CM132" s="44" t="str">
        <f t="shared" si="316"/>
        <v/>
      </c>
      <c r="CN132" s="44" t="str">
        <f t="shared" si="317"/>
        <v/>
      </c>
      <c r="CO132" s="44" t="str">
        <f t="shared" si="318"/>
        <v/>
      </c>
      <c r="CP132" s="44" t="str">
        <f t="shared" si="319"/>
        <v/>
      </c>
      <c r="CQ132" s="44" t="str">
        <f t="shared" si="320"/>
        <v/>
      </c>
      <c r="CR132" s="44" t="str">
        <f t="shared" si="321"/>
        <v/>
      </c>
      <c r="CS132" s="44" t="str">
        <f t="shared" si="322"/>
        <v/>
      </c>
      <c r="CT132" s="44" t="str">
        <f t="shared" si="323"/>
        <v/>
      </c>
      <c r="CU132" s="44" t="str">
        <f t="shared" si="324"/>
        <v/>
      </c>
      <c r="CV132" s="44" t="str">
        <f t="shared" si="325"/>
        <v/>
      </c>
      <c r="CW132" s="44" t="str">
        <f t="shared" si="326"/>
        <v/>
      </c>
      <c r="CX132" s="44" t="str">
        <f t="shared" si="327"/>
        <v/>
      </c>
      <c r="CY132" s="44" t="str">
        <f t="shared" si="328"/>
        <v/>
      </c>
      <c r="CZ132" s="44" t="str">
        <f t="shared" si="282"/>
        <v/>
      </c>
      <c r="DA132" s="45">
        <f t="shared" si="283"/>
        <v>0</v>
      </c>
      <c r="DB132" s="45">
        <f t="shared" si="284"/>
        <v>0</v>
      </c>
      <c r="DC132" s="45">
        <f t="shared" si="285"/>
        <v>0</v>
      </c>
      <c r="DD132" s="45">
        <f t="shared" si="286"/>
        <v>0</v>
      </c>
      <c r="DE132" s="45">
        <f t="shared" si="287"/>
        <v>0</v>
      </c>
      <c r="DF132" s="45">
        <f t="shared" si="288"/>
        <v>0</v>
      </c>
      <c r="DG132" s="45">
        <f t="shared" si="289"/>
        <v>0</v>
      </c>
      <c r="DH132" s="45">
        <f t="shared" si="290"/>
        <v>0</v>
      </c>
      <c r="DI132" s="45">
        <f t="shared" si="291"/>
        <v>0</v>
      </c>
      <c r="DJ132" s="45">
        <f t="shared" si="292"/>
        <v>0</v>
      </c>
      <c r="DK132" s="45">
        <f t="shared" si="293"/>
        <v>0</v>
      </c>
      <c r="DL132" s="45">
        <f t="shared" si="294"/>
        <v>0</v>
      </c>
      <c r="DM132" s="45">
        <f t="shared" si="295"/>
        <v>0</v>
      </c>
      <c r="DN132" s="45">
        <f t="shared" si="296"/>
        <v>0</v>
      </c>
      <c r="DO132" s="45">
        <f t="shared" si="297"/>
        <v>0</v>
      </c>
      <c r="DP132" s="45">
        <f t="shared" si="298"/>
        <v>0</v>
      </c>
      <c r="DQ132" s="45">
        <f t="shared" si="299"/>
        <v>0</v>
      </c>
      <c r="DR132" s="45">
        <f t="shared" si="300"/>
        <v>0</v>
      </c>
      <c r="DS132" s="45">
        <f t="shared" si="301"/>
        <v>0</v>
      </c>
      <c r="DT132" s="45">
        <f t="shared" si="302"/>
        <v>0</v>
      </c>
      <c r="DU132" s="45">
        <f t="shared" si="303"/>
        <v>0</v>
      </c>
      <c r="DV132" s="45">
        <f t="shared" si="304"/>
        <v>0</v>
      </c>
      <c r="DW132" s="45">
        <f t="shared" si="305"/>
        <v>0</v>
      </c>
      <c r="DX132" s="45">
        <f t="shared" si="306"/>
        <v>0</v>
      </c>
      <c r="DY132" s="45">
        <f t="shared" si="307"/>
        <v>0</v>
      </c>
      <c r="DZ132" s="45">
        <f t="shared" si="308"/>
        <v>0</v>
      </c>
    </row>
    <row r="133" spans="1:130" x14ac:dyDescent="0.25">
      <c r="A133" s="66" t="s">
        <v>48</v>
      </c>
      <c r="B133" s="47">
        <f>+N133+P133+R133+T133+V133+X133+Z133+AB133+AD133+AF133+AH133+AJ133+AL133+AN133+AP133</f>
        <v>0</v>
      </c>
      <c r="C133" s="48">
        <f>+O133+Q133+S133+U133+W133+Y133+AA133+AC133+AE133+AG133+AI133+AK133+AM133+AO133+AQ133</f>
        <v>0</v>
      </c>
      <c r="D133" s="41"/>
      <c r="E133" s="51"/>
      <c r="F133" s="50"/>
      <c r="G133" s="51"/>
      <c r="H133" s="50"/>
      <c r="I133" s="53"/>
      <c r="J133" s="41"/>
      <c r="K133" s="41"/>
      <c r="L133" s="50"/>
      <c r="M133" s="53"/>
      <c r="N133" s="37"/>
      <c r="O133" s="38"/>
      <c r="P133" s="39"/>
      <c r="Q133" s="38"/>
      <c r="R133" s="39"/>
      <c r="S133" s="38"/>
      <c r="T133" s="39"/>
      <c r="U133" s="38"/>
      <c r="V133" s="39"/>
      <c r="W133" s="38"/>
      <c r="X133" s="39"/>
      <c r="Y133" s="38"/>
      <c r="Z133" s="39"/>
      <c r="AA133" s="38"/>
      <c r="AB133" s="39"/>
      <c r="AC133" s="38"/>
      <c r="AD133" s="39"/>
      <c r="AE133" s="38"/>
      <c r="AF133" s="39"/>
      <c r="AG133" s="38"/>
      <c r="AH133" s="39"/>
      <c r="AI133" s="38"/>
      <c r="AJ133" s="39"/>
      <c r="AK133" s="38"/>
      <c r="AL133" s="39"/>
      <c r="AM133" s="38"/>
      <c r="AN133" s="39"/>
      <c r="AO133" s="38"/>
      <c r="AP133" s="39"/>
      <c r="AQ133" s="40"/>
      <c r="AR133" s="37"/>
      <c r="AS133" s="40"/>
      <c r="AT133" s="37"/>
      <c r="AU133" s="38"/>
      <c r="AV133" s="39"/>
      <c r="AW133" s="42"/>
      <c r="AX133" s="43" t="str">
        <f t="shared" si="276"/>
        <v/>
      </c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10"/>
      <c r="BJ133" s="10"/>
      <c r="BK133" s="10"/>
      <c r="BL133" s="10"/>
      <c r="BU133" s="11"/>
      <c r="BV133" s="11"/>
      <c r="BW133" s="11"/>
      <c r="CA133" s="44" t="str">
        <f t="shared" si="277"/>
        <v/>
      </c>
      <c r="CB133" s="44" t="str">
        <f t="shared" si="278"/>
        <v/>
      </c>
      <c r="CC133" s="44" t="str">
        <f t="shared" si="279"/>
        <v/>
      </c>
      <c r="CD133" s="44" t="str">
        <f t="shared" si="280"/>
        <v/>
      </c>
      <c r="CE133" s="44" t="str">
        <f t="shared" si="281"/>
        <v/>
      </c>
      <c r="CF133" s="44" t="str">
        <f t="shared" si="309"/>
        <v/>
      </c>
      <c r="CG133" s="44" t="str">
        <f t="shared" si="310"/>
        <v/>
      </c>
      <c r="CH133" s="44" t="str">
        <f t="shared" si="311"/>
        <v/>
      </c>
      <c r="CI133" s="44" t="str">
        <f t="shared" si="312"/>
        <v/>
      </c>
      <c r="CJ133" s="44" t="str">
        <f t="shared" si="313"/>
        <v/>
      </c>
      <c r="CK133" s="44" t="str">
        <f t="shared" si="314"/>
        <v/>
      </c>
      <c r="CL133" s="44" t="str">
        <f t="shared" si="315"/>
        <v/>
      </c>
      <c r="CM133" s="44" t="str">
        <f t="shared" si="316"/>
        <v/>
      </c>
      <c r="CN133" s="44" t="str">
        <f t="shared" si="317"/>
        <v/>
      </c>
      <c r="CO133" s="44" t="str">
        <f t="shared" si="318"/>
        <v/>
      </c>
      <c r="CP133" s="44" t="str">
        <f t="shared" si="319"/>
        <v/>
      </c>
      <c r="CQ133" s="44" t="str">
        <f t="shared" si="320"/>
        <v/>
      </c>
      <c r="CR133" s="44" t="str">
        <f t="shared" si="321"/>
        <v/>
      </c>
      <c r="CS133" s="44" t="str">
        <f t="shared" si="322"/>
        <v/>
      </c>
      <c r="CT133" s="44" t="str">
        <f t="shared" si="323"/>
        <v/>
      </c>
      <c r="CU133" s="44" t="str">
        <f t="shared" si="324"/>
        <v/>
      </c>
      <c r="CV133" s="44" t="str">
        <f t="shared" si="325"/>
        <v/>
      </c>
      <c r="CW133" s="44" t="str">
        <f t="shared" si="326"/>
        <v/>
      </c>
      <c r="CX133" s="44" t="str">
        <f t="shared" si="327"/>
        <v/>
      </c>
      <c r="CY133" s="44" t="str">
        <f t="shared" si="328"/>
        <v/>
      </c>
      <c r="CZ133" s="44" t="str">
        <f t="shared" si="282"/>
        <v/>
      </c>
      <c r="DA133" s="45">
        <f t="shared" si="283"/>
        <v>0</v>
      </c>
      <c r="DB133" s="45">
        <f t="shared" si="284"/>
        <v>0</v>
      </c>
      <c r="DC133" s="45">
        <f t="shared" si="285"/>
        <v>0</v>
      </c>
      <c r="DD133" s="45">
        <f t="shared" si="286"/>
        <v>0</v>
      </c>
      <c r="DE133" s="45">
        <f t="shared" si="287"/>
        <v>0</v>
      </c>
      <c r="DF133" s="45">
        <f t="shared" si="288"/>
        <v>0</v>
      </c>
      <c r="DG133" s="45">
        <f t="shared" si="289"/>
        <v>0</v>
      </c>
      <c r="DH133" s="45">
        <f t="shared" si="290"/>
        <v>0</v>
      </c>
      <c r="DI133" s="45">
        <f t="shared" si="291"/>
        <v>0</v>
      </c>
      <c r="DJ133" s="45">
        <f t="shared" si="292"/>
        <v>0</v>
      </c>
      <c r="DK133" s="45">
        <f t="shared" si="293"/>
        <v>0</v>
      </c>
      <c r="DL133" s="45">
        <f t="shared" si="294"/>
        <v>0</v>
      </c>
      <c r="DM133" s="45">
        <f t="shared" si="295"/>
        <v>0</v>
      </c>
      <c r="DN133" s="45">
        <f t="shared" si="296"/>
        <v>0</v>
      </c>
      <c r="DO133" s="45">
        <f t="shared" si="297"/>
        <v>0</v>
      </c>
      <c r="DP133" s="45">
        <f t="shared" si="298"/>
        <v>0</v>
      </c>
      <c r="DQ133" s="45">
        <f t="shared" si="299"/>
        <v>0</v>
      </c>
      <c r="DR133" s="45">
        <f t="shared" si="300"/>
        <v>0</v>
      </c>
      <c r="DS133" s="45">
        <f t="shared" si="301"/>
        <v>0</v>
      </c>
      <c r="DT133" s="45">
        <f t="shared" si="302"/>
        <v>0</v>
      </c>
      <c r="DU133" s="45">
        <f t="shared" si="303"/>
        <v>0</v>
      </c>
      <c r="DV133" s="45">
        <f t="shared" si="304"/>
        <v>0</v>
      </c>
      <c r="DW133" s="45">
        <f t="shared" si="305"/>
        <v>0</v>
      </c>
      <c r="DX133" s="45">
        <f t="shared" si="306"/>
        <v>0</v>
      </c>
      <c r="DY133" s="45">
        <f t="shared" si="307"/>
        <v>0</v>
      </c>
      <c r="DZ133" s="45">
        <f t="shared" si="308"/>
        <v>0</v>
      </c>
    </row>
    <row r="134" spans="1:130" x14ac:dyDescent="0.25">
      <c r="A134" s="66" t="s">
        <v>49</v>
      </c>
      <c r="B134" s="47">
        <f>+D134+F134+H134+J134+L134+N134+P134+R134+T134+V134+X134+Z134+AB134+AD134+AF134+AH134+AJ134+AL134+AN134+AP134</f>
        <v>0</v>
      </c>
      <c r="C134" s="48">
        <f>+E134+G134+I134+K134+M134+O134+Q134+S134+U134+W134+Y134+AA134+AC134+AE134+AG134+AI134+AK134+AM134+AO134+AQ134</f>
        <v>0</v>
      </c>
      <c r="D134" s="37"/>
      <c r="E134" s="38"/>
      <c r="F134" s="39"/>
      <c r="G134" s="38"/>
      <c r="H134" s="39"/>
      <c r="I134" s="42"/>
      <c r="J134" s="37"/>
      <c r="K134" s="37"/>
      <c r="L134" s="39"/>
      <c r="M134" s="42"/>
      <c r="N134" s="37"/>
      <c r="O134" s="38"/>
      <c r="P134" s="39"/>
      <c r="Q134" s="38"/>
      <c r="R134" s="39"/>
      <c r="S134" s="38"/>
      <c r="T134" s="39"/>
      <c r="U134" s="38"/>
      <c r="V134" s="39"/>
      <c r="W134" s="38"/>
      <c r="X134" s="39"/>
      <c r="Y134" s="38"/>
      <c r="Z134" s="39"/>
      <c r="AA134" s="38"/>
      <c r="AB134" s="39"/>
      <c r="AC134" s="38"/>
      <c r="AD134" s="39"/>
      <c r="AE134" s="38"/>
      <c r="AF134" s="39"/>
      <c r="AG134" s="38"/>
      <c r="AH134" s="39"/>
      <c r="AI134" s="38"/>
      <c r="AJ134" s="39"/>
      <c r="AK134" s="38"/>
      <c r="AL134" s="39"/>
      <c r="AM134" s="38"/>
      <c r="AN134" s="39"/>
      <c r="AO134" s="38"/>
      <c r="AP134" s="39"/>
      <c r="AQ134" s="40"/>
      <c r="AR134" s="37"/>
      <c r="AS134" s="40"/>
      <c r="AT134" s="37"/>
      <c r="AU134" s="38"/>
      <c r="AV134" s="39"/>
      <c r="AW134" s="42"/>
      <c r="AX134" s="43" t="str">
        <f t="shared" si="276"/>
        <v/>
      </c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10"/>
      <c r="BJ134" s="10"/>
      <c r="BK134" s="10"/>
      <c r="BL134" s="10"/>
      <c r="BU134" s="11"/>
      <c r="BV134" s="11"/>
      <c r="BW134" s="11"/>
      <c r="CA134" s="44" t="str">
        <f t="shared" si="277"/>
        <v/>
      </c>
      <c r="CB134" s="44" t="str">
        <f t="shared" si="278"/>
        <v/>
      </c>
      <c r="CC134" s="44" t="str">
        <f t="shared" si="279"/>
        <v/>
      </c>
      <c r="CD134" s="44" t="str">
        <f t="shared" si="280"/>
        <v/>
      </c>
      <c r="CE134" s="44" t="str">
        <f t="shared" si="281"/>
        <v/>
      </c>
      <c r="CF134" s="44" t="str">
        <f t="shared" si="309"/>
        <v/>
      </c>
      <c r="CG134" s="44" t="str">
        <f t="shared" si="310"/>
        <v/>
      </c>
      <c r="CH134" s="44" t="str">
        <f t="shared" si="311"/>
        <v/>
      </c>
      <c r="CI134" s="44" t="str">
        <f t="shared" si="312"/>
        <v/>
      </c>
      <c r="CJ134" s="44" t="str">
        <f t="shared" si="313"/>
        <v/>
      </c>
      <c r="CK134" s="44" t="str">
        <f t="shared" si="314"/>
        <v/>
      </c>
      <c r="CL134" s="44" t="str">
        <f t="shared" si="315"/>
        <v/>
      </c>
      <c r="CM134" s="44" t="str">
        <f t="shared" si="316"/>
        <v/>
      </c>
      <c r="CN134" s="44" t="str">
        <f t="shared" si="317"/>
        <v/>
      </c>
      <c r="CO134" s="44" t="str">
        <f t="shared" si="318"/>
        <v/>
      </c>
      <c r="CP134" s="44" t="str">
        <f t="shared" si="319"/>
        <v/>
      </c>
      <c r="CQ134" s="44" t="str">
        <f t="shared" si="320"/>
        <v/>
      </c>
      <c r="CR134" s="44" t="str">
        <f t="shared" si="321"/>
        <v/>
      </c>
      <c r="CS134" s="44" t="str">
        <f t="shared" si="322"/>
        <v/>
      </c>
      <c r="CT134" s="44" t="str">
        <f t="shared" si="323"/>
        <v/>
      </c>
      <c r="CU134" s="44" t="str">
        <f t="shared" si="324"/>
        <v/>
      </c>
      <c r="CV134" s="44" t="str">
        <f t="shared" si="325"/>
        <v/>
      </c>
      <c r="CW134" s="44" t="str">
        <f t="shared" si="326"/>
        <v/>
      </c>
      <c r="CX134" s="44" t="str">
        <f t="shared" si="327"/>
        <v/>
      </c>
      <c r="CY134" s="44" t="str">
        <f t="shared" si="328"/>
        <v/>
      </c>
      <c r="CZ134" s="44" t="str">
        <f t="shared" si="282"/>
        <v/>
      </c>
      <c r="DA134" s="45">
        <f t="shared" si="283"/>
        <v>0</v>
      </c>
      <c r="DB134" s="45">
        <f t="shared" si="284"/>
        <v>0</v>
      </c>
      <c r="DC134" s="45">
        <f t="shared" si="285"/>
        <v>0</v>
      </c>
      <c r="DD134" s="45">
        <f t="shared" si="286"/>
        <v>0</v>
      </c>
      <c r="DE134" s="45">
        <f t="shared" si="287"/>
        <v>0</v>
      </c>
      <c r="DF134" s="45">
        <f t="shared" si="288"/>
        <v>0</v>
      </c>
      <c r="DG134" s="45">
        <f t="shared" si="289"/>
        <v>0</v>
      </c>
      <c r="DH134" s="45">
        <f t="shared" si="290"/>
        <v>0</v>
      </c>
      <c r="DI134" s="45">
        <f t="shared" si="291"/>
        <v>0</v>
      </c>
      <c r="DJ134" s="45">
        <f t="shared" si="292"/>
        <v>0</v>
      </c>
      <c r="DK134" s="45">
        <f t="shared" si="293"/>
        <v>0</v>
      </c>
      <c r="DL134" s="45">
        <f t="shared" si="294"/>
        <v>0</v>
      </c>
      <c r="DM134" s="45">
        <f t="shared" si="295"/>
        <v>0</v>
      </c>
      <c r="DN134" s="45">
        <f t="shared" si="296"/>
        <v>0</v>
      </c>
      <c r="DO134" s="45">
        <f t="shared" si="297"/>
        <v>0</v>
      </c>
      <c r="DP134" s="45">
        <f t="shared" si="298"/>
        <v>0</v>
      </c>
      <c r="DQ134" s="45">
        <f t="shared" si="299"/>
        <v>0</v>
      </c>
      <c r="DR134" s="45">
        <f t="shared" si="300"/>
        <v>0</v>
      </c>
      <c r="DS134" s="45">
        <f t="shared" si="301"/>
        <v>0</v>
      </c>
      <c r="DT134" s="45">
        <f t="shared" si="302"/>
        <v>0</v>
      </c>
      <c r="DU134" s="45">
        <f t="shared" si="303"/>
        <v>0</v>
      </c>
      <c r="DV134" s="45">
        <f t="shared" si="304"/>
        <v>0</v>
      </c>
      <c r="DW134" s="45">
        <f t="shared" si="305"/>
        <v>0</v>
      </c>
      <c r="DX134" s="45">
        <f t="shared" si="306"/>
        <v>0</v>
      </c>
      <c r="DY134" s="45">
        <f t="shared" si="307"/>
        <v>0</v>
      </c>
      <c r="DZ134" s="45">
        <f t="shared" si="308"/>
        <v>0</v>
      </c>
    </row>
    <row r="135" spans="1:130" x14ac:dyDescent="0.25">
      <c r="A135" s="46" t="s">
        <v>50</v>
      </c>
      <c r="B135" s="47">
        <f>+P135+R135+T135+V135+X135+Z135+AB135+AD135+AF135+AH135+AJ135+AL135+AN135+AP135</f>
        <v>0</v>
      </c>
      <c r="C135" s="48">
        <f>+Q135+S135+U135+W135+Y135+AA135+AC135+AE135+AG135+AI135+AK135+AM135+AO135+AQ135</f>
        <v>0</v>
      </c>
      <c r="D135" s="33"/>
      <c r="E135" s="34"/>
      <c r="F135" s="35"/>
      <c r="G135" s="34"/>
      <c r="H135" s="35"/>
      <c r="I135" s="34"/>
      <c r="J135" s="35"/>
      <c r="K135" s="34"/>
      <c r="L135" s="35"/>
      <c r="M135" s="36"/>
      <c r="N135" s="33"/>
      <c r="O135" s="34"/>
      <c r="P135" s="39"/>
      <c r="Q135" s="38"/>
      <c r="R135" s="39"/>
      <c r="S135" s="38"/>
      <c r="T135" s="39"/>
      <c r="U135" s="38"/>
      <c r="V135" s="39"/>
      <c r="W135" s="38"/>
      <c r="X135" s="39"/>
      <c r="Y135" s="38"/>
      <c r="Z135" s="39"/>
      <c r="AA135" s="38"/>
      <c r="AB135" s="39"/>
      <c r="AC135" s="38"/>
      <c r="AD135" s="39"/>
      <c r="AE135" s="38"/>
      <c r="AF135" s="39"/>
      <c r="AG135" s="38"/>
      <c r="AH135" s="39"/>
      <c r="AI135" s="38"/>
      <c r="AJ135" s="39"/>
      <c r="AK135" s="38"/>
      <c r="AL135" s="39"/>
      <c r="AM135" s="38"/>
      <c r="AN135" s="39"/>
      <c r="AO135" s="38"/>
      <c r="AP135" s="39"/>
      <c r="AQ135" s="40"/>
      <c r="AR135" s="37"/>
      <c r="AS135" s="40"/>
      <c r="AT135" s="37"/>
      <c r="AU135" s="38"/>
      <c r="AV135" s="39"/>
      <c r="AW135" s="42"/>
      <c r="AX135" s="43" t="str">
        <f t="shared" si="276"/>
        <v/>
      </c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10"/>
      <c r="BJ135" s="10"/>
      <c r="BK135" s="10"/>
      <c r="BL135" s="10"/>
      <c r="BU135" s="11"/>
      <c r="BV135" s="11"/>
      <c r="BW135" s="11"/>
      <c r="CA135" s="44" t="str">
        <f t="shared" si="277"/>
        <v/>
      </c>
      <c r="CB135" s="44" t="str">
        <f t="shared" si="278"/>
        <v/>
      </c>
      <c r="CC135" s="44" t="str">
        <f t="shared" si="279"/>
        <v/>
      </c>
      <c r="CD135" s="44" t="str">
        <f t="shared" si="280"/>
        <v/>
      </c>
      <c r="CE135" s="44" t="str">
        <f t="shared" si="281"/>
        <v/>
      </c>
      <c r="CF135" s="44" t="str">
        <f t="shared" si="309"/>
        <v/>
      </c>
      <c r="CG135" s="44" t="str">
        <f t="shared" si="310"/>
        <v/>
      </c>
      <c r="CH135" s="44" t="str">
        <f t="shared" si="311"/>
        <v/>
      </c>
      <c r="CI135" s="44" t="str">
        <f t="shared" si="312"/>
        <v/>
      </c>
      <c r="CJ135" s="44" t="str">
        <f t="shared" si="313"/>
        <v/>
      </c>
      <c r="CK135" s="44" t="str">
        <f t="shared" si="314"/>
        <v/>
      </c>
      <c r="CL135" s="44" t="str">
        <f t="shared" si="315"/>
        <v/>
      </c>
      <c r="CM135" s="44" t="str">
        <f t="shared" si="316"/>
        <v/>
      </c>
      <c r="CN135" s="44" t="str">
        <f t="shared" si="317"/>
        <v/>
      </c>
      <c r="CO135" s="44" t="str">
        <f t="shared" si="318"/>
        <v/>
      </c>
      <c r="CP135" s="44" t="str">
        <f t="shared" si="319"/>
        <v/>
      </c>
      <c r="CQ135" s="44" t="str">
        <f t="shared" si="320"/>
        <v/>
      </c>
      <c r="CR135" s="44" t="str">
        <f t="shared" si="321"/>
        <v/>
      </c>
      <c r="CS135" s="44" t="str">
        <f t="shared" si="322"/>
        <v/>
      </c>
      <c r="CT135" s="44" t="str">
        <f t="shared" si="323"/>
        <v/>
      </c>
      <c r="CU135" s="44" t="str">
        <f t="shared" si="324"/>
        <v/>
      </c>
      <c r="CV135" s="44" t="str">
        <f t="shared" si="325"/>
        <v/>
      </c>
      <c r="CW135" s="44" t="str">
        <f t="shared" si="326"/>
        <v/>
      </c>
      <c r="CX135" s="44" t="str">
        <f t="shared" si="327"/>
        <v/>
      </c>
      <c r="CY135" s="44" t="str">
        <f t="shared" si="328"/>
        <v/>
      </c>
      <c r="CZ135" s="44" t="str">
        <f t="shared" si="282"/>
        <v/>
      </c>
      <c r="DA135" s="45">
        <f t="shared" si="283"/>
        <v>0</v>
      </c>
      <c r="DB135" s="45">
        <f t="shared" si="284"/>
        <v>0</v>
      </c>
      <c r="DC135" s="45">
        <f t="shared" si="285"/>
        <v>0</v>
      </c>
      <c r="DD135" s="45">
        <f t="shared" si="286"/>
        <v>0</v>
      </c>
      <c r="DE135" s="45">
        <f t="shared" si="287"/>
        <v>0</v>
      </c>
      <c r="DF135" s="45">
        <f t="shared" si="288"/>
        <v>0</v>
      </c>
      <c r="DG135" s="45">
        <f t="shared" si="289"/>
        <v>0</v>
      </c>
      <c r="DH135" s="45">
        <f t="shared" si="290"/>
        <v>0</v>
      </c>
      <c r="DI135" s="45">
        <f t="shared" si="291"/>
        <v>0</v>
      </c>
      <c r="DJ135" s="45">
        <f t="shared" si="292"/>
        <v>0</v>
      </c>
      <c r="DK135" s="45">
        <f t="shared" si="293"/>
        <v>0</v>
      </c>
      <c r="DL135" s="45">
        <f t="shared" si="294"/>
        <v>0</v>
      </c>
      <c r="DM135" s="45">
        <f t="shared" si="295"/>
        <v>0</v>
      </c>
      <c r="DN135" s="45">
        <f t="shared" si="296"/>
        <v>0</v>
      </c>
      <c r="DO135" s="45">
        <f t="shared" si="297"/>
        <v>0</v>
      </c>
      <c r="DP135" s="45">
        <f t="shared" si="298"/>
        <v>0</v>
      </c>
      <c r="DQ135" s="45">
        <f t="shared" si="299"/>
        <v>0</v>
      </c>
      <c r="DR135" s="45">
        <f t="shared" si="300"/>
        <v>0</v>
      </c>
      <c r="DS135" s="45">
        <f t="shared" si="301"/>
        <v>0</v>
      </c>
      <c r="DT135" s="45">
        <f t="shared" si="302"/>
        <v>0</v>
      </c>
      <c r="DU135" s="45">
        <f t="shared" si="303"/>
        <v>0</v>
      </c>
      <c r="DV135" s="45">
        <f t="shared" si="304"/>
        <v>0</v>
      </c>
      <c r="DW135" s="45">
        <f t="shared" si="305"/>
        <v>0</v>
      </c>
      <c r="DX135" s="45">
        <f t="shared" si="306"/>
        <v>0</v>
      </c>
      <c r="DY135" s="45">
        <f t="shared" si="307"/>
        <v>0</v>
      </c>
      <c r="DZ135" s="45">
        <f t="shared" si="308"/>
        <v>0</v>
      </c>
    </row>
    <row r="136" spans="1:130" x14ac:dyDescent="0.25">
      <c r="A136" s="66" t="s">
        <v>51</v>
      </c>
      <c r="B136" s="47">
        <f>+P136+R136+T136+V136+X136+Z136+AB136+AD136+AF136+AH136</f>
        <v>0</v>
      </c>
      <c r="C136" s="48">
        <f>+Q136+S136+U136+W136+Y136+AA136+AC136+AE136+AG136+AI136</f>
        <v>0</v>
      </c>
      <c r="D136" s="33"/>
      <c r="E136" s="34"/>
      <c r="F136" s="35"/>
      <c r="G136" s="34"/>
      <c r="H136" s="35"/>
      <c r="I136" s="34"/>
      <c r="J136" s="35"/>
      <c r="K136" s="34"/>
      <c r="L136" s="35"/>
      <c r="M136" s="36"/>
      <c r="N136" s="33"/>
      <c r="O136" s="34"/>
      <c r="P136" s="39"/>
      <c r="Q136" s="38"/>
      <c r="R136" s="39"/>
      <c r="S136" s="38"/>
      <c r="T136" s="39"/>
      <c r="U136" s="38"/>
      <c r="V136" s="39"/>
      <c r="W136" s="38"/>
      <c r="X136" s="39"/>
      <c r="Y136" s="38"/>
      <c r="Z136" s="39"/>
      <c r="AA136" s="38"/>
      <c r="AB136" s="39"/>
      <c r="AC136" s="38"/>
      <c r="AD136" s="39"/>
      <c r="AE136" s="38"/>
      <c r="AF136" s="39"/>
      <c r="AG136" s="38"/>
      <c r="AH136" s="39"/>
      <c r="AI136" s="38"/>
      <c r="AJ136" s="35"/>
      <c r="AK136" s="34"/>
      <c r="AL136" s="35"/>
      <c r="AM136" s="34"/>
      <c r="AN136" s="35"/>
      <c r="AO136" s="34"/>
      <c r="AP136" s="35"/>
      <c r="AQ136" s="54"/>
      <c r="AR136" s="37"/>
      <c r="AS136" s="40"/>
      <c r="AT136" s="37"/>
      <c r="AU136" s="38"/>
      <c r="AV136" s="39"/>
      <c r="AW136" s="42"/>
      <c r="AX136" s="43" t="str">
        <f t="shared" si="276"/>
        <v/>
      </c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10"/>
      <c r="BJ136" s="10"/>
      <c r="BK136" s="10"/>
      <c r="BL136" s="10"/>
      <c r="BU136" s="11"/>
      <c r="BV136" s="11"/>
      <c r="BW136" s="11"/>
      <c r="CA136" s="44" t="str">
        <f t="shared" si="277"/>
        <v/>
      </c>
      <c r="CB136" s="44" t="str">
        <f t="shared" si="278"/>
        <v/>
      </c>
      <c r="CC136" s="44" t="str">
        <f t="shared" si="279"/>
        <v/>
      </c>
      <c r="CD136" s="44" t="str">
        <f t="shared" si="280"/>
        <v/>
      </c>
      <c r="CE136" s="44" t="str">
        <f t="shared" si="281"/>
        <v/>
      </c>
      <c r="CF136" s="44" t="str">
        <f t="shared" si="309"/>
        <v/>
      </c>
      <c r="CG136" s="44" t="str">
        <f t="shared" si="310"/>
        <v/>
      </c>
      <c r="CH136" s="44" t="str">
        <f t="shared" si="311"/>
        <v/>
      </c>
      <c r="CI136" s="44" t="str">
        <f t="shared" si="312"/>
        <v/>
      </c>
      <c r="CJ136" s="44" t="str">
        <f t="shared" si="313"/>
        <v/>
      </c>
      <c r="CK136" s="44" t="str">
        <f t="shared" si="314"/>
        <v/>
      </c>
      <c r="CL136" s="44" t="str">
        <f t="shared" si="315"/>
        <v/>
      </c>
      <c r="CM136" s="44" t="str">
        <f t="shared" si="316"/>
        <v/>
      </c>
      <c r="CN136" s="44" t="str">
        <f t="shared" si="317"/>
        <v/>
      </c>
      <c r="CO136" s="44" t="str">
        <f t="shared" si="318"/>
        <v/>
      </c>
      <c r="CP136" s="44" t="str">
        <f t="shared" si="319"/>
        <v/>
      </c>
      <c r="CQ136" s="44" t="str">
        <f t="shared" si="320"/>
        <v/>
      </c>
      <c r="CR136" s="44" t="str">
        <f t="shared" si="321"/>
        <v/>
      </c>
      <c r="CS136" s="44" t="str">
        <f t="shared" si="322"/>
        <v/>
      </c>
      <c r="CT136" s="44" t="str">
        <f t="shared" si="323"/>
        <v/>
      </c>
      <c r="CU136" s="44" t="str">
        <f t="shared" si="324"/>
        <v/>
      </c>
      <c r="CV136" s="44" t="str">
        <f t="shared" si="325"/>
        <v/>
      </c>
      <c r="CW136" s="44" t="str">
        <f t="shared" si="326"/>
        <v/>
      </c>
      <c r="CX136" s="44" t="str">
        <f t="shared" si="327"/>
        <v/>
      </c>
      <c r="CY136" s="44" t="str">
        <f t="shared" si="328"/>
        <v/>
      </c>
      <c r="CZ136" s="44" t="str">
        <f t="shared" si="282"/>
        <v/>
      </c>
      <c r="DA136" s="45">
        <f t="shared" si="283"/>
        <v>0</v>
      </c>
      <c r="DB136" s="45">
        <f t="shared" si="284"/>
        <v>0</v>
      </c>
      <c r="DC136" s="45">
        <f t="shared" si="285"/>
        <v>0</v>
      </c>
      <c r="DD136" s="45">
        <f t="shared" si="286"/>
        <v>0</v>
      </c>
      <c r="DE136" s="45">
        <f t="shared" si="287"/>
        <v>0</v>
      </c>
      <c r="DF136" s="45">
        <f t="shared" si="288"/>
        <v>0</v>
      </c>
      <c r="DG136" s="45">
        <f t="shared" si="289"/>
        <v>0</v>
      </c>
      <c r="DH136" s="45">
        <f t="shared" si="290"/>
        <v>0</v>
      </c>
      <c r="DI136" s="45">
        <f t="shared" si="291"/>
        <v>0</v>
      </c>
      <c r="DJ136" s="45">
        <f t="shared" si="292"/>
        <v>0</v>
      </c>
      <c r="DK136" s="45">
        <f t="shared" si="293"/>
        <v>0</v>
      </c>
      <c r="DL136" s="45">
        <f t="shared" si="294"/>
        <v>0</v>
      </c>
      <c r="DM136" s="45">
        <f t="shared" si="295"/>
        <v>0</v>
      </c>
      <c r="DN136" s="45">
        <f t="shared" si="296"/>
        <v>0</v>
      </c>
      <c r="DO136" s="45">
        <f t="shared" si="297"/>
        <v>0</v>
      </c>
      <c r="DP136" s="45">
        <f t="shared" si="298"/>
        <v>0</v>
      </c>
      <c r="DQ136" s="45">
        <f t="shared" si="299"/>
        <v>0</v>
      </c>
      <c r="DR136" s="45">
        <f t="shared" si="300"/>
        <v>0</v>
      </c>
      <c r="DS136" s="45">
        <f t="shared" si="301"/>
        <v>0</v>
      </c>
      <c r="DT136" s="45">
        <f t="shared" si="302"/>
        <v>0</v>
      </c>
      <c r="DU136" s="45">
        <f t="shared" si="303"/>
        <v>0</v>
      </c>
      <c r="DV136" s="45">
        <f t="shared" si="304"/>
        <v>0</v>
      </c>
      <c r="DW136" s="45">
        <f t="shared" si="305"/>
        <v>0</v>
      </c>
      <c r="DX136" s="45">
        <f t="shared" si="306"/>
        <v>0</v>
      </c>
      <c r="DY136" s="45">
        <f t="shared" si="307"/>
        <v>0</v>
      </c>
      <c r="DZ136" s="45">
        <f t="shared" si="308"/>
        <v>0</v>
      </c>
    </row>
    <row r="137" spans="1:130" x14ac:dyDescent="0.25">
      <c r="A137" s="66" t="s">
        <v>52</v>
      </c>
      <c r="B137" s="47">
        <f t="shared" ref="B137:C139" si="329">+D137+F137+H137+J137+L137+N137+P137+R137+T137+V137+X137+Z137+AB137+AD137+AF137+AH137+AJ137+AL137+AN137+AP137</f>
        <v>0</v>
      </c>
      <c r="C137" s="48">
        <f t="shared" si="329"/>
        <v>0</v>
      </c>
      <c r="D137" s="37"/>
      <c r="E137" s="38"/>
      <c r="F137" s="39"/>
      <c r="G137" s="38"/>
      <c r="H137" s="39"/>
      <c r="I137" s="42"/>
      <c r="J137" s="37"/>
      <c r="K137" s="37"/>
      <c r="L137" s="39"/>
      <c r="M137" s="42"/>
      <c r="N137" s="37"/>
      <c r="O137" s="38"/>
      <c r="P137" s="39"/>
      <c r="Q137" s="38"/>
      <c r="R137" s="39"/>
      <c r="S137" s="38"/>
      <c r="T137" s="39"/>
      <c r="U137" s="38"/>
      <c r="V137" s="39"/>
      <c r="W137" s="38"/>
      <c r="X137" s="39"/>
      <c r="Y137" s="38"/>
      <c r="Z137" s="39"/>
      <c r="AA137" s="38"/>
      <c r="AB137" s="39"/>
      <c r="AC137" s="38"/>
      <c r="AD137" s="39"/>
      <c r="AE137" s="38"/>
      <c r="AF137" s="39"/>
      <c r="AG137" s="38"/>
      <c r="AH137" s="39"/>
      <c r="AI137" s="38"/>
      <c r="AJ137" s="39"/>
      <c r="AK137" s="38"/>
      <c r="AL137" s="39"/>
      <c r="AM137" s="38"/>
      <c r="AN137" s="39"/>
      <c r="AO137" s="38"/>
      <c r="AP137" s="39"/>
      <c r="AQ137" s="40"/>
      <c r="AR137" s="37"/>
      <c r="AS137" s="40"/>
      <c r="AT137" s="37"/>
      <c r="AU137" s="38"/>
      <c r="AV137" s="39"/>
      <c r="AW137" s="42"/>
      <c r="AX137" s="43" t="str">
        <f t="shared" si="276"/>
        <v/>
      </c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10"/>
      <c r="BJ137" s="10"/>
      <c r="BK137" s="10"/>
      <c r="BL137" s="10"/>
      <c r="BU137" s="11"/>
      <c r="BV137" s="11"/>
      <c r="BW137" s="11"/>
      <c r="CA137" s="44" t="str">
        <f t="shared" si="277"/>
        <v/>
      </c>
      <c r="CB137" s="44" t="str">
        <f t="shared" si="278"/>
        <v/>
      </c>
      <c r="CC137" s="44" t="str">
        <f t="shared" si="279"/>
        <v/>
      </c>
      <c r="CD137" s="44" t="str">
        <f t="shared" si="280"/>
        <v/>
      </c>
      <c r="CE137" s="44" t="str">
        <f t="shared" si="281"/>
        <v/>
      </c>
      <c r="CF137" s="44" t="str">
        <f t="shared" si="309"/>
        <v/>
      </c>
      <c r="CG137" s="44" t="str">
        <f t="shared" si="310"/>
        <v/>
      </c>
      <c r="CH137" s="44" t="str">
        <f t="shared" si="311"/>
        <v/>
      </c>
      <c r="CI137" s="44" t="str">
        <f t="shared" si="312"/>
        <v/>
      </c>
      <c r="CJ137" s="44" t="str">
        <f t="shared" si="313"/>
        <v/>
      </c>
      <c r="CK137" s="44" t="str">
        <f t="shared" si="314"/>
        <v/>
      </c>
      <c r="CL137" s="44" t="str">
        <f t="shared" si="315"/>
        <v/>
      </c>
      <c r="CM137" s="44" t="str">
        <f t="shared" si="316"/>
        <v/>
      </c>
      <c r="CN137" s="44" t="str">
        <f t="shared" si="317"/>
        <v/>
      </c>
      <c r="CO137" s="44" t="str">
        <f t="shared" si="318"/>
        <v/>
      </c>
      <c r="CP137" s="44" t="str">
        <f t="shared" si="319"/>
        <v/>
      </c>
      <c r="CQ137" s="44" t="str">
        <f t="shared" si="320"/>
        <v/>
      </c>
      <c r="CR137" s="44" t="str">
        <f t="shared" si="321"/>
        <v/>
      </c>
      <c r="CS137" s="44" t="str">
        <f t="shared" si="322"/>
        <v/>
      </c>
      <c r="CT137" s="44" t="str">
        <f t="shared" si="323"/>
        <v/>
      </c>
      <c r="CU137" s="44" t="str">
        <f t="shared" si="324"/>
        <v/>
      </c>
      <c r="CV137" s="44" t="str">
        <f t="shared" si="325"/>
        <v/>
      </c>
      <c r="CW137" s="44" t="str">
        <f t="shared" si="326"/>
        <v/>
      </c>
      <c r="CX137" s="44" t="str">
        <f t="shared" si="327"/>
        <v/>
      </c>
      <c r="CY137" s="44" t="str">
        <f t="shared" si="328"/>
        <v/>
      </c>
      <c r="CZ137" s="44" t="str">
        <f t="shared" si="282"/>
        <v/>
      </c>
      <c r="DA137" s="45">
        <f t="shared" si="283"/>
        <v>0</v>
      </c>
      <c r="DB137" s="45">
        <f t="shared" si="284"/>
        <v>0</v>
      </c>
      <c r="DC137" s="45">
        <f t="shared" si="285"/>
        <v>0</v>
      </c>
      <c r="DD137" s="45">
        <f t="shared" si="286"/>
        <v>0</v>
      </c>
      <c r="DE137" s="45">
        <f t="shared" si="287"/>
        <v>0</v>
      </c>
      <c r="DF137" s="45">
        <f t="shared" si="288"/>
        <v>0</v>
      </c>
      <c r="DG137" s="45">
        <f t="shared" si="289"/>
        <v>0</v>
      </c>
      <c r="DH137" s="45">
        <f t="shared" si="290"/>
        <v>0</v>
      </c>
      <c r="DI137" s="45">
        <f t="shared" si="291"/>
        <v>0</v>
      </c>
      <c r="DJ137" s="45">
        <f t="shared" si="292"/>
        <v>0</v>
      </c>
      <c r="DK137" s="45">
        <f t="shared" si="293"/>
        <v>0</v>
      </c>
      <c r="DL137" s="45">
        <f t="shared" si="294"/>
        <v>0</v>
      </c>
      <c r="DM137" s="45">
        <f t="shared" si="295"/>
        <v>0</v>
      </c>
      <c r="DN137" s="45">
        <f t="shared" si="296"/>
        <v>0</v>
      </c>
      <c r="DO137" s="45">
        <f t="shared" si="297"/>
        <v>0</v>
      </c>
      <c r="DP137" s="45">
        <f t="shared" si="298"/>
        <v>0</v>
      </c>
      <c r="DQ137" s="45">
        <f t="shared" si="299"/>
        <v>0</v>
      </c>
      <c r="DR137" s="45">
        <f t="shared" si="300"/>
        <v>0</v>
      </c>
      <c r="DS137" s="45">
        <f t="shared" si="301"/>
        <v>0</v>
      </c>
      <c r="DT137" s="45">
        <f t="shared" si="302"/>
        <v>0</v>
      </c>
      <c r="DU137" s="45">
        <f t="shared" si="303"/>
        <v>0</v>
      </c>
      <c r="DV137" s="45">
        <f t="shared" si="304"/>
        <v>0</v>
      </c>
      <c r="DW137" s="45">
        <f t="shared" si="305"/>
        <v>0</v>
      </c>
      <c r="DX137" s="45">
        <f t="shared" si="306"/>
        <v>0</v>
      </c>
      <c r="DY137" s="45">
        <f t="shared" si="307"/>
        <v>0</v>
      </c>
      <c r="DZ137" s="45">
        <f t="shared" si="308"/>
        <v>0</v>
      </c>
    </row>
    <row r="138" spans="1:130" x14ac:dyDescent="0.25">
      <c r="A138" s="66" t="s">
        <v>53</v>
      </c>
      <c r="B138" s="47">
        <f t="shared" si="329"/>
        <v>0</v>
      </c>
      <c r="C138" s="48">
        <f t="shared" si="329"/>
        <v>0</v>
      </c>
      <c r="D138" s="37"/>
      <c r="E138" s="38"/>
      <c r="F138" s="39"/>
      <c r="G138" s="38"/>
      <c r="H138" s="39"/>
      <c r="I138" s="42"/>
      <c r="J138" s="37"/>
      <c r="K138" s="37"/>
      <c r="L138" s="39"/>
      <c r="M138" s="42"/>
      <c r="N138" s="37"/>
      <c r="O138" s="38"/>
      <c r="P138" s="39"/>
      <c r="Q138" s="38"/>
      <c r="R138" s="39"/>
      <c r="S138" s="38"/>
      <c r="T138" s="39"/>
      <c r="U138" s="38"/>
      <c r="V138" s="39"/>
      <c r="W138" s="38"/>
      <c r="X138" s="39"/>
      <c r="Y138" s="38"/>
      <c r="Z138" s="39"/>
      <c r="AA138" s="38"/>
      <c r="AB138" s="39"/>
      <c r="AC138" s="38"/>
      <c r="AD138" s="39"/>
      <c r="AE138" s="38"/>
      <c r="AF138" s="39"/>
      <c r="AG138" s="38"/>
      <c r="AH138" s="39"/>
      <c r="AI138" s="38"/>
      <c r="AJ138" s="39"/>
      <c r="AK138" s="38"/>
      <c r="AL138" s="39"/>
      <c r="AM138" s="38"/>
      <c r="AN138" s="39"/>
      <c r="AO138" s="38"/>
      <c r="AP138" s="39"/>
      <c r="AQ138" s="40"/>
      <c r="AR138" s="37"/>
      <c r="AS138" s="40"/>
      <c r="AT138" s="37"/>
      <c r="AU138" s="38"/>
      <c r="AV138" s="39"/>
      <c r="AW138" s="42"/>
      <c r="AX138" s="43" t="str">
        <f t="shared" si="276"/>
        <v/>
      </c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10"/>
      <c r="BJ138" s="10"/>
      <c r="BK138" s="10"/>
      <c r="BL138" s="10"/>
      <c r="BU138" s="11"/>
      <c r="BV138" s="11"/>
      <c r="BW138" s="11"/>
      <c r="CA138" s="44" t="str">
        <f t="shared" si="277"/>
        <v/>
      </c>
      <c r="CB138" s="44" t="str">
        <f t="shared" si="278"/>
        <v/>
      </c>
      <c r="CC138" s="44" t="str">
        <f t="shared" si="279"/>
        <v/>
      </c>
      <c r="CD138" s="44" t="str">
        <f t="shared" si="280"/>
        <v/>
      </c>
      <c r="CE138" s="44" t="str">
        <f t="shared" si="281"/>
        <v/>
      </c>
      <c r="CF138" s="44" t="str">
        <f t="shared" si="309"/>
        <v/>
      </c>
      <c r="CG138" s="44" t="str">
        <f t="shared" si="310"/>
        <v/>
      </c>
      <c r="CH138" s="44" t="str">
        <f t="shared" si="311"/>
        <v/>
      </c>
      <c r="CI138" s="44" t="str">
        <f t="shared" si="312"/>
        <v/>
      </c>
      <c r="CJ138" s="44" t="str">
        <f t="shared" si="313"/>
        <v/>
      </c>
      <c r="CK138" s="44" t="str">
        <f t="shared" si="314"/>
        <v/>
      </c>
      <c r="CL138" s="44" t="str">
        <f t="shared" si="315"/>
        <v/>
      </c>
      <c r="CM138" s="44" t="str">
        <f t="shared" si="316"/>
        <v/>
      </c>
      <c r="CN138" s="44" t="str">
        <f t="shared" si="317"/>
        <v/>
      </c>
      <c r="CO138" s="44" t="str">
        <f t="shared" si="318"/>
        <v/>
      </c>
      <c r="CP138" s="44" t="str">
        <f t="shared" si="319"/>
        <v/>
      </c>
      <c r="CQ138" s="44" t="str">
        <f t="shared" si="320"/>
        <v/>
      </c>
      <c r="CR138" s="44" t="str">
        <f t="shared" si="321"/>
        <v/>
      </c>
      <c r="CS138" s="44" t="str">
        <f t="shared" si="322"/>
        <v/>
      </c>
      <c r="CT138" s="44" t="str">
        <f t="shared" si="323"/>
        <v/>
      </c>
      <c r="CU138" s="44" t="str">
        <f t="shared" si="324"/>
        <v/>
      </c>
      <c r="CV138" s="44" t="str">
        <f t="shared" si="325"/>
        <v/>
      </c>
      <c r="CW138" s="44" t="str">
        <f t="shared" si="326"/>
        <v/>
      </c>
      <c r="CX138" s="44" t="str">
        <f t="shared" si="327"/>
        <v/>
      </c>
      <c r="CY138" s="44" t="str">
        <f t="shared" si="328"/>
        <v/>
      </c>
      <c r="CZ138" s="44" t="str">
        <f t="shared" si="282"/>
        <v/>
      </c>
      <c r="DA138" s="45">
        <f t="shared" si="283"/>
        <v>0</v>
      </c>
      <c r="DB138" s="45">
        <f t="shared" si="284"/>
        <v>0</v>
      </c>
      <c r="DC138" s="45">
        <f t="shared" si="285"/>
        <v>0</v>
      </c>
      <c r="DD138" s="45">
        <f t="shared" si="286"/>
        <v>0</v>
      </c>
      <c r="DE138" s="45">
        <f t="shared" si="287"/>
        <v>0</v>
      </c>
      <c r="DF138" s="45">
        <f t="shared" si="288"/>
        <v>0</v>
      </c>
      <c r="DG138" s="45">
        <f t="shared" si="289"/>
        <v>0</v>
      </c>
      <c r="DH138" s="45">
        <f t="shared" si="290"/>
        <v>0</v>
      </c>
      <c r="DI138" s="45">
        <f t="shared" si="291"/>
        <v>0</v>
      </c>
      <c r="DJ138" s="45">
        <f t="shared" si="292"/>
        <v>0</v>
      </c>
      <c r="DK138" s="45">
        <f t="shared" si="293"/>
        <v>0</v>
      </c>
      <c r="DL138" s="45">
        <f t="shared" si="294"/>
        <v>0</v>
      </c>
      <c r="DM138" s="45">
        <f t="shared" si="295"/>
        <v>0</v>
      </c>
      <c r="DN138" s="45">
        <f t="shared" si="296"/>
        <v>0</v>
      </c>
      <c r="DO138" s="45">
        <f t="shared" si="297"/>
        <v>0</v>
      </c>
      <c r="DP138" s="45">
        <f t="shared" si="298"/>
        <v>0</v>
      </c>
      <c r="DQ138" s="45">
        <f t="shared" si="299"/>
        <v>0</v>
      </c>
      <c r="DR138" s="45">
        <f t="shared" si="300"/>
        <v>0</v>
      </c>
      <c r="DS138" s="45">
        <f t="shared" si="301"/>
        <v>0</v>
      </c>
      <c r="DT138" s="45">
        <f t="shared" si="302"/>
        <v>0</v>
      </c>
      <c r="DU138" s="45">
        <f t="shared" si="303"/>
        <v>0</v>
      </c>
      <c r="DV138" s="45">
        <f t="shared" si="304"/>
        <v>0</v>
      </c>
      <c r="DW138" s="45">
        <f t="shared" si="305"/>
        <v>0</v>
      </c>
      <c r="DX138" s="45">
        <f t="shared" si="306"/>
        <v>0</v>
      </c>
      <c r="DY138" s="45">
        <f t="shared" si="307"/>
        <v>0</v>
      </c>
      <c r="DZ138" s="45">
        <f t="shared" si="308"/>
        <v>0</v>
      </c>
    </row>
    <row r="139" spans="1:130" x14ac:dyDescent="0.25">
      <c r="A139" s="57" t="s">
        <v>54</v>
      </c>
      <c r="B139" s="375">
        <f t="shared" si="329"/>
        <v>0</v>
      </c>
      <c r="C139" s="57">
        <f t="shared" si="329"/>
        <v>0</v>
      </c>
      <c r="D139" s="58"/>
      <c r="E139" s="59"/>
      <c r="F139" s="60"/>
      <c r="G139" s="59"/>
      <c r="H139" s="60"/>
      <c r="I139" s="61"/>
      <c r="J139" s="58"/>
      <c r="K139" s="58"/>
      <c r="L139" s="60"/>
      <c r="M139" s="61"/>
      <c r="N139" s="58"/>
      <c r="O139" s="59"/>
      <c r="P139" s="60"/>
      <c r="Q139" s="59"/>
      <c r="R139" s="60"/>
      <c r="S139" s="59"/>
      <c r="T139" s="60"/>
      <c r="U139" s="59"/>
      <c r="V139" s="60"/>
      <c r="W139" s="59"/>
      <c r="X139" s="60"/>
      <c r="Y139" s="59"/>
      <c r="Z139" s="60"/>
      <c r="AA139" s="59"/>
      <c r="AB139" s="60"/>
      <c r="AC139" s="59"/>
      <c r="AD139" s="60"/>
      <c r="AE139" s="59"/>
      <c r="AF139" s="60"/>
      <c r="AG139" s="59"/>
      <c r="AH139" s="60"/>
      <c r="AI139" s="59"/>
      <c r="AJ139" s="60"/>
      <c r="AK139" s="59"/>
      <c r="AL139" s="60"/>
      <c r="AM139" s="59"/>
      <c r="AN139" s="60"/>
      <c r="AO139" s="59"/>
      <c r="AP139" s="60"/>
      <c r="AQ139" s="62"/>
      <c r="AR139" s="58"/>
      <c r="AS139" s="62"/>
      <c r="AT139" s="58"/>
      <c r="AU139" s="59"/>
      <c r="AV139" s="60"/>
      <c r="AW139" s="61"/>
      <c r="AX139" s="43" t="str">
        <f t="shared" si="276"/>
        <v/>
      </c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10"/>
      <c r="BJ139" s="10"/>
      <c r="BK139" s="10"/>
      <c r="BL139" s="10"/>
      <c r="BU139" s="11"/>
      <c r="BV139" s="11"/>
      <c r="BW139" s="11"/>
      <c r="CA139" s="44" t="str">
        <f t="shared" si="277"/>
        <v/>
      </c>
      <c r="CB139" s="44" t="str">
        <f>IF(B139&lt;&gt;(AR139+ AS139),"* La suma de las columnas Sexo DEBE SER IGUAL a los Procesados. ","")</f>
        <v/>
      </c>
      <c r="CC139" s="44" t="str">
        <f t="shared" si="279"/>
        <v/>
      </c>
      <c r="CD139" s="44" t="str">
        <f t="shared" si="280"/>
        <v/>
      </c>
      <c r="CE139" s="44" t="str">
        <f t="shared" si="281"/>
        <v/>
      </c>
      <c r="CF139" s="44" t="str">
        <f t="shared" si="309"/>
        <v/>
      </c>
      <c r="CG139" s="44" t="str">
        <f t="shared" si="310"/>
        <v/>
      </c>
      <c r="CH139" s="44" t="str">
        <f t="shared" si="311"/>
        <v/>
      </c>
      <c r="CI139" s="44" t="str">
        <f t="shared" si="312"/>
        <v/>
      </c>
      <c r="CJ139" s="44" t="str">
        <f t="shared" si="313"/>
        <v/>
      </c>
      <c r="CK139" s="44" t="str">
        <f t="shared" si="314"/>
        <v/>
      </c>
      <c r="CL139" s="44" t="str">
        <f t="shared" si="315"/>
        <v/>
      </c>
      <c r="CM139" s="44" t="str">
        <f t="shared" si="316"/>
        <v/>
      </c>
      <c r="CN139" s="44" t="str">
        <f t="shared" si="317"/>
        <v/>
      </c>
      <c r="CO139" s="44" t="str">
        <f t="shared" si="318"/>
        <v/>
      </c>
      <c r="CP139" s="44" t="str">
        <f t="shared" si="319"/>
        <v/>
      </c>
      <c r="CQ139" s="44" t="str">
        <f t="shared" si="320"/>
        <v/>
      </c>
      <c r="CR139" s="44" t="str">
        <f t="shared" si="321"/>
        <v/>
      </c>
      <c r="CS139" s="44" t="str">
        <f t="shared" si="322"/>
        <v/>
      </c>
      <c r="CT139" s="44" t="str">
        <f t="shared" si="323"/>
        <v/>
      </c>
      <c r="CU139" s="44" t="str">
        <f t="shared" si="324"/>
        <v/>
      </c>
      <c r="CV139" s="44" t="str">
        <f t="shared" si="325"/>
        <v/>
      </c>
      <c r="CW139" s="44" t="str">
        <f t="shared" si="326"/>
        <v/>
      </c>
      <c r="CX139" s="44" t="str">
        <f t="shared" si="327"/>
        <v/>
      </c>
      <c r="CY139" s="44" t="str">
        <f t="shared" si="328"/>
        <v/>
      </c>
      <c r="CZ139" s="44" t="str">
        <f t="shared" si="282"/>
        <v/>
      </c>
      <c r="DA139" s="45">
        <f t="shared" si="283"/>
        <v>0</v>
      </c>
      <c r="DB139" s="45">
        <f t="shared" si="284"/>
        <v>0</v>
      </c>
      <c r="DC139" s="45">
        <f t="shared" si="285"/>
        <v>0</v>
      </c>
      <c r="DD139" s="45">
        <f t="shared" si="286"/>
        <v>0</v>
      </c>
      <c r="DE139" s="45">
        <f t="shared" si="287"/>
        <v>0</v>
      </c>
      <c r="DF139" s="45">
        <f t="shared" si="288"/>
        <v>0</v>
      </c>
      <c r="DG139" s="45">
        <f t="shared" si="289"/>
        <v>0</v>
      </c>
      <c r="DH139" s="45">
        <f t="shared" si="290"/>
        <v>0</v>
      </c>
      <c r="DI139" s="45">
        <f t="shared" si="291"/>
        <v>0</v>
      </c>
      <c r="DJ139" s="45">
        <f t="shared" si="292"/>
        <v>0</v>
      </c>
      <c r="DK139" s="45">
        <f t="shared" si="293"/>
        <v>0</v>
      </c>
      <c r="DL139" s="45">
        <f t="shared" si="294"/>
        <v>0</v>
      </c>
      <c r="DM139" s="45">
        <f t="shared" si="295"/>
        <v>0</v>
      </c>
      <c r="DN139" s="45">
        <f t="shared" si="296"/>
        <v>0</v>
      </c>
      <c r="DO139" s="45">
        <f t="shared" si="297"/>
        <v>0</v>
      </c>
      <c r="DP139" s="45">
        <f t="shared" si="298"/>
        <v>0</v>
      </c>
      <c r="DQ139" s="45">
        <f t="shared" si="299"/>
        <v>0</v>
      </c>
      <c r="DR139" s="45">
        <f t="shared" si="300"/>
        <v>0</v>
      </c>
      <c r="DS139" s="45">
        <f t="shared" si="301"/>
        <v>0</v>
      </c>
      <c r="DT139" s="45">
        <f t="shared" si="302"/>
        <v>0</v>
      </c>
      <c r="DU139" s="45">
        <f t="shared" si="303"/>
        <v>0</v>
      </c>
      <c r="DV139" s="45">
        <f t="shared" si="304"/>
        <v>0</v>
      </c>
      <c r="DW139" s="45">
        <f t="shared" si="305"/>
        <v>0</v>
      </c>
      <c r="DX139" s="45">
        <f t="shared" si="306"/>
        <v>0</v>
      </c>
      <c r="DY139" s="45">
        <f t="shared" si="307"/>
        <v>0</v>
      </c>
      <c r="DZ139" s="45">
        <f t="shared" si="308"/>
        <v>0</v>
      </c>
    </row>
    <row r="140" spans="1:130" ht="15" customHeight="1" x14ac:dyDescent="0.25">
      <c r="A140" s="503" t="s">
        <v>61</v>
      </c>
      <c r="B140" s="503"/>
      <c r="C140" s="503"/>
      <c r="D140" s="503"/>
      <c r="E140" s="503"/>
      <c r="F140" s="503"/>
      <c r="G140" s="503"/>
      <c r="H140" s="503"/>
      <c r="I140" s="503"/>
      <c r="J140" s="503"/>
      <c r="K140" s="503"/>
      <c r="L140" s="503"/>
      <c r="M140" s="503"/>
      <c r="N140" s="503"/>
      <c r="O140" s="503"/>
      <c r="P140" s="503"/>
      <c r="Q140" s="504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68"/>
      <c r="AD140" s="69"/>
      <c r="AE140" s="68"/>
      <c r="AF140" s="68"/>
      <c r="AG140" s="8"/>
      <c r="AH140" s="8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</row>
    <row r="141" spans="1:130" x14ac:dyDescent="0.25">
      <c r="A141" s="493" t="s">
        <v>62</v>
      </c>
      <c r="B141" s="496"/>
      <c r="C141" s="482" t="s">
        <v>63</v>
      </c>
      <c r="D141" s="483"/>
      <c r="E141" s="505"/>
      <c r="F141" s="506" t="s">
        <v>64</v>
      </c>
      <c r="G141" s="506"/>
      <c r="H141" s="506"/>
      <c r="I141" s="506" t="s">
        <v>65</v>
      </c>
      <c r="J141" s="506"/>
      <c r="K141" s="506"/>
      <c r="L141" s="506" t="s">
        <v>66</v>
      </c>
      <c r="M141" s="506"/>
      <c r="N141" s="506"/>
      <c r="O141" s="482" t="s">
        <v>67</v>
      </c>
      <c r="P141" s="505"/>
      <c r="Q141" s="7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</row>
    <row r="142" spans="1:130" x14ac:dyDescent="0.25">
      <c r="A142" s="495"/>
      <c r="B142" s="498"/>
      <c r="C142" s="18" t="s">
        <v>33</v>
      </c>
      <c r="D142" s="25" t="s">
        <v>34</v>
      </c>
      <c r="E142" s="370" t="s">
        <v>68</v>
      </c>
      <c r="F142" s="18" t="s">
        <v>33</v>
      </c>
      <c r="G142" s="25" t="s">
        <v>34</v>
      </c>
      <c r="H142" s="370" t="s">
        <v>68</v>
      </c>
      <c r="I142" s="18" t="s">
        <v>33</v>
      </c>
      <c r="J142" s="25" t="s">
        <v>34</v>
      </c>
      <c r="K142" s="370" t="s">
        <v>68</v>
      </c>
      <c r="L142" s="18" t="s">
        <v>33</v>
      </c>
      <c r="M142" s="25" t="s">
        <v>34</v>
      </c>
      <c r="N142" s="370" t="s">
        <v>68</v>
      </c>
      <c r="O142" s="18" t="s">
        <v>33</v>
      </c>
      <c r="P142" s="64" t="s">
        <v>34</v>
      </c>
      <c r="Q142" s="72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DA142" s="45"/>
      <c r="DB142" s="45"/>
      <c r="DC142" s="45"/>
      <c r="DD142" s="45"/>
      <c r="DE142" s="45"/>
      <c r="DF142" s="45"/>
    </row>
    <row r="143" spans="1:130" x14ac:dyDescent="0.25">
      <c r="A143" s="507" t="s">
        <v>69</v>
      </c>
      <c r="B143" s="508"/>
      <c r="C143" s="73"/>
      <c r="D143" s="74"/>
      <c r="E143" s="75"/>
      <c r="F143" s="73"/>
      <c r="G143" s="74"/>
      <c r="H143" s="75"/>
      <c r="I143" s="73"/>
      <c r="J143" s="74"/>
      <c r="K143" s="75"/>
      <c r="L143" s="73"/>
      <c r="M143" s="74"/>
      <c r="N143" s="75"/>
      <c r="O143" s="73"/>
      <c r="P143" s="76"/>
      <c r="Q143" s="77" t="str">
        <f>CA143&amp;CB143&amp;CC143&amp;CD143&amp;CE143</f>
        <v/>
      </c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10"/>
      <c r="AD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CA143" s="44" t="str">
        <f>IF(C143&gt;=D143,"","* Los exámenes Reactivos de Hepatitis B NO DEBEN ser mayor a los exámenes Procesados. ")</f>
        <v/>
      </c>
      <c r="CB143" s="44" t="str">
        <f>IF(F143&gt;=G143,"","* Los exámenes Reactivos de Hepatitis C NO DEBEN ser mayor a los exámenes Procesados. ")</f>
        <v/>
      </c>
      <c r="CC143" s="44" t="str">
        <f>IF(I143&gt;=J143,"","* Los exámenes Reactivos de CHAGAS NO DEBEN ser mayor a los exámenes Procesados. ")</f>
        <v/>
      </c>
      <c r="CD143" s="44" t="str">
        <f>IF(L143&gt;=M143,"","* Los exámenes Reactivos de HTLV1 NO DEBEN ser mayor a los exámenes Procesados. ")</f>
        <v/>
      </c>
      <c r="CE143" s="44" t="str">
        <f>IF(O143&gt;=P143,"","* Los exámenes Reactivos de SIFILIS NO DEBEN ser mayor a los exámenes Procesados. ")</f>
        <v/>
      </c>
      <c r="DA143" s="45">
        <f>IF(C143&gt;=D143,0,1)</f>
        <v>0</v>
      </c>
      <c r="DB143" s="45">
        <f>IF(F143&gt;=G143,0,1)</f>
        <v>0</v>
      </c>
      <c r="DC143" s="45">
        <f>IF(I143&gt;=J143,0,1)</f>
        <v>0</v>
      </c>
      <c r="DD143" s="45">
        <f>IF(L143&gt;=M143,0,1)</f>
        <v>0</v>
      </c>
      <c r="DE143" s="45">
        <f>IF(O143&gt;=P143,0,1)</f>
        <v>0</v>
      </c>
      <c r="DF143" s="45"/>
    </row>
    <row r="144" spans="1:130" x14ac:dyDescent="0.25">
      <c r="A144" s="509" t="s">
        <v>70</v>
      </c>
      <c r="B144" s="78" t="s">
        <v>71</v>
      </c>
      <c r="C144" s="79"/>
      <c r="D144" s="80"/>
      <c r="E144" s="81"/>
      <c r="F144" s="79"/>
      <c r="G144" s="80"/>
      <c r="H144" s="81"/>
      <c r="I144" s="79"/>
      <c r="J144" s="80"/>
      <c r="K144" s="81"/>
      <c r="L144" s="79"/>
      <c r="M144" s="80"/>
      <c r="N144" s="81"/>
      <c r="O144" s="79"/>
      <c r="P144" s="82"/>
      <c r="Q144" s="77" t="str">
        <f>CA144&amp;CB144&amp;CC144&amp;CD144&amp;CE144</f>
        <v/>
      </c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10"/>
      <c r="AD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CA144" s="44" t="str">
        <f>IF(C144&gt;=D144,"","* Los exámenes Reactivos de Hepatitis B NO DEBEN ser mayor a los exámenes Procesados. ")</f>
        <v/>
      </c>
      <c r="CB144" s="44" t="str">
        <f>IF(F144&gt;=G144,"","* Los exámenes Reactivos de Hepatitis C NO DEBEN ser mayor a los exámenes Procesados. ")</f>
        <v/>
      </c>
      <c r="CC144" s="44" t="str">
        <f>IF(I144&gt;=J144,"","* Los exámenes Reactivos de CHAGAS NO DEBEN ser mayor a los exámenes Procesados. ")</f>
        <v/>
      </c>
      <c r="CD144" s="44" t="str">
        <f>IF(L144&gt;=M144,"","* Los exámenes Reactivos de HTLV1 NO DEBEN ser mayor a los exámenes Procesados. ")</f>
        <v/>
      </c>
      <c r="CE144" s="44" t="str">
        <f>IF(O144&gt;=P144,"","* Los exámenes Reactivos de SIFILIS NO DEBEN ser mayor a los exámenes Procesados. ")</f>
        <v/>
      </c>
      <c r="DA144" s="45">
        <f>IF(C144&gt;=D144,0,1)</f>
        <v>0</v>
      </c>
      <c r="DB144" s="45">
        <f>IF(F144&gt;=G144,0,1)</f>
        <v>0</v>
      </c>
      <c r="DC144" s="45">
        <f>IF(I144&gt;=J144,0,1)</f>
        <v>0</v>
      </c>
      <c r="DD144" s="45">
        <f>IF(L144&gt;=M144,0,1)</f>
        <v>0</v>
      </c>
      <c r="DE144" s="45">
        <f>IF(O144&gt;=P144,0,1)</f>
        <v>0</v>
      </c>
      <c r="DF144" s="45"/>
    </row>
    <row r="145" spans="1:130" x14ac:dyDescent="0.25">
      <c r="A145" s="510"/>
      <c r="B145" s="83" t="s">
        <v>72</v>
      </c>
      <c r="C145" s="84"/>
      <c r="D145" s="85"/>
      <c r="E145" s="86"/>
      <c r="F145" s="84"/>
      <c r="G145" s="85"/>
      <c r="H145" s="86"/>
      <c r="I145" s="84"/>
      <c r="J145" s="85"/>
      <c r="K145" s="86"/>
      <c r="L145" s="84"/>
      <c r="M145" s="85"/>
      <c r="N145" s="86"/>
      <c r="O145" s="84"/>
      <c r="P145" s="87"/>
      <c r="Q145" s="77" t="str">
        <f>CA145&amp;CB145&amp;CC145&amp;CD145&amp;CE145</f>
        <v/>
      </c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10"/>
      <c r="AD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CA145" s="44" t="str">
        <f>IF(C145&gt;=D145,"","* Los exámenes Reactivos de Hepatitis B NO DEBEN ser mayor a los exámenes Procesados. ")</f>
        <v/>
      </c>
      <c r="CB145" s="44" t="str">
        <f>IF(F145&gt;=G145,"","* Los exámenes Reactivos de Hepatitis C NO DEBEN ser mayor a los exámenes Procesados. ")</f>
        <v/>
      </c>
      <c r="CC145" s="44" t="str">
        <f>IF(I145&gt;=J145,"","* Los exámenes Reactivos de CHAGAS NO DEBEN ser mayor a los exámenes Procesados. ")</f>
        <v/>
      </c>
      <c r="CD145" s="44" t="str">
        <f>IF(L145&gt;=M145,"","* Los exámenes Reactivos de HTLV1 NO DEBEN ser mayor a los exámenes Procesados. ")</f>
        <v/>
      </c>
      <c r="CE145" s="44" t="str">
        <f>IF(O145&gt;=P145,"","* Los exámenes Reactivos de SIFILIS NO DEBEN ser mayor a los exámenes Procesados. ")</f>
        <v/>
      </c>
      <c r="DA145" s="45">
        <f>IF(C145&gt;=D145,0,1)</f>
        <v>0</v>
      </c>
      <c r="DB145" s="45">
        <f>IF(F145&gt;=G145,0,1)</f>
        <v>0</v>
      </c>
      <c r="DC145" s="45">
        <f>IF(I145&gt;=J145,0,1)</f>
        <v>0</v>
      </c>
      <c r="DD145" s="45">
        <f>IF(L145&gt;=M145,0,1)</f>
        <v>0</v>
      </c>
      <c r="DE145" s="45">
        <f>IF(O145&gt;=P145,0,1)</f>
        <v>0</v>
      </c>
      <c r="DF145" s="45"/>
    </row>
    <row r="146" spans="1:130" x14ac:dyDescent="0.25">
      <c r="A146" s="511"/>
      <c r="B146" s="88" t="s">
        <v>73</v>
      </c>
      <c r="C146" s="89"/>
      <c r="D146" s="90"/>
      <c r="E146" s="91"/>
      <c r="F146" s="89"/>
      <c r="G146" s="90"/>
      <c r="H146" s="91"/>
      <c r="I146" s="89"/>
      <c r="J146" s="90"/>
      <c r="K146" s="91"/>
      <c r="L146" s="89"/>
      <c r="M146" s="90"/>
      <c r="N146" s="91"/>
      <c r="O146" s="89"/>
      <c r="P146" s="92"/>
      <c r="Q146" s="77" t="str">
        <f>CA146&amp;CB146&amp;CC146&amp;CD146&amp;CE146</f>
        <v/>
      </c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10"/>
      <c r="AD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CA146" s="44" t="str">
        <f>IF(C146&gt;=D146,"","* Los exámenes Reactivos de Hepatitis B NO DEBEN ser mayor a los exámenes Procesados. ")</f>
        <v/>
      </c>
      <c r="CB146" s="44" t="str">
        <f>IF(F146&gt;=G146,"","* Los exámenes Reactivos de Hepatitis C NO DEBEN ser mayor a los exámenes Procesados. ")</f>
        <v/>
      </c>
      <c r="CC146" s="44" t="str">
        <f>IF(I146&gt;=J146,"","* Los exámenes Reactivos de CHAGAS NO DEBEN ser mayor a los exámenes Procesados. ")</f>
        <v/>
      </c>
      <c r="CD146" s="44" t="str">
        <f>IF(L146&gt;=M146,"","* Los exámenes Reactivos de HTLV1 NO DEBEN ser mayor a los exámenes Procesados. ")</f>
        <v/>
      </c>
      <c r="CE146" s="44" t="str">
        <f>IF(O146&gt;=P146,"","* Los exámenes Reactivos de SIFILIS NO DEBEN ser mayor a los exámenes Procesados. ")</f>
        <v/>
      </c>
      <c r="DA146" s="45">
        <f>IF(C146&gt;=D146,0,1)</f>
        <v>0</v>
      </c>
      <c r="DB146" s="45">
        <f>IF(F146&gt;=G146,0,1)</f>
        <v>0</v>
      </c>
      <c r="DC146" s="45">
        <f>IF(I146&gt;=J146,0,1)</f>
        <v>0</v>
      </c>
      <c r="DD146" s="45">
        <f>IF(L146&gt;=M146,0,1)</f>
        <v>0</v>
      </c>
      <c r="DE146" s="45">
        <f>IF(O146&gt;=P146,0,1)</f>
        <v>0</v>
      </c>
      <c r="DF146" s="45"/>
    </row>
    <row r="147" spans="1:130" x14ac:dyDescent="0.25">
      <c r="A147" s="512" t="s">
        <v>52</v>
      </c>
      <c r="B147" s="513"/>
      <c r="C147" s="89"/>
      <c r="D147" s="90"/>
      <c r="E147" s="91"/>
      <c r="F147" s="89"/>
      <c r="G147" s="90"/>
      <c r="H147" s="91"/>
      <c r="I147" s="89"/>
      <c r="J147" s="90"/>
      <c r="K147" s="91"/>
      <c r="L147" s="89"/>
      <c r="M147" s="90"/>
      <c r="N147" s="91"/>
      <c r="O147" s="89"/>
      <c r="P147" s="92"/>
      <c r="Q147" s="77" t="str">
        <f>CA147&amp;CB147&amp;CC147&amp;CD147&amp;CE147</f>
        <v/>
      </c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10"/>
      <c r="AD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CA147" s="44" t="str">
        <f>IF(C147&gt;=D147,"","* Los exámenes Reactivos de Hepatitis B NO DEBEN ser mayor a los exámenes Procesados. ")</f>
        <v/>
      </c>
      <c r="CB147" s="44" t="str">
        <f>IF(F147&gt;=G147,"","* Los exámenes Reactivos de Hepatitis C NO DEBEN ser mayor a los exámenes Procesados. ")</f>
        <v/>
      </c>
      <c r="CC147" s="44" t="str">
        <f>IF(I147&gt;=J147,"","* Los exámenes Reactivos de CHAGAS NO DEBEN ser mayor a los exámenes Procesados. ")</f>
        <v/>
      </c>
      <c r="CD147" s="44" t="str">
        <f>IF(L147&gt;=M147,"","* Los exámenes Reactivos de HTLV1 NO DEBEN ser mayor a los exámenes Procesados. ")</f>
        <v/>
      </c>
      <c r="CE147" s="44" t="str">
        <f>IF(O147&gt;=P147,"","* Los exámenes Reactivos de SIFILIS NO DEBEN ser mayor a los exámenes Procesados. ")</f>
        <v/>
      </c>
      <c r="DA147" s="45">
        <f>IF(C147&gt;=D147,0,1)</f>
        <v>0</v>
      </c>
      <c r="DB147" s="45">
        <f>IF(F147&gt;=G147,0,1)</f>
        <v>0</v>
      </c>
      <c r="DC147" s="45">
        <f>IF(I147&gt;=J147,0,1)</f>
        <v>0</v>
      </c>
      <c r="DD147" s="45">
        <f>IF(L147&gt;=M147,0,1)</f>
        <v>0</v>
      </c>
      <c r="DE147" s="45">
        <f>IF(O147&gt;=P147,0,1)</f>
        <v>0</v>
      </c>
      <c r="DF147" s="45"/>
    </row>
    <row r="148" spans="1:130" ht="15" customHeight="1" x14ac:dyDescent="0.25">
      <c r="A148" s="504" t="s">
        <v>74</v>
      </c>
      <c r="B148" s="504"/>
      <c r="C148" s="504"/>
      <c r="D148" s="504"/>
      <c r="E148" s="504"/>
      <c r="F148" s="504"/>
      <c r="G148" s="504"/>
      <c r="H148" s="504"/>
      <c r="I148" s="504"/>
      <c r="J148" s="504"/>
      <c r="K148" s="504"/>
      <c r="L148" s="504"/>
      <c r="M148" s="504"/>
      <c r="N148" s="504"/>
      <c r="O148" s="504"/>
      <c r="P148" s="504"/>
      <c r="Q148" s="504"/>
      <c r="R148" s="504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CA148" s="44"/>
      <c r="CB148" s="44"/>
      <c r="CC148" s="44"/>
      <c r="CD148" s="44"/>
      <c r="CE148" s="44"/>
      <c r="DA148" s="45"/>
      <c r="DB148" s="45"/>
      <c r="DC148" s="45"/>
      <c r="DD148" s="45"/>
      <c r="DE148" s="45"/>
      <c r="DF148" s="45"/>
    </row>
    <row r="149" spans="1:130" x14ac:dyDescent="0.25">
      <c r="A149" s="493" t="s">
        <v>62</v>
      </c>
      <c r="B149" s="496"/>
      <c r="C149" s="482" t="s">
        <v>63</v>
      </c>
      <c r="D149" s="483"/>
      <c r="E149" s="505"/>
      <c r="F149" s="506" t="s">
        <v>64</v>
      </c>
      <c r="G149" s="506"/>
      <c r="H149" s="506"/>
      <c r="I149" s="506" t="s">
        <v>65</v>
      </c>
      <c r="J149" s="506"/>
      <c r="K149" s="506"/>
      <c r="L149" s="506" t="s">
        <v>66</v>
      </c>
      <c r="M149" s="506"/>
      <c r="N149" s="506"/>
      <c r="O149" s="482" t="s">
        <v>67</v>
      </c>
      <c r="P149" s="505"/>
      <c r="Q149" s="8"/>
      <c r="CA149" s="44"/>
      <c r="CB149" s="44"/>
      <c r="CC149" s="44"/>
      <c r="CD149" s="44"/>
      <c r="CE149" s="44"/>
      <c r="DA149" s="45"/>
      <c r="DB149" s="45"/>
      <c r="DC149" s="45"/>
      <c r="DD149" s="45"/>
      <c r="DE149" s="45"/>
      <c r="DF149" s="45"/>
    </row>
    <row r="150" spans="1:130" x14ac:dyDescent="0.25">
      <c r="A150" s="495"/>
      <c r="B150" s="498"/>
      <c r="C150" s="18" t="s">
        <v>33</v>
      </c>
      <c r="D150" s="25" t="s">
        <v>34</v>
      </c>
      <c r="E150" s="370" t="s">
        <v>68</v>
      </c>
      <c r="F150" s="18" t="s">
        <v>33</v>
      </c>
      <c r="G150" s="25" t="s">
        <v>34</v>
      </c>
      <c r="H150" s="370" t="s">
        <v>68</v>
      </c>
      <c r="I150" s="18" t="s">
        <v>33</v>
      </c>
      <c r="J150" s="25" t="s">
        <v>34</v>
      </c>
      <c r="K150" s="370" t="s">
        <v>68</v>
      </c>
      <c r="L150" s="18" t="s">
        <v>33</v>
      </c>
      <c r="M150" s="25" t="s">
        <v>34</v>
      </c>
      <c r="N150" s="370" t="s">
        <v>68</v>
      </c>
      <c r="O150" s="18" t="s">
        <v>33</v>
      </c>
      <c r="P150" s="64" t="s">
        <v>34</v>
      </c>
      <c r="Q150" s="8"/>
      <c r="CA150" s="44"/>
      <c r="CB150" s="44"/>
      <c r="CC150" s="44"/>
      <c r="CD150" s="44"/>
      <c r="CE150" s="44"/>
      <c r="DA150" s="45"/>
      <c r="DB150" s="45"/>
      <c r="DC150" s="45"/>
      <c r="DD150" s="45"/>
      <c r="DE150" s="45"/>
      <c r="DF150" s="45"/>
    </row>
    <row r="151" spans="1:130" x14ac:dyDescent="0.25">
      <c r="A151" s="507" t="s">
        <v>69</v>
      </c>
      <c r="B151" s="508"/>
      <c r="C151" s="73"/>
      <c r="D151" s="74"/>
      <c r="E151" s="75"/>
      <c r="F151" s="73"/>
      <c r="G151" s="74"/>
      <c r="H151" s="75"/>
      <c r="I151" s="73"/>
      <c r="J151" s="74"/>
      <c r="K151" s="75"/>
      <c r="L151" s="73"/>
      <c r="M151" s="74"/>
      <c r="N151" s="75"/>
      <c r="O151" s="73"/>
      <c r="P151" s="76"/>
      <c r="Q151" s="77" t="str">
        <f>CA151&amp;CB151&amp;CC151&amp;CD151&amp;CE151</f>
        <v/>
      </c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10"/>
      <c r="AD151" s="10"/>
      <c r="CA151" s="44" t="str">
        <f>IF(C151&gt;=D151,"","* Los exámenes Reactivos de Hepatitis B NO DEBEN ser mayor a los exámenes Procesados. ")</f>
        <v/>
      </c>
      <c r="CB151" s="44" t="str">
        <f>IF(F151&gt;=G151,"","* Los exámenes Reactivos de Hepatitis C NO DEBEN ser mayor a los exámenes Procesados. ")</f>
        <v/>
      </c>
      <c r="CC151" s="44" t="str">
        <f>IF(I151&gt;=J151,"","* Los exámenes Reactivos de CHAGAS NO DEBEN ser mayor a los exámenes Procesados. ")</f>
        <v/>
      </c>
      <c r="CD151" s="44" t="str">
        <f>IF(L151&gt;=M151,"","* Los exámenes Reactivos de HTLV1 NO DEBEN ser mayor a los exámenes Procesados. ")</f>
        <v/>
      </c>
      <c r="CE151" s="44" t="str">
        <f>IF(O151&gt;=P151,"","* Los exámenes Reactivos de SIFILIS NO DEBEN ser mayor a los exámenes Procesados. ")</f>
        <v/>
      </c>
      <c r="DA151" s="45">
        <f>IF(C151&gt;=D151,0,1)</f>
        <v>0</v>
      </c>
      <c r="DB151" s="45">
        <f>IF(F151&gt;=G151,0,1)</f>
        <v>0</v>
      </c>
      <c r="DC151" s="45">
        <f>IF(I151&gt;=J151,0,1)</f>
        <v>0</v>
      </c>
      <c r="DD151" s="45">
        <f>IF(L151&gt;=M151,0,1)</f>
        <v>0</v>
      </c>
      <c r="DE151" s="45">
        <f>IF(O151&gt;=P151,0,1)</f>
        <v>0</v>
      </c>
      <c r="DF151" s="45"/>
    </row>
    <row r="152" spans="1:130" x14ac:dyDescent="0.25">
      <c r="A152" s="509" t="s">
        <v>70</v>
      </c>
      <c r="B152" s="94" t="s">
        <v>71</v>
      </c>
      <c r="C152" s="79"/>
      <c r="D152" s="80"/>
      <c r="E152" s="81"/>
      <c r="F152" s="79"/>
      <c r="G152" s="80"/>
      <c r="H152" s="81"/>
      <c r="I152" s="79"/>
      <c r="J152" s="80"/>
      <c r="K152" s="81"/>
      <c r="L152" s="79"/>
      <c r="M152" s="80"/>
      <c r="N152" s="81"/>
      <c r="O152" s="79"/>
      <c r="P152" s="82"/>
      <c r="Q152" s="77" t="str">
        <f>CA152&amp;CB152&amp;CC152&amp;CD152&amp;CE152</f>
        <v/>
      </c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10"/>
      <c r="AD152" s="10"/>
      <c r="CA152" s="44" t="str">
        <f>IF(C152&gt;=D152,"","* Los exámenes Reactivos de Hepatitis B NO DEBEN ser mayor a los exámenes Procesados. ")</f>
        <v/>
      </c>
      <c r="CB152" s="44" t="str">
        <f>IF(F152&gt;=G152,"","* Los exámenes Reactivos de Hepatitis C NO DEBEN ser mayor a los exámenes Procesados. ")</f>
        <v/>
      </c>
      <c r="CC152" s="44" t="str">
        <f>IF(I152&gt;=J152,"","* Los exámenes Reactivos de CHAGAS NO DEBEN ser mayor a los exámenes Procesados. ")</f>
        <v/>
      </c>
      <c r="CD152" s="44" t="str">
        <f>IF(L152&gt;=M152,"","* Los exámenes Reactivos de HTLV1 NO DEBEN ser mayor a los exámenes Procesados. ")</f>
        <v/>
      </c>
      <c r="CE152" s="44" t="str">
        <f>IF(O152&gt;=P152,"","* Los exámenes Reactivos de SIFILIS NO DEBEN ser mayor a los exámenes Procesados. ")</f>
        <v/>
      </c>
      <c r="DA152" s="45">
        <f>IF(C152&gt;=D152,0,1)</f>
        <v>0</v>
      </c>
      <c r="DB152" s="45">
        <f>IF(F152&gt;=G152,0,1)</f>
        <v>0</v>
      </c>
      <c r="DC152" s="45">
        <f>IF(I152&gt;=J152,0,1)</f>
        <v>0</v>
      </c>
      <c r="DD152" s="45">
        <f>IF(L152&gt;=M152,0,1)</f>
        <v>0</v>
      </c>
      <c r="DE152" s="45">
        <f>IF(O152&gt;=P152,0,1)</f>
        <v>0</v>
      </c>
      <c r="DF152" s="45"/>
    </row>
    <row r="153" spans="1:130" x14ac:dyDescent="0.25">
      <c r="A153" s="510"/>
      <c r="B153" s="95" t="s">
        <v>72</v>
      </c>
      <c r="C153" s="84"/>
      <c r="D153" s="85"/>
      <c r="E153" s="86"/>
      <c r="F153" s="84"/>
      <c r="G153" s="85"/>
      <c r="H153" s="86"/>
      <c r="I153" s="84"/>
      <c r="J153" s="85"/>
      <c r="K153" s="86"/>
      <c r="L153" s="84"/>
      <c r="M153" s="85"/>
      <c r="N153" s="86"/>
      <c r="O153" s="84"/>
      <c r="P153" s="87"/>
      <c r="Q153" s="77" t="str">
        <f>CA153&amp;CB153&amp;CC153&amp;CD153&amp;CE153</f>
        <v/>
      </c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10"/>
      <c r="AD153" s="10"/>
      <c r="CA153" s="44" t="str">
        <f>IF(C153&gt;=D153,"","* Los exámenes Reactivos de Hepatitis B NO DEBEN ser mayor a los exámenes Procesados. ")</f>
        <v/>
      </c>
      <c r="CB153" s="44" t="str">
        <f>IF(F153&gt;=G153,"","* Los exámenes Reactivos de Hepatitis C NO DEBEN ser mayor a los exámenes Procesados. ")</f>
        <v/>
      </c>
      <c r="CC153" s="44" t="str">
        <f>IF(I153&gt;=J153,"","* Los exámenes Reactivos de CHAGAS NO DEBEN ser mayor a los exámenes Procesados. ")</f>
        <v/>
      </c>
      <c r="CD153" s="44" t="str">
        <f>IF(L153&gt;=M153,"","* Los exámenes Reactivos de HTLV1 NO DEBEN ser mayor a los exámenes Procesados. ")</f>
        <v/>
      </c>
      <c r="CE153" s="44" t="str">
        <f>IF(O153&gt;=P153,"","* Los exámenes Reactivos de SIFILIS NO DEBEN ser mayor a los exámenes Procesados. ")</f>
        <v/>
      </c>
      <c r="DA153" s="45">
        <f>IF(C153&gt;=D153,0,1)</f>
        <v>0</v>
      </c>
      <c r="DB153" s="45">
        <f>IF(F153&gt;=G153,0,1)</f>
        <v>0</v>
      </c>
      <c r="DC153" s="45">
        <f>IF(I153&gt;=J153,0,1)</f>
        <v>0</v>
      </c>
      <c r="DD153" s="45">
        <f>IF(L153&gt;=M153,0,1)</f>
        <v>0</v>
      </c>
      <c r="DE153" s="45">
        <f>IF(O153&gt;=P153,0,1)</f>
        <v>0</v>
      </c>
      <c r="DF153" s="45"/>
    </row>
    <row r="154" spans="1:130" x14ac:dyDescent="0.25">
      <c r="A154" s="511"/>
      <c r="B154" s="96" t="s">
        <v>73</v>
      </c>
      <c r="C154" s="89"/>
      <c r="D154" s="90"/>
      <c r="E154" s="91"/>
      <c r="F154" s="89"/>
      <c r="G154" s="90"/>
      <c r="H154" s="91"/>
      <c r="I154" s="89"/>
      <c r="J154" s="90"/>
      <c r="K154" s="91"/>
      <c r="L154" s="89"/>
      <c r="M154" s="90"/>
      <c r="N154" s="91"/>
      <c r="O154" s="89"/>
      <c r="P154" s="92"/>
      <c r="Q154" s="77" t="str">
        <f>CA154&amp;CB154&amp;CC154&amp;CD154&amp;CE154</f>
        <v/>
      </c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10"/>
      <c r="AD154" s="10"/>
      <c r="CA154" s="44" t="str">
        <f>IF(C154&gt;=D154,"","* Los exámenes Reactivos de Hepatitis B NO DEBEN ser mayor a los exámenes Procesados. ")</f>
        <v/>
      </c>
      <c r="CB154" s="44" t="str">
        <f>IF(F154&gt;=G154,"","* Los exámenes Reactivos de Hepatitis C NO DEBEN ser mayor a los exámenes Procesados. ")</f>
        <v/>
      </c>
      <c r="CC154" s="44" t="str">
        <f>IF(I154&gt;=J154,"","* Los exámenes Reactivos de CHAGAS NO DEBEN ser mayor a los exámenes Procesados. ")</f>
        <v/>
      </c>
      <c r="CD154" s="44" t="str">
        <f>IF(L154&gt;=M154,"","* Los exámenes Reactivos de HTLV1 NO DEBEN ser mayor a los exámenes Procesados. ")</f>
        <v/>
      </c>
      <c r="CE154" s="44" t="str">
        <f>IF(O154&gt;=P154,"","* Los exámenes Reactivos de SIFILIS NO DEBEN ser mayor a los exámenes Procesados. ")</f>
        <v/>
      </c>
      <c r="DA154" s="45">
        <f>IF(C154&gt;=D154,0,1)</f>
        <v>0</v>
      </c>
      <c r="DB154" s="45">
        <f>IF(F154&gt;=G154,0,1)</f>
        <v>0</v>
      </c>
      <c r="DC154" s="45">
        <f>IF(I154&gt;=J154,0,1)</f>
        <v>0</v>
      </c>
      <c r="DD154" s="45">
        <f>IF(L154&gt;=M154,0,1)</f>
        <v>0</v>
      </c>
      <c r="DE154" s="45">
        <f>IF(O154&gt;=P154,0,1)</f>
        <v>0</v>
      </c>
      <c r="DF154" s="45"/>
    </row>
    <row r="155" spans="1:130" x14ac:dyDescent="0.25">
      <c r="A155" s="512" t="s">
        <v>75</v>
      </c>
      <c r="B155" s="513"/>
      <c r="C155" s="89"/>
      <c r="D155" s="90"/>
      <c r="E155" s="91"/>
      <c r="F155" s="89"/>
      <c r="G155" s="90"/>
      <c r="H155" s="91"/>
      <c r="I155" s="89"/>
      <c r="J155" s="90"/>
      <c r="K155" s="91"/>
      <c r="L155" s="89"/>
      <c r="M155" s="90"/>
      <c r="N155" s="91"/>
      <c r="O155" s="89"/>
      <c r="P155" s="92"/>
      <c r="Q155" s="77" t="str">
        <f>CA155&amp;CB155&amp;CC155&amp;CD155&amp;CE155</f>
        <v/>
      </c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10"/>
      <c r="AD155" s="10"/>
      <c r="CA155" s="44" t="str">
        <f>IF(C155&gt;=D155,"","* Los exámenes Reactivos de Hepatitis B NO DEBEN ser mayor a los exámenes Procesados. ")</f>
        <v/>
      </c>
      <c r="CB155" s="44" t="str">
        <f>IF(F155&gt;=G155,"","* Los exámenes Reactivos de Hepatitis C NO DEBEN ser mayor a los exámenes Procesados. ")</f>
        <v/>
      </c>
      <c r="CC155" s="44" t="str">
        <f>IF(I155&gt;=J155,"","* Los exámenes Reactivos de CHAGAS NO DEBEN ser mayor a los exámenes Procesados. ")</f>
        <v/>
      </c>
      <c r="CD155" s="44" t="str">
        <f>IF(L155&gt;=M155,"","* Los exámenes Reactivos de HTLV1 NO DEBEN ser mayor a los exámenes Procesados. ")</f>
        <v/>
      </c>
      <c r="CE155" s="44" t="str">
        <f>IF(O155&gt;=P155,"","* Los exámenes Reactivos de SIFILIS NO DEBEN ser mayor a los exámenes Procesados. ")</f>
        <v/>
      </c>
      <c r="DA155" s="45">
        <f>IF(C155&gt;=D155,0,1)</f>
        <v>0</v>
      </c>
      <c r="DB155" s="45">
        <f>IF(F155&gt;=G155,0,1)</f>
        <v>0</v>
      </c>
      <c r="DC155" s="45">
        <f>IF(I155&gt;=J155,0,1)</f>
        <v>0</v>
      </c>
      <c r="DD155" s="45">
        <f>IF(L155&gt;=M155,0,1)</f>
        <v>0</v>
      </c>
      <c r="DE155" s="45">
        <f>IF(O155&gt;=P155,0,1)</f>
        <v>0</v>
      </c>
      <c r="DF155" s="45"/>
    </row>
    <row r="156" spans="1:130" ht="15" customHeight="1" x14ac:dyDescent="0.25">
      <c r="A156" s="503" t="s">
        <v>76</v>
      </c>
      <c r="B156" s="503"/>
      <c r="C156" s="503"/>
      <c r="D156" s="503"/>
      <c r="E156" s="503"/>
      <c r="F156" s="503"/>
      <c r="G156" s="503"/>
      <c r="H156" s="503"/>
      <c r="I156" s="503"/>
      <c r="J156" s="503"/>
      <c r="K156" s="503"/>
      <c r="L156" s="503"/>
      <c r="M156" s="503"/>
      <c r="N156" s="503"/>
      <c r="O156" s="503"/>
      <c r="P156" s="503"/>
      <c r="Q156" s="504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S156" s="10"/>
      <c r="AT156" s="97"/>
      <c r="AU156" s="97"/>
      <c r="AV156" s="97"/>
      <c r="AW156" s="97"/>
      <c r="AX156" s="97"/>
      <c r="AY156" s="97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</row>
    <row r="157" spans="1:130" ht="15" customHeight="1" x14ac:dyDescent="0.25">
      <c r="A157" s="514" t="s">
        <v>62</v>
      </c>
      <c r="B157" s="496"/>
      <c r="C157" s="478" t="s">
        <v>5</v>
      </c>
      <c r="D157" s="479"/>
      <c r="E157" s="482" t="s">
        <v>77</v>
      </c>
      <c r="F157" s="483"/>
      <c r="G157" s="483"/>
      <c r="H157" s="483"/>
      <c r="I157" s="483"/>
      <c r="J157" s="483"/>
      <c r="K157" s="483"/>
      <c r="L157" s="483"/>
      <c r="M157" s="483"/>
      <c r="N157" s="483"/>
      <c r="O157" s="483"/>
      <c r="P157" s="483"/>
      <c r="Q157" s="483"/>
      <c r="R157" s="483"/>
      <c r="S157" s="483"/>
      <c r="T157" s="483"/>
      <c r="U157" s="483"/>
      <c r="V157" s="483"/>
      <c r="W157" s="483"/>
      <c r="X157" s="483"/>
      <c r="Y157" s="483"/>
      <c r="Z157" s="483"/>
      <c r="AA157" s="483"/>
      <c r="AB157" s="483"/>
      <c r="AC157" s="483"/>
      <c r="AD157" s="483"/>
      <c r="AE157" s="483"/>
      <c r="AF157" s="483"/>
      <c r="AG157" s="483"/>
      <c r="AH157" s="483"/>
      <c r="AI157" s="483"/>
      <c r="AJ157" s="484"/>
      <c r="AK157" s="517" t="s">
        <v>78</v>
      </c>
      <c r="AL157" s="517"/>
      <c r="AM157" s="517"/>
      <c r="AN157" s="518"/>
      <c r="AO157" s="519" t="s">
        <v>8</v>
      </c>
      <c r="AP157" s="517"/>
      <c r="AQ157" s="517"/>
      <c r="AR157" s="518"/>
      <c r="AS157" s="520" t="s">
        <v>79</v>
      </c>
      <c r="AT157" s="521"/>
      <c r="AU157" s="520" t="s">
        <v>10</v>
      </c>
      <c r="AV157" s="488"/>
      <c r="AW157" s="493" t="s">
        <v>80</v>
      </c>
      <c r="AX157" s="496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R157" s="10"/>
      <c r="BS157" s="10"/>
      <c r="BT157" s="10"/>
      <c r="BU157" s="11"/>
    </row>
    <row r="158" spans="1:130" ht="15" customHeight="1" x14ac:dyDescent="0.25">
      <c r="A158" s="515"/>
      <c r="B158" s="497"/>
      <c r="C158" s="480"/>
      <c r="D158" s="481"/>
      <c r="E158" s="491" t="s">
        <v>81</v>
      </c>
      <c r="F158" s="485"/>
      <c r="G158" s="491" t="s">
        <v>13</v>
      </c>
      <c r="H158" s="485"/>
      <c r="I158" s="491" t="s">
        <v>14</v>
      </c>
      <c r="J158" s="485"/>
      <c r="K158" s="482" t="s">
        <v>15</v>
      </c>
      <c r="L158" s="505"/>
      <c r="M158" s="482" t="s">
        <v>82</v>
      </c>
      <c r="N158" s="505"/>
      <c r="O158" s="482" t="s">
        <v>83</v>
      </c>
      <c r="P158" s="505"/>
      <c r="Q158" s="482" t="s">
        <v>84</v>
      </c>
      <c r="R158" s="505"/>
      <c r="S158" s="482" t="s">
        <v>19</v>
      </c>
      <c r="T158" s="505"/>
      <c r="U158" s="482" t="s">
        <v>20</v>
      </c>
      <c r="V158" s="505"/>
      <c r="W158" s="482" t="s">
        <v>21</v>
      </c>
      <c r="X158" s="505"/>
      <c r="Y158" s="482" t="s">
        <v>22</v>
      </c>
      <c r="Z158" s="505"/>
      <c r="AA158" s="482" t="s">
        <v>23</v>
      </c>
      <c r="AB158" s="505"/>
      <c r="AC158" s="482" t="s">
        <v>24</v>
      </c>
      <c r="AD158" s="505"/>
      <c r="AE158" s="482" t="s">
        <v>25</v>
      </c>
      <c r="AF158" s="505"/>
      <c r="AG158" s="482" t="s">
        <v>26</v>
      </c>
      <c r="AH158" s="505"/>
      <c r="AI158" s="482" t="s">
        <v>85</v>
      </c>
      <c r="AJ158" s="484"/>
      <c r="AK158" s="528" t="s">
        <v>31</v>
      </c>
      <c r="AL158" s="529"/>
      <c r="AM158" s="526" t="s">
        <v>32</v>
      </c>
      <c r="AN158" s="527"/>
      <c r="AO158" s="528" t="s">
        <v>36</v>
      </c>
      <c r="AP158" s="529"/>
      <c r="AQ158" s="530" t="s">
        <v>35</v>
      </c>
      <c r="AR158" s="527"/>
      <c r="AS158" s="522"/>
      <c r="AT158" s="523"/>
      <c r="AU158" s="524"/>
      <c r="AV158" s="525"/>
      <c r="AW158" s="495"/>
      <c r="AX158" s="498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Q158" s="10"/>
      <c r="BR158" s="10"/>
      <c r="BS158" s="10"/>
      <c r="BT158" s="11"/>
      <c r="BU158" s="11"/>
    </row>
    <row r="159" spans="1:130" ht="31.5" x14ac:dyDescent="0.25">
      <c r="A159" s="516"/>
      <c r="B159" s="498"/>
      <c r="C159" s="18" t="s">
        <v>33</v>
      </c>
      <c r="D159" s="25" t="s">
        <v>86</v>
      </c>
      <c r="E159" s="18" t="s">
        <v>33</v>
      </c>
      <c r="F159" s="25" t="s">
        <v>86</v>
      </c>
      <c r="G159" s="18" t="s">
        <v>33</v>
      </c>
      <c r="H159" s="25" t="s">
        <v>86</v>
      </c>
      <c r="I159" s="18" t="s">
        <v>33</v>
      </c>
      <c r="J159" s="25" t="s">
        <v>86</v>
      </c>
      <c r="K159" s="18" t="s">
        <v>33</v>
      </c>
      <c r="L159" s="25" t="s">
        <v>86</v>
      </c>
      <c r="M159" s="18" t="s">
        <v>33</v>
      </c>
      <c r="N159" s="25" t="s">
        <v>86</v>
      </c>
      <c r="O159" s="18" t="s">
        <v>33</v>
      </c>
      <c r="P159" s="25" t="s">
        <v>86</v>
      </c>
      <c r="Q159" s="18" t="s">
        <v>33</v>
      </c>
      <c r="R159" s="25" t="s">
        <v>86</v>
      </c>
      <c r="S159" s="18" t="s">
        <v>33</v>
      </c>
      <c r="T159" s="25" t="s">
        <v>86</v>
      </c>
      <c r="U159" s="18" t="s">
        <v>33</v>
      </c>
      <c r="V159" s="25" t="s">
        <v>86</v>
      </c>
      <c r="W159" s="18" t="s">
        <v>33</v>
      </c>
      <c r="X159" s="25" t="s">
        <v>86</v>
      </c>
      <c r="Y159" s="18" t="s">
        <v>33</v>
      </c>
      <c r="Z159" s="25" t="s">
        <v>86</v>
      </c>
      <c r="AA159" s="18" t="s">
        <v>33</v>
      </c>
      <c r="AB159" s="25" t="s">
        <v>86</v>
      </c>
      <c r="AC159" s="18" t="s">
        <v>33</v>
      </c>
      <c r="AD159" s="25" t="s">
        <v>86</v>
      </c>
      <c r="AE159" s="18" t="s">
        <v>33</v>
      </c>
      <c r="AF159" s="25" t="s">
        <v>86</v>
      </c>
      <c r="AG159" s="18" t="s">
        <v>33</v>
      </c>
      <c r="AH159" s="25" t="s">
        <v>86</v>
      </c>
      <c r="AI159" s="18" t="s">
        <v>33</v>
      </c>
      <c r="AJ159" s="26" t="s">
        <v>86</v>
      </c>
      <c r="AK159" s="24" t="s">
        <v>33</v>
      </c>
      <c r="AL159" s="25" t="s">
        <v>86</v>
      </c>
      <c r="AM159" s="18" t="s">
        <v>33</v>
      </c>
      <c r="AN159" s="25" t="s">
        <v>86</v>
      </c>
      <c r="AO159" s="98" t="s">
        <v>33</v>
      </c>
      <c r="AP159" s="25" t="s">
        <v>86</v>
      </c>
      <c r="AQ159" s="18" t="s">
        <v>33</v>
      </c>
      <c r="AR159" s="25" t="s">
        <v>86</v>
      </c>
      <c r="AS159" s="98" t="s">
        <v>33</v>
      </c>
      <c r="AT159" s="25" t="s">
        <v>86</v>
      </c>
      <c r="AU159" s="98" t="s">
        <v>33</v>
      </c>
      <c r="AV159" s="64" t="s">
        <v>86</v>
      </c>
      <c r="AW159" s="98" t="s">
        <v>33</v>
      </c>
      <c r="AX159" s="64" t="s">
        <v>86</v>
      </c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Q159" s="10"/>
      <c r="BR159" s="10"/>
      <c r="BS159" s="10"/>
      <c r="BT159" s="11"/>
      <c r="BU159" s="11"/>
    </row>
    <row r="160" spans="1:130" x14ac:dyDescent="0.25">
      <c r="A160" s="531" t="s">
        <v>87</v>
      </c>
      <c r="B160" s="532"/>
      <c r="C160" s="31">
        <f t="shared" ref="C160:D162" si="330">+M160+O160+Q160+S160+U160+W160+Y160+AA160+AC160+AE160</f>
        <v>142</v>
      </c>
      <c r="D160" s="99">
        <f t="shared" si="330"/>
        <v>0</v>
      </c>
      <c r="E160" s="100"/>
      <c r="F160" s="101"/>
      <c r="G160" s="100"/>
      <c r="H160" s="101"/>
      <c r="I160" s="100"/>
      <c r="J160" s="101"/>
      <c r="K160" s="100"/>
      <c r="L160" s="101"/>
      <c r="M160" s="79"/>
      <c r="N160" s="80"/>
      <c r="O160" s="79">
        <v>10</v>
      </c>
      <c r="P160" s="80"/>
      <c r="Q160" s="79">
        <v>32</v>
      </c>
      <c r="R160" s="80"/>
      <c r="S160" s="79">
        <v>32</v>
      </c>
      <c r="T160" s="80"/>
      <c r="U160" s="79">
        <v>41</v>
      </c>
      <c r="V160" s="80"/>
      <c r="W160" s="79">
        <v>20</v>
      </c>
      <c r="X160" s="80"/>
      <c r="Y160" s="79">
        <v>7</v>
      </c>
      <c r="Z160" s="80"/>
      <c r="AA160" s="79"/>
      <c r="AB160" s="80"/>
      <c r="AC160" s="79"/>
      <c r="AD160" s="80"/>
      <c r="AE160" s="79"/>
      <c r="AF160" s="80"/>
      <c r="AG160" s="100"/>
      <c r="AH160" s="102"/>
      <c r="AI160" s="100"/>
      <c r="AJ160" s="103"/>
      <c r="AK160" s="104"/>
      <c r="AL160" s="105"/>
      <c r="AM160" s="84">
        <v>142</v>
      </c>
      <c r="AN160" s="106"/>
      <c r="AO160" s="107">
        <v>0</v>
      </c>
      <c r="AP160" s="108">
        <v>0</v>
      </c>
      <c r="AQ160" s="37">
        <v>0</v>
      </c>
      <c r="AR160" s="109">
        <v>0</v>
      </c>
      <c r="AS160" s="107">
        <v>0</v>
      </c>
      <c r="AT160" s="109">
        <v>0</v>
      </c>
      <c r="AU160" s="107">
        <v>0</v>
      </c>
      <c r="AV160" s="108">
        <v>0</v>
      </c>
      <c r="AW160" s="107">
        <v>0</v>
      </c>
      <c r="AX160" s="108">
        <v>0</v>
      </c>
      <c r="AY160" s="43" t="str">
        <f t="shared" ref="AY160:AY182" si="331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3"/>
      <c r="BA160" s="43"/>
      <c r="BB160" s="43"/>
      <c r="BC160" s="43"/>
      <c r="BD160" s="43"/>
      <c r="BE160" s="43"/>
      <c r="BF160" s="43"/>
      <c r="BG160" s="10"/>
      <c r="BH160" s="10"/>
      <c r="BI160" s="10"/>
      <c r="BJ160" s="10"/>
      <c r="BQ160" s="10"/>
      <c r="BR160" s="10"/>
      <c r="BS160" s="10"/>
      <c r="BT160" s="11"/>
      <c r="BU160" s="11"/>
      <c r="CA160" s="44" t="str">
        <f>IF(DA160=1," * El total de exámenes confirmados positivos por ISP NO DEBE SUPERAR el total de exámenes procesados. ","")</f>
        <v/>
      </c>
      <c r="CB160" s="44" t="str">
        <f>IF(DB160=1," * La suma de exámenes procesados por sexo DEBE SER IGUAL al total de Procesados. ","")</f>
        <v/>
      </c>
      <c r="CC160" s="44" t="str">
        <f>IF(DC160=1," * La suma de exámenes Confirmados positivos por ISP por sexo DEBE SER IGUAL al total de Procesados. ","")</f>
        <v/>
      </c>
      <c r="CD160" s="44" t="str">
        <f>IF(DD160=1," * La suma de exámenes procesados Trans NO PUEDE Superar al total de Procesados. ","")</f>
        <v/>
      </c>
      <c r="CE160" s="44" t="str">
        <f>IF(DE160=1," * La suma de exámenes confirmados positivos por ISP Trans NO PUEDE Superar al total de Procesados. ","")</f>
        <v/>
      </c>
      <c r="CF160" s="44" t="str">
        <f>IF(DF160=1," * Los exámenes procesados de personas pertenecientes a Pueblos originarios NO PUEDE Superar al total de Procesados. ","")</f>
        <v/>
      </c>
      <c r="CG160" s="44" t="str">
        <f>IF(DG160=1," * Los exámenes confirmados positivos por ISP de personas pertenecientes a Pueblos originarios NO PUEDE Superar al total de Procesados. ","")</f>
        <v/>
      </c>
      <c r="CH160" s="44" t="str">
        <f>IF(DH160=1," * Los exámenes procesados de personas pertenecientes a Pueblos migrantes NO PUEDE Superar al total de Procesados. ","")</f>
        <v/>
      </c>
      <c r="CI160" s="44" t="str">
        <f>IF(DI160=1," * Los exámenes confirmados positivos por ISP de personas pertenecientes a Pueblos Migrantes NO PUEDE Superar al total de Procesados. ","")</f>
        <v/>
      </c>
      <c r="CJ160" s="44"/>
      <c r="CK160" s="44"/>
      <c r="CL160" s="44"/>
      <c r="CM160" s="44"/>
      <c r="CN160" s="44"/>
      <c r="CO160" s="44"/>
      <c r="CP160" s="44"/>
      <c r="CQ160" s="44"/>
      <c r="CR160" s="44"/>
      <c r="CS160" s="44"/>
      <c r="CT160" s="44"/>
      <c r="CU160" s="44"/>
      <c r="CV160" s="44"/>
      <c r="CW160" s="44" t="str">
        <f>IF(DW160=1,"* No olvide digitar la columna Procesados Trans y/o Pueblos Originarios y/o Migrantes (Digite Cero si no tiene). ","")</f>
        <v/>
      </c>
      <c r="CX160" s="44" t="str">
        <f>IF(DX160=1,"* No olvide digitar la columna Confirmados Trans y/o Pueblos Originarios y/o Migrantes (Digite Cero si no tiene). ","")</f>
        <v/>
      </c>
      <c r="CY160" s="44"/>
      <c r="CZ160" s="44"/>
      <c r="DA160" s="45">
        <f>IF(C160&lt;D160,1,0)</f>
        <v>0</v>
      </c>
      <c r="DB160" s="45">
        <f>IF(C160&lt;&gt;(AK160+AM160),1,0)</f>
        <v>0</v>
      </c>
      <c r="DC160" s="45">
        <f>IF(D160&lt;&gt;(AL160+AN160),1,0)</f>
        <v>0</v>
      </c>
      <c r="DD160" s="45">
        <f>IF(C160&lt;(AO160+AQ160),1,0)</f>
        <v>0</v>
      </c>
      <c r="DE160" s="45">
        <f>IF(D160&lt;(AP160+AR160),1,0)</f>
        <v>0</v>
      </c>
      <c r="DF160" s="45">
        <f>IF($C160&lt;AS160,1,0)</f>
        <v>0</v>
      </c>
      <c r="DG160" s="45">
        <f>IF($D160&lt;AT160,1,0)</f>
        <v>0</v>
      </c>
      <c r="DH160" s="45">
        <f>IF($C160&lt;AU160,1,0)</f>
        <v>0</v>
      </c>
      <c r="DI160" s="45">
        <f>IF($D160&lt;AV160,1,0)</f>
        <v>0</v>
      </c>
      <c r="DJ160" s="45"/>
      <c r="DK160" s="45"/>
      <c r="DL160" s="45"/>
      <c r="DM160" s="45"/>
      <c r="DN160" s="45"/>
      <c r="DO160" s="45"/>
      <c r="DP160" s="45"/>
      <c r="DQ160" s="45"/>
      <c r="DR160" s="45"/>
      <c r="DS160" s="45"/>
      <c r="DT160" s="45"/>
      <c r="DU160" s="45"/>
      <c r="DV160" s="45"/>
      <c r="DW160" s="45">
        <f>IF(AND(C160&lt;&gt;0,OR(AO160="",AQ160="",AS160="",AU160="")),1,0)</f>
        <v>0</v>
      </c>
      <c r="DX160" s="45">
        <f>IF(AND(D160&lt;&gt;0,OR(AP160="",AR160="",AT160="",AV160="")),1,0)</f>
        <v>0</v>
      </c>
      <c r="DY160" s="45"/>
      <c r="DZ160" s="45"/>
    </row>
    <row r="161" spans="1:130" x14ac:dyDescent="0.25">
      <c r="A161" s="533" t="s">
        <v>88</v>
      </c>
      <c r="B161" s="534"/>
      <c r="C161" s="47">
        <f t="shared" si="330"/>
        <v>169</v>
      </c>
      <c r="D161" s="110">
        <f t="shared" si="330"/>
        <v>0</v>
      </c>
      <c r="E161" s="35"/>
      <c r="F161" s="34"/>
      <c r="G161" s="35"/>
      <c r="H161" s="34"/>
      <c r="I161" s="35"/>
      <c r="J161" s="34"/>
      <c r="K161" s="35"/>
      <c r="L161" s="34"/>
      <c r="M161" s="84"/>
      <c r="N161" s="85"/>
      <c r="O161" s="84">
        <v>11</v>
      </c>
      <c r="P161" s="85"/>
      <c r="Q161" s="84">
        <v>42</v>
      </c>
      <c r="R161" s="85"/>
      <c r="S161" s="84">
        <v>47</v>
      </c>
      <c r="T161" s="85"/>
      <c r="U161" s="84">
        <v>32</v>
      </c>
      <c r="V161" s="85"/>
      <c r="W161" s="84">
        <v>27</v>
      </c>
      <c r="X161" s="85"/>
      <c r="Y161" s="84">
        <v>9</v>
      </c>
      <c r="Z161" s="85"/>
      <c r="AA161" s="84">
        <v>1</v>
      </c>
      <c r="AB161" s="85"/>
      <c r="AC161" s="84"/>
      <c r="AD161" s="85"/>
      <c r="AE161" s="84"/>
      <c r="AF161" s="85"/>
      <c r="AG161" s="35"/>
      <c r="AH161" s="36"/>
      <c r="AI161" s="35"/>
      <c r="AJ161" s="54"/>
      <c r="AK161" s="41"/>
      <c r="AL161" s="111"/>
      <c r="AM161" s="39">
        <v>169</v>
      </c>
      <c r="AN161" s="109"/>
      <c r="AO161" s="107">
        <v>0</v>
      </c>
      <c r="AP161" s="108">
        <v>0</v>
      </c>
      <c r="AQ161" s="37">
        <v>0</v>
      </c>
      <c r="AR161" s="109">
        <v>0</v>
      </c>
      <c r="AS161" s="107">
        <v>0</v>
      </c>
      <c r="AT161" s="109">
        <v>0</v>
      </c>
      <c r="AU161" s="107">
        <v>0</v>
      </c>
      <c r="AV161" s="108">
        <v>0</v>
      </c>
      <c r="AW161" s="107">
        <v>0</v>
      </c>
      <c r="AX161" s="108">
        <v>0</v>
      </c>
      <c r="AY161" s="43" t="str">
        <f t="shared" si="331"/>
        <v/>
      </c>
      <c r="AZ161" s="43"/>
      <c r="BA161" s="43"/>
      <c r="BB161" s="43"/>
      <c r="BC161" s="43"/>
      <c r="BD161" s="43"/>
      <c r="BE161" s="43"/>
      <c r="BF161" s="43"/>
      <c r="BG161" s="10"/>
      <c r="BH161" s="10"/>
      <c r="BI161" s="10"/>
      <c r="BJ161" s="10"/>
      <c r="BQ161" s="10"/>
      <c r="BR161" s="10"/>
      <c r="BS161" s="10"/>
      <c r="BT161" s="11"/>
      <c r="BU161" s="11"/>
      <c r="CA161" s="44" t="str">
        <f t="shared" ref="CA161:CA182" si="332">IF(DA161=1," * El total de exámenes confirmados positivos por ISP NO DEBE SUPERAR el total de exámenes procesados. ","")</f>
        <v/>
      </c>
      <c r="CB161" s="44" t="str">
        <f t="shared" ref="CB161:CB182" si="333">IF(DB161=1," * La suma de exámenes procesados por sexo DEBE SER IGUAL al total de Procesados. ","")</f>
        <v/>
      </c>
      <c r="CC161" s="44" t="str">
        <f t="shared" ref="CC161:CC182" si="334">IF(DC161=1," * La suma de exámenes Confirmados positivos por ISP por sexo DEBE SER IGUAL al total de Procesados. ","")</f>
        <v/>
      </c>
      <c r="CD161" s="44" t="str">
        <f t="shared" ref="CD161:CD182" si="335">IF(DD161=1," * La suma de exámenes procesados Trans NO PUEDE Superar al total de Procesados. ","")</f>
        <v/>
      </c>
      <c r="CE161" s="44" t="str">
        <f t="shared" ref="CE161:CE182" si="336">IF(DE161=1," * La suma de exámenes confirmados positivos por ISP Trans NO PUEDE Superar al total de Procesados. ","")</f>
        <v/>
      </c>
      <c r="CF161" s="44" t="str">
        <f t="shared" ref="CF161:CF182" si="337">IF(DF161=1," * Los exámenes procesados de personas pertenecientes a Pueblos originarios NO PUEDE Superar al total de Procesados. ","")</f>
        <v/>
      </c>
      <c r="CG161" s="44" t="str">
        <f t="shared" ref="CG161:CG182" si="338">IF(DG161=1," * Los exámenes confirmados positivos por ISP de personas pertenecientes a Pueblos originarios NO PUEDE Superar al total de Procesados. ","")</f>
        <v/>
      </c>
      <c r="CH161" s="44" t="str">
        <f t="shared" ref="CH161:CH182" si="339">IF(DH161=1," * Los exámenes procesados de personas pertenecientes a Pueblos migrantes NO PUEDE Superar al total de Procesados. ","")</f>
        <v/>
      </c>
      <c r="CI161" s="44" t="str">
        <f t="shared" ref="CI161:CI182" si="340">IF(DI161=1," * Los exámenes confirmados positivos por ISP de personas pertenecientes a Pueblos Migrantes NO PUEDE Superar al total de Procesados. ","")</f>
        <v/>
      </c>
      <c r="CJ161" s="44"/>
      <c r="CK161" s="44"/>
      <c r="CL161" s="44"/>
      <c r="CM161" s="44"/>
      <c r="CN161" s="44"/>
      <c r="CO161" s="44"/>
      <c r="CP161" s="44"/>
      <c r="CQ161" s="44"/>
      <c r="CR161" s="44"/>
      <c r="CS161" s="44"/>
      <c r="CT161" s="44"/>
      <c r="CU161" s="44"/>
      <c r="CV161" s="44"/>
      <c r="CW161" s="44" t="str">
        <f t="shared" ref="CW161:CW182" si="341">IF(DW161=1,"* No olvide digitar la columna Procesados Trans y/o Pueblos Originarios y/o Migrantes (Digite Cero si no tiene). ","")</f>
        <v/>
      </c>
      <c r="CX161" s="44" t="str">
        <f t="shared" ref="CX161:CX182" si="342">IF(DX161=1,"* No olvide digitar la columna Confirmados Trans y/o Pueblos Originarios y/o Migrantes (Digite Cero si no tiene). ","")</f>
        <v/>
      </c>
      <c r="CY161" s="44"/>
      <c r="CZ161" s="44"/>
      <c r="DA161" s="45">
        <f t="shared" ref="DA161:DA182" si="343">IF(C161&lt;D161,1,0)</f>
        <v>0</v>
      </c>
      <c r="DB161" s="45">
        <f t="shared" ref="DB161:DC182" si="344">IF(C161&lt;&gt;(AK161+AM161),1,0)</f>
        <v>0</v>
      </c>
      <c r="DC161" s="45">
        <f t="shared" si="344"/>
        <v>0</v>
      </c>
      <c r="DD161" s="45">
        <f t="shared" ref="DD161:DE182" si="345">IF(C161&lt;(AO161+AQ161),1,0)</f>
        <v>0</v>
      </c>
      <c r="DE161" s="45">
        <f t="shared" si="345"/>
        <v>0</v>
      </c>
      <c r="DF161" s="45">
        <f t="shared" ref="DF161:DF182" si="346">IF($C161&lt;AS161,1,0)</f>
        <v>0</v>
      </c>
      <c r="DG161" s="45">
        <f t="shared" ref="DG161:DG182" si="347">IF($D161&lt;AT161,1,0)</f>
        <v>0</v>
      </c>
      <c r="DH161" s="45">
        <f t="shared" ref="DH161:DH182" si="348">IF($C161&lt;AU161,1,0)</f>
        <v>0</v>
      </c>
      <c r="DI161" s="45">
        <f t="shared" ref="DI161:DI182" si="349">IF($D161&lt;AV161,1,0)</f>
        <v>0</v>
      </c>
      <c r="DJ161" s="45"/>
      <c r="DK161" s="45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>
        <f t="shared" ref="DW161:DX176" si="350">IF(AND(C161&lt;&gt;0,OR(AO161="",AQ161="",AS161="",AU161="")),1,0)</f>
        <v>0</v>
      </c>
      <c r="DX161" s="45">
        <f t="shared" si="350"/>
        <v>0</v>
      </c>
      <c r="DY161" s="45"/>
      <c r="DZ161" s="45"/>
    </row>
    <row r="162" spans="1:130" x14ac:dyDescent="0.25">
      <c r="A162" s="533" t="s">
        <v>89</v>
      </c>
      <c r="B162" s="534"/>
      <c r="C162" s="47">
        <f t="shared" si="330"/>
        <v>0</v>
      </c>
      <c r="D162" s="110">
        <f t="shared" si="330"/>
        <v>0</v>
      </c>
      <c r="E162" s="35"/>
      <c r="F162" s="34"/>
      <c r="G162" s="35"/>
      <c r="H162" s="34"/>
      <c r="I162" s="35"/>
      <c r="J162" s="34"/>
      <c r="K162" s="35"/>
      <c r="L162" s="34"/>
      <c r="M162" s="39"/>
      <c r="N162" s="38"/>
      <c r="O162" s="39"/>
      <c r="P162" s="38"/>
      <c r="Q162" s="39"/>
      <c r="R162" s="38"/>
      <c r="S162" s="39"/>
      <c r="T162" s="38"/>
      <c r="U162" s="39"/>
      <c r="V162" s="38"/>
      <c r="W162" s="39"/>
      <c r="X162" s="38"/>
      <c r="Y162" s="39"/>
      <c r="Z162" s="38"/>
      <c r="AA162" s="39"/>
      <c r="AB162" s="38"/>
      <c r="AC162" s="39"/>
      <c r="AD162" s="38"/>
      <c r="AE162" s="39"/>
      <c r="AF162" s="38"/>
      <c r="AG162" s="35"/>
      <c r="AH162" s="36"/>
      <c r="AI162" s="35"/>
      <c r="AJ162" s="54"/>
      <c r="AK162" s="41"/>
      <c r="AL162" s="111"/>
      <c r="AM162" s="39"/>
      <c r="AN162" s="109"/>
      <c r="AO162" s="107">
        <v>0</v>
      </c>
      <c r="AP162" s="108">
        <v>0</v>
      </c>
      <c r="AQ162" s="37">
        <v>0</v>
      </c>
      <c r="AR162" s="109">
        <v>0</v>
      </c>
      <c r="AS162" s="107">
        <v>0</v>
      </c>
      <c r="AT162" s="109">
        <v>0</v>
      </c>
      <c r="AU162" s="107">
        <v>0</v>
      </c>
      <c r="AV162" s="108">
        <v>0</v>
      </c>
      <c r="AW162" s="107">
        <v>0</v>
      </c>
      <c r="AX162" s="108">
        <v>0</v>
      </c>
      <c r="AY162" s="43" t="str">
        <f t="shared" si="331"/>
        <v/>
      </c>
      <c r="AZ162" s="43"/>
      <c r="BA162" s="43"/>
      <c r="BB162" s="43"/>
      <c r="BC162" s="43"/>
      <c r="BD162" s="43"/>
      <c r="BE162" s="43"/>
      <c r="BF162" s="43"/>
      <c r="BG162" s="10"/>
      <c r="BH162" s="10"/>
      <c r="BI162" s="10"/>
      <c r="BJ162" s="10"/>
      <c r="BQ162" s="10"/>
      <c r="BR162" s="10"/>
      <c r="BS162" s="10"/>
      <c r="BT162" s="11"/>
      <c r="BU162" s="11"/>
      <c r="CA162" s="44" t="str">
        <f t="shared" si="332"/>
        <v/>
      </c>
      <c r="CB162" s="44" t="str">
        <f t="shared" si="333"/>
        <v/>
      </c>
      <c r="CC162" s="44" t="str">
        <f t="shared" si="334"/>
        <v/>
      </c>
      <c r="CD162" s="44" t="str">
        <f t="shared" si="335"/>
        <v/>
      </c>
      <c r="CE162" s="44" t="str">
        <f t="shared" si="336"/>
        <v/>
      </c>
      <c r="CF162" s="44" t="str">
        <f t="shared" si="337"/>
        <v/>
      </c>
      <c r="CG162" s="44" t="str">
        <f t="shared" si="338"/>
        <v/>
      </c>
      <c r="CH162" s="44" t="str">
        <f t="shared" si="339"/>
        <v/>
      </c>
      <c r="CI162" s="44" t="str">
        <f t="shared" si="340"/>
        <v/>
      </c>
      <c r="CJ162" s="44"/>
      <c r="CK162" s="44"/>
      <c r="CL162" s="44"/>
      <c r="CM162" s="44"/>
      <c r="CN162" s="44"/>
      <c r="CO162" s="44"/>
      <c r="CP162" s="44"/>
      <c r="CQ162" s="44"/>
      <c r="CR162" s="44"/>
      <c r="CS162" s="44"/>
      <c r="CT162" s="44"/>
      <c r="CU162" s="44"/>
      <c r="CV162" s="44"/>
      <c r="CW162" s="44" t="str">
        <f t="shared" si="341"/>
        <v/>
      </c>
      <c r="CX162" s="44" t="str">
        <f t="shared" si="342"/>
        <v/>
      </c>
      <c r="CY162" s="44"/>
      <c r="CZ162" s="44"/>
      <c r="DA162" s="45">
        <f t="shared" si="343"/>
        <v>0</v>
      </c>
      <c r="DB162" s="45">
        <f t="shared" si="344"/>
        <v>0</v>
      </c>
      <c r="DC162" s="45">
        <f t="shared" si="344"/>
        <v>0</v>
      </c>
      <c r="DD162" s="45">
        <f t="shared" si="345"/>
        <v>0</v>
      </c>
      <c r="DE162" s="45">
        <f t="shared" si="345"/>
        <v>0</v>
      </c>
      <c r="DF162" s="45">
        <f t="shared" si="346"/>
        <v>0</v>
      </c>
      <c r="DG162" s="45">
        <f t="shared" si="347"/>
        <v>0</v>
      </c>
      <c r="DH162" s="45">
        <f t="shared" si="348"/>
        <v>0</v>
      </c>
      <c r="DI162" s="45">
        <f t="shared" si="349"/>
        <v>0</v>
      </c>
      <c r="DJ162" s="45"/>
      <c r="DK162" s="45"/>
      <c r="DL162" s="45"/>
      <c r="DM162" s="45"/>
      <c r="DN162" s="45"/>
      <c r="DO162" s="45"/>
      <c r="DP162" s="45"/>
      <c r="DQ162" s="45"/>
      <c r="DR162" s="45"/>
      <c r="DS162" s="45"/>
      <c r="DT162" s="45"/>
      <c r="DU162" s="45"/>
      <c r="DV162" s="45"/>
      <c r="DW162" s="45">
        <f t="shared" si="350"/>
        <v>0</v>
      </c>
      <c r="DX162" s="45">
        <f t="shared" si="350"/>
        <v>0</v>
      </c>
      <c r="DY162" s="45"/>
      <c r="DZ162" s="45"/>
    </row>
    <row r="163" spans="1:130" x14ac:dyDescent="0.25">
      <c r="A163" s="533" t="s">
        <v>47</v>
      </c>
      <c r="B163" s="534"/>
      <c r="C163" s="47">
        <f>+O163+Q163+S163+U163+W163+Y163+AA163+AC163+AE163+AG163+AI163</f>
        <v>1</v>
      </c>
      <c r="D163" s="112">
        <f>+P163+R163+T163+V163+X163+Z163+AB163+AD163+AF163+AH163+AJ163</f>
        <v>0</v>
      </c>
      <c r="E163" s="35"/>
      <c r="F163" s="34"/>
      <c r="G163" s="35"/>
      <c r="H163" s="34"/>
      <c r="I163" s="35"/>
      <c r="J163" s="34"/>
      <c r="K163" s="35"/>
      <c r="L163" s="34"/>
      <c r="M163" s="35"/>
      <c r="N163" s="34"/>
      <c r="O163" s="39"/>
      <c r="P163" s="38"/>
      <c r="Q163" s="39"/>
      <c r="R163" s="38"/>
      <c r="S163" s="39"/>
      <c r="T163" s="38"/>
      <c r="U163" s="39"/>
      <c r="V163" s="38"/>
      <c r="W163" s="39"/>
      <c r="X163" s="38"/>
      <c r="Y163" s="39">
        <v>1</v>
      </c>
      <c r="Z163" s="38"/>
      <c r="AA163" s="39"/>
      <c r="AB163" s="38"/>
      <c r="AC163" s="39"/>
      <c r="AD163" s="38"/>
      <c r="AE163" s="39"/>
      <c r="AF163" s="38"/>
      <c r="AG163" s="39"/>
      <c r="AH163" s="38"/>
      <c r="AI163" s="39"/>
      <c r="AJ163" s="38"/>
      <c r="AK163" s="107"/>
      <c r="AL163" s="108"/>
      <c r="AM163" s="39">
        <v>1</v>
      </c>
      <c r="AN163" s="109"/>
      <c r="AO163" s="107">
        <v>0</v>
      </c>
      <c r="AP163" s="108">
        <v>0</v>
      </c>
      <c r="AQ163" s="37">
        <v>0</v>
      </c>
      <c r="AR163" s="109">
        <v>0</v>
      </c>
      <c r="AS163" s="107">
        <v>0</v>
      </c>
      <c r="AT163" s="109">
        <v>0</v>
      </c>
      <c r="AU163" s="107">
        <v>0</v>
      </c>
      <c r="AV163" s="108">
        <v>0</v>
      </c>
      <c r="AW163" s="107">
        <v>0</v>
      </c>
      <c r="AX163" s="108">
        <v>0</v>
      </c>
      <c r="AY163" s="43" t="str">
        <f t="shared" si="331"/>
        <v/>
      </c>
      <c r="AZ163" s="43"/>
      <c r="BA163" s="43"/>
      <c r="BB163" s="43"/>
      <c r="BC163" s="43"/>
      <c r="BD163" s="43"/>
      <c r="BE163" s="43"/>
      <c r="BF163" s="43"/>
      <c r="BG163" s="10"/>
      <c r="BH163" s="10"/>
      <c r="BI163" s="10"/>
      <c r="BJ163" s="10"/>
      <c r="BQ163" s="10"/>
      <c r="BR163" s="10"/>
      <c r="BS163" s="10"/>
      <c r="BT163" s="11"/>
      <c r="BU163" s="11"/>
      <c r="CA163" s="44" t="str">
        <f t="shared" si="332"/>
        <v/>
      </c>
      <c r="CB163" s="44" t="str">
        <f t="shared" si="333"/>
        <v/>
      </c>
      <c r="CC163" s="44" t="str">
        <f t="shared" si="334"/>
        <v/>
      </c>
      <c r="CD163" s="44" t="str">
        <f t="shared" si="335"/>
        <v/>
      </c>
      <c r="CE163" s="44" t="str">
        <f t="shared" si="336"/>
        <v/>
      </c>
      <c r="CF163" s="44" t="str">
        <f t="shared" si="337"/>
        <v/>
      </c>
      <c r="CG163" s="44" t="str">
        <f t="shared" si="338"/>
        <v/>
      </c>
      <c r="CH163" s="44" t="str">
        <f t="shared" si="339"/>
        <v/>
      </c>
      <c r="CI163" s="44" t="str">
        <f t="shared" si="340"/>
        <v/>
      </c>
      <c r="CJ163" s="44"/>
      <c r="CK163" s="44"/>
      <c r="CL163" s="44"/>
      <c r="CM163" s="44"/>
      <c r="CN163" s="44"/>
      <c r="CO163" s="44"/>
      <c r="CP163" s="44"/>
      <c r="CQ163" s="44"/>
      <c r="CR163" s="44"/>
      <c r="CS163" s="44"/>
      <c r="CT163" s="44"/>
      <c r="CU163" s="44"/>
      <c r="CV163" s="44"/>
      <c r="CW163" s="44" t="str">
        <f t="shared" si="341"/>
        <v/>
      </c>
      <c r="CX163" s="44" t="str">
        <f t="shared" si="342"/>
        <v/>
      </c>
      <c r="CY163" s="44"/>
      <c r="CZ163" s="44"/>
      <c r="DA163" s="45">
        <f t="shared" si="343"/>
        <v>0</v>
      </c>
      <c r="DB163" s="45">
        <f t="shared" si="344"/>
        <v>0</v>
      </c>
      <c r="DC163" s="45">
        <f t="shared" si="344"/>
        <v>0</v>
      </c>
      <c r="DD163" s="45">
        <f t="shared" si="345"/>
        <v>0</v>
      </c>
      <c r="DE163" s="45">
        <f t="shared" si="345"/>
        <v>0</v>
      </c>
      <c r="DF163" s="45">
        <f t="shared" si="346"/>
        <v>0</v>
      </c>
      <c r="DG163" s="45">
        <f t="shared" si="347"/>
        <v>0</v>
      </c>
      <c r="DH163" s="45">
        <f t="shared" si="348"/>
        <v>0</v>
      </c>
      <c r="DI163" s="45">
        <f t="shared" si="349"/>
        <v>0</v>
      </c>
      <c r="DJ163" s="45"/>
      <c r="DK163" s="45"/>
      <c r="DL163" s="45"/>
      <c r="DM163" s="45"/>
      <c r="DN163" s="45"/>
      <c r="DO163" s="45"/>
      <c r="DP163" s="45"/>
      <c r="DQ163" s="45"/>
      <c r="DR163" s="45"/>
      <c r="DS163" s="45"/>
      <c r="DT163" s="45"/>
      <c r="DU163" s="45"/>
      <c r="DV163" s="45"/>
      <c r="DW163" s="45">
        <f t="shared" si="350"/>
        <v>0</v>
      </c>
      <c r="DX163" s="45">
        <f t="shared" si="350"/>
        <v>0</v>
      </c>
    </row>
    <row r="164" spans="1:130" x14ac:dyDescent="0.25">
      <c r="A164" s="533" t="s">
        <v>53</v>
      </c>
      <c r="B164" s="534"/>
      <c r="C164" s="47">
        <f>+E164+G164+I164+K164+M164+O164+Q164+S164+U164+W164+Y164+AA164+AC164+AE164+AG164+AI164</f>
        <v>0</v>
      </c>
      <c r="D164" s="112">
        <f>+F164+H164+J164+L164+N164+P164+R164+T164+V164+X164+Z164+AB164+AD164+AF164+AH164+AJ164</f>
        <v>0</v>
      </c>
      <c r="E164" s="39"/>
      <c r="F164" s="38"/>
      <c r="G164" s="39"/>
      <c r="H164" s="38"/>
      <c r="I164" s="39"/>
      <c r="J164" s="38"/>
      <c r="K164" s="39"/>
      <c r="L164" s="38"/>
      <c r="M164" s="39"/>
      <c r="N164" s="38"/>
      <c r="O164" s="39"/>
      <c r="P164" s="38"/>
      <c r="Q164" s="39"/>
      <c r="R164" s="38"/>
      <c r="S164" s="39"/>
      <c r="T164" s="38"/>
      <c r="U164" s="39"/>
      <c r="V164" s="38"/>
      <c r="W164" s="39"/>
      <c r="X164" s="38"/>
      <c r="Y164" s="39"/>
      <c r="Z164" s="38"/>
      <c r="AA164" s="39"/>
      <c r="AB164" s="38"/>
      <c r="AC164" s="39"/>
      <c r="AD164" s="38"/>
      <c r="AE164" s="39"/>
      <c r="AF164" s="38"/>
      <c r="AG164" s="39"/>
      <c r="AH164" s="38"/>
      <c r="AI164" s="39"/>
      <c r="AJ164" s="38"/>
      <c r="AK164" s="113"/>
      <c r="AL164" s="114"/>
      <c r="AM164" s="115"/>
      <c r="AN164" s="109"/>
      <c r="AO164" s="107">
        <v>0</v>
      </c>
      <c r="AP164" s="108">
        <v>0</v>
      </c>
      <c r="AQ164" s="37">
        <v>0</v>
      </c>
      <c r="AR164" s="109">
        <v>0</v>
      </c>
      <c r="AS164" s="107">
        <v>0</v>
      </c>
      <c r="AT164" s="109">
        <v>0</v>
      </c>
      <c r="AU164" s="107">
        <v>0</v>
      </c>
      <c r="AV164" s="108">
        <v>0</v>
      </c>
      <c r="AW164" s="107">
        <v>0</v>
      </c>
      <c r="AX164" s="108">
        <v>0</v>
      </c>
      <c r="AY164" s="43" t="str">
        <f t="shared" si="331"/>
        <v/>
      </c>
      <c r="AZ164" s="43"/>
      <c r="BA164" s="43"/>
      <c r="BB164" s="43"/>
      <c r="BC164" s="43"/>
      <c r="BD164" s="43"/>
      <c r="BE164" s="43"/>
      <c r="BF164" s="43"/>
      <c r="BG164" s="10"/>
      <c r="BH164" s="10"/>
      <c r="BI164" s="10"/>
      <c r="BJ164" s="10"/>
      <c r="BQ164" s="10"/>
      <c r="BR164" s="10"/>
      <c r="BS164" s="10"/>
      <c r="BT164" s="11"/>
      <c r="BU164" s="11"/>
      <c r="CA164" s="44" t="str">
        <f t="shared" si="332"/>
        <v/>
      </c>
      <c r="CB164" s="44" t="str">
        <f t="shared" si="333"/>
        <v/>
      </c>
      <c r="CC164" s="44" t="str">
        <f t="shared" si="334"/>
        <v/>
      </c>
      <c r="CD164" s="44" t="str">
        <f t="shared" si="335"/>
        <v/>
      </c>
      <c r="CE164" s="44" t="str">
        <f t="shared" si="336"/>
        <v/>
      </c>
      <c r="CF164" s="44" t="str">
        <f t="shared" si="337"/>
        <v/>
      </c>
      <c r="CG164" s="44" t="str">
        <f t="shared" si="338"/>
        <v/>
      </c>
      <c r="CH164" s="44" t="str">
        <f t="shared" si="339"/>
        <v/>
      </c>
      <c r="CI164" s="44" t="str">
        <f t="shared" si="340"/>
        <v/>
      </c>
      <c r="CJ164" s="44"/>
      <c r="CK164" s="44"/>
      <c r="CL164" s="44"/>
      <c r="CM164" s="44"/>
      <c r="CN164" s="44"/>
      <c r="CO164" s="44"/>
      <c r="CP164" s="44"/>
      <c r="CQ164" s="44"/>
      <c r="CR164" s="44"/>
      <c r="CS164" s="44"/>
      <c r="CT164" s="44"/>
      <c r="CU164" s="44"/>
      <c r="CV164" s="44"/>
      <c r="CW164" s="44" t="str">
        <f t="shared" si="341"/>
        <v/>
      </c>
      <c r="CX164" s="44" t="str">
        <f t="shared" si="342"/>
        <v/>
      </c>
      <c r="CY164" s="44"/>
      <c r="CZ164" s="44"/>
      <c r="DA164" s="45">
        <f t="shared" si="343"/>
        <v>0</v>
      </c>
      <c r="DB164" s="45">
        <f t="shared" si="344"/>
        <v>0</v>
      </c>
      <c r="DC164" s="45">
        <f t="shared" si="344"/>
        <v>0</v>
      </c>
      <c r="DD164" s="45">
        <f t="shared" si="345"/>
        <v>0</v>
      </c>
      <c r="DE164" s="45">
        <f t="shared" si="345"/>
        <v>0</v>
      </c>
      <c r="DF164" s="45">
        <f t="shared" si="346"/>
        <v>0</v>
      </c>
      <c r="DG164" s="45">
        <f t="shared" si="347"/>
        <v>0</v>
      </c>
      <c r="DH164" s="45">
        <f t="shared" si="348"/>
        <v>0</v>
      </c>
      <c r="DI164" s="45">
        <f t="shared" si="349"/>
        <v>0</v>
      </c>
      <c r="DJ164" s="45"/>
      <c r="DK164" s="45"/>
      <c r="DL164" s="45"/>
      <c r="DM164" s="45"/>
      <c r="DN164" s="45"/>
      <c r="DO164" s="45"/>
      <c r="DP164" s="45"/>
      <c r="DQ164" s="45"/>
      <c r="DR164" s="45"/>
      <c r="DS164" s="45"/>
      <c r="DT164" s="45"/>
      <c r="DU164" s="45"/>
      <c r="DV164" s="45"/>
      <c r="DW164" s="45">
        <f t="shared" si="350"/>
        <v>0</v>
      </c>
      <c r="DX164" s="45">
        <f t="shared" si="350"/>
        <v>0</v>
      </c>
    </row>
    <row r="165" spans="1:130" x14ac:dyDescent="0.25">
      <c r="A165" s="533" t="s">
        <v>90</v>
      </c>
      <c r="B165" s="534"/>
      <c r="C165" s="47">
        <f>+E165+G165+I165+K165+M165+O165+Q165+S165+U165+W165+Y165+AA165+AC165+AE165+AG165+AI165</f>
        <v>5</v>
      </c>
      <c r="D165" s="110">
        <f>+F165+H165+J165+L165+N165+P165+R165+T165+V165+X165+Z165+AB165+AD165+AF165+AH165+AJ165</f>
        <v>0</v>
      </c>
      <c r="E165" s="39"/>
      <c r="F165" s="38"/>
      <c r="G165" s="39"/>
      <c r="H165" s="38"/>
      <c r="I165" s="39"/>
      <c r="J165" s="38"/>
      <c r="K165" s="39"/>
      <c r="L165" s="38"/>
      <c r="M165" s="39"/>
      <c r="N165" s="38"/>
      <c r="O165" s="39">
        <v>1</v>
      </c>
      <c r="P165" s="38"/>
      <c r="Q165" s="39">
        <v>2</v>
      </c>
      <c r="R165" s="38"/>
      <c r="S165" s="39"/>
      <c r="T165" s="38"/>
      <c r="U165" s="39"/>
      <c r="V165" s="38"/>
      <c r="W165" s="39"/>
      <c r="X165" s="38"/>
      <c r="Y165" s="39">
        <v>1</v>
      </c>
      <c r="Z165" s="38"/>
      <c r="AA165" s="39">
        <v>1</v>
      </c>
      <c r="AB165" s="38"/>
      <c r="AC165" s="39"/>
      <c r="AD165" s="38"/>
      <c r="AE165" s="39"/>
      <c r="AF165" s="38"/>
      <c r="AG165" s="39"/>
      <c r="AH165" s="38"/>
      <c r="AI165" s="39"/>
      <c r="AJ165" s="38"/>
      <c r="AK165" s="107">
        <v>3</v>
      </c>
      <c r="AL165" s="108"/>
      <c r="AM165" s="39">
        <v>2</v>
      </c>
      <c r="AN165" s="109"/>
      <c r="AO165" s="107">
        <v>0</v>
      </c>
      <c r="AP165" s="108">
        <v>0</v>
      </c>
      <c r="AQ165" s="37">
        <v>0</v>
      </c>
      <c r="AR165" s="109">
        <v>0</v>
      </c>
      <c r="AS165" s="107">
        <v>0</v>
      </c>
      <c r="AT165" s="109">
        <v>0</v>
      </c>
      <c r="AU165" s="107">
        <v>0</v>
      </c>
      <c r="AV165" s="108">
        <v>0</v>
      </c>
      <c r="AW165" s="107">
        <v>0</v>
      </c>
      <c r="AX165" s="108">
        <v>0</v>
      </c>
      <c r="AY165" s="43" t="str">
        <f t="shared" si="331"/>
        <v/>
      </c>
      <c r="AZ165" s="43"/>
      <c r="BA165" s="43"/>
      <c r="BB165" s="43"/>
      <c r="BC165" s="43"/>
      <c r="BD165" s="43"/>
      <c r="BE165" s="43"/>
      <c r="BF165" s="43"/>
      <c r="BG165" s="10"/>
      <c r="BH165" s="10"/>
      <c r="BI165" s="10"/>
      <c r="BJ165" s="10"/>
      <c r="BQ165" s="10"/>
      <c r="BR165" s="10"/>
      <c r="BS165" s="10"/>
      <c r="BT165" s="11"/>
      <c r="BU165" s="11"/>
      <c r="CA165" s="44" t="str">
        <f t="shared" si="332"/>
        <v/>
      </c>
      <c r="CB165" s="44" t="str">
        <f t="shared" si="333"/>
        <v/>
      </c>
      <c r="CC165" s="44" t="str">
        <f t="shared" si="334"/>
        <v/>
      </c>
      <c r="CD165" s="44" t="str">
        <f t="shared" si="335"/>
        <v/>
      </c>
      <c r="CE165" s="44" t="str">
        <f t="shared" si="336"/>
        <v/>
      </c>
      <c r="CF165" s="44" t="str">
        <f t="shared" si="337"/>
        <v/>
      </c>
      <c r="CG165" s="44" t="str">
        <f t="shared" si="338"/>
        <v/>
      </c>
      <c r="CH165" s="44" t="str">
        <f t="shared" si="339"/>
        <v/>
      </c>
      <c r="CI165" s="44" t="str">
        <f t="shared" si="340"/>
        <v/>
      </c>
      <c r="CJ165" s="44"/>
      <c r="CK165" s="44"/>
      <c r="CL165" s="44"/>
      <c r="CM165" s="44"/>
      <c r="CN165" s="44"/>
      <c r="CO165" s="44"/>
      <c r="CP165" s="44"/>
      <c r="CQ165" s="44"/>
      <c r="CR165" s="44"/>
      <c r="CS165" s="44"/>
      <c r="CT165" s="44"/>
      <c r="CU165" s="44"/>
      <c r="CV165" s="44"/>
      <c r="CW165" s="44" t="str">
        <f t="shared" si="341"/>
        <v/>
      </c>
      <c r="CX165" s="44" t="str">
        <f t="shared" si="342"/>
        <v/>
      </c>
      <c r="CY165" s="44"/>
      <c r="CZ165" s="44"/>
      <c r="DA165" s="45">
        <f t="shared" si="343"/>
        <v>0</v>
      </c>
      <c r="DB165" s="45">
        <f t="shared" si="344"/>
        <v>0</v>
      </c>
      <c r="DC165" s="45">
        <f t="shared" si="344"/>
        <v>0</v>
      </c>
      <c r="DD165" s="45">
        <f t="shared" si="345"/>
        <v>0</v>
      </c>
      <c r="DE165" s="45">
        <f t="shared" si="345"/>
        <v>0</v>
      </c>
      <c r="DF165" s="45">
        <f t="shared" si="346"/>
        <v>0</v>
      </c>
      <c r="DG165" s="45">
        <f t="shared" si="347"/>
        <v>0</v>
      </c>
      <c r="DH165" s="45">
        <f t="shared" si="348"/>
        <v>0</v>
      </c>
      <c r="DI165" s="45">
        <f t="shared" si="349"/>
        <v>0</v>
      </c>
      <c r="DJ165" s="45"/>
      <c r="DK165" s="45"/>
      <c r="DL165" s="45"/>
      <c r="DM165" s="45"/>
      <c r="DN165" s="45"/>
      <c r="DO165" s="45"/>
      <c r="DP165" s="45"/>
      <c r="DQ165" s="45"/>
      <c r="DR165" s="45"/>
      <c r="DS165" s="45"/>
      <c r="DT165" s="45"/>
      <c r="DU165" s="45"/>
      <c r="DV165" s="45"/>
      <c r="DW165" s="45">
        <f t="shared" si="350"/>
        <v>0</v>
      </c>
      <c r="DX165" s="45">
        <f t="shared" si="350"/>
        <v>0</v>
      </c>
    </row>
    <row r="166" spans="1:130" ht="15" customHeight="1" x14ac:dyDescent="0.25">
      <c r="A166" s="535" t="s">
        <v>91</v>
      </c>
      <c r="B166" s="536"/>
      <c r="C166" s="47">
        <f>+O166+Q166+S166+U166+W166+Y166+AA166+AC166+AE166+AG166+AI166</f>
        <v>43</v>
      </c>
      <c r="D166" s="110">
        <f>+P166+R166+T166+V166+X166+Z166+AB166+AD166+AF166+AH166+AJ166</f>
        <v>0</v>
      </c>
      <c r="E166" s="35"/>
      <c r="F166" s="34"/>
      <c r="G166" s="35"/>
      <c r="H166" s="34"/>
      <c r="I166" s="35"/>
      <c r="J166" s="34"/>
      <c r="K166" s="35"/>
      <c r="L166" s="34"/>
      <c r="M166" s="35"/>
      <c r="N166" s="34"/>
      <c r="O166" s="39">
        <v>2</v>
      </c>
      <c r="P166" s="38"/>
      <c r="Q166" s="39">
        <v>5</v>
      </c>
      <c r="R166" s="38"/>
      <c r="S166" s="39">
        <v>13</v>
      </c>
      <c r="T166" s="38"/>
      <c r="U166" s="39">
        <v>5</v>
      </c>
      <c r="V166" s="38"/>
      <c r="W166" s="39">
        <v>5</v>
      </c>
      <c r="X166" s="38"/>
      <c r="Y166" s="39">
        <v>5</v>
      </c>
      <c r="Z166" s="38"/>
      <c r="AA166" s="39">
        <v>3</v>
      </c>
      <c r="AB166" s="38"/>
      <c r="AC166" s="39">
        <v>1</v>
      </c>
      <c r="AD166" s="38"/>
      <c r="AE166" s="39">
        <v>2</v>
      </c>
      <c r="AF166" s="38"/>
      <c r="AG166" s="39">
        <v>1</v>
      </c>
      <c r="AH166" s="38"/>
      <c r="AI166" s="39">
        <v>1</v>
      </c>
      <c r="AJ166" s="38"/>
      <c r="AK166" s="107">
        <v>1</v>
      </c>
      <c r="AL166" s="108"/>
      <c r="AM166" s="39">
        <v>42</v>
      </c>
      <c r="AN166" s="109"/>
      <c r="AO166" s="107">
        <v>0</v>
      </c>
      <c r="AP166" s="108">
        <v>0</v>
      </c>
      <c r="AQ166" s="37">
        <v>0</v>
      </c>
      <c r="AR166" s="109">
        <v>0</v>
      </c>
      <c r="AS166" s="107">
        <v>0</v>
      </c>
      <c r="AT166" s="109">
        <v>0</v>
      </c>
      <c r="AU166" s="107">
        <v>0</v>
      </c>
      <c r="AV166" s="108">
        <v>0</v>
      </c>
      <c r="AW166" s="107">
        <v>0</v>
      </c>
      <c r="AX166" s="108">
        <v>0</v>
      </c>
      <c r="AY166" s="43" t="str">
        <f t="shared" si="331"/>
        <v/>
      </c>
      <c r="AZ166" s="43"/>
      <c r="BA166" s="43"/>
      <c r="BB166" s="43"/>
      <c r="BC166" s="43"/>
      <c r="BD166" s="43"/>
      <c r="BE166" s="43"/>
      <c r="BF166" s="43"/>
      <c r="BG166" s="10"/>
      <c r="BH166" s="10"/>
      <c r="BI166" s="10"/>
      <c r="BJ166" s="10"/>
      <c r="BQ166" s="10"/>
      <c r="BR166" s="10"/>
      <c r="BS166" s="10"/>
      <c r="BT166" s="11"/>
      <c r="BU166" s="11"/>
      <c r="CA166" s="44" t="str">
        <f t="shared" si="332"/>
        <v/>
      </c>
      <c r="CB166" s="44" t="str">
        <f t="shared" si="333"/>
        <v/>
      </c>
      <c r="CC166" s="44" t="str">
        <f t="shared" si="334"/>
        <v/>
      </c>
      <c r="CD166" s="44" t="str">
        <f t="shared" si="335"/>
        <v/>
      </c>
      <c r="CE166" s="44" t="str">
        <f t="shared" si="336"/>
        <v/>
      </c>
      <c r="CF166" s="44" t="str">
        <f t="shared" si="337"/>
        <v/>
      </c>
      <c r="CG166" s="44" t="str">
        <f t="shared" si="338"/>
        <v/>
      </c>
      <c r="CH166" s="44" t="str">
        <f t="shared" si="339"/>
        <v/>
      </c>
      <c r="CI166" s="44" t="str">
        <f t="shared" si="340"/>
        <v/>
      </c>
      <c r="CJ166" s="44"/>
      <c r="CK166" s="44"/>
      <c r="CL166" s="44"/>
      <c r="CM166" s="44"/>
      <c r="CN166" s="44"/>
      <c r="CO166" s="44"/>
      <c r="CP166" s="44"/>
      <c r="CQ166" s="44"/>
      <c r="CR166" s="44"/>
      <c r="CS166" s="44"/>
      <c r="CT166" s="44"/>
      <c r="CU166" s="44"/>
      <c r="CV166" s="44"/>
      <c r="CW166" s="44" t="str">
        <f t="shared" si="341"/>
        <v/>
      </c>
      <c r="CX166" s="44" t="str">
        <f t="shared" si="342"/>
        <v/>
      </c>
      <c r="CY166" s="44"/>
      <c r="CZ166" s="44"/>
      <c r="DA166" s="45">
        <f t="shared" si="343"/>
        <v>0</v>
      </c>
      <c r="DB166" s="45">
        <f t="shared" si="344"/>
        <v>0</v>
      </c>
      <c r="DC166" s="45">
        <f t="shared" si="344"/>
        <v>0</v>
      </c>
      <c r="DD166" s="45">
        <f t="shared" si="345"/>
        <v>0</v>
      </c>
      <c r="DE166" s="45">
        <f t="shared" si="345"/>
        <v>0</v>
      </c>
      <c r="DF166" s="45">
        <f t="shared" si="346"/>
        <v>0</v>
      </c>
      <c r="DG166" s="45">
        <f t="shared" si="347"/>
        <v>0</v>
      </c>
      <c r="DH166" s="45">
        <f t="shared" si="348"/>
        <v>0</v>
      </c>
      <c r="DI166" s="45">
        <f t="shared" si="349"/>
        <v>0</v>
      </c>
      <c r="DJ166" s="45"/>
      <c r="DK166" s="45"/>
      <c r="DL166" s="45"/>
      <c r="DM166" s="45"/>
      <c r="DN166" s="45"/>
      <c r="DO166" s="45"/>
      <c r="DP166" s="45"/>
      <c r="DQ166" s="45"/>
      <c r="DR166" s="45"/>
      <c r="DS166" s="45"/>
      <c r="DT166" s="45"/>
      <c r="DU166" s="45"/>
      <c r="DV166" s="45"/>
      <c r="DW166" s="45">
        <f t="shared" si="350"/>
        <v>0</v>
      </c>
      <c r="DX166" s="45">
        <f t="shared" si="350"/>
        <v>0</v>
      </c>
    </row>
    <row r="167" spans="1:130" x14ac:dyDescent="0.25">
      <c r="A167" s="533" t="s">
        <v>50</v>
      </c>
      <c r="B167" s="534"/>
      <c r="C167" s="47">
        <f>+O167+Q167+S167+U167+W167+Y167+AA167+AC167+AE167+AG167+AI167</f>
        <v>7</v>
      </c>
      <c r="D167" s="110">
        <f>+P167+R167+T167+V167+X167+Z167+AB167+AD167+AF167+AH167+AJ167</f>
        <v>0</v>
      </c>
      <c r="E167" s="35"/>
      <c r="F167" s="34"/>
      <c r="G167" s="35"/>
      <c r="H167" s="34"/>
      <c r="I167" s="35"/>
      <c r="J167" s="34"/>
      <c r="K167" s="35"/>
      <c r="L167" s="34"/>
      <c r="M167" s="35"/>
      <c r="N167" s="34"/>
      <c r="O167" s="39">
        <v>1</v>
      </c>
      <c r="P167" s="38"/>
      <c r="Q167" s="39">
        <v>1</v>
      </c>
      <c r="R167" s="38"/>
      <c r="S167" s="39">
        <v>2</v>
      </c>
      <c r="T167" s="38"/>
      <c r="U167" s="39">
        <v>1</v>
      </c>
      <c r="V167" s="38"/>
      <c r="W167" s="39">
        <v>2</v>
      </c>
      <c r="X167" s="38"/>
      <c r="Y167" s="39"/>
      <c r="Z167" s="38"/>
      <c r="AA167" s="39"/>
      <c r="AB167" s="38"/>
      <c r="AC167" s="39"/>
      <c r="AD167" s="38"/>
      <c r="AE167" s="39"/>
      <c r="AF167" s="38"/>
      <c r="AG167" s="39"/>
      <c r="AH167" s="38"/>
      <c r="AI167" s="39"/>
      <c r="AJ167" s="38"/>
      <c r="AK167" s="107">
        <v>2</v>
      </c>
      <c r="AL167" s="108"/>
      <c r="AM167" s="39">
        <v>5</v>
      </c>
      <c r="AN167" s="109"/>
      <c r="AO167" s="107">
        <v>0</v>
      </c>
      <c r="AP167" s="108">
        <v>0</v>
      </c>
      <c r="AQ167" s="37">
        <v>0</v>
      </c>
      <c r="AR167" s="109">
        <v>0</v>
      </c>
      <c r="AS167" s="107">
        <v>0</v>
      </c>
      <c r="AT167" s="109">
        <v>0</v>
      </c>
      <c r="AU167" s="107">
        <v>0</v>
      </c>
      <c r="AV167" s="108">
        <v>0</v>
      </c>
      <c r="AW167" s="107">
        <v>0</v>
      </c>
      <c r="AX167" s="108">
        <v>0</v>
      </c>
      <c r="AY167" s="43" t="str">
        <f t="shared" si="331"/>
        <v/>
      </c>
      <c r="AZ167" s="43"/>
      <c r="BA167" s="43"/>
      <c r="BB167" s="43"/>
      <c r="BC167" s="43"/>
      <c r="BD167" s="43"/>
      <c r="BE167" s="43"/>
      <c r="BF167" s="43"/>
      <c r="BG167" s="10"/>
      <c r="BH167" s="10"/>
      <c r="BI167" s="10"/>
      <c r="BJ167" s="10"/>
      <c r="BQ167" s="10"/>
      <c r="BR167" s="10"/>
      <c r="BS167" s="10"/>
      <c r="BT167" s="11"/>
      <c r="BU167" s="11"/>
      <c r="CA167" s="44" t="str">
        <f t="shared" si="332"/>
        <v/>
      </c>
      <c r="CB167" s="44" t="str">
        <f t="shared" si="333"/>
        <v/>
      </c>
      <c r="CC167" s="44" t="str">
        <f t="shared" si="334"/>
        <v/>
      </c>
      <c r="CD167" s="44" t="str">
        <f t="shared" si="335"/>
        <v/>
      </c>
      <c r="CE167" s="44" t="str">
        <f t="shared" si="336"/>
        <v/>
      </c>
      <c r="CF167" s="44" t="str">
        <f t="shared" si="337"/>
        <v/>
      </c>
      <c r="CG167" s="44" t="str">
        <f t="shared" si="338"/>
        <v/>
      </c>
      <c r="CH167" s="44" t="str">
        <f t="shared" si="339"/>
        <v/>
      </c>
      <c r="CI167" s="44" t="str">
        <f t="shared" si="340"/>
        <v/>
      </c>
      <c r="CJ167" s="44"/>
      <c r="CK167" s="44"/>
      <c r="CL167" s="44"/>
      <c r="CM167" s="44"/>
      <c r="CN167" s="44"/>
      <c r="CO167" s="44"/>
      <c r="CP167" s="44"/>
      <c r="CQ167" s="44"/>
      <c r="CR167" s="44"/>
      <c r="CS167" s="44"/>
      <c r="CT167" s="44"/>
      <c r="CU167" s="44"/>
      <c r="CV167" s="44"/>
      <c r="CW167" s="44" t="str">
        <f t="shared" si="341"/>
        <v/>
      </c>
      <c r="CX167" s="44" t="str">
        <f t="shared" si="342"/>
        <v/>
      </c>
      <c r="CY167" s="44"/>
      <c r="CZ167" s="44"/>
      <c r="DA167" s="45">
        <f t="shared" si="343"/>
        <v>0</v>
      </c>
      <c r="DB167" s="45">
        <f t="shared" si="344"/>
        <v>0</v>
      </c>
      <c r="DC167" s="45">
        <f t="shared" si="344"/>
        <v>0</v>
      </c>
      <c r="DD167" s="45">
        <f t="shared" si="345"/>
        <v>0</v>
      </c>
      <c r="DE167" s="45">
        <f t="shared" si="345"/>
        <v>0</v>
      </c>
      <c r="DF167" s="45">
        <f t="shared" si="346"/>
        <v>0</v>
      </c>
      <c r="DG167" s="45">
        <f t="shared" si="347"/>
        <v>0</v>
      </c>
      <c r="DH167" s="45">
        <f t="shared" si="348"/>
        <v>0</v>
      </c>
      <c r="DI167" s="45">
        <f t="shared" si="349"/>
        <v>0</v>
      </c>
      <c r="DJ167" s="45"/>
      <c r="DK167" s="45"/>
      <c r="DL167" s="45"/>
      <c r="DM167" s="45"/>
      <c r="DN167" s="45"/>
      <c r="DO167" s="45"/>
      <c r="DP167" s="45"/>
      <c r="DQ167" s="45"/>
      <c r="DR167" s="45"/>
      <c r="DS167" s="45"/>
      <c r="DT167" s="45"/>
      <c r="DU167" s="45"/>
      <c r="DV167" s="45"/>
      <c r="DW167" s="45">
        <f t="shared" si="350"/>
        <v>0</v>
      </c>
      <c r="DX167" s="45">
        <f t="shared" si="350"/>
        <v>0</v>
      </c>
    </row>
    <row r="168" spans="1:130" x14ac:dyDescent="0.25">
      <c r="A168" s="537" t="s">
        <v>92</v>
      </c>
      <c r="B168" s="538"/>
      <c r="C168" s="116">
        <f>+E168+G168+I168+K168+M168+O168+Q168+S168+U168+W168+Y168+AA168+AC168+AE168+AG168+AI168</f>
        <v>2</v>
      </c>
      <c r="D168" s="117">
        <f>+F168+H168+J168+L168+N168+P168+R168+T168+V168+X168+Z168+AB168+AD168+AF168+AH168+AJ168</f>
        <v>0</v>
      </c>
      <c r="E168" s="118"/>
      <c r="F168" s="119"/>
      <c r="G168" s="118"/>
      <c r="H168" s="119"/>
      <c r="I168" s="118"/>
      <c r="J168" s="119"/>
      <c r="K168" s="118"/>
      <c r="L168" s="119"/>
      <c r="M168" s="118"/>
      <c r="N168" s="119"/>
      <c r="O168" s="118"/>
      <c r="P168" s="119"/>
      <c r="Q168" s="118"/>
      <c r="R168" s="119"/>
      <c r="S168" s="118"/>
      <c r="T168" s="119"/>
      <c r="U168" s="118"/>
      <c r="V168" s="119"/>
      <c r="W168" s="118"/>
      <c r="X168" s="119"/>
      <c r="Y168" s="118">
        <v>1</v>
      </c>
      <c r="Z168" s="119"/>
      <c r="AA168" s="118">
        <v>1</v>
      </c>
      <c r="AB168" s="119"/>
      <c r="AC168" s="118"/>
      <c r="AD168" s="119"/>
      <c r="AE168" s="118"/>
      <c r="AF168" s="119"/>
      <c r="AG168" s="118"/>
      <c r="AH168" s="119"/>
      <c r="AI168" s="118"/>
      <c r="AJ168" s="119"/>
      <c r="AK168" s="120">
        <v>2</v>
      </c>
      <c r="AL168" s="121"/>
      <c r="AM168" s="118"/>
      <c r="AN168" s="122"/>
      <c r="AO168" s="120">
        <v>0</v>
      </c>
      <c r="AP168" s="121">
        <v>0</v>
      </c>
      <c r="AQ168" s="123">
        <v>0</v>
      </c>
      <c r="AR168" s="122">
        <v>0</v>
      </c>
      <c r="AS168" s="124">
        <v>0</v>
      </c>
      <c r="AT168" s="125">
        <v>0</v>
      </c>
      <c r="AU168" s="120">
        <v>0</v>
      </c>
      <c r="AV168" s="121">
        <v>0</v>
      </c>
      <c r="AW168" s="120">
        <v>0</v>
      </c>
      <c r="AX168" s="121">
        <v>0</v>
      </c>
      <c r="AY168" s="43" t="str">
        <f t="shared" si="331"/>
        <v/>
      </c>
      <c r="AZ168" s="43"/>
      <c r="BA168" s="43"/>
      <c r="BB168" s="43"/>
      <c r="BC168" s="43"/>
      <c r="BD168" s="43"/>
      <c r="BE168" s="43"/>
      <c r="BF168" s="43"/>
      <c r="BG168" s="10"/>
      <c r="BH168" s="10"/>
      <c r="BI168" s="10"/>
      <c r="BJ168" s="10"/>
      <c r="BQ168" s="10"/>
      <c r="BR168" s="10"/>
      <c r="BS168" s="10"/>
      <c r="BT168" s="11"/>
      <c r="BU168" s="11"/>
      <c r="CA168" s="44" t="str">
        <f t="shared" si="332"/>
        <v/>
      </c>
      <c r="CB168" s="44" t="str">
        <f t="shared" si="333"/>
        <v/>
      </c>
      <c r="CC168" s="44" t="str">
        <f t="shared" si="334"/>
        <v/>
      </c>
      <c r="CD168" s="44" t="str">
        <f t="shared" si="335"/>
        <v/>
      </c>
      <c r="CE168" s="44" t="str">
        <f t="shared" si="336"/>
        <v/>
      </c>
      <c r="CF168" s="44" t="str">
        <f t="shared" si="337"/>
        <v/>
      </c>
      <c r="CG168" s="44" t="str">
        <f t="shared" si="338"/>
        <v/>
      </c>
      <c r="CH168" s="44" t="str">
        <f t="shared" si="339"/>
        <v/>
      </c>
      <c r="CI168" s="44" t="str">
        <f t="shared" si="340"/>
        <v/>
      </c>
      <c r="CJ168" s="44"/>
      <c r="CK168" s="44"/>
      <c r="CL168" s="44"/>
      <c r="CM168" s="44"/>
      <c r="CN168" s="44"/>
      <c r="CO168" s="44"/>
      <c r="CP168" s="44"/>
      <c r="CQ168" s="44"/>
      <c r="CR168" s="44"/>
      <c r="CS168" s="44"/>
      <c r="CT168" s="44"/>
      <c r="CU168" s="44"/>
      <c r="CV168" s="44"/>
      <c r="CW168" s="44" t="str">
        <f t="shared" si="341"/>
        <v/>
      </c>
      <c r="CX168" s="44" t="str">
        <f t="shared" si="342"/>
        <v/>
      </c>
      <c r="CY168" s="44"/>
      <c r="CZ168" s="44"/>
      <c r="DA168" s="45">
        <f t="shared" si="343"/>
        <v>0</v>
      </c>
      <c r="DB168" s="45">
        <f t="shared" si="344"/>
        <v>0</v>
      </c>
      <c r="DC168" s="45">
        <f t="shared" si="344"/>
        <v>0</v>
      </c>
      <c r="DD168" s="45">
        <f t="shared" si="345"/>
        <v>0</v>
      </c>
      <c r="DE168" s="45">
        <f t="shared" si="345"/>
        <v>0</v>
      </c>
      <c r="DF168" s="45">
        <f t="shared" si="346"/>
        <v>0</v>
      </c>
      <c r="DG168" s="45">
        <f t="shared" si="347"/>
        <v>0</v>
      </c>
      <c r="DH168" s="45">
        <f t="shared" si="348"/>
        <v>0</v>
      </c>
      <c r="DI168" s="45">
        <f t="shared" si="349"/>
        <v>0</v>
      </c>
      <c r="DJ168" s="45"/>
      <c r="DK168" s="45"/>
      <c r="DL168" s="45"/>
      <c r="DM168" s="45"/>
      <c r="DN168" s="45"/>
      <c r="DO168" s="45"/>
      <c r="DP168" s="45"/>
      <c r="DQ168" s="45"/>
      <c r="DR168" s="45"/>
      <c r="DS168" s="45"/>
      <c r="DT168" s="45"/>
      <c r="DU168" s="45"/>
      <c r="DV168" s="45"/>
      <c r="DW168" s="45">
        <f t="shared" si="350"/>
        <v>0</v>
      </c>
      <c r="DX168" s="45">
        <f t="shared" si="350"/>
        <v>0</v>
      </c>
    </row>
    <row r="169" spans="1:130" x14ac:dyDescent="0.25">
      <c r="A169" s="539" t="s">
        <v>51</v>
      </c>
      <c r="B169" s="126" t="s">
        <v>71</v>
      </c>
      <c r="C169" s="127">
        <f t="shared" ref="C169:D171" si="351">+O169+Q169+S169+U169+W169+Y169+AA169+AC169+AE169+AG169</f>
        <v>0</v>
      </c>
      <c r="D169" s="99">
        <f t="shared" si="351"/>
        <v>0</v>
      </c>
      <c r="E169" s="100"/>
      <c r="F169" s="101"/>
      <c r="G169" s="100"/>
      <c r="H169" s="101"/>
      <c r="I169" s="100"/>
      <c r="J169" s="101"/>
      <c r="K169" s="100"/>
      <c r="L169" s="101"/>
      <c r="M169" s="100"/>
      <c r="N169" s="101"/>
      <c r="O169" s="79"/>
      <c r="P169" s="80"/>
      <c r="Q169" s="79"/>
      <c r="R169" s="80"/>
      <c r="S169" s="79"/>
      <c r="T169" s="80"/>
      <c r="U169" s="79"/>
      <c r="V169" s="80"/>
      <c r="W169" s="79"/>
      <c r="X169" s="80"/>
      <c r="Y169" s="79"/>
      <c r="Z169" s="80"/>
      <c r="AA169" s="79"/>
      <c r="AB169" s="80"/>
      <c r="AC169" s="79"/>
      <c r="AD169" s="80"/>
      <c r="AE169" s="79"/>
      <c r="AF169" s="80"/>
      <c r="AG169" s="79"/>
      <c r="AH169" s="80"/>
      <c r="AI169" s="128"/>
      <c r="AJ169" s="129"/>
      <c r="AK169" s="130"/>
      <c r="AL169" s="81"/>
      <c r="AM169" s="79"/>
      <c r="AN169" s="131"/>
      <c r="AO169" s="130">
        <v>0</v>
      </c>
      <c r="AP169" s="81">
        <v>0</v>
      </c>
      <c r="AQ169" s="132">
        <v>0</v>
      </c>
      <c r="AR169" s="131">
        <v>0</v>
      </c>
      <c r="AS169" s="133">
        <v>0</v>
      </c>
      <c r="AT169" s="106">
        <v>0</v>
      </c>
      <c r="AU169" s="132">
        <v>0</v>
      </c>
      <c r="AV169" s="131">
        <v>0</v>
      </c>
      <c r="AW169" s="134"/>
      <c r="AX169" s="135"/>
      <c r="AY169" s="43" t="str">
        <f t="shared" si="331"/>
        <v/>
      </c>
      <c r="AZ169" s="43"/>
      <c r="BA169" s="43"/>
      <c r="BB169" s="43"/>
      <c r="BC169" s="43"/>
      <c r="BD169" s="43"/>
      <c r="BE169" s="43"/>
      <c r="BF169" s="43"/>
      <c r="BG169" s="10"/>
      <c r="BH169" s="10"/>
      <c r="BI169" s="10"/>
      <c r="BJ169" s="10"/>
      <c r="BQ169" s="10"/>
      <c r="BR169" s="10"/>
      <c r="BS169" s="10"/>
      <c r="BT169" s="11"/>
      <c r="BU169" s="11"/>
      <c r="CA169" s="44" t="str">
        <f t="shared" si="332"/>
        <v/>
      </c>
      <c r="CB169" s="44" t="str">
        <f t="shared" si="333"/>
        <v/>
      </c>
      <c r="CC169" s="44" t="str">
        <f t="shared" si="334"/>
        <v/>
      </c>
      <c r="CD169" s="44" t="str">
        <f t="shared" si="335"/>
        <v/>
      </c>
      <c r="CE169" s="44" t="str">
        <f t="shared" si="336"/>
        <v/>
      </c>
      <c r="CF169" s="44" t="str">
        <f t="shared" si="337"/>
        <v/>
      </c>
      <c r="CG169" s="44" t="str">
        <f t="shared" si="338"/>
        <v/>
      </c>
      <c r="CH169" s="44" t="str">
        <f t="shared" si="339"/>
        <v/>
      </c>
      <c r="CI169" s="44" t="str">
        <f t="shared" si="340"/>
        <v/>
      </c>
      <c r="CJ169" s="44"/>
      <c r="CK169" s="44"/>
      <c r="CL169" s="44"/>
      <c r="CM169" s="44"/>
      <c r="CN169" s="44"/>
      <c r="CO169" s="44"/>
      <c r="CP169" s="44"/>
      <c r="CQ169" s="44"/>
      <c r="CR169" s="44"/>
      <c r="CS169" s="44"/>
      <c r="CT169" s="44"/>
      <c r="CU169" s="44"/>
      <c r="CV169" s="44"/>
      <c r="CW169" s="44" t="str">
        <f t="shared" si="341"/>
        <v/>
      </c>
      <c r="CX169" s="44" t="str">
        <f t="shared" si="342"/>
        <v/>
      </c>
      <c r="CY169" s="44"/>
      <c r="CZ169" s="44"/>
      <c r="DA169" s="45">
        <f t="shared" si="343"/>
        <v>0</v>
      </c>
      <c r="DB169" s="45">
        <f t="shared" si="344"/>
        <v>0</v>
      </c>
      <c r="DC169" s="45">
        <f t="shared" si="344"/>
        <v>0</v>
      </c>
      <c r="DD169" s="45">
        <f t="shared" si="345"/>
        <v>0</v>
      </c>
      <c r="DE169" s="45">
        <f t="shared" si="345"/>
        <v>0</v>
      </c>
      <c r="DF169" s="45">
        <f t="shared" si="346"/>
        <v>0</v>
      </c>
      <c r="DG169" s="45">
        <f t="shared" si="347"/>
        <v>0</v>
      </c>
      <c r="DH169" s="45">
        <f t="shared" si="348"/>
        <v>0</v>
      </c>
      <c r="DI169" s="45">
        <f t="shared" si="349"/>
        <v>0</v>
      </c>
      <c r="DJ169" s="45"/>
      <c r="DK169" s="45"/>
      <c r="DL169" s="45"/>
      <c r="DM169" s="45"/>
      <c r="DN169" s="45"/>
      <c r="DO169" s="45"/>
      <c r="DP169" s="45"/>
      <c r="DQ169" s="45"/>
      <c r="DR169" s="45"/>
      <c r="DS169" s="45"/>
      <c r="DT169" s="45"/>
      <c r="DU169" s="45"/>
      <c r="DV169" s="45"/>
      <c r="DW169" s="45">
        <f t="shared" si="350"/>
        <v>0</v>
      </c>
      <c r="DX169" s="45">
        <f t="shared" si="350"/>
        <v>0</v>
      </c>
    </row>
    <row r="170" spans="1:130" x14ac:dyDescent="0.25">
      <c r="A170" s="540"/>
      <c r="B170" s="83" t="s">
        <v>72</v>
      </c>
      <c r="C170" s="47">
        <f t="shared" si="351"/>
        <v>0</v>
      </c>
      <c r="D170" s="110">
        <f t="shared" si="351"/>
        <v>0</v>
      </c>
      <c r="E170" s="35"/>
      <c r="F170" s="34"/>
      <c r="G170" s="35"/>
      <c r="H170" s="34"/>
      <c r="I170" s="35"/>
      <c r="J170" s="34"/>
      <c r="K170" s="35"/>
      <c r="L170" s="34"/>
      <c r="M170" s="35"/>
      <c r="N170" s="34"/>
      <c r="O170" s="39"/>
      <c r="P170" s="38"/>
      <c r="Q170" s="39"/>
      <c r="R170" s="38"/>
      <c r="S170" s="39"/>
      <c r="T170" s="38"/>
      <c r="U170" s="39"/>
      <c r="V170" s="38"/>
      <c r="W170" s="39"/>
      <c r="X170" s="38"/>
      <c r="Y170" s="39"/>
      <c r="Z170" s="38"/>
      <c r="AA170" s="39"/>
      <c r="AB170" s="38"/>
      <c r="AC170" s="39"/>
      <c r="AD170" s="38"/>
      <c r="AE170" s="39"/>
      <c r="AF170" s="38"/>
      <c r="AG170" s="39"/>
      <c r="AH170" s="38"/>
      <c r="AI170" s="35"/>
      <c r="AJ170" s="36"/>
      <c r="AK170" s="107"/>
      <c r="AL170" s="108"/>
      <c r="AM170" s="39"/>
      <c r="AN170" s="109"/>
      <c r="AO170" s="107">
        <v>0</v>
      </c>
      <c r="AP170" s="108">
        <v>0</v>
      </c>
      <c r="AQ170" s="37">
        <v>0</v>
      </c>
      <c r="AR170" s="109">
        <v>0</v>
      </c>
      <c r="AS170" s="107">
        <v>0</v>
      </c>
      <c r="AT170" s="109">
        <v>0</v>
      </c>
      <c r="AU170" s="37">
        <v>0</v>
      </c>
      <c r="AV170" s="109">
        <v>0</v>
      </c>
      <c r="AW170" s="136"/>
      <c r="AX170" s="111"/>
      <c r="AY170" s="43" t="str">
        <f t="shared" si="331"/>
        <v/>
      </c>
      <c r="AZ170" s="43"/>
      <c r="BA170" s="43"/>
      <c r="BB170" s="43"/>
      <c r="BC170" s="43"/>
      <c r="BD170" s="43"/>
      <c r="BE170" s="43"/>
      <c r="BF170" s="43"/>
      <c r="BG170" s="10"/>
      <c r="BH170" s="10"/>
      <c r="BI170" s="10"/>
      <c r="BJ170" s="10"/>
      <c r="BQ170" s="10"/>
      <c r="BR170" s="10"/>
      <c r="BS170" s="10"/>
      <c r="BT170" s="11"/>
      <c r="BU170" s="11"/>
      <c r="CA170" s="44" t="str">
        <f t="shared" si="332"/>
        <v/>
      </c>
      <c r="CB170" s="44" t="str">
        <f t="shared" si="333"/>
        <v/>
      </c>
      <c r="CC170" s="44" t="str">
        <f t="shared" si="334"/>
        <v/>
      </c>
      <c r="CD170" s="44" t="str">
        <f t="shared" si="335"/>
        <v/>
      </c>
      <c r="CE170" s="44" t="str">
        <f t="shared" si="336"/>
        <v/>
      </c>
      <c r="CF170" s="44" t="str">
        <f t="shared" si="337"/>
        <v/>
      </c>
      <c r="CG170" s="44" t="str">
        <f t="shared" si="338"/>
        <v/>
      </c>
      <c r="CH170" s="44" t="str">
        <f t="shared" si="339"/>
        <v/>
      </c>
      <c r="CI170" s="44" t="str">
        <f t="shared" si="340"/>
        <v/>
      </c>
      <c r="CJ170" s="44"/>
      <c r="CK170" s="44"/>
      <c r="CL170" s="44"/>
      <c r="CM170" s="44"/>
      <c r="CN170" s="44"/>
      <c r="CO170" s="44"/>
      <c r="CP170" s="44"/>
      <c r="CQ170" s="44"/>
      <c r="CR170" s="44"/>
      <c r="CS170" s="44"/>
      <c r="CT170" s="44"/>
      <c r="CU170" s="44"/>
      <c r="CV170" s="44"/>
      <c r="CW170" s="44" t="str">
        <f t="shared" si="341"/>
        <v/>
      </c>
      <c r="CX170" s="44" t="str">
        <f t="shared" si="342"/>
        <v/>
      </c>
      <c r="CY170" s="44"/>
      <c r="CZ170" s="44"/>
      <c r="DA170" s="45">
        <f t="shared" si="343"/>
        <v>0</v>
      </c>
      <c r="DB170" s="45">
        <f t="shared" si="344"/>
        <v>0</v>
      </c>
      <c r="DC170" s="45">
        <f t="shared" si="344"/>
        <v>0</v>
      </c>
      <c r="DD170" s="45">
        <f t="shared" si="345"/>
        <v>0</v>
      </c>
      <c r="DE170" s="45">
        <f t="shared" si="345"/>
        <v>0</v>
      </c>
      <c r="DF170" s="45">
        <f t="shared" si="346"/>
        <v>0</v>
      </c>
      <c r="DG170" s="45">
        <f t="shared" si="347"/>
        <v>0</v>
      </c>
      <c r="DH170" s="45">
        <f t="shared" si="348"/>
        <v>0</v>
      </c>
      <c r="DI170" s="45">
        <f t="shared" si="349"/>
        <v>0</v>
      </c>
      <c r="DJ170" s="45"/>
      <c r="DK170" s="45"/>
      <c r="DL170" s="45"/>
      <c r="DM170" s="45"/>
      <c r="DN170" s="45"/>
      <c r="DO170" s="45"/>
      <c r="DP170" s="45"/>
      <c r="DQ170" s="45"/>
      <c r="DR170" s="45"/>
      <c r="DS170" s="45"/>
      <c r="DT170" s="45"/>
      <c r="DU170" s="45"/>
      <c r="DV170" s="45"/>
      <c r="DW170" s="45">
        <f t="shared" si="350"/>
        <v>0</v>
      </c>
      <c r="DX170" s="45">
        <f t="shared" si="350"/>
        <v>0</v>
      </c>
    </row>
    <row r="171" spans="1:130" x14ac:dyDescent="0.25">
      <c r="A171" s="541"/>
      <c r="B171" s="96" t="s">
        <v>73</v>
      </c>
      <c r="C171" s="116">
        <f t="shared" si="351"/>
        <v>0</v>
      </c>
      <c r="D171" s="137">
        <f t="shared" si="351"/>
        <v>0</v>
      </c>
      <c r="E171" s="138"/>
      <c r="F171" s="139"/>
      <c r="G171" s="138"/>
      <c r="H171" s="139"/>
      <c r="I171" s="138"/>
      <c r="J171" s="139"/>
      <c r="K171" s="138"/>
      <c r="L171" s="139"/>
      <c r="M171" s="138"/>
      <c r="N171" s="139"/>
      <c r="O171" s="60"/>
      <c r="P171" s="59"/>
      <c r="Q171" s="60"/>
      <c r="R171" s="59"/>
      <c r="S171" s="60"/>
      <c r="T171" s="59"/>
      <c r="U171" s="60"/>
      <c r="V171" s="59"/>
      <c r="W171" s="60"/>
      <c r="X171" s="59"/>
      <c r="Y171" s="60"/>
      <c r="Z171" s="59"/>
      <c r="AA171" s="60"/>
      <c r="AB171" s="59"/>
      <c r="AC171" s="60"/>
      <c r="AD171" s="59"/>
      <c r="AE171" s="60"/>
      <c r="AF171" s="59"/>
      <c r="AG171" s="60"/>
      <c r="AH171" s="59"/>
      <c r="AI171" s="138"/>
      <c r="AJ171" s="140"/>
      <c r="AK171" s="124"/>
      <c r="AL171" s="141"/>
      <c r="AM171" s="60"/>
      <c r="AN171" s="125"/>
      <c r="AO171" s="124">
        <v>0</v>
      </c>
      <c r="AP171" s="141">
        <v>0</v>
      </c>
      <c r="AQ171" s="58">
        <v>0</v>
      </c>
      <c r="AR171" s="125">
        <v>0</v>
      </c>
      <c r="AS171" s="124">
        <v>0</v>
      </c>
      <c r="AT171" s="125">
        <v>0</v>
      </c>
      <c r="AU171" s="58">
        <v>0</v>
      </c>
      <c r="AV171" s="125">
        <v>0</v>
      </c>
      <c r="AW171" s="142"/>
      <c r="AX171" s="143"/>
      <c r="AY171" s="43" t="str">
        <f t="shared" si="331"/>
        <v/>
      </c>
      <c r="AZ171" s="43"/>
      <c r="BA171" s="43"/>
      <c r="BB171" s="43"/>
      <c r="BC171" s="43"/>
      <c r="BD171" s="43"/>
      <c r="BE171" s="43"/>
      <c r="BF171" s="43"/>
      <c r="BG171" s="10"/>
      <c r="BH171" s="10"/>
      <c r="BI171" s="10"/>
      <c r="BJ171" s="10"/>
      <c r="BQ171" s="10"/>
      <c r="BR171" s="10"/>
      <c r="BS171" s="10"/>
      <c r="BT171" s="11"/>
      <c r="BU171" s="11"/>
      <c r="CA171" s="44" t="str">
        <f t="shared" si="332"/>
        <v/>
      </c>
      <c r="CB171" s="44" t="str">
        <f t="shared" si="333"/>
        <v/>
      </c>
      <c r="CC171" s="44" t="str">
        <f t="shared" si="334"/>
        <v/>
      </c>
      <c r="CD171" s="44" t="str">
        <f t="shared" si="335"/>
        <v/>
      </c>
      <c r="CE171" s="44" t="str">
        <f t="shared" si="336"/>
        <v/>
      </c>
      <c r="CF171" s="44" t="str">
        <f t="shared" si="337"/>
        <v/>
      </c>
      <c r="CG171" s="44" t="str">
        <f t="shared" si="338"/>
        <v/>
      </c>
      <c r="CH171" s="44" t="str">
        <f t="shared" si="339"/>
        <v/>
      </c>
      <c r="CI171" s="44" t="str">
        <f t="shared" si="340"/>
        <v/>
      </c>
      <c r="CJ171" s="44"/>
      <c r="CK171" s="44"/>
      <c r="CL171" s="44"/>
      <c r="CM171" s="44"/>
      <c r="CN171" s="44"/>
      <c r="CO171" s="44"/>
      <c r="CP171" s="44"/>
      <c r="CQ171" s="44"/>
      <c r="CR171" s="44"/>
      <c r="CS171" s="44"/>
      <c r="CT171" s="44"/>
      <c r="CU171" s="44"/>
      <c r="CV171" s="44"/>
      <c r="CW171" s="44" t="str">
        <f t="shared" si="341"/>
        <v/>
      </c>
      <c r="CX171" s="44" t="str">
        <f t="shared" si="342"/>
        <v/>
      </c>
      <c r="CY171" s="44"/>
      <c r="CZ171" s="44"/>
      <c r="DA171" s="45">
        <f t="shared" si="343"/>
        <v>0</v>
      </c>
      <c r="DB171" s="45">
        <f t="shared" si="344"/>
        <v>0</v>
      </c>
      <c r="DC171" s="45">
        <f t="shared" si="344"/>
        <v>0</v>
      </c>
      <c r="DD171" s="45">
        <f t="shared" si="345"/>
        <v>0</v>
      </c>
      <c r="DE171" s="45">
        <f t="shared" si="345"/>
        <v>0</v>
      </c>
      <c r="DF171" s="45">
        <f t="shared" si="346"/>
        <v>0</v>
      </c>
      <c r="DG171" s="45">
        <f t="shared" si="347"/>
        <v>0</v>
      </c>
      <c r="DH171" s="45">
        <f t="shared" si="348"/>
        <v>0</v>
      </c>
      <c r="DI171" s="45">
        <f t="shared" si="349"/>
        <v>0</v>
      </c>
      <c r="DJ171" s="45"/>
      <c r="DK171" s="45"/>
      <c r="DL171" s="45"/>
      <c r="DM171" s="45"/>
      <c r="DN171" s="45"/>
      <c r="DO171" s="45"/>
      <c r="DP171" s="45"/>
      <c r="DQ171" s="45"/>
      <c r="DR171" s="45"/>
      <c r="DS171" s="45"/>
      <c r="DT171" s="45"/>
      <c r="DU171" s="45"/>
      <c r="DV171" s="45"/>
      <c r="DW171" s="45">
        <f t="shared" si="350"/>
        <v>0</v>
      </c>
      <c r="DX171" s="45">
        <f t="shared" si="350"/>
        <v>0</v>
      </c>
    </row>
    <row r="172" spans="1:130" x14ac:dyDescent="0.25">
      <c r="A172" s="531" t="s">
        <v>52</v>
      </c>
      <c r="B172" s="532"/>
      <c r="C172" s="127">
        <f t="shared" ref="C172:D174" si="352">+E172+G172+I172+K172+M172+O172+Q172+S172+U172+W172+Y172+AA172+AC172+AE172+AG172+AI172</f>
        <v>0</v>
      </c>
      <c r="D172" s="110">
        <f t="shared" si="352"/>
        <v>0</v>
      </c>
      <c r="E172" s="84"/>
      <c r="F172" s="85"/>
      <c r="G172" s="84"/>
      <c r="H172" s="85"/>
      <c r="I172" s="84"/>
      <c r="J172" s="85"/>
      <c r="K172" s="84"/>
      <c r="L172" s="85"/>
      <c r="M172" s="144"/>
      <c r="N172" s="145"/>
      <c r="O172" s="144"/>
      <c r="P172" s="145"/>
      <c r="Q172" s="144"/>
      <c r="R172" s="145"/>
      <c r="S172" s="144"/>
      <c r="T172" s="145"/>
      <c r="U172" s="144"/>
      <c r="V172" s="145"/>
      <c r="W172" s="144"/>
      <c r="X172" s="145"/>
      <c r="Y172" s="144"/>
      <c r="Z172" s="145"/>
      <c r="AA172" s="144"/>
      <c r="AB172" s="145"/>
      <c r="AC172" s="144"/>
      <c r="AD172" s="146"/>
      <c r="AE172" s="144"/>
      <c r="AF172" s="146"/>
      <c r="AG172" s="73"/>
      <c r="AH172" s="76"/>
      <c r="AI172" s="144"/>
      <c r="AJ172" s="145"/>
      <c r="AK172" s="133"/>
      <c r="AL172" s="86"/>
      <c r="AM172" s="84"/>
      <c r="AN172" s="106"/>
      <c r="AO172" s="133">
        <v>0</v>
      </c>
      <c r="AP172" s="86">
        <v>0</v>
      </c>
      <c r="AQ172" s="147">
        <v>0</v>
      </c>
      <c r="AR172" s="106">
        <v>0</v>
      </c>
      <c r="AS172" s="133">
        <v>0</v>
      </c>
      <c r="AT172" s="106">
        <v>0</v>
      </c>
      <c r="AU172" s="133">
        <v>0</v>
      </c>
      <c r="AV172" s="86">
        <v>0</v>
      </c>
      <c r="AW172" s="133">
        <v>0</v>
      </c>
      <c r="AX172" s="86">
        <v>0</v>
      </c>
      <c r="AY172" s="43" t="str">
        <f t="shared" si="331"/>
        <v/>
      </c>
      <c r="AZ172" s="43"/>
      <c r="BA172" s="43"/>
      <c r="BB172" s="43"/>
      <c r="BC172" s="43"/>
      <c r="BD172" s="43"/>
      <c r="BE172" s="43"/>
      <c r="BF172" s="43"/>
      <c r="BG172" s="10"/>
      <c r="BH172" s="10"/>
      <c r="BI172" s="10"/>
      <c r="BJ172" s="10"/>
      <c r="BQ172" s="10"/>
      <c r="BR172" s="10"/>
      <c r="BS172" s="10"/>
      <c r="BT172" s="11"/>
      <c r="BU172" s="11"/>
      <c r="CA172" s="44" t="str">
        <f t="shared" si="332"/>
        <v/>
      </c>
      <c r="CB172" s="44" t="str">
        <f t="shared" si="333"/>
        <v/>
      </c>
      <c r="CC172" s="44" t="str">
        <f t="shared" si="334"/>
        <v/>
      </c>
      <c r="CD172" s="44" t="str">
        <f t="shared" si="335"/>
        <v/>
      </c>
      <c r="CE172" s="44" t="str">
        <f t="shared" si="336"/>
        <v/>
      </c>
      <c r="CF172" s="44" t="str">
        <f t="shared" si="337"/>
        <v/>
      </c>
      <c r="CG172" s="44" t="str">
        <f t="shared" si="338"/>
        <v/>
      </c>
      <c r="CH172" s="44" t="str">
        <f t="shared" si="339"/>
        <v/>
      </c>
      <c r="CI172" s="44" t="str">
        <f t="shared" si="340"/>
        <v/>
      </c>
      <c r="CJ172" s="44"/>
      <c r="CK172" s="44"/>
      <c r="CL172" s="44"/>
      <c r="CM172" s="44"/>
      <c r="CN172" s="44"/>
      <c r="CO172" s="44"/>
      <c r="CP172" s="44"/>
      <c r="CQ172" s="44"/>
      <c r="CR172" s="44"/>
      <c r="CS172" s="44"/>
      <c r="CT172" s="44"/>
      <c r="CU172" s="44"/>
      <c r="CV172" s="44"/>
      <c r="CW172" s="44" t="str">
        <f t="shared" si="341"/>
        <v/>
      </c>
      <c r="CX172" s="44" t="str">
        <f t="shared" si="342"/>
        <v/>
      </c>
      <c r="CY172" s="44"/>
      <c r="CZ172" s="44"/>
      <c r="DA172" s="45">
        <f t="shared" si="343"/>
        <v>0</v>
      </c>
      <c r="DB172" s="45">
        <f t="shared" si="344"/>
        <v>0</v>
      </c>
      <c r="DC172" s="45">
        <f t="shared" si="344"/>
        <v>0</v>
      </c>
      <c r="DD172" s="45">
        <f t="shared" si="345"/>
        <v>0</v>
      </c>
      <c r="DE172" s="45">
        <f t="shared" si="345"/>
        <v>0</v>
      </c>
      <c r="DF172" s="45">
        <f t="shared" si="346"/>
        <v>0</v>
      </c>
      <c r="DG172" s="45">
        <f t="shared" si="347"/>
        <v>0</v>
      </c>
      <c r="DH172" s="45">
        <f t="shared" si="348"/>
        <v>0</v>
      </c>
      <c r="DI172" s="45">
        <f t="shared" si="349"/>
        <v>0</v>
      </c>
      <c r="DJ172" s="45"/>
      <c r="DK172" s="45"/>
      <c r="DL172" s="45"/>
      <c r="DM172" s="45"/>
      <c r="DN172" s="45"/>
      <c r="DO172" s="45"/>
      <c r="DP172" s="45"/>
      <c r="DQ172" s="45"/>
      <c r="DR172" s="45"/>
      <c r="DS172" s="45"/>
      <c r="DT172" s="45"/>
      <c r="DU172" s="45"/>
      <c r="DV172" s="45"/>
      <c r="DW172" s="45">
        <f t="shared" si="350"/>
        <v>0</v>
      </c>
      <c r="DX172" s="45">
        <f t="shared" si="350"/>
        <v>0</v>
      </c>
    </row>
    <row r="173" spans="1:130" x14ac:dyDescent="0.25">
      <c r="A173" s="533" t="s">
        <v>93</v>
      </c>
      <c r="B173" s="534"/>
      <c r="C173" s="47">
        <f t="shared" si="352"/>
        <v>0</v>
      </c>
      <c r="D173" s="112">
        <f t="shared" si="352"/>
        <v>0</v>
      </c>
      <c r="E173" s="39"/>
      <c r="F173" s="38"/>
      <c r="G173" s="39"/>
      <c r="H173" s="38"/>
      <c r="I173" s="39"/>
      <c r="J173" s="38"/>
      <c r="K173" s="39"/>
      <c r="L173" s="38"/>
      <c r="M173" s="39"/>
      <c r="N173" s="38"/>
      <c r="O173" s="118"/>
      <c r="P173" s="119"/>
      <c r="Q173" s="118"/>
      <c r="R173" s="119"/>
      <c r="S173" s="118"/>
      <c r="T173" s="119"/>
      <c r="U173" s="118"/>
      <c r="V173" s="119"/>
      <c r="W173" s="118"/>
      <c r="X173" s="119"/>
      <c r="Y173" s="118"/>
      <c r="Z173" s="119"/>
      <c r="AA173" s="118"/>
      <c r="AB173" s="119"/>
      <c r="AC173" s="118"/>
      <c r="AD173" s="148"/>
      <c r="AE173" s="118"/>
      <c r="AF173" s="148"/>
      <c r="AG173" s="118"/>
      <c r="AH173" s="149"/>
      <c r="AI173" s="118"/>
      <c r="AJ173" s="119"/>
      <c r="AK173" s="120"/>
      <c r="AL173" s="121"/>
      <c r="AM173" s="118"/>
      <c r="AN173" s="122"/>
      <c r="AO173" s="120">
        <v>0</v>
      </c>
      <c r="AP173" s="121">
        <v>0</v>
      </c>
      <c r="AQ173" s="123">
        <v>0</v>
      </c>
      <c r="AR173" s="122">
        <v>0</v>
      </c>
      <c r="AS173" s="120">
        <v>0</v>
      </c>
      <c r="AT173" s="122">
        <v>0</v>
      </c>
      <c r="AU173" s="120">
        <v>0</v>
      </c>
      <c r="AV173" s="121">
        <v>0</v>
      </c>
      <c r="AW173" s="120">
        <v>0</v>
      </c>
      <c r="AX173" s="121">
        <v>0</v>
      </c>
      <c r="AY173" s="43" t="str">
        <f t="shared" si="331"/>
        <v/>
      </c>
      <c r="AZ173" s="43"/>
      <c r="BA173" s="43"/>
      <c r="BB173" s="43"/>
      <c r="BC173" s="43"/>
      <c r="BD173" s="43"/>
      <c r="BE173" s="43"/>
      <c r="BF173" s="43"/>
      <c r="BG173" s="10"/>
      <c r="BH173" s="10"/>
      <c r="BI173" s="10"/>
      <c r="BJ173" s="10"/>
      <c r="BQ173" s="10"/>
      <c r="BR173" s="10"/>
      <c r="BS173" s="10"/>
      <c r="BT173" s="11"/>
      <c r="BU173" s="11"/>
      <c r="CA173" s="44" t="str">
        <f t="shared" si="332"/>
        <v/>
      </c>
      <c r="CB173" s="44" t="str">
        <f t="shared" si="333"/>
        <v/>
      </c>
      <c r="CC173" s="44" t="str">
        <f t="shared" si="334"/>
        <v/>
      </c>
      <c r="CD173" s="44" t="str">
        <f t="shared" si="335"/>
        <v/>
      </c>
      <c r="CE173" s="44" t="str">
        <f t="shared" si="336"/>
        <v/>
      </c>
      <c r="CF173" s="44" t="str">
        <f t="shared" si="337"/>
        <v/>
      </c>
      <c r="CG173" s="44" t="str">
        <f t="shared" si="338"/>
        <v/>
      </c>
      <c r="CH173" s="44" t="str">
        <f t="shared" si="339"/>
        <v/>
      </c>
      <c r="CI173" s="44" t="str">
        <f t="shared" si="340"/>
        <v/>
      </c>
      <c r="CJ173" s="44"/>
      <c r="CK173" s="44"/>
      <c r="CL173" s="44"/>
      <c r="CM173" s="44"/>
      <c r="CN173" s="44"/>
      <c r="CO173" s="44"/>
      <c r="CP173" s="44"/>
      <c r="CQ173" s="44"/>
      <c r="CR173" s="44"/>
      <c r="CS173" s="44"/>
      <c r="CT173" s="44"/>
      <c r="CU173" s="44"/>
      <c r="CV173" s="44"/>
      <c r="CW173" s="44" t="str">
        <f t="shared" si="341"/>
        <v/>
      </c>
      <c r="CX173" s="44" t="str">
        <f t="shared" si="342"/>
        <v/>
      </c>
      <c r="CY173" s="44"/>
      <c r="CZ173" s="44"/>
      <c r="DA173" s="45">
        <f t="shared" si="343"/>
        <v>0</v>
      </c>
      <c r="DB173" s="45">
        <f t="shared" si="344"/>
        <v>0</v>
      </c>
      <c r="DC173" s="45">
        <f t="shared" si="344"/>
        <v>0</v>
      </c>
      <c r="DD173" s="45">
        <f t="shared" si="345"/>
        <v>0</v>
      </c>
      <c r="DE173" s="45">
        <f t="shared" si="345"/>
        <v>0</v>
      </c>
      <c r="DF173" s="45">
        <f t="shared" si="346"/>
        <v>0</v>
      </c>
      <c r="DG173" s="45">
        <f t="shared" si="347"/>
        <v>0</v>
      </c>
      <c r="DH173" s="45">
        <f t="shared" si="348"/>
        <v>0</v>
      </c>
      <c r="DI173" s="45">
        <f t="shared" si="349"/>
        <v>0</v>
      </c>
      <c r="DJ173" s="45"/>
      <c r="DK173" s="45"/>
      <c r="DL173" s="45"/>
      <c r="DM173" s="45"/>
      <c r="DN173" s="45"/>
      <c r="DO173" s="45"/>
      <c r="DP173" s="45"/>
      <c r="DQ173" s="45"/>
      <c r="DR173" s="45"/>
      <c r="DS173" s="45"/>
      <c r="DT173" s="45"/>
      <c r="DU173" s="45"/>
      <c r="DV173" s="45"/>
      <c r="DW173" s="45">
        <f t="shared" si="350"/>
        <v>0</v>
      </c>
      <c r="DX173" s="45">
        <f t="shared" si="350"/>
        <v>0</v>
      </c>
    </row>
    <row r="174" spans="1:130" x14ac:dyDescent="0.25">
      <c r="A174" s="533" t="s">
        <v>54</v>
      </c>
      <c r="B174" s="534"/>
      <c r="C174" s="47">
        <f t="shared" si="352"/>
        <v>3</v>
      </c>
      <c r="D174" s="112">
        <f>+F174+H174+J174+L174+N174+P174+R174+T174+V174+X174+Z174+AB174+AD174+AF174+AH174+AJ174</f>
        <v>0</v>
      </c>
      <c r="E174" s="39"/>
      <c r="F174" s="38"/>
      <c r="G174" s="39"/>
      <c r="H174" s="38"/>
      <c r="I174" s="39"/>
      <c r="J174" s="38"/>
      <c r="K174" s="39">
        <v>1</v>
      </c>
      <c r="L174" s="38"/>
      <c r="M174" s="39">
        <v>1</v>
      </c>
      <c r="N174" s="38"/>
      <c r="O174" s="118">
        <v>1</v>
      </c>
      <c r="P174" s="119"/>
      <c r="Q174" s="118"/>
      <c r="R174" s="119"/>
      <c r="S174" s="118"/>
      <c r="T174" s="119"/>
      <c r="U174" s="118"/>
      <c r="V174" s="119"/>
      <c r="W174" s="118"/>
      <c r="X174" s="119"/>
      <c r="Y174" s="118"/>
      <c r="Z174" s="119"/>
      <c r="AA174" s="118"/>
      <c r="AB174" s="119"/>
      <c r="AC174" s="118"/>
      <c r="AD174" s="148"/>
      <c r="AE174" s="118"/>
      <c r="AF174" s="148"/>
      <c r="AG174" s="118"/>
      <c r="AH174" s="149"/>
      <c r="AI174" s="118"/>
      <c r="AJ174" s="119"/>
      <c r="AK174" s="120">
        <v>1</v>
      </c>
      <c r="AL174" s="121"/>
      <c r="AM174" s="118">
        <v>2</v>
      </c>
      <c r="AN174" s="122"/>
      <c r="AO174" s="120">
        <v>0</v>
      </c>
      <c r="AP174" s="121">
        <v>0</v>
      </c>
      <c r="AQ174" s="123">
        <v>0</v>
      </c>
      <c r="AR174" s="122">
        <v>0</v>
      </c>
      <c r="AS174" s="120">
        <v>0</v>
      </c>
      <c r="AT174" s="122">
        <v>0</v>
      </c>
      <c r="AU174" s="120">
        <v>0</v>
      </c>
      <c r="AV174" s="121">
        <v>0</v>
      </c>
      <c r="AW174" s="120">
        <v>0</v>
      </c>
      <c r="AX174" s="121">
        <v>0</v>
      </c>
      <c r="AY174" s="43" t="str">
        <f t="shared" si="331"/>
        <v/>
      </c>
      <c r="AZ174" s="43"/>
      <c r="BA174" s="43"/>
      <c r="BB174" s="43"/>
      <c r="BC174" s="43"/>
      <c r="BD174" s="43"/>
      <c r="BE174" s="43"/>
      <c r="BF174" s="43"/>
      <c r="BG174" s="10"/>
      <c r="BH174" s="10"/>
      <c r="BI174" s="10"/>
      <c r="BJ174" s="10"/>
      <c r="BQ174" s="10"/>
      <c r="BR174" s="10"/>
      <c r="BS174" s="10"/>
      <c r="BT174" s="11"/>
      <c r="BU174" s="11"/>
      <c r="CA174" s="44" t="str">
        <f t="shared" si="332"/>
        <v/>
      </c>
      <c r="CB174" s="44" t="str">
        <f t="shared" si="333"/>
        <v/>
      </c>
      <c r="CC174" s="44" t="str">
        <f t="shared" si="334"/>
        <v/>
      </c>
      <c r="CD174" s="44" t="str">
        <f t="shared" si="335"/>
        <v/>
      </c>
      <c r="CE174" s="44" t="str">
        <f t="shared" si="336"/>
        <v/>
      </c>
      <c r="CF174" s="44" t="str">
        <f t="shared" si="337"/>
        <v/>
      </c>
      <c r="CG174" s="44" t="str">
        <f t="shared" si="338"/>
        <v/>
      </c>
      <c r="CH174" s="44" t="str">
        <f t="shared" si="339"/>
        <v/>
      </c>
      <c r="CI174" s="44" t="str">
        <f t="shared" si="340"/>
        <v/>
      </c>
      <c r="CJ174" s="44"/>
      <c r="CK174" s="44"/>
      <c r="CL174" s="44"/>
      <c r="CM174" s="44"/>
      <c r="CN174" s="44"/>
      <c r="CO174" s="44"/>
      <c r="CP174" s="44"/>
      <c r="CQ174" s="44"/>
      <c r="CR174" s="44"/>
      <c r="CS174" s="44"/>
      <c r="CT174" s="44"/>
      <c r="CU174" s="44"/>
      <c r="CV174" s="44"/>
      <c r="CW174" s="44" t="str">
        <f t="shared" si="341"/>
        <v/>
      </c>
      <c r="CX174" s="44" t="str">
        <f t="shared" si="342"/>
        <v/>
      </c>
      <c r="CY174" s="44"/>
      <c r="CZ174" s="44"/>
      <c r="DA174" s="45">
        <f t="shared" si="343"/>
        <v>0</v>
      </c>
      <c r="DB174" s="45">
        <f t="shared" si="344"/>
        <v>0</v>
      </c>
      <c r="DC174" s="45">
        <f t="shared" si="344"/>
        <v>0</v>
      </c>
      <c r="DD174" s="45">
        <f t="shared" si="345"/>
        <v>0</v>
      </c>
      <c r="DE174" s="45">
        <f t="shared" si="345"/>
        <v>0</v>
      </c>
      <c r="DF174" s="45">
        <f t="shared" si="346"/>
        <v>0</v>
      </c>
      <c r="DG174" s="45">
        <f t="shared" si="347"/>
        <v>0</v>
      </c>
      <c r="DH174" s="45">
        <f t="shared" si="348"/>
        <v>0</v>
      </c>
      <c r="DI174" s="45">
        <f t="shared" si="349"/>
        <v>0</v>
      </c>
      <c r="DJ174" s="45"/>
      <c r="DK174" s="45"/>
      <c r="DL174" s="45"/>
      <c r="DM174" s="45"/>
      <c r="DN174" s="45"/>
      <c r="DO174" s="45"/>
      <c r="DP174" s="45"/>
      <c r="DQ174" s="45"/>
      <c r="DR174" s="45"/>
      <c r="DS174" s="45"/>
      <c r="DT174" s="45"/>
      <c r="DU174" s="45"/>
      <c r="DV174" s="45"/>
      <c r="DW174" s="45">
        <f t="shared" si="350"/>
        <v>0</v>
      </c>
      <c r="DX174" s="45">
        <f t="shared" si="350"/>
        <v>0</v>
      </c>
    </row>
    <row r="175" spans="1:130" x14ac:dyDescent="0.25">
      <c r="A175" s="533" t="s">
        <v>94</v>
      </c>
      <c r="B175" s="534"/>
      <c r="C175" s="47">
        <f t="shared" ref="C175:D177" si="353">+O175+Q175+S175+U175+W175+Y175+AA175+AC175+AE175+AG175+AI175</f>
        <v>0</v>
      </c>
      <c r="D175" s="150">
        <f t="shared" si="353"/>
        <v>0</v>
      </c>
      <c r="E175" s="35"/>
      <c r="F175" s="34"/>
      <c r="G175" s="35"/>
      <c r="H175" s="34"/>
      <c r="I175" s="35"/>
      <c r="J175" s="34"/>
      <c r="K175" s="35"/>
      <c r="L175" s="34"/>
      <c r="M175" s="35"/>
      <c r="N175" s="34"/>
      <c r="O175" s="118"/>
      <c r="P175" s="119"/>
      <c r="Q175" s="118"/>
      <c r="R175" s="119"/>
      <c r="S175" s="118"/>
      <c r="T175" s="119"/>
      <c r="U175" s="118"/>
      <c r="V175" s="119"/>
      <c r="W175" s="118"/>
      <c r="X175" s="119"/>
      <c r="Y175" s="118"/>
      <c r="Z175" s="119"/>
      <c r="AA175" s="118"/>
      <c r="AB175" s="119"/>
      <c r="AC175" s="118"/>
      <c r="AD175" s="148"/>
      <c r="AE175" s="118"/>
      <c r="AF175" s="148"/>
      <c r="AG175" s="118"/>
      <c r="AH175" s="149"/>
      <c r="AI175" s="118"/>
      <c r="AJ175" s="119"/>
      <c r="AK175" s="120"/>
      <c r="AL175" s="121"/>
      <c r="AM175" s="118"/>
      <c r="AN175" s="122"/>
      <c r="AO175" s="120">
        <v>0</v>
      </c>
      <c r="AP175" s="121">
        <v>0</v>
      </c>
      <c r="AQ175" s="123">
        <v>0</v>
      </c>
      <c r="AR175" s="122">
        <v>0</v>
      </c>
      <c r="AS175" s="120">
        <v>0</v>
      </c>
      <c r="AT175" s="122">
        <v>0</v>
      </c>
      <c r="AU175" s="120">
        <v>0</v>
      </c>
      <c r="AV175" s="121">
        <v>0</v>
      </c>
      <c r="AW175" s="120">
        <v>0</v>
      </c>
      <c r="AX175" s="121">
        <v>0</v>
      </c>
      <c r="AY175" s="43" t="str">
        <f t="shared" si="331"/>
        <v/>
      </c>
      <c r="AZ175" s="43"/>
      <c r="BA175" s="43"/>
      <c r="BB175" s="43"/>
      <c r="BC175" s="43"/>
      <c r="BD175" s="43"/>
      <c r="BE175" s="43"/>
      <c r="BF175" s="43"/>
      <c r="BG175" s="10"/>
      <c r="BH175" s="10"/>
      <c r="BI175" s="10"/>
      <c r="BJ175" s="10"/>
      <c r="BQ175" s="10"/>
      <c r="BR175" s="10"/>
      <c r="BS175" s="10"/>
      <c r="BT175" s="11"/>
      <c r="BU175" s="11"/>
      <c r="CA175" s="44" t="str">
        <f t="shared" si="332"/>
        <v/>
      </c>
      <c r="CB175" s="44" t="str">
        <f t="shared" si="333"/>
        <v/>
      </c>
      <c r="CC175" s="44" t="str">
        <f t="shared" si="334"/>
        <v/>
      </c>
      <c r="CD175" s="44" t="str">
        <f t="shared" si="335"/>
        <v/>
      </c>
      <c r="CE175" s="44" t="str">
        <f t="shared" si="336"/>
        <v/>
      </c>
      <c r="CF175" s="44" t="str">
        <f t="shared" si="337"/>
        <v/>
      </c>
      <c r="CG175" s="44" t="str">
        <f t="shared" si="338"/>
        <v/>
      </c>
      <c r="CH175" s="44" t="str">
        <f t="shared" si="339"/>
        <v/>
      </c>
      <c r="CI175" s="44" t="str">
        <f t="shared" si="340"/>
        <v/>
      </c>
      <c r="CJ175" s="44"/>
      <c r="CK175" s="44"/>
      <c r="CL175" s="44"/>
      <c r="CM175" s="44"/>
      <c r="CN175" s="44"/>
      <c r="CO175" s="44"/>
      <c r="CP175" s="44"/>
      <c r="CQ175" s="44"/>
      <c r="CR175" s="44"/>
      <c r="CS175" s="44"/>
      <c r="CT175" s="44"/>
      <c r="CU175" s="44"/>
      <c r="CV175" s="44"/>
      <c r="CW175" s="44" t="str">
        <f t="shared" si="341"/>
        <v/>
      </c>
      <c r="CX175" s="44" t="str">
        <f t="shared" si="342"/>
        <v/>
      </c>
      <c r="CY175" s="44"/>
      <c r="CZ175" s="44"/>
      <c r="DA175" s="45">
        <f t="shared" si="343"/>
        <v>0</v>
      </c>
      <c r="DB175" s="45">
        <f t="shared" si="344"/>
        <v>0</v>
      </c>
      <c r="DC175" s="45">
        <f t="shared" si="344"/>
        <v>0</v>
      </c>
      <c r="DD175" s="45">
        <f t="shared" si="345"/>
        <v>0</v>
      </c>
      <c r="DE175" s="45">
        <f t="shared" si="345"/>
        <v>0</v>
      </c>
      <c r="DF175" s="45">
        <f t="shared" si="346"/>
        <v>0</v>
      </c>
      <c r="DG175" s="45">
        <f t="shared" si="347"/>
        <v>0</v>
      </c>
      <c r="DH175" s="45">
        <f t="shared" si="348"/>
        <v>0</v>
      </c>
      <c r="DI175" s="45">
        <f t="shared" si="349"/>
        <v>0</v>
      </c>
      <c r="DJ175" s="45"/>
      <c r="DK175" s="45"/>
      <c r="DL175" s="45"/>
      <c r="DM175" s="45"/>
      <c r="DN175" s="45"/>
      <c r="DO175" s="45"/>
      <c r="DP175" s="45"/>
      <c r="DQ175" s="45"/>
      <c r="DR175" s="45"/>
      <c r="DS175" s="45"/>
      <c r="DT175" s="45"/>
      <c r="DU175" s="45"/>
      <c r="DV175" s="45"/>
      <c r="DW175" s="45">
        <f t="shared" si="350"/>
        <v>0</v>
      </c>
      <c r="DX175" s="45">
        <f t="shared" si="350"/>
        <v>0</v>
      </c>
    </row>
    <row r="176" spans="1:130" x14ac:dyDescent="0.25">
      <c r="A176" s="533" t="s">
        <v>95</v>
      </c>
      <c r="B176" s="534"/>
      <c r="C176" s="47">
        <f t="shared" si="353"/>
        <v>0</v>
      </c>
      <c r="D176" s="150">
        <f t="shared" si="353"/>
        <v>0</v>
      </c>
      <c r="E176" s="35"/>
      <c r="F176" s="34"/>
      <c r="G176" s="35"/>
      <c r="H176" s="34"/>
      <c r="I176" s="35"/>
      <c r="J176" s="34"/>
      <c r="K176" s="35"/>
      <c r="L176" s="34"/>
      <c r="M176" s="35"/>
      <c r="N176" s="34"/>
      <c r="O176" s="118"/>
      <c r="P176" s="119"/>
      <c r="Q176" s="118"/>
      <c r="R176" s="119"/>
      <c r="S176" s="118"/>
      <c r="T176" s="119"/>
      <c r="U176" s="118"/>
      <c r="V176" s="119"/>
      <c r="W176" s="118"/>
      <c r="X176" s="119"/>
      <c r="Y176" s="118"/>
      <c r="Z176" s="119"/>
      <c r="AA176" s="118"/>
      <c r="AB176" s="119"/>
      <c r="AC176" s="118"/>
      <c r="AD176" s="148"/>
      <c r="AE176" s="118"/>
      <c r="AF176" s="148"/>
      <c r="AG176" s="39"/>
      <c r="AH176" s="121"/>
      <c r="AI176" s="39"/>
      <c r="AJ176" s="123"/>
      <c r="AK176" s="120"/>
      <c r="AL176" s="121"/>
      <c r="AM176" s="118"/>
      <c r="AN176" s="122"/>
      <c r="AO176" s="120">
        <v>0</v>
      </c>
      <c r="AP176" s="121">
        <v>0</v>
      </c>
      <c r="AQ176" s="123">
        <v>0</v>
      </c>
      <c r="AR176" s="122">
        <v>0</v>
      </c>
      <c r="AS176" s="120">
        <v>0</v>
      </c>
      <c r="AT176" s="122">
        <v>0</v>
      </c>
      <c r="AU176" s="120">
        <v>0</v>
      </c>
      <c r="AV176" s="121">
        <v>0</v>
      </c>
      <c r="AW176" s="120">
        <v>0</v>
      </c>
      <c r="AX176" s="121">
        <v>0</v>
      </c>
      <c r="AY176" s="43" t="str">
        <f t="shared" si="331"/>
        <v/>
      </c>
      <c r="AZ176" s="43"/>
      <c r="BA176" s="43"/>
      <c r="BB176" s="43"/>
      <c r="BC176" s="43"/>
      <c r="BD176" s="43"/>
      <c r="BE176" s="43"/>
      <c r="BF176" s="43"/>
      <c r="BG176" s="10"/>
      <c r="BH176" s="10"/>
      <c r="BI176" s="10"/>
      <c r="BJ176" s="10"/>
      <c r="BQ176" s="10"/>
      <c r="BR176" s="10"/>
      <c r="BS176" s="10"/>
      <c r="BT176" s="11"/>
      <c r="BU176" s="11"/>
      <c r="CA176" s="44" t="str">
        <f t="shared" si="332"/>
        <v/>
      </c>
      <c r="CB176" s="44" t="str">
        <f t="shared" si="333"/>
        <v/>
      </c>
      <c r="CC176" s="44" t="str">
        <f t="shared" si="334"/>
        <v/>
      </c>
      <c r="CD176" s="44" t="str">
        <f t="shared" si="335"/>
        <v/>
      </c>
      <c r="CE176" s="44" t="str">
        <f t="shared" si="336"/>
        <v/>
      </c>
      <c r="CF176" s="44" t="str">
        <f t="shared" si="337"/>
        <v/>
      </c>
      <c r="CG176" s="44" t="str">
        <f t="shared" si="338"/>
        <v/>
      </c>
      <c r="CH176" s="44" t="str">
        <f t="shared" si="339"/>
        <v/>
      </c>
      <c r="CI176" s="44" t="str">
        <f t="shared" si="340"/>
        <v/>
      </c>
      <c r="CJ176" s="44"/>
      <c r="CK176" s="44"/>
      <c r="CL176" s="44"/>
      <c r="CM176" s="44"/>
      <c r="CN176" s="44"/>
      <c r="CO176" s="44"/>
      <c r="CP176" s="44"/>
      <c r="CQ176" s="44"/>
      <c r="CR176" s="44"/>
      <c r="CS176" s="44"/>
      <c r="CT176" s="44"/>
      <c r="CU176" s="44"/>
      <c r="CV176" s="44"/>
      <c r="CW176" s="44" t="str">
        <f t="shared" si="341"/>
        <v/>
      </c>
      <c r="CX176" s="44" t="str">
        <f t="shared" si="342"/>
        <v/>
      </c>
      <c r="CY176" s="44"/>
      <c r="CZ176" s="44"/>
      <c r="DA176" s="45">
        <f t="shared" si="343"/>
        <v>0</v>
      </c>
      <c r="DB176" s="45">
        <f t="shared" si="344"/>
        <v>0</v>
      </c>
      <c r="DC176" s="45">
        <f t="shared" si="344"/>
        <v>0</v>
      </c>
      <c r="DD176" s="45">
        <f t="shared" si="345"/>
        <v>0</v>
      </c>
      <c r="DE176" s="45">
        <f t="shared" si="345"/>
        <v>0</v>
      </c>
      <c r="DF176" s="45">
        <f t="shared" si="346"/>
        <v>0</v>
      </c>
      <c r="DG176" s="45">
        <f t="shared" si="347"/>
        <v>0</v>
      </c>
      <c r="DH176" s="45">
        <f t="shared" si="348"/>
        <v>0</v>
      </c>
      <c r="DI176" s="45">
        <f t="shared" si="349"/>
        <v>0</v>
      </c>
      <c r="DJ176" s="45"/>
      <c r="DK176" s="45"/>
      <c r="DL176" s="45"/>
      <c r="DM176" s="45"/>
      <c r="DN176" s="45"/>
      <c r="DO176" s="45"/>
      <c r="DP176" s="45"/>
      <c r="DQ176" s="45"/>
      <c r="DR176" s="45"/>
      <c r="DS176" s="45"/>
      <c r="DT176" s="45"/>
      <c r="DU176" s="45"/>
      <c r="DV176" s="45"/>
      <c r="DW176" s="45">
        <f t="shared" si="350"/>
        <v>0</v>
      </c>
      <c r="DX176" s="45">
        <f t="shared" si="350"/>
        <v>0</v>
      </c>
    </row>
    <row r="177" spans="1:128" s="9" customFormat="1" x14ac:dyDescent="0.25">
      <c r="A177" s="151" t="s">
        <v>96</v>
      </c>
      <c r="B177" s="152"/>
      <c r="C177" s="47">
        <f t="shared" si="353"/>
        <v>5</v>
      </c>
      <c r="D177" s="150">
        <f t="shared" si="353"/>
        <v>0</v>
      </c>
      <c r="E177" s="35"/>
      <c r="F177" s="34"/>
      <c r="G177" s="35"/>
      <c r="H177" s="34"/>
      <c r="I177" s="35"/>
      <c r="J177" s="34"/>
      <c r="K177" s="35"/>
      <c r="L177" s="34"/>
      <c r="M177" s="35"/>
      <c r="N177" s="34"/>
      <c r="O177" s="118"/>
      <c r="P177" s="119"/>
      <c r="Q177" s="118">
        <v>1</v>
      </c>
      <c r="R177" s="119"/>
      <c r="S177" s="118">
        <v>1</v>
      </c>
      <c r="T177" s="119"/>
      <c r="U177" s="118">
        <v>2</v>
      </c>
      <c r="V177" s="119"/>
      <c r="W177" s="118">
        <v>1</v>
      </c>
      <c r="X177" s="119"/>
      <c r="Y177" s="118"/>
      <c r="Z177" s="119"/>
      <c r="AA177" s="118"/>
      <c r="AB177" s="119"/>
      <c r="AC177" s="118"/>
      <c r="AD177" s="148"/>
      <c r="AE177" s="118"/>
      <c r="AF177" s="148"/>
      <c r="AG177" s="118"/>
      <c r="AH177" s="149"/>
      <c r="AI177" s="118"/>
      <c r="AJ177" s="119"/>
      <c r="AK177" s="120">
        <v>2</v>
      </c>
      <c r="AL177" s="121"/>
      <c r="AM177" s="118">
        <v>3</v>
      </c>
      <c r="AN177" s="122"/>
      <c r="AO177" s="120">
        <v>0</v>
      </c>
      <c r="AP177" s="121">
        <v>0</v>
      </c>
      <c r="AQ177" s="123">
        <v>0</v>
      </c>
      <c r="AR177" s="122">
        <v>0</v>
      </c>
      <c r="AS177" s="120">
        <v>0</v>
      </c>
      <c r="AT177" s="122">
        <v>0</v>
      </c>
      <c r="AU177" s="120">
        <v>0</v>
      </c>
      <c r="AV177" s="121">
        <v>0</v>
      </c>
      <c r="AW177" s="120">
        <v>0</v>
      </c>
      <c r="AX177" s="121">
        <v>0</v>
      </c>
      <c r="AY177" s="43" t="str">
        <f t="shared" si="331"/>
        <v/>
      </c>
      <c r="AZ177" s="43"/>
      <c r="BA177" s="43"/>
      <c r="BB177" s="43"/>
      <c r="BC177" s="43"/>
      <c r="BD177" s="43"/>
      <c r="BE177" s="43"/>
      <c r="BF177" s="43"/>
      <c r="BG177" s="10"/>
      <c r="BH177" s="10"/>
      <c r="BI177" s="10"/>
      <c r="BJ177" s="10"/>
      <c r="BQ177" s="10"/>
      <c r="BR177" s="10"/>
      <c r="BS177" s="10"/>
      <c r="BT177" s="11"/>
      <c r="BU177" s="11"/>
      <c r="BV177" s="10"/>
      <c r="BW177" s="10"/>
      <c r="BX177" s="11"/>
      <c r="BY177" s="11"/>
      <c r="BZ177" s="11"/>
      <c r="CA177" s="44" t="str">
        <f t="shared" si="332"/>
        <v/>
      </c>
      <c r="CB177" s="44" t="str">
        <f t="shared" si="333"/>
        <v/>
      </c>
      <c r="CC177" s="44" t="str">
        <f t="shared" si="334"/>
        <v/>
      </c>
      <c r="CD177" s="44" t="str">
        <f t="shared" si="335"/>
        <v/>
      </c>
      <c r="CE177" s="44" t="str">
        <f t="shared" si="336"/>
        <v/>
      </c>
      <c r="CF177" s="44" t="str">
        <f t="shared" si="337"/>
        <v/>
      </c>
      <c r="CG177" s="44" t="str">
        <f t="shared" si="338"/>
        <v/>
      </c>
      <c r="CH177" s="44" t="str">
        <f t="shared" si="339"/>
        <v/>
      </c>
      <c r="CI177" s="44" t="str">
        <f t="shared" si="340"/>
        <v/>
      </c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 t="str">
        <f t="shared" si="341"/>
        <v/>
      </c>
      <c r="CX177" s="44" t="str">
        <f t="shared" si="342"/>
        <v/>
      </c>
      <c r="CY177" s="44"/>
      <c r="CZ177" s="44"/>
      <c r="DA177" s="45">
        <f t="shared" si="343"/>
        <v>0</v>
      </c>
      <c r="DB177" s="45">
        <f t="shared" si="344"/>
        <v>0</v>
      </c>
      <c r="DC177" s="45">
        <f t="shared" si="344"/>
        <v>0</v>
      </c>
      <c r="DD177" s="45">
        <f t="shared" si="345"/>
        <v>0</v>
      </c>
      <c r="DE177" s="45">
        <f t="shared" si="345"/>
        <v>0</v>
      </c>
      <c r="DF177" s="45">
        <f t="shared" si="346"/>
        <v>0</v>
      </c>
      <c r="DG177" s="45">
        <f t="shared" si="347"/>
        <v>0</v>
      </c>
      <c r="DH177" s="45">
        <f t="shared" si="348"/>
        <v>0</v>
      </c>
      <c r="DI177" s="45">
        <f t="shared" si="349"/>
        <v>0</v>
      </c>
      <c r="DJ177" s="45"/>
      <c r="DK177" s="45"/>
      <c r="DL177" s="45"/>
      <c r="DM177" s="45"/>
      <c r="DN177" s="45"/>
      <c r="DO177" s="45"/>
      <c r="DP177" s="45"/>
      <c r="DQ177" s="45"/>
      <c r="DR177" s="45"/>
      <c r="DS177" s="45"/>
      <c r="DT177" s="45"/>
      <c r="DU177" s="45"/>
      <c r="DV177" s="45"/>
      <c r="DW177" s="45">
        <f t="shared" ref="DW177:DX182" si="354">IF(AND(C177&lt;&gt;0,OR(AO177="",AQ177="",AS177="",AU177="")),1,0)</f>
        <v>0</v>
      </c>
      <c r="DX177" s="45">
        <f t="shared" si="354"/>
        <v>0</v>
      </c>
    </row>
    <row r="178" spans="1:128" s="9" customFormat="1" x14ac:dyDescent="0.25">
      <c r="A178" s="533" t="s">
        <v>97</v>
      </c>
      <c r="B178" s="534"/>
      <c r="C178" s="47">
        <f t="shared" ref="C178:D182" si="355">+E178+G178+I178+K178+M178+O178+Q178+S178+U178+W178+Y178+AA178+AC178+AE178+AG178+AI178</f>
        <v>0</v>
      </c>
      <c r="D178" s="150">
        <f t="shared" si="355"/>
        <v>0</v>
      </c>
      <c r="E178" s="118"/>
      <c r="F178" s="119"/>
      <c r="G178" s="118"/>
      <c r="H178" s="119"/>
      <c r="I178" s="118"/>
      <c r="J178" s="119"/>
      <c r="K178" s="118"/>
      <c r="L178" s="119"/>
      <c r="M178" s="118"/>
      <c r="N178" s="119"/>
      <c r="O178" s="118"/>
      <c r="P178" s="119"/>
      <c r="Q178" s="118"/>
      <c r="R178" s="119"/>
      <c r="S178" s="118"/>
      <c r="T178" s="119"/>
      <c r="U178" s="118"/>
      <c r="V178" s="119"/>
      <c r="W178" s="118"/>
      <c r="X178" s="119"/>
      <c r="Y178" s="118"/>
      <c r="Z178" s="119"/>
      <c r="AA178" s="118"/>
      <c r="AB178" s="119"/>
      <c r="AC178" s="118"/>
      <c r="AD178" s="148"/>
      <c r="AE178" s="118"/>
      <c r="AF178" s="148"/>
      <c r="AG178" s="118"/>
      <c r="AH178" s="149"/>
      <c r="AI178" s="118"/>
      <c r="AJ178" s="119"/>
      <c r="AK178" s="120"/>
      <c r="AL178" s="121"/>
      <c r="AM178" s="118"/>
      <c r="AN178" s="122"/>
      <c r="AO178" s="120">
        <v>0</v>
      </c>
      <c r="AP178" s="121">
        <v>0</v>
      </c>
      <c r="AQ178" s="123">
        <v>0</v>
      </c>
      <c r="AR178" s="122">
        <v>0</v>
      </c>
      <c r="AS178" s="120">
        <v>0</v>
      </c>
      <c r="AT178" s="122">
        <v>0</v>
      </c>
      <c r="AU178" s="120">
        <v>0</v>
      </c>
      <c r="AV178" s="121">
        <v>0</v>
      </c>
      <c r="AW178" s="120">
        <v>0</v>
      </c>
      <c r="AX178" s="121">
        <v>0</v>
      </c>
      <c r="AY178" s="43" t="str">
        <f t="shared" si="331"/>
        <v/>
      </c>
      <c r="AZ178" s="43"/>
      <c r="BA178" s="43"/>
      <c r="BB178" s="43"/>
      <c r="BC178" s="43"/>
      <c r="BD178" s="43"/>
      <c r="BE178" s="43"/>
      <c r="BF178" s="43"/>
      <c r="BG178" s="10"/>
      <c r="BH178" s="10"/>
      <c r="BI178" s="10"/>
      <c r="BJ178" s="10"/>
      <c r="BQ178" s="10"/>
      <c r="BR178" s="10"/>
      <c r="BS178" s="10"/>
      <c r="BT178" s="11"/>
      <c r="BU178" s="11"/>
      <c r="BV178" s="10"/>
      <c r="BW178" s="10"/>
      <c r="BX178" s="11"/>
      <c r="BY178" s="11"/>
      <c r="BZ178" s="11"/>
      <c r="CA178" s="44" t="str">
        <f t="shared" si="332"/>
        <v/>
      </c>
      <c r="CB178" s="44" t="str">
        <f t="shared" si="333"/>
        <v/>
      </c>
      <c r="CC178" s="44" t="str">
        <f t="shared" si="334"/>
        <v/>
      </c>
      <c r="CD178" s="44" t="str">
        <f t="shared" si="335"/>
        <v/>
      </c>
      <c r="CE178" s="44" t="str">
        <f t="shared" si="336"/>
        <v/>
      </c>
      <c r="CF178" s="44" t="str">
        <f t="shared" si="337"/>
        <v/>
      </c>
      <c r="CG178" s="44" t="str">
        <f t="shared" si="338"/>
        <v/>
      </c>
      <c r="CH178" s="44" t="str">
        <f t="shared" si="339"/>
        <v/>
      </c>
      <c r="CI178" s="44" t="str">
        <f t="shared" si="340"/>
        <v/>
      </c>
      <c r="CJ178" s="44"/>
      <c r="CK178" s="44"/>
      <c r="CL178" s="44"/>
      <c r="CM178" s="44"/>
      <c r="CN178" s="44"/>
      <c r="CO178" s="44"/>
      <c r="CP178" s="44"/>
      <c r="CQ178" s="44"/>
      <c r="CR178" s="44"/>
      <c r="CS178" s="44"/>
      <c r="CT178" s="44"/>
      <c r="CU178" s="44"/>
      <c r="CV178" s="44"/>
      <c r="CW178" s="44" t="str">
        <f t="shared" si="341"/>
        <v/>
      </c>
      <c r="CX178" s="44" t="str">
        <f t="shared" si="342"/>
        <v/>
      </c>
      <c r="CY178" s="44"/>
      <c r="CZ178" s="44"/>
      <c r="DA178" s="45">
        <f t="shared" si="343"/>
        <v>0</v>
      </c>
      <c r="DB178" s="45">
        <f t="shared" si="344"/>
        <v>0</v>
      </c>
      <c r="DC178" s="45">
        <f t="shared" si="344"/>
        <v>0</v>
      </c>
      <c r="DD178" s="45">
        <f t="shared" si="345"/>
        <v>0</v>
      </c>
      <c r="DE178" s="45">
        <f t="shared" si="345"/>
        <v>0</v>
      </c>
      <c r="DF178" s="45">
        <f t="shared" si="346"/>
        <v>0</v>
      </c>
      <c r="DG178" s="45">
        <f t="shared" si="347"/>
        <v>0</v>
      </c>
      <c r="DH178" s="45">
        <f t="shared" si="348"/>
        <v>0</v>
      </c>
      <c r="DI178" s="45">
        <f t="shared" si="349"/>
        <v>0</v>
      </c>
      <c r="DJ178" s="45"/>
      <c r="DK178" s="45"/>
      <c r="DL178" s="45"/>
      <c r="DM178" s="45"/>
      <c r="DN178" s="45"/>
      <c r="DO178" s="45"/>
      <c r="DP178" s="45"/>
      <c r="DQ178" s="45"/>
      <c r="DR178" s="45"/>
      <c r="DS178" s="45"/>
      <c r="DT178" s="45"/>
      <c r="DU178" s="45"/>
      <c r="DV178" s="45"/>
      <c r="DW178" s="45">
        <f t="shared" si="354"/>
        <v>0</v>
      </c>
      <c r="DX178" s="45">
        <f t="shared" si="354"/>
        <v>0</v>
      </c>
    </row>
    <row r="179" spans="1:128" s="9" customFormat="1" x14ac:dyDescent="0.25">
      <c r="A179" s="533" t="s">
        <v>98</v>
      </c>
      <c r="B179" s="534"/>
      <c r="C179" s="47">
        <f t="shared" si="355"/>
        <v>0</v>
      </c>
      <c r="D179" s="150">
        <f t="shared" si="355"/>
        <v>0</v>
      </c>
      <c r="E179" s="118"/>
      <c r="F179" s="119"/>
      <c r="G179" s="118"/>
      <c r="H179" s="119"/>
      <c r="I179" s="118"/>
      <c r="J179" s="119"/>
      <c r="K179" s="118"/>
      <c r="L179" s="119"/>
      <c r="M179" s="118"/>
      <c r="N179" s="119"/>
      <c r="O179" s="118"/>
      <c r="P179" s="119"/>
      <c r="Q179" s="118"/>
      <c r="R179" s="119"/>
      <c r="S179" s="118"/>
      <c r="T179" s="119"/>
      <c r="U179" s="118"/>
      <c r="V179" s="119"/>
      <c r="W179" s="118"/>
      <c r="X179" s="119"/>
      <c r="Y179" s="118"/>
      <c r="Z179" s="119"/>
      <c r="AA179" s="118"/>
      <c r="AB179" s="119"/>
      <c r="AC179" s="118"/>
      <c r="AD179" s="148"/>
      <c r="AE179" s="118"/>
      <c r="AF179" s="148"/>
      <c r="AG179" s="118"/>
      <c r="AH179" s="149"/>
      <c r="AI179" s="118"/>
      <c r="AJ179" s="119"/>
      <c r="AK179" s="120"/>
      <c r="AL179" s="121"/>
      <c r="AM179" s="118"/>
      <c r="AN179" s="122"/>
      <c r="AO179" s="120">
        <v>0</v>
      </c>
      <c r="AP179" s="121">
        <v>0</v>
      </c>
      <c r="AQ179" s="123">
        <v>0</v>
      </c>
      <c r="AR179" s="122">
        <v>0</v>
      </c>
      <c r="AS179" s="120">
        <v>0</v>
      </c>
      <c r="AT179" s="122">
        <v>0</v>
      </c>
      <c r="AU179" s="120">
        <v>0</v>
      </c>
      <c r="AV179" s="121">
        <v>0</v>
      </c>
      <c r="AW179" s="120">
        <v>0</v>
      </c>
      <c r="AX179" s="121">
        <v>0</v>
      </c>
      <c r="AY179" s="43" t="str">
        <f t="shared" si="331"/>
        <v/>
      </c>
      <c r="AZ179" s="43"/>
      <c r="BA179" s="43"/>
      <c r="BB179" s="43"/>
      <c r="BC179" s="43"/>
      <c r="BD179" s="43"/>
      <c r="BE179" s="43"/>
      <c r="BF179" s="43"/>
      <c r="BG179" s="10"/>
      <c r="BH179" s="10"/>
      <c r="BI179" s="10"/>
      <c r="BJ179" s="10"/>
      <c r="BQ179" s="10"/>
      <c r="BR179" s="10"/>
      <c r="BS179" s="10"/>
      <c r="BT179" s="11"/>
      <c r="BU179" s="11"/>
      <c r="BV179" s="10"/>
      <c r="BW179" s="10"/>
      <c r="BX179" s="11"/>
      <c r="BY179" s="11"/>
      <c r="BZ179" s="11"/>
      <c r="CA179" s="44" t="str">
        <f t="shared" si="332"/>
        <v/>
      </c>
      <c r="CB179" s="44" t="str">
        <f t="shared" si="333"/>
        <v/>
      </c>
      <c r="CC179" s="44" t="str">
        <f t="shared" si="334"/>
        <v/>
      </c>
      <c r="CD179" s="44" t="str">
        <f t="shared" si="335"/>
        <v/>
      </c>
      <c r="CE179" s="44" t="str">
        <f t="shared" si="336"/>
        <v/>
      </c>
      <c r="CF179" s="44" t="str">
        <f t="shared" si="337"/>
        <v/>
      </c>
      <c r="CG179" s="44" t="str">
        <f t="shared" si="338"/>
        <v/>
      </c>
      <c r="CH179" s="44" t="str">
        <f t="shared" si="339"/>
        <v/>
      </c>
      <c r="CI179" s="44" t="str">
        <f t="shared" si="340"/>
        <v/>
      </c>
      <c r="CJ179" s="44"/>
      <c r="CK179" s="44"/>
      <c r="CL179" s="44"/>
      <c r="CM179" s="44"/>
      <c r="CN179" s="44"/>
      <c r="CO179" s="44"/>
      <c r="CP179" s="44"/>
      <c r="CQ179" s="44"/>
      <c r="CR179" s="44"/>
      <c r="CS179" s="44"/>
      <c r="CT179" s="44"/>
      <c r="CU179" s="44"/>
      <c r="CV179" s="44"/>
      <c r="CW179" s="44" t="str">
        <f t="shared" si="341"/>
        <v/>
      </c>
      <c r="CX179" s="44" t="str">
        <f t="shared" si="342"/>
        <v/>
      </c>
      <c r="CY179" s="44"/>
      <c r="CZ179" s="44"/>
      <c r="DA179" s="45">
        <f t="shared" si="343"/>
        <v>0</v>
      </c>
      <c r="DB179" s="45">
        <f t="shared" si="344"/>
        <v>0</v>
      </c>
      <c r="DC179" s="45">
        <f t="shared" si="344"/>
        <v>0</v>
      </c>
      <c r="DD179" s="45">
        <f t="shared" si="345"/>
        <v>0</v>
      </c>
      <c r="DE179" s="45">
        <f t="shared" si="345"/>
        <v>0</v>
      </c>
      <c r="DF179" s="45">
        <f t="shared" si="346"/>
        <v>0</v>
      </c>
      <c r="DG179" s="45">
        <f t="shared" si="347"/>
        <v>0</v>
      </c>
      <c r="DH179" s="45">
        <f t="shared" si="348"/>
        <v>0</v>
      </c>
      <c r="DI179" s="45">
        <f t="shared" si="349"/>
        <v>0</v>
      </c>
      <c r="DJ179" s="45"/>
      <c r="DK179" s="45"/>
      <c r="DL179" s="45"/>
      <c r="DM179" s="45"/>
      <c r="DN179" s="45"/>
      <c r="DO179" s="45"/>
      <c r="DP179" s="45"/>
      <c r="DQ179" s="45"/>
      <c r="DR179" s="45"/>
      <c r="DS179" s="45"/>
      <c r="DT179" s="45"/>
      <c r="DU179" s="45"/>
      <c r="DV179" s="45"/>
      <c r="DW179" s="45">
        <f t="shared" si="354"/>
        <v>0</v>
      </c>
      <c r="DX179" s="45">
        <f t="shared" si="354"/>
        <v>0</v>
      </c>
    </row>
    <row r="180" spans="1:128" s="9" customFormat="1" x14ac:dyDescent="0.25">
      <c r="A180" s="533" t="s">
        <v>99</v>
      </c>
      <c r="B180" s="534"/>
      <c r="C180" s="47">
        <f t="shared" si="355"/>
        <v>0</v>
      </c>
      <c r="D180" s="150">
        <f t="shared" si="355"/>
        <v>0</v>
      </c>
      <c r="E180" s="118"/>
      <c r="F180" s="119"/>
      <c r="G180" s="118"/>
      <c r="H180" s="119"/>
      <c r="I180" s="118"/>
      <c r="J180" s="119"/>
      <c r="K180" s="118"/>
      <c r="L180" s="119"/>
      <c r="M180" s="118"/>
      <c r="N180" s="119"/>
      <c r="O180" s="118"/>
      <c r="P180" s="119"/>
      <c r="Q180" s="118"/>
      <c r="R180" s="119"/>
      <c r="S180" s="118"/>
      <c r="T180" s="119"/>
      <c r="U180" s="118"/>
      <c r="V180" s="119"/>
      <c r="W180" s="118"/>
      <c r="X180" s="119"/>
      <c r="Y180" s="118"/>
      <c r="Z180" s="119"/>
      <c r="AA180" s="118"/>
      <c r="AB180" s="119"/>
      <c r="AC180" s="118"/>
      <c r="AD180" s="148"/>
      <c r="AE180" s="118"/>
      <c r="AF180" s="148"/>
      <c r="AG180" s="118"/>
      <c r="AH180" s="149"/>
      <c r="AI180" s="118"/>
      <c r="AJ180" s="119"/>
      <c r="AK180" s="120"/>
      <c r="AL180" s="121"/>
      <c r="AM180" s="118"/>
      <c r="AN180" s="122"/>
      <c r="AO180" s="120">
        <v>0</v>
      </c>
      <c r="AP180" s="121">
        <v>0</v>
      </c>
      <c r="AQ180" s="123">
        <v>0</v>
      </c>
      <c r="AR180" s="122">
        <v>0</v>
      </c>
      <c r="AS180" s="120">
        <v>0</v>
      </c>
      <c r="AT180" s="122">
        <v>0</v>
      </c>
      <c r="AU180" s="120">
        <v>0</v>
      </c>
      <c r="AV180" s="121">
        <v>0</v>
      </c>
      <c r="AW180" s="120">
        <v>0</v>
      </c>
      <c r="AX180" s="121">
        <v>0</v>
      </c>
      <c r="AY180" s="43" t="str">
        <f t="shared" si="331"/>
        <v/>
      </c>
      <c r="AZ180" s="43"/>
      <c r="BA180" s="43"/>
      <c r="BB180" s="43"/>
      <c r="BC180" s="43"/>
      <c r="BD180" s="43"/>
      <c r="BE180" s="43"/>
      <c r="BF180" s="43"/>
      <c r="BG180" s="10"/>
      <c r="BH180" s="10"/>
      <c r="BI180" s="10"/>
      <c r="BJ180" s="10"/>
      <c r="BQ180" s="10"/>
      <c r="BR180" s="10"/>
      <c r="BS180" s="10"/>
      <c r="BT180" s="11"/>
      <c r="BU180" s="11"/>
      <c r="BV180" s="10"/>
      <c r="BW180" s="10"/>
      <c r="BX180" s="11"/>
      <c r="BY180" s="11"/>
      <c r="BZ180" s="11"/>
      <c r="CA180" s="44" t="str">
        <f t="shared" si="332"/>
        <v/>
      </c>
      <c r="CB180" s="44" t="str">
        <f t="shared" si="333"/>
        <v/>
      </c>
      <c r="CC180" s="44" t="str">
        <f t="shared" si="334"/>
        <v/>
      </c>
      <c r="CD180" s="44" t="str">
        <f t="shared" si="335"/>
        <v/>
      </c>
      <c r="CE180" s="44" t="str">
        <f t="shared" si="336"/>
        <v/>
      </c>
      <c r="CF180" s="44" t="str">
        <f t="shared" si="337"/>
        <v/>
      </c>
      <c r="CG180" s="44" t="str">
        <f t="shared" si="338"/>
        <v/>
      </c>
      <c r="CH180" s="44" t="str">
        <f t="shared" si="339"/>
        <v/>
      </c>
      <c r="CI180" s="44" t="str">
        <f t="shared" si="340"/>
        <v/>
      </c>
      <c r="CJ180" s="44"/>
      <c r="CK180" s="44"/>
      <c r="CL180" s="44"/>
      <c r="CM180" s="44"/>
      <c r="CN180" s="44"/>
      <c r="CO180" s="44"/>
      <c r="CP180" s="44"/>
      <c r="CQ180" s="44"/>
      <c r="CR180" s="44"/>
      <c r="CS180" s="44"/>
      <c r="CT180" s="44"/>
      <c r="CU180" s="44"/>
      <c r="CV180" s="44"/>
      <c r="CW180" s="44" t="str">
        <f t="shared" si="341"/>
        <v/>
      </c>
      <c r="CX180" s="44" t="str">
        <f t="shared" si="342"/>
        <v/>
      </c>
      <c r="CY180" s="44"/>
      <c r="CZ180" s="44"/>
      <c r="DA180" s="45">
        <f t="shared" si="343"/>
        <v>0</v>
      </c>
      <c r="DB180" s="45">
        <f t="shared" si="344"/>
        <v>0</v>
      </c>
      <c r="DC180" s="45">
        <f t="shared" si="344"/>
        <v>0</v>
      </c>
      <c r="DD180" s="45">
        <f t="shared" si="345"/>
        <v>0</v>
      </c>
      <c r="DE180" s="45">
        <f t="shared" si="345"/>
        <v>0</v>
      </c>
      <c r="DF180" s="45">
        <f t="shared" si="346"/>
        <v>0</v>
      </c>
      <c r="DG180" s="45">
        <f t="shared" si="347"/>
        <v>0</v>
      </c>
      <c r="DH180" s="45">
        <f t="shared" si="348"/>
        <v>0</v>
      </c>
      <c r="DI180" s="45">
        <f t="shared" si="349"/>
        <v>0</v>
      </c>
      <c r="DJ180" s="45"/>
      <c r="DK180" s="45"/>
      <c r="DL180" s="45"/>
      <c r="DM180" s="45"/>
      <c r="DN180" s="45"/>
      <c r="DO180" s="45"/>
      <c r="DP180" s="45"/>
      <c r="DQ180" s="45"/>
      <c r="DR180" s="45"/>
      <c r="DS180" s="45"/>
      <c r="DT180" s="45"/>
      <c r="DU180" s="45"/>
      <c r="DV180" s="45"/>
      <c r="DW180" s="45">
        <f t="shared" si="354"/>
        <v>0</v>
      </c>
      <c r="DX180" s="45">
        <f t="shared" si="354"/>
        <v>0</v>
      </c>
    </row>
    <row r="181" spans="1:128" s="9" customFormat="1" x14ac:dyDescent="0.25">
      <c r="A181" s="533" t="s">
        <v>100</v>
      </c>
      <c r="B181" s="534"/>
      <c r="C181" s="47">
        <f t="shared" si="355"/>
        <v>32</v>
      </c>
      <c r="D181" s="150">
        <f t="shared" si="355"/>
        <v>1</v>
      </c>
      <c r="E181" s="118"/>
      <c r="F181" s="119"/>
      <c r="G181" s="118"/>
      <c r="H181" s="119"/>
      <c r="I181" s="118"/>
      <c r="J181" s="119"/>
      <c r="K181" s="118"/>
      <c r="L181" s="119"/>
      <c r="M181" s="118"/>
      <c r="N181" s="119"/>
      <c r="O181" s="118">
        <v>1</v>
      </c>
      <c r="P181" s="119"/>
      <c r="Q181" s="118">
        <v>1</v>
      </c>
      <c r="R181" s="119">
        <v>1</v>
      </c>
      <c r="S181" s="118">
        <v>3</v>
      </c>
      <c r="T181" s="119"/>
      <c r="U181" s="118">
        <v>1</v>
      </c>
      <c r="V181" s="119"/>
      <c r="W181" s="118">
        <v>5</v>
      </c>
      <c r="X181" s="119"/>
      <c r="Y181" s="118">
        <v>5</v>
      </c>
      <c r="Z181" s="119"/>
      <c r="AA181" s="118">
        <v>2</v>
      </c>
      <c r="AB181" s="119"/>
      <c r="AC181" s="118">
        <v>3</v>
      </c>
      <c r="AD181" s="148"/>
      <c r="AE181" s="118">
        <v>4</v>
      </c>
      <c r="AF181" s="148"/>
      <c r="AG181" s="118">
        <v>1</v>
      </c>
      <c r="AH181" s="149"/>
      <c r="AI181" s="118">
        <v>6</v>
      </c>
      <c r="AJ181" s="119"/>
      <c r="AK181" s="120">
        <v>16</v>
      </c>
      <c r="AL181" s="121">
        <v>1</v>
      </c>
      <c r="AM181" s="118">
        <v>16</v>
      </c>
      <c r="AN181" s="122"/>
      <c r="AO181" s="120">
        <v>0</v>
      </c>
      <c r="AP181" s="121">
        <v>0</v>
      </c>
      <c r="AQ181" s="123">
        <v>0</v>
      </c>
      <c r="AR181" s="122">
        <v>0</v>
      </c>
      <c r="AS181" s="120">
        <v>0</v>
      </c>
      <c r="AT181" s="122">
        <v>0</v>
      </c>
      <c r="AU181" s="120">
        <v>0</v>
      </c>
      <c r="AV181" s="121">
        <v>0</v>
      </c>
      <c r="AW181" s="120">
        <v>0</v>
      </c>
      <c r="AX181" s="121">
        <v>0</v>
      </c>
      <c r="AY181" s="43" t="str">
        <f t="shared" si="331"/>
        <v/>
      </c>
      <c r="AZ181" s="43"/>
      <c r="BA181" s="43"/>
      <c r="BB181" s="43"/>
      <c r="BC181" s="43"/>
      <c r="BD181" s="43"/>
      <c r="BE181" s="43"/>
      <c r="BF181" s="43"/>
      <c r="BG181" s="10"/>
      <c r="BH181" s="10"/>
      <c r="BI181" s="10"/>
      <c r="BJ181" s="10"/>
      <c r="BQ181" s="10"/>
      <c r="BR181" s="10"/>
      <c r="BS181" s="10"/>
      <c r="BT181" s="11"/>
      <c r="BU181" s="11"/>
      <c r="BV181" s="10"/>
      <c r="BW181" s="10"/>
      <c r="BX181" s="11"/>
      <c r="BY181" s="11"/>
      <c r="BZ181" s="11"/>
      <c r="CA181" s="44" t="str">
        <f t="shared" si="332"/>
        <v/>
      </c>
      <c r="CB181" s="44" t="str">
        <f t="shared" si="333"/>
        <v/>
      </c>
      <c r="CC181" s="44" t="str">
        <f t="shared" si="334"/>
        <v/>
      </c>
      <c r="CD181" s="44" t="str">
        <f t="shared" si="335"/>
        <v/>
      </c>
      <c r="CE181" s="44" t="str">
        <f t="shared" si="336"/>
        <v/>
      </c>
      <c r="CF181" s="44" t="str">
        <f t="shared" si="337"/>
        <v/>
      </c>
      <c r="CG181" s="44" t="str">
        <f t="shared" si="338"/>
        <v/>
      </c>
      <c r="CH181" s="44" t="str">
        <f t="shared" si="339"/>
        <v/>
      </c>
      <c r="CI181" s="44" t="str">
        <f t="shared" si="340"/>
        <v/>
      </c>
      <c r="CJ181" s="44"/>
      <c r="CK181" s="44"/>
      <c r="CL181" s="44"/>
      <c r="CM181" s="44"/>
      <c r="CN181" s="44"/>
      <c r="CO181" s="44"/>
      <c r="CP181" s="44"/>
      <c r="CQ181" s="44"/>
      <c r="CR181" s="44"/>
      <c r="CS181" s="44"/>
      <c r="CT181" s="44"/>
      <c r="CU181" s="44"/>
      <c r="CV181" s="44"/>
      <c r="CW181" s="44" t="str">
        <f t="shared" si="341"/>
        <v/>
      </c>
      <c r="CX181" s="44" t="str">
        <f t="shared" si="342"/>
        <v/>
      </c>
      <c r="CY181" s="44"/>
      <c r="CZ181" s="44"/>
      <c r="DA181" s="45">
        <f t="shared" si="343"/>
        <v>0</v>
      </c>
      <c r="DB181" s="45">
        <f t="shared" si="344"/>
        <v>0</v>
      </c>
      <c r="DC181" s="45">
        <f t="shared" si="344"/>
        <v>0</v>
      </c>
      <c r="DD181" s="45">
        <f t="shared" si="345"/>
        <v>0</v>
      </c>
      <c r="DE181" s="45">
        <f t="shared" si="345"/>
        <v>0</v>
      </c>
      <c r="DF181" s="45">
        <f t="shared" si="346"/>
        <v>0</v>
      </c>
      <c r="DG181" s="45">
        <f t="shared" si="347"/>
        <v>0</v>
      </c>
      <c r="DH181" s="45">
        <f t="shared" si="348"/>
        <v>0</v>
      </c>
      <c r="DI181" s="45">
        <f t="shared" si="349"/>
        <v>0</v>
      </c>
      <c r="DJ181" s="45"/>
      <c r="DK181" s="45"/>
      <c r="DL181" s="45"/>
      <c r="DM181" s="45"/>
      <c r="DN181" s="45"/>
      <c r="DO181" s="45"/>
      <c r="DP181" s="45"/>
      <c r="DQ181" s="45"/>
      <c r="DR181" s="45"/>
      <c r="DS181" s="45"/>
      <c r="DT181" s="45"/>
      <c r="DU181" s="45"/>
      <c r="DV181" s="45"/>
      <c r="DW181" s="45">
        <f t="shared" si="354"/>
        <v>0</v>
      </c>
      <c r="DX181" s="45">
        <f t="shared" si="354"/>
        <v>0</v>
      </c>
    </row>
    <row r="182" spans="1:128" s="9" customFormat="1" x14ac:dyDescent="0.25">
      <c r="A182" s="542" t="s">
        <v>101</v>
      </c>
      <c r="B182" s="543"/>
      <c r="C182" s="116">
        <f t="shared" si="355"/>
        <v>48</v>
      </c>
      <c r="D182" s="137">
        <f t="shared" si="355"/>
        <v>0</v>
      </c>
      <c r="E182" s="60"/>
      <c r="F182" s="59"/>
      <c r="G182" s="60"/>
      <c r="H182" s="59"/>
      <c r="I182" s="60"/>
      <c r="J182" s="59"/>
      <c r="K182" s="60"/>
      <c r="L182" s="59"/>
      <c r="M182" s="60"/>
      <c r="N182" s="61"/>
      <c r="O182" s="60">
        <v>5</v>
      </c>
      <c r="P182" s="59"/>
      <c r="Q182" s="60">
        <v>6</v>
      </c>
      <c r="R182" s="59"/>
      <c r="S182" s="60">
        <v>9</v>
      </c>
      <c r="T182" s="59"/>
      <c r="U182" s="60">
        <v>6</v>
      </c>
      <c r="V182" s="59"/>
      <c r="W182" s="60">
        <v>6</v>
      </c>
      <c r="X182" s="59"/>
      <c r="Y182" s="60">
        <v>3</v>
      </c>
      <c r="Z182" s="59"/>
      <c r="AA182" s="60">
        <v>3</v>
      </c>
      <c r="AB182" s="59"/>
      <c r="AC182" s="60">
        <v>2</v>
      </c>
      <c r="AD182" s="153"/>
      <c r="AE182" s="60">
        <v>3</v>
      </c>
      <c r="AF182" s="153"/>
      <c r="AG182" s="60"/>
      <c r="AH182" s="61"/>
      <c r="AI182" s="60">
        <v>5</v>
      </c>
      <c r="AJ182" s="59"/>
      <c r="AK182" s="124">
        <v>12</v>
      </c>
      <c r="AL182" s="141"/>
      <c r="AM182" s="60">
        <v>36</v>
      </c>
      <c r="AN182" s="125"/>
      <c r="AO182" s="124">
        <v>0</v>
      </c>
      <c r="AP182" s="141">
        <v>0</v>
      </c>
      <c r="AQ182" s="58">
        <v>0</v>
      </c>
      <c r="AR182" s="125">
        <v>0</v>
      </c>
      <c r="AS182" s="124">
        <v>0</v>
      </c>
      <c r="AT182" s="125">
        <v>0</v>
      </c>
      <c r="AU182" s="124">
        <v>0</v>
      </c>
      <c r="AV182" s="141">
        <v>0</v>
      </c>
      <c r="AW182" s="124">
        <v>0</v>
      </c>
      <c r="AX182" s="141">
        <v>0</v>
      </c>
      <c r="AY182" s="43" t="str">
        <f t="shared" si="331"/>
        <v/>
      </c>
      <c r="AZ182" s="43"/>
      <c r="BA182" s="43"/>
      <c r="BB182" s="43"/>
      <c r="BC182" s="43"/>
      <c r="BD182" s="43"/>
      <c r="BE182" s="43"/>
      <c r="BF182" s="43"/>
      <c r="BG182" s="10"/>
      <c r="BH182" s="10"/>
      <c r="BI182" s="10"/>
      <c r="BJ182" s="10"/>
      <c r="BQ182" s="10"/>
      <c r="BR182" s="10"/>
      <c r="BS182" s="10"/>
      <c r="BT182" s="11"/>
      <c r="BU182" s="11"/>
      <c r="BV182" s="10"/>
      <c r="BW182" s="10"/>
      <c r="BX182" s="11"/>
      <c r="BY182" s="11"/>
      <c r="BZ182" s="11"/>
      <c r="CA182" s="44" t="str">
        <f t="shared" si="332"/>
        <v/>
      </c>
      <c r="CB182" s="44" t="str">
        <f t="shared" si="333"/>
        <v/>
      </c>
      <c r="CC182" s="44" t="str">
        <f t="shared" si="334"/>
        <v/>
      </c>
      <c r="CD182" s="44" t="str">
        <f t="shared" si="335"/>
        <v/>
      </c>
      <c r="CE182" s="44" t="str">
        <f t="shared" si="336"/>
        <v/>
      </c>
      <c r="CF182" s="44" t="str">
        <f t="shared" si="337"/>
        <v/>
      </c>
      <c r="CG182" s="44" t="str">
        <f t="shared" si="338"/>
        <v/>
      </c>
      <c r="CH182" s="44" t="str">
        <f t="shared" si="339"/>
        <v/>
      </c>
      <c r="CI182" s="44" t="str">
        <f t="shared" si="340"/>
        <v/>
      </c>
      <c r="CJ182" s="44"/>
      <c r="CK182" s="44"/>
      <c r="CL182" s="44"/>
      <c r="CM182" s="44"/>
      <c r="CN182" s="44"/>
      <c r="CO182" s="44"/>
      <c r="CP182" s="44"/>
      <c r="CQ182" s="44"/>
      <c r="CR182" s="44"/>
      <c r="CS182" s="44"/>
      <c r="CT182" s="44"/>
      <c r="CU182" s="44"/>
      <c r="CV182" s="44"/>
      <c r="CW182" s="44" t="str">
        <f t="shared" si="341"/>
        <v/>
      </c>
      <c r="CX182" s="44" t="str">
        <f t="shared" si="342"/>
        <v/>
      </c>
      <c r="CY182" s="44"/>
      <c r="CZ182" s="44"/>
      <c r="DA182" s="45">
        <f t="shared" si="343"/>
        <v>0</v>
      </c>
      <c r="DB182" s="45">
        <f t="shared" si="344"/>
        <v>0</v>
      </c>
      <c r="DC182" s="45">
        <f t="shared" si="344"/>
        <v>0</v>
      </c>
      <c r="DD182" s="45">
        <f t="shared" si="345"/>
        <v>0</v>
      </c>
      <c r="DE182" s="45">
        <f t="shared" si="345"/>
        <v>0</v>
      </c>
      <c r="DF182" s="45">
        <f t="shared" si="346"/>
        <v>0</v>
      </c>
      <c r="DG182" s="45">
        <f t="shared" si="347"/>
        <v>0</v>
      </c>
      <c r="DH182" s="45">
        <f t="shared" si="348"/>
        <v>0</v>
      </c>
      <c r="DI182" s="45">
        <f t="shared" si="349"/>
        <v>0</v>
      </c>
      <c r="DJ182" s="45"/>
      <c r="DK182" s="45"/>
      <c r="DL182" s="45"/>
      <c r="DM182" s="45"/>
      <c r="DN182" s="45"/>
      <c r="DO182" s="45"/>
      <c r="DP182" s="45"/>
      <c r="DQ182" s="45"/>
      <c r="DR182" s="45"/>
      <c r="DS182" s="45"/>
      <c r="DT182" s="45"/>
      <c r="DU182" s="45"/>
      <c r="DV182" s="45"/>
      <c r="DW182" s="45">
        <f t="shared" si="354"/>
        <v>0</v>
      </c>
      <c r="DX182" s="45">
        <f t="shared" si="354"/>
        <v>0</v>
      </c>
    </row>
    <row r="183" spans="1:128" s="9" customFormat="1" ht="15" customHeight="1" x14ac:dyDescent="0.25">
      <c r="A183" s="503" t="s">
        <v>102</v>
      </c>
      <c r="B183" s="503"/>
      <c r="C183" s="503"/>
      <c r="D183" s="503"/>
      <c r="E183" s="503"/>
      <c r="F183" s="503"/>
      <c r="G183" s="503"/>
      <c r="H183" s="503"/>
      <c r="I183" s="503"/>
      <c r="J183" s="503"/>
      <c r="K183" s="503"/>
      <c r="L183" s="503"/>
      <c r="M183" s="503"/>
      <c r="N183" s="503"/>
      <c r="O183" s="503"/>
      <c r="P183" s="503"/>
      <c r="Q183" s="504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S183" s="10"/>
      <c r="AT183" s="10"/>
      <c r="AU183" s="10"/>
      <c r="AV183" s="10"/>
      <c r="AW183" s="10"/>
      <c r="AX183" s="10"/>
      <c r="AY183" s="154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V183" s="10"/>
      <c r="BW183" s="10"/>
      <c r="BX183" s="11"/>
      <c r="BY183" s="11"/>
      <c r="BZ183" s="11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</row>
    <row r="184" spans="1:128" s="9" customFormat="1" ht="15" customHeight="1" x14ac:dyDescent="0.25">
      <c r="A184" s="514" t="s">
        <v>62</v>
      </c>
      <c r="B184" s="496"/>
      <c r="C184" s="478" t="s">
        <v>5</v>
      </c>
      <c r="D184" s="479"/>
      <c r="E184" s="482" t="s">
        <v>77</v>
      </c>
      <c r="F184" s="483"/>
      <c r="G184" s="483"/>
      <c r="H184" s="483"/>
      <c r="I184" s="483"/>
      <c r="J184" s="483"/>
      <c r="K184" s="483"/>
      <c r="L184" s="483"/>
      <c r="M184" s="483"/>
      <c r="N184" s="483"/>
      <c r="O184" s="483"/>
      <c r="P184" s="483"/>
      <c r="Q184" s="483"/>
      <c r="R184" s="483"/>
      <c r="S184" s="483"/>
      <c r="T184" s="483"/>
      <c r="U184" s="483"/>
      <c r="V184" s="483"/>
      <c r="W184" s="483"/>
      <c r="X184" s="483"/>
      <c r="Y184" s="483"/>
      <c r="Z184" s="483"/>
      <c r="AA184" s="483"/>
      <c r="AB184" s="483"/>
      <c r="AC184" s="483"/>
      <c r="AD184" s="483"/>
      <c r="AE184" s="483"/>
      <c r="AF184" s="483"/>
      <c r="AG184" s="483"/>
      <c r="AH184" s="483"/>
      <c r="AI184" s="483"/>
      <c r="AJ184" s="484"/>
      <c r="AK184" s="517" t="s">
        <v>78</v>
      </c>
      <c r="AL184" s="517"/>
      <c r="AM184" s="517"/>
      <c r="AN184" s="518"/>
      <c r="AO184" s="519" t="s">
        <v>8</v>
      </c>
      <c r="AP184" s="517"/>
      <c r="AQ184" s="517"/>
      <c r="AR184" s="518"/>
      <c r="AS184" s="520" t="s">
        <v>79</v>
      </c>
      <c r="AT184" s="521"/>
      <c r="AU184" s="520" t="s">
        <v>10</v>
      </c>
      <c r="AV184" s="521"/>
      <c r="AW184" s="514" t="s">
        <v>80</v>
      </c>
      <c r="AX184" s="496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R184" s="10"/>
      <c r="BS184" s="10"/>
      <c r="BT184" s="10"/>
      <c r="BU184" s="11"/>
      <c r="BV184" s="10"/>
      <c r="BW184" s="10"/>
      <c r="BX184" s="11"/>
      <c r="BY184" s="11"/>
      <c r="BZ184" s="11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</row>
    <row r="185" spans="1:128" s="9" customFormat="1" ht="15" customHeight="1" x14ac:dyDescent="0.25">
      <c r="A185" s="515"/>
      <c r="B185" s="497"/>
      <c r="C185" s="480"/>
      <c r="D185" s="481"/>
      <c r="E185" s="491" t="s">
        <v>81</v>
      </c>
      <c r="F185" s="485"/>
      <c r="G185" s="491" t="s">
        <v>13</v>
      </c>
      <c r="H185" s="485"/>
      <c r="I185" s="491" t="s">
        <v>14</v>
      </c>
      <c r="J185" s="485"/>
      <c r="K185" s="482" t="s">
        <v>15</v>
      </c>
      <c r="L185" s="505"/>
      <c r="M185" s="482" t="s">
        <v>82</v>
      </c>
      <c r="N185" s="505"/>
      <c r="O185" s="482" t="s">
        <v>83</v>
      </c>
      <c r="P185" s="505"/>
      <c r="Q185" s="482" t="s">
        <v>84</v>
      </c>
      <c r="R185" s="505"/>
      <c r="S185" s="482" t="s">
        <v>19</v>
      </c>
      <c r="T185" s="505"/>
      <c r="U185" s="482" t="s">
        <v>20</v>
      </c>
      <c r="V185" s="505"/>
      <c r="W185" s="482" t="s">
        <v>21</v>
      </c>
      <c r="X185" s="505"/>
      <c r="Y185" s="482" t="s">
        <v>22</v>
      </c>
      <c r="Z185" s="505"/>
      <c r="AA185" s="482" t="s">
        <v>23</v>
      </c>
      <c r="AB185" s="505"/>
      <c r="AC185" s="482" t="s">
        <v>24</v>
      </c>
      <c r="AD185" s="505"/>
      <c r="AE185" s="482" t="s">
        <v>25</v>
      </c>
      <c r="AF185" s="505"/>
      <c r="AG185" s="482" t="s">
        <v>26</v>
      </c>
      <c r="AH185" s="505"/>
      <c r="AI185" s="482" t="s">
        <v>85</v>
      </c>
      <c r="AJ185" s="484"/>
      <c r="AK185" s="530" t="s">
        <v>31</v>
      </c>
      <c r="AL185" s="529"/>
      <c r="AM185" s="530" t="s">
        <v>32</v>
      </c>
      <c r="AN185" s="527"/>
      <c r="AO185" s="528" t="s">
        <v>36</v>
      </c>
      <c r="AP185" s="529"/>
      <c r="AQ185" s="530" t="s">
        <v>35</v>
      </c>
      <c r="AR185" s="527"/>
      <c r="AS185" s="522"/>
      <c r="AT185" s="523"/>
      <c r="AU185" s="522"/>
      <c r="AV185" s="523"/>
      <c r="AW185" s="516"/>
      <c r="AX185" s="498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R185" s="10"/>
      <c r="BS185" s="10"/>
      <c r="BT185" s="10"/>
      <c r="BU185" s="11"/>
      <c r="BV185" s="10"/>
      <c r="BW185" s="10"/>
      <c r="BX185" s="11"/>
      <c r="BY185" s="11"/>
      <c r="BZ185" s="11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</row>
    <row r="186" spans="1:128" s="9" customFormat="1" ht="31.5" x14ac:dyDescent="0.25">
      <c r="A186" s="516"/>
      <c r="B186" s="498"/>
      <c r="C186" s="18" t="s">
        <v>33</v>
      </c>
      <c r="D186" s="64" t="s">
        <v>86</v>
      </c>
      <c r="E186" s="18" t="s">
        <v>33</v>
      </c>
      <c r="F186" s="64" t="s">
        <v>86</v>
      </c>
      <c r="G186" s="18" t="s">
        <v>33</v>
      </c>
      <c r="H186" s="64" t="s">
        <v>86</v>
      </c>
      <c r="I186" s="18" t="s">
        <v>33</v>
      </c>
      <c r="J186" s="64" t="s">
        <v>86</v>
      </c>
      <c r="K186" s="18" t="s">
        <v>33</v>
      </c>
      <c r="L186" s="64" t="s">
        <v>86</v>
      </c>
      <c r="M186" s="18" t="s">
        <v>33</v>
      </c>
      <c r="N186" s="64" t="s">
        <v>86</v>
      </c>
      <c r="O186" s="18" t="s">
        <v>33</v>
      </c>
      <c r="P186" s="64" t="s">
        <v>86</v>
      </c>
      <c r="Q186" s="18" t="s">
        <v>33</v>
      </c>
      <c r="R186" s="64" t="s">
        <v>86</v>
      </c>
      <c r="S186" s="18" t="s">
        <v>33</v>
      </c>
      <c r="T186" s="64" t="s">
        <v>86</v>
      </c>
      <c r="U186" s="18" t="s">
        <v>33</v>
      </c>
      <c r="V186" s="64" t="s">
        <v>86</v>
      </c>
      <c r="W186" s="18" t="s">
        <v>33</v>
      </c>
      <c r="X186" s="64" t="s">
        <v>86</v>
      </c>
      <c r="Y186" s="18" t="s">
        <v>33</v>
      </c>
      <c r="Z186" s="64" t="s">
        <v>86</v>
      </c>
      <c r="AA186" s="18" t="s">
        <v>33</v>
      </c>
      <c r="AB186" s="64" t="s">
        <v>86</v>
      </c>
      <c r="AC186" s="18" t="s">
        <v>33</v>
      </c>
      <c r="AD186" s="64" t="s">
        <v>86</v>
      </c>
      <c r="AE186" s="18" t="s">
        <v>33</v>
      </c>
      <c r="AF186" s="64" t="s">
        <v>86</v>
      </c>
      <c r="AG186" s="18" t="s">
        <v>33</v>
      </c>
      <c r="AH186" s="64" t="s">
        <v>86</v>
      </c>
      <c r="AI186" s="18" t="s">
        <v>33</v>
      </c>
      <c r="AJ186" s="26" t="s">
        <v>86</v>
      </c>
      <c r="AK186" s="24" t="s">
        <v>33</v>
      </c>
      <c r="AL186" s="64" t="s">
        <v>86</v>
      </c>
      <c r="AM186" s="18" t="s">
        <v>33</v>
      </c>
      <c r="AN186" s="64" t="s">
        <v>86</v>
      </c>
      <c r="AO186" s="98" t="s">
        <v>33</v>
      </c>
      <c r="AP186" s="64" t="s">
        <v>86</v>
      </c>
      <c r="AQ186" s="18" t="s">
        <v>33</v>
      </c>
      <c r="AR186" s="64" t="s">
        <v>86</v>
      </c>
      <c r="AS186" s="98" t="s">
        <v>33</v>
      </c>
      <c r="AT186" s="64" t="s">
        <v>86</v>
      </c>
      <c r="AU186" s="98" t="s">
        <v>33</v>
      </c>
      <c r="AV186" s="64" t="s">
        <v>86</v>
      </c>
      <c r="AW186" s="98" t="s">
        <v>33</v>
      </c>
      <c r="AX186" s="64" t="s">
        <v>86</v>
      </c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R186" s="10"/>
      <c r="BS186" s="10"/>
      <c r="BT186" s="10"/>
      <c r="BU186" s="11"/>
      <c r="BV186" s="10"/>
      <c r="BW186" s="10"/>
      <c r="BX186" s="11"/>
      <c r="BY186" s="11"/>
      <c r="BZ186" s="11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</row>
    <row r="187" spans="1:128" s="9" customFormat="1" x14ac:dyDescent="0.25">
      <c r="A187" s="531" t="s">
        <v>87</v>
      </c>
      <c r="B187" s="532"/>
      <c r="C187" s="31">
        <f t="shared" ref="C187:D189" si="356">+M187+O187+Q187+S187+U187+W187+Y187+AA187+AC187+AE187</f>
        <v>0</v>
      </c>
      <c r="D187" s="99">
        <f t="shared" si="356"/>
        <v>0</v>
      </c>
      <c r="E187" s="100"/>
      <c r="F187" s="101"/>
      <c r="G187" s="100"/>
      <c r="H187" s="101"/>
      <c r="I187" s="100"/>
      <c r="J187" s="101"/>
      <c r="K187" s="100"/>
      <c r="L187" s="101"/>
      <c r="M187" s="79"/>
      <c r="N187" s="80"/>
      <c r="O187" s="79"/>
      <c r="P187" s="80"/>
      <c r="Q187" s="79"/>
      <c r="R187" s="80"/>
      <c r="S187" s="79"/>
      <c r="T187" s="80"/>
      <c r="U187" s="79"/>
      <c r="V187" s="80"/>
      <c r="W187" s="79"/>
      <c r="X187" s="80"/>
      <c r="Y187" s="79"/>
      <c r="Z187" s="80"/>
      <c r="AA187" s="79"/>
      <c r="AB187" s="80"/>
      <c r="AC187" s="79"/>
      <c r="AD187" s="80"/>
      <c r="AE187" s="79"/>
      <c r="AF187" s="80"/>
      <c r="AG187" s="100"/>
      <c r="AH187" s="102"/>
      <c r="AI187" s="100"/>
      <c r="AJ187" s="103"/>
      <c r="AK187" s="104"/>
      <c r="AL187" s="105"/>
      <c r="AM187" s="84"/>
      <c r="AN187" s="106"/>
      <c r="AO187" s="107"/>
      <c r="AP187" s="108"/>
      <c r="AQ187" s="37"/>
      <c r="AR187" s="109"/>
      <c r="AS187" s="107"/>
      <c r="AT187" s="109"/>
      <c r="AU187" s="107"/>
      <c r="AV187" s="108"/>
      <c r="AW187" s="107"/>
      <c r="AX187" s="108"/>
      <c r="AY187" s="43" t="str">
        <f t="shared" ref="AY187:AY209" si="357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3"/>
      <c r="BA187" s="43"/>
      <c r="BB187" s="43"/>
      <c r="BC187" s="43"/>
      <c r="BD187" s="43"/>
      <c r="BE187" s="43"/>
      <c r="BF187" s="43"/>
      <c r="BG187" s="43"/>
      <c r="BH187" s="10"/>
      <c r="BI187" s="10"/>
      <c r="BJ187" s="10"/>
      <c r="BK187" s="10"/>
      <c r="BR187" s="10"/>
      <c r="BS187" s="10"/>
      <c r="BT187" s="10"/>
      <c r="BU187" s="11"/>
      <c r="BV187" s="10"/>
      <c r="BW187" s="10"/>
      <c r="BX187" s="11"/>
      <c r="BY187" s="11"/>
      <c r="BZ187" s="11"/>
      <c r="CA187" s="44" t="str">
        <f>IF(DA187=1," * El total de exámenes confirmados positivos por ISP NO DEBE SUPERAR el total de exámenes procesados. ","")</f>
        <v/>
      </c>
      <c r="CB187" s="44" t="str">
        <f>IF(DB187=1," * La suma de exámenes procesados por sexo DEBE SER IGUAL al total de Procesados. ","")</f>
        <v/>
      </c>
      <c r="CC187" s="44" t="str">
        <f>IF(DC187=1," * La suma de exámenes Confirmados positivos por ISP por sexo DEBE SER IGUAL al total de Procesados. ","")</f>
        <v/>
      </c>
      <c r="CD187" s="44" t="str">
        <f>IF(DD187=1," * La suma de exámenes procesados Trans NO PUEDE Superar al total de Procesados. ","")</f>
        <v/>
      </c>
      <c r="CE187" s="44" t="str">
        <f>IF(DE187=1," * La suma de exámenes confirmados positivos por ISP Trans NO PUEDE Superar al total de Procesados. ","")</f>
        <v/>
      </c>
      <c r="CF187" s="44" t="str">
        <f>IF(DF187=1," * Los exámenes procesados de personas pertenecientes a Pueblos originarios NO PUEDE Superar al total de Procesados. ","")</f>
        <v/>
      </c>
      <c r="CG187" s="44" t="str">
        <f>IF(DG187=1," * Los exámenes confirmados positivos por ISP de personas pertenecientes a Pueblos originarios NO PUEDE Superar al total de Procesados. ","")</f>
        <v/>
      </c>
      <c r="CH187" s="44" t="str">
        <f>IF(DH187=1," * Los exámenes procesados de personas pertenecientes a Pueblos migrantes NO PUEDE Superar al total de Procesados. ","")</f>
        <v/>
      </c>
      <c r="CI187" s="44" t="str">
        <f>IF(DI187=1," * Los exámenes confirmados positivos por ISP de personas pertenecientes a Pueblos Migrantes NO PUEDE Superar al total de Procesados. ","")</f>
        <v/>
      </c>
      <c r="CJ187" s="44"/>
      <c r="CK187" s="44"/>
      <c r="CL187" s="44"/>
      <c r="CM187" s="44"/>
      <c r="CN187" s="44"/>
      <c r="CO187" s="44"/>
      <c r="CP187" s="44"/>
      <c r="CQ187" s="44"/>
      <c r="CR187" s="44"/>
      <c r="CS187" s="44"/>
      <c r="CT187" s="44"/>
      <c r="CU187" s="44"/>
      <c r="CV187" s="44"/>
      <c r="CW187" s="44" t="str">
        <f t="shared" ref="CW187:CW209" si="358">IF(DW187=1,"* No olvide digitar la columna Procesados Trans y/o Pueblos Originarios y/o Migrantes (Digite Cero si no tiene). ","")</f>
        <v/>
      </c>
      <c r="CX187" s="44" t="str">
        <f t="shared" ref="CX187:CX209" si="359">IF(DX187=1,"* No olvide digitar la columna Confirmados Trans y/o Pueblos Originarios y/o Migrantes (Digite Cero si no tiene). ","")</f>
        <v/>
      </c>
      <c r="CY187" s="44"/>
      <c r="CZ187" s="44"/>
      <c r="DA187" s="45">
        <f>IF(C187&lt;D187,1,0)</f>
        <v>0</v>
      </c>
      <c r="DB187" s="45">
        <f>IF(C187&lt;&gt;(AK187+AM187),1,0)</f>
        <v>0</v>
      </c>
      <c r="DC187" s="45">
        <f>IF(D187&lt;&gt;(AL187+AN187),1,0)</f>
        <v>0</v>
      </c>
      <c r="DD187" s="45">
        <f>IF(C187&lt;(AO187+AQ187),1,0)</f>
        <v>0</v>
      </c>
      <c r="DE187" s="45">
        <f>IF(D187&lt;(AP187+AR187),1,0)</f>
        <v>0</v>
      </c>
      <c r="DF187" s="45">
        <f>IF($C187&lt;AS187,1,0)</f>
        <v>0</v>
      </c>
      <c r="DG187" s="45">
        <f>IF($D187&lt;AT187,1,0)</f>
        <v>0</v>
      </c>
      <c r="DH187" s="45">
        <f>IF($C187&lt;AU187,1,0)</f>
        <v>0</v>
      </c>
      <c r="DI187" s="45">
        <f>IF($D187&lt;AV187,1,0)</f>
        <v>0</v>
      </c>
      <c r="DJ187" s="45"/>
      <c r="DK187" s="45"/>
      <c r="DL187" s="45"/>
      <c r="DM187" s="45"/>
      <c r="DN187" s="45"/>
      <c r="DO187" s="45"/>
      <c r="DP187" s="45"/>
      <c r="DQ187" s="45"/>
      <c r="DR187" s="45"/>
      <c r="DS187" s="45"/>
      <c r="DT187" s="45"/>
      <c r="DU187" s="45"/>
      <c r="DV187" s="45"/>
      <c r="DW187" s="45">
        <f t="shared" ref="DW187:DX202" si="360">IF(AND(C187&lt;&gt;0,OR(AO187="",AQ187="",AS187="",AU187="")),1,0)</f>
        <v>0</v>
      </c>
      <c r="DX187" s="45">
        <f t="shared" si="360"/>
        <v>0</v>
      </c>
    </row>
    <row r="188" spans="1:128" s="9" customFormat="1" x14ac:dyDescent="0.25">
      <c r="A188" s="533" t="s">
        <v>88</v>
      </c>
      <c r="B188" s="534"/>
      <c r="C188" s="47">
        <f t="shared" si="356"/>
        <v>0</v>
      </c>
      <c r="D188" s="110">
        <f t="shared" si="356"/>
        <v>0</v>
      </c>
      <c r="E188" s="35"/>
      <c r="F188" s="34"/>
      <c r="G188" s="35"/>
      <c r="H188" s="34"/>
      <c r="I188" s="35"/>
      <c r="J188" s="34"/>
      <c r="K188" s="35"/>
      <c r="L188" s="34"/>
      <c r="M188" s="84"/>
      <c r="N188" s="85"/>
      <c r="O188" s="84"/>
      <c r="P188" s="85"/>
      <c r="Q188" s="84"/>
      <c r="R188" s="85"/>
      <c r="S188" s="84"/>
      <c r="T188" s="85"/>
      <c r="U188" s="84"/>
      <c r="V188" s="85"/>
      <c r="W188" s="84"/>
      <c r="X188" s="85"/>
      <c r="Y188" s="84"/>
      <c r="Z188" s="85"/>
      <c r="AA188" s="84"/>
      <c r="AB188" s="85"/>
      <c r="AC188" s="84"/>
      <c r="AD188" s="85"/>
      <c r="AE188" s="84"/>
      <c r="AF188" s="85"/>
      <c r="AG188" s="35"/>
      <c r="AH188" s="36"/>
      <c r="AI188" s="35"/>
      <c r="AJ188" s="54"/>
      <c r="AK188" s="41"/>
      <c r="AL188" s="111"/>
      <c r="AM188" s="39"/>
      <c r="AN188" s="109"/>
      <c r="AO188" s="107"/>
      <c r="AP188" s="108"/>
      <c r="AQ188" s="37"/>
      <c r="AR188" s="109"/>
      <c r="AS188" s="107"/>
      <c r="AT188" s="109"/>
      <c r="AU188" s="107"/>
      <c r="AV188" s="108"/>
      <c r="AW188" s="107"/>
      <c r="AX188" s="108"/>
      <c r="AY188" s="43" t="str">
        <f t="shared" si="357"/>
        <v/>
      </c>
      <c r="AZ188" s="43"/>
      <c r="BA188" s="43"/>
      <c r="BB188" s="43"/>
      <c r="BC188" s="43"/>
      <c r="BD188" s="43"/>
      <c r="BE188" s="43"/>
      <c r="BF188" s="43"/>
      <c r="BG188" s="43"/>
      <c r="BH188" s="10"/>
      <c r="BI188" s="10"/>
      <c r="BJ188" s="10"/>
      <c r="BK188" s="10"/>
      <c r="BR188" s="10"/>
      <c r="BS188" s="10"/>
      <c r="BT188" s="10"/>
      <c r="BU188" s="11"/>
      <c r="BV188" s="10"/>
      <c r="BW188" s="10"/>
      <c r="BX188" s="11"/>
      <c r="BY188" s="11"/>
      <c r="BZ188" s="11"/>
      <c r="CA188" s="44" t="str">
        <f t="shared" ref="CA188:CA208" si="361">IF(DA188=1," * El total de exámenes confirmados positivos por ISP NO DEBE SUPERAR el total de exámenes procesados. ","")</f>
        <v/>
      </c>
      <c r="CB188" s="44" t="str">
        <f t="shared" ref="CB188:CB208" si="362">IF(DB188=1," * La suma de exámenes procesados por sexo DEBE SER IGUAL al total de Procesados. ","")</f>
        <v/>
      </c>
      <c r="CC188" s="44" t="str">
        <f t="shared" ref="CC188:CC208" si="363">IF(DC188=1," * La suma de exámenes Confirmados positivos por ISP por sexo DEBE SER IGUAL al total de Procesados. ","")</f>
        <v/>
      </c>
      <c r="CD188" s="44" t="str">
        <f t="shared" ref="CD188:CD208" si="364">IF(DD188=1," * La suma de exámenes procesados Trans NO PUEDE Superar al total de Procesados. ","")</f>
        <v/>
      </c>
      <c r="CE188" s="44" t="str">
        <f t="shared" ref="CE188:CE208" si="365">IF(DE188=1," * La suma de exámenes confirmados positivos por ISP Trans NO PUEDE Superar al total de Procesados. ","")</f>
        <v/>
      </c>
      <c r="CF188" s="44" t="str">
        <f t="shared" ref="CF188:CF208" si="366">IF(DF188=1," * Los exámenes procesados de personas pertenecientes a Pueblos originarios NO PUEDE Superar al total de Procesados. ","")</f>
        <v/>
      </c>
      <c r="CG188" s="44" t="str">
        <f t="shared" ref="CG188:CG208" si="367">IF(DG188=1," * Los exámenes confirmados positivos por ISP de personas pertenecientes a Pueblos originarios NO PUEDE Superar al total de Procesados. ","")</f>
        <v/>
      </c>
      <c r="CH188" s="44" t="str">
        <f t="shared" ref="CH188:CH208" si="368">IF(DH188=1," * Los exámenes procesados de personas pertenecientes a Pueblos migrantes NO PUEDE Superar al total de Procesados. ","")</f>
        <v/>
      </c>
      <c r="CI188" s="44" t="str">
        <f t="shared" ref="CI188:CI208" si="369">IF(DI188=1," * Los exámenes confirmados positivos por ISP de personas pertenecientes a Pueblos Migrantes NO PUEDE Superar al total de Procesados. ","")</f>
        <v/>
      </c>
      <c r="CJ188" s="44"/>
      <c r="CK188" s="44"/>
      <c r="CL188" s="44"/>
      <c r="CM188" s="44"/>
      <c r="CN188" s="44"/>
      <c r="CO188" s="44"/>
      <c r="CP188" s="44"/>
      <c r="CQ188" s="44"/>
      <c r="CR188" s="44"/>
      <c r="CS188" s="44"/>
      <c r="CT188" s="44"/>
      <c r="CU188" s="44"/>
      <c r="CV188" s="44"/>
      <c r="CW188" s="44" t="str">
        <f t="shared" si="358"/>
        <v/>
      </c>
      <c r="CX188" s="44" t="str">
        <f t="shared" si="359"/>
        <v/>
      </c>
      <c r="CY188" s="44"/>
      <c r="CZ188" s="44"/>
      <c r="DA188" s="45">
        <f t="shared" ref="DA188:DA209" si="370">IF(C188&lt;D188,1,0)</f>
        <v>0</v>
      </c>
      <c r="DB188" s="45">
        <f t="shared" ref="DB188:DC209" si="371">IF(C188&lt;&gt;(AK188+AM188),1,0)</f>
        <v>0</v>
      </c>
      <c r="DC188" s="45">
        <f t="shared" si="371"/>
        <v>0</v>
      </c>
      <c r="DD188" s="45">
        <f t="shared" ref="DD188:DE209" si="372">IF(C188&lt;(AO188+AQ188),1,0)</f>
        <v>0</v>
      </c>
      <c r="DE188" s="45">
        <f t="shared" si="372"/>
        <v>0</v>
      </c>
      <c r="DF188" s="45">
        <f t="shared" ref="DF188:DF209" si="373">IF($C188&lt;AS188,1,0)</f>
        <v>0</v>
      </c>
      <c r="DG188" s="45">
        <f t="shared" ref="DG188:DG209" si="374">IF($D188&lt;AT188,1,0)</f>
        <v>0</v>
      </c>
      <c r="DH188" s="45">
        <f t="shared" ref="DH188:DH209" si="375">IF($C188&lt;AU188,1,0)</f>
        <v>0</v>
      </c>
      <c r="DI188" s="45">
        <f t="shared" ref="DI188:DI209" si="376">IF($D188&lt;AV188,1,0)</f>
        <v>0</v>
      </c>
      <c r="DJ188" s="45"/>
      <c r="DK188" s="45"/>
      <c r="DL188" s="45"/>
      <c r="DM188" s="45"/>
      <c r="DN188" s="45"/>
      <c r="DO188" s="45"/>
      <c r="DP188" s="45"/>
      <c r="DQ188" s="45"/>
      <c r="DR188" s="45"/>
      <c r="DS188" s="45"/>
      <c r="DT188" s="45"/>
      <c r="DU188" s="45"/>
      <c r="DV188" s="45"/>
      <c r="DW188" s="45">
        <f t="shared" si="360"/>
        <v>0</v>
      </c>
      <c r="DX188" s="45">
        <f t="shared" si="360"/>
        <v>0</v>
      </c>
    </row>
    <row r="189" spans="1:128" s="9" customFormat="1" x14ac:dyDescent="0.25">
      <c r="A189" s="533" t="s">
        <v>89</v>
      </c>
      <c r="B189" s="534"/>
      <c r="C189" s="47">
        <f t="shared" si="356"/>
        <v>0</v>
      </c>
      <c r="D189" s="110">
        <f t="shared" si="356"/>
        <v>0</v>
      </c>
      <c r="E189" s="35"/>
      <c r="F189" s="34"/>
      <c r="G189" s="35"/>
      <c r="H189" s="34"/>
      <c r="I189" s="35"/>
      <c r="J189" s="34"/>
      <c r="K189" s="35"/>
      <c r="L189" s="34"/>
      <c r="M189" s="39"/>
      <c r="N189" s="38"/>
      <c r="O189" s="39"/>
      <c r="P189" s="38"/>
      <c r="Q189" s="39"/>
      <c r="R189" s="38"/>
      <c r="S189" s="39"/>
      <c r="T189" s="38"/>
      <c r="U189" s="39"/>
      <c r="V189" s="38"/>
      <c r="W189" s="39"/>
      <c r="X189" s="38"/>
      <c r="Y189" s="39"/>
      <c r="Z189" s="38"/>
      <c r="AA189" s="39"/>
      <c r="AB189" s="38"/>
      <c r="AC189" s="39"/>
      <c r="AD189" s="38"/>
      <c r="AE189" s="39"/>
      <c r="AF189" s="38"/>
      <c r="AG189" s="35"/>
      <c r="AH189" s="36"/>
      <c r="AI189" s="35"/>
      <c r="AJ189" s="54"/>
      <c r="AK189" s="41"/>
      <c r="AL189" s="111"/>
      <c r="AM189" s="39"/>
      <c r="AN189" s="109"/>
      <c r="AO189" s="107"/>
      <c r="AP189" s="108"/>
      <c r="AQ189" s="37"/>
      <c r="AR189" s="109"/>
      <c r="AS189" s="107"/>
      <c r="AT189" s="109"/>
      <c r="AU189" s="107"/>
      <c r="AV189" s="108"/>
      <c r="AW189" s="107"/>
      <c r="AX189" s="108"/>
      <c r="AY189" s="43" t="str">
        <f t="shared" si="357"/>
        <v/>
      </c>
      <c r="AZ189" s="43"/>
      <c r="BA189" s="43"/>
      <c r="BB189" s="43"/>
      <c r="BC189" s="43"/>
      <c r="BD189" s="43"/>
      <c r="BE189" s="43"/>
      <c r="BF189" s="43"/>
      <c r="BG189" s="43"/>
      <c r="BH189" s="10"/>
      <c r="BI189" s="10"/>
      <c r="BJ189" s="10"/>
      <c r="BK189" s="10"/>
      <c r="BR189" s="10"/>
      <c r="BS189" s="10"/>
      <c r="BT189" s="10"/>
      <c r="BU189" s="11"/>
      <c r="BV189" s="10"/>
      <c r="BW189" s="10"/>
      <c r="BX189" s="11"/>
      <c r="BY189" s="11"/>
      <c r="BZ189" s="11"/>
      <c r="CA189" s="44" t="str">
        <f t="shared" si="361"/>
        <v/>
      </c>
      <c r="CB189" s="44" t="str">
        <f t="shared" si="362"/>
        <v/>
      </c>
      <c r="CC189" s="44" t="str">
        <f t="shared" si="363"/>
        <v/>
      </c>
      <c r="CD189" s="44" t="str">
        <f t="shared" si="364"/>
        <v/>
      </c>
      <c r="CE189" s="44" t="str">
        <f t="shared" si="365"/>
        <v/>
      </c>
      <c r="CF189" s="44" t="str">
        <f t="shared" si="366"/>
        <v/>
      </c>
      <c r="CG189" s="44" t="str">
        <f t="shared" si="367"/>
        <v/>
      </c>
      <c r="CH189" s="44" t="str">
        <f t="shared" si="368"/>
        <v/>
      </c>
      <c r="CI189" s="44" t="str">
        <f t="shared" si="369"/>
        <v/>
      </c>
      <c r="CJ189" s="44"/>
      <c r="CK189" s="44"/>
      <c r="CL189" s="44"/>
      <c r="CM189" s="44"/>
      <c r="CN189" s="44"/>
      <c r="CO189" s="44"/>
      <c r="CP189" s="44"/>
      <c r="CQ189" s="44"/>
      <c r="CR189" s="44"/>
      <c r="CS189" s="44"/>
      <c r="CT189" s="44"/>
      <c r="CU189" s="44"/>
      <c r="CV189" s="44"/>
      <c r="CW189" s="44" t="str">
        <f t="shared" si="358"/>
        <v/>
      </c>
      <c r="CX189" s="44" t="str">
        <f t="shared" si="359"/>
        <v/>
      </c>
      <c r="CY189" s="44"/>
      <c r="CZ189" s="44"/>
      <c r="DA189" s="45">
        <f t="shared" si="370"/>
        <v>0</v>
      </c>
      <c r="DB189" s="45">
        <f t="shared" si="371"/>
        <v>0</v>
      </c>
      <c r="DC189" s="45">
        <f t="shared" si="371"/>
        <v>0</v>
      </c>
      <c r="DD189" s="45">
        <f t="shared" si="372"/>
        <v>0</v>
      </c>
      <c r="DE189" s="45">
        <f t="shared" si="372"/>
        <v>0</v>
      </c>
      <c r="DF189" s="45">
        <f t="shared" si="373"/>
        <v>0</v>
      </c>
      <c r="DG189" s="45">
        <f t="shared" si="374"/>
        <v>0</v>
      </c>
      <c r="DH189" s="45">
        <f t="shared" si="375"/>
        <v>0</v>
      </c>
      <c r="DI189" s="45">
        <f t="shared" si="376"/>
        <v>0</v>
      </c>
      <c r="DJ189" s="45"/>
      <c r="DK189" s="45"/>
      <c r="DL189" s="45"/>
      <c r="DM189" s="45"/>
      <c r="DN189" s="45"/>
      <c r="DO189" s="45"/>
      <c r="DP189" s="45"/>
      <c r="DQ189" s="45"/>
      <c r="DR189" s="45"/>
      <c r="DS189" s="45"/>
      <c r="DT189" s="45"/>
      <c r="DU189" s="45"/>
      <c r="DV189" s="45"/>
      <c r="DW189" s="45">
        <f t="shared" si="360"/>
        <v>0</v>
      </c>
      <c r="DX189" s="45">
        <f t="shared" si="360"/>
        <v>0</v>
      </c>
    </row>
    <row r="190" spans="1:128" s="9" customFormat="1" x14ac:dyDescent="0.25">
      <c r="A190" s="533" t="s">
        <v>47</v>
      </c>
      <c r="B190" s="534"/>
      <c r="C190" s="47">
        <f>+O190+Q190+S190+U190+W190+Y190+AA190+AC190+AE190+AG190+AI190</f>
        <v>0</v>
      </c>
      <c r="D190" s="112">
        <f>+P190+R190+T190+V190+X190+Z190+AB190+AD190+AF190+AH190+AJ190</f>
        <v>0</v>
      </c>
      <c r="E190" s="35"/>
      <c r="F190" s="34"/>
      <c r="G190" s="35"/>
      <c r="H190" s="34"/>
      <c r="I190" s="35"/>
      <c r="J190" s="34"/>
      <c r="K190" s="35"/>
      <c r="L190" s="34"/>
      <c r="M190" s="35"/>
      <c r="N190" s="34"/>
      <c r="O190" s="39"/>
      <c r="P190" s="38"/>
      <c r="Q190" s="39"/>
      <c r="R190" s="38"/>
      <c r="S190" s="39"/>
      <c r="T190" s="38"/>
      <c r="U190" s="39"/>
      <c r="V190" s="38"/>
      <c r="W190" s="39"/>
      <c r="X190" s="38"/>
      <c r="Y190" s="39"/>
      <c r="Z190" s="38"/>
      <c r="AA190" s="39"/>
      <c r="AB190" s="38"/>
      <c r="AC190" s="39"/>
      <c r="AD190" s="38"/>
      <c r="AE190" s="39"/>
      <c r="AF190" s="38"/>
      <c r="AG190" s="39"/>
      <c r="AH190" s="38"/>
      <c r="AI190" s="39"/>
      <c r="AJ190" s="40"/>
      <c r="AK190" s="37"/>
      <c r="AL190" s="108"/>
      <c r="AM190" s="39"/>
      <c r="AN190" s="109"/>
      <c r="AO190" s="107"/>
      <c r="AP190" s="108"/>
      <c r="AQ190" s="37"/>
      <c r="AR190" s="109"/>
      <c r="AS190" s="107"/>
      <c r="AT190" s="109"/>
      <c r="AU190" s="107"/>
      <c r="AV190" s="108"/>
      <c r="AW190" s="107"/>
      <c r="AX190" s="108"/>
      <c r="AY190" s="43" t="str">
        <f t="shared" si="357"/>
        <v/>
      </c>
      <c r="AZ190" s="43"/>
      <c r="BA190" s="43"/>
      <c r="BB190" s="43"/>
      <c r="BC190" s="43"/>
      <c r="BD190" s="43"/>
      <c r="BE190" s="43"/>
      <c r="BF190" s="43"/>
      <c r="BG190" s="43"/>
      <c r="BH190" s="10"/>
      <c r="BI190" s="10"/>
      <c r="BJ190" s="10"/>
      <c r="BK190" s="10"/>
      <c r="BR190" s="10"/>
      <c r="BS190" s="10"/>
      <c r="BT190" s="10"/>
      <c r="BU190" s="11"/>
      <c r="BV190" s="10"/>
      <c r="BW190" s="10"/>
      <c r="BX190" s="11"/>
      <c r="BY190" s="11"/>
      <c r="BZ190" s="11"/>
      <c r="CA190" s="44" t="str">
        <f t="shared" si="361"/>
        <v/>
      </c>
      <c r="CB190" s="44" t="str">
        <f t="shared" si="362"/>
        <v/>
      </c>
      <c r="CC190" s="44" t="str">
        <f t="shared" si="363"/>
        <v/>
      </c>
      <c r="CD190" s="44" t="str">
        <f t="shared" si="364"/>
        <v/>
      </c>
      <c r="CE190" s="44" t="str">
        <f t="shared" si="365"/>
        <v/>
      </c>
      <c r="CF190" s="44" t="str">
        <f t="shared" si="366"/>
        <v/>
      </c>
      <c r="CG190" s="44" t="str">
        <f t="shared" si="367"/>
        <v/>
      </c>
      <c r="CH190" s="44" t="str">
        <f t="shared" si="368"/>
        <v/>
      </c>
      <c r="CI190" s="44" t="str">
        <f t="shared" si="369"/>
        <v/>
      </c>
      <c r="CJ190" s="44"/>
      <c r="CK190" s="44"/>
      <c r="CL190" s="44"/>
      <c r="CM190" s="44"/>
      <c r="CN190" s="44"/>
      <c r="CO190" s="44"/>
      <c r="CP190" s="44"/>
      <c r="CQ190" s="44"/>
      <c r="CR190" s="44"/>
      <c r="CS190" s="44"/>
      <c r="CT190" s="44"/>
      <c r="CU190" s="44"/>
      <c r="CV190" s="44"/>
      <c r="CW190" s="44" t="str">
        <f t="shared" si="358"/>
        <v/>
      </c>
      <c r="CX190" s="44" t="str">
        <f t="shared" si="359"/>
        <v/>
      </c>
      <c r="CY190" s="44"/>
      <c r="CZ190" s="44"/>
      <c r="DA190" s="45">
        <f t="shared" si="370"/>
        <v>0</v>
      </c>
      <c r="DB190" s="45">
        <f t="shared" si="371"/>
        <v>0</v>
      </c>
      <c r="DC190" s="45">
        <f t="shared" si="371"/>
        <v>0</v>
      </c>
      <c r="DD190" s="45">
        <f t="shared" si="372"/>
        <v>0</v>
      </c>
      <c r="DE190" s="45">
        <f t="shared" si="372"/>
        <v>0</v>
      </c>
      <c r="DF190" s="45">
        <f t="shared" si="373"/>
        <v>0</v>
      </c>
      <c r="DG190" s="45">
        <f t="shared" si="374"/>
        <v>0</v>
      </c>
      <c r="DH190" s="45">
        <f t="shared" si="375"/>
        <v>0</v>
      </c>
      <c r="DI190" s="45">
        <f t="shared" si="376"/>
        <v>0</v>
      </c>
      <c r="DJ190" s="45"/>
      <c r="DK190" s="45"/>
      <c r="DL190" s="45"/>
      <c r="DM190" s="45"/>
      <c r="DN190" s="45"/>
      <c r="DO190" s="45"/>
      <c r="DP190" s="45"/>
      <c r="DQ190" s="45"/>
      <c r="DR190" s="45"/>
      <c r="DS190" s="45"/>
      <c r="DT190" s="45"/>
      <c r="DU190" s="45"/>
      <c r="DV190" s="45"/>
      <c r="DW190" s="45">
        <f t="shared" si="360"/>
        <v>0</v>
      </c>
      <c r="DX190" s="45">
        <f t="shared" si="360"/>
        <v>0</v>
      </c>
    </row>
    <row r="191" spans="1:128" s="9" customFormat="1" x14ac:dyDescent="0.25">
      <c r="A191" s="533" t="s">
        <v>53</v>
      </c>
      <c r="B191" s="534"/>
      <c r="C191" s="47">
        <f>+E191+G191+I191+K191+M191+O191+Q191+S191+U191+W191+Y191+AA191+AC191+AE191+AG191+AI191</f>
        <v>0</v>
      </c>
      <c r="D191" s="112">
        <f>+F191+H191+J191+L191+N191+P191+R191+T191+V191+X191+Z191+AB191+AD191+AF191+AH191+AJ191</f>
        <v>0</v>
      </c>
      <c r="E191" s="39"/>
      <c r="F191" s="38"/>
      <c r="G191" s="39"/>
      <c r="H191" s="38"/>
      <c r="I191" s="39"/>
      <c r="J191" s="38"/>
      <c r="K191" s="39"/>
      <c r="L191" s="38"/>
      <c r="M191" s="39"/>
      <c r="N191" s="38"/>
      <c r="O191" s="39"/>
      <c r="P191" s="38"/>
      <c r="Q191" s="39"/>
      <c r="R191" s="38"/>
      <c r="S191" s="39"/>
      <c r="T191" s="38"/>
      <c r="U191" s="39"/>
      <c r="V191" s="38"/>
      <c r="W191" s="39"/>
      <c r="X191" s="38"/>
      <c r="Y191" s="39"/>
      <c r="Z191" s="38"/>
      <c r="AA191" s="39"/>
      <c r="AB191" s="38"/>
      <c r="AC191" s="39"/>
      <c r="AD191" s="38"/>
      <c r="AE191" s="39"/>
      <c r="AF191" s="38"/>
      <c r="AG191" s="39"/>
      <c r="AH191" s="38"/>
      <c r="AI191" s="39"/>
      <c r="AJ191" s="40"/>
      <c r="AK191" s="155"/>
      <c r="AL191" s="114"/>
      <c r="AM191" s="115"/>
      <c r="AN191" s="109"/>
      <c r="AO191" s="107"/>
      <c r="AP191" s="108"/>
      <c r="AQ191" s="37"/>
      <c r="AR191" s="109"/>
      <c r="AS191" s="107"/>
      <c r="AT191" s="109"/>
      <c r="AU191" s="107"/>
      <c r="AV191" s="108"/>
      <c r="AW191" s="107"/>
      <c r="AX191" s="108"/>
      <c r="AY191" s="43" t="str">
        <f t="shared" si="357"/>
        <v/>
      </c>
      <c r="AZ191" s="43"/>
      <c r="BA191" s="43"/>
      <c r="BB191" s="43"/>
      <c r="BC191" s="43"/>
      <c r="BD191" s="43"/>
      <c r="BE191" s="43"/>
      <c r="BF191" s="43"/>
      <c r="BG191" s="43"/>
      <c r="BH191" s="10"/>
      <c r="BI191" s="10"/>
      <c r="BJ191" s="10"/>
      <c r="BK191" s="10"/>
      <c r="BR191" s="10"/>
      <c r="BS191" s="10"/>
      <c r="BT191" s="10"/>
      <c r="BU191" s="11"/>
      <c r="BV191" s="10"/>
      <c r="BW191" s="10"/>
      <c r="BX191" s="11"/>
      <c r="BY191" s="11"/>
      <c r="BZ191" s="11"/>
      <c r="CA191" s="44" t="str">
        <f t="shared" si="361"/>
        <v/>
      </c>
      <c r="CB191" s="44" t="str">
        <f t="shared" si="362"/>
        <v/>
      </c>
      <c r="CC191" s="44" t="str">
        <f t="shared" si="363"/>
        <v/>
      </c>
      <c r="CD191" s="44" t="str">
        <f t="shared" si="364"/>
        <v/>
      </c>
      <c r="CE191" s="44" t="str">
        <f t="shared" si="365"/>
        <v/>
      </c>
      <c r="CF191" s="44" t="str">
        <f t="shared" si="366"/>
        <v/>
      </c>
      <c r="CG191" s="44" t="str">
        <f t="shared" si="367"/>
        <v/>
      </c>
      <c r="CH191" s="44" t="str">
        <f t="shared" si="368"/>
        <v/>
      </c>
      <c r="CI191" s="44" t="str">
        <f t="shared" si="369"/>
        <v/>
      </c>
      <c r="CJ191" s="44"/>
      <c r="CK191" s="44"/>
      <c r="CL191" s="44"/>
      <c r="CM191" s="44"/>
      <c r="CN191" s="44"/>
      <c r="CO191" s="44"/>
      <c r="CP191" s="44"/>
      <c r="CQ191" s="44"/>
      <c r="CR191" s="44"/>
      <c r="CS191" s="44"/>
      <c r="CT191" s="44"/>
      <c r="CU191" s="44"/>
      <c r="CV191" s="44"/>
      <c r="CW191" s="44" t="str">
        <f t="shared" si="358"/>
        <v/>
      </c>
      <c r="CX191" s="44" t="str">
        <f t="shared" si="359"/>
        <v/>
      </c>
      <c r="CY191" s="44"/>
      <c r="CZ191" s="44"/>
      <c r="DA191" s="45">
        <f t="shared" si="370"/>
        <v>0</v>
      </c>
      <c r="DB191" s="45">
        <f t="shared" si="371"/>
        <v>0</v>
      </c>
      <c r="DC191" s="45">
        <f t="shared" si="371"/>
        <v>0</v>
      </c>
      <c r="DD191" s="45">
        <f t="shared" si="372"/>
        <v>0</v>
      </c>
      <c r="DE191" s="45">
        <f t="shared" si="372"/>
        <v>0</v>
      </c>
      <c r="DF191" s="45">
        <f t="shared" si="373"/>
        <v>0</v>
      </c>
      <c r="DG191" s="45">
        <f t="shared" si="374"/>
        <v>0</v>
      </c>
      <c r="DH191" s="45">
        <f t="shared" si="375"/>
        <v>0</v>
      </c>
      <c r="DI191" s="45">
        <f t="shared" si="376"/>
        <v>0</v>
      </c>
      <c r="DJ191" s="45"/>
      <c r="DK191" s="45"/>
      <c r="DL191" s="45"/>
      <c r="DM191" s="45"/>
      <c r="DN191" s="45"/>
      <c r="DO191" s="45"/>
      <c r="DP191" s="45"/>
      <c r="DQ191" s="45"/>
      <c r="DR191" s="45"/>
      <c r="DS191" s="45"/>
      <c r="DT191" s="45"/>
      <c r="DU191" s="45"/>
      <c r="DV191" s="45"/>
      <c r="DW191" s="45">
        <f t="shared" si="360"/>
        <v>0</v>
      </c>
      <c r="DX191" s="45">
        <f t="shared" si="360"/>
        <v>0</v>
      </c>
    </row>
    <row r="192" spans="1:128" s="9" customFormat="1" x14ac:dyDescent="0.25">
      <c r="A192" s="533" t="s">
        <v>90</v>
      </c>
      <c r="B192" s="534"/>
      <c r="C192" s="47">
        <f>+E192+G192+I192+K192+M192+O192+Q192+S192+U192+W192+Y192+AA192+AC192+AE192+AG192+AI192</f>
        <v>0</v>
      </c>
      <c r="D192" s="110">
        <f>+F192+H192+J192+L192+N192+P192+R192+T192+V192+X192+Z192+AB192+AD192+AF192+AH192+AJ192</f>
        <v>0</v>
      </c>
      <c r="E192" s="39"/>
      <c r="F192" s="38"/>
      <c r="G192" s="39"/>
      <c r="H192" s="38"/>
      <c r="I192" s="39"/>
      <c r="J192" s="38"/>
      <c r="K192" s="39"/>
      <c r="L192" s="38"/>
      <c r="M192" s="39"/>
      <c r="N192" s="38"/>
      <c r="O192" s="39"/>
      <c r="P192" s="38"/>
      <c r="Q192" s="39"/>
      <c r="R192" s="38"/>
      <c r="S192" s="39"/>
      <c r="T192" s="38"/>
      <c r="U192" s="39"/>
      <c r="V192" s="38"/>
      <c r="W192" s="39"/>
      <c r="X192" s="38"/>
      <c r="Y192" s="39"/>
      <c r="Z192" s="38"/>
      <c r="AA192" s="39"/>
      <c r="AB192" s="38"/>
      <c r="AC192" s="39"/>
      <c r="AD192" s="38"/>
      <c r="AE192" s="39"/>
      <c r="AF192" s="38"/>
      <c r="AG192" s="39"/>
      <c r="AH192" s="38"/>
      <c r="AI192" s="39"/>
      <c r="AJ192" s="38"/>
      <c r="AK192" s="107"/>
      <c r="AL192" s="108"/>
      <c r="AM192" s="39"/>
      <c r="AN192" s="109"/>
      <c r="AO192" s="107"/>
      <c r="AP192" s="108"/>
      <c r="AQ192" s="37"/>
      <c r="AR192" s="109"/>
      <c r="AS192" s="107"/>
      <c r="AT192" s="109"/>
      <c r="AU192" s="107"/>
      <c r="AV192" s="108"/>
      <c r="AW192" s="107"/>
      <c r="AX192" s="108"/>
      <c r="AY192" s="43" t="str">
        <f t="shared" si="357"/>
        <v/>
      </c>
      <c r="AZ192" s="43"/>
      <c r="BA192" s="43"/>
      <c r="BB192" s="43"/>
      <c r="BC192" s="43"/>
      <c r="BD192" s="43"/>
      <c r="BE192" s="43"/>
      <c r="BF192" s="43"/>
      <c r="BG192" s="43"/>
      <c r="BH192" s="10"/>
      <c r="BI192" s="10"/>
      <c r="BJ192" s="10"/>
      <c r="BK192" s="10"/>
      <c r="BR192" s="10"/>
      <c r="BS192" s="10"/>
      <c r="BT192" s="10"/>
      <c r="BU192" s="11"/>
      <c r="BV192" s="10"/>
      <c r="BW192" s="10"/>
      <c r="BX192" s="11"/>
      <c r="BY192" s="11"/>
      <c r="BZ192" s="11"/>
      <c r="CA192" s="44" t="str">
        <f t="shared" si="361"/>
        <v/>
      </c>
      <c r="CB192" s="44" t="str">
        <f t="shared" si="362"/>
        <v/>
      </c>
      <c r="CC192" s="44" t="str">
        <f t="shared" si="363"/>
        <v/>
      </c>
      <c r="CD192" s="44" t="str">
        <f t="shared" si="364"/>
        <v/>
      </c>
      <c r="CE192" s="44" t="str">
        <f t="shared" si="365"/>
        <v/>
      </c>
      <c r="CF192" s="44" t="str">
        <f t="shared" si="366"/>
        <v/>
      </c>
      <c r="CG192" s="44" t="str">
        <f t="shared" si="367"/>
        <v/>
      </c>
      <c r="CH192" s="44" t="str">
        <f t="shared" si="368"/>
        <v/>
      </c>
      <c r="CI192" s="44" t="str">
        <f t="shared" si="369"/>
        <v/>
      </c>
      <c r="CJ192" s="44"/>
      <c r="CK192" s="44"/>
      <c r="CL192" s="44"/>
      <c r="CM192" s="44"/>
      <c r="CN192" s="44"/>
      <c r="CO192" s="44"/>
      <c r="CP192" s="44"/>
      <c r="CQ192" s="44"/>
      <c r="CR192" s="44"/>
      <c r="CS192" s="44"/>
      <c r="CT192" s="44"/>
      <c r="CU192" s="44"/>
      <c r="CV192" s="44"/>
      <c r="CW192" s="44" t="str">
        <f t="shared" si="358"/>
        <v/>
      </c>
      <c r="CX192" s="44" t="str">
        <f t="shared" si="359"/>
        <v/>
      </c>
      <c r="CY192" s="44"/>
      <c r="CZ192" s="44"/>
      <c r="DA192" s="45">
        <f t="shared" si="370"/>
        <v>0</v>
      </c>
      <c r="DB192" s="45">
        <f t="shared" si="371"/>
        <v>0</v>
      </c>
      <c r="DC192" s="45">
        <f t="shared" si="371"/>
        <v>0</v>
      </c>
      <c r="DD192" s="45">
        <f t="shared" si="372"/>
        <v>0</v>
      </c>
      <c r="DE192" s="45">
        <f t="shared" si="372"/>
        <v>0</v>
      </c>
      <c r="DF192" s="45">
        <f t="shared" si="373"/>
        <v>0</v>
      </c>
      <c r="DG192" s="45">
        <f t="shared" si="374"/>
        <v>0</v>
      </c>
      <c r="DH192" s="45">
        <f t="shared" si="375"/>
        <v>0</v>
      </c>
      <c r="DI192" s="45">
        <f t="shared" si="376"/>
        <v>0</v>
      </c>
      <c r="DJ192" s="45"/>
      <c r="DK192" s="45"/>
      <c r="DL192" s="45"/>
      <c r="DM192" s="45"/>
      <c r="DN192" s="45"/>
      <c r="DO192" s="45"/>
      <c r="DP192" s="45"/>
      <c r="DQ192" s="45"/>
      <c r="DR192" s="45"/>
      <c r="DS192" s="45"/>
      <c r="DT192" s="45"/>
      <c r="DU192" s="45"/>
      <c r="DV192" s="45"/>
      <c r="DW192" s="45">
        <f t="shared" si="360"/>
        <v>0</v>
      </c>
      <c r="DX192" s="45">
        <f t="shared" si="360"/>
        <v>0</v>
      </c>
    </row>
    <row r="193" spans="1:128" s="9" customFormat="1" ht="15" customHeight="1" x14ac:dyDescent="0.25">
      <c r="A193" s="535" t="s">
        <v>91</v>
      </c>
      <c r="B193" s="536"/>
      <c r="C193" s="47">
        <f>+O193+Q193+S193+U193+W193+Y193+AA193+AC193+AE193+AG193+AI193</f>
        <v>0</v>
      </c>
      <c r="D193" s="110">
        <f>+P193+R193+T193+V193+X193+Z193+AB193+AD193+AF193+AH193+AJ193</f>
        <v>0</v>
      </c>
      <c r="E193" s="35"/>
      <c r="F193" s="34"/>
      <c r="G193" s="35"/>
      <c r="H193" s="34"/>
      <c r="I193" s="35"/>
      <c r="J193" s="34"/>
      <c r="K193" s="35"/>
      <c r="L193" s="34"/>
      <c r="M193" s="35"/>
      <c r="N193" s="34"/>
      <c r="O193" s="39"/>
      <c r="P193" s="38"/>
      <c r="Q193" s="39"/>
      <c r="R193" s="38"/>
      <c r="S193" s="39"/>
      <c r="T193" s="38"/>
      <c r="U193" s="39"/>
      <c r="V193" s="38"/>
      <c r="W193" s="39"/>
      <c r="X193" s="38"/>
      <c r="Y193" s="39"/>
      <c r="Z193" s="38"/>
      <c r="AA193" s="39"/>
      <c r="AB193" s="38"/>
      <c r="AC193" s="39"/>
      <c r="AD193" s="38"/>
      <c r="AE193" s="39"/>
      <c r="AF193" s="38"/>
      <c r="AG193" s="39"/>
      <c r="AH193" s="38"/>
      <c r="AI193" s="39"/>
      <c r="AJ193" s="38"/>
      <c r="AK193" s="107"/>
      <c r="AL193" s="108"/>
      <c r="AM193" s="39"/>
      <c r="AN193" s="109"/>
      <c r="AO193" s="107"/>
      <c r="AP193" s="108"/>
      <c r="AQ193" s="37"/>
      <c r="AR193" s="109"/>
      <c r="AS193" s="107"/>
      <c r="AT193" s="109"/>
      <c r="AU193" s="107"/>
      <c r="AV193" s="108"/>
      <c r="AW193" s="107"/>
      <c r="AX193" s="108"/>
      <c r="AY193" s="43" t="str">
        <f t="shared" si="357"/>
        <v/>
      </c>
      <c r="AZ193" s="43"/>
      <c r="BA193" s="43"/>
      <c r="BB193" s="43"/>
      <c r="BC193" s="43"/>
      <c r="BD193" s="43"/>
      <c r="BE193" s="43"/>
      <c r="BF193" s="43"/>
      <c r="BG193" s="43"/>
      <c r="BH193" s="10"/>
      <c r="BI193" s="10"/>
      <c r="BJ193" s="10"/>
      <c r="BK193" s="10"/>
      <c r="BR193" s="10"/>
      <c r="BS193" s="10"/>
      <c r="BT193" s="10"/>
      <c r="BU193" s="11"/>
      <c r="BV193" s="10"/>
      <c r="BW193" s="10"/>
      <c r="BX193" s="11"/>
      <c r="BY193" s="11"/>
      <c r="BZ193" s="11"/>
      <c r="CA193" s="44" t="str">
        <f t="shared" si="361"/>
        <v/>
      </c>
      <c r="CB193" s="44" t="str">
        <f t="shared" si="362"/>
        <v/>
      </c>
      <c r="CC193" s="44" t="str">
        <f t="shared" si="363"/>
        <v/>
      </c>
      <c r="CD193" s="44" t="str">
        <f t="shared" si="364"/>
        <v/>
      </c>
      <c r="CE193" s="44" t="str">
        <f t="shared" si="365"/>
        <v/>
      </c>
      <c r="CF193" s="44" t="str">
        <f t="shared" si="366"/>
        <v/>
      </c>
      <c r="CG193" s="44" t="str">
        <f t="shared" si="367"/>
        <v/>
      </c>
      <c r="CH193" s="44" t="str">
        <f t="shared" si="368"/>
        <v/>
      </c>
      <c r="CI193" s="44" t="str">
        <f t="shared" si="369"/>
        <v/>
      </c>
      <c r="CJ193" s="44"/>
      <c r="CK193" s="44"/>
      <c r="CL193" s="44"/>
      <c r="CM193" s="44"/>
      <c r="CN193" s="44"/>
      <c r="CO193" s="44"/>
      <c r="CP193" s="44"/>
      <c r="CQ193" s="44"/>
      <c r="CR193" s="44"/>
      <c r="CS193" s="44"/>
      <c r="CT193" s="44"/>
      <c r="CU193" s="44"/>
      <c r="CV193" s="44"/>
      <c r="CW193" s="44" t="str">
        <f t="shared" si="358"/>
        <v/>
      </c>
      <c r="CX193" s="44" t="str">
        <f t="shared" si="359"/>
        <v/>
      </c>
      <c r="CY193" s="44"/>
      <c r="CZ193" s="44"/>
      <c r="DA193" s="45">
        <f t="shared" si="370"/>
        <v>0</v>
      </c>
      <c r="DB193" s="45">
        <f t="shared" si="371"/>
        <v>0</v>
      </c>
      <c r="DC193" s="45">
        <f t="shared" si="371"/>
        <v>0</v>
      </c>
      <c r="DD193" s="45">
        <f t="shared" si="372"/>
        <v>0</v>
      </c>
      <c r="DE193" s="45">
        <f t="shared" si="372"/>
        <v>0</v>
      </c>
      <c r="DF193" s="45">
        <f t="shared" si="373"/>
        <v>0</v>
      </c>
      <c r="DG193" s="45">
        <f t="shared" si="374"/>
        <v>0</v>
      </c>
      <c r="DH193" s="45">
        <f t="shared" si="375"/>
        <v>0</v>
      </c>
      <c r="DI193" s="45">
        <f t="shared" si="376"/>
        <v>0</v>
      </c>
      <c r="DJ193" s="45"/>
      <c r="DK193" s="45"/>
      <c r="DL193" s="45"/>
      <c r="DM193" s="45"/>
      <c r="DN193" s="45"/>
      <c r="DO193" s="45"/>
      <c r="DP193" s="45"/>
      <c r="DQ193" s="45"/>
      <c r="DR193" s="45"/>
      <c r="DS193" s="45"/>
      <c r="DT193" s="45"/>
      <c r="DU193" s="45"/>
      <c r="DV193" s="45"/>
      <c r="DW193" s="45">
        <f t="shared" si="360"/>
        <v>0</v>
      </c>
      <c r="DX193" s="45">
        <f t="shared" si="360"/>
        <v>0</v>
      </c>
    </row>
    <row r="194" spans="1:128" s="9" customFormat="1" x14ac:dyDescent="0.25">
      <c r="A194" s="533" t="s">
        <v>50</v>
      </c>
      <c r="B194" s="534"/>
      <c r="C194" s="47">
        <f>+O194+Q194+S194+U194+W194+Y194+AA194+AC194+AE194+AG194+AI194</f>
        <v>0</v>
      </c>
      <c r="D194" s="110">
        <f>+P194+R194+T194+V194+X194+Z194+AB194+AD194+AF194+AH194+AJ194</f>
        <v>0</v>
      </c>
      <c r="E194" s="35"/>
      <c r="F194" s="34"/>
      <c r="G194" s="35"/>
      <c r="H194" s="34"/>
      <c r="I194" s="35"/>
      <c r="J194" s="34"/>
      <c r="K194" s="35"/>
      <c r="L194" s="34"/>
      <c r="M194" s="35"/>
      <c r="N194" s="34"/>
      <c r="O194" s="39"/>
      <c r="P194" s="38"/>
      <c r="Q194" s="39"/>
      <c r="R194" s="38"/>
      <c r="S194" s="39"/>
      <c r="T194" s="38"/>
      <c r="U194" s="39"/>
      <c r="V194" s="38"/>
      <c r="W194" s="39"/>
      <c r="X194" s="38"/>
      <c r="Y194" s="39"/>
      <c r="Z194" s="38"/>
      <c r="AA194" s="39"/>
      <c r="AB194" s="38"/>
      <c r="AC194" s="39"/>
      <c r="AD194" s="38"/>
      <c r="AE194" s="39"/>
      <c r="AF194" s="38"/>
      <c r="AG194" s="39"/>
      <c r="AH194" s="38"/>
      <c r="AI194" s="39"/>
      <c r="AJ194" s="38"/>
      <c r="AK194" s="107"/>
      <c r="AL194" s="108"/>
      <c r="AM194" s="39"/>
      <c r="AN194" s="109"/>
      <c r="AO194" s="107"/>
      <c r="AP194" s="108"/>
      <c r="AQ194" s="37"/>
      <c r="AR194" s="109"/>
      <c r="AS194" s="107"/>
      <c r="AT194" s="109"/>
      <c r="AU194" s="107"/>
      <c r="AV194" s="108"/>
      <c r="AW194" s="107"/>
      <c r="AX194" s="108"/>
      <c r="AY194" s="43" t="str">
        <f t="shared" si="357"/>
        <v/>
      </c>
      <c r="AZ194" s="43"/>
      <c r="BA194" s="43"/>
      <c r="BB194" s="43"/>
      <c r="BC194" s="43"/>
      <c r="BD194" s="43"/>
      <c r="BE194" s="43"/>
      <c r="BF194" s="43"/>
      <c r="BG194" s="43"/>
      <c r="BH194" s="10"/>
      <c r="BI194" s="10"/>
      <c r="BJ194" s="10"/>
      <c r="BK194" s="10"/>
      <c r="BR194" s="10"/>
      <c r="BS194" s="10"/>
      <c r="BT194" s="10"/>
      <c r="BU194" s="11"/>
      <c r="BV194" s="10"/>
      <c r="BW194" s="10"/>
      <c r="BX194" s="11"/>
      <c r="BY194" s="11"/>
      <c r="BZ194" s="11"/>
      <c r="CA194" s="44" t="str">
        <f t="shared" si="361"/>
        <v/>
      </c>
      <c r="CB194" s="44" t="str">
        <f t="shared" si="362"/>
        <v/>
      </c>
      <c r="CC194" s="44" t="str">
        <f t="shared" si="363"/>
        <v/>
      </c>
      <c r="CD194" s="44" t="str">
        <f t="shared" si="364"/>
        <v/>
      </c>
      <c r="CE194" s="44" t="str">
        <f t="shared" si="365"/>
        <v/>
      </c>
      <c r="CF194" s="44" t="str">
        <f t="shared" si="366"/>
        <v/>
      </c>
      <c r="CG194" s="44" t="str">
        <f t="shared" si="367"/>
        <v/>
      </c>
      <c r="CH194" s="44" t="str">
        <f t="shared" si="368"/>
        <v/>
      </c>
      <c r="CI194" s="44" t="str">
        <f t="shared" si="369"/>
        <v/>
      </c>
      <c r="CJ194" s="44"/>
      <c r="CK194" s="44"/>
      <c r="CL194" s="44"/>
      <c r="CM194" s="44"/>
      <c r="CN194" s="44"/>
      <c r="CO194" s="44"/>
      <c r="CP194" s="44"/>
      <c r="CQ194" s="44"/>
      <c r="CR194" s="44"/>
      <c r="CS194" s="44"/>
      <c r="CT194" s="44"/>
      <c r="CU194" s="44"/>
      <c r="CV194" s="44"/>
      <c r="CW194" s="44" t="str">
        <f t="shared" si="358"/>
        <v/>
      </c>
      <c r="CX194" s="44" t="str">
        <f t="shared" si="359"/>
        <v/>
      </c>
      <c r="CY194" s="44"/>
      <c r="CZ194" s="44"/>
      <c r="DA194" s="45">
        <f t="shared" si="370"/>
        <v>0</v>
      </c>
      <c r="DB194" s="45">
        <f t="shared" si="371"/>
        <v>0</v>
      </c>
      <c r="DC194" s="45">
        <f t="shared" si="371"/>
        <v>0</v>
      </c>
      <c r="DD194" s="45">
        <f t="shared" si="372"/>
        <v>0</v>
      </c>
      <c r="DE194" s="45">
        <f t="shared" si="372"/>
        <v>0</v>
      </c>
      <c r="DF194" s="45">
        <f t="shared" si="373"/>
        <v>0</v>
      </c>
      <c r="DG194" s="45">
        <f t="shared" si="374"/>
        <v>0</v>
      </c>
      <c r="DH194" s="45">
        <f t="shared" si="375"/>
        <v>0</v>
      </c>
      <c r="DI194" s="45">
        <f t="shared" si="376"/>
        <v>0</v>
      </c>
      <c r="DJ194" s="45"/>
      <c r="DK194" s="45"/>
      <c r="DL194" s="45"/>
      <c r="DM194" s="45"/>
      <c r="DN194" s="45"/>
      <c r="DO194" s="45"/>
      <c r="DP194" s="45"/>
      <c r="DQ194" s="45"/>
      <c r="DR194" s="45"/>
      <c r="DS194" s="45"/>
      <c r="DT194" s="45"/>
      <c r="DU194" s="45"/>
      <c r="DV194" s="45"/>
      <c r="DW194" s="45">
        <f t="shared" si="360"/>
        <v>0</v>
      </c>
      <c r="DX194" s="45">
        <f t="shared" si="360"/>
        <v>0</v>
      </c>
    </row>
    <row r="195" spans="1:128" s="9" customFormat="1" x14ac:dyDescent="0.25">
      <c r="A195" s="537" t="s">
        <v>92</v>
      </c>
      <c r="B195" s="538"/>
      <c r="C195" s="116">
        <f>+E195+G195+I195+K195+M195+O195+Q195+S195+U195+W195+Y195+AA195+AC195+AE195+AG195+AI195</f>
        <v>0</v>
      </c>
      <c r="D195" s="117">
        <f>+F195+H195+J195+L195+N195+P195+R195+T195+V195+X195+Z195+AB195+AD195+AF195+AH195+AJ195</f>
        <v>0</v>
      </c>
      <c r="E195" s="118"/>
      <c r="F195" s="119"/>
      <c r="G195" s="118"/>
      <c r="H195" s="119"/>
      <c r="I195" s="118"/>
      <c r="J195" s="119"/>
      <c r="K195" s="118"/>
      <c r="L195" s="119"/>
      <c r="M195" s="118"/>
      <c r="N195" s="119"/>
      <c r="O195" s="118"/>
      <c r="P195" s="119"/>
      <c r="Q195" s="118"/>
      <c r="R195" s="119"/>
      <c r="S195" s="118"/>
      <c r="T195" s="119"/>
      <c r="U195" s="118"/>
      <c r="V195" s="119"/>
      <c r="W195" s="118"/>
      <c r="X195" s="119"/>
      <c r="Y195" s="118"/>
      <c r="Z195" s="119"/>
      <c r="AA195" s="118"/>
      <c r="AB195" s="119"/>
      <c r="AC195" s="118"/>
      <c r="AD195" s="119"/>
      <c r="AE195" s="118"/>
      <c r="AF195" s="119"/>
      <c r="AG195" s="118"/>
      <c r="AH195" s="119"/>
      <c r="AI195" s="118"/>
      <c r="AJ195" s="119"/>
      <c r="AK195" s="120"/>
      <c r="AL195" s="121"/>
      <c r="AM195" s="118"/>
      <c r="AN195" s="122"/>
      <c r="AO195" s="120"/>
      <c r="AP195" s="121"/>
      <c r="AQ195" s="123"/>
      <c r="AR195" s="122"/>
      <c r="AS195" s="120"/>
      <c r="AT195" s="122"/>
      <c r="AU195" s="120"/>
      <c r="AV195" s="121"/>
      <c r="AW195" s="120"/>
      <c r="AX195" s="121"/>
      <c r="AY195" s="43" t="str">
        <f t="shared" si="357"/>
        <v/>
      </c>
      <c r="AZ195" s="43"/>
      <c r="BA195" s="43"/>
      <c r="BB195" s="43"/>
      <c r="BC195" s="43"/>
      <c r="BD195" s="43"/>
      <c r="BE195" s="43"/>
      <c r="BF195" s="43"/>
      <c r="BG195" s="43"/>
      <c r="BH195" s="10"/>
      <c r="BI195" s="10"/>
      <c r="BJ195" s="10"/>
      <c r="BK195" s="10"/>
      <c r="BR195" s="10"/>
      <c r="BS195" s="10"/>
      <c r="BT195" s="10"/>
      <c r="BU195" s="11"/>
      <c r="BV195" s="10"/>
      <c r="BW195" s="10"/>
      <c r="BX195" s="11"/>
      <c r="BY195" s="11"/>
      <c r="BZ195" s="11"/>
      <c r="CA195" s="44" t="str">
        <f t="shared" si="361"/>
        <v/>
      </c>
      <c r="CB195" s="44" t="str">
        <f t="shared" si="362"/>
        <v/>
      </c>
      <c r="CC195" s="44" t="str">
        <f t="shared" si="363"/>
        <v/>
      </c>
      <c r="CD195" s="44" t="str">
        <f t="shared" si="364"/>
        <v/>
      </c>
      <c r="CE195" s="44" t="str">
        <f t="shared" si="365"/>
        <v/>
      </c>
      <c r="CF195" s="44" t="str">
        <f t="shared" si="366"/>
        <v/>
      </c>
      <c r="CG195" s="44" t="str">
        <f t="shared" si="367"/>
        <v/>
      </c>
      <c r="CH195" s="44" t="str">
        <f t="shared" si="368"/>
        <v/>
      </c>
      <c r="CI195" s="44" t="str">
        <f t="shared" si="369"/>
        <v/>
      </c>
      <c r="CJ195" s="44"/>
      <c r="CK195" s="44"/>
      <c r="CL195" s="44"/>
      <c r="CM195" s="44"/>
      <c r="CN195" s="44"/>
      <c r="CO195" s="44"/>
      <c r="CP195" s="44"/>
      <c r="CQ195" s="44"/>
      <c r="CR195" s="44"/>
      <c r="CS195" s="44"/>
      <c r="CT195" s="44"/>
      <c r="CU195" s="44"/>
      <c r="CV195" s="44"/>
      <c r="CW195" s="44" t="str">
        <f t="shared" si="358"/>
        <v/>
      </c>
      <c r="CX195" s="44" t="str">
        <f t="shared" si="359"/>
        <v/>
      </c>
      <c r="CY195" s="44"/>
      <c r="CZ195" s="44"/>
      <c r="DA195" s="45">
        <f t="shared" si="370"/>
        <v>0</v>
      </c>
      <c r="DB195" s="45">
        <f t="shared" si="371"/>
        <v>0</v>
      </c>
      <c r="DC195" s="45">
        <f t="shared" si="371"/>
        <v>0</v>
      </c>
      <c r="DD195" s="45">
        <f t="shared" si="372"/>
        <v>0</v>
      </c>
      <c r="DE195" s="45">
        <f t="shared" si="372"/>
        <v>0</v>
      </c>
      <c r="DF195" s="45">
        <f t="shared" si="373"/>
        <v>0</v>
      </c>
      <c r="DG195" s="45">
        <f t="shared" si="374"/>
        <v>0</v>
      </c>
      <c r="DH195" s="45">
        <f t="shared" si="375"/>
        <v>0</v>
      </c>
      <c r="DI195" s="45">
        <f t="shared" si="376"/>
        <v>0</v>
      </c>
      <c r="DJ195" s="45"/>
      <c r="DK195" s="45"/>
      <c r="DL195" s="45"/>
      <c r="DM195" s="45"/>
      <c r="DN195" s="45"/>
      <c r="DO195" s="45"/>
      <c r="DP195" s="45"/>
      <c r="DQ195" s="45"/>
      <c r="DR195" s="45"/>
      <c r="DS195" s="45"/>
      <c r="DT195" s="45"/>
      <c r="DU195" s="45"/>
      <c r="DV195" s="45"/>
      <c r="DW195" s="45">
        <f t="shared" si="360"/>
        <v>0</v>
      </c>
      <c r="DX195" s="45">
        <f t="shared" si="360"/>
        <v>0</v>
      </c>
    </row>
    <row r="196" spans="1:128" s="9" customFormat="1" x14ac:dyDescent="0.25">
      <c r="A196" s="539" t="s">
        <v>51</v>
      </c>
      <c r="B196" s="126" t="s">
        <v>71</v>
      </c>
      <c r="C196" s="127">
        <f t="shared" ref="C196:D198" si="377">+O196+Q196+S196+U196+W196+Y196+AA196+AC196+AE196+AG196</f>
        <v>0</v>
      </c>
      <c r="D196" s="99">
        <f t="shared" si="377"/>
        <v>0</v>
      </c>
      <c r="E196" s="100"/>
      <c r="F196" s="101"/>
      <c r="G196" s="100"/>
      <c r="H196" s="101"/>
      <c r="I196" s="100"/>
      <c r="J196" s="101"/>
      <c r="K196" s="100"/>
      <c r="L196" s="101"/>
      <c r="M196" s="100"/>
      <c r="N196" s="101"/>
      <c r="O196" s="79"/>
      <c r="P196" s="80"/>
      <c r="Q196" s="79"/>
      <c r="R196" s="80"/>
      <c r="S196" s="79"/>
      <c r="T196" s="80"/>
      <c r="U196" s="79"/>
      <c r="V196" s="80"/>
      <c r="W196" s="79"/>
      <c r="X196" s="80"/>
      <c r="Y196" s="79"/>
      <c r="Z196" s="80"/>
      <c r="AA196" s="79"/>
      <c r="AB196" s="80"/>
      <c r="AC196" s="79"/>
      <c r="AD196" s="80"/>
      <c r="AE196" s="79"/>
      <c r="AF196" s="80"/>
      <c r="AG196" s="79"/>
      <c r="AH196" s="80"/>
      <c r="AI196" s="156"/>
      <c r="AJ196" s="157"/>
      <c r="AK196" s="130"/>
      <c r="AL196" s="81"/>
      <c r="AM196" s="79"/>
      <c r="AN196" s="131"/>
      <c r="AO196" s="130"/>
      <c r="AP196" s="81"/>
      <c r="AQ196" s="132"/>
      <c r="AR196" s="131"/>
      <c r="AS196" s="132"/>
      <c r="AT196" s="131"/>
      <c r="AU196" s="132"/>
      <c r="AV196" s="131"/>
      <c r="AW196" s="134"/>
      <c r="AX196" s="135"/>
      <c r="AY196" s="43" t="str">
        <f t="shared" si="357"/>
        <v/>
      </c>
      <c r="AZ196" s="43"/>
      <c r="BA196" s="43"/>
      <c r="BB196" s="43"/>
      <c r="BC196" s="43"/>
      <c r="BD196" s="43"/>
      <c r="BE196" s="43"/>
      <c r="BF196" s="43"/>
      <c r="BG196" s="43"/>
      <c r="BH196" s="10"/>
      <c r="BI196" s="10"/>
      <c r="BJ196" s="10"/>
      <c r="BK196" s="10"/>
      <c r="BR196" s="10"/>
      <c r="BS196" s="10"/>
      <c r="BT196" s="10"/>
      <c r="BU196" s="11"/>
      <c r="BV196" s="10"/>
      <c r="BW196" s="10"/>
      <c r="BX196" s="11"/>
      <c r="BY196" s="11"/>
      <c r="BZ196" s="11"/>
      <c r="CA196" s="44" t="str">
        <f t="shared" si="361"/>
        <v/>
      </c>
      <c r="CB196" s="44" t="str">
        <f t="shared" si="362"/>
        <v/>
      </c>
      <c r="CC196" s="44" t="str">
        <f t="shared" si="363"/>
        <v/>
      </c>
      <c r="CD196" s="44" t="str">
        <f t="shared" si="364"/>
        <v/>
      </c>
      <c r="CE196" s="44" t="str">
        <f t="shared" si="365"/>
        <v/>
      </c>
      <c r="CF196" s="44" t="str">
        <f t="shared" si="366"/>
        <v/>
      </c>
      <c r="CG196" s="44" t="str">
        <f t="shared" si="367"/>
        <v/>
      </c>
      <c r="CH196" s="44" t="str">
        <f t="shared" si="368"/>
        <v/>
      </c>
      <c r="CI196" s="44" t="str">
        <f t="shared" si="369"/>
        <v/>
      </c>
      <c r="CJ196" s="44"/>
      <c r="CK196" s="44"/>
      <c r="CL196" s="44"/>
      <c r="CM196" s="44"/>
      <c r="CN196" s="44"/>
      <c r="CO196" s="44"/>
      <c r="CP196" s="44"/>
      <c r="CQ196" s="44"/>
      <c r="CR196" s="44"/>
      <c r="CS196" s="44"/>
      <c r="CT196" s="44"/>
      <c r="CU196" s="44"/>
      <c r="CV196" s="44"/>
      <c r="CW196" s="44" t="str">
        <f t="shared" si="358"/>
        <v/>
      </c>
      <c r="CX196" s="44" t="str">
        <f t="shared" si="359"/>
        <v/>
      </c>
      <c r="CY196" s="44"/>
      <c r="CZ196" s="44"/>
      <c r="DA196" s="45">
        <f t="shared" si="370"/>
        <v>0</v>
      </c>
      <c r="DB196" s="45">
        <f t="shared" si="371"/>
        <v>0</v>
      </c>
      <c r="DC196" s="45">
        <f t="shared" si="371"/>
        <v>0</v>
      </c>
      <c r="DD196" s="45">
        <f t="shared" si="372"/>
        <v>0</v>
      </c>
      <c r="DE196" s="45">
        <f t="shared" si="372"/>
        <v>0</v>
      </c>
      <c r="DF196" s="45">
        <f t="shared" si="373"/>
        <v>0</v>
      </c>
      <c r="DG196" s="45">
        <f t="shared" si="374"/>
        <v>0</v>
      </c>
      <c r="DH196" s="45">
        <f t="shared" si="375"/>
        <v>0</v>
      </c>
      <c r="DI196" s="45">
        <f t="shared" si="376"/>
        <v>0</v>
      </c>
      <c r="DJ196" s="45"/>
      <c r="DK196" s="45"/>
      <c r="DL196" s="45"/>
      <c r="DM196" s="45"/>
      <c r="DN196" s="45"/>
      <c r="DO196" s="45"/>
      <c r="DP196" s="45"/>
      <c r="DQ196" s="45"/>
      <c r="DR196" s="45"/>
      <c r="DS196" s="45"/>
      <c r="DT196" s="45"/>
      <c r="DU196" s="45"/>
      <c r="DV196" s="45"/>
      <c r="DW196" s="45">
        <f t="shared" si="360"/>
        <v>0</v>
      </c>
      <c r="DX196" s="45">
        <f t="shared" si="360"/>
        <v>0</v>
      </c>
    </row>
    <row r="197" spans="1:128" s="9" customFormat="1" x14ac:dyDescent="0.25">
      <c r="A197" s="540"/>
      <c r="B197" s="83" t="s">
        <v>72</v>
      </c>
      <c r="C197" s="47">
        <f t="shared" si="377"/>
        <v>0</v>
      </c>
      <c r="D197" s="110">
        <f t="shared" si="377"/>
        <v>0</v>
      </c>
      <c r="E197" s="35"/>
      <c r="F197" s="34"/>
      <c r="G197" s="35"/>
      <c r="H197" s="34"/>
      <c r="I197" s="35"/>
      <c r="J197" s="34"/>
      <c r="K197" s="35"/>
      <c r="L197" s="34"/>
      <c r="M197" s="35"/>
      <c r="N197" s="34"/>
      <c r="O197" s="39"/>
      <c r="P197" s="38"/>
      <c r="Q197" s="39"/>
      <c r="R197" s="38"/>
      <c r="S197" s="39"/>
      <c r="T197" s="38"/>
      <c r="U197" s="39"/>
      <c r="V197" s="38"/>
      <c r="W197" s="39"/>
      <c r="X197" s="38"/>
      <c r="Y197" s="39"/>
      <c r="Z197" s="38"/>
      <c r="AA197" s="39"/>
      <c r="AB197" s="38"/>
      <c r="AC197" s="39"/>
      <c r="AD197" s="38"/>
      <c r="AE197" s="39"/>
      <c r="AF197" s="38"/>
      <c r="AG197" s="39"/>
      <c r="AH197" s="38"/>
      <c r="AI197" s="50"/>
      <c r="AJ197" s="51"/>
      <c r="AK197" s="107"/>
      <c r="AL197" s="108"/>
      <c r="AM197" s="39"/>
      <c r="AN197" s="109"/>
      <c r="AO197" s="107"/>
      <c r="AP197" s="108"/>
      <c r="AQ197" s="37"/>
      <c r="AR197" s="109"/>
      <c r="AS197" s="37"/>
      <c r="AT197" s="109"/>
      <c r="AU197" s="37"/>
      <c r="AV197" s="109"/>
      <c r="AW197" s="136"/>
      <c r="AX197" s="111"/>
      <c r="AY197" s="43" t="str">
        <f t="shared" si="357"/>
        <v/>
      </c>
      <c r="AZ197" s="43"/>
      <c r="BA197" s="43"/>
      <c r="BB197" s="43"/>
      <c r="BC197" s="43"/>
      <c r="BD197" s="43"/>
      <c r="BE197" s="43"/>
      <c r="BF197" s="43"/>
      <c r="BG197" s="43"/>
      <c r="BH197" s="10"/>
      <c r="BI197" s="10"/>
      <c r="BJ197" s="10"/>
      <c r="BK197" s="10"/>
      <c r="BR197" s="10"/>
      <c r="BS197" s="10"/>
      <c r="BT197" s="10"/>
      <c r="BU197" s="11"/>
      <c r="BV197" s="10"/>
      <c r="BW197" s="10"/>
      <c r="BX197" s="11"/>
      <c r="BY197" s="11"/>
      <c r="BZ197" s="11"/>
      <c r="CA197" s="44" t="str">
        <f t="shared" si="361"/>
        <v/>
      </c>
      <c r="CB197" s="44" t="str">
        <f t="shared" si="362"/>
        <v/>
      </c>
      <c r="CC197" s="44" t="str">
        <f t="shared" si="363"/>
        <v/>
      </c>
      <c r="CD197" s="44" t="str">
        <f t="shared" si="364"/>
        <v/>
      </c>
      <c r="CE197" s="44" t="str">
        <f t="shared" si="365"/>
        <v/>
      </c>
      <c r="CF197" s="44" t="str">
        <f t="shared" si="366"/>
        <v/>
      </c>
      <c r="CG197" s="44" t="str">
        <f t="shared" si="367"/>
        <v/>
      </c>
      <c r="CH197" s="44" t="str">
        <f t="shared" si="368"/>
        <v/>
      </c>
      <c r="CI197" s="44" t="str">
        <f t="shared" si="369"/>
        <v/>
      </c>
      <c r="CJ197" s="44"/>
      <c r="CK197" s="44"/>
      <c r="CL197" s="44"/>
      <c r="CM197" s="44"/>
      <c r="CN197" s="44"/>
      <c r="CO197" s="44"/>
      <c r="CP197" s="44"/>
      <c r="CQ197" s="44"/>
      <c r="CR197" s="44"/>
      <c r="CS197" s="44"/>
      <c r="CT197" s="44"/>
      <c r="CU197" s="44"/>
      <c r="CV197" s="44"/>
      <c r="CW197" s="44" t="str">
        <f t="shared" si="358"/>
        <v/>
      </c>
      <c r="CX197" s="44" t="str">
        <f t="shared" si="359"/>
        <v/>
      </c>
      <c r="CY197" s="44"/>
      <c r="CZ197" s="44"/>
      <c r="DA197" s="45">
        <f t="shared" si="370"/>
        <v>0</v>
      </c>
      <c r="DB197" s="45">
        <f t="shared" si="371"/>
        <v>0</v>
      </c>
      <c r="DC197" s="45">
        <f t="shared" si="371"/>
        <v>0</v>
      </c>
      <c r="DD197" s="45">
        <f t="shared" si="372"/>
        <v>0</v>
      </c>
      <c r="DE197" s="45">
        <f t="shared" si="372"/>
        <v>0</v>
      </c>
      <c r="DF197" s="45">
        <f t="shared" si="373"/>
        <v>0</v>
      </c>
      <c r="DG197" s="45">
        <f t="shared" si="374"/>
        <v>0</v>
      </c>
      <c r="DH197" s="45">
        <f t="shared" si="375"/>
        <v>0</v>
      </c>
      <c r="DI197" s="45">
        <f t="shared" si="376"/>
        <v>0</v>
      </c>
      <c r="DJ197" s="45"/>
      <c r="DK197" s="45"/>
      <c r="DL197" s="45"/>
      <c r="DM197" s="45"/>
      <c r="DN197" s="45"/>
      <c r="DO197" s="45"/>
      <c r="DP197" s="45"/>
      <c r="DQ197" s="45"/>
      <c r="DR197" s="45"/>
      <c r="DS197" s="45"/>
      <c r="DT197" s="45"/>
      <c r="DU197" s="45"/>
      <c r="DV197" s="45"/>
      <c r="DW197" s="45">
        <f t="shared" si="360"/>
        <v>0</v>
      </c>
      <c r="DX197" s="45">
        <f t="shared" si="360"/>
        <v>0</v>
      </c>
    </row>
    <row r="198" spans="1:128" s="9" customFormat="1" x14ac:dyDescent="0.25">
      <c r="A198" s="541"/>
      <c r="B198" s="96" t="s">
        <v>73</v>
      </c>
      <c r="C198" s="116">
        <f t="shared" si="377"/>
        <v>0</v>
      </c>
      <c r="D198" s="137">
        <f t="shared" si="377"/>
        <v>0</v>
      </c>
      <c r="E198" s="138"/>
      <c r="F198" s="139"/>
      <c r="G198" s="138"/>
      <c r="H198" s="139"/>
      <c r="I198" s="138"/>
      <c r="J198" s="139"/>
      <c r="K198" s="138"/>
      <c r="L198" s="139"/>
      <c r="M198" s="138"/>
      <c r="N198" s="139"/>
      <c r="O198" s="60"/>
      <c r="P198" s="59"/>
      <c r="Q198" s="60"/>
      <c r="R198" s="59"/>
      <c r="S198" s="60"/>
      <c r="T198" s="59"/>
      <c r="U198" s="60"/>
      <c r="V198" s="59"/>
      <c r="W198" s="60"/>
      <c r="X198" s="59"/>
      <c r="Y198" s="60"/>
      <c r="Z198" s="59"/>
      <c r="AA198" s="60"/>
      <c r="AB198" s="59"/>
      <c r="AC198" s="60"/>
      <c r="AD198" s="59"/>
      <c r="AE198" s="60"/>
      <c r="AF198" s="59"/>
      <c r="AG198" s="60"/>
      <c r="AH198" s="59"/>
      <c r="AI198" s="158"/>
      <c r="AJ198" s="159"/>
      <c r="AK198" s="124"/>
      <c r="AL198" s="141"/>
      <c r="AM198" s="60"/>
      <c r="AN198" s="125"/>
      <c r="AO198" s="124"/>
      <c r="AP198" s="141"/>
      <c r="AQ198" s="58"/>
      <c r="AR198" s="125"/>
      <c r="AS198" s="58"/>
      <c r="AT198" s="125"/>
      <c r="AU198" s="58"/>
      <c r="AV198" s="125"/>
      <c r="AW198" s="142"/>
      <c r="AX198" s="143"/>
      <c r="AY198" s="43" t="str">
        <f t="shared" si="357"/>
        <v/>
      </c>
      <c r="AZ198" s="43"/>
      <c r="BA198" s="43"/>
      <c r="BB198" s="43"/>
      <c r="BC198" s="43"/>
      <c r="BD198" s="43"/>
      <c r="BE198" s="43"/>
      <c r="BF198" s="43"/>
      <c r="BG198" s="43"/>
      <c r="BH198" s="10"/>
      <c r="BI198" s="10"/>
      <c r="BJ198" s="10"/>
      <c r="BK198" s="10"/>
      <c r="BR198" s="10"/>
      <c r="BS198" s="10"/>
      <c r="BT198" s="10"/>
      <c r="BU198" s="11"/>
      <c r="BV198" s="10"/>
      <c r="BW198" s="10"/>
      <c r="BX198" s="11"/>
      <c r="BY198" s="11"/>
      <c r="BZ198" s="11"/>
      <c r="CA198" s="44" t="str">
        <f t="shared" si="361"/>
        <v/>
      </c>
      <c r="CB198" s="44" t="str">
        <f t="shared" si="362"/>
        <v/>
      </c>
      <c r="CC198" s="44" t="str">
        <f t="shared" si="363"/>
        <v/>
      </c>
      <c r="CD198" s="44" t="str">
        <f t="shared" si="364"/>
        <v/>
      </c>
      <c r="CE198" s="44" t="str">
        <f t="shared" si="365"/>
        <v/>
      </c>
      <c r="CF198" s="44" t="str">
        <f t="shared" si="366"/>
        <v/>
      </c>
      <c r="CG198" s="44" t="str">
        <f t="shared" si="367"/>
        <v/>
      </c>
      <c r="CH198" s="44" t="str">
        <f t="shared" si="368"/>
        <v/>
      </c>
      <c r="CI198" s="44" t="str">
        <f t="shared" si="369"/>
        <v/>
      </c>
      <c r="CJ198" s="44"/>
      <c r="CK198" s="44"/>
      <c r="CL198" s="44"/>
      <c r="CM198" s="44"/>
      <c r="CN198" s="44"/>
      <c r="CO198" s="44"/>
      <c r="CP198" s="44"/>
      <c r="CQ198" s="44"/>
      <c r="CR198" s="44"/>
      <c r="CS198" s="44"/>
      <c r="CT198" s="44"/>
      <c r="CU198" s="44"/>
      <c r="CV198" s="44"/>
      <c r="CW198" s="44" t="str">
        <f t="shared" si="358"/>
        <v/>
      </c>
      <c r="CX198" s="44" t="str">
        <f t="shared" si="359"/>
        <v/>
      </c>
      <c r="CY198" s="44"/>
      <c r="CZ198" s="44"/>
      <c r="DA198" s="45">
        <f t="shared" si="370"/>
        <v>0</v>
      </c>
      <c r="DB198" s="45">
        <f t="shared" si="371"/>
        <v>0</v>
      </c>
      <c r="DC198" s="45">
        <f t="shared" si="371"/>
        <v>0</v>
      </c>
      <c r="DD198" s="45">
        <f t="shared" si="372"/>
        <v>0</v>
      </c>
      <c r="DE198" s="45">
        <f t="shared" si="372"/>
        <v>0</v>
      </c>
      <c r="DF198" s="45">
        <f t="shared" si="373"/>
        <v>0</v>
      </c>
      <c r="DG198" s="45">
        <f t="shared" si="374"/>
        <v>0</v>
      </c>
      <c r="DH198" s="45">
        <f t="shared" si="375"/>
        <v>0</v>
      </c>
      <c r="DI198" s="45">
        <f t="shared" si="376"/>
        <v>0</v>
      </c>
      <c r="DJ198" s="45"/>
      <c r="DK198" s="45"/>
      <c r="DL198" s="45"/>
      <c r="DM198" s="45"/>
      <c r="DN198" s="45"/>
      <c r="DO198" s="45"/>
      <c r="DP198" s="45"/>
      <c r="DQ198" s="45"/>
      <c r="DR198" s="45"/>
      <c r="DS198" s="45"/>
      <c r="DT198" s="45"/>
      <c r="DU198" s="45"/>
      <c r="DV198" s="45"/>
      <c r="DW198" s="45">
        <f t="shared" si="360"/>
        <v>0</v>
      </c>
      <c r="DX198" s="45">
        <f t="shared" si="360"/>
        <v>0</v>
      </c>
    </row>
    <row r="199" spans="1:128" s="9" customFormat="1" x14ac:dyDescent="0.25">
      <c r="A199" s="531" t="s">
        <v>52</v>
      </c>
      <c r="B199" s="532"/>
      <c r="C199" s="127">
        <f t="shared" ref="C199:D201" si="378">+E199+G199+I199+K199+M199+O199+Q199+S199+U199+W199+Y199+AA199+AC199+AE199+AG199+AI199</f>
        <v>0</v>
      </c>
      <c r="D199" s="110">
        <f t="shared" si="378"/>
        <v>0</v>
      </c>
      <c r="E199" s="84"/>
      <c r="F199" s="85"/>
      <c r="G199" s="84"/>
      <c r="H199" s="85"/>
      <c r="I199" s="84"/>
      <c r="J199" s="85"/>
      <c r="K199" s="84"/>
      <c r="L199" s="85"/>
      <c r="M199" s="144"/>
      <c r="N199" s="145"/>
      <c r="O199" s="144"/>
      <c r="P199" s="145"/>
      <c r="Q199" s="144"/>
      <c r="R199" s="145"/>
      <c r="S199" s="144"/>
      <c r="T199" s="145"/>
      <c r="U199" s="144"/>
      <c r="V199" s="145"/>
      <c r="W199" s="144"/>
      <c r="X199" s="145"/>
      <c r="Y199" s="144"/>
      <c r="Z199" s="145"/>
      <c r="AA199" s="144"/>
      <c r="AB199" s="145"/>
      <c r="AC199" s="144"/>
      <c r="AD199" s="146"/>
      <c r="AE199" s="144"/>
      <c r="AF199" s="146"/>
      <c r="AG199" s="73"/>
      <c r="AH199" s="76"/>
      <c r="AI199" s="144"/>
      <c r="AJ199" s="145"/>
      <c r="AK199" s="133"/>
      <c r="AL199" s="86"/>
      <c r="AM199" s="84"/>
      <c r="AN199" s="106"/>
      <c r="AO199" s="133"/>
      <c r="AP199" s="86"/>
      <c r="AQ199" s="147"/>
      <c r="AR199" s="106"/>
      <c r="AS199" s="133"/>
      <c r="AT199" s="106"/>
      <c r="AU199" s="133"/>
      <c r="AV199" s="86"/>
      <c r="AW199" s="133"/>
      <c r="AX199" s="86"/>
      <c r="AY199" s="43" t="str">
        <f t="shared" si="357"/>
        <v/>
      </c>
      <c r="AZ199" s="43"/>
      <c r="BA199" s="43"/>
      <c r="BB199" s="43"/>
      <c r="BC199" s="43"/>
      <c r="BD199" s="43"/>
      <c r="BE199" s="43"/>
      <c r="BF199" s="43"/>
      <c r="BG199" s="43"/>
      <c r="BH199" s="10"/>
      <c r="BI199" s="10"/>
      <c r="BJ199" s="10"/>
      <c r="BK199" s="10"/>
      <c r="BR199" s="10"/>
      <c r="BS199" s="10"/>
      <c r="BT199" s="10"/>
      <c r="BU199" s="11"/>
      <c r="BV199" s="10"/>
      <c r="BW199" s="10"/>
      <c r="BX199" s="11"/>
      <c r="BY199" s="11"/>
      <c r="BZ199" s="11"/>
      <c r="CA199" s="44" t="str">
        <f t="shared" si="361"/>
        <v/>
      </c>
      <c r="CB199" s="44" t="str">
        <f t="shared" si="362"/>
        <v/>
      </c>
      <c r="CC199" s="44" t="str">
        <f t="shared" si="363"/>
        <v/>
      </c>
      <c r="CD199" s="44" t="str">
        <f t="shared" si="364"/>
        <v/>
      </c>
      <c r="CE199" s="44" t="str">
        <f t="shared" si="365"/>
        <v/>
      </c>
      <c r="CF199" s="44" t="str">
        <f t="shared" si="366"/>
        <v/>
      </c>
      <c r="CG199" s="44" t="str">
        <f t="shared" si="367"/>
        <v/>
      </c>
      <c r="CH199" s="44" t="str">
        <f t="shared" si="368"/>
        <v/>
      </c>
      <c r="CI199" s="44" t="str">
        <f t="shared" si="369"/>
        <v/>
      </c>
      <c r="CJ199" s="44"/>
      <c r="CK199" s="44"/>
      <c r="CL199" s="44"/>
      <c r="CM199" s="44"/>
      <c r="CN199" s="44"/>
      <c r="CO199" s="44"/>
      <c r="CP199" s="44"/>
      <c r="CQ199" s="44"/>
      <c r="CR199" s="44"/>
      <c r="CS199" s="44"/>
      <c r="CT199" s="44"/>
      <c r="CU199" s="44"/>
      <c r="CV199" s="44"/>
      <c r="CW199" s="44" t="str">
        <f t="shared" si="358"/>
        <v/>
      </c>
      <c r="CX199" s="44" t="str">
        <f t="shared" si="359"/>
        <v/>
      </c>
      <c r="CY199" s="44"/>
      <c r="CZ199" s="44"/>
      <c r="DA199" s="45">
        <f t="shared" si="370"/>
        <v>0</v>
      </c>
      <c r="DB199" s="45">
        <f t="shared" si="371"/>
        <v>0</v>
      </c>
      <c r="DC199" s="45">
        <f t="shared" si="371"/>
        <v>0</v>
      </c>
      <c r="DD199" s="45">
        <f t="shared" si="372"/>
        <v>0</v>
      </c>
      <c r="DE199" s="45">
        <f t="shared" si="372"/>
        <v>0</v>
      </c>
      <c r="DF199" s="45">
        <f t="shared" si="373"/>
        <v>0</v>
      </c>
      <c r="DG199" s="45">
        <f t="shared" si="374"/>
        <v>0</v>
      </c>
      <c r="DH199" s="45">
        <f t="shared" si="375"/>
        <v>0</v>
      </c>
      <c r="DI199" s="45">
        <f t="shared" si="376"/>
        <v>0</v>
      </c>
      <c r="DJ199" s="45"/>
      <c r="DK199" s="45"/>
      <c r="DL199" s="45"/>
      <c r="DM199" s="45"/>
      <c r="DN199" s="45"/>
      <c r="DO199" s="45"/>
      <c r="DP199" s="45"/>
      <c r="DQ199" s="45"/>
      <c r="DR199" s="45"/>
      <c r="DS199" s="45"/>
      <c r="DT199" s="45"/>
      <c r="DU199" s="45"/>
      <c r="DV199" s="45"/>
      <c r="DW199" s="45">
        <f t="shared" si="360"/>
        <v>0</v>
      </c>
      <c r="DX199" s="45">
        <f t="shared" si="360"/>
        <v>0</v>
      </c>
    </row>
    <row r="200" spans="1:128" s="9" customFormat="1" x14ac:dyDescent="0.25">
      <c r="A200" s="533" t="s">
        <v>93</v>
      </c>
      <c r="B200" s="534"/>
      <c r="C200" s="47">
        <f t="shared" si="378"/>
        <v>0</v>
      </c>
      <c r="D200" s="112">
        <f t="shared" si="378"/>
        <v>0</v>
      </c>
      <c r="E200" s="39"/>
      <c r="F200" s="38"/>
      <c r="G200" s="39"/>
      <c r="H200" s="38"/>
      <c r="I200" s="39"/>
      <c r="J200" s="38"/>
      <c r="K200" s="39"/>
      <c r="L200" s="38"/>
      <c r="M200" s="39"/>
      <c r="N200" s="38"/>
      <c r="O200" s="118"/>
      <c r="P200" s="119"/>
      <c r="Q200" s="118"/>
      <c r="R200" s="119"/>
      <c r="S200" s="118"/>
      <c r="T200" s="119"/>
      <c r="U200" s="118"/>
      <c r="V200" s="119"/>
      <c r="W200" s="118"/>
      <c r="X200" s="119"/>
      <c r="Y200" s="118"/>
      <c r="Z200" s="119"/>
      <c r="AA200" s="118"/>
      <c r="AB200" s="119"/>
      <c r="AC200" s="118"/>
      <c r="AD200" s="148"/>
      <c r="AE200" s="118"/>
      <c r="AF200" s="148"/>
      <c r="AG200" s="118"/>
      <c r="AH200" s="149"/>
      <c r="AI200" s="118"/>
      <c r="AJ200" s="119"/>
      <c r="AK200" s="120"/>
      <c r="AL200" s="121"/>
      <c r="AM200" s="118"/>
      <c r="AN200" s="122"/>
      <c r="AO200" s="120"/>
      <c r="AP200" s="121"/>
      <c r="AQ200" s="123"/>
      <c r="AR200" s="122"/>
      <c r="AS200" s="120"/>
      <c r="AT200" s="122"/>
      <c r="AU200" s="120"/>
      <c r="AV200" s="121"/>
      <c r="AW200" s="120"/>
      <c r="AX200" s="121"/>
      <c r="AY200" s="43" t="str">
        <f t="shared" si="357"/>
        <v/>
      </c>
      <c r="AZ200" s="43"/>
      <c r="BA200" s="43"/>
      <c r="BB200" s="43"/>
      <c r="BC200" s="43"/>
      <c r="BD200" s="43"/>
      <c r="BE200" s="43"/>
      <c r="BF200" s="43"/>
      <c r="BG200" s="43"/>
      <c r="BH200" s="10"/>
      <c r="BI200" s="10"/>
      <c r="BJ200" s="10"/>
      <c r="BK200" s="10"/>
      <c r="BR200" s="10"/>
      <c r="BS200" s="10"/>
      <c r="BT200" s="10"/>
      <c r="BU200" s="11"/>
      <c r="BV200" s="10"/>
      <c r="BW200" s="10"/>
      <c r="BX200" s="11"/>
      <c r="BY200" s="11"/>
      <c r="BZ200" s="11"/>
      <c r="CA200" s="44" t="str">
        <f t="shared" si="361"/>
        <v/>
      </c>
      <c r="CB200" s="44" t="str">
        <f t="shared" si="362"/>
        <v/>
      </c>
      <c r="CC200" s="44" t="str">
        <f t="shared" si="363"/>
        <v/>
      </c>
      <c r="CD200" s="44" t="str">
        <f t="shared" si="364"/>
        <v/>
      </c>
      <c r="CE200" s="44" t="str">
        <f t="shared" si="365"/>
        <v/>
      </c>
      <c r="CF200" s="44" t="str">
        <f t="shared" si="366"/>
        <v/>
      </c>
      <c r="CG200" s="44" t="str">
        <f t="shared" si="367"/>
        <v/>
      </c>
      <c r="CH200" s="44" t="str">
        <f t="shared" si="368"/>
        <v/>
      </c>
      <c r="CI200" s="44" t="str">
        <f t="shared" si="369"/>
        <v/>
      </c>
      <c r="CJ200" s="44"/>
      <c r="CK200" s="44"/>
      <c r="CL200" s="44"/>
      <c r="CM200" s="44"/>
      <c r="CN200" s="44"/>
      <c r="CO200" s="44"/>
      <c r="CP200" s="44"/>
      <c r="CQ200" s="44"/>
      <c r="CR200" s="44"/>
      <c r="CS200" s="44"/>
      <c r="CT200" s="44"/>
      <c r="CU200" s="44"/>
      <c r="CV200" s="44"/>
      <c r="CW200" s="44" t="str">
        <f t="shared" si="358"/>
        <v/>
      </c>
      <c r="CX200" s="44" t="str">
        <f t="shared" si="359"/>
        <v/>
      </c>
      <c r="CY200" s="44"/>
      <c r="CZ200" s="44"/>
      <c r="DA200" s="45">
        <f t="shared" si="370"/>
        <v>0</v>
      </c>
      <c r="DB200" s="45">
        <f t="shared" si="371"/>
        <v>0</v>
      </c>
      <c r="DC200" s="45">
        <f t="shared" si="371"/>
        <v>0</v>
      </c>
      <c r="DD200" s="45">
        <f t="shared" si="372"/>
        <v>0</v>
      </c>
      <c r="DE200" s="45">
        <f t="shared" si="372"/>
        <v>0</v>
      </c>
      <c r="DF200" s="45">
        <f t="shared" si="373"/>
        <v>0</v>
      </c>
      <c r="DG200" s="45">
        <f t="shared" si="374"/>
        <v>0</v>
      </c>
      <c r="DH200" s="45">
        <f t="shared" si="375"/>
        <v>0</v>
      </c>
      <c r="DI200" s="45">
        <f t="shared" si="376"/>
        <v>0</v>
      </c>
      <c r="DJ200" s="45"/>
      <c r="DK200" s="45"/>
      <c r="DL200" s="45"/>
      <c r="DM200" s="45"/>
      <c r="DN200" s="45"/>
      <c r="DO200" s="45"/>
      <c r="DP200" s="45"/>
      <c r="DQ200" s="45"/>
      <c r="DR200" s="45"/>
      <c r="DS200" s="45"/>
      <c r="DT200" s="45"/>
      <c r="DU200" s="45"/>
      <c r="DV200" s="45"/>
      <c r="DW200" s="45">
        <f t="shared" si="360"/>
        <v>0</v>
      </c>
      <c r="DX200" s="45">
        <f t="shared" si="360"/>
        <v>0</v>
      </c>
    </row>
    <row r="201" spans="1:128" s="9" customFormat="1" x14ac:dyDescent="0.25">
      <c r="A201" s="533" t="s">
        <v>54</v>
      </c>
      <c r="B201" s="534"/>
      <c r="C201" s="47">
        <f t="shared" si="378"/>
        <v>0</v>
      </c>
      <c r="D201" s="112">
        <f t="shared" si="378"/>
        <v>0</v>
      </c>
      <c r="E201" s="39"/>
      <c r="F201" s="38"/>
      <c r="G201" s="39"/>
      <c r="H201" s="38"/>
      <c r="I201" s="39"/>
      <c r="J201" s="38"/>
      <c r="K201" s="39"/>
      <c r="L201" s="38"/>
      <c r="M201" s="39"/>
      <c r="N201" s="38"/>
      <c r="O201" s="118"/>
      <c r="P201" s="119"/>
      <c r="Q201" s="118"/>
      <c r="R201" s="119"/>
      <c r="S201" s="118"/>
      <c r="T201" s="119"/>
      <c r="U201" s="118"/>
      <c r="V201" s="119"/>
      <c r="W201" s="118"/>
      <c r="X201" s="119"/>
      <c r="Y201" s="118"/>
      <c r="Z201" s="119"/>
      <c r="AA201" s="118"/>
      <c r="AB201" s="119"/>
      <c r="AC201" s="118"/>
      <c r="AD201" s="148"/>
      <c r="AE201" s="118"/>
      <c r="AF201" s="148"/>
      <c r="AG201" s="118"/>
      <c r="AH201" s="149"/>
      <c r="AI201" s="118"/>
      <c r="AJ201" s="119"/>
      <c r="AK201" s="120"/>
      <c r="AL201" s="121"/>
      <c r="AM201" s="118"/>
      <c r="AN201" s="122"/>
      <c r="AO201" s="120"/>
      <c r="AP201" s="121"/>
      <c r="AQ201" s="123"/>
      <c r="AR201" s="122"/>
      <c r="AS201" s="120"/>
      <c r="AT201" s="122"/>
      <c r="AU201" s="120"/>
      <c r="AV201" s="121"/>
      <c r="AW201" s="120"/>
      <c r="AX201" s="121"/>
      <c r="AY201" s="43" t="str">
        <f t="shared" si="357"/>
        <v/>
      </c>
      <c r="AZ201" s="43"/>
      <c r="BA201" s="43"/>
      <c r="BB201" s="43"/>
      <c r="BC201" s="43"/>
      <c r="BD201" s="43"/>
      <c r="BE201" s="43"/>
      <c r="BF201" s="43"/>
      <c r="BG201" s="43"/>
      <c r="BH201" s="10"/>
      <c r="BI201" s="10"/>
      <c r="BJ201" s="10"/>
      <c r="BK201" s="10"/>
      <c r="BR201" s="10"/>
      <c r="BS201" s="10"/>
      <c r="BT201" s="10"/>
      <c r="BU201" s="11"/>
      <c r="BV201" s="10"/>
      <c r="BW201" s="10"/>
      <c r="BX201" s="11"/>
      <c r="BY201" s="11"/>
      <c r="BZ201" s="11"/>
      <c r="CA201" s="44" t="str">
        <f t="shared" si="361"/>
        <v/>
      </c>
      <c r="CB201" s="44" t="str">
        <f t="shared" si="362"/>
        <v/>
      </c>
      <c r="CC201" s="44" t="str">
        <f t="shared" si="363"/>
        <v/>
      </c>
      <c r="CD201" s="44" t="str">
        <f t="shared" si="364"/>
        <v/>
      </c>
      <c r="CE201" s="44" t="str">
        <f t="shared" si="365"/>
        <v/>
      </c>
      <c r="CF201" s="44" t="str">
        <f t="shared" si="366"/>
        <v/>
      </c>
      <c r="CG201" s="44" t="str">
        <f t="shared" si="367"/>
        <v/>
      </c>
      <c r="CH201" s="44" t="str">
        <f t="shared" si="368"/>
        <v/>
      </c>
      <c r="CI201" s="44" t="str">
        <f t="shared" si="369"/>
        <v/>
      </c>
      <c r="CJ201" s="44"/>
      <c r="CK201" s="44"/>
      <c r="CL201" s="44"/>
      <c r="CM201" s="44"/>
      <c r="CN201" s="44"/>
      <c r="CO201" s="44"/>
      <c r="CP201" s="44"/>
      <c r="CQ201" s="44"/>
      <c r="CR201" s="44"/>
      <c r="CS201" s="44"/>
      <c r="CT201" s="44"/>
      <c r="CU201" s="44"/>
      <c r="CV201" s="44"/>
      <c r="CW201" s="44" t="str">
        <f t="shared" si="358"/>
        <v/>
      </c>
      <c r="CX201" s="44" t="str">
        <f t="shared" si="359"/>
        <v/>
      </c>
      <c r="CY201" s="44"/>
      <c r="CZ201" s="44"/>
      <c r="DA201" s="45">
        <f t="shared" si="370"/>
        <v>0</v>
      </c>
      <c r="DB201" s="45">
        <f t="shared" si="371"/>
        <v>0</v>
      </c>
      <c r="DC201" s="45">
        <f t="shared" si="371"/>
        <v>0</v>
      </c>
      <c r="DD201" s="45">
        <f t="shared" si="372"/>
        <v>0</v>
      </c>
      <c r="DE201" s="45">
        <f t="shared" si="372"/>
        <v>0</v>
      </c>
      <c r="DF201" s="45">
        <f t="shared" si="373"/>
        <v>0</v>
      </c>
      <c r="DG201" s="45">
        <f t="shared" si="374"/>
        <v>0</v>
      </c>
      <c r="DH201" s="45">
        <f t="shared" si="375"/>
        <v>0</v>
      </c>
      <c r="DI201" s="45">
        <f t="shared" si="376"/>
        <v>0</v>
      </c>
      <c r="DJ201" s="45"/>
      <c r="DK201" s="45"/>
      <c r="DL201" s="45"/>
      <c r="DM201" s="45"/>
      <c r="DN201" s="45"/>
      <c r="DO201" s="45"/>
      <c r="DP201" s="45"/>
      <c r="DQ201" s="45"/>
      <c r="DR201" s="45"/>
      <c r="DS201" s="45"/>
      <c r="DT201" s="45"/>
      <c r="DU201" s="45"/>
      <c r="DV201" s="45"/>
      <c r="DW201" s="45">
        <f t="shared" si="360"/>
        <v>0</v>
      </c>
      <c r="DX201" s="45">
        <f t="shared" si="360"/>
        <v>0</v>
      </c>
    </row>
    <row r="202" spans="1:128" s="9" customFormat="1" x14ac:dyDescent="0.25">
      <c r="A202" s="533" t="s">
        <v>94</v>
      </c>
      <c r="B202" s="534"/>
      <c r="C202" s="47">
        <f t="shared" ref="C202:D204" si="379">+O202+Q202+S202+U202+W202+Y202+AA202+AC202+AE202+AG202+AI202</f>
        <v>0</v>
      </c>
      <c r="D202" s="150">
        <f>+P202+R202+T202+V202+X202+Z202+AB202+AD202+AF202+AH202+AJ202</f>
        <v>0</v>
      </c>
      <c r="E202" s="35"/>
      <c r="F202" s="34"/>
      <c r="G202" s="35"/>
      <c r="H202" s="34"/>
      <c r="I202" s="35"/>
      <c r="J202" s="34"/>
      <c r="K202" s="35"/>
      <c r="L202" s="34"/>
      <c r="M202" s="35"/>
      <c r="N202" s="34"/>
      <c r="O202" s="118"/>
      <c r="P202" s="119"/>
      <c r="Q202" s="118"/>
      <c r="R202" s="119"/>
      <c r="S202" s="118"/>
      <c r="T202" s="119"/>
      <c r="U202" s="118"/>
      <c r="V202" s="119"/>
      <c r="W202" s="118"/>
      <c r="X202" s="119"/>
      <c r="Y202" s="118"/>
      <c r="Z202" s="119"/>
      <c r="AA202" s="118"/>
      <c r="AB202" s="119"/>
      <c r="AC202" s="118"/>
      <c r="AD202" s="148"/>
      <c r="AE202" s="118"/>
      <c r="AF202" s="148"/>
      <c r="AG202" s="118"/>
      <c r="AH202" s="149"/>
      <c r="AI202" s="118"/>
      <c r="AJ202" s="119"/>
      <c r="AK202" s="120"/>
      <c r="AL202" s="121"/>
      <c r="AM202" s="118"/>
      <c r="AN202" s="122"/>
      <c r="AO202" s="120"/>
      <c r="AP202" s="121"/>
      <c r="AQ202" s="123"/>
      <c r="AR202" s="122"/>
      <c r="AS202" s="120"/>
      <c r="AT202" s="122"/>
      <c r="AU202" s="120"/>
      <c r="AV202" s="121"/>
      <c r="AW202" s="120"/>
      <c r="AX202" s="121"/>
      <c r="AY202" s="43" t="str">
        <f t="shared" si="357"/>
        <v/>
      </c>
      <c r="AZ202" s="43"/>
      <c r="BA202" s="43"/>
      <c r="BB202" s="43"/>
      <c r="BC202" s="43"/>
      <c r="BD202" s="43"/>
      <c r="BE202" s="43"/>
      <c r="BF202" s="43"/>
      <c r="BG202" s="43"/>
      <c r="BH202" s="10"/>
      <c r="BI202" s="10"/>
      <c r="BJ202" s="10"/>
      <c r="BK202" s="10"/>
      <c r="BR202" s="10"/>
      <c r="BS202" s="10"/>
      <c r="BT202" s="10"/>
      <c r="BU202" s="11"/>
      <c r="BV202" s="10"/>
      <c r="BW202" s="10"/>
      <c r="BX202" s="11"/>
      <c r="BY202" s="11"/>
      <c r="BZ202" s="11"/>
      <c r="CA202" s="44" t="str">
        <f t="shared" si="361"/>
        <v/>
      </c>
      <c r="CB202" s="44" t="str">
        <f t="shared" si="362"/>
        <v/>
      </c>
      <c r="CC202" s="44" t="str">
        <f t="shared" si="363"/>
        <v/>
      </c>
      <c r="CD202" s="44" t="str">
        <f t="shared" si="364"/>
        <v/>
      </c>
      <c r="CE202" s="44" t="str">
        <f t="shared" si="365"/>
        <v/>
      </c>
      <c r="CF202" s="44" t="str">
        <f t="shared" si="366"/>
        <v/>
      </c>
      <c r="CG202" s="44" t="str">
        <f t="shared" si="367"/>
        <v/>
      </c>
      <c r="CH202" s="44" t="str">
        <f t="shared" si="368"/>
        <v/>
      </c>
      <c r="CI202" s="44" t="str">
        <f t="shared" si="369"/>
        <v/>
      </c>
      <c r="CJ202" s="44"/>
      <c r="CK202" s="44"/>
      <c r="CL202" s="44"/>
      <c r="CM202" s="44"/>
      <c r="CN202" s="44"/>
      <c r="CO202" s="44"/>
      <c r="CP202" s="44"/>
      <c r="CQ202" s="44"/>
      <c r="CR202" s="44"/>
      <c r="CS202" s="44"/>
      <c r="CT202" s="44"/>
      <c r="CU202" s="44"/>
      <c r="CV202" s="44"/>
      <c r="CW202" s="44" t="str">
        <f t="shared" si="358"/>
        <v/>
      </c>
      <c r="CX202" s="44" t="str">
        <f t="shared" si="359"/>
        <v/>
      </c>
      <c r="CY202" s="44"/>
      <c r="CZ202" s="44"/>
      <c r="DA202" s="45">
        <f t="shared" si="370"/>
        <v>0</v>
      </c>
      <c r="DB202" s="45">
        <f t="shared" si="371"/>
        <v>0</v>
      </c>
      <c r="DC202" s="45">
        <f t="shared" si="371"/>
        <v>0</v>
      </c>
      <c r="DD202" s="45">
        <f t="shared" si="372"/>
        <v>0</v>
      </c>
      <c r="DE202" s="45">
        <f t="shared" si="372"/>
        <v>0</v>
      </c>
      <c r="DF202" s="45">
        <f t="shared" si="373"/>
        <v>0</v>
      </c>
      <c r="DG202" s="45">
        <f t="shared" si="374"/>
        <v>0</v>
      </c>
      <c r="DH202" s="45">
        <f t="shared" si="375"/>
        <v>0</v>
      </c>
      <c r="DI202" s="45">
        <f t="shared" si="376"/>
        <v>0</v>
      </c>
      <c r="DJ202" s="45"/>
      <c r="DK202" s="45"/>
      <c r="DL202" s="45"/>
      <c r="DM202" s="45"/>
      <c r="DN202" s="45"/>
      <c r="DO202" s="45"/>
      <c r="DP202" s="45"/>
      <c r="DQ202" s="45"/>
      <c r="DR202" s="45"/>
      <c r="DS202" s="45"/>
      <c r="DT202" s="45"/>
      <c r="DU202" s="45"/>
      <c r="DV202" s="45"/>
      <c r="DW202" s="45">
        <f t="shared" si="360"/>
        <v>0</v>
      </c>
      <c r="DX202" s="45">
        <f t="shared" si="360"/>
        <v>0</v>
      </c>
    </row>
    <row r="203" spans="1:128" s="9" customFormat="1" x14ac:dyDescent="0.25">
      <c r="A203" s="533" t="s">
        <v>95</v>
      </c>
      <c r="B203" s="534"/>
      <c r="C203" s="47">
        <f>+O203+Q203+S203+U203+W203+Y203+AA203+AC203+AE203+AG203+AI203</f>
        <v>0</v>
      </c>
      <c r="D203" s="150">
        <f>+P203+R203+T203+V203+X203+Z203+AB203+AD203+AF203+AH203+AJ203</f>
        <v>0</v>
      </c>
      <c r="E203" s="35"/>
      <c r="F203" s="34"/>
      <c r="G203" s="35"/>
      <c r="H203" s="34"/>
      <c r="I203" s="35"/>
      <c r="J203" s="34"/>
      <c r="K203" s="35"/>
      <c r="L203" s="34"/>
      <c r="M203" s="35"/>
      <c r="N203" s="34"/>
      <c r="O203" s="118"/>
      <c r="P203" s="119"/>
      <c r="Q203" s="118"/>
      <c r="R203" s="119"/>
      <c r="S203" s="118"/>
      <c r="T203" s="119"/>
      <c r="U203" s="118"/>
      <c r="V203" s="119"/>
      <c r="W203" s="118"/>
      <c r="X203" s="119"/>
      <c r="Y203" s="118"/>
      <c r="Z203" s="119"/>
      <c r="AA203" s="118"/>
      <c r="AB203" s="119"/>
      <c r="AC203" s="118"/>
      <c r="AD203" s="148"/>
      <c r="AE203" s="118"/>
      <c r="AF203" s="148"/>
      <c r="AG203" s="39"/>
      <c r="AH203" s="121"/>
      <c r="AI203" s="39"/>
      <c r="AJ203" s="123"/>
      <c r="AK203" s="120"/>
      <c r="AL203" s="121"/>
      <c r="AM203" s="118"/>
      <c r="AN203" s="122"/>
      <c r="AO203" s="120"/>
      <c r="AP203" s="121"/>
      <c r="AQ203" s="123"/>
      <c r="AR203" s="122"/>
      <c r="AS203" s="120"/>
      <c r="AT203" s="122"/>
      <c r="AU203" s="120"/>
      <c r="AV203" s="121"/>
      <c r="AW203" s="120"/>
      <c r="AX203" s="121"/>
      <c r="AY203" s="43" t="str">
        <f t="shared" si="357"/>
        <v/>
      </c>
      <c r="AZ203" s="43"/>
      <c r="BA203" s="43"/>
      <c r="BB203" s="43"/>
      <c r="BC203" s="43"/>
      <c r="BD203" s="43"/>
      <c r="BE203" s="43"/>
      <c r="BF203" s="43"/>
      <c r="BG203" s="43"/>
      <c r="BH203" s="10"/>
      <c r="BI203" s="10"/>
      <c r="BJ203" s="10"/>
      <c r="BK203" s="10"/>
      <c r="BR203" s="10"/>
      <c r="BS203" s="10"/>
      <c r="BT203" s="10"/>
      <c r="BU203" s="11"/>
      <c r="BV203" s="10"/>
      <c r="BW203" s="10"/>
      <c r="BX203" s="11"/>
      <c r="BY203" s="11"/>
      <c r="BZ203" s="11"/>
      <c r="CA203" s="44" t="str">
        <f t="shared" si="361"/>
        <v/>
      </c>
      <c r="CB203" s="44" t="str">
        <f t="shared" si="362"/>
        <v/>
      </c>
      <c r="CC203" s="44" t="str">
        <f t="shared" si="363"/>
        <v/>
      </c>
      <c r="CD203" s="44" t="str">
        <f t="shared" si="364"/>
        <v/>
      </c>
      <c r="CE203" s="44" t="str">
        <f t="shared" si="365"/>
        <v/>
      </c>
      <c r="CF203" s="44" t="str">
        <f t="shared" si="366"/>
        <v/>
      </c>
      <c r="CG203" s="44" t="str">
        <f t="shared" si="367"/>
        <v/>
      </c>
      <c r="CH203" s="44" t="str">
        <f t="shared" si="368"/>
        <v/>
      </c>
      <c r="CI203" s="44" t="str">
        <f t="shared" si="369"/>
        <v/>
      </c>
      <c r="CJ203" s="44"/>
      <c r="CK203" s="44"/>
      <c r="CL203" s="44"/>
      <c r="CM203" s="44"/>
      <c r="CN203" s="44"/>
      <c r="CO203" s="44"/>
      <c r="CP203" s="44"/>
      <c r="CQ203" s="44"/>
      <c r="CR203" s="44"/>
      <c r="CS203" s="44"/>
      <c r="CT203" s="44"/>
      <c r="CU203" s="44"/>
      <c r="CV203" s="44"/>
      <c r="CW203" s="44" t="str">
        <f t="shared" si="358"/>
        <v/>
      </c>
      <c r="CX203" s="44" t="str">
        <f t="shared" si="359"/>
        <v/>
      </c>
      <c r="CY203" s="44"/>
      <c r="CZ203" s="44"/>
      <c r="DA203" s="45">
        <f t="shared" si="370"/>
        <v>0</v>
      </c>
      <c r="DB203" s="45">
        <f t="shared" si="371"/>
        <v>0</v>
      </c>
      <c r="DC203" s="45">
        <f t="shared" si="371"/>
        <v>0</v>
      </c>
      <c r="DD203" s="45">
        <f t="shared" si="372"/>
        <v>0</v>
      </c>
      <c r="DE203" s="45">
        <f t="shared" si="372"/>
        <v>0</v>
      </c>
      <c r="DF203" s="45">
        <f t="shared" si="373"/>
        <v>0</v>
      </c>
      <c r="DG203" s="45">
        <f t="shared" si="374"/>
        <v>0</v>
      </c>
      <c r="DH203" s="45">
        <f t="shared" si="375"/>
        <v>0</v>
      </c>
      <c r="DI203" s="45">
        <f t="shared" si="376"/>
        <v>0</v>
      </c>
      <c r="DJ203" s="45"/>
      <c r="DK203" s="45"/>
      <c r="DL203" s="45"/>
      <c r="DM203" s="45"/>
      <c r="DN203" s="45"/>
      <c r="DO203" s="45"/>
      <c r="DP203" s="45"/>
      <c r="DQ203" s="45"/>
      <c r="DR203" s="45"/>
      <c r="DS203" s="45"/>
      <c r="DT203" s="45"/>
      <c r="DU203" s="45"/>
      <c r="DV203" s="45"/>
      <c r="DW203" s="45">
        <f t="shared" ref="DW203:DX209" si="380">IF(AND(C203&lt;&gt;0,OR(AO203="",AQ203="",AS203="",AU203="")),1,0)</f>
        <v>0</v>
      </c>
      <c r="DX203" s="45">
        <f t="shared" si="380"/>
        <v>0</v>
      </c>
    </row>
    <row r="204" spans="1:128" s="9" customFormat="1" x14ac:dyDescent="0.25">
      <c r="A204" s="151" t="s">
        <v>96</v>
      </c>
      <c r="B204" s="152"/>
      <c r="C204" s="47">
        <f t="shared" si="379"/>
        <v>0</v>
      </c>
      <c r="D204" s="150">
        <f t="shared" si="379"/>
        <v>0</v>
      </c>
      <c r="E204" s="35"/>
      <c r="F204" s="34"/>
      <c r="G204" s="35"/>
      <c r="H204" s="34"/>
      <c r="I204" s="35"/>
      <c r="J204" s="34"/>
      <c r="K204" s="35"/>
      <c r="L204" s="34"/>
      <c r="M204" s="35"/>
      <c r="N204" s="34"/>
      <c r="O204" s="118"/>
      <c r="P204" s="119"/>
      <c r="Q204" s="118"/>
      <c r="R204" s="119"/>
      <c r="S204" s="118"/>
      <c r="T204" s="119"/>
      <c r="U204" s="118"/>
      <c r="V204" s="119"/>
      <c r="W204" s="118"/>
      <c r="X204" s="119"/>
      <c r="Y204" s="118"/>
      <c r="Z204" s="119"/>
      <c r="AA204" s="118"/>
      <c r="AB204" s="119"/>
      <c r="AC204" s="118"/>
      <c r="AD204" s="148"/>
      <c r="AE204" s="118"/>
      <c r="AF204" s="148"/>
      <c r="AG204" s="118"/>
      <c r="AH204" s="149"/>
      <c r="AI204" s="118"/>
      <c r="AJ204" s="119"/>
      <c r="AK204" s="120"/>
      <c r="AL204" s="121"/>
      <c r="AM204" s="118"/>
      <c r="AN204" s="122"/>
      <c r="AO204" s="120"/>
      <c r="AP204" s="121"/>
      <c r="AQ204" s="123"/>
      <c r="AR204" s="122"/>
      <c r="AS204" s="120"/>
      <c r="AT204" s="122"/>
      <c r="AU204" s="120"/>
      <c r="AV204" s="121"/>
      <c r="AW204" s="120"/>
      <c r="AX204" s="121"/>
      <c r="AY204" s="43" t="str">
        <f t="shared" si="357"/>
        <v/>
      </c>
      <c r="AZ204" s="43"/>
      <c r="BA204" s="43"/>
      <c r="BB204" s="43"/>
      <c r="BC204" s="43"/>
      <c r="BD204" s="43"/>
      <c r="BE204" s="43"/>
      <c r="BF204" s="43"/>
      <c r="BG204" s="43"/>
      <c r="BH204" s="10"/>
      <c r="BI204" s="10"/>
      <c r="BJ204" s="10"/>
      <c r="BK204" s="10"/>
      <c r="BR204" s="10"/>
      <c r="BS204" s="10"/>
      <c r="BT204" s="10"/>
      <c r="BU204" s="11"/>
      <c r="BV204" s="10"/>
      <c r="BW204" s="10"/>
      <c r="BX204" s="11"/>
      <c r="BY204" s="11"/>
      <c r="BZ204" s="11"/>
      <c r="CA204" s="44" t="str">
        <f t="shared" si="361"/>
        <v/>
      </c>
      <c r="CB204" s="44" t="str">
        <f t="shared" si="362"/>
        <v/>
      </c>
      <c r="CC204" s="44" t="str">
        <f t="shared" si="363"/>
        <v/>
      </c>
      <c r="CD204" s="44" t="str">
        <f t="shared" si="364"/>
        <v/>
      </c>
      <c r="CE204" s="44" t="str">
        <f t="shared" si="365"/>
        <v/>
      </c>
      <c r="CF204" s="44" t="str">
        <f t="shared" si="366"/>
        <v/>
      </c>
      <c r="CG204" s="44" t="str">
        <f t="shared" si="367"/>
        <v/>
      </c>
      <c r="CH204" s="44" t="str">
        <f t="shared" si="368"/>
        <v/>
      </c>
      <c r="CI204" s="44" t="str">
        <f t="shared" si="369"/>
        <v/>
      </c>
      <c r="CJ204" s="44"/>
      <c r="CK204" s="44"/>
      <c r="CL204" s="44"/>
      <c r="CM204" s="44"/>
      <c r="CN204" s="44"/>
      <c r="CO204" s="44"/>
      <c r="CP204" s="44"/>
      <c r="CQ204" s="44"/>
      <c r="CR204" s="44"/>
      <c r="CS204" s="44"/>
      <c r="CT204" s="44"/>
      <c r="CU204" s="44"/>
      <c r="CV204" s="44"/>
      <c r="CW204" s="44" t="str">
        <f t="shared" si="358"/>
        <v/>
      </c>
      <c r="CX204" s="44" t="str">
        <f t="shared" si="359"/>
        <v/>
      </c>
      <c r="CY204" s="44"/>
      <c r="CZ204" s="44"/>
      <c r="DA204" s="45">
        <f t="shared" si="370"/>
        <v>0</v>
      </c>
      <c r="DB204" s="45">
        <f t="shared" si="371"/>
        <v>0</v>
      </c>
      <c r="DC204" s="45">
        <f t="shared" si="371"/>
        <v>0</v>
      </c>
      <c r="DD204" s="45">
        <f t="shared" si="372"/>
        <v>0</v>
      </c>
      <c r="DE204" s="45">
        <f t="shared" si="372"/>
        <v>0</v>
      </c>
      <c r="DF204" s="45">
        <f t="shared" si="373"/>
        <v>0</v>
      </c>
      <c r="DG204" s="45">
        <f t="shared" si="374"/>
        <v>0</v>
      </c>
      <c r="DH204" s="45">
        <f t="shared" si="375"/>
        <v>0</v>
      </c>
      <c r="DI204" s="45">
        <f t="shared" si="376"/>
        <v>0</v>
      </c>
      <c r="DJ204" s="45"/>
      <c r="DK204" s="45"/>
      <c r="DL204" s="45"/>
      <c r="DM204" s="45"/>
      <c r="DN204" s="45"/>
      <c r="DO204" s="45"/>
      <c r="DP204" s="45"/>
      <c r="DQ204" s="45"/>
      <c r="DR204" s="45"/>
      <c r="DS204" s="45"/>
      <c r="DT204" s="45"/>
      <c r="DU204" s="45"/>
      <c r="DV204" s="45"/>
      <c r="DW204" s="45">
        <f t="shared" si="380"/>
        <v>0</v>
      </c>
      <c r="DX204" s="45">
        <f t="shared" si="380"/>
        <v>0</v>
      </c>
    </row>
    <row r="205" spans="1:128" s="9" customFormat="1" x14ac:dyDescent="0.25">
      <c r="A205" s="533" t="s">
        <v>97</v>
      </c>
      <c r="B205" s="534"/>
      <c r="C205" s="47">
        <f t="shared" ref="C205:D209" si="381">+E205+G205+I205+K205+M205+O205+Q205+S205+U205+W205+Y205+AA205+AC205+AE205+AG205+AI205</f>
        <v>0</v>
      </c>
      <c r="D205" s="150">
        <f t="shared" si="381"/>
        <v>0</v>
      </c>
      <c r="E205" s="118"/>
      <c r="F205" s="119"/>
      <c r="G205" s="118"/>
      <c r="H205" s="119"/>
      <c r="I205" s="118"/>
      <c r="J205" s="119"/>
      <c r="K205" s="118"/>
      <c r="L205" s="119"/>
      <c r="M205" s="118"/>
      <c r="N205" s="119"/>
      <c r="O205" s="118"/>
      <c r="P205" s="119"/>
      <c r="Q205" s="118"/>
      <c r="R205" s="119"/>
      <c r="S205" s="118"/>
      <c r="T205" s="119"/>
      <c r="U205" s="118"/>
      <c r="V205" s="119"/>
      <c r="W205" s="118"/>
      <c r="X205" s="119"/>
      <c r="Y205" s="118"/>
      <c r="Z205" s="119"/>
      <c r="AA205" s="118"/>
      <c r="AB205" s="119"/>
      <c r="AC205" s="118"/>
      <c r="AD205" s="148"/>
      <c r="AE205" s="118"/>
      <c r="AF205" s="148"/>
      <c r="AG205" s="118"/>
      <c r="AH205" s="149"/>
      <c r="AI205" s="118"/>
      <c r="AJ205" s="119"/>
      <c r="AK205" s="120"/>
      <c r="AL205" s="121"/>
      <c r="AM205" s="118"/>
      <c r="AN205" s="122"/>
      <c r="AO205" s="120"/>
      <c r="AP205" s="121"/>
      <c r="AQ205" s="123"/>
      <c r="AR205" s="122"/>
      <c r="AS205" s="120"/>
      <c r="AT205" s="122"/>
      <c r="AU205" s="120"/>
      <c r="AV205" s="121"/>
      <c r="AW205" s="120"/>
      <c r="AX205" s="121"/>
      <c r="AY205" s="43" t="str">
        <f t="shared" si="357"/>
        <v/>
      </c>
      <c r="AZ205" s="43"/>
      <c r="BA205" s="43"/>
      <c r="BB205" s="43"/>
      <c r="BC205" s="43"/>
      <c r="BD205" s="43"/>
      <c r="BE205" s="43"/>
      <c r="BF205" s="43"/>
      <c r="BG205" s="43"/>
      <c r="BH205" s="10"/>
      <c r="BI205" s="10"/>
      <c r="BJ205" s="10"/>
      <c r="BK205" s="10"/>
      <c r="BR205" s="10"/>
      <c r="BS205" s="10"/>
      <c r="BT205" s="10"/>
      <c r="BU205" s="11"/>
      <c r="BV205" s="10"/>
      <c r="BW205" s="10"/>
      <c r="BX205" s="11"/>
      <c r="BY205" s="11"/>
      <c r="BZ205" s="11"/>
      <c r="CA205" s="44" t="str">
        <f t="shared" si="361"/>
        <v/>
      </c>
      <c r="CB205" s="44" t="str">
        <f t="shared" si="362"/>
        <v/>
      </c>
      <c r="CC205" s="44" t="str">
        <f t="shared" si="363"/>
        <v/>
      </c>
      <c r="CD205" s="44" t="str">
        <f t="shared" si="364"/>
        <v/>
      </c>
      <c r="CE205" s="44" t="str">
        <f t="shared" si="365"/>
        <v/>
      </c>
      <c r="CF205" s="44" t="str">
        <f t="shared" si="366"/>
        <v/>
      </c>
      <c r="CG205" s="44" t="str">
        <f t="shared" si="367"/>
        <v/>
      </c>
      <c r="CH205" s="44" t="str">
        <f t="shared" si="368"/>
        <v/>
      </c>
      <c r="CI205" s="44" t="str">
        <f t="shared" si="369"/>
        <v/>
      </c>
      <c r="CJ205" s="44"/>
      <c r="CK205" s="44"/>
      <c r="CL205" s="44"/>
      <c r="CM205" s="44"/>
      <c r="CN205" s="44"/>
      <c r="CO205" s="44"/>
      <c r="CP205" s="44"/>
      <c r="CQ205" s="44"/>
      <c r="CR205" s="44"/>
      <c r="CS205" s="44"/>
      <c r="CT205" s="44"/>
      <c r="CU205" s="44"/>
      <c r="CV205" s="44"/>
      <c r="CW205" s="44" t="str">
        <f t="shared" si="358"/>
        <v/>
      </c>
      <c r="CX205" s="44" t="str">
        <f t="shared" si="359"/>
        <v/>
      </c>
      <c r="CY205" s="44"/>
      <c r="CZ205" s="44"/>
      <c r="DA205" s="45">
        <f t="shared" si="370"/>
        <v>0</v>
      </c>
      <c r="DB205" s="45">
        <f t="shared" si="371"/>
        <v>0</v>
      </c>
      <c r="DC205" s="45">
        <f t="shared" si="371"/>
        <v>0</v>
      </c>
      <c r="DD205" s="45">
        <f t="shared" si="372"/>
        <v>0</v>
      </c>
      <c r="DE205" s="45">
        <f t="shared" si="372"/>
        <v>0</v>
      </c>
      <c r="DF205" s="45">
        <f t="shared" si="373"/>
        <v>0</v>
      </c>
      <c r="DG205" s="45">
        <f t="shared" si="374"/>
        <v>0</v>
      </c>
      <c r="DH205" s="45">
        <f t="shared" si="375"/>
        <v>0</v>
      </c>
      <c r="DI205" s="45">
        <f t="shared" si="376"/>
        <v>0</v>
      </c>
      <c r="DJ205" s="45"/>
      <c r="DK205" s="45"/>
      <c r="DL205" s="45"/>
      <c r="DM205" s="45"/>
      <c r="DN205" s="45"/>
      <c r="DO205" s="45"/>
      <c r="DP205" s="45"/>
      <c r="DQ205" s="45"/>
      <c r="DR205" s="45"/>
      <c r="DS205" s="45"/>
      <c r="DT205" s="45"/>
      <c r="DU205" s="45"/>
      <c r="DV205" s="45"/>
      <c r="DW205" s="45">
        <f t="shared" si="380"/>
        <v>0</v>
      </c>
      <c r="DX205" s="45">
        <f t="shared" si="380"/>
        <v>0</v>
      </c>
    </row>
    <row r="206" spans="1:128" s="9" customFormat="1" x14ac:dyDescent="0.25">
      <c r="A206" s="533" t="s">
        <v>98</v>
      </c>
      <c r="B206" s="534"/>
      <c r="C206" s="47">
        <f t="shared" si="381"/>
        <v>0</v>
      </c>
      <c r="D206" s="150">
        <f t="shared" si="381"/>
        <v>0</v>
      </c>
      <c r="E206" s="118"/>
      <c r="F206" s="119"/>
      <c r="G206" s="118"/>
      <c r="H206" s="119"/>
      <c r="I206" s="118"/>
      <c r="J206" s="119"/>
      <c r="K206" s="118"/>
      <c r="L206" s="119"/>
      <c r="M206" s="118"/>
      <c r="N206" s="119"/>
      <c r="O206" s="118"/>
      <c r="P206" s="119"/>
      <c r="Q206" s="118"/>
      <c r="R206" s="119"/>
      <c r="S206" s="118"/>
      <c r="T206" s="119"/>
      <c r="U206" s="118"/>
      <c r="V206" s="119"/>
      <c r="W206" s="118"/>
      <c r="X206" s="119"/>
      <c r="Y206" s="118"/>
      <c r="Z206" s="119"/>
      <c r="AA206" s="118"/>
      <c r="AB206" s="119"/>
      <c r="AC206" s="118"/>
      <c r="AD206" s="148"/>
      <c r="AE206" s="118"/>
      <c r="AF206" s="148"/>
      <c r="AG206" s="118"/>
      <c r="AH206" s="149"/>
      <c r="AI206" s="118"/>
      <c r="AJ206" s="119"/>
      <c r="AK206" s="120"/>
      <c r="AL206" s="121"/>
      <c r="AM206" s="118"/>
      <c r="AN206" s="122"/>
      <c r="AO206" s="120"/>
      <c r="AP206" s="121"/>
      <c r="AQ206" s="123"/>
      <c r="AR206" s="122"/>
      <c r="AS206" s="120"/>
      <c r="AT206" s="122"/>
      <c r="AU206" s="120"/>
      <c r="AV206" s="121"/>
      <c r="AW206" s="120"/>
      <c r="AX206" s="121"/>
      <c r="AY206" s="43" t="str">
        <f t="shared" si="357"/>
        <v/>
      </c>
      <c r="AZ206" s="43"/>
      <c r="BA206" s="43"/>
      <c r="BB206" s="43"/>
      <c r="BC206" s="43"/>
      <c r="BD206" s="43"/>
      <c r="BE206" s="43"/>
      <c r="BF206" s="43"/>
      <c r="BG206" s="43"/>
      <c r="BH206" s="10"/>
      <c r="BI206" s="10"/>
      <c r="BJ206" s="10"/>
      <c r="BK206" s="10"/>
      <c r="BR206" s="10"/>
      <c r="BS206" s="10"/>
      <c r="BT206" s="10"/>
      <c r="BU206" s="11"/>
      <c r="BV206" s="10"/>
      <c r="BW206" s="10"/>
      <c r="BX206" s="11"/>
      <c r="BY206" s="11"/>
      <c r="BZ206" s="11"/>
      <c r="CA206" s="44" t="str">
        <f t="shared" si="361"/>
        <v/>
      </c>
      <c r="CB206" s="44" t="str">
        <f t="shared" si="362"/>
        <v/>
      </c>
      <c r="CC206" s="44" t="str">
        <f t="shared" si="363"/>
        <v/>
      </c>
      <c r="CD206" s="44" t="str">
        <f t="shared" si="364"/>
        <v/>
      </c>
      <c r="CE206" s="44" t="str">
        <f t="shared" si="365"/>
        <v/>
      </c>
      <c r="CF206" s="44" t="str">
        <f t="shared" si="366"/>
        <v/>
      </c>
      <c r="CG206" s="44" t="str">
        <f t="shared" si="367"/>
        <v/>
      </c>
      <c r="CH206" s="44" t="str">
        <f t="shared" si="368"/>
        <v/>
      </c>
      <c r="CI206" s="44" t="str">
        <f t="shared" si="369"/>
        <v/>
      </c>
      <c r="CJ206" s="44"/>
      <c r="CK206" s="44"/>
      <c r="CL206" s="44"/>
      <c r="CM206" s="44"/>
      <c r="CN206" s="44"/>
      <c r="CO206" s="44"/>
      <c r="CP206" s="44"/>
      <c r="CQ206" s="44"/>
      <c r="CR206" s="44"/>
      <c r="CS206" s="44"/>
      <c r="CT206" s="44"/>
      <c r="CU206" s="44"/>
      <c r="CV206" s="44"/>
      <c r="CW206" s="44" t="str">
        <f t="shared" si="358"/>
        <v/>
      </c>
      <c r="CX206" s="44" t="str">
        <f t="shared" si="359"/>
        <v/>
      </c>
      <c r="CY206" s="44"/>
      <c r="CZ206" s="44"/>
      <c r="DA206" s="45">
        <f t="shared" si="370"/>
        <v>0</v>
      </c>
      <c r="DB206" s="45">
        <f t="shared" si="371"/>
        <v>0</v>
      </c>
      <c r="DC206" s="45">
        <f t="shared" si="371"/>
        <v>0</v>
      </c>
      <c r="DD206" s="45">
        <f t="shared" si="372"/>
        <v>0</v>
      </c>
      <c r="DE206" s="45">
        <f t="shared" si="372"/>
        <v>0</v>
      </c>
      <c r="DF206" s="45">
        <f t="shared" si="373"/>
        <v>0</v>
      </c>
      <c r="DG206" s="45">
        <f t="shared" si="374"/>
        <v>0</v>
      </c>
      <c r="DH206" s="45">
        <f t="shared" si="375"/>
        <v>0</v>
      </c>
      <c r="DI206" s="45">
        <f t="shared" si="376"/>
        <v>0</v>
      </c>
      <c r="DJ206" s="45"/>
      <c r="DK206" s="45"/>
      <c r="DL206" s="45"/>
      <c r="DM206" s="45"/>
      <c r="DN206" s="45"/>
      <c r="DO206" s="45"/>
      <c r="DP206" s="45"/>
      <c r="DQ206" s="45"/>
      <c r="DR206" s="45"/>
      <c r="DS206" s="45"/>
      <c r="DT206" s="45"/>
      <c r="DU206" s="45"/>
      <c r="DV206" s="45"/>
      <c r="DW206" s="45">
        <f t="shared" si="380"/>
        <v>0</v>
      </c>
      <c r="DX206" s="45">
        <f t="shared" si="380"/>
        <v>0</v>
      </c>
    </row>
    <row r="207" spans="1:128" s="9" customFormat="1" x14ac:dyDescent="0.25">
      <c r="A207" s="533" t="s">
        <v>99</v>
      </c>
      <c r="B207" s="534"/>
      <c r="C207" s="47">
        <f t="shared" si="381"/>
        <v>0</v>
      </c>
      <c r="D207" s="150">
        <f t="shared" si="381"/>
        <v>0</v>
      </c>
      <c r="E207" s="118"/>
      <c r="F207" s="119"/>
      <c r="G207" s="118"/>
      <c r="H207" s="119"/>
      <c r="I207" s="118"/>
      <c r="J207" s="119"/>
      <c r="K207" s="118"/>
      <c r="L207" s="119"/>
      <c r="M207" s="118"/>
      <c r="N207" s="119"/>
      <c r="O207" s="118"/>
      <c r="P207" s="119"/>
      <c r="Q207" s="118"/>
      <c r="R207" s="119"/>
      <c r="S207" s="118"/>
      <c r="T207" s="119"/>
      <c r="U207" s="118"/>
      <c r="V207" s="119"/>
      <c r="W207" s="118"/>
      <c r="X207" s="119"/>
      <c r="Y207" s="118"/>
      <c r="Z207" s="119"/>
      <c r="AA207" s="118"/>
      <c r="AB207" s="119"/>
      <c r="AC207" s="118"/>
      <c r="AD207" s="148"/>
      <c r="AE207" s="118"/>
      <c r="AF207" s="148"/>
      <c r="AG207" s="118"/>
      <c r="AH207" s="149"/>
      <c r="AI207" s="118"/>
      <c r="AJ207" s="119"/>
      <c r="AK207" s="120"/>
      <c r="AL207" s="121"/>
      <c r="AM207" s="118"/>
      <c r="AN207" s="122"/>
      <c r="AO207" s="120"/>
      <c r="AP207" s="121"/>
      <c r="AQ207" s="123"/>
      <c r="AR207" s="122"/>
      <c r="AS207" s="120"/>
      <c r="AT207" s="122"/>
      <c r="AU207" s="120"/>
      <c r="AV207" s="121"/>
      <c r="AW207" s="120"/>
      <c r="AX207" s="121"/>
      <c r="AY207" s="43" t="str">
        <f t="shared" si="357"/>
        <v/>
      </c>
      <c r="AZ207" s="43"/>
      <c r="BA207" s="43"/>
      <c r="BB207" s="43"/>
      <c r="BC207" s="43"/>
      <c r="BD207" s="43"/>
      <c r="BE207" s="43"/>
      <c r="BF207" s="43"/>
      <c r="BG207" s="43"/>
      <c r="BH207" s="10"/>
      <c r="BI207" s="10"/>
      <c r="BJ207" s="10"/>
      <c r="BK207" s="10"/>
      <c r="BR207" s="10"/>
      <c r="BS207" s="10"/>
      <c r="BT207" s="10"/>
      <c r="BU207" s="11"/>
      <c r="BV207" s="10"/>
      <c r="BW207" s="10"/>
      <c r="BX207" s="11"/>
      <c r="BY207" s="11"/>
      <c r="BZ207" s="11"/>
      <c r="CA207" s="44" t="str">
        <f t="shared" si="361"/>
        <v/>
      </c>
      <c r="CB207" s="44" t="str">
        <f t="shared" si="362"/>
        <v/>
      </c>
      <c r="CC207" s="44" t="str">
        <f t="shared" si="363"/>
        <v/>
      </c>
      <c r="CD207" s="44" t="str">
        <f t="shared" si="364"/>
        <v/>
      </c>
      <c r="CE207" s="44" t="str">
        <f t="shared" si="365"/>
        <v/>
      </c>
      <c r="CF207" s="44" t="str">
        <f t="shared" si="366"/>
        <v/>
      </c>
      <c r="CG207" s="44" t="str">
        <f t="shared" si="367"/>
        <v/>
      </c>
      <c r="CH207" s="44" t="str">
        <f t="shared" si="368"/>
        <v/>
      </c>
      <c r="CI207" s="44" t="str">
        <f t="shared" si="369"/>
        <v/>
      </c>
      <c r="CJ207" s="44"/>
      <c r="CK207" s="44"/>
      <c r="CL207" s="44"/>
      <c r="CM207" s="44"/>
      <c r="CN207" s="44"/>
      <c r="CO207" s="44"/>
      <c r="CP207" s="44"/>
      <c r="CQ207" s="44"/>
      <c r="CR207" s="44"/>
      <c r="CS207" s="44"/>
      <c r="CT207" s="44"/>
      <c r="CU207" s="44"/>
      <c r="CV207" s="44"/>
      <c r="CW207" s="44" t="str">
        <f t="shared" si="358"/>
        <v/>
      </c>
      <c r="CX207" s="44" t="str">
        <f t="shared" si="359"/>
        <v/>
      </c>
      <c r="CY207" s="44"/>
      <c r="CZ207" s="44"/>
      <c r="DA207" s="45">
        <f t="shared" si="370"/>
        <v>0</v>
      </c>
      <c r="DB207" s="45">
        <f t="shared" si="371"/>
        <v>0</v>
      </c>
      <c r="DC207" s="45">
        <f t="shared" si="371"/>
        <v>0</v>
      </c>
      <c r="DD207" s="45">
        <f t="shared" si="372"/>
        <v>0</v>
      </c>
      <c r="DE207" s="45">
        <f t="shared" si="372"/>
        <v>0</v>
      </c>
      <c r="DF207" s="45">
        <f t="shared" si="373"/>
        <v>0</v>
      </c>
      <c r="DG207" s="45">
        <f t="shared" si="374"/>
        <v>0</v>
      </c>
      <c r="DH207" s="45">
        <f t="shared" si="375"/>
        <v>0</v>
      </c>
      <c r="DI207" s="45">
        <f t="shared" si="376"/>
        <v>0</v>
      </c>
      <c r="DJ207" s="45"/>
      <c r="DK207" s="45"/>
      <c r="DL207" s="45"/>
      <c r="DM207" s="45"/>
      <c r="DN207" s="45"/>
      <c r="DO207" s="45"/>
      <c r="DP207" s="45"/>
      <c r="DQ207" s="45"/>
      <c r="DR207" s="45"/>
      <c r="DS207" s="45"/>
      <c r="DT207" s="45"/>
      <c r="DU207" s="45"/>
      <c r="DV207" s="45"/>
      <c r="DW207" s="45">
        <f t="shared" si="380"/>
        <v>0</v>
      </c>
      <c r="DX207" s="45">
        <f t="shared" si="380"/>
        <v>0</v>
      </c>
    </row>
    <row r="208" spans="1:128" s="9" customFormat="1" x14ac:dyDescent="0.25">
      <c r="A208" s="533" t="s">
        <v>100</v>
      </c>
      <c r="B208" s="534"/>
      <c r="C208" s="47">
        <f t="shared" si="381"/>
        <v>0</v>
      </c>
      <c r="D208" s="150">
        <f t="shared" si="381"/>
        <v>0</v>
      </c>
      <c r="E208" s="118"/>
      <c r="F208" s="119"/>
      <c r="G208" s="118"/>
      <c r="H208" s="119"/>
      <c r="I208" s="118"/>
      <c r="J208" s="119"/>
      <c r="K208" s="118"/>
      <c r="L208" s="119"/>
      <c r="M208" s="118"/>
      <c r="N208" s="119"/>
      <c r="O208" s="118"/>
      <c r="P208" s="119"/>
      <c r="Q208" s="118"/>
      <c r="R208" s="119"/>
      <c r="S208" s="118"/>
      <c r="T208" s="119"/>
      <c r="U208" s="118"/>
      <c r="V208" s="119"/>
      <c r="W208" s="118"/>
      <c r="X208" s="119"/>
      <c r="Y208" s="118"/>
      <c r="Z208" s="119"/>
      <c r="AA208" s="118"/>
      <c r="AB208" s="119"/>
      <c r="AC208" s="118"/>
      <c r="AD208" s="148"/>
      <c r="AE208" s="118"/>
      <c r="AF208" s="148"/>
      <c r="AG208" s="118"/>
      <c r="AH208" s="149"/>
      <c r="AI208" s="118"/>
      <c r="AJ208" s="119"/>
      <c r="AK208" s="120"/>
      <c r="AL208" s="121"/>
      <c r="AM208" s="118"/>
      <c r="AN208" s="122"/>
      <c r="AO208" s="120"/>
      <c r="AP208" s="121"/>
      <c r="AQ208" s="123"/>
      <c r="AR208" s="122"/>
      <c r="AS208" s="120"/>
      <c r="AT208" s="122"/>
      <c r="AU208" s="120"/>
      <c r="AV208" s="121"/>
      <c r="AW208" s="120"/>
      <c r="AX208" s="121"/>
      <c r="AY208" s="43" t="str">
        <f t="shared" si="357"/>
        <v/>
      </c>
      <c r="AZ208" s="43"/>
      <c r="BA208" s="43"/>
      <c r="BB208" s="43"/>
      <c r="BC208" s="43"/>
      <c r="BD208" s="43"/>
      <c r="BE208" s="43"/>
      <c r="BF208" s="43"/>
      <c r="BG208" s="43"/>
      <c r="BH208" s="10"/>
      <c r="BI208" s="10"/>
      <c r="BJ208" s="10"/>
      <c r="BK208" s="10"/>
      <c r="BR208" s="10"/>
      <c r="BS208" s="10"/>
      <c r="BT208" s="10"/>
      <c r="BU208" s="11"/>
      <c r="BV208" s="10"/>
      <c r="BW208" s="10"/>
      <c r="BX208" s="11"/>
      <c r="BY208" s="11"/>
      <c r="BZ208" s="11"/>
      <c r="CA208" s="44" t="str">
        <f t="shared" si="361"/>
        <v/>
      </c>
      <c r="CB208" s="44" t="str">
        <f t="shared" si="362"/>
        <v/>
      </c>
      <c r="CC208" s="44" t="str">
        <f t="shared" si="363"/>
        <v/>
      </c>
      <c r="CD208" s="44" t="str">
        <f t="shared" si="364"/>
        <v/>
      </c>
      <c r="CE208" s="44" t="str">
        <f t="shared" si="365"/>
        <v/>
      </c>
      <c r="CF208" s="44" t="str">
        <f t="shared" si="366"/>
        <v/>
      </c>
      <c r="CG208" s="44" t="str">
        <f t="shared" si="367"/>
        <v/>
      </c>
      <c r="CH208" s="44" t="str">
        <f t="shared" si="368"/>
        <v/>
      </c>
      <c r="CI208" s="44" t="str">
        <f t="shared" si="369"/>
        <v/>
      </c>
      <c r="CJ208" s="44"/>
      <c r="CK208" s="44"/>
      <c r="CL208" s="44"/>
      <c r="CM208" s="44"/>
      <c r="CN208" s="44"/>
      <c r="CO208" s="44"/>
      <c r="CP208" s="44"/>
      <c r="CQ208" s="44"/>
      <c r="CR208" s="44"/>
      <c r="CS208" s="44"/>
      <c r="CT208" s="44"/>
      <c r="CU208" s="44"/>
      <c r="CV208" s="44"/>
      <c r="CW208" s="44" t="str">
        <f t="shared" si="358"/>
        <v/>
      </c>
      <c r="CX208" s="44" t="str">
        <f t="shared" si="359"/>
        <v/>
      </c>
      <c r="CY208" s="44"/>
      <c r="CZ208" s="44"/>
      <c r="DA208" s="45">
        <f t="shared" si="370"/>
        <v>0</v>
      </c>
      <c r="DB208" s="45">
        <f t="shared" si="371"/>
        <v>0</v>
      </c>
      <c r="DC208" s="45">
        <f t="shared" si="371"/>
        <v>0</v>
      </c>
      <c r="DD208" s="45">
        <f t="shared" si="372"/>
        <v>0</v>
      </c>
      <c r="DE208" s="45">
        <f t="shared" si="372"/>
        <v>0</v>
      </c>
      <c r="DF208" s="45">
        <f t="shared" si="373"/>
        <v>0</v>
      </c>
      <c r="DG208" s="45">
        <f t="shared" si="374"/>
        <v>0</v>
      </c>
      <c r="DH208" s="45">
        <f t="shared" si="375"/>
        <v>0</v>
      </c>
      <c r="DI208" s="45">
        <f t="shared" si="376"/>
        <v>0</v>
      </c>
      <c r="DJ208" s="45"/>
      <c r="DK208" s="45"/>
      <c r="DL208" s="45"/>
      <c r="DM208" s="45"/>
      <c r="DN208" s="45"/>
      <c r="DO208" s="45"/>
      <c r="DP208" s="45"/>
      <c r="DQ208" s="45"/>
      <c r="DR208" s="45"/>
      <c r="DS208" s="45"/>
      <c r="DT208" s="45"/>
      <c r="DU208" s="45"/>
      <c r="DV208" s="45"/>
      <c r="DW208" s="45">
        <f t="shared" si="380"/>
        <v>0</v>
      </c>
      <c r="DX208" s="45">
        <f t="shared" si="380"/>
        <v>0</v>
      </c>
    </row>
    <row r="209" spans="1:130" x14ac:dyDescent="0.25">
      <c r="A209" s="542" t="s">
        <v>101</v>
      </c>
      <c r="B209" s="543"/>
      <c r="C209" s="116">
        <f t="shared" si="381"/>
        <v>0</v>
      </c>
      <c r="D209" s="137">
        <f t="shared" si="381"/>
        <v>0</v>
      </c>
      <c r="E209" s="60"/>
      <c r="F209" s="59"/>
      <c r="G209" s="60"/>
      <c r="H209" s="59"/>
      <c r="I209" s="60"/>
      <c r="J209" s="59"/>
      <c r="K209" s="60"/>
      <c r="L209" s="59"/>
      <c r="M209" s="60"/>
      <c r="N209" s="61"/>
      <c r="O209" s="60"/>
      <c r="P209" s="59"/>
      <c r="Q209" s="60"/>
      <c r="R209" s="59"/>
      <c r="S209" s="60"/>
      <c r="T209" s="59"/>
      <c r="U209" s="60"/>
      <c r="V209" s="59"/>
      <c r="W209" s="60"/>
      <c r="X209" s="59"/>
      <c r="Y209" s="60"/>
      <c r="Z209" s="59"/>
      <c r="AA209" s="60"/>
      <c r="AB209" s="59"/>
      <c r="AC209" s="60"/>
      <c r="AD209" s="153"/>
      <c r="AE209" s="60"/>
      <c r="AF209" s="153"/>
      <c r="AG209" s="60"/>
      <c r="AH209" s="61"/>
      <c r="AI209" s="60"/>
      <c r="AJ209" s="59"/>
      <c r="AK209" s="124"/>
      <c r="AL209" s="141"/>
      <c r="AM209" s="60"/>
      <c r="AN209" s="125"/>
      <c r="AO209" s="124"/>
      <c r="AP209" s="141"/>
      <c r="AQ209" s="58"/>
      <c r="AR209" s="125"/>
      <c r="AS209" s="124"/>
      <c r="AT209" s="125"/>
      <c r="AU209" s="124"/>
      <c r="AV209" s="141"/>
      <c r="AW209" s="124"/>
      <c r="AX209" s="141"/>
      <c r="AY209" s="43" t="str">
        <f t="shared" si="357"/>
        <v/>
      </c>
      <c r="AZ209" s="43"/>
      <c r="BA209" s="43"/>
      <c r="BB209" s="43"/>
      <c r="BC209" s="43"/>
      <c r="BD209" s="43"/>
      <c r="BE209" s="43"/>
      <c r="BF209" s="43"/>
      <c r="BG209" s="43"/>
      <c r="BH209" s="10"/>
      <c r="BI209" s="10"/>
      <c r="BJ209" s="10"/>
      <c r="BK209" s="10"/>
      <c r="BR209" s="10"/>
      <c r="BS209" s="10"/>
      <c r="BT209" s="10"/>
      <c r="BU209" s="11"/>
      <c r="CA209" s="44" t="str">
        <f>IF(DA209=1," * El total de exámenes confirmados positivos por ISP NO DEBE SUPERAR el total de exámenes procesados. ","")</f>
        <v/>
      </c>
      <c r="CB209" s="44" t="str">
        <f>IF(DB209=1," * La suma de exámenes procesados por sexo DEBE SER IGUAL al total de Procesados. ","")</f>
        <v/>
      </c>
      <c r="CC209" s="44" t="str">
        <f>IF(DC209=1," * La suma de exámenes Confirmados positivos por ISP por sexo DEBE SER IGUAL al total de Procesados. ","")</f>
        <v/>
      </c>
      <c r="CD209" s="44" t="str">
        <f>IF(DD209=1," * La suma de exámenes procesados Trans NO PUEDE Superar al total de Procesados. ","")</f>
        <v/>
      </c>
      <c r="CE209" s="44" t="str">
        <f>IF(DE209=1," * La suma de exámenes confirmados positivos por ISP Trans NO PUEDE Superar al total de Procesados. ","")</f>
        <v/>
      </c>
      <c r="CF209" s="44" t="str">
        <f>IF(DF209=1," * Los exámenes procesados de personas pertenecientes a Pueblos originarios NO PUEDE Superar al total de Procesados. ","")</f>
        <v/>
      </c>
      <c r="CG209" s="44" t="str">
        <f>IF(DG209=1," * Los exámenes confirmados positivos por ISP de personas pertenecientes a Pueblos originarios NO PUEDE Superar al total de Procesados. ","")</f>
        <v/>
      </c>
      <c r="CH209" s="44" t="str">
        <f>IF(DH209=1," * Los exámenes procesados de personas pertenecientes a Pueblos migrantes NO PUEDE Superar al total de Procesados. ","")</f>
        <v/>
      </c>
      <c r="CI209" s="44" t="str">
        <f>IF(DI209=1," * Los exámenes confirmados positivos por ISP de personas pertenecientes a Pueblos Migrantes NO PUEDE Superar al total de Procesados. ","")</f>
        <v/>
      </c>
      <c r="CJ209" s="44"/>
      <c r="CK209" s="44"/>
      <c r="CL209" s="44"/>
      <c r="CM209" s="44"/>
      <c r="CN209" s="44"/>
      <c r="CO209" s="44"/>
      <c r="CP209" s="44"/>
      <c r="CQ209" s="44"/>
      <c r="CR209" s="44"/>
      <c r="CS209" s="44"/>
      <c r="CT209" s="44"/>
      <c r="CU209" s="44"/>
      <c r="CV209" s="44"/>
      <c r="CW209" s="44" t="str">
        <f t="shared" si="358"/>
        <v/>
      </c>
      <c r="CX209" s="44" t="str">
        <f t="shared" si="359"/>
        <v/>
      </c>
      <c r="CY209" s="44"/>
      <c r="CZ209" s="44"/>
      <c r="DA209" s="45">
        <f t="shared" si="370"/>
        <v>0</v>
      </c>
      <c r="DB209" s="45">
        <f t="shared" si="371"/>
        <v>0</v>
      </c>
      <c r="DC209" s="45">
        <f t="shared" si="371"/>
        <v>0</v>
      </c>
      <c r="DD209" s="45">
        <f t="shared" si="372"/>
        <v>0</v>
      </c>
      <c r="DE209" s="45">
        <f t="shared" si="372"/>
        <v>0</v>
      </c>
      <c r="DF209" s="45">
        <f t="shared" si="373"/>
        <v>0</v>
      </c>
      <c r="DG209" s="45">
        <f t="shared" si="374"/>
        <v>0</v>
      </c>
      <c r="DH209" s="45">
        <f t="shared" si="375"/>
        <v>0</v>
      </c>
      <c r="DI209" s="45">
        <f t="shared" si="376"/>
        <v>0</v>
      </c>
      <c r="DJ209" s="45"/>
      <c r="DK209" s="45"/>
      <c r="DL209" s="45"/>
      <c r="DM209" s="45"/>
      <c r="DN209" s="45"/>
      <c r="DO209" s="45"/>
      <c r="DP209" s="45"/>
      <c r="DQ209" s="45"/>
      <c r="DR209" s="45"/>
      <c r="DS209" s="45"/>
      <c r="DT209" s="45"/>
      <c r="DU209" s="45"/>
      <c r="DV209" s="45"/>
      <c r="DW209" s="45">
        <f t="shared" si="380"/>
        <v>0</v>
      </c>
      <c r="DX209" s="45">
        <f t="shared" si="380"/>
        <v>0</v>
      </c>
    </row>
    <row r="210" spans="1:130" x14ac:dyDescent="0.25">
      <c r="A210" s="160" t="s">
        <v>103</v>
      </c>
      <c r="P210" s="154"/>
      <c r="AL210" s="161"/>
      <c r="AM210" s="161"/>
      <c r="AP210" s="154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</row>
    <row r="211" spans="1:130" ht="15" customHeight="1" x14ac:dyDescent="0.25">
      <c r="A211" s="544" t="s">
        <v>62</v>
      </c>
      <c r="B211" s="547" t="s">
        <v>5</v>
      </c>
      <c r="C211" s="547"/>
      <c r="D211" s="547" t="s">
        <v>77</v>
      </c>
      <c r="E211" s="547"/>
      <c r="F211" s="547"/>
      <c r="G211" s="547"/>
      <c r="H211" s="547"/>
      <c r="I211" s="547"/>
      <c r="J211" s="547"/>
      <c r="K211" s="547"/>
      <c r="L211" s="547"/>
      <c r="M211" s="547"/>
      <c r="N211" s="547"/>
      <c r="O211" s="547"/>
      <c r="P211" s="547"/>
      <c r="Q211" s="547"/>
      <c r="R211" s="547"/>
      <c r="S211" s="547"/>
      <c r="T211" s="547"/>
      <c r="U211" s="547"/>
      <c r="V211" s="547"/>
      <c r="W211" s="547"/>
      <c r="X211" s="547"/>
      <c r="Y211" s="547"/>
      <c r="Z211" s="547"/>
      <c r="AA211" s="547"/>
      <c r="AB211" s="547"/>
      <c r="AC211" s="547"/>
      <c r="AD211" s="547"/>
      <c r="AE211" s="547"/>
      <c r="AF211" s="547"/>
      <c r="AG211" s="547"/>
      <c r="AH211" s="547"/>
      <c r="AI211" s="547"/>
      <c r="AJ211" s="547"/>
      <c r="AK211" s="548"/>
      <c r="AL211" s="529" t="s">
        <v>7</v>
      </c>
      <c r="AM211" s="549"/>
      <c r="AN211" s="485" t="s">
        <v>8</v>
      </c>
      <c r="AO211" s="492"/>
      <c r="AP211" s="550" t="s">
        <v>9</v>
      </c>
      <c r="AQ211" s="550" t="s">
        <v>10</v>
      </c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</row>
    <row r="212" spans="1:130" x14ac:dyDescent="0.25">
      <c r="A212" s="545"/>
      <c r="B212" s="547"/>
      <c r="C212" s="547"/>
      <c r="D212" s="547" t="s">
        <v>104</v>
      </c>
      <c r="E212" s="547"/>
      <c r="F212" s="547" t="s">
        <v>15</v>
      </c>
      <c r="G212" s="547"/>
      <c r="H212" s="547" t="s">
        <v>82</v>
      </c>
      <c r="I212" s="547"/>
      <c r="J212" s="547" t="s">
        <v>83</v>
      </c>
      <c r="K212" s="547"/>
      <c r="L212" s="547" t="s">
        <v>84</v>
      </c>
      <c r="M212" s="547"/>
      <c r="N212" s="547" t="s">
        <v>19</v>
      </c>
      <c r="O212" s="547"/>
      <c r="P212" s="547" t="s">
        <v>20</v>
      </c>
      <c r="Q212" s="547"/>
      <c r="R212" s="547" t="s">
        <v>21</v>
      </c>
      <c r="S212" s="547"/>
      <c r="T212" s="547" t="s">
        <v>22</v>
      </c>
      <c r="U212" s="547"/>
      <c r="V212" s="547" t="s">
        <v>23</v>
      </c>
      <c r="W212" s="547"/>
      <c r="X212" s="547" t="s">
        <v>24</v>
      </c>
      <c r="Y212" s="547"/>
      <c r="Z212" s="547" t="s">
        <v>25</v>
      </c>
      <c r="AA212" s="547"/>
      <c r="AB212" s="547" t="s">
        <v>26</v>
      </c>
      <c r="AC212" s="547"/>
      <c r="AD212" s="547" t="s">
        <v>27</v>
      </c>
      <c r="AE212" s="547"/>
      <c r="AF212" s="547" t="s">
        <v>28</v>
      </c>
      <c r="AG212" s="547"/>
      <c r="AH212" s="547" t="s">
        <v>29</v>
      </c>
      <c r="AI212" s="547"/>
      <c r="AJ212" s="547" t="s">
        <v>30</v>
      </c>
      <c r="AK212" s="548"/>
      <c r="AL212" s="553" t="s">
        <v>31</v>
      </c>
      <c r="AM212" s="527" t="s">
        <v>32</v>
      </c>
      <c r="AN212" s="499" t="s">
        <v>35</v>
      </c>
      <c r="AO212" s="497" t="s">
        <v>36</v>
      </c>
      <c r="AP212" s="550"/>
      <c r="AQ212" s="55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</row>
    <row r="213" spans="1:130" x14ac:dyDescent="0.25">
      <c r="A213" s="546"/>
      <c r="B213" s="162" t="s">
        <v>33</v>
      </c>
      <c r="C213" s="381" t="s">
        <v>34</v>
      </c>
      <c r="D213" s="164" t="s">
        <v>33</v>
      </c>
      <c r="E213" s="377" t="s">
        <v>34</v>
      </c>
      <c r="F213" s="164" t="s">
        <v>33</v>
      </c>
      <c r="G213" s="377" t="s">
        <v>34</v>
      </c>
      <c r="H213" s="164" t="s">
        <v>33</v>
      </c>
      <c r="I213" s="377" t="s">
        <v>34</v>
      </c>
      <c r="J213" s="164" t="s">
        <v>33</v>
      </c>
      <c r="K213" s="377" t="s">
        <v>34</v>
      </c>
      <c r="L213" s="164" t="s">
        <v>33</v>
      </c>
      <c r="M213" s="377" t="s">
        <v>34</v>
      </c>
      <c r="N213" s="164" t="s">
        <v>33</v>
      </c>
      <c r="O213" s="377" t="s">
        <v>34</v>
      </c>
      <c r="P213" s="164" t="s">
        <v>33</v>
      </c>
      <c r="Q213" s="377" t="s">
        <v>34</v>
      </c>
      <c r="R213" s="164" t="s">
        <v>33</v>
      </c>
      <c r="S213" s="377" t="s">
        <v>34</v>
      </c>
      <c r="T213" s="164" t="s">
        <v>33</v>
      </c>
      <c r="U213" s="377" t="s">
        <v>34</v>
      </c>
      <c r="V213" s="164" t="s">
        <v>33</v>
      </c>
      <c r="W213" s="377" t="s">
        <v>34</v>
      </c>
      <c r="X213" s="164" t="s">
        <v>33</v>
      </c>
      <c r="Y213" s="377" t="s">
        <v>34</v>
      </c>
      <c r="Z213" s="164" t="s">
        <v>33</v>
      </c>
      <c r="AA213" s="377" t="s">
        <v>34</v>
      </c>
      <c r="AB213" s="164" t="s">
        <v>33</v>
      </c>
      <c r="AC213" s="377" t="s">
        <v>34</v>
      </c>
      <c r="AD213" s="164" t="s">
        <v>33</v>
      </c>
      <c r="AE213" s="377" t="s">
        <v>34</v>
      </c>
      <c r="AF213" s="164" t="s">
        <v>33</v>
      </c>
      <c r="AG213" s="377" t="s">
        <v>34</v>
      </c>
      <c r="AH213" s="164" t="s">
        <v>33</v>
      </c>
      <c r="AI213" s="377" t="s">
        <v>34</v>
      </c>
      <c r="AJ213" s="164" t="s">
        <v>33</v>
      </c>
      <c r="AK213" s="376" t="s">
        <v>34</v>
      </c>
      <c r="AL213" s="553"/>
      <c r="AM213" s="527"/>
      <c r="AN213" s="500"/>
      <c r="AO213" s="498"/>
      <c r="AP213" s="550"/>
      <c r="AQ213" s="55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</row>
    <row r="214" spans="1:130" x14ac:dyDescent="0.25">
      <c r="A214" s="378" t="s">
        <v>105</v>
      </c>
      <c r="B214" s="31">
        <f>SUM(D214+F214+H214+J214+L214+N214+P214+R214+T214+V214+X214+Z214+AB214+AD214+AF214+AH214+AJ214)</f>
        <v>0</v>
      </c>
      <c r="C214" s="32">
        <f t="shared" ref="B214:C220" si="382">SUM(E214+G214+I214+K214+M214+O214+Q214+S214+U214+W214+Y214+AA214+AC214+AE214+AG214+AI214+AK214)</f>
        <v>0</v>
      </c>
      <c r="D214" s="41"/>
      <c r="E214" s="51"/>
      <c r="F214" s="50"/>
      <c r="G214" s="51"/>
      <c r="H214" s="39"/>
      <c r="I214" s="38"/>
      <c r="J214" s="39"/>
      <c r="K214" s="38"/>
      <c r="L214" s="39"/>
      <c r="M214" s="38"/>
      <c r="N214" s="39"/>
      <c r="O214" s="38"/>
      <c r="P214" s="39"/>
      <c r="Q214" s="38"/>
      <c r="R214" s="39"/>
      <c r="S214" s="38"/>
      <c r="T214" s="39"/>
      <c r="U214" s="38"/>
      <c r="V214" s="39"/>
      <c r="W214" s="38"/>
      <c r="X214" s="39"/>
      <c r="Y214" s="38"/>
      <c r="Z214" s="50"/>
      <c r="AA214" s="51"/>
      <c r="AB214" s="50"/>
      <c r="AC214" s="51"/>
      <c r="AD214" s="50"/>
      <c r="AE214" s="51"/>
      <c r="AF214" s="50"/>
      <c r="AG214" s="51"/>
      <c r="AH214" s="50"/>
      <c r="AI214" s="51"/>
      <c r="AJ214" s="50"/>
      <c r="AK214" s="52"/>
      <c r="AL214" s="41"/>
      <c r="AM214" s="168"/>
      <c r="AN214" s="132"/>
      <c r="AO214" s="108"/>
      <c r="AP214" s="39"/>
      <c r="AQ214" s="169"/>
      <c r="AR214" s="170"/>
      <c r="AS214" s="43"/>
      <c r="AT214" s="43"/>
      <c r="AU214" s="43"/>
      <c r="AV214" s="43"/>
      <c r="AW214" s="43"/>
      <c r="AX214" s="43"/>
      <c r="AY214" s="43"/>
      <c r="AZ214" s="43"/>
      <c r="BA214" s="43"/>
      <c r="BB214" s="43"/>
      <c r="BC214" s="43"/>
      <c r="BD214" s="10"/>
      <c r="BE214" s="10"/>
      <c r="BF214" s="10"/>
      <c r="BG214" s="10"/>
      <c r="CA214" s="5" t="str">
        <f t="shared" ref="CA214:CA220" si="383">IF(B214&lt;   C214,"* El total de Reactivos NO DEBE ser superior al total de Procesados. ","")</f>
        <v/>
      </c>
      <c r="CB214" s="5" t="str">
        <f t="shared" ref="CB214:CB220" si="384">IF(B214&lt;&gt; AL214+ AM214,"* La suma de las columnas Sexo DEBE SER IGUAL a los Procesados. ","")</f>
        <v/>
      </c>
      <c r="CC214" s="5" t="str">
        <f t="shared" ref="CC214:CC220" si="385">IF(B214&lt;  AN214+ AO214,"* La suma de las columna Trans NO DEBE ser superior al total de Procesados. ","")</f>
        <v/>
      </c>
      <c r="CD214" s="5" t="str">
        <f t="shared" ref="CD214:CD220" si="386">IF(B214&lt;  AP214,"* La columna Pueblos Originarios NO DEBE ser superior al total de Procesados. ","")</f>
        <v/>
      </c>
      <c r="CE214" s="5" t="str">
        <f t="shared" ref="CE214:CE220" si="387">IF(B214&lt;  AQ214,"* La columna Migrantes NO DEBE ser superior al total de Procesados. ","")</f>
        <v/>
      </c>
      <c r="CF214" s="5" t="str">
        <f t="shared" ref="CF214:CF220" si="388">IF(D214&lt;E214,"* Los exámenes Reactivos de 0 a 4 años años NO DEBEN ser mayor a los Exámenes Procesados de la misma edad. ","")</f>
        <v/>
      </c>
      <c r="CG214" s="5" t="str">
        <f t="shared" ref="CG214:CG220" si="389">IF(F214&lt;G214,"* Los exámenes Reactivos de 5 a 9 años años NO DEBEN ser mayor a los Exámenes Procesados de la misma edad. ","")</f>
        <v/>
      </c>
      <c r="CH214" s="5" t="str">
        <f t="shared" ref="CH214:CH220" si="390">IF(H214&lt;I214,"* Los exámenes Reactivos de 10 a 14 años años NO DEBEN ser mayor a los Exámenes Procesados de la misma edad. ","")</f>
        <v/>
      </c>
      <c r="CI214" s="5" t="str">
        <f t="shared" ref="CI214:CI220" si="391">IF(J214&lt;K214,"* Los exámenes Reactivos de 15 a 19 años años NO DEBEN ser mayor a los Exámenes Procesados de la misma edad. ","")</f>
        <v/>
      </c>
      <c r="CJ214" s="5" t="str">
        <f t="shared" ref="CJ214:CJ220" si="392">IF(L214&lt;M214,"* Los exámenes Reactivos de 20 a 24 años años NO DEBEN ser mayor a los Exámenes Procesados de la misma edad. ","")</f>
        <v/>
      </c>
      <c r="CK214" s="5" t="str">
        <f t="shared" ref="CK214:CK220" si="393">IF(N214&lt;O214,"* Los exámenes Reactivos de 25 a 29 años años NO DEBEN ser mayor a los Exámenes Procesados de la misma edad. ","")</f>
        <v/>
      </c>
      <c r="CL214" s="5" t="str">
        <f t="shared" ref="CL214:CL220" si="394">IF(P214&lt;Q214,"* Los exámenes Reactivos de 30 a 34 años años NO DEBEN ser mayor a los Exámenes Procesados de la misma edad. ","")</f>
        <v/>
      </c>
      <c r="CM214" s="5" t="str">
        <f t="shared" ref="CM214:CM220" si="395">IF(R214&lt;S214,"* Los exámenes Reactivos de 35 a 39 años años NO DEBEN ser mayor a los Exámenes Procesados de la misma edad. ","")</f>
        <v/>
      </c>
      <c r="CN214" s="5" t="str">
        <f t="shared" ref="CN214:CN220" si="396">IF(T214&lt;U214,"* Los exámenes Reactivos de 40 a 44 años años NO DEBEN ser mayor a los Exámenes Procesados de la misma edad. ","")</f>
        <v/>
      </c>
      <c r="CO214" s="5" t="str">
        <f t="shared" ref="CO214:CO220" si="397">IF(V214&lt;W214,"* Los exámenes Reactivos de 45 a 49 años años NO DEBEN ser mayor a los Exámenes Procesados de la misma edad. ","")</f>
        <v/>
      </c>
      <c r="CP214" s="5" t="str">
        <f t="shared" ref="CP214:CP220" si="398">IF(X214&lt;Y214,"* Los exámenes Reactivos de 50 a 54 años años NO DEBEN ser mayor a los Exámenes Procesados de la misma edad. ","")</f>
        <v/>
      </c>
      <c r="CQ214" s="5" t="str">
        <f t="shared" ref="CQ214:CQ220" si="399">IF(Z214&lt;AA214,"* Los exámenes Reactivos de 55 a 59 años años NO DEBEN ser mayor a los Exámenes Procesados de la misma edad. ","")</f>
        <v/>
      </c>
      <c r="CR214" s="5" t="str">
        <f t="shared" ref="CR214:CR220" si="400">IF(AB214&lt;AC214,"* Los exámenes Reactivos de 60 a 64 años años NO DEBEN ser mayor a los Exámenes Procesados de la misma edad. ","")</f>
        <v/>
      </c>
      <c r="CS214" s="5" t="str">
        <f t="shared" ref="CS214:CS220" si="401">IF(AD214&lt;AE214,"* Los exámenes Reactivos de 65 a 69 años años NO DEBEN ser mayor a los Exámenes Procesados de la misma edad. ","")</f>
        <v/>
      </c>
      <c r="CT214" s="5" t="str">
        <f t="shared" ref="CT214:CT220" si="402">IF(AF214&lt;AG214,"* Los exámenes Reactivos de 70 a 74 años años NO DEBEN ser mayor a los Exámenes Procesados de la misma edad. ","")</f>
        <v/>
      </c>
      <c r="CU214" s="5" t="str">
        <f t="shared" ref="CU214:CU220" si="403">IF(AH214&lt;AI214,"* Los exámenes Reactivos de 75 a 79 años años NO DEBEN ser mayor a los Exámenes Procesados de la misma edad. ","")</f>
        <v/>
      </c>
      <c r="CV214" s="5" t="str">
        <f t="shared" ref="CV214:CV220" si="404">IF(AJ214&lt;AK214,"* Los exámenes Reactivos de 80 y más años años NO DEBEN ser mayor a los Exámenes Procesados de la misma edad. ","")</f>
        <v/>
      </c>
      <c r="DA214" s="6">
        <f t="shared" ref="DA214:DA220" si="405">IF(B214&lt;   C214,1,0)</f>
        <v>0</v>
      </c>
      <c r="DB214" s="6">
        <f t="shared" ref="DB214:DB220" si="406">IF(B214&lt;&gt; AL214+AM214,1,0)</f>
        <v>0</v>
      </c>
      <c r="DC214" s="6">
        <f t="shared" ref="DC214:DC220" si="407">IF(B214&lt;  AN214+AO214,1,0)</f>
        <v>0</v>
      </c>
      <c r="DD214" s="6">
        <f t="shared" ref="DD214:DD220" si="408">IF(B214&lt;  AP214,1,0)</f>
        <v>0</v>
      </c>
      <c r="DE214" s="6">
        <f t="shared" ref="DE214:DE220" si="409">IF(B214&lt;  AQ214,1,0)</f>
        <v>0</v>
      </c>
      <c r="DF214" s="6">
        <f t="shared" ref="DF214:DF220" si="410">IF(D214&lt;E214,1,0)</f>
        <v>0</v>
      </c>
      <c r="DG214" s="6">
        <f t="shared" ref="DG214:DG220" si="411">IF(F214&lt;G214,1,0)</f>
        <v>0</v>
      </c>
      <c r="DH214" s="6">
        <f t="shared" ref="DH214:DH220" si="412">IF(H214&lt;I214,1,0)</f>
        <v>0</v>
      </c>
      <c r="DI214" s="6">
        <f t="shared" ref="DI214:DI220" si="413">IF(J214&lt;K214,1,0)</f>
        <v>0</v>
      </c>
      <c r="DJ214" s="6">
        <f t="shared" ref="DJ214:DJ220" si="414">IF(L214&lt;M214,1,0)</f>
        <v>0</v>
      </c>
      <c r="DK214" s="6">
        <f t="shared" ref="DK214:DK220" si="415">IF(N214&lt;O214,1,0)</f>
        <v>0</v>
      </c>
      <c r="DL214" s="6">
        <f t="shared" ref="DL214:DL220" si="416">IF(P214&lt;Q214,1,0)</f>
        <v>0</v>
      </c>
      <c r="DM214" s="6">
        <f t="shared" ref="DM214:DM220" si="417">IF(R214&lt;S214,1,0)</f>
        <v>0</v>
      </c>
      <c r="DN214" s="6">
        <f t="shared" ref="DN214:DN220" si="418">IF(T214&lt;U214,1,0)</f>
        <v>0</v>
      </c>
      <c r="DO214" s="6">
        <f t="shared" ref="DO214:DO220" si="419">IF(V214&lt;W214,1,0)</f>
        <v>0</v>
      </c>
      <c r="DP214" s="6">
        <f t="shared" ref="DP214:DP220" si="420">IF(X214&lt;Y214,1,0)</f>
        <v>0</v>
      </c>
      <c r="DQ214" s="6">
        <f t="shared" ref="DQ214:DQ220" si="421">IF(Z214&lt;AA214,1,0)</f>
        <v>0</v>
      </c>
      <c r="DR214" s="6">
        <f t="shared" ref="DR214:DR220" si="422">IF(AB214&lt;AC214,1,0)</f>
        <v>0</v>
      </c>
      <c r="DS214" s="6">
        <f t="shared" ref="DS214:DS220" si="423">IF(AD214&lt;AE214,1,0)</f>
        <v>0</v>
      </c>
      <c r="DT214" s="6">
        <f t="shared" ref="DT214:DT220" si="424">IF(AF214&lt;AG214,1,0)</f>
        <v>0</v>
      </c>
      <c r="DU214" s="6">
        <f t="shared" ref="DU214:DU220" si="425">IF(AH214&lt;AI214,1,0)</f>
        <v>0</v>
      </c>
      <c r="DV214" s="6">
        <f t="shared" ref="DV214:DV220" si="426">IF(AJ214&lt;AK214,1,0)</f>
        <v>0</v>
      </c>
      <c r="DZ214" s="6">
        <v>0</v>
      </c>
    </row>
    <row r="215" spans="1:130" x14ac:dyDescent="0.25">
      <c r="A215" s="378" t="s">
        <v>106</v>
      </c>
      <c r="B215" s="47">
        <f t="shared" si="382"/>
        <v>0</v>
      </c>
      <c r="C215" s="48">
        <f t="shared" si="382"/>
        <v>0</v>
      </c>
      <c r="D215" s="41"/>
      <c r="E215" s="51"/>
      <c r="F215" s="50"/>
      <c r="G215" s="51"/>
      <c r="H215" s="50"/>
      <c r="I215" s="51"/>
      <c r="J215" s="39"/>
      <c r="K215" s="38"/>
      <c r="L215" s="39"/>
      <c r="M215" s="38"/>
      <c r="N215" s="39"/>
      <c r="O215" s="38"/>
      <c r="P215" s="39"/>
      <c r="Q215" s="38"/>
      <c r="R215" s="39"/>
      <c r="S215" s="38"/>
      <c r="T215" s="39"/>
      <c r="U215" s="38"/>
      <c r="V215" s="39"/>
      <c r="W215" s="38"/>
      <c r="X215" s="39"/>
      <c r="Y215" s="38"/>
      <c r="Z215" s="39"/>
      <c r="AA215" s="38"/>
      <c r="AB215" s="39"/>
      <c r="AC215" s="38"/>
      <c r="AD215" s="39"/>
      <c r="AE215" s="38"/>
      <c r="AF215" s="39"/>
      <c r="AG215" s="38"/>
      <c r="AH215" s="39"/>
      <c r="AI215" s="38"/>
      <c r="AJ215" s="39"/>
      <c r="AK215" s="40"/>
      <c r="AL215" s="37"/>
      <c r="AM215" s="40"/>
      <c r="AN215" s="37"/>
      <c r="AO215" s="108"/>
      <c r="AP215" s="39"/>
      <c r="AQ215" s="169"/>
      <c r="AR215" s="171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/>
      <c r="BD215" s="10"/>
      <c r="BE215" s="10"/>
      <c r="BF215" s="10"/>
      <c r="BG215" s="10"/>
      <c r="CA215" s="5" t="str">
        <f t="shared" si="383"/>
        <v/>
      </c>
      <c r="CB215" s="5" t="str">
        <f t="shared" si="384"/>
        <v/>
      </c>
      <c r="CC215" s="5" t="str">
        <f t="shared" si="385"/>
        <v/>
      </c>
      <c r="CD215" s="5" t="str">
        <f t="shared" si="386"/>
        <v/>
      </c>
      <c r="CE215" s="5" t="str">
        <f t="shared" si="387"/>
        <v/>
      </c>
      <c r="CF215" s="5" t="str">
        <f t="shared" si="388"/>
        <v/>
      </c>
      <c r="CG215" s="5" t="str">
        <f t="shared" si="389"/>
        <v/>
      </c>
      <c r="CH215" s="5" t="str">
        <f t="shared" si="390"/>
        <v/>
      </c>
      <c r="CI215" s="5" t="str">
        <f t="shared" si="391"/>
        <v/>
      </c>
      <c r="CJ215" s="5" t="str">
        <f t="shared" si="392"/>
        <v/>
      </c>
      <c r="CK215" s="5" t="str">
        <f t="shared" si="393"/>
        <v/>
      </c>
      <c r="CL215" s="5" t="str">
        <f t="shared" si="394"/>
        <v/>
      </c>
      <c r="CM215" s="5" t="str">
        <f t="shared" si="395"/>
        <v/>
      </c>
      <c r="CN215" s="5" t="str">
        <f t="shared" si="396"/>
        <v/>
      </c>
      <c r="CO215" s="5" t="str">
        <f t="shared" si="397"/>
        <v/>
      </c>
      <c r="CP215" s="5" t="str">
        <f t="shared" si="398"/>
        <v/>
      </c>
      <c r="CQ215" s="5" t="str">
        <f t="shared" si="399"/>
        <v/>
      </c>
      <c r="CR215" s="5" t="str">
        <f t="shared" si="400"/>
        <v/>
      </c>
      <c r="CS215" s="5" t="str">
        <f t="shared" si="401"/>
        <v/>
      </c>
      <c r="CT215" s="5" t="str">
        <f t="shared" si="402"/>
        <v/>
      </c>
      <c r="CU215" s="5" t="str">
        <f t="shared" si="403"/>
        <v/>
      </c>
      <c r="CV215" s="5" t="str">
        <f t="shared" si="404"/>
        <v/>
      </c>
      <c r="DA215" s="6">
        <f t="shared" si="405"/>
        <v>0</v>
      </c>
      <c r="DB215" s="6">
        <f t="shared" si="406"/>
        <v>0</v>
      </c>
      <c r="DC215" s="6">
        <f t="shared" si="407"/>
        <v>0</v>
      </c>
      <c r="DD215" s="6">
        <f t="shared" si="408"/>
        <v>0</v>
      </c>
      <c r="DE215" s="6">
        <f t="shared" si="409"/>
        <v>0</v>
      </c>
      <c r="DF215" s="6">
        <f t="shared" si="410"/>
        <v>0</v>
      </c>
      <c r="DG215" s="6">
        <f t="shared" si="411"/>
        <v>0</v>
      </c>
      <c r="DH215" s="6">
        <f t="shared" si="412"/>
        <v>0</v>
      </c>
      <c r="DI215" s="6">
        <f t="shared" si="413"/>
        <v>0</v>
      </c>
      <c r="DJ215" s="6">
        <f t="shared" si="414"/>
        <v>0</v>
      </c>
      <c r="DK215" s="6">
        <f t="shared" si="415"/>
        <v>0</v>
      </c>
      <c r="DL215" s="6">
        <f t="shared" si="416"/>
        <v>0</v>
      </c>
      <c r="DM215" s="6">
        <f t="shared" si="417"/>
        <v>0</v>
      </c>
      <c r="DN215" s="6">
        <f t="shared" si="418"/>
        <v>0</v>
      </c>
      <c r="DO215" s="6">
        <f t="shared" si="419"/>
        <v>0</v>
      </c>
      <c r="DP215" s="6">
        <f t="shared" si="420"/>
        <v>0</v>
      </c>
      <c r="DQ215" s="6">
        <f t="shared" si="421"/>
        <v>0</v>
      </c>
      <c r="DR215" s="6">
        <f t="shared" si="422"/>
        <v>0</v>
      </c>
      <c r="DS215" s="6">
        <f t="shared" si="423"/>
        <v>0</v>
      </c>
      <c r="DT215" s="6">
        <f t="shared" si="424"/>
        <v>0</v>
      </c>
      <c r="DU215" s="6">
        <f t="shared" si="425"/>
        <v>0</v>
      </c>
      <c r="DV215" s="6">
        <f t="shared" si="426"/>
        <v>0</v>
      </c>
      <c r="DZ215" s="6">
        <v>0</v>
      </c>
    </row>
    <row r="216" spans="1:130" x14ac:dyDescent="0.25">
      <c r="A216" s="378" t="s">
        <v>107</v>
      </c>
      <c r="B216" s="47">
        <f t="shared" si="382"/>
        <v>0</v>
      </c>
      <c r="C216" s="48">
        <f t="shared" si="382"/>
        <v>0</v>
      </c>
      <c r="D216" s="37"/>
      <c r="E216" s="38"/>
      <c r="F216" s="39"/>
      <c r="G216" s="38"/>
      <c r="H216" s="39"/>
      <c r="I216" s="38"/>
      <c r="J216" s="39"/>
      <c r="K216" s="38"/>
      <c r="L216" s="39"/>
      <c r="M216" s="38"/>
      <c r="N216" s="39"/>
      <c r="O216" s="38"/>
      <c r="P216" s="39"/>
      <c r="Q216" s="38"/>
      <c r="R216" s="39"/>
      <c r="S216" s="38"/>
      <c r="T216" s="39"/>
      <c r="U216" s="38"/>
      <c r="V216" s="39"/>
      <c r="W216" s="38"/>
      <c r="X216" s="39"/>
      <c r="Y216" s="38"/>
      <c r="Z216" s="39"/>
      <c r="AA216" s="38"/>
      <c r="AB216" s="39"/>
      <c r="AC216" s="38"/>
      <c r="AD216" s="39"/>
      <c r="AE216" s="38"/>
      <c r="AF216" s="39"/>
      <c r="AG216" s="38"/>
      <c r="AH216" s="39"/>
      <c r="AI216" s="38"/>
      <c r="AJ216" s="39"/>
      <c r="AK216" s="40"/>
      <c r="AL216" s="37"/>
      <c r="AM216" s="40"/>
      <c r="AN216" s="37"/>
      <c r="AO216" s="108"/>
      <c r="AP216" s="39"/>
      <c r="AQ216" s="169"/>
      <c r="AR216" s="171"/>
      <c r="AS216" s="43"/>
      <c r="AT216" s="43"/>
      <c r="AU216" s="43"/>
      <c r="AV216" s="43"/>
      <c r="AW216" s="43"/>
      <c r="AX216" s="43"/>
      <c r="AY216" s="43"/>
      <c r="AZ216" s="43"/>
      <c r="BA216" s="43"/>
      <c r="BB216" s="43"/>
      <c r="BC216" s="43"/>
      <c r="BD216" s="10"/>
      <c r="BE216" s="10"/>
      <c r="BF216" s="10"/>
      <c r="BG216" s="10"/>
      <c r="CA216" s="5" t="str">
        <f t="shared" si="383"/>
        <v/>
      </c>
      <c r="CB216" s="5" t="str">
        <f t="shared" si="384"/>
        <v/>
      </c>
      <c r="CC216" s="5" t="str">
        <f t="shared" si="385"/>
        <v/>
      </c>
      <c r="CD216" s="5" t="str">
        <f t="shared" si="386"/>
        <v/>
      </c>
      <c r="CE216" s="5" t="str">
        <f t="shared" si="387"/>
        <v/>
      </c>
      <c r="CF216" s="5" t="str">
        <f t="shared" si="388"/>
        <v/>
      </c>
      <c r="CG216" s="5" t="str">
        <f t="shared" si="389"/>
        <v/>
      </c>
      <c r="CH216" s="5" t="str">
        <f t="shared" si="390"/>
        <v/>
      </c>
      <c r="CI216" s="5" t="str">
        <f t="shared" si="391"/>
        <v/>
      </c>
      <c r="CJ216" s="5" t="str">
        <f t="shared" si="392"/>
        <v/>
      </c>
      <c r="CK216" s="5" t="str">
        <f t="shared" si="393"/>
        <v/>
      </c>
      <c r="CL216" s="5" t="str">
        <f t="shared" si="394"/>
        <v/>
      </c>
      <c r="CM216" s="5" t="str">
        <f t="shared" si="395"/>
        <v/>
      </c>
      <c r="CN216" s="5" t="str">
        <f t="shared" si="396"/>
        <v/>
      </c>
      <c r="CO216" s="5" t="str">
        <f t="shared" si="397"/>
        <v/>
      </c>
      <c r="CP216" s="5" t="str">
        <f t="shared" si="398"/>
        <v/>
      </c>
      <c r="CQ216" s="5" t="str">
        <f t="shared" si="399"/>
        <v/>
      </c>
      <c r="CR216" s="5" t="str">
        <f t="shared" si="400"/>
        <v/>
      </c>
      <c r="CS216" s="5" t="str">
        <f t="shared" si="401"/>
        <v/>
      </c>
      <c r="CT216" s="5" t="str">
        <f t="shared" si="402"/>
        <v/>
      </c>
      <c r="CU216" s="5" t="str">
        <f t="shared" si="403"/>
        <v/>
      </c>
      <c r="CV216" s="5" t="str">
        <f t="shared" si="404"/>
        <v/>
      </c>
      <c r="DA216" s="6">
        <f t="shared" si="405"/>
        <v>0</v>
      </c>
      <c r="DB216" s="6">
        <f t="shared" si="406"/>
        <v>0</v>
      </c>
      <c r="DC216" s="6">
        <f t="shared" si="407"/>
        <v>0</v>
      </c>
      <c r="DD216" s="6">
        <f t="shared" si="408"/>
        <v>0</v>
      </c>
      <c r="DE216" s="6">
        <f t="shared" si="409"/>
        <v>0</v>
      </c>
      <c r="DF216" s="6">
        <f t="shared" si="410"/>
        <v>0</v>
      </c>
      <c r="DG216" s="6">
        <f t="shared" si="411"/>
        <v>0</v>
      </c>
      <c r="DH216" s="6">
        <f t="shared" si="412"/>
        <v>0</v>
      </c>
      <c r="DI216" s="6">
        <f t="shared" si="413"/>
        <v>0</v>
      </c>
      <c r="DJ216" s="6">
        <f t="shared" si="414"/>
        <v>0</v>
      </c>
      <c r="DK216" s="6">
        <f t="shared" si="415"/>
        <v>0</v>
      </c>
      <c r="DL216" s="6">
        <f t="shared" si="416"/>
        <v>0</v>
      </c>
      <c r="DM216" s="6">
        <f t="shared" si="417"/>
        <v>0</v>
      </c>
      <c r="DN216" s="6">
        <f t="shared" si="418"/>
        <v>0</v>
      </c>
      <c r="DO216" s="6">
        <f t="shared" si="419"/>
        <v>0</v>
      </c>
      <c r="DP216" s="6">
        <f t="shared" si="420"/>
        <v>0</v>
      </c>
      <c r="DQ216" s="6">
        <f t="shared" si="421"/>
        <v>0</v>
      </c>
      <c r="DR216" s="6">
        <f t="shared" si="422"/>
        <v>0</v>
      </c>
      <c r="DS216" s="6">
        <f t="shared" si="423"/>
        <v>0</v>
      </c>
      <c r="DT216" s="6">
        <f t="shared" si="424"/>
        <v>0</v>
      </c>
      <c r="DU216" s="6">
        <f t="shared" si="425"/>
        <v>0</v>
      </c>
      <c r="DV216" s="6">
        <f t="shared" si="426"/>
        <v>0</v>
      </c>
      <c r="DZ216" s="6">
        <v>0</v>
      </c>
    </row>
    <row r="217" spans="1:130" x14ac:dyDescent="0.25">
      <c r="A217" s="378" t="s">
        <v>108</v>
      </c>
      <c r="B217" s="47">
        <f t="shared" si="382"/>
        <v>3</v>
      </c>
      <c r="C217" s="48">
        <f>SUM(E217+G217+I217+K217+M217+O217+Q217+S217+U217+W217+Y217+AA217+AC217+AE217+AG217+AI217+AK217)</f>
        <v>0</v>
      </c>
      <c r="D217" s="37"/>
      <c r="E217" s="38"/>
      <c r="F217" s="39"/>
      <c r="G217" s="38"/>
      <c r="H217" s="39"/>
      <c r="I217" s="38"/>
      <c r="J217" s="39"/>
      <c r="K217" s="38"/>
      <c r="L217" s="39">
        <v>1</v>
      </c>
      <c r="M217" s="38"/>
      <c r="N217" s="39"/>
      <c r="O217" s="38"/>
      <c r="P217" s="39"/>
      <c r="Q217" s="38"/>
      <c r="R217" s="39">
        <v>1</v>
      </c>
      <c r="S217" s="38"/>
      <c r="T217" s="39"/>
      <c r="U217" s="38"/>
      <c r="V217" s="39"/>
      <c r="W217" s="38"/>
      <c r="X217" s="39"/>
      <c r="Y217" s="38"/>
      <c r="Z217" s="39"/>
      <c r="AA217" s="38"/>
      <c r="AB217" s="39"/>
      <c r="AC217" s="38"/>
      <c r="AD217" s="39">
        <v>1</v>
      </c>
      <c r="AE217" s="38"/>
      <c r="AF217" s="39"/>
      <c r="AG217" s="38"/>
      <c r="AH217" s="39"/>
      <c r="AI217" s="38"/>
      <c r="AJ217" s="39"/>
      <c r="AK217" s="40"/>
      <c r="AL217" s="37">
        <v>0</v>
      </c>
      <c r="AM217" s="40">
        <v>3</v>
      </c>
      <c r="AN217" s="37">
        <v>0</v>
      </c>
      <c r="AO217" s="108">
        <v>0</v>
      </c>
      <c r="AP217" s="39">
        <v>0</v>
      </c>
      <c r="AQ217" s="169">
        <v>0</v>
      </c>
      <c r="AR217" s="171"/>
      <c r="AS217" s="43"/>
      <c r="AT217" s="43"/>
      <c r="AU217" s="43"/>
      <c r="AV217" s="43"/>
      <c r="AW217" s="43"/>
      <c r="AX217" s="43"/>
      <c r="AY217" s="43"/>
      <c r="AZ217" s="43"/>
      <c r="BA217" s="43"/>
      <c r="BB217" s="43"/>
      <c r="BC217" s="43"/>
      <c r="BD217" s="10"/>
      <c r="BE217" s="10"/>
      <c r="BF217" s="10"/>
      <c r="BG217" s="10"/>
      <c r="CA217" s="5" t="str">
        <f t="shared" si="383"/>
        <v/>
      </c>
      <c r="CB217" s="5" t="str">
        <f t="shared" si="384"/>
        <v/>
      </c>
      <c r="CC217" s="5" t="str">
        <f t="shared" si="385"/>
        <v/>
      </c>
      <c r="CD217" s="5" t="str">
        <f t="shared" si="386"/>
        <v/>
      </c>
      <c r="CE217" s="5" t="str">
        <f t="shared" si="387"/>
        <v/>
      </c>
      <c r="CF217" s="5" t="str">
        <f t="shared" si="388"/>
        <v/>
      </c>
      <c r="CG217" s="5" t="str">
        <f t="shared" si="389"/>
        <v/>
      </c>
      <c r="CH217" s="5" t="str">
        <f t="shared" si="390"/>
        <v/>
      </c>
      <c r="CI217" s="5" t="str">
        <f t="shared" si="391"/>
        <v/>
      </c>
      <c r="CJ217" s="5" t="str">
        <f t="shared" si="392"/>
        <v/>
      </c>
      <c r="CK217" s="5" t="str">
        <f t="shared" si="393"/>
        <v/>
      </c>
      <c r="CL217" s="5" t="str">
        <f t="shared" si="394"/>
        <v/>
      </c>
      <c r="CM217" s="5" t="str">
        <f t="shared" si="395"/>
        <v/>
      </c>
      <c r="CN217" s="5" t="str">
        <f t="shared" si="396"/>
        <v/>
      </c>
      <c r="CO217" s="5" t="str">
        <f t="shared" si="397"/>
        <v/>
      </c>
      <c r="CP217" s="5" t="str">
        <f t="shared" si="398"/>
        <v/>
      </c>
      <c r="CQ217" s="5" t="str">
        <f t="shared" si="399"/>
        <v/>
      </c>
      <c r="CR217" s="5" t="str">
        <f t="shared" si="400"/>
        <v/>
      </c>
      <c r="CS217" s="5" t="str">
        <f t="shared" si="401"/>
        <v/>
      </c>
      <c r="CT217" s="5" t="str">
        <f t="shared" si="402"/>
        <v/>
      </c>
      <c r="CU217" s="5" t="str">
        <f t="shared" si="403"/>
        <v/>
      </c>
      <c r="CV217" s="5" t="str">
        <f t="shared" si="404"/>
        <v/>
      </c>
      <c r="DA217" s="6">
        <f t="shared" si="405"/>
        <v>0</v>
      </c>
      <c r="DB217" s="6">
        <f t="shared" si="406"/>
        <v>0</v>
      </c>
      <c r="DC217" s="6">
        <f t="shared" si="407"/>
        <v>0</v>
      </c>
      <c r="DD217" s="6">
        <f t="shared" si="408"/>
        <v>0</v>
      </c>
      <c r="DE217" s="6">
        <f t="shared" si="409"/>
        <v>0</v>
      </c>
      <c r="DF217" s="6">
        <f t="shared" si="410"/>
        <v>0</v>
      </c>
      <c r="DG217" s="6">
        <f t="shared" si="411"/>
        <v>0</v>
      </c>
      <c r="DH217" s="6">
        <f t="shared" si="412"/>
        <v>0</v>
      </c>
      <c r="DI217" s="6">
        <f t="shared" si="413"/>
        <v>0</v>
      </c>
      <c r="DJ217" s="6">
        <f t="shared" si="414"/>
        <v>0</v>
      </c>
      <c r="DK217" s="6">
        <f t="shared" si="415"/>
        <v>0</v>
      </c>
      <c r="DL217" s="6">
        <f t="shared" si="416"/>
        <v>0</v>
      </c>
      <c r="DM217" s="6">
        <f t="shared" si="417"/>
        <v>0</v>
      </c>
      <c r="DN217" s="6">
        <f t="shared" si="418"/>
        <v>0</v>
      </c>
      <c r="DO217" s="6">
        <f t="shared" si="419"/>
        <v>0</v>
      </c>
      <c r="DP217" s="6">
        <f t="shared" si="420"/>
        <v>0</v>
      </c>
      <c r="DQ217" s="6">
        <f t="shared" si="421"/>
        <v>0</v>
      </c>
      <c r="DR217" s="6">
        <f t="shared" si="422"/>
        <v>0</v>
      </c>
      <c r="DS217" s="6">
        <f t="shared" si="423"/>
        <v>0</v>
      </c>
      <c r="DT217" s="6">
        <f t="shared" si="424"/>
        <v>0</v>
      </c>
      <c r="DU217" s="6">
        <f t="shared" si="425"/>
        <v>0</v>
      </c>
      <c r="DV217" s="6">
        <f t="shared" si="426"/>
        <v>0</v>
      </c>
      <c r="DZ217" s="6">
        <v>0</v>
      </c>
    </row>
    <row r="218" spans="1:130" ht="22.5" x14ac:dyDescent="0.25">
      <c r="A218" s="379" t="s">
        <v>109</v>
      </c>
      <c r="B218" s="47">
        <f t="shared" si="382"/>
        <v>1</v>
      </c>
      <c r="C218" s="48">
        <f>SUM(E218+G218+I218+K218+M218+O218+Q218+S218+U218+W218+Y218+AA218+AC218+AE218+AG218+AI218+AK218)</f>
        <v>0</v>
      </c>
      <c r="D218" s="37"/>
      <c r="E218" s="38"/>
      <c r="F218" s="39"/>
      <c r="G218" s="38"/>
      <c r="H218" s="39"/>
      <c r="I218" s="38"/>
      <c r="J218" s="39"/>
      <c r="K218" s="38"/>
      <c r="L218" s="39"/>
      <c r="M218" s="38"/>
      <c r="N218" s="39"/>
      <c r="O218" s="38"/>
      <c r="P218" s="39"/>
      <c r="Q218" s="38"/>
      <c r="R218" s="39"/>
      <c r="S218" s="38"/>
      <c r="T218" s="39"/>
      <c r="U218" s="38"/>
      <c r="V218" s="39"/>
      <c r="W218" s="38"/>
      <c r="X218" s="39"/>
      <c r="Y218" s="38"/>
      <c r="Z218" s="39"/>
      <c r="AA218" s="38"/>
      <c r="AB218" s="39"/>
      <c r="AC218" s="38"/>
      <c r="AD218" s="39"/>
      <c r="AE218" s="38"/>
      <c r="AF218" s="39"/>
      <c r="AG218" s="38"/>
      <c r="AH218" s="39"/>
      <c r="AI218" s="38"/>
      <c r="AJ218" s="39">
        <v>1</v>
      </c>
      <c r="AK218" s="40"/>
      <c r="AL218" s="37">
        <v>0</v>
      </c>
      <c r="AM218" s="40">
        <v>1</v>
      </c>
      <c r="AN218" s="37">
        <v>0</v>
      </c>
      <c r="AO218" s="108">
        <v>0</v>
      </c>
      <c r="AP218" s="39">
        <v>0</v>
      </c>
      <c r="AQ218" s="169">
        <v>0</v>
      </c>
      <c r="AR218" s="171"/>
      <c r="AS218" s="43"/>
      <c r="AT218" s="43"/>
      <c r="AU218" s="43"/>
      <c r="AV218" s="43"/>
      <c r="AW218" s="43"/>
      <c r="AX218" s="43"/>
      <c r="AY218" s="43"/>
      <c r="AZ218" s="43"/>
      <c r="BA218" s="43"/>
      <c r="BB218" s="43"/>
      <c r="BC218" s="43"/>
      <c r="BD218" s="10"/>
      <c r="BE218" s="10"/>
      <c r="BF218" s="10"/>
      <c r="BG218" s="10"/>
      <c r="CA218" s="5" t="str">
        <f t="shared" si="383"/>
        <v/>
      </c>
      <c r="CB218" s="5" t="str">
        <f t="shared" si="384"/>
        <v/>
      </c>
      <c r="CC218" s="5" t="str">
        <f t="shared" si="385"/>
        <v/>
      </c>
      <c r="CD218" s="5" t="str">
        <f t="shared" si="386"/>
        <v/>
      </c>
      <c r="CE218" s="5" t="str">
        <f t="shared" si="387"/>
        <v/>
      </c>
      <c r="CF218" s="5" t="str">
        <f t="shared" si="388"/>
        <v/>
      </c>
      <c r="CG218" s="5" t="str">
        <f t="shared" si="389"/>
        <v/>
      </c>
      <c r="CH218" s="5" t="str">
        <f t="shared" si="390"/>
        <v/>
      </c>
      <c r="CI218" s="5" t="str">
        <f t="shared" si="391"/>
        <v/>
      </c>
      <c r="CJ218" s="5" t="str">
        <f t="shared" si="392"/>
        <v/>
      </c>
      <c r="CK218" s="5" t="str">
        <f t="shared" si="393"/>
        <v/>
      </c>
      <c r="CL218" s="5" t="str">
        <f t="shared" si="394"/>
        <v/>
      </c>
      <c r="CM218" s="5" t="str">
        <f t="shared" si="395"/>
        <v/>
      </c>
      <c r="CN218" s="5" t="str">
        <f t="shared" si="396"/>
        <v/>
      </c>
      <c r="CO218" s="5" t="str">
        <f t="shared" si="397"/>
        <v/>
      </c>
      <c r="CP218" s="5" t="str">
        <f t="shared" si="398"/>
        <v/>
      </c>
      <c r="CQ218" s="5" t="str">
        <f t="shared" si="399"/>
        <v/>
      </c>
      <c r="CR218" s="5" t="str">
        <f t="shared" si="400"/>
        <v/>
      </c>
      <c r="CS218" s="5" t="str">
        <f t="shared" si="401"/>
        <v/>
      </c>
      <c r="CT218" s="5" t="str">
        <f t="shared" si="402"/>
        <v/>
      </c>
      <c r="CU218" s="5" t="str">
        <f t="shared" si="403"/>
        <v/>
      </c>
      <c r="CV218" s="5" t="str">
        <f t="shared" si="404"/>
        <v/>
      </c>
      <c r="DA218" s="6">
        <f t="shared" si="405"/>
        <v>0</v>
      </c>
      <c r="DB218" s="6">
        <f t="shared" si="406"/>
        <v>0</v>
      </c>
      <c r="DC218" s="6">
        <f t="shared" si="407"/>
        <v>0</v>
      </c>
      <c r="DD218" s="6">
        <f t="shared" si="408"/>
        <v>0</v>
      </c>
      <c r="DE218" s="6">
        <f t="shared" si="409"/>
        <v>0</v>
      </c>
      <c r="DF218" s="6">
        <f t="shared" si="410"/>
        <v>0</v>
      </c>
      <c r="DG218" s="6">
        <f t="shared" si="411"/>
        <v>0</v>
      </c>
      <c r="DH218" s="6">
        <f t="shared" si="412"/>
        <v>0</v>
      </c>
      <c r="DI218" s="6">
        <f t="shared" si="413"/>
        <v>0</v>
      </c>
      <c r="DJ218" s="6">
        <f t="shared" si="414"/>
        <v>0</v>
      </c>
      <c r="DK218" s="6">
        <f t="shared" si="415"/>
        <v>0</v>
      </c>
      <c r="DL218" s="6">
        <f t="shared" si="416"/>
        <v>0</v>
      </c>
      <c r="DM218" s="6">
        <f t="shared" si="417"/>
        <v>0</v>
      </c>
      <c r="DN218" s="6">
        <f t="shared" si="418"/>
        <v>0</v>
      </c>
      <c r="DO218" s="6">
        <f t="shared" si="419"/>
        <v>0</v>
      </c>
      <c r="DP218" s="6">
        <f t="shared" si="420"/>
        <v>0</v>
      </c>
      <c r="DQ218" s="6">
        <f t="shared" si="421"/>
        <v>0</v>
      </c>
      <c r="DR218" s="6">
        <f t="shared" si="422"/>
        <v>0</v>
      </c>
      <c r="DS218" s="6">
        <f t="shared" si="423"/>
        <v>0</v>
      </c>
      <c r="DT218" s="6">
        <f t="shared" si="424"/>
        <v>0</v>
      </c>
      <c r="DU218" s="6">
        <f t="shared" si="425"/>
        <v>0</v>
      </c>
      <c r="DV218" s="6">
        <f t="shared" si="426"/>
        <v>0</v>
      </c>
      <c r="DZ218" s="6">
        <v>0</v>
      </c>
    </row>
    <row r="219" spans="1:130" x14ac:dyDescent="0.25">
      <c r="A219" s="378" t="s">
        <v>110</v>
      </c>
      <c r="B219" s="47">
        <f t="shared" si="382"/>
        <v>0</v>
      </c>
      <c r="C219" s="48">
        <f t="shared" si="382"/>
        <v>0</v>
      </c>
      <c r="D219" s="37"/>
      <c r="E219" s="38"/>
      <c r="F219" s="39"/>
      <c r="G219" s="38"/>
      <c r="H219" s="39"/>
      <c r="I219" s="38"/>
      <c r="J219" s="39"/>
      <c r="K219" s="38"/>
      <c r="L219" s="39"/>
      <c r="M219" s="38"/>
      <c r="N219" s="39"/>
      <c r="O219" s="38"/>
      <c r="P219" s="39"/>
      <c r="Q219" s="38"/>
      <c r="R219" s="39"/>
      <c r="S219" s="38"/>
      <c r="T219" s="39"/>
      <c r="U219" s="38"/>
      <c r="V219" s="39"/>
      <c r="W219" s="38"/>
      <c r="X219" s="39"/>
      <c r="Y219" s="38"/>
      <c r="Z219" s="39"/>
      <c r="AA219" s="38"/>
      <c r="AB219" s="39"/>
      <c r="AC219" s="38"/>
      <c r="AD219" s="39"/>
      <c r="AE219" s="38"/>
      <c r="AF219" s="39"/>
      <c r="AG219" s="38"/>
      <c r="AH219" s="39"/>
      <c r="AI219" s="38"/>
      <c r="AJ219" s="39"/>
      <c r="AK219" s="40"/>
      <c r="AL219" s="37"/>
      <c r="AM219" s="40"/>
      <c r="AN219" s="37"/>
      <c r="AO219" s="108"/>
      <c r="AP219" s="39"/>
      <c r="AQ219" s="169"/>
      <c r="AR219" s="171"/>
      <c r="AS219" s="43"/>
      <c r="AT219" s="43"/>
      <c r="AU219" s="43"/>
      <c r="AV219" s="43"/>
      <c r="AW219" s="43"/>
      <c r="AX219" s="43"/>
      <c r="AY219" s="43"/>
      <c r="AZ219" s="43"/>
      <c r="BA219" s="43"/>
      <c r="BB219" s="43"/>
      <c r="BC219" s="43"/>
      <c r="BD219" s="10"/>
      <c r="BE219" s="10"/>
      <c r="BF219" s="10"/>
      <c r="BG219" s="10"/>
      <c r="CA219" s="5" t="str">
        <f t="shared" si="383"/>
        <v/>
      </c>
      <c r="CB219" s="5" t="str">
        <f t="shared" si="384"/>
        <v/>
      </c>
      <c r="CC219" s="5" t="str">
        <f t="shared" si="385"/>
        <v/>
      </c>
      <c r="CD219" s="5" t="str">
        <f t="shared" si="386"/>
        <v/>
      </c>
      <c r="CE219" s="5" t="str">
        <f t="shared" si="387"/>
        <v/>
      </c>
      <c r="CF219" s="5" t="str">
        <f t="shared" si="388"/>
        <v/>
      </c>
      <c r="CG219" s="5" t="str">
        <f t="shared" si="389"/>
        <v/>
      </c>
      <c r="CH219" s="5" t="str">
        <f t="shared" si="390"/>
        <v/>
      </c>
      <c r="CI219" s="5" t="str">
        <f t="shared" si="391"/>
        <v/>
      </c>
      <c r="CJ219" s="5" t="str">
        <f t="shared" si="392"/>
        <v/>
      </c>
      <c r="CK219" s="5" t="str">
        <f t="shared" si="393"/>
        <v/>
      </c>
      <c r="CL219" s="5" t="str">
        <f t="shared" si="394"/>
        <v/>
      </c>
      <c r="CM219" s="5" t="str">
        <f t="shared" si="395"/>
        <v/>
      </c>
      <c r="CN219" s="5" t="str">
        <f t="shared" si="396"/>
        <v/>
      </c>
      <c r="CO219" s="5" t="str">
        <f t="shared" si="397"/>
        <v/>
      </c>
      <c r="CP219" s="5" t="str">
        <f t="shared" si="398"/>
        <v/>
      </c>
      <c r="CQ219" s="5" t="str">
        <f t="shared" si="399"/>
        <v/>
      </c>
      <c r="CR219" s="5" t="str">
        <f t="shared" si="400"/>
        <v/>
      </c>
      <c r="CS219" s="5" t="str">
        <f t="shared" si="401"/>
        <v/>
      </c>
      <c r="CT219" s="5" t="str">
        <f t="shared" si="402"/>
        <v/>
      </c>
      <c r="CU219" s="5" t="str">
        <f t="shared" si="403"/>
        <v/>
      </c>
      <c r="CV219" s="5" t="str">
        <f t="shared" si="404"/>
        <v/>
      </c>
      <c r="DA219" s="6">
        <f t="shared" si="405"/>
        <v>0</v>
      </c>
      <c r="DB219" s="6">
        <f t="shared" si="406"/>
        <v>0</v>
      </c>
      <c r="DC219" s="6">
        <f t="shared" si="407"/>
        <v>0</v>
      </c>
      <c r="DD219" s="6">
        <f t="shared" si="408"/>
        <v>0</v>
      </c>
      <c r="DE219" s="6">
        <f t="shared" si="409"/>
        <v>0</v>
      </c>
      <c r="DF219" s="6">
        <f t="shared" si="410"/>
        <v>0</v>
      </c>
      <c r="DG219" s="6">
        <f t="shared" si="411"/>
        <v>0</v>
      </c>
      <c r="DH219" s="6">
        <f t="shared" si="412"/>
        <v>0</v>
      </c>
      <c r="DI219" s="6">
        <f t="shared" si="413"/>
        <v>0</v>
      </c>
      <c r="DJ219" s="6">
        <f t="shared" si="414"/>
        <v>0</v>
      </c>
      <c r="DK219" s="6">
        <f t="shared" si="415"/>
        <v>0</v>
      </c>
      <c r="DL219" s="6">
        <f t="shared" si="416"/>
        <v>0</v>
      </c>
      <c r="DM219" s="6">
        <f t="shared" si="417"/>
        <v>0</v>
      </c>
      <c r="DN219" s="6">
        <f t="shared" si="418"/>
        <v>0</v>
      </c>
      <c r="DO219" s="6">
        <f t="shared" si="419"/>
        <v>0</v>
      </c>
      <c r="DP219" s="6">
        <f t="shared" si="420"/>
        <v>0</v>
      </c>
      <c r="DQ219" s="6">
        <f t="shared" si="421"/>
        <v>0</v>
      </c>
      <c r="DR219" s="6">
        <f t="shared" si="422"/>
        <v>0</v>
      </c>
      <c r="DS219" s="6">
        <f t="shared" si="423"/>
        <v>0</v>
      </c>
      <c r="DT219" s="6">
        <f t="shared" si="424"/>
        <v>0</v>
      </c>
      <c r="DU219" s="6">
        <f t="shared" si="425"/>
        <v>0</v>
      </c>
      <c r="DV219" s="6">
        <f t="shared" si="426"/>
        <v>0</v>
      </c>
      <c r="DZ219" s="6">
        <v>0</v>
      </c>
    </row>
    <row r="220" spans="1:130" x14ac:dyDescent="0.25">
      <c r="A220" s="380" t="s">
        <v>111</v>
      </c>
      <c r="B220" s="375">
        <f t="shared" si="382"/>
        <v>0</v>
      </c>
      <c r="C220" s="57">
        <f t="shared" si="382"/>
        <v>0</v>
      </c>
      <c r="D220" s="58"/>
      <c r="E220" s="59"/>
      <c r="F220" s="60"/>
      <c r="G220" s="59"/>
      <c r="H220" s="60"/>
      <c r="I220" s="59"/>
      <c r="J220" s="60"/>
      <c r="K220" s="59"/>
      <c r="L220" s="60"/>
      <c r="M220" s="59"/>
      <c r="N220" s="60"/>
      <c r="O220" s="59"/>
      <c r="P220" s="60"/>
      <c r="Q220" s="59"/>
      <c r="R220" s="60"/>
      <c r="S220" s="59"/>
      <c r="T220" s="60"/>
      <c r="U220" s="59"/>
      <c r="V220" s="60"/>
      <c r="W220" s="59"/>
      <c r="X220" s="60"/>
      <c r="Y220" s="59"/>
      <c r="Z220" s="60"/>
      <c r="AA220" s="59"/>
      <c r="AB220" s="60"/>
      <c r="AC220" s="59"/>
      <c r="AD220" s="60"/>
      <c r="AE220" s="59"/>
      <c r="AF220" s="60"/>
      <c r="AG220" s="59"/>
      <c r="AH220" s="60"/>
      <c r="AI220" s="59"/>
      <c r="AJ220" s="60"/>
      <c r="AK220" s="62"/>
      <c r="AL220" s="58"/>
      <c r="AM220" s="62"/>
      <c r="AN220" s="58"/>
      <c r="AO220" s="141"/>
      <c r="AP220" s="60"/>
      <c r="AQ220" s="174"/>
      <c r="AR220" s="171"/>
      <c r="AS220" s="43"/>
      <c r="AT220" s="43"/>
      <c r="AU220" s="43"/>
      <c r="AV220" s="43"/>
      <c r="AW220" s="43"/>
      <c r="AX220" s="43"/>
      <c r="AY220" s="43"/>
      <c r="AZ220" s="43"/>
      <c r="BA220" s="43"/>
      <c r="BB220" s="43"/>
      <c r="BC220" s="43"/>
      <c r="BD220" s="10"/>
      <c r="BE220" s="10"/>
      <c r="BF220" s="10"/>
      <c r="BG220" s="10"/>
      <c r="CA220" s="5" t="str">
        <f t="shared" si="383"/>
        <v/>
      </c>
      <c r="CB220" s="5" t="str">
        <f t="shared" si="384"/>
        <v/>
      </c>
      <c r="CC220" s="5" t="str">
        <f t="shared" si="385"/>
        <v/>
      </c>
      <c r="CD220" s="5" t="str">
        <f t="shared" si="386"/>
        <v/>
      </c>
      <c r="CE220" s="5" t="str">
        <f t="shared" si="387"/>
        <v/>
      </c>
      <c r="CF220" s="5" t="str">
        <f t="shared" si="388"/>
        <v/>
      </c>
      <c r="CG220" s="5" t="str">
        <f t="shared" si="389"/>
        <v/>
      </c>
      <c r="CH220" s="5" t="str">
        <f t="shared" si="390"/>
        <v/>
      </c>
      <c r="CI220" s="5" t="str">
        <f t="shared" si="391"/>
        <v/>
      </c>
      <c r="CJ220" s="5" t="str">
        <f t="shared" si="392"/>
        <v/>
      </c>
      <c r="CK220" s="5" t="str">
        <f t="shared" si="393"/>
        <v/>
      </c>
      <c r="CL220" s="5" t="str">
        <f t="shared" si="394"/>
        <v/>
      </c>
      <c r="CM220" s="5" t="str">
        <f t="shared" si="395"/>
        <v/>
      </c>
      <c r="CN220" s="5" t="str">
        <f t="shared" si="396"/>
        <v/>
      </c>
      <c r="CO220" s="5" t="str">
        <f t="shared" si="397"/>
        <v/>
      </c>
      <c r="CP220" s="5" t="str">
        <f t="shared" si="398"/>
        <v/>
      </c>
      <c r="CQ220" s="5" t="str">
        <f t="shared" si="399"/>
        <v/>
      </c>
      <c r="CR220" s="5" t="str">
        <f t="shared" si="400"/>
        <v/>
      </c>
      <c r="CS220" s="5" t="str">
        <f t="shared" si="401"/>
        <v/>
      </c>
      <c r="CT220" s="5" t="str">
        <f t="shared" si="402"/>
        <v/>
      </c>
      <c r="CU220" s="5" t="str">
        <f t="shared" si="403"/>
        <v/>
      </c>
      <c r="CV220" s="5" t="str">
        <f t="shared" si="404"/>
        <v/>
      </c>
      <c r="DA220" s="6">
        <f t="shared" si="405"/>
        <v>0</v>
      </c>
      <c r="DB220" s="6">
        <f t="shared" si="406"/>
        <v>0</v>
      </c>
      <c r="DC220" s="6">
        <f t="shared" si="407"/>
        <v>0</v>
      </c>
      <c r="DD220" s="6">
        <f t="shared" si="408"/>
        <v>0</v>
      </c>
      <c r="DE220" s="6">
        <f t="shared" si="409"/>
        <v>0</v>
      </c>
      <c r="DF220" s="6">
        <f t="shared" si="410"/>
        <v>0</v>
      </c>
      <c r="DG220" s="6">
        <f t="shared" si="411"/>
        <v>0</v>
      </c>
      <c r="DH220" s="6">
        <f t="shared" si="412"/>
        <v>0</v>
      </c>
      <c r="DI220" s="6">
        <f t="shared" si="413"/>
        <v>0</v>
      </c>
      <c r="DJ220" s="6">
        <f t="shared" si="414"/>
        <v>0</v>
      </c>
      <c r="DK220" s="6">
        <f t="shared" si="415"/>
        <v>0</v>
      </c>
      <c r="DL220" s="6">
        <f t="shared" si="416"/>
        <v>0</v>
      </c>
      <c r="DM220" s="6">
        <f t="shared" si="417"/>
        <v>0</v>
      </c>
      <c r="DN220" s="6">
        <f t="shared" si="418"/>
        <v>0</v>
      </c>
      <c r="DO220" s="6">
        <f t="shared" si="419"/>
        <v>0</v>
      </c>
      <c r="DP220" s="6">
        <f t="shared" si="420"/>
        <v>0</v>
      </c>
      <c r="DQ220" s="6">
        <f t="shared" si="421"/>
        <v>0</v>
      </c>
      <c r="DR220" s="6">
        <f t="shared" si="422"/>
        <v>0</v>
      </c>
      <c r="DS220" s="6">
        <f t="shared" si="423"/>
        <v>0</v>
      </c>
      <c r="DT220" s="6">
        <f t="shared" si="424"/>
        <v>0</v>
      </c>
      <c r="DU220" s="6">
        <f t="shared" si="425"/>
        <v>0</v>
      </c>
      <c r="DV220" s="6">
        <f t="shared" si="426"/>
        <v>0</v>
      </c>
      <c r="DZ220" s="6">
        <v>0</v>
      </c>
    </row>
    <row r="221" spans="1:130" x14ac:dyDescent="0.25">
      <c r="A221" s="160" t="s">
        <v>112</v>
      </c>
      <c r="P221" s="154"/>
      <c r="AP221" s="154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</row>
    <row r="222" spans="1:130" ht="15" customHeight="1" x14ac:dyDescent="0.25">
      <c r="A222" s="544" t="s">
        <v>62</v>
      </c>
      <c r="B222" s="547" t="s">
        <v>5</v>
      </c>
      <c r="C222" s="547"/>
      <c r="D222" s="547" t="s">
        <v>77</v>
      </c>
      <c r="E222" s="547"/>
      <c r="F222" s="547"/>
      <c r="G222" s="547"/>
      <c r="H222" s="547"/>
      <c r="I222" s="547"/>
      <c r="J222" s="547"/>
      <c r="K222" s="547"/>
      <c r="L222" s="547"/>
      <c r="M222" s="547"/>
      <c r="N222" s="547"/>
      <c r="O222" s="547"/>
      <c r="P222" s="547"/>
      <c r="Q222" s="547"/>
      <c r="R222" s="547"/>
      <c r="S222" s="547"/>
      <c r="T222" s="547"/>
      <c r="U222" s="547"/>
      <c r="V222" s="547"/>
      <c r="W222" s="547"/>
      <c r="X222" s="547"/>
      <c r="Y222" s="547"/>
      <c r="Z222" s="547"/>
      <c r="AA222" s="547"/>
      <c r="AB222" s="547"/>
      <c r="AC222" s="547"/>
      <c r="AD222" s="547"/>
      <c r="AE222" s="547"/>
      <c r="AF222" s="547"/>
      <c r="AG222" s="547"/>
      <c r="AH222" s="547"/>
      <c r="AI222" s="547"/>
      <c r="AJ222" s="547"/>
      <c r="AK222" s="548"/>
      <c r="AL222" s="551" t="s">
        <v>7</v>
      </c>
      <c r="AM222" s="552"/>
      <c r="AN222" s="485" t="s">
        <v>8</v>
      </c>
      <c r="AO222" s="492"/>
      <c r="AP222" s="550" t="s">
        <v>9</v>
      </c>
      <c r="AQ222" s="550" t="s">
        <v>10</v>
      </c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</row>
    <row r="223" spans="1:130" x14ac:dyDescent="0.25">
      <c r="A223" s="545"/>
      <c r="B223" s="547"/>
      <c r="C223" s="547"/>
      <c r="D223" s="547" t="s">
        <v>104</v>
      </c>
      <c r="E223" s="547"/>
      <c r="F223" s="547" t="s">
        <v>15</v>
      </c>
      <c r="G223" s="547"/>
      <c r="H223" s="547" t="s">
        <v>82</v>
      </c>
      <c r="I223" s="547"/>
      <c r="J223" s="547" t="s">
        <v>83</v>
      </c>
      <c r="K223" s="547"/>
      <c r="L223" s="547" t="s">
        <v>84</v>
      </c>
      <c r="M223" s="547"/>
      <c r="N223" s="547" t="s">
        <v>19</v>
      </c>
      <c r="O223" s="547"/>
      <c r="P223" s="547" t="s">
        <v>20</v>
      </c>
      <c r="Q223" s="547"/>
      <c r="R223" s="547" t="s">
        <v>21</v>
      </c>
      <c r="S223" s="547"/>
      <c r="T223" s="547" t="s">
        <v>22</v>
      </c>
      <c r="U223" s="547"/>
      <c r="V223" s="547" t="s">
        <v>23</v>
      </c>
      <c r="W223" s="547"/>
      <c r="X223" s="547" t="s">
        <v>24</v>
      </c>
      <c r="Y223" s="547"/>
      <c r="Z223" s="547" t="s">
        <v>25</v>
      </c>
      <c r="AA223" s="547"/>
      <c r="AB223" s="547" t="s">
        <v>26</v>
      </c>
      <c r="AC223" s="547"/>
      <c r="AD223" s="547" t="s">
        <v>27</v>
      </c>
      <c r="AE223" s="547"/>
      <c r="AF223" s="547" t="s">
        <v>28</v>
      </c>
      <c r="AG223" s="547"/>
      <c r="AH223" s="547" t="s">
        <v>29</v>
      </c>
      <c r="AI223" s="547"/>
      <c r="AJ223" s="547" t="s">
        <v>30</v>
      </c>
      <c r="AK223" s="548"/>
      <c r="AL223" s="554" t="s">
        <v>31</v>
      </c>
      <c r="AM223" s="556" t="s">
        <v>32</v>
      </c>
      <c r="AN223" s="499" t="s">
        <v>35</v>
      </c>
      <c r="AO223" s="497" t="s">
        <v>36</v>
      </c>
      <c r="AP223" s="550"/>
      <c r="AQ223" s="55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</row>
    <row r="224" spans="1:130" x14ac:dyDescent="0.25">
      <c r="A224" s="546"/>
      <c r="B224" s="162" t="s">
        <v>33</v>
      </c>
      <c r="C224" s="381" t="s">
        <v>34</v>
      </c>
      <c r="D224" s="164" t="s">
        <v>33</v>
      </c>
      <c r="E224" s="377" t="s">
        <v>34</v>
      </c>
      <c r="F224" s="164" t="s">
        <v>33</v>
      </c>
      <c r="G224" s="377" t="s">
        <v>34</v>
      </c>
      <c r="H224" s="164" t="s">
        <v>33</v>
      </c>
      <c r="I224" s="377" t="s">
        <v>34</v>
      </c>
      <c r="J224" s="164" t="s">
        <v>33</v>
      </c>
      <c r="K224" s="377" t="s">
        <v>34</v>
      </c>
      <c r="L224" s="164" t="s">
        <v>33</v>
      </c>
      <c r="M224" s="377" t="s">
        <v>34</v>
      </c>
      <c r="N224" s="164" t="s">
        <v>33</v>
      </c>
      <c r="O224" s="377" t="s">
        <v>34</v>
      </c>
      <c r="P224" s="164" t="s">
        <v>33</v>
      </c>
      <c r="Q224" s="377" t="s">
        <v>34</v>
      </c>
      <c r="R224" s="164" t="s">
        <v>33</v>
      </c>
      <c r="S224" s="377" t="s">
        <v>34</v>
      </c>
      <c r="T224" s="164" t="s">
        <v>33</v>
      </c>
      <c r="U224" s="377" t="s">
        <v>34</v>
      </c>
      <c r="V224" s="164" t="s">
        <v>33</v>
      </c>
      <c r="W224" s="377" t="s">
        <v>34</v>
      </c>
      <c r="X224" s="164" t="s">
        <v>33</v>
      </c>
      <c r="Y224" s="377" t="s">
        <v>34</v>
      </c>
      <c r="Z224" s="164" t="s">
        <v>33</v>
      </c>
      <c r="AA224" s="377" t="s">
        <v>34</v>
      </c>
      <c r="AB224" s="164" t="s">
        <v>33</v>
      </c>
      <c r="AC224" s="377" t="s">
        <v>34</v>
      </c>
      <c r="AD224" s="164" t="s">
        <v>33</v>
      </c>
      <c r="AE224" s="377" t="s">
        <v>34</v>
      </c>
      <c r="AF224" s="164" t="s">
        <v>33</v>
      </c>
      <c r="AG224" s="377" t="s">
        <v>34</v>
      </c>
      <c r="AH224" s="164" t="s">
        <v>33</v>
      </c>
      <c r="AI224" s="377" t="s">
        <v>34</v>
      </c>
      <c r="AJ224" s="164" t="s">
        <v>33</v>
      </c>
      <c r="AK224" s="376" t="s">
        <v>34</v>
      </c>
      <c r="AL224" s="555"/>
      <c r="AM224" s="557"/>
      <c r="AN224" s="500"/>
      <c r="AO224" s="498"/>
      <c r="AP224" s="550"/>
      <c r="AQ224" s="55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</row>
    <row r="225" spans="1:130" x14ac:dyDescent="0.25">
      <c r="A225" s="378" t="s">
        <v>105</v>
      </c>
      <c r="B225" s="31">
        <f t="shared" ref="B225:C231" si="427">SUM(D225+F225+H225+J225+L225+N225+P225+R225+T225+V225+X225+Z225+AB225+AD225+AF225+AH225+AJ225)</f>
        <v>0</v>
      </c>
      <c r="C225" s="32">
        <f t="shared" si="427"/>
        <v>0</v>
      </c>
      <c r="D225" s="41"/>
      <c r="E225" s="51"/>
      <c r="F225" s="50"/>
      <c r="G225" s="51"/>
      <c r="H225" s="39"/>
      <c r="I225" s="38"/>
      <c r="J225" s="39"/>
      <c r="K225" s="38"/>
      <c r="L225" s="39"/>
      <c r="M225" s="38"/>
      <c r="N225" s="39"/>
      <c r="O225" s="38"/>
      <c r="P225" s="39"/>
      <c r="Q225" s="38"/>
      <c r="R225" s="39"/>
      <c r="S225" s="38"/>
      <c r="T225" s="39"/>
      <c r="U225" s="38"/>
      <c r="V225" s="39"/>
      <c r="W225" s="38"/>
      <c r="X225" s="39"/>
      <c r="Y225" s="38"/>
      <c r="Z225" s="50"/>
      <c r="AA225" s="51"/>
      <c r="AB225" s="50"/>
      <c r="AC225" s="51"/>
      <c r="AD225" s="50"/>
      <c r="AE225" s="51"/>
      <c r="AF225" s="50"/>
      <c r="AG225" s="51"/>
      <c r="AH225" s="50"/>
      <c r="AI225" s="51"/>
      <c r="AJ225" s="50"/>
      <c r="AK225" s="52"/>
      <c r="AL225" s="41"/>
      <c r="AM225" s="168"/>
      <c r="AN225" s="132"/>
      <c r="AO225" s="108"/>
      <c r="AP225" s="39"/>
      <c r="AQ225" s="169"/>
      <c r="AR225" s="171"/>
      <c r="AS225" s="43"/>
      <c r="AT225" s="43"/>
      <c r="AU225" s="43"/>
      <c r="AV225" s="43"/>
      <c r="AW225" s="43"/>
      <c r="AX225" s="43"/>
      <c r="AY225" s="43"/>
      <c r="AZ225" s="43"/>
      <c r="BA225" s="43"/>
      <c r="BB225" s="43"/>
      <c r="BC225" s="43"/>
      <c r="BD225" s="10"/>
      <c r="BE225" s="10"/>
      <c r="BF225" s="10"/>
      <c r="BG225" s="10"/>
      <c r="CA225" s="5" t="str">
        <f t="shared" ref="CA225:CA231" si="428">IF(B225&lt;   C225,"* El total de Reactivos NO DEBE ser superior al total de Procesados. ","")</f>
        <v/>
      </c>
      <c r="CB225" s="5" t="str">
        <f t="shared" ref="CB225:CB231" si="429">IF(B225&lt;&gt; AL225+ AM225,"* La suma de las columnas Sexo DEBE SER IGUAL a los Procesados. ","")</f>
        <v/>
      </c>
      <c r="CC225" s="5" t="str">
        <f t="shared" ref="CC225:CC231" si="430">IF(B225&lt;  AN225+ AO225,"* La suma de las columna Trans NO DEBE ser superior al total de Procesados. ","")</f>
        <v/>
      </c>
      <c r="CD225" s="5" t="str">
        <f t="shared" ref="CD225:CD231" si="431">IF(B225&lt;  AP225,"* La columna Pueblos Originarios NO DEBE ser superior al total de Procesados. ","")</f>
        <v/>
      </c>
      <c r="CE225" s="5" t="str">
        <f t="shared" ref="CE225:CE231" si="432">IF(B225&lt;  AQ225,"* La columna Migrantes NO DEBE ser superior al total de Procesados. ","")</f>
        <v/>
      </c>
      <c r="CF225" s="5" t="str">
        <f t="shared" ref="CF225:CF231" si="433">IF(D225&lt;E225,"* Los exámenes Reactivos de 0 a 4 años años NO DEBEN ser mayor a los Exámenes Procesados de la misma edad. ","")</f>
        <v/>
      </c>
      <c r="CG225" s="5" t="str">
        <f t="shared" ref="CG225:CG231" si="434">IF(F225&lt;G225,"* Los exámenes Reactivos de 5 a 9 años años NO DEBEN ser mayor a los Exámenes Procesados de la misma edad. ","")</f>
        <v/>
      </c>
      <c r="CH225" s="5" t="str">
        <f t="shared" ref="CH225:CH231" si="435">IF(H225&lt;I225,"* Los exámenes Reactivos de 10 a 14 años años NO DEBEN ser mayor a los Exámenes Procesados de la misma edad. ","")</f>
        <v/>
      </c>
      <c r="CI225" s="5" t="str">
        <f t="shared" ref="CI225:CI231" si="436">IF(J225&lt;K225,"* Los exámenes Reactivos de 15 a 19 años años NO DEBEN ser mayor a los Exámenes Procesados de la misma edad. ","")</f>
        <v/>
      </c>
      <c r="CJ225" s="5" t="str">
        <f t="shared" ref="CJ225:CJ231" si="437">IF(L225&lt;M225,"* Los exámenes Reactivos de 20 a 24 años años NO DEBEN ser mayor a los Exámenes Procesados de la misma edad. ","")</f>
        <v/>
      </c>
      <c r="CK225" s="5" t="str">
        <f t="shared" ref="CK225:CK231" si="438">IF(N225&lt;O225,"* Los exámenes Reactivos de 25 a 29 años años NO DEBEN ser mayor a los Exámenes Procesados de la misma edad. ","")</f>
        <v/>
      </c>
      <c r="CL225" s="5" t="str">
        <f t="shared" ref="CL225:CL231" si="439">IF(P225&lt;Q225,"* Los exámenes Reactivos de 30 a 34 años años NO DEBEN ser mayor a los Exámenes Procesados de la misma edad. ","")</f>
        <v/>
      </c>
      <c r="CM225" s="5" t="str">
        <f t="shared" ref="CM225:CM231" si="440">IF(R225&lt;S225,"* Los exámenes Reactivos de 35 a 39 años años NO DEBEN ser mayor a los Exámenes Procesados de la misma edad. ","")</f>
        <v/>
      </c>
      <c r="CN225" s="5" t="str">
        <f t="shared" ref="CN225:CN231" si="441">IF(T225&lt;U225,"* Los exámenes Reactivos de 40 a 44 años años NO DEBEN ser mayor a los Exámenes Procesados de la misma edad. ","")</f>
        <v/>
      </c>
      <c r="CO225" s="5" t="str">
        <f t="shared" ref="CO225:CO231" si="442">IF(V225&lt;W225,"* Los exámenes Reactivos de 45 a 49 años años NO DEBEN ser mayor a los Exámenes Procesados de la misma edad. ","")</f>
        <v/>
      </c>
      <c r="CP225" s="5" t="str">
        <f t="shared" ref="CP225:CP231" si="443">IF(X225&lt;Y225,"* Los exámenes Reactivos de 50 a 54 años años NO DEBEN ser mayor a los Exámenes Procesados de la misma edad. ","")</f>
        <v/>
      </c>
      <c r="CQ225" s="5" t="str">
        <f t="shared" ref="CQ225:CQ231" si="444">IF(Z225&lt;AA225,"* Los exámenes Reactivos de 55 a 59 años años NO DEBEN ser mayor a los Exámenes Procesados de la misma edad. ","")</f>
        <v/>
      </c>
      <c r="CR225" s="5" t="str">
        <f t="shared" ref="CR225:CR231" si="445">IF(AB225&lt;AC225,"* Los exámenes Reactivos de 60 a 64 años años NO DEBEN ser mayor a los Exámenes Procesados de la misma edad. ","")</f>
        <v/>
      </c>
      <c r="CS225" s="5" t="str">
        <f t="shared" ref="CS225:CS231" si="446">IF(AD225&lt;AE225,"* Los exámenes Reactivos de 65 a 69 años años NO DEBEN ser mayor a los Exámenes Procesados de la misma edad. ","")</f>
        <v/>
      </c>
      <c r="CT225" s="5" t="str">
        <f t="shared" ref="CT225:CT231" si="447">IF(AF225&lt;AG225,"* Los exámenes Reactivos de 70 a 74 años años NO DEBEN ser mayor a los Exámenes Procesados de la misma edad. ","")</f>
        <v/>
      </c>
      <c r="CU225" s="5" t="str">
        <f t="shared" ref="CU225:CU231" si="448">IF(AH225&lt;AI225,"* Los exámenes Reactivos de 75 a 79 años años NO DEBEN ser mayor a los Exámenes Procesados de la misma edad. ","")</f>
        <v/>
      </c>
      <c r="CV225" s="5" t="str">
        <f t="shared" ref="CV225:CV231" si="449">IF(AJ225&lt;AK225,"* Los exámenes Reactivos de 80 y más años años NO DEBEN ser mayor a los Exámenes Procesados de la misma edad. ","")</f>
        <v/>
      </c>
      <c r="DF225" s="6">
        <f t="shared" ref="DF225:DF231" si="450">IF(D225&lt;E225,1,0)</f>
        <v>0</v>
      </c>
      <c r="DG225" s="6">
        <f t="shared" ref="DG225:DG231" si="451">IF(F225&lt;G225,1,0)</f>
        <v>0</v>
      </c>
      <c r="DH225" s="6">
        <f t="shared" ref="DH225:DH231" si="452">IF(H225&lt;I225,1,0)</f>
        <v>0</v>
      </c>
      <c r="DI225" s="6">
        <f t="shared" ref="DI225:DI231" si="453">IF(J225&lt;K225,1,0)</f>
        <v>0</v>
      </c>
      <c r="DJ225" s="6">
        <f t="shared" ref="DJ225:DJ231" si="454">IF(L225&lt;M225,1,0)</f>
        <v>0</v>
      </c>
      <c r="DK225" s="6">
        <f t="shared" ref="DK225:DK231" si="455">IF(N225&lt;O225,1,0)</f>
        <v>0</v>
      </c>
      <c r="DL225" s="6">
        <f t="shared" ref="DL225:DL231" si="456">IF(P225&lt;Q225,1,0)</f>
        <v>0</v>
      </c>
      <c r="DM225" s="6">
        <f t="shared" ref="DM225:DM231" si="457">IF(R225&lt;S225,1,0)</f>
        <v>0</v>
      </c>
      <c r="DN225" s="6">
        <f t="shared" ref="DN225:DN231" si="458">IF(T225&lt;U225,1,0)</f>
        <v>0</v>
      </c>
      <c r="DO225" s="6">
        <f t="shared" ref="DO225:DO231" si="459">IF(V225&lt;W225,1,0)</f>
        <v>0</v>
      </c>
      <c r="DP225" s="6">
        <f t="shared" ref="DP225:DP231" si="460">IF(X225&lt;Y225,1,0)</f>
        <v>0</v>
      </c>
      <c r="DQ225" s="6">
        <f t="shared" ref="DQ225:DQ231" si="461">IF(Z225&lt;AA225,1,0)</f>
        <v>0</v>
      </c>
      <c r="DR225" s="6">
        <f t="shared" ref="DR225:DR231" si="462">IF(AB225&lt;AC225,1,0)</f>
        <v>0</v>
      </c>
      <c r="DS225" s="6">
        <f t="shared" ref="DS225:DS231" si="463">IF(AD225&lt;AE225,1,0)</f>
        <v>0</v>
      </c>
      <c r="DT225" s="6">
        <f t="shared" ref="DT225:DT231" si="464">IF(AF225&lt;AG225,1,0)</f>
        <v>0</v>
      </c>
      <c r="DU225" s="6">
        <f t="shared" ref="DU225:DU231" si="465">IF(AH225&lt;AI225,1,0)</f>
        <v>0</v>
      </c>
      <c r="DV225" s="6">
        <f t="shared" ref="DV225:DV231" si="466">IF(AJ225&lt;AK225,1,0)</f>
        <v>0</v>
      </c>
      <c r="DZ225" s="6">
        <v>0</v>
      </c>
    </row>
    <row r="226" spans="1:130" x14ac:dyDescent="0.25">
      <c r="A226" s="378" t="s">
        <v>106</v>
      </c>
      <c r="B226" s="47">
        <f t="shared" si="427"/>
        <v>0</v>
      </c>
      <c r="C226" s="48">
        <f t="shared" si="427"/>
        <v>0</v>
      </c>
      <c r="D226" s="41"/>
      <c r="E226" s="51"/>
      <c r="F226" s="50"/>
      <c r="G226" s="51"/>
      <c r="H226" s="50"/>
      <c r="I226" s="51"/>
      <c r="J226" s="39"/>
      <c r="K226" s="38"/>
      <c r="L226" s="39"/>
      <c r="M226" s="38"/>
      <c r="N226" s="39"/>
      <c r="O226" s="38"/>
      <c r="P226" s="39"/>
      <c r="Q226" s="38"/>
      <c r="R226" s="39"/>
      <c r="S226" s="38"/>
      <c r="T226" s="39"/>
      <c r="U226" s="38"/>
      <c r="V226" s="39"/>
      <c r="W226" s="38"/>
      <c r="X226" s="39"/>
      <c r="Y226" s="38"/>
      <c r="Z226" s="39"/>
      <c r="AA226" s="38"/>
      <c r="AB226" s="39"/>
      <c r="AC226" s="38"/>
      <c r="AD226" s="39"/>
      <c r="AE226" s="38"/>
      <c r="AF226" s="39"/>
      <c r="AG226" s="38"/>
      <c r="AH226" s="39"/>
      <c r="AI226" s="38"/>
      <c r="AJ226" s="39"/>
      <c r="AK226" s="40"/>
      <c r="AL226" s="37"/>
      <c r="AM226" s="40"/>
      <c r="AN226" s="37"/>
      <c r="AO226" s="108"/>
      <c r="AP226" s="39"/>
      <c r="AQ226" s="169"/>
      <c r="AR226" s="171"/>
      <c r="AS226" s="43"/>
      <c r="AT226" s="43"/>
      <c r="AU226" s="43"/>
      <c r="AV226" s="43"/>
      <c r="AW226" s="43"/>
      <c r="AX226" s="43"/>
      <c r="AY226" s="43"/>
      <c r="AZ226" s="43"/>
      <c r="BA226" s="43"/>
      <c r="BB226" s="43"/>
      <c r="BC226" s="43"/>
      <c r="BD226" s="10"/>
      <c r="BE226" s="10"/>
      <c r="BF226" s="10"/>
      <c r="BG226" s="10"/>
      <c r="CA226" s="5" t="str">
        <f t="shared" si="428"/>
        <v/>
      </c>
      <c r="CB226" s="5" t="str">
        <f t="shared" si="429"/>
        <v/>
      </c>
      <c r="CC226" s="5" t="str">
        <f t="shared" si="430"/>
        <v/>
      </c>
      <c r="CD226" s="5" t="str">
        <f t="shared" si="431"/>
        <v/>
      </c>
      <c r="CE226" s="5" t="str">
        <f t="shared" si="432"/>
        <v/>
      </c>
      <c r="CF226" s="5" t="str">
        <f t="shared" si="433"/>
        <v/>
      </c>
      <c r="CG226" s="5" t="str">
        <f t="shared" si="434"/>
        <v/>
      </c>
      <c r="CH226" s="5" t="str">
        <f t="shared" si="435"/>
        <v/>
      </c>
      <c r="CI226" s="5" t="str">
        <f t="shared" si="436"/>
        <v/>
      </c>
      <c r="CJ226" s="5" t="str">
        <f t="shared" si="437"/>
        <v/>
      </c>
      <c r="CK226" s="5" t="str">
        <f t="shared" si="438"/>
        <v/>
      </c>
      <c r="CL226" s="5" t="str">
        <f t="shared" si="439"/>
        <v/>
      </c>
      <c r="CM226" s="5" t="str">
        <f t="shared" si="440"/>
        <v/>
      </c>
      <c r="CN226" s="5" t="str">
        <f t="shared" si="441"/>
        <v/>
      </c>
      <c r="CO226" s="5" t="str">
        <f t="shared" si="442"/>
        <v/>
      </c>
      <c r="CP226" s="5" t="str">
        <f t="shared" si="443"/>
        <v/>
      </c>
      <c r="CQ226" s="5" t="str">
        <f t="shared" si="444"/>
        <v/>
      </c>
      <c r="CR226" s="5" t="str">
        <f t="shared" si="445"/>
        <v/>
      </c>
      <c r="CS226" s="5" t="str">
        <f t="shared" si="446"/>
        <v/>
      </c>
      <c r="CT226" s="5" t="str">
        <f t="shared" si="447"/>
        <v/>
      </c>
      <c r="CU226" s="5" t="str">
        <f t="shared" si="448"/>
        <v/>
      </c>
      <c r="CV226" s="5" t="str">
        <f t="shared" si="449"/>
        <v/>
      </c>
      <c r="DF226" s="6">
        <f t="shared" si="450"/>
        <v>0</v>
      </c>
      <c r="DG226" s="6">
        <f t="shared" si="451"/>
        <v>0</v>
      </c>
      <c r="DH226" s="6">
        <f t="shared" si="452"/>
        <v>0</v>
      </c>
      <c r="DI226" s="6">
        <f t="shared" si="453"/>
        <v>0</v>
      </c>
      <c r="DJ226" s="6">
        <f t="shared" si="454"/>
        <v>0</v>
      </c>
      <c r="DK226" s="6">
        <f t="shared" si="455"/>
        <v>0</v>
      </c>
      <c r="DL226" s="6">
        <f t="shared" si="456"/>
        <v>0</v>
      </c>
      <c r="DM226" s="6">
        <f t="shared" si="457"/>
        <v>0</v>
      </c>
      <c r="DN226" s="6">
        <f t="shared" si="458"/>
        <v>0</v>
      </c>
      <c r="DO226" s="6">
        <f t="shared" si="459"/>
        <v>0</v>
      </c>
      <c r="DP226" s="6">
        <f t="shared" si="460"/>
        <v>0</v>
      </c>
      <c r="DQ226" s="6">
        <f t="shared" si="461"/>
        <v>0</v>
      </c>
      <c r="DR226" s="6">
        <f t="shared" si="462"/>
        <v>0</v>
      </c>
      <c r="DS226" s="6">
        <f t="shared" si="463"/>
        <v>0</v>
      </c>
      <c r="DT226" s="6">
        <f t="shared" si="464"/>
        <v>0</v>
      </c>
      <c r="DU226" s="6">
        <f t="shared" si="465"/>
        <v>0</v>
      </c>
      <c r="DV226" s="6">
        <f t="shared" si="466"/>
        <v>0</v>
      </c>
      <c r="DZ226" s="6">
        <v>0</v>
      </c>
    </row>
    <row r="227" spans="1:130" x14ac:dyDescent="0.25">
      <c r="A227" s="378" t="s">
        <v>107</v>
      </c>
      <c r="B227" s="47">
        <f t="shared" si="427"/>
        <v>0</v>
      </c>
      <c r="C227" s="48">
        <f t="shared" si="427"/>
        <v>0</v>
      </c>
      <c r="D227" s="37"/>
      <c r="E227" s="38"/>
      <c r="F227" s="39"/>
      <c r="G227" s="38"/>
      <c r="H227" s="39"/>
      <c r="I227" s="38"/>
      <c r="J227" s="39"/>
      <c r="K227" s="38"/>
      <c r="L227" s="39"/>
      <c r="M227" s="38"/>
      <c r="N227" s="39"/>
      <c r="O227" s="38"/>
      <c r="P227" s="39"/>
      <c r="Q227" s="38"/>
      <c r="R227" s="39"/>
      <c r="S227" s="38"/>
      <c r="T227" s="39"/>
      <c r="U227" s="38"/>
      <c r="V227" s="39"/>
      <c r="W227" s="38"/>
      <c r="X227" s="39"/>
      <c r="Y227" s="38"/>
      <c r="Z227" s="39"/>
      <c r="AA227" s="38"/>
      <c r="AB227" s="39"/>
      <c r="AC227" s="38"/>
      <c r="AD227" s="39"/>
      <c r="AE227" s="38"/>
      <c r="AF227" s="39"/>
      <c r="AG227" s="38"/>
      <c r="AH227" s="39"/>
      <c r="AI227" s="38"/>
      <c r="AJ227" s="39"/>
      <c r="AK227" s="40"/>
      <c r="AL227" s="37"/>
      <c r="AM227" s="40"/>
      <c r="AN227" s="37"/>
      <c r="AO227" s="108"/>
      <c r="AP227" s="39"/>
      <c r="AQ227" s="169"/>
      <c r="AR227" s="171"/>
      <c r="AS227" s="43"/>
      <c r="AT227" s="43"/>
      <c r="AU227" s="43"/>
      <c r="AV227" s="43"/>
      <c r="AW227" s="43"/>
      <c r="AX227" s="43"/>
      <c r="AY227" s="43"/>
      <c r="AZ227" s="43"/>
      <c r="BA227" s="43"/>
      <c r="BB227" s="43"/>
      <c r="BC227" s="43"/>
      <c r="BD227" s="10"/>
      <c r="BE227" s="10"/>
      <c r="BF227" s="10"/>
      <c r="BG227" s="10"/>
      <c r="CA227" s="5" t="str">
        <f t="shared" si="428"/>
        <v/>
      </c>
      <c r="CB227" s="5" t="str">
        <f t="shared" si="429"/>
        <v/>
      </c>
      <c r="CC227" s="5" t="str">
        <f t="shared" si="430"/>
        <v/>
      </c>
      <c r="CD227" s="5" t="str">
        <f t="shared" si="431"/>
        <v/>
      </c>
      <c r="CE227" s="5" t="str">
        <f t="shared" si="432"/>
        <v/>
      </c>
      <c r="CF227" s="5" t="str">
        <f t="shared" si="433"/>
        <v/>
      </c>
      <c r="CG227" s="5" t="str">
        <f t="shared" si="434"/>
        <v/>
      </c>
      <c r="CH227" s="5" t="str">
        <f t="shared" si="435"/>
        <v/>
      </c>
      <c r="CI227" s="5" t="str">
        <f t="shared" si="436"/>
        <v/>
      </c>
      <c r="CJ227" s="5" t="str">
        <f t="shared" si="437"/>
        <v/>
      </c>
      <c r="CK227" s="5" t="str">
        <f t="shared" si="438"/>
        <v/>
      </c>
      <c r="CL227" s="5" t="str">
        <f t="shared" si="439"/>
        <v/>
      </c>
      <c r="CM227" s="5" t="str">
        <f t="shared" si="440"/>
        <v/>
      </c>
      <c r="CN227" s="5" t="str">
        <f t="shared" si="441"/>
        <v/>
      </c>
      <c r="CO227" s="5" t="str">
        <f t="shared" si="442"/>
        <v/>
      </c>
      <c r="CP227" s="5" t="str">
        <f t="shared" si="443"/>
        <v/>
      </c>
      <c r="CQ227" s="5" t="str">
        <f t="shared" si="444"/>
        <v/>
      </c>
      <c r="CR227" s="5" t="str">
        <f t="shared" si="445"/>
        <v/>
      </c>
      <c r="CS227" s="5" t="str">
        <f t="shared" si="446"/>
        <v/>
      </c>
      <c r="CT227" s="5" t="str">
        <f t="shared" si="447"/>
        <v/>
      </c>
      <c r="CU227" s="5" t="str">
        <f t="shared" si="448"/>
        <v/>
      </c>
      <c r="CV227" s="5" t="str">
        <f t="shared" si="449"/>
        <v/>
      </c>
      <c r="DF227" s="6">
        <f t="shared" si="450"/>
        <v>0</v>
      </c>
      <c r="DG227" s="6">
        <f t="shared" si="451"/>
        <v>0</v>
      </c>
      <c r="DH227" s="6">
        <f t="shared" si="452"/>
        <v>0</v>
      </c>
      <c r="DI227" s="6">
        <f t="shared" si="453"/>
        <v>0</v>
      </c>
      <c r="DJ227" s="6">
        <f t="shared" si="454"/>
        <v>0</v>
      </c>
      <c r="DK227" s="6">
        <f t="shared" si="455"/>
        <v>0</v>
      </c>
      <c r="DL227" s="6">
        <f t="shared" si="456"/>
        <v>0</v>
      </c>
      <c r="DM227" s="6">
        <f t="shared" si="457"/>
        <v>0</v>
      </c>
      <c r="DN227" s="6">
        <f t="shared" si="458"/>
        <v>0</v>
      </c>
      <c r="DO227" s="6">
        <f t="shared" si="459"/>
        <v>0</v>
      </c>
      <c r="DP227" s="6">
        <f t="shared" si="460"/>
        <v>0</v>
      </c>
      <c r="DQ227" s="6">
        <f t="shared" si="461"/>
        <v>0</v>
      </c>
      <c r="DR227" s="6">
        <f t="shared" si="462"/>
        <v>0</v>
      </c>
      <c r="DS227" s="6">
        <f t="shared" si="463"/>
        <v>0</v>
      </c>
      <c r="DT227" s="6">
        <f t="shared" si="464"/>
        <v>0</v>
      </c>
      <c r="DU227" s="6">
        <f t="shared" si="465"/>
        <v>0</v>
      </c>
      <c r="DV227" s="6">
        <f t="shared" si="466"/>
        <v>0</v>
      </c>
      <c r="DZ227" s="6">
        <v>0</v>
      </c>
    </row>
    <row r="228" spans="1:130" x14ac:dyDescent="0.25">
      <c r="A228" s="378" t="s">
        <v>108</v>
      </c>
      <c r="B228" s="47">
        <f t="shared" si="427"/>
        <v>16</v>
      </c>
      <c r="C228" s="48">
        <f t="shared" si="427"/>
        <v>0</v>
      </c>
      <c r="D228" s="37"/>
      <c r="E228" s="38"/>
      <c r="F228" s="39"/>
      <c r="G228" s="38"/>
      <c r="H228" s="39"/>
      <c r="I228" s="38"/>
      <c r="J228" s="39"/>
      <c r="K228" s="38"/>
      <c r="L228" s="39">
        <v>2</v>
      </c>
      <c r="M228" s="38"/>
      <c r="N228" s="39">
        <v>3</v>
      </c>
      <c r="O228" s="38"/>
      <c r="P228" s="39">
        <v>3</v>
      </c>
      <c r="Q228" s="38"/>
      <c r="R228" s="39">
        <v>3</v>
      </c>
      <c r="S228" s="38"/>
      <c r="T228" s="39">
        <v>1</v>
      </c>
      <c r="U228" s="38"/>
      <c r="V228" s="39">
        <v>1</v>
      </c>
      <c r="W228" s="38"/>
      <c r="X228" s="39">
        <v>1</v>
      </c>
      <c r="Y228" s="38"/>
      <c r="Z228" s="39"/>
      <c r="AA228" s="38"/>
      <c r="AB228" s="39">
        <v>1</v>
      </c>
      <c r="AC228" s="38"/>
      <c r="AD228" s="39"/>
      <c r="AE228" s="38"/>
      <c r="AF228" s="39">
        <v>1</v>
      </c>
      <c r="AG228" s="38"/>
      <c r="AH228" s="39"/>
      <c r="AI228" s="38"/>
      <c r="AJ228" s="39"/>
      <c r="AK228" s="40"/>
      <c r="AL228" s="37">
        <v>12</v>
      </c>
      <c r="AM228" s="40">
        <v>4</v>
      </c>
      <c r="AN228" s="37">
        <v>0</v>
      </c>
      <c r="AO228" s="108">
        <v>0</v>
      </c>
      <c r="AP228" s="39">
        <v>0</v>
      </c>
      <c r="AQ228" s="169">
        <v>0</v>
      </c>
      <c r="AR228" s="171"/>
      <c r="AS228" s="43"/>
      <c r="AT228" s="43"/>
      <c r="AU228" s="43"/>
      <c r="AV228" s="43"/>
      <c r="AW228" s="43"/>
      <c r="AX228" s="43"/>
      <c r="AY228" s="43"/>
      <c r="AZ228" s="43"/>
      <c r="BA228" s="43"/>
      <c r="BB228" s="43"/>
      <c r="BC228" s="43"/>
      <c r="BD228" s="10"/>
      <c r="BE228" s="10"/>
      <c r="BF228" s="10"/>
      <c r="BG228" s="10"/>
      <c r="CA228" s="5" t="str">
        <f t="shared" si="428"/>
        <v/>
      </c>
      <c r="CB228" s="5" t="str">
        <f t="shared" si="429"/>
        <v/>
      </c>
      <c r="CC228" s="5" t="str">
        <f t="shared" si="430"/>
        <v/>
      </c>
      <c r="CD228" s="5" t="str">
        <f t="shared" si="431"/>
        <v/>
      </c>
      <c r="CE228" s="5" t="str">
        <f t="shared" si="432"/>
        <v/>
      </c>
      <c r="CF228" s="5" t="str">
        <f t="shared" si="433"/>
        <v/>
      </c>
      <c r="CG228" s="5" t="str">
        <f t="shared" si="434"/>
        <v/>
      </c>
      <c r="CH228" s="5" t="str">
        <f t="shared" si="435"/>
        <v/>
      </c>
      <c r="CI228" s="5" t="str">
        <f t="shared" si="436"/>
        <v/>
      </c>
      <c r="CJ228" s="5" t="str">
        <f t="shared" si="437"/>
        <v/>
      </c>
      <c r="CK228" s="5" t="str">
        <f t="shared" si="438"/>
        <v/>
      </c>
      <c r="CL228" s="5" t="str">
        <f t="shared" si="439"/>
        <v/>
      </c>
      <c r="CM228" s="5" t="str">
        <f t="shared" si="440"/>
        <v/>
      </c>
      <c r="CN228" s="5" t="str">
        <f t="shared" si="441"/>
        <v/>
      </c>
      <c r="CO228" s="5" t="str">
        <f t="shared" si="442"/>
        <v/>
      </c>
      <c r="CP228" s="5" t="str">
        <f t="shared" si="443"/>
        <v/>
      </c>
      <c r="CQ228" s="5" t="str">
        <f t="shared" si="444"/>
        <v/>
      </c>
      <c r="CR228" s="5" t="str">
        <f t="shared" si="445"/>
        <v/>
      </c>
      <c r="CS228" s="5" t="str">
        <f t="shared" si="446"/>
        <v/>
      </c>
      <c r="CT228" s="5" t="str">
        <f t="shared" si="447"/>
        <v/>
      </c>
      <c r="CU228" s="5" t="str">
        <f t="shared" si="448"/>
        <v/>
      </c>
      <c r="CV228" s="5" t="str">
        <f t="shared" si="449"/>
        <v/>
      </c>
      <c r="DF228" s="6">
        <f t="shared" si="450"/>
        <v>0</v>
      </c>
      <c r="DG228" s="6">
        <f t="shared" si="451"/>
        <v>0</v>
      </c>
      <c r="DH228" s="6">
        <f t="shared" si="452"/>
        <v>0</v>
      </c>
      <c r="DI228" s="6">
        <f t="shared" si="453"/>
        <v>0</v>
      </c>
      <c r="DJ228" s="6">
        <f t="shared" si="454"/>
        <v>0</v>
      </c>
      <c r="DK228" s="6">
        <f t="shared" si="455"/>
        <v>0</v>
      </c>
      <c r="DL228" s="6">
        <f t="shared" si="456"/>
        <v>0</v>
      </c>
      <c r="DM228" s="6">
        <f t="shared" si="457"/>
        <v>0</v>
      </c>
      <c r="DN228" s="6">
        <f t="shared" si="458"/>
        <v>0</v>
      </c>
      <c r="DO228" s="6">
        <f t="shared" si="459"/>
        <v>0</v>
      </c>
      <c r="DP228" s="6">
        <f t="shared" si="460"/>
        <v>0</v>
      </c>
      <c r="DQ228" s="6">
        <f t="shared" si="461"/>
        <v>0</v>
      </c>
      <c r="DR228" s="6">
        <f t="shared" si="462"/>
        <v>0</v>
      </c>
      <c r="DS228" s="6">
        <f t="shared" si="463"/>
        <v>0</v>
      </c>
      <c r="DT228" s="6">
        <f t="shared" si="464"/>
        <v>0</v>
      </c>
      <c r="DU228" s="6">
        <f t="shared" si="465"/>
        <v>0</v>
      </c>
      <c r="DV228" s="6">
        <f t="shared" si="466"/>
        <v>0</v>
      </c>
      <c r="DZ228" s="6">
        <v>0</v>
      </c>
    </row>
    <row r="229" spans="1:130" ht="22.5" x14ac:dyDescent="0.25">
      <c r="A229" s="379" t="s">
        <v>109</v>
      </c>
      <c r="B229" s="47">
        <f t="shared" si="427"/>
        <v>0</v>
      </c>
      <c r="C229" s="48">
        <f t="shared" si="427"/>
        <v>0</v>
      </c>
      <c r="D229" s="37"/>
      <c r="E229" s="38"/>
      <c r="F229" s="39"/>
      <c r="G229" s="38"/>
      <c r="H229" s="39"/>
      <c r="I229" s="38"/>
      <c r="J229" s="39"/>
      <c r="K229" s="38"/>
      <c r="L229" s="39"/>
      <c r="M229" s="38"/>
      <c r="N229" s="39"/>
      <c r="O229" s="38"/>
      <c r="P229" s="39"/>
      <c r="Q229" s="38"/>
      <c r="R229" s="39"/>
      <c r="S229" s="38"/>
      <c r="T229" s="39"/>
      <c r="U229" s="38"/>
      <c r="V229" s="39"/>
      <c r="W229" s="38"/>
      <c r="X229" s="39"/>
      <c r="Y229" s="38"/>
      <c r="Z229" s="39"/>
      <c r="AA229" s="38"/>
      <c r="AB229" s="39"/>
      <c r="AC229" s="38"/>
      <c r="AD229" s="39"/>
      <c r="AE229" s="38"/>
      <c r="AF229" s="39"/>
      <c r="AG229" s="38"/>
      <c r="AH229" s="39"/>
      <c r="AI229" s="38"/>
      <c r="AJ229" s="39"/>
      <c r="AK229" s="40"/>
      <c r="AL229" s="37"/>
      <c r="AM229" s="40"/>
      <c r="AN229" s="37"/>
      <c r="AO229" s="108"/>
      <c r="AP229" s="39"/>
      <c r="AQ229" s="169"/>
      <c r="AR229" s="171"/>
      <c r="AS229" s="43"/>
      <c r="AT229" s="43"/>
      <c r="AU229" s="43"/>
      <c r="AV229" s="43"/>
      <c r="AW229" s="43"/>
      <c r="AX229" s="43"/>
      <c r="AY229" s="43"/>
      <c r="AZ229" s="43"/>
      <c r="BA229" s="43"/>
      <c r="BB229" s="43"/>
      <c r="BC229" s="43"/>
      <c r="BD229" s="10"/>
      <c r="BE229" s="10"/>
      <c r="BF229" s="10"/>
      <c r="BG229" s="10"/>
      <c r="CA229" s="5" t="str">
        <f t="shared" si="428"/>
        <v/>
      </c>
      <c r="CB229" s="5" t="str">
        <f t="shared" si="429"/>
        <v/>
      </c>
      <c r="CC229" s="5" t="str">
        <f t="shared" si="430"/>
        <v/>
      </c>
      <c r="CD229" s="5" t="str">
        <f t="shared" si="431"/>
        <v/>
      </c>
      <c r="CE229" s="5" t="str">
        <f t="shared" si="432"/>
        <v/>
      </c>
      <c r="CF229" s="5" t="str">
        <f t="shared" si="433"/>
        <v/>
      </c>
      <c r="CG229" s="5" t="str">
        <f t="shared" si="434"/>
        <v/>
      </c>
      <c r="CH229" s="5" t="str">
        <f t="shared" si="435"/>
        <v/>
      </c>
      <c r="CI229" s="5" t="str">
        <f t="shared" si="436"/>
        <v/>
      </c>
      <c r="CJ229" s="5" t="str">
        <f t="shared" si="437"/>
        <v/>
      </c>
      <c r="CK229" s="5" t="str">
        <f t="shared" si="438"/>
        <v/>
      </c>
      <c r="CL229" s="5" t="str">
        <f t="shared" si="439"/>
        <v/>
      </c>
      <c r="CM229" s="5" t="str">
        <f t="shared" si="440"/>
        <v/>
      </c>
      <c r="CN229" s="5" t="str">
        <f t="shared" si="441"/>
        <v/>
      </c>
      <c r="CO229" s="5" t="str">
        <f t="shared" si="442"/>
        <v/>
      </c>
      <c r="CP229" s="5" t="str">
        <f t="shared" si="443"/>
        <v/>
      </c>
      <c r="CQ229" s="5" t="str">
        <f t="shared" si="444"/>
        <v/>
      </c>
      <c r="CR229" s="5" t="str">
        <f t="shared" si="445"/>
        <v/>
      </c>
      <c r="CS229" s="5" t="str">
        <f t="shared" si="446"/>
        <v/>
      </c>
      <c r="CT229" s="5" t="str">
        <f t="shared" si="447"/>
        <v/>
      </c>
      <c r="CU229" s="5" t="str">
        <f t="shared" si="448"/>
        <v/>
      </c>
      <c r="CV229" s="5" t="str">
        <f t="shared" si="449"/>
        <v/>
      </c>
      <c r="DF229" s="6">
        <f t="shared" si="450"/>
        <v>0</v>
      </c>
      <c r="DG229" s="6">
        <f t="shared" si="451"/>
        <v>0</v>
      </c>
      <c r="DH229" s="6">
        <f t="shared" si="452"/>
        <v>0</v>
      </c>
      <c r="DI229" s="6">
        <f t="shared" si="453"/>
        <v>0</v>
      </c>
      <c r="DJ229" s="6">
        <f t="shared" si="454"/>
        <v>0</v>
      </c>
      <c r="DK229" s="6">
        <f t="shared" si="455"/>
        <v>0</v>
      </c>
      <c r="DL229" s="6">
        <f t="shared" si="456"/>
        <v>0</v>
      </c>
      <c r="DM229" s="6">
        <f t="shared" si="457"/>
        <v>0</v>
      </c>
      <c r="DN229" s="6">
        <f t="shared" si="458"/>
        <v>0</v>
      </c>
      <c r="DO229" s="6">
        <f t="shared" si="459"/>
        <v>0</v>
      </c>
      <c r="DP229" s="6">
        <f t="shared" si="460"/>
        <v>0</v>
      </c>
      <c r="DQ229" s="6">
        <f t="shared" si="461"/>
        <v>0</v>
      </c>
      <c r="DR229" s="6">
        <f t="shared" si="462"/>
        <v>0</v>
      </c>
      <c r="DS229" s="6">
        <f t="shared" si="463"/>
        <v>0</v>
      </c>
      <c r="DT229" s="6">
        <f t="shared" si="464"/>
        <v>0</v>
      </c>
      <c r="DU229" s="6">
        <f t="shared" si="465"/>
        <v>0</v>
      </c>
      <c r="DV229" s="6">
        <f t="shared" si="466"/>
        <v>0</v>
      </c>
      <c r="DZ229" s="6">
        <v>0</v>
      </c>
    </row>
    <row r="230" spans="1:130" x14ac:dyDescent="0.25">
      <c r="A230" s="378" t="s">
        <v>110</v>
      </c>
      <c r="B230" s="47">
        <f t="shared" si="427"/>
        <v>0</v>
      </c>
      <c r="C230" s="48">
        <f t="shared" si="427"/>
        <v>0</v>
      </c>
      <c r="D230" s="37"/>
      <c r="E230" s="38"/>
      <c r="F230" s="39"/>
      <c r="G230" s="38"/>
      <c r="H230" s="39"/>
      <c r="I230" s="38"/>
      <c r="J230" s="39"/>
      <c r="K230" s="38"/>
      <c r="L230" s="39"/>
      <c r="M230" s="38"/>
      <c r="N230" s="39"/>
      <c r="O230" s="38"/>
      <c r="P230" s="39"/>
      <c r="Q230" s="38"/>
      <c r="R230" s="39"/>
      <c r="S230" s="38"/>
      <c r="T230" s="39"/>
      <c r="U230" s="38"/>
      <c r="V230" s="39"/>
      <c r="W230" s="38"/>
      <c r="X230" s="39"/>
      <c r="Y230" s="38"/>
      <c r="Z230" s="39"/>
      <c r="AA230" s="38"/>
      <c r="AB230" s="39"/>
      <c r="AC230" s="38"/>
      <c r="AD230" s="39"/>
      <c r="AE230" s="38"/>
      <c r="AF230" s="39"/>
      <c r="AG230" s="38"/>
      <c r="AH230" s="39"/>
      <c r="AI230" s="38"/>
      <c r="AJ230" s="39"/>
      <c r="AK230" s="40"/>
      <c r="AL230" s="37"/>
      <c r="AM230" s="40"/>
      <c r="AN230" s="37"/>
      <c r="AO230" s="108"/>
      <c r="AP230" s="39"/>
      <c r="AQ230" s="169"/>
      <c r="AR230" s="171"/>
      <c r="AS230" s="43"/>
      <c r="AT230" s="43"/>
      <c r="AU230" s="43"/>
      <c r="AV230" s="43"/>
      <c r="AW230" s="43"/>
      <c r="AX230" s="43"/>
      <c r="AY230" s="43"/>
      <c r="AZ230" s="43"/>
      <c r="BA230" s="43"/>
      <c r="BB230" s="43"/>
      <c r="BC230" s="43"/>
      <c r="BD230" s="10"/>
      <c r="BE230" s="10"/>
      <c r="BF230" s="10"/>
      <c r="BG230" s="10"/>
      <c r="CA230" s="5" t="str">
        <f t="shared" si="428"/>
        <v/>
      </c>
      <c r="CB230" s="5" t="str">
        <f t="shared" si="429"/>
        <v/>
      </c>
      <c r="CC230" s="5" t="str">
        <f t="shared" si="430"/>
        <v/>
      </c>
      <c r="CD230" s="5" t="str">
        <f t="shared" si="431"/>
        <v/>
      </c>
      <c r="CE230" s="5" t="str">
        <f t="shared" si="432"/>
        <v/>
      </c>
      <c r="CF230" s="5" t="str">
        <f t="shared" si="433"/>
        <v/>
      </c>
      <c r="CG230" s="5" t="str">
        <f t="shared" si="434"/>
        <v/>
      </c>
      <c r="CH230" s="5" t="str">
        <f t="shared" si="435"/>
        <v/>
      </c>
      <c r="CI230" s="5" t="str">
        <f t="shared" si="436"/>
        <v/>
      </c>
      <c r="CJ230" s="5" t="str">
        <f t="shared" si="437"/>
        <v/>
      </c>
      <c r="CK230" s="5" t="str">
        <f t="shared" si="438"/>
        <v/>
      </c>
      <c r="CL230" s="5" t="str">
        <f t="shared" si="439"/>
        <v/>
      </c>
      <c r="CM230" s="5" t="str">
        <f t="shared" si="440"/>
        <v/>
      </c>
      <c r="CN230" s="5" t="str">
        <f t="shared" si="441"/>
        <v/>
      </c>
      <c r="CO230" s="5" t="str">
        <f t="shared" si="442"/>
        <v/>
      </c>
      <c r="CP230" s="5" t="str">
        <f t="shared" si="443"/>
        <v/>
      </c>
      <c r="CQ230" s="5" t="str">
        <f t="shared" si="444"/>
        <v/>
      </c>
      <c r="CR230" s="5" t="str">
        <f t="shared" si="445"/>
        <v/>
      </c>
      <c r="CS230" s="5" t="str">
        <f t="shared" si="446"/>
        <v/>
      </c>
      <c r="CT230" s="5" t="str">
        <f t="shared" si="447"/>
        <v/>
      </c>
      <c r="CU230" s="5" t="str">
        <f t="shared" si="448"/>
        <v/>
      </c>
      <c r="CV230" s="5" t="str">
        <f t="shared" si="449"/>
        <v/>
      </c>
      <c r="DF230" s="6">
        <f t="shared" si="450"/>
        <v>0</v>
      </c>
      <c r="DG230" s="6">
        <f t="shared" si="451"/>
        <v>0</v>
      </c>
      <c r="DH230" s="6">
        <f t="shared" si="452"/>
        <v>0</v>
      </c>
      <c r="DI230" s="6">
        <f t="shared" si="453"/>
        <v>0</v>
      </c>
      <c r="DJ230" s="6">
        <f t="shared" si="454"/>
        <v>0</v>
      </c>
      <c r="DK230" s="6">
        <f t="shared" si="455"/>
        <v>0</v>
      </c>
      <c r="DL230" s="6">
        <f t="shared" si="456"/>
        <v>0</v>
      </c>
      <c r="DM230" s="6">
        <f t="shared" si="457"/>
        <v>0</v>
      </c>
      <c r="DN230" s="6">
        <f t="shared" si="458"/>
        <v>0</v>
      </c>
      <c r="DO230" s="6">
        <f t="shared" si="459"/>
        <v>0</v>
      </c>
      <c r="DP230" s="6">
        <f t="shared" si="460"/>
        <v>0</v>
      </c>
      <c r="DQ230" s="6">
        <f t="shared" si="461"/>
        <v>0</v>
      </c>
      <c r="DR230" s="6">
        <f t="shared" si="462"/>
        <v>0</v>
      </c>
      <c r="DS230" s="6">
        <f t="shared" si="463"/>
        <v>0</v>
      </c>
      <c r="DT230" s="6">
        <f t="shared" si="464"/>
        <v>0</v>
      </c>
      <c r="DU230" s="6">
        <f t="shared" si="465"/>
        <v>0</v>
      </c>
      <c r="DV230" s="6">
        <f t="shared" si="466"/>
        <v>0</v>
      </c>
      <c r="DZ230" s="6">
        <v>0</v>
      </c>
    </row>
    <row r="231" spans="1:130" x14ac:dyDescent="0.25">
      <c r="A231" s="380" t="s">
        <v>111</v>
      </c>
      <c r="B231" s="375">
        <f t="shared" si="427"/>
        <v>0</v>
      </c>
      <c r="C231" s="57">
        <f t="shared" si="427"/>
        <v>0</v>
      </c>
      <c r="D231" s="58"/>
      <c r="E231" s="59"/>
      <c r="F231" s="60"/>
      <c r="G231" s="59"/>
      <c r="H231" s="60"/>
      <c r="I231" s="59"/>
      <c r="J231" s="60"/>
      <c r="K231" s="59"/>
      <c r="L231" s="60"/>
      <c r="M231" s="59"/>
      <c r="N231" s="60"/>
      <c r="O231" s="59"/>
      <c r="P231" s="60"/>
      <c r="Q231" s="59"/>
      <c r="R231" s="60"/>
      <c r="S231" s="59"/>
      <c r="T231" s="60"/>
      <c r="U231" s="59"/>
      <c r="V231" s="60"/>
      <c r="W231" s="59"/>
      <c r="X231" s="60"/>
      <c r="Y231" s="59"/>
      <c r="Z231" s="60"/>
      <c r="AA231" s="59"/>
      <c r="AB231" s="60"/>
      <c r="AC231" s="59"/>
      <c r="AD231" s="60"/>
      <c r="AE231" s="59"/>
      <c r="AF231" s="60"/>
      <c r="AG231" s="59"/>
      <c r="AH231" s="60"/>
      <c r="AI231" s="59"/>
      <c r="AJ231" s="60"/>
      <c r="AK231" s="62"/>
      <c r="AL231" s="58"/>
      <c r="AM231" s="62"/>
      <c r="AN231" s="58"/>
      <c r="AO231" s="141"/>
      <c r="AP231" s="60"/>
      <c r="AQ231" s="174"/>
      <c r="AR231" s="171"/>
      <c r="AS231" s="43"/>
      <c r="AT231" s="43"/>
      <c r="AU231" s="43"/>
      <c r="AV231" s="43"/>
      <c r="AW231" s="43"/>
      <c r="AX231" s="43"/>
      <c r="AY231" s="43"/>
      <c r="AZ231" s="43"/>
      <c r="BA231" s="43"/>
      <c r="BB231" s="43"/>
      <c r="BC231" s="43"/>
      <c r="BD231" s="10"/>
      <c r="BE231" s="10"/>
      <c r="BF231" s="10"/>
      <c r="BG231" s="10"/>
      <c r="CA231" s="5" t="str">
        <f t="shared" si="428"/>
        <v/>
      </c>
      <c r="CB231" s="5" t="str">
        <f t="shared" si="429"/>
        <v/>
      </c>
      <c r="CC231" s="5" t="str">
        <f t="shared" si="430"/>
        <v/>
      </c>
      <c r="CD231" s="5" t="str">
        <f t="shared" si="431"/>
        <v/>
      </c>
      <c r="CE231" s="5" t="str">
        <f t="shared" si="432"/>
        <v/>
      </c>
      <c r="CF231" s="5" t="str">
        <f t="shared" si="433"/>
        <v/>
      </c>
      <c r="CG231" s="5" t="str">
        <f t="shared" si="434"/>
        <v/>
      </c>
      <c r="CH231" s="5" t="str">
        <f t="shared" si="435"/>
        <v/>
      </c>
      <c r="CI231" s="5" t="str">
        <f t="shared" si="436"/>
        <v/>
      </c>
      <c r="CJ231" s="5" t="str">
        <f t="shared" si="437"/>
        <v/>
      </c>
      <c r="CK231" s="5" t="str">
        <f t="shared" si="438"/>
        <v/>
      </c>
      <c r="CL231" s="5" t="str">
        <f t="shared" si="439"/>
        <v/>
      </c>
      <c r="CM231" s="5" t="str">
        <f t="shared" si="440"/>
        <v/>
      </c>
      <c r="CN231" s="5" t="str">
        <f t="shared" si="441"/>
        <v/>
      </c>
      <c r="CO231" s="5" t="str">
        <f t="shared" si="442"/>
        <v/>
      </c>
      <c r="CP231" s="5" t="str">
        <f t="shared" si="443"/>
        <v/>
      </c>
      <c r="CQ231" s="5" t="str">
        <f t="shared" si="444"/>
        <v/>
      </c>
      <c r="CR231" s="5" t="str">
        <f t="shared" si="445"/>
        <v/>
      </c>
      <c r="CS231" s="5" t="str">
        <f t="shared" si="446"/>
        <v/>
      </c>
      <c r="CT231" s="5" t="str">
        <f t="shared" si="447"/>
        <v/>
      </c>
      <c r="CU231" s="5" t="str">
        <f t="shared" si="448"/>
        <v/>
      </c>
      <c r="CV231" s="5" t="str">
        <f t="shared" si="449"/>
        <v/>
      </c>
      <c r="DF231" s="6">
        <f t="shared" si="450"/>
        <v>0</v>
      </c>
      <c r="DG231" s="6">
        <f t="shared" si="451"/>
        <v>0</v>
      </c>
      <c r="DH231" s="6">
        <f t="shared" si="452"/>
        <v>0</v>
      </c>
      <c r="DI231" s="6">
        <f t="shared" si="453"/>
        <v>0</v>
      </c>
      <c r="DJ231" s="6">
        <f t="shared" si="454"/>
        <v>0</v>
      </c>
      <c r="DK231" s="6">
        <f t="shared" si="455"/>
        <v>0</v>
      </c>
      <c r="DL231" s="6">
        <f t="shared" si="456"/>
        <v>0</v>
      </c>
      <c r="DM231" s="6">
        <f t="shared" si="457"/>
        <v>0</v>
      </c>
      <c r="DN231" s="6">
        <f t="shared" si="458"/>
        <v>0</v>
      </c>
      <c r="DO231" s="6">
        <f t="shared" si="459"/>
        <v>0</v>
      </c>
      <c r="DP231" s="6">
        <f t="shared" si="460"/>
        <v>0</v>
      </c>
      <c r="DQ231" s="6">
        <f t="shared" si="461"/>
        <v>0</v>
      </c>
      <c r="DR231" s="6">
        <f t="shared" si="462"/>
        <v>0</v>
      </c>
      <c r="DS231" s="6">
        <f t="shared" si="463"/>
        <v>0</v>
      </c>
      <c r="DT231" s="6">
        <f t="shared" si="464"/>
        <v>0</v>
      </c>
      <c r="DU231" s="6">
        <f t="shared" si="465"/>
        <v>0</v>
      </c>
      <c r="DV231" s="6">
        <f t="shared" si="466"/>
        <v>0</v>
      </c>
      <c r="DZ231" s="6">
        <v>0</v>
      </c>
    </row>
    <row r="232" spans="1:130" x14ac:dyDescent="0.25">
      <c r="A232" s="160" t="s">
        <v>113</v>
      </c>
      <c r="B232" s="154"/>
      <c r="C232" s="154"/>
      <c r="D232" s="154"/>
      <c r="E232" s="154"/>
      <c r="F232" s="154"/>
      <c r="G232" s="154"/>
      <c r="H232" s="154"/>
      <c r="I232" s="154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</row>
    <row r="233" spans="1:130" ht="15" customHeight="1" x14ac:dyDescent="0.25">
      <c r="A233" s="570" t="s">
        <v>114</v>
      </c>
      <c r="B233" s="571"/>
      <c r="C233" s="576" t="s">
        <v>5</v>
      </c>
      <c r="D233" s="577"/>
      <c r="E233" s="560"/>
      <c r="F233" s="561"/>
      <c r="G233" s="561"/>
      <c r="H233" s="561"/>
      <c r="I233" s="561"/>
      <c r="J233" s="561"/>
      <c r="K233" s="561"/>
      <c r="L233" s="561"/>
      <c r="M233" s="561"/>
      <c r="N233" s="561"/>
      <c r="O233" s="561"/>
      <c r="P233" s="561"/>
      <c r="Q233" s="561"/>
      <c r="R233" s="561"/>
      <c r="S233" s="561"/>
      <c r="T233" s="561"/>
      <c r="U233" s="561"/>
      <c r="V233" s="561"/>
      <c r="W233" s="561"/>
      <c r="X233" s="561"/>
      <c r="Y233" s="561"/>
      <c r="Z233" s="561"/>
      <c r="AA233" s="561"/>
      <c r="AB233" s="561"/>
      <c r="AC233" s="561"/>
      <c r="AD233" s="561"/>
      <c r="AE233" s="561"/>
      <c r="AF233" s="561"/>
      <c r="AG233" s="561"/>
      <c r="AH233" s="561"/>
      <c r="AI233" s="561"/>
      <c r="AJ233" s="562"/>
      <c r="AK233" s="519" t="s">
        <v>78</v>
      </c>
      <c r="AL233" s="517"/>
      <c r="AM233" s="517"/>
      <c r="AN233" s="563"/>
      <c r="AO233" s="517" t="s">
        <v>8</v>
      </c>
      <c r="AP233" s="517"/>
      <c r="AQ233" s="517"/>
      <c r="AR233" s="563"/>
      <c r="AS233" s="558" t="s">
        <v>79</v>
      </c>
      <c r="AT233" s="558"/>
      <c r="AU233" s="558" t="s">
        <v>10</v>
      </c>
      <c r="AV233" s="558"/>
      <c r="AW233" s="514" t="s">
        <v>80</v>
      </c>
      <c r="AX233" s="496"/>
      <c r="AY233" s="10"/>
      <c r="AZ233" s="10"/>
      <c r="BA233" s="10"/>
      <c r="BB233" s="10"/>
      <c r="BC233" s="10"/>
      <c r="BD233" s="10"/>
      <c r="BE233" s="10"/>
      <c r="BF233" s="10"/>
      <c r="BG233" s="10"/>
    </row>
    <row r="234" spans="1:130" ht="15" customHeight="1" x14ac:dyDescent="0.25">
      <c r="A234" s="572"/>
      <c r="B234" s="573"/>
      <c r="C234" s="578"/>
      <c r="D234" s="579"/>
      <c r="E234" s="491" t="s">
        <v>81</v>
      </c>
      <c r="F234" s="485"/>
      <c r="G234" s="491" t="s">
        <v>13</v>
      </c>
      <c r="H234" s="485"/>
      <c r="I234" s="491" t="s">
        <v>14</v>
      </c>
      <c r="J234" s="485"/>
      <c r="K234" s="482" t="s">
        <v>15</v>
      </c>
      <c r="L234" s="505"/>
      <c r="M234" s="482" t="s">
        <v>82</v>
      </c>
      <c r="N234" s="505"/>
      <c r="O234" s="482" t="s">
        <v>83</v>
      </c>
      <c r="P234" s="505"/>
      <c r="Q234" s="482" t="s">
        <v>84</v>
      </c>
      <c r="R234" s="505"/>
      <c r="S234" s="482" t="s">
        <v>19</v>
      </c>
      <c r="T234" s="505"/>
      <c r="U234" s="482" t="s">
        <v>20</v>
      </c>
      <c r="V234" s="505"/>
      <c r="W234" s="483" t="s">
        <v>21</v>
      </c>
      <c r="X234" s="505"/>
      <c r="Y234" s="483" t="s">
        <v>22</v>
      </c>
      <c r="Z234" s="505"/>
      <c r="AA234" s="483" t="s">
        <v>23</v>
      </c>
      <c r="AB234" s="505"/>
      <c r="AC234" s="482" t="s">
        <v>24</v>
      </c>
      <c r="AD234" s="505"/>
      <c r="AE234" s="483" t="s">
        <v>25</v>
      </c>
      <c r="AF234" s="505"/>
      <c r="AG234" s="483" t="s">
        <v>26</v>
      </c>
      <c r="AH234" s="505"/>
      <c r="AI234" s="483" t="s">
        <v>115</v>
      </c>
      <c r="AJ234" s="484"/>
      <c r="AK234" s="528" t="s">
        <v>31</v>
      </c>
      <c r="AL234" s="529"/>
      <c r="AM234" s="530" t="s">
        <v>32</v>
      </c>
      <c r="AN234" s="529"/>
      <c r="AO234" s="530" t="s">
        <v>36</v>
      </c>
      <c r="AP234" s="529"/>
      <c r="AQ234" s="530" t="s">
        <v>35</v>
      </c>
      <c r="AR234" s="529"/>
      <c r="AS234" s="559"/>
      <c r="AT234" s="559"/>
      <c r="AU234" s="559"/>
      <c r="AV234" s="559"/>
      <c r="AW234" s="516"/>
      <c r="AX234" s="498"/>
      <c r="AY234" s="10"/>
      <c r="AZ234" s="10"/>
      <c r="BA234" s="10"/>
      <c r="BB234" s="10"/>
      <c r="BC234" s="10"/>
      <c r="BD234" s="10"/>
      <c r="BE234" s="10"/>
      <c r="BF234" s="10"/>
      <c r="BG234" s="10"/>
    </row>
    <row r="235" spans="1:130" ht="31.5" x14ac:dyDescent="0.25">
      <c r="A235" s="574"/>
      <c r="B235" s="575"/>
      <c r="C235" s="24" t="s">
        <v>33</v>
      </c>
      <c r="D235" s="64" t="s">
        <v>86</v>
      </c>
      <c r="E235" s="18" t="s">
        <v>33</v>
      </c>
      <c r="F235" s="64" t="s">
        <v>86</v>
      </c>
      <c r="G235" s="18" t="s">
        <v>33</v>
      </c>
      <c r="H235" s="64" t="s">
        <v>86</v>
      </c>
      <c r="I235" s="24" t="s">
        <v>33</v>
      </c>
      <c r="J235" s="64" t="s">
        <v>86</v>
      </c>
      <c r="K235" s="24" t="s">
        <v>33</v>
      </c>
      <c r="L235" s="64" t="s">
        <v>86</v>
      </c>
      <c r="M235" s="18" t="s">
        <v>33</v>
      </c>
      <c r="N235" s="64" t="s">
        <v>86</v>
      </c>
      <c r="O235" s="18" t="s">
        <v>33</v>
      </c>
      <c r="P235" s="64" t="s">
        <v>86</v>
      </c>
      <c r="Q235" s="18" t="s">
        <v>33</v>
      </c>
      <c r="R235" s="64" t="s">
        <v>86</v>
      </c>
      <c r="S235" s="18" t="s">
        <v>33</v>
      </c>
      <c r="T235" s="64" t="s">
        <v>86</v>
      </c>
      <c r="U235" s="18" t="s">
        <v>33</v>
      </c>
      <c r="V235" s="64" t="s">
        <v>86</v>
      </c>
      <c r="W235" s="24" t="s">
        <v>33</v>
      </c>
      <c r="X235" s="64" t="s">
        <v>86</v>
      </c>
      <c r="Y235" s="24" t="s">
        <v>33</v>
      </c>
      <c r="Z235" s="64" t="s">
        <v>86</v>
      </c>
      <c r="AA235" s="24" t="s">
        <v>33</v>
      </c>
      <c r="AB235" s="64" t="s">
        <v>86</v>
      </c>
      <c r="AC235" s="18" t="s">
        <v>33</v>
      </c>
      <c r="AD235" s="64" t="s">
        <v>86</v>
      </c>
      <c r="AE235" s="24" t="s">
        <v>33</v>
      </c>
      <c r="AF235" s="64" t="s">
        <v>86</v>
      </c>
      <c r="AG235" s="24" t="s">
        <v>33</v>
      </c>
      <c r="AH235" s="64" t="s">
        <v>86</v>
      </c>
      <c r="AI235" s="24" t="s">
        <v>33</v>
      </c>
      <c r="AJ235" s="64" t="s">
        <v>86</v>
      </c>
      <c r="AK235" s="98" t="s">
        <v>33</v>
      </c>
      <c r="AL235" s="64" t="s">
        <v>86</v>
      </c>
      <c r="AM235" s="24" t="s">
        <v>33</v>
      </c>
      <c r="AN235" s="64" t="s">
        <v>86</v>
      </c>
      <c r="AO235" s="24" t="s">
        <v>33</v>
      </c>
      <c r="AP235" s="64" t="s">
        <v>86</v>
      </c>
      <c r="AQ235" s="24" t="s">
        <v>33</v>
      </c>
      <c r="AR235" s="64" t="s">
        <v>86</v>
      </c>
      <c r="AS235" s="18" t="s">
        <v>33</v>
      </c>
      <c r="AT235" s="370" t="s">
        <v>86</v>
      </c>
      <c r="AU235" s="18" t="s">
        <v>33</v>
      </c>
      <c r="AV235" s="370" t="s">
        <v>86</v>
      </c>
      <c r="AW235" s="24" t="s">
        <v>33</v>
      </c>
      <c r="AX235" s="64" t="s">
        <v>86</v>
      </c>
      <c r="AY235" s="10"/>
      <c r="AZ235" s="10"/>
      <c r="BA235" s="10"/>
      <c r="BB235" s="10"/>
      <c r="BC235" s="10"/>
      <c r="BD235" s="10"/>
      <c r="BE235" s="10"/>
      <c r="BF235" s="10"/>
      <c r="BG235" s="10"/>
    </row>
    <row r="236" spans="1:130" ht="15" customHeight="1" x14ac:dyDescent="0.25">
      <c r="A236" s="475" t="s">
        <v>116</v>
      </c>
      <c r="B236" s="65" t="s">
        <v>87</v>
      </c>
      <c r="C236" s="176">
        <f t="shared" ref="C236:D238" si="467">+M236+O236+Q236+S236+U236+W236+Y236+AA236+AC236</f>
        <v>0</v>
      </c>
      <c r="D236" s="177">
        <f t="shared" si="467"/>
        <v>0</v>
      </c>
      <c r="E236" s="178"/>
      <c r="F236" s="179"/>
      <c r="G236" s="180"/>
      <c r="H236" s="179"/>
      <c r="I236" s="180"/>
      <c r="J236" s="179"/>
      <c r="K236" s="180"/>
      <c r="L236" s="179"/>
      <c r="M236" s="37"/>
      <c r="N236" s="108"/>
      <c r="O236" s="38"/>
      <c r="P236" s="108"/>
      <c r="Q236" s="39"/>
      <c r="R236" s="108"/>
      <c r="S236" s="39"/>
      <c r="T236" s="108"/>
      <c r="U236" s="39"/>
      <c r="V236" s="108"/>
      <c r="W236" s="37"/>
      <c r="X236" s="108"/>
      <c r="Y236" s="37"/>
      <c r="Z236" s="108"/>
      <c r="AA236" s="37"/>
      <c r="AB236" s="108"/>
      <c r="AC236" s="39"/>
      <c r="AD236" s="108"/>
      <c r="AE236" s="41"/>
      <c r="AF236" s="111"/>
      <c r="AG236" s="41"/>
      <c r="AH236" s="111"/>
      <c r="AI236" s="41"/>
      <c r="AJ236" s="181"/>
      <c r="AK236" s="136"/>
      <c r="AL236" s="111"/>
      <c r="AM236" s="37"/>
      <c r="AN236" s="108"/>
      <c r="AO236" s="37"/>
      <c r="AP236" s="108"/>
      <c r="AQ236" s="37"/>
      <c r="AR236" s="108"/>
      <c r="AS236" s="39"/>
      <c r="AT236" s="108"/>
      <c r="AU236" s="39"/>
      <c r="AV236" s="108"/>
      <c r="AW236" s="37"/>
      <c r="AX236" s="108"/>
      <c r="AY236" s="43" t="str">
        <f t="shared" ref="AY236:AY258" si="468">$CA236&amp;$CB236&amp;$CC236&amp;$CD236&amp;$CE236&amp;$CF236&amp;$CG236&amp;$CH236&amp;$CI236&amp;$CJ236&amp;$CK236&amp;$CL236&amp;$CM236&amp;$CN236&amp;$CO236&amp;$CP236&amp;$CQ236&amp;$CR236&amp;$CS236&amp;$CT236&amp;$CU236&amp;$CV236&amp;$CW236&amp;$CX236&amp;$CY236&amp;$CZ236</f>
        <v/>
      </c>
      <c r="AZ236" s="10"/>
      <c r="BA236" s="10"/>
      <c r="BB236" s="10"/>
      <c r="BC236" s="10"/>
      <c r="BD236" s="10"/>
      <c r="BE236" s="10"/>
      <c r="BF236" s="10"/>
      <c r="BG236" s="10"/>
      <c r="CA236" s="44" t="str">
        <f>IF(DA236=1,"* El total de Confirmados Positivos por ISP NO DEBE ser mayor que el total de Procesados. ","")</f>
        <v/>
      </c>
      <c r="CB236" s="44" t="str">
        <f>IF((AK236+AM236)&lt;&gt;C236,"* El Total de Procesados por sexo DEBE ser igual al Total de Procesados. ",IF((AL236+AN236)&lt;&gt;D236,"* El Total de Confirmados por sexo DEBE ser igual al Total de Confirmados. ",""))</f>
        <v/>
      </c>
      <c r="CC236" s="44" t="str">
        <f>IF((AO236+AQ236)&gt;C236,"* El Total de Procesados Trans NO DEBE ser mayor al Total de Procesados. ",IF((AP236+AR236)&gt;D236,"* El Total de Confirmados Trans NO DEBE ser mayor al Total de Confirmados. ",""))</f>
        <v/>
      </c>
      <c r="CD236" s="44" t="str">
        <f>IF(AS236&gt;C236,"* El Total de Pueblos Originarios Procesados NO DEBE ser mayor al Total de Procesados. ",IF(AT236&gt;D236,"* El Total de Pueblos Originarios Confirmados NO DEBE ser mayor al Total de Confirmados. ",""))</f>
        <v/>
      </c>
      <c r="CE236" s="44" t="str">
        <f>IF(AU236&gt;C236,"* El Total de Migrantes Procesados NO DEBE ser mayor al Total de Procesados. ",IF(AV236&gt;D236,"* El Total deMigrantes Confirmados NO DEBE ser mayor al Total de Confirmados. ",""))</f>
        <v/>
      </c>
      <c r="CF236" s="44" t="str">
        <f>IF((M236+O236)&lt;AW236,"* El Total de Procesados de 14-18 años NO DEBE ser mayor al Total de Procesados registrados en los grupos de edad 10 a 14 y 15 a 19 años. ",IF((N236+P236)&lt;AX236,"* El Total de Confirmados de 14-18 años NO DEBE ser mayor al Total de Confirmados registrados en los grupos de edad 10 a 14 y 15 a 19 años. ",""))</f>
        <v/>
      </c>
      <c r="CG236" s="44" t="str">
        <f>IF(DG236=1,CONCATENATE("* Los exámenes positivos de ",$E$158," NO DEBEN ser mayor a los exámenes procesados de la misma edad. "),"")</f>
        <v/>
      </c>
      <c r="CH236" s="44" t="str">
        <f>IF(DH236=1,CONCATENATE("* Los exámenes positivos de ",$G$158," NO DEBEN ser mayor a los exámenes procesados de la misma edad. "),"")</f>
        <v/>
      </c>
      <c r="CI236" s="44" t="str">
        <f>IF(DI236=1,CONCATENATE("* Los exámenes positivos de ",$I$158," NO DEBEN ser mayor a los exámenes procesados de la misma edad. "),"")</f>
        <v/>
      </c>
      <c r="CJ236" s="44" t="str">
        <f>IF(DJ236=1,CONCATENATE("* Los exámenes positivos de ",$K$158," NO DEBEN ser mayor a los exámenes procesados de la misma edad. "),"")</f>
        <v/>
      </c>
      <c r="CK236" s="44" t="str">
        <f>IF(DK236=1,CONCATENATE("* Los exámenes positivos de ",$M$158," NO DEBEN ser mayor a los exámenes procesados de la misma edad. "),"")</f>
        <v/>
      </c>
      <c r="CL236" s="44" t="str">
        <f>IF(DL236=1,CONCATENATE("* Los exámenes positivos de ",$O$158," NO DEBEN ser mayor a los exámenes procesados de la misma edad. "),"")</f>
        <v/>
      </c>
      <c r="CM236" s="44" t="str">
        <f>IF(DM236=1,CONCATENATE("* Los exámenes positivos de ",$Q$158," NO DEBEN ser mayor a los exámenes procesados de la misma edad. "),"")</f>
        <v/>
      </c>
      <c r="CN236" s="44" t="str">
        <f>IF(DN236=1,CONCATENATE("* Los exámenes positivos de ",$S$158," NO DEBEN ser mayor a los exámenes procesados de la misma edad. "),"")</f>
        <v/>
      </c>
      <c r="CO236" s="44" t="str">
        <f>IF(DO236=1,CONCATENATE("* Los exámenes positivos de ",$U$158," NO DEBEN ser mayor a los exámenes procesados de la misma edad. "),"")</f>
        <v/>
      </c>
      <c r="CP236" s="44" t="str">
        <f>IF(DP236=1,CONCATENATE("* Los exámenes positivos de ",$W$158," NO DEBEN ser mayor a los exámenes procesados de la misma edad. "),"")</f>
        <v/>
      </c>
      <c r="CQ236" s="44" t="str">
        <f>IF(DQ236=1,CONCATENATE("* Los exámenes positivos de ",$Y$158," NO DEBEN ser mayor a los exámenes procesados de la misma edad. "),"")</f>
        <v/>
      </c>
      <c r="CR236" s="44" t="str">
        <f>IF(DR236=1,CONCATENATE("* Los exámenes positivos de ",$AA$158," NO DEBEN ser mayor a los exámenes procesados de la misma edad. "),"")</f>
        <v/>
      </c>
      <c r="CS236" s="44" t="str">
        <f>IF(DS236=1,CONCATENATE("* Los exámenes positivos de ",$AC$158," NO DEBEN ser mayor a los exámenes procesados de la misma edad. "),"")</f>
        <v/>
      </c>
      <c r="CT236" s="44" t="str">
        <f>IF(DT236=1,CONCATENATE("* Los exámenes positivos de ",$AE$158," NO DEBEN ser mayor a los exámenes procesados de la misma edad. "),"")</f>
        <v/>
      </c>
      <c r="CU236" s="44" t="str">
        <f>IF(DU236=1,CONCATENATE("* Los exámenes positivos de ",$AG$158," NO DEBEN ser mayor a los exámenes procesados de la misma edad. "),"")</f>
        <v/>
      </c>
      <c r="CV236" s="44" t="str">
        <f>IF(DV236=1,CONCATENATE("* Los exámenes positivos de ",$AI$158," NO DEBEN ser mayor a los exámenes procesados de la misma edad. "),"")</f>
        <v/>
      </c>
      <c r="CW236" s="44" t="str">
        <f>IF(DW236=1,"* No olvide digitar la columna Procesados Trans y/o Pueblos Originarios y/o Migrantes (Digite Cero si no tiene). ","")</f>
        <v/>
      </c>
      <c r="CX236" s="44" t="str">
        <f>IF(DX236=1,"* No olvide digitar la columna Confirmados Trans y/o Pueblos Originarios y/o Migrantes (Digite Cero si no tiene). ","")</f>
        <v/>
      </c>
      <c r="CY236" s="44"/>
      <c r="CZ236" s="44"/>
      <c r="DA236" s="45">
        <f>IF(C236&lt;D236,1,0)</f>
        <v>0</v>
      </c>
      <c r="DB236" s="45">
        <f>IF(OR((AK236+AM236)&lt;&gt;C236,(AL236+AN236)&lt;&gt;D236),1,0)</f>
        <v>0</v>
      </c>
      <c r="DC236" s="45">
        <f>IF(OR((AO236+AQ236)&gt;C236,(AP236+AR236)&gt;D236),1,0)</f>
        <v>0</v>
      </c>
      <c r="DD236" s="45">
        <f>IF(OR(AS236&gt;C236,AT236&gt;D236),1,0)</f>
        <v>0</v>
      </c>
      <c r="DE236" s="45">
        <f>IF(OR(AV236&gt;D236,AU236&gt;C236),1,0)</f>
        <v>0</v>
      </c>
      <c r="DF236" s="45">
        <f>IF(OR((M236+O236)&lt;AW236,(N236+P236)&lt;AX236),1,0)</f>
        <v>0</v>
      </c>
      <c r="DG236" s="45">
        <f>IF(E236&lt;F236,1,0)</f>
        <v>0</v>
      </c>
      <c r="DH236" s="45">
        <f>IF(G236&lt;H236,1,0)</f>
        <v>0</v>
      </c>
      <c r="DI236" s="45">
        <f>IF(I236&lt;J236,1,0)</f>
        <v>0</v>
      </c>
      <c r="DJ236" s="45">
        <f>IF(K236&lt;L236,1,0)</f>
        <v>0</v>
      </c>
      <c r="DK236" s="45">
        <f>IF(M236&lt;N236,1,0)</f>
        <v>0</v>
      </c>
      <c r="DL236" s="45">
        <f>IF(O236&lt;P236,1,0)</f>
        <v>0</v>
      </c>
      <c r="DM236" s="45">
        <f>IF(Q236&lt;R236,1,0)</f>
        <v>0</v>
      </c>
      <c r="DN236" s="45">
        <f>IF(S236&lt;T236,1,0)</f>
        <v>0</v>
      </c>
      <c r="DO236" s="45">
        <f>IF(U236&lt;V236,1,0)</f>
        <v>0</v>
      </c>
      <c r="DP236" s="45">
        <f>IF(W236&lt;X236,1,0)</f>
        <v>0</v>
      </c>
      <c r="DQ236" s="45">
        <f>IF(Y236&lt;Z236,1,0)</f>
        <v>0</v>
      </c>
      <c r="DR236" s="45">
        <f>IF(AA236&lt;AB236,1,0)</f>
        <v>0</v>
      </c>
      <c r="DS236" s="45">
        <f>IF(AC236&lt;AD236,1,0)</f>
        <v>0</v>
      </c>
      <c r="DT236" s="45">
        <f>IF(AE236&lt;AF236,1,0)</f>
        <v>0</v>
      </c>
      <c r="DU236" s="45">
        <f>IF(AG236&lt;AH236,1,0)</f>
        <v>0</v>
      </c>
      <c r="DV236" s="45">
        <f>IF(AI236&lt;AJ236,1,0)</f>
        <v>0</v>
      </c>
      <c r="DW236" s="45">
        <f>IF(AND(C236&lt;&gt;0,OR(AO236="",AQ236="",AS236="",AU236="")),1,0)</f>
        <v>0</v>
      </c>
      <c r="DX236" s="45">
        <f>IF(AND(D236&lt;&gt;0,OR(AP236="",AR236="",AT236="",AV236="")),1,0)</f>
        <v>0</v>
      </c>
    </row>
    <row r="237" spans="1:130" x14ac:dyDescent="0.25">
      <c r="A237" s="476"/>
      <c r="B237" s="66" t="s">
        <v>88</v>
      </c>
      <c r="C237" s="182">
        <f t="shared" si="467"/>
        <v>0</v>
      </c>
      <c r="D237" s="183">
        <f t="shared" si="467"/>
        <v>0</v>
      </c>
      <c r="E237" s="184"/>
      <c r="F237" s="185"/>
      <c r="G237" s="186"/>
      <c r="H237" s="185"/>
      <c r="I237" s="186"/>
      <c r="J237" s="185"/>
      <c r="K237" s="186"/>
      <c r="L237" s="185"/>
      <c r="M237" s="37"/>
      <c r="N237" s="108"/>
      <c r="O237" s="38"/>
      <c r="P237" s="108"/>
      <c r="Q237" s="39"/>
      <c r="R237" s="108"/>
      <c r="S237" s="39"/>
      <c r="T237" s="108"/>
      <c r="U237" s="39"/>
      <c r="V237" s="108"/>
      <c r="W237" s="37"/>
      <c r="X237" s="108"/>
      <c r="Y237" s="37"/>
      <c r="Z237" s="108"/>
      <c r="AA237" s="37"/>
      <c r="AB237" s="108"/>
      <c r="AC237" s="39"/>
      <c r="AD237" s="108"/>
      <c r="AE237" s="41"/>
      <c r="AF237" s="111"/>
      <c r="AG237" s="41"/>
      <c r="AH237" s="111"/>
      <c r="AI237" s="41"/>
      <c r="AJ237" s="181"/>
      <c r="AK237" s="136"/>
      <c r="AL237" s="111"/>
      <c r="AM237" s="37"/>
      <c r="AN237" s="108"/>
      <c r="AO237" s="37"/>
      <c r="AP237" s="108"/>
      <c r="AQ237" s="37"/>
      <c r="AR237" s="108"/>
      <c r="AS237" s="39"/>
      <c r="AT237" s="108"/>
      <c r="AU237" s="39"/>
      <c r="AV237" s="108"/>
      <c r="AW237" s="37"/>
      <c r="AX237" s="108"/>
      <c r="AY237" s="43" t="str">
        <f t="shared" si="468"/>
        <v/>
      </c>
      <c r="AZ237" s="10"/>
      <c r="BA237" s="10"/>
      <c r="BB237" s="10"/>
      <c r="BC237" s="10"/>
      <c r="BD237" s="10"/>
      <c r="BE237" s="10"/>
      <c r="BF237" s="10"/>
      <c r="BG237" s="10"/>
      <c r="CA237" s="44" t="str">
        <f t="shared" ref="CA237:CA258" si="469">IF(DA237=1,"* El total de Confirmados Positivos por ISP NO DEBE ser mayor que el total de Procesados. ","")</f>
        <v/>
      </c>
      <c r="CB237" s="44" t="str">
        <f t="shared" ref="CB237:CB258" si="470">IF((AK237+AM237)&lt;&gt;C237,"* El Total de Procesados por sexo DEBE ser igual al Total de Procesados. ",IF((AL237+AN237)&lt;&gt;D237,"* El Total de Confirmados por sexo DEBE ser igual al Total de Confirmados. ",""))</f>
        <v/>
      </c>
      <c r="CC237" s="44" t="str">
        <f t="shared" ref="CC237:CC258" si="471">IF((AO237+AQ237)&gt;C237,"* El Total de Procesados Trans NO DEBE ser mayor al Total de Procesados. ",IF((AP237+AR237)&gt;D237,"* El Total de Confirmados Trans NO DEBE ser mayor al Total de Confirmados. ",""))</f>
        <v/>
      </c>
      <c r="CD237" s="44" t="str">
        <f t="shared" ref="CD237:CD258" si="472">IF(AS237&gt;C237,"* El Total de Pueblos Originarios Procesados NO DEBE ser mayor al Total de Procesados. ",IF(AT237&gt;D237,"* El Total de Pueblos Originarios Confirmados NO DEBE ser mayor al Total de Confirmados. ",""))</f>
        <v/>
      </c>
      <c r="CE237" s="44" t="str">
        <f t="shared" ref="CE237:CE258" si="473">IF(AU237&gt;C237,"* El Total de Migrantes Procesados NO DEBE ser mayor al Total de Procesados. ",IF(AV237&gt;D237,"* El Total deMigrantes Confirmados NO DEBE ser mayor al Total de Confirmados. ",""))</f>
        <v/>
      </c>
      <c r="CF237" s="44" t="str">
        <f t="shared" ref="CF237:CF258" si="474">IF((M237+O237)&lt;AW237,"* El Total de Procesados de 14-18 años NO DEBE ser mayor al Total de Procesados registrados en los grupos de edad 10 a 14 y 15 a 19 años. ",IF((N237+P237)&lt;AX237,"* El Total de Confirmados de 14-18 años NO DEBE ser mayor al Total de Confirmados registrados en los grupos de edad 10 a 14 y 15 a 19 años. ",""))</f>
        <v/>
      </c>
      <c r="CG237" s="44" t="str">
        <f t="shared" ref="CG237:CG258" si="475">IF(DG237=1,CONCATENATE("* Los exámenes positivos de ",$E$158," NO DEBEN ser mayor a los exámenes procesados de la misma edad. "),"")</f>
        <v/>
      </c>
      <c r="CH237" s="44" t="str">
        <f t="shared" ref="CH237:CH258" si="476">IF(DH237=1,CONCATENATE("* Los exámenes positivos de ",$G$158," NO DEBEN ser mayor a los exámenes procesados de la misma edad. "),"")</f>
        <v/>
      </c>
      <c r="CI237" s="44" t="str">
        <f t="shared" ref="CI237:CI258" si="477">IF(DI237=1,CONCATENATE("* Los exámenes positivos de ",$I$158," NO DEBEN ser mayor a los exámenes procesados de la misma edad. "),"")</f>
        <v/>
      </c>
      <c r="CJ237" s="44" t="str">
        <f t="shared" ref="CJ237:CJ258" si="478">IF(DJ237=1,CONCATENATE("* Los exámenes positivos de ",$K$158," NO DEBEN ser mayor a los exámenes procesados de la misma edad. "),"")</f>
        <v/>
      </c>
      <c r="CK237" s="44" t="str">
        <f t="shared" ref="CK237:CK258" si="479">IF(DK237=1,CONCATENATE("* Los exámenes positivos de ",$M$158," NO DEBEN ser mayor a los exámenes procesados de la misma edad. "),"")</f>
        <v/>
      </c>
      <c r="CL237" s="44" t="str">
        <f t="shared" ref="CL237:CL258" si="480">IF(DL237=1,CONCATENATE("* Los exámenes positivos de ",$O$158," NO DEBEN ser mayor a los exámenes procesados de la misma edad. "),"")</f>
        <v/>
      </c>
      <c r="CM237" s="44" t="str">
        <f t="shared" ref="CM237:CM258" si="481">IF(DM237=1,CONCATENATE("* Los exámenes positivos de ",$Q$158," NO DEBEN ser mayor a los exámenes procesados de la misma edad. "),"")</f>
        <v/>
      </c>
      <c r="CN237" s="44" t="str">
        <f t="shared" ref="CN237:CN258" si="482">IF(DN237=1,CONCATENATE("* Los exámenes positivos de ",$S$158," NO DEBEN ser mayor a los exámenes procesados de la misma edad. "),"")</f>
        <v/>
      </c>
      <c r="CO237" s="44" t="str">
        <f t="shared" ref="CO237:CO258" si="483">IF(DO237=1,CONCATENATE("* Los exámenes positivos de ",$U$158," NO DEBEN ser mayor a los exámenes procesados de la misma edad. "),"")</f>
        <v/>
      </c>
      <c r="CP237" s="44" t="str">
        <f t="shared" ref="CP237:CP258" si="484">IF(DP237=1,CONCATENATE("* Los exámenes positivos de ",$W$158," NO DEBEN ser mayor a los exámenes procesados de la misma edad. "),"")</f>
        <v/>
      </c>
      <c r="CQ237" s="44" t="str">
        <f t="shared" ref="CQ237:CQ258" si="485">IF(DQ237=1,CONCATENATE("* Los exámenes positivos de ",$Y$158," NO DEBEN ser mayor a los exámenes procesados de la misma edad. "),"")</f>
        <v/>
      </c>
      <c r="CR237" s="44" t="str">
        <f t="shared" ref="CR237:CR258" si="486">IF(DR237=1,CONCATENATE("* Los exámenes positivos de ",$AA$158," NO DEBEN ser mayor a los exámenes procesados de la misma edad. "),"")</f>
        <v/>
      </c>
      <c r="CS237" s="44" t="str">
        <f t="shared" ref="CS237:CS258" si="487">IF(DS237=1,CONCATENATE("* Los exámenes positivos de ",$AC$158," NO DEBEN ser mayor a los exámenes procesados de la misma edad. "),"")</f>
        <v/>
      </c>
      <c r="CT237" s="44" t="str">
        <f t="shared" ref="CT237:CT258" si="488">IF(DT237=1,CONCATENATE("* Los exámenes positivos de ",$AE$158," NO DEBEN ser mayor a los exámenes procesados de la misma edad. "),"")</f>
        <v/>
      </c>
      <c r="CU237" s="44" t="str">
        <f t="shared" ref="CU237:CU258" si="489">IF(DU237=1,CONCATENATE("* Los exámenes positivos de ",$AG$158," NO DEBEN ser mayor a los exámenes procesados de la misma edad. "),"")</f>
        <v/>
      </c>
      <c r="CV237" s="44" t="str">
        <f t="shared" ref="CV237:CV258" si="490">IF(DV237=1,CONCATENATE("* Los exámenes positivos de ",$AI$158," NO DEBEN ser mayor a los exámenes procesados de la misma edad. "),"")</f>
        <v/>
      </c>
      <c r="CW237" s="44" t="str">
        <f t="shared" ref="CW237:CW258" si="491">IF(DW237=1,"* No olvide digitar la columna Procesados Trans y/o Pueblos Originarios y/o Migrantes (Digite Cero si no tiene). ","")</f>
        <v/>
      </c>
      <c r="CX237" s="44" t="str">
        <f t="shared" ref="CX237:CX258" si="492">IF(DX237=1,"* No olvide digitar la columna Confirmados Trans y/o Pueblos Originarios y/o Migrantes (Digite Cero si no tiene). ","")</f>
        <v/>
      </c>
      <c r="CY237" s="44"/>
      <c r="CZ237" s="44"/>
      <c r="DA237" s="45">
        <f t="shared" ref="DA237:DA258" si="493">IF(C237&lt;D237,1,0)</f>
        <v>0</v>
      </c>
      <c r="DB237" s="45">
        <f t="shared" ref="DB237:DB258" si="494">IF(OR((AK237+AM237)&lt;&gt;C237,(AL237+AN237)&lt;&gt;D237),1,0)</f>
        <v>0</v>
      </c>
      <c r="DC237" s="45">
        <f t="shared" ref="DC237:DC258" si="495">IF(OR((AO237+AQ237)&gt;C237,(AP237+AR237)&gt;D237),1,0)</f>
        <v>0</v>
      </c>
      <c r="DD237" s="45">
        <f t="shared" ref="DD237:DD258" si="496">IF(OR(AS237&gt;C237,AT237&gt;D237),1,0)</f>
        <v>0</v>
      </c>
      <c r="DE237" s="45">
        <f t="shared" ref="DE237:DE258" si="497">IF(OR(AV237&gt;D237,AU237&gt;C237),1,0)</f>
        <v>0</v>
      </c>
      <c r="DF237" s="45">
        <f t="shared" ref="DF237:DF258" si="498">IF(OR((M237+O237)&lt;AW237,(N237+P237)&lt;AX237),1,0)</f>
        <v>0</v>
      </c>
      <c r="DG237" s="45">
        <f t="shared" ref="DG237:DG258" si="499">IF(E237&lt;F237,1,0)</f>
        <v>0</v>
      </c>
      <c r="DH237" s="45">
        <f t="shared" ref="DH237:DH258" si="500">IF(G237&lt;H237,1,0)</f>
        <v>0</v>
      </c>
      <c r="DI237" s="45">
        <f t="shared" ref="DI237:DI258" si="501">IF(I237&lt;J237,1,0)</f>
        <v>0</v>
      </c>
      <c r="DJ237" s="45">
        <f t="shared" ref="DJ237:DJ258" si="502">IF(K237&lt;L237,1,0)</f>
        <v>0</v>
      </c>
      <c r="DK237" s="45">
        <f t="shared" ref="DK237:DK258" si="503">IF(M237&lt;N237,1,0)</f>
        <v>0</v>
      </c>
      <c r="DL237" s="45">
        <f t="shared" ref="DL237:DL258" si="504">IF(O237&lt;P237,1,0)</f>
        <v>0</v>
      </c>
      <c r="DM237" s="45">
        <f t="shared" ref="DM237:DM258" si="505">IF(Q237&lt;R237,1,0)</f>
        <v>0</v>
      </c>
      <c r="DN237" s="45">
        <f t="shared" ref="DN237:DN258" si="506">IF(S237&lt;T237,1,0)</f>
        <v>0</v>
      </c>
      <c r="DO237" s="45">
        <f t="shared" ref="DO237:DO258" si="507">IF(U237&lt;V237,1,0)</f>
        <v>0</v>
      </c>
      <c r="DP237" s="45">
        <f t="shared" ref="DP237:DP258" si="508">IF(W237&lt;X237,1,0)</f>
        <v>0</v>
      </c>
      <c r="DQ237" s="45">
        <f t="shared" ref="DQ237:DQ258" si="509">IF(Y237&lt;Z237,1,0)</f>
        <v>0</v>
      </c>
      <c r="DR237" s="45">
        <f t="shared" ref="DR237:DR258" si="510">IF(AA237&lt;AB237,1,0)</f>
        <v>0</v>
      </c>
      <c r="DS237" s="45">
        <f t="shared" ref="DS237:DS258" si="511">IF(AC237&lt;AD237,1,0)</f>
        <v>0</v>
      </c>
      <c r="DT237" s="45">
        <f t="shared" ref="DT237:DT258" si="512">IF(AE237&lt;AF237,1,0)</f>
        <v>0</v>
      </c>
      <c r="DU237" s="45">
        <f t="shared" ref="DU237:DU258" si="513">IF(AG237&lt;AH237,1,0)</f>
        <v>0</v>
      </c>
      <c r="DV237" s="45">
        <f t="shared" ref="DV237:DV258" si="514">IF(AI237&lt;AJ237,1,0)</f>
        <v>0</v>
      </c>
      <c r="DW237" s="45">
        <f t="shared" ref="DW237:DX252" si="515">IF(AND(C237&lt;&gt;0,OR(AO237="",AQ237="",AS237="",AU237="")),1,0)</f>
        <v>0</v>
      </c>
      <c r="DX237" s="45">
        <f t="shared" si="515"/>
        <v>0</v>
      </c>
    </row>
    <row r="238" spans="1:130" ht="22.5" x14ac:dyDescent="0.25">
      <c r="A238" s="476"/>
      <c r="B238" s="67" t="s">
        <v>89</v>
      </c>
      <c r="C238" s="182">
        <f t="shared" si="467"/>
        <v>4</v>
      </c>
      <c r="D238" s="183">
        <f t="shared" si="467"/>
        <v>0</v>
      </c>
      <c r="E238" s="184"/>
      <c r="F238" s="185"/>
      <c r="G238" s="186"/>
      <c r="H238" s="185"/>
      <c r="I238" s="186"/>
      <c r="J238" s="185"/>
      <c r="K238" s="186"/>
      <c r="L238" s="185"/>
      <c r="M238" s="187"/>
      <c r="N238" s="188"/>
      <c r="O238" s="38"/>
      <c r="P238" s="108"/>
      <c r="Q238" s="39"/>
      <c r="R238" s="108"/>
      <c r="S238" s="39">
        <v>3</v>
      </c>
      <c r="T238" s="108"/>
      <c r="U238" s="39">
        <v>1</v>
      </c>
      <c r="V238" s="108"/>
      <c r="W238" s="37"/>
      <c r="X238" s="108"/>
      <c r="Y238" s="37"/>
      <c r="Z238" s="108"/>
      <c r="AA238" s="37"/>
      <c r="AB238" s="108"/>
      <c r="AC238" s="39"/>
      <c r="AD238" s="108"/>
      <c r="AE238" s="41"/>
      <c r="AF238" s="111"/>
      <c r="AG238" s="41"/>
      <c r="AH238" s="111"/>
      <c r="AI238" s="41"/>
      <c r="AJ238" s="181"/>
      <c r="AK238" s="136"/>
      <c r="AL238" s="111"/>
      <c r="AM238" s="37">
        <v>4</v>
      </c>
      <c r="AN238" s="108">
        <v>0</v>
      </c>
      <c r="AO238" s="37">
        <v>0</v>
      </c>
      <c r="AP238" s="108">
        <v>0</v>
      </c>
      <c r="AQ238" s="37">
        <v>0</v>
      </c>
      <c r="AR238" s="108">
        <v>0</v>
      </c>
      <c r="AS238" s="39">
        <v>0</v>
      </c>
      <c r="AT238" s="108">
        <v>0</v>
      </c>
      <c r="AU238" s="39">
        <v>0</v>
      </c>
      <c r="AV238" s="108">
        <v>0</v>
      </c>
      <c r="AW238" s="37">
        <v>0</v>
      </c>
      <c r="AX238" s="108">
        <v>0</v>
      </c>
      <c r="AY238" s="43" t="str">
        <f t="shared" si="468"/>
        <v/>
      </c>
      <c r="CA238" s="44" t="str">
        <f t="shared" si="469"/>
        <v/>
      </c>
      <c r="CB238" s="44" t="str">
        <f t="shared" si="470"/>
        <v/>
      </c>
      <c r="CC238" s="44" t="str">
        <f t="shared" si="471"/>
        <v/>
      </c>
      <c r="CD238" s="44" t="str">
        <f t="shared" si="472"/>
        <v/>
      </c>
      <c r="CE238" s="44" t="str">
        <f t="shared" si="473"/>
        <v/>
      </c>
      <c r="CF238" s="44" t="str">
        <f t="shared" si="474"/>
        <v/>
      </c>
      <c r="CG238" s="44" t="str">
        <f t="shared" si="475"/>
        <v/>
      </c>
      <c r="CH238" s="44" t="str">
        <f t="shared" si="476"/>
        <v/>
      </c>
      <c r="CI238" s="44" t="str">
        <f t="shared" si="477"/>
        <v/>
      </c>
      <c r="CJ238" s="44" t="str">
        <f t="shared" si="478"/>
        <v/>
      </c>
      <c r="CK238" s="44" t="str">
        <f t="shared" si="479"/>
        <v/>
      </c>
      <c r="CL238" s="44" t="str">
        <f t="shared" si="480"/>
        <v/>
      </c>
      <c r="CM238" s="44" t="str">
        <f t="shared" si="481"/>
        <v/>
      </c>
      <c r="CN238" s="44" t="str">
        <f t="shared" si="482"/>
        <v/>
      </c>
      <c r="CO238" s="44" t="str">
        <f t="shared" si="483"/>
        <v/>
      </c>
      <c r="CP238" s="44" t="str">
        <f t="shared" si="484"/>
        <v/>
      </c>
      <c r="CQ238" s="44" t="str">
        <f t="shared" si="485"/>
        <v/>
      </c>
      <c r="CR238" s="44" t="str">
        <f t="shared" si="486"/>
        <v/>
      </c>
      <c r="CS238" s="44" t="str">
        <f t="shared" si="487"/>
        <v/>
      </c>
      <c r="CT238" s="44" t="str">
        <f t="shared" si="488"/>
        <v/>
      </c>
      <c r="CU238" s="44" t="str">
        <f t="shared" si="489"/>
        <v/>
      </c>
      <c r="CV238" s="44" t="str">
        <f t="shared" si="490"/>
        <v/>
      </c>
      <c r="CW238" s="44" t="str">
        <f t="shared" si="491"/>
        <v/>
      </c>
      <c r="CX238" s="44" t="str">
        <f t="shared" si="492"/>
        <v/>
      </c>
      <c r="CY238" s="44"/>
      <c r="CZ238" s="44"/>
      <c r="DA238" s="45">
        <f t="shared" si="493"/>
        <v>0</v>
      </c>
      <c r="DB238" s="45">
        <f t="shared" si="494"/>
        <v>0</v>
      </c>
      <c r="DC238" s="45">
        <f t="shared" si="495"/>
        <v>0</v>
      </c>
      <c r="DD238" s="45">
        <f t="shared" si="496"/>
        <v>0</v>
      </c>
      <c r="DE238" s="45">
        <f t="shared" si="497"/>
        <v>0</v>
      </c>
      <c r="DF238" s="45">
        <f t="shared" si="498"/>
        <v>0</v>
      </c>
      <c r="DG238" s="45">
        <f t="shared" si="499"/>
        <v>0</v>
      </c>
      <c r="DH238" s="45">
        <f t="shared" si="500"/>
        <v>0</v>
      </c>
      <c r="DI238" s="45">
        <f t="shared" si="501"/>
        <v>0</v>
      </c>
      <c r="DJ238" s="45">
        <f t="shared" si="502"/>
        <v>0</v>
      </c>
      <c r="DK238" s="45">
        <f t="shared" si="503"/>
        <v>0</v>
      </c>
      <c r="DL238" s="45">
        <f t="shared" si="504"/>
        <v>0</v>
      </c>
      <c r="DM238" s="45">
        <f t="shared" si="505"/>
        <v>0</v>
      </c>
      <c r="DN238" s="45">
        <f t="shared" si="506"/>
        <v>0</v>
      </c>
      <c r="DO238" s="45">
        <f t="shared" si="507"/>
        <v>0</v>
      </c>
      <c r="DP238" s="45">
        <f t="shared" si="508"/>
        <v>0</v>
      </c>
      <c r="DQ238" s="45">
        <f t="shared" si="509"/>
        <v>0</v>
      </c>
      <c r="DR238" s="45">
        <f t="shared" si="510"/>
        <v>0</v>
      </c>
      <c r="DS238" s="45">
        <f t="shared" si="511"/>
        <v>0</v>
      </c>
      <c r="DT238" s="45">
        <f t="shared" si="512"/>
        <v>0</v>
      </c>
      <c r="DU238" s="45">
        <f t="shared" si="513"/>
        <v>0</v>
      </c>
      <c r="DV238" s="45">
        <f t="shared" si="514"/>
        <v>0</v>
      </c>
      <c r="DW238" s="45">
        <f t="shared" si="515"/>
        <v>0</v>
      </c>
      <c r="DX238" s="45">
        <f t="shared" si="515"/>
        <v>0</v>
      </c>
    </row>
    <row r="239" spans="1:130" ht="22.5" x14ac:dyDescent="0.25">
      <c r="A239" s="476"/>
      <c r="B239" s="67" t="s">
        <v>47</v>
      </c>
      <c r="C239" s="182">
        <f>+O239+Q239+S239+U239+W239+Y239+AA239+AC239+AE239+AG239+AI239</f>
        <v>0</v>
      </c>
      <c r="D239" s="183">
        <f>+P239+R239+T239+V239+X239+Z239+AB239+AD239+AF239+AH239+AJ239</f>
        <v>0</v>
      </c>
      <c r="E239" s="184"/>
      <c r="F239" s="185"/>
      <c r="G239" s="186"/>
      <c r="H239" s="185"/>
      <c r="I239" s="186"/>
      <c r="J239" s="185"/>
      <c r="K239" s="186"/>
      <c r="L239" s="185"/>
      <c r="M239" s="189"/>
      <c r="N239" s="190"/>
      <c r="O239" s="37"/>
      <c r="P239" s="108"/>
      <c r="Q239" s="39"/>
      <c r="R239" s="108"/>
      <c r="S239" s="39"/>
      <c r="T239" s="108"/>
      <c r="U239" s="39"/>
      <c r="V239" s="108"/>
      <c r="W239" s="37"/>
      <c r="X239" s="108"/>
      <c r="Y239" s="37"/>
      <c r="Z239" s="108"/>
      <c r="AA239" s="37"/>
      <c r="AB239" s="108"/>
      <c r="AC239" s="39"/>
      <c r="AD239" s="108"/>
      <c r="AE239" s="37"/>
      <c r="AF239" s="108"/>
      <c r="AG239" s="37"/>
      <c r="AH239" s="108"/>
      <c r="AI239" s="37"/>
      <c r="AJ239" s="109"/>
      <c r="AK239" s="107"/>
      <c r="AL239" s="108"/>
      <c r="AM239" s="37"/>
      <c r="AN239" s="108"/>
      <c r="AO239" s="37"/>
      <c r="AP239" s="108"/>
      <c r="AQ239" s="37"/>
      <c r="AR239" s="108"/>
      <c r="AS239" s="39"/>
      <c r="AT239" s="108"/>
      <c r="AU239" s="39"/>
      <c r="AV239" s="108"/>
      <c r="AW239" s="37"/>
      <c r="AX239" s="108"/>
      <c r="AY239" s="43" t="str">
        <f t="shared" si="468"/>
        <v/>
      </c>
      <c r="CA239" s="44" t="str">
        <f t="shared" si="469"/>
        <v/>
      </c>
      <c r="CB239" s="44" t="str">
        <f t="shared" si="470"/>
        <v/>
      </c>
      <c r="CC239" s="44" t="str">
        <f t="shared" si="471"/>
        <v/>
      </c>
      <c r="CD239" s="44" t="str">
        <f t="shared" si="472"/>
        <v/>
      </c>
      <c r="CE239" s="44" t="str">
        <f t="shared" si="473"/>
        <v/>
      </c>
      <c r="CF239" s="44" t="str">
        <f t="shared" si="474"/>
        <v/>
      </c>
      <c r="CG239" s="44" t="str">
        <f t="shared" si="475"/>
        <v/>
      </c>
      <c r="CH239" s="44" t="str">
        <f t="shared" si="476"/>
        <v/>
      </c>
      <c r="CI239" s="44" t="str">
        <f t="shared" si="477"/>
        <v/>
      </c>
      <c r="CJ239" s="44" t="str">
        <f t="shared" si="478"/>
        <v/>
      </c>
      <c r="CK239" s="44" t="str">
        <f t="shared" si="479"/>
        <v/>
      </c>
      <c r="CL239" s="44" t="str">
        <f t="shared" si="480"/>
        <v/>
      </c>
      <c r="CM239" s="44" t="str">
        <f t="shared" si="481"/>
        <v/>
      </c>
      <c r="CN239" s="44" t="str">
        <f t="shared" si="482"/>
        <v/>
      </c>
      <c r="CO239" s="44" t="str">
        <f t="shared" si="483"/>
        <v/>
      </c>
      <c r="CP239" s="44" t="str">
        <f t="shared" si="484"/>
        <v/>
      </c>
      <c r="CQ239" s="44" t="str">
        <f t="shared" si="485"/>
        <v/>
      </c>
      <c r="CR239" s="44" t="str">
        <f t="shared" si="486"/>
        <v/>
      </c>
      <c r="CS239" s="44" t="str">
        <f t="shared" si="487"/>
        <v/>
      </c>
      <c r="CT239" s="44" t="str">
        <f t="shared" si="488"/>
        <v/>
      </c>
      <c r="CU239" s="44" t="str">
        <f t="shared" si="489"/>
        <v/>
      </c>
      <c r="CV239" s="44" t="str">
        <f t="shared" si="490"/>
        <v/>
      </c>
      <c r="CW239" s="44" t="str">
        <f t="shared" si="491"/>
        <v/>
      </c>
      <c r="CX239" s="44" t="str">
        <f t="shared" si="492"/>
        <v/>
      </c>
      <c r="CY239" s="44"/>
      <c r="CZ239" s="44"/>
      <c r="DA239" s="45">
        <f t="shared" si="493"/>
        <v>0</v>
      </c>
      <c r="DB239" s="45">
        <f t="shared" si="494"/>
        <v>0</v>
      </c>
      <c r="DC239" s="45">
        <f t="shared" si="495"/>
        <v>0</v>
      </c>
      <c r="DD239" s="45">
        <f t="shared" si="496"/>
        <v>0</v>
      </c>
      <c r="DE239" s="45">
        <f t="shared" si="497"/>
        <v>0</v>
      </c>
      <c r="DF239" s="45">
        <f t="shared" si="498"/>
        <v>0</v>
      </c>
      <c r="DG239" s="45">
        <f t="shared" si="499"/>
        <v>0</v>
      </c>
      <c r="DH239" s="45">
        <f t="shared" si="500"/>
        <v>0</v>
      </c>
      <c r="DI239" s="45">
        <f t="shared" si="501"/>
        <v>0</v>
      </c>
      <c r="DJ239" s="45">
        <f t="shared" si="502"/>
        <v>0</v>
      </c>
      <c r="DK239" s="45">
        <f t="shared" si="503"/>
        <v>0</v>
      </c>
      <c r="DL239" s="45">
        <f t="shared" si="504"/>
        <v>0</v>
      </c>
      <c r="DM239" s="45">
        <f t="shared" si="505"/>
        <v>0</v>
      </c>
      <c r="DN239" s="45">
        <f t="shared" si="506"/>
        <v>0</v>
      </c>
      <c r="DO239" s="45">
        <f t="shared" si="507"/>
        <v>0</v>
      </c>
      <c r="DP239" s="45">
        <f t="shared" si="508"/>
        <v>0</v>
      </c>
      <c r="DQ239" s="45">
        <f t="shared" si="509"/>
        <v>0</v>
      </c>
      <c r="DR239" s="45">
        <f t="shared" si="510"/>
        <v>0</v>
      </c>
      <c r="DS239" s="45">
        <f t="shared" si="511"/>
        <v>0</v>
      </c>
      <c r="DT239" s="45">
        <f t="shared" si="512"/>
        <v>0</v>
      </c>
      <c r="DU239" s="45">
        <f t="shared" si="513"/>
        <v>0</v>
      </c>
      <c r="DV239" s="45">
        <f t="shared" si="514"/>
        <v>0</v>
      </c>
      <c r="DW239" s="45">
        <f t="shared" si="515"/>
        <v>0</v>
      </c>
      <c r="DX239" s="45">
        <f t="shared" si="515"/>
        <v>0</v>
      </c>
    </row>
    <row r="240" spans="1:130" x14ac:dyDescent="0.25">
      <c r="A240" s="476"/>
      <c r="B240" s="66" t="s">
        <v>90</v>
      </c>
      <c r="C240" s="182">
        <f>+E240+G240+I240+K240+M240+O240+Q240+S240+U240+W240+Y240+AA240+AC240+AE240+AG240+AI240</f>
        <v>0</v>
      </c>
      <c r="D240" s="191">
        <f>+F240+H240+J240+L240+N240+P240+R240+T240+V240+X240+Z240+AB240+AD240+AF240+AH240+AJ240</f>
        <v>0</v>
      </c>
      <c r="E240" s="147"/>
      <c r="F240" s="86"/>
      <c r="G240" s="147"/>
      <c r="H240" s="86"/>
      <c r="I240" s="147"/>
      <c r="J240" s="86"/>
      <c r="K240" s="147"/>
      <c r="L240" s="86"/>
      <c r="M240" s="147"/>
      <c r="N240" s="86"/>
      <c r="O240" s="38"/>
      <c r="P240" s="108"/>
      <c r="Q240" s="39"/>
      <c r="R240" s="108"/>
      <c r="S240" s="39"/>
      <c r="T240" s="108"/>
      <c r="U240" s="39"/>
      <c r="V240" s="108"/>
      <c r="W240" s="37"/>
      <c r="X240" s="108"/>
      <c r="Y240" s="37"/>
      <c r="Z240" s="108"/>
      <c r="AA240" s="37"/>
      <c r="AB240" s="108"/>
      <c r="AC240" s="39"/>
      <c r="AD240" s="108"/>
      <c r="AE240" s="37"/>
      <c r="AF240" s="108"/>
      <c r="AG240" s="37"/>
      <c r="AH240" s="108"/>
      <c r="AI240" s="37"/>
      <c r="AJ240" s="109"/>
      <c r="AK240" s="107"/>
      <c r="AL240" s="108"/>
      <c r="AM240" s="37"/>
      <c r="AN240" s="108"/>
      <c r="AO240" s="37"/>
      <c r="AP240" s="108"/>
      <c r="AQ240" s="37"/>
      <c r="AR240" s="108"/>
      <c r="AS240" s="39"/>
      <c r="AT240" s="108"/>
      <c r="AU240" s="39"/>
      <c r="AV240" s="108"/>
      <c r="AW240" s="37"/>
      <c r="AX240" s="108"/>
      <c r="AY240" s="43" t="str">
        <f t="shared" si="468"/>
        <v/>
      </c>
      <c r="CA240" s="44" t="str">
        <f t="shared" si="469"/>
        <v/>
      </c>
      <c r="CB240" s="44" t="str">
        <f t="shared" si="470"/>
        <v/>
      </c>
      <c r="CC240" s="44" t="str">
        <f t="shared" si="471"/>
        <v/>
      </c>
      <c r="CD240" s="44" t="str">
        <f t="shared" si="472"/>
        <v/>
      </c>
      <c r="CE240" s="44" t="str">
        <f t="shared" si="473"/>
        <v/>
      </c>
      <c r="CF240" s="44" t="str">
        <f t="shared" si="474"/>
        <v/>
      </c>
      <c r="CG240" s="44" t="str">
        <f t="shared" si="475"/>
        <v/>
      </c>
      <c r="CH240" s="44" t="str">
        <f t="shared" si="476"/>
        <v/>
      </c>
      <c r="CI240" s="44" t="str">
        <f t="shared" si="477"/>
        <v/>
      </c>
      <c r="CJ240" s="44" t="str">
        <f t="shared" si="478"/>
        <v/>
      </c>
      <c r="CK240" s="44" t="str">
        <f t="shared" si="479"/>
        <v/>
      </c>
      <c r="CL240" s="44" t="str">
        <f t="shared" si="480"/>
        <v/>
      </c>
      <c r="CM240" s="44" t="str">
        <f t="shared" si="481"/>
        <v/>
      </c>
      <c r="CN240" s="44" t="str">
        <f t="shared" si="482"/>
        <v/>
      </c>
      <c r="CO240" s="44" t="str">
        <f t="shared" si="483"/>
        <v/>
      </c>
      <c r="CP240" s="44" t="str">
        <f t="shared" si="484"/>
        <v/>
      </c>
      <c r="CQ240" s="44" t="str">
        <f t="shared" si="485"/>
        <v/>
      </c>
      <c r="CR240" s="44" t="str">
        <f t="shared" si="486"/>
        <v/>
      </c>
      <c r="CS240" s="44" t="str">
        <f t="shared" si="487"/>
        <v/>
      </c>
      <c r="CT240" s="44" t="str">
        <f t="shared" si="488"/>
        <v/>
      </c>
      <c r="CU240" s="44" t="str">
        <f t="shared" si="489"/>
        <v/>
      </c>
      <c r="CV240" s="44" t="str">
        <f t="shared" si="490"/>
        <v/>
      </c>
      <c r="CW240" s="44" t="str">
        <f t="shared" si="491"/>
        <v/>
      </c>
      <c r="CX240" s="44" t="str">
        <f t="shared" si="492"/>
        <v/>
      </c>
      <c r="CY240" s="44"/>
      <c r="CZ240" s="44"/>
      <c r="DA240" s="45">
        <f t="shared" si="493"/>
        <v>0</v>
      </c>
      <c r="DB240" s="45">
        <f t="shared" si="494"/>
        <v>0</v>
      </c>
      <c r="DC240" s="45">
        <f t="shared" si="495"/>
        <v>0</v>
      </c>
      <c r="DD240" s="45">
        <f t="shared" si="496"/>
        <v>0</v>
      </c>
      <c r="DE240" s="45">
        <f t="shared" si="497"/>
        <v>0</v>
      </c>
      <c r="DF240" s="45">
        <f t="shared" si="498"/>
        <v>0</v>
      </c>
      <c r="DG240" s="45">
        <f t="shared" si="499"/>
        <v>0</v>
      </c>
      <c r="DH240" s="45">
        <f t="shared" si="500"/>
        <v>0</v>
      </c>
      <c r="DI240" s="45">
        <f t="shared" si="501"/>
        <v>0</v>
      </c>
      <c r="DJ240" s="45">
        <f t="shared" si="502"/>
        <v>0</v>
      </c>
      <c r="DK240" s="45">
        <f t="shared" si="503"/>
        <v>0</v>
      </c>
      <c r="DL240" s="45">
        <f t="shared" si="504"/>
        <v>0</v>
      </c>
      <c r="DM240" s="45">
        <f t="shared" si="505"/>
        <v>0</v>
      </c>
      <c r="DN240" s="45">
        <f t="shared" si="506"/>
        <v>0</v>
      </c>
      <c r="DO240" s="45">
        <f t="shared" si="507"/>
        <v>0</v>
      </c>
      <c r="DP240" s="45">
        <f t="shared" si="508"/>
        <v>0</v>
      </c>
      <c r="DQ240" s="45">
        <f t="shared" si="509"/>
        <v>0</v>
      </c>
      <c r="DR240" s="45">
        <f t="shared" si="510"/>
        <v>0</v>
      </c>
      <c r="DS240" s="45">
        <f t="shared" si="511"/>
        <v>0</v>
      </c>
      <c r="DT240" s="45">
        <f t="shared" si="512"/>
        <v>0</v>
      </c>
      <c r="DU240" s="45">
        <f t="shared" si="513"/>
        <v>0</v>
      </c>
      <c r="DV240" s="45">
        <f t="shared" si="514"/>
        <v>0</v>
      </c>
      <c r="DW240" s="45">
        <f t="shared" si="515"/>
        <v>0</v>
      </c>
      <c r="DX240" s="45">
        <f t="shared" si="515"/>
        <v>0</v>
      </c>
    </row>
    <row r="241" spans="1:128" s="9" customFormat="1" ht="33" x14ac:dyDescent="0.25">
      <c r="A241" s="476"/>
      <c r="B241" s="67" t="s">
        <v>91</v>
      </c>
      <c r="C241" s="192">
        <f>+M241+O241+Q241+S241+U241+W241+Y241+AA241+AC241+AE241+AG241+AI241</f>
        <v>0</v>
      </c>
      <c r="D241" s="183">
        <f>+N241+P241+R241+T241+V241+X241+Z241+AB241+AD241+AF241+AH241+AJ241</f>
        <v>0</v>
      </c>
      <c r="E241" s="184"/>
      <c r="F241" s="185"/>
      <c r="G241" s="186"/>
      <c r="H241" s="185"/>
      <c r="I241" s="186"/>
      <c r="J241" s="185"/>
      <c r="K241" s="186"/>
      <c r="L241" s="185"/>
      <c r="M241" s="39"/>
      <c r="N241" s="108"/>
      <c r="O241" s="37"/>
      <c r="P241" s="108"/>
      <c r="Q241" s="39"/>
      <c r="R241" s="108"/>
      <c r="S241" s="39"/>
      <c r="T241" s="108"/>
      <c r="U241" s="39"/>
      <c r="V241" s="108"/>
      <c r="W241" s="37"/>
      <c r="X241" s="108"/>
      <c r="Y241" s="37"/>
      <c r="Z241" s="108"/>
      <c r="AA241" s="37"/>
      <c r="AB241" s="108"/>
      <c r="AC241" s="39"/>
      <c r="AD241" s="108"/>
      <c r="AE241" s="37"/>
      <c r="AF241" s="108"/>
      <c r="AG241" s="37"/>
      <c r="AH241" s="108"/>
      <c r="AI241" s="37"/>
      <c r="AJ241" s="109"/>
      <c r="AK241" s="107"/>
      <c r="AL241" s="108"/>
      <c r="AM241" s="37"/>
      <c r="AN241" s="108"/>
      <c r="AO241" s="37"/>
      <c r="AP241" s="108"/>
      <c r="AQ241" s="37"/>
      <c r="AR241" s="108"/>
      <c r="AS241" s="39"/>
      <c r="AT241" s="108"/>
      <c r="AU241" s="39"/>
      <c r="AV241" s="108"/>
      <c r="AW241" s="37"/>
      <c r="AX241" s="108"/>
      <c r="AY241" s="43" t="str">
        <f t="shared" si="468"/>
        <v/>
      </c>
      <c r="BV241" s="10"/>
      <c r="BW241" s="10"/>
      <c r="BX241" s="11"/>
      <c r="BY241" s="11"/>
      <c r="BZ241" s="11"/>
      <c r="CA241" s="44" t="str">
        <f t="shared" si="469"/>
        <v/>
      </c>
      <c r="CB241" s="44" t="str">
        <f t="shared" si="470"/>
        <v/>
      </c>
      <c r="CC241" s="44" t="str">
        <f t="shared" si="471"/>
        <v/>
      </c>
      <c r="CD241" s="44" t="str">
        <f t="shared" si="472"/>
        <v/>
      </c>
      <c r="CE241" s="44" t="str">
        <f t="shared" si="473"/>
        <v/>
      </c>
      <c r="CF241" s="44" t="str">
        <f t="shared" si="474"/>
        <v/>
      </c>
      <c r="CG241" s="44" t="str">
        <f t="shared" si="475"/>
        <v/>
      </c>
      <c r="CH241" s="44" t="str">
        <f t="shared" si="476"/>
        <v/>
      </c>
      <c r="CI241" s="44" t="str">
        <f t="shared" si="477"/>
        <v/>
      </c>
      <c r="CJ241" s="44" t="str">
        <f t="shared" si="478"/>
        <v/>
      </c>
      <c r="CK241" s="44" t="str">
        <f t="shared" si="479"/>
        <v/>
      </c>
      <c r="CL241" s="44" t="str">
        <f t="shared" si="480"/>
        <v/>
      </c>
      <c r="CM241" s="44" t="str">
        <f t="shared" si="481"/>
        <v/>
      </c>
      <c r="CN241" s="44" t="str">
        <f t="shared" si="482"/>
        <v/>
      </c>
      <c r="CO241" s="44" t="str">
        <f t="shared" si="483"/>
        <v/>
      </c>
      <c r="CP241" s="44" t="str">
        <f t="shared" si="484"/>
        <v/>
      </c>
      <c r="CQ241" s="44" t="str">
        <f t="shared" si="485"/>
        <v/>
      </c>
      <c r="CR241" s="44" t="str">
        <f t="shared" si="486"/>
        <v/>
      </c>
      <c r="CS241" s="44" t="str">
        <f t="shared" si="487"/>
        <v/>
      </c>
      <c r="CT241" s="44" t="str">
        <f t="shared" si="488"/>
        <v/>
      </c>
      <c r="CU241" s="44" t="str">
        <f t="shared" si="489"/>
        <v/>
      </c>
      <c r="CV241" s="44" t="str">
        <f t="shared" si="490"/>
        <v/>
      </c>
      <c r="CW241" s="44" t="str">
        <f t="shared" si="491"/>
        <v/>
      </c>
      <c r="CX241" s="44" t="str">
        <f t="shared" si="492"/>
        <v/>
      </c>
      <c r="CY241" s="44"/>
      <c r="CZ241" s="44"/>
      <c r="DA241" s="45">
        <f t="shared" si="493"/>
        <v>0</v>
      </c>
      <c r="DB241" s="45">
        <f t="shared" si="494"/>
        <v>0</v>
      </c>
      <c r="DC241" s="45">
        <f t="shared" si="495"/>
        <v>0</v>
      </c>
      <c r="DD241" s="45">
        <f t="shared" si="496"/>
        <v>0</v>
      </c>
      <c r="DE241" s="45">
        <f t="shared" si="497"/>
        <v>0</v>
      </c>
      <c r="DF241" s="45">
        <f t="shared" si="498"/>
        <v>0</v>
      </c>
      <c r="DG241" s="45">
        <f t="shared" si="499"/>
        <v>0</v>
      </c>
      <c r="DH241" s="45">
        <f t="shared" si="500"/>
        <v>0</v>
      </c>
      <c r="DI241" s="45">
        <f t="shared" si="501"/>
        <v>0</v>
      </c>
      <c r="DJ241" s="45">
        <f t="shared" si="502"/>
        <v>0</v>
      </c>
      <c r="DK241" s="45">
        <f t="shared" si="503"/>
        <v>0</v>
      </c>
      <c r="DL241" s="45">
        <f t="shared" si="504"/>
        <v>0</v>
      </c>
      <c r="DM241" s="45">
        <f t="shared" si="505"/>
        <v>0</v>
      </c>
      <c r="DN241" s="45">
        <f t="shared" si="506"/>
        <v>0</v>
      </c>
      <c r="DO241" s="45">
        <f t="shared" si="507"/>
        <v>0</v>
      </c>
      <c r="DP241" s="45">
        <f t="shared" si="508"/>
        <v>0</v>
      </c>
      <c r="DQ241" s="45">
        <f t="shared" si="509"/>
        <v>0</v>
      </c>
      <c r="DR241" s="45">
        <f t="shared" si="510"/>
        <v>0</v>
      </c>
      <c r="DS241" s="45">
        <f t="shared" si="511"/>
        <v>0</v>
      </c>
      <c r="DT241" s="45">
        <f t="shared" si="512"/>
        <v>0</v>
      </c>
      <c r="DU241" s="45">
        <f t="shared" si="513"/>
        <v>0</v>
      </c>
      <c r="DV241" s="45">
        <f t="shared" si="514"/>
        <v>0</v>
      </c>
      <c r="DW241" s="45">
        <f t="shared" si="515"/>
        <v>0</v>
      </c>
      <c r="DX241" s="45">
        <f t="shared" si="515"/>
        <v>0</v>
      </c>
    </row>
    <row r="242" spans="1:128" s="9" customFormat="1" x14ac:dyDescent="0.25">
      <c r="A242" s="476"/>
      <c r="B242" s="66" t="s">
        <v>50</v>
      </c>
      <c r="C242" s="182">
        <f>+O242+Q242+S242+U242+W242+Y242+AA242+AC242+AE242+AG242+AI242</f>
        <v>0</v>
      </c>
      <c r="D242" s="183">
        <f>+P242+R242+T242+V242+X242+Z242+AB242+AD242+AF242+AH242+AJ242</f>
        <v>0</v>
      </c>
      <c r="E242" s="184"/>
      <c r="F242" s="185"/>
      <c r="G242" s="186"/>
      <c r="H242" s="185"/>
      <c r="I242" s="186"/>
      <c r="J242" s="185"/>
      <c r="K242" s="186"/>
      <c r="L242" s="185"/>
      <c r="M242" s="193"/>
      <c r="N242" s="194"/>
      <c r="O242" s="37"/>
      <c r="P242" s="108"/>
      <c r="Q242" s="39"/>
      <c r="R242" s="108"/>
      <c r="S242" s="39"/>
      <c r="T242" s="108"/>
      <c r="U242" s="39"/>
      <c r="V242" s="108"/>
      <c r="W242" s="37"/>
      <c r="X242" s="108"/>
      <c r="Y242" s="37"/>
      <c r="Z242" s="108"/>
      <c r="AA242" s="37"/>
      <c r="AB242" s="108"/>
      <c r="AC242" s="39"/>
      <c r="AD242" s="108"/>
      <c r="AE242" s="37"/>
      <c r="AF242" s="108"/>
      <c r="AG242" s="37"/>
      <c r="AH242" s="108"/>
      <c r="AI242" s="37"/>
      <c r="AJ242" s="109"/>
      <c r="AK242" s="107"/>
      <c r="AL242" s="108"/>
      <c r="AM242" s="37"/>
      <c r="AN242" s="108"/>
      <c r="AO242" s="37"/>
      <c r="AP242" s="108"/>
      <c r="AQ242" s="37"/>
      <c r="AR242" s="108"/>
      <c r="AS242" s="39"/>
      <c r="AT242" s="108"/>
      <c r="AU242" s="39"/>
      <c r="AV242" s="108"/>
      <c r="AW242" s="37"/>
      <c r="AX242" s="108"/>
      <c r="AY242" s="43" t="str">
        <f t="shared" si="468"/>
        <v/>
      </c>
      <c r="BV242" s="10"/>
      <c r="BW242" s="10"/>
      <c r="BX242" s="11"/>
      <c r="BY242" s="11"/>
      <c r="BZ242" s="11"/>
      <c r="CA242" s="44" t="str">
        <f t="shared" si="469"/>
        <v/>
      </c>
      <c r="CB242" s="44" t="str">
        <f t="shared" si="470"/>
        <v/>
      </c>
      <c r="CC242" s="44" t="str">
        <f t="shared" si="471"/>
        <v/>
      </c>
      <c r="CD242" s="44" t="str">
        <f t="shared" si="472"/>
        <v/>
      </c>
      <c r="CE242" s="44" t="str">
        <f t="shared" si="473"/>
        <v/>
      </c>
      <c r="CF242" s="44" t="str">
        <f t="shared" si="474"/>
        <v/>
      </c>
      <c r="CG242" s="44" t="str">
        <f t="shared" si="475"/>
        <v/>
      </c>
      <c r="CH242" s="44" t="str">
        <f t="shared" si="476"/>
        <v/>
      </c>
      <c r="CI242" s="44" t="str">
        <f t="shared" si="477"/>
        <v/>
      </c>
      <c r="CJ242" s="44" t="str">
        <f t="shared" si="478"/>
        <v/>
      </c>
      <c r="CK242" s="44" t="str">
        <f t="shared" si="479"/>
        <v/>
      </c>
      <c r="CL242" s="44" t="str">
        <f t="shared" si="480"/>
        <v/>
      </c>
      <c r="CM242" s="44" t="str">
        <f t="shared" si="481"/>
        <v/>
      </c>
      <c r="CN242" s="44" t="str">
        <f t="shared" si="482"/>
        <v/>
      </c>
      <c r="CO242" s="44" t="str">
        <f t="shared" si="483"/>
        <v/>
      </c>
      <c r="CP242" s="44" t="str">
        <f t="shared" si="484"/>
        <v/>
      </c>
      <c r="CQ242" s="44" t="str">
        <f t="shared" si="485"/>
        <v/>
      </c>
      <c r="CR242" s="44" t="str">
        <f t="shared" si="486"/>
        <v/>
      </c>
      <c r="CS242" s="44" t="str">
        <f t="shared" si="487"/>
        <v/>
      </c>
      <c r="CT242" s="44" t="str">
        <f t="shared" si="488"/>
        <v/>
      </c>
      <c r="CU242" s="44" t="str">
        <f t="shared" si="489"/>
        <v/>
      </c>
      <c r="CV242" s="44" t="str">
        <f t="shared" si="490"/>
        <v/>
      </c>
      <c r="CW242" s="44" t="str">
        <f t="shared" si="491"/>
        <v/>
      </c>
      <c r="CX242" s="44" t="str">
        <f t="shared" si="492"/>
        <v/>
      </c>
      <c r="CY242" s="44"/>
      <c r="CZ242" s="44"/>
      <c r="DA242" s="45">
        <f t="shared" si="493"/>
        <v>0</v>
      </c>
      <c r="DB242" s="45">
        <f t="shared" si="494"/>
        <v>0</v>
      </c>
      <c r="DC242" s="45">
        <f t="shared" si="495"/>
        <v>0</v>
      </c>
      <c r="DD242" s="45">
        <f t="shared" si="496"/>
        <v>0</v>
      </c>
      <c r="DE242" s="45">
        <f t="shared" si="497"/>
        <v>0</v>
      </c>
      <c r="DF242" s="45">
        <f t="shared" si="498"/>
        <v>0</v>
      </c>
      <c r="DG242" s="45">
        <f t="shared" si="499"/>
        <v>0</v>
      </c>
      <c r="DH242" s="45">
        <f t="shared" si="500"/>
        <v>0</v>
      </c>
      <c r="DI242" s="45">
        <f t="shared" si="501"/>
        <v>0</v>
      </c>
      <c r="DJ242" s="45">
        <f t="shared" si="502"/>
        <v>0</v>
      </c>
      <c r="DK242" s="45">
        <f t="shared" si="503"/>
        <v>0</v>
      </c>
      <c r="DL242" s="45">
        <f t="shared" si="504"/>
        <v>0</v>
      </c>
      <c r="DM242" s="45">
        <f t="shared" si="505"/>
        <v>0</v>
      </c>
      <c r="DN242" s="45">
        <f t="shared" si="506"/>
        <v>0</v>
      </c>
      <c r="DO242" s="45">
        <f t="shared" si="507"/>
        <v>0</v>
      </c>
      <c r="DP242" s="45">
        <f t="shared" si="508"/>
        <v>0</v>
      </c>
      <c r="DQ242" s="45">
        <f t="shared" si="509"/>
        <v>0</v>
      </c>
      <c r="DR242" s="45">
        <f t="shared" si="510"/>
        <v>0</v>
      </c>
      <c r="DS242" s="45">
        <f t="shared" si="511"/>
        <v>0</v>
      </c>
      <c r="DT242" s="45">
        <f t="shared" si="512"/>
        <v>0</v>
      </c>
      <c r="DU242" s="45">
        <f t="shared" si="513"/>
        <v>0</v>
      </c>
      <c r="DV242" s="45">
        <f t="shared" si="514"/>
        <v>0</v>
      </c>
      <c r="DW242" s="45">
        <f t="shared" si="515"/>
        <v>0</v>
      </c>
      <c r="DX242" s="45">
        <f t="shared" si="515"/>
        <v>0</v>
      </c>
    </row>
    <row r="243" spans="1:128" s="9" customFormat="1" ht="22.5" x14ac:dyDescent="0.25">
      <c r="A243" s="476"/>
      <c r="B243" s="67" t="s">
        <v>92</v>
      </c>
      <c r="C243" s="195">
        <f>+E243+G243+I243+K243+M243+O243+Q243+S243+U243+W243+Y243+AA243+AC243+AE243+AG243+AI243</f>
        <v>0</v>
      </c>
      <c r="D243" s="191">
        <f>+F243+H243+J243+L243+N243+P243+R243+T243+V243+X243+Z243+AB243+AD243+AF243+AH243+AJ243</f>
        <v>0</v>
      </c>
      <c r="E243" s="147"/>
      <c r="F243" s="86"/>
      <c r="G243" s="147"/>
      <c r="H243" s="86"/>
      <c r="I243" s="147"/>
      <c r="J243" s="86"/>
      <c r="K243" s="147"/>
      <c r="L243" s="86"/>
      <c r="M243" s="39"/>
      <c r="N243" s="108"/>
      <c r="O243" s="37"/>
      <c r="P243" s="108"/>
      <c r="Q243" s="39"/>
      <c r="R243" s="108"/>
      <c r="S243" s="39"/>
      <c r="T243" s="108"/>
      <c r="U243" s="39"/>
      <c r="V243" s="108"/>
      <c r="W243" s="37"/>
      <c r="X243" s="108"/>
      <c r="Y243" s="37"/>
      <c r="Z243" s="108"/>
      <c r="AA243" s="37"/>
      <c r="AB243" s="108"/>
      <c r="AC243" s="39"/>
      <c r="AD243" s="108"/>
      <c r="AE243" s="37"/>
      <c r="AF243" s="108"/>
      <c r="AG243" s="37"/>
      <c r="AH243" s="108"/>
      <c r="AI243" s="37"/>
      <c r="AJ243" s="109"/>
      <c r="AK243" s="107"/>
      <c r="AL243" s="108"/>
      <c r="AM243" s="37"/>
      <c r="AN243" s="108"/>
      <c r="AO243" s="37"/>
      <c r="AP243" s="108"/>
      <c r="AQ243" s="37"/>
      <c r="AR243" s="108"/>
      <c r="AS243" s="39"/>
      <c r="AT243" s="108"/>
      <c r="AU243" s="39"/>
      <c r="AV243" s="108"/>
      <c r="AW243" s="37"/>
      <c r="AX243" s="108"/>
      <c r="AY243" s="43" t="str">
        <f t="shared" si="468"/>
        <v/>
      </c>
      <c r="BV243" s="10"/>
      <c r="BW243" s="10"/>
      <c r="BX243" s="11"/>
      <c r="BY243" s="11"/>
      <c r="BZ243" s="11"/>
      <c r="CA243" s="44" t="str">
        <f t="shared" si="469"/>
        <v/>
      </c>
      <c r="CB243" s="44" t="str">
        <f t="shared" si="470"/>
        <v/>
      </c>
      <c r="CC243" s="44" t="str">
        <f t="shared" si="471"/>
        <v/>
      </c>
      <c r="CD243" s="44" t="str">
        <f t="shared" si="472"/>
        <v/>
      </c>
      <c r="CE243" s="44" t="str">
        <f t="shared" si="473"/>
        <v/>
      </c>
      <c r="CF243" s="44" t="str">
        <f t="shared" si="474"/>
        <v/>
      </c>
      <c r="CG243" s="44" t="str">
        <f t="shared" si="475"/>
        <v/>
      </c>
      <c r="CH243" s="44" t="str">
        <f t="shared" si="476"/>
        <v/>
      </c>
      <c r="CI243" s="44" t="str">
        <f t="shared" si="477"/>
        <v/>
      </c>
      <c r="CJ243" s="44" t="str">
        <f t="shared" si="478"/>
        <v/>
      </c>
      <c r="CK243" s="44" t="str">
        <f t="shared" si="479"/>
        <v/>
      </c>
      <c r="CL243" s="44" t="str">
        <f t="shared" si="480"/>
        <v/>
      </c>
      <c r="CM243" s="44" t="str">
        <f t="shared" si="481"/>
        <v/>
      </c>
      <c r="CN243" s="44" t="str">
        <f t="shared" si="482"/>
        <v/>
      </c>
      <c r="CO243" s="44" t="str">
        <f t="shared" si="483"/>
        <v/>
      </c>
      <c r="CP243" s="44" t="str">
        <f t="shared" si="484"/>
        <v/>
      </c>
      <c r="CQ243" s="44" t="str">
        <f t="shared" si="485"/>
        <v/>
      </c>
      <c r="CR243" s="44" t="str">
        <f t="shared" si="486"/>
        <v/>
      </c>
      <c r="CS243" s="44" t="str">
        <f t="shared" si="487"/>
        <v/>
      </c>
      <c r="CT243" s="44" t="str">
        <f t="shared" si="488"/>
        <v/>
      </c>
      <c r="CU243" s="44" t="str">
        <f t="shared" si="489"/>
        <v/>
      </c>
      <c r="CV243" s="44" t="str">
        <f t="shared" si="490"/>
        <v/>
      </c>
      <c r="CW243" s="44" t="str">
        <f t="shared" si="491"/>
        <v/>
      </c>
      <c r="CX243" s="44" t="str">
        <f t="shared" si="492"/>
        <v/>
      </c>
      <c r="CY243" s="44"/>
      <c r="CZ243" s="44"/>
      <c r="DA243" s="45">
        <f t="shared" si="493"/>
        <v>0</v>
      </c>
      <c r="DB243" s="45">
        <f t="shared" si="494"/>
        <v>0</v>
      </c>
      <c r="DC243" s="45">
        <f t="shared" si="495"/>
        <v>0</v>
      </c>
      <c r="DD243" s="45">
        <f t="shared" si="496"/>
        <v>0</v>
      </c>
      <c r="DE243" s="45">
        <f t="shared" si="497"/>
        <v>0</v>
      </c>
      <c r="DF243" s="45">
        <f t="shared" si="498"/>
        <v>0</v>
      </c>
      <c r="DG243" s="45">
        <f t="shared" si="499"/>
        <v>0</v>
      </c>
      <c r="DH243" s="45">
        <f t="shared" si="500"/>
        <v>0</v>
      </c>
      <c r="DI243" s="45">
        <f t="shared" si="501"/>
        <v>0</v>
      </c>
      <c r="DJ243" s="45">
        <f t="shared" si="502"/>
        <v>0</v>
      </c>
      <c r="DK243" s="45">
        <f t="shared" si="503"/>
        <v>0</v>
      </c>
      <c r="DL243" s="45">
        <f t="shared" si="504"/>
        <v>0</v>
      </c>
      <c r="DM243" s="45">
        <f t="shared" si="505"/>
        <v>0</v>
      </c>
      <c r="DN243" s="45">
        <f t="shared" si="506"/>
        <v>0</v>
      </c>
      <c r="DO243" s="45">
        <f t="shared" si="507"/>
        <v>0</v>
      </c>
      <c r="DP243" s="45">
        <f t="shared" si="508"/>
        <v>0</v>
      </c>
      <c r="DQ243" s="45">
        <f t="shared" si="509"/>
        <v>0</v>
      </c>
      <c r="DR243" s="45">
        <f t="shared" si="510"/>
        <v>0</v>
      </c>
      <c r="DS243" s="45">
        <f t="shared" si="511"/>
        <v>0</v>
      </c>
      <c r="DT243" s="45">
        <f t="shared" si="512"/>
        <v>0</v>
      </c>
      <c r="DU243" s="45">
        <f t="shared" si="513"/>
        <v>0</v>
      </c>
      <c r="DV243" s="45">
        <f t="shared" si="514"/>
        <v>0</v>
      </c>
      <c r="DW243" s="45">
        <f t="shared" si="515"/>
        <v>0</v>
      </c>
      <c r="DX243" s="45">
        <f t="shared" si="515"/>
        <v>0</v>
      </c>
    </row>
    <row r="244" spans="1:128" s="9" customFormat="1" x14ac:dyDescent="0.25">
      <c r="A244" s="476"/>
      <c r="B244" s="66" t="s">
        <v>52</v>
      </c>
      <c r="C244" s="182">
        <f>+M244+O244+Q244+S244+U244+W244+Y244+AA244+AC244+AE244+AG244+AI244</f>
        <v>0</v>
      </c>
      <c r="D244" s="191">
        <f>+N244+P244+R244+T244+V244+X244+Z244+AB244+AD244+AF244+AH244+AJ244</f>
        <v>0</v>
      </c>
      <c r="E244" s="184"/>
      <c r="F244" s="185"/>
      <c r="G244" s="186"/>
      <c r="H244" s="185"/>
      <c r="I244" s="186"/>
      <c r="J244" s="185"/>
      <c r="K244" s="186"/>
      <c r="L244" s="185"/>
      <c r="M244" s="37"/>
      <c r="N244" s="108"/>
      <c r="O244" s="38"/>
      <c r="P244" s="108"/>
      <c r="Q244" s="39"/>
      <c r="R244" s="108"/>
      <c r="S244" s="39"/>
      <c r="T244" s="108"/>
      <c r="U244" s="39"/>
      <c r="V244" s="108"/>
      <c r="W244" s="37"/>
      <c r="X244" s="108"/>
      <c r="Y244" s="37"/>
      <c r="Z244" s="108"/>
      <c r="AA244" s="37"/>
      <c r="AB244" s="108"/>
      <c r="AC244" s="39"/>
      <c r="AD244" s="108"/>
      <c r="AE244" s="37"/>
      <c r="AF244" s="108"/>
      <c r="AG244" s="37"/>
      <c r="AH244" s="108"/>
      <c r="AI244" s="37"/>
      <c r="AJ244" s="109"/>
      <c r="AK244" s="107"/>
      <c r="AL244" s="108"/>
      <c r="AM244" s="37"/>
      <c r="AN244" s="108"/>
      <c r="AO244" s="37"/>
      <c r="AP244" s="108"/>
      <c r="AQ244" s="37"/>
      <c r="AR244" s="108"/>
      <c r="AS244" s="39"/>
      <c r="AT244" s="108"/>
      <c r="AU244" s="39"/>
      <c r="AV244" s="108"/>
      <c r="AW244" s="37"/>
      <c r="AX244" s="108"/>
      <c r="AY244" s="43" t="str">
        <f t="shared" si="468"/>
        <v/>
      </c>
      <c r="BV244" s="10"/>
      <c r="BW244" s="10"/>
      <c r="BX244" s="11"/>
      <c r="BY244" s="11"/>
      <c r="BZ244" s="11"/>
      <c r="CA244" s="44" t="str">
        <f t="shared" si="469"/>
        <v/>
      </c>
      <c r="CB244" s="44" t="str">
        <f t="shared" si="470"/>
        <v/>
      </c>
      <c r="CC244" s="44" t="str">
        <f t="shared" si="471"/>
        <v/>
      </c>
      <c r="CD244" s="44" t="str">
        <f t="shared" si="472"/>
        <v/>
      </c>
      <c r="CE244" s="44" t="str">
        <f t="shared" si="473"/>
        <v/>
      </c>
      <c r="CF244" s="44" t="str">
        <f t="shared" si="474"/>
        <v/>
      </c>
      <c r="CG244" s="44" t="str">
        <f t="shared" si="475"/>
        <v/>
      </c>
      <c r="CH244" s="44" t="str">
        <f t="shared" si="476"/>
        <v/>
      </c>
      <c r="CI244" s="44" t="str">
        <f t="shared" si="477"/>
        <v/>
      </c>
      <c r="CJ244" s="44" t="str">
        <f t="shared" si="478"/>
        <v/>
      </c>
      <c r="CK244" s="44" t="str">
        <f t="shared" si="479"/>
        <v/>
      </c>
      <c r="CL244" s="44" t="str">
        <f t="shared" si="480"/>
        <v/>
      </c>
      <c r="CM244" s="44" t="str">
        <f t="shared" si="481"/>
        <v/>
      </c>
      <c r="CN244" s="44" t="str">
        <f t="shared" si="482"/>
        <v/>
      </c>
      <c r="CO244" s="44" t="str">
        <f t="shared" si="483"/>
        <v/>
      </c>
      <c r="CP244" s="44" t="str">
        <f t="shared" si="484"/>
        <v/>
      </c>
      <c r="CQ244" s="44" t="str">
        <f t="shared" si="485"/>
        <v/>
      </c>
      <c r="CR244" s="44" t="str">
        <f t="shared" si="486"/>
        <v/>
      </c>
      <c r="CS244" s="44" t="str">
        <f t="shared" si="487"/>
        <v/>
      </c>
      <c r="CT244" s="44" t="str">
        <f t="shared" si="488"/>
        <v/>
      </c>
      <c r="CU244" s="44" t="str">
        <f t="shared" si="489"/>
        <v/>
      </c>
      <c r="CV244" s="44" t="str">
        <f t="shared" si="490"/>
        <v/>
      </c>
      <c r="CW244" s="44" t="str">
        <f t="shared" si="491"/>
        <v/>
      </c>
      <c r="CX244" s="44" t="str">
        <f t="shared" si="492"/>
        <v/>
      </c>
      <c r="CY244" s="44"/>
      <c r="CZ244" s="44"/>
      <c r="DA244" s="45">
        <f t="shared" si="493"/>
        <v>0</v>
      </c>
      <c r="DB244" s="45">
        <f t="shared" si="494"/>
        <v>0</v>
      </c>
      <c r="DC244" s="45">
        <f t="shared" si="495"/>
        <v>0</v>
      </c>
      <c r="DD244" s="45">
        <f t="shared" si="496"/>
        <v>0</v>
      </c>
      <c r="DE244" s="45">
        <f t="shared" si="497"/>
        <v>0</v>
      </c>
      <c r="DF244" s="45">
        <f t="shared" si="498"/>
        <v>0</v>
      </c>
      <c r="DG244" s="45">
        <f t="shared" si="499"/>
        <v>0</v>
      </c>
      <c r="DH244" s="45">
        <f t="shared" si="500"/>
        <v>0</v>
      </c>
      <c r="DI244" s="45">
        <f t="shared" si="501"/>
        <v>0</v>
      </c>
      <c r="DJ244" s="45">
        <f t="shared" si="502"/>
        <v>0</v>
      </c>
      <c r="DK244" s="45">
        <f t="shared" si="503"/>
        <v>0</v>
      </c>
      <c r="DL244" s="45">
        <f t="shared" si="504"/>
        <v>0</v>
      </c>
      <c r="DM244" s="45">
        <f t="shared" si="505"/>
        <v>0</v>
      </c>
      <c r="DN244" s="45">
        <f t="shared" si="506"/>
        <v>0</v>
      </c>
      <c r="DO244" s="45">
        <f t="shared" si="507"/>
        <v>0</v>
      </c>
      <c r="DP244" s="45">
        <f t="shared" si="508"/>
        <v>0</v>
      </c>
      <c r="DQ244" s="45">
        <f t="shared" si="509"/>
        <v>0</v>
      </c>
      <c r="DR244" s="45">
        <f t="shared" si="510"/>
        <v>0</v>
      </c>
      <c r="DS244" s="45">
        <f t="shared" si="511"/>
        <v>0</v>
      </c>
      <c r="DT244" s="45">
        <f t="shared" si="512"/>
        <v>0</v>
      </c>
      <c r="DU244" s="45">
        <f t="shared" si="513"/>
        <v>0</v>
      </c>
      <c r="DV244" s="45">
        <f t="shared" si="514"/>
        <v>0</v>
      </c>
      <c r="DW244" s="45">
        <f t="shared" si="515"/>
        <v>0</v>
      </c>
      <c r="DX244" s="45">
        <f t="shared" si="515"/>
        <v>0</v>
      </c>
    </row>
    <row r="245" spans="1:128" s="9" customFormat="1" x14ac:dyDescent="0.25">
      <c r="A245" s="476"/>
      <c r="B245" s="66" t="s">
        <v>93</v>
      </c>
      <c r="C245" s="182">
        <f>+M245+O245+Q245+S245+U245+W245+Y245+AA245+AC245+AE245+AG245+AI245</f>
        <v>0</v>
      </c>
      <c r="D245" s="191">
        <f>+N245+P245+R245+T245+V245+X245+Z245+AB245+AD245+AF245+AH245+AJ245</f>
        <v>0</v>
      </c>
      <c r="E245" s="184"/>
      <c r="F245" s="185"/>
      <c r="G245" s="186"/>
      <c r="H245" s="185"/>
      <c r="I245" s="186"/>
      <c r="J245" s="185"/>
      <c r="K245" s="186"/>
      <c r="L245" s="185"/>
      <c r="M245" s="37"/>
      <c r="N245" s="108"/>
      <c r="O245" s="37"/>
      <c r="P245" s="108"/>
      <c r="Q245" s="39"/>
      <c r="R245" s="108"/>
      <c r="S245" s="39"/>
      <c r="T245" s="108"/>
      <c r="U245" s="39"/>
      <c r="V245" s="108"/>
      <c r="W245" s="37"/>
      <c r="X245" s="108"/>
      <c r="Y245" s="37"/>
      <c r="Z245" s="108"/>
      <c r="AA245" s="37"/>
      <c r="AB245" s="108"/>
      <c r="AC245" s="39"/>
      <c r="AD245" s="108"/>
      <c r="AE245" s="37"/>
      <c r="AF245" s="108"/>
      <c r="AG245" s="37"/>
      <c r="AH245" s="108"/>
      <c r="AI245" s="37"/>
      <c r="AJ245" s="109"/>
      <c r="AK245" s="107"/>
      <c r="AL245" s="108"/>
      <c r="AM245" s="37"/>
      <c r="AN245" s="108"/>
      <c r="AO245" s="37"/>
      <c r="AP245" s="108"/>
      <c r="AQ245" s="37"/>
      <c r="AR245" s="108"/>
      <c r="AS245" s="39"/>
      <c r="AT245" s="108"/>
      <c r="AU245" s="39"/>
      <c r="AV245" s="108"/>
      <c r="AW245" s="37"/>
      <c r="AX245" s="108"/>
      <c r="AY245" s="43" t="str">
        <f t="shared" si="468"/>
        <v/>
      </c>
      <c r="BV245" s="10"/>
      <c r="BW245" s="10"/>
      <c r="BX245" s="11"/>
      <c r="BY245" s="11"/>
      <c r="BZ245" s="11"/>
      <c r="CA245" s="44" t="str">
        <f t="shared" si="469"/>
        <v/>
      </c>
      <c r="CB245" s="44" t="str">
        <f t="shared" si="470"/>
        <v/>
      </c>
      <c r="CC245" s="44" t="str">
        <f t="shared" si="471"/>
        <v/>
      </c>
      <c r="CD245" s="44" t="str">
        <f t="shared" si="472"/>
        <v/>
      </c>
      <c r="CE245" s="44" t="str">
        <f t="shared" si="473"/>
        <v/>
      </c>
      <c r="CF245" s="44" t="str">
        <f t="shared" si="474"/>
        <v/>
      </c>
      <c r="CG245" s="44" t="str">
        <f t="shared" si="475"/>
        <v/>
      </c>
      <c r="CH245" s="44" t="str">
        <f t="shared" si="476"/>
        <v/>
      </c>
      <c r="CI245" s="44" t="str">
        <f t="shared" si="477"/>
        <v/>
      </c>
      <c r="CJ245" s="44" t="str">
        <f t="shared" si="478"/>
        <v/>
      </c>
      <c r="CK245" s="44" t="str">
        <f t="shared" si="479"/>
        <v/>
      </c>
      <c r="CL245" s="44" t="str">
        <f t="shared" si="480"/>
        <v/>
      </c>
      <c r="CM245" s="44" t="str">
        <f t="shared" si="481"/>
        <v/>
      </c>
      <c r="CN245" s="44" t="str">
        <f t="shared" si="482"/>
        <v/>
      </c>
      <c r="CO245" s="44" t="str">
        <f t="shared" si="483"/>
        <v/>
      </c>
      <c r="CP245" s="44" t="str">
        <f t="shared" si="484"/>
        <v/>
      </c>
      <c r="CQ245" s="44" t="str">
        <f t="shared" si="485"/>
        <v/>
      </c>
      <c r="CR245" s="44" t="str">
        <f t="shared" si="486"/>
        <v/>
      </c>
      <c r="CS245" s="44" t="str">
        <f t="shared" si="487"/>
        <v/>
      </c>
      <c r="CT245" s="44" t="str">
        <f t="shared" si="488"/>
        <v/>
      </c>
      <c r="CU245" s="44" t="str">
        <f t="shared" si="489"/>
        <v/>
      </c>
      <c r="CV245" s="44" t="str">
        <f t="shared" si="490"/>
        <v/>
      </c>
      <c r="CW245" s="44" t="str">
        <f t="shared" si="491"/>
        <v/>
      </c>
      <c r="CX245" s="44" t="str">
        <f t="shared" si="492"/>
        <v/>
      </c>
      <c r="CY245" s="44"/>
      <c r="CZ245" s="44"/>
      <c r="DA245" s="45">
        <f t="shared" si="493"/>
        <v>0</v>
      </c>
      <c r="DB245" s="45">
        <f t="shared" si="494"/>
        <v>0</v>
      </c>
      <c r="DC245" s="45">
        <f t="shared" si="495"/>
        <v>0</v>
      </c>
      <c r="DD245" s="45">
        <f t="shared" si="496"/>
        <v>0</v>
      </c>
      <c r="DE245" s="45">
        <f t="shared" si="497"/>
        <v>0</v>
      </c>
      <c r="DF245" s="45">
        <f t="shared" si="498"/>
        <v>0</v>
      </c>
      <c r="DG245" s="45">
        <f t="shared" si="499"/>
        <v>0</v>
      </c>
      <c r="DH245" s="45">
        <f t="shared" si="500"/>
        <v>0</v>
      </c>
      <c r="DI245" s="45">
        <f t="shared" si="501"/>
        <v>0</v>
      </c>
      <c r="DJ245" s="45">
        <f t="shared" si="502"/>
        <v>0</v>
      </c>
      <c r="DK245" s="45">
        <f t="shared" si="503"/>
        <v>0</v>
      </c>
      <c r="DL245" s="45">
        <f t="shared" si="504"/>
        <v>0</v>
      </c>
      <c r="DM245" s="45">
        <f t="shared" si="505"/>
        <v>0</v>
      </c>
      <c r="DN245" s="45">
        <f t="shared" si="506"/>
        <v>0</v>
      </c>
      <c r="DO245" s="45">
        <f t="shared" si="507"/>
        <v>0</v>
      </c>
      <c r="DP245" s="45">
        <f t="shared" si="508"/>
        <v>0</v>
      </c>
      <c r="DQ245" s="45">
        <f t="shared" si="509"/>
        <v>0</v>
      </c>
      <c r="DR245" s="45">
        <f t="shared" si="510"/>
        <v>0</v>
      </c>
      <c r="DS245" s="45">
        <f t="shared" si="511"/>
        <v>0</v>
      </c>
      <c r="DT245" s="45">
        <f t="shared" si="512"/>
        <v>0</v>
      </c>
      <c r="DU245" s="45">
        <f t="shared" si="513"/>
        <v>0</v>
      </c>
      <c r="DV245" s="45">
        <f t="shared" si="514"/>
        <v>0</v>
      </c>
      <c r="DW245" s="45">
        <f t="shared" si="515"/>
        <v>0</v>
      </c>
      <c r="DX245" s="45">
        <f t="shared" si="515"/>
        <v>0</v>
      </c>
    </row>
    <row r="246" spans="1:128" s="9" customFormat="1" x14ac:dyDescent="0.25">
      <c r="A246" s="476"/>
      <c r="B246" s="66" t="s">
        <v>54</v>
      </c>
      <c r="C246" s="182">
        <f>+E246+G246+I246+K246+M246+O246+Q246+S246+U246+W246+Y246+AA246+AC246+AE246+AG246+AI246</f>
        <v>0</v>
      </c>
      <c r="D246" s="191">
        <f>+F246+H246+J246+L246+N246+P246+R246+T246+V246+X246+Z246+AB246+AD246+AF246+AH246+AJ246</f>
        <v>0</v>
      </c>
      <c r="E246" s="147"/>
      <c r="F246" s="86"/>
      <c r="G246" s="147"/>
      <c r="H246" s="86"/>
      <c r="I246" s="147"/>
      <c r="J246" s="86"/>
      <c r="K246" s="147"/>
      <c r="L246" s="86"/>
      <c r="M246" s="37"/>
      <c r="N246" s="108"/>
      <c r="O246" s="37"/>
      <c r="P246" s="108"/>
      <c r="Q246" s="39"/>
      <c r="R246" s="108"/>
      <c r="S246" s="39"/>
      <c r="T246" s="108"/>
      <c r="U246" s="39"/>
      <c r="V246" s="108"/>
      <c r="W246" s="37"/>
      <c r="X246" s="108"/>
      <c r="Y246" s="37"/>
      <c r="Z246" s="108"/>
      <c r="AA246" s="37"/>
      <c r="AB246" s="108"/>
      <c r="AC246" s="39"/>
      <c r="AD246" s="108"/>
      <c r="AE246" s="37"/>
      <c r="AF246" s="108"/>
      <c r="AG246" s="37"/>
      <c r="AH246" s="108"/>
      <c r="AI246" s="37"/>
      <c r="AJ246" s="109"/>
      <c r="AK246" s="107"/>
      <c r="AL246" s="108"/>
      <c r="AM246" s="37"/>
      <c r="AN246" s="108"/>
      <c r="AO246" s="37"/>
      <c r="AP246" s="108"/>
      <c r="AQ246" s="37"/>
      <c r="AR246" s="108"/>
      <c r="AS246" s="39"/>
      <c r="AT246" s="108"/>
      <c r="AU246" s="39"/>
      <c r="AV246" s="108"/>
      <c r="AW246" s="37"/>
      <c r="AX246" s="108"/>
      <c r="AY246" s="43" t="str">
        <f t="shared" si="468"/>
        <v/>
      </c>
      <c r="BV246" s="10"/>
      <c r="BW246" s="10"/>
      <c r="BX246" s="11"/>
      <c r="BY246" s="11"/>
      <c r="BZ246" s="11"/>
      <c r="CA246" s="44" t="str">
        <f t="shared" si="469"/>
        <v/>
      </c>
      <c r="CB246" s="44" t="str">
        <f t="shared" si="470"/>
        <v/>
      </c>
      <c r="CC246" s="44" t="str">
        <f t="shared" si="471"/>
        <v/>
      </c>
      <c r="CD246" s="44" t="str">
        <f t="shared" si="472"/>
        <v/>
      </c>
      <c r="CE246" s="44" t="str">
        <f t="shared" si="473"/>
        <v/>
      </c>
      <c r="CF246" s="44" t="str">
        <f t="shared" si="474"/>
        <v/>
      </c>
      <c r="CG246" s="44" t="str">
        <f t="shared" si="475"/>
        <v/>
      </c>
      <c r="CH246" s="44" t="str">
        <f t="shared" si="476"/>
        <v/>
      </c>
      <c r="CI246" s="44" t="str">
        <f t="shared" si="477"/>
        <v/>
      </c>
      <c r="CJ246" s="44" t="str">
        <f t="shared" si="478"/>
        <v/>
      </c>
      <c r="CK246" s="44" t="str">
        <f t="shared" si="479"/>
        <v/>
      </c>
      <c r="CL246" s="44" t="str">
        <f t="shared" si="480"/>
        <v/>
      </c>
      <c r="CM246" s="44" t="str">
        <f t="shared" si="481"/>
        <v/>
      </c>
      <c r="CN246" s="44" t="str">
        <f t="shared" si="482"/>
        <v/>
      </c>
      <c r="CO246" s="44" t="str">
        <f t="shared" si="483"/>
        <v/>
      </c>
      <c r="CP246" s="44" t="str">
        <f t="shared" si="484"/>
        <v/>
      </c>
      <c r="CQ246" s="44" t="str">
        <f t="shared" si="485"/>
        <v/>
      </c>
      <c r="CR246" s="44" t="str">
        <f t="shared" si="486"/>
        <v/>
      </c>
      <c r="CS246" s="44" t="str">
        <f t="shared" si="487"/>
        <v/>
      </c>
      <c r="CT246" s="44" t="str">
        <f t="shared" si="488"/>
        <v/>
      </c>
      <c r="CU246" s="44" t="str">
        <f t="shared" si="489"/>
        <v/>
      </c>
      <c r="CV246" s="44" t="str">
        <f t="shared" si="490"/>
        <v/>
      </c>
      <c r="CW246" s="44" t="str">
        <f t="shared" si="491"/>
        <v/>
      </c>
      <c r="CX246" s="44" t="str">
        <f t="shared" si="492"/>
        <v/>
      </c>
      <c r="CY246" s="44"/>
      <c r="CZ246" s="44"/>
      <c r="DA246" s="45">
        <f t="shared" si="493"/>
        <v>0</v>
      </c>
      <c r="DB246" s="45">
        <f t="shared" si="494"/>
        <v>0</v>
      </c>
      <c r="DC246" s="45">
        <f t="shared" si="495"/>
        <v>0</v>
      </c>
      <c r="DD246" s="45">
        <f t="shared" si="496"/>
        <v>0</v>
      </c>
      <c r="DE246" s="45">
        <f t="shared" si="497"/>
        <v>0</v>
      </c>
      <c r="DF246" s="45">
        <f t="shared" si="498"/>
        <v>0</v>
      </c>
      <c r="DG246" s="45">
        <f t="shared" si="499"/>
        <v>0</v>
      </c>
      <c r="DH246" s="45">
        <f t="shared" si="500"/>
        <v>0</v>
      </c>
      <c r="DI246" s="45">
        <f t="shared" si="501"/>
        <v>0</v>
      </c>
      <c r="DJ246" s="45">
        <f t="shared" si="502"/>
        <v>0</v>
      </c>
      <c r="DK246" s="45">
        <f t="shared" si="503"/>
        <v>0</v>
      </c>
      <c r="DL246" s="45">
        <f t="shared" si="504"/>
        <v>0</v>
      </c>
      <c r="DM246" s="45">
        <f t="shared" si="505"/>
        <v>0</v>
      </c>
      <c r="DN246" s="45">
        <f t="shared" si="506"/>
        <v>0</v>
      </c>
      <c r="DO246" s="45">
        <f t="shared" si="507"/>
        <v>0</v>
      </c>
      <c r="DP246" s="45">
        <f t="shared" si="508"/>
        <v>0</v>
      </c>
      <c r="DQ246" s="45">
        <f t="shared" si="509"/>
        <v>0</v>
      </c>
      <c r="DR246" s="45">
        <f t="shared" si="510"/>
        <v>0</v>
      </c>
      <c r="DS246" s="45">
        <f t="shared" si="511"/>
        <v>0</v>
      </c>
      <c r="DT246" s="45">
        <f t="shared" si="512"/>
        <v>0</v>
      </c>
      <c r="DU246" s="45">
        <f t="shared" si="513"/>
        <v>0</v>
      </c>
      <c r="DV246" s="45">
        <f t="shared" si="514"/>
        <v>0</v>
      </c>
      <c r="DW246" s="45">
        <f t="shared" si="515"/>
        <v>0</v>
      </c>
      <c r="DX246" s="45">
        <f t="shared" si="515"/>
        <v>0</v>
      </c>
    </row>
    <row r="247" spans="1:128" s="9" customFormat="1" x14ac:dyDescent="0.25">
      <c r="A247" s="476"/>
      <c r="B247" s="66" t="s">
        <v>94</v>
      </c>
      <c r="C247" s="182">
        <f>+O247+Q247+S247+U247+W247+Y247+AA247+AC247+AE247+AG247+AI247</f>
        <v>0</v>
      </c>
      <c r="D247" s="183">
        <f>+P247+R247+T247+V247+X247+Z247+AB247+AD247+AF247+AH247+AJ247</f>
        <v>0</v>
      </c>
      <c r="E247" s="184"/>
      <c r="F247" s="185"/>
      <c r="G247" s="186"/>
      <c r="H247" s="185"/>
      <c r="I247" s="186"/>
      <c r="J247" s="185"/>
      <c r="K247" s="186"/>
      <c r="L247" s="185"/>
      <c r="M247" s="186"/>
      <c r="N247" s="185"/>
      <c r="O247" s="37"/>
      <c r="P247" s="108"/>
      <c r="Q247" s="39"/>
      <c r="R247" s="108"/>
      <c r="S247" s="39"/>
      <c r="T247" s="108"/>
      <c r="U247" s="39"/>
      <c r="V247" s="108"/>
      <c r="W247" s="37"/>
      <c r="X247" s="108"/>
      <c r="Y247" s="37"/>
      <c r="Z247" s="108"/>
      <c r="AA247" s="37"/>
      <c r="AB247" s="108"/>
      <c r="AC247" s="39"/>
      <c r="AD247" s="108"/>
      <c r="AE247" s="37"/>
      <c r="AF247" s="108"/>
      <c r="AG247" s="37"/>
      <c r="AH247" s="108"/>
      <c r="AI247" s="37"/>
      <c r="AJ247" s="109"/>
      <c r="AK247" s="107"/>
      <c r="AL247" s="108"/>
      <c r="AM247" s="37"/>
      <c r="AN247" s="108"/>
      <c r="AO247" s="37"/>
      <c r="AP247" s="108"/>
      <c r="AQ247" s="37"/>
      <c r="AR247" s="108"/>
      <c r="AS247" s="39"/>
      <c r="AT247" s="108"/>
      <c r="AU247" s="39"/>
      <c r="AV247" s="108"/>
      <c r="AW247" s="37"/>
      <c r="AX247" s="108"/>
      <c r="AY247" s="43" t="str">
        <f t="shared" si="468"/>
        <v/>
      </c>
      <c r="BV247" s="10"/>
      <c r="BW247" s="10"/>
      <c r="BX247" s="11"/>
      <c r="BY247" s="11"/>
      <c r="BZ247" s="11"/>
      <c r="CA247" s="44" t="str">
        <f t="shared" si="469"/>
        <v/>
      </c>
      <c r="CB247" s="44" t="str">
        <f t="shared" si="470"/>
        <v/>
      </c>
      <c r="CC247" s="44" t="str">
        <f t="shared" si="471"/>
        <v/>
      </c>
      <c r="CD247" s="44" t="str">
        <f t="shared" si="472"/>
        <v/>
      </c>
      <c r="CE247" s="44" t="str">
        <f t="shared" si="473"/>
        <v/>
      </c>
      <c r="CF247" s="44" t="str">
        <f t="shared" si="474"/>
        <v/>
      </c>
      <c r="CG247" s="44" t="str">
        <f t="shared" si="475"/>
        <v/>
      </c>
      <c r="CH247" s="44" t="str">
        <f t="shared" si="476"/>
        <v/>
      </c>
      <c r="CI247" s="44" t="str">
        <f t="shared" si="477"/>
        <v/>
      </c>
      <c r="CJ247" s="44" t="str">
        <f t="shared" si="478"/>
        <v/>
      </c>
      <c r="CK247" s="44" t="str">
        <f t="shared" si="479"/>
        <v/>
      </c>
      <c r="CL247" s="44" t="str">
        <f t="shared" si="480"/>
        <v/>
      </c>
      <c r="CM247" s="44" t="str">
        <f t="shared" si="481"/>
        <v/>
      </c>
      <c r="CN247" s="44" t="str">
        <f t="shared" si="482"/>
        <v/>
      </c>
      <c r="CO247" s="44" t="str">
        <f t="shared" si="483"/>
        <v/>
      </c>
      <c r="CP247" s="44" t="str">
        <f t="shared" si="484"/>
        <v/>
      </c>
      <c r="CQ247" s="44" t="str">
        <f t="shared" si="485"/>
        <v/>
      </c>
      <c r="CR247" s="44" t="str">
        <f t="shared" si="486"/>
        <v/>
      </c>
      <c r="CS247" s="44" t="str">
        <f t="shared" si="487"/>
        <v/>
      </c>
      <c r="CT247" s="44" t="str">
        <f t="shared" si="488"/>
        <v/>
      </c>
      <c r="CU247" s="44" t="str">
        <f t="shared" si="489"/>
        <v/>
      </c>
      <c r="CV247" s="44" t="str">
        <f t="shared" si="490"/>
        <v/>
      </c>
      <c r="CW247" s="44" t="str">
        <f t="shared" si="491"/>
        <v/>
      </c>
      <c r="CX247" s="44" t="str">
        <f t="shared" si="492"/>
        <v/>
      </c>
      <c r="CY247" s="44"/>
      <c r="CZ247" s="44"/>
      <c r="DA247" s="45">
        <f t="shared" si="493"/>
        <v>0</v>
      </c>
      <c r="DB247" s="45">
        <f t="shared" si="494"/>
        <v>0</v>
      </c>
      <c r="DC247" s="45">
        <f t="shared" si="495"/>
        <v>0</v>
      </c>
      <c r="DD247" s="45">
        <f t="shared" si="496"/>
        <v>0</v>
      </c>
      <c r="DE247" s="45">
        <f t="shared" si="497"/>
        <v>0</v>
      </c>
      <c r="DF247" s="45">
        <f t="shared" si="498"/>
        <v>0</v>
      </c>
      <c r="DG247" s="45">
        <f t="shared" si="499"/>
        <v>0</v>
      </c>
      <c r="DH247" s="45">
        <f t="shared" si="500"/>
        <v>0</v>
      </c>
      <c r="DI247" s="45">
        <f t="shared" si="501"/>
        <v>0</v>
      </c>
      <c r="DJ247" s="45">
        <f t="shared" si="502"/>
        <v>0</v>
      </c>
      <c r="DK247" s="45">
        <f t="shared" si="503"/>
        <v>0</v>
      </c>
      <c r="DL247" s="45">
        <f t="shared" si="504"/>
        <v>0</v>
      </c>
      <c r="DM247" s="45">
        <f t="shared" si="505"/>
        <v>0</v>
      </c>
      <c r="DN247" s="45">
        <f t="shared" si="506"/>
        <v>0</v>
      </c>
      <c r="DO247" s="45">
        <f t="shared" si="507"/>
        <v>0</v>
      </c>
      <c r="DP247" s="45">
        <f t="shared" si="508"/>
        <v>0</v>
      </c>
      <c r="DQ247" s="45">
        <f t="shared" si="509"/>
        <v>0</v>
      </c>
      <c r="DR247" s="45">
        <f t="shared" si="510"/>
        <v>0</v>
      </c>
      <c r="DS247" s="45">
        <f t="shared" si="511"/>
        <v>0</v>
      </c>
      <c r="DT247" s="45">
        <f t="shared" si="512"/>
        <v>0</v>
      </c>
      <c r="DU247" s="45">
        <f t="shared" si="513"/>
        <v>0</v>
      </c>
      <c r="DV247" s="45">
        <f t="shared" si="514"/>
        <v>0</v>
      </c>
      <c r="DW247" s="45">
        <f t="shared" si="515"/>
        <v>0</v>
      </c>
      <c r="DX247" s="45">
        <f t="shared" si="515"/>
        <v>0</v>
      </c>
    </row>
    <row r="248" spans="1:128" s="9" customFormat="1" x14ac:dyDescent="0.25">
      <c r="A248" s="476"/>
      <c r="B248" s="66" t="s">
        <v>95</v>
      </c>
      <c r="C248" s="182">
        <f>+M248+O248+Q248+S248+U248+W248+Y248+AA248+AC248+AE248+AG248+AI248</f>
        <v>0</v>
      </c>
      <c r="D248" s="191">
        <f>+N248+P248+R248+T248+V248+X248+Z248+AB248+AD248+AF248+AH248+AJ248</f>
        <v>0</v>
      </c>
      <c r="E248" s="184"/>
      <c r="F248" s="196"/>
      <c r="G248" s="186"/>
      <c r="H248" s="185"/>
      <c r="I248" s="186"/>
      <c r="J248" s="185"/>
      <c r="K248" s="186"/>
      <c r="L248" s="185"/>
      <c r="M248" s="39"/>
      <c r="N248" s="108"/>
      <c r="O248" s="37"/>
      <c r="P248" s="108"/>
      <c r="Q248" s="39"/>
      <c r="R248" s="108"/>
      <c r="S248" s="39"/>
      <c r="T248" s="108"/>
      <c r="U248" s="39"/>
      <c r="V248" s="108"/>
      <c r="W248" s="37"/>
      <c r="X248" s="108"/>
      <c r="Y248" s="37"/>
      <c r="Z248" s="108"/>
      <c r="AA248" s="37"/>
      <c r="AB248" s="108"/>
      <c r="AC248" s="39"/>
      <c r="AD248" s="108"/>
      <c r="AE248" s="37"/>
      <c r="AF248" s="108"/>
      <c r="AG248" s="37"/>
      <c r="AH248" s="108"/>
      <c r="AI248" s="37"/>
      <c r="AJ248" s="109"/>
      <c r="AK248" s="107"/>
      <c r="AL248" s="108"/>
      <c r="AM248" s="37"/>
      <c r="AN248" s="108"/>
      <c r="AO248" s="37"/>
      <c r="AP248" s="108"/>
      <c r="AQ248" s="37"/>
      <c r="AR248" s="108"/>
      <c r="AS248" s="39"/>
      <c r="AT248" s="108"/>
      <c r="AU248" s="39"/>
      <c r="AV248" s="108"/>
      <c r="AW248" s="37"/>
      <c r="AX248" s="108"/>
      <c r="AY248" s="43" t="str">
        <f t="shared" si="468"/>
        <v/>
      </c>
      <c r="BV248" s="10"/>
      <c r="BW248" s="10"/>
      <c r="BX248" s="11"/>
      <c r="BY248" s="11"/>
      <c r="BZ248" s="11"/>
      <c r="CA248" s="44" t="str">
        <f t="shared" si="469"/>
        <v/>
      </c>
      <c r="CB248" s="44" t="str">
        <f t="shared" si="470"/>
        <v/>
      </c>
      <c r="CC248" s="44" t="str">
        <f t="shared" si="471"/>
        <v/>
      </c>
      <c r="CD248" s="44" t="str">
        <f t="shared" si="472"/>
        <v/>
      </c>
      <c r="CE248" s="44" t="str">
        <f t="shared" si="473"/>
        <v/>
      </c>
      <c r="CF248" s="44" t="str">
        <f t="shared" si="474"/>
        <v/>
      </c>
      <c r="CG248" s="44" t="str">
        <f t="shared" si="475"/>
        <v/>
      </c>
      <c r="CH248" s="44" t="str">
        <f t="shared" si="476"/>
        <v/>
      </c>
      <c r="CI248" s="44" t="str">
        <f t="shared" si="477"/>
        <v/>
      </c>
      <c r="CJ248" s="44" t="str">
        <f t="shared" si="478"/>
        <v/>
      </c>
      <c r="CK248" s="44" t="str">
        <f t="shared" si="479"/>
        <v/>
      </c>
      <c r="CL248" s="44" t="str">
        <f t="shared" si="480"/>
        <v/>
      </c>
      <c r="CM248" s="44" t="str">
        <f t="shared" si="481"/>
        <v/>
      </c>
      <c r="CN248" s="44" t="str">
        <f t="shared" si="482"/>
        <v/>
      </c>
      <c r="CO248" s="44" t="str">
        <f t="shared" si="483"/>
        <v/>
      </c>
      <c r="CP248" s="44" t="str">
        <f t="shared" si="484"/>
        <v/>
      </c>
      <c r="CQ248" s="44" t="str">
        <f t="shared" si="485"/>
        <v/>
      </c>
      <c r="CR248" s="44" t="str">
        <f t="shared" si="486"/>
        <v/>
      </c>
      <c r="CS248" s="44" t="str">
        <f t="shared" si="487"/>
        <v/>
      </c>
      <c r="CT248" s="44" t="str">
        <f t="shared" si="488"/>
        <v/>
      </c>
      <c r="CU248" s="44" t="str">
        <f t="shared" si="489"/>
        <v/>
      </c>
      <c r="CV248" s="44" t="str">
        <f t="shared" si="490"/>
        <v/>
      </c>
      <c r="CW248" s="44" t="str">
        <f t="shared" si="491"/>
        <v/>
      </c>
      <c r="CX248" s="44" t="str">
        <f t="shared" si="492"/>
        <v/>
      </c>
      <c r="CY248" s="44"/>
      <c r="CZ248" s="44"/>
      <c r="DA248" s="45">
        <f t="shared" si="493"/>
        <v>0</v>
      </c>
      <c r="DB248" s="45">
        <f t="shared" si="494"/>
        <v>0</v>
      </c>
      <c r="DC248" s="45">
        <f t="shared" si="495"/>
        <v>0</v>
      </c>
      <c r="DD248" s="45">
        <f t="shared" si="496"/>
        <v>0</v>
      </c>
      <c r="DE248" s="45">
        <f t="shared" si="497"/>
        <v>0</v>
      </c>
      <c r="DF248" s="45">
        <f t="shared" si="498"/>
        <v>0</v>
      </c>
      <c r="DG248" s="45">
        <f t="shared" si="499"/>
        <v>0</v>
      </c>
      <c r="DH248" s="45">
        <f t="shared" si="500"/>
        <v>0</v>
      </c>
      <c r="DI248" s="45">
        <f t="shared" si="501"/>
        <v>0</v>
      </c>
      <c r="DJ248" s="45">
        <f t="shared" si="502"/>
        <v>0</v>
      </c>
      <c r="DK248" s="45">
        <f t="shared" si="503"/>
        <v>0</v>
      </c>
      <c r="DL248" s="45">
        <f t="shared" si="504"/>
        <v>0</v>
      </c>
      <c r="DM248" s="45">
        <f t="shared" si="505"/>
        <v>0</v>
      </c>
      <c r="DN248" s="45">
        <f t="shared" si="506"/>
        <v>0</v>
      </c>
      <c r="DO248" s="45">
        <f t="shared" si="507"/>
        <v>0</v>
      </c>
      <c r="DP248" s="45">
        <f t="shared" si="508"/>
        <v>0</v>
      </c>
      <c r="DQ248" s="45">
        <f t="shared" si="509"/>
        <v>0</v>
      </c>
      <c r="DR248" s="45">
        <f t="shared" si="510"/>
        <v>0</v>
      </c>
      <c r="DS248" s="45">
        <f t="shared" si="511"/>
        <v>0</v>
      </c>
      <c r="DT248" s="45">
        <f t="shared" si="512"/>
        <v>0</v>
      </c>
      <c r="DU248" s="45">
        <f t="shared" si="513"/>
        <v>0</v>
      </c>
      <c r="DV248" s="45">
        <f t="shared" si="514"/>
        <v>0</v>
      </c>
      <c r="DW248" s="45">
        <f t="shared" si="515"/>
        <v>0</v>
      </c>
      <c r="DX248" s="45">
        <f t="shared" si="515"/>
        <v>0</v>
      </c>
    </row>
    <row r="249" spans="1:128" s="9" customFormat="1" ht="22.5" x14ac:dyDescent="0.25">
      <c r="A249" s="476"/>
      <c r="B249" s="67" t="s">
        <v>96</v>
      </c>
      <c r="C249" s="197">
        <f>+Q249+S249+U249+W249+Y249+AA249+AC249+AE249+AG249+AI249+O249</f>
        <v>0</v>
      </c>
      <c r="D249" s="183">
        <f>+R249+T249+V249+X249+Z249+AB249+AD249+AF249+AH249+AJ249+P249</f>
        <v>0</v>
      </c>
      <c r="E249" s="184"/>
      <c r="F249" s="185"/>
      <c r="G249" s="186"/>
      <c r="H249" s="196"/>
      <c r="I249" s="186"/>
      <c r="J249" s="185"/>
      <c r="K249" s="186"/>
      <c r="L249" s="185"/>
      <c r="M249" s="193"/>
      <c r="N249" s="194"/>
      <c r="O249" s="37"/>
      <c r="P249" s="108"/>
      <c r="Q249" s="39"/>
      <c r="R249" s="108"/>
      <c r="S249" s="39"/>
      <c r="T249" s="108"/>
      <c r="U249" s="39"/>
      <c r="V249" s="108"/>
      <c r="W249" s="37"/>
      <c r="X249" s="108"/>
      <c r="Y249" s="37"/>
      <c r="Z249" s="108"/>
      <c r="AA249" s="37"/>
      <c r="AB249" s="108"/>
      <c r="AC249" s="39"/>
      <c r="AD249" s="108"/>
      <c r="AE249" s="37"/>
      <c r="AF249" s="108"/>
      <c r="AG249" s="37"/>
      <c r="AH249" s="108"/>
      <c r="AI249" s="37"/>
      <c r="AJ249" s="109"/>
      <c r="AK249" s="107"/>
      <c r="AL249" s="108"/>
      <c r="AM249" s="37"/>
      <c r="AN249" s="108"/>
      <c r="AO249" s="37"/>
      <c r="AP249" s="108"/>
      <c r="AQ249" s="37"/>
      <c r="AR249" s="108"/>
      <c r="AS249" s="39"/>
      <c r="AT249" s="108"/>
      <c r="AU249" s="39"/>
      <c r="AV249" s="108"/>
      <c r="AW249" s="37"/>
      <c r="AX249" s="108"/>
      <c r="AY249" s="43" t="str">
        <f t="shared" si="468"/>
        <v/>
      </c>
      <c r="BV249" s="10"/>
      <c r="BW249" s="10"/>
      <c r="BX249" s="11"/>
      <c r="BY249" s="11"/>
      <c r="BZ249" s="11"/>
      <c r="CA249" s="44" t="str">
        <f t="shared" si="469"/>
        <v/>
      </c>
      <c r="CB249" s="44" t="str">
        <f t="shared" si="470"/>
        <v/>
      </c>
      <c r="CC249" s="44" t="str">
        <f t="shared" si="471"/>
        <v/>
      </c>
      <c r="CD249" s="44" t="str">
        <f t="shared" si="472"/>
        <v/>
      </c>
      <c r="CE249" s="44" t="str">
        <f t="shared" si="473"/>
        <v/>
      </c>
      <c r="CF249" s="44" t="str">
        <f t="shared" si="474"/>
        <v/>
      </c>
      <c r="CG249" s="44" t="str">
        <f t="shared" si="475"/>
        <v/>
      </c>
      <c r="CH249" s="44" t="str">
        <f t="shared" si="476"/>
        <v/>
      </c>
      <c r="CI249" s="44" t="str">
        <f t="shared" si="477"/>
        <v/>
      </c>
      <c r="CJ249" s="44" t="str">
        <f t="shared" si="478"/>
        <v/>
      </c>
      <c r="CK249" s="44" t="str">
        <f t="shared" si="479"/>
        <v/>
      </c>
      <c r="CL249" s="44" t="str">
        <f t="shared" si="480"/>
        <v/>
      </c>
      <c r="CM249" s="44" t="str">
        <f t="shared" si="481"/>
        <v/>
      </c>
      <c r="CN249" s="44" t="str">
        <f t="shared" si="482"/>
        <v/>
      </c>
      <c r="CO249" s="44" t="str">
        <f t="shared" si="483"/>
        <v/>
      </c>
      <c r="CP249" s="44" t="str">
        <f t="shared" si="484"/>
        <v/>
      </c>
      <c r="CQ249" s="44" t="str">
        <f t="shared" si="485"/>
        <v/>
      </c>
      <c r="CR249" s="44" t="str">
        <f t="shared" si="486"/>
        <v/>
      </c>
      <c r="CS249" s="44" t="str">
        <f t="shared" si="487"/>
        <v/>
      </c>
      <c r="CT249" s="44" t="str">
        <f t="shared" si="488"/>
        <v/>
      </c>
      <c r="CU249" s="44" t="str">
        <f t="shared" si="489"/>
        <v/>
      </c>
      <c r="CV249" s="44" t="str">
        <f t="shared" si="490"/>
        <v/>
      </c>
      <c r="CW249" s="44" t="str">
        <f t="shared" si="491"/>
        <v/>
      </c>
      <c r="CX249" s="44" t="str">
        <f t="shared" si="492"/>
        <v/>
      </c>
      <c r="CY249" s="44"/>
      <c r="CZ249" s="44"/>
      <c r="DA249" s="45">
        <f t="shared" si="493"/>
        <v>0</v>
      </c>
      <c r="DB249" s="45">
        <f t="shared" si="494"/>
        <v>0</v>
      </c>
      <c r="DC249" s="45">
        <f t="shared" si="495"/>
        <v>0</v>
      </c>
      <c r="DD249" s="45">
        <f t="shared" si="496"/>
        <v>0</v>
      </c>
      <c r="DE249" s="45">
        <f t="shared" si="497"/>
        <v>0</v>
      </c>
      <c r="DF249" s="45">
        <f t="shared" si="498"/>
        <v>0</v>
      </c>
      <c r="DG249" s="45">
        <f t="shared" si="499"/>
        <v>0</v>
      </c>
      <c r="DH249" s="45">
        <f t="shared" si="500"/>
        <v>0</v>
      </c>
      <c r="DI249" s="45">
        <f t="shared" si="501"/>
        <v>0</v>
      </c>
      <c r="DJ249" s="45">
        <f t="shared" si="502"/>
        <v>0</v>
      </c>
      <c r="DK249" s="45">
        <f t="shared" si="503"/>
        <v>0</v>
      </c>
      <c r="DL249" s="45">
        <f t="shared" si="504"/>
        <v>0</v>
      </c>
      <c r="DM249" s="45">
        <f t="shared" si="505"/>
        <v>0</v>
      </c>
      <c r="DN249" s="45">
        <f t="shared" si="506"/>
        <v>0</v>
      </c>
      <c r="DO249" s="45">
        <f t="shared" si="507"/>
        <v>0</v>
      </c>
      <c r="DP249" s="45">
        <f t="shared" si="508"/>
        <v>0</v>
      </c>
      <c r="DQ249" s="45">
        <f t="shared" si="509"/>
        <v>0</v>
      </c>
      <c r="DR249" s="45">
        <f t="shared" si="510"/>
        <v>0</v>
      </c>
      <c r="DS249" s="45">
        <f t="shared" si="511"/>
        <v>0</v>
      </c>
      <c r="DT249" s="45">
        <f t="shared" si="512"/>
        <v>0</v>
      </c>
      <c r="DU249" s="45">
        <f t="shared" si="513"/>
        <v>0</v>
      </c>
      <c r="DV249" s="45">
        <f t="shared" si="514"/>
        <v>0</v>
      </c>
      <c r="DW249" s="45">
        <f t="shared" si="515"/>
        <v>0</v>
      </c>
      <c r="DX249" s="45">
        <f t="shared" si="515"/>
        <v>0</v>
      </c>
    </row>
    <row r="250" spans="1:128" s="9" customFormat="1" ht="22.5" x14ac:dyDescent="0.25">
      <c r="A250" s="476"/>
      <c r="B250" s="67" t="s">
        <v>97</v>
      </c>
      <c r="C250" s="182">
        <f t="shared" ref="C250:D254" si="516">+M250+O250+Q250+S250+U250+W250+Y250+AA250+AC250+AE250+AG250+AI250</f>
        <v>0</v>
      </c>
      <c r="D250" s="191">
        <f t="shared" si="516"/>
        <v>0</v>
      </c>
      <c r="E250" s="184"/>
      <c r="F250" s="185"/>
      <c r="G250" s="186"/>
      <c r="H250" s="185"/>
      <c r="I250" s="186"/>
      <c r="J250" s="196"/>
      <c r="K250" s="186"/>
      <c r="L250" s="185"/>
      <c r="M250" s="147"/>
      <c r="N250" s="87"/>
      <c r="O250" s="37"/>
      <c r="P250" s="42"/>
      <c r="Q250" s="39"/>
      <c r="R250" s="42"/>
      <c r="S250" s="39"/>
      <c r="T250" s="42"/>
      <c r="U250" s="39"/>
      <c r="V250" s="42"/>
      <c r="W250" s="37"/>
      <c r="X250" s="42"/>
      <c r="Y250" s="37"/>
      <c r="Z250" s="42"/>
      <c r="AA250" s="37"/>
      <c r="AB250" s="42"/>
      <c r="AC250" s="39"/>
      <c r="AD250" s="42"/>
      <c r="AE250" s="37"/>
      <c r="AF250" s="42"/>
      <c r="AG250" s="37"/>
      <c r="AH250" s="42"/>
      <c r="AI250" s="37"/>
      <c r="AJ250" s="40"/>
      <c r="AK250" s="107"/>
      <c r="AL250" s="42"/>
      <c r="AM250" s="37"/>
      <c r="AN250" s="42"/>
      <c r="AO250" s="37"/>
      <c r="AP250" s="42"/>
      <c r="AQ250" s="37"/>
      <c r="AR250" s="42"/>
      <c r="AS250" s="39"/>
      <c r="AT250" s="108"/>
      <c r="AU250" s="39"/>
      <c r="AV250" s="108"/>
      <c r="AW250" s="37"/>
      <c r="AX250" s="42"/>
      <c r="AY250" s="43" t="str">
        <f t="shared" si="468"/>
        <v/>
      </c>
      <c r="BV250" s="10"/>
      <c r="BW250" s="10"/>
      <c r="BX250" s="11"/>
      <c r="BY250" s="11"/>
      <c r="BZ250" s="11"/>
      <c r="CA250" s="44" t="str">
        <f t="shared" si="469"/>
        <v/>
      </c>
      <c r="CB250" s="44" t="str">
        <f t="shared" si="470"/>
        <v/>
      </c>
      <c r="CC250" s="44" t="str">
        <f t="shared" si="471"/>
        <v/>
      </c>
      <c r="CD250" s="44" t="str">
        <f t="shared" si="472"/>
        <v/>
      </c>
      <c r="CE250" s="44" t="str">
        <f t="shared" si="473"/>
        <v/>
      </c>
      <c r="CF250" s="44" t="str">
        <f t="shared" si="474"/>
        <v/>
      </c>
      <c r="CG250" s="44" t="str">
        <f t="shared" si="475"/>
        <v/>
      </c>
      <c r="CH250" s="44" t="str">
        <f t="shared" si="476"/>
        <v/>
      </c>
      <c r="CI250" s="44" t="str">
        <f t="shared" si="477"/>
        <v/>
      </c>
      <c r="CJ250" s="44" t="str">
        <f t="shared" si="478"/>
        <v/>
      </c>
      <c r="CK250" s="44" t="str">
        <f t="shared" si="479"/>
        <v/>
      </c>
      <c r="CL250" s="44" t="str">
        <f t="shared" si="480"/>
        <v/>
      </c>
      <c r="CM250" s="44" t="str">
        <f t="shared" si="481"/>
        <v/>
      </c>
      <c r="CN250" s="44" t="str">
        <f t="shared" si="482"/>
        <v/>
      </c>
      <c r="CO250" s="44" t="str">
        <f t="shared" si="483"/>
        <v/>
      </c>
      <c r="CP250" s="44" t="str">
        <f t="shared" si="484"/>
        <v/>
      </c>
      <c r="CQ250" s="44" t="str">
        <f t="shared" si="485"/>
        <v/>
      </c>
      <c r="CR250" s="44" t="str">
        <f t="shared" si="486"/>
        <v/>
      </c>
      <c r="CS250" s="44" t="str">
        <f t="shared" si="487"/>
        <v/>
      </c>
      <c r="CT250" s="44" t="str">
        <f t="shared" si="488"/>
        <v/>
      </c>
      <c r="CU250" s="44" t="str">
        <f t="shared" si="489"/>
        <v/>
      </c>
      <c r="CV250" s="44" t="str">
        <f t="shared" si="490"/>
        <v/>
      </c>
      <c r="CW250" s="44" t="str">
        <f t="shared" si="491"/>
        <v/>
      </c>
      <c r="CX250" s="44" t="str">
        <f t="shared" si="492"/>
        <v/>
      </c>
      <c r="CY250" s="44"/>
      <c r="CZ250" s="44"/>
      <c r="DA250" s="45">
        <f t="shared" si="493"/>
        <v>0</v>
      </c>
      <c r="DB250" s="45">
        <f t="shared" si="494"/>
        <v>0</v>
      </c>
      <c r="DC250" s="45">
        <f t="shared" si="495"/>
        <v>0</v>
      </c>
      <c r="DD250" s="45">
        <f t="shared" si="496"/>
        <v>0</v>
      </c>
      <c r="DE250" s="45">
        <f t="shared" si="497"/>
        <v>0</v>
      </c>
      <c r="DF250" s="45">
        <f t="shared" si="498"/>
        <v>0</v>
      </c>
      <c r="DG250" s="45">
        <f t="shared" si="499"/>
        <v>0</v>
      </c>
      <c r="DH250" s="45">
        <f t="shared" si="500"/>
        <v>0</v>
      </c>
      <c r="DI250" s="45">
        <f t="shared" si="501"/>
        <v>0</v>
      </c>
      <c r="DJ250" s="45">
        <f t="shared" si="502"/>
        <v>0</v>
      </c>
      <c r="DK250" s="45">
        <f t="shared" si="503"/>
        <v>0</v>
      </c>
      <c r="DL250" s="45">
        <f t="shared" si="504"/>
        <v>0</v>
      </c>
      <c r="DM250" s="45">
        <f t="shared" si="505"/>
        <v>0</v>
      </c>
      <c r="DN250" s="45">
        <f t="shared" si="506"/>
        <v>0</v>
      </c>
      <c r="DO250" s="45">
        <f t="shared" si="507"/>
        <v>0</v>
      </c>
      <c r="DP250" s="45">
        <f t="shared" si="508"/>
        <v>0</v>
      </c>
      <c r="DQ250" s="45">
        <f t="shared" si="509"/>
        <v>0</v>
      </c>
      <c r="DR250" s="45">
        <f t="shared" si="510"/>
        <v>0</v>
      </c>
      <c r="DS250" s="45">
        <f t="shared" si="511"/>
        <v>0</v>
      </c>
      <c r="DT250" s="45">
        <f t="shared" si="512"/>
        <v>0</v>
      </c>
      <c r="DU250" s="45">
        <f t="shared" si="513"/>
        <v>0</v>
      </c>
      <c r="DV250" s="45">
        <f t="shared" si="514"/>
        <v>0</v>
      </c>
      <c r="DW250" s="45">
        <f t="shared" si="515"/>
        <v>0</v>
      </c>
      <c r="DX250" s="45">
        <f t="shared" si="515"/>
        <v>0</v>
      </c>
    </row>
    <row r="251" spans="1:128" s="9" customFormat="1" x14ac:dyDescent="0.25">
      <c r="A251" s="476"/>
      <c r="B251" s="67" t="s">
        <v>98</v>
      </c>
      <c r="C251" s="182">
        <f t="shared" si="516"/>
        <v>0</v>
      </c>
      <c r="D251" s="191">
        <f t="shared" si="516"/>
        <v>0</v>
      </c>
      <c r="E251" s="184"/>
      <c r="F251" s="185"/>
      <c r="G251" s="186"/>
      <c r="H251" s="185"/>
      <c r="I251" s="186"/>
      <c r="J251" s="185"/>
      <c r="K251" s="186"/>
      <c r="L251" s="185"/>
      <c r="M251" s="37"/>
      <c r="N251" s="42"/>
      <c r="O251" s="37"/>
      <c r="P251" s="42"/>
      <c r="Q251" s="39"/>
      <c r="R251" s="42"/>
      <c r="S251" s="39"/>
      <c r="T251" s="42"/>
      <c r="U251" s="39"/>
      <c r="V251" s="42"/>
      <c r="W251" s="37"/>
      <c r="X251" s="42"/>
      <c r="Y251" s="37"/>
      <c r="Z251" s="42"/>
      <c r="AA251" s="37"/>
      <c r="AB251" s="42"/>
      <c r="AC251" s="39"/>
      <c r="AD251" s="42"/>
      <c r="AE251" s="37"/>
      <c r="AF251" s="42"/>
      <c r="AG251" s="37"/>
      <c r="AH251" s="42"/>
      <c r="AI251" s="37"/>
      <c r="AJ251" s="40"/>
      <c r="AK251" s="107"/>
      <c r="AL251" s="42"/>
      <c r="AM251" s="37"/>
      <c r="AN251" s="42"/>
      <c r="AO251" s="37"/>
      <c r="AP251" s="42"/>
      <c r="AQ251" s="37"/>
      <c r="AR251" s="42"/>
      <c r="AS251" s="39"/>
      <c r="AT251" s="108"/>
      <c r="AU251" s="39"/>
      <c r="AV251" s="108"/>
      <c r="AW251" s="37"/>
      <c r="AX251" s="42"/>
      <c r="AY251" s="43" t="str">
        <f t="shared" si="468"/>
        <v/>
      </c>
      <c r="BV251" s="10"/>
      <c r="BW251" s="10"/>
      <c r="BX251" s="11"/>
      <c r="BY251" s="11"/>
      <c r="BZ251" s="11"/>
      <c r="CA251" s="44" t="str">
        <f t="shared" si="469"/>
        <v/>
      </c>
      <c r="CB251" s="44" t="str">
        <f t="shared" si="470"/>
        <v/>
      </c>
      <c r="CC251" s="44" t="str">
        <f t="shared" si="471"/>
        <v/>
      </c>
      <c r="CD251" s="44" t="str">
        <f t="shared" si="472"/>
        <v/>
      </c>
      <c r="CE251" s="44" t="str">
        <f t="shared" si="473"/>
        <v/>
      </c>
      <c r="CF251" s="44" t="str">
        <f t="shared" si="474"/>
        <v/>
      </c>
      <c r="CG251" s="44" t="str">
        <f t="shared" si="475"/>
        <v/>
      </c>
      <c r="CH251" s="44" t="str">
        <f t="shared" si="476"/>
        <v/>
      </c>
      <c r="CI251" s="44" t="str">
        <f t="shared" si="477"/>
        <v/>
      </c>
      <c r="CJ251" s="44" t="str">
        <f t="shared" si="478"/>
        <v/>
      </c>
      <c r="CK251" s="44" t="str">
        <f t="shared" si="479"/>
        <v/>
      </c>
      <c r="CL251" s="44" t="str">
        <f t="shared" si="480"/>
        <v/>
      </c>
      <c r="CM251" s="44" t="str">
        <f t="shared" si="481"/>
        <v/>
      </c>
      <c r="CN251" s="44" t="str">
        <f t="shared" si="482"/>
        <v/>
      </c>
      <c r="CO251" s="44" t="str">
        <f t="shared" si="483"/>
        <v/>
      </c>
      <c r="CP251" s="44" t="str">
        <f t="shared" si="484"/>
        <v/>
      </c>
      <c r="CQ251" s="44" t="str">
        <f t="shared" si="485"/>
        <v/>
      </c>
      <c r="CR251" s="44" t="str">
        <f t="shared" si="486"/>
        <v/>
      </c>
      <c r="CS251" s="44" t="str">
        <f t="shared" si="487"/>
        <v/>
      </c>
      <c r="CT251" s="44" t="str">
        <f t="shared" si="488"/>
        <v/>
      </c>
      <c r="CU251" s="44" t="str">
        <f t="shared" si="489"/>
        <v/>
      </c>
      <c r="CV251" s="44" t="str">
        <f t="shared" si="490"/>
        <v/>
      </c>
      <c r="CW251" s="44" t="str">
        <f t="shared" si="491"/>
        <v/>
      </c>
      <c r="CX251" s="44" t="str">
        <f t="shared" si="492"/>
        <v/>
      </c>
      <c r="CY251" s="44"/>
      <c r="CZ251" s="44"/>
      <c r="DA251" s="45">
        <f t="shared" si="493"/>
        <v>0</v>
      </c>
      <c r="DB251" s="45">
        <f t="shared" si="494"/>
        <v>0</v>
      </c>
      <c r="DC251" s="45">
        <f t="shared" si="495"/>
        <v>0</v>
      </c>
      <c r="DD251" s="45">
        <f t="shared" si="496"/>
        <v>0</v>
      </c>
      <c r="DE251" s="45">
        <f t="shared" si="497"/>
        <v>0</v>
      </c>
      <c r="DF251" s="45">
        <f t="shared" si="498"/>
        <v>0</v>
      </c>
      <c r="DG251" s="45">
        <f t="shared" si="499"/>
        <v>0</v>
      </c>
      <c r="DH251" s="45">
        <f t="shared" si="500"/>
        <v>0</v>
      </c>
      <c r="DI251" s="45">
        <f t="shared" si="501"/>
        <v>0</v>
      </c>
      <c r="DJ251" s="45">
        <f t="shared" si="502"/>
        <v>0</v>
      </c>
      <c r="DK251" s="45">
        <f t="shared" si="503"/>
        <v>0</v>
      </c>
      <c r="DL251" s="45">
        <f t="shared" si="504"/>
        <v>0</v>
      </c>
      <c r="DM251" s="45">
        <f t="shared" si="505"/>
        <v>0</v>
      </c>
      <c r="DN251" s="45">
        <f t="shared" si="506"/>
        <v>0</v>
      </c>
      <c r="DO251" s="45">
        <f t="shared" si="507"/>
        <v>0</v>
      </c>
      <c r="DP251" s="45">
        <f t="shared" si="508"/>
        <v>0</v>
      </c>
      <c r="DQ251" s="45">
        <f t="shared" si="509"/>
        <v>0</v>
      </c>
      <c r="DR251" s="45">
        <f t="shared" si="510"/>
        <v>0</v>
      </c>
      <c r="DS251" s="45">
        <f t="shared" si="511"/>
        <v>0</v>
      </c>
      <c r="DT251" s="45">
        <f t="shared" si="512"/>
        <v>0</v>
      </c>
      <c r="DU251" s="45">
        <f t="shared" si="513"/>
        <v>0</v>
      </c>
      <c r="DV251" s="45">
        <f t="shared" si="514"/>
        <v>0</v>
      </c>
      <c r="DW251" s="45">
        <f t="shared" si="515"/>
        <v>0</v>
      </c>
      <c r="DX251" s="45">
        <f t="shared" si="515"/>
        <v>0</v>
      </c>
    </row>
    <row r="252" spans="1:128" s="9" customFormat="1" ht="22.5" x14ac:dyDescent="0.25">
      <c r="A252" s="476"/>
      <c r="B252" s="67" t="s">
        <v>99</v>
      </c>
      <c r="C252" s="195">
        <f t="shared" si="516"/>
        <v>0</v>
      </c>
      <c r="D252" s="191">
        <f t="shared" si="516"/>
        <v>0</v>
      </c>
      <c r="E252" s="184"/>
      <c r="F252" s="185"/>
      <c r="G252" s="186"/>
      <c r="H252" s="185"/>
      <c r="I252" s="186"/>
      <c r="J252" s="185"/>
      <c r="K252" s="186"/>
      <c r="L252" s="185"/>
      <c r="M252" s="37"/>
      <c r="N252" s="42"/>
      <c r="O252" s="37"/>
      <c r="P252" s="42"/>
      <c r="Q252" s="39"/>
      <c r="R252" s="42"/>
      <c r="S252" s="39"/>
      <c r="T252" s="42"/>
      <c r="U252" s="39"/>
      <c r="V252" s="42"/>
      <c r="W252" s="37"/>
      <c r="X252" s="42"/>
      <c r="Y252" s="37"/>
      <c r="Z252" s="42"/>
      <c r="AA252" s="37"/>
      <c r="AB252" s="42"/>
      <c r="AC252" s="39"/>
      <c r="AD252" s="42"/>
      <c r="AE252" s="37"/>
      <c r="AF252" s="42"/>
      <c r="AG252" s="37"/>
      <c r="AH252" s="42"/>
      <c r="AI252" s="37"/>
      <c r="AJ252" s="40"/>
      <c r="AK252" s="107"/>
      <c r="AL252" s="42"/>
      <c r="AM252" s="37"/>
      <c r="AN252" s="42"/>
      <c r="AO252" s="37"/>
      <c r="AP252" s="42"/>
      <c r="AQ252" s="37"/>
      <c r="AR252" s="42"/>
      <c r="AS252" s="39"/>
      <c r="AT252" s="108"/>
      <c r="AU252" s="39"/>
      <c r="AV252" s="108"/>
      <c r="AW252" s="37"/>
      <c r="AX252" s="42"/>
      <c r="AY252" s="43" t="str">
        <f t="shared" si="468"/>
        <v/>
      </c>
      <c r="BV252" s="10"/>
      <c r="BW252" s="10"/>
      <c r="BX252" s="11"/>
      <c r="BY252" s="11"/>
      <c r="BZ252" s="11"/>
      <c r="CA252" s="44" t="str">
        <f t="shared" si="469"/>
        <v/>
      </c>
      <c r="CB252" s="44" t="str">
        <f t="shared" si="470"/>
        <v/>
      </c>
      <c r="CC252" s="44" t="str">
        <f t="shared" si="471"/>
        <v/>
      </c>
      <c r="CD252" s="44" t="str">
        <f t="shared" si="472"/>
        <v/>
      </c>
      <c r="CE252" s="44" t="str">
        <f t="shared" si="473"/>
        <v/>
      </c>
      <c r="CF252" s="44" t="str">
        <f t="shared" si="474"/>
        <v/>
      </c>
      <c r="CG252" s="44" t="str">
        <f t="shared" si="475"/>
        <v/>
      </c>
      <c r="CH252" s="44" t="str">
        <f t="shared" si="476"/>
        <v/>
      </c>
      <c r="CI252" s="44" t="str">
        <f t="shared" si="477"/>
        <v/>
      </c>
      <c r="CJ252" s="44" t="str">
        <f t="shared" si="478"/>
        <v/>
      </c>
      <c r="CK252" s="44" t="str">
        <f t="shared" si="479"/>
        <v/>
      </c>
      <c r="CL252" s="44" t="str">
        <f t="shared" si="480"/>
        <v/>
      </c>
      <c r="CM252" s="44" t="str">
        <f t="shared" si="481"/>
        <v/>
      </c>
      <c r="CN252" s="44" t="str">
        <f t="shared" si="482"/>
        <v/>
      </c>
      <c r="CO252" s="44" t="str">
        <f t="shared" si="483"/>
        <v/>
      </c>
      <c r="CP252" s="44" t="str">
        <f t="shared" si="484"/>
        <v/>
      </c>
      <c r="CQ252" s="44" t="str">
        <f t="shared" si="485"/>
        <v/>
      </c>
      <c r="CR252" s="44" t="str">
        <f t="shared" si="486"/>
        <v/>
      </c>
      <c r="CS252" s="44" t="str">
        <f t="shared" si="487"/>
        <v/>
      </c>
      <c r="CT252" s="44" t="str">
        <f t="shared" si="488"/>
        <v/>
      </c>
      <c r="CU252" s="44" t="str">
        <f t="shared" si="489"/>
        <v/>
      </c>
      <c r="CV252" s="44" t="str">
        <f t="shared" si="490"/>
        <v/>
      </c>
      <c r="CW252" s="44" t="str">
        <f t="shared" si="491"/>
        <v/>
      </c>
      <c r="CX252" s="44" t="str">
        <f t="shared" si="492"/>
        <v/>
      </c>
      <c r="CY252" s="44"/>
      <c r="CZ252" s="44"/>
      <c r="DA252" s="45">
        <f t="shared" si="493"/>
        <v>0</v>
      </c>
      <c r="DB252" s="45">
        <f t="shared" si="494"/>
        <v>0</v>
      </c>
      <c r="DC252" s="45">
        <f t="shared" si="495"/>
        <v>0</v>
      </c>
      <c r="DD252" s="45">
        <f t="shared" si="496"/>
        <v>0</v>
      </c>
      <c r="DE252" s="45">
        <f t="shared" si="497"/>
        <v>0</v>
      </c>
      <c r="DF252" s="45">
        <f t="shared" si="498"/>
        <v>0</v>
      </c>
      <c r="DG252" s="45">
        <f t="shared" si="499"/>
        <v>0</v>
      </c>
      <c r="DH252" s="45">
        <f t="shared" si="500"/>
        <v>0</v>
      </c>
      <c r="DI252" s="45">
        <f t="shared" si="501"/>
        <v>0</v>
      </c>
      <c r="DJ252" s="45">
        <f t="shared" si="502"/>
        <v>0</v>
      </c>
      <c r="DK252" s="45">
        <f t="shared" si="503"/>
        <v>0</v>
      </c>
      <c r="DL252" s="45">
        <f t="shared" si="504"/>
        <v>0</v>
      </c>
      <c r="DM252" s="45">
        <f t="shared" si="505"/>
        <v>0</v>
      </c>
      <c r="DN252" s="45">
        <f t="shared" si="506"/>
        <v>0</v>
      </c>
      <c r="DO252" s="45">
        <f t="shared" si="507"/>
        <v>0</v>
      </c>
      <c r="DP252" s="45">
        <f t="shared" si="508"/>
        <v>0</v>
      </c>
      <c r="DQ252" s="45">
        <f t="shared" si="509"/>
        <v>0</v>
      </c>
      <c r="DR252" s="45">
        <f t="shared" si="510"/>
        <v>0</v>
      </c>
      <c r="DS252" s="45">
        <f t="shared" si="511"/>
        <v>0</v>
      </c>
      <c r="DT252" s="45">
        <f t="shared" si="512"/>
        <v>0</v>
      </c>
      <c r="DU252" s="45">
        <f t="shared" si="513"/>
        <v>0</v>
      </c>
      <c r="DV252" s="45">
        <f t="shared" si="514"/>
        <v>0</v>
      </c>
      <c r="DW252" s="45">
        <f t="shared" si="515"/>
        <v>0</v>
      </c>
      <c r="DX252" s="45">
        <f t="shared" si="515"/>
        <v>0</v>
      </c>
    </row>
    <row r="253" spans="1:128" s="9" customFormat="1" x14ac:dyDescent="0.25">
      <c r="A253" s="476"/>
      <c r="B253" s="66" t="s">
        <v>100</v>
      </c>
      <c r="C253" s="182">
        <f t="shared" si="516"/>
        <v>0</v>
      </c>
      <c r="D253" s="191">
        <f t="shared" si="516"/>
        <v>0</v>
      </c>
      <c r="E253" s="184"/>
      <c r="F253" s="185"/>
      <c r="G253" s="186"/>
      <c r="H253" s="185"/>
      <c r="I253" s="186"/>
      <c r="J253" s="185"/>
      <c r="K253" s="186"/>
      <c r="L253" s="196"/>
      <c r="M253" s="37"/>
      <c r="N253" s="42"/>
      <c r="O253" s="37"/>
      <c r="P253" s="42"/>
      <c r="Q253" s="39"/>
      <c r="R253" s="42"/>
      <c r="S253" s="39"/>
      <c r="T253" s="42"/>
      <c r="U253" s="39"/>
      <c r="V253" s="42"/>
      <c r="W253" s="37"/>
      <c r="X253" s="42"/>
      <c r="Y253" s="37"/>
      <c r="Z253" s="42"/>
      <c r="AA253" s="37"/>
      <c r="AB253" s="42"/>
      <c r="AC253" s="39"/>
      <c r="AD253" s="42"/>
      <c r="AE253" s="37"/>
      <c r="AF253" s="42"/>
      <c r="AG253" s="37"/>
      <c r="AH253" s="42"/>
      <c r="AI253" s="37"/>
      <c r="AJ253" s="40"/>
      <c r="AK253" s="107"/>
      <c r="AL253" s="42"/>
      <c r="AM253" s="37"/>
      <c r="AN253" s="42"/>
      <c r="AO253" s="37"/>
      <c r="AP253" s="42"/>
      <c r="AQ253" s="37"/>
      <c r="AR253" s="42"/>
      <c r="AS253" s="39"/>
      <c r="AT253" s="108"/>
      <c r="AU253" s="39"/>
      <c r="AV253" s="108"/>
      <c r="AW253" s="37"/>
      <c r="AX253" s="42"/>
      <c r="AY253" s="43" t="str">
        <f t="shared" si="468"/>
        <v/>
      </c>
      <c r="BV253" s="10"/>
      <c r="BW253" s="10"/>
      <c r="BX253" s="11"/>
      <c r="BY253" s="11"/>
      <c r="BZ253" s="11"/>
      <c r="CA253" s="44" t="str">
        <f t="shared" si="469"/>
        <v/>
      </c>
      <c r="CB253" s="44" t="str">
        <f t="shared" si="470"/>
        <v/>
      </c>
      <c r="CC253" s="44" t="str">
        <f t="shared" si="471"/>
        <v/>
      </c>
      <c r="CD253" s="44" t="str">
        <f t="shared" si="472"/>
        <v/>
      </c>
      <c r="CE253" s="44" t="str">
        <f t="shared" si="473"/>
        <v/>
      </c>
      <c r="CF253" s="44" t="str">
        <f t="shared" si="474"/>
        <v/>
      </c>
      <c r="CG253" s="44" t="str">
        <f t="shared" si="475"/>
        <v/>
      </c>
      <c r="CH253" s="44" t="str">
        <f t="shared" si="476"/>
        <v/>
      </c>
      <c r="CI253" s="44" t="str">
        <f t="shared" si="477"/>
        <v/>
      </c>
      <c r="CJ253" s="44" t="str">
        <f t="shared" si="478"/>
        <v/>
      </c>
      <c r="CK253" s="44" t="str">
        <f t="shared" si="479"/>
        <v/>
      </c>
      <c r="CL253" s="44" t="str">
        <f t="shared" si="480"/>
        <v/>
      </c>
      <c r="CM253" s="44" t="str">
        <f t="shared" si="481"/>
        <v/>
      </c>
      <c r="CN253" s="44" t="str">
        <f t="shared" si="482"/>
        <v/>
      </c>
      <c r="CO253" s="44" t="str">
        <f t="shared" si="483"/>
        <v/>
      </c>
      <c r="CP253" s="44" t="str">
        <f t="shared" si="484"/>
        <v/>
      </c>
      <c r="CQ253" s="44" t="str">
        <f t="shared" si="485"/>
        <v/>
      </c>
      <c r="CR253" s="44" t="str">
        <f t="shared" si="486"/>
        <v/>
      </c>
      <c r="CS253" s="44" t="str">
        <f t="shared" si="487"/>
        <v/>
      </c>
      <c r="CT253" s="44" t="str">
        <f t="shared" si="488"/>
        <v/>
      </c>
      <c r="CU253" s="44" t="str">
        <f t="shared" si="489"/>
        <v/>
      </c>
      <c r="CV253" s="44" t="str">
        <f t="shared" si="490"/>
        <v/>
      </c>
      <c r="CW253" s="44" t="str">
        <f t="shared" si="491"/>
        <v/>
      </c>
      <c r="CX253" s="44" t="str">
        <f t="shared" si="492"/>
        <v/>
      </c>
      <c r="CY253" s="44"/>
      <c r="CZ253" s="44"/>
      <c r="DA253" s="45">
        <f t="shared" si="493"/>
        <v>0</v>
      </c>
      <c r="DB253" s="45">
        <f t="shared" si="494"/>
        <v>0</v>
      </c>
      <c r="DC253" s="45">
        <f t="shared" si="495"/>
        <v>0</v>
      </c>
      <c r="DD253" s="45">
        <f t="shared" si="496"/>
        <v>0</v>
      </c>
      <c r="DE253" s="45">
        <f t="shared" si="497"/>
        <v>0</v>
      </c>
      <c r="DF253" s="45">
        <f t="shared" si="498"/>
        <v>0</v>
      </c>
      <c r="DG253" s="45">
        <f t="shared" si="499"/>
        <v>0</v>
      </c>
      <c r="DH253" s="45">
        <f t="shared" si="500"/>
        <v>0</v>
      </c>
      <c r="DI253" s="45">
        <f t="shared" si="501"/>
        <v>0</v>
      </c>
      <c r="DJ253" s="45">
        <f t="shared" si="502"/>
        <v>0</v>
      </c>
      <c r="DK253" s="45">
        <f t="shared" si="503"/>
        <v>0</v>
      </c>
      <c r="DL253" s="45">
        <f t="shared" si="504"/>
        <v>0</v>
      </c>
      <c r="DM253" s="45">
        <f t="shared" si="505"/>
        <v>0</v>
      </c>
      <c r="DN253" s="45">
        <f t="shared" si="506"/>
        <v>0</v>
      </c>
      <c r="DO253" s="45">
        <f t="shared" si="507"/>
        <v>0</v>
      </c>
      <c r="DP253" s="45">
        <f t="shared" si="508"/>
        <v>0</v>
      </c>
      <c r="DQ253" s="45">
        <f t="shared" si="509"/>
        <v>0</v>
      </c>
      <c r="DR253" s="45">
        <f t="shared" si="510"/>
        <v>0</v>
      </c>
      <c r="DS253" s="45">
        <f t="shared" si="511"/>
        <v>0</v>
      </c>
      <c r="DT253" s="45">
        <f t="shared" si="512"/>
        <v>0</v>
      </c>
      <c r="DU253" s="45">
        <f t="shared" si="513"/>
        <v>0</v>
      </c>
      <c r="DV253" s="45">
        <f t="shared" si="514"/>
        <v>0</v>
      </c>
      <c r="DW253" s="45">
        <f t="shared" ref="DW253:DX258" si="517">IF(AND(C253&lt;&gt;0,OR(AO253="",AQ253="",AS253="",AU253="")),1,0)</f>
        <v>0</v>
      </c>
      <c r="DX253" s="45">
        <f t="shared" si="517"/>
        <v>0</v>
      </c>
    </row>
    <row r="254" spans="1:128" s="9" customFormat="1" x14ac:dyDescent="0.25">
      <c r="A254" s="477"/>
      <c r="B254" s="198" t="s">
        <v>101</v>
      </c>
      <c r="C254" s="199">
        <f t="shared" si="516"/>
        <v>0</v>
      </c>
      <c r="D254" s="200">
        <f t="shared" si="516"/>
        <v>0</v>
      </c>
      <c r="E254" s="201"/>
      <c r="F254" s="202"/>
      <c r="G254" s="203"/>
      <c r="H254" s="202"/>
      <c r="I254" s="203"/>
      <c r="J254" s="202"/>
      <c r="K254" s="203"/>
      <c r="L254" s="202"/>
      <c r="M254" s="58"/>
      <c r="N254" s="61"/>
      <c r="O254" s="58"/>
      <c r="P254" s="61"/>
      <c r="Q254" s="60"/>
      <c r="R254" s="61"/>
      <c r="S254" s="60"/>
      <c r="T254" s="61"/>
      <c r="U254" s="60"/>
      <c r="V254" s="61"/>
      <c r="W254" s="58"/>
      <c r="X254" s="61"/>
      <c r="Y254" s="58"/>
      <c r="Z254" s="61"/>
      <c r="AA254" s="58"/>
      <c r="AB254" s="61"/>
      <c r="AC254" s="60"/>
      <c r="AD254" s="61"/>
      <c r="AE254" s="58"/>
      <c r="AF254" s="61"/>
      <c r="AG254" s="58"/>
      <c r="AH254" s="61"/>
      <c r="AI254" s="58"/>
      <c r="AJ254" s="62"/>
      <c r="AK254" s="124"/>
      <c r="AL254" s="61"/>
      <c r="AM254" s="58"/>
      <c r="AN254" s="61"/>
      <c r="AO254" s="58"/>
      <c r="AP254" s="61"/>
      <c r="AQ254" s="58"/>
      <c r="AR254" s="61"/>
      <c r="AS254" s="60"/>
      <c r="AT254" s="141"/>
      <c r="AU254" s="60"/>
      <c r="AV254" s="141"/>
      <c r="AW254" s="58"/>
      <c r="AX254" s="61"/>
      <c r="AY254" s="43" t="str">
        <f t="shared" si="468"/>
        <v/>
      </c>
      <c r="BV254" s="10"/>
      <c r="BW254" s="10"/>
      <c r="BX254" s="11"/>
      <c r="BY254" s="11"/>
      <c r="BZ254" s="11"/>
      <c r="CA254" s="44" t="str">
        <f t="shared" si="469"/>
        <v/>
      </c>
      <c r="CB254" s="44" t="str">
        <f t="shared" si="470"/>
        <v/>
      </c>
      <c r="CC254" s="44" t="str">
        <f t="shared" si="471"/>
        <v/>
      </c>
      <c r="CD254" s="44" t="str">
        <f t="shared" si="472"/>
        <v/>
      </c>
      <c r="CE254" s="44" t="str">
        <f t="shared" si="473"/>
        <v/>
      </c>
      <c r="CF254" s="44" t="str">
        <f t="shared" si="474"/>
        <v/>
      </c>
      <c r="CG254" s="44" t="str">
        <f t="shared" si="475"/>
        <v/>
      </c>
      <c r="CH254" s="44" t="str">
        <f t="shared" si="476"/>
        <v/>
      </c>
      <c r="CI254" s="44" t="str">
        <f t="shared" si="477"/>
        <v/>
      </c>
      <c r="CJ254" s="44" t="str">
        <f t="shared" si="478"/>
        <v/>
      </c>
      <c r="CK254" s="44" t="str">
        <f t="shared" si="479"/>
        <v/>
      </c>
      <c r="CL254" s="44" t="str">
        <f t="shared" si="480"/>
        <v/>
      </c>
      <c r="CM254" s="44" t="str">
        <f t="shared" si="481"/>
        <v/>
      </c>
      <c r="CN254" s="44" t="str">
        <f t="shared" si="482"/>
        <v/>
      </c>
      <c r="CO254" s="44" t="str">
        <f t="shared" si="483"/>
        <v/>
      </c>
      <c r="CP254" s="44" t="str">
        <f t="shared" si="484"/>
        <v/>
      </c>
      <c r="CQ254" s="44" t="str">
        <f t="shared" si="485"/>
        <v/>
      </c>
      <c r="CR254" s="44" t="str">
        <f t="shared" si="486"/>
        <v/>
      </c>
      <c r="CS254" s="44" t="str">
        <f t="shared" si="487"/>
        <v/>
      </c>
      <c r="CT254" s="44" t="str">
        <f t="shared" si="488"/>
        <v/>
      </c>
      <c r="CU254" s="44" t="str">
        <f t="shared" si="489"/>
        <v/>
      </c>
      <c r="CV254" s="44" t="str">
        <f t="shared" si="490"/>
        <v/>
      </c>
      <c r="CW254" s="44" t="str">
        <f t="shared" si="491"/>
        <v/>
      </c>
      <c r="CX254" s="44" t="str">
        <f t="shared" si="492"/>
        <v/>
      </c>
      <c r="CY254" s="44"/>
      <c r="CZ254" s="44"/>
      <c r="DA254" s="45">
        <f t="shared" si="493"/>
        <v>0</v>
      </c>
      <c r="DB254" s="45">
        <f t="shared" si="494"/>
        <v>0</v>
      </c>
      <c r="DC254" s="45">
        <f t="shared" si="495"/>
        <v>0</v>
      </c>
      <c r="DD254" s="45">
        <f t="shared" si="496"/>
        <v>0</v>
      </c>
      <c r="DE254" s="45">
        <f t="shared" si="497"/>
        <v>0</v>
      </c>
      <c r="DF254" s="45">
        <f t="shared" si="498"/>
        <v>0</v>
      </c>
      <c r="DG254" s="45">
        <f t="shared" si="499"/>
        <v>0</v>
      </c>
      <c r="DH254" s="45">
        <f t="shared" si="500"/>
        <v>0</v>
      </c>
      <c r="DI254" s="45">
        <f t="shared" si="501"/>
        <v>0</v>
      </c>
      <c r="DJ254" s="45">
        <f t="shared" si="502"/>
        <v>0</v>
      </c>
      <c r="DK254" s="45">
        <f t="shared" si="503"/>
        <v>0</v>
      </c>
      <c r="DL254" s="45">
        <f t="shared" si="504"/>
        <v>0</v>
      </c>
      <c r="DM254" s="45">
        <f t="shared" si="505"/>
        <v>0</v>
      </c>
      <c r="DN254" s="45">
        <f t="shared" si="506"/>
        <v>0</v>
      </c>
      <c r="DO254" s="45">
        <f t="shared" si="507"/>
        <v>0</v>
      </c>
      <c r="DP254" s="45">
        <f t="shared" si="508"/>
        <v>0</v>
      </c>
      <c r="DQ254" s="45">
        <f t="shared" si="509"/>
        <v>0</v>
      </c>
      <c r="DR254" s="45">
        <f t="shared" si="510"/>
        <v>0</v>
      </c>
      <c r="DS254" s="45">
        <f t="shared" si="511"/>
        <v>0</v>
      </c>
      <c r="DT254" s="45">
        <f t="shared" si="512"/>
        <v>0</v>
      </c>
      <c r="DU254" s="45">
        <f t="shared" si="513"/>
        <v>0</v>
      </c>
      <c r="DV254" s="45">
        <f t="shared" si="514"/>
        <v>0</v>
      </c>
      <c r="DW254" s="45">
        <f t="shared" si="517"/>
        <v>0</v>
      </c>
      <c r="DX254" s="45">
        <f t="shared" si="517"/>
        <v>0</v>
      </c>
    </row>
    <row r="255" spans="1:128" s="9" customFormat="1" ht="15" customHeight="1" x14ac:dyDescent="0.25">
      <c r="A255" s="475" t="s">
        <v>117</v>
      </c>
      <c r="B255" s="204" t="s">
        <v>118</v>
      </c>
      <c r="C255" s="205">
        <f t="shared" ref="C255:D258" si="518">+E255+G255+I255+K255+M255+O255+Q255+S255+U255+W255+Y255+AA255+AC255+AE255+AG255+AI255</f>
        <v>0</v>
      </c>
      <c r="D255" s="206">
        <f t="shared" si="518"/>
        <v>0</v>
      </c>
      <c r="E255" s="147"/>
      <c r="F255" s="87"/>
      <c r="G255" s="147"/>
      <c r="H255" s="87"/>
      <c r="I255" s="147"/>
      <c r="J255" s="87"/>
      <c r="K255" s="147"/>
      <c r="L255" s="87"/>
      <c r="M255" s="147"/>
      <c r="N255" s="87"/>
      <c r="O255" s="147"/>
      <c r="P255" s="87"/>
      <c r="Q255" s="84"/>
      <c r="R255" s="87"/>
      <c r="S255" s="84"/>
      <c r="T255" s="87"/>
      <c r="U255" s="84"/>
      <c r="V255" s="87"/>
      <c r="W255" s="147"/>
      <c r="X255" s="87"/>
      <c r="Y255" s="147"/>
      <c r="Z255" s="87"/>
      <c r="AA255" s="147"/>
      <c r="AB255" s="87"/>
      <c r="AC255" s="84"/>
      <c r="AD255" s="87"/>
      <c r="AE255" s="147"/>
      <c r="AF255" s="87"/>
      <c r="AG255" s="147"/>
      <c r="AH255" s="87"/>
      <c r="AI255" s="147"/>
      <c r="AJ255" s="207"/>
      <c r="AK255" s="133"/>
      <c r="AL255" s="87"/>
      <c r="AM255" s="147"/>
      <c r="AN255" s="87"/>
      <c r="AO255" s="147"/>
      <c r="AP255" s="87"/>
      <c r="AQ255" s="147"/>
      <c r="AR255" s="87"/>
      <c r="AS255" s="84"/>
      <c r="AT255" s="86"/>
      <c r="AU255" s="84"/>
      <c r="AV255" s="86"/>
      <c r="AW255" s="147"/>
      <c r="AX255" s="87"/>
      <c r="AY255" s="43" t="str">
        <f t="shared" si="468"/>
        <v/>
      </c>
      <c r="BV255" s="10"/>
      <c r="BW255" s="10"/>
      <c r="BX255" s="11"/>
      <c r="BY255" s="11"/>
      <c r="BZ255" s="11"/>
      <c r="CA255" s="44" t="str">
        <f t="shared" si="469"/>
        <v/>
      </c>
      <c r="CB255" s="44" t="str">
        <f t="shared" si="470"/>
        <v/>
      </c>
      <c r="CC255" s="44" t="str">
        <f t="shared" si="471"/>
        <v/>
      </c>
      <c r="CD255" s="44" t="str">
        <f t="shared" si="472"/>
        <v/>
      </c>
      <c r="CE255" s="44" t="str">
        <f t="shared" si="473"/>
        <v/>
      </c>
      <c r="CF255" s="44" t="str">
        <f t="shared" si="474"/>
        <v/>
      </c>
      <c r="CG255" s="44" t="str">
        <f t="shared" si="475"/>
        <v/>
      </c>
      <c r="CH255" s="44" t="str">
        <f t="shared" si="476"/>
        <v/>
      </c>
      <c r="CI255" s="44" t="str">
        <f t="shared" si="477"/>
        <v/>
      </c>
      <c r="CJ255" s="44" t="str">
        <f t="shared" si="478"/>
        <v/>
      </c>
      <c r="CK255" s="44" t="str">
        <f t="shared" si="479"/>
        <v/>
      </c>
      <c r="CL255" s="44" t="str">
        <f t="shared" si="480"/>
        <v/>
      </c>
      <c r="CM255" s="44" t="str">
        <f t="shared" si="481"/>
        <v/>
      </c>
      <c r="CN255" s="44" t="str">
        <f t="shared" si="482"/>
        <v/>
      </c>
      <c r="CO255" s="44" t="str">
        <f t="shared" si="483"/>
        <v/>
      </c>
      <c r="CP255" s="44" t="str">
        <f t="shared" si="484"/>
        <v/>
      </c>
      <c r="CQ255" s="44" t="str">
        <f t="shared" si="485"/>
        <v/>
      </c>
      <c r="CR255" s="44" t="str">
        <f t="shared" si="486"/>
        <v/>
      </c>
      <c r="CS255" s="44" t="str">
        <f t="shared" si="487"/>
        <v/>
      </c>
      <c r="CT255" s="44" t="str">
        <f t="shared" si="488"/>
        <v/>
      </c>
      <c r="CU255" s="44" t="str">
        <f t="shared" si="489"/>
        <v/>
      </c>
      <c r="CV255" s="44" t="str">
        <f t="shared" si="490"/>
        <v/>
      </c>
      <c r="CW255" s="44" t="str">
        <f t="shared" si="491"/>
        <v/>
      </c>
      <c r="CX255" s="44" t="str">
        <f t="shared" si="492"/>
        <v/>
      </c>
      <c r="CY255" s="44"/>
      <c r="CZ255" s="44"/>
      <c r="DA255" s="45">
        <f t="shared" si="493"/>
        <v>0</v>
      </c>
      <c r="DB255" s="45">
        <f t="shared" si="494"/>
        <v>0</v>
      </c>
      <c r="DC255" s="45">
        <f t="shared" si="495"/>
        <v>0</v>
      </c>
      <c r="DD255" s="45">
        <f t="shared" si="496"/>
        <v>0</v>
      </c>
      <c r="DE255" s="45">
        <f t="shared" si="497"/>
        <v>0</v>
      </c>
      <c r="DF255" s="45">
        <f t="shared" si="498"/>
        <v>0</v>
      </c>
      <c r="DG255" s="45">
        <f t="shared" si="499"/>
        <v>0</v>
      </c>
      <c r="DH255" s="45">
        <f t="shared" si="500"/>
        <v>0</v>
      </c>
      <c r="DI255" s="45">
        <f t="shared" si="501"/>
        <v>0</v>
      </c>
      <c r="DJ255" s="45">
        <f t="shared" si="502"/>
        <v>0</v>
      </c>
      <c r="DK255" s="45">
        <f t="shared" si="503"/>
        <v>0</v>
      </c>
      <c r="DL255" s="45">
        <f t="shared" si="504"/>
        <v>0</v>
      </c>
      <c r="DM255" s="45">
        <f t="shared" si="505"/>
        <v>0</v>
      </c>
      <c r="DN255" s="45">
        <f t="shared" si="506"/>
        <v>0</v>
      </c>
      <c r="DO255" s="45">
        <f t="shared" si="507"/>
        <v>0</v>
      </c>
      <c r="DP255" s="45">
        <f t="shared" si="508"/>
        <v>0</v>
      </c>
      <c r="DQ255" s="45">
        <f t="shared" si="509"/>
        <v>0</v>
      </c>
      <c r="DR255" s="45">
        <f t="shared" si="510"/>
        <v>0</v>
      </c>
      <c r="DS255" s="45">
        <f t="shared" si="511"/>
        <v>0</v>
      </c>
      <c r="DT255" s="45">
        <f t="shared" si="512"/>
        <v>0</v>
      </c>
      <c r="DU255" s="45">
        <f t="shared" si="513"/>
        <v>0</v>
      </c>
      <c r="DV255" s="45">
        <f t="shared" si="514"/>
        <v>0</v>
      </c>
      <c r="DW255" s="45">
        <f t="shared" si="517"/>
        <v>0</v>
      </c>
      <c r="DX255" s="45">
        <f t="shared" si="517"/>
        <v>0</v>
      </c>
    </row>
    <row r="256" spans="1:128" s="9" customFormat="1" x14ac:dyDescent="0.25">
      <c r="A256" s="476"/>
      <c r="B256" s="66" t="s">
        <v>119</v>
      </c>
      <c r="C256" s="208">
        <f t="shared" si="518"/>
        <v>0</v>
      </c>
      <c r="D256" s="191">
        <f t="shared" si="518"/>
        <v>0</v>
      </c>
      <c r="E256" s="37"/>
      <c r="F256" s="42"/>
      <c r="G256" s="37"/>
      <c r="H256" s="42"/>
      <c r="I256" s="37"/>
      <c r="J256" s="42"/>
      <c r="K256" s="37"/>
      <c r="L256" s="42"/>
      <c r="M256" s="37"/>
      <c r="N256" s="42"/>
      <c r="O256" s="37"/>
      <c r="P256" s="42"/>
      <c r="Q256" s="39"/>
      <c r="R256" s="42"/>
      <c r="S256" s="39"/>
      <c r="T256" s="42"/>
      <c r="U256" s="39"/>
      <c r="V256" s="42"/>
      <c r="W256" s="37"/>
      <c r="X256" s="42"/>
      <c r="Y256" s="37"/>
      <c r="Z256" s="42"/>
      <c r="AA256" s="37"/>
      <c r="AB256" s="42"/>
      <c r="AC256" s="39"/>
      <c r="AD256" s="42"/>
      <c r="AE256" s="37"/>
      <c r="AF256" s="42"/>
      <c r="AG256" s="37"/>
      <c r="AH256" s="42"/>
      <c r="AI256" s="37"/>
      <c r="AJ256" s="40"/>
      <c r="AK256" s="107"/>
      <c r="AL256" s="42"/>
      <c r="AM256" s="37"/>
      <c r="AN256" s="42"/>
      <c r="AO256" s="37"/>
      <c r="AP256" s="42"/>
      <c r="AQ256" s="37"/>
      <c r="AR256" s="42"/>
      <c r="AS256" s="39"/>
      <c r="AT256" s="108"/>
      <c r="AU256" s="39"/>
      <c r="AV256" s="108"/>
      <c r="AW256" s="37"/>
      <c r="AX256" s="42"/>
      <c r="AY256" s="43" t="str">
        <f t="shared" si="468"/>
        <v/>
      </c>
      <c r="BV256" s="10"/>
      <c r="BW256" s="10"/>
      <c r="BX256" s="11"/>
      <c r="BY256" s="11"/>
      <c r="BZ256" s="11"/>
      <c r="CA256" s="44" t="str">
        <f t="shared" si="469"/>
        <v/>
      </c>
      <c r="CB256" s="44" t="str">
        <f t="shared" si="470"/>
        <v/>
      </c>
      <c r="CC256" s="44" t="str">
        <f t="shared" si="471"/>
        <v/>
      </c>
      <c r="CD256" s="44" t="str">
        <f t="shared" si="472"/>
        <v/>
      </c>
      <c r="CE256" s="44" t="str">
        <f t="shared" si="473"/>
        <v/>
      </c>
      <c r="CF256" s="44" t="str">
        <f t="shared" si="474"/>
        <v/>
      </c>
      <c r="CG256" s="44" t="str">
        <f t="shared" si="475"/>
        <v/>
      </c>
      <c r="CH256" s="44" t="str">
        <f t="shared" si="476"/>
        <v/>
      </c>
      <c r="CI256" s="44" t="str">
        <f t="shared" si="477"/>
        <v/>
      </c>
      <c r="CJ256" s="44" t="str">
        <f t="shared" si="478"/>
        <v/>
      </c>
      <c r="CK256" s="44" t="str">
        <f t="shared" si="479"/>
        <v/>
      </c>
      <c r="CL256" s="44" t="str">
        <f t="shared" si="480"/>
        <v/>
      </c>
      <c r="CM256" s="44" t="str">
        <f t="shared" si="481"/>
        <v/>
      </c>
      <c r="CN256" s="44" t="str">
        <f t="shared" si="482"/>
        <v/>
      </c>
      <c r="CO256" s="44" t="str">
        <f t="shared" si="483"/>
        <v/>
      </c>
      <c r="CP256" s="44" t="str">
        <f t="shared" si="484"/>
        <v/>
      </c>
      <c r="CQ256" s="44" t="str">
        <f t="shared" si="485"/>
        <v/>
      </c>
      <c r="CR256" s="44" t="str">
        <f t="shared" si="486"/>
        <v/>
      </c>
      <c r="CS256" s="44" t="str">
        <f t="shared" si="487"/>
        <v/>
      </c>
      <c r="CT256" s="44" t="str">
        <f t="shared" si="488"/>
        <v/>
      </c>
      <c r="CU256" s="44" t="str">
        <f t="shared" si="489"/>
        <v/>
      </c>
      <c r="CV256" s="44" t="str">
        <f t="shared" si="490"/>
        <v/>
      </c>
      <c r="CW256" s="44" t="str">
        <f t="shared" si="491"/>
        <v/>
      </c>
      <c r="CX256" s="44" t="str">
        <f t="shared" si="492"/>
        <v/>
      </c>
      <c r="CY256" s="44"/>
      <c r="CZ256" s="44"/>
      <c r="DA256" s="45">
        <f t="shared" si="493"/>
        <v>0</v>
      </c>
      <c r="DB256" s="45">
        <f t="shared" si="494"/>
        <v>0</v>
      </c>
      <c r="DC256" s="45">
        <f t="shared" si="495"/>
        <v>0</v>
      </c>
      <c r="DD256" s="45">
        <f t="shared" si="496"/>
        <v>0</v>
      </c>
      <c r="DE256" s="45">
        <f t="shared" si="497"/>
        <v>0</v>
      </c>
      <c r="DF256" s="45">
        <f t="shared" si="498"/>
        <v>0</v>
      </c>
      <c r="DG256" s="45">
        <f t="shared" si="499"/>
        <v>0</v>
      </c>
      <c r="DH256" s="45">
        <f t="shared" si="500"/>
        <v>0</v>
      </c>
      <c r="DI256" s="45">
        <f t="shared" si="501"/>
        <v>0</v>
      </c>
      <c r="DJ256" s="45">
        <f t="shared" si="502"/>
        <v>0</v>
      </c>
      <c r="DK256" s="45">
        <f t="shared" si="503"/>
        <v>0</v>
      </c>
      <c r="DL256" s="45">
        <f t="shared" si="504"/>
        <v>0</v>
      </c>
      <c r="DM256" s="45">
        <f t="shared" si="505"/>
        <v>0</v>
      </c>
      <c r="DN256" s="45">
        <f t="shared" si="506"/>
        <v>0</v>
      </c>
      <c r="DO256" s="45">
        <f t="shared" si="507"/>
        <v>0</v>
      </c>
      <c r="DP256" s="45">
        <f t="shared" si="508"/>
        <v>0</v>
      </c>
      <c r="DQ256" s="45">
        <f t="shared" si="509"/>
        <v>0</v>
      </c>
      <c r="DR256" s="45">
        <f t="shared" si="510"/>
        <v>0</v>
      </c>
      <c r="DS256" s="45">
        <f t="shared" si="511"/>
        <v>0</v>
      </c>
      <c r="DT256" s="45">
        <f t="shared" si="512"/>
        <v>0</v>
      </c>
      <c r="DU256" s="45">
        <f t="shared" si="513"/>
        <v>0</v>
      </c>
      <c r="DV256" s="45">
        <f t="shared" si="514"/>
        <v>0</v>
      </c>
      <c r="DW256" s="45">
        <f t="shared" si="517"/>
        <v>0</v>
      </c>
      <c r="DX256" s="45">
        <f t="shared" si="517"/>
        <v>0</v>
      </c>
    </row>
    <row r="257" spans="1:128" s="9" customFormat="1" x14ac:dyDescent="0.25">
      <c r="A257" s="476"/>
      <c r="B257" s="66" t="s">
        <v>120</v>
      </c>
      <c r="C257" s="208">
        <f t="shared" si="518"/>
        <v>0</v>
      </c>
      <c r="D257" s="191">
        <f t="shared" si="518"/>
        <v>0</v>
      </c>
      <c r="E257" s="37"/>
      <c r="F257" s="42"/>
      <c r="G257" s="37"/>
      <c r="H257" s="42"/>
      <c r="I257" s="37"/>
      <c r="J257" s="42"/>
      <c r="K257" s="37"/>
      <c r="L257" s="42"/>
      <c r="M257" s="37"/>
      <c r="N257" s="42"/>
      <c r="O257" s="37"/>
      <c r="P257" s="42"/>
      <c r="Q257" s="39"/>
      <c r="R257" s="42"/>
      <c r="S257" s="39"/>
      <c r="T257" s="42"/>
      <c r="U257" s="39"/>
      <c r="V257" s="42"/>
      <c r="W257" s="37"/>
      <c r="X257" s="42"/>
      <c r="Y257" s="37"/>
      <c r="Z257" s="42"/>
      <c r="AA257" s="37"/>
      <c r="AB257" s="42"/>
      <c r="AC257" s="39"/>
      <c r="AD257" s="42"/>
      <c r="AE257" s="37"/>
      <c r="AF257" s="42"/>
      <c r="AG257" s="37"/>
      <c r="AH257" s="42"/>
      <c r="AI257" s="37"/>
      <c r="AJ257" s="40"/>
      <c r="AK257" s="107"/>
      <c r="AL257" s="42"/>
      <c r="AM257" s="37"/>
      <c r="AN257" s="42"/>
      <c r="AO257" s="37"/>
      <c r="AP257" s="42"/>
      <c r="AQ257" s="37"/>
      <c r="AR257" s="42"/>
      <c r="AS257" s="39"/>
      <c r="AT257" s="108"/>
      <c r="AU257" s="39"/>
      <c r="AV257" s="108"/>
      <c r="AW257" s="37"/>
      <c r="AX257" s="42"/>
      <c r="AY257" s="43" t="str">
        <f t="shared" si="468"/>
        <v/>
      </c>
      <c r="BV257" s="10"/>
      <c r="BW257" s="10"/>
      <c r="BX257" s="11"/>
      <c r="BY257" s="11"/>
      <c r="BZ257" s="11"/>
      <c r="CA257" s="44" t="str">
        <f t="shared" si="469"/>
        <v/>
      </c>
      <c r="CB257" s="44" t="str">
        <f t="shared" si="470"/>
        <v/>
      </c>
      <c r="CC257" s="44" t="str">
        <f t="shared" si="471"/>
        <v/>
      </c>
      <c r="CD257" s="44" t="str">
        <f t="shared" si="472"/>
        <v/>
      </c>
      <c r="CE257" s="44" t="str">
        <f t="shared" si="473"/>
        <v/>
      </c>
      <c r="CF257" s="44" t="str">
        <f t="shared" si="474"/>
        <v/>
      </c>
      <c r="CG257" s="44" t="str">
        <f t="shared" si="475"/>
        <v/>
      </c>
      <c r="CH257" s="44" t="str">
        <f t="shared" si="476"/>
        <v/>
      </c>
      <c r="CI257" s="44" t="str">
        <f t="shared" si="477"/>
        <v/>
      </c>
      <c r="CJ257" s="44" t="str">
        <f t="shared" si="478"/>
        <v/>
      </c>
      <c r="CK257" s="44" t="str">
        <f t="shared" si="479"/>
        <v/>
      </c>
      <c r="CL257" s="44" t="str">
        <f t="shared" si="480"/>
        <v/>
      </c>
      <c r="CM257" s="44" t="str">
        <f t="shared" si="481"/>
        <v/>
      </c>
      <c r="CN257" s="44" t="str">
        <f t="shared" si="482"/>
        <v/>
      </c>
      <c r="CO257" s="44" t="str">
        <f t="shared" si="483"/>
        <v/>
      </c>
      <c r="CP257" s="44" t="str">
        <f t="shared" si="484"/>
        <v/>
      </c>
      <c r="CQ257" s="44" t="str">
        <f t="shared" si="485"/>
        <v/>
      </c>
      <c r="CR257" s="44" t="str">
        <f t="shared" si="486"/>
        <v/>
      </c>
      <c r="CS257" s="44" t="str">
        <f t="shared" si="487"/>
        <v/>
      </c>
      <c r="CT257" s="44" t="str">
        <f t="shared" si="488"/>
        <v/>
      </c>
      <c r="CU257" s="44" t="str">
        <f t="shared" si="489"/>
        <v/>
      </c>
      <c r="CV257" s="44" t="str">
        <f t="shared" si="490"/>
        <v/>
      </c>
      <c r="CW257" s="44" t="str">
        <f t="shared" si="491"/>
        <v/>
      </c>
      <c r="CX257" s="44" t="str">
        <f t="shared" si="492"/>
        <v/>
      </c>
      <c r="CY257" s="44"/>
      <c r="CZ257" s="44"/>
      <c r="DA257" s="45">
        <f t="shared" si="493"/>
        <v>0</v>
      </c>
      <c r="DB257" s="45">
        <f t="shared" si="494"/>
        <v>0</v>
      </c>
      <c r="DC257" s="45">
        <f t="shared" si="495"/>
        <v>0</v>
      </c>
      <c r="DD257" s="45">
        <f t="shared" si="496"/>
        <v>0</v>
      </c>
      <c r="DE257" s="45">
        <f t="shared" si="497"/>
        <v>0</v>
      </c>
      <c r="DF257" s="45">
        <f t="shared" si="498"/>
        <v>0</v>
      </c>
      <c r="DG257" s="45">
        <f t="shared" si="499"/>
        <v>0</v>
      </c>
      <c r="DH257" s="45">
        <f t="shared" si="500"/>
        <v>0</v>
      </c>
      <c r="DI257" s="45">
        <f t="shared" si="501"/>
        <v>0</v>
      </c>
      <c r="DJ257" s="45">
        <f t="shared" si="502"/>
        <v>0</v>
      </c>
      <c r="DK257" s="45">
        <f t="shared" si="503"/>
        <v>0</v>
      </c>
      <c r="DL257" s="45">
        <f t="shared" si="504"/>
        <v>0</v>
      </c>
      <c r="DM257" s="45">
        <f t="shared" si="505"/>
        <v>0</v>
      </c>
      <c r="DN257" s="45">
        <f t="shared" si="506"/>
        <v>0</v>
      </c>
      <c r="DO257" s="45">
        <f t="shared" si="507"/>
        <v>0</v>
      </c>
      <c r="DP257" s="45">
        <f t="shared" si="508"/>
        <v>0</v>
      </c>
      <c r="DQ257" s="45">
        <f t="shared" si="509"/>
        <v>0</v>
      </c>
      <c r="DR257" s="45">
        <f t="shared" si="510"/>
        <v>0</v>
      </c>
      <c r="DS257" s="45">
        <f t="shared" si="511"/>
        <v>0</v>
      </c>
      <c r="DT257" s="45">
        <f t="shared" si="512"/>
        <v>0</v>
      </c>
      <c r="DU257" s="45">
        <f t="shared" si="513"/>
        <v>0</v>
      </c>
      <c r="DV257" s="45">
        <f t="shared" si="514"/>
        <v>0</v>
      </c>
      <c r="DW257" s="45">
        <f t="shared" si="517"/>
        <v>0</v>
      </c>
      <c r="DX257" s="45">
        <f t="shared" si="517"/>
        <v>0</v>
      </c>
    </row>
    <row r="258" spans="1:128" s="9" customFormat="1" x14ac:dyDescent="0.25">
      <c r="A258" s="477"/>
      <c r="B258" s="209" t="s">
        <v>121</v>
      </c>
      <c r="C258" s="210">
        <f t="shared" si="518"/>
        <v>0</v>
      </c>
      <c r="D258" s="211">
        <f t="shared" si="518"/>
        <v>0</v>
      </c>
      <c r="E258" s="58"/>
      <c r="F258" s="61"/>
      <c r="G258" s="58"/>
      <c r="H258" s="61"/>
      <c r="I258" s="58"/>
      <c r="J258" s="61"/>
      <c r="K258" s="58"/>
      <c r="L258" s="61"/>
      <c r="M258" s="58"/>
      <c r="N258" s="61"/>
      <c r="O258" s="58"/>
      <c r="P258" s="61"/>
      <c r="Q258" s="60"/>
      <c r="R258" s="61"/>
      <c r="S258" s="60"/>
      <c r="T258" s="61"/>
      <c r="U258" s="60"/>
      <c r="V258" s="61"/>
      <c r="W258" s="58"/>
      <c r="X258" s="61"/>
      <c r="Y258" s="58"/>
      <c r="Z258" s="61"/>
      <c r="AA258" s="58"/>
      <c r="AB258" s="61"/>
      <c r="AC258" s="60"/>
      <c r="AD258" s="61"/>
      <c r="AE258" s="58"/>
      <c r="AF258" s="61"/>
      <c r="AG258" s="58"/>
      <c r="AH258" s="61"/>
      <c r="AI258" s="58"/>
      <c r="AJ258" s="62"/>
      <c r="AK258" s="124"/>
      <c r="AL258" s="61"/>
      <c r="AM258" s="58"/>
      <c r="AN258" s="61"/>
      <c r="AO258" s="58"/>
      <c r="AP258" s="61"/>
      <c r="AQ258" s="58"/>
      <c r="AR258" s="61"/>
      <c r="AS258" s="60"/>
      <c r="AT258" s="141"/>
      <c r="AU258" s="60"/>
      <c r="AV258" s="141"/>
      <c r="AW258" s="58"/>
      <c r="AX258" s="61"/>
      <c r="AY258" s="43" t="str">
        <f t="shared" si="468"/>
        <v/>
      </c>
      <c r="BV258" s="10"/>
      <c r="BW258" s="10"/>
      <c r="BX258" s="11"/>
      <c r="BY258" s="11"/>
      <c r="BZ258" s="11"/>
      <c r="CA258" s="44" t="str">
        <f t="shared" si="469"/>
        <v/>
      </c>
      <c r="CB258" s="44" t="str">
        <f t="shared" si="470"/>
        <v/>
      </c>
      <c r="CC258" s="44" t="str">
        <f t="shared" si="471"/>
        <v/>
      </c>
      <c r="CD258" s="44" t="str">
        <f t="shared" si="472"/>
        <v/>
      </c>
      <c r="CE258" s="44" t="str">
        <f t="shared" si="473"/>
        <v/>
      </c>
      <c r="CF258" s="44" t="str">
        <f t="shared" si="474"/>
        <v/>
      </c>
      <c r="CG258" s="44" t="str">
        <f t="shared" si="475"/>
        <v/>
      </c>
      <c r="CH258" s="44" t="str">
        <f t="shared" si="476"/>
        <v/>
      </c>
      <c r="CI258" s="44" t="str">
        <f t="shared" si="477"/>
        <v/>
      </c>
      <c r="CJ258" s="44" t="str">
        <f t="shared" si="478"/>
        <v/>
      </c>
      <c r="CK258" s="44" t="str">
        <f t="shared" si="479"/>
        <v/>
      </c>
      <c r="CL258" s="44" t="str">
        <f t="shared" si="480"/>
        <v/>
      </c>
      <c r="CM258" s="44" t="str">
        <f t="shared" si="481"/>
        <v/>
      </c>
      <c r="CN258" s="44" t="str">
        <f t="shared" si="482"/>
        <v/>
      </c>
      <c r="CO258" s="44" t="str">
        <f t="shared" si="483"/>
        <v/>
      </c>
      <c r="CP258" s="44" t="str">
        <f t="shared" si="484"/>
        <v/>
      </c>
      <c r="CQ258" s="44" t="str">
        <f t="shared" si="485"/>
        <v/>
      </c>
      <c r="CR258" s="44" t="str">
        <f t="shared" si="486"/>
        <v/>
      </c>
      <c r="CS258" s="44" t="str">
        <f t="shared" si="487"/>
        <v/>
      </c>
      <c r="CT258" s="44" t="str">
        <f t="shared" si="488"/>
        <v/>
      </c>
      <c r="CU258" s="44" t="str">
        <f t="shared" si="489"/>
        <v/>
      </c>
      <c r="CV258" s="44" t="str">
        <f t="shared" si="490"/>
        <v/>
      </c>
      <c r="CW258" s="44" t="str">
        <f t="shared" si="491"/>
        <v/>
      </c>
      <c r="CX258" s="44" t="str">
        <f t="shared" si="492"/>
        <v/>
      </c>
      <c r="CY258" s="44"/>
      <c r="CZ258" s="44"/>
      <c r="DA258" s="45">
        <f t="shared" si="493"/>
        <v>0</v>
      </c>
      <c r="DB258" s="45">
        <f t="shared" si="494"/>
        <v>0</v>
      </c>
      <c r="DC258" s="45">
        <f t="shared" si="495"/>
        <v>0</v>
      </c>
      <c r="DD258" s="45">
        <f t="shared" si="496"/>
        <v>0</v>
      </c>
      <c r="DE258" s="45">
        <f t="shared" si="497"/>
        <v>0</v>
      </c>
      <c r="DF258" s="45">
        <f t="shared" si="498"/>
        <v>0</v>
      </c>
      <c r="DG258" s="45">
        <f t="shared" si="499"/>
        <v>0</v>
      </c>
      <c r="DH258" s="45">
        <f t="shared" si="500"/>
        <v>0</v>
      </c>
      <c r="DI258" s="45">
        <f t="shared" si="501"/>
        <v>0</v>
      </c>
      <c r="DJ258" s="45">
        <f t="shared" si="502"/>
        <v>0</v>
      </c>
      <c r="DK258" s="45">
        <f t="shared" si="503"/>
        <v>0</v>
      </c>
      <c r="DL258" s="45">
        <f t="shared" si="504"/>
        <v>0</v>
      </c>
      <c r="DM258" s="45">
        <f t="shared" si="505"/>
        <v>0</v>
      </c>
      <c r="DN258" s="45">
        <f t="shared" si="506"/>
        <v>0</v>
      </c>
      <c r="DO258" s="45">
        <f t="shared" si="507"/>
        <v>0</v>
      </c>
      <c r="DP258" s="45">
        <f t="shared" si="508"/>
        <v>0</v>
      </c>
      <c r="DQ258" s="45">
        <f t="shared" si="509"/>
        <v>0</v>
      </c>
      <c r="DR258" s="45">
        <f t="shared" si="510"/>
        <v>0</v>
      </c>
      <c r="DS258" s="45">
        <f t="shared" si="511"/>
        <v>0</v>
      </c>
      <c r="DT258" s="45">
        <f t="shared" si="512"/>
        <v>0</v>
      </c>
      <c r="DU258" s="45">
        <f t="shared" si="513"/>
        <v>0</v>
      </c>
      <c r="DV258" s="45">
        <f t="shared" si="514"/>
        <v>0</v>
      </c>
      <c r="DW258" s="45">
        <f t="shared" si="517"/>
        <v>0</v>
      </c>
      <c r="DX258" s="45">
        <f t="shared" si="517"/>
        <v>0</v>
      </c>
    </row>
    <row r="259" spans="1:128" s="9" customFormat="1" x14ac:dyDescent="0.25">
      <c r="A259" s="160" t="s">
        <v>122</v>
      </c>
      <c r="BV259" s="10"/>
      <c r="BW259" s="10"/>
      <c r="BX259" s="11"/>
      <c r="BY259" s="11"/>
      <c r="BZ259" s="11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</row>
    <row r="260" spans="1:128" s="9" customFormat="1" ht="15" customHeight="1" x14ac:dyDescent="0.25">
      <c r="A260" s="564" t="s">
        <v>123</v>
      </c>
      <c r="B260" s="564" t="s">
        <v>5</v>
      </c>
      <c r="C260" s="566" t="s">
        <v>124</v>
      </c>
      <c r="D260" s="566"/>
      <c r="E260" s="566"/>
      <c r="F260" s="566"/>
      <c r="G260" s="566"/>
      <c r="H260" s="566"/>
      <c r="I260" s="566"/>
      <c r="J260" s="566"/>
      <c r="K260" s="566"/>
      <c r="L260" s="567"/>
      <c r="M260" s="568" t="s">
        <v>9</v>
      </c>
      <c r="N260" s="564" t="s">
        <v>10</v>
      </c>
      <c r="BV260" s="10"/>
      <c r="BW260" s="10"/>
      <c r="BX260" s="11"/>
      <c r="BY260" s="11"/>
      <c r="BZ260" s="11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</row>
    <row r="261" spans="1:128" s="9" customFormat="1" ht="25.5" x14ac:dyDescent="0.25">
      <c r="A261" s="565"/>
      <c r="B261" s="565"/>
      <c r="C261" s="212" t="s">
        <v>82</v>
      </c>
      <c r="D261" s="213" t="s">
        <v>83</v>
      </c>
      <c r="E261" s="213" t="s">
        <v>84</v>
      </c>
      <c r="F261" s="213" t="s">
        <v>19</v>
      </c>
      <c r="G261" s="213" t="s">
        <v>20</v>
      </c>
      <c r="H261" s="213" t="s">
        <v>21</v>
      </c>
      <c r="I261" s="213" t="s">
        <v>22</v>
      </c>
      <c r="J261" s="213" t="s">
        <v>23</v>
      </c>
      <c r="K261" s="213" t="s">
        <v>24</v>
      </c>
      <c r="L261" s="383" t="s">
        <v>125</v>
      </c>
      <c r="M261" s="569"/>
      <c r="N261" s="565"/>
      <c r="BV261" s="10"/>
      <c r="BW261" s="10"/>
      <c r="BX261" s="11"/>
      <c r="BY261" s="11"/>
      <c r="BZ261" s="11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</row>
    <row r="262" spans="1:128" s="9" customFormat="1" x14ac:dyDescent="0.25">
      <c r="A262" s="215" t="s">
        <v>126</v>
      </c>
      <c r="B262" s="216">
        <f>SUM(C262:L262)</f>
        <v>0</v>
      </c>
      <c r="C262" s="84"/>
      <c r="D262" s="85"/>
      <c r="E262" s="85"/>
      <c r="F262" s="85"/>
      <c r="G262" s="85"/>
      <c r="H262" s="85"/>
      <c r="I262" s="85"/>
      <c r="J262" s="85"/>
      <c r="K262" s="85"/>
      <c r="L262" s="106"/>
      <c r="M262" s="108"/>
      <c r="N262" s="217"/>
      <c r="O262" s="43" t="str">
        <f>$CA262&amp;$CB262&amp;$CC262&amp;$CD262&amp;$CE262&amp;$CF262&amp;$CG262&amp;$CH262&amp;$CI262&amp;$CJ262&amp;$CK262&amp;$CL262&amp;$CM262&amp;$CN262&amp;$CO262&amp;$CP262&amp;$CQ262&amp;$CR262&amp;$CS262&amp;$CT262&amp;$CU262&amp;$CV262&amp;$CW262&amp;$CX262&amp;$CY262&amp;$CZ262</f>
        <v/>
      </c>
      <c r="BV262" s="10"/>
      <c r="BW262" s="10"/>
      <c r="BX262" s="11"/>
      <c r="BY262" s="11"/>
      <c r="BZ262" s="11"/>
      <c r="CA262" s="44" t="str">
        <f>IF(AND($B262&lt;&gt;0,M262=""),"* No olvide ingresar la columna Pueblos Originarios (Digite CERO si no tiene). ",IF(M262&gt;$B262,"* El Número de Screenings de Pueblos Originarios no puede superar el Total. ",""))</f>
        <v/>
      </c>
      <c r="CB262" s="44" t="str">
        <f>IF(AND($B262&lt;&gt;0,N262=""),"* No olvide ingresar la columna Migrantes (Digite CERO si no tiene). ",IF(N262&gt;$B262,"* El Número de Screenings de Población Migrante no puede superar el Total. ",""))</f>
        <v/>
      </c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45">
        <f t="shared" ref="DA262:DB266" si="519">IF(AND($B262&lt;&gt;0,M262=""),1,IF(M262&gt;$B262,1,0))</f>
        <v>0</v>
      </c>
      <c r="DB262" s="45">
        <f t="shared" si="519"/>
        <v>0</v>
      </c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</row>
    <row r="263" spans="1:128" s="9" customFormat="1" x14ac:dyDescent="0.25">
      <c r="A263" s="218" t="s">
        <v>127</v>
      </c>
      <c r="B263" s="219">
        <f>SUM(C263:L263)</f>
        <v>0</v>
      </c>
      <c r="C263" s="39"/>
      <c r="D263" s="38"/>
      <c r="E263" s="38"/>
      <c r="F263" s="38"/>
      <c r="G263" s="38"/>
      <c r="H263" s="38"/>
      <c r="I263" s="38"/>
      <c r="J263" s="38"/>
      <c r="K263" s="38"/>
      <c r="L263" s="109"/>
      <c r="M263" s="108"/>
      <c r="N263" s="169"/>
      <c r="O263" s="43" t="str">
        <f>$CA263&amp;$CB263&amp;$CC263&amp;$CD263&amp;$CE263&amp;$CF263&amp;$CG263&amp;$CH263&amp;$CI263&amp;$CJ263&amp;$CK263&amp;$CL263&amp;$CM263&amp;$CN263&amp;$CO263&amp;$CP263&amp;$CQ263&amp;$CR263&amp;$CS263&amp;$CT263&amp;$CU263&amp;$CV263&amp;$CW263&amp;$CX263&amp;$CY263&amp;$CZ263</f>
        <v/>
      </c>
      <c r="BV263" s="10"/>
      <c r="BW263" s="10"/>
      <c r="BX263" s="11"/>
      <c r="BY263" s="11"/>
      <c r="BZ263" s="11"/>
      <c r="CA263" s="44" t="str">
        <f>IF(AND($B263&lt;&gt;0,M263=""),"* No olvide ingresar la columna Pueblos Originarios (Digite CERO si no tiene). ",IF(M263&gt;$B263,"* El Número de Screenings de Pueblos Originarios no puede superar el Total. ",""))</f>
        <v/>
      </c>
      <c r="CB263" s="44" t="str">
        <f>IF(AND($B263&lt;&gt;0,N263=""),"* No olvide ingresar la columna Migrantes (Digite CERO si no tiene). ",IF(N263&gt;$B263,"* El Número de Screenings de Población Migrante no puede superar el Total. ",""))</f>
        <v/>
      </c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45">
        <f t="shared" si="519"/>
        <v>0</v>
      </c>
      <c r="DB263" s="45">
        <f t="shared" si="519"/>
        <v>0</v>
      </c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</row>
    <row r="264" spans="1:128" s="9" customFormat="1" x14ac:dyDescent="0.25">
      <c r="A264" s="218" t="s">
        <v>128</v>
      </c>
      <c r="B264" s="220">
        <f>SUM(C264:L264)</f>
        <v>0</v>
      </c>
      <c r="C264" s="39"/>
      <c r="D264" s="38"/>
      <c r="E264" s="38"/>
      <c r="F264" s="38"/>
      <c r="G264" s="38"/>
      <c r="H264" s="38"/>
      <c r="I264" s="38"/>
      <c r="J264" s="38"/>
      <c r="K264" s="38"/>
      <c r="L264" s="109"/>
      <c r="M264" s="108"/>
      <c r="N264" s="169"/>
      <c r="O264" s="43" t="str">
        <f>$CA264&amp;$CB264&amp;$CC264&amp;$CD264&amp;$CE264&amp;$CF264&amp;$CG264&amp;$CH264&amp;$CI264&amp;$CJ264&amp;$CK264&amp;$CL264&amp;$CM264&amp;$CN264&amp;$CO264&amp;$CP264&amp;$CQ264&amp;$CR264&amp;$CS264&amp;$CT264&amp;$CU264&amp;$CV264&amp;$CW264&amp;$CX264&amp;$CY264&amp;$CZ264</f>
        <v/>
      </c>
      <c r="BV264" s="10"/>
      <c r="BW264" s="10"/>
      <c r="BX264" s="11"/>
      <c r="BY264" s="11"/>
      <c r="BZ264" s="11"/>
      <c r="CA264" s="44" t="str">
        <f>IF(AND($B264&lt;&gt;0,M264=""),"* No olvide ingresar la columna Pueblos Originarios (Digite CERO si no tiene). ",IF(M264&gt;$B264,"* El Número de Screenings de Pueblos Originarios no puede superar el Total. ",""))</f>
        <v/>
      </c>
      <c r="CB264" s="44" t="str">
        <f>IF(AND($B264&lt;&gt;0,N264=""),"* No olvide ingresar la columna Migrantes (Digite CERO si no tiene). ",IF(N264&gt;$B264,"* El Número de Screenings de Población Migrante no puede superar el Total. ",""))</f>
        <v/>
      </c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45">
        <f t="shared" si="519"/>
        <v>0</v>
      </c>
      <c r="DB264" s="45">
        <f t="shared" si="519"/>
        <v>0</v>
      </c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</row>
    <row r="265" spans="1:128" s="9" customFormat="1" ht="21" x14ac:dyDescent="0.25">
      <c r="A265" s="218" t="s">
        <v>129</v>
      </c>
      <c r="B265" s="220">
        <f>SUM(C265:L265)</f>
        <v>0</v>
      </c>
      <c r="C265" s="39"/>
      <c r="D265" s="38"/>
      <c r="E265" s="38"/>
      <c r="F265" s="38"/>
      <c r="G265" s="38"/>
      <c r="H265" s="38"/>
      <c r="I265" s="38"/>
      <c r="J265" s="38"/>
      <c r="K265" s="38"/>
      <c r="L265" s="109"/>
      <c r="M265" s="108"/>
      <c r="N265" s="169"/>
      <c r="O265" s="43" t="str">
        <f>$CA265&amp;$CB265&amp;$CC265&amp;$CD265&amp;$CE265&amp;$CF265&amp;$CG265&amp;$CH265&amp;$CI265&amp;$CJ265&amp;$CK265&amp;$CL265&amp;$CM265&amp;$CN265&amp;$CO265&amp;$CP265&amp;$CQ265&amp;$CR265&amp;$CS265&amp;$CT265&amp;$CU265&amp;$CV265&amp;$CW265&amp;$CX265&amp;$CY265&amp;$CZ265</f>
        <v/>
      </c>
      <c r="BV265" s="10"/>
      <c r="BW265" s="10"/>
      <c r="BX265" s="11"/>
      <c r="BY265" s="11"/>
      <c r="BZ265" s="11"/>
      <c r="CA265" s="44" t="str">
        <f>IF(AND($B265&lt;&gt;0,M265=""),"* No olvide ingresar la columna Pueblos Originarios (Digite CERO si no tiene). ",IF(M265&gt;$B265,"* El Número de Screenings de Pueblos Originarios no puede superar el Total. ",""))</f>
        <v/>
      </c>
      <c r="CB265" s="44" t="str">
        <f>IF(AND($B265&lt;&gt;0,N265=""),"* No olvide ingresar la columna Migrantes (Digite CERO si no tiene). ",IF(N265&gt;$B265,"* El Número de Screenings de Población Migrante no puede superar el Total. ",""))</f>
        <v/>
      </c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45">
        <f t="shared" si="519"/>
        <v>0</v>
      </c>
      <c r="DB265" s="45">
        <f t="shared" si="519"/>
        <v>0</v>
      </c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</row>
    <row r="266" spans="1:128" s="9" customFormat="1" x14ac:dyDescent="0.25">
      <c r="A266" s="221" t="s">
        <v>130</v>
      </c>
      <c r="B266" s="222">
        <f>SUM(C266:L266)</f>
        <v>0</v>
      </c>
      <c r="C266" s="60"/>
      <c r="D266" s="59"/>
      <c r="E266" s="59"/>
      <c r="F266" s="59"/>
      <c r="G266" s="59"/>
      <c r="H266" s="59"/>
      <c r="I266" s="59"/>
      <c r="J266" s="59"/>
      <c r="K266" s="59"/>
      <c r="L266" s="125"/>
      <c r="M266" s="141"/>
      <c r="N266" s="174"/>
      <c r="O266" s="43" t="str">
        <f>$CA266&amp;$CB266&amp;$CC266&amp;$CD266&amp;$CE266&amp;$CF266&amp;$CG266&amp;$CH266&amp;$CI266&amp;$CJ266&amp;$CK266&amp;$CL266&amp;$CM266&amp;$CN266&amp;$CO266&amp;$CP266&amp;$CQ266&amp;$CR266&amp;$CS266&amp;$CT266&amp;$CU266&amp;$CV266&amp;$CW266&amp;$CX266&amp;$CY266&amp;$CZ266</f>
        <v/>
      </c>
      <c r="BV266" s="10"/>
      <c r="BW266" s="10"/>
      <c r="BX266" s="11"/>
      <c r="BY266" s="11"/>
      <c r="BZ266" s="11"/>
      <c r="CA266" s="44" t="str">
        <f>IF(AND($B266&lt;&gt;0,M266=""),"* No olvide ingresar la columna Pueblos Originarios (Digite CERO si no tiene). ",IF(M266&gt;$B266,"* El Número de Screenings de Pueblos Originarios no puede superar el Total. ",""))</f>
        <v/>
      </c>
      <c r="CB266" s="44" t="str">
        <f>IF(AND($B266&lt;&gt;0,N266=""),"* No olvide ingresar la columna Migrantes (Digite CERO si no tiene). ",IF(N266&gt;$B266,"* El Número de Screenings de Población Migrante no puede superar el Total. ",""))</f>
        <v/>
      </c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45">
        <f t="shared" si="519"/>
        <v>0</v>
      </c>
      <c r="DB266" s="45">
        <f t="shared" si="519"/>
        <v>0</v>
      </c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</row>
    <row r="267" spans="1:128" s="9" customFormat="1" x14ac:dyDescent="0.25">
      <c r="A267" s="160" t="s">
        <v>131</v>
      </c>
      <c r="BV267" s="10"/>
      <c r="BW267" s="10"/>
      <c r="BX267" s="11"/>
      <c r="BY267" s="11"/>
      <c r="BZ267" s="11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</row>
    <row r="268" spans="1:128" s="9" customFormat="1" ht="15" customHeight="1" x14ac:dyDescent="0.25">
      <c r="A268" s="564" t="s">
        <v>132</v>
      </c>
      <c r="B268" s="564" t="s">
        <v>5</v>
      </c>
      <c r="C268" s="580" t="s">
        <v>133</v>
      </c>
      <c r="D268" s="581"/>
      <c r="E268" s="581"/>
      <c r="F268" s="581"/>
      <c r="G268" s="581"/>
      <c r="H268" s="581"/>
      <c r="I268" s="581"/>
      <c r="J268" s="581"/>
      <c r="K268" s="581"/>
      <c r="L268" s="581"/>
      <c r="M268" s="581"/>
      <c r="N268" s="581"/>
      <c r="O268" s="581"/>
      <c r="P268" s="581"/>
      <c r="Q268" s="581"/>
      <c r="R268" s="582"/>
      <c r="S268" s="583" t="s">
        <v>9</v>
      </c>
      <c r="T268" s="568" t="s">
        <v>10</v>
      </c>
      <c r="BV268" s="10"/>
      <c r="BW268" s="10"/>
      <c r="BX268" s="11"/>
      <c r="BY268" s="11"/>
      <c r="BZ268" s="11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</row>
    <row r="269" spans="1:128" s="9" customFormat="1" x14ac:dyDescent="0.25">
      <c r="A269" s="565"/>
      <c r="B269" s="565"/>
      <c r="C269" s="212" t="s">
        <v>134</v>
      </c>
      <c r="D269" s="213" t="s">
        <v>135</v>
      </c>
      <c r="E269" s="213" t="s">
        <v>136</v>
      </c>
      <c r="F269" s="213" t="s">
        <v>137</v>
      </c>
      <c r="G269" s="213" t="s">
        <v>138</v>
      </c>
      <c r="H269" s="213" t="s">
        <v>139</v>
      </c>
      <c r="I269" s="213" t="s">
        <v>140</v>
      </c>
      <c r="J269" s="213" t="s">
        <v>141</v>
      </c>
      <c r="K269" s="213" t="s">
        <v>142</v>
      </c>
      <c r="L269" s="213" t="s">
        <v>143</v>
      </c>
      <c r="M269" s="213" t="s">
        <v>144</v>
      </c>
      <c r="N269" s="213" t="s">
        <v>145</v>
      </c>
      <c r="O269" s="213" t="s">
        <v>146</v>
      </c>
      <c r="P269" s="223" t="s">
        <v>147</v>
      </c>
      <c r="Q269" s="223" t="s">
        <v>148</v>
      </c>
      <c r="R269" s="224" t="s">
        <v>149</v>
      </c>
      <c r="S269" s="584"/>
      <c r="T269" s="569"/>
      <c r="BV269" s="10"/>
      <c r="BW269" s="10"/>
      <c r="BX269" s="11"/>
      <c r="BY269" s="11"/>
      <c r="BZ269" s="11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</row>
    <row r="270" spans="1:128" s="9" customFormat="1" ht="21" x14ac:dyDescent="0.25">
      <c r="A270" s="215" t="s">
        <v>150</v>
      </c>
      <c r="B270" s="216">
        <f>SUM(C270:R270)</f>
        <v>1</v>
      </c>
      <c r="C270" s="79">
        <v>1</v>
      </c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131"/>
      <c r="S270" s="225">
        <v>0</v>
      </c>
      <c r="T270" s="81">
        <v>0</v>
      </c>
      <c r="U270" s="43" t="str">
        <f>$CA270&amp;$CB270&amp;$CC270&amp;$CD270&amp;$CE270&amp;$CF270&amp;$CG270&amp;$CH270&amp;$CI270&amp;$CJ270&amp;$CK270&amp;$CL270&amp;$CM270&amp;$CN270&amp;$CO270&amp;$CP270&amp;$CQ270&amp;$CR270&amp;$CS270&amp;$CT270&amp;$CU270&amp;$CV270&amp;$CW270&amp;$CX270&amp;$CY270&amp;$CZ270</f>
        <v/>
      </c>
      <c r="BV270" s="10"/>
      <c r="BW270" s="10"/>
      <c r="BX270" s="11"/>
      <c r="BY270" s="11"/>
      <c r="BZ270" s="11"/>
      <c r="CA270" s="44" t="str">
        <f>IF(AND($B270&lt;&gt;0,S270=""),"* No olvide ingresar la columna Pueblos Originarios (Digite CERO si no tiene). ",IF(S270&gt;$B270,"* El Número de Hijos de Pueblos Originarios no puede superar el Total. ",""))</f>
        <v/>
      </c>
      <c r="CB270" s="44" t="str">
        <f>IF(AND($B270&lt;&gt;0,T270=""),"* No olvide ingresar la columna Migrantes (Digite CERO si no tiene). ",IF(T270&gt;$B270,"* El Número de Hijos de Migrantes no puede superar el Total. ",""))</f>
        <v/>
      </c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45">
        <f t="shared" ref="DA270:DB274" si="520">IF(AND($B270&lt;&gt;0,S270=""),1,IF(S270&gt;$B270,1,0))</f>
        <v>0</v>
      </c>
      <c r="DB270" s="45">
        <f t="shared" si="520"/>
        <v>0</v>
      </c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</row>
    <row r="271" spans="1:128" s="9" customFormat="1" ht="21" x14ac:dyDescent="0.25">
      <c r="A271" s="218" t="s">
        <v>151</v>
      </c>
      <c r="B271" s="226">
        <f>SUM(C271:R271)</f>
        <v>0</v>
      </c>
      <c r="C271" s="39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109"/>
      <c r="S271" s="227"/>
      <c r="T271" s="108"/>
      <c r="U271" s="43" t="str">
        <f>$CA271&amp;$CB271&amp;$CC271&amp;$CD271&amp;$CE271&amp;$CF271&amp;$CG271&amp;$CH271&amp;$CI271&amp;$CJ271&amp;$CK271&amp;$CL271&amp;$CM271&amp;$CN271&amp;$CO271&amp;$CP271&amp;$CQ271&amp;$CR271&amp;$CS271&amp;$CT271&amp;$CU271&amp;$CV271&amp;$CW271&amp;$CX271&amp;$CY271&amp;$CZ271</f>
        <v/>
      </c>
      <c r="BV271" s="10"/>
      <c r="BW271" s="10"/>
      <c r="BX271" s="11"/>
      <c r="BY271" s="11"/>
      <c r="BZ271" s="11"/>
      <c r="CA271" s="44" t="str">
        <f>IF(AND($B271&lt;&gt;0,S271=""),"* No olvide ingresar la columna Pueblos Originarios (Digite CERO si no tiene). ",IF(S271&gt;$B271,"* El Número de Hijos de Pueblos Originarios no puede superar el Total. ",""))</f>
        <v/>
      </c>
      <c r="CB271" s="44" t="str">
        <f>IF(AND($B271&lt;&gt;0,T271=""),"* No olvide ingresar la columna Migrantes (Digite CERO si no tiene). ",IF(T271&gt;$B271,"* El Número de Hijos de Migrantes no puede superar el Total. ",""))</f>
        <v/>
      </c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45">
        <f t="shared" si="520"/>
        <v>0</v>
      </c>
      <c r="DB271" s="45">
        <f t="shared" si="520"/>
        <v>0</v>
      </c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</row>
    <row r="272" spans="1:128" s="9" customFormat="1" ht="22.5" x14ac:dyDescent="0.25">
      <c r="A272" s="228" t="s">
        <v>152</v>
      </c>
      <c r="B272" s="219">
        <f>SUM(C272:R272)</f>
        <v>0</v>
      </c>
      <c r="C272" s="39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109"/>
      <c r="S272" s="227"/>
      <c r="T272" s="108"/>
      <c r="U272" s="43" t="str">
        <f>$CA272&amp;$CB272&amp;$CC272&amp;$CD272&amp;$CE272&amp;$CF272&amp;$CG272&amp;$CH272&amp;$CI272&amp;$CJ272&amp;$CK272&amp;$CL272&amp;$CM272&amp;$CN272&amp;$CO272&amp;$CP272&amp;$CQ272&amp;$CR272&amp;$CS272&amp;$CT272&amp;$CU272&amp;$CV272&amp;$CW272&amp;$CX272&amp;$CY272&amp;$CZ272</f>
        <v/>
      </c>
      <c r="BV272" s="10"/>
      <c r="BW272" s="10"/>
      <c r="BX272" s="11"/>
      <c r="BY272" s="11"/>
      <c r="BZ272" s="11"/>
      <c r="CA272" s="44" t="str">
        <f>IF(AND($B272&lt;&gt;0,S272=""),"* No olvide ingresar la columna Pueblos Originarios (Digite CERO si no tiene). ",IF(S272&gt;$B272,"* El Número de Hijos de Pueblos Originarios no puede superar el Total. ",""))</f>
        <v/>
      </c>
      <c r="CB272" s="44" t="str">
        <f>IF(AND($B272&lt;&gt;0,T272=""),"* No olvide ingresar la columna Migrantes (Digite CERO si no tiene). ",IF(T272&gt;$B272,"* El Número de Hijos de Migrantes no puede superar el Total. ",""))</f>
        <v/>
      </c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45">
        <f t="shared" si="520"/>
        <v>0</v>
      </c>
      <c r="DB272" s="45">
        <f t="shared" si="520"/>
        <v>0</v>
      </c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</row>
    <row r="273" spans="1:130" ht="22.5" x14ac:dyDescent="0.25">
      <c r="A273" s="229" t="s">
        <v>153</v>
      </c>
      <c r="B273" s="220">
        <f>SUM(C273:R273)</f>
        <v>0</v>
      </c>
      <c r="C273" s="39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109"/>
      <c r="S273" s="227"/>
      <c r="T273" s="108"/>
      <c r="U273" s="43" t="str">
        <f>$CA273&amp;$CB273&amp;$CC273&amp;$CD273&amp;$CE273&amp;$CF273&amp;$CG273&amp;$CH273&amp;$CI273&amp;$CJ273&amp;$CK273&amp;$CL273&amp;$CM273&amp;$CN273&amp;$CO273&amp;$CP273&amp;$CQ273&amp;$CR273&amp;$CS273&amp;$CT273&amp;$CU273&amp;$CV273&amp;$CW273&amp;$CX273&amp;$CY273&amp;$CZ273</f>
        <v/>
      </c>
      <c r="CA273" s="44" t="str">
        <f>IF(AND($B273&lt;&gt;0,S273=""),"* No olvide ingresar la columna Pueblos Originarios (Digite CERO si no tiene). ",IF(S273&gt;$B273,"* El Número de Hijos de Pueblos Originarios no puede superar el Total. ",""))</f>
        <v/>
      </c>
      <c r="CB273" s="44" t="str">
        <f>IF(AND($B273&lt;&gt;0,T273=""),"* No olvide ingresar la columna Migrantes (Digite CERO si no tiene). ",IF(T273&gt;$B273,"* El Número de Hijos de Migrantes no puede superar el Total. ",""))</f>
        <v/>
      </c>
      <c r="DA273" s="45">
        <f t="shared" si="520"/>
        <v>0</v>
      </c>
      <c r="DB273" s="45">
        <f t="shared" si="520"/>
        <v>0</v>
      </c>
    </row>
    <row r="274" spans="1:130" ht="22.5" x14ac:dyDescent="0.25">
      <c r="A274" s="230" t="s">
        <v>154</v>
      </c>
      <c r="B274" s="231">
        <f>SUM(C274:R274)</f>
        <v>0</v>
      </c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232"/>
      <c r="S274" s="233"/>
      <c r="T274" s="91"/>
      <c r="U274" s="43" t="str">
        <f>$CA274&amp;$CB274&amp;$CC274&amp;$CD274&amp;$CE274&amp;$CF274&amp;$CG274&amp;$CH274&amp;$CI274&amp;$CJ274&amp;$CK274&amp;$CL274&amp;$CM274&amp;$CN274&amp;$CO274&amp;$CP274&amp;$CQ274&amp;$CR274&amp;$CS274&amp;$CT274&amp;$CU274&amp;$CV274&amp;$CW274&amp;$CX274&amp;$CY274&amp;$CZ274</f>
        <v/>
      </c>
      <c r="CA274" s="44" t="str">
        <f>IF(AND($B274&lt;&gt;0,S274=""),"* No olvide ingresar la columna Pueblos Originarios (Digite CERO si no tiene). ",IF(S274&gt;$B274,"* El Número de Hijos de Pueblos Originarios no puede superar el Total. ",""))</f>
        <v/>
      </c>
      <c r="CB274" s="44" t="str">
        <f>IF(AND($B274&lt;&gt;0,T274=""),"* No olvide ingresar la columna Migrantes (Digite CERO si no tiene). ",IF(T274&gt;$B274,"* El Número de Hijos de Migrantes no puede superar el Total. ",""))</f>
        <v/>
      </c>
      <c r="DA274" s="45">
        <f t="shared" si="520"/>
        <v>0</v>
      </c>
      <c r="DB274" s="45">
        <f t="shared" si="520"/>
        <v>0</v>
      </c>
    </row>
    <row r="275" spans="1:130" x14ac:dyDescent="0.25">
      <c r="A275" s="160" t="s">
        <v>155</v>
      </c>
    </row>
    <row r="276" spans="1:130" x14ac:dyDescent="0.25">
      <c r="A276" s="585" t="s">
        <v>123</v>
      </c>
      <c r="B276" s="588" t="s">
        <v>5</v>
      </c>
      <c r="C276" s="589"/>
      <c r="D276" s="568"/>
      <c r="E276" s="580" t="s">
        <v>156</v>
      </c>
      <c r="F276" s="581"/>
      <c r="G276" s="581"/>
      <c r="H276" s="581"/>
      <c r="I276" s="581"/>
      <c r="J276" s="581"/>
      <c r="K276" s="581"/>
      <c r="L276" s="581"/>
      <c r="M276" s="581"/>
      <c r="N276" s="581"/>
      <c r="O276" s="581"/>
      <c r="P276" s="581"/>
      <c r="Q276" s="581"/>
      <c r="R276" s="581"/>
      <c r="S276" s="581"/>
      <c r="T276" s="581"/>
      <c r="U276" s="581"/>
      <c r="V276" s="581"/>
      <c r="W276" s="581"/>
      <c r="X276" s="581"/>
      <c r="Y276" s="581"/>
      <c r="Z276" s="581"/>
      <c r="AA276" s="581"/>
      <c r="AB276" s="581"/>
      <c r="AC276" s="581"/>
      <c r="AD276" s="581"/>
      <c r="AE276" s="581"/>
      <c r="AF276" s="581"/>
      <c r="AG276" s="581"/>
      <c r="AH276" s="581"/>
      <c r="AI276" s="581"/>
      <c r="AJ276" s="593"/>
    </row>
    <row r="277" spans="1:130" s="234" customFormat="1" x14ac:dyDescent="0.25">
      <c r="A277" s="586"/>
      <c r="B277" s="590"/>
      <c r="C277" s="591"/>
      <c r="D277" s="592"/>
      <c r="E277" s="594" t="s">
        <v>157</v>
      </c>
      <c r="F277" s="595"/>
      <c r="G277" s="596" t="s">
        <v>158</v>
      </c>
      <c r="H277" s="597"/>
      <c r="I277" s="596" t="s">
        <v>159</v>
      </c>
      <c r="J277" s="597"/>
      <c r="K277" s="596" t="s">
        <v>160</v>
      </c>
      <c r="L277" s="597"/>
      <c r="M277" s="594" t="s">
        <v>161</v>
      </c>
      <c r="N277" s="595"/>
      <c r="O277" s="594" t="s">
        <v>162</v>
      </c>
      <c r="P277" s="595"/>
      <c r="Q277" s="594" t="s">
        <v>163</v>
      </c>
      <c r="R277" s="595"/>
      <c r="S277" s="594" t="s">
        <v>164</v>
      </c>
      <c r="T277" s="595"/>
      <c r="U277" s="594" t="s">
        <v>165</v>
      </c>
      <c r="V277" s="595"/>
      <c r="W277" s="594" t="s">
        <v>166</v>
      </c>
      <c r="X277" s="595"/>
      <c r="Y277" s="594" t="s">
        <v>167</v>
      </c>
      <c r="Z277" s="595"/>
      <c r="AA277" s="594" t="s">
        <v>168</v>
      </c>
      <c r="AB277" s="595"/>
      <c r="AC277" s="594" t="s">
        <v>169</v>
      </c>
      <c r="AD277" s="595"/>
      <c r="AE277" s="594" t="s">
        <v>170</v>
      </c>
      <c r="AF277" s="595"/>
      <c r="AG277" s="594" t="s">
        <v>171</v>
      </c>
      <c r="AH277" s="595"/>
      <c r="AI277" s="594" t="s">
        <v>172</v>
      </c>
      <c r="AJ277" s="595"/>
      <c r="BZ277" s="11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</row>
    <row r="278" spans="1:130" ht="15" customHeight="1" x14ac:dyDescent="0.25">
      <c r="A278" s="586"/>
      <c r="B278" s="475" t="s">
        <v>173</v>
      </c>
      <c r="C278" s="598" t="s">
        <v>31</v>
      </c>
      <c r="D278" s="496" t="s">
        <v>32</v>
      </c>
      <c r="E278" s="594" t="s">
        <v>174</v>
      </c>
      <c r="F278" s="595"/>
      <c r="G278" s="596" t="s">
        <v>175</v>
      </c>
      <c r="H278" s="597"/>
      <c r="I278" s="596" t="s">
        <v>176</v>
      </c>
      <c r="J278" s="597"/>
      <c r="K278" s="596" t="s">
        <v>177</v>
      </c>
      <c r="L278" s="597"/>
      <c r="M278" s="594" t="s">
        <v>17</v>
      </c>
      <c r="N278" s="595"/>
      <c r="O278" s="594" t="s">
        <v>18</v>
      </c>
      <c r="P278" s="595"/>
      <c r="Q278" s="594" t="s">
        <v>178</v>
      </c>
      <c r="R278" s="595"/>
      <c r="S278" s="594" t="s">
        <v>179</v>
      </c>
      <c r="T278" s="595"/>
      <c r="U278" s="594" t="s">
        <v>180</v>
      </c>
      <c r="V278" s="595"/>
      <c r="W278" s="594" t="s">
        <v>181</v>
      </c>
      <c r="X278" s="595"/>
      <c r="Y278" s="594" t="s">
        <v>182</v>
      </c>
      <c r="Z278" s="595"/>
      <c r="AA278" s="594" t="s">
        <v>183</v>
      </c>
      <c r="AB278" s="595"/>
      <c r="AC278" s="594" t="s">
        <v>184</v>
      </c>
      <c r="AD278" s="595"/>
      <c r="AE278" s="594" t="s">
        <v>185</v>
      </c>
      <c r="AF278" s="595"/>
      <c r="AG278" s="594" t="s">
        <v>186</v>
      </c>
      <c r="AH278" s="595"/>
      <c r="AI278" s="594" t="s">
        <v>187</v>
      </c>
      <c r="AJ278" s="595"/>
    </row>
    <row r="279" spans="1:130" x14ac:dyDescent="0.25">
      <c r="A279" s="587"/>
      <c r="B279" s="477"/>
      <c r="C279" s="599"/>
      <c r="D279" s="498"/>
      <c r="E279" s="18" t="s">
        <v>31</v>
      </c>
      <c r="F279" s="370" t="s">
        <v>32</v>
      </c>
      <c r="G279" s="18" t="s">
        <v>31</v>
      </c>
      <c r="H279" s="367" t="s">
        <v>32</v>
      </c>
      <c r="I279" s="18" t="s">
        <v>31</v>
      </c>
      <c r="J279" s="370" t="s">
        <v>32</v>
      </c>
      <c r="K279" s="18" t="s">
        <v>31</v>
      </c>
      <c r="L279" s="370" t="s">
        <v>32</v>
      </c>
      <c r="M279" s="369" t="s">
        <v>31</v>
      </c>
      <c r="N279" s="370" t="s">
        <v>32</v>
      </c>
      <c r="O279" s="18" t="s">
        <v>31</v>
      </c>
      <c r="P279" s="370" t="s">
        <v>32</v>
      </c>
      <c r="Q279" s="18" t="s">
        <v>31</v>
      </c>
      <c r="R279" s="370" t="s">
        <v>32</v>
      </c>
      <c r="S279" s="18" t="s">
        <v>31</v>
      </c>
      <c r="T279" s="370" t="s">
        <v>32</v>
      </c>
      <c r="U279" s="18" t="s">
        <v>31</v>
      </c>
      <c r="V279" s="370" t="s">
        <v>32</v>
      </c>
      <c r="W279" s="18" t="s">
        <v>31</v>
      </c>
      <c r="X279" s="370" t="s">
        <v>32</v>
      </c>
      <c r="Y279" s="18" t="s">
        <v>31</v>
      </c>
      <c r="Z279" s="370" t="s">
        <v>32</v>
      </c>
      <c r="AA279" s="18" t="s">
        <v>31</v>
      </c>
      <c r="AB279" s="370" t="s">
        <v>32</v>
      </c>
      <c r="AC279" s="18" t="s">
        <v>31</v>
      </c>
      <c r="AD279" s="370" t="s">
        <v>32</v>
      </c>
      <c r="AE279" s="18" t="s">
        <v>31</v>
      </c>
      <c r="AF279" s="370" t="s">
        <v>32</v>
      </c>
      <c r="AG279" s="18" t="s">
        <v>31</v>
      </c>
      <c r="AH279" s="370" t="s">
        <v>32</v>
      </c>
      <c r="AI279" s="18" t="s">
        <v>31</v>
      </c>
      <c r="AJ279" s="370" t="s">
        <v>32</v>
      </c>
    </row>
    <row r="280" spans="1:130" ht="33" x14ac:dyDescent="0.25">
      <c r="A280" s="238" t="s">
        <v>188</v>
      </c>
      <c r="B280" s="239">
        <f t="shared" ref="B280:B285" si="521">SUM(C280:D280)</f>
        <v>0</v>
      </c>
      <c r="C280" s="240">
        <f>+E280+G280+I280+K280+M280+O280+Q280+S280+U280+W280+Y280+AA280+AC280+AE280+AG280+AI280</f>
        <v>0</v>
      </c>
      <c r="D280" s="241">
        <f>+F280+H280+J280+L280+N280+P280+R280+T280+V280+X280+Z280+AB280+AD280+AF280+AH280+AJ280</f>
        <v>0</v>
      </c>
      <c r="E280" s="79"/>
      <c r="F280" s="108"/>
      <c r="G280" s="79"/>
      <c r="H280" s="108"/>
      <c r="I280" s="79"/>
      <c r="J280" s="108"/>
      <c r="K280" s="79"/>
      <c r="L280" s="108"/>
      <c r="M280" s="79"/>
      <c r="N280" s="108"/>
      <c r="O280" s="79"/>
      <c r="P280" s="108"/>
      <c r="Q280" s="79"/>
      <c r="R280" s="108"/>
      <c r="S280" s="79"/>
      <c r="T280" s="108"/>
      <c r="U280" s="79"/>
      <c r="V280" s="108"/>
      <c r="W280" s="79"/>
      <c r="X280" s="108"/>
      <c r="Y280" s="79"/>
      <c r="Z280" s="108"/>
      <c r="AA280" s="79"/>
      <c r="AB280" s="108"/>
      <c r="AC280" s="39"/>
      <c r="AD280" s="108"/>
      <c r="AE280" s="39"/>
      <c r="AF280" s="108"/>
      <c r="AG280" s="39"/>
      <c r="AH280" s="108"/>
      <c r="AI280" s="39"/>
      <c r="AJ280" s="108"/>
    </row>
    <row r="281" spans="1:130" ht="33" x14ac:dyDescent="0.25">
      <c r="A281" s="228" t="s">
        <v>189</v>
      </c>
      <c r="B281" s="242">
        <f t="shared" si="521"/>
        <v>0</v>
      </c>
      <c r="C281" s="243">
        <f t="shared" ref="C281:D285" si="522">+E281+G281+I281+K281+M281+O281+Q281+S281+U281+W281+Y281+AA281+AC281+AE281+AG281+AI281</f>
        <v>0</v>
      </c>
      <c r="D281" s="244">
        <f t="shared" si="522"/>
        <v>0</v>
      </c>
      <c r="E281" s="39"/>
      <c r="F281" s="108"/>
      <c r="G281" s="39"/>
      <c r="H281" s="108"/>
      <c r="I281" s="39"/>
      <c r="J281" s="108"/>
      <c r="K281" s="39"/>
      <c r="L281" s="108"/>
      <c r="M281" s="39"/>
      <c r="N281" s="108"/>
      <c r="O281" s="39"/>
      <c r="P281" s="108"/>
      <c r="Q281" s="39"/>
      <c r="R281" s="108"/>
      <c r="S281" s="39"/>
      <c r="T281" s="108"/>
      <c r="U281" s="39"/>
      <c r="V281" s="108"/>
      <c r="W281" s="39"/>
      <c r="X281" s="108"/>
      <c r="Y281" s="39"/>
      <c r="Z281" s="108"/>
      <c r="AA281" s="39"/>
      <c r="AB281" s="108"/>
      <c r="AC281" s="39"/>
      <c r="AD281" s="108"/>
      <c r="AE281" s="39"/>
      <c r="AF281" s="108"/>
      <c r="AG281" s="39"/>
      <c r="AH281" s="108"/>
      <c r="AI281" s="39"/>
      <c r="AJ281" s="108"/>
    </row>
    <row r="282" spans="1:130" ht="33" x14ac:dyDescent="0.25">
      <c r="A282" s="228" t="s">
        <v>190</v>
      </c>
      <c r="B282" s="242">
        <f t="shared" si="521"/>
        <v>0</v>
      </c>
      <c r="C282" s="243">
        <f t="shared" si="522"/>
        <v>0</v>
      </c>
      <c r="D282" s="244">
        <f t="shared" si="522"/>
        <v>0</v>
      </c>
      <c r="E282" s="39"/>
      <c r="F282" s="108"/>
      <c r="G282" s="39"/>
      <c r="H282" s="108"/>
      <c r="I282" s="39"/>
      <c r="J282" s="108"/>
      <c r="K282" s="39"/>
      <c r="L282" s="108"/>
      <c r="M282" s="39"/>
      <c r="N282" s="108"/>
      <c r="O282" s="39"/>
      <c r="P282" s="108"/>
      <c r="Q282" s="39"/>
      <c r="R282" s="108"/>
      <c r="S282" s="39"/>
      <c r="T282" s="108"/>
      <c r="U282" s="39"/>
      <c r="V282" s="108"/>
      <c r="W282" s="39"/>
      <c r="X282" s="108"/>
      <c r="Y282" s="39"/>
      <c r="Z282" s="108"/>
      <c r="AA282" s="39"/>
      <c r="AB282" s="108"/>
      <c r="AC282" s="39"/>
      <c r="AD282" s="108"/>
      <c r="AE282" s="39"/>
      <c r="AF282" s="108"/>
      <c r="AG282" s="39"/>
      <c r="AH282" s="108"/>
      <c r="AI282" s="39"/>
      <c r="AJ282" s="108"/>
    </row>
    <row r="283" spans="1:130" ht="33" x14ac:dyDescent="0.25">
      <c r="A283" s="228" t="s">
        <v>191</v>
      </c>
      <c r="B283" s="245">
        <f t="shared" si="521"/>
        <v>0</v>
      </c>
      <c r="C283" s="246">
        <f t="shared" si="522"/>
        <v>0</v>
      </c>
      <c r="D283" s="247">
        <f t="shared" si="522"/>
        <v>0</v>
      </c>
      <c r="E283" s="84"/>
      <c r="F283" s="86"/>
      <c r="G283" s="84"/>
      <c r="H283" s="86"/>
      <c r="I283" s="84"/>
      <c r="J283" s="86"/>
      <c r="K283" s="84"/>
      <c r="L283" s="86"/>
      <c r="M283" s="84"/>
      <c r="N283" s="86"/>
      <c r="O283" s="84"/>
      <c r="P283" s="86"/>
      <c r="Q283" s="84"/>
      <c r="R283" s="86"/>
      <c r="S283" s="84"/>
      <c r="T283" s="86"/>
      <c r="U283" s="84"/>
      <c r="V283" s="86"/>
      <c r="W283" s="84"/>
      <c r="X283" s="86"/>
      <c r="Y283" s="84"/>
      <c r="Z283" s="86"/>
      <c r="AA283" s="84"/>
      <c r="AB283" s="86"/>
      <c r="AC283" s="84"/>
      <c r="AD283" s="86"/>
      <c r="AE283" s="84"/>
      <c r="AF283" s="86"/>
      <c r="AG283" s="84"/>
      <c r="AH283" s="86"/>
      <c r="AI283" s="84"/>
      <c r="AJ283" s="86"/>
    </row>
    <row r="284" spans="1:130" ht="33" x14ac:dyDescent="0.25">
      <c r="A284" s="228" t="s">
        <v>192</v>
      </c>
      <c r="B284" s="242">
        <f t="shared" si="521"/>
        <v>0</v>
      </c>
      <c r="C284" s="243">
        <f t="shared" si="522"/>
        <v>0</v>
      </c>
      <c r="D284" s="244">
        <f t="shared" si="522"/>
        <v>0</v>
      </c>
      <c r="E284" s="39"/>
      <c r="F284" s="108"/>
      <c r="G284" s="39"/>
      <c r="H284" s="108"/>
      <c r="I284" s="39"/>
      <c r="J284" s="108"/>
      <c r="K284" s="39"/>
      <c r="L284" s="108"/>
      <c r="M284" s="39"/>
      <c r="N284" s="108"/>
      <c r="O284" s="39"/>
      <c r="P284" s="108"/>
      <c r="Q284" s="39"/>
      <c r="R284" s="108"/>
      <c r="S284" s="39"/>
      <c r="T284" s="108"/>
      <c r="U284" s="39"/>
      <c r="V284" s="108"/>
      <c r="W284" s="39"/>
      <c r="X284" s="108"/>
      <c r="Y284" s="39"/>
      <c r="Z284" s="108"/>
      <c r="AA284" s="39"/>
      <c r="AB284" s="108"/>
      <c r="AC284" s="39"/>
      <c r="AD284" s="108"/>
      <c r="AE284" s="39"/>
      <c r="AF284" s="108"/>
      <c r="AG284" s="39"/>
      <c r="AH284" s="108"/>
      <c r="AI284" s="39"/>
      <c r="AJ284" s="108"/>
    </row>
    <row r="285" spans="1:130" ht="33" x14ac:dyDescent="0.25">
      <c r="A285" s="248" t="s">
        <v>193</v>
      </c>
      <c r="B285" s="249">
        <f t="shared" si="521"/>
        <v>0</v>
      </c>
      <c r="C285" s="250">
        <f t="shared" si="522"/>
        <v>0</v>
      </c>
      <c r="D285" s="251">
        <f t="shared" si="522"/>
        <v>0</v>
      </c>
      <c r="E285" s="60"/>
      <c r="F285" s="141"/>
      <c r="G285" s="60"/>
      <c r="H285" s="141"/>
      <c r="I285" s="60"/>
      <c r="J285" s="141"/>
      <c r="K285" s="60"/>
      <c r="L285" s="141"/>
      <c r="M285" s="60"/>
      <c r="N285" s="141"/>
      <c r="O285" s="60"/>
      <c r="P285" s="141"/>
      <c r="Q285" s="60"/>
      <c r="R285" s="141"/>
      <c r="S285" s="60"/>
      <c r="T285" s="141"/>
      <c r="U285" s="60"/>
      <c r="V285" s="141"/>
      <c r="W285" s="60"/>
      <c r="X285" s="141"/>
      <c r="Y285" s="60"/>
      <c r="Z285" s="141"/>
      <c r="AA285" s="60"/>
      <c r="AB285" s="141"/>
      <c r="AC285" s="60"/>
      <c r="AD285" s="141"/>
      <c r="AE285" s="60"/>
      <c r="AF285" s="141"/>
      <c r="AG285" s="60"/>
      <c r="AH285" s="141"/>
      <c r="AI285" s="60"/>
      <c r="AJ285" s="141"/>
    </row>
    <row r="286" spans="1:130" x14ac:dyDescent="0.25">
      <c r="A286" s="160" t="s">
        <v>194</v>
      </c>
    </row>
    <row r="287" spans="1:130" ht="15" customHeight="1" x14ac:dyDescent="0.25">
      <c r="A287" s="585" t="s">
        <v>123</v>
      </c>
      <c r="B287" s="588" t="s">
        <v>5</v>
      </c>
      <c r="C287" s="589"/>
      <c r="D287" s="568"/>
      <c r="E287" s="580" t="s">
        <v>195</v>
      </c>
      <c r="F287" s="581"/>
      <c r="G287" s="581"/>
      <c r="H287" s="581"/>
      <c r="I287" s="581"/>
      <c r="J287" s="581"/>
      <c r="K287" s="581"/>
      <c r="L287" s="581"/>
      <c r="M287" s="581"/>
      <c r="N287" s="581"/>
      <c r="O287" s="581"/>
      <c r="P287" s="581"/>
      <c r="Q287" s="581"/>
      <c r="R287" s="581"/>
      <c r="S287" s="581"/>
      <c r="T287" s="581"/>
      <c r="U287" s="581"/>
      <c r="V287" s="581"/>
      <c r="W287" s="581"/>
      <c r="X287" s="581"/>
      <c r="Y287" s="581"/>
      <c r="Z287" s="581"/>
      <c r="AA287" s="581"/>
      <c r="AB287" s="582"/>
      <c r="AC287" s="600" t="s">
        <v>9</v>
      </c>
      <c r="AD287" s="568" t="s">
        <v>10</v>
      </c>
    </row>
    <row r="288" spans="1:130" ht="15" customHeight="1" x14ac:dyDescent="0.25">
      <c r="A288" s="586"/>
      <c r="B288" s="590"/>
      <c r="C288" s="591"/>
      <c r="D288" s="592"/>
      <c r="E288" s="594" t="s">
        <v>196</v>
      </c>
      <c r="F288" s="595"/>
      <c r="G288" s="594" t="s">
        <v>18</v>
      </c>
      <c r="H288" s="595"/>
      <c r="I288" s="594" t="s">
        <v>178</v>
      </c>
      <c r="J288" s="595"/>
      <c r="K288" s="594" t="s">
        <v>179</v>
      </c>
      <c r="L288" s="595"/>
      <c r="M288" s="594" t="s">
        <v>180</v>
      </c>
      <c r="N288" s="595"/>
      <c r="O288" s="594" t="s">
        <v>181</v>
      </c>
      <c r="P288" s="595"/>
      <c r="Q288" s="594" t="s">
        <v>182</v>
      </c>
      <c r="R288" s="595"/>
      <c r="S288" s="594" t="s">
        <v>183</v>
      </c>
      <c r="T288" s="595"/>
      <c r="U288" s="594" t="s">
        <v>184</v>
      </c>
      <c r="V288" s="595"/>
      <c r="W288" s="594" t="s">
        <v>185</v>
      </c>
      <c r="X288" s="595"/>
      <c r="Y288" s="594" t="s">
        <v>186</v>
      </c>
      <c r="Z288" s="595"/>
      <c r="AA288" s="594" t="s">
        <v>197</v>
      </c>
      <c r="AB288" s="603"/>
      <c r="AC288" s="601"/>
      <c r="AD288" s="592"/>
    </row>
    <row r="289" spans="1:130" x14ac:dyDescent="0.25">
      <c r="A289" s="587"/>
      <c r="B289" s="253" t="s">
        <v>173</v>
      </c>
      <c r="C289" s="18" t="s">
        <v>31</v>
      </c>
      <c r="D289" s="370" t="s">
        <v>32</v>
      </c>
      <c r="E289" s="18" t="s">
        <v>31</v>
      </c>
      <c r="F289" s="370" t="s">
        <v>32</v>
      </c>
      <c r="G289" s="18" t="s">
        <v>31</v>
      </c>
      <c r="H289" s="370" t="s">
        <v>32</v>
      </c>
      <c r="I289" s="18" t="s">
        <v>31</v>
      </c>
      <c r="J289" s="370" t="s">
        <v>32</v>
      </c>
      <c r="K289" s="18" t="s">
        <v>31</v>
      </c>
      <c r="L289" s="370" t="s">
        <v>32</v>
      </c>
      <c r="M289" s="18" t="s">
        <v>31</v>
      </c>
      <c r="N289" s="370" t="s">
        <v>32</v>
      </c>
      <c r="O289" s="18" t="s">
        <v>31</v>
      </c>
      <c r="P289" s="370" t="s">
        <v>32</v>
      </c>
      <c r="Q289" s="18" t="s">
        <v>31</v>
      </c>
      <c r="R289" s="370" t="s">
        <v>32</v>
      </c>
      <c r="S289" s="18" t="s">
        <v>31</v>
      </c>
      <c r="T289" s="370" t="s">
        <v>32</v>
      </c>
      <c r="U289" s="18" t="s">
        <v>31</v>
      </c>
      <c r="V289" s="370" t="s">
        <v>32</v>
      </c>
      <c r="W289" s="18" t="s">
        <v>31</v>
      </c>
      <c r="X289" s="370" t="s">
        <v>32</v>
      </c>
      <c r="Y289" s="18" t="s">
        <v>31</v>
      </c>
      <c r="Z289" s="370" t="s">
        <v>32</v>
      </c>
      <c r="AA289" s="18" t="s">
        <v>31</v>
      </c>
      <c r="AB289" s="26" t="s">
        <v>32</v>
      </c>
      <c r="AC289" s="602"/>
      <c r="AD289" s="56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</row>
    <row r="290" spans="1:130" ht="22.5" x14ac:dyDescent="0.25">
      <c r="A290" s="254" t="s">
        <v>198</v>
      </c>
      <c r="B290" s="255">
        <f>SUM(C290:D290)</f>
        <v>0</v>
      </c>
      <c r="C290" s="256">
        <f>+E290+G290+I290+K290+M290+O290+Q290+S290+U290+W290+Y290+AA290</f>
        <v>0</v>
      </c>
      <c r="D290" s="257">
        <f>+F290+H290+J290+L290+N290+P290+R290+T290+V290+X290+Z290+AB290</f>
        <v>0</v>
      </c>
      <c r="E290" s="39"/>
      <c r="F290" s="37"/>
      <c r="G290" s="39"/>
      <c r="H290" s="37"/>
      <c r="I290" s="39"/>
      <c r="J290" s="37"/>
      <c r="K290" s="39"/>
      <c r="L290" s="37"/>
      <c r="M290" s="39"/>
      <c r="N290" s="37"/>
      <c r="O290" s="39"/>
      <c r="P290" s="37"/>
      <c r="Q290" s="39"/>
      <c r="R290" s="37"/>
      <c r="S290" s="39"/>
      <c r="T290" s="37"/>
      <c r="U290" s="39"/>
      <c r="V290" s="37"/>
      <c r="W290" s="39"/>
      <c r="X290" s="37"/>
      <c r="Y290" s="39"/>
      <c r="Z290" s="37"/>
      <c r="AA290" s="39"/>
      <c r="AB290" s="40"/>
      <c r="AC290" s="147"/>
      <c r="AD290" s="87"/>
      <c r="AE290" s="43" t="str">
        <f>$CA290&amp;$CB290&amp;$CC290&amp;$CD290&amp;$CE290&amp;$CF290&amp;$CG290&amp;$CH290&amp;$CI290&amp;$CJ290&amp;$CK290&amp;$CL290&amp;$CM290&amp;$CN290&amp;$CO290&amp;$CP290&amp;$CQ290&amp;$CR290&amp;$CS290&amp;$CT290&amp;$CU290&amp;$CV290&amp;$CW290&amp;$CX290&amp;$CY290&amp;$CZ290</f>
        <v/>
      </c>
      <c r="CA290" s="44" t="str">
        <f>IF(AND($B290&lt;&gt;0,AC290=""),"* No olvide ingresar la columna Pueblos Originarios (Digite CERO si no tiene). ",IF(AC290&gt;$B290,"* El Número de Donantes Confirmados pertenecientes a Pueblos Originarios no puede superar el Total. ",""))</f>
        <v/>
      </c>
      <c r="CB290" s="44" t="str">
        <f>IF(AND($B290&lt;&gt;0,AD290=""),"* No olvide ingresar la columna Migrantes (Digite CERO si no tiene). ",IF(AD290&gt;$B290,"* El Número de Donantes Confirmados pertenecientes a Población Migrante no puede superar el Total. ",""))</f>
        <v/>
      </c>
      <c r="DA290" s="45">
        <f>IF(AND($B290&lt;&gt;0,AC290=""),1,IF(AC290&gt;$B290,1,0))</f>
        <v>0</v>
      </c>
      <c r="DB290" s="45">
        <f>IF(AND($B290&lt;&gt;0,AD290=""),1,IF(AD290&gt;$B290,1,0))</f>
        <v>0</v>
      </c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</row>
    <row r="291" spans="1:130" ht="22.5" x14ac:dyDescent="0.25">
      <c r="A291" s="248" t="s">
        <v>199</v>
      </c>
      <c r="B291" s="258">
        <f>SUM(C291:D291)</f>
        <v>0</v>
      </c>
      <c r="C291" s="259">
        <f>+E291+G291+I291+K291+M291+O291+Q291+S291+U291+W291+Y291+AA291</f>
        <v>0</v>
      </c>
      <c r="D291" s="260">
        <f>+F291+H291+J291+L291+N291+P291+R291+T291+V291+X291+Z291+AB291</f>
        <v>0</v>
      </c>
      <c r="E291" s="60"/>
      <c r="F291" s="141"/>
      <c r="G291" s="60"/>
      <c r="H291" s="141"/>
      <c r="I291" s="60"/>
      <c r="J291" s="141"/>
      <c r="K291" s="60"/>
      <c r="L291" s="141"/>
      <c r="M291" s="60"/>
      <c r="N291" s="141"/>
      <c r="O291" s="60"/>
      <c r="P291" s="141"/>
      <c r="Q291" s="60"/>
      <c r="R291" s="141"/>
      <c r="S291" s="60"/>
      <c r="T291" s="141"/>
      <c r="U291" s="60"/>
      <c r="V291" s="141"/>
      <c r="W291" s="60"/>
      <c r="X291" s="141"/>
      <c r="Y291" s="60"/>
      <c r="Z291" s="141"/>
      <c r="AA291" s="60"/>
      <c r="AB291" s="62"/>
      <c r="AC291" s="58"/>
      <c r="AD291" s="61"/>
      <c r="AE291" s="43" t="str">
        <f>$CA291&amp;$CB291&amp;$CC291&amp;$CD291&amp;$CE291&amp;$CF291&amp;$CG291&amp;$CH291&amp;$CI291&amp;$CJ291&amp;$CK291&amp;$CL291&amp;$CM291&amp;$CN291&amp;$CO291&amp;$CP291&amp;$CQ291&amp;$CR291&amp;$CS291&amp;$CT291&amp;$CU291&amp;$CV291&amp;$CW291&amp;$CX291&amp;$CY291&amp;$CZ291</f>
        <v/>
      </c>
      <c r="CA291" s="44" t="str">
        <f>IF(AND($B291&lt;&gt;0,AC291=""),"* No olvide ingresar la columna Pueblos Originarios (Digite CERO si no tiene). ",IF(AC291&gt;$B291,"* El Número de Donantes Confirmados pertenecientes a Pueblos Originarios no puede superar el Total. ",""))</f>
        <v/>
      </c>
      <c r="CB291" s="44" t="str">
        <f>IF(AND($B291&lt;&gt;0,AD291=""),"* No olvide ingresar la columna Migrantes (Digite CERO si no tiene). ",IF(AD291&gt;$B291,"* El Número de Donantes Confirmados pertenecientes a Población Migrante no puede superar el Total. ",""))</f>
        <v/>
      </c>
      <c r="DA291" s="45">
        <f>IF(AND($B291&lt;&gt;0,AC291=""),1,IF(AC291&gt;$B291,1,0))</f>
        <v>0</v>
      </c>
      <c r="DB291" s="45">
        <f>IF(AND($B291&lt;&gt;0,AD291=""),1,IF(AD291&gt;$B291,1,0))</f>
        <v>0</v>
      </c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</row>
    <row r="292" spans="1:130" x14ac:dyDescent="0.25">
      <c r="A292" s="160" t="s">
        <v>200</v>
      </c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</row>
    <row r="293" spans="1:130" ht="15" customHeight="1" x14ac:dyDescent="0.25">
      <c r="A293" s="585" t="s">
        <v>123</v>
      </c>
      <c r="B293" s="588" t="s">
        <v>5</v>
      </c>
      <c r="C293" s="589"/>
      <c r="D293" s="568"/>
      <c r="E293" s="604" t="s">
        <v>195</v>
      </c>
      <c r="F293" s="604"/>
      <c r="G293" s="604"/>
      <c r="H293" s="604"/>
      <c r="I293" s="604"/>
      <c r="J293" s="604"/>
      <c r="K293" s="604"/>
      <c r="L293" s="604"/>
      <c r="M293" s="604"/>
      <c r="N293" s="604"/>
      <c r="O293" s="604"/>
      <c r="P293" s="604"/>
      <c r="Q293" s="604"/>
      <c r="R293" s="604"/>
      <c r="S293" s="604"/>
      <c r="T293" s="604"/>
      <c r="U293" s="604"/>
      <c r="V293" s="604"/>
      <c r="W293" s="604"/>
      <c r="X293" s="604"/>
      <c r="Y293" s="604"/>
      <c r="Z293" s="604"/>
      <c r="AA293" s="604"/>
      <c r="AB293" s="604"/>
      <c r="AC293" s="604"/>
      <c r="AD293" s="604"/>
      <c r="AE293" s="604"/>
      <c r="AF293" s="604"/>
      <c r="AG293" s="604"/>
      <c r="AH293" s="604"/>
      <c r="AI293" s="604"/>
      <c r="AJ293" s="605"/>
      <c r="AK293" s="600" t="s">
        <v>9</v>
      </c>
      <c r="AL293" s="568" t="s">
        <v>10</v>
      </c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</row>
    <row r="294" spans="1:130" ht="15" customHeight="1" x14ac:dyDescent="0.25">
      <c r="A294" s="586"/>
      <c r="B294" s="590"/>
      <c r="C294" s="591"/>
      <c r="D294" s="592"/>
      <c r="E294" s="594" t="s">
        <v>174</v>
      </c>
      <c r="F294" s="595"/>
      <c r="G294" s="596" t="s">
        <v>175</v>
      </c>
      <c r="H294" s="597"/>
      <c r="I294" s="596" t="s">
        <v>176</v>
      </c>
      <c r="J294" s="597"/>
      <c r="K294" s="596" t="s">
        <v>177</v>
      </c>
      <c r="L294" s="597"/>
      <c r="M294" s="594" t="s">
        <v>17</v>
      </c>
      <c r="N294" s="595"/>
      <c r="O294" s="594" t="s">
        <v>18</v>
      </c>
      <c r="P294" s="595"/>
      <c r="Q294" s="594" t="s">
        <v>178</v>
      </c>
      <c r="R294" s="595"/>
      <c r="S294" s="594" t="s">
        <v>179</v>
      </c>
      <c r="T294" s="595"/>
      <c r="U294" s="594" t="s">
        <v>180</v>
      </c>
      <c r="V294" s="595"/>
      <c r="W294" s="594" t="s">
        <v>181</v>
      </c>
      <c r="X294" s="595"/>
      <c r="Y294" s="594" t="s">
        <v>182</v>
      </c>
      <c r="Z294" s="595"/>
      <c r="AA294" s="594" t="s">
        <v>183</v>
      </c>
      <c r="AB294" s="595"/>
      <c r="AC294" s="594" t="s">
        <v>184</v>
      </c>
      <c r="AD294" s="595"/>
      <c r="AE294" s="594" t="s">
        <v>185</v>
      </c>
      <c r="AF294" s="595"/>
      <c r="AG294" s="594" t="s">
        <v>186</v>
      </c>
      <c r="AH294" s="595"/>
      <c r="AI294" s="594" t="s">
        <v>187</v>
      </c>
      <c r="AJ294" s="603"/>
      <c r="AK294" s="601"/>
      <c r="AL294" s="592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</row>
    <row r="295" spans="1:130" x14ac:dyDescent="0.25">
      <c r="A295" s="587"/>
      <c r="B295" s="253" t="s">
        <v>173</v>
      </c>
      <c r="C295" s="18" t="s">
        <v>31</v>
      </c>
      <c r="D295" s="370" t="s">
        <v>32</v>
      </c>
      <c r="E295" s="18" t="s">
        <v>31</v>
      </c>
      <c r="F295" s="370" t="s">
        <v>32</v>
      </c>
      <c r="G295" s="18" t="s">
        <v>31</v>
      </c>
      <c r="H295" s="370" t="s">
        <v>32</v>
      </c>
      <c r="I295" s="18" t="s">
        <v>31</v>
      </c>
      <c r="J295" s="370" t="s">
        <v>32</v>
      </c>
      <c r="K295" s="18" t="s">
        <v>31</v>
      </c>
      <c r="L295" s="370" t="s">
        <v>32</v>
      </c>
      <c r="M295" s="18" t="s">
        <v>31</v>
      </c>
      <c r="N295" s="370" t="s">
        <v>32</v>
      </c>
      <c r="O295" s="18" t="s">
        <v>31</v>
      </c>
      <c r="P295" s="370" t="s">
        <v>32</v>
      </c>
      <c r="Q295" s="18" t="s">
        <v>31</v>
      </c>
      <c r="R295" s="370" t="s">
        <v>32</v>
      </c>
      <c r="S295" s="18" t="s">
        <v>31</v>
      </c>
      <c r="T295" s="370" t="s">
        <v>32</v>
      </c>
      <c r="U295" s="18" t="s">
        <v>31</v>
      </c>
      <c r="V295" s="370" t="s">
        <v>32</v>
      </c>
      <c r="W295" s="18" t="s">
        <v>31</v>
      </c>
      <c r="X295" s="370" t="s">
        <v>32</v>
      </c>
      <c r="Y295" s="18" t="s">
        <v>31</v>
      </c>
      <c r="Z295" s="370" t="s">
        <v>32</v>
      </c>
      <c r="AA295" s="18" t="s">
        <v>31</v>
      </c>
      <c r="AB295" s="370" t="s">
        <v>32</v>
      </c>
      <c r="AC295" s="18" t="s">
        <v>31</v>
      </c>
      <c r="AD295" s="370" t="s">
        <v>32</v>
      </c>
      <c r="AE295" s="18" t="s">
        <v>31</v>
      </c>
      <c r="AF295" s="370" t="s">
        <v>32</v>
      </c>
      <c r="AG295" s="18" t="s">
        <v>31</v>
      </c>
      <c r="AH295" s="370" t="s">
        <v>32</v>
      </c>
      <c r="AI295" s="18" t="s">
        <v>31</v>
      </c>
      <c r="AJ295" s="368" t="s">
        <v>32</v>
      </c>
      <c r="AK295" s="602"/>
      <c r="AL295" s="56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</row>
    <row r="296" spans="1:130" ht="22.5" x14ac:dyDescent="0.25">
      <c r="A296" s="254" t="s">
        <v>201</v>
      </c>
      <c r="B296" s="216">
        <f>SUM(C296:D296)</f>
        <v>0</v>
      </c>
      <c r="C296" s="262">
        <f t="shared" ref="C296:D298" si="523">+E296+G296+I296+K296+M296+O296+Q296+S296+U296+W296+Y296+AA296+AC296+AE296+AG296+AI296</f>
        <v>0</v>
      </c>
      <c r="D296" s="257">
        <f t="shared" si="523"/>
        <v>0</v>
      </c>
      <c r="E296" s="39"/>
      <c r="F296" s="42"/>
      <c r="G296" s="39"/>
      <c r="H296" s="42"/>
      <c r="I296" s="39"/>
      <c r="J296" s="42"/>
      <c r="K296" s="39"/>
      <c r="L296" s="42"/>
      <c r="M296" s="39"/>
      <c r="N296" s="42"/>
      <c r="O296" s="39"/>
      <c r="P296" s="42"/>
      <c r="Q296" s="39"/>
      <c r="R296" s="42"/>
      <c r="S296" s="39"/>
      <c r="T296" s="42"/>
      <c r="U296" s="39"/>
      <c r="V296" s="42"/>
      <c r="W296" s="39"/>
      <c r="X296" s="42"/>
      <c r="Y296" s="39"/>
      <c r="Z296" s="42"/>
      <c r="AA296" s="39"/>
      <c r="AB296" s="42"/>
      <c r="AC296" s="39"/>
      <c r="AD296" s="42"/>
      <c r="AE296" s="39"/>
      <c r="AF296" s="42"/>
      <c r="AG296" s="39"/>
      <c r="AH296" s="42"/>
      <c r="AI296" s="39"/>
      <c r="AJ296" s="40"/>
      <c r="AK296" s="41"/>
      <c r="AL296" s="263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</row>
    <row r="297" spans="1:130" ht="22.5" x14ac:dyDescent="0.25">
      <c r="A297" s="228" t="s">
        <v>202</v>
      </c>
      <c r="B297" s="264">
        <f>SUM(C297:D297)</f>
        <v>0</v>
      </c>
      <c r="C297" s="265">
        <f t="shared" si="523"/>
        <v>0</v>
      </c>
      <c r="D297" s="244">
        <f t="shared" si="523"/>
        <v>0</v>
      </c>
      <c r="E297" s="39"/>
      <c r="F297" s="42"/>
      <c r="G297" s="39"/>
      <c r="H297" s="42"/>
      <c r="I297" s="39"/>
      <c r="J297" s="42"/>
      <c r="K297" s="39"/>
      <c r="L297" s="42"/>
      <c r="M297" s="39"/>
      <c r="N297" s="42"/>
      <c r="O297" s="39"/>
      <c r="P297" s="42"/>
      <c r="Q297" s="39"/>
      <c r="R297" s="42"/>
      <c r="S297" s="39"/>
      <c r="T297" s="42"/>
      <c r="U297" s="39"/>
      <c r="V297" s="42"/>
      <c r="W297" s="39"/>
      <c r="X297" s="42"/>
      <c r="Y297" s="39"/>
      <c r="Z297" s="42"/>
      <c r="AA297" s="39"/>
      <c r="AB297" s="42"/>
      <c r="AC297" s="39"/>
      <c r="AD297" s="42"/>
      <c r="AE297" s="39"/>
      <c r="AF297" s="42"/>
      <c r="AG297" s="39"/>
      <c r="AH297" s="42"/>
      <c r="AI297" s="39"/>
      <c r="AJ297" s="40"/>
      <c r="AK297" s="37"/>
      <c r="AL297" s="42"/>
      <c r="AM297" s="43" t="str">
        <f>$CA297&amp;$CB297&amp;$CC297&amp;$CD297&amp;$CE297&amp;$CF297&amp;$CG297&amp;$CH297&amp;$CI297&amp;$CJ297&amp;$CK297&amp;$CL297&amp;$CM297&amp;$CN297&amp;$CO297&amp;$CP297&amp;$CQ297&amp;$CR297&amp;$CS297&amp;$CT297&amp;$CU297&amp;$CV297&amp;$CW297&amp;$CX297&amp;$CY297&amp;$CZ297</f>
        <v/>
      </c>
      <c r="CA297" s="44" t="str">
        <f>IF(AND($B297&lt;&gt;0,AK297=""),"* No olvide ingresar la columna Pueblos Originarios (Digite CERO si no tiene). ",IF(AK297&gt;$B297,"* El Número de personas en seguimiento pertenecientes a Pueblos Originarios no puede superar el Total. ",""))</f>
        <v/>
      </c>
      <c r="CB297" s="44" t="str">
        <f>IF(AND($B297&lt;&gt;0,AL297=""),"* No olvide ingresar la columna Migrantes (Digite CERO si no tiene). ",IF(AL297&gt;$B297,"* El Número de personas en seguimiento pertenecientes a Población Migrante no puede superar el Total. ",""))</f>
        <v/>
      </c>
      <c r="DA297" s="45">
        <f>IF(AND($B297&lt;&gt;0,AK297=""),1,IF(AK297&gt;$B297,1,0))</f>
        <v>0</v>
      </c>
      <c r="DB297" s="45">
        <f>IF(AND($B297&lt;&gt;0,AL297=""),1,IF(AL297&gt;$B297,1,0))</f>
        <v>0</v>
      </c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</row>
    <row r="298" spans="1:130" ht="22.5" x14ac:dyDescent="0.25">
      <c r="A298" s="266" t="s">
        <v>203</v>
      </c>
      <c r="B298" s="267">
        <f>SUM(C298:D298)</f>
        <v>0</v>
      </c>
      <c r="C298" s="268">
        <f t="shared" si="523"/>
        <v>0</v>
      </c>
      <c r="D298" s="269">
        <f t="shared" si="523"/>
        <v>0</v>
      </c>
      <c r="E298" s="89"/>
      <c r="F298" s="92"/>
      <c r="G298" s="89"/>
      <c r="H298" s="92"/>
      <c r="I298" s="89"/>
      <c r="J298" s="92"/>
      <c r="K298" s="89"/>
      <c r="L298" s="92"/>
      <c r="M298" s="89"/>
      <c r="N298" s="92"/>
      <c r="O298" s="89"/>
      <c r="P298" s="92"/>
      <c r="Q298" s="89"/>
      <c r="R298" s="92"/>
      <c r="S298" s="89"/>
      <c r="T298" s="92"/>
      <c r="U298" s="89"/>
      <c r="V298" s="92"/>
      <c r="W298" s="89"/>
      <c r="X298" s="92"/>
      <c r="Y298" s="89"/>
      <c r="Z298" s="92"/>
      <c r="AA298" s="89"/>
      <c r="AB298" s="92"/>
      <c r="AC298" s="89"/>
      <c r="AD298" s="92"/>
      <c r="AE298" s="89"/>
      <c r="AF298" s="92"/>
      <c r="AG298" s="89"/>
      <c r="AH298" s="92"/>
      <c r="AI298" s="89"/>
      <c r="AJ298" s="270"/>
      <c r="AK298" s="271"/>
      <c r="AL298" s="92"/>
      <c r="AM298" s="43" t="str">
        <f>$CA298&amp;$CB298&amp;$CC298&amp;$CD298&amp;$CE298&amp;$CF298&amp;$CG298&amp;$CH298&amp;$CI298&amp;$CJ298&amp;$CK298&amp;$CL298&amp;$CM298&amp;$CN298&amp;$CO298&amp;$CP298&amp;$CQ298&amp;$CR298&amp;$CS298&amp;$CT298&amp;$CU298&amp;$CV298&amp;$CW298&amp;$CX298&amp;$CY298&amp;$CZ298</f>
        <v/>
      </c>
      <c r="CA298" s="44" t="str">
        <f>IF(AND($B298&lt;&gt;0,AK298=""),"* No olvide ingresar la columna Pueblos Originarios (Digite CERO si no tiene). ",IF(AK298&gt;$B298,"* El Número de personas en seguimiento pertenecientes a Pueblos Originarios no puede superar el Total. ",""))</f>
        <v/>
      </c>
      <c r="CB298" s="44" t="str">
        <f>IF(AND($B298&lt;&gt;0,AL298=""),"* No olvide ingresar la columna Migrantes (Digite CERO si no tiene). ",IF(AL298&gt;$B298,"* El Número de personas en seguimiento pertenecientes a Población Migrante no puede superar el Total. ",""))</f>
        <v/>
      </c>
      <c r="DA298" s="45">
        <f>IF(AND($B298&lt;&gt;0,AK298=""),1,IF(AK298&gt;$B298,1,0))</f>
        <v>0</v>
      </c>
      <c r="DB298" s="45">
        <f>IF(AND($B298&lt;&gt;0,AL298=""),1,IF(AL298&gt;$B298,1,0))</f>
        <v>0</v>
      </c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</row>
    <row r="308" spans="1:2" s="234" customFormat="1" x14ac:dyDescent="0.25">
      <c r="A308" s="234">
        <f>SUM(B296:B298,B290:B291,B280:B285,B270:B274,B262:B266,C236:D258,B225:C231,B214:C220,C187:D209,C160:D182,C151:P155,C143:P147,B122:C139,B100:C117,B78:C95,B56:C73,B34:C51,B12:C29)</f>
        <v>2452</v>
      </c>
      <c r="B308" s="234">
        <f>SUM(DA12:DZ298)</f>
        <v>0</v>
      </c>
    </row>
  </sheetData>
  <mergeCells count="465">
    <mergeCell ref="O288:P288"/>
    <mergeCell ref="A293:A295"/>
    <mergeCell ref="B293:D294"/>
    <mergeCell ref="E293:AJ293"/>
    <mergeCell ref="AK293:AK295"/>
    <mergeCell ref="AL293:AL295"/>
    <mergeCell ref="E294:F294"/>
    <mergeCell ref="G294:H294"/>
    <mergeCell ref="I294:J294"/>
    <mergeCell ref="K294:L294"/>
    <mergeCell ref="M294:N294"/>
    <mergeCell ref="AA294:AB294"/>
    <mergeCell ref="AC294:AD294"/>
    <mergeCell ref="AE294:AF294"/>
    <mergeCell ref="AG294:AH294"/>
    <mergeCell ref="AI294:AJ294"/>
    <mergeCell ref="O294:P294"/>
    <mergeCell ref="Q294:R294"/>
    <mergeCell ref="S294:T294"/>
    <mergeCell ref="U294:V294"/>
    <mergeCell ref="W294:X294"/>
    <mergeCell ref="Y294:Z294"/>
    <mergeCell ref="AG278:AH278"/>
    <mergeCell ref="AI278:AJ278"/>
    <mergeCell ref="A287:A289"/>
    <mergeCell ref="B287:D288"/>
    <mergeCell ref="E287:AB287"/>
    <mergeCell ref="AC287:AC289"/>
    <mergeCell ref="AD287:AD289"/>
    <mergeCell ref="O278:P278"/>
    <mergeCell ref="Q278:R278"/>
    <mergeCell ref="S278:T278"/>
    <mergeCell ref="U278:V278"/>
    <mergeCell ref="W278:X278"/>
    <mergeCell ref="Y278:Z278"/>
    <mergeCell ref="Q288:R288"/>
    <mergeCell ref="S288:T288"/>
    <mergeCell ref="U288:V288"/>
    <mergeCell ref="W288:X288"/>
    <mergeCell ref="Y288:Z288"/>
    <mergeCell ref="AA288:AB288"/>
    <mergeCell ref="E288:F288"/>
    <mergeCell ref="G288:H288"/>
    <mergeCell ref="I288:J288"/>
    <mergeCell ref="K288:L288"/>
    <mergeCell ref="M288:N288"/>
    <mergeCell ref="AC277:AD277"/>
    <mergeCell ref="AE277:AF277"/>
    <mergeCell ref="I277:J277"/>
    <mergeCell ref="K277:L277"/>
    <mergeCell ref="M277:N277"/>
    <mergeCell ref="O277:P277"/>
    <mergeCell ref="Q277:R277"/>
    <mergeCell ref="S277:T277"/>
    <mergeCell ref="AA278:AB278"/>
    <mergeCell ref="AC278:AD278"/>
    <mergeCell ref="AE278:AF278"/>
    <mergeCell ref="A268:A269"/>
    <mergeCell ref="B268:B269"/>
    <mergeCell ref="C268:R268"/>
    <mergeCell ref="S268:S269"/>
    <mergeCell ref="T268:T269"/>
    <mergeCell ref="A276:A279"/>
    <mergeCell ref="B276:D277"/>
    <mergeCell ref="E276:AJ276"/>
    <mergeCell ref="E277:F277"/>
    <mergeCell ref="G277:H277"/>
    <mergeCell ref="AG277:AH277"/>
    <mergeCell ref="AI277:AJ277"/>
    <mergeCell ref="B278:B279"/>
    <mergeCell ref="C278:C279"/>
    <mergeCell ref="D278:D279"/>
    <mergeCell ref="E278:F278"/>
    <mergeCell ref="G278:H278"/>
    <mergeCell ref="I278:J278"/>
    <mergeCell ref="K278:L278"/>
    <mergeCell ref="M278:N278"/>
    <mergeCell ref="U277:V277"/>
    <mergeCell ref="W277:X277"/>
    <mergeCell ref="Y277:Z277"/>
    <mergeCell ref="AA277:AB277"/>
    <mergeCell ref="A236:A254"/>
    <mergeCell ref="A255:A258"/>
    <mergeCell ref="A260:A261"/>
    <mergeCell ref="B260:B261"/>
    <mergeCell ref="C260:L260"/>
    <mergeCell ref="M260:M261"/>
    <mergeCell ref="N260:N261"/>
    <mergeCell ref="AE234:AF234"/>
    <mergeCell ref="AG234:AH234"/>
    <mergeCell ref="S234:T234"/>
    <mergeCell ref="U234:V234"/>
    <mergeCell ref="W234:X234"/>
    <mergeCell ref="Y234:Z234"/>
    <mergeCell ref="AA234:AB234"/>
    <mergeCell ref="AC234:AD234"/>
    <mergeCell ref="A233:B235"/>
    <mergeCell ref="C233:D234"/>
    <mergeCell ref="AS233:AT234"/>
    <mergeCell ref="AU233:AV234"/>
    <mergeCell ref="AW233:AX234"/>
    <mergeCell ref="E234:F234"/>
    <mergeCell ref="G234:H234"/>
    <mergeCell ref="I234:J234"/>
    <mergeCell ref="K234:L234"/>
    <mergeCell ref="M234:N234"/>
    <mergeCell ref="O234:P234"/>
    <mergeCell ref="Q234:R234"/>
    <mergeCell ref="AQ234:AR234"/>
    <mergeCell ref="AI234:AJ234"/>
    <mergeCell ref="AK234:AL234"/>
    <mergeCell ref="AM234:AN234"/>
    <mergeCell ref="AO234:AP234"/>
    <mergeCell ref="E233:AJ233"/>
    <mergeCell ref="AK233:AN233"/>
    <mergeCell ref="AO233:AR233"/>
    <mergeCell ref="AP222:AP224"/>
    <mergeCell ref="AQ222:AQ224"/>
    <mergeCell ref="D223:E223"/>
    <mergeCell ref="F223:G223"/>
    <mergeCell ref="H223:I223"/>
    <mergeCell ref="J223:K223"/>
    <mergeCell ref="L223:M223"/>
    <mergeCell ref="N223:O223"/>
    <mergeCell ref="P223:Q223"/>
    <mergeCell ref="R223:S223"/>
    <mergeCell ref="A222:A224"/>
    <mergeCell ref="B222:C223"/>
    <mergeCell ref="D222:AK222"/>
    <mergeCell ref="AL222:AM222"/>
    <mergeCell ref="AN222:AO222"/>
    <mergeCell ref="T223:U223"/>
    <mergeCell ref="V223:W223"/>
    <mergeCell ref="AB212:AC212"/>
    <mergeCell ref="AD212:AE212"/>
    <mergeCell ref="AF212:AG212"/>
    <mergeCell ref="AH212:AI212"/>
    <mergeCell ref="AJ212:AK212"/>
    <mergeCell ref="AL212:AL213"/>
    <mergeCell ref="AJ223:AK223"/>
    <mergeCell ref="AL223:AL224"/>
    <mergeCell ref="AM223:AM224"/>
    <mergeCell ref="AN223:AN224"/>
    <mergeCell ref="AO223:AO224"/>
    <mergeCell ref="X223:Y223"/>
    <mergeCell ref="Z223:AA223"/>
    <mergeCell ref="AB223:AC223"/>
    <mergeCell ref="AD223:AE223"/>
    <mergeCell ref="AF223:AG223"/>
    <mergeCell ref="AH223:AI223"/>
    <mergeCell ref="AP211:AP213"/>
    <mergeCell ref="AQ211:AQ213"/>
    <mergeCell ref="D212:E212"/>
    <mergeCell ref="F212:G212"/>
    <mergeCell ref="H212:I212"/>
    <mergeCell ref="J212:K212"/>
    <mergeCell ref="L212:M212"/>
    <mergeCell ref="N212:O212"/>
    <mergeCell ref="P212:Q212"/>
    <mergeCell ref="R212:S212"/>
    <mergeCell ref="AM212:AM213"/>
    <mergeCell ref="AN212:AN213"/>
    <mergeCell ref="AO212:AO213"/>
    <mergeCell ref="A209:B209"/>
    <mergeCell ref="A211:A213"/>
    <mergeCell ref="B211:C212"/>
    <mergeCell ref="D211:AK211"/>
    <mergeCell ref="AL211:AM211"/>
    <mergeCell ref="AN211:AO211"/>
    <mergeCell ref="T212:U212"/>
    <mergeCell ref="V212:W212"/>
    <mergeCell ref="X212:Y212"/>
    <mergeCell ref="Z212:AA212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08"/>
  <sheetViews>
    <sheetView workbookViewId="0">
      <selection activeCell="A6" sqref="A6:P6"/>
    </sheetView>
  </sheetViews>
  <sheetFormatPr baseColWidth="10" defaultColWidth="11.42578125" defaultRowHeight="15" x14ac:dyDescent="0.25"/>
  <cols>
    <col min="1" max="1" width="43.140625" style="9" customWidth="1"/>
    <col min="2" max="2" width="35.85546875" style="9" customWidth="1"/>
    <col min="3" max="3" width="16.85546875" style="9" customWidth="1"/>
    <col min="4" max="4" width="14.85546875" style="9" customWidth="1"/>
    <col min="5" max="5" width="14.5703125" style="9" customWidth="1"/>
    <col min="6" max="43" width="11.42578125" style="9"/>
    <col min="44" max="44" width="13.42578125" style="9" customWidth="1"/>
    <col min="45" max="45" width="11.42578125" style="9"/>
    <col min="46" max="46" width="12.85546875" style="9" customWidth="1"/>
    <col min="47" max="47" width="11.42578125" style="9"/>
    <col min="48" max="48" width="12.42578125" style="9" customWidth="1"/>
    <col min="49" max="49" width="11.42578125" style="9"/>
    <col min="50" max="50" width="12.140625" style="9" customWidth="1"/>
    <col min="51" max="61" width="11.42578125" style="9"/>
    <col min="62" max="73" width="11.42578125" style="9" customWidth="1"/>
    <col min="74" max="75" width="11.42578125" style="10" customWidth="1"/>
    <col min="76" max="77" width="8.140625" style="11" customWidth="1"/>
    <col min="78" max="78" width="9.42578125" style="11" customWidth="1"/>
    <col min="79" max="79" width="6.85546875" style="5" hidden="1" customWidth="1"/>
    <col min="80" max="104" width="5.42578125" style="5" hidden="1" customWidth="1"/>
    <col min="105" max="130" width="5.42578125" style="6" hidden="1" customWidth="1"/>
    <col min="131" max="131" width="9.42578125" style="9" customWidth="1"/>
    <col min="132" max="133" width="8.140625" style="9" customWidth="1"/>
    <col min="134" max="16384" width="11.42578125" style="9"/>
  </cols>
  <sheetData>
    <row r="1" spans="1:130" s="2" customFormat="1" x14ac:dyDescent="0.25">
      <c r="A1" s="1" t="s">
        <v>0</v>
      </c>
      <c r="BV1" s="3"/>
      <c r="BW1" s="3"/>
      <c r="BX1" s="4"/>
      <c r="BY1" s="4"/>
      <c r="BZ1" s="4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x14ac:dyDescent="0.25">
      <c r="A2" s="1" t="str">
        <f>CONCATENATE("COMUNA: ",[9]NOMBRE!B2," - ","( ",[9]NOMBRE!C2,[9]NOMBRE!D2,[9]NOMBRE!E2,[9]NOMBRE!F2,[9]NOMBRE!G2," )")</f>
        <v>COMUNA: LINARES - ( 07401 )</v>
      </c>
      <c r="BV2" s="3"/>
      <c r="BW2" s="3"/>
      <c r="BX2" s="4"/>
      <c r="BY2" s="4"/>
      <c r="BZ2" s="4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x14ac:dyDescent="0.25">
      <c r="A3" s="1" t="str">
        <f>CONCATENATE("ESTABLECIMIENTO/ESTRATEGIA: ",[9]NOMBRE!B3," - ","( ",[9]NOMBRE!C3,[9]NOMBRE!D3,[9]NOMBRE!E3,[9]NOMBRE!F3,[9]NOMBRE!G3,[9]NOMBRE!H3," )")</f>
        <v>ESTABLECIMIENTO/ESTRATEGIA: HOSPITAL PRESIDENTE CARLOS IBAÑEZ DEL CAMPO - ( 116108 )</v>
      </c>
      <c r="BV3" s="3"/>
      <c r="BW3" s="3"/>
      <c r="BX3" s="4"/>
      <c r="BY3" s="4"/>
      <c r="BZ3" s="4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x14ac:dyDescent="0.25">
      <c r="A4" s="1" t="str">
        <f>CONCATENATE("MES: ",[9]NOMBRE!B6," - ","( ",[9]NOMBRE!C6,[9]NOMBRE!D6," )")</f>
        <v>MES: AGOSTO - ( 08 )</v>
      </c>
      <c r="BV4" s="3"/>
      <c r="BW4" s="3"/>
      <c r="BX4" s="4"/>
      <c r="BY4" s="4"/>
      <c r="BZ4" s="4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x14ac:dyDescent="0.25">
      <c r="A5" s="1" t="str">
        <f>CONCATENATE("AÑO: ",[9]NOMBRE!B7)</f>
        <v>AÑO: 2023</v>
      </c>
      <c r="BV5" s="3"/>
      <c r="BW5" s="3"/>
      <c r="BX5" s="4"/>
      <c r="BY5" s="4"/>
      <c r="BZ5" s="4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5.75" customHeight="1" x14ac:dyDescent="0.25">
      <c r="A6" s="474" t="s">
        <v>1</v>
      </c>
      <c r="B6" s="474"/>
      <c r="C6" s="474"/>
      <c r="D6" s="474"/>
      <c r="E6" s="474"/>
      <c r="F6" s="474"/>
      <c r="G6" s="474"/>
      <c r="H6" s="474"/>
      <c r="I6" s="474"/>
      <c r="J6" s="474"/>
      <c r="K6" s="474"/>
      <c r="L6" s="474"/>
      <c r="M6" s="474"/>
      <c r="N6" s="474"/>
      <c r="O6" s="474"/>
      <c r="P6" s="474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8"/>
      <c r="AG6" s="8"/>
      <c r="AH6" s="8"/>
      <c r="AI6" s="8"/>
      <c r="AJ6" s="8"/>
      <c r="AK6" s="8"/>
      <c r="AL6" s="8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15.75" x14ac:dyDescent="0.25">
      <c r="A7" s="12" t="s">
        <v>2</v>
      </c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  <c r="M7" s="401"/>
      <c r="N7" s="401"/>
      <c r="O7" s="401"/>
      <c r="P7" s="401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8"/>
      <c r="AG7" s="8"/>
      <c r="AH7" s="8"/>
      <c r="AI7" s="8"/>
      <c r="AJ7" s="8"/>
      <c r="AK7" s="8"/>
      <c r="AL7" s="8"/>
      <c r="AR7" s="14"/>
      <c r="AS7" s="14"/>
      <c r="AT7" s="14"/>
      <c r="AU7" s="14"/>
      <c r="AV7" s="14"/>
      <c r="AW7" s="14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x14ac:dyDescent="0.25">
      <c r="A8" s="15" t="s">
        <v>3</v>
      </c>
      <c r="B8" s="15"/>
      <c r="C8" s="15"/>
      <c r="D8" s="16"/>
      <c r="E8" s="16"/>
      <c r="F8" s="16"/>
      <c r="G8" s="16"/>
      <c r="H8" s="2"/>
      <c r="I8" s="16"/>
      <c r="J8" s="17"/>
      <c r="K8" s="17"/>
      <c r="L8" s="17"/>
      <c r="M8" s="17"/>
      <c r="N8" s="17"/>
      <c r="O8" s="17"/>
      <c r="P8" s="17"/>
      <c r="Q8" s="8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4"/>
      <c r="BU8" s="14"/>
      <c r="BV8" s="11"/>
      <c r="BW8" s="11"/>
    </row>
    <row r="9" spans="1:130" ht="15" customHeight="1" x14ac:dyDescent="0.25">
      <c r="A9" s="475" t="s">
        <v>4</v>
      </c>
      <c r="B9" s="478" t="s">
        <v>5</v>
      </c>
      <c r="C9" s="479"/>
      <c r="D9" s="482" t="s">
        <v>6</v>
      </c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  <c r="P9" s="483"/>
      <c r="Q9" s="483"/>
      <c r="R9" s="483"/>
      <c r="S9" s="483"/>
      <c r="T9" s="483"/>
      <c r="U9" s="483"/>
      <c r="V9" s="483"/>
      <c r="W9" s="483"/>
      <c r="X9" s="483"/>
      <c r="Y9" s="483"/>
      <c r="Z9" s="483"/>
      <c r="AA9" s="483"/>
      <c r="AB9" s="483"/>
      <c r="AC9" s="483"/>
      <c r="AD9" s="483"/>
      <c r="AE9" s="483"/>
      <c r="AF9" s="483"/>
      <c r="AG9" s="483"/>
      <c r="AH9" s="483"/>
      <c r="AI9" s="483"/>
      <c r="AJ9" s="483"/>
      <c r="AK9" s="483"/>
      <c r="AL9" s="483"/>
      <c r="AM9" s="483"/>
      <c r="AN9" s="483"/>
      <c r="AO9" s="483"/>
      <c r="AP9" s="483"/>
      <c r="AQ9" s="484"/>
      <c r="AR9" s="485" t="s">
        <v>7</v>
      </c>
      <c r="AS9" s="486"/>
      <c r="AT9" s="487" t="s">
        <v>8</v>
      </c>
      <c r="AU9" s="488"/>
      <c r="AV9" s="493" t="s">
        <v>9</v>
      </c>
      <c r="AW9" s="496" t="s">
        <v>10</v>
      </c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U9" s="10"/>
      <c r="BV9" s="11"/>
      <c r="BW9" s="11"/>
    </row>
    <row r="10" spans="1:130" ht="15" customHeight="1" x14ac:dyDescent="0.25">
      <c r="A10" s="476"/>
      <c r="B10" s="480"/>
      <c r="C10" s="481"/>
      <c r="D10" s="491" t="s">
        <v>11</v>
      </c>
      <c r="E10" s="485"/>
      <c r="F10" s="491" t="s">
        <v>12</v>
      </c>
      <c r="G10" s="485"/>
      <c r="H10" s="491" t="s">
        <v>13</v>
      </c>
      <c r="I10" s="492"/>
      <c r="J10" s="485" t="s">
        <v>14</v>
      </c>
      <c r="K10" s="485"/>
      <c r="L10" s="491" t="s">
        <v>15</v>
      </c>
      <c r="M10" s="485"/>
      <c r="N10" s="491" t="s">
        <v>16</v>
      </c>
      <c r="O10" s="485"/>
      <c r="P10" s="491" t="s">
        <v>17</v>
      </c>
      <c r="Q10" s="485"/>
      <c r="R10" s="491" t="s">
        <v>18</v>
      </c>
      <c r="S10" s="485"/>
      <c r="T10" s="491" t="s">
        <v>19</v>
      </c>
      <c r="U10" s="492"/>
      <c r="V10" s="491" t="s">
        <v>20</v>
      </c>
      <c r="W10" s="492"/>
      <c r="X10" s="491" t="s">
        <v>21</v>
      </c>
      <c r="Y10" s="492"/>
      <c r="Z10" s="491" t="s">
        <v>22</v>
      </c>
      <c r="AA10" s="492"/>
      <c r="AB10" s="491" t="s">
        <v>23</v>
      </c>
      <c r="AC10" s="492"/>
      <c r="AD10" s="491" t="s">
        <v>24</v>
      </c>
      <c r="AE10" s="492"/>
      <c r="AF10" s="491" t="s">
        <v>25</v>
      </c>
      <c r="AG10" s="492"/>
      <c r="AH10" s="491" t="s">
        <v>26</v>
      </c>
      <c r="AI10" s="492"/>
      <c r="AJ10" s="491" t="s">
        <v>27</v>
      </c>
      <c r="AK10" s="492"/>
      <c r="AL10" s="491" t="s">
        <v>28</v>
      </c>
      <c r="AM10" s="492"/>
      <c r="AN10" s="491" t="s">
        <v>29</v>
      </c>
      <c r="AO10" s="492"/>
      <c r="AP10" s="491" t="s">
        <v>30</v>
      </c>
      <c r="AQ10" s="486"/>
      <c r="AR10" s="499" t="s">
        <v>31</v>
      </c>
      <c r="AS10" s="501" t="s">
        <v>32</v>
      </c>
      <c r="AT10" s="489"/>
      <c r="AU10" s="490"/>
      <c r="AV10" s="494"/>
      <c r="AW10" s="497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U10" s="10"/>
    </row>
    <row r="11" spans="1:130" x14ac:dyDescent="0.25">
      <c r="A11" s="477"/>
      <c r="B11" s="18" t="s">
        <v>33</v>
      </c>
      <c r="C11" s="386" t="s">
        <v>34</v>
      </c>
      <c r="D11" s="385" t="s">
        <v>33</v>
      </c>
      <c r="E11" s="21" t="s">
        <v>34</v>
      </c>
      <c r="F11" s="385" t="s">
        <v>33</v>
      </c>
      <c r="G11" s="21" t="s">
        <v>34</v>
      </c>
      <c r="H11" s="385" t="s">
        <v>33</v>
      </c>
      <c r="I11" s="22" t="s">
        <v>34</v>
      </c>
      <c r="J11" s="393" t="s">
        <v>33</v>
      </c>
      <c r="K11" s="21" t="s">
        <v>34</v>
      </c>
      <c r="L11" s="385" t="s">
        <v>33</v>
      </c>
      <c r="M11" s="22" t="s">
        <v>34</v>
      </c>
      <c r="N11" s="24" t="s">
        <v>33</v>
      </c>
      <c r="O11" s="25" t="s">
        <v>34</v>
      </c>
      <c r="P11" s="18" t="s">
        <v>33</v>
      </c>
      <c r="Q11" s="25" t="s">
        <v>34</v>
      </c>
      <c r="R11" s="18" t="s">
        <v>33</v>
      </c>
      <c r="S11" s="25" t="s">
        <v>34</v>
      </c>
      <c r="T11" s="18" t="s">
        <v>33</v>
      </c>
      <c r="U11" s="25" t="s">
        <v>34</v>
      </c>
      <c r="V11" s="18" t="s">
        <v>33</v>
      </c>
      <c r="W11" s="25" t="s">
        <v>34</v>
      </c>
      <c r="X11" s="18" t="s">
        <v>33</v>
      </c>
      <c r="Y11" s="25" t="s">
        <v>34</v>
      </c>
      <c r="Z11" s="18" t="s">
        <v>33</v>
      </c>
      <c r="AA11" s="25" t="s">
        <v>34</v>
      </c>
      <c r="AB11" s="18" t="s">
        <v>33</v>
      </c>
      <c r="AC11" s="25" t="s">
        <v>34</v>
      </c>
      <c r="AD11" s="18" t="s">
        <v>33</v>
      </c>
      <c r="AE11" s="25" t="s">
        <v>34</v>
      </c>
      <c r="AF11" s="18" t="s">
        <v>33</v>
      </c>
      <c r="AG11" s="25" t="s">
        <v>34</v>
      </c>
      <c r="AH11" s="18" t="s">
        <v>33</v>
      </c>
      <c r="AI11" s="25" t="s">
        <v>34</v>
      </c>
      <c r="AJ11" s="18" t="s">
        <v>33</v>
      </c>
      <c r="AK11" s="25" t="s">
        <v>34</v>
      </c>
      <c r="AL11" s="18" t="s">
        <v>33</v>
      </c>
      <c r="AM11" s="25" t="s">
        <v>34</v>
      </c>
      <c r="AN11" s="18" t="s">
        <v>33</v>
      </c>
      <c r="AO11" s="25" t="s">
        <v>34</v>
      </c>
      <c r="AP11" s="18" t="s">
        <v>33</v>
      </c>
      <c r="AQ11" s="26" t="s">
        <v>34</v>
      </c>
      <c r="AR11" s="500"/>
      <c r="AS11" s="502"/>
      <c r="AT11" s="394" t="s">
        <v>35</v>
      </c>
      <c r="AU11" s="387" t="s">
        <v>36</v>
      </c>
      <c r="AV11" s="495"/>
      <c r="AW11" s="498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U11" s="10"/>
    </row>
    <row r="12" spans="1:130" x14ac:dyDescent="0.25">
      <c r="A12" s="30" t="s">
        <v>37</v>
      </c>
      <c r="B12" s="31">
        <f t="shared" ref="B12:C19" si="0">+N12+P12+R12+T12+V12+X12+Z12+AB12+AD12+AF12+AH12+AJ12+AL12+AN12+AP12</f>
        <v>117</v>
      </c>
      <c r="C12" s="32">
        <f>+O12+Q12+S12+U12+W12+Y12+AA12+AC12+AE12+AG12+AI12+AK12+AM12+AO12+AQ12</f>
        <v>1</v>
      </c>
      <c r="D12" s="33"/>
      <c r="E12" s="34"/>
      <c r="F12" s="35"/>
      <c r="G12" s="34"/>
      <c r="H12" s="35"/>
      <c r="I12" s="34"/>
      <c r="J12" s="35"/>
      <c r="K12" s="34"/>
      <c r="L12" s="35"/>
      <c r="M12" s="36"/>
      <c r="N12" s="37">
        <v>2</v>
      </c>
      <c r="O12" s="38">
        <v>0</v>
      </c>
      <c r="P12" s="39">
        <v>4</v>
      </c>
      <c r="Q12" s="38">
        <v>1</v>
      </c>
      <c r="R12" s="39">
        <v>28</v>
      </c>
      <c r="S12" s="38">
        <v>0</v>
      </c>
      <c r="T12" s="39">
        <v>28</v>
      </c>
      <c r="U12" s="38">
        <v>0</v>
      </c>
      <c r="V12" s="39">
        <v>35</v>
      </c>
      <c r="W12" s="38">
        <v>0</v>
      </c>
      <c r="X12" s="39">
        <v>14</v>
      </c>
      <c r="Y12" s="38">
        <v>0</v>
      </c>
      <c r="Z12" s="39">
        <v>6</v>
      </c>
      <c r="AA12" s="38">
        <v>0</v>
      </c>
      <c r="AB12" s="39">
        <v>0</v>
      </c>
      <c r="AC12" s="38">
        <v>0</v>
      </c>
      <c r="AD12" s="39">
        <v>0</v>
      </c>
      <c r="AE12" s="38">
        <v>0</v>
      </c>
      <c r="AF12" s="39">
        <v>0</v>
      </c>
      <c r="AG12" s="38">
        <v>0</v>
      </c>
      <c r="AH12" s="39">
        <v>0</v>
      </c>
      <c r="AI12" s="38">
        <v>0</v>
      </c>
      <c r="AJ12" s="39">
        <v>0</v>
      </c>
      <c r="AK12" s="38">
        <v>0</v>
      </c>
      <c r="AL12" s="39">
        <v>0</v>
      </c>
      <c r="AM12" s="38">
        <v>0</v>
      </c>
      <c r="AN12" s="39">
        <v>0</v>
      </c>
      <c r="AO12" s="38">
        <v>0</v>
      </c>
      <c r="AP12" s="39">
        <v>0</v>
      </c>
      <c r="AQ12" s="40">
        <v>0</v>
      </c>
      <c r="AR12" s="41"/>
      <c r="AS12" s="40">
        <v>117</v>
      </c>
      <c r="AT12" s="37">
        <v>0</v>
      </c>
      <c r="AU12" s="38">
        <v>0</v>
      </c>
      <c r="AV12" s="39">
        <v>2</v>
      </c>
      <c r="AW12" s="42">
        <v>4</v>
      </c>
      <c r="AX12" s="43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10"/>
      <c r="BJ12" s="10"/>
      <c r="BK12" s="10"/>
      <c r="BL12" s="10"/>
      <c r="BU12" s="10"/>
      <c r="BW12" s="11"/>
      <c r="CA12" s="44" t="str">
        <f>IF(B12&lt;C12,"* El total de Reactivos NO DEBE ser superior al total de Procesados. ","")</f>
        <v/>
      </c>
      <c r="CB12" s="44" t="str">
        <f>IF(B12&lt;&gt;(AR12+ AS12),"* La suma de las columnas Sexo DEBE SER IGUAL a los Procesados. ","")</f>
        <v/>
      </c>
      <c r="CC12" s="44" t="str">
        <f>IF(B12&lt;(AT12+ AU12),"* La suma de las columna Trans NO DEBE ser superior al total de Procesados. ","")</f>
        <v/>
      </c>
      <c r="CD12" s="44" t="str">
        <f>IF(B12&lt;AV12,"* La columna Pueblos Originarios NO DEBE ser superior al total de Procesados. ","")</f>
        <v/>
      </c>
      <c r="CE12" s="44" t="str">
        <f>IF(B12&lt;AW12,"* La columna Migrantes NO DEBE ser superior al total de Procesados. ","")</f>
        <v/>
      </c>
      <c r="CF12" s="44" t="str">
        <f>IF(D12&lt;E12,CONCATENATE("* El total de procesados debe ser mayor o igual al total de Reactivos en el grupo de edad ",$D$10),"")</f>
        <v/>
      </c>
      <c r="CG12" s="44" t="str">
        <f>IF(F12&lt;G12,CONCATENATE("* El total de procesados debe ser mayor o igual al total de Reactivos en el grupo de edad ",$F$10),"")</f>
        <v/>
      </c>
      <c r="CH12" s="44" t="str">
        <f>IF(H12&lt;I12,CONCATENATE("* El total de procesados debe ser mayor o igual al total de Reactivos en el grupo de edad ",$H$10),"")</f>
        <v/>
      </c>
      <c r="CI12" s="44" t="str">
        <f>IF(J12&lt;K12,CONCATENATE("* El total de procesados debe ser mayor o igual al total de Reactivos en el grupo de edad ",$J$10),"")</f>
        <v/>
      </c>
      <c r="CJ12" s="44" t="str">
        <f>IF(L12&lt;M12,CONCATENATE("* El total de procesados debe ser mayor o igual al total de Reactivos en el grupo de edad ",$L$10),"")</f>
        <v/>
      </c>
      <c r="CK12" s="44" t="str">
        <f>IF(N12&lt;O12,CONCATENATE("* El total de procesados debe ser mayor o igual al total de Reactivos en el grupo de edad ",$N$10),"")</f>
        <v/>
      </c>
      <c r="CL12" s="44" t="str">
        <f>IF(P12&lt;Q12,CONCATENATE("* El total de procesados debe ser mayor o igual al total de Reactivos en el grupo de edad ",$P$10),"")</f>
        <v/>
      </c>
      <c r="CM12" s="44" t="str">
        <f>IF(R12&lt;S12,CONCATENATE("* El total de procesados debe ser mayor o igual al total de Reactivos en el grupo de edad ",$R$10),"")</f>
        <v/>
      </c>
      <c r="CN12" s="44" t="str">
        <f>IF(T12&lt;U12,CONCATENATE("* El total de procesados debe ser mayor o igual al total de Reactivos en el grupo de edad ",$T$10),"")</f>
        <v/>
      </c>
      <c r="CO12" s="44" t="str">
        <f>IF(V12&lt;W12,CONCATENATE("* El total de procesados debe ser mayor o igual al total de Reactivos en el grupo de edad ",$V$10),"")</f>
        <v/>
      </c>
      <c r="CP12" s="44" t="str">
        <f>IF(X12&lt;Y12,CONCATENATE("* El total de procesados debe ser mayor o igual al total de Reactivos en el grupo de edad ",$X$10),"")</f>
        <v/>
      </c>
      <c r="CQ12" s="44" t="str">
        <f>IF(Z12&lt;AA12,CONCATENATE("* El total de procesados debe ser mayor o igual al total de Reactivos en el grupo de edad ",$Z$10),"")</f>
        <v/>
      </c>
      <c r="CR12" s="44" t="str">
        <f>IF(AB12&lt;AC12,CONCATENATE("* El total de procesados debe ser mayor o igual al total de Reactivos en el grupo de edad ",$AB$10),"")</f>
        <v/>
      </c>
      <c r="CS12" s="44" t="str">
        <f>IF(AD12&lt;AE12,CONCATENATE("* El total de procesados debe ser mayor o igual al total de Reactivos en el grupo de edad ",$AD$10),"")</f>
        <v/>
      </c>
      <c r="CT12" s="44" t="str">
        <f>IF(AF12&lt;AG12,CONCATENATE("* El total de procesados debe ser mayor o igual al total de Reactivos en el grupo de edad ",$AF$10),"")</f>
        <v/>
      </c>
      <c r="CU12" s="44" t="str">
        <f>IF(AH12&lt;AI12,CONCATENATE("* El total de procesados debe ser mayor o igual al total de Reactivos en el grupo de edad ",$AH$10),"")</f>
        <v/>
      </c>
      <c r="CV12" s="44" t="str">
        <f>IF(AJ12&lt;AK12,CONCATENATE("* El total de procesados debe ser mayor o igual al total de Reactivos en el grupo de edad ",$AJ$10),"")</f>
        <v/>
      </c>
      <c r="CW12" s="44" t="str">
        <f>IF(AL12&lt;AM12,CONCATENATE("* El total de procesados debe ser mayor o igual al total de Reactivos en el grupo de edad ",$AL$10),"")</f>
        <v/>
      </c>
      <c r="CX12" s="44" t="str">
        <f>IF(AN12&lt;AO12,CONCATENATE("* El total de procesados debe ser mayor o igual al total de Reactivos en el grupo de edad ",$AN$10),"")</f>
        <v/>
      </c>
      <c r="CY12" s="44" t="str">
        <f>IF(AP12&lt;AQ12,CONCATENATE("* El total de procesados debe ser mayor o igual al total de Reactivos en el grupo de edad ",$AP$10),"")</f>
        <v/>
      </c>
      <c r="CZ12" s="44" t="str">
        <f t="shared" ref="CZ12:CZ29" si="1">IF(AND(B12&lt;&gt;0,OR(AT12="",AU12="",AV12="",AW12="")),"* No olvide digitar la columna Trans y/o Pueblos Originarios y/o Migrantes (Digite Cero si no tiene). ","")</f>
        <v/>
      </c>
      <c r="DA12" s="45">
        <f t="shared" ref="DA12:DA29" si="2">IF(B12&lt;   C12,1,0)</f>
        <v>0</v>
      </c>
      <c r="DB12" s="45">
        <f t="shared" ref="DB12:DB29" si="3">IF(B12&lt;&gt; AR12+AS12,1,0)</f>
        <v>0</v>
      </c>
      <c r="DC12" s="45">
        <f t="shared" ref="DC12:DC29" si="4">IF(B12&lt;  AT12+AU12,1,0)</f>
        <v>0</v>
      </c>
      <c r="DD12" s="45">
        <f t="shared" ref="DD12:DD29" si="5">IF(B12&lt;  AV12,1,0)</f>
        <v>0</v>
      </c>
      <c r="DE12" s="45">
        <f t="shared" ref="DE12:DE29" si="6">IF(B12&lt;  AW12,1,0)</f>
        <v>0</v>
      </c>
      <c r="DF12" s="45">
        <f>IF(D12&lt;E12,1,0)</f>
        <v>0</v>
      </c>
      <c r="DG12" s="45">
        <f>IF(F12&lt;G12,1,0)</f>
        <v>0</v>
      </c>
      <c r="DH12" s="45">
        <f>IF(H12&lt;I12,1,0)</f>
        <v>0</v>
      </c>
      <c r="DI12" s="45">
        <f>IF(J12&lt;K12,1,0)</f>
        <v>0</v>
      </c>
      <c r="DJ12" s="45">
        <f>IF(L12&lt;M12,1,0)</f>
        <v>0</v>
      </c>
      <c r="DK12" s="45">
        <f>IF(N12&lt;O12,1,0)</f>
        <v>0</v>
      </c>
      <c r="DL12" s="45">
        <f>IF(P12&lt;Q12,1,0)</f>
        <v>0</v>
      </c>
      <c r="DM12" s="45">
        <f>IF(R12&lt;S12,1,0)</f>
        <v>0</v>
      </c>
      <c r="DN12" s="45">
        <f>IF(T12&lt;U12,1,0)</f>
        <v>0</v>
      </c>
      <c r="DO12" s="45">
        <f>IF(V12&lt;W12,1,0)</f>
        <v>0</v>
      </c>
      <c r="DP12" s="45">
        <f>IF(X12&lt;Y12,1,0)</f>
        <v>0</v>
      </c>
      <c r="DQ12" s="45">
        <f>IF(Z12&lt;AA12,1,0)</f>
        <v>0</v>
      </c>
      <c r="DR12" s="45">
        <f>IF(AB12&lt;AC12,1,0)</f>
        <v>0</v>
      </c>
      <c r="DS12" s="45">
        <f>IF(AD12&lt;AE12,1,0)</f>
        <v>0</v>
      </c>
      <c r="DT12" s="45">
        <f>IF(AF12&lt;AG12,1,0)</f>
        <v>0</v>
      </c>
      <c r="DU12" s="45">
        <f>IF(AH12&lt;AI12,1,0)</f>
        <v>0</v>
      </c>
      <c r="DV12" s="45">
        <f>IF(AJ12&lt;AK12,1,0)</f>
        <v>0</v>
      </c>
      <c r="DW12" s="45">
        <f>IF(AL12&lt;AM12,1,0)</f>
        <v>0</v>
      </c>
      <c r="DX12" s="45">
        <f>IF(AN12&lt;AO12,1,0)</f>
        <v>0</v>
      </c>
      <c r="DY12" s="45">
        <f>IF(AP12&lt;AQ12,1,0)</f>
        <v>0</v>
      </c>
      <c r="DZ12" s="45">
        <f>IF(AND(B12&lt;&gt;0,OR(AT12="",AU12="",AV12="",AW12="")),1,0)</f>
        <v>0</v>
      </c>
    </row>
    <row r="13" spans="1:130" x14ac:dyDescent="0.25">
      <c r="A13" s="46" t="s">
        <v>38</v>
      </c>
      <c r="B13" s="47">
        <f t="shared" si="0"/>
        <v>136</v>
      </c>
      <c r="C13" s="48">
        <f t="shared" si="0"/>
        <v>1</v>
      </c>
      <c r="D13" s="33"/>
      <c r="E13" s="34"/>
      <c r="F13" s="35"/>
      <c r="G13" s="34"/>
      <c r="H13" s="35"/>
      <c r="I13" s="34"/>
      <c r="J13" s="35"/>
      <c r="K13" s="34"/>
      <c r="L13" s="35"/>
      <c r="M13" s="36"/>
      <c r="N13" s="37">
        <v>0</v>
      </c>
      <c r="O13" s="38">
        <v>0</v>
      </c>
      <c r="P13" s="39">
        <v>3</v>
      </c>
      <c r="Q13" s="38">
        <v>0</v>
      </c>
      <c r="R13" s="39">
        <v>24</v>
      </c>
      <c r="S13" s="38">
        <v>0</v>
      </c>
      <c r="T13" s="39">
        <v>47</v>
      </c>
      <c r="U13" s="38">
        <v>1</v>
      </c>
      <c r="V13" s="39">
        <v>35</v>
      </c>
      <c r="W13" s="38">
        <v>0</v>
      </c>
      <c r="X13" s="39">
        <v>23</v>
      </c>
      <c r="Y13" s="38">
        <v>0</v>
      </c>
      <c r="Z13" s="39">
        <v>4</v>
      </c>
      <c r="AA13" s="38">
        <v>0</v>
      </c>
      <c r="AB13" s="39">
        <v>0</v>
      </c>
      <c r="AC13" s="38">
        <v>0</v>
      </c>
      <c r="AD13" s="39">
        <v>0</v>
      </c>
      <c r="AE13" s="38">
        <v>0</v>
      </c>
      <c r="AF13" s="39">
        <v>0</v>
      </c>
      <c r="AG13" s="38">
        <v>0</v>
      </c>
      <c r="AH13" s="39">
        <v>0</v>
      </c>
      <c r="AI13" s="38">
        <v>0</v>
      </c>
      <c r="AJ13" s="39">
        <v>0</v>
      </c>
      <c r="AK13" s="38">
        <v>0</v>
      </c>
      <c r="AL13" s="39">
        <v>0</v>
      </c>
      <c r="AM13" s="38">
        <v>0</v>
      </c>
      <c r="AN13" s="39">
        <v>0</v>
      </c>
      <c r="AO13" s="38">
        <v>0</v>
      </c>
      <c r="AP13" s="39">
        <v>0</v>
      </c>
      <c r="AQ13" s="40">
        <v>0</v>
      </c>
      <c r="AR13" s="41"/>
      <c r="AS13" s="40">
        <v>136</v>
      </c>
      <c r="AT13" s="37">
        <v>0</v>
      </c>
      <c r="AU13" s="38">
        <v>0</v>
      </c>
      <c r="AV13" s="39">
        <v>1</v>
      </c>
      <c r="AW13" s="42">
        <v>1</v>
      </c>
      <c r="AX13" s="43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10"/>
      <c r="BJ13" s="10"/>
      <c r="BK13" s="10"/>
      <c r="BL13" s="10"/>
      <c r="BU13" s="10"/>
      <c r="BW13" s="11"/>
      <c r="CA13" s="44" t="str">
        <f t="shared" ref="CA13:CA29" si="8">IF(B13&lt;C13,"* El total de Reactivos NO DEBE ser superior al total de Procesados. ","")</f>
        <v/>
      </c>
      <c r="CB13" s="44" t="str">
        <f t="shared" ref="CB13:CB29" si="9">IF(B13&lt;&gt;(AR13+ AS13),"* La suma de las columnas Sexo DEBE SER IGUAL a los Procesados. ","")</f>
        <v/>
      </c>
      <c r="CC13" s="44" t="str">
        <f t="shared" ref="CC13:CC29" si="10">IF(B13&lt;(AT13+ AU13),"* La suma de las columna Trans NO DEBE ser superior al total de Procesados. ","")</f>
        <v/>
      </c>
      <c r="CD13" s="44" t="str">
        <f t="shared" ref="CD13:CD29" si="11">IF(B13&lt;AV13,"* La columna Pueblos Originarios NO DEBE ser superior al total de Procesados. ","")</f>
        <v/>
      </c>
      <c r="CE13" s="44" t="str">
        <f t="shared" ref="CE13:CE29" si="12">IF(B13&lt;AW13,"* La columna Migrantes NO DEBE ser superior al total de Procesados. ","")</f>
        <v/>
      </c>
      <c r="CF13" s="44" t="str">
        <f t="shared" ref="CF13:CF29" si="13">IF(D13&lt;E13,CONCATENATE("* El total de procesados debe ser mayor o igual al total de Reactivos en el grupo de edad ",$D$10),"")</f>
        <v/>
      </c>
      <c r="CG13" s="44" t="str">
        <f t="shared" ref="CG13:CG29" si="14">IF(F13&lt;G13,CONCATENATE("* El total de procesados debe ser mayor o igual al total de Reactivos en el grupo de edad ",$F$10),"")</f>
        <v/>
      </c>
      <c r="CH13" s="44" t="str">
        <f t="shared" ref="CH13:CH29" si="15">IF(H13&lt;I13,CONCATENATE("* El total de procesados debe ser mayor o igual al total de Reactivos en el grupo de edad ",$H$10),"")</f>
        <v/>
      </c>
      <c r="CI13" s="44" t="str">
        <f t="shared" ref="CI13:CI29" si="16">IF(J13&lt;K13,CONCATENATE("* El total de procesados debe ser mayor o igual al total de Reactivos en el grupo de edad ",$J$10),"")</f>
        <v/>
      </c>
      <c r="CJ13" s="44" t="str">
        <f t="shared" ref="CJ13:CJ29" si="17">IF(L13&lt;M13,CONCATENATE("* El total de procesados debe ser mayor o igual al total de Reactivos en el grupo de edad ",$L$10),"")</f>
        <v/>
      </c>
      <c r="CK13" s="44" t="str">
        <f t="shared" ref="CK13:CK29" si="18">IF(N13&lt;O13,CONCATENATE("* El total de procesados debe ser mayor o igual al total de Reactivos en el grupo de edad ",$N$10),"")</f>
        <v/>
      </c>
      <c r="CL13" s="44" t="str">
        <f t="shared" ref="CL13:CL29" si="19">IF(P13&lt;Q13,CONCATENATE("* El total de procesados debe ser mayor o igual al total de Reactivos en el grupo de edad ",$P$10),"")</f>
        <v/>
      </c>
      <c r="CM13" s="44" t="str">
        <f t="shared" ref="CM13:CM29" si="20">IF(R13&lt;S13,CONCATENATE("* El total de procesados debe ser mayor o igual al total de Reactivos en el grupo de edad ",$R$10),"")</f>
        <v/>
      </c>
      <c r="CN13" s="44" t="str">
        <f t="shared" ref="CN13:CN29" si="21">IF(T13&lt;U13,CONCATENATE("* El total de procesados debe ser mayor o igual al total de Reactivos en el grupo de edad ",$T$10),"")</f>
        <v/>
      </c>
      <c r="CO13" s="44" t="str">
        <f t="shared" ref="CO13:CO29" si="22">IF(V13&lt;W13,CONCATENATE("* El total de procesados debe ser mayor o igual al total de Reactivos en el grupo de edad ",$V$10),"")</f>
        <v/>
      </c>
      <c r="CP13" s="44" t="str">
        <f t="shared" ref="CP13:CP29" si="23">IF(X13&lt;Y13,CONCATENATE("* El total de procesados debe ser mayor o igual al total de Reactivos en el grupo de edad ",$X$10),"")</f>
        <v/>
      </c>
      <c r="CQ13" s="44" t="str">
        <f t="shared" ref="CQ13:CQ29" si="24">IF(Z13&lt;AA13,CONCATENATE("* El total de procesados debe ser mayor o igual al total de Reactivos en el grupo de edad ",$Z$10),"")</f>
        <v/>
      </c>
      <c r="CR13" s="44" t="str">
        <f t="shared" ref="CR13:CR29" si="25">IF(AB13&lt;AC13,CONCATENATE("* El total de procesados debe ser mayor o igual al total de Reactivos en el grupo de edad ",$AB$10),"")</f>
        <v/>
      </c>
      <c r="CS13" s="44" t="str">
        <f t="shared" ref="CS13:CS29" si="26">IF(AD13&lt;AE13,CONCATENATE("* El total de procesados debe ser mayor o igual al total de Reactivos en el grupo de edad ",$AD$10),"")</f>
        <v/>
      </c>
      <c r="CT13" s="44" t="str">
        <f t="shared" ref="CT13:CT29" si="27">IF(AF13&lt;AG13,CONCATENATE("* El total de procesados debe ser mayor o igual al total de Reactivos en el grupo de edad ",$AF$10),"")</f>
        <v/>
      </c>
      <c r="CU13" s="44" t="str">
        <f t="shared" ref="CU13:CU29" si="28">IF(AH13&lt;AI13,CONCATENATE("* El total de procesados debe ser mayor o igual al total de Reactivos en el grupo de edad ",$AH$10),"")</f>
        <v/>
      </c>
      <c r="CV13" s="44" t="str">
        <f t="shared" ref="CV13:CV29" si="29">IF(AJ13&lt;AK13,CONCATENATE("* El total de procesados debe ser mayor o igual al total de Reactivos en el grupo de edad ",$AJ$10),"")</f>
        <v/>
      </c>
      <c r="CW13" s="44" t="str">
        <f t="shared" ref="CW13:CW29" si="30">IF(AL13&lt;AM13,CONCATENATE("* El total de procesados debe ser mayor o igual al total de Reactivos en el grupo de edad ",$AL$10),"")</f>
        <v/>
      </c>
      <c r="CX13" s="44" t="str">
        <f t="shared" ref="CX13:CX29" si="31">IF(AN13&lt;AO13,CONCATENATE("* El total de procesados debe ser mayor o igual al total de Reactivos en el grupo de edad ",$AN$10),"")</f>
        <v/>
      </c>
      <c r="CY13" s="44" t="str">
        <f t="shared" ref="CY13:CY29" si="32">IF(AP13&lt;AQ13,CONCATENATE("* El total de procesados debe ser mayor o igual al total de Reactivos en el grupo de edad ",$AP$10),"")</f>
        <v/>
      </c>
      <c r="CZ13" s="44" t="str">
        <f t="shared" si="1"/>
        <v/>
      </c>
      <c r="DA13" s="45">
        <f t="shared" si="2"/>
        <v>0</v>
      </c>
      <c r="DB13" s="45">
        <f t="shared" si="3"/>
        <v>0</v>
      </c>
      <c r="DC13" s="45">
        <f t="shared" si="4"/>
        <v>0</v>
      </c>
      <c r="DD13" s="45">
        <f t="shared" si="5"/>
        <v>0</v>
      </c>
      <c r="DE13" s="45">
        <f t="shared" si="6"/>
        <v>0</v>
      </c>
      <c r="DF13" s="45">
        <f t="shared" ref="DF13:DF29" si="33">IF(D13&lt;E13,1,0)</f>
        <v>0</v>
      </c>
      <c r="DG13" s="45">
        <f t="shared" ref="DG13:DG29" si="34">IF(F13&lt;G13,1,0)</f>
        <v>0</v>
      </c>
      <c r="DH13" s="45">
        <f t="shared" ref="DH13:DH29" si="35">IF(H13&lt;I13,1,0)</f>
        <v>0</v>
      </c>
      <c r="DI13" s="45">
        <f t="shared" ref="DI13:DI29" si="36">IF(J13&lt;K13,1,0)</f>
        <v>0</v>
      </c>
      <c r="DJ13" s="45">
        <f t="shared" ref="DJ13:DJ29" si="37">IF(L13&lt;M13,1,0)</f>
        <v>0</v>
      </c>
      <c r="DK13" s="45">
        <f t="shared" ref="DK13:DK29" si="38">IF(N13&lt;O13,1,0)</f>
        <v>0</v>
      </c>
      <c r="DL13" s="45">
        <f t="shared" ref="DL13:DL29" si="39">IF(P13&lt;Q13,1,0)</f>
        <v>0</v>
      </c>
      <c r="DM13" s="45">
        <f t="shared" ref="DM13:DM29" si="40">IF(R13&lt;S13,1,0)</f>
        <v>0</v>
      </c>
      <c r="DN13" s="45">
        <f t="shared" ref="DN13:DN29" si="41">IF(T13&lt;U13,1,0)</f>
        <v>0</v>
      </c>
      <c r="DO13" s="45">
        <f t="shared" ref="DO13:DO29" si="42">IF(V13&lt;W13,1,0)</f>
        <v>0</v>
      </c>
      <c r="DP13" s="45">
        <f t="shared" ref="DP13:DP29" si="43">IF(X13&lt;Y13,1,0)</f>
        <v>0</v>
      </c>
      <c r="DQ13" s="45">
        <f t="shared" ref="DQ13:DQ29" si="44">IF(Z13&lt;AA13,1,0)</f>
        <v>0</v>
      </c>
      <c r="DR13" s="45">
        <f t="shared" ref="DR13:DR29" si="45">IF(AB13&lt;AC13,1,0)</f>
        <v>0</v>
      </c>
      <c r="DS13" s="45">
        <f t="shared" ref="DS13:DS29" si="46">IF(AD13&lt;AE13,1,0)</f>
        <v>0</v>
      </c>
      <c r="DT13" s="45">
        <f t="shared" ref="DT13:DT29" si="47">IF(AF13&lt;AG13,1,0)</f>
        <v>0</v>
      </c>
      <c r="DU13" s="45">
        <f t="shared" ref="DU13:DU29" si="48">IF(AH13&lt;AI13,1,0)</f>
        <v>0</v>
      </c>
      <c r="DV13" s="45">
        <f t="shared" ref="DV13:DV29" si="49">IF(AJ13&lt;AK13,1,0)</f>
        <v>0</v>
      </c>
      <c r="DW13" s="45">
        <f t="shared" ref="DW13:DW29" si="50">IF(AL13&lt;AM13,1,0)</f>
        <v>0</v>
      </c>
      <c r="DX13" s="45">
        <f t="shared" ref="DX13:DX29" si="51">IF(AN13&lt;AO13,1,0)</f>
        <v>0</v>
      </c>
      <c r="DY13" s="45">
        <f t="shared" ref="DY13:DY29" si="52">IF(AP13&lt;AQ13,1,0)</f>
        <v>0</v>
      </c>
      <c r="DZ13" s="45">
        <f t="shared" ref="DZ13:DZ29" si="53">IF(AND(B13&lt;&gt;0,OR(AT13="",AU13="",AV13="",AW13="")),1,0)</f>
        <v>0</v>
      </c>
    </row>
    <row r="14" spans="1:130" x14ac:dyDescent="0.25">
      <c r="A14" s="46" t="s">
        <v>39</v>
      </c>
      <c r="B14" s="47">
        <f t="shared" si="0"/>
        <v>123</v>
      </c>
      <c r="C14" s="48">
        <f t="shared" si="0"/>
        <v>0</v>
      </c>
      <c r="D14" s="33"/>
      <c r="E14" s="34"/>
      <c r="F14" s="35"/>
      <c r="G14" s="34"/>
      <c r="H14" s="35"/>
      <c r="I14" s="34"/>
      <c r="J14" s="35"/>
      <c r="K14" s="34"/>
      <c r="L14" s="35"/>
      <c r="M14" s="36"/>
      <c r="N14" s="37">
        <v>0</v>
      </c>
      <c r="O14" s="38">
        <v>0</v>
      </c>
      <c r="P14" s="39">
        <v>8</v>
      </c>
      <c r="Q14" s="38">
        <v>0</v>
      </c>
      <c r="R14" s="39">
        <v>30</v>
      </c>
      <c r="S14" s="38">
        <v>0</v>
      </c>
      <c r="T14" s="39">
        <v>30</v>
      </c>
      <c r="U14" s="38">
        <v>0</v>
      </c>
      <c r="V14" s="39">
        <v>33</v>
      </c>
      <c r="W14" s="38">
        <v>0</v>
      </c>
      <c r="X14" s="39">
        <v>16</v>
      </c>
      <c r="Y14" s="38">
        <v>0</v>
      </c>
      <c r="Z14" s="39">
        <v>6</v>
      </c>
      <c r="AA14" s="38">
        <v>0</v>
      </c>
      <c r="AB14" s="39">
        <v>0</v>
      </c>
      <c r="AC14" s="38">
        <v>0</v>
      </c>
      <c r="AD14" s="39">
        <v>0</v>
      </c>
      <c r="AE14" s="38">
        <v>0</v>
      </c>
      <c r="AF14" s="39">
        <v>0</v>
      </c>
      <c r="AG14" s="38">
        <v>0</v>
      </c>
      <c r="AH14" s="39">
        <v>0</v>
      </c>
      <c r="AI14" s="38">
        <v>0</v>
      </c>
      <c r="AJ14" s="39">
        <v>0</v>
      </c>
      <c r="AK14" s="38">
        <v>0</v>
      </c>
      <c r="AL14" s="39">
        <v>0</v>
      </c>
      <c r="AM14" s="38">
        <v>0</v>
      </c>
      <c r="AN14" s="39">
        <v>0</v>
      </c>
      <c r="AO14" s="38">
        <v>0</v>
      </c>
      <c r="AP14" s="39">
        <v>0</v>
      </c>
      <c r="AQ14" s="40">
        <v>0</v>
      </c>
      <c r="AR14" s="41"/>
      <c r="AS14" s="40">
        <v>123</v>
      </c>
      <c r="AT14" s="37">
        <v>0</v>
      </c>
      <c r="AU14" s="38">
        <v>0</v>
      </c>
      <c r="AV14" s="39">
        <v>0</v>
      </c>
      <c r="AW14" s="42">
        <v>4</v>
      </c>
      <c r="AX14" s="43" t="str">
        <f t="shared" si="7"/>
        <v/>
      </c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10"/>
      <c r="BJ14" s="10"/>
      <c r="BK14" s="10"/>
      <c r="BL14" s="10"/>
      <c r="BU14" s="10"/>
      <c r="BW14" s="11"/>
      <c r="CA14" s="44" t="str">
        <f t="shared" si="8"/>
        <v/>
      </c>
      <c r="CB14" s="44" t="str">
        <f t="shared" si="9"/>
        <v/>
      </c>
      <c r="CC14" s="44" t="str">
        <f t="shared" si="10"/>
        <v/>
      </c>
      <c r="CD14" s="44" t="str">
        <f t="shared" si="11"/>
        <v/>
      </c>
      <c r="CE14" s="44" t="str">
        <f t="shared" si="12"/>
        <v/>
      </c>
      <c r="CF14" s="44" t="str">
        <f t="shared" si="13"/>
        <v/>
      </c>
      <c r="CG14" s="44" t="str">
        <f t="shared" si="14"/>
        <v/>
      </c>
      <c r="CH14" s="44" t="str">
        <f t="shared" si="15"/>
        <v/>
      </c>
      <c r="CI14" s="44" t="str">
        <f t="shared" si="16"/>
        <v/>
      </c>
      <c r="CJ14" s="44" t="str">
        <f t="shared" si="17"/>
        <v/>
      </c>
      <c r="CK14" s="44" t="str">
        <f t="shared" si="18"/>
        <v/>
      </c>
      <c r="CL14" s="44" t="str">
        <f t="shared" si="19"/>
        <v/>
      </c>
      <c r="CM14" s="44" t="str">
        <f t="shared" si="20"/>
        <v/>
      </c>
      <c r="CN14" s="44" t="str">
        <f t="shared" si="21"/>
        <v/>
      </c>
      <c r="CO14" s="44" t="str">
        <f t="shared" si="22"/>
        <v/>
      </c>
      <c r="CP14" s="44" t="str">
        <f t="shared" si="23"/>
        <v/>
      </c>
      <c r="CQ14" s="44" t="str">
        <f t="shared" si="24"/>
        <v/>
      </c>
      <c r="CR14" s="44" t="str">
        <f t="shared" si="25"/>
        <v/>
      </c>
      <c r="CS14" s="44" t="str">
        <f t="shared" si="26"/>
        <v/>
      </c>
      <c r="CT14" s="44" t="str">
        <f t="shared" si="27"/>
        <v/>
      </c>
      <c r="CU14" s="44" t="str">
        <f t="shared" si="28"/>
        <v/>
      </c>
      <c r="CV14" s="44" t="str">
        <f t="shared" si="29"/>
        <v/>
      </c>
      <c r="CW14" s="44" t="str">
        <f t="shared" si="30"/>
        <v/>
      </c>
      <c r="CX14" s="44" t="str">
        <f t="shared" si="31"/>
        <v/>
      </c>
      <c r="CY14" s="44" t="str">
        <f t="shared" si="32"/>
        <v/>
      </c>
      <c r="CZ14" s="44" t="str">
        <f t="shared" si="1"/>
        <v/>
      </c>
      <c r="DA14" s="45">
        <f t="shared" si="2"/>
        <v>0</v>
      </c>
      <c r="DB14" s="45">
        <f t="shared" si="3"/>
        <v>0</v>
      </c>
      <c r="DC14" s="45">
        <f t="shared" si="4"/>
        <v>0</v>
      </c>
      <c r="DD14" s="45">
        <f t="shared" si="5"/>
        <v>0</v>
      </c>
      <c r="DE14" s="45">
        <f t="shared" si="6"/>
        <v>0</v>
      </c>
      <c r="DF14" s="45">
        <f t="shared" si="33"/>
        <v>0</v>
      </c>
      <c r="DG14" s="45">
        <f t="shared" si="34"/>
        <v>0</v>
      </c>
      <c r="DH14" s="45">
        <f t="shared" si="35"/>
        <v>0</v>
      </c>
      <c r="DI14" s="45">
        <f t="shared" si="36"/>
        <v>0</v>
      </c>
      <c r="DJ14" s="45">
        <f t="shared" si="37"/>
        <v>0</v>
      </c>
      <c r="DK14" s="45">
        <f t="shared" si="38"/>
        <v>0</v>
      </c>
      <c r="DL14" s="45">
        <f t="shared" si="39"/>
        <v>0</v>
      </c>
      <c r="DM14" s="45">
        <f t="shared" si="40"/>
        <v>0</v>
      </c>
      <c r="DN14" s="45">
        <f t="shared" si="41"/>
        <v>0</v>
      </c>
      <c r="DO14" s="45">
        <f t="shared" si="42"/>
        <v>0</v>
      </c>
      <c r="DP14" s="45">
        <f t="shared" si="43"/>
        <v>0</v>
      </c>
      <c r="DQ14" s="45">
        <f t="shared" si="44"/>
        <v>0</v>
      </c>
      <c r="DR14" s="45">
        <f t="shared" si="45"/>
        <v>0</v>
      </c>
      <c r="DS14" s="45">
        <f t="shared" si="46"/>
        <v>0</v>
      </c>
      <c r="DT14" s="45">
        <f t="shared" si="47"/>
        <v>0</v>
      </c>
      <c r="DU14" s="45">
        <f t="shared" si="48"/>
        <v>0</v>
      </c>
      <c r="DV14" s="45">
        <f t="shared" si="49"/>
        <v>0</v>
      </c>
      <c r="DW14" s="45">
        <f t="shared" si="50"/>
        <v>0</v>
      </c>
      <c r="DX14" s="45">
        <f t="shared" si="51"/>
        <v>0</v>
      </c>
      <c r="DY14" s="45">
        <f t="shared" si="52"/>
        <v>0</v>
      </c>
      <c r="DZ14" s="45">
        <f t="shared" si="53"/>
        <v>0</v>
      </c>
    </row>
    <row r="15" spans="1:130" x14ac:dyDescent="0.25">
      <c r="A15" s="46" t="s">
        <v>40</v>
      </c>
      <c r="B15" s="47">
        <f t="shared" si="0"/>
        <v>2</v>
      </c>
      <c r="C15" s="48">
        <f t="shared" si="0"/>
        <v>0</v>
      </c>
      <c r="D15" s="33"/>
      <c r="E15" s="34"/>
      <c r="F15" s="35"/>
      <c r="G15" s="34"/>
      <c r="H15" s="35"/>
      <c r="I15" s="34"/>
      <c r="J15" s="35"/>
      <c r="K15" s="34"/>
      <c r="L15" s="35"/>
      <c r="M15" s="36"/>
      <c r="N15" s="37">
        <v>0</v>
      </c>
      <c r="O15" s="38">
        <v>0</v>
      </c>
      <c r="P15" s="39">
        <v>0</v>
      </c>
      <c r="Q15" s="38">
        <v>0</v>
      </c>
      <c r="R15" s="39">
        <v>0</v>
      </c>
      <c r="S15" s="38">
        <v>0</v>
      </c>
      <c r="T15" s="39">
        <v>1</v>
      </c>
      <c r="U15" s="38">
        <v>0</v>
      </c>
      <c r="V15" s="39">
        <v>0</v>
      </c>
      <c r="W15" s="38">
        <v>0</v>
      </c>
      <c r="X15" s="39">
        <v>1</v>
      </c>
      <c r="Y15" s="38">
        <v>0</v>
      </c>
      <c r="Z15" s="39">
        <v>0</v>
      </c>
      <c r="AA15" s="38">
        <v>0</v>
      </c>
      <c r="AB15" s="39">
        <v>0</v>
      </c>
      <c r="AC15" s="38">
        <v>0</v>
      </c>
      <c r="AD15" s="39">
        <v>0</v>
      </c>
      <c r="AE15" s="38">
        <v>0</v>
      </c>
      <c r="AF15" s="39">
        <v>0</v>
      </c>
      <c r="AG15" s="38">
        <v>0</v>
      </c>
      <c r="AH15" s="39">
        <v>0</v>
      </c>
      <c r="AI15" s="38">
        <v>0</v>
      </c>
      <c r="AJ15" s="39">
        <v>0</v>
      </c>
      <c r="AK15" s="38">
        <v>0</v>
      </c>
      <c r="AL15" s="39">
        <v>0</v>
      </c>
      <c r="AM15" s="38">
        <v>0</v>
      </c>
      <c r="AN15" s="39">
        <v>0</v>
      </c>
      <c r="AO15" s="38">
        <v>0</v>
      </c>
      <c r="AP15" s="39">
        <v>0</v>
      </c>
      <c r="AQ15" s="40">
        <v>0</v>
      </c>
      <c r="AR15" s="41"/>
      <c r="AS15" s="40">
        <v>2</v>
      </c>
      <c r="AT15" s="37">
        <v>0</v>
      </c>
      <c r="AU15" s="38">
        <v>0</v>
      </c>
      <c r="AV15" s="39">
        <v>0</v>
      </c>
      <c r="AW15" s="42">
        <v>0</v>
      </c>
      <c r="AX15" s="43" t="str">
        <f t="shared" si="7"/>
        <v/>
      </c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10"/>
      <c r="BJ15" s="10"/>
      <c r="BK15" s="10"/>
      <c r="BL15" s="10"/>
      <c r="BU15" s="10"/>
      <c r="BW15" s="11"/>
      <c r="CA15" s="44" t="str">
        <f t="shared" si="8"/>
        <v/>
      </c>
      <c r="CB15" s="44" t="str">
        <f t="shared" si="9"/>
        <v/>
      </c>
      <c r="CC15" s="44" t="str">
        <f t="shared" si="10"/>
        <v/>
      </c>
      <c r="CD15" s="44" t="str">
        <f t="shared" si="11"/>
        <v/>
      </c>
      <c r="CE15" s="44" t="str">
        <f t="shared" si="12"/>
        <v/>
      </c>
      <c r="CF15" s="44" t="str">
        <f t="shared" si="13"/>
        <v/>
      </c>
      <c r="CG15" s="44" t="str">
        <f t="shared" si="14"/>
        <v/>
      </c>
      <c r="CH15" s="44" t="str">
        <f t="shared" si="15"/>
        <v/>
      </c>
      <c r="CI15" s="44" t="str">
        <f t="shared" si="16"/>
        <v/>
      </c>
      <c r="CJ15" s="44" t="str">
        <f t="shared" si="17"/>
        <v/>
      </c>
      <c r="CK15" s="44" t="str">
        <f t="shared" si="18"/>
        <v/>
      </c>
      <c r="CL15" s="44" t="str">
        <f t="shared" si="19"/>
        <v/>
      </c>
      <c r="CM15" s="44" t="str">
        <f t="shared" si="20"/>
        <v/>
      </c>
      <c r="CN15" s="44" t="str">
        <f t="shared" si="21"/>
        <v/>
      </c>
      <c r="CO15" s="44" t="str">
        <f t="shared" si="22"/>
        <v/>
      </c>
      <c r="CP15" s="44" t="str">
        <f t="shared" si="23"/>
        <v/>
      </c>
      <c r="CQ15" s="44" t="str">
        <f t="shared" si="24"/>
        <v/>
      </c>
      <c r="CR15" s="44" t="str">
        <f t="shared" si="25"/>
        <v/>
      </c>
      <c r="CS15" s="44" t="str">
        <f t="shared" si="26"/>
        <v/>
      </c>
      <c r="CT15" s="44" t="str">
        <f t="shared" si="27"/>
        <v/>
      </c>
      <c r="CU15" s="44" t="str">
        <f t="shared" si="28"/>
        <v/>
      </c>
      <c r="CV15" s="44" t="str">
        <f t="shared" si="29"/>
        <v/>
      </c>
      <c r="CW15" s="44" t="str">
        <f t="shared" si="30"/>
        <v/>
      </c>
      <c r="CX15" s="44" t="str">
        <f t="shared" si="31"/>
        <v/>
      </c>
      <c r="CY15" s="44" t="str">
        <f t="shared" si="32"/>
        <v/>
      </c>
      <c r="CZ15" s="44" t="str">
        <f t="shared" si="1"/>
        <v/>
      </c>
      <c r="DA15" s="45">
        <f t="shared" si="2"/>
        <v>0</v>
      </c>
      <c r="DB15" s="45">
        <f t="shared" si="3"/>
        <v>0</v>
      </c>
      <c r="DC15" s="45">
        <f t="shared" si="4"/>
        <v>0</v>
      </c>
      <c r="DD15" s="45">
        <f t="shared" si="5"/>
        <v>0</v>
      </c>
      <c r="DE15" s="45">
        <f t="shared" si="6"/>
        <v>0</v>
      </c>
      <c r="DF15" s="45">
        <f t="shared" si="33"/>
        <v>0</v>
      </c>
      <c r="DG15" s="45">
        <f t="shared" si="34"/>
        <v>0</v>
      </c>
      <c r="DH15" s="45">
        <f t="shared" si="35"/>
        <v>0</v>
      </c>
      <c r="DI15" s="45">
        <f t="shared" si="36"/>
        <v>0</v>
      </c>
      <c r="DJ15" s="45">
        <f t="shared" si="37"/>
        <v>0</v>
      </c>
      <c r="DK15" s="45">
        <f t="shared" si="38"/>
        <v>0</v>
      </c>
      <c r="DL15" s="45">
        <f t="shared" si="39"/>
        <v>0</v>
      </c>
      <c r="DM15" s="45">
        <f t="shared" si="40"/>
        <v>0</v>
      </c>
      <c r="DN15" s="45">
        <f t="shared" si="41"/>
        <v>0</v>
      </c>
      <c r="DO15" s="45">
        <f t="shared" si="42"/>
        <v>0</v>
      </c>
      <c r="DP15" s="45">
        <f t="shared" si="43"/>
        <v>0</v>
      </c>
      <c r="DQ15" s="45">
        <f t="shared" si="44"/>
        <v>0</v>
      </c>
      <c r="DR15" s="45">
        <f t="shared" si="45"/>
        <v>0</v>
      </c>
      <c r="DS15" s="45">
        <f t="shared" si="46"/>
        <v>0</v>
      </c>
      <c r="DT15" s="45">
        <f t="shared" si="47"/>
        <v>0</v>
      </c>
      <c r="DU15" s="45">
        <f t="shared" si="48"/>
        <v>0</v>
      </c>
      <c r="DV15" s="45">
        <f t="shared" si="49"/>
        <v>0</v>
      </c>
      <c r="DW15" s="45">
        <f t="shared" si="50"/>
        <v>0</v>
      </c>
      <c r="DX15" s="45">
        <f t="shared" si="51"/>
        <v>0</v>
      </c>
      <c r="DY15" s="45">
        <f t="shared" si="52"/>
        <v>0</v>
      </c>
      <c r="DZ15" s="45">
        <f t="shared" si="53"/>
        <v>0</v>
      </c>
    </row>
    <row r="16" spans="1:130" ht="22.5" x14ac:dyDescent="0.25">
      <c r="A16" s="49" t="s">
        <v>41</v>
      </c>
      <c r="B16" s="47">
        <f t="shared" si="0"/>
        <v>3</v>
      </c>
      <c r="C16" s="48">
        <f t="shared" si="0"/>
        <v>3</v>
      </c>
      <c r="D16" s="33"/>
      <c r="E16" s="34"/>
      <c r="F16" s="35"/>
      <c r="G16" s="34"/>
      <c r="H16" s="35"/>
      <c r="I16" s="34"/>
      <c r="J16" s="35"/>
      <c r="K16" s="34"/>
      <c r="L16" s="35"/>
      <c r="M16" s="36"/>
      <c r="N16" s="37">
        <v>0</v>
      </c>
      <c r="O16" s="38">
        <v>0</v>
      </c>
      <c r="P16" s="39">
        <v>0</v>
      </c>
      <c r="Q16" s="38">
        <v>0</v>
      </c>
      <c r="R16" s="39">
        <v>0</v>
      </c>
      <c r="S16" s="38">
        <v>0</v>
      </c>
      <c r="T16" s="39">
        <v>3</v>
      </c>
      <c r="U16" s="38">
        <v>3</v>
      </c>
      <c r="V16" s="39">
        <v>0</v>
      </c>
      <c r="W16" s="38">
        <v>0</v>
      </c>
      <c r="X16" s="39">
        <v>0</v>
      </c>
      <c r="Y16" s="38">
        <v>0</v>
      </c>
      <c r="Z16" s="39">
        <v>0</v>
      </c>
      <c r="AA16" s="38">
        <v>0</v>
      </c>
      <c r="AB16" s="39">
        <v>0</v>
      </c>
      <c r="AC16" s="38">
        <v>0</v>
      </c>
      <c r="AD16" s="39">
        <v>0</v>
      </c>
      <c r="AE16" s="38">
        <v>0</v>
      </c>
      <c r="AF16" s="39">
        <v>0</v>
      </c>
      <c r="AG16" s="38">
        <v>0</v>
      </c>
      <c r="AH16" s="39">
        <v>0</v>
      </c>
      <c r="AI16" s="38">
        <v>0</v>
      </c>
      <c r="AJ16" s="39">
        <v>0</v>
      </c>
      <c r="AK16" s="38">
        <v>0</v>
      </c>
      <c r="AL16" s="39">
        <v>0</v>
      </c>
      <c r="AM16" s="38">
        <v>0</v>
      </c>
      <c r="AN16" s="39">
        <v>0</v>
      </c>
      <c r="AO16" s="38">
        <v>0</v>
      </c>
      <c r="AP16" s="39">
        <v>0</v>
      </c>
      <c r="AQ16" s="40">
        <v>0</v>
      </c>
      <c r="AR16" s="41"/>
      <c r="AS16" s="40">
        <v>3</v>
      </c>
      <c r="AT16" s="37">
        <v>0</v>
      </c>
      <c r="AU16" s="38">
        <v>0</v>
      </c>
      <c r="AV16" s="39">
        <v>0</v>
      </c>
      <c r="AW16" s="42">
        <v>0</v>
      </c>
      <c r="AX16" s="43" t="str">
        <f t="shared" si="7"/>
        <v/>
      </c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10"/>
      <c r="BJ16" s="10"/>
      <c r="BK16" s="10"/>
      <c r="BL16" s="10"/>
      <c r="BU16" s="10"/>
      <c r="BW16" s="11"/>
      <c r="CA16" s="44" t="str">
        <f t="shared" si="8"/>
        <v/>
      </c>
      <c r="CB16" s="44" t="str">
        <f t="shared" si="9"/>
        <v/>
      </c>
      <c r="CC16" s="44" t="str">
        <f t="shared" si="10"/>
        <v/>
      </c>
      <c r="CD16" s="44" t="str">
        <f t="shared" si="11"/>
        <v/>
      </c>
      <c r="CE16" s="44" t="str">
        <f t="shared" si="12"/>
        <v/>
      </c>
      <c r="CF16" s="44" t="str">
        <f t="shared" si="13"/>
        <v/>
      </c>
      <c r="CG16" s="44" t="str">
        <f t="shared" si="14"/>
        <v/>
      </c>
      <c r="CH16" s="44" t="str">
        <f t="shared" si="15"/>
        <v/>
      </c>
      <c r="CI16" s="44" t="str">
        <f t="shared" si="16"/>
        <v/>
      </c>
      <c r="CJ16" s="44" t="str">
        <f t="shared" si="17"/>
        <v/>
      </c>
      <c r="CK16" s="44" t="str">
        <f t="shared" si="18"/>
        <v/>
      </c>
      <c r="CL16" s="44" t="str">
        <f t="shared" si="19"/>
        <v/>
      </c>
      <c r="CM16" s="44" t="str">
        <f t="shared" si="20"/>
        <v/>
      </c>
      <c r="CN16" s="44" t="str">
        <f t="shared" si="21"/>
        <v/>
      </c>
      <c r="CO16" s="44" t="str">
        <f t="shared" si="22"/>
        <v/>
      </c>
      <c r="CP16" s="44" t="str">
        <f t="shared" si="23"/>
        <v/>
      </c>
      <c r="CQ16" s="44" t="str">
        <f t="shared" si="24"/>
        <v/>
      </c>
      <c r="CR16" s="44" t="str">
        <f t="shared" si="25"/>
        <v/>
      </c>
      <c r="CS16" s="44" t="str">
        <f t="shared" si="26"/>
        <v/>
      </c>
      <c r="CT16" s="44" t="str">
        <f t="shared" si="27"/>
        <v/>
      </c>
      <c r="CU16" s="44" t="str">
        <f t="shared" si="28"/>
        <v/>
      </c>
      <c r="CV16" s="44" t="str">
        <f t="shared" si="29"/>
        <v/>
      </c>
      <c r="CW16" s="44" t="str">
        <f t="shared" si="30"/>
        <v/>
      </c>
      <c r="CX16" s="44" t="str">
        <f t="shared" si="31"/>
        <v/>
      </c>
      <c r="CY16" s="44" t="str">
        <f t="shared" si="32"/>
        <v/>
      </c>
      <c r="CZ16" s="44" t="str">
        <f t="shared" si="1"/>
        <v/>
      </c>
      <c r="DA16" s="45">
        <f t="shared" si="2"/>
        <v>0</v>
      </c>
      <c r="DB16" s="45">
        <f t="shared" si="3"/>
        <v>0</v>
      </c>
      <c r="DC16" s="45">
        <f t="shared" si="4"/>
        <v>0</v>
      </c>
      <c r="DD16" s="45">
        <f t="shared" si="5"/>
        <v>0</v>
      </c>
      <c r="DE16" s="45">
        <f t="shared" si="6"/>
        <v>0</v>
      </c>
      <c r="DF16" s="45">
        <f t="shared" si="33"/>
        <v>0</v>
      </c>
      <c r="DG16" s="45">
        <f t="shared" si="34"/>
        <v>0</v>
      </c>
      <c r="DH16" s="45">
        <f t="shared" si="35"/>
        <v>0</v>
      </c>
      <c r="DI16" s="45">
        <f t="shared" si="36"/>
        <v>0</v>
      </c>
      <c r="DJ16" s="45">
        <f t="shared" si="37"/>
        <v>0</v>
      </c>
      <c r="DK16" s="45">
        <f t="shared" si="38"/>
        <v>0</v>
      </c>
      <c r="DL16" s="45">
        <f t="shared" si="39"/>
        <v>0</v>
      </c>
      <c r="DM16" s="45">
        <f t="shared" si="40"/>
        <v>0</v>
      </c>
      <c r="DN16" s="45">
        <f t="shared" si="41"/>
        <v>0</v>
      </c>
      <c r="DO16" s="45">
        <f t="shared" si="42"/>
        <v>0</v>
      </c>
      <c r="DP16" s="45">
        <f t="shared" si="43"/>
        <v>0</v>
      </c>
      <c r="DQ16" s="45">
        <f t="shared" si="44"/>
        <v>0</v>
      </c>
      <c r="DR16" s="45">
        <f t="shared" si="45"/>
        <v>0</v>
      </c>
      <c r="DS16" s="45">
        <f t="shared" si="46"/>
        <v>0</v>
      </c>
      <c r="DT16" s="45">
        <f t="shared" si="47"/>
        <v>0</v>
      </c>
      <c r="DU16" s="45">
        <f t="shared" si="48"/>
        <v>0</v>
      </c>
      <c r="DV16" s="45">
        <f t="shared" si="49"/>
        <v>0</v>
      </c>
      <c r="DW16" s="45">
        <f t="shared" si="50"/>
        <v>0</v>
      </c>
      <c r="DX16" s="45">
        <f t="shared" si="51"/>
        <v>0</v>
      </c>
      <c r="DY16" s="45">
        <f t="shared" si="52"/>
        <v>0</v>
      </c>
      <c r="DZ16" s="45">
        <f t="shared" si="53"/>
        <v>0</v>
      </c>
    </row>
    <row r="17" spans="1:130" ht="22.5" x14ac:dyDescent="0.25">
      <c r="A17" s="49" t="s">
        <v>42</v>
      </c>
      <c r="B17" s="47">
        <f t="shared" si="0"/>
        <v>1</v>
      </c>
      <c r="C17" s="48">
        <f t="shared" si="0"/>
        <v>0</v>
      </c>
      <c r="D17" s="33"/>
      <c r="E17" s="34"/>
      <c r="F17" s="35"/>
      <c r="G17" s="34"/>
      <c r="H17" s="35"/>
      <c r="I17" s="34"/>
      <c r="J17" s="35"/>
      <c r="K17" s="34"/>
      <c r="L17" s="35"/>
      <c r="M17" s="36"/>
      <c r="N17" s="37">
        <v>0</v>
      </c>
      <c r="O17" s="38">
        <v>0</v>
      </c>
      <c r="P17" s="39">
        <v>0</v>
      </c>
      <c r="Q17" s="38">
        <v>0</v>
      </c>
      <c r="R17" s="39">
        <v>0</v>
      </c>
      <c r="S17" s="38">
        <v>0</v>
      </c>
      <c r="T17" s="39">
        <v>0</v>
      </c>
      <c r="U17" s="38">
        <v>0</v>
      </c>
      <c r="V17" s="39">
        <v>1</v>
      </c>
      <c r="W17" s="38">
        <v>0</v>
      </c>
      <c r="X17" s="39">
        <v>0</v>
      </c>
      <c r="Y17" s="38">
        <v>0</v>
      </c>
      <c r="Z17" s="39">
        <v>0</v>
      </c>
      <c r="AA17" s="38">
        <v>0</v>
      </c>
      <c r="AB17" s="39">
        <v>0</v>
      </c>
      <c r="AC17" s="38">
        <v>0</v>
      </c>
      <c r="AD17" s="39">
        <v>0</v>
      </c>
      <c r="AE17" s="38">
        <v>0</v>
      </c>
      <c r="AF17" s="39">
        <v>0</v>
      </c>
      <c r="AG17" s="38">
        <v>0</v>
      </c>
      <c r="AH17" s="39">
        <v>0</v>
      </c>
      <c r="AI17" s="38">
        <v>0</v>
      </c>
      <c r="AJ17" s="39">
        <v>0</v>
      </c>
      <c r="AK17" s="38">
        <v>0</v>
      </c>
      <c r="AL17" s="39">
        <v>0</v>
      </c>
      <c r="AM17" s="38">
        <v>0</v>
      </c>
      <c r="AN17" s="39">
        <v>0</v>
      </c>
      <c r="AO17" s="38">
        <v>0</v>
      </c>
      <c r="AP17" s="39">
        <v>0</v>
      </c>
      <c r="AQ17" s="40">
        <v>0</v>
      </c>
      <c r="AR17" s="37"/>
      <c r="AS17" s="40">
        <v>1</v>
      </c>
      <c r="AT17" s="37">
        <v>0</v>
      </c>
      <c r="AU17" s="38">
        <v>0</v>
      </c>
      <c r="AV17" s="39">
        <v>0</v>
      </c>
      <c r="AW17" s="42">
        <v>0</v>
      </c>
      <c r="AX17" s="43" t="str">
        <f t="shared" si="7"/>
        <v/>
      </c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10"/>
      <c r="BJ17" s="10"/>
      <c r="BK17" s="10"/>
      <c r="BL17" s="10"/>
      <c r="BU17" s="10"/>
      <c r="BW17" s="11"/>
      <c r="CA17" s="44" t="str">
        <f t="shared" si="8"/>
        <v/>
      </c>
      <c r="CB17" s="44" t="str">
        <f t="shared" si="9"/>
        <v/>
      </c>
      <c r="CC17" s="44" t="str">
        <f t="shared" si="10"/>
        <v/>
      </c>
      <c r="CD17" s="44" t="str">
        <f t="shared" si="11"/>
        <v/>
      </c>
      <c r="CE17" s="44" t="str">
        <f t="shared" si="12"/>
        <v/>
      </c>
      <c r="CF17" s="44" t="str">
        <f t="shared" si="13"/>
        <v/>
      </c>
      <c r="CG17" s="44" t="str">
        <f t="shared" si="14"/>
        <v/>
      </c>
      <c r="CH17" s="44" t="str">
        <f t="shared" si="15"/>
        <v/>
      </c>
      <c r="CI17" s="44" t="str">
        <f t="shared" si="16"/>
        <v/>
      </c>
      <c r="CJ17" s="44" t="str">
        <f t="shared" si="17"/>
        <v/>
      </c>
      <c r="CK17" s="44" t="str">
        <f t="shared" si="18"/>
        <v/>
      </c>
      <c r="CL17" s="44" t="str">
        <f t="shared" si="19"/>
        <v/>
      </c>
      <c r="CM17" s="44" t="str">
        <f t="shared" si="20"/>
        <v/>
      </c>
      <c r="CN17" s="44" t="str">
        <f t="shared" si="21"/>
        <v/>
      </c>
      <c r="CO17" s="44" t="str">
        <f t="shared" si="22"/>
        <v/>
      </c>
      <c r="CP17" s="44" t="str">
        <f t="shared" si="23"/>
        <v/>
      </c>
      <c r="CQ17" s="44" t="str">
        <f t="shared" si="24"/>
        <v/>
      </c>
      <c r="CR17" s="44" t="str">
        <f t="shared" si="25"/>
        <v/>
      </c>
      <c r="CS17" s="44" t="str">
        <f t="shared" si="26"/>
        <v/>
      </c>
      <c r="CT17" s="44" t="str">
        <f t="shared" si="27"/>
        <v/>
      </c>
      <c r="CU17" s="44" t="str">
        <f t="shared" si="28"/>
        <v/>
      </c>
      <c r="CV17" s="44" t="str">
        <f t="shared" si="29"/>
        <v/>
      </c>
      <c r="CW17" s="44" t="str">
        <f t="shared" si="30"/>
        <v/>
      </c>
      <c r="CX17" s="44" t="str">
        <f t="shared" si="31"/>
        <v/>
      </c>
      <c r="CY17" s="44" t="str">
        <f t="shared" si="32"/>
        <v/>
      </c>
      <c r="CZ17" s="44" t="str">
        <f t="shared" si="1"/>
        <v/>
      </c>
      <c r="DA17" s="45">
        <f t="shared" si="2"/>
        <v>0</v>
      </c>
      <c r="DB17" s="45">
        <f t="shared" si="3"/>
        <v>0</v>
      </c>
      <c r="DC17" s="45">
        <f t="shared" si="4"/>
        <v>0</v>
      </c>
      <c r="DD17" s="45">
        <f t="shared" si="5"/>
        <v>0</v>
      </c>
      <c r="DE17" s="45">
        <f t="shared" si="6"/>
        <v>0</v>
      </c>
      <c r="DF17" s="45">
        <f t="shared" si="33"/>
        <v>0</v>
      </c>
      <c r="DG17" s="45">
        <f t="shared" si="34"/>
        <v>0</v>
      </c>
      <c r="DH17" s="45">
        <f t="shared" si="35"/>
        <v>0</v>
      </c>
      <c r="DI17" s="45">
        <f t="shared" si="36"/>
        <v>0</v>
      </c>
      <c r="DJ17" s="45">
        <f t="shared" si="37"/>
        <v>0</v>
      </c>
      <c r="DK17" s="45">
        <f t="shared" si="38"/>
        <v>0</v>
      </c>
      <c r="DL17" s="45">
        <f t="shared" si="39"/>
        <v>0</v>
      </c>
      <c r="DM17" s="45">
        <f t="shared" si="40"/>
        <v>0</v>
      </c>
      <c r="DN17" s="45">
        <f t="shared" si="41"/>
        <v>0</v>
      </c>
      <c r="DO17" s="45">
        <f t="shared" si="42"/>
        <v>0</v>
      </c>
      <c r="DP17" s="45">
        <f t="shared" si="43"/>
        <v>0</v>
      </c>
      <c r="DQ17" s="45">
        <f t="shared" si="44"/>
        <v>0</v>
      </c>
      <c r="DR17" s="45">
        <f t="shared" si="45"/>
        <v>0</v>
      </c>
      <c r="DS17" s="45">
        <f t="shared" si="46"/>
        <v>0</v>
      </c>
      <c r="DT17" s="45">
        <f t="shared" si="47"/>
        <v>0</v>
      </c>
      <c r="DU17" s="45">
        <f t="shared" si="48"/>
        <v>0</v>
      </c>
      <c r="DV17" s="45">
        <f t="shared" si="49"/>
        <v>0</v>
      </c>
      <c r="DW17" s="45">
        <f t="shared" si="50"/>
        <v>0</v>
      </c>
      <c r="DX17" s="45">
        <f t="shared" si="51"/>
        <v>0</v>
      </c>
      <c r="DY17" s="45">
        <f t="shared" si="52"/>
        <v>0</v>
      </c>
      <c r="DZ17" s="45">
        <f t="shared" si="53"/>
        <v>0</v>
      </c>
    </row>
    <row r="18" spans="1:130" ht="22.5" x14ac:dyDescent="0.25">
      <c r="A18" s="49" t="s">
        <v>43</v>
      </c>
      <c r="B18" s="47">
        <f t="shared" si="0"/>
        <v>19</v>
      </c>
      <c r="C18" s="48">
        <f t="shared" si="0"/>
        <v>3</v>
      </c>
      <c r="D18" s="33"/>
      <c r="E18" s="34"/>
      <c r="F18" s="35"/>
      <c r="G18" s="34"/>
      <c r="H18" s="35"/>
      <c r="I18" s="34"/>
      <c r="J18" s="35"/>
      <c r="K18" s="34"/>
      <c r="L18" s="35"/>
      <c r="M18" s="36"/>
      <c r="N18" s="37">
        <v>0</v>
      </c>
      <c r="O18" s="38">
        <v>0</v>
      </c>
      <c r="P18" s="39">
        <v>0</v>
      </c>
      <c r="Q18" s="38">
        <v>0</v>
      </c>
      <c r="R18" s="39">
        <v>3</v>
      </c>
      <c r="S18" s="38">
        <v>0</v>
      </c>
      <c r="T18" s="39">
        <v>4</v>
      </c>
      <c r="U18" s="38">
        <v>1</v>
      </c>
      <c r="V18" s="39">
        <v>5</v>
      </c>
      <c r="W18" s="38">
        <v>1</v>
      </c>
      <c r="X18" s="39">
        <v>5</v>
      </c>
      <c r="Y18" s="38">
        <v>1</v>
      </c>
      <c r="Z18" s="39">
        <v>2</v>
      </c>
      <c r="AA18" s="38">
        <v>0</v>
      </c>
      <c r="AB18" s="39">
        <v>0</v>
      </c>
      <c r="AC18" s="38">
        <v>0</v>
      </c>
      <c r="AD18" s="39">
        <v>0</v>
      </c>
      <c r="AE18" s="38">
        <v>0</v>
      </c>
      <c r="AF18" s="39">
        <v>0</v>
      </c>
      <c r="AG18" s="38">
        <v>0</v>
      </c>
      <c r="AH18" s="39">
        <v>0</v>
      </c>
      <c r="AI18" s="38">
        <v>0</v>
      </c>
      <c r="AJ18" s="39">
        <v>0</v>
      </c>
      <c r="AK18" s="38">
        <v>0</v>
      </c>
      <c r="AL18" s="39">
        <v>0</v>
      </c>
      <c r="AM18" s="38">
        <v>0</v>
      </c>
      <c r="AN18" s="39">
        <v>0</v>
      </c>
      <c r="AO18" s="38">
        <v>0</v>
      </c>
      <c r="AP18" s="39">
        <v>0</v>
      </c>
      <c r="AQ18" s="40">
        <v>0</v>
      </c>
      <c r="AR18" s="41"/>
      <c r="AS18" s="40">
        <v>19</v>
      </c>
      <c r="AT18" s="37">
        <v>0</v>
      </c>
      <c r="AU18" s="38">
        <v>0</v>
      </c>
      <c r="AV18" s="39">
        <v>0</v>
      </c>
      <c r="AW18" s="42">
        <v>1</v>
      </c>
      <c r="AX18" s="43" t="str">
        <f t="shared" si="7"/>
        <v/>
      </c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10"/>
      <c r="BJ18" s="10"/>
      <c r="BK18" s="10"/>
      <c r="BL18" s="10"/>
      <c r="BU18" s="10"/>
      <c r="BW18" s="11"/>
      <c r="CA18" s="44" t="str">
        <f t="shared" si="8"/>
        <v/>
      </c>
      <c r="CB18" s="44" t="str">
        <f t="shared" si="9"/>
        <v/>
      </c>
      <c r="CC18" s="44" t="str">
        <f t="shared" si="10"/>
        <v/>
      </c>
      <c r="CD18" s="44" t="str">
        <f t="shared" si="11"/>
        <v/>
      </c>
      <c r="CE18" s="44" t="str">
        <f t="shared" si="12"/>
        <v/>
      </c>
      <c r="CF18" s="44" t="str">
        <f t="shared" si="13"/>
        <v/>
      </c>
      <c r="CG18" s="44" t="str">
        <f t="shared" si="14"/>
        <v/>
      </c>
      <c r="CH18" s="44" t="str">
        <f t="shared" si="15"/>
        <v/>
      </c>
      <c r="CI18" s="44" t="str">
        <f t="shared" si="16"/>
        <v/>
      </c>
      <c r="CJ18" s="44" t="str">
        <f t="shared" si="17"/>
        <v/>
      </c>
      <c r="CK18" s="44" t="str">
        <f t="shared" si="18"/>
        <v/>
      </c>
      <c r="CL18" s="44" t="str">
        <f t="shared" si="19"/>
        <v/>
      </c>
      <c r="CM18" s="44" t="str">
        <f t="shared" si="20"/>
        <v/>
      </c>
      <c r="CN18" s="44" t="str">
        <f t="shared" si="21"/>
        <v/>
      </c>
      <c r="CO18" s="44" t="str">
        <f t="shared" si="22"/>
        <v/>
      </c>
      <c r="CP18" s="44" t="str">
        <f t="shared" si="23"/>
        <v/>
      </c>
      <c r="CQ18" s="44" t="str">
        <f t="shared" si="24"/>
        <v/>
      </c>
      <c r="CR18" s="44" t="str">
        <f t="shared" si="25"/>
        <v/>
      </c>
      <c r="CS18" s="44" t="str">
        <f t="shared" si="26"/>
        <v/>
      </c>
      <c r="CT18" s="44" t="str">
        <f t="shared" si="27"/>
        <v/>
      </c>
      <c r="CU18" s="44" t="str">
        <f t="shared" si="28"/>
        <v/>
      </c>
      <c r="CV18" s="44" t="str">
        <f t="shared" si="29"/>
        <v/>
      </c>
      <c r="CW18" s="44" t="str">
        <f t="shared" si="30"/>
        <v/>
      </c>
      <c r="CX18" s="44" t="str">
        <f t="shared" si="31"/>
        <v/>
      </c>
      <c r="CY18" s="44" t="str">
        <f t="shared" si="32"/>
        <v/>
      </c>
      <c r="CZ18" s="44" t="str">
        <f t="shared" si="1"/>
        <v/>
      </c>
      <c r="DA18" s="45">
        <f t="shared" si="2"/>
        <v>0</v>
      </c>
      <c r="DB18" s="45">
        <f t="shared" si="3"/>
        <v>0</v>
      </c>
      <c r="DC18" s="45">
        <f t="shared" si="4"/>
        <v>0</v>
      </c>
      <c r="DD18" s="45">
        <f t="shared" si="5"/>
        <v>0</v>
      </c>
      <c r="DE18" s="45">
        <f t="shared" si="6"/>
        <v>0</v>
      </c>
      <c r="DF18" s="45">
        <f t="shared" si="33"/>
        <v>0</v>
      </c>
      <c r="DG18" s="45">
        <f t="shared" si="34"/>
        <v>0</v>
      </c>
      <c r="DH18" s="45">
        <f t="shared" si="35"/>
        <v>0</v>
      </c>
      <c r="DI18" s="45">
        <f t="shared" si="36"/>
        <v>0</v>
      </c>
      <c r="DJ18" s="45">
        <f t="shared" si="37"/>
        <v>0</v>
      </c>
      <c r="DK18" s="45">
        <f t="shared" si="38"/>
        <v>0</v>
      </c>
      <c r="DL18" s="45">
        <f t="shared" si="39"/>
        <v>0</v>
      </c>
      <c r="DM18" s="45">
        <f t="shared" si="40"/>
        <v>0</v>
      </c>
      <c r="DN18" s="45">
        <f t="shared" si="41"/>
        <v>0</v>
      </c>
      <c r="DO18" s="45">
        <f t="shared" si="42"/>
        <v>0</v>
      </c>
      <c r="DP18" s="45">
        <f t="shared" si="43"/>
        <v>0</v>
      </c>
      <c r="DQ18" s="45">
        <f t="shared" si="44"/>
        <v>0</v>
      </c>
      <c r="DR18" s="45">
        <f t="shared" si="45"/>
        <v>0</v>
      </c>
      <c r="DS18" s="45">
        <f t="shared" si="46"/>
        <v>0</v>
      </c>
      <c r="DT18" s="45">
        <f t="shared" si="47"/>
        <v>0</v>
      </c>
      <c r="DU18" s="45">
        <f t="shared" si="48"/>
        <v>0</v>
      </c>
      <c r="DV18" s="45">
        <f t="shared" si="49"/>
        <v>0</v>
      </c>
      <c r="DW18" s="45">
        <f t="shared" si="50"/>
        <v>0</v>
      </c>
      <c r="DX18" s="45">
        <f t="shared" si="51"/>
        <v>0</v>
      </c>
      <c r="DY18" s="45">
        <f t="shared" si="52"/>
        <v>0</v>
      </c>
      <c r="DZ18" s="45">
        <f t="shared" si="53"/>
        <v>0</v>
      </c>
    </row>
    <row r="19" spans="1:130" x14ac:dyDescent="0.25">
      <c r="A19" s="46" t="s">
        <v>44</v>
      </c>
      <c r="B19" s="47">
        <f t="shared" si="0"/>
        <v>1</v>
      </c>
      <c r="C19" s="48">
        <f t="shared" si="0"/>
        <v>0</v>
      </c>
      <c r="D19" s="33"/>
      <c r="E19" s="34"/>
      <c r="F19" s="35"/>
      <c r="G19" s="34"/>
      <c r="H19" s="35"/>
      <c r="I19" s="34"/>
      <c r="J19" s="35"/>
      <c r="K19" s="34"/>
      <c r="L19" s="35"/>
      <c r="M19" s="36"/>
      <c r="N19" s="37">
        <v>0</v>
      </c>
      <c r="O19" s="38">
        <v>0</v>
      </c>
      <c r="P19" s="39">
        <v>0</v>
      </c>
      <c r="Q19" s="38">
        <v>0</v>
      </c>
      <c r="R19" s="39">
        <v>0</v>
      </c>
      <c r="S19" s="38">
        <v>0</v>
      </c>
      <c r="T19" s="39">
        <v>0</v>
      </c>
      <c r="U19" s="38">
        <v>0</v>
      </c>
      <c r="V19" s="39">
        <v>0</v>
      </c>
      <c r="W19" s="38">
        <v>0</v>
      </c>
      <c r="X19" s="39">
        <v>0</v>
      </c>
      <c r="Y19" s="38">
        <v>0</v>
      </c>
      <c r="Z19" s="39">
        <v>1</v>
      </c>
      <c r="AA19" s="38">
        <v>0</v>
      </c>
      <c r="AB19" s="39">
        <v>0</v>
      </c>
      <c r="AC19" s="38">
        <v>0</v>
      </c>
      <c r="AD19" s="39">
        <v>0</v>
      </c>
      <c r="AE19" s="38">
        <v>0</v>
      </c>
      <c r="AF19" s="39">
        <v>0</v>
      </c>
      <c r="AG19" s="38">
        <v>0</v>
      </c>
      <c r="AH19" s="39">
        <v>0</v>
      </c>
      <c r="AI19" s="38">
        <v>0</v>
      </c>
      <c r="AJ19" s="39">
        <v>0</v>
      </c>
      <c r="AK19" s="38">
        <v>0</v>
      </c>
      <c r="AL19" s="39">
        <v>0</v>
      </c>
      <c r="AM19" s="38">
        <v>0</v>
      </c>
      <c r="AN19" s="39">
        <v>0</v>
      </c>
      <c r="AO19" s="38">
        <v>0</v>
      </c>
      <c r="AP19" s="39">
        <v>0</v>
      </c>
      <c r="AQ19" s="40">
        <v>0</v>
      </c>
      <c r="AR19" s="41"/>
      <c r="AS19" s="40">
        <v>1</v>
      </c>
      <c r="AT19" s="37">
        <v>0</v>
      </c>
      <c r="AU19" s="38">
        <v>0</v>
      </c>
      <c r="AV19" s="39">
        <v>1</v>
      </c>
      <c r="AW19" s="42">
        <v>0</v>
      </c>
      <c r="AX19" s="43" t="str">
        <f t="shared" si="7"/>
        <v/>
      </c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10"/>
      <c r="BJ19" s="10"/>
      <c r="BK19" s="10"/>
      <c r="BL19" s="10"/>
      <c r="BU19" s="10"/>
      <c r="BW19" s="11"/>
      <c r="CA19" s="44" t="str">
        <f t="shared" si="8"/>
        <v/>
      </c>
      <c r="CB19" s="44" t="str">
        <f t="shared" si="9"/>
        <v/>
      </c>
      <c r="CC19" s="44" t="str">
        <f t="shared" si="10"/>
        <v/>
      </c>
      <c r="CD19" s="44" t="str">
        <f t="shared" si="11"/>
        <v/>
      </c>
      <c r="CE19" s="44" t="str">
        <f t="shared" si="12"/>
        <v/>
      </c>
      <c r="CF19" s="44" t="str">
        <f t="shared" si="13"/>
        <v/>
      </c>
      <c r="CG19" s="44" t="str">
        <f t="shared" si="14"/>
        <v/>
      </c>
      <c r="CH19" s="44" t="str">
        <f t="shared" si="15"/>
        <v/>
      </c>
      <c r="CI19" s="44" t="str">
        <f t="shared" si="16"/>
        <v/>
      </c>
      <c r="CJ19" s="44" t="str">
        <f t="shared" si="17"/>
        <v/>
      </c>
      <c r="CK19" s="44" t="str">
        <f t="shared" si="18"/>
        <v/>
      </c>
      <c r="CL19" s="44" t="str">
        <f t="shared" si="19"/>
        <v/>
      </c>
      <c r="CM19" s="44" t="str">
        <f t="shared" si="20"/>
        <v/>
      </c>
      <c r="CN19" s="44" t="str">
        <f t="shared" si="21"/>
        <v/>
      </c>
      <c r="CO19" s="44" t="str">
        <f t="shared" si="22"/>
        <v/>
      </c>
      <c r="CP19" s="44" t="str">
        <f t="shared" si="23"/>
        <v/>
      </c>
      <c r="CQ19" s="44" t="str">
        <f t="shared" si="24"/>
        <v/>
      </c>
      <c r="CR19" s="44" t="str">
        <f t="shared" si="25"/>
        <v/>
      </c>
      <c r="CS19" s="44" t="str">
        <f t="shared" si="26"/>
        <v/>
      </c>
      <c r="CT19" s="44" t="str">
        <f t="shared" si="27"/>
        <v/>
      </c>
      <c r="CU19" s="44" t="str">
        <f t="shared" si="28"/>
        <v/>
      </c>
      <c r="CV19" s="44" t="str">
        <f t="shared" si="29"/>
        <v/>
      </c>
      <c r="CW19" s="44" t="str">
        <f t="shared" si="30"/>
        <v/>
      </c>
      <c r="CX19" s="44" t="str">
        <f t="shared" si="31"/>
        <v/>
      </c>
      <c r="CY19" s="44" t="str">
        <f t="shared" si="32"/>
        <v/>
      </c>
      <c r="CZ19" s="44" t="str">
        <f t="shared" si="1"/>
        <v/>
      </c>
      <c r="DA19" s="45">
        <f t="shared" si="2"/>
        <v>0</v>
      </c>
      <c r="DB19" s="45">
        <f t="shared" si="3"/>
        <v>0</v>
      </c>
      <c r="DC19" s="45">
        <f t="shared" si="4"/>
        <v>0</v>
      </c>
      <c r="DD19" s="45">
        <f t="shared" si="5"/>
        <v>0</v>
      </c>
      <c r="DE19" s="45">
        <f t="shared" si="6"/>
        <v>0</v>
      </c>
      <c r="DF19" s="45">
        <f t="shared" si="33"/>
        <v>0</v>
      </c>
      <c r="DG19" s="45">
        <f t="shared" si="34"/>
        <v>0</v>
      </c>
      <c r="DH19" s="45">
        <f t="shared" si="35"/>
        <v>0</v>
      </c>
      <c r="DI19" s="45">
        <f t="shared" si="36"/>
        <v>0</v>
      </c>
      <c r="DJ19" s="45">
        <f t="shared" si="37"/>
        <v>0</v>
      </c>
      <c r="DK19" s="45">
        <f t="shared" si="38"/>
        <v>0</v>
      </c>
      <c r="DL19" s="45">
        <f t="shared" si="39"/>
        <v>0</v>
      </c>
      <c r="DM19" s="45">
        <f t="shared" si="40"/>
        <v>0</v>
      </c>
      <c r="DN19" s="45">
        <f t="shared" si="41"/>
        <v>0</v>
      </c>
      <c r="DO19" s="45">
        <f t="shared" si="42"/>
        <v>0</v>
      </c>
      <c r="DP19" s="45">
        <f t="shared" si="43"/>
        <v>0</v>
      </c>
      <c r="DQ19" s="45">
        <f t="shared" si="44"/>
        <v>0</v>
      </c>
      <c r="DR19" s="45">
        <f t="shared" si="45"/>
        <v>0</v>
      </c>
      <c r="DS19" s="45">
        <f t="shared" si="46"/>
        <v>0</v>
      </c>
      <c r="DT19" s="45">
        <f t="shared" si="47"/>
        <v>0</v>
      </c>
      <c r="DU19" s="45">
        <f t="shared" si="48"/>
        <v>0</v>
      </c>
      <c r="DV19" s="45">
        <f t="shared" si="49"/>
        <v>0</v>
      </c>
      <c r="DW19" s="45">
        <f t="shared" si="50"/>
        <v>0</v>
      </c>
      <c r="DX19" s="45">
        <f t="shared" si="51"/>
        <v>0</v>
      </c>
      <c r="DY19" s="45">
        <f t="shared" si="52"/>
        <v>0</v>
      </c>
      <c r="DZ19" s="45">
        <f t="shared" si="53"/>
        <v>0</v>
      </c>
    </row>
    <row r="20" spans="1:130" x14ac:dyDescent="0.25">
      <c r="A20" s="46" t="s">
        <v>45</v>
      </c>
      <c r="B20" s="47">
        <f>+D20+F20+H20+J20+L20+N20+P20+R20+T20+V20+X20+Z20+AB20+AD20+AF20+AH20+AJ20+AL20+AN20+AP20</f>
        <v>534</v>
      </c>
      <c r="C20" s="48">
        <f>+E20+G20+I20+K20+M20+O20+Q20+S20+U20+W20+Y20+AA20+AC20+AE20+AG20+AI20+AK20+AM20+AO20+AQ20</f>
        <v>5</v>
      </c>
      <c r="D20" s="37">
        <v>0</v>
      </c>
      <c r="E20" s="38"/>
      <c r="F20" s="39"/>
      <c r="G20" s="38"/>
      <c r="H20" s="39"/>
      <c r="I20" s="42"/>
      <c r="J20" s="37"/>
      <c r="K20" s="37"/>
      <c r="L20" s="39"/>
      <c r="M20" s="42"/>
      <c r="N20" s="37">
        <v>1</v>
      </c>
      <c r="O20" s="38">
        <v>0</v>
      </c>
      <c r="P20" s="39">
        <v>3</v>
      </c>
      <c r="Q20" s="38">
        <v>0</v>
      </c>
      <c r="R20" s="39">
        <v>17</v>
      </c>
      <c r="S20" s="38">
        <v>0</v>
      </c>
      <c r="T20" s="39">
        <v>20</v>
      </c>
      <c r="U20" s="38">
        <v>0</v>
      </c>
      <c r="V20" s="39">
        <v>40</v>
      </c>
      <c r="W20" s="38">
        <v>2</v>
      </c>
      <c r="X20" s="39">
        <v>36</v>
      </c>
      <c r="Y20" s="38">
        <v>1</v>
      </c>
      <c r="Z20" s="39">
        <v>79</v>
      </c>
      <c r="AA20" s="38">
        <v>0</v>
      </c>
      <c r="AB20" s="39">
        <v>76</v>
      </c>
      <c r="AC20" s="38">
        <v>0</v>
      </c>
      <c r="AD20" s="39">
        <v>88</v>
      </c>
      <c r="AE20" s="38">
        <v>2</v>
      </c>
      <c r="AF20" s="39">
        <v>79</v>
      </c>
      <c r="AG20" s="38">
        <v>0</v>
      </c>
      <c r="AH20" s="39">
        <v>70</v>
      </c>
      <c r="AI20" s="38">
        <v>0</v>
      </c>
      <c r="AJ20" s="39">
        <v>21</v>
      </c>
      <c r="AK20" s="38">
        <v>0</v>
      </c>
      <c r="AL20" s="39">
        <v>1</v>
      </c>
      <c r="AM20" s="38">
        <v>0</v>
      </c>
      <c r="AN20" s="39">
        <v>2</v>
      </c>
      <c r="AO20" s="38">
        <v>0</v>
      </c>
      <c r="AP20" s="39">
        <v>1</v>
      </c>
      <c r="AQ20" s="40">
        <v>0</v>
      </c>
      <c r="AR20" s="41"/>
      <c r="AS20" s="40">
        <v>534</v>
      </c>
      <c r="AT20" s="37">
        <v>0</v>
      </c>
      <c r="AU20" s="38">
        <v>0</v>
      </c>
      <c r="AV20" s="39">
        <v>3</v>
      </c>
      <c r="AW20" s="42">
        <v>2</v>
      </c>
      <c r="AX20" s="43" t="str">
        <f t="shared" si="7"/>
        <v/>
      </c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10"/>
      <c r="BJ20" s="10"/>
      <c r="BK20" s="10"/>
      <c r="BL20" s="10"/>
      <c r="BU20" s="10"/>
      <c r="BW20" s="11"/>
      <c r="CA20" s="44" t="str">
        <f t="shared" si="8"/>
        <v/>
      </c>
      <c r="CB20" s="44" t="str">
        <f t="shared" si="9"/>
        <v/>
      </c>
      <c r="CC20" s="44" t="str">
        <f t="shared" si="10"/>
        <v/>
      </c>
      <c r="CD20" s="44" t="str">
        <f t="shared" si="11"/>
        <v/>
      </c>
      <c r="CE20" s="44" t="str">
        <f t="shared" si="12"/>
        <v/>
      </c>
      <c r="CF20" s="44" t="str">
        <f t="shared" si="13"/>
        <v/>
      </c>
      <c r="CG20" s="44" t="str">
        <f t="shared" si="14"/>
        <v/>
      </c>
      <c r="CH20" s="44" t="str">
        <f t="shared" si="15"/>
        <v/>
      </c>
      <c r="CI20" s="44" t="str">
        <f t="shared" si="16"/>
        <v/>
      </c>
      <c r="CJ20" s="44" t="str">
        <f t="shared" si="17"/>
        <v/>
      </c>
      <c r="CK20" s="44" t="str">
        <f t="shared" si="18"/>
        <v/>
      </c>
      <c r="CL20" s="44" t="str">
        <f t="shared" si="19"/>
        <v/>
      </c>
      <c r="CM20" s="44" t="str">
        <f t="shared" si="20"/>
        <v/>
      </c>
      <c r="CN20" s="44" t="str">
        <f t="shared" si="21"/>
        <v/>
      </c>
      <c r="CO20" s="44" t="str">
        <f t="shared" si="22"/>
        <v/>
      </c>
      <c r="CP20" s="44" t="str">
        <f t="shared" si="23"/>
        <v/>
      </c>
      <c r="CQ20" s="44" t="str">
        <f t="shared" si="24"/>
        <v/>
      </c>
      <c r="CR20" s="44" t="str">
        <f t="shared" si="25"/>
        <v/>
      </c>
      <c r="CS20" s="44" t="str">
        <f t="shared" si="26"/>
        <v/>
      </c>
      <c r="CT20" s="44" t="str">
        <f t="shared" si="27"/>
        <v/>
      </c>
      <c r="CU20" s="44" t="str">
        <f t="shared" si="28"/>
        <v/>
      </c>
      <c r="CV20" s="44" t="str">
        <f t="shared" si="29"/>
        <v/>
      </c>
      <c r="CW20" s="44" t="str">
        <f t="shared" si="30"/>
        <v/>
      </c>
      <c r="CX20" s="44" t="str">
        <f t="shared" si="31"/>
        <v/>
      </c>
      <c r="CY20" s="44" t="str">
        <f t="shared" si="32"/>
        <v/>
      </c>
      <c r="CZ20" s="44" t="str">
        <f t="shared" si="1"/>
        <v/>
      </c>
      <c r="DA20" s="45">
        <f t="shared" si="2"/>
        <v>0</v>
      </c>
      <c r="DB20" s="45">
        <f t="shared" si="3"/>
        <v>0</v>
      </c>
      <c r="DC20" s="45">
        <f t="shared" si="4"/>
        <v>0</v>
      </c>
      <c r="DD20" s="45">
        <f t="shared" si="5"/>
        <v>0</v>
      </c>
      <c r="DE20" s="45">
        <f t="shared" si="6"/>
        <v>0</v>
      </c>
      <c r="DF20" s="45">
        <f t="shared" si="33"/>
        <v>0</v>
      </c>
      <c r="DG20" s="45">
        <f t="shared" si="34"/>
        <v>0</v>
      </c>
      <c r="DH20" s="45">
        <f t="shared" si="35"/>
        <v>0</v>
      </c>
      <c r="DI20" s="45">
        <f t="shared" si="36"/>
        <v>0</v>
      </c>
      <c r="DJ20" s="45">
        <f t="shared" si="37"/>
        <v>0</v>
      </c>
      <c r="DK20" s="45">
        <f t="shared" si="38"/>
        <v>0</v>
      </c>
      <c r="DL20" s="45">
        <f t="shared" si="39"/>
        <v>0</v>
      </c>
      <c r="DM20" s="45">
        <f t="shared" si="40"/>
        <v>0</v>
      </c>
      <c r="DN20" s="45">
        <f t="shared" si="41"/>
        <v>0</v>
      </c>
      <c r="DO20" s="45">
        <f t="shared" si="42"/>
        <v>0</v>
      </c>
      <c r="DP20" s="45">
        <f t="shared" si="43"/>
        <v>0</v>
      </c>
      <c r="DQ20" s="45">
        <f t="shared" si="44"/>
        <v>0</v>
      </c>
      <c r="DR20" s="45">
        <f t="shared" si="45"/>
        <v>0</v>
      </c>
      <c r="DS20" s="45">
        <f t="shared" si="46"/>
        <v>0</v>
      </c>
      <c r="DT20" s="45">
        <f t="shared" si="47"/>
        <v>0</v>
      </c>
      <c r="DU20" s="45">
        <f t="shared" si="48"/>
        <v>0</v>
      </c>
      <c r="DV20" s="45">
        <f t="shared" si="49"/>
        <v>0</v>
      </c>
      <c r="DW20" s="45">
        <f t="shared" si="50"/>
        <v>0</v>
      </c>
      <c r="DX20" s="45">
        <f t="shared" si="51"/>
        <v>0</v>
      </c>
      <c r="DY20" s="45">
        <f t="shared" si="52"/>
        <v>0</v>
      </c>
      <c r="DZ20" s="45">
        <f t="shared" si="53"/>
        <v>0</v>
      </c>
    </row>
    <row r="21" spans="1:130" ht="22.5" x14ac:dyDescent="0.25">
      <c r="A21" s="49" t="s">
        <v>46</v>
      </c>
      <c r="B21" s="47">
        <f>+D21+F21+H21</f>
        <v>1</v>
      </c>
      <c r="C21" s="48">
        <f>+E21+G21+I21</f>
        <v>0</v>
      </c>
      <c r="D21" s="37">
        <v>1</v>
      </c>
      <c r="E21" s="38"/>
      <c r="F21" s="39"/>
      <c r="G21" s="38"/>
      <c r="H21" s="39"/>
      <c r="I21" s="42"/>
      <c r="J21" s="50"/>
      <c r="K21" s="51"/>
      <c r="L21" s="50"/>
      <c r="M21" s="51"/>
      <c r="N21" s="50"/>
      <c r="O21" s="51"/>
      <c r="P21" s="50"/>
      <c r="Q21" s="51"/>
      <c r="R21" s="50"/>
      <c r="S21" s="51"/>
      <c r="T21" s="50"/>
      <c r="U21" s="51"/>
      <c r="V21" s="50"/>
      <c r="W21" s="51"/>
      <c r="X21" s="50"/>
      <c r="Y21" s="51"/>
      <c r="Z21" s="50"/>
      <c r="AA21" s="51"/>
      <c r="AB21" s="50"/>
      <c r="AC21" s="51"/>
      <c r="AD21" s="50"/>
      <c r="AE21" s="51"/>
      <c r="AF21" s="50"/>
      <c r="AG21" s="51"/>
      <c r="AH21" s="50"/>
      <c r="AI21" s="51"/>
      <c r="AJ21" s="50"/>
      <c r="AK21" s="51"/>
      <c r="AL21" s="50"/>
      <c r="AM21" s="51"/>
      <c r="AN21" s="50"/>
      <c r="AO21" s="51"/>
      <c r="AP21" s="50"/>
      <c r="AQ21" s="52"/>
      <c r="AR21" s="37">
        <v>1</v>
      </c>
      <c r="AS21" s="40">
        <v>0</v>
      </c>
      <c r="AT21" s="37">
        <v>0</v>
      </c>
      <c r="AU21" s="38">
        <v>0</v>
      </c>
      <c r="AV21" s="39">
        <v>0</v>
      </c>
      <c r="AW21" s="42">
        <v>0</v>
      </c>
      <c r="AX21" s="43" t="str">
        <f t="shared" si="7"/>
        <v/>
      </c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10"/>
      <c r="BJ21" s="10"/>
      <c r="BK21" s="10"/>
      <c r="BL21" s="10"/>
      <c r="BU21" s="10"/>
      <c r="BW21" s="11"/>
      <c r="CA21" s="44" t="str">
        <f t="shared" si="8"/>
        <v/>
      </c>
      <c r="CB21" s="44" t="str">
        <f t="shared" si="9"/>
        <v/>
      </c>
      <c r="CC21" s="44" t="str">
        <f t="shared" si="10"/>
        <v/>
      </c>
      <c r="CD21" s="44" t="str">
        <f t="shared" si="11"/>
        <v/>
      </c>
      <c r="CE21" s="44" t="str">
        <f t="shared" si="12"/>
        <v/>
      </c>
      <c r="CF21" s="44" t="str">
        <f t="shared" si="13"/>
        <v/>
      </c>
      <c r="CG21" s="44" t="str">
        <f t="shared" si="14"/>
        <v/>
      </c>
      <c r="CH21" s="44" t="str">
        <f t="shared" si="15"/>
        <v/>
      </c>
      <c r="CI21" s="44" t="str">
        <f t="shared" si="16"/>
        <v/>
      </c>
      <c r="CJ21" s="44" t="str">
        <f t="shared" si="17"/>
        <v/>
      </c>
      <c r="CK21" s="44" t="str">
        <f t="shared" si="18"/>
        <v/>
      </c>
      <c r="CL21" s="44" t="str">
        <f t="shared" si="19"/>
        <v/>
      </c>
      <c r="CM21" s="44" t="str">
        <f t="shared" si="20"/>
        <v/>
      </c>
      <c r="CN21" s="44" t="str">
        <f t="shared" si="21"/>
        <v/>
      </c>
      <c r="CO21" s="44" t="str">
        <f t="shared" si="22"/>
        <v/>
      </c>
      <c r="CP21" s="44" t="str">
        <f t="shared" si="23"/>
        <v/>
      </c>
      <c r="CQ21" s="44" t="str">
        <f t="shared" si="24"/>
        <v/>
      </c>
      <c r="CR21" s="44" t="str">
        <f t="shared" si="25"/>
        <v/>
      </c>
      <c r="CS21" s="44" t="str">
        <f t="shared" si="26"/>
        <v/>
      </c>
      <c r="CT21" s="44" t="str">
        <f t="shared" si="27"/>
        <v/>
      </c>
      <c r="CU21" s="44" t="str">
        <f t="shared" si="28"/>
        <v/>
      </c>
      <c r="CV21" s="44" t="str">
        <f t="shared" si="29"/>
        <v/>
      </c>
      <c r="CW21" s="44" t="str">
        <f t="shared" si="30"/>
        <v/>
      </c>
      <c r="CX21" s="44" t="str">
        <f t="shared" si="31"/>
        <v/>
      </c>
      <c r="CY21" s="44" t="str">
        <f t="shared" si="32"/>
        <v/>
      </c>
      <c r="CZ21" s="44" t="str">
        <f t="shared" si="1"/>
        <v/>
      </c>
      <c r="DA21" s="45">
        <f t="shared" si="2"/>
        <v>0</v>
      </c>
      <c r="DB21" s="45">
        <f t="shared" si="3"/>
        <v>0</v>
      </c>
      <c r="DC21" s="45">
        <f t="shared" si="4"/>
        <v>0</v>
      </c>
      <c r="DD21" s="45">
        <f t="shared" si="5"/>
        <v>0</v>
      </c>
      <c r="DE21" s="45">
        <f t="shared" si="6"/>
        <v>0</v>
      </c>
      <c r="DF21" s="45">
        <f t="shared" si="33"/>
        <v>0</v>
      </c>
      <c r="DG21" s="45">
        <f t="shared" si="34"/>
        <v>0</v>
      </c>
      <c r="DH21" s="45">
        <f t="shared" si="35"/>
        <v>0</v>
      </c>
      <c r="DI21" s="45">
        <f t="shared" si="36"/>
        <v>0</v>
      </c>
      <c r="DJ21" s="45">
        <f t="shared" si="37"/>
        <v>0</v>
      </c>
      <c r="DK21" s="45">
        <f t="shared" si="38"/>
        <v>0</v>
      </c>
      <c r="DL21" s="45">
        <f t="shared" si="39"/>
        <v>0</v>
      </c>
      <c r="DM21" s="45">
        <f t="shared" si="40"/>
        <v>0</v>
      </c>
      <c r="DN21" s="45">
        <f t="shared" si="41"/>
        <v>0</v>
      </c>
      <c r="DO21" s="45">
        <f t="shared" si="42"/>
        <v>0</v>
      </c>
      <c r="DP21" s="45">
        <f t="shared" si="43"/>
        <v>0</v>
      </c>
      <c r="DQ21" s="45">
        <f t="shared" si="44"/>
        <v>0</v>
      </c>
      <c r="DR21" s="45">
        <f t="shared" si="45"/>
        <v>0</v>
      </c>
      <c r="DS21" s="45">
        <f t="shared" si="46"/>
        <v>0</v>
      </c>
      <c r="DT21" s="45">
        <f t="shared" si="47"/>
        <v>0</v>
      </c>
      <c r="DU21" s="45">
        <f t="shared" si="48"/>
        <v>0</v>
      </c>
      <c r="DV21" s="45">
        <f t="shared" si="49"/>
        <v>0</v>
      </c>
      <c r="DW21" s="45">
        <f t="shared" si="50"/>
        <v>0</v>
      </c>
      <c r="DX21" s="45">
        <f t="shared" si="51"/>
        <v>0</v>
      </c>
      <c r="DY21" s="45">
        <f t="shared" si="52"/>
        <v>0</v>
      </c>
      <c r="DZ21" s="45">
        <f t="shared" si="53"/>
        <v>0</v>
      </c>
    </row>
    <row r="22" spans="1:130" x14ac:dyDescent="0.25">
      <c r="A22" s="49" t="s">
        <v>47</v>
      </c>
      <c r="B22" s="47">
        <f>+P22+R22+T22+V22+X22+Z22+AB22+AD22+AF22+AH22+AJ22+AL22+AN22+AP22</f>
        <v>0</v>
      </c>
      <c r="C22" s="48">
        <f>+Q22+S22+U22+W22+Y22+AA22+AC22+AE22+AG22+AI22+AK22+AM22+AO22+AQ22</f>
        <v>0</v>
      </c>
      <c r="D22" s="33"/>
      <c r="E22" s="34"/>
      <c r="F22" s="35"/>
      <c r="G22" s="34"/>
      <c r="H22" s="35"/>
      <c r="I22" s="34"/>
      <c r="J22" s="35"/>
      <c r="K22" s="34"/>
      <c r="L22" s="35"/>
      <c r="M22" s="36"/>
      <c r="N22" s="33"/>
      <c r="O22" s="34"/>
      <c r="P22" s="39"/>
      <c r="Q22" s="38"/>
      <c r="R22" s="39"/>
      <c r="S22" s="38"/>
      <c r="T22" s="39"/>
      <c r="U22" s="38"/>
      <c r="V22" s="39"/>
      <c r="W22" s="38"/>
      <c r="X22" s="39"/>
      <c r="Y22" s="38"/>
      <c r="Z22" s="39"/>
      <c r="AA22" s="38"/>
      <c r="AB22" s="39"/>
      <c r="AC22" s="38"/>
      <c r="AD22" s="39"/>
      <c r="AE22" s="38"/>
      <c r="AF22" s="39"/>
      <c r="AG22" s="38"/>
      <c r="AH22" s="39"/>
      <c r="AI22" s="38"/>
      <c r="AJ22" s="39"/>
      <c r="AK22" s="38"/>
      <c r="AL22" s="39"/>
      <c r="AM22" s="38"/>
      <c r="AN22" s="39"/>
      <c r="AO22" s="38"/>
      <c r="AP22" s="39"/>
      <c r="AQ22" s="40"/>
      <c r="AR22" s="37"/>
      <c r="AS22" s="40"/>
      <c r="AT22" s="37"/>
      <c r="AU22" s="38"/>
      <c r="AV22" s="39"/>
      <c r="AW22" s="42"/>
      <c r="AX22" s="43" t="str">
        <f t="shared" si="7"/>
        <v/>
      </c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10"/>
      <c r="BJ22" s="10"/>
      <c r="BK22" s="10"/>
      <c r="BL22" s="10"/>
      <c r="BU22" s="10"/>
      <c r="BW22" s="11"/>
      <c r="CA22" s="44" t="str">
        <f t="shared" si="8"/>
        <v/>
      </c>
      <c r="CB22" s="44" t="str">
        <f t="shared" si="9"/>
        <v/>
      </c>
      <c r="CC22" s="44" t="str">
        <f t="shared" si="10"/>
        <v/>
      </c>
      <c r="CD22" s="44" t="str">
        <f t="shared" si="11"/>
        <v/>
      </c>
      <c r="CE22" s="44" t="str">
        <f t="shared" si="12"/>
        <v/>
      </c>
      <c r="CF22" s="44" t="str">
        <f t="shared" si="13"/>
        <v/>
      </c>
      <c r="CG22" s="44" t="str">
        <f t="shared" si="14"/>
        <v/>
      </c>
      <c r="CH22" s="44" t="str">
        <f t="shared" si="15"/>
        <v/>
      </c>
      <c r="CI22" s="44" t="str">
        <f t="shared" si="16"/>
        <v/>
      </c>
      <c r="CJ22" s="44" t="str">
        <f t="shared" si="17"/>
        <v/>
      </c>
      <c r="CK22" s="44" t="str">
        <f t="shared" si="18"/>
        <v/>
      </c>
      <c r="CL22" s="44" t="str">
        <f t="shared" si="19"/>
        <v/>
      </c>
      <c r="CM22" s="44" t="str">
        <f t="shared" si="20"/>
        <v/>
      </c>
      <c r="CN22" s="44" t="str">
        <f t="shared" si="21"/>
        <v/>
      </c>
      <c r="CO22" s="44" t="str">
        <f t="shared" si="22"/>
        <v/>
      </c>
      <c r="CP22" s="44" t="str">
        <f t="shared" si="23"/>
        <v/>
      </c>
      <c r="CQ22" s="44" t="str">
        <f t="shared" si="24"/>
        <v/>
      </c>
      <c r="CR22" s="44" t="str">
        <f t="shared" si="25"/>
        <v/>
      </c>
      <c r="CS22" s="44" t="str">
        <f t="shared" si="26"/>
        <v/>
      </c>
      <c r="CT22" s="44" t="str">
        <f t="shared" si="27"/>
        <v/>
      </c>
      <c r="CU22" s="44" t="str">
        <f t="shared" si="28"/>
        <v/>
      </c>
      <c r="CV22" s="44" t="str">
        <f t="shared" si="29"/>
        <v/>
      </c>
      <c r="CW22" s="44" t="str">
        <f t="shared" si="30"/>
        <v/>
      </c>
      <c r="CX22" s="44" t="str">
        <f t="shared" si="31"/>
        <v/>
      </c>
      <c r="CY22" s="44" t="str">
        <f t="shared" si="32"/>
        <v/>
      </c>
      <c r="CZ22" s="44" t="str">
        <f t="shared" si="1"/>
        <v/>
      </c>
      <c r="DA22" s="45">
        <f t="shared" si="2"/>
        <v>0</v>
      </c>
      <c r="DB22" s="45">
        <f t="shared" si="3"/>
        <v>0</v>
      </c>
      <c r="DC22" s="45">
        <f t="shared" si="4"/>
        <v>0</v>
      </c>
      <c r="DD22" s="45">
        <f t="shared" si="5"/>
        <v>0</v>
      </c>
      <c r="DE22" s="45">
        <f t="shared" si="6"/>
        <v>0</v>
      </c>
      <c r="DF22" s="45">
        <f t="shared" si="33"/>
        <v>0</v>
      </c>
      <c r="DG22" s="45">
        <f t="shared" si="34"/>
        <v>0</v>
      </c>
      <c r="DH22" s="45">
        <f t="shared" si="35"/>
        <v>0</v>
      </c>
      <c r="DI22" s="45">
        <f t="shared" si="36"/>
        <v>0</v>
      </c>
      <c r="DJ22" s="45">
        <f t="shared" si="37"/>
        <v>0</v>
      </c>
      <c r="DK22" s="45">
        <f t="shared" si="38"/>
        <v>0</v>
      </c>
      <c r="DL22" s="45">
        <f t="shared" si="39"/>
        <v>0</v>
      </c>
      <c r="DM22" s="45">
        <f t="shared" si="40"/>
        <v>0</v>
      </c>
      <c r="DN22" s="45">
        <f t="shared" si="41"/>
        <v>0</v>
      </c>
      <c r="DO22" s="45">
        <f t="shared" si="42"/>
        <v>0</v>
      </c>
      <c r="DP22" s="45">
        <f t="shared" si="43"/>
        <v>0</v>
      </c>
      <c r="DQ22" s="45">
        <f t="shared" si="44"/>
        <v>0</v>
      </c>
      <c r="DR22" s="45">
        <f t="shared" si="45"/>
        <v>0</v>
      </c>
      <c r="DS22" s="45">
        <f t="shared" si="46"/>
        <v>0</v>
      </c>
      <c r="DT22" s="45">
        <f t="shared" si="47"/>
        <v>0</v>
      </c>
      <c r="DU22" s="45">
        <f t="shared" si="48"/>
        <v>0</v>
      </c>
      <c r="DV22" s="45">
        <f t="shared" si="49"/>
        <v>0</v>
      </c>
      <c r="DW22" s="45">
        <f t="shared" si="50"/>
        <v>0</v>
      </c>
      <c r="DX22" s="45">
        <f t="shared" si="51"/>
        <v>0</v>
      </c>
      <c r="DY22" s="45">
        <f t="shared" si="52"/>
        <v>0</v>
      </c>
      <c r="DZ22" s="45">
        <f t="shared" si="53"/>
        <v>0</v>
      </c>
    </row>
    <row r="23" spans="1:130" x14ac:dyDescent="0.25">
      <c r="A23" s="46" t="s">
        <v>48</v>
      </c>
      <c r="B23" s="47">
        <f>+N23+P23+R23+T23+V23+X23+Z23+AB23+AD23+AF23+AH23+AJ23+AL23+AN23+AP23</f>
        <v>578</v>
      </c>
      <c r="C23" s="48">
        <f>+O23+Q23+S23+U23+W23+Y23+AA23+AC23+AE23+AG23+AI23+AK23+AM23+AO23+AQ23</f>
        <v>4</v>
      </c>
      <c r="D23" s="41"/>
      <c r="E23" s="51"/>
      <c r="F23" s="50"/>
      <c r="G23" s="51"/>
      <c r="H23" s="50"/>
      <c r="I23" s="53"/>
      <c r="J23" s="41"/>
      <c r="K23" s="41"/>
      <c r="L23" s="50"/>
      <c r="M23" s="53"/>
      <c r="N23" s="37">
        <v>2</v>
      </c>
      <c r="O23" s="38"/>
      <c r="P23" s="39">
        <v>60</v>
      </c>
      <c r="Q23" s="38">
        <v>0</v>
      </c>
      <c r="R23" s="39">
        <v>90</v>
      </c>
      <c r="S23" s="38">
        <v>1</v>
      </c>
      <c r="T23" s="39">
        <v>97</v>
      </c>
      <c r="U23" s="38">
        <v>1</v>
      </c>
      <c r="V23" s="39">
        <v>110</v>
      </c>
      <c r="W23" s="38">
        <v>1</v>
      </c>
      <c r="X23" s="39">
        <v>75</v>
      </c>
      <c r="Y23" s="38">
        <v>1</v>
      </c>
      <c r="Z23" s="39">
        <v>59</v>
      </c>
      <c r="AA23" s="38">
        <v>0</v>
      </c>
      <c r="AB23" s="39">
        <v>65</v>
      </c>
      <c r="AC23" s="38">
        <v>0</v>
      </c>
      <c r="AD23" s="39">
        <v>15</v>
      </c>
      <c r="AE23" s="38">
        <v>0</v>
      </c>
      <c r="AF23" s="39">
        <v>4</v>
      </c>
      <c r="AG23" s="38">
        <v>0</v>
      </c>
      <c r="AH23" s="39">
        <v>1</v>
      </c>
      <c r="AI23" s="38">
        <v>0</v>
      </c>
      <c r="AJ23" s="39">
        <v>0</v>
      </c>
      <c r="AK23" s="38">
        <v>0</v>
      </c>
      <c r="AL23" s="39">
        <v>0</v>
      </c>
      <c r="AM23" s="38">
        <v>0</v>
      </c>
      <c r="AN23" s="39">
        <v>0</v>
      </c>
      <c r="AO23" s="42">
        <v>0</v>
      </c>
      <c r="AP23" s="39">
        <v>0</v>
      </c>
      <c r="AQ23" s="40">
        <v>0</v>
      </c>
      <c r="AR23" s="37">
        <v>6</v>
      </c>
      <c r="AS23" s="40">
        <v>572</v>
      </c>
      <c r="AT23" s="37">
        <v>0</v>
      </c>
      <c r="AU23" s="38">
        <v>0</v>
      </c>
      <c r="AV23" s="39">
        <v>10</v>
      </c>
      <c r="AW23" s="42">
        <v>5</v>
      </c>
      <c r="AX23" s="43" t="str">
        <f t="shared" si="7"/>
        <v/>
      </c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10"/>
      <c r="BJ23" s="10"/>
      <c r="BK23" s="10"/>
      <c r="BL23" s="10"/>
      <c r="BU23" s="10"/>
      <c r="BW23" s="11"/>
      <c r="CA23" s="44" t="str">
        <f t="shared" si="8"/>
        <v/>
      </c>
      <c r="CB23" s="44" t="str">
        <f t="shared" si="9"/>
        <v/>
      </c>
      <c r="CC23" s="44" t="str">
        <f t="shared" si="10"/>
        <v/>
      </c>
      <c r="CD23" s="44" t="str">
        <f t="shared" si="11"/>
        <v/>
      </c>
      <c r="CE23" s="44" t="str">
        <f t="shared" si="12"/>
        <v/>
      </c>
      <c r="CF23" s="44" t="str">
        <f t="shared" si="13"/>
        <v/>
      </c>
      <c r="CG23" s="44" t="str">
        <f t="shared" si="14"/>
        <v/>
      </c>
      <c r="CH23" s="44" t="str">
        <f t="shared" si="15"/>
        <v/>
      </c>
      <c r="CI23" s="44" t="str">
        <f t="shared" si="16"/>
        <v/>
      </c>
      <c r="CJ23" s="44" t="str">
        <f t="shared" si="17"/>
        <v/>
      </c>
      <c r="CK23" s="44" t="str">
        <f t="shared" si="18"/>
        <v/>
      </c>
      <c r="CL23" s="44" t="str">
        <f t="shared" si="19"/>
        <v/>
      </c>
      <c r="CM23" s="44" t="str">
        <f t="shared" si="20"/>
        <v/>
      </c>
      <c r="CN23" s="44" t="str">
        <f t="shared" si="21"/>
        <v/>
      </c>
      <c r="CO23" s="44" t="str">
        <f t="shared" si="22"/>
        <v/>
      </c>
      <c r="CP23" s="44" t="str">
        <f t="shared" si="23"/>
        <v/>
      </c>
      <c r="CQ23" s="44" t="str">
        <f t="shared" si="24"/>
        <v/>
      </c>
      <c r="CR23" s="44" t="str">
        <f t="shared" si="25"/>
        <v/>
      </c>
      <c r="CS23" s="44" t="str">
        <f t="shared" si="26"/>
        <v/>
      </c>
      <c r="CT23" s="44" t="str">
        <f t="shared" si="27"/>
        <v/>
      </c>
      <c r="CU23" s="44" t="str">
        <f t="shared" si="28"/>
        <v/>
      </c>
      <c r="CV23" s="44" t="str">
        <f t="shared" si="29"/>
        <v/>
      </c>
      <c r="CW23" s="44" t="str">
        <f t="shared" si="30"/>
        <v/>
      </c>
      <c r="CX23" s="44" t="str">
        <f t="shared" si="31"/>
        <v/>
      </c>
      <c r="CY23" s="44" t="str">
        <f t="shared" si="32"/>
        <v/>
      </c>
      <c r="CZ23" s="44" t="str">
        <f t="shared" si="1"/>
        <v/>
      </c>
      <c r="DA23" s="45">
        <f t="shared" si="2"/>
        <v>0</v>
      </c>
      <c r="DB23" s="45">
        <f t="shared" si="3"/>
        <v>0</v>
      </c>
      <c r="DC23" s="45">
        <f t="shared" si="4"/>
        <v>0</v>
      </c>
      <c r="DD23" s="45">
        <f t="shared" si="5"/>
        <v>0</v>
      </c>
      <c r="DE23" s="45">
        <f t="shared" si="6"/>
        <v>0</v>
      </c>
      <c r="DF23" s="45">
        <f t="shared" si="33"/>
        <v>0</v>
      </c>
      <c r="DG23" s="45">
        <f t="shared" si="34"/>
        <v>0</v>
      </c>
      <c r="DH23" s="45">
        <f t="shared" si="35"/>
        <v>0</v>
      </c>
      <c r="DI23" s="45">
        <f t="shared" si="36"/>
        <v>0</v>
      </c>
      <c r="DJ23" s="45">
        <f t="shared" si="37"/>
        <v>0</v>
      </c>
      <c r="DK23" s="45">
        <f t="shared" si="38"/>
        <v>0</v>
      </c>
      <c r="DL23" s="45">
        <f t="shared" si="39"/>
        <v>0</v>
      </c>
      <c r="DM23" s="45">
        <f t="shared" si="40"/>
        <v>0</v>
      </c>
      <c r="DN23" s="45">
        <f t="shared" si="41"/>
        <v>0</v>
      </c>
      <c r="DO23" s="45">
        <f t="shared" si="42"/>
        <v>0</v>
      </c>
      <c r="DP23" s="45">
        <f t="shared" si="43"/>
        <v>0</v>
      </c>
      <c r="DQ23" s="45">
        <f t="shared" si="44"/>
        <v>0</v>
      </c>
      <c r="DR23" s="45">
        <f t="shared" si="45"/>
        <v>0</v>
      </c>
      <c r="DS23" s="45">
        <f t="shared" si="46"/>
        <v>0</v>
      </c>
      <c r="DT23" s="45">
        <f t="shared" si="47"/>
        <v>0</v>
      </c>
      <c r="DU23" s="45">
        <f t="shared" si="48"/>
        <v>0</v>
      </c>
      <c r="DV23" s="45">
        <f t="shared" si="49"/>
        <v>0</v>
      </c>
      <c r="DW23" s="45">
        <f t="shared" si="50"/>
        <v>0</v>
      </c>
      <c r="DX23" s="45">
        <f t="shared" si="51"/>
        <v>0</v>
      </c>
      <c r="DY23" s="45">
        <f t="shared" si="52"/>
        <v>0</v>
      </c>
      <c r="DZ23" s="45">
        <f t="shared" si="53"/>
        <v>0</v>
      </c>
    </row>
    <row r="24" spans="1:130" x14ac:dyDescent="0.25">
      <c r="A24" s="46" t="s">
        <v>49</v>
      </c>
      <c r="B24" s="47">
        <f>+D24+F24+H24+J24+L24+N24+P24+R24+T24+V24+X24+Z24+AB24+AD24+AF24+AH24+AJ24+AL24+AN24+AP24</f>
        <v>79</v>
      </c>
      <c r="C24" s="48">
        <f>+E24+G24+I24+K24+M24+O24+Q24+S24+U24+W24+Y24+AA24+AC24+AE24+AG24+AI24+AK24+AM24+AO24+AQ24</f>
        <v>19</v>
      </c>
      <c r="D24" s="37">
        <v>1</v>
      </c>
      <c r="E24" s="38"/>
      <c r="F24" s="39"/>
      <c r="G24" s="38"/>
      <c r="H24" s="39"/>
      <c r="I24" s="42"/>
      <c r="J24" s="37"/>
      <c r="K24" s="37"/>
      <c r="L24" s="39"/>
      <c r="M24" s="42"/>
      <c r="N24" s="37">
        <v>2</v>
      </c>
      <c r="O24" s="38">
        <v>0</v>
      </c>
      <c r="P24" s="39">
        <v>3</v>
      </c>
      <c r="Q24" s="38">
        <v>0</v>
      </c>
      <c r="R24" s="39">
        <v>8</v>
      </c>
      <c r="S24" s="38">
        <v>3</v>
      </c>
      <c r="T24" s="39">
        <v>14</v>
      </c>
      <c r="U24" s="38">
        <v>3</v>
      </c>
      <c r="V24" s="39">
        <v>14</v>
      </c>
      <c r="W24" s="38">
        <v>2</v>
      </c>
      <c r="X24" s="39">
        <v>7</v>
      </c>
      <c r="Y24" s="38">
        <v>3</v>
      </c>
      <c r="Z24" s="39">
        <v>7</v>
      </c>
      <c r="AA24" s="38">
        <v>0</v>
      </c>
      <c r="AB24" s="39">
        <v>8</v>
      </c>
      <c r="AC24" s="38">
        <v>2</v>
      </c>
      <c r="AD24" s="39">
        <v>4</v>
      </c>
      <c r="AE24" s="38">
        <v>3</v>
      </c>
      <c r="AF24" s="39">
        <v>5</v>
      </c>
      <c r="AG24" s="38">
        <v>0</v>
      </c>
      <c r="AH24" s="39">
        <v>0</v>
      </c>
      <c r="AI24" s="38">
        <v>0</v>
      </c>
      <c r="AJ24" s="39">
        <v>2</v>
      </c>
      <c r="AK24" s="38">
        <v>1</v>
      </c>
      <c r="AL24" s="39">
        <v>2</v>
      </c>
      <c r="AM24" s="38">
        <v>1</v>
      </c>
      <c r="AN24" s="39">
        <v>1</v>
      </c>
      <c r="AO24" s="38">
        <v>1</v>
      </c>
      <c r="AP24" s="39">
        <v>1</v>
      </c>
      <c r="AQ24" s="40">
        <v>0</v>
      </c>
      <c r="AR24" s="37">
        <v>49</v>
      </c>
      <c r="AS24" s="40">
        <v>30</v>
      </c>
      <c r="AT24" s="37">
        <v>0</v>
      </c>
      <c r="AU24" s="38">
        <v>0</v>
      </c>
      <c r="AV24" s="39">
        <v>1</v>
      </c>
      <c r="AW24" s="42">
        <v>3</v>
      </c>
      <c r="AX24" s="43" t="str">
        <f t="shared" si="7"/>
        <v/>
      </c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10"/>
      <c r="BJ24" s="10"/>
      <c r="BK24" s="10"/>
      <c r="BL24" s="10"/>
      <c r="BU24" s="10"/>
      <c r="BW24" s="11"/>
      <c r="CA24" s="44" t="str">
        <f t="shared" si="8"/>
        <v/>
      </c>
      <c r="CB24" s="44" t="str">
        <f t="shared" si="9"/>
        <v/>
      </c>
      <c r="CC24" s="44" t="str">
        <f t="shared" si="10"/>
        <v/>
      </c>
      <c r="CD24" s="44" t="str">
        <f t="shared" si="11"/>
        <v/>
      </c>
      <c r="CE24" s="44" t="str">
        <f t="shared" si="12"/>
        <v/>
      </c>
      <c r="CF24" s="44" t="str">
        <f t="shared" si="13"/>
        <v/>
      </c>
      <c r="CG24" s="44" t="str">
        <f t="shared" si="14"/>
        <v/>
      </c>
      <c r="CH24" s="44" t="str">
        <f t="shared" si="15"/>
        <v/>
      </c>
      <c r="CI24" s="44" t="str">
        <f t="shared" si="16"/>
        <v/>
      </c>
      <c r="CJ24" s="44" t="str">
        <f t="shared" si="17"/>
        <v/>
      </c>
      <c r="CK24" s="44" t="str">
        <f t="shared" si="18"/>
        <v/>
      </c>
      <c r="CL24" s="44" t="str">
        <f t="shared" si="19"/>
        <v/>
      </c>
      <c r="CM24" s="44" t="str">
        <f t="shared" si="20"/>
        <v/>
      </c>
      <c r="CN24" s="44" t="str">
        <f t="shared" si="21"/>
        <v/>
      </c>
      <c r="CO24" s="44" t="str">
        <f t="shared" si="22"/>
        <v/>
      </c>
      <c r="CP24" s="44" t="str">
        <f t="shared" si="23"/>
        <v/>
      </c>
      <c r="CQ24" s="44" t="str">
        <f t="shared" si="24"/>
        <v/>
      </c>
      <c r="CR24" s="44" t="str">
        <f t="shared" si="25"/>
        <v/>
      </c>
      <c r="CS24" s="44" t="str">
        <f t="shared" si="26"/>
        <v/>
      </c>
      <c r="CT24" s="44" t="str">
        <f t="shared" si="27"/>
        <v/>
      </c>
      <c r="CU24" s="44" t="str">
        <f t="shared" si="28"/>
        <v/>
      </c>
      <c r="CV24" s="44" t="str">
        <f t="shared" si="29"/>
        <v/>
      </c>
      <c r="CW24" s="44" t="str">
        <f t="shared" si="30"/>
        <v/>
      </c>
      <c r="CX24" s="44" t="str">
        <f t="shared" si="31"/>
        <v/>
      </c>
      <c r="CY24" s="44" t="str">
        <f t="shared" si="32"/>
        <v/>
      </c>
      <c r="CZ24" s="44" t="str">
        <f t="shared" si="1"/>
        <v/>
      </c>
      <c r="DA24" s="45">
        <f t="shared" si="2"/>
        <v>0</v>
      </c>
      <c r="DB24" s="45">
        <f t="shared" si="3"/>
        <v>0</v>
      </c>
      <c r="DC24" s="45">
        <f t="shared" si="4"/>
        <v>0</v>
      </c>
      <c r="DD24" s="45">
        <f t="shared" si="5"/>
        <v>0</v>
      </c>
      <c r="DE24" s="45">
        <f t="shared" si="6"/>
        <v>0</v>
      </c>
      <c r="DF24" s="45">
        <f t="shared" si="33"/>
        <v>0</v>
      </c>
      <c r="DG24" s="45">
        <f t="shared" si="34"/>
        <v>0</v>
      </c>
      <c r="DH24" s="45">
        <f t="shared" si="35"/>
        <v>0</v>
      </c>
      <c r="DI24" s="45">
        <f t="shared" si="36"/>
        <v>0</v>
      </c>
      <c r="DJ24" s="45">
        <f t="shared" si="37"/>
        <v>0</v>
      </c>
      <c r="DK24" s="45">
        <f t="shared" si="38"/>
        <v>0</v>
      </c>
      <c r="DL24" s="45">
        <f t="shared" si="39"/>
        <v>0</v>
      </c>
      <c r="DM24" s="45">
        <f t="shared" si="40"/>
        <v>0</v>
      </c>
      <c r="DN24" s="45">
        <f t="shared" si="41"/>
        <v>0</v>
      </c>
      <c r="DO24" s="45">
        <f t="shared" si="42"/>
        <v>0</v>
      </c>
      <c r="DP24" s="45">
        <f t="shared" si="43"/>
        <v>0</v>
      </c>
      <c r="DQ24" s="45">
        <f t="shared" si="44"/>
        <v>0</v>
      </c>
      <c r="DR24" s="45">
        <f t="shared" si="45"/>
        <v>0</v>
      </c>
      <c r="DS24" s="45">
        <f t="shared" si="46"/>
        <v>0</v>
      </c>
      <c r="DT24" s="45">
        <f t="shared" si="47"/>
        <v>0</v>
      </c>
      <c r="DU24" s="45">
        <f t="shared" si="48"/>
        <v>0</v>
      </c>
      <c r="DV24" s="45">
        <f t="shared" si="49"/>
        <v>0</v>
      </c>
      <c r="DW24" s="45">
        <f t="shared" si="50"/>
        <v>0</v>
      </c>
      <c r="DX24" s="45">
        <f t="shared" si="51"/>
        <v>0</v>
      </c>
      <c r="DY24" s="45">
        <f t="shared" si="52"/>
        <v>0</v>
      </c>
      <c r="DZ24" s="45">
        <f t="shared" si="53"/>
        <v>0</v>
      </c>
    </row>
    <row r="25" spans="1:130" x14ac:dyDescent="0.25">
      <c r="A25" s="46" t="s">
        <v>50</v>
      </c>
      <c r="B25" s="47">
        <f>+P25+R25+T25+V25+X25+Z25+AB25+AD25+AF25+AH25+AJ25+AL25+AN25+AP25</f>
        <v>255</v>
      </c>
      <c r="C25" s="48">
        <f>+Q25+S25+U25+W25+Y25+AA25+AC25+AE25+AG25+AI25+AK25+AM25+AO25+AQ25</f>
        <v>2</v>
      </c>
      <c r="D25" s="33"/>
      <c r="E25" s="34"/>
      <c r="F25" s="35"/>
      <c r="G25" s="34"/>
      <c r="H25" s="35"/>
      <c r="I25" s="34"/>
      <c r="J25" s="35"/>
      <c r="K25" s="34"/>
      <c r="L25" s="35"/>
      <c r="M25" s="36"/>
      <c r="N25" s="33"/>
      <c r="O25" s="34"/>
      <c r="P25" s="39">
        <v>13</v>
      </c>
      <c r="Q25" s="38">
        <v>1</v>
      </c>
      <c r="R25" s="39">
        <v>26</v>
      </c>
      <c r="S25" s="38">
        <v>0</v>
      </c>
      <c r="T25" s="39">
        <v>36</v>
      </c>
      <c r="U25" s="38">
        <v>0</v>
      </c>
      <c r="V25" s="39">
        <v>27</v>
      </c>
      <c r="W25" s="38">
        <v>0</v>
      </c>
      <c r="X25" s="39">
        <v>21</v>
      </c>
      <c r="Y25" s="38">
        <v>1</v>
      </c>
      <c r="Z25" s="39">
        <v>18</v>
      </c>
      <c r="AA25" s="38">
        <v>0</v>
      </c>
      <c r="AB25" s="39">
        <v>9</v>
      </c>
      <c r="AC25" s="38">
        <v>0</v>
      </c>
      <c r="AD25" s="39">
        <v>18</v>
      </c>
      <c r="AE25" s="38">
        <v>0</v>
      </c>
      <c r="AF25" s="39">
        <v>11</v>
      </c>
      <c r="AG25" s="38">
        <v>0</v>
      </c>
      <c r="AH25" s="39">
        <v>4</v>
      </c>
      <c r="AI25" s="38">
        <v>0</v>
      </c>
      <c r="AJ25" s="39">
        <v>25</v>
      </c>
      <c r="AK25" s="38">
        <v>0</v>
      </c>
      <c r="AL25" s="39">
        <v>25</v>
      </c>
      <c r="AM25" s="38">
        <v>0</v>
      </c>
      <c r="AN25" s="39">
        <v>10</v>
      </c>
      <c r="AO25" s="38">
        <v>0</v>
      </c>
      <c r="AP25" s="39">
        <v>12</v>
      </c>
      <c r="AQ25" s="40">
        <v>0</v>
      </c>
      <c r="AR25" s="37">
        <v>96</v>
      </c>
      <c r="AS25" s="40">
        <v>159</v>
      </c>
      <c r="AT25" s="37">
        <v>0</v>
      </c>
      <c r="AU25" s="38">
        <v>0</v>
      </c>
      <c r="AV25" s="39">
        <v>3</v>
      </c>
      <c r="AW25" s="42">
        <v>2</v>
      </c>
      <c r="AX25" s="43" t="str">
        <f t="shared" si="7"/>
        <v/>
      </c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10"/>
      <c r="BJ25" s="10"/>
      <c r="BK25" s="10"/>
      <c r="BL25" s="10"/>
      <c r="BU25" s="10"/>
      <c r="BW25" s="11"/>
      <c r="CA25" s="44" t="str">
        <f t="shared" si="8"/>
        <v/>
      </c>
      <c r="CB25" s="44" t="str">
        <f t="shared" si="9"/>
        <v/>
      </c>
      <c r="CC25" s="44" t="str">
        <f t="shared" si="10"/>
        <v/>
      </c>
      <c r="CD25" s="44" t="str">
        <f t="shared" si="11"/>
        <v/>
      </c>
      <c r="CE25" s="44" t="str">
        <f t="shared" si="12"/>
        <v/>
      </c>
      <c r="CF25" s="44" t="str">
        <f t="shared" si="13"/>
        <v/>
      </c>
      <c r="CG25" s="44" t="str">
        <f t="shared" si="14"/>
        <v/>
      </c>
      <c r="CH25" s="44" t="str">
        <f t="shared" si="15"/>
        <v/>
      </c>
      <c r="CI25" s="44" t="str">
        <f t="shared" si="16"/>
        <v/>
      </c>
      <c r="CJ25" s="44" t="str">
        <f t="shared" si="17"/>
        <v/>
      </c>
      <c r="CK25" s="44" t="str">
        <f t="shared" si="18"/>
        <v/>
      </c>
      <c r="CL25" s="44" t="str">
        <f t="shared" si="19"/>
        <v/>
      </c>
      <c r="CM25" s="44" t="str">
        <f t="shared" si="20"/>
        <v/>
      </c>
      <c r="CN25" s="44" t="str">
        <f t="shared" si="21"/>
        <v/>
      </c>
      <c r="CO25" s="44" t="str">
        <f t="shared" si="22"/>
        <v/>
      </c>
      <c r="CP25" s="44" t="str">
        <f t="shared" si="23"/>
        <v/>
      </c>
      <c r="CQ25" s="44" t="str">
        <f t="shared" si="24"/>
        <v/>
      </c>
      <c r="CR25" s="44" t="str">
        <f t="shared" si="25"/>
        <v/>
      </c>
      <c r="CS25" s="44" t="str">
        <f t="shared" si="26"/>
        <v/>
      </c>
      <c r="CT25" s="44" t="str">
        <f t="shared" si="27"/>
        <v/>
      </c>
      <c r="CU25" s="44" t="str">
        <f t="shared" si="28"/>
        <v/>
      </c>
      <c r="CV25" s="44" t="str">
        <f t="shared" si="29"/>
        <v/>
      </c>
      <c r="CW25" s="44" t="str">
        <f t="shared" si="30"/>
        <v/>
      </c>
      <c r="CX25" s="44" t="str">
        <f t="shared" si="31"/>
        <v/>
      </c>
      <c r="CY25" s="44" t="str">
        <f t="shared" si="32"/>
        <v/>
      </c>
      <c r="CZ25" s="44" t="str">
        <f t="shared" si="1"/>
        <v/>
      </c>
      <c r="DA25" s="45">
        <f t="shared" si="2"/>
        <v>0</v>
      </c>
      <c r="DB25" s="45">
        <f t="shared" si="3"/>
        <v>0</v>
      </c>
      <c r="DC25" s="45">
        <f t="shared" si="4"/>
        <v>0</v>
      </c>
      <c r="DD25" s="45">
        <f t="shared" si="5"/>
        <v>0</v>
      </c>
      <c r="DE25" s="45">
        <f t="shared" si="6"/>
        <v>0</v>
      </c>
      <c r="DF25" s="45">
        <f t="shared" si="33"/>
        <v>0</v>
      </c>
      <c r="DG25" s="45">
        <f t="shared" si="34"/>
        <v>0</v>
      </c>
      <c r="DH25" s="45">
        <f t="shared" si="35"/>
        <v>0</v>
      </c>
      <c r="DI25" s="45">
        <f t="shared" si="36"/>
        <v>0</v>
      </c>
      <c r="DJ25" s="45">
        <f t="shared" si="37"/>
        <v>0</v>
      </c>
      <c r="DK25" s="45">
        <f t="shared" si="38"/>
        <v>0</v>
      </c>
      <c r="DL25" s="45">
        <f t="shared" si="39"/>
        <v>0</v>
      </c>
      <c r="DM25" s="45">
        <f t="shared" si="40"/>
        <v>0</v>
      </c>
      <c r="DN25" s="45">
        <f t="shared" si="41"/>
        <v>0</v>
      </c>
      <c r="DO25" s="45">
        <f t="shared" si="42"/>
        <v>0</v>
      </c>
      <c r="DP25" s="45">
        <f t="shared" si="43"/>
        <v>0</v>
      </c>
      <c r="DQ25" s="45">
        <f t="shared" si="44"/>
        <v>0</v>
      </c>
      <c r="DR25" s="45">
        <f t="shared" si="45"/>
        <v>0</v>
      </c>
      <c r="DS25" s="45">
        <f t="shared" si="46"/>
        <v>0</v>
      </c>
      <c r="DT25" s="45">
        <f t="shared" si="47"/>
        <v>0</v>
      </c>
      <c r="DU25" s="45">
        <f t="shared" si="48"/>
        <v>0</v>
      </c>
      <c r="DV25" s="45">
        <f t="shared" si="49"/>
        <v>0</v>
      </c>
      <c r="DW25" s="45">
        <f t="shared" si="50"/>
        <v>0</v>
      </c>
      <c r="DX25" s="45">
        <f t="shared" si="51"/>
        <v>0</v>
      </c>
      <c r="DY25" s="45">
        <f t="shared" si="52"/>
        <v>0</v>
      </c>
      <c r="DZ25" s="45">
        <f t="shared" si="53"/>
        <v>0</v>
      </c>
    </row>
    <row r="26" spans="1:130" x14ac:dyDescent="0.25">
      <c r="A26" s="46" t="s">
        <v>51</v>
      </c>
      <c r="B26" s="47">
        <f>+P26+R26+T26+V26+X26+Z26+AB26+AD26+AF26+AH26</f>
        <v>1</v>
      </c>
      <c r="C26" s="48">
        <f>+Q26+S26+U26+W26+Y26+AA26+AC26+AE26+AG26+AI26</f>
        <v>0</v>
      </c>
      <c r="D26" s="33"/>
      <c r="E26" s="34"/>
      <c r="F26" s="35"/>
      <c r="G26" s="34"/>
      <c r="H26" s="35"/>
      <c r="I26" s="34"/>
      <c r="J26" s="35"/>
      <c r="K26" s="34"/>
      <c r="L26" s="35"/>
      <c r="M26" s="36"/>
      <c r="N26" s="33"/>
      <c r="O26" s="34"/>
      <c r="P26" s="39">
        <v>0</v>
      </c>
      <c r="Q26" s="38">
        <v>0</v>
      </c>
      <c r="R26" s="39">
        <v>1</v>
      </c>
      <c r="S26" s="38">
        <v>0</v>
      </c>
      <c r="T26" s="39">
        <v>0</v>
      </c>
      <c r="U26" s="38">
        <v>0</v>
      </c>
      <c r="V26" s="39">
        <v>0</v>
      </c>
      <c r="W26" s="38">
        <v>0</v>
      </c>
      <c r="X26" s="39">
        <v>0</v>
      </c>
      <c r="Y26" s="38">
        <v>0</v>
      </c>
      <c r="Z26" s="39">
        <v>0</v>
      </c>
      <c r="AA26" s="38">
        <v>0</v>
      </c>
      <c r="AB26" s="39">
        <v>0</v>
      </c>
      <c r="AC26" s="38">
        <v>0</v>
      </c>
      <c r="AD26" s="39">
        <v>0</v>
      </c>
      <c r="AE26" s="38">
        <v>0</v>
      </c>
      <c r="AF26" s="39">
        <v>0</v>
      </c>
      <c r="AG26" s="38">
        <v>0</v>
      </c>
      <c r="AH26" s="39">
        <v>0</v>
      </c>
      <c r="AI26" s="38">
        <v>0</v>
      </c>
      <c r="AJ26" s="35"/>
      <c r="AK26" s="34"/>
      <c r="AL26" s="35"/>
      <c r="AM26" s="34"/>
      <c r="AN26" s="35"/>
      <c r="AO26" s="34"/>
      <c r="AP26" s="35"/>
      <c r="AQ26" s="54"/>
      <c r="AR26" s="37">
        <v>0</v>
      </c>
      <c r="AS26" s="40">
        <v>1</v>
      </c>
      <c r="AT26" s="37">
        <v>0</v>
      </c>
      <c r="AU26" s="38">
        <v>0</v>
      </c>
      <c r="AV26" s="39">
        <v>0</v>
      </c>
      <c r="AW26" s="42">
        <v>0</v>
      </c>
      <c r="AX26" s="43" t="str">
        <f t="shared" si="7"/>
        <v/>
      </c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10"/>
      <c r="BJ26" s="10"/>
      <c r="BK26" s="10"/>
      <c r="BL26" s="10"/>
      <c r="BU26" s="10"/>
      <c r="BW26" s="11"/>
      <c r="CA26" s="44" t="str">
        <f t="shared" si="8"/>
        <v/>
      </c>
      <c r="CB26" s="44" t="str">
        <f t="shared" si="9"/>
        <v/>
      </c>
      <c r="CC26" s="44" t="str">
        <f t="shared" si="10"/>
        <v/>
      </c>
      <c r="CD26" s="44" t="str">
        <f t="shared" si="11"/>
        <v/>
      </c>
      <c r="CE26" s="44" t="str">
        <f t="shared" si="12"/>
        <v/>
      </c>
      <c r="CF26" s="44" t="str">
        <f t="shared" si="13"/>
        <v/>
      </c>
      <c r="CG26" s="44" t="str">
        <f t="shared" si="14"/>
        <v/>
      </c>
      <c r="CH26" s="44" t="str">
        <f t="shared" si="15"/>
        <v/>
      </c>
      <c r="CI26" s="44" t="str">
        <f t="shared" si="16"/>
        <v/>
      </c>
      <c r="CJ26" s="44" t="str">
        <f t="shared" si="17"/>
        <v/>
      </c>
      <c r="CK26" s="44" t="str">
        <f t="shared" si="18"/>
        <v/>
      </c>
      <c r="CL26" s="44" t="str">
        <f t="shared" si="19"/>
        <v/>
      </c>
      <c r="CM26" s="44" t="str">
        <f t="shared" si="20"/>
        <v/>
      </c>
      <c r="CN26" s="44" t="str">
        <f t="shared" si="21"/>
        <v/>
      </c>
      <c r="CO26" s="44" t="str">
        <f t="shared" si="22"/>
        <v/>
      </c>
      <c r="CP26" s="44" t="str">
        <f t="shared" si="23"/>
        <v/>
      </c>
      <c r="CQ26" s="44" t="str">
        <f t="shared" si="24"/>
        <v/>
      </c>
      <c r="CR26" s="44" t="str">
        <f t="shared" si="25"/>
        <v/>
      </c>
      <c r="CS26" s="44" t="str">
        <f t="shared" si="26"/>
        <v/>
      </c>
      <c r="CT26" s="44" t="str">
        <f t="shared" si="27"/>
        <v/>
      </c>
      <c r="CU26" s="44" t="str">
        <f t="shared" si="28"/>
        <v/>
      </c>
      <c r="CV26" s="44" t="str">
        <f t="shared" si="29"/>
        <v/>
      </c>
      <c r="CW26" s="44" t="str">
        <f t="shared" si="30"/>
        <v/>
      </c>
      <c r="CX26" s="44" t="str">
        <f t="shared" si="31"/>
        <v/>
      </c>
      <c r="CY26" s="44" t="str">
        <f t="shared" si="32"/>
        <v/>
      </c>
      <c r="CZ26" s="44" t="str">
        <f t="shared" si="1"/>
        <v/>
      </c>
      <c r="DA26" s="45">
        <f t="shared" si="2"/>
        <v>0</v>
      </c>
      <c r="DB26" s="45">
        <f t="shared" si="3"/>
        <v>0</v>
      </c>
      <c r="DC26" s="45">
        <f t="shared" si="4"/>
        <v>0</v>
      </c>
      <c r="DD26" s="45">
        <f t="shared" si="5"/>
        <v>0</v>
      </c>
      <c r="DE26" s="45">
        <f t="shared" si="6"/>
        <v>0</v>
      </c>
      <c r="DF26" s="45">
        <f t="shared" si="33"/>
        <v>0</v>
      </c>
      <c r="DG26" s="45">
        <f t="shared" si="34"/>
        <v>0</v>
      </c>
      <c r="DH26" s="45">
        <f t="shared" si="35"/>
        <v>0</v>
      </c>
      <c r="DI26" s="45">
        <f t="shared" si="36"/>
        <v>0</v>
      </c>
      <c r="DJ26" s="45">
        <f t="shared" si="37"/>
        <v>0</v>
      </c>
      <c r="DK26" s="45">
        <f t="shared" si="38"/>
        <v>0</v>
      </c>
      <c r="DL26" s="45">
        <f t="shared" si="39"/>
        <v>0</v>
      </c>
      <c r="DM26" s="45">
        <f t="shared" si="40"/>
        <v>0</v>
      </c>
      <c r="DN26" s="45">
        <f t="shared" si="41"/>
        <v>0</v>
      </c>
      <c r="DO26" s="45">
        <f t="shared" si="42"/>
        <v>0</v>
      </c>
      <c r="DP26" s="45">
        <f t="shared" si="43"/>
        <v>0</v>
      </c>
      <c r="DQ26" s="45">
        <f t="shared" si="44"/>
        <v>0</v>
      </c>
      <c r="DR26" s="45">
        <f t="shared" si="45"/>
        <v>0</v>
      </c>
      <c r="DS26" s="45">
        <f t="shared" si="46"/>
        <v>0</v>
      </c>
      <c r="DT26" s="45">
        <f t="shared" si="47"/>
        <v>0</v>
      </c>
      <c r="DU26" s="45">
        <f t="shared" si="48"/>
        <v>0</v>
      </c>
      <c r="DV26" s="45">
        <f t="shared" si="49"/>
        <v>0</v>
      </c>
      <c r="DW26" s="45">
        <f t="shared" si="50"/>
        <v>0</v>
      </c>
      <c r="DX26" s="45">
        <f t="shared" si="51"/>
        <v>0</v>
      </c>
      <c r="DY26" s="45">
        <f t="shared" si="52"/>
        <v>0</v>
      </c>
      <c r="DZ26" s="45">
        <f t="shared" si="53"/>
        <v>0</v>
      </c>
    </row>
    <row r="27" spans="1:130" x14ac:dyDescent="0.25">
      <c r="A27" s="46" t="s">
        <v>52</v>
      </c>
      <c r="B27" s="47">
        <f t="shared" ref="B27:C29" si="54">+D27+F27+H27+J27+L27+N27+P27+R27+T27+V27+X27+Z27+AB27+AD27+AF27+AH27+AJ27+AL27+AN27+AP27</f>
        <v>2</v>
      </c>
      <c r="C27" s="48">
        <f t="shared" si="54"/>
        <v>0</v>
      </c>
      <c r="D27" s="37"/>
      <c r="E27" s="38"/>
      <c r="F27" s="39"/>
      <c r="G27" s="38"/>
      <c r="H27" s="39"/>
      <c r="I27" s="42"/>
      <c r="J27" s="37"/>
      <c r="K27" s="37"/>
      <c r="L27" s="39"/>
      <c r="M27" s="42"/>
      <c r="N27" s="37"/>
      <c r="O27" s="38"/>
      <c r="P27" s="39">
        <v>0</v>
      </c>
      <c r="Q27" s="38">
        <v>0</v>
      </c>
      <c r="R27" s="39">
        <v>0</v>
      </c>
      <c r="S27" s="38">
        <v>0</v>
      </c>
      <c r="T27" s="39">
        <v>0</v>
      </c>
      <c r="U27" s="38">
        <v>0</v>
      </c>
      <c r="V27" s="39">
        <v>0</v>
      </c>
      <c r="W27" s="38">
        <v>0</v>
      </c>
      <c r="X27" s="39">
        <v>0</v>
      </c>
      <c r="Y27" s="38">
        <v>0</v>
      </c>
      <c r="Z27" s="39">
        <v>1</v>
      </c>
      <c r="AA27" s="38">
        <v>0</v>
      </c>
      <c r="AB27" s="39">
        <v>0</v>
      </c>
      <c r="AC27" s="38">
        <v>0</v>
      </c>
      <c r="AD27" s="39">
        <v>1</v>
      </c>
      <c r="AE27" s="38">
        <v>0</v>
      </c>
      <c r="AF27" s="39">
        <v>0</v>
      </c>
      <c r="AG27" s="38">
        <v>0</v>
      </c>
      <c r="AH27" s="39">
        <v>0</v>
      </c>
      <c r="AI27" s="38">
        <v>0</v>
      </c>
      <c r="AJ27" s="39"/>
      <c r="AK27" s="38"/>
      <c r="AL27" s="39"/>
      <c r="AM27" s="38"/>
      <c r="AN27" s="39"/>
      <c r="AO27" s="38"/>
      <c r="AP27" s="39"/>
      <c r="AQ27" s="40"/>
      <c r="AR27" s="37">
        <v>2</v>
      </c>
      <c r="AS27" s="40">
        <v>0</v>
      </c>
      <c r="AT27" s="37">
        <v>0</v>
      </c>
      <c r="AU27" s="38">
        <v>0</v>
      </c>
      <c r="AV27" s="39">
        <v>0</v>
      </c>
      <c r="AW27" s="42">
        <v>0</v>
      </c>
      <c r="AX27" s="43" t="str">
        <f t="shared" si="7"/>
        <v/>
      </c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10"/>
      <c r="BJ27" s="10"/>
      <c r="BK27" s="10"/>
      <c r="BL27" s="10"/>
      <c r="BU27" s="10"/>
      <c r="BW27" s="11"/>
      <c r="CA27" s="44" t="str">
        <f t="shared" si="8"/>
        <v/>
      </c>
      <c r="CB27" s="44" t="str">
        <f t="shared" si="9"/>
        <v/>
      </c>
      <c r="CC27" s="44" t="str">
        <f t="shared" si="10"/>
        <v/>
      </c>
      <c r="CD27" s="44" t="str">
        <f t="shared" si="11"/>
        <v/>
      </c>
      <c r="CE27" s="44" t="str">
        <f t="shared" si="12"/>
        <v/>
      </c>
      <c r="CF27" s="44" t="str">
        <f t="shared" si="13"/>
        <v/>
      </c>
      <c r="CG27" s="44" t="str">
        <f t="shared" si="14"/>
        <v/>
      </c>
      <c r="CH27" s="44" t="str">
        <f t="shared" si="15"/>
        <v/>
      </c>
      <c r="CI27" s="44" t="str">
        <f t="shared" si="16"/>
        <v/>
      </c>
      <c r="CJ27" s="44" t="str">
        <f t="shared" si="17"/>
        <v/>
      </c>
      <c r="CK27" s="44" t="str">
        <f t="shared" si="18"/>
        <v/>
      </c>
      <c r="CL27" s="44" t="str">
        <f t="shared" si="19"/>
        <v/>
      </c>
      <c r="CM27" s="44" t="str">
        <f t="shared" si="20"/>
        <v/>
      </c>
      <c r="CN27" s="44" t="str">
        <f t="shared" si="21"/>
        <v/>
      </c>
      <c r="CO27" s="44" t="str">
        <f t="shared" si="22"/>
        <v/>
      </c>
      <c r="CP27" s="44" t="str">
        <f t="shared" si="23"/>
        <v/>
      </c>
      <c r="CQ27" s="44" t="str">
        <f t="shared" si="24"/>
        <v/>
      </c>
      <c r="CR27" s="44" t="str">
        <f t="shared" si="25"/>
        <v/>
      </c>
      <c r="CS27" s="44" t="str">
        <f t="shared" si="26"/>
        <v/>
      </c>
      <c r="CT27" s="44" t="str">
        <f t="shared" si="27"/>
        <v/>
      </c>
      <c r="CU27" s="44" t="str">
        <f t="shared" si="28"/>
        <v/>
      </c>
      <c r="CV27" s="44" t="str">
        <f t="shared" si="29"/>
        <v/>
      </c>
      <c r="CW27" s="44" t="str">
        <f t="shared" si="30"/>
        <v/>
      </c>
      <c r="CX27" s="44" t="str">
        <f t="shared" si="31"/>
        <v/>
      </c>
      <c r="CY27" s="44" t="str">
        <f t="shared" si="32"/>
        <v/>
      </c>
      <c r="CZ27" s="44" t="str">
        <f t="shared" si="1"/>
        <v/>
      </c>
      <c r="DA27" s="45">
        <f t="shared" si="2"/>
        <v>0</v>
      </c>
      <c r="DB27" s="45">
        <f t="shared" si="3"/>
        <v>0</v>
      </c>
      <c r="DC27" s="45">
        <f t="shared" si="4"/>
        <v>0</v>
      </c>
      <c r="DD27" s="45">
        <f t="shared" si="5"/>
        <v>0</v>
      </c>
      <c r="DE27" s="45">
        <f t="shared" si="6"/>
        <v>0</v>
      </c>
      <c r="DF27" s="45">
        <f t="shared" si="33"/>
        <v>0</v>
      </c>
      <c r="DG27" s="45">
        <f t="shared" si="34"/>
        <v>0</v>
      </c>
      <c r="DH27" s="45">
        <f t="shared" si="35"/>
        <v>0</v>
      </c>
      <c r="DI27" s="45">
        <f t="shared" si="36"/>
        <v>0</v>
      </c>
      <c r="DJ27" s="45">
        <f t="shared" si="37"/>
        <v>0</v>
      </c>
      <c r="DK27" s="45">
        <f t="shared" si="38"/>
        <v>0</v>
      </c>
      <c r="DL27" s="45">
        <f t="shared" si="39"/>
        <v>0</v>
      </c>
      <c r="DM27" s="45">
        <f t="shared" si="40"/>
        <v>0</v>
      </c>
      <c r="DN27" s="45">
        <f t="shared" si="41"/>
        <v>0</v>
      </c>
      <c r="DO27" s="45">
        <f t="shared" si="42"/>
        <v>0</v>
      </c>
      <c r="DP27" s="45">
        <f t="shared" si="43"/>
        <v>0</v>
      </c>
      <c r="DQ27" s="45">
        <f t="shared" si="44"/>
        <v>0</v>
      </c>
      <c r="DR27" s="45">
        <f t="shared" si="45"/>
        <v>0</v>
      </c>
      <c r="DS27" s="45">
        <f t="shared" si="46"/>
        <v>0</v>
      </c>
      <c r="DT27" s="45">
        <f t="shared" si="47"/>
        <v>0</v>
      </c>
      <c r="DU27" s="45">
        <f t="shared" si="48"/>
        <v>0</v>
      </c>
      <c r="DV27" s="45">
        <f t="shared" si="49"/>
        <v>0</v>
      </c>
      <c r="DW27" s="45">
        <f t="shared" si="50"/>
        <v>0</v>
      </c>
      <c r="DX27" s="45">
        <f t="shared" si="51"/>
        <v>0</v>
      </c>
      <c r="DY27" s="45">
        <f t="shared" si="52"/>
        <v>0</v>
      </c>
      <c r="DZ27" s="45">
        <f t="shared" si="53"/>
        <v>0</v>
      </c>
    </row>
    <row r="28" spans="1:130" x14ac:dyDescent="0.25">
      <c r="A28" s="46" t="s">
        <v>53</v>
      </c>
      <c r="B28" s="47">
        <f t="shared" si="54"/>
        <v>0</v>
      </c>
      <c r="C28" s="48">
        <f t="shared" si="54"/>
        <v>0</v>
      </c>
      <c r="D28" s="37"/>
      <c r="E28" s="38"/>
      <c r="F28" s="39"/>
      <c r="G28" s="38"/>
      <c r="H28" s="39"/>
      <c r="I28" s="42"/>
      <c r="J28" s="37"/>
      <c r="K28" s="37"/>
      <c r="L28" s="39"/>
      <c r="M28" s="42"/>
      <c r="N28" s="37"/>
      <c r="O28" s="38"/>
      <c r="P28" s="39"/>
      <c r="Q28" s="38"/>
      <c r="R28" s="39"/>
      <c r="S28" s="38"/>
      <c r="T28" s="39"/>
      <c r="U28" s="38"/>
      <c r="V28" s="39"/>
      <c r="W28" s="38"/>
      <c r="X28" s="39"/>
      <c r="Y28" s="38"/>
      <c r="Z28" s="39"/>
      <c r="AA28" s="38"/>
      <c r="AB28" s="39"/>
      <c r="AC28" s="38"/>
      <c r="AD28" s="39"/>
      <c r="AE28" s="38"/>
      <c r="AF28" s="39"/>
      <c r="AG28" s="38"/>
      <c r="AH28" s="39"/>
      <c r="AI28" s="38"/>
      <c r="AJ28" s="39"/>
      <c r="AK28" s="38"/>
      <c r="AL28" s="39"/>
      <c r="AM28" s="38"/>
      <c r="AN28" s="39"/>
      <c r="AO28" s="38"/>
      <c r="AP28" s="39"/>
      <c r="AQ28" s="40"/>
      <c r="AR28" s="37"/>
      <c r="AS28" s="40"/>
      <c r="AT28" s="37"/>
      <c r="AU28" s="38"/>
      <c r="AV28" s="39"/>
      <c r="AW28" s="42"/>
      <c r="AX28" s="43" t="str">
        <f t="shared" si="7"/>
        <v/>
      </c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10"/>
      <c r="BJ28" s="10"/>
      <c r="BK28" s="10"/>
      <c r="BL28" s="10"/>
      <c r="BU28" s="10"/>
      <c r="BW28" s="11"/>
      <c r="CA28" s="44" t="str">
        <f t="shared" si="8"/>
        <v/>
      </c>
      <c r="CB28" s="44" t="str">
        <f t="shared" si="9"/>
        <v/>
      </c>
      <c r="CC28" s="44" t="str">
        <f t="shared" si="10"/>
        <v/>
      </c>
      <c r="CD28" s="44" t="str">
        <f t="shared" si="11"/>
        <v/>
      </c>
      <c r="CE28" s="44" t="str">
        <f t="shared" si="12"/>
        <v/>
      </c>
      <c r="CF28" s="44" t="str">
        <f t="shared" si="13"/>
        <v/>
      </c>
      <c r="CG28" s="44" t="str">
        <f t="shared" si="14"/>
        <v/>
      </c>
      <c r="CH28" s="44" t="str">
        <f t="shared" si="15"/>
        <v/>
      </c>
      <c r="CI28" s="44" t="str">
        <f t="shared" si="16"/>
        <v/>
      </c>
      <c r="CJ28" s="44" t="str">
        <f t="shared" si="17"/>
        <v/>
      </c>
      <c r="CK28" s="44" t="str">
        <f t="shared" si="18"/>
        <v/>
      </c>
      <c r="CL28" s="44" t="str">
        <f t="shared" si="19"/>
        <v/>
      </c>
      <c r="CM28" s="44" t="str">
        <f t="shared" si="20"/>
        <v/>
      </c>
      <c r="CN28" s="44" t="str">
        <f t="shared" si="21"/>
        <v/>
      </c>
      <c r="CO28" s="44" t="str">
        <f t="shared" si="22"/>
        <v/>
      </c>
      <c r="CP28" s="44" t="str">
        <f t="shared" si="23"/>
        <v/>
      </c>
      <c r="CQ28" s="44" t="str">
        <f t="shared" si="24"/>
        <v/>
      </c>
      <c r="CR28" s="44" t="str">
        <f t="shared" si="25"/>
        <v/>
      </c>
      <c r="CS28" s="44" t="str">
        <f t="shared" si="26"/>
        <v/>
      </c>
      <c r="CT28" s="44" t="str">
        <f t="shared" si="27"/>
        <v/>
      </c>
      <c r="CU28" s="44" t="str">
        <f t="shared" si="28"/>
        <v/>
      </c>
      <c r="CV28" s="44" t="str">
        <f t="shared" si="29"/>
        <v/>
      </c>
      <c r="CW28" s="44" t="str">
        <f t="shared" si="30"/>
        <v/>
      </c>
      <c r="CX28" s="44" t="str">
        <f t="shared" si="31"/>
        <v/>
      </c>
      <c r="CY28" s="44" t="str">
        <f t="shared" si="32"/>
        <v/>
      </c>
      <c r="CZ28" s="44" t="str">
        <f t="shared" si="1"/>
        <v/>
      </c>
      <c r="DA28" s="45">
        <f t="shared" si="2"/>
        <v>0</v>
      </c>
      <c r="DB28" s="45">
        <f t="shared" si="3"/>
        <v>0</v>
      </c>
      <c r="DC28" s="45">
        <f t="shared" si="4"/>
        <v>0</v>
      </c>
      <c r="DD28" s="45">
        <f t="shared" si="5"/>
        <v>0</v>
      </c>
      <c r="DE28" s="45">
        <f t="shared" si="6"/>
        <v>0</v>
      </c>
      <c r="DF28" s="45">
        <f t="shared" si="33"/>
        <v>0</v>
      </c>
      <c r="DG28" s="45">
        <f t="shared" si="34"/>
        <v>0</v>
      </c>
      <c r="DH28" s="45">
        <f t="shared" si="35"/>
        <v>0</v>
      </c>
      <c r="DI28" s="45">
        <f t="shared" si="36"/>
        <v>0</v>
      </c>
      <c r="DJ28" s="45">
        <f t="shared" si="37"/>
        <v>0</v>
      </c>
      <c r="DK28" s="45">
        <f t="shared" si="38"/>
        <v>0</v>
      </c>
      <c r="DL28" s="45">
        <f t="shared" si="39"/>
        <v>0</v>
      </c>
      <c r="DM28" s="45">
        <f t="shared" si="40"/>
        <v>0</v>
      </c>
      <c r="DN28" s="45">
        <f t="shared" si="41"/>
        <v>0</v>
      </c>
      <c r="DO28" s="45">
        <f t="shared" si="42"/>
        <v>0</v>
      </c>
      <c r="DP28" s="45">
        <f t="shared" si="43"/>
        <v>0</v>
      </c>
      <c r="DQ28" s="45">
        <f t="shared" si="44"/>
        <v>0</v>
      </c>
      <c r="DR28" s="45">
        <f t="shared" si="45"/>
        <v>0</v>
      </c>
      <c r="DS28" s="45">
        <f t="shared" si="46"/>
        <v>0</v>
      </c>
      <c r="DT28" s="45">
        <f t="shared" si="47"/>
        <v>0</v>
      </c>
      <c r="DU28" s="45">
        <f t="shared" si="48"/>
        <v>0</v>
      </c>
      <c r="DV28" s="45">
        <f t="shared" si="49"/>
        <v>0</v>
      </c>
      <c r="DW28" s="45">
        <f t="shared" si="50"/>
        <v>0</v>
      </c>
      <c r="DX28" s="45">
        <f t="shared" si="51"/>
        <v>0</v>
      </c>
      <c r="DY28" s="45">
        <f t="shared" si="52"/>
        <v>0</v>
      </c>
      <c r="DZ28" s="45">
        <f t="shared" si="53"/>
        <v>0</v>
      </c>
    </row>
    <row r="29" spans="1:130" x14ac:dyDescent="0.25">
      <c r="A29" s="55" t="s">
        <v>54</v>
      </c>
      <c r="B29" s="399">
        <f t="shared" si="54"/>
        <v>0</v>
      </c>
      <c r="C29" s="57">
        <f t="shared" si="54"/>
        <v>0</v>
      </c>
      <c r="D29" s="58"/>
      <c r="E29" s="59"/>
      <c r="F29" s="60"/>
      <c r="G29" s="59"/>
      <c r="H29" s="60"/>
      <c r="I29" s="61"/>
      <c r="J29" s="58"/>
      <c r="K29" s="58"/>
      <c r="L29" s="60"/>
      <c r="M29" s="61"/>
      <c r="N29" s="58"/>
      <c r="O29" s="59"/>
      <c r="P29" s="60"/>
      <c r="Q29" s="59"/>
      <c r="R29" s="60"/>
      <c r="S29" s="59"/>
      <c r="T29" s="60"/>
      <c r="U29" s="59"/>
      <c r="V29" s="60"/>
      <c r="W29" s="59"/>
      <c r="X29" s="60"/>
      <c r="Y29" s="59"/>
      <c r="Z29" s="60"/>
      <c r="AA29" s="59"/>
      <c r="AB29" s="60"/>
      <c r="AC29" s="59"/>
      <c r="AD29" s="60"/>
      <c r="AE29" s="59"/>
      <c r="AF29" s="60"/>
      <c r="AG29" s="59"/>
      <c r="AH29" s="60"/>
      <c r="AI29" s="59"/>
      <c r="AJ29" s="60"/>
      <c r="AK29" s="59"/>
      <c r="AL29" s="60"/>
      <c r="AM29" s="59"/>
      <c r="AN29" s="60"/>
      <c r="AO29" s="59"/>
      <c r="AP29" s="60"/>
      <c r="AQ29" s="62"/>
      <c r="AR29" s="58"/>
      <c r="AS29" s="62"/>
      <c r="AT29" s="58"/>
      <c r="AU29" s="59"/>
      <c r="AV29" s="60"/>
      <c r="AW29" s="61"/>
      <c r="AX29" s="43" t="str">
        <f t="shared" si="7"/>
        <v/>
      </c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10"/>
      <c r="BJ29" s="10"/>
      <c r="BK29" s="10"/>
      <c r="BL29" s="10"/>
      <c r="BU29" s="10"/>
      <c r="BW29" s="11"/>
      <c r="CA29" s="44" t="str">
        <f t="shared" si="8"/>
        <v/>
      </c>
      <c r="CB29" s="44" t="str">
        <f t="shared" si="9"/>
        <v/>
      </c>
      <c r="CC29" s="44" t="str">
        <f t="shared" si="10"/>
        <v/>
      </c>
      <c r="CD29" s="44" t="str">
        <f t="shared" si="11"/>
        <v/>
      </c>
      <c r="CE29" s="44" t="str">
        <f t="shared" si="12"/>
        <v/>
      </c>
      <c r="CF29" s="44" t="str">
        <f t="shared" si="13"/>
        <v/>
      </c>
      <c r="CG29" s="44" t="str">
        <f t="shared" si="14"/>
        <v/>
      </c>
      <c r="CH29" s="44" t="str">
        <f t="shared" si="15"/>
        <v/>
      </c>
      <c r="CI29" s="44" t="str">
        <f t="shared" si="16"/>
        <v/>
      </c>
      <c r="CJ29" s="44" t="str">
        <f t="shared" si="17"/>
        <v/>
      </c>
      <c r="CK29" s="44" t="str">
        <f t="shared" si="18"/>
        <v/>
      </c>
      <c r="CL29" s="44" t="str">
        <f t="shared" si="19"/>
        <v/>
      </c>
      <c r="CM29" s="44" t="str">
        <f t="shared" si="20"/>
        <v/>
      </c>
      <c r="CN29" s="44" t="str">
        <f t="shared" si="21"/>
        <v/>
      </c>
      <c r="CO29" s="44" t="str">
        <f t="shared" si="22"/>
        <v/>
      </c>
      <c r="CP29" s="44" t="str">
        <f t="shared" si="23"/>
        <v/>
      </c>
      <c r="CQ29" s="44" t="str">
        <f t="shared" si="24"/>
        <v/>
      </c>
      <c r="CR29" s="44" t="str">
        <f t="shared" si="25"/>
        <v/>
      </c>
      <c r="CS29" s="44" t="str">
        <f t="shared" si="26"/>
        <v/>
      </c>
      <c r="CT29" s="44" t="str">
        <f t="shared" si="27"/>
        <v/>
      </c>
      <c r="CU29" s="44" t="str">
        <f t="shared" si="28"/>
        <v/>
      </c>
      <c r="CV29" s="44" t="str">
        <f t="shared" si="29"/>
        <v/>
      </c>
      <c r="CW29" s="44" t="str">
        <f t="shared" si="30"/>
        <v/>
      </c>
      <c r="CX29" s="44" t="str">
        <f t="shared" si="31"/>
        <v/>
      </c>
      <c r="CY29" s="44" t="str">
        <f t="shared" si="32"/>
        <v/>
      </c>
      <c r="CZ29" s="44" t="str">
        <f t="shared" si="1"/>
        <v/>
      </c>
      <c r="DA29" s="45">
        <f t="shared" si="2"/>
        <v>0</v>
      </c>
      <c r="DB29" s="45">
        <f t="shared" si="3"/>
        <v>0</v>
      </c>
      <c r="DC29" s="45">
        <f t="shared" si="4"/>
        <v>0</v>
      </c>
      <c r="DD29" s="45">
        <f t="shared" si="5"/>
        <v>0</v>
      </c>
      <c r="DE29" s="45">
        <f t="shared" si="6"/>
        <v>0</v>
      </c>
      <c r="DF29" s="45">
        <f t="shared" si="33"/>
        <v>0</v>
      </c>
      <c r="DG29" s="45">
        <f t="shared" si="34"/>
        <v>0</v>
      </c>
      <c r="DH29" s="45">
        <f t="shared" si="35"/>
        <v>0</v>
      </c>
      <c r="DI29" s="45">
        <f t="shared" si="36"/>
        <v>0</v>
      </c>
      <c r="DJ29" s="45">
        <f t="shared" si="37"/>
        <v>0</v>
      </c>
      <c r="DK29" s="45">
        <f t="shared" si="38"/>
        <v>0</v>
      </c>
      <c r="DL29" s="45">
        <f t="shared" si="39"/>
        <v>0</v>
      </c>
      <c r="DM29" s="45">
        <f t="shared" si="40"/>
        <v>0</v>
      </c>
      <c r="DN29" s="45">
        <f t="shared" si="41"/>
        <v>0</v>
      </c>
      <c r="DO29" s="45">
        <f t="shared" si="42"/>
        <v>0</v>
      </c>
      <c r="DP29" s="45">
        <f t="shared" si="43"/>
        <v>0</v>
      </c>
      <c r="DQ29" s="45">
        <f t="shared" si="44"/>
        <v>0</v>
      </c>
      <c r="DR29" s="45">
        <f t="shared" si="45"/>
        <v>0</v>
      </c>
      <c r="DS29" s="45">
        <f t="shared" si="46"/>
        <v>0</v>
      </c>
      <c r="DT29" s="45">
        <f t="shared" si="47"/>
        <v>0</v>
      </c>
      <c r="DU29" s="45">
        <f t="shared" si="48"/>
        <v>0</v>
      </c>
      <c r="DV29" s="45">
        <f t="shared" si="49"/>
        <v>0</v>
      </c>
      <c r="DW29" s="45">
        <f t="shared" si="50"/>
        <v>0</v>
      </c>
      <c r="DX29" s="45">
        <f t="shared" si="51"/>
        <v>0</v>
      </c>
      <c r="DY29" s="45">
        <f t="shared" si="52"/>
        <v>0</v>
      </c>
      <c r="DZ29" s="45">
        <f t="shared" si="53"/>
        <v>0</v>
      </c>
    </row>
    <row r="30" spans="1:130" x14ac:dyDescent="0.25">
      <c r="A30" s="63" t="s">
        <v>55</v>
      </c>
      <c r="B30" s="15"/>
      <c r="C30" s="15"/>
      <c r="D30" s="15"/>
      <c r="E30" s="15"/>
      <c r="F30" s="15"/>
      <c r="G30" s="15"/>
      <c r="H30" s="16"/>
      <c r="I30" s="16"/>
      <c r="J30" s="17"/>
      <c r="K30" s="17"/>
      <c r="L30" s="17"/>
      <c r="M30" s="17"/>
      <c r="N30" s="17"/>
      <c r="O30" s="17"/>
      <c r="P30" s="17"/>
      <c r="Q30" s="8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T30" s="14"/>
      <c r="BU30" s="14"/>
      <c r="BV30" s="11"/>
      <c r="BW30" s="11"/>
    </row>
    <row r="31" spans="1:130" ht="15" customHeight="1" x14ac:dyDescent="0.25">
      <c r="A31" s="475" t="s">
        <v>4</v>
      </c>
      <c r="B31" s="478" t="s">
        <v>5</v>
      </c>
      <c r="C31" s="479"/>
      <c r="D31" s="482" t="s">
        <v>6</v>
      </c>
      <c r="E31" s="483"/>
      <c r="F31" s="483"/>
      <c r="G31" s="483"/>
      <c r="H31" s="483"/>
      <c r="I31" s="483"/>
      <c r="J31" s="483"/>
      <c r="K31" s="483"/>
      <c r="L31" s="483"/>
      <c r="M31" s="483"/>
      <c r="N31" s="483"/>
      <c r="O31" s="483"/>
      <c r="P31" s="483"/>
      <c r="Q31" s="483"/>
      <c r="R31" s="483"/>
      <c r="S31" s="483"/>
      <c r="T31" s="483"/>
      <c r="U31" s="483"/>
      <c r="V31" s="483"/>
      <c r="W31" s="483"/>
      <c r="X31" s="483"/>
      <c r="Y31" s="483"/>
      <c r="Z31" s="483"/>
      <c r="AA31" s="483"/>
      <c r="AB31" s="483"/>
      <c r="AC31" s="483"/>
      <c r="AD31" s="483"/>
      <c r="AE31" s="483"/>
      <c r="AF31" s="483"/>
      <c r="AG31" s="483"/>
      <c r="AH31" s="483"/>
      <c r="AI31" s="483"/>
      <c r="AJ31" s="483"/>
      <c r="AK31" s="483"/>
      <c r="AL31" s="483"/>
      <c r="AM31" s="483"/>
      <c r="AN31" s="483"/>
      <c r="AO31" s="483"/>
      <c r="AP31" s="483"/>
      <c r="AQ31" s="484"/>
      <c r="AR31" s="485" t="s">
        <v>7</v>
      </c>
      <c r="AS31" s="486"/>
      <c r="AT31" s="487" t="s">
        <v>8</v>
      </c>
      <c r="AU31" s="488"/>
      <c r="AV31" s="493" t="s">
        <v>9</v>
      </c>
      <c r="AW31" s="496" t="s">
        <v>10</v>
      </c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U31" s="10"/>
      <c r="BV31" s="11"/>
      <c r="BW31" s="11"/>
    </row>
    <row r="32" spans="1:130" ht="15" customHeight="1" x14ac:dyDescent="0.25">
      <c r="A32" s="476"/>
      <c r="B32" s="480"/>
      <c r="C32" s="481"/>
      <c r="D32" s="491" t="s">
        <v>11</v>
      </c>
      <c r="E32" s="485"/>
      <c r="F32" s="491" t="s">
        <v>12</v>
      </c>
      <c r="G32" s="485"/>
      <c r="H32" s="491" t="s">
        <v>13</v>
      </c>
      <c r="I32" s="492"/>
      <c r="J32" s="485" t="s">
        <v>14</v>
      </c>
      <c r="K32" s="485"/>
      <c r="L32" s="491" t="s">
        <v>15</v>
      </c>
      <c r="M32" s="485"/>
      <c r="N32" s="491" t="s">
        <v>16</v>
      </c>
      <c r="O32" s="485"/>
      <c r="P32" s="491" t="s">
        <v>17</v>
      </c>
      <c r="Q32" s="485"/>
      <c r="R32" s="491" t="s">
        <v>18</v>
      </c>
      <c r="S32" s="485"/>
      <c r="T32" s="491" t="s">
        <v>19</v>
      </c>
      <c r="U32" s="492"/>
      <c r="V32" s="491" t="s">
        <v>20</v>
      </c>
      <c r="W32" s="492"/>
      <c r="X32" s="491" t="s">
        <v>21</v>
      </c>
      <c r="Y32" s="492"/>
      <c r="Z32" s="491" t="s">
        <v>22</v>
      </c>
      <c r="AA32" s="492"/>
      <c r="AB32" s="491" t="s">
        <v>23</v>
      </c>
      <c r="AC32" s="492"/>
      <c r="AD32" s="491" t="s">
        <v>24</v>
      </c>
      <c r="AE32" s="492"/>
      <c r="AF32" s="491" t="s">
        <v>25</v>
      </c>
      <c r="AG32" s="492"/>
      <c r="AH32" s="491" t="s">
        <v>26</v>
      </c>
      <c r="AI32" s="492"/>
      <c r="AJ32" s="491" t="s">
        <v>27</v>
      </c>
      <c r="AK32" s="492"/>
      <c r="AL32" s="491" t="s">
        <v>28</v>
      </c>
      <c r="AM32" s="492"/>
      <c r="AN32" s="491" t="s">
        <v>29</v>
      </c>
      <c r="AO32" s="492"/>
      <c r="AP32" s="491" t="s">
        <v>30</v>
      </c>
      <c r="AQ32" s="486"/>
      <c r="AR32" s="499" t="s">
        <v>31</v>
      </c>
      <c r="AS32" s="501" t="s">
        <v>32</v>
      </c>
      <c r="AT32" s="489"/>
      <c r="AU32" s="490"/>
      <c r="AV32" s="494"/>
      <c r="AW32" s="497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U32" s="10"/>
      <c r="BV32" s="11"/>
      <c r="BW32" s="11"/>
    </row>
    <row r="33" spans="1:130" x14ac:dyDescent="0.25">
      <c r="A33" s="477"/>
      <c r="B33" s="24" t="s">
        <v>33</v>
      </c>
      <c r="C33" s="64" t="s">
        <v>34</v>
      </c>
      <c r="D33" s="18" t="s">
        <v>33</v>
      </c>
      <c r="E33" s="25" t="s">
        <v>34</v>
      </c>
      <c r="F33" s="18" t="s">
        <v>33</v>
      </c>
      <c r="G33" s="25" t="s">
        <v>34</v>
      </c>
      <c r="H33" s="18" t="s">
        <v>33</v>
      </c>
      <c r="I33" s="64" t="s">
        <v>34</v>
      </c>
      <c r="J33" s="24" t="s">
        <v>33</v>
      </c>
      <c r="K33" s="25" t="s">
        <v>34</v>
      </c>
      <c r="L33" s="18" t="s">
        <v>33</v>
      </c>
      <c r="M33" s="25" t="s">
        <v>34</v>
      </c>
      <c r="N33" s="18" t="s">
        <v>33</v>
      </c>
      <c r="O33" s="25" t="s">
        <v>34</v>
      </c>
      <c r="P33" s="18" t="s">
        <v>33</v>
      </c>
      <c r="Q33" s="25" t="s">
        <v>34</v>
      </c>
      <c r="R33" s="18" t="s">
        <v>33</v>
      </c>
      <c r="S33" s="25" t="s">
        <v>34</v>
      </c>
      <c r="T33" s="18" t="s">
        <v>33</v>
      </c>
      <c r="U33" s="25" t="s">
        <v>34</v>
      </c>
      <c r="V33" s="18" t="s">
        <v>33</v>
      </c>
      <c r="W33" s="25" t="s">
        <v>34</v>
      </c>
      <c r="X33" s="18" t="s">
        <v>33</v>
      </c>
      <c r="Y33" s="25" t="s">
        <v>34</v>
      </c>
      <c r="Z33" s="18" t="s">
        <v>33</v>
      </c>
      <c r="AA33" s="25" t="s">
        <v>34</v>
      </c>
      <c r="AB33" s="18" t="s">
        <v>33</v>
      </c>
      <c r="AC33" s="25" t="s">
        <v>34</v>
      </c>
      <c r="AD33" s="18" t="s">
        <v>33</v>
      </c>
      <c r="AE33" s="25" t="s">
        <v>34</v>
      </c>
      <c r="AF33" s="18" t="s">
        <v>33</v>
      </c>
      <c r="AG33" s="25" t="s">
        <v>34</v>
      </c>
      <c r="AH33" s="18" t="s">
        <v>33</v>
      </c>
      <c r="AI33" s="25" t="s">
        <v>34</v>
      </c>
      <c r="AJ33" s="18" t="s">
        <v>33</v>
      </c>
      <c r="AK33" s="25" t="s">
        <v>34</v>
      </c>
      <c r="AL33" s="18" t="s">
        <v>33</v>
      </c>
      <c r="AM33" s="25" t="s">
        <v>34</v>
      </c>
      <c r="AN33" s="18" t="s">
        <v>33</v>
      </c>
      <c r="AO33" s="25" t="s">
        <v>34</v>
      </c>
      <c r="AP33" s="18" t="s">
        <v>33</v>
      </c>
      <c r="AQ33" s="26" t="s">
        <v>34</v>
      </c>
      <c r="AR33" s="500"/>
      <c r="AS33" s="502"/>
      <c r="AT33" s="394" t="s">
        <v>35</v>
      </c>
      <c r="AU33" s="387" t="s">
        <v>36</v>
      </c>
      <c r="AV33" s="495"/>
      <c r="AW33" s="498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U33" s="10"/>
      <c r="BV33" s="11"/>
      <c r="BW33" s="11"/>
    </row>
    <row r="34" spans="1:130" x14ac:dyDescent="0.25">
      <c r="A34" s="65" t="s">
        <v>37</v>
      </c>
      <c r="B34" s="31">
        <f t="shared" ref="B34:C41" si="55">+N34+P34+R34+T34+V34+X34+Z34+AB34+AD34+AF34+AH34+AJ34+AL34+AN34+AP34</f>
        <v>0</v>
      </c>
      <c r="C34" s="32">
        <f t="shared" si="55"/>
        <v>0</v>
      </c>
      <c r="D34" s="33"/>
      <c r="E34" s="34"/>
      <c r="F34" s="35"/>
      <c r="G34" s="34"/>
      <c r="H34" s="35"/>
      <c r="I34" s="34"/>
      <c r="J34" s="35"/>
      <c r="K34" s="34"/>
      <c r="L34" s="35"/>
      <c r="M34" s="36"/>
      <c r="N34" s="37"/>
      <c r="O34" s="38"/>
      <c r="P34" s="39"/>
      <c r="Q34" s="38"/>
      <c r="R34" s="39"/>
      <c r="S34" s="38"/>
      <c r="T34" s="39"/>
      <c r="U34" s="38"/>
      <c r="V34" s="39"/>
      <c r="W34" s="38"/>
      <c r="X34" s="39"/>
      <c r="Y34" s="38"/>
      <c r="Z34" s="39"/>
      <c r="AA34" s="38"/>
      <c r="AB34" s="39"/>
      <c r="AC34" s="38"/>
      <c r="AD34" s="39"/>
      <c r="AE34" s="38"/>
      <c r="AF34" s="39"/>
      <c r="AG34" s="38"/>
      <c r="AH34" s="39"/>
      <c r="AI34" s="38"/>
      <c r="AJ34" s="39"/>
      <c r="AK34" s="38"/>
      <c r="AL34" s="39"/>
      <c r="AM34" s="38"/>
      <c r="AN34" s="39"/>
      <c r="AO34" s="38"/>
      <c r="AP34" s="39"/>
      <c r="AQ34" s="40"/>
      <c r="AR34" s="41"/>
      <c r="AS34" s="40"/>
      <c r="AT34" s="37"/>
      <c r="AU34" s="38"/>
      <c r="AV34" s="39"/>
      <c r="AW34" s="42"/>
      <c r="AX34" s="43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10"/>
      <c r="BJ34" s="10"/>
      <c r="BK34" s="10"/>
      <c r="BL34" s="10"/>
      <c r="BU34" s="11"/>
      <c r="BV34" s="11"/>
      <c r="BW34" s="11"/>
      <c r="CA34" s="44" t="str">
        <f t="shared" ref="CA34:CA51" si="57">IF(B34&lt;C34,"* El total de Reactivos NO DEBE ser superior al total de Procesados. ","")</f>
        <v/>
      </c>
      <c r="CB34" s="44" t="str">
        <f t="shared" ref="CB34:CB51" si="58">IF(B34&lt;&gt;(AR34+ AS34),"* La suma de las columnas Sexo DEBE SER IGUAL a los Procesados. ","")</f>
        <v/>
      </c>
      <c r="CC34" s="44" t="str">
        <f t="shared" ref="CC34:CC51" si="59">IF(B34&lt;(AT34+ AU34),"* La suma de las columna Trans NO DEBE ser superior al total de Procesados. ","")</f>
        <v/>
      </c>
      <c r="CD34" s="44" t="str">
        <f t="shared" ref="CD34:CD51" si="60">IF(B34&lt;AV34,"* La columna Pueblos Originarios NO DEBE ser superior al total de Procesados. ","")</f>
        <v/>
      </c>
      <c r="CE34" s="44" t="str">
        <f t="shared" ref="CE34:CE51" si="61">IF(B34&lt;AW34,"* La columna Migrantes NO DEBE ser superior al total de Procesados. ","")</f>
        <v/>
      </c>
      <c r="CF34" s="44" t="str">
        <f>IF(D34&lt;E34,CONCATENATE("* El total de procesados debe ser mayor o igual al total de Reactivos en el grupo de edad ",$D$32),"")</f>
        <v/>
      </c>
      <c r="CG34" s="44" t="str">
        <f>IF(F34&lt;G34,CONCATENATE("* El total de procesados debe ser mayor o igual al total de Reactivos en el grupo de edad ",$F$32),"")</f>
        <v/>
      </c>
      <c r="CH34" s="44" t="str">
        <f>IF(H34&lt;I34,CONCATENATE("* El total de procesados debe ser mayor o igual al total de Reactivos en el grupo de edad ",$H$32),"")</f>
        <v/>
      </c>
      <c r="CI34" s="44" t="str">
        <f>IF(J34&lt;K34,CONCATENATE("* El total de procesados debe ser mayor o igual al total de Reactivos en el grupo de edad ",$J$32),"")</f>
        <v/>
      </c>
      <c r="CJ34" s="44" t="str">
        <f>IF(L34&lt;M34,CONCATENATE("* El total de procesados debe ser mayor o igual al total de Reactivos en el grupo de edad ",$L$32),"")</f>
        <v/>
      </c>
      <c r="CK34" s="44" t="str">
        <f>IF(N34&lt;O34,CONCATENATE("* El total de procesados debe ser mayor o igual al total de Reactivos en el grupo de edad ",$N$32),"")</f>
        <v/>
      </c>
      <c r="CL34" s="44" t="str">
        <f>IF(P34&lt;Q34,CONCATENATE("* El total de procesados debe ser mayor o igual al total de Reactivos en el grupo de edad ",$P$32),"")</f>
        <v/>
      </c>
      <c r="CM34" s="44" t="str">
        <f>IF(R34&lt;S34,CONCATENATE("* El total de procesados debe ser mayor o igual al total de Reactivos en el grupo de edad ",$R$32),"")</f>
        <v/>
      </c>
      <c r="CN34" s="44" t="str">
        <f>IF(T34&lt;U34,CONCATENATE("* El total de procesados debe ser mayor o igual al total de Reactivos en el grupo de edad ",$T$32),"")</f>
        <v/>
      </c>
      <c r="CO34" s="44" t="str">
        <f>IF(V34&lt;W34,CONCATENATE("* El total de procesados debe ser mayor o igual al total de Reactivos en el grupo de edad ",$V$32),"")</f>
        <v/>
      </c>
      <c r="CP34" s="44" t="str">
        <f>IF(X34&lt;Y34,CONCATENATE("* El total de procesados debe ser mayor o igual al total de Reactivos en el grupo de edad ",$X$32),"")</f>
        <v/>
      </c>
      <c r="CQ34" s="44" t="str">
        <f>IF(Z34&lt;AA34,CONCATENATE("* El total de procesados debe ser mayor o igual al total de Reactivos en el grupo de edad ",$Z$32),"")</f>
        <v/>
      </c>
      <c r="CR34" s="44" t="str">
        <f>IF(AB34&lt;AC34,CONCATENATE("* El total de procesados debe ser mayor o igual al total de Reactivos en el grupo de edad ",$AB$32),"")</f>
        <v/>
      </c>
      <c r="CS34" s="44" t="str">
        <f>IF(AD34&lt;AE34,CONCATENATE("* El total de procesados debe ser mayor o igual al total de Reactivos en el grupo de edad ",$AD$32),"")</f>
        <v/>
      </c>
      <c r="CT34" s="44" t="str">
        <f>IF(AF34&lt;AG34,CONCATENATE("* El total de procesados debe ser mayor o igual al total de Reactivos en el grupo de edad ",$AF$32),"")</f>
        <v/>
      </c>
      <c r="CU34" s="44" t="str">
        <f>IF(AH34&lt;AI34,CONCATENATE("* El total de procesados debe ser mayor o igual al total de Reactivos en el grupo de edad ",$AH$32),"")</f>
        <v/>
      </c>
      <c r="CV34" s="44" t="str">
        <f>IF(AJ34&lt;AK34,CONCATENATE("* El total de procesados debe ser mayor o igual al total de Reactivos en el grupo de edad ",$AJ$32),"")</f>
        <v/>
      </c>
      <c r="CW34" s="44" t="str">
        <f>IF(AL34&lt;AM34,CONCATENATE("* El total de procesados debe ser mayor o igual al total de Reactivos en el grupo de edad ",$AL$32),"")</f>
        <v/>
      </c>
      <c r="CX34" s="44" t="str">
        <f>IF(AN34&lt;AO34,CONCATENATE("* El total de procesados debe ser mayor o igual al total de Reactivos en el grupo de edad ",$AN$32),"")</f>
        <v/>
      </c>
      <c r="CY34" s="44" t="str">
        <f>IF(AP34&lt;AQ34,CONCATENATE("* El total de procesados debe ser mayor o igual al total de Reactivos en el grupo de edad ",$AP$32),"")</f>
        <v/>
      </c>
      <c r="CZ34" s="44" t="str">
        <f>IF(AND(B34&lt;&gt;0,OR(AT34="",AU34="",AV34="",AW34="")),"* No olvide digitar la columna Trans y/o Pueblos Originarios y/o Migrantes (Digite Cero si no tiene). ","")</f>
        <v/>
      </c>
      <c r="DA34" s="45">
        <f>IF(B34&lt;   C34,1,0)</f>
        <v>0</v>
      </c>
      <c r="DB34" s="45">
        <f>IF(B34&lt;&gt; AR34+AS34,1,0)</f>
        <v>0</v>
      </c>
      <c r="DC34" s="45">
        <f>IF(B34&lt;  AT34+AU34,1,0)</f>
        <v>0</v>
      </c>
      <c r="DD34" s="45">
        <f>IF(B34&lt;  AV34,1,0)</f>
        <v>0</v>
      </c>
      <c r="DE34" s="45">
        <f>IF(B34&lt;  AW34,1,0)</f>
        <v>0</v>
      </c>
      <c r="DF34" s="45">
        <f t="shared" ref="DF34:DF51" si="62">IF(D34&lt;E34,1,0)</f>
        <v>0</v>
      </c>
      <c r="DG34" s="45">
        <f t="shared" ref="DG34:DG51" si="63">IF(F34&lt;G34,1,0)</f>
        <v>0</v>
      </c>
      <c r="DH34" s="45">
        <f t="shared" ref="DH34:DH51" si="64">IF(H34&lt;I34,1,0)</f>
        <v>0</v>
      </c>
      <c r="DI34" s="45">
        <f t="shared" ref="DI34:DI51" si="65">IF(J34&lt;K34,1,0)</f>
        <v>0</v>
      </c>
      <c r="DJ34" s="45">
        <f t="shared" ref="DJ34:DJ51" si="66">IF(L34&lt;M34,1,0)</f>
        <v>0</v>
      </c>
      <c r="DK34" s="45">
        <f t="shared" ref="DK34:DK51" si="67">IF(N34&lt;O34,1,0)</f>
        <v>0</v>
      </c>
      <c r="DL34" s="45">
        <f t="shared" ref="DL34:DL51" si="68">IF(P34&lt;Q34,1,0)</f>
        <v>0</v>
      </c>
      <c r="DM34" s="45">
        <f t="shared" ref="DM34:DM51" si="69">IF(R34&lt;S34,1,0)</f>
        <v>0</v>
      </c>
      <c r="DN34" s="45">
        <f t="shared" ref="DN34:DN51" si="70">IF(T34&lt;U34,1,0)</f>
        <v>0</v>
      </c>
      <c r="DO34" s="45">
        <f t="shared" ref="DO34:DO51" si="71">IF(V34&lt;W34,1,0)</f>
        <v>0</v>
      </c>
      <c r="DP34" s="45">
        <f t="shared" ref="DP34:DP51" si="72">IF(X34&lt;Y34,1,0)</f>
        <v>0</v>
      </c>
      <c r="DQ34" s="45">
        <f t="shared" ref="DQ34:DQ51" si="73">IF(Z34&lt;AA34,1,0)</f>
        <v>0</v>
      </c>
      <c r="DR34" s="45">
        <f t="shared" ref="DR34:DR51" si="74">IF(AB34&lt;AC34,1,0)</f>
        <v>0</v>
      </c>
      <c r="DS34" s="45">
        <f t="shared" ref="DS34:DS51" si="75">IF(AD34&lt;AE34,1,0)</f>
        <v>0</v>
      </c>
      <c r="DT34" s="45">
        <f t="shared" ref="DT34:DT51" si="76">IF(AF34&lt;AG34,1,0)</f>
        <v>0</v>
      </c>
      <c r="DU34" s="45">
        <f t="shared" ref="DU34:DU51" si="77">IF(AH34&lt;AI34,1,0)</f>
        <v>0</v>
      </c>
      <c r="DV34" s="45">
        <f t="shared" ref="DV34:DV51" si="78">IF(AJ34&lt;AK34,1,0)</f>
        <v>0</v>
      </c>
      <c r="DW34" s="45">
        <f t="shared" ref="DW34:DW51" si="79">IF(AL34&lt;AM34,1,0)</f>
        <v>0</v>
      </c>
      <c r="DX34" s="45">
        <f t="shared" ref="DX34:DX51" si="80">IF(AN34&lt;AO34,1,0)</f>
        <v>0</v>
      </c>
      <c r="DY34" s="45">
        <f t="shared" ref="DY34:DY51" si="81">IF(AP34&lt;AQ34,1,0)</f>
        <v>0</v>
      </c>
      <c r="DZ34" s="45">
        <f t="shared" ref="DZ34:DZ51" si="82">IF(AND(B34&lt;&gt;0,OR(AT34="",AU34="",AV34="",AW34="")),1,0)</f>
        <v>0</v>
      </c>
    </row>
    <row r="35" spans="1:130" x14ac:dyDescent="0.25">
      <c r="A35" s="66" t="s">
        <v>38</v>
      </c>
      <c r="B35" s="47">
        <f t="shared" si="55"/>
        <v>0</v>
      </c>
      <c r="C35" s="48">
        <f t="shared" si="55"/>
        <v>0</v>
      </c>
      <c r="D35" s="33"/>
      <c r="E35" s="34"/>
      <c r="F35" s="35"/>
      <c r="G35" s="34"/>
      <c r="H35" s="35"/>
      <c r="I35" s="34"/>
      <c r="J35" s="35"/>
      <c r="K35" s="34"/>
      <c r="L35" s="35"/>
      <c r="M35" s="36"/>
      <c r="N35" s="37"/>
      <c r="O35" s="38"/>
      <c r="P35" s="39"/>
      <c r="Q35" s="38"/>
      <c r="R35" s="39"/>
      <c r="S35" s="38"/>
      <c r="T35" s="39"/>
      <c r="U35" s="38"/>
      <c r="V35" s="39"/>
      <c r="W35" s="38"/>
      <c r="X35" s="39"/>
      <c r="Y35" s="38"/>
      <c r="Z35" s="39"/>
      <c r="AA35" s="38"/>
      <c r="AB35" s="39"/>
      <c r="AC35" s="38"/>
      <c r="AD35" s="39"/>
      <c r="AE35" s="38"/>
      <c r="AF35" s="39"/>
      <c r="AG35" s="38"/>
      <c r="AH35" s="39"/>
      <c r="AI35" s="38"/>
      <c r="AJ35" s="39"/>
      <c r="AK35" s="38"/>
      <c r="AL35" s="39"/>
      <c r="AM35" s="38"/>
      <c r="AN35" s="39"/>
      <c r="AO35" s="38"/>
      <c r="AP35" s="39"/>
      <c r="AQ35" s="40"/>
      <c r="AR35" s="41"/>
      <c r="AS35" s="40"/>
      <c r="AT35" s="37"/>
      <c r="AU35" s="38"/>
      <c r="AV35" s="39"/>
      <c r="AW35" s="42"/>
      <c r="AX35" s="43" t="str">
        <f t="shared" si="56"/>
        <v/>
      </c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10"/>
      <c r="BJ35" s="10"/>
      <c r="BK35" s="10"/>
      <c r="BL35" s="10"/>
      <c r="BU35" s="11"/>
      <c r="BV35" s="11"/>
      <c r="BW35" s="11"/>
      <c r="CA35" s="44" t="str">
        <f t="shared" si="57"/>
        <v/>
      </c>
      <c r="CB35" s="44" t="str">
        <f t="shared" si="58"/>
        <v/>
      </c>
      <c r="CC35" s="44" t="str">
        <f t="shared" si="59"/>
        <v/>
      </c>
      <c r="CD35" s="44" t="str">
        <f t="shared" si="60"/>
        <v/>
      </c>
      <c r="CE35" s="44" t="str">
        <f t="shared" si="61"/>
        <v/>
      </c>
      <c r="CF35" s="44" t="str">
        <f t="shared" ref="CF35:CF51" si="83">IF(D35&lt;E35,CONCATENATE("* El total de procesados debe ser mayor o igual al total de Reactivos en el grupo de edad ",$D$32),"")</f>
        <v/>
      </c>
      <c r="CG35" s="44" t="str">
        <f t="shared" ref="CG35:CG51" si="84">IF(F35&lt;G35,CONCATENATE("* El total de procesados debe ser mayor o igual al total de Reactivos en el grupo de edad ",$F$32),"")</f>
        <v/>
      </c>
      <c r="CH35" s="44" t="str">
        <f t="shared" ref="CH35:CH51" si="85">IF(H35&lt;I35,CONCATENATE("* El total de procesados debe ser mayor o igual al total de Reactivos en el grupo de edad ",$H$32),"")</f>
        <v/>
      </c>
      <c r="CI35" s="44" t="str">
        <f t="shared" ref="CI35:CI51" si="86">IF(J35&lt;K35,CONCATENATE("* El total de procesados debe ser mayor o igual al total de Reactivos en el grupo de edad ",$J$32),"")</f>
        <v/>
      </c>
      <c r="CJ35" s="44" t="str">
        <f t="shared" ref="CJ35:CJ51" si="87">IF(L35&lt;M35,CONCATENATE("* El total de procesados debe ser mayor o igual al total de Reactivos en el grupo de edad ",$L$32),"")</f>
        <v/>
      </c>
      <c r="CK35" s="44" t="str">
        <f t="shared" ref="CK35:CK51" si="88">IF(N35&lt;O35,CONCATENATE("* El total de procesados debe ser mayor o igual al total de Reactivos en el grupo de edad ",$N$32),"")</f>
        <v/>
      </c>
      <c r="CL35" s="44" t="str">
        <f t="shared" ref="CL35:CL51" si="89">IF(P35&lt;Q35,CONCATENATE("* El total de procesados debe ser mayor o igual al total de Reactivos en el grupo de edad ",$P$32),"")</f>
        <v/>
      </c>
      <c r="CM35" s="44" t="str">
        <f t="shared" ref="CM35:CM51" si="90">IF(R35&lt;S35,CONCATENATE("* El total de procesados debe ser mayor o igual al total de Reactivos en el grupo de edad ",$R$32),"")</f>
        <v/>
      </c>
      <c r="CN35" s="44" t="str">
        <f t="shared" ref="CN35:CN51" si="91">IF(T35&lt;U35,CONCATENATE("* El total de procesados debe ser mayor o igual al total de Reactivos en el grupo de edad ",$T$32),"")</f>
        <v/>
      </c>
      <c r="CO35" s="44" t="str">
        <f t="shared" ref="CO35:CO51" si="92">IF(V35&lt;W35,CONCATENATE("* El total de procesados debe ser mayor o igual al total de Reactivos en el grupo de edad ",$V$32),"")</f>
        <v/>
      </c>
      <c r="CP35" s="44" t="str">
        <f t="shared" ref="CP35:CP51" si="93">IF(X35&lt;Y35,CONCATENATE("* El total de procesados debe ser mayor o igual al total de Reactivos en el grupo de edad ",$X$32),"")</f>
        <v/>
      </c>
      <c r="CQ35" s="44" t="str">
        <f t="shared" ref="CQ35:CQ51" si="94">IF(Z35&lt;AA35,CONCATENATE("* El total de procesados debe ser mayor o igual al total de Reactivos en el grupo de edad ",$Z$32),"")</f>
        <v/>
      </c>
      <c r="CR35" s="44" t="str">
        <f t="shared" ref="CR35:CR51" si="95">IF(AB35&lt;AC35,CONCATENATE("* El total de procesados debe ser mayor o igual al total de Reactivos en el grupo de edad ",$AB$32),"")</f>
        <v/>
      </c>
      <c r="CS35" s="44" t="str">
        <f t="shared" ref="CS35:CS51" si="96">IF(AD35&lt;AE35,CONCATENATE("* El total de procesados debe ser mayor o igual al total de Reactivos en el grupo de edad ",$AD$32),"")</f>
        <v/>
      </c>
      <c r="CT35" s="44" t="str">
        <f t="shared" ref="CT35:CT51" si="97">IF(AF35&lt;AG35,CONCATENATE("* El total de procesados debe ser mayor o igual al total de Reactivos en el grupo de edad ",$AF$32),"")</f>
        <v/>
      </c>
      <c r="CU35" s="44" t="str">
        <f t="shared" ref="CU35:CU51" si="98">IF(AH35&lt;AI35,CONCATENATE("* El total de procesados debe ser mayor o igual al total de Reactivos en el grupo de edad ",$AH$32),"")</f>
        <v/>
      </c>
      <c r="CV35" s="44" t="str">
        <f t="shared" ref="CV35:CV51" si="99">IF(AJ35&lt;AK35,CONCATENATE("* El total de procesados debe ser mayor o igual al total de Reactivos en el grupo de edad ",$AJ$32),"")</f>
        <v/>
      </c>
      <c r="CW35" s="44" t="str">
        <f t="shared" ref="CW35:CW51" si="100">IF(AL35&lt;AM35,CONCATENATE("* El total de procesados debe ser mayor o igual al total de Reactivos en el grupo de edad ",$AL$32),"")</f>
        <v/>
      </c>
      <c r="CX35" s="44" t="str">
        <f t="shared" ref="CX35:CX51" si="101">IF(AN35&lt;AO35,CONCATENATE("* El total de procesados debe ser mayor o igual al total de Reactivos en el grupo de edad ",$AN$32),"")</f>
        <v/>
      </c>
      <c r="CY35" s="44" t="str">
        <f t="shared" ref="CY35:CY51" si="102">IF(AP35&lt;AQ35,CONCATENATE("* El total de procesados debe ser mayor o igual al total de Reactivos en el grupo de edad ",$AP$32),"")</f>
        <v/>
      </c>
      <c r="CZ35" s="44" t="str">
        <f t="shared" ref="CZ35:CZ51" si="103">IF(AND(B35&lt;&gt;0,OR(AT35="",AU35="",AV35="",AW35="")),"* No olvide digitar la columna Trans y/o Pueblos Originarios y/o Migrantes (Digite Cero si no tiene). ","")</f>
        <v/>
      </c>
      <c r="DA35" s="45">
        <f t="shared" ref="DA35:DA51" si="104">IF(B35&lt;   C35,1,0)</f>
        <v>0</v>
      </c>
      <c r="DB35" s="45">
        <f t="shared" ref="DB35:DB51" si="105">IF(B35&lt;&gt; AR35+AS35,1,0)</f>
        <v>0</v>
      </c>
      <c r="DC35" s="45">
        <f t="shared" ref="DC35:DC51" si="106">IF(B35&lt;  AT35+AU35,1,0)</f>
        <v>0</v>
      </c>
      <c r="DD35" s="45">
        <f t="shared" ref="DD35:DD51" si="107">IF(B35&lt;  AV35,1,0)</f>
        <v>0</v>
      </c>
      <c r="DE35" s="45">
        <f t="shared" ref="DE35:DE51" si="108">IF(B35&lt;  AW35,1,0)</f>
        <v>0</v>
      </c>
      <c r="DF35" s="45">
        <f t="shared" si="62"/>
        <v>0</v>
      </c>
      <c r="DG35" s="45">
        <f t="shared" si="63"/>
        <v>0</v>
      </c>
      <c r="DH35" s="45">
        <f t="shared" si="64"/>
        <v>0</v>
      </c>
      <c r="DI35" s="45">
        <f t="shared" si="65"/>
        <v>0</v>
      </c>
      <c r="DJ35" s="45">
        <f t="shared" si="66"/>
        <v>0</v>
      </c>
      <c r="DK35" s="45">
        <f t="shared" si="67"/>
        <v>0</v>
      </c>
      <c r="DL35" s="45">
        <f t="shared" si="68"/>
        <v>0</v>
      </c>
      <c r="DM35" s="45">
        <f t="shared" si="69"/>
        <v>0</v>
      </c>
      <c r="DN35" s="45">
        <f t="shared" si="70"/>
        <v>0</v>
      </c>
      <c r="DO35" s="45">
        <f t="shared" si="71"/>
        <v>0</v>
      </c>
      <c r="DP35" s="45">
        <f t="shared" si="72"/>
        <v>0</v>
      </c>
      <c r="DQ35" s="45">
        <f t="shared" si="73"/>
        <v>0</v>
      </c>
      <c r="DR35" s="45">
        <f t="shared" si="74"/>
        <v>0</v>
      </c>
      <c r="DS35" s="45">
        <f t="shared" si="75"/>
        <v>0</v>
      </c>
      <c r="DT35" s="45">
        <f t="shared" si="76"/>
        <v>0</v>
      </c>
      <c r="DU35" s="45">
        <f t="shared" si="77"/>
        <v>0</v>
      </c>
      <c r="DV35" s="45">
        <f t="shared" si="78"/>
        <v>0</v>
      </c>
      <c r="DW35" s="45">
        <f t="shared" si="79"/>
        <v>0</v>
      </c>
      <c r="DX35" s="45">
        <f t="shared" si="80"/>
        <v>0</v>
      </c>
      <c r="DY35" s="45">
        <f t="shared" si="81"/>
        <v>0</v>
      </c>
      <c r="DZ35" s="45">
        <f t="shared" si="82"/>
        <v>0</v>
      </c>
    </row>
    <row r="36" spans="1:130" x14ac:dyDescent="0.25">
      <c r="A36" s="66" t="s">
        <v>39</v>
      </c>
      <c r="B36" s="47">
        <f t="shared" si="55"/>
        <v>0</v>
      </c>
      <c r="C36" s="48">
        <f t="shared" si="55"/>
        <v>0</v>
      </c>
      <c r="D36" s="33"/>
      <c r="E36" s="34"/>
      <c r="F36" s="35"/>
      <c r="G36" s="34"/>
      <c r="H36" s="35"/>
      <c r="I36" s="34"/>
      <c r="J36" s="35"/>
      <c r="K36" s="34"/>
      <c r="L36" s="35"/>
      <c r="M36" s="36"/>
      <c r="N36" s="37"/>
      <c r="O36" s="38"/>
      <c r="P36" s="39"/>
      <c r="Q36" s="38"/>
      <c r="R36" s="39"/>
      <c r="S36" s="38"/>
      <c r="T36" s="39"/>
      <c r="U36" s="38"/>
      <c r="V36" s="39"/>
      <c r="W36" s="38"/>
      <c r="X36" s="39"/>
      <c r="Y36" s="38"/>
      <c r="Z36" s="39"/>
      <c r="AA36" s="38"/>
      <c r="AB36" s="39"/>
      <c r="AC36" s="38"/>
      <c r="AD36" s="39"/>
      <c r="AE36" s="38"/>
      <c r="AF36" s="39"/>
      <c r="AG36" s="38"/>
      <c r="AH36" s="39"/>
      <c r="AI36" s="38"/>
      <c r="AJ36" s="39"/>
      <c r="AK36" s="38"/>
      <c r="AL36" s="39"/>
      <c r="AM36" s="38"/>
      <c r="AN36" s="39"/>
      <c r="AO36" s="38"/>
      <c r="AP36" s="39"/>
      <c r="AQ36" s="40"/>
      <c r="AR36" s="41"/>
      <c r="AS36" s="40"/>
      <c r="AT36" s="37"/>
      <c r="AU36" s="38"/>
      <c r="AV36" s="39"/>
      <c r="AW36" s="42"/>
      <c r="AX36" s="43" t="str">
        <f t="shared" si="56"/>
        <v/>
      </c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10"/>
      <c r="BJ36" s="10"/>
      <c r="BK36" s="10"/>
      <c r="BL36" s="10"/>
      <c r="BU36" s="11"/>
      <c r="BV36" s="11"/>
      <c r="BW36" s="11"/>
      <c r="CA36" s="44" t="str">
        <f t="shared" si="57"/>
        <v/>
      </c>
      <c r="CB36" s="44" t="str">
        <f t="shared" si="58"/>
        <v/>
      </c>
      <c r="CC36" s="44" t="str">
        <f t="shared" si="59"/>
        <v/>
      </c>
      <c r="CD36" s="44" t="str">
        <f t="shared" si="60"/>
        <v/>
      </c>
      <c r="CE36" s="44" t="str">
        <f t="shared" si="61"/>
        <v/>
      </c>
      <c r="CF36" s="44" t="str">
        <f t="shared" si="83"/>
        <v/>
      </c>
      <c r="CG36" s="44" t="str">
        <f t="shared" si="84"/>
        <v/>
      </c>
      <c r="CH36" s="44" t="str">
        <f t="shared" si="85"/>
        <v/>
      </c>
      <c r="CI36" s="44" t="str">
        <f t="shared" si="86"/>
        <v/>
      </c>
      <c r="CJ36" s="44" t="str">
        <f t="shared" si="87"/>
        <v/>
      </c>
      <c r="CK36" s="44" t="str">
        <f t="shared" si="88"/>
        <v/>
      </c>
      <c r="CL36" s="44" t="str">
        <f t="shared" si="89"/>
        <v/>
      </c>
      <c r="CM36" s="44" t="str">
        <f t="shared" si="90"/>
        <v/>
      </c>
      <c r="CN36" s="44" t="str">
        <f t="shared" si="91"/>
        <v/>
      </c>
      <c r="CO36" s="44" t="str">
        <f t="shared" si="92"/>
        <v/>
      </c>
      <c r="CP36" s="44" t="str">
        <f t="shared" si="93"/>
        <v/>
      </c>
      <c r="CQ36" s="44" t="str">
        <f t="shared" si="94"/>
        <v/>
      </c>
      <c r="CR36" s="44" t="str">
        <f t="shared" si="95"/>
        <v/>
      </c>
      <c r="CS36" s="44" t="str">
        <f t="shared" si="96"/>
        <v/>
      </c>
      <c r="CT36" s="44" t="str">
        <f t="shared" si="97"/>
        <v/>
      </c>
      <c r="CU36" s="44" t="str">
        <f t="shared" si="98"/>
        <v/>
      </c>
      <c r="CV36" s="44" t="str">
        <f t="shared" si="99"/>
        <v/>
      </c>
      <c r="CW36" s="44" t="str">
        <f t="shared" si="100"/>
        <v/>
      </c>
      <c r="CX36" s="44" t="str">
        <f t="shared" si="101"/>
        <v/>
      </c>
      <c r="CY36" s="44" t="str">
        <f t="shared" si="102"/>
        <v/>
      </c>
      <c r="CZ36" s="44" t="str">
        <f t="shared" si="103"/>
        <v/>
      </c>
      <c r="DA36" s="45">
        <f t="shared" si="104"/>
        <v>0</v>
      </c>
      <c r="DB36" s="45">
        <f t="shared" si="105"/>
        <v>0</v>
      </c>
      <c r="DC36" s="45">
        <f t="shared" si="106"/>
        <v>0</v>
      </c>
      <c r="DD36" s="45">
        <f t="shared" si="107"/>
        <v>0</v>
      </c>
      <c r="DE36" s="45">
        <f t="shared" si="108"/>
        <v>0</v>
      </c>
      <c r="DF36" s="45">
        <f t="shared" si="62"/>
        <v>0</v>
      </c>
      <c r="DG36" s="45">
        <f t="shared" si="63"/>
        <v>0</v>
      </c>
      <c r="DH36" s="45">
        <f t="shared" si="64"/>
        <v>0</v>
      </c>
      <c r="DI36" s="45">
        <f t="shared" si="65"/>
        <v>0</v>
      </c>
      <c r="DJ36" s="45">
        <f t="shared" si="66"/>
        <v>0</v>
      </c>
      <c r="DK36" s="45">
        <f t="shared" si="67"/>
        <v>0</v>
      </c>
      <c r="DL36" s="45">
        <f t="shared" si="68"/>
        <v>0</v>
      </c>
      <c r="DM36" s="45">
        <f t="shared" si="69"/>
        <v>0</v>
      </c>
      <c r="DN36" s="45">
        <f t="shared" si="70"/>
        <v>0</v>
      </c>
      <c r="DO36" s="45">
        <f t="shared" si="71"/>
        <v>0</v>
      </c>
      <c r="DP36" s="45">
        <f t="shared" si="72"/>
        <v>0</v>
      </c>
      <c r="DQ36" s="45">
        <f t="shared" si="73"/>
        <v>0</v>
      </c>
      <c r="DR36" s="45">
        <f t="shared" si="74"/>
        <v>0</v>
      </c>
      <c r="DS36" s="45">
        <f t="shared" si="75"/>
        <v>0</v>
      </c>
      <c r="DT36" s="45">
        <f t="shared" si="76"/>
        <v>0</v>
      </c>
      <c r="DU36" s="45">
        <f t="shared" si="77"/>
        <v>0</v>
      </c>
      <c r="DV36" s="45">
        <f t="shared" si="78"/>
        <v>0</v>
      </c>
      <c r="DW36" s="45">
        <f t="shared" si="79"/>
        <v>0</v>
      </c>
      <c r="DX36" s="45">
        <f t="shared" si="80"/>
        <v>0</v>
      </c>
      <c r="DY36" s="45">
        <f t="shared" si="81"/>
        <v>0</v>
      </c>
      <c r="DZ36" s="45">
        <f t="shared" si="82"/>
        <v>0</v>
      </c>
    </row>
    <row r="37" spans="1:130" x14ac:dyDescent="0.25">
      <c r="A37" s="66" t="s">
        <v>40</v>
      </c>
      <c r="B37" s="47">
        <f t="shared" si="55"/>
        <v>0</v>
      </c>
      <c r="C37" s="48">
        <f t="shared" si="55"/>
        <v>0</v>
      </c>
      <c r="D37" s="33"/>
      <c r="E37" s="34"/>
      <c r="F37" s="35"/>
      <c r="G37" s="34"/>
      <c r="H37" s="35"/>
      <c r="I37" s="34"/>
      <c r="J37" s="35"/>
      <c r="K37" s="34"/>
      <c r="L37" s="35"/>
      <c r="M37" s="36"/>
      <c r="N37" s="37"/>
      <c r="O37" s="38"/>
      <c r="P37" s="39"/>
      <c r="Q37" s="38"/>
      <c r="R37" s="39"/>
      <c r="S37" s="38"/>
      <c r="T37" s="39"/>
      <c r="U37" s="38"/>
      <c r="V37" s="39"/>
      <c r="W37" s="38"/>
      <c r="X37" s="39"/>
      <c r="Y37" s="38"/>
      <c r="Z37" s="39"/>
      <c r="AA37" s="38"/>
      <c r="AB37" s="39"/>
      <c r="AC37" s="38"/>
      <c r="AD37" s="39"/>
      <c r="AE37" s="38"/>
      <c r="AF37" s="39"/>
      <c r="AG37" s="38"/>
      <c r="AH37" s="39"/>
      <c r="AI37" s="38"/>
      <c r="AJ37" s="39"/>
      <c r="AK37" s="38"/>
      <c r="AL37" s="39"/>
      <c r="AM37" s="38"/>
      <c r="AN37" s="39"/>
      <c r="AO37" s="38"/>
      <c r="AP37" s="39"/>
      <c r="AQ37" s="40"/>
      <c r="AR37" s="41"/>
      <c r="AS37" s="40"/>
      <c r="AT37" s="37"/>
      <c r="AU37" s="38"/>
      <c r="AV37" s="39"/>
      <c r="AW37" s="42"/>
      <c r="AX37" s="43" t="str">
        <f t="shared" si="56"/>
        <v/>
      </c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10"/>
      <c r="BJ37" s="10"/>
      <c r="BK37" s="10"/>
      <c r="BL37" s="10"/>
      <c r="BU37" s="11"/>
      <c r="BV37" s="11"/>
      <c r="BW37" s="11"/>
      <c r="CA37" s="44" t="str">
        <f t="shared" si="57"/>
        <v/>
      </c>
      <c r="CB37" s="44" t="str">
        <f t="shared" si="58"/>
        <v/>
      </c>
      <c r="CC37" s="44" t="str">
        <f t="shared" si="59"/>
        <v/>
      </c>
      <c r="CD37" s="44" t="str">
        <f t="shared" si="60"/>
        <v/>
      </c>
      <c r="CE37" s="44" t="str">
        <f t="shared" si="61"/>
        <v/>
      </c>
      <c r="CF37" s="44" t="str">
        <f t="shared" si="83"/>
        <v/>
      </c>
      <c r="CG37" s="44" t="str">
        <f t="shared" si="84"/>
        <v/>
      </c>
      <c r="CH37" s="44" t="str">
        <f t="shared" si="85"/>
        <v/>
      </c>
      <c r="CI37" s="44" t="str">
        <f t="shared" si="86"/>
        <v/>
      </c>
      <c r="CJ37" s="44" t="str">
        <f t="shared" si="87"/>
        <v/>
      </c>
      <c r="CK37" s="44" t="str">
        <f t="shared" si="88"/>
        <v/>
      </c>
      <c r="CL37" s="44" t="str">
        <f t="shared" si="89"/>
        <v/>
      </c>
      <c r="CM37" s="44" t="str">
        <f t="shared" si="90"/>
        <v/>
      </c>
      <c r="CN37" s="44" t="str">
        <f t="shared" si="91"/>
        <v/>
      </c>
      <c r="CO37" s="44" t="str">
        <f t="shared" si="92"/>
        <v/>
      </c>
      <c r="CP37" s="44" t="str">
        <f t="shared" si="93"/>
        <v/>
      </c>
      <c r="CQ37" s="44" t="str">
        <f t="shared" si="94"/>
        <v/>
      </c>
      <c r="CR37" s="44" t="str">
        <f t="shared" si="95"/>
        <v/>
      </c>
      <c r="CS37" s="44" t="str">
        <f t="shared" si="96"/>
        <v/>
      </c>
      <c r="CT37" s="44" t="str">
        <f t="shared" si="97"/>
        <v/>
      </c>
      <c r="CU37" s="44" t="str">
        <f t="shared" si="98"/>
        <v/>
      </c>
      <c r="CV37" s="44" t="str">
        <f t="shared" si="99"/>
        <v/>
      </c>
      <c r="CW37" s="44" t="str">
        <f t="shared" si="100"/>
        <v/>
      </c>
      <c r="CX37" s="44" t="str">
        <f t="shared" si="101"/>
        <v/>
      </c>
      <c r="CY37" s="44" t="str">
        <f t="shared" si="102"/>
        <v/>
      </c>
      <c r="CZ37" s="44" t="str">
        <f t="shared" si="103"/>
        <v/>
      </c>
      <c r="DA37" s="45">
        <f t="shared" si="104"/>
        <v>0</v>
      </c>
      <c r="DB37" s="45">
        <f t="shared" si="105"/>
        <v>0</v>
      </c>
      <c r="DC37" s="45">
        <f t="shared" si="106"/>
        <v>0</v>
      </c>
      <c r="DD37" s="45">
        <f t="shared" si="107"/>
        <v>0</v>
      </c>
      <c r="DE37" s="45">
        <f t="shared" si="108"/>
        <v>0</v>
      </c>
      <c r="DF37" s="45">
        <f t="shared" si="62"/>
        <v>0</v>
      </c>
      <c r="DG37" s="45">
        <f t="shared" si="63"/>
        <v>0</v>
      </c>
      <c r="DH37" s="45">
        <f t="shared" si="64"/>
        <v>0</v>
      </c>
      <c r="DI37" s="45">
        <f t="shared" si="65"/>
        <v>0</v>
      </c>
      <c r="DJ37" s="45">
        <f t="shared" si="66"/>
        <v>0</v>
      </c>
      <c r="DK37" s="45">
        <f t="shared" si="67"/>
        <v>0</v>
      </c>
      <c r="DL37" s="45">
        <f t="shared" si="68"/>
        <v>0</v>
      </c>
      <c r="DM37" s="45">
        <f t="shared" si="69"/>
        <v>0</v>
      </c>
      <c r="DN37" s="45">
        <f t="shared" si="70"/>
        <v>0</v>
      </c>
      <c r="DO37" s="45">
        <f t="shared" si="71"/>
        <v>0</v>
      </c>
      <c r="DP37" s="45">
        <f t="shared" si="72"/>
        <v>0</v>
      </c>
      <c r="DQ37" s="45">
        <f t="shared" si="73"/>
        <v>0</v>
      </c>
      <c r="DR37" s="45">
        <f t="shared" si="74"/>
        <v>0</v>
      </c>
      <c r="DS37" s="45">
        <f t="shared" si="75"/>
        <v>0</v>
      </c>
      <c r="DT37" s="45">
        <f t="shared" si="76"/>
        <v>0</v>
      </c>
      <c r="DU37" s="45">
        <f t="shared" si="77"/>
        <v>0</v>
      </c>
      <c r="DV37" s="45">
        <f t="shared" si="78"/>
        <v>0</v>
      </c>
      <c r="DW37" s="45">
        <f t="shared" si="79"/>
        <v>0</v>
      </c>
      <c r="DX37" s="45">
        <f t="shared" si="80"/>
        <v>0</v>
      </c>
      <c r="DY37" s="45">
        <f t="shared" si="81"/>
        <v>0</v>
      </c>
      <c r="DZ37" s="45">
        <f t="shared" si="82"/>
        <v>0</v>
      </c>
    </row>
    <row r="38" spans="1:130" ht="22.5" x14ac:dyDescent="0.25">
      <c r="A38" s="67" t="s">
        <v>41</v>
      </c>
      <c r="B38" s="47">
        <f t="shared" si="55"/>
        <v>0</v>
      </c>
      <c r="C38" s="48">
        <f t="shared" si="55"/>
        <v>0</v>
      </c>
      <c r="D38" s="33"/>
      <c r="E38" s="34"/>
      <c r="F38" s="35"/>
      <c r="G38" s="34"/>
      <c r="H38" s="35"/>
      <c r="I38" s="34"/>
      <c r="J38" s="35"/>
      <c r="K38" s="34"/>
      <c r="L38" s="35"/>
      <c r="M38" s="36"/>
      <c r="N38" s="37"/>
      <c r="O38" s="38"/>
      <c r="P38" s="39"/>
      <c r="Q38" s="38"/>
      <c r="R38" s="39"/>
      <c r="S38" s="38"/>
      <c r="T38" s="39"/>
      <c r="U38" s="38"/>
      <c r="V38" s="39"/>
      <c r="W38" s="38"/>
      <c r="X38" s="39"/>
      <c r="Y38" s="38"/>
      <c r="Z38" s="39"/>
      <c r="AA38" s="38"/>
      <c r="AB38" s="39"/>
      <c r="AC38" s="38"/>
      <c r="AD38" s="39"/>
      <c r="AE38" s="38"/>
      <c r="AF38" s="39"/>
      <c r="AG38" s="38"/>
      <c r="AH38" s="39"/>
      <c r="AI38" s="38"/>
      <c r="AJ38" s="39"/>
      <c r="AK38" s="38"/>
      <c r="AL38" s="39"/>
      <c r="AM38" s="38"/>
      <c r="AN38" s="39"/>
      <c r="AO38" s="38"/>
      <c r="AP38" s="39"/>
      <c r="AQ38" s="40"/>
      <c r="AR38" s="41"/>
      <c r="AS38" s="40"/>
      <c r="AT38" s="37"/>
      <c r="AU38" s="38"/>
      <c r="AV38" s="39"/>
      <c r="AW38" s="42"/>
      <c r="AX38" s="43" t="str">
        <f t="shared" si="56"/>
        <v/>
      </c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10"/>
      <c r="BJ38" s="10"/>
      <c r="BK38" s="10"/>
      <c r="BL38" s="10"/>
      <c r="BU38" s="11"/>
      <c r="BV38" s="11"/>
      <c r="BW38" s="11"/>
      <c r="CA38" s="44" t="str">
        <f t="shared" si="57"/>
        <v/>
      </c>
      <c r="CB38" s="44" t="str">
        <f t="shared" si="58"/>
        <v/>
      </c>
      <c r="CC38" s="44" t="str">
        <f t="shared" si="59"/>
        <v/>
      </c>
      <c r="CD38" s="44" t="str">
        <f t="shared" si="60"/>
        <v/>
      </c>
      <c r="CE38" s="44" t="str">
        <f t="shared" si="61"/>
        <v/>
      </c>
      <c r="CF38" s="44" t="str">
        <f t="shared" si="83"/>
        <v/>
      </c>
      <c r="CG38" s="44" t="str">
        <f t="shared" si="84"/>
        <v/>
      </c>
      <c r="CH38" s="44" t="str">
        <f t="shared" si="85"/>
        <v/>
      </c>
      <c r="CI38" s="44" t="str">
        <f t="shared" si="86"/>
        <v/>
      </c>
      <c r="CJ38" s="44" t="str">
        <f t="shared" si="87"/>
        <v/>
      </c>
      <c r="CK38" s="44" t="str">
        <f t="shared" si="88"/>
        <v/>
      </c>
      <c r="CL38" s="44" t="str">
        <f t="shared" si="89"/>
        <v/>
      </c>
      <c r="CM38" s="44" t="str">
        <f t="shared" si="90"/>
        <v/>
      </c>
      <c r="CN38" s="44" t="str">
        <f t="shared" si="91"/>
        <v/>
      </c>
      <c r="CO38" s="44" t="str">
        <f t="shared" si="92"/>
        <v/>
      </c>
      <c r="CP38" s="44" t="str">
        <f t="shared" si="93"/>
        <v/>
      </c>
      <c r="CQ38" s="44" t="str">
        <f t="shared" si="94"/>
        <v/>
      </c>
      <c r="CR38" s="44" t="str">
        <f t="shared" si="95"/>
        <v/>
      </c>
      <c r="CS38" s="44" t="str">
        <f t="shared" si="96"/>
        <v/>
      </c>
      <c r="CT38" s="44" t="str">
        <f t="shared" si="97"/>
        <v/>
      </c>
      <c r="CU38" s="44" t="str">
        <f t="shared" si="98"/>
        <v/>
      </c>
      <c r="CV38" s="44" t="str">
        <f t="shared" si="99"/>
        <v/>
      </c>
      <c r="CW38" s="44" t="str">
        <f t="shared" si="100"/>
        <v/>
      </c>
      <c r="CX38" s="44" t="str">
        <f t="shared" si="101"/>
        <v/>
      </c>
      <c r="CY38" s="44" t="str">
        <f t="shared" si="102"/>
        <v/>
      </c>
      <c r="CZ38" s="44" t="str">
        <f t="shared" si="103"/>
        <v/>
      </c>
      <c r="DA38" s="45">
        <f t="shared" si="104"/>
        <v>0</v>
      </c>
      <c r="DB38" s="45">
        <f t="shared" si="105"/>
        <v>0</v>
      </c>
      <c r="DC38" s="45">
        <f t="shared" si="106"/>
        <v>0</v>
      </c>
      <c r="DD38" s="45">
        <f t="shared" si="107"/>
        <v>0</v>
      </c>
      <c r="DE38" s="45">
        <f t="shared" si="108"/>
        <v>0</v>
      </c>
      <c r="DF38" s="45">
        <f t="shared" si="62"/>
        <v>0</v>
      </c>
      <c r="DG38" s="45">
        <f t="shared" si="63"/>
        <v>0</v>
      </c>
      <c r="DH38" s="45">
        <f t="shared" si="64"/>
        <v>0</v>
      </c>
      <c r="DI38" s="45">
        <f t="shared" si="65"/>
        <v>0</v>
      </c>
      <c r="DJ38" s="45">
        <f t="shared" si="66"/>
        <v>0</v>
      </c>
      <c r="DK38" s="45">
        <f t="shared" si="67"/>
        <v>0</v>
      </c>
      <c r="DL38" s="45">
        <f t="shared" si="68"/>
        <v>0</v>
      </c>
      <c r="DM38" s="45">
        <f t="shared" si="69"/>
        <v>0</v>
      </c>
      <c r="DN38" s="45">
        <f t="shared" si="70"/>
        <v>0</v>
      </c>
      <c r="DO38" s="45">
        <f t="shared" si="71"/>
        <v>0</v>
      </c>
      <c r="DP38" s="45">
        <f t="shared" si="72"/>
        <v>0</v>
      </c>
      <c r="DQ38" s="45">
        <f t="shared" si="73"/>
        <v>0</v>
      </c>
      <c r="DR38" s="45">
        <f t="shared" si="74"/>
        <v>0</v>
      </c>
      <c r="DS38" s="45">
        <f t="shared" si="75"/>
        <v>0</v>
      </c>
      <c r="DT38" s="45">
        <f t="shared" si="76"/>
        <v>0</v>
      </c>
      <c r="DU38" s="45">
        <f t="shared" si="77"/>
        <v>0</v>
      </c>
      <c r="DV38" s="45">
        <f t="shared" si="78"/>
        <v>0</v>
      </c>
      <c r="DW38" s="45">
        <f t="shared" si="79"/>
        <v>0</v>
      </c>
      <c r="DX38" s="45">
        <f t="shared" si="80"/>
        <v>0</v>
      </c>
      <c r="DY38" s="45">
        <f t="shared" si="81"/>
        <v>0</v>
      </c>
      <c r="DZ38" s="45">
        <f t="shared" si="82"/>
        <v>0</v>
      </c>
    </row>
    <row r="39" spans="1:130" ht="22.5" x14ac:dyDescent="0.25">
      <c r="A39" s="67" t="s">
        <v>42</v>
      </c>
      <c r="B39" s="47">
        <f t="shared" si="55"/>
        <v>0</v>
      </c>
      <c r="C39" s="48">
        <f t="shared" si="55"/>
        <v>0</v>
      </c>
      <c r="D39" s="33"/>
      <c r="E39" s="34"/>
      <c r="F39" s="35"/>
      <c r="G39" s="34"/>
      <c r="H39" s="35"/>
      <c r="I39" s="34"/>
      <c r="J39" s="35"/>
      <c r="K39" s="34"/>
      <c r="L39" s="35"/>
      <c r="M39" s="36"/>
      <c r="N39" s="37"/>
      <c r="O39" s="38"/>
      <c r="P39" s="39"/>
      <c r="Q39" s="38"/>
      <c r="R39" s="39"/>
      <c r="S39" s="38"/>
      <c r="T39" s="39"/>
      <c r="U39" s="38"/>
      <c r="V39" s="39"/>
      <c r="W39" s="38"/>
      <c r="X39" s="39"/>
      <c r="Y39" s="38"/>
      <c r="Z39" s="39"/>
      <c r="AA39" s="38"/>
      <c r="AB39" s="39"/>
      <c r="AC39" s="38"/>
      <c r="AD39" s="39"/>
      <c r="AE39" s="38"/>
      <c r="AF39" s="39"/>
      <c r="AG39" s="38"/>
      <c r="AH39" s="39"/>
      <c r="AI39" s="38"/>
      <c r="AJ39" s="39"/>
      <c r="AK39" s="38"/>
      <c r="AL39" s="39"/>
      <c r="AM39" s="38"/>
      <c r="AN39" s="39"/>
      <c r="AO39" s="38"/>
      <c r="AP39" s="39"/>
      <c r="AQ39" s="40"/>
      <c r="AR39" s="37"/>
      <c r="AS39" s="40"/>
      <c r="AT39" s="37"/>
      <c r="AU39" s="38"/>
      <c r="AV39" s="39"/>
      <c r="AW39" s="42"/>
      <c r="AX39" s="43" t="str">
        <f t="shared" si="56"/>
        <v/>
      </c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10"/>
      <c r="BJ39" s="10"/>
      <c r="BK39" s="10"/>
      <c r="BL39" s="10"/>
      <c r="BU39" s="11"/>
      <c r="BV39" s="11"/>
      <c r="BW39" s="11"/>
      <c r="CA39" s="44" t="str">
        <f t="shared" si="57"/>
        <v/>
      </c>
      <c r="CB39" s="44" t="str">
        <f t="shared" si="58"/>
        <v/>
      </c>
      <c r="CC39" s="44" t="str">
        <f t="shared" si="59"/>
        <v/>
      </c>
      <c r="CD39" s="44" t="str">
        <f t="shared" si="60"/>
        <v/>
      </c>
      <c r="CE39" s="44" t="str">
        <f t="shared" si="61"/>
        <v/>
      </c>
      <c r="CF39" s="44" t="str">
        <f t="shared" si="83"/>
        <v/>
      </c>
      <c r="CG39" s="44" t="str">
        <f t="shared" si="84"/>
        <v/>
      </c>
      <c r="CH39" s="44" t="str">
        <f t="shared" si="85"/>
        <v/>
      </c>
      <c r="CI39" s="44" t="str">
        <f t="shared" si="86"/>
        <v/>
      </c>
      <c r="CJ39" s="44" t="str">
        <f t="shared" si="87"/>
        <v/>
      </c>
      <c r="CK39" s="44" t="str">
        <f t="shared" si="88"/>
        <v/>
      </c>
      <c r="CL39" s="44" t="str">
        <f t="shared" si="89"/>
        <v/>
      </c>
      <c r="CM39" s="44" t="str">
        <f t="shared" si="90"/>
        <v/>
      </c>
      <c r="CN39" s="44" t="str">
        <f t="shared" si="91"/>
        <v/>
      </c>
      <c r="CO39" s="44" t="str">
        <f t="shared" si="92"/>
        <v/>
      </c>
      <c r="CP39" s="44" t="str">
        <f t="shared" si="93"/>
        <v/>
      </c>
      <c r="CQ39" s="44" t="str">
        <f t="shared" si="94"/>
        <v/>
      </c>
      <c r="CR39" s="44" t="str">
        <f t="shared" si="95"/>
        <v/>
      </c>
      <c r="CS39" s="44" t="str">
        <f t="shared" si="96"/>
        <v/>
      </c>
      <c r="CT39" s="44" t="str">
        <f t="shared" si="97"/>
        <v/>
      </c>
      <c r="CU39" s="44" t="str">
        <f t="shared" si="98"/>
        <v/>
      </c>
      <c r="CV39" s="44" t="str">
        <f t="shared" si="99"/>
        <v/>
      </c>
      <c r="CW39" s="44" t="str">
        <f t="shared" si="100"/>
        <v/>
      </c>
      <c r="CX39" s="44" t="str">
        <f t="shared" si="101"/>
        <v/>
      </c>
      <c r="CY39" s="44" t="str">
        <f t="shared" si="102"/>
        <v/>
      </c>
      <c r="CZ39" s="44" t="str">
        <f t="shared" si="103"/>
        <v/>
      </c>
      <c r="DA39" s="45">
        <f t="shared" si="104"/>
        <v>0</v>
      </c>
      <c r="DB39" s="45">
        <f t="shared" si="105"/>
        <v>0</v>
      </c>
      <c r="DC39" s="45">
        <f t="shared" si="106"/>
        <v>0</v>
      </c>
      <c r="DD39" s="45">
        <f t="shared" si="107"/>
        <v>0</v>
      </c>
      <c r="DE39" s="45">
        <f t="shared" si="108"/>
        <v>0</v>
      </c>
      <c r="DF39" s="45">
        <f t="shared" si="62"/>
        <v>0</v>
      </c>
      <c r="DG39" s="45">
        <f t="shared" si="63"/>
        <v>0</v>
      </c>
      <c r="DH39" s="45">
        <f t="shared" si="64"/>
        <v>0</v>
      </c>
      <c r="DI39" s="45">
        <f t="shared" si="65"/>
        <v>0</v>
      </c>
      <c r="DJ39" s="45">
        <f t="shared" si="66"/>
        <v>0</v>
      </c>
      <c r="DK39" s="45">
        <f t="shared" si="67"/>
        <v>0</v>
      </c>
      <c r="DL39" s="45">
        <f t="shared" si="68"/>
        <v>0</v>
      </c>
      <c r="DM39" s="45">
        <f t="shared" si="69"/>
        <v>0</v>
      </c>
      <c r="DN39" s="45">
        <f t="shared" si="70"/>
        <v>0</v>
      </c>
      <c r="DO39" s="45">
        <f t="shared" si="71"/>
        <v>0</v>
      </c>
      <c r="DP39" s="45">
        <f t="shared" si="72"/>
        <v>0</v>
      </c>
      <c r="DQ39" s="45">
        <f t="shared" si="73"/>
        <v>0</v>
      </c>
      <c r="DR39" s="45">
        <f t="shared" si="74"/>
        <v>0</v>
      </c>
      <c r="DS39" s="45">
        <f t="shared" si="75"/>
        <v>0</v>
      </c>
      <c r="DT39" s="45">
        <f t="shared" si="76"/>
        <v>0</v>
      </c>
      <c r="DU39" s="45">
        <f t="shared" si="77"/>
        <v>0</v>
      </c>
      <c r="DV39" s="45">
        <f t="shared" si="78"/>
        <v>0</v>
      </c>
      <c r="DW39" s="45">
        <f t="shared" si="79"/>
        <v>0</v>
      </c>
      <c r="DX39" s="45">
        <f t="shared" si="80"/>
        <v>0</v>
      </c>
      <c r="DY39" s="45">
        <f t="shared" si="81"/>
        <v>0</v>
      </c>
      <c r="DZ39" s="45">
        <f t="shared" si="82"/>
        <v>0</v>
      </c>
    </row>
    <row r="40" spans="1:130" ht="22.5" x14ac:dyDescent="0.25">
      <c r="A40" s="67" t="s">
        <v>43</v>
      </c>
      <c r="B40" s="47">
        <f t="shared" si="55"/>
        <v>0</v>
      </c>
      <c r="C40" s="48">
        <f t="shared" si="55"/>
        <v>0</v>
      </c>
      <c r="D40" s="33"/>
      <c r="E40" s="34"/>
      <c r="F40" s="35"/>
      <c r="G40" s="34"/>
      <c r="H40" s="35"/>
      <c r="I40" s="34"/>
      <c r="J40" s="35"/>
      <c r="K40" s="34"/>
      <c r="L40" s="35"/>
      <c r="M40" s="36"/>
      <c r="N40" s="37"/>
      <c r="O40" s="38"/>
      <c r="P40" s="39"/>
      <c r="Q40" s="38"/>
      <c r="R40" s="39"/>
      <c r="S40" s="38"/>
      <c r="T40" s="39"/>
      <c r="U40" s="38"/>
      <c r="V40" s="39"/>
      <c r="W40" s="38"/>
      <c r="X40" s="39"/>
      <c r="Y40" s="38"/>
      <c r="Z40" s="39"/>
      <c r="AA40" s="38"/>
      <c r="AB40" s="39"/>
      <c r="AC40" s="38"/>
      <c r="AD40" s="39"/>
      <c r="AE40" s="38"/>
      <c r="AF40" s="39"/>
      <c r="AG40" s="38"/>
      <c r="AH40" s="39"/>
      <c r="AI40" s="38"/>
      <c r="AJ40" s="39"/>
      <c r="AK40" s="38"/>
      <c r="AL40" s="39"/>
      <c r="AM40" s="38"/>
      <c r="AN40" s="39"/>
      <c r="AO40" s="38"/>
      <c r="AP40" s="39"/>
      <c r="AQ40" s="40"/>
      <c r="AR40" s="41"/>
      <c r="AS40" s="40"/>
      <c r="AT40" s="37"/>
      <c r="AU40" s="38"/>
      <c r="AV40" s="39"/>
      <c r="AW40" s="42"/>
      <c r="AX40" s="43" t="str">
        <f t="shared" si="56"/>
        <v/>
      </c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10"/>
      <c r="BJ40" s="10"/>
      <c r="BK40" s="10"/>
      <c r="BL40" s="10"/>
      <c r="BU40" s="11"/>
      <c r="BV40" s="11"/>
      <c r="BW40" s="11"/>
      <c r="CA40" s="44" t="str">
        <f t="shared" si="57"/>
        <v/>
      </c>
      <c r="CB40" s="44" t="str">
        <f t="shared" si="58"/>
        <v/>
      </c>
      <c r="CC40" s="44" t="str">
        <f t="shared" si="59"/>
        <v/>
      </c>
      <c r="CD40" s="44" t="str">
        <f t="shared" si="60"/>
        <v/>
      </c>
      <c r="CE40" s="44" t="str">
        <f t="shared" si="61"/>
        <v/>
      </c>
      <c r="CF40" s="44" t="str">
        <f t="shared" si="83"/>
        <v/>
      </c>
      <c r="CG40" s="44" t="str">
        <f t="shared" si="84"/>
        <v/>
      </c>
      <c r="CH40" s="44" t="str">
        <f t="shared" si="85"/>
        <v/>
      </c>
      <c r="CI40" s="44" t="str">
        <f t="shared" si="86"/>
        <v/>
      </c>
      <c r="CJ40" s="44" t="str">
        <f t="shared" si="87"/>
        <v/>
      </c>
      <c r="CK40" s="44" t="str">
        <f t="shared" si="88"/>
        <v/>
      </c>
      <c r="CL40" s="44" t="str">
        <f t="shared" si="89"/>
        <v/>
      </c>
      <c r="CM40" s="44" t="str">
        <f t="shared" si="90"/>
        <v/>
      </c>
      <c r="CN40" s="44" t="str">
        <f t="shared" si="91"/>
        <v/>
      </c>
      <c r="CO40" s="44" t="str">
        <f t="shared" si="92"/>
        <v/>
      </c>
      <c r="CP40" s="44" t="str">
        <f t="shared" si="93"/>
        <v/>
      </c>
      <c r="CQ40" s="44" t="str">
        <f t="shared" si="94"/>
        <v/>
      </c>
      <c r="CR40" s="44" t="str">
        <f t="shared" si="95"/>
        <v/>
      </c>
      <c r="CS40" s="44" t="str">
        <f t="shared" si="96"/>
        <v/>
      </c>
      <c r="CT40" s="44" t="str">
        <f t="shared" si="97"/>
        <v/>
      </c>
      <c r="CU40" s="44" t="str">
        <f t="shared" si="98"/>
        <v/>
      </c>
      <c r="CV40" s="44" t="str">
        <f t="shared" si="99"/>
        <v/>
      </c>
      <c r="CW40" s="44" t="str">
        <f t="shared" si="100"/>
        <v/>
      </c>
      <c r="CX40" s="44" t="str">
        <f t="shared" si="101"/>
        <v/>
      </c>
      <c r="CY40" s="44" t="str">
        <f t="shared" si="102"/>
        <v/>
      </c>
      <c r="CZ40" s="44" t="str">
        <f t="shared" si="103"/>
        <v/>
      </c>
      <c r="DA40" s="45">
        <f t="shared" si="104"/>
        <v>0</v>
      </c>
      <c r="DB40" s="45">
        <f t="shared" si="105"/>
        <v>0</v>
      </c>
      <c r="DC40" s="45">
        <f t="shared" si="106"/>
        <v>0</v>
      </c>
      <c r="DD40" s="45">
        <f t="shared" si="107"/>
        <v>0</v>
      </c>
      <c r="DE40" s="45">
        <f t="shared" si="108"/>
        <v>0</v>
      </c>
      <c r="DF40" s="45">
        <f t="shared" si="62"/>
        <v>0</v>
      </c>
      <c r="DG40" s="45">
        <f t="shared" si="63"/>
        <v>0</v>
      </c>
      <c r="DH40" s="45">
        <f t="shared" si="64"/>
        <v>0</v>
      </c>
      <c r="DI40" s="45">
        <f t="shared" si="65"/>
        <v>0</v>
      </c>
      <c r="DJ40" s="45">
        <f t="shared" si="66"/>
        <v>0</v>
      </c>
      <c r="DK40" s="45">
        <f t="shared" si="67"/>
        <v>0</v>
      </c>
      <c r="DL40" s="45">
        <f t="shared" si="68"/>
        <v>0</v>
      </c>
      <c r="DM40" s="45">
        <f t="shared" si="69"/>
        <v>0</v>
      </c>
      <c r="DN40" s="45">
        <f t="shared" si="70"/>
        <v>0</v>
      </c>
      <c r="DO40" s="45">
        <f t="shared" si="71"/>
        <v>0</v>
      </c>
      <c r="DP40" s="45">
        <f t="shared" si="72"/>
        <v>0</v>
      </c>
      <c r="DQ40" s="45">
        <f t="shared" si="73"/>
        <v>0</v>
      </c>
      <c r="DR40" s="45">
        <f t="shared" si="74"/>
        <v>0</v>
      </c>
      <c r="DS40" s="45">
        <f t="shared" si="75"/>
        <v>0</v>
      </c>
      <c r="DT40" s="45">
        <f t="shared" si="76"/>
        <v>0</v>
      </c>
      <c r="DU40" s="45">
        <f t="shared" si="77"/>
        <v>0</v>
      </c>
      <c r="DV40" s="45">
        <f t="shared" si="78"/>
        <v>0</v>
      </c>
      <c r="DW40" s="45">
        <f t="shared" si="79"/>
        <v>0</v>
      </c>
      <c r="DX40" s="45">
        <f t="shared" si="80"/>
        <v>0</v>
      </c>
      <c r="DY40" s="45">
        <f t="shared" si="81"/>
        <v>0</v>
      </c>
      <c r="DZ40" s="45">
        <f t="shared" si="82"/>
        <v>0</v>
      </c>
    </row>
    <row r="41" spans="1:130" x14ac:dyDescent="0.25">
      <c r="A41" s="66" t="s">
        <v>44</v>
      </c>
      <c r="B41" s="47">
        <f t="shared" si="55"/>
        <v>0</v>
      </c>
      <c r="C41" s="48">
        <f t="shared" si="55"/>
        <v>0</v>
      </c>
      <c r="D41" s="33"/>
      <c r="E41" s="34"/>
      <c r="F41" s="35"/>
      <c r="G41" s="34"/>
      <c r="H41" s="35"/>
      <c r="I41" s="34"/>
      <c r="J41" s="35"/>
      <c r="K41" s="34"/>
      <c r="L41" s="35"/>
      <c r="M41" s="36"/>
      <c r="N41" s="37"/>
      <c r="O41" s="38"/>
      <c r="P41" s="39"/>
      <c r="Q41" s="38"/>
      <c r="R41" s="39"/>
      <c r="S41" s="38"/>
      <c r="T41" s="39"/>
      <c r="U41" s="38"/>
      <c r="V41" s="39"/>
      <c r="W41" s="38"/>
      <c r="X41" s="39"/>
      <c r="Y41" s="38"/>
      <c r="Z41" s="39"/>
      <c r="AA41" s="38"/>
      <c r="AB41" s="39"/>
      <c r="AC41" s="38"/>
      <c r="AD41" s="39"/>
      <c r="AE41" s="38"/>
      <c r="AF41" s="39"/>
      <c r="AG41" s="38"/>
      <c r="AH41" s="39"/>
      <c r="AI41" s="38"/>
      <c r="AJ41" s="39"/>
      <c r="AK41" s="38"/>
      <c r="AL41" s="39"/>
      <c r="AM41" s="38"/>
      <c r="AN41" s="39"/>
      <c r="AO41" s="38"/>
      <c r="AP41" s="39"/>
      <c r="AQ41" s="40"/>
      <c r="AR41" s="41"/>
      <c r="AS41" s="40"/>
      <c r="AT41" s="37"/>
      <c r="AU41" s="38"/>
      <c r="AV41" s="39"/>
      <c r="AW41" s="42"/>
      <c r="AX41" s="43" t="str">
        <f t="shared" si="56"/>
        <v/>
      </c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10"/>
      <c r="BJ41" s="10"/>
      <c r="BK41" s="10"/>
      <c r="BL41" s="10"/>
      <c r="BU41" s="11"/>
      <c r="BV41" s="11"/>
      <c r="BW41" s="11"/>
      <c r="CA41" s="44" t="str">
        <f t="shared" si="57"/>
        <v/>
      </c>
      <c r="CB41" s="44" t="str">
        <f t="shared" si="58"/>
        <v/>
      </c>
      <c r="CC41" s="44" t="str">
        <f t="shared" si="59"/>
        <v/>
      </c>
      <c r="CD41" s="44" t="str">
        <f t="shared" si="60"/>
        <v/>
      </c>
      <c r="CE41" s="44" t="str">
        <f t="shared" si="61"/>
        <v/>
      </c>
      <c r="CF41" s="44" t="str">
        <f t="shared" si="83"/>
        <v/>
      </c>
      <c r="CG41" s="44" t="str">
        <f t="shared" si="84"/>
        <v/>
      </c>
      <c r="CH41" s="44" t="str">
        <f t="shared" si="85"/>
        <v/>
      </c>
      <c r="CI41" s="44" t="str">
        <f t="shared" si="86"/>
        <v/>
      </c>
      <c r="CJ41" s="44" t="str">
        <f t="shared" si="87"/>
        <v/>
      </c>
      <c r="CK41" s="44" t="str">
        <f t="shared" si="88"/>
        <v/>
      </c>
      <c r="CL41" s="44" t="str">
        <f t="shared" si="89"/>
        <v/>
      </c>
      <c r="CM41" s="44" t="str">
        <f t="shared" si="90"/>
        <v/>
      </c>
      <c r="CN41" s="44" t="str">
        <f t="shared" si="91"/>
        <v/>
      </c>
      <c r="CO41" s="44" t="str">
        <f t="shared" si="92"/>
        <v/>
      </c>
      <c r="CP41" s="44" t="str">
        <f t="shared" si="93"/>
        <v/>
      </c>
      <c r="CQ41" s="44" t="str">
        <f t="shared" si="94"/>
        <v/>
      </c>
      <c r="CR41" s="44" t="str">
        <f t="shared" si="95"/>
        <v/>
      </c>
      <c r="CS41" s="44" t="str">
        <f t="shared" si="96"/>
        <v/>
      </c>
      <c r="CT41" s="44" t="str">
        <f t="shared" si="97"/>
        <v/>
      </c>
      <c r="CU41" s="44" t="str">
        <f t="shared" si="98"/>
        <v/>
      </c>
      <c r="CV41" s="44" t="str">
        <f t="shared" si="99"/>
        <v/>
      </c>
      <c r="CW41" s="44" t="str">
        <f t="shared" si="100"/>
        <v/>
      </c>
      <c r="CX41" s="44" t="str">
        <f t="shared" si="101"/>
        <v/>
      </c>
      <c r="CY41" s="44" t="str">
        <f t="shared" si="102"/>
        <v/>
      </c>
      <c r="CZ41" s="44" t="str">
        <f t="shared" si="103"/>
        <v/>
      </c>
      <c r="DA41" s="45">
        <f t="shared" si="104"/>
        <v>0</v>
      </c>
      <c r="DB41" s="45">
        <f t="shared" si="105"/>
        <v>0</v>
      </c>
      <c r="DC41" s="45">
        <f t="shared" si="106"/>
        <v>0</v>
      </c>
      <c r="DD41" s="45">
        <f t="shared" si="107"/>
        <v>0</v>
      </c>
      <c r="DE41" s="45">
        <f t="shared" si="108"/>
        <v>0</v>
      </c>
      <c r="DF41" s="45">
        <f t="shared" si="62"/>
        <v>0</v>
      </c>
      <c r="DG41" s="45">
        <f t="shared" si="63"/>
        <v>0</v>
      </c>
      <c r="DH41" s="45">
        <f t="shared" si="64"/>
        <v>0</v>
      </c>
      <c r="DI41" s="45">
        <f t="shared" si="65"/>
        <v>0</v>
      </c>
      <c r="DJ41" s="45">
        <f t="shared" si="66"/>
        <v>0</v>
      </c>
      <c r="DK41" s="45">
        <f t="shared" si="67"/>
        <v>0</v>
      </c>
      <c r="DL41" s="45">
        <f t="shared" si="68"/>
        <v>0</v>
      </c>
      <c r="DM41" s="45">
        <f t="shared" si="69"/>
        <v>0</v>
      </c>
      <c r="DN41" s="45">
        <f t="shared" si="70"/>
        <v>0</v>
      </c>
      <c r="DO41" s="45">
        <f t="shared" si="71"/>
        <v>0</v>
      </c>
      <c r="DP41" s="45">
        <f t="shared" si="72"/>
        <v>0</v>
      </c>
      <c r="DQ41" s="45">
        <f t="shared" si="73"/>
        <v>0</v>
      </c>
      <c r="DR41" s="45">
        <f t="shared" si="74"/>
        <v>0</v>
      </c>
      <c r="DS41" s="45">
        <f t="shared" si="75"/>
        <v>0</v>
      </c>
      <c r="DT41" s="45">
        <f t="shared" si="76"/>
        <v>0</v>
      </c>
      <c r="DU41" s="45">
        <f t="shared" si="77"/>
        <v>0</v>
      </c>
      <c r="DV41" s="45">
        <f t="shared" si="78"/>
        <v>0</v>
      </c>
      <c r="DW41" s="45">
        <f t="shared" si="79"/>
        <v>0</v>
      </c>
      <c r="DX41" s="45">
        <f t="shared" si="80"/>
        <v>0</v>
      </c>
      <c r="DY41" s="45">
        <f t="shared" si="81"/>
        <v>0</v>
      </c>
      <c r="DZ41" s="45">
        <f t="shared" si="82"/>
        <v>0</v>
      </c>
    </row>
    <row r="42" spans="1:130" x14ac:dyDescent="0.25">
      <c r="A42" s="66" t="s">
        <v>45</v>
      </c>
      <c r="B42" s="47">
        <f>+D42+F42+H42+J42+L42+N42+P42+R42+T42+V42+X42+Z42+AB42+AD42+AF42+AH42+AJ42+AL42+AN42+AP42</f>
        <v>0</v>
      </c>
      <c r="C42" s="48">
        <f>+E42+G42+I42+K42+M42+O42+Q42+S42+U42+W42+Y42+AA42+AC42+AE42+AG42+AI42+AK42+AM42+AO42+AQ42</f>
        <v>0</v>
      </c>
      <c r="D42" s="37"/>
      <c r="E42" s="38"/>
      <c r="F42" s="39"/>
      <c r="G42" s="38"/>
      <c r="H42" s="39"/>
      <c r="I42" s="42"/>
      <c r="J42" s="37"/>
      <c r="K42" s="37"/>
      <c r="L42" s="39"/>
      <c r="M42" s="42"/>
      <c r="N42" s="37"/>
      <c r="O42" s="38"/>
      <c r="P42" s="39"/>
      <c r="Q42" s="38"/>
      <c r="R42" s="39"/>
      <c r="S42" s="38"/>
      <c r="T42" s="39"/>
      <c r="U42" s="38"/>
      <c r="V42" s="39"/>
      <c r="W42" s="38"/>
      <c r="X42" s="39"/>
      <c r="Y42" s="38"/>
      <c r="Z42" s="39"/>
      <c r="AA42" s="38"/>
      <c r="AB42" s="39"/>
      <c r="AC42" s="38"/>
      <c r="AD42" s="39"/>
      <c r="AE42" s="38"/>
      <c r="AF42" s="39"/>
      <c r="AG42" s="38"/>
      <c r="AH42" s="39"/>
      <c r="AI42" s="38"/>
      <c r="AJ42" s="39"/>
      <c r="AK42" s="38"/>
      <c r="AL42" s="39"/>
      <c r="AM42" s="38"/>
      <c r="AN42" s="39"/>
      <c r="AO42" s="38"/>
      <c r="AP42" s="39"/>
      <c r="AQ42" s="40"/>
      <c r="AR42" s="41"/>
      <c r="AS42" s="40"/>
      <c r="AT42" s="37"/>
      <c r="AU42" s="38"/>
      <c r="AV42" s="39"/>
      <c r="AW42" s="42"/>
      <c r="AX42" s="43" t="str">
        <f t="shared" si="56"/>
        <v/>
      </c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10"/>
      <c r="BJ42" s="10"/>
      <c r="BK42" s="10"/>
      <c r="BL42" s="10"/>
      <c r="BU42" s="11"/>
      <c r="BV42" s="11"/>
      <c r="BW42" s="11"/>
      <c r="CA42" s="44" t="str">
        <f t="shared" si="57"/>
        <v/>
      </c>
      <c r="CB42" s="44" t="str">
        <f t="shared" si="58"/>
        <v/>
      </c>
      <c r="CC42" s="44" t="str">
        <f t="shared" si="59"/>
        <v/>
      </c>
      <c r="CD42" s="44" t="str">
        <f t="shared" si="60"/>
        <v/>
      </c>
      <c r="CE42" s="44" t="str">
        <f t="shared" si="61"/>
        <v/>
      </c>
      <c r="CF42" s="44" t="str">
        <f t="shared" si="83"/>
        <v/>
      </c>
      <c r="CG42" s="44" t="str">
        <f t="shared" si="84"/>
        <v/>
      </c>
      <c r="CH42" s="44" t="str">
        <f t="shared" si="85"/>
        <v/>
      </c>
      <c r="CI42" s="44" t="str">
        <f t="shared" si="86"/>
        <v/>
      </c>
      <c r="CJ42" s="44" t="str">
        <f t="shared" si="87"/>
        <v/>
      </c>
      <c r="CK42" s="44" t="str">
        <f t="shared" si="88"/>
        <v/>
      </c>
      <c r="CL42" s="44" t="str">
        <f t="shared" si="89"/>
        <v/>
      </c>
      <c r="CM42" s="44" t="str">
        <f t="shared" si="90"/>
        <v/>
      </c>
      <c r="CN42" s="44" t="str">
        <f t="shared" si="91"/>
        <v/>
      </c>
      <c r="CO42" s="44" t="str">
        <f t="shared" si="92"/>
        <v/>
      </c>
      <c r="CP42" s="44" t="str">
        <f t="shared" si="93"/>
        <v/>
      </c>
      <c r="CQ42" s="44" t="str">
        <f t="shared" si="94"/>
        <v/>
      </c>
      <c r="CR42" s="44" t="str">
        <f t="shared" si="95"/>
        <v/>
      </c>
      <c r="CS42" s="44" t="str">
        <f t="shared" si="96"/>
        <v/>
      </c>
      <c r="CT42" s="44" t="str">
        <f t="shared" si="97"/>
        <v/>
      </c>
      <c r="CU42" s="44" t="str">
        <f t="shared" si="98"/>
        <v/>
      </c>
      <c r="CV42" s="44" t="str">
        <f t="shared" si="99"/>
        <v/>
      </c>
      <c r="CW42" s="44" t="str">
        <f t="shared" si="100"/>
        <v/>
      </c>
      <c r="CX42" s="44" t="str">
        <f t="shared" si="101"/>
        <v/>
      </c>
      <c r="CY42" s="44" t="str">
        <f t="shared" si="102"/>
        <v/>
      </c>
      <c r="CZ42" s="44" t="str">
        <f t="shared" si="103"/>
        <v/>
      </c>
      <c r="DA42" s="45">
        <f t="shared" si="104"/>
        <v>0</v>
      </c>
      <c r="DB42" s="45">
        <f t="shared" si="105"/>
        <v>0</v>
      </c>
      <c r="DC42" s="45">
        <f t="shared" si="106"/>
        <v>0</v>
      </c>
      <c r="DD42" s="45">
        <f t="shared" si="107"/>
        <v>0</v>
      </c>
      <c r="DE42" s="45">
        <f t="shared" si="108"/>
        <v>0</v>
      </c>
      <c r="DF42" s="45">
        <f t="shared" si="62"/>
        <v>0</v>
      </c>
      <c r="DG42" s="45">
        <f t="shared" si="63"/>
        <v>0</v>
      </c>
      <c r="DH42" s="45">
        <f t="shared" si="64"/>
        <v>0</v>
      </c>
      <c r="DI42" s="45">
        <f t="shared" si="65"/>
        <v>0</v>
      </c>
      <c r="DJ42" s="45">
        <f t="shared" si="66"/>
        <v>0</v>
      </c>
      <c r="DK42" s="45">
        <f t="shared" si="67"/>
        <v>0</v>
      </c>
      <c r="DL42" s="45">
        <f t="shared" si="68"/>
        <v>0</v>
      </c>
      <c r="DM42" s="45">
        <f t="shared" si="69"/>
        <v>0</v>
      </c>
      <c r="DN42" s="45">
        <f t="shared" si="70"/>
        <v>0</v>
      </c>
      <c r="DO42" s="45">
        <f t="shared" si="71"/>
        <v>0</v>
      </c>
      <c r="DP42" s="45">
        <f t="shared" si="72"/>
        <v>0</v>
      </c>
      <c r="DQ42" s="45">
        <f t="shared" si="73"/>
        <v>0</v>
      </c>
      <c r="DR42" s="45">
        <f t="shared" si="74"/>
        <v>0</v>
      </c>
      <c r="DS42" s="45">
        <f t="shared" si="75"/>
        <v>0</v>
      </c>
      <c r="DT42" s="45">
        <f t="shared" si="76"/>
        <v>0</v>
      </c>
      <c r="DU42" s="45">
        <f t="shared" si="77"/>
        <v>0</v>
      </c>
      <c r="DV42" s="45">
        <f t="shared" si="78"/>
        <v>0</v>
      </c>
      <c r="DW42" s="45">
        <f t="shared" si="79"/>
        <v>0</v>
      </c>
      <c r="DX42" s="45">
        <f t="shared" si="80"/>
        <v>0</v>
      </c>
      <c r="DY42" s="45">
        <f t="shared" si="81"/>
        <v>0</v>
      </c>
      <c r="DZ42" s="45">
        <f t="shared" si="82"/>
        <v>0</v>
      </c>
    </row>
    <row r="43" spans="1:130" ht="22.5" x14ac:dyDescent="0.25">
      <c r="A43" s="67" t="s">
        <v>46</v>
      </c>
      <c r="B43" s="47">
        <f>+D43+F43+H43</f>
        <v>0</v>
      </c>
      <c r="C43" s="48">
        <f>+E43+G43+I43</f>
        <v>0</v>
      </c>
      <c r="D43" s="37"/>
      <c r="E43" s="38"/>
      <c r="F43" s="39"/>
      <c r="G43" s="38"/>
      <c r="H43" s="39"/>
      <c r="I43" s="42"/>
      <c r="J43" s="50"/>
      <c r="K43" s="51"/>
      <c r="L43" s="50"/>
      <c r="M43" s="51"/>
      <c r="N43" s="50"/>
      <c r="O43" s="51"/>
      <c r="P43" s="50"/>
      <c r="Q43" s="51"/>
      <c r="R43" s="50"/>
      <c r="S43" s="51"/>
      <c r="T43" s="50"/>
      <c r="U43" s="51"/>
      <c r="V43" s="50"/>
      <c r="W43" s="51"/>
      <c r="X43" s="50"/>
      <c r="Y43" s="51"/>
      <c r="Z43" s="50"/>
      <c r="AA43" s="51"/>
      <c r="AB43" s="50"/>
      <c r="AC43" s="51"/>
      <c r="AD43" s="50"/>
      <c r="AE43" s="51"/>
      <c r="AF43" s="50"/>
      <c r="AG43" s="51"/>
      <c r="AH43" s="50"/>
      <c r="AI43" s="51"/>
      <c r="AJ43" s="50"/>
      <c r="AK43" s="51"/>
      <c r="AL43" s="50"/>
      <c r="AM43" s="51"/>
      <c r="AN43" s="50"/>
      <c r="AO43" s="51"/>
      <c r="AP43" s="50"/>
      <c r="AQ43" s="52"/>
      <c r="AR43" s="37"/>
      <c r="AS43" s="40"/>
      <c r="AT43" s="37"/>
      <c r="AU43" s="38"/>
      <c r="AV43" s="39"/>
      <c r="AW43" s="42"/>
      <c r="AX43" s="43" t="str">
        <f t="shared" si="56"/>
        <v/>
      </c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10"/>
      <c r="BJ43" s="10"/>
      <c r="BK43" s="10"/>
      <c r="BL43" s="10"/>
      <c r="BU43" s="11"/>
      <c r="BV43" s="11"/>
      <c r="BW43" s="11"/>
      <c r="CA43" s="44" t="str">
        <f t="shared" si="57"/>
        <v/>
      </c>
      <c r="CB43" s="44" t="str">
        <f t="shared" si="58"/>
        <v/>
      </c>
      <c r="CC43" s="44" t="str">
        <f t="shared" si="59"/>
        <v/>
      </c>
      <c r="CD43" s="44" t="str">
        <f t="shared" si="60"/>
        <v/>
      </c>
      <c r="CE43" s="44" t="str">
        <f t="shared" si="61"/>
        <v/>
      </c>
      <c r="CF43" s="44" t="str">
        <f t="shared" si="83"/>
        <v/>
      </c>
      <c r="CG43" s="44" t="str">
        <f t="shared" si="84"/>
        <v/>
      </c>
      <c r="CH43" s="44" t="str">
        <f t="shared" si="85"/>
        <v/>
      </c>
      <c r="CI43" s="44" t="str">
        <f t="shared" si="86"/>
        <v/>
      </c>
      <c r="CJ43" s="44" t="str">
        <f t="shared" si="87"/>
        <v/>
      </c>
      <c r="CK43" s="44" t="str">
        <f t="shared" si="88"/>
        <v/>
      </c>
      <c r="CL43" s="44" t="str">
        <f t="shared" si="89"/>
        <v/>
      </c>
      <c r="CM43" s="44" t="str">
        <f t="shared" si="90"/>
        <v/>
      </c>
      <c r="CN43" s="44" t="str">
        <f t="shared" si="91"/>
        <v/>
      </c>
      <c r="CO43" s="44" t="str">
        <f t="shared" si="92"/>
        <v/>
      </c>
      <c r="CP43" s="44" t="str">
        <f t="shared" si="93"/>
        <v/>
      </c>
      <c r="CQ43" s="44" t="str">
        <f t="shared" si="94"/>
        <v/>
      </c>
      <c r="CR43" s="44" t="str">
        <f t="shared" si="95"/>
        <v/>
      </c>
      <c r="CS43" s="44" t="str">
        <f t="shared" si="96"/>
        <v/>
      </c>
      <c r="CT43" s="44" t="str">
        <f t="shared" si="97"/>
        <v/>
      </c>
      <c r="CU43" s="44" t="str">
        <f t="shared" si="98"/>
        <v/>
      </c>
      <c r="CV43" s="44" t="str">
        <f t="shared" si="99"/>
        <v/>
      </c>
      <c r="CW43" s="44" t="str">
        <f t="shared" si="100"/>
        <v/>
      </c>
      <c r="CX43" s="44" t="str">
        <f t="shared" si="101"/>
        <v/>
      </c>
      <c r="CY43" s="44" t="str">
        <f t="shared" si="102"/>
        <v/>
      </c>
      <c r="CZ43" s="44" t="str">
        <f t="shared" si="103"/>
        <v/>
      </c>
      <c r="DA43" s="45">
        <f t="shared" si="104"/>
        <v>0</v>
      </c>
      <c r="DB43" s="45">
        <f t="shared" si="105"/>
        <v>0</v>
      </c>
      <c r="DC43" s="45">
        <f t="shared" si="106"/>
        <v>0</v>
      </c>
      <c r="DD43" s="45">
        <f t="shared" si="107"/>
        <v>0</v>
      </c>
      <c r="DE43" s="45">
        <f t="shared" si="108"/>
        <v>0</v>
      </c>
      <c r="DF43" s="45">
        <f t="shared" si="62"/>
        <v>0</v>
      </c>
      <c r="DG43" s="45">
        <f t="shared" si="63"/>
        <v>0</v>
      </c>
      <c r="DH43" s="45">
        <f t="shared" si="64"/>
        <v>0</v>
      </c>
      <c r="DI43" s="45">
        <f t="shared" si="65"/>
        <v>0</v>
      </c>
      <c r="DJ43" s="45">
        <f t="shared" si="66"/>
        <v>0</v>
      </c>
      <c r="DK43" s="45">
        <f t="shared" si="67"/>
        <v>0</v>
      </c>
      <c r="DL43" s="45">
        <f t="shared" si="68"/>
        <v>0</v>
      </c>
      <c r="DM43" s="45">
        <f t="shared" si="69"/>
        <v>0</v>
      </c>
      <c r="DN43" s="45">
        <f t="shared" si="70"/>
        <v>0</v>
      </c>
      <c r="DO43" s="45">
        <f t="shared" si="71"/>
        <v>0</v>
      </c>
      <c r="DP43" s="45">
        <f t="shared" si="72"/>
        <v>0</v>
      </c>
      <c r="DQ43" s="45">
        <f t="shared" si="73"/>
        <v>0</v>
      </c>
      <c r="DR43" s="45">
        <f t="shared" si="74"/>
        <v>0</v>
      </c>
      <c r="DS43" s="45">
        <f t="shared" si="75"/>
        <v>0</v>
      </c>
      <c r="DT43" s="45">
        <f t="shared" si="76"/>
        <v>0</v>
      </c>
      <c r="DU43" s="45">
        <f t="shared" si="77"/>
        <v>0</v>
      </c>
      <c r="DV43" s="45">
        <f t="shared" si="78"/>
        <v>0</v>
      </c>
      <c r="DW43" s="45">
        <f t="shared" si="79"/>
        <v>0</v>
      </c>
      <c r="DX43" s="45">
        <f t="shared" si="80"/>
        <v>0</v>
      </c>
      <c r="DY43" s="45">
        <f t="shared" si="81"/>
        <v>0</v>
      </c>
      <c r="DZ43" s="45">
        <f t="shared" si="82"/>
        <v>0</v>
      </c>
    </row>
    <row r="44" spans="1:130" x14ac:dyDescent="0.25">
      <c r="A44" s="67" t="s">
        <v>47</v>
      </c>
      <c r="B44" s="47">
        <f>+P44+R44+T44+V44+X44+Z44+AB44+AD44+AF44+AH44+AJ44+AL44+AN44+AP44</f>
        <v>0</v>
      </c>
      <c r="C44" s="48">
        <f>+Q44+S44+U44+W44+Y44+AA44+AC44+AE44+AG44+AI44+AK44+AM44+AO44+AQ44</f>
        <v>0</v>
      </c>
      <c r="D44" s="33"/>
      <c r="E44" s="34"/>
      <c r="F44" s="35"/>
      <c r="G44" s="34"/>
      <c r="H44" s="35"/>
      <c r="I44" s="34"/>
      <c r="J44" s="35"/>
      <c r="K44" s="34"/>
      <c r="L44" s="35"/>
      <c r="M44" s="36"/>
      <c r="N44" s="33"/>
      <c r="O44" s="34"/>
      <c r="P44" s="39"/>
      <c r="Q44" s="38"/>
      <c r="R44" s="39"/>
      <c r="S44" s="38"/>
      <c r="T44" s="39"/>
      <c r="U44" s="38"/>
      <c r="V44" s="39"/>
      <c r="W44" s="38"/>
      <c r="X44" s="39"/>
      <c r="Y44" s="38"/>
      <c r="Z44" s="39"/>
      <c r="AA44" s="38"/>
      <c r="AB44" s="39"/>
      <c r="AC44" s="38"/>
      <c r="AD44" s="39"/>
      <c r="AE44" s="38"/>
      <c r="AF44" s="39"/>
      <c r="AG44" s="38"/>
      <c r="AH44" s="39"/>
      <c r="AI44" s="38"/>
      <c r="AJ44" s="39"/>
      <c r="AK44" s="38"/>
      <c r="AL44" s="39"/>
      <c r="AM44" s="38"/>
      <c r="AN44" s="39"/>
      <c r="AO44" s="38"/>
      <c r="AP44" s="39"/>
      <c r="AQ44" s="40"/>
      <c r="AR44" s="37"/>
      <c r="AS44" s="40"/>
      <c r="AT44" s="37"/>
      <c r="AU44" s="38"/>
      <c r="AV44" s="39"/>
      <c r="AW44" s="42"/>
      <c r="AX44" s="43" t="str">
        <f t="shared" si="56"/>
        <v/>
      </c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10"/>
      <c r="BJ44" s="10"/>
      <c r="BK44" s="10"/>
      <c r="BL44" s="10"/>
      <c r="BU44" s="11"/>
      <c r="BV44" s="11"/>
      <c r="BW44" s="11"/>
      <c r="CA44" s="44" t="str">
        <f t="shared" si="57"/>
        <v/>
      </c>
      <c r="CB44" s="44" t="str">
        <f t="shared" si="58"/>
        <v/>
      </c>
      <c r="CC44" s="44" t="str">
        <f t="shared" si="59"/>
        <v/>
      </c>
      <c r="CD44" s="44" t="str">
        <f t="shared" si="60"/>
        <v/>
      </c>
      <c r="CE44" s="44" t="str">
        <f t="shared" si="61"/>
        <v/>
      </c>
      <c r="CF44" s="44" t="str">
        <f t="shared" si="83"/>
        <v/>
      </c>
      <c r="CG44" s="44" t="str">
        <f t="shared" si="84"/>
        <v/>
      </c>
      <c r="CH44" s="44" t="str">
        <f t="shared" si="85"/>
        <v/>
      </c>
      <c r="CI44" s="44" t="str">
        <f t="shared" si="86"/>
        <v/>
      </c>
      <c r="CJ44" s="44" t="str">
        <f t="shared" si="87"/>
        <v/>
      </c>
      <c r="CK44" s="44" t="str">
        <f t="shared" si="88"/>
        <v/>
      </c>
      <c r="CL44" s="44" t="str">
        <f t="shared" si="89"/>
        <v/>
      </c>
      <c r="CM44" s="44" t="str">
        <f t="shared" si="90"/>
        <v/>
      </c>
      <c r="CN44" s="44" t="str">
        <f t="shared" si="91"/>
        <v/>
      </c>
      <c r="CO44" s="44" t="str">
        <f t="shared" si="92"/>
        <v/>
      </c>
      <c r="CP44" s="44" t="str">
        <f t="shared" si="93"/>
        <v/>
      </c>
      <c r="CQ44" s="44" t="str">
        <f t="shared" si="94"/>
        <v/>
      </c>
      <c r="CR44" s="44" t="str">
        <f t="shared" si="95"/>
        <v/>
      </c>
      <c r="CS44" s="44" t="str">
        <f t="shared" si="96"/>
        <v/>
      </c>
      <c r="CT44" s="44" t="str">
        <f t="shared" si="97"/>
        <v/>
      </c>
      <c r="CU44" s="44" t="str">
        <f t="shared" si="98"/>
        <v/>
      </c>
      <c r="CV44" s="44" t="str">
        <f t="shared" si="99"/>
        <v/>
      </c>
      <c r="CW44" s="44" t="str">
        <f t="shared" si="100"/>
        <v/>
      </c>
      <c r="CX44" s="44" t="str">
        <f t="shared" si="101"/>
        <v/>
      </c>
      <c r="CY44" s="44" t="str">
        <f t="shared" si="102"/>
        <v/>
      </c>
      <c r="CZ44" s="44" t="str">
        <f t="shared" si="103"/>
        <v/>
      </c>
      <c r="DA44" s="45">
        <f t="shared" si="104"/>
        <v>0</v>
      </c>
      <c r="DB44" s="45">
        <f t="shared" si="105"/>
        <v>0</v>
      </c>
      <c r="DC44" s="45">
        <f t="shared" si="106"/>
        <v>0</v>
      </c>
      <c r="DD44" s="45">
        <f t="shared" si="107"/>
        <v>0</v>
      </c>
      <c r="DE44" s="45">
        <f t="shared" si="108"/>
        <v>0</v>
      </c>
      <c r="DF44" s="45">
        <f t="shared" si="62"/>
        <v>0</v>
      </c>
      <c r="DG44" s="45">
        <f t="shared" si="63"/>
        <v>0</v>
      </c>
      <c r="DH44" s="45">
        <f t="shared" si="64"/>
        <v>0</v>
      </c>
      <c r="DI44" s="45">
        <f t="shared" si="65"/>
        <v>0</v>
      </c>
      <c r="DJ44" s="45">
        <f t="shared" si="66"/>
        <v>0</v>
      </c>
      <c r="DK44" s="45">
        <f t="shared" si="67"/>
        <v>0</v>
      </c>
      <c r="DL44" s="45">
        <f t="shared" si="68"/>
        <v>0</v>
      </c>
      <c r="DM44" s="45">
        <f t="shared" si="69"/>
        <v>0</v>
      </c>
      <c r="DN44" s="45">
        <f t="shared" si="70"/>
        <v>0</v>
      </c>
      <c r="DO44" s="45">
        <f t="shared" si="71"/>
        <v>0</v>
      </c>
      <c r="DP44" s="45">
        <f t="shared" si="72"/>
        <v>0</v>
      </c>
      <c r="DQ44" s="45">
        <f t="shared" si="73"/>
        <v>0</v>
      </c>
      <c r="DR44" s="45">
        <f t="shared" si="74"/>
        <v>0</v>
      </c>
      <c r="DS44" s="45">
        <f t="shared" si="75"/>
        <v>0</v>
      </c>
      <c r="DT44" s="45">
        <f t="shared" si="76"/>
        <v>0</v>
      </c>
      <c r="DU44" s="45">
        <f t="shared" si="77"/>
        <v>0</v>
      </c>
      <c r="DV44" s="45">
        <f t="shared" si="78"/>
        <v>0</v>
      </c>
      <c r="DW44" s="45">
        <f t="shared" si="79"/>
        <v>0</v>
      </c>
      <c r="DX44" s="45">
        <f t="shared" si="80"/>
        <v>0</v>
      </c>
      <c r="DY44" s="45">
        <f t="shared" si="81"/>
        <v>0</v>
      </c>
      <c r="DZ44" s="45">
        <f t="shared" si="82"/>
        <v>0</v>
      </c>
    </row>
    <row r="45" spans="1:130" x14ac:dyDescent="0.25">
      <c r="A45" s="66" t="s">
        <v>48</v>
      </c>
      <c r="B45" s="47">
        <f>+N45+P45+R45+T45+V45+X45+Z45+AB45+AD45+AF45+AH45+AJ45+AL45+AN45+AP45</f>
        <v>0</v>
      </c>
      <c r="C45" s="48">
        <f>+O45+Q45+S45+U45+W45+Y45+AA45+AC45+AE45+AG45+AI45+AK45+AM45+AO45+AQ45</f>
        <v>0</v>
      </c>
      <c r="D45" s="41"/>
      <c r="E45" s="51"/>
      <c r="F45" s="50"/>
      <c r="G45" s="51"/>
      <c r="H45" s="50"/>
      <c r="I45" s="53"/>
      <c r="J45" s="41"/>
      <c r="K45" s="41"/>
      <c r="L45" s="50"/>
      <c r="M45" s="53"/>
      <c r="N45" s="37"/>
      <c r="O45" s="38"/>
      <c r="P45" s="39"/>
      <c r="Q45" s="38"/>
      <c r="R45" s="39"/>
      <c r="S45" s="38"/>
      <c r="T45" s="39"/>
      <c r="U45" s="38"/>
      <c r="V45" s="39"/>
      <c r="W45" s="38"/>
      <c r="X45" s="39"/>
      <c r="Y45" s="38"/>
      <c r="Z45" s="39"/>
      <c r="AA45" s="38"/>
      <c r="AB45" s="39"/>
      <c r="AC45" s="38"/>
      <c r="AD45" s="39"/>
      <c r="AE45" s="38"/>
      <c r="AF45" s="39"/>
      <c r="AG45" s="38"/>
      <c r="AH45" s="39"/>
      <c r="AI45" s="38"/>
      <c r="AJ45" s="39"/>
      <c r="AK45" s="38"/>
      <c r="AL45" s="39"/>
      <c r="AM45" s="38"/>
      <c r="AN45" s="39"/>
      <c r="AO45" s="38"/>
      <c r="AP45" s="39"/>
      <c r="AQ45" s="40"/>
      <c r="AR45" s="37"/>
      <c r="AS45" s="40"/>
      <c r="AT45" s="37"/>
      <c r="AU45" s="38"/>
      <c r="AV45" s="39"/>
      <c r="AW45" s="42"/>
      <c r="AX45" s="43" t="str">
        <f t="shared" si="56"/>
        <v/>
      </c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10"/>
      <c r="BJ45" s="10"/>
      <c r="BK45" s="10"/>
      <c r="BL45" s="10"/>
      <c r="BU45" s="11"/>
      <c r="BV45" s="11"/>
      <c r="BW45" s="11"/>
      <c r="CA45" s="44" t="str">
        <f t="shared" si="57"/>
        <v/>
      </c>
      <c r="CB45" s="44" t="str">
        <f t="shared" si="58"/>
        <v/>
      </c>
      <c r="CC45" s="44" t="str">
        <f t="shared" si="59"/>
        <v/>
      </c>
      <c r="CD45" s="44" t="str">
        <f t="shared" si="60"/>
        <v/>
      </c>
      <c r="CE45" s="44" t="str">
        <f t="shared" si="61"/>
        <v/>
      </c>
      <c r="CF45" s="44" t="str">
        <f t="shared" si="83"/>
        <v/>
      </c>
      <c r="CG45" s="44" t="str">
        <f t="shared" si="84"/>
        <v/>
      </c>
      <c r="CH45" s="44" t="str">
        <f t="shared" si="85"/>
        <v/>
      </c>
      <c r="CI45" s="44" t="str">
        <f t="shared" si="86"/>
        <v/>
      </c>
      <c r="CJ45" s="44" t="str">
        <f t="shared" si="87"/>
        <v/>
      </c>
      <c r="CK45" s="44" t="str">
        <f t="shared" si="88"/>
        <v/>
      </c>
      <c r="CL45" s="44" t="str">
        <f t="shared" si="89"/>
        <v/>
      </c>
      <c r="CM45" s="44" t="str">
        <f t="shared" si="90"/>
        <v/>
      </c>
      <c r="CN45" s="44" t="str">
        <f t="shared" si="91"/>
        <v/>
      </c>
      <c r="CO45" s="44" t="str">
        <f t="shared" si="92"/>
        <v/>
      </c>
      <c r="CP45" s="44" t="str">
        <f t="shared" si="93"/>
        <v/>
      </c>
      <c r="CQ45" s="44" t="str">
        <f t="shared" si="94"/>
        <v/>
      </c>
      <c r="CR45" s="44" t="str">
        <f t="shared" si="95"/>
        <v/>
      </c>
      <c r="CS45" s="44" t="str">
        <f t="shared" si="96"/>
        <v/>
      </c>
      <c r="CT45" s="44" t="str">
        <f t="shared" si="97"/>
        <v/>
      </c>
      <c r="CU45" s="44" t="str">
        <f t="shared" si="98"/>
        <v/>
      </c>
      <c r="CV45" s="44" t="str">
        <f t="shared" si="99"/>
        <v/>
      </c>
      <c r="CW45" s="44" t="str">
        <f t="shared" si="100"/>
        <v/>
      </c>
      <c r="CX45" s="44" t="str">
        <f t="shared" si="101"/>
        <v/>
      </c>
      <c r="CY45" s="44" t="str">
        <f t="shared" si="102"/>
        <v/>
      </c>
      <c r="CZ45" s="44" t="str">
        <f t="shared" si="103"/>
        <v/>
      </c>
      <c r="DA45" s="45">
        <f t="shared" si="104"/>
        <v>0</v>
      </c>
      <c r="DB45" s="45">
        <f t="shared" si="105"/>
        <v>0</v>
      </c>
      <c r="DC45" s="45">
        <f t="shared" si="106"/>
        <v>0</v>
      </c>
      <c r="DD45" s="45">
        <f t="shared" si="107"/>
        <v>0</v>
      </c>
      <c r="DE45" s="45">
        <f t="shared" si="108"/>
        <v>0</v>
      </c>
      <c r="DF45" s="45">
        <f t="shared" si="62"/>
        <v>0</v>
      </c>
      <c r="DG45" s="45">
        <f t="shared" si="63"/>
        <v>0</v>
      </c>
      <c r="DH45" s="45">
        <f t="shared" si="64"/>
        <v>0</v>
      </c>
      <c r="DI45" s="45">
        <f t="shared" si="65"/>
        <v>0</v>
      </c>
      <c r="DJ45" s="45">
        <f t="shared" si="66"/>
        <v>0</v>
      </c>
      <c r="DK45" s="45">
        <f t="shared" si="67"/>
        <v>0</v>
      </c>
      <c r="DL45" s="45">
        <f t="shared" si="68"/>
        <v>0</v>
      </c>
      <c r="DM45" s="45">
        <f t="shared" si="69"/>
        <v>0</v>
      </c>
      <c r="DN45" s="45">
        <f t="shared" si="70"/>
        <v>0</v>
      </c>
      <c r="DO45" s="45">
        <f t="shared" si="71"/>
        <v>0</v>
      </c>
      <c r="DP45" s="45">
        <f t="shared" si="72"/>
        <v>0</v>
      </c>
      <c r="DQ45" s="45">
        <f t="shared" si="73"/>
        <v>0</v>
      </c>
      <c r="DR45" s="45">
        <f t="shared" si="74"/>
        <v>0</v>
      </c>
      <c r="DS45" s="45">
        <f t="shared" si="75"/>
        <v>0</v>
      </c>
      <c r="DT45" s="45">
        <f t="shared" si="76"/>
        <v>0</v>
      </c>
      <c r="DU45" s="45">
        <f t="shared" si="77"/>
        <v>0</v>
      </c>
      <c r="DV45" s="45">
        <f t="shared" si="78"/>
        <v>0</v>
      </c>
      <c r="DW45" s="45">
        <f t="shared" si="79"/>
        <v>0</v>
      </c>
      <c r="DX45" s="45">
        <f t="shared" si="80"/>
        <v>0</v>
      </c>
      <c r="DY45" s="45">
        <f t="shared" si="81"/>
        <v>0</v>
      </c>
      <c r="DZ45" s="45">
        <f t="shared" si="82"/>
        <v>0</v>
      </c>
    </row>
    <row r="46" spans="1:130" x14ac:dyDescent="0.25">
      <c r="A46" s="66" t="s">
        <v>49</v>
      </c>
      <c r="B46" s="47">
        <f>+D46+F46+H46+J46+L46+N46+P46+R46+T46+V46+X46+Z46+AB46+AD46+AF46+AH46+AJ46+AL46+AN46+AP46</f>
        <v>0</v>
      </c>
      <c r="C46" s="48">
        <f>+E46+G46+I46+K46+M46+O46+Q46+S46+U46+W46+Y46+AA46+AC46+AE46+AG46+AI46+AK46+AM46+AO46+AQ46</f>
        <v>0</v>
      </c>
      <c r="D46" s="37"/>
      <c r="E46" s="38"/>
      <c r="F46" s="39"/>
      <c r="G46" s="38"/>
      <c r="H46" s="39"/>
      <c r="I46" s="42"/>
      <c r="J46" s="37"/>
      <c r="K46" s="37"/>
      <c r="L46" s="39"/>
      <c r="M46" s="42"/>
      <c r="N46" s="37"/>
      <c r="O46" s="38"/>
      <c r="P46" s="39"/>
      <c r="Q46" s="38"/>
      <c r="R46" s="39"/>
      <c r="S46" s="38"/>
      <c r="T46" s="39"/>
      <c r="U46" s="38"/>
      <c r="V46" s="39"/>
      <c r="W46" s="38"/>
      <c r="X46" s="39"/>
      <c r="Y46" s="38"/>
      <c r="Z46" s="39"/>
      <c r="AA46" s="38"/>
      <c r="AB46" s="39"/>
      <c r="AC46" s="38"/>
      <c r="AD46" s="39"/>
      <c r="AE46" s="38"/>
      <c r="AF46" s="39"/>
      <c r="AG46" s="38"/>
      <c r="AH46" s="39"/>
      <c r="AI46" s="38"/>
      <c r="AJ46" s="39"/>
      <c r="AK46" s="38"/>
      <c r="AL46" s="39"/>
      <c r="AM46" s="38"/>
      <c r="AN46" s="39"/>
      <c r="AO46" s="38"/>
      <c r="AP46" s="39"/>
      <c r="AQ46" s="40"/>
      <c r="AR46" s="37"/>
      <c r="AS46" s="40"/>
      <c r="AT46" s="37"/>
      <c r="AU46" s="38"/>
      <c r="AV46" s="39"/>
      <c r="AW46" s="42"/>
      <c r="AX46" s="43" t="str">
        <f t="shared" si="56"/>
        <v/>
      </c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10"/>
      <c r="BJ46" s="10"/>
      <c r="BK46" s="10"/>
      <c r="BL46" s="10"/>
      <c r="BU46" s="11"/>
      <c r="BV46" s="11"/>
      <c r="BW46" s="11"/>
      <c r="CA46" s="44" t="str">
        <f t="shared" si="57"/>
        <v/>
      </c>
      <c r="CB46" s="44" t="str">
        <f t="shared" si="58"/>
        <v/>
      </c>
      <c r="CC46" s="44" t="str">
        <f t="shared" si="59"/>
        <v/>
      </c>
      <c r="CD46" s="44" t="str">
        <f t="shared" si="60"/>
        <v/>
      </c>
      <c r="CE46" s="44" t="str">
        <f t="shared" si="61"/>
        <v/>
      </c>
      <c r="CF46" s="44" t="str">
        <f t="shared" si="83"/>
        <v/>
      </c>
      <c r="CG46" s="44" t="str">
        <f t="shared" si="84"/>
        <v/>
      </c>
      <c r="CH46" s="44" t="str">
        <f t="shared" si="85"/>
        <v/>
      </c>
      <c r="CI46" s="44" t="str">
        <f t="shared" si="86"/>
        <v/>
      </c>
      <c r="CJ46" s="44" t="str">
        <f t="shared" si="87"/>
        <v/>
      </c>
      <c r="CK46" s="44" t="str">
        <f t="shared" si="88"/>
        <v/>
      </c>
      <c r="CL46" s="44" t="str">
        <f t="shared" si="89"/>
        <v/>
      </c>
      <c r="CM46" s="44" t="str">
        <f t="shared" si="90"/>
        <v/>
      </c>
      <c r="CN46" s="44" t="str">
        <f t="shared" si="91"/>
        <v/>
      </c>
      <c r="CO46" s="44" t="str">
        <f t="shared" si="92"/>
        <v/>
      </c>
      <c r="CP46" s="44" t="str">
        <f t="shared" si="93"/>
        <v/>
      </c>
      <c r="CQ46" s="44" t="str">
        <f t="shared" si="94"/>
        <v/>
      </c>
      <c r="CR46" s="44" t="str">
        <f t="shared" si="95"/>
        <v/>
      </c>
      <c r="CS46" s="44" t="str">
        <f t="shared" si="96"/>
        <v/>
      </c>
      <c r="CT46" s="44" t="str">
        <f t="shared" si="97"/>
        <v/>
      </c>
      <c r="CU46" s="44" t="str">
        <f t="shared" si="98"/>
        <v/>
      </c>
      <c r="CV46" s="44" t="str">
        <f t="shared" si="99"/>
        <v/>
      </c>
      <c r="CW46" s="44" t="str">
        <f t="shared" si="100"/>
        <v/>
      </c>
      <c r="CX46" s="44" t="str">
        <f t="shared" si="101"/>
        <v/>
      </c>
      <c r="CY46" s="44" t="str">
        <f t="shared" si="102"/>
        <v/>
      </c>
      <c r="CZ46" s="44" t="str">
        <f t="shared" si="103"/>
        <v/>
      </c>
      <c r="DA46" s="45">
        <f t="shared" si="104"/>
        <v>0</v>
      </c>
      <c r="DB46" s="45">
        <f t="shared" si="105"/>
        <v>0</v>
      </c>
      <c r="DC46" s="45">
        <f t="shared" si="106"/>
        <v>0</v>
      </c>
      <c r="DD46" s="45">
        <f t="shared" si="107"/>
        <v>0</v>
      </c>
      <c r="DE46" s="45">
        <f t="shared" si="108"/>
        <v>0</v>
      </c>
      <c r="DF46" s="45">
        <f t="shared" si="62"/>
        <v>0</v>
      </c>
      <c r="DG46" s="45">
        <f t="shared" si="63"/>
        <v>0</v>
      </c>
      <c r="DH46" s="45">
        <f t="shared" si="64"/>
        <v>0</v>
      </c>
      <c r="DI46" s="45">
        <f t="shared" si="65"/>
        <v>0</v>
      </c>
      <c r="DJ46" s="45">
        <f t="shared" si="66"/>
        <v>0</v>
      </c>
      <c r="DK46" s="45">
        <f t="shared" si="67"/>
        <v>0</v>
      </c>
      <c r="DL46" s="45">
        <f t="shared" si="68"/>
        <v>0</v>
      </c>
      <c r="DM46" s="45">
        <f t="shared" si="69"/>
        <v>0</v>
      </c>
      <c r="DN46" s="45">
        <f t="shared" si="70"/>
        <v>0</v>
      </c>
      <c r="DO46" s="45">
        <f t="shared" si="71"/>
        <v>0</v>
      </c>
      <c r="DP46" s="45">
        <f t="shared" si="72"/>
        <v>0</v>
      </c>
      <c r="DQ46" s="45">
        <f t="shared" si="73"/>
        <v>0</v>
      </c>
      <c r="DR46" s="45">
        <f t="shared" si="74"/>
        <v>0</v>
      </c>
      <c r="DS46" s="45">
        <f t="shared" si="75"/>
        <v>0</v>
      </c>
      <c r="DT46" s="45">
        <f t="shared" si="76"/>
        <v>0</v>
      </c>
      <c r="DU46" s="45">
        <f t="shared" si="77"/>
        <v>0</v>
      </c>
      <c r="DV46" s="45">
        <f t="shared" si="78"/>
        <v>0</v>
      </c>
      <c r="DW46" s="45">
        <f t="shared" si="79"/>
        <v>0</v>
      </c>
      <c r="DX46" s="45">
        <f t="shared" si="80"/>
        <v>0</v>
      </c>
      <c r="DY46" s="45">
        <f t="shared" si="81"/>
        <v>0</v>
      </c>
      <c r="DZ46" s="45">
        <f t="shared" si="82"/>
        <v>0</v>
      </c>
    </row>
    <row r="47" spans="1:130" x14ac:dyDescent="0.25">
      <c r="A47" s="46" t="s">
        <v>50</v>
      </c>
      <c r="B47" s="47">
        <f>+P47+R47+T47+V47+X47+Z47+AB47+AD47+AF47+AH47+AJ47+AL47+AN47+AP47</f>
        <v>0</v>
      </c>
      <c r="C47" s="48">
        <f>+Q47+S47+U47+W47+Y47+AA47+AC47+AE47+AG47+AI47+AK47+AM47+AO47+AQ47</f>
        <v>0</v>
      </c>
      <c r="D47" s="33"/>
      <c r="E47" s="34"/>
      <c r="F47" s="35"/>
      <c r="G47" s="34"/>
      <c r="H47" s="35"/>
      <c r="I47" s="34"/>
      <c r="J47" s="35"/>
      <c r="K47" s="34"/>
      <c r="L47" s="35"/>
      <c r="M47" s="36"/>
      <c r="N47" s="33"/>
      <c r="O47" s="34"/>
      <c r="P47" s="39"/>
      <c r="Q47" s="38"/>
      <c r="R47" s="39"/>
      <c r="S47" s="38"/>
      <c r="T47" s="39"/>
      <c r="U47" s="38"/>
      <c r="V47" s="39"/>
      <c r="W47" s="38"/>
      <c r="X47" s="39"/>
      <c r="Y47" s="38"/>
      <c r="Z47" s="39"/>
      <c r="AA47" s="38"/>
      <c r="AB47" s="39"/>
      <c r="AC47" s="38"/>
      <c r="AD47" s="39"/>
      <c r="AE47" s="38"/>
      <c r="AF47" s="39"/>
      <c r="AG47" s="38"/>
      <c r="AH47" s="39"/>
      <c r="AI47" s="38"/>
      <c r="AJ47" s="39"/>
      <c r="AK47" s="38"/>
      <c r="AL47" s="39"/>
      <c r="AM47" s="38"/>
      <c r="AN47" s="39"/>
      <c r="AO47" s="38"/>
      <c r="AP47" s="39"/>
      <c r="AQ47" s="40"/>
      <c r="AR47" s="37"/>
      <c r="AS47" s="40"/>
      <c r="AT47" s="37"/>
      <c r="AU47" s="38"/>
      <c r="AV47" s="39"/>
      <c r="AW47" s="42"/>
      <c r="AX47" s="43" t="str">
        <f t="shared" si="56"/>
        <v/>
      </c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10"/>
      <c r="BJ47" s="10"/>
      <c r="BK47" s="10"/>
      <c r="BL47" s="10"/>
      <c r="BU47" s="11"/>
      <c r="BV47" s="11"/>
      <c r="BW47" s="11"/>
      <c r="CA47" s="44" t="str">
        <f t="shared" si="57"/>
        <v/>
      </c>
      <c r="CB47" s="44" t="str">
        <f t="shared" si="58"/>
        <v/>
      </c>
      <c r="CC47" s="44" t="str">
        <f t="shared" si="59"/>
        <v/>
      </c>
      <c r="CD47" s="44" t="str">
        <f t="shared" si="60"/>
        <v/>
      </c>
      <c r="CE47" s="44" t="str">
        <f t="shared" si="61"/>
        <v/>
      </c>
      <c r="CF47" s="44" t="str">
        <f t="shared" si="83"/>
        <v/>
      </c>
      <c r="CG47" s="44" t="str">
        <f t="shared" si="84"/>
        <v/>
      </c>
      <c r="CH47" s="44" t="str">
        <f t="shared" si="85"/>
        <v/>
      </c>
      <c r="CI47" s="44" t="str">
        <f t="shared" si="86"/>
        <v/>
      </c>
      <c r="CJ47" s="44" t="str">
        <f t="shared" si="87"/>
        <v/>
      </c>
      <c r="CK47" s="44" t="str">
        <f t="shared" si="88"/>
        <v/>
      </c>
      <c r="CL47" s="44" t="str">
        <f t="shared" si="89"/>
        <v/>
      </c>
      <c r="CM47" s="44" t="str">
        <f t="shared" si="90"/>
        <v/>
      </c>
      <c r="CN47" s="44" t="str">
        <f t="shared" si="91"/>
        <v/>
      </c>
      <c r="CO47" s="44" t="str">
        <f t="shared" si="92"/>
        <v/>
      </c>
      <c r="CP47" s="44" t="str">
        <f t="shared" si="93"/>
        <v/>
      </c>
      <c r="CQ47" s="44" t="str">
        <f t="shared" si="94"/>
        <v/>
      </c>
      <c r="CR47" s="44" t="str">
        <f t="shared" si="95"/>
        <v/>
      </c>
      <c r="CS47" s="44" t="str">
        <f t="shared" si="96"/>
        <v/>
      </c>
      <c r="CT47" s="44" t="str">
        <f t="shared" si="97"/>
        <v/>
      </c>
      <c r="CU47" s="44" t="str">
        <f t="shared" si="98"/>
        <v/>
      </c>
      <c r="CV47" s="44" t="str">
        <f t="shared" si="99"/>
        <v/>
      </c>
      <c r="CW47" s="44" t="str">
        <f t="shared" si="100"/>
        <v/>
      </c>
      <c r="CX47" s="44" t="str">
        <f t="shared" si="101"/>
        <v/>
      </c>
      <c r="CY47" s="44" t="str">
        <f t="shared" si="102"/>
        <v/>
      </c>
      <c r="CZ47" s="44" t="str">
        <f t="shared" si="103"/>
        <v/>
      </c>
      <c r="DA47" s="45">
        <f t="shared" si="104"/>
        <v>0</v>
      </c>
      <c r="DB47" s="45">
        <f t="shared" si="105"/>
        <v>0</v>
      </c>
      <c r="DC47" s="45">
        <f t="shared" si="106"/>
        <v>0</v>
      </c>
      <c r="DD47" s="45">
        <f t="shared" si="107"/>
        <v>0</v>
      </c>
      <c r="DE47" s="45">
        <f t="shared" si="108"/>
        <v>0</v>
      </c>
      <c r="DF47" s="45">
        <f t="shared" si="62"/>
        <v>0</v>
      </c>
      <c r="DG47" s="45">
        <f t="shared" si="63"/>
        <v>0</v>
      </c>
      <c r="DH47" s="45">
        <f t="shared" si="64"/>
        <v>0</v>
      </c>
      <c r="DI47" s="45">
        <f t="shared" si="65"/>
        <v>0</v>
      </c>
      <c r="DJ47" s="45">
        <f t="shared" si="66"/>
        <v>0</v>
      </c>
      <c r="DK47" s="45">
        <f t="shared" si="67"/>
        <v>0</v>
      </c>
      <c r="DL47" s="45">
        <f t="shared" si="68"/>
        <v>0</v>
      </c>
      <c r="DM47" s="45">
        <f t="shared" si="69"/>
        <v>0</v>
      </c>
      <c r="DN47" s="45">
        <f t="shared" si="70"/>
        <v>0</v>
      </c>
      <c r="DO47" s="45">
        <f t="shared" si="71"/>
        <v>0</v>
      </c>
      <c r="DP47" s="45">
        <f t="shared" si="72"/>
        <v>0</v>
      </c>
      <c r="DQ47" s="45">
        <f t="shared" si="73"/>
        <v>0</v>
      </c>
      <c r="DR47" s="45">
        <f t="shared" si="74"/>
        <v>0</v>
      </c>
      <c r="DS47" s="45">
        <f t="shared" si="75"/>
        <v>0</v>
      </c>
      <c r="DT47" s="45">
        <f t="shared" si="76"/>
        <v>0</v>
      </c>
      <c r="DU47" s="45">
        <f t="shared" si="77"/>
        <v>0</v>
      </c>
      <c r="DV47" s="45">
        <f t="shared" si="78"/>
        <v>0</v>
      </c>
      <c r="DW47" s="45">
        <f t="shared" si="79"/>
        <v>0</v>
      </c>
      <c r="DX47" s="45">
        <f t="shared" si="80"/>
        <v>0</v>
      </c>
      <c r="DY47" s="45">
        <f t="shared" si="81"/>
        <v>0</v>
      </c>
      <c r="DZ47" s="45">
        <f t="shared" si="82"/>
        <v>0</v>
      </c>
    </row>
    <row r="48" spans="1:130" x14ac:dyDescent="0.25">
      <c r="A48" s="66" t="s">
        <v>51</v>
      </c>
      <c r="B48" s="47">
        <f>+P48+R48+T48+V48+X48+Z48+AB48+AD48+AF48+AH48</f>
        <v>0</v>
      </c>
      <c r="C48" s="48">
        <f>+Q48+S48+U48+W48+Y48+AA48+AC48+AE48+AG48+AI48</f>
        <v>0</v>
      </c>
      <c r="D48" s="33"/>
      <c r="E48" s="34"/>
      <c r="F48" s="35"/>
      <c r="G48" s="34"/>
      <c r="H48" s="35"/>
      <c r="I48" s="34"/>
      <c r="J48" s="35"/>
      <c r="K48" s="34"/>
      <c r="L48" s="35"/>
      <c r="M48" s="36"/>
      <c r="N48" s="33"/>
      <c r="O48" s="34"/>
      <c r="P48" s="39"/>
      <c r="Q48" s="38"/>
      <c r="R48" s="39"/>
      <c r="S48" s="38"/>
      <c r="T48" s="39"/>
      <c r="U48" s="38"/>
      <c r="V48" s="39"/>
      <c r="W48" s="38"/>
      <c r="X48" s="39"/>
      <c r="Y48" s="38"/>
      <c r="Z48" s="39"/>
      <c r="AA48" s="38"/>
      <c r="AB48" s="39"/>
      <c r="AC48" s="38"/>
      <c r="AD48" s="39"/>
      <c r="AE48" s="38"/>
      <c r="AF48" s="39"/>
      <c r="AG48" s="38"/>
      <c r="AH48" s="39"/>
      <c r="AI48" s="38"/>
      <c r="AJ48" s="35"/>
      <c r="AK48" s="34"/>
      <c r="AL48" s="35"/>
      <c r="AM48" s="34"/>
      <c r="AN48" s="35"/>
      <c r="AO48" s="34"/>
      <c r="AP48" s="35"/>
      <c r="AQ48" s="54"/>
      <c r="AR48" s="37"/>
      <c r="AS48" s="40"/>
      <c r="AT48" s="37"/>
      <c r="AU48" s="38"/>
      <c r="AV48" s="39"/>
      <c r="AW48" s="42"/>
      <c r="AX48" s="43" t="str">
        <f t="shared" si="56"/>
        <v/>
      </c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10"/>
      <c r="BJ48" s="10"/>
      <c r="BK48" s="10"/>
      <c r="BL48" s="10"/>
      <c r="BU48" s="11"/>
      <c r="BV48" s="11"/>
      <c r="BW48" s="11"/>
      <c r="CA48" s="44" t="str">
        <f t="shared" si="57"/>
        <v/>
      </c>
      <c r="CB48" s="44" t="str">
        <f t="shared" si="58"/>
        <v/>
      </c>
      <c r="CC48" s="44" t="str">
        <f t="shared" si="59"/>
        <v/>
      </c>
      <c r="CD48" s="44" t="str">
        <f t="shared" si="60"/>
        <v/>
      </c>
      <c r="CE48" s="44" t="str">
        <f t="shared" si="61"/>
        <v/>
      </c>
      <c r="CF48" s="44" t="str">
        <f t="shared" si="83"/>
        <v/>
      </c>
      <c r="CG48" s="44" t="str">
        <f t="shared" si="84"/>
        <v/>
      </c>
      <c r="CH48" s="44" t="str">
        <f t="shared" si="85"/>
        <v/>
      </c>
      <c r="CI48" s="44" t="str">
        <f t="shared" si="86"/>
        <v/>
      </c>
      <c r="CJ48" s="44" t="str">
        <f t="shared" si="87"/>
        <v/>
      </c>
      <c r="CK48" s="44" t="str">
        <f t="shared" si="88"/>
        <v/>
      </c>
      <c r="CL48" s="44" t="str">
        <f t="shared" si="89"/>
        <v/>
      </c>
      <c r="CM48" s="44" t="str">
        <f t="shared" si="90"/>
        <v/>
      </c>
      <c r="CN48" s="44" t="str">
        <f t="shared" si="91"/>
        <v/>
      </c>
      <c r="CO48" s="44" t="str">
        <f t="shared" si="92"/>
        <v/>
      </c>
      <c r="CP48" s="44" t="str">
        <f t="shared" si="93"/>
        <v/>
      </c>
      <c r="CQ48" s="44" t="str">
        <f t="shared" si="94"/>
        <v/>
      </c>
      <c r="CR48" s="44" t="str">
        <f t="shared" si="95"/>
        <v/>
      </c>
      <c r="CS48" s="44" t="str">
        <f t="shared" si="96"/>
        <v/>
      </c>
      <c r="CT48" s="44" t="str">
        <f t="shared" si="97"/>
        <v/>
      </c>
      <c r="CU48" s="44" t="str">
        <f t="shared" si="98"/>
        <v/>
      </c>
      <c r="CV48" s="44" t="str">
        <f t="shared" si="99"/>
        <v/>
      </c>
      <c r="CW48" s="44" t="str">
        <f t="shared" si="100"/>
        <v/>
      </c>
      <c r="CX48" s="44" t="str">
        <f t="shared" si="101"/>
        <v/>
      </c>
      <c r="CY48" s="44" t="str">
        <f t="shared" si="102"/>
        <v/>
      </c>
      <c r="CZ48" s="44" t="str">
        <f t="shared" si="103"/>
        <v/>
      </c>
      <c r="DA48" s="45">
        <f t="shared" si="104"/>
        <v>0</v>
      </c>
      <c r="DB48" s="45">
        <f t="shared" si="105"/>
        <v>0</v>
      </c>
      <c r="DC48" s="45">
        <f t="shared" si="106"/>
        <v>0</v>
      </c>
      <c r="DD48" s="45">
        <f t="shared" si="107"/>
        <v>0</v>
      </c>
      <c r="DE48" s="45">
        <f t="shared" si="108"/>
        <v>0</v>
      </c>
      <c r="DF48" s="45">
        <f t="shared" si="62"/>
        <v>0</v>
      </c>
      <c r="DG48" s="45">
        <f t="shared" si="63"/>
        <v>0</v>
      </c>
      <c r="DH48" s="45">
        <f t="shared" si="64"/>
        <v>0</v>
      </c>
      <c r="DI48" s="45">
        <f t="shared" si="65"/>
        <v>0</v>
      </c>
      <c r="DJ48" s="45">
        <f t="shared" si="66"/>
        <v>0</v>
      </c>
      <c r="DK48" s="45">
        <f t="shared" si="67"/>
        <v>0</v>
      </c>
      <c r="DL48" s="45">
        <f t="shared" si="68"/>
        <v>0</v>
      </c>
      <c r="DM48" s="45">
        <f t="shared" si="69"/>
        <v>0</v>
      </c>
      <c r="DN48" s="45">
        <f t="shared" si="70"/>
        <v>0</v>
      </c>
      <c r="DO48" s="45">
        <f t="shared" si="71"/>
        <v>0</v>
      </c>
      <c r="DP48" s="45">
        <f t="shared" si="72"/>
        <v>0</v>
      </c>
      <c r="DQ48" s="45">
        <f t="shared" si="73"/>
        <v>0</v>
      </c>
      <c r="DR48" s="45">
        <f t="shared" si="74"/>
        <v>0</v>
      </c>
      <c r="DS48" s="45">
        <f t="shared" si="75"/>
        <v>0</v>
      </c>
      <c r="DT48" s="45">
        <f t="shared" si="76"/>
        <v>0</v>
      </c>
      <c r="DU48" s="45">
        <f t="shared" si="77"/>
        <v>0</v>
      </c>
      <c r="DV48" s="45">
        <f t="shared" si="78"/>
        <v>0</v>
      </c>
      <c r="DW48" s="45">
        <f t="shared" si="79"/>
        <v>0</v>
      </c>
      <c r="DX48" s="45">
        <f t="shared" si="80"/>
        <v>0</v>
      </c>
      <c r="DY48" s="45">
        <f t="shared" si="81"/>
        <v>0</v>
      </c>
      <c r="DZ48" s="45">
        <f t="shared" si="82"/>
        <v>0</v>
      </c>
    </row>
    <row r="49" spans="1:130" x14ac:dyDescent="0.25">
      <c r="A49" s="66" t="s">
        <v>52</v>
      </c>
      <c r="B49" s="47">
        <f t="shared" ref="B49:C51" si="109">+D49+F49+H49+J49+L49+N49+P49+R49+T49+V49+X49+Z49+AB49+AD49+AF49+AH49+AJ49+AL49+AN49+AP49</f>
        <v>0</v>
      </c>
      <c r="C49" s="48">
        <f t="shared" si="109"/>
        <v>0</v>
      </c>
      <c r="D49" s="37"/>
      <c r="E49" s="38"/>
      <c r="F49" s="39"/>
      <c r="G49" s="38"/>
      <c r="H49" s="39"/>
      <c r="I49" s="42"/>
      <c r="J49" s="37"/>
      <c r="K49" s="37"/>
      <c r="L49" s="39"/>
      <c r="M49" s="42"/>
      <c r="N49" s="37"/>
      <c r="O49" s="38"/>
      <c r="P49" s="39"/>
      <c r="Q49" s="38"/>
      <c r="R49" s="39"/>
      <c r="S49" s="38"/>
      <c r="T49" s="39"/>
      <c r="U49" s="38"/>
      <c r="V49" s="39"/>
      <c r="W49" s="38"/>
      <c r="X49" s="39"/>
      <c r="Y49" s="38"/>
      <c r="Z49" s="39"/>
      <c r="AA49" s="38"/>
      <c r="AB49" s="39"/>
      <c r="AC49" s="38"/>
      <c r="AD49" s="39"/>
      <c r="AE49" s="38"/>
      <c r="AF49" s="39"/>
      <c r="AG49" s="38"/>
      <c r="AH49" s="39"/>
      <c r="AI49" s="38"/>
      <c r="AJ49" s="39"/>
      <c r="AK49" s="38"/>
      <c r="AL49" s="39"/>
      <c r="AM49" s="38"/>
      <c r="AN49" s="39"/>
      <c r="AO49" s="38"/>
      <c r="AP49" s="39"/>
      <c r="AQ49" s="40"/>
      <c r="AR49" s="37"/>
      <c r="AS49" s="40"/>
      <c r="AT49" s="37"/>
      <c r="AU49" s="38"/>
      <c r="AV49" s="39"/>
      <c r="AW49" s="42"/>
      <c r="AX49" s="43" t="str">
        <f t="shared" si="56"/>
        <v/>
      </c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10"/>
      <c r="BJ49" s="10"/>
      <c r="BK49" s="10"/>
      <c r="BL49" s="10"/>
      <c r="BU49" s="11"/>
      <c r="BV49" s="11"/>
      <c r="BW49" s="11"/>
      <c r="CA49" s="44" t="str">
        <f t="shared" si="57"/>
        <v/>
      </c>
      <c r="CB49" s="44" t="str">
        <f t="shared" si="58"/>
        <v/>
      </c>
      <c r="CC49" s="44" t="str">
        <f t="shared" si="59"/>
        <v/>
      </c>
      <c r="CD49" s="44" t="str">
        <f t="shared" si="60"/>
        <v/>
      </c>
      <c r="CE49" s="44" t="str">
        <f t="shared" si="61"/>
        <v/>
      </c>
      <c r="CF49" s="44" t="str">
        <f t="shared" si="83"/>
        <v/>
      </c>
      <c r="CG49" s="44" t="str">
        <f t="shared" si="84"/>
        <v/>
      </c>
      <c r="CH49" s="44" t="str">
        <f t="shared" si="85"/>
        <v/>
      </c>
      <c r="CI49" s="44" t="str">
        <f t="shared" si="86"/>
        <v/>
      </c>
      <c r="CJ49" s="44" t="str">
        <f t="shared" si="87"/>
        <v/>
      </c>
      <c r="CK49" s="44" t="str">
        <f t="shared" si="88"/>
        <v/>
      </c>
      <c r="CL49" s="44" t="str">
        <f t="shared" si="89"/>
        <v/>
      </c>
      <c r="CM49" s="44" t="str">
        <f t="shared" si="90"/>
        <v/>
      </c>
      <c r="CN49" s="44" t="str">
        <f t="shared" si="91"/>
        <v/>
      </c>
      <c r="CO49" s="44" t="str">
        <f t="shared" si="92"/>
        <v/>
      </c>
      <c r="CP49" s="44" t="str">
        <f t="shared" si="93"/>
        <v/>
      </c>
      <c r="CQ49" s="44" t="str">
        <f t="shared" si="94"/>
        <v/>
      </c>
      <c r="CR49" s="44" t="str">
        <f t="shared" si="95"/>
        <v/>
      </c>
      <c r="CS49" s="44" t="str">
        <f t="shared" si="96"/>
        <v/>
      </c>
      <c r="CT49" s="44" t="str">
        <f t="shared" si="97"/>
        <v/>
      </c>
      <c r="CU49" s="44" t="str">
        <f t="shared" si="98"/>
        <v/>
      </c>
      <c r="CV49" s="44" t="str">
        <f t="shared" si="99"/>
        <v/>
      </c>
      <c r="CW49" s="44" t="str">
        <f t="shared" si="100"/>
        <v/>
      </c>
      <c r="CX49" s="44" t="str">
        <f t="shared" si="101"/>
        <v/>
      </c>
      <c r="CY49" s="44" t="str">
        <f t="shared" si="102"/>
        <v/>
      </c>
      <c r="CZ49" s="44" t="str">
        <f t="shared" si="103"/>
        <v/>
      </c>
      <c r="DA49" s="45">
        <f t="shared" si="104"/>
        <v>0</v>
      </c>
      <c r="DB49" s="45">
        <f t="shared" si="105"/>
        <v>0</v>
      </c>
      <c r="DC49" s="45">
        <f t="shared" si="106"/>
        <v>0</v>
      </c>
      <c r="DD49" s="45">
        <f t="shared" si="107"/>
        <v>0</v>
      </c>
      <c r="DE49" s="45">
        <f t="shared" si="108"/>
        <v>0</v>
      </c>
      <c r="DF49" s="45">
        <f t="shared" si="62"/>
        <v>0</v>
      </c>
      <c r="DG49" s="45">
        <f t="shared" si="63"/>
        <v>0</v>
      </c>
      <c r="DH49" s="45">
        <f t="shared" si="64"/>
        <v>0</v>
      </c>
      <c r="DI49" s="45">
        <f t="shared" si="65"/>
        <v>0</v>
      </c>
      <c r="DJ49" s="45">
        <f t="shared" si="66"/>
        <v>0</v>
      </c>
      <c r="DK49" s="45">
        <f t="shared" si="67"/>
        <v>0</v>
      </c>
      <c r="DL49" s="45">
        <f t="shared" si="68"/>
        <v>0</v>
      </c>
      <c r="DM49" s="45">
        <f t="shared" si="69"/>
        <v>0</v>
      </c>
      <c r="DN49" s="45">
        <f t="shared" si="70"/>
        <v>0</v>
      </c>
      <c r="DO49" s="45">
        <f t="shared" si="71"/>
        <v>0</v>
      </c>
      <c r="DP49" s="45">
        <f t="shared" si="72"/>
        <v>0</v>
      </c>
      <c r="DQ49" s="45">
        <f t="shared" si="73"/>
        <v>0</v>
      </c>
      <c r="DR49" s="45">
        <f t="shared" si="74"/>
        <v>0</v>
      </c>
      <c r="DS49" s="45">
        <f t="shared" si="75"/>
        <v>0</v>
      </c>
      <c r="DT49" s="45">
        <f t="shared" si="76"/>
        <v>0</v>
      </c>
      <c r="DU49" s="45">
        <f t="shared" si="77"/>
        <v>0</v>
      </c>
      <c r="DV49" s="45">
        <f t="shared" si="78"/>
        <v>0</v>
      </c>
      <c r="DW49" s="45">
        <f t="shared" si="79"/>
        <v>0</v>
      </c>
      <c r="DX49" s="45">
        <f t="shared" si="80"/>
        <v>0</v>
      </c>
      <c r="DY49" s="45">
        <f t="shared" si="81"/>
        <v>0</v>
      </c>
      <c r="DZ49" s="45">
        <f t="shared" si="82"/>
        <v>0</v>
      </c>
    </row>
    <row r="50" spans="1:130" x14ac:dyDescent="0.25">
      <c r="A50" s="66" t="s">
        <v>53</v>
      </c>
      <c r="B50" s="47">
        <f t="shared" si="109"/>
        <v>0</v>
      </c>
      <c r="C50" s="48">
        <f t="shared" si="109"/>
        <v>0</v>
      </c>
      <c r="D50" s="37"/>
      <c r="E50" s="38"/>
      <c r="F50" s="39"/>
      <c r="G50" s="38"/>
      <c r="H50" s="39"/>
      <c r="I50" s="42"/>
      <c r="J50" s="37"/>
      <c r="K50" s="37"/>
      <c r="L50" s="39"/>
      <c r="M50" s="42"/>
      <c r="N50" s="37"/>
      <c r="O50" s="38"/>
      <c r="P50" s="39"/>
      <c r="Q50" s="38"/>
      <c r="R50" s="39"/>
      <c r="S50" s="38"/>
      <c r="T50" s="39"/>
      <c r="U50" s="38"/>
      <c r="V50" s="39"/>
      <c r="W50" s="38"/>
      <c r="X50" s="39"/>
      <c r="Y50" s="38"/>
      <c r="Z50" s="39"/>
      <c r="AA50" s="38"/>
      <c r="AB50" s="39"/>
      <c r="AC50" s="38"/>
      <c r="AD50" s="39"/>
      <c r="AE50" s="38"/>
      <c r="AF50" s="39"/>
      <c r="AG50" s="38"/>
      <c r="AH50" s="39"/>
      <c r="AI50" s="38"/>
      <c r="AJ50" s="39"/>
      <c r="AK50" s="38"/>
      <c r="AL50" s="39"/>
      <c r="AM50" s="38"/>
      <c r="AN50" s="39"/>
      <c r="AO50" s="38"/>
      <c r="AP50" s="39"/>
      <c r="AQ50" s="40"/>
      <c r="AR50" s="37"/>
      <c r="AS50" s="40"/>
      <c r="AT50" s="37"/>
      <c r="AU50" s="38"/>
      <c r="AV50" s="39"/>
      <c r="AW50" s="42"/>
      <c r="AX50" s="43" t="str">
        <f t="shared" si="56"/>
        <v/>
      </c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10"/>
      <c r="BJ50" s="10"/>
      <c r="BK50" s="10"/>
      <c r="BL50" s="10"/>
      <c r="BU50" s="11"/>
      <c r="BV50" s="11"/>
      <c r="BW50" s="11"/>
      <c r="CA50" s="44" t="str">
        <f t="shared" si="57"/>
        <v/>
      </c>
      <c r="CB50" s="44" t="str">
        <f t="shared" si="58"/>
        <v/>
      </c>
      <c r="CC50" s="44" t="str">
        <f t="shared" si="59"/>
        <v/>
      </c>
      <c r="CD50" s="44" t="str">
        <f t="shared" si="60"/>
        <v/>
      </c>
      <c r="CE50" s="44" t="str">
        <f t="shared" si="61"/>
        <v/>
      </c>
      <c r="CF50" s="44" t="str">
        <f t="shared" si="83"/>
        <v/>
      </c>
      <c r="CG50" s="44" t="str">
        <f t="shared" si="84"/>
        <v/>
      </c>
      <c r="CH50" s="44" t="str">
        <f t="shared" si="85"/>
        <v/>
      </c>
      <c r="CI50" s="44" t="str">
        <f t="shared" si="86"/>
        <v/>
      </c>
      <c r="CJ50" s="44" t="str">
        <f t="shared" si="87"/>
        <v/>
      </c>
      <c r="CK50" s="44" t="str">
        <f t="shared" si="88"/>
        <v/>
      </c>
      <c r="CL50" s="44" t="str">
        <f t="shared" si="89"/>
        <v/>
      </c>
      <c r="CM50" s="44" t="str">
        <f t="shared" si="90"/>
        <v/>
      </c>
      <c r="CN50" s="44" t="str">
        <f t="shared" si="91"/>
        <v/>
      </c>
      <c r="CO50" s="44" t="str">
        <f t="shared" si="92"/>
        <v/>
      </c>
      <c r="CP50" s="44" t="str">
        <f t="shared" si="93"/>
        <v/>
      </c>
      <c r="CQ50" s="44" t="str">
        <f t="shared" si="94"/>
        <v/>
      </c>
      <c r="CR50" s="44" t="str">
        <f t="shared" si="95"/>
        <v/>
      </c>
      <c r="CS50" s="44" t="str">
        <f t="shared" si="96"/>
        <v/>
      </c>
      <c r="CT50" s="44" t="str">
        <f t="shared" si="97"/>
        <v/>
      </c>
      <c r="CU50" s="44" t="str">
        <f t="shared" si="98"/>
        <v/>
      </c>
      <c r="CV50" s="44" t="str">
        <f t="shared" si="99"/>
        <v/>
      </c>
      <c r="CW50" s="44" t="str">
        <f t="shared" si="100"/>
        <v/>
      </c>
      <c r="CX50" s="44" t="str">
        <f t="shared" si="101"/>
        <v/>
      </c>
      <c r="CY50" s="44" t="str">
        <f t="shared" si="102"/>
        <v/>
      </c>
      <c r="CZ50" s="44" t="str">
        <f t="shared" si="103"/>
        <v/>
      </c>
      <c r="DA50" s="45">
        <f t="shared" si="104"/>
        <v>0</v>
      </c>
      <c r="DB50" s="45">
        <f t="shared" si="105"/>
        <v>0</v>
      </c>
      <c r="DC50" s="45">
        <f t="shared" si="106"/>
        <v>0</v>
      </c>
      <c r="DD50" s="45">
        <f t="shared" si="107"/>
        <v>0</v>
      </c>
      <c r="DE50" s="45">
        <f t="shared" si="108"/>
        <v>0</v>
      </c>
      <c r="DF50" s="45">
        <f t="shared" si="62"/>
        <v>0</v>
      </c>
      <c r="DG50" s="45">
        <f t="shared" si="63"/>
        <v>0</v>
      </c>
      <c r="DH50" s="45">
        <f t="shared" si="64"/>
        <v>0</v>
      </c>
      <c r="DI50" s="45">
        <f t="shared" si="65"/>
        <v>0</v>
      </c>
      <c r="DJ50" s="45">
        <f t="shared" si="66"/>
        <v>0</v>
      </c>
      <c r="DK50" s="45">
        <f t="shared" si="67"/>
        <v>0</v>
      </c>
      <c r="DL50" s="45">
        <f t="shared" si="68"/>
        <v>0</v>
      </c>
      <c r="DM50" s="45">
        <f t="shared" si="69"/>
        <v>0</v>
      </c>
      <c r="DN50" s="45">
        <f t="shared" si="70"/>
        <v>0</v>
      </c>
      <c r="DO50" s="45">
        <f t="shared" si="71"/>
        <v>0</v>
      </c>
      <c r="DP50" s="45">
        <f t="shared" si="72"/>
        <v>0</v>
      </c>
      <c r="DQ50" s="45">
        <f t="shared" si="73"/>
        <v>0</v>
      </c>
      <c r="DR50" s="45">
        <f t="shared" si="74"/>
        <v>0</v>
      </c>
      <c r="DS50" s="45">
        <f t="shared" si="75"/>
        <v>0</v>
      </c>
      <c r="DT50" s="45">
        <f t="shared" si="76"/>
        <v>0</v>
      </c>
      <c r="DU50" s="45">
        <f t="shared" si="77"/>
        <v>0</v>
      </c>
      <c r="DV50" s="45">
        <f t="shared" si="78"/>
        <v>0</v>
      </c>
      <c r="DW50" s="45">
        <f t="shared" si="79"/>
        <v>0</v>
      </c>
      <c r="DX50" s="45">
        <f t="shared" si="80"/>
        <v>0</v>
      </c>
      <c r="DY50" s="45">
        <f t="shared" si="81"/>
        <v>0</v>
      </c>
      <c r="DZ50" s="45">
        <f t="shared" si="82"/>
        <v>0</v>
      </c>
    </row>
    <row r="51" spans="1:130" x14ac:dyDescent="0.25">
      <c r="A51" s="57" t="s">
        <v>54</v>
      </c>
      <c r="B51" s="399">
        <f t="shared" si="109"/>
        <v>0</v>
      </c>
      <c r="C51" s="57">
        <f t="shared" si="109"/>
        <v>0</v>
      </c>
      <c r="D51" s="58"/>
      <c r="E51" s="59"/>
      <c r="F51" s="60"/>
      <c r="G51" s="59"/>
      <c r="H51" s="60"/>
      <c r="I51" s="61"/>
      <c r="J51" s="58"/>
      <c r="K51" s="58"/>
      <c r="L51" s="60"/>
      <c r="M51" s="61"/>
      <c r="N51" s="58"/>
      <c r="O51" s="59"/>
      <c r="P51" s="60"/>
      <c r="Q51" s="59"/>
      <c r="R51" s="60"/>
      <c r="S51" s="59"/>
      <c r="T51" s="60"/>
      <c r="U51" s="59"/>
      <c r="V51" s="60"/>
      <c r="W51" s="59"/>
      <c r="X51" s="60"/>
      <c r="Y51" s="59"/>
      <c r="Z51" s="60"/>
      <c r="AA51" s="59"/>
      <c r="AB51" s="60"/>
      <c r="AC51" s="59"/>
      <c r="AD51" s="60"/>
      <c r="AE51" s="59"/>
      <c r="AF51" s="60"/>
      <c r="AG51" s="59"/>
      <c r="AH51" s="60"/>
      <c r="AI51" s="59"/>
      <c r="AJ51" s="60"/>
      <c r="AK51" s="59"/>
      <c r="AL51" s="60"/>
      <c r="AM51" s="59"/>
      <c r="AN51" s="60"/>
      <c r="AO51" s="59"/>
      <c r="AP51" s="60"/>
      <c r="AQ51" s="62"/>
      <c r="AR51" s="58"/>
      <c r="AS51" s="62"/>
      <c r="AT51" s="58"/>
      <c r="AU51" s="59"/>
      <c r="AV51" s="60"/>
      <c r="AW51" s="61"/>
      <c r="AX51" s="43" t="str">
        <f t="shared" si="56"/>
        <v/>
      </c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10"/>
      <c r="BJ51" s="10"/>
      <c r="BK51" s="10"/>
      <c r="BL51" s="10"/>
      <c r="BU51" s="11"/>
      <c r="BV51" s="11"/>
      <c r="BW51" s="11"/>
      <c r="CA51" s="44" t="str">
        <f t="shared" si="57"/>
        <v/>
      </c>
      <c r="CB51" s="44" t="str">
        <f t="shared" si="58"/>
        <v/>
      </c>
      <c r="CC51" s="44" t="str">
        <f t="shared" si="59"/>
        <v/>
      </c>
      <c r="CD51" s="44" t="str">
        <f t="shared" si="60"/>
        <v/>
      </c>
      <c r="CE51" s="44" t="str">
        <f t="shared" si="61"/>
        <v/>
      </c>
      <c r="CF51" s="44" t="str">
        <f t="shared" si="83"/>
        <v/>
      </c>
      <c r="CG51" s="44" t="str">
        <f t="shared" si="84"/>
        <v/>
      </c>
      <c r="CH51" s="44" t="str">
        <f t="shared" si="85"/>
        <v/>
      </c>
      <c r="CI51" s="44" t="str">
        <f t="shared" si="86"/>
        <v/>
      </c>
      <c r="CJ51" s="44" t="str">
        <f t="shared" si="87"/>
        <v/>
      </c>
      <c r="CK51" s="44" t="str">
        <f t="shared" si="88"/>
        <v/>
      </c>
      <c r="CL51" s="44" t="str">
        <f t="shared" si="89"/>
        <v/>
      </c>
      <c r="CM51" s="44" t="str">
        <f t="shared" si="90"/>
        <v/>
      </c>
      <c r="CN51" s="44" t="str">
        <f t="shared" si="91"/>
        <v/>
      </c>
      <c r="CO51" s="44" t="str">
        <f t="shared" si="92"/>
        <v/>
      </c>
      <c r="CP51" s="44" t="str">
        <f t="shared" si="93"/>
        <v/>
      </c>
      <c r="CQ51" s="44" t="str">
        <f t="shared" si="94"/>
        <v/>
      </c>
      <c r="CR51" s="44" t="str">
        <f t="shared" si="95"/>
        <v/>
      </c>
      <c r="CS51" s="44" t="str">
        <f t="shared" si="96"/>
        <v/>
      </c>
      <c r="CT51" s="44" t="str">
        <f t="shared" si="97"/>
        <v/>
      </c>
      <c r="CU51" s="44" t="str">
        <f t="shared" si="98"/>
        <v/>
      </c>
      <c r="CV51" s="44" t="str">
        <f t="shared" si="99"/>
        <v/>
      </c>
      <c r="CW51" s="44" t="str">
        <f t="shared" si="100"/>
        <v/>
      </c>
      <c r="CX51" s="44" t="str">
        <f t="shared" si="101"/>
        <v/>
      </c>
      <c r="CY51" s="44" t="str">
        <f t="shared" si="102"/>
        <v/>
      </c>
      <c r="CZ51" s="44" t="str">
        <f t="shared" si="103"/>
        <v/>
      </c>
      <c r="DA51" s="45">
        <f t="shared" si="104"/>
        <v>0</v>
      </c>
      <c r="DB51" s="45">
        <f t="shared" si="105"/>
        <v>0</v>
      </c>
      <c r="DC51" s="45">
        <f t="shared" si="106"/>
        <v>0</v>
      </c>
      <c r="DD51" s="45">
        <f t="shared" si="107"/>
        <v>0</v>
      </c>
      <c r="DE51" s="45">
        <f t="shared" si="108"/>
        <v>0</v>
      </c>
      <c r="DF51" s="45">
        <f t="shared" si="62"/>
        <v>0</v>
      </c>
      <c r="DG51" s="45">
        <f t="shared" si="63"/>
        <v>0</v>
      </c>
      <c r="DH51" s="45">
        <f t="shared" si="64"/>
        <v>0</v>
      </c>
      <c r="DI51" s="45">
        <f t="shared" si="65"/>
        <v>0</v>
      </c>
      <c r="DJ51" s="45">
        <f t="shared" si="66"/>
        <v>0</v>
      </c>
      <c r="DK51" s="45">
        <f t="shared" si="67"/>
        <v>0</v>
      </c>
      <c r="DL51" s="45">
        <f t="shared" si="68"/>
        <v>0</v>
      </c>
      <c r="DM51" s="45">
        <f t="shared" si="69"/>
        <v>0</v>
      </c>
      <c r="DN51" s="45">
        <f t="shared" si="70"/>
        <v>0</v>
      </c>
      <c r="DO51" s="45">
        <f t="shared" si="71"/>
        <v>0</v>
      </c>
      <c r="DP51" s="45">
        <f t="shared" si="72"/>
        <v>0</v>
      </c>
      <c r="DQ51" s="45">
        <f t="shared" si="73"/>
        <v>0</v>
      </c>
      <c r="DR51" s="45">
        <f t="shared" si="74"/>
        <v>0</v>
      </c>
      <c r="DS51" s="45">
        <f t="shared" si="75"/>
        <v>0</v>
      </c>
      <c r="DT51" s="45">
        <f t="shared" si="76"/>
        <v>0</v>
      </c>
      <c r="DU51" s="45">
        <f t="shared" si="77"/>
        <v>0</v>
      </c>
      <c r="DV51" s="45">
        <f t="shared" si="78"/>
        <v>0</v>
      </c>
      <c r="DW51" s="45">
        <f t="shared" si="79"/>
        <v>0</v>
      </c>
      <c r="DX51" s="45">
        <f t="shared" si="80"/>
        <v>0</v>
      </c>
      <c r="DY51" s="45">
        <f t="shared" si="81"/>
        <v>0</v>
      </c>
      <c r="DZ51" s="45">
        <f t="shared" si="82"/>
        <v>0</v>
      </c>
    </row>
    <row r="52" spans="1:130" x14ac:dyDescent="0.25">
      <c r="A52" s="15" t="s">
        <v>56</v>
      </c>
      <c r="B52" s="15"/>
      <c r="C52" s="15"/>
      <c r="D52" s="16"/>
      <c r="E52" s="16"/>
      <c r="F52" s="16"/>
      <c r="G52" s="16"/>
      <c r="I52" s="16"/>
      <c r="J52" s="17"/>
      <c r="K52" s="17"/>
      <c r="L52" s="17"/>
      <c r="M52" s="17"/>
      <c r="N52" s="17"/>
      <c r="O52" s="17"/>
      <c r="P52" s="17"/>
      <c r="Q52" s="8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T52" s="14"/>
      <c r="BU52" s="14"/>
      <c r="BV52" s="11"/>
      <c r="BW52" s="11"/>
    </row>
    <row r="53" spans="1:130" ht="15" customHeight="1" x14ac:dyDescent="0.25">
      <c r="A53" s="475" t="s">
        <v>4</v>
      </c>
      <c r="B53" s="478" t="s">
        <v>5</v>
      </c>
      <c r="C53" s="479"/>
      <c r="D53" s="482" t="s">
        <v>6</v>
      </c>
      <c r="E53" s="483"/>
      <c r="F53" s="483"/>
      <c r="G53" s="483"/>
      <c r="H53" s="483"/>
      <c r="I53" s="483"/>
      <c r="J53" s="483"/>
      <c r="K53" s="483"/>
      <c r="L53" s="483"/>
      <c r="M53" s="483"/>
      <c r="N53" s="483"/>
      <c r="O53" s="483"/>
      <c r="P53" s="483"/>
      <c r="Q53" s="483"/>
      <c r="R53" s="483"/>
      <c r="S53" s="483"/>
      <c r="T53" s="483"/>
      <c r="U53" s="483"/>
      <c r="V53" s="483"/>
      <c r="W53" s="483"/>
      <c r="X53" s="483"/>
      <c r="Y53" s="483"/>
      <c r="Z53" s="483"/>
      <c r="AA53" s="483"/>
      <c r="AB53" s="483"/>
      <c r="AC53" s="483"/>
      <c r="AD53" s="483"/>
      <c r="AE53" s="483"/>
      <c r="AF53" s="483"/>
      <c r="AG53" s="483"/>
      <c r="AH53" s="483"/>
      <c r="AI53" s="483"/>
      <c r="AJ53" s="483"/>
      <c r="AK53" s="483"/>
      <c r="AL53" s="483"/>
      <c r="AM53" s="483"/>
      <c r="AN53" s="483"/>
      <c r="AO53" s="483"/>
      <c r="AP53" s="483"/>
      <c r="AQ53" s="484"/>
      <c r="AR53" s="485" t="s">
        <v>7</v>
      </c>
      <c r="AS53" s="486"/>
      <c r="AT53" s="487" t="s">
        <v>8</v>
      </c>
      <c r="AU53" s="488"/>
      <c r="AV53" s="493" t="s">
        <v>9</v>
      </c>
      <c r="AW53" s="496" t="s">
        <v>10</v>
      </c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U53" s="10"/>
      <c r="BV53" s="11"/>
      <c r="BW53" s="11"/>
    </row>
    <row r="54" spans="1:130" ht="15" customHeight="1" x14ac:dyDescent="0.25">
      <c r="A54" s="476"/>
      <c r="B54" s="480"/>
      <c r="C54" s="481"/>
      <c r="D54" s="491" t="s">
        <v>11</v>
      </c>
      <c r="E54" s="485"/>
      <c r="F54" s="491" t="s">
        <v>12</v>
      </c>
      <c r="G54" s="485"/>
      <c r="H54" s="491" t="s">
        <v>13</v>
      </c>
      <c r="I54" s="492"/>
      <c r="J54" s="485" t="s">
        <v>14</v>
      </c>
      <c r="K54" s="485"/>
      <c r="L54" s="491" t="s">
        <v>15</v>
      </c>
      <c r="M54" s="485"/>
      <c r="N54" s="491" t="s">
        <v>16</v>
      </c>
      <c r="O54" s="485"/>
      <c r="P54" s="491" t="s">
        <v>17</v>
      </c>
      <c r="Q54" s="485"/>
      <c r="R54" s="491" t="s">
        <v>18</v>
      </c>
      <c r="S54" s="485"/>
      <c r="T54" s="491" t="s">
        <v>19</v>
      </c>
      <c r="U54" s="492"/>
      <c r="V54" s="491" t="s">
        <v>20</v>
      </c>
      <c r="W54" s="492"/>
      <c r="X54" s="491" t="s">
        <v>21</v>
      </c>
      <c r="Y54" s="492"/>
      <c r="Z54" s="491" t="s">
        <v>22</v>
      </c>
      <c r="AA54" s="492"/>
      <c r="AB54" s="491" t="s">
        <v>23</v>
      </c>
      <c r="AC54" s="492"/>
      <c r="AD54" s="491" t="s">
        <v>24</v>
      </c>
      <c r="AE54" s="492"/>
      <c r="AF54" s="491" t="s">
        <v>25</v>
      </c>
      <c r="AG54" s="492"/>
      <c r="AH54" s="491" t="s">
        <v>26</v>
      </c>
      <c r="AI54" s="492"/>
      <c r="AJ54" s="491" t="s">
        <v>27</v>
      </c>
      <c r="AK54" s="492"/>
      <c r="AL54" s="491" t="s">
        <v>28</v>
      </c>
      <c r="AM54" s="492"/>
      <c r="AN54" s="491" t="s">
        <v>29</v>
      </c>
      <c r="AO54" s="492"/>
      <c r="AP54" s="491" t="s">
        <v>30</v>
      </c>
      <c r="AQ54" s="486"/>
      <c r="AR54" s="499" t="s">
        <v>31</v>
      </c>
      <c r="AS54" s="501" t="s">
        <v>32</v>
      </c>
      <c r="AT54" s="489"/>
      <c r="AU54" s="490"/>
      <c r="AV54" s="494"/>
      <c r="AW54" s="497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U54" s="10"/>
    </row>
    <row r="55" spans="1:130" x14ac:dyDescent="0.25">
      <c r="A55" s="477"/>
      <c r="B55" s="24" t="s">
        <v>33</v>
      </c>
      <c r="C55" s="64" t="s">
        <v>34</v>
      </c>
      <c r="D55" s="18" t="s">
        <v>33</v>
      </c>
      <c r="E55" s="25" t="s">
        <v>34</v>
      </c>
      <c r="F55" s="18" t="s">
        <v>33</v>
      </c>
      <c r="G55" s="25" t="s">
        <v>34</v>
      </c>
      <c r="H55" s="18" t="s">
        <v>33</v>
      </c>
      <c r="I55" s="64" t="s">
        <v>34</v>
      </c>
      <c r="J55" s="24" t="s">
        <v>33</v>
      </c>
      <c r="K55" s="25" t="s">
        <v>34</v>
      </c>
      <c r="L55" s="18" t="s">
        <v>33</v>
      </c>
      <c r="M55" s="25" t="s">
        <v>34</v>
      </c>
      <c r="N55" s="18" t="s">
        <v>33</v>
      </c>
      <c r="O55" s="25" t="s">
        <v>34</v>
      </c>
      <c r="P55" s="18" t="s">
        <v>33</v>
      </c>
      <c r="Q55" s="25" t="s">
        <v>34</v>
      </c>
      <c r="R55" s="18" t="s">
        <v>33</v>
      </c>
      <c r="S55" s="25" t="s">
        <v>34</v>
      </c>
      <c r="T55" s="18" t="s">
        <v>33</v>
      </c>
      <c r="U55" s="25" t="s">
        <v>34</v>
      </c>
      <c r="V55" s="18" t="s">
        <v>33</v>
      </c>
      <c r="W55" s="25" t="s">
        <v>34</v>
      </c>
      <c r="X55" s="18" t="s">
        <v>33</v>
      </c>
      <c r="Y55" s="25" t="s">
        <v>34</v>
      </c>
      <c r="Z55" s="18" t="s">
        <v>33</v>
      </c>
      <c r="AA55" s="25" t="s">
        <v>34</v>
      </c>
      <c r="AB55" s="18" t="s">
        <v>33</v>
      </c>
      <c r="AC55" s="25" t="s">
        <v>34</v>
      </c>
      <c r="AD55" s="18" t="s">
        <v>33</v>
      </c>
      <c r="AE55" s="25" t="s">
        <v>34</v>
      </c>
      <c r="AF55" s="18" t="s">
        <v>33</v>
      </c>
      <c r="AG55" s="25" t="s">
        <v>34</v>
      </c>
      <c r="AH55" s="18" t="s">
        <v>33</v>
      </c>
      <c r="AI55" s="25" t="s">
        <v>34</v>
      </c>
      <c r="AJ55" s="18" t="s">
        <v>33</v>
      </c>
      <c r="AK55" s="25" t="s">
        <v>34</v>
      </c>
      <c r="AL55" s="18" t="s">
        <v>33</v>
      </c>
      <c r="AM55" s="25" t="s">
        <v>34</v>
      </c>
      <c r="AN55" s="18" t="s">
        <v>33</v>
      </c>
      <c r="AO55" s="25" t="s">
        <v>34</v>
      </c>
      <c r="AP55" s="18" t="s">
        <v>33</v>
      </c>
      <c r="AQ55" s="26" t="s">
        <v>34</v>
      </c>
      <c r="AR55" s="500"/>
      <c r="AS55" s="502"/>
      <c r="AT55" s="394" t="s">
        <v>35</v>
      </c>
      <c r="AU55" s="387" t="s">
        <v>36</v>
      </c>
      <c r="AV55" s="495"/>
      <c r="AW55" s="498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U55" s="10"/>
    </row>
    <row r="56" spans="1:130" x14ac:dyDescent="0.25">
      <c r="A56" s="65" t="s">
        <v>37</v>
      </c>
      <c r="B56" s="31">
        <f t="shared" ref="B56:C63" si="110">+N56+P56+R56+T56+V56+X56+Z56+AB56+AD56+AF56+AH56+AJ56+AL56+AN56+AP56</f>
        <v>1</v>
      </c>
      <c r="C56" s="32">
        <f t="shared" si="110"/>
        <v>0</v>
      </c>
      <c r="D56" s="33"/>
      <c r="E56" s="34"/>
      <c r="F56" s="35"/>
      <c r="G56" s="34"/>
      <c r="H56" s="35"/>
      <c r="I56" s="34"/>
      <c r="J56" s="35"/>
      <c r="K56" s="34"/>
      <c r="L56" s="35"/>
      <c r="M56" s="36"/>
      <c r="N56" s="37">
        <v>0</v>
      </c>
      <c r="O56" s="38">
        <v>0</v>
      </c>
      <c r="P56" s="39">
        <v>0</v>
      </c>
      <c r="Q56" s="38">
        <v>0</v>
      </c>
      <c r="R56" s="39">
        <v>1</v>
      </c>
      <c r="S56" s="38">
        <v>0</v>
      </c>
      <c r="T56" s="39">
        <v>0</v>
      </c>
      <c r="U56" s="38">
        <v>0</v>
      </c>
      <c r="V56" s="39">
        <v>0</v>
      </c>
      <c r="W56" s="38">
        <v>0</v>
      </c>
      <c r="X56" s="39">
        <v>0</v>
      </c>
      <c r="Y56" s="38">
        <v>0</v>
      </c>
      <c r="Z56" s="39">
        <v>0</v>
      </c>
      <c r="AA56" s="38">
        <v>0</v>
      </c>
      <c r="AB56" s="39">
        <v>0</v>
      </c>
      <c r="AC56" s="38">
        <v>0</v>
      </c>
      <c r="AD56" s="39">
        <v>0</v>
      </c>
      <c r="AE56" s="38">
        <v>0</v>
      </c>
      <c r="AF56" s="39">
        <v>0</v>
      </c>
      <c r="AG56" s="38">
        <v>0</v>
      </c>
      <c r="AH56" s="39">
        <v>0</v>
      </c>
      <c r="AI56" s="38">
        <v>0</v>
      </c>
      <c r="AJ56" s="39">
        <v>0</v>
      </c>
      <c r="AK56" s="38">
        <v>0</v>
      </c>
      <c r="AL56" s="39">
        <v>0</v>
      </c>
      <c r="AM56" s="38">
        <v>0</v>
      </c>
      <c r="AN56" s="39">
        <v>0</v>
      </c>
      <c r="AO56" s="38">
        <v>0</v>
      </c>
      <c r="AP56" s="39">
        <v>0</v>
      </c>
      <c r="AQ56" s="40">
        <v>0</v>
      </c>
      <c r="AR56" s="41"/>
      <c r="AS56" s="40">
        <v>1</v>
      </c>
      <c r="AT56" s="37">
        <v>0</v>
      </c>
      <c r="AU56" s="38">
        <v>0</v>
      </c>
      <c r="AV56" s="39">
        <v>0</v>
      </c>
      <c r="AW56" s="42">
        <v>0</v>
      </c>
      <c r="AX56" s="43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10"/>
      <c r="BJ56" s="10"/>
      <c r="BK56" s="10"/>
      <c r="BL56" s="10"/>
      <c r="BU56" s="10"/>
      <c r="BW56" s="11"/>
      <c r="CA56" s="44" t="str">
        <f t="shared" ref="CA56:CA73" si="112">IF(B56&lt;C56,"* El total de Reactivos NO DEBE ser superior al total de Procesados. ","")</f>
        <v/>
      </c>
      <c r="CB56" s="44" t="str">
        <f t="shared" ref="CB56:CB73" si="113">IF(B56&lt;&gt;(AR56+ AS56),"* La suma de las columnas Sexo DEBE SER IGUAL a los Procesados. ","")</f>
        <v/>
      </c>
      <c r="CC56" s="44" t="str">
        <f t="shared" ref="CC56:CC73" si="114">IF(B56&lt;(AT56+ AU56),"* La suma de las columna Trans NO DEBE ser superior al total de Procesados. ","")</f>
        <v/>
      </c>
      <c r="CD56" s="44" t="str">
        <f t="shared" ref="CD56:CD73" si="115">IF(B56&lt;AV56,"* La columna Pueblos Originarios NO DEBE ser superior al total de Procesados. ","")</f>
        <v/>
      </c>
      <c r="CE56" s="44" t="str">
        <f t="shared" ref="CE56:CE73" si="116">IF(B56&lt;AW56,"* La columna Migrantes NO DEBE ser superior al total de Procesados. ","")</f>
        <v/>
      </c>
      <c r="CF56" s="44" t="str">
        <f>IF(D56&lt;E56,CONCATENATE("* El total de procesados debe ser mayor o igual al total de Reactivos en el grupo de edad ",$D$54),"")</f>
        <v/>
      </c>
      <c r="CG56" s="44" t="str">
        <f>IF(F56&lt;G56,CONCATENATE("* El total de procesados debe ser mayor o igual al total de Reactivos en el grupo de edad ",$F$54),"")</f>
        <v/>
      </c>
      <c r="CH56" s="44" t="str">
        <f>IF(H56&lt;I56,CONCATENATE("* El total de procesados debe ser mayor o igual al total de Reactivos en el grupo de edad ",$H$54),"")</f>
        <v/>
      </c>
      <c r="CI56" s="44" t="str">
        <f>IF(J56&lt;K56,CONCATENATE("* El total de procesados debe ser mayor o igual al total de Reactivos en el grupo de edad ",$J$54),"")</f>
        <v/>
      </c>
      <c r="CJ56" s="44" t="str">
        <f>IF(L56&lt;M56,CONCATENATE("* El total de procesados debe ser mayor o igual al total de Reactivos en el grupo de edad ",$L$54),"")</f>
        <v/>
      </c>
      <c r="CK56" s="44" t="str">
        <f>IF(N56&lt;O56,CONCATENATE("* El total de procesados debe ser mayor o igual al total de Reactivos en el grupo de edad ",$N$54),"")</f>
        <v/>
      </c>
      <c r="CL56" s="44" t="str">
        <f>IF(P56&lt;Q56,CONCATENATE("* El total de procesados debe ser mayor o igual al total de Reactivos en el grupo de edad ",$P$54),"")</f>
        <v/>
      </c>
      <c r="CM56" s="44" t="str">
        <f>IF(R56&lt;S56,CONCATENATE("* El total de procesados debe ser mayor o igual al total de Reactivos en el grupo de edad ",$R$54),"")</f>
        <v/>
      </c>
      <c r="CN56" s="44" t="str">
        <f>IF(T56&lt;U56,CONCATENATE("* El total de procesados debe ser mayor o igual al total de Reactivos en el grupo de edad ",$T$54),"")</f>
        <v/>
      </c>
      <c r="CO56" s="44" t="str">
        <f>IF(V56&lt;W56,CONCATENATE("* El total de procesados debe ser mayor o igual al total de Reactivos en el grupo de edad ",$V$54),"")</f>
        <v/>
      </c>
      <c r="CP56" s="44" t="str">
        <f>IF(X56&lt;Y56,CONCATENATE("* El total de procesados debe ser mayor o igual al total de Reactivos en el grupo de edad ",$X$54),"")</f>
        <v/>
      </c>
      <c r="CQ56" s="44" t="str">
        <f>IF(Z56&lt;AA56,CONCATENATE("* El total de procesados debe ser mayor o igual al total de Reactivos en el grupo de edad ",$Z$54),"")</f>
        <v/>
      </c>
      <c r="CR56" s="44" t="str">
        <f>IF(AB56&lt;AC56,CONCATENATE("* El total de procesados debe ser mayor o igual al total de Reactivos en el grupo de edad ",$AB$54),"")</f>
        <v/>
      </c>
      <c r="CS56" s="44" t="str">
        <f>IF(AD56&lt;AE56,CONCATENATE("* El total de procesados debe ser mayor o igual al total de Reactivos en el grupo de edad ",$AD$54),"")</f>
        <v/>
      </c>
      <c r="CT56" s="44" t="str">
        <f>IF(AF56&lt;AG56,CONCATENATE("* El total de procesados debe ser mayor o igual al total de Reactivos en el grupo de edad ",$AF$54),"")</f>
        <v/>
      </c>
      <c r="CU56" s="44" t="str">
        <f>IF(AH56&lt;AI56,CONCATENATE("* El total de procesados debe ser mayor o igual al total de Reactivos en el grupo de edad ",$AH$54),"")</f>
        <v/>
      </c>
      <c r="CV56" s="44" t="str">
        <f>IF(AJ56&lt;AK56,CONCATENATE("* El total de procesados debe ser mayor o igual al total de Reactivos en el grupo de edad ",$AJ$54),"")</f>
        <v/>
      </c>
      <c r="CW56" s="44" t="str">
        <f>IF(AL56&lt;AM56,CONCATENATE("* El total de procesados debe ser mayor o igual al total de Reactivos en el grupo de edad ",$AL$54),"")</f>
        <v/>
      </c>
      <c r="CX56" s="44" t="str">
        <f>IF(AN56&lt;AO56,CONCATENATE("* El total de procesados debe ser mayor o igual al total de Reactivos en el grupo de edad ",$AN$54),"")</f>
        <v/>
      </c>
      <c r="CY56" s="44" t="str">
        <f>IF(AP56&lt;AQ56,CONCATENATE("* El total de procesados debe ser mayor o igual al total de Reactivos en el grupo de edad ",$AP$54),"")</f>
        <v/>
      </c>
      <c r="CZ56" s="44" t="str">
        <f t="shared" ref="CZ56:CZ73" si="117">IF(AND(B56&lt;&gt;0,OR(AT56="",AU56="",AV56="",AW56="")),"* No olvide digitar la columna Trans y/o Pueblos Originarios y/o Migrantes (Digite Cero si no tiene). ","")</f>
        <v/>
      </c>
      <c r="DA56" s="45">
        <f t="shared" ref="DA56:DA73" si="118">IF(B56&lt;   C56,1,0)</f>
        <v>0</v>
      </c>
      <c r="DB56" s="45">
        <f t="shared" ref="DB56:DB73" si="119">IF(B56&lt;&gt; AR56+AS56,1,0)</f>
        <v>0</v>
      </c>
      <c r="DC56" s="45">
        <f t="shared" ref="DC56:DC73" si="120">IF(B56&lt;  AT56+AU56,1,0)</f>
        <v>0</v>
      </c>
      <c r="DD56" s="45">
        <f t="shared" ref="DD56:DD73" si="121">IF(B56&lt;  AV56,1,0)</f>
        <v>0</v>
      </c>
      <c r="DE56" s="45">
        <f t="shared" ref="DE56:DE73" si="122">IF(B56&lt;  AW56,1,0)</f>
        <v>0</v>
      </c>
      <c r="DF56" s="45">
        <f t="shared" ref="DF56:DF73" si="123">IF(D56&lt;E56,1,0)</f>
        <v>0</v>
      </c>
      <c r="DG56" s="45">
        <f t="shared" ref="DG56:DG73" si="124">IF(F56&lt;G56,1,0)</f>
        <v>0</v>
      </c>
      <c r="DH56" s="45">
        <f t="shared" ref="DH56:DH73" si="125">IF(H56&lt;I56,1,0)</f>
        <v>0</v>
      </c>
      <c r="DI56" s="45">
        <f t="shared" ref="DI56:DI73" si="126">IF(J56&lt;K56,1,0)</f>
        <v>0</v>
      </c>
      <c r="DJ56" s="45">
        <f t="shared" ref="DJ56:DJ73" si="127">IF(L56&lt;M56,1,0)</f>
        <v>0</v>
      </c>
      <c r="DK56" s="45">
        <f t="shared" ref="DK56:DK73" si="128">IF(N56&lt;O56,1,0)</f>
        <v>0</v>
      </c>
      <c r="DL56" s="45">
        <f t="shared" ref="DL56:DL73" si="129">IF(P56&lt;Q56,1,0)</f>
        <v>0</v>
      </c>
      <c r="DM56" s="45">
        <f t="shared" ref="DM56:DM73" si="130">IF(R56&lt;S56,1,0)</f>
        <v>0</v>
      </c>
      <c r="DN56" s="45">
        <f t="shared" ref="DN56:DN73" si="131">IF(T56&lt;U56,1,0)</f>
        <v>0</v>
      </c>
      <c r="DO56" s="45">
        <f t="shared" ref="DO56:DO73" si="132">IF(V56&lt;W56,1,0)</f>
        <v>0</v>
      </c>
      <c r="DP56" s="45">
        <f t="shared" ref="DP56:DP73" si="133">IF(X56&lt;Y56,1,0)</f>
        <v>0</v>
      </c>
      <c r="DQ56" s="45">
        <f t="shared" ref="DQ56:DQ73" si="134">IF(Z56&lt;AA56,1,0)</f>
        <v>0</v>
      </c>
      <c r="DR56" s="45">
        <f t="shared" ref="DR56:DR73" si="135">IF(AB56&lt;AC56,1,0)</f>
        <v>0</v>
      </c>
      <c r="DS56" s="45">
        <f t="shared" ref="DS56:DS73" si="136">IF(AD56&lt;AE56,1,0)</f>
        <v>0</v>
      </c>
      <c r="DT56" s="45">
        <f t="shared" ref="DT56:DT73" si="137">IF(AF56&lt;AG56,1,0)</f>
        <v>0</v>
      </c>
      <c r="DU56" s="45">
        <f t="shared" ref="DU56:DU73" si="138">IF(AH56&lt;AI56,1,0)</f>
        <v>0</v>
      </c>
      <c r="DV56" s="45">
        <f t="shared" ref="DV56:DV73" si="139">IF(AJ56&lt;AK56,1,0)</f>
        <v>0</v>
      </c>
      <c r="DW56" s="45">
        <f t="shared" ref="DW56:DW73" si="140">IF(AL56&lt;AM56,1,0)</f>
        <v>0</v>
      </c>
      <c r="DX56" s="45">
        <f t="shared" ref="DX56:DX73" si="141">IF(AN56&lt;AO56,1,0)</f>
        <v>0</v>
      </c>
      <c r="DY56" s="45">
        <f t="shared" ref="DY56:DY73" si="142">IF(AP56&lt;AQ56,1,0)</f>
        <v>0</v>
      </c>
      <c r="DZ56" s="45">
        <f t="shared" ref="DZ56:DZ73" si="143">IF(AND(B56&lt;&gt;0,OR(AT56="",AU56="",AV56="",AW56="")),1,0)</f>
        <v>0</v>
      </c>
    </row>
    <row r="57" spans="1:130" x14ac:dyDescent="0.25">
      <c r="A57" s="66" t="s">
        <v>38</v>
      </c>
      <c r="B57" s="47">
        <f t="shared" si="110"/>
        <v>3</v>
      </c>
      <c r="C57" s="48">
        <f t="shared" si="110"/>
        <v>0</v>
      </c>
      <c r="D57" s="33"/>
      <c r="E57" s="34"/>
      <c r="F57" s="35"/>
      <c r="G57" s="34"/>
      <c r="H57" s="35"/>
      <c r="I57" s="34"/>
      <c r="J57" s="35"/>
      <c r="K57" s="34"/>
      <c r="L57" s="35"/>
      <c r="M57" s="36"/>
      <c r="N57" s="37">
        <v>0</v>
      </c>
      <c r="O57" s="38">
        <v>0</v>
      </c>
      <c r="P57" s="39">
        <v>0</v>
      </c>
      <c r="Q57" s="38">
        <v>0</v>
      </c>
      <c r="R57" s="39">
        <v>0</v>
      </c>
      <c r="S57" s="38">
        <v>0</v>
      </c>
      <c r="T57" s="39">
        <v>2</v>
      </c>
      <c r="U57" s="38">
        <v>0</v>
      </c>
      <c r="V57" s="39">
        <v>1</v>
      </c>
      <c r="W57" s="38">
        <v>0</v>
      </c>
      <c r="X57" s="39">
        <v>0</v>
      </c>
      <c r="Y57" s="38">
        <v>0</v>
      </c>
      <c r="Z57" s="39">
        <v>0</v>
      </c>
      <c r="AA57" s="38">
        <v>0</v>
      </c>
      <c r="AB57" s="39">
        <v>0</v>
      </c>
      <c r="AC57" s="38">
        <v>0</v>
      </c>
      <c r="AD57" s="39">
        <v>0</v>
      </c>
      <c r="AE57" s="38">
        <v>0</v>
      </c>
      <c r="AF57" s="39">
        <v>0</v>
      </c>
      <c r="AG57" s="38">
        <v>0</v>
      </c>
      <c r="AH57" s="39">
        <v>0</v>
      </c>
      <c r="AI57" s="38">
        <v>0</v>
      </c>
      <c r="AJ57" s="39">
        <v>0</v>
      </c>
      <c r="AK57" s="38">
        <v>0</v>
      </c>
      <c r="AL57" s="39">
        <v>0</v>
      </c>
      <c r="AM57" s="38">
        <v>0</v>
      </c>
      <c r="AN57" s="39">
        <v>0</v>
      </c>
      <c r="AO57" s="38">
        <v>0</v>
      </c>
      <c r="AP57" s="39">
        <v>0</v>
      </c>
      <c r="AQ57" s="40">
        <v>0</v>
      </c>
      <c r="AR57" s="41"/>
      <c r="AS57" s="40">
        <v>3</v>
      </c>
      <c r="AT57" s="37">
        <v>0</v>
      </c>
      <c r="AU57" s="38">
        <v>0</v>
      </c>
      <c r="AV57" s="39">
        <v>0</v>
      </c>
      <c r="AW57" s="42">
        <v>0</v>
      </c>
      <c r="AX57" s="43" t="str">
        <f t="shared" si="111"/>
        <v/>
      </c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10"/>
      <c r="BJ57" s="10"/>
      <c r="BK57" s="10"/>
      <c r="BL57" s="10"/>
      <c r="BU57" s="10"/>
      <c r="BW57" s="11"/>
      <c r="CA57" s="44" t="str">
        <f t="shared" si="112"/>
        <v/>
      </c>
      <c r="CB57" s="44" t="str">
        <f t="shared" si="113"/>
        <v/>
      </c>
      <c r="CC57" s="44" t="str">
        <f t="shared" si="114"/>
        <v/>
      </c>
      <c r="CD57" s="44" t="str">
        <f t="shared" si="115"/>
        <v/>
      </c>
      <c r="CE57" s="44" t="str">
        <f t="shared" si="116"/>
        <v/>
      </c>
      <c r="CF57" s="44" t="str">
        <f t="shared" ref="CF57:CF73" si="144">IF(D57&lt;E57,CONCATENATE("* El total de procesados debe ser mayor o igual al total de Reactivos en el grupo de edad ",$D$54),"")</f>
        <v/>
      </c>
      <c r="CG57" s="44" t="str">
        <f t="shared" ref="CG57:CG73" si="145">IF(F57&lt;G57,CONCATENATE("* El total de procesados debe ser mayor o igual al total de Reactivos en el grupo de edad ",$F$54),"")</f>
        <v/>
      </c>
      <c r="CH57" s="44" t="str">
        <f t="shared" ref="CH57:CH73" si="146">IF(H57&lt;I57,CONCATENATE("* El total de procesados debe ser mayor o igual al total de Reactivos en el grupo de edad ",$H$54),"")</f>
        <v/>
      </c>
      <c r="CI57" s="44" t="str">
        <f t="shared" ref="CI57:CI73" si="147">IF(J57&lt;K57,CONCATENATE("* El total de procesados debe ser mayor o igual al total de Reactivos en el grupo de edad ",$J$54),"")</f>
        <v/>
      </c>
      <c r="CJ57" s="44" t="str">
        <f t="shared" ref="CJ57:CJ73" si="148">IF(L57&lt;M57,CONCATENATE("* El total de procesados debe ser mayor o igual al total de Reactivos en el grupo de edad ",$L$54),"")</f>
        <v/>
      </c>
      <c r="CK57" s="44" t="str">
        <f t="shared" ref="CK57:CK73" si="149">IF(N57&lt;O57,CONCATENATE("* El total de procesados debe ser mayor o igual al total de Reactivos en el grupo de edad ",$N$54),"")</f>
        <v/>
      </c>
      <c r="CL57" s="44" t="str">
        <f t="shared" ref="CL57:CL73" si="150">IF(P57&lt;Q57,CONCATENATE("* El total de procesados debe ser mayor o igual al total de Reactivos en el grupo de edad ",$P$54),"")</f>
        <v/>
      </c>
      <c r="CM57" s="44" t="str">
        <f t="shared" ref="CM57:CM73" si="151">IF(R57&lt;S57,CONCATENATE("* El total de procesados debe ser mayor o igual al total de Reactivos en el grupo de edad ",$R$54),"")</f>
        <v/>
      </c>
      <c r="CN57" s="44" t="str">
        <f t="shared" ref="CN57:CN73" si="152">IF(T57&lt;U57,CONCATENATE("* El total de procesados debe ser mayor o igual al total de Reactivos en el grupo de edad ",$T$54),"")</f>
        <v/>
      </c>
      <c r="CO57" s="44" t="str">
        <f t="shared" ref="CO57:CO73" si="153">IF(V57&lt;W57,CONCATENATE("* El total de procesados debe ser mayor o igual al total de Reactivos en el grupo de edad ",$V$54),"")</f>
        <v/>
      </c>
      <c r="CP57" s="44" t="str">
        <f t="shared" ref="CP57:CP73" si="154">IF(X57&lt;Y57,CONCATENATE("* El total de procesados debe ser mayor o igual al total de Reactivos en el grupo de edad ",$X$54),"")</f>
        <v/>
      </c>
      <c r="CQ57" s="44" t="str">
        <f t="shared" ref="CQ57:CQ73" si="155">IF(Z57&lt;AA57,CONCATENATE("* El total de procesados debe ser mayor o igual al total de Reactivos en el grupo de edad ",$Z$54),"")</f>
        <v/>
      </c>
      <c r="CR57" s="44" t="str">
        <f t="shared" ref="CR57:CR73" si="156">IF(AB57&lt;AC57,CONCATENATE("* El total de procesados debe ser mayor o igual al total de Reactivos en el grupo de edad ",$AB$54),"")</f>
        <v/>
      </c>
      <c r="CS57" s="44" t="str">
        <f t="shared" ref="CS57:CS73" si="157">IF(AD57&lt;AE57,CONCATENATE("* El total de procesados debe ser mayor o igual al total de Reactivos en el grupo de edad ",$AD$54),"")</f>
        <v/>
      </c>
      <c r="CT57" s="44" t="str">
        <f t="shared" ref="CT57:CT73" si="158">IF(AF57&lt;AG57,CONCATENATE("* El total de procesados debe ser mayor o igual al total de Reactivos en el grupo de edad ",$AF$54),"")</f>
        <v/>
      </c>
      <c r="CU57" s="44" t="str">
        <f t="shared" ref="CU57:CU73" si="159">IF(AH57&lt;AI57,CONCATENATE("* El total de procesados debe ser mayor o igual al total de Reactivos en el grupo de edad ",$AH$54),"")</f>
        <v/>
      </c>
      <c r="CV57" s="44" t="str">
        <f t="shared" ref="CV57:CV73" si="160">IF(AJ57&lt;AK57,CONCATENATE("* El total de procesados debe ser mayor o igual al total de Reactivos en el grupo de edad ",$AJ$54),"")</f>
        <v/>
      </c>
      <c r="CW57" s="44" t="str">
        <f t="shared" ref="CW57:CW73" si="161">IF(AL57&lt;AM57,CONCATENATE("* El total de procesados debe ser mayor o igual al total de Reactivos en el grupo de edad ",$AL$54),"")</f>
        <v/>
      </c>
      <c r="CX57" s="44" t="str">
        <f t="shared" ref="CX57:CX73" si="162">IF(AN57&lt;AO57,CONCATENATE("* El total de procesados debe ser mayor o igual al total de Reactivos en el grupo de edad ",$AN$54),"")</f>
        <v/>
      </c>
      <c r="CY57" s="44" t="str">
        <f t="shared" ref="CY57:CY73" si="163">IF(AP57&lt;AQ57,CONCATENATE("* El total de procesados debe ser mayor o igual al total de Reactivos en el grupo de edad ",$AP$54),"")</f>
        <v/>
      </c>
      <c r="CZ57" s="44" t="str">
        <f t="shared" si="117"/>
        <v/>
      </c>
      <c r="DA57" s="45">
        <f t="shared" si="118"/>
        <v>0</v>
      </c>
      <c r="DB57" s="45">
        <f t="shared" si="119"/>
        <v>0</v>
      </c>
      <c r="DC57" s="45">
        <f t="shared" si="120"/>
        <v>0</v>
      </c>
      <c r="DD57" s="45">
        <f t="shared" si="121"/>
        <v>0</v>
      </c>
      <c r="DE57" s="45">
        <f t="shared" si="122"/>
        <v>0</v>
      </c>
      <c r="DF57" s="45">
        <f t="shared" si="123"/>
        <v>0</v>
      </c>
      <c r="DG57" s="45">
        <f t="shared" si="124"/>
        <v>0</v>
      </c>
      <c r="DH57" s="45">
        <f t="shared" si="125"/>
        <v>0</v>
      </c>
      <c r="DI57" s="45">
        <f t="shared" si="126"/>
        <v>0</v>
      </c>
      <c r="DJ57" s="45">
        <f t="shared" si="127"/>
        <v>0</v>
      </c>
      <c r="DK57" s="45">
        <f t="shared" si="128"/>
        <v>0</v>
      </c>
      <c r="DL57" s="45">
        <f t="shared" si="129"/>
        <v>0</v>
      </c>
      <c r="DM57" s="45">
        <f t="shared" si="130"/>
        <v>0</v>
      </c>
      <c r="DN57" s="45">
        <f t="shared" si="131"/>
        <v>0</v>
      </c>
      <c r="DO57" s="45">
        <f t="shared" si="132"/>
        <v>0</v>
      </c>
      <c r="DP57" s="45">
        <f t="shared" si="133"/>
        <v>0</v>
      </c>
      <c r="DQ57" s="45">
        <f t="shared" si="134"/>
        <v>0</v>
      </c>
      <c r="DR57" s="45">
        <f t="shared" si="135"/>
        <v>0</v>
      </c>
      <c r="DS57" s="45">
        <f t="shared" si="136"/>
        <v>0</v>
      </c>
      <c r="DT57" s="45">
        <f t="shared" si="137"/>
        <v>0</v>
      </c>
      <c r="DU57" s="45">
        <f t="shared" si="138"/>
        <v>0</v>
      </c>
      <c r="DV57" s="45">
        <f t="shared" si="139"/>
        <v>0</v>
      </c>
      <c r="DW57" s="45">
        <f t="shared" si="140"/>
        <v>0</v>
      </c>
      <c r="DX57" s="45">
        <f t="shared" si="141"/>
        <v>0</v>
      </c>
      <c r="DY57" s="45">
        <f t="shared" si="142"/>
        <v>0</v>
      </c>
      <c r="DZ57" s="45">
        <f t="shared" si="143"/>
        <v>0</v>
      </c>
    </row>
    <row r="58" spans="1:130" x14ac:dyDescent="0.25">
      <c r="A58" s="66" t="s">
        <v>39</v>
      </c>
      <c r="B58" s="47">
        <f t="shared" si="110"/>
        <v>2</v>
      </c>
      <c r="C58" s="48">
        <f t="shared" si="110"/>
        <v>0</v>
      </c>
      <c r="D58" s="33"/>
      <c r="E58" s="34"/>
      <c r="F58" s="35"/>
      <c r="G58" s="34"/>
      <c r="H58" s="35"/>
      <c r="I58" s="34"/>
      <c r="J58" s="35"/>
      <c r="K58" s="34"/>
      <c r="L58" s="35"/>
      <c r="M58" s="36"/>
      <c r="N58" s="37">
        <v>0</v>
      </c>
      <c r="O58" s="38">
        <v>0</v>
      </c>
      <c r="P58" s="39">
        <v>0</v>
      </c>
      <c r="Q58" s="38">
        <v>0</v>
      </c>
      <c r="R58" s="39">
        <v>1</v>
      </c>
      <c r="S58" s="38">
        <v>0</v>
      </c>
      <c r="T58" s="39">
        <v>0</v>
      </c>
      <c r="U58" s="38">
        <v>0</v>
      </c>
      <c r="V58" s="39">
        <v>0</v>
      </c>
      <c r="W58" s="38">
        <v>0</v>
      </c>
      <c r="X58" s="39">
        <v>1</v>
      </c>
      <c r="Y58" s="38">
        <v>0</v>
      </c>
      <c r="Z58" s="39">
        <v>0</v>
      </c>
      <c r="AA58" s="38">
        <v>0</v>
      </c>
      <c r="AB58" s="39">
        <v>0</v>
      </c>
      <c r="AC58" s="38">
        <v>0</v>
      </c>
      <c r="AD58" s="39">
        <v>0</v>
      </c>
      <c r="AE58" s="38">
        <v>0</v>
      </c>
      <c r="AF58" s="39">
        <v>0</v>
      </c>
      <c r="AG58" s="38">
        <v>0</v>
      </c>
      <c r="AH58" s="39">
        <v>0</v>
      </c>
      <c r="AI58" s="38">
        <v>0</v>
      </c>
      <c r="AJ58" s="39">
        <v>0</v>
      </c>
      <c r="AK58" s="38">
        <v>0</v>
      </c>
      <c r="AL58" s="39">
        <v>0</v>
      </c>
      <c r="AM58" s="38">
        <v>0</v>
      </c>
      <c r="AN58" s="39">
        <v>0</v>
      </c>
      <c r="AO58" s="38">
        <v>0</v>
      </c>
      <c r="AP58" s="39">
        <v>0</v>
      </c>
      <c r="AQ58" s="40">
        <v>0</v>
      </c>
      <c r="AR58" s="41"/>
      <c r="AS58" s="40">
        <v>2</v>
      </c>
      <c r="AT58" s="37">
        <v>0</v>
      </c>
      <c r="AU58" s="38">
        <v>0</v>
      </c>
      <c r="AV58" s="39">
        <v>0</v>
      </c>
      <c r="AW58" s="42">
        <v>0</v>
      </c>
      <c r="AX58" s="43" t="str">
        <f t="shared" si="111"/>
        <v/>
      </c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10"/>
      <c r="BJ58" s="10"/>
      <c r="BK58" s="10"/>
      <c r="BL58" s="10"/>
      <c r="BU58" s="10"/>
      <c r="BW58" s="11"/>
      <c r="CA58" s="44" t="str">
        <f t="shared" si="112"/>
        <v/>
      </c>
      <c r="CB58" s="44" t="str">
        <f t="shared" si="113"/>
        <v/>
      </c>
      <c r="CC58" s="44" t="str">
        <f t="shared" si="114"/>
        <v/>
      </c>
      <c r="CD58" s="44" t="str">
        <f t="shared" si="115"/>
        <v/>
      </c>
      <c r="CE58" s="44" t="str">
        <f t="shared" si="116"/>
        <v/>
      </c>
      <c r="CF58" s="44" t="str">
        <f t="shared" si="144"/>
        <v/>
      </c>
      <c r="CG58" s="44" t="str">
        <f t="shared" si="145"/>
        <v/>
      </c>
      <c r="CH58" s="44" t="str">
        <f t="shared" si="146"/>
        <v/>
      </c>
      <c r="CI58" s="44" t="str">
        <f t="shared" si="147"/>
        <v/>
      </c>
      <c r="CJ58" s="44" t="str">
        <f t="shared" si="148"/>
        <v/>
      </c>
      <c r="CK58" s="44" t="str">
        <f t="shared" si="149"/>
        <v/>
      </c>
      <c r="CL58" s="44" t="str">
        <f t="shared" si="150"/>
        <v/>
      </c>
      <c r="CM58" s="44" t="str">
        <f t="shared" si="151"/>
        <v/>
      </c>
      <c r="CN58" s="44" t="str">
        <f t="shared" si="152"/>
        <v/>
      </c>
      <c r="CO58" s="44" t="str">
        <f t="shared" si="153"/>
        <v/>
      </c>
      <c r="CP58" s="44" t="str">
        <f t="shared" si="154"/>
        <v/>
      </c>
      <c r="CQ58" s="44" t="str">
        <f t="shared" si="155"/>
        <v/>
      </c>
      <c r="CR58" s="44" t="str">
        <f t="shared" si="156"/>
        <v/>
      </c>
      <c r="CS58" s="44" t="str">
        <f t="shared" si="157"/>
        <v/>
      </c>
      <c r="CT58" s="44" t="str">
        <f t="shared" si="158"/>
        <v/>
      </c>
      <c r="CU58" s="44" t="str">
        <f t="shared" si="159"/>
        <v/>
      </c>
      <c r="CV58" s="44" t="str">
        <f t="shared" si="160"/>
        <v/>
      </c>
      <c r="CW58" s="44" t="str">
        <f t="shared" si="161"/>
        <v/>
      </c>
      <c r="CX58" s="44" t="str">
        <f t="shared" si="162"/>
        <v/>
      </c>
      <c r="CY58" s="44" t="str">
        <f t="shared" si="163"/>
        <v/>
      </c>
      <c r="CZ58" s="44" t="str">
        <f t="shared" si="117"/>
        <v/>
      </c>
      <c r="DA58" s="45">
        <f t="shared" si="118"/>
        <v>0</v>
      </c>
      <c r="DB58" s="45">
        <f t="shared" si="119"/>
        <v>0</v>
      </c>
      <c r="DC58" s="45">
        <f t="shared" si="120"/>
        <v>0</v>
      </c>
      <c r="DD58" s="45">
        <f t="shared" si="121"/>
        <v>0</v>
      </c>
      <c r="DE58" s="45">
        <f t="shared" si="122"/>
        <v>0</v>
      </c>
      <c r="DF58" s="45">
        <f t="shared" si="123"/>
        <v>0</v>
      </c>
      <c r="DG58" s="45">
        <f t="shared" si="124"/>
        <v>0</v>
      </c>
      <c r="DH58" s="45">
        <f t="shared" si="125"/>
        <v>0</v>
      </c>
      <c r="DI58" s="45">
        <f t="shared" si="126"/>
        <v>0</v>
      </c>
      <c r="DJ58" s="45">
        <f t="shared" si="127"/>
        <v>0</v>
      </c>
      <c r="DK58" s="45">
        <f t="shared" si="128"/>
        <v>0</v>
      </c>
      <c r="DL58" s="45">
        <f t="shared" si="129"/>
        <v>0</v>
      </c>
      <c r="DM58" s="45">
        <f t="shared" si="130"/>
        <v>0</v>
      </c>
      <c r="DN58" s="45">
        <f t="shared" si="131"/>
        <v>0</v>
      </c>
      <c r="DO58" s="45">
        <f t="shared" si="132"/>
        <v>0</v>
      </c>
      <c r="DP58" s="45">
        <f t="shared" si="133"/>
        <v>0</v>
      </c>
      <c r="DQ58" s="45">
        <f t="shared" si="134"/>
        <v>0</v>
      </c>
      <c r="DR58" s="45">
        <f t="shared" si="135"/>
        <v>0</v>
      </c>
      <c r="DS58" s="45">
        <f t="shared" si="136"/>
        <v>0</v>
      </c>
      <c r="DT58" s="45">
        <f t="shared" si="137"/>
        <v>0</v>
      </c>
      <c r="DU58" s="45">
        <f t="shared" si="138"/>
        <v>0</v>
      </c>
      <c r="DV58" s="45">
        <f t="shared" si="139"/>
        <v>0</v>
      </c>
      <c r="DW58" s="45">
        <f t="shared" si="140"/>
        <v>0</v>
      </c>
      <c r="DX58" s="45">
        <f t="shared" si="141"/>
        <v>0</v>
      </c>
      <c r="DY58" s="45">
        <f t="shared" si="142"/>
        <v>0</v>
      </c>
      <c r="DZ58" s="45">
        <f t="shared" si="143"/>
        <v>0</v>
      </c>
    </row>
    <row r="59" spans="1:130" x14ac:dyDescent="0.25">
      <c r="A59" s="66" t="s">
        <v>40</v>
      </c>
      <c r="B59" s="47">
        <f t="shared" si="110"/>
        <v>0</v>
      </c>
      <c r="C59" s="48">
        <f t="shared" si="110"/>
        <v>0</v>
      </c>
      <c r="D59" s="33"/>
      <c r="E59" s="34"/>
      <c r="F59" s="35"/>
      <c r="G59" s="34"/>
      <c r="H59" s="35"/>
      <c r="I59" s="34"/>
      <c r="J59" s="35"/>
      <c r="K59" s="34"/>
      <c r="L59" s="35"/>
      <c r="M59" s="36"/>
      <c r="N59" s="37"/>
      <c r="O59" s="38"/>
      <c r="P59" s="39"/>
      <c r="Q59" s="38"/>
      <c r="R59" s="39"/>
      <c r="S59" s="38"/>
      <c r="T59" s="39"/>
      <c r="U59" s="38"/>
      <c r="V59" s="39"/>
      <c r="W59" s="38"/>
      <c r="X59" s="39"/>
      <c r="Y59" s="38"/>
      <c r="Z59" s="39"/>
      <c r="AA59" s="38"/>
      <c r="AB59" s="39"/>
      <c r="AC59" s="38"/>
      <c r="AD59" s="39"/>
      <c r="AE59" s="38"/>
      <c r="AF59" s="39"/>
      <c r="AG59" s="38"/>
      <c r="AH59" s="39"/>
      <c r="AI59" s="38"/>
      <c r="AJ59" s="39"/>
      <c r="AK59" s="38"/>
      <c r="AL59" s="39"/>
      <c r="AM59" s="38"/>
      <c r="AN59" s="39"/>
      <c r="AO59" s="38"/>
      <c r="AP59" s="39"/>
      <c r="AQ59" s="40"/>
      <c r="AR59" s="41"/>
      <c r="AS59" s="40"/>
      <c r="AT59" s="37"/>
      <c r="AU59" s="38"/>
      <c r="AV59" s="39"/>
      <c r="AW59" s="42"/>
      <c r="AX59" s="43" t="str">
        <f t="shared" si="111"/>
        <v/>
      </c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10"/>
      <c r="BJ59" s="10"/>
      <c r="BK59" s="10"/>
      <c r="BL59" s="10"/>
      <c r="BU59" s="10"/>
      <c r="BW59" s="11"/>
      <c r="CA59" s="44" t="str">
        <f t="shared" si="112"/>
        <v/>
      </c>
      <c r="CB59" s="44" t="str">
        <f t="shared" si="113"/>
        <v/>
      </c>
      <c r="CC59" s="44" t="str">
        <f t="shared" si="114"/>
        <v/>
      </c>
      <c r="CD59" s="44" t="str">
        <f t="shared" si="115"/>
        <v/>
      </c>
      <c r="CE59" s="44" t="str">
        <f t="shared" si="116"/>
        <v/>
      </c>
      <c r="CF59" s="44" t="str">
        <f t="shared" si="144"/>
        <v/>
      </c>
      <c r="CG59" s="44" t="str">
        <f t="shared" si="145"/>
        <v/>
      </c>
      <c r="CH59" s="44" t="str">
        <f t="shared" si="146"/>
        <v/>
      </c>
      <c r="CI59" s="44" t="str">
        <f t="shared" si="147"/>
        <v/>
      </c>
      <c r="CJ59" s="44" t="str">
        <f t="shared" si="148"/>
        <v/>
      </c>
      <c r="CK59" s="44" t="str">
        <f t="shared" si="149"/>
        <v/>
      </c>
      <c r="CL59" s="44" t="str">
        <f t="shared" si="150"/>
        <v/>
      </c>
      <c r="CM59" s="44" t="str">
        <f t="shared" si="151"/>
        <v/>
      </c>
      <c r="CN59" s="44" t="str">
        <f t="shared" si="152"/>
        <v/>
      </c>
      <c r="CO59" s="44" t="str">
        <f t="shared" si="153"/>
        <v/>
      </c>
      <c r="CP59" s="44" t="str">
        <f t="shared" si="154"/>
        <v/>
      </c>
      <c r="CQ59" s="44" t="str">
        <f t="shared" si="155"/>
        <v/>
      </c>
      <c r="CR59" s="44" t="str">
        <f t="shared" si="156"/>
        <v/>
      </c>
      <c r="CS59" s="44" t="str">
        <f t="shared" si="157"/>
        <v/>
      </c>
      <c r="CT59" s="44" t="str">
        <f t="shared" si="158"/>
        <v/>
      </c>
      <c r="CU59" s="44" t="str">
        <f t="shared" si="159"/>
        <v/>
      </c>
      <c r="CV59" s="44" t="str">
        <f t="shared" si="160"/>
        <v/>
      </c>
      <c r="CW59" s="44" t="str">
        <f t="shared" si="161"/>
        <v/>
      </c>
      <c r="CX59" s="44" t="str">
        <f t="shared" si="162"/>
        <v/>
      </c>
      <c r="CY59" s="44" t="str">
        <f t="shared" si="163"/>
        <v/>
      </c>
      <c r="CZ59" s="44" t="str">
        <f t="shared" si="117"/>
        <v/>
      </c>
      <c r="DA59" s="45">
        <f t="shared" si="118"/>
        <v>0</v>
      </c>
      <c r="DB59" s="45">
        <f t="shared" si="119"/>
        <v>0</v>
      </c>
      <c r="DC59" s="45">
        <f t="shared" si="120"/>
        <v>0</v>
      </c>
      <c r="DD59" s="45">
        <f t="shared" si="121"/>
        <v>0</v>
      </c>
      <c r="DE59" s="45">
        <f t="shared" si="122"/>
        <v>0</v>
      </c>
      <c r="DF59" s="45">
        <f t="shared" si="123"/>
        <v>0</v>
      </c>
      <c r="DG59" s="45">
        <f t="shared" si="124"/>
        <v>0</v>
      </c>
      <c r="DH59" s="45">
        <f t="shared" si="125"/>
        <v>0</v>
      </c>
      <c r="DI59" s="45">
        <f t="shared" si="126"/>
        <v>0</v>
      </c>
      <c r="DJ59" s="45">
        <f t="shared" si="127"/>
        <v>0</v>
      </c>
      <c r="DK59" s="45">
        <f t="shared" si="128"/>
        <v>0</v>
      </c>
      <c r="DL59" s="45">
        <f t="shared" si="129"/>
        <v>0</v>
      </c>
      <c r="DM59" s="45">
        <f t="shared" si="130"/>
        <v>0</v>
      </c>
      <c r="DN59" s="45">
        <f t="shared" si="131"/>
        <v>0</v>
      </c>
      <c r="DO59" s="45">
        <f t="shared" si="132"/>
        <v>0</v>
      </c>
      <c r="DP59" s="45">
        <f t="shared" si="133"/>
        <v>0</v>
      </c>
      <c r="DQ59" s="45">
        <f t="shared" si="134"/>
        <v>0</v>
      </c>
      <c r="DR59" s="45">
        <f t="shared" si="135"/>
        <v>0</v>
      </c>
      <c r="DS59" s="45">
        <f t="shared" si="136"/>
        <v>0</v>
      </c>
      <c r="DT59" s="45">
        <f t="shared" si="137"/>
        <v>0</v>
      </c>
      <c r="DU59" s="45">
        <f t="shared" si="138"/>
        <v>0</v>
      </c>
      <c r="DV59" s="45">
        <f t="shared" si="139"/>
        <v>0</v>
      </c>
      <c r="DW59" s="45">
        <f t="shared" si="140"/>
        <v>0</v>
      </c>
      <c r="DX59" s="45">
        <f t="shared" si="141"/>
        <v>0</v>
      </c>
      <c r="DY59" s="45">
        <f t="shared" si="142"/>
        <v>0</v>
      </c>
      <c r="DZ59" s="45">
        <f t="shared" si="143"/>
        <v>0</v>
      </c>
    </row>
    <row r="60" spans="1:130" ht="22.5" x14ac:dyDescent="0.25">
      <c r="A60" s="67" t="s">
        <v>41</v>
      </c>
      <c r="B60" s="47">
        <f t="shared" si="110"/>
        <v>0</v>
      </c>
      <c r="C60" s="48">
        <f t="shared" si="110"/>
        <v>0</v>
      </c>
      <c r="D60" s="33"/>
      <c r="E60" s="34"/>
      <c r="F60" s="35"/>
      <c r="G60" s="34"/>
      <c r="H60" s="35"/>
      <c r="I60" s="34"/>
      <c r="J60" s="35"/>
      <c r="K60" s="34"/>
      <c r="L60" s="35"/>
      <c r="M60" s="36"/>
      <c r="N60" s="37"/>
      <c r="O60" s="38"/>
      <c r="P60" s="39"/>
      <c r="Q60" s="38"/>
      <c r="R60" s="39"/>
      <c r="S60" s="38"/>
      <c r="T60" s="39"/>
      <c r="U60" s="38"/>
      <c r="V60" s="39"/>
      <c r="W60" s="38"/>
      <c r="X60" s="39"/>
      <c r="Y60" s="38"/>
      <c r="Z60" s="39"/>
      <c r="AA60" s="38"/>
      <c r="AB60" s="39"/>
      <c r="AC60" s="38"/>
      <c r="AD60" s="39"/>
      <c r="AE60" s="38"/>
      <c r="AF60" s="39"/>
      <c r="AG60" s="38"/>
      <c r="AH60" s="39"/>
      <c r="AI60" s="38"/>
      <c r="AJ60" s="39"/>
      <c r="AK60" s="38"/>
      <c r="AL60" s="39"/>
      <c r="AM60" s="38"/>
      <c r="AN60" s="39"/>
      <c r="AO60" s="38"/>
      <c r="AP60" s="39"/>
      <c r="AQ60" s="40"/>
      <c r="AR60" s="41"/>
      <c r="AS60" s="40"/>
      <c r="AT60" s="37"/>
      <c r="AU60" s="38"/>
      <c r="AV60" s="39"/>
      <c r="AW60" s="42"/>
      <c r="AX60" s="43" t="str">
        <f t="shared" si="111"/>
        <v/>
      </c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10"/>
      <c r="BJ60" s="10"/>
      <c r="BK60" s="10"/>
      <c r="BL60" s="10"/>
      <c r="BU60" s="10"/>
      <c r="BW60" s="11"/>
      <c r="CA60" s="44" t="str">
        <f t="shared" si="112"/>
        <v/>
      </c>
      <c r="CB60" s="44" t="str">
        <f t="shared" si="113"/>
        <v/>
      </c>
      <c r="CC60" s="44" t="str">
        <f t="shared" si="114"/>
        <v/>
      </c>
      <c r="CD60" s="44" t="str">
        <f t="shared" si="115"/>
        <v/>
      </c>
      <c r="CE60" s="44" t="str">
        <f t="shared" si="116"/>
        <v/>
      </c>
      <c r="CF60" s="44" t="str">
        <f t="shared" si="144"/>
        <v/>
      </c>
      <c r="CG60" s="44" t="str">
        <f t="shared" si="145"/>
        <v/>
      </c>
      <c r="CH60" s="44" t="str">
        <f t="shared" si="146"/>
        <v/>
      </c>
      <c r="CI60" s="44" t="str">
        <f t="shared" si="147"/>
        <v/>
      </c>
      <c r="CJ60" s="44" t="str">
        <f t="shared" si="148"/>
        <v/>
      </c>
      <c r="CK60" s="44" t="str">
        <f t="shared" si="149"/>
        <v/>
      </c>
      <c r="CL60" s="44" t="str">
        <f t="shared" si="150"/>
        <v/>
      </c>
      <c r="CM60" s="44" t="str">
        <f t="shared" si="151"/>
        <v/>
      </c>
      <c r="CN60" s="44" t="str">
        <f t="shared" si="152"/>
        <v/>
      </c>
      <c r="CO60" s="44" t="str">
        <f t="shared" si="153"/>
        <v/>
      </c>
      <c r="CP60" s="44" t="str">
        <f t="shared" si="154"/>
        <v/>
      </c>
      <c r="CQ60" s="44" t="str">
        <f t="shared" si="155"/>
        <v/>
      </c>
      <c r="CR60" s="44" t="str">
        <f t="shared" si="156"/>
        <v/>
      </c>
      <c r="CS60" s="44" t="str">
        <f t="shared" si="157"/>
        <v/>
      </c>
      <c r="CT60" s="44" t="str">
        <f t="shared" si="158"/>
        <v/>
      </c>
      <c r="CU60" s="44" t="str">
        <f t="shared" si="159"/>
        <v/>
      </c>
      <c r="CV60" s="44" t="str">
        <f t="shared" si="160"/>
        <v/>
      </c>
      <c r="CW60" s="44" t="str">
        <f t="shared" si="161"/>
        <v/>
      </c>
      <c r="CX60" s="44" t="str">
        <f t="shared" si="162"/>
        <v/>
      </c>
      <c r="CY60" s="44" t="str">
        <f t="shared" si="163"/>
        <v/>
      </c>
      <c r="CZ60" s="44" t="str">
        <f t="shared" si="117"/>
        <v/>
      </c>
      <c r="DA60" s="45">
        <f t="shared" si="118"/>
        <v>0</v>
      </c>
      <c r="DB60" s="45">
        <f t="shared" si="119"/>
        <v>0</v>
      </c>
      <c r="DC60" s="45">
        <f t="shared" si="120"/>
        <v>0</v>
      </c>
      <c r="DD60" s="45">
        <f t="shared" si="121"/>
        <v>0</v>
      </c>
      <c r="DE60" s="45">
        <f t="shared" si="122"/>
        <v>0</v>
      </c>
      <c r="DF60" s="45">
        <f t="shared" si="123"/>
        <v>0</v>
      </c>
      <c r="DG60" s="45">
        <f t="shared" si="124"/>
        <v>0</v>
      </c>
      <c r="DH60" s="45">
        <f t="shared" si="125"/>
        <v>0</v>
      </c>
      <c r="DI60" s="45">
        <f t="shared" si="126"/>
        <v>0</v>
      </c>
      <c r="DJ60" s="45">
        <f t="shared" si="127"/>
        <v>0</v>
      </c>
      <c r="DK60" s="45">
        <f t="shared" si="128"/>
        <v>0</v>
      </c>
      <c r="DL60" s="45">
        <f t="shared" si="129"/>
        <v>0</v>
      </c>
      <c r="DM60" s="45">
        <f t="shared" si="130"/>
        <v>0</v>
      </c>
      <c r="DN60" s="45">
        <f t="shared" si="131"/>
        <v>0</v>
      </c>
      <c r="DO60" s="45">
        <f t="shared" si="132"/>
        <v>0</v>
      </c>
      <c r="DP60" s="45">
        <f t="shared" si="133"/>
        <v>0</v>
      </c>
      <c r="DQ60" s="45">
        <f t="shared" si="134"/>
        <v>0</v>
      </c>
      <c r="DR60" s="45">
        <f t="shared" si="135"/>
        <v>0</v>
      </c>
      <c r="DS60" s="45">
        <f t="shared" si="136"/>
        <v>0</v>
      </c>
      <c r="DT60" s="45">
        <f t="shared" si="137"/>
        <v>0</v>
      </c>
      <c r="DU60" s="45">
        <f t="shared" si="138"/>
        <v>0</v>
      </c>
      <c r="DV60" s="45">
        <f t="shared" si="139"/>
        <v>0</v>
      </c>
      <c r="DW60" s="45">
        <f t="shared" si="140"/>
        <v>0</v>
      </c>
      <c r="DX60" s="45">
        <f t="shared" si="141"/>
        <v>0</v>
      </c>
      <c r="DY60" s="45">
        <f t="shared" si="142"/>
        <v>0</v>
      </c>
      <c r="DZ60" s="45">
        <f t="shared" si="143"/>
        <v>0</v>
      </c>
    </row>
    <row r="61" spans="1:130" ht="22.5" x14ac:dyDescent="0.25">
      <c r="A61" s="67" t="s">
        <v>42</v>
      </c>
      <c r="B61" s="47">
        <f t="shared" si="110"/>
        <v>0</v>
      </c>
      <c r="C61" s="48">
        <f t="shared" si="110"/>
        <v>0</v>
      </c>
      <c r="D61" s="33"/>
      <c r="E61" s="34"/>
      <c r="F61" s="35"/>
      <c r="G61" s="34"/>
      <c r="H61" s="35"/>
      <c r="I61" s="34"/>
      <c r="J61" s="35"/>
      <c r="K61" s="34"/>
      <c r="L61" s="35"/>
      <c r="M61" s="36"/>
      <c r="N61" s="37"/>
      <c r="O61" s="38"/>
      <c r="P61" s="39"/>
      <c r="Q61" s="38"/>
      <c r="R61" s="39"/>
      <c r="S61" s="38"/>
      <c r="T61" s="39"/>
      <c r="U61" s="38"/>
      <c r="V61" s="39"/>
      <c r="W61" s="38"/>
      <c r="X61" s="39"/>
      <c r="Y61" s="38"/>
      <c r="Z61" s="39"/>
      <c r="AA61" s="38"/>
      <c r="AB61" s="39"/>
      <c r="AC61" s="38"/>
      <c r="AD61" s="39"/>
      <c r="AE61" s="38"/>
      <c r="AF61" s="39"/>
      <c r="AG61" s="38"/>
      <c r="AH61" s="39"/>
      <c r="AI61" s="38"/>
      <c r="AJ61" s="39"/>
      <c r="AK61" s="38"/>
      <c r="AL61" s="39"/>
      <c r="AM61" s="38"/>
      <c r="AN61" s="39"/>
      <c r="AO61" s="38"/>
      <c r="AP61" s="39"/>
      <c r="AQ61" s="40"/>
      <c r="AR61" s="37"/>
      <c r="AS61" s="40"/>
      <c r="AT61" s="37"/>
      <c r="AU61" s="38"/>
      <c r="AV61" s="39"/>
      <c r="AW61" s="42"/>
      <c r="AX61" s="43" t="str">
        <f t="shared" si="111"/>
        <v/>
      </c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10"/>
      <c r="BJ61" s="10"/>
      <c r="BK61" s="10"/>
      <c r="BL61" s="10"/>
      <c r="BU61" s="10"/>
      <c r="BW61" s="11"/>
      <c r="CA61" s="44" t="str">
        <f t="shared" si="112"/>
        <v/>
      </c>
      <c r="CB61" s="44" t="str">
        <f t="shared" si="113"/>
        <v/>
      </c>
      <c r="CC61" s="44" t="str">
        <f t="shared" si="114"/>
        <v/>
      </c>
      <c r="CD61" s="44" t="str">
        <f t="shared" si="115"/>
        <v/>
      </c>
      <c r="CE61" s="44" t="str">
        <f t="shared" si="116"/>
        <v/>
      </c>
      <c r="CF61" s="44" t="str">
        <f t="shared" si="144"/>
        <v/>
      </c>
      <c r="CG61" s="44" t="str">
        <f t="shared" si="145"/>
        <v/>
      </c>
      <c r="CH61" s="44" t="str">
        <f t="shared" si="146"/>
        <v/>
      </c>
      <c r="CI61" s="44" t="str">
        <f t="shared" si="147"/>
        <v/>
      </c>
      <c r="CJ61" s="44" t="str">
        <f t="shared" si="148"/>
        <v/>
      </c>
      <c r="CK61" s="44" t="str">
        <f t="shared" si="149"/>
        <v/>
      </c>
      <c r="CL61" s="44" t="str">
        <f t="shared" si="150"/>
        <v/>
      </c>
      <c r="CM61" s="44" t="str">
        <f t="shared" si="151"/>
        <v/>
      </c>
      <c r="CN61" s="44" t="str">
        <f t="shared" si="152"/>
        <v/>
      </c>
      <c r="CO61" s="44" t="str">
        <f t="shared" si="153"/>
        <v/>
      </c>
      <c r="CP61" s="44" t="str">
        <f t="shared" si="154"/>
        <v/>
      </c>
      <c r="CQ61" s="44" t="str">
        <f t="shared" si="155"/>
        <v/>
      </c>
      <c r="CR61" s="44" t="str">
        <f t="shared" si="156"/>
        <v/>
      </c>
      <c r="CS61" s="44" t="str">
        <f t="shared" si="157"/>
        <v/>
      </c>
      <c r="CT61" s="44" t="str">
        <f t="shared" si="158"/>
        <v/>
      </c>
      <c r="CU61" s="44" t="str">
        <f t="shared" si="159"/>
        <v/>
      </c>
      <c r="CV61" s="44" t="str">
        <f t="shared" si="160"/>
        <v/>
      </c>
      <c r="CW61" s="44" t="str">
        <f t="shared" si="161"/>
        <v/>
      </c>
      <c r="CX61" s="44" t="str">
        <f t="shared" si="162"/>
        <v/>
      </c>
      <c r="CY61" s="44" t="str">
        <f t="shared" si="163"/>
        <v/>
      </c>
      <c r="CZ61" s="44" t="str">
        <f t="shared" si="117"/>
        <v/>
      </c>
      <c r="DA61" s="45">
        <f t="shared" si="118"/>
        <v>0</v>
      </c>
      <c r="DB61" s="45">
        <f t="shared" si="119"/>
        <v>0</v>
      </c>
      <c r="DC61" s="45">
        <f t="shared" si="120"/>
        <v>0</v>
      </c>
      <c r="DD61" s="45">
        <f t="shared" si="121"/>
        <v>0</v>
      </c>
      <c r="DE61" s="45">
        <f t="shared" si="122"/>
        <v>0</v>
      </c>
      <c r="DF61" s="45">
        <f t="shared" si="123"/>
        <v>0</v>
      </c>
      <c r="DG61" s="45">
        <f t="shared" si="124"/>
        <v>0</v>
      </c>
      <c r="DH61" s="45">
        <f t="shared" si="125"/>
        <v>0</v>
      </c>
      <c r="DI61" s="45">
        <f t="shared" si="126"/>
        <v>0</v>
      </c>
      <c r="DJ61" s="45">
        <f t="shared" si="127"/>
        <v>0</v>
      </c>
      <c r="DK61" s="45">
        <f t="shared" si="128"/>
        <v>0</v>
      </c>
      <c r="DL61" s="45">
        <f t="shared" si="129"/>
        <v>0</v>
      </c>
      <c r="DM61" s="45">
        <f t="shared" si="130"/>
        <v>0</v>
      </c>
      <c r="DN61" s="45">
        <f t="shared" si="131"/>
        <v>0</v>
      </c>
      <c r="DO61" s="45">
        <f t="shared" si="132"/>
        <v>0</v>
      </c>
      <c r="DP61" s="45">
        <f t="shared" si="133"/>
        <v>0</v>
      </c>
      <c r="DQ61" s="45">
        <f t="shared" si="134"/>
        <v>0</v>
      </c>
      <c r="DR61" s="45">
        <f t="shared" si="135"/>
        <v>0</v>
      </c>
      <c r="DS61" s="45">
        <f t="shared" si="136"/>
        <v>0</v>
      </c>
      <c r="DT61" s="45">
        <f t="shared" si="137"/>
        <v>0</v>
      </c>
      <c r="DU61" s="45">
        <f t="shared" si="138"/>
        <v>0</v>
      </c>
      <c r="DV61" s="45">
        <f t="shared" si="139"/>
        <v>0</v>
      </c>
      <c r="DW61" s="45">
        <f t="shared" si="140"/>
        <v>0</v>
      </c>
      <c r="DX61" s="45">
        <f t="shared" si="141"/>
        <v>0</v>
      </c>
      <c r="DY61" s="45">
        <f t="shared" si="142"/>
        <v>0</v>
      </c>
      <c r="DZ61" s="45">
        <f t="shared" si="143"/>
        <v>0</v>
      </c>
    </row>
    <row r="62" spans="1:130" ht="22.5" x14ac:dyDescent="0.25">
      <c r="A62" s="67" t="s">
        <v>43</v>
      </c>
      <c r="B62" s="47">
        <f t="shared" si="110"/>
        <v>136</v>
      </c>
      <c r="C62" s="48">
        <f t="shared" si="110"/>
        <v>2</v>
      </c>
      <c r="D62" s="33"/>
      <c r="E62" s="34"/>
      <c r="F62" s="35"/>
      <c r="G62" s="34"/>
      <c r="H62" s="35"/>
      <c r="I62" s="34"/>
      <c r="J62" s="35"/>
      <c r="K62" s="34"/>
      <c r="L62" s="35"/>
      <c r="M62" s="36"/>
      <c r="N62" s="37">
        <v>0</v>
      </c>
      <c r="O62" s="38">
        <v>0</v>
      </c>
      <c r="P62" s="39">
        <v>11</v>
      </c>
      <c r="Q62" s="38">
        <v>0</v>
      </c>
      <c r="R62" s="39">
        <v>28</v>
      </c>
      <c r="S62" s="38">
        <v>0</v>
      </c>
      <c r="T62" s="39">
        <v>36</v>
      </c>
      <c r="U62" s="38">
        <v>0</v>
      </c>
      <c r="V62" s="39">
        <v>31</v>
      </c>
      <c r="W62" s="38">
        <v>1</v>
      </c>
      <c r="X62" s="39">
        <v>21</v>
      </c>
      <c r="Y62" s="38">
        <v>1</v>
      </c>
      <c r="Z62" s="39">
        <v>8</v>
      </c>
      <c r="AA62" s="38">
        <v>0</v>
      </c>
      <c r="AB62" s="39">
        <v>1</v>
      </c>
      <c r="AC62" s="38">
        <v>0</v>
      </c>
      <c r="AD62" s="39">
        <v>0</v>
      </c>
      <c r="AE62" s="38">
        <v>0</v>
      </c>
      <c r="AF62" s="39">
        <v>0</v>
      </c>
      <c r="AG62" s="38">
        <v>0</v>
      </c>
      <c r="AH62" s="39">
        <v>0</v>
      </c>
      <c r="AI62" s="38">
        <v>0</v>
      </c>
      <c r="AJ62" s="39">
        <v>0</v>
      </c>
      <c r="AK62" s="38">
        <v>0</v>
      </c>
      <c r="AL62" s="39">
        <v>0</v>
      </c>
      <c r="AM62" s="38">
        <v>0</v>
      </c>
      <c r="AN62" s="39">
        <v>0</v>
      </c>
      <c r="AO62" s="38">
        <v>0</v>
      </c>
      <c r="AP62" s="39">
        <v>0</v>
      </c>
      <c r="AQ62" s="40">
        <v>0</v>
      </c>
      <c r="AR62" s="41"/>
      <c r="AS62" s="40">
        <v>136</v>
      </c>
      <c r="AT62" s="37">
        <v>0</v>
      </c>
      <c r="AU62" s="38">
        <v>0</v>
      </c>
      <c r="AV62" s="39">
        <v>1</v>
      </c>
      <c r="AW62" s="42">
        <v>1</v>
      </c>
      <c r="AX62" s="43" t="str">
        <f t="shared" si="111"/>
        <v/>
      </c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10"/>
      <c r="BJ62" s="10"/>
      <c r="BK62" s="10"/>
      <c r="BL62" s="10"/>
      <c r="BU62" s="10"/>
      <c r="BW62" s="11"/>
      <c r="CA62" s="44" t="str">
        <f t="shared" si="112"/>
        <v/>
      </c>
      <c r="CB62" s="44" t="str">
        <f t="shared" si="113"/>
        <v/>
      </c>
      <c r="CC62" s="44" t="str">
        <f t="shared" si="114"/>
        <v/>
      </c>
      <c r="CD62" s="44" t="str">
        <f t="shared" si="115"/>
        <v/>
      </c>
      <c r="CE62" s="44" t="str">
        <f t="shared" si="116"/>
        <v/>
      </c>
      <c r="CF62" s="44" t="str">
        <f t="shared" si="144"/>
        <v/>
      </c>
      <c r="CG62" s="44" t="str">
        <f t="shared" si="145"/>
        <v/>
      </c>
      <c r="CH62" s="44" t="str">
        <f t="shared" si="146"/>
        <v/>
      </c>
      <c r="CI62" s="44" t="str">
        <f t="shared" si="147"/>
        <v/>
      </c>
      <c r="CJ62" s="44" t="str">
        <f t="shared" si="148"/>
        <v/>
      </c>
      <c r="CK62" s="44" t="str">
        <f t="shared" si="149"/>
        <v/>
      </c>
      <c r="CL62" s="44" t="str">
        <f t="shared" si="150"/>
        <v/>
      </c>
      <c r="CM62" s="44" t="str">
        <f t="shared" si="151"/>
        <v/>
      </c>
      <c r="CN62" s="44" t="str">
        <f t="shared" si="152"/>
        <v/>
      </c>
      <c r="CO62" s="44" t="str">
        <f t="shared" si="153"/>
        <v/>
      </c>
      <c r="CP62" s="44" t="str">
        <f t="shared" si="154"/>
        <v/>
      </c>
      <c r="CQ62" s="44" t="str">
        <f t="shared" si="155"/>
        <v/>
      </c>
      <c r="CR62" s="44" t="str">
        <f t="shared" si="156"/>
        <v/>
      </c>
      <c r="CS62" s="44" t="str">
        <f t="shared" si="157"/>
        <v/>
      </c>
      <c r="CT62" s="44" t="str">
        <f t="shared" si="158"/>
        <v/>
      </c>
      <c r="CU62" s="44" t="str">
        <f t="shared" si="159"/>
        <v/>
      </c>
      <c r="CV62" s="44" t="str">
        <f t="shared" si="160"/>
        <v/>
      </c>
      <c r="CW62" s="44" t="str">
        <f t="shared" si="161"/>
        <v/>
      </c>
      <c r="CX62" s="44" t="str">
        <f t="shared" si="162"/>
        <v/>
      </c>
      <c r="CY62" s="44" t="str">
        <f t="shared" si="163"/>
        <v/>
      </c>
      <c r="CZ62" s="44" t="str">
        <f t="shared" si="117"/>
        <v/>
      </c>
      <c r="DA62" s="45">
        <f t="shared" si="118"/>
        <v>0</v>
      </c>
      <c r="DB62" s="45">
        <f t="shared" si="119"/>
        <v>0</v>
      </c>
      <c r="DC62" s="45">
        <f t="shared" si="120"/>
        <v>0</v>
      </c>
      <c r="DD62" s="45">
        <f t="shared" si="121"/>
        <v>0</v>
      </c>
      <c r="DE62" s="45">
        <f t="shared" si="122"/>
        <v>0</v>
      </c>
      <c r="DF62" s="45">
        <f t="shared" si="123"/>
        <v>0</v>
      </c>
      <c r="DG62" s="45">
        <f t="shared" si="124"/>
        <v>0</v>
      </c>
      <c r="DH62" s="45">
        <f t="shared" si="125"/>
        <v>0</v>
      </c>
      <c r="DI62" s="45">
        <f t="shared" si="126"/>
        <v>0</v>
      </c>
      <c r="DJ62" s="45">
        <f t="shared" si="127"/>
        <v>0</v>
      </c>
      <c r="DK62" s="45">
        <f t="shared" si="128"/>
        <v>0</v>
      </c>
      <c r="DL62" s="45">
        <f t="shared" si="129"/>
        <v>0</v>
      </c>
      <c r="DM62" s="45">
        <f t="shared" si="130"/>
        <v>0</v>
      </c>
      <c r="DN62" s="45">
        <f t="shared" si="131"/>
        <v>0</v>
      </c>
      <c r="DO62" s="45">
        <f t="shared" si="132"/>
        <v>0</v>
      </c>
      <c r="DP62" s="45">
        <f t="shared" si="133"/>
        <v>0</v>
      </c>
      <c r="DQ62" s="45">
        <f t="shared" si="134"/>
        <v>0</v>
      </c>
      <c r="DR62" s="45">
        <f t="shared" si="135"/>
        <v>0</v>
      </c>
      <c r="DS62" s="45">
        <f t="shared" si="136"/>
        <v>0</v>
      </c>
      <c r="DT62" s="45">
        <f t="shared" si="137"/>
        <v>0</v>
      </c>
      <c r="DU62" s="45">
        <f t="shared" si="138"/>
        <v>0</v>
      </c>
      <c r="DV62" s="45">
        <f t="shared" si="139"/>
        <v>0</v>
      </c>
      <c r="DW62" s="45">
        <f t="shared" si="140"/>
        <v>0</v>
      </c>
      <c r="DX62" s="45">
        <f t="shared" si="141"/>
        <v>0</v>
      </c>
      <c r="DY62" s="45">
        <f t="shared" si="142"/>
        <v>0</v>
      </c>
      <c r="DZ62" s="45">
        <f t="shared" si="143"/>
        <v>0</v>
      </c>
    </row>
    <row r="63" spans="1:130" x14ac:dyDescent="0.25">
      <c r="A63" s="66" t="s">
        <v>44</v>
      </c>
      <c r="B63" s="47">
        <f t="shared" si="110"/>
        <v>12</v>
      </c>
      <c r="C63" s="48">
        <f t="shared" si="110"/>
        <v>0</v>
      </c>
      <c r="D63" s="33"/>
      <c r="E63" s="34"/>
      <c r="F63" s="35"/>
      <c r="G63" s="34"/>
      <c r="H63" s="35"/>
      <c r="I63" s="34"/>
      <c r="J63" s="35"/>
      <c r="K63" s="34"/>
      <c r="L63" s="35"/>
      <c r="M63" s="36"/>
      <c r="N63" s="37">
        <v>0</v>
      </c>
      <c r="O63" s="38">
        <v>0</v>
      </c>
      <c r="P63" s="39">
        <v>0</v>
      </c>
      <c r="Q63" s="38">
        <v>0</v>
      </c>
      <c r="R63" s="39">
        <v>1</v>
      </c>
      <c r="S63" s="38">
        <v>0</v>
      </c>
      <c r="T63" s="39">
        <v>1</v>
      </c>
      <c r="U63" s="38">
        <v>0</v>
      </c>
      <c r="V63" s="39">
        <v>5</v>
      </c>
      <c r="W63" s="38">
        <v>0</v>
      </c>
      <c r="X63" s="39">
        <v>3</v>
      </c>
      <c r="Y63" s="38">
        <v>0</v>
      </c>
      <c r="Z63" s="39">
        <v>2</v>
      </c>
      <c r="AA63" s="38">
        <v>0</v>
      </c>
      <c r="AB63" s="39">
        <v>0</v>
      </c>
      <c r="AC63" s="38">
        <v>0</v>
      </c>
      <c r="AD63" s="39">
        <v>0</v>
      </c>
      <c r="AE63" s="38">
        <v>0</v>
      </c>
      <c r="AF63" s="39">
        <v>0</v>
      </c>
      <c r="AG63" s="38">
        <v>0</v>
      </c>
      <c r="AH63" s="39">
        <v>0</v>
      </c>
      <c r="AI63" s="38">
        <v>0</v>
      </c>
      <c r="AJ63" s="39">
        <v>0</v>
      </c>
      <c r="AK63" s="38">
        <v>0</v>
      </c>
      <c r="AL63" s="39">
        <v>0</v>
      </c>
      <c r="AM63" s="38">
        <v>0</v>
      </c>
      <c r="AN63" s="39">
        <v>0</v>
      </c>
      <c r="AO63" s="38">
        <v>0</v>
      </c>
      <c r="AP63" s="39">
        <v>0</v>
      </c>
      <c r="AQ63" s="40">
        <v>0</v>
      </c>
      <c r="AR63" s="41"/>
      <c r="AS63" s="40">
        <v>12</v>
      </c>
      <c r="AT63" s="37">
        <v>0</v>
      </c>
      <c r="AU63" s="38">
        <v>0</v>
      </c>
      <c r="AV63" s="39">
        <v>0</v>
      </c>
      <c r="AW63" s="42">
        <v>0</v>
      </c>
      <c r="AX63" s="43" t="str">
        <f t="shared" si="111"/>
        <v/>
      </c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10"/>
      <c r="BJ63" s="10"/>
      <c r="BK63" s="10"/>
      <c r="BL63" s="10"/>
      <c r="BU63" s="10"/>
      <c r="BW63" s="11"/>
      <c r="CA63" s="44" t="str">
        <f t="shared" si="112"/>
        <v/>
      </c>
      <c r="CB63" s="44" t="str">
        <f t="shared" si="113"/>
        <v/>
      </c>
      <c r="CC63" s="44" t="str">
        <f t="shared" si="114"/>
        <v/>
      </c>
      <c r="CD63" s="44" t="str">
        <f t="shared" si="115"/>
        <v/>
      </c>
      <c r="CE63" s="44" t="str">
        <f t="shared" si="116"/>
        <v/>
      </c>
      <c r="CF63" s="44" t="str">
        <f t="shared" si="144"/>
        <v/>
      </c>
      <c r="CG63" s="44" t="str">
        <f t="shared" si="145"/>
        <v/>
      </c>
      <c r="CH63" s="44" t="str">
        <f t="shared" si="146"/>
        <v/>
      </c>
      <c r="CI63" s="44" t="str">
        <f t="shared" si="147"/>
        <v/>
      </c>
      <c r="CJ63" s="44" t="str">
        <f t="shared" si="148"/>
        <v/>
      </c>
      <c r="CK63" s="44" t="str">
        <f t="shared" si="149"/>
        <v/>
      </c>
      <c r="CL63" s="44" t="str">
        <f t="shared" si="150"/>
        <v/>
      </c>
      <c r="CM63" s="44" t="str">
        <f t="shared" si="151"/>
        <v/>
      </c>
      <c r="CN63" s="44" t="str">
        <f t="shared" si="152"/>
        <v/>
      </c>
      <c r="CO63" s="44" t="str">
        <f t="shared" si="153"/>
        <v/>
      </c>
      <c r="CP63" s="44" t="str">
        <f t="shared" si="154"/>
        <v/>
      </c>
      <c r="CQ63" s="44" t="str">
        <f t="shared" si="155"/>
        <v/>
      </c>
      <c r="CR63" s="44" t="str">
        <f t="shared" si="156"/>
        <v/>
      </c>
      <c r="CS63" s="44" t="str">
        <f t="shared" si="157"/>
        <v/>
      </c>
      <c r="CT63" s="44" t="str">
        <f t="shared" si="158"/>
        <v/>
      </c>
      <c r="CU63" s="44" t="str">
        <f t="shared" si="159"/>
        <v/>
      </c>
      <c r="CV63" s="44" t="str">
        <f t="shared" si="160"/>
        <v/>
      </c>
      <c r="CW63" s="44" t="str">
        <f t="shared" si="161"/>
        <v/>
      </c>
      <c r="CX63" s="44" t="str">
        <f t="shared" si="162"/>
        <v/>
      </c>
      <c r="CY63" s="44" t="str">
        <f t="shared" si="163"/>
        <v/>
      </c>
      <c r="CZ63" s="44" t="str">
        <f t="shared" si="117"/>
        <v/>
      </c>
      <c r="DA63" s="45">
        <f t="shared" si="118"/>
        <v>0</v>
      </c>
      <c r="DB63" s="45">
        <f t="shared" si="119"/>
        <v>0</v>
      </c>
      <c r="DC63" s="45">
        <f t="shared" si="120"/>
        <v>0</v>
      </c>
      <c r="DD63" s="45">
        <f t="shared" si="121"/>
        <v>0</v>
      </c>
      <c r="DE63" s="45">
        <f t="shared" si="122"/>
        <v>0</v>
      </c>
      <c r="DF63" s="45">
        <f t="shared" si="123"/>
        <v>0</v>
      </c>
      <c r="DG63" s="45">
        <f t="shared" si="124"/>
        <v>0</v>
      </c>
      <c r="DH63" s="45">
        <f t="shared" si="125"/>
        <v>0</v>
      </c>
      <c r="DI63" s="45">
        <f t="shared" si="126"/>
        <v>0</v>
      </c>
      <c r="DJ63" s="45">
        <f t="shared" si="127"/>
        <v>0</v>
      </c>
      <c r="DK63" s="45">
        <f t="shared" si="128"/>
        <v>0</v>
      </c>
      <c r="DL63" s="45">
        <f t="shared" si="129"/>
        <v>0</v>
      </c>
      <c r="DM63" s="45">
        <f t="shared" si="130"/>
        <v>0</v>
      </c>
      <c r="DN63" s="45">
        <f t="shared" si="131"/>
        <v>0</v>
      </c>
      <c r="DO63" s="45">
        <f t="shared" si="132"/>
        <v>0</v>
      </c>
      <c r="DP63" s="45">
        <f t="shared" si="133"/>
        <v>0</v>
      </c>
      <c r="DQ63" s="45">
        <f t="shared" si="134"/>
        <v>0</v>
      </c>
      <c r="DR63" s="45">
        <f t="shared" si="135"/>
        <v>0</v>
      </c>
      <c r="DS63" s="45">
        <f t="shared" si="136"/>
        <v>0</v>
      </c>
      <c r="DT63" s="45">
        <f t="shared" si="137"/>
        <v>0</v>
      </c>
      <c r="DU63" s="45">
        <f t="shared" si="138"/>
        <v>0</v>
      </c>
      <c r="DV63" s="45">
        <f t="shared" si="139"/>
        <v>0</v>
      </c>
      <c r="DW63" s="45">
        <f t="shared" si="140"/>
        <v>0</v>
      </c>
      <c r="DX63" s="45">
        <f t="shared" si="141"/>
        <v>0</v>
      </c>
      <c r="DY63" s="45">
        <f t="shared" si="142"/>
        <v>0</v>
      </c>
      <c r="DZ63" s="45">
        <f t="shared" si="143"/>
        <v>0</v>
      </c>
    </row>
    <row r="64" spans="1:130" x14ac:dyDescent="0.25">
      <c r="A64" s="66" t="s">
        <v>45</v>
      </c>
      <c r="B64" s="47">
        <f>+D64+F64+H64+J64+L64+N64+P64+R64+T64+V64+X64+Z64+AB64+AD64+AF64+AH64+AJ64+AL64+AN64+AP64</f>
        <v>1</v>
      </c>
      <c r="C64" s="48">
        <f>+E64+G64+I64+K64+M64+O64+Q64+S64+U64+W64+Y64+AA64+AC64+AE64+AG64+AI64+AK64+AM64+AO64+AQ64</f>
        <v>0</v>
      </c>
      <c r="D64" s="37">
        <v>0</v>
      </c>
      <c r="E64" s="38"/>
      <c r="F64" s="39"/>
      <c r="G64" s="38"/>
      <c r="H64" s="39"/>
      <c r="I64" s="42"/>
      <c r="J64" s="37"/>
      <c r="K64" s="37"/>
      <c r="L64" s="39"/>
      <c r="M64" s="42"/>
      <c r="N64" s="37"/>
      <c r="O64" s="38">
        <v>0</v>
      </c>
      <c r="P64" s="39">
        <v>0</v>
      </c>
      <c r="Q64" s="38">
        <v>0</v>
      </c>
      <c r="R64" s="39">
        <v>0</v>
      </c>
      <c r="S64" s="38">
        <v>0</v>
      </c>
      <c r="T64" s="39">
        <v>0</v>
      </c>
      <c r="U64" s="38">
        <v>0</v>
      </c>
      <c r="V64" s="39">
        <v>1</v>
      </c>
      <c r="W64" s="38">
        <v>0</v>
      </c>
      <c r="X64" s="39">
        <v>0</v>
      </c>
      <c r="Y64" s="38">
        <v>0</v>
      </c>
      <c r="Z64" s="39">
        <v>0</v>
      </c>
      <c r="AA64" s="38">
        <v>0</v>
      </c>
      <c r="AB64" s="39">
        <v>0</v>
      </c>
      <c r="AC64" s="38">
        <v>0</v>
      </c>
      <c r="AD64" s="39">
        <v>0</v>
      </c>
      <c r="AE64" s="38">
        <v>0</v>
      </c>
      <c r="AF64" s="39">
        <v>0</v>
      </c>
      <c r="AG64" s="38">
        <v>0</v>
      </c>
      <c r="AH64" s="39">
        <v>0</v>
      </c>
      <c r="AI64" s="38">
        <v>0</v>
      </c>
      <c r="AJ64" s="39">
        <v>0</v>
      </c>
      <c r="AK64" s="38">
        <v>0</v>
      </c>
      <c r="AL64" s="39">
        <v>0</v>
      </c>
      <c r="AM64" s="38">
        <v>0</v>
      </c>
      <c r="AN64" s="39">
        <v>0</v>
      </c>
      <c r="AO64" s="38">
        <v>0</v>
      </c>
      <c r="AP64" s="39">
        <v>0</v>
      </c>
      <c r="AQ64" s="40">
        <v>0</v>
      </c>
      <c r="AR64" s="41"/>
      <c r="AS64" s="40">
        <v>1</v>
      </c>
      <c r="AT64" s="37">
        <v>0</v>
      </c>
      <c r="AU64" s="38">
        <v>0</v>
      </c>
      <c r="AV64" s="39">
        <v>0</v>
      </c>
      <c r="AW64" s="42">
        <v>0</v>
      </c>
      <c r="AX64" s="43" t="str">
        <f t="shared" si="111"/>
        <v/>
      </c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10"/>
      <c r="BJ64" s="10"/>
      <c r="BK64" s="10"/>
      <c r="BL64" s="10"/>
      <c r="BU64" s="10"/>
      <c r="BW64" s="11"/>
      <c r="CA64" s="44" t="str">
        <f t="shared" si="112"/>
        <v/>
      </c>
      <c r="CB64" s="44" t="str">
        <f t="shared" si="113"/>
        <v/>
      </c>
      <c r="CC64" s="44" t="str">
        <f t="shared" si="114"/>
        <v/>
      </c>
      <c r="CD64" s="44" t="str">
        <f t="shared" si="115"/>
        <v/>
      </c>
      <c r="CE64" s="44" t="str">
        <f t="shared" si="116"/>
        <v/>
      </c>
      <c r="CF64" s="44" t="str">
        <f t="shared" si="144"/>
        <v/>
      </c>
      <c r="CG64" s="44" t="str">
        <f t="shared" si="145"/>
        <v/>
      </c>
      <c r="CH64" s="44" t="str">
        <f t="shared" si="146"/>
        <v/>
      </c>
      <c r="CI64" s="44" t="str">
        <f t="shared" si="147"/>
        <v/>
      </c>
      <c r="CJ64" s="44" t="str">
        <f t="shared" si="148"/>
        <v/>
      </c>
      <c r="CK64" s="44" t="str">
        <f t="shared" si="149"/>
        <v/>
      </c>
      <c r="CL64" s="44" t="str">
        <f t="shared" si="150"/>
        <v/>
      </c>
      <c r="CM64" s="44" t="str">
        <f t="shared" si="151"/>
        <v/>
      </c>
      <c r="CN64" s="44" t="str">
        <f t="shared" si="152"/>
        <v/>
      </c>
      <c r="CO64" s="44" t="str">
        <f t="shared" si="153"/>
        <v/>
      </c>
      <c r="CP64" s="44" t="str">
        <f t="shared" si="154"/>
        <v/>
      </c>
      <c r="CQ64" s="44" t="str">
        <f t="shared" si="155"/>
        <v/>
      </c>
      <c r="CR64" s="44" t="str">
        <f t="shared" si="156"/>
        <v/>
      </c>
      <c r="CS64" s="44" t="str">
        <f t="shared" si="157"/>
        <v/>
      </c>
      <c r="CT64" s="44" t="str">
        <f t="shared" si="158"/>
        <v/>
      </c>
      <c r="CU64" s="44" t="str">
        <f t="shared" si="159"/>
        <v/>
      </c>
      <c r="CV64" s="44" t="str">
        <f t="shared" si="160"/>
        <v/>
      </c>
      <c r="CW64" s="44" t="str">
        <f t="shared" si="161"/>
        <v/>
      </c>
      <c r="CX64" s="44" t="str">
        <f t="shared" si="162"/>
        <v/>
      </c>
      <c r="CY64" s="44" t="str">
        <f t="shared" si="163"/>
        <v/>
      </c>
      <c r="CZ64" s="44" t="str">
        <f t="shared" si="117"/>
        <v/>
      </c>
      <c r="DA64" s="45">
        <f t="shared" si="118"/>
        <v>0</v>
      </c>
      <c r="DB64" s="45">
        <f t="shared" si="119"/>
        <v>0</v>
      </c>
      <c r="DC64" s="45">
        <f t="shared" si="120"/>
        <v>0</v>
      </c>
      <c r="DD64" s="45">
        <f t="shared" si="121"/>
        <v>0</v>
      </c>
      <c r="DE64" s="45">
        <f t="shared" si="122"/>
        <v>0</v>
      </c>
      <c r="DF64" s="45">
        <f t="shared" si="123"/>
        <v>0</v>
      </c>
      <c r="DG64" s="45">
        <f t="shared" si="124"/>
        <v>0</v>
      </c>
      <c r="DH64" s="45">
        <f t="shared" si="125"/>
        <v>0</v>
      </c>
      <c r="DI64" s="45">
        <f t="shared" si="126"/>
        <v>0</v>
      </c>
      <c r="DJ64" s="45">
        <f t="shared" si="127"/>
        <v>0</v>
      </c>
      <c r="DK64" s="45">
        <f t="shared" si="128"/>
        <v>0</v>
      </c>
      <c r="DL64" s="45">
        <f t="shared" si="129"/>
        <v>0</v>
      </c>
      <c r="DM64" s="45">
        <f t="shared" si="130"/>
        <v>0</v>
      </c>
      <c r="DN64" s="45">
        <f t="shared" si="131"/>
        <v>0</v>
      </c>
      <c r="DO64" s="45">
        <f t="shared" si="132"/>
        <v>0</v>
      </c>
      <c r="DP64" s="45">
        <f t="shared" si="133"/>
        <v>0</v>
      </c>
      <c r="DQ64" s="45">
        <f t="shared" si="134"/>
        <v>0</v>
      </c>
      <c r="DR64" s="45">
        <f t="shared" si="135"/>
        <v>0</v>
      </c>
      <c r="DS64" s="45">
        <f t="shared" si="136"/>
        <v>0</v>
      </c>
      <c r="DT64" s="45">
        <f t="shared" si="137"/>
        <v>0</v>
      </c>
      <c r="DU64" s="45">
        <f t="shared" si="138"/>
        <v>0</v>
      </c>
      <c r="DV64" s="45">
        <f t="shared" si="139"/>
        <v>0</v>
      </c>
      <c r="DW64" s="45">
        <f t="shared" si="140"/>
        <v>0</v>
      </c>
      <c r="DX64" s="45">
        <f t="shared" si="141"/>
        <v>0</v>
      </c>
      <c r="DY64" s="45">
        <f t="shared" si="142"/>
        <v>0</v>
      </c>
      <c r="DZ64" s="45">
        <f t="shared" si="143"/>
        <v>0</v>
      </c>
    </row>
    <row r="65" spans="1:130" ht="22.5" x14ac:dyDescent="0.25">
      <c r="A65" s="67" t="s">
        <v>46</v>
      </c>
      <c r="B65" s="47">
        <f>+D65+F65+H65</f>
        <v>1</v>
      </c>
      <c r="C65" s="48">
        <f>+E65+G65+I65</f>
        <v>0</v>
      </c>
      <c r="D65" s="37">
        <v>1</v>
      </c>
      <c r="E65" s="38"/>
      <c r="F65" s="39"/>
      <c r="G65" s="38"/>
      <c r="H65" s="39"/>
      <c r="I65" s="42"/>
      <c r="J65" s="50"/>
      <c r="K65" s="51"/>
      <c r="L65" s="50"/>
      <c r="M65" s="51"/>
      <c r="N65" s="50"/>
      <c r="O65" s="51"/>
      <c r="P65" s="50"/>
      <c r="Q65" s="51"/>
      <c r="R65" s="50"/>
      <c r="S65" s="51"/>
      <c r="T65" s="50"/>
      <c r="U65" s="51"/>
      <c r="V65" s="50"/>
      <c r="W65" s="51"/>
      <c r="X65" s="50"/>
      <c r="Y65" s="51"/>
      <c r="Z65" s="50"/>
      <c r="AA65" s="51"/>
      <c r="AB65" s="50"/>
      <c r="AC65" s="51"/>
      <c r="AD65" s="50"/>
      <c r="AE65" s="51"/>
      <c r="AF65" s="50"/>
      <c r="AG65" s="51"/>
      <c r="AH65" s="50"/>
      <c r="AI65" s="51"/>
      <c r="AJ65" s="50"/>
      <c r="AK65" s="51"/>
      <c r="AL65" s="50"/>
      <c r="AM65" s="51"/>
      <c r="AN65" s="50"/>
      <c r="AO65" s="51"/>
      <c r="AP65" s="50"/>
      <c r="AQ65" s="52"/>
      <c r="AR65" s="37"/>
      <c r="AS65" s="40">
        <v>1</v>
      </c>
      <c r="AT65" s="37">
        <v>0</v>
      </c>
      <c r="AU65" s="38">
        <v>0</v>
      </c>
      <c r="AV65" s="39">
        <v>0</v>
      </c>
      <c r="AW65" s="42">
        <v>0</v>
      </c>
      <c r="AX65" s="43" t="str">
        <f t="shared" si="111"/>
        <v/>
      </c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10"/>
      <c r="BJ65" s="10"/>
      <c r="BK65" s="10"/>
      <c r="BL65" s="10"/>
      <c r="BU65" s="10"/>
      <c r="BW65" s="11"/>
      <c r="CA65" s="44" t="str">
        <f t="shared" si="112"/>
        <v/>
      </c>
      <c r="CB65" s="44" t="str">
        <f t="shared" si="113"/>
        <v/>
      </c>
      <c r="CC65" s="44" t="str">
        <f t="shared" si="114"/>
        <v/>
      </c>
      <c r="CD65" s="44" t="str">
        <f t="shared" si="115"/>
        <v/>
      </c>
      <c r="CE65" s="44" t="str">
        <f t="shared" si="116"/>
        <v/>
      </c>
      <c r="CF65" s="44" t="str">
        <f t="shared" si="144"/>
        <v/>
      </c>
      <c r="CG65" s="44" t="str">
        <f t="shared" si="145"/>
        <v/>
      </c>
      <c r="CH65" s="44" t="str">
        <f t="shared" si="146"/>
        <v/>
      </c>
      <c r="CI65" s="44" t="str">
        <f t="shared" si="147"/>
        <v/>
      </c>
      <c r="CJ65" s="44" t="str">
        <f t="shared" si="148"/>
        <v/>
      </c>
      <c r="CK65" s="44" t="str">
        <f t="shared" si="149"/>
        <v/>
      </c>
      <c r="CL65" s="44" t="str">
        <f t="shared" si="150"/>
        <v/>
      </c>
      <c r="CM65" s="44" t="str">
        <f t="shared" si="151"/>
        <v/>
      </c>
      <c r="CN65" s="44" t="str">
        <f t="shared" si="152"/>
        <v/>
      </c>
      <c r="CO65" s="44" t="str">
        <f t="shared" si="153"/>
        <v/>
      </c>
      <c r="CP65" s="44" t="str">
        <f t="shared" si="154"/>
        <v/>
      </c>
      <c r="CQ65" s="44" t="str">
        <f t="shared" si="155"/>
        <v/>
      </c>
      <c r="CR65" s="44" t="str">
        <f t="shared" si="156"/>
        <v/>
      </c>
      <c r="CS65" s="44" t="str">
        <f t="shared" si="157"/>
        <v/>
      </c>
      <c r="CT65" s="44" t="str">
        <f t="shared" si="158"/>
        <v/>
      </c>
      <c r="CU65" s="44" t="str">
        <f t="shared" si="159"/>
        <v/>
      </c>
      <c r="CV65" s="44" t="str">
        <f t="shared" si="160"/>
        <v/>
      </c>
      <c r="CW65" s="44" t="str">
        <f t="shared" si="161"/>
        <v/>
      </c>
      <c r="CX65" s="44" t="str">
        <f t="shared" si="162"/>
        <v/>
      </c>
      <c r="CY65" s="44" t="str">
        <f t="shared" si="163"/>
        <v/>
      </c>
      <c r="CZ65" s="44" t="str">
        <f t="shared" si="117"/>
        <v/>
      </c>
      <c r="DA65" s="45">
        <f t="shared" si="118"/>
        <v>0</v>
      </c>
      <c r="DB65" s="45">
        <f t="shared" si="119"/>
        <v>0</v>
      </c>
      <c r="DC65" s="45">
        <f t="shared" si="120"/>
        <v>0</v>
      </c>
      <c r="DD65" s="45">
        <f t="shared" si="121"/>
        <v>0</v>
      </c>
      <c r="DE65" s="45">
        <f t="shared" si="122"/>
        <v>0</v>
      </c>
      <c r="DF65" s="45">
        <f t="shared" si="123"/>
        <v>0</v>
      </c>
      <c r="DG65" s="45">
        <f t="shared" si="124"/>
        <v>0</v>
      </c>
      <c r="DH65" s="45">
        <f t="shared" si="125"/>
        <v>0</v>
      </c>
      <c r="DI65" s="45">
        <f t="shared" si="126"/>
        <v>0</v>
      </c>
      <c r="DJ65" s="45">
        <f t="shared" si="127"/>
        <v>0</v>
      </c>
      <c r="DK65" s="45">
        <f t="shared" si="128"/>
        <v>0</v>
      </c>
      <c r="DL65" s="45">
        <f t="shared" si="129"/>
        <v>0</v>
      </c>
      <c r="DM65" s="45">
        <f t="shared" si="130"/>
        <v>0</v>
      </c>
      <c r="DN65" s="45">
        <f t="shared" si="131"/>
        <v>0</v>
      </c>
      <c r="DO65" s="45">
        <f t="shared" si="132"/>
        <v>0</v>
      </c>
      <c r="DP65" s="45">
        <f t="shared" si="133"/>
        <v>0</v>
      </c>
      <c r="DQ65" s="45">
        <f t="shared" si="134"/>
        <v>0</v>
      </c>
      <c r="DR65" s="45">
        <f t="shared" si="135"/>
        <v>0</v>
      </c>
      <c r="DS65" s="45">
        <f t="shared" si="136"/>
        <v>0</v>
      </c>
      <c r="DT65" s="45">
        <f t="shared" si="137"/>
        <v>0</v>
      </c>
      <c r="DU65" s="45">
        <f t="shared" si="138"/>
        <v>0</v>
      </c>
      <c r="DV65" s="45">
        <f t="shared" si="139"/>
        <v>0</v>
      </c>
      <c r="DW65" s="45">
        <f t="shared" si="140"/>
        <v>0</v>
      </c>
      <c r="DX65" s="45">
        <f t="shared" si="141"/>
        <v>0</v>
      </c>
      <c r="DY65" s="45">
        <f t="shared" si="142"/>
        <v>0</v>
      </c>
      <c r="DZ65" s="45">
        <f t="shared" si="143"/>
        <v>0</v>
      </c>
    </row>
    <row r="66" spans="1:130" x14ac:dyDescent="0.25">
      <c r="A66" s="67" t="s">
        <v>47</v>
      </c>
      <c r="B66" s="47">
        <f>+P66+R66+T66+V66+X66+Z66+AB66+AD66+AF66+AH66+AJ66+AL66+AN66+AP66</f>
        <v>0</v>
      </c>
      <c r="C66" s="48">
        <f>+Q66+S66+U66+W66+Y66+AA66+AC66+AE66+AG66+AI66+AK66+AM66+AO66+AQ66</f>
        <v>0</v>
      </c>
      <c r="D66" s="33"/>
      <c r="E66" s="34"/>
      <c r="F66" s="35"/>
      <c r="G66" s="34"/>
      <c r="H66" s="35"/>
      <c r="I66" s="34"/>
      <c r="J66" s="35"/>
      <c r="K66" s="34"/>
      <c r="L66" s="35"/>
      <c r="M66" s="36"/>
      <c r="N66" s="33"/>
      <c r="O66" s="34"/>
      <c r="P66" s="39"/>
      <c r="Q66" s="38"/>
      <c r="R66" s="39"/>
      <c r="S66" s="38"/>
      <c r="T66" s="39"/>
      <c r="U66" s="38"/>
      <c r="V66" s="39"/>
      <c r="W66" s="38"/>
      <c r="X66" s="39"/>
      <c r="Y66" s="38"/>
      <c r="Z66" s="39"/>
      <c r="AA66" s="38"/>
      <c r="AB66" s="39"/>
      <c r="AC66" s="38"/>
      <c r="AD66" s="39"/>
      <c r="AE66" s="38"/>
      <c r="AF66" s="39"/>
      <c r="AG66" s="38"/>
      <c r="AH66" s="39"/>
      <c r="AI66" s="38"/>
      <c r="AJ66" s="39"/>
      <c r="AK66" s="38"/>
      <c r="AL66" s="39"/>
      <c r="AM66" s="38"/>
      <c r="AN66" s="39"/>
      <c r="AO66" s="38"/>
      <c r="AP66" s="39"/>
      <c r="AQ66" s="40"/>
      <c r="AR66" s="37"/>
      <c r="AS66" s="40"/>
      <c r="AT66" s="37"/>
      <c r="AU66" s="38"/>
      <c r="AV66" s="39"/>
      <c r="AW66" s="42"/>
      <c r="AX66" s="43" t="str">
        <f t="shared" si="111"/>
        <v/>
      </c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10"/>
      <c r="BJ66" s="10"/>
      <c r="BK66" s="10"/>
      <c r="BL66" s="10"/>
      <c r="BU66" s="10"/>
      <c r="BW66" s="11"/>
      <c r="CA66" s="44" t="str">
        <f t="shared" si="112"/>
        <v/>
      </c>
      <c r="CB66" s="44" t="str">
        <f t="shared" si="113"/>
        <v/>
      </c>
      <c r="CC66" s="44" t="str">
        <f t="shared" si="114"/>
        <v/>
      </c>
      <c r="CD66" s="44" t="str">
        <f t="shared" si="115"/>
        <v/>
      </c>
      <c r="CE66" s="44" t="str">
        <f t="shared" si="116"/>
        <v/>
      </c>
      <c r="CF66" s="44" t="str">
        <f t="shared" si="144"/>
        <v/>
      </c>
      <c r="CG66" s="44" t="str">
        <f t="shared" si="145"/>
        <v/>
      </c>
      <c r="CH66" s="44" t="str">
        <f t="shared" si="146"/>
        <v/>
      </c>
      <c r="CI66" s="44" t="str">
        <f t="shared" si="147"/>
        <v/>
      </c>
      <c r="CJ66" s="44" t="str">
        <f t="shared" si="148"/>
        <v/>
      </c>
      <c r="CK66" s="44" t="str">
        <f t="shared" si="149"/>
        <v/>
      </c>
      <c r="CL66" s="44" t="str">
        <f t="shared" si="150"/>
        <v/>
      </c>
      <c r="CM66" s="44" t="str">
        <f t="shared" si="151"/>
        <v/>
      </c>
      <c r="CN66" s="44" t="str">
        <f t="shared" si="152"/>
        <v/>
      </c>
      <c r="CO66" s="44" t="str">
        <f t="shared" si="153"/>
        <v/>
      </c>
      <c r="CP66" s="44" t="str">
        <f t="shared" si="154"/>
        <v/>
      </c>
      <c r="CQ66" s="44" t="str">
        <f t="shared" si="155"/>
        <v/>
      </c>
      <c r="CR66" s="44" t="str">
        <f t="shared" si="156"/>
        <v/>
      </c>
      <c r="CS66" s="44" t="str">
        <f t="shared" si="157"/>
        <v/>
      </c>
      <c r="CT66" s="44" t="str">
        <f t="shared" si="158"/>
        <v/>
      </c>
      <c r="CU66" s="44" t="str">
        <f t="shared" si="159"/>
        <v/>
      </c>
      <c r="CV66" s="44" t="str">
        <f t="shared" si="160"/>
        <v/>
      </c>
      <c r="CW66" s="44" t="str">
        <f t="shared" si="161"/>
        <v/>
      </c>
      <c r="CX66" s="44" t="str">
        <f t="shared" si="162"/>
        <v/>
      </c>
      <c r="CY66" s="44" t="str">
        <f t="shared" si="163"/>
        <v/>
      </c>
      <c r="CZ66" s="44" t="str">
        <f t="shared" si="117"/>
        <v/>
      </c>
      <c r="DA66" s="45">
        <f t="shared" si="118"/>
        <v>0</v>
      </c>
      <c r="DB66" s="45">
        <f t="shared" si="119"/>
        <v>0</v>
      </c>
      <c r="DC66" s="45">
        <f t="shared" si="120"/>
        <v>0</v>
      </c>
      <c r="DD66" s="45">
        <f t="shared" si="121"/>
        <v>0</v>
      </c>
      <c r="DE66" s="45">
        <f t="shared" si="122"/>
        <v>0</v>
      </c>
      <c r="DF66" s="45">
        <f t="shared" si="123"/>
        <v>0</v>
      </c>
      <c r="DG66" s="45">
        <f t="shared" si="124"/>
        <v>0</v>
      </c>
      <c r="DH66" s="45">
        <f t="shared" si="125"/>
        <v>0</v>
      </c>
      <c r="DI66" s="45">
        <f t="shared" si="126"/>
        <v>0</v>
      </c>
      <c r="DJ66" s="45">
        <f t="shared" si="127"/>
        <v>0</v>
      </c>
      <c r="DK66" s="45">
        <f t="shared" si="128"/>
        <v>0</v>
      </c>
      <c r="DL66" s="45">
        <f t="shared" si="129"/>
        <v>0</v>
      </c>
      <c r="DM66" s="45">
        <f t="shared" si="130"/>
        <v>0</v>
      </c>
      <c r="DN66" s="45">
        <f t="shared" si="131"/>
        <v>0</v>
      </c>
      <c r="DO66" s="45">
        <f t="shared" si="132"/>
        <v>0</v>
      </c>
      <c r="DP66" s="45">
        <f t="shared" si="133"/>
        <v>0</v>
      </c>
      <c r="DQ66" s="45">
        <f t="shared" si="134"/>
        <v>0</v>
      </c>
      <c r="DR66" s="45">
        <f t="shared" si="135"/>
        <v>0</v>
      </c>
      <c r="DS66" s="45">
        <f t="shared" si="136"/>
        <v>0</v>
      </c>
      <c r="DT66" s="45">
        <f t="shared" si="137"/>
        <v>0</v>
      </c>
      <c r="DU66" s="45">
        <f t="shared" si="138"/>
        <v>0</v>
      </c>
      <c r="DV66" s="45">
        <f t="shared" si="139"/>
        <v>0</v>
      </c>
      <c r="DW66" s="45">
        <f t="shared" si="140"/>
        <v>0</v>
      </c>
      <c r="DX66" s="45">
        <f t="shared" si="141"/>
        <v>0</v>
      </c>
      <c r="DY66" s="45">
        <f t="shared" si="142"/>
        <v>0</v>
      </c>
      <c r="DZ66" s="45">
        <f t="shared" si="143"/>
        <v>0</v>
      </c>
    </row>
    <row r="67" spans="1:130" x14ac:dyDescent="0.25">
      <c r="A67" s="66" t="s">
        <v>48</v>
      </c>
      <c r="B67" s="47">
        <f>+N67+P67+R67+T67+V67+X67+Z67+AB67+AD67+AF67+AH67+AJ67+AL67+AN67+AP67</f>
        <v>0</v>
      </c>
      <c r="C67" s="48">
        <f>+O67+Q67+S67+U67+W67+Y67+AA67+AC67+AE67+AG67+AI67+AK67+AM67+AO67+AQ67</f>
        <v>0</v>
      </c>
      <c r="D67" s="41"/>
      <c r="E67" s="51"/>
      <c r="F67" s="50"/>
      <c r="G67" s="51"/>
      <c r="H67" s="50"/>
      <c r="I67" s="53"/>
      <c r="J67" s="41"/>
      <c r="K67" s="41"/>
      <c r="L67" s="50"/>
      <c r="M67" s="53"/>
      <c r="N67" s="37"/>
      <c r="O67" s="38"/>
      <c r="P67" s="39"/>
      <c r="Q67" s="38"/>
      <c r="R67" s="39"/>
      <c r="S67" s="38"/>
      <c r="T67" s="39"/>
      <c r="U67" s="38"/>
      <c r="V67" s="39"/>
      <c r="W67" s="38"/>
      <c r="X67" s="39"/>
      <c r="Y67" s="38"/>
      <c r="Z67" s="39"/>
      <c r="AA67" s="38"/>
      <c r="AB67" s="39"/>
      <c r="AC67" s="38"/>
      <c r="AD67" s="39"/>
      <c r="AE67" s="38"/>
      <c r="AF67" s="39"/>
      <c r="AG67" s="38"/>
      <c r="AH67" s="39"/>
      <c r="AI67" s="38"/>
      <c r="AJ67" s="39"/>
      <c r="AK67" s="38"/>
      <c r="AL67" s="39"/>
      <c r="AM67" s="38"/>
      <c r="AN67" s="39"/>
      <c r="AO67" s="38"/>
      <c r="AP67" s="39"/>
      <c r="AQ67" s="40"/>
      <c r="AR67" s="37"/>
      <c r="AS67" s="40"/>
      <c r="AT67" s="37"/>
      <c r="AU67" s="38"/>
      <c r="AV67" s="39"/>
      <c r="AW67" s="42"/>
      <c r="AX67" s="43" t="str">
        <f t="shared" si="111"/>
        <v/>
      </c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10"/>
      <c r="BJ67" s="10"/>
      <c r="BK67" s="10"/>
      <c r="BL67" s="10"/>
      <c r="BU67" s="10"/>
      <c r="BW67" s="11"/>
      <c r="CA67" s="44" t="str">
        <f t="shared" si="112"/>
        <v/>
      </c>
      <c r="CB67" s="44" t="str">
        <f t="shared" si="113"/>
        <v/>
      </c>
      <c r="CC67" s="44" t="str">
        <f t="shared" si="114"/>
        <v/>
      </c>
      <c r="CD67" s="44" t="str">
        <f t="shared" si="115"/>
        <v/>
      </c>
      <c r="CE67" s="44" t="str">
        <f t="shared" si="116"/>
        <v/>
      </c>
      <c r="CF67" s="44" t="str">
        <f t="shared" si="144"/>
        <v/>
      </c>
      <c r="CG67" s="44" t="str">
        <f t="shared" si="145"/>
        <v/>
      </c>
      <c r="CH67" s="44" t="str">
        <f t="shared" si="146"/>
        <v/>
      </c>
      <c r="CI67" s="44" t="str">
        <f t="shared" si="147"/>
        <v/>
      </c>
      <c r="CJ67" s="44" t="str">
        <f t="shared" si="148"/>
        <v/>
      </c>
      <c r="CK67" s="44" t="str">
        <f t="shared" si="149"/>
        <v/>
      </c>
      <c r="CL67" s="44" t="str">
        <f t="shared" si="150"/>
        <v/>
      </c>
      <c r="CM67" s="44" t="str">
        <f t="shared" si="151"/>
        <v/>
      </c>
      <c r="CN67" s="44" t="str">
        <f t="shared" si="152"/>
        <v/>
      </c>
      <c r="CO67" s="44" t="str">
        <f t="shared" si="153"/>
        <v/>
      </c>
      <c r="CP67" s="44" t="str">
        <f t="shared" si="154"/>
        <v/>
      </c>
      <c r="CQ67" s="44" t="str">
        <f t="shared" si="155"/>
        <v/>
      </c>
      <c r="CR67" s="44" t="str">
        <f t="shared" si="156"/>
        <v/>
      </c>
      <c r="CS67" s="44" t="str">
        <f t="shared" si="157"/>
        <v/>
      </c>
      <c r="CT67" s="44" t="str">
        <f t="shared" si="158"/>
        <v/>
      </c>
      <c r="CU67" s="44" t="str">
        <f t="shared" si="159"/>
        <v/>
      </c>
      <c r="CV67" s="44" t="str">
        <f t="shared" si="160"/>
        <v/>
      </c>
      <c r="CW67" s="44" t="str">
        <f t="shared" si="161"/>
        <v/>
      </c>
      <c r="CX67" s="44" t="str">
        <f t="shared" si="162"/>
        <v/>
      </c>
      <c r="CY67" s="44" t="str">
        <f t="shared" si="163"/>
        <v/>
      </c>
      <c r="CZ67" s="44" t="str">
        <f t="shared" si="117"/>
        <v/>
      </c>
      <c r="DA67" s="45">
        <f t="shared" si="118"/>
        <v>0</v>
      </c>
      <c r="DB67" s="45">
        <f t="shared" si="119"/>
        <v>0</v>
      </c>
      <c r="DC67" s="45">
        <f t="shared" si="120"/>
        <v>0</v>
      </c>
      <c r="DD67" s="45">
        <f t="shared" si="121"/>
        <v>0</v>
      </c>
      <c r="DE67" s="45">
        <f t="shared" si="122"/>
        <v>0</v>
      </c>
      <c r="DF67" s="45">
        <f t="shared" si="123"/>
        <v>0</v>
      </c>
      <c r="DG67" s="45">
        <f t="shared" si="124"/>
        <v>0</v>
      </c>
      <c r="DH67" s="45">
        <f t="shared" si="125"/>
        <v>0</v>
      </c>
      <c r="DI67" s="45">
        <f t="shared" si="126"/>
        <v>0</v>
      </c>
      <c r="DJ67" s="45">
        <f t="shared" si="127"/>
        <v>0</v>
      </c>
      <c r="DK67" s="45">
        <f t="shared" si="128"/>
        <v>0</v>
      </c>
      <c r="DL67" s="45">
        <f t="shared" si="129"/>
        <v>0</v>
      </c>
      <c r="DM67" s="45">
        <f t="shared" si="130"/>
        <v>0</v>
      </c>
      <c r="DN67" s="45">
        <f t="shared" si="131"/>
        <v>0</v>
      </c>
      <c r="DO67" s="45">
        <f t="shared" si="132"/>
        <v>0</v>
      </c>
      <c r="DP67" s="45">
        <f t="shared" si="133"/>
        <v>0</v>
      </c>
      <c r="DQ67" s="45">
        <f t="shared" si="134"/>
        <v>0</v>
      </c>
      <c r="DR67" s="45">
        <f t="shared" si="135"/>
        <v>0</v>
      </c>
      <c r="DS67" s="45">
        <f t="shared" si="136"/>
        <v>0</v>
      </c>
      <c r="DT67" s="45">
        <f t="shared" si="137"/>
        <v>0</v>
      </c>
      <c r="DU67" s="45">
        <f t="shared" si="138"/>
        <v>0</v>
      </c>
      <c r="DV67" s="45">
        <f t="shared" si="139"/>
        <v>0</v>
      </c>
      <c r="DW67" s="45">
        <f t="shared" si="140"/>
        <v>0</v>
      </c>
      <c r="DX67" s="45">
        <f t="shared" si="141"/>
        <v>0</v>
      </c>
      <c r="DY67" s="45">
        <f t="shared" si="142"/>
        <v>0</v>
      </c>
      <c r="DZ67" s="45">
        <f t="shared" si="143"/>
        <v>0</v>
      </c>
    </row>
    <row r="68" spans="1:130" x14ac:dyDescent="0.25">
      <c r="A68" s="66" t="s">
        <v>49</v>
      </c>
      <c r="B68" s="47">
        <f>+D68+F68+H68+J68+L68+N68+P68+R68+T68+V68+X68+Z68+AB68+AD68+AF68+AH68+AJ68+AL68+AN68+AP68</f>
        <v>0</v>
      </c>
      <c r="C68" s="48">
        <f>+E68+G68+I68+K68+M68+O68+Q68+S68+U68+W68+Y68+AA68+AC68+AE68+AG68+AI68+AK68+AM68+AO68+AQ68</f>
        <v>0</v>
      </c>
      <c r="D68" s="37"/>
      <c r="E68" s="38"/>
      <c r="F68" s="39"/>
      <c r="G68" s="38"/>
      <c r="H68" s="39"/>
      <c r="I68" s="42"/>
      <c r="J68" s="37"/>
      <c r="K68" s="37"/>
      <c r="L68" s="39"/>
      <c r="M68" s="42"/>
      <c r="N68" s="37"/>
      <c r="O68" s="38"/>
      <c r="P68" s="39"/>
      <c r="Q68" s="38"/>
      <c r="R68" s="39"/>
      <c r="S68" s="38"/>
      <c r="T68" s="39"/>
      <c r="U68" s="38"/>
      <c r="V68" s="39"/>
      <c r="W68" s="38"/>
      <c r="X68" s="39"/>
      <c r="Y68" s="38"/>
      <c r="Z68" s="39"/>
      <c r="AA68" s="38"/>
      <c r="AB68" s="39"/>
      <c r="AC68" s="38"/>
      <c r="AD68" s="39"/>
      <c r="AE68" s="38"/>
      <c r="AF68" s="39"/>
      <c r="AG68" s="38"/>
      <c r="AH68" s="39"/>
      <c r="AI68" s="38"/>
      <c r="AJ68" s="39"/>
      <c r="AK68" s="38"/>
      <c r="AL68" s="39"/>
      <c r="AM68" s="38"/>
      <c r="AN68" s="39"/>
      <c r="AO68" s="38"/>
      <c r="AP68" s="39"/>
      <c r="AQ68" s="40"/>
      <c r="AR68" s="37"/>
      <c r="AS68" s="40"/>
      <c r="AT68" s="37"/>
      <c r="AU68" s="38"/>
      <c r="AV68" s="39"/>
      <c r="AW68" s="42"/>
      <c r="AX68" s="43" t="str">
        <f t="shared" si="111"/>
        <v/>
      </c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10"/>
      <c r="BJ68" s="10"/>
      <c r="BK68" s="10"/>
      <c r="BL68" s="10"/>
      <c r="BU68" s="10"/>
      <c r="BW68" s="11"/>
      <c r="CA68" s="44" t="str">
        <f t="shared" si="112"/>
        <v/>
      </c>
      <c r="CB68" s="44" t="str">
        <f t="shared" si="113"/>
        <v/>
      </c>
      <c r="CC68" s="44" t="str">
        <f t="shared" si="114"/>
        <v/>
      </c>
      <c r="CD68" s="44" t="str">
        <f t="shared" si="115"/>
        <v/>
      </c>
      <c r="CE68" s="44" t="str">
        <f t="shared" si="116"/>
        <v/>
      </c>
      <c r="CF68" s="44" t="str">
        <f t="shared" si="144"/>
        <v/>
      </c>
      <c r="CG68" s="44" t="str">
        <f t="shared" si="145"/>
        <v/>
      </c>
      <c r="CH68" s="44" t="str">
        <f t="shared" si="146"/>
        <v/>
      </c>
      <c r="CI68" s="44" t="str">
        <f t="shared" si="147"/>
        <v/>
      </c>
      <c r="CJ68" s="44" t="str">
        <f t="shared" si="148"/>
        <v/>
      </c>
      <c r="CK68" s="44" t="str">
        <f t="shared" si="149"/>
        <v/>
      </c>
      <c r="CL68" s="44" t="str">
        <f t="shared" si="150"/>
        <v/>
      </c>
      <c r="CM68" s="44" t="str">
        <f t="shared" si="151"/>
        <v/>
      </c>
      <c r="CN68" s="44" t="str">
        <f t="shared" si="152"/>
        <v/>
      </c>
      <c r="CO68" s="44" t="str">
        <f t="shared" si="153"/>
        <v/>
      </c>
      <c r="CP68" s="44" t="str">
        <f t="shared" si="154"/>
        <v/>
      </c>
      <c r="CQ68" s="44" t="str">
        <f t="shared" si="155"/>
        <v/>
      </c>
      <c r="CR68" s="44" t="str">
        <f t="shared" si="156"/>
        <v/>
      </c>
      <c r="CS68" s="44" t="str">
        <f t="shared" si="157"/>
        <v/>
      </c>
      <c r="CT68" s="44" t="str">
        <f t="shared" si="158"/>
        <v/>
      </c>
      <c r="CU68" s="44" t="str">
        <f t="shared" si="159"/>
        <v/>
      </c>
      <c r="CV68" s="44" t="str">
        <f t="shared" si="160"/>
        <v/>
      </c>
      <c r="CW68" s="44" t="str">
        <f t="shared" si="161"/>
        <v/>
      </c>
      <c r="CX68" s="44" t="str">
        <f t="shared" si="162"/>
        <v/>
      </c>
      <c r="CY68" s="44" t="str">
        <f t="shared" si="163"/>
        <v/>
      </c>
      <c r="CZ68" s="44" t="str">
        <f t="shared" si="117"/>
        <v/>
      </c>
      <c r="DA68" s="45">
        <f t="shared" si="118"/>
        <v>0</v>
      </c>
      <c r="DB68" s="45">
        <f t="shared" si="119"/>
        <v>0</v>
      </c>
      <c r="DC68" s="45">
        <f t="shared" si="120"/>
        <v>0</v>
      </c>
      <c r="DD68" s="45">
        <f t="shared" si="121"/>
        <v>0</v>
      </c>
      <c r="DE68" s="45">
        <f t="shared" si="122"/>
        <v>0</v>
      </c>
      <c r="DF68" s="45">
        <f t="shared" si="123"/>
        <v>0</v>
      </c>
      <c r="DG68" s="45">
        <f t="shared" si="124"/>
        <v>0</v>
      </c>
      <c r="DH68" s="45">
        <f t="shared" si="125"/>
        <v>0</v>
      </c>
      <c r="DI68" s="45">
        <f t="shared" si="126"/>
        <v>0</v>
      </c>
      <c r="DJ68" s="45">
        <f t="shared" si="127"/>
        <v>0</v>
      </c>
      <c r="DK68" s="45">
        <f t="shared" si="128"/>
        <v>0</v>
      </c>
      <c r="DL68" s="45">
        <f t="shared" si="129"/>
        <v>0</v>
      </c>
      <c r="DM68" s="45">
        <f t="shared" si="130"/>
        <v>0</v>
      </c>
      <c r="DN68" s="45">
        <f t="shared" si="131"/>
        <v>0</v>
      </c>
      <c r="DO68" s="45">
        <f t="shared" si="132"/>
        <v>0</v>
      </c>
      <c r="DP68" s="45">
        <f t="shared" si="133"/>
        <v>0</v>
      </c>
      <c r="DQ68" s="45">
        <f t="shared" si="134"/>
        <v>0</v>
      </c>
      <c r="DR68" s="45">
        <f t="shared" si="135"/>
        <v>0</v>
      </c>
      <c r="DS68" s="45">
        <f t="shared" si="136"/>
        <v>0</v>
      </c>
      <c r="DT68" s="45">
        <f t="shared" si="137"/>
        <v>0</v>
      </c>
      <c r="DU68" s="45">
        <f t="shared" si="138"/>
        <v>0</v>
      </c>
      <c r="DV68" s="45">
        <f t="shared" si="139"/>
        <v>0</v>
      </c>
      <c r="DW68" s="45">
        <f t="shared" si="140"/>
        <v>0</v>
      </c>
      <c r="DX68" s="45">
        <f t="shared" si="141"/>
        <v>0</v>
      </c>
      <c r="DY68" s="45">
        <f t="shared" si="142"/>
        <v>0</v>
      </c>
      <c r="DZ68" s="45">
        <f t="shared" si="143"/>
        <v>0</v>
      </c>
    </row>
    <row r="69" spans="1:130" x14ac:dyDescent="0.25">
      <c r="A69" s="46" t="s">
        <v>50</v>
      </c>
      <c r="B69" s="47">
        <f>+P69+R69+T69+V69+X69+Z69+AB69+AD69+AF69+AH69+AJ69+AL69+AN69+AP69</f>
        <v>0</v>
      </c>
      <c r="C69" s="48">
        <f>+Q69+S69+U69+W69+Y69+AA69+AC69+AE69+AG69+AI69+AK69+AM69+AO69+AQ69</f>
        <v>0</v>
      </c>
      <c r="D69" s="33"/>
      <c r="E69" s="34"/>
      <c r="F69" s="35"/>
      <c r="G69" s="34"/>
      <c r="H69" s="35"/>
      <c r="I69" s="34"/>
      <c r="J69" s="35"/>
      <c r="K69" s="34"/>
      <c r="L69" s="35"/>
      <c r="M69" s="36"/>
      <c r="N69" s="33"/>
      <c r="O69" s="34"/>
      <c r="P69" s="39"/>
      <c r="Q69" s="38"/>
      <c r="R69" s="39"/>
      <c r="S69" s="38"/>
      <c r="T69" s="39"/>
      <c r="U69" s="38"/>
      <c r="V69" s="39"/>
      <c r="W69" s="38"/>
      <c r="X69" s="39"/>
      <c r="Y69" s="38"/>
      <c r="Z69" s="39"/>
      <c r="AA69" s="38"/>
      <c r="AB69" s="39"/>
      <c r="AC69" s="38"/>
      <c r="AD69" s="39"/>
      <c r="AE69" s="38"/>
      <c r="AF69" s="39"/>
      <c r="AG69" s="38"/>
      <c r="AH69" s="39"/>
      <c r="AI69" s="38"/>
      <c r="AJ69" s="39"/>
      <c r="AK69" s="38"/>
      <c r="AL69" s="39"/>
      <c r="AM69" s="38"/>
      <c r="AN69" s="39"/>
      <c r="AO69" s="38"/>
      <c r="AP69" s="39"/>
      <c r="AQ69" s="40"/>
      <c r="AR69" s="37"/>
      <c r="AS69" s="40"/>
      <c r="AT69" s="37"/>
      <c r="AU69" s="38"/>
      <c r="AV69" s="39"/>
      <c r="AW69" s="42"/>
      <c r="AX69" s="43" t="str">
        <f t="shared" si="111"/>
        <v/>
      </c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10"/>
      <c r="BJ69" s="10"/>
      <c r="BK69" s="10"/>
      <c r="BL69" s="10"/>
      <c r="BU69" s="10"/>
      <c r="BW69" s="11"/>
      <c r="CA69" s="44" t="str">
        <f t="shared" si="112"/>
        <v/>
      </c>
      <c r="CB69" s="44" t="str">
        <f t="shared" si="113"/>
        <v/>
      </c>
      <c r="CC69" s="44" t="str">
        <f t="shared" si="114"/>
        <v/>
      </c>
      <c r="CD69" s="44" t="str">
        <f t="shared" si="115"/>
        <v/>
      </c>
      <c r="CE69" s="44" t="str">
        <f t="shared" si="116"/>
        <v/>
      </c>
      <c r="CF69" s="44" t="str">
        <f t="shared" si="144"/>
        <v/>
      </c>
      <c r="CG69" s="44" t="str">
        <f t="shared" si="145"/>
        <v/>
      </c>
      <c r="CH69" s="44" t="str">
        <f t="shared" si="146"/>
        <v/>
      </c>
      <c r="CI69" s="44" t="str">
        <f t="shared" si="147"/>
        <v/>
      </c>
      <c r="CJ69" s="44" t="str">
        <f t="shared" si="148"/>
        <v/>
      </c>
      <c r="CK69" s="44" t="str">
        <f t="shared" si="149"/>
        <v/>
      </c>
      <c r="CL69" s="44" t="str">
        <f t="shared" si="150"/>
        <v/>
      </c>
      <c r="CM69" s="44" t="str">
        <f t="shared" si="151"/>
        <v/>
      </c>
      <c r="CN69" s="44" t="str">
        <f t="shared" si="152"/>
        <v/>
      </c>
      <c r="CO69" s="44" t="str">
        <f t="shared" si="153"/>
        <v/>
      </c>
      <c r="CP69" s="44" t="str">
        <f t="shared" si="154"/>
        <v/>
      </c>
      <c r="CQ69" s="44" t="str">
        <f t="shared" si="155"/>
        <v/>
      </c>
      <c r="CR69" s="44" t="str">
        <f t="shared" si="156"/>
        <v/>
      </c>
      <c r="CS69" s="44" t="str">
        <f t="shared" si="157"/>
        <v/>
      </c>
      <c r="CT69" s="44" t="str">
        <f t="shared" si="158"/>
        <v/>
      </c>
      <c r="CU69" s="44" t="str">
        <f t="shared" si="159"/>
        <v/>
      </c>
      <c r="CV69" s="44" t="str">
        <f t="shared" si="160"/>
        <v/>
      </c>
      <c r="CW69" s="44" t="str">
        <f t="shared" si="161"/>
        <v/>
      </c>
      <c r="CX69" s="44" t="str">
        <f t="shared" si="162"/>
        <v/>
      </c>
      <c r="CY69" s="44" t="str">
        <f t="shared" si="163"/>
        <v/>
      </c>
      <c r="CZ69" s="44" t="str">
        <f t="shared" si="117"/>
        <v/>
      </c>
      <c r="DA69" s="45">
        <f t="shared" si="118"/>
        <v>0</v>
      </c>
      <c r="DB69" s="45">
        <f t="shared" si="119"/>
        <v>0</v>
      </c>
      <c r="DC69" s="45">
        <f t="shared" si="120"/>
        <v>0</v>
      </c>
      <c r="DD69" s="45">
        <f t="shared" si="121"/>
        <v>0</v>
      </c>
      <c r="DE69" s="45">
        <f t="shared" si="122"/>
        <v>0</v>
      </c>
      <c r="DF69" s="45">
        <f t="shared" si="123"/>
        <v>0</v>
      </c>
      <c r="DG69" s="45">
        <f t="shared" si="124"/>
        <v>0</v>
      </c>
      <c r="DH69" s="45">
        <f t="shared" si="125"/>
        <v>0</v>
      </c>
      <c r="DI69" s="45">
        <f t="shared" si="126"/>
        <v>0</v>
      </c>
      <c r="DJ69" s="45">
        <f t="shared" si="127"/>
        <v>0</v>
      </c>
      <c r="DK69" s="45">
        <f t="shared" si="128"/>
        <v>0</v>
      </c>
      <c r="DL69" s="45">
        <f t="shared" si="129"/>
        <v>0</v>
      </c>
      <c r="DM69" s="45">
        <f t="shared" si="130"/>
        <v>0</v>
      </c>
      <c r="DN69" s="45">
        <f t="shared" si="131"/>
        <v>0</v>
      </c>
      <c r="DO69" s="45">
        <f t="shared" si="132"/>
        <v>0</v>
      </c>
      <c r="DP69" s="45">
        <f t="shared" si="133"/>
        <v>0</v>
      </c>
      <c r="DQ69" s="45">
        <f t="shared" si="134"/>
        <v>0</v>
      </c>
      <c r="DR69" s="45">
        <f t="shared" si="135"/>
        <v>0</v>
      </c>
      <c r="DS69" s="45">
        <f t="shared" si="136"/>
        <v>0</v>
      </c>
      <c r="DT69" s="45">
        <f t="shared" si="137"/>
        <v>0</v>
      </c>
      <c r="DU69" s="45">
        <f t="shared" si="138"/>
        <v>0</v>
      </c>
      <c r="DV69" s="45">
        <f t="shared" si="139"/>
        <v>0</v>
      </c>
      <c r="DW69" s="45">
        <f t="shared" si="140"/>
        <v>0</v>
      </c>
      <c r="DX69" s="45">
        <f t="shared" si="141"/>
        <v>0</v>
      </c>
      <c r="DY69" s="45">
        <f t="shared" si="142"/>
        <v>0</v>
      </c>
      <c r="DZ69" s="45">
        <f t="shared" si="143"/>
        <v>0</v>
      </c>
    </row>
    <row r="70" spans="1:130" x14ac:dyDescent="0.25">
      <c r="A70" s="66" t="s">
        <v>51</v>
      </c>
      <c r="B70" s="47">
        <f>+P70+R70+T70+V70+X70+Z70+AB70+AD70+AF70+AH70</f>
        <v>0</v>
      </c>
      <c r="C70" s="48">
        <f>+Q70+S70+U70+W70+Y70+AA70+AC70+AE70+AG70+AI70</f>
        <v>0</v>
      </c>
      <c r="D70" s="33"/>
      <c r="E70" s="34"/>
      <c r="F70" s="35"/>
      <c r="G70" s="34"/>
      <c r="H70" s="35"/>
      <c r="I70" s="34"/>
      <c r="J70" s="35"/>
      <c r="K70" s="34"/>
      <c r="L70" s="35"/>
      <c r="M70" s="36"/>
      <c r="N70" s="33"/>
      <c r="O70" s="34"/>
      <c r="P70" s="39"/>
      <c r="Q70" s="38"/>
      <c r="R70" s="39"/>
      <c r="S70" s="38"/>
      <c r="T70" s="39"/>
      <c r="U70" s="38"/>
      <c r="V70" s="39"/>
      <c r="W70" s="38"/>
      <c r="X70" s="39"/>
      <c r="Y70" s="38"/>
      <c r="Z70" s="39"/>
      <c r="AA70" s="38"/>
      <c r="AB70" s="39"/>
      <c r="AC70" s="38"/>
      <c r="AD70" s="39"/>
      <c r="AE70" s="38"/>
      <c r="AF70" s="39"/>
      <c r="AG70" s="38"/>
      <c r="AH70" s="39"/>
      <c r="AI70" s="38"/>
      <c r="AJ70" s="35"/>
      <c r="AK70" s="34"/>
      <c r="AL70" s="35"/>
      <c r="AM70" s="34"/>
      <c r="AN70" s="35"/>
      <c r="AO70" s="34"/>
      <c r="AP70" s="35"/>
      <c r="AQ70" s="54"/>
      <c r="AR70" s="37"/>
      <c r="AS70" s="40"/>
      <c r="AT70" s="37"/>
      <c r="AU70" s="38"/>
      <c r="AV70" s="39"/>
      <c r="AW70" s="42"/>
      <c r="AX70" s="43" t="str">
        <f t="shared" si="111"/>
        <v/>
      </c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10"/>
      <c r="BJ70" s="10"/>
      <c r="BK70" s="10"/>
      <c r="BL70" s="10"/>
      <c r="BU70" s="10"/>
      <c r="BW70" s="11"/>
      <c r="CA70" s="44" t="str">
        <f t="shared" si="112"/>
        <v/>
      </c>
      <c r="CB70" s="44" t="str">
        <f t="shared" si="113"/>
        <v/>
      </c>
      <c r="CC70" s="44" t="str">
        <f t="shared" si="114"/>
        <v/>
      </c>
      <c r="CD70" s="44" t="str">
        <f t="shared" si="115"/>
        <v/>
      </c>
      <c r="CE70" s="44" t="str">
        <f t="shared" si="116"/>
        <v/>
      </c>
      <c r="CF70" s="44" t="str">
        <f t="shared" si="144"/>
        <v/>
      </c>
      <c r="CG70" s="44" t="str">
        <f t="shared" si="145"/>
        <v/>
      </c>
      <c r="CH70" s="44" t="str">
        <f t="shared" si="146"/>
        <v/>
      </c>
      <c r="CI70" s="44" t="str">
        <f t="shared" si="147"/>
        <v/>
      </c>
      <c r="CJ70" s="44" t="str">
        <f t="shared" si="148"/>
        <v/>
      </c>
      <c r="CK70" s="44" t="str">
        <f t="shared" si="149"/>
        <v/>
      </c>
      <c r="CL70" s="44" t="str">
        <f t="shared" si="150"/>
        <v/>
      </c>
      <c r="CM70" s="44" t="str">
        <f t="shared" si="151"/>
        <v/>
      </c>
      <c r="CN70" s="44" t="str">
        <f t="shared" si="152"/>
        <v/>
      </c>
      <c r="CO70" s="44" t="str">
        <f t="shared" si="153"/>
        <v/>
      </c>
      <c r="CP70" s="44" t="str">
        <f t="shared" si="154"/>
        <v/>
      </c>
      <c r="CQ70" s="44" t="str">
        <f t="shared" si="155"/>
        <v/>
      </c>
      <c r="CR70" s="44" t="str">
        <f t="shared" si="156"/>
        <v/>
      </c>
      <c r="CS70" s="44" t="str">
        <f t="shared" si="157"/>
        <v/>
      </c>
      <c r="CT70" s="44" t="str">
        <f t="shared" si="158"/>
        <v/>
      </c>
      <c r="CU70" s="44" t="str">
        <f t="shared" si="159"/>
        <v/>
      </c>
      <c r="CV70" s="44" t="str">
        <f t="shared" si="160"/>
        <v/>
      </c>
      <c r="CW70" s="44" t="str">
        <f t="shared" si="161"/>
        <v/>
      </c>
      <c r="CX70" s="44" t="str">
        <f t="shared" si="162"/>
        <v/>
      </c>
      <c r="CY70" s="44" t="str">
        <f t="shared" si="163"/>
        <v/>
      </c>
      <c r="CZ70" s="44" t="str">
        <f t="shared" si="117"/>
        <v/>
      </c>
      <c r="DA70" s="45">
        <f t="shared" si="118"/>
        <v>0</v>
      </c>
      <c r="DB70" s="45">
        <f t="shared" si="119"/>
        <v>0</v>
      </c>
      <c r="DC70" s="45">
        <f t="shared" si="120"/>
        <v>0</v>
      </c>
      <c r="DD70" s="45">
        <f t="shared" si="121"/>
        <v>0</v>
      </c>
      <c r="DE70" s="45">
        <f t="shared" si="122"/>
        <v>0</v>
      </c>
      <c r="DF70" s="45">
        <f t="shared" si="123"/>
        <v>0</v>
      </c>
      <c r="DG70" s="45">
        <f t="shared" si="124"/>
        <v>0</v>
      </c>
      <c r="DH70" s="45">
        <f t="shared" si="125"/>
        <v>0</v>
      </c>
      <c r="DI70" s="45">
        <f t="shared" si="126"/>
        <v>0</v>
      </c>
      <c r="DJ70" s="45">
        <f t="shared" si="127"/>
        <v>0</v>
      </c>
      <c r="DK70" s="45">
        <f t="shared" si="128"/>
        <v>0</v>
      </c>
      <c r="DL70" s="45">
        <f t="shared" si="129"/>
        <v>0</v>
      </c>
      <c r="DM70" s="45">
        <f t="shared" si="130"/>
        <v>0</v>
      </c>
      <c r="DN70" s="45">
        <f t="shared" si="131"/>
        <v>0</v>
      </c>
      <c r="DO70" s="45">
        <f t="shared" si="132"/>
        <v>0</v>
      </c>
      <c r="DP70" s="45">
        <f t="shared" si="133"/>
        <v>0</v>
      </c>
      <c r="DQ70" s="45">
        <f t="shared" si="134"/>
        <v>0</v>
      </c>
      <c r="DR70" s="45">
        <f t="shared" si="135"/>
        <v>0</v>
      </c>
      <c r="DS70" s="45">
        <f t="shared" si="136"/>
        <v>0</v>
      </c>
      <c r="DT70" s="45">
        <f t="shared" si="137"/>
        <v>0</v>
      </c>
      <c r="DU70" s="45">
        <f t="shared" si="138"/>
        <v>0</v>
      </c>
      <c r="DV70" s="45">
        <f t="shared" si="139"/>
        <v>0</v>
      </c>
      <c r="DW70" s="45">
        <f t="shared" si="140"/>
        <v>0</v>
      </c>
      <c r="DX70" s="45">
        <f t="shared" si="141"/>
        <v>0</v>
      </c>
      <c r="DY70" s="45">
        <f t="shared" si="142"/>
        <v>0</v>
      </c>
      <c r="DZ70" s="45">
        <f t="shared" si="143"/>
        <v>0</v>
      </c>
    </row>
    <row r="71" spans="1:130" x14ac:dyDescent="0.25">
      <c r="A71" s="66" t="s">
        <v>52</v>
      </c>
      <c r="B71" s="47">
        <f t="shared" ref="B71:C73" si="164">+D71+F71+H71+J71+L71+N71+P71+R71+T71+V71+X71+Z71+AB71+AD71+AF71+AH71+AJ71+AL71+AN71+AP71</f>
        <v>1</v>
      </c>
      <c r="C71" s="48">
        <f t="shared" si="164"/>
        <v>0</v>
      </c>
      <c r="D71" s="37"/>
      <c r="E71" s="38"/>
      <c r="F71" s="39"/>
      <c r="G71" s="38"/>
      <c r="H71" s="39"/>
      <c r="I71" s="42"/>
      <c r="J71" s="37"/>
      <c r="K71" s="37"/>
      <c r="L71" s="39"/>
      <c r="M71" s="42"/>
      <c r="N71" s="37"/>
      <c r="O71" s="38"/>
      <c r="P71" s="39">
        <v>0</v>
      </c>
      <c r="Q71" s="38">
        <v>0</v>
      </c>
      <c r="R71" s="39">
        <v>0</v>
      </c>
      <c r="S71" s="38">
        <v>0</v>
      </c>
      <c r="T71" s="39">
        <v>0</v>
      </c>
      <c r="U71" s="38">
        <v>0</v>
      </c>
      <c r="V71" s="39">
        <v>0</v>
      </c>
      <c r="W71" s="38">
        <v>0</v>
      </c>
      <c r="X71" s="39">
        <v>0</v>
      </c>
      <c r="Y71" s="38">
        <v>0</v>
      </c>
      <c r="Z71" s="39">
        <v>1</v>
      </c>
      <c r="AA71" s="38">
        <v>0</v>
      </c>
      <c r="AB71" s="39">
        <v>0</v>
      </c>
      <c r="AC71" s="38">
        <v>0</v>
      </c>
      <c r="AD71" s="39">
        <v>0</v>
      </c>
      <c r="AE71" s="38">
        <v>0</v>
      </c>
      <c r="AF71" s="39">
        <v>0</v>
      </c>
      <c r="AG71" s="38">
        <v>0</v>
      </c>
      <c r="AH71" s="39">
        <v>0</v>
      </c>
      <c r="AI71" s="38">
        <v>0</v>
      </c>
      <c r="AJ71" s="39"/>
      <c r="AK71" s="38"/>
      <c r="AL71" s="39"/>
      <c r="AM71" s="38"/>
      <c r="AN71" s="39"/>
      <c r="AO71" s="38"/>
      <c r="AP71" s="39"/>
      <c r="AQ71" s="40"/>
      <c r="AR71" s="37">
        <v>1</v>
      </c>
      <c r="AS71" s="40">
        <v>0</v>
      </c>
      <c r="AT71" s="37">
        <v>0</v>
      </c>
      <c r="AU71" s="38">
        <v>0</v>
      </c>
      <c r="AV71" s="39">
        <v>0</v>
      </c>
      <c r="AW71" s="42">
        <v>0</v>
      </c>
      <c r="AX71" s="43" t="str">
        <f t="shared" si="111"/>
        <v/>
      </c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10"/>
      <c r="BJ71" s="10"/>
      <c r="BK71" s="10"/>
      <c r="BL71" s="10"/>
      <c r="BU71" s="10"/>
      <c r="BW71" s="11"/>
      <c r="CA71" s="44" t="str">
        <f t="shared" si="112"/>
        <v/>
      </c>
      <c r="CB71" s="44" t="str">
        <f t="shared" si="113"/>
        <v/>
      </c>
      <c r="CC71" s="44" t="str">
        <f t="shared" si="114"/>
        <v/>
      </c>
      <c r="CD71" s="44" t="str">
        <f t="shared" si="115"/>
        <v/>
      </c>
      <c r="CE71" s="44" t="str">
        <f t="shared" si="116"/>
        <v/>
      </c>
      <c r="CF71" s="44" t="str">
        <f t="shared" si="144"/>
        <v/>
      </c>
      <c r="CG71" s="44" t="str">
        <f t="shared" si="145"/>
        <v/>
      </c>
      <c r="CH71" s="44" t="str">
        <f t="shared" si="146"/>
        <v/>
      </c>
      <c r="CI71" s="44" t="str">
        <f t="shared" si="147"/>
        <v/>
      </c>
      <c r="CJ71" s="44" t="str">
        <f t="shared" si="148"/>
        <v/>
      </c>
      <c r="CK71" s="44" t="str">
        <f t="shared" si="149"/>
        <v/>
      </c>
      <c r="CL71" s="44" t="str">
        <f t="shared" si="150"/>
        <v/>
      </c>
      <c r="CM71" s="44" t="str">
        <f t="shared" si="151"/>
        <v/>
      </c>
      <c r="CN71" s="44" t="str">
        <f t="shared" si="152"/>
        <v/>
      </c>
      <c r="CO71" s="44" t="str">
        <f t="shared" si="153"/>
        <v/>
      </c>
      <c r="CP71" s="44" t="str">
        <f t="shared" si="154"/>
        <v/>
      </c>
      <c r="CQ71" s="44" t="str">
        <f t="shared" si="155"/>
        <v/>
      </c>
      <c r="CR71" s="44" t="str">
        <f t="shared" si="156"/>
        <v/>
      </c>
      <c r="CS71" s="44" t="str">
        <f t="shared" si="157"/>
        <v/>
      </c>
      <c r="CT71" s="44" t="str">
        <f t="shared" si="158"/>
        <v/>
      </c>
      <c r="CU71" s="44" t="str">
        <f t="shared" si="159"/>
        <v/>
      </c>
      <c r="CV71" s="44" t="str">
        <f t="shared" si="160"/>
        <v/>
      </c>
      <c r="CW71" s="44" t="str">
        <f t="shared" si="161"/>
        <v/>
      </c>
      <c r="CX71" s="44" t="str">
        <f t="shared" si="162"/>
        <v/>
      </c>
      <c r="CY71" s="44" t="str">
        <f t="shared" si="163"/>
        <v/>
      </c>
      <c r="CZ71" s="44" t="str">
        <f t="shared" si="117"/>
        <v/>
      </c>
      <c r="DA71" s="45">
        <f t="shared" si="118"/>
        <v>0</v>
      </c>
      <c r="DB71" s="45">
        <f t="shared" si="119"/>
        <v>0</v>
      </c>
      <c r="DC71" s="45">
        <f t="shared" si="120"/>
        <v>0</v>
      </c>
      <c r="DD71" s="45">
        <f t="shared" si="121"/>
        <v>0</v>
      </c>
      <c r="DE71" s="45">
        <f t="shared" si="122"/>
        <v>0</v>
      </c>
      <c r="DF71" s="45">
        <f t="shared" si="123"/>
        <v>0</v>
      </c>
      <c r="DG71" s="45">
        <f t="shared" si="124"/>
        <v>0</v>
      </c>
      <c r="DH71" s="45">
        <f t="shared" si="125"/>
        <v>0</v>
      </c>
      <c r="DI71" s="45">
        <f t="shared" si="126"/>
        <v>0</v>
      </c>
      <c r="DJ71" s="45">
        <f t="shared" si="127"/>
        <v>0</v>
      </c>
      <c r="DK71" s="45">
        <f t="shared" si="128"/>
        <v>0</v>
      </c>
      <c r="DL71" s="45">
        <f t="shared" si="129"/>
        <v>0</v>
      </c>
      <c r="DM71" s="45">
        <f t="shared" si="130"/>
        <v>0</v>
      </c>
      <c r="DN71" s="45">
        <f t="shared" si="131"/>
        <v>0</v>
      </c>
      <c r="DO71" s="45">
        <f t="shared" si="132"/>
        <v>0</v>
      </c>
      <c r="DP71" s="45">
        <f t="shared" si="133"/>
        <v>0</v>
      </c>
      <c r="DQ71" s="45">
        <f t="shared" si="134"/>
        <v>0</v>
      </c>
      <c r="DR71" s="45">
        <f t="shared" si="135"/>
        <v>0</v>
      </c>
      <c r="DS71" s="45">
        <f t="shared" si="136"/>
        <v>0</v>
      </c>
      <c r="DT71" s="45">
        <f t="shared" si="137"/>
        <v>0</v>
      </c>
      <c r="DU71" s="45">
        <f t="shared" si="138"/>
        <v>0</v>
      </c>
      <c r="DV71" s="45">
        <f t="shared" si="139"/>
        <v>0</v>
      </c>
      <c r="DW71" s="45">
        <f t="shared" si="140"/>
        <v>0</v>
      </c>
      <c r="DX71" s="45">
        <f t="shared" si="141"/>
        <v>0</v>
      </c>
      <c r="DY71" s="45">
        <f t="shared" si="142"/>
        <v>0</v>
      </c>
      <c r="DZ71" s="45">
        <f t="shared" si="143"/>
        <v>0</v>
      </c>
    </row>
    <row r="72" spans="1:130" x14ac:dyDescent="0.25">
      <c r="A72" s="66" t="s">
        <v>53</v>
      </c>
      <c r="B72" s="47">
        <f t="shared" si="164"/>
        <v>0</v>
      </c>
      <c r="C72" s="48">
        <f t="shared" si="164"/>
        <v>0</v>
      </c>
      <c r="D72" s="37"/>
      <c r="E72" s="38"/>
      <c r="F72" s="39"/>
      <c r="G72" s="38"/>
      <c r="H72" s="39"/>
      <c r="I72" s="42"/>
      <c r="J72" s="37"/>
      <c r="K72" s="37"/>
      <c r="L72" s="39"/>
      <c r="M72" s="42"/>
      <c r="N72" s="37"/>
      <c r="O72" s="38"/>
      <c r="P72" s="39"/>
      <c r="Q72" s="38"/>
      <c r="R72" s="39"/>
      <c r="S72" s="38"/>
      <c r="T72" s="39"/>
      <c r="U72" s="38"/>
      <c r="V72" s="39"/>
      <c r="W72" s="38"/>
      <c r="X72" s="39"/>
      <c r="Y72" s="38"/>
      <c r="Z72" s="39"/>
      <c r="AA72" s="38"/>
      <c r="AB72" s="39"/>
      <c r="AC72" s="38"/>
      <c r="AD72" s="39"/>
      <c r="AE72" s="38"/>
      <c r="AF72" s="39"/>
      <c r="AG72" s="38"/>
      <c r="AH72" s="39"/>
      <c r="AI72" s="38"/>
      <c r="AJ72" s="39"/>
      <c r="AK72" s="38"/>
      <c r="AL72" s="39"/>
      <c r="AM72" s="38"/>
      <c r="AN72" s="39"/>
      <c r="AO72" s="38"/>
      <c r="AP72" s="39"/>
      <c r="AQ72" s="40"/>
      <c r="AR72" s="37"/>
      <c r="AS72" s="40"/>
      <c r="AT72" s="37"/>
      <c r="AU72" s="38"/>
      <c r="AV72" s="39"/>
      <c r="AW72" s="42"/>
      <c r="AX72" s="43" t="str">
        <f t="shared" si="111"/>
        <v/>
      </c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10"/>
      <c r="BJ72" s="10"/>
      <c r="BK72" s="10"/>
      <c r="BL72" s="10"/>
      <c r="BU72" s="10"/>
      <c r="BW72" s="11"/>
      <c r="CA72" s="44" t="str">
        <f t="shared" si="112"/>
        <v/>
      </c>
      <c r="CB72" s="44" t="str">
        <f t="shared" si="113"/>
        <v/>
      </c>
      <c r="CC72" s="44" t="str">
        <f t="shared" si="114"/>
        <v/>
      </c>
      <c r="CD72" s="44" t="str">
        <f t="shared" si="115"/>
        <v/>
      </c>
      <c r="CE72" s="44" t="str">
        <f t="shared" si="116"/>
        <v/>
      </c>
      <c r="CF72" s="44" t="str">
        <f t="shared" si="144"/>
        <v/>
      </c>
      <c r="CG72" s="44" t="str">
        <f t="shared" si="145"/>
        <v/>
      </c>
      <c r="CH72" s="44" t="str">
        <f t="shared" si="146"/>
        <v/>
      </c>
      <c r="CI72" s="44" t="str">
        <f t="shared" si="147"/>
        <v/>
      </c>
      <c r="CJ72" s="44" t="str">
        <f t="shared" si="148"/>
        <v/>
      </c>
      <c r="CK72" s="44" t="str">
        <f t="shared" si="149"/>
        <v/>
      </c>
      <c r="CL72" s="44" t="str">
        <f t="shared" si="150"/>
        <v/>
      </c>
      <c r="CM72" s="44" t="str">
        <f t="shared" si="151"/>
        <v/>
      </c>
      <c r="CN72" s="44" t="str">
        <f t="shared" si="152"/>
        <v/>
      </c>
      <c r="CO72" s="44" t="str">
        <f t="shared" si="153"/>
        <v/>
      </c>
      <c r="CP72" s="44" t="str">
        <f t="shared" si="154"/>
        <v/>
      </c>
      <c r="CQ72" s="44" t="str">
        <f t="shared" si="155"/>
        <v/>
      </c>
      <c r="CR72" s="44" t="str">
        <f t="shared" si="156"/>
        <v/>
      </c>
      <c r="CS72" s="44" t="str">
        <f t="shared" si="157"/>
        <v/>
      </c>
      <c r="CT72" s="44" t="str">
        <f t="shared" si="158"/>
        <v/>
      </c>
      <c r="CU72" s="44" t="str">
        <f t="shared" si="159"/>
        <v/>
      </c>
      <c r="CV72" s="44" t="str">
        <f t="shared" si="160"/>
        <v/>
      </c>
      <c r="CW72" s="44" t="str">
        <f t="shared" si="161"/>
        <v/>
      </c>
      <c r="CX72" s="44" t="str">
        <f t="shared" si="162"/>
        <v/>
      </c>
      <c r="CY72" s="44" t="str">
        <f t="shared" si="163"/>
        <v/>
      </c>
      <c r="CZ72" s="44" t="str">
        <f t="shared" si="117"/>
        <v/>
      </c>
      <c r="DA72" s="45">
        <f t="shared" si="118"/>
        <v>0</v>
      </c>
      <c r="DB72" s="45">
        <f t="shared" si="119"/>
        <v>0</v>
      </c>
      <c r="DC72" s="45">
        <f t="shared" si="120"/>
        <v>0</v>
      </c>
      <c r="DD72" s="45">
        <f t="shared" si="121"/>
        <v>0</v>
      </c>
      <c r="DE72" s="45">
        <f t="shared" si="122"/>
        <v>0</v>
      </c>
      <c r="DF72" s="45">
        <f t="shared" si="123"/>
        <v>0</v>
      </c>
      <c r="DG72" s="45">
        <f t="shared" si="124"/>
        <v>0</v>
      </c>
      <c r="DH72" s="45">
        <f t="shared" si="125"/>
        <v>0</v>
      </c>
      <c r="DI72" s="45">
        <f t="shared" si="126"/>
        <v>0</v>
      </c>
      <c r="DJ72" s="45">
        <f t="shared" si="127"/>
        <v>0</v>
      </c>
      <c r="DK72" s="45">
        <f t="shared" si="128"/>
        <v>0</v>
      </c>
      <c r="DL72" s="45">
        <f t="shared" si="129"/>
        <v>0</v>
      </c>
      <c r="DM72" s="45">
        <f t="shared" si="130"/>
        <v>0</v>
      </c>
      <c r="DN72" s="45">
        <f t="shared" si="131"/>
        <v>0</v>
      </c>
      <c r="DO72" s="45">
        <f t="shared" si="132"/>
        <v>0</v>
      </c>
      <c r="DP72" s="45">
        <f t="shared" si="133"/>
        <v>0</v>
      </c>
      <c r="DQ72" s="45">
        <f t="shared" si="134"/>
        <v>0</v>
      </c>
      <c r="DR72" s="45">
        <f t="shared" si="135"/>
        <v>0</v>
      </c>
      <c r="DS72" s="45">
        <f t="shared" si="136"/>
        <v>0</v>
      </c>
      <c r="DT72" s="45">
        <f t="shared" si="137"/>
        <v>0</v>
      </c>
      <c r="DU72" s="45">
        <f t="shared" si="138"/>
        <v>0</v>
      </c>
      <c r="DV72" s="45">
        <f t="shared" si="139"/>
        <v>0</v>
      </c>
      <c r="DW72" s="45">
        <f t="shared" si="140"/>
        <v>0</v>
      </c>
      <c r="DX72" s="45">
        <f t="shared" si="141"/>
        <v>0</v>
      </c>
      <c r="DY72" s="45">
        <f t="shared" si="142"/>
        <v>0</v>
      </c>
      <c r="DZ72" s="45">
        <f t="shared" si="143"/>
        <v>0</v>
      </c>
    </row>
    <row r="73" spans="1:130" x14ac:dyDescent="0.25">
      <c r="A73" s="57" t="s">
        <v>54</v>
      </c>
      <c r="B73" s="399">
        <f t="shared" si="164"/>
        <v>0</v>
      </c>
      <c r="C73" s="57">
        <f t="shared" si="164"/>
        <v>0</v>
      </c>
      <c r="D73" s="58"/>
      <c r="E73" s="59"/>
      <c r="F73" s="60"/>
      <c r="G73" s="59"/>
      <c r="H73" s="60"/>
      <c r="I73" s="61"/>
      <c r="J73" s="58"/>
      <c r="K73" s="58"/>
      <c r="L73" s="60"/>
      <c r="M73" s="61"/>
      <c r="N73" s="58"/>
      <c r="O73" s="59"/>
      <c r="P73" s="60"/>
      <c r="Q73" s="59"/>
      <c r="R73" s="60"/>
      <c r="S73" s="59"/>
      <c r="T73" s="60"/>
      <c r="U73" s="59"/>
      <c r="V73" s="60"/>
      <c r="W73" s="59"/>
      <c r="X73" s="60"/>
      <c r="Y73" s="59"/>
      <c r="Z73" s="60"/>
      <c r="AA73" s="59"/>
      <c r="AB73" s="60"/>
      <c r="AC73" s="59"/>
      <c r="AD73" s="60"/>
      <c r="AE73" s="59"/>
      <c r="AF73" s="60"/>
      <c r="AG73" s="59"/>
      <c r="AH73" s="60"/>
      <c r="AI73" s="59"/>
      <c r="AJ73" s="60"/>
      <c r="AK73" s="59"/>
      <c r="AL73" s="60"/>
      <c r="AM73" s="59"/>
      <c r="AN73" s="60"/>
      <c r="AO73" s="59"/>
      <c r="AP73" s="60"/>
      <c r="AQ73" s="62"/>
      <c r="AR73" s="58"/>
      <c r="AS73" s="62"/>
      <c r="AT73" s="58"/>
      <c r="AU73" s="59"/>
      <c r="AV73" s="60"/>
      <c r="AW73" s="61"/>
      <c r="AX73" s="43" t="str">
        <f t="shared" si="111"/>
        <v/>
      </c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10"/>
      <c r="BJ73" s="10"/>
      <c r="BK73" s="10"/>
      <c r="BL73" s="10"/>
      <c r="BU73" s="10"/>
      <c r="BW73" s="11"/>
      <c r="CA73" s="44" t="str">
        <f t="shared" si="112"/>
        <v/>
      </c>
      <c r="CB73" s="44" t="str">
        <f t="shared" si="113"/>
        <v/>
      </c>
      <c r="CC73" s="44" t="str">
        <f t="shared" si="114"/>
        <v/>
      </c>
      <c r="CD73" s="44" t="str">
        <f t="shared" si="115"/>
        <v/>
      </c>
      <c r="CE73" s="44" t="str">
        <f t="shared" si="116"/>
        <v/>
      </c>
      <c r="CF73" s="44" t="str">
        <f t="shared" si="144"/>
        <v/>
      </c>
      <c r="CG73" s="44" t="str">
        <f t="shared" si="145"/>
        <v/>
      </c>
      <c r="CH73" s="44" t="str">
        <f t="shared" si="146"/>
        <v/>
      </c>
      <c r="CI73" s="44" t="str">
        <f t="shared" si="147"/>
        <v/>
      </c>
      <c r="CJ73" s="44" t="str">
        <f t="shared" si="148"/>
        <v/>
      </c>
      <c r="CK73" s="44" t="str">
        <f t="shared" si="149"/>
        <v/>
      </c>
      <c r="CL73" s="44" t="str">
        <f t="shared" si="150"/>
        <v/>
      </c>
      <c r="CM73" s="44" t="str">
        <f t="shared" si="151"/>
        <v/>
      </c>
      <c r="CN73" s="44" t="str">
        <f t="shared" si="152"/>
        <v/>
      </c>
      <c r="CO73" s="44" t="str">
        <f t="shared" si="153"/>
        <v/>
      </c>
      <c r="CP73" s="44" t="str">
        <f t="shared" si="154"/>
        <v/>
      </c>
      <c r="CQ73" s="44" t="str">
        <f t="shared" si="155"/>
        <v/>
      </c>
      <c r="CR73" s="44" t="str">
        <f t="shared" si="156"/>
        <v/>
      </c>
      <c r="CS73" s="44" t="str">
        <f t="shared" si="157"/>
        <v/>
      </c>
      <c r="CT73" s="44" t="str">
        <f t="shared" si="158"/>
        <v/>
      </c>
      <c r="CU73" s="44" t="str">
        <f t="shared" si="159"/>
        <v/>
      </c>
      <c r="CV73" s="44" t="str">
        <f t="shared" si="160"/>
        <v/>
      </c>
      <c r="CW73" s="44" t="str">
        <f t="shared" si="161"/>
        <v/>
      </c>
      <c r="CX73" s="44" t="str">
        <f t="shared" si="162"/>
        <v/>
      </c>
      <c r="CY73" s="44" t="str">
        <f t="shared" si="163"/>
        <v/>
      </c>
      <c r="CZ73" s="44" t="str">
        <f t="shared" si="117"/>
        <v/>
      </c>
      <c r="DA73" s="45">
        <f t="shared" si="118"/>
        <v>0</v>
      </c>
      <c r="DB73" s="45">
        <f t="shared" si="119"/>
        <v>0</v>
      </c>
      <c r="DC73" s="45">
        <f t="shared" si="120"/>
        <v>0</v>
      </c>
      <c r="DD73" s="45">
        <f t="shared" si="121"/>
        <v>0</v>
      </c>
      <c r="DE73" s="45">
        <f t="shared" si="122"/>
        <v>0</v>
      </c>
      <c r="DF73" s="45">
        <f t="shared" si="123"/>
        <v>0</v>
      </c>
      <c r="DG73" s="45">
        <f t="shared" si="124"/>
        <v>0</v>
      </c>
      <c r="DH73" s="45">
        <f t="shared" si="125"/>
        <v>0</v>
      </c>
      <c r="DI73" s="45">
        <f t="shared" si="126"/>
        <v>0</v>
      </c>
      <c r="DJ73" s="45">
        <f t="shared" si="127"/>
        <v>0</v>
      </c>
      <c r="DK73" s="45">
        <f t="shared" si="128"/>
        <v>0</v>
      </c>
      <c r="DL73" s="45">
        <f t="shared" si="129"/>
        <v>0</v>
      </c>
      <c r="DM73" s="45">
        <f t="shared" si="130"/>
        <v>0</v>
      </c>
      <c r="DN73" s="45">
        <f t="shared" si="131"/>
        <v>0</v>
      </c>
      <c r="DO73" s="45">
        <f t="shared" si="132"/>
        <v>0</v>
      </c>
      <c r="DP73" s="45">
        <f t="shared" si="133"/>
        <v>0</v>
      </c>
      <c r="DQ73" s="45">
        <f t="shared" si="134"/>
        <v>0</v>
      </c>
      <c r="DR73" s="45">
        <f t="shared" si="135"/>
        <v>0</v>
      </c>
      <c r="DS73" s="45">
        <f t="shared" si="136"/>
        <v>0</v>
      </c>
      <c r="DT73" s="45">
        <f t="shared" si="137"/>
        <v>0</v>
      </c>
      <c r="DU73" s="45">
        <f t="shared" si="138"/>
        <v>0</v>
      </c>
      <c r="DV73" s="45">
        <f t="shared" si="139"/>
        <v>0</v>
      </c>
      <c r="DW73" s="45">
        <f t="shared" si="140"/>
        <v>0</v>
      </c>
      <c r="DX73" s="45">
        <f t="shared" si="141"/>
        <v>0</v>
      </c>
      <c r="DY73" s="45">
        <f t="shared" si="142"/>
        <v>0</v>
      </c>
      <c r="DZ73" s="45">
        <f t="shared" si="143"/>
        <v>0</v>
      </c>
    </row>
    <row r="74" spans="1:130" x14ac:dyDescent="0.25">
      <c r="A74" s="15" t="s">
        <v>57</v>
      </c>
      <c r="B74" s="15"/>
      <c r="C74" s="15"/>
      <c r="D74" s="15"/>
      <c r="E74" s="15"/>
      <c r="F74" s="15"/>
      <c r="G74" s="15"/>
      <c r="I74" s="16"/>
      <c r="J74" s="17"/>
      <c r="K74" s="17"/>
      <c r="L74" s="17"/>
      <c r="M74" s="17"/>
      <c r="N74" s="17"/>
      <c r="O74" s="17"/>
      <c r="P74" s="17"/>
      <c r="Q74" s="8"/>
      <c r="AR74" s="9" t="s">
        <v>58</v>
      </c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T74" s="14"/>
      <c r="BU74" s="14"/>
      <c r="BV74" s="11"/>
      <c r="BW74" s="11"/>
    </row>
    <row r="75" spans="1:130" ht="15" customHeight="1" x14ac:dyDescent="0.25">
      <c r="A75" s="475" t="s">
        <v>4</v>
      </c>
      <c r="B75" s="478" t="s">
        <v>5</v>
      </c>
      <c r="C75" s="479"/>
      <c r="D75" s="482" t="s">
        <v>6</v>
      </c>
      <c r="E75" s="483"/>
      <c r="F75" s="483"/>
      <c r="G75" s="483"/>
      <c r="H75" s="483"/>
      <c r="I75" s="483"/>
      <c r="J75" s="483"/>
      <c r="K75" s="483"/>
      <c r="L75" s="483"/>
      <c r="M75" s="483"/>
      <c r="N75" s="483"/>
      <c r="O75" s="483"/>
      <c r="P75" s="483"/>
      <c r="Q75" s="483"/>
      <c r="R75" s="483"/>
      <c r="S75" s="483"/>
      <c r="T75" s="483"/>
      <c r="U75" s="483"/>
      <c r="V75" s="483"/>
      <c r="W75" s="483"/>
      <c r="X75" s="483"/>
      <c r="Y75" s="483"/>
      <c r="Z75" s="483"/>
      <c r="AA75" s="483"/>
      <c r="AB75" s="483"/>
      <c r="AC75" s="483"/>
      <c r="AD75" s="483"/>
      <c r="AE75" s="483"/>
      <c r="AF75" s="483"/>
      <c r="AG75" s="483"/>
      <c r="AH75" s="483"/>
      <c r="AI75" s="483"/>
      <c r="AJ75" s="483"/>
      <c r="AK75" s="483"/>
      <c r="AL75" s="483"/>
      <c r="AM75" s="483"/>
      <c r="AN75" s="483"/>
      <c r="AO75" s="483"/>
      <c r="AP75" s="483"/>
      <c r="AQ75" s="484"/>
      <c r="AR75" s="485" t="s">
        <v>7</v>
      </c>
      <c r="AS75" s="486"/>
      <c r="AT75" s="487" t="s">
        <v>8</v>
      </c>
      <c r="AU75" s="488"/>
      <c r="AV75" s="493" t="s">
        <v>9</v>
      </c>
      <c r="AW75" s="496" t="s">
        <v>10</v>
      </c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U75" s="10"/>
      <c r="BV75" s="11"/>
      <c r="BW75" s="11"/>
    </row>
    <row r="76" spans="1:130" ht="15" customHeight="1" x14ac:dyDescent="0.25">
      <c r="A76" s="476"/>
      <c r="B76" s="480"/>
      <c r="C76" s="481"/>
      <c r="D76" s="491" t="s">
        <v>11</v>
      </c>
      <c r="E76" s="485"/>
      <c r="F76" s="491" t="s">
        <v>12</v>
      </c>
      <c r="G76" s="485"/>
      <c r="H76" s="491" t="s">
        <v>13</v>
      </c>
      <c r="I76" s="492"/>
      <c r="J76" s="485" t="s">
        <v>14</v>
      </c>
      <c r="K76" s="485"/>
      <c r="L76" s="491" t="s">
        <v>15</v>
      </c>
      <c r="M76" s="485"/>
      <c r="N76" s="491" t="s">
        <v>16</v>
      </c>
      <c r="O76" s="485"/>
      <c r="P76" s="491" t="s">
        <v>17</v>
      </c>
      <c r="Q76" s="485"/>
      <c r="R76" s="491" t="s">
        <v>18</v>
      </c>
      <c r="S76" s="485"/>
      <c r="T76" s="491" t="s">
        <v>19</v>
      </c>
      <c r="U76" s="492"/>
      <c r="V76" s="491" t="s">
        <v>20</v>
      </c>
      <c r="W76" s="492"/>
      <c r="X76" s="491" t="s">
        <v>21</v>
      </c>
      <c r="Y76" s="492"/>
      <c r="Z76" s="491" t="s">
        <v>22</v>
      </c>
      <c r="AA76" s="492"/>
      <c r="AB76" s="491" t="s">
        <v>23</v>
      </c>
      <c r="AC76" s="492"/>
      <c r="AD76" s="491" t="s">
        <v>24</v>
      </c>
      <c r="AE76" s="492"/>
      <c r="AF76" s="491" t="s">
        <v>25</v>
      </c>
      <c r="AG76" s="492"/>
      <c r="AH76" s="491" t="s">
        <v>26</v>
      </c>
      <c r="AI76" s="492"/>
      <c r="AJ76" s="491" t="s">
        <v>27</v>
      </c>
      <c r="AK76" s="492"/>
      <c r="AL76" s="491" t="s">
        <v>28</v>
      </c>
      <c r="AM76" s="492"/>
      <c r="AN76" s="491" t="s">
        <v>29</v>
      </c>
      <c r="AO76" s="492"/>
      <c r="AP76" s="491" t="s">
        <v>30</v>
      </c>
      <c r="AQ76" s="486"/>
      <c r="AR76" s="499" t="s">
        <v>31</v>
      </c>
      <c r="AS76" s="501" t="s">
        <v>32</v>
      </c>
      <c r="AT76" s="489"/>
      <c r="AU76" s="490"/>
      <c r="AV76" s="494"/>
      <c r="AW76" s="497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U76" s="10"/>
      <c r="BV76" s="11"/>
      <c r="BW76" s="11"/>
    </row>
    <row r="77" spans="1:130" x14ac:dyDescent="0.25">
      <c r="A77" s="477"/>
      <c r="B77" s="24" t="s">
        <v>33</v>
      </c>
      <c r="C77" s="64" t="s">
        <v>34</v>
      </c>
      <c r="D77" s="18" t="s">
        <v>33</v>
      </c>
      <c r="E77" s="25" t="s">
        <v>34</v>
      </c>
      <c r="F77" s="18" t="s">
        <v>33</v>
      </c>
      <c r="G77" s="25" t="s">
        <v>34</v>
      </c>
      <c r="H77" s="18" t="s">
        <v>33</v>
      </c>
      <c r="I77" s="64" t="s">
        <v>34</v>
      </c>
      <c r="J77" s="24" t="s">
        <v>33</v>
      </c>
      <c r="K77" s="25" t="s">
        <v>34</v>
      </c>
      <c r="L77" s="18" t="s">
        <v>33</v>
      </c>
      <c r="M77" s="25" t="s">
        <v>34</v>
      </c>
      <c r="N77" s="18" t="s">
        <v>33</v>
      </c>
      <c r="O77" s="25" t="s">
        <v>34</v>
      </c>
      <c r="P77" s="18" t="s">
        <v>33</v>
      </c>
      <c r="Q77" s="25" t="s">
        <v>34</v>
      </c>
      <c r="R77" s="18" t="s">
        <v>33</v>
      </c>
      <c r="S77" s="25" t="s">
        <v>34</v>
      </c>
      <c r="T77" s="18" t="s">
        <v>33</v>
      </c>
      <c r="U77" s="25" t="s">
        <v>34</v>
      </c>
      <c r="V77" s="18" t="s">
        <v>33</v>
      </c>
      <c r="W77" s="25" t="s">
        <v>34</v>
      </c>
      <c r="X77" s="18" t="s">
        <v>33</v>
      </c>
      <c r="Y77" s="25" t="s">
        <v>34</v>
      </c>
      <c r="Z77" s="18" t="s">
        <v>33</v>
      </c>
      <c r="AA77" s="25" t="s">
        <v>34</v>
      </c>
      <c r="AB77" s="18" t="s">
        <v>33</v>
      </c>
      <c r="AC77" s="25" t="s">
        <v>34</v>
      </c>
      <c r="AD77" s="18" t="s">
        <v>33</v>
      </c>
      <c r="AE77" s="25" t="s">
        <v>34</v>
      </c>
      <c r="AF77" s="18" t="s">
        <v>33</v>
      </c>
      <c r="AG77" s="25" t="s">
        <v>34</v>
      </c>
      <c r="AH77" s="18" t="s">
        <v>33</v>
      </c>
      <c r="AI77" s="25" t="s">
        <v>34</v>
      </c>
      <c r="AJ77" s="18" t="s">
        <v>33</v>
      </c>
      <c r="AK77" s="25" t="s">
        <v>34</v>
      </c>
      <c r="AL77" s="18" t="s">
        <v>33</v>
      </c>
      <c r="AM77" s="25" t="s">
        <v>34</v>
      </c>
      <c r="AN77" s="18" t="s">
        <v>33</v>
      </c>
      <c r="AO77" s="25" t="s">
        <v>34</v>
      </c>
      <c r="AP77" s="18" t="s">
        <v>33</v>
      </c>
      <c r="AQ77" s="26" t="s">
        <v>34</v>
      </c>
      <c r="AR77" s="500"/>
      <c r="AS77" s="502"/>
      <c r="AT77" s="394" t="s">
        <v>35</v>
      </c>
      <c r="AU77" s="387" t="s">
        <v>36</v>
      </c>
      <c r="AV77" s="495"/>
      <c r="AW77" s="498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U77" s="10"/>
      <c r="BV77" s="11"/>
      <c r="BW77" s="11"/>
    </row>
    <row r="78" spans="1:130" x14ac:dyDescent="0.25">
      <c r="A78" s="65" t="s">
        <v>37</v>
      </c>
      <c r="B78" s="31">
        <f t="shared" ref="B78:C85" si="165">+N78+P78+R78+T78+V78+X78+Z78+AB78+AD78+AF78+AH78+AJ78+AL78+AN78+AP78</f>
        <v>0</v>
      </c>
      <c r="C78" s="32">
        <f t="shared" si="165"/>
        <v>0</v>
      </c>
      <c r="D78" s="33"/>
      <c r="E78" s="34"/>
      <c r="F78" s="35"/>
      <c r="G78" s="34"/>
      <c r="H78" s="35"/>
      <c r="I78" s="34"/>
      <c r="J78" s="35"/>
      <c r="K78" s="34"/>
      <c r="L78" s="35"/>
      <c r="M78" s="36"/>
      <c r="N78" s="37"/>
      <c r="O78" s="38"/>
      <c r="P78" s="39"/>
      <c r="Q78" s="38"/>
      <c r="R78" s="39"/>
      <c r="S78" s="38"/>
      <c r="T78" s="39"/>
      <c r="U78" s="38"/>
      <c r="V78" s="39"/>
      <c r="W78" s="38"/>
      <c r="X78" s="39"/>
      <c r="Y78" s="38"/>
      <c r="Z78" s="39"/>
      <c r="AA78" s="38"/>
      <c r="AB78" s="39"/>
      <c r="AC78" s="38"/>
      <c r="AD78" s="39"/>
      <c r="AE78" s="38"/>
      <c r="AF78" s="39"/>
      <c r="AG78" s="38"/>
      <c r="AH78" s="39"/>
      <c r="AI78" s="38"/>
      <c r="AJ78" s="39"/>
      <c r="AK78" s="38"/>
      <c r="AL78" s="39"/>
      <c r="AM78" s="38"/>
      <c r="AN78" s="39"/>
      <c r="AO78" s="38"/>
      <c r="AP78" s="39"/>
      <c r="AQ78" s="40"/>
      <c r="AR78" s="41"/>
      <c r="AS78" s="40"/>
      <c r="AT78" s="37"/>
      <c r="AU78" s="38"/>
      <c r="AV78" s="39"/>
      <c r="AW78" s="42"/>
      <c r="AX78" s="43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10"/>
      <c r="BJ78" s="10"/>
      <c r="BK78" s="10"/>
      <c r="BL78" s="10"/>
      <c r="BU78" s="11"/>
      <c r="BV78" s="11"/>
      <c r="BW78" s="11"/>
      <c r="CA78" s="44" t="str">
        <f t="shared" ref="CA78:CA95" si="167">IF(B78&lt;C78,"* El total de Reactivos NO DEBE ser superior al total de Procesados. ","")</f>
        <v/>
      </c>
      <c r="CB78" s="44" t="str">
        <f t="shared" ref="CB78:CB95" si="168">IF(B78&lt;&gt;(AR78+ AS78),"* La suma de las columnas Sexo DEBE SER IGUAL a los Procesados. ","")</f>
        <v/>
      </c>
      <c r="CC78" s="44" t="str">
        <f t="shared" ref="CC78:CC95" si="169">IF(B78&lt;(AT78+ AU78),"* La suma de las columna Trans NO DEBE ser superior al total de Procesados. ","")</f>
        <v/>
      </c>
      <c r="CD78" s="44" t="str">
        <f t="shared" ref="CD78:CD95" si="170">IF(B78&lt;AV78,"* La columna Pueblos Originarios NO DEBE ser superior al total de Procesados. ","")</f>
        <v/>
      </c>
      <c r="CE78" s="44" t="str">
        <f t="shared" ref="CE78:CE95" si="171">IF(B78&lt;AW78,"* La columna Migrantes NO DEBE ser superior al total de Procesados. ","")</f>
        <v/>
      </c>
      <c r="CF78" s="44" t="str">
        <f>IF(D78&lt;E78,CONCATENATE("* El total de procesados debe ser mayor o igual al total de Reactivos en el grupo de edad ",$D$76),"")</f>
        <v/>
      </c>
      <c r="CG78" s="44" t="str">
        <f>IF(F78&lt;G78,CONCATENATE("* El total de procesados debe ser mayor o igual al total de Reactivos en el grupo de edad ",$F$76),"")</f>
        <v/>
      </c>
      <c r="CH78" s="44" t="str">
        <f>IF(H78&lt;I78,CONCATENATE("* El total de procesados debe ser mayor o igual al total de Reactivos en el grupo de edad ",$H$76),"")</f>
        <v/>
      </c>
      <c r="CI78" s="44" t="str">
        <f>IF(J78&lt;K78,CONCATENATE("* El total de procesados debe ser mayor o igual al total de Reactivos en el grupo de edad ",$J$76),"")</f>
        <v/>
      </c>
      <c r="CJ78" s="44" t="str">
        <f>IF(L78&lt;M78,CONCATENATE("* El total de procesados debe ser mayor o igual al total de Reactivos en el grupo de edad ",$L$76),"")</f>
        <v/>
      </c>
      <c r="CK78" s="44" t="str">
        <f>IF(N78&lt;O78,CONCATENATE("* El total de procesados debe ser mayor o igual al total de Reactivos en el grupo de edad ",$N$76),"")</f>
        <v/>
      </c>
      <c r="CL78" s="44" t="str">
        <f>IF(P78&lt;Q78,CONCATENATE("* El total de procesados debe ser mayor o igual al total de Reactivos en el grupo de edad ",$P$76),"")</f>
        <v/>
      </c>
      <c r="CM78" s="44" t="str">
        <f>IF(R78&lt;S78,CONCATENATE("* El total de procesados debe ser mayor o igual al total de Reactivos en el grupo de edad ",$R$76),"")</f>
        <v/>
      </c>
      <c r="CN78" s="44" t="str">
        <f>IF(T78&lt;U78,CONCATENATE("* El total de procesados debe ser mayor o igual al total de Reactivos en el grupo de edad ",$T$76),"")</f>
        <v/>
      </c>
      <c r="CO78" s="44" t="str">
        <f>IF(V78&lt;W78,CONCATENATE("* El total de procesados debe ser mayor o igual al total de Reactivos en el grupo de edad ",$V$76),"")</f>
        <v/>
      </c>
      <c r="CP78" s="44" t="str">
        <f>IF(X78&lt;Y78,CONCATENATE("* El total de procesados debe ser mayor o igual al total de Reactivos en el grupo de edad ",$X$76),"")</f>
        <v/>
      </c>
      <c r="CQ78" s="44" t="str">
        <f>IF(Z78&lt;AA78,CONCATENATE("* El total de procesados debe ser mayor o igual al total de Reactivos en el grupo de edad ",$Z$76),"")</f>
        <v/>
      </c>
      <c r="CR78" s="44" t="str">
        <f>IF(AB78&lt;AC78,CONCATENATE("* El total de procesados debe ser mayor o igual al total de Reactivos en el grupo de edad ",$AB$76),"")</f>
        <v/>
      </c>
      <c r="CS78" s="44" t="str">
        <f>IF(AD78&lt;AE78,CONCATENATE("* El total de procesados debe ser mayor o igual al total de Reactivos en el grupo de edad ",$AD$76),"")</f>
        <v/>
      </c>
      <c r="CT78" s="44" t="str">
        <f>IF(AF78&lt;AG78,CONCATENATE("* El total de procesados debe ser mayor o igual al total de Reactivos en el grupo de edad ",$AF$76),"")</f>
        <v/>
      </c>
      <c r="CU78" s="44" t="str">
        <f>IF(AH78&lt;AI78,CONCATENATE("* El total de procesados debe ser mayor o igual al total de Reactivos en el grupo de edad ",$AH$76),"")</f>
        <v/>
      </c>
      <c r="CV78" s="44" t="str">
        <f>IF(AJ78&lt;AK78,CONCATENATE("* El total de procesados debe ser mayor o igual al total de Reactivos en el grupo de edad ",$AJ$76),"")</f>
        <v/>
      </c>
      <c r="CW78" s="44" t="str">
        <f>IF(AL78&lt;AM78,CONCATENATE("* El total de procesados debe ser mayor o igual al total de Reactivos en el grupo de edad ",$AL$76),"")</f>
        <v/>
      </c>
      <c r="CX78" s="44" t="str">
        <f>IF(AN78&lt;AO78,CONCATENATE("* El total de procesados debe ser mayor o igual al total de Reactivos en el grupo de edad ",$AN$76),"")</f>
        <v/>
      </c>
      <c r="CY78" s="44" t="str">
        <f>IF(AP78&lt;AQ78,CONCATENATE("* El total de procesados debe ser mayor o igual al total de Reactivos en el grupo de edad ",$AP$76),"")</f>
        <v/>
      </c>
      <c r="CZ78" s="44" t="str">
        <f t="shared" ref="CZ78:CZ95" si="172">IF(AND(B78&lt;&gt;0,OR(AT78="",AU78="",AV78="",AW78="")),"* No olvide digitar la columna Trans y/o Pueblos Originarios y/o Migrantes (Digite Cero si no tiene). ","")</f>
        <v/>
      </c>
      <c r="DA78" s="45">
        <f t="shared" ref="DA78:DA95" si="173">IF(B78&lt;   C78,1,0)</f>
        <v>0</v>
      </c>
      <c r="DB78" s="45">
        <f t="shared" ref="DB78:DB95" si="174">IF(B78&lt;&gt; AR78+AS78,1,0)</f>
        <v>0</v>
      </c>
      <c r="DC78" s="45">
        <f t="shared" ref="DC78:DC95" si="175">IF(B78&lt;  AT78+AU78,1,0)</f>
        <v>0</v>
      </c>
      <c r="DD78" s="45">
        <f t="shared" ref="DD78:DD95" si="176">IF(B78&lt;  AV78,1,0)</f>
        <v>0</v>
      </c>
      <c r="DE78" s="45">
        <f t="shared" ref="DE78:DE95" si="177">IF(B78&lt;  AW78,1,0)</f>
        <v>0</v>
      </c>
      <c r="DF78" s="45">
        <f t="shared" ref="DF78:DF95" si="178">IF(D78&lt;E78,1,0)</f>
        <v>0</v>
      </c>
      <c r="DG78" s="45">
        <f t="shared" ref="DG78:DG95" si="179">IF(F78&lt;G78,1,0)</f>
        <v>0</v>
      </c>
      <c r="DH78" s="45">
        <f t="shared" ref="DH78:DH95" si="180">IF(H78&lt;I78,1,0)</f>
        <v>0</v>
      </c>
      <c r="DI78" s="45">
        <f t="shared" ref="DI78:DI95" si="181">IF(J78&lt;K78,1,0)</f>
        <v>0</v>
      </c>
      <c r="DJ78" s="45">
        <f t="shared" ref="DJ78:DJ95" si="182">IF(L78&lt;M78,1,0)</f>
        <v>0</v>
      </c>
      <c r="DK78" s="45">
        <f t="shared" ref="DK78:DK95" si="183">IF(N78&lt;O78,1,0)</f>
        <v>0</v>
      </c>
      <c r="DL78" s="45">
        <f t="shared" ref="DL78:DL95" si="184">IF(P78&lt;Q78,1,0)</f>
        <v>0</v>
      </c>
      <c r="DM78" s="45">
        <f t="shared" ref="DM78:DM95" si="185">IF(R78&lt;S78,1,0)</f>
        <v>0</v>
      </c>
      <c r="DN78" s="45">
        <f t="shared" ref="DN78:DN95" si="186">IF(T78&lt;U78,1,0)</f>
        <v>0</v>
      </c>
      <c r="DO78" s="45">
        <f t="shared" ref="DO78:DO95" si="187">IF(V78&lt;W78,1,0)</f>
        <v>0</v>
      </c>
      <c r="DP78" s="45">
        <f t="shared" ref="DP78:DP95" si="188">IF(X78&lt;Y78,1,0)</f>
        <v>0</v>
      </c>
      <c r="DQ78" s="45">
        <f t="shared" ref="DQ78:DQ95" si="189">IF(Z78&lt;AA78,1,0)</f>
        <v>0</v>
      </c>
      <c r="DR78" s="45">
        <f t="shared" ref="DR78:DR95" si="190">IF(AB78&lt;AC78,1,0)</f>
        <v>0</v>
      </c>
      <c r="DS78" s="45">
        <f t="shared" ref="DS78:DS95" si="191">IF(AD78&lt;AE78,1,0)</f>
        <v>0</v>
      </c>
      <c r="DT78" s="45">
        <f t="shared" ref="DT78:DT95" si="192">IF(AF78&lt;AG78,1,0)</f>
        <v>0</v>
      </c>
      <c r="DU78" s="45">
        <f t="shared" ref="DU78:DU95" si="193">IF(AH78&lt;AI78,1,0)</f>
        <v>0</v>
      </c>
      <c r="DV78" s="45">
        <f t="shared" ref="DV78:DV95" si="194">IF(AJ78&lt;AK78,1,0)</f>
        <v>0</v>
      </c>
      <c r="DW78" s="45">
        <f t="shared" ref="DW78:DW95" si="195">IF(AL78&lt;AM78,1,0)</f>
        <v>0</v>
      </c>
      <c r="DX78" s="45">
        <f t="shared" ref="DX78:DX95" si="196">IF(AN78&lt;AO78,1,0)</f>
        <v>0</v>
      </c>
      <c r="DY78" s="45">
        <f t="shared" ref="DY78:DY95" si="197">IF(AP78&lt;AQ78,1,0)</f>
        <v>0</v>
      </c>
      <c r="DZ78" s="45">
        <f t="shared" ref="DZ78:DZ95" si="198">IF(AND(B78&lt;&gt;0,OR(AT78="",AU78="",AV78="",AW78="")),1,0)</f>
        <v>0</v>
      </c>
    </row>
    <row r="79" spans="1:130" x14ac:dyDescent="0.25">
      <c r="A79" s="66" t="s">
        <v>38</v>
      </c>
      <c r="B79" s="47">
        <f t="shared" si="165"/>
        <v>0</v>
      </c>
      <c r="C79" s="48">
        <f t="shared" si="165"/>
        <v>0</v>
      </c>
      <c r="D79" s="33"/>
      <c r="E79" s="34"/>
      <c r="F79" s="35"/>
      <c r="G79" s="34"/>
      <c r="H79" s="35"/>
      <c r="I79" s="34"/>
      <c r="J79" s="35"/>
      <c r="K79" s="34"/>
      <c r="L79" s="35"/>
      <c r="M79" s="36"/>
      <c r="N79" s="37"/>
      <c r="O79" s="38"/>
      <c r="P79" s="39"/>
      <c r="Q79" s="38"/>
      <c r="R79" s="39"/>
      <c r="S79" s="38"/>
      <c r="T79" s="39"/>
      <c r="U79" s="38"/>
      <c r="V79" s="39"/>
      <c r="W79" s="38"/>
      <c r="X79" s="39"/>
      <c r="Y79" s="38"/>
      <c r="Z79" s="39"/>
      <c r="AA79" s="38"/>
      <c r="AB79" s="39"/>
      <c r="AC79" s="38"/>
      <c r="AD79" s="39"/>
      <c r="AE79" s="38"/>
      <c r="AF79" s="39"/>
      <c r="AG79" s="38"/>
      <c r="AH79" s="39"/>
      <c r="AI79" s="38"/>
      <c r="AJ79" s="39"/>
      <c r="AK79" s="38"/>
      <c r="AL79" s="39"/>
      <c r="AM79" s="38"/>
      <c r="AN79" s="39"/>
      <c r="AO79" s="38"/>
      <c r="AP79" s="39"/>
      <c r="AQ79" s="40"/>
      <c r="AR79" s="41"/>
      <c r="AS79" s="40"/>
      <c r="AT79" s="37"/>
      <c r="AU79" s="38"/>
      <c r="AV79" s="39"/>
      <c r="AW79" s="42"/>
      <c r="AX79" s="43" t="str">
        <f t="shared" si="166"/>
        <v/>
      </c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10"/>
      <c r="BJ79" s="10"/>
      <c r="BK79" s="10"/>
      <c r="BL79" s="10"/>
      <c r="BU79" s="11"/>
      <c r="BV79" s="11"/>
      <c r="BW79" s="11"/>
      <c r="CA79" s="44" t="str">
        <f t="shared" si="167"/>
        <v/>
      </c>
      <c r="CB79" s="44" t="str">
        <f t="shared" si="168"/>
        <v/>
      </c>
      <c r="CC79" s="44" t="str">
        <f t="shared" si="169"/>
        <v/>
      </c>
      <c r="CD79" s="44" t="str">
        <f t="shared" si="170"/>
        <v/>
      </c>
      <c r="CE79" s="44" t="str">
        <f t="shared" si="171"/>
        <v/>
      </c>
      <c r="CF79" s="44" t="str">
        <f t="shared" ref="CF79:CF95" si="199">IF(D79&lt;E79,CONCATENATE("* El total de procesados debe ser mayor o igual al total de Reactivos en el grupo de edad ",$D$76),"")</f>
        <v/>
      </c>
      <c r="CG79" s="44" t="str">
        <f t="shared" ref="CG79:CG95" si="200">IF(F79&lt;G79,CONCATENATE("* El total de procesados debe ser mayor o igual al total de Reactivos en el grupo de edad ",$F$76),"")</f>
        <v/>
      </c>
      <c r="CH79" s="44" t="str">
        <f t="shared" ref="CH79:CH95" si="201">IF(H79&lt;I79,CONCATENATE("* El total de procesados debe ser mayor o igual al total de Reactivos en el grupo de edad ",$H$76),"")</f>
        <v/>
      </c>
      <c r="CI79" s="44" t="str">
        <f t="shared" ref="CI79:CI95" si="202">IF(J79&lt;K79,CONCATENATE("* El total de procesados debe ser mayor o igual al total de Reactivos en el grupo de edad ",$J$76),"")</f>
        <v/>
      </c>
      <c r="CJ79" s="44" t="str">
        <f t="shared" ref="CJ79:CJ95" si="203">IF(L79&lt;M79,CONCATENATE("* El total de procesados debe ser mayor o igual al total de Reactivos en el grupo de edad ",$L$76),"")</f>
        <v/>
      </c>
      <c r="CK79" s="44" t="str">
        <f t="shared" ref="CK79:CK95" si="204">IF(N79&lt;O79,CONCATENATE("* El total de procesados debe ser mayor o igual al total de Reactivos en el grupo de edad ",$N$76),"")</f>
        <v/>
      </c>
      <c r="CL79" s="44" t="str">
        <f t="shared" ref="CL79:CL95" si="205">IF(P79&lt;Q79,CONCATENATE("* El total de procesados debe ser mayor o igual al total de Reactivos en el grupo de edad ",$P$76),"")</f>
        <v/>
      </c>
      <c r="CM79" s="44" t="str">
        <f t="shared" ref="CM79:CM95" si="206">IF(R79&lt;S79,CONCATENATE("* El total de procesados debe ser mayor o igual al total de Reactivos en el grupo de edad ",$R$76),"")</f>
        <v/>
      </c>
      <c r="CN79" s="44" t="str">
        <f t="shared" ref="CN79:CN95" si="207">IF(T79&lt;U79,CONCATENATE("* El total de procesados debe ser mayor o igual al total de Reactivos en el grupo de edad ",$T$76),"")</f>
        <v/>
      </c>
      <c r="CO79" s="44" t="str">
        <f t="shared" ref="CO79:CO95" si="208">IF(V79&lt;W79,CONCATENATE("* El total de procesados debe ser mayor o igual al total de Reactivos en el grupo de edad ",$V$76),"")</f>
        <v/>
      </c>
      <c r="CP79" s="44" t="str">
        <f t="shared" ref="CP79:CP95" si="209">IF(X79&lt;Y79,CONCATENATE("* El total de procesados debe ser mayor o igual al total de Reactivos en el grupo de edad ",$X$76),"")</f>
        <v/>
      </c>
      <c r="CQ79" s="44" t="str">
        <f t="shared" ref="CQ79:CQ95" si="210">IF(Z79&lt;AA79,CONCATENATE("* El total de procesados debe ser mayor o igual al total de Reactivos en el grupo de edad ",$Z$76),"")</f>
        <v/>
      </c>
      <c r="CR79" s="44" t="str">
        <f t="shared" ref="CR79:CR95" si="211">IF(AB79&lt;AC79,CONCATENATE("* El total de procesados debe ser mayor o igual al total de Reactivos en el grupo de edad ",$AB$76),"")</f>
        <v/>
      </c>
      <c r="CS79" s="44" t="str">
        <f t="shared" ref="CS79:CS95" si="212">IF(AD79&lt;AE79,CONCATENATE("* El total de procesados debe ser mayor o igual al total de Reactivos en el grupo de edad ",$AD$76),"")</f>
        <v/>
      </c>
      <c r="CT79" s="44" t="str">
        <f t="shared" ref="CT79:CT95" si="213">IF(AF79&lt;AG79,CONCATENATE("* El total de procesados debe ser mayor o igual al total de Reactivos en el grupo de edad ",$AF$76),"")</f>
        <v/>
      </c>
      <c r="CU79" s="44" t="str">
        <f t="shared" ref="CU79:CU95" si="214">IF(AH79&lt;AI79,CONCATENATE("* El total de procesados debe ser mayor o igual al total de Reactivos en el grupo de edad ",$AH$76),"")</f>
        <v/>
      </c>
      <c r="CV79" s="44" t="str">
        <f t="shared" ref="CV79:CV95" si="215">IF(AJ79&lt;AK79,CONCATENATE("* El total de procesados debe ser mayor o igual al total de Reactivos en el grupo de edad ",$AJ$76),"")</f>
        <v/>
      </c>
      <c r="CW79" s="44" t="str">
        <f t="shared" ref="CW79:CW95" si="216">IF(AL79&lt;AM79,CONCATENATE("* El total de procesados debe ser mayor o igual al total de Reactivos en el grupo de edad ",$AL$76),"")</f>
        <v/>
      </c>
      <c r="CX79" s="44" t="str">
        <f t="shared" ref="CX79:CX95" si="217">IF(AN79&lt;AO79,CONCATENATE("* El total de procesados debe ser mayor o igual al total de Reactivos en el grupo de edad ",$AN$76),"")</f>
        <v/>
      </c>
      <c r="CY79" s="44" t="str">
        <f t="shared" ref="CY79:CY95" si="218">IF(AP79&lt;AQ79,CONCATENATE("* El total de procesados debe ser mayor o igual al total de Reactivos en el grupo de edad ",$AP$76),"")</f>
        <v/>
      </c>
      <c r="CZ79" s="44" t="str">
        <f t="shared" si="172"/>
        <v/>
      </c>
      <c r="DA79" s="45">
        <f t="shared" si="173"/>
        <v>0</v>
      </c>
      <c r="DB79" s="45">
        <f t="shared" si="174"/>
        <v>0</v>
      </c>
      <c r="DC79" s="45">
        <f t="shared" si="175"/>
        <v>0</v>
      </c>
      <c r="DD79" s="45">
        <f t="shared" si="176"/>
        <v>0</v>
      </c>
      <c r="DE79" s="45">
        <f t="shared" si="177"/>
        <v>0</v>
      </c>
      <c r="DF79" s="45">
        <f t="shared" si="178"/>
        <v>0</v>
      </c>
      <c r="DG79" s="45">
        <f t="shared" si="179"/>
        <v>0</v>
      </c>
      <c r="DH79" s="45">
        <f t="shared" si="180"/>
        <v>0</v>
      </c>
      <c r="DI79" s="45">
        <f t="shared" si="181"/>
        <v>0</v>
      </c>
      <c r="DJ79" s="45">
        <f t="shared" si="182"/>
        <v>0</v>
      </c>
      <c r="DK79" s="45">
        <f t="shared" si="183"/>
        <v>0</v>
      </c>
      <c r="DL79" s="45">
        <f t="shared" si="184"/>
        <v>0</v>
      </c>
      <c r="DM79" s="45">
        <f t="shared" si="185"/>
        <v>0</v>
      </c>
      <c r="DN79" s="45">
        <f t="shared" si="186"/>
        <v>0</v>
      </c>
      <c r="DO79" s="45">
        <f t="shared" si="187"/>
        <v>0</v>
      </c>
      <c r="DP79" s="45">
        <f t="shared" si="188"/>
        <v>0</v>
      </c>
      <c r="DQ79" s="45">
        <f t="shared" si="189"/>
        <v>0</v>
      </c>
      <c r="DR79" s="45">
        <f t="shared" si="190"/>
        <v>0</v>
      </c>
      <c r="DS79" s="45">
        <f t="shared" si="191"/>
        <v>0</v>
      </c>
      <c r="DT79" s="45">
        <f t="shared" si="192"/>
        <v>0</v>
      </c>
      <c r="DU79" s="45">
        <f t="shared" si="193"/>
        <v>0</v>
      </c>
      <c r="DV79" s="45">
        <f t="shared" si="194"/>
        <v>0</v>
      </c>
      <c r="DW79" s="45">
        <f t="shared" si="195"/>
        <v>0</v>
      </c>
      <c r="DX79" s="45">
        <f t="shared" si="196"/>
        <v>0</v>
      </c>
      <c r="DY79" s="45">
        <f t="shared" si="197"/>
        <v>0</v>
      </c>
      <c r="DZ79" s="45">
        <f t="shared" si="198"/>
        <v>0</v>
      </c>
    </row>
    <row r="80" spans="1:130" x14ac:dyDescent="0.25">
      <c r="A80" s="66" t="s">
        <v>39</v>
      </c>
      <c r="B80" s="47">
        <f t="shared" si="165"/>
        <v>0</v>
      </c>
      <c r="C80" s="48">
        <f t="shared" si="165"/>
        <v>0</v>
      </c>
      <c r="D80" s="33"/>
      <c r="E80" s="34"/>
      <c r="F80" s="35"/>
      <c r="G80" s="34"/>
      <c r="H80" s="35"/>
      <c r="I80" s="34"/>
      <c r="J80" s="35"/>
      <c r="K80" s="34"/>
      <c r="L80" s="35"/>
      <c r="M80" s="36"/>
      <c r="N80" s="37"/>
      <c r="O80" s="38"/>
      <c r="P80" s="39"/>
      <c r="Q80" s="38"/>
      <c r="R80" s="39"/>
      <c r="S80" s="38"/>
      <c r="T80" s="39"/>
      <c r="U80" s="38"/>
      <c r="V80" s="39"/>
      <c r="W80" s="38"/>
      <c r="X80" s="39"/>
      <c r="Y80" s="38"/>
      <c r="Z80" s="39"/>
      <c r="AA80" s="38"/>
      <c r="AB80" s="39"/>
      <c r="AC80" s="38"/>
      <c r="AD80" s="39"/>
      <c r="AE80" s="38"/>
      <c r="AF80" s="39"/>
      <c r="AG80" s="38"/>
      <c r="AH80" s="39"/>
      <c r="AI80" s="38"/>
      <c r="AJ80" s="39"/>
      <c r="AK80" s="38"/>
      <c r="AL80" s="39"/>
      <c r="AM80" s="38"/>
      <c r="AN80" s="39"/>
      <c r="AO80" s="38"/>
      <c r="AP80" s="39"/>
      <c r="AQ80" s="40"/>
      <c r="AR80" s="41"/>
      <c r="AS80" s="40"/>
      <c r="AT80" s="37"/>
      <c r="AU80" s="38"/>
      <c r="AV80" s="39"/>
      <c r="AW80" s="42"/>
      <c r="AX80" s="43" t="str">
        <f t="shared" si="166"/>
        <v/>
      </c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10"/>
      <c r="BJ80" s="10"/>
      <c r="BK80" s="10"/>
      <c r="BL80" s="10"/>
      <c r="BU80" s="11"/>
      <c r="BV80" s="11"/>
      <c r="BW80" s="11"/>
      <c r="CA80" s="44" t="str">
        <f t="shared" si="167"/>
        <v/>
      </c>
      <c r="CB80" s="44" t="str">
        <f t="shared" si="168"/>
        <v/>
      </c>
      <c r="CC80" s="44" t="str">
        <f t="shared" si="169"/>
        <v/>
      </c>
      <c r="CD80" s="44" t="str">
        <f t="shared" si="170"/>
        <v/>
      </c>
      <c r="CE80" s="44" t="str">
        <f t="shared" si="171"/>
        <v/>
      </c>
      <c r="CF80" s="44" t="str">
        <f t="shared" si="199"/>
        <v/>
      </c>
      <c r="CG80" s="44" t="str">
        <f t="shared" si="200"/>
        <v/>
      </c>
      <c r="CH80" s="44" t="str">
        <f t="shared" si="201"/>
        <v/>
      </c>
      <c r="CI80" s="44" t="str">
        <f t="shared" si="202"/>
        <v/>
      </c>
      <c r="CJ80" s="44" t="str">
        <f t="shared" si="203"/>
        <v/>
      </c>
      <c r="CK80" s="44" t="str">
        <f t="shared" si="204"/>
        <v/>
      </c>
      <c r="CL80" s="44" t="str">
        <f t="shared" si="205"/>
        <v/>
      </c>
      <c r="CM80" s="44" t="str">
        <f t="shared" si="206"/>
        <v/>
      </c>
      <c r="CN80" s="44" t="str">
        <f t="shared" si="207"/>
        <v/>
      </c>
      <c r="CO80" s="44" t="str">
        <f t="shared" si="208"/>
        <v/>
      </c>
      <c r="CP80" s="44" t="str">
        <f t="shared" si="209"/>
        <v/>
      </c>
      <c r="CQ80" s="44" t="str">
        <f t="shared" si="210"/>
        <v/>
      </c>
      <c r="CR80" s="44" t="str">
        <f t="shared" si="211"/>
        <v/>
      </c>
      <c r="CS80" s="44" t="str">
        <f t="shared" si="212"/>
        <v/>
      </c>
      <c r="CT80" s="44" t="str">
        <f t="shared" si="213"/>
        <v/>
      </c>
      <c r="CU80" s="44" t="str">
        <f t="shared" si="214"/>
        <v/>
      </c>
      <c r="CV80" s="44" t="str">
        <f t="shared" si="215"/>
        <v/>
      </c>
      <c r="CW80" s="44" t="str">
        <f t="shared" si="216"/>
        <v/>
      </c>
      <c r="CX80" s="44" t="str">
        <f t="shared" si="217"/>
        <v/>
      </c>
      <c r="CY80" s="44" t="str">
        <f t="shared" si="218"/>
        <v/>
      </c>
      <c r="CZ80" s="44" t="str">
        <f t="shared" si="172"/>
        <v/>
      </c>
      <c r="DA80" s="45">
        <f t="shared" si="173"/>
        <v>0</v>
      </c>
      <c r="DB80" s="45">
        <f t="shared" si="174"/>
        <v>0</v>
      </c>
      <c r="DC80" s="45">
        <f t="shared" si="175"/>
        <v>0</v>
      </c>
      <c r="DD80" s="45">
        <f t="shared" si="176"/>
        <v>0</v>
      </c>
      <c r="DE80" s="45">
        <f t="shared" si="177"/>
        <v>0</v>
      </c>
      <c r="DF80" s="45">
        <f t="shared" si="178"/>
        <v>0</v>
      </c>
      <c r="DG80" s="45">
        <f t="shared" si="179"/>
        <v>0</v>
      </c>
      <c r="DH80" s="45">
        <f t="shared" si="180"/>
        <v>0</v>
      </c>
      <c r="DI80" s="45">
        <f t="shared" si="181"/>
        <v>0</v>
      </c>
      <c r="DJ80" s="45">
        <f t="shared" si="182"/>
        <v>0</v>
      </c>
      <c r="DK80" s="45">
        <f t="shared" si="183"/>
        <v>0</v>
      </c>
      <c r="DL80" s="45">
        <f t="shared" si="184"/>
        <v>0</v>
      </c>
      <c r="DM80" s="45">
        <f t="shared" si="185"/>
        <v>0</v>
      </c>
      <c r="DN80" s="45">
        <f t="shared" si="186"/>
        <v>0</v>
      </c>
      <c r="DO80" s="45">
        <f t="shared" si="187"/>
        <v>0</v>
      </c>
      <c r="DP80" s="45">
        <f t="shared" si="188"/>
        <v>0</v>
      </c>
      <c r="DQ80" s="45">
        <f t="shared" si="189"/>
        <v>0</v>
      </c>
      <c r="DR80" s="45">
        <f t="shared" si="190"/>
        <v>0</v>
      </c>
      <c r="DS80" s="45">
        <f t="shared" si="191"/>
        <v>0</v>
      </c>
      <c r="DT80" s="45">
        <f t="shared" si="192"/>
        <v>0</v>
      </c>
      <c r="DU80" s="45">
        <f t="shared" si="193"/>
        <v>0</v>
      </c>
      <c r="DV80" s="45">
        <f t="shared" si="194"/>
        <v>0</v>
      </c>
      <c r="DW80" s="45">
        <f t="shared" si="195"/>
        <v>0</v>
      </c>
      <c r="DX80" s="45">
        <f t="shared" si="196"/>
        <v>0</v>
      </c>
      <c r="DY80" s="45">
        <f t="shared" si="197"/>
        <v>0</v>
      </c>
      <c r="DZ80" s="45">
        <f t="shared" si="198"/>
        <v>0</v>
      </c>
    </row>
    <row r="81" spans="1:130" x14ac:dyDescent="0.25">
      <c r="A81" s="66" t="s">
        <v>40</v>
      </c>
      <c r="B81" s="47">
        <f t="shared" si="165"/>
        <v>0</v>
      </c>
      <c r="C81" s="48">
        <f t="shared" si="165"/>
        <v>0</v>
      </c>
      <c r="D81" s="33"/>
      <c r="E81" s="34"/>
      <c r="F81" s="35"/>
      <c r="G81" s="34"/>
      <c r="H81" s="35"/>
      <c r="I81" s="34"/>
      <c r="J81" s="35"/>
      <c r="K81" s="34"/>
      <c r="L81" s="35"/>
      <c r="M81" s="36"/>
      <c r="N81" s="37"/>
      <c r="O81" s="38"/>
      <c r="P81" s="39"/>
      <c r="Q81" s="38"/>
      <c r="R81" s="39"/>
      <c r="S81" s="38"/>
      <c r="T81" s="39"/>
      <c r="U81" s="38"/>
      <c r="V81" s="39"/>
      <c r="W81" s="38"/>
      <c r="X81" s="39"/>
      <c r="Y81" s="38"/>
      <c r="Z81" s="39"/>
      <c r="AA81" s="38"/>
      <c r="AB81" s="39"/>
      <c r="AC81" s="38"/>
      <c r="AD81" s="39"/>
      <c r="AE81" s="38"/>
      <c r="AF81" s="39"/>
      <c r="AG81" s="38"/>
      <c r="AH81" s="39"/>
      <c r="AI81" s="38"/>
      <c r="AJ81" s="39"/>
      <c r="AK81" s="38"/>
      <c r="AL81" s="39"/>
      <c r="AM81" s="38"/>
      <c r="AN81" s="39"/>
      <c r="AO81" s="38"/>
      <c r="AP81" s="39"/>
      <c r="AQ81" s="40"/>
      <c r="AR81" s="41"/>
      <c r="AS81" s="40"/>
      <c r="AT81" s="37"/>
      <c r="AU81" s="38"/>
      <c r="AV81" s="39"/>
      <c r="AW81" s="42"/>
      <c r="AX81" s="43" t="str">
        <f t="shared" si="166"/>
        <v/>
      </c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10"/>
      <c r="BJ81" s="10"/>
      <c r="BK81" s="10"/>
      <c r="BL81" s="10"/>
      <c r="BU81" s="11"/>
      <c r="BV81" s="11"/>
      <c r="BW81" s="11"/>
      <c r="CA81" s="44" t="str">
        <f t="shared" si="167"/>
        <v/>
      </c>
      <c r="CB81" s="44" t="str">
        <f t="shared" si="168"/>
        <v/>
      </c>
      <c r="CC81" s="44" t="str">
        <f t="shared" si="169"/>
        <v/>
      </c>
      <c r="CD81" s="44" t="str">
        <f t="shared" si="170"/>
        <v/>
      </c>
      <c r="CE81" s="44" t="str">
        <f t="shared" si="171"/>
        <v/>
      </c>
      <c r="CF81" s="44" t="str">
        <f t="shared" si="199"/>
        <v/>
      </c>
      <c r="CG81" s="44" t="str">
        <f t="shared" si="200"/>
        <v/>
      </c>
      <c r="CH81" s="44" t="str">
        <f t="shared" si="201"/>
        <v/>
      </c>
      <c r="CI81" s="44" t="str">
        <f t="shared" si="202"/>
        <v/>
      </c>
      <c r="CJ81" s="44" t="str">
        <f t="shared" si="203"/>
        <v/>
      </c>
      <c r="CK81" s="44" t="str">
        <f t="shared" si="204"/>
        <v/>
      </c>
      <c r="CL81" s="44" t="str">
        <f t="shared" si="205"/>
        <v/>
      </c>
      <c r="CM81" s="44" t="str">
        <f t="shared" si="206"/>
        <v/>
      </c>
      <c r="CN81" s="44" t="str">
        <f t="shared" si="207"/>
        <v/>
      </c>
      <c r="CO81" s="44" t="str">
        <f t="shared" si="208"/>
        <v/>
      </c>
      <c r="CP81" s="44" t="str">
        <f t="shared" si="209"/>
        <v/>
      </c>
      <c r="CQ81" s="44" t="str">
        <f t="shared" si="210"/>
        <v/>
      </c>
      <c r="CR81" s="44" t="str">
        <f t="shared" si="211"/>
        <v/>
      </c>
      <c r="CS81" s="44" t="str">
        <f t="shared" si="212"/>
        <v/>
      </c>
      <c r="CT81" s="44" t="str">
        <f t="shared" si="213"/>
        <v/>
      </c>
      <c r="CU81" s="44" t="str">
        <f t="shared" si="214"/>
        <v/>
      </c>
      <c r="CV81" s="44" t="str">
        <f t="shared" si="215"/>
        <v/>
      </c>
      <c r="CW81" s="44" t="str">
        <f t="shared" si="216"/>
        <v/>
      </c>
      <c r="CX81" s="44" t="str">
        <f t="shared" si="217"/>
        <v/>
      </c>
      <c r="CY81" s="44" t="str">
        <f t="shared" si="218"/>
        <v/>
      </c>
      <c r="CZ81" s="44" t="str">
        <f t="shared" si="172"/>
        <v/>
      </c>
      <c r="DA81" s="45">
        <f t="shared" si="173"/>
        <v>0</v>
      </c>
      <c r="DB81" s="45">
        <f t="shared" si="174"/>
        <v>0</v>
      </c>
      <c r="DC81" s="45">
        <f t="shared" si="175"/>
        <v>0</v>
      </c>
      <c r="DD81" s="45">
        <f t="shared" si="176"/>
        <v>0</v>
      </c>
      <c r="DE81" s="45">
        <f t="shared" si="177"/>
        <v>0</v>
      </c>
      <c r="DF81" s="45">
        <f t="shared" si="178"/>
        <v>0</v>
      </c>
      <c r="DG81" s="45">
        <f t="shared" si="179"/>
        <v>0</v>
      </c>
      <c r="DH81" s="45">
        <f t="shared" si="180"/>
        <v>0</v>
      </c>
      <c r="DI81" s="45">
        <f t="shared" si="181"/>
        <v>0</v>
      </c>
      <c r="DJ81" s="45">
        <f t="shared" si="182"/>
        <v>0</v>
      </c>
      <c r="DK81" s="45">
        <f t="shared" si="183"/>
        <v>0</v>
      </c>
      <c r="DL81" s="45">
        <f t="shared" si="184"/>
        <v>0</v>
      </c>
      <c r="DM81" s="45">
        <f t="shared" si="185"/>
        <v>0</v>
      </c>
      <c r="DN81" s="45">
        <f t="shared" si="186"/>
        <v>0</v>
      </c>
      <c r="DO81" s="45">
        <f t="shared" si="187"/>
        <v>0</v>
      </c>
      <c r="DP81" s="45">
        <f t="shared" si="188"/>
        <v>0</v>
      </c>
      <c r="DQ81" s="45">
        <f t="shared" si="189"/>
        <v>0</v>
      </c>
      <c r="DR81" s="45">
        <f t="shared" si="190"/>
        <v>0</v>
      </c>
      <c r="DS81" s="45">
        <f t="shared" si="191"/>
        <v>0</v>
      </c>
      <c r="DT81" s="45">
        <f t="shared" si="192"/>
        <v>0</v>
      </c>
      <c r="DU81" s="45">
        <f t="shared" si="193"/>
        <v>0</v>
      </c>
      <c r="DV81" s="45">
        <f t="shared" si="194"/>
        <v>0</v>
      </c>
      <c r="DW81" s="45">
        <f t="shared" si="195"/>
        <v>0</v>
      </c>
      <c r="DX81" s="45">
        <f t="shared" si="196"/>
        <v>0</v>
      </c>
      <c r="DY81" s="45">
        <f t="shared" si="197"/>
        <v>0</v>
      </c>
      <c r="DZ81" s="45">
        <f t="shared" si="198"/>
        <v>0</v>
      </c>
    </row>
    <row r="82" spans="1:130" ht="22.5" x14ac:dyDescent="0.25">
      <c r="A82" s="67" t="s">
        <v>41</v>
      </c>
      <c r="B82" s="47">
        <f t="shared" si="165"/>
        <v>0</v>
      </c>
      <c r="C82" s="48">
        <f t="shared" si="165"/>
        <v>0</v>
      </c>
      <c r="D82" s="33"/>
      <c r="E82" s="34"/>
      <c r="F82" s="35"/>
      <c r="G82" s="34"/>
      <c r="H82" s="35"/>
      <c r="I82" s="34"/>
      <c r="J82" s="35"/>
      <c r="K82" s="34"/>
      <c r="L82" s="35"/>
      <c r="M82" s="36"/>
      <c r="N82" s="37"/>
      <c r="O82" s="38"/>
      <c r="P82" s="39"/>
      <c r="Q82" s="38"/>
      <c r="R82" s="39"/>
      <c r="S82" s="38"/>
      <c r="T82" s="39"/>
      <c r="U82" s="38"/>
      <c r="V82" s="39"/>
      <c r="W82" s="38"/>
      <c r="X82" s="39"/>
      <c r="Y82" s="38"/>
      <c r="Z82" s="39"/>
      <c r="AA82" s="38"/>
      <c r="AB82" s="39"/>
      <c r="AC82" s="38"/>
      <c r="AD82" s="39"/>
      <c r="AE82" s="38"/>
      <c r="AF82" s="39"/>
      <c r="AG82" s="38"/>
      <c r="AH82" s="39"/>
      <c r="AI82" s="38"/>
      <c r="AJ82" s="39"/>
      <c r="AK82" s="38"/>
      <c r="AL82" s="39"/>
      <c r="AM82" s="38"/>
      <c r="AN82" s="39"/>
      <c r="AO82" s="38"/>
      <c r="AP82" s="39"/>
      <c r="AQ82" s="40"/>
      <c r="AR82" s="41"/>
      <c r="AS82" s="40"/>
      <c r="AT82" s="37"/>
      <c r="AU82" s="38"/>
      <c r="AV82" s="39"/>
      <c r="AW82" s="42"/>
      <c r="AX82" s="43" t="str">
        <f t="shared" si="166"/>
        <v/>
      </c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10"/>
      <c r="BJ82" s="10"/>
      <c r="BK82" s="10"/>
      <c r="BL82" s="10"/>
      <c r="BU82" s="11"/>
      <c r="BV82" s="11"/>
      <c r="BW82" s="11"/>
      <c r="CA82" s="44" t="str">
        <f t="shared" si="167"/>
        <v/>
      </c>
      <c r="CB82" s="44" t="str">
        <f t="shared" si="168"/>
        <v/>
      </c>
      <c r="CC82" s="44" t="str">
        <f t="shared" si="169"/>
        <v/>
      </c>
      <c r="CD82" s="44" t="str">
        <f t="shared" si="170"/>
        <v/>
      </c>
      <c r="CE82" s="44" t="str">
        <f t="shared" si="171"/>
        <v/>
      </c>
      <c r="CF82" s="44" t="str">
        <f t="shared" si="199"/>
        <v/>
      </c>
      <c r="CG82" s="44" t="str">
        <f t="shared" si="200"/>
        <v/>
      </c>
      <c r="CH82" s="44" t="str">
        <f t="shared" si="201"/>
        <v/>
      </c>
      <c r="CI82" s="44" t="str">
        <f t="shared" si="202"/>
        <v/>
      </c>
      <c r="CJ82" s="44" t="str">
        <f t="shared" si="203"/>
        <v/>
      </c>
      <c r="CK82" s="44" t="str">
        <f t="shared" si="204"/>
        <v/>
      </c>
      <c r="CL82" s="44" t="str">
        <f t="shared" si="205"/>
        <v/>
      </c>
      <c r="CM82" s="44" t="str">
        <f t="shared" si="206"/>
        <v/>
      </c>
      <c r="CN82" s="44" t="str">
        <f t="shared" si="207"/>
        <v/>
      </c>
      <c r="CO82" s="44" t="str">
        <f t="shared" si="208"/>
        <v/>
      </c>
      <c r="CP82" s="44" t="str">
        <f t="shared" si="209"/>
        <v/>
      </c>
      <c r="CQ82" s="44" t="str">
        <f t="shared" si="210"/>
        <v/>
      </c>
      <c r="CR82" s="44" t="str">
        <f t="shared" si="211"/>
        <v/>
      </c>
      <c r="CS82" s="44" t="str">
        <f t="shared" si="212"/>
        <v/>
      </c>
      <c r="CT82" s="44" t="str">
        <f t="shared" si="213"/>
        <v/>
      </c>
      <c r="CU82" s="44" t="str">
        <f t="shared" si="214"/>
        <v/>
      </c>
      <c r="CV82" s="44" t="str">
        <f t="shared" si="215"/>
        <v/>
      </c>
      <c r="CW82" s="44" t="str">
        <f t="shared" si="216"/>
        <v/>
      </c>
      <c r="CX82" s="44" t="str">
        <f t="shared" si="217"/>
        <v/>
      </c>
      <c r="CY82" s="44" t="str">
        <f t="shared" si="218"/>
        <v/>
      </c>
      <c r="CZ82" s="44" t="str">
        <f t="shared" si="172"/>
        <v/>
      </c>
      <c r="DA82" s="45">
        <f t="shared" si="173"/>
        <v>0</v>
      </c>
      <c r="DB82" s="45">
        <f t="shared" si="174"/>
        <v>0</v>
      </c>
      <c r="DC82" s="45">
        <f t="shared" si="175"/>
        <v>0</v>
      </c>
      <c r="DD82" s="45">
        <f t="shared" si="176"/>
        <v>0</v>
      </c>
      <c r="DE82" s="45">
        <f t="shared" si="177"/>
        <v>0</v>
      </c>
      <c r="DF82" s="45">
        <f t="shared" si="178"/>
        <v>0</v>
      </c>
      <c r="DG82" s="45">
        <f t="shared" si="179"/>
        <v>0</v>
      </c>
      <c r="DH82" s="45">
        <f t="shared" si="180"/>
        <v>0</v>
      </c>
      <c r="DI82" s="45">
        <f t="shared" si="181"/>
        <v>0</v>
      </c>
      <c r="DJ82" s="45">
        <f t="shared" si="182"/>
        <v>0</v>
      </c>
      <c r="DK82" s="45">
        <f t="shared" si="183"/>
        <v>0</v>
      </c>
      <c r="DL82" s="45">
        <f t="shared" si="184"/>
        <v>0</v>
      </c>
      <c r="DM82" s="45">
        <f t="shared" si="185"/>
        <v>0</v>
      </c>
      <c r="DN82" s="45">
        <f t="shared" si="186"/>
        <v>0</v>
      </c>
      <c r="DO82" s="45">
        <f t="shared" si="187"/>
        <v>0</v>
      </c>
      <c r="DP82" s="45">
        <f t="shared" si="188"/>
        <v>0</v>
      </c>
      <c r="DQ82" s="45">
        <f t="shared" si="189"/>
        <v>0</v>
      </c>
      <c r="DR82" s="45">
        <f t="shared" si="190"/>
        <v>0</v>
      </c>
      <c r="DS82" s="45">
        <f t="shared" si="191"/>
        <v>0</v>
      </c>
      <c r="DT82" s="45">
        <f t="shared" si="192"/>
        <v>0</v>
      </c>
      <c r="DU82" s="45">
        <f t="shared" si="193"/>
        <v>0</v>
      </c>
      <c r="DV82" s="45">
        <f t="shared" si="194"/>
        <v>0</v>
      </c>
      <c r="DW82" s="45">
        <f t="shared" si="195"/>
        <v>0</v>
      </c>
      <c r="DX82" s="45">
        <f t="shared" si="196"/>
        <v>0</v>
      </c>
      <c r="DY82" s="45">
        <f t="shared" si="197"/>
        <v>0</v>
      </c>
      <c r="DZ82" s="45">
        <f t="shared" si="198"/>
        <v>0</v>
      </c>
    </row>
    <row r="83" spans="1:130" ht="22.5" x14ac:dyDescent="0.25">
      <c r="A83" s="67" t="s">
        <v>42</v>
      </c>
      <c r="B83" s="47">
        <f t="shared" si="165"/>
        <v>0</v>
      </c>
      <c r="C83" s="48">
        <f t="shared" si="165"/>
        <v>0</v>
      </c>
      <c r="D83" s="33"/>
      <c r="E83" s="34"/>
      <c r="F83" s="35"/>
      <c r="G83" s="34"/>
      <c r="H83" s="35"/>
      <c r="I83" s="34"/>
      <c r="J83" s="35"/>
      <c r="K83" s="34"/>
      <c r="L83" s="35"/>
      <c r="M83" s="36"/>
      <c r="N83" s="37"/>
      <c r="O83" s="38"/>
      <c r="P83" s="39"/>
      <c r="Q83" s="38"/>
      <c r="R83" s="39"/>
      <c r="S83" s="38"/>
      <c r="T83" s="39"/>
      <c r="U83" s="38"/>
      <c r="V83" s="39"/>
      <c r="W83" s="38"/>
      <c r="X83" s="39"/>
      <c r="Y83" s="38"/>
      <c r="Z83" s="39"/>
      <c r="AA83" s="38"/>
      <c r="AB83" s="39"/>
      <c r="AC83" s="38"/>
      <c r="AD83" s="39"/>
      <c r="AE83" s="38"/>
      <c r="AF83" s="39"/>
      <c r="AG83" s="38"/>
      <c r="AH83" s="39"/>
      <c r="AI83" s="38"/>
      <c r="AJ83" s="39"/>
      <c r="AK83" s="38"/>
      <c r="AL83" s="39"/>
      <c r="AM83" s="38"/>
      <c r="AN83" s="39"/>
      <c r="AO83" s="38"/>
      <c r="AP83" s="39"/>
      <c r="AQ83" s="40"/>
      <c r="AR83" s="37"/>
      <c r="AS83" s="40"/>
      <c r="AT83" s="37"/>
      <c r="AU83" s="38"/>
      <c r="AV83" s="39"/>
      <c r="AW83" s="42"/>
      <c r="AX83" s="43" t="str">
        <f t="shared" si="166"/>
        <v/>
      </c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10"/>
      <c r="BJ83" s="10"/>
      <c r="BK83" s="10"/>
      <c r="BL83" s="10"/>
      <c r="BU83" s="11"/>
      <c r="BV83" s="11"/>
      <c r="BW83" s="11"/>
      <c r="CA83" s="44" t="str">
        <f t="shared" si="167"/>
        <v/>
      </c>
      <c r="CB83" s="44" t="str">
        <f t="shared" si="168"/>
        <v/>
      </c>
      <c r="CC83" s="44" t="str">
        <f t="shared" si="169"/>
        <v/>
      </c>
      <c r="CD83" s="44" t="str">
        <f t="shared" si="170"/>
        <v/>
      </c>
      <c r="CE83" s="44" t="str">
        <f t="shared" si="171"/>
        <v/>
      </c>
      <c r="CF83" s="44" t="str">
        <f t="shared" si="199"/>
        <v/>
      </c>
      <c r="CG83" s="44" t="str">
        <f t="shared" si="200"/>
        <v/>
      </c>
      <c r="CH83" s="44" t="str">
        <f t="shared" si="201"/>
        <v/>
      </c>
      <c r="CI83" s="44" t="str">
        <f t="shared" si="202"/>
        <v/>
      </c>
      <c r="CJ83" s="44" t="str">
        <f t="shared" si="203"/>
        <v/>
      </c>
      <c r="CK83" s="44" t="str">
        <f t="shared" si="204"/>
        <v/>
      </c>
      <c r="CL83" s="44" t="str">
        <f t="shared" si="205"/>
        <v/>
      </c>
      <c r="CM83" s="44" t="str">
        <f t="shared" si="206"/>
        <v/>
      </c>
      <c r="CN83" s="44" t="str">
        <f t="shared" si="207"/>
        <v/>
      </c>
      <c r="CO83" s="44" t="str">
        <f t="shared" si="208"/>
        <v/>
      </c>
      <c r="CP83" s="44" t="str">
        <f t="shared" si="209"/>
        <v/>
      </c>
      <c r="CQ83" s="44" t="str">
        <f t="shared" si="210"/>
        <v/>
      </c>
      <c r="CR83" s="44" t="str">
        <f t="shared" si="211"/>
        <v/>
      </c>
      <c r="CS83" s="44" t="str">
        <f t="shared" si="212"/>
        <v/>
      </c>
      <c r="CT83" s="44" t="str">
        <f t="shared" si="213"/>
        <v/>
      </c>
      <c r="CU83" s="44" t="str">
        <f t="shared" si="214"/>
        <v/>
      </c>
      <c r="CV83" s="44" t="str">
        <f t="shared" si="215"/>
        <v/>
      </c>
      <c r="CW83" s="44" t="str">
        <f t="shared" si="216"/>
        <v/>
      </c>
      <c r="CX83" s="44" t="str">
        <f t="shared" si="217"/>
        <v/>
      </c>
      <c r="CY83" s="44" t="str">
        <f t="shared" si="218"/>
        <v/>
      </c>
      <c r="CZ83" s="44" t="str">
        <f t="shared" si="172"/>
        <v/>
      </c>
      <c r="DA83" s="45">
        <f t="shared" si="173"/>
        <v>0</v>
      </c>
      <c r="DB83" s="45">
        <f t="shared" si="174"/>
        <v>0</v>
      </c>
      <c r="DC83" s="45">
        <f t="shared" si="175"/>
        <v>0</v>
      </c>
      <c r="DD83" s="45">
        <f t="shared" si="176"/>
        <v>0</v>
      </c>
      <c r="DE83" s="45">
        <f t="shared" si="177"/>
        <v>0</v>
      </c>
      <c r="DF83" s="45">
        <f t="shared" si="178"/>
        <v>0</v>
      </c>
      <c r="DG83" s="45">
        <f t="shared" si="179"/>
        <v>0</v>
      </c>
      <c r="DH83" s="45">
        <f t="shared" si="180"/>
        <v>0</v>
      </c>
      <c r="DI83" s="45">
        <f t="shared" si="181"/>
        <v>0</v>
      </c>
      <c r="DJ83" s="45">
        <f t="shared" si="182"/>
        <v>0</v>
      </c>
      <c r="DK83" s="45">
        <f t="shared" si="183"/>
        <v>0</v>
      </c>
      <c r="DL83" s="45">
        <f t="shared" si="184"/>
        <v>0</v>
      </c>
      <c r="DM83" s="45">
        <f t="shared" si="185"/>
        <v>0</v>
      </c>
      <c r="DN83" s="45">
        <f t="shared" si="186"/>
        <v>0</v>
      </c>
      <c r="DO83" s="45">
        <f t="shared" si="187"/>
        <v>0</v>
      </c>
      <c r="DP83" s="45">
        <f t="shared" si="188"/>
        <v>0</v>
      </c>
      <c r="DQ83" s="45">
        <f t="shared" si="189"/>
        <v>0</v>
      </c>
      <c r="DR83" s="45">
        <f t="shared" si="190"/>
        <v>0</v>
      </c>
      <c r="DS83" s="45">
        <f t="shared" si="191"/>
        <v>0</v>
      </c>
      <c r="DT83" s="45">
        <f t="shared" si="192"/>
        <v>0</v>
      </c>
      <c r="DU83" s="45">
        <f t="shared" si="193"/>
        <v>0</v>
      </c>
      <c r="DV83" s="45">
        <f t="shared" si="194"/>
        <v>0</v>
      </c>
      <c r="DW83" s="45">
        <f t="shared" si="195"/>
        <v>0</v>
      </c>
      <c r="DX83" s="45">
        <f t="shared" si="196"/>
        <v>0</v>
      </c>
      <c r="DY83" s="45">
        <f t="shared" si="197"/>
        <v>0</v>
      </c>
      <c r="DZ83" s="45">
        <f t="shared" si="198"/>
        <v>0</v>
      </c>
    </row>
    <row r="84" spans="1:130" ht="22.5" x14ac:dyDescent="0.25">
      <c r="A84" s="67" t="s">
        <v>43</v>
      </c>
      <c r="B84" s="47">
        <f t="shared" si="165"/>
        <v>0</v>
      </c>
      <c r="C84" s="48">
        <f t="shared" si="165"/>
        <v>0</v>
      </c>
      <c r="D84" s="33"/>
      <c r="E84" s="34"/>
      <c r="F84" s="35"/>
      <c r="G84" s="34"/>
      <c r="H84" s="35"/>
      <c r="I84" s="34"/>
      <c r="J84" s="35"/>
      <c r="K84" s="34"/>
      <c r="L84" s="35"/>
      <c r="M84" s="36"/>
      <c r="N84" s="37"/>
      <c r="O84" s="38"/>
      <c r="P84" s="39"/>
      <c r="Q84" s="38"/>
      <c r="R84" s="39"/>
      <c r="S84" s="38"/>
      <c r="T84" s="39"/>
      <c r="U84" s="38"/>
      <c r="V84" s="39"/>
      <c r="W84" s="38"/>
      <c r="X84" s="39"/>
      <c r="Y84" s="38"/>
      <c r="Z84" s="39"/>
      <c r="AA84" s="38"/>
      <c r="AB84" s="39"/>
      <c r="AC84" s="38"/>
      <c r="AD84" s="39"/>
      <c r="AE84" s="38"/>
      <c r="AF84" s="39"/>
      <c r="AG84" s="38"/>
      <c r="AH84" s="39"/>
      <c r="AI84" s="38"/>
      <c r="AJ84" s="39"/>
      <c r="AK84" s="38"/>
      <c r="AL84" s="39"/>
      <c r="AM84" s="38"/>
      <c r="AN84" s="39"/>
      <c r="AO84" s="38"/>
      <c r="AP84" s="39"/>
      <c r="AQ84" s="40"/>
      <c r="AR84" s="41"/>
      <c r="AS84" s="40"/>
      <c r="AT84" s="37"/>
      <c r="AU84" s="38"/>
      <c r="AV84" s="39"/>
      <c r="AW84" s="42"/>
      <c r="AX84" s="43" t="str">
        <f t="shared" si="166"/>
        <v/>
      </c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10"/>
      <c r="BJ84" s="10"/>
      <c r="BK84" s="10"/>
      <c r="BL84" s="10"/>
      <c r="BU84" s="11"/>
      <c r="BV84" s="11"/>
      <c r="BW84" s="11"/>
      <c r="CA84" s="44" t="str">
        <f t="shared" si="167"/>
        <v/>
      </c>
      <c r="CB84" s="44" t="str">
        <f t="shared" si="168"/>
        <v/>
      </c>
      <c r="CC84" s="44" t="str">
        <f t="shared" si="169"/>
        <v/>
      </c>
      <c r="CD84" s="44" t="str">
        <f t="shared" si="170"/>
        <v/>
      </c>
      <c r="CE84" s="44" t="str">
        <f t="shared" si="171"/>
        <v/>
      </c>
      <c r="CF84" s="44" t="str">
        <f t="shared" si="199"/>
        <v/>
      </c>
      <c r="CG84" s="44" t="str">
        <f t="shared" si="200"/>
        <v/>
      </c>
      <c r="CH84" s="44" t="str">
        <f t="shared" si="201"/>
        <v/>
      </c>
      <c r="CI84" s="44" t="str">
        <f t="shared" si="202"/>
        <v/>
      </c>
      <c r="CJ84" s="44" t="str">
        <f t="shared" si="203"/>
        <v/>
      </c>
      <c r="CK84" s="44" t="str">
        <f t="shared" si="204"/>
        <v/>
      </c>
      <c r="CL84" s="44" t="str">
        <f t="shared" si="205"/>
        <v/>
      </c>
      <c r="CM84" s="44" t="str">
        <f t="shared" si="206"/>
        <v/>
      </c>
      <c r="CN84" s="44" t="str">
        <f t="shared" si="207"/>
        <v/>
      </c>
      <c r="CO84" s="44" t="str">
        <f t="shared" si="208"/>
        <v/>
      </c>
      <c r="CP84" s="44" t="str">
        <f t="shared" si="209"/>
        <v/>
      </c>
      <c r="CQ84" s="44" t="str">
        <f t="shared" si="210"/>
        <v/>
      </c>
      <c r="CR84" s="44" t="str">
        <f t="shared" si="211"/>
        <v/>
      </c>
      <c r="CS84" s="44" t="str">
        <f t="shared" si="212"/>
        <v/>
      </c>
      <c r="CT84" s="44" t="str">
        <f t="shared" si="213"/>
        <v/>
      </c>
      <c r="CU84" s="44" t="str">
        <f t="shared" si="214"/>
        <v/>
      </c>
      <c r="CV84" s="44" t="str">
        <f t="shared" si="215"/>
        <v/>
      </c>
      <c r="CW84" s="44" t="str">
        <f t="shared" si="216"/>
        <v/>
      </c>
      <c r="CX84" s="44" t="str">
        <f t="shared" si="217"/>
        <v/>
      </c>
      <c r="CY84" s="44" t="str">
        <f t="shared" si="218"/>
        <v/>
      </c>
      <c r="CZ84" s="44" t="str">
        <f t="shared" si="172"/>
        <v/>
      </c>
      <c r="DA84" s="45">
        <f t="shared" si="173"/>
        <v>0</v>
      </c>
      <c r="DB84" s="45">
        <f t="shared" si="174"/>
        <v>0</v>
      </c>
      <c r="DC84" s="45">
        <f t="shared" si="175"/>
        <v>0</v>
      </c>
      <c r="DD84" s="45">
        <f t="shared" si="176"/>
        <v>0</v>
      </c>
      <c r="DE84" s="45">
        <f t="shared" si="177"/>
        <v>0</v>
      </c>
      <c r="DF84" s="45">
        <f t="shared" si="178"/>
        <v>0</v>
      </c>
      <c r="DG84" s="45">
        <f t="shared" si="179"/>
        <v>0</v>
      </c>
      <c r="DH84" s="45">
        <f t="shared" si="180"/>
        <v>0</v>
      </c>
      <c r="DI84" s="45">
        <f t="shared" si="181"/>
        <v>0</v>
      </c>
      <c r="DJ84" s="45">
        <f t="shared" si="182"/>
        <v>0</v>
      </c>
      <c r="DK84" s="45">
        <f t="shared" si="183"/>
        <v>0</v>
      </c>
      <c r="DL84" s="45">
        <f t="shared" si="184"/>
        <v>0</v>
      </c>
      <c r="DM84" s="45">
        <f t="shared" si="185"/>
        <v>0</v>
      </c>
      <c r="DN84" s="45">
        <f t="shared" si="186"/>
        <v>0</v>
      </c>
      <c r="DO84" s="45">
        <f t="shared" si="187"/>
        <v>0</v>
      </c>
      <c r="DP84" s="45">
        <f t="shared" si="188"/>
        <v>0</v>
      </c>
      <c r="DQ84" s="45">
        <f t="shared" si="189"/>
        <v>0</v>
      </c>
      <c r="DR84" s="45">
        <f t="shared" si="190"/>
        <v>0</v>
      </c>
      <c r="DS84" s="45">
        <f t="shared" si="191"/>
        <v>0</v>
      </c>
      <c r="DT84" s="45">
        <f t="shared" si="192"/>
        <v>0</v>
      </c>
      <c r="DU84" s="45">
        <f t="shared" si="193"/>
        <v>0</v>
      </c>
      <c r="DV84" s="45">
        <f t="shared" si="194"/>
        <v>0</v>
      </c>
      <c r="DW84" s="45">
        <f t="shared" si="195"/>
        <v>0</v>
      </c>
      <c r="DX84" s="45">
        <f t="shared" si="196"/>
        <v>0</v>
      </c>
      <c r="DY84" s="45">
        <f t="shared" si="197"/>
        <v>0</v>
      </c>
      <c r="DZ84" s="45">
        <f t="shared" si="198"/>
        <v>0</v>
      </c>
    </row>
    <row r="85" spans="1:130" x14ac:dyDescent="0.25">
      <c r="A85" s="66" t="s">
        <v>44</v>
      </c>
      <c r="B85" s="47">
        <f t="shared" si="165"/>
        <v>0</v>
      </c>
      <c r="C85" s="48">
        <f t="shared" si="165"/>
        <v>0</v>
      </c>
      <c r="D85" s="33"/>
      <c r="E85" s="34"/>
      <c r="F85" s="35"/>
      <c r="G85" s="34"/>
      <c r="H85" s="35"/>
      <c r="I85" s="34"/>
      <c r="J85" s="35"/>
      <c r="K85" s="34"/>
      <c r="L85" s="35"/>
      <c r="M85" s="36"/>
      <c r="N85" s="37"/>
      <c r="O85" s="38"/>
      <c r="P85" s="39"/>
      <c r="Q85" s="38"/>
      <c r="R85" s="39"/>
      <c r="S85" s="38"/>
      <c r="T85" s="39"/>
      <c r="U85" s="38"/>
      <c r="V85" s="39"/>
      <c r="W85" s="38"/>
      <c r="X85" s="39"/>
      <c r="Y85" s="38"/>
      <c r="Z85" s="39"/>
      <c r="AA85" s="38"/>
      <c r="AB85" s="39"/>
      <c r="AC85" s="38"/>
      <c r="AD85" s="39"/>
      <c r="AE85" s="38"/>
      <c r="AF85" s="39"/>
      <c r="AG85" s="38"/>
      <c r="AH85" s="39"/>
      <c r="AI85" s="38"/>
      <c r="AJ85" s="39"/>
      <c r="AK85" s="38"/>
      <c r="AL85" s="39"/>
      <c r="AM85" s="38"/>
      <c r="AN85" s="39"/>
      <c r="AO85" s="38"/>
      <c r="AP85" s="39"/>
      <c r="AQ85" s="40"/>
      <c r="AR85" s="41"/>
      <c r="AS85" s="40"/>
      <c r="AT85" s="37"/>
      <c r="AU85" s="38"/>
      <c r="AV85" s="39"/>
      <c r="AW85" s="42"/>
      <c r="AX85" s="43" t="str">
        <f t="shared" si="166"/>
        <v/>
      </c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10"/>
      <c r="BJ85" s="10"/>
      <c r="BK85" s="10"/>
      <c r="BL85" s="10"/>
      <c r="BU85" s="11"/>
      <c r="BV85" s="11"/>
      <c r="BW85" s="11"/>
      <c r="CA85" s="44" t="str">
        <f t="shared" si="167"/>
        <v/>
      </c>
      <c r="CB85" s="44" t="str">
        <f t="shared" si="168"/>
        <v/>
      </c>
      <c r="CC85" s="44" t="str">
        <f t="shared" si="169"/>
        <v/>
      </c>
      <c r="CD85" s="44" t="str">
        <f t="shared" si="170"/>
        <v/>
      </c>
      <c r="CE85" s="44" t="str">
        <f t="shared" si="171"/>
        <v/>
      </c>
      <c r="CF85" s="44" t="str">
        <f t="shared" si="199"/>
        <v/>
      </c>
      <c r="CG85" s="44" t="str">
        <f t="shared" si="200"/>
        <v/>
      </c>
      <c r="CH85" s="44" t="str">
        <f t="shared" si="201"/>
        <v/>
      </c>
      <c r="CI85" s="44" t="str">
        <f t="shared" si="202"/>
        <v/>
      </c>
      <c r="CJ85" s="44" t="str">
        <f t="shared" si="203"/>
        <v/>
      </c>
      <c r="CK85" s="44" t="str">
        <f t="shared" si="204"/>
        <v/>
      </c>
      <c r="CL85" s="44" t="str">
        <f t="shared" si="205"/>
        <v/>
      </c>
      <c r="CM85" s="44" t="str">
        <f t="shared" si="206"/>
        <v/>
      </c>
      <c r="CN85" s="44" t="str">
        <f t="shared" si="207"/>
        <v/>
      </c>
      <c r="CO85" s="44" t="str">
        <f t="shared" si="208"/>
        <v/>
      </c>
      <c r="CP85" s="44" t="str">
        <f t="shared" si="209"/>
        <v/>
      </c>
      <c r="CQ85" s="44" t="str">
        <f t="shared" si="210"/>
        <v/>
      </c>
      <c r="CR85" s="44" t="str">
        <f t="shared" si="211"/>
        <v/>
      </c>
      <c r="CS85" s="44" t="str">
        <f t="shared" si="212"/>
        <v/>
      </c>
      <c r="CT85" s="44" t="str">
        <f t="shared" si="213"/>
        <v/>
      </c>
      <c r="CU85" s="44" t="str">
        <f t="shared" si="214"/>
        <v/>
      </c>
      <c r="CV85" s="44" t="str">
        <f t="shared" si="215"/>
        <v/>
      </c>
      <c r="CW85" s="44" t="str">
        <f t="shared" si="216"/>
        <v/>
      </c>
      <c r="CX85" s="44" t="str">
        <f t="shared" si="217"/>
        <v/>
      </c>
      <c r="CY85" s="44" t="str">
        <f t="shared" si="218"/>
        <v/>
      </c>
      <c r="CZ85" s="44" t="str">
        <f t="shared" si="172"/>
        <v/>
      </c>
      <c r="DA85" s="45">
        <f t="shared" si="173"/>
        <v>0</v>
      </c>
      <c r="DB85" s="45">
        <f t="shared" si="174"/>
        <v>0</v>
      </c>
      <c r="DC85" s="45">
        <f t="shared" si="175"/>
        <v>0</v>
      </c>
      <c r="DD85" s="45">
        <f t="shared" si="176"/>
        <v>0</v>
      </c>
      <c r="DE85" s="45">
        <f t="shared" si="177"/>
        <v>0</v>
      </c>
      <c r="DF85" s="45">
        <f t="shared" si="178"/>
        <v>0</v>
      </c>
      <c r="DG85" s="45">
        <f t="shared" si="179"/>
        <v>0</v>
      </c>
      <c r="DH85" s="45">
        <f t="shared" si="180"/>
        <v>0</v>
      </c>
      <c r="DI85" s="45">
        <f t="shared" si="181"/>
        <v>0</v>
      </c>
      <c r="DJ85" s="45">
        <f t="shared" si="182"/>
        <v>0</v>
      </c>
      <c r="DK85" s="45">
        <f t="shared" si="183"/>
        <v>0</v>
      </c>
      <c r="DL85" s="45">
        <f t="shared" si="184"/>
        <v>0</v>
      </c>
      <c r="DM85" s="45">
        <f t="shared" si="185"/>
        <v>0</v>
      </c>
      <c r="DN85" s="45">
        <f t="shared" si="186"/>
        <v>0</v>
      </c>
      <c r="DO85" s="45">
        <f t="shared" si="187"/>
        <v>0</v>
      </c>
      <c r="DP85" s="45">
        <f t="shared" si="188"/>
        <v>0</v>
      </c>
      <c r="DQ85" s="45">
        <f t="shared" si="189"/>
        <v>0</v>
      </c>
      <c r="DR85" s="45">
        <f t="shared" si="190"/>
        <v>0</v>
      </c>
      <c r="DS85" s="45">
        <f t="shared" si="191"/>
        <v>0</v>
      </c>
      <c r="DT85" s="45">
        <f t="shared" si="192"/>
        <v>0</v>
      </c>
      <c r="DU85" s="45">
        <f t="shared" si="193"/>
        <v>0</v>
      </c>
      <c r="DV85" s="45">
        <f t="shared" si="194"/>
        <v>0</v>
      </c>
      <c r="DW85" s="45">
        <f t="shared" si="195"/>
        <v>0</v>
      </c>
      <c r="DX85" s="45">
        <f t="shared" si="196"/>
        <v>0</v>
      </c>
      <c r="DY85" s="45">
        <f t="shared" si="197"/>
        <v>0</v>
      </c>
      <c r="DZ85" s="45">
        <f t="shared" si="198"/>
        <v>0</v>
      </c>
    </row>
    <row r="86" spans="1:130" x14ac:dyDescent="0.25">
      <c r="A86" s="66" t="s">
        <v>45</v>
      </c>
      <c r="B86" s="47">
        <f>+D86+F86+H86+J86+L86+N86+P86+R86+T86+V86+X86+Z86+AB86+AD86+AF86+AH86+AJ86+AL86+AN86+AP86</f>
        <v>0</v>
      </c>
      <c r="C86" s="48">
        <f>+E86+G86+I86+K86+M86+O86+Q86+S86+U86+W86+Y86+AA86+AC86+AE86+AG86+AI86+AK86+AM86+AO86+AQ86</f>
        <v>0</v>
      </c>
      <c r="D86" s="37"/>
      <c r="E86" s="38"/>
      <c r="F86" s="39"/>
      <c r="G86" s="38"/>
      <c r="H86" s="39"/>
      <c r="I86" s="42"/>
      <c r="J86" s="37"/>
      <c r="K86" s="37"/>
      <c r="L86" s="39"/>
      <c r="M86" s="42"/>
      <c r="N86" s="37"/>
      <c r="O86" s="38"/>
      <c r="P86" s="39"/>
      <c r="Q86" s="38"/>
      <c r="R86" s="39"/>
      <c r="S86" s="38"/>
      <c r="T86" s="39"/>
      <c r="U86" s="38"/>
      <c r="V86" s="39"/>
      <c r="W86" s="38"/>
      <c r="X86" s="39"/>
      <c r="Y86" s="38"/>
      <c r="Z86" s="39"/>
      <c r="AA86" s="38"/>
      <c r="AB86" s="39"/>
      <c r="AC86" s="38"/>
      <c r="AD86" s="39"/>
      <c r="AE86" s="38"/>
      <c r="AF86" s="39"/>
      <c r="AG86" s="38"/>
      <c r="AH86" s="39"/>
      <c r="AI86" s="38"/>
      <c r="AJ86" s="39"/>
      <c r="AK86" s="38"/>
      <c r="AL86" s="39"/>
      <c r="AM86" s="38"/>
      <c r="AN86" s="39"/>
      <c r="AO86" s="38"/>
      <c r="AP86" s="39"/>
      <c r="AQ86" s="40"/>
      <c r="AR86" s="41"/>
      <c r="AS86" s="40"/>
      <c r="AT86" s="37"/>
      <c r="AU86" s="38"/>
      <c r="AV86" s="39"/>
      <c r="AW86" s="42"/>
      <c r="AX86" s="43" t="str">
        <f t="shared" si="166"/>
        <v/>
      </c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10"/>
      <c r="BJ86" s="10"/>
      <c r="BK86" s="10"/>
      <c r="BL86" s="10"/>
      <c r="BU86" s="11"/>
      <c r="BV86" s="11"/>
      <c r="BW86" s="11"/>
      <c r="CA86" s="44" t="str">
        <f t="shared" si="167"/>
        <v/>
      </c>
      <c r="CB86" s="44" t="str">
        <f t="shared" si="168"/>
        <v/>
      </c>
      <c r="CC86" s="44" t="str">
        <f t="shared" si="169"/>
        <v/>
      </c>
      <c r="CD86" s="44" t="str">
        <f t="shared" si="170"/>
        <v/>
      </c>
      <c r="CE86" s="44" t="str">
        <f t="shared" si="171"/>
        <v/>
      </c>
      <c r="CF86" s="44" t="str">
        <f t="shared" si="199"/>
        <v/>
      </c>
      <c r="CG86" s="44" t="str">
        <f t="shared" si="200"/>
        <v/>
      </c>
      <c r="CH86" s="44" t="str">
        <f t="shared" si="201"/>
        <v/>
      </c>
      <c r="CI86" s="44" t="str">
        <f t="shared" si="202"/>
        <v/>
      </c>
      <c r="CJ86" s="44" t="str">
        <f t="shared" si="203"/>
        <v/>
      </c>
      <c r="CK86" s="44" t="str">
        <f t="shared" si="204"/>
        <v/>
      </c>
      <c r="CL86" s="44" t="str">
        <f t="shared" si="205"/>
        <v/>
      </c>
      <c r="CM86" s="44" t="str">
        <f t="shared" si="206"/>
        <v/>
      </c>
      <c r="CN86" s="44" t="str">
        <f t="shared" si="207"/>
        <v/>
      </c>
      <c r="CO86" s="44" t="str">
        <f t="shared" si="208"/>
        <v/>
      </c>
      <c r="CP86" s="44" t="str">
        <f t="shared" si="209"/>
        <v/>
      </c>
      <c r="CQ86" s="44" t="str">
        <f t="shared" si="210"/>
        <v/>
      </c>
      <c r="CR86" s="44" t="str">
        <f t="shared" si="211"/>
        <v/>
      </c>
      <c r="CS86" s="44" t="str">
        <f t="shared" si="212"/>
        <v/>
      </c>
      <c r="CT86" s="44" t="str">
        <f t="shared" si="213"/>
        <v/>
      </c>
      <c r="CU86" s="44" t="str">
        <f t="shared" si="214"/>
        <v/>
      </c>
      <c r="CV86" s="44" t="str">
        <f t="shared" si="215"/>
        <v/>
      </c>
      <c r="CW86" s="44" t="str">
        <f t="shared" si="216"/>
        <v/>
      </c>
      <c r="CX86" s="44" t="str">
        <f t="shared" si="217"/>
        <v/>
      </c>
      <c r="CY86" s="44" t="str">
        <f t="shared" si="218"/>
        <v/>
      </c>
      <c r="CZ86" s="44" t="str">
        <f t="shared" si="172"/>
        <v/>
      </c>
      <c r="DA86" s="45">
        <f t="shared" si="173"/>
        <v>0</v>
      </c>
      <c r="DB86" s="45">
        <f t="shared" si="174"/>
        <v>0</v>
      </c>
      <c r="DC86" s="45">
        <f t="shared" si="175"/>
        <v>0</v>
      </c>
      <c r="DD86" s="45">
        <f t="shared" si="176"/>
        <v>0</v>
      </c>
      <c r="DE86" s="45">
        <f t="shared" si="177"/>
        <v>0</v>
      </c>
      <c r="DF86" s="45">
        <f t="shared" si="178"/>
        <v>0</v>
      </c>
      <c r="DG86" s="45">
        <f t="shared" si="179"/>
        <v>0</v>
      </c>
      <c r="DH86" s="45">
        <f t="shared" si="180"/>
        <v>0</v>
      </c>
      <c r="DI86" s="45">
        <f t="shared" si="181"/>
        <v>0</v>
      </c>
      <c r="DJ86" s="45">
        <f t="shared" si="182"/>
        <v>0</v>
      </c>
      <c r="DK86" s="45">
        <f t="shared" si="183"/>
        <v>0</v>
      </c>
      <c r="DL86" s="45">
        <f t="shared" si="184"/>
        <v>0</v>
      </c>
      <c r="DM86" s="45">
        <f t="shared" si="185"/>
        <v>0</v>
      </c>
      <c r="DN86" s="45">
        <f t="shared" si="186"/>
        <v>0</v>
      </c>
      <c r="DO86" s="45">
        <f t="shared" si="187"/>
        <v>0</v>
      </c>
      <c r="DP86" s="45">
        <f t="shared" si="188"/>
        <v>0</v>
      </c>
      <c r="DQ86" s="45">
        <f t="shared" si="189"/>
        <v>0</v>
      </c>
      <c r="DR86" s="45">
        <f t="shared" si="190"/>
        <v>0</v>
      </c>
      <c r="DS86" s="45">
        <f t="shared" si="191"/>
        <v>0</v>
      </c>
      <c r="DT86" s="45">
        <f t="shared" si="192"/>
        <v>0</v>
      </c>
      <c r="DU86" s="45">
        <f t="shared" si="193"/>
        <v>0</v>
      </c>
      <c r="DV86" s="45">
        <f t="shared" si="194"/>
        <v>0</v>
      </c>
      <c r="DW86" s="45">
        <f t="shared" si="195"/>
        <v>0</v>
      </c>
      <c r="DX86" s="45">
        <f t="shared" si="196"/>
        <v>0</v>
      </c>
      <c r="DY86" s="45">
        <f t="shared" si="197"/>
        <v>0</v>
      </c>
      <c r="DZ86" s="45">
        <f t="shared" si="198"/>
        <v>0</v>
      </c>
    </row>
    <row r="87" spans="1:130" ht="22.5" x14ac:dyDescent="0.25">
      <c r="A87" s="67" t="s">
        <v>46</v>
      </c>
      <c r="B87" s="47">
        <f>+D87+F87+H87</f>
        <v>0</v>
      </c>
      <c r="C87" s="48">
        <f>+E87+G87+I87</f>
        <v>0</v>
      </c>
      <c r="D87" s="37"/>
      <c r="E87" s="38"/>
      <c r="F87" s="39"/>
      <c r="G87" s="38"/>
      <c r="H87" s="39"/>
      <c r="I87" s="42"/>
      <c r="J87" s="50"/>
      <c r="K87" s="51"/>
      <c r="L87" s="50"/>
      <c r="M87" s="51"/>
      <c r="N87" s="50"/>
      <c r="O87" s="51"/>
      <c r="P87" s="50"/>
      <c r="Q87" s="51"/>
      <c r="R87" s="50"/>
      <c r="S87" s="51"/>
      <c r="T87" s="50"/>
      <c r="U87" s="51"/>
      <c r="V87" s="50"/>
      <c r="W87" s="51"/>
      <c r="X87" s="50"/>
      <c r="Y87" s="51"/>
      <c r="Z87" s="50"/>
      <c r="AA87" s="51"/>
      <c r="AB87" s="50"/>
      <c r="AC87" s="51"/>
      <c r="AD87" s="50"/>
      <c r="AE87" s="51"/>
      <c r="AF87" s="50"/>
      <c r="AG87" s="51"/>
      <c r="AH87" s="50"/>
      <c r="AI87" s="51"/>
      <c r="AJ87" s="50"/>
      <c r="AK87" s="51"/>
      <c r="AL87" s="50"/>
      <c r="AM87" s="51"/>
      <c r="AN87" s="50"/>
      <c r="AO87" s="51"/>
      <c r="AP87" s="50"/>
      <c r="AQ87" s="52"/>
      <c r="AR87" s="37"/>
      <c r="AS87" s="40"/>
      <c r="AT87" s="37"/>
      <c r="AU87" s="38"/>
      <c r="AV87" s="39"/>
      <c r="AW87" s="42"/>
      <c r="AX87" s="43" t="str">
        <f t="shared" si="166"/>
        <v/>
      </c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10"/>
      <c r="BJ87" s="10"/>
      <c r="BK87" s="10"/>
      <c r="BL87" s="10"/>
      <c r="BU87" s="11"/>
      <c r="BV87" s="11"/>
      <c r="BW87" s="11"/>
      <c r="CA87" s="44" t="str">
        <f t="shared" si="167"/>
        <v/>
      </c>
      <c r="CB87" s="44" t="str">
        <f t="shared" si="168"/>
        <v/>
      </c>
      <c r="CC87" s="44" t="str">
        <f t="shared" si="169"/>
        <v/>
      </c>
      <c r="CD87" s="44" t="str">
        <f t="shared" si="170"/>
        <v/>
      </c>
      <c r="CE87" s="44" t="str">
        <f t="shared" si="171"/>
        <v/>
      </c>
      <c r="CF87" s="44" t="str">
        <f t="shared" si="199"/>
        <v/>
      </c>
      <c r="CG87" s="44" t="str">
        <f t="shared" si="200"/>
        <v/>
      </c>
      <c r="CH87" s="44" t="str">
        <f t="shared" si="201"/>
        <v/>
      </c>
      <c r="CI87" s="44" t="str">
        <f t="shared" si="202"/>
        <v/>
      </c>
      <c r="CJ87" s="44" t="str">
        <f t="shared" si="203"/>
        <v/>
      </c>
      <c r="CK87" s="44" t="str">
        <f t="shared" si="204"/>
        <v/>
      </c>
      <c r="CL87" s="44" t="str">
        <f t="shared" si="205"/>
        <v/>
      </c>
      <c r="CM87" s="44" t="str">
        <f t="shared" si="206"/>
        <v/>
      </c>
      <c r="CN87" s="44" t="str">
        <f t="shared" si="207"/>
        <v/>
      </c>
      <c r="CO87" s="44" t="str">
        <f t="shared" si="208"/>
        <v/>
      </c>
      <c r="CP87" s="44" t="str">
        <f t="shared" si="209"/>
        <v/>
      </c>
      <c r="CQ87" s="44" t="str">
        <f t="shared" si="210"/>
        <v/>
      </c>
      <c r="CR87" s="44" t="str">
        <f t="shared" si="211"/>
        <v/>
      </c>
      <c r="CS87" s="44" t="str">
        <f t="shared" si="212"/>
        <v/>
      </c>
      <c r="CT87" s="44" t="str">
        <f t="shared" si="213"/>
        <v/>
      </c>
      <c r="CU87" s="44" t="str">
        <f t="shared" si="214"/>
        <v/>
      </c>
      <c r="CV87" s="44" t="str">
        <f t="shared" si="215"/>
        <v/>
      </c>
      <c r="CW87" s="44" t="str">
        <f t="shared" si="216"/>
        <v/>
      </c>
      <c r="CX87" s="44" t="str">
        <f t="shared" si="217"/>
        <v/>
      </c>
      <c r="CY87" s="44" t="str">
        <f t="shared" si="218"/>
        <v/>
      </c>
      <c r="CZ87" s="44" t="str">
        <f t="shared" si="172"/>
        <v/>
      </c>
      <c r="DA87" s="45">
        <f t="shared" si="173"/>
        <v>0</v>
      </c>
      <c r="DB87" s="45">
        <f t="shared" si="174"/>
        <v>0</v>
      </c>
      <c r="DC87" s="45">
        <f t="shared" si="175"/>
        <v>0</v>
      </c>
      <c r="DD87" s="45">
        <f t="shared" si="176"/>
        <v>0</v>
      </c>
      <c r="DE87" s="45">
        <f t="shared" si="177"/>
        <v>0</v>
      </c>
      <c r="DF87" s="45">
        <f t="shared" si="178"/>
        <v>0</v>
      </c>
      <c r="DG87" s="45">
        <f t="shared" si="179"/>
        <v>0</v>
      </c>
      <c r="DH87" s="45">
        <f t="shared" si="180"/>
        <v>0</v>
      </c>
      <c r="DI87" s="45">
        <f t="shared" si="181"/>
        <v>0</v>
      </c>
      <c r="DJ87" s="45">
        <f t="shared" si="182"/>
        <v>0</v>
      </c>
      <c r="DK87" s="45">
        <f t="shared" si="183"/>
        <v>0</v>
      </c>
      <c r="DL87" s="45">
        <f t="shared" si="184"/>
        <v>0</v>
      </c>
      <c r="DM87" s="45">
        <f t="shared" si="185"/>
        <v>0</v>
      </c>
      <c r="DN87" s="45">
        <f t="shared" si="186"/>
        <v>0</v>
      </c>
      <c r="DO87" s="45">
        <f t="shared" si="187"/>
        <v>0</v>
      </c>
      <c r="DP87" s="45">
        <f t="shared" si="188"/>
        <v>0</v>
      </c>
      <c r="DQ87" s="45">
        <f t="shared" si="189"/>
        <v>0</v>
      </c>
      <c r="DR87" s="45">
        <f t="shared" si="190"/>
        <v>0</v>
      </c>
      <c r="DS87" s="45">
        <f t="shared" si="191"/>
        <v>0</v>
      </c>
      <c r="DT87" s="45">
        <f t="shared" si="192"/>
        <v>0</v>
      </c>
      <c r="DU87" s="45">
        <f t="shared" si="193"/>
        <v>0</v>
      </c>
      <c r="DV87" s="45">
        <f t="shared" si="194"/>
        <v>0</v>
      </c>
      <c r="DW87" s="45">
        <f t="shared" si="195"/>
        <v>0</v>
      </c>
      <c r="DX87" s="45">
        <f t="shared" si="196"/>
        <v>0</v>
      </c>
      <c r="DY87" s="45">
        <f t="shared" si="197"/>
        <v>0</v>
      </c>
      <c r="DZ87" s="45">
        <f t="shared" si="198"/>
        <v>0</v>
      </c>
    </row>
    <row r="88" spans="1:130" x14ac:dyDescent="0.25">
      <c r="A88" s="67" t="s">
        <v>47</v>
      </c>
      <c r="B88" s="47">
        <f>+P88+R88+T88+V88+X88+Z88+AB88+AD88+AF88+AH88+AJ88+AL88+AN88+AP88</f>
        <v>0</v>
      </c>
      <c r="C88" s="48">
        <f>+Q88+S88+U88+W88+Y88+AA88+AC88+AE88+AG88+AI88+AK88+AM88+AO88+AQ88</f>
        <v>0</v>
      </c>
      <c r="D88" s="33"/>
      <c r="E88" s="34"/>
      <c r="F88" s="35"/>
      <c r="G88" s="34"/>
      <c r="H88" s="35"/>
      <c r="I88" s="34"/>
      <c r="J88" s="35"/>
      <c r="K88" s="34"/>
      <c r="L88" s="35"/>
      <c r="M88" s="36"/>
      <c r="N88" s="33"/>
      <c r="O88" s="34"/>
      <c r="P88" s="39"/>
      <c r="Q88" s="38"/>
      <c r="R88" s="39"/>
      <c r="S88" s="38"/>
      <c r="T88" s="39"/>
      <c r="U88" s="38"/>
      <c r="V88" s="39"/>
      <c r="W88" s="38"/>
      <c r="X88" s="39"/>
      <c r="Y88" s="38"/>
      <c r="Z88" s="39"/>
      <c r="AA88" s="38"/>
      <c r="AB88" s="39"/>
      <c r="AC88" s="38"/>
      <c r="AD88" s="39"/>
      <c r="AE88" s="38"/>
      <c r="AF88" s="39"/>
      <c r="AG88" s="38"/>
      <c r="AH88" s="39"/>
      <c r="AI88" s="38"/>
      <c r="AJ88" s="39"/>
      <c r="AK88" s="38"/>
      <c r="AL88" s="39"/>
      <c r="AM88" s="38"/>
      <c r="AN88" s="39"/>
      <c r="AO88" s="38"/>
      <c r="AP88" s="39"/>
      <c r="AQ88" s="40"/>
      <c r="AR88" s="37"/>
      <c r="AS88" s="40"/>
      <c r="AT88" s="37"/>
      <c r="AU88" s="38"/>
      <c r="AV88" s="39"/>
      <c r="AW88" s="42"/>
      <c r="AX88" s="43" t="str">
        <f t="shared" si="166"/>
        <v/>
      </c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10"/>
      <c r="BJ88" s="10"/>
      <c r="BK88" s="10"/>
      <c r="BL88" s="10"/>
      <c r="BU88" s="11"/>
      <c r="BV88" s="11"/>
      <c r="BW88" s="11"/>
      <c r="CA88" s="44" t="str">
        <f t="shared" si="167"/>
        <v/>
      </c>
      <c r="CB88" s="44" t="str">
        <f t="shared" si="168"/>
        <v/>
      </c>
      <c r="CC88" s="44" t="str">
        <f t="shared" si="169"/>
        <v/>
      </c>
      <c r="CD88" s="44" t="str">
        <f t="shared" si="170"/>
        <v/>
      </c>
      <c r="CE88" s="44" t="str">
        <f t="shared" si="171"/>
        <v/>
      </c>
      <c r="CF88" s="44" t="str">
        <f t="shared" si="199"/>
        <v/>
      </c>
      <c r="CG88" s="44" t="str">
        <f t="shared" si="200"/>
        <v/>
      </c>
      <c r="CH88" s="44" t="str">
        <f t="shared" si="201"/>
        <v/>
      </c>
      <c r="CI88" s="44" t="str">
        <f t="shared" si="202"/>
        <v/>
      </c>
      <c r="CJ88" s="44" t="str">
        <f t="shared" si="203"/>
        <v/>
      </c>
      <c r="CK88" s="44" t="str">
        <f t="shared" si="204"/>
        <v/>
      </c>
      <c r="CL88" s="44" t="str">
        <f t="shared" si="205"/>
        <v/>
      </c>
      <c r="CM88" s="44" t="str">
        <f t="shared" si="206"/>
        <v/>
      </c>
      <c r="CN88" s="44" t="str">
        <f t="shared" si="207"/>
        <v/>
      </c>
      <c r="CO88" s="44" t="str">
        <f t="shared" si="208"/>
        <v/>
      </c>
      <c r="CP88" s="44" t="str">
        <f t="shared" si="209"/>
        <v/>
      </c>
      <c r="CQ88" s="44" t="str">
        <f t="shared" si="210"/>
        <v/>
      </c>
      <c r="CR88" s="44" t="str">
        <f t="shared" si="211"/>
        <v/>
      </c>
      <c r="CS88" s="44" t="str">
        <f t="shared" si="212"/>
        <v/>
      </c>
      <c r="CT88" s="44" t="str">
        <f t="shared" si="213"/>
        <v/>
      </c>
      <c r="CU88" s="44" t="str">
        <f t="shared" si="214"/>
        <v/>
      </c>
      <c r="CV88" s="44" t="str">
        <f t="shared" si="215"/>
        <v/>
      </c>
      <c r="CW88" s="44" t="str">
        <f t="shared" si="216"/>
        <v/>
      </c>
      <c r="CX88" s="44" t="str">
        <f t="shared" si="217"/>
        <v/>
      </c>
      <c r="CY88" s="44" t="str">
        <f t="shared" si="218"/>
        <v/>
      </c>
      <c r="CZ88" s="44" t="str">
        <f t="shared" si="172"/>
        <v/>
      </c>
      <c r="DA88" s="45">
        <f t="shared" si="173"/>
        <v>0</v>
      </c>
      <c r="DB88" s="45">
        <f t="shared" si="174"/>
        <v>0</v>
      </c>
      <c r="DC88" s="45">
        <f t="shared" si="175"/>
        <v>0</v>
      </c>
      <c r="DD88" s="45">
        <f t="shared" si="176"/>
        <v>0</v>
      </c>
      <c r="DE88" s="45">
        <f t="shared" si="177"/>
        <v>0</v>
      </c>
      <c r="DF88" s="45">
        <f t="shared" si="178"/>
        <v>0</v>
      </c>
      <c r="DG88" s="45">
        <f t="shared" si="179"/>
        <v>0</v>
      </c>
      <c r="DH88" s="45">
        <f t="shared" si="180"/>
        <v>0</v>
      </c>
      <c r="DI88" s="45">
        <f t="shared" si="181"/>
        <v>0</v>
      </c>
      <c r="DJ88" s="45">
        <f t="shared" si="182"/>
        <v>0</v>
      </c>
      <c r="DK88" s="45">
        <f t="shared" si="183"/>
        <v>0</v>
      </c>
      <c r="DL88" s="45">
        <f t="shared" si="184"/>
        <v>0</v>
      </c>
      <c r="DM88" s="45">
        <f t="shared" si="185"/>
        <v>0</v>
      </c>
      <c r="DN88" s="45">
        <f t="shared" si="186"/>
        <v>0</v>
      </c>
      <c r="DO88" s="45">
        <f t="shared" si="187"/>
        <v>0</v>
      </c>
      <c r="DP88" s="45">
        <f t="shared" si="188"/>
        <v>0</v>
      </c>
      <c r="DQ88" s="45">
        <f t="shared" si="189"/>
        <v>0</v>
      </c>
      <c r="DR88" s="45">
        <f t="shared" si="190"/>
        <v>0</v>
      </c>
      <c r="DS88" s="45">
        <f t="shared" si="191"/>
        <v>0</v>
      </c>
      <c r="DT88" s="45">
        <f t="shared" si="192"/>
        <v>0</v>
      </c>
      <c r="DU88" s="45">
        <f t="shared" si="193"/>
        <v>0</v>
      </c>
      <c r="DV88" s="45">
        <f t="shared" si="194"/>
        <v>0</v>
      </c>
      <c r="DW88" s="45">
        <f t="shared" si="195"/>
        <v>0</v>
      </c>
      <c r="DX88" s="45">
        <f t="shared" si="196"/>
        <v>0</v>
      </c>
      <c r="DY88" s="45">
        <f t="shared" si="197"/>
        <v>0</v>
      </c>
      <c r="DZ88" s="45">
        <f t="shared" si="198"/>
        <v>0</v>
      </c>
    </row>
    <row r="89" spans="1:130" x14ac:dyDescent="0.25">
      <c r="A89" s="66" t="s">
        <v>48</v>
      </c>
      <c r="B89" s="47">
        <f>+N89+P89+R89+T89+V89+X89+Z89+AB89+AD89+AF89+AH89+AJ89+AL89+AN89+AP89</f>
        <v>0</v>
      </c>
      <c r="C89" s="48">
        <f>+O89+Q89+S89+U89+W89+Y89+AA89+AC89+AE89+AG89+AI89+AK89+AM89+AO89+AQ89</f>
        <v>0</v>
      </c>
      <c r="D89" s="41"/>
      <c r="E89" s="51"/>
      <c r="F89" s="50"/>
      <c r="G89" s="51"/>
      <c r="H89" s="50"/>
      <c r="I89" s="53"/>
      <c r="J89" s="41"/>
      <c r="K89" s="41"/>
      <c r="L89" s="50"/>
      <c r="M89" s="53"/>
      <c r="N89" s="37"/>
      <c r="O89" s="38"/>
      <c r="P89" s="39"/>
      <c r="Q89" s="38"/>
      <c r="R89" s="39"/>
      <c r="S89" s="38"/>
      <c r="T89" s="39"/>
      <c r="U89" s="38"/>
      <c r="V89" s="39"/>
      <c r="W89" s="38"/>
      <c r="X89" s="39"/>
      <c r="Y89" s="38"/>
      <c r="Z89" s="39"/>
      <c r="AA89" s="38"/>
      <c r="AB89" s="39"/>
      <c r="AC89" s="38"/>
      <c r="AD89" s="39"/>
      <c r="AE89" s="38"/>
      <c r="AF89" s="39"/>
      <c r="AG89" s="38"/>
      <c r="AH89" s="39"/>
      <c r="AI89" s="38"/>
      <c r="AJ89" s="39"/>
      <c r="AK89" s="38"/>
      <c r="AL89" s="39"/>
      <c r="AM89" s="38"/>
      <c r="AN89" s="39"/>
      <c r="AO89" s="38"/>
      <c r="AP89" s="39"/>
      <c r="AQ89" s="40"/>
      <c r="AR89" s="37"/>
      <c r="AS89" s="40"/>
      <c r="AT89" s="37"/>
      <c r="AU89" s="38"/>
      <c r="AV89" s="39"/>
      <c r="AW89" s="42"/>
      <c r="AX89" s="43" t="str">
        <f t="shared" si="166"/>
        <v/>
      </c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10"/>
      <c r="BJ89" s="10"/>
      <c r="BK89" s="10"/>
      <c r="BL89" s="10"/>
      <c r="BU89" s="11"/>
      <c r="BV89" s="11"/>
      <c r="BW89" s="11"/>
      <c r="CA89" s="44" t="str">
        <f t="shared" si="167"/>
        <v/>
      </c>
      <c r="CB89" s="44" t="str">
        <f t="shared" si="168"/>
        <v/>
      </c>
      <c r="CC89" s="44" t="str">
        <f t="shared" si="169"/>
        <v/>
      </c>
      <c r="CD89" s="44" t="str">
        <f t="shared" si="170"/>
        <v/>
      </c>
      <c r="CE89" s="44" t="str">
        <f t="shared" si="171"/>
        <v/>
      </c>
      <c r="CF89" s="44" t="str">
        <f t="shared" si="199"/>
        <v/>
      </c>
      <c r="CG89" s="44" t="str">
        <f t="shared" si="200"/>
        <v/>
      </c>
      <c r="CH89" s="44" t="str">
        <f t="shared" si="201"/>
        <v/>
      </c>
      <c r="CI89" s="44" t="str">
        <f t="shared" si="202"/>
        <v/>
      </c>
      <c r="CJ89" s="44" t="str">
        <f t="shared" si="203"/>
        <v/>
      </c>
      <c r="CK89" s="44" t="str">
        <f t="shared" si="204"/>
        <v/>
      </c>
      <c r="CL89" s="44" t="str">
        <f t="shared" si="205"/>
        <v/>
      </c>
      <c r="CM89" s="44" t="str">
        <f t="shared" si="206"/>
        <v/>
      </c>
      <c r="CN89" s="44" t="str">
        <f t="shared" si="207"/>
        <v/>
      </c>
      <c r="CO89" s="44" t="str">
        <f t="shared" si="208"/>
        <v/>
      </c>
      <c r="CP89" s="44" t="str">
        <f t="shared" si="209"/>
        <v/>
      </c>
      <c r="CQ89" s="44" t="str">
        <f t="shared" si="210"/>
        <v/>
      </c>
      <c r="CR89" s="44" t="str">
        <f t="shared" si="211"/>
        <v/>
      </c>
      <c r="CS89" s="44" t="str">
        <f t="shared" si="212"/>
        <v/>
      </c>
      <c r="CT89" s="44" t="str">
        <f t="shared" si="213"/>
        <v/>
      </c>
      <c r="CU89" s="44" t="str">
        <f t="shared" si="214"/>
        <v/>
      </c>
      <c r="CV89" s="44" t="str">
        <f t="shared" si="215"/>
        <v/>
      </c>
      <c r="CW89" s="44" t="str">
        <f t="shared" si="216"/>
        <v/>
      </c>
      <c r="CX89" s="44" t="str">
        <f t="shared" si="217"/>
        <v/>
      </c>
      <c r="CY89" s="44" t="str">
        <f t="shared" si="218"/>
        <v/>
      </c>
      <c r="CZ89" s="44" t="str">
        <f t="shared" si="172"/>
        <v/>
      </c>
      <c r="DA89" s="45">
        <f t="shared" si="173"/>
        <v>0</v>
      </c>
      <c r="DB89" s="45">
        <f t="shared" si="174"/>
        <v>0</v>
      </c>
      <c r="DC89" s="45">
        <f t="shared" si="175"/>
        <v>0</v>
      </c>
      <c r="DD89" s="45">
        <f t="shared" si="176"/>
        <v>0</v>
      </c>
      <c r="DE89" s="45">
        <f t="shared" si="177"/>
        <v>0</v>
      </c>
      <c r="DF89" s="45">
        <f t="shared" si="178"/>
        <v>0</v>
      </c>
      <c r="DG89" s="45">
        <f t="shared" si="179"/>
        <v>0</v>
      </c>
      <c r="DH89" s="45">
        <f t="shared" si="180"/>
        <v>0</v>
      </c>
      <c r="DI89" s="45">
        <f t="shared" si="181"/>
        <v>0</v>
      </c>
      <c r="DJ89" s="45">
        <f t="shared" si="182"/>
        <v>0</v>
      </c>
      <c r="DK89" s="45">
        <f t="shared" si="183"/>
        <v>0</v>
      </c>
      <c r="DL89" s="45">
        <f t="shared" si="184"/>
        <v>0</v>
      </c>
      <c r="DM89" s="45">
        <f t="shared" si="185"/>
        <v>0</v>
      </c>
      <c r="DN89" s="45">
        <f t="shared" si="186"/>
        <v>0</v>
      </c>
      <c r="DO89" s="45">
        <f t="shared" si="187"/>
        <v>0</v>
      </c>
      <c r="DP89" s="45">
        <f t="shared" si="188"/>
        <v>0</v>
      </c>
      <c r="DQ89" s="45">
        <f t="shared" si="189"/>
        <v>0</v>
      </c>
      <c r="DR89" s="45">
        <f t="shared" si="190"/>
        <v>0</v>
      </c>
      <c r="DS89" s="45">
        <f t="shared" si="191"/>
        <v>0</v>
      </c>
      <c r="DT89" s="45">
        <f t="shared" si="192"/>
        <v>0</v>
      </c>
      <c r="DU89" s="45">
        <f t="shared" si="193"/>
        <v>0</v>
      </c>
      <c r="DV89" s="45">
        <f t="shared" si="194"/>
        <v>0</v>
      </c>
      <c r="DW89" s="45">
        <f t="shared" si="195"/>
        <v>0</v>
      </c>
      <c r="DX89" s="45">
        <f t="shared" si="196"/>
        <v>0</v>
      </c>
      <c r="DY89" s="45">
        <f t="shared" si="197"/>
        <v>0</v>
      </c>
      <c r="DZ89" s="45">
        <f t="shared" si="198"/>
        <v>0</v>
      </c>
    </row>
    <row r="90" spans="1:130" x14ac:dyDescent="0.25">
      <c r="A90" s="66" t="s">
        <v>49</v>
      </c>
      <c r="B90" s="47">
        <f>+D90+F90+H90+J90+L90+N90+P90+R90+T90+V90+X90+Z90+AB90+AD90+AF90+AH90+AJ90+AL90+AN90+AP90</f>
        <v>0</v>
      </c>
      <c r="C90" s="48">
        <f>+E90+G90+I90+K90+M90+O90+Q90+S90+U90+W90+Y90+AA90+AC90+AE90+AG90+AI90+AK90+AM90+AO90+AQ90</f>
        <v>0</v>
      </c>
      <c r="D90" s="37"/>
      <c r="E90" s="38"/>
      <c r="F90" s="39"/>
      <c r="G90" s="38"/>
      <c r="H90" s="39"/>
      <c r="I90" s="42"/>
      <c r="J90" s="37"/>
      <c r="K90" s="37"/>
      <c r="L90" s="39"/>
      <c r="M90" s="42"/>
      <c r="N90" s="37"/>
      <c r="O90" s="38"/>
      <c r="P90" s="39"/>
      <c r="Q90" s="38"/>
      <c r="R90" s="39"/>
      <c r="S90" s="38"/>
      <c r="T90" s="39"/>
      <c r="U90" s="38"/>
      <c r="V90" s="39"/>
      <c r="W90" s="38"/>
      <c r="X90" s="39"/>
      <c r="Y90" s="38"/>
      <c r="Z90" s="39"/>
      <c r="AA90" s="38"/>
      <c r="AB90" s="39"/>
      <c r="AC90" s="38"/>
      <c r="AD90" s="39"/>
      <c r="AE90" s="38"/>
      <c r="AF90" s="39"/>
      <c r="AG90" s="38"/>
      <c r="AH90" s="39"/>
      <c r="AI90" s="38"/>
      <c r="AJ90" s="39"/>
      <c r="AK90" s="38"/>
      <c r="AL90" s="39"/>
      <c r="AM90" s="38"/>
      <c r="AN90" s="39"/>
      <c r="AO90" s="38"/>
      <c r="AP90" s="39"/>
      <c r="AQ90" s="40"/>
      <c r="AR90" s="37"/>
      <c r="AS90" s="40"/>
      <c r="AT90" s="37"/>
      <c r="AU90" s="38"/>
      <c r="AV90" s="39"/>
      <c r="AW90" s="42"/>
      <c r="AX90" s="43" t="str">
        <f t="shared" si="166"/>
        <v/>
      </c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10"/>
      <c r="BJ90" s="10"/>
      <c r="BK90" s="10"/>
      <c r="BL90" s="10"/>
      <c r="BU90" s="11"/>
      <c r="BV90" s="11"/>
      <c r="BW90" s="11"/>
      <c r="CA90" s="44" t="str">
        <f t="shared" si="167"/>
        <v/>
      </c>
      <c r="CB90" s="44" t="str">
        <f t="shared" si="168"/>
        <v/>
      </c>
      <c r="CC90" s="44" t="str">
        <f t="shared" si="169"/>
        <v/>
      </c>
      <c r="CD90" s="44" t="str">
        <f t="shared" si="170"/>
        <v/>
      </c>
      <c r="CE90" s="44" t="str">
        <f t="shared" si="171"/>
        <v/>
      </c>
      <c r="CF90" s="44" t="str">
        <f t="shared" si="199"/>
        <v/>
      </c>
      <c r="CG90" s="44" t="str">
        <f t="shared" si="200"/>
        <v/>
      </c>
      <c r="CH90" s="44" t="str">
        <f t="shared" si="201"/>
        <v/>
      </c>
      <c r="CI90" s="44" t="str">
        <f t="shared" si="202"/>
        <v/>
      </c>
      <c r="CJ90" s="44" t="str">
        <f t="shared" si="203"/>
        <v/>
      </c>
      <c r="CK90" s="44" t="str">
        <f t="shared" si="204"/>
        <v/>
      </c>
      <c r="CL90" s="44" t="str">
        <f t="shared" si="205"/>
        <v/>
      </c>
      <c r="CM90" s="44" t="str">
        <f t="shared" si="206"/>
        <v/>
      </c>
      <c r="CN90" s="44" t="str">
        <f t="shared" si="207"/>
        <v/>
      </c>
      <c r="CO90" s="44" t="str">
        <f t="shared" si="208"/>
        <v/>
      </c>
      <c r="CP90" s="44" t="str">
        <f t="shared" si="209"/>
        <v/>
      </c>
      <c r="CQ90" s="44" t="str">
        <f t="shared" si="210"/>
        <v/>
      </c>
      <c r="CR90" s="44" t="str">
        <f t="shared" si="211"/>
        <v/>
      </c>
      <c r="CS90" s="44" t="str">
        <f t="shared" si="212"/>
        <v/>
      </c>
      <c r="CT90" s="44" t="str">
        <f t="shared" si="213"/>
        <v/>
      </c>
      <c r="CU90" s="44" t="str">
        <f t="shared" si="214"/>
        <v/>
      </c>
      <c r="CV90" s="44" t="str">
        <f t="shared" si="215"/>
        <v/>
      </c>
      <c r="CW90" s="44" t="str">
        <f t="shared" si="216"/>
        <v/>
      </c>
      <c r="CX90" s="44" t="str">
        <f t="shared" si="217"/>
        <v/>
      </c>
      <c r="CY90" s="44" t="str">
        <f t="shared" si="218"/>
        <v/>
      </c>
      <c r="CZ90" s="44" t="str">
        <f t="shared" si="172"/>
        <v/>
      </c>
      <c r="DA90" s="45">
        <f t="shared" si="173"/>
        <v>0</v>
      </c>
      <c r="DB90" s="45">
        <f t="shared" si="174"/>
        <v>0</v>
      </c>
      <c r="DC90" s="45">
        <f t="shared" si="175"/>
        <v>0</v>
      </c>
      <c r="DD90" s="45">
        <f t="shared" si="176"/>
        <v>0</v>
      </c>
      <c r="DE90" s="45">
        <f t="shared" si="177"/>
        <v>0</v>
      </c>
      <c r="DF90" s="45">
        <f t="shared" si="178"/>
        <v>0</v>
      </c>
      <c r="DG90" s="45">
        <f t="shared" si="179"/>
        <v>0</v>
      </c>
      <c r="DH90" s="45">
        <f t="shared" si="180"/>
        <v>0</v>
      </c>
      <c r="DI90" s="45">
        <f t="shared" si="181"/>
        <v>0</v>
      </c>
      <c r="DJ90" s="45">
        <f t="shared" si="182"/>
        <v>0</v>
      </c>
      <c r="DK90" s="45">
        <f t="shared" si="183"/>
        <v>0</v>
      </c>
      <c r="DL90" s="45">
        <f t="shared" si="184"/>
        <v>0</v>
      </c>
      <c r="DM90" s="45">
        <f t="shared" si="185"/>
        <v>0</v>
      </c>
      <c r="DN90" s="45">
        <f t="shared" si="186"/>
        <v>0</v>
      </c>
      <c r="DO90" s="45">
        <f t="shared" si="187"/>
        <v>0</v>
      </c>
      <c r="DP90" s="45">
        <f t="shared" si="188"/>
        <v>0</v>
      </c>
      <c r="DQ90" s="45">
        <f t="shared" si="189"/>
        <v>0</v>
      </c>
      <c r="DR90" s="45">
        <f t="shared" si="190"/>
        <v>0</v>
      </c>
      <c r="DS90" s="45">
        <f t="shared" si="191"/>
        <v>0</v>
      </c>
      <c r="DT90" s="45">
        <f t="shared" si="192"/>
        <v>0</v>
      </c>
      <c r="DU90" s="45">
        <f t="shared" si="193"/>
        <v>0</v>
      </c>
      <c r="DV90" s="45">
        <f t="shared" si="194"/>
        <v>0</v>
      </c>
      <c r="DW90" s="45">
        <f t="shared" si="195"/>
        <v>0</v>
      </c>
      <c r="DX90" s="45">
        <f t="shared" si="196"/>
        <v>0</v>
      </c>
      <c r="DY90" s="45">
        <f t="shared" si="197"/>
        <v>0</v>
      </c>
      <c r="DZ90" s="45">
        <f t="shared" si="198"/>
        <v>0</v>
      </c>
    </row>
    <row r="91" spans="1:130" x14ac:dyDescent="0.25">
      <c r="A91" s="46" t="s">
        <v>50</v>
      </c>
      <c r="B91" s="47">
        <f>+P91+R91+T91+V91+X91+Z91+AB91+AD91+AF91+AH91+AJ91+AL91+AN91+AP91</f>
        <v>0</v>
      </c>
      <c r="C91" s="48">
        <f>+Q91+S91+U91+W91+Y91+AA91+AC91+AE91+AG91+AI91+AK91+AM91+AO91+AQ91</f>
        <v>0</v>
      </c>
      <c r="D91" s="33"/>
      <c r="E91" s="34"/>
      <c r="F91" s="35"/>
      <c r="G91" s="34"/>
      <c r="H91" s="35"/>
      <c r="I91" s="34"/>
      <c r="J91" s="35"/>
      <c r="K91" s="34"/>
      <c r="L91" s="35"/>
      <c r="M91" s="36"/>
      <c r="N91" s="33"/>
      <c r="O91" s="34"/>
      <c r="P91" s="39"/>
      <c r="Q91" s="38"/>
      <c r="R91" s="39"/>
      <c r="S91" s="38"/>
      <c r="T91" s="39"/>
      <c r="U91" s="38"/>
      <c r="V91" s="39"/>
      <c r="W91" s="38"/>
      <c r="X91" s="39"/>
      <c r="Y91" s="38"/>
      <c r="Z91" s="39"/>
      <c r="AA91" s="38"/>
      <c r="AB91" s="39"/>
      <c r="AC91" s="38"/>
      <c r="AD91" s="39"/>
      <c r="AE91" s="38"/>
      <c r="AF91" s="39"/>
      <c r="AG91" s="38"/>
      <c r="AH91" s="39"/>
      <c r="AI91" s="38"/>
      <c r="AJ91" s="39"/>
      <c r="AK91" s="38"/>
      <c r="AL91" s="39"/>
      <c r="AM91" s="38"/>
      <c r="AN91" s="39"/>
      <c r="AO91" s="38"/>
      <c r="AP91" s="39"/>
      <c r="AQ91" s="40"/>
      <c r="AR91" s="37"/>
      <c r="AS91" s="40"/>
      <c r="AT91" s="37"/>
      <c r="AU91" s="38"/>
      <c r="AV91" s="39"/>
      <c r="AW91" s="42"/>
      <c r="AX91" s="43" t="str">
        <f t="shared" si="166"/>
        <v/>
      </c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10"/>
      <c r="BJ91" s="10"/>
      <c r="BK91" s="10"/>
      <c r="BL91" s="10"/>
      <c r="BU91" s="11"/>
      <c r="BV91" s="11"/>
      <c r="BW91" s="11"/>
      <c r="CA91" s="44" t="str">
        <f t="shared" si="167"/>
        <v/>
      </c>
      <c r="CB91" s="44" t="str">
        <f t="shared" si="168"/>
        <v/>
      </c>
      <c r="CC91" s="44" t="str">
        <f t="shared" si="169"/>
        <v/>
      </c>
      <c r="CD91" s="44" t="str">
        <f t="shared" si="170"/>
        <v/>
      </c>
      <c r="CE91" s="44" t="str">
        <f t="shared" si="171"/>
        <v/>
      </c>
      <c r="CF91" s="44" t="str">
        <f t="shared" si="199"/>
        <v/>
      </c>
      <c r="CG91" s="44" t="str">
        <f t="shared" si="200"/>
        <v/>
      </c>
      <c r="CH91" s="44" t="str">
        <f t="shared" si="201"/>
        <v/>
      </c>
      <c r="CI91" s="44" t="str">
        <f t="shared" si="202"/>
        <v/>
      </c>
      <c r="CJ91" s="44" t="str">
        <f t="shared" si="203"/>
        <v/>
      </c>
      <c r="CK91" s="44" t="str">
        <f t="shared" si="204"/>
        <v/>
      </c>
      <c r="CL91" s="44" t="str">
        <f t="shared" si="205"/>
        <v/>
      </c>
      <c r="CM91" s="44" t="str">
        <f t="shared" si="206"/>
        <v/>
      </c>
      <c r="CN91" s="44" t="str">
        <f t="shared" si="207"/>
        <v/>
      </c>
      <c r="CO91" s="44" t="str">
        <f t="shared" si="208"/>
        <v/>
      </c>
      <c r="CP91" s="44" t="str">
        <f t="shared" si="209"/>
        <v/>
      </c>
      <c r="CQ91" s="44" t="str">
        <f t="shared" si="210"/>
        <v/>
      </c>
      <c r="CR91" s="44" t="str">
        <f t="shared" si="211"/>
        <v/>
      </c>
      <c r="CS91" s="44" t="str">
        <f t="shared" si="212"/>
        <v/>
      </c>
      <c r="CT91" s="44" t="str">
        <f t="shared" si="213"/>
        <v/>
      </c>
      <c r="CU91" s="44" t="str">
        <f t="shared" si="214"/>
        <v/>
      </c>
      <c r="CV91" s="44" t="str">
        <f t="shared" si="215"/>
        <v/>
      </c>
      <c r="CW91" s="44" t="str">
        <f t="shared" si="216"/>
        <v/>
      </c>
      <c r="CX91" s="44" t="str">
        <f t="shared" si="217"/>
        <v/>
      </c>
      <c r="CY91" s="44" t="str">
        <f t="shared" si="218"/>
        <v/>
      </c>
      <c r="CZ91" s="44" t="str">
        <f t="shared" si="172"/>
        <v/>
      </c>
      <c r="DA91" s="45">
        <f t="shared" si="173"/>
        <v>0</v>
      </c>
      <c r="DB91" s="45">
        <f t="shared" si="174"/>
        <v>0</v>
      </c>
      <c r="DC91" s="45">
        <f t="shared" si="175"/>
        <v>0</v>
      </c>
      <c r="DD91" s="45">
        <f t="shared" si="176"/>
        <v>0</v>
      </c>
      <c r="DE91" s="45">
        <f t="shared" si="177"/>
        <v>0</v>
      </c>
      <c r="DF91" s="45">
        <f t="shared" si="178"/>
        <v>0</v>
      </c>
      <c r="DG91" s="45">
        <f t="shared" si="179"/>
        <v>0</v>
      </c>
      <c r="DH91" s="45">
        <f t="shared" si="180"/>
        <v>0</v>
      </c>
      <c r="DI91" s="45">
        <f t="shared" si="181"/>
        <v>0</v>
      </c>
      <c r="DJ91" s="45">
        <f t="shared" si="182"/>
        <v>0</v>
      </c>
      <c r="DK91" s="45">
        <f t="shared" si="183"/>
        <v>0</v>
      </c>
      <c r="DL91" s="45">
        <f t="shared" si="184"/>
        <v>0</v>
      </c>
      <c r="DM91" s="45">
        <f t="shared" si="185"/>
        <v>0</v>
      </c>
      <c r="DN91" s="45">
        <f t="shared" si="186"/>
        <v>0</v>
      </c>
      <c r="DO91" s="45">
        <f t="shared" si="187"/>
        <v>0</v>
      </c>
      <c r="DP91" s="45">
        <f t="shared" si="188"/>
        <v>0</v>
      </c>
      <c r="DQ91" s="45">
        <f t="shared" si="189"/>
        <v>0</v>
      </c>
      <c r="DR91" s="45">
        <f t="shared" si="190"/>
        <v>0</v>
      </c>
      <c r="DS91" s="45">
        <f t="shared" si="191"/>
        <v>0</v>
      </c>
      <c r="DT91" s="45">
        <f t="shared" si="192"/>
        <v>0</v>
      </c>
      <c r="DU91" s="45">
        <f t="shared" si="193"/>
        <v>0</v>
      </c>
      <c r="DV91" s="45">
        <f t="shared" si="194"/>
        <v>0</v>
      </c>
      <c r="DW91" s="45">
        <f t="shared" si="195"/>
        <v>0</v>
      </c>
      <c r="DX91" s="45">
        <f t="shared" si="196"/>
        <v>0</v>
      </c>
      <c r="DY91" s="45">
        <f t="shared" si="197"/>
        <v>0</v>
      </c>
      <c r="DZ91" s="45">
        <f t="shared" si="198"/>
        <v>0</v>
      </c>
    </row>
    <row r="92" spans="1:130" x14ac:dyDescent="0.25">
      <c r="A92" s="66" t="s">
        <v>51</v>
      </c>
      <c r="B92" s="47">
        <f>+P92+R92+T92+V92+X92+Z92+AB92+AD92+AF92+AH92</f>
        <v>0</v>
      </c>
      <c r="C92" s="48">
        <f>+Q92+S92+U92+W92+Y92+AA92+AC92+AE92+AG92+AI92</f>
        <v>0</v>
      </c>
      <c r="D92" s="33"/>
      <c r="E92" s="34"/>
      <c r="F92" s="35"/>
      <c r="G92" s="34"/>
      <c r="H92" s="35"/>
      <c r="I92" s="34"/>
      <c r="J92" s="35"/>
      <c r="K92" s="34"/>
      <c r="L92" s="35"/>
      <c r="M92" s="36"/>
      <c r="N92" s="33"/>
      <c r="O92" s="34"/>
      <c r="P92" s="39"/>
      <c r="Q92" s="38"/>
      <c r="R92" s="39"/>
      <c r="S92" s="38"/>
      <c r="T92" s="39"/>
      <c r="U92" s="38"/>
      <c r="V92" s="39"/>
      <c r="W92" s="38"/>
      <c r="X92" s="39"/>
      <c r="Y92" s="38"/>
      <c r="Z92" s="39"/>
      <c r="AA92" s="38"/>
      <c r="AB92" s="39"/>
      <c r="AC92" s="38"/>
      <c r="AD92" s="39"/>
      <c r="AE92" s="38"/>
      <c r="AF92" s="39"/>
      <c r="AG92" s="38"/>
      <c r="AH92" s="39"/>
      <c r="AI92" s="38"/>
      <c r="AJ92" s="35"/>
      <c r="AK92" s="34"/>
      <c r="AL92" s="35"/>
      <c r="AM92" s="34"/>
      <c r="AN92" s="35"/>
      <c r="AO92" s="34"/>
      <c r="AP92" s="35"/>
      <c r="AQ92" s="54"/>
      <c r="AR92" s="37"/>
      <c r="AS92" s="40"/>
      <c r="AT92" s="37"/>
      <c r="AU92" s="38"/>
      <c r="AV92" s="39"/>
      <c r="AW92" s="42"/>
      <c r="AX92" s="43" t="str">
        <f t="shared" si="166"/>
        <v/>
      </c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10"/>
      <c r="BJ92" s="10"/>
      <c r="BK92" s="10"/>
      <c r="BL92" s="10"/>
      <c r="BU92" s="11"/>
      <c r="BV92" s="11"/>
      <c r="BW92" s="11"/>
      <c r="CA92" s="44" t="str">
        <f t="shared" si="167"/>
        <v/>
      </c>
      <c r="CB92" s="44" t="str">
        <f t="shared" si="168"/>
        <v/>
      </c>
      <c r="CC92" s="44" t="str">
        <f t="shared" si="169"/>
        <v/>
      </c>
      <c r="CD92" s="44" t="str">
        <f t="shared" si="170"/>
        <v/>
      </c>
      <c r="CE92" s="44" t="str">
        <f t="shared" si="171"/>
        <v/>
      </c>
      <c r="CF92" s="44" t="str">
        <f t="shared" si="199"/>
        <v/>
      </c>
      <c r="CG92" s="44" t="str">
        <f t="shared" si="200"/>
        <v/>
      </c>
      <c r="CH92" s="44" t="str">
        <f t="shared" si="201"/>
        <v/>
      </c>
      <c r="CI92" s="44" t="str">
        <f t="shared" si="202"/>
        <v/>
      </c>
      <c r="CJ92" s="44" t="str">
        <f t="shared" si="203"/>
        <v/>
      </c>
      <c r="CK92" s="44" t="str">
        <f t="shared" si="204"/>
        <v/>
      </c>
      <c r="CL92" s="44" t="str">
        <f t="shared" si="205"/>
        <v/>
      </c>
      <c r="CM92" s="44" t="str">
        <f t="shared" si="206"/>
        <v/>
      </c>
      <c r="CN92" s="44" t="str">
        <f t="shared" si="207"/>
        <v/>
      </c>
      <c r="CO92" s="44" t="str">
        <f t="shared" si="208"/>
        <v/>
      </c>
      <c r="CP92" s="44" t="str">
        <f t="shared" si="209"/>
        <v/>
      </c>
      <c r="CQ92" s="44" t="str">
        <f t="shared" si="210"/>
        <v/>
      </c>
      <c r="CR92" s="44" t="str">
        <f t="shared" si="211"/>
        <v/>
      </c>
      <c r="CS92" s="44" t="str">
        <f t="shared" si="212"/>
        <v/>
      </c>
      <c r="CT92" s="44" t="str">
        <f t="shared" si="213"/>
        <v/>
      </c>
      <c r="CU92" s="44" t="str">
        <f t="shared" si="214"/>
        <v/>
      </c>
      <c r="CV92" s="44" t="str">
        <f t="shared" si="215"/>
        <v/>
      </c>
      <c r="CW92" s="44" t="str">
        <f t="shared" si="216"/>
        <v/>
      </c>
      <c r="CX92" s="44" t="str">
        <f t="shared" si="217"/>
        <v/>
      </c>
      <c r="CY92" s="44" t="str">
        <f t="shared" si="218"/>
        <v/>
      </c>
      <c r="CZ92" s="44" t="str">
        <f t="shared" si="172"/>
        <v/>
      </c>
      <c r="DA92" s="45">
        <f t="shared" si="173"/>
        <v>0</v>
      </c>
      <c r="DB92" s="45">
        <f t="shared" si="174"/>
        <v>0</v>
      </c>
      <c r="DC92" s="45">
        <f t="shared" si="175"/>
        <v>0</v>
      </c>
      <c r="DD92" s="45">
        <f t="shared" si="176"/>
        <v>0</v>
      </c>
      <c r="DE92" s="45">
        <f t="shared" si="177"/>
        <v>0</v>
      </c>
      <c r="DF92" s="45">
        <f t="shared" si="178"/>
        <v>0</v>
      </c>
      <c r="DG92" s="45">
        <f t="shared" si="179"/>
        <v>0</v>
      </c>
      <c r="DH92" s="45">
        <f t="shared" si="180"/>
        <v>0</v>
      </c>
      <c r="DI92" s="45">
        <f t="shared" si="181"/>
        <v>0</v>
      </c>
      <c r="DJ92" s="45">
        <f t="shared" si="182"/>
        <v>0</v>
      </c>
      <c r="DK92" s="45">
        <f t="shared" si="183"/>
        <v>0</v>
      </c>
      <c r="DL92" s="45">
        <f t="shared" si="184"/>
        <v>0</v>
      </c>
      <c r="DM92" s="45">
        <f t="shared" si="185"/>
        <v>0</v>
      </c>
      <c r="DN92" s="45">
        <f t="shared" si="186"/>
        <v>0</v>
      </c>
      <c r="DO92" s="45">
        <f t="shared" si="187"/>
        <v>0</v>
      </c>
      <c r="DP92" s="45">
        <f t="shared" si="188"/>
        <v>0</v>
      </c>
      <c r="DQ92" s="45">
        <f t="shared" si="189"/>
        <v>0</v>
      </c>
      <c r="DR92" s="45">
        <f t="shared" si="190"/>
        <v>0</v>
      </c>
      <c r="DS92" s="45">
        <f t="shared" si="191"/>
        <v>0</v>
      </c>
      <c r="DT92" s="45">
        <f t="shared" si="192"/>
        <v>0</v>
      </c>
      <c r="DU92" s="45">
        <f t="shared" si="193"/>
        <v>0</v>
      </c>
      <c r="DV92" s="45">
        <f t="shared" si="194"/>
        <v>0</v>
      </c>
      <c r="DW92" s="45">
        <f t="shared" si="195"/>
        <v>0</v>
      </c>
      <c r="DX92" s="45">
        <f t="shared" si="196"/>
        <v>0</v>
      </c>
      <c r="DY92" s="45">
        <f t="shared" si="197"/>
        <v>0</v>
      </c>
      <c r="DZ92" s="45">
        <f t="shared" si="198"/>
        <v>0</v>
      </c>
    </row>
    <row r="93" spans="1:130" x14ac:dyDescent="0.25">
      <c r="A93" s="66" t="s">
        <v>52</v>
      </c>
      <c r="B93" s="47">
        <f t="shared" ref="B93:C95" si="219">+D93+F93+H93+J93+L93+N93+P93+R93+T93+V93+X93+Z93+AB93+AD93+AF93+AH93+AJ93+AL93+AN93+AP93</f>
        <v>0</v>
      </c>
      <c r="C93" s="48">
        <f t="shared" si="219"/>
        <v>0</v>
      </c>
      <c r="D93" s="37"/>
      <c r="E93" s="38"/>
      <c r="F93" s="39"/>
      <c r="G93" s="38"/>
      <c r="H93" s="39"/>
      <c r="I93" s="42"/>
      <c r="J93" s="37"/>
      <c r="K93" s="37"/>
      <c r="L93" s="39"/>
      <c r="M93" s="42"/>
      <c r="N93" s="37"/>
      <c r="O93" s="38"/>
      <c r="P93" s="39"/>
      <c r="Q93" s="38"/>
      <c r="R93" s="39"/>
      <c r="S93" s="38"/>
      <c r="T93" s="39"/>
      <c r="U93" s="38"/>
      <c r="V93" s="39"/>
      <c r="W93" s="38"/>
      <c r="X93" s="39"/>
      <c r="Y93" s="38"/>
      <c r="Z93" s="39"/>
      <c r="AA93" s="38"/>
      <c r="AB93" s="39"/>
      <c r="AC93" s="38"/>
      <c r="AD93" s="39"/>
      <c r="AE93" s="38"/>
      <c r="AF93" s="39"/>
      <c r="AG93" s="38"/>
      <c r="AH93" s="39"/>
      <c r="AI93" s="38"/>
      <c r="AJ93" s="39"/>
      <c r="AK93" s="38"/>
      <c r="AL93" s="39"/>
      <c r="AM93" s="38"/>
      <c r="AN93" s="39"/>
      <c r="AO93" s="38"/>
      <c r="AP93" s="39"/>
      <c r="AQ93" s="40"/>
      <c r="AR93" s="37"/>
      <c r="AS93" s="40"/>
      <c r="AT93" s="37"/>
      <c r="AU93" s="38"/>
      <c r="AV93" s="39"/>
      <c r="AW93" s="42"/>
      <c r="AX93" s="43" t="str">
        <f t="shared" si="166"/>
        <v/>
      </c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10"/>
      <c r="BJ93" s="10"/>
      <c r="BK93" s="10"/>
      <c r="BL93" s="10"/>
      <c r="BU93" s="11"/>
      <c r="BV93" s="11"/>
      <c r="BW93" s="11"/>
      <c r="CA93" s="44" t="str">
        <f t="shared" si="167"/>
        <v/>
      </c>
      <c r="CB93" s="44" t="str">
        <f t="shared" si="168"/>
        <v/>
      </c>
      <c r="CC93" s="44" t="str">
        <f t="shared" si="169"/>
        <v/>
      </c>
      <c r="CD93" s="44" t="str">
        <f t="shared" si="170"/>
        <v/>
      </c>
      <c r="CE93" s="44" t="str">
        <f t="shared" si="171"/>
        <v/>
      </c>
      <c r="CF93" s="44" t="str">
        <f t="shared" si="199"/>
        <v/>
      </c>
      <c r="CG93" s="44" t="str">
        <f t="shared" si="200"/>
        <v/>
      </c>
      <c r="CH93" s="44" t="str">
        <f t="shared" si="201"/>
        <v/>
      </c>
      <c r="CI93" s="44" t="str">
        <f t="shared" si="202"/>
        <v/>
      </c>
      <c r="CJ93" s="44" t="str">
        <f t="shared" si="203"/>
        <v/>
      </c>
      <c r="CK93" s="44" t="str">
        <f t="shared" si="204"/>
        <v/>
      </c>
      <c r="CL93" s="44" t="str">
        <f t="shared" si="205"/>
        <v/>
      </c>
      <c r="CM93" s="44" t="str">
        <f t="shared" si="206"/>
        <v/>
      </c>
      <c r="CN93" s="44" t="str">
        <f t="shared" si="207"/>
        <v/>
      </c>
      <c r="CO93" s="44" t="str">
        <f t="shared" si="208"/>
        <v/>
      </c>
      <c r="CP93" s="44" t="str">
        <f t="shared" si="209"/>
        <v/>
      </c>
      <c r="CQ93" s="44" t="str">
        <f t="shared" si="210"/>
        <v/>
      </c>
      <c r="CR93" s="44" t="str">
        <f t="shared" si="211"/>
        <v/>
      </c>
      <c r="CS93" s="44" t="str">
        <f t="shared" si="212"/>
        <v/>
      </c>
      <c r="CT93" s="44" t="str">
        <f t="shared" si="213"/>
        <v/>
      </c>
      <c r="CU93" s="44" t="str">
        <f t="shared" si="214"/>
        <v/>
      </c>
      <c r="CV93" s="44" t="str">
        <f t="shared" si="215"/>
        <v/>
      </c>
      <c r="CW93" s="44" t="str">
        <f t="shared" si="216"/>
        <v/>
      </c>
      <c r="CX93" s="44" t="str">
        <f t="shared" si="217"/>
        <v/>
      </c>
      <c r="CY93" s="44" t="str">
        <f t="shared" si="218"/>
        <v/>
      </c>
      <c r="CZ93" s="44" t="str">
        <f t="shared" si="172"/>
        <v/>
      </c>
      <c r="DA93" s="45">
        <f t="shared" si="173"/>
        <v>0</v>
      </c>
      <c r="DB93" s="45">
        <f t="shared" si="174"/>
        <v>0</v>
      </c>
      <c r="DC93" s="45">
        <f t="shared" si="175"/>
        <v>0</v>
      </c>
      <c r="DD93" s="45">
        <f t="shared" si="176"/>
        <v>0</v>
      </c>
      <c r="DE93" s="45">
        <f t="shared" si="177"/>
        <v>0</v>
      </c>
      <c r="DF93" s="45">
        <f t="shared" si="178"/>
        <v>0</v>
      </c>
      <c r="DG93" s="45">
        <f t="shared" si="179"/>
        <v>0</v>
      </c>
      <c r="DH93" s="45">
        <f t="shared" si="180"/>
        <v>0</v>
      </c>
      <c r="DI93" s="45">
        <f t="shared" si="181"/>
        <v>0</v>
      </c>
      <c r="DJ93" s="45">
        <f t="shared" si="182"/>
        <v>0</v>
      </c>
      <c r="DK93" s="45">
        <f t="shared" si="183"/>
        <v>0</v>
      </c>
      <c r="DL93" s="45">
        <f t="shared" si="184"/>
        <v>0</v>
      </c>
      <c r="DM93" s="45">
        <f t="shared" si="185"/>
        <v>0</v>
      </c>
      <c r="DN93" s="45">
        <f t="shared" si="186"/>
        <v>0</v>
      </c>
      <c r="DO93" s="45">
        <f t="shared" si="187"/>
        <v>0</v>
      </c>
      <c r="DP93" s="45">
        <f t="shared" si="188"/>
        <v>0</v>
      </c>
      <c r="DQ93" s="45">
        <f t="shared" si="189"/>
        <v>0</v>
      </c>
      <c r="DR93" s="45">
        <f t="shared" si="190"/>
        <v>0</v>
      </c>
      <c r="DS93" s="45">
        <f t="shared" si="191"/>
        <v>0</v>
      </c>
      <c r="DT93" s="45">
        <f t="shared" si="192"/>
        <v>0</v>
      </c>
      <c r="DU93" s="45">
        <f t="shared" si="193"/>
        <v>0</v>
      </c>
      <c r="DV93" s="45">
        <f t="shared" si="194"/>
        <v>0</v>
      </c>
      <c r="DW93" s="45">
        <f t="shared" si="195"/>
        <v>0</v>
      </c>
      <c r="DX93" s="45">
        <f t="shared" si="196"/>
        <v>0</v>
      </c>
      <c r="DY93" s="45">
        <f t="shared" si="197"/>
        <v>0</v>
      </c>
      <c r="DZ93" s="45">
        <f t="shared" si="198"/>
        <v>0</v>
      </c>
    </row>
    <row r="94" spans="1:130" x14ac:dyDescent="0.25">
      <c r="A94" s="66" t="s">
        <v>53</v>
      </c>
      <c r="B94" s="47">
        <f t="shared" si="219"/>
        <v>0</v>
      </c>
      <c r="C94" s="48">
        <f t="shared" si="219"/>
        <v>0</v>
      </c>
      <c r="D94" s="37"/>
      <c r="E94" s="38"/>
      <c r="F94" s="39"/>
      <c r="G94" s="38"/>
      <c r="H94" s="39"/>
      <c r="I94" s="42"/>
      <c r="J94" s="37"/>
      <c r="K94" s="37"/>
      <c r="L94" s="39"/>
      <c r="M94" s="42"/>
      <c r="N94" s="37"/>
      <c r="O94" s="38"/>
      <c r="P94" s="39"/>
      <c r="Q94" s="38"/>
      <c r="R94" s="39"/>
      <c r="S94" s="38"/>
      <c r="T94" s="39"/>
      <c r="U94" s="38"/>
      <c r="V94" s="39"/>
      <c r="W94" s="38"/>
      <c r="X94" s="39"/>
      <c r="Y94" s="38"/>
      <c r="Z94" s="39"/>
      <c r="AA94" s="38"/>
      <c r="AB94" s="39"/>
      <c r="AC94" s="38"/>
      <c r="AD94" s="39"/>
      <c r="AE94" s="38"/>
      <c r="AF94" s="39"/>
      <c r="AG94" s="38"/>
      <c r="AH94" s="39"/>
      <c r="AI94" s="38"/>
      <c r="AJ94" s="39"/>
      <c r="AK94" s="38"/>
      <c r="AL94" s="39"/>
      <c r="AM94" s="38"/>
      <c r="AN94" s="39"/>
      <c r="AO94" s="38"/>
      <c r="AP94" s="39"/>
      <c r="AQ94" s="40"/>
      <c r="AR94" s="37"/>
      <c r="AS94" s="40"/>
      <c r="AT94" s="37"/>
      <c r="AU94" s="38"/>
      <c r="AV94" s="39"/>
      <c r="AW94" s="42"/>
      <c r="AX94" s="43" t="str">
        <f t="shared" si="166"/>
        <v/>
      </c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10"/>
      <c r="BJ94" s="10"/>
      <c r="BK94" s="10"/>
      <c r="BL94" s="10"/>
      <c r="BU94" s="11"/>
      <c r="BV94" s="11"/>
      <c r="BW94" s="11"/>
      <c r="CA94" s="44" t="str">
        <f t="shared" si="167"/>
        <v/>
      </c>
      <c r="CB94" s="44" t="str">
        <f t="shared" si="168"/>
        <v/>
      </c>
      <c r="CC94" s="44" t="str">
        <f t="shared" si="169"/>
        <v/>
      </c>
      <c r="CD94" s="44" t="str">
        <f t="shared" si="170"/>
        <v/>
      </c>
      <c r="CE94" s="44" t="str">
        <f t="shared" si="171"/>
        <v/>
      </c>
      <c r="CF94" s="44" t="str">
        <f t="shared" si="199"/>
        <v/>
      </c>
      <c r="CG94" s="44" t="str">
        <f t="shared" si="200"/>
        <v/>
      </c>
      <c r="CH94" s="44" t="str">
        <f t="shared" si="201"/>
        <v/>
      </c>
      <c r="CI94" s="44" t="str">
        <f t="shared" si="202"/>
        <v/>
      </c>
      <c r="CJ94" s="44" t="str">
        <f t="shared" si="203"/>
        <v/>
      </c>
      <c r="CK94" s="44" t="str">
        <f t="shared" si="204"/>
        <v/>
      </c>
      <c r="CL94" s="44" t="str">
        <f t="shared" si="205"/>
        <v/>
      </c>
      <c r="CM94" s="44" t="str">
        <f t="shared" si="206"/>
        <v/>
      </c>
      <c r="CN94" s="44" t="str">
        <f t="shared" si="207"/>
        <v/>
      </c>
      <c r="CO94" s="44" t="str">
        <f t="shared" si="208"/>
        <v/>
      </c>
      <c r="CP94" s="44" t="str">
        <f t="shared" si="209"/>
        <v/>
      </c>
      <c r="CQ94" s="44" t="str">
        <f t="shared" si="210"/>
        <v/>
      </c>
      <c r="CR94" s="44" t="str">
        <f t="shared" si="211"/>
        <v/>
      </c>
      <c r="CS94" s="44" t="str">
        <f t="shared" si="212"/>
        <v/>
      </c>
      <c r="CT94" s="44" t="str">
        <f t="shared" si="213"/>
        <v/>
      </c>
      <c r="CU94" s="44" t="str">
        <f t="shared" si="214"/>
        <v/>
      </c>
      <c r="CV94" s="44" t="str">
        <f t="shared" si="215"/>
        <v/>
      </c>
      <c r="CW94" s="44" t="str">
        <f t="shared" si="216"/>
        <v/>
      </c>
      <c r="CX94" s="44" t="str">
        <f t="shared" si="217"/>
        <v/>
      </c>
      <c r="CY94" s="44" t="str">
        <f t="shared" si="218"/>
        <v/>
      </c>
      <c r="CZ94" s="44" t="str">
        <f t="shared" si="172"/>
        <v/>
      </c>
      <c r="DA94" s="45">
        <f t="shared" si="173"/>
        <v>0</v>
      </c>
      <c r="DB94" s="45">
        <f t="shared" si="174"/>
        <v>0</v>
      </c>
      <c r="DC94" s="45">
        <f t="shared" si="175"/>
        <v>0</v>
      </c>
      <c r="DD94" s="45">
        <f t="shared" si="176"/>
        <v>0</v>
      </c>
      <c r="DE94" s="45">
        <f t="shared" si="177"/>
        <v>0</v>
      </c>
      <c r="DF94" s="45">
        <f t="shared" si="178"/>
        <v>0</v>
      </c>
      <c r="DG94" s="45">
        <f t="shared" si="179"/>
        <v>0</v>
      </c>
      <c r="DH94" s="45">
        <f t="shared" si="180"/>
        <v>0</v>
      </c>
      <c r="DI94" s="45">
        <f t="shared" si="181"/>
        <v>0</v>
      </c>
      <c r="DJ94" s="45">
        <f t="shared" si="182"/>
        <v>0</v>
      </c>
      <c r="DK94" s="45">
        <f t="shared" si="183"/>
        <v>0</v>
      </c>
      <c r="DL94" s="45">
        <f t="shared" si="184"/>
        <v>0</v>
      </c>
      <c r="DM94" s="45">
        <f t="shared" si="185"/>
        <v>0</v>
      </c>
      <c r="DN94" s="45">
        <f t="shared" si="186"/>
        <v>0</v>
      </c>
      <c r="DO94" s="45">
        <f t="shared" si="187"/>
        <v>0</v>
      </c>
      <c r="DP94" s="45">
        <f t="shared" si="188"/>
        <v>0</v>
      </c>
      <c r="DQ94" s="45">
        <f t="shared" si="189"/>
        <v>0</v>
      </c>
      <c r="DR94" s="45">
        <f t="shared" si="190"/>
        <v>0</v>
      </c>
      <c r="DS94" s="45">
        <f t="shared" si="191"/>
        <v>0</v>
      </c>
      <c r="DT94" s="45">
        <f t="shared" si="192"/>
        <v>0</v>
      </c>
      <c r="DU94" s="45">
        <f t="shared" si="193"/>
        <v>0</v>
      </c>
      <c r="DV94" s="45">
        <f t="shared" si="194"/>
        <v>0</v>
      </c>
      <c r="DW94" s="45">
        <f t="shared" si="195"/>
        <v>0</v>
      </c>
      <c r="DX94" s="45">
        <f t="shared" si="196"/>
        <v>0</v>
      </c>
      <c r="DY94" s="45">
        <f t="shared" si="197"/>
        <v>0</v>
      </c>
      <c r="DZ94" s="45">
        <f t="shared" si="198"/>
        <v>0</v>
      </c>
    </row>
    <row r="95" spans="1:130" x14ac:dyDescent="0.25">
      <c r="A95" s="57" t="s">
        <v>54</v>
      </c>
      <c r="B95" s="399">
        <f t="shared" si="219"/>
        <v>0</v>
      </c>
      <c r="C95" s="57">
        <f t="shared" si="219"/>
        <v>0</v>
      </c>
      <c r="D95" s="58"/>
      <c r="E95" s="59"/>
      <c r="F95" s="60"/>
      <c r="G95" s="59"/>
      <c r="H95" s="60"/>
      <c r="I95" s="61"/>
      <c r="J95" s="58"/>
      <c r="K95" s="58"/>
      <c r="L95" s="60"/>
      <c r="M95" s="61"/>
      <c r="N95" s="58"/>
      <c r="O95" s="59"/>
      <c r="P95" s="60"/>
      <c r="Q95" s="59"/>
      <c r="R95" s="60"/>
      <c r="S95" s="59"/>
      <c r="T95" s="60"/>
      <c r="U95" s="59"/>
      <c r="V95" s="60"/>
      <c r="W95" s="59"/>
      <c r="X95" s="60"/>
      <c r="Y95" s="59"/>
      <c r="Z95" s="60"/>
      <c r="AA95" s="59"/>
      <c r="AB95" s="60"/>
      <c r="AC95" s="59"/>
      <c r="AD95" s="60"/>
      <c r="AE95" s="59"/>
      <c r="AF95" s="60"/>
      <c r="AG95" s="59"/>
      <c r="AH95" s="60"/>
      <c r="AI95" s="59"/>
      <c r="AJ95" s="60"/>
      <c r="AK95" s="59"/>
      <c r="AL95" s="60"/>
      <c r="AM95" s="59"/>
      <c r="AN95" s="60"/>
      <c r="AO95" s="59"/>
      <c r="AP95" s="60"/>
      <c r="AQ95" s="62"/>
      <c r="AR95" s="58"/>
      <c r="AS95" s="62"/>
      <c r="AT95" s="58"/>
      <c r="AU95" s="59"/>
      <c r="AV95" s="60"/>
      <c r="AW95" s="61"/>
      <c r="AX95" s="43" t="str">
        <f t="shared" si="166"/>
        <v/>
      </c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10"/>
      <c r="BJ95" s="10"/>
      <c r="BK95" s="10"/>
      <c r="BL95" s="10"/>
      <c r="BU95" s="11"/>
      <c r="BV95" s="11"/>
      <c r="BW95" s="11"/>
      <c r="CA95" s="44" t="str">
        <f t="shared" si="167"/>
        <v/>
      </c>
      <c r="CB95" s="44" t="str">
        <f t="shared" si="168"/>
        <v/>
      </c>
      <c r="CC95" s="44" t="str">
        <f t="shared" si="169"/>
        <v/>
      </c>
      <c r="CD95" s="44" t="str">
        <f t="shared" si="170"/>
        <v/>
      </c>
      <c r="CE95" s="44" t="str">
        <f t="shared" si="171"/>
        <v/>
      </c>
      <c r="CF95" s="44" t="str">
        <f t="shared" si="199"/>
        <v/>
      </c>
      <c r="CG95" s="44" t="str">
        <f t="shared" si="200"/>
        <v/>
      </c>
      <c r="CH95" s="44" t="str">
        <f t="shared" si="201"/>
        <v/>
      </c>
      <c r="CI95" s="44" t="str">
        <f t="shared" si="202"/>
        <v/>
      </c>
      <c r="CJ95" s="44" t="str">
        <f t="shared" si="203"/>
        <v/>
      </c>
      <c r="CK95" s="44" t="str">
        <f t="shared" si="204"/>
        <v/>
      </c>
      <c r="CL95" s="44" t="str">
        <f t="shared" si="205"/>
        <v/>
      </c>
      <c r="CM95" s="44" t="str">
        <f t="shared" si="206"/>
        <v/>
      </c>
      <c r="CN95" s="44" t="str">
        <f t="shared" si="207"/>
        <v/>
      </c>
      <c r="CO95" s="44" t="str">
        <f t="shared" si="208"/>
        <v/>
      </c>
      <c r="CP95" s="44" t="str">
        <f t="shared" si="209"/>
        <v/>
      </c>
      <c r="CQ95" s="44" t="str">
        <f t="shared" si="210"/>
        <v/>
      </c>
      <c r="CR95" s="44" t="str">
        <f t="shared" si="211"/>
        <v/>
      </c>
      <c r="CS95" s="44" t="str">
        <f t="shared" si="212"/>
        <v/>
      </c>
      <c r="CT95" s="44" t="str">
        <f t="shared" si="213"/>
        <v/>
      </c>
      <c r="CU95" s="44" t="str">
        <f t="shared" si="214"/>
        <v/>
      </c>
      <c r="CV95" s="44" t="str">
        <f t="shared" si="215"/>
        <v/>
      </c>
      <c r="CW95" s="44" t="str">
        <f t="shared" si="216"/>
        <v/>
      </c>
      <c r="CX95" s="44" t="str">
        <f t="shared" si="217"/>
        <v/>
      </c>
      <c r="CY95" s="44" t="str">
        <f t="shared" si="218"/>
        <v/>
      </c>
      <c r="CZ95" s="44" t="str">
        <f t="shared" si="172"/>
        <v/>
      </c>
      <c r="DA95" s="45">
        <f t="shared" si="173"/>
        <v>0</v>
      </c>
      <c r="DB95" s="45">
        <f t="shared" si="174"/>
        <v>0</v>
      </c>
      <c r="DC95" s="45">
        <f t="shared" si="175"/>
        <v>0</v>
      </c>
      <c r="DD95" s="45">
        <f t="shared" si="176"/>
        <v>0</v>
      </c>
      <c r="DE95" s="45">
        <f t="shared" si="177"/>
        <v>0</v>
      </c>
      <c r="DF95" s="45">
        <f t="shared" si="178"/>
        <v>0</v>
      </c>
      <c r="DG95" s="45">
        <f t="shared" si="179"/>
        <v>0</v>
      </c>
      <c r="DH95" s="45">
        <f t="shared" si="180"/>
        <v>0</v>
      </c>
      <c r="DI95" s="45">
        <f t="shared" si="181"/>
        <v>0</v>
      </c>
      <c r="DJ95" s="45">
        <f t="shared" si="182"/>
        <v>0</v>
      </c>
      <c r="DK95" s="45">
        <f t="shared" si="183"/>
        <v>0</v>
      </c>
      <c r="DL95" s="45">
        <f t="shared" si="184"/>
        <v>0</v>
      </c>
      <c r="DM95" s="45">
        <f t="shared" si="185"/>
        <v>0</v>
      </c>
      <c r="DN95" s="45">
        <f t="shared" si="186"/>
        <v>0</v>
      </c>
      <c r="DO95" s="45">
        <f t="shared" si="187"/>
        <v>0</v>
      </c>
      <c r="DP95" s="45">
        <f t="shared" si="188"/>
        <v>0</v>
      </c>
      <c r="DQ95" s="45">
        <f t="shared" si="189"/>
        <v>0</v>
      </c>
      <c r="DR95" s="45">
        <f t="shared" si="190"/>
        <v>0</v>
      </c>
      <c r="DS95" s="45">
        <f t="shared" si="191"/>
        <v>0</v>
      </c>
      <c r="DT95" s="45">
        <f t="shared" si="192"/>
        <v>0</v>
      </c>
      <c r="DU95" s="45">
        <f t="shared" si="193"/>
        <v>0</v>
      </c>
      <c r="DV95" s="45">
        <f t="shared" si="194"/>
        <v>0</v>
      </c>
      <c r="DW95" s="45">
        <f t="shared" si="195"/>
        <v>0</v>
      </c>
      <c r="DX95" s="45">
        <f t="shared" si="196"/>
        <v>0</v>
      </c>
      <c r="DY95" s="45">
        <f t="shared" si="197"/>
        <v>0</v>
      </c>
      <c r="DZ95" s="45">
        <f t="shared" si="198"/>
        <v>0</v>
      </c>
    </row>
    <row r="96" spans="1:130" x14ac:dyDescent="0.25">
      <c r="A96" s="15" t="s">
        <v>59</v>
      </c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7"/>
      <c r="P96" s="17"/>
      <c r="Q96" s="8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T96" s="14"/>
      <c r="BU96" s="14"/>
      <c r="BV96" s="11"/>
      <c r="BW96" s="11"/>
    </row>
    <row r="97" spans="1:130" ht="15" customHeight="1" x14ac:dyDescent="0.25">
      <c r="A97" s="475" t="s">
        <v>4</v>
      </c>
      <c r="B97" s="478" t="s">
        <v>5</v>
      </c>
      <c r="C97" s="479"/>
      <c r="D97" s="482" t="s">
        <v>6</v>
      </c>
      <c r="E97" s="483"/>
      <c r="F97" s="483"/>
      <c r="G97" s="483"/>
      <c r="H97" s="483"/>
      <c r="I97" s="483"/>
      <c r="J97" s="483"/>
      <c r="K97" s="483"/>
      <c r="L97" s="483"/>
      <c r="M97" s="483"/>
      <c r="N97" s="483"/>
      <c r="O97" s="483"/>
      <c r="P97" s="483"/>
      <c r="Q97" s="483"/>
      <c r="R97" s="483"/>
      <c r="S97" s="483"/>
      <c r="T97" s="483"/>
      <c r="U97" s="483"/>
      <c r="V97" s="483"/>
      <c r="W97" s="483"/>
      <c r="X97" s="483"/>
      <c r="Y97" s="483"/>
      <c r="Z97" s="483"/>
      <c r="AA97" s="483"/>
      <c r="AB97" s="483"/>
      <c r="AC97" s="483"/>
      <c r="AD97" s="483"/>
      <c r="AE97" s="483"/>
      <c r="AF97" s="483"/>
      <c r="AG97" s="483"/>
      <c r="AH97" s="483"/>
      <c r="AI97" s="483"/>
      <c r="AJ97" s="483"/>
      <c r="AK97" s="483"/>
      <c r="AL97" s="483"/>
      <c r="AM97" s="483"/>
      <c r="AN97" s="483"/>
      <c r="AO97" s="483"/>
      <c r="AP97" s="483"/>
      <c r="AQ97" s="484"/>
      <c r="AR97" s="485" t="s">
        <v>7</v>
      </c>
      <c r="AS97" s="486"/>
      <c r="AT97" s="487" t="s">
        <v>8</v>
      </c>
      <c r="AU97" s="488"/>
      <c r="AV97" s="493" t="s">
        <v>9</v>
      </c>
      <c r="AW97" s="496" t="s">
        <v>10</v>
      </c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U97" s="10"/>
      <c r="BV97" s="11"/>
      <c r="BW97" s="11"/>
    </row>
    <row r="98" spans="1:130" ht="15" customHeight="1" x14ac:dyDescent="0.25">
      <c r="A98" s="476"/>
      <c r="B98" s="480"/>
      <c r="C98" s="481"/>
      <c r="D98" s="491" t="s">
        <v>11</v>
      </c>
      <c r="E98" s="485"/>
      <c r="F98" s="491" t="s">
        <v>12</v>
      </c>
      <c r="G98" s="485"/>
      <c r="H98" s="491" t="s">
        <v>13</v>
      </c>
      <c r="I98" s="492"/>
      <c r="J98" s="485" t="s">
        <v>14</v>
      </c>
      <c r="K98" s="485"/>
      <c r="L98" s="491" t="s">
        <v>15</v>
      </c>
      <c r="M98" s="485"/>
      <c r="N98" s="491" t="s">
        <v>16</v>
      </c>
      <c r="O98" s="485"/>
      <c r="P98" s="491" t="s">
        <v>17</v>
      </c>
      <c r="Q98" s="485"/>
      <c r="R98" s="491" t="s">
        <v>18</v>
      </c>
      <c r="S98" s="485"/>
      <c r="T98" s="491" t="s">
        <v>19</v>
      </c>
      <c r="U98" s="492"/>
      <c r="V98" s="491" t="s">
        <v>20</v>
      </c>
      <c r="W98" s="492"/>
      <c r="X98" s="491" t="s">
        <v>21</v>
      </c>
      <c r="Y98" s="492"/>
      <c r="Z98" s="491" t="s">
        <v>22</v>
      </c>
      <c r="AA98" s="492"/>
      <c r="AB98" s="491" t="s">
        <v>23</v>
      </c>
      <c r="AC98" s="492"/>
      <c r="AD98" s="491" t="s">
        <v>24</v>
      </c>
      <c r="AE98" s="492"/>
      <c r="AF98" s="491" t="s">
        <v>25</v>
      </c>
      <c r="AG98" s="492"/>
      <c r="AH98" s="491" t="s">
        <v>26</v>
      </c>
      <c r="AI98" s="492"/>
      <c r="AJ98" s="491" t="s">
        <v>27</v>
      </c>
      <c r="AK98" s="492"/>
      <c r="AL98" s="491" t="s">
        <v>28</v>
      </c>
      <c r="AM98" s="492"/>
      <c r="AN98" s="491" t="s">
        <v>29</v>
      </c>
      <c r="AO98" s="492"/>
      <c r="AP98" s="491" t="s">
        <v>30</v>
      </c>
      <c r="AQ98" s="486"/>
      <c r="AR98" s="499" t="s">
        <v>31</v>
      </c>
      <c r="AS98" s="501" t="s">
        <v>32</v>
      </c>
      <c r="AT98" s="489"/>
      <c r="AU98" s="490"/>
      <c r="AV98" s="494"/>
      <c r="AW98" s="497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U98" s="10"/>
    </row>
    <row r="99" spans="1:130" x14ac:dyDescent="0.25">
      <c r="A99" s="477"/>
      <c r="B99" s="24" t="s">
        <v>33</v>
      </c>
      <c r="C99" s="64" t="s">
        <v>34</v>
      </c>
      <c r="D99" s="18" t="s">
        <v>33</v>
      </c>
      <c r="E99" s="25" t="s">
        <v>34</v>
      </c>
      <c r="F99" s="18" t="s">
        <v>33</v>
      </c>
      <c r="G99" s="25" t="s">
        <v>34</v>
      </c>
      <c r="H99" s="18" t="s">
        <v>33</v>
      </c>
      <c r="I99" s="64" t="s">
        <v>34</v>
      </c>
      <c r="J99" s="24" t="s">
        <v>33</v>
      </c>
      <c r="K99" s="25" t="s">
        <v>34</v>
      </c>
      <c r="L99" s="18" t="s">
        <v>33</v>
      </c>
      <c r="M99" s="25" t="s">
        <v>34</v>
      </c>
      <c r="N99" s="18" t="s">
        <v>33</v>
      </c>
      <c r="O99" s="25" t="s">
        <v>34</v>
      </c>
      <c r="P99" s="18" t="s">
        <v>33</v>
      </c>
      <c r="Q99" s="25" t="s">
        <v>34</v>
      </c>
      <c r="R99" s="18" t="s">
        <v>33</v>
      </c>
      <c r="S99" s="25" t="s">
        <v>34</v>
      </c>
      <c r="T99" s="18" t="s">
        <v>33</v>
      </c>
      <c r="U99" s="25" t="s">
        <v>34</v>
      </c>
      <c r="V99" s="18" t="s">
        <v>33</v>
      </c>
      <c r="W99" s="25" t="s">
        <v>34</v>
      </c>
      <c r="X99" s="18" t="s">
        <v>33</v>
      </c>
      <c r="Y99" s="25" t="s">
        <v>34</v>
      </c>
      <c r="Z99" s="18" t="s">
        <v>33</v>
      </c>
      <c r="AA99" s="25" t="s">
        <v>34</v>
      </c>
      <c r="AB99" s="18" t="s">
        <v>33</v>
      </c>
      <c r="AC99" s="25" t="s">
        <v>34</v>
      </c>
      <c r="AD99" s="18" t="s">
        <v>33</v>
      </c>
      <c r="AE99" s="25" t="s">
        <v>34</v>
      </c>
      <c r="AF99" s="18" t="s">
        <v>33</v>
      </c>
      <c r="AG99" s="25" t="s">
        <v>34</v>
      </c>
      <c r="AH99" s="18" t="s">
        <v>33</v>
      </c>
      <c r="AI99" s="25" t="s">
        <v>34</v>
      </c>
      <c r="AJ99" s="18" t="s">
        <v>33</v>
      </c>
      <c r="AK99" s="25" t="s">
        <v>34</v>
      </c>
      <c r="AL99" s="18" t="s">
        <v>33</v>
      </c>
      <c r="AM99" s="25" t="s">
        <v>34</v>
      </c>
      <c r="AN99" s="18" t="s">
        <v>33</v>
      </c>
      <c r="AO99" s="25" t="s">
        <v>34</v>
      </c>
      <c r="AP99" s="18" t="s">
        <v>33</v>
      </c>
      <c r="AQ99" s="26" t="s">
        <v>34</v>
      </c>
      <c r="AR99" s="500"/>
      <c r="AS99" s="502"/>
      <c r="AT99" s="394" t="s">
        <v>35</v>
      </c>
      <c r="AU99" s="387" t="s">
        <v>36</v>
      </c>
      <c r="AV99" s="495"/>
      <c r="AW99" s="498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U99" s="10"/>
    </row>
    <row r="100" spans="1:130" x14ac:dyDescent="0.25">
      <c r="A100" s="65" t="s">
        <v>37</v>
      </c>
      <c r="B100" s="31">
        <f t="shared" ref="B100:C107" si="220">+N100+P100+R100+T100+V100+X100+Z100+AB100+AD100+AF100+AH100+AJ100+AL100+AN100+AP100</f>
        <v>0</v>
      </c>
      <c r="C100" s="32">
        <f t="shared" si="220"/>
        <v>0</v>
      </c>
      <c r="D100" s="33"/>
      <c r="E100" s="34"/>
      <c r="F100" s="35"/>
      <c r="G100" s="34"/>
      <c r="H100" s="35"/>
      <c r="I100" s="34"/>
      <c r="J100" s="35"/>
      <c r="K100" s="34"/>
      <c r="L100" s="35"/>
      <c r="M100" s="36"/>
      <c r="N100" s="37"/>
      <c r="O100" s="38"/>
      <c r="P100" s="39"/>
      <c r="Q100" s="38"/>
      <c r="R100" s="39"/>
      <c r="S100" s="38"/>
      <c r="T100" s="39"/>
      <c r="U100" s="38"/>
      <c r="V100" s="39"/>
      <c r="W100" s="38"/>
      <c r="X100" s="39"/>
      <c r="Y100" s="38"/>
      <c r="Z100" s="39"/>
      <c r="AA100" s="38"/>
      <c r="AB100" s="39"/>
      <c r="AC100" s="38"/>
      <c r="AD100" s="39"/>
      <c r="AE100" s="38"/>
      <c r="AF100" s="39"/>
      <c r="AG100" s="38"/>
      <c r="AH100" s="39"/>
      <c r="AI100" s="38"/>
      <c r="AJ100" s="39"/>
      <c r="AK100" s="38"/>
      <c r="AL100" s="39"/>
      <c r="AM100" s="38"/>
      <c r="AN100" s="39"/>
      <c r="AO100" s="38"/>
      <c r="AP100" s="39"/>
      <c r="AQ100" s="40"/>
      <c r="AR100" s="41"/>
      <c r="AS100" s="40"/>
      <c r="AT100" s="37"/>
      <c r="AU100" s="38"/>
      <c r="AV100" s="39"/>
      <c r="AW100" s="42"/>
      <c r="AX100" s="43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10"/>
      <c r="BJ100" s="10"/>
      <c r="BK100" s="10"/>
      <c r="BL100" s="10"/>
      <c r="BU100" s="10"/>
      <c r="BW100" s="11"/>
      <c r="CA100" s="44" t="str">
        <f t="shared" ref="CA100:CA117" si="222">IF(B100&lt;C100,"* El total de Reactivos NO DEBE ser superior al total de Procesados. ","")</f>
        <v/>
      </c>
      <c r="CB100" s="44" t="str">
        <f t="shared" ref="CB100:CB117" si="223">IF(B100&lt;&gt;(AR100+ AS100),"* La suma de las columnas Sexo DEBE SER IGUAL a los Procesados. ","")</f>
        <v/>
      </c>
      <c r="CC100" s="44" t="str">
        <f t="shared" ref="CC100:CC117" si="224">IF(B100&lt;(AT100+ AU100),"* La suma de las columna Trans NO DEBE ser superior al total de Procesados. ","")</f>
        <v/>
      </c>
      <c r="CD100" s="44" t="str">
        <f t="shared" ref="CD100:CD117" si="225">IF(B100&lt;AV100,"* La columna Pueblos Originarios NO DEBE ser superior al total de Procesados. ","")</f>
        <v/>
      </c>
      <c r="CE100" s="44" t="str">
        <f t="shared" ref="CE100:CE117" si="226">IF(B100&lt;AW100,"* La columna Migrantes NO DEBE ser superior al total de Procesados. ","")</f>
        <v/>
      </c>
      <c r="CF100" s="44" t="str">
        <f>IF(D100&lt;E100,CONCATENATE("* El total de procesados debe ser mayor o igual al total de Reactivos en el grupo de edad ",$D$98),"")</f>
        <v/>
      </c>
      <c r="CG100" s="44" t="str">
        <f>IF(F100&lt;G100,CONCATENATE("* El total de procesados debe ser mayor o igual al total de Reactivos en el grupo de edad ",$F$98),"")</f>
        <v/>
      </c>
      <c r="CH100" s="44" t="str">
        <f>IF(H100&lt;I100,CONCATENATE("* El total de procesados debe ser mayor o igual al total de Reactivos en el grupo de edad ",$H$98),"")</f>
        <v/>
      </c>
      <c r="CI100" s="44" t="str">
        <f>IF(J100&lt;K100,CONCATENATE("* El total de procesados debe ser mayor o igual al total de Reactivos en el grupo de edad ",$J$98),"")</f>
        <v/>
      </c>
      <c r="CJ100" s="44" t="str">
        <f>IF(L100&lt;M100,CONCATENATE("* El total de procesados debe ser mayor o igual al total de Reactivos en el grupo de edad ",$L$98),"")</f>
        <v/>
      </c>
      <c r="CK100" s="44" t="str">
        <f>IF(N100&lt;O100,CONCATENATE("* El total de procesados debe ser mayor o igual al total de Reactivos en el grupo de edad ",$N$98),"")</f>
        <v/>
      </c>
      <c r="CL100" s="44" t="str">
        <f>IF(P100&lt;Q100,CONCATENATE("* El total de procesados debe ser mayor o igual al total de Reactivos en el grupo de edad ",$P$98),"")</f>
        <v/>
      </c>
      <c r="CM100" s="44" t="str">
        <f>IF(R100&lt;S100,CONCATENATE("* El total de procesados debe ser mayor o igual al total de Reactivos en el grupo de edad ",$R$98),"")</f>
        <v/>
      </c>
      <c r="CN100" s="44" t="str">
        <f>IF(T100&lt;U100,CONCATENATE("* El total de procesados debe ser mayor o igual al total de Reactivos en el grupo de edad ",$T$98),"")</f>
        <v/>
      </c>
      <c r="CO100" s="44" t="str">
        <f>IF(V100&lt;W100,CONCATENATE("* El total de procesados debe ser mayor o igual al total de Reactivos en el grupo de edad ",$V$98),"")</f>
        <v/>
      </c>
      <c r="CP100" s="44" t="str">
        <f>IF(X100&lt;Y100,CONCATENATE("* El total de procesados debe ser mayor o igual al total de Reactivos en el grupo de edad ",$X$98),"")</f>
        <v/>
      </c>
      <c r="CQ100" s="44" t="str">
        <f>IF(Z100&lt;AA100,CONCATENATE("* El total de procesados debe ser mayor o igual al total de Reactivos en el grupo de edad ",$Z$98),"")</f>
        <v/>
      </c>
      <c r="CR100" s="44" t="str">
        <f>IF(AB100&lt;AC100,CONCATENATE("* El total de procesados debe ser mayor o igual al total de Reactivos en el grupo de edad ",$AB$98),"")</f>
        <v/>
      </c>
      <c r="CS100" s="44" t="str">
        <f>IF(AD100&lt;AE100,CONCATENATE("* El total de procesados debe ser mayor o igual al total de Reactivos en el grupo de edad ",$AD$98),"")</f>
        <v/>
      </c>
      <c r="CT100" s="44" t="str">
        <f>IF(AF100&lt;AG100,CONCATENATE("* El total de procesados debe ser mayor o igual al total de Reactivos en el grupo de edad ",$AF$98),"")</f>
        <v/>
      </c>
      <c r="CU100" s="44" t="str">
        <f>IF(AH100&lt;AI100,CONCATENATE("* El total de procesados debe ser mayor o igual al total de Reactivos en el grupo de edad ",$AH$98),"")</f>
        <v/>
      </c>
      <c r="CV100" s="44" t="str">
        <f>IF(AJ100&lt;AK100,CONCATENATE("* El total de procesados debe ser mayor o igual al total de Reactivos en el grupo de edad ",$AJ$98),"")</f>
        <v/>
      </c>
      <c r="CW100" s="44" t="str">
        <f>IF(AL100&lt;AM100,CONCATENATE("* El total de procesados debe ser mayor o igual al total de Reactivos en el grupo de edad ",$AL$98),"")</f>
        <v/>
      </c>
      <c r="CX100" s="44" t="str">
        <f>IF(AN100&lt;AO100,CONCATENATE("* El total de procesados debe ser mayor o igual al total de Reactivos en el grupo de edad ",$AN$98),"")</f>
        <v/>
      </c>
      <c r="CY100" s="44" t="str">
        <f>IF(AP100&lt;AQ100,CONCATENATE("* El total de procesados debe ser mayor o igual al total de Reactivos en el grupo de edad ",$AP$98),"")</f>
        <v/>
      </c>
      <c r="CZ100" s="44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5">
        <f t="shared" ref="DA100:DA117" si="228">IF(B100&lt;   C100,1,0)</f>
        <v>0</v>
      </c>
      <c r="DB100" s="45">
        <f t="shared" ref="DB100:DB117" si="229">IF(B100&lt;&gt; AR100+AS100,1,0)</f>
        <v>0</v>
      </c>
      <c r="DC100" s="45">
        <f t="shared" ref="DC100:DC117" si="230">IF(B100&lt;  AT100+AU100,1,0)</f>
        <v>0</v>
      </c>
      <c r="DD100" s="45">
        <f t="shared" ref="DD100:DD117" si="231">IF(B100&lt;  AV100,1,0)</f>
        <v>0</v>
      </c>
      <c r="DE100" s="45">
        <f t="shared" ref="DE100:DE117" si="232">IF(B100&lt;  AW100,1,0)</f>
        <v>0</v>
      </c>
      <c r="DF100" s="45">
        <f t="shared" ref="DF100:DF117" si="233">IF(D100&lt;E100,1,0)</f>
        <v>0</v>
      </c>
      <c r="DG100" s="45">
        <f t="shared" ref="DG100:DG117" si="234">IF(F100&lt;G100,1,0)</f>
        <v>0</v>
      </c>
      <c r="DH100" s="45">
        <f t="shared" ref="DH100:DH117" si="235">IF(H100&lt;I100,1,0)</f>
        <v>0</v>
      </c>
      <c r="DI100" s="45">
        <f t="shared" ref="DI100:DI117" si="236">IF(J100&lt;K100,1,0)</f>
        <v>0</v>
      </c>
      <c r="DJ100" s="45">
        <f t="shared" ref="DJ100:DJ117" si="237">IF(L100&lt;M100,1,0)</f>
        <v>0</v>
      </c>
      <c r="DK100" s="45">
        <f t="shared" ref="DK100:DK117" si="238">IF(N100&lt;O100,1,0)</f>
        <v>0</v>
      </c>
      <c r="DL100" s="45">
        <f t="shared" ref="DL100:DL117" si="239">IF(P100&lt;Q100,1,0)</f>
        <v>0</v>
      </c>
      <c r="DM100" s="45">
        <f t="shared" ref="DM100:DM117" si="240">IF(R100&lt;S100,1,0)</f>
        <v>0</v>
      </c>
      <c r="DN100" s="45">
        <f t="shared" ref="DN100:DN117" si="241">IF(T100&lt;U100,1,0)</f>
        <v>0</v>
      </c>
      <c r="DO100" s="45">
        <f t="shared" ref="DO100:DO117" si="242">IF(V100&lt;W100,1,0)</f>
        <v>0</v>
      </c>
      <c r="DP100" s="45">
        <f t="shared" ref="DP100:DP117" si="243">IF(X100&lt;Y100,1,0)</f>
        <v>0</v>
      </c>
      <c r="DQ100" s="45">
        <f t="shared" ref="DQ100:DQ117" si="244">IF(Z100&lt;AA100,1,0)</f>
        <v>0</v>
      </c>
      <c r="DR100" s="45">
        <f t="shared" ref="DR100:DR117" si="245">IF(AB100&lt;AC100,1,0)</f>
        <v>0</v>
      </c>
      <c r="DS100" s="45">
        <f t="shared" ref="DS100:DS117" si="246">IF(AD100&lt;AE100,1,0)</f>
        <v>0</v>
      </c>
      <c r="DT100" s="45">
        <f t="shared" ref="DT100:DT117" si="247">IF(AF100&lt;AG100,1,0)</f>
        <v>0</v>
      </c>
      <c r="DU100" s="45">
        <f t="shared" ref="DU100:DU117" si="248">IF(AH100&lt;AI100,1,0)</f>
        <v>0</v>
      </c>
      <c r="DV100" s="45">
        <f t="shared" ref="DV100:DV117" si="249">IF(AJ100&lt;AK100,1,0)</f>
        <v>0</v>
      </c>
      <c r="DW100" s="45">
        <f t="shared" ref="DW100:DW117" si="250">IF(AL100&lt;AM100,1,0)</f>
        <v>0</v>
      </c>
      <c r="DX100" s="45">
        <f t="shared" ref="DX100:DX117" si="251">IF(AN100&lt;AO100,1,0)</f>
        <v>0</v>
      </c>
      <c r="DY100" s="45">
        <f t="shared" ref="DY100:DY117" si="252">IF(AP100&lt;AQ100,1,0)</f>
        <v>0</v>
      </c>
      <c r="DZ100" s="45">
        <f t="shared" ref="DZ100:DZ117" si="253">IF(AND(B100&lt;&gt;0,OR(AT100="",AU100="",AV100="",AW100="")),1,0)</f>
        <v>0</v>
      </c>
    </row>
    <row r="101" spans="1:130" x14ac:dyDescent="0.25">
      <c r="A101" s="66" t="s">
        <v>38</v>
      </c>
      <c r="B101" s="47">
        <f t="shared" si="220"/>
        <v>0</v>
      </c>
      <c r="C101" s="48">
        <f t="shared" si="220"/>
        <v>0</v>
      </c>
      <c r="D101" s="33"/>
      <c r="E101" s="34"/>
      <c r="F101" s="35"/>
      <c r="G101" s="34"/>
      <c r="H101" s="35"/>
      <c r="I101" s="34"/>
      <c r="J101" s="35"/>
      <c r="K101" s="34"/>
      <c r="L101" s="35"/>
      <c r="M101" s="36"/>
      <c r="N101" s="37"/>
      <c r="O101" s="38"/>
      <c r="P101" s="39"/>
      <c r="Q101" s="38"/>
      <c r="R101" s="39"/>
      <c r="S101" s="38"/>
      <c r="T101" s="39"/>
      <c r="U101" s="38"/>
      <c r="V101" s="39"/>
      <c r="W101" s="38"/>
      <c r="X101" s="39"/>
      <c r="Y101" s="38"/>
      <c r="Z101" s="39"/>
      <c r="AA101" s="38"/>
      <c r="AB101" s="39"/>
      <c r="AC101" s="38"/>
      <c r="AD101" s="39"/>
      <c r="AE101" s="38"/>
      <c r="AF101" s="39"/>
      <c r="AG101" s="38"/>
      <c r="AH101" s="39"/>
      <c r="AI101" s="38"/>
      <c r="AJ101" s="39"/>
      <c r="AK101" s="38"/>
      <c r="AL101" s="39"/>
      <c r="AM101" s="38"/>
      <c r="AN101" s="39"/>
      <c r="AO101" s="38"/>
      <c r="AP101" s="39"/>
      <c r="AQ101" s="40"/>
      <c r="AR101" s="41"/>
      <c r="AS101" s="40"/>
      <c r="AT101" s="37"/>
      <c r="AU101" s="38"/>
      <c r="AV101" s="39"/>
      <c r="AW101" s="42"/>
      <c r="AX101" s="43" t="str">
        <f t="shared" si="221"/>
        <v/>
      </c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10"/>
      <c r="BJ101" s="10"/>
      <c r="BK101" s="10"/>
      <c r="BL101" s="10"/>
      <c r="BU101" s="10"/>
      <c r="BW101" s="11"/>
      <c r="CA101" s="44" t="str">
        <f t="shared" si="222"/>
        <v/>
      </c>
      <c r="CB101" s="44" t="str">
        <f t="shared" si="223"/>
        <v/>
      </c>
      <c r="CC101" s="44" t="str">
        <f t="shared" si="224"/>
        <v/>
      </c>
      <c r="CD101" s="44" t="str">
        <f t="shared" si="225"/>
        <v/>
      </c>
      <c r="CE101" s="44" t="str">
        <f t="shared" si="226"/>
        <v/>
      </c>
      <c r="CF101" s="44" t="str">
        <f t="shared" ref="CF101:CF117" si="254">IF(D101&lt;E101,CONCATENATE("* El total de procesados debe ser mayor o igual al total de Reactivos en el grupo de edad ",$D$98),"")</f>
        <v/>
      </c>
      <c r="CG101" s="44" t="str">
        <f t="shared" ref="CG101:CG117" si="255">IF(F101&lt;G101,CONCATENATE("* El total de procesados debe ser mayor o igual al total de Reactivos en el grupo de edad ",$F$98),"")</f>
        <v/>
      </c>
      <c r="CH101" s="44" t="str">
        <f t="shared" ref="CH101:CH117" si="256">IF(H101&lt;I101,CONCATENATE("* El total de procesados debe ser mayor o igual al total de Reactivos en el grupo de edad ",$H$98),"")</f>
        <v/>
      </c>
      <c r="CI101" s="44" t="str">
        <f t="shared" ref="CI101:CI117" si="257">IF(J101&lt;K101,CONCATENATE("* El total de procesados debe ser mayor o igual al total de Reactivos en el grupo de edad ",$J$98),"")</f>
        <v/>
      </c>
      <c r="CJ101" s="44" t="str">
        <f t="shared" ref="CJ101:CJ117" si="258">IF(L101&lt;M101,CONCATENATE("* El total de procesados debe ser mayor o igual al total de Reactivos en el grupo de edad ",$L$98),"")</f>
        <v/>
      </c>
      <c r="CK101" s="44" t="str">
        <f t="shared" ref="CK101:CK117" si="259">IF(N101&lt;O101,CONCATENATE("* El total de procesados debe ser mayor o igual al total de Reactivos en el grupo de edad ",$N$98),"")</f>
        <v/>
      </c>
      <c r="CL101" s="44" t="str">
        <f t="shared" ref="CL101:CL117" si="260">IF(P101&lt;Q101,CONCATENATE("* El total de procesados debe ser mayor o igual al total de Reactivos en el grupo de edad ",$P$98),"")</f>
        <v/>
      </c>
      <c r="CM101" s="44" t="str">
        <f t="shared" ref="CM101:CM117" si="261">IF(R101&lt;S101,CONCATENATE("* El total de procesados debe ser mayor o igual al total de Reactivos en el grupo de edad ",$R$98),"")</f>
        <v/>
      </c>
      <c r="CN101" s="44" t="str">
        <f t="shared" ref="CN101:CN117" si="262">IF(T101&lt;U101,CONCATENATE("* El total de procesados debe ser mayor o igual al total de Reactivos en el grupo de edad ",$T$98),"")</f>
        <v/>
      </c>
      <c r="CO101" s="44" t="str">
        <f t="shared" ref="CO101:CO117" si="263">IF(V101&lt;W101,CONCATENATE("* El total de procesados debe ser mayor o igual al total de Reactivos en el grupo de edad ",$V$98),"")</f>
        <v/>
      </c>
      <c r="CP101" s="44" t="str">
        <f t="shared" ref="CP101:CP117" si="264">IF(X101&lt;Y101,CONCATENATE("* El total de procesados debe ser mayor o igual al total de Reactivos en el grupo de edad ",$X$98),"")</f>
        <v/>
      </c>
      <c r="CQ101" s="44" t="str">
        <f t="shared" ref="CQ101:CQ117" si="265">IF(Z101&lt;AA101,CONCATENATE("* El total de procesados debe ser mayor o igual al total de Reactivos en el grupo de edad ",$Z$98),"")</f>
        <v/>
      </c>
      <c r="CR101" s="44" t="str">
        <f t="shared" ref="CR101:CR117" si="266">IF(AB101&lt;AC101,CONCATENATE("* El total de procesados debe ser mayor o igual al total de Reactivos en el grupo de edad ",$AB$98),"")</f>
        <v/>
      </c>
      <c r="CS101" s="44" t="str">
        <f t="shared" ref="CS101:CS117" si="267">IF(AD101&lt;AE101,CONCATENATE("* El total de procesados debe ser mayor o igual al total de Reactivos en el grupo de edad ",$AD$98),"")</f>
        <v/>
      </c>
      <c r="CT101" s="44" t="str">
        <f t="shared" ref="CT101:CT117" si="268">IF(AF101&lt;AG101,CONCATENATE("* El total de procesados debe ser mayor o igual al total de Reactivos en el grupo de edad ",$AF$98),"")</f>
        <v/>
      </c>
      <c r="CU101" s="44" t="str">
        <f t="shared" ref="CU101:CU117" si="269">IF(AH101&lt;AI101,CONCATENATE("* El total de procesados debe ser mayor o igual al total de Reactivos en el grupo de edad ",$AH$98),"")</f>
        <v/>
      </c>
      <c r="CV101" s="44" t="str">
        <f t="shared" ref="CV101:CV117" si="270">IF(AJ101&lt;AK101,CONCATENATE("* El total de procesados debe ser mayor o igual al total de Reactivos en el grupo de edad ",$AJ$98),"")</f>
        <v/>
      </c>
      <c r="CW101" s="44" t="str">
        <f t="shared" ref="CW101:CW117" si="271">IF(AL101&lt;AM101,CONCATENATE("* El total de procesados debe ser mayor o igual al total de Reactivos en el grupo de edad ",$AL$98),"")</f>
        <v/>
      </c>
      <c r="CX101" s="44" t="str">
        <f t="shared" ref="CX101:CX117" si="272">IF(AN101&lt;AO101,CONCATENATE("* El total de procesados debe ser mayor o igual al total de Reactivos en el grupo de edad ",$AN$98),"")</f>
        <v/>
      </c>
      <c r="CY101" s="44" t="str">
        <f t="shared" ref="CY101:CY117" si="273">IF(AP101&lt;AQ101,CONCATENATE("* El total de procesados debe ser mayor o igual al total de Reactivos en el grupo de edad ",$AP$98),"")</f>
        <v/>
      </c>
      <c r="CZ101" s="44" t="str">
        <f t="shared" si="227"/>
        <v/>
      </c>
      <c r="DA101" s="45">
        <f t="shared" si="228"/>
        <v>0</v>
      </c>
      <c r="DB101" s="45">
        <f t="shared" si="229"/>
        <v>0</v>
      </c>
      <c r="DC101" s="45">
        <f t="shared" si="230"/>
        <v>0</v>
      </c>
      <c r="DD101" s="45">
        <f t="shared" si="231"/>
        <v>0</v>
      </c>
      <c r="DE101" s="45">
        <f t="shared" si="232"/>
        <v>0</v>
      </c>
      <c r="DF101" s="45">
        <f t="shared" si="233"/>
        <v>0</v>
      </c>
      <c r="DG101" s="45">
        <f t="shared" si="234"/>
        <v>0</v>
      </c>
      <c r="DH101" s="45">
        <f t="shared" si="235"/>
        <v>0</v>
      </c>
      <c r="DI101" s="45">
        <f t="shared" si="236"/>
        <v>0</v>
      </c>
      <c r="DJ101" s="45">
        <f t="shared" si="237"/>
        <v>0</v>
      </c>
      <c r="DK101" s="45">
        <f t="shared" si="238"/>
        <v>0</v>
      </c>
      <c r="DL101" s="45">
        <f t="shared" si="239"/>
        <v>0</v>
      </c>
      <c r="DM101" s="45">
        <f t="shared" si="240"/>
        <v>0</v>
      </c>
      <c r="DN101" s="45">
        <f t="shared" si="241"/>
        <v>0</v>
      </c>
      <c r="DO101" s="45">
        <f t="shared" si="242"/>
        <v>0</v>
      </c>
      <c r="DP101" s="45">
        <f t="shared" si="243"/>
        <v>0</v>
      </c>
      <c r="DQ101" s="45">
        <f t="shared" si="244"/>
        <v>0</v>
      </c>
      <c r="DR101" s="45">
        <f t="shared" si="245"/>
        <v>0</v>
      </c>
      <c r="DS101" s="45">
        <f t="shared" si="246"/>
        <v>0</v>
      </c>
      <c r="DT101" s="45">
        <f t="shared" si="247"/>
        <v>0</v>
      </c>
      <c r="DU101" s="45">
        <f t="shared" si="248"/>
        <v>0</v>
      </c>
      <c r="DV101" s="45">
        <f t="shared" si="249"/>
        <v>0</v>
      </c>
      <c r="DW101" s="45">
        <f t="shared" si="250"/>
        <v>0</v>
      </c>
      <c r="DX101" s="45">
        <f t="shared" si="251"/>
        <v>0</v>
      </c>
      <c r="DY101" s="45">
        <f t="shared" si="252"/>
        <v>0</v>
      </c>
      <c r="DZ101" s="45">
        <f t="shared" si="253"/>
        <v>0</v>
      </c>
    </row>
    <row r="102" spans="1:130" x14ac:dyDescent="0.25">
      <c r="A102" s="66" t="s">
        <v>39</v>
      </c>
      <c r="B102" s="47">
        <f t="shared" si="220"/>
        <v>0</v>
      </c>
      <c r="C102" s="48">
        <f t="shared" si="220"/>
        <v>0</v>
      </c>
      <c r="D102" s="33"/>
      <c r="E102" s="34"/>
      <c r="F102" s="35"/>
      <c r="G102" s="34"/>
      <c r="H102" s="35"/>
      <c r="I102" s="34"/>
      <c r="J102" s="35"/>
      <c r="K102" s="34"/>
      <c r="L102" s="35"/>
      <c r="M102" s="36"/>
      <c r="N102" s="37"/>
      <c r="O102" s="38"/>
      <c r="P102" s="39"/>
      <c r="Q102" s="38"/>
      <c r="R102" s="39"/>
      <c r="S102" s="38"/>
      <c r="T102" s="39"/>
      <c r="U102" s="38"/>
      <c r="V102" s="39"/>
      <c r="W102" s="38"/>
      <c r="X102" s="39"/>
      <c r="Y102" s="38"/>
      <c r="Z102" s="39"/>
      <c r="AA102" s="38"/>
      <c r="AB102" s="39"/>
      <c r="AC102" s="38"/>
      <c r="AD102" s="39"/>
      <c r="AE102" s="38"/>
      <c r="AF102" s="39"/>
      <c r="AG102" s="38"/>
      <c r="AH102" s="39"/>
      <c r="AI102" s="38"/>
      <c r="AJ102" s="39"/>
      <c r="AK102" s="38"/>
      <c r="AL102" s="39"/>
      <c r="AM102" s="38"/>
      <c r="AN102" s="39"/>
      <c r="AO102" s="38"/>
      <c r="AP102" s="39"/>
      <c r="AQ102" s="40"/>
      <c r="AR102" s="41"/>
      <c r="AS102" s="40"/>
      <c r="AT102" s="37"/>
      <c r="AU102" s="38"/>
      <c r="AV102" s="39"/>
      <c r="AW102" s="42"/>
      <c r="AX102" s="43" t="str">
        <f t="shared" si="221"/>
        <v/>
      </c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10"/>
      <c r="BJ102" s="10"/>
      <c r="BK102" s="10"/>
      <c r="BL102" s="10"/>
      <c r="BU102" s="10"/>
      <c r="BW102" s="11"/>
      <c r="CA102" s="44" t="str">
        <f t="shared" si="222"/>
        <v/>
      </c>
      <c r="CB102" s="44" t="str">
        <f t="shared" si="223"/>
        <v/>
      </c>
      <c r="CC102" s="44" t="str">
        <f t="shared" si="224"/>
        <v/>
      </c>
      <c r="CD102" s="44" t="str">
        <f t="shared" si="225"/>
        <v/>
      </c>
      <c r="CE102" s="44" t="str">
        <f t="shared" si="226"/>
        <v/>
      </c>
      <c r="CF102" s="44" t="str">
        <f t="shared" si="254"/>
        <v/>
      </c>
      <c r="CG102" s="44" t="str">
        <f t="shared" si="255"/>
        <v/>
      </c>
      <c r="CH102" s="44" t="str">
        <f t="shared" si="256"/>
        <v/>
      </c>
      <c r="CI102" s="44" t="str">
        <f t="shared" si="257"/>
        <v/>
      </c>
      <c r="CJ102" s="44" t="str">
        <f t="shared" si="258"/>
        <v/>
      </c>
      <c r="CK102" s="44" t="str">
        <f t="shared" si="259"/>
        <v/>
      </c>
      <c r="CL102" s="44" t="str">
        <f t="shared" si="260"/>
        <v/>
      </c>
      <c r="CM102" s="44" t="str">
        <f t="shared" si="261"/>
        <v/>
      </c>
      <c r="CN102" s="44" t="str">
        <f t="shared" si="262"/>
        <v/>
      </c>
      <c r="CO102" s="44" t="str">
        <f t="shared" si="263"/>
        <v/>
      </c>
      <c r="CP102" s="44" t="str">
        <f t="shared" si="264"/>
        <v/>
      </c>
      <c r="CQ102" s="44" t="str">
        <f t="shared" si="265"/>
        <v/>
      </c>
      <c r="CR102" s="44" t="str">
        <f t="shared" si="266"/>
        <v/>
      </c>
      <c r="CS102" s="44" t="str">
        <f t="shared" si="267"/>
        <v/>
      </c>
      <c r="CT102" s="44" t="str">
        <f t="shared" si="268"/>
        <v/>
      </c>
      <c r="CU102" s="44" t="str">
        <f t="shared" si="269"/>
        <v/>
      </c>
      <c r="CV102" s="44" t="str">
        <f t="shared" si="270"/>
        <v/>
      </c>
      <c r="CW102" s="44" t="str">
        <f t="shared" si="271"/>
        <v/>
      </c>
      <c r="CX102" s="44" t="str">
        <f t="shared" si="272"/>
        <v/>
      </c>
      <c r="CY102" s="44" t="str">
        <f t="shared" si="273"/>
        <v/>
      </c>
      <c r="CZ102" s="44" t="str">
        <f t="shared" si="227"/>
        <v/>
      </c>
      <c r="DA102" s="45">
        <f t="shared" si="228"/>
        <v>0</v>
      </c>
      <c r="DB102" s="45">
        <f t="shared" si="229"/>
        <v>0</v>
      </c>
      <c r="DC102" s="45">
        <f t="shared" si="230"/>
        <v>0</v>
      </c>
      <c r="DD102" s="45">
        <f t="shared" si="231"/>
        <v>0</v>
      </c>
      <c r="DE102" s="45">
        <f t="shared" si="232"/>
        <v>0</v>
      </c>
      <c r="DF102" s="45">
        <f t="shared" si="233"/>
        <v>0</v>
      </c>
      <c r="DG102" s="45">
        <f t="shared" si="234"/>
        <v>0</v>
      </c>
      <c r="DH102" s="45">
        <f t="shared" si="235"/>
        <v>0</v>
      </c>
      <c r="DI102" s="45">
        <f t="shared" si="236"/>
        <v>0</v>
      </c>
      <c r="DJ102" s="45">
        <f t="shared" si="237"/>
        <v>0</v>
      </c>
      <c r="DK102" s="45">
        <f t="shared" si="238"/>
        <v>0</v>
      </c>
      <c r="DL102" s="45">
        <f t="shared" si="239"/>
        <v>0</v>
      </c>
      <c r="DM102" s="45">
        <f t="shared" si="240"/>
        <v>0</v>
      </c>
      <c r="DN102" s="45">
        <f t="shared" si="241"/>
        <v>0</v>
      </c>
      <c r="DO102" s="45">
        <f t="shared" si="242"/>
        <v>0</v>
      </c>
      <c r="DP102" s="45">
        <f t="shared" si="243"/>
        <v>0</v>
      </c>
      <c r="DQ102" s="45">
        <f t="shared" si="244"/>
        <v>0</v>
      </c>
      <c r="DR102" s="45">
        <f t="shared" si="245"/>
        <v>0</v>
      </c>
      <c r="DS102" s="45">
        <f t="shared" si="246"/>
        <v>0</v>
      </c>
      <c r="DT102" s="45">
        <f t="shared" si="247"/>
        <v>0</v>
      </c>
      <c r="DU102" s="45">
        <f t="shared" si="248"/>
        <v>0</v>
      </c>
      <c r="DV102" s="45">
        <f t="shared" si="249"/>
        <v>0</v>
      </c>
      <c r="DW102" s="45">
        <f t="shared" si="250"/>
        <v>0</v>
      </c>
      <c r="DX102" s="45">
        <f t="shared" si="251"/>
        <v>0</v>
      </c>
      <c r="DY102" s="45">
        <f t="shared" si="252"/>
        <v>0</v>
      </c>
      <c r="DZ102" s="45">
        <f t="shared" si="253"/>
        <v>0</v>
      </c>
    </row>
    <row r="103" spans="1:130" x14ac:dyDescent="0.25">
      <c r="A103" s="66" t="s">
        <v>40</v>
      </c>
      <c r="B103" s="47">
        <f t="shared" si="220"/>
        <v>0</v>
      </c>
      <c r="C103" s="48">
        <f t="shared" si="220"/>
        <v>0</v>
      </c>
      <c r="D103" s="33"/>
      <c r="E103" s="34"/>
      <c r="F103" s="35"/>
      <c r="G103" s="34"/>
      <c r="H103" s="35"/>
      <c r="I103" s="34"/>
      <c r="J103" s="35"/>
      <c r="K103" s="34"/>
      <c r="L103" s="35"/>
      <c r="M103" s="36"/>
      <c r="N103" s="37"/>
      <c r="O103" s="38"/>
      <c r="P103" s="39"/>
      <c r="Q103" s="38"/>
      <c r="R103" s="39"/>
      <c r="S103" s="38"/>
      <c r="T103" s="39"/>
      <c r="U103" s="38"/>
      <c r="V103" s="39"/>
      <c r="W103" s="38"/>
      <c r="X103" s="39"/>
      <c r="Y103" s="38"/>
      <c r="Z103" s="39"/>
      <c r="AA103" s="38"/>
      <c r="AB103" s="39"/>
      <c r="AC103" s="38"/>
      <c r="AD103" s="39"/>
      <c r="AE103" s="38"/>
      <c r="AF103" s="39"/>
      <c r="AG103" s="38"/>
      <c r="AH103" s="39"/>
      <c r="AI103" s="38"/>
      <c r="AJ103" s="39"/>
      <c r="AK103" s="38"/>
      <c r="AL103" s="39"/>
      <c r="AM103" s="38"/>
      <c r="AN103" s="39"/>
      <c r="AO103" s="38"/>
      <c r="AP103" s="39"/>
      <c r="AQ103" s="40"/>
      <c r="AR103" s="41"/>
      <c r="AS103" s="40"/>
      <c r="AT103" s="37"/>
      <c r="AU103" s="38"/>
      <c r="AV103" s="39"/>
      <c r="AW103" s="42"/>
      <c r="AX103" s="43" t="str">
        <f t="shared" si="221"/>
        <v/>
      </c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10"/>
      <c r="BJ103" s="10"/>
      <c r="BK103" s="10"/>
      <c r="BL103" s="10"/>
      <c r="BU103" s="10"/>
      <c r="BW103" s="11"/>
      <c r="CA103" s="44" t="str">
        <f t="shared" si="222"/>
        <v/>
      </c>
      <c r="CB103" s="44" t="str">
        <f t="shared" si="223"/>
        <v/>
      </c>
      <c r="CC103" s="44" t="str">
        <f t="shared" si="224"/>
        <v/>
      </c>
      <c r="CD103" s="44" t="str">
        <f t="shared" si="225"/>
        <v/>
      </c>
      <c r="CE103" s="44" t="str">
        <f t="shared" si="226"/>
        <v/>
      </c>
      <c r="CF103" s="44" t="str">
        <f t="shared" si="254"/>
        <v/>
      </c>
      <c r="CG103" s="44" t="str">
        <f t="shared" si="255"/>
        <v/>
      </c>
      <c r="CH103" s="44" t="str">
        <f t="shared" si="256"/>
        <v/>
      </c>
      <c r="CI103" s="44" t="str">
        <f t="shared" si="257"/>
        <v/>
      </c>
      <c r="CJ103" s="44" t="str">
        <f t="shared" si="258"/>
        <v/>
      </c>
      <c r="CK103" s="44" t="str">
        <f t="shared" si="259"/>
        <v/>
      </c>
      <c r="CL103" s="44" t="str">
        <f t="shared" si="260"/>
        <v/>
      </c>
      <c r="CM103" s="44" t="str">
        <f t="shared" si="261"/>
        <v/>
      </c>
      <c r="CN103" s="44" t="str">
        <f t="shared" si="262"/>
        <v/>
      </c>
      <c r="CO103" s="44" t="str">
        <f t="shared" si="263"/>
        <v/>
      </c>
      <c r="CP103" s="44" t="str">
        <f t="shared" si="264"/>
        <v/>
      </c>
      <c r="CQ103" s="44" t="str">
        <f t="shared" si="265"/>
        <v/>
      </c>
      <c r="CR103" s="44" t="str">
        <f t="shared" si="266"/>
        <v/>
      </c>
      <c r="CS103" s="44" t="str">
        <f t="shared" si="267"/>
        <v/>
      </c>
      <c r="CT103" s="44" t="str">
        <f t="shared" si="268"/>
        <v/>
      </c>
      <c r="CU103" s="44" t="str">
        <f t="shared" si="269"/>
        <v/>
      </c>
      <c r="CV103" s="44" t="str">
        <f t="shared" si="270"/>
        <v/>
      </c>
      <c r="CW103" s="44" t="str">
        <f t="shared" si="271"/>
        <v/>
      </c>
      <c r="CX103" s="44" t="str">
        <f t="shared" si="272"/>
        <v/>
      </c>
      <c r="CY103" s="44" t="str">
        <f t="shared" si="273"/>
        <v/>
      </c>
      <c r="CZ103" s="44" t="str">
        <f t="shared" si="227"/>
        <v/>
      </c>
      <c r="DA103" s="45">
        <f t="shared" si="228"/>
        <v>0</v>
      </c>
      <c r="DB103" s="45">
        <f t="shared" si="229"/>
        <v>0</v>
      </c>
      <c r="DC103" s="45">
        <f t="shared" si="230"/>
        <v>0</v>
      </c>
      <c r="DD103" s="45">
        <f t="shared" si="231"/>
        <v>0</v>
      </c>
      <c r="DE103" s="45">
        <f t="shared" si="232"/>
        <v>0</v>
      </c>
      <c r="DF103" s="45">
        <f t="shared" si="233"/>
        <v>0</v>
      </c>
      <c r="DG103" s="45">
        <f t="shared" si="234"/>
        <v>0</v>
      </c>
      <c r="DH103" s="45">
        <f t="shared" si="235"/>
        <v>0</v>
      </c>
      <c r="DI103" s="45">
        <f t="shared" si="236"/>
        <v>0</v>
      </c>
      <c r="DJ103" s="45">
        <f t="shared" si="237"/>
        <v>0</v>
      </c>
      <c r="DK103" s="45">
        <f t="shared" si="238"/>
        <v>0</v>
      </c>
      <c r="DL103" s="45">
        <f t="shared" si="239"/>
        <v>0</v>
      </c>
      <c r="DM103" s="45">
        <f t="shared" si="240"/>
        <v>0</v>
      </c>
      <c r="DN103" s="45">
        <f t="shared" si="241"/>
        <v>0</v>
      </c>
      <c r="DO103" s="45">
        <f t="shared" si="242"/>
        <v>0</v>
      </c>
      <c r="DP103" s="45">
        <f t="shared" si="243"/>
        <v>0</v>
      </c>
      <c r="DQ103" s="45">
        <f t="shared" si="244"/>
        <v>0</v>
      </c>
      <c r="DR103" s="45">
        <f t="shared" si="245"/>
        <v>0</v>
      </c>
      <c r="DS103" s="45">
        <f t="shared" si="246"/>
        <v>0</v>
      </c>
      <c r="DT103" s="45">
        <f t="shared" si="247"/>
        <v>0</v>
      </c>
      <c r="DU103" s="45">
        <f t="shared" si="248"/>
        <v>0</v>
      </c>
      <c r="DV103" s="45">
        <f t="shared" si="249"/>
        <v>0</v>
      </c>
      <c r="DW103" s="45">
        <f t="shared" si="250"/>
        <v>0</v>
      </c>
      <c r="DX103" s="45">
        <f t="shared" si="251"/>
        <v>0</v>
      </c>
      <c r="DY103" s="45">
        <f t="shared" si="252"/>
        <v>0</v>
      </c>
      <c r="DZ103" s="45">
        <f t="shared" si="253"/>
        <v>0</v>
      </c>
    </row>
    <row r="104" spans="1:130" ht="22.5" x14ac:dyDescent="0.25">
      <c r="A104" s="67" t="s">
        <v>41</v>
      </c>
      <c r="B104" s="47">
        <f t="shared" si="220"/>
        <v>0</v>
      </c>
      <c r="C104" s="48">
        <f t="shared" si="220"/>
        <v>0</v>
      </c>
      <c r="D104" s="33"/>
      <c r="E104" s="34"/>
      <c r="F104" s="35"/>
      <c r="G104" s="34"/>
      <c r="H104" s="35"/>
      <c r="I104" s="34"/>
      <c r="J104" s="35"/>
      <c r="K104" s="34"/>
      <c r="L104" s="35"/>
      <c r="M104" s="36"/>
      <c r="N104" s="37"/>
      <c r="O104" s="38"/>
      <c r="P104" s="39"/>
      <c r="Q104" s="38"/>
      <c r="R104" s="39"/>
      <c r="S104" s="38"/>
      <c r="T104" s="39"/>
      <c r="U104" s="38"/>
      <c r="V104" s="39"/>
      <c r="W104" s="38"/>
      <c r="X104" s="39"/>
      <c r="Y104" s="38"/>
      <c r="Z104" s="39"/>
      <c r="AA104" s="38"/>
      <c r="AB104" s="39"/>
      <c r="AC104" s="38"/>
      <c r="AD104" s="39"/>
      <c r="AE104" s="38"/>
      <c r="AF104" s="39"/>
      <c r="AG104" s="38"/>
      <c r="AH104" s="39"/>
      <c r="AI104" s="38"/>
      <c r="AJ104" s="39"/>
      <c r="AK104" s="38"/>
      <c r="AL104" s="39"/>
      <c r="AM104" s="38"/>
      <c r="AN104" s="39"/>
      <c r="AO104" s="38"/>
      <c r="AP104" s="39"/>
      <c r="AQ104" s="40"/>
      <c r="AR104" s="41"/>
      <c r="AS104" s="40"/>
      <c r="AT104" s="37"/>
      <c r="AU104" s="38"/>
      <c r="AV104" s="39"/>
      <c r="AW104" s="42"/>
      <c r="AX104" s="43" t="str">
        <f t="shared" si="221"/>
        <v/>
      </c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10"/>
      <c r="BJ104" s="10"/>
      <c r="BK104" s="10"/>
      <c r="BL104" s="10"/>
      <c r="BU104" s="10"/>
      <c r="BW104" s="11"/>
      <c r="CA104" s="44" t="str">
        <f t="shared" si="222"/>
        <v/>
      </c>
      <c r="CB104" s="44" t="str">
        <f t="shared" si="223"/>
        <v/>
      </c>
      <c r="CC104" s="44" t="str">
        <f t="shared" si="224"/>
        <v/>
      </c>
      <c r="CD104" s="44" t="str">
        <f t="shared" si="225"/>
        <v/>
      </c>
      <c r="CE104" s="44" t="str">
        <f t="shared" si="226"/>
        <v/>
      </c>
      <c r="CF104" s="44" t="str">
        <f t="shared" si="254"/>
        <v/>
      </c>
      <c r="CG104" s="44" t="str">
        <f t="shared" si="255"/>
        <v/>
      </c>
      <c r="CH104" s="44" t="str">
        <f t="shared" si="256"/>
        <v/>
      </c>
      <c r="CI104" s="44" t="str">
        <f t="shared" si="257"/>
        <v/>
      </c>
      <c r="CJ104" s="44" t="str">
        <f t="shared" si="258"/>
        <v/>
      </c>
      <c r="CK104" s="44" t="str">
        <f t="shared" si="259"/>
        <v/>
      </c>
      <c r="CL104" s="44" t="str">
        <f t="shared" si="260"/>
        <v/>
      </c>
      <c r="CM104" s="44" t="str">
        <f t="shared" si="261"/>
        <v/>
      </c>
      <c r="CN104" s="44" t="str">
        <f t="shared" si="262"/>
        <v/>
      </c>
      <c r="CO104" s="44" t="str">
        <f t="shared" si="263"/>
        <v/>
      </c>
      <c r="CP104" s="44" t="str">
        <f t="shared" si="264"/>
        <v/>
      </c>
      <c r="CQ104" s="44" t="str">
        <f t="shared" si="265"/>
        <v/>
      </c>
      <c r="CR104" s="44" t="str">
        <f t="shared" si="266"/>
        <v/>
      </c>
      <c r="CS104" s="44" t="str">
        <f t="shared" si="267"/>
        <v/>
      </c>
      <c r="CT104" s="44" t="str">
        <f t="shared" si="268"/>
        <v/>
      </c>
      <c r="CU104" s="44" t="str">
        <f t="shared" si="269"/>
        <v/>
      </c>
      <c r="CV104" s="44" t="str">
        <f t="shared" si="270"/>
        <v/>
      </c>
      <c r="CW104" s="44" t="str">
        <f t="shared" si="271"/>
        <v/>
      </c>
      <c r="CX104" s="44" t="str">
        <f t="shared" si="272"/>
        <v/>
      </c>
      <c r="CY104" s="44" t="str">
        <f t="shared" si="273"/>
        <v/>
      </c>
      <c r="CZ104" s="44" t="str">
        <f t="shared" si="227"/>
        <v/>
      </c>
      <c r="DA104" s="45">
        <f t="shared" si="228"/>
        <v>0</v>
      </c>
      <c r="DB104" s="45">
        <f t="shared" si="229"/>
        <v>0</v>
      </c>
      <c r="DC104" s="45">
        <f t="shared" si="230"/>
        <v>0</v>
      </c>
      <c r="DD104" s="45">
        <f t="shared" si="231"/>
        <v>0</v>
      </c>
      <c r="DE104" s="45">
        <f t="shared" si="232"/>
        <v>0</v>
      </c>
      <c r="DF104" s="45">
        <f t="shared" si="233"/>
        <v>0</v>
      </c>
      <c r="DG104" s="45">
        <f t="shared" si="234"/>
        <v>0</v>
      </c>
      <c r="DH104" s="45">
        <f t="shared" si="235"/>
        <v>0</v>
      </c>
      <c r="DI104" s="45">
        <f t="shared" si="236"/>
        <v>0</v>
      </c>
      <c r="DJ104" s="45">
        <f t="shared" si="237"/>
        <v>0</v>
      </c>
      <c r="DK104" s="45">
        <f t="shared" si="238"/>
        <v>0</v>
      </c>
      <c r="DL104" s="45">
        <f t="shared" si="239"/>
        <v>0</v>
      </c>
      <c r="DM104" s="45">
        <f t="shared" si="240"/>
        <v>0</v>
      </c>
      <c r="DN104" s="45">
        <f t="shared" si="241"/>
        <v>0</v>
      </c>
      <c r="DO104" s="45">
        <f t="shared" si="242"/>
        <v>0</v>
      </c>
      <c r="DP104" s="45">
        <f t="shared" si="243"/>
        <v>0</v>
      </c>
      <c r="DQ104" s="45">
        <f t="shared" si="244"/>
        <v>0</v>
      </c>
      <c r="DR104" s="45">
        <f t="shared" si="245"/>
        <v>0</v>
      </c>
      <c r="DS104" s="45">
        <f t="shared" si="246"/>
        <v>0</v>
      </c>
      <c r="DT104" s="45">
        <f t="shared" si="247"/>
        <v>0</v>
      </c>
      <c r="DU104" s="45">
        <f t="shared" si="248"/>
        <v>0</v>
      </c>
      <c r="DV104" s="45">
        <f t="shared" si="249"/>
        <v>0</v>
      </c>
      <c r="DW104" s="45">
        <f t="shared" si="250"/>
        <v>0</v>
      </c>
      <c r="DX104" s="45">
        <f t="shared" si="251"/>
        <v>0</v>
      </c>
      <c r="DY104" s="45">
        <f t="shared" si="252"/>
        <v>0</v>
      </c>
      <c r="DZ104" s="45">
        <f t="shared" si="253"/>
        <v>0</v>
      </c>
    </row>
    <row r="105" spans="1:130" ht="22.5" x14ac:dyDescent="0.25">
      <c r="A105" s="67" t="s">
        <v>42</v>
      </c>
      <c r="B105" s="47">
        <f t="shared" si="220"/>
        <v>0</v>
      </c>
      <c r="C105" s="48">
        <f t="shared" si="220"/>
        <v>0</v>
      </c>
      <c r="D105" s="33"/>
      <c r="E105" s="34"/>
      <c r="F105" s="35"/>
      <c r="G105" s="34"/>
      <c r="H105" s="35"/>
      <c r="I105" s="34"/>
      <c r="J105" s="35"/>
      <c r="K105" s="34"/>
      <c r="L105" s="35"/>
      <c r="M105" s="36"/>
      <c r="N105" s="37"/>
      <c r="O105" s="38"/>
      <c r="P105" s="39"/>
      <c r="Q105" s="38"/>
      <c r="R105" s="39"/>
      <c r="S105" s="38"/>
      <c r="T105" s="39"/>
      <c r="U105" s="38"/>
      <c r="V105" s="39"/>
      <c r="W105" s="38"/>
      <c r="X105" s="39"/>
      <c r="Y105" s="38"/>
      <c r="Z105" s="39"/>
      <c r="AA105" s="38"/>
      <c r="AB105" s="39"/>
      <c r="AC105" s="38"/>
      <c r="AD105" s="39"/>
      <c r="AE105" s="38"/>
      <c r="AF105" s="39"/>
      <c r="AG105" s="38"/>
      <c r="AH105" s="39"/>
      <c r="AI105" s="38"/>
      <c r="AJ105" s="39"/>
      <c r="AK105" s="38"/>
      <c r="AL105" s="39"/>
      <c r="AM105" s="38"/>
      <c r="AN105" s="39"/>
      <c r="AO105" s="38"/>
      <c r="AP105" s="39"/>
      <c r="AQ105" s="40"/>
      <c r="AR105" s="37"/>
      <c r="AS105" s="40"/>
      <c r="AT105" s="37"/>
      <c r="AU105" s="38"/>
      <c r="AV105" s="39"/>
      <c r="AW105" s="42"/>
      <c r="AX105" s="43" t="str">
        <f t="shared" si="221"/>
        <v/>
      </c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10"/>
      <c r="BJ105" s="10"/>
      <c r="BK105" s="10"/>
      <c r="BL105" s="10"/>
      <c r="BU105" s="10"/>
      <c r="BW105" s="11"/>
      <c r="CA105" s="44" t="str">
        <f t="shared" si="222"/>
        <v/>
      </c>
      <c r="CB105" s="44" t="str">
        <f t="shared" si="223"/>
        <v/>
      </c>
      <c r="CC105" s="44" t="str">
        <f t="shared" si="224"/>
        <v/>
      </c>
      <c r="CD105" s="44" t="str">
        <f t="shared" si="225"/>
        <v/>
      </c>
      <c r="CE105" s="44" t="str">
        <f t="shared" si="226"/>
        <v/>
      </c>
      <c r="CF105" s="44" t="str">
        <f t="shared" si="254"/>
        <v/>
      </c>
      <c r="CG105" s="44" t="str">
        <f t="shared" si="255"/>
        <v/>
      </c>
      <c r="CH105" s="44" t="str">
        <f t="shared" si="256"/>
        <v/>
      </c>
      <c r="CI105" s="44" t="str">
        <f t="shared" si="257"/>
        <v/>
      </c>
      <c r="CJ105" s="44" t="str">
        <f t="shared" si="258"/>
        <v/>
      </c>
      <c r="CK105" s="44" t="str">
        <f t="shared" si="259"/>
        <v/>
      </c>
      <c r="CL105" s="44" t="str">
        <f t="shared" si="260"/>
        <v/>
      </c>
      <c r="CM105" s="44" t="str">
        <f t="shared" si="261"/>
        <v/>
      </c>
      <c r="CN105" s="44" t="str">
        <f t="shared" si="262"/>
        <v/>
      </c>
      <c r="CO105" s="44" t="str">
        <f t="shared" si="263"/>
        <v/>
      </c>
      <c r="CP105" s="44" t="str">
        <f t="shared" si="264"/>
        <v/>
      </c>
      <c r="CQ105" s="44" t="str">
        <f t="shared" si="265"/>
        <v/>
      </c>
      <c r="CR105" s="44" t="str">
        <f t="shared" si="266"/>
        <v/>
      </c>
      <c r="CS105" s="44" t="str">
        <f t="shared" si="267"/>
        <v/>
      </c>
      <c r="CT105" s="44" t="str">
        <f t="shared" si="268"/>
        <v/>
      </c>
      <c r="CU105" s="44" t="str">
        <f t="shared" si="269"/>
        <v/>
      </c>
      <c r="CV105" s="44" t="str">
        <f t="shared" si="270"/>
        <v/>
      </c>
      <c r="CW105" s="44" t="str">
        <f t="shared" si="271"/>
        <v/>
      </c>
      <c r="CX105" s="44" t="str">
        <f t="shared" si="272"/>
        <v/>
      </c>
      <c r="CY105" s="44" t="str">
        <f t="shared" si="273"/>
        <v/>
      </c>
      <c r="CZ105" s="44" t="str">
        <f t="shared" si="227"/>
        <v/>
      </c>
      <c r="DA105" s="45">
        <f t="shared" si="228"/>
        <v>0</v>
      </c>
      <c r="DB105" s="45">
        <f t="shared" si="229"/>
        <v>0</v>
      </c>
      <c r="DC105" s="45">
        <f t="shared" si="230"/>
        <v>0</v>
      </c>
      <c r="DD105" s="45">
        <f t="shared" si="231"/>
        <v>0</v>
      </c>
      <c r="DE105" s="45">
        <f t="shared" si="232"/>
        <v>0</v>
      </c>
      <c r="DF105" s="45">
        <f t="shared" si="233"/>
        <v>0</v>
      </c>
      <c r="DG105" s="45">
        <f t="shared" si="234"/>
        <v>0</v>
      </c>
      <c r="DH105" s="45">
        <f t="shared" si="235"/>
        <v>0</v>
      </c>
      <c r="DI105" s="45">
        <f t="shared" si="236"/>
        <v>0</v>
      </c>
      <c r="DJ105" s="45">
        <f t="shared" si="237"/>
        <v>0</v>
      </c>
      <c r="DK105" s="45">
        <f t="shared" si="238"/>
        <v>0</v>
      </c>
      <c r="DL105" s="45">
        <f t="shared" si="239"/>
        <v>0</v>
      </c>
      <c r="DM105" s="45">
        <f t="shared" si="240"/>
        <v>0</v>
      </c>
      <c r="DN105" s="45">
        <f t="shared" si="241"/>
        <v>0</v>
      </c>
      <c r="DO105" s="45">
        <f t="shared" si="242"/>
        <v>0</v>
      </c>
      <c r="DP105" s="45">
        <f t="shared" si="243"/>
        <v>0</v>
      </c>
      <c r="DQ105" s="45">
        <f t="shared" si="244"/>
        <v>0</v>
      </c>
      <c r="DR105" s="45">
        <f t="shared" si="245"/>
        <v>0</v>
      </c>
      <c r="DS105" s="45">
        <f t="shared" si="246"/>
        <v>0</v>
      </c>
      <c r="DT105" s="45">
        <f t="shared" si="247"/>
        <v>0</v>
      </c>
      <c r="DU105" s="45">
        <f t="shared" si="248"/>
        <v>0</v>
      </c>
      <c r="DV105" s="45">
        <f t="shared" si="249"/>
        <v>0</v>
      </c>
      <c r="DW105" s="45">
        <f t="shared" si="250"/>
        <v>0</v>
      </c>
      <c r="DX105" s="45">
        <f t="shared" si="251"/>
        <v>0</v>
      </c>
      <c r="DY105" s="45">
        <f t="shared" si="252"/>
        <v>0</v>
      </c>
      <c r="DZ105" s="45">
        <f t="shared" si="253"/>
        <v>0</v>
      </c>
    </row>
    <row r="106" spans="1:130" ht="22.5" x14ac:dyDescent="0.25">
      <c r="A106" s="67" t="s">
        <v>43</v>
      </c>
      <c r="B106" s="47">
        <f t="shared" si="220"/>
        <v>0</v>
      </c>
      <c r="C106" s="48">
        <f t="shared" si="220"/>
        <v>0</v>
      </c>
      <c r="D106" s="33"/>
      <c r="E106" s="34"/>
      <c r="F106" s="35"/>
      <c r="G106" s="34"/>
      <c r="H106" s="35"/>
      <c r="I106" s="34"/>
      <c r="J106" s="35"/>
      <c r="K106" s="34"/>
      <c r="L106" s="35"/>
      <c r="M106" s="36"/>
      <c r="N106" s="37"/>
      <c r="O106" s="38"/>
      <c r="P106" s="39"/>
      <c r="Q106" s="38"/>
      <c r="R106" s="39"/>
      <c r="S106" s="38"/>
      <c r="T106" s="39"/>
      <c r="U106" s="38"/>
      <c r="V106" s="39"/>
      <c r="W106" s="38"/>
      <c r="X106" s="39"/>
      <c r="Y106" s="38"/>
      <c r="Z106" s="39"/>
      <c r="AA106" s="38"/>
      <c r="AB106" s="39"/>
      <c r="AC106" s="38"/>
      <c r="AD106" s="39"/>
      <c r="AE106" s="38"/>
      <c r="AF106" s="39"/>
      <c r="AG106" s="38"/>
      <c r="AH106" s="39"/>
      <c r="AI106" s="38"/>
      <c r="AJ106" s="39"/>
      <c r="AK106" s="38"/>
      <c r="AL106" s="39"/>
      <c r="AM106" s="38"/>
      <c r="AN106" s="39"/>
      <c r="AO106" s="38"/>
      <c r="AP106" s="39"/>
      <c r="AQ106" s="40"/>
      <c r="AR106" s="41"/>
      <c r="AS106" s="40"/>
      <c r="AT106" s="37"/>
      <c r="AU106" s="38"/>
      <c r="AV106" s="39"/>
      <c r="AW106" s="42"/>
      <c r="AX106" s="43" t="str">
        <f t="shared" si="221"/>
        <v/>
      </c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10"/>
      <c r="BJ106" s="10"/>
      <c r="BK106" s="10"/>
      <c r="BL106" s="10"/>
      <c r="BU106" s="10"/>
      <c r="BW106" s="11"/>
      <c r="CA106" s="44" t="str">
        <f t="shared" si="222"/>
        <v/>
      </c>
      <c r="CB106" s="44" t="str">
        <f t="shared" si="223"/>
        <v/>
      </c>
      <c r="CC106" s="44" t="str">
        <f t="shared" si="224"/>
        <v/>
      </c>
      <c r="CD106" s="44" t="str">
        <f t="shared" si="225"/>
        <v/>
      </c>
      <c r="CE106" s="44" t="str">
        <f t="shared" si="226"/>
        <v/>
      </c>
      <c r="CF106" s="44" t="str">
        <f t="shared" si="254"/>
        <v/>
      </c>
      <c r="CG106" s="44" t="str">
        <f t="shared" si="255"/>
        <v/>
      </c>
      <c r="CH106" s="44" t="str">
        <f t="shared" si="256"/>
        <v/>
      </c>
      <c r="CI106" s="44" t="str">
        <f t="shared" si="257"/>
        <v/>
      </c>
      <c r="CJ106" s="44" t="str">
        <f t="shared" si="258"/>
        <v/>
      </c>
      <c r="CK106" s="44" t="str">
        <f t="shared" si="259"/>
        <v/>
      </c>
      <c r="CL106" s="44" t="str">
        <f t="shared" si="260"/>
        <v/>
      </c>
      <c r="CM106" s="44" t="str">
        <f t="shared" si="261"/>
        <v/>
      </c>
      <c r="CN106" s="44" t="str">
        <f t="shared" si="262"/>
        <v/>
      </c>
      <c r="CO106" s="44" t="str">
        <f t="shared" si="263"/>
        <v/>
      </c>
      <c r="CP106" s="44" t="str">
        <f t="shared" si="264"/>
        <v/>
      </c>
      <c r="CQ106" s="44" t="str">
        <f t="shared" si="265"/>
        <v/>
      </c>
      <c r="CR106" s="44" t="str">
        <f t="shared" si="266"/>
        <v/>
      </c>
      <c r="CS106" s="44" t="str">
        <f t="shared" si="267"/>
        <v/>
      </c>
      <c r="CT106" s="44" t="str">
        <f t="shared" si="268"/>
        <v/>
      </c>
      <c r="CU106" s="44" t="str">
        <f t="shared" si="269"/>
        <v/>
      </c>
      <c r="CV106" s="44" t="str">
        <f t="shared" si="270"/>
        <v/>
      </c>
      <c r="CW106" s="44" t="str">
        <f t="shared" si="271"/>
        <v/>
      </c>
      <c r="CX106" s="44" t="str">
        <f t="shared" si="272"/>
        <v/>
      </c>
      <c r="CY106" s="44" t="str">
        <f t="shared" si="273"/>
        <v/>
      </c>
      <c r="CZ106" s="44" t="str">
        <f t="shared" si="227"/>
        <v/>
      </c>
      <c r="DA106" s="45">
        <f t="shared" si="228"/>
        <v>0</v>
      </c>
      <c r="DB106" s="45">
        <f t="shared" si="229"/>
        <v>0</v>
      </c>
      <c r="DC106" s="45">
        <f t="shared" si="230"/>
        <v>0</v>
      </c>
      <c r="DD106" s="45">
        <f t="shared" si="231"/>
        <v>0</v>
      </c>
      <c r="DE106" s="45">
        <f t="shared" si="232"/>
        <v>0</v>
      </c>
      <c r="DF106" s="45">
        <f t="shared" si="233"/>
        <v>0</v>
      </c>
      <c r="DG106" s="45">
        <f t="shared" si="234"/>
        <v>0</v>
      </c>
      <c r="DH106" s="45">
        <f t="shared" si="235"/>
        <v>0</v>
      </c>
      <c r="DI106" s="45">
        <f t="shared" si="236"/>
        <v>0</v>
      </c>
      <c r="DJ106" s="45">
        <f t="shared" si="237"/>
        <v>0</v>
      </c>
      <c r="DK106" s="45">
        <f t="shared" si="238"/>
        <v>0</v>
      </c>
      <c r="DL106" s="45">
        <f t="shared" si="239"/>
        <v>0</v>
      </c>
      <c r="DM106" s="45">
        <f t="shared" si="240"/>
        <v>0</v>
      </c>
      <c r="DN106" s="45">
        <f t="shared" si="241"/>
        <v>0</v>
      </c>
      <c r="DO106" s="45">
        <f t="shared" si="242"/>
        <v>0</v>
      </c>
      <c r="DP106" s="45">
        <f t="shared" si="243"/>
        <v>0</v>
      </c>
      <c r="DQ106" s="45">
        <f t="shared" si="244"/>
        <v>0</v>
      </c>
      <c r="DR106" s="45">
        <f t="shared" si="245"/>
        <v>0</v>
      </c>
      <c r="DS106" s="45">
        <f t="shared" si="246"/>
        <v>0</v>
      </c>
      <c r="DT106" s="45">
        <f t="shared" si="247"/>
        <v>0</v>
      </c>
      <c r="DU106" s="45">
        <f t="shared" si="248"/>
        <v>0</v>
      </c>
      <c r="DV106" s="45">
        <f t="shared" si="249"/>
        <v>0</v>
      </c>
      <c r="DW106" s="45">
        <f t="shared" si="250"/>
        <v>0</v>
      </c>
      <c r="DX106" s="45">
        <f t="shared" si="251"/>
        <v>0</v>
      </c>
      <c r="DY106" s="45">
        <f t="shared" si="252"/>
        <v>0</v>
      </c>
      <c r="DZ106" s="45">
        <f t="shared" si="253"/>
        <v>0</v>
      </c>
    </row>
    <row r="107" spans="1:130" x14ac:dyDescent="0.25">
      <c r="A107" s="66" t="s">
        <v>44</v>
      </c>
      <c r="B107" s="47">
        <f t="shared" si="220"/>
        <v>0</v>
      </c>
      <c r="C107" s="48">
        <f t="shared" si="220"/>
        <v>0</v>
      </c>
      <c r="D107" s="33"/>
      <c r="E107" s="34"/>
      <c r="F107" s="35"/>
      <c r="G107" s="34"/>
      <c r="H107" s="35"/>
      <c r="I107" s="34"/>
      <c r="J107" s="35"/>
      <c r="K107" s="34"/>
      <c r="L107" s="35"/>
      <c r="M107" s="36"/>
      <c r="N107" s="37"/>
      <c r="O107" s="38"/>
      <c r="P107" s="39"/>
      <c r="Q107" s="38"/>
      <c r="R107" s="39"/>
      <c r="S107" s="38"/>
      <c r="T107" s="39"/>
      <c r="U107" s="38"/>
      <c r="V107" s="39"/>
      <c r="W107" s="38"/>
      <c r="X107" s="39"/>
      <c r="Y107" s="38"/>
      <c r="Z107" s="39"/>
      <c r="AA107" s="38"/>
      <c r="AB107" s="39"/>
      <c r="AC107" s="38"/>
      <c r="AD107" s="39"/>
      <c r="AE107" s="38"/>
      <c r="AF107" s="39"/>
      <c r="AG107" s="38"/>
      <c r="AH107" s="39"/>
      <c r="AI107" s="38"/>
      <c r="AJ107" s="39"/>
      <c r="AK107" s="38"/>
      <c r="AL107" s="39"/>
      <c r="AM107" s="38"/>
      <c r="AN107" s="39"/>
      <c r="AO107" s="38"/>
      <c r="AP107" s="39"/>
      <c r="AQ107" s="40"/>
      <c r="AR107" s="41"/>
      <c r="AS107" s="40"/>
      <c r="AT107" s="37"/>
      <c r="AU107" s="38"/>
      <c r="AV107" s="39"/>
      <c r="AW107" s="42"/>
      <c r="AX107" s="43" t="str">
        <f t="shared" si="221"/>
        <v/>
      </c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10"/>
      <c r="BJ107" s="10"/>
      <c r="BK107" s="10"/>
      <c r="BL107" s="10"/>
      <c r="BU107" s="10"/>
      <c r="BW107" s="11"/>
      <c r="CA107" s="44" t="str">
        <f t="shared" si="222"/>
        <v/>
      </c>
      <c r="CB107" s="44" t="str">
        <f t="shared" si="223"/>
        <v/>
      </c>
      <c r="CC107" s="44" t="str">
        <f t="shared" si="224"/>
        <v/>
      </c>
      <c r="CD107" s="44" t="str">
        <f t="shared" si="225"/>
        <v/>
      </c>
      <c r="CE107" s="44" t="str">
        <f t="shared" si="226"/>
        <v/>
      </c>
      <c r="CF107" s="44" t="str">
        <f t="shared" si="254"/>
        <v/>
      </c>
      <c r="CG107" s="44" t="str">
        <f t="shared" si="255"/>
        <v/>
      </c>
      <c r="CH107" s="44" t="str">
        <f t="shared" si="256"/>
        <v/>
      </c>
      <c r="CI107" s="44" t="str">
        <f t="shared" si="257"/>
        <v/>
      </c>
      <c r="CJ107" s="44" t="str">
        <f t="shared" si="258"/>
        <v/>
      </c>
      <c r="CK107" s="44" t="str">
        <f t="shared" si="259"/>
        <v/>
      </c>
      <c r="CL107" s="44" t="str">
        <f t="shared" si="260"/>
        <v/>
      </c>
      <c r="CM107" s="44" t="str">
        <f t="shared" si="261"/>
        <v/>
      </c>
      <c r="CN107" s="44" t="str">
        <f t="shared" si="262"/>
        <v/>
      </c>
      <c r="CO107" s="44" t="str">
        <f t="shared" si="263"/>
        <v/>
      </c>
      <c r="CP107" s="44" t="str">
        <f t="shared" si="264"/>
        <v/>
      </c>
      <c r="CQ107" s="44" t="str">
        <f t="shared" si="265"/>
        <v/>
      </c>
      <c r="CR107" s="44" t="str">
        <f t="shared" si="266"/>
        <v/>
      </c>
      <c r="CS107" s="44" t="str">
        <f t="shared" si="267"/>
        <v/>
      </c>
      <c r="CT107" s="44" t="str">
        <f t="shared" si="268"/>
        <v/>
      </c>
      <c r="CU107" s="44" t="str">
        <f t="shared" si="269"/>
        <v/>
      </c>
      <c r="CV107" s="44" t="str">
        <f t="shared" si="270"/>
        <v/>
      </c>
      <c r="CW107" s="44" t="str">
        <f t="shared" si="271"/>
        <v/>
      </c>
      <c r="CX107" s="44" t="str">
        <f t="shared" si="272"/>
        <v/>
      </c>
      <c r="CY107" s="44" t="str">
        <f t="shared" si="273"/>
        <v/>
      </c>
      <c r="CZ107" s="44" t="str">
        <f t="shared" si="227"/>
        <v/>
      </c>
      <c r="DA107" s="45">
        <f t="shared" si="228"/>
        <v>0</v>
      </c>
      <c r="DB107" s="45">
        <f t="shared" si="229"/>
        <v>0</v>
      </c>
      <c r="DC107" s="45">
        <f t="shared" si="230"/>
        <v>0</v>
      </c>
      <c r="DD107" s="45">
        <f t="shared" si="231"/>
        <v>0</v>
      </c>
      <c r="DE107" s="45">
        <f t="shared" si="232"/>
        <v>0</v>
      </c>
      <c r="DF107" s="45">
        <f t="shared" si="233"/>
        <v>0</v>
      </c>
      <c r="DG107" s="45">
        <f t="shared" si="234"/>
        <v>0</v>
      </c>
      <c r="DH107" s="45">
        <f t="shared" si="235"/>
        <v>0</v>
      </c>
      <c r="DI107" s="45">
        <f t="shared" si="236"/>
        <v>0</v>
      </c>
      <c r="DJ107" s="45">
        <f t="shared" si="237"/>
        <v>0</v>
      </c>
      <c r="DK107" s="45">
        <f t="shared" si="238"/>
        <v>0</v>
      </c>
      <c r="DL107" s="45">
        <f t="shared" si="239"/>
        <v>0</v>
      </c>
      <c r="DM107" s="45">
        <f t="shared" si="240"/>
        <v>0</v>
      </c>
      <c r="DN107" s="45">
        <f t="shared" si="241"/>
        <v>0</v>
      </c>
      <c r="DO107" s="45">
        <f t="shared" si="242"/>
        <v>0</v>
      </c>
      <c r="DP107" s="45">
        <f t="shared" si="243"/>
        <v>0</v>
      </c>
      <c r="DQ107" s="45">
        <f t="shared" si="244"/>
        <v>0</v>
      </c>
      <c r="DR107" s="45">
        <f t="shared" si="245"/>
        <v>0</v>
      </c>
      <c r="DS107" s="45">
        <f t="shared" si="246"/>
        <v>0</v>
      </c>
      <c r="DT107" s="45">
        <f t="shared" si="247"/>
        <v>0</v>
      </c>
      <c r="DU107" s="45">
        <f t="shared" si="248"/>
        <v>0</v>
      </c>
      <c r="DV107" s="45">
        <f t="shared" si="249"/>
        <v>0</v>
      </c>
      <c r="DW107" s="45">
        <f t="shared" si="250"/>
        <v>0</v>
      </c>
      <c r="DX107" s="45">
        <f t="shared" si="251"/>
        <v>0</v>
      </c>
      <c r="DY107" s="45">
        <f t="shared" si="252"/>
        <v>0</v>
      </c>
      <c r="DZ107" s="45">
        <f t="shared" si="253"/>
        <v>0</v>
      </c>
    </row>
    <row r="108" spans="1:130" x14ac:dyDescent="0.25">
      <c r="A108" s="66" t="s">
        <v>45</v>
      </c>
      <c r="B108" s="47">
        <f>+D108+F108+H108+J108+L108+N108+P108+R108+T108+V108+X108+Z108+AB108+AD108+AF108+AH108+AJ108+AL108+AN108+AP108</f>
        <v>0</v>
      </c>
      <c r="C108" s="48">
        <f>+E108+G108+I108+K108+M108+O108+Q108+S108+U108+W108+Y108+AA108+AC108+AE108+AG108+AI108+AK108+AM108+AO108+AQ108</f>
        <v>0</v>
      </c>
      <c r="D108" s="37"/>
      <c r="E108" s="38"/>
      <c r="F108" s="39"/>
      <c r="G108" s="38"/>
      <c r="H108" s="39"/>
      <c r="I108" s="42"/>
      <c r="J108" s="37"/>
      <c r="K108" s="37"/>
      <c r="L108" s="39"/>
      <c r="M108" s="42"/>
      <c r="N108" s="37"/>
      <c r="O108" s="38"/>
      <c r="P108" s="39"/>
      <c r="Q108" s="38"/>
      <c r="R108" s="39"/>
      <c r="S108" s="38"/>
      <c r="T108" s="39"/>
      <c r="U108" s="38"/>
      <c r="V108" s="39"/>
      <c r="W108" s="38"/>
      <c r="X108" s="39"/>
      <c r="Y108" s="38"/>
      <c r="Z108" s="39"/>
      <c r="AA108" s="38"/>
      <c r="AB108" s="39"/>
      <c r="AC108" s="38"/>
      <c r="AD108" s="39"/>
      <c r="AE108" s="38"/>
      <c r="AF108" s="39"/>
      <c r="AG108" s="38"/>
      <c r="AH108" s="39"/>
      <c r="AI108" s="38"/>
      <c r="AJ108" s="39"/>
      <c r="AK108" s="38"/>
      <c r="AL108" s="39"/>
      <c r="AM108" s="38"/>
      <c r="AN108" s="39"/>
      <c r="AO108" s="38"/>
      <c r="AP108" s="39"/>
      <c r="AQ108" s="40"/>
      <c r="AR108" s="41"/>
      <c r="AS108" s="40"/>
      <c r="AT108" s="37"/>
      <c r="AU108" s="38"/>
      <c r="AV108" s="39"/>
      <c r="AW108" s="42"/>
      <c r="AX108" s="43" t="str">
        <f t="shared" si="221"/>
        <v/>
      </c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10"/>
      <c r="BJ108" s="10"/>
      <c r="BK108" s="10"/>
      <c r="BL108" s="10"/>
      <c r="BU108" s="10"/>
      <c r="BW108" s="11"/>
      <c r="CA108" s="44" t="str">
        <f t="shared" si="222"/>
        <v/>
      </c>
      <c r="CB108" s="44" t="str">
        <f t="shared" si="223"/>
        <v/>
      </c>
      <c r="CC108" s="44" t="str">
        <f t="shared" si="224"/>
        <v/>
      </c>
      <c r="CD108" s="44" t="str">
        <f t="shared" si="225"/>
        <v/>
      </c>
      <c r="CE108" s="44" t="str">
        <f t="shared" si="226"/>
        <v/>
      </c>
      <c r="CF108" s="44" t="str">
        <f t="shared" si="254"/>
        <v/>
      </c>
      <c r="CG108" s="44" t="str">
        <f t="shared" si="255"/>
        <v/>
      </c>
      <c r="CH108" s="44" t="str">
        <f t="shared" si="256"/>
        <v/>
      </c>
      <c r="CI108" s="44" t="str">
        <f t="shared" si="257"/>
        <v/>
      </c>
      <c r="CJ108" s="44" t="str">
        <f t="shared" si="258"/>
        <v/>
      </c>
      <c r="CK108" s="44" t="str">
        <f t="shared" si="259"/>
        <v/>
      </c>
      <c r="CL108" s="44" t="str">
        <f t="shared" si="260"/>
        <v/>
      </c>
      <c r="CM108" s="44" t="str">
        <f t="shared" si="261"/>
        <v/>
      </c>
      <c r="CN108" s="44" t="str">
        <f t="shared" si="262"/>
        <v/>
      </c>
      <c r="CO108" s="44" t="str">
        <f t="shared" si="263"/>
        <v/>
      </c>
      <c r="CP108" s="44" t="str">
        <f t="shared" si="264"/>
        <v/>
      </c>
      <c r="CQ108" s="44" t="str">
        <f t="shared" si="265"/>
        <v/>
      </c>
      <c r="CR108" s="44" t="str">
        <f t="shared" si="266"/>
        <v/>
      </c>
      <c r="CS108" s="44" t="str">
        <f t="shared" si="267"/>
        <v/>
      </c>
      <c r="CT108" s="44" t="str">
        <f t="shared" si="268"/>
        <v/>
      </c>
      <c r="CU108" s="44" t="str">
        <f t="shared" si="269"/>
        <v/>
      </c>
      <c r="CV108" s="44" t="str">
        <f t="shared" si="270"/>
        <v/>
      </c>
      <c r="CW108" s="44" t="str">
        <f t="shared" si="271"/>
        <v/>
      </c>
      <c r="CX108" s="44" t="str">
        <f t="shared" si="272"/>
        <v/>
      </c>
      <c r="CY108" s="44" t="str">
        <f t="shared" si="273"/>
        <v/>
      </c>
      <c r="CZ108" s="44" t="str">
        <f t="shared" si="227"/>
        <v/>
      </c>
      <c r="DA108" s="45">
        <f t="shared" si="228"/>
        <v>0</v>
      </c>
      <c r="DB108" s="45">
        <f t="shared" si="229"/>
        <v>0</v>
      </c>
      <c r="DC108" s="45">
        <f t="shared" si="230"/>
        <v>0</v>
      </c>
      <c r="DD108" s="45">
        <f t="shared" si="231"/>
        <v>0</v>
      </c>
      <c r="DE108" s="45">
        <f t="shared" si="232"/>
        <v>0</v>
      </c>
      <c r="DF108" s="45">
        <f t="shared" si="233"/>
        <v>0</v>
      </c>
      <c r="DG108" s="45">
        <f t="shared" si="234"/>
        <v>0</v>
      </c>
      <c r="DH108" s="45">
        <f t="shared" si="235"/>
        <v>0</v>
      </c>
      <c r="DI108" s="45">
        <f t="shared" si="236"/>
        <v>0</v>
      </c>
      <c r="DJ108" s="45">
        <f t="shared" si="237"/>
        <v>0</v>
      </c>
      <c r="DK108" s="45">
        <f t="shared" si="238"/>
        <v>0</v>
      </c>
      <c r="DL108" s="45">
        <f t="shared" si="239"/>
        <v>0</v>
      </c>
      <c r="DM108" s="45">
        <f t="shared" si="240"/>
        <v>0</v>
      </c>
      <c r="DN108" s="45">
        <f t="shared" si="241"/>
        <v>0</v>
      </c>
      <c r="DO108" s="45">
        <f t="shared" si="242"/>
        <v>0</v>
      </c>
      <c r="DP108" s="45">
        <f t="shared" si="243"/>
        <v>0</v>
      </c>
      <c r="DQ108" s="45">
        <f t="shared" si="244"/>
        <v>0</v>
      </c>
      <c r="DR108" s="45">
        <f t="shared" si="245"/>
        <v>0</v>
      </c>
      <c r="DS108" s="45">
        <f t="shared" si="246"/>
        <v>0</v>
      </c>
      <c r="DT108" s="45">
        <f t="shared" si="247"/>
        <v>0</v>
      </c>
      <c r="DU108" s="45">
        <f t="shared" si="248"/>
        <v>0</v>
      </c>
      <c r="DV108" s="45">
        <f t="shared" si="249"/>
        <v>0</v>
      </c>
      <c r="DW108" s="45">
        <f t="shared" si="250"/>
        <v>0</v>
      </c>
      <c r="DX108" s="45">
        <f t="shared" si="251"/>
        <v>0</v>
      </c>
      <c r="DY108" s="45">
        <f t="shared" si="252"/>
        <v>0</v>
      </c>
      <c r="DZ108" s="45">
        <f t="shared" si="253"/>
        <v>0</v>
      </c>
    </row>
    <row r="109" spans="1:130" ht="22.5" x14ac:dyDescent="0.25">
      <c r="A109" s="67" t="s">
        <v>46</v>
      </c>
      <c r="B109" s="47">
        <f>+D109+F109+H109</f>
        <v>0</v>
      </c>
      <c r="C109" s="48">
        <f>+E109+G109+I109</f>
        <v>0</v>
      </c>
      <c r="D109" s="37"/>
      <c r="E109" s="38"/>
      <c r="F109" s="39"/>
      <c r="G109" s="38"/>
      <c r="H109" s="39"/>
      <c r="I109" s="42"/>
      <c r="J109" s="50"/>
      <c r="K109" s="51"/>
      <c r="L109" s="50"/>
      <c r="M109" s="51"/>
      <c r="N109" s="50"/>
      <c r="O109" s="51"/>
      <c r="P109" s="50"/>
      <c r="Q109" s="51"/>
      <c r="R109" s="50"/>
      <c r="S109" s="51"/>
      <c r="T109" s="50"/>
      <c r="U109" s="51"/>
      <c r="V109" s="50"/>
      <c r="W109" s="51"/>
      <c r="X109" s="50"/>
      <c r="Y109" s="51"/>
      <c r="Z109" s="50"/>
      <c r="AA109" s="51"/>
      <c r="AB109" s="50"/>
      <c r="AC109" s="51"/>
      <c r="AD109" s="50"/>
      <c r="AE109" s="51"/>
      <c r="AF109" s="50"/>
      <c r="AG109" s="51"/>
      <c r="AH109" s="50"/>
      <c r="AI109" s="51"/>
      <c r="AJ109" s="50"/>
      <c r="AK109" s="51"/>
      <c r="AL109" s="50"/>
      <c r="AM109" s="51"/>
      <c r="AN109" s="50"/>
      <c r="AO109" s="51"/>
      <c r="AP109" s="50"/>
      <c r="AQ109" s="52"/>
      <c r="AR109" s="37"/>
      <c r="AS109" s="40"/>
      <c r="AT109" s="37"/>
      <c r="AU109" s="38"/>
      <c r="AV109" s="39"/>
      <c r="AW109" s="42"/>
      <c r="AX109" s="43" t="str">
        <f t="shared" si="221"/>
        <v/>
      </c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10"/>
      <c r="BJ109" s="10"/>
      <c r="BK109" s="10"/>
      <c r="BL109" s="10"/>
      <c r="BU109" s="10"/>
      <c r="BW109" s="11"/>
      <c r="CA109" s="44" t="str">
        <f t="shared" si="222"/>
        <v/>
      </c>
      <c r="CB109" s="44" t="str">
        <f t="shared" si="223"/>
        <v/>
      </c>
      <c r="CC109" s="44" t="str">
        <f t="shared" si="224"/>
        <v/>
      </c>
      <c r="CD109" s="44" t="str">
        <f t="shared" si="225"/>
        <v/>
      </c>
      <c r="CE109" s="44" t="str">
        <f t="shared" si="226"/>
        <v/>
      </c>
      <c r="CF109" s="44" t="str">
        <f t="shared" si="254"/>
        <v/>
      </c>
      <c r="CG109" s="44" t="str">
        <f t="shared" si="255"/>
        <v/>
      </c>
      <c r="CH109" s="44" t="str">
        <f t="shared" si="256"/>
        <v/>
      </c>
      <c r="CI109" s="44" t="str">
        <f t="shared" si="257"/>
        <v/>
      </c>
      <c r="CJ109" s="44" t="str">
        <f t="shared" si="258"/>
        <v/>
      </c>
      <c r="CK109" s="44" t="str">
        <f t="shared" si="259"/>
        <v/>
      </c>
      <c r="CL109" s="44" t="str">
        <f t="shared" si="260"/>
        <v/>
      </c>
      <c r="CM109" s="44" t="str">
        <f t="shared" si="261"/>
        <v/>
      </c>
      <c r="CN109" s="44" t="str">
        <f t="shared" si="262"/>
        <v/>
      </c>
      <c r="CO109" s="44" t="str">
        <f t="shared" si="263"/>
        <v/>
      </c>
      <c r="CP109" s="44" t="str">
        <f t="shared" si="264"/>
        <v/>
      </c>
      <c r="CQ109" s="44" t="str">
        <f t="shared" si="265"/>
        <v/>
      </c>
      <c r="CR109" s="44" t="str">
        <f t="shared" si="266"/>
        <v/>
      </c>
      <c r="CS109" s="44" t="str">
        <f t="shared" si="267"/>
        <v/>
      </c>
      <c r="CT109" s="44" t="str">
        <f t="shared" si="268"/>
        <v/>
      </c>
      <c r="CU109" s="44" t="str">
        <f t="shared" si="269"/>
        <v/>
      </c>
      <c r="CV109" s="44" t="str">
        <f t="shared" si="270"/>
        <v/>
      </c>
      <c r="CW109" s="44" t="str">
        <f t="shared" si="271"/>
        <v/>
      </c>
      <c r="CX109" s="44" t="str">
        <f t="shared" si="272"/>
        <v/>
      </c>
      <c r="CY109" s="44" t="str">
        <f t="shared" si="273"/>
        <v/>
      </c>
      <c r="CZ109" s="44" t="str">
        <f t="shared" si="227"/>
        <v/>
      </c>
      <c r="DA109" s="45">
        <f t="shared" si="228"/>
        <v>0</v>
      </c>
      <c r="DB109" s="45">
        <f t="shared" si="229"/>
        <v>0</v>
      </c>
      <c r="DC109" s="45">
        <f t="shared" si="230"/>
        <v>0</v>
      </c>
      <c r="DD109" s="45">
        <f t="shared" si="231"/>
        <v>0</v>
      </c>
      <c r="DE109" s="45">
        <f t="shared" si="232"/>
        <v>0</v>
      </c>
      <c r="DF109" s="45">
        <f t="shared" si="233"/>
        <v>0</v>
      </c>
      <c r="DG109" s="45">
        <f t="shared" si="234"/>
        <v>0</v>
      </c>
      <c r="DH109" s="45">
        <f t="shared" si="235"/>
        <v>0</v>
      </c>
      <c r="DI109" s="45">
        <f t="shared" si="236"/>
        <v>0</v>
      </c>
      <c r="DJ109" s="45">
        <f t="shared" si="237"/>
        <v>0</v>
      </c>
      <c r="DK109" s="45">
        <f t="shared" si="238"/>
        <v>0</v>
      </c>
      <c r="DL109" s="45">
        <f t="shared" si="239"/>
        <v>0</v>
      </c>
      <c r="DM109" s="45">
        <f t="shared" si="240"/>
        <v>0</v>
      </c>
      <c r="DN109" s="45">
        <f t="shared" si="241"/>
        <v>0</v>
      </c>
      <c r="DO109" s="45">
        <f t="shared" si="242"/>
        <v>0</v>
      </c>
      <c r="DP109" s="45">
        <f t="shared" si="243"/>
        <v>0</v>
      </c>
      <c r="DQ109" s="45">
        <f t="shared" si="244"/>
        <v>0</v>
      </c>
      <c r="DR109" s="45">
        <f t="shared" si="245"/>
        <v>0</v>
      </c>
      <c r="DS109" s="45">
        <f t="shared" si="246"/>
        <v>0</v>
      </c>
      <c r="DT109" s="45">
        <f t="shared" si="247"/>
        <v>0</v>
      </c>
      <c r="DU109" s="45">
        <f t="shared" si="248"/>
        <v>0</v>
      </c>
      <c r="DV109" s="45">
        <f t="shared" si="249"/>
        <v>0</v>
      </c>
      <c r="DW109" s="45">
        <f t="shared" si="250"/>
        <v>0</v>
      </c>
      <c r="DX109" s="45">
        <f t="shared" si="251"/>
        <v>0</v>
      </c>
      <c r="DY109" s="45">
        <f t="shared" si="252"/>
        <v>0</v>
      </c>
      <c r="DZ109" s="45">
        <f t="shared" si="253"/>
        <v>0</v>
      </c>
    </row>
    <row r="110" spans="1:130" x14ac:dyDescent="0.25">
      <c r="A110" s="67" t="s">
        <v>47</v>
      </c>
      <c r="B110" s="47">
        <f>+P110+R110+T110+V110+X110+Z110+AB110+AD110+AF110+AH110+AJ110+AL110+AN110+AP110</f>
        <v>0</v>
      </c>
      <c r="C110" s="48">
        <f>+Q110+S110+U110+W110+Y110+AA110+AC110+AE110+AG110+AI110+AK110+AM110+AO110+AQ110</f>
        <v>0</v>
      </c>
      <c r="D110" s="33"/>
      <c r="E110" s="34"/>
      <c r="F110" s="35"/>
      <c r="G110" s="34"/>
      <c r="H110" s="35"/>
      <c r="I110" s="34"/>
      <c r="J110" s="35"/>
      <c r="K110" s="34"/>
      <c r="L110" s="35"/>
      <c r="M110" s="36"/>
      <c r="N110" s="33"/>
      <c r="O110" s="34"/>
      <c r="P110" s="39"/>
      <c r="Q110" s="38"/>
      <c r="R110" s="39"/>
      <c r="S110" s="38"/>
      <c r="T110" s="39"/>
      <c r="U110" s="38"/>
      <c r="V110" s="39"/>
      <c r="W110" s="38"/>
      <c r="X110" s="39"/>
      <c r="Y110" s="38"/>
      <c r="Z110" s="39"/>
      <c r="AA110" s="38"/>
      <c r="AB110" s="39"/>
      <c r="AC110" s="38"/>
      <c r="AD110" s="39"/>
      <c r="AE110" s="38"/>
      <c r="AF110" s="39"/>
      <c r="AG110" s="38"/>
      <c r="AH110" s="39"/>
      <c r="AI110" s="38"/>
      <c r="AJ110" s="39"/>
      <c r="AK110" s="38"/>
      <c r="AL110" s="39"/>
      <c r="AM110" s="38"/>
      <c r="AN110" s="39"/>
      <c r="AO110" s="38"/>
      <c r="AP110" s="39"/>
      <c r="AQ110" s="40"/>
      <c r="AR110" s="37"/>
      <c r="AS110" s="40"/>
      <c r="AT110" s="37"/>
      <c r="AU110" s="38"/>
      <c r="AV110" s="39"/>
      <c r="AW110" s="42"/>
      <c r="AX110" s="43" t="str">
        <f t="shared" si="221"/>
        <v/>
      </c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10"/>
      <c r="BJ110" s="10"/>
      <c r="BK110" s="10"/>
      <c r="BL110" s="10"/>
      <c r="BU110" s="10"/>
      <c r="BW110" s="11"/>
      <c r="CA110" s="44" t="str">
        <f t="shared" si="222"/>
        <v/>
      </c>
      <c r="CB110" s="44" t="str">
        <f t="shared" si="223"/>
        <v/>
      </c>
      <c r="CC110" s="44" t="str">
        <f t="shared" si="224"/>
        <v/>
      </c>
      <c r="CD110" s="44" t="str">
        <f t="shared" si="225"/>
        <v/>
      </c>
      <c r="CE110" s="44" t="str">
        <f t="shared" si="226"/>
        <v/>
      </c>
      <c r="CF110" s="44" t="str">
        <f t="shared" si="254"/>
        <v/>
      </c>
      <c r="CG110" s="44" t="str">
        <f t="shared" si="255"/>
        <v/>
      </c>
      <c r="CH110" s="44" t="str">
        <f t="shared" si="256"/>
        <v/>
      </c>
      <c r="CI110" s="44" t="str">
        <f t="shared" si="257"/>
        <v/>
      </c>
      <c r="CJ110" s="44" t="str">
        <f t="shared" si="258"/>
        <v/>
      </c>
      <c r="CK110" s="44" t="str">
        <f t="shared" si="259"/>
        <v/>
      </c>
      <c r="CL110" s="44" t="str">
        <f t="shared" si="260"/>
        <v/>
      </c>
      <c r="CM110" s="44" t="str">
        <f t="shared" si="261"/>
        <v/>
      </c>
      <c r="CN110" s="44" t="str">
        <f t="shared" si="262"/>
        <v/>
      </c>
      <c r="CO110" s="44" t="str">
        <f t="shared" si="263"/>
        <v/>
      </c>
      <c r="CP110" s="44" t="str">
        <f t="shared" si="264"/>
        <v/>
      </c>
      <c r="CQ110" s="44" t="str">
        <f t="shared" si="265"/>
        <v/>
      </c>
      <c r="CR110" s="44" t="str">
        <f t="shared" si="266"/>
        <v/>
      </c>
      <c r="CS110" s="44" t="str">
        <f t="shared" si="267"/>
        <v/>
      </c>
      <c r="CT110" s="44" t="str">
        <f t="shared" si="268"/>
        <v/>
      </c>
      <c r="CU110" s="44" t="str">
        <f t="shared" si="269"/>
        <v/>
      </c>
      <c r="CV110" s="44" t="str">
        <f t="shared" si="270"/>
        <v/>
      </c>
      <c r="CW110" s="44" t="str">
        <f t="shared" si="271"/>
        <v/>
      </c>
      <c r="CX110" s="44" t="str">
        <f t="shared" si="272"/>
        <v/>
      </c>
      <c r="CY110" s="44" t="str">
        <f t="shared" si="273"/>
        <v/>
      </c>
      <c r="CZ110" s="44" t="str">
        <f t="shared" si="227"/>
        <v/>
      </c>
      <c r="DA110" s="45">
        <f t="shared" si="228"/>
        <v>0</v>
      </c>
      <c r="DB110" s="45">
        <f t="shared" si="229"/>
        <v>0</v>
      </c>
      <c r="DC110" s="45">
        <f t="shared" si="230"/>
        <v>0</v>
      </c>
      <c r="DD110" s="45">
        <f t="shared" si="231"/>
        <v>0</v>
      </c>
      <c r="DE110" s="45">
        <f t="shared" si="232"/>
        <v>0</v>
      </c>
      <c r="DF110" s="45">
        <f t="shared" si="233"/>
        <v>0</v>
      </c>
      <c r="DG110" s="45">
        <f t="shared" si="234"/>
        <v>0</v>
      </c>
      <c r="DH110" s="45">
        <f t="shared" si="235"/>
        <v>0</v>
      </c>
      <c r="DI110" s="45">
        <f t="shared" si="236"/>
        <v>0</v>
      </c>
      <c r="DJ110" s="45">
        <f t="shared" si="237"/>
        <v>0</v>
      </c>
      <c r="DK110" s="45">
        <f t="shared" si="238"/>
        <v>0</v>
      </c>
      <c r="DL110" s="45">
        <f t="shared" si="239"/>
        <v>0</v>
      </c>
      <c r="DM110" s="45">
        <f t="shared" si="240"/>
        <v>0</v>
      </c>
      <c r="DN110" s="45">
        <f t="shared" si="241"/>
        <v>0</v>
      </c>
      <c r="DO110" s="45">
        <f t="shared" si="242"/>
        <v>0</v>
      </c>
      <c r="DP110" s="45">
        <f t="shared" si="243"/>
        <v>0</v>
      </c>
      <c r="DQ110" s="45">
        <f t="shared" si="244"/>
        <v>0</v>
      </c>
      <c r="DR110" s="45">
        <f t="shared" si="245"/>
        <v>0</v>
      </c>
      <c r="DS110" s="45">
        <f t="shared" si="246"/>
        <v>0</v>
      </c>
      <c r="DT110" s="45">
        <f t="shared" si="247"/>
        <v>0</v>
      </c>
      <c r="DU110" s="45">
        <f t="shared" si="248"/>
        <v>0</v>
      </c>
      <c r="DV110" s="45">
        <f t="shared" si="249"/>
        <v>0</v>
      </c>
      <c r="DW110" s="45">
        <f t="shared" si="250"/>
        <v>0</v>
      </c>
      <c r="DX110" s="45">
        <f t="shared" si="251"/>
        <v>0</v>
      </c>
      <c r="DY110" s="45">
        <f t="shared" si="252"/>
        <v>0</v>
      </c>
      <c r="DZ110" s="45">
        <f t="shared" si="253"/>
        <v>0</v>
      </c>
    </row>
    <row r="111" spans="1:130" x14ac:dyDescent="0.25">
      <c r="A111" s="66" t="s">
        <v>48</v>
      </c>
      <c r="B111" s="47">
        <f>+N111+P111+R111+T111+V111+X111+Z111+AB111+AD111+AF111+AH111+AJ111+AL111+AN111+AP111</f>
        <v>0</v>
      </c>
      <c r="C111" s="48">
        <f>+O111+Q111+S111+U111+W111+Y111+AA111+AC111+AE111+AG111+AI111+AK111+AM111+AO111+AQ111</f>
        <v>0</v>
      </c>
      <c r="D111" s="41"/>
      <c r="E111" s="51"/>
      <c r="F111" s="50"/>
      <c r="G111" s="51"/>
      <c r="H111" s="50"/>
      <c r="I111" s="53"/>
      <c r="J111" s="41"/>
      <c r="K111" s="41"/>
      <c r="L111" s="50"/>
      <c r="M111" s="53"/>
      <c r="N111" s="37"/>
      <c r="O111" s="38"/>
      <c r="P111" s="39"/>
      <c r="Q111" s="38"/>
      <c r="R111" s="39"/>
      <c r="S111" s="38"/>
      <c r="T111" s="39"/>
      <c r="U111" s="38"/>
      <c r="V111" s="39"/>
      <c r="W111" s="38"/>
      <c r="X111" s="39"/>
      <c r="Y111" s="38"/>
      <c r="Z111" s="39"/>
      <c r="AA111" s="38"/>
      <c r="AB111" s="39"/>
      <c r="AC111" s="38"/>
      <c r="AD111" s="39"/>
      <c r="AE111" s="38"/>
      <c r="AF111" s="39"/>
      <c r="AG111" s="38"/>
      <c r="AH111" s="39"/>
      <c r="AI111" s="38"/>
      <c r="AJ111" s="39"/>
      <c r="AK111" s="38"/>
      <c r="AL111" s="39"/>
      <c r="AM111" s="38"/>
      <c r="AN111" s="39"/>
      <c r="AO111" s="38"/>
      <c r="AP111" s="39"/>
      <c r="AQ111" s="40"/>
      <c r="AR111" s="37"/>
      <c r="AS111" s="40"/>
      <c r="AT111" s="37"/>
      <c r="AU111" s="38"/>
      <c r="AV111" s="39"/>
      <c r="AW111" s="42"/>
      <c r="AX111" s="43" t="str">
        <f t="shared" si="221"/>
        <v/>
      </c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10"/>
      <c r="BJ111" s="10"/>
      <c r="BK111" s="10"/>
      <c r="BL111" s="10"/>
      <c r="BU111" s="10"/>
      <c r="BW111" s="11"/>
      <c r="CA111" s="44" t="str">
        <f t="shared" si="222"/>
        <v/>
      </c>
      <c r="CB111" s="44" t="str">
        <f t="shared" si="223"/>
        <v/>
      </c>
      <c r="CC111" s="44" t="str">
        <f t="shared" si="224"/>
        <v/>
      </c>
      <c r="CD111" s="44" t="str">
        <f t="shared" si="225"/>
        <v/>
      </c>
      <c r="CE111" s="44" t="str">
        <f t="shared" si="226"/>
        <v/>
      </c>
      <c r="CF111" s="44" t="str">
        <f t="shared" si="254"/>
        <v/>
      </c>
      <c r="CG111" s="44" t="str">
        <f t="shared" si="255"/>
        <v/>
      </c>
      <c r="CH111" s="44" t="str">
        <f t="shared" si="256"/>
        <v/>
      </c>
      <c r="CI111" s="44" t="str">
        <f t="shared" si="257"/>
        <v/>
      </c>
      <c r="CJ111" s="44" t="str">
        <f t="shared" si="258"/>
        <v/>
      </c>
      <c r="CK111" s="44" t="str">
        <f t="shared" si="259"/>
        <v/>
      </c>
      <c r="CL111" s="44" t="str">
        <f t="shared" si="260"/>
        <v/>
      </c>
      <c r="CM111" s="44" t="str">
        <f t="shared" si="261"/>
        <v/>
      </c>
      <c r="CN111" s="44" t="str">
        <f t="shared" si="262"/>
        <v/>
      </c>
      <c r="CO111" s="44" t="str">
        <f t="shared" si="263"/>
        <v/>
      </c>
      <c r="CP111" s="44" t="str">
        <f t="shared" si="264"/>
        <v/>
      </c>
      <c r="CQ111" s="44" t="str">
        <f t="shared" si="265"/>
        <v/>
      </c>
      <c r="CR111" s="44" t="str">
        <f t="shared" si="266"/>
        <v/>
      </c>
      <c r="CS111" s="44" t="str">
        <f t="shared" si="267"/>
        <v/>
      </c>
      <c r="CT111" s="44" t="str">
        <f t="shared" si="268"/>
        <v/>
      </c>
      <c r="CU111" s="44" t="str">
        <f t="shared" si="269"/>
        <v/>
      </c>
      <c r="CV111" s="44" t="str">
        <f t="shared" si="270"/>
        <v/>
      </c>
      <c r="CW111" s="44" t="str">
        <f t="shared" si="271"/>
        <v/>
      </c>
      <c r="CX111" s="44" t="str">
        <f t="shared" si="272"/>
        <v/>
      </c>
      <c r="CY111" s="44" t="str">
        <f t="shared" si="273"/>
        <v/>
      </c>
      <c r="CZ111" s="44" t="str">
        <f t="shared" si="227"/>
        <v/>
      </c>
      <c r="DA111" s="45">
        <f t="shared" si="228"/>
        <v>0</v>
      </c>
      <c r="DB111" s="45">
        <f t="shared" si="229"/>
        <v>0</v>
      </c>
      <c r="DC111" s="45">
        <f t="shared" si="230"/>
        <v>0</v>
      </c>
      <c r="DD111" s="45">
        <f t="shared" si="231"/>
        <v>0</v>
      </c>
      <c r="DE111" s="45">
        <f t="shared" si="232"/>
        <v>0</v>
      </c>
      <c r="DF111" s="45">
        <f t="shared" si="233"/>
        <v>0</v>
      </c>
      <c r="DG111" s="45">
        <f t="shared" si="234"/>
        <v>0</v>
      </c>
      <c r="DH111" s="45">
        <f t="shared" si="235"/>
        <v>0</v>
      </c>
      <c r="DI111" s="45">
        <f t="shared" si="236"/>
        <v>0</v>
      </c>
      <c r="DJ111" s="45">
        <f t="shared" si="237"/>
        <v>0</v>
      </c>
      <c r="DK111" s="45">
        <f t="shared" si="238"/>
        <v>0</v>
      </c>
      <c r="DL111" s="45">
        <f t="shared" si="239"/>
        <v>0</v>
      </c>
      <c r="DM111" s="45">
        <f t="shared" si="240"/>
        <v>0</v>
      </c>
      <c r="DN111" s="45">
        <f t="shared" si="241"/>
        <v>0</v>
      </c>
      <c r="DO111" s="45">
        <f t="shared" si="242"/>
        <v>0</v>
      </c>
      <c r="DP111" s="45">
        <f t="shared" si="243"/>
        <v>0</v>
      </c>
      <c r="DQ111" s="45">
        <f t="shared" si="244"/>
        <v>0</v>
      </c>
      <c r="DR111" s="45">
        <f t="shared" si="245"/>
        <v>0</v>
      </c>
      <c r="DS111" s="45">
        <f t="shared" si="246"/>
        <v>0</v>
      </c>
      <c r="DT111" s="45">
        <f t="shared" si="247"/>
        <v>0</v>
      </c>
      <c r="DU111" s="45">
        <f t="shared" si="248"/>
        <v>0</v>
      </c>
      <c r="DV111" s="45">
        <f t="shared" si="249"/>
        <v>0</v>
      </c>
      <c r="DW111" s="45">
        <f t="shared" si="250"/>
        <v>0</v>
      </c>
      <c r="DX111" s="45">
        <f t="shared" si="251"/>
        <v>0</v>
      </c>
      <c r="DY111" s="45">
        <f t="shared" si="252"/>
        <v>0</v>
      </c>
      <c r="DZ111" s="45">
        <f t="shared" si="253"/>
        <v>0</v>
      </c>
    </row>
    <row r="112" spans="1:130" x14ac:dyDescent="0.25">
      <c r="A112" s="66" t="s">
        <v>49</v>
      </c>
      <c r="B112" s="47">
        <f>+D112+F112+H112+J112+L112+N112+P112+R112+T112+V112+X112+Z112+AB112+AD112+AF112+AH112+AJ112+AL112+AN112+AP112</f>
        <v>0</v>
      </c>
      <c r="C112" s="48">
        <f>+E112+G112+I112+K112+M112+O112+Q112+S112+U112+W112+Y112+AA112+AC112+AE112+AG112+AI112+AK112+AM112+AO112+AQ112</f>
        <v>0</v>
      </c>
      <c r="D112" s="37"/>
      <c r="E112" s="38"/>
      <c r="F112" s="39"/>
      <c r="G112" s="38"/>
      <c r="H112" s="39"/>
      <c r="I112" s="42"/>
      <c r="J112" s="37"/>
      <c r="K112" s="37"/>
      <c r="L112" s="39"/>
      <c r="M112" s="42"/>
      <c r="N112" s="37"/>
      <c r="O112" s="38"/>
      <c r="P112" s="39"/>
      <c r="Q112" s="38"/>
      <c r="R112" s="39"/>
      <c r="S112" s="38"/>
      <c r="T112" s="39"/>
      <c r="U112" s="38"/>
      <c r="V112" s="39"/>
      <c r="W112" s="38"/>
      <c r="X112" s="39"/>
      <c r="Y112" s="38"/>
      <c r="Z112" s="39"/>
      <c r="AA112" s="38"/>
      <c r="AB112" s="39"/>
      <c r="AC112" s="38"/>
      <c r="AD112" s="39"/>
      <c r="AE112" s="38"/>
      <c r="AF112" s="39"/>
      <c r="AG112" s="38"/>
      <c r="AH112" s="39"/>
      <c r="AI112" s="38"/>
      <c r="AJ112" s="39"/>
      <c r="AK112" s="38"/>
      <c r="AL112" s="39"/>
      <c r="AM112" s="38"/>
      <c r="AN112" s="39"/>
      <c r="AO112" s="38"/>
      <c r="AP112" s="39"/>
      <c r="AQ112" s="40"/>
      <c r="AR112" s="37"/>
      <c r="AS112" s="40"/>
      <c r="AT112" s="37"/>
      <c r="AU112" s="38"/>
      <c r="AV112" s="39"/>
      <c r="AW112" s="42"/>
      <c r="AX112" s="43" t="str">
        <f t="shared" si="221"/>
        <v/>
      </c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10"/>
      <c r="BJ112" s="10"/>
      <c r="BK112" s="10"/>
      <c r="BL112" s="10"/>
      <c r="BU112" s="10"/>
      <c r="BW112" s="11"/>
      <c r="CA112" s="44" t="str">
        <f t="shared" si="222"/>
        <v/>
      </c>
      <c r="CB112" s="44" t="str">
        <f t="shared" si="223"/>
        <v/>
      </c>
      <c r="CC112" s="44" t="str">
        <f t="shared" si="224"/>
        <v/>
      </c>
      <c r="CD112" s="44" t="str">
        <f t="shared" si="225"/>
        <v/>
      </c>
      <c r="CE112" s="44" t="str">
        <f t="shared" si="226"/>
        <v/>
      </c>
      <c r="CF112" s="44" t="str">
        <f t="shared" si="254"/>
        <v/>
      </c>
      <c r="CG112" s="44" t="str">
        <f t="shared" si="255"/>
        <v/>
      </c>
      <c r="CH112" s="44" t="str">
        <f t="shared" si="256"/>
        <v/>
      </c>
      <c r="CI112" s="44" t="str">
        <f t="shared" si="257"/>
        <v/>
      </c>
      <c r="CJ112" s="44" t="str">
        <f t="shared" si="258"/>
        <v/>
      </c>
      <c r="CK112" s="44" t="str">
        <f t="shared" si="259"/>
        <v/>
      </c>
      <c r="CL112" s="44" t="str">
        <f t="shared" si="260"/>
        <v/>
      </c>
      <c r="CM112" s="44" t="str">
        <f t="shared" si="261"/>
        <v/>
      </c>
      <c r="CN112" s="44" t="str">
        <f t="shared" si="262"/>
        <v/>
      </c>
      <c r="CO112" s="44" t="str">
        <f t="shared" si="263"/>
        <v/>
      </c>
      <c r="CP112" s="44" t="str">
        <f t="shared" si="264"/>
        <v/>
      </c>
      <c r="CQ112" s="44" t="str">
        <f t="shared" si="265"/>
        <v/>
      </c>
      <c r="CR112" s="44" t="str">
        <f t="shared" si="266"/>
        <v/>
      </c>
      <c r="CS112" s="44" t="str">
        <f t="shared" si="267"/>
        <v/>
      </c>
      <c r="CT112" s="44" t="str">
        <f t="shared" si="268"/>
        <v/>
      </c>
      <c r="CU112" s="44" t="str">
        <f t="shared" si="269"/>
        <v/>
      </c>
      <c r="CV112" s="44" t="str">
        <f t="shared" si="270"/>
        <v/>
      </c>
      <c r="CW112" s="44" t="str">
        <f t="shared" si="271"/>
        <v/>
      </c>
      <c r="CX112" s="44" t="str">
        <f t="shared" si="272"/>
        <v/>
      </c>
      <c r="CY112" s="44" t="str">
        <f t="shared" si="273"/>
        <v/>
      </c>
      <c r="CZ112" s="44" t="str">
        <f t="shared" si="227"/>
        <v/>
      </c>
      <c r="DA112" s="45">
        <f t="shared" si="228"/>
        <v>0</v>
      </c>
      <c r="DB112" s="45">
        <f t="shared" si="229"/>
        <v>0</v>
      </c>
      <c r="DC112" s="45">
        <f t="shared" si="230"/>
        <v>0</v>
      </c>
      <c r="DD112" s="45">
        <f t="shared" si="231"/>
        <v>0</v>
      </c>
      <c r="DE112" s="45">
        <f t="shared" si="232"/>
        <v>0</v>
      </c>
      <c r="DF112" s="45">
        <f t="shared" si="233"/>
        <v>0</v>
      </c>
      <c r="DG112" s="45">
        <f t="shared" si="234"/>
        <v>0</v>
      </c>
      <c r="DH112" s="45">
        <f t="shared" si="235"/>
        <v>0</v>
      </c>
      <c r="DI112" s="45">
        <f t="shared" si="236"/>
        <v>0</v>
      </c>
      <c r="DJ112" s="45">
        <f t="shared" si="237"/>
        <v>0</v>
      </c>
      <c r="DK112" s="45">
        <f t="shared" si="238"/>
        <v>0</v>
      </c>
      <c r="DL112" s="45">
        <f t="shared" si="239"/>
        <v>0</v>
      </c>
      <c r="DM112" s="45">
        <f t="shared" si="240"/>
        <v>0</v>
      </c>
      <c r="DN112" s="45">
        <f t="shared" si="241"/>
        <v>0</v>
      </c>
      <c r="DO112" s="45">
        <f t="shared" si="242"/>
        <v>0</v>
      </c>
      <c r="DP112" s="45">
        <f t="shared" si="243"/>
        <v>0</v>
      </c>
      <c r="DQ112" s="45">
        <f t="shared" si="244"/>
        <v>0</v>
      </c>
      <c r="DR112" s="45">
        <f t="shared" si="245"/>
        <v>0</v>
      </c>
      <c r="DS112" s="45">
        <f t="shared" si="246"/>
        <v>0</v>
      </c>
      <c r="DT112" s="45">
        <f t="shared" si="247"/>
        <v>0</v>
      </c>
      <c r="DU112" s="45">
        <f t="shared" si="248"/>
        <v>0</v>
      </c>
      <c r="DV112" s="45">
        <f t="shared" si="249"/>
        <v>0</v>
      </c>
      <c r="DW112" s="45">
        <f t="shared" si="250"/>
        <v>0</v>
      </c>
      <c r="DX112" s="45">
        <f t="shared" si="251"/>
        <v>0</v>
      </c>
      <c r="DY112" s="45">
        <f t="shared" si="252"/>
        <v>0</v>
      </c>
      <c r="DZ112" s="45">
        <f t="shared" si="253"/>
        <v>0</v>
      </c>
    </row>
    <row r="113" spans="1:130" x14ac:dyDescent="0.25">
      <c r="A113" s="46" t="s">
        <v>50</v>
      </c>
      <c r="B113" s="47">
        <f>+P113+R113+T113+V113+X113+Z113+AB113+AD113+AF113+AH113+AJ113+AL113+AN113+AP113</f>
        <v>0</v>
      </c>
      <c r="C113" s="48">
        <f>+Q113+S113+U113+W113+Y113+AA113+AC113+AE113+AG113+AI113+AK113+AM113+AO113+AQ113</f>
        <v>0</v>
      </c>
      <c r="D113" s="33"/>
      <c r="E113" s="34"/>
      <c r="F113" s="35"/>
      <c r="G113" s="34"/>
      <c r="H113" s="35"/>
      <c r="I113" s="34"/>
      <c r="J113" s="35"/>
      <c r="K113" s="34"/>
      <c r="L113" s="35"/>
      <c r="M113" s="36"/>
      <c r="N113" s="33"/>
      <c r="O113" s="34"/>
      <c r="P113" s="39"/>
      <c r="Q113" s="38"/>
      <c r="R113" s="39"/>
      <c r="S113" s="38"/>
      <c r="T113" s="39"/>
      <c r="U113" s="38"/>
      <c r="V113" s="39"/>
      <c r="W113" s="38"/>
      <c r="X113" s="39"/>
      <c r="Y113" s="38"/>
      <c r="Z113" s="39"/>
      <c r="AA113" s="38"/>
      <c r="AB113" s="39"/>
      <c r="AC113" s="38"/>
      <c r="AD113" s="39"/>
      <c r="AE113" s="38"/>
      <c r="AF113" s="39"/>
      <c r="AG113" s="38"/>
      <c r="AH113" s="39"/>
      <c r="AI113" s="38"/>
      <c r="AJ113" s="39"/>
      <c r="AK113" s="38"/>
      <c r="AL113" s="39"/>
      <c r="AM113" s="38"/>
      <c r="AN113" s="39"/>
      <c r="AO113" s="38"/>
      <c r="AP113" s="39"/>
      <c r="AQ113" s="40"/>
      <c r="AR113" s="37"/>
      <c r="AS113" s="40"/>
      <c r="AT113" s="37"/>
      <c r="AU113" s="38"/>
      <c r="AV113" s="39"/>
      <c r="AW113" s="42"/>
      <c r="AX113" s="43" t="str">
        <f t="shared" si="221"/>
        <v/>
      </c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10"/>
      <c r="BJ113" s="10"/>
      <c r="BK113" s="10"/>
      <c r="BL113" s="10"/>
      <c r="BU113" s="10"/>
      <c r="BW113" s="11"/>
      <c r="CA113" s="44" t="str">
        <f t="shared" si="222"/>
        <v/>
      </c>
      <c r="CB113" s="44" t="str">
        <f t="shared" si="223"/>
        <v/>
      </c>
      <c r="CC113" s="44" t="str">
        <f t="shared" si="224"/>
        <v/>
      </c>
      <c r="CD113" s="44" t="str">
        <f t="shared" si="225"/>
        <v/>
      </c>
      <c r="CE113" s="44" t="str">
        <f t="shared" si="226"/>
        <v/>
      </c>
      <c r="CF113" s="44" t="str">
        <f t="shared" si="254"/>
        <v/>
      </c>
      <c r="CG113" s="44" t="str">
        <f t="shared" si="255"/>
        <v/>
      </c>
      <c r="CH113" s="44" t="str">
        <f t="shared" si="256"/>
        <v/>
      </c>
      <c r="CI113" s="44" t="str">
        <f t="shared" si="257"/>
        <v/>
      </c>
      <c r="CJ113" s="44" t="str">
        <f t="shared" si="258"/>
        <v/>
      </c>
      <c r="CK113" s="44" t="str">
        <f t="shared" si="259"/>
        <v/>
      </c>
      <c r="CL113" s="44" t="str">
        <f t="shared" si="260"/>
        <v/>
      </c>
      <c r="CM113" s="44" t="str">
        <f t="shared" si="261"/>
        <v/>
      </c>
      <c r="CN113" s="44" t="str">
        <f t="shared" si="262"/>
        <v/>
      </c>
      <c r="CO113" s="44" t="str">
        <f t="shared" si="263"/>
        <v/>
      </c>
      <c r="CP113" s="44" t="str">
        <f t="shared" si="264"/>
        <v/>
      </c>
      <c r="CQ113" s="44" t="str">
        <f t="shared" si="265"/>
        <v/>
      </c>
      <c r="CR113" s="44" t="str">
        <f t="shared" si="266"/>
        <v/>
      </c>
      <c r="CS113" s="44" t="str">
        <f t="shared" si="267"/>
        <v/>
      </c>
      <c r="CT113" s="44" t="str">
        <f t="shared" si="268"/>
        <v/>
      </c>
      <c r="CU113" s="44" t="str">
        <f t="shared" si="269"/>
        <v/>
      </c>
      <c r="CV113" s="44" t="str">
        <f t="shared" si="270"/>
        <v/>
      </c>
      <c r="CW113" s="44" t="str">
        <f t="shared" si="271"/>
        <v/>
      </c>
      <c r="CX113" s="44" t="str">
        <f t="shared" si="272"/>
        <v/>
      </c>
      <c r="CY113" s="44" t="str">
        <f t="shared" si="273"/>
        <v/>
      </c>
      <c r="CZ113" s="44" t="str">
        <f t="shared" si="227"/>
        <v/>
      </c>
      <c r="DA113" s="45">
        <f t="shared" si="228"/>
        <v>0</v>
      </c>
      <c r="DB113" s="45">
        <f t="shared" si="229"/>
        <v>0</v>
      </c>
      <c r="DC113" s="45">
        <f t="shared" si="230"/>
        <v>0</v>
      </c>
      <c r="DD113" s="45">
        <f t="shared" si="231"/>
        <v>0</v>
      </c>
      <c r="DE113" s="45">
        <f t="shared" si="232"/>
        <v>0</v>
      </c>
      <c r="DF113" s="45">
        <f t="shared" si="233"/>
        <v>0</v>
      </c>
      <c r="DG113" s="45">
        <f t="shared" si="234"/>
        <v>0</v>
      </c>
      <c r="DH113" s="45">
        <f t="shared" si="235"/>
        <v>0</v>
      </c>
      <c r="DI113" s="45">
        <f t="shared" si="236"/>
        <v>0</v>
      </c>
      <c r="DJ113" s="45">
        <f t="shared" si="237"/>
        <v>0</v>
      </c>
      <c r="DK113" s="45">
        <f t="shared" si="238"/>
        <v>0</v>
      </c>
      <c r="DL113" s="45">
        <f t="shared" si="239"/>
        <v>0</v>
      </c>
      <c r="DM113" s="45">
        <f t="shared" si="240"/>
        <v>0</v>
      </c>
      <c r="DN113" s="45">
        <f t="shared" si="241"/>
        <v>0</v>
      </c>
      <c r="DO113" s="45">
        <f t="shared" si="242"/>
        <v>0</v>
      </c>
      <c r="DP113" s="45">
        <f t="shared" si="243"/>
        <v>0</v>
      </c>
      <c r="DQ113" s="45">
        <f t="shared" si="244"/>
        <v>0</v>
      </c>
      <c r="DR113" s="45">
        <f t="shared" si="245"/>
        <v>0</v>
      </c>
      <c r="DS113" s="45">
        <f t="shared" si="246"/>
        <v>0</v>
      </c>
      <c r="DT113" s="45">
        <f t="shared" si="247"/>
        <v>0</v>
      </c>
      <c r="DU113" s="45">
        <f t="shared" si="248"/>
        <v>0</v>
      </c>
      <c r="DV113" s="45">
        <f t="shared" si="249"/>
        <v>0</v>
      </c>
      <c r="DW113" s="45">
        <f t="shared" si="250"/>
        <v>0</v>
      </c>
      <c r="DX113" s="45">
        <f t="shared" si="251"/>
        <v>0</v>
      </c>
      <c r="DY113" s="45">
        <f t="shared" si="252"/>
        <v>0</v>
      </c>
      <c r="DZ113" s="45">
        <f t="shared" si="253"/>
        <v>0</v>
      </c>
    </row>
    <row r="114" spans="1:130" x14ac:dyDescent="0.25">
      <c r="A114" s="66" t="s">
        <v>51</v>
      </c>
      <c r="B114" s="47">
        <f>+P114+R114+T114+V114+X114+Z114+AB114+AD114+AF114+AH114</f>
        <v>0</v>
      </c>
      <c r="C114" s="48">
        <f>+Q114+S114+U114+W114+Y114+AA114+AC114+AE114+AG114+AI114</f>
        <v>0</v>
      </c>
      <c r="D114" s="33"/>
      <c r="E114" s="34"/>
      <c r="F114" s="35"/>
      <c r="G114" s="34"/>
      <c r="H114" s="35"/>
      <c r="I114" s="34"/>
      <c r="J114" s="35"/>
      <c r="K114" s="34"/>
      <c r="L114" s="35"/>
      <c r="M114" s="36"/>
      <c r="N114" s="33"/>
      <c r="O114" s="34"/>
      <c r="P114" s="39"/>
      <c r="Q114" s="38"/>
      <c r="R114" s="39"/>
      <c r="S114" s="38"/>
      <c r="T114" s="39"/>
      <c r="U114" s="38"/>
      <c r="V114" s="39"/>
      <c r="W114" s="38"/>
      <c r="X114" s="39"/>
      <c r="Y114" s="38"/>
      <c r="Z114" s="39"/>
      <c r="AA114" s="38"/>
      <c r="AB114" s="39"/>
      <c r="AC114" s="38"/>
      <c r="AD114" s="39"/>
      <c r="AE114" s="38"/>
      <c r="AF114" s="39"/>
      <c r="AG114" s="38"/>
      <c r="AH114" s="39"/>
      <c r="AI114" s="38"/>
      <c r="AJ114" s="35"/>
      <c r="AK114" s="34"/>
      <c r="AL114" s="35"/>
      <c r="AM114" s="34"/>
      <c r="AN114" s="35"/>
      <c r="AO114" s="34"/>
      <c r="AP114" s="35"/>
      <c r="AQ114" s="54"/>
      <c r="AR114" s="37"/>
      <c r="AS114" s="40"/>
      <c r="AT114" s="37"/>
      <c r="AU114" s="38"/>
      <c r="AV114" s="39"/>
      <c r="AW114" s="42"/>
      <c r="AX114" s="43" t="str">
        <f t="shared" si="221"/>
        <v/>
      </c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10"/>
      <c r="BJ114" s="10"/>
      <c r="BK114" s="10"/>
      <c r="BL114" s="10"/>
      <c r="BU114" s="10"/>
      <c r="BW114" s="11"/>
      <c r="CA114" s="44" t="str">
        <f t="shared" si="222"/>
        <v/>
      </c>
      <c r="CB114" s="44" t="str">
        <f t="shared" si="223"/>
        <v/>
      </c>
      <c r="CC114" s="44" t="str">
        <f t="shared" si="224"/>
        <v/>
      </c>
      <c r="CD114" s="44" t="str">
        <f t="shared" si="225"/>
        <v/>
      </c>
      <c r="CE114" s="44" t="str">
        <f t="shared" si="226"/>
        <v/>
      </c>
      <c r="CF114" s="44" t="str">
        <f t="shared" si="254"/>
        <v/>
      </c>
      <c r="CG114" s="44" t="str">
        <f t="shared" si="255"/>
        <v/>
      </c>
      <c r="CH114" s="44" t="str">
        <f t="shared" si="256"/>
        <v/>
      </c>
      <c r="CI114" s="44" t="str">
        <f t="shared" si="257"/>
        <v/>
      </c>
      <c r="CJ114" s="44" t="str">
        <f t="shared" si="258"/>
        <v/>
      </c>
      <c r="CK114" s="44" t="str">
        <f t="shared" si="259"/>
        <v/>
      </c>
      <c r="CL114" s="44" t="str">
        <f t="shared" si="260"/>
        <v/>
      </c>
      <c r="CM114" s="44" t="str">
        <f t="shared" si="261"/>
        <v/>
      </c>
      <c r="CN114" s="44" t="str">
        <f t="shared" si="262"/>
        <v/>
      </c>
      <c r="CO114" s="44" t="str">
        <f t="shared" si="263"/>
        <v/>
      </c>
      <c r="CP114" s="44" t="str">
        <f t="shared" si="264"/>
        <v/>
      </c>
      <c r="CQ114" s="44" t="str">
        <f t="shared" si="265"/>
        <v/>
      </c>
      <c r="CR114" s="44" t="str">
        <f t="shared" si="266"/>
        <v/>
      </c>
      <c r="CS114" s="44" t="str">
        <f t="shared" si="267"/>
        <v/>
      </c>
      <c r="CT114" s="44" t="str">
        <f t="shared" si="268"/>
        <v/>
      </c>
      <c r="CU114" s="44" t="str">
        <f t="shared" si="269"/>
        <v/>
      </c>
      <c r="CV114" s="44" t="str">
        <f t="shared" si="270"/>
        <v/>
      </c>
      <c r="CW114" s="44" t="str">
        <f t="shared" si="271"/>
        <v/>
      </c>
      <c r="CX114" s="44" t="str">
        <f t="shared" si="272"/>
        <v/>
      </c>
      <c r="CY114" s="44" t="str">
        <f t="shared" si="273"/>
        <v/>
      </c>
      <c r="CZ114" s="44" t="str">
        <f t="shared" si="227"/>
        <v/>
      </c>
      <c r="DA114" s="45">
        <f t="shared" si="228"/>
        <v>0</v>
      </c>
      <c r="DB114" s="45">
        <f t="shared" si="229"/>
        <v>0</v>
      </c>
      <c r="DC114" s="45">
        <f t="shared" si="230"/>
        <v>0</v>
      </c>
      <c r="DD114" s="45">
        <f t="shared" si="231"/>
        <v>0</v>
      </c>
      <c r="DE114" s="45">
        <f t="shared" si="232"/>
        <v>0</v>
      </c>
      <c r="DF114" s="45">
        <f t="shared" si="233"/>
        <v>0</v>
      </c>
      <c r="DG114" s="45">
        <f t="shared" si="234"/>
        <v>0</v>
      </c>
      <c r="DH114" s="45">
        <f t="shared" si="235"/>
        <v>0</v>
      </c>
      <c r="DI114" s="45">
        <f t="shared" si="236"/>
        <v>0</v>
      </c>
      <c r="DJ114" s="45">
        <f t="shared" si="237"/>
        <v>0</v>
      </c>
      <c r="DK114" s="45">
        <f t="shared" si="238"/>
        <v>0</v>
      </c>
      <c r="DL114" s="45">
        <f t="shared" si="239"/>
        <v>0</v>
      </c>
      <c r="DM114" s="45">
        <f t="shared" si="240"/>
        <v>0</v>
      </c>
      <c r="DN114" s="45">
        <f t="shared" si="241"/>
        <v>0</v>
      </c>
      <c r="DO114" s="45">
        <f t="shared" si="242"/>
        <v>0</v>
      </c>
      <c r="DP114" s="45">
        <f t="shared" si="243"/>
        <v>0</v>
      </c>
      <c r="DQ114" s="45">
        <f t="shared" si="244"/>
        <v>0</v>
      </c>
      <c r="DR114" s="45">
        <f t="shared" si="245"/>
        <v>0</v>
      </c>
      <c r="DS114" s="45">
        <f t="shared" si="246"/>
        <v>0</v>
      </c>
      <c r="DT114" s="45">
        <f t="shared" si="247"/>
        <v>0</v>
      </c>
      <c r="DU114" s="45">
        <f t="shared" si="248"/>
        <v>0</v>
      </c>
      <c r="DV114" s="45">
        <f t="shared" si="249"/>
        <v>0</v>
      </c>
      <c r="DW114" s="45">
        <f t="shared" si="250"/>
        <v>0</v>
      </c>
      <c r="DX114" s="45">
        <f t="shared" si="251"/>
        <v>0</v>
      </c>
      <c r="DY114" s="45">
        <f t="shared" si="252"/>
        <v>0</v>
      </c>
      <c r="DZ114" s="45">
        <f t="shared" si="253"/>
        <v>0</v>
      </c>
    </row>
    <row r="115" spans="1:130" x14ac:dyDescent="0.25">
      <c r="A115" s="66" t="s">
        <v>52</v>
      </c>
      <c r="B115" s="47">
        <f t="shared" ref="B115:C117" si="274">+D115+F115+H115+J115+L115+N115+P115+R115+T115+V115+X115+Z115+AB115+AD115+AF115+AH115+AJ115+AL115+AN115+AP115</f>
        <v>0</v>
      </c>
      <c r="C115" s="48">
        <f t="shared" si="274"/>
        <v>0</v>
      </c>
      <c r="D115" s="37"/>
      <c r="E115" s="38"/>
      <c r="F115" s="39"/>
      <c r="G115" s="38"/>
      <c r="H115" s="39"/>
      <c r="I115" s="42"/>
      <c r="J115" s="37"/>
      <c r="K115" s="37"/>
      <c r="L115" s="39"/>
      <c r="M115" s="42"/>
      <c r="N115" s="37"/>
      <c r="O115" s="38"/>
      <c r="P115" s="39"/>
      <c r="Q115" s="38"/>
      <c r="R115" s="39"/>
      <c r="S115" s="38"/>
      <c r="T115" s="39"/>
      <c r="U115" s="38"/>
      <c r="V115" s="39"/>
      <c r="W115" s="38"/>
      <c r="X115" s="39"/>
      <c r="Y115" s="38"/>
      <c r="Z115" s="39"/>
      <c r="AA115" s="38"/>
      <c r="AB115" s="39"/>
      <c r="AC115" s="38"/>
      <c r="AD115" s="39"/>
      <c r="AE115" s="38"/>
      <c r="AF115" s="39"/>
      <c r="AG115" s="38"/>
      <c r="AH115" s="39"/>
      <c r="AI115" s="38"/>
      <c r="AJ115" s="39"/>
      <c r="AK115" s="38"/>
      <c r="AL115" s="39"/>
      <c r="AM115" s="38"/>
      <c r="AN115" s="39"/>
      <c r="AO115" s="38"/>
      <c r="AP115" s="39"/>
      <c r="AQ115" s="40"/>
      <c r="AR115" s="37"/>
      <c r="AS115" s="40"/>
      <c r="AT115" s="37"/>
      <c r="AU115" s="38"/>
      <c r="AV115" s="39"/>
      <c r="AW115" s="42"/>
      <c r="AX115" s="43" t="str">
        <f t="shared" si="221"/>
        <v/>
      </c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10"/>
      <c r="BJ115" s="10"/>
      <c r="BK115" s="10"/>
      <c r="BL115" s="10"/>
      <c r="BU115" s="10"/>
      <c r="BW115" s="11"/>
      <c r="CA115" s="44" t="str">
        <f t="shared" si="222"/>
        <v/>
      </c>
      <c r="CB115" s="44" t="str">
        <f t="shared" si="223"/>
        <v/>
      </c>
      <c r="CC115" s="44" t="str">
        <f t="shared" si="224"/>
        <v/>
      </c>
      <c r="CD115" s="44" t="str">
        <f t="shared" si="225"/>
        <v/>
      </c>
      <c r="CE115" s="44" t="str">
        <f t="shared" si="226"/>
        <v/>
      </c>
      <c r="CF115" s="44" t="str">
        <f t="shared" si="254"/>
        <v/>
      </c>
      <c r="CG115" s="44" t="str">
        <f t="shared" si="255"/>
        <v/>
      </c>
      <c r="CH115" s="44" t="str">
        <f t="shared" si="256"/>
        <v/>
      </c>
      <c r="CI115" s="44" t="str">
        <f t="shared" si="257"/>
        <v/>
      </c>
      <c r="CJ115" s="44" t="str">
        <f t="shared" si="258"/>
        <v/>
      </c>
      <c r="CK115" s="44" t="str">
        <f t="shared" si="259"/>
        <v/>
      </c>
      <c r="CL115" s="44" t="str">
        <f t="shared" si="260"/>
        <v/>
      </c>
      <c r="CM115" s="44" t="str">
        <f t="shared" si="261"/>
        <v/>
      </c>
      <c r="CN115" s="44" t="str">
        <f t="shared" si="262"/>
        <v/>
      </c>
      <c r="CO115" s="44" t="str">
        <f t="shared" si="263"/>
        <v/>
      </c>
      <c r="CP115" s="44" t="str">
        <f t="shared" si="264"/>
        <v/>
      </c>
      <c r="CQ115" s="44" t="str">
        <f t="shared" si="265"/>
        <v/>
      </c>
      <c r="CR115" s="44" t="str">
        <f t="shared" si="266"/>
        <v/>
      </c>
      <c r="CS115" s="44" t="str">
        <f t="shared" si="267"/>
        <v/>
      </c>
      <c r="CT115" s="44" t="str">
        <f t="shared" si="268"/>
        <v/>
      </c>
      <c r="CU115" s="44" t="str">
        <f t="shared" si="269"/>
        <v/>
      </c>
      <c r="CV115" s="44" t="str">
        <f t="shared" si="270"/>
        <v/>
      </c>
      <c r="CW115" s="44" t="str">
        <f t="shared" si="271"/>
        <v/>
      </c>
      <c r="CX115" s="44" t="str">
        <f t="shared" si="272"/>
        <v/>
      </c>
      <c r="CY115" s="44" t="str">
        <f t="shared" si="273"/>
        <v/>
      </c>
      <c r="CZ115" s="44" t="str">
        <f t="shared" si="227"/>
        <v/>
      </c>
      <c r="DA115" s="45">
        <f t="shared" si="228"/>
        <v>0</v>
      </c>
      <c r="DB115" s="45">
        <f t="shared" si="229"/>
        <v>0</v>
      </c>
      <c r="DC115" s="45">
        <f t="shared" si="230"/>
        <v>0</v>
      </c>
      <c r="DD115" s="45">
        <f t="shared" si="231"/>
        <v>0</v>
      </c>
      <c r="DE115" s="45">
        <f t="shared" si="232"/>
        <v>0</v>
      </c>
      <c r="DF115" s="45">
        <f t="shared" si="233"/>
        <v>0</v>
      </c>
      <c r="DG115" s="45">
        <f t="shared" si="234"/>
        <v>0</v>
      </c>
      <c r="DH115" s="45">
        <f t="shared" si="235"/>
        <v>0</v>
      </c>
      <c r="DI115" s="45">
        <f t="shared" si="236"/>
        <v>0</v>
      </c>
      <c r="DJ115" s="45">
        <f t="shared" si="237"/>
        <v>0</v>
      </c>
      <c r="DK115" s="45">
        <f t="shared" si="238"/>
        <v>0</v>
      </c>
      <c r="DL115" s="45">
        <f t="shared" si="239"/>
        <v>0</v>
      </c>
      <c r="DM115" s="45">
        <f t="shared" si="240"/>
        <v>0</v>
      </c>
      <c r="DN115" s="45">
        <f t="shared" si="241"/>
        <v>0</v>
      </c>
      <c r="DO115" s="45">
        <f t="shared" si="242"/>
        <v>0</v>
      </c>
      <c r="DP115" s="45">
        <f t="shared" si="243"/>
        <v>0</v>
      </c>
      <c r="DQ115" s="45">
        <f t="shared" si="244"/>
        <v>0</v>
      </c>
      <c r="DR115" s="45">
        <f t="shared" si="245"/>
        <v>0</v>
      </c>
      <c r="DS115" s="45">
        <f t="shared" si="246"/>
        <v>0</v>
      </c>
      <c r="DT115" s="45">
        <f t="shared" si="247"/>
        <v>0</v>
      </c>
      <c r="DU115" s="45">
        <f t="shared" si="248"/>
        <v>0</v>
      </c>
      <c r="DV115" s="45">
        <f t="shared" si="249"/>
        <v>0</v>
      </c>
      <c r="DW115" s="45">
        <f t="shared" si="250"/>
        <v>0</v>
      </c>
      <c r="DX115" s="45">
        <f t="shared" si="251"/>
        <v>0</v>
      </c>
      <c r="DY115" s="45">
        <f t="shared" si="252"/>
        <v>0</v>
      </c>
      <c r="DZ115" s="45">
        <f t="shared" si="253"/>
        <v>0</v>
      </c>
    </row>
    <row r="116" spans="1:130" x14ac:dyDescent="0.25">
      <c r="A116" s="66" t="s">
        <v>53</v>
      </c>
      <c r="B116" s="47">
        <f t="shared" si="274"/>
        <v>0</v>
      </c>
      <c r="C116" s="48">
        <f t="shared" si="274"/>
        <v>0</v>
      </c>
      <c r="D116" s="37"/>
      <c r="E116" s="38"/>
      <c r="F116" s="39"/>
      <c r="G116" s="38"/>
      <c r="H116" s="39"/>
      <c r="I116" s="42"/>
      <c r="J116" s="37"/>
      <c r="K116" s="37"/>
      <c r="L116" s="39"/>
      <c r="M116" s="42"/>
      <c r="N116" s="37"/>
      <c r="O116" s="38"/>
      <c r="P116" s="39"/>
      <c r="Q116" s="38"/>
      <c r="R116" s="39"/>
      <c r="S116" s="38"/>
      <c r="T116" s="39"/>
      <c r="U116" s="38"/>
      <c r="V116" s="39"/>
      <c r="W116" s="38"/>
      <c r="X116" s="39"/>
      <c r="Y116" s="38"/>
      <c r="Z116" s="39"/>
      <c r="AA116" s="38"/>
      <c r="AB116" s="39"/>
      <c r="AC116" s="38"/>
      <c r="AD116" s="39"/>
      <c r="AE116" s="38"/>
      <c r="AF116" s="39"/>
      <c r="AG116" s="38"/>
      <c r="AH116" s="39"/>
      <c r="AI116" s="38"/>
      <c r="AJ116" s="39"/>
      <c r="AK116" s="38"/>
      <c r="AL116" s="39"/>
      <c r="AM116" s="38"/>
      <c r="AN116" s="39"/>
      <c r="AO116" s="38"/>
      <c r="AP116" s="39"/>
      <c r="AQ116" s="40"/>
      <c r="AR116" s="37"/>
      <c r="AS116" s="40"/>
      <c r="AT116" s="37"/>
      <c r="AU116" s="38"/>
      <c r="AV116" s="39"/>
      <c r="AW116" s="42"/>
      <c r="AX116" s="43" t="str">
        <f t="shared" si="221"/>
        <v/>
      </c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10"/>
      <c r="BJ116" s="10"/>
      <c r="BK116" s="10"/>
      <c r="BL116" s="10"/>
      <c r="BU116" s="10"/>
      <c r="BW116" s="11"/>
      <c r="CA116" s="44" t="str">
        <f t="shared" si="222"/>
        <v/>
      </c>
      <c r="CB116" s="44" t="str">
        <f t="shared" si="223"/>
        <v/>
      </c>
      <c r="CC116" s="44" t="str">
        <f t="shared" si="224"/>
        <v/>
      </c>
      <c r="CD116" s="44" t="str">
        <f t="shared" si="225"/>
        <v/>
      </c>
      <c r="CE116" s="44" t="str">
        <f t="shared" si="226"/>
        <v/>
      </c>
      <c r="CF116" s="44" t="str">
        <f t="shared" si="254"/>
        <v/>
      </c>
      <c r="CG116" s="44" t="str">
        <f t="shared" si="255"/>
        <v/>
      </c>
      <c r="CH116" s="44" t="str">
        <f t="shared" si="256"/>
        <v/>
      </c>
      <c r="CI116" s="44" t="str">
        <f t="shared" si="257"/>
        <v/>
      </c>
      <c r="CJ116" s="44" t="str">
        <f t="shared" si="258"/>
        <v/>
      </c>
      <c r="CK116" s="44" t="str">
        <f t="shared" si="259"/>
        <v/>
      </c>
      <c r="CL116" s="44" t="str">
        <f t="shared" si="260"/>
        <v/>
      </c>
      <c r="CM116" s="44" t="str">
        <f t="shared" si="261"/>
        <v/>
      </c>
      <c r="CN116" s="44" t="str">
        <f t="shared" si="262"/>
        <v/>
      </c>
      <c r="CO116" s="44" t="str">
        <f t="shared" si="263"/>
        <v/>
      </c>
      <c r="CP116" s="44" t="str">
        <f t="shared" si="264"/>
        <v/>
      </c>
      <c r="CQ116" s="44" t="str">
        <f t="shared" si="265"/>
        <v/>
      </c>
      <c r="CR116" s="44" t="str">
        <f t="shared" si="266"/>
        <v/>
      </c>
      <c r="CS116" s="44" t="str">
        <f t="shared" si="267"/>
        <v/>
      </c>
      <c r="CT116" s="44" t="str">
        <f t="shared" si="268"/>
        <v/>
      </c>
      <c r="CU116" s="44" t="str">
        <f t="shared" si="269"/>
        <v/>
      </c>
      <c r="CV116" s="44" t="str">
        <f t="shared" si="270"/>
        <v/>
      </c>
      <c r="CW116" s="44" t="str">
        <f t="shared" si="271"/>
        <v/>
      </c>
      <c r="CX116" s="44" t="str">
        <f t="shared" si="272"/>
        <v/>
      </c>
      <c r="CY116" s="44" t="str">
        <f t="shared" si="273"/>
        <v/>
      </c>
      <c r="CZ116" s="44" t="str">
        <f t="shared" si="227"/>
        <v/>
      </c>
      <c r="DA116" s="45">
        <f t="shared" si="228"/>
        <v>0</v>
      </c>
      <c r="DB116" s="45">
        <f t="shared" si="229"/>
        <v>0</v>
      </c>
      <c r="DC116" s="45">
        <f t="shared" si="230"/>
        <v>0</v>
      </c>
      <c r="DD116" s="45">
        <f t="shared" si="231"/>
        <v>0</v>
      </c>
      <c r="DE116" s="45">
        <f t="shared" si="232"/>
        <v>0</v>
      </c>
      <c r="DF116" s="45">
        <f t="shared" si="233"/>
        <v>0</v>
      </c>
      <c r="DG116" s="45">
        <f t="shared" si="234"/>
        <v>0</v>
      </c>
      <c r="DH116" s="45">
        <f t="shared" si="235"/>
        <v>0</v>
      </c>
      <c r="DI116" s="45">
        <f t="shared" si="236"/>
        <v>0</v>
      </c>
      <c r="DJ116" s="45">
        <f t="shared" si="237"/>
        <v>0</v>
      </c>
      <c r="DK116" s="45">
        <f t="shared" si="238"/>
        <v>0</v>
      </c>
      <c r="DL116" s="45">
        <f t="shared" si="239"/>
        <v>0</v>
      </c>
      <c r="DM116" s="45">
        <f t="shared" si="240"/>
        <v>0</v>
      </c>
      <c r="DN116" s="45">
        <f t="shared" si="241"/>
        <v>0</v>
      </c>
      <c r="DO116" s="45">
        <f t="shared" si="242"/>
        <v>0</v>
      </c>
      <c r="DP116" s="45">
        <f t="shared" si="243"/>
        <v>0</v>
      </c>
      <c r="DQ116" s="45">
        <f t="shared" si="244"/>
        <v>0</v>
      </c>
      <c r="DR116" s="45">
        <f t="shared" si="245"/>
        <v>0</v>
      </c>
      <c r="DS116" s="45">
        <f t="shared" si="246"/>
        <v>0</v>
      </c>
      <c r="DT116" s="45">
        <f t="shared" si="247"/>
        <v>0</v>
      </c>
      <c r="DU116" s="45">
        <f t="shared" si="248"/>
        <v>0</v>
      </c>
      <c r="DV116" s="45">
        <f t="shared" si="249"/>
        <v>0</v>
      </c>
      <c r="DW116" s="45">
        <f t="shared" si="250"/>
        <v>0</v>
      </c>
      <c r="DX116" s="45">
        <f t="shared" si="251"/>
        <v>0</v>
      </c>
      <c r="DY116" s="45">
        <f t="shared" si="252"/>
        <v>0</v>
      </c>
      <c r="DZ116" s="45">
        <f t="shared" si="253"/>
        <v>0</v>
      </c>
    </row>
    <row r="117" spans="1:130" x14ac:dyDescent="0.25">
      <c r="A117" s="57" t="s">
        <v>54</v>
      </c>
      <c r="B117" s="399">
        <f t="shared" si="274"/>
        <v>0</v>
      </c>
      <c r="C117" s="57">
        <f t="shared" si="274"/>
        <v>0</v>
      </c>
      <c r="D117" s="58"/>
      <c r="E117" s="59"/>
      <c r="F117" s="60"/>
      <c r="G117" s="59"/>
      <c r="H117" s="60"/>
      <c r="I117" s="61"/>
      <c r="J117" s="58"/>
      <c r="K117" s="58"/>
      <c r="L117" s="60"/>
      <c r="M117" s="61"/>
      <c r="N117" s="58"/>
      <c r="O117" s="59"/>
      <c r="P117" s="60"/>
      <c r="Q117" s="59"/>
      <c r="R117" s="60"/>
      <c r="S117" s="59"/>
      <c r="T117" s="60"/>
      <c r="U117" s="59"/>
      <c r="V117" s="60"/>
      <c r="W117" s="59"/>
      <c r="X117" s="60"/>
      <c r="Y117" s="59"/>
      <c r="Z117" s="60"/>
      <c r="AA117" s="59"/>
      <c r="AB117" s="60"/>
      <c r="AC117" s="59"/>
      <c r="AD117" s="60"/>
      <c r="AE117" s="59"/>
      <c r="AF117" s="60"/>
      <c r="AG117" s="59"/>
      <c r="AH117" s="60"/>
      <c r="AI117" s="59"/>
      <c r="AJ117" s="60"/>
      <c r="AK117" s="59"/>
      <c r="AL117" s="60"/>
      <c r="AM117" s="59"/>
      <c r="AN117" s="60"/>
      <c r="AO117" s="59"/>
      <c r="AP117" s="60"/>
      <c r="AQ117" s="62"/>
      <c r="AR117" s="58"/>
      <c r="AS117" s="62"/>
      <c r="AT117" s="58"/>
      <c r="AU117" s="59"/>
      <c r="AV117" s="60"/>
      <c r="AW117" s="61"/>
      <c r="AX117" s="43" t="str">
        <f t="shared" si="221"/>
        <v/>
      </c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10"/>
      <c r="BJ117" s="10"/>
      <c r="BK117" s="10"/>
      <c r="BL117" s="10"/>
      <c r="BU117" s="10"/>
      <c r="BW117" s="11"/>
      <c r="CA117" s="44" t="str">
        <f t="shared" si="222"/>
        <v/>
      </c>
      <c r="CB117" s="44" t="str">
        <f t="shared" si="223"/>
        <v/>
      </c>
      <c r="CC117" s="44" t="str">
        <f t="shared" si="224"/>
        <v/>
      </c>
      <c r="CD117" s="44" t="str">
        <f t="shared" si="225"/>
        <v/>
      </c>
      <c r="CE117" s="44" t="str">
        <f t="shared" si="226"/>
        <v/>
      </c>
      <c r="CF117" s="44" t="str">
        <f t="shared" si="254"/>
        <v/>
      </c>
      <c r="CG117" s="44" t="str">
        <f t="shared" si="255"/>
        <v/>
      </c>
      <c r="CH117" s="44" t="str">
        <f t="shared" si="256"/>
        <v/>
      </c>
      <c r="CI117" s="44" t="str">
        <f t="shared" si="257"/>
        <v/>
      </c>
      <c r="CJ117" s="44" t="str">
        <f t="shared" si="258"/>
        <v/>
      </c>
      <c r="CK117" s="44" t="str">
        <f t="shared" si="259"/>
        <v/>
      </c>
      <c r="CL117" s="44" t="str">
        <f t="shared" si="260"/>
        <v/>
      </c>
      <c r="CM117" s="44" t="str">
        <f t="shared" si="261"/>
        <v/>
      </c>
      <c r="CN117" s="44" t="str">
        <f t="shared" si="262"/>
        <v/>
      </c>
      <c r="CO117" s="44" t="str">
        <f t="shared" si="263"/>
        <v/>
      </c>
      <c r="CP117" s="44" t="str">
        <f t="shared" si="264"/>
        <v/>
      </c>
      <c r="CQ117" s="44" t="str">
        <f t="shared" si="265"/>
        <v/>
      </c>
      <c r="CR117" s="44" t="str">
        <f t="shared" si="266"/>
        <v/>
      </c>
      <c r="CS117" s="44" t="str">
        <f t="shared" si="267"/>
        <v/>
      </c>
      <c r="CT117" s="44" t="str">
        <f t="shared" si="268"/>
        <v/>
      </c>
      <c r="CU117" s="44" t="str">
        <f t="shared" si="269"/>
        <v/>
      </c>
      <c r="CV117" s="44" t="str">
        <f t="shared" si="270"/>
        <v/>
      </c>
      <c r="CW117" s="44" t="str">
        <f t="shared" si="271"/>
        <v/>
      </c>
      <c r="CX117" s="44" t="str">
        <f t="shared" si="272"/>
        <v/>
      </c>
      <c r="CY117" s="44" t="str">
        <f t="shared" si="273"/>
        <v/>
      </c>
      <c r="CZ117" s="44" t="str">
        <f t="shared" si="227"/>
        <v/>
      </c>
      <c r="DA117" s="45">
        <f t="shared" si="228"/>
        <v>0</v>
      </c>
      <c r="DB117" s="45">
        <f t="shared" si="229"/>
        <v>0</v>
      </c>
      <c r="DC117" s="45">
        <f t="shared" si="230"/>
        <v>0</v>
      </c>
      <c r="DD117" s="45">
        <f t="shared" si="231"/>
        <v>0</v>
      </c>
      <c r="DE117" s="45">
        <f t="shared" si="232"/>
        <v>0</v>
      </c>
      <c r="DF117" s="45">
        <f t="shared" si="233"/>
        <v>0</v>
      </c>
      <c r="DG117" s="45">
        <f t="shared" si="234"/>
        <v>0</v>
      </c>
      <c r="DH117" s="45">
        <f t="shared" si="235"/>
        <v>0</v>
      </c>
      <c r="DI117" s="45">
        <f t="shared" si="236"/>
        <v>0</v>
      </c>
      <c r="DJ117" s="45">
        <f t="shared" si="237"/>
        <v>0</v>
      </c>
      <c r="DK117" s="45">
        <f t="shared" si="238"/>
        <v>0</v>
      </c>
      <c r="DL117" s="45">
        <f t="shared" si="239"/>
        <v>0</v>
      </c>
      <c r="DM117" s="45">
        <f t="shared" si="240"/>
        <v>0</v>
      </c>
      <c r="DN117" s="45">
        <f t="shared" si="241"/>
        <v>0</v>
      </c>
      <c r="DO117" s="45">
        <f t="shared" si="242"/>
        <v>0</v>
      </c>
      <c r="DP117" s="45">
        <f t="shared" si="243"/>
        <v>0</v>
      </c>
      <c r="DQ117" s="45">
        <f t="shared" si="244"/>
        <v>0</v>
      </c>
      <c r="DR117" s="45">
        <f t="shared" si="245"/>
        <v>0</v>
      </c>
      <c r="DS117" s="45">
        <f t="shared" si="246"/>
        <v>0</v>
      </c>
      <c r="DT117" s="45">
        <f t="shared" si="247"/>
        <v>0</v>
      </c>
      <c r="DU117" s="45">
        <f t="shared" si="248"/>
        <v>0</v>
      </c>
      <c r="DV117" s="45">
        <f t="shared" si="249"/>
        <v>0</v>
      </c>
      <c r="DW117" s="45">
        <f t="shared" si="250"/>
        <v>0</v>
      </c>
      <c r="DX117" s="45">
        <f t="shared" si="251"/>
        <v>0</v>
      </c>
      <c r="DY117" s="45">
        <f t="shared" si="252"/>
        <v>0</v>
      </c>
      <c r="DZ117" s="45">
        <f t="shared" si="253"/>
        <v>0</v>
      </c>
    </row>
    <row r="118" spans="1:130" x14ac:dyDescent="0.25">
      <c r="A118" s="15" t="s">
        <v>60</v>
      </c>
      <c r="B118" s="15"/>
      <c r="C118" s="15"/>
      <c r="D118" s="15"/>
      <c r="E118" s="15"/>
      <c r="F118" s="15"/>
      <c r="G118" s="15"/>
      <c r="H118" s="16"/>
      <c r="I118" s="16"/>
      <c r="J118" s="17"/>
      <c r="K118" s="17"/>
      <c r="L118" s="17"/>
      <c r="M118" s="17"/>
      <c r="N118" s="17"/>
      <c r="O118" s="17"/>
      <c r="P118" s="17"/>
      <c r="Q118" s="8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T118" s="14"/>
      <c r="BU118" s="14"/>
      <c r="BV118" s="11"/>
      <c r="BW118" s="11"/>
    </row>
    <row r="119" spans="1:130" ht="15" customHeight="1" x14ac:dyDescent="0.25">
      <c r="A119" s="475" t="s">
        <v>4</v>
      </c>
      <c r="B119" s="478" t="s">
        <v>5</v>
      </c>
      <c r="C119" s="479"/>
      <c r="D119" s="482" t="s">
        <v>6</v>
      </c>
      <c r="E119" s="483"/>
      <c r="F119" s="483"/>
      <c r="G119" s="483"/>
      <c r="H119" s="483"/>
      <c r="I119" s="483"/>
      <c r="J119" s="483"/>
      <c r="K119" s="483"/>
      <c r="L119" s="483"/>
      <c r="M119" s="483"/>
      <c r="N119" s="483"/>
      <c r="O119" s="483"/>
      <c r="P119" s="483"/>
      <c r="Q119" s="483"/>
      <c r="R119" s="483"/>
      <c r="S119" s="483"/>
      <c r="T119" s="483"/>
      <c r="U119" s="483"/>
      <c r="V119" s="483"/>
      <c r="W119" s="483"/>
      <c r="X119" s="483"/>
      <c r="Y119" s="483"/>
      <c r="Z119" s="483"/>
      <c r="AA119" s="483"/>
      <c r="AB119" s="483"/>
      <c r="AC119" s="483"/>
      <c r="AD119" s="483"/>
      <c r="AE119" s="483"/>
      <c r="AF119" s="483"/>
      <c r="AG119" s="483"/>
      <c r="AH119" s="483"/>
      <c r="AI119" s="483"/>
      <c r="AJ119" s="483"/>
      <c r="AK119" s="483"/>
      <c r="AL119" s="483"/>
      <c r="AM119" s="483"/>
      <c r="AN119" s="483"/>
      <c r="AO119" s="483"/>
      <c r="AP119" s="483"/>
      <c r="AQ119" s="484"/>
      <c r="AR119" s="485" t="s">
        <v>7</v>
      </c>
      <c r="AS119" s="486"/>
      <c r="AT119" s="487" t="s">
        <v>8</v>
      </c>
      <c r="AU119" s="488"/>
      <c r="AV119" s="493" t="s">
        <v>9</v>
      </c>
      <c r="AW119" s="496" t="s">
        <v>10</v>
      </c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U119" s="10"/>
      <c r="BV119" s="11"/>
      <c r="BW119" s="11"/>
    </row>
    <row r="120" spans="1:130" ht="15" customHeight="1" x14ac:dyDescent="0.25">
      <c r="A120" s="476"/>
      <c r="B120" s="480"/>
      <c r="C120" s="481"/>
      <c r="D120" s="491" t="s">
        <v>11</v>
      </c>
      <c r="E120" s="485"/>
      <c r="F120" s="491" t="s">
        <v>12</v>
      </c>
      <c r="G120" s="485"/>
      <c r="H120" s="491" t="s">
        <v>13</v>
      </c>
      <c r="I120" s="492"/>
      <c r="J120" s="485" t="s">
        <v>14</v>
      </c>
      <c r="K120" s="485"/>
      <c r="L120" s="491" t="s">
        <v>15</v>
      </c>
      <c r="M120" s="485"/>
      <c r="N120" s="491" t="s">
        <v>16</v>
      </c>
      <c r="O120" s="485"/>
      <c r="P120" s="491" t="s">
        <v>17</v>
      </c>
      <c r="Q120" s="485"/>
      <c r="R120" s="491" t="s">
        <v>18</v>
      </c>
      <c r="S120" s="485"/>
      <c r="T120" s="491" t="s">
        <v>19</v>
      </c>
      <c r="U120" s="492"/>
      <c r="V120" s="491" t="s">
        <v>20</v>
      </c>
      <c r="W120" s="492"/>
      <c r="X120" s="491" t="s">
        <v>21</v>
      </c>
      <c r="Y120" s="492"/>
      <c r="Z120" s="491" t="s">
        <v>22</v>
      </c>
      <c r="AA120" s="492"/>
      <c r="AB120" s="491" t="s">
        <v>23</v>
      </c>
      <c r="AC120" s="492"/>
      <c r="AD120" s="491" t="s">
        <v>24</v>
      </c>
      <c r="AE120" s="492"/>
      <c r="AF120" s="491" t="s">
        <v>25</v>
      </c>
      <c r="AG120" s="492"/>
      <c r="AH120" s="491" t="s">
        <v>26</v>
      </c>
      <c r="AI120" s="492"/>
      <c r="AJ120" s="491" t="s">
        <v>27</v>
      </c>
      <c r="AK120" s="492"/>
      <c r="AL120" s="491" t="s">
        <v>28</v>
      </c>
      <c r="AM120" s="492"/>
      <c r="AN120" s="491" t="s">
        <v>29</v>
      </c>
      <c r="AO120" s="492"/>
      <c r="AP120" s="491" t="s">
        <v>30</v>
      </c>
      <c r="AQ120" s="486"/>
      <c r="AR120" s="499" t="s">
        <v>31</v>
      </c>
      <c r="AS120" s="501" t="s">
        <v>32</v>
      </c>
      <c r="AT120" s="489"/>
      <c r="AU120" s="490"/>
      <c r="AV120" s="494"/>
      <c r="AW120" s="497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U120" s="10"/>
      <c r="BV120" s="11"/>
      <c r="BW120" s="11"/>
    </row>
    <row r="121" spans="1:130" x14ac:dyDescent="0.25">
      <c r="A121" s="477"/>
      <c r="B121" s="24" t="s">
        <v>33</v>
      </c>
      <c r="C121" s="64" t="s">
        <v>34</v>
      </c>
      <c r="D121" s="18" t="s">
        <v>33</v>
      </c>
      <c r="E121" s="25" t="s">
        <v>34</v>
      </c>
      <c r="F121" s="18" t="s">
        <v>33</v>
      </c>
      <c r="G121" s="25" t="s">
        <v>34</v>
      </c>
      <c r="H121" s="18" t="s">
        <v>33</v>
      </c>
      <c r="I121" s="64" t="s">
        <v>34</v>
      </c>
      <c r="J121" s="24" t="s">
        <v>33</v>
      </c>
      <c r="K121" s="25" t="s">
        <v>34</v>
      </c>
      <c r="L121" s="18" t="s">
        <v>33</v>
      </c>
      <c r="M121" s="25" t="s">
        <v>34</v>
      </c>
      <c r="N121" s="18" t="s">
        <v>33</v>
      </c>
      <c r="O121" s="25" t="s">
        <v>34</v>
      </c>
      <c r="P121" s="18" t="s">
        <v>33</v>
      </c>
      <c r="Q121" s="25" t="s">
        <v>34</v>
      </c>
      <c r="R121" s="18" t="s">
        <v>33</v>
      </c>
      <c r="S121" s="25" t="s">
        <v>34</v>
      </c>
      <c r="T121" s="18" t="s">
        <v>33</v>
      </c>
      <c r="U121" s="25" t="s">
        <v>34</v>
      </c>
      <c r="V121" s="18" t="s">
        <v>33</v>
      </c>
      <c r="W121" s="25" t="s">
        <v>34</v>
      </c>
      <c r="X121" s="18" t="s">
        <v>33</v>
      </c>
      <c r="Y121" s="25" t="s">
        <v>34</v>
      </c>
      <c r="Z121" s="18" t="s">
        <v>33</v>
      </c>
      <c r="AA121" s="25" t="s">
        <v>34</v>
      </c>
      <c r="AB121" s="18" t="s">
        <v>33</v>
      </c>
      <c r="AC121" s="25" t="s">
        <v>34</v>
      </c>
      <c r="AD121" s="18" t="s">
        <v>33</v>
      </c>
      <c r="AE121" s="25" t="s">
        <v>34</v>
      </c>
      <c r="AF121" s="18" t="s">
        <v>33</v>
      </c>
      <c r="AG121" s="25" t="s">
        <v>34</v>
      </c>
      <c r="AH121" s="18" t="s">
        <v>33</v>
      </c>
      <c r="AI121" s="25" t="s">
        <v>34</v>
      </c>
      <c r="AJ121" s="18" t="s">
        <v>33</v>
      </c>
      <c r="AK121" s="25" t="s">
        <v>34</v>
      </c>
      <c r="AL121" s="18" t="s">
        <v>33</v>
      </c>
      <c r="AM121" s="25" t="s">
        <v>34</v>
      </c>
      <c r="AN121" s="18" t="s">
        <v>33</v>
      </c>
      <c r="AO121" s="25" t="s">
        <v>34</v>
      </c>
      <c r="AP121" s="18" t="s">
        <v>33</v>
      </c>
      <c r="AQ121" s="26" t="s">
        <v>34</v>
      </c>
      <c r="AR121" s="500"/>
      <c r="AS121" s="502"/>
      <c r="AT121" s="394" t="s">
        <v>35</v>
      </c>
      <c r="AU121" s="387" t="s">
        <v>36</v>
      </c>
      <c r="AV121" s="495"/>
      <c r="AW121" s="498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U121" s="10"/>
      <c r="BV121" s="11"/>
      <c r="BW121" s="11"/>
    </row>
    <row r="122" spans="1:130" x14ac:dyDescent="0.25">
      <c r="A122" s="65" t="s">
        <v>37</v>
      </c>
      <c r="B122" s="31">
        <f t="shared" ref="B122:C129" si="275">+N122+P122+R122+T122+V122+X122+Z122+AB122+AD122+AF122+AH122+AJ122+AL122+AN122+AP122</f>
        <v>0</v>
      </c>
      <c r="C122" s="32">
        <f t="shared" si="275"/>
        <v>0</v>
      </c>
      <c r="D122" s="33"/>
      <c r="E122" s="34"/>
      <c r="F122" s="35"/>
      <c r="G122" s="34"/>
      <c r="H122" s="35"/>
      <c r="I122" s="34"/>
      <c r="J122" s="35"/>
      <c r="K122" s="34"/>
      <c r="L122" s="35"/>
      <c r="M122" s="36"/>
      <c r="N122" s="37"/>
      <c r="O122" s="38"/>
      <c r="P122" s="39"/>
      <c r="Q122" s="38"/>
      <c r="R122" s="39"/>
      <c r="S122" s="38"/>
      <c r="T122" s="39"/>
      <c r="U122" s="38"/>
      <c r="V122" s="39"/>
      <c r="W122" s="38"/>
      <c r="X122" s="39"/>
      <c r="Y122" s="38"/>
      <c r="Z122" s="39"/>
      <c r="AA122" s="38"/>
      <c r="AB122" s="39"/>
      <c r="AC122" s="38"/>
      <c r="AD122" s="39"/>
      <c r="AE122" s="38"/>
      <c r="AF122" s="39"/>
      <c r="AG122" s="38"/>
      <c r="AH122" s="39"/>
      <c r="AI122" s="38"/>
      <c r="AJ122" s="39"/>
      <c r="AK122" s="38"/>
      <c r="AL122" s="39"/>
      <c r="AM122" s="38"/>
      <c r="AN122" s="39"/>
      <c r="AO122" s="38"/>
      <c r="AP122" s="39"/>
      <c r="AQ122" s="40"/>
      <c r="AR122" s="41"/>
      <c r="AS122" s="40"/>
      <c r="AT122" s="37"/>
      <c r="AU122" s="38"/>
      <c r="AV122" s="39"/>
      <c r="AW122" s="42"/>
      <c r="AX122" s="43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10"/>
      <c r="BJ122" s="10"/>
      <c r="BK122" s="10"/>
      <c r="BL122" s="10"/>
      <c r="BU122" s="11"/>
      <c r="BV122" s="11"/>
      <c r="BW122" s="11"/>
      <c r="CA122" s="44" t="str">
        <f t="shared" ref="CA122:CA139" si="277">IF(B122&lt;C122,"* El total de Reactivos NO DEBE ser superior al total de Procesados. ","")</f>
        <v/>
      </c>
      <c r="CB122" s="44" t="str">
        <f t="shared" ref="CB122:CB138" si="278">IF(B122&lt;&gt;(AR122+ AS122),"* La suma de las columnas Sexo DEBE SER IGUAL a los Procesados. ","")</f>
        <v/>
      </c>
      <c r="CC122" s="44" t="str">
        <f t="shared" ref="CC122:CC139" si="279">IF(B122&lt;(AT122+ AU122),"* La suma de las columna Trans NO DEBE ser superior al total de Procesados. ","")</f>
        <v/>
      </c>
      <c r="CD122" s="44" t="str">
        <f t="shared" ref="CD122:CD139" si="280">IF(B122&lt;AV122,"* La columna Pueblos Originarios NO DEBE ser superior al total de Procesados. ","")</f>
        <v/>
      </c>
      <c r="CE122" s="44" t="str">
        <f t="shared" ref="CE122:CE139" si="281">IF(B122&lt;AW122,"* La columna Migrantes NO DEBE ser superior al total de Procesados. ","")</f>
        <v/>
      </c>
      <c r="CF122" s="44" t="str">
        <f>IF(D122&lt;E122,CONCATENATE("* El total de procesados debe ser mayor o igual al total de Reactivos en el grupo de edad ",$D$120),"")</f>
        <v/>
      </c>
      <c r="CG122" s="44" t="str">
        <f>IF(F122&lt;G122,CONCATENATE("* El total de procesados debe ser mayor o igual al total de Reactivos en el grupo de edad ",$F$120),"")</f>
        <v/>
      </c>
      <c r="CH122" s="44" t="str">
        <f>IF(H122&lt;I122,CONCATENATE("* El total de procesados debe ser mayor o igual al total de Reactivos en el grupo de edad ",$H$120),"")</f>
        <v/>
      </c>
      <c r="CI122" s="44" t="str">
        <f>IF(J122&lt;K122,CONCATENATE("* El total de procesados debe ser mayor o igual al total de Reactivos en el grupo de edad ",$J$120),"")</f>
        <v/>
      </c>
      <c r="CJ122" s="44" t="str">
        <f>IF(L122&lt;M122,CONCATENATE("* El total de procesados debe ser mayor o igual al total de Reactivos en el grupo de edad ",$L$120),"")</f>
        <v/>
      </c>
      <c r="CK122" s="44" t="str">
        <f>IF(N122&lt;O122,CONCATENATE("* El total de procesados debe ser mayor o igual al total de Reactivos en el grupo de edad ",$N$120),"")</f>
        <v/>
      </c>
      <c r="CL122" s="44" t="str">
        <f>IF(P122&lt;Q122,CONCATENATE("* El total de procesados debe ser mayor o igual al total de Reactivos en el grupo de edad ",$P$120),"")</f>
        <v/>
      </c>
      <c r="CM122" s="44" t="str">
        <f>IF(R122&lt;S122,CONCATENATE("* El total de procesados debe ser mayor o igual al total de Reactivos en el grupo de edad ",$R$120),"")</f>
        <v/>
      </c>
      <c r="CN122" s="44" t="str">
        <f>IF(T122&lt;U122,CONCATENATE("* El total de procesados debe ser mayor o igual al total de Reactivos en el grupo de edad ",$T$120),"")</f>
        <v/>
      </c>
      <c r="CO122" s="44" t="str">
        <f>IF(V122&lt;W122,CONCATENATE("* El total de procesados debe ser mayor o igual al total de Reactivos en el grupo de edad ",$V$120),"")</f>
        <v/>
      </c>
      <c r="CP122" s="44" t="str">
        <f>IF(X122&lt;Y122,CONCATENATE("* El total de procesados debe ser mayor o igual al total de Reactivos en el grupo de edad ",$X$120),"")</f>
        <v/>
      </c>
      <c r="CQ122" s="44" t="str">
        <f>IF(Z122&lt;AA122,CONCATENATE("* El total de procesados debe ser mayor o igual al total de Reactivos en el grupo de edad ",$Z$120),"")</f>
        <v/>
      </c>
      <c r="CR122" s="44" t="str">
        <f>IF(AB122&lt;AC122,CONCATENATE("* El total de procesados debe ser mayor o igual al total de Reactivos en el grupo de edad ",$AB$120),"")</f>
        <v/>
      </c>
      <c r="CS122" s="44" t="str">
        <f>IF(AD122&lt;AE122,CONCATENATE("* El total de procesados debe ser mayor o igual al total de Reactivos en el grupo de edad ",$AD$120),"")</f>
        <v/>
      </c>
      <c r="CT122" s="44" t="str">
        <f>IF(AF122&lt;AG122,CONCATENATE("* El total de procesados debe ser mayor o igual al total de Reactivos en el grupo de edad ",$AF$120),"")</f>
        <v/>
      </c>
      <c r="CU122" s="44" t="str">
        <f>IF(AH122&lt;AI122,CONCATENATE("* El total de procesados debe ser mayor o igual al total de Reactivos en el grupo de edad ",$AH$120),"")</f>
        <v/>
      </c>
      <c r="CV122" s="44" t="str">
        <f>IF(AJ122&lt;AK122,CONCATENATE("* El total de procesados debe ser mayor o igual al total de Reactivos en el grupo de edad ",$AJ$120),"")</f>
        <v/>
      </c>
      <c r="CW122" s="44" t="str">
        <f>IF(AL122&lt;AM122,CONCATENATE("* El total de procesados debe ser mayor o igual al total de Reactivos en el grupo de edad ",$AL$120),"")</f>
        <v/>
      </c>
      <c r="CX122" s="44" t="str">
        <f>IF(AN122&lt;AO122,CONCATENATE("* El total de procesados debe ser mayor o igual al total de Reactivos en el grupo de edad ",$AN$120),"")</f>
        <v/>
      </c>
      <c r="CY122" s="44" t="str">
        <f>IF(AP122&lt;AQ122,CONCATENATE("* El total de procesados debe ser mayor o igual al total de Reactivos en el grupo de edad ",$AP$120),"")</f>
        <v/>
      </c>
      <c r="CZ122" s="44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5">
        <f t="shared" ref="DA122:DA139" si="283">IF(B122&lt;   C122,1,0)</f>
        <v>0</v>
      </c>
      <c r="DB122" s="45">
        <f t="shared" ref="DB122:DB139" si="284">IF(B122&lt;&gt; AR122+AS122,1,0)</f>
        <v>0</v>
      </c>
      <c r="DC122" s="45">
        <f t="shared" ref="DC122:DC139" si="285">IF(B122&lt;  AT122+AU122,1,0)</f>
        <v>0</v>
      </c>
      <c r="DD122" s="45">
        <f t="shared" ref="DD122:DD139" si="286">IF(B122&lt;  AV122,1,0)</f>
        <v>0</v>
      </c>
      <c r="DE122" s="45">
        <f t="shared" ref="DE122:DE139" si="287">IF(B122&lt;  AW122,1,0)</f>
        <v>0</v>
      </c>
      <c r="DF122" s="45">
        <f t="shared" ref="DF122:DF139" si="288">IF(D122&lt;E122,1,0)</f>
        <v>0</v>
      </c>
      <c r="DG122" s="45">
        <f t="shared" ref="DG122:DG139" si="289">IF(F122&lt;G122,1,0)</f>
        <v>0</v>
      </c>
      <c r="DH122" s="45">
        <f t="shared" ref="DH122:DH139" si="290">IF(H122&lt;I122,1,0)</f>
        <v>0</v>
      </c>
      <c r="DI122" s="45">
        <f t="shared" ref="DI122:DI139" si="291">IF(J122&lt;K122,1,0)</f>
        <v>0</v>
      </c>
      <c r="DJ122" s="45">
        <f t="shared" ref="DJ122:DJ139" si="292">IF(L122&lt;M122,1,0)</f>
        <v>0</v>
      </c>
      <c r="DK122" s="45">
        <f t="shared" ref="DK122:DK139" si="293">IF(N122&lt;O122,1,0)</f>
        <v>0</v>
      </c>
      <c r="DL122" s="45">
        <f t="shared" ref="DL122:DL139" si="294">IF(P122&lt;Q122,1,0)</f>
        <v>0</v>
      </c>
      <c r="DM122" s="45">
        <f t="shared" ref="DM122:DM139" si="295">IF(R122&lt;S122,1,0)</f>
        <v>0</v>
      </c>
      <c r="DN122" s="45">
        <f t="shared" ref="DN122:DN139" si="296">IF(T122&lt;U122,1,0)</f>
        <v>0</v>
      </c>
      <c r="DO122" s="45">
        <f t="shared" ref="DO122:DO139" si="297">IF(V122&lt;W122,1,0)</f>
        <v>0</v>
      </c>
      <c r="DP122" s="45">
        <f t="shared" ref="DP122:DP139" si="298">IF(X122&lt;Y122,1,0)</f>
        <v>0</v>
      </c>
      <c r="DQ122" s="45">
        <f t="shared" ref="DQ122:DQ139" si="299">IF(Z122&lt;AA122,1,0)</f>
        <v>0</v>
      </c>
      <c r="DR122" s="45">
        <f t="shared" ref="DR122:DR139" si="300">IF(AB122&lt;AC122,1,0)</f>
        <v>0</v>
      </c>
      <c r="DS122" s="45">
        <f t="shared" ref="DS122:DS139" si="301">IF(AD122&lt;AE122,1,0)</f>
        <v>0</v>
      </c>
      <c r="DT122" s="45">
        <f t="shared" ref="DT122:DT139" si="302">IF(AF122&lt;AG122,1,0)</f>
        <v>0</v>
      </c>
      <c r="DU122" s="45">
        <f t="shared" ref="DU122:DU139" si="303">IF(AH122&lt;AI122,1,0)</f>
        <v>0</v>
      </c>
      <c r="DV122" s="45">
        <f t="shared" ref="DV122:DV139" si="304">IF(AJ122&lt;AK122,1,0)</f>
        <v>0</v>
      </c>
      <c r="DW122" s="45">
        <f t="shared" ref="DW122:DW139" si="305">IF(AL122&lt;AM122,1,0)</f>
        <v>0</v>
      </c>
      <c r="DX122" s="45">
        <f t="shared" ref="DX122:DX139" si="306">IF(AN122&lt;AO122,1,0)</f>
        <v>0</v>
      </c>
      <c r="DY122" s="45">
        <f t="shared" ref="DY122:DY139" si="307">IF(AP122&lt;AQ122,1,0)</f>
        <v>0</v>
      </c>
      <c r="DZ122" s="45">
        <f t="shared" ref="DZ122:DZ139" si="308">IF(AND(B122&lt;&gt;0,OR(AT122="",AU122="",AV122="",AW122="")),1,0)</f>
        <v>0</v>
      </c>
    </row>
    <row r="123" spans="1:130" x14ac:dyDescent="0.25">
      <c r="A123" s="66" t="s">
        <v>38</v>
      </c>
      <c r="B123" s="47">
        <f t="shared" si="275"/>
        <v>0</v>
      </c>
      <c r="C123" s="48">
        <f t="shared" si="275"/>
        <v>0</v>
      </c>
      <c r="D123" s="33"/>
      <c r="E123" s="34"/>
      <c r="F123" s="35"/>
      <c r="G123" s="34"/>
      <c r="H123" s="35"/>
      <c r="I123" s="34"/>
      <c r="J123" s="35"/>
      <c r="K123" s="34"/>
      <c r="L123" s="35"/>
      <c r="M123" s="36"/>
      <c r="N123" s="37"/>
      <c r="O123" s="38"/>
      <c r="P123" s="39"/>
      <c r="Q123" s="38"/>
      <c r="R123" s="39"/>
      <c r="S123" s="38"/>
      <c r="T123" s="39"/>
      <c r="U123" s="38"/>
      <c r="V123" s="39"/>
      <c r="W123" s="38"/>
      <c r="X123" s="39"/>
      <c r="Y123" s="38"/>
      <c r="Z123" s="39"/>
      <c r="AA123" s="38"/>
      <c r="AB123" s="39"/>
      <c r="AC123" s="38"/>
      <c r="AD123" s="39"/>
      <c r="AE123" s="38"/>
      <c r="AF123" s="39"/>
      <c r="AG123" s="38"/>
      <c r="AH123" s="39"/>
      <c r="AI123" s="38"/>
      <c r="AJ123" s="39"/>
      <c r="AK123" s="38"/>
      <c r="AL123" s="39"/>
      <c r="AM123" s="38"/>
      <c r="AN123" s="39"/>
      <c r="AO123" s="38"/>
      <c r="AP123" s="39"/>
      <c r="AQ123" s="40"/>
      <c r="AR123" s="41"/>
      <c r="AS123" s="40"/>
      <c r="AT123" s="37"/>
      <c r="AU123" s="38"/>
      <c r="AV123" s="39"/>
      <c r="AW123" s="42"/>
      <c r="AX123" s="43" t="str">
        <f t="shared" si="276"/>
        <v/>
      </c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10"/>
      <c r="BJ123" s="10"/>
      <c r="BK123" s="10"/>
      <c r="BL123" s="10"/>
      <c r="BU123" s="11"/>
      <c r="BV123" s="11"/>
      <c r="BW123" s="11"/>
      <c r="CA123" s="44" t="str">
        <f t="shared" si="277"/>
        <v/>
      </c>
      <c r="CB123" s="44" t="str">
        <f t="shared" si="278"/>
        <v/>
      </c>
      <c r="CC123" s="44" t="str">
        <f t="shared" si="279"/>
        <v/>
      </c>
      <c r="CD123" s="44" t="str">
        <f t="shared" si="280"/>
        <v/>
      </c>
      <c r="CE123" s="44" t="str">
        <f t="shared" si="281"/>
        <v/>
      </c>
      <c r="CF123" s="44" t="str">
        <f t="shared" ref="CF123:CF139" si="309">IF(D123&lt;E123,CONCATENATE("* El total de procesados debe ser mayor o igual al total de Reactivos en el grupo de edad ",$D$120),"")</f>
        <v/>
      </c>
      <c r="CG123" s="44" t="str">
        <f t="shared" ref="CG123:CG139" si="310">IF(F123&lt;G123,CONCATENATE("* El total de procesados debe ser mayor o igual al total de Reactivos en el grupo de edad ",$F$120),"")</f>
        <v/>
      </c>
      <c r="CH123" s="44" t="str">
        <f t="shared" ref="CH123:CH139" si="311">IF(H123&lt;I123,CONCATENATE("* El total de procesados debe ser mayor o igual al total de Reactivos en el grupo de edad ",$H$120),"")</f>
        <v/>
      </c>
      <c r="CI123" s="44" t="str">
        <f t="shared" ref="CI123:CI139" si="312">IF(J123&lt;K123,CONCATENATE("* El total de procesados debe ser mayor o igual al total de Reactivos en el grupo de edad ",$J$120),"")</f>
        <v/>
      </c>
      <c r="CJ123" s="44" t="str">
        <f t="shared" ref="CJ123:CJ139" si="313">IF(L123&lt;M123,CONCATENATE("* El total de procesados debe ser mayor o igual al total de Reactivos en el grupo de edad ",$L$120),"")</f>
        <v/>
      </c>
      <c r="CK123" s="44" t="str">
        <f t="shared" ref="CK123:CK139" si="314">IF(N123&lt;O123,CONCATENATE("* El total de procesados debe ser mayor o igual al total de Reactivos en el grupo de edad ",$N$120),"")</f>
        <v/>
      </c>
      <c r="CL123" s="44" t="str">
        <f t="shared" ref="CL123:CL139" si="315">IF(P123&lt;Q123,CONCATENATE("* El total de procesados debe ser mayor o igual al total de Reactivos en el grupo de edad ",$P$120),"")</f>
        <v/>
      </c>
      <c r="CM123" s="44" t="str">
        <f t="shared" ref="CM123:CM139" si="316">IF(R123&lt;S123,CONCATENATE("* El total de procesados debe ser mayor o igual al total de Reactivos en el grupo de edad ",$R$120),"")</f>
        <v/>
      </c>
      <c r="CN123" s="44" t="str">
        <f t="shared" ref="CN123:CN139" si="317">IF(T123&lt;U123,CONCATENATE("* El total de procesados debe ser mayor o igual al total de Reactivos en el grupo de edad ",$T$120),"")</f>
        <v/>
      </c>
      <c r="CO123" s="44" t="str">
        <f t="shared" ref="CO123:CO139" si="318">IF(V123&lt;W123,CONCATENATE("* El total de procesados debe ser mayor o igual al total de Reactivos en el grupo de edad ",$V$120),"")</f>
        <v/>
      </c>
      <c r="CP123" s="44" t="str">
        <f t="shared" ref="CP123:CP139" si="319">IF(X123&lt;Y123,CONCATENATE("* El total de procesados debe ser mayor o igual al total de Reactivos en el grupo de edad ",$X$120),"")</f>
        <v/>
      </c>
      <c r="CQ123" s="44" t="str">
        <f t="shared" ref="CQ123:CQ139" si="320">IF(Z123&lt;AA123,CONCATENATE("* El total de procesados debe ser mayor o igual al total de Reactivos en el grupo de edad ",$Z$120),"")</f>
        <v/>
      </c>
      <c r="CR123" s="44" t="str">
        <f t="shared" ref="CR123:CR139" si="321">IF(AB123&lt;AC123,CONCATENATE("* El total de procesados debe ser mayor o igual al total de Reactivos en el grupo de edad ",$AB$120),"")</f>
        <v/>
      </c>
      <c r="CS123" s="44" t="str">
        <f t="shared" ref="CS123:CS139" si="322">IF(AD123&lt;AE123,CONCATENATE("* El total de procesados debe ser mayor o igual al total de Reactivos en el grupo de edad ",$AD$120),"")</f>
        <v/>
      </c>
      <c r="CT123" s="44" t="str">
        <f t="shared" ref="CT123:CT139" si="323">IF(AF123&lt;AG123,CONCATENATE("* El total de procesados debe ser mayor o igual al total de Reactivos en el grupo de edad ",$AF$120),"")</f>
        <v/>
      </c>
      <c r="CU123" s="44" t="str">
        <f t="shared" ref="CU123:CU139" si="324">IF(AH123&lt;AI123,CONCATENATE("* El total de procesados debe ser mayor o igual al total de Reactivos en el grupo de edad ",$AH$120),"")</f>
        <v/>
      </c>
      <c r="CV123" s="44" t="str">
        <f t="shared" ref="CV123:CV139" si="325">IF(AJ123&lt;AK123,CONCATENATE("* El total de procesados debe ser mayor o igual al total de Reactivos en el grupo de edad ",$AJ$120),"")</f>
        <v/>
      </c>
      <c r="CW123" s="44" t="str">
        <f t="shared" ref="CW123:CW139" si="326">IF(AL123&lt;AM123,CONCATENATE("* El total de procesados debe ser mayor o igual al total de Reactivos en el grupo de edad ",$AL$120),"")</f>
        <v/>
      </c>
      <c r="CX123" s="44" t="str">
        <f t="shared" ref="CX123:CX139" si="327">IF(AN123&lt;AO123,CONCATENATE("* El total de procesados debe ser mayor o igual al total de Reactivos en el grupo de edad ",$AN$120),"")</f>
        <v/>
      </c>
      <c r="CY123" s="44" t="str">
        <f t="shared" ref="CY123:CY139" si="328">IF(AP123&lt;AQ123,CONCATENATE("* El total de procesados debe ser mayor o igual al total de Reactivos en el grupo de edad ",$AP$120),"")</f>
        <v/>
      </c>
      <c r="CZ123" s="44" t="str">
        <f t="shared" si="282"/>
        <v/>
      </c>
      <c r="DA123" s="45">
        <f t="shared" si="283"/>
        <v>0</v>
      </c>
      <c r="DB123" s="45">
        <f t="shared" si="284"/>
        <v>0</v>
      </c>
      <c r="DC123" s="45">
        <f t="shared" si="285"/>
        <v>0</v>
      </c>
      <c r="DD123" s="45">
        <f t="shared" si="286"/>
        <v>0</v>
      </c>
      <c r="DE123" s="45">
        <f t="shared" si="287"/>
        <v>0</v>
      </c>
      <c r="DF123" s="45">
        <f t="shared" si="288"/>
        <v>0</v>
      </c>
      <c r="DG123" s="45">
        <f t="shared" si="289"/>
        <v>0</v>
      </c>
      <c r="DH123" s="45">
        <f t="shared" si="290"/>
        <v>0</v>
      </c>
      <c r="DI123" s="45">
        <f t="shared" si="291"/>
        <v>0</v>
      </c>
      <c r="DJ123" s="45">
        <f t="shared" si="292"/>
        <v>0</v>
      </c>
      <c r="DK123" s="45">
        <f t="shared" si="293"/>
        <v>0</v>
      </c>
      <c r="DL123" s="45">
        <f t="shared" si="294"/>
        <v>0</v>
      </c>
      <c r="DM123" s="45">
        <f t="shared" si="295"/>
        <v>0</v>
      </c>
      <c r="DN123" s="45">
        <f t="shared" si="296"/>
        <v>0</v>
      </c>
      <c r="DO123" s="45">
        <f t="shared" si="297"/>
        <v>0</v>
      </c>
      <c r="DP123" s="45">
        <f t="shared" si="298"/>
        <v>0</v>
      </c>
      <c r="DQ123" s="45">
        <f t="shared" si="299"/>
        <v>0</v>
      </c>
      <c r="DR123" s="45">
        <f t="shared" si="300"/>
        <v>0</v>
      </c>
      <c r="DS123" s="45">
        <f t="shared" si="301"/>
        <v>0</v>
      </c>
      <c r="DT123" s="45">
        <f t="shared" si="302"/>
        <v>0</v>
      </c>
      <c r="DU123" s="45">
        <f t="shared" si="303"/>
        <v>0</v>
      </c>
      <c r="DV123" s="45">
        <f t="shared" si="304"/>
        <v>0</v>
      </c>
      <c r="DW123" s="45">
        <f t="shared" si="305"/>
        <v>0</v>
      </c>
      <c r="DX123" s="45">
        <f t="shared" si="306"/>
        <v>0</v>
      </c>
      <c r="DY123" s="45">
        <f t="shared" si="307"/>
        <v>0</v>
      </c>
      <c r="DZ123" s="45">
        <f t="shared" si="308"/>
        <v>0</v>
      </c>
    </row>
    <row r="124" spans="1:130" x14ac:dyDescent="0.25">
      <c r="A124" s="66" t="s">
        <v>39</v>
      </c>
      <c r="B124" s="47">
        <f t="shared" si="275"/>
        <v>0</v>
      </c>
      <c r="C124" s="48">
        <f t="shared" si="275"/>
        <v>0</v>
      </c>
      <c r="D124" s="33"/>
      <c r="E124" s="34"/>
      <c r="F124" s="35"/>
      <c r="G124" s="34"/>
      <c r="H124" s="35"/>
      <c r="I124" s="34"/>
      <c r="J124" s="35"/>
      <c r="K124" s="34"/>
      <c r="L124" s="35"/>
      <c r="M124" s="36"/>
      <c r="N124" s="37"/>
      <c r="O124" s="38"/>
      <c r="P124" s="39"/>
      <c r="Q124" s="38"/>
      <c r="R124" s="39"/>
      <c r="S124" s="38"/>
      <c r="T124" s="39"/>
      <c r="U124" s="38"/>
      <c r="V124" s="39"/>
      <c r="W124" s="38"/>
      <c r="X124" s="39"/>
      <c r="Y124" s="38"/>
      <c r="Z124" s="39"/>
      <c r="AA124" s="38"/>
      <c r="AB124" s="39"/>
      <c r="AC124" s="38"/>
      <c r="AD124" s="39"/>
      <c r="AE124" s="38"/>
      <c r="AF124" s="39"/>
      <c r="AG124" s="38"/>
      <c r="AH124" s="39"/>
      <c r="AI124" s="38"/>
      <c r="AJ124" s="39"/>
      <c r="AK124" s="38"/>
      <c r="AL124" s="39"/>
      <c r="AM124" s="38"/>
      <c r="AN124" s="39"/>
      <c r="AO124" s="38"/>
      <c r="AP124" s="39"/>
      <c r="AQ124" s="40"/>
      <c r="AR124" s="41"/>
      <c r="AS124" s="40"/>
      <c r="AT124" s="37"/>
      <c r="AU124" s="38"/>
      <c r="AV124" s="39"/>
      <c r="AW124" s="42"/>
      <c r="AX124" s="43" t="str">
        <f t="shared" si="276"/>
        <v/>
      </c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10"/>
      <c r="BJ124" s="10"/>
      <c r="BK124" s="10"/>
      <c r="BL124" s="10"/>
      <c r="BU124" s="11"/>
      <c r="BV124" s="11"/>
      <c r="BW124" s="11"/>
      <c r="CA124" s="44" t="str">
        <f t="shared" si="277"/>
        <v/>
      </c>
      <c r="CB124" s="44" t="str">
        <f t="shared" si="278"/>
        <v/>
      </c>
      <c r="CC124" s="44" t="str">
        <f t="shared" si="279"/>
        <v/>
      </c>
      <c r="CD124" s="44" t="str">
        <f t="shared" si="280"/>
        <v/>
      </c>
      <c r="CE124" s="44" t="str">
        <f t="shared" si="281"/>
        <v/>
      </c>
      <c r="CF124" s="44" t="str">
        <f t="shared" si="309"/>
        <v/>
      </c>
      <c r="CG124" s="44" t="str">
        <f t="shared" si="310"/>
        <v/>
      </c>
      <c r="CH124" s="44" t="str">
        <f t="shared" si="311"/>
        <v/>
      </c>
      <c r="CI124" s="44" t="str">
        <f t="shared" si="312"/>
        <v/>
      </c>
      <c r="CJ124" s="44" t="str">
        <f t="shared" si="313"/>
        <v/>
      </c>
      <c r="CK124" s="44" t="str">
        <f t="shared" si="314"/>
        <v/>
      </c>
      <c r="CL124" s="44" t="str">
        <f t="shared" si="315"/>
        <v/>
      </c>
      <c r="CM124" s="44" t="str">
        <f t="shared" si="316"/>
        <v/>
      </c>
      <c r="CN124" s="44" t="str">
        <f t="shared" si="317"/>
        <v/>
      </c>
      <c r="CO124" s="44" t="str">
        <f t="shared" si="318"/>
        <v/>
      </c>
      <c r="CP124" s="44" t="str">
        <f t="shared" si="319"/>
        <v/>
      </c>
      <c r="CQ124" s="44" t="str">
        <f t="shared" si="320"/>
        <v/>
      </c>
      <c r="CR124" s="44" t="str">
        <f t="shared" si="321"/>
        <v/>
      </c>
      <c r="CS124" s="44" t="str">
        <f t="shared" si="322"/>
        <v/>
      </c>
      <c r="CT124" s="44" t="str">
        <f t="shared" si="323"/>
        <v/>
      </c>
      <c r="CU124" s="44" t="str">
        <f t="shared" si="324"/>
        <v/>
      </c>
      <c r="CV124" s="44" t="str">
        <f t="shared" si="325"/>
        <v/>
      </c>
      <c r="CW124" s="44" t="str">
        <f t="shared" si="326"/>
        <v/>
      </c>
      <c r="CX124" s="44" t="str">
        <f t="shared" si="327"/>
        <v/>
      </c>
      <c r="CY124" s="44" t="str">
        <f t="shared" si="328"/>
        <v/>
      </c>
      <c r="CZ124" s="44" t="str">
        <f t="shared" si="282"/>
        <v/>
      </c>
      <c r="DA124" s="45">
        <f t="shared" si="283"/>
        <v>0</v>
      </c>
      <c r="DB124" s="45">
        <f t="shared" si="284"/>
        <v>0</v>
      </c>
      <c r="DC124" s="45">
        <f t="shared" si="285"/>
        <v>0</v>
      </c>
      <c r="DD124" s="45">
        <f t="shared" si="286"/>
        <v>0</v>
      </c>
      <c r="DE124" s="45">
        <f t="shared" si="287"/>
        <v>0</v>
      </c>
      <c r="DF124" s="45">
        <f t="shared" si="288"/>
        <v>0</v>
      </c>
      <c r="DG124" s="45">
        <f t="shared" si="289"/>
        <v>0</v>
      </c>
      <c r="DH124" s="45">
        <f t="shared" si="290"/>
        <v>0</v>
      </c>
      <c r="DI124" s="45">
        <f t="shared" si="291"/>
        <v>0</v>
      </c>
      <c r="DJ124" s="45">
        <f t="shared" si="292"/>
        <v>0</v>
      </c>
      <c r="DK124" s="45">
        <f t="shared" si="293"/>
        <v>0</v>
      </c>
      <c r="DL124" s="45">
        <f t="shared" si="294"/>
        <v>0</v>
      </c>
      <c r="DM124" s="45">
        <f t="shared" si="295"/>
        <v>0</v>
      </c>
      <c r="DN124" s="45">
        <f t="shared" si="296"/>
        <v>0</v>
      </c>
      <c r="DO124" s="45">
        <f t="shared" si="297"/>
        <v>0</v>
      </c>
      <c r="DP124" s="45">
        <f t="shared" si="298"/>
        <v>0</v>
      </c>
      <c r="DQ124" s="45">
        <f t="shared" si="299"/>
        <v>0</v>
      </c>
      <c r="DR124" s="45">
        <f t="shared" si="300"/>
        <v>0</v>
      </c>
      <c r="DS124" s="45">
        <f t="shared" si="301"/>
        <v>0</v>
      </c>
      <c r="DT124" s="45">
        <f t="shared" si="302"/>
        <v>0</v>
      </c>
      <c r="DU124" s="45">
        <f t="shared" si="303"/>
        <v>0</v>
      </c>
      <c r="DV124" s="45">
        <f t="shared" si="304"/>
        <v>0</v>
      </c>
      <c r="DW124" s="45">
        <f t="shared" si="305"/>
        <v>0</v>
      </c>
      <c r="DX124" s="45">
        <f t="shared" si="306"/>
        <v>0</v>
      </c>
      <c r="DY124" s="45">
        <f t="shared" si="307"/>
        <v>0</v>
      </c>
      <c r="DZ124" s="45">
        <f t="shared" si="308"/>
        <v>0</v>
      </c>
    </row>
    <row r="125" spans="1:130" x14ac:dyDescent="0.25">
      <c r="A125" s="66" t="s">
        <v>40</v>
      </c>
      <c r="B125" s="47">
        <f t="shared" si="275"/>
        <v>0</v>
      </c>
      <c r="C125" s="48">
        <f t="shared" si="275"/>
        <v>0</v>
      </c>
      <c r="D125" s="33"/>
      <c r="E125" s="34"/>
      <c r="F125" s="35"/>
      <c r="G125" s="34"/>
      <c r="H125" s="35"/>
      <c r="I125" s="34"/>
      <c r="J125" s="35"/>
      <c r="K125" s="34"/>
      <c r="L125" s="35"/>
      <c r="M125" s="36"/>
      <c r="N125" s="37"/>
      <c r="O125" s="38"/>
      <c r="P125" s="39"/>
      <c r="Q125" s="38"/>
      <c r="R125" s="39"/>
      <c r="S125" s="38"/>
      <c r="T125" s="39"/>
      <c r="U125" s="38"/>
      <c r="V125" s="39"/>
      <c r="W125" s="38"/>
      <c r="X125" s="39"/>
      <c r="Y125" s="38"/>
      <c r="Z125" s="39"/>
      <c r="AA125" s="38"/>
      <c r="AB125" s="39"/>
      <c r="AC125" s="38"/>
      <c r="AD125" s="39"/>
      <c r="AE125" s="38"/>
      <c r="AF125" s="39"/>
      <c r="AG125" s="38"/>
      <c r="AH125" s="39"/>
      <c r="AI125" s="38"/>
      <c r="AJ125" s="39"/>
      <c r="AK125" s="38"/>
      <c r="AL125" s="39"/>
      <c r="AM125" s="38"/>
      <c r="AN125" s="39"/>
      <c r="AO125" s="38"/>
      <c r="AP125" s="39"/>
      <c r="AQ125" s="40"/>
      <c r="AR125" s="41"/>
      <c r="AS125" s="40"/>
      <c r="AT125" s="37"/>
      <c r="AU125" s="38"/>
      <c r="AV125" s="39"/>
      <c r="AW125" s="42"/>
      <c r="AX125" s="43" t="str">
        <f t="shared" si="276"/>
        <v/>
      </c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10"/>
      <c r="BJ125" s="10"/>
      <c r="BK125" s="10"/>
      <c r="BL125" s="10"/>
      <c r="BU125" s="11"/>
      <c r="BV125" s="11"/>
      <c r="BW125" s="11"/>
      <c r="CA125" s="44" t="str">
        <f t="shared" si="277"/>
        <v/>
      </c>
      <c r="CB125" s="44" t="str">
        <f t="shared" si="278"/>
        <v/>
      </c>
      <c r="CC125" s="44" t="str">
        <f t="shared" si="279"/>
        <v/>
      </c>
      <c r="CD125" s="44" t="str">
        <f t="shared" si="280"/>
        <v/>
      </c>
      <c r="CE125" s="44" t="str">
        <f t="shared" si="281"/>
        <v/>
      </c>
      <c r="CF125" s="44" t="str">
        <f t="shared" si="309"/>
        <v/>
      </c>
      <c r="CG125" s="44" t="str">
        <f t="shared" si="310"/>
        <v/>
      </c>
      <c r="CH125" s="44" t="str">
        <f t="shared" si="311"/>
        <v/>
      </c>
      <c r="CI125" s="44" t="str">
        <f t="shared" si="312"/>
        <v/>
      </c>
      <c r="CJ125" s="44" t="str">
        <f t="shared" si="313"/>
        <v/>
      </c>
      <c r="CK125" s="44" t="str">
        <f t="shared" si="314"/>
        <v/>
      </c>
      <c r="CL125" s="44" t="str">
        <f t="shared" si="315"/>
        <v/>
      </c>
      <c r="CM125" s="44" t="str">
        <f t="shared" si="316"/>
        <v/>
      </c>
      <c r="CN125" s="44" t="str">
        <f t="shared" si="317"/>
        <v/>
      </c>
      <c r="CO125" s="44" t="str">
        <f t="shared" si="318"/>
        <v/>
      </c>
      <c r="CP125" s="44" t="str">
        <f t="shared" si="319"/>
        <v/>
      </c>
      <c r="CQ125" s="44" t="str">
        <f t="shared" si="320"/>
        <v/>
      </c>
      <c r="CR125" s="44" t="str">
        <f t="shared" si="321"/>
        <v/>
      </c>
      <c r="CS125" s="44" t="str">
        <f t="shared" si="322"/>
        <v/>
      </c>
      <c r="CT125" s="44" t="str">
        <f t="shared" si="323"/>
        <v/>
      </c>
      <c r="CU125" s="44" t="str">
        <f t="shared" si="324"/>
        <v/>
      </c>
      <c r="CV125" s="44" t="str">
        <f t="shared" si="325"/>
        <v/>
      </c>
      <c r="CW125" s="44" t="str">
        <f t="shared" si="326"/>
        <v/>
      </c>
      <c r="CX125" s="44" t="str">
        <f t="shared" si="327"/>
        <v/>
      </c>
      <c r="CY125" s="44" t="str">
        <f t="shared" si="328"/>
        <v/>
      </c>
      <c r="CZ125" s="44" t="str">
        <f t="shared" si="282"/>
        <v/>
      </c>
      <c r="DA125" s="45">
        <f t="shared" si="283"/>
        <v>0</v>
      </c>
      <c r="DB125" s="45">
        <f t="shared" si="284"/>
        <v>0</v>
      </c>
      <c r="DC125" s="45">
        <f t="shared" si="285"/>
        <v>0</v>
      </c>
      <c r="DD125" s="45">
        <f t="shared" si="286"/>
        <v>0</v>
      </c>
      <c r="DE125" s="45">
        <f t="shared" si="287"/>
        <v>0</v>
      </c>
      <c r="DF125" s="45">
        <f t="shared" si="288"/>
        <v>0</v>
      </c>
      <c r="DG125" s="45">
        <f t="shared" si="289"/>
        <v>0</v>
      </c>
      <c r="DH125" s="45">
        <f t="shared" si="290"/>
        <v>0</v>
      </c>
      <c r="DI125" s="45">
        <f t="shared" si="291"/>
        <v>0</v>
      </c>
      <c r="DJ125" s="45">
        <f t="shared" si="292"/>
        <v>0</v>
      </c>
      <c r="DK125" s="45">
        <f t="shared" si="293"/>
        <v>0</v>
      </c>
      <c r="DL125" s="45">
        <f t="shared" si="294"/>
        <v>0</v>
      </c>
      <c r="DM125" s="45">
        <f t="shared" si="295"/>
        <v>0</v>
      </c>
      <c r="DN125" s="45">
        <f t="shared" si="296"/>
        <v>0</v>
      </c>
      <c r="DO125" s="45">
        <f t="shared" si="297"/>
        <v>0</v>
      </c>
      <c r="DP125" s="45">
        <f t="shared" si="298"/>
        <v>0</v>
      </c>
      <c r="DQ125" s="45">
        <f t="shared" si="299"/>
        <v>0</v>
      </c>
      <c r="DR125" s="45">
        <f t="shared" si="300"/>
        <v>0</v>
      </c>
      <c r="DS125" s="45">
        <f t="shared" si="301"/>
        <v>0</v>
      </c>
      <c r="DT125" s="45">
        <f t="shared" si="302"/>
        <v>0</v>
      </c>
      <c r="DU125" s="45">
        <f t="shared" si="303"/>
        <v>0</v>
      </c>
      <c r="DV125" s="45">
        <f t="shared" si="304"/>
        <v>0</v>
      </c>
      <c r="DW125" s="45">
        <f t="shared" si="305"/>
        <v>0</v>
      </c>
      <c r="DX125" s="45">
        <f t="shared" si="306"/>
        <v>0</v>
      </c>
      <c r="DY125" s="45">
        <f t="shared" si="307"/>
        <v>0</v>
      </c>
      <c r="DZ125" s="45">
        <f t="shared" si="308"/>
        <v>0</v>
      </c>
    </row>
    <row r="126" spans="1:130" ht="22.5" x14ac:dyDescent="0.25">
      <c r="A126" s="67" t="s">
        <v>41</v>
      </c>
      <c r="B126" s="47">
        <f t="shared" si="275"/>
        <v>0</v>
      </c>
      <c r="C126" s="48">
        <f t="shared" si="275"/>
        <v>0</v>
      </c>
      <c r="D126" s="33"/>
      <c r="E126" s="34"/>
      <c r="F126" s="35"/>
      <c r="G126" s="34"/>
      <c r="H126" s="35"/>
      <c r="I126" s="34"/>
      <c r="J126" s="35"/>
      <c r="K126" s="34"/>
      <c r="L126" s="35"/>
      <c r="M126" s="36"/>
      <c r="N126" s="37"/>
      <c r="O126" s="38"/>
      <c r="P126" s="39"/>
      <c r="Q126" s="38"/>
      <c r="R126" s="39"/>
      <c r="S126" s="38"/>
      <c r="T126" s="39"/>
      <c r="U126" s="38"/>
      <c r="V126" s="39"/>
      <c r="W126" s="38"/>
      <c r="X126" s="39"/>
      <c r="Y126" s="38"/>
      <c r="Z126" s="39"/>
      <c r="AA126" s="38"/>
      <c r="AB126" s="39"/>
      <c r="AC126" s="38"/>
      <c r="AD126" s="39"/>
      <c r="AE126" s="38"/>
      <c r="AF126" s="39"/>
      <c r="AG126" s="38"/>
      <c r="AH126" s="39"/>
      <c r="AI126" s="38"/>
      <c r="AJ126" s="39"/>
      <c r="AK126" s="38"/>
      <c r="AL126" s="39"/>
      <c r="AM126" s="38"/>
      <c r="AN126" s="39"/>
      <c r="AO126" s="38"/>
      <c r="AP126" s="39"/>
      <c r="AQ126" s="40"/>
      <c r="AR126" s="41"/>
      <c r="AS126" s="40"/>
      <c r="AT126" s="37"/>
      <c r="AU126" s="38"/>
      <c r="AV126" s="39"/>
      <c r="AW126" s="42"/>
      <c r="AX126" s="43" t="str">
        <f t="shared" si="276"/>
        <v/>
      </c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10"/>
      <c r="BJ126" s="10"/>
      <c r="BK126" s="10"/>
      <c r="BL126" s="10"/>
      <c r="BU126" s="11"/>
      <c r="BV126" s="11"/>
      <c r="BW126" s="11"/>
      <c r="CA126" s="44" t="str">
        <f t="shared" si="277"/>
        <v/>
      </c>
      <c r="CB126" s="44" t="str">
        <f t="shared" si="278"/>
        <v/>
      </c>
      <c r="CC126" s="44" t="str">
        <f t="shared" si="279"/>
        <v/>
      </c>
      <c r="CD126" s="44" t="str">
        <f t="shared" si="280"/>
        <v/>
      </c>
      <c r="CE126" s="44" t="str">
        <f t="shared" si="281"/>
        <v/>
      </c>
      <c r="CF126" s="44" t="str">
        <f t="shared" si="309"/>
        <v/>
      </c>
      <c r="CG126" s="44" t="str">
        <f t="shared" si="310"/>
        <v/>
      </c>
      <c r="CH126" s="44" t="str">
        <f t="shared" si="311"/>
        <v/>
      </c>
      <c r="CI126" s="44" t="str">
        <f t="shared" si="312"/>
        <v/>
      </c>
      <c r="CJ126" s="44" t="str">
        <f t="shared" si="313"/>
        <v/>
      </c>
      <c r="CK126" s="44" t="str">
        <f t="shared" si="314"/>
        <v/>
      </c>
      <c r="CL126" s="44" t="str">
        <f t="shared" si="315"/>
        <v/>
      </c>
      <c r="CM126" s="44" t="str">
        <f t="shared" si="316"/>
        <v/>
      </c>
      <c r="CN126" s="44" t="str">
        <f t="shared" si="317"/>
        <v/>
      </c>
      <c r="CO126" s="44" t="str">
        <f t="shared" si="318"/>
        <v/>
      </c>
      <c r="CP126" s="44" t="str">
        <f t="shared" si="319"/>
        <v/>
      </c>
      <c r="CQ126" s="44" t="str">
        <f t="shared" si="320"/>
        <v/>
      </c>
      <c r="CR126" s="44" t="str">
        <f t="shared" si="321"/>
        <v/>
      </c>
      <c r="CS126" s="44" t="str">
        <f t="shared" si="322"/>
        <v/>
      </c>
      <c r="CT126" s="44" t="str">
        <f t="shared" si="323"/>
        <v/>
      </c>
      <c r="CU126" s="44" t="str">
        <f t="shared" si="324"/>
        <v/>
      </c>
      <c r="CV126" s="44" t="str">
        <f t="shared" si="325"/>
        <v/>
      </c>
      <c r="CW126" s="44" t="str">
        <f t="shared" si="326"/>
        <v/>
      </c>
      <c r="CX126" s="44" t="str">
        <f t="shared" si="327"/>
        <v/>
      </c>
      <c r="CY126" s="44" t="str">
        <f t="shared" si="328"/>
        <v/>
      </c>
      <c r="CZ126" s="44" t="str">
        <f t="shared" si="282"/>
        <v/>
      </c>
      <c r="DA126" s="45">
        <f t="shared" si="283"/>
        <v>0</v>
      </c>
      <c r="DB126" s="45">
        <f t="shared" si="284"/>
        <v>0</v>
      </c>
      <c r="DC126" s="45">
        <f t="shared" si="285"/>
        <v>0</v>
      </c>
      <c r="DD126" s="45">
        <f t="shared" si="286"/>
        <v>0</v>
      </c>
      <c r="DE126" s="45">
        <f t="shared" si="287"/>
        <v>0</v>
      </c>
      <c r="DF126" s="45">
        <f t="shared" si="288"/>
        <v>0</v>
      </c>
      <c r="DG126" s="45">
        <f t="shared" si="289"/>
        <v>0</v>
      </c>
      <c r="DH126" s="45">
        <f t="shared" si="290"/>
        <v>0</v>
      </c>
      <c r="DI126" s="45">
        <f t="shared" si="291"/>
        <v>0</v>
      </c>
      <c r="DJ126" s="45">
        <f t="shared" si="292"/>
        <v>0</v>
      </c>
      <c r="DK126" s="45">
        <f t="shared" si="293"/>
        <v>0</v>
      </c>
      <c r="DL126" s="45">
        <f t="shared" si="294"/>
        <v>0</v>
      </c>
      <c r="DM126" s="45">
        <f t="shared" si="295"/>
        <v>0</v>
      </c>
      <c r="DN126" s="45">
        <f t="shared" si="296"/>
        <v>0</v>
      </c>
      <c r="DO126" s="45">
        <f t="shared" si="297"/>
        <v>0</v>
      </c>
      <c r="DP126" s="45">
        <f t="shared" si="298"/>
        <v>0</v>
      </c>
      <c r="DQ126" s="45">
        <f t="shared" si="299"/>
        <v>0</v>
      </c>
      <c r="DR126" s="45">
        <f t="shared" si="300"/>
        <v>0</v>
      </c>
      <c r="DS126" s="45">
        <f t="shared" si="301"/>
        <v>0</v>
      </c>
      <c r="DT126" s="45">
        <f t="shared" si="302"/>
        <v>0</v>
      </c>
      <c r="DU126" s="45">
        <f t="shared" si="303"/>
        <v>0</v>
      </c>
      <c r="DV126" s="45">
        <f t="shared" si="304"/>
        <v>0</v>
      </c>
      <c r="DW126" s="45">
        <f t="shared" si="305"/>
        <v>0</v>
      </c>
      <c r="DX126" s="45">
        <f t="shared" si="306"/>
        <v>0</v>
      </c>
      <c r="DY126" s="45">
        <f t="shared" si="307"/>
        <v>0</v>
      </c>
      <c r="DZ126" s="45">
        <f t="shared" si="308"/>
        <v>0</v>
      </c>
    </row>
    <row r="127" spans="1:130" ht="22.5" x14ac:dyDescent="0.25">
      <c r="A127" s="67" t="s">
        <v>42</v>
      </c>
      <c r="B127" s="47">
        <f t="shared" si="275"/>
        <v>0</v>
      </c>
      <c r="C127" s="48">
        <f t="shared" si="275"/>
        <v>0</v>
      </c>
      <c r="D127" s="33"/>
      <c r="E127" s="34"/>
      <c r="F127" s="35"/>
      <c r="G127" s="34"/>
      <c r="H127" s="35"/>
      <c r="I127" s="34"/>
      <c r="J127" s="35"/>
      <c r="K127" s="34"/>
      <c r="L127" s="35"/>
      <c r="M127" s="36"/>
      <c r="N127" s="37"/>
      <c r="O127" s="38"/>
      <c r="P127" s="39"/>
      <c r="Q127" s="38"/>
      <c r="R127" s="39"/>
      <c r="S127" s="38"/>
      <c r="T127" s="39"/>
      <c r="U127" s="38"/>
      <c r="V127" s="39"/>
      <c r="W127" s="38"/>
      <c r="X127" s="39"/>
      <c r="Y127" s="38"/>
      <c r="Z127" s="39"/>
      <c r="AA127" s="38"/>
      <c r="AB127" s="39"/>
      <c r="AC127" s="38"/>
      <c r="AD127" s="39"/>
      <c r="AE127" s="38"/>
      <c r="AF127" s="39"/>
      <c r="AG127" s="38"/>
      <c r="AH127" s="39"/>
      <c r="AI127" s="38"/>
      <c r="AJ127" s="39"/>
      <c r="AK127" s="38"/>
      <c r="AL127" s="39"/>
      <c r="AM127" s="38"/>
      <c r="AN127" s="39"/>
      <c r="AO127" s="38"/>
      <c r="AP127" s="39"/>
      <c r="AQ127" s="40"/>
      <c r="AR127" s="37"/>
      <c r="AS127" s="40"/>
      <c r="AT127" s="37"/>
      <c r="AU127" s="38"/>
      <c r="AV127" s="39"/>
      <c r="AW127" s="42"/>
      <c r="AX127" s="43" t="str">
        <f t="shared" si="276"/>
        <v/>
      </c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10"/>
      <c r="BJ127" s="10"/>
      <c r="BK127" s="10"/>
      <c r="BL127" s="10"/>
      <c r="BU127" s="11"/>
      <c r="BV127" s="11"/>
      <c r="BW127" s="11"/>
      <c r="CA127" s="44" t="str">
        <f t="shared" si="277"/>
        <v/>
      </c>
      <c r="CB127" s="44" t="str">
        <f t="shared" si="278"/>
        <v/>
      </c>
      <c r="CC127" s="44" t="str">
        <f t="shared" si="279"/>
        <v/>
      </c>
      <c r="CD127" s="44" t="str">
        <f t="shared" si="280"/>
        <v/>
      </c>
      <c r="CE127" s="44" t="str">
        <f t="shared" si="281"/>
        <v/>
      </c>
      <c r="CF127" s="44" t="str">
        <f t="shared" si="309"/>
        <v/>
      </c>
      <c r="CG127" s="44" t="str">
        <f t="shared" si="310"/>
        <v/>
      </c>
      <c r="CH127" s="44" t="str">
        <f t="shared" si="311"/>
        <v/>
      </c>
      <c r="CI127" s="44" t="str">
        <f t="shared" si="312"/>
        <v/>
      </c>
      <c r="CJ127" s="44" t="str">
        <f t="shared" si="313"/>
        <v/>
      </c>
      <c r="CK127" s="44" t="str">
        <f t="shared" si="314"/>
        <v/>
      </c>
      <c r="CL127" s="44" t="str">
        <f t="shared" si="315"/>
        <v/>
      </c>
      <c r="CM127" s="44" t="str">
        <f t="shared" si="316"/>
        <v/>
      </c>
      <c r="CN127" s="44" t="str">
        <f t="shared" si="317"/>
        <v/>
      </c>
      <c r="CO127" s="44" t="str">
        <f t="shared" si="318"/>
        <v/>
      </c>
      <c r="CP127" s="44" t="str">
        <f t="shared" si="319"/>
        <v/>
      </c>
      <c r="CQ127" s="44" t="str">
        <f t="shared" si="320"/>
        <v/>
      </c>
      <c r="CR127" s="44" t="str">
        <f t="shared" si="321"/>
        <v/>
      </c>
      <c r="CS127" s="44" t="str">
        <f t="shared" si="322"/>
        <v/>
      </c>
      <c r="CT127" s="44" t="str">
        <f t="shared" si="323"/>
        <v/>
      </c>
      <c r="CU127" s="44" t="str">
        <f t="shared" si="324"/>
        <v/>
      </c>
      <c r="CV127" s="44" t="str">
        <f t="shared" si="325"/>
        <v/>
      </c>
      <c r="CW127" s="44" t="str">
        <f t="shared" si="326"/>
        <v/>
      </c>
      <c r="CX127" s="44" t="str">
        <f t="shared" si="327"/>
        <v/>
      </c>
      <c r="CY127" s="44" t="str">
        <f t="shared" si="328"/>
        <v/>
      </c>
      <c r="CZ127" s="44" t="str">
        <f t="shared" si="282"/>
        <v/>
      </c>
      <c r="DA127" s="45">
        <f t="shared" si="283"/>
        <v>0</v>
      </c>
      <c r="DB127" s="45">
        <f t="shared" si="284"/>
        <v>0</v>
      </c>
      <c r="DC127" s="45">
        <f t="shared" si="285"/>
        <v>0</v>
      </c>
      <c r="DD127" s="45">
        <f t="shared" si="286"/>
        <v>0</v>
      </c>
      <c r="DE127" s="45">
        <f t="shared" si="287"/>
        <v>0</v>
      </c>
      <c r="DF127" s="45">
        <f t="shared" si="288"/>
        <v>0</v>
      </c>
      <c r="DG127" s="45">
        <f t="shared" si="289"/>
        <v>0</v>
      </c>
      <c r="DH127" s="45">
        <f t="shared" si="290"/>
        <v>0</v>
      </c>
      <c r="DI127" s="45">
        <f t="shared" si="291"/>
        <v>0</v>
      </c>
      <c r="DJ127" s="45">
        <f t="shared" si="292"/>
        <v>0</v>
      </c>
      <c r="DK127" s="45">
        <f t="shared" si="293"/>
        <v>0</v>
      </c>
      <c r="DL127" s="45">
        <f t="shared" si="294"/>
        <v>0</v>
      </c>
      <c r="DM127" s="45">
        <f t="shared" si="295"/>
        <v>0</v>
      </c>
      <c r="DN127" s="45">
        <f t="shared" si="296"/>
        <v>0</v>
      </c>
      <c r="DO127" s="45">
        <f t="shared" si="297"/>
        <v>0</v>
      </c>
      <c r="DP127" s="45">
        <f t="shared" si="298"/>
        <v>0</v>
      </c>
      <c r="DQ127" s="45">
        <f t="shared" si="299"/>
        <v>0</v>
      </c>
      <c r="DR127" s="45">
        <f t="shared" si="300"/>
        <v>0</v>
      </c>
      <c r="DS127" s="45">
        <f t="shared" si="301"/>
        <v>0</v>
      </c>
      <c r="DT127" s="45">
        <f t="shared" si="302"/>
        <v>0</v>
      </c>
      <c r="DU127" s="45">
        <f t="shared" si="303"/>
        <v>0</v>
      </c>
      <c r="DV127" s="45">
        <f t="shared" si="304"/>
        <v>0</v>
      </c>
      <c r="DW127" s="45">
        <f t="shared" si="305"/>
        <v>0</v>
      </c>
      <c r="DX127" s="45">
        <f t="shared" si="306"/>
        <v>0</v>
      </c>
      <c r="DY127" s="45">
        <f t="shared" si="307"/>
        <v>0</v>
      </c>
      <c r="DZ127" s="45">
        <f t="shared" si="308"/>
        <v>0</v>
      </c>
    </row>
    <row r="128" spans="1:130" ht="22.5" x14ac:dyDescent="0.25">
      <c r="A128" s="67" t="s">
        <v>43</v>
      </c>
      <c r="B128" s="47">
        <f t="shared" si="275"/>
        <v>0</v>
      </c>
      <c r="C128" s="48">
        <f t="shared" si="275"/>
        <v>0</v>
      </c>
      <c r="D128" s="33"/>
      <c r="E128" s="34"/>
      <c r="F128" s="35"/>
      <c r="G128" s="34"/>
      <c r="H128" s="35"/>
      <c r="I128" s="34"/>
      <c r="J128" s="35"/>
      <c r="K128" s="34"/>
      <c r="L128" s="35"/>
      <c r="M128" s="36"/>
      <c r="N128" s="37"/>
      <c r="O128" s="38"/>
      <c r="P128" s="39"/>
      <c r="Q128" s="38"/>
      <c r="R128" s="39"/>
      <c r="S128" s="38"/>
      <c r="T128" s="39"/>
      <c r="U128" s="38"/>
      <c r="V128" s="39"/>
      <c r="W128" s="38"/>
      <c r="X128" s="39"/>
      <c r="Y128" s="38"/>
      <c r="Z128" s="39"/>
      <c r="AA128" s="38"/>
      <c r="AB128" s="39"/>
      <c r="AC128" s="38"/>
      <c r="AD128" s="39"/>
      <c r="AE128" s="38"/>
      <c r="AF128" s="39"/>
      <c r="AG128" s="38"/>
      <c r="AH128" s="39"/>
      <c r="AI128" s="38"/>
      <c r="AJ128" s="39"/>
      <c r="AK128" s="38"/>
      <c r="AL128" s="39"/>
      <c r="AM128" s="38"/>
      <c r="AN128" s="39"/>
      <c r="AO128" s="38"/>
      <c r="AP128" s="39"/>
      <c r="AQ128" s="40"/>
      <c r="AR128" s="41"/>
      <c r="AS128" s="40"/>
      <c r="AT128" s="37"/>
      <c r="AU128" s="38"/>
      <c r="AV128" s="39"/>
      <c r="AW128" s="42"/>
      <c r="AX128" s="43" t="str">
        <f t="shared" si="276"/>
        <v/>
      </c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10"/>
      <c r="BJ128" s="10"/>
      <c r="BK128" s="10"/>
      <c r="BL128" s="10"/>
      <c r="BU128" s="11"/>
      <c r="BV128" s="11"/>
      <c r="BW128" s="11"/>
      <c r="CA128" s="44" t="str">
        <f t="shared" si="277"/>
        <v/>
      </c>
      <c r="CB128" s="44" t="str">
        <f t="shared" si="278"/>
        <v/>
      </c>
      <c r="CC128" s="44" t="str">
        <f t="shared" si="279"/>
        <v/>
      </c>
      <c r="CD128" s="44" t="str">
        <f t="shared" si="280"/>
        <v/>
      </c>
      <c r="CE128" s="44" t="str">
        <f t="shared" si="281"/>
        <v/>
      </c>
      <c r="CF128" s="44" t="str">
        <f t="shared" si="309"/>
        <v/>
      </c>
      <c r="CG128" s="44" t="str">
        <f t="shared" si="310"/>
        <v/>
      </c>
      <c r="CH128" s="44" t="str">
        <f t="shared" si="311"/>
        <v/>
      </c>
      <c r="CI128" s="44" t="str">
        <f t="shared" si="312"/>
        <v/>
      </c>
      <c r="CJ128" s="44" t="str">
        <f t="shared" si="313"/>
        <v/>
      </c>
      <c r="CK128" s="44" t="str">
        <f t="shared" si="314"/>
        <v/>
      </c>
      <c r="CL128" s="44" t="str">
        <f t="shared" si="315"/>
        <v/>
      </c>
      <c r="CM128" s="44" t="str">
        <f t="shared" si="316"/>
        <v/>
      </c>
      <c r="CN128" s="44" t="str">
        <f t="shared" si="317"/>
        <v/>
      </c>
      <c r="CO128" s="44" t="str">
        <f t="shared" si="318"/>
        <v/>
      </c>
      <c r="CP128" s="44" t="str">
        <f t="shared" si="319"/>
        <v/>
      </c>
      <c r="CQ128" s="44" t="str">
        <f t="shared" si="320"/>
        <v/>
      </c>
      <c r="CR128" s="44" t="str">
        <f t="shared" si="321"/>
        <v/>
      </c>
      <c r="CS128" s="44" t="str">
        <f t="shared" si="322"/>
        <v/>
      </c>
      <c r="CT128" s="44" t="str">
        <f t="shared" si="323"/>
        <v/>
      </c>
      <c r="CU128" s="44" t="str">
        <f t="shared" si="324"/>
        <v/>
      </c>
      <c r="CV128" s="44" t="str">
        <f t="shared" si="325"/>
        <v/>
      </c>
      <c r="CW128" s="44" t="str">
        <f t="shared" si="326"/>
        <v/>
      </c>
      <c r="CX128" s="44" t="str">
        <f t="shared" si="327"/>
        <v/>
      </c>
      <c r="CY128" s="44" t="str">
        <f t="shared" si="328"/>
        <v/>
      </c>
      <c r="CZ128" s="44" t="str">
        <f t="shared" si="282"/>
        <v/>
      </c>
      <c r="DA128" s="45">
        <f t="shared" si="283"/>
        <v>0</v>
      </c>
      <c r="DB128" s="45">
        <f t="shared" si="284"/>
        <v>0</v>
      </c>
      <c r="DC128" s="45">
        <f t="shared" si="285"/>
        <v>0</v>
      </c>
      <c r="DD128" s="45">
        <f t="shared" si="286"/>
        <v>0</v>
      </c>
      <c r="DE128" s="45">
        <f t="shared" si="287"/>
        <v>0</v>
      </c>
      <c r="DF128" s="45">
        <f t="shared" si="288"/>
        <v>0</v>
      </c>
      <c r="DG128" s="45">
        <f t="shared" si="289"/>
        <v>0</v>
      </c>
      <c r="DH128" s="45">
        <f t="shared" si="290"/>
        <v>0</v>
      </c>
      <c r="DI128" s="45">
        <f t="shared" si="291"/>
        <v>0</v>
      </c>
      <c r="DJ128" s="45">
        <f t="shared" si="292"/>
        <v>0</v>
      </c>
      <c r="DK128" s="45">
        <f t="shared" si="293"/>
        <v>0</v>
      </c>
      <c r="DL128" s="45">
        <f t="shared" si="294"/>
        <v>0</v>
      </c>
      <c r="DM128" s="45">
        <f t="shared" si="295"/>
        <v>0</v>
      </c>
      <c r="DN128" s="45">
        <f t="shared" si="296"/>
        <v>0</v>
      </c>
      <c r="DO128" s="45">
        <f t="shared" si="297"/>
        <v>0</v>
      </c>
      <c r="DP128" s="45">
        <f t="shared" si="298"/>
        <v>0</v>
      </c>
      <c r="DQ128" s="45">
        <f t="shared" si="299"/>
        <v>0</v>
      </c>
      <c r="DR128" s="45">
        <f t="shared" si="300"/>
        <v>0</v>
      </c>
      <c r="DS128" s="45">
        <f t="shared" si="301"/>
        <v>0</v>
      </c>
      <c r="DT128" s="45">
        <f t="shared" si="302"/>
        <v>0</v>
      </c>
      <c r="DU128" s="45">
        <f t="shared" si="303"/>
        <v>0</v>
      </c>
      <c r="DV128" s="45">
        <f t="shared" si="304"/>
        <v>0</v>
      </c>
      <c r="DW128" s="45">
        <f t="shared" si="305"/>
        <v>0</v>
      </c>
      <c r="DX128" s="45">
        <f t="shared" si="306"/>
        <v>0</v>
      </c>
      <c r="DY128" s="45">
        <f t="shared" si="307"/>
        <v>0</v>
      </c>
      <c r="DZ128" s="45">
        <f t="shared" si="308"/>
        <v>0</v>
      </c>
    </row>
    <row r="129" spans="1:130" x14ac:dyDescent="0.25">
      <c r="A129" s="66" t="s">
        <v>44</v>
      </c>
      <c r="B129" s="47">
        <f t="shared" si="275"/>
        <v>0</v>
      </c>
      <c r="C129" s="48">
        <f t="shared" si="275"/>
        <v>0</v>
      </c>
      <c r="D129" s="33"/>
      <c r="E129" s="34"/>
      <c r="F129" s="35"/>
      <c r="G129" s="34"/>
      <c r="H129" s="35"/>
      <c r="I129" s="34"/>
      <c r="J129" s="35"/>
      <c r="K129" s="34"/>
      <c r="L129" s="35"/>
      <c r="M129" s="36"/>
      <c r="N129" s="37"/>
      <c r="O129" s="38"/>
      <c r="P129" s="39"/>
      <c r="Q129" s="38"/>
      <c r="R129" s="39"/>
      <c r="S129" s="38"/>
      <c r="T129" s="39"/>
      <c r="U129" s="38"/>
      <c r="V129" s="39"/>
      <c r="W129" s="38"/>
      <c r="X129" s="39"/>
      <c r="Y129" s="38"/>
      <c r="Z129" s="39"/>
      <c r="AA129" s="38"/>
      <c r="AB129" s="39"/>
      <c r="AC129" s="38"/>
      <c r="AD129" s="39"/>
      <c r="AE129" s="38"/>
      <c r="AF129" s="39"/>
      <c r="AG129" s="38"/>
      <c r="AH129" s="39"/>
      <c r="AI129" s="38"/>
      <c r="AJ129" s="39"/>
      <c r="AK129" s="38"/>
      <c r="AL129" s="39"/>
      <c r="AM129" s="38"/>
      <c r="AN129" s="39"/>
      <c r="AO129" s="38"/>
      <c r="AP129" s="39"/>
      <c r="AQ129" s="40"/>
      <c r="AR129" s="41"/>
      <c r="AS129" s="40"/>
      <c r="AT129" s="37"/>
      <c r="AU129" s="38"/>
      <c r="AV129" s="39"/>
      <c r="AW129" s="42"/>
      <c r="AX129" s="43" t="str">
        <f t="shared" si="276"/>
        <v/>
      </c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10"/>
      <c r="BJ129" s="10"/>
      <c r="BK129" s="10"/>
      <c r="BL129" s="10"/>
      <c r="BU129" s="11"/>
      <c r="BV129" s="11"/>
      <c r="BW129" s="11"/>
      <c r="CA129" s="44" t="str">
        <f t="shared" si="277"/>
        <v/>
      </c>
      <c r="CB129" s="44" t="str">
        <f t="shared" si="278"/>
        <v/>
      </c>
      <c r="CC129" s="44" t="str">
        <f t="shared" si="279"/>
        <v/>
      </c>
      <c r="CD129" s="44" t="str">
        <f t="shared" si="280"/>
        <v/>
      </c>
      <c r="CE129" s="44" t="str">
        <f t="shared" si="281"/>
        <v/>
      </c>
      <c r="CF129" s="44" t="str">
        <f t="shared" si="309"/>
        <v/>
      </c>
      <c r="CG129" s="44" t="str">
        <f t="shared" si="310"/>
        <v/>
      </c>
      <c r="CH129" s="44" t="str">
        <f t="shared" si="311"/>
        <v/>
      </c>
      <c r="CI129" s="44" t="str">
        <f t="shared" si="312"/>
        <v/>
      </c>
      <c r="CJ129" s="44" t="str">
        <f t="shared" si="313"/>
        <v/>
      </c>
      <c r="CK129" s="44" t="str">
        <f t="shared" si="314"/>
        <v/>
      </c>
      <c r="CL129" s="44" t="str">
        <f t="shared" si="315"/>
        <v/>
      </c>
      <c r="CM129" s="44" t="str">
        <f t="shared" si="316"/>
        <v/>
      </c>
      <c r="CN129" s="44" t="str">
        <f t="shared" si="317"/>
        <v/>
      </c>
      <c r="CO129" s="44" t="str">
        <f t="shared" si="318"/>
        <v/>
      </c>
      <c r="CP129" s="44" t="str">
        <f t="shared" si="319"/>
        <v/>
      </c>
      <c r="CQ129" s="44" t="str">
        <f t="shared" si="320"/>
        <v/>
      </c>
      <c r="CR129" s="44" t="str">
        <f t="shared" si="321"/>
        <v/>
      </c>
      <c r="CS129" s="44" t="str">
        <f t="shared" si="322"/>
        <v/>
      </c>
      <c r="CT129" s="44" t="str">
        <f t="shared" si="323"/>
        <v/>
      </c>
      <c r="CU129" s="44" t="str">
        <f t="shared" si="324"/>
        <v/>
      </c>
      <c r="CV129" s="44" t="str">
        <f t="shared" si="325"/>
        <v/>
      </c>
      <c r="CW129" s="44" t="str">
        <f t="shared" si="326"/>
        <v/>
      </c>
      <c r="CX129" s="44" t="str">
        <f t="shared" si="327"/>
        <v/>
      </c>
      <c r="CY129" s="44" t="str">
        <f t="shared" si="328"/>
        <v/>
      </c>
      <c r="CZ129" s="44" t="str">
        <f t="shared" si="282"/>
        <v/>
      </c>
      <c r="DA129" s="45">
        <f t="shared" si="283"/>
        <v>0</v>
      </c>
      <c r="DB129" s="45">
        <f t="shared" si="284"/>
        <v>0</v>
      </c>
      <c r="DC129" s="45">
        <f t="shared" si="285"/>
        <v>0</v>
      </c>
      <c r="DD129" s="45">
        <f t="shared" si="286"/>
        <v>0</v>
      </c>
      <c r="DE129" s="45">
        <f t="shared" si="287"/>
        <v>0</v>
      </c>
      <c r="DF129" s="45">
        <f t="shared" si="288"/>
        <v>0</v>
      </c>
      <c r="DG129" s="45">
        <f t="shared" si="289"/>
        <v>0</v>
      </c>
      <c r="DH129" s="45">
        <f t="shared" si="290"/>
        <v>0</v>
      </c>
      <c r="DI129" s="45">
        <f t="shared" si="291"/>
        <v>0</v>
      </c>
      <c r="DJ129" s="45">
        <f t="shared" si="292"/>
        <v>0</v>
      </c>
      <c r="DK129" s="45">
        <f t="shared" si="293"/>
        <v>0</v>
      </c>
      <c r="DL129" s="45">
        <f t="shared" si="294"/>
        <v>0</v>
      </c>
      <c r="DM129" s="45">
        <f t="shared" si="295"/>
        <v>0</v>
      </c>
      <c r="DN129" s="45">
        <f t="shared" si="296"/>
        <v>0</v>
      </c>
      <c r="DO129" s="45">
        <f t="shared" si="297"/>
        <v>0</v>
      </c>
      <c r="DP129" s="45">
        <f t="shared" si="298"/>
        <v>0</v>
      </c>
      <c r="DQ129" s="45">
        <f t="shared" si="299"/>
        <v>0</v>
      </c>
      <c r="DR129" s="45">
        <f t="shared" si="300"/>
        <v>0</v>
      </c>
      <c r="DS129" s="45">
        <f t="shared" si="301"/>
        <v>0</v>
      </c>
      <c r="DT129" s="45">
        <f t="shared" si="302"/>
        <v>0</v>
      </c>
      <c r="DU129" s="45">
        <f t="shared" si="303"/>
        <v>0</v>
      </c>
      <c r="DV129" s="45">
        <f t="shared" si="304"/>
        <v>0</v>
      </c>
      <c r="DW129" s="45">
        <f t="shared" si="305"/>
        <v>0</v>
      </c>
      <c r="DX129" s="45">
        <f t="shared" si="306"/>
        <v>0</v>
      </c>
      <c r="DY129" s="45">
        <f t="shared" si="307"/>
        <v>0</v>
      </c>
      <c r="DZ129" s="45">
        <f t="shared" si="308"/>
        <v>0</v>
      </c>
    </row>
    <row r="130" spans="1:130" x14ac:dyDescent="0.25">
      <c r="A130" s="66" t="s">
        <v>45</v>
      </c>
      <c r="B130" s="47">
        <f>+D130+F130+H130+J130+L130+N130+P130+R130+T130+V130+X130+Z130+AB130+AD130+AF130+AH130+AJ130+AL130+AN130+AP130</f>
        <v>1</v>
      </c>
      <c r="C130" s="48">
        <f>+E130+G130+I130+K130+M130+O130+Q130+S130+U130+W130+Y130+AA130+AC130+AE130+AG130+AI130+AK130+AM130+AO130+AQ130</f>
        <v>1</v>
      </c>
      <c r="D130" s="37"/>
      <c r="E130" s="38"/>
      <c r="F130" s="39"/>
      <c r="G130" s="38"/>
      <c r="H130" s="39"/>
      <c r="I130" s="42"/>
      <c r="J130" s="37"/>
      <c r="K130" s="37"/>
      <c r="L130" s="39"/>
      <c r="M130" s="42"/>
      <c r="N130" s="37"/>
      <c r="O130" s="38"/>
      <c r="P130" s="39"/>
      <c r="Q130" s="38"/>
      <c r="R130" s="39">
        <v>1</v>
      </c>
      <c r="S130" s="38">
        <v>1</v>
      </c>
      <c r="T130" s="39"/>
      <c r="U130" s="38"/>
      <c r="V130" s="39"/>
      <c r="W130" s="38"/>
      <c r="X130" s="39"/>
      <c r="Y130" s="38"/>
      <c r="Z130" s="39"/>
      <c r="AA130" s="38"/>
      <c r="AB130" s="39"/>
      <c r="AC130" s="38"/>
      <c r="AD130" s="39"/>
      <c r="AE130" s="38"/>
      <c r="AF130" s="39"/>
      <c r="AG130" s="38"/>
      <c r="AH130" s="39"/>
      <c r="AI130" s="38"/>
      <c r="AJ130" s="39"/>
      <c r="AK130" s="38"/>
      <c r="AL130" s="39"/>
      <c r="AM130" s="38"/>
      <c r="AN130" s="39"/>
      <c r="AO130" s="38"/>
      <c r="AP130" s="39"/>
      <c r="AQ130" s="40"/>
      <c r="AR130" s="41"/>
      <c r="AS130" s="40">
        <v>1</v>
      </c>
      <c r="AT130" s="37">
        <v>0</v>
      </c>
      <c r="AU130" s="38">
        <v>0</v>
      </c>
      <c r="AV130" s="39">
        <v>0</v>
      </c>
      <c r="AW130" s="42">
        <v>0</v>
      </c>
      <c r="AX130" s="43" t="str">
        <f t="shared" si="276"/>
        <v/>
      </c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10"/>
      <c r="BJ130" s="10"/>
      <c r="BK130" s="10"/>
      <c r="BL130" s="10"/>
      <c r="BU130" s="11"/>
      <c r="BV130" s="11"/>
      <c r="BW130" s="11"/>
      <c r="CA130" s="44" t="str">
        <f t="shared" si="277"/>
        <v/>
      </c>
      <c r="CB130" s="44" t="str">
        <f t="shared" si="278"/>
        <v/>
      </c>
      <c r="CC130" s="44" t="str">
        <f t="shared" si="279"/>
        <v/>
      </c>
      <c r="CD130" s="44" t="str">
        <f t="shared" si="280"/>
        <v/>
      </c>
      <c r="CE130" s="44" t="str">
        <f t="shared" si="281"/>
        <v/>
      </c>
      <c r="CF130" s="44" t="str">
        <f t="shared" si="309"/>
        <v/>
      </c>
      <c r="CG130" s="44" t="str">
        <f t="shared" si="310"/>
        <v/>
      </c>
      <c r="CH130" s="44" t="str">
        <f t="shared" si="311"/>
        <v/>
      </c>
      <c r="CI130" s="44" t="str">
        <f t="shared" si="312"/>
        <v/>
      </c>
      <c r="CJ130" s="44" t="str">
        <f t="shared" si="313"/>
        <v/>
      </c>
      <c r="CK130" s="44" t="str">
        <f t="shared" si="314"/>
        <v/>
      </c>
      <c r="CL130" s="44" t="str">
        <f t="shared" si="315"/>
        <v/>
      </c>
      <c r="CM130" s="44" t="str">
        <f t="shared" si="316"/>
        <v/>
      </c>
      <c r="CN130" s="44" t="str">
        <f t="shared" si="317"/>
        <v/>
      </c>
      <c r="CO130" s="44" t="str">
        <f t="shared" si="318"/>
        <v/>
      </c>
      <c r="CP130" s="44" t="str">
        <f t="shared" si="319"/>
        <v/>
      </c>
      <c r="CQ130" s="44" t="str">
        <f t="shared" si="320"/>
        <v/>
      </c>
      <c r="CR130" s="44" t="str">
        <f t="shared" si="321"/>
        <v/>
      </c>
      <c r="CS130" s="44" t="str">
        <f t="shared" si="322"/>
        <v/>
      </c>
      <c r="CT130" s="44" t="str">
        <f t="shared" si="323"/>
        <v/>
      </c>
      <c r="CU130" s="44" t="str">
        <f t="shared" si="324"/>
        <v/>
      </c>
      <c r="CV130" s="44" t="str">
        <f t="shared" si="325"/>
        <v/>
      </c>
      <c r="CW130" s="44" t="str">
        <f t="shared" si="326"/>
        <v/>
      </c>
      <c r="CX130" s="44" t="str">
        <f t="shared" si="327"/>
        <v/>
      </c>
      <c r="CY130" s="44" t="str">
        <f t="shared" si="328"/>
        <v/>
      </c>
      <c r="CZ130" s="44" t="str">
        <f t="shared" si="282"/>
        <v/>
      </c>
      <c r="DA130" s="45">
        <f t="shared" si="283"/>
        <v>0</v>
      </c>
      <c r="DB130" s="45">
        <f t="shared" si="284"/>
        <v>0</v>
      </c>
      <c r="DC130" s="45">
        <f t="shared" si="285"/>
        <v>0</v>
      </c>
      <c r="DD130" s="45">
        <f t="shared" si="286"/>
        <v>0</v>
      </c>
      <c r="DE130" s="45">
        <f t="shared" si="287"/>
        <v>0</v>
      </c>
      <c r="DF130" s="45">
        <f t="shared" si="288"/>
        <v>0</v>
      </c>
      <c r="DG130" s="45">
        <f t="shared" si="289"/>
        <v>0</v>
      </c>
      <c r="DH130" s="45">
        <f t="shared" si="290"/>
        <v>0</v>
      </c>
      <c r="DI130" s="45">
        <f t="shared" si="291"/>
        <v>0</v>
      </c>
      <c r="DJ130" s="45">
        <f t="shared" si="292"/>
        <v>0</v>
      </c>
      <c r="DK130" s="45">
        <f t="shared" si="293"/>
        <v>0</v>
      </c>
      <c r="DL130" s="45">
        <f t="shared" si="294"/>
        <v>0</v>
      </c>
      <c r="DM130" s="45">
        <f t="shared" si="295"/>
        <v>0</v>
      </c>
      <c r="DN130" s="45">
        <f t="shared" si="296"/>
        <v>0</v>
      </c>
      <c r="DO130" s="45">
        <f t="shared" si="297"/>
        <v>0</v>
      </c>
      <c r="DP130" s="45">
        <f t="shared" si="298"/>
        <v>0</v>
      </c>
      <c r="DQ130" s="45">
        <f t="shared" si="299"/>
        <v>0</v>
      </c>
      <c r="DR130" s="45">
        <f t="shared" si="300"/>
        <v>0</v>
      </c>
      <c r="DS130" s="45">
        <f t="shared" si="301"/>
        <v>0</v>
      </c>
      <c r="DT130" s="45">
        <f t="shared" si="302"/>
        <v>0</v>
      </c>
      <c r="DU130" s="45">
        <f t="shared" si="303"/>
        <v>0</v>
      </c>
      <c r="DV130" s="45">
        <f t="shared" si="304"/>
        <v>0</v>
      </c>
      <c r="DW130" s="45">
        <f t="shared" si="305"/>
        <v>0</v>
      </c>
      <c r="DX130" s="45">
        <f t="shared" si="306"/>
        <v>0</v>
      </c>
      <c r="DY130" s="45">
        <f t="shared" si="307"/>
        <v>0</v>
      </c>
      <c r="DZ130" s="45">
        <f t="shared" si="308"/>
        <v>0</v>
      </c>
    </row>
    <row r="131" spans="1:130" ht="22.5" x14ac:dyDescent="0.25">
      <c r="A131" s="67" t="s">
        <v>46</v>
      </c>
      <c r="B131" s="47">
        <f>+D131+F131+H131</f>
        <v>0</v>
      </c>
      <c r="C131" s="48">
        <f>+E131+G131+I131</f>
        <v>0</v>
      </c>
      <c r="D131" s="37"/>
      <c r="E131" s="38"/>
      <c r="F131" s="39"/>
      <c r="G131" s="38"/>
      <c r="H131" s="39"/>
      <c r="I131" s="42"/>
      <c r="J131" s="50"/>
      <c r="K131" s="51"/>
      <c r="L131" s="50"/>
      <c r="M131" s="51"/>
      <c r="N131" s="50"/>
      <c r="O131" s="51"/>
      <c r="P131" s="50"/>
      <c r="Q131" s="51"/>
      <c r="R131" s="50"/>
      <c r="S131" s="51"/>
      <c r="T131" s="50"/>
      <c r="U131" s="51"/>
      <c r="V131" s="50"/>
      <c r="W131" s="51"/>
      <c r="X131" s="50"/>
      <c r="Y131" s="51"/>
      <c r="Z131" s="50"/>
      <c r="AA131" s="51"/>
      <c r="AB131" s="50"/>
      <c r="AC131" s="51"/>
      <c r="AD131" s="50"/>
      <c r="AE131" s="51"/>
      <c r="AF131" s="50"/>
      <c r="AG131" s="51"/>
      <c r="AH131" s="50"/>
      <c r="AI131" s="51"/>
      <c r="AJ131" s="50"/>
      <c r="AK131" s="51"/>
      <c r="AL131" s="50"/>
      <c r="AM131" s="51"/>
      <c r="AN131" s="50"/>
      <c r="AO131" s="51"/>
      <c r="AP131" s="50"/>
      <c r="AQ131" s="52"/>
      <c r="AR131" s="37"/>
      <c r="AS131" s="40"/>
      <c r="AT131" s="37"/>
      <c r="AU131" s="38"/>
      <c r="AV131" s="39"/>
      <c r="AW131" s="42"/>
      <c r="AX131" s="43" t="str">
        <f t="shared" si="276"/>
        <v/>
      </c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10"/>
      <c r="BJ131" s="10"/>
      <c r="BK131" s="10"/>
      <c r="BL131" s="10"/>
      <c r="BU131" s="11"/>
      <c r="BV131" s="11"/>
      <c r="BW131" s="11"/>
      <c r="CA131" s="44" t="str">
        <f t="shared" si="277"/>
        <v/>
      </c>
      <c r="CB131" s="44" t="str">
        <f t="shared" si="278"/>
        <v/>
      </c>
      <c r="CC131" s="44" t="str">
        <f t="shared" si="279"/>
        <v/>
      </c>
      <c r="CD131" s="44" t="str">
        <f t="shared" si="280"/>
        <v/>
      </c>
      <c r="CE131" s="44" t="str">
        <f t="shared" si="281"/>
        <v/>
      </c>
      <c r="CF131" s="44" t="str">
        <f t="shared" si="309"/>
        <v/>
      </c>
      <c r="CG131" s="44" t="str">
        <f t="shared" si="310"/>
        <v/>
      </c>
      <c r="CH131" s="44" t="str">
        <f t="shared" si="311"/>
        <v/>
      </c>
      <c r="CI131" s="44" t="str">
        <f t="shared" si="312"/>
        <v/>
      </c>
      <c r="CJ131" s="44" t="str">
        <f t="shared" si="313"/>
        <v/>
      </c>
      <c r="CK131" s="44" t="str">
        <f t="shared" si="314"/>
        <v/>
      </c>
      <c r="CL131" s="44" t="str">
        <f t="shared" si="315"/>
        <v/>
      </c>
      <c r="CM131" s="44" t="str">
        <f t="shared" si="316"/>
        <v/>
      </c>
      <c r="CN131" s="44" t="str">
        <f t="shared" si="317"/>
        <v/>
      </c>
      <c r="CO131" s="44" t="str">
        <f t="shared" si="318"/>
        <v/>
      </c>
      <c r="CP131" s="44" t="str">
        <f t="shared" si="319"/>
        <v/>
      </c>
      <c r="CQ131" s="44" t="str">
        <f t="shared" si="320"/>
        <v/>
      </c>
      <c r="CR131" s="44" t="str">
        <f t="shared" si="321"/>
        <v/>
      </c>
      <c r="CS131" s="44" t="str">
        <f t="shared" si="322"/>
        <v/>
      </c>
      <c r="CT131" s="44" t="str">
        <f t="shared" si="323"/>
        <v/>
      </c>
      <c r="CU131" s="44" t="str">
        <f t="shared" si="324"/>
        <v/>
      </c>
      <c r="CV131" s="44" t="str">
        <f t="shared" si="325"/>
        <v/>
      </c>
      <c r="CW131" s="44" t="str">
        <f t="shared" si="326"/>
        <v/>
      </c>
      <c r="CX131" s="44" t="str">
        <f t="shared" si="327"/>
        <v/>
      </c>
      <c r="CY131" s="44" t="str">
        <f t="shared" si="328"/>
        <v/>
      </c>
      <c r="CZ131" s="44" t="str">
        <f t="shared" si="282"/>
        <v/>
      </c>
      <c r="DA131" s="45">
        <f t="shared" si="283"/>
        <v>0</v>
      </c>
      <c r="DB131" s="45">
        <f t="shared" si="284"/>
        <v>0</v>
      </c>
      <c r="DC131" s="45">
        <f t="shared" si="285"/>
        <v>0</v>
      </c>
      <c r="DD131" s="45">
        <f t="shared" si="286"/>
        <v>0</v>
      </c>
      <c r="DE131" s="45">
        <f t="shared" si="287"/>
        <v>0</v>
      </c>
      <c r="DF131" s="45">
        <f t="shared" si="288"/>
        <v>0</v>
      </c>
      <c r="DG131" s="45">
        <f t="shared" si="289"/>
        <v>0</v>
      </c>
      <c r="DH131" s="45">
        <f t="shared" si="290"/>
        <v>0</v>
      </c>
      <c r="DI131" s="45">
        <f t="shared" si="291"/>
        <v>0</v>
      </c>
      <c r="DJ131" s="45">
        <f t="shared" si="292"/>
        <v>0</v>
      </c>
      <c r="DK131" s="45">
        <f t="shared" si="293"/>
        <v>0</v>
      </c>
      <c r="DL131" s="45">
        <f t="shared" si="294"/>
        <v>0</v>
      </c>
      <c r="DM131" s="45">
        <f t="shared" si="295"/>
        <v>0</v>
      </c>
      <c r="DN131" s="45">
        <f t="shared" si="296"/>
        <v>0</v>
      </c>
      <c r="DO131" s="45">
        <f t="shared" si="297"/>
        <v>0</v>
      </c>
      <c r="DP131" s="45">
        <f t="shared" si="298"/>
        <v>0</v>
      </c>
      <c r="DQ131" s="45">
        <f t="shared" si="299"/>
        <v>0</v>
      </c>
      <c r="DR131" s="45">
        <f t="shared" si="300"/>
        <v>0</v>
      </c>
      <c r="DS131" s="45">
        <f t="shared" si="301"/>
        <v>0</v>
      </c>
      <c r="DT131" s="45">
        <f t="shared" si="302"/>
        <v>0</v>
      </c>
      <c r="DU131" s="45">
        <f t="shared" si="303"/>
        <v>0</v>
      </c>
      <c r="DV131" s="45">
        <f t="shared" si="304"/>
        <v>0</v>
      </c>
      <c r="DW131" s="45">
        <f t="shared" si="305"/>
        <v>0</v>
      </c>
      <c r="DX131" s="45">
        <f t="shared" si="306"/>
        <v>0</v>
      </c>
      <c r="DY131" s="45">
        <f t="shared" si="307"/>
        <v>0</v>
      </c>
      <c r="DZ131" s="45">
        <f t="shared" si="308"/>
        <v>0</v>
      </c>
    </row>
    <row r="132" spans="1:130" x14ac:dyDescent="0.25">
      <c r="A132" s="67" t="s">
        <v>47</v>
      </c>
      <c r="B132" s="47">
        <f>+P132+R132+T132+V132+X132+Z132+AB132+AD132+AF132+AH132+AJ132+AL132+AN132+AP132</f>
        <v>0</v>
      </c>
      <c r="C132" s="48">
        <f>+Q132+S132+U132+W132+Y132+AA132+AC132+AE132+AG132+AI132+AK132+AM132+AO132+AQ132</f>
        <v>0</v>
      </c>
      <c r="D132" s="33"/>
      <c r="E132" s="34"/>
      <c r="F132" s="35"/>
      <c r="G132" s="34"/>
      <c r="H132" s="35"/>
      <c r="I132" s="34"/>
      <c r="J132" s="35"/>
      <c r="K132" s="34"/>
      <c r="L132" s="35"/>
      <c r="M132" s="36"/>
      <c r="N132" s="33"/>
      <c r="O132" s="34"/>
      <c r="P132" s="39"/>
      <c r="Q132" s="38"/>
      <c r="R132" s="39"/>
      <c r="S132" s="38"/>
      <c r="T132" s="39"/>
      <c r="U132" s="38"/>
      <c r="V132" s="39"/>
      <c r="W132" s="38"/>
      <c r="X132" s="39"/>
      <c r="Y132" s="38"/>
      <c r="Z132" s="39"/>
      <c r="AA132" s="38"/>
      <c r="AB132" s="39"/>
      <c r="AC132" s="38"/>
      <c r="AD132" s="39"/>
      <c r="AE132" s="38"/>
      <c r="AF132" s="39"/>
      <c r="AG132" s="38"/>
      <c r="AH132" s="39"/>
      <c r="AI132" s="38"/>
      <c r="AJ132" s="39"/>
      <c r="AK132" s="38"/>
      <c r="AL132" s="39"/>
      <c r="AM132" s="38"/>
      <c r="AN132" s="39"/>
      <c r="AO132" s="38"/>
      <c r="AP132" s="39"/>
      <c r="AQ132" s="40"/>
      <c r="AR132" s="37"/>
      <c r="AS132" s="40"/>
      <c r="AT132" s="37"/>
      <c r="AU132" s="38"/>
      <c r="AV132" s="39"/>
      <c r="AW132" s="42"/>
      <c r="AX132" s="43" t="str">
        <f t="shared" si="276"/>
        <v/>
      </c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10"/>
      <c r="BJ132" s="10"/>
      <c r="BK132" s="10"/>
      <c r="BL132" s="10"/>
      <c r="BU132" s="11"/>
      <c r="BV132" s="11"/>
      <c r="BW132" s="11"/>
      <c r="CA132" s="44" t="str">
        <f t="shared" si="277"/>
        <v/>
      </c>
      <c r="CB132" s="44" t="str">
        <f t="shared" si="278"/>
        <v/>
      </c>
      <c r="CC132" s="44" t="str">
        <f t="shared" si="279"/>
        <v/>
      </c>
      <c r="CD132" s="44" t="str">
        <f t="shared" si="280"/>
        <v/>
      </c>
      <c r="CE132" s="44" t="str">
        <f t="shared" si="281"/>
        <v/>
      </c>
      <c r="CF132" s="44" t="str">
        <f t="shared" si="309"/>
        <v/>
      </c>
      <c r="CG132" s="44" t="str">
        <f t="shared" si="310"/>
        <v/>
      </c>
      <c r="CH132" s="44" t="str">
        <f t="shared" si="311"/>
        <v/>
      </c>
      <c r="CI132" s="44" t="str">
        <f t="shared" si="312"/>
        <v/>
      </c>
      <c r="CJ132" s="44" t="str">
        <f t="shared" si="313"/>
        <v/>
      </c>
      <c r="CK132" s="44" t="str">
        <f t="shared" si="314"/>
        <v/>
      </c>
      <c r="CL132" s="44" t="str">
        <f t="shared" si="315"/>
        <v/>
      </c>
      <c r="CM132" s="44" t="str">
        <f t="shared" si="316"/>
        <v/>
      </c>
      <c r="CN132" s="44" t="str">
        <f t="shared" si="317"/>
        <v/>
      </c>
      <c r="CO132" s="44" t="str">
        <f t="shared" si="318"/>
        <v/>
      </c>
      <c r="CP132" s="44" t="str">
        <f t="shared" si="319"/>
        <v/>
      </c>
      <c r="CQ132" s="44" t="str">
        <f t="shared" si="320"/>
        <v/>
      </c>
      <c r="CR132" s="44" t="str">
        <f t="shared" si="321"/>
        <v/>
      </c>
      <c r="CS132" s="44" t="str">
        <f t="shared" si="322"/>
        <v/>
      </c>
      <c r="CT132" s="44" t="str">
        <f t="shared" si="323"/>
        <v/>
      </c>
      <c r="CU132" s="44" t="str">
        <f t="shared" si="324"/>
        <v/>
      </c>
      <c r="CV132" s="44" t="str">
        <f t="shared" si="325"/>
        <v/>
      </c>
      <c r="CW132" s="44" t="str">
        <f t="shared" si="326"/>
        <v/>
      </c>
      <c r="CX132" s="44" t="str">
        <f t="shared" si="327"/>
        <v/>
      </c>
      <c r="CY132" s="44" t="str">
        <f t="shared" si="328"/>
        <v/>
      </c>
      <c r="CZ132" s="44" t="str">
        <f t="shared" si="282"/>
        <v/>
      </c>
      <c r="DA132" s="45">
        <f t="shared" si="283"/>
        <v>0</v>
      </c>
      <c r="DB132" s="45">
        <f t="shared" si="284"/>
        <v>0</v>
      </c>
      <c r="DC132" s="45">
        <f t="shared" si="285"/>
        <v>0</v>
      </c>
      <c r="DD132" s="45">
        <f t="shared" si="286"/>
        <v>0</v>
      </c>
      <c r="DE132" s="45">
        <f t="shared" si="287"/>
        <v>0</v>
      </c>
      <c r="DF132" s="45">
        <f t="shared" si="288"/>
        <v>0</v>
      </c>
      <c r="DG132" s="45">
        <f t="shared" si="289"/>
        <v>0</v>
      </c>
      <c r="DH132" s="45">
        <f t="shared" si="290"/>
        <v>0</v>
      </c>
      <c r="DI132" s="45">
        <f t="shared" si="291"/>
        <v>0</v>
      </c>
      <c r="DJ132" s="45">
        <f t="shared" si="292"/>
        <v>0</v>
      </c>
      <c r="DK132" s="45">
        <f t="shared" si="293"/>
        <v>0</v>
      </c>
      <c r="DL132" s="45">
        <f t="shared" si="294"/>
        <v>0</v>
      </c>
      <c r="DM132" s="45">
        <f t="shared" si="295"/>
        <v>0</v>
      </c>
      <c r="DN132" s="45">
        <f t="shared" si="296"/>
        <v>0</v>
      </c>
      <c r="DO132" s="45">
        <f t="shared" si="297"/>
        <v>0</v>
      </c>
      <c r="DP132" s="45">
        <f t="shared" si="298"/>
        <v>0</v>
      </c>
      <c r="DQ132" s="45">
        <f t="shared" si="299"/>
        <v>0</v>
      </c>
      <c r="DR132" s="45">
        <f t="shared" si="300"/>
        <v>0</v>
      </c>
      <c r="DS132" s="45">
        <f t="shared" si="301"/>
        <v>0</v>
      </c>
      <c r="DT132" s="45">
        <f t="shared" si="302"/>
        <v>0</v>
      </c>
      <c r="DU132" s="45">
        <f t="shared" si="303"/>
        <v>0</v>
      </c>
      <c r="DV132" s="45">
        <f t="shared" si="304"/>
        <v>0</v>
      </c>
      <c r="DW132" s="45">
        <f t="shared" si="305"/>
        <v>0</v>
      </c>
      <c r="DX132" s="45">
        <f t="shared" si="306"/>
        <v>0</v>
      </c>
      <c r="DY132" s="45">
        <f t="shared" si="307"/>
        <v>0</v>
      </c>
      <c r="DZ132" s="45">
        <f t="shared" si="308"/>
        <v>0</v>
      </c>
    </row>
    <row r="133" spans="1:130" x14ac:dyDescent="0.25">
      <c r="A133" s="66" t="s">
        <v>48</v>
      </c>
      <c r="B133" s="47">
        <f>+N133+P133+R133+T133+V133+X133+Z133+AB133+AD133+AF133+AH133+AJ133+AL133+AN133+AP133</f>
        <v>0</v>
      </c>
      <c r="C133" s="48">
        <f>+O133+Q133+S133+U133+W133+Y133+AA133+AC133+AE133+AG133+AI133+AK133+AM133+AO133+AQ133</f>
        <v>0</v>
      </c>
      <c r="D133" s="41"/>
      <c r="E133" s="51"/>
      <c r="F133" s="50"/>
      <c r="G133" s="51"/>
      <c r="H133" s="50"/>
      <c r="I133" s="53"/>
      <c r="J133" s="41"/>
      <c r="K133" s="41"/>
      <c r="L133" s="50"/>
      <c r="M133" s="53"/>
      <c r="N133" s="37"/>
      <c r="O133" s="38"/>
      <c r="P133" s="39"/>
      <c r="Q133" s="38"/>
      <c r="R133" s="39"/>
      <c r="S133" s="38"/>
      <c r="T133" s="39"/>
      <c r="U133" s="38"/>
      <c r="V133" s="39"/>
      <c r="W133" s="38"/>
      <c r="X133" s="39"/>
      <c r="Y133" s="38"/>
      <c r="Z133" s="39"/>
      <c r="AA133" s="38"/>
      <c r="AB133" s="39"/>
      <c r="AC133" s="38"/>
      <c r="AD133" s="39"/>
      <c r="AE133" s="38"/>
      <c r="AF133" s="39"/>
      <c r="AG133" s="38"/>
      <c r="AH133" s="39"/>
      <c r="AI133" s="38"/>
      <c r="AJ133" s="39"/>
      <c r="AK133" s="38"/>
      <c r="AL133" s="39"/>
      <c r="AM133" s="38"/>
      <c r="AN133" s="39"/>
      <c r="AO133" s="38"/>
      <c r="AP133" s="39"/>
      <c r="AQ133" s="40"/>
      <c r="AR133" s="37"/>
      <c r="AS133" s="40"/>
      <c r="AT133" s="37"/>
      <c r="AU133" s="38"/>
      <c r="AV133" s="39"/>
      <c r="AW133" s="42"/>
      <c r="AX133" s="43" t="str">
        <f t="shared" si="276"/>
        <v/>
      </c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10"/>
      <c r="BJ133" s="10"/>
      <c r="BK133" s="10"/>
      <c r="BL133" s="10"/>
      <c r="BU133" s="11"/>
      <c r="BV133" s="11"/>
      <c r="BW133" s="11"/>
      <c r="CA133" s="44" t="str">
        <f t="shared" si="277"/>
        <v/>
      </c>
      <c r="CB133" s="44" t="str">
        <f t="shared" si="278"/>
        <v/>
      </c>
      <c r="CC133" s="44" t="str">
        <f t="shared" si="279"/>
        <v/>
      </c>
      <c r="CD133" s="44" t="str">
        <f t="shared" si="280"/>
        <v/>
      </c>
      <c r="CE133" s="44" t="str">
        <f t="shared" si="281"/>
        <v/>
      </c>
      <c r="CF133" s="44" t="str">
        <f t="shared" si="309"/>
        <v/>
      </c>
      <c r="CG133" s="44" t="str">
        <f t="shared" si="310"/>
        <v/>
      </c>
      <c r="CH133" s="44" t="str">
        <f t="shared" si="311"/>
        <v/>
      </c>
      <c r="CI133" s="44" t="str">
        <f t="shared" si="312"/>
        <v/>
      </c>
      <c r="CJ133" s="44" t="str">
        <f t="shared" si="313"/>
        <v/>
      </c>
      <c r="CK133" s="44" t="str">
        <f t="shared" si="314"/>
        <v/>
      </c>
      <c r="CL133" s="44" t="str">
        <f t="shared" si="315"/>
        <v/>
      </c>
      <c r="CM133" s="44" t="str">
        <f t="shared" si="316"/>
        <v/>
      </c>
      <c r="CN133" s="44" t="str">
        <f t="shared" si="317"/>
        <v/>
      </c>
      <c r="CO133" s="44" t="str">
        <f t="shared" si="318"/>
        <v/>
      </c>
      <c r="CP133" s="44" t="str">
        <f t="shared" si="319"/>
        <v/>
      </c>
      <c r="CQ133" s="44" t="str">
        <f t="shared" si="320"/>
        <v/>
      </c>
      <c r="CR133" s="44" t="str">
        <f t="shared" si="321"/>
        <v/>
      </c>
      <c r="CS133" s="44" t="str">
        <f t="shared" si="322"/>
        <v/>
      </c>
      <c r="CT133" s="44" t="str">
        <f t="shared" si="323"/>
        <v/>
      </c>
      <c r="CU133" s="44" t="str">
        <f t="shared" si="324"/>
        <v/>
      </c>
      <c r="CV133" s="44" t="str">
        <f t="shared" si="325"/>
        <v/>
      </c>
      <c r="CW133" s="44" t="str">
        <f t="shared" si="326"/>
        <v/>
      </c>
      <c r="CX133" s="44" t="str">
        <f t="shared" si="327"/>
        <v/>
      </c>
      <c r="CY133" s="44" t="str">
        <f t="shared" si="328"/>
        <v/>
      </c>
      <c r="CZ133" s="44" t="str">
        <f t="shared" si="282"/>
        <v/>
      </c>
      <c r="DA133" s="45">
        <f t="shared" si="283"/>
        <v>0</v>
      </c>
      <c r="DB133" s="45">
        <f t="shared" si="284"/>
        <v>0</v>
      </c>
      <c r="DC133" s="45">
        <f t="shared" si="285"/>
        <v>0</v>
      </c>
      <c r="DD133" s="45">
        <f t="shared" si="286"/>
        <v>0</v>
      </c>
      <c r="DE133" s="45">
        <f t="shared" si="287"/>
        <v>0</v>
      </c>
      <c r="DF133" s="45">
        <f t="shared" si="288"/>
        <v>0</v>
      </c>
      <c r="DG133" s="45">
        <f t="shared" si="289"/>
        <v>0</v>
      </c>
      <c r="DH133" s="45">
        <f t="shared" si="290"/>
        <v>0</v>
      </c>
      <c r="DI133" s="45">
        <f t="shared" si="291"/>
        <v>0</v>
      </c>
      <c r="DJ133" s="45">
        <f t="shared" si="292"/>
        <v>0</v>
      </c>
      <c r="DK133" s="45">
        <f t="shared" si="293"/>
        <v>0</v>
      </c>
      <c r="DL133" s="45">
        <f t="shared" si="294"/>
        <v>0</v>
      </c>
      <c r="DM133" s="45">
        <f t="shared" si="295"/>
        <v>0</v>
      </c>
      <c r="DN133" s="45">
        <f t="shared" si="296"/>
        <v>0</v>
      </c>
      <c r="DO133" s="45">
        <f t="shared" si="297"/>
        <v>0</v>
      </c>
      <c r="DP133" s="45">
        <f t="shared" si="298"/>
        <v>0</v>
      </c>
      <c r="DQ133" s="45">
        <f t="shared" si="299"/>
        <v>0</v>
      </c>
      <c r="DR133" s="45">
        <f t="shared" si="300"/>
        <v>0</v>
      </c>
      <c r="DS133" s="45">
        <f t="shared" si="301"/>
        <v>0</v>
      </c>
      <c r="DT133" s="45">
        <f t="shared" si="302"/>
        <v>0</v>
      </c>
      <c r="DU133" s="45">
        <f t="shared" si="303"/>
        <v>0</v>
      </c>
      <c r="DV133" s="45">
        <f t="shared" si="304"/>
        <v>0</v>
      </c>
      <c r="DW133" s="45">
        <f t="shared" si="305"/>
        <v>0</v>
      </c>
      <c r="DX133" s="45">
        <f t="shared" si="306"/>
        <v>0</v>
      </c>
      <c r="DY133" s="45">
        <f t="shared" si="307"/>
        <v>0</v>
      </c>
      <c r="DZ133" s="45">
        <f t="shared" si="308"/>
        <v>0</v>
      </c>
    </row>
    <row r="134" spans="1:130" x14ac:dyDescent="0.25">
      <c r="A134" s="66" t="s">
        <v>49</v>
      </c>
      <c r="B134" s="47">
        <f>+D134+F134+H134+J134+L134+N134+P134+R134+T134+V134+X134+Z134+AB134+AD134+AF134+AH134+AJ134+AL134+AN134+AP134</f>
        <v>2</v>
      </c>
      <c r="C134" s="48">
        <f>+E134+G134+I134+K134+M134+O134+Q134+S134+U134+W134+Y134+AA134+AC134+AE134+AG134+AI134+AK134+AM134+AO134+AQ134</f>
        <v>1</v>
      </c>
      <c r="D134" s="37"/>
      <c r="E134" s="38"/>
      <c r="F134" s="39"/>
      <c r="G134" s="38"/>
      <c r="H134" s="39"/>
      <c r="I134" s="42"/>
      <c r="J134" s="37"/>
      <c r="K134" s="37"/>
      <c r="L134" s="39"/>
      <c r="M134" s="42"/>
      <c r="N134" s="37"/>
      <c r="O134" s="38"/>
      <c r="P134" s="39"/>
      <c r="Q134" s="38"/>
      <c r="R134" s="39">
        <v>1</v>
      </c>
      <c r="S134" s="38"/>
      <c r="T134" s="39"/>
      <c r="U134" s="38"/>
      <c r="V134" s="39"/>
      <c r="W134" s="38"/>
      <c r="X134" s="39">
        <v>1</v>
      </c>
      <c r="Y134" s="38">
        <v>1</v>
      </c>
      <c r="Z134" s="39"/>
      <c r="AA134" s="38"/>
      <c r="AB134" s="39"/>
      <c r="AC134" s="38"/>
      <c r="AD134" s="39"/>
      <c r="AE134" s="38"/>
      <c r="AF134" s="39"/>
      <c r="AG134" s="38"/>
      <c r="AH134" s="39"/>
      <c r="AI134" s="38"/>
      <c r="AJ134" s="39"/>
      <c r="AK134" s="38"/>
      <c r="AL134" s="39"/>
      <c r="AM134" s="38"/>
      <c r="AN134" s="39"/>
      <c r="AO134" s="38"/>
      <c r="AP134" s="39"/>
      <c r="AQ134" s="40"/>
      <c r="AR134" s="37">
        <v>0</v>
      </c>
      <c r="AS134" s="40">
        <v>2</v>
      </c>
      <c r="AT134" s="37">
        <v>0</v>
      </c>
      <c r="AU134" s="38">
        <v>0</v>
      </c>
      <c r="AV134" s="39">
        <v>0</v>
      </c>
      <c r="AW134" s="42">
        <v>0</v>
      </c>
      <c r="AX134" s="43" t="str">
        <f t="shared" si="276"/>
        <v/>
      </c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10"/>
      <c r="BJ134" s="10"/>
      <c r="BK134" s="10"/>
      <c r="BL134" s="10"/>
      <c r="BU134" s="11"/>
      <c r="BV134" s="11"/>
      <c r="BW134" s="11"/>
      <c r="CA134" s="44" t="str">
        <f t="shared" si="277"/>
        <v/>
      </c>
      <c r="CB134" s="44" t="str">
        <f t="shared" si="278"/>
        <v/>
      </c>
      <c r="CC134" s="44" t="str">
        <f t="shared" si="279"/>
        <v/>
      </c>
      <c r="CD134" s="44" t="str">
        <f t="shared" si="280"/>
        <v/>
      </c>
      <c r="CE134" s="44" t="str">
        <f t="shared" si="281"/>
        <v/>
      </c>
      <c r="CF134" s="44" t="str">
        <f t="shared" si="309"/>
        <v/>
      </c>
      <c r="CG134" s="44" t="str">
        <f t="shared" si="310"/>
        <v/>
      </c>
      <c r="CH134" s="44" t="str">
        <f t="shared" si="311"/>
        <v/>
      </c>
      <c r="CI134" s="44" t="str">
        <f t="shared" si="312"/>
        <v/>
      </c>
      <c r="CJ134" s="44" t="str">
        <f t="shared" si="313"/>
        <v/>
      </c>
      <c r="CK134" s="44" t="str">
        <f t="shared" si="314"/>
        <v/>
      </c>
      <c r="CL134" s="44" t="str">
        <f t="shared" si="315"/>
        <v/>
      </c>
      <c r="CM134" s="44" t="str">
        <f t="shared" si="316"/>
        <v/>
      </c>
      <c r="CN134" s="44" t="str">
        <f t="shared" si="317"/>
        <v/>
      </c>
      <c r="CO134" s="44" t="str">
        <f t="shared" si="318"/>
        <v/>
      </c>
      <c r="CP134" s="44" t="str">
        <f t="shared" si="319"/>
        <v/>
      </c>
      <c r="CQ134" s="44" t="str">
        <f t="shared" si="320"/>
        <v/>
      </c>
      <c r="CR134" s="44" t="str">
        <f t="shared" si="321"/>
        <v/>
      </c>
      <c r="CS134" s="44" t="str">
        <f t="shared" si="322"/>
        <v/>
      </c>
      <c r="CT134" s="44" t="str">
        <f t="shared" si="323"/>
        <v/>
      </c>
      <c r="CU134" s="44" t="str">
        <f t="shared" si="324"/>
        <v/>
      </c>
      <c r="CV134" s="44" t="str">
        <f t="shared" si="325"/>
        <v/>
      </c>
      <c r="CW134" s="44" t="str">
        <f t="shared" si="326"/>
        <v/>
      </c>
      <c r="CX134" s="44" t="str">
        <f t="shared" si="327"/>
        <v/>
      </c>
      <c r="CY134" s="44" t="str">
        <f t="shared" si="328"/>
        <v/>
      </c>
      <c r="CZ134" s="44" t="str">
        <f t="shared" si="282"/>
        <v/>
      </c>
      <c r="DA134" s="45">
        <f t="shared" si="283"/>
        <v>0</v>
      </c>
      <c r="DB134" s="45">
        <f t="shared" si="284"/>
        <v>0</v>
      </c>
      <c r="DC134" s="45">
        <f t="shared" si="285"/>
        <v>0</v>
      </c>
      <c r="DD134" s="45">
        <f t="shared" si="286"/>
        <v>0</v>
      </c>
      <c r="DE134" s="45">
        <f t="shared" si="287"/>
        <v>0</v>
      </c>
      <c r="DF134" s="45">
        <f t="shared" si="288"/>
        <v>0</v>
      </c>
      <c r="DG134" s="45">
        <f t="shared" si="289"/>
        <v>0</v>
      </c>
      <c r="DH134" s="45">
        <f t="shared" si="290"/>
        <v>0</v>
      </c>
      <c r="DI134" s="45">
        <f t="shared" si="291"/>
        <v>0</v>
      </c>
      <c r="DJ134" s="45">
        <f t="shared" si="292"/>
        <v>0</v>
      </c>
      <c r="DK134" s="45">
        <f t="shared" si="293"/>
        <v>0</v>
      </c>
      <c r="DL134" s="45">
        <f t="shared" si="294"/>
        <v>0</v>
      </c>
      <c r="DM134" s="45">
        <f t="shared" si="295"/>
        <v>0</v>
      </c>
      <c r="DN134" s="45">
        <f t="shared" si="296"/>
        <v>0</v>
      </c>
      <c r="DO134" s="45">
        <f t="shared" si="297"/>
        <v>0</v>
      </c>
      <c r="DP134" s="45">
        <f t="shared" si="298"/>
        <v>0</v>
      </c>
      <c r="DQ134" s="45">
        <f t="shared" si="299"/>
        <v>0</v>
      </c>
      <c r="DR134" s="45">
        <f t="shared" si="300"/>
        <v>0</v>
      </c>
      <c r="DS134" s="45">
        <f t="shared" si="301"/>
        <v>0</v>
      </c>
      <c r="DT134" s="45">
        <f t="shared" si="302"/>
        <v>0</v>
      </c>
      <c r="DU134" s="45">
        <f t="shared" si="303"/>
        <v>0</v>
      </c>
      <c r="DV134" s="45">
        <f t="shared" si="304"/>
        <v>0</v>
      </c>
      <c r="DW134" s="45">
        <f t="shared" si="305"/>
        <v>0</v>
      </c>
      <c r="DX134" s="45">
        <f t="shared" si="306"/>
        <v>0</v>
      </c>
      <c r="DY134" s="45">
        <f t="shared" si="307"/>
        <v>0</v>
      </c>
      <c r="DZ134" s="45">
        <f t="shared" si="308"/>
        <v>0</v>
      </c>
    </row>
    <row r="135" spans="1:130" x14ac:dyDescent="0.25">
      <c r="A135" s="46" t="s">
        <v>50</v>
      </c>
      <c r="B135" s="47">
        <f>+P135+R135+T135+V135+X135+Z135+AB135+AD135+AF135+AH135+AJ135+AL135+AN135+AP135</f>
        <v>0</v>
      </c>
      <c r="C135" s="48">
        <f>+Q135+S135+U135+W135+Y135+AA135+AC135+AE135+AG135+AI135+AK135+AM135+AO135+AQ135</f>
        <v>0</v>
      </c>
      <c r="D135" s="33"/>
      <c r="E135" s="34"/>
      <c r="F135" s="35"/>
      <c r="G135" s="34"/>
      <c r="H135" s="35"/>
      <c r="I135" s="34"/>
      <c r="J135" s="35"/>
      <c r="K135" s="34"/>
      <c r="L135" s="35"/>
      <c r="M135" s="36"/>
      <c r="N135" s="33"/>
      <c r="O135" s="34"/>
      <c r="P135" s="39"/>
      <c r="Q135" s="38"/>
      <c r="R135" s="39"/>
      <c r="S135" s="38"/>
      <c r="T135" s="39"/>
      <c r="U135" s="38"/>
      <c r="V135" s="39"/>
      <c r="W135" s="38"/>
      <c r="X135" s="39"/>
      <c r="Y135" s="38"/>
      <c r="Z135" s="39"/>
      <c r="AA135" s="38"/>
      <c r="AB135" s="39"/>
      <c r="AC135" s="38"/>
      <c r="AD135" s="39"/>
      <c r="AE135" s="38"/>
      <c r="AF135" s="39"/>
      <c r="AG135" s="38"/>
      <c r="AH135" s="39"/>
      <c r="AI135" s="38"/>
      <c r="AJ135" s="39"/>
      <c r="AK135" s="38"/>
      <c r="AL135" s="39"/>
      <c r="AM135" s="38"/>
      <c r="AN135" s="39"/>
      <c r="AO135" s="38"/>
      <c r="AP135" s="39"/>
      <c r="AQ135" s="40"/>
      <c r="AR135" s="37"/>
      <c r="AS135" s="40"/>
      <c r="AT135" s="37"/>
      <c r="AU135" s="38"/>
      <c r="AV135" s="39"/>
      <c r="AW135" s="42"/>
      <c r="AX135" s="43" t="str">
        <f t="shared" si="276"/>
        <v/>
      </c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10"/>
      <c r="BJ135" s="10"/>
      <c r="BK135" s="10"/>
      <c r="BL135" s="10"/>
      <c r="BU135" s="11"/>
      <c r="BV135" s="11"/>
      <c r="BW135" s="11"/>
      <c r="CA135" s="44" t="str">
        <f t="shared" si="277"/>
        <v/>
      </c>
      <c r="CB135" s="44" t="str">
        <f t="shared" si="278"/>
        <v/>
      </c>
      <c r="CC135" s="44" t="str">
        <f t="shared" si="279"/>
        <v/>
      </c>
      <c r="CD135" s="44" t="str">
        <f t="shared" si="280"/>
        <v/>
      </c>
      <c r="CE135" s="44" t="str">
        <f t="shared" si="281"/>
        <v/>
      </c>
      <c r="CF135" s="44" t="str">
        <f t="shared" si="309"/>
        <v/>
      </c>
      <c r="CG135" s="44" t="str">
        <f t="shared" si="310"/>
        <v/>
      </c>
      <c r="CH135" s="44" t="str">
        <f t="shared" si="311"/>
        <v/>
      </c>
      <c r="CI135" s="44" t="str">
        <f t="shared" si="312"/>
        <v/>
      </c>
      <c r="CJ135" s="44" t="str">
        <f t="shared" si="313"/>
        <v/>
      </c>
      <c r="CK135" s="44" t="str">
        <f t="shared" si="314"/>
        <v/>
      </c>
      <c r="CL135" s="44" t="str">
        <f t="shared" si="315"/>
        <v/>
      </c>
      <c r="CM135" s="44" t="str">
        <f t="shared" si="316"/>
        <v/>
      </c>
      <c r="CN135" s="44" t="str">
        <f t="shared" si="317"/>
        <v/>
      </c>
      <c r="CO135" s="44" t="str">
        <f t="shared" si="318"/>
        <v/>
      </c>
      <c r="CP135" s="44" t="str">
        <f t="shared" si="319"/>
        <v/>
      </c>
      <c r="CQ135" s="44" t="str">
        <f t="shared" si="320"/>
        <v/>
      </c>
      <c r="CR135" s="44" t="str">
        <f t="shared" si="321"/>
        <v/>
      </c>
      <c r="CS135" s="44" t="str">
        <f t="shared" si="322"/>
        <v/>
      </c>
      <c r="CT135" s="44" t="str">
        <f t="shared" si="323"/>
        <v/>
      </c>
      <c r="CU135" s="44" t="str">
        <f t="shared" si="324"/>
        <v/>
      </c>
      <c r="CV135" s="44" t="str">
        <f t="shared" si="325"/>
        <v/>
      </c>
      <c r="CW135" s="44" t="str">
        <f t="shared" si="326"/>
        <v/>
      </c>
      <c r="CX135" s="44" t="str">
        <f t="shared" si="327"/>
        <v/>
      </c>
      <c r="CY135" s="44" t="str">
        <f t="shared" si="328"/>
        <v/>
      </c>
      <c r="CZ135" s="44" t="str">
        <f t="shared" si="282"/>
        <v/>
      </c>
      <c r="DA135" s="45">
        <f t="shared" si="283"/>
        <v>0</v>
      </c>
      <c r="DB135" s="45">
        <f t="shared" si="284"/>
        <v>0</v>
      </c>
      <c r="DC135" s="45">
        <f t="shared" si="285"/>
        <v>0</v>
      </c>
      <c r="DD135" s="45">
        <f t="shared" si="286"/>
        <v>0</v>
      </c>
      <c r="DE135" s="45">
        <f t="shared" si="287"/>
        <v>0</v>
      </c>
      <c r="DF135" s="45">
        <f t="shared" si="288"/>
        <v>0</v>
      </c>
      <c r="DG135" s="45">
        <f t="shared" si="289"/>
        <v>0</v>
      </c>
      <c r="DH135" s="45">
        <f t="shared" si="290"/>
        <v>0</v>
      </c>
      <c r="DI135" s="45">
        <f t="shared" si="291"/>
        <v>0</v>
      </c>
      <c r="DJ135" s="45">
        <f t="shared" si="292"/>
        <v>0</v>
      </c>
      <c r="DK135" s="45">
        <f t="shared" si="293"/>
        <v>0</v>
      </c>
      <c r="DL135" s="45">
        <f t="shared" si="294"/>
        <v>0</v>
      </c>
      <c r="DM135" s="45">
        <f t="shared" si="295"/>
        <v>0</v>
      </c>
      <c r="DN135" s="45">
        <f t="shared" si="296"/>
        <v>0</v>
      </c>
      <c r="DO135" s="45">
        <f t="shared" si="297"/>
        <v>0</v>
      </c>
      <c r="DP135" s="45">
        <f t="shared" si="298"/>
        <v>0</v>
      </c>
      <c r="DQ135" s="45">
        <f t="shared" si="299"/>
        <v>0</v>
      </c>
      <c r="DR135" s="45">
        <f t="shared" si="300"/>
        <v>0</v>
      </c>
      <c r="DS135" s="45">
        <f t="shared" si="301"/>
        <v>0</v>
      </c>
      <c r="DT135" s="45">
        <f t="shared" si="302"/>
        <v>0</v>
      </c>
      <c r="DU135" s="45">
        <f t="shared" si="303"/>
        <v>0</v>
      </c>
      <c r="DV135" s="45">
        <f t="shared" si="304"/>
        <v>0</v>
      </c>
      <c r="DW135" s="45">
        <f t="shared" si="305"/>
        <v>0</v>
      </c>
      <c r="DX135" s="45">
        <f t="shared" si="306"/>
        <v>0</v>
      </c>
      <c r="DY135" s="45">
        <f t="shared" si="307"/>
        <v>0</v>
      </c>
      <c r="DZ135" s="45">
        <f t="shared" si="308"/>
        <v>0</v>
      </c>
    </row>
    <row r="136" spans="1:130" x14ac:dyDescent="0.25">
      <c r="A136" s="66" t="s">
        <v>51</v>
      </c>
      <c r="B136" s="47">
        <f>+P136+R136+T136+V136+X136+Z136+AB136+AD136+AF136+AH136</f>
        <v>0</v>
      </c>
      <c r="C136" s="48">
        <f>+Q136+S136+U136+W136+Y136+AA136+AC136+AE136+AG136+AI136</f>
        <v>0</v>
      </c>
      <c r="D136" s="33"/>
      <c r="E136" s="34"/>
      <c r="F136" s="35"/>
      <c r="G136" s="34"/>
      <c r="H136" s="35"/>
      <c r="I136" s="34"/>
      <c r="J136" s="35"/>
      <c r="K136" s="34"/>
      <c r="L136" s="35"/>
      <c r="M136" s="36"/>
      <c r="N136" s="33"/>
      <c r="O136" s="34"/>
      <c r="P136" s="39"/>
      <c r="Q136" s="38"/>
      <c r="R136" s="39"/>
      <c r="S136" s="38"/>
      <c r="T136" s="39"/>
      <c r="U136" s="38"/>
      <c r="V136" s="39"/>
      <c r="W136" s="38"/>
      <c r="X136" s="39"/>
      <c r="Y136" s="38"/>
      <c r="Z136" s="39"/>
      <c r="AA136" s="38"/>
      <c r="AB136" s="39"/>
      <c r="AC136" s="38"/>
      <c r="AD136" s="39"/>
      <c r="AE136" s="38"/>
      <c r="AF136" s="39"/>
      <c r="AG136" s="38"/>
      <c r="AH136" s="39"/>
      <c r="AI136" s="38"/>
      <c r="AJ136" s="35"/>
      <c r="AK136" s="34"/>
      <c r="AL136" s="35"/>
      <c r="AM136" s="34"/>
      <c r="AN136" s="35"/>
      <c r="AO136" s="34"/>
      <c r="AP136" s="35"/>
      <c r="AQ136" s="54"/>
      <c r="AR136" s="37"/>
      <c r="AS136" s="40"/>
      <c r="AT136" s="37"/>
      <c r="AU136" s="38"/>
      <c r="AV136" s="39"/>
      <c r="AW136" s="42"/>
      <c r="AX136" s="43" t="str">
        <f t="shared" si="276"/>
        <v/>
      </c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10"/>
      <c r="BJ136" s="10"/>
      <c r="BK136" s="10"/>
      <c r="BL136" s="10"/>
      <c r="BU136" s="11"/>
      <c r="BV136" s="11"/>
      <c r="BW136" s="11"/>
      <c r="CA136" s="44" t="str">
        <f t="shared" si="277"/>
        <v/>
      </c>
      <c r="CB136" s="44" t="str">
        <f t="shared" si="278"/>
        <v/>
      </c>
      <c r="CC136" s="44" t="str">
        <f t="shared" si="279"/>
        <v/>
      </c>
      <c r="CD136" s="44" t="str">
        <f t="shared" si="280"/>
        <v/>
      </c>
      <c r="CE136" s="44" t="str">
        <f t="shared" si="281"/>
        <v/>
      </c>
      <c r="CF136" s="44" t="str">
        <f t="shared" si="309"/>
        <v/>
      </c>
      <c r="CG136" s="44" t="str">
        <f t="shared" si="310"/>
        <v/>
      </c>
      <c r="CH136" s="44" t="str">
        <f t="shared" si="311"/>
        <v/>
      </c>
      <c r="CI136" s="44" t="str">
        <f t="shared" si="312"/>
        <v/>
      </c>
      <c r="CJ136" s="44" t="str">
        <f t="shared" si="313"/>
        <v/>
      </c>
      <c r="CK136" s="44" t="str">
        <f t="shared" si="314"/>
        <v/>
      </c>
      <c r="CL136" s="44" t="str">
        <f t="shared" si="315"/>
        <v/>
      </c>
      <c r="CM136" s="44" t="str">
        <f t="shared" si="316"/>
        <v/>
      </c>
      <c r="CN136" s="44" t="str">
        <f t="shared" si="317"/>
        <v/>
      </c>
      <c r="CO136" s="44" t="str">
        <f t="shared" si="318"/>
        <v/>
      </c>
      <c r="CP136" s="44" t="str">
        <f t="shared" si="319"/>
        <v/>
      </c>
      <c r="CQ136" s="44" t="str">
        <f t="shared" si="320"/>
        <v/>
      </c>
      <c r="CR136" s="44" t="str">
        <f t="shared" si="321"/>
        <v/>
      </c>
      <c r="CS136" s="44" t="str">
        <f t="shared" si="322"/>
        <v/>
      </c>
      <c r="CT136" s="44" t="str">
        <f t="shared" si="323"/>
        <v/>
      </c>
      <c r="CU136" s="44" t="str">
        <f t="shared" si="324"/>
        <v/>
      </c>
      <c r="CV136" s="44" t="str">
        <f t="shared" si="325"/>
        <v/>
      </c>
      <c r="CW136" s="44" t="str">
        <f t="shared" si="326"/>
        <v/>
      </c>
      <c r="CX136" s="44" t="str">
        <f t="shared" si="327"/>
        <v/>
      </c>
      <c r="CY136" s="44" t="str">
        <f t="shared" si="328"/>
        <v/>
      </c>
      <c r="CZ136" s="44" t="str">
        <f t="shared" si="282"/>
        <v/>
      </c>
      <c r="DA136" s="45">
        <f t="shared" si="283"/>
        <v>0</v>
      </c>
      <c r="DB136" s="45">
        <f t="shared" si="284"/>
        <v>0</v>
      </c>
      <c r="DC136" s="45">
        <f t="shared" si="285"/>
        <v>0</v>
      </c>
      <c r="DD136" s="45">
        <f t="shared" si="286"/>
        <v>0</v>
      </c>
      <c r="DE136" s="45">
        <f t="shared" si="287"/>
        <v>0</v>
      </c>
      <c r="DF136" s="45">
        <f t="shared" si="288"/>
        <v>0</v>
      </c>
      <c r="DG136" s="45">
        <f t="shared" si="289"/>
        <v>0</v>
      </c>
      <c r="DH136" s="45">
        <f t="shared" si="290"/>
        <v>0</v>
      </c>
      <c r="DI136" s="45">
        <f t="shared" si="291"/>
        <v>0</v>
      </c>
      <c r="DJ136" s="45">
        <f t="shared" si="292"/>
        <v>0</v>
      </c>
      <c r="DK136" s="45">
        <f t="shared" si="293"/>
        <v>0</v>
      </c>
      <c r="DL136" s="45">
        <f t="shared" si="294"/>
        <v>0</v>
      </c>
      <c r="DM136" s="45">
        <f t="shared" si="295"/>
        <v>0</v>
      </c>
      <c r="DN136" s="45">
        <f t="shared" si="296"/>
        <v>0</v>
      </c>
      <c r="DO136" s="45">
        <f t="shared" si="297"/>
        <v>0</v>
      </c>
      <c r="DP136" s="45">
        <f t="shared" si="298"/>
        <v>0</v>
      </c>
      <c r="DQ136" s="45">
        <f t="shared" si="299"/>
        <v>0</v>
      </c>
      <c r="DR136" s="45">
        <f t="shared" si="300"/>
        <v>0</v>
      </c>
      <c r="DS136" s="45">
        <f t="shared" si="301"/>
        <v>0</v>
      </c>
      <c r="DT136" s="45">
        <f t="shared" si="302"/>
        <v>0</v>
      </c>
      <c r="DU136" s="45">
        <f t="shared" si="303"/>
        <v>0</v>
      </c>
      <c r="DV136" s="45">
        <f t="shared" si="304"/>
        <v>0</v>
      </c>
      <c r="DW136" s="45">
        <f t="shared" si="305"/>
        <v>0</v>
      </c>
      <c r="DX136" s="45">
        <f t="shared" si="306"/>
        <v>0</v>
      </c>
      <c r="DY136" s="45">
        <f t="shared" si="307"/>
        <v>0</v>
      </c>
      <c r="DZ136" s="45">
        <f t="shared" si="308"/>
        <v>0</v>
      </c>
    </row>
    <row r="137" spans="1:130" x14ac:dyDescent="0.25">
      <c r="A137" s="66" t="s">
        <v>52</v>
      </c>
      <c r="B137" s="47">
        <f t="shared" ref="B137:C139" si="329">+D137+F137+H137+J137+L137+N137+P137+R137+T137+V137+X137+Z137+AB137+AD137+AF137+AH137+AJ137+AL137+AN137+AP137</f>
        <v>0</v>
      </c>
      <c r="C137" s="48">
        <f t="shared" si="329"/>
        <v>0</v>
      </c>
      <c r="D137" s="37"/>
      <c r="E137" s="38"/>
      <c r="F137" s="39"/>
      <c r="G137" s="38"/>
      <c r="H137" s="39"/>
      <c r="I137" s="42"/>
      <c r="J137" s="37"/>
      <c r="K137" s="37"/>
      <c r="L137" s="39"/>
      <c r="M137" s="42"/>
      <c r="N137" s="37"/>
      <c r="O137" s="38"/>
      <c r="P137" s="39"/>
      <c r="Q137" s="38"/>
      <c r="R137" s="39"/>
      <c r="S137" s="38"/>
      <c r="T137" s="39"/>
      <c r="U137" s="38"/>
      <c r="V137" s="39"/>
      <c r="W137" s="38"/>
      <c r="X137" s="39"/>
      <c r="Y137" s="38"/>
      <c r="Z137" s="39"/>
      <c r="AA137" s="38"/>
      <c r="AB137" s="39"/>
      <c r="AC137" s="38"/>
      <c r="AD137" s="39"/>
      <c r="AE137" s="38"/>
      <c r="AF137" s="39"/>
      <c r="AG137" s="38"/>
      <c r="AH137" s="39"/>
      <c r="AI137" s="38"/>
      <c r="AJ137" s="39"/>
      <c r="AK137" s="38"/>
      <c r="AL137" s="39"/>
      <c r="AM137" s="38"/>
      <c r="AN137" s="39"/>
      <c r="AO137" s="38"/>
      <c r="AP137" s="39"/>
      <c r="AQ137" s="40"/>
      <c r="AR137" s="37"/>
      <c r="AS137" s="40"/>
      <c r="AT137" s="37"/>
      <c r="AU137" s="38"/>
      <c r="AV137" s="39"/>
      <c r="AW137" s="42"/>
      <c r="AX137" s="43" t="str">
        <f t="shared" si="276"/>
        <v/>
      </c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10"/>
      <c r="BJ137" s="10"/>
      <c r="BK137" s="10"/>
      <c r="BL137" s="10"/>
      <c r="BU137" s="11"/>
      <c r="BV137" s="11"/>
      <c r="BW137" s="11"/>
      <c r="CA137" s="44" t="str">
        <f t="shared" si="277"/>
        <v/>
      </c>
      <c r="CB137" s="44" t="str">
        <f t="shared" si="278"/>
        <v/>
      </c>
      <c r="CC137" s="44" t="str">
        <f t="shared" si="279"/>
        <v/>
      </c>
      <c r="CD137" s="44" t="str">
        <f t="shared" si="280"/>
        <v/>
      </c>
      <c r="CE137" s="44" t="str">
        <f t="shared" si="281"/>
        <v/>
      </c>
      <c r="CF137" s="44" t="str">
        <f t="shared" si="309"/>
        <v/>
      </c>
      <c r="CG137" s="44" t="str">
        <f t="shared" si="310"/>
        <v/>
      </c>
      <c r="CH137" s="44" t="str">
        <f t="shared" si="311"/>
        <v/>
      </c>
      <c r="CI137" s="44" t="str">
        <f t="shared" si="312"/>
        <v/>
      </c>
      <c r="CJ137" s="44" t="str">
        <f t="shared" si="313"/>
        <v/>
      </c>
      <c r="CK137" s="44" t="str">
        <f t="shared" si="314"/>
        <v/>
      </c>
      <c r="CL137" s="44" t="str">
        <f t="shared" si="315"/>
        <v/>
      </c>
      <c r="CM137" s="44" t="str">
        <f t="shared" si="316"/>
        <v/>
      </c>
      <c r="CN137" s="44" t="str">
        <f t="shared" si="317"/>
        <v/>
      </c>
      <c r="CO137" s="44" t="str">
        <f t="shared" si="318"/>
        <v/>
      </c>
      <c r="CP137" s="44" t="str">
        <f t="shared" si="319"/>
        <v/>
      </c>
      <c r="CQ137" s="44" t="str">
        <f t="shared" si="320"/>
        <v/>
      </c>
      <c r="CR137" s="44" t="str">
        <f t="shared" si="321"/>
        <v/>
      </c>
      <c r="CS137" s="44" t="str">
        <f t="shared" si="322"/>
        <v/>
      </c>
      <c r="CT137" s="44" t="str">
        <f t="shared" si="323"/>
        <v/>
      </c>
      <c r="CU137" s="44" t="str">
        <f t="shared" si="324"/>
        <v/>
      </c>
      <c r="CV137" s="44" t="str">
        <f t="shared" si="325"/>
        <v/>
      </c>
      <c r="CW137" s="44" t="str">
        <f t="shared" si="326"/>
        <v/>
      </c>
      <c r="CX137" s="44" t="str">
        <f t="shared" si="327"/>
        <v/>
      </c>
      <c r="CY137" s="44" t="str">
        <f t="shared" si="328"/>
        <v/>
      </c>
      <c r="CZ137" s="44" t="str">
        <f t="shared" si="282"/>
        <v/>
      </c>
      <c r="DA137" s="45">
        <f t="shared" si="283"/>
        <v>0</v>
      </c>
      <c r="DB137" s="45">
        <f t="shared" si="284"/>
        <v>0</v>
      </c>
      <c r="DC137" s="45">
        <f t="shared" si="285"/>
        <v>0</v>
      </c>
      <c r="DD137" s="45">
        <f t="shared" si="286"/>
        <v>0</v>
      </c>
      <c r="DE137" s="45">
        <f t="shared" si="287"/>
        <v>0</v>
      </c>
      <c r="DF137" s="45">
        <f t="shared" si="288"/>
        <v>0</v>
      </c>
      <c r="DG137" s="45">
        <f t="shared" si="289"/>
        <v>0</v>
      </c>
      <c r="DH137" s="45">
        <f t="shared" si="290"/>
        <v>0</v>
      </c>
      <c r="DI137" s="45">
        <f t="shared" si="291"/>
        <v>0</v>
      </c>
      <c r="DJ137" s="45">
        <f t="shared" si="292"/>
        <v>0</v>
      </c>
      <c r="DK137" s="45">
        <f t="shared" si="293"/>
        <v>0</v>
      </c>
      <c r="DL137" s="45">
        <f t="shared" si="294"/>
        <v>0</v>
      </c>
      <c r="DM137" s="45">
        <f t="shared" si="295"/>
        <v>0</v>
      </c>
      <c r="DN137" s="45">
        <f t="shared" si="296"/>
        <v>0</v>
      </c>
      <c r="DO137" s="45">
        <f t="shared" si="297"/>
        <v>0</v>
      </c>
      <c r="DP137" s="45">
        <f t="shared" si="298"/>
        <v>0</v>
      </c>
      <c r="DQ137" s="45">
        <f t="shared" si="299"/>
        <v>0</v>
      </c>
      <c r="DR137" s="45">
        <f t="shared" si="300"/>
        <v>0</v>
      </c>
      <c r="DS137" s="45">
        <f t="shared" si="301"/>
        <v>0</v>
      </c>
      <c r="DT137" s="45">
        <f t="shared" si="302"/>
        <v>0</v>
      </c>
      <c r="DU137" s="45">
        <f t="shared" si="303"/>
        <v>0</v>
      </c>
      <c r="DV137" s="45">
        <f t="shared" si="304"/>
        <v>0</v>
      </c>
      <c r="DW137" s="45">
        <f t="shared" si="305"/>
        <v>0</v>
      </c>
      <c r="DX137" s="45">
        <f t="shared" si="306"/>
        <v>0</v>
      </c>
      <c r="DY137" s="45">
        <f t="shared" si="307"/>
        <v>0</v>
      </c>
      <c r="DZ137" s="45">
        <f t="shared" si="308"/>
        <v>0</v>
      </c>
    </row>
    <row r="138" spans="1:130" x14ac:dyDescent="0.25">
      <c r="A138" s="66" t="s">
        <v>53</v>
      </c>
      <c r="B138" s="47">
        <f t="shared" si="329"/>
        <v>0</v>
      </c>
      <c r="C138" s="48">
        <f t="shared" si="329"/>
        <v>0</v>
      </c>
      <c r="D138" s="37"/>
      <c r="E138" s="38"/>
      <c r="F138" s="39"/>
      <c r="G138" s="38"/>
      <c r="H138" s="39"/>
      <c r="I138" s="42"/>
      <c r="J138" s="37"/>
      <c r="K138" s="37"/>
      <c r="L138" s="39"/>
      <c r="M138" s="42"/>
      <c r="N138" s="37"/>
      <c r="O138" s="38"/>
      <c r="P138" s="39"/>
      <c r="Q138" s="38"/>
      <c r="R138" s="39"/>
      <c r="S138" s="38"/>
      <c r="T138" s="39"/>
      <c r="U138" s="38"/>
      <c r="V138" s="39"/>
      <c r="W138" s="38"/>
      <c r="X138" s="39"/>
      <c r="Y138" s="38"/>
      <c r="Z138" s="39"/>
      <c r="AA138" s="38"/>
      <c r="AB138" s="39"/>
      <c r="AC138" s="38"/>
      <c r="AD138" s="39"/>
      <c r="AE138" s="38"/>
      <c r="AF138" s="39"/>
      <c r="AG138" s="38"/>
      <c r="AH138" s="39"/>
      <c r="AI138" s="38"/>
      <c r="AJ138" s="39"/>
      <c r="AK138" s="38"/>
      <c r="AL138" s="39"/>
      <c r="AM138" s="38"/>
      <c r="AN138" s="39"/>
      <c r="AO138" s="38"/>
      <c r="AP138" s="39"/>
      <c r="AQ138" s="40"/>
      <c r="AR138" s="37"/>
      <c r="AS138" s="40"/>
      <c r="AT138" s="37"/>
      <c r="AU138" s="38"/>
      <c r="AV138" s="39"/>
      <c r="AW138" s="42"/>
      <c r="AX138" s="43" t="str">
        <f t="shared" si="276"/>
        <v/>
      </c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10"/>
      <c r="BJ138" s="10"/>
      <c r="BK138" s="10"/>
      <c r="BL138" s="10"/>
      <c r="BU138" s="11"/>
      <c r="BV138" s="11"/>
      <c r="BW138" s="11"/>
      <c r="CA138" s="44" t="str">
        <f t="shared" si="277"/>
        <v/>
      </c>
      <c r="CB138" s="44" t="str">
        <f t="shared" si="278"/>
        <v/>
      </c>
      <c r="CC138" s="44" t="str">
        <f t="shared" si="279"/>
        <v/>
      </c>
      <c r="CD138" s="44" t="str">
        <f t="shared" si="280"/>
        <v/>
      </c>
      <c r="CE138" s="44" t="str">
        <f t="shared" si="281"/>
        <v/>
      </c>
      <c r="CF138" s="44" t="str">
        <f t="shared" si="309"/>
        <v/>
      </c>
      <c r="CG138" s="44" t="str">
        <f t="shared" si="310"/>
        <v/>
      </c>
      <c r="CH138" s="44" t="str">
        <f t="shared" si="311"/>
        <v/>
      </c>
      <c r="CI138" s="44" t="str">
        <f t="shared" si="312"/>
        <v/>
      </c>
      <c r="CJ138" s="44" t="str">
        <f t="shared" si="313"/>
        <v/>
      </c>
      <c r="CK138" s="44" t="str">
        <f t="shared" si="314"/>
        <v/>
      </c>
      <c r="CL138" s="44" t="str">
        <f t="shared" si="315"/>
        <v/>
      </c>
      <c r="CM138" s="44" t="str">
        <f t="shared" si="316"/>
        <v/>
      </c>
      <c r="CN138" s="44" t="str">
        <f t="shared" si="317"/>
        <v/>
      </c>
      <c r="CO138" s="44" t="str">
        <f t="shared" si="318"/>
        <v/>
      </c>
      <c r="CP138" s="44" t="str">
        <f t="shared" si="319"/>
        <v/>
      </c>
      <c r="CQ138" s="44" t="str">
        <f t="shared" si="320"/>
        <v/>
      </c>
      <c r="CR138" s="44" t="str">
        <f t="shared" si="321"/>
        <v/>
      </c>
      <c r="CS138" s="44" t="str">
        <f t="shared" si="322"/>
        <v/>
      </c>
      <c r="CT138" s="44" t="str">
        <f t="shared" si="323"/>
        <v/>
      </c>
      <c r="CU138" s="44" t="str">
        <f t="shared" si="324"/>
        <v/>
      </c>
      <c r="CV138" s="44" t="str">
        <f t="shared" si="325"/>
        <v/>
      </c>
      <c r="CW138" s="44" t="str">
        <f t="shared" si="326"/>
        <v/>
      </c>
      <c r="CX138" s="44" t="str">
        <f t="shared" si="327"/>
        <v/>
      </c>
      <c r="CY138" s="44" t="str">
        <f t="shared" si="328"/>
        <v/>
      </c>
      <c r="CZ138" s="44" t="str">
        <f t="shared" si="282"/>
        <v/>
      </c>
      <c r="DA138" s="45">
        <f t="shared" si="283"/>
        <v>0</v>
      </c>
      <c r="DB138" s="45">
        <f t="shared" si="284"/>
        <v>0</v>
      </c>
      <c r="DC138" s="45">
        <f t="shared" si="285"/>
        <v>0</v>
      </c>
      <c r="DD138" s="45">
        <f t="shared" si="286"/>
        <v>0</v>
      </c>
      <c r="DE138" s="45">
        <f t="shared" si="287"/>
        <v>0</v>
      </c>
      <c r="DF138" s="45">
        <f t="shared" si="288"/>
        <v>0</v>
      </c>
      <c r="DG138" s="45">
        <f t="shared" si="289"/>
        <v>0</v>
      </c>
      <c r="DH138" s="45">
        <f t="shared" si="290"/>
        <v>0</v>
      </c>
      <c r="DI138" s="45">
        <f t="shared" si="291"/>
        <v>0</v>
      </c>
      <c r="DJ138" s="45">
        <f t="shared" si="292"/>
        <v>0</v>
      </c>
      <c r="DK138" s="45">
        <f t="shared" si="293"/>
        <v>0</v>
      </c>
      <c r="DL138" s="45">
        <f t="shared" si="294"/>
        <v>0</v>
      </c>
      <c r="DM138" s="45">
        <f t="shared" si="295"/>
        <v>0</v>
      </c>
      <c r="DN138" s="45">
        <f t="shared" si="296"/>
        <v>0</v>
      </c>
      <c r="DO138" s="45">
        <f t="shared" si="297"/>
        <v>0</v>
      </c>
      <c r="DP138" s="45">
        <f t="shared" si="298"/>
        <v>0</v>
      </c>
      <c r="DQ138" s="45">
        <f t="shared" si="299"/>
        <v>0</v>
      </c>
      <c r="DR138" s="45">
        <f t="shared" si="300"/>
        <v>0</v>
      </c>
      <c r="DS138" s="45">
        <f t="shared" si="301"/>
        <v>0</v>
      </c>
      <c r="DT138" s="45">
        <f t="shared" si="302"/>
        <v>0</v>
      </c>
      <c r="DU138" s="45">
        <f t="shared" si="303"/>
        <v>0</v>
      </c>
      <c r="DV138" s="45">
        <f t="shared" si="304"/>
        <v>0</v>
      </c>
      <c r="DW138" s="45">
        <f t="shared" si="305"/>
        <v>0</v>
      </c>
      <c r="DX138" s="45">
        <f t="shared" si="306"/>
        <v>0</v>
      </c>
      <c r="DY138" s="45">
        <f t="shared" si="307"/>
        <v>0</v>
      </c>
      <c r="DZ138" s="45">
        <f t="shared" si="308"/>
        <v>0</v>
      </c>
    </row>
    <row r="139" spans="1:130" x14ac:dyDescent="0.25">
      <c r="A139" s="57" t="s">
        <v>54</v>
      </c>
      <c r="B139" s="399">
        <f t="shared" si="329"/>
        <v>0</v>
      </c>
      <c r="C139" s="57">
        <f t="shared" si="329"/>
        <v>0</v>
      </c>
      <c r="D139" s="58"/>
      <c r="E139" s="59"/>
      <c r="F139" s="60"/>
      <c r="G139" s="59"/>
      <c r="H139" s="60"/>
      <c r="I139" s="61"/>
      <c r="J139" s="58"/>
      <c r="K139" s="58"/>
      <c r="L139" s="60"/>
      <c r="M139" s="61"/>
      <c r="N139" s="58"/>
      <c r="O139" s="59"/>
      <c r="P139" s="60"/>
      <c r="Q139" s="59"/>
      <c r="R139" s="60"/>
      <c r="S139" s="59"/>
      <c r="T139" s="60"/>
      <c r="U139" s="59"/>
      <c r="V139" s="60"/>
      <c r="W139" s="59"/>
      <c r="X139" s="60"/>
      <c r="Y139" s="59"/>
      <c r="Z139" s="60"/>
      <c r="AA139" s="59"/>
      <c r="AB139" s="60"/>
      <c r="AC139" s="59"/>
      <c r="AD139" s="60"/>
      <c r="AE139" s="59"/>
      <c r="AF139" s="60"/>
      <c r="AG139" s="59"/>
      <c r="AH139" s="60"/>
      <c r="AI139" s="59"/>
      <c r="AJ139" s="60"/>
      <c r="AK139" s="59"/>
      <c r="AL139" s="60"/>
      <c r="AM139" s="59"/>
      <c r="AN139" s="60"/>
      <c r="AO139" s="59"/>
      <c r="AP139" s="60"/>
      <c r="AQ139" s="62"/>
      <c r="AR139" s="58"/>
      <c r="AS139" s="62"/>
      <c r="AT139" s="58"/>
      <c r="AU139" s="59"/>
      <c r="AV139" s="60"/>
      <c r="AW139" s="61"/>
      <c r="AX139" s="43" t="str">
        <f t="shared" si="276"/>
        <v/>
      </c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10"/>
      <c r="BJ139" s="10"/>
      <c r="BK139" s="10"/>
      <c r="BL139" s="10"/>
      <c r="BU139" s="11"/>
      <c r="BV139" s="11"/>
      <c r="BW139" s="11"/>
      <c r="CA139" s="44" t="str">
        <f t="shared" si="277"/>
        <v/>
      </c>
      <c r="CB139" s="44" t="str">
        <f>IF(B139&lt;&gt;(AR139+ AS139),"* La suma de las columnas Sexo DEBE SER IGUAL a los Procesados. ","")</f>
        <v/>
      </c>
      <c r="CC139" s="44" t="str">
        <f t="shared" si="279"/>
        <v/>
      </c>
      <c r="CD139" s="44" t="str">
        <f t="shared" si="280"/>
        <v/>
      </c>
      <c r="CE139" s="44" t="str">
        <f t="shared" si="281"/>
        <v/>
      </c>
      <c r="CF139" s="44" t="str">
        <f t="shared" si="309"/>
        <v/>
      </c>
      <c r="CG139" s="44" t="str">
        <f t="shared" si="310"/>
        <v/>
      </c>
      <c r="CH139" s="44" t="str">
        <f t="shared" si="311"/>
        <v/>
      </c>
      <c r="CI139" s="44" t="str">
        <f t="shared" si="312"/>
        <v/>
      </c>
      <c r="CJ139" s="44" t="str">
        <f t="shared" si="313"/>
        <v/>
      </c>
      <c r="CK139" s="44" t="str">
        <f t="shared" si="314"/>
        <v/>
      </c>
      <c r="CL139" s="44" t="str">
        <f t="shared" si="315"/>
        <v/>
      </c>
      <c r="CM139" s="44" t="str">
        <f t="shared" si="316"/>
        <v/>
      </c>
      <c r="CN139" s="44" t="str">
        <f t="shared" si="317"/>
        <v/>
      </c>
      <c r="CO139" s="44" t="str">
        <f t="shared" si="318"/>
        <v/>
      </c>
      <c r="CP139" s="44" t="str">
        <f t="shared" si="319"/>
        <v/>
      </c>
      <c r="CQ139" s="44" t="str">
        <f t="shared" si="320"/>
        <v/>
      </c>
      <c r="CR139" s="44" t="str">
        <f t="shared" si="321"/>
        <v/>
      </c>
      <c r="CS139" s="44" t="str">
        <f t="shared" si="322"/>
        <v/>
      </c>
      <c r="CT139" s="44" t="str">
        <f t="shared" si="323"/>
        <v/>
      </c>
      <c r="CU139" s="44" t="str">
        <f t="shared" si="324"/>
        <v/>
      </c>
      <c r="CV139" s="44" t="str">
        <f t="shared" si="325"/>
        <v/>
      </c>
      <c r="CW139" s="44" t="str">
        <f t="shared" si="326"/>
        <v/>
      </c>
      <c r="CX139" s="44" t="str">
        <f t="shared" si="327"/>
        <v/>
      </c>
      <c r="CY139" s="44" t="str">
        <f t="shared" si="328"/>
        <v/>
      </c>
      <c r="CZ139" s="44" t="str">
        <f t="shared" si="282"/>
        <v/>
      </c>
      <c r="DA139" s="45">
        <f t="shared" si="283"/>
        <v>0</v>
      </c>
      <c r="DB139" s="45">
        <f t="shared" si="284"/>
        <v>0</v>
      </c>
      <c r="DC139" s="45">
        <f t="shared" si="285"/>
        <v>0</v>
      </c>
      <c r="DD139" s="45">
        <f t="shared" si="286"/>
        <v>0</v>
      </c>
      <c r="DE139" s="45">
        <f t="shared" si="287"/>
        <v>0</v>
      </c>
      <c r="DF139" s="45">
        <f t="shared" si="288"/>
        <v>0</v>
      </c>
      <c r="DG139" s="45">
        <f t="shared" si="289"/>
        <v>0</v>
      </c>
      <c r="DH139" s="45">
        <f t="shared" si="290"/>
        <v>0</v>
      </c>
      <c r="DI139" s="45">
        <f t="shared" si="291"/>
        <v>0</v>
      </c>
      <c r="DJ139" s="45">
        <f t="shared" si="292"/>
        <v>0</v>
      </c>
      <c r="DK139" s="45">
        <f t="shared" si="293"/>
        <v>0</v>
      </c>
      <c r="DL139" s="45">
        <f t="shared" si="294"/>
        <v>0</v>
      </c>
      <c r="DM139" s="45">
        <f t="shared" si="295"/>
        <v>0</v>
      </c>
      <c r="DN139" s="45">
        <f t="shared" si="296"/>
        <v>0</v>
      </c>
      <c r="DO139" s="45">
        <f t="shared" si="297"/>
        <v>0</v>
      </c>
      <c r="DP139" s="45">
        <f t="shared" si="298"/>
        <v>0</v>
      </c>
      <c r="DQ139" s="45">
        <f t="shared" si="299"/>
        <v>0</v>
      </c>
      <c r="DR139" s="45">
        <f t="shared" si="300"/>
        <v>0</v>
      </c>
      <c r="DS139" s="45">
        <f t="shared" si="301"/>
        <v>0</v>
      </c>
      <c r="DT139" s="45">
        <f t="shared" si="302"/>
        <v>0</v>
      </c>
      <c r="DU139" s="45">
        <f t="shared" si="303"/>
        <v>0</v>
      </c>
      <c r="DV139" s="45">
        <f t="shared" si="304"/>
        <v>0</v>
      </c>
      <c r="DW139" s="45">
        <f t="shared" si="305"/>
        <v>0</v>
      </c>
      <c r="DX139" s="45">
        <f t="shared" si="306"/>
        <v>0</v>
      </c>
      <c r="DY139" s="45">
        <f t="shared" si="307"/>
        <v>0</v>
      </c>
      <c r="DZ139" s="45">
        <f t="shared" si="308"/>
        <v>0</v>
      </c>
    </row>
    <row r="140" spans="1:130" ht="15" customHeight="1" x14ac:dyDescent="0.25">
      <c r="A140" s="503" t="s">
        <v>61</v>
      </c>
      <c r="B140" s="503"/>
      <c r="C140" s="503"/>
      <c r="D140" s="503"/>
      <c r="E140" s="503"/>
      <c r="F140" s="503"/>
      <c r="G140" s="503"/>
      <c r="H140" s="503"/>
      <c r="I140" s="503"/>
      <c r="J140" s="503"/>
      <c r="K140" s="503"/>
      <c r="L140" s="503"/>
      <c r="M140" s="503"/>
      <c r="N140" s="503"/>
      <c r="O140" s="503"/>
      <c r="P140" s="503"/>
      <c r="Q140" s="504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68"/>
      <c r="AD140" s="69"/>
      <c r="AE140" s="68"/>
      <c r="AF140" s="68"/>
      <c r="AG140" s="8"/>
      <c r="AH140" s="8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</row>
    <row r="141" spans="1:130" x14ac:dyDescent="0.25">
      <c r="A141" s="493" t="s">
        <v>62</v>
      </c>
      <c r="B141" s="496"/>
      <c r="C141" s="482" t="s">
        <v>63</v>
      </c>
      <c r="D141" s="483"/>
      <c r="E141" s="505"/>
      <c r="F141" s="506" t="s">
        <v>64</v>
      </c>
      <c r="G141" s="506"/>
      <c r="H141" s="506"/>
      <c r="I141" s="506" t="s">
        <v>65</v>
      </c>
      <c r="J141" s="506"/>
      <c r="K141" s="506"/>
      <c r="L141" s="506" t="s">
        <v>66</v>
      </c>
      <c r="M141" s="506"/>
      <c r="N141" s="506"/>
      <c r="O141" s="482" t="s">
        <v>67</v>
      </c>
      <c r="P141" s="505"/>
      <c r="Q141" s="7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</row>
    <row r="142" spans="1:130" x14ac:dyDescent="0.25">
      <c r="A142" s="495"/>
      <c r="B142" s="498"/>
      <c r="C142" s="18" t="s">
        <v>33</v>
      </c>
      <c r="D142" s="25" t="s">
        <v>34</v>
      </c>
      <c r="E142" s="392" t="s">
        <v>68</v>
      </c>
      <c r="F142" s="18" t="s">
        <v>33</v>
      </c>
      <c r="G142" s="25" t="s">
        <v>34</v>
      </c>
      <c r="H142" s="392" t="s">
        <v>68</v>
      </c>
      <c r="I142" s="18" t="s">
        <v>33</v>
      </c>
      <c r="J142" s="25" t="s">
        <v>34</v>
      </c>
      <c r="K142" s="392" t="s">
        <v>68</v>
      </c>
      <c r="L142" s="18" t="s">
        <v>33</v>
      </c>
      <c r="M142" s="25" t="s">
        <v>34</v>
      </c>
      <c r="N142" s="392" t="s">
        <v>68</v>
      </c>
      <c r="O142" s="18" t="s">
        <v>33</v>
      </c>
      <c r="P142" s="64" t="s">
        <v>34</v>
      </c>
      <c r="Q142" s="72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DA142" s="45"/>
      <c r="DB142" s="45"/>
      <c r="DC142" s="45"/>
      <c r="DD142" s="45"/>
      <c r="DE142" s="45"/>
      <c r="DF142" s="45"/>
    </row>
    <row r="143" spans="1:130" x14ac:dyDescent="0.25">
      <c r="A143" s="507" t="s">
        <v>69</v>
      </c>
      <c r="B143" s="508"/>
      <c r="C143" s="73"/>
      <c r="D143" s="74"/>
      <c r="E143" s="75"/>
      <c r="F143" s="73"/>
      <c r="G143" s="74"/>
      <c r="H143" s="75"/>
      <c r="I143" s="73"/>
      <c r="J143" s="74"/>
      <c r="K143" s="75"/>
      <c r="L143" s="73"/>
      <c r="M143" s="74"/>
      <c r="N143" s="75"/>
      <c r="O143" s="73"/>
      <c r="P143" s="76"/>
      <c r="Q143" s="77" t="str">
        <f>CA143&amp;CB143&amp;CC143&amp;CD143&amp;CE143</f>
        <v/>
      </c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10"/>
      <c r="AD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CA143" s="44" t="str">
        <f>IF(C143&gt;=D143,"","* Los exámenes Reactivos de Hepatitis B NO DEBEN ser mayor a los exámenes Procesados. ")</f>
        <v/>
      </c>
      <c r="CB143" s="44" t="str">
        <f>IF(F143&gt;=G143,"","* Los exámenes Reactivos de Hepatitis C NO DEBEN ser mayor a los exámenes Procesados. ")</f>
        <v/>
      </c>
      <c r="CC143" s="44" t="str">
        <f>IF(I143&gt;=J143,"","* Los exámenes Reactivos de CHAGAS NO DEBEN ser mayor a los exámenes Procesados. ")</f>
        <v/>
      </c>
      <c r="CD143" s="44" t="str">
        <f>IF(L143&gt;=M143,"","* Los exámenes Reactivos de HTLV1 NO DEBEN ser mayor a los exámenes Procesados. ")</f>
        <v/>
      </c>
      <c r="CE143" s="44" t="str">
        <f>IF(O143&gt;=P143,"","* Los exámenes Reactivos de SIFILIS NO DEBEN ser mayor a los exámenes Procesados. ")</f>
        <v/>
      </c>
      <c r="DA143" s="45">
        <f>IF(C143&gt;=D143,0,1)</f>
        <v>0</v>
      </c>
      <c r="DB143" s="45">
        <f>IF(F143&gt;=G143,0,1)</f>
        <v>0</v>
      </c>
      <c r="DC143" s="45">
        <f>IF(I143&gt;=J143,0,1)</f>
        <v>0</v>
      </c>
      <c r="DD143" s="45">
        <f>IF(L143&gt;=M143,0,1)</f>
        <v>0</v>
      </c>
      <c r="DE143" s="45">
        <f>IF(O143&gt;=P143,0,1)</f>
        <v>0</v>
      </c>
      <c r="DF143" s="45"/>
    </row>
    <row r="144" spans="1:130" x14ac:dyDescent="0.25">
      <c r="A144" s="509" t="s">
        <v>70</v>
      </c>
      <c r="B144" s="78" t="s">
        <v>71</v>
      </c>
      <c r="C144" s="79"/>
      <c r="D144" s="80"/>
      <c r="E144" s="81"/>
      <c r="F144" s="79"/>
      <c r="G144" s="80"/>
      <c r="H144" s="81"/>
      <c r="I144" s="79"/>
      <c r="J144" s="80"/>
      <c r="K144" s="81"/>
      <c r="L144" s="79"/>
      <c r="M144" s="80"/>
      <c r="N144" s="81"/>
      <c r="O144" s="79"/>
      <c r="P144" s="82"/>
      <c r="Q144" s="77" t="str">
        <f>CA144&amp;CB144&amp;CC144&amp;CD144&amp;CE144</f>
        <v/>
      </c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10"/>
      <c r="AD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CA144" s="44" t="str">
        <f>IF(C144&gt;=D144,"","* Los exámenes Reactivos de Hepatitis B NO DEBEN ser mayor a los exámenes Procesados. ")</f>
        <v/>
      </c>
      <c r="CB144" s="44" t="str">
        <f>IF(F144&gt;=G144,"","* Los exámenes Reactivos de Hepatitis C NO DEBEN ser mayor a los exámenes Procesados. ")</f>
        <v/>
      </c>
      <c r="CC144" s="44" t="str">
        <f>IF(I144&gt;=J144,"","* Los exámenes Reactivos de CHAGAS NO DEBEN ser mayor a los exámenes Procesados. ")</f>
        <v/>
      </c>
      <c r="CD144" s="44" t="str">
        <f>IF(L144&gt;=M144,"","* Los exámenes Reactivos de HTLV1 NO DEBEN ser mayor a los exámenes Procesados. ")</f>
        <v/>
      </c>
      <c r="CE144" s="44" t="str">
        <f>IF(O144&gt;=P144,"","* Los exámenes Reactivos de SIFILIS NO DEBEN ser mayor a los exámenes Procesados. ")</f>
        <v/>
      </c>
      <c r="DA144" s="45">
        <f>IF(C144&gt;=D144,0,1)</f>
        <v>0</v>
      </c>
      <c r="DB144" s="45">
        <f>IF(F144&gt;=G144,0,1)</f>
        <v>0</v>
      </c>
      <c r="DC144" s="45">
        <f>IF(I144&gt;=J144,0,1)</f>
        <v>0</v>
      </c>
      <c r="DD144" s="45">
        <f>IF(L144&gt;=M144,0,1)</f>
        <v>0</v>
      </c>
      <c r="DE144" s="45">
        <f>IF(O144&gt;=P144,0,1)</f>
        <v>0</v>
      </c>
      <c r="DF144" s="45"/>
    </row>
    <row r="145" spans="1:130" x14ac:dyDescent="0.25">
      <c r="A145" s="510"/>
      <c r="B145" s="83" t="s">
        <v>72</v>
      </c>
      <c r="C145" s="84"/>
      <c r="D145" s="85"/>
      <c r="E145" s="86"/>
      <c r="F145" s="84"/>
      <c r="G145" s="85"/>
      <c r="H145" s="86"/>
      <c r="I145" s="84"/>
      <c r="J145" s="85"/>
      <c r="K145" s="86"/>
      <c r="L145" s="84"/>
      <c r="M145" s="85"/>
      <c r="N145" s="86"/>
      <c r="O145" s="84"/>
      <c r="P145" s="87"/>
      <c r="Q145" s="77" t="str">
        <f>CA145&amp;CB145&amp;CC145&amp;CD145&amp;CE145</f>
        <v/>
      </c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10"/>
      <c r="AD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CA145" s="44" t="str">
        <f>IF(C145&gt;=D145,"","* Los exámenes Reactivos de Hepatitis B NO DEBEN ser mayor a los exámenes Procesados. ")</f>
        <v/>
      </c>
      <c r="CB145" s="44" t="str">
        <f>IF(F145&gt;=G145,"","* Los exámenes Reactivos de Hepatitis C NO DEBEN ser mayor a los exámenes Procesados. ")</f>
        <v/>
      </c>
      <c r="CC145" s="44" t="str">
        <f>IF(I145&gt;=J145,"","* Los exámenes Reactivos de CHAGAS NO DEBEN ser mayor a los exámenes Procesados. ")</f>
        <v/>
      </c>
      <c r="CD145" s="44" t="str">
        <f>IF(L145&gt;=M145,"","* Los exámenes Reactivos de HTLV1 NO DEBEN ser mayor a los exámenes Procesados. ")</f>
        <v/>
      </c>
      <c r="CE145" s="44" t="str">
        <f>IF(O145&gt;=P145,"","* Los exámenes Reactivos de SIFILIS NO DEBEN ser mayor a los exámenes Procesados. ")</f>
        <v/>
      </c>
      <c r="DA145" s="45">
        <f>IF(C145&gt;=D145,0,1)</f>
        <v>0</v>
      </c>
      <c r="DB145" s="45">
        <f>IF(F145&gt;=G145,0,1)</f>
        <v>0</v>
      </c>
      <c r="DC145" s="45">
        <f>IF(I145&gt;=J145,0,1)</f>
        <v>0</v>
      </c>
      <c r="DD145" s="45">
        <f>IF(L145&gt;=M145,0,1)</f>
        <v>0</v>
      </c>
      <c r="DE145" s="45">
        <f>IF(O145&gt;=P145,0,1)</f>
        <v>0</v>
      </c>
      <c r="DF145" s="45"/>
    </row>
    <row r="146" spans="1:130" x14ac:dyDescent="0.25">
      <c r="A146" s="511"/>
      <c r="B146" s="88" t="s">
        <v>73</v>
      </c>
      <c r="C146" s="89"/>
      <c r="D146" s="90"/>
      <c r="E146" s="91"/>
      <c r="F146" s="89"/>
      <c r="G146" s="90"/>
      <c r="H146" s="91"/>
      <c r="I146" s="89"/>
      <c r="J146" s="90"/>
      <c r="K146" s="91"/>
      <c r="L146" s="89"/>
      <c r="M146" s="90"/>
      <c r="N146" s="91"/>
      <c r="O146" s="89"/>
      <c r="P146" s="92"/>
      <c r="Q146" s="77" t="str">
        <f>CA146&amp;CB146&amp;CC146&amp;CD146&amp;CE146</f>
        <v/>
      </c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10"/>
      <c r="AD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CA146" s="44" t="str">
        <f>IF(C146&gt;=D146,"","* Los exámenes Reactivos de Hepatitis B NO DEBEN ser mayor a los exámenes Procesados. ")</f>
        <v/>
      </c>
      <c r="CB146" s="44" t="str">
        <f>IF(F146&gt;=G146,"","* Los exámenes Reactivos de Hepatitis C NO DEBEN ser mayor a los exámenes Procesados. ")</f>
        <v/>
      </c>
      <c r="CC146" s="44" t="str">
        <f>IF(I146&gt;=J146,"","* Los exámenes Reactivos de CHAGAS NO DEBEN ser mayor a los exámenes Procesados. ")</f>
        <v/>
      </c>
      <c r="CD146" s="44" t="str">
        <f>IF(L146&gt;=M146,"","* Los exámenes Reactivos de HTLV1 NO DEBEN ser mayor a los exámenes Procesados. ")</f>
        <v/>
      </c>
      <c r="CE146" s="44" t="str">
        <f>IF(O146&gt;=P146,"","* Los exámenes Reactivos de SIFILIS NO DEBEN ser mayor a los exámenes Procesados. ")</f>
        <v/>
      </c>
      <c r="DA146" s="45">
        <f>IF(C146&gt;=D146,0,1)</f>
        <v>0</v>
      </c>
      <c r="DB146" s="45">
        <f>IF(F146&gt;=G146,0,1)</f>
        <v>0</v>
      </c>
      <c r="DC146" s="45">
        <f>IF(I146&gt;=J146,0,1)</f>
        <v>0</v>
      </c>
      <c r="DD146" s="45">
        <f>IF(L146&gt;=M146,0,1)</f>
        <v>0</v>
      </c>
      <c r="DE146" s="45">
        <f>IF(O146&gt;=P146,0,1)</f>
        <v>0</v>
      </c>
      <c r="DF146" s="45"/>
    </row>
    <row r="147" spans="1:130" x14ac:dyDescent="0.25">
      <c r="A147" s="512" t="s">
        <v>52</v>
      </c>
      <c r="B147" s="513"/>
      <c r="C147" s="89"/>
      <c r="D147" s="90"/>
      <c r="E147" s="91"/>
      <c r="F147" s="89"/>
      <c r="G147" s="90"/>
      <c r="H147" s="91"/>
      <c r="I147" s="89"/>
      <c r="J147" s="90"/>
      <c r="K147" s="91"/>
      <c r="L147" s="89"/>
      <c r="M147" s="90"/>
      <c r="N147" s="91"/>
      <c r="O147" s="89"/>
      <c r="P147" s="92"/>
      <c r="Q147" s="77" t="str">
        <f>CA147&amp;CB147&amp;CC147&amp;CD147&amp;CE147</f>
        <v/>
      </c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10"/>
      <c r="AD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CA147" s="44" t="str">
        <f>IF(C147&gt;=D147,"","* Los exámenes Reactivos de Hepatitis B NO DEBEN ser mayor a los exámenes Procesados. ")</f>
        <v/>
      </c>
      <c r="CB147" s="44" t="str">
        <f>IF(F147&gt;=G147,"","* Los exámenes Reactivos de Hepatitis C NO DEBEN ser mayor a los exámenes Procesados. ")</f>
        <v/>
      </c>
      <c r="CC147" s="44" t="str">
        <f>IF(I147&gt;=J147,"","* Los exámenes Reactivos de CHAGAS NO DEBEN ser mayor a los exámenes Procesados. ")</f>
        <v/>
      </c>
      <c r="CD147" s="44" t="str">
        <f>IF(L147&gt;=M147,"","* Los exámenes Reactivos de HTLV1 NO DEBEN ser mayor a los exámenes Procesados. ")</f>
        <v/>
      </c>
      <c r="CE147" s="44" t="str">
        <f>IF(O147&gt;=P147,"","* Los exámenes Reactivos de SIFILIS NO DEBEN ser mayor a los exámenes Procesados. ")</f>
        <v/>
      </c>
      <c r="DA147" s="45">
        <f>IF(C147&gt;=D147,0,1)</f>
        <v>0</v>
      </c>
      <c r="DB147" s="45">
        <f>IF(F147&gt;=G147,0,1)</f>
        <v>0</v>
      </c>
      <c r="DC147" s="45">
        <f>IF(I147&gt;=J147,0,1)</f>
        <v>0</v>
      </c>
      <c r="DD147" s="45">
        <f>IF(L147&gt;=M147,0,1)</f>
        <v>0</v>
      </c>
      <c r="DE147" s="45">
        <f>IF(O147&gt;=P147,0,1)</f>
        <v>0</v>
      </c>
      <c r="DF147" s="45"/>
    </row>
    <row r="148" spans="1:130" ht="15" customHeight="1" x14ac:dyDescent="0.25">
      <c r="A148" s="504" t="s">
        <v>74</v>
      </c>
      <c r="B148" s="504"/>
      <c r="C148" s="504"/>
      <c r="D148" s="504"/>
      <c r="E148" s="504"/>
      <c r="F148" s="504"/>
      <c r="G148" s="504"/>
      <c r="H148" s="504"/>
      <c r="I148" s="504"/>
      <c r="J148" s="504"/>
      <c r="K148" s="504"/>
      <c r="L148" s="504"/>
      <c r="M148" s="504"/>
      <c r="N148" s="504"/>
      <c r="O148" s="504"/>
      <c r="P148" s="504"/>
      <c r="Q148" s="504"/>
      <c r="R148" s="504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CA148" s="44"/>
      <c r="CB148" s="44"/>
      <c r="CC148" s="44"/>
      <c r="CD148" s="44"/>
      <c r="CE148" s="44"/>
      <c r="DA148" s="45"/>
      <c r="DB148" s="45"/>
      <c r="DC148" s="45"/>
      <c r="DD148" s="45"/>
      <c r="DE148" s="45"/>
      <c r="DF148" s="45"/>
    </row>
    <row r="149" spans="1:130" x14ac:dyDescent="0.25">
      <c r="A149" s="493" t="s">
        <v>62</v>
      </c>
      <c r="B149" s="496"/>
      <c r="C149" s="482" t="s">
        <v>63</v>
      </c>
      <c r="D149" s="483"/>
      <c r="E149" s="505"/>
      <c r="F149" s="506" t="s">
        <v>64</v>
      </c>
      <c r="G149" s="506"/>
      <c r="H149" s="506"/>
      <c r="I149" s="506" t="s">
        <v>65</v>
      </c>
      <c r="J149" s="506"/>
      <c r="K149" s="506"/>
      <c r="L149" s="506" t="s">
        <v>66</v>
      </c>
      <c r="M149" s="506"/>
      <c r="N149" s="506"/>
      <c r="O149" s="482" t="s">
        <v>67</v>
      </c>
      <c r="P149" s="505"/>
      <c r="Q149" s="8"/>
      <c r="CA149" s="44"/>
      <c r="CB149" s="44"/>
      <c r="CC149" s="44"/>
      <c r="CD149" s="44"/>
      <c r="CE149" s="44"/>
      <c r="DA149" s="45"/>
      <c r="DB149" s="45"/>
      <c r="DC149" s="45"/>
      <c r="DD149" s="45"/>
      <c r="DE149" s="45"/>
      <c r="DF149" s="45"/>
    </row>
    <row r="150" spans="1:130" x14ac:dyDescent="0.25">
      <c r="A150" s="495"/>
      <c r="B150" s="498"/>
      <c r="C150" s="18" t="s">
        <v>33</v>
      </c>
      <c r="D150" s="25" t="s">
        <v>34</v>
      </c>
      <c r="E150" s="392" t="s">
        <v>68</v>
      </c>
      <c r="F150" s="18" t="s">
        <v>33</v>
      </c>
      <c r="G150" s="25" t="s">
        <v>34</v>
      </c>
      <c r="H150" s="392" t="s">
        <v>68</v>
      </c>
      <c r="I150" s="18" t="s">
        <v>33</v>
      </c>
      <c r="J150" s="25" t="s">
        <v>34</v>
      </c>
      <c r="K150" s="392" t="s">
        <v>68</v>
      </c>
      <c r="L150" s="18" t="s">
        <v>33</v>
      </c>
      <c r="M150" s="25" t="s">
        <v>34</v>
      </c>
      <c r="N150" s="392" t="s">
        <v>68</v>
      </c>
      <c r="O150" s="18" t="s">
        <v>33</v>
      </c>
      <c r="P150" s="64" t="s">
        <v>34</v>
      </c>
      <c r="Q150" s="8"/>
      <c r="CA150" s="44"/>
      <c r="CB150" s="44"/>
      <c r="CC150" s="44"/>
      <c r="CD150" s="44"/>
      <c r="CE150" s="44"/>
      <c r="DA150" s="45"/>
      <c r="DB150" s="45"/>
      <c r="DC150" s="45"/>
      <c r="DD150" s="45"/>
      <c r="DE150" s="45"/>
      <c r="DF150" s="45"/>
    </row>
    <row r="151" spans="1:130" x14ac:dyDescent="0.25">
      <c r="A151" s="507" t="s">
        <v>69</v>
      </c>
      <c r="B151" s="508"/>
      <c r="C151" s="73"/>
      <c r="D151" s="74"/>
      <c r="E151" s="75"/>
      <c r="F151" s="73"/>
      <c r="G151" s="74"/>
      <c r="H151" s="75"/>
      <c r="I151" s="73"/>
      <c r="J151" s="74"/>
      <c r="K151" s="75"/>
      <c r="L151" s="73"/>
      <c r="M151" s="74"/>
      <c r="N151" s="75"/>
      <c r="O151" s="73"/>
      <c r="P151" s="76"/>
      <c r="Q151" s="77" t="str">
        <f>CA151&amp;CB151&amp;CC151&amp;CD151&amp;CE151</f>
        <v/>
      </c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10"/>
      <c r="AD151" s="10"/>
      <c r="CA151" s="44" t="str">
        <f>IF(C151&gt;=D151,"","* Los exámenes Reactivos de Hepatitis B NO DEBEN ser mayor a los exámenes Procesados. ")</f>
        <v/>
      </c>
      <c r="CB151" s="44" t="str">
        <f>IF(F151&gt;=G151,"","* Los exámenes Reactivos de Hepatitis C NO DEBEN ser mayor a los exámenes Procesados. ")</f>
        <v/>
      </c>
      <c r="CC151" s="44" t="str">
        <f>IF(I151&gt;=J151,"","* Los exámenes Reactivos de CHAGAS NO DEBEN ser mayor a los exámenes Procesados. ")</f>
        <v/>
      </c>
      <c r="CD151" s="44" t="str">
        <f>IF(L151&gt;=M151,"","* Los exámenes Reactivos de HTLV1 NO DEBEN ser mayor a los exámenes Procesados. ")</f>
        <v/>
      </c>
      <c r="CE151" s="44" t="str">
        <f>IF(O151&gt;=P151,"","* Los exámenes Reactivos de SIFILIS NO DEBEN ser mayor a los exámenes Procesados. ")</f>
        <v/>
      </c>
      <c r="DA151" s="45">
        <f>IF(C151&gt;=D151,0,1)</f>
        <v>0</v>
      </c>
      <c r="DB151" s="45">
        <f>IF(F151&gt;=G151,0,1)</f>
        <v>0</v>
      </c>
      <c r="DC151" s="45">
        <f>IF(I151&gt;=J151,0,1)</f>
        <v>0</v>
      </c>
      <c r="DD151" s="45">
        <f>IF(L151&gt;=M151,0,1)</f>
        <v>0</v>
      </c>
      <c r="DE151" s="45">
        <f>IF(O151&gt;=P151,0,1)</f>
        <v>0</v>
      </c>
      <c r="DF151" s="45"/>
    </row>
    <row r="152" spans="1:130" x14ac:dyDescent="0.25">
      <c r="A152" s="509" t="s">
        <v>70</v>
      </c>
      <c r="B152" s="94" t="s">
        <v>71</v>
      </c>
      <c r="C152" s="79"/>
      <c r="D152" s="80"/>
      <c r="E152" s="81"/>
      <c r="F152" s="79"/>
      <c r="G152" s="80"/>
      <c r="H152" s="81"/>
      <c r="I152" s="79"/>
      <c r="J152" s="80"/>
      <c r="K152" s="81"/>
      <c r="L152" s="79"/>
      <c r="M152" s="80"/>
      <c r="N152" s="81"/>
      <c r="O152" s="79"/>
      <c r="P152" s="82"/>
      <c r="Q152" s="77" t="str">
        <f>CA152&amp;CB152&amp;CC152&amp;CD152&amp;CE152</f>
        <v/>
      </c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10"/>
      <c r="AD152" s="10"/>
      <c r="CA152" s="44" t="str">
        <f>IF(C152&gt;=D152,"","* Los exámenes Reactivos de Hepatitis B NO DEBEN ser mayor a los exámenes Procesados. ")</f>
        <v/>
      </c>
      <c r="CB152" s="44" t="str">
        <f>IF(F152&gt;=G152,"","* Los exámenes Reactivos de Hepatitis C NO DEBEN ser mayor a los exámenes Procesados. ")</f>
        <v/>
      </c>
      <c r="CC152" s="44" t="str">
        <f>IF(I152&gt;=J152,"","* Los exámenes Reactivos de CHAGAS NO DEBEN ser mayor a los exámenes Procesados. ")</f>
        <v/>
      </c>
      <c r="CD152" s="44" t="str">
        <f>IF(L152&gt;=M152,"","* Los exámenes Reactivos de HTLV1 NO DEBEN ser mayor a los exámenes Procesados. ")</f>
        <v/>
      </c>
      <c r="CE152" s="44" t="str">
        <f>IF(O152&gt;=P152,"","* Los exámenes Reactivos de SIFILIS NO DEBEN ser mayor a los exámenes Procesados. ")</f>
        <v/>
      </c>
      <c r="DA152" s="45">
        <f>IF(C152&gt;=D152,0,1)</f>
        <v>0</v>
      </c>
      <c r="DB152" s="45">
        <f>IF(F152&gt;=G152,0,1)</f>
        <v>0</v>
      </c>
      <c r="DC152" s="45">
        <f>IF(I152&gt;=J152,0,1)</f>
        <v>0</v>
      </c>
      <c r="DD152" s="45">
        <f>IF(L152&gt;=M152,0,1)</f>
        <v>0</v>
      </c>
      <c r="DE152" s="45">
        <f>IF(O152&gt;=P152,0,1)</f>
        <v>0</v>
      </c>
      <c r="DF152" s="45"/>
    </row>
    <row r="153" spans="1:130" x14ac:dyDescent="0.25">
      <c r="A153" s="510"/>
      <c r="B153" s="95" t="s">
        <v>72</v>
      </c>
      <c r="C153" s="84"/>
      <c r="D153" s="85"/>
      <c r="E153" s="86"/>
      <c r="F153" s="84"/>
      <c r="G153" s="85"/>
      <c r="H153" s="86"/>
      <c r="I153" s="84"/>
      <c r="J153" s="85"/>
      <c r="K153" s="86"/>
      <c r="L153" s="84"/>
      <c r="M153" s="85"/>
      <c r="N153" s="86"/>
      <c r="O153" s="84"/>
      <c r="P153" s="87"/>
      <c r="Q153" s="77" t="str">
        <f>CA153&amp;CB153&amp;CC153&amp;CD153&amp;CE153</f>
        <v/>
      </c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10"/>
      <c r="AD153" s="10"/>
      <c r="CA153" s="44" t="str">
        <f>IF(C153&gt;=D153,"","* Los exámenes Reactivos de Hepatitis B NO DEBEN ser mayor a los exámenes Procesados. ")</f>
        <v/>
      </c>
      <c r="CB153" s="44" t="str">
        <f>IF(F153&gt;=G153,"","* Los exámenes Reactivos de Hepatitis C NO DEBEN ser mayor a los exámenes Procesados. ")</f>
        <v/>
      </c>
      <c r="CC153" s="44" t="str">
        <f>IF(I153&gt;=J153,"","* Los exámenes Reactivos de CHAGAS NO DEBEN ser mayor a los exámenes Procesados. ")</f>
        <v/>
      </c>
      <c r="CD153" s="44" t="str">
        <f>IF(L153&gt;=M153,"","* Los exámenes Reactivos de HTLV1 NO DEBEN ser mayor a los exámenes Procesados. ")</f>
        <v/>
      </c>
      <c r="CE153" s="44" t="str">
        <f>IF(O153&gt;=P153,"","* Los exámenes Reactivos de SIFILIS NO DEBEN ser mayor a los exámenes Procesados. ")</f>
        <v/>
      </c>
      <c r="DA153" s="45">
        <f>IF(C153&gt;=D153,0,1)</f>
        <v>0</v>
      </c>
      <c r="DB153" s="45">
        <f>IF(F153&gt;=G153,0,1)</f>
        <v>0</v>
      </c>
      <c r="DC153" s="45">
        <f>IF(I153&gt;=J153,0,1)</f>
        <v>0</v>
      </c>
      <c r="DD153" s="45">
        <f>IF(L153&gt;=M153,0,1)</f>
        <v>0</v>
      </c>
      <c r="DE153" s="45">
        <f>IF(O153&gt;=P153,0,1)</f>
        <v>0</v>
      </c>
      <c r="DF153" s="45"/>
    </row>
    <row r="154" spans="1:130" x14ac:dyDescent="0.25">
      <c r="A154" s="511"/>
      <c r="B154" s="96" t="s">
        <v>73</v>
      </c>
      <c r="C154" s="89"/>
      <c r="D154" s="90"/>
      <c r="E154" s="91"/>
      <c r="F154" s="89"/>
      <c r="G154" s="90"/>
      <c r="H154" s="91"/>
      <c r="I154" s="89"/>
      <c r="J154" s="90"/>
      <c r="K154" s="91"/>
      <c r="L154" s="89"/>
      <c r="M154" s="90"/>
      <c r="N154" s="91"/>
      <c r="O154" s="89"/>
      <c r="P154" s="92"/>
      <c r="Q154" s="77" t="str">
        <f>CA154&amp;CB154&amp;CC154&amp;CD154&amp;CE154</f>
        <v/>
      </c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10"/>
      <c r="AD154" s="10"/>
      <c r="CA154" s="44" t="str">
        <f>IF(C154&gt;=D154,"","* Los exámenes Reactivos de Hepatitis B NO DEBEN ser mayor a los exámenes Procesados. ")</f>
        <v/>
      </c>
      <c r="CB154" s="44" t="str">
        <f>IF(F154&gt;=G154,"","* Los exámenes Reactivos de Hepatitis C NO DEBEN ser mayor a los exámenes Procesados. ")</f>
        <v/>
      </c>
      <c r="CC154" s="44" t="str">
        <f>IF(I154&gt;=J154,"","* Los exámenes Reactivos de CHAGAS NO DEBEN ser mayor a los exámenes Procesados. ")</f>
        <v/>
      </c>
      <c r="CD154" s="44" t="str">
        <f>IF(L154&gt;=M154,"","* Los exámenes Reactivos de HTLV1 NO DEBEN ser mayor a los exámenes Procesados. ")</f>
        <v/>
      </c>
      <c r="CE154" s="44" t="str">
        <f>IF(O154&gt;=P154,"","* Los exámenes Reactivos de SIFILIS NO DEBEN ser mayor a los exámenes Procesados. ")</f>
        <v/>
      </c>
      <c r="DA154" s="45">
        <f>IF(C154&gt;=D154,0,1)</f>
        <v>0</v>
      </c>
      <c r="DB154" s="45">
        <f>IF(F154&gt;=G154,0,1)</f>
        <v>0</v>
      </c>
      <c r="DC154" s="45">
        <f>IF(I154&gt;=J154,0,1)</f>
        <v>0</v>
      </c>
      <c r="DD154" s="45">
        <f>IF(L154&gt;=M154,0,1)</f>
        <v>0</v>
      </c>
      <c r="DE154" s="45">
        <f>IF(O154&gt;=P154,0,1)</f>
        <v>0</v>
      </c>
      <c r="DF154" s="45"/>
    </row>
    <row r="155" spans="1:130" x14ac:dyDescent="0.25">
      <c r="A155" s="512" t="s">
        <v>75</v>
      </c>
      <c r="B155" s="513"/>
      <c r="C155" s="89"/>
      <c r="D155" s="90"/>
      <c r="E155" s="91"/>
      <c r="F155" s="89"/>
      <c r="G155" s="90"/>
      <c r="H155" s="91"/>
      <c r="I155" s="89"/>
      <c r="J155" s="90"/>
      <c r="K155" s="91"/>
      <c r="L155" s="89"/>
      <c r="M155" s="90"/>
      <c r="N155" s="91"/>
      <c r="O155" s="89"/>
      <c r="P155" s="92"/>
      <c r="Q155" s="77" t="str">
        <f>CA155&amp;CB155&amp;CC155&amp;CD155&amp;CE155</f>
        <v/>
      </c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10"/>
      <c r="AD155" s="10"/>
      <c r="CA155" s="44" t="str">
        <f>IF(C155&gt;=D155,"","* Los exámenes Reactivos de Hepatitis B NO DEBEN ser mayor a los exámenes Procesados. ")</f>
        <v/>
      </c>
      <c r="CB155" s="44" t="str">
        <f>IF(F155&gt;=G155,"","* Los exámenes Reactivos de Hepatitis C NO DEBEN ser mayor a los exámenes Procesados. ")</f>
        <v/>
      </c>
      <c r="CC155" s="44" t="str">
        <f>IF(I155&gt;=J155,"","* Los exámenes Reactivos de CHAGAS NO DEBEN ser mayor a los exámenes Procesados. ")</f>
        <v/>
      </c>
      <c r="CD155" s="44" t="str">
        <f>IF(L155&gt;=M155,"","* Los exámenes Reactivos de HTLV1 NO DEBEN ser mayor a los exámenes Procesados. ")</f>
        <v/>
      </c>
      <c r="CE155" s="44" t="str">
        <f>IF(O155&gt;=P155,"","* Los exámenes Reactivos de SIFILIS NO DEBEN ser mayor a los exámenes Procesados. ")</f>
        <v/>
      </c>
      <c r="DA155" s="45">
        <f>IF(C155&gt;=D155,0,1)</f>
        <v>0</v>
      </c>
      <c r="DB155" s="45">
        <f>IF(F155&gt;=G155,0,1)</f>
        <v>0</v>
      </c>
      <c r="DC155" s="45">
        <f>IF(I155&gt;=J155,0,1)</f>
        <v>0</v>
      </c>
      <c r="DD155" s="45">
        <f>IF(L155&gt;=M155,0,1)</f>
        <v>0</v>
      </c>
      <c r="DE155" s="45">
        <f>IF(O155&gt;=P155,0,1)</f>
        <v>0</v>
      </c>
      <c r="DF155" s="45"/>
    </row>
    <row r="156" spans="1:130" ht="15" customHeight="1" x14ac:dyDescent="0.25">
      <c r="A156" s="503" t="s">
        <v>76</v>
      </c>
      <c r="B156" s="503"/>
      <c r="C156" s="503"/>
      <c r="D156" s="503"/>
      <c r="E156" s="503"/>
      <c r="F156" s="503"/>
      <c r="G156" s="503"/>
      <c r="H156" s="503"/>
      <c r="I156" s="503"/>
      <c r="J156" s="503"/>
      <c r="K156" s="503"/>
      <c r="L156" s="503"/>
      <c r="M156" s="503"/>
      <c r="N156" s="503"/>
      <c r="O156" s="503"/>
      <c r="P156" s="503"/>
      <c r="Q156" s="504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S156" s="10"/>
      <c r="AT156" s="97"/>
      <c r="AU156" s="97"/>
      <c r="AV156" s="97"/>
      <c r="AW156" s="97"/>
      <c r="AX156" s="97"/>
      <c r="AY156" s="97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</row>
    <row r="157" spans="1:130" ht="15" customHeight="1" x14ac:dyDescent="0.25">
      <c r="A157" s="514" t="s">
        <v>62</v>
      </c>
      <c r="B157" s="496"/>
      <c r="C157" s="478" t="s">
        <v>5</v>
      </c>
      <c r="D157" s="479"/>
      <c r="E157" s="482" t="s">
        <v>77</v>
      </c>
      <c r="F157" s="483"/>
      <c r="G157" s="483"/>
      <c r="H157" s="483"/>
      <c r="I157" s="483"/>
      <c r="J157" s="483"/>
      <c r="K157" s="483"/>
      <c r="L157" s="483"/>
      <c r="M157" s="483"/>
      <c r="N157" s="483"/>
      <c r="O157" s="483"/>
      <c r="P157" s="483"/>
      <c r="Q157" s="483"/>
      <c r="R157" s="483"/>
      <c r="S157" s="483"/>
      <c r="T157" s="483"/>
      <c r="U157" s="483"/>
      <c r="V157" s="483"/>
      <c r="W157" s="483"/>
      <c r="X157" s="483"/>
      <c r="Y157" s="483"/>
      <c r="Z157" s="483"/>
      <c r="AA157" s="483"/>
      <c r="AB157" s="483"/>
      <c r="AC157" s="483"/>
      <c r="AD157" s="483"/>
      <c r="AE157" s="483"/>
      <c r="AF157" s="483"/>
      <c r="AG157" s="483"/>
      <c r="AH157" s="483"/>
      <c r="AI157" s="483"/>
      <c r="AJ157" s="484"/>
      <c r="AK157" s="517" t="s">
        <v>78</v>
      </c>
      <c r="AL157" s="517"/>
      <c r="AM157" s="517"/>
      <c r="AN157" s="518"/>
      <c r="AO157" s="519" t="s">
        <v>8</v>
      </c>
      <c r="AP157" s="517"/>
      <c r="AQ157" s="517"/>
      <c r="AR157" s="518"/>
      <c r="AS157" s="520" t="s">
        <v>79</v>
      </c>
      <c r="AT157" s="521"/>
      <c r="AU157" s="520" t="s">
        <v>10</v>
      </c>
      <c r="AV157" s="488"/>
      <c r="AW157" s="493" t="s">
        <v>80</v>
      </c>
      <c r="AX157" s="496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R157" s="10"/>
      <c r="BS157" s="10"/>
      <c r="BT157" s="10"/>
      <c r="BU157" s="11"/>
    </row>
    <row r="158" spans="1:130" ht="15" customHeight="1" x14ac:dyDescent="0.25">
      <c r="A158" s="515"/>
      <c r="B158" s="497"/>
      <c r="C158" s="480"/>
      <c r="D158" s="481"/>
      <c r="E158" s="491" t="s">
        <v>81</v>
      </c>
      <c r="F158" s="485"/>
      <c r="G158" s="491" t="s">
        <v>13</v>
      </c>
      <c r="H158" s="485"/>
      <c r="I158" s="491" t="s">
        <v>14</v>
      </c>
      <c r="J158" s="485"/>
      <c r="K158" s="482" t="s">
        <v>15</v>
      </c>
      <c r="L158" s="505"/>
      <c r="M158" s="482" t="s">
        <v>82</v>
      </c>
      <c r="N158" s="505"/>
      <c r="O158" s="482" t="s">
        <v>83</v>
      </c>
      <c r="P158" s="505"/>
      <c r="Q158" s="482" t="s">
        <v>84</v>
      </c>
      <c r="R158" s="505"/>
      <c r="S158" s="482" t="s">
        <v>19</v>
      </c>
      <c r="T158" s="505"/>
      <c r="U158" s="482" t="s">
        <v>20</v>
      </c>
      <c r="V158" s="505"/>
      <c r="W158" s="482" t="s">
        <v>21</v>
      </c>
      <c r="X158" s="505"/>
      <c r="Y158" s="482" t="s">
        <v>22</v>
      </c>
      <c r="Z158" s="505"/>
      <c r="AA158" s="482" t="s">
        <v>23</v>
      </c>
      <c r="AB158" s="505"/>
      <c r="AC158" s="482" t="s">
        <v>24</v>
      </c>
      <c r="AD158" s="505"/>
      <c r="AE158" s="482" t="s">
        <v>25</v>
      </c>
      <c r="AF158" s="505"/>
      <c r="AG158" s="482" t="s">
        <v>26</v>
      </c>
      <c r="AH158" s="505"/>
      <c r="AI158" s="482" t="s">
        <v>85</v>
      </c>
      <c r="AJ158" s="484"/>
      <c r="AK158" s="528" t="s">
        <v>31</v>
      </c>
      <c r="AL158" s="529"/>
      <c r="AM158" s="526" t="s">
        <v>32</v>
      </c>
      <c r="AN158" s="527"/>
      <c r="AO158" s="528" t="s">
        <v>36</v>
      </c>
      <c r="AP158" s="529"/>
      <c r="AQ158" s="530" t="s">
        <v>35</v>
      </c>
      <c r="AR158" s="527"/>
      <c r="AS158" s="522"/>
      <c r="AT158" s="523"/>
      <c r="AU158" s="524"/>
      <c r="AV158" s="525"/>
      <c r="AW158" s="495"/>
      <c r="AX158" s="498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Q158" s="10"/>
      <c r="BR158" s="10"/>
      <c r="BS158" s="10"/>
      <c r="BT158" s="11"/>
      <c r="BU158" s="11"/>
    </row>
    <row r="159" spans="1:130" ht="31.5" x14ac:dyDescent="0.25">
      <c r="A159" s="516"/>
      <c r="B159" s="498"/>
      <c r="C159" s="18" t="s">
        <v>33</v>
      </c>
      <c r="D159" s="25" t="s">
        <v>86</v>
      </c>
      <c r="E159" s="18" t="s">
        <v>33</v>
      </c>
      <c r="F159" s="25" t="s">
        <v>86</v>
      </c>
      <c r="G159" s="18" t="s">
        <v>33</v>
      </c>
      <c r="H159" s="25" t="s">
        <v>86</v>
      </c>
      <c r="I159" s="18" t="s">
        <v>33</v>
      </c>
      <c r="J159" s="25" t="s">
        <v>86</v>
      </c>
      <c r="K159" s="18" t="s">
        <v>33</v>
      </c>
      <c r="L159" s="25" t="s">
        <v>86</v>
      </c>
      <c r="M159" s="18" t="s">
        <v>33</v>
      </c>
      <c r="N159" s="25" t="s">
        <v>86</v>
      </c>
      <c r="O159" s="18" t="s">
        <v>33</v>
      </c>
      <c r="P159" s="25" t="s">
        <v>86</v>
      </c>
      <c r="Q159" s="18" t="s">
        <v>33</v>
      </c>
      <c r="R159" s="25" t="s">
        <v>86</v>
      </c>
      <c r="S159" s="18" t="s">
        <v>33</v>
      </c>
      <c r="T159" s="25" t="s">
        <v>86</v>
      </c>
      <c r="U159" s="18" t="s">
        <v>33</v>
      </c>
      <c r="V159" s="25" t="s">
        <v>86</v>
      </c>
      <c r="W159" s="18" t="s">
        <v>33</v>
      </c>
      <c r="X159" s="25" t="s">
        <v>86</v>
      </c>
      <c r="Y159" s="18" t="s">
        <v>33</v>
      </c>
      <c r="Z159" s="25" t="s">
        <v>86</v>
      </c>
      <c r="AA159" s="18" t="s">
        <v>33</v>
      </c>
      <c r="AB159" s="25" t="s">
        <v>86</v>
      </c>
      <c r="AC159" s="18" t="s">
        <v>33</v>
      </c>
      <c r="AD159" s="25" t="s">
        <v>86</v>
      </c>
      <c r="AE159" s="18" t="s">
        <v>33</v>
      </c>
      <c r="AF159" s="25" t="s">
        <v>86</v>
      </c>
      <c r="AG159" s="18" t="s">
        <v>33</v>
      </c>
      <c r="AH159" s="25" t="s">
        <v>86</v>
      </c>
      <c r="AI159" s="18" t="s">
        <v>33</v>
      </c>
      <c r="AJ159" s="26" t="s">
        <v>86</v>
      </c>
      <c r="AK159" s="24" t="s">
        <v>33</v>
      </c>
      <c r="AL159" s="25" t="s">
        <v>86</v>
      </c>
      <c r="AM159" s="18" t="s">
        <v>33</v>
      </c>
      <c r="AN159" s="25" t="s">
        <v>86</v>
      </c>
      <c r="AO159" s="98" t="s">
        <v>33</v>
      </c>
      <c r="AP159" s="25" t="s">
        <v>86</v>
      </c>
      <c r="AQ159" s="18" t="s">
        <v>33</v>
      </c>
      <c r="AR159" s="25" t="s">
        <v>86</v>
      </c>
      <c r="AS159" s="98" t="s">
        <v>33</v>
      </c>
      <c r="AT159" s="25" t="s">
        <v>86</v>
      </c>
      <c r="AU159" s="98" t="s">
        <v>33</v>
      </c>
      <c r="AV159" s="64" t="s">
        <v>86</v>
      </c>
      <c r="AW159" s="98" t="s">
        <v>33</v>
      </c>
      <c r="AX159" s="64" t="s">
        <v>86</v>
      </c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Q159" s="10"/>
      <c r="BR159" s="10"/>
      <c r="BS159" s="10"/>
      <c r="BT159" s="11"/>
      <c r="BU159" s="11"/>
    </row>
    <row r="160" spans="1:130" x14ac:dyDescent="0.25">
      <c r="A160" s="531" t="s">
        <v>87</v>
      </c>
      <c r="B160" s="532"/>
      <c r="C160" s="31">
        <f t="shared" ref="C160:D162" si="330">+M160+O160+Q160+S160+U160+W160+Y160+AA160+AC160+AE160</f>
        <v>166</v>
      </c>
      <c r="D160" s="99">
        <f t="shared" si="330"/>
        <v>0</v>
      </c>
      <c r="E160" s="100"/>
      <c r="F160" s="101"/>
      <c r="G160" s="100"/>
      <c r="H160" s="101"/>
      <c r="I160" s="100"/>
      <c r="J160" s="101"/>
      <c r="K160" s="100"/>
      <c r="L160" s="101"/>
      <c r="M160" s="79">
        <v>1</v>
      </c>
      <c r="N160" s="80"/>
      <c r="O160" s="79">
        <v>11</v>
      </c>
      <c r="P160" s="80"/>
      <c r="Q160" s="79">
        <v>36</v>
      </c>
      <c r="R160" s="80"/>
      <c r="S160" s="79">
        <v>42</v>
      </c>
      <c r="T160" s="80"/>
      <c r="U160" s="79">
        <v>48</v>
      </c>
      <c r="V160" s="80"/>
      <c r="W160" s="79">
        <v>18</v>
      </c>
      <c r="X160" s="80"/>
      <c r="Y160" s="79">
        <v>9</v>
      </c>
      <c r="Z160" s="80"/>
      <c r="AA160" s="79">
        <v>1</v>
      </c>
      <c r="AB160" s="80"/>
      <c r="AC160" s="79"/>
      <c r="AD160" s="80"/>
      <c r="AE160" s="79"/>
      <c r="AF160" s="80"/>
      <c r="AG160" s="100"/>
      <c r="AH160" s="102"/>
      <c r="AI160" s="100"/>
      <c r="AJ160" s="103"/>
      <c r="AK160" s="104"/>
      <c r="AL160" s="105"/>
      <c r="AM160" s="84">
        <v>166</v>
      </c>
      <c r="AN160" s="106"/>
      <c r="AO160" s="107">
        <v>0</v>
      </c>
      <c r="AP160" s="108">
        <v>0</v>
      </c>
      <c r="AQ160" s="37">
        <v>0</v>
      </c>
      <c r="AR160" s="109">
        <v>0</v>
      </c>
      <c r="AS160" s="107">
        <v>0</v>
      </c>
      <c r="AT160" s="109">
        <v>0</v>
      </c>
      <c r="AU160" s="107">
        <v>1</v>
      </c>
      <c r="AV160" s="108">
        <v>0</v>
      </c>
      <c r="AW160" s="107">
        <v>1</v>
      </c>
      <c r="AX160" s="108">
        <v>0</v>
      </c>
      <c r="AY160" s="43" t="str">
        <f t="shared" ref="AY160:AY182" si="331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3"/>
      <c r="BA160" s="43"/>
      <c r="BB160" s="43"/>
      <c r="BC160" s="43"/>
      <c r="BD160" s="43"/>
      <c r="BE160" s="43"/>
      <c r="BF160" s="43"/>
      <c r="BG160" s="10"/>
      <c r="BH160" s="10"/>
      <c r="BI160" s="10"/>
      <c r="BJ160" s="10"/>
      <c r="BQ160" s="10"/>
      <c r="BR160" s="10"/>
      <c r="BS160" s="10"/>
      <c r="BT160" s="11"/>
      <c r="BU160" s="11"/>
      <c r="CA160" s="44" t="str">
        <f>IF(DA160=1," * El total de exámenes confirmados positivos por ISP NO DEBE SUPERAR el total de exámenes procesados. ","")</f>
        <v/>
      </c>
      <c r="CB160" s="44" t="str">
        <f>IF(DB160=1," * La suma de exámenes procesados por sexo DEBE SER IGUAL al total de Procesados. ","")</f>
        <v/>
      </c>
      <c r="CC160" s="44" t="str">
        <f>IF(DC160=1," * La suma de exámenes Confirmados positivos por ISP por sexo DEBE SER IGUAL al total de Procesados. ","")</f>
        <v/>
      </c>
      <c r="CD160" s="44" t="str">
        <f>IF(DD160=1," * La suma de exámenes procesados Trans NO PUEDE Superar al total de Procesados. ","")</f>
        <v/>
      </c>
      <c r="CE160" s="44" t="str">
        <f>IF(DE160=1," * La suma de exámenes confirmados positivos por ISP Trans NO PUEDE Superar al total de Procesados. ","")</f>
        <v/>
      </c>
      <c r="CF160" s="44" t="str">
        <f>IF(DF160=1," * Los exámenes procesados de personas pertenecientes a Pueblos originarios NO PUEDE Superar al total de Procesados. ","")</f>
        <v/>
      </c>
      <c r="CG160" s="44" t="str">
        <f>IF(DG160=1," * Los exámenes confirmados positivos por ISP de personas pertenecientes a Pueblos originarios NO PUEDE Superar al total de Procesados. ","")</f>
        <v/>
      </c>
      <c r="CH160" s="44" t="str">
        <f>IF(DH160=1," * Los exámenes procesados de personas pertenecientes a Pueblos migrantes NO PUEDE Superar al total de Procesados. ","")</f>
        <v/>
      </c>
      <c r="CI160" s="44" t="str">
        <f>IF(DI160=1," * Los exámenes confirmados positivos por ISP de personas pertenecientes a Pueblos Migrantes NO PUEDE Superar al total de Procesados. ","")</f>
        <v/>
      </c>
      <c r="CJ160" s="44"/>
      <c r="CK160" s="44"/>
      <c r="CL160" s="44"/>
      <c r="CM160" s="44"/>
      <c r="CN160" s="44"/>
      <c r="CO160" s="44"/>
      <c r="CP160" s="44"/>
      <c r="CQ160" s="44"/>
      <c r="CR160" s="44"/>
      <c r="CS160" s="44"/>
      <c r="CT160" s="44"/>
      <c r="CU160" s="44"/>
      <c r="CV160" s="44"/>
      <c r="CW160" s="44" t="str">
        <f>IF(DW160=1,"* No olvide digitar la columna Procesados Trans y/o Pueblos Originarios y/o Migrantes (Digite Cero si no tiene). ","")</f>
        <v/>
      </c>
      <c r="CX160" s="44" t="str">
        <f>IF(DX160=1,"* No olvide digitar la columna Confirmados Trans y/o Pueblos Originarios y/o Migrantes (Digite Cero si no tiene). ","")</f>
        <v/>
      </c>
      <c r="CY160" s="44"/>
      <c r="CZ160" s="44"/>
      <c r="DA160" s="45">
        <f>IF(C160&lt;D160,1,0)</f>
        <v>0</v>
      </c>
      <c r="DB160" s="45">
        <f>IF(C160&lt;&gt;(AK160+AM160),1,0)</f>
        <v>0</v>
      </c>
      <c r="DC160" s="45">
        <f>IF(D160&lt;&gt;(AL160+AN160),1,0)</f>
        <v>0</v>
      </c>
      <c r="DD160" s="45">
        <f>IF(C160&lt;(AO160+AQ160),1,0)</f>
        <v>0</v>
      </c>
      <c r="DE160" s="45">
        <f>IF(D160&lt;(AP160+AR160),1,0)</f>
        <v>0</v>
      </c>
      <c r="DF160" s="45">
        <f>IF($C160&lt;AS160,1,0)</f>
        <v>0</v>
      </c>
      <c r="DG160" s="45">
        <f>IF($D160&lt;AT160,1,0)</f>
        <v>0</v>
      </c>
      <c r="DH160" s="45">
        <f>IF($C160&lt;AU160,1,0)</f>
        <v>0</v>
      </c>
      <c r="DI160" s="45">
        <f>IF($D160&lt;AV160,1,0)</f>
        <v>0</v>
      </c>
      <c r="DJ160" s="45"/>
      <c r="DK160" s="45"/>
      <c r="DL160" s="45"/>
      <c r="DM160" s="45"/>
      <c r="DN160" s="45"/>
      <c r="DO160" s="45"/>
      <c r="DP160" s="45"/>
      <c r="DQ160" s="45"/>
      <c r="DR160" s="45"/>
      <c r="DS160" s="45"/>
      <c r="DT160" s="45"/>
      <c r="DU160" s="45"/>
      <c r="DV160" s="45"/>
      <c r="DW160" s="45">
        <f>IF(AND(C160&lt;&gt;0,OR(AO160="",AQ160="",AS160="",AU160="")),1,0)</f>
        <v>0</v>
      </c>
      <c r="DX160" s="45">
        <f>IF(AND(D160&lt;&gt;0,OR(AP160="",AR160="",AT160="",AV160="")),1,0)</f>
        <v>0</v>
      </c>
      <c r="DY160" s="45"/>
      <c r="DZ160" s="45"/>
    </row>
    <row r="161" spans="1:130" x14ac:dyDescent="0.25">
      <c r="A161" s="533" t="s">
        <v>88</v>
      </c>
      <c r="B161" s="534"/>
      <c r="C161" s="47">
        <f t="shared" si="330"/>
        <v>151</v>
      </c>
      <c r="D161" s="110">
        <f t="shared" si="330"/>
        <v>0</v>
      </c>
      <c r="E161" s="35"/>
      <c r="F161" s="34"/>
      <c r="G161" s="35"/>
      <c r="H161" s="34"/>
      <c r="I161" s="35"/>
      <c r="J161" s="34"/>
      <c r="K161" s="35"/>
      <c r="L161" s="34"/>
      <c r="M161" s="84">
        <v>1</v>
      </c>
      <c r="N161" s="85"/>
      <c r="O161" s="84">
        <v>5</v>
      </c>
      <c r="P161" s="85"/>
      <c r="Q161" s="84">
        <v>35</v>
      </c>
      <c r="R161" s="85"/>
      <c r="S161" s="84">
        <v>39</v>
      </c>
      <c r="T161" s="85"/>
      <c r="U161" s="84">
        <v>39</v>
      </c>
      <c r="V161" s="85"/>
      <c r="W161" s="84">
        <v>24</v>
      </c>
      <c r="X161" s="85"/>
      <c r="Y161" s="84">
        <v>8</v>
      </c>
      <c r="Z161" s="85"/>
      <c r="AA161" s="84"/>
      <c r="AB161" s="85"/>
      <c r="AC161" s="84"/>
      <c r="AD161" s="85"/>
      <c r="AE161" s="84"/>
      <c r="AF161" s="85"/>
      <c r="AG161" s="35"/>
      <c r="AH161" s="36"/>
      <c r="AI161" s="35"/>
      <c r="AJ161" s="54"/>
      <c r="AK161" s="41"/>
      <c r="AL161" s="111"/>
      <c r="AM161" s="39">
        <v>151</v>
      </c>
      <c r="AN161" s="109"/>
      <c r="AO161" s="107">
        <v>0</v>
      </c>
      <c r="AP161" s="108">
        <v>0</v>
      </c>
      <c r="AQ161" s="37">
        <v>0</v>
      </c>
      <c r="AR161" s="109">
        <v>0</v>
      </c>
      <c r="AS161" s="107">
        <v>0</v>
      </c>
      <c r="AT161" s="109">
        <v>0</v>
      </c>
      <c r="AU161" s="107">
        <v>0</v>
      </c>
      <c r="AV161" s="108">
        <v>0</v>
      </c>
      <c r="AW161" s="107">
        <v>0</v>
      </c>
      <c r="AX161" s="108">
        <v>0</v>
      </c>
      <c r="AY161" s="43" t="str">
        <f t="shared" si="331"/>
        <v/>
      </c>
      <c r="AZ161" s="43"/>
      <c r="BA161" s="43"/>
      <c r="BB161" s="43"/>
      <c r="BC161" s="43"/>
      <c r="BD161" s="43"/>
      <c r="BE161" s="43"/>
      <c r="BF161" s="43"/>
      <c r="BG161" s="10"/>
      <c r="BH161" s="10"/>
      <c r="BI161" s="10"/>
      <c r="BJ161" s="10"/>
      <c r="BQ161" s="10"/>
      <c r="BR161" s="10"/>
      <c r="BS161" s="10"/>
      <c r="BT161" s="11"/>
      <c r="BU161" s="11"/>
      <c r="CA161" s="44" t="str">
        <f t="shared" ref="CA161:CA182" si="332">IF(DA161=1," * El total de exámenes confirmados positivos por ISP NO DEBE SUPERAR el total de exámenes procesados. ","")</f>
        <v/>
      </c>
      <c r="CB161" s="44" t="str">
        <f t="shared" ref="CB161:CB182" si="333">IF(DB161=1," * La suma de exámenes procesados por sexo DEBE SER IGUAL al total de Procesados. ","")</f>
        <v/>
      </c>
      <c r="CC161" s="44" t="str">
        <f t="shared" ref="CC161:CC182" si="334">IF(DC161=1," * La suma de exámenes Confirmados positivos por ISP por sexo DEBE SER IGUAL al total de Procesados. ","")</f>
        <v/>
      </c>
      <c r="CD161" s="44" t="str">
        <f t="shared" ref="CD161:CD182" si="335">IF(DD161=1," * La suma de exámenes procesados Trans NO PUEDE Superar al total de Procesados. ","")</f>
        <v/>
      </c>
      <c r="CE161" s="44" t="str">
        <f t="shared" ref="CE161:CE182" si="336">IF(DE161=1," * La suma de exámenes confirmados positivos por ISP Trans NO PUEDE Superar al total de Procesados. ","")</f>
        <v/>
      </c>
      <c r="CF161" s="44" t="str">
        <f t="shared" ref="CF161:CF182" si="337">IF(DF161=1," * Los exámenes procesados de personas pertenecientes a Pueblos originarios NO PUEDE Superar al total de Procesados. ","")</f>
        <v/>
      </c>
      <c r="CG161" s="44" t="str">
        <f t="shared" ref="CG161:CG182" si="338">IF(DG161=1," * Los exámenes confirmados positivos por ISP de personas pertenecientes a Pueblos originarios NO PUEDE Superar al total de Procesados. ","")</f>
        <v/>
      </c>
      <c r="CH161" s="44" t="str">
        <f t="shared" ref="CH161:CH182" si="339">IF(DH161=1," * Los exámenes procesados de personas pertenecientes a Pueblos migrantes NO PUEDE Superar al total de Procesados. ","")</f>
        <v/>
      </c>
      <c r="CI161" s="44" t="str">
        <f t="shared" ref="CI161:CI182" si="340">IF(DI161=1," * Los exámenes confirmados positivos por ISP de personas pertenecientes a Pueblos Migrantes NO PUEDE Superar al total de Procesados. ","")</f>
        <v/>
      </c>
      <c r="CJ161" s="44"/>
      <c r="CK161" s="44"/>
      <c r="CL161" s="44"/>
      <c r="CM161" s="44"/>
      <c r="CN161" s="44"/>
      <c r="CO161" s="44"/>
      <c r="CP161" s="44"/>
      <c r="CQ161" s="44"/>
      <c r="CR161" s="44"/>
      <c r="CS161" s="44"/>
      <c r="CT161" s="44"/>
      <c r="CU161" s="44"/>
      <c r="CV161" s="44"/>
      <c r="CW161" s="44" t="str">
        <f t="shared" ref="CW161:CW182" si="341">IF(DW161=1,"* No olvide digitar la columna Procesados Trans y/o Pueblos Originarios y/o Migrantes (Digite Cero si no tiene). ","")</f>
        <v/>
      </c>
      <c r="CX161" s="44" t="str">
        <f t="shared" ref="CX161:CX182" si="342">IF(DX161=1,"* No olvide digitar la columna Confirmados Trans y/o Pueblos Originarios y/o Migrantes (Digite Cero si no tiene). ","")</f>
        <v/>
      </c>
      <c r="CY161" s="44"/>
      <c r="CZ161" s="44"/>
      <c r="DA161" s="45">
        <f t="shared" ref="DA161:DA182" si="343">IF(C161&lt;D161,1,0)</f>
        <v>0</v>
      </c>
      <c r="DB161" s="45">
        <f t="shared" ref="DB161:DC182" si="344">IF(C161&lt;&gt;(AK161+AM161),1,0)</f>
        <v>0</v>
      </c>
      <c r="DC161" s="45">
        <f t="shared" si="344"/>
        <v>0</v>
      </c>
      <c r="DD161" s="45">
        <f t="shared" ref="DD161:DE182" si="345">IF(C161&lt;(AO161+AQ161),1,0)</f>
        <v>0</v>
      </c>
      <c r="DE161" s="45">
        <f t="shared" si="345"/>
        <v>0</v>
      </c>
      <c r="DF161" s="45">
        <f t="shared" ref="DF161:DF182" si="346">IF($C161&lt;AS161,1,0)</f>
        <v>0</v>
      </c>
      <c r="DG161" s="45">
        <f t="shared" ref="DG161:DG182" si="347">IF($D161&lt;AT161,1,0)</f>
        <v>0</v>
      </c>
      <c r="DH161" s="45">
        <f t="shared" ref="DH161:DH182" si="348">IF($C161&lt;AU161,1,0)</f>
        <v>0</v>
      </c>
      <c r="DI161" s="45">
        <f t="shared" ref="DI161:DI182" si="349">IF($D161&lt;AV161,1,0)</f>
        <v>0</v>
      </c>
      <c r="DJ161" s="45"/>
      <c r="DK161" s="45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>
        <f t="shared" ref="DW161:DX176" si="350">IF(AND(C161&lt;&gt;0,OR(AO161="",AQ161="",AS161="",AU161="")),1,0)</f>
        <v>0</v>
      </c>
      <c r="DX161" s="45">
        <f t="shared" si="350"/>
        <v>0</v>
      </c>
      <c r="DY161" s="45"/>
      <c r="DZ161" s="45"/>
    </row>
    <row r="162" spans="1:130" x14ac:dyDescent="0.25">
      <c r="A162" s="533" t="s">
        <v>89</v>
      </c>
      <c r="B162" s="534"/>
      <c r="C162" s="47">
        <f t="shared" si="330"/>
        <v>0</v>
      </c>
      <c r="D162" s="110">
        <f t="shared" si="330"/>
        <v>0</v>
      </c>
      <c r="E162" s="35"/>
      <c r="F162" s="34"/>
      <c r="G162" s="35"/>
      <c r="H162" s="34"/>
      <c r="I162" s="35"/>
      <c r="J162" s="34"/>
      <c r="K162" s="35"/>
      <c r="L162" s="34"/>
      <c r="M162" s="39"/>
      <c r="N162" s="38"/>
      <c r="O162" s="39"/>
      <c r="P162" s="38"/>
      <c r="Q162" s="39"/>
      <c r="R162" s="38"/>
      <c r="S162" s="39"/>
      <c r="T162" s="38"/>
      <c r="U162" s="39"/>
      <c r="V162" s="38"/>
      <c r="W162" s="39"/>
      <c r="X162" s="38"/>
      <c r="Y162" s="39"/>
      <c r="Z162" s="38"/>
      <c r="AA162" s="39"/>
      <c r="AB162" s="38"/>
      <c r="AC162" s="39"/>
      <c r="AD162" s="38"/>
      <c r="AE162" s="39"/>
      <c r="AF162" s="38"/>
      <c r="AG162" s="35"/>
      <c r="AH162" s="36"/>
      <c r="AI162" s="35"/>
      <c r="AJ162" s="54"/>
      <c r="AK162" s="41"/>
      <c r="AL162" s="111"/>
      <c r="AM162" s="39"/>
      <c r="AN162" s="109"/>
      <c r="AO162" s="107"/>
      <c r="AP162" s="108"/>
      <c r="AQ162" s="37"/>
      <c r="AR162" s="109"/>
      <c r="AS162" s="107">
        <v>0</v>
      </c>
      <c r="AT162" s="109"/>
      <c r="AU162" s="107">
        <v>0</v>
      </c>
      <c r="AV162" s="108"/>
      <c r="AW162" s="107">
        <v>0</v>
      </c>
      <c r="AX162" s="108"/>
      <c r="AY162" s="43" t="str">
        <f t="shared" si="331"/>
        <v/>
      </c>
      <c r="AZ162" s="43"/>
      <c r="BA162" s="43"/>
      <c r="BB162" s="43"/>
      <c r="BC162" s="43"/>
      <c r="BD162" s="43"/>
      <c r="BE162" s="43"/>
      <c r="BF162" s="43"/>
      <c r="BG162" s="10"/>
      <c r="BH162" s="10"/>
      <c r="BI162" s="10"/>
      <c r="BJ162" s="10"/>
      <c r="BQ162" s="10"/>
      <c r="BR162" s="10"/>
      <c r="BS162" s="10"/>
      <c r="BT162" s="11"/>
      <c r="BU162" s="11"/>
      <c r="CA162" s="44" t="str">
        <f t="shared" si="332"/>
        <v/>
      </c>
      <c r="CB162" s="44" t="str">
        <f t="shared" si="333"/>
        <v/>
      </c>
      <c r="CC162" s="44" t="str">
        <f t="shared" si="334"/>
        <v/>
      </c>
      <c r="CD162" s="44" t="str">
        <f t="shared" si="335"/>
        <v/>
      </c>
      <c r="CE162" s="44" t="str">
        <f t="shared" si="336"/>
        <v/>
      </c>
      <c r="CF162" s="44" t="str">
        <f t="shared" si="337"/>
        <v/>
      </c>
      <c r="CG162" s="44" t="str">
        <f t="shared" si="338"/>
        <v/>
      </c>
      <c r="CH162" s="44" t="str">
        <f t="shared" si="339"/>
        <v/>
      </c>
      <c r="CI162" s="44" t="str">
        <f t="shared" si="340"/>
        <v/>
      </c>
      <c r="CJ162" s="44"/>
      <c r="CK162" s="44"/>
      <c r="CL162" s="44"/>
      <c r="CM162" s="44"/>
      <c r="CN162" s="44"/>
      <c r="CO162" s="44"/>
      <c r="CP162" s="44"/>
      <c r="CQ162" s="44"/>
      <c r="CR162" s="44"/>
      <c r="CS162" s="44"/>
      <c r="CT162" s="44"/>
      <c r="CU162" s="44"/>
      <c r="CV162" s="44"/>
      <c r="CW162" s="44" t="str">
        <f t="shared" si="341"/>
        <v/>
      </c>
      <c r="CX162" s="44" t="str">
        <f t="shared" si="342"/>
        <v/>
      </c>
      <c r="CY162" s="44"/>
      <c r="CZ162" s="44"/>
      <c r="DA162" s="45">
        <f t="shared" si="343"/>
        <v>0</v>
      </c>
      <c r="DB162" s="45">
        <f t="shared" si="344"/>
        <v>0</v>
      </c>
      <c r="DC162" s="45">
        <f t="shared" si="344"/>
        <v>0</v>
      </c>
      <c r="DD162" s="45">
        <f t="shared" si="345"/>
        <v>0</v>
      </c>
      <c r="DE162" s="45">
        <f t="shared" si="345"/>
        <v>0</v>
      </c>
      <c r="DF162" s="45">
        <f t="shared" si="346"/>
        <v>0</v>
      </c>
      <c r="DG162" s="45">
        <f t="shared" si="347"/>
        <v>0</v>
      </c>
      <c r="DH162" s="45">
        <f t="shared" si="348"/>
        <v>0</v>
      </c>
      <c r="DI162" s="45">
        <f t="shared" si="349"/>
        <v>0</v>
      </c>
      <c r="DJ162" s="45"/>
      <c r="DK162" s="45"/>
      <c r="DL162" s="45"/>
      <c r="DM162" s="45"/>
      <c r="DN162" s="45"/>
      <c r="DO162" s="45"/>
      <c r="DP162" s="45"/>
      <c r="DQ162" s="45"/>
      <c r="DR162" s="45"/>
      <c r="DS162" s="45"/>
      <c r="DT162" s="45"/>
      <c r="DU162" s="45"/>
      <c r="DV162" s="45"/>
      <c r="DW162" s="45">
        <f t="shared" si="350"/>
        <v>0</v>
      </c>
      <c r="DX162" s="45">
        <f t="shared" si="350"/>
        <v>0</v>
      </c>
      <c r="DY162" s="45"/>
      <c r="DZ162" s="45"/>
    </row>
    <row r="163" spans="1:130" x14ac:dyDescent="0.25">
      <c r="A163" s="533" t="s">
        <v>47</v>
      </c>
      <c r="B163" s="534"/>
      <c r="C163" s="47">
        <f>+O163+Q163+S163+U163+W163+Y163+AA163+AC163+AE163+AG163+AI163</f>
        <v>0</v>
      </c>
      <c r="D163" s="112">
        <f>+P163+R163+T163+V163+X163+Z163+AB163+AD163+AF163+AH163+AJ163</f>
        <v>0</v>
      </c>
      <c r="E163" s="35"/>
      <c r="F163" s="34"/>
      <c r="G163" s="35"/>
      <c r="H163" s="34"/>
      <c r="I163" s="35"/>
      <c r="J163" s="34"/>
      <c r="K163" s="35"/>
      <c r="L163" s="34"/>
      <c r="M163" s="35"/>
      <c r="N163" s="34"/>
      <c r="O163" s="39"/>
      <c r="P163" s="38"/>
      <c r="Q163" s="39"/>
      <c r="R163" s="38"/>
      <c r="S163" s="39"/>
      <c r="T163" s="38"/>
      <c r="U163" s="39"/>
      <c r="V163" s="38"/>
      <c r="W163" s="39"/>
      <c r="X163" s="38"/>
      <c r="Y163" s="39"/>
      <c r="Z163" s="38"/>
      <c r="AA163" s="39"/>
      <c r="AB163" s="38"/>
      <c r="AC163" s="39"/>
      <c r="AD163" s="38"/>
      <c r="AE163" s="39"/>
      <c r="AF163" s="38"/>
      <c r="AG163" s="39"/>
      <c r="AH163" s="38"/>
      <c r="AI163" s="39"/>
      <c r="AJ163" s="38"/>
      <c r="AK163" s="107"/>
      <c r="AL163" s="108"/>
      <c r="AM163" s="39"/>
      <c r="AN163" s="109"/>
      <c r="AO163" s="107"/>
      <c r="AP163" s="108"/>
      <c r="AQ163" s="37">
        <v>0</v>
      </c>
      <c r="AR163" s="109"/>
      <c r="AS163" s="107">
        <v>0</v>
      </c>
      <c r="AT163" s="109"/>
      <c r="AU163" s="107">
        <v>0</v>
      </c>
      <c r="AV163" s="108"/>
      <c r="AW163" s="107">
        <v>1</v>
      </c>
      <c r="AX163" s="108"/>
      <c r="AY163" s="43" t="str">
        <f t="shared" si="331"/>
        <v/>
      </c>
      <c r="AZ163" s="43"/>
      <c r="BA163" s="43"/>
      <c r="BB163" s="43"/>
      <c r="BC163" s="43"/>
      <c r="BD163" s="43"/>
      <c r="BE163" s="43"/>
      <c r="BF163" s="43"/>
      <c r="BG163" s="10"/>
      <c r="BH163" s="10"/>
      <c r="BI163" s="10"/>
      <c r="BJ163" s="10"/>
      <c r="BQ163" s="10"/>
      <c r="BR163" s="10"/>
      <c r="BS163" s="10"/>
      <c r="BT163" s="11"/>
      <c r="BU163" s="11"/>
      <c r="CA163" s="44" t="str">
        <f t="shared" si="332"/>
        <v/>
      </c>
      <c r="CB163" s="44" t="str">
        <f t="shared" si="333"/>
        <v/>
      </c>
      <c r="CC163" s="44" t="str">
        <f t="shared" si="334"/>
        <v/>
      </c>
      <c r="CD163" s="44" t="str">
        <f t="shared" si="335"/>
        <v/>
      </c>
      <c r="CE163" s="44" t="str">
        <f t="shared" si="336"/>
        <v/>
      </c>
      <c r="CF163" s="44" t="str">
        <f t="shared" si="337"/>
        <v/>
      </c>
      <c r="CG163" s="44" t="str">
        <f t="shared" si="338"/>
        <v/>
      </c>
      <c r="CH163" s="44" t="str">
        <f t="shared" si="339"/>
        <v/>
      </c>
      <c r="CI163" s="44" t="str">
        <f t="shared" si="340"/>
        <v/>
      </c>
      <c r="CJ163" s="44"/>
      <c r="CK163" s="44"/>
      <c r="CL163" s="44"/>
      <c r="CM163" s="44"/>
      <c r="CN163" s="44"/>
      <c r="CO163" s="44"/>
      <c r="CP163" s="44"/>
      <c r="CQ163" s="44"/>
      <c r="CR163" s="44"/>
      <c r="CS163" s="44"/>
      <c r="CT163" s="44"/>
      <c r="CU163" s="44"/>
      <c r="CV163" s="44"/>
      <c r="CW163" s="44" t="str">
        <f t="shared" si="341"/>
        <v/>
      </c>
      <c r="CX163" s="44" t="str">
        <f t="shared" si="342"/>
        <v/>
      </c>
      <c r="CY163" s="44"/>
      <c r="CZ163" s="44"/>
      <c r="DA163" s="45">
        <f t="shared" si="343"/>
        <v>0</v>
      </c>
      <c r="DB163" s="45">
        <f t="shared" si="344"/>
        <v>0</v>
      </c>
      <c r="DC163" s="45">
        <f t="shared" si="344"/>
        <v>0</v>
      </c>
      <c r="DD163" s="45">
        <f t="shared" si="345"/>
        <v>0</v>
      </c>
      <c r="DE163" s="45">
        <f t="shared" si="345"/>
        <v>0</v>
      </c>
      <c r="DF163" s="45">
        <f t="shared" si="346"/>
        <v>0</v>
      </c>
      <c r="DG163" s="45">
        <f t="shared" si="347"/>
        <v>0</v>
      </c>
      <c r="DH163" s="45">
        <f t="shared" si="348"/>
        <v>0</v>
      </c>
      <c r="DI163" s="45">
        <f t="shared" si="349"/>
        <v>0</v>
      </c>
      <c r="DJ163" s="45"/>
      <c r="DK163" s="45"/>
      <c r="DL163" s="45"/>
      <c r="DM163" s="45"/>
      <c r="DN163" s="45"/>
      <c r="DO163" s="45"/>
      <c r="DP163" s="45"/>
      <c r="DQ163" s="45"/>
      <c r="DR163" s="45"/>
      <c r="DS163" s="45"/>
      <c r="DT163" s="45"/>
      <c r="DU163" s="45"/>
      <c r="DV163" s="45"/>
      <c r="DW163" s="45">
        <f t="shared" si="350"/>
        <v>0</v>
      </c>
      <c r="DX163" s="45">
        <f t="shared" si="350"/>
        <v>0</v>
      </c>
    </row>
    <row r="164" spans="1:130" x14ac:dyDescent="0.25">
      <c r="A164" s="533" t="s">
        <v>53</v>
      </c>
      <c r="B164" s="534"/>
      <c r="C164" s="47">
        <f>+E164+G164+I164+K164+M164+O164+Q164+S164+U164+W164+Y164+AA164+AC164+AE164+AG164+AI164</f>
        <v>0</v>
      </c>
      <c r="D164" s="112">
        <f>+F164+H164+J164+L164+N164+P164+R164+T164+V164+X164+Z164+AB164+AD164+AF164+AH164+AJ164</f>
        <v>0</v>
      </c>
      <c r="E164" s="39"/>
      <c r="F164" s="38"/>
      <c r="G164" s="39"/>
      <c r="H164" s="38"/>
      <c r="I164" s="39"/>
      <c r="J164" s="38"/>
      <c r="K164" s="39"/>
      <c r="L164" s="38"/>
      <c r="M164" s="39"/>
      <c r="N164" s="38"/>
      <c r="O164" s="39"/>
      <c r="P164" s="38"/>
      <c r="Q164" s="39"/>
      <c r="R164" s="38"/>
      <c r="S164" s="39"/>
      <c r="T164" s="38"/>
      <c r="U164" s="39"/>
      <c r="V164" s="38"/>
      <c r="W164" s="39"/>
      <c r="X164" s="38"/>
      <c r="Y164" s="39"/>
      <c r="Z164" s="38"/>
      <c r="AA164" s="39"/>
      <c r="AB164" s="38"/>
      <c r="AC164" s="39"/>
      <c r="AD164" s="38"/>
      <c r="AE164" s="39"/>
      <c r="AF164" s="38"/>
      <c r="AG164" s="39"/>
      <c r="AH164" s="38"/>
      <c r="AI164" s="39"/>
      <c r="AJ164" s="38"/>
      <c r="AK164" s="113"/>
      <c r="AL164" s="114"/>
      <c r="AM164" s="115"/>
      <c r="AN164" s="109"/>
      <c r="AO164" s="107"/>
      <c r="AP164" s="108"/>
      <c r="AQ164" s="37"/>
      <c r="AR164" s="109"/>
      <c r="AS164" s="107">
        <v>0</v>
      </c>
      <c r="AT164" s="109"/>
      <c r="AU164" s="107">
        <v>0</v>
      </c>
      <c r="AV164" s="108"/>
      <c r="AW164" s="107">
        <v>0</v>
      </c>
      <c r="AX164" s="108"/>
      <c r="AY164" s="43" t="str">
        <f t="shared" si="331"/>
        <v/>
      </c>
      <c r="AZ164" s="43"/>
      <c r="BA164" s="43"/>
      <c r="BB164" s="43"/>
      <c r="BC164" s="43"/>
      <c r="BD164" s="43"/>
      <c r="BE164" s="43"/>
      <c r="BF164" s="43"/>
      <c r="BG164" s="10"/>
      <c r="BH164" s="10"/>
      <c r="BI164" s="10"/>
      <c r="BJ164" s="10"/>
      <c r="BQ164" s="10"/>
      <c r="BR164" s="10"/>
      <c r="BS164" s="10"/>
      <c r="BT164" s="11"/>
      <c r="BU164" s="11"/>
      <c r="CA164" s="44" t="str">
        <f t="shared" si="332"/>
        <v/>
      </c>
      <c r="CB164" s="44" t="str">
        <f t="shared" si="333"/>
        <v/>
      </c>
      <c r="CC164" s="44" t="str">
        <f t="shared" si="334"/>
        <v/>
      </c>
      <c r="CD164" s="44" t="str">
        <f t="shared" si="335"/>
        <v/>
      </c>
      <c r="CE164" s="44" t="str">
        <f t="shared" si="336"/>
        <v/>
      </c>
      <c r="CF164" s="44" t="str">
        <f t="shared" si="337"/>
        <v/>
      </c>
      <c r="CG164" s="44" t="str">
        <f t="shared" si="338"/>
        <v/>
      </c>
      <c r="CH164" s="44" t="str">
        <f t="shared" si="339"/>
        <v/>
      </c>
      <c r="CI164" s="44" t="str">
        <f t="shared" si="340"/>
        <v/>
      </c>
      <c r="CJ164" s="44"/>
      <c r="CK164" s="44"/>
      <c r="CL164" s="44"/>
      <c r="CM164" s="44"/>
      <c r="CN164" s="44"/>
      <c r="CO164" s="44"/>
      <c r="CP164" s="44"/>
      <c r="CQ164" s="44"/>
      <c r="CR164" s="44"/>
      <c r="CS164" s="44"/>
      <c r="CT164" s="44"/>
      <c r="CU164" s="44"/>
      <c r="CV164" s="44"/>
      <c r="CW164" s="44" t="str">
        <f t="shared" si="341"/>
        <v/>
      </c>
      <c r="CX164" s="44" t="str">
        <f t="shared" si="342"/>
        <v/>
      </c>
      <c r="CY164" s="44"/>
      <c r="CZ164" s="44"/>
      <c r="DA164" s="45">
        <f t="shared" si="343"/>
        <v>0</v>
      </c>
      <c r="DB164" s="45">
        <f t="shared" si="344"/>
        <v>0</v>
      </c>
      <c r="DC164" s="45">
        <f t="shared" si="344"/>
        <v>0</v>
      </c>
      <c r="DD164" s="45">
        <f t="shared" si="345"/>
        <v>0</v>
      </c>
      <c r="DE164" s="45">
        <f t="shared" si="345"/>
        <v>0</v>
      </c>
      <c r="DF164" s="45">
        <f t="shared" si="346"/>
        <v>0</v>
      </c>
      <c r="DG164" s="45">
        <f t="shared" si="347"/>
        <v>0</v>
      </c>
      <c r="DH164" s="45">
        <f t="shared" si="348"/>
        <v>0</v>
      </c>
      <c r="DI164" s="45">
        <f t="shared" si="349"/>
        <v>0</v>
      </c>
      <c r="DJ164" s="45"/>
      <c r="DK164" s="45"/>
      <c r="DL164" s="45"/>
      <c r="DM164" s="45"/>
      <c r="DN164" s="45"/>
      <c r="DO164" s="45"/>
      <c r="DP164" s="45"/>
      <c r="DQ164" s="45"/>
      <c r="DR164" s="45"/>
      <c r="DS164" s="45"/>
      <c r="DT164" s="45"/>
      <c r="DU164" s="45"/>
      <c r="DV164" s="45"/>
      <c r="DW164" s="45">
        <f t="shared" si="350"/>
        <v>0</v>
      </c>
      <c r="DX164" s="45">
        <f t="shared" si="350"/>
        <v>0</v>
      </c>
    </row>
    <row r="165" spans="1:130" x14ac:dyDescent="0.25">
      <c r="A165" s="533" t="s">
        <v>90</v>
      </c>
      <c r="B165" s="534"/>
      <c r="C165" s="47">
        <f>+E165+G165+I165+K165+M165+O165+Q165+S165+U165+W165+Y165+AA165+AC165+AE165+AG165+AI165</f>
        <v>4</v>
      </c>
      <c r="D165" s="110">
        <f>+F165+H165+J165+L165+N165+P165+R165+T165+V165+X165+Z165+AB165+AD165+AF165+AH165+AJ165</f>
        <v>0</v>
      </c>
      <c r="E165" s="39"/>
      <c r="F165" s="38"/>
      <c r="G165" s="39"/>
      <c r="H165" s="38"/>
      <c r="I165" s="39"/>
      <c r="J165" s="38"/>
      <c r="K165" s="39"/>
      <c r="L165" s="38"/>
      <c r="M165" s="39"/>
      <c r="N165" s="38"/>
      <c r="O165" s="39"/>
      <c r="P165" s="38"/>
      <c r="Q165" s="39"/>
      <c r="R165" s="38"/>
      <c r="S165" s="39">
        <v>1</v>
      </c>
      <c r="T165" s="38"/>
      <c r="U165" s="39"/>
      <c r="V165" s="38"/>
      <c r="W165" s="39">
        <v>1</v>
      </c>
      <c r="X165" s="38"/>
      <c r="Y165" s="39">
        <v>1</v>
      </c>
      <c r="Z165" s="38"/>
      <c r="AA165" s="39"/>
      <c r="AB165" s="38"/>
      <c r="AC165" s="39"/>
      <c r="AD165" s="38"/>
      <c r="AE165" s="39"/>
      <c r="AF165" s="38"/>
      <c r="AG165" s="39"/>
      <c r="AH165" s="38"/>
      <c r="AI165" s="39">
        <v>1</v>
      </c>
      <c r="AJ165" s="38"/>
      <c r="AK165" s="107">
        <v>1</v>
      </c>
      <c r="AL165" s="108"/>
      <c r="AM165" s="39">
        <v>3</v>
      </c>
      <c r="AN165" s="109"/>
      <c r="AO165" s="107">
        <v>0</v>
      </c>
      <c r="AP165" s="108">
        <v>0</v>
      </c>
      <c r="AQ165" s="37">
        <v>0</v>
      </c>
      <c r="AR165" s="109">
        <v>0</v>
      </c>
      <c r="AS165" s="107">
        <v>0</v>
      </c>
      <c r="AT165" s="109">
        <v>0</v>
      </c>
      <c r="AU165" s="107">
        <v>0</v>
      </c>
      <c r="AV165" s="108">
        <v>0</v>
      </c>
      <c r="AW165" s="107">
        <v>0</v>
      </c>
      <c r="AX165" s="108">
        <v>0</v>
      </c>
      <c r="AY165" s="43" t="str">
        <f t="shared" si="331"/>
        <v/>
      </c>
      <c r="AZ165" s="43"/>
      <c r="BA165" s="43"/>
      <c r="BB165" s="43"/>
      <c r="BC165" s="43"/>
      <c r="BD165" s="43"/>
      <c r="BE165" s="43"/>
      <c r="BF165" s="43"/>
      <c r="BG165" s="10"/>
      <c r="BH165" s="10"/>
      <c r="BI165" s="10"/>
      <c r="BJ165" s="10"/>
      <c r="BQ165" s="10"/>
      <c r="BR165" s="10"/>
      <c r="BS165" s="10"/>
      <c r="BT165" s="11"/>
      <c r="BU165" s="11"/>
      <c r="CA165" s="44" t="str">
        <f t="shared" si="332"/>
        <v/>
      </c>
      <c r="CB165" s="44" t="str">
        <f t="shared" si="333"/>
        <v/>
      </c>
      <c r="CC165" s="44" t="str">
        <f t="shared" si="334"/>
        <v/>
      </c>
      <c r="CD165" s="44" t="str">
        <f t="shared" si="335"/>
        <v/>
      </c>
      <c r="CE165" s="44" t="str">
        <f t="shared" si="336"/>
        <v/>
      </c>
      <c r="CF165" s="44" t="str">
        <f t="shared" si="337"/>
        <v/>
      </c>
      <c r="CG165" s="44" t="str">
        <f t="shared" si="338"/>
        <v/>
      </c>
      <c r="CH165" s="44" t="str">
        <f t="shared" si="339"/>
        <v/>
      </c>
      <c r="CI165" s="44" t="str">
        <f t="shared" si="340"/>
        <v/>
      </c>
      <c r="CJ165" s="44"/>
      <c r="CK165" s="44"/>
      <c r="CL165" s="44"/>
      <c r="CM165" s="44"/>
      <c r="CN165" s="44"/>
      <c r="CO165" s="44"/>
      <c r="CP165" s="44"/>
      <c r="CQ165" s="44"/>
      <c r="CR165" s="44"/>
      <c r="CS165" s="44"/>
      <c r="CT165" s="44"/>
      <c r="CU165" s="44"/>
      <c r="CV165" s="44"/>
      <c r="CW165" s="44" t="str">
        <f t="shared" si="341"/>
        <v/>
      </c>
      <c r="CX165" s="44" t="str">
        <f t="shared" si="342"/>
        <v/>
      </c>
      <c r="CY165" s="44"/>
      <c r="CZ165" s="44"/>
      <c r="DA165" s="45">
        <f t="shared" si="343"/>
        <v>0</v>
      </c>
      <c r="DB165" s="45">
        <f t="shared" si="344"/>
        <v>0</v>
      </c>
      <c r="DC165" s="45">
        <f t="shared" si="344"/>
        <v>0</v>
      </c>
      <c r="DD165" s="45">
        <f t="shared" si="345"/>
        <v>0</v>
      </c>
      <c r="DE165" s="45">
        <f t="shared" si="345"/>
        <v>0</v>
      </c>
      <c r="DF165" s="45">
        <f t="shared" si="346"/>
        <v>0</v>
      </c>
      <c r="DG165" s="45">
        <f t="shared" si="347"/>
        <v>0</v>
      </c>
      <c r="DH165" s="45">
        <f t="shared" si="348"/>
        <v>0</v>
      </c>
      <c r="DI165" s="45">
        <f t="shared" si="349"/>
        <v>0</v>
      </c>
      <c r="DJ165" s="45"/>
      <c r="DK165" s="45"/>
      <c r="DL165" s="45"/>
      <c r="DM165" s="45"/>
      <c r="DN165" s="45"/>
      <c r="DO165" s="45"/>
      <c r="DP165" s="45"/>
      <c r="DQ165" s="45"/>
      <c r="DR165" s="45"/>
      <c r="DS165" s="45"/>
      <c r="DT165" s="45"/>
      <c r="DU165" s="45"/>
      <c r="DV165" s="45"/>
      <c r="DW165" s="45">
        <f t="shared" si="350"/>
        <v>0</v>
      </c>
      <c r="DX165" s="45">
        <f t="shared" si="350"/>
        <v>0</v>
      </c>
    </row>
    <row r="166" spans="1:130" ht="15" customHeight="1" x14ac:dyDescent="0.25">
      <c r="A166" s="535" t="s">
        <v>91</v>
      </c>
      <c r="B166" s="536"/>
      <c r="C166" s="47">
        <f>+O166+Q166+S166+U166+W166+Y166+AA166+AC166+AE166+AG166+AI166</f>
        <v>42</v>
      </c>
      <c r="D166" s="110">
        <f>+P166+R166+T166+V166+X166+Z166+AB166+AD166+AF166+AH166+AJ166</f>
        <v>0</v>
      </c>
      <c r="E166" s="35"/>
      <c r="F166" s="34"/>
      <c r="G166" s="35"/>
      <c r="H166" s="34"/>
      <c r="I166" s="35"/>
      <c r="J166" s="34"/>
      <c r="K166" s="35"/>
      <c r="L166" s="34"/>
      <c r="M166" s="35"/>
      <c r="N166" s="34"/>
      <c r="O166" s="39">
        <v>4</v>
      </c>
      <c r="P166" s="38"/>
      <c r="Q166" s="39">
        <v>7</v>
      </c>
      <c r="R166" s="38"/>
      <c r="S166" s="39">
        <v>6</v>
      </c>
      <c r="T166" s="38"/>
      <c r="U166" s="39">
        <v>4</v>
      </c>
      <c r="V166" s="38"/>
      <c r="W166" s="39">
        <v>6</v>
      </c>
      <c r="X166" s="38"/>
      <c r="Y166" s="39">
        <v>3</v>
      </c>
      <c r="Z166" s="38"/>
      <c r="AA166" s="39">
        <v>5</v>
      </c>
      <c r="AB166" s="38"/>
      <c r="AC166" s="39">
        <v>4</v>
      </c>
      <c r="AD166" s="38"/>
      <c r="AE166" s="39">
        <v>2</v>
      </c>
      <c r="AF166" s="38"/>
      <c r="AG166" s="39">
        <v>1</v>
      </c>
      <c r="AH166" s="38"/>
      <c r="AI166" s="39"/>
      <c r="AJ166" s="38"/>
      <c r="AK166" s="107">
        <v>1</v>
      </c>
      <c r="AL166" s="108"/>
      <c r="AM166" s="39">
        <v>41</v>
      </c>
      <c r="AN166" s="109"/>
      <c r="AO166" s="107">
        <v>0</v>
      </c>
      <c r="AP166" s="108">
        <v>0</v>
      </c>
      <c r="AQ166" s="37">
        <v>0</v>
      </c>
      <c r="AR166" s="109">
        <v>0</v>
      </c>
      <c r="AS166" s="107">
        <v>0</v>
      </c>
      <c r="AT166" s="109">
        <v>0</v>
      </c>
      <c r="AU166" s="107">
        <v>0</v>
      </c>
      <c r="AV166" s="108">
        <v>0</v>
      </c>
      <c r="AW166" s="107">
        <v>0</v>
      </c>
      <c r="AX166" s="108">
        <v>0</v>
      </c>
      <c r="AY166" s="43" t="str">
        <f t="shared" si="331"/>
        <v/>
      </c>
      <c r="AZ166" s="43"/>
      <c r="BA166" s="43"/>
      <c r="BB166" s="43"/>
      <c r="BC166" s="43"/>
      <c r="BD166" s="43"/>
      <c r="BE166" s="43"/>
      <c r="BF166" s="43"/>
      <c r="BG166" s="10"/>
      <c r="BH166" s="10"/>
      <c r="BI166" s="10"/>
      <c r="BJ166" s="10"/>
      <c r="BQ166" s="10"/>
      <c r="BR166" s="10"/>
      <c r="BS166" s="10"/>
      <c r="BT166" s="11"/>
      <c r="BU166" s="11"/>
      <c r="CA166" s="44" t="str">
        <f t="shared" si="332"/>
        <v/>
      </c>
      <c r="CB166" s="44" t="str">
        <f t="shared" si="333"/>
        <v/>
      </c>
      <c r="CC166" s="44" t="str">
        <f t="shared" si="334"/>
        <v/>
      </c>
      <c r="CD166" s="44" t="str">
        <f t="shared" si="335"/>
        <v/>
      </c>
      <c r="CE166" s="44" t="str">
        <f t="shared" si="336"/>
        <v/>
      </c>
      <c r="CF166" s="44" t="str">
        <f t="shared" si="337"/>
        <v/>
      </c>
      <c r="CG166" s="44" t="str">
        <f t="shared" si="338"/>
        <v/>
      </c>
      <c r="CH166" s="44" t="str">
        <f t="shared" si="339"/>
        <v/>
      </c>
      <c r="CI166" s="44" t="str">
        <f t="shared" si="340"/>
        <v/>
      </c>
      <c r="CJ166" s="44"/>
      <c r="CK166" s="44"/>
      <c r="CL166" s="44"/>
      <c r="CM166" s="44"/>
      <c r="CN166" s="44"/>
      <c r="CO166" s="44"/>
      <c r="CP166" s="44"/>
      <c r="CQ166" s="44"/>
      <c r="CR166" s="44"/>
      <c r="CS166" s="44"/>
      <c r="CT166" s="44"/>
      <c r="CU166" s="44"/>
      <c r="CV166" s="44"/>
      <c r="CW166" s="44" t="str">
        <f t="shared" si="341"/>
        <v/>
      </c>
      <c r="CX166" s="44" t="str">
        <f t="shared" si="342"/>
        <v/>
      </c>
      <c r="CY166" s="44"/>
      <c r="CZ166" s="44"/>
      <c r="DA166" s="45">
        <f t="shared" si="343"/>
        <v>0</v>
      </c>
      <c r="DB166" s="45">
        <f t="shared" si="344"/>
        <v>0</v>
      </c>
      <c r="DC166" s="45">
        <f t="shared" si="344"/>
        <v>0</v>
      </c>
      <c r="DD166" s="45">
        <f t="shared" si="345"/>
        <v>0</v>
      </c>
      <c r="DE166" s="45">
        <f t="shared" si="345"/>
        <v>0</v>
      </c>
      <c r="DF166" s="45">
        <f t="shared" si="346"/>
        <v>0</v>
      </c>
      <c r="DG166" s="45">
        <f t="shared" si="347"/>
        <v>0</v>
      </c>
      <c r="DH166" s="45">
        <f t="shared" si="348"/>
        <v>0</v>
      </c>
      <c r="DI166" s="45">
        <f t="shared" si="349"/>
        <v>0</v>
      </c>
      <c r="DJ166" s="45"/>
      <c r="DK166" s="45"/>
      <c r="DL166" s="45"/>
      <c r="DM166" s="45"/>
      <c r="DN166" s="45"/>
      <c r="DO166" s="45"/>
      <c r="DP166" s="45"/>
      <c r="DQ166" s="45"/>
      <c r="DR166" s="45"/>
      <c r="DS166" s="45"/>
      <c r="DT166" s="45"/>
      <c r="DU166" s="45"/>
      <c r="DV166" s="45"/>
      <c r="DW166" s="45">
        <f t="shared" si="350"/>
        <v>0</v>
      </c>
      <c r="DX166" s="45">
        <f t="shared" si="350"/>
        <v>0</v>
      </c>
    </row>
    <row r="167" spans="1:130" x14ac:dyDescent="0.25">
      <c r="A167" s="533" t="s">
        <v>50</v>
      </c>
      <c r="B167" s="534"/>
      <c r="C167" s="47">
        <f>+O167+Q167+S167+U167+W167+Y167+AA167+AC167+AE167+AG167+AI167</f>
        <v>17</v>
      </c>
      <c r="D167" s="110">
        <f>+P167+R167+T167+V167+X167+Z167+AB167+AD167+AF167+AH167+AJ167</f>
        <v>0</v>
      </c>
      <c r="E167" s="35"/>
      <c r="F167" s="34"/>
      <c r="G167" s="35"/>
      <c r="H167" s="34"/>
      <c r="I167" s="35"/>
      <c r="J167" s="34"/>
      <c r="K167" s="35"/>
      <c r="L167" s="34"/>
      <c r="M167" s="35"/>
      <c r="N167" s="34"/>
      <c r="O167" s="39">
        <v>4</v>
      </c>
      <c r="P167" s="38"/>
      <c r="Q167" s="39">
        <v>6</v>
      </c>
      <c r="R167" s="38"/>
      <c r="S167" s="39">
        <v>1</v>
      </c>
      <c r="T167" s="38"/>
      <c r="U167" s="39">
        <v>2</v>
      </c>
      <c r="V167" s="38"/>
      <c r="W167" s="39"/>
      <c r="X167" s="38"/>
      <c r="Y167" s="39">
        <v>1</v>
      </c>
      <c r="Z167" s="38"/>
      <c r="AA167" s="39">
        <v>1</v>
      </c>
      <c r="AB167" s="38"/>
      <c r="AC167" s="39"/>
      <c r="AD167" s="38"/>
      <c r="AE167" s="39">
        <v>1</v>
      </c>
      <c r="AF167" s="38"/>
      <c r="AG167" s="39"/>
      <c r="AH167" s="38"/>
      <c r="AI167" s="39">
        <v>1</v>
      </c>
      <c r="AJ167" s="38"/>
      <c r="AK167" s="107">
        <v>10</v>
      </c>
      <c r="AL167" s="108"/>
      <c r="AM167" s="39">
        <v>7</v>
      </c>
      <c r="AN167" s="109"/>
      <c r="AO167" s="107">
        <v>0</v>
      </c>
      <c r="AP167" s="108">
        <v>0</v>
      </c>
      <c r="AQ167" s="37">
        <v>0</v>
      </c>
      <c r="AR167" s="109">
        <v>0</v>
      </c>
      <c r="AS167" s="107">
        <v>0</v>
      </c>
      <c r="AT167" s="109">
        <v>0</v>
      </c>
      <c r="AU167" s="107">
        <v>0</v>
      </c>
      <c r="AV167" s="108">
        <v>0</v>
      </c>
      <c r="AW167" s="107">
        <v>0</v>
      </c>
      <c r="AX167" s="108">
        <v>0</v>
      </c>
      <c r="AY167" s="43" t="str">
        <f t="shared" si="331"/>
        <v/>
      </c>
      <c r="AZ167" s="43"/>
      <c r="BA167" s="43"/>
      <c r="BB167" s="43"/>
      <c r="BC167" s="43"/>
      <c r="BD167" s="43"/>
      <c r="BE167" s="43"/>
      <c r="BF167" s="43"/>
      <c r="BG167" s="10"/>
      <c r="BH167" s="10"/>
      <c r="BI167" s="10"/>
      <c r="BJ167" s="10"/>
      <c r="BQ167" s="10"/>
      <c r="BR167" s="10"/>
      <c r="BS167" s="10"/>
      <c r="BT167" s="11"/>
      <c r="BU167" s="11"/>
      <c r="CA167" s="44" t="str">
        <f t="shared" si="332"/>
        <v/>
      </c>
      <c r="CB167" s="44" t="str">
        <f t="shared" si="333"/>
        <v/>
      </c>
      <c r="CC167" s="44" t="str">
        <f t="shared" si="334"/>
        <v/>
      </c>
      <c r="CD167" s="44" t="str">
        <f t="shared" si="335"/>
        <v/>
      </c>
      <c r="CE167" s="44" t="str">
        <f t="shared" si="336"/>
        <v/>
      </c>
      <c r="CF167" s="44" t="str">
        <f t="shared" si="337"/>
        <v/>
      </c>
      <c r="CG167" s="44" t="str">
        <f t="shared" si="338"/>
        <v/>
      </c>
      <c r="CH167" s="44" t="str">
        <f t="shared" si="339"/>
        <v/>
      </c>
      <c r="CI167" s="44" t="str">
        <f t="shared" si="340"/>
        <v/>
      </c>
      <c r="CJ167" s="44"/>
      <c r="CK167" s="44"/>
      <c r="CL167" s="44"/>
      <c r="CM167" s="44"/>
      <c r="CN167" s="44"/>
      <c r="CO167" s="44"/>
      <c r="CP167" s="44"/>
      <c r="CQ167" s="44"/>
      <c r="CR167" s="44"/>
      <c r="CS167" s="44"/>
      <c r="CT167" s="44"/>
      <c r="CU167" s="44"/>
      <c r="CV167" s="44"/>
      <c r="CW167" s="44" t="str">
        <f t="shared" si="341"/>
        <v/>
      </c>
      <c r="CX167" s="44" t="str">
        <f t="shared" si="342"/>
        <v/>
      </c>
      <c r="CY167" s="44"/>
      <c r="CZ167" s="44"/>
      <c r="DA167" s="45">
        <f t="shared" si="343"/>
        <v>0</v>
      </c>
      <c r="DB167" s="45">
        <f t="shared" si="344"/>
        <v>0</v>
      </c>
      <c r="DC167" s="45">
        <f t="shared" si="344"/>
        <v>0</v>
      </c>
      <c r="DD167" s="45">
        <f t="shared" si="345"/>
        <v>0</v>
      </c>
      <c r="DE167" s="45">
        <f t="shared" si="345"/>
        <v>0</v>
      </c>
      <c r="DF167" s="45">
        <f t="shared" si="346"/>
        <v>0</v>
      </c>
      <c r="DG167" s="45">
        <f t="shared" si="347"/>
        <v>0</v>
      </c>
      <c r="DH167" s="45">
        <f t="shared" si="348"/>
        <v>0</v>
      </c>
      <c r="DI167" s="45">
        <f t="shared" si="349"/>
        <v>0</v>
      </c>
      <c r="DJ167" s="45"/>
      <c r="DK167" s="45"/>
      <c r="DL167" s="45"/>
      <c r="DM167" s="45"/>
      <c r="DN167" s="45"/>
      <c r="DO167" s="45"/>
      <c r="DP167" s="45"/>
      <c r="DQ167" s="45"/>
      <c r="DR167" s="45"/>
      <c r="DS167" s="45"/>
      <c r="DT167" s="45"/>
      <c r="DU167" s="45"/>
      <c r="DV167" s="45"/>
      <c r="DW167" s="45">
        <f t="shared" si="350"/>
        <v>0</v>
      </c>
      <c r="DX167" s="45">
        <f t="shared" si="350"/>
        <v>0</v>
      </c>
    </row>
    <row r="168" spans="1:130" x14ac:dyDescent="0.25">
      <c r="A168" s="537" t="s">
        <v>92</v>
      </c>
      <c r="B168" s="538"/>
      <c r="C168" s="116">
        <f>+E168+G168+I168+K168+M168+O168+Q168+S168+U168+W168+Y168+AA168+AC168+AE168+AG168+AI168</f>
        <v>1</v>
      </c>
      <c r="D168" s="117">
        <f>+F168+H168+J168+L168+N168+P168+R168+T168+V168+X168+Z168+AB168+AD168+AF168+AH168+AJ168</f>
        <v>0</v>
      </c>
      <c r="E168" s="118"/>
      <c r="F168" s="119"/>
      <c r="G168" s="118"/>
      <c r="H168" s="119"/>
      <c r="I168" s="118"/>
      <c r="J168" s="119"/>
      <c r="K168" s="118"/>
      <c r="L168" s="119"/>
      <c r="M168" s="118"/>
      <c r="N168" s="119"/>
      <c r="O168" s="118"/>
      <c r="P168" s="119"/>
      <c r="Q168" s="118"/>
      <c r="R168" s="119"/>
      <c r="S168" s="118">
        <v>1</v>
      </c>
      <c r="T168" s="119"/>
      <c r="U168" s="118"/>
      <c r="V168" s="119"/>
      <c r="W168" s="118"/>
      <c r="X168" s="119"/>
      <c r="Y168" s="118"/>
      <c r="Z168" s="119"/>
      <c r="AA168" s="118"/>
      <c r="AB168" s="119"/>
      <c r="AC168" s="118"/>
      <c r="AD168" s="119"/>
      <c r="AE168" s="118"/>
      <c r="AF168" s="119"/>
      <c r="AG168" s="118"/>
      <c r="AH168" s="119"/>
      <c r="AI168" s="118"/>
      <c r="AJ168" s="119"/>
      <c r="AK168" s="120">
        <v>1</v>
      </c>
      <c r="AL168" s="121"/>
      <c r="AM168" s="118"/>
      <c r="AN168" s="122"/>
      <c r="AO168" s="120">
        <v>0</v>
      </c>
      <c r="AP168" s="121">
        <v>0</v>
      </c>
      <c r="AQ168" s="123">
        <v>0</v>
      </c>
      <c r="AR168" s="122">
        <v>0</v>
      </c>
      <c r="AS168" s="124">
        <v>0</v>
      </c>
      <c r="AT168" s="125">
        <v>0</v>
      </c>
      <c r="AU168" s="120">
        <v>0</v>
      </c>
      <c r="AV168" s="121">
        <v>0</v>
      </c>
      <c r="AW168" s="120">
        <v>0</v>
      </c>
      <c r="AX168" s="121">
        <v>0</v>
      </c>
      <c r="AY168" s="43" t="str">
        <f t="shared" si="331"/>
        <v/>
      </c>
      <c r="AZ168" s="43"/>
      <c r="BA168" s="43"/>
      <c r="BB168" s="43"/>
      <c r="BC168" s="43"/>
      <c r="BD168" s="43"/>
      <c r="BE168" s="43"/>
      <c r="BF168" s="43"/>
      <c r="BG168" s="10"/>
      <c r="BH168" s="10"/>
      <c r="BI168" s="10"/>
      <c r="BJ168" s="10"/>
      <c r="BQ168" s="10"/>
      <c r="BR168" s="10"/>
      <c r="BS168" s="10"/>
      <c r="BT168" s="11"/>
      <c r="BU168" s="11"/>
      <c r="CA168" s="44" t="str">
        <f t="shared" si="332"/>
        <v/>
      </c>
      <c r="CB168" s="44" t="str">
        <f t="shared" si="333"/>
        <v/>
      </c>
      <c r="CC168" s="44" t="str">
        <f t="shared" si="334"/>
        <v/>
      </c>
      <c r="CD168" s="44" t="str">
        <f t="shared" si="335"/>
        <v/>
      </c>
      <c r="CE168" s="44" t="str">
        <f t="shared" si="336"/>
        <v/>
      </c>
      <c r="CF168" s="44" t="str">
        <f t="shared" si="337"/>
        <v/>
      </c>
      <c r="CG168" s="44" t="str">
        <f t="shared" si="338"/>
        <v/>
      </c>
      <c r="CH168" s="44" t="str">
        <f t="shared" si="339"/>
        <v/>
      </c>
      <c r="CI168" s="44" t="str">
        <f t="shared" si="340"/>
        <v/>
      </c>
      <c r="CJ168" s="44"/>
      <c r="CK168" s="44"/>
      <c r="CL168" s="44"/>
      <c r="CM168" s="44"/>
      <c r="CN168" s="44"/>
      <c r="CO168" s="44"/>
      <c r="CP168" s="44"/>
      <c r="CQ168" s="44"/>
      <c r="CR168" s="44"/>
      <c r="CS168" s="44"/>
      <c r="CT168" s="44"/>
      <c r="CU168" s="44"/>
      <c r="CV168" s="44"/>
      <c r="CW168" s="44" t="str">
        <f t="shared" si="341"/>
        <v/>
      </c>
      <c r="CX168" s="44" t="str">
        <f t="shared" si="342"/>
        <v/>
      </c>
      <c r="CY168" s="44"/>
      <c r="CZ168" s="44"/>
      <c r="DA168" s="45">
        <f t="shared" si="343"/>
        <v>0</v>
      </c>
      <c r="DB168" s="45">
        <f t="shared" si="344"/>
        <v>0</v>
      </c>
      <c r="DC168" s="45">
        <f t="shared" si="344"/>
        <v>0</v>
      </c>
      <c r="DD168" s="45">
        <f t="shared" si="345"/>
        <v>0</v>
      </c>
      <c r="DE168" s="45">
        <f t="shared" si="345"/>
        <v>0</v>
      </c>
      <c r="DF168" s="45">
        <f t="shared" si="346"/>
        <v>0</v>
      </c>
      <c r="DG168" s="45">
        <f t="shared" si="347"/>
        <v>0</v>
      </c>
      <c r="DH168" s="45">
        <f t="shared" si="348"/>
        <v>0</v>
      </c>
      <c r="DI168" s="45">
        <f t="shared" si="349"/>
        <v>0</v>
      </c>
      <c r="DJ168" s="45"/>
      <c r="DK168" s="45"/>
      <c r="DL168" s="45"/>
      <c r="DM168" s="45"/>
      <c r="DN168" s="45"/>
      <c r="DO168" s="45"/>
      <c r="DP168" s="45"/>
      <c r="DQ168" s="45"/>
      <c r="DR168" s="45"/>
      <c r="DS168" s="45"/>
      <c r="DT168" s="45"/>
      <c r="DU168" s="45"/>
      <c r="DV168" s="45"/>
      <c r="DW168" s="45">
        <f t="shared" si="350"/>
        <v>0</v>
      </c>
      <c r="DX168" s="45">
        <f t="shared" si="350"/>
        <v>0</v>
      </c>
    </row>
    <row r="169" spans="1:130" x14ac:dyDescent="0.25">
      <c r="A169" s="539" t="s">
        <v>51</v>
      </c>
      <c r="B169" s="126" t="s">
        <v>71</v>
      </c>
      <c r="C169" s="127">
        <f t="shared" ref="C169:D171" si="351">+O169+Q169+S169+U169+W169+Y169+AA169+AC169+AE169+AG169</f>
        <v>0</v>
      </c>
      <c r="D169" s="99">
        <f t="shared" si="351"/>
        <v>0</v>
      </c>
      <c r="E169" s="100"/>
      <c r="F169" s="101"/>
      <c r="G169" s="100"/>
      <c r="H169" s="101"/>
      <c r="I169" s="100"/>
      <c r="J169" s="101"/>
      <c r="K169" s="100"/>
      <c r="L169" s="101"/>
      <c r="M169" s="100"/>
      <c r="N169" s="101"/>
      <c r="O169" s="79"/>
      <c r="P169" s="80"/>
      <c r="Q169" s="79"/>
      <c r="R169" s="80"/>
      <c r="S169" s="79"/>
      <c r="T169" s="80"/>
      <c r="U169" s="79"/>
      <c r="V169" s="80"/>
      <c r="W169" s="79"/>
      <c r="X169" s="80"/>
      <c r="Y169" s="79"/>
      <c r="Z169" s="80"/>
      <c r="AA169" s="79"/>
      <c r="AB169" s="80"/>
      <c r="AC169" s="79"/>
      <c r="AD169" s="80"/>
      <c r="AE169" s="79"/>
      <c r="AF169" s="80"/>
      <c r="AG169" s="79"/>
      <c r="AH169" s="80"/>
      <c r="AI169" s="128"/>
      <c r="AJ169" s="129"/>
      <c r="AK169" s="130"/>
      <c r="AL169" s="81"/>
      <c r="AM169" s="79"/>
      <c r="AN169" s="131"/>
      <c r="AO169" s="130"/>
      <c r="AP169" s="81"/>
      <c r="AQ169" s="132"/>
      <c r="AR169" s="131"/>
      <c r="AS169" s="133"/>
      <c r="AT169" s="106"/>
      <c r="AU169" s="132"/>
      <c r="AV169" s="131"/>
      <c r="AW169" s="134"/>
      <c r="AX169" s="135"/>
      <c r="AY169" s="43" t="str">
        <f t="shared" si="331"/>
        <v/>
      </c>
      <c r="AZ169" s="43"/>
      <c r="BA169" s="43"/>
      <c r="BB169" s="43"/>
      <c r="BC169" s="43"/>
      <c r="BD169" s="43"/>
      <c r="BE169" s="43"/>
      <c r="BF169" s="43"/>
      <c r="BG169" s="10"/>
      <c r="BH169" s="10"/>
      <c r="BI169" s="10"/>
      <c r="BJ169" s="10"/>
      <c r="BQ169" s="10"/>
      <c r="BR169" s="10"/>
      <c r="BS169" s="10"/>
      <c r="BT169" s="11"/>
      <c r="BU169" s="11"/>
      <c r="CA169" s="44" t="str">
        <f t="shared" si="332"/>
        <v/>
      </c>
      <c r="CB169" s="44" t="str">
        <f t="shared" si="333"/>
        <v/>
      </c>
      <c r="CC169" s="44" t="str">
        <f t="shared" si="334"/>
        <v/>
      </c>
      <c r="CD169" s="44" t="str">
        <f t="shared" si="335"/>
        <v/>
      </c>
      <c r="CE169" s="44" t="str">
        <f t="shared" si="336"/>
        <v/>
      </c>
      <c r="CF169" s="44" t="str">
        <f t="shared" si="337"/>
        <v/>
      </c>
      <c r="CG169" s="44" t="str">
        <f t="shared" si="338"/>
        <v/>
      </c>
      <c r="CH169" s="44" t="str">
        <f t="shared" si="339"/>
        <v/>
      </c>
      <c r="CI169" s="44" t="str">
        <f t="shared" si="340"/>
        <v/>
      </c>
      <c r="CJ169" s="44"/>
      <c r="CK169" s="44"/>
      <c r="CL169" s="44"/>
      <c r="CM169" s="44"/>
      <c r="CN169" s="44"/>
      <c r="CO169" s="44"/>
      <c r="CP169" s="44"/>
      <c r="CQ169" s="44"/>
      <c r="CR169" s="44"/>
      <c r="CS169" s="44"/>
      <c r="CT169" s="44"/>
      <c r="CU169" s="44"/>
      <c r="CV169" s="44"/>
      <c r="CW169" s="44" t="str">
        <f t="shared" si="341"/>
        <v/>
      </c>
      <c r="CX169" s="44" t="str">
        <f t="shared" si="342"/>
        <v/>
      </c>
      <c r="CY169" s="44"/>
      <c r="CZ169" s="44"/>
      <c r="DA169" s="45">
        <f t="shared" si="343"/>
        <v>0</v>
      </c>
      <c r="DB169" s="45">
        <f t="shared" si="344"/>
        <v>0</v>
      </c>
      <c r="DC169" s="45">
        <f t="shared" si="344"/>
        <v>0</v>
      </c>
      <c r="DD169" s="45">
        <f t="shared" si="345"/>
        <v>0</v>
      </c>
      <c r="DE169" s="45">
        <f t="shared" si="345"/>
        <v>0</v>
      </c>
      <c r="DF169" s="45">
        <f t="shared" si="346"/>
        <v>0</v>
      </c>
      <c r="DG169" s="45">
        <f t="shared" si="347"/>
        <v>0</v>
      </c>
      <c r="DH169" s="45">
        <f t="shared" si="348"/>
        <v>0</v>
      </c>
      <c r="DI169" s="45">
        <f t="shared" si="349"/>
        <v>0</v>
      </c>
      <c r="DJ169" s="45"/>
      <c r="DK169" s="45"/>
      <c r="DL169" s="45"/>
      <c r="DM169" s="45"/>
      <c r="DN169" s="45"/>
      <c r="DO169" s="45"/>
      <c r="DP169" s="45"/>
      <c r="DQ169" s="45"/>
      <c r="DR169" s="45"/>
      <c r="DS169" s="45"/>
      <c r="DT169" s="45"/>
      <c r="DU169" s="45"/>
      <c r="DV169" s="45"/>
      <c r="DW169" s="45">
        <f t="shared" si="350"/>
        <v>0</v>
      </c>
      <c r="DX169" s="45">
        <f t="shared" si="350"/>
        <v>0</v>
      </c>
    </row>
    <row r="170" spans="1:130" x14ac:dyDescent="0.25">
      <c r="A170" s="540"/>
      <c r="B170" s="83" t="s">
        <v>72</v>
      </c>
      <c r="C170" s="47">
        <f t="shared" si="351"/>
        <v>0</v>
      </c>
      <c r="D170" s="110">
        <f t="shared" si="351"/>
        <v>0</v>
      </c>
      <c r="E170" s="35"/>
      <c r="F170" s="34"/>
      <c r="G170" s="35"/>
      <c r="H170" s="34"/>
      <c r="I170" s="35"/>
      <c r="J170" s="34"/>
      <c r="K170" s="35"/>
      <c r="L170" s="34"/>
      <c r="M170" s="35"/>
      <c r="N170" s="34"/>
      <c r="O170" s="39"/>
      <c r="P170" s="38"/>
      <c r="Q170" s="39"/>
      <c r="R170" s="38"/>
      <c r="S170" s="39"/>
      <c r="T170" s="38"/>
      <c r="U170" s="39"/>
      <c r="V170" s="38"/>
      <c r="W170" s="39"/>
      <c r="X170" s="38"/>
      <c r="Y170" s="39"/>
      <c r="Z170" s="38"/>
      <c r="AA170" s="39"/>
      <c r="AB170" s="38"/>
      <c r="AC170" s="39"/>
      <c r="AD170" s="38"/>
      <c r="AE170" s="39"/>
      <c r="AF170" s="38"/>
      <c r="AG170" s="39"/>
      <c r="AH170" s="38"/>
      <c r="AI170" s="35"/>
      <c r="AJ170" s="36"/>
      <c r="AK170" s="107"/>
      <c r="AL170" s="108"/>
      <c r="AM170" s="39"/>
      <c r="AN170" s="109"/>
      <c r="AO170" s="107"/>
      <c r="AP170" s="108"/>
      <c r="AQ170" s="37"/>
      <c r="AR170" s="109"/>
      <c r="AS170" s="107"/>
      <c r="AT170" s="109"/>
      <c r="AU170" s="37"/>
      <c r="AV170" s="109"/>
      <c r="AW170" s="136"/>
      <c r="AX170" s="111"/>
      <c r="AY170" s="43" t="str">
        <f t="shared" si="331"/>
        <v/>
      </c>
      <c r="AZ170" s="43"/>
      <c r="BA170" s="43"/>
      <c r="BB170" s="43"/>
      <c r="BC170" s="43"/>
      <c r="BD170" s="43"/>
      <c r="BE170" s="43"/>
      <c r="BF170" s="43"/>
      <c r="BG170" s="10"/>
      <c r="BH170" s="10"/>
      <c r="BI170" s="10"/>
      <c r="BJ170" s="10"/>
      <c r="BQ170" s="10"/>
      <c r="BR170" s="10"/>
      <c r="BS170" s="10"/>
      <c r="BT170" s="11"/>
      <c r="BU170" s="11"/>
      <c r="CA170" s="44" t="str">
        <f t="shared" si="332"/>
        <v/>
      </c>
      <c r="CB170" s="44" t="str">
        <f t="shared" si="333"/>
        <v/>
      </c>
      <c r="CC170" s="44" t="str">
        <f t="shared" si="334"/>
        <v/>
      </c>
      <c r="CD170" s="44" t="str">
        <f t="shared" si="335"/>
        <v/>
      </c>
      <c r="CE170" s="44" t="str">
        <f t="shared" si="336"/>
        <v/>
      </c>
      <c r="CF170" s="44" t="str">
        <f t="shared" si="337"/>
        <v/>
      </c>
      <c r="CG170" s="44" t="str">
        <f t="shared" si="338"/>
        <v/>
      </c>
      <c r="CH170" s="44" t="str">
        <f t="shared" si="339"/>
        <v/>
      </c>
      <c r="CI170" s="44" t="str">
        <f t="shared" si="340"/>
        <v/>
      </c>
      <c r="CJ170" s="44"/>
      <c r="CK170" s="44"/>
      <c r="CL170" s="44"/>
      <c r="CM170" s="44"/>
      <c r="CN170" s="44"/>
      <c r="CO170" s="44"/>
      <c r="CP170" s="44"/>
      <c r="CQ170" s="44"/>
      <c r="CR170" s="44"/>
      <c r="CS170" s="44"/>
      <c r="CT170" s="44"/>
      <c r="CU170" s="44"/>
      <c r="CV170" s="44"/>
      <c r="CW170" s="44" t="str">
        <f t="shared" si="341"/>
        <v/>
      </c>
      <c r="CX170" s="44" t="str">
        <f t="shared" si="342"/>
        <v/>
      </c>
      <c r="CY170" s="44"/>
      <c r="CZ170" s="44"/>
      <c r="DA170" s="45">
        <f t="shared" si="343"/>
        <v>0</v>
      </c>
      <c r="DB170" s="45">
        <f t="shared" si="344"/>
        <v>0</v>
      </c>
      <c r="DC170" s="45">
        <f t="shared" si="344"/>
        <v>0</v>
      </c>
      <c r="DD170" s="45">
        <f t="shared" si="345"/>
        <v>0</v>
      </c>
      <c r="DE170" s="45">
        <f t="shared" si="345"/>
        <v>0</v>
      </c>
      <c r="DF170" s="45">
        <f t="shared" si="346"/>
        <v>0</v>
      </c>
      <c r="DG170" s="45">
        <f t="shared" si="347"/>
        <v>0</v>
      </c>
      <c r="DH170" s="45">
        <f t="shared" si="348"/>
        <v>0</v>
      </c>
      <c r="DI170" s="45">
        <f t="shared" si="349"/>
        <v>0</v>
      </c>
      <c r="DJ170" s="45"/>
      <c r="DK170" s="45"/>
      <c r="DL170" s="45"/>
      <c r="DM170" s="45"/>
      <c r="DN170" s="45"/>
      <c r="DO170" s="45"/>
      <c r="DP170" s="45"/>
      <c r="DQ170" s="45"/>
      <c r="DR170" s="45"/>
      <c r="DS170" s="45"/>
      <c r="DT170" s="45"/>
      <c r="DU170" s="45"/>
      <c r="DV170" s="45"/>
      <c r="DW170" s="45">
        <f t="shared" si="350"/>
        <v>0</v>
      </c>
      <c r="DX170" s="45">
        <f t="shared" si="350"/>
        <v>0</v>
      </c>
    </row>
    <row r="171" spans="1:130" x14ac:dyDescent="0.25">
      <c r="A171" s="541"/>
      <c r="B171" s="96" t="s">
        <v>73</v>
      </c>
      <c r="C171" s="116">
        <f t="shared" si="351"/>
        <v>0</v>
      </c>
      <c r="D171" s="137">
        <f t="shared" si="351"/>
        <v>0</v>
      </c>
      <c r="E171" s="138"/>
      <c r="F171" s="139"/>
      <c r="G171" s="138"/>
      <c r="H171" s="139"/>
      <c r="I171" s="138"/>
      <c r="J171" s="139"/>
      <c r="K171" s="138"/>
      <c r="L171" s="139"/>
      <c r="M171" s="138"/>
      <c r="N171" s="139"/>
      <c r="O171" s="60"/>
      <c r="P171" s="59"/>
      <c r="Q171" s="60"/>
      <c r="R171" s="59"/>
      <c r="S171" s="60"/>
      <c r="T171" s="59"/>
      <c r="U171" s="60"/>
      <c r="V171" s="59"/>
      <c r="W171" s="60"/>
      <c r="X171" s="59"/>
      <c r="Y171" s="60"/>
      <c r="Z171" s="59"/>
      <c r="AA171" s="60"/>
      <c r="AB171" s="59"/>
      <c r="AC171" s="60"/>
      <c r="AD171" s="59"/>
      <c r="AE171" s="60"/>
      <c r="AF171" s="59"/>
      <c r="AG171" s="60"/>
      <c r="AH171" s="59"/>
      <c r="AI171" s="138"/>
      <c r="AJ171" s="140"/>
      <c r="AK171" s="124"/>
      <c r="AL171" s="141"/>
      <c r="AM171" s="60"/>
      <c r="AN171" s="125"/>
      <c r="AO171" s="124"/>
      <c r="AP171" s="141"/>
      <c r="AQ171" s="58"/>
      <c r="AR171" s="125"/>
      <c r="AS171" s="124"/>
      <c r="AT171" s="125"/>
      <c r="AU171" s="58"/>
      <c r="AV171" s="125"/>
      <c r="AW171" s="142"/>
      <c r="AX171" s="143"/>
      <c r="AY171" s="43" t="str">
        <f t="shared" si="331"/>
        <v/>
      </c>
      <c r="AZ171" s="43"/>
      <c r="BA171" s="43"/>
      <c r="BB171" s="43"/>
      <c r="BC171" s="43"/>
      <c r="BD171" s="43"/>
      <c r="BE171" s="43"/>
      <c r="BF171" s="43"/>
      <c r="BG171" s="10"/>
      <c r="BH171" s="10"/>
      <c r="BI171" s="10"/>
      <c r="BJ171" s="10"/>
      <c r="BQ171" s="10"/>
      <c r="BR171" s="10"/>
      <c r="BS171" s="10"/>
      <c r="BT171" s="11"/>
      <c r="BU171" s="11"/>
      <c r="CA171" s="44" t="str">
        <f t="shared" si="332"/>
        <v/>
      </c>
      <c r="CB171" s="44" t="str">
        <f t="shared" si="333"/>
        <v/>
      </c>
      <c r="CC171" s="44" t="str">
        <f t="shared" si="334"/>
        <v/>
      </c>
      <c r="CD171" s="44" t="str">
        <f t="shared" si="335"/>
        <v/>
      </c>
      <c r="CE171" s="44" t="str">
        <f t="shared" si="336"/>
        <v/>
      </c>
      <c r="CF171" s="44" t="str">
        <f t="shared" si="337"/>
        <v/>
      </c>
      <c r="CG171" s="44" t="str">
        <f t="shared" si="338"/>
        <v/>
      </c>
      <c r="CH171" s="44" t="str">
        <f t="shared" si="339"/>
        <v/>
      </c>
      <c r="CI171" s="44" t="str">
        <f t="shared" si="340"/>
        <v/>
      </c>
      <c r="CJ171" s="44"/>
      <c r="CK171" s="44"/>
      <c r="CL171" s="44"/>
      <c r="CM171" s="44"/>
      <c r="CN171" s="44"/>
      <c r="CO171" s="44"/>
      <c r="CP171" s="44"/>
      <c r="CQ171" s="44"/>
      <c r="CR171" s="44"/>
      <c r="CS171" s="44"/>
      <c r="CT171" s="44"/>
      <c r="CU171" s="44"/>
      <c r="CV171" s="44"/>
      <c r="CW171" s="44" t="str">
        <f t="shared" si="341"/>
        <v/>
      </c>
      <c r="CX171" s="44" t="str">
        <f t="shared" si="342"/>
        <v/>
      </c>
      <c r="CY171" s="44"/>
      <c r="CZ171" s="44"/>
      <c r="DA171" s="45">
        <f t="shared" si="343"/>
        <v>0</v>
      </c>
      <c r="DB171" s="45">
        <f t="shared" si="344"/>
        <v>0</v>
      </c>
      <c r="DC171" s="45">
        <f t="shared" si="344"/>
        <v>0</v>
      </c>
      <c r="DD171" s="45">
        <f t="shared" si="345"/>
        <v>0</v>
      </c>
      <c r="DE171" s="45">
        <f t="shared" si="345"/>
        <v>0</v>
      </c>
      <c r="DF171" s="45">
        <f t="shared" si="346"/>
        <v>0</v>
      </c>
      <c r="DG171" s="45">
        <f t="shared" si="347"/>
        <v>0</v>
      </c>
      <c r="DH171" s="45">
        <f t="shared" si="348"/>
        <v>0</v>
      </c>
      <c r="DI171" s="45">
        <f t="shared" si="349"/>
        <v>0</v>
      </c>
      <c r="DJ171" s="45"/>
      <c r="DK171" s="45"/>
      <c r="DL171" s="45"/>
      <c r="DM171" s="45"/>
      <c r="DN171" s="45"/>
      <c r="DO171" s="45"/>
      <c r="DP171" s="45"/>
      <c r="DQ171" s="45"/>
      <c r="DR171" s="45"/>
      <c r="DS171" s="45"/>
      <c r="DT171" s="45"/>
      <c r="DU171" s="45"/>
      <c r="DV171" s="45"/>
      <c r="DW171" s="45">
        <f t="shared" si="350"/>
        <v>0</v>
      </c>
      <c r="DX171" s="45">
        <f t="shared" si="350"/>
        <v>0</v>
      </c>
    </row>
    <row r="172" spans="1:130" x14ac:dyDescent="0.25">
      <c r="A172" s="531" t="s">
        <v>52</v>
      </c>
      <c r="B172" s="532"/>
      <c r="C172" s="127">
        <f t="shared" ref="C172:D174" si="352">+E172+G172+I172+K172+M172+O172+Q172+S172+U172+W172+Y172+AA172+AC172+AE172+AG172+AI172</f>
        <v>0</v>
      </c>
      <c r="D172" s="110">
        <f t="shared" si="352"/>
        <v>0</v>
      </c>
      <c r="E172" s="84"/>
      <c r="F172" s="85"/>
      <c r="G172" s="84"/>
      <c r="H172" s="85"/>
      <c r="I172" s="84"/>
      <c r="J172" s="85"/>
      <c r="K172" s="84"/>
      <c r="L172" s="85"/>
      <c r="M172" s="144"/>
      <c r="N172" s="145"/>
      <c r="O172" s="144"/>
      <c r="P172" s="145"/>
      <c r="Q172" s="144"/>
      <c r="R172" s="145"/>
      <c r="S172" s="144"/>
      <c r="T172" s="145"/>
      <c r="U172" s="144"/>
      <c r="V172" s="145"/>
      <c r="W172" s="144"/>
      <c r="X172" s="145"/>
      <c r="Y172" s="144"/>
      <c r="Z172" s="145"/>
      <c r="AA172" s="144"/>
      <c r="AB172" s="145"/>
      <c r="AC172" s="144"/>
      <c r="AD172" s="146"/>
      <c r="AE172" s="144"/>
      <c r="AF172" s="146"/>
      <c r="AG172" s="73"/>
      <c r="AH172" s="76"/>
      <c r="AI172" s="144"/>
      <c r="AJ172" s="145"/>
      <c r="AK172" s="133"/>
      <c r="AL172" s="86"/>
      <c r="AM172" s="84"/>
      <c r="AN172" s="106"/>
      <c r="AO172" s="133"/>
      <c r="AP172" s="86"/>
      <c r="AQ172" s="147"/>
      <c r="AR172" s="106"/>
      <c r="AS172" s="133"/>
      <c r="AT172" s="106"/>
      <c r="AU172" s="133"/>
      <c r="AV172" s="86"/>
      <c r="AW172" s="133"/>
      <c r="AX172" s="86"/>
      <c r="AY172" s="43" t="str">
        <f t="shared" si="331"/>
        <v/>
      </c>
      <c r="AZ172" s="43"/>
      <c r="BA172" s="43"/>
      <c r="BB172" s="43"/>
      <c r="BC172" s="43"/>
      <c r="BD172" s="43"/>
      <c r="BE172" s="43"/>
      <c r="BF172" s="43"/>
      <c r="BG172" s="10"/>
      <c r="BH172" s="10"/>
      <c r="BI172" s="10"/>
      <c r="BJ172" s="10"/>
      <c r="BQ172" s="10"/>
      <c r="BR172" s="10"/>
      <c r="BS172" s="10"/>
      <c r="BT172" s="11"/>
      <c r="BU172" s="11"/>
      <c r="CA172" s="44" t="str">
        <f t="shared" si="332"/>
        <v/>
      </c>
      <c r="CB172" s="44" t="str">
        <f t="shared" si="333"/>
        <v/>
      </c>
      <c r="CC172" s="44" t="str">
        <f t="shared" si="334"/>
        <v/>
      </c>
      <c r="CD172" s="44" t="str">
        <f t="shared" si="335"/>
        <v/>
      </c>
      <c r="CE172" s="44" t="str">
        <f t="shared" si="336"/>
        <v/>
      </c>
      <c r="CF172" s="44" t="str">
        <f t="shared" si="337"/>
        <v/>
      </c>
      <c r="CG172" s="44" t="str">
        <f t="shared" si="338"/>
        <v/>
      </c>
      <c r="CH172" s="44" t="str">
        <f t="shared" si="339"/>
        <v/>
      </c>
      <c r="CI172" s="44" t="str">
        <f t="shared" si="340"/>
        <v/>
      </c>
      <c r="CJ172" s="44"/>
      <c r="CK172" s="44"/>
      <c r="CL172" s="44"/>
      <c r="CM172" s="44"/>
      <c r="CN172" s="44"/>
      <c r="CO172" s="44"/>
      <c r="CP172" s="44"/>
      <c r="CQ172" s="44"/>
      <c r="CR172" s="44"/>
      <c r="CS172" s="44"/>
      <c r="CT172" s="44"/>
      <c r="CU172" s="44"/>
      <c r="CV172" s="44"/>
      <c r="CW172" s="44" t="str">
        <f t="shared" si="341"/>
        <v/>
      </c>
      <c r="CX172" s="44" t="str">
        <f t="shared" si="342"/>
        <v/>
      </c>
      <c r="CY172" s="44"/>
      <c r="CZ172" s="44"/>
      <c r="DA172" s="45">
        <f t="shared" si="343"/>
        <v>0</v>
      </c>
      <c r="DB172" s="45">
        <f t="shared" si="344"/>
        <v>0</v>
      </c>
      <c r="DC172" s="45">
        <f t="shared" si="344"/>
        <v>0</v>
      </c>
      <c r="DD172" s="45">
        <f t="shared" si="345"/>
        <v>0</v>
      </c>
      <c r="DE172" s="45">
        <f t="shared" si="345"/>
        <v>0</v>
      </c>
      <c r="DF172" s="45">
        <f t="shared" si="346"/>
        <v>0</v>
      </c>
      <c r="DG172" s="45">
        <f t="shared" si="347"/>
        <v>0</v>
      </c>
      <c r="DH172" s="45">
        <f t="shared" si="348"/>
        <v>0</v>
      </c>
      <c r="DI172" s="45">
        <f t="shared" si="349"/>
        <v>0</v>
      </c>
      <c r="DJ172" s="45"/>
      <c r="DK172" s="45"/>
      <c r="DL172" s="45"/>
      <c r="DM172" s="45"/>
      <c r="DN172" s="45"/>
      <c r="DO172" s="45"/>
      <c r="DP172" s="45"/>
      <c r="DQ172" s="45"/>
      <c r="DR172" s="45"/>
      <c r="DS172" s="45"/>
      <c r="DT172" s="45"/>
      <c r="DU172" s="45"/>
      <c r="DV172" s="45"/>
      <c r="DW172" s="45">
        <f t="shared" si="350"/>
        <v>0</v>
      </c>
      <c r="DX172" s="45">
        <f t="shared" si="350"/>
        <v>0</v>
      </c>
    </row>
    <row r="173" spans="1:130" x14ac:dyDescent="0.25">
      <c r="A173" s="533" t="s">
        <v>93</v>
      </c>
      <c r="B173" s="534"/>
      <c r="C173" s="47">
        <f t="shared" si="352"/>
        <v>1</v>
      </c>
      <c r="D173" s="112">
        <f t="shared" si="352"/>
        <v>0</v>
      </c>
      <c r="E173" s="39"/>
      <c r="F173" s="38"/>
      <c r="G173" s="39"/>
      <c r="H173" s="38"/>
      <c r="I173" s="39"/>
      <c r="J173" s="38"/>
      <c r="K173" s="39"/>
      <c r="L173" s="38"/>
      <c r="M173" s="39"/>
      <c r="N173" s="38"/>
      <c r="O173" s="118"/>
      <c r="P173" s="119"/>
      <c r="Q173" s="118"/>
      <c r="R173" s="119"/>
      <c r="S173" s="118"/>
      <c r="T173" s="119"/>
      <c r="U173" s="118"/>
      <c r="V173" s="119"/>
      <c r="W173" s="118"/>
      <c r="X173" s="119"/>
      <c r="Y173" s="118"/>
      <c r="Z173" s="119"/>
      <c r="AA173" s="118"/>
      <c r="AB173" s="119"/>
      <c r="AC173" s="118"/>
      <c r="AD173" s="148"/>
      <c r="AE173" s="118"/>
      <c r="AF173" s="148"/>
      <c r="AG173" s="118">
        <v>1</v>
      </c>
      <c r="AH173" s="149"/>
      <c r="AI173" s="118"/>
      <c r="AJ173" s="119"/>
      <c r="AK173" s="120"/>
      <c r="AL173" s="121"/>
      <c r="AM173" s="118">
        <v>1</v>
      </c>
      <c r="AN173" s="122"/>
      <c r="AO173" s="120">
        <v>0</v>
      </c>
      <c r="AP173" s="121">
        <v>0</v>
      </c>
      <c r="AQ173" s="123">
        <v>0</v>
      </c>
      <c r="AR173" s="122">
        <v>0</v>
      </c>
      <c r="AS173" s="120">
        <v>0</v>
      </c>
      <c r="AT173" s="122">
        <v>0</v>
      </c>
      <c r="AU173" s="120">
        <v>0</v>
      </c>
      <c r="AV173" s="121">
        <v>0</v>
      </c>
      <c r="AW173" s="120">
        <v>0</v>
      </c>
      <c r="AX173" s="121">
        <v>0</v>
      </c>
      <c r="AY173" s="43" t="str">
        <f t="shared" si="331"/>
        <v/>
      </c>
      <c r="AZ173" s="43"/>
      <c r="BA173" s="43"/>
      <c r="BB173" s="43"/>
      <c r="BC173" s="43"/>
      <c r="BD173" s="43"/>
      <c r="BE173" s="43"/>
      <c r="BF173" s="43"/>
      <c r="BG173" s="10"/>
      <c r="BH173" s="10"/>
      <c r="BI173" s="10"/>
      <c r="BJ173" s="10"/>
      <c r="BQ173" s="10"/>
      <c r="BR173" s="10"/>
      <c r="BS173" s="10"/>
      <c r="BT173" s="11"/>
      <c r="BU173" s="11"/>
      <c r="CA173" s="44" t="str">
        <f t="shared" si="332"/>
        <v/>
      </c>
      <c r="CB173" s="44" t="str">
        <f t="shared" si="333"/>
        <v/>
      </c>
      <c r="CC173" s="44" t="str">
        <f t="shared" si="334"/>
        <v/>
      </c>
      <c r="CD173" s="44" t="str">
        <f t="shared" si="335"/>
        <v/>
      </c>
      <c r="CE173" s="44" t="str">
        <f t="shared" si="336"/>
        <v/>
      </c>
      <c r="CF173" s="44" t="str">
        <f t="shared" si="337"/>
        <v/>
      </c>
      <c r="CG173" s="44" t="str">
        <f t="shared" si="338"/>
        <v/>
      </c>
      <c r="CH173" s="44" t="str">
        <f t="shared" si="339"/>
        <v/>
      </c>
      <c r="CI173" s="44" t="str">
        <f t="shared" si="340"/>
        <v/>
      </c>
      <c r="CJ173" s="44"/>
      <c r="CK173" s="44"/>
      <c r="CL173" s="44"/>
      <c r="CM173" s="44"/>
      <c r="CN173" s="44"/>
      <c r="CO173" s="44"/>
      <c r="CP173" s="44"/>
      <c r="CQ173" s="44"/>
      <c r="CR173" s="44"/>
      <c r="CS173" s="44"/>
      <c r="CT173" s="44"/>
      <c r="CU173" s="44"/>
      <c r="CV173" s="44"/>
      <c r="CW173" s="44" t="str">
        <f t="shared" si="341"/>
        <v/>
      </c>
      <c r="CX173" s="44" t="str">
        <f t="shared" si="342"/>
        <v/>
      </c>
      <c r="CY173" s="44"/>
      <c r="CZ173" s="44"/>
      <c r="DA173" s="45">
        <f t="shared" si="343"/>
        <v>0</v>
      </c>
      <c r="DB173" s="45">
        <f t="shared" si="344"/>
        <v>0</v>
      </c>
      <c r="DC173" s="45">
        <f t="shared" si="344"/>
        <v>0</v>
      </c>
      <c r="DD173" s="45">
        <f t="shared" si="345"/>
        <v>0</v>
      </c>
      <c r="DE173" s="45">
        <f t="shared" si="345"/>
        <v>0</v>
      </c>
      <c r="DF173" s="45">
        <f t="shared" si="346"/>
        <v>0</v>
      </c>
      <c r="DG173" s="45">
        <f t="shared" si="347"/>
        <v>0</v>
      </c>
      <c r="DH173" s="45">
        <f t="shared" si="348"/>
        <v>0</v>
      </c>
      <c r="DI173" s="45">
        <f t="shared" si="349"/>
        <v>0</v>
      </c>
      <c r="DJ173" s="45"/>
      <c r="DK173" s="45"/>
      <c r="DL173" s="45"/>
      <c r="DM173" s="45"/>
      <c r="DN173" s="45"/>
      <c r="DO173" s="45"/>
      <c r="DP173" s="45"/>
      <c r="DQ173" s="45"/>
      <c r="DR173" s="45"/>
      <c r="DS173" s="45"/>
      <c r="DT173" s="45"/>
      <c r="DU173" s="45"/>
      <c r="DV173" s="45"/>
      <c r="DW173" s="45">
        <f t="shared" si="350"/>
        <v>0</v>
      </c>
      <c r="DX173" s="45">
        <f t="shared" si="350"/>
        <v>0</v>
      </c>
    </row>
    <row r="174" spans="1:130" x14ac:dyDescent="0.25">
      <c r="A174" s="533" t="s">
        <v>54</v>
      </c>
      <c r="B174" s="534"/>
      <c r="C174" s="47">
        <f t="shared" si="352"/>
        <v>0</v>
      </c>
      <c r="D174" s="112">
        <f>+F174+H174+J174+L174+N174+P174+R174+T174+V174+X174+Z174+AB174+AD174+AF174+AH174+AJ174</f>
        <v>0</v>
      </c>
      <c r="E174" s="39"/>
      <c r="F174" s="38"/>
      <c r="G174" s="39"/>
      <c r="H174" s="38"/>
      <c r="I174" s="39"/>
      <c r="J174" s="38"/>
      <c r="K174" s="39"/>
      <c r="L174" s="38"/>
      <c r="M174" s="39"/>
      <c r="N174" s="38"/>
      <c r="O174" s="118"/>
      <c r="P174" s="119"/>
      <c r="Q174" s="118"/>
      <c r="R174" s="119"/>
      <c r="S174" s="118"/>
      <c r="T174" s="119"/>
      <c r="U174" s="118"/>
      <c r="V174" s="119"/>
      <c r="W174" s="118"/>
      <c r="X174" s="119"/>
      <c r="Y174" s="118"/>
      <c r="Z174" s="119"/>
      <c r="AA174" s="118"/>
      <c r="AB174" s="119"/>
      <c r="AC174" s="118"/>
      <c r="AD174" s="148"/>
      <c r="AE174" s="118"/>
      <c r="AF174" s="148"/>
      <c r="AG174" s="118"/>
      <c r="AH174" s="149"/>
      <c r="AI174" s="118"/>
      <c r="AJ174" s="119"/>
      <c r="AK174" s="120"/>
      <c r="AL174" s="121"/>
      <c r="AM174" s="118"/>
      <c r="AN174" s="122"/>
      <c r="AO174" s="120"/>
      <c r="AP174" s="121"/>
      <c r="AQ174" s="123">
        <v>0</v>
      </c>
      <c r="AR174" s="122"/>
      <c r="AS174" s="120">
        <v>0</v>
      </c>
      <c r="AT174" s="122"/>
      <c r="AU174" s="120">
        <v>0</v>
      </c>
      <c r="AV174" s="121"/>
      <c r="AW174" s="120">
        <v>0</v>
      </c>
      <c r="AX174" s="121"/>
      <c r="AY174" s="43" t="str">
        <f t="shared" si="331"/>
        <v/>
      </c>
      <c r="AZ174" s="43"/>
      <c r="BA174" s="43"/>
      <c r="BB174" s="43"/>
      <c r="BC174" s="43"/>
      <c r="BD174" s="43"/>
      <c r="BE174" s="43"/>
      <c r="BF174" s="43"/>
      <c r="BG174" s="10"/>
      <c r="BH174" s="10"/>
      <c r="BI174" s="10"/>
      <c r="BJ174" s="10"/>
      <c r="BQ174" s="10"/>
      <c r="BR174" s="10"/>
      <c r="BS174" s="10"/>
      <c r="BT174" s="11"/>
      <c r="BU174" s="11"/>
      <c r="CA174" s="44" t="str">
        <f t="shared" si="332"/>
        <v/>
      </c>
      <c r="CB174" s="44" t="str">
        <f t="shared" si="333"/>
        <v/>
      </c>
      <c r="CC174" s="44" t="str">
        <f t="shared" si="334"/>
        <v/>
      </c>
      <c r="CD174" s="44" t="str">
        <f t="shared" si="335"/>
        <v/>
      </c>
      <c r="CE174" s="44" t="str">
        <f t="shared" si="336"/>
        <v/>
      </c>
      <c r="CF174" s="44" t="str">
        <f t="shared" si="337"/>
        <v/>
      </c>
      <c r="CG174" s="44" t="str">
        <f t="shared" si="338"/>
        <v/>
      </c>
      <c r="CH174" s="44" t="str">
        <f t="shared" si="339"/>
        <v/>
      </c>
      <c r="CI174" s="44" t="str">
        <f t="shared" si="340"/>
        <v/>
      </c>
      <c r="CJ174" s="44"/>
      <c r="CK174" s="44"/>
      <c r="CL174" s="44"/>
      <c r="CM174" s="44"/>
      <c r="CN174" s="44"/>
      <c r="CO174" s="44"/>
      <c r="CP174" s="44"/>
      <c r="CQ174" s="44"/>
      <c r="CR174" s="44"/>
      <c r="CS174" s="44"/>
      <c r="CT174" s="44"/>
      <c r="CU174" s="44"/>
      <c r="CV174" s="44"/>
      <c r="CW174" s="44" t="str">
        <f t="shared" si="341"/>
        <v/>
      </c>
      <c r="CX174" s="44" t="str">
        <f t="shared" si="342"/>
        <v/>
      </c>
      <c r="CY174" s="44"/>
      <c r="CZ174" s="44"/>
      <c r="DA174" s="45">
        <f t="shared" si="343"/>
        <v>0</v>
      </c>
      <c r="DB174" s="45">
        <f t="shared" si="344"/>
        <v>0</v>
      </c>
      <c r="DC174" s="45">
        <f t="shared" si="344"/>
        <v>0</v>
      </c>
      <c r="DD174" s="45">
        <f t="shared" si="345"/>
        <v>0</v>
      </c>
      <c r="DE174" s="45">
        <f t="shared" si="345"/>
        <v>0</v>
      </c>
      <c r="DF174" s="45">
        <f t="shared" si="346"/>
        <v>0</v>
      </c>
      <c r="DG174" s="45">
        <f t="shared" si="347"/>
        <v>0</v>
      </c>
      <c r="DH174" s="45">
        <f t="shared" si="348"/>
        <v>0</v>
      </c>
      <c r="DI174" s="45">
        <f t="shared" si="349"/>
        <v>0</v>
      </c>
      <c r="DJ174" s="45"/>
      <c r="DK174" s="45"/>
      <c r="DL174" s="45"/>
      <c r="DM174" s="45"/>
      <c r="DN174" s="45"/>
      <c r="DO174" s="45"/>
      <c r="DP174" s="45"/>
      <c r="DQ174" s="45"/>
      <c r="DR174" s="45"/>
      <c r="DS174" s="45"/>
      <c r="DT174" s="45"/>
      <c r="DU174" s="45"/>
      <c r="DV174" s="45"/>
      <c r="DW174" s="45">
        <f t="shared" si="350"/>
        <v>0</v>
      </c>
      <c r="DX174" s="45">
        <f t="shared" si="350"/>
        <v>0</v>
      </c>
    </row>
    <row r="175" spans="1:130" x14ac:dyDescent="0.25">
      <c r="A175" s="533" t="s">
        <v>94</v>
      </c>
      <c r="B175" s="534"/>
      <c r="C175" s="47">
        <f t="shared" ref="C175:D177" si="353">+O175+Q175+S175+U175+W175+Y175+AA175+AC175+AE175+AG175+AI175</f>
        <v>0</v>
      </c>
      <c r="D175" s="150">
        <f t="shared" si="353"/>
        <v>0</v>
      </c>
      <c r="E175" s="35"/>
      <c r="F175" s="34"/>
      <c r="G175" s="35"/>
      <c r="H175" s="34"/>
      <c r="I175" s="35"/>
      <c r="J175" s="34"/>
      <c r="K175" s="35"/>
      <c r="L175" s="34"/>
      <c r="M175" s="35"/>
      <c r="N175" s="34"/>
      <c r="O175" s="118"/>
      <c r="P175" s="119"/>
      <c r="Q175" s="118"/>
      <c r="R175" s="119"/>
      <c r="S175" s="118"/>
      <c r="T175" s="119"/>
      <c r="U175" s="118"/>
      <c r="V175" s="119"/>
      <c r="W175" s="118"/>
      <c r="X175" s="119"/>
      <c r="Y175" s="118"/>
      <c r="Z175" s="119"/>
      <c r="AA175" s="118"/>
      <c r="AB175" s="119"/>
      <c r="AC175" s="118"/>
      <c r="AD175" s="148"/>
      <c r="AE175" s="118"/>
      <c r="AF175" s="148"/>
      <c r="AG175" s="118"/>
      <c r="AH175" s="149"/>
      <c r="AI175" s="118"/>
      <c r="AJ175" s="119"/>
      <c r="AK175" s="120"/>
      <c r="AL175" s="121"/>
      <c r="AM175" s="118"/>
      <c r="AN175" s="122"/>
      <c r="AO175" s="120"/>
      <c r="AP175" s="121"/>
      <c r="AQ175" s="123"/>
      <c r="AR175" s="122"/>
      <c r="AS175" s="120"/>
      <c r="AT175" s="122"/>
      <c r="AU175" s="120"/>
      <c r="AV175" s="121"/>
      <c r="AW175" s="120"/>
      <c r="AX175" s="121"/>
      <c r="AY175" s="43" t="str">
        <f t="shared" si="331"/>
        <v/>
      </c>
      <c r="AZ175" s="43"/>
      <c r="BA175" s="43"/>
      <c r="BB175" s="43"/>
      <c r="BC175" s="43"/>
      <c r="BD175" s="43"/>
      <c r="BE175" s="43"/>
      <c r="BF175" s="43"/>
      <c r="BG175" s="10"/>
      <c r="BH175" s="10"/>
      <c r="BI175" s="10"/>
      <c r="BJ175" s="10"/>
      <c r="BQ175" s="10"/>
      <c r="BR175" s="10"/>
      <c r="BS175" s="10"/>
      <c r="BT175" s="11"/>
      <c r="BU175" s="11"/>
      <c r="CA175" s="44" t="str">
        <f t="shared" si="332"/>
        <v/>
      </c>
      <c r="CB175" s="44" t="str">
        <f t="shared" si="333"/>
        <v/>
      </c>
      <c r="CC175" s="44" t="str">
        <f t="shared" si="334"/>
        <v/>
      </c>
      <c r="CD175" s="44" t="str">
        <f t="shared" si="335"/>
        <v/>
      </c>
      <c r="CE175" s="44" t="str">
        <f t="shared" si="336"/>
        <v/>
      </c>
      <c r="CF175" s="44" t="str">
        <f t="shared" si="337"/>
        <v/>
      </c>
      <c r="CG175" s="44" t="str">
        <f t="shared" si="338"/>
        <v/>
      </c>
      <c r="CH175" s="44" t="str">
        <f t="shared" si="339"/>
        <v/>
      </c>
      <c r="CI175" s="44" t="str">
        <f t="shared" si="340"/>
        <v/>
      </c>
      <c r="CJ175" s="44"/>
      <c r="CK175" s="44"/>
      <c r="CL175" s="44"/>
      <c r="CM175" s="44"/>
      <c r="CN175" s="44"/>
      <c r="CO175" s="44"/>
      <c r="CP175" s="44"/>
      <c r="CQ175" s="44"/>
      <c r="CR175" s="44"/>
      <c r="CS175" s="44"/>
      <c r="CT175" s="44"/>
      <c r="CU175" s="44"/>
      <c r="CV175" s="44"/>
      <c r="CW175" s="44" t="str">
        <f t="shared" si="341"/>
        <v/>
      </c>
      <c r="CX175" s="44" t="str">
        <f t="shared" si="342"/>
        <v/>
      </c>
      <c r="CY175" s="44"/>
      <c r="CZ175" s="44"/>
      <c r="DA175" s="45">
        <f t="shared" si="343"/>
        <v>0</v>
      </c>
      <c r="DB175" s="45">
        <f t="shared" si="344"/>
        <v>0</v>
      </c>
      <c r="DC175" s="45">
        <f t="shared" si="344"/>
        <v>0</v>
      </c>
      <c r="DD175" s="45">
        <f t="shared" si="345"/>
        <v>0</v>
      </c>
      <c r="DE175" s="45">
        <f t="shared" si="345"/>
        <v>0</v>
      </c>
      <c r="DF175" s="45">
        <f t="shared" si="346"/>
        <v>0</v>
      </c>
      <c r="DG175" s="45">
        <f t="shared" si="347"/>
        <v>0</v>
      </c>
      <c r="DH175" s="45">
        <f t="shared" si="348"/>
        <v>0</v>
      </c>
      <c r="DI175" s="45">
        <f t="shared" si="349"/>
        <v>0</v>
      </c>
      <c r="DJ175" s="45"/>
      <c r="DK175" s="45"/>
      <c r="DL175" s="45"/>
      <c r="DM175" s="45"/>
      <c r="DN175" s="45"/>
      <c r="DO175" s="45"/>
      <c r="DP175" s="45"/>
      <c r="DQ175" s="45"/>
      <c r="DR175" s="45"/>
      <c r="DS175" s="45"/>
      <c r="DT175" s="45"/>
      <c r="DU175" s="45"/>
      <c r="DV175" s="45"/>
      <c r="DW175" s="45">
        <f t="shared" si="350"/>
        <v>0</v>
      </c>
      <c r="DX175" s="45">
        <f t="shared" si="350"/>
        <v>0</v>
      </c>
    </row>
    <row r="176" spans="1:130" x14ac:dyDescent="0.25">
      <c r="A176" s="533" t="s">
        <v>95</v>
      </c>
      <c r="B176" s="534"/>
      <c r="C176" s="47">
        <f t="shared" si="353"/>
        <v>0</v>
      </c>
      <c r="D176" s="150">
        <f t="shared" si="353"/>
        <v>0</v>
      </c>
      <c r="E176" s="35"/>
      <c r="F176" s="34"/>
      <c r="G176" s="35"/>
      <c r="H176" s="34"/>
      <c r="I176" s="35"/>
      <c r="J176" s="34"/>
      <c r="K176" s="35"/>
      <c r="L176" s="34"/>
      <c r="M176" s="35"/>
      <c r="N176" s="34"/>
      <c r="O176" s="118"/>
      <c r="P176" s="119"/>
      <c r="Q176" s="118"/>
      <c r="R176" s="119"/>
      <c r="S176" s="118"/>
      <c r="T176" s="119"/>
      <c r="U176" s="118"/>
      <c r="V176" s="119"/>
      <c r="W176" s="118"/>
      <c r="X176" s="119"/>
      <c r="Y176" s="118"/>
      <c r="Z176" s="119"/>
      <c r="AA176" s="118"/>
      <c r="AB176" s="119"/>
      <c r="AC176" s="118"/>
      <c r="AD176" s="148"/>
      <c r="AE176" s="118"/>
      <c r="AF176" s="148"/>
      <c r="AG176" s="39"/>
      <c r="AH176" s="121"/>
      <c r="AI176" s="39"/>
      <c r="AJ176" s="123"/>
      <c r="AK176" s="120"/>
      <c r="AL176" s="121"/>
      <c r="AM176" s="118"/>
      <c r="AN176" s="122"/>
      <c r="AO176" s="120"/>
      <c r="AP176" s="121"/>
      <c r="AQ176" s="123"/>
      <c r="AR176" s="122"/>
      <c r="AS176" s="120"/>
      <c r="AT176" s="122"/>
      <c r="AU176" s="120"/>
      <c r="AV176" s="121"/>
      <c r="AW176" s="120"/>
      <c r="AX176" s="121"/>
      <c r="AY176" s="43" t="str">
        <f t="shared" si="331"/>
        <v/>
      </c>
      <c r="AZ176" s="43"/>
      <c r="BA176" s="43"/>
      <c r="BB176" s="43"/>
      <c r="BC176" s="43"/>
      <c r="BD176" s="43"/>
      <c r="BE176" s="43"/>
      <c r="BF176" s="43"/>
      <c r="BG176" s="10"/>
      <c r="BH176" s="10"/>
      <c r="BI176" s="10"/>
      <c r="BJ176" s="10"/>
      <c r="BQ176" s="10"/>
      <c r="BR176" s="10"/>
      <c r="BS176" s="10"/>
      <c r="BT176" s="11"/>
      <c r="BU176" s="11"/>
      <c r="CA176" s="44" t="str">
        <f t="shared" si="332"/>
        <v/>
      </c>
      <c r="CB176" s="44" t="str">
        <f t="shared" si="333"/>
        <v/>
      </c>
      <c r="CC176" s="44" t="str">
        <f t="shared" si="334"/>
        <v/>
      </c>
      <c r="CD176" s="44" t="str">
        <f t="shared" si="335"/>
        <v/>
      </c>
      <c r="CE176" s="44" t="str">
        <f t="shared" si="336"/>
        <v/>
      </c>
      <c r="CF176" s="44" t="str">
        <f t="shared" si="337"/>
        <v/>
      </c>
      <c r="CG176" s="44" t="str">
        <f t="shared" si="338"/>
        <v/>
      </c>
      <c r="CH176" s="44" t="str">
        <f t="shared" si="339"/>
        <v/>
      </c>
      <c r="CI176" s="44" t="str">
        <f t="shared" si="340"/>
        <v/>
      </c>
      <c r="CJ176" s="44"/>
      <c r="CK176" s="44"/>
      <c r="CL176" s="44"/>
      <c r="CM176" s="44"/>
      <c r="CN176" s="44"/>
      <c r="CO176" s="44"/>
      <c r="CP176" s="44"/>
      <c r="CQ176" s="44"/>
      <c r="CR176" s="44"/>
      <c r="CS176" s="44"/>
      <c r="CT176" s="44"/>
      <c r="CU176" s="44"/>
      <c r="CV176" s="44"/>
      <c r="CW176" s="44" t="str">
        <f t="shared" si="341"/>
        <v/>
      </c>
      <c r="CX176" s="44" t="str">
        <f t="shared" si="342"/>
        <v/>
      </c>
      <c r="CY176" s="44"/>
      <c r="CZ176" s="44"/>
      <c r="DA176" s="45">
        <f t="shared" si="343"/>
        <v>0</v>
      </c>
      <c r="DB176" s="45">
        <f t="shared" si="344"/>
        <v>0</v>
      </c>
      <c r="DC176" s="45">
        <f t="shared" si="344"/>
        <v>0</v>
      </c>
      <c r="DD176" s="45">
        <f t="shared" si="345"/>
        <v>0</v>
      </c>
      <c r="DE176" s="45">
        <f t="shared" si="345"/>
        <v>0</v>
      </c>
      <c r="DF176" s="45">
        <f t="shared" si="346"/>
        <v>0</v>
      </c>
      <c r="DG176" s="45">
        <f t="shared" si="347"/>
        <v>0</v>
      </c>
      <c r="DH176" s="45">
        <f t="shared" si="348"/>
        <v>0</v>
      </c>
      <c r="DI176" s="45">
        <f t="shared" si="349"/>
        <v>0</v>
      </c>
      <c r="DJ176" s="45"/>
      <c r="DK176" s="45"/>
      <c r="DL176" s="45"/>
      <c r="DM176" s="45"/>
      <c r="DN176" s="45"/>
      <c r="DO176" s="45"/>
      <c r="DP176" s="45"/>
      <c r="DQ176" s="45"/>
      <c r="DR176" s="45"/>
      <c r="DS176" s="45"/>
      <c r="DT176" s="45"/>
      <c r="DU176" s="45"/>
      <c r="DV176" s="45"/>
      <c r="DW176" s="45">
        <f t="shared" si="350"/>
        <v>0</v>
      </c>
      <c r="DX176" s="45">
        <f t="shared" si="350"/>
        <v>0</v>
      </c>
    </row>
    <row r="177" spans="1:128" s="9" customFormat="1" x14ac:dyDescent="0.25">
      <c r="A177" s="151" t="s">
        <v>96</v>
      </c>
      <c r="B177" s="152"/>
      <c r="C177" s="47">
        <f t="shared" si="353"/>
        <v>4</v>
      </c>
      <c r="D177" s="150">
        <f t="shared" si="353"/>
        <v>0</v>
      </c>
      <c r="E177" s="35"/>
      <c r="F177" s="34"/>
      <c r="G177" s="35"/>
      <c r="H177" s="34"/>
      <c r="I177" s="35"/>
      <c r="J177" s="34"/>
      <c r="K177" s="35"/>
      <c r="L177" s="34"/>
      <c r="M177" s="35"/>
      <c r="N177" s="34"/>
      <c r="O177" s="118"/>
      <c r="P177" s="119"/>
      <c r="Q177" s="118"/>
      <c r="R177" s="119"/>
      <c r="S177" s="118">
        <v>2</v>
      </c>
      <c r="T177" s="119"/>
      <c r="U177" s="118">
        <v>1</v>
      </c>
      <c r="V177" s="119"/>
      <c r="W177" s="118"/>
      <c r="X177" s="119"/>
      <c r="Y177" s="118"/>
      <c r="Z177" s="119"/>
      <c r="AA177" s="118">
        <v>1</v>
      </c>
      <c r="AB177" s="119"/>
      <c r="AC177" s="118"/>
      <c r="AD177" s="148"/>
      <c r="AE177" s="118"/>
      <c r="AF177" s="148"/>
      <c r="AG177" s="118"/>
      <c r="AH177" s="149"/>
      <c r="AI177" s="118"/>
      <c r="AJ177" s="119"/>
      <c r="AK177" s="120">
        <v>1</v>
      </c>
      <c r="AL177" s="121"/>
      <c r="AM177" s="118">
        <v>3</v>
      </c>
      <c r="AN177" s="122"/>
      <c r="AO177" s="120">
        <v>0</v>
      </c>
      <c r="AP177" s="121">
        <v>0</v>
      </c>
      <c r="AQ177" s="123">
        <v>0</v>
      </c>
      <c r="AR177" s="122">
        <v>0</v>
      </c>
      <c r="AS177" s="120">
        <v>0</v>
      </c>
      <c r="AT177" s="122">
        <v>0</v>
      </c>
      <c r="AU177" s="120">
        <v>0</v>
      </c>
      <c r="AV177" s="121">
        <v>0</v>
      </c>
      <c r="AW177" s="120">
        <v>0</v>
      </c>
      <c r="AX177" s="121">
        <v>0</v>
      </c>
      <c r="AY177" s="43" t="str">
        <f t="shared" si="331"/>
        <v/>
      </c>
      <c r="AZ177" s="43"/>
      <c r="BA177" s="43"/>
      <c r="BB177" s="43"/>
      <c r="BC177" s="43"/>
      <c r="BD177" s="43"/>
      <c r="BE177" s="43"/>
      <c r="BF177" s="43"/>
      <c r="BG177" s="10"/>
      <c r="BH177" s="10"/>
      <c r="BI177" s="10"/>
      <c r="BJ177" s="10"/>
      <c r="BQ177" s="10"/>
      <c r="BR177" s="10"/>
      <c r="BS177" s="10"/>
      <c r="BT177" s="11"/>
      <c r="BU177" s="11"/>
      <c r="BV177" s="10"/>
      <c r="BW177" s="10"/>
      <c r="BX177" s="11"/>
      <c r="BY177" s="11"/>
      <c r="BZ177" s="11"/>
      <c r="CA177" s="44" t="str">
        <f t="shared" si="332"/>
        <v/>
      </c>
      <c r="CB177" s="44" t="str">
        <f t="shared" si="333"/>
        <v/>
      </c>
      <c r="CC177" s="44" t="str">
        <f t="shared" si="334"/>
        <v/>
      </c>
      <c r="CD177" s="44" t="str">
        <f t="shared" si="335"/>
        <v/>
      </c>
      <c r="CE177" s="44" t="str">
        <f t="shared" si="336"/>
        <v/>
      </c>
      <c r="CF177" s="44" t="str">
        <f t="shared" si="337"/>
        <v/>
      </c>
      <c r="CG177" s="44" t="str">
        <f t="shared" si="338"/>
        <v/>
      </c>
      <c r="CH177" s="44" t="str">
        <f t="shared" si="339"/>
        <v/>
      </c>
      <c r="CI177" s="44" t="str">
        <f t="shared" si="340"/>
        <v/>
      </c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 t="str">
        <f t="shared" si="341"/>
        <v/>
      </c>
      <c r="CX177" s="44" t="str">
        <f t="shared" si="342"/>
        <v/>
      </c>
      <c r="CY177" s="44"/>
      <c r="CZ177" s="44"/>
      <c r="DA177" s="45">
        <f t="shared" si="343"/>
        <v>0</v>
      </c>
      <c r="DB177" s="45">
        <f t="shared" si="344"/>
        <v>0</v>
      </c>
      <c r="DC177" s="45">
        <f t="shared" si="344"/>
        <v>0</v>
      </c>
      <c r="DD177" s="45">
        <f t="shared" si="345"/>
        <v>0</v>
      </c>
      <c r="DE177" s="45">
        <f t="shared" si="345"/>
        <v>0</v>
      </c>
      <c r="DF177" s="45">
        <f t="shared" si="346"/>
        <v>0</v>
      </c>
      <c r="DG177" s="45">
        <f t="shared" si="347"/>
        <v>0</v>
      </c>
      <c r="DH177" s="45">
        <f t="shared" si="348"/>
        <v>0</v>
      </c>
      <c r="DI177" s="45">
        <f t="shared" si="349"/>
        <v>0</v>
      </c>
      <c r="DJ177" s="45"/>
      <c r="DK177" s="45"/>
      <c r="DL177" s="45"/>
      <c r="DM177" s="45"/>
      <c r="DN177" s="45"/>
      <c r="DO177" s="45"/>
      <c r="DP177" s="45"/>
      <c r="DQ177" s="45"/>
      <c r="DR177" s="45"/>
      <c r="DS177" s="45"/>
      <c r="DT177" s="45"/>
      <c r="DU177" s="45"/>
      <c r="DV177" s="45"/>
      <c r="DW177" s="45">
        <f t="shared" ref="DW177:DX182" si="354">IF(AND(C177&lt;&gt;0,OR(AO177="",AQ177="",AS177="",AU177="")),1,0)</f>
        <v>0</v>
      </c>
      <c r="DX177" s="45">
        <f t="shared" si="354"/>
        <v>0</v>
      </c>
    </row>
    <row r="178" spans="1:128" s="9" customFormat="1" x14ac:dyDescent="0.25">
      <c r="A178" s="533" t="s">
        <v>97</v>
      </c>
      <c r="B178" s="534"/>
      <c r="C178" s="47">
        <f t="shared" ref="C178:D182" si="355">+E178+G178+I178+K178+M178+O178+Q178+S178+U178+W178+Y178+AA178+AC178+AE178+AG178+AI178</f>
        <v>0</v>
      </c>
      <c r="D178" s="150">
        <f t="shared" si="355"/>
        <v>0</v>
      </c>
      <c r="E178" s="118"/>
      <c r="F178" s="119"/>
      <c r="G178" s="118"/>
      <c r="H178" s="119"/>
      <c r="I178" s="118"/>
      <c r="J178" s="119"/>
      <c r="K178" s="118"/>
      <c r="L178" s="119"/>
      <c r="M178" s="118"/>
      <c r="N178" s="119"/>
      <c r="O178" s="118"/>
      <c r="P178" s="119"/>
      <c r="Q178" s="118"/>
      <c r="R178" s="119"/>
      <c r="S178" s="118"/>
      <c r="T178" s="119"/>
      <c r="U178" s="118"/>
      <c r="V178" s="119"/>
      <c r="W178" s="118"/>
      <c r="X178" s="119"/>
      <c r="Y178" s="118"/>
      <c r="Z178" s="119"/>
      <c r="AA178" s="118"/>
      <c r="AB178" s="119"/>
      <c r="AC178" s="118"/>
      <c r="AD178" s="148"/>
      <c r="AE178" s="118"/>
      <c r="AF178" s="148"/>
      <c r="AG178" s="118"/>
      <c r="AH178" s="149"/>
      <c r="AI178" s="118"/>
      <c r="AJ178" s="119"/>
      <c r="AK178" s="120"/>
      <c r="AL178" s="121"/>
      <c r="AM178" s="118"/>
      <c r="AN178" s="122"/>
      <c r="AO178" s="120"/>
      <c r="AP178" s="121"/>
      <c r="AQ178" s="123"/>
      <c r="AR178" s="122"/>
      <c r="AS178" s="120"/>
      <c r="AT178" s="122"/>
      <c r="AU178" s="120"/>
      <c r="AV178" s="121"/>
      <c r="AW178" s="120"/>
      <c r="AX178" s="121"/>
      <c r="AY178" s="43" t="str">
        <f t="shared" si="331"/>
        <v/>
      </c>
      <c r="AZ178" s="43"/>
      <c r="BA178" s="43"/>
      <c r="BB178" s="43"/>
      <c r="BC178" s="43"/>
      <c r="BD178" s="43"/>
      <c r="BE178" s="43"/>
      <c r="BF178" s="43"/>
      <c r="BG178" s="10"/>
      <c r="BH178" s="10"/>
      <c r="BI178" s="10"/>
      <c r="BJ178" s="10"/>
      <c r="BQ178" s="10"/>
      <c r="BR178" s="10"/>
      <c r="BS178" s="10"/>
      <c r="BT178" s="11"/>
      <c r="BU178" s="11"/>
      <c r="BV178" s="10"/>
      <c r="BW178" s="10"/>
      <c r="BX178" s="11"/>
      <c r="BY178" s="11"/>
      <c r="BZ178" s="11"/>
      <c r="CA178" s="44" t="str">
        <f t="shared" si="332"/>
        <v/>
      </c>
      <c r="CB178" s="44" t="str">
        <f t="shared" si="333"/>
        <v/>
      </c>
      <c r="CC178" s="44" t="str">
        <f t="shared" si="334"/>
        <v/>
      </c>
      <c r="CD178" s="44" t="str">
        <f t="shared" si="335"/>
        <v/>
      </c>
      <c r="CE178" s="44" t="str">
        <f t="shared" si="336"/>
        <v/>
      </c>
      <c r="CF178" s="44" t="str">
        <f t="shared" si="337"/>
        <v/>
      </c>
      <c r="CG178" s="44" t="str">
        <f t="shared" si="338"/>
        <v/>
      </c>
      <c r="CH178" s="44" t="str">
        <f t="shared" si="339"/>
        <v/>
      </c>
      <c r="CI178" s="44" t="str">
        <f t="shared" si="340"/>
        <v/>
      </c>
      <c r="CJ178" s="44"/>
      <c r="CK178" s="44"/>
      <c r="CL178" s="44"/>
      <c r="CM178" s="44"/>
      <c r="CN178" s="44"/>
      <c r="CO178" s="44"/>
      <c r="CP178" s="44"/>
      <c r="CQ178" s="44"/>
      <c r="CR178" s="44"/>
      <c r="CS178" s="44"/>
      <c r="CT178" s="44"/>
      <c r="CU178" s="44"/>
      <c r="CV178" s="44"/>
      <c r="CW178" s="44" t="str">
        <f t="shared" si="341"/>
        <v/>
      </c>
      <c r="CX178" s="44" t="str">
        <f t="shared" si="342"/>
        <v/>
      </c>
      <c r="CY178" s="44"/>
      <c r="CZ178" s="44"/>
      <c r="DA178" s="45">
        <f t="shared" si="343"/>
        <v>0</v>
      </c>
      <c r="DB178" s="45">
        <f t="shared" si="344"/>
        <v>0</v>
      </c>
      <c r="DC178" s="45">
        <f t="shared" si="344"/>
        <v>0</v>
      </c>
      <c r="DD178" s="45">
        <f t="shared" si="345"/>
        <v>0</v>
      </c>
      <c r="DE178" s="45">
        <f t="shared" si="345"/>
        <v>0</v>
      </c>
      <c r="DF178" s="45">
        <f t="shared" si="346"/>
        <v>0</v>
      </c>
      <c r="DG178" s="45">
        <f t="shared" si="347"/>
        <v>0</v>
      </c>
      <c r="DH178" s="45">
        <f t="shared" si="348"/>
        <v>0</v>
      </c>
      <c r="DI178" s="45">
        <f t="shared" si="349"/>
        <v>0</v>
      </c>
      <c r="DJ178" s="45"/>
      <c r="DK178" s="45"/>
      <c r="DL178" s="45"/>
      <c r="DM178" s="45"/>
      <c r="DN178" s="45"/>
      <c r="DO178" s="45"/>
      <c r="DP178" s="45"/>
      <c r="DQ178" s="45"/>
      <c r="DR178" s="45"/>
      <c r="DS178" s="45"/>
      <c r="DT178" s="45"/>
      <c r="DU178" s="45"/>
      <c r="DV178" s="45"/>
      <c r="DW178" s="45">
        <f t="shared" si="354"/>
        <v>0</v>
      </c>
      <c r="DX178" s="45">
        <f t="shared" si="354"/>
        <v>0</v>
      </c>
    </row>
    <row r="179" spans="1:128" s="9" customFormat="1" x14ac:dyDescent="0.25">
      <c r="A179" s="533" t="s">
        <v>98</v>
      </c>
      <c r="B179" s="534"/>
      <c r="C179" s="47">
        <f t="shared" si="355"/>
        <v>0</v>
      </c>
      <c r="D179" s="150">
        <f t="shared" si="355"/>
        <v>0</v>
      </c>
      <c r="E179" s="118"/>
      <c r="F179" s="119"/>
      <c r="G179" s="118"/>
      <c r="H179" s="119"/>
      <c r="I179" s="118"/>
      <c r="J179" s="119"/>
      <c r="K179" s="118"/>
      <c r="L179" s="119"/>
      <c r="M179" s="118"/>
      <c r="N179" s="119"/>
      <c r="O179" s="118"/>
      <c r="P179" s="119"/>
      <c r="Q179" s="118"/>
      <c r="R179" s="119"/>
      <c r="S179" s="118"/>
      <c r="T179" s="119"/>
      <c r="U179" s="118"/>
      <c r="V179" s="119"/>
      <c r="W179" s="118"/>
      <c r="X179" s="119"/>
      <c r="Y179" s="118"/>
      <c r="Z179" s="119"/>
      <c r="AA179" s="118"/>
      <c r="AB179" s="119"/>
      <c r="AC179" s="118"/>
      <c r="AD179" s="148"/>
      <c r="AE179" s="118"/>
      <c r="AF179" s="148"/>
      <c r="AG179" s="118"/>
      <c r="AH179" s="149"/>
      <c r="AI179" s="118"/>
      <c r="AJ179" s="119"/>
      <c r="AK179" s="120"/>
      <c r="AL179" s="121"/>
      <c r="AM179" s="118"/>
      <c r="AN179" s="122"/>
      <c r="AO179" s="120"/>
      <c r="AP179" s="121"/>
      <c r="AQ179" s="123"/>
      <c r="AR179" s="122"/>
      <c r="AS179" s="120"/>
      <c r="AT179" s="122"/>
      <c r="AU179" s="120"/>
      <c r="AV179" s="121"/>
      <c r="AW179" s="120"/>
      <c r="AX179" s="121"/>
      <c r="AY179" s="43" t="str">
        <f t="shared" si="331"/>
        <v/>
      </c>
      <c r="AZ179" s="43"/>
      <c r="BA179" s="43"/>
      <c r="BB179" s="43"/>
      <c r="BC179" s="43"/>
      <c r="BD179" s="43"/>
      <c r="BE179" s="43"/>
      <c r="BF179" s="43"/>
      <c r="BG179" s="10"/>
      <c r="BH179" s="10"/>
      <c r="BI179" s="10"/>
      <c r="BJ179" s="10"/>
      <c r="BQ179" s="10"/>
      <c r="BR179" s="10"/>
      <c r="BS179" s="10"/>
      <c r="BT179" s="11"/>
      <c r="BU179" s="11"/>
      <c r="BV179" s="10"/>
      <c r="BW179" s="10"/>
      <c r="BX179" s="11"/>
      <c r="BY179" s="11"/>
      <c r="BZ179" s="11"/>
      <c r="CA179" s="44" t="str">
        <f t="shared" si="332"/>
        <v/>
      </c>
      <c r="CB179" s="44" t="str">
        <f t="shared" si="333"/>
        <v/>
      </c>
      <c r="CC179" s="44" t="str">
        <f t="shared" si="334"/>
        <v/>
      </c>
      <c r="CD179" s="44" t="str">
        <f t="shared" si="335"/>
        <v/>
      </c>
      <c r="CE179" s="44" t="str">
        <f t="shared" si="336"/>
        <v/>
      </c>
      <c r="CF179" s="44" t="str">
        <f t="shared" si="337"/>
        <v/>
      </c>
      <c r="CG179" s="44" t="str">
        <f t="shared" si="338"/>
        <v/>
      </c>
      <c r="CH179" s="44" t="str">
        <f t="shared" si="339"/>
        <v/>
      </c>
      <c r="CI179" s="44" t="str">
        <f t="shared" si="340"/>
        <v/>
      </c>
      <c r="CJ179" s="44"/>
      <c r="CK179" s="44"/>
      <c r="CL179" s="44"/>
      <c r="CM179" s="44"/>
      <c r="CN179" s="44"/>
      <c r="CO179" s="44"/>
      <c r="CP179" s="44"/>
      <c r="CQ179" s="44"/>
      <c r="CR179" s="44"/>
      <c r="CS179" s="44"/>
      <c r="CT179" s="44"/>
      <c r="CU179" s="44"/>
      <c r="CV179" s="44"/>
      <c r="CW179" s="44" t="str">
        <f t="shared" si="341"/>
        <v/>
      </c>
      <c r="CX179" s="44" t="str">
        <f t="shared" si="342"/>
        <v/>
      </c>
      <c r="CY179" s="44"/>
      <c r="CZ179" s="44"/>
      <c r="DA179" s="45">
        <f t="shared" si="343"/>
        <v>0</v>
      </c>
      <c r="DB179" s="45">
        <f t="shared" si="344"/>
        <v>0</v>
      </c>
      <c r="DC179" s="45">
        <f t="shared" si="344"/>
        <v>0</v>
      </c>
      <c r="DD179" s="45">
        <f t="shared" si="345"/>
        <v>0</v>
      </c>
      <c r="DE179" s="45">
        <f t="shared" si="345"/>
        <v>0</v>
      </c>
      <c r="DF179" s="45">
        <f t="shared" si="346"/>
        <v>0</v>
      </c>
      <c r="DG179" s="45">
        <f t="shared" si="347"/>
        <v>0</v>
      </c>
      <c r="DH179" s="45">
        <f t="shared" si="348"/>
        <v>0</v>
      </c>
      <c r="DI179" s="45">
        <f t="shared" si="349"/>
        <v>0</v>
      </c>
      <c r="DJ179" s="45"/>
      <c r="DK179" s="45"/>
      <c r="DL179" s="45"/>
      <c r="DM179" s="45"/>
      <c r="DN179" s="45"/>
      <c r="DO179" s="45"/>
      <c r="DP179" s="45"/>
      <c r="DQ179" s="45"/>
      <c r="DR179" s="45"/>
      <c r="DS179" s="45"/>
      <c r="DT179" s="45"/>
      <c r="DU179" s="45"/>
      <c r="DV179" s="45"/>
      <c r="DW179" s="45">
        <f t="shared" si="354"/>
        <v>0</v>
      </c>
      <c r="DX179" s="45">
        <f t="shared" si="354"/>
        <v>0</v>
      </c>
    </row>
    <row r="180" spans="1:128" s="9" customFormat="1" x14ac:dyDescent="0.25">
      <c r="A180" s="533" t="s">
        <v>99</v>
      </c>
      <c r="B180" s="534"/>
      <c r="C180" s="47">
        <f t="shared" si="355"/>
        <v>0</v>
      </c>
      <c r="D180" s="150">
        <f t="shared" si="355"/>
        <v>0</v>
      </c>
      <c r="E180" s="118"/>
      <c r="F180" s="119"/>
      <c r="G180" s="118"/>
      <c r="H180" s="119"/>
      <c r="I180" s="118"/>
      <c r="J180" s="119"/>
      <c r="K180" s="118"/>
      <c r="L180" s="119"/>
      <c r="M180" s="118"/>
      <c r="N180" s="119"/>
      <c r="O180" s="118"/>
      <c r="P180" s="119"/>
      <c r="Q180" s="118"/>
      <c r="R180" s="119"/>
      <c r="S180" s="118"/>
      <c r="T180" s="119"/>
      <c r="U180" s="118"/>
      <c r="V180" s="119"/>
      <c r="W180" s="118"/>
      <c r="X180" s="119"/>
      <c r="Y180" s="118"/>
      <c r="Z180" s="119"/>
      <c r="AA180" s="118"/>
      <c r="AB180" s="119"/>
      <c r="AC180" s="118"/>
      <c r="AD180" s="148"/>
      <c r="AE180" s="118"/>
      <c r="AF180" s="148"/>
      <c r="AG180" s="118"/>
      <c r="AH180" s="149"/>
      <c r="AI180" s="118"/>
      <c r="AJ180" s="119"/>
      <c r="AK180" s="120"/>
      <c r="AL180" s="121"/>
      <c r="AM180" s="118"/>
      <c r="AN180" s="122"/>
      <c r="AO180" s="120"/>
      <c r="AP180" s="121"/>
      <c r="AQ180" s="123"/>
      <c r="AR180" s="122"/>
      <c r="AS180" s="120"/>
      <c r="AT180" s="122"/>
      <c r="AU180" s="120"/>
      <c r="AV180" s="121"/>
      <c r="AW180" s="120"/>
      <c r="AX180" s="121"/>
      <c r="AY180" s="43" t="str">
        <f t="shared" si="331"/>
        <v/>
      </c>
      <c r="AZ180" s="43"/>
      <c r="BA180" s="43"/>
      <c r="BB180" s="43"/>
      <c r="BC180" s="43"/>
      <c r="BD180" s="43"/>
      <c r="BE180" s="43"/>
      <c r="BF180" s="43"/>
      <c r="BG180" s="10"/>
      <c r="BH180" s="10"/>
      <c r="BI180" s="10"/>
      <c r="BJ180" s="10"/>
      <c r="BQ180" s="10"/>
      <c r="BR180" s="10"/>
      <c r="BS180" s="10"/>
      <c r="BT180" s="11"/>
      <c r="BU180" s="11"/>
      <c r="BV180" s="10"/>
      <c r="BW180" s="10"/>
      <c r="BX180" s="11"/>
      <c r="BY180" s="11"/>
      <c r="BZ180" s="11"/>
      <c r="CA180" s="44" t="str">
        <f t="shared" si="332"/>
        <v/>
      </c>
      <c r="CB180" s="44" t="str">
        <f t="shared" si="333"/>
        <v/>
      </c>
      <c r="CC180" s="44" t="str">
        <f t="shared" si="334"/>
        <v/>
      </c>
      <c r="CD180" s="44" t="str">
        <f t="shared" si="335"/>
        <v/>
      </c>
      <c r="CE180" s="44" t="str">
        <f t="shared" si="336"/>
        <v/>
      </c>
      <c r="CF180" s="44" t="str">
        <f t="shared" si="337"/>
        <v/>
      </c>
      <c r="CG180" s="44" t="str">
        <f t="shared" si="338"/>
        <v/>
      </c>
      <c r="CH180" s="44" t="str">
        <f t="shared" si="339"/>
        <v/>
      </c>
      <c r="CI180" s="44" t="str">
        <f t="shared" si="340"/>
        <v/>
      </c>
      <c r="CJ180" s="44"/>
      <c r="CK180" s="44"/>
      <c r="CL180" s="44"/>
      <c r="CM180" s="44"/>
      <c r="CN180" s="44"/>
      <c r="CO180" s="44"/>
      <c r="CP180" s="44"/>
      <c r="CQ180" s="44"/>
      <c r="CR180" s="44"/>
      <c r="CS180" s="44"/>
      <c r="CT180" s="44"/>
      <c r="CU180" s="44"/>
      <c r="CV180" s="44"/>
      <c r="CW180" s="44" t="str">
        <f t="shared" si="341"/>
        <v/>
      </c>
      <c r="CX180" s="44" t="str">
        <f t="shared" si="342"/>
        <v/>
      </c>
      <c r="CY180" s="44"/>
      <c r="CZ180" s="44"/>
      <c r="DA180" s="45">
        <f t="shared" si="343"/>
        <v>0</v>
      </c>
      <c r="DB180" s="45">
        <f t="shared" si="344"/>
        <v>0</v>
      </c>
      <c r="DC180" s="45">
        <f t="shared" si="344"/>
        <v>0</v>
      </c>
      <c r="DD180" s="45">
        <f t="shared" si="345"/>
        <v>0</v>
      </c>
      <c r="DE180" s="45">
        <f t="shared" si="345"/>
        <v>0</v>
      </c>
      <c r="DF180" s="45">
        <f t="shared" si="346"/>
        <v>0</v>
      </c>
      <c r="DG180" s="45">
        <f t="shared" si="347"/>
        <v>0</v>
      </c>
      <c r="DH180" s="45">
        <f t="shared" si="348"/>
        <v>0</v>
      </c>
      <c r="DI180" s="45">
        <f t="shared" si="349"/>
        <v>0</v>
      </c>
      <c r="DJ180" s="45"/>
      <c r="DK180" s="45"/>
      <c r="DL180" s="45"/>
      <c r="DM180" s="45"/>
      <c r="DN180" s="45"/>
      <c r="DO180" s="45"/>
      <c r="DP180" s="45"/>
      <c r="DQ180" s="45"/>
      <c r="DR180" s="45"/>
      <c r="DS180" s="45"/>
      <c r="DT180" s="45"/>
      <c r="DU180" s="45"/>
      <c r="DV180" s="45"/>
      <c r="DW180" s="45">
        <f t="shared" si="354"/>
        <v>0</v>
      </c>
      <c r="DX180" s="45">
        <f t="shared" si="354"/>
        <v>0</v>
      </c>
    </row>
    <row r="181" spans="1:128" s="9" customFormat="1" x14ac:dyDescent="0.25">
      <c r="A181" s="533" t="s">
        <v>100</v>
      </c>
      <c r="B181" s="534"/>
      <c r="C181" s="47">
        <f t="shared" si="355"/>
        <v>52</v>
      </c>
      <c r="D181" s="150">
        <f t="shared" si="355"/>
        <v>0</v>
      </c>
      <c r="E181" s="118"/>
      <c r="F181" s="119"/>
      <c r="G181" s="118"/>
      <c r="H181" s="119"/>
      <c r="I181" s="118"/>
      <c r="J181" s="119"/>
      <c r="K181" s="118"/>
      <c r="L181" s="119"/>
      <c r="M181" s="118"/>
      <c r="N181" s="119"/>
      <c r="O181" s="118">
        <v>3</v>
      </c>
      <c r="P181" s="119"/>
      <c r="Q181" s="118">
        <v>3</v>
      </c>
      <c r="R181" s="119"/>
      <c r="S181" s="118">
        <v>2</v>
      </c>
      <c r="T181" s="119"/>
      <c r="U181" s="118">
        <v>1</v>
      </c>
      <c r="V181" s="119"/>
      <c r="W181" s="118">
        <v>6</v>
      </c>
      <c r="X181" s="119"/>
      <c r="Y181" s="118">
        <v>3</v>
      </c>
      <c r="Z181" s="119"/>
      <c r="AA181" s="118">
        <v>5</v>
      </c>
      <c r="AB181" s="119"/>
      <c r="AC181" s="118">
        <v>8</v>
      </c>
      <c r="AD181" s="148"/>
      <c r="AE181" s="118">
        <v>2</v>
      </c>
      <c r="AF181" s="148"/>
      <c r="AG181" s="118">
        <v>7</v>
      </c>
      <c r="AH181" s="149"/>
      <c r="AI181" s="118">
        <v>12</v>
      </c>
      <c r="AJ181" s="119"/>
      <c r="AK181" s="120">
        <v>26</v>
      </c>
      <c r="AL181" s="121"/>
      <c r="AM181" s="118">
        <v>26</v>
      </c>
      <c r="AN181" s="122"/>
      <c r="AO181" s="120">
        <v>0</v>
      </c>
      <c r="AP181" s="121">
        <v>0</v>
      </c>
      <c r="AQ181" s="123">
        <v>0</v>
      </c>
      <c r="AR181" s="122">
        <v>0</v>
      </c>
      <c r="AS181" s="120">
        <v>0</v>
      </c>
      <c r="AT181" s="122">
        <v>0</v>
      </c>
      <c r="AU181" s="120">
        <v>0</v>
      </c>
      <c r="AV181" s="121">
        <v>0</v>
      </c>
      <c r="AW181" s="120">
        <v>0</v>
      </c>
      <c r="AX181" s="121">
        <v>0</v>
      </c>
      <c r="AY181" s="43" t="str">
        <f t="shared" si="331"/>
        <v/>
      </c>
      <c r="AZ181" s="43"/>
      <c r="BA181" s="43"/>
      <c r="BB181" s="43"/>
      <c r="BC181" s="43"/>
      <c r="BD181" s="43"/>
      <c r="BE181" s="43"/>
      <c r="BF181" s="43"/>
      <c r="BG181" s="10"/>
      <c r="BH181" s="10"/>
      <c r="BI181" s="10"/>
      <c r="BJ181" s="10"/>
      <c r="BQ181" s="10"/>
      <c r="BR181" s="10"/>
      <c r="BS181" s="10"/>
      <c r="BT181" s="11"/>
      <c r="BU181" s="11"/>
      <c r="BV181" s="10"/>
      <c r="BW181" s="10"/>
      <c r="BX181" s="11"/>
      <c r="BY181" s="11"/>
      <c r="BZ181" s="11"/>
      <c r="CA181" s="44" t="str">
        <f t="shared" si="332"/>
        <v/>
      </c>
      <c r="CB181" s="44" t="str">
        <f t="shared" si="333"/>
        <v/>
      </c>
      <c r="CC181" s="44" t="str">
        <f t="shared" si="334"/>
        <v/>
      </c>
      <c r="CD181" s="44" t="str">
        <f t="shared" si="335"/>
        <v/>
      </c>
      <c r="CE181" s="44" t="str">
        <f t="shared" si="336"/>
        <v/>
      </c>
      <c r="CF181" s="44" t="str">
        <f t="shared" si="337"/>
        <v/>
      </c>
      <c r="CG181" s="44" t="str">
        <f t="shared" si="338"/>
        <v/>
      </c>
      <c r="CH181" s="44" t="str">
        <f t="shared" si="339"/>
        <v/>
      </c>
      <c r="CI181" s="44" t="str">
        <f t="shared" si="340"/>
        <v/>
      </c>
      <c r="CJ181" s="44"/>
      <c r="CK181" s="44"/>
      <c r="CL181" s="44"/>
      <c r="CM181" s="44"/>
      <c r="CN181" s="44"/>
      <c r="CO181" s="44"/>
      <c r="CP181" s="44"/>
      <c r="CQ181" s="44"/>
      <c r="CR181" s="44"/>
      <c r="CS181" s="44"/>
      <c r="CT181" s="44"/>
      <c r="CU181" s="44"/>
      <c r="CV181" s="44"/>
      <c r="CW181" s="44" t="str">
        <f t="shared" si="341"/>
        <v/>
      </c>
      <c r="CX181" s="44" t="str">
        <f t="shared" si="342"/>
        <v/>
      </c>
      <c r="CY181" s="44"/>
      <c r="CZ181" s="44"/>
      <c r="DA181" s="45">
        <f t="shared" si="343"/>
        <v>0</v>
      </c>
      <c r="DB181" s="45">
        <f t="shared" si="344"/>
        <v>0</v>
      </c>
      <c r="DC181" s="45">
        <f t="shared" si="344"/>
        <v>0</v>
      </c>
      <c r="DD181" s="45">
        <f t="shared" si="345"/>
        <v>0</v>
      </c>
      <c r="DE181" s="45">
        <f t="shared" si="345"/>
        <v>0</v>
      </c>
      <c r="DF181" s="45">
        <f t="shared" si="346"/>
        <v>0</v>
      </c>
      <c r="DG181" s="45">
        <f t="shared" si="347"/>
        <v>0</v>
      </c>
      <c r="DH181" s="45">
        <f t="shared" si="348"/>
        <v>0</v>
      </c>
      <c r="DI181" s="45">
        <f t="shared" si="349"/>
        <v>0</v>
      </c>
      <c r="DJ181" s="45"/>
      <c r="DK181" s="45"/>
      <c r="DL181" s="45"/>
      <c r="DM181" s="45"/>
      <c r="DN181" s="45"/>
      <c r="DO181" s="45"/>
      <c r="DP181" s="45"/>
      <c r="DQ181" s="45"/>
      <c r="DR181" s="45"/>
      <c r="DS181" s="45"/>
      <c r="DT181" s="45"/>
      <c r="DU181" s="45"/>
      <c r="DV181" s="45"/>
      <c r="DW181" s="45">
        <f t="shared" si="354"/>
        <v>0</v>
      </c>
      <c r="DX181" s="45">
        <f t="shared" si="354"/>
        <v>0</v>
      </c>
    </row>
    <row r="182" spans="1:128" s="9" customFormat="1" x14ac:dyDescent="0.25">
      <c r="A182" s="542" t="s">
        <v>101</v>
      </c>
      <c r="B182" s="543"/>
      <c r="C182" s="116">
        <f t="shared" si="355"/>
        <v>83</v>
      </c>
      <c r="D182" s="137">
        <f t="shared" si="355"/>
        <v>0</v>
      </c>
      <c r="E182" s="60"/>
      <c r="F182" s="59"/>
      <c r="G182" s="60"/>
      <c r="H182" s="59"/>
      <c r="I182" s="60"/>
      <c r="J182" s="59"/>
      <c r="K182" s="60"/>
      <c r="L182" s="59"/>
      <c r="M182" s="60">
        <v>1</v>
      </c>
      <c r="N182" s="61"/>
      <c r="O182" s="60">
        <v>9</v>
      </c>
      <c r="P182" s="59"/>
      <c r="Q182" s="60">
        <v>24</v>
      </c>
      <c r="R182" s="59"/>
      <c r="S182" s="60">
        <v>14</v>
      </c>
      <c r="T182" s="59"/>
      <c r="U182" s="60">
        <v>11</v>
      </c>
      <c r="V182" s="59"/>
      <c r="W182" s="60">
        <v>3</v>
      </c>
      <c r="X182" s="59"/>
      <c r="Y182" s="60">
        <v>3</v>
      </c>
      <c r="Z182" s="59"/>
      <c r="AA182" s="60">
        <v>10</v>
      </c>
      <c r="AB182" s="59"/>
      <c r="AC182" s="60">
        <v>3</v>
      </c>
      <c r="AD182" s="153"/>
      <c r="AE182" s="60">
        <v>4</v>
      </c>
      <c r="AF182" s="153"/>
      <c r="AG182" s="60">
        <v>1</v>
      </c>
      <c r="AH182" s="61"/>
      <c r="AI182" s="60"/>
      <c r="AJ182" s="59"/>
      <c r="AK182" s="124">
        <v>45</v>
      </c>
      <c r="AL182" s="141"/>
      <c r="AM182" s="60">
        <v>38</v>
      </c>
      <c r="AN182" s="125"/>
      <c r="AO182" s="124">
        <v>0</v>
      </c>
      <c r="AP182" s="141">
        <v>0</v>
      </c>
      <c r="AQ182" s="58">
        <v>0</v>
      </c>
      <c r="AR182" s="125">
        <v>0</v>
      </c>
      <c r="AS182" s="124">
        <v>0</v>
      </c>
      <c r="AT182" s="125">
        <v>0</v>
      </c>
      <c r="AU182" s="124">
        <v>0</v>
      </c>
      <c r="AV182" s="141">
        <v>0</v>
      </c>
      <c r="AW182" s="124">
        <v>0</v>
      </c>
      <c r="AX182" s="141">
        <v>0</v>
      </c>
      <c r="AY182" s="43" t="str">
        <f t="shared" si="331"/>
        <v/>
      </c>
      <c r="AZ182" s="43"/>
      <c r="BA182" s="43"/>
      <c r="BB182" s="43"/>
      <c r="BC182" s="43"/>
      <c r="BD182" s="43"/>
      <c r="BE182" s="43"/>
      <c r="BF182" s="43"/>
      <c r="BG182" s="10"/>
      <c r="BH182" s="10"/>
      <c r="BI182" s="10"/>
      <c r="BJ182" s="10"/>
      <c r="BQ182" s="10"/>
      <c r="BR182" s="10"/>
      <c r="BS182" s="10"/>
      <c r="BT182" s="11"/>
      <c r="BU182" s="11"/>
      <c r="BV182" s="10"/>
      <c r="BW182" s="10"/>
      <c r="BX182" s="11"/>
      <c r="BY182" s="11"/>
      <c r="BZ182" s="11"/>
      <c r="CA182" s="44" t="str">
        <f t="shared" si="332"/>
        <v/>
      </c>
      <c r="CB182" s="44" t="str">
        <f t="shared" si="333"/>
        <v/>
      </c>
      <c r="CC182" s="44" t="str">
        <f t="shared" si="334"/>
        <v/>
      </c>
      <c r="CD182" s="44" t="str">
        <f t="shared" si="335"/>
        <v/>
      </c>
      <c r="CE182" s="44" t="str">
        <f t="shared" si="336"/>
        <v/>
      </c>
      <c r="CF182" s="44" t="str">
        <f t="shared" si="337"/>
        <v/>
      </c>
      <c r="CG182" s="44" t="str">
        <f t="shared" si="338"/>
        <v/>
      </c>
      <c r="CH182" s="44" t="str">
        <f t="shared" si="339"/>
        <v/>
      </c>
      <c r="CI182" s="44" t="str">
        <f t="shared" si="340"/>
        <v/>
      </c>
      <c r="CJ182" s="44"/>
      <c r="CK182" s="44"/>
      <c r="CL182" s="44"/>
      <c r="CM182" s="44"/>
      <c r="CN182" s="44"/>
      <c r="CO182" s="44"/>
      <c r="CP182" s="44"/>
      <c r="CQ182" s="44"/>
      <c r="CR182" s="44"/>
      <c r="CS182" s="44"/>
      <c r="CT182" s="44"/>
      <c r="CU182" s="44"/>
      <c r="CV182" s="44"/>
      <c r="CW182" s="44" t="str">
        <f t="shared" si="341"/>
        <v/>
      </c>
      <c r="CX182" s="44" t="str">
        <f t="shared" si="342"/>
        <v/>
      </c>
      <c r="CY182" s="44"/>
      <c r="CZ182" s="44"/>
      <c r="DA182" s="45">
        <f t="shared" si="343"/>
        <v>0</v>
      </c>
      <c r="DB182" s="45">
        <f t="shared" si="344"/>
        <v>0</v>
      </c>
      <c r="DC182" s="45">
        <f t="shared" si="344"/>
        <v>0</v>
      </c>
      <c r="DD182" s="45">
        <f t="shared" si="345"/>
        <v>0</v>
      </c>
      <c r="DE182" s="45">
        <f t="shared" si="345"/>
        <v>0</v>
      </c>
      <c r="DF182" s="45">
        <f t="shared" si="346"/>
        <v>0</v>
      </c>
      <c r="DG182" s="45">
        <f t="shared" si="347"/>
        <v>0</v>
      </c>
      <c r="DH182" s="45">
        <f t="shared" si="348"/>
        <v>0</v>
      </c>
      <c r="DI182" s="45">
        <f t="shared" si="349"/>
        <v>0</v>
      </c>
      <c r="DJ182" s="45"/>
      <c r="DK182" s="45"/>
      <c r="DL182" s="45"/>
      <c r="DM182" s="45"/>
      <c r="DN182" s="45"/>
      <c r="DO182" s="45"/>
      <c r="DP182" s="45"/>
      <c r="DQ182" s="45"/>
      <c r="DR182" s="45"/>
      <c r="DS182" s="45"/>
      <c r="DT182" s="45"/>
      <c r="DU182" s="45"/>
      <c r="DV182" s="45"/>
      <c r="DW182" s="45">
        <f t="shared" si="354"/>
        <v>0</v>
      </c>
      <c r="DX182" s="45">
        <f t="shared" si="354"/>
        <v>0</v>
      </c>
    </row>
    <row r="183" spans="1:128" s="9" customFormat="1" ht="15" customHeight="1" x14ac:dyDescent="0.25">
      <c r="A183" s="503" t="s">
        <v>102</v>
      </c>
      <c r="B183" s="503"/>
      <c r="C183" s="503"/>
      <c r="D183" s="503"/>
      <c r="E183" s="503"/>
      <c r="F183" s="503"/>
      <c r="G183" s="503"/>
      <c r="H183" s="503"/>
      <c r="I183" s="503"/>
      <c r="J183" s="503"/>
      <c r="K183" s="503"/>
      <c r="L183" s="503"/>
      <c r="M183" s="503"/>
      <c r="N183" s="503"/>
      <c r="O183" s="503"/>
      <c r="P183" s="503"/>
      <c r="Q183" s="504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S183" s="10"/>
      <c r="AT183" s="10"/>
      <c r="AU183" s="10"/>
      <c r="AV183" s="10"/>
      <c r="AW183" s="10"/>
      <c r="AX183" s="10"/>
      <c r="AY183" s="154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V183" s="10"/>
      <c r="BW183" s="10"/>
      <c r="BX183" s="11"/>
      <c r="BY183" s="11"/>
      <c r="BZ183" s="11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</row>
    <row r="184" spans="1:128" s="9" customFormat="1" ht="15" customHeight="1" x14ac:dyDescent="0.25">
      <c r="A184" s="514" t="s">
        <v>62</v>
      </c>
      <c r="B184" s="496"/>
      <c r="C184" s="478" t="s">
        <v>5</v>
      </c>
      <c r="D184" s="479"/>
      <c r="E184" s="482" t="s">
        <v>77</v>
      </c>
      <c r="F184" s="483"/>
      <c r="G184" s="483"/>
      <c r="H184" s="483"/>
      <c r="I184" s="483"/>
      <c r="J184" s="483"/>
      <c r="K184" s="483"/>
      <c r="L184" s="483"/>
      <c r="M184" s="483"/>
      <c r="N184" s="483"/>
      <c r="O184" s="483"/>
      <c r="P184" s="483"/>
      <c r="Q184" s="483"/>
      <c r="R184" s="483"/>
      <c r="S184" s="483"/>
      <c r="T184" s="483"/>
      <c r="U184" s="483"/>
      <c r="V184" s="483"/>
      <c r="W184" s="483"/>
      <c r="X184" s="483"/>
      <c r="Y184" s="483"/>
      <c r="Z184" s="483"/>
      <c r="AA184" s="483"/>
      <c r="AB184" s="483"/>
      <c r="AC184" s="483"/>
      <c r="AD184" s="483"/>
      <c r="AE184" s="483"/>
      <c r="AF184" s="483"/>
      <c r="AG184" s="483"/>
      <c r="AH184" s="483"/>
      <c r="AI184" s="483"/>
      <c r="AJ184" s="484"/>
      <c r="AK184" s="517" t="s">
        <v>78</v>
      </c>
      <c r="AL184" s="517"/>
      <c r="AM184" s="517"/>
      <c r="AN184" s="518"/>
      <c r="AO184" s="519" t="s">
        <v>8</v>
      </c>
      <c r="AP184" s="517"/>
      <c r="AQ184" s="517"/>
      <c r="AR184" s="518"/>
      <c r="AS184" s="520" t="s">
        <v>79</v>
      </c>
      <c r="AT184" s="521"/>
      <c r="AU184" s="520" t="s">
        <v>10</v>
      </c>
      <c r="AV184" s="521"/>
      <c r="AW184" s="514" t="s">
        <v>80</v>
      </c>
      <c r="AX184" s="496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R184" s="10"/>
      <c r="BS184" s="10"/>
      <c r="BT184" s="10"/>
      <c r="BU184" s="11"/>
      <c r="BV184" s="10"/>
      <c r="BW184" s="10"/>
      <c r="BX184" s="11"/>
      <c r="BY184" s="11"/>
      <c r="BZ184" s="11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</row>
    <row r="185" spans="1:128" s="9" customFormat="1" ht="15" customHeight="1" x14ac:dyDescent="0.25">
      <c r="A185" s="515"/>
      <c r="B185" s="497"/>
      <c r="C185" s="480"/>
      <c r="D185" s="481"/>
      <c r="E185" s="491" t="s">
        <v>81</v>
      </c>
      <c r="F185" s="485"/>
      <c r="G185" s="491" t="s">
        <v>13</v>
      </c>
      <c r="H185" s="485"/>
      <c r="I185" s="491" t="s">
        <v>14</v>
      </c>
      <c r="J185" s="485"/>
      <c r="K185" s="482" t="s">
        <v>15</v>
      </c>
      <c r="L185" s="505"/>
      <c r="M185" s="482" t="s">
        <v>82</v>
      </c>
      <c r="N185" s="505"/>
      <c r="O185" s="482" t="s">
        <v>83</v>
      </c>
      <c r="P185" s="505"/>
      <c r="Q185" s="482" t="s">
        <v>84</v>
      </c>
      <c r="R185" s="505"/>
      <c r="S185" s="482" t="s">
        <v>19</v>
      </c>
      <c r="T185" s="505"/>
      <c r="U185" s="482" t="s">
        <v>20</v>
      </c>
      <c r="V185" s="505"/>
      <c r="W185" s="482" t="s">
        <v>21</v>
      </c>
      <c r="X185" s="505"/>
      <c r="Y185" s="482" t="s">
        <v>22</v>
      </c>
      <c r="Z185" s="505"/>
      <c r="AA185" s="482" t="s">
        <v>23</v>
      </c>
      <c r="AB185" s="505"/>
      <c r="AC185" s="482" t="s">
        <v>24</v>
      </c>
      <c r="AD185" s="505"/>
      <c r="AE185" s="482" t="s">
        <v>25</v>
      </c>
      <c r="AF185" s="505"/>
      <c r="AG185" s="482" t="s">
        <v>26</v>
      </c>
      <c r="AH185" s="505"/>
      <c r="AI185" s="482" t="s">
        <v>85</v>
      </c>
      <c r="AJ185" s="484"/>
      <c r="AK185" s="530" t="s">
        <v>31</v>
      </c>
      <c r="AL185" s="529"/>
      <c r="AM185" s="530" t="s">
        <v>32</v>
      </c>
      <c r="AN185" s="527"/>
      <c r="AO185" s="528" t="s">
        <v>36</v>
      </c>
      <c r="AP185" s="529"/>
      <c r="AQ185" s="530" t="s">
        <v>35</v>
      </c>
      <c r="AR185" s="527"/>
      <c r="AS185" s="522"/>
      <c r="AT185" s="523"/>
      <c r="AU185" s="522"/>
      <c r="AV185" s="523"/>
      <c r="AW185" s="516"/>
      <c r="AX185" s="498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R185" s="10"/>
      <c r="BS185" s="10"/>
      <c r="BT185" s="10"/>
      <c r="BU185" s="11"/>
      <c r="BV185" s="10"/>
      <c r="BW185" s="10"/>
      <c r="BX185" s="11"/>
      <c r="BY185" s="11"/>
      <c r="BZ185" s="11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</row>
    <row r="186" spans="1:128" s="9" customFormat="1" ht="31.5" x14ac:dyDescent="0.25">
      <c r="A186" s="516"/>
      <c r="B186" s="498"/>
      <c r="C186" s="18" t="s">
        <v>33</v>
      </c>
      <c r="D186" s="64" t="s">
        <v>86</v>
      </c>
      <c r="E186" s="18" t="s">
        <v>33</v>
      </c>
      <c r="F186" s="64" t="s">
        <v>86</v>
      </c>
      <c r="G186" s="18" t="s">
        <v>33</v>
      </c>
      <c r="H186" s="64" t="s">
        <v>86</v>
      </c>
      <c r="I186" s="18" t="s">
        <v>33</v>
      </c>
      <c r="J186" s="64" t="s">
        <v>86</v>
      </c>
      <c r="K186" s="18" t="s">
        <v>33</v>
      </c>
      <c r="L186" s="64" t="s">
        <v>86</v>
      </c>
      <c r="M186" s="18" t="s">
        <v>33</v>
      </c>
      <c r="N186" s="64" t="s">
        <v>86</v>
      </c>
      <c r="O186" s="18" t="s">
        <v>33</v>
      </c>
      <c r="P186" s="64" t="s">
        <v>86</v>
      </c>
      <c r="Q186" s="18" t="s">
        <v>33</v>
      </c>
      <c r="R186" s="64" t="s">
        <v>86</v>
      </c>
      <c r="S186" s="18" t="s">
        <v>33</v>
      </c>
      <c r="T186" s="64" t="s">
        <v>86</v>
      </c>
      <c r="U186" s="18" t="s">
        <v>33</v>
      </c>
      <c r="V186" s="64" t="s">
        <v>86</v>
      </c>
      <c r="W186" s="18" t="s">
        <v>33</v>
      </c>
      <c r="X186" s="64" t="s">
        <v>86</v>
      </c>
      <c r="Y186" s="18" t="s">
        <v>33</v>
      </c>
      <c r="Z186" s="64" t="s">
        <v>86</v>
      </c>
      <c r="AA186" s="18" t="s">
        <v>33</v>
      </c>
      <c r="AB186" s="64" t="s">
        <v>86</v>
      </c>
      <c r="AC186" s="18" t="s">
        <v>33</v>
      </c>
      <c r="AD186" s="64" t="s">
        <v>86</v>
      </c>
      <c r="AE186" s="18" t="s">
        <v>33</v>
      </c>
      <c r="AF186" s="64" t="s">
        <v>86</v>
      </c>
      <c r="AG186" s="18" t="s">
        <v>33</v>
      </c>
      <c r="AH186" s="64" t="s">
        <v>86</v>
      </c>
      <c r="AI186" s="18" t="s">
        <v>33</v>
      </c>
      <c r="AJ186" s="26" t="s">
        <v>86</v>
      </c>
      <c r="AK186" s="24" t="s">
        <v>33</v>
      </c>
      <c r="AL186" s="64" t="s">
        <v>86</v>
      </c>
      <c r="AM186" s="18" t="s">
        <v>33</v>
      </c>
      <c r="AN186" s="64" t="s">
        <v>86</v>
      </c>
      <c r="AO186" s="98" t="s">
        <v>33</v>
      </c>
      <c r="AP186" s="64" t="s">
        <v>86</v>
      </c>
      <c r="AQ186" s="18" t="s">
        <v>33</v>
      </c>
      <c r="AR186" s="64" t="s">
        <v>86</v>
      </c>
      <c r="AS186" s="98" t="s">
        <v>33</v>
      </c>
      <c r="AT186" s="64" t="s">
        <v>86</v>
      </c>
      <c r="AU186" s="98" t="s">
        <v>33</v>
      </c>
      <c r="AV186" s="64" t="s">
        <v>86</v>
      </c>
      <c r="AW186" s="98" t="s">
        <v>33</v>
      </c>
      <c r="AX186" s="64" t="s">
        <v>86</v>
      </c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R186" s="10"/>
      <c r="BS186" s="10"/>
      <c r="BT186" s="10"/>
      <c r="BU186" s="11"/>
      <c r="BV186" s="10"/>
      <c r="BW186" s="10"/>
      <c r="BX186" s="11"/>
      <c r="BY186" s="11"/>
      <c r="BZ186" s="11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</row>
    <row r="187" spans="1:128" s="9" customFormat="1" x14ac:dyDescent="0.25">
      <c r="A187" s="531" t="s">
        <v>87</v>
      </c>
      <c r="B187" s="532"/>
      <c r="C187" s="31">
        <f t="shared" ref="C187:D189" si="356">+M187+O187+Q187+S187+U187+W187+Y187+AA187+AC187+AE187</f>
        <v>0</v>
      </c>
      <c r="D187" s="99">
        <f t="shared" si="356"/>
        <v>0</v>
      </c>
      <c r="E187" s="100"/>
      <c r="F187" s="101"/>
      <c r="G187" s="100"/>
      <c r="H187" s="101"/>
      <c r="I187" s="100"/>
      <c r="J187" s="101"/>
      <c r="K187" s="100"/>
      <c r="L187" s="101"/>
      <c r="M187" s="79"/>
      <c r="N187" s="80"/>
      <c r="O187" s="79"/>
      <c r="P187" s="80"/>
      <c r="Q187" s="79"/>
      <c r="R187" s="80"/>
      <c r="S187" s="79"/>
      <c r="T187" s="80"/>
      <c r="U187" s="79"/>
      <c r="V187" s="80"/>
      <c r="W187" s="79"/>
      <c r="X187" s="80"/>
      <c r="Y187" s="79"/>
      <c r="Z187" s="80"/>
      <c r="AA187" s="79"/>
      <c r="AB187" s="80"/>
      <c r="AC187" s="79"/>
      <c r="AD187" s="80"/>
      <c r="AE187" s="79"/>
      <c r="AF187" s="80"/>
      <c r="AG187" s="100"/>
      <c r="AH187" s="102"/>
      <c r="AI187" s="100"/>
      <c r="AJ187" s="103"/>
      <c r="AK187" s="104"/>
      <c r="AL187" s="105"/>
      <c r="AM187" s="84"/>
      <c r="AN187" s="106"/>
      <c r="AO187" s="107"/>
      <c r="AP187" s="108"/>
      <c r="AQ187" s="37"/>
      <c r="AR187" s="109"/>
      <c r="AS187" s="107"/>
      <c r="AT187" s="109"/>
      <c r="AU187" s="107"/>
      <c r="AV187" s="108"/>
      <c r="AW187" s="107"/>
      <c r="AX187" s="108"/>
      <c r="AY187" s="43" t="str">
        <f t="shared" ref="AY187:AY209" si="357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3"/>
      <c r="BA187" s="43"/>
      <c r="BB187" s="43"/>
      <c r="BC187" s="43"/>
      <c r="BD187" s="43"/>
      <c r="BE187" s="43"/>
      <c r="BF187" s="43"/>
      <c r="BG187" s="43"/>
      <c r="BH187" s="10"/>
      <c r="BI187" s="10"/>
      <c r="BJ187" s="10"/>
      <c r="BK187" s="10"/>
      <c r="BR187" s="10"/>
      <c r="BS187" s="10"/>
      <c r="BT187" s="10"/>
      <c r="BU187" s="11"/>
      <c r="BV187" s="10"/>
      <c r="BW187" s="10"/>
      <c r="BX187" s="11"/>
      <c r="BY187" s="11"/>
      <c r="BZ187" s="11"/>
      <c r="CA187" s="44" t="str">
        <f>IF(DA187=1," * El total de exámenes confirmados positivos por ISP NO DEBE SUPERAR el total de exámenes procesados. ","")</f>
        <v/>
      </c>
      <c r="CB187" s="44" t="str">
        <f>IF(DB187=1," * La suma de exámenes procesados por sexo DEBE SER IGUAL al total de Procesados. ","")</f>
        <v/>
      </c>
      <c r="CC187" s="44" t="str">
        <f>IF(DC187=1," * La suma de exámenes Confirmados positivos por ISP por sexo DEBE SER IGUAL al total de Procesados. ","")</f>
        <v/>
      </c>
      <c r="CD187" s="44" t="str">
        <f>IF(DD187=1," * La suma de exámenes procesados Trans NO PUEDE Superar al total de Procesados. ","")</f>
        <v/>
      </c>
      <c r="CE187" s="44" t="str">
        <f>IF(DE187=1," * La suma de exámenes confirmados positivos por ISP Trans NO PUEDE Superar al total de Procesados. ","")</f>
        <v/>
      </c>
      <c r="CF187" s="44" t="str">
        <f>IF(DF187=1," * Los exámenes procesados de personas pertenecientes a Pueblos originarios NO PUEDE Superar al total de Procesados. ","")</f>
        <v/>
      </c>
      <c r="CG187" s="44" t="str">
        <f>IF(DG187=1," * Los exámenes confirmados positivos por ISP de personas pertenecientes a Pueblos originarios NO PUEDE Superar al total de Procesados. ","")</f>
        <v/>
      </c>
      <c r="CH187" s="44" t="str">
        <f>IF(DH187=1," * Los exámenes procesados de personas pertenecientes a Pueblos migrantes NO PUEDE Superar al total de Procesados. ","")</f>
        <v/>
      </c>
      <c r="CI187" s="44" t="str">
        <f>IF(DI187=1," * Los exámenes confirmados positivos por ISP de personas pertenecientes a Pueblos Migrantes NO PUEDE Superar al total de Procesados. ","")</f>
        <v/>
      </c>
      <c r="CJ187" s="44"/>
      <c r="CK187" s="44"/>
      <c r="CL187" s="44"/>
      <c r="CM187" s="44"/>
      <c r="CN187" s="44"/>
      <c r="CO187" s="44"/>
      <c r="CP187" s="44"/>
      <c r="CQ187" s="44"/>
      <c r="CR187" s="44"/>
      <c r="CS187" s="44"/>
      <c r="CT187" s="44"/>
      <c r="CU187" s="44"/>
      <c r="CV187" s="44"/>
      <c r="CW187" s="44" t="str">
        <f t="shared" ref="CW187:CW209" si="358">IF(DW187=1,"* No olvide digitar la columna Procesados Trans y/o Pueblos Originarios y/o Migrantes (Digite Cero si no tiene). ","")</f>
        <v/>
      </c>
      <c r="CX187" s="44" t="str">
        <f t="shared" ref="CX187:CX209" si="359">IF(DX187=1,"* No olvide digitar la columna Confirmados Trans y/o Pueblos Originarios y/o Migrantes (Digite Cero si no tiene). ","")</f>
        <v/>
      </c>
      <c r="CY187" s="44"/>
      <c r="CZ187" s="44"/>
      <c r="DA187" s="45">
        <f>IF(C187&lt;D187,1,0)</f>
        <v>0</v>
      </c>
      <c r="DB187" s="45">
        <f>IF(C187&lt;&gt;(AK187+AM187),1,0)</f>
        <v>0</v>
      </c>
      <c r="DC187" s="45">
        <f>IF(D187&lt;&gt;(AL187+AN187),1,0)</f>
        <v>0</v>
      </c>
      <c r="DD187" s="45">
        <f>IF(C187&lt;(AO187+AQ187),1,0)</f>
        <v>0</v>
      </c>
      <c r="DE187" s="45">
        <f>IF(D187&lt;(AP187+AR187),1,0)</f>
        <v>0</v>
      </c>
      <c r="DF187" s="45">
        <f>IF($C187&lt;AS187,1,0)</f>
        <v>0</v>
      </c>
      <c r="DG187" s="45">
        <f>IF($D187&lt;AT187,1,0)</f>
        <v>0</v>
      </c>
      <c r="DH187" s="45">
        <f>IF($C187&lt;AU187,1,0)</f>
        <v>0</v>
      </c>
      <c r="DI187" s="45">
        <f>IF($D187&lt;AV187,1,0)</f>
        <v>0</v>
      </c>
      <c r="DJ187" s="45"/>
      <c r="DK187" s="45"/>
      <c r="DL187" s="45"/>
      <c r="DM187" s="45"/>
      <c r="DN187" s="45"/>
      <c r="DO187" s="45"/>
      <c r="DP187" s="45"/>
      <c r="DQ187" s="45"/>
      <c r="DR187" s="45"/>
      <c r="DS187" s="45"/>
      <c r="DT187" s="45"/>
      <c r="DU187" s="45"/>
      <c r="DV187" s="45"/>
      <c r="DW187" s="45">
        <f t="shared" ref="DW187:DX202" si="360">IF(AND(C187&lt;&gt;0,OR(AO187="",AQ187="",AS187="",AU187="")),1,0)</f>
        <v>0</v>
      </c>
      <c r="DX187" s="45">
        <f t="shared" si="360"/>
        <v>0</v>
      </c>
    </row>
    <row r="188" spans="1:128" s="9" customFormat="1" x14ac:dyDescent="0.25">
      <c r="A188" s="533" t="s">
        <v>88</v>
      </c>
      <c r="B188" s="534"/>
      <c r="C188" s="47">
        <f t="shared" si="356"/>
        <v>0</v>
      </c>
      <c r="D188" s="110">
        <f t="shared" si="356"/>
        <v>0</v>
      </c>
      <c r="E188" s="35"/>
      <c r="F188" s="34"/>
      <c r="G188" s="35"/>
      <c r="H188" s="34"/>
      <c r="I188" s="35"/>
      <c r="J188" s="34"/>
      <c r="K188" s="35"/>
      <c r="L188" s="34"/>
      <c r="M188" s="84"/>
      <c r="N188" s="85"/>
      <c r="O188" s="84"/>
      <c r="P188" s="85"/>
      <c r="Q188" s="84"/>
      <c r="R188" s="85"/>
      <c r="S188" s="84"/>
      <c r="T188" s="85"/>
      <c r="U188" s="84"/>
      <c r="V188" s="85"/>
      <c r="W188" s="84"/>
      <c r="X188" s="85"/>
      <c r="Y188" s="84"/>
      <c r="Z188" s="85"/>
      <c r="AA188" s="84"/>
      <c r="AB188" s="85"/>
      <c r="AC188" s="84"/>
      <c r="AD188" s="85"/>
      <c r="AE188" s="84"/>
      <c r="AF188" s="85"/>
      <c r="AG188" s="35"/>
      <c r="AH188" s="36"/>
      <c r="AI188" s="35"/>
      <c r="AJ188" s="54"/>
      <c r="AK188" s="41"/>
      <c r="AL188" s="111"/>
      <c r="AM188" s="39"/>
      <c r="AN188" s="109"/>
      <c r="AO188" s="107"/>
      <c r="AP188" s="108"/>
      <c r="AQ188" s="37"/>
      <c r="AR188" s="109"/>
      <c r="AS188" s="107"/>
      <c r="AT188" s="109"/>
      <c r="AU188" s="107"/>
      <c r="AV188" s="108"/>
      <c r="AW188" s="107"/>
      <c r="AX188" s="108"/>
      <c r="AY188" s="43" t="str">
        <f t="shared" si="357"/>
        <v/>
      </c>
      <c r="AZ188" s="43"/>
      <c r="BA188" s="43"/>
      <c r="BB188" s="43"/>
      <c r="BC188" s="43"/>
      <c r="BD188" s="43"/>
      <c r="BE188" s="43"/>
      <c r="BF188" s="43"/>
      <c r="BG188" s="43"/>
      <c r="BH188" s="10"/>
      <c r="BI188" s="10"/>
      <c r="BJ188" s="10"/>
      <c r="BK188" s="10"/>
      <c r="BR188" s="10"/>
      <c r="BS188" s="10"/>
      <c r="BT188" s="10"/>
      <c r="BU188" s="11"/>
      <c r="BV188" s="10"/>
      <c r="BW188" s="10"/>
      <c r="BX188" s="11"/>
      <c r="BY188" s="11"/>
      <c r="BZ188" s="11"/>
      <c r="CA188" s="44" t="str">
        <f t="shared" ref="CA188:CA208" si="361">IF(DA188=1," * El total de exámenes confirmados positivos por ISP NO DEBE SUPERAR el total de exámenes procesados. ","")</f>
        <v/>
      </c>
      <c r="CB188" s="44" t="str">
        <f t="shared" ref="CB188:CB208" si="362">IF(DB188=1," * La suma de exámenes procesados por sexo DEBE SER IGUAL al total de Procesados. ","")</f>
        <v/>
      </c>
      <c r="CC188" s="44" t="str">
        <f t="shared" ref="CC188:CC208" si="363">IF(DC188=1," * La suma de exámenes Confirmados positivos por ISP por sexo DEBE SER IGUAL al total de Procesados. ","")</f>
        <v/>
      </c>
      <c r="CD188" s="44" t="str">
        <f t="shared" ref="CD188:CD208" si="364">IF(DD188=1," * La suma de exámenes procesados Trans NO PUEDE Superar al total de Procesados. ","")</f>
        <v/>
      </c>
      <c r="CE188" s="44" t="str">
        <f t="shared" ref="CE188:CE208" si="365">IF(DE188=1," * La suma de exámenes confirmados positivos por ISP Trans NO PUEDE Superar al total de Procesados. ","")</f>
        <v/>
      </c>
      <c r="CF188" s="44" t="str">
        <f t="shared" ref="CF188:CF208" si="366">IF(DF188=1," * Los exámenes procesados de personas pertenecientes a Pueblos originarios NO PUEDE Superar al total de Procesados. ","")</f>
        <v/>
      </c>
      <c r="CG188" s="44" t="str">
        <f t="shared" ref="CG188:CG208" si="367">IF(DG188=1," * Los exámenes confirmados positivos por ISP de personas pertenecientes a Pueblos originarios NO PUEDE Superar al total de Procesados. ","")</f>
        <v/>
      </c>
      <c r="CH188" s="44" t="str">
        <f t="shared" ref="CH188:CH208" si="368">IF(DH188=1," * Los exámenes procesados de personas pertenecientes a Pueblos migrantes NO PUEDE Superar al total de Procesados. ","")</f>
        <v/>
      </c>
      <c r="CI188" s="44" t="str">
        <f t="shared" ref="CI188:CI208" si="369">IF(DI188=1," * Los exámenes confirmados positivos por ISP de personas pertenecientes a Pueblos Migrantes NO PUEDE Superar al total de Procesados. ","")</f>
        <v/>
      </c>
      <c r="CJ188" s="44"/>
      <c r="CK188" s="44"/>
      <c r="CL188" s="44"/>
      <c r="CM188" s="44"/>
      <c r="CN188" s="44"/>
      <c r="CO188" s="44"/>
      <c r="CP188" s="44"/>
      <c r="CQ188" s="44"/>
      <c r="CR188" s="44"/>
      <c r="CS188" s="44"/>
      <c r="CT188" s="44"/>
      <c r="CU188" s="44"/>
      <c r="CV188" s="44"/>
      <c r="CW188" s="44" t="str">
        <f t="shared" si="358"/>
        <v/>
      </c>
      <c r="CX188" s="44" t="str">
        <f t="shared" si="359"/>
        <v/>
      </c>
      <c r="CY188" s="44"/>
      <c r="CZ188" s="44"/>
      <c r="DA188" s="45">
        <f t="shared" ref="DA188:DA209" si="370">IF(C188&lt;D188,1,0)</f>
        <v>0</v>
      </c>
      <c r="DB188" s="45">
        <f t="shared" ref="DB188:DC209" si="371">IF(C188&lt;&gt;(AK188+AM188),1,0)</f>
        <v>0</v>
      </c>
      <c r="DC188" s="45">
        <f t="shared" si="371"/>
        <v>0</v>
      </c>
      <c r="DD188" s="45">
        <f t="shared" ref="DD188:DE209" si="372">IF(C188&lt;(AO188+AQ188),1,0)</f>
        <v>0</v>
      </c>
      <c r="DE188" s="45">
        <f t="shared" si="372"/>
        <v>0</v>
      </c>
      <c r="DF188" s="45">
        <f t="shared" ref="DF188:DF209" si="373">IF($C188&lt;AS188,1,0)</f>
        <v>0</v>
      </c>
      <c r="DG188" s="45">
        <f t="shared" ref="DG188:DG209" si="374">IF($D188&lt;AT188,1,0)</f>
        <v>0</v>
      </c>
      <c r="DH188" s="45">
        <f t="shared" ref="DH188:DH209" si="375">IF($C188&lt;AU188,1,0)</f>
        <v>0</v>
      </c>
      <c r="DI188" s="45">
        <f t="shared" ref="DI188:DI209" si="376">IF($D188&lt;AV188,1,0)</f>
        <v>0</v>
      </c>
      <c r="DJ188" s="45"/>
      <c r="DK188" s="45"/>
      <c r="DL188" s="45"/>
      <c r="DM188" s="45"/>
      <c r="DN188" s="45"/>
      <c r="DO188" s="45"/>
      <c r="DP188" s="45"/>
      <c r="DQ188" s="45"/>
      <c r="DR188" s="45"/>
      <c r="DS188" s="45"/>
      <c r="DT188" s="45"/>
      <c r="DU188" s="45"/>
      <c r="DV188" s="45"/>
      <c r="DW188" s="45">
        <f t="shared" si="360"/>
        <v>0</v>
      </c>
      <c r="DX188" s="45">
        <f t="shared" si="360"/>
        <v>0</v>
      </c>
    </row>
    <row r="189" spans="1:128" s="9" customFormat="1" x14ac:dyDescent="0.25">
      <c r="A189" s="533" t="s">
        <v>89</v>
      </c>
      <c r="B189" s="534"/>
      <c r="C189" s="47">
        <f t="shared" si="356"/>
        <v>0</v>
      </c>
      <c r="D189" s="110">
        <f t="shared" si="356"/>
        <v>0</v>
      </c>
      <c r="E189" s="35"/>
      <c r="F189" s="34"/>
      <c r="G189" s="35"/>
      <c r="H189" s="34"/>
      <c r="I189" s="35"/>
      <c r="J189" s="34"/>
      <c r="K189" s="35"/>
      <c r="L189" s="34"/>
      <c r="M189" s="39"/>
      <c r="N189" s="38"/>
      <c r="O189" s="39"/>
      <c r="P189" s="38"/>
      <c r="Q189" s="39"/>
      <c r="R189" s="38"/>
      <c r="S189" s="39"/>
      <c r="T189" s="38"/>
      <c r="U189" s="39"/>
      <c r="V189" s="38"/>
      <c r="W189" s="39"/>
      <c r="X189" s="38"/>
      <c r="Y189" s="39"/>
      <c r="Z189" s="38"/>
      <c r="AA189" s="39"/>
      <c r="AB189" s="38"/>
      <c r="AC189" s="39"/>
      <c r="AD189" s="38"/>
      <c r="AE189" s="39"/>
      <c r="AF189" s="38"/>
      <c r="AG189" s="35"/>
      <c r="AH189" s="36"/>
      <c r="AI189" s="35"/>
      <c r="AJ189" s="54"/>
      <c r="AK189" s="41"/>
      <c r="AL189" s="111"/>
      <c r="AM189" s="39"/>
      <c r="AN189" s="109"/>
      <c r="AO189" s="107"/>
      <c r="AP189" s="108"/>
      <c r="AQ189" s="37"/>
      <c r="AR189" s="109"/>
      <c r="AS189" s="107"/>
      <c r="AT189" s="109"/>
      <c r="AU189" s="107"/>
      <c r="AV189" s="108"/>
      <c r="AW189" s="107"/>
      <c r="AX189" s="108"/>
      <c r="AY189" s="43" t="str">
        <f t="shared" si="357"/>
        <v/>
      </c>
      <c r="AZ189" s="43"/>
      <c r="BA189" s="43"/>
      <c r="BB189" s="43"/>
      <c r="BC189" s="43"/>
      <c r="BD189" s="43"/>
      <c r="BE189" s="43"/>
      <c r="BF189" s="43"/>
      <c r="BG189" s="43"/>
      <c r="BH189" s="10"/>
      <c r="BI189" s="10"/>
      <c r="BJ189" s="10"/>
      <c r="BK189" s="10"/>
      <c r="BR189" s="10"/>
      <c r="BS189" s="10"/>
      <c r="BT189" s="10"/>
      <c r="BU189" s="11"/>
      <c r="BV189" s="10"/>
      <c r="BW189" s="10"/>
      <c r="BX189" s="11"/>
      <c r="BY189" s="11"/>
      <c r="BZ189" s="11"/>
      <c r="CA189" s="44" t="str">
        <f t="shared" si="361"/>
        <v/>
      </c>
      <c r="CB189" s="44" t="str">
        <f t="shared" si="362"/>
        <v/>
      </c>
      <c r="CC189" s="44" t="str">
        <f t="shared" si="363"/>
        <v/>
      </c>
      <c r="CD189" s="44" t="str">
        <f t="shared" si="364"/>
        <v/>
      </c>
      <c r="CE189" s="44" t="str">
        <f t="shared" si="365"/>
        <v/>
      </c>
      <c r="CF189" s="44" t="str">
        <f t="shared" si="366"/>
        <v/>
      </c>
      <c r="CG189" s="44" t="str">
        <f t="shared" si="367"/>
        <v/>
      </c>
      <c r="CH189" s="44" t="str">
        <f t="shared" si="368"/>
        <v/>
      </c>
      <c r="CI189" s="44" t="str">
        <f t="shared" si="369"/>
        <v/>
      </c>
      <c r="CJ189" s="44"/>
      <c r="CK189" s="44"/>
      <c r="CL189" s="44"/>
      <c r="CM189" s="44"/>
      <c r="CN189" s="44"/>
      <c r="CO189" s="44"/>
      <c r="CP189" s="44"/>
      <c r="CQ189" s="44"/>
      <c r="CR189" s="44"/>
      <c r="CS189" s="44"/>
      <c r="CT189" s="44"/>
      <c r="CU189" s="44"/>
      <c r="CV189" s="44"/>
      <c r="CW189" s="44" t="str">
        <f t="shared" si="358"/>
        <v/>
      </c>
      <c r="CX189" s="44" t="str">
        <f t="shared" si="359"/>
        <v/>
      </c>
      <c r="CY189" s="44"/>
      <c r="CZ189" s="44"/>
      <c r="DA189" s="45">
        <f t="shared" si="370"/>
        <v>0</v>
      </c>
      <c r="DB189" s="45">
        <f t="shared" si="371"/>
        <v>0</v>
      </c>
      <c r="DC189" s="45">
        <f t="shared" si="371"/>
        <v>0</v>
      </c>
      <c r="DD189" s="45">
        <f t="shared" si="372"/>
        <v>0</v>
      </c>
      <c r="DE189" s="45">
        <f t="shared" si="372"/>
        <v>0</v>
      </c>
      <c r="DF189" s="45">
        <f t="shared" si="373"/>
        <v>0</v>
      </c>
      <c r="DG189" s="45">
        <f t="shared" si="374"/>
        <v>0</v>
      </c>
      <c r="DH189" s="45">
        <f t="shared" si="375"/>
        <v>0</v>
      </c>
      <c r="DI189" s="45">
        <f t="shared" si="376"/>
        <v>0</v>
      </c>
      <c r="DJ189" s="45"/>
      <c r="DK189" s="45"/>
      <c r="DL189" s="45"/>
      <c r="DM189" s="45"/>
      <c r="DN189" s="45"/>
      <c r="DO189" s="45"/>
      <c r="DP189" s="45"/>
      <c r="DQ189" s="45"/>
      <c r="DR189" s="45"/>
      <c r="DS189" s="45"/>
      <c r="DT189" s="45"/>
      <c r="DU189" s="45"/>
      <c r="DV189" s="45"/>
      <c r="DW189" s="45">
        <f t="shared" si="360"/>
        <v>0</v>
      </c>
      <c r="DX189" s="45">
        <f t="shared" si="360"/>
        <v>0</v>
      </c>
    </row>
    <row r="190" spans="1:128" s="9" customFormat="1" x14ac:dyDescent="0.25">
      <c r="A190" s="533" t="s">
        <v>47</v>
      </c>
      <c r="B190" s="534"/>
      <c r="C190" s="47">
        <f>+O190+Q190+S190+U190+W190+Y190+AA190+AC190+AE190+AG190+AI190</f>
        <v>0</v>
      </c>
      <c r="D190" s="112">
        <f>+P190+R190+T190+V190+X190+Z190+AB190+AD190+AF190+AH190+AJ190</f>
        <v>0</v>
      </c>
      <c r="E190" s="35"/>
      <c r="F190" s="34"/>
      <c r="G190" s="35"/>
      <c r="H190" s="34"/>
      <c r="I190" s="35"/>
      <c r="J190" s="34"/>
      <c r="K190" s="35"/>
      <c r="L190" s="34"/>
      <c r="M190" s="35"/>
      <c r="N190" s="34"/>
      <c r="O190" s="39"/>
      <c r="P190" s="38"/>
      <c r="Q190" s="39"/>
      <c r="R190" s="38"/>
      <c r="S190" s="39"/>
      <c r="T190" s="38"/>
      <c r="U190" s="39"/>
      <c r="V190" s="38"/>
      <c r="W190" s="39"/>
      <c r="X190" s="38"/>
      <c r="Y190" s="39"/>
      <c r="Z190" s="38"/>
      <c r="AA190" s="39"/>
      <c r="AB190" s="38"/>
      <c r="AC190" s="39"/>
      <c r="AD190" s="38"/>
      <c r="AE190" s="39"/>
      <c r="AF190" s="38"/>
      <c r="AG190" s="39"/>
      <c r="AH190" s="38"/>
      <c r="AI190" s="39"/>
      <c r="AJ190" s="40"/>
      <c r="AK190" s="37"/>
      <c r="AL190" s="108"/>
      <c r="AM190" s="39"/>
      <c r="AN190" s="109"/>
      <c r="AO190" s="107"/>
      <c r="AP190" s="108"/>
      <c r="AQ190" s="37"/>
      <c r="AR190" s="109"/>
      <c r="AS190" s="107"/>
      <c r="AT190" s="109"/>
      <c r="AU190" s="107"/>
      <c r="AV190" s="108"/>
      <c r="AW190" s="107"/>
      <c r="AX190" s="108"/>
      <c r="AY190" s="43" t="str">
        <f t="shared" si="357"/>
        <v/>
      </c>
      <c r="AZ190" s="43"/>
      <c r="BA190" s="43"/>
      <c r="BB190" s="43"/>
      <c r="BC190" s="43"/>
      <c r="BD190" s="43"/>
      <c r="BE190" s="43"/>
      <c r="BF190" s="43"/>
      <c r="BG190" s="43"/>
      <c r="BH190" s="10"/>
      <c r="BI190" s="10"/>
      <c r="BJ190" s="10"/>
      <c r="BK190" s="10"/>
      <c r="BR190" s="10"/>
      <c r="BS190" s="10"/>
      <c r="BT190" s="10"/>
      <c r="BU190" s="11"/>
      <c r="BV190" s="10"/>
      <c r="BW190" s="10"/>
      <c r="BX190" s="11"/>
      <c r="BY190" s="11"/>
      <c r="BZ190" s="11"/>
      <c r="CA190" s="44" t="str">
        <f t="shared" si="361"/>
        <v/>
      </c>
      <c r="CB190" s="44" t="str">
        <f t="shared" si="362"/>
        <v/>
      </c>
      <c r="CC190" s="44" t="str">
        <f t="shared" si="363"/>
        <v/>
      </c>
      <c r="CD190" s="44" t="str">
        <f t="shared" si="364"/>
        <v/>
      </c>
      <c r="CE190" s="44" t="str">
        <f t="shared" si="365"/>
        <v/>
      </c>
      <c r="CF190" s="44" t="str">
        <f t="shared" si="366"/>
        <v/>
      </c>
      <c r="CG190" s="44" t="str">
        <f t="shared" si="367"/>
        <v/>
      </c>
      <c r="CH190" s="44" t="str">
        <f t="shared" si="368"/>
        <v/>
      </c>
      <c r="CI190" s="44" t="str">
        <f t="shared" si="369"/>
        <v/>
      </c>
      <c r="CJ190" s="44"/>
      <c r="CK190" s="44"/>
      <c r="CL190" s="44"/>
      <c r="CM190" s="44"/>
      <c r="CN190" s="44"/>
      <c r="CO190" s="44"/>
      <c r="CP190" s="44"/>
      <c r="CQ190" s="44"/>
      <c r="CR190" s="44"/>
      <c r="CS190" s="44"/>
      <c r="CT190" s="44"/>
      <c r="CU190" s="44"/>
      <c r="CV190" s="44"/>
      <c r="CW190" s="44" t="str">
        <f t="shared" si="358"/>
        <v/>
      </c>
      <c r="CX190" s="44" t="str">
        <f t="shared" si="359"/>
        <v/>
      </c>
      <c r="CY190" s="44"/>
      <c r="CZ190" s="44"/>
      <c r="DA190" s="45">
        <f t="shared" si="370"/>
        <v>0</v>
      </c>
      <c r="DB190" s="45">
        <f t="shared" si="371"/>
        <v>0</v>
      </c>
      <c r="DC190" s="45">
        <f t="shared" si="371"/>
        <v>0</v>
      </c>
      <c r="DD190" s="45">
        <f t="shared" si="372"/>
        <v>0</v>
      </c>
      <c r="DE190" s="45">
        <f t="shared" si="372"/>
        <v>0</v>
      </c>
      <c r="DF190" s="45">
        <f t="shared" si="373"/>
        <v>0</v>
      </c>
      <c r="DG190" s="45">
        <f t="shared" si="374"/>
        <v>0</v>
      </c>
      <c r="DH190" s="45">
        <f t="shared" si="375"/>
        <v>0</v>
      </c>
      <c r="DI190" s="45">
        <f t="shared" si="376"/>
        <v>0</v>
      </c>
      <c r="DJ190" s="45"/>
      <c r="DK190" s="45"/>
      <c r="DL190" s="45"/>
      <c r="DM190" s="45"/>
      <c r="DN190" s="45"/>
      <c r="DO190" s="45"/>
      <c r="DP190" s="45"/>
      <c r="DQ190" s="45"/>
      <c r="DR190" s="45"/>
      <c r="DS190" s="45"/>
      <c r="DT190" s="45"/>
      <c r="DU190" s="45"/>
      <c r="DV190" s="45"/>
      <c r="DW190" s="45">
        <f t="shared" si="360"/>
        <v>0</v>
      </c>
      <c r="DX190" s="45">
        <f t="shared" si="360"/>
        <v>0</v>
      </c>
    </row>
    <row r="191" spans="1:128" s="9" customFormat="1" x14ac:dyDescent="0.25">
      <c r="A191" s="533" t="s">
        <v>53</v>
      </c>
      <c r="B191" s="534"/>
      <c r="C191" s="47">
        <f>+E191+G191+I191+K191+M191+O191+Q191+S191+U191+W191+Y191+AA191+AC191+AE191+AG191+AI191</f>
        <v>0</v>
      </c>
      <c r="D191" s="112">
        <f>+F191+H191+J191+L191+N191+P191+R191+T191+V191+X191+Z191+AB191+AD191+AF191+AH191+AJ191</f>
        <v>0</v>
      </c>
      <c r="E191" s="39"/>
      <c r="F191" s="38"/>
      <c r="G191" s="39"/>
      <c r="H191" s="38"/>
      <c r="I191" s="39"/>
      <c r="J191" s="38"/>
      <c r="K191" s="39"/>
      <c r="L191" s="38"/>
      <c r="M191" s="39"/>
      <c r="N191" s="38"/>
      <c r="O191" s="39"/>
      <c r="P191" s="38"/>
      <c r="Q191" s="39"/>
      <c r="R191" s="38"/>
      <c r="S191" s="39"/>
      <c r="T191" s="38"/>
      <c r="U191" s="39"/>
      <c r="V191" s="38"/>
      <c r="W191" s="39"/>
      <c r="X191" s="38"/>
      <c r="Y191" s="39"/>
      <c r="Z191" s="38"/>
      <c r="AA191" s="39"/>
      <c r="AB191" s="38"/>
      <c r="AC191" s="39"/>
      <c r="AD191" s="38"/>
      <c r="AE191" s="39"/>
      <c r="AF191" s="38"/>
      <c r="AG191" s="39"/>
      <c r="AH191" s="38"/>
      <c r="AI191" s="39"/>
      <c r="AJ191" s="40"/>
      <c r="AK191" s="155"/>
      <c r="AL191" s="114"/>
      <c r="AM191" s="115"/>
      <c r="AN191" s="109"/>
      <c r="AO191" s="107"/>
      <c r="AP191" s="108"/>
      <c r="AQ191" s="37"/>
      <c r="AR191" s="109"/>
      <c r="AS191" s="107"/>
      <c r="AT191" s="109"/>
      <c r="AU191" s="107"/>
      <c r="AV191" s="108"/>
      <c r="AW191" s="107"/>
      <c r="AX191" s="108"/>
      <c r="AY191" s="43" t="str">
        <f t="shared" si="357"/>
        <v/>
      </c>
      <c r="AZ191" s="43"/>
      <c r="BA191" s="43"/>
      <c r="BB191" s="43"/>
      <c r="BC191" s="43"/>
      <c r="BD191" s="43"/>
      <c r="BE191" s="43"/>
      <c r="BF191" s="43"/>
      <c r="BG191" s="43"/>
      <c r="BH191" s="10"/>
      <c r="BI191" s="10"/>
      <c r="BJ191" s="10"/>
      <c r="BK191" s="10"/>
      <c r="BR191" s="10"/>
      <c r="BS191" s="10"/>
      <c r="BT191" s="10"/>
      <c r="BU191" s="11"/>
      <c r="BV191" s="10"/>
      <c r="BW191" s="10"/>
      <c r="BX191" s="11"/>
      <c r="BY191" s="11"/>
      <c r="BZ191" s="11"/>
      <c r="CA191" s="44" t="str">
        <f t="shared" si="361"/>
        <v/>
      </c>
      <c r="CB191" s="44" t="str">
        <f t="shared" si="362"/>
        <v/>
      </c>
      <c r="CC191" s="44" t="str">
        <f t="shared" si="363"/>
        <v/>
      </c>
      <c r="CD191" s="44" t="str">
        <f t="shared" si="364"/>
        <v/>
      </c>
      <c r="CE191" s="44" t="str">
        <f t="shared" si="365"/>
        <v/>
      </c>
      <c r="CF191" s="44" t="str">
        <f t="shared" si="366"/>
        <v/>
      </c>
      <c r="CG191" s="44" t="str">
        <f t="shared" si="367"/>
        <v/>
      </c>
      <c r="CH191" s="44" t="str">
        <f t="shared" si="368"/>
        <v/>
      </c>
      <c r="CI191" s="44" t="str">
        <f t="shared" si="369"/>
        <v/>
      </c>
      <c r="CJ191" s="44"/>
      <c r="CK191" s="44"/>
      <c r="CL191" s="44"/>
      <c r="CM191" s="44"/>
      <c r="CN191" s="44"/>
      <c r="CO191" s="44"/>
      <c r="CP191" s="44"/>
      <c r="CQ191" s="44"/>
      <c r="CR191" s="44"/>
      <c r="CS191" s="44"/>
      <c r="CT191" s="44"/>
      <c r="CU191" s="44"/>
      <c r="CV191" s="44"/>
      <c r="CW191" s="44" t="str">
        <f t="shared" si="358"/>
        <v/>
      </c>
      <c r="CX191" s="44" t="str">
        <f t="shared" si="359"/>
        <v/>
      </c>
      <c r="CY191" s="44"/>
      <c r="CZ191" s="44"/>
      <c r="DA191" s="45">
        <f t="shared" si="370"/>
        <v>0</v>
      </c>
      <c r="DB191" s="45">
        <f t="shared" si="371"/>
        <v>0</v>
      </c>
      <c r="DC191" s="45">
        <f t="shared" si="371"/>
        <v>0</v>
      </c>
      <c r="DD191" s="45">
        <f t="shared" si="372"/>
        <v>0</v>
      </c>
      <c r="DE191" s="45">
        <f t="shared" si="372"/>
        <v>0</v>
      </c>
      <c r="DF191" s="45">
        <f t="shared" si="373"/>
        <v>0</v>
      </c>
      <c r="DG191" s="45">
        <f t="shared" si="374"/>
        <v>0</v>
      </c>
      <c r="DH191" s="45">
        <f t="shared" si="375"/>
        <v>0</v>
      </c>
      <c r="DI191" s="45">
        <f t="shared" si="376"/>
        <v>0</v>
      </c>
      <c r="DJ191" s="45"/>
      <c r="DK191" s="45"/>
      <c r="DL191" s="45"/>
      <c r="DM191" s="45"/>
      <c r="DN191" s="45"/>
      <c r="DO191" s="45"/>
      <c r="DP191" s="45"/>
      <c r="DQ191" s="45"/>
      <c r="DR191" s="45"/>
      <c r="DS191" s="45"/>
      <c r="DT191" s="45"/>
      <c r="DU191" s="45"/>
      <c r="DV191" s="45"/>
      <c r="DW191" s="45">
        <f t="shared" si="360"/>
        <v>0</v>
      </c>
      <c r="DX191" s="45">
        <f t="shared" si="360"/>
        <v>0</v>
      </c>
    </row>
    <row r="192" spans="1:128" s="9" customFormat="1" x14ac:dyDescent="0.25">
      <c r="A192" s="533" t="s">
        <v>90</v>
      </c>
      <c r="B192" s="534"/>
      <c r="C192" s="47">
        <f>+E192+G192+I192+K192+M192+O192+Q192+S192+U192+W192+Y192+AA192+AC192+AE192+AG192+AI192</f>
        <v>0</v>
      </c>
      <c r="D192" s="110">
        <f>+F192+H192+J192+L192+N192+P192+R192+T192+V192+X192+Z192+AB192+AD192+AF192+AH192+AJ192</f>
        <v>0</v>
      </c>
      <c r="E192" s="39"/>
      <c r="F192" s="38"/>
      <c r="G192" s="39"/>
      <c r="H192" s="38"/>
      <c r="I192" s="39"/>
      <c r="J192" s="38"/>
      <c r="K192" s="39"/>
      <c r="L192" s="38"/>
      <c r="M192" s="39"/>
      <c r="N192" s="38"/>
      <c r="O192" s="39"/>
      <c r="P192" s="38"/>
      <c r="Q192" s="39"/>
      <c r="R192" s="38"/>
      <c r="S192" s="39"/>
      <c r="T192" s="38"/>
      <c r="U192" s="39"/>
      <c r="V192" s="38"/>
      <c r="W192" s="39"/>
      <c r="X192" s="38"/>
      <c r="Y192" s="39"/>
      <c r="Z192" s="38"/>
      <c r="AA192" s="39"/>
      <c r="AB192" s="38"/>
      <c r="AC192" s="39"/>
      <c r="AD192" s="38"/>
      <c r="AE192" s="39"/>
      <c r="AF192" s="38"/>
      <c r="AG192" s="39"/>
      <c r="AH192" s="38"/>
      <c r="AI192" s="39"/>
      <c r="AJ192" s="38"/>
      <c r="AK192" s="107"/>
      <c r="AL192" s="108"/>
      <c r="AM192" s="39"/>
      <c r="AN192" s="109"/>
      <c r="AO192" s="107"/>
      <c r="AP192" s="108"/>
      <c r="AQ192" s="37"/>
      <c r="AR192" s="109"/>
      <c r="AS192" s="107"/>
      <c r="AT192" s="109"/>
      <c r="AU192" s="107"/>
      <c r="AV192" s="108"/>
      <c r="AW192" s="107"/>
      <c r="AX192" s="108"/>
      <c r="AY192" s="43" t="str">
        <f t="shared" si="357"/>
        <v/>
      </c>
      <c r="AZ192" s="43"/>
      <c r="BA192" s="43"/>
      <c r="BB192" s="43"/>
      <c r="BC192" s="43"/>
      <c r="BD192" s="43"/>
      <c r="BE192" s="43"/>
      <c r="BF192" s="43"/>
      <c r="BG192" s="43"/>
      <c r="BH192" s="10"/>
      <c r="BI192" s="10"/>
      <c r="BJ192" s="10"/>
      <c r="BK192" s="10"/>
      <c r="BR192" s="10"/>
      <c r="BS192" s="10"/>
      <c r="BT192" s="10"/>
      <c r="BU192" s="11"/>
      <c r="BV192" s="10"/>
      <c r="BW192" s="10"/>
      <c r="BX192" s="11"/>
      <c r="BY192" s="11"/>
      <c r="BZ192" s="11"/>
      <c r="CA192" s="44" t="str">
        <f t="shared" si="361"/>
        <v/>
      </c>
      <c r="CB192" s="44" t="str">
        <f t="shared" si="362"/>
        <v/>
      </c>
      <c r="CC192" s="44" t="str">
        <f t="shared" si="363"/>
        <v/>
      </c>
      <c r="CD192" s="44" t="str">
        <f t="shared" si="364"/>
        <v/>
      </c>
      <c r="CE192" s="44" t="str">
        <f t="shared" si="365"/>
        <v/>
      </c>
      <c r="CF192" s="44" t="str">
        <f t="shared" si="366"/>
        <v/>
      </c>
      <c r="CG192" s="44" t="str">
        <f t="shared" si="367"/>
        <v/>
      </c>
      <c r="CH192" s="44" t="str">
        <f t="shared" si="368"/>
        <v/>
      </c>
      <c r="CI192" s="44" t="str">
        <f t="shared" si="369"/>
        <v/>
      </c>
      <c r="CJ192" s="44"/>
      <c r="CK192" s="44"/>
      <c r="CL192" s="44"/>
      <c r="CM192" s="44"/>
      <c r="CN192" s="44"/>
      <c r="CO192" s="44"/>
      <c r="CP192" s="44"/>
      <c r="CQ192" s="44"/>
      <c r="CR192" s="44"/>
      <c r="CS192" s="44"/>
      <c r="CT192" s="44"/>
      <c r="CU192" s="44"/>
      <c r="CV192" s="44"/>
      <c r="CW192" s="44" t="str">
        <f t="shared" si="358"/>
        <v/>
      </c>
      <c r="CX192" s="44" t="str">
        <f t="shared" si="359"/>
        <v/>
      </c>
      <c r="CY192" s="44"/>
      <c r="CZ192" s="44"/>
      <c r="DA192" s="45">
        <f t="shared" si="370"/>
        <v>0</v>
      </c>
      <c r="DB192" s="45">
        <f t="shared" si="371"/>
        <v>0</v>
      </c>
      <c r="DC192" s="45">
        <f t="shared" si="371"/>
        <v>0</v>
      </c>
      <c r="DD192" s="45">
        <f t="shared" si="372"/>
        <v>0</v>
      </c>
      <c r="DE192" s="45">
        <f t="shared" si="372"/>
        <v>0</v>
      </c>
      <c r="DF192" s="45">
        <f t="shared" si="373"/>
        <v>0</v>
      </c>
      <c r="DG192" s="45">
        <f t="shared" si="374"/>
        <v>0</v>
      </c>
      <c r="DH192" s="45">
        <f t="shared" si="375"/>
        <v>0</v>
      </c>
      <c r="DI192" s="45">
        <f t="shared" si="376"/>
        <v>0</v>
      </c>
      <c r="DJ192" s="45"/>
      <c r="DK192" s="45"/>
      <c r="DL192" s="45"/>
      <c r="DM192" s="45"/>
      <c r="DN192" s="45"/>
      <c r="DO192" s="45"/>
      <c r="DP192" s="45"/>
      <c r="DQ192" s="45"/>
      <c r="DR192" s="45"/>
      <c r="DS192" s="45"/>
      <c r="DT192" s="45"/>
      <c r="DU192" s="45"/>
      <c r="DV192" s="45"/>
      <c r="DW192" s="45">
        <f t="shared" si="360"/>
        <v>0</v>
      </c>
      <c r="DX192" s="45">
        <f t="shared" si="360"/>
        <v>0</v>
      </c>
    </row>
    <row r="193" spans="1:128" s="9" customFormat="1" ht="15" customHeight="1" x14ac:dyDescent="0.25">
      <c r="A193" s="535" t="s">
        <v>91</v>
      </c>
      <c r="B193" s="536"/>
      <c r="C193" s="47">
        <f>+O193+Q193+S193+U193+W193+Y193+AA193+AC193+AE193+AG193+AI193</f>
        <v>0</v>
      </c>
      <c r="D193" s="110">
        <f>+P193+R193+T193+V193+X193+Z193+AB193+AD193+AF193+AH193+AJ193</f>
        <v>0</v>
      </c>
      <c r="E193" s="35"/>
      <c r="F193" s="34"/>
      <c r="G193" s="35"/>
      <c r="H193" s="34"/>
      <c r="I193" s="35"/>
      <c r="J193" s="34"/>
      <c r="K193" s="35"/>
      <c r="L193" s="34"/>
      <c r="M193" s="35"/>
      <c r="N193" s="34"/>
      <c r="O193" s="39"/>
      <c r="P193" s="38"/>
      <c r="Q193" s="39"/>
      <c r="R193" s="38"/>
      <c r="S193" s="39"/>
      <c r="T193" s="38"/>
      <c r="U193" s="39"/>
      <c r="V193" s="38"/>
      <c r="W193" s="39"/>
      <c r="X193" s="38"/>
      <c r="Y193" s="39"/>
      <c r="Z193" s="38"/>
      <c r="AA193" s="39"/>
      <c r="AB193" s="38"/>
      <c r="AC193" s="39"/>
      <c r="AD193" s="38"/>
      <c r="AE193" s="39"/>
      <c r="AF193" s="38"/>
      <c r="AG193" s="39"/>
      <c r="AH193" s="38"/>
      <c r="AI193" s="39"/>
      <c r="AJ193" s="38"/>
      <c r="AK193" s="107"/>
      <c r="AL193" s="108"/>
      <c r="AM193" s="39"/>
      <c r="AN193" s="109"/>
      <c r="AO193" s="107"/>
      <c r="AP193" s="108"/>
      <c r="AQ193" s="37"/>
      <c r="AR193" s="109"/>
      <c r="AS193" s="107"/>
      <c r="AT193" s="109"/>
      <c r="AU193" s="107"/>
      <c r="AV193" s="108"/>
      <c r="AW193" s="107"/>
      <c r="AX193" s="108"/>
      <c r="AY193" s="43" t="str">
        <f t="shared" si="357"/>
        <v/>
      </c>
      <c r="AZ193" s="43"/>
      <c r="BA193" s="43"/>
      <c r="BB193" s="43"/>
      <c r="BC193" s="43"/>
      <c r="BD193" s="43"/>
      <c r="BE193" s="43"/>
      <c r="BF193" s="43"/>
      <c r="BG193" s="43"/>
      <c r="BH193" s="10"/>
      <c r="BI193" s="10"/>
      <c r="BJ193" s="10"/>
      <c r="BK193" s="10"/>
      <c r="BR193" s="10"/>
      <c r="BS193" s="10"/>
      <c r="BT193" s="10"/>
      <c r="BU193" s="11"/>
      <c r="BV193" s="10"/>
      <c r="BW193" s="10"/>
      <c r="BX193" s="11"/>
      <c r="BY193" s="11"/>
      <c r="BZ193" s="11"/>
      <c r="CA193" s="44" t="str">
        <f t="shared" si="361"/>
        <v/>
      </c>
      <c r="CB193" s="44" t="str">
        <f t="shared" si="362"/>
        <v/>
      </c>
      <c r="CC193" s="44" t="str">
        <f t="shared" si="363"/>
        <v/>
      </c>
      <c r="CD193" s="44" t="str">
        <f t="shared" si="364"/>
        <v/>
      </c>
      <c r="CE193" s="44" t="str">
        <f t="shared" si="365"/>
        <v/>
      </c>
      <c r="CF193" s="44" t="str">
        <f t="shared" si="366"/>
        <v/>
      </c>
      <c r="CG193" s="44" t="str">
        <f t="shared" si="367"/>
        <v/>
      </c>
      <c r="CH193" s="44" t="str">
        <f t="shared" si="368"/>
        <v/>
      </c>
      <c r="CI193" s="44" t="str">
        <f t="shared" si="369"/>
        <v/>
      </c>
      <c r="CJ193" s="44"/>
      <c r="CK193" s="44"/>
      <c r="CL193" s="44"/>
      <c r="CM193" s="44"/>
      <c r="CN193" s="44"/>
      <c r="CO193" s="44"/>
      <c r="CP193" s="44"/>
      <c r="CQ193" s="44"/>
      <c r="CR193" s="44"/>
      <c r="CS193" s="44"/>
      <c r="CT193" s="44"/>
      <c r="CU193" s="44"/>
      <c r="CV193" s="44"/>
      <c r="CW193" s="44" t="str">
        <f t="shared" si="358"/>
        <v/>
      </c>
      <c r="CX193" s="44" t="str">
        <f t="shared" si="359"/>
        <v/>
      </c>
      <c r="CY193" s="44"/>
      <c r="CZ193" s="44"/>
      <c r="DA193" s="45">
        <f t="shared" si="370"/>
        <v>0</v>
      </c>
      <c r="DB193" s="45">
        <f t="shared" si="371"/>
        <v>0</v>
      </c>
      <c r="DC193" s="45">
        <f t="shared" si="371"/>
        <v>0</v>
      </c>
      <c r="DD193" s="45">
        <f t="shared" si="372"/>
        <v>0</v>
      </c>
      <c r="DE193" s="45">
        <f t="shared" si="372"/>
        <v>0</v>
      </c>
      <c r="DF193" s="45">
        <f t="shared" si="373"/>
        <v>0</v>
      </c>
      <c r="DG193" s="45">
        <f t="shared" si="374"/>
        <v>0</v>
      </c>
      <c r="DH193" s="45">
        <f t="shared" si="375"/>
        <v>0</v>
      </c>
      <c r="DI193" s="45">
        <f t="shared" si="376"/>
        <v>0</v>
      </c>
      <c r="DJ193" s="45"/>
      <c r="DK193" s="45"/>
      <c r="DL193" s="45"/>
      <c r="DM193" s="45"/>
      <c r="DN193" s="45"/>
      <c r="DO193" s="45"/>
      <c r="DP193" s="45"/>
      <c r="DQ193" s="45"/>
      <c r="DR193" s="45"/>
      <c r="DS193" s="45"/>
      <c r="DT193" s="45"/>
      <c r="DU193" s="45"/>
      <c r="DV193" s="45"/>
      <c r="DW193" s="45">
        <f t="shared" si="360"/>
        <v>0</v>
      </c>
      <c r="DX193" s="45">
        <f t="shared" si="360"/>
        <v>0</v>
      </c>
    </row>
    <row r="194" spans="1:128" s="9" customFormat="1" x14ac:dyDescent="0.25">
      <c r="A194" s="533" t="s">
        <v>50</v>
      </c>
      <c r="B194" s="534"/>
      <c r="C194" s="47">
        <f>+O194+Q194+S194+U194+W194+Y194+AA194+AC194+AE194+AG194+AI194</f>
        <v>0</v>
      </c>
      <c r="D194" s="110">
        <f>+P194+R194+T194+V194+X194+Z194+AB194+AD194+AF194+AH194+AJ194</f>
        <v>0</v>
      </c>
      <c r="E194" s="35"/>
      <c r="F194" s="34"/>
      <c r="G194" s="35"/>
      <c r="H194" s="34"/>
      <c r="I194" s="35"/>
      <c r="J194" s="34"/>
      <c r="K194" s="35"/>
      <c r="L194" s="34"/>
      <c r="M194" s="35"/>
      <c r="N194" s="34"/>
      <c r="O194" s="39"/>
      <c r="P194" s="38"/>
      <c r="Q194" s="39"/>
      <c r="R194" s="38"/>
      <c r="S194" s="39"/>
      <c r="T194" s="38"/>
      <c r="U194" s="39"/>
      <c r="V194" s="38"/>
      <c r="W194" s="39"/>
      <c r="X194" s="38"/>
      <c r="Y194" s="39"/>
      <c r="Z194" s="38"/>
      <c r="AA194" s="39"/>
      <c r="AB194" s="38"/>
      <c r="AC194" s="39"/>
      <c r="AD194" s="38"/>
      <c r="AE194" s="39"/>
      <c r="AF194" s="38"/>
      <c r="AG194" s="39"/>
      <c r="AH194" s="38"/>
      <c r="AI194" s="39"/>
      <c r="AJ194" s="38"/>
      <c r="AK194" s="107"/>
      <c r="AL194" s="108"/>
      <c r="AM194" s="39"/>
      <c r="AN194" s="109"/>
      <c r="AO194" s="107"/>
      <c r="AP194" s="108"/>
      <c r="AQ194" s="37"/>
      <c r="AR194" s="109"/>
      <c r="AS194" s="107"/>
      <c r="AT194" s="109"/>
      <c r="AU194" s="107"/>
      <c r="AV194" s="108"/>
      <c r="AW194" s="107"/>
      <c r="AX194" s="108"/>
      <c r="AY194" s="43" t="str">
        <f t="shared" si="357"/>
        <v/>
      </c>
      <c r="AZ194" s="43"/>
      <c r="BA194" s="43"/>
      <c r="BB194" s="43"/>
      <c r="BC194" s="43"/>
      <c r="BD194" s="43"/>
      <c r="BE194" s="43"/>
      <c r="BF194" s="43"/>
      <c r="BG194" s="43"/>
      <c r="BH194" s="10"/>
      <c r="BI194" s="10"/>
      <c r="BJ194" s="10"/>
      <c r="BK194" s="10"/>
      <c r="BR194" s="10"/>
      <c r="BS194" s="10"/>
      <c r="BT194" s="10"/>
      <c r="BU194" s="11"/>
      <c r="BV194" s="10"/>
      <c r="BW194" s="10"/>
      <c r="BX194" s="11"/>
      <c r="BY194" s="11"/>
      <c r="BZ194" s="11"/>
      <c r="CA194" s="44" t="str">
        <f t="shared" si="361"/>
        <v/>
      </c>
      <c r="CB194" s="44" t="str">
        <f t="shared" si="362"/>
        <v/>
      </c>
      <c r="CC194" s="44" t="str">
        <f t="shared" si="363"/>
        <v/>
      </c>
      <c r="CD194" s="44" t="str">
        <f t="shared" si="364"/>
        <v/>
      </c>
      <c r="CE194" s="44" t="str">
        <f t="shared" si="365"/>
        <v/>
      </c>
      <c r="CF194" s="44" t="str">
        <f t="shared" si="366"/>
        <v/>
      </c>
      <c r="CG194" s="44" t="str">
        <f t="shared" si="367"/>
        <v/>
      </c>
      <c r="CH194" s="44" t="str">
        <f t="shared" si="368"/>
        <v/>
      </c>
      <c r="CI194" s="44" t="str">
        <f t="shared" si="369"/>
        <v/>
      </c>
      <c r="CJ194" s="44"/>
      <c r="CK194" s="44"/>
      <c r="CL194" s="44"/>
      <c r="CM194" s="44"/>
      <c r="CN194" s="44"/>
      <c r="CO194" s="44"/>
      <c r="CP194" s="44"/>
      <c r="CQ194" s="44"/>
      <c r="CR194" s="44"/>
      <c r="CS194" s="44"/>
      <c r="CT194" s="44"/>
      <c r="CU194" s="44"/>
      <c r="CV194" s="44"/>
      <c r="CW194" s="44" t="str">
        <f t="shared" si="358"/>
        <v/>
      </c>
      <c r="CX194" s="44" t="str">
        <f t="shared" si="359"/>
        <v/>
      </c>
      <c r="CY194" s="44"/>
      <c r="CZ194" s="44"/>
      <c r="DA194" s="45">
        <f t="shared" si="370"/>
        <v>0</v>
      </c>
      <c r="DB194" s="45">
        <f t="shared" si="371"/>
        <v>0</v>
      </c>
      <c r="DC194" s="45">
        <f t="shared" si="371"/>
        <v>0</v>
      </c>
      <c r="DD194" s="45">
        <f t="shared" si="372"/>
        <v>0</v>
      </c>
      <c r="DE194" s="45">
        <f t="shared" si="372"/>
        <v>0</v>
      </c>
      <c r="DF194" s="45">
        <f t="shared" si="373"/>
        <v>0</v>
      </c>
      <c r="DG194" s="45">
        <f t="shared" si="374"/>
        <v>0</v>
      </c>
      <c r="DH194" s="45">
        <f t="shared" si="375"/>
        <v>0</v>
      </c>
      <c r="DI194" s="45">
        <f t="shared" si="376"/>
        <v>0</v>
      </c>
      <c r="DJ194" s="45"/>
      <c r="DK194" s="45"/>
      <c r="DL194" s="45"/>
      <c r="DM194" s="45"/>
      <c r="DN194" s="45"/>
      <c r="DO194" s="45"/>
      <c r="DP194" s="45"/>
      <c r="DQ194" s="45"/>
      <c r="DR194" s="45"/>
      <c r="DS194" s="45"/>
      <c r="DT194" s="45"/>
      <c r="DU194" s="45"/>
      <c r="DV194" s="45"/>
      <c r="DW194" s="45">
        <f t="shared" si="360"/>
        <v>0</v>
      </c>
      <c r="DX194" s="45">
        <f t="shared" si="360"/>
        <v>0</v>
      </c>
    </row>
    <row r="195" spans="1:128" s="9" customFormat="1" x14ac:dyDescent="0.25">
      <c r="A195" s="537" t="s">
        <v>92</v>
      </c>
      <c r="B195" s="538"/>
      <c r="C195" s="116">
        <f>+E195+G195+I195+K195+M195+O195+Q195+S195+U195+W195+Y195+AA195+AC195+AE195+AG195+AI195</f>
        <v>0</v>
      </c>
      <c r="D195" s="117">
        <f>+F195+H195+J195+L195+N195+P195+R195+T195+V195+X195+Z195+AB195+AD195+AF195+AH195+AJ195</f>
        <v>0</v>
      </c>
      <c r="E195" s="118"/>
      <c r="F195" s="119"/>
      <c r="G195" s="118"/>
      <c r="H195" s="119"/>
      <c r="I195" s="118"/>
      <c r="J195" s="119"/>
      <c r="K195" s="118"/>
      <c r="L195" s="119"/>
      <c r="M195" s="118"/>
      <c r="N195" s="119"/>
      <c r="O195" s="118"/>
      <c r="P195" s="119"/>
      <c r="Q195" s="118"/>
      <c r="R195" s="119"/>
      <c r="S195" s="118"/>
      <c r="T195" s="119"/>
      <c r="U195" s="118"/>
      <c r="V195" s="119"/>
      <c r="W195" s="118"/>
      <c r="X195" s="119"/>
      <c r="Y195" s="118"/>
      <c r="Z195" s="119"/>
      <c r="AA195" s="118"/>
      <c r="AB195" s="119"/>
      <c r="AC195" s="118"/>
      <c r="AD195" s="119"/>
      <c r="AE195" s="118"/>
      <c r="AF195" s="119"/>
      <c r="AG195" s="118"/>
      <c r="AH195" s="119"/>
      <c r="AI195" s="118"/>
      <c r="AJ195" s="119"/>
      <c r="AK195" s="120"/>
      <c r="AL195" s="121"/>
      <c r="AM195" s="118"/>
      <c r="AN195" s="122"/>
      <c r="AO195" s="120"/>
      <c r="AP195" s="121"/>
      <c r="AQ195" s="123"/>
      <c r="AR195" s="122"/>
      <c r="AS195" s="120"/>
      <c r="AT195" s="122"/>
      <c r="AU195" s="120"/>
      <c r="AV195" s="121"/>
      <c r="AW195" s="120"/>
      <c r="AX195" s="121"/>
      <c r="AY195" s="43" t="str">
        <f t="shared" si="357"/>
        <v/>
      </c>
      <c r="AZ195" s="43"/>
      <c r="BA195" s="43"/>
      <c r="BB195" s="43"/>
      <c r="BC195" s="43"/>
      <c r="BD195" s="43"/>
      <c r="BE195" s="43"/>
      <c r="BF195" s="43"/>
      <c r="BG195" s="43"/>
      <c r="BH195" s="10"/>
      <c r="BI195" s="10"/>
      <c r="BJ195" s="10"/>
      <c r="BK195" s="10"/>
      <c r="BR195" s="10"/>
      <c r="BS195" s="10"/>
      <c r="BT195" s="10"/>
      <c r="BU195" s="11"/>
      <c r="BV195" s="10"/>
      <c r="BW195" s="10"/>
      <c r="BX195" s="11"/>
      <c r="BY195" s="11"/>
      <c r="BZ195" s="11"/>
      <c r="CA195" s="44" t="str">
        <f t="shared" si="361"/>
        <v/>
      </c>
      <c r="CB195" s="44" t="str">
        <f t="shared" si="362"/>
        <v/>
      </c>
      <c r="CC195" s="44" t="str">
        <f t="shared" si="363"/>
        <v/>
      </c>
      <c r="CD195" s="44" t="str">
        <f t="shared" si="364"/>
        <v/>
      </c>
      <c r="CE195" s="44" t="str">
        <f t="shared" si="365"/>
        <v/>
      </c>
      <c r="CF195" s="44" t="str">
        <f t="shared" si="366"/>
        <v/>
      </c>
      <c r="CG195" s="44" t="str">
        <f t="shared" si="367"/>
        <v/>
      </c>
      <c r="CH195" s="44" t="str">
        <f t="shared" si="368"/>
        <v/>
      </c>
      <c r="CI195" s="44" t="str">
        <f t="shared" si="369"/>
        <v/>
      </c>
      <c r="CJ195" s="44"/>
      <c r="CK195" s="44"/>
      <c r="CL195" s="44"/>
      <c r="CM195" s="44"/>
      <c r="CN195" s="44"/>
      <c r="CO195" s="44"/>
      <c r="CP195" s="44"/>
      <c r="CQ195" s="44"/>
      <c r="CR195" s="44"/>
      <c r="CS195" s="44"/>
      <c r="CT195" s="44"/>
      <c r="CU195" s="44"/>
      <c r="CV195" s="44"/>
      <c r="CW195" s="44" t="str">
        <f t="shared" si="358"/>
        <v/>
      </c>
      <c r="CX195" s="44" t="str">
        <f t="shared" si="359"/>
        <v/>
      </c>
      <c r="CY195" s="44"/>
      <c r="CZ195" s="44"/>
      <c r="DA195" s="45">
        <f t="shared" si="370"/>
        <v>0</v>
      </c>
      <c r="DB195" s="45">
        <f t="shared" si="371"/>
        <v>0</v>
      </c>
      <c r="DC195" s="45">
        <f t="shared" si="371"/>
        <v>0</v>
      </c>
      <c r="DD195" s="45">
        <f t="shared" si="372"/>
        <v>0</v>
      </c>
      <c r="DE195" s="45">
        <f t="shared" si="372"/>
        <v>0</v>
      </c>
      <c r="DF195" s="45">
        <f t="shared" si="373"/>
        <v>0</v>
      </c>
      <c r="DG195" s="45">
        <f t="shared" si="374"/>
        <v>0</v>
      </c>
      <c r="DH195" s="45">
        <f t="shared" si="375"/>
        <v>0</v>
      </c>
      <c r="DI195" s="45">
        <f t="shared" si="376"/>
        <v>0</v>
      </c>
      <c r="DJ195" s="45"/>
      <c r="DK195" s="45"/>
      <c r="DL195" s="45"/>
      <c r="DM195" s="45"/>
      <c r="DN195" s="45"/>
      <c r="DO195" s="45"/>
      <c r="DP195" s="45"/>
      <c r="DQ195" s="45"/>
      <c r="DR195" s="45"/>
      <c r="DS195" s="45"/>
      <c r="DT195" s="45"/>
      <c r="DU195" s="45"/>
      <c r="DV195" s="45"/>
      <c r="DW195" s="45">
        <f t="shared" si="360"/>
        <v>0</v>
      </c>
      <c r="DX195" s="45">
        <f t="shared" si="360"/>
        <v>0</v>
      </c>
    </row>
    <row r="196" spans="1:128" s="9" customFormat="1" x14ac:dyDescent="0.25">
      <c r="A196" s="539" t="s">
        <v>51</v>
      </c>
      <c r="B196" s="126" t="s">
        <v>71</v>
      </c>
      <c r="C196" s="127">
        <f t="shared" ref="C196:D198" si="377">+O196+Q196+S196+U196+W196+Y196+AA196+AC196+AE196+AG196</f>
        <v>0</v>
      </c>
      <c r="D196" s="99">
        <f t="shared" si="377"/>
        <v>0</v>
      </c>
      <c r="E196" s="100"/>
      <c r="F196" s="101"/>
      <c r="G196" s="100"/>
      <c r="H196" s="101"/>
      <c r="I196" s="100"/>
      <c r="J196" s="101"/>
      <c r="K196" s="100"/>
      <c r="L196" s="101"/>
      <c r="M196" s="100"/>
      <c r="N196" s="101"/>
      <c r="O196" s="79"/>
      <c r="P196" s="80"/>
      <c r="Q196" s="79"/>
      <c r="R196" s="80"/>
      <c r="S196" s="79"/>
      <c r="T196" s="80"/>
      <c r="U196" s="79"/>
      <c r="V196" s="80"/>
      <c r="W196" s="79"/>
      <c r="X196" s="80"/>
      <c r="Y196" s="79"/>
      <c r="Z196" s="80"/>
      <c r="AA196" s="79"/>
      <c r="AB196" s="80"/>
      <c r="AC196" s="79"/>
      <c r="AD196" s="80"/>
      <c r="AE196" s="79"/>
      <c r="AF196" s="80"/>
      <c r="AG196" s="79"/>
      <c r="AH196" s="80"/>
      <c r="AI196" s="156"/>
      <c r="AJ196" s="157"/>
      <c r="AK196" s="130"/>
      <c r="AL196" s="81"/>
      <c r="AM196" s="79"/>
      <c r="AN196" s="131"/>
      <c r="AO196" s="130"/>
      <c r="AP196" s="81"/>
      <c r="AQ196" s="132"/>
      <c r="AR196" s="131"/>
      <c r="AS196" s="132"/>
      <c r="AT196" s="131"/>
      <c r="AU196" s="132"/>
      <c r="AV196" s="131"/>
      <c r="AW196" s="134"/>
      <c r="AX196" s="135"/>
      <c r="AY196" s="43" t="str">
        <f t="shared" si="357"/>
        <v/>
      </c>
      <c r="AZ196" s="43"/>
      <c r="BA196" s="43"/>
      <c r="BB196" s="43"/>
      <c r="BC196" s="43"/>
      <c r="BD196" s="43"/>
      <c r="BE196" s="43"/>
      <c r="BF196" s="43"/>
      <c r="BG196" s="43"/>
      <c r="BH196" s="10"/>
      <c r="BI196" s="10"/>
      <c r="BJ196" s="10"/>
      <c r="BK196" s="10"/>
      <c r="BR196" s="10"/>
      <c r="BS196" s="10"/>
      <c r="BT196" s="10"/>
      <c r="BU196" s="11"/>
      <c r="BV196" s="10"/>
      <c r="BW196" s="10"/>
      <c r="BX196" s="11"/>
      <c r="BY196" s="11"/>
      <c r="BZ196" s="11"/>
      <c r="CA196" s="44" t="str">
        <f t="shared" si="361"/>
        <v/>
      </c>
      <c r="CB196" s="44" t="str">
        <f t="shared" si="362"/>
        <v/>
      </c>
      <c r="CC196" s="44" t="str">
        <f t="shared" si="363"/>
        <v/>
      </c>
      <c r="CD196" s="44" t="str">
        <f t="shared" si="364"/>
        <v/>
      </c>
      <c r="CE196" s="44" t="str">
        <f t="shared" si="365"/>
        <v/>
      </c>
      <c r="CF196" s="44" t="str">
        <f t="shared" si="366"/>
        <v/>
      </c>
      <c r="CG196" s="44" t="str">
        <f t="shared" si="367"/>
        <v/>
      </c>
      <c r="CH196" s="44" t="str">
        <f t="shared" si="368"/>
        <v/>
      </c>
      <c r="CI196" s="44" t="str">
        <f t="shared" si="369"/>
        <v/>
      </c>
      <c r="CJ196" s="44"/>
      <c r="CK196" s="44"/>
      <c r="CL196" s="44"/>
      <c r="CM196" s="44"/>
      <c r="CN196" s="44"/>
      <c r="CO196" s="44"/>
      <c r="CP196" s="44"/>
      <c r="CQ196" s="44"/>
      <c r="CR196" s="44"/>
      <c r="CS196" s="44"/>
      <c r="CT196" s="44"/>
      <c r="CU196" s="44"/>
      <c r="CV196" s="44"/>
      <c r="CW196" s="44" t="str">
        <f t="shared" si="358"/>
        <v/>
      </c>
      <c r="CX196" s="44" t="str">
        <f t="shared" si="359"/>
        <v/>
      </c>
      <c r="CY196" s="44"/>
      <c r="CZ196" s="44"/>
      <c r="DA196" s="45">
        <f t="shared" si="370"/>
        <v>0</v>
      </c>
      <c r="DB196" s="45">
        <f t="shared" si="371"/>
        <v>0</v>
      </c>
      <c r="DC196" s="45">
        <f t="shared" si="371"/>
        <v>0</v>
      </c>
      <c r="DD196" s="45">
        <f t="shared" si="372"/>
        <v>0</v>
      </c>
      <c r="DE196" s="45">
        <f t="shared" si="372"/>
        <v>0</v>
      </c>
      <c r="DF196" s="45">
        <f t="shared" si="373"/>
        <v>0</v>
      </c>
      <c r="DG196" s="45">
        <f t="shared" si="374"/>
        <v>0</v>
      </c>
      <c r="DH196" s="45">
        <f t="shared" si="375"/>
        <v>0</v>
      </c>
      <c r="DI196" s="45">
        <f t="shared" si="376"/>
        <v>0</v>
      </c>
      <c r="DJ196" s="45"/>
      <c r="DK196" s="45"/>
      <c r="DL196" s="45"/>
      <c r="DM196" s="45"/>
      <c r="DN196" s="45"/>
      <c r="DO196" s="45"/>
      <c r="DP196" s="45"/>
      <c r="DQ196" s="45"/>
      <c r="DR196" s="45"/>
      <c r="DS196" s="45"/>
      <c r="DT196" s="45"/>
      <c r="DU196" s="45"/>
      <c r="DV196" s="45"/>
      <c r="DW196" s="45">
        <f t="shared" si="360"/>
        <v>0</v>
      </c>
      <c r="DX196" s="45">
        <f t="shared" si="360"/>
        <v>0</v>
      </c>
    </row>
    <row r="197" spans="1:128" s="9" customFormat="1" x14ac:dyDescent="0.25">
      <c r="A197" s="540"/>
      <c r="B197" s="83" t="s">
        <v>72</v>
      </c>
      <c r="C197" s="47">
        <f t="shared" si="377"/>
        <v>0</v>
      </c>
      <c r="D197" s="110">
        <f t="shared" si="377"/>
        <v>0</v>
      </c>
      <c r="E197" s="35"/>
      <c r="F197" s="34"/>
      <c r="G197" s="35"/>
      <c r="H197" s="34"/>
      <c r="I197" s="35"/>
      <c r="J197" s="34"/>
      <c r="K197" s="35"/>
      <c r="L197" s="34"/>
      <c r="M197" s="35"/>
      <c r="N197" s="34"/>
      <c r="O197" s="39"/>
      <c r="P197" s="38"/>
      <c r="Q197" s="39"/>
      <c r="R197" s="38"/>
      <c r="S197" s="39"/>
      <c r="T197" s="38"/>
      <c r="U197" s="39"/>
      <c r="V197" s="38"/>
      <c r="W197" s="39"/>
      <c r="X197" s="38"/>
      <c r="Y197" s="39"/>
      <c r="Z197" s="38"/>
      <c r="AA197" s="39"/>
      <c r="AB197" s="38"/>
      <c r="AC197" s="39"/>
      <c r="AD197" s="38"/>
      <c r="AE197" s="39"/>
      <c r="AF197" s="38"/>
      <c r="AG197" s="39"/>
      <c r="AH197" s="38"/>
      <c r="AI197" s="50"/>
      <c r="AJ197" s="51"/>
      <c r="AK197" s="107"/>
      <c r="AL197" s="108"/>
      <c r="AM197" s="39"/>
      <c r="AN197" s="109"/>
      <c r="AO197" s="107"/>
      <c r="AP197" s="108"/>
      <c r="AQ197" s="37"/>
      <c r="AR197" s="109"/>
      <c r="AS197" s="37"/>
      <c r="AT197" s="109"/>
      <c r="AU197" s="37"/>
      <c r="AV197" s="109"/>
      <c r="AW197" s="136"/>
      <c r="AX197" s="111"/>
      <c r="AY197" s="43" t="str">
        <f t="shared" si="357"/>
        <v/>
      </c>
      <c r="AZ197" s="43"/>
      <c r="BA197" s="43"/>
      <c r="BB197" s="43"/>
      <c r="BC197" s="43"/>
      <c r="BD197" s="43"/>
      <c r="BE197" s="43"/>
      <c r="BF197" s="43"/>
      <c r="BG197" s="43"/>
      <c r="BH197" s="10"/>
      <c r="BI197" s="10"/>
      <c r="BJ197" s="10"/>
      <c r="BK197" s="10"/>
      <c r="BR197" s="10"/>
      <c r="BS197" s="10"/>
      <c r="BT197" s="10"/>
      <c r="BU197" s="11"/>
      <c r="BV197" s="10"/>
      <c r="BW197" s="10"/>
      <c r="BX197" s="11"/>
      <c r="BY197" s="11"/>
      <c r="BZ197" s="11"/>
      <c r="CA197" s="44" t="str">
        <f t="shared" si="361"/>
        <v/>
      </c>
      <c r="CB197" s="44" t="str">
        <f t="shared" si="362"/>
        <v/>
      </c>
      <c r="CC197" s="44" t="str">
        <f t="shared" si="363"/>
        <v/>
      </c>
      <c r="CD197" s="44" t="str">
        <f t="shared" si="364"/>
        <v/>
      </c>
      <c r="CE197" s="44" t="str">
        <f t="shared" si="365"/>
        <v/>
      </c>
      <c r="CF197" s="44" t="str">
        <f t="shared" si="366"/>
        <v/>
      </c>
      <c r="CG197" s="44" t="str">
        <f t="shared" si="367"/>
        <v/>
      </c>
      <c r="CH197" s="44" t="str">
        <f t="shared" si="368"/>
        <v/>
      </c>
      <c r="CI197" s="44" t="str">
        <f t="shared" si="369"/>
        <v/>
      </c>
      <c r="CJ197" s="44"/>
      <c r="CK197" s="44"/>
      <c r="CL197" s="44"/>
      <c r="CM197" s="44"/>
      <c r="CN197" s="44"/>
      <c r="CO197" s="44"/>
      <c r="CP197" s="44"/>
      <c r="CQ197" s="44"/>
      <c r="CR197" s="44"/>
      <c r="CS197" s="44"/>
      <c r="CT197" s="44"/>
      <c r="CU197" s="44"/>
      <c r="CV197" s="44"/>
      <c r="CW197" s="44" t="str">
        <f t="shared" si="358"/>
        <v/>
      </c>
      <c r="CX197" s="44" t="str">
        <f t="shared" si="359"/>
        <v/>
      </c>
      <c r="CY197" s="44"/>
      <c r="CZ197" s="44"/>
      <c r="DA197" s="45">
        <f t="shared" si="370"/>
        <v>0</v>
      </c>
      <c r="DB197" s="45">
        <f t="shared" si="371"/>
        <v>0</v>
      </c>
      <c r="DC197" s="45">
        <f t="shared" si="371"/>
        <v>0</v>
      </c>
      <c r="DD197" s="45">
        <f t="shared" si="372"/>
        <v>0</v>
      </c>
      <c r="DE197" s="45">
        <f t="shared" si="372"/>
        <v>0</v>
      </c>
      <c r="DF197" s="45">
        <f t="shared" si="373"/>
        <v>0</v>
      </c>
      <c r="DG197" s="45">
        <f t="shared" si="374"/>
        <v>0</v>
      </c>
      <c r="DH197" s="45">
        <f t="shared" si="375"/>
        <v>0</v>
      </c>
      <c r="DI197" s="45">
        <f t="shared" si="376"/>
        <v>0</v>
      </c>
      <c r="DJ197" s="45"/>
      <c r="DK197" s="45"/>
      <c r="DL197" s="45"/>
      <c r="DM197" s="45"/>
      <c r="DN197" s="45"/>
      <c r="DO197" s="45"/>
      <c r="DP197" s="45"/>
      <c r="DQ197" s="45"/>
      <c r="DR197" s="45"/>
      <c r="DS197" s="45"/>
      <c r="DT197" s="45"/>
      <c r="DU197" s="45"/>
      <c r="DV197" s="45"/>
      <c r="DW197" s="45">
        <f t="shared" si="360"/>
        <v>0</v>
      </c>
      <c r="DX197" s="45">
        <f t="shared" si="360"/>
        <v>0</v>
      </c>
    </row>
    <row r="198" spans="1:128" s="9" customFormat="1" x14ac:dyDescent="0.25">
      <c r="A198" s="541"/>
      <c r="B198" s="96" t="s">
        <v>73</v>
      </c>
      <c r="C198" s="116">
        <f t="shared" si="377"/>
        <v>0</v>
      </c>
      <c r="D198" s="137">
        <f t="shared" si="377"/>
        <v>0</v>
      </c>
      <c r="E198" s="138"/>
      <c r="F198" s="139"/>
      <c r="G198" s="138"/>
      <c r="H198" s="139"/>
      <c r="I198" s="138"/>
      <c r="J198" s="139"/>
      <c r="K198" s="138"/>
      <c r="L198" s="139"/>
      <c r="M198" s="138"/>
      <c r="N198" s="139"/>
      <c r="O198" s="60"/>
      <c r="P198" s="59"/>
      <c r="Q198" s="60"/>
      <c r="R198" s="59"/>
      <c r="S198" s="60"/>
      <c r="T198" s="59"/>
      <c r="U198" s="60"/>
      <c r="V198" s="59"/>
      <c r="W198" s="60"/>
      <c r="X198" s="59"/>
      <c r="Y198" s="60"/>
      <c r="Z198" s="59"/>
      <c r="AA198" s="60"/>
      <c r="AB198" s="59"/>
      <c r="AC198" s="60"/>
      <c r="AD198" s="59"/>
      <c r="AE198" s="60"/>
      <c r="AF198" s="59"/>
      <c r="AG198" s="60"/>
      <c r="AH198" s="59"/>
      <c r="AI198" s="158"/>
      <c r="AJ198" s="159"/>
      <c r="AK198" s="124"/>
      <c r="AL198" s="141"/>
      <c r="AM198" s="60"/>
      <c r="AN198" s="125"/>
      <c r="AO198" s="124"/>
      <c r="AP198" s="141"/>
      <c r="AQ198" s="58"/>
      <c r="AR198" s="125"/>
      <c r="AS198" s="58"/>
      <c r="AT198" s="125"/>
      <c r="AU198" s="58"/>
      <c r="AV198" s="125"/>
      <c r="AW198" s="142"/>
      <c r="AX198" s="143"/>
      <c r="AY198" s="43" t="str">
        <f t="shared" si="357"/>
        <v/>
      </c>
      <c r="AZ198" s="43"/>
      <c r="BA198" s="43"/>
      <c r="BB198" s="43"/>
      <c r="BC198" s="43"/>
      <c r="BD198" s="43"/>
      <c r="BE198" s="43"/>
      <c r="BF198" s="43"/>
      <c r="BG198" s="43"/>
      <c r="BH198" s="10"/>
      <c r="BI198" s="10"/>
      <c r="BJ198" s="10"/>
      <c r="BK198" s="10"/>
      <c r="BR198" s="10"/>
      <c r="BS198" s="10"/>
      <c r="BT198" s="10"/>
      <c r="BU198" s="11"/>
      <c r="BV198" s="10"/>
      <c r="BW198" s="10"/>
      <c r="BX198" s="11"/>
      <c r="BY198" s="11"/>
      <c r="BZ198" s="11"/>
      <c r="CA198" s="44" t="str">
        <f t="shared" si="361"/>
        <v/>
      </c>
      <c r="CB198" s="44" t="str">
        <f t="shared" si="362"/>
        <v/>
      </c>
      <c r="CC198" s="44" t="str">
        <f t="shared" si="363"/>
        <v/>
      </c>
      <c r="CD198" s="44" t="str">
        <f t="shared" si="364"/>
        <v/>
      </c>
      <c r="CE198" s="44" t="str">
        <f t="shared" si="365"/>
        <v/>
      </c>
      <c r="CF198" s="44" t="str">
        <f t="shared" si="366"/>
        <v/>
      </c>
      <c r="CG198" s="44" t="str">
        <f t="shared" si="367"/>
        <v/>
      </c>
      <c r="CH198" s="44" t="str">
        <f t="shared" si="368"/>
        <v/>
      </c>
      <c r="CI198" s="44" t="str">
        <f t="shared" si="369"/>
        <v/>
      </c>
      <c r="CJ198" s="44"/>
      <c r="CK198" s="44"/>
      <c r="CL198" s="44"/>
      <c r="CM198" s="44"/>
      <c r="CN198" s="44"/>
      <c r="CO198" s="44"/>
      <c r="CP198" s="44"/>
      <c r="CQ198" s="44"/>
      <c r="CR198" s="44"/>
      <c r="CS198" s="44"/>
      <c r="CT198" s="44"/>
      <c r="CU198" s="44"/>
      <c r="CV198" s="44"/>
      <c r="CW198" s="44" t="str">
        <f t="shared" si="358"/>
        <v/>
      </c>
      <c r="CX198" s="44" t="str">
        <f t="shared" si="359"/>
        <v/>
      </c>
      <c r="CY198" s="44"/>
      <c r="CZ198" s="44"/>
      <c r="DA198" s="45">
        <f t="shared" si="370"/>
        <v>0</v>
      </c>
      <c r="DB198" s="45">
        <f t="shared" si="371"/>
        <v>0</v>
      </c>
      <c r="DC198" s="45">
        <f t="shared" si="371"/>
        <v>0</v>
      </c>
      <c r="DD198" s="45">
        <f t="shared" si="372"/>
        <v>0</v>
      </c>
      <c r="DE198" s="45">
        <f t="shared" si="372"/>
        <v>0</v>
      </c>
      <c r="DF198" s="45">
        <f t="shared" si="373"/>
        <v>0</v>
      </c>
      <c r="DG198" s="45">
        <f t="shared" si="374"/>
        <v>0</v>
      </c>
      <c r="DH198" s="45">
        <f t="shared" si="375"/>
        <v>0</v>
      </c>
      <c r="DI198" s="45">
        <f t="shared" si="376"/>
        <v>0</v>
      </c>
      <c r="DJ198" s="45"/>
      <c r="DK198" s="45"/>
      <c r="DL198" s="45"/>
      <c r="DM198" s="45"/>
      <c r="DN198" s="45"/>
      <c r="DO198" s="45"/>
      <c r="DP198" s="45"/>
      <c r="DQ198" s="45"/>
      <c r="DR198" s="45"/>
      <c r="DS198" s="45"/>
      <c r="DT198" s="45"/>
      <c r="DU198" s="45"/>
      <c r="DV198" s="45"/>
      <c r="DW198" s="45">
        <f t="shared" si="360"/>
        <v>0</v>
      </c>
      <c r="DX198" s="45">
        <f t="shared" si="360"/>
        <v>0</v>
      </c>
    </row>
    <row r="199" spans="1:128" s="9" customFormat="1" x14ac:dyDescent="0.25">
      <c r="A199" s="531" t="s">
        <v>52</v>
      </c>
      <c r="B199" s="532"/>
      <c r="C199" s="127">
        <f t="shared" ref="C199:D201" si="378">+E199+G199+I199+K199+M199+O199+Q199+S199+U199+W199+Y199+AA199+AC199+AE199+AG199+AI199</f>
        <v>0</v>
      </c>
      <c r="D199" s="110">
        <f t="shared" si="378"/>
        <v>0</v>
      </c>
      <c r="E199" s="84"/>
      <c r="F199" s="85"/>
      <c r="G199" s="84"/>
      <c r="H199" s="85"/>
      <c r="I199" s="84"/>
      <c r="J199" s="85"/>
      <c r="K199" s="84"/>
      <c r="L199" s="85"/>
      <c r="M199" s="144"/>
      <c r="N199" s="145"/>
      <c r="O199" s="144"/>
      <c r="P199" s="145"/>
      <c r="Q199" s="144"/>
      <c r="R199" s="145"/>
      <c r="S199" s="144"/>
      <c r="T199" s="145"/>
      <c r="U199" s="144"/>
      <c r="V199" s="145"/>
      <c r="W199" s="144"/>
      <c r="X199" s="145"/>
      <c r="Y199" s="144"/>
      <c r="Z199" s="145"/>
      <c r="AA199" s="144"/>
      <c r="AB199" s="145"/>
      <c r="AC199" s="144"/>
      <c r="AD199" s="146"/>
      <c r="AE199" s="144"/>
      <c r="AF199" s="146"/>
      <c r="AG199" s="73"/>
      <c r="AH199" s="76"/>
      <c r="AI199" s="144"/>
      <c r="AJ199" s="145"/>
      <c r="AK199" s="133"/>
      <c r="AL199" s="86"/>
      <c r="AM199" s="84"/>
      <c r="AN199" s="106"/>
      <c r="AO199" s="133"/>
      <c r="AP199" s="86"/>
      <c r="AQ199" s="147"/>
      <c r="AR199" s="106"/>
      <c r="AS199" s="133"/>
      <c r="AT199" s="106"/>
      <c r="AU199" s="133"/>
      <c r="AV199" s="86"/>
      <c r="AW199" s="133"/>
      <c r="AX199" s="86"/>
      <c r="AY199" s="43" t="str">
        <f t="shared" si="357"/>
        <v/>
      </c>
      <c r="AZ199" s="43"/>
      <c r="BA199" s="43"/>
      <c r="BB199" s="43"/>
      <c r="BC199" s="43"/>
      <c r="BD199" s="43"/>
      <c r="BE199" s="43"/>
      <c r="BF199" s="43"/>
      <c r="BG199" s="43"/>
      <c r="BH199" s="10"/>
      <c r="BI199" s="10"/>
      <c r="BJ199" s="10"/>
      <c r="BK199" s="10"/>
      <c r="BR199" s="10"/>
      <c r="BS199" s="10"/>
      <c r="BT199" s="10"/>
      <c r="BU199" s="11"/>
      <c r="BV199" s="10"/>
      <c r="BW199" s="10"/>
      <c r="BX199" s="11"/>
      <c r="BY199" s="11"/>
      <c r="BZ199" s="11"/>
      <c r="CA199" s="44" t="str">
        <f t="shared" si="361"/>
        <v/>
      </c>
      <c r="CB199" s="44" t="str">
        <f t="shared" si="362"/>
        <v/>
      </c>
      <c r="CC199" s="44" t="str">
        <f t="shared" si="363"/>
        <v/>
      </c>
      <c r="CD199" s="44" t="str">
        <f t="shared" si="364"/>
        <v/>
      </c>
      <c r="CE199" s="44" t="str">
        <f t="shared" si="365"/>
        <v/>
      </c>
      <c r="CF199" s="44" t="str">
        <f t="shared" si="366"/>
        <v/>
      </c>
      <c r="CG199" s="44" t="str">
        <f t="shared" si="367"/>
        <v/>
      </c>
      <c r="CH199" s="44" t="str">
        <f t="shared" si="368"/>
        <v/>
      </c>
      <c r="CI199" s="44" t="str">
        <f t="shared" si="369"/>
        <v/>
      </c>
      <c r="CJ199" s="44"/>
      <c r="CK199" s="44"/>
      <c r="CL199" s="44"/>
      <c r="CM199" s="44"/>
      <c r="CN199" s="44"/>
      <c r="CO199" s="44"/>
      <c r="CP199" s="44"/>
      <c r="CQ199" s="44"/>
      <c r="CR199" s="44"/>
      <c r="CS199" s="44"/>
      <c r="CT199" s="44"/>
      <c r="CU199" s="44"/>
      <c r="CV199" s="44"/>
      <c r="CW199" s="44" t="str">
        <f t="shared" si="358"/>
        <v/>
      </c>
      <c r="CX199" s="44" t="str">
        <f t="shared" si="359"/>
        <v/>
      </c>
      <c r="CY199" s="44"/>
      <c r="CZ199" s="44"/>
      <c r="DA199" s="45">
        <f t="shared" si="370"/>
        <v>0</v>
      </c>
      <c r="DB199" s="45">
        <f t="shared" si="371"/>
        <v>0</v>
      </c>
      <c r="DC199" s="45">
        <f t="shared" si="371"/>
        <v>0</v>
      </c>
      <c r="DD199" s="45">
        <f t="shared" si="372"/>
        <v>0</v>
      </c>
      <c r="DE199" s="45">
        <f t="shared" si="372"/>
        <v>0</v>
      </c>
      <c r="DF199" s="45">
        <f t="shared" si="373"/>
        <v>0</v>
      </c>
      <c r="DG199" s="45">
        <f t="shared" si="374"/>
        <v>0</v>
      </c>
      <c r="DH199" s="45">
        <f t="shared" si="375"/>
        <v>0</v>
      </c>
      <c r="DI199" s="45">
        <f t="shared" si="376"/>
        <v>0</v>
      </c>
      <c r="DJ199" s="45"/>
      <c r="DK199" s="45"/>
      <c r="DL199" s="45"/>
      <c r="DM199" s="45"/>
      <c r="DN199" s="45"/>
      <c r="DO199" s="45"/>
      <c r="DP199" s="45"/>
      <c r="DQ199" s="45"/>
      <c r="DR199" s="45"/>
      <c r="DS199" s="45"/>
      <c r="DT199" s="45"/>
      <c r="DU199" s="45"/>
      <c r="DV199" s="45"/>
      <c r="DW199" s="45">
        <f t="shared" si="360"/>
        <v>0</v>
      </c>
      <c r="DX199" s="45">
        <f t="shared" si="360"/>
        <v>0</v>
      </c>
    </row>
    <row r="200" spans="1:128" s="9" customFormat="1" x14ac:dyDescent="0.25">
      <c r="A200" s="533" t="s">
        <v>93</v>
      </c>
      <c r="B200" s="534"/>
      <c r="C200" s="47">
        <f t="shared" si="378"/>
        <v>0</v>
      </c>
      <c r="D200" s="112">
        <f t="shared" si="378"/>
        <v>0</v>
      </c>
      <c r="E200" s="39"/>
      <c r="F200" s="38"/>
      <c r="G200" s="39"/>
      <c r="H200" s="38"/>
      <c r="I200" s="39"/>
      <c r="J200" s="38"/>
      <c r="K200" s="39"/>
      <c r="L200" s="38"/>
      <c r="M200" s="39"/>
      <c r="N200" s="38"/>
      <c r="O200" s="118"/>
      <c r="P200" s="119"/>
      <c r="Q200" s="118"/>
      <c r="R200" s="119"/>
      <c r="S200" s="118"/>
      <c r="T200" s="119"/>
      <c r="U200" s="118"/>
      <c r="V200" s="119"/>
      <c r="W200" s="118"/>
      <c r="X200" s="119"/>
      <c r="Y200" s="118"/>
      <c r="Z200" s="119"/>
      <c r="AA200" s="118"/>
      <c r="AB200" s="119"/>
      <c r="AC200" s="118"/>
      <c r="AD200" s="148"/>
      <c r="AE200" s="118"/>
      <c r="AF200" s="148"/>
      <c r="AG200" s="118"/>
      <c r="AH200" s="149"/>
      <c r="AI200" s="118"/>
      <c r="AJ200" s="119"/>
      <c r="AK200" s="120"/>
      <c r="AL200" s="121"/>
      <c r="AM200" s="118"/>
      <c r="AN200" s="122"/>
      <c r="AO200" s="120"/>
      <c r="AP200" s="121"/>
      <c r="AQ200" s="123"/>
      <c r="AR200" s="122"/>
      <c r="AS200" s="120"/>
      <c r="AT200" s="122"/>
      <c r="AU200" s="120"/>
      <c r="AV200" s="121"/>
      <c r="AW200" s="120"/>
      <c r="AX200" s="121"/>
      <c r="AY200" s="43" t="str">
        <f t="shared" si="357"/>
        <v/>
      </c>
      <c r="AZ200" s="43"/>
      <c r="BA200" s="43"/>
      <c r="BB200" s="43"/>
      <c r="BC200" s="43"/>
      <c r="BD200" s="43"/>
      <c r="BE200" s="43"/>
      <c r="BF200" s="43"/>
      <c r="BG200" s="43"/>
      <c r="BH200" s="10"/>
      <c r="BI200" s="10"/>
      <c r="BJ200" s="10"/>
      <c r="BK200" s="10"/>
      <c r="BR200" s="10"/>
      <c r="BS200" s="10"/>
      <c r="BT200" s="10"/>
      <c r="BU200" s="11"/>
      <c r="BV200" s="10"/>
      <c r="BW200" s="10"/>
      <c r="BX200" s="11"/>
      <c r="BY200" s="11"/>
      <c r="BZ200" s="11"/>
      <c r="CA200" s="44" t="str">
        <f t="shared" si="361"/>
        <v/>
      </c>
      <c r="CB200" s="44" t="str">
        <f t="shared" si="362"/>
        <v/>
      </c>
      <c r="CC200" s="44" t="str">
        <f t="shared" si="363"/>
        <v/>
      </c>
      <c r="CD200" s="44" t="str">
        <f t="shared" si="364"/>
        <v/>
      </c>
      <c r="CE200" s="44" t="str">
        <f t="shared" si="365"/>
        <v/>
      </c>
      <c r="CF200" s="44" t="str">
        <f t="shared" si="366"/>
        <v/>
      </c>
      <c r="CG200" s="44" t="str">
        <f t="shared" si="367"/>
        <v/>
      </c>
      <c r="CH200" s="44" t="str">
        <f t="shared" si="368"/>
        <v/>
      </c>
      <c r="CI200" s="44" t="str">
        <f t="shared" si="369"/>
        <v/>
      </c>
      <c r="CJ200" s="44"/>
      <c r="CK200" s="44"/>
      <c r="CL200" s="44"/>
      <c r="CM200" s="44"/>
      <c r="CN200" s="44"/>
      <c r="CO200" s="44"/>
      <c r="CP200" s="44"/>
      <c r="CQ200" s="44"/>
      <c r="CR200" s="44"/>
      <c r="CS200" s="44"/>
      <c r="CT200" s="44"/>
      <c r="CU200" s="44"/>
      <c r="CV200" s="44"/>
      <c r="CW200" s="44" t="str">
        <f t="shared" si="358"/>
        <v/>
      </c>
      <c r="CX200" s="44" t="str">
        <f t="shared" si="359"/>
        <v/>
      </c>
      <c r="CY200" s="44"/>
      <c r="CZ200" s="44"/>
      <c r="DA200" s="45">
        <f t="shared" si="370"/>
        <v>0</v>
      </c>
      <c r="DB200" s="45">
        <f t="shared" si="371"/>
        <v>0</v>
      </c>
      <c r="DC200" s="45">
        <f t="shared" si="371"/>
        <v>0</v>
      </c>
      <c r="DD200" s="45">
        <f t="shared" si="372"/>
        <v>0</v>
      </c>
      <c r="DE200" s="45">
        <f t="shared" si="372"/>
        <v>0</v>
      </c>
      <c r="DF200" s="45">
        <f t="shared" si="373"/>
        <v>0</v>
      </c>
      <c r="DG200" s="45">
        <f t="shared" si="374"/>
        <v>0</v>
      </c>
      <c r="DH200" s="45">
        <f t="shared" si="375"/>
        <v>0</v>
      </c>
      <c r="DI200" s="45">
        <f t="shared" si="376"/>
        <v>0</v>
      </c>
      <c r="DJ200" s="45"/>
      <c r="DK200" s="45"/>
      <c r="DL200" s="45"/>
      <c r="DM200" s="45"/>
      <c r="DN200" s="45"/>
      <c r="DO200" s="45"/>
      <c r="DP200" s="45"/>
      <c r="DQ200" s="45"/>
      <c r="DR200" s="45"/>
      <c r="DS200" s="45"/>
      <c r="DT200" s="45"/>
      <c r="DU200" s="45"/>
      <c r="DV200" s="45"/>
      <c r="DW200" s="45">
        <f t="shared" si="360"/>
        <v>0</v>
      </c>
      <c r="DX200" s="45">
        <f t="shared" si="360"/>
        <v>0</v>
      </c>
    </row>
    <row r="201" spans="1:128" s="9" customFormat="1" x14ac:dyDescent="0.25">
      <c r="A201" s="533" t="s">
        <v>54</v>
      </c>
      <c r="B201" s="534"/>
      <c r="C201" s="47">
        <f t="shared" si="378"/>
        <v>0</v>
      </c>
      <c r="D201" s="112">
        <f t="shared" si="378"/>
        <v>0</v>
      </c>
      <c r="E201" s="39"/>
      <c r="F201" s="38"/>
      <c r="G201" s="39"/>
      <c r="H201" s="38"/>
      <c r="I201" s="39"/>
      <c r="J201" s="38"/>
      <c r="K201" s="39"/>
      <c r="L201" s="38"/>
      <c r="M201" s="39"/>
      <c r="N201" s="38"/>
      <c r="O201" s="118"/>
      <c r="P201" s="119"/>
      <c r="Q201" s="118"/>
      <c r="R201" s="119"/>
      <c r="S201" s="118"/>
      <c r="T201" s="119"/>
      <c r="U201" s="118"/>
      <c r="V201" s="119"/>
      <c r="W201" s="118"/>
      <c r="X201" s="119"/>
      <c r="Y201" s="118"/>
      <c r="Z201" s="119"/>
      <c r="AA201" s="118"/>
      <c r="AB201" s="119"/>
      <c r="AC201" s="118"/>
      <c r="AD201" s="148"/>
      <c r="AE201" s="118"/>
      <c r="AF201" s="148"/>
      <c r="AG201" s="118"/>
      <c r="AH201" s="149"/>
      <c r="AI201" s="118"/>
      <c r="AJ201" s="119"/>
      <c r="AK201" s="120"/>
      <c r="AL201" s="121"/>
      <c r="AM201" s="118"/>
      <c r="AN201" s="122"/>
      <c r="AO201" s="120"/>
      <c r="AP201" s="121"/>
      <c r="AQ201" s="123"/>
      <c r="AR201" s="122"/>
      <c r="AS201" s="120"/>
      <c r="AT201" s="122"/>
      <c r="AU201" s="120"/>
      <c r="AV201" s="121"/>
      <c r="AW201" s="120"/>
      <c r="AX201" s="121"/>
      <c r="AY201" s="43" t="str">
        <f t="shared" si="357"/>
        <v/>
      </c>
      <c r="AZ201" s="43"/>
      <c r="BA201" s="43"/>
      <c r="BB201" s="43"/>
      <c r="BC201" s="43"/>
      <c r="BD201" s="43"/>
      <c r="BE201" s="43"/>
      <c r="BF201" s="43"/>
      <c r="BG201" s="43"/>
      <c r="BH201" s="10"/>
      <c r="BI201" s="10"/>
      <c r="BJ201" s="10"/>
      <c r="BK201" s="10"/>
      <c r="BR201" s="10"/>
      <c r="BS201" s="10"/>
      <c r="BT201" s="10"/>
      <c r="BU201" s="11"/>
      <c r="BV201" s="10"/>
      <c r="BW201" s="10"/>
      <c r="BX201" s="11"/>
      <c r="BY201" s="11"/>
      <c r="BZ201" s="11"/>
      <c r="CA201" s="44" t="str">
        <f t="shared" si="361"/>
        <v/>
      </c>
      <c r="CB201" s="44" t="str">
        <f t="shared" si="362"/>
        <v/>
      </c>
      <c r="CC201" s="44" t="str">
        <f t="shared" si="363"/>
        <v/>
      </c>
      <c r="CD201" s="44" t="str">
        <f t="shared" si="364"/>
        <v/>
      </c>
      <c r="CE201" s="44" t="str">
        <f t="shared" si="365"/>
        <v/>
      </c>
      <c r="CF201" s="44" t="str">
        <f t="shared" si="366"/>
        <v/>
      </c>
      <c r="CG201" s="44" t="str">
        <f t="shared" si="367"/>
        <v/>
      </c>
      <c r="CH201" s="44" t="str">
        <f t="shared" si="368"/>
        <v/>
      </c>
      <c r="CI201" s="44" t="str">
        <f t="shared" si="369"/>
        <v/>
      </c>
      <c r="CJ201" s="44"/>
      <c r="CK201" s="44"/>
      <c r="CL201" s="44"/>
      <c r="CM201" s="44"/>
      <c r="CN201" s="44"/>
      <c r="CO201" s="44"/>
      <c r="CP201" s="44"/>
      <c r="CQ201" s="44"/>
      <c r="CR201" s="44"/>
      <c r="CS201" s="44"/>
      <c r="CT201" s="44"/>
      <c r="CU201" s="44"/>
      <c r="CV201" s="44"/>
      <c r="CW201" s="44" t="str">
        <f t="shared" si="358"/>
        <v/>
      </c>
      <c r="CX201" s="44" t="str">
        <f t="shared" si="359"/>
        <v/>
      </c>
      <c r="CY201" s="44"/>
      <c r="CZ201" s="44"/>
      <c r="DA201" s="45">
        <f t="shared" si="370"/>
        <v>0</v>
      </c>
      <c r="DB201" s="45">
        <f t="shared" si="371"/>
        <v>0</v>
      </c>
      <c r="DC201" s="45">
        <f t="shared" si="371"/>
        <v>0</v>
      </c>
      <c r="DD201" s="45">
        <f t="shared" si="372"/>
        <v>0</v>
      </c>
      <c r="DE201" s="45">
        <f t="shared" si="372"/>
        <v>0</v>
      </c>
      <c r="DF201" s="45">
        <f t="shared" si="373"/>
        <v>0</v>
      </c>
      <c r="DG201" s="45">
        <f t="shared" si="374"/>
        <v>0</v>
      </c>
      <c r="DH201" s="45">
        <f t="shared" si="375"/>
        <v>0</v>
      </c>
      <c r="DI201" s="45">
        <f t="shared" si="376"/>
        <v>0</v>
      </c>
      <c r="DJ201" s="45"/>
      <c r="DK201" s="45"/>
      <c r="DL201" s="45"/>
      <c r="DM201" s="45"/>
      <c r="DN201" s="45"/>
      <c r="DO201" s="45"/>
      <c r="DP201" s="45"/>
      <c r="DQ201" s="45"/>
      <c r="DR201" s="45"/>
      <c r="DS201" s="45"/>
      <c r="DT201" s="45"/>
      <c r="DU201" s="45"/>
      <c r="DV201" s="45"/>
      <c r="DW201" s="45">
        <f t="shared" si="360"/>
        <v>0</v>
      </c>
      <c r="DX201" s="45">
        <f t="shared" si="360"/>
        <v>0</v>
      </c>
    </row>
    <row r="202" spans="1:128" s="9" customFormat="1" x14ac:dyDescent="0.25">
      <c r="A202" s="533" t="s">
        <v>94</v>
      </c>
      <c r="B202" s="534"/>
      <c r="C202" s="47">
        <f t="shared" ref="C202:D204" si="379">+O202+Q202+S202+U202+W202+Y202+AA202+AC202+AE202+AG202+AI202</f>
        <v>0</v>
      </c>
      <c r="D202" s="150">
        <f>+P202+R202+T202+V202+X202+Z202+AB202+AD202+AF202+AH202+AJ202</f>
        <v>0</v>
      </c>
      <c r="E202" s="35"/>
      <c r="F202" s="34"/>
      <c r="G202" s="35"/>
      <c r="H202" s="34"/>
      <c r="I202" s="35"/>
      <c r="J202" s="34"/>
      <c r="K202" s="35"/>
      <c r="L202" s="34"/>
      <c r="M202" s="35"/>
      <c r="N202" s="34"/>
      <c r="O202" s="118"/>
      <c r="P202" s="119"/>
      <c r="Q202" s="118"/>
      <c r="R202" s="119"/>
      <c r="S202" s="118"/>
      <c r="T202" s="119"/>
      <c r="U202" s="118"/>
      <c r="V202" s="119"/>
      <c r="W202" s="118"/>
      <c r="X202" s="119"/>
      <c r="Y202" s="118"/>
      <c r="Z202" s="119"/>
      <c r="AA202" s="118"/>
      <c r="AB202" s="119"/>
      <c r="AC202" s="118"/>
      <c r="AD202" s="148"/>
      <c r="AE202" s="118"/>
      <c r="AF202" s="148"/>
      <c r="AG202" s="118"/>
      <c r="AH202" s="149"/>
      <c r="AI202" s="118"/>
      <c r="AJ202" s="119"/>
      <c r="AK202" s="120"/>
      <c r="AL202" s="121"/>
      <c r="AM202" s="118"/>
      <c r="AN202" s="122"/>
      <c r="AO202" s="120"/>
      <c r="AP202" s="121"/>
      <c r="AQ202" s="123"/>
      <c r="AR202" s="122"/>
      <c r="AS202" s="120"/>
      <c r="AT202" s="122"/>
      <c r="AU202" s="120"/>
      <c r="AV202" s="121"/>
      <c r="AW202" s="120"/>
      <c r="AX202" s="121"/>
      <c r="AY202" s="43" t="str">
        <f t="shared" si="357"/>
        <v/>
      </c>
      <c r="AZ202" s="43"/>
      <c r="BA202" s="43"/>
      <c r="BB202" s="43"/>
      <c r="BC202" s="43"/>
      <c r="BD202" s="43"/>
      <c r="BE202" s="43"/>
      <c r="BF202" s="43"/>
      <c r="BG202" s="43"/>
      <c r="BH202" s="10"/>
      <c r="BI202" s="10"/>
      <c r="BJ202" s="10"/>
      <c r="BK202" s="10"/>
      <c r="BR202" s="10"/>
      <c r="BS202" s="10"/>
      <c r="BT202" s="10"/>
      <c r="BU202" s="11"/>
      <c r="BV202" s="10"/>
      <c r="BW202" s="10"/>
      <c r="BX202" s="11"/>
      <c r="BY202" s="11"/>
      <c r="BZ202" s="11"/>
      <c r="CA202" s="44" t="str">
        <f t="shared" si="361"/>
        <v/>
      </c>
      <c r="CB202" s="44" t="str">
        <f t="shared" si="362"/>
        <v/>
      </c>
      <c r="CC202" s="44" t="str">
        <f t="shared" si="363"/>
        <v/>
      </c>
      <c r="CD202" s="44" t="str">
        <f t="shared" si="364"/>
        <v/>
      </c>
      <c r="CE202" s="44" t="str">
        <f t="shared" si="365"/>
        <v/>
      </c>
      <c r="CF202" s="44" t="str">
        <f t="shared" si="366"/>
        <v/>
      </c>
      <c r="CG202" s="44" t="str">
        <f t="shared" si="367"/>
        <v/>
      </c>
      <c r="CH202" s="44" t="str">
        <f t="shared" si="368"/>
        <v/>
      </c>
      <c r="CI202" s="44" t="str">
        <f t="shared" si="369"/>
        <v/>
      </c>
      <c r="CJ202" s="44"/>
      <c r="CK202" s="44"/>
      <c r="CL202" s="44"/>
      <c r="CM202" s="44"/>
      <c r="CN202" s="44"/>
      <c r="CO202" s="44"/>
      <c r="CP202" s="44"/>
      <c r="CQ202" s="44"/>
      <c r="CR202" s="44"/>
      <c r="CS202" s="44"/>
      <c r="CT202" s="44"/>
      <c r="CU202" s="44"/>
      <c r="CV202" s="44"/>
      <c r="CW202" s="44" t="str">
        <f t="shared" si="358"/>
        <v/>
      </c>
      <c r="CX202" s="44" t="str">
        <f t="shared" si="359"/>
        <v/>
      </c>
      <c r="CY202" s="44"/>
      <c r="CZ202" s="44"/>
      <c r="DA202" s="45">
        <f t="shared" si="370"/>
        <v>0</v>
      </c>
      <c r="DB202" s="45">
        <f t="shared" si="371"/>
        <v>0</v>
      </c>
      <c r="DC202" s="45">
        <f t="shared" si="371"/>
        <v>0</v>
      </c>
      <c r="DD202" s="45">
        <f t="shared" si="372"/>
        <v>0</v>
      </c>
      <c r="DE202" s="45">
        <f t="shared" si="372"/>
        <v>0</v>
      </c>
      <c r="DF202" s="45">
        <f t="shared" si="373"/>
        <v>0</v>
      </c>
      <c r="DG202" s="45">
        <f t="shared" si="374"/>
        <v>0</v>
      </c>
      <c r="DH202" s="45">
        <f t="shared" si="375"/>
        <v>0</v>
      </c>
      <c r="DI202" s="45">
        <f t="shared" si="376"/>
        <v>0</v>
      </c>
      <c r="DJ202" s="45"/>
      <c r="DK202" s="45"/>
      <c r="DL202" s="45"/>
      <c r="DM202" s="45"/>
      <c r="DN202" s="45"/>
      <c r="DO202" s="45"/>
      <c r="DP202" s="45"/>
      <c r="DQ202" s="45"/>
      <c r="DR202" s="45"/>
      <c r="DS202" s="45"/>
      <c r="DT202" s="45"/>
      <c r="DU202" s="45"/>
      <c r="DV202" s="45"/>
      <c r="DW202" s="45">
        <f t="shared" si="360"/>
        <v>0</v>
      </c>
      <c r="DX202" s="45">
        <f t="shared" si="360"/>
        <v>0</v>
      </c>
    </row>
    <row r="203" spans="1:128" s="9" customFormat="1" x14ac:dyDescent="0.25">
      <c r="A203" s="533" t="s">
        <v>95</v>
      </c>
      <c r="B203" s="534"/>
      <c r="C203" s="47">
        <f>+O203+Q203+S203+U203+W203+Y203+AA203+AC203+AE203+AG203+AI203</f>
        <v>0</v>
      </c>
      <c r="D203" s="150">
        <f>+P203+R203+T203+V203+X203+Z203+AB203+AD203+AF203+AH203+AJ203</f>
        <v>0</v>
      </c>
      <c r="E203" s="35"/>
      <c r="F203" s="34"/>
      <c r="G203" s="35"/>
      <c r="H203" s="34"/>
      <c r="I203" s="35"/>
      <c r="J203" s="34"/>
      <c r="K203" s="35"/>
      <c r="L203" s="34"/>
      <c r="M203" s="35"/>
      <c r="N203" s="34"/>
      <c r="O203" s="118"/>
      <c r="P203" s="119"/>
      <c r="Q203" s="118"/>
      <c r="R203" s="119"/>
      <c r="S203" s="118"/>
      <c r="T203" s="119"/>
      <c r="U203" s="118"/>
      <c r="V203" s="119"/>
      <c r="W203" s="118"/>
      <c r="X203" s="119"/>
      <c r="Y203" s="118"/>
      <c r="Z203" s="119"/>
      <c r="AA203" s="118"/>
      <c r="AB203" s="119"/>
      <c r="AC203" s="118"/>
      <c r="AD203" s="148"/>
      <c r="AE203" s="118"/>
      <c r="AF203" s="148"/>
      <c r="AG203" s="39"/>
      <c r="AH203" s="121"/>
      <c r="AI203" s="39"/>
      <c r="AJ203" s="123"/>
      <c r="AK203" s="120"/>
      <c r="AL203" s="121"/>
      <c r="AM203" s="118"/>
      <c r="AN203" s="122"/>
      <c r="AO203" s="120"/>
      <c r="AP203" s="121"/>
      <c r="AQ203" s="123"/>
      <c r="AR203" s="122"/>
      <c r="AS203" s="120"/>
      <c r="AT203" s="122"/>
      <c r="AU203" s="120"/>
      <c r="AV203" s="121"/>
      <c r="AW203" s="120"/>
      <c r="AX203" s="121"/>
      <c r="AY203" s="43" t="str">
        <f t="shared" si="357"/>
        <v/>
      </c>
      <c r="AZ203" s="43"/>
      <c r="BA203" s="43"/>
      <c r="BB203" s="43"/>
      <c r="BC203" s="43"/>
      <c r="BD203" s="43"/>
      <c r="BE203" s="43"/>
      <c r="BF203" s="43"/>
      <c r="BG203" s="43"/>
      <c r="BH203" s="10"/>
      <c r="BI203" s="10"/>
      <c r="BJ203" s="10"/>
      <c r="BK203" s="10"/>
      <c r="BR203" s="10"/>
      <c r="BS203" s="10"/>
      <c r="BT203" s="10"/>
      <c r="BU203" s="11"/>
      <c r="BV203" s="10"/>
      <c r="BW203" s="10"/>
      <c r="BX203" s="11"/>
      <c r="BY203" s="11"/>
      <c r="BZ203" s="11"/>
      <c r="CA203" s="44" t="str">
        <f t="shared" si="361"/>
        <v/>
      </c>
      <c r="CB203" s="44" t="str">
        <f t="shared" si="362"/>
        <v/>
      </c>
      <c r="CC203" s="44" t="str">
        <f t="shared" si="363"/>
        <v/>
      </c>
      <c r="CD203" s="44" t="str">
        <f t="shared" si="364"/>
        <v/>
      </c>
      <c r="CE203" s="44" t="str">
        <f t="shared" si="365"/>
        <v/>
      </c>
      <c r="CF203" s="44" t="str">
        <f t="shared" si="366"/>
        <v/>
      </c>
      <c r="CG203" s="44" t="str">
        <f t="shared" si="367"/>
        <v/>
      </c>
      <c r="CH203" s="44" t="str">
        <f t="shared" si="368"/>
        <v/>
      </c>
      <c r="CI203" s="44" t="str">
        <f t="shared" si="369"/>
        <v/>
      </c>
      <c r="CJ203" s="44"/>
      <c r="CK203" s="44"/>
      <c r="CL203" s="44"/>
      <c r="CM203" s="44"/>
      <c r="CN203" s="44"/>
      <c r="CO203" s="44"/>
      <c r="CP203" s="44"/>
      <c r="CQ203" s="44"/>
      <c r="CR203" s="44"/>
      <c r="CS203" s="44"/>
      <c r="CT203" s="44"/>
      <c r="CU203" s="44"/>
      <c r="CV203" s="44"/>
      <c r="CW203" s="44" t="str">
        <f t="shared" si="358"/>
        <v/>
      </c>
      <c r="CX203" s="44" t="str">
        <f t="shared" si="359"/>
        <v/>
      </c>
      <c r="CY203" s="44"/>
      <c r="CZ203" s="44"/>
      <c r="DA203" s="45">
        <f t="shared" si="370"/>
        <v>0</v>
      </c>
      <c r="DB203" s="45">
        <f t="shared" si="371"/>
        <v>0</v>
      </c>
      <c r="DC203" s="45">
        <f t="shared" si="371"/>
        <v>0</v>
      </c>
      <c r="DD203" s="45">
        <f t="shared" si="372"/>
        <v>0</v>
      </c>
      <c r="DE203" s="45">
        <f t="shared" si="372"/>
        <v>0</v>
      </c>
      <c r="DF203" s="45">
        <f t="shared" si="373"/>
        <v>0</v>
      </c>
      <c r="DG203" s="45">
        <f t="shared" si="374"/>
        <v>0</v>
      </c>
      <c r="DH203" s="45">
        <f t="shared" si="375"/>
        <v>0</v>
      </c>
      <c r="DI203" s="45">
        <f t="shared" si="376"/>
        <v>0</v>
      </c>
      <c r="DJ203" s="45"/>
      <c r="DK203" s="45"/>
      <c r="DL203" s="45"/>
      <c r="DM203" s="45"/>
      <c r="DN203" s="45"/>
      <c r="DO203" s="45"/>
      <c r="DP203" s="45"/>
      <c r="DQ203" s="45"/>
      <c r="DR203" s="45"/>
      <c r="DS203" s="45"/>
      <c r="DT203" s="45"/>
      <c r="DU203" s="45"/>
      <c r="DV203" s="45"/>
      <c r="DW203" s="45">
        <f t="shared" ref="DW203:DX209" si="380">IF(AND(C203&lt;&gt;0,OR(AO203="",AQ203="",AS203="",AU203="")),1,0)</f>
        <v>0</v>
      </c>
      <c r="DX203" s="45">
        <f t="shared" si="380"/>
        <v>0</v>
      </c>
    </row>
    <row r="204" spans="1:128" s="9" customFormat="1" x14ac:dyDescent="0.25">
      <c r="A204" s="151" t="s">
        <v>96</v>
      </c>
      <c r="B204" s="152"/>
      <c r="C204" s="47">
        <f t="shared" si="379"/>
        <v>0</v>
      </c>
      <c r="D204" s="150">
        <f t="shared" si="379"/>
        <v>0</v>
      </c>
      <c r="E204" s="35"/>
      <c r="F204" s="34"/>
      <c r="G204" s="35"/>
      <c r="H204" s="34"/>
      <c r="I204" s="35"/>
      <c r="J204" s="34"/>
      <c r="K204" s="35"/>
      <c r="L204" s="34"/>
      <c r="M204" s="35"/>
      <c r="N204" s="34"/>
      <c r="O204" s="118"/>
      <c r="P204" s="119"/>
      <c r="Q204" s="118"/>
      <c r="R204" s="119"/>
      <c r="S204" s="118"/>
      <c r="T204" s="119"/>
      <c r="U204" s="118"/>
      <c r="V204" s="119"/>
      <c r="W204" s="118"/>
      <c r="X204" s="119"/>
      <c r="Y204" s="118"/>
      <c r="Z204" s="119"/>
      <c r="AA204" s="118"/>
      <c r="AB204" s="119"/>
      <c r="AC204" s="118"/>
      <c r="AD204" s="148"/>
      <c r="AE204" s="118"/>
      <c r="AF204" s="148"/>
      <c r="AG204" s="118"/>
      <c r="AH204" s="149"/>
      <c r="AI204" s="118"/>
      <c r="AJ204" s="119"/>
      <c r="AK204" s="120"/>
      <c r="AL204" s="121"/>
      <c r="AM204" s="118"/>
      <c r="AN204" s="122"/>
      <c r="AO204" s="120"/>
      <c r="AP204" s="121"/>
      <c r="AQ204" s="123"/>
      <c r="AR204" s="122"/>
      <c r="AS204" s="120"/>
      <c r="AT204" s="122"/>
      <c r="AU204" s="120"/>
      <c r="AV204" s="121"/>
      <c r="AW204" s="120"/>
      <c r="AX204" s="121"/>
      <c r="AY204" s="43" t="str">
        <f t="shared" si="357"/>
        <v/>
      </c>
      <c r="AZ204" s="43"/>
      <c r="BA204" s="43"/>
      <c r="BB204" s="43"/>
      <c r="BC204" s="43"/>
      <c r="BD204" s="43"/>
      <c r="BE204" s="43"/>
      <c r="BF204" s="43"/>
      <c r="BG204" s="43"/>
      <c r="BH204" s="10"/>
      <c r="BI204" s="10"/>
      <c r="BJ204" s="10"/>
      <c r="BK204" s="10"/>
      <c r="BR204" s="10"/>
      <c r="BS204" s="10"/>
      <c r="BT204" s="10"/>
      <c r="BU204" s="11"/>
      <c r="BV204" s="10"/>
      <c r="BW204" s="10"/>
      <c r="BX204" s="11"/>
      <c r="BY204" s="11"/>
      <c r="BZ204" s="11"/>
      <c r="CA204" s="44" t="str">
        <f t="shared" si="361"/>
        <v/>
      </c>
      <c r="CB204" s="44" t="str">
        <f t="shared" si="362"/>
        <v/>
      </c>
      <c r="CC204" s="44" t="str">
        <f t="shared" si="363"/>
        <v/>
      </c>
      <c r="CD204" s="44" t="str">
        <f t="shared" si="364"/>
        <v/>
      </c>
      <c r="CE204" s="44" t="str">
        <f t="shared" si="365"/>
        <v/>
      </c>
      <c r="CF204" s="44" t="str">
        <f t="shared" si="366"/>
        <v/>
      </c>
      <c r="CG204" s="44" t="str">
        <f t="shared" si="367"/>
        <v/>
      </c>
      <c r="CH204" s="44" t="str">
        <f t="shared" si="368"/>
        <v/>
      </c>
      <c r="CI204" s="44" t="str">
        <f t="shared" si="369"/>
        <v/>
      </c>
      <c r="CJ204" s="44"/>
      <c r="CK204" s="44"/>
      <c r="CL204" s="44"/>
      <c r="CM204" s="44"/>
      <c r="CN204" s="44"/>
      <c r="CO204" s="44"/>
      <c r="CP204" s="44"/>
      <c r="CQ204" s="44"/>
      <c r="CR204" s="44"/>
      <c r="CS204" s="44"/>
      <c r="CT204" s="44"/>
      <c r="CU204" s="44"/>
      <c r="CV204" s="44"/>
      <c r="CW204" s="44" t="str">
        <f t="shared" si="358"/>
        <v/>
      </c>
      <c r="CX204" s="44" t="str">
        <f t="shared" si="359"/>
        <v/>
      </c>
      <c r="CY204" s="44"/>
      <c r="CZ204" s="44"/>
      <c r="DA204" s="45">
        <f t="shared" si="370"/>
        <v>0</v>
      </c>
      <c r="DB204" s="45">
        <f t="shared" si="371"/>
        <v>0</v>
      </c>
      <c r="DC204" s="45">
        <f t="shared" si="371"/>
        <v>0</v>
      </c>
      <c r="DD204" s="45">
        <f t="shared" si="372"/>
        <v>0</v>
      </c>
      <c r="DE204" s="45">
        <f t="shared" si="372"/>
        <v>0</v>
      </c>
      <c r="DF204" s="45">
        <f t="shared" si="373"/>
        <v>0</v>
      </c>
      <c r="DG204" s="45">
        <f t="shared" si="374"/>
        <v>0</v>
      </c>
      <c r="DH204" s="45">
        <f t="shared" si="375"/>
        <v>0</v>
      </c>
      <c r="DI204" s="45">
        <f t="shared" si="376"/>
        <v>0</v>
      </c>
      <c r="DJ204" s="45"/>
      <c r="DK204" s="45"/>
      <c r="DL204" s="45"/>
      <c r="DM204" s="45"/>
      <c r="DN204" s="45"/>
      <c r="DO204" s="45"/>
      <c r="DP204" s="45"/>
      <c r="DQ204" s="45"/>
      <c r="DR204" s="45"/>
      <c r="DS204" s="45"/>
      <c r="DT204" s="45"/>
      <c r="DU204" s="45"/>
      <c r="DV204" s="45"/>
      <c r="DW204" s="45">
        <f t="shared" si="380"/>
        <v>0</v>
      </c>
      <c r="DX204" s="45">
        <f t="shared" si="380"/>
        <v>0</v>
      </c>
    </row>
    <row r="205" spans="1:128" s="9" customFormat="1" x14ac:dyDescent="0.25">
      <c r="A205" s="533" t="s">
        <v>97</v>
      </c>
      <c r="B205" s="534"/>
      <c r="C205" s="47">
        <f t="shared" ref="C205:D209" si="381">+E205+G205+I205+K205+M205+O205+Q205+S205+U205+W205+Y205+AA205+AC205+AE205+AG205+AI205</f>
        <v>0</v>
      </c>
      <c r="D205" s="150">
        <f t="shared" si="381"/>
        <v>0</v>
      </c>
      <c r="E205" s="118"/>
      <c r="F205" s="119"/>
      <c r="G205" s="118"/>
      <c r="H205" s="119"/>
      <c r="I205" s="118"/>
      <c r="J205" s="119"/>
      <c r="K205" s="118"/>
      <c r="L205" s="119"/>
      <c r="M205" s="118"/>
      <c r="N205" s="119"/>
      <c r="O205" s="118"/>
      <c r="P205" s="119"/>
      <c r="Q205" s="118"/>
      <c r="R205" s="119"/>
      <c r="S205" s="118"/>
      <c r="T205" s="119"/>
      <c r="U205" s="118"/>
      <c r="V205" s="119"/>
      <c r="W205" s="118"/>
      <c r="X205" s="119"/>
      <c r="Y205" s="118"/>
      <c r="Z205" s="119"/>
      <c r="AA205" s="118"/>
      <c r="AB205" s="119"/>
      <c r="AC205" s="118"/>
      <c r="AD205" s="148"/>
      <c r="AE205" s="118"/>
      <c r="AF205" s="148"/>
      <c r="AG205" s="118"/>
      <c r="AH205" s="149"/>
      <c r="AI205" s="118"/>
      <c r="AJ205" s="119"/>
      <c r="AK205" s="120"/>
      <c r="AL205" s="121"/>
      <c r="AM205" s="118"/>
      <c r="AN205" s="122"/>
      <c r="AO205" s="120"/>
      <c r="AP205" s="121"/>
      <c r="AQ205" s="123"/>
      <c r="AR205" s="122"/>
      <c r="AS205" s="120"/>
      <c r="AT205" s="122"/>
      <c r="AU205" s="120"/>
      <c r="AV205" s="121"/>
      <c r="AW205" s="120"/>
      <c r="AX205" s="121"/>
      <c r="AY205" s="43" t="str">
        <f t="shared" si="357"/>
        <v/>
      </c>
      <c r="AZ205" s="43"/>
      <c r="BA205" s="43"/>
      <c r="BB205" s="43"/>
      <c r="BC205" s="43"/>
      <c r="BD205" s="43"/>
      <c r="BE205" s="43"/>
      <c r="BF205" s="43"/>
      <c r="BG205" s="43"/>
      <c r="BH205" s="10"/>
      <c r="BI205" s="10"/>
      <c r="BJ205" s="10"/>
      <c r="BK205" s="10"/>
      <c r="BR205" s="10"/>
      <c r="BS205" s="10"/>
      <c r="BT205" s="10"/>
      <c r="BU205" s="11"/>
      <c r="BV205" s="10"/>
      <c r="BW205" s="10"/>
      <c r="BX205" s="11"/>
      <c r="BY205" s="11"/>
      <c r="BZ205" s="11"/>
      <c r="CA205" s="44" t="str">
        <f t="shared" si="361"/>
        <v/>
      </c>
      <c r="CB205" s="44" t="str">
        <f t="shared" si="362"/>
        <v/>
      </c>
      <c r="CC205" s="44" t="str">
        <f t="shared" si="363"/>
        <v/>
      </c>
      <c r="CD205" s="44" t="str">
        <f t="shared" si="364"/>
        <v/>
      </c>
      <c r="CE205" s="44" t="str">
        <f t="shared" si="365"/>
        <v/>
      </c>
      <c r="CF205" s="44" t="str">
        <f t="shared" si="366"/>
        <v/>
      </c>
      <c r="CG205" s="44" t="str">
        <f t="shared" si="367"/>
        <v/>
      </c>
      <c r="CH205" s="44" t="str">
        <f t="shared" si="368"/>
        <v/>
      </c>
      <c r="CI205" s="44" t="str">
        <f t="shared" si="369"/>
        <v/>
      </c>
      <c r="CJ205" s="44"/>
      <c r="CK205" s="44"/>
      <c r="CL205" s="44"/>
      <c r="CM205" s="44"/>
      <c r="CN205" s="44"/>
      <c r="CO205" s="44"/>
      <c r="CP205" s="44"/>
      <c r="CQ205" s="44"/>
      <c r="CR205" s="44"/>
      <c r="CS205" s="44"/>
      <c r="CT205" s="44"/>
      <c r="CU205" s="44"/>
      <c r="CV205" s="44"/>
      <c r="CW205" s="44" t="str">
        <f t="shared" si="358"/>
        <v/>
      </c>
      <c r="CX205" s="44" t="str">
        <f t="shared" si="359"/>
        <v/>
      </c>
      <c r="CY205" s="44"/>
      <c r="CZ205" s="44"/>
      <c r="DA205" s="45">
        <f t="shared" si="370"/>
        <v>0</v>
      </c>
      <c r="DB205" s="45">
        <f t="shared" si="371"/>
        <v>0</v>
      </c>
      <c r="DC205" s="45">
        <f t="shared" si="371"/>
        <v>0</v>
      </c>
      <c r="DD205" s="45">
        <f t="shared" si="372"/>
        <v>0</v>
      </c>
      <c r="DE205" s="45">
        <f t="shared" si="372"/>
        <v>0</v>
      </c>
      <c r="DF205" s="45">
        <f t="shared" si="373"/>
        <v>0</v>
      </c>
      <c r="DG205" s="45">
        <f t="shared" si="374"/>
        <v>0</v>
      </c>
      <c r="DH205" s="45">
        <f t="shared" si="375"/>
        <v>0</v>
      </c>
      <c r="DI205" s="45">
        <f t="shared" si="376"/>
        <v>0</v>
      </c>
      <c r="DJ205" s="45"/>
      <c r="DK205" s="45"/>
      <c r="DL205" s="45"/>
      <c r="DM205" s="45"/>
      <c r="DN205" s="45"/>
      <c r="DO205" s="45"/>
      <c r="DP205" s="45"/>
      <c r="DQ205" s="45"/>
      <c r="DR205" s="45"/>
      <c r="DS205" s="45"/>
      <c r="DT205" s="45"/>
      <c r="DU205" s="45"/>
      <c r="DV205" s="45"/>
      <c r="DW205" s="45">
        <f t="shared" si="380"/>
        <v>0</v>
      </c>
      <c r="DX205" s="45">
        <f t="shared" si="380"/>
        <v>0</v>
      </c>
    </row>
    <row r="206" spans="1:128" s="9" customFormat="1" x14ac:dyDescent="0.25">
      <c r="A206" s="533" t="s">
        <v>98</v>
      </c>
      <c r="B206" s="534"/>
      <c r="C206" s="47">
        <f t="shared" si="381"/>
        <v>0</v>
      </c>
      <c r="D206" s="150">
        <f t="shared" si="381"/>
        <v>0</v>
      </c>
      <c r="E206" s="118"/>
      <c r="F206" s="119"/>
      <c r="G206" s="118"/>
      <c r="H206" s="119"/>
      <c r="I206" s="118"/>
      <c r="J206" s="119"/>
      <c r="K206" s="118"/>
      <c r="L206" s="119"/>
      <c r="M206" s="118"/>
      <c r="N206" s="119"/>
      <c r="O206" s="118"/>
      <c r="P206" s="119"/>
      <c r="Q206" s="118"/>
      <c r="R206" s="119"/>
      <c r="S206" s="118"/>
      <c r="T206" s="119"/>
      <c r="U206" s="118"/>
      <c r="V206" s="119"/>
      <c r="W206" s="118"/>
      <c r="X206" s="119"/>
      <c r="Y206" s="118"/>
      <c r="Z206" s="119"/>
      <c r="AA206" s="118"/>
      <c r="AB206" s="119"/>
      <c r="AC206" s="118"/>
      <c r="AD206" s="148"/>
      <c r="AE206" s="118"/>
      <c r="AF206" s="148"/>
      <c r="AG206" s="118"/>
      <c r="AH206" s="149"/>
      <c r="AI206" s="118"/>
      <c r="AJ206" s="119"/>
      <c r="AK206" s="120"/>
      <c r="AL206" s="121"/>
      <c r="AM206" s="118"/>
      <c r="AN206" s="122"/>
      <c r="AO206" s="120"/>
      <c r="AP206" s="121"/>
      <c r="AQ206" s="123"/>
      <c r="AR206" s="122"/>
      <c r="AS206" s="120"/>
      <c r="AT206" s="122"/>
      <c r="AU206" s="120"/>
      <c r="AV206" s="121"/>
      <c r="AW206" s="120"/>
      <c r="AX206" s="121"/>
      <c r="AY206" s="43" t="str">
        <f t="shared" si="357"/>
        <v/>
      </c>
      <c r="AZ206" s="43"/>
      <c r="BA206" s="43"/>
      <c r="BB206" s="43"/>
      <c r="BC206" s="43"/>
      <c r="BD206" s="43"/>
      <c r="BE206" s="43"/>
      <c r="BF206" s="43"/>
      <c r="BG206" s="43"/>
      <c r="BH206" s="10"/>
      <c r="BI206" s="10"/>
      <c r="BJ206" s="10"/>
      <c r="BK206" s="10"/>
      <c r="BR206" s="10"/>
      <c r="BS206" s="10"/>
      <c r="BT206" s="10"/>
      <c r="BU206" s="11"/>
      <c r="BV206" s="10"/>
      <c r="BW206" s="10"/>
      <c r="BX206" s="11"/>
      <c r="BY206" s="11"/>
      <c r="BZ206" s="11"/>
      <c r="CA206" s="44" t="str">
        <f t="shared" si="361"/>
        <v/>
      </c>
      <c r="CB206" s="44" t="str">
        <f t="shared" si="362"/>
        <v/>
      </c>
      <c r="CC206" s="44" t="str">
        <f t="shared" si="363"/>
        <v/>
      </c>
      <c r="CD206" s="44" t="str">
        <f t="shared" si="364"/>
        <v/>
      </c>
      <c r="CE206" s="44" t="str">
        <f t="shared" si="365"/>
        <v/>
      </c>
      <c r="CF206" s="44" t="str">
        <f t="shared" si="366"/>
        <v/>
      </c>
      <c r="CG206" s="44" t="str">
        <f t="shared" si="367"/>
        <v/>
      </c>
      <c r="CH206" s="44" t="str">
        <f t="shared" si="368"/>
        <v/>
      </c>
      <c r="CI206" s="44" t="str">
        <f t="shared" si="369"/>
        <v/>
      </c>
      <c r="CJ206" s="44"/>
      <c r="CK206" s="44"/>
      <c r="CL206" s="44"/>
      <c r="CM206" s="44"/>
      <c r="CN206" s="44"/>
      <c r="CO206" s="44"/>
      <c r="CP206" s="44"/>
      <c r="CQ206" s="44"/>
      <c r="CR206" s="44"/>
      <c r="CS206" s="44"/>
      <c r="CT206" s="44"/>
      <c r="CU206" s="44"/>
      <c r="CV206" s="44"/>
      <c r="CW206" s="44" t="str">
        <f t="shared" si="358"/>
        <v/>
      </c>
      <c r="CX206" s="44" t="str">
        <f t="shared" si="359"/>
        <v/>
      </c>
      <c r="CY206" s="44"/>
      <c r="CZ206" s="44"/>
      <c r="DA206" s="45">
        <f t="shared" si="370"/>
        <v>0</v>
      </c>
      <c r="DB206" s="45">
        <f t="shared" si="371"/>
        <v>0</v>
      </c>
      <c r="DC206" s="45">
        <f t="shared" si="371"/>
        <v>0</v>
      </c>
      <c r="DD206" s="45">
        <f t="shared" si="372"/>
        <v>0</v>
      </c>
      <c r="DE206" s="45">
        <f t="shared" si="372"/>
        <v>0</v>
      </c>
      <c r="DF206" s="45">
        <f t="shared" si="373"/>
        <v>0</v>
      </c>
      <c r="DG206" s="45">
        <f t="shared" si="374"/>
        <v>0</v>
      </c>
      <c r="DH206" s="45">
        <f t="shared" si="375"/>
        <v>0</v>
      </c>
      <c r="DI206" s="45">
        <f t="shared" si="376"/>
        <v>0</v>
      </c>
      <c r="DJ206" s="45"/>
      <c r="DK206" s="45"/>
      <c r="DL206" s="45"/>
      <c r="DM206" s="45"/>
      <c r="DN206" s="45"/>
      <c r="DO206" s="45"/>
      <c r="DP206" s="45"/>
      <c r="DQ206" s="45"/>
      <c r="DR206" s="45"/>
      <c r="DS206" s="45"/>
      <c r="DT206" s="45"/>
      <c r="DU206" s="45"/>
      <c r="DV206" s="45"/>
      <c r="DW206" s="45">
        <f t="shared" si="380"/>
        <v>0</v>
      </c>
      <c r="DX206" s="45">
        <f t="shared" si="380"/>
        <v>0</v>
      </c>
    </row>
    <row r="207" spans="1:128" s="9" customFormat="1" x14ac:dyDescent="0.25">
      <c r="A207" s="533" t="s">
        <v>99</v>
      </c>
      <c r="B207" s="534"/>
      <c r="C207" s="47">
        <f t="shared" si="381"/>
        <v>0</v>
      </c>
      <c r="D207" s="150">
        <f t="shared" si="381"/>
        <v>0</v>
      </c>
      <c r="E207" s="118"/>
      <c r="F207" s="119"/>
      <c r="G207" s="118"/>
      <c r="H207" s="119"/>
      <c r="I207" s="118"/>
      <c r="J207" s="119"/>
      <c r="K207" s="118"/>
      <c r="L207" s="119"/>
      <c r="M207" s="118"/>
      <c r="N207" s="119"/>
      <c r="O207" s="118"/>
      <c r="P207" s="119"/>
      <c r="Q207" s="118"/>
      <c r="R207" s="119"/>
      <c r="S207" s="118"/>
      <c r="T207" s="119"/>
      <c r="U207" s="118"/>
      <c r="V207" s="119"/>
      <c r="W207" s="118"/>
      <c r="X207" s="119"/>
      <c r="Y207" s="118"/>
      <c r="Z207" s="119"/>
      <c r="AA207" s="118"/>
      <c r="AB207" s="119"/>
      <c r="AC207" s="118"/>
      <c r="AD207" s="148"/>
      <c r="AE207" s="118"/>
      <c r="AF207" s="148"/>
      <c r="AG207" s="118"/>
      <c r="AH207" s="149"/>
      <c r="AI207" s="118"/>
      <c r="AJ207" s="119"/>
      <c r="AK207" s="120"/>
      <c r="AL207" s="121"/>
      <c r="AM207" s="118"/>
      <c r="AN207" s="122"/>
      <c r="AO207" s="120"/>
      <c r="AP207" s="121"/>
      <c r="AQ207" s="123"/>
      <c r="AR207" s="122"/>
      <c r="AS207" s="120"/>
      <c r="AT207" s="122"/>
      <c r="AU207" s="120"/>
      <c r="AV207" s="121"/>
      <c r="AW207" s="120"/>
      <c r="AX207" s="121"/>
      <c r="AY207" s="43" t="str">
        <f t="shared" si="357"/>
        <v/>
      </c>
      <c r="AZ207" s="43"/>
      <c r="BA207" s="43"/>
      <c r="BB207" s="43"/>
      <c r="BC207" s="43"/>
      <c r="BD207" s="43"/>
      <c r="BE207" s="43"/>
      <c r="BF207" s="43"/>
      <c r="BG207" s="43"/>
      <c r="BH207" s="10"/>
      <c r="BI207" s="10"/>
      <c r="BJ207" s="10"/>
      <c r="BK207" s="10"/>
      <c r="BR207" s="10"/>
      <c r="BS207" s="10"/>
      <c r="BT207" s="10"/>
      <c r="BU207" s="11"/>
      <c r="BV207" s="10"/>
      <c r="BW207" s="10"/>
      <c r="BX207" s="11"/>
      <c r="BY207" s="11"/>
      <c r="BZ207" s="11"/>
      <c r="CA207" s="44" t="str">
        <f t="shared" si="361"/>
        <v/>
      </c>
      <c r="CB207" s="44" t="str">
        <f t="shared" si="362"/>
        <v/>
      </c>
      <c r="CC207" s="44" t="str">
        <f t="shared" si="363"/>
        <v/>
      </c>
      <c r="CD207" s="44" t="str">
        <f t="shared" si="364"/>
        <v/>
      </c>
      <c r="CE207" s="44" t="str">
        <f t="shared" si="365"/>
        <v/>
      </c>
      <c r="CF207" s="44" t="str">
        <f t="shared" si="366"/>
        <v/>
      </c>
      <c r="CG207" s="44" t="str">
        <f t="shared" si="367"/>
        <v/>
      </c>
      <c r="CH207" s="44" t="str">
        <f t="shared" si="368"/>
        <v/>
      </c>
      <c r="CI207" s="44" t="str">
        <f t="shared" si="369"/>
        <v/>
      </c>
      <c r="CJ207" s="44"/>
      <c r="CK207" s="44"/>
      <c r="CL207" s="44"/>
      <c r="CM207" s="44"/>
      <c r="CN207" s="44"/>
      <c r="CO207" s="44"/>
      <c r="CP207" s="44"/>
      <c r="CQ207" s="44"/>
      <c r="CR207" s="44"/>
      <c r="CS207" s="44"/>
      <c r="CT207" s="44"/>
      <c r="CU207" s="44"/>
      <c r="CV207" s="44"/>
      <c r="CW207" s="44" t="str">
        <f t="shared" si="358"/>
        <v/>
      </c>
      <c r="CX207" s="44" t="str">
        <f t="shared" si="359"/>
        <v/>
      </c>
      <c r="CY207" s="44"/>
      <c r="CZ207" s="44"/>
      <c r="DA207" s="45">
        <f t="shared" si="370"/>
        <v>0</v>
      </c>
      <c r="DB207" s="45">
        <f t="shared" si="371"/>
        <v>0</v>
      </c>
      <c r="DC207" s="45">
        <f t="shared" si="371"/>
        <v>0</v>
      </c>
      <c r="DD207" s="45">
        <f t="shared" si="372"/>
        <v>0</v>
      </c>
      <c r="DE207" s="45">
        <f t="shared" si="372"/>
        <v>0</v>
      </c>
      <c r="DF207" s="45">
        <f t="shared" si="373"/>
        <v>0</v>
      </c>
      <c r="DG207" s="45">
        <f t="shared" si="374"/>
        <v>0</v>
      </c>
      <c r="DH207" s="45">
        <f t="shared" si="375"/>
        <v>0</v>
      </c>
      <c r="DI207" s="45">
        <f t="shared" si="376"/>
        <v>0</v>
      </c>
      <c r="DJ207" s="45"/>
      <c r="DK207" s="45"/>
      <c r="DL207" s="45"/>
      <c r="DM207" s="45"/>
      <c r="DN207" s="45"/>
      <c r="DO207" s="45"/>
      <c r="DP207" s="45"/>
      <c r="DQ207" s="45"/>
      <c r="DR207" s="45"/>
      <c r="DS207" s="45"/>
      <c r="DT207" s="45"/>
      <c r="DU207" s="45"/>
      <c r="DV207" s="45"/>
      <c r="DW207" s="45">
        <f t="shared" si="380"/>
        <v>0</v>
      </c>
      <c r="DX207" s="45">
        <f t="shared" si="380"/>
        <v>0</v>
      </c>
    </row>
    <row r="208" spans="1:128" s="9" customFormat="1" x14ac:dyDescent="0.25">
      <c r="A208" s="533" t="s">
        <v>100</v>
      </c>
      <c r="B208" s="534"/>
      <c r="C208" s="47">
        <f t="shared" si="381"/>
        <v>0</v>
      </c>
      <c r="D208" s="150">
        <f t="shared" si="381"/>
        <v>0</v>
      </c>
      <c r="E208" s="118"/>
      <c r="F208" s="119"/>
      <c r="G208" s="118"/>
      <c r="H208" s="119"/>
      <c r="I208" s="118"/>
      <c r="J208" s="119"/>
      <c r="K208" s="118"/>
      <c r="L208" s="119"/>
      <c r="M208" s="118"/>
      <c r="N208" s="119"/>
      <c r="O208" s="118"/>
      <c r="P208" s="119"/>
      <c r="Q208" s="118"/>
      <c r="R208" s="119"/>
      <c r="S208" s="118"/>
      <c r="T208" s="119"/>
      <c r="U208" s="118"/>
      <c r="V208" s="119"/>
      <c r="W208" s="118"/>
      <c r="X208" s="119"/>
      <c r="Y208" s="118"/>
      <c r="Z208" s="119"/>
      <c r="AA208" s="118"/>
      <c r="AB208" s="119"/>
      <c r="AC208" s="118"/>
      <c r="AD208" s="148"/>
      <c r="AE208" s="118"/>
      <c r="AF208" s="148"/>
      <c r="AG208" s="118"/>
      <c r="AH208" s="149"/>
      <c r="AI208" s="118"/>
      <c r="AJ208" s="119"/>
      <c r="AK208" s="120"/>
      <c r="AL208" s="121"/>
      <c r="AM208" s="118"/>
      <c r="AN208" s="122"/>
      <c r="AO208" s="120"/>
      <c r="AP208" s="121"/>
      <c r="AQ208" s="123"/>
      <c r="AR208" s="122"/>
      <c r="AS208" s="120"/>
      <c r="AT208" s="122"/>
      <c r="AU208" s="120"/>
      <c r="AV208" s="121"/>
      <c r="AW208" s="120"/>
      <c r="AX208" s="121"/>
      <c r="AY208" s="43" t="str">
        <f t="shared" si="357"/>
        <v/>
      </c>
      <c r="AZ208" s="43"/>
      <c r="BA208" s="43"/>
      <c r="BB208" s="43"/>
      <c r="BC208" s="43"/>
      <c r="BD208" s="43"/>
      <c r="BE208" s="43"/>
      <c r="BF208" s="43"/>
      <c r="BG208" s="43"/>
      <c r="BH208" s="10"/>
      <c r="BI208" s="10"/>
      <c r="BJ208" s="10"/>
      <c r="BK208" s="10"/>
      <c r="BR208" s="10"/>
      <c r="BS208" s="10"/>
      <c r="BT208" s="10"/>
      <c r="BU208" s="11"/>
      <c r="BV208" s="10"/>
      <c r="BW208" s="10"/>
      <c r="BX208" s="11"/>
      <c r="BY208" s="11"/>
      <c r="BZ208" s="11"/>
      <c r="CA208" s="44" t="str">
        <f t="shared" si="361"/>
        <v/>
      </c>
      <c r="CB208" s="44" t="str">
        <f t="shared" si="362"/>
        <v/>
      </c>
      <c r="CC208" s="44" t="str">
        <f t="shared" si="363"/>
        <v/>
      </c>
      <c r="CD208" s="44" t="str">
        <f t="shared" si="364"/>
        <v/>
      </c>
      <c r="CE208" s="44" t="str">
        <f t="shared" si="365"/>
        <v/>
      </c>
      <c r="CF208" s="44" t="str">
        <f t="shared" si="366"/>
        <v/>
      </c>
      <c r="CG208" s="44" t="str">
        <f t="shared" si="367"/>
        <v/>
      </c>
      <c r="CH208" s="44" t="str">
        <f t="shared" si="368"/>
        <v/>
      </c>
      <c r="CI208" s="44" t="str">
        <f t="shared" si="369"/>
        <v/>
      </c>
      <c r="CJ208" s="44"/>
      <c r="CK208" s="44"/>
      <c r="CL208" s="44"/>
      <c r="CM208" s="44"/>
      <c r="CN208" s="44"/>
      <c r="CO208" s="44"/>
      <c r="CP208" s="44"/>
      <c r="CQ208" s="44"/>
      <c r="CR208" s="44"/>
      <c r="CS208" s="44"/>
      <c r="CT208" s="44"/>
      <c r="CU208" s="44"/>
      <c r="CV208" s="44"/>
      <c r="CW208" s="44" t="str">
        <f t="shared" si="358"/>
        <v/>
      </c>
      <c r="CX208" s="44" t="str">
        <f t="shared" si="359"/>
        <v/>
      </c>
      <c r="CY208" s="44"/>
      <c r="CZ208" s="44"/>
      <c r="DA208" s="45">
        <f t="shared" si="370"/>
        <v>0</v>
      </c>
      <c r="DB208" s="45">
        <f t="shared" si="371"/>
        <v>0</v>
      </c>
      <c r="DC208" s="45">
        <f t="shared" si="371"/>
        <v>0</v>
      </c>
      <c r="DD208" s="45">
        <f t="shared" si="372"/>
        <v>0</v>
      </c>
      <c r="DE208" s="45">
        <f t="shared" si="372"/>
        <v>0</v>
      </c>
      <c r="DF208" s="45">
        <f t="shared" si="373"/>
        <v>0</v>
      </c>
      <c r="DG208" s="45">
        <f t="shared" si="374"/>
        <v>0</v>
      </c>
      <c r="DH208" s="45">
        <f t="shared" si="375"/>
        <v>0</v>
      </c>
      <c r="DI208" s="45">
        <f t="shared" si="376"/>
        <v>0</v>
      </c>
      <c r="DJ208" s="45"/>
      <c r="DK208" s="45"/>
      <c r="DL208" s="45"/>
      <c r="DM208" s="45"/>
      <c r="DN208" s="45"/>
      <c r="DO208" s="45"/>
      <c r="DP208" s="45"/>
      <c r="DQ208" s="45"/>
      <c r="DR208" s="45"/>
      <c r="DS208" s="45"/>
      <c r="DT208" s="45"/>
      <c r="DU208" s="45"/>
      <c r="DV208" s="45"/>
      <c r="DW208" s="45">
        <f t="shared" si="380"/>
        <v>0</v>
      </c>
      <c r="DX208" s="45">
        <f t="shared" si="380"/>
        <v>0</v>
      </c>
    </row>
    <row r="209" spans="1:130" x14ac:dyDescent="0.25">
      <c r="A209" s="542" t="s">
        <v>101</v>
      </c>
      <c r="B209" s="543"/>
      <c r="C209" s="116">
        <f t="shared" si="381"/>
        <v>0</v>
      </c>
      <c r="D209" s="137">
        <f t="shared" si="381"/>
        <v>0</v>
      </c>
      <c r="E209" s="60"/>
      <c r="F209" s="59"/>
      <c r="G209" s="60"/>
      <c r="H209" s="59"/>
      <c r="I209" s="60"/>
      <c r="J209" s="59"/>
      <c r="K209" s="60"/>
      <c r="L209" s="59"/>
      <c r="M209" s="60"/>
      <c r="N209" s="61"/>
      <c r="O209" s="60"/>
      <c r="P209" s="59"/>
      <c r="Q209" s="60"/>
      <c r="R209" s="59"/>
      <c r="S209" s="60"/>
      <c r="T209" s="59"/>
      <c r="U209" s="60"/>
      <c r="V209" s="59"/>
      <c r="W209" s="60"/>
      <c r="X209" s="59"/>
      <c r="Y209" s="60"/>
      <c r="Z209" s="59"/>
      <c r="AA209" s="60"/>
      <c r="AB209" s="59"/>
      <c r="AC209" s="60"/>
      <c r="AD209" s="153"/>
      <c r="AE209" s="60"/>
      <c r="AF209" s="153"/>
      <c r="AG209" s="60"/>
      <c r="AH209" s="61"/>
      <c r="AI209" s="60"/>
      <c r="AJ209" s="59"/>
      <c r="AK209" s="124"/>
      <c r="AL209" s="141"/>
      <c r="AM209" s="60"/>
      <c r="AN209" s="125"/>
      <c r="AO209" s="124"/>
      <c r="AP209" s="141"/>
      <c r="AQ209" s="58"/>
      <c r="AR209" s="125"/>
      <c r="AS209" s="124"/>
      <c r="AT209" s="125"/>
      <c r="AU209" s="124"/>
      <c r="AV209" s="141"/>
      <c r="AW209" s="124"/>
      <c r="AX209" s="141"/>
      <c r="AY209" s="43" t="str">
        <f t="shared" si="357"/>
        <v/>
      </c>
      <c r="AZ209" s="43"/>
      <c r="BA209" s="43"/>
      <c r="BB209" s="43"/>
      <c r="BC209" s="43"/>
      <c r="BD209" s="43"/>
      <c r="BE209" s="43"/>
      <c r="BF209" s="43"/>
      <c r="BG209" s="43"/>
      <c r="BH209" s="10"/>
      <c r="BI209" s="10"/>
      <c r="BJ209" s="10"/>
      <c r="BK209" s="10"/>
      <c r="BR209" s="10"/>
      <c r="BS209" s="10"/>
      <c r="BT209" s="10"/>
      <c r="BU209" s="11"/>
      <c r="CA209" s="44" t="str">
        <f>IF(DA209=1," * El total de exámenes confirmados positivos por ISP NO DEBE SUPERAR el total de exámenes procesados. ","")</f>
        <v/>
      </c>
      <c r="CB209" s="44" t="str">
        <f>IF(DB209=1," * La suma de exámenes procesados por sexo DEBE SER IGUAL al total de Procesados. ","")</f>
        <v/>
      </c>
      <c r="CC209" s="44" t="str">
        <f>IF(DC209=1," * La suma de exámenes Confirmados positivos por ISP por sexo DEBE SER IGUAL al total de Procesados. ","")</f>
        <v/>
      </c>
      <c r="CD209" s="44" t="str">
        <f>IF(DD209=1," * La suma de exámenes procesados Trans NO PUEDE Superar al total de Procesados. ","")</f>
        <v/>
      </c>
      <c r="CE209" s="44" t="str">
        <f>IF(DE209=1," * La suma de exámenes confirmados positivos por ISP Trans NO PUEDE Superar al total de Procesados. ","")</f>
        <v/>
      </c>
      <c r="CF209" s="44" t="str">
        <f>IF(DF209=1," * Los exámenes procesados de personas pertenecientes a Pueblos originarios NO PUEDE Superar al total de Procesados. ","")</f>
        <v/>
      </c>
      <c r="CG209" s="44" t="str">
        <f>IF(DG209=1," * Los exámenes confirmados positivos por ISP de personas pertenecientes a Pueblos originarios NO PUEDE Superar al total de Procesados. ","")</f>
        <v/>
      </c>
      <c r="CH209" s="44" t="str">
        <f>IF(DH209=1," * Los exámenes procesados de personas pertenecientes a Pueblos migrantes NO PUEDE Superar al total de Procesados. ","")</f>
        <v/>
      </c>
      <c r="CI209" s="44" t="str">
        <f>IF(DI209=1," * Los exámenes confirmados positivos por ISP de personas pertenecientes a Pueblos Migrantes NO PUEDE Superar al total de Procesados. ","")</f>
        <v/>
      </c>
      <c r="CJ209" s="44"/>
      <c r="CK209" s="44"/>
      <c r="CL209" s="44"/>
      <c r="CM209" s="44"/>
      <c r="CN209" s="44"/>
      <c r="CO209" s="44"/>
      <c r="CP209" s="44"/>
      <c r="CQ209" s="44"/>
      <c r="CR209" s="44"/>
      <c r="CS209" s="44"/>
      <c r="CT209" s="44"/>
      <c r="CU209" s="44"/>
      <c r="CV209" s="44"/>
      <c r="CW209" s="44" t="str">
        <f t="shared" si="358"/>
        <v/>
      </c>
      <c r="CX209" s="44" t="str">
        <f t="shared" si="359"/>
        <v/>
      </c>
      <c r="CY209" s="44"/>
      <c r="CZ209" s="44"/>
      <c r="DA209" s="45">
        <f t="shared" si="370"/>
        <v>0</v>
      </c>
      <c r="DB209" s="45">
        <f t="shared" si="371"/>
        <v>0</v>
      </c>
      <c r="DC209" s="45">
        <f t="shared" si="371"/>
        <v>0</v>
      </c>
      <c r="DD209" s="45">
        <f t="shared" si="372"/>
        <v>0</v>
      </c>
      <c r="DE209" s="45">
        <f t="shared" si="372"/>
        <v>0</v>
      </c>
      <c r="DF209" s="45">
        <f t="shared" si="373"/>
        <v>0</v>
      </c>
      <c r="DG209" s="45">
        <f t="shared" si="374"/>
        <v>0</v>
      </c>
      <c r="DH209" s="45">
        <f t="shared" si="375"/>
        <v>0</v>
      </c>
      <c r="DI209" s="45">
        <f t="shared" si="376"/>
        <v>0</v>
      </c>
      <c r="DJ209" s="45"/>
      <c r="DK209" s="45"/>
      <c r="DL209" s="45"/>
      <c r="DM209" s="45"/>
      <c r="DN209" s="45"/>
      <c r="DO209" s="45"/>
      <c r="DP209" s="45"/>
      <c r="DQ209" s="45"/>
      <c r="DR209" s="45"/>
      <c r="DS209" s="45"/>
      <c r="DT209" s="45"/>
      <c r="DU209" s="45"/>
      <c r="DV209" s="45"/>
      <c r="DW209" s="45">
        <f t="shared" si="380"/>
        <v>0</v>
      </c>
      <c r="DX209" s="45">
        <f t="shared" si="380"/>
        <v>0</v>
      </c>
    </row>
    <row r="210" spans="1:130" x14ac:dyDescent="0.25">
      <c r="A210" s="160" t="s">
        <v>103</v>
      </c>
      <c r="P210" s="154"/>
      <c r="AL210" s="161"/>
      <c r="AM210" s="161"/>
      <c r="AP210" s="154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</row>
    <row r="211" spans="1:130" ht="15" customHeight="1" x14ac:dyDescent="0.25">
      <c r="A211" s="544" t="s">
        <v>62</v>
      </c>
      <c r="B211" s="547" t="s">
        <v>5</v>
      </c>
      <c r="C211" s="547"/>
      <c r="D211" s="547" t="s">
        <v>77</v>
      </c>
      <c r="E211" s="547"/>
      <c r="F211" s="547"/>
      <c r="G211" s="547"/>
      <c r="H211" s="547"/>
      <c r="I211" s="547"/>
      <c r="J211" s="547"/>
      <c r="K211" s="547"/>
      <c r="L211" s="547"/>
      <c r="M211" s="547"/>
      <c r="N211" s="547"/>
      <c r="O211" s="547"/>
      <c r="P211" s="547"/>
      <c r="Q211" s="547"/>
      <c r="R211" s="547"/>
      <c r="S211" s="547"/>
      <c r="T211" s="547"/>
      <c r="U211" s="547"/>
      <c r="V211" s="547"/>
      <c r="W211" s="547"/>
      <c r="X211" s="547"/>
      <c r="Y211" s="547"/>
      <c r="Z211" s="547"/>
      <c r="AA211" s="547"/>
      <c r="AB211" s="547"/>
      <c r="AC211" s="547"/>
      <c r="AD211" s="547"/>
      <c r="AE211" s="547"/>
      <c r="AF211" s="547"/>
      <c r="AG211" s="547"/>
      <c r="AH211" s="547"/>
      <c r="AI211" s="547"/>
      <c r="AJ211" s="547"/>
      <c r="AK211" s="548"/>
      <c r="AL211" s="529" t="s">
        <v>7</v>
      </c>
      <c r="AM211" s="549"/>
      <c r="AN211" s="485" t="s">
        <v>8</v>
      </c>
      <c r="AO211" s="492"/>
      <c r="AP211" s="550" t="s">
        <v>9</v>
      </c>
      <c r="AQ211" s="550" t="s">
        <v>10</v>
      </c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</row>
    <row r="212" spans="1:130" x14ac:dyDescent="0.25">
      <c r="A212" s="545"/>
      <c r="B212" s="547"/>
      <c r="C212" s="547"/>
      <c r="D212" s="547" t="s">
        <v>104</v>
      </c>
      <c r="E212" s="547"/>
      <c r="F212" s="547" t="s">
        <v>15</v>
      </c>
      <c r="G212" s="547"/>
      <c r="H212" s="547" t="s">
        <v>82</v>
      </c>
      <c r="I212" s="547"/>
      <c r="J212" s="547" t="s">
        <v>83</v>
      </c>
      <c r="K212" s="547"/>
      <c r="L212" s="547" t="s">
        <v>84</v>
      </c>
      <c r="M212" s="547"/>
      <c r="N212" s="547" t="s">
        <v>19</v>
      </c>
      <c r="O212" s="547"/>
      <c r="P212" s="547" t="s">
        <v>20</v>
      </c>
      <c r="Q212" s="547"/>
      <c r="R212" s="547" t="s">
        <v>21</v>
      </c>
      <c r="S212" s="547"/>
      <c r="T212" s="547" t="s">
        <v>22</v>
      </c>
      <c r="U212" s="547"/>
      <c r="V212" s="547" t="s">
        <v>23</v>
      </c>
      <c r="W212" s="547"/>
      <c r="X212" s="547" t="s">
        <v>24</v>
      </c>
      <c r="Y212" s="547"/>
      <c r="Z212" s="547" t="s">
        <v>25</v>
      </c>
      <c r="AA212" s="547"/>
      <c r="AB212" s="547" t="s">
        <v>26</v>
      </c>
      <c r="AC212" s="547"/>
      <c r="AD212" s="547" t="s">
        <v>27</v>
      </c>
      <c r="AE212" s="547"/>
      <c r="AF212" s="547" t="s">
        <v>28</v>
      </c>
      <c r="AG212" s="547"/>
      <c r="AH212" s="547" t="s">
        <v>29</v>
      </c>
      <c r="AI212" s="547"/>
      <c r="AJ212" s="547" t="s">
        <v>30</v>
      </c>
      <c r="AK212" s="548"/>
      <c r="AL212" s="553" t="s">
        <v>31</v>
      </c>
      <c r="AM212" s="527" t="s">
        <v>32</v>
      </c>
      <c r="AN212" s="499" t="s">
        <v>35</v>
      </c>
      <c r="AO212" s="497" t="s">
        <v>36</v>
      </c>
      <c r="AP212" s="550"/>
      <c r="AQ212" s="55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</row>
    <row r="213" spans="1:130" x14ac:dyDescent="0.25">
      <c r="A213" s="546"/>
      <c r="B213" s="162" t="s">
        <v>33</v>
      </c>
      <c r="C213" s="391" t="s">
        <v>34</v>
      </c>
      <c r="D213" s="164" t="s">
        <v>33</v>
      </c>
      <c r="E213" s="390" t="s">
        <v>34</v>
      </c>
      <c r="F213" s="164" t="s">
        <v>33</v>
      </c>
      <c r="G213" s="390" t="s">
        <v>34</v>
      </c>
      <c r="H213" s="164" t="s">
        <v>33</v>
      </c>
      <c r="I213" s="390" t="s">
        <v>34</v>
      </c>
      <c r="J213" s="164" t="s">
        <v>33</v>
      </c>
      <c r="K213" s="390" t="s">
        <v>34</v>
      </c>
      <c r="L213" s="164" t="s">
        <v>33</v>
      </c>
      <c r="M213" s="390" t="s">
        <v>34</v>
      </c>
      <c r="N213" s="164" t="s">
        <v>33</v>
      </c>
      <c r="O213" s="390" t="s">
        <v>34</v>
      </c>
      <c r="P213" s="164" t="s">
        <v>33</v>
      </c>
      <c r="Q213" s="390" t="s">
        <v>34</v>
      </c>
      <c r="R213" s="164" t="s">
        <v>33</v>
      </c>
      <c r="S213" s="390" t="s">
        <v>34</v>
      </c>
      <c r="T213" s="164" t="s">
        <v>33</v>
      </c>
      <c r="U213" s="390" t="s">
        <v>34</v>
      </c>
      <c r="V213" s="164" t="s">
        <v>33</v>
      </c>
      <c r="W213" s="390" t="s">
        <v>34</v>
      </c>
      <c r="X213" s="164" t="s">
        <v>33</v>
      </c>
      <c r="Y213" s="390" t="s">
        <v>34</v>
      </c>
      <c r="Z213" s="164" t="s">
        <v>33</v>
      </c>
      <c r="AA213" s="390" t="s">
        <v>34</v>
      </c>
      <c r="AB213" s="164" t="s">
        <v>33</v>
      </c>
      <c r="AC213" s="390" t="s">
        <v>34</v>
      </c>
      <c r="AD213" s="164" t="s">
        <v>33</v>
      </c>
      <c r="AE213" s="390" t="s">
        <v>34</v>
      </c>
      <c r="AF213" s="164" t="s">
        <v>33</v>
      </c>
      <c r="AG213" s="390" t="s">
        <v>34</v>
      </c>
      <c r="AH213" s="164" t="s">
        <v>33</v>
      </c>
      <c r="AI213" s="390" t="s">
        <v>34</v>
      </c>
      <c r="AJ213" s="164" t="s">
        <v>33</v>
      </c>
      <c r="AK213" s="395" t="s">
        <v>34</v>
      </c>
      <c r="AL213" s="553"/>
      <c r="AM213" s="527"/>
      <c r="AN213" s="500"/>
      <c r="AO213" s="498"/>
      <c r="AP213" s="550"/>
      <c r="AQ213" s="55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</row>
    <row r="214" spans="1:130" x14ac:dyDescent="0.25">
      <c r="A214" s="397" t="s">
        <v>105</v>
      </c>
      <c r="B214" s="31">
        <f>SUM(D214+F214+H214+J214+L214+N214+P214+R214+T214+V214+X214+Z214+AB214+AD214+AF214+AH214+AJ214)</f>
        <v>0</v>
      </c>
      <c r="C214" s="32">
        <f t="shared" ref="B214:C220" si="382">SUM(E214+G214+I214+K214+M214+O214+Q214+S214+U214+W214+Y214+AA214+AC214+AE214+AG214+AI214+AK214)</f>
        <v>0</v>
      </c>
      <c r="D214" s="41"/>
      <c r="E214" s="51"/>
      <c r="F214" s="50"/>
      <c r="G214" s="51"/>
      <c r="H214" s="39"/>
      <c r="I214" s="38"/>
      <c r="J214" s="39"/>
      <c r="K214" s="38"/>
      <c r="L214" s="39"/>
      <c r="M214" s="38"/>
      <c r="N214" s="39"/>
      <c r="O214" s="38"/>
      <c r="P214" s="39"/>
      <c r="Q214" s="38"/>
      <c r="R214" s="39"/>
      <c r="S214" s="38"/>
      <c r="T214" s="39"/>
      <c r="U214" s="38"/>
      <c r="V214" s="39"/>
      <c r="W214" s="38"/>
      <c r="X214" s="39"/>
      <c r="Y214" s="38"/>
      <c r="Z214" s="50"/>
      <c r="AA214" s="51"/>
      <c r="AB214" s="50"/>
      <c r="AC214" s="51"/>
      <c r="AD214" s="50"/>
      <c r="AE214" s="51"/>
      <c r="AF214" s="50"/>
      <c r="AG214" s="51"/>
      <c r="AH214" s="50"/>
      <c r="AI214" s="51"/>
      <c r="AJ214" s="50"/>
      <c r="AK214" s="52"/>
      <c r="AL214" s="41"/>
      <c r="AM214" s="168"/>
      <c r="AN214" s="132"/>
      <c r="AO214" s="108"/>
      <c r="AP214" s="39"/>
      <c r="AQ214" s="169"/>
      <c r="AR214" s="170"/>
      <c r="AS214" s="43"/>
      <c r="AT214" s="43"/>
      <c r="AU214" s="43"/>
      <c r="AV214" s="43"/>
      <c r="AW214" s="43"/>
      <c r="AX214" s="43"/>
      <c r="AY214" s="43"/>
      <c r="AZ214" s="43"/>
      <c r="BA214" s="43"/>
      <c r="BB214" s="43"/>
      <c r="BC214" s="43"/>
      <c r="BD214" s="10"/>
      <c r="BE214" s="10"/>
      <c r="BF214" s="10"/>
      <c r="BG214" s="10"/>
      <c r="CA214" s="5" t="str">
        <f t="shared" ref="CA214:CA220" si="383">IF(B214&lt;   C214,"* El total de Reactivos NO DEBE ser superior al total de Procesados. ","")</f>
        <v/>
      </c>
      <c r="CB214" s="5" t="str">
        <f t="shared" ref="CB214:CB220" si="384">IF(B214&lt;&gt; AL214+ AM214,"* La suma de las columnas Sexo DEBE SER IGUAL a los Procesados. ","")</f>
        <v/>
      </c>
      <c r="CC214" s="5" t="str">
        <f t="shared" ref="CC214:CC220" si="385">IF(B214&lt;  AN214+ AO214,"* La suma de las columna Trans NO DEBE ser superior al total de Procesados. ","")</f>
        <v/>
      </c>
      <c r="CD214" s="5" t="str">
        <f t="shared" ref="CD214:CD220" si="386">IF(B214&lt;  AP214,"* La columna Pueblos Originarios NO DEBE ser superior al total de Procesados. ","")</f>
        <v/>
      </c>
      <c r="CE214" s="5" t="str">
        <f t="shared" ref="CE214:CE220" si="387">IF(B214&lt;  AQ214,"* La columna Migrantes NO DEBE ser superior al total de Procesados. ","")</f>
        <v/>
      </c>
      <c r="CF214" s="5" t="str">
        <f t="shared" ref="CF214:CF220" si="388">IF(D214&lt;E214,"* Los exámenes Reactivos de 0 a 4 años años NO DEBEN ser mayor a los Exámenes Procesados de la misma edad. ","")</f>
        <v/>
      </c>
      <c r="CG214" s="5" t="str">
        <f t="shared" ref="CG214:CG220" si="389">IF(F214&lt;G214,"* Los exámenes Reactivos de 5 a 9 años años NO DEBEN ser mayor a los Exámenes Procesados de la misma edad. ","")</f>
        <v/>
      </c>
      <c r="CH214" s="5" t="str">
        <f t="shared" ref="CH214:CH220" si="390">IF(H214&lt;I214,"* Los exámenes Reactivos de 10 a 14 años años NO DEBEN ser mayor a los Exámenes Procesados de la misma edad. ","")</f>
        <v/>
      </c>
      <c r="CI214" s="5" t="str">
        <f t="shared" ref="CI214:CI220" si="391">IF(J214&lt;K214,"* Los exámenes Reactivos de 15 a 19 años años NO DEBEN ser mayor a los Exámenes Procesados de la misma edad. ","")</f>
        <v/>
      </c>
      <c r="CJ214" s="5" t="str">
        <f t="shared" ref="CJ214:CJ220" si="392">IF(L214&lt;M214,"* Los exámenes Reactivos de 20 a 24 años años NO DEBEN ser mayor a los Exámenes Procesados de la misma edad. ","")</f>
        <v/>
      </c>
      <c r="CK214" s="5" t="str">
        <f t="shared" ref="CK214:CK220" si="393">IF(N214&lt;O214,"* Los exámenes Reactivos de 25 a 29 años años NO DEBEN ser mayor a los Exámenes Procesados de la misma edad. ","")</f>
        <v/>
      </c>
      <c r="CL214" s="5" t="str">
        <f t="shared" ref="CL214:CL220" si="394">IF(P214&lt;Q214,"* Los exámenes Reactivos de 30 a 34 años años NO DEBEN ser mayor a los Exámenes Procesados de la misma edad. ","")</f>
        <v/>
      </c>
      <c r="CM214" s="5" t="str">
        <f t="shared" ref="CM214:CM220" si="395">IF(R214&lt;S214,"* Los exámenes Reactivos de 35 a 39 años años NO DEBEN ser mayor a los Exámenes Procesados de la misma edad. ","")</f>
        <v/>
      </c>
      <c r="CN214" s="5" t="str">
        <f t="shared" ref="CN214:CN220" si="396">IF(T214&lt;U214,"* Los exámenes Reactivos de 40 a 44 años años NO DEBEN ser mayor a los Exámenes Procesados de la misma edad. ","")</f>
        <v/>
      </c>
      <c r="CO214" s="5" t="str">
        <f t="shared" ref="CO214:CO220" si="397">IF(V214&lt;W214,"* Los exámenes Reactivos de 45 a 49 años años NO DEBEN ser mayor a los Exámenes Procesados de la misma edad. ","")</f>
        <v/>
      </c>
      <c r="CP214" s="5" t="str">
        <f t="shared" ref="CP214:CP220" si="398">IF(X214&lt;Y214,"* Los exámenes Reactivos de 50 a 54 años años NO DEBEN ser mayor a los Exámenes Procesados de la misma edad. ","")</f>
        <v/>
      </c>
      <c r="CQ214" s="5" t="str">
        <f t="shared" ref="CQ214:CQ220" si="399">IF(Z214&lt;AA214,"* Los exámenes Reactivos de 55 a 59 años años NO DEBEN ser mayor a los Exámenes Procesados de la misma edad. ","")</f>
        <v/>
      </c>
      <c r="CR214" s="5" t="str">
        <f t="shared" ref="CR214:CR220" si="400">IF(AB214&lt;AC214,"* Los exámenes Reactivos de 60 a 64 años años NO DEBEN ser mayor a los Exámenes Procesados de la misma edad. ","")</f>
        <v/>
      </c>
      <c r="CS214" s="5" t="str">
        <f t="shared" ref="CS214:CS220" si="401">IF(AD214&lt;AE214,"* Los exámenes Reactivos de 65 a 69 años años NO DEBEN ser mayor a los Exámenes Procesados de la misma edad. ","")</f>
        <v/>
      </c>
      <c r="CT214" s="5" t="str">
        <f t="shared" ref="CT214:CT220" si="402">IF(AF214&lt;AG214,"* Los exámenes Reactivos de 70 a 74 años años NO DEBEN ser mayor a los Exámenes Procesados de la misma edad. ","")</f>
        <v/>
      </c>
      <c r="CU214" s="5" t="str">
        <f t="shared" ref="CU214:CU220" si="403">IF(AH214&lt;AI214,"* Los exámenes Reactivos de 75 a 79 años años NO DEBEN ser mayor a los Exámenes Procesados de la misma edad. ","")</f>
        <v/>
      </c>
      <c r="CV214" s="5" t="str">
        <f t="shared" ref="CV214:CV220" si="404">IF(AJ214&lt;AK214,"* Los exámenes Reactivos de 80 y más años años NO DEBEN ser mayor a los Exámenes Procesados de la misma edad. ","")</f>
        <v/>
      </c>
      <c r="DA214" s="6">
        <f t="shared" ref="DA214:DA220" si="405">IF(B214&lt;   C214,1,0)</f>
        <v>0</v>
      </c>
      <c r="DB214" s="6">
        <f t="shared" ref="DB214:DB220" si="406">IF(B214&lt;&gt; AL214+AM214,1,0)</f>
        <v>0</v>
      </c>
      <c r="DC214" s="6">
        <f t="shared" ref="DC214:DC220" si="407">IF(B214&lt;  AN214+AO214,1,0)</f>
        <v>0</v>
      </c>
      <c r="DD214" s="6">
        <f t="shared" ref="DD214:DD220" si="408">IF(B214&lt;  AP214,1,0)</f>
        <v>0</v>
      </c>
      <c r="DE214" s="6">
        <f t="shared" ref="DE214:DE220" si="409">IF(B214&lt;  AQ214,1,0)</f>
        <v>0</v>
      </c>
      <c r="DF214" s="6">
        <f t="shared" ref="DF214:DF220" si="410">IF(D214&lt;E214,1,0)</f>
        <v>0</v>
      </c>
      <c r="DG214" s="6">
        <f t="shared" ref="DG214:DG220" si="411">IF(F214&lt;G214,1,0)</f>
        <v>0</v>
      </c>
      <c r="DH214" s="6">
        <f t="shared" ref="DH214:DH220" si="412">IF(H214&lt;I214,1,0)</f>
        <v>0</v>
      </c>
      <c r="DI214" s="6">
        <f t="shared" ref="DI214:DI220" si="413">IF(J214&lt;K214,1,0)</f>
        <v>0</v>
      </c>
      <c r="DJ214" s="6">
        <f t="shared" ref="DJ214:DJ220" si="414">IF(L214&lt;M214,1,0)</f>
        <v>0</v>
      </c>
      <c r="DK214" s="6">
        <f t="shared" ref="DK214:DK220" si="415">IF(N214&lt;O214,1,0)</f>
        <v>0</v>
      </c>
      <c r="DL214" s="6">
        <f t="shared" ref="DL214:DL220" si="416">IF(P214&lt;Q214,1,0)</f>
        <v>0</v>
      </c>
      <c r="DM214" s="6">
        <f t="shared" ref="DM214:DM220" si="417">IF(R214&lt;S214,1,0)</f>
        <v>0</v>
      </c>
      <c r="DN214" s="6">
        <f t="shared" ref="DN214:DN220" si="418">IF(T214&lt;U214,1,0)</f>
        <v>0</v>
      </c>
      <c r="DO214" s="6">
        <f t="shared" ref="DO214:DO220" si="419">IF(V214&lt;W214,1,0)</f>
        <v>0</v>
      </c>
      <c r="DP214" s="6">
        <f t="shared" ref="DP214:DP220" si="420">IF(X214&lt;Y214,1,0)</f>
        <v>0</v>
      </c>
      <c r="DQ214" s="6">
        <f t="shared" ref="DQ214:DQ220" si="421">IF(Z214&lt;AA214,1,0)</f>
        <v>0</v>
      </c>
      <c r="DR214" s="6">
        <f t="shared" ref="DR214:DR220" si="422">IF(AB214&lt;AC214,1,0)</f>
        <v>0</v>
      </c>
      <c r="DS214" s="6">
        <f t="shared" ref="DS214:DS220" si="423">IF(AD214&lt;AE214,1,0)</f>
        <v>0</v>
      </c>
      <c r="DT214" s="6">
        <f t="shared" ref="DT214:DT220" si="424">IF(AF214&lt;AG214,1,0)</f>
        <v>0</v>
      </c>
      <c r="DU214" s="6">
        <f t="shared" ref="DU214:DU220" si="425">IF(AH214&lt;AI214,1,0)</f>
        <v>0</v>
      </c>
      <c r="DV214" s="6">
        <f t="shared" ref="DV214:DV220" si="426">IF(AJ214&lt;AK214,1,0)</f>
        <v>0</v>
      </c>
      <c r="DZ214" s="6">
        <v>0</v>
      </c>
    </row>
    <row r="215" spans="1:130" x14ac:dyDescent="0.25">
      <c r="A215" s="397" t="s">
        <v>106</v>
      </c>
      <c r="B215" s="47">
        <f t="shared" si="382"/>
        <v>0</v>
      </c>
      <c r="C215" s="48">
        <f t="shared" si="382"/>
        <v>0</v>
      </c>
      <c r="D215" s="41"/>
      <c r="E215" s="51"/>
      <c r="F215" s="50"/>
      <c r="G215" s="51"/>
      <c r="H215" s="50"/>
      <c r="I215" s="51"/>
      <c r="J215" s="39"/>
      <c r="K215" s="38"/>
      <c r="L215" s="39"/>
      <c r="M215" s="38"/>
      <c r="N215" s="39"/>
      <c r="O215" s="38"/>
      <c r="P215" s="39"/>
      <c r="Q215" s="38"/>
      <c r="R215" s="39"/>
      <c r="S215" s="38"/>
      <c r="T215" s="39"/>
      <c r="U215" s="38"/>
      <c r="V215" s="39"/>
      <c r="W215" s="38"/>
      <c r="X215" s="39"/>
      <c r="Y215" s="38"/>
      <c r="Z215" s="39"/>
      <c r="AA215" s="38"/>
      <c r="AB215" s="39"/>
      <c r="AC215" s="38"/>
      <c r="AD215" s="39"/>
      <c r="AE215" s="38"/>
      <c r="AF215" s="39"/>
      <c r="AG215" s="38"/>
      <c r="AH215" s="39"/>
      <c r="AI215" s="38"/>
      <c r="AJ215" s="39"/>
      <c r="AK215" s="40"/>
      <c r="AL215" s="37"/>
      <c r="AM215" s="40"/>
      <c r="AN215" s="37"/>
      <c r="AO215" s="108"/>
      <c r="AP215" s="39"/>
      <c r="AQ215" s="169"/>
      <c r="AR215" s="171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/>
      <c r="BD215" s="10"/>
      <c r="BE215" s="10"/>
      <c r="BF215" s="10"/>
      <c r="BG215" s="10"/>
      <c r="CA215" s="5" t="str">
        <f t="shared" si="383"/>
        <v/>
      </c>
      <c r="CB215" s="5" t="str">
        <f t="shared" si="384"/>
        <v/>
      </c>
      <c r="CC215" s="5" t="str">
        <f t="shared" si="385"/>
        <v/>
      </c>
      <c r="CD215" s="5" t="str">
        <f t="shared" si="386"/>
        <v/>
      </c>
      <c r="CE215" s="5" t="str">
        <f t="shared" si="387"/>
        <v/>
      </c>
      <c r="CF215" s="5" t="str">
        <f t="shared" si="388"/>
        <v/>
      </c>
      <c r="CG215" s="5" t="str">
        <f t="shared" si="389"/>
        <v/>
      </c>
      <c r="CH215" s="5" t="str">
        <f t="shared" si="390"/>
        <v/>
      </c>
      <c r="CI215" s="5" t="str">
        <f t="shared" si="391"/>
        <v/>
      </c>
      <c r="CJ215" s="5" t="str">
        <f t="shared" si="392"/>
        <v/>
      </c>
      <c r="CK215" s="5" t="str">
        <f t="shared" si="393"/>
        <v/>
      </c>
      <c r="CL215" s="5" t="str">
        <f t="shared" si="394"/>
        <v/>
      </c>
      <c r="CM215" s="5" t="str">
        <f t="shared" si="395"/>
        <v/>
      </c>
      <c r="CN215" s="5" t="str">
        <f t="shared" si="396"/>
        <v/>
      </c>
      <c r="CO215" s="5" t="str">
        <f t="shared" si="397"/>
        <v/>
      </c>
      <c r="CP215" s="5" t="str">
        <f t="shared" si="398"/>
        <v/>
      </c>
      <c r="CQ215" s="5" t="str">
        <f t="shared" si="399"/>
        <v/>
      </c>
      <c r="CR215" s="5" t="str">
        <f t="shared" si="400"/>
        <v/>
      </c>
      <c r="CS215" s="5" t="str">
        <f t="shared" si="401"/>
        <v/>
      </c>
      <c r="CT215" s="5" t="str">
        <f t="shared" si="402"/>
        <v/>
      </c>
      <c r="CU215" s="5" t="str">
        <f t="shared" si="403"/>
        <v/>
      </c>
      <c r="CV215" s="5" t="str">
        <f t="shared" si="404"/>
        <v/>
      </c>
      <c r="DA215" s="6">
        <f t="shared" si="405"/>
        <v>0</v>
      </c>
      <c r="DB215" s="6">
        <f t="shared" si="406"/>
        <v>0</v>
      </c>
      <c r="DC215" s="6">
        <f t="shared" si="407"/>
        <v>0</v>
      </c>
      <c r="DD215" s="6">
        <f t="shared" si="408"/>
        <v>0</v>
      </c>
      <c r="DE215" s="6">
        <f t="shared" si="409"/>
        <v>0</v>
      </c>
      <c r="DF215" s="6">
        <f t="shared" si="410"/>
        <v>0</v>
      </c>
      <c r="DG215" s="6">
        <f t="shared" si="411"/>
        <v>0</v>
      </c>
      <c r="DH215" s="6">
        <f t="shared" si="412"/>
        <v>0</v>
      </c>
      <c r="DI215" s="6">
        <f t="shared" si="413"/>
        <v>0</v>
      </c>
      <c r="DJ215" s="6">
        <f t="shared" si="414"/>
        <v>0</v>
      </c>
      <c r="DK215" s="6">
        <f t="shared" si="415"/>
        <v>0</v>
      </c>
      <c r="DL215" s="6">
        <f t="shared" si="416"/>
        <v>0</v>
      </c>
      <c r="DM215" s="6">
        <f t="shared" si="417"/>
        <v>0</v>
      </c>
      <c r="DN215" s="6">
        <f t="shared" si="418"/>
        <v>0</v>
      </c>
      <c r="DO215" s="6">
        <f t="shared" si="419"/>
        <v>0</v>
      </c>
      <c r="DP215" s="6">
        <f t="shared" si="420"/>
        <v>0</v>
      </c>
      <c r="DQ215" s="6">
        <f t="shared" si="421"/>
        <v>0</v>
      </c>
      <c r="DR215" s="6">
        <f t="shared" si="422"/>
        <v>0</v>
      </c>
      <c r="DS215" s="6">
        <f t="shared" si="423"/>
        <v>0</v>
      </c>
      <c r="DT215" s="6">
        <f t="shared" si="424"/>
        <v>0</v>
      </c>
      <c r="DU215" s="6">
        <f t="shared" si="425"/>
        <v>0</v>
      </c>
      <c r="DV215" s="6">
        <f t="shared" si="426"/>
        <v>0</v>
      </c>
      <c r="DZ215" s="6">
        <v>0</v>
      </c>
    </row>
    <row r="216" spans="1:130" x14ac:dyDescent="0.25">
      <c r="A216" s="397" t="s">
        <v>107</v>
      </c>
      <c r="B216" s="47">
        <f t="shared" si="382"/>
        <v>0</v>
      </c>
      <c r="C216" s="48">
        <f t="shared" si="382"/>
        <v>0</v>
      </c>
      <c r="D216" s="37"/>
      <c r="E216" s="38"/>
      <c r="F216" s="39"/>
      <c r="G216" s="38"/>
      <c r="H216" s="39"/>
      <c r="I216" s="38"/>
      <c r="J216" s="39"/>
      <c r="K216" s="38"/>
      <c r="L216" s="39"/>
      <c r="M216" s="38"/>
      <c r="N216" s="39"/>
      <c r="O216" s="38"/>
      <c r="P216" s="39"/>
      <c r="Q216" s="38"/>
      <c r="R216" s="39"/>
      <c r="S216" s="38"/>
      <c r="T216" s="39"/>
      <c r="U216" s="38"/>
      <c r="V216" s="39"/>
      <c r="W216" s="38"/>
      <c r="X216" s="39"/>
      <c r="Y216" s="38"/>
      <c r="Z216" s="39"/>
      <c r="AA216" s="38"/>
      <c r="AB216" s="39"/>
      <c r="AC216" s="38"/>
      <c r="AD216" s="39"/>
      <c r="AE216" s="38"/>
      <c r="AF216" s="39"/>
      <c r="AG216" s="38"/>
      <c r="AH216" s="39"/>
      <c r="AI216" s="38"/>
      <c r="AJ216" s="39"/>
      <c r="AK216" s="40"/>
      <c r="AL216" s="37"/>
      <c r="AM216" s="40"/>
      <c r="AN216" s="37"/>
      <c r="AO216" s="108"/>
      <c r="AP216" s="39"/>
      <c r="AQ216" s="169"/>
      <c r="AR216" s="171"/>
      <c r="AS216" s="43"/>
      <c r="AT216" s="43"/>
      <c r="AU216" s="43"/>
      <c r="AV216" s="43"/>
      <c r="AW216" s="43"/>
      <c r="AX216" s="43"/>
      <c r="AY216" s="43"/>
      <c r="AZ216" s="43"/>
      <c r="BA216" s="43"/>
      <c r="BB216" s="43"/>
      <c r="BC216" s="43"/>
      <c r="BD216" s="10"/>
      <c r="BE216" s="10"/>
      <c r="BF216" s="10"/>
      <c r="BG216" s="10"/>
      <c r="CA216" s="5" t="str">
        <f t="shared" si="383"/>
        <v/>
      </c>
      <c r="CB216" s="5" t="str">
        <f t="shared" si="384"/>
        <v/>
      </c>
      <c r="CC216" s="5" t="str">
        <f t="shared" si="385"/>
        <v/>
      </c>
      <c r="CD216" s="5" t="str">
        <f t="shared" si="386"/>
        <v/>
      </c>
      <c r="CE216" s="5" t="str">
        <f t="shared" si="387"/>
        <v/>
      </c>
      <c r="CF216" s="5" t="str">
        <f t="shared" si="388"/>
        <v/>
      </c>
      <c r="CG216" s="5" t="str">
        <f t="shared" si="389"/>
        <v/>
      </c>
      <c r="CH216" s="5" t="str">
        <f t="shared" si="390"/>
        <v/>
      </c>
      <c r="CI216" s="5" t="str">
        <f t="shared" si="391"/>
        <v/>
      </c>
      <c r="CJ216" s="5" t="str">
        <f t="shared" si="392"/>
        <v/>
      </c>
      <c r="CK216" s="5" t="str">
        <f t="shared" si="393"/>
        <v/>
      </c>
      <c r="CL216" s="5" t="str">
        <f t="shared" si="394"/>
        <v/>
      </c>
      <c r="CM216" s="5" t="str">
        <f t="shared" si="395"/>
        <v/>
      </c>
      <c r="CN216" s="5" t="str">
        <f t="shared" si="396"/>
        <v/>
      </c>
      <c r="CO216" s="5" t="str">
        <f t="shared" si="397"/>
        <v/>
      </c>
      <c r="CP216" s="5" t="str">
        <f t="shared" si="398"/>
        <v/>
      </c>
      <c r="CQ216" s="5" t="str">
        <f t="shared" si="399"/>
        <v/>
      </c>
      <c r="CR216" s="5" t="str">
        <f t="shared" si="400"/>
        <v/>
      </c>
      <c r="CS216" s="5" t="str">
        <f t="shared" si="401"/>
        <v/>
      </c>
      <c r="CT216" s="5" t="str">
        <f t="shared" si="402"/>
        <v/>
      </c>
      <c r="CU216" s="5" t="str">
        <f t="shared" si="403"/>
        <v/>
      </c>
      <c r="CV216" s="5" t="str">
        <f t="shared" si="404"/>
        <v/>
      </c>
      <c r="DA216" s="6">
        <f t="shared" si="405"/>
        <v>0</v>
      </c>
      <c r="DB216" s="6">
        <f t="shared" si="406"/>
        <v>0</v>
      </c>
      <c r="DC216" s="6">
        <f t="shared" si="407"/>
        <v>0</v>
      </c>
      <c r="DD216" s="6">
        <f t="shared" si="408"/>
        <v>0</v>
      </c>
      <c r="DE216" s="6">
        <f t="shared" si="409"/>
        <v>0</v>
      </c>
      <c r="DF216" s="6">
        <f t="shared" si="410"/>
        <v>0</v>
      </c>
      <c r="DG216" s="6">
        <f t="shared" si="411"/>
        <v>0</v>
      </c>
      <c r="DH216" s="6">
        <f t="shared" si="412"/>
        <v>0</v>
      </c>
      <c r="DI216" s="6">
        <f t="shared" si="413"/>
        <v>0</v>
      </c>
      <c r="DJ216" s="6">
        <f t="shared" si="414"/>
        <v>0</v>
      </c>
      <c r="DK216" s="6">
        <f t="shared" si="415"/>
        <v>0</v>
      </c>
      <c r="DL216" s="6">
        <f t="shared" si="416"/>
        <v>0</v>
      </c>
      <c r="DM216" s="6">
        <f t="shared" si="417"/>
        <v>0</v>
      </c>
      <c r="DN216" s="6">
        <f t="shared" si="418"/>
        <v>0</v>
      </c>
      <c r="DO216" s="6">
        <f t="shared" si="419"/>
        <v>0</v>
      </c>
      <c r="DP216" s="6">
        <f t="shared" si="420"/>
        <v>0</v>
      </c>
      <c r="DQ216" s="6">
        <f t="shared" si="421"/>
        <v>0</v>
      </c>
      <c r="DR216" s="6">
        <f t="shared" si="422"/>
        <v>0</v>
      </c>
      <c r="DS216" s="6">
        <f t="shared" si="423"/>
        <v>0</v>
      </c>
      <c r="DT216" s="6">
        <f t="shared" si="424"/>
        <v>0</v>
      </c>
      <c r="DU216" s="6">
        <f t="shared" si="425"/>
        <v>0</v>
      </c>
      <c r="DV216" s="6">
        <f t="shared" si="426"/>
        <v>0</v>
      </c>
      <c r="DZ216" s="6">
        <v>0</v>
      </c>
    </row>
    <row r="217" spans="1:130" x14ac:dyDescent="0.25">
      <c r="A217" s="397" t="s">
        <v>108</v>
      </c>
      <c r="B217" s="47">
        <f t="shared" si="382"/>
        <v>7</v>
      </c>
      <c r="C217" s="48">
        <f>SUM(E217+G217+I217+K217+M217+O217+Q217+S217+U217+W217+Y217+AA217+AC217+AE217+AG217+AI217+AK217)</f>
        <v>0</v>
      </c>
      <c r="D217" s="37"/>
      <c r="E217" s="38"/>
      <c r="F217" s="39"/>
      <c r="G217" s="38"/>
      <c r="H217" s="39"/>
      <c r="I217" s="38"/>
      <c r="J217" s="39">
        <v>1</v>
      </c>
      <c r="K217" s="38"/>
      <c r="L217" s="39">
        <v>1</v>
      </c>
      <c r="M217" s="38"/>
      <c r="N217" s="39">
        <v>1</v>
      </c>
      <c r="O217" s="38"/>
      <c r="P217" s="39">
        <v>2</v>
      </c>
      <c r="Q217" s="38"/>
      <c r="R217" s="39"/>
      <c r="S217" s="38"/>
      <c r="T217" s="39">
        <v>1</v>
      </c>
      <c r="U217" s="38"/>
      <c r="V217" s="39"/>
      <c r="W217" s="38"/>
      <c r="X217" s="39">
        <v>1</v>
      </c>
      <c r="Y217" s="38"/>
      <c r="Z217" s="39"/>
      <c r="AA217" s="38"/>
      <c r="AB217" s="39"/>
      <c r="AC217" s="38"/>
      <c r="AD217" s="39"/>
      <c r="AE217" s="38"/>
      <c r="AF217" s="39"/>
      <c r="AG217" s="38"/>
      <c r="AH217" s="39"/>
      <c r="AI217" s="38"/>
      <c r="AJ217" s="39"/>
      <c r="AK217" s="40"/>
      <c r="AL217" s="37">
        <v>1</v>
      </c>
      <c r="AM217" s="40">
        <v>6</v>
      </c>
      <c r="AN217" s="37">
        <v>0</v>
      </c>
      <c r="AO217" s="108">
        <v>0</v>
      </c>
      <c r="AP217" s="39">
        <v>0</v>
      </c>
      <c r="AQ217" s="169">
        <v>0</v>
      </c>
      <c r="AR217" s="171"/>
      <c r="AS217" s="43"/>
      <c r="AT217" s="43"/>
      <c r="AU217" s="43"/>
      <c r="AV217" s="43"/>
      <c r="AW217" s="43"/>
      <c r="AX217" s="43"/>
      <c r="AY217" s="43"/>
      <c r="AZ217" s="43"/>
      <c r="BA217" s="43"/>
      <c r="BB217" s="43"/>
      <c r="BC217" s="43"/>
      <c r="BD217" s="10"/>
      <c r="BE217" s="10"/>
      <c r="BF217" s="10"/>
      <c r="BG217" s="10"/>
      <c r="CA217" s="5" t="str">
        <f t="shared" si="383"/>
        <v/>
      </c>
      <c r="CB217" s="5" t="str">
        <f t="shared" si="384"/>
        <v/>
      </c>
      <c r="CC217" s="5" t="str">
        <f t="shared" si="385"/>
        <v/>
      </c>
      <c r="CD217" s="5" t="str">
        <f t="shared" si="386"/>
        <v/>
      </c>
      <c r="CE217" s="5" t="str">
        <f t="shared" si="387"/>
        <v/>
      </c>
      <c r="CF217" s="5" t="str">
        <f t="shared" si="388"/>
        <v/>
      </c>
      <c r="CG217" s="5" t="str">
        <f t="shared" si="389"/>
        <v/>
      </c>
      <c r="CH217" s="5" t="str">
        <f t="shared" si="390"/>
        <v/>
      </c>
      <c r="CI217" s="5" t="str">
        <f t="shared" si="391"/>
        <v/>
      </c>
      <c r="CJ217" s="5" t="str">
        <f t="shared" si="392"/>
        <v/>
      </c>
      <c r="CK217" s="5" t="str">
        <f t="shared" si="393"/>
        <v/>
      </c>
      <c r="CL217" s="5" t="str">
        <f t="shared" si="394"/>
        <v/>
      </c>
      <c r="CM217" s="5" t="str">
        <f t="shared" si="395"/>
        <v/>
      </c>
      <c r="CN217" s="5" t="str">
        <f t="shared" si="396"/>
        <v/>
      </c>
      <c r="CO217" s="5" t="str">
        <f t="shared" si="397"/>
        <v/>
      </c>
      <c r="CP217" s="5" t="str">
        <f t="shared" si="398"/>
        <v/>
      </c>
      <c r="CQ217" s="5" t="str">
        <f t="shared" si="399"/>
        <v/>
      </c>
      <c r="CR217" s="5" t="str">
        <f t="shared" si="400"/>
        <v/>
      </c>
      <c r="CS217" s="5" t="str">
        <f t="shared" si="401"/>
        <v/>
      </c>
      <c r="CT217" s="5" t="str">
        <f t="shared" si="402"/>
        <v/>
      </c>
      <c r="CU217" s="5" t="str">
        <f t="shared" si="403"/>
        <v/>
      </c>
      <c r="CV217" s="5" t="str">
        <f t="shared" si="404"/>
        <v/>
      </c>
      <c r="DA217" s="6">
        <f t="shared" si="405"/>
        <v>0</v>
      </c>
      <c r="DB217" s="6">
        <f t="shared" si="406"/>
        <v>0</v>
      </c>
      <c r="DC217" s="6">
        <f t="shared" si="407"/>
        <v>0</v>
      </c>
      <c r="DD217" s="6">
        <f t="shared" si="408"/>
        <v>0</v>
      </c>
      <c r="DE217" s="6">
        <f t="shared" si="409"/>
        <v>0</v>
      </c>
      <c r="DF217" s="6">
        <f t="shared" si="410"/>
        <v>0</v>
      </c>
      <c r="DG217" s="6">
        <f t="shared" si="411"/>
        <v>0</v>
      </c>
      <c r="DH217" s="6">
        <f t="shared" si="412"/>
        <v>0</v>
      </c>
      <c r="DI217" s="6">
        <f t="shared" si="413"/>
        <v>0</v>
      </c>
      <c r="DJ217" s="6">
        <f t="shared" si="414"/>
        <v>0</v>
      </c>
      <c r="DK217" s="6">
        <f t="shared" si="415"/>
        <v>0</v>
      </c>
      <c r="DL217" s="6">
        <f t="shared" si="416"/>
        <v>0</v>
      </c>
      <c r="DM217" s="6">
        <f t="shared" si="417"/>
        <v>0</v>
      </c>
      <c r="DN217" s="6">
        <f t="shared" si="418"/>
        <v>0</v>
      </c>
      <c r="DO217" s="6">
        <f t="shared" si="419"/>
        <v>0</v>
      </c>
      <c r="DP217" s="6">
        <f t="shared" si="420"/>
        <v>0</v>
      </c>
      <c r="DQ217" s="6">
        <f t="shared" si="421"/>
        <v>0</v>
      </c>
      <c r="DR217" s="6">
        <f t="shared" si="422"/>
        <v>0</v>
      </c>
      <c r="DS217" s="6">
        <f t="shared" si="423"/>
        <v>0</v>
      </c>
      <c r="DT217" s="6">
        <f t="shared" si="424"/>
        <v>0</v>
      </c>
      <c r="DU217" s="6">
        <f t="shared" si="425"/>
        <v>0</v>
      </c>
      <c r="DV217" s="6">
        <f t="shared" si="426"/>
        <v>0</v>
      </c>
      <c r="DZ217" s="6">
        <v>0</v>
      </c>
    </row>
    <row r="218" spans="1:130" ht="22.5" x14ac:dyDescent="0.25">
      <c r="A218" s="398" t="s">
        <v>109</v>
      </c>
      <c r="B218" s="47">
        <f t="shared" si="382"/>
        <v>3</v>
      </c>
      <c r="C218" s="48">
        <f>SUM(E218+G218+I218+K218+M218+O218+Q218+S218+U218+W218+Y218+AA218+AC218+AE218+AG218+AI218+AK218)</f>
        <v>0</v>
      </c>
      <c r="D218" s="37"/>
      <c r="E218" s="38"/>
      <c r="F218" s="39"/>
      <c r="G218" s="38"/>
      <c r="H218" s="39"/>
      <c r="I218" s="38"/>
      <c r="J218" s="39"/>
      <c r="K218" s="38"/>
      <c r="L218" s="39">
        <v>1</v>
      </c>
      <c r="M218" s="38"/>
      <c r="N218" s="39"/>
      <c r="O218" s="38"/>
      <c r="P218" s="39"/>
      <c r="Q218" s="38"/>
      <c r="R218" s="39">
        <v>2</v>
      </c>
      <c r="S218" s="38"/>
      <c r="T218" s="39"/>
      <c r="U218" s="38"/>
      <c r="V218" s="39"/>
      <c r="W218" s="38"/>
      <c r="X218" s="39"/>
      <c r="Y218" s="38"/>
      <c r="Z218" s="39"/>
      <c r="AA218" s="38"/>
      <c r="AB218" s="39"/>
      <c r="AC218" s="38"/>
      <c r="AD218" s="39"/>
      <c r="AE218" s="38"/>
      <c r="AF218" s="39"/>
      <c r="AG218" s="38"/>
      <c r="AH218" s="39"/>
      <c r="AI218" s="38"/>
      <c r="AJ218" s="39"/>
      <c r="AK218" s="40"/>
      <c r="AL218" s="37"/>
      <c r="AM218" s="40">
        <v>3</v>
      </c>
      <c r="AN218" s="37">
        <v>0</v>
      </c>
      <c r="AO218" s="108">
        <v>0</v>
      </c>
      <c r="AP218" s="39">
        <v>0</v>
      </c>
      <c r="AQ218" s="169">
        <v>0</v>
      </c>
      <c r="AR218" s="171"/>
      <c r="AS218" s="43"/>
      <c r="AT218" s="43"/>
      <c r="AU218" s="43"/>
      <c r="AV218" s="43"/>
      <c r="AW218" s="43"/>
      <c r="AX218" s="43"/>
      <c r="AY218" s="43"/>
      <c r="AZ218" s="43"/>
      <c r="BA218" s="43"/>
      <c r="BB218" s="43"/>
      <c r="BC218" s="43"/>
      <c r="BD218" s="10"/>
      <c r="BE218" s="10"/>
      <c r="BF218" s="10"/>
      <c r="BG218" s="10"/>
      <c r="CA218" s="5" t="str">
        <f t="shared" si="383"/>
        <v/>
      </c>
      <c r="CB218" s="5" t="str">
        <f t="shared" si="384"/>
        <v/>
      </c>
      <c r="CC218" s="5" t="str">
        <f t="shared" si="385"/>
        <v/>
      </c>
      <c r="CD218" s="5" t="str">
        <f t="shared" si="386"/>
        <v/>
      </c>
      <c r="CE218" s="5" t="str">
        <f t="shared" si="387"/>
        <v/>
      </c>
      <c r="CF218" s="5" t="str">
        <f t="shared" si="388"/>
        <v/>
      </c>
      <c r="CG218" s="5" t="str">
        <f t="shared" si="389"/>
        <v/>
      </c>
      <c r="CH218" s="5" t="str">
        <f t="shared" si="390"/>
        <v/>
      </c>
      <c r="CI218" s="5" t="str">
        <f t="shared" si="391"/>
        <v/>
      </c>
      <c r="CJ218" s="5" t="str">
        <f t="shared" si="392"/>
        <v/>
      </c>
      <c r="CK218" s="5" t="str">
        <f t="shared" si="393"/>
        <v/>
      </c>
      <c r="CL218" s="5" t="str">
        <f t="shared" si="394"/>
        <v/>
      </c>
      <c r="CM218" s="5" t="str">
        <f t="shared" si="395"/>
        <v/>
      </c>
      <c r="CN218" s="5" t="str">
        <f t="shared" si="396"/>
        <v/>
      </c>
      <c r="CO218" s="5" t="str">
        <f t="shared" si="397"/>
        <v/>
      </c>
      <c r="CP218" s="5" t="str">
        <f t="shared" si="398"/>
        <v/>
      </c>
      <c r="CQ218" s="5" t="str">
        <f t="shared" si="399"/>
        <v/>
      </c>
      <c r="CR218" s="5" t="str">
        <f t="shared" si="400"/>
        <v/>
      </c>
      <c r="CS218" s="5" t="str">
        <f t="shared" si="401"/>
        <v/>
      </c>
      <c r="CT218" s="5" t="str">
        <f t="shared" si="402"/>
        <v/>
      </c>
      <c r="CU218" s="5" t="str">
        <f t="shared" si="403"/>
        <v/>
      </c>
      <c r="CV218" s="5" t="str">
        <f t="shared" si="404"/>
        <v/>
      </c>
      <c r="DA218" s="6">
        <f t="shared" si="405"/>
        <v>0</v>
      </c>
      <c r="DB218" s="6">
        <f t="shared" si="406"/>
        <v>0</v>
      </c>
      <c r="DC218" s="6">
        <f t="shared" si="407"/>
        <v>0</v>
      </c>
      <c r="DD218" s="6">
        <f t="shared" si="408"/>
        <v>0</v>
      </c>
      <c r="DE218" s="6">
        <f t="shared" si="409"/>
        <v>0</v>
      </c>
      <c r="DF218" s="6">
        <f t="shared" si="410"/>
        <v>0</v>
      </c>
      <c r="DG218" s="6">
        <f t="shared" si="411"/>
        <v>0</v>
      </c>
      <c r="DH218" s="6">
        <f t="shared" si="412"/>
        <v>0</v>
      </c>
      <c r="DI218" s="6">
        <f t="shared" si="413"/>
        <v>0</v>
      </c>
      <c r="DJ218" s="6">
        <f t="shared" si="414"/>
        <v>0</v>
      </c>
      <c r="DK218" s="6">
        <f t="shared" si="415"/>
        <v>0</v>
      </c>
      <c r="DL218" s="6">
        <f t="shared" si="416"/>
        <v>0</v>
      </c>
      <c r="DM218" s="6">
        <f t="shared" si="417"/>
        <v>0</v>
      </c>
      <c r="DN218" s="6">
        <f t="shared" si="418"/>
        <v>0</v>
      </c>
      <c r="DO218" s="6">
        <f t="shared" si="419"/>
        <v>0</v>
      </c>
      <c r="DP218" s="6">
        <f t="shared" si="420"/>
        <v>0</v>
      </c>
      <c r="DQ218" s="6">
        <f t="shared" si="421"/>
        <v>0</v>
      </c>
      <c r="DR218" s="6">
        <f t="shared" si="422"/>
        <v>0</v>
      </c>
      <c r="DS218" s="6">
        <f t="shared" si="423"/>
        <v>0</v>
      </c>
      <c r="DT218" s="6">
        <f t="shared" si="424"/>
        <v>0</v>
      </c>
      <c r="DU218" s="6">
        <f t="shared" si="425"/>
        <v>0</v>
      </c>
      <c r="DV218" s="6">
        <f t="shared" si="426"/>
        <v>0</v>
      </c>
      <c r="DZ218" s="6">
        <v>0</v>
      </c>
    </row>
    <row r="219" spans="1:130" x14ac:dyDescent="0.25">
      <c r="A219" s="397" t="s">
        <v>110</v>
      </c>
      <c r="B219" s="47">
        <f t="shared" si="382"/>
        <v>0</v>
      </c>
      <c r="C219" s="48">
        <f t="shared" si="382"/>
        <v>0</v>
      </c>
      <c r="D219" s="37"/>
      <c r="E219" s="38"/>
      <c r="F219" s="39"/>
      <c r="G219" s="38"/>
      <c r="H219" s="39"/>
      <c r="I219" s="38"/>
      <c r="J219" s="39"/>
      <c r="K219" s="38"/>
      <c r="L219" s="39"/>
      <c r="M219" s="38"/>
      <c r="N219" s="39"/>
      <c r="O219" s="38"/>
      <c r="P219" s="39"/>
      <c r="Q219" s="38"/>
      <c r="R219" s="39"/>
      <c r="S219" s="38"/>
      <c r="T219" s="39"/>
      <c r="U219" s="38"/>
      <c r="V219" s="39"/>
      <c r="W219" s="38"/>
      <c r="X219" s="39"/>
      <c r="Y219" s="38"/>
      <c r="Z219" s="39"/>
      <c r="AA219" s="38"/>
      <c r="AB219" s="39"/>
      <c r="AC219" s="38"/>
      <c r="AD219" s="39"/>
      <c r="AE219" s="38"/>
      <c r="AF219" s="39"/>
      <c r="AG219" s="38"/>
      <c r="AH219" s="39"/>
      <c r="AI219" s="38"/>
      <c r="AJ219" s="39"/>
      <c r="AK219" s="40"/>
      <c r="AL219" s="37"/>
      <c r="AM219" s="40"/>
      <c r="AN219" s="37"/>
      <c r="AO219" s="108"/>
      <c r="AP219" s="39"/>
      <c r="AQ219" s="169"/>
      <c r="AR219" s="171"/>
      <c r="AS219" s="43"/>
      <c r="AT219" s="43"/>
      <c r="AU219" s="43"/>
      <c r="AV219" s="43"/>
      <c r="AW219" s="43"/>
      <c r="AX219" s="43"/>
      <c r="AY219" s="43"/>
      <c r="AZ219" s="43"/>
      <c r="BA219" s="43"/>
      <c r="BB219" s="43"/>
      <c r="BC219" s="43"/>
      <c r="BD219" s="10"/>
      <c r="BE219" s="10"/>
      <c r="BF219" s="10"/>
      <c r="BG219" s="10"/>
      <c r="CA219" s="5" t="str">
        <f t="shared" si="383"/>
        <v/>
      </c>
      <c r="CB219" s="5" t="str">
        <f t="shared" si="384"/>
        <v/>
      </c>
      <c r="CC219" s="5" t="str">
        <f t="shared" si="385"/>
        <v/>
      </c>
      <c r="CD219" s="5" t="str">
        <f t="shared" si="386"/>
        <v/>
      </c>
      <c r="CE219" s="5" t="str">
        <f t="shared" si="387"/>
        <v/>
      </c>
      <c r="CF219" s="5" t="str">
        <f t="shared" si="388"/>
        <v/>
      </c>
      <c r="CG219" s="5" t="str">
        <f t="shared" si="389"/>
        <v/>
      </c>
      <c r="CH219" s="5" t="str">
        <f t="shared" si="390"/>
        <v/>
      </c>
      <c r="CI219" s="5" t="str">
        <f t="shared" si="391"/>
        <v/>
      </c>
      <c r="CJ219" s="5" t="str">
        <f t="shared" si="392"/>
        <v/>
      </c>
      <c r="CK219" s="5" t="str">
        <f t="shared" si="393"/>
        <v/>
      </c>
      <c r="CL219" s="5" t="str">
        <f t="shared" si="394"/>
        <v/>
      </c>
      <c r="CM219" s="5" t="str">
        <f t="shared" si="395"/>
        <v/>
      </c>
      <c r="CN219" s="5" t="str">
        <f t="shared" si="396"/>
        <v/>
      </c>
      <c r="CO219" s="5" t="str">
        <f t="shared" si="397"/>
        <v/>
      </c>
      <c r="CP219" s="5" t="str">
        <f t="shared" si="398"/>
        <v/>
      </c>
      <c r="CQ219" s="5" t="str">
        <f t="shared" si="399"/>
        <v/>
      </c>
      <c r="CR219" s="5" t="str">
        <f t="shared" si="400"/>
        <v/>
      </c>
      <c r="CS219" s="5" t="str">
        <f t="shared" si="401"/>
        <v/>
      </c>
      <c r="CT219" s="5" t="str">
        <f t="shared" si="402"/>
        <v/>
      </c>
      <c r="CU219" s="5" t="str">
        <f t="shared" si="403"/>
        <v/>
      </c>
      <c r="CV219" s="5" t="str">
        <f t="shared" si="404"/>
        <v/>
      </c>
      <c r="DA219" s="6">
        <f t="shared" si="405"/>
        <v>0</v>
      </c>
      <c r="DB219" s="6">
        <f t="shared" si="406"/>
        <v>0</v>
      </c>
      <c r="DC219" s="6">
        <f t="shared" si="407"/>
        <v>0</v>
      </c>
      <c r="DD219" s="6">
        <f t="shared" si="408"/>
        <v>0</v>
      </c>
      <c r="DE219" s="6">
        <f t="shared" si="409"/>
        <v>0</v>
      </c>
      <c r="DF219" s="6">
        <f t="shared" si="410"/>
        <v>0</v>
      </c>
      <c r="DG219" s="6">
        <f t="shared" si="411"/>
        <v>0</v>
      </c>
      <c r="DH219" s="6">
        <f t="shared" si="412"/>
        <v>0</v>
      </c>
      <c r="DI219" s="6">
        <f t="shared" si="413"/>
        <v>0</v>
      </c>
      <c r="DJ219" s="6">
        <f t="shared" si="414"/>
        <v>0</v>
      </c>
      <c r="DK219" s="6">
        <f t="shared" si="415"/>
        <v>0</v>
      </c>
      <c r="DL219" s="6">
        <f t="shared" si="416"/>
        <v>0</v>
      </c>
      <c r="DM219" s="6">
        <f t="shared" si="417"/>
        <v>0</v>
      </c>
      <c r="DN219" s="6">
        <f t="shared" si="418"/>
        <v>0</v>
      </c>
      <c r="DO219" s="6">
        <f t="shared" si="419"/>
        <v>0</v>
      </c>
      <c r="DP219" s="6">
        <f t="shared" si="420"/>
        <v>0</v>
      </c>
      <c r="DQ219" s="6">
        <f t="shared" si="421"/>
        <v>0</v>
      </c>
      <c r="DR219" s="6">
        <f t="shared" si="422"/>
        <v>0</v>
      </c>
      <c r="DS219" s="6">
        <f t="shared" si="423"/>
        <v>0</v>
      </c>
      <c r="DT219" s="6">
        <f t="shared" si="424"/>
        <v>0</v>
      </c>
      <c r="DU219" s="6">
        <f t="shared" si="425"/>
        <v>0</v>
      </c>
      <c r="DV219" s="6">
        <f t="shared" si="426"/>
        <v>0</v>
      </c>
      <c r="DZ219" s="6">
        <v>0</v>
      </c>
    </row>
    <row r="220" spans="1:130" x14ac:dyDescent="0.25">
      <c r="A220" s="396" t="s">
        <v>111</v>
      </c>
      <c r="B220" s="399">
        <f t="shared" si="382"/>
        <v>0</v>
      </c>
      <c r="C220" s="57">
        <f t="shared" si="382"/>
        <v>0</v>
      </c>
      <c r="D220" s="58"/>
      <c r="E220" s="59"/>
      <c r="F220" s="60"/>
      <c r="G220" s="59"/>
      <c r="H220" s="60"/>
      <c r="I220" s="59"/>
      <c r="J220" s="60"/>
      <c r="K220" s="59"/>
      <c r="L220" s="60"/>
      <c r="M220" s="59"/>
      <c r="N220" s="60"/>
      <c r="O220" s="59"/>
      <c r="P220" s="60"/>
      <c r="Q220" s="59"/>
      <c r="R220" s="60"/>
      <c r="S220" s="59"/>
      <c r="T220" s="60"/>
      <c r="U220" s="59"/>
      <c r="V220" s="60"/>
      <c r="W220" s="59"/>
      <c r="X220" s="60"/>
      <c r="Y220" s="59"/>
      <c r="Z220" s="60"/>
      <c r="AA220" s="59"/>
      <c r="AB220" s="60"/>
      <c r="AC220" s="59"/>
      <c r="AD220" s="60"/>
      <c r="AE220" s="59"/>
      <c r="AF220" s="60"/>
      <c r="AG220" s="59"/>
      <c r="AH220" s="60"/>
      <c r="AI220" s="59"/>
      <c r="AJ220" s="60"/>
      <c r="AK220" s="62"/>
      <c r="AL220" s="58"/>
      <c r="AM220" s="62"/>
      <c r="AN220" s="58"/>
      <c r="AO220" s="141"/>
      <c r="AP220" s="60"/>
      <c r="AQ220" s="174"/>
      <c r="AR220" s="171"/>
      <c r="AS220" s="43"/>
      <c r="AT220" s="43"/>
      <c r="AU220" s="43"/>
      <c r="AV220" s="43"/>
      <c r="AW220" s="43"/>
      <c r="AX220" s="43"/>
      <c r="AY220" s="43"/>
      <c r="AZ220" s="43"/>
      <c r="BA220" s="43"/>
      <c r="BB220" s="43"/>
      <c r="BC220" s="43"/>
      <c r="BD220" s="10"/>
      <c r="BE220" s="10"/>
      <c r="BF220" s="10"/>
      <c r="BG220" s="10"/>
      <c r="CA220" s="5" t="str">
        <f t="shared" si="383"/>
        <v/>
      </c>
      <c r="CB220" s="5" t="str">
        <f t="shared" si="384"/>
        <v/>
      </c>
      <c r="CC220" s="5" t="str">
        <f t="shared" si="385"/>
        <v/>
      </c>
      <c r="CD220" s="5" t="str">
        <f t="shared" si="386"/>
        <v/>
      </c>
      <c r="CE220" s="5" t="str">
        <f t="shared" si="387"/>
        <v/>
      </c>
      <c r="CF220" s="5" t="str">
        <f t="shared" si="388"/>
        <v/>
      </c>
      <c r="CG220" s="5" t="str">
        <f t="shared" si="389"/>
        <v/>
      </c>
      <c r="CH220" s="5" t="str">
        <f t="shared" si="390"/>
        <v/>
      </c>
      <c r="CI220" s="5" t="str">
        <f t="shared" si="391"/>
        <v/>
      </c>
      <c r="CJ220" s="5" t="str">
        <f t="shared" si="392"/>
        <v/>
      </c>
      <c r="CK220" s="5" t="str">
        <f t="shared" si="393"/>
        <v/>
      </c>
      <c r="CL220" s="5" t="str">
        <f t="shared" si="394"/>
        <v/>
      </c>
      <c r="CM220" s="5" t="str">
        <f t="shared" si="395"/>
        <v/>
      </c>
      <c r="CN220" s="5" t="str">
        <f t="shared" si="396"/>
        <v/>
      </c>
      <c r="CO220" s="5" t="str">
        <f t="shared" si="397"/>
        <v/>
      </c>
      <c r="CP220" s="5" t="str">
        <f t="shared" si="398"/>
        <v/>
      </c>
      <c r="CQ220" s="5" t="str">
        <f t="shared" si="399"/>
        <v/>
      </c>
      <c r="CR220" s="5" t="str">
        <f t="shared" si="400"/>
        <v/>
      </c>
      <c r="CS220" s="5" t="str">
        <f t="shared" si="401"/>
        <v/>
      </c>
      <c r="CT220" s="5" t="str">
        <f t="shared" si="402"/>
        <v/>
      </c>
      <c r="CU220" s="5" t="str">
        <f t="shared" si="403"/>
        <v/>
      </c>
      <c r="CV220" s="5" t="str">
        <f t="shared" si="404"/>
        <v/>
      </c>
      <c r="DA220" s="6">
        <f t="shared" si="405"/>
        <v>0</v>
      </c>
      <c r="DB220" s="6">
        <f t="shared" si="406"/>
        <v>0</v>
      </c>
      <c r="DC220" s="6">
        <f t="shared" si="407"/>
        <v>0</v>
      </c>
      <c r="DD220" s="6">
        <f t="shared" si="408"/>
        <v>0</v>
      </c>
      <c r="DE220" s="6">
        <f t="shared" si="409"/>
        <v>0</v>
      </c>
      <c r="DF220" s="6">
        <f t="shared" si="410"/>
        <v>0</v>
      </c>
      <c r="DG220" s="6">
        <f t="shared" si="411"/>
        <v>0</v>
      </c>
      <c r="DH220" s="6">
        <f t="shared" si="412"/>
        <v>0</v>
      </c>
      <c r="DI220" s="6">
        <f t="shared" si="413"/>
        <v>0</v>
      </c>
      <c r="DJ220" s="6">
        <f t="shared" si="414"/>
        <v>0</v>
      </c>
      <c r="DK220" s="6">
        <f t="shared" si="415"/>
        <v>0</v>
      </c>
      <c r="DL220" s="6">
        <f t="shared" si="416"/>
        <v>0</v>
      </c>
      <c r="DM220" s="6">
        <f t="shared" si="417"/>
        <v>0</v>
      </c>
      <c r="DN220" s="6">
        <f t="shared" si="418"/>
        <v>0</v>
      </c>
      <c r="DO220" s="6">
        <f t="shared" si="419"/>
        <v>0</v>
      </c>
      <c r="DP220" s="6">
        <f t="shared" si="420"/>
        <v>0</v>
      </c>
      <c r="DQ220" s="6">
        <f t="shared" si="421"/>
        <v>0</v>
      </c>
      <c r="DR220" s="6">
        <f t="shared" si="422"/>
        <v>0</v>
      </c>
      <c r="DS220" s="6">
        <f t="shared" si="423"/>
        <v>0</v>
      </c>
      <c r="DT220" s="6">
        <f t="shared" si="424"/>
        <v>0</v>
      </c>
      <c r="DU220" s="6">
        <f t="shared" si="425"/>
        <v>0</v>
      </c>
      <c r="DV220" s="6">
        <f t="shared" si="426"/>
        <v>0</v>
      </c>
      <c r="DZ220" s="6">
        <v>0</v>
      </c>
    </row>
    <row r="221" spans="1:130" x14ac:dyDescent="0.25">
      <c r="A221" s="160" t="s">
        <v>112</v>
      </c>
      <c r="P221" s="154"/>
      <c r="AP221" s="154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</row>
    <row r="222" spans="1:130" ht="15" customHeight="1" x14ac:dyDescent="0.25">
      <c r="A222" s="544" t="s">
        <v>62</v>
      </c>
      <c r="B222" s="547" t="s">
        <v>5</v>
      </c>
      <c r="C222" s="547"/>
      <c r="D222" s="547" t="s">
        <v>77</v>
      </c>
      <c r="E222" s="547"/>
      <c r="F222" s="547"/>
      <c r="G222" s="547"/>
      <c r="H222" s="547"/>
      <c r="I222" s="547"/>
      <c r="J222" s="547"/>
      <c r="K222" s="547"/>
      <c r="L222" s="547"/>
      <c r="M222" s="547"/>
      <c r="N222" s="547"/>
      <c r="O222" s="547"/>
      <c r="P222" s="547"/>
      <c r="Q222" s="547"/>
      <c r="R222" s="547"/>
      <c r="S222" s="547"/>
      <c r="T222" s="547"/>
      <c r="U222" s="547"/>
      <c r="V222" s="547"/>
      <c r="W222" s="547"/>
      <c r="X222" s="547"/>
      <c r="Y222" s="547"/>
      <c r="Z222" s="547"/>
      <c r="AA222" s="547"/>
      <c r="AB222" s="547"/>
      <c r="AC222" s="547"/>
      <c r="AD222" s="547"/>
      <c r="AE222" s="547"/>
      <c r="AF222" s="547"/>
      <c r="AG222" s="547"/>
      <c r="AH222" s="547"/>
      <c r="AI222" s="547"/>
      <c r="AJ222" s="547"/>
      <c r="AK222" s="548"/>
      <c r="AL222" s="551" t="s">
        <v>7</v>
      </c>
      <c r="AM222" s="552"/>
      <c r="AN222" s="485" t="s">
        <v>8</v>
      </c>
      <c r="AO222" s="492"/>
      <c r="AP222" s="550" t="s">
        <v>9</v>
      </c>
      <c r="AQ222" s="550" t="s">
        <v>10</v>
      </c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</row>
    <row r="223" spans="1:130" x14ac:dyDescent="0.25">
      <c r="A223" s="545"/>
      <c r="B223" s="547"/>
      <c r="C223" s="547"/>
      <c r="D223" s="547" t="s">
        <v>104</v>
      </c>
      <c r="E223" s="547"/>
      <c r="F223" s="547" t="s">
        <v>15</v>
      </c>
      <c r="G223" s="547"/>
      <c r="H223" s="547" t="s">
        <v>82</v>
      </c>
      <c r="I223" s="547"/>
      <c r="J223" s="547" t="s">
        <v>83</v>
      </c>
      <c r="K223" s="547"/>
      <c r="L223" s="547" t="s">
        <v>84</v>
      </c>
      <c r="M223" s="547"/>
      <c r="N223" s="547" t="s">
        <v>19</v>
      </c>
      <c r="O223" s="547"/>
      <c r="P223" s="547" t="s">
        <v>20</v>
      </c>
      <c r="Q223" s="547"/>
      <c r="R223" s="547" t="s">
        <v>21</v>
      </c>
      <c r="S223" s="547"/>
      <c r="T223" s="547" t="s">
        <v>22</v>
      </c>
      <c r="U223" s="547"/>
      <c r="V223" s="547" t="s">
        <v>23</v>
      </c>
      <c r="W223" s="547"/>
      <c r="X223" s="547" t="s">
        <v>24</v>
      </c>
      <c r="Y223" s="547"/>
      <c r="Z223" s="547" t="s">
        <v>25</v>
      </c>
      <c r="AA223" s="547"/>
      <c r="AB223" s="547" t="s">
        <v>26</v>
      </c>
      <c r="AC223" s="547"/>
      <c r="AD223" s="547" t="s">
        <v>27</v>
      </c>
      <c r="AE223" s="547"/>
      <c r="AF223" s="547" t="s">
        <v>28</v>
      </c>
      <c r="AG223" s="547"/>
      <c r="AH223" s="547" t="s">
        <v>29</v>
      </c>
      <c r="AI223" s="547"/>
      <c r="AJ223" s="547" t="s">
        <v>30</v>
      </c>
      <c r="AK223" s="548"/>
      <c r="AL223" s="554" t="s">
        <v>31</v>
      </c>
      <c r="AM223" s="556" t="s">
        <v>32</v>
      </c>
      <c r="AN223" s="499" t="s">
        <v>35</v>
      </c>
      <c r="AO223" s="497" t="s">
        <v>36</v>
      </c>
      <c r="AP223" s="550"/>
      <c r="AQ223" s="55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</row>
    <row r="224" spans="1:130" x14ac:dyDescent="0.25">
      <c r="A224" s="546"/>
      <c r="B224" s="162" t="s">
        <v>33</v>
      </c>
      <c r="C224" s="391" t="s">
        <v>34</v>
      </c>
      <c r="D224" s="164" t="s">
        <v>33</v>
      </c>
      <c r="E224" s="390" t="s">
        <v>34</v>
      </c>
      <c r="F224" s="164" t="s">
        <v>33</v>
      </c>
      <c r="G224" s="390" t="s">
        <v>34</v>
      </c>
      <c r="H224" s="164" t="s">
        <v>33</v>
      </c>
      <c r="I224" s="390" t="s">
        <v>34</v>
      </c>
      <c r="J224" s="164" t="s">
        <v>33</v>
      </c>
      <c r="K224" s="390" t="s">
        <v>34</v>
      </c>
      <c r="L224" s="164" t="s">
        <v>33</v>
      </c>
      <c r="M224" s="390" t="s">
        <v>34</v>
      </c>
      <c r="N224" s="164" t="s">
        <v>33</v>
      </c>
      <c r="O224" s="390" t="s">
        <v>34</v>
      </c>
      <c r="P224" s="164" t="s">
        <v>33</v>
      </c>
      <c r="Q224" s="390" t="s">
        <v>34</v>
      </c>
      <c r="R224" s="164" t="s">
        <v>33</v>
      </c>
      <c r="S224" s="390" t="s">
        <v>34</v>
      </c>
      <c r="T224" s="164" t="s">
        <v>33</v>
      </c>
      <c r="U224" s="390" t="s">
        <v>34</v>
      </c>
      <c r="V224" s="164" t="s">
        <v>33</v>
      </c>
      <c r="W224" s="390" t="s">
        <v>34</v>
      </c>
      <c r="X224" s="164" t="s">
        <v>33</v>
      </c>
      <c r="Y224" s="390" t="s">
        <v>34</v>
      </c>
      <c r="Z224" s="164" t="s">
        <v>33</v>
      </c>
      <c r="AA224" s="390" t="s">
        <v>34</v>
      </c>
      <c r="AB224" s="164" t="s">
        <v>33</v>
      </c>
      <c r="AC224" s="390" t="s">
        <v>34</v>
      </c>
      <c r="AD224" s="164" t="s">
        <v>33</v>
      </c>
      <c r="AE224" s="390" t="s">
        <v>34</v>
      </c>
      <c r="AF224" s="164" t="s">
        <v>33</v>
      </c>
      <c r="AG224" s="390" t="s">
        <v>34</v>
      </c>
      <c r="AH224" s="164" t="s">
        <v>33</v>
      </c>
      <c r="AI224" s="390" t="s">
        <v>34</v>
      </c>
      <c r="AJ224" s="164" t="s">
        <v>33</v>
      </c>
      <c r="AK224" s="395" t="s">
        <v>34</v>
      </c>
      <c r="AL224" s="555"/>
      <c r="AM224" s="557"/>
      <c r="AN224" s="500"/>
      <c r="AO224" s="498"/>
      <c r="AP224" s="550"/>
      <c r="AQ224" s="55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</row>
    <row r="225" spans="1:130" x14ac:dyDescent="0.25">
      <c r="A225" s="397" t="s">
        <v>105</v>
      </c>
      <c r="B225" s="31">
        <f t="shared" ref="B225:C231" si="427">SUM(D225+F225+H225+J225+L225+N225+P225+R225+T225+V225+X225+Z225+AB225+AD225+AF225+AH225+AJ225)</f>
        <v>0</v>
      </c>
      <c r="C225" s="32">
        <f t="shared" si="427"/>
        <v>0</v>
      </c>
      <c r="D225" s="41"/>
      <c r="E225" s="51"/>
      <c r="F225" s="50"/>
      <c r="G225" s="51"/>
      <c r="H225" s="39"/>
      <c r="I225" s="38"/>
      <c r="J225" s="39"/>
      <c r="K225" s="38"/>
      <c r="L225" s="39"/>
      <c r="M225" s="38"/>
      <c r="N225" s="39"/>
      <c r="O225" s="38"/>
      <c r="P225" s="39"/>
      <c r="Q225" s="38"/>
      <c r="R225" s="39"/>
      <c r="S225" s="38"/>
      <c r="T225" s="39"/>
      <c r="U225" s="38"/>
      <c r="V225" s="39"/>
      <c r="W225" s="38"/>
      <c r="X225" s="39"/>
      <c r="Y225" s="38"/>
      <c r="Z225" s="50"/>
      <c r="AA225" s="51"/>
      <c r="AB225" s="50"/>
      <c r="AC225" s="51"/>
      <c r="AD225" s="50"/>
      <c r="AE225" s="51"/>
      <c r="AF225" s="50"/>
      <c r="AG225" s="51"/>
      <c r="AH225" s="50"/>
      <c r="AI225" s="51"/>
      <c r="AJ225" s="50"/>
      <c r="AK225" s="52"/>
      <c r="AL225" s="41"/>
      <c r="AM225" s="168"/>
      <c r="AN225" s="132"/>
      <c r="AO225" s="108"/>
      <c r="AP225" s="39"/>
      <c r="AQ225" s="169"/>
      <c r="AR225" s="171"/>
      <c r="AS225" s="43"/>
      <c r="AT225" s="43"/>
      <c r="AU225" s="43"/>
      <c r="AV225" s="43"/>
      <c r="AW225" s="43"/>
      <c r="AX225" s="43"/>
      <c r="AY225" s="43"/>
      <c r="AZ225" s="43"/>
      <c r="BA225" s="43"/>
      <c r="BB225" s="43"/>
      <c r="BC225" s="43"/>
      <c r="BD225" s="10"/>
      <c r="BE225" s="10"/>
      <c r="BF225" s="10"/>
      <c r="BG225" s="10"/>
      <c r="CA225" s="5" t="str">
        <f t="shared" ref="CA225:CA226" si="428">IF(B225&lt;   C225,"* El total de Reactivos NO DEBE ser superior al total de Procesados. ","")</f>
        <v/>
      </c>
      <c r="CB225" s="5" t="str">
        <f t="shared" ref="CB225:CB226" si="429">IF(B225&lt;&gt; AL225+ AM225,"* La suma de las columnas Sexo DEBE SER IGUAL a los Procesados. ","")</f>
        <v/>
      </c>
      <c r="CC225" s="5" t="str">
        <f t="shared" ref="CC225:CC226" si="430">IF(B225&lt;  AN225+ AO225,"* La suma de las columna Trans NO DEBE ser superior al total de Procesados. ","")</f>
        <v/>
      </c>
      <c r="CD225" s="5" t="str">
        <f t="shared" ref="CD225:CD226" si="431">IF(B225&lt;  AP225,"* La columna Pueblos Originarios NO DEBE ser superior al total de Procesados. ","")</f>
        <v/>
      </c>
      <c r="CE225" s="5" t="str">
        <f t="shared" ref="CE225:CE226" si="432">IF(B225&lt;  AQ225,"* La columna Migrantes NO DEBE ser superior al total de Procesados. ","")</f>
        <v/>
      </c>
      <c r="CF225" s="5" t="str">
        <f t="shared" ref="CF225:CF226" si="433">IF(D225&lt;E225,"* Los exámenes Reactivos de 0 a 4 años años NO DEBEN ser mayor a los Exámenes Procesados de la misma edad. ","")</f>
        <v/>
      </c>
      <c r="CG225" s="5" t="str">
        <f t="shared" ref="CG225:CG226" si="434">IF(F225&lt;G225,"* Los exámenes Reactivos de 5 a 9 años años NO DEBEN ser mayor a los Exámenes Procesados de la misma edad. ","")</f>
        <v/>
      </c>
      <c r="CH225" s="5" t="str">
        <f t="shared" ref="CH225:CH226" si="435">IF(H225&lt;I225,"* Los exámenes Reactivos de 10 a 14 años años NO DEBEN ser mayor a los Exámenes Procesados de la misma edad. ","")</f>
        <v/>
      </c>
      <c r="CI225" s="5" t="str">
        <f t="shared" ref="CI225:CI226" si="436">IF(J225&lt;K225,"* Los exámenes Reactivos de 15 a 19 años años NO DEBEN ser mayor a los Exámenes Procesados de la misma edad. ","")</f>
        <v/>
      </c>
      <c r="CJ225" s="5" t="str">
        <f t="shared" ref="CJ225:CJ226" si="437">IF(L225&lt;M225,"* Los exámenes Reactivos de 20 a 24 años años NO DEBEN ser mayor a los Exámenes Procesados de la misma edad. ","")</f>
        <v/>
      </c>
      <c r="CK225" s="5" t="str">
        <f t="shared" ref="CK225:CK226" si="438">IF(N225&lt;O225,"* Los exámenes Reactivos de 25 a 29 años años NO DEBEN ser mayor a los Exámenes Procesados de la misma edad. ","")</f>
        <v/>
      </c>
      <c r="CL225" s="5" t="str">
        <f t="shared" ref="CL225:CL226" si="439">IF(P225&lt;Q225,"* Los exámenes Reactivos de 30 a 34 años años NO DEBEN ser mayor a los Exámenes Procesados de la misma edad. ","")</f>
        <v/>
      </c>
      <c r="CM225" s="5" t="str">
        <f t="shared" ref="CM225:CM226" si="440">IF(R225&lt;S225,"* Los exámenes Reactivos de 35 a 39 años años NO DEBEN ser mayor a los Exámenes Procesados de la misma edad. ","")</f>
        <v/>
      </c>
      <c r="CN225" s="5" t="str">
        <f t="shared" ref="CN225:CN226" si="441">IF(T225&lt;U225,"* Los exámenes Reactivos de 40 a 44 años años NO DEBEN ser mayor a los Exámenes Procesados de la misma edad. ","")</f>
        <v/>
      </c>
      <c r="CO225" s="5" t="str">
        <f t="shared" ref="CO225:CO226" si="442">IF(V225&lt;W225,"* Los exámenes Reactivos de 45 a 49 años años NO DEBEN ser mayor a los Exámenes Procesados de la misma edad. ","")</f>
        <v/>
      </c>
      <c r="CP225" s="5" t="str">
        <f t="shared" ref="CP225:CP226" si="443">IF(X225&lt;Y225,"* Los exámenes Reactivos de 50 a 54 años años NO DEBEN ser mayor a los Exámenes Procesados de la misma edad. ","")</f>
        <v/>
      </c>
      <c r="CQ225" s="5" t="str">
        <f t="shared" ref="CQ225:CQ226" si="444">IF(Z225&lt;AA225,"* Los exámenes Reactivos de 55 a 59 años años NO DEBEN ser mayor a los Exámenes Procesados de la misma edad. ","")</f>
        <v/>
      </c>
      <c r="CR225" s="5" t="str">
        <f t="shared" ref="CR225:CR226" si="445">IF(AB225&lt;AC225,"* Los exámenes Reactivos de 60 a 64 años años NO DEBEN ser mayor a los Exámenes Procesados de la misma edad. ","")</f>
        <v/>
      </c>
      <c r="CS225" s="5" t="str">
        <f t="shared" ref="CS225:CS226" si="446">IF(AD225&lt;AE225,"* Los exámenes Reactivos de 65 a 69 años años NO DEBEN ser mayor a los Exámenes Procesados de la misma edad. ","")</f>
        <v/>
      </c>
      <c r="CT225" s="5" t="str">
        <f t="shared" ref="CT225:CT226" si="447">IF(AF225&lt;AG225,"* Los exámenes Reactivos de 70 a 74 años años NO DEBEN ser mayor a los Exámenes Procesados de la misma edad. ","")</f>
        <v/>
      </c>
      <c r="CU225" s="5" t="str">
        <f t="shared" ref="CU225:CU226" si="448">IF(AH225&lt;AI225,"* Los exámenes Reactivos de 75 a 79 años años NO DEBEN ser mayor a los Exámenes Procesados de la misma edad. ","")</f>
        <v/>
      </c>
      <c r="CV225" s="5" t="str">
        <f t="shared" ref="CV225:CV226" si="449">IF(AJ225&lt;AK225,"* Los exámenes Reactivos de 80 y más años años NO DEBEN ser mayor a los Exámenes Procesados de la misma edad. ","")</f>
        <v/>
      </c>
      <c r="DF225" s="6">
        <f t="shared" ref="DF225:DF226" si="450">IF(D225&lt;E225,1,0)</f>
        <v>0</v>
      </c>
      <c r="DG225" s="6">
        <f t="shared" ref="DG225:DG226" si="451">IF(F225&lt;G225,1,0)</f>
        <v>0</v>
      </c>
      <c r="DH225" s="6">
        <f t="shared" ref="DH225:DH226" si="452">IF(H225&lt;I225,1,0)</f>
        <v>0</v>
      </c>
      <c r="DI225" s="6">
        <f t="shared" ref="DI225:DI226" si="453">IF(J225&lt;K225,1,0)</f>
        <v>0</v>
      </c>
      <c r="DJ225" s="6">
        <f t="shared" ref="DJ225:DJ226" si="454">IF(L225&lt;M225,1,0)</f>
        <v>0</v>
      </c>
      <c r="DK225" s="6">
        <f t="shared" ref="DK225:DK226" si="455">IF(N225&lt;O225,1,0)</f>
        <v>0</v>
      </c>
      <c r="DL225" s="6">
        <f t="shared" ref="DL225:DL226" si="456">IF(P225&lt;Q225,1,0)</f>
        <v>0</v>
      </c>
      <c r="DM225" s="6">
        <f t="shared" ref="DM225:DM226" si="457">IF(R225&lt;S225,1,0)</f>
        <v>0</v>
      </c>
      <c r="DN225" s="6">
        <f t="shared" ref="DN225:DN226" si="458">IF(T225&lt;U225,1,0)</f>
        <v>0</v>
      </c>
      <c r="DO225" s="6">
        <f t="shared" ref="DO225:DO226" si="459">IF(V225&lt;W225,1,0)</f>
        <v>0</v>
      </c>
      <c r="DP225" s="6">
        <f t="shared" ref="DP225:DP226" si="460">IF(X225&lt;Y225,1,0)</f>
        <v>0</v>
      </c>
      <c r="DQ225" s="6">
        <f t="shared" ref="DQ225:DQ226" si="461">IF(Z225&lt;AA225,1,0)</f>
        <v>0</v>
      </c>
      <c r="DR225" s="6">
        <f t="shared" ref="DR225:DR226" si="462">IF(AB225&lt;AC225,1,0)</f>
        <v>0</v>
      </c>
      <c r="DS225" s="6">
        <f t="shared" ref="DS225:DS226" si="463">IF(AD225&lt;AE225,1,0)</f>
        <v>0</v>
      </c>
      <c r="DT225" s="6">
        <f t="shared" ref="DT225:DT226" si="464">IF(AF225&lt;AG225,1,0)</f>
        <v>0</v>
      </c>
      <c r="DU225" s="6">
        <f t="shared" ref="DU225:DU226" si="465">IF(AH225&lt;AI225,1,0)</f>
        <v>0</v>
      </c>
      <c r="DV225" s="6">
        <f t="shared" ref="DV225:DV226" si="466">IF(AJ225&lt;AK225,1,0)</f>
        <v>0</v>
      </c>
      <c r="DZ225" s="6">
        <v>0</v>
      </c>
    </row>
    <row r="226" spans="1:130" x14ac:dyDescent="0.25">
      <c r="A226" s="397" t="s">
        <v>106</v>
      </c>
      <c r="B226" s="47">
        <f t="shared" si="427"/>
        <v>0</v>
      </c>
      <c r="C226" s="48">
        <f t="shared" si="427"/>
        <v>0</v>
      </c>
      <c r="D226" s="41"/>
      <c r="E226" s="51"/>
      <c r="F226" s="50"/>
      <c r="G226" s="51"/>
      <c r="H226" s="50"/>
      <c r="I226" s="51"/>
      <c r="J226" s="39"/>
      <c r="K226" s="38"/>
      <c r="L226" s="39"/>
      <c r="M226" s="38"/>
      <c r="N226" s="39"/>
      <c r="O226" s="38"/>
      <c r="P226" s="39"/>
      <c r="Q226" s="38"/>
      <c r="R226" s="39"/>
      <c r="S226" s="38"/>
      <c r="T226" s="39"/>
      <c r="U226" s="38"/>
      <c r="V226" s="39"/>
      <c r="W226" s="38"/>
      <c r="X226" s="39"/>
      <c r="Y226" s="38"/>
      <c r="Z226" s="39"/>
      <c r="AA226" s="38"/>
      <c r="AB226" s="39"/>
      <c r="AC226" s="38"/>
      <c r="AD226" s="39"/>
      <c r="AE226" s="38"/>
      <c r="AF226" s="39"/>
      <c r="AG226" s="38"/>
      <c r="AH226" s="39"/>
      <c r="AI226" s="38"/>
      <c r="AJ226" s="39"/>
      <c r="AK226" s="40"/>
      <c r="AL226" s="37"/>
      <c r="AM226" s="40"/>
      <c r="AN226" s="37"/>
      <c r="AO226" s="108"/>
      <c r="AP226" s="39"/>
      <c r="AQ226" s="169"/>
      <c r="AR226" s="171"/>
      <c r="AS226" s="43"/>
      <c r="AT226" s="43"/>
      <c r="AU226" s="43"/>
      <c r="AV226" s="43"/>
      <c r="AW226" s="43"/>
      <c r="AX226" s="43"/>
      <c r="AY226" s="43"/>
      <c r="AZ226" s="43"/>
      <c r="BA226" s="43"/>
      <c r="BB226" s="43"/>
      <c r="BC226" s="43"/>
      <c r="BD226" s="10"/>
      <c r="BE226" s="10"/>
      <c r="BF226" s="10"/>
      <c r="BG226" s="10"/>
      <c r="CA226" s="5" t="str">
        <f t="shared" si="428"/>
        <v/>
      </c>
      <c r="CB226" s="5" t="str">
        <f t="shared" si="429"/>
        <v/>
      </c>
      <c r="CC226" s="5" t="str">
        <f t="shared" si="430"/>
        <v/>
      </c>
      <c r="CD226" s="5" t="str">
        <f t="shared" si="431"/>
        <v/>
      </c>
      <c r="CE226" s="5" t="str">
        <f t="shared" si="432"/>
        <v/>
      </c>
      <c r="CF226" s="5" t="str">
        <f t="shared" si="433"/>
        <v/>
      </c>
      <c r="CG226" s="5" t="str">
        <f t="shared" si="434"/>
        <v/>
      </c>
      <c r="CH226" s="5" t="str">
        <f t="shared" si="435"/>
        <v/>
      </c>
      <c r="CI226" s="5" t="str">
        <f t="shared" si="436"/>
        <v/>
      </c>
      <c r="CJ226" s="5" t="str">
        <f t="shared" si="437"/>
        <v/>
      </c>
      <c r="CK226" s="5" t="str">
        <f t="shared" si="438"/>
        <v/>
      </c>
      <c r="CL226" s="5" t="str">
        <f t="shared" si="439"/>
        <v/>
      </c>
      <c r="CM226" s="5" t="str">
        <f t="shared" si="440"/>
        <v/>
      </c>
      <c r="CN226" s="5" t="str">
        <f t="shared" si="441"/>
        <v/>
      </c>
      <c r="CO226" s="5" t="str">
        <f t="shared" si="442"/>
        <v/>
      </c>
      <c r="CP226" s="5" t="str">
        <f t="shared" si="443"/>
        <v/>
      </c>
      <c r="CQ226" s="5" t="str">
        <f t="shared" si="444"/>
        <v/>
      </c>
      <c r="CR226" s="5" t="str">
        <f t="shared" si="445"/>
        <v/>
      </c>
      <c r="CS226" s="5" t="str">
        <f t="shared" si="446"/>
        <v/>
      </c>
      <c r="CT226" s="5" t="str">
        <f t="shared" si="447"/>
        <v/>
      </c>
      <c r="CU226" s="5" t="str">
        <f t="shared" si="448"/>
        <v/>
      </c>
      <c r="CV226" s="5" t="str">
        <f t="shared" si="449"/>
        <v/>
      </c>
      <c r="DF226" s="6">
        <f t="shared" si="450"/>
        <v>0</v>
      </c>
      <c r="DG226" s="6">
        <f t="shared" si="451"/>
        <v>0</v>
      </c>
      <c r="DH226" s="6">
        <f t="shared" si="452"/>
        <v>0</v>
      </c>
      <c r="DI226" s="6">
        <f t="shared" si="453"/>
        <v>0</v>
      </c>
      <c r="DJ226" s="6">
        <f t="shared" si="454"/>
        <v>0</v>
      </c>
      <c r="DK226" s="6">
        <f t="shared" si="455"/>
        <v>0</v>
      </c>
      <c r="DL226" s="6">
        <f t="shared" si="456"/>
        <v>0</v>
      </c>
      <c r="DM226" s="6">
        <f t="shared" si="457"/>
        <v>0</v>
      </c>
      <c r="DN226" s="6">
        <f t="shared" si="458"/>
        <v>0</v>
      </c>
      <c r="DO226" s="6">
        <f t="shared" si="459"/>
        <v>0</v>
      </c>
      <c r="DP226" s="6">
        <f t="shared" si="460"/>
        <v>0</v>
      </c>
      <c r="DQ226" s="6">
        <f t="shared" si="461"/>
        <v>0</v>
      </c>
      <c r="DR226" s="6">
        <f t="shared" si="462"/>
        <v>0</v>
      </c>
      <c r="DS226" s="6">
        <f t="shared" si="463"/>
        <v>0</v>
      </c>
      <c r="DT226" s="6">
        <f t="shared" si="464"/>
        <v>0</v>
      </c>
      <c r="DU226" s="6">
        <f t="shared" si="465"/>
        <v>0</v>
      </c>
      <c r="DV226" s="6">
        <f t="shared" si="466"/>
        <v>0</v>
      </c>
      <c r="DZ226" s="6">
        <v>0</v>
      </c>
    </row>
    <row r="227" spans="1:130" x14ac:dyDescent="0.25">
      <c r="A227" s="397" t="s">
        <v>107</v>
      </c>
      <c r="B227" s="47">
        <f t="shared" si="427"/>
        <v>2</v>
      </c>
      <c r="C227" s="48">
        <f t="shared" si="427"/>
        <v>0</v>
      </c>
      <c r="D227" s="37"/>
      <c r="E227" s="38"/>
      <c r="F227" s="39"/>
      <c r="G227" s="38"/>
      <c r="H227" s="39"/>
      <c r="I227" s="38"/>
      <c r="J227" s="39"/>
      <c r="K227" s="38"/>
      <c r="L227" s="39"/>
      <c r="M227" s="38"/>
      <c r="N227" s="39"/>
      <c r="O227" s="38"/>
      <c r="P227" s="39"/>
      <c r="Q227" s="38"/>
      <c r="R227" s="39">
        <v>2</v>
      </c>
      <c r="S227" s="38"/>
      <c r="T227" s="39"/>
      <c r="U227" s="38"/>
      <c r="V227" s="39"/>
      <c r="W227" s="38"/>
      <c r="X227" s="39"/>
      <c r="Y227" s="38"/>
      <c r="Z227" s="39"/>
      <c r="AA227" s="38"/>
      <c r="AB227" s="39"/>
      <c r="AC227" s="38"/>
      <c r="AD227" s="39"/>
      <c r="AE227" s="38"/>
      <c r="AF227" s="39"/>
      <c r="AG227" s="38"/>
      <c r="AH227" s="39"/>
      <c r="AI227" s="38"/>
      <c r="AJ227" s="39"/>
      <c r="AK227" s="40"/>
      <c r="AL227" s="37"/>
      <c r="AM227" s="40">
        <v>2</v>
      </c>
      <c r="AN227" s="37">
        <v>0</v>
      </c>
      <c r="AO227" s="108">
        <v>0</v>
      </c>
      <c r="AP227" s="39">
        <v>0</v>
      </c>
      <c r="AQ227" s="169">
        <v>0</v>
      </c>
      <c r="AR227" s="171"/>
      <c r="AS227" s="43"/>
      <c r="AT227" s="43"/>
      <c r="AU227" s="43"/>
      <c r="AV227" s="43"/>
      <c r="AW227" s="43"/>
      <c r="AX227" s="43"/>
      <c r="AY227" s="43"/>
      <c r="AZ227" s="43"/>
      <c r="BA227" s="43"/>
      <c r="BB227" s="43"/>
      <c r="BC227" s="43"/>
      <c r="BD227" s="10"/>
      <c r="BE227" s="10"/>
      <c r="BF227" s="10"/>
      <c r="BG227" s="10"/>
      <c r="CA227" s="5" t="str">
        <f>IF(B227&lt;   C227,"* El total de Reactivos NO DEBE ser superior al total de Procesados. ","")</f>
        <v/>
      </c>
      <c r="CB227" s="5" t="str">
        <f>IF(B227&lt;&gt; AL227+ AM227,"* La suma de las columnas Sexo DEBE SER IGUAL a los Procesados. ","")</f>
        <v/>
      </c>
      <c r="CC227" s="5" t="str">
        <f>IF(B227&lt;  AN227+ AO227,"* La suma de las columna Trans NO DEBE ser superior al total de Procesados. ","")</f>
        <v/>
      </c>
      <c r="CD227" s="5" t="str">
        <f>IF(B227&lt;  AP227,"* La columna Pueblos Originarios NO DEBE ser superior al total de Procesados. ","")</f>
        <v/>
      </c>
      <c r="CE227" s="5" t="str">
        <f>IF(B227&lt;  AQ227,"* La columna Migrantes NO DEBE ser superior al total de Procesados. ","")</f>
        <v/>
      </c>
      <c r="CF227" s="5" t="str">
        <f>IF(D227&lt;E227,"* Los exámenes Reactivos de 0 a 4 años años NO DEBEN ser mayor a los Exámenes Procesados de la misma edad. ","")</f>
        <v/>
      </c>
      <c r="CG227" s="5" t="str">
        <f>IF(F227&lt;G227,"* Los exámenes Reactivos de 5 a 9 años años NO DEBEN ser mayor a los Exámenes Procesados de la misma edad. ","")</f>
        <v/>
      </c>
      <c r="CH227" s="5" t="str">
        <f>IF(H227&lt;I227,"* Los exámenes Reactivos de 10 a 14 años años NO DEBEN ser mayor a los Exámenes Procesados de la misma edad. ","")</f>
        <v/>
      </c>
      <c r="CI227" s="5" t="str">
        <f>IF(J227&lt;K227,"* Los exámenes Reactivos de 15 a 19 años años NO DEBEN ser mayor a los Exámenes Procesados de la misma edad. ","")</f>
        <v/>
      </c>
      <c r="CJ227" s="5" t="str">
        <f>IF(L227&lt;M227,"* Los exámenes Reactivos de 20 a 24 años años NO DEBEN ser mayor a los Exámenes Procesados de la misma edad. ","")</f>
        <v/>
      </c>
      <c r="CK227" s="5" t="str">
        <f>IF(N227&lt;O227,"* Los exámenes Reactivos de 25 a 29 años años NO DEBEN ser mayor a los Exámenes Procesados de la misma edad. ","")</f>
        <v/>
      </c>
      <c r="CL227" s="5" t="str">
        <f>IF(P227&lt;Q227,"* Los exámenes Reactivos de 30 a 34 años años NO DEBEN ser mayor a los Exámenes Procesados de la misma edad. ","")</f>
        <v/>
      </c>
      <c r="CM227" s="5" t="str">
        <f>IF(R227&lt;S227,"* Los exámenes Reactivos de 35 a 39 años años NO DEBEN ser mayor a los Exámenes Procesados de la misma edad. ","")</f>
        <v/>
      </c>
      <c r="CN227" s="5" t="str">
        <f>IF(T227&lt;U227,"* Los exámenes Reactivos de 40 a 44 años años NO DEBEN ser mayor a los Exámenes Procesados de la misma edad. ","")</f>
        <v/>
      </c>
      <c r="CO227" s="5" t="str">
        <f>IF(V227&lt;W227,"* Los exámenes Reactivos de 45 a 49 años años NO DEBEN ser mayor a los Exámenes Procesados de la misma edad. ","")</f>
        <v/>
      </c>
      <c r="CP227" s="5" t="str">
        <f>IF(X227&lt;Y227,"* Los exámenes Reactivos de 50 a 54 años años NO DEBEN ser mayor a los Exámenes Procesados de la misma edad. ","")</f>
        <v/>
      </c>
      <c r="CQ227" s="5" t="str">
        <f>IF(Z227&lt;AA227,"* Los exámenes Reactivos de 55 a 59 años años NO DEBEN ser mayor a los Exámenes Procesados de la misma edad. ","")</f>
        <v/>
      </c>
      <c r="CR227" s="5" t="str">
        <f>IF(AB227&lt;AC227,"* Los exámenes Reactivos de 60 a 64 años años NO DEBEN ser mayor a los Exámenes Procesados de la misma edad. ","")</f>
        <v/>
      </c>
      <c r="CS227" s="5" t="str">
        <f>IF(AD227&lt;AE227,"* Los exámenes Reactivos de 65 a 69 años años NO DEBEN ser mayor a los Exámenes Procesados de la misma edad. ","")</f>
        <v/>
      </c>
      <c r="CT227" s="5" t="str">
        <f>IF(AF227&lt;AG227,"* Los exámenes Reactivos de 70 a 74 años años NO DEBEN ser mayor a los Exámenes Procesados de la misma edad. ","")</f>
        <v/>
      </c>
      <c r="CU227" s="5" t="str">
        <f>IF(AH227&lt;AI227,"* Los exámenes Reactivos de 75 a 79 años años NO DEBEN ser mayor a los Exámenes Procesados de la misma edad. ","")</f>
        <v/>
      </c>
      <c r="CV227" s="5" t="str">
        <f>IF(AJ227&lt;AK227,"* Los exámenes Reactivos de 80 y más años años NO DEBEN ser mayor a los Exámenes Procesados de la misma edad. ","")</f>
        <v/>
      </c>
      <c r="DF227" s="6">
        <f>IF(D227&lt;E227,1,0)</f>
        <v>0</v>
      </c>
      <c r="DG227" s="6">
        <f>IF(F227&lt;G227,1,0)</f>
        <v>0</v>
      </c>
      <c r="DH227" s="6">
        <f>IF(H227&lt;I227,1,0)</f>
        <v>0</v>
      </c>
      <c r="DI227" s="6">
        <f>IF(J227&lt;K227,1,0)</f>
        <v>0</v>
      </c>
      <c r="DJ227" s="6">
        <f>IF(L227&lt;M227,1,0)</f>
        <v>0</v>
      </c>
      <c r="DK227" s="6">
        <f>IF(N227&lt;O227,1,0)</f>
        <v>0</v>
      </c>
      <c r="DL227" s="6">
        <f>IF(P227&lt;Q227,1,0)</f>
        <v>0</v>
      </c>
      <c r="DM227" s="6">
        <f>IF(R227&lt;S227,1,0)</f>
        <v>0</v>
      </c>
      <c r="DN227" s="6">
        <f>IF(T227&lt;U227,1,0)</f>
        <v>0</v>
      </c>
      <c r="DO227" s="6">
        <f>IF(V227&lt;W227,1,0)</f>
        <v>0</v>
      </c>
      <c r="DP227" s="6">
        <f>IF(X227&lt;Y227,1,0)</f>
        <v>0</v>
      </c>
      <c r="DQ227" s="6">
        <f>IF(Z227&lt;AA227,1,0)</f>
        <v>0</v>
      </c>
      <c r="DR227" s="6">
        <f>IF(AB227&lt;AC227,1,0)</f>
        <v>0</v>
      </c>
      <c r="DS227" s="6">
        <f>IF(AD227&lt;AE227,1,0)</f>
        <v>0</v>
      </c>
      <c r="DT227" s="6">
        <f>IF(AF227&lt;AG227,1,0)</f>
        <v>0</v>
      </c>
      <c r="DU227" s="6">
        <f>IF(AH227&lt;AI227,1,0)</f>
        <v>0</v>
      </c>
      <c r="DV227" s="6">
        <f>IF(AJ227&lt;AK227,1,0)</f>
        <v>0</v>
      </c>
      <c r="DZ227" s="6">
        <v>0</v>
      </c>
    </row>
    <row r="228" spans="1:130" x14ac:dyDescent="0.25">
      <c r="A228" s="397" t="s">
        <v>108</v>
      </c>
      <c r="B228" s="47">
        <f t="shared" si="427"/>
        <v>15</v>
      </c>
      <c r="C228" s="48">
        <f t="shared" si="427"/>
        <v>0</v>
      </c>
      <c r="D228" s="37"/>
      <c r="E228" s="38"/>
      <c r="F228" s="39"/>
      <c r="G228" s="38"/>
      <c r="H228" s="39"/>
      <c r="I228" s="38"/>
      <c r="J228" s="39">
        <v>1</v>
      </c>
      <c r="K228" s="38"/>
      <c r="L228" s="39">
        <v>1</v>
      </c>
      <c r="M228" s="38"/>
      <c r="N228" s="39">
        <v>2</v>
      </c>
      <c r="O228" s="38"/>
      <c r="P228" s="39">
        <v>3</v>
      </c>
      <c r="Q228" s="38"/>
      <c r="R228" s="39"/>
      <c r="S228" s="38"/>
      <c r="T228" s="39">
        <v>6</v>
      </c>
      <c r="U228" s="38"/>
      <c r="V228" s="39">
        <v>1</v>
      </c>
      <c r="W228" s="38"/>
      <c r="X228" s="39"/>
      <c r="Y228" s="38"/>
      <c r="Z228" s="39">
        <v>1</v>
      </c>
      <c r="AA228" s="38"/>
      <c r="AB228" s="39"/>
      <c r="AC228" s="38"/>
      <c r="AD228" s="39"/>
      <c r="AE228" s="38"/>
      <c r="AF228" s="39"/>
      <c r="AG228" s="38"/>
      <c r="AH228" s="39"/>
      <c r="AI228" s="38"/>
      <c r="AJ228" s="39"/>
      <c r="AK228" s="40"/>
      <c r="AL228" s="37">
        <v>10</v>
      </c>
      <c r="AM228" s="40">
        <v>5</v>
      </c>
      <c r="AN228" s="37">
        <v>0</v>
      </c>
      <c r="AO228" s="108">
        <v>0</v>
      </c>
      <c r="AP228" s="39">
        <v>0</v>
      </c>
      <c r="AQ228" s="169">
        <v>0</v>
      </c>
      <c r="AR228" s="171"/>
      <c r="AS228" s="43"/>
      <c r="AT228" s="43"/>
      <c r="AU228" s="43"/>
      <c r="AV228" s="43"/>
      <c r="AW228" s="43"/>
      <c r="AX228" s="43"/>
      <c r="AY228" s="43"/>
      <c r="AZ228" s="43"/>
      <c r="BA228" s="43"/>
      <c r="BB228" s="43"/>
      <c r="BC228" s="43"/>
      <c r="BD228" s="10"/>
      <c r="BE228" s="10"/>
      <c r="BF228" s="10"/>
      <c r="BG228" s="10"/>
      <c r="CA228" s="5" t="str">
        <f>IF(B228&lt;   C228,"* El total de Reactivos NO DEBE ser superior al total de Procesados. ","")</f>
        <v/>
      </c>
      <c r="CB228" s="5" t="str">
        <f>IF(B228&lt;&gt; AL228+ AM228,"* La suma de las columnas Sexo DEBE SER IGUAL a los Procesados. ","")</f>
        <v/>
      </c>
      <c r="CC228" s="5" t="str">
        <f>IF(B228&lt;  AN228+ AO228,"* La suma de las columna Trans NO DEBE ser superior al total de Procesados. ","")</f>
        <v/>
      </c>
      <c r="CD228" s="5" t="str">
        <f>IF(B228&lt;  AP228,"* La columna Pueblos Originarios NO DEBE ser superior al total de Procesados. ","")</f>
        <v/>
      </c>
      <c r="CE228" s="5" t="str">
        <f>IF(B228&lt;  AQ228,"* La columna Migrantes NO DEBE ser superior al total de Procesados. ","")</f>
        <v/>
      </c>
      <c r="CF228" s="5" t="str">
        <f>IF(D228&lt;E228,"* Los exámenes Reactivos de 0 a 4 años años NO DEBEN ser mayor a los Exámenes Procesados de la misma edad. ","")</f>
        <v/>
      </c>
      <c r="CG228" s="5" t="str">
        <f>IF(F228&lt;G228,"* Los exámenes Reactivos de 5 a 9 años años NO DEBEN ser mayor a los Exámenes Procesados de la misma edad. ","")</f>
        <v/>
      </c>
      <c r="CH228" s="5" t="str">
        <f>IF(H228&lt;I228,"* Los exámenes Reactivos de 10 a 14 años años NO DEBEN ser mayor a los Exámenes Procesados de la misma edad. ","")</f>
        <v/>
      </c>
      <c r="CI228" s="5" t="str">
        <f>IF(J228&lt;K228,"* Los exámenes Reactivos de 15 a 19 años años NO DEBEN ser mayor a los Exámenes Procesados de la misma edad. ","")</f>
        <v/>
      </c>
      <c r="CJ228" s="5" t="str">
        <f>IF(L228&lt;M228,"* Los exámenes Reactivos de 20 a 24 años años NO DEBEN ser mayor a los Exámenes Procesados de la misma edad. ","")</f>
        <v/>
      </c>
      <c r="CK228" s="5" t="str">
        <f>IF(N228&lt;O228,"* Los exámenes Reactivos de 25 a 29 años años NO DEBEN ser mayor a los Exámenes Procesados de la misma edad. ","")</f>
        <v/>
      </c>
      <c r="CL228" s="5" t="str">
        <f>IF(P228&lt;Q228,"* Los exámenes Reactivos de 30 a 34 años años NO DEBEN ser mayor a los Exámenes Procesados de la misma edad. ","")</f>
        <v/>
      </c>
      <c r="CM228" s="5" t="str">
        <f>IF(R228&lt;S228,"* Los exámenes Reactivos de 35 a 39 años años NO DEBEN ser mayor a los Exámenes Procesados de la misma edad. ","")</f>
        <v/>
      </c>
      <c r="CN228" s="5" t="str">
        <f>IF(T228&lt;U228,"* Los exámenes Reactivos de 40 a 44 años años NO DEBEN ser mayor a los Exámenes Procesados de la misma edad. ","")</f>
        <v/>
      </c>
      <c r="CO228" s="5" t="str">
        <f>IF(V228&lt;W228,"* Los exámenes Reactivos de 45 a 49 años años NO DEBEN ser mayor a los Exámenes Procesados de la misma edad. ","")</f>
        <v/>
      </c>
      <c r="CP228" s="5" t="str">
        <f>IF(X228&lt;Y228,"* Los exámenes Reactivos de 50 a 54 años años NO DEBEN ser mayor a los Exámenes Procesados de la misma edad. ","")</f>
        <v/>
      </c>
      <c r="CQ228" s="5" t="str">
        <f>IF(Z228&lt;AA228,"* Los exámenes Reactivos de 55 a 59 años años NO DEBEN ser mayor a los Exámenes Procesados de la misma edad. ","")</f>
        <v/>
      </c>
      <c r="CR228" s="5" t="str">
        <f>IF(AB228&lt;AC228,"* Los exámenes Reactivos de 60 a 64 años años NO DEBEN ser mayor a los Exámenes Procesados de la misma edad. ","")</f>
        <v/>
      </c>
      <c r="CS228" s="5" t="str">
        <f>IF(AD228&lt;AE228,"* Los exámenes Reactivos de 65 a 69 años años NO DEBEN ser mayor a los Exámenes Procesados de la misma edad. ","")</f>
        <v/>
      </c>
      <c r="CT228" s="5" t="str">
        <f>IF(AF228&lt;AG228,"* Los exámenes Reactivos de 70 a 74 años años NO DEBEN ser mayor a los Exámenes Procesados de la misma edad. ","")</f>
        <v/>
      </c>
      <c r="CU228" s="5" t="str">
        <f>IF(AH228&lt;AI228,"* Los exámenes Reactivos de 75 a 79 años años NO DEBEN ser mayor a los Exámenes Procesados de la misma edad. ","")</f>
        <v/>
      </c>
      <c r="CV228" s="5" t="str">
        <f>IF(AJ228&lt;AK228,"* Los exámenes Reactivos de 80 y más años años NO DEBEN ser mayor a los Exámenes Procesados de la misma edad. ","")</f>
        <v/>
      </c>
      <c r="DF228" s="6">
        <f>IF(D228&lt;E228,1,0)</f>
        <v>0</v>
      </c>
      <c r="DG228" s="6">
        <f>IF(F228&lt;G228,1,0)</f>
        <v>0</v>
      </c>
      <c r="DH228" s="6">
        <f>IF(H228&lt;I228,1,0)</f>
        <v>0</v>
      </c>
      <c r="DI228" s="6">
        <f>IF(J228&lt;K228,1,0)</f>
        <v>0</v>
      </c>
      <c r="DJ228" s="6">
        <f>IF(L228&lt;M228,1,0)</f>
        <v>0</v>
      </c>
      <c r="DK228" s="6">
        <f>IF(N228&lt;O228,1,0)</f>
        <v>0</v>
      </c>
      <c r="DL228" s="6">
        <f>IF(P228&lt;Q228,1,0)</f>
        <v>0</v>
      </c>
      <c r="DM228" s="6">
        <f>IF(R228&lt;S228,1,0)</f>
        <v>0</v>
      </c>
      <c r="DN228" s="6">
        <f>IF(T228&lt;U228,1,0)</f>
        <v>0</v>
      </c>
      <c r="DO228" s="6">
        <f>IF(V228&lt;W228,1,0)</f>
        <v>0</v>
      </c>
      <c r="DP228" s="6">
        <f>IF(X228&lt;Y228,1,0)</f>
        <v>0</v>
      </c>
      <c r="DQ228" s="6">
        <f>IF(Z228&lt;AA228,1,0)</f>
        <v>0</v>
      </c>
      <c r="DR228" s="6">
        <f>IF(AB228&lt;AC228,1,0)</f>
        <v>0</v>
      </c>
      <c r="DS228" s="6">
        <f>IF(AD228&lt;AE228,1,0)</f>
        <v>0</v>
      </c>
      <c r="DT228" s="6">
        <f>IF(AF228&lt;AG228,1,0)</f>
        <v>0</v>
      </c>
      <c r="DU228" s="6">
        <f>IF(AH228&lt;AI228,1,0)</f>
        <v>0</v>
      </c>
      <c r="DV228" s="6">
        <f>IF(AJ228&lt;AK228,1,0)</f>
        <v>0</v>
      </c>
      <c r="DZ228" s="6">
        <v>0</v>
      </c>
    </row>
    <row r="229" spans="1:130" ht="22.5" x14ac:dyDescent="0.25">
      <c r="A229" s="398" t="s">
        <v>109</v>
      </c>
      <c r="B229" s="47">
        <f t="shared" si="427"/>
        <v>0</v>
      </c>
      <c r="C229" s="48">
        <f t="shared" si="427"/>
        <v>0</v>
      </c>
      <c r="D229" s="37"/>
      <c r="E229" s="38"/>
      <c r="F229" s="39"/>
      <c r="G229" s="38"/>
      <c r="H229" s="39"/>
      <c r="I229" s="38"/>
      <c r="J229" s="39"/>
      <c r="K229" s="38"/>
      <c r="L229" s="39"/>
      <c r="M229" s="38"/>
      <c r="N229" s="39"/>
      <c r="O229" s="38"/>
      <c r="P229" s="39"/>
      <c r="Q229" s="38"/>
      <c r="R229" s="39"/>
      <c r="S229" s="38"/>
      <c r="T229" s="39"/>
      <c r="U229" s="38"/>
      <c r="V229" s="39"/>
      <c r="W229" s="38"/>
      <c r="X229" s="39"/>
      <c r="Y229" s="38"/>
      <c r="Z229" s="39"/>
      <c r="AA229" s="38"/>
      <c r="AB229" s="39"/>
      <c r="AC229" s="38"/>
      <c r="AD229" s="39"/>
      <c r="AE229" s="38"/>
      <c r="AF229" s="39"/>
      <c r="AG229" s="38"/>
      <c r="AH229" s="39"/>
      <c r="AI229" s="38"/>
      <c r="AJ229" s="39"/>
      <c r="AK229" s="40"/>
      <c r="AL229" s="37"/>
      <c r="AM229" s="40"/>
      <c r="AN229" s="37"/>
      <c r="AO229" s="108"/>
      <c r="AP229" s="39"/>
      <c r="AQ229" s="169"/>
      <c r="AR229" s="171"/>
      <c r="AS229" s="43"/>
      <c r="AT229" s="43"/>
      <c r="AU229" s="43"/>
      <c r="AV229" s="43"/>
      <c r="AW229" s="43"/>
      <c r="AX229" s="43"/>
      <c r="AY229" s="43"/>
      <c r="AZ229" s="43"/>
      <c r="BA229" s="43"/>
      <c r="BB229" s="43"/>
      <c r="BC229" s="43"/>
      <c r="BD229" s="10"/>
      <c r="BE229" s="10"/>
      <c r="BF229" s="10"/>
      <c r="BG229" s="10"/>
      <c r="CA229" s="5" t="str">
        <f>IF(B229&lt;   C229,"* El total de Reactivos NO DEBE ser superior al total de Procesados. ","")</f>
        <v/>
      </c>
      <c r="CB229" s="5" t="str">
        <f>IF(B229&lt;&gt; AL229+ AM229,"* La suma de las columnas Sexo DEBE SER IGUAL a los Procesados. ","")</f>
        <v/>
      </c>
      <c r="CC229" s="5" t="str">
        <f>IF(B229&lt;  AN229+ AO229,"* La suma de las columna Trans NO DEBE ser superior al total de Procesados. ","")</f>
        <v/>
      </c>
      <c r="CD229" s="5" t="str">
        <f>IF(B229&lt;  AP229,"* La columna Pueblos Originarios NO DEBE ser superior al total de Procesados. ","")</f>
        <v/>
      </c>
      <c r="CE229" s="5" t="str">
        <f>IF(B229&lt;  AQ229,"* La columna Migrantes NO DEBE ser superior al total de Procesados. ","")</f>
        <v/>
      </c>
      <c r="CF229" s="5" t="str">
        <f>IF(D229&lt;E229,"* Los exámenes Reactivos de 0 a 4 años años NO DEBEN ser mayor a los Exámenes Procesados de la misma edad. ","")</f>
        <v/>
      </c>
      <c r="CG229" s="5" t="str">
        <f>IF(F229&lt;G229,"* Los exámenes Reactivos de 5 a 9 años años NO DEBEN ser mayor a los Exámenes Procesados de la misma edad. ","")</f>
        <v/>
      </c>
      <c r="CH229" s="5" t="str">
        <f>IF(H229&lt;I229,"* Los exámenes Reactivos de 10 a 14 años años NO DEBEN ser mayor a los Exámenes Procesados de la misma edad. ","")</f>
        <v/>
      </c>
      <c r="CI229" s="5" t="str">
        <f>IF(J229&lt;K229,"* Los exámenes Reactivos de 15 a 19 años años NO DEBEN ser mayor a los Exámenes Procesados de la misma edad. ","")</f>
        <v/>
      </c>
      <c r="CJ229" s="5" t="str">
        <f>IF(L229&lt;M229,"* Los exámenes Reactivos de 20 a 24 años años NO DEBEN ser mayor a los Exámenes Procesados de la misma edad. ","")</f>
        <v/>
      </c>
      <c r="CK229" s="5" t="str">
        <f>IF(N229&lt;O229,"* Los exámenes Reactivos de 25 a 29 años años NO DEBEN ser mayor a los Exámenes Procesados de la misma edad. ","")</f>
        <v/>
      </c>
      <c r="CL229" s="5" t="str">
        <f>IF(P229&lt;Q229,"* Los exámenes Reactivos de 30 a 34 años años NO DEBEN ser mayor a los Exámenes Procesados de la misma edad. ","")</f>
        <v/>
      </c>
      <c r="CM229" s="5" t="str">
        <f>IF(R229&lt;S229,"* Los exámenes Reactivos de 35 a 39 años años NO DEBEN ser mayor a los Exámenes Procesados de la misma edad. ","")</f>
        <v/>
      </c>
      <c r="CN229" s="5" t="str">
        <f>IF(T229&lt;U229,"* Los exámenes Reactivos de 40 a 44 años años NO DEBEN ser mayor a los Exámenes Procesados de la misma edad. ","")</f>
        <v/>
      </c>
      <c r="CO229" s="5" t="str">
        <f>IF(V229&lt;W229,"* Los exámenes Reactivos de 45 a 49 años años NO DEBEN ser mayor a los Exámenes Procesados de la misma edad. ","")</f>
        <v/>
      </c>
      <c r="CP229" s="5" t="str">
        <f>IF(X229&lt;Y229,"* Los exámenes Reactivos de 50 a 54 años años NO DEBEN ser mayor a los Exámenes Procesados de la misma edad. ","")</f>
        <v/>
      </c>
      <c r="CQ229" s="5" t="str">
        <f>IF(Z229&lt;AA229,"* Los exámenes Reactivos de 55 a 59 años años NO DEBEN ser mayor a los Exámenes Procesados de la misma edad. ","")</f>
        <v/>
      </c>
      <c r="CR229" s="5" t="str">
        <f>IF(AB229&lt;AC229,"* Los exámenes Reactivos de 60 a 64 años años NO DEBEN ser mayor a los Exámenes Procesados de la misma edad. ","")</f>
        <v/>
      </c>
      <c r="CS229" s="5" t="str">
        <f>IF(AD229&lt;AE229,"* Los exámenes Reactivos de 65 a 69 años años NO DEBEN ser mayor a los Exámenes Procesados de la misma edad. ","")</f>
        <v/>
      </c>
      <c r="CT229" s="5" t="str">
        <f>IF(AF229&lt;AG229,"* Los exámenes Reactivos de 70 a 74 años años NO DEBEN ser mayor a los Exámenes Procesados de la misma edad. ","")</f>
        <v/>
      </c>
      <c r="CU229" s="5" t="str">
        <f>IF(AH229&lt;AI229,"* Los exámenes Reactivos de 75 a 79 años años NO DEBEN ser mayor a los Exámenes Procesados de la misma edad. ","")</f>
        <v/>
      </c>
      <c r="CV229" s="5" t="str">
        <f>IF(AJ229&lt;AK229,"* Los exámenes Reactivos de 80 y más años años NO DEBEN ser mayor a los Exámenes Procesados de la misma edad. ","")</f>
        <v/>
      </c>
      <c r="DF229" s="6">
        <f>IF(D229&lt;E229,1,0)</f>
        <v>0</v>
      </c>
      <c r="DG229" s="6">
        <f>IF(F229&lt;G229,1,0)</f>
        <v>0</v>
      </c>
      <c r="DH229" s="6">
        <f>IF(H229&lt;I229,1,0)</f>
        <v>0</v>
      </c>
      <c r="DI229" s="6">
        <f>IF(J229&lt;K229,1,0)</f>
        <v>0</v>
      </c>
      <c r="DJ229" s="6">
        <f>IF(L229&lt;M229,1,0)</f>
        <v>0</v>
      </c>
      <c r="DK229" s="6">
        <f>IF(N229&lt;O229,1,0)</f>
        <v>0</v>
      </c>
      <c r="DL229" s="6">
        <f>IF(P229&lt;Q229,1,0)</f>
        <v>0</v>
      </c>
      <c r="DM229" s="6">
        <f>IF(R229&lt;S229,1,0)</f>
        <v>0</v>
      </c>
      <c r="DN229" s="6">
        <f>IF(T229&lt;U229,1,0)</f>
        <v>0</v>
      </c>
      <c r="DO229" s="6">
        <f>IF(V229&lt;W229,1,0)</f>
        <v>0</v>
      </c>
      <c r="DP229" s="6">
        <f>IF(X229&lt;Y229,1,0)</f>
        <v>0</v>
      </c>
      <c r="DQ229" s="6">
        <f>IF(Z229&lt;AA229,1,0)</f>
        <v>0</v>
      </c>
      <c r="DR229" s="6">
        <f>IF(AB229&lt;AC229,1,0)</f>
        <v>0</v>
      </c>
      <c r="DS229" s="6">
        <f>IF(AD229&lt;AE229,1,0)</f>
        <v>0</v>
      </c>
      <c r="DT229" s="6">
        <f>IF(AF229&lt;AG229,1,0)</f>
        <v>0</v>
      </c>
      <c r="DU229" s="6">
        <f>IF(AH229&lt;AI229,1,0)</f>
        <v>0</v>
      </c>
      <c r="DV229" s="6">
        <f>IF(AJ229&lt;AK229,1,0)</f>
        <v>0</v>
      </c>
      <c r="DZ229" s="6">
        <v>0</v>
      </c>
    </row>
    <row r="230" spans="1:130" x14ac:dyDescent="0.25">
      <c r="A230" s="397" t="s">
        <v>110</v>
      </c>
      <c r="B230" s="47">
        <f t="shared" si="427"/>
        <v>0</v>
      </c>
      <c r="C230" s="48">
        <f t="shared" si="427"/>
        <v>0</v>
      </c>
      <c r="D230" s="37"/>
      <c r="E230" s="38"/>
      <c r="F230" s="39"/>
      <c r="G230" s="38"/>
      <c r="H230" s="39"/>
      <c r="I230" s="38"/>
      <c r="J230" s="39"/>
      <c r="K230" s="38"/>
      <c r="L230" s="39"/>
      <c r="M230" s="38"/>
      <c r="N230" s="39"/>
      <c r="O230" s="38"/>
      <c r="P230" s="39"/>
      <c r="Q230" s="38"/>
      <c r="R230" s="39"/>
      <c r="S230" s="38"/>
      <c r="T230" s="39"/>
      <c r="U230" s="38"/>
      <c r="V230" s="39"/>
      <c r="W230" s="38"/>
      <c r="X230" s="39"/>
      <c r="Y230" s="38"/>
      <c r="Z230" s="39"/>
      <c r="AA230" s="38"/>
      <c r="AB230" s="39"/>
      <c r="AC230" s="38"/>
      <c r="AD230" s="39"/>
      <c r="AE230" s="38"/>
      <c r="AF230" s="39"/>
      <c r="AG230" s="38"/>
      <c r="AH230" s="39"/>
      <c r="AI230" s="38"/>
      <c r="AJ230" s="39"/>
      <c r="AK230" s="40"/>
      <c r="AL230" s="37"/>
      <c r="AM230" s="40"/>
      <c r="AN230" s="37"/>
      <c r="AO230" s="108"/>
      <c r="AP230" s="39"/>
      <c r="AQ230" s="169"/>
      <c r="AR230" s="171"/>
      <c r="AS230" s="43"/>
      <c r="AT230" s="43"/>
      <c r="AU230" s="43"/>
      <c r="AV230" s="43"/>
      <c r="AW230" s="43"/>
      <c r="AX230" s="43"/>
      <c r="AY230" s="43"/>
      <c r="AZ230" s="43"/>
      <c r="BA230" s="43"/>
      <c r="BB230" s="43"/>
      <c r="BC230" s="43"/>
      <c r="BD230" s="10"/>
      <c r="BE230" s="10"/>
      <c r="BF230" s="10"/>
      <c r="BG230" s="10"/>
      <c r="CA230" s="5" t="str">
        <f>IF(B230&lt;   C230,"* El total de Reactivos NO DEBE ser superior al total de Procesados. ","")</f>
        <v/>
      </c>
      <c r="CB230" s="5" t="str">
        <f>IF(B230&lt;&gt; AL230+ AM230,"* La suma de las columnas Sexo DEBE SER IGUAL a los Procesados. ","")</f>
        <v/>
      </c>
      <c r="CC230" s="5" t="str">
        <f>IF(B230&lt;  AN230+ AO230,"* La suma de las columna Trans NO DEBE ser superior al total de Procesados. ","")</f>
        <v/>
      </c>
      <c r="CD230" s="5" t="str">
        <f>IF(B230&lt;  AP230,"* La columna Pueblos Originarios NO DEBE ser superior al total de Procesados. ","")</f>
        <v/>
      </c>
      <c r="CE230" s="5" t="str">
        <f>IF(B230&lt;  AQ230,"* La columna Migrantes NO DEBE ser superior al total de Procesados. ","")</f>
        <v/>
      </c>
      <c r="CF230" s="5" t="str">
        <f>IF(D230&lt;E230,"* Los exámenes Reactivos de 0 a 4 años años NO DEBEN ser mayor a los Exámenes Procesados de la misma edad. ","")</f>
        <v/>
      </c>
      <c r="CG230" s="5" t="str">
        <f>IF(F230&lt;G230,"* Los exámenes Reactivos de 5 a 9 años años NO DEBEN ser mayor a los Exámenes Procesados de la misma edad. ","")</f>
        <v/>
      </c>
      <c r="CH230" s="5" t="str">
        <f>IF(H230&lt;I230,"* Los exámenes Reactivos de 10 a 14 años años NO DEBEN ser mayor a los Exámenes Procesados de la misma edad. ","")</f>
        <v/>
      </c>
      <c r="CI230" s="5" t="str">
        <f>IF(J230&lt;K230,"* Los exámenes Reactivos de 15 a 19 años años NO DEBEN ser mayor a los Exámenes Procesados de la misma edad. ","")</f>
        <v/>
      </c>
      <c r="CJ230" s="5" t="str">
        <f>IF(L230&lt;M230,"* Los exámenes Reactivos de 20 a 24 años años NO DEBEN ser mayor a los Exámenes Procesados de la misma edad. ","")</f>
        <v/>
      </c>
      <c r="CK230" s="5" t="str">
        <f>IF(N230&lt;O230,"* Los exámenes Reactivos de 25 a 29 años años NO DEBEN ser mayor a los Exámenes Procesados de la misma edad. ","")</f>
        <v/>
      </c>
      <c r="CL230" s="5" t="str">
        <f>IF(P230&lt;Q230,"* Los exámenes Reactivos de 30 a 34 años años NO DEBEN ser mayor a los Exámenes Procesados de la misma edad. ","")</f>
        <v/>
      </c>
      <c r="CM230" s="5" t="str">
        <f>IF(R230&lt;S230,"* Los exámenes Reactivos de 35 a 39 años años NO DEBEN ser mayor a los Exámenes Procesados de la misma edad. ","")</f>
        <v/>
      </c>
      <c r="CN230" s="5" t="str">
        <f>IF(T230&lt;U230,"* Los exámenes Reactivos de 40 a 44 años años NO DEBEN ser mayor a los Exámenes Procesados de la misma edad. ","")</f>
        <v/>
      </c>
      <c r="CO230" s="5" t="str">
        <f>IF(V230&lt;W230,"* Los exámenes Reactivos de 45 a 49 años años NO DEBEN ser mayor a los Exámenes Procesados de la misma edad. ","")</f>
        <v/>
      </c>
      <c r="CP230" s="5" t="str">
        <f>IF(X230&lt;Y230,"* Los exámenes Reactivos de 50 a 54 años años NO DEBEN ser mayor a los Exámenes Procesados de la misma edad. ","")</f>
        <v/>
      </c>
      <c r="CQ230" s="5" t="str">
        <f>IF(Z230&lt;AA230,"* Los exámenes Reactivos de 55 a 59 años años NO DEBEN ser mayor a los Exámenes Procesados de la misma edad. ","")</f>
        <v/>
      </c>
      <c r="CR230" s="5" t="str">
        <f>IF(AB230&lt;AC230,"* Los exámenes Reactivos de 60 a 64 años años NO DEBEN ser mayor a los Exámenes Procesados de la misma edad. ","")</f>
        <v/>
      </c>
      <c r="CS230" s="5" t="str">
        <f>IF(AD230&lt;AE230,"* Los exámenes Reactivos de 65 a 69 años años NO DEBEN ser mayor a los Exámenes Procesados de la misma edad. ","")</f>
        <v/>
      </c>
      <c r="CT230" s="5" t="str">
        <f>IF(AF230&lt;AG230,"* Los exámenes Reactivos de 70 a 74 años años NO DEBEN ser mayor a los Exámenes Procesados de la misma edad. ","")</f>
        <v/>
      </c>
      <c r="CU230" s="5" t="str">
        <f>IF(AH230&lt;AI230,"* Los exámenes Reactivos de 75 a 79 años años NO DEBEN ser mayor a los Exámenes Procesados de la misma edad. ","")</f>
        <v/>
      </c>
      <c r="CV230" s="5" t="str">
        <f>IF(AJ230&lt;AK230,"* Los exámenes Reactivos de 80 y más años años NO DEBEN ser mayor a los Exámenes Procesados de la misma edad. ","")</f>
        <v/>
      </c>
      <c r="DF230" s="6">
        <f>IF(D230&lt;E230,1,0)</f>
        <v>0</v>
      </c>
      <c r="DG230" s="6">
        <f>IF(F230&lt;G230,1,0)</f>
        <v>0</v>
      </c>
      <c r="DH230" s="6">
        <f>IF(H230&lt;I230,1,0)</f>
        <v>0</v>
      </c>
      <c r="DI230" s="6">
        <f>IF(J230&lt;K230,1,0)</f>
        <v>0</v>
      </c>
      <c r="DJ230" s="6">
        <f>IF(L230&lt;M230,1,0)</f>
        <v>0</v>
      </c>
      <c r="DK230" s="6">
        <f>IF(N230&lt;O230,1,0)</f>
        <v>0</v>
      </c>
      <c r="DL230" s="6">
        <f>IF(P230&lt;Q230,1,0)</f>
        <v>0</v>
      </c>
      <c r="DM230" s="6">
        <f>IF(R230&lt;S230,1,0)</f>
        <v>0</v>
      </c>
      <c r="DN230" s="6">
        <f>IF(T230&lt;U230,1,0)</f>
        <v>0</v>
      </c>
      <c r="DO230" s="6">
        <f>IF(V230&lt;W230,1,0)</f>
        <v>0</v>
      </c>
      <c r="DP230" s="6">
        <f>IF(X230&lt;Y230,1,0)</f>
        <v>0</v>
      </c>
      <c r="DQ230" s="6">
        <f>IF(Z230&lt;AA230,1,0)</f>
        <v>0</v>
      </c>
      <c r="DR230" s="6">
        <f>IF(AB230&lt;AC230,1,0)</f>
        <v>0</v>
      </c>
      <c r="DS230" s="6">
        <f>IF(AD230&lt;AE230,1,0)</f>
        <v>0</v>
      </c>
      <c r="DT230" s="6">
        <f>IF(AF230&lt;AG230,1,0)</f>
        <v>0</v>
      </c>
      <c r="DU230" s="6">
        <f>IF(AH230&lt;AI230,1,0)</f>
        <v>0</v>
      </c>
      <c r="DV230" s="6">
        <f>IF(AJ230&lt;AK230,1,0)</f>
        <v>0</v>
      </c>
      <c r="DZ230" s="6">
        <v>0</v>
      </c>
    </row>
    <row r="231" spans="1:130" x14ac:dyDescent="0.25">
      <c r="A231" s="396" t="s">
        <v>111</v>
      </c>
      <c r="B231" s="399">
        <f t="shared" si="427"/>
        <v>0</v>
      </c>
      <c r="C231" s="57">
        <f t="shared" si="427"/>
        <v>0</v>
      </c>
      <c r="D231" s="58"/>
      <c r="E231" s="59"/>
      <c r="F231" s="60"/>
      <c r="G231" s="59"/>
      <c r="H231" s="60"/>
      <c r="I231" s="59"/>
      <c r="J231" s="60"/>
      <c r="K231" s="59"/>
      <c r="L231" s="60"/>
      <c r="M231" s="59"/>
      <c r="N231" s="60"/>
      <c r="O231" s="59"/>
      <c r="P231" s="60"/>
      <c r="Q231" s="59"/>
      <c r="R231" s="60"/>
      <c r="S231" s="59"/>
      <c r="T231" s="60"/>
      <c r="U231" s="59"/>
      <c r="V231" s="60"/>
      <c r="W231" s="59"/>
      <c r="X231" s="60"/>
      <c r="Y231" s="59"/>
      <c r="Z231" s="60"/>
      <c r="AA231" s="59"/>
      <c r="AB231" s="60"/>
      <c r="AC231" s="59"/>
      <c r="AD231" s="60"/>
      <c r="AE231" s="59"/>
      <c r="AF231" s="60"/>
      <c r="AG231" s="59"/>
      <c r="AH231" s="60"/>
      <c r="AI231" s="59"/>
      <c r="AJ231" s="60"/>
      <c r="AK231" s="62"/>
      <c r="AL231" s="58"/>
      <c r="AM231" s="62"/>
      <c r="AN231" s="58"/>
      <c r="AO231" s="141"/>
      <c r="AP231" s="60"/>
      <c r="AQ231" s="174"/>
      <c r="AR231" s="171"/>
      <c r="AS231" s="43"/>
      <c r="AT231" s="43"/>
      <c r="AU231" s="43"/>
      <c r="AV231" s="43"/>
      <c r="AW231" s="43"/>
      <c r="AX231" s="43"/>
      <c r="AY231" s="43"/>
      <c r="AZ231" s="43"/>
      <c r="BA231" s="43"/>
      <c r="BB231" s="43"/>
      <c r="BC231" s="43"/>
      <c r="BD231" s="10"/>
      <c r="BE231" s="10"/>
      <c r="BF231" s="10"/>
      <c r="BG231" s="10"/>
      <c r="CA231" s="5" t="str">
        <f>IF(B231&lt;   C231,"* El total de Reactivos NO DEBE ser superior al total de Procesados. ","")</f>
        <v/>
      </c>
      <c r="CB231" s="5" t="str">
        <f>IF(B231&lt;&gt; AL231+ AM231,"* La suma de las columnas Sexo DEBE SER IGUAL a los Procesados. ","")</f>
        <v/>
      </c>
      <c r="CC231" s="5" t="str">
        <f>IF(B231&lt;  AN231+ AO231,"* La suma de las columna Trans NO DEBE ser superior al total de Procesados. ","")</f>
        <v/>
      </c>
      <c r="CD231" s="5" t="str">
        <f>IF(B231&lt;  AP231,"* La columna Pueblos Originarios NO DEBE ser superior al total de Procesados. ","")</f>
        <v/>
      </c>
      <c r="CE231" s="5" t="str">
        <f>IF(B231&lt;  AQ231,"* La columna Migrantes NO DEBE ser superior al total de Procesados. ","")</f>
        <v/>
      </c>
      <c r="CF231" s="5" t="str">
        <f>IF(D231&lt;E231,"* Los exámenes Reactivos de 0 a 4 años años NO DEBEN ser mayor a los Exámenes Procesados de la misma edad. ","")</f>
        <v/>
      </c>
      <c r="CG231" s="5" t="str">
        <f>IF(F231&lt;G231,"* Los exámenes Reactivos de 5 a 9 años años NO DEBEN ser mayor a los Exámenes Procesados de la misma edad. ","")</f>
        <v/>
      </c>
      <c r="CH231" s="5" t="str">
        <f>IF(H231&lt;I231,"* Los exámenes Reactivos de 10 a 14 años años NO DEBEN ser mayor a los Exámenes Procesados de la misma edad. ","")</f>
        <v/>
      </c>
      <c r="CI231" s="5" t="str">
        <f>IF(J231&lt;K231,"* Los exámenes Reactivos de 15 a 19 años años NO DEBEN ser mayor a los Exámenes Procesados de la misma edad. ","")</f>
        <v/>
      </c>
      <c r="CJ231" s="5" t="str">
        <f>IF(L231&lt;M231,"* Los exámenes Reactivos de 20 a 24 años años NO DEBEN ser mayor a los Exámenes Procesados de la misma edad. ","")</f>
        <v/>
      </c>
      <c r="CK231" s="5" t="str">
        <f>IF(N231&lt;O231,"* Los exámenes Reactivos de 25 a 29 años años NO DEBEN ser mayor a los Exámenes Procesados de la misma edad. ","")</f>
        <v/>
      </c>
      <c r="CL231" s="5" t="str">
        <f>IF(P231&lt;Q231,"* Los exámenes Reactivos de 30 a 34 años años NO DEBEN ser mayor a los Exámenes Procesados de la misma edad. ","")</f>
        <v/>
      </c>
      <c r="CM231" s="5" t="str">
        <f>IF(R231&lt;S231,"* Los exámenes Reactivos de 35 a 39 años años NO DEBEN ser mayor a los Exámenes Procesados de la misma edad. ","")</f>
        <v/>
      </c>
      <c r="CN231" s="5" t="str">
        <f>IF(T231&lt;U231,"* Los exámenes Reactivos de 40 a 44 años años NO DEBEN ser mayor a los Exámenes Procesados de la misma edad. ","")</f>
        <v/>
      </c>
      <c r="CO231" s="5" t="str">
        <f>IF(V231&lt;W231,"* Los exámenes Reactivos de 45 a 49 años años NO DEBEN ser mayor a los Exámenes Procesados de la misma edad. ","")</f>
        <v/>
      </c>
      <c r="CP231" s="5" t="str">
        <f>IF(X231&lt;Y231,"* Los exámenes Reactivos de 50 a 54 años años NO DEBEN ser mayor a los Exámenes Procesados de la misma edad. ","")</f>
        <v/>
      </c>
      <c r="CQ231" s="5" t="str">
        <f>IF(Z231&lt;AA231,"* Los exámenes Reactivos de 55 a 59 años años NO DEBEN ser mayor a los Exámenes Procesados de la misma edad. ","")</f>
        <v/>
      </c>
      <c r="CR231" s="5" t="str">
        <f>IF(AB231&lt;AC231,"* Los exámenes Reactivos de 60 a 64 años años NO DEBEN ser mayor a los Exámenes Procesados de la misma edad. ","")</f>
        <v/>
      </c>
      <c r="CS231" s="5" t="str">
        <f>IF(AD231&lt;AE231,"* Los exámenes Reactivos de 65 a 69 años años NO DEBEN ser mayor a los Exámenes Procesados de la misma edad. ","")</f>
        <v/>
      </c>
      <c r="CT231" s="5" t="str">
        <f>IF(AF231&lt;AG231,"* Los exámenes Reactivos de 70 a 74 años años NO DEBEN ser mayor a los Exámenes Procesados de la misma edad. ","")</f>
        <v/>
      </c>
      <c r="CU231" s="5" t="str">
        <f>IF(AH231&lt;AI231,"* Los exámenes Reactivos de 75 a 79 años años NO DEBEN ser mayor a los Exámenes Procesados de la misma edad. ","")</f>
        <v/>
      </c>
      <c r="CV231" s="5" t="str">
        <f>IF(AJ231&lt;AK231,"* Los exámenes Reactivos de 80 y más años años NO DEBEN ser mayor a los Exámenes Procesados de la misma edad. ","")</f>
        <v/>
      </c>
      <c r="DF231" s="6">
        <f>IF(D231&lt;E231,1,0)</f>
        <v>0</v>
      </c>
      <c r="DG231" s="6">
        <f>IF(F231&lt;G231,1,0)</f>
        <v>0</v>
      </c>
      <c r="DH231" s="6">
        <f>IF(H231&lt;I231,1,0)</f>
        <v>0</v>
      </c>
      <c r="DI231" s="6">
        <f>IF(J231&lt;K231,1,0)</f>
        <v>0</v>
      </c>
      <c r="DJ231" s="6">
        <f>IF(L231&lt;M231,1,0)</f>
        <v>0</v>
      </c>
      <c r="DK231" s="6">
        <f>IF(N231&lt;O231,1,0)</f>
        <v>0</v>
      </c>
      <c r="DL231" s="6">
        <f>IF(P231&lt;Q231,1,0)</f>
        <v>0</v>
      </c>
      <c r="DM231" s="6">
        <f>IF(R231&lt;S231,1,0)</f>
        <v>0</v>
      </c>
      <c r="DN231" s="6">
        <f>IF(T231&lt;U231,1,0)</f>
        <v>0</v>
      </c>
      <c r="DO231" s="6">
        <f>IF(V231&lt;W231,1,0)</f>
        <v>0</v>
      </c>
      <c r="DP231" s="6">
        <f>IF(X231&lt;Y231,1,0)</f>
        <v>0</v>
      </c>
      <c r="DQ231" s="6">
        <f>IF(Z231&lt;AA231,1,0)</f>
        <v>0</v>
      </c>
      <c r="DR231" s="6">
        <f>IF(AB231&lt;AC231,1,0)</f>
        <v>0</v>
      </c>
      <c r="DS231" s="6">
        <f>IF(AD231&lt;AE231,1,0)</f>
        <v>0</v>
      </c>
      <c r="DT231" s="6">
        <f>IF(AF231&lt;AG231,1,0)</f>
        <v>0</v>
      </c>
      <c r="DU231" s="6">
        <f>IF(AH231&lt;AI231,1,0)</f>
        <v>0</v>
      </c>
      <c r="DV231" s="6">
        <f>IF(AJ231&lt;AK231,1,0)</f>
        <v>0</v>
      </c>
      <c r="DZ231" s="6">
        <v>0</v>
      </c>
    </row>
    <row r="232" spans="1:130" x14ac:dyDescent="0.25">
      <c r="A232" s="160" t="s">
        <v>113</v>
      </c>
      <c r="B232" s="154"/>
      <c r="C232" s="154"/>
      <c r="D232" s="154"/>
      <c r="E232" s="154"/>
      <c r="F232" s="154"/>
      <c r="G232" s="154"/>
      <c r="H232" s="154"/>
      <c r="I232" s="154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</row>
    <row r="233" spans="1:130" ht="15" customHeight="1" x14ac:dyDescent="0.25">
      <c r="A233" s="570" t="s">
        <v>114</v>
      </c>
      <c r="B233" s="571"/>
      <c r="C233" s="576" t="s">
        <v>5</v>
      </c>
      <c r="D233" s="577"/>
      <c r="E233" s="560"/>
      <c r="F233" s="561"/>
      <c r="G233" s="561"/>
      <c r="H233" s="561"/>
      <c r="I233" s="561"/>
      <c r="J233" s="561"/>
      <c r="K233" s="561"/>
      <c r="L233" s="561"/>
      <c r="M233" s="561"/>
      <c r="N233" s="561"/>
      <c r="O233" s="561"/>
      <c r="P233" s="561"/>
      <c r="Q233" s="561"/>
      <c r="R233" s="561"/>
      <c r="S233" s="561"/>
      <c r="T233" s="561"/>
      <c r="U233" s="561"/>
      <c r="V233" s="561"/>
      <c r="W233" s="561"/>
      <c r="X233" s="561"/>
      <c r="Y233" s="561"/>
      <c r="Z233" s="561"/>
      <c r="AA233" s="561"/>
      <c r="AB233" s="561"/>
      <c r="AC233" s="561"/>
      <c r="AD233" s="561"/>
      <c r="AE233" s="561"/>
      <c r="AF233" s="561"/>
      <c r="AG233" s="561"/>
      <c r="AH233" s="561"/>
      <c r="AI233" s="561"/>
      <c r="AJ233" s="562"/>
      <c r="AK233" s="519" t="s">
        <v>78</v>
      </c>
      <c r="AL233" s="517"/>
      <c r="AM233" s="517"/>
      <c r="AN233" s="563"/>
      <c r="AO233" s="517" t="s">
        <v>8</v>
      </c>
      <c r="AP233" s="517"/>
      <c r="AQ233" s="517"/>
      <c r="AR233" s="563"/>
      <c r="AS233" s="558" t="s">
        <v>79</v>
      </c>
      <c r="AT233" s="558"/>
      <c r="AU233" s="558" t="s">
        <v>10</v>
      </c>
      <c r="AV233" s="558"/>
      <c r="AW233" s="514" t="s">
        <v>80</v>
      </c>
      <c r="AX233" s="496"/>
      <c r="AY233" s="10"/>
      <c r="AZ233" s="10"/>
      <c r="BA233" s="10"/>
      <c r="BB233" s="10"/>
      <c r="BC233" s="10"/>
      <c r="BD233" s="10"/>
      <c r="BE233" s="10"/>
      <c r="BF233" s="10"/>
      <c r="BG233" s="10"/>
    </row>
    <row r="234" spans="1:130" ht="15" customHeight="1" x14ac:dyDescent="0.25">
      <c r="A234" s="572"/>
      <c r="B234" s="573"/>
      <c r="C234" s="578"/>
      <c r="D234" s="579"/>
      <c r="E234" s="491" t="s">
        <v>81</v>
      </c>
      <c r="F234" s="485"/>
      <c r="G234" s="491" t="s">
        <v>13</v>
      </c>
      <c r="H234" s="485"/>
      <c r="I234" s="491" t="s">
        <v>14</v>
      </c>
      <c r="J234" s="485"/>
      <c r="K234" s="482" t="s">
        <v>15</v>
      </c>
      <c r="L234" s="505"/>
      <c r="M234" s="482" t="s">
        <v>82</v>
      </c>
      <c r="N234" s="505"/>
      <c r="O234" s="482" t="s">
        <v>83</v>
      </c>
      <c r="P234" s="505"/>
      <c r="Q234" s="482" t="s">
        <v>84</v>
      </c>
      <c r="R234" s="505"/>
      <c r="S234" s="482" t="s">
        <v>19</v>
      </c>
      <c r="T234" s="505"/>
      <c r="U234" s="482" t="s">
        <v>20</v>
      </c>
      <c r="V234" s="505"/>
      <c r="W234" s="483" t="s">
        <v>21</v>
      </c>
      <c r="X234" s="505"/>
      <c r="Y234" s="483" t="s">
        <v>22</v>
      </c>
      <c r="Z234" s="505"/>
      <c r="AA234" s="483" t="s">
        <v>23</v>
      </c>
      <c r="AB234" s="505"/>
      <c r="AC234" s="482" t="s">
        <v>24</v>
      </c>
      <c r="AD234" s="505"/>
      <c r="AE234" s="483" t="s">
        <v>25</v>
      </c>
      <c r="AF234" s="505"/>
      <c r="AG234" s="483" t="s">
        <v>26</v>
      </c>
      <c r="AH234" s="505"/>
      <c r="AI234" s="483" t="s">
        <v>115</v>
      </c>
      <c r="AJ234" s="484"/>
      <c r="AK234" s="528" t="s">
        <v>31</v>
      </c>
      <c r="AL234" s="529"/>
      <c r="AM234" s="530" t="s">
        <v>32</v>
      </c>
      <c r="AN234" s="529"/>
      <c r="AO234" s="530" t="s">
        <v>36</v>
      </c>
      <c r="AP234" s="529"/>
      <c r="AQ234" s="530" t="s">
        <v>35</v>
      </c>
      <c r="AR234" s="529"/>
      <c r="AS234" s="559"/>
      <c r="AT234" s="559"/>
      <c r="AU234" s="559"/>
      <c r="AV234" s="559"/>
      <c r="AW234" s="516"/>
      <c r="AX234" s="498"/>
      <c r="AY234" s="10"/>
      <c r="AZ234" s="10"/>
      <c r="BA234" s="10"/>
      <c r="BB234" s="10"/>
      <c r="BC234" s="10"/>
      <c r="BD234" s="10"/>
      <c r="BE234" s="10"/>
      <c r="BF234" s="10"/>
      <c r="BG234" s="10"/>
    </row>
    <row r="235" spans="1:130" ht="31.5" x14ac:dyDescent="0.25">
      <c r="A235" s="574"/>
      <c r="B235" s="575"/>
      <c r="C235" s="24" t="s">
        <v>33</v>
      </c>
      <c r="D235" s="64" t="s">
        <v>86</v>
      </c>
      <c r="E235" s="18" t="s">
        <v>33</v>
      </c>
      <c r="F235" s="64" t="s">
        <v>86</v>
      </c>
      <c r="G235" s="18" t="s">
        <v>33</v>
      </c>
      <c r="H235" s="64" t="s">
        <v>86</v>
      </c>
      <c r="I235" s="24" t="s">
        <v>33</v>
      </c>
      <c r="J235" s="64" t="s">
        <v>86</v>
      </c>
      <c r="K235" s="24" t="s">
        <v>33</v>
      </c>
      <c r="L235" s="64" t="s">
        <v>86</v>
      </c>
      <c r="M235" s="18" t="s">
        <v>33</v>
      </c>
      <c r="N235" s="64" t="s">
        <v>86</v>
      </c>
      <c r="O235" s="18" t="s">
        <v>33</v>
      </c>
      <c r="P235" s="64" t="s">
        <v>86</v>
      </c>
      <c r="Q235" s="18" t="s">
        <v>33</v>
      </c>
      <c r="R235" s="64" t="s">
        <v>86</v>
      </c>
      <c r="S235" s="18" t="s">
        <v>33</v>
      </c>
      <c r="T235" s="64" t="s">
        <v>86</v>
      </c>
      <c r="U235" s="18" t="s">
        <v>33</v>
      </c>
      <c r="V235" s="64" t="s">
        <v>86</v>
      </c>
      <c r="W235" s="24" t="s">
        <v>33</v>
      </c>
      <c r="X235" s="64" t="s">
        <v>86</v>
      </c>
      <c r="Y235" s="24" t="s">
        <v>33</v>
      </c>
      <c r="Z235" s="64" t="s">
        <v>86</v>
      </c>
      <c r="AA235" s="24" t="s">
        <v>33</v>
      </c>
      <c r="AB235" s="64" t="s">
        <v>86</v>
      </c>
      <c r="AC235" s="18" t="s">
        <v>33</v>
      </c>
      <c r="AD235" s="64" t="s">
        <v>86</v>
      </c>
      <c r="AE235" s="24" t="s">
        <v>33</v>
      </c>
      <c r="AF235" s="64" t="s">
        <v>86</v>
      </c>
      <c r="AG235" s="24" t="s">
        <v>33</v>
      </c>
      <c r="AH235" s="64" t="s">
        <v>86</v>
      </c>
      <c r="AI235" s="24" t="s">
        <v>33</v>
      </c>
      <c r="AJ235" s="64" t="s">
        <v>86</v>
      </c>
      <c r="AK235" s="98" t="s">
        <v>33</v>
      </c>
      <c r="AL235" s="64" t="s">
        <v>86</v>
      </c>
      <c r="AM235" s="24" t="s">
        <v>33</v>
      </c>
      <c r="AN235" s="64" t="s">
        <v>86</v>
      </c>
      <c r="AO235" s="24" t="s">
        <v>33</v>
      </c>
      <c r="AP235" s="64" t="s">
        <v>86</v>
      </c>
      <c r="AQ235" s="24" t="s">
        <v>33</v>
      </c>
      <c r="AR235" s="64" t="s">
        <v>86</v>
      </c>
      <c r="AS235" s="18" t="s">
        <v>33</v>
      </c>
      <c r="AT235" s="392" t="s">
        <v>86</v>
      </c>
      <c r="AU235" s="18" t="s">
        <v>33</v>
      </c>
      <c r="AV235" s="392" t="s">
        <v>86</v>
      </c>
      <c r="AW235" s="24" t="s">
        <v>33</v>
      </c>
      <c r="AX235" s="64" t="s">
        <v>86</v>
      </c>
      <c r="AY235" s="10"/>
      <c r="AZ235" s="10"/>
      <c r="BA235" s="10"/>
      <c r="BB235" s="10"/>
      <c r="BC235" s="10"/>
      <c r="BD235" s="10"/>
      <c r="BE235" s="10"/>
      <c r="BF235" s="10"/>
      <c r="BG235" s="10"/>
    </row>
    <row r="236" spans="1:130" ht="15" customHeight="1" x14ac:dyDescent="0.25">
      <c r="A236" s="475" t="s">
        <v>116</v>
      </c>
      <c r="B236" s="65" t="s">
        <v>87</v>
      </c>
      <c r="C236" s="176">
        <f t="shared" ref="C236:D238" si="467">+M236+O236+Q236+S236+U236+W236+Y236+AA236+AC236</f>
        <v>0</v>
      </c>
      <c r="D236" s="177">
        <f t="shared" si="467"/>
        <v>0</v>
      </c>
      <c r="E236" s="178"/>
      <c r="F236" s="179"/>
      <c r="G236" s="180"/>
      <c r="H236" s="179"/>
      <c r="I236" s="180"/>
      <c r="J236" s="179"/>
      <c r="K236" s="180"/>
      <c r="L236" s="179"/>
      <c r="M236" s="37"/>
      <c r="N236" s="108"/>
      <c r="O236" s="38"/>
      <c r="P236" s="108"/>
      <c r="Q236" s="39"/>
      <c r="R236" s="108"/>
      <c r="S236" s="39"/>
      <c r="T236" s="108"/>
      <c r="U236" s="39"/>
      <c r="V236" s="108"/>
      <c r="W236" s="37"/>
      <c r="X236" s="108"/>
      <c r="Y236" s="37"/>
      <c r="Z236" s="108"/>
      <c r="AA236" s="37"/>
      <c r="AB236" s="108"/>
      <c r="AC236" s="39"/>
      <c r="AD236" s="108"/>
      <c r="AE236" s="41"/>
      <c r="AF236" s="111"/>
      <c r="AG236" s="41"/>
      <c r="AH236" s="111"/>
      <c r="AI236" s="41"/>
      <c r="AJ236" s="181"/>
      <c r="AK236" s="136"/>
      <c r="AL236" s="111"/>
      <c r="AM236" s="37"/>
      <c r="AN236" s="108"/>
      <c r="AO236" s="37"/>
      <c r="AP236" s="108"/>
      <c r="AQ236" s="37"/>
      <c r="AR236" s="108"/>
      <c r="AS236" s="39"/>
      <c r="AT236" s="108"/>
      <c r="AU236" s="39"/>
      <c r="AV236" s="108"/>
      <c r="AW236" s="37"/>
      <c r="AX236" s="108"/>
      <c r="AY236" s="43" t="str">
        <f t="shared" ref="AY236:AY258" si="468">$CA236&amp;$CB236&amp;$CC236&amp;$CD236&amp;$CE236&amp;$CF236&amp;$CG236&amp;$CH236&amp;$CI236&amp;$CJ236&amp;$CK236&amp;$CL236&amp;$CM236&amp;$CN236&amp;$CO236&amp;$CP236&amp;$CQ236&amp;$CR236&amp;$CS236&amp;$CT236&amp;$CU236&amp;$CV236&amp;$CW236&amp;$CX236&amp;$CY236&amp;$CZ236</f>
        <v/>
      </c>
      <c r="AZ236" s="10"/>
      <c r="BA236" s="10"/>
      <c r="BB236" s="10"/>
      <c r="BC236" s="10"/>
      <c r="BD236" s="10"/>
      <c r="BE236" s="10"/>
      <c r="BF236" s="10"/>
      <c r="BG236" s="10"/>
      <c r="CA236" s="44" t="str">
        <f>IF(DA236=1,"* El total de Confirmados Positivos por ISP NO DEBE ser mayor que el total de Procesados. ","")</f>
        <v/>
      </c>
      <c r="CB236" s="44" t="str">
        <f>IF((AK236+AM236)&lt;&gt;C236,"* El Total de Procesados por sexo DEBE ser igual al Total de Procesados. ",IF((AL236+AN236)&lt;&gt;D236,"* El Total de Confirmados por sexo DEBE ser igual al Total de Confirmados. ",""))</f>
        <v/>
      </c>
      <c r="CC236" s="44" t="str">
        <f>IF((AO236+AQ236)&gt;C236,"* El Total de Procesados Trans NO DEBE ser mayor al Total de Procesados. ",IF((AP236+AR236)&gt;D236,"* El Total de Confirmados Trans NO DEBE ser mayor al Total de Confirmados. ",""))</f>
        <v/>
      </c>
      <c r="CD236" s="44" t="str">
        <f>IF(AS236&gt;C236,"* El Total de Pueblos Originarios Procesados NO DEBE ser mayor al Total de Procesados. ",IF(AT236&gt;D236,"* El Total de Pueblos Originarios Confirmados NO DEBE ser mayor al Total de Confirmados. ",""))</f>
        <v/>
      </c>
      <c r="CE236" s="44" t="str">
        <f>IF(AU236&gt;C236,"* El Total de Migrantes Procesados NO DEBE ser mayor al Total de Procesados. ",IF(AV236&gt;D236,"* El Total deMigrantes Confirmados NO DEBE ser mayor al Total de Confirmados. ",""))</f>
        <v/>
      </c>
      <c r="CF236" s="44" t="str">
        <f>IF((M236+O236)&lt;AW236,"* El Total de Procesados de 14-18 años NO DEBE ser mayor al Total de Procesados registrados en los grupos de edad 10 a 14 y 15 a 19 años. ",IF((N236+P236)&lt;AX236,"* El Total de Confirmados de 14-18 años NO DEBE ser mayor al Total de Confirmados registrados en los grupos de edad 10 a 14 y 15 a 19 años. ",""))</f>
        <v/>
      </c>
      <c r="CG236" s="44" t="str">
        <f>IF(DG236=1,CONCATENATE("* Los exámenes positivos de ",$E$158," NO DEBEN ser mayor a los exámenes procesados de la misma edad. "),"")</f>
        <v/>
      </c>
      <c r="CH236" s="44" t="str">
        <f>IF(DH236=1,CONCATENATE("* Los exámenes positivos de ",$G$158," NO DEBEN ser mayor a los exámenes procesados de la misma edad. "),"")</f>
        <v/>
      </c>
      <c r="CI236" s="44" t="str">
        <f>IF(DI236=1,CONCATENATE("* Los exámenes positivos de ",$I$158," NO DEBEN ser mayor a los exámenes procesados de la misma edad. "),"")</f>
        <v/>
      </c>
      <c r="CJ236" s="44" t="str">
        <f>IF(DJ236=1,CONCATENATE("* Los exámenes positivos de ",$K$158," NO DEBEN ser mayor a los exámenes procesados de la misma edad. "),"")</f>
        <v/>
      </c>
      <c r="CK236" s="44" t="str">
        <f>IF(DK236=1,CONCATENATE("* Los exámenes positivos de ",$M$158," NO DEBEN ser mayor a los exámenes procesados de la misma edad. "),"")</f>
        <v/>
      </c>
      <c r="CL236" s="44" t="str">
        <f>IF(DL236=1,CONCATENATE("* Los exámenes positivos de ",$O$158," NO DEBEN ser mayor a los exámenes procesados de la misma edad. "),"")</f>
        <v/>
      </c>
      <c r="CM236" s="44" t="str">
        <f>IF(DM236=1,CONCATENATE("* Los exámenes positivos de ",$Q$158," NO DEBEN ser mayor a los exámenes procesados de la misma edad. "),"")</f>
        <v/>
      </c>
      <c r="CN236" s="44" t="str">
        <f>IF(DN236=1,CONCATENATE("* Los exámenes positivos de ",$S$158," NO DEBEN ser mayor a los exámenes procesados de la misma edad. "),"")</f>
        <v/>
      </c>
      <c r="CO236" s="44" t="str">
        <f>IF(DO236=1,CONCATENATE("* Los exámenes positivos de ",$U$158," NO DEBEN ser mayor a los exámenes procesados de la misma edad. "),"")</f>
        <v/>
      </c>
      <c r="CP236" s="44" t="str">
        <f>IF(DP236=1,CONCATENATE("* Los exámenes positivos de ",$W$158," NO DEBEN ser mayor a los exámenes procesados de la misma edad. "),"")</f>
        <v/>
      </c>
      <c r="CQ236" s="44" t="str">
        <f>IF(DQ236=1,CONCATENATE("* Los exámenes positivos de ",$Y$158," NO DEBEN ser mayor a los exámenes procesados de la misma edad. "),"")</f>
        <v/>
      </c>
      <c r="CR236" s="44" t="str">
        <f>IF(DR236=1,CONCATENATE("* Los exámenes positivos de ",$AA$158," NO DEBEN ser mayor a los exámenes procesados de la misma edad. "),"")</f>
        <v/>
      </c>
      <c r="CS236" s="44" t="str">
        <f>IF(DS236=1,CONCATENATE("* Los exámenes positivos de ",$AC$158," NO DEBEN ser mayor a los exámenes procesados de la misma edad. "),"")</f>
        <v/>
      </c>
      <c r="CT236" s="44" t="str">
        <f>IF(DT236=1,CONCATENATE("* Los exámenes positivos de ",$AE$158," NO DEBEN ser mayor a los exámenes procesados de la misma edad. "),"")</f>
        <v/>
      </c>
      <c r="CU236" s="44" t="str">
        <f>IF(DU236=1,CONCATENATE("* Los exámenes positivos de ",$AG$158," NO DEBEN ser mayor a los exámenes procesados de la misma edad. "),"")</f>
        <v/>
      </c>
      <c r="CV236" s="44" t="str">
        <f>IF(DV236=1,CONCATENATE("* Los exámenes positivos de ",$AI$158," NO DEBEN ser mayor a los exámenes procesados de la misma edad. "),"")</f>
        <v/>
      </c>
      <c r="CW236" s="44" t="str">
        <f>IF(DW236=1,"* No olvide digitar la columna Procesados Trans y/o Pueblos Originarios y/o Migrantes (Digite Cero si no tiene). ","")</f>
        <v/>
      </c>
      <c r="CX236" s="44" t="str">
        <f>IF(DX236=1,"* No olvide digitar la columna Confirmados Trans y/o Pueblos Originarios y/o Migrantes (Digite Cero si no tiene). ","")</f>
        <v/>
      </c>
      <c r="CY236" s="44"/>
      <c r="CZ236" s="44"/>
      <c r="DA236" s="45">
        <f>IF(C236&lt;D236,1,0)</f>
        <v>0</v>
      </c>
      <c r="DB236" s="45">
        <f>IF(OR((AK236+AM236)&lt;&gt;C236,(AL236+AN236)&lt;&gt;D236),1,0)</f>
        <v>0</v>
      </c>
      <c r="DC236" s="45">
        <f>IF(OR((AO236+AQ236)&gt;C236,(AP236+AR236)&gt;D236),1,0)</f>
        <v>0</v>
      </c>
      <c r="DD236" s="45">
        <f>IF(OR(AS236&gt;C236,AT236&gt;D236),1,0)</f>
        <v>0</v>
      </c>
      <c r="DE236" s="45">
        <f>IF(OR(AV236&gt;D236,AU236&gt;C236),1,0)</f>
        <v>0</v>
      </c>
      <c r="DF236" s="45">
        <f>IF(OR((M236+O236)&lt;AW236,(N236+P236)&lt;AX236),1,0)</f>
        <v>0</v>
      </c>
      <c r="DG236" s="45">
        <f>IF(E236&lt;F236,1,0)</f>
        <v>0</v>
      </c>
      <c r="DH236" s="45">
        <f>IF(G236&lt;H236,1,0)</f>
        <v>0</v>
      </c>
      <c r="DI236" s="45">
        <f>IF(I236&lt;J236,1,0)</f>
        <v>0</v>
      </c>
      <c r="DJ236" s="45">
        <f>IF(K236&lt;L236,1,0)</f>
        <v>0</v>
      </c>
      <c r="DK236" s="45">
        <f>IF(M236&lt;N236,1,0)</f>
        <v>0</v>
      </c>
      <c r="DL236" s="45">
        <f>IF(O236&lt;P236,1,0)</f>
        <v>0</v>
      </c>
      <c r="DM236" s="45">
        <f>IF(Q236&lt;R236,1,0)</f>
        <v>0</v>
      </c>
      <c r="DN236" s="45">
        <f>IF(S236&lt;T236,1,0)</f>
        <v>0</v>
      </c>
      <c r="DO236" s="45">
        <f>IF(U236&lt;V236,1,0)</f>
        <v>0</v>
      </c>
      <c r="DP236" s="45">
        <f>IF(W236&lt;X236,1,0)</f>
        <v>0</v>
      </c>
      <c r="DQ236" s="45">
        <f>IF(Y236&lt;Z236,1,0)</f>
        <v>0</v>
      </c>
      <c r="DR236" s="45">
        <f>IF(AA236&lt;AB236,1,0)</f>
        <v>0</v>
      </c>
      <c r="DS236" s="45">
        <f>IF(AC236&lt;AD236,1,0)</f>
        <v>0</v>
      </c>
      <c r="DT236" s="45">
        <f>IF(AE236&lt;AF236,1,0)</f>
        <v>0</v>
      </c>
      <c r="DU236" s="45">
        <f>IF(AG236&lt;AH236,1,0)</f>
        <v>0</v>
      </c>
      <c r="DV236" s="45">
        <f>IF(AI236&lt;AJ236,1,0)</f>
        <v>0</v>
      </c>
      <c r="DW236" s="45">
        <f>IF(AND(C236&lt;&gt;0,OR(AO236="",AQ236="",AS236="",AU236="")),1,0)</f>
        <v>0</v>
      </c>
      <c r="DX236" s="45">
        <f>IF(AND(D236&lt;&gt;0,OR(AP236="",AR236="",AT236="",AV236="")),1,0)</f>
        <v>0</v>
      </c>
    </row>
    <row r="237" spans="1:130" x14ac:dyDescent="0.25">
      <c r="A237" s="476"/>
      <c r="B237" s="66" t="s">
        <v>88</v>
      </c>
      <c r="C237" s="182">
        <f t="shared" si="467"/>
        <v>0</v>
      </c>
      <c r="D237" s="183">
        <f t="shared" si="467"/>
        <v>0</v>
      </c>
      <c r="E237" s="184"/>
      <c r="F237" s="185"/>
      <c r="G237" s="186"/>
      <c r="H237" s="185"/>
      <c r="I237" s="186"/>
      <c r="J237" s="185"/>
      <c r="K237" s="186"/>
      <c r="L237" s="185"/>
      <c r="M237" s="37"/>
      <c r="N237" s="108"/>
      <c r="O237" s="38"/>
      <c r="P237" s="108"/>
      <c r="Q237" s="39"/>
      <c r="R237" s="108"/>
      <c r="S237" s="39"/>
      <c r="T237" s="108"/>
      <c r="U237" s="39"/>
      <c r="V237" s="108"/>
      <c r="W237" s="37"/>
      <c r="X237" s="108"/>
      <c r="Y237" s="37"/>
      <c r="Z237" s="108"/>
      <c r="AA237" s="37"/>
      <c r="AB237" s="108"/>
      <c r="AC237" s="39"/>
      <c r="AD237" s="108"/>
      <c r="AE237" s="41"/>
      <c r="AF237" s="111"/>
      <c r="AG237" s="41"/>
      <c r="AH237" s="111"/>
      <c r="AI237" s="41"/>
      <c r="AJ237" s="181"/>
      <c r="AK237" s="136"/>
      <c r="AL237" s="111"/>
      <c r="AM237" s="37"/>
      <c r="AN237" s="108"/>
      <c r="AO237" s="37"/>
      <c r="AP237" s="108"/>
      <c r="AQ237" s="37"/>
      <c r="AR237" s="108"/>
      <c r="AS237" s="39"/>
      <c r="AT237" s="108"/>
      <c r="AU237" s="39"/>
      <c r="AV237" s="108"/>
      <c r="AW237" s="37"/>
      <c r="AX237" s="108"/>
      <c r="AY237" s="43" t="str">
        <f t="shared" si="468"/>
        <v/>
      </c>
      <c r="AZ237" s="10"/>
      <c r="BA237" s="10"/>
      <c r="BB237" s="10"/>
      <c r="BC237" s="10"/>
      <c r="BD237" s="10"/>
      <c r="BE237" s="10"/>
      <c r="BF237" s="10"/>
      <c r="BG237" s="10"/>
      <c r="CA237" s="44" t="str">
        <f t="shared" ref="CA237:CA258" si="469">IF(DA237=1,"* El total de Confirmados Positivos por ISP NO DEBE ser mayor que el total de Procesados. ","")</f>
        <v/>
      </c>
      <c r="CB237" s="44" t="str">
        <f t="shared" ref="CB237:CB258" si="470">IF((AK237+AM237)&lt;&gt;C237,"* El Total de Procesados por sexo DEBE ser igual al Total de Procesados. ",IF((AL237+AN237)&lt;&gt;D237,"* El Total de Confirmados por sexo DEBE ser igual al Total de Confirmados. ",""))</f>
        <v/>
      </c>
      <c r="CC237" s="44" t="str">
        <f t="shared" ref="CC237:CC258" si="471">IF((AO237+AQ237)&gt;C237,"* El Total de Procesados Trans NO DEBE ser mayor al Total de Procesados. ",IF((AP237+AR237)&gt;D237,"* El Total de Confirmados Trans NO DEBE ser mayor al Total de Confirmados. ",""))</f>
        <v/>
      </c>
      <c r="CD237" s="44" t="str">
        <f t="shared" ref="CD237:CD258" si="472">IF(AS237&gt;C237,"* El Total de Pueblos Originarios Procesados NO DEBE ser mayor al Total de Procesados. ",IF(AT237&gt;D237,"* El Total de Pueblos Originarios Confirmados NO DEBE ser mayor al Total de Confirmados. ",""))</f>
        <v/>
      </c>
      <c r="CE237" s="44" t="str">
        <f t="shared" ref="CE237:CE258" si="473">IF(AU237&gt;C237,"* El Total de Migrantes Procesados NO DEBE ser mayor al Total de Procesados. ",IF(AV237&gt;D237,"* El Total deMigrantes Confirmados NO DEBE ser mayor al Total de Confirmados. ",""))</f>
        <v/>
      </c>
      <c r="CF237" s="44" t="str">
        <f t="shared" ref="CF237:CF258" si="474">IF((M237+O237)&lt;AW237,"* El Total de Procesados de 14-18 años NO DEBE ser mayor al Total de Procesados registrados en los grupos de edad 10 a 14 y 15 a 19 años. ",IF((N237+P237)&lt;AX237,"* El Total de Confirmados de 14-18 años NO DEBE ser mayor al Total de Confirmados registrados en los grupos de edad 10 a 14 y 15 a 19 años. ",""))</f>
        <v/>
      </c>
      <c r="CG237" s="44" t="str">
        <f t="shared" ref="CG237:CG258" si="475">IF(DG237=1,CONCATENATE("* Los exámenes positivos de ",$E$158," NO DEBEN ser mayor a los exámenes procesados de la misma edad. "),"")</f>
        <v/>
      </c>
      <c r="CH237" s="44" t="str">
        <f t="shared" ref="CH237:CH258" si="476">IF(DH237=1,CONCATENATE("* Los exámenes positivos de ",$G$158," NO DEBEN ser mayor a los exámenes procesados de la misma edad. "),"")</f>
        <v/>
      </c>
      <c r="CI237" s="44" t="str">
        <f t="shared" ref="CI237:CI258" si="477">IF(DI237=1,CONCATENATE("* Los exámenes positivos de ",$I$158," NO DEBEN ser mayor a los exámenes procesados de la misma edad. "),"")</f>
        <v/>
      </c>
      <c r="CJ237" s="44" t="str">
        <f t="shared" ref="CJ237:CJ258" si="478">IF(DJ237=1,CONCATENATE("* Los exámenes positivos de ",$K$158," NO DEBEN ser mayor a los exámenes procesados de la misma edad. "),"")</f>
        <v/>
      </c>
      <c r="CK237" s="44" t="str">
        <f t="shared" ref="CK237:CK258" si="479">IF(DK237=1,CONCATENATE("* Los exámenes positivos de ",$M$158," NO DEBEN ser mayor a los exámenes procesados de la misma edad. "),"")</f>
        <v/>
      </c>
      <c r="CL237" s="44" t="str">
        <f t="shared" ref="CL237:CL258" si="480">IF(DL237=1,CONCATENATE("* Los exámenes positivos de ",$O$158," NO DEBEN ser mayor a los exámenes procesados de la misma edad. "),"")</f>
        <v/>
      </c>
      <c r="CM237" s="44" t="str">
        <f t="shared" ref="CM237:CM258" si="481">IF(DM237=1,CONCATENATE("* Los exámenes positivos de ",$Q$158," NO DEBEN ser mayor a los exámenes procesados de la misma edad. "),"")</f>
        <v/>
      </c>
      <c r="CN237" s="44" t="str">
        <f t="shared" ref="CN237:CN258" si="482">IF(DN237=1,CONCATENATE("* Los exámenes positivos de ",$S$158," NO DEBEN ser mayor a los exámenes procesados de la misma edad. "),"")</f>
        <v/>
      </c>
      <c r="CO237" s="44" t="str">
        <f t="shared" ref="CO237:CO258" si="483">IF(DO237=1,CONCATENATE("* Los exámenes positivos de ",$U$158," NO DEBEN ser mayor a los exámenes procesados de la misma edad. "),"")</f>
        <v/>
      </c>
      <c r="CP237" s="44" t="str">
        <f t="shared" ref="CP237:CP258" si="484">IF(DP237=1,CONCATENATE("* Los exámenes positivos de ",$W$158," NO DEBEN ser mayor a los exámenes procesados de la misma edad. "),"")</f>
        <v/>
      </c>
      <c r="CQ237" s="44" t="str">
        <f t="shared" ref="CQ237:CQ258" si="485">IF(DQ237=1,CONCATENATE("* Los exámenes positivos de ",$Y$158," NO DEBEN ser mayor a los exámenes procesados de la misma edad. "),"")</f>
        <v/>
      </c>
      <c r="CR237" s="44" t="str">
        <f t="shared" ref="CR237:CR258" si="486">IF(DR237=1,CONCATENATE("* Los exámenes positivos de ",$AA$158," NO DEBEN ser mayor a los exámenes procesados de la misma edad. "),"")</f>
        <v/>
      </c>
      <c r="CS237" s="44" t="str">
        <f t="shared" ref="CS237:CS258" si="487">IF(DS237=1,CONCATENATE("* Los exámenes positivos de ",$AC$158," NO DEBEN ser mayor a los exámenes procesados de la misma edad. "),"")</f>
        <v/>
      </c>
      <c r="CT237" s="44" t="str">
        <f t="shared" ref="CT237:CT258" si="488">IF(DT237=1,CONCATENATE("* Los exámenes positivos de ",$AE$158," NO DEBEN ser mayor a los exámenes procesados de la misma edad. "),"")</f>
        <v/>
      </c>
      <c r="CU237" s="44" t="str">
        <f t="shared" ref="CU237:CU258" si="489">IF(DU237=1,CONCATENATE("* Los exámenes positivos de ",$AG$158," NO DEBEN ser mayor a los exámenes procesados de la misma edad. "),"")</f>
        <v/>
      </c>
      <c r="CV237" s="44" t="str">
        <f t="shared" ref="CV237:CV258" si="490">IF(DV237=1,CONCATENATE("* Los exámenes positivos de ",$AI$158," NO DEBEN ser mayor a los exámenes procesados de la misma edad. "),"")</f>
        <v/>
      </c>
      <c r="CW237" s="44" t="str">
        <f t="shared" ref="CW237:CW258" si="491">IF(DW237=1,"* No olvide digitar la columna Procesados Trans y/o Pueblos Originarios y/o Migrantes (Digite Cero si no tiene). ","")</f>
        <v/>
      </c>
      <c r="CX237" s="44" t="str">
        <f t="shared" ref="CX237:CX258" si="492">IF(DX237=1,"* No olvide digitar la columna Confirmados Trans y/o Pueblos Originarios y/o Migrantes (Digite Cero si no tiene). ","")</f>
        <v/>
      </c>
      <c r="CY237" s="44"/>
      <c r="CZ237" s="44"/>
      <c r="DA237" s="45">
        <f t="shared" ref="DA237:DA258" si="493">IF(C237&lt;D237,1,0)</f>
        <v>0</v>
      </c>
      <c r="DB237" s="45">
        <f t="shared" ref="DB237:DB258" si="494">IF(OR((AK237+AM237)&lt;&gt;C237,(AL237+AN237)&lt;&gt;D237),1,0)</f>
        <v>0</v>
      </c>
      <c r="DC237" s="45">
        <f t="shared" ref="DC237:DC258" si="495">IF(OR((AO237+AQ237)&gt;C237,(AP237+AR237)&gt;D237),1,0)</f>
        <v>0</v>
      </c>
      <c r="DD237" s="45">
        <f t="shared" ref="DD237:DD258" si="496">IF(OR(AS237&gt;C237,AT237&gt;D237),1,0)</f>
        <v>0</v>
      </c>
      <c r="DE237" s="45">
        <f t="shared" ref="DE237:DE258" si="497">IF(OR(AV237&gt;D237,AU237&gt;C237),1,0)</f>
        <v>0</v>
      </c>
      <c r="DF237" s="45">
        <f t="shared" ref="DF237:DF258" si="498">IF(OR((M237+O237)&lt;AW237,(N237+P237)&lt;AX237),1,0)</f>
        <v>0</v>
      </c>
      <c r="DG237" s="45">
        <f t="shared" ref="DG237:DG258" si="499">IF(E237&lt;F237,1,0)</f>
        <v>0</v>
      </c>
      <c r="DH237" s="45">
        <f t="shared" ref="DH237:DH258" si="500">IF(G237&lt;H237,1,0)</f>
        <v>0</v>
      </c>
      <c r="DI237" s="45">
        <f t="shared" ref="DI237:DI258" si="501">IF(I237&lt;J237,1,0)</f>
        <v>0</v>
      </c>
      <c r="DJ237" s="45">
        <f t="shared" ref="DJ237:DJ258" si="502">IF(K237&lt;L237,1,0)</f>
        <v>0</v>
      </c>
      <c r="DK237" s="45">
        <f t="shared" ref="DK237:DK258" si="503">IF(M237&lt;N237,1,0)</f>
        <v>0</v>
      </c>
      <c r="DL237" s="45">
        <f t="shared" ref="DL237:DL258" si="504">IF(O237&lt;P237,1,0)</f>
        <v>0</v>
      </c>
      <c r="DM237" s="45">
        <f t="shared" ref="DM237:DM258" si="505">IF(Q237&lt;R237,1,0)</f>
        <v>0</v>
      </c>
      <c r="DN237" s="45">
        <f t="shared" ref="DN237:DN258" si="506">IF(S237&lt;T237,1,0)</f>
        <v>0</v>
      </c>
      <c r="DO237" s="45">
        <f t="shared" ref="DO237:DO258" si="507">IF(U237&lt;V237,1,0)</f>
        <v>0</v>
      </c>
      <c r="DP237" s="45">
        <f t="shared" ref="DP237:DP258" si="508">IF(W237&lt;X237,1,0)</f>
        <v>0</v>
      </c>
      <c r="DQ237" s="45">
        <f t="shared" ref="DQ237:DQ258" si="509">IF(Y237&lt;Z237,1,0)</f>
        <v>0</v>
      </c>
      <c r="DR237" s="45">
        <f t="shared" ref="DR237:DR258" si="510">IF(AA237&lt;AB237,1,0)</f>
        <v>0</v>
      </c>
      <c r="DS237" s="45">
        <f t="shared" ref="DS237:DS258" si="511">IF(AC237&lt;AD237,1,0)</f>
        <v>0</v>
      </c>
      <c r="DT237" s="45">
        <f t="shared" ref="DT237:DT258" si="512">IF(AE237&lt;AF237,1,0)</f>
        <v>0</v>
      </c>
      <c r="DU237" s="45">
        <f t="shared" ref="DU237:DU258" si="513">IF(AG237&lt;AH237,1,0)</f>
        <v>0</v>
      </c>
      <c r="DV237" s="45">
        <f t="shared" ref="DV237:DV258" si="514">IF(AI237&lt;AJ237,1,0)</f>
        <v>0</v>
      </c>
      <c r="DW237" s="45">
        <f t="shared" ref="DW237:DX252" si="515">IF(AND(C237&lt;&gt;0,OR(AO237="",AQ237="",AS237="",AU237="")),1,0)</f>
        <v>0</v>
      </c>
      <c r="DX237" s="45">
        <f t="shared" si="515"/>
        <v>0</v>
      </c>
    </row>
    <row r="238" spans="1:130" ht="22.5" x14ac:dyDescent="0.25">
      <c r="A238" s="476"/>
      <c r="B238" s="67" t="s">
        <v>89</v>
      </c>
      <c r="C238" s="182">
        <f t="shared" si="467"/>
        <v>5</v>
      </c>
      <c r="D238" s="183">
        <f t="shared" si="467"/>
        <v>0</v>
      </c>
      <c r="E238" s="184"/>
      <c r="F238" s="185"/>
      <c r="G238" s="186"/>
      <c r="H238" s="185"/>
      <c r="I238" s="186"/>
      <c r="J238" s="185"/>
      <c r="K238" s="186"/>
      <c r="L238" s="185"/>
      <c r="M238" s="187"/>
      <c r="N238" s="188"/>
      <c r="O238" s="38"/>
      <c r="P238" s="108"/>
      <c r="Q238" s="39"/>
      <c r="R238" s="108"/>
      <c r="S238" s="39">
        <v>2</v>
      </c>
      <c r="T238" s="108"/>
      <c r="U238" s="39">
        <v>2</v>
      </c>
      <c r="V238" s="108"/>
      <c r="W238" s="37">
        <v>1</v>
      </c>
      <c r="X238" s="108"/>
      <c r="Y238" s="37"/>
      <c r="Z238" s="108"/>
      <c r="AA238" s="37"/>
      <c r="AB238" s="108"/>
      <c r="AC238" s="39"/>
      <c r="AD238" s="108"/>
      <c r="AE238" s="41"/>
      <c r="AF238" s="111"/>
      <c r="AG238" s="41"/>
      <c r="AH238" s="111"/>
      <c r="AI238" s="41"/>
      <c r="AJ238" s="181"/>
      <c r="AK238" s="136"/>
      <c r="AL238" s="111"/>
      <c r="AM238" s="37">
        <v>5</v>
      </c>
      <c r="AN238" s="108">
        <v>0</v>
      </c>
      <c r="AO238" s="37">
        <v>0</v>
      </c>
      <c r="AP238" s="108">
        <v>0</v>
      </c>
      <c r="AQ238" s="37">
        <v>0</v>
      </c>
      <c r="AR238" s="108">
        <v>0</v>
      </c>
      <c r="AS238" s="39">
        <v>0</v>
      </c>
      <c r="AT238" s="108">
        <v>0</v>
      </c>
      <c r="AU238" s="39">
        <v>0</v>
      </c>
      <c r="AV238" s="108">
        <v>0</v>
      </c>
      <c r="AW238" s="37">
        <v>0</v>
      </c>
      <c r="AX238" s="108">
        <v>0</v>
      </c>
      <c r="AY238" s="43" t="str">
        <f t="shared" si="468"/>
        <v/>
      </c>
      <c r="CA238" s="44" t="str">
        <f t="shared" si="469"/>
        <v/>
      </c>
      <c r="CB238" s="44" t="str">
        <f t="shared" si="470"/>
        <v/>
      </c>
      <c r="CC238" s="44" t="str">
        <f t="shared" si="471"/>
        <v/>
      </c>
      <c r="CD238" s="44" t="str">
        <f t="shared" si="472"/>
        <v/>
      </c>
      <c r="CE238" s="44" t="str">
        <f t="shared" si="473"/>
        <v/>
      </c>
      <c r="CF238" s="44" t="str">
        <f t="shared" si="474"/>
        <v/>
      </c>
      <c r="CG238" s="44" t="str">
        <f t="shared" si="475"/>
        <v/>
      </c>
      <c r="CH238" s="44" t="str">
        <f t="shared" si="476"/>
        <v/>
      </c>
      <c r="CI238" s="44" t="str">
        <f t="shared" si="477"/>
        <v/>
      </c>
      <c r="CJ238" s="44" t="str">
        <f t="shared" si="478"/>
        <v/>
      </c>
      <c r="CK238" s="44" t="str">
        <f t="shared" si="479"/>
        <v/>
      </c>
      <c r="CL238" s="44" t="str">
        <f t="shared" si="480"/>
        <v/>
      </c>
      <c r="CM238" s="44" t="str">
        <f t="shared" si="481"/>
        <v/>
      </c>
      <c r="CN238" s="44" t="str">
        <f t="shared" si="482"/>
        <v/>
      </c>
      <c r="CO238" s="44" t="str">
        <f t="shared" si="483"/>
        <v/>
      </c>
      <c r="CP238" s="44" t="str">
        <f t="shared" si="484"/>
        <v/>
      </c>
      <c r="CQ238" s="44" t="str">
        <f t="shared" si="485"/>
        <v/>
      </c>
      <c r="CR238" s="44" t="str">
        <f t="shared" si="486"/>
        <v/>
      </c>
      <c r="CS238" s="44" t="str">
        <f t="shared" si="487"/>
        <v/>
      </c>
      <c r="CT238" s="44" t="str">
        <f t="shared" si="488"/>
        <v/>
      </c>
      <c r="CU238" s="44" t="str">
        <f t="shared" si="489"/>
        <v/>
      </c>
      <c r="CV238" s="44" t="str">
        <f t="shared" si="490"/>
        <v/>
      </c>
      <c r="CW238" s="44" t="str">
        <f t="shared" si="491"/>
        <v/>
      </c>
      <c r="CX238" s="44" t="str">
        <f t="shared" si="492"/>
        <v/>
      </c>
      <c r="CY238" s="44"/>
      <c r="CZ238" s="44"/>
      <c r="DA238" s="45">
        <f t="shared" si="493"/>
        <v>0</v>
      </c>
      <c r="DB238" s="45">
        <f t="shared" si="494"/>
        <v>0</v>
      </c>
      <c r="DC238" s="45">
        <f t="shared" si="495"/>
        <v>0</v>
      </c>
      <c r="DD238" s="45">
        <f t="shared" si="496"/>
        <v>0</v>
      </c>
      <c r="DE238" s="45">
        <f t="shared" si="497"/>
        <v>0</v>
      </c>
      <c r="DF238" s="45">
        <f t="shared" si="498"/>
        <v>0</v>
      </c>
      <c r="DG238" s="45">
        <f t="shared" si="499"/>
        <v>0</v>
      </c>
      <c r="DH238" s="45">
        <f t="shared" si="500"/>
        <v>0</v>
      </c>
      <c r="DI238" s="45">
        <f t="shared" si="501"/>
        <v>0</v>
      </c>
      <c r="DJ238" s="45">
        <f t="shared" si="502"/>
        <v>0</v>
      </c>
      <c r="DK238" s="45">
        <f t="shared" si="503"/>
        <v>0</v>
      </c>
      <c r="DL238" s="45">
        <f t="shared" si="504"/>
        <v>0</v>
      </c>
      <c r="DM238" s="45">
        <f t="shared" si="505"/>
        <v>0</v>
      </c>
      <c r="DN238" s="45">
        <f t="shared" si="506"/>
        <v>0</v>
      </c>
      <c r="DO238" s="45">
        <f t="shared" si="507"/>
        <v>0</v>
      </c>
      <c r="DP238" s="45">
        <f t="shared" si="508"/>
        <v>0</v>
      </c>
      <c r="DQ238" s="45">
        <f t="shared" si="509"/>
        <v>0</v>
      </c>
      <c r="DR238" s="45">
        <f t="shared" si="510"/>
        <v>0</v>
      </c>
      <c r="DS238" s="45">
        <f t="shared" si="511"/>
        <v>0</v>
      </c>
      <c r="DT238" s="45">
        <f t="shared" si="512"/>
        <v>0</v>
      </c>
      <c r="DU238" s="45">
        <f t="shared" si="513"/>
        <v>0</v>
      </c>
      <c r="DV238" s="45">
        <f t="shared" si="514"/>
        <v>0</v>
      </c>
      <c r="DW238" s="45">
        <f t="shared" si="515"/>
        <v>0</v>
      </c>
      <c r="DX238" s="45">
        <f t="shared" si="515"/>
        <v>0</v>
      </c>
    </row>
    <row r="239" spans="1:130" ht="22.5" x14ac:dyDescent="0.25">
      <c r="A239" s="476"/>
      <c r="B239" s="67" t="s">
        <v>47</v>
      </c>
      <c r="C239" s="182">
        <f>+O239+Q239+S239+U239+W239+Y239+AA239+AC239+AE239+AG239+AI239</f>
        <v>0</v>
      </c>
      <c r="D239" s="183">
        <f>+P239+R239+T239+V239+X239+Z239+AB239+AD239+AF239+AH239+AJ239</f>
        <v>0</v>
      </c>
      <c r="E239" s="184"/>
      <c r="F239" s="185"/>
      <c r="G239" s="186"/>
      <c r="H239" s="185"/>
      <c r="I239" s="186"/>
      <c r="J239" s="185"/>
      <c r="K239" s="186"/>
      <c r="L239" s="185"/>
      <c r="M239" s="189"/>
      <c r="N239" s="190"/>
      <c r="O239" s="37"/>
      <c r="P239" s="108"/>
      <c r="Q239" s="39"/>
      <c r="R239" s="108"/>
      <c r="S239" s="39"/>
      <c r="T239" s="108"/>
      <c r="U239" s="39"/>
      <c r="V239" s="108"/>
      <c r="W239" s="37"/>
      <c r="X239" s="108"/>
      <c r="Y239" s="37"/>
      <c r="Z239" s="108"/>
      <c r="AA239" s="37"/>
      <c r="AB239" s="108"/>
      <c r="AC239" s="39"/>
      <c r="AD239" s="108"/>
      <c r="AE239" s="37"/>
      <c r="AF239" s="108"/>
      <c r="AG239" s="37"/>
      <c r="AH239" s="108"/>
      <c r="AI239" s="37"/>
      <c r="AJ239" s="109"/>
      <c r="AK239" s="107"/>
      <c r="AL239" s="108"/>
      <c r="AM239" s="37"/>
      <c r="AN239" s="108"/>
      <c r="AO239" s="37"/>
      <c r="AP239" s="108"/>
      <c r="AQ239" s="37"/>
      <c r="AR239" s="108"/>
      <c r="AS239" s="39"/>
      <c r="AT239" s="108"/>
      <c r="AU239" s="39"/>
      <c r="AV239" s="108"/>
      <c r="AW239" s="37"/>
      <c r="AX239" s="108"/>
      <c r="AY239" s="43" t="str">
        <f t="shared" si="468"/>
        <v/>
      </c>
      <c r="CA239" s="44" t="str">
        <f t="shared" si="469"/>
        <v/>
      </c>
      <c r="CB239" s="44" t="str">
        <f t="shared" si="470"/>
        <v/>
      </c>
      <c r="CC239" s="44" t="str">
        <f t="shared" si="471"/>
        <v/>
      </c>
      <c r="CD239" s="44" t="str">
        <f t="shared" si="472"/>
        <v/>
      </c>
      <c r="CE239" s="44" t="str">
        <f t="shared" si="473"/>
        <v/>
      </c>
      <c r="CF239" s="44" t="str">
        <f t="shared" si="474"/>
        <v/>
      </c>
      <c r="CG239" s="44" t="str">
        <f t="shared" si="475"/>
        <v/>
      </c>
      <c r="CH239" s="44" t="str">
        <f t="shared" si="476"/>
        <v/>
      </c>
      <c r="CI239" s="44" t="str">
        <f t="shared" si="477"/>
        <v/>
      </c>
      <c r="CJ239" s="44" t="str">
        <f t="shared" si="478"/>
        <v/>
      </c>
      <c r="CK239" s="44" t="str">
        <f t="shared" si="479"/>
        <v/>
      </c>
      <c r="CL239" s="44" t="str">
        <f t="shared" si="480"/>
        <v/>
      </c>
      <c r="CM239" s="44" t="str">
        <f t="shared" si="481"/>
        <v/>
      </c>
      <c r="CN239" s="44" t="str">
        <f t="shared" si="482"/>
        <v/>
      </c>
      <c r="CO239" s="44" t="str">
        <f t="shared" si="483"/>
        <v/>
      </c>
      <c r="CP239" s="44" t="str">
        <f t="shared" si="484"/>
        <v/>
      </c>
      <c r="CQ239" s="44" t="str">
        <f t="shared" si="485"/>
        <v/>
      </c>
      <c r="CR239" s="44" t="str">
        <f t="shared" si="486"/>
        <v/>
      </c>
      <c r="CS239" s="44" t="str">
        <f t="shared" si="487"/>
        <v/>
      </c>
      <c r="CT239" s="44" t="str">
        <f t="shared" si="488"/>
        <v/>
      </c>
      <c r="CU239" s="44" t="str">
        <f t="shared" si="489"/>
        <v/>
      </c>
      <c r="CV239" s="44" t="str">
        <f t="shared" si="490"/>
        <v/>
      </c>
      <c r="CW239" s="44" t="str">
        <f t="shared" si="491"/>
        <v/>
      </c>
      <c r="CX239" s="44" t="str">
        <f t="shared" si="492"/>
        <v/>
      </c>
      <c r="CY239" s="44"/>
      <c r="CZ239" s="44"/>
      <c r="DA239" s="45">
        <f t="shared" si="493"/>
        <v>0</v>
      </c>
      <c r="DB239" s="45">
        <f t="shared" si="494"/>
        <v>0</v>
      </c>
      <c r="DC239" s="45">
        <f t="shared" si="495"/>
        <v>0</v>
      </c>
      <c r="DD239" s="45">
        <f t="shared" si="496"/>
        <v>0</v>
      </c>
      <c r="DE239" s="45">
        <f t="shared" si="497"/>
        <v>0</v>
      </c>
      <c r="DF239" s="45">
        <f t="shared" si="498"/>
        <v>0</v>
      </c>
      <c r="DG239" s="45">
        <f t="shared" si="499"/>
        <v>0</v>
      </c>
      <c r="DH239" s="45">
        <f t="shared" si="500"/>
        <v>0</v>
      </c>
      <c r="DI239" s="45">
        <f t="shared" si="501"/>
        <v>0</v>
      </c>
      <c r="DJ239" s="45">
        <f t="shared" si="502"/>
        <v>0</v>
      </c>
      <c r="DK239" s="45">
        <f t="shared" si="503"/>
        <v>0</v>
      </c>
      <c r="DL239" s="45">
        <f t="shared" si="504"/>
        <v>0</v>
      </c>
      <c r="DM239" s="45">
        <f t="shared" si="505"/>
        <v>0</v>
      </c>
      <c r="DN239" s="45">
        <f t="shared" si="506"/>
        <v>0</v>
      </c>
      <c r="DO239" s="45">
        <f t="shared" si="507"/>
        <v>0</v>
      </c>
      <c r="DP239" s="45">
        <f t="shared" si="508"/>
        <v>0</v>
      </c>
      <c r="DQ239" s="45">
        <f t="shared" si="509"/>
        <v>0</v>
      </c>
      <c r="DR239" s="45">
        <f t="shared" si="510"/>
        <v>0</v>
      </c>
      <c r="DS239" s="45">
        <f t="shared" si="511"/>
        <v>0</v>
      </c>
      <c r="DT239" s="45">
        <f t="shared" si="512"/>
        <v>0</v>
      </c>
      <c r="DU239" s="45">
        <f t="shared" si="513"/>
        <v>0</v>
      </c>
      <c r="DV239" s="45">
        <f t="shared" si="514"/>
        <v>0</v>
      </c>
      <c r="DW239" s="45">
        <f t="shared" si="515"/>
        <v>0</v>
      </c>
      <c r="DX239" s="45">
        <f t="shared" si="515"/>
        <v>0</v>
      </c>
    </row>
    <row r="240" spans="1:130" x14ac:dyDescent="0.25">
      <c r="A240" s="476"/>
      <c r="B240" s="66" t="s">
        <v>90</v>
      </c>
      <c r="C240" s="182">
        <f>+E240+G240+I240+K240+M240+O240+Q240+S240+U240+W240+Y240+AA240+AC240+AE240+AG240+AI240</f>
        <v>0</v>
      </c>
      <c r="D240" s="191">
        <f>+F240+H240+J240+L240+N240+P240+R240+T240+V240+X240+Z240+AB240+AD240+AF240+AH240+AJ240</f>
        <v>0</v>
      </c>
      <c r="E240" s="147"/>
      <c r="F240" s="86"/>
      <c r="G240" s="147"/>
      <c r="H240" s="86"/>
      <c r="I240" s="147"/>
      <c r="J240" s="86"/>
      <c r="K240" s="147"/>
      <c r="L240" s="86"/>
      <c r="M240" s="147"/>
      <c r="N240" s="86"/>
      <c r="O240" s="38"/>
      <c r="P240" s="108"/>
      <c r="Q240" s="39"/>
      <c r="R240" s="108"/>
      <c r="S240" s="39"/>
      <c r="T240" s="108"/>
      <c r="U240" s="39"/>
      <c r="V240" s="108"/>
      <c r="W240" s="37"/>
      <c r="X240" s="108"/>
      <c r="Y240" s="37"/>
      <c r="Z240" s="108"/>
      <c r="AA240" s="37"/>
      <c r="AB240" s="108"/>
      <c r="AC240" s="39"/>
      <c r="AD240" s="108"/>
      <c r="AE240" s="37"/>
      <c r="AF240" s="108"/>
      <c r="AG240" s="37"/>
      <c r="AH240" s="108"/>
      <c r="AI240" s="37"/>
      <c r="AJ240" s="109"/>
      <c r="AK240" s="107"/>
      <c r="AL240" s="108"/>
      <c r="AM240" s="37"/>
      <c r="AN240" s="108"/>
      <c r="AO240" s="37"/>
      <c r="AP240" s="108"/>
      <c r="AQ240" s="37"/>
      <c r="AR240" s="108"/>
      <c r="AS240" s="39"/>
      <c r="AT240" s="108"/>
      <c r="AU240" s="39"/>
      <c r="AV240" s="108"/>
      <c r="AW240" s="37"/>
      <c r="AX240" s="108"/>
      <c r="AY240" s="43" t="str">
        <f t="shared" si="468"/>
        <v/>
      </c>
      <c r="CA240" s="44" t="str">
        <f t="shared" si="469"/>
        <v/>
      </c>
      <c r="CB240" s="44" t="str">
        <f t="shared" si="470"/>
        <v/>
      </c>
      <c r="CC240" s="44" t="str">
        <f t="shared" si="471"/>
        <v/>
      </c>
      <c r="CD240" s="44" t="str">
        <f t="shared" si="472"/>
        <v/>
      </c>
      <c r="CE240" s="44" t="str">
        <f t="shared" si="473"/>
        <v/>
      </c>
      <c r="CF240" s="44" t="str">
        <f t="shared" si="474"/>
        <v/>
      </c>
      <c r="CG240" s="44" t="str">
        <f t="shared" si="475"/>
        <v/>
      </c>
      <c r="CH240" s="44" t="str">
        <f t="shared" si="476"/>
        <v/>
      </c>
      <c r="CI240" s="44" t="str">
        <f t="shared" si="477"/>
        <v/>
      </c>
      <c r="CJ240" s="44" t="str">
        <f t="shared" si="478"/>
        <v/>
      </c>
      <c r="CK240" s="44" t="str">
        <f t="shared" si="479"/>
        <v/>
      </c>
      <c r="CL240" s="44" t="str">
        <f t="shared" si="480"/>
        <v/>
      </c>
      <c r="CM240" s="44" t="str">
        <f t="shared" si="481"/>
        <v/>
      </c>
      <c r="CN240" s="44" t="str">
        <f t="shared" si="482"/>
        <v/>
      </c>
      <c r="CO240" s="44" t="str">
        <f t="shared" si="483"/>
        <v/>
      </c>
      <c r="CP240" s="44" t="str">
        <f t="shared" si="484"/>
        <v/>
      </c>
      <c r="CQ240" s="44" t="str">
        <f t="shared" si="485"/>
        <v/>
      </c>
      <c r="CR240" s="44" t="str">
        <f t="shared" si="486"/>
        <v/>
      </c>
      <c r="CS240" s="44" t="str">
        <f t="shared" si="487"/>
        <v/>
      </c>
      <c r="CT240" s="44" t="str">
        <f t="shared" si="488"/>
        <v/>
      </c>
      <c r="CU240" s="44" t="str">
        <f t="shared" si="489"/>
        <v/>
      </c>
      <c r="CV240" s="44" t="str">
        <f t="shared" si="490"/>
        <v/>
      </c>
      <c r="CW240" s="44" t="str">
        <f t="shared" si="491"/>
        <v/>
      </c>
      <c r="CX240" s="44" t="str">
        <f t="shared" si="492"/>
        <v/>
      </c>
      <c r="CY240" s="44"/>
      <c r="CZ240" s="44"/>
      <c r="DA240" s="45">
        <f t="shared" si="493"/>
        <v>0</v>
      </c>
      <c r="DB240" s="45">
        <f t="shared" si="494"/>
        <v>0</v>
      </c>
      <c r="DC240" s="45">
        <f t="shared" si="495"/>
        <v>0</v>
      </c>
      <c r="DD240" s="45">
        <f t="shared" si="496"/>
        <v>0</v>
      </c>
      <c r="DE240" s="45">
        <f t="shared" si="497"/>
        <v>0</v>
      </c>
      <c r="DF240" s="45">
        <f t="shared" si="498"/>
        <v>0</v>
      </c>
      <c r="DG240" s="45">
        <f t="shared" si="499"/>
        <v>0</v>
      </c>
      <c r="DH240" s="45">
        <f t="shared" si="500"/>
        <v>0</v>
      </c>
      <c r="DI240" s="45">
        <f t="shared" si="501"/>
        <v>0</v>
      </c>
      <c r="DJ240" s="45">
        <f t="shared" si="502"/>
        <v>0</v>
      </c>
      <c r="DK240" s="45">
        <f t="shared" si="503"/>
        <v>0</v>
      </c>
      <c r="DL240" s="45">
        <f t="shared" si="504"/>
        <v>0</v>
      </c>
      <c r="DM240" s="45">
        <f t="shared" si="505"/>
        <v>0</v>
      </c>
      <c r="DN240" s="45">
        <f t="shared" si="506"/>
        <v>0</v>
      </c>
      <c r="DO240" s="45">
        <f t="shared" si="507"/>
        <v>0</v>
      </c>
      <c r="DP240" s="45">
        <f t="shared" si="508"/>
        <v>0</v>
      </c>
      <c r="DQ240" s="45">
        <f t="shared" si="509"/>
        <v>0</v>
      </c>
      <c r="DR240" s="45">
        <f t="shared" si="510"/>
        <v>0</v>
      </c>
      <c r="DS240" s="45">
        <f t="shared" si="511"/>
        <v>0</v>
      </c>
      <c r="DT240" s="45">
        <f t="shared" si="512"/>
        <v>0</v>
      </c>
      <c r="DU240" s="45">
        <f t="shared" si="513"/>
        <v>0</v>
      </c>
      <c r="DV240" s="45">
        <f t="shared" si="514"/>
        <v>0</v>
      </c>
      <c r="DW240" s="45">
        <f t="shared" si="515"/>
        <v>0</v>
      </c>
      <c r="DX240" s="45">
        <f t="shared" si="515"/>
        <v>0</v>
      </c>
    </row>
    <row r="241" spans="1:128" s="9" customFormat="1" ht="33" x14ac:dyDescent="0.25">
      <c r="A241" s="476"/>
      <c r="B241" s="67" t="s">
        <v>91</v>
      </c>
      <c r="C241" s="192">
        <f>+M241+O241+Q241+S241+U241+W241+Y241+AA241+AC241+AE241+AG241+AI241</f>
        <v>0</v>
      </c>
      <c r="D241" s="183">
        <f>+N241+P241+R241+T241+V241+X241+Z241+AB241+AD241+AF241+AH241+AJ241</f>
        <v>0</v>
      </c>
      <c r="E241" s="184"/>
      <c r="F241" s="185"/>
      <c r="G241" s="186"/>
      <c r="H241" s="185"/>
      <c r="I241" s="186"/>
      <c r="J241" s="185"/>
      <c r="K241" s="186"/>
      <c r="L241" s="185"/>
      <c r="M241" s="39"/>
      <c r="N241" s="108"/>
      <c r="O241" s="37"/>
      <c r="P241" s="108"/>
      <c r="Q241" s="39"/>
      <c r="R241" s="108"/>
      <c r="S241" s="39"/>
      <c r="T241" s="108"/>
      <c r="U241" s="39"/>
      <c r="V241" s="108"/>
      <c r="W241" s="37"/>
      <c r="X241" s="108"/>
      <c r="Y241" s="37"/>
      <c r="Z241" s="108"/>
      <c r="AA241" s="37"/>
      <c r="AB241" s="108"/>
      <c r="AC241" s="39"/>
      <c r="AD241" s="108"/>
      <c r="AE241" s="37"/>
      <c r="AF241" s="108"/>
      <c r="AG241" s="37"/>
      <c r="AH241" s="108"/>
      <c r="AI241" s="37"/>
      <c r="AJ241" s="109"/>
      <c r="AK241" s="107"/>
      <c r="AL241" s="108"/>
      <c r="AM241" s="37"/>
      <c r="AN241" s="108"/>
      <c r="AO241" s="37"/>
      <c r="AP241" s="108"/>
      <c r="AQ241" s="37"/>
      <c r="AR241" s="108"/>
      <c r="AS241" s="39"/>
      <c r="AT241" s="108"/>
      <c r="AU241" s="39"/>
      <c r="AV241" s="108"/>
      <c r="AW241" s="37"/>
      <c r="AX241" s="108"/>
      <c r="AY241" s="43" t="str">
        <f t="shared" si="468"/>
        <v/>
      </c>
      <c r="BV241" s="10"/>
      <c r="BW241" s="10"/>
      <c r="BX241" s="11"/>
      <c r="BY241" s="11"/>
      <c r="BZ241" s="11"/>
      <c r="CA241" s="44" t="str">
        <f t="shared" si="469"/>
        <v/>
      </c>
      <c r="CB241" s="44" t="str">
        <f t="shared" si="470"/>
        <v/>
      </c>
      <c r="CC241" s="44" t="str">
        <f t="shared" si="471"/>
        <v/>
      </c>
      <c r="CD241" s="44" t="str">
        <f t="shared" si="472"/>
        <v/>
      </c>
      <c r="CE241" s="44" t="str">
        <f t="shared" si="473"/>
        <v/>
      </c>
      <c r="CF241" s="44" t="str">
        <f t="shared" si="474"/>
        <v/>
      </c>
      <c r="CG241" s="44" t="str">
        <f t="shared" si="475"/>
        <v/>
      </c>
      <c r="CH241" s="44" t="str">
        <f t="shared" si="476"/>
        <v/>
      </c>
      <c r="CI241" s="44" t="str">
        <f t="shared" si="477"/>
        <v/>
      </c>
      <c r="CJ241" s="44" t="str">
        <f t="shared" si="478"/>
        <v/>
      </c>
      <c r="CK241" s="44" t="str">
        <f t="shared" si="479"/>
        <v/>
      </c>
      <c r="CL241" s="44" t="str">
        <f t="shared" si="480"/>
        <v/>
      </c>
      <c r="CM241" s="44" t="str">
        <f t="shared" si="481"/>
        <v/>
      </c>
      <c r="CN241" s="44" t="str">
        <f t="shared" si="482"/>
        <v/>
      </c>
      <c r="CO241" s="44" t="str">
        <f t="shared" si="483"/>
        <v/>
      </c>
      <c r="CP241" s="44" t="str">
        <f t="shared" si="484"/>
        <v/>
      </c>
      <c r="CQ241" s="44" t="str">
        <f t="shared" si="485"/>
        <v/>
      </c>
      <c r="CR241" s="44" t="str">
        <f t="shared" si="486"/>
        <v/>
      </c>
      <c r="CS241" s="44" t="str">
        <f t="shared" si="487"/>
        <v/>
      </c>
      <c r="CT241" s="44" t="str">
        <f t="shared" si="488"/>
        <v/>
      </c>
      <c r="CU241" s="44" t="str">
        <f t="shared" si="489"/>
        <v/>
      </c>
      <c r="CV241" s="44" t="str">
        <f t="shared" si="490"/>
        <v/>
      </c>
      <c r="CW241" s="44" t="str">
        <f t="shared" si="491"/>
        <v/>
      </c>
      <c r="CX241" s="44" t="str">
        <f t="shared" si="492"/>
        <v/>
      </c>
      <c r="CY241" s="44"/>
      <c r="CZ241" s="44"/>
      <c r="DA241" s="45">
        <f t="shared" si="493"/>
        <v>0</v>
      </c>
      <c r="DB241" s="45">
        <f t="shared" si="494"/>
        <v>0</v>
      </c>
      <c r="DC241" s="45">
        <f t="shared" si="495"/>
        <v>0</v>
      </c>
      <c r="DD241" s="45">
        <f t="shared" si="496"/>
        <v>0</v>
      </c>
      <c r="DE241" s="45">
        <f t="shared" si="497"/>
        <v>0</v>
      </c>
      <c r="DF241" s="45">
        <f t="shared" si="498"/>
        <v>0</v>
      </c>
      <c r="DG241" s="45">
        <f t="shared" si="499"/>
        <v>0</v>
      </c>
      <c r="DH241" s="45">
        <f t="shared" si="500"/>
        <v>0</v>
      </c>
      <c r="DI241" s="45">
        <f t="shared" si="501"/>
        <v>0</v>
      </c>
      <c r="DJ241" s="45">
        <f t="shared" si="502"/>
        <v>0</v>
      </c>
      <c r="DK241" s="45">
        <f t="shared" si="503"/>
        <v>0</v>
      </c>
      <c r="DL241" s="45">
        <f t="shared" si="504"/>
        <v>0</v>
      </c>
      <c r="DM241" s="45">
        <f t="shared" si="505"/>
        <v>0</v>
      </c>
      <c r="DN241" s="45">
        <f t="shared" si="506"/>
        <v>0</v>
      </c>
      <c r="DO241" s="45">
        <f t="shared" si="507"/>
        <v>0</v>
      </c>
      <c r="DP241" s="45">
        <f t="shared" si="508"/>
        <v>0</v>
      </c>
      <c r="DQ241" s="45">
        <f t="shared" si="509"/>
        <v>0</v>
      </c>
      <c r="DR241" s="45">
        <f t="shared" si="510"/>
        <v>0</v>
      </c>
      <c r="DS241" s="45">
        <f t="shared" si="511"/>
        <v>0</v>
      </c>
      <c r="DT241" s="45">
        <f t="shared" si="512"/>
        <v>0</v>
      </c>
      <c r="DU241" s="45">
        <f t="shared" si="513"/>
        <v>0</v>
      </c>
      <c r="DV241" s="45">
        <f t="shared" si="514"/>
        <v>0</v>
      </c>
      <c r="DW241" s="45">
        <f t="shared" si="515"/>
        <v>0</v>
      </c>
      <c r="DX241" s="45">
        <f t="shared" si="515"/>
        <v>0</v>
      </c>
    </row>
    <row r="242" spans="1:128" s="9" customFormat="1" x14ac:dyDescent="0.25">
      <c r="A242" s="476"/>
      <c r="B242" s="66" t="s">
        <v>50</v>
      </c>
      <c r="C242" s="182">
        <f>+O242+Q242+S242+U242+W242+Y242+AA242+AC242+AE242+AG242+AI242</f>
        <v>0</v>
      </c>
      <c r="D242" s="183">
        <f>+P242+R242+T242+V242+X242+Z242+AB242+AD242+AF242+AH242+AJ242</f>
        <v>0</v>
      </c>
      <c r="E242" s="184"/>
      <c r="F242" s="185"/>
      <c r="G242" s="186"/>
      <c r="H242" s="185"/>
      <c r="I242" s="186"/>
      <c r="J242" s="185"/>
      <c r="K242" s="186"/>
      <c r="L242" s="185"/>
      <c r="M242" s="193"/>
      <c r="N242" s="194"/>
      <c r="O242" s="37"/>
      <c r="P242" s="108"/>
      <c r="Q242" s="39"/>
      <c r="R242" s="108"/>
      <c r="S242" s="39"/>
      <c r="T242" s="108"/>
      <c r="U242" s="39"/>
      <c r="V242" s="108"/>
      <c r="W242" s="37"/>
      <c r="X242" s="108"/>
      <c r="Y242" s="37"/>
      <c r="Z242" s="108"/>
      <c r="AA242" s="37"/>
      <c r="AB242" s="108"/>
      <c r="AC242" s="39"/>
      <c r="AD242" s="108"/>
      <c r="AE242" s="37"/>
      <c r="AF242" s="108"/>
      <c r="AG242" s="37"/>
      <c r="AH242" s="108"/>
      <c r="AI242" s="37"/>
      <c r="AJ242" s="109"/>
      <c r="AK242" s="107"/>
      <c r="AL242" s="108"/>
      <c r="AM242" s="37"/>
      <c r="AN242" s="108"/>
      <c r="AO242" s="37"/>
      <c r="AP242" s="108"/>
      <c r="AQ242" s="37"/>
      <c r="AR242" s="108"/>
      <c r="AS242" s="39"/>
      <c r="AT242" s="108"/>
      <c r="AU242" s="39"/>
      <c r="AV242" s="108"/>
      <c r="AW242" s="37"/>
      <c r="AX242" s="108"/>
      <c r="AY242" s="43" t="str">
        <f t="shared" si="468"/>
        <v/>
      </c>
      <c r="BV242" s="10"/>
      <c r="BW242" s="10"/>
      <c r="BX242" s="11"/>
      <c r="BY242" s="11"/>
      <c r="BZ242" s="11"/>
      <c r="CA242" s="44" t="str">
        <f t="shared" si="469"/>
        <v/>
      </c>
      <c r="CB242" s="44" t="str">
        <f t="shared" si="470"/>
        <v/>
      </c>
      <c r="CC242" s="44" t="str">
        <f t="shared" si="471"/>
        <v/>
      </c>
      <c r="CD242" s="44" t="str">
        <f t="shared" si="472"/>
        <v/>
      </c>
      <c r="CE242" s="44" t="str">
        <f t="shared" si="473"/>
        <v/>
      </c>
      <c r="CF242" s="44" t="str">
        <f t="shared" si="474"/>
        <v/>
      </c>
      <c r="CG242" s="44" t="str">
        <f t="shared" si="475"/>
        <v/>
      </c>
      <c r="CH242" s="44" t="str">
        <f t="shared" si="476"/>
        <v/>
      </c>
      <c r="CI242" s="44" t="str">
        <f t="shared" si="477"/>
        <v/>
      </c>
      <c r="CJ242" s="44" t="str">
        <f t="shared" si="478"/>
        <v/>
      </c>
      <c r="CK242" s="44" t="str">
        <f t="shared" si="479"/>
        <v/>
      </c>
      <c r="CL242" s="44" t="str">
        <f t="shared" si="480"/>
        <v/>
      </c>
      <c r="CM242" s="44" t="str">
        <f t="shared" si="481"/>
        <v/>
      </c>
      <c r="CN242" s="44" t="str">
        <f t="shared" si="482"/>
        <v/>
      </c>
      <c r="CO242" s="44" t="str">
        <f t="shared" si="483"/>
        <v/>
      </c>
      <c r="CP242" s="44" t="str">
        <f t="shared" si="484"/>
        <v/>
      </c>
      <c r="CQ242" s="44" t="str">
        <f t="shared" si="485"/>
        <v/>
      </c>
      <c r="CR242" s="44" t="str">
        <f t="shared" si="486"/>
        <v/>
      </c>
      <c r="CS242" s="44" t="str">
        <f t="shared" si="487"/>
        <v/>
      </c>
      <c r="CT242" s="44" t="str">
        <f t="shared" si="488"/>
        <v/>
      </c>
      <c r="CU242" s="44" t="str">
        <f t="shared" si="489"/>
        <v/>
      </c>
      <c r="CV242" s="44" t="str">
        <f t="shared" si="490"/>
        <v/>
      </c>
      <c r="CW242" s="44" t="str">
        <f t="shared" si="491"/>
        <v/>
      </c>
      <c r="CX242" s="44" t="str">
        <f t="shared" si="492"/>
        <v/>
      </c>
      <c r="CY242" s="44"/>
      <c r="CZ242" s="44"/>
      <c r="DA242" s="45">
        <f t="shared" si="493"/>
        <v>0</v>
      </c>
      <c r="DB242" s="45">
        <f t="shared" si="494"/>
        <v>0</v>
      </c>
      <c r="DC242" s="45">
        <f t="shared" si="495"/>
        <v>0</v>
      </c>
      <c r="DD242" s="45">
        <f t="shared" si="496"/>
        <v>0</v>
      </c>
      <c r="DE242" s="45">
        <f t="shared" si="497"/>
        <v>0</v>
      </c>
      <c r="DF242" s="45">
        <f t="shared" si="498"/>
        <v>0</v>
      </c>
      <c r="DG242" s="45">
        <f t="shared" si="499"/>
        <v>0</v>
      </c>
      <c r="DH242" s="45">
        <f t="shared" si="500"/>
        <v>0</v>
      </c>
      <c r="DI242" s="45">
        <f t="shared" si="501"/>
        <v>0</v>
      </c>
      <c r="DJ242" s="45">
        <f t="shared" si="502"/>
        <v>0</v>
      </c>
      <c r="DK242" s="45">
        <f t="shared" si="503"/>
        <v>0</v>
      </c>
      <c r="DL242" s="45">
        <f t="shared" si="504"/>
        <v>0</v>
      </c>
      <c r="DM242" s="45">
        <f t="shared" si="505"/>
        <v>0</v>
      </c>
      <c r="DN242" s="45">
        <f t="shared" si="506"/>
        <v>0</v>
      </c>
      <c r="DO242" s="45">
        <f t="shared" si="507"/>
        <v>0</v>
      </c>
      <c r="DP242" s="45">
        <f t="shared" si="508"/>
        <v>0</v>
      </c>
      <c r="DQ242" s="45">
        <f t="shared" si="509"/>
        <v>0</v>
      </c>
      <c r="DR242" s="45">
        <f t="shared" si="510"/>
        <v>0</v>
      </c>
      <c r="DS242" s="45">
        <f t="shared" si="511"/>
        <v>0</v>
      </c>
      <c r="DT242" s="45">
        <f t="shared" si="512"/>
        <v>0</v>
      </c>
      <c r="DU242" s="45">
        <f t="shared" si="513"/>
        <v>0</v>
      </c>
      <c r="DV242" s="45">
        <f t="shared" si="514"/>
        <v>0</v>
      </c>
      <c r="DW242" s="45">
        <f t="shared" si="515"/>
        <v>0</v>
      </c>
      <c r="DX242" s="45">
        <f t="shared" si="515"/>
        <v>0</v>
      </c>
    </row>
    <row r="243" spans="1:128" s="9" customFormat="1" ht="22.5" x14ac:dyDescent="0.25">
      <c r="A243" s="476"/>
      <c r="B243" s="67" t="s">
        <v>92</v>
      </c>
      <c r="C243" s="195">
        <f>+E243+G243+I243+K243+M243+O243+Q243+S243+U243+W243+Y243+AA243+AC243+AE243+AG243+AI243</f>
        <v>0</v>
      </c>
      <c r="D243" s="191">
        <f>+F243+H243+J243+L243+N243+P243+R243+T243+V243+X243+Z243+AB243+AD243+AF243+AH243+AJ243</f>
        <v>0</v>
      </c>
      <c r="E243" s="147"/>
      <c r="F243" s="86"/>
      <c r="G243" s="147"/>
      <c r="H243" s="86"/>
      <c r="I243" s="147"/>
      <c r="J243" s="86"/>
      <c r="K243" s="147"/>
      <c r="L243" s="86"/>
      <c r="M243" s="39"/>
      <c r="N243" s="108"/>
      <c r="O243" s="37"/>
      <c r="P243" s="108"/>
      <c r="Q243" s="39"/>
      <c r="R243" s="108"/>
      <c r="S243" s="39"/>
      <c r="T243" s="108"/>
      <c r="U243" s="39"/>
      <c r="V243" s="108"/>
      <c r="W243" s="37"/>
      <c r="X243" s="108"/>
      <c r="Y243" s="37"/>
      <c r="Z243" s="108"/>
      <c r="AA243" s="37"/>
      <c r="AB243" s="108"/>
      <c r="AC243" s="39"/>
      <c r="AD243" s="108"/>
      <c r="AE243" s="37"/>
      <c r="AF243" s="108"/>
      <c r="AG243" s="37"/>
      <c r="AH243" s="108"/>
      <c r="AI243" s="37"/>
      <c r="AJ243" s="109"/>
      <c r="AK243" s="107"/>
      <c r="AL243" s="108"/>
      <c r="AM243" s="37"/>
      <c r="AN243" s="108"/>
      <c r="AO243" s="37"/>
      <c r="AP243" s="108"/>
      <c r="AQ243" s="37"/>
      <c r="AR243" s="108"/>
      <c r="AS243" s="39"/>
      <c r="AT243" s="108"/>
      <c r="AU243" s="39"/>
      <c r="AV243" s="108"/>
      <c r="AW243" s="37"/>
      <c r="AX243" s="108"/>
      <c r="AY243" s="43" t="str">
        <f t="shared" si="468"/>
        <v/>
      </c>
      <c r="BV243" s="10"/>
      <c r="BW243" s="10"/>
      <c r="BX243" s="11"/>
      <c r="BY243" s="11"/>
      <c r="BZ243" s="11"/>
      <c r="CA243" s="44" t="str">
        <f t="shared" si="469"/>
        <v/>
      </c>
      <c r="CB243" s="44" t="str">
        <f t="shared" si="470"/>
        <v/>
      </c>
      <c r="CC243" s="44" t="str">
        <f t="shared" si="471"/>
        <v/>
      </c>
      <c r="CD243" s="44" t="str">
        <f t="shared" si="472"/>
        <v/>
      </c>
      <c r="CE243" s="44" t="str">
        <f t="shared" si="473"/>
        <v/>
      </c>
      <c r="CF243" s="44" t="str">
        <f t="shared" si="474"/>
        <v/>
      </c>
      <c r="CG243" s="44" t="str">
        <f t="shared" si="475"/>
        <v/>
      </c>
      <c r="CH243" s="44" t="str">
        <f t="shared" si="476"/>
        <v/>
      </c>
      <c r="CI243" s="44" t="str">
        <f t="shared" si="477"/>
        <v/>
      </c>
      <c r="CJ243" s="44" t="str">
        <f t="shared" si="478"/>
        <v/>
      </c>
      <c r="CK243" s="44" t="str">
        <f t="shared" si="479"/>
        <v/>
      </c>
      <c r="CL243" s="44" t="str">
        <f t="shared" si="480"/>
        <v/>
      </c>
      <c r="CM243" s="44" t="str">
        <f t="shared" si="481"/>
        <v/>
      </c>
      <c r="CN243" s="44" t="str">
        <f t="shared" si="482"/>
        <v/>
      </c>
      <c r="CO243" s="44" t="str">
        <f t="shared" si="483"/>
        <v/>
      </c>
      <c r="CP243" s="44" t="str">
        <f t="shared" si="484"/>
        <v/>
      </c>
      <c r="CQ243" s="44" t="str">
        <f t="shared" si="485"/>
        <v/>
      </c>
      <c r="CR243" s="44" t="str">
        <f t="shared" si="486"/>
        <v/>
      </c>
      <c r="CS243" s="44" t="str">
        <f t="shared" si="487"/>
        <v/>
      </c>
      <c r="CT243" s="44" t="str">
        <f t="shared" si="488"/>
        <v/>
      </c>
      <c r="CU243" s="44" t="str">
        <f t="shared" si="489"/>
        <v/>
      </c>
      <c r="CV243" s="44" t="str">
        <f t="shared" si="490"/>
        <v/>
      </c>
      <c r="CW243" s="44" t="str">
        <f t="shared" si="491"/>
        <v/>
      </c>
      <c r="CX243" s="44" t="str">
        <f t="shared" si="492"/>
        <v/>
      </c>
      <c r="CY243" s="44"/>
      <c r="CZ243" s="44"/>
      <c r="DA243" s="45">
        <f t="shared" si="493"/>
        <v>0</v>
      </c>
      <c r="DB243" s="45">
        <f t="shared" si="494"/>
        <v>0</v>
      </c>
      <c r="DC243" s="45">
        <f t="shared" si="495"/>
        <v>0</v>
      </c>
      <c r="DD243" s="45">
        <f t="shared" si="496"/>
        <v>0</v>
      </c>
      <c r="DE243" s="45">
        <f t="shared" si="497"/>
        <v>0</v>
      </c>
      <c r="DF243" s="45">
        <f t="shared" si="498"/>
        <v>0</v>
      </c>
      <c r="DG243" s="45">
        <f t="shared" si="499"/>
        <v>0</v>
      </c>
      <c r="DH243" s="45">
        <f t="shared" si="500"/>
        <v>0</v>
      </c>
      <c r="DI243" s="45">
        <f t="shared" si="501"/>
        <v>0</v>
      </c>
      <c r="DJ243" s="45">
        <f t="shared" si="502"/>
        <v>0</v>
      </c>
      <c r="DK243" s="45">
        <f t="shared" si="503"/>
        <v>0</v>
      </c>
      <c r="DL243" s="45">
        <f t="shared" si="504"/>
        <v>0</v>
      </c>
      <c r="DM243" s="45">
        <f t="shared" si="505"/>
        <v>0</v>
      </c>
      <c r="DN243" s="45">
        <f t="shared" si="506"/>
        <v>0</v>
      </c>
      <c r="DO243" s="45">
        <f t="shared" si="507"/>
        <v>0</v>
      </c>
      <c r="DP243" s="45">
        <f t="shared" si="508"/>
        <v>0</v>
      </c>
      <c r="DQ243" s="45">
        <f t="shared" si="509"/>
        <v>0</v>
      </c>
      <c r="DR243" s="45">
        <f t="shared" si="510"/>
        <v>0</v>
      </c>
      <c r="DS243" s="45">
        <f t="shared" si="511"/>
        <v>0</v>
      </c>
      <c r="DT243" s="45">
        <f t="shared" si="512"/>
        <v>0</v>
      </c>
      <c r="DU243" s="45">
        <f t="shared" si="513"/>
        <v>0</v>
      </c>
      <c r="DV243" s="45">
        <f t="shared" si="514"/>
        <v>0</v>
      </c>
      <c r="DW243" s="45">
        <f t="shared" si="515"/>
        <v>0</v>
      </c>
      <c r="DX243" s="45">
        <f t="shared" si="515"/>
        <v>0</v>
      </c>
    </row>
    <row r="244" spans="1:128" s="9" customFormat="1" x14ac:dyDescent="0.25">
      <c r="A244" s="476"/>
      <c r="B244" s="66" t="s">
        <v>52</v>
      </c>
      <c r="C244" s="182">
        <f>+M244+O244+Q244+S244+U244+W244+Y244+AA244+AC244+AE244+AG244+AI244</f>
        <v>0</v>
      </c>
      <c r="D244" s="191">
        <f>+N244+P244+R244+T244+V244+X244+Z244+AB244+AD244+AF244+AH244+AJ244</f>
        <v>0</v>
      </c>
      <c r="E244" s="184"/>
      <c r="F244" s="185"/>
      <c r="G244" s="186"/>
      <c r="H244" s="185"/>
      <c r="I244" s="186"/>
      <c r="J244" s="185"/>
      <c r="K244" s="186"/>
      <c r="L244" s="185"/>
      <c r="M244" s="37"/>
      <c r="N244" s="108"/>
      <c r="O244" s="38"/>
      <c r="P244" s="108"/>
      <c r="Q244" s="39"/>
      <c r="R244" s="108"/>
      <c r="S244" s="39"/>
      <c r="T244" s="108"/>
      <c r="U244" s="39"/>
      <c r="V244" s="108"/>
      <c r="W244" s="37"/>
      <c r="X244" s="108"/>
      <c r="Y244" s="37"/>
      <c r="Z244" s="108"/>
      <c r="AA244" s="37"/>
      <c r="AB244" s="108"/>
      <c r="AC244" s="39"/>
      <c r="AD244" s="108"/>
      <c r="AE244" s="37"/>
      <c r="AF244" s="108"/>
      <c r="AG244" s="37"/>
      <c r="AH244" s="108"/>
      <c r="AI244" s="37"/>
      <c r="AJ244" s="109"/>
      <c r="AK244" s="107"/>
      <c r="AL244" s="108"/>
      <c r="AM244" s="37"/>
      <c r="AN244" s="108"/>
      <c r="AO244" s="37"/>
      <c r="AP244" s="108"/>
      <c r="AQ244" s="37"/>
      <c r="AR244" s="108"/>
      <c r="AS244" s="39"/>
      <c r="AT244" s="108"/>
      <c r="AU244" s="39"/>
      <c r="AV244" s="108"/>
      <c r="AW244" s="37"/>
      <c r="AX244" s="108"/>
      <c r="AY244" s="43" t="str">
        <f t="shared" si="468"/>
        <v/>
      </c>
      <c r="BV244" s="10"/>
      <c r="BW244" s="10"/>
      <c r="BX244" s="11"/>
      <c r="BY244" s="11"/>
      <c r="BZ244" s="11"/>
      <c r="CA244" s="44" t="str">
        <f t="shared" si="469"/>
        <v/>
      </c>
      <c r="CB244" s="44" t="str">
        <f t="shared" si="470"/>
        <v/>
      </c>
      <c r="CC244" s="44" t="str">
        <f t="shared" si="471"/>
        <v/>
      </c>
      <c r="CD244" s="44" t="str">
        <f t="shared" si="472"/>
        <v/>
      </c>
      <c r="CE244" s="44" t="str">
        <f t="shared" si="473"/>
        <v/>
      </c>
      <c r="CF244" s="44" t="str">
        <f t="shared" si="474"/>
        <v/>
      </c>
      <c r="CG244" s="44" t="str">
        <f t="shared" si="475"/>
        <v/>
      </c>
      <c r="CH244" s="44" t="str">
        <f t="shared" si="476"/>
        <v/>
      </c>
      <c r="CI244" s="44" t="str">
        <f t="shared" si="477"/>
        <v/>
      </c>
      <c r="CJ244" s="44" t="str">
        <f t="shared" si="478"/>
        <v/>
      </c>
      <c r="CK244" s="44" t="str">
        <f t="shared" si="479"/>
        <v/>
      </c>
      <c r="CL244" s="44" t="str">
        <f t="shared" si="480"/>
        <v/>
      </c>
      <c r="CM244" s="44" t="str">
        <f t="shared" si="481"/>
        <v/>
      </c>
      <c r="CN244" s="44" t="str">
        <f t="shared" si="482"/>
        <v/>
      </c>
      <c r="CO244" s="44" t="str">
        <f t="shared" si="483"/>
        <v/>
      </c>
      <c r="CP244" s="44" t="str">
        <f t="shared" si="484"/>
        <v/>
      </c>
      <c r="CQ244" s="44" t="str">
        <f t="shared" si="485"/>
        <v/>
      </c>
      <c r="CR244" s="44" t="str">
        <f t="shared" si="486"/>
        <v/>
      </c>
      <c r="CS244" s="44" t="str">
        <f t="shared" si="487"/>
        <v/>
      </c>
      <c r="CT244" s="44" t="str">
        <f t="shared" si="488"/>
        <v/>
      </c>
      <c r="CU244" s="44" t="str">
        <f t="shared" si="489"/>
        <v/>
      </c>
      <c r="CV244" s="44" t="str">
        <f t="shared" si="490"/>
        <v/>
      </c>
      <c r="CW244" s="44" t="str">
        <f t="shared" si="491"/>
        <v/>
      </c>
      <c r="CX244" s="44" t="str">
        <f t="shared" si="492"/>
        <v/>
      </c>
      <c r="CY244" s="44"/>
      <c r="CZ244" s="44"/>
      <c r="DA244" s="45">
        <f t="shared" si="493"/>
        <v>0</v>
      </c>
      <c r="DB244" s="45">
        <f t="shared" si="494"/>
        <v>0</v>
      </c>
      <c r="DC244" s="45">
        <f t="shared" si="495"/>
        <v>0</v>
      </c>
      <c r="DD244" s="45">
        <f t="shared" si="496"/>
        <v>0</v>
      </c>
      <c r="DE244" s="45">
        <f t="shared" si="497"/>
        <v>0</v>
      </c>
      <c r="DF244" s="45">
        <f t="shared" si="498"/>
        <v>0</v>
      </c>
      <c r="DG244" s="45">
        <f t="shared" si="499"/>
        <v>0</v>
      </c>
      <c r="DH244" s="45">
        <f t="shared" si="500"/>
        <v>0</v>
      </c>
      <c r="DI244" s="45">
        <f t="shared" si="501"/>
        <v>0</v>
      </c>
      <c r="DJ244" s="45">
        <f t="shared" si="502"/>
        <v>0</v>
      </c>
      <c r="DK244" s="45">
        <f t="shared" si="503"/>
        <v>0</v>
      </c>
      <c r="DL244" s="45">
        <f t="shared" si="504"/>
        <v>0</v>
      </c>
      <c r="DM244" s="45">
        <f t="shared" si="505"/>
        <v>0</v>
      </c>
      <c r="DN244" s="45">
        <f t="shared" si="506"/>
        <v>0</v>
      </c>
      <c r="DO244" s="45">
        <f t="shared" si="507"/>
        <v>0</v>
      </c>
      <c r="DP244" s="45">
        <f t="shared" si="508"/>
        <v>0</v>
      </c>
      <c r="DQ244" s="45">
        <f t="shared" si="509"/>
        <v>0</v>
      </c>
      <c r="DR244" s="45">
        <f t="shared" si="510"/>
        <v>0</v>
      </c>
      <c r="DS244" s="45">
        <f t="shared" si="511"/>
        <v>0</v>
      </c>
      <c r="DT244" s="45">
        <f t="shared" si="512"/>
        <v>0</v>
      </c>
      <c r="DU244" s="45">
        <f t="shared" si="513"/>
        <v>0</v>
      </c>
      <c r="DV244" s="45">
        <f t="shared" si="514"/>
        <v>0</v>
      </c>
      <c r="DW244" s="45">
        <f t="shared" si="515"/>
        <v>0</v>
      </c>
      <c r="DX244" s="45">
        <f t="shared" si="515"/>
        <v>0</v>
      </c>
    </row>
    <row r="245" spans="1:128" s="9" customFormat="1" x14ac:dyDescent="0.25">
      <c r="A245" s="476"/>
      <c r="B245" s="66" t="s">
        <v>93</v>
      </c>
      <c r="C245" s="182">
        <f>+M245+O245+Q245+S245+U245+W245+Y245+AA245+AC245+AE245+AG245+AI245</f>
        <v>0</v>
      </c>
      <c r="D245" s="191">
        <f>+N245+P245+R245+T245+V245+X245+Z245+AB245+AD245+AF245+AH245+AJ245</f>
        <v>0</v>
      </c>
      <c r="E245" s="184"/>
      <c r="F245" s="185"/>
      <c r="G245" s="186"/>
      <c r="H245" s="185"/>
      <c r="I245" s="186"/>
      <c r="J245" s="185"/>
      <c r="K245" s="186"/>
      <c r="L245" s="185"/>
      <c r="M245" s="37"/>
      <c r="N245" s="108"/>
      <c r="O245" s="37"/>
      <c r="P245" s="108"/>
      <c r="Q245" s="39"/>
      <c r="R245" s="108"/>
      <c r="S245" s="39"/>
      <c r="T245" s="108"/>
      <c r="U245" s="39"/>
      <c r="V245" s="108"/>
      <c r="W245" s="37"/>
      <c r="X245" s="108"/>
      <c r="Y245" s="37"/>
      <c r="Z245" s="108"/>
      <c r="AA245" s="37"/>
      <c r="AB245" s="108"/>
      <c r="AC245" s="39"/>
      <c r="AD245" s="108"/>
      <c r="AE245" s="37"/>
      <c r="AF245" s="108"/>
      <c r="AG245" s="37"/>
      <c r="AH245" s="108"/>
      <c r="AI245" s="37"/>
      <c r="AJ245" s="109"/>
      <c r="AK245" s="107"/>
      <c r="AL245" s="108"/>
      <c r="AM245" s="37"/>
      <c r="AN245" s="108"/>
      <c r="AO245" s="37"/>
      <c r="AP245" s="108"/>
      <c r="AQ245" s="37"/>
      <c r="AR245" s="108"/>
      <c r="AS245" s="39"/>
      <c r="AT245" s="108"/>
      <c r="AU245" s="39"/>
      <c r="AV245" s="108"/>
      <c r="AW245" s="37"/>
      <c r="AX245" s="108"/>
      <c r="AY245" s="43" t="str">
        <f t="shared" si="468"/>
        <v/>
      </c>
      <c r="BV245" s="10"/>
      <c r="BW245" s="10"/>
      <c r="BX245" s="11"/>
      <c r="BY245" s="11"/>
      <c r="BZ245" s="11"/>
      <c r="CA245" s="44" t="str">
        <f t="shared" si="469"/>
        <v/>
      </c>
      <c r="CB245" s="44" t="str">
        <f t="shared" si="470"/>
        <v/>
      </c>
      <c r="CC245" s="44" t="str">
        <f t="shared" si="471"/>
        <v/>
      </c>
      <c r="CD245" s="44" t="str">
        <f t="shared" si="472"/>
        <v/>
      </c>
      <c r="CE245" s="44" t="str">
        <f t="shared" si="473"/>
        <v/>
      </c>
      <c r="CF245" s="44" t="str">
        <f t="shared" si="474"/>
        <v/>
      </c>
      <c r="CG245" s="44" t="str">
        <f t="shared" si="475"/>
        <v/>
      </c>
      <c r="CH245" s="44" t="str">
        <f t="shared" si="476"/>
        <v/>
      </c>
      <c r="CI245" s="44" t="str">
        <f t="shared" si="477"/>
        <v/>
      </c>
      <c r="CJ245" s="44" t="str">
        <f t="shared" si="478"/>
        <v/>
      </c>
      <c r="CK245" s="44" t="str">
        <f t="shared" si="479"/>
        <v/>
      </c>
      <c r="CL245" s="44" t="str">
        <f t="shared" si="480"/>
        <v/>
      </c>
      <c r="CM245" s="44" t="str">
        <f t="shared" si="481"/>
        <v/>
      </c>
      <c r="CN245" s="44" t="str">
        <f t="shared" si="482"/>
        <v/>
      </c>
      <c r="CO245" s="44" t="str">
        <f t="shared" si="483"/>
        <v/>
      </c>
      <c r="CP245" s="44" t="str">
        <f t="shared" si="484"/>
        <v/>
      </c>
      <c r="CQ245" s="44" t="str">
        <f t="shared" si="485"/>
        <v/>
      </c>
      <c r="CR245" s="44" t="str">
        <f t="shared" si="486"/>
        <v/>
      </c>
      <c r="CS245" s="44" t="str">
        <f t="shared" si="487"/>
        <v/>
      </c>
      <c r="CT245" s="44" t="str">
        <f t="shared" si="488"/>
        <v/>
      </c>
      <c r="CU245" s="44" t="str">
        <f t="shared" si="489"/>
        <v/>
      </c>
      <c r="CV245" s="44" t="str">
        <f t="shared" si="490"/>
        <v/>
      </c>
      <c r="CW245" s="44" t="str">
        <f t="shared" si="491"/>
        <v/>
      </c>
      <c r="CX245" s="44" t="str">
        <f t="shared" si="492"/>
        <v/>
      </c>
      <c r="CY245" s="44"/>
      <c r="CZ245" s="44"/>
      <c r="DA245" s="45">
        <f t="shared" si="493"/>
        <v>0</v>
      </c>
      <c r="DB245" s="45">
        <f t="shared" si="494"/>
        <v>0</v>
      </c>
      <c r="DC245" s="45">
        <f t="shared" si="495"/>
        <v>0</v>
      </c>
      <c r="DD245" s="45">
        <f t="shared" si="496"/>
        <v>0</v>
      </c>
      <c r="DE245" s="45">
        <f t="shared" si="497"/>
        <v>0</v>
      </c>
      <c r="DF245" s="45">
        <f t="shared" si="498"/>
        <v>0</v>
      </c>
      <c r="DG245" s="45">
        <f t="shared" si="499"/>
        <v>0</v>
      </c>
      <c r="DH245" s="45">
        <f t="shared" si="500"/>
        <v>0</v>
      </c>
      <c r="DI245" s="45">
        <f t="shared" si="501"/>
        <v>0</v>
      </c>
      <c r="DJ245" s="45">
        <f t="shared" si="502"/>
        <v>0</v>
      </c>
      <c r="DK245" s="45">
        <f t="shared" si="503"/>
        <v>0</v>
      </c>
      <c r="DL245" s="45">
        <f t="shared" si="504"/>
        <v>0</v>
      </c>
      <c r="DM245" s="45">
        <f t="shared" si="505"/>
        <v>0</v>
      </c>
      <c r="DN245" s="45">
        <f t="shared" si="506"/>
        <v>0</v>
      </c>
      <c r="DO245" s="45">
        <f t="shared" si="507"/>
        <v>0</v>
      </c>
      <c r="DP245" s="45">
        <f t="shared" si="508"/>
        <v>0</v>
      </c>
      <c r="DQ245" s="45">
        <f t="shared" si="509"/>
        <v>0</v>
      </c>
      <c r="DR245" s="45">
        <f t="shared" si="510"/>
        <v>0</v>
      </c>
      <c r="DS245" s="45">
        <f t="shared" si="511"/>
        <v>0</v>
      </c>
      <c r="DT245" s="45">
        <f t="shared" si="512"/>
        <v>0</v>
      </c>
      <c r="DU245" s="45">
        <f t="shared" si="513"/>
        <v>0</v>
      </c>
      <c r="DV245" s="45">
        <f t="shared" si="514"/>
        <v>0</v>
      </c>
      <c r="DW245" s="45">
        <f t="shared" si="515"/>
        <v>0</v>
      </c>
      <c r="DX245" s="45">
        <f t="shared" si="515"/>
        <v>0</v>
      </c>
    </row>
    <row r="246" spans="1:128" s="9" customFormat="1" x14ac:dyDescent="0.25">
      <c r="A246" s="476"/>
      <c r="B246" s="66" t="s">
        <v>54</v>
      </c>
      <c r="C246" s="182">
        <f>+E246+G246+I246+K246+M246+O246+Q246+S246+U246+W246+Y246+AA246+AC246+AE246+AG246+AI246</f>
        <v>0</v>
      </c>
      <c r="D246" s="191">
        <f>+F246+H246+J246+L246+N246+P246+R246+T246+V246+X246+Z246+AB246+AD246+AF246+AH246+AJ246</f>
        <v>0</v>
      </c>
      <c r="E246" s="147"/>
      <c r="F246" s="86"/>
      <c r="G246" s="147"/>
      <c r="H246" s="86"/>
      <c r="I246" s="147"/>
      <c r="J246" s="86"/>
      <c r="K246" s="147"/>
      <c r="L246" s="86"/>
      <c r="M246" s="37"/>
      <c r="N246" s="108"/>
      <c r="O246" s="37"/>
      <c r="P246" s="108"/>
      <c r="Q246" s="39"/>
      <c r="R246" s="108"/>
      <c r="S246" s="39"/>
      <c r="T246" s="108"/>
      <c r="U246" s="39"/>
      <c r="V246" s="108"/>
      <c r="W246" s="37"/>
      <c r="X246" s="108"/>
      <c r="Y246" s="37"/>
      <c r="Z246" s="108"/>
      <c r="AA246" s="37"/>
      <c r="AB246" s="108"/>
      <c r="AC246" s="39"/>
      <c r="AD246" s="108"/>
      <c r="AE246" s="37"/>
      <c r="AF246" s="108"/>
      <c r="AG246" s="37"/>
      <c r="AH246" s="108"/>
      <c r="AI246" s="37"/>
      <c r="AJ246" s="109"/>
      <c r="AK246" s="107"/>
      <c r="AL246" s="108"/>
      <c r="AM246" s="37"/>
      <c r="AN246" s="108"/>
      <c r="AO246" s="37"/>
      <c r="AP246" s="108"/>
      <c r="AQ246" s="37"/>
      <c r="AR246" s="108"/>
      <c r="AS246" s="39"/>
      <c r="AT246" s="108"/>
      <c r="AU246" s="39"/>
      <c r="AV246" s="108"/>
      <c r="AW246" s="37"/>
      <c r="AX246" s="108"/>
      <c r="AY246" s="43" t="str">
        <f t="shared" si="468"/>
        <v/>
      </c>
      <c r="BV246" s="10"/>
      <c r="BW246" s="10"/>
      <c r="BX246" s="11"/>
      <c r="BY246" s="11"/>
      <c r="BZ246" s="11"/>
      <c r="CA246" s="44" t="str">
        <f t="shared" si="469"/>
        <v/>
      </c>
      <c r="CB246" s="44" t="str">
        <f t="shared" si="470"/>
        <v/>
      </c>
      <c r="CC246" s="44" t="str">
        <f t="shared" si="471"/>
        <v/>
      </c>
      <c r="CD246" s="44" t="str">
        <f t="shared" si="472"/>
        <v/>
      </c>
      <c r="CE246" s="44" t="str">
        <f t="shared" si="473"/>
        <v/>
      </c>
      <c r="CF246" s="44" t="str">
        <f t="shared" si="474"/>
        <v/>
      </c>
      <c r="CG246" s="44" t="str">
        <f t="shared" si="475"/>
        <v/>
      </c>
      <c r="CH246" s="44" t="str">
        <f t="shared" si="476"/>
        <v/>
      </c>
      <c r="CI246" s="44" t="str">
        <f t="shared" si="477"/>
        <v/>
      </c>
      <c r="CJ246" s="44" t="str">
        <f t="shared" si="478"/>
        <v/>
      </c>
      <c r="CK246" s="44" t="str">
        <f t="shared" si="479"/>
        <v/>
      </c>
      <c r="CL246" s="44" t="str">
        <f t="shared" si="480"/>
        <v/>
      </c>
      <c r="CM246" s="44" t="str">
        <f t="shared" si="481"/>
        <v/>
      </c>
      <c r="CN246" s="44" t="str">
        <f t="shared" si="482"/>
        <v/>
      </c>
      <c r="CO246" s="44" t="str">
        <f t="shared" si="483"/>
        <v/>
      </c>
      <c r="CP246" s="44" t="str">
        <f t="shared" si="484"/>
        <v/>
      </c>
      <c r="CQ246" s="44" t="str">
        <f t="shared" si="485"/>
        <v/>
      </c>
      <c r="CR246" s="44" t="str">
        <f t="shared" si="486"/>
        <v/>
      </c>
      <c r="CS246" s="44" t="str">
        <f t="shared" si="487"/>
        <v/>
      </c>
      <c r="CT246" s="44" t="str">
        <f t="shared" si="488"/>
        <v/>
      </c>
      <c r="CU246" s="44" t="str">
        <f t="shared" si="489"/>
        <v/>
      </c>
      <c r="CV246" s="44" t="str">
        <f t="shared" si="490"/>
        <v/>
      </c>
      <c r="CW246" s="44" t="str">
        <f t="shared" si="491"/>
        <v/>
      </c>
      <c r="CX246" s="44" t="str">
        <f t="shared" si="492"/>
        <v/>
      </c>
      <c r="CY246" s="44"/>
      <c r="CZ246" s="44"/>
      <c r="DA246" s="45">
        <f t="shared" si="493"/>
        <v>0</v>
      </c>
      <c r="DB246" s="45">
        <f t="shared" si="494"/>
        <v>0</v>
      </c>
      <c r="DC246" s="45">
        <f t="shared" si="495"/>
        <v>0</v>
      </c>
      <c r="DD246" s="45">
        <f t="shared" si="496"/>
        <v>0</v>
      </c>
      <c r="DE246" s="45">
        <f t="shared" si="497"/>
        <v>0</v>
      </c>
      <c r="DF246" s="45">
        <f t="shared" si="498"/>
        <v>0</v>
      </c>
      <c r="DG246" s="45">
        <f t="shared" si="499"/>
        <v>0</v>
      </c>
      <c r="DH246" s="45">
        <f t="shared" si="500"/>
        <v>0</v>
      </c>
      <c r="DI246" s="45">
        <f t="shared" si="501"/>
        <v>0</v>
      </c>
      <c r="DJ246" s="45">
        <f t="shared" si="502"/>
        <v>0</v>
      </c>
      <c r="DK246" s="45">
        <f t="shared" si="503"/>
        <v>0</v>
      </c>
      <c r="DL246" s="45">
        <f t="shared" si="504"/>
        <v>0</v>
      </c>
      <c r="DM246" s="45">
        <f t="shared" si="505"/>
        <v>0</v>
      </c>
      <c r="DN246" s="45">
        <f t="shared" si="506"/>
        <v>0</v>
      </c>
      <c r="DO246" s="45">
        <f t="shared" si="507"/>
        <v>0</v>
      </c>
      <c r="DP246" s="45">
        <f t="shared" si="508"/>
        <v>0</v>
      </c>
      <c r="DQ246" s="45">
        <f t="shared" si="509"/>
        <v>0</v>
      </c>
      <c r="DR246" s="45">
        <f t="shared" si="510"/>
        <v>0</v>
      </c>
      <c r="DS246" s="45">
        <f t="shared" si="511"/>
        <v>0</v>
      </c>
      <c r="DT246" s="45">
        <f t="shared" si="512"/>
        <v>0</v>
      </c>
      <c r="DU246" s="45">
        <f t="shared" si="513"/>
        <v>0</v>
      </c>
      <c r="DV246" s="45">
        <f t="shared" si="514"/>
        <v>0</v>
      </c>
      <c r="DW246" s="45">
        <f t="shared" si="515"/>
        <v>0</v>
      </c>
      <c r="DX246" s="45">
        <f t="shared" si="515"/>
        <v>0</v>
      </c>
    </row>
    <row r="247" spans="1:128" s="9" customFormat="1" x14ac:dyDescent="0.25">
      <c r="A247" s="476"/>
      <c r="B247" s="66" t="s">
        <v>94</v>
      </c>
      <c r="C247" s="182">
        <f>+O247+Q247+S247+U247+W247+Y247+AA247+AC247+AE247+AG247+AI247</f>
        <v>0</v>
      </c>
      <c r="D247" s="183">
        <f>+P247+R247+T247+V247+X247+Z247+AB247+AD247+AF247+AH247+AJ247</f>
        <v>0</v>
      </c>
      <c r="E247" s="184"/>
      <c r="F247" s="185"/>
      <c r="G247" s="186"/>
      <c r="H247" s="185"/>
      <c r="I247" s="186"/>
      <c r="J247" s="185"/>
      <c r="K247" s="186"/>
      <c r="L247" s="185"/>
      <c r="M247" s="186"/>
      <c r="N247" s="185"/>
      <c r="O247" s="37"/>
      <c r="P247" s="108"/>
      <c r="Q247" s="39"/>
      <c r="R247" s="108"/>
      <c r="S247" s="39"/>
      <c r="T247" s="108"/>
      <c r="U247" s="39"/>
      <c r="V247" s="108"/>
      <c r="W247" s="37"/>
      <c r="X247" s="108"/>
      <c r="Y247" s="37"/>
      <c r="Z247" s="108"/>
      <c r="AA247" s="37"/>
      <c r="AB247" s="108"/>
      <c r="AC247" s="39"/>
      <c r="AD247" s="108"/>
      <c r="AE247" s="37"/>
      <c r="AF247" s="108"/>
      <c r="AG247" s="37"/>
      <c r="AH247" s="108"/>
      <c r="AI247" s="37"/>
      <c r="AJ247" s="109"/>
      <c r="AK247" s="107"/>
      <c r="AL247" s="108"/>
      <c r="AM247" s="37"/>
      <c r="AN247" s="108"/>
      <c r="AO247" s="37"/>
      <c r="AP247" s="108"/>
      <c r="AQ247" s="37"/>
      <c r="AR247" s="108"/>
      <c r="AS247" s="39"/>
      <c r="AT247" s="108"/>
      <c r="AU247" s="39"/>
      <c r="AV247" s="108"/>
      <c r="AW247" s="37"/>
      <c r="AX247" s="108"/>
      <c r="AY247" s="43" t="str">
        <f t="shared" si="468"/>
        <v/>
      </c>
      <c r="BV247" s="10"/>
      <c r="BW247" s="10"/>
      <c r="BX247" s="11"/>
      <c r="BY247" s="11"/>
      <c r="BZ247" s="11"/>
      <c r="CA247" s="44" t="str">
        <f t="shared" si="469"/>
        <v/>
      </c>
      <c r="CB247" s="44" t="str">
        <f t="shared" si="470"/>
        <v/>
      </c>
      <c r="CC247" s="44" t="str">
        <f t="shared" si="471"/>
        <v/>
      </c>
      <c r="CD247" s="44" t="str">
        <f t="shared" si="472"/>
        <v/>
      </c>
      <c r="CE247" s="44" t="str">
        <f t="shared" si="473"/>
        <v/>
      </c>
      <c r="CF247" s="44" t="str">
        <f t="shared" si="474"/>
        <v/>
      </c>
      <c r="CG247" s="44" t="str">
        <f t="shared" si="475"/>
        <v/>
      </c>
      <c r="CH247" s="44" t="str">
        <f t="shared" si="476"/>
        <v/>
      </c>
      <c r="CI247" s="44" t="str">
        <f t="shared" si="477"/>
        <v/>
      </c>
      <c r="CJ247" s="44" t="str">
        <f t="shared" si="478"/>
        <v/>
      </c>
      <c r="CK247" s="44" t="str">
        <f t="shared" si="479"/>
        <v/>
      </c>
      <c r="CL247" s="44" t="str">
        <f t="shared" si="480"/>
        <v/>
      </c>
      <c r="CM247" s="44" t="str">
        <f t="shared" si="481"/>
        <v/>
      </c>
      <c r="CN247" s="44" t="str">
        <f t="shared" si="482"/>
        <v/>
      </c>
      <c r="CO247" s="44" t="str">
        <f t="shared" si="483"/>
        <v/>
      </c>
      <c r="CP247" s="44" t="str">
        <f t="shared" si="484"/>
        <v/>
      </c>
      <c r="CQ247" s="44" t="str">
        <f t="shared" si="485"/>
        <v/>
      </c>
      <c r="CR247" s="44" t="str">
        <f t="shared" si="486"/>
        <v/>
      </c>
      <c r="CS247" s="44" t="str">
        <f t="shared" si="487"/>
        <v/>
      </c>
      <c r="CT247" s="44" t="str">
        <f t="shared" si="488"/>
        <v/>
      </c>
      <c r="CU247" s="44" t="str">
        <f t="shared" si="489"/>
        <v/>
      </c>
      <c r="CV247" s="44" t="str">
        <f t="shared" si="490"/>
        <v/>
      </c>
      <c r="CW247" s="44" t="str">
        <f t="shared" si="491"/>
        <v/>
      </c>
      <c r="CX247" s="44" t="str">
        <f t="shared" si="492"/>
        <v/>
      </c>
      <c r="CY247" s="44"/>
      <c r="CZ247" s="44"/>
      <c r="DA247" s="45">
        <f t="shared" si="493"/>
        <v>0</v>
      </c>
      <c r="DB247" s="45">
        <f t="shared" si="494"/>
        <v>0</v>
      </c>
      <c r="DC247" s="45">
        <f t="shared" si="495"/>
        <v>0</v>
      </c>
      <c r="DD247" s="45">
        <f t="shared" si="496"/>
        <v>0</v>
      </c>
      <c r="DE247" s="45">
        <f t="shared" si="497"/>
        <v>0</v>
      </c>
      <c r="DF247" s="45">
        <f t="shared" si="498"/>
        <v>0</v>
      </c>
      <c r="DG247" s="45">
        <f t="shared" si="499"/>
        <v>0</v>
      </c>
      <c r="DH247" s="45">
        <f t="shared" si="500"/>
        <v>0</v>
      </c>
      <c r="DI247" s="45">
        <f t="shared" si="501"/>
        <v>0</v>
      </c>
      <c r="DJ247" s="45">
        <f t="shared" si="502"/>
        <v>0</v>
      </c>
      <c r="DK247" s="45">
        <f t="shared" si="503"/>
        <v>0</v>
      </c>
      <c r="DL247" s="45">
        <f t="shared" si="504"/>
        <v>0</v>
      </c>
      <c r="DM247" s="45">
        <f t="shared" si="505"/>
        <v>0</v>
      </c>
      <c r="DN247" s="45">
        <f t="shared" si="506"/>
        <v>0</v>
      </c>
      <c r="DO247" s="45">
        <f t="shared" si="507"/>
        <v>0</v>
      </c>
      <c r="DP247" s="45">
        <f t="shared" si="508"/>
        <v>0</v>
      </c>
      <c r="DQ247" s="45">
        <f t="shared" si="509"/>
        <v>0</v>
      </c>
      <c r="DR247" s="45">
        <f t="shared" si="510"/>
        <v>0</v>
      </c>
      <c r="DS247" s="45">
        <f t="shared" si="511"/>
        <v>0</v>
      </c>
      <c r="DT247" s="45">
        <f t="shared" si="512"/>
        <v>0</v>
      </c>
      <c r="DU247" s="45">
        <f t="shared" si="513"/>
        <v>0</v>
      </c>
      <c r="DV247" s="45">
        <f t="shared" si="514"/>
        <v>0</v>
      </c>
      <c r="DW247" s="45">
        <f t="shared" si="515"/>
        <v>0</v>
      </c>
      <c r="DX247" s="45">
        <f t="shared" si="515"/>
        <v>0</v>
      </c>
    </row>
    <row r="248" spans="1:128" s="9" customFormat="1" x14ac:dyDescent="0.25">
      <c r="A248" s="476"/>
      <c r="B248" s="66" t="s">
        <v>95</v>
      </c>
      <c r="C248" s="182">
        <f>+M248+O248+Q248+S248+U248+W248+Y248+AA248+AC248+AE248+AG248+AI248</f>
        <v>0</v>
      </c>
      <c r="D248" s="191">
        <f>+N248+P248+R248+T248+V248+X248+Z248+AB248+AD248+AF248+AH248+AJ248</f>
        <v>0</v>
      </c>
      <c r="E248" s="184"/>
      <c r="F248" s="196"/>
      <c r="G248" s="186"/>
      <c r="H248" s="185"/>
      <c r="I248" s="186"/>
      <c r="J248" s="185"/>
      <c r="K248" s="186"/>
      <c r="L248" s="185"/>
      <c r="M248" s="39"/>
      <c r="N248" s="108"/>
      <c r="O248" s="37"/>
      <c r="P248" s="108"/>
      <c r="Q248" s="39"/>
      <c r="R248" s="108"/>
      <c r="S248" s="39"/>
      <c r="T248" s="108"/>
      <c r="U248" s="39"/>
      <c r="V248" s="108"/>
      <c r="W248" s="37"/>
      <c r="X248" s="108"/>
      <c r="Y248" s="37"/>
      <c r="Z248" s="108"/>
      <c r="AA248" s="37"/>
      <c r="AB248" s="108"/>
      <c r="AC248" s="39"/>
      <c r="AD248" s="108"/>
      <c r="AE248" s="37"/>
      <c r="AF248" s="108"/>
      <c r="AG248" s="37"/>
      <c r="AH248" s="108"/>
      <c r="AI248" s="37"/>
      <c r="AJ248" s="109"/>
      <c r="AK248" s="107"/>
      <c r="AL248" s="108"/>
      <c r="AM248" s="37"/>
      <c r="AN248" s="108"/>
      <c r="AO248" s="37"/>
      <c r="AP248" s="108"/>
      <c r="AQ248" s="37"/>
      <c r="AR248" s="108"/>
      <c r="AS248" s="39"/>
      <c r="AT248" s="108"/>
      <c r="AU248" s="39"/>
      <c r="AV248" s="108"/>
      <c r="AW248" s="37"/>
      <c r="AX248" s="108"/>
      <c r="AY248" s="43" t="str">
        <f t="shared" si="468"/>
        <v/>
      </c>
      <c r="BV248" s="10"/>
      <c r="BW248" s="10"/>
      <c r="BX248" s="11"/>
      <c r="BY248" s="11"/>
      <c r="BZ248" s="11"/>
      <c r="CA248" s="44" t="str">
        <f t="shared" si="469"/>
        <v/>
      </c>
      <c r="CB248" s="44" t="str">
        <f t="shared" si="470"/>
        <v/>
      </c>
      <c r="CC248" s="44" t="str">
        <f t="shared" si="471"/>
        <v/>
      </c>
      <c r="CD248" s="44" t="str">
        <f t="shared" si="472"/>
        <v/>
      </c>
      <c r="CE248" s="44" t="str">
        <f t="shared" si="473"/>
        <v/>
      </c>
      <c r="CF248" s="44" t="str">
        <f t="shared" si="474"/>
        <v/>
      </c>
      <c r="CG248" s="44" t="str">
        <f t="shared" si="475"/>
        <v/>
      </c>
      <c r="CH248" s="44" t="str">
        <f t="shared" si="476"/>
        <v/>
      </c>
      <c r="CI248" s="44" t="str">
        <f t="shared" si="477"/>
        <v/>
      </c>
      <c r="CJ248" s="44" t="str">
        <f t="shared" si="478"/>
        <v/>
      </c>
      <c r="CK248" s="44" t="str">
        <f t="shared" si="479"/>
        <v/>
      </c>
      <c r="CL248" s="44" t="str">
        <f t="shared" si="480"/>
        <v/>
      </c>
      <c r="CM248" s="44" t="str">
        <f t="shared" si="481"/>
        <v/>
      </c>
      <c r="CN248" s="44" t="str">
        <f t="shared" si="482"/>
        <v/>
      </c>
      <c r="CO248" s="44" t="str">
        <f t="shared" si="483"/>
        <v/>
      </c>
      <c r="CP248" s="44" t="str">
        <f t="shared" si="484"/>
        <v/>
      </c>
      <c r="CQ248" s="44" t="str">
        <f t="shared" si="485"/>
        <v/>
      </c>
      <c r="CR248" s="44" t="str">
        <f t="shared" si="486"/>
        <v/>
      </c>
      <c r="CS248" s="44" t="str">
        <f t="shared" si="487"/>
        <v/>
      </c>
      <c r="CT248" s="44" t="str">
        <f t="shared" si="488"/>
        <v/>
      </c>
      <c r="CU248" s="44" t="str">
        <f t="shared" si="489"/>
        <v/>
      </c>
      <c r="CV248" s="44" t="str">
        <f t="shared" si="490"/>
        <v/>
      </c>
      <c r="CW248" s="44" t="str">
        <f t="shared" si="491"/>
        <v/>
      </c>
      <c r="CX248" s="44" t="str">
        <f t="shared" si="492"/>
        <v/>
      </c>
      <c r="CY248" s="44"/>
      <c r="CZ248" s="44"/>
      <c r="DA248" s="45">
        <f t="shared" si="493"/>
        <v>0</v>
      </c>
      <c r="DB248" s="45">
        <f t="shared" si="494"/>
        <v>0</v>
      </c>
      <c r="DC248" s="45">
        <f t="shared" si="495"/>
        <v>0</v>
      </c>
      <c r="DD248" s="45">
        <f t="shared" si="496"/>
        <v>0</v>
      </c>
      <c r="DE248" s="45">
        <f t="shared" si="497"/>
        <v>0</v>
      </c>
      <c r="DF248" s="45">
        <f t="shared" si="498"/>
        <v>0</v>
      </c>
      <c r="DG248" s="45">
        <f t="shared" si="499"/>
        <v>0</v>
      </c>
      <c r="DH248" s="45">
        <f t="shared" si="500"/>
        <v>0</v>
      </c>
      <c r="DI248" s="45">
        <f t="shared" si="501"/>
        <v>0</v>
      </c>
      <c r="DJ248" s="45">
        <f t="shared" si="502"/>
        <v>0</v>
      </c>
      <c r="DK248" s="45">
        <f t="shared" si="503"/>
        <v>0</v>
      </c>
      <c r="DL248" s="45">
        <f t="shared" si="504"/>
        <v>0</v>
      </c>
      <c r="DM248" s="45">
        <f t="shared" si="505"/>
        <v>0</v>
      </c>
      <c r="DN248" s="45">
        <f t="shared" si="506"/>
        <v>0</v>
      </c>
      <c r="DO248" s="45">
        <f t="shared" si="507"/>
        <v>0</v>
      </c>
      <c r="DP248" s="45">
        <f t="shared" si="508"/>
        <v>0</v>
      </c>
      <c r="DQ248" s="45">
        <f t="shared" si="509"/>
        <v>0</v>
      </c>
      <c r="DR248" s="45">
        <f t="shared" si="510"/>
        <v>0</v>
      </c>
      <c r="DS248" s="45">
        <f t="shared" si="511"/>
        <v>0</v>
      </c>
      <c r="DT248" s="45">
        <f t="shared" si="512"/>
        <v>0</v>
      </c>
      <c r="DU248" s="45">
        <f t="shared" si="513"/>
        <v>0</v>
      </c>
      <c r="DV248" s="45">
        <f t="shared" si="514"/>
        <v>0</v>
      </c>
      <c r="DW248" s="45">
        <f t="shared" si="515"/>
        <v>0</v>
      </c>
      <c r="DX248" s="45">
        <f t="shared" si="515"/>
        <v>0</v>
      </c>
    </row>
    <row r="249" spans="1:128" s="9" customFormat="1" ht="22.5" x14ac:dyDescent="0.25">
      <c r="A249" s="476"/>
      <c r="B249" s="67" t="s">
        <v>96</v>
      </c>
      <c r="C249" s="197">
        <f>+Q249+S249+U249+W249+Y249+AA249+AC249+AE249+AG249+AI249+O249</f>
        <v>0</v>
      </c>
      <c r="D249" s="183">
        <f>+R249+T249+V249+X249+Z249+AB249+AD249+AF249+AH249+AJ249+P249</f>
        <v>0</v>
      </c>
      <c r="E249" s="184"/>
      <c r="F249" s="185"/>
      <c r="G249" s="186"/>
      <c r="H249" s="196"/>
      <c r="I249" s="186"/>
      <c r="J249" s="185"/>
      <c r="K249" s="186"/>
      <c r="L249" s="185"/>
      <c r="M249" s="193"/>
      <c r="N249" s="194"/>
      <c r="O249" s="37"/>
      <c r="P249" s="108"/>
      <c r="Q249" s="39"/>
      <c r="R249" s="108"/>
      <c r="S249" s="39"/>
      <c r="T249" s="108"/>
      <c r="U249" s="39"/>
      <c r="V249" s="108"/>
      <c r="W249" s="37"/>
      <c r="X249" s="108"/>
      <c r="Y249" s="37"/>
      <c r="Z249" s="108"/>
      <c r="AA249" s="37"/>
      <c r="AB249" s="108"/>
      <c r="AC249" s="39"/>
      <c r="AD249" s="108"/>
      <c r="AE249" s="37"/>
      <c r="AF249" s="108"/>
      <c r="AG249" s="37"/>
      <c r="AH249" s="108"/>
      <c r="AI249" s="37"/>
      <c r="AJ249" s="109"/>
      <c r="AK249" s="107"/>
      <c r="AL249" s="108"/>
      <c r="AM249" s="37"/>
      <c r="AN249" s="108"/>
      <c r="AO249" s="37"/>
      <c r="AP249" s="108"/>
      <c r="AQ249" s="37"/>
      <c r="AR249" s="108"/>
      <c r="AS249" s="39"/>
      <c r="AT249" s="108"/>
      <c r="AU249" s="39"/>
      <c r="AV249" s="108"/>
      <c r="AW249" s="37"/>
      <c r="AX249" s="108"/>
      <c r="AY249" s="43" t="str">
        <f t="shared" si="468"/>
        <v/>
      </c>
      <c r="BV249" s="10"/>
      <c r="BW249" s="10"/>
      <c r="BX249" s="11"/>
      <c r="BY249" s="11"/>
      <c r="BZ249" s="11"/>
      <c r="CA249" s="44" t="str">
        <f t="shared" si="469"/>
        <v/>
      </c>
      <c r="CB249" s="44" t="str">
        <f t="shared" si="470"/>
        <v/>
      </c>
      <c r="CC249" s="44" t="str">
        <f t="shared" si="471"/>
        <v/>
      </c>
      <c r="CD249" s="44" t="str">
        <f t="shared" si="472"/>
        <v/>
      </c>
      <c r="CE249" s="44" t="str">
        <f t="shared" si="473"/>
        <v/>
      </c>
      <c r="CF249" s="44" t="str">
        <f t="shared" si="474"/>
        <v/>
      </c>
      <c r="CG249" s="44" t="str">
        <f t="shared" si="475"/>
        <v/>
      </c>
      <c r="CH249" s="44" t="str">
        <f t="shared" si="476"/>
        <v/>
      </c>
      <c r="CI249" s="44" t="str">
        <f t="shared" si="477"/>
        <v/>
      </c>
      <c r="CJ249" s="44" t="str">
        <f t="shared" si="478"/>
        <v/>
      </c>
      <c r="CK249" s="44" t="str">
        <f t="shared" si="479"/>
        <v/>
      </c>
      <c r="CL249" s="44" t="str">
        <f t="shared" si="480"/>
        <v/>
      </c>
      <c r="CM249" s="44" t="str">
        <f t="shared" si="481"/>
        <v/>
      </c>
      <c r="CN249" s="44" t="str">
        <f t="shared" si="482"/>
        <v/>
      </c>
      <c r="CO249" s="44" t="str">
        <f t="shared" si="483"/>
        <v/>
      </c>
      <c r="CP249" s="44" t="str">
        <f t="shared" si="484"/>
        <v/>
      </c>
      <c r="CQ249" s="44" t="str">
        <f t="shared" si="485"/>
        <v/>
      </c>
      <c r="CR249" s="44" t="str">
        <f t="shared" si="486"/>
        <v/>
      </c>
      <c r="CS249" s="44" t="str">
        <f t="shared" si="487"/>
        <v/>
      </c>
      <c r="CT249" s="44" t="str">
        <f t="shared" si="488"/>
        <v/>
      </c>
      <c r="CU249" s="44" t="str">
        <f t="shared" si="489"/>
        <v/>
      </c>
      <c r="CV249" s="44" t="str">
        <f t="shared" si="490"/>
        <v/>
      </c>
      <c r="CW249" s="44" t="str">
        <f t="shared" si="491"/>
        <v/>
      </c>
      <c r="CX249" s="44" t="str">
        <f t="shared" si="492"/>
        <v/>
      </c>
      <c r="CY249" s="44"/>
      <c r="CZ249" s="44"/>
      <c r="DA249" s="45">
        <f t="shared" si="493"/>
        <v>0</v>
      </c>
      <c r="DB249" s="45">
        <f t="shared" si="494"/>
        <v>0</v>
      </c>
      <c r="DC249" s="45">
        <f t="shared" si="495"/>
        <v>0</v>
      </c>
      <c r="DD249" s="45">
        <f t="shared" si="496"/>
        <v>0</v>
      </c>
      <c r="DE249" s="45">
        <f t="shared" si="497"/>
        <v>0</v>
      </c>
      <c r="DF249" s="45">
        <f t="shared" si="498"/>
        <v>0</v>
      </c>
      <c r="DG249" s="45">
        <f t="shared" si="499"/>
        <v>0</v>
      </c>
      <c r="DH249" s="45">
        <f t="shared" si="500"/>
        <v>0</v>
      </c>
      <c r="DI249" s="45">
        <f t="shared" si="501"/>
        <v>0</v>
      </c>
      <c r="DJ249" s="45">
        <f t="shared" si="502"/>
        <v>0</v>
      </c>
      <c r="DK249" s="45">
        <f t="shared" si="503"/>
        <v>0</v>
      </c>
      <c r="DL249" s="45">
        <f t="shared" si="504"/>
        <v>0</v>
      </c>
      <c r="DM249" s="45">
        <f t="shared" si="505"/>
        <v>0</v>
      </c>
      <c r="DN249" s="45">
        <f t="shared" si="506"/>
        <v>0</v>
      </c>
      <c r="DO249" s="45">
        <f t="shared" si="507"/>
        <v>0</v>
      </c>
      <c r="DP249" s="45">
        <f t="shared" si="508"/>
        <v>0</v>
      </c>
      <c r="DQ249" s="45">
        <f t="shared" si="509"/>
        <v>0</v>
      </c>
      <c r="DR249" s="45">
        <f t="shared" si="510"/>
        <v>0</v>
      </c>
      <c r="DS249" s="45">
        <f t="shared" si="511"/>
        <v>0</v>
      </c>
      <c r="DT249" s="45">
        <f t="shared" si="512"/>
        <v>0</v>
      </c>
      <c r="DU249" s="45">
        <f t="shared" si="513"/>
        <v>0</v>
      </c>
      <c r="DV249" s="45">
        <f t="shared" si="514"/>
        <v>0</v>
      </c>
      <c r="DW249" s="45">
        <f t="shared" si="515"/>
        <v>0</v>
      </c>
      <c r="DX249" s="45">
        <f t="shared" si="515"/>
        <v>0</v>
      </c>
    </row>
    <row r="250" spans="1:128" s="9" customFormat="1" ht="22.5" x14ac:dyDescent="0.25">
      <c r="A250" s="476"/>
      <c r="B250" s="67" t="s">
        <v>97</v>
      </c>
      <c r="C250" s="182">
        <f t="shared" ref="C250:D254" si="516">+M250+O250+Q250+S250+U250+W250+Y250+AA250+AC250+AE250+AG250+AI250</f>
        <v>0</v>
      </c>
      <c r="D250" s="191">
        <f t="shared" si="516"/>
        <v>0</v>
      </c>
      <c r="E250" s="184"/>
      <c r="F250" s="185"/>
      <c r="G250" s="186"/>
      <c r="H250" s="185"/>
      <c r="I250" s="186"/>
      <c r="J250" s="196"/>
      <c r="K250" s="186"/>
      <c r="L250" s="185"/>
      <c r="M250" s="147"/>
      <c r="N250" s="87"/>
      <c r="O250" s="37"/>
      <c r="P250" s="42"/>
      <c r="Q250" s="39"/>
      <c r="R250" s="42"/>
      <c r="S250" s="39"/>
      <c r="T250" s="42"/>
      <c r="U250" s="39"/>
      <c r="V250" s="42"/>
      <c r="W250" s="37"/>
      <c r="X250" s="42"/>
      <c r="Y250" s="37"/>
      <c r="Z250" s="42"/>
      <c r="AA250" s="37"/>
      <c r="AB250" s="42"/>
      <c r="AC250" s="39"/>
      <c r="AD250" s="42"/>
      <c r="AE250" s="37"/>
      <c r="AF250" s="42"/>
      <c r="AG250" s="37"/>
      <c r="AH250" s="42"/>
      <c r="AI250" s="37"/>
      <c r="AJ250" s="40"/>
      <c r="AK250" s="107"/>
      <c r="AL250" s="42"/>
      <c r="AM250" s="37"/>
      <c r="AN250" s="42"/>
      <c r="AO250" s="37"/>
      <c r="AP250" s="42"/>
      <c r="AQ250" s="37"/>
      <c r="AR250" s="42"/>
      <c r="AS250" s="39"/>
      <c r="AT250" s="108"/>
      <c r="AU250" s="39"/>
      <c r="AV250" s="108"/>
      <c r="AW250" s="37"/>
      <c r="AX250" s="42"/>
      <c r="AY250" s="43" t="str">
        <f t="shared" si="468"/>
        <v/>
      </c>
      <c r="BV250" s="10"/>
      <c r="BW250" s="10"/>
      <c r="BX250" s="11"/>
      <c r="BY250" s="11"/>
      <c r="BZ250" s="11"/>
      <c r="CA250" s="44" t="str">
        <f t="shared" si="469"/>
        <v/>
      </c>
      <c r="CB250" s="44" t="str">
        <f t="shared" si="470"/>
        <v/>
      </c>
      <c r="CC250" s="44" t="str">
        <f t="shared" si="471"/>
        <v/>
      </c>
      <c r="CD250" s="44" t="str">
        <f t="shared" si="472"/>
        <v/>
      </c>
      <c r="CE250" s="44" t="str">
        <f t="shared" si="473"/>
        <v/>
      </c>
      <c r="CF250" s="44" t="str">
        <f t="shared" si="474"/>
        <v/>
      </c>
      <c r="CG250" s="44" t="str">
        <f t="shared" si="475"/>
        <v/>
      </c>
      <c r="CH250" s="44" t="str">
        <f t="shared" si="476"/>
        <v/>
      </c>
      <c r="CI250" s="44" t="str">
        <f t="shared" si="477"/>
        <v/>
      </c>
      <c r="CJ250" s="44" t="str">
        <f t="shared" si="478"/>
        <v/>
      </c>
      <c r="CK250" s="44" t="str">
        <f t="shared" si="479"/>
        <v/>
      </c>
      <c r="CL250" s="44" t="str">
        <f t="shared" si="480"/>
        <v/>
      </c>
      <c r="CM250" s="44" t="str">
        <f t="shared" si="481"/>
        <v/>
      </c>
      <c r="CN250" s="44" t="str">
        <f t="shared" si="482"/>
        <v/>
      </c>
      <c r="CO250" s="44" t="str">
        <f t="shared" si="483"/>
        <v/>
      </c>
      <c r="CP250" s="44" t="str">
        <f t="shared" si="484"/>
        <v/>
      </c>
      <c r="CQ250" s="44" t="str">
        <f t="shared" si="485"/>
        <v/>
      </c>
      <c r="CR250" s="44" t="str">
        <f t="shared" si="486"/>
        <v/>
      </c>
      <c r="CS250" s="44" t="str">
        <f t="shared" si="487"/>
        <v/>
      </c>
      <c r="CT250" s="44" t="str">
        <f t="shared" si="488"/>
        <v/>
      </c>
      <c r="CU250" s="44" t="str">
        <f t="shared" si="489"/>
        <v/>
      </c>
      <c r="CV250" s="44" t="str">
        <f t="shared" si="490"/>
        <v/>
      </c>
      <c r="CW250" s="44" t="str">
        <f t="shared" si="491"/>
        <v/>
      </c>
      <c r="CX250" s="44" t="str">
        <f t="shared" si="492"/>
        <v/>
      </c>
      <c r="CY250" s="44"/>
      <c r="CZ250" s="44"/>
      <c r="DA250" s="45">
        <f t="shared" si="493"/>
        <v>0</v>
      </c>
      <c r="DB250" s="45">
        <f t="shared" si="494"/>
        <v>0</v>
      </c>
      <c r="DC250" s="45">
        <f t="shared" si="495"/>
        <v>0</v>
      </c>
      <c r="DD250" s="45">
        <f t="shared" si="496"/>
        <v>0</v>
      </c>
      <c r="DE250" s="45">
        <f t="shared" si="497"/>
        <v>0</v>
      </c>
      <c r="DF250" s="45">
        <f t="shared" si="498"/>
        <v>0</v>
      </c>
      <c r="DG250" s="45">
        <f t="shared" si="499"/>
        <v>0</v>
      </c>
      <c r="DH250" s="45">
        <f t="shared" si="500"/>
        <v>0</v>
      </c>
      <c r="DI250" s="45">
        <f t="shared" si="501"/>
        <v>0</v>
      </c>
      <c r="DJ250" s="45">
        <f t="shared" si="502"/>
        <v>0</v>
      </c>
      <c r="DK250" s="45">
        <f t="shared" si="503"/>
        <v>0</v>
      </c>
      <c r="DL250" s="45">
        <f t="shared" si="504"/>
        <v>0</v>
      </c>
      <c r="DM250" s="45">
        <f t="shared" si="505"/>
        <v>0</v>
      </c>
      <c r="DN250" s="45">
        <f t="shared" si="506"/>
        <v>0</v>
      </c>
      <c r="DO250" s="45">
        <f t="shared" si="507"/>
        <v>0</v>
      </c>
      <c r="DP250" s="45">
        <f t="shared" si="508"/>
        <v>0</v>
      </c>
      <c r="DQ250" s="45">
        <f t="shared" si="509"/>
        <v>0</v>
      </c>
      <c r="DR250" s="45">
        <f t="shared" si="510"/>
        <v>0</v>
      </c>
      <c r="DS250" s="45">
        <f t="shared" si="511"/>
        <v>0</v>
      </c>
      <c r="DT250" s="45">
        <f t="shared" si="512"/>
        <v>0</v>
      </c>
      <c r="DU250" s="45">
        <f t="shared" si="513"/>
        <v>0</v>
      </c>
      <c r="DV250" s="45">
        <f t="shared" si="514"/>
        <v>0</v>
      </c>
      <c r="DW250" s="45">
        <f t="shared" si="515"/>
        <v>0</v>
      </c>
      <c r="DX250" s="45">
        <f t="shared" si="515"/>
        <v>0</v>
      </c>
    </row>
    <row r="251" spans="1:128" s="9" customFormat="1" x14ac:dyDescent="0.25">
      <c r="A251" s="476"/>
      <c r="B251" s="67" t="s">
        <v>98</v>
      </c>
      <c r="C251" s="182">
        <f t="shared" si="516"/>
        <v>0</v>
      </c>
      <c r="D251" s="191">
        <f t="shared" si="516"/>
        <v>0</v>
      </c>
      <c r="E251" s="184"/>
      <c r="F251" s="185"/>
      <c r="G251" s="186"/>
      <c r="H251" s="185"/>
      <c r="I251" s="186"/>
      <c r="J251" s="185"/>
      <c r="K251" s="186"/>
      <c r="L251" s="185"/>
      <c r="M251" s="37"/>
      <c r="N251" s="42"/>
      <c r="O251" s="37"/>
      <c r="P251" s="42"/>
      <c r="Q251" s="39"/>
      <c r="R251" s="42"/>
      <c r="S251" s="39"/>
      <c r="T251" s="42"/>
      <c r="U251" s="39"/>
      <c r="V251" s="42"/>
      <c r="W251" s="37"/>
      <c r="X251" s="42"/>
      <c r="Y251" s="37"/>
      <c r="Z251" s="42"/>
      <c r="AA251" s="37"/>
      <c r="AB251" s="42"/>
      <c r="AC251" s="39"/>
      <c r="AD251" s="42"/>
      <c r="AE251" s="37"/>
      <c r="AF251" s="42"/>
      <c r="AG251" s="37"/>
      <c r="AH251" s="42"/>
      <c r="AI251" s="37"/>
      <c r="AJ251" s="40"/>
      <c r="AK251" s="107"/>
      <c r="AL251" s="42"/>
      <c r="AM251" s="37"/>
      <c r="AN251" s="42"/>
      <c r="AO251" s="37"/>
      <c r="AP251" s="42"/>
      <c r="AQ251" s="37"/>
      <c r="AR251" s="42"/>
      <c r="AS251" s="39"/>
      <c r="AT251" s="108"/>
      <c r="AU251" s="39"/>
      <c r="AV251" s="108"/>
      <c r="AW251" s="37"/>
      <c r="AX251" s="42"/>
      <c r="AY251" s="43" t="str">
        <f t="shared" si="468"/>
        <v/>
      </c>
      <c r="BV251" s="10"/>
      <c r="BW251" s="10"/>
      <c r="BX251" s="11"/>
      <c r="BY251" s="11"/>
      <c r="BZ251" s="11"/>
      <c r="CA251" s="44" t="str">
        <f t="shared" si="469"/>
        <v/>
      </c>
      <c r="CB251" s="44" t="str">
        <f t="shared" si="470"/>
        <v/>
      </c>
      <c r="CC251" s="44" t="str">
        <f t="shared" si="471"/>
        <v/>
      </c>
      <c r="CD251" s="44" t="str">
        <f t="shared" si="472"/>
        <v/>
      </c>
      <c r="CE251" s="44" t="str">
        <f t="shared" si="473"/>
        <v/>
      </c>
      <c r="CF251" s="44" t="str">
        <f t="shared" si="474"/>
        <v/>
      </c>
      <c r="CG251" s="44" t="str">
        <f t="shared" si="475"/>
        <v/>
      </c>
      <c r="CH251" s="44" t="str">
        <f t="shared" si="476"/>
        <v/>
      </c>
      <c r="CI251" s="44" t="str">
        <f t="shared" si="477"/>
        <v/>
      </c>
      <c r="CJ251" s="44" t="str">
        <f t="shared" si="478"/>
        <v/>
      </c>
      <c r="CK251" s="44" t="str">
        <f t="shared" si="479"/>
        <v/>
      </c>
      <c r="CL251" s="44" t="str">
        <f t="shared" si="480"/>
        <v/>
      </c>
      <c r="CM251" s="44" t="str">
        <f t="shared" si="481"/>
        <v/>
      </c>
      <c r="CN251" s="44" t="str">
        <f t="shared" si="482"/>
        <v/>
      </c>
      <c r="CO251" s="44" t="str">
        <f t="shared" si="483"/>
        <v/>
      </c>
      <c r="CP251" s="44" t="str">
        <f t="shared" si="484"/>
        <v/>
      </c>
      <c r="CQ251" s="44" t="str">
        <f t="shared" si="485"/>
        <v/>
      </c>
      <c r="CR251" s="44" t="str">
        <f t="shared" si="486"/>
        <v/>
      </c>
      <c r="CS251" s="44" t="str">
        <f t="shared" si="487"/>
        <v/>
      </c>
      <c r="CT251" s="44" t="str">
        <f t="shared" si="488"/>
        <v/>
      </c>
      <c r="CU251" s="44" t="str">
        <f t="shared" si="489"/>
        <v/>
      </c>
      <c r="CV251" s="44" t="str">
        <f t="shared" si="490"/>
        <v/>
      </c>
      <c r="CW251" s="44" t="str">
        <f t="shared" si="491"/>
        <v/>
      </c>
      <c r="CX251" s="44" t="str">
        <f t="shared" si="492"/>
        <v/>
      </c>
      <c r="CY251" s="44"/>
      <c r="CZ251" s="44"/>
      <c r="DA251" s="45">
        <f t="shared" si="493"/>
        <v>0</v>
      </c>
      <c r="DB251" s="45">
        <f t="shared" si="494"/>
        <v>0</v>
      </c>
      <c r="DC251" s="45">
        <f t="shared" si="495"/>
        <v>0</v>
      </c>
      <c r="DD251" s="45">
        <f t="shared" si="496"/>
        <v>0</v>
      </c>
      <c r="DE251" s="45">
        <f t="shared" si="497"/>
        <v>0</v>
      </c>
      <c r="DF251" s="45">
        <f t="shared" si="498"/>
        <v>0</v>
      </c>
      <c r="DG251" s="45">
        <f t="shared" si="499"/>
        <v>0</v>
      </c>
      <c r="DH251" s="45">
        <f t="shared" si="500"/>
        <v>0</v>
      </c>
      <c r="DI251" s="45">
        <f t="shared" si="501"/>
        <v>0</v>
      </c>
      <c r="DJ251" s="45">
        <f t="shared" si="502"/>
        <v>0</v>
      </c>
      <c r="DK251" s="45">
        <f t="shared" si="503"/>
        <v>0</v>
      </c>
      <c r="DL251" s="45">
        <f t="shared" si="504"/>
        <v>0</v>
      </c>
      <c r="DM251" s="45">
        <f t="shared" si="505"/>
        <v>0</v>
      </c>
      <c r="DN251" s="45">
        <f t="shared" si="506"/>
        <v>0</v>
      </c>
      <c r="DO251" s="45">
        <f t="shared" si="507"/>
        <v>0</v>
      </c>
      <c r="DP251" s="45">
        <f t="shared" si="508"/>
        <v>0</v>
      </c>
      <c r="DQ251" s="45">
        <f t="shared" si="509"/>
        <v>0</v>
      </c>
      <c r="DR251" s="45">
        <f t="shared" si="510"/>
        <v>0</v>
      </c>
      <c r="DS251" s="45">
        <f t="shared" si="511"/>
        <v>0</v>
      </c>
      <c r="DT251" s="45">
        <f t="shared" si="512"/>
        <v>0</v>
      </c>
      <c r="DU251" s="45">
        <f t="shared" si="513"/>
        <v>0</v>
      </c>
      <c r="DV251" s="45">
        <f t="shared" si="514"/>
        <v>0</v>
      </c>
      <c r="DW251" s="45">
        <f t="shared" si="515"/>
        <v>0</v>
      </c>
      <c r="DX251" s="45">
        <f t="shared" si="515"/>
        <v>0</v>
      </c>
    </row>
    <row r="252" spans="1:128" s="9" customFormat="1" ht="22.5" x14ac:dyDescent="0.25">
      <c r="A252" s="476"/>
      <c r="B252" s="67" t="s">
        <v>99</v>
      </c>
      <c r="C252" s="195">
        <f t="shared" si="516"/>
        <v>0</v>
      </c>
      <c r="D252" s="191">
        <f t="shared" si="516"/>
        <v>0</v>
      </c>
      <c r="E252" s="184"/>
      <c r="F252" s="185"/>
      <c r="G252" s="186"/>
      <c r="H252" s="185"/>
      <c r="I252" s="186"/>
      <c r="J252" s="185"/>
      <c r="K252" s="186"/>
      <c r="L252" s="185"/>
      <c r="M252" s="37"/>
      <c r="N252" s="42"/>
      <c r="O252" s="37"/>
      <c r="P252" s="42"/>
      <c r="Q252" s="39"/>
      <c r="R252" s="42"/>
      <c r="S252" s="39"/>
      <c r="T252" s="42"/>
      <c r="U252" s="39"/>
      <c r="V252" s="42"/>
      <c r="W252" s="37"/>
      <c r="X252" s="42"/>
      <c r="Y252" s="37"/>
      <c r="Z252" s="42"/>
      <c r="AA252" s="37"/>
      <c r="AB252" s="42"/>
      <c r="AC252" s="39"/>
      <c r="AD252" s="42"/>
      <c r="AE252" s="37"/>
      <c r="AF252" s="42"/>
      <c r="AG252" s="37"/>
      <c r="AH252" s="42"/>
      <c r="AI252" s="37"/>
      <c r="AJ252" s="40"/>
      <c r="AK252" s="107"/>
      <c r="AL252" s="42"/>
      <c r="AM252" s="37"/>
      <c r="AN252" s="42"/>
      <c r="AO252" s="37"/>
      <c r="AP252" s="42"/>
      <c r="AQ252" s="37"/>
      <c r="AR252" s="42"/>
      <c r="AS252" s="39"/>
      <c r="AT252" s="108"/>
      <c r="AU252" s="39"/>
      <c r="AV252" s="108"/>
      <c r="AW252" s="37"/>
      <c r="AX252" s="42"/>
      <c r="AY252" s="43" t="str">
        <f t="shared" si="468"/>
        <v/>
      </c>
      <c r="BV252" s="10"/>
      <c r="BW252" s="10"/>
      <c r="BX252" s="11"/>
      <c r="BY252" s="11"/>
      <c r="BZ252" s="11"/>
      <c r="CA252" s="44" t="str">
        <f t="shared" si="469"/>
        <v/>
      </c>
      <c r="CB252" s="44" t="str">
        <f t="shared" si="470"/>
        <v/>
      </c>
      <c r="CC252" s="44" t="str">
        <f t="shared" si="471"/>
        <v/>
      </c>
      <c r="CD252" s="44" t="str">
        <f t="shared" si="472"/>
        <v/>
      </c>
      <c r="CE252" s="44" t="str">
        <f t="shared" si="473"/>
        <v/>
      </c>
      <c r="CF252" s="44" t="str">
        <f t="shared" si="474"/>
        <v/>
      </c>
      <c r="CG252" s="44" t="str">
        <f t="shared" si="475"/>
        <v/>
      </c>
      <c r="CH252" s="44" t="str">
        <f t="shared" si="476"/>
        <v/>
      </c>
      <c r="CI252" s="44" t="str">
        <f t="shared" si="477"/>
        <v/>
      </c>
      <c r="CJ252" s="44" t="str">
        <f t="shared" si="478"/>
        <v/>
      </c>
      <c r="CK252" s="44" t="str">
        <f t="shared" si="479"/>
        <v/>
      </c>
      <c r="CL252" s="44" t="str">
        <f t="shared" si="480"/>
        <v/>
      </c>
      <c r="CM252" s="44" t="str">
        <f t="shared" si="481"/>
        <v/>
      </c>
      <c r="CN252" s="44" t="str">
        <f t="shared" si="482"/>
        <v/>
      </c>
      <c r="CO252" s="44" t="str">
        <f t="shared" si="483"/>
        <v/>
      </c>
      <c r="CP252" s="44" t="str">
        <f t="shared" si="484"/>
        <v/>
      </c>
      <c r="CQ252" s="44" t="str">
        <f t="shared" si="485"/>
        <v/>
      </c>
      <c r="CR252" s="44" t="str">
        <f t="shared" si="486"/>
        <v/>
      </c>
      <c r="CS252" s="44" t="str">
        <f t="shared" si="487"/>
        <v/>
      </c>
      <c r="CT252" s="44" t="str">
        <f t="shared" si="488"/>
        <v/>
      </c>
      <c r="CU252" s="44" t="str">
        <f t="shared" si="489"/>
        <v/>
      </c>
      <c r="CV252" s="44" t="str">
        <f t="shared" si="490"/>
        <v/>
      </c>
      <c r="CW252" s="44" t="str">
        <f t="shared" si="491"/>
        <v/>
      </c>
      <c r="CX252" s="44" t="str">
        <f t="shared" si="492"/>
        <v/>
      </c>
      <c r="CY252" s="44"/>
      <c r="CZ252" s="44"/>
      <c r="DA252" s="45">
        <f t="shared" si="493"/>
        <v>0</v>
      </c>
      <c r="DB252" s="45">
        <f t="shared" si="494"/>
        <v>0</v>
      </c>
      <c r="DC252" s="45">
        <f t="shared" si="495"/>
        <v>0</v>
      </c>
      <c r="DD252" s="45">
        <f t="shared" si="496"/>
        <v>0</v>
      </c>
      <c r="DE252" s="45">
        <f t="shared" si="497"/>
        <v>0</v>
      </c>
      <c r="DF252" s="45">
        <f t="shared" si="498"/>
        <v>0</v>
      </c>
      <c r="DG252" s="45">
        <f t="shared" si="499"/>
        <v>0</v>
      </c>
      <c r="DH252" s="45">
        <f t="shared" si="500"/>
        <v>0</v>
      </c>
      <c r="DI252" s="45">
        <f t="shared" si="501"/>
        <v>0</v>
      </c>
      <c r="DJ252" s="45">
        <f t="shared" si="502"/>
        <v>0</v>
      </c>
      <c r="DK252" s="45">
        <f t="shared" si="503"/>
        <v>0</v>
      </c>
      <c r="DL252" s="45">
        <f t="shared" si="504"/>
        <v>0</v>
      </c>
      <c r="DM252" s="45">
        <f t="shared" si="505"/>
        <v>0</v>
      </c>
      <c r="DN252" s="45">
        <f t="shared" si="506"/>
        <v>0</v>
      </c>
      <c r="DO252" s="45">
        <f t="shared" si="507"/>
        <v>0</v>
      </c>
      <c r="DP252" s="45">
        <f t="shared" si="508"/>
        <v>0</v>
      </c>
      <c r="DQ252" s="45">
        <f t="shared" si="509"/>
        <v>0</v>
      </c>
      <c r="DR252" s="45">
        <f t="shared" si="510"/>
        <v>0</v>
      </c>
      <c r="DS252" s="45">
        <f t="shared" si="511"/>
        <v>0</v>
      </c>
      <c r="DT252" s="45">
        <f t="shared" si="512"/>
        <v>0</v>
      </c>
      <c r="DU252" s="45">
        <f t="shared" si="513"/>
        <v>0</v>
      </c>
      <c r="DV252" s="45">
        <f t="shared" si="514"/>
        <v>0</v>
      </c>
      <c r="DW252" s="45">
        <f t="shared" si="515"/>
        <v>0</v>
      </c>
      <c r="DX252" s="45">
        <f t="shared" si="515"/>
        <v>0</v>
      </c>
    </row>
    <row r="253" spans="1:128" s="9" customFormat="1" x14ac:dyDescent="0.25">
      <c r="A253" s="476"/>
      <c r="B253" s="66" t="s">
        <v>100</v>
      </c>
      <c r="C253" s="182">
        <f t="shared" si="516"/>
        <v>0</v>
      </c>
      <c r="D253" s="191">
        <f t="shared" si="516"/>
        <v>0</v>
      </c>
      <c r="E253" s="184"/>
      <c r="F253" s="185"/>
      <c r="G253" s="186"/>
      <c r="H253" s="185"/>
      <c r="I253" s="186"/>
      <c r="J253" s="185"/>
      <c r="K253" s="186"/>
      <c r="L253" s="196"/>
      <c r="M253" s="37"/>
      <c r="N253" s="42"/>
      <c r="O253" s="37"/>
      <c r="P253" s="42"/>
      <c r="Q253" s="39"/>
      <c r="R253" s="42"/>
      <c r="S253" s="39"/>
      <c r="T253" s="42"/>
      <c r="U253" s="39"/>
      <c r="V253" s="42"/>
      <c r="W253" s="37"/>
      <c r="X253" s="42"/>
      <c r="Y253" s="37"/>
      <c r="Z253" s="42"/>
      <c r="AA253" s="37"/>
      <c r="AB253" s="42"/>
      <c r="AC253" s="39"/>
      <c r="AD253" s="42"/>
      <c r="AE253" s="37"/>
      <c r="AF253" s="42"/>
      <c r="AG253" s="37"/>
      <c r="AH253" s="42"/>
      <c r="AI253" s="37"/>
      <c r="AJ253" s="40"/>
      <c r="AK253" s="107"/>
      <c r="AL253" s="42"/>
      <c r="AM253" s="37"/>
      <c r="AN253" s="42"/>
      <c r="AO253" s="37"/>
      <c r="AP253" s="42"/>
      <c r="AQ253" s="37"/>
      <c r="AR253" s="42"/>
      <c r="AS253" s="39"/>
      <c r="AT253" s="108"/>
      <c r="AU253" s="39"/>
      <c r="AV253" s="108"/>
      <c r="AW253" s="37"/>
      <c r="AX253" s="42"/>
      <c r="AY253" s="43" t="str">
        <f t="shared" si="468"/>
        <v/>
      </c>
      <c r="BV253" s="10"/>
      <c r="BW253" s="10"/>
      <c r="BX253" s="11"/>
      <c r="BY253" s="11"/>
      <c r="BZ253" s="11"/>
      <c r="CA253" s="44" t="str">
        <f t="shared" si="469"/>
        <v/>
      </c>
      <c r="CB253" s="44" t="str">
        <f t="shared" si="470"/>
        <v/>
      </c>
      <c r="CC253" s="44" t="str">
        <f t="shared" si="471"/>
        <v/>
      </c>
      <c r="CD253" s="44" t="str">
        <f t="shared" si="472"/>
        <v/>
      </c>
      <c r="CE253" s="44" t="str">
        <f t="shared" si="473"/>
        <v/>
      </c>
      <c r="CF253" s="44" t="str">
        <f t="shared" si="474"/>
        <v/>
      </c>
      <c r="CG253" s="44" t="str">
        <f t="shared" si="475"/>
        <v/>
      </c>
      <c r="CH253" s="44" t="str">
        <f t="shared" si="476"/>
        <v/>
      </c>
      <c r="CI253" s="44" t="str">
        <f t="shared" si="477"/>
        <v/>
      </c>
      <c r="CJ253" s="44" t="str">
        <f t="shared" si="478"/>
        <v/>
      </c>
      <c r="CK253" s="44" t="str">
        <f t="shared" si="479"/>
        <v/>
      </c>
      <c r="CL253" s="44" t="str">
        <f t="shared" si="480"/>
        <v/>
      </c>
      <c r="CM253" s="44" t="str">
        <f t="shared" si="481"/>
        <v/>
      </c>
      <c r="CN253" s="44" t="str">
        <f t="shared" si="482"/>
        <v/>
      </c>
      <c r="CO253" s="44" t="str">
        <f t="shared" si="483"/>
        <v/>
      </c>
      <c r="CP253" s="44" t="str">
        <f t="shared" si="484"/>
        <v/>
      </c>
      <c r="CQ253" s="44" t="str">
        <f t="shared" si="485"/>
        <v/>
      </c>
      <c r="CR253" s="44" t="str">
        <f t="shared" si="486"/>
        <v/>
      </c>
      <c r="CS253" s="44" t="str">
        <f t="shared" si="487"/>
        <v/>
      </c>
      <c r="CT253" s="44" t="str">
        <f t="shared" si="488"/>
        <v/>
      </c>
      <c r="CU253" s="44" t="str">
        <f t="shared" si="489"/>
        <v/>
      </c>
      <c r="CV253" s="44" t="str">
        <f t="shared" si="490"/>
        <v/>
      </c>
      <c r="CW253" s="44" t="str">
        <f t="shared" si="491"/>
        <v/>
      </c>
      <c r="CX253" s="44" t="str">
        <f t="shared" si="492"/>
        <v/>
      </c>
      <c r="CY253" s="44"/>
      <c r="CZ253" s="44"/>
      <c r="DA253" s="45">
        <f t="shared" si="493"/>
        <v>0</v>
      </c>
      <c r="DB253" s="45">
        <f t="shared" si="494"/>
        <v>0</v>
      </c>
      <c r="DC253" s="45">
        <f t="shared" si="495"/>
        <v>0</v>
      </c>
      <c r="DD253" s="45">
        <f t="shared" si="496"/>
        <v>0</v>
      </c>
      <c r="DE253" s="45">
        <f t="shared" si="497"/>
        <v>0</v>
      </c>
      <c r="DF253" s="45">
        <f t="shared" si="498"/>
        <v>0</v>
      </c>
      <c r="DG253" s="45">
        <f t="shared" si="499"/>
        <v>0</v>
      </c>
      <c r="DH253" s="45">
        <f t="shared" si="500"/>
        <v>0</v>
      </c>
      <c r="DI253" s="45">
        <f t="shared" si="501"/>
        <v>0</v>
      </c>
      <c r="DJ253" s="45">
        <f t="shared" si="502"/>
        <v>0</v>
      </c>
      <c r="DK253" s="45">
        <f t="shared" si="503"/>
        <v>0</v>
      </c>
      <c r="DL253" s="45">
        <f t="shared" si="504"/>
        <v>0</v>
      </c>
      <c r="DM253" s="45">
        <f t="shared" si="505"/>
        <v>0</v>
      </c>
      <c r="DN253" s="45">
        <f t="shared" si="506"/>
        <v>0</v>
      </c>
      <c r="DO253" s="45">
        <f t="shared" si="507"/>
        <v>0</v>
      </c>
      <c r="DP253" s="45">
        <f t="shared" si="508"/>
        <v>0</v>
      </c>
      <c r="DQ253" s="45">
        <f t="shared" si="509"/>
        <v>0</v>
      </c>
      <c r="DR253" s="45">
        <f t="shared" si="510"/>
        <v>0</v>
      </c>
      <c r="DS253" s="45">
        <f t="shared" si="511"/>
        <v>0</v>
      </c>
      <c r="DT253" s="45">
        <f t="shared" si="512"/>
        <v>0</v>
      </c>
      <c r="DU253" s="45">
        <f t="shared" si="513"/>
        <v>0</v>
      </c>
      <c r="DV253" s="45">
        <f t="shared" si="514"/>
        <v>0</v>
      </c>
      <c r="DW253" s="45">
        <f t="shared" ref="DW253:DX258" si="517">IF(AND(C253&lt;&gt;0,OR(AO253="",AQ253="",AS253="",AU253="")),1,0)</f>
        <v>0</v>
      </c>
      <c r="DX253" s="45">
        <f t="shared" si="517"/>
        <v>0</v>
      </c>
    </row>
    <row r="254" spans="1:128" s="9" customFormat="1" x14ac:dyDescent="0.25">
      <c r="A254" s="477"/>
      <c r="B254" s="198" t="s">
        <v>101</v>
      </c>
      <c r="C254" s="199">
        <f t="shared" si="516"/>
        <v>0</v>
      </c>
      <c r="D254" s="200">
        <f t="shared" si="516"/>
        <v>0</v>
      </c>
      <c r="E254" s="201"/>
      <c r="F254" s="202"/>
      <c r="G254" s="203"/>
      <c r="H254" s="202"/>
      <c r="I254" s="203"/>
      <c r="J254" s="202"/>
      <c r="K254" s="203"/>
      <c r="L254" s="202"/>
      <c r="M254" s="58"/>
      <c r="N254" s="61"/>
      <c r="O254" s="58"/>
      <c r="P254" s="61"/>
      <c r="Q254" s="60"/>
      <c r="R254" s="61"/>
      <c r="S254" s="60"/>
      <c r="T254" s="61"/>
      <c r="U254" s="60"/>
      <c r="V254" s="61"/>
      <c r="W254" s="58"/>
      <c r="X254" s="61"/>
      <c r="Y254" s="58"/>
      <c r="Z254" s="61"/>
      <c r="AA254" s="58"/>
      <c r="AB254" s="61"/>
      <c r="AC254" s="60"/>
      <c r="AD254" s="61"/>
      <c r="AE254" s="58"/>
      <c r="AF254" s="61"/>
      <c r="AG254" s="58"/>
      <c r="AH254" s="61"/>
      <c r="AI254" s="58"/>
      <c r="AJ254" s="62"/>
      <c r="AK254" s="124"/>
      <c r="AL254" s="61"/>
      <c r="AM254" s="58"/>
      <c r="AN254" s="61"/>
      <c r="AO254" s="58"/>
      <c r="AP254" s="61"/>
      <c r="AQ254" s="58"/>
      <c r="AR254" s="61"/>
      <c r="AS254" s="60"/>
      <c r="AT254" s="141"/>
      <c r="AU254" s="60"/>
      <c r="AV254" s="141"/>
      <c r="AW254" s="58"/>
      <c r="AX254" s="61"/>
      <c r="AY254" s="43" t="str">
        <f t="shared" si="468"/>
        <v/>
      </c>
      <c r="BV254" s="10"/>
      <c r="BW254" s="10"/>
      <c r="BX254" s="11"/>
      <c r="BY254" s="11"/>
      <c r="BZ254" s="11"/>
      <c r="CA254" s="44" t="str">
        <f t="shared" si="469"/>
        <v/>
      </c>
      <c r="CB254" s="44" t="str">
        <f t="shared" si="470"/>
        <v/>
      </c>
      <c r="CC254" s="44" t="str">
        <f t="shared" si="471"/>
        <v/>
      </c>
      <c r="CD254" s="44" t="str">
        <f t="shared" si="472"/>
        <v/>
      </c>
      <c r="CE254" s="44" t="str">
        <f t="shared" si="473"/>
        <v/>
      </c>
      <c r="CF254" s="44" t="str">
        <f t="shared" si="474"/>
        <v/>
      </c>
      <c r="CG254" s="44" t="str">
        <f t="shared" si="475"/>
        <v/>
      </c>
      <c r="CH254" s="44" t="str">
        <f t="shared" si="476"/>
        <v/>
      </c>
      <c r="CI254" s="44" t="str">
        <f t="shared" si="477"/>
        <v/>
      </c>
      <c r="CJ254" s="44" t="str">
        <f t="shared" si="478"/>
        <v/>
      </c>
      <c r="CK254" s="44" t="str">
        <f t="shared" si="479"/>
        <v/>
      </c>
      <c r="CL254" s="44" t="str">
        <f t="shared" si="480"/>
        <v/>
      </c>
      <c r="CM254" s="44" t="str">
        <f t="shared" si="481"/>
        <v/>
      </c>
      <c r="CN254" s="44" t="str">
        <f t="shared" si="482"/>
        <v/>
      </c>
      <c r="CO254" s="44" t="str">
        <f t="shared" si="483"/>
        <v/>
      </c>
      <c r="CP254" s="44" t="str">
        <f t="shared" si="484"/>
        <v/>
      </c>
      <c r="CQ254" s="44" t="str">
        <f t="shared" si="485"/>
        <v/>
      </c>
      <c r="CR254" s="44" t="str">
        <f t="shared" si="486"/>
        <v/>
      </c>
      <c r="CS254" s="44" t="str">
        <f t="shared" si="487"/>
        <v/>
      </c>
      <c r="CT254" s="44" t="str">
        <f t="shared" si="488"/>
        <v/>
      </c>
      <c r="CU254" s="44" t="str">
        <f t="shared" si="489"/>
        <v/>
      </c>
      <c r="CV254" s="44" t="str">
        <f t="shared" si="490"/>
        <v/>
      </c>
      <c r="CW254" s="44" t="str">
        <f t="shared" si="491"/>
        <v/>
      </c>
      <c r="CX254" s="44" t="str">
        <f t="shared" si="492"/>
        <v/>
      </c>
      <c r="CY254" s="44"/>
      <c r="CZ254" s="44"/>
      <c r="DA254" s="45">
        <f t="shared" si="493"/>
        <v>0</v>
      </c>
      <c r="DB254" s="45">
        <f t="shared" si="494"/>
        <v>0</v>
      </c>
      <c r="DC254" s="45">
        <f t="shared" si="495"/>
        <v>0</v>
      </c>
      <c r="DD254" s="45">
        <f t="shared" si="496"/>
        <v>0</v>
      </c>
      <c r="DE254" s="45">
        <f t="shared" si="497"/>
        <v>0</v>
      </c>
      <c r="DF254" s="45">
        <f t="shared" si="498"/>
        <v>0</v>
      </c>
      <c r="DG254" s="45">
        <f t="shared" si="499"/>
        <v>0</v>
      </c>
      <c r="DH254" s="45">
        <f t="shared" si="500"/>
        <v>0</v>
      </c>
      <c r="DI254" s="45">
        <f t="shared" si="501"/>
        <v>0</v>
      </c>
      <c r="DJ254" s="45">
        <f t="shared" si="502"/>
        <v>0</v>
      </c>
      <c r="DK254" s="45">
        <f t="shared" si="503"/>
        <v>0</v>
      </c>
      <c r="DL254" s="45">
        <f t="shared" si="504"/>
        <v>0</v>
      </c>
      <c r="DM254" s="45">
        <f t="shared" si="505"/>
        <v>0</v>
      </c>
      <c r="DN254" s="45">
        <f t="shared" si="506"/>
        <v>0</v>
      </c>
      <c r="DO254" s="45">
        <f t="shared" si="507"/>
        <v>0</v>
      </c>
      <c r="DP254" s="45">
        <f t="shared" si="508"/>
        <v>0</v>
      </c>
      <c r="DQ254" s="45">
        <f t="shared" si="509"/>
        <v>0</v>
      </c>
      <c r="DR254" s="45">
        <f t="shared" si="510"/>
        <v>0</v>
      </c>
      <c r="DS254" s="45">
        <f t="shared" si="511"/>
        <v>0</v>
      </c>
      <c r="DT254" s="45">
        <f t="shared" si="512"/>
        <v>0</v>
      </c>
      <c r="DU254" s="45">
        <f t="shared" si="513"/>
        <v>0</v>
      </c>
      <c r="DV254" s="45">
        <f t="shared" si="514"/>
        <v>0</v>
      </c>
      <c r="DW254" s="45">
        <f t="shared" si="517"/>
        <v>0</v>
      </c>
      <c r="DX254" s="45">
        <f t="shared" si="517"/>
        <v>0</v>
      </c>
    </row>
    <row r="255" spans="1:128" s="9" customFormat="1" ht="15" customHeight="1" x14ac:dyDescent="0.25">
      <c r="A255" s="475" t="s">
        <v>117</v>
      </c>
      <c r="B255" s="204" t="s">
        <v>118</v>
      </c>
      <c r="C255" s="205">
        <f t="shared" ref="C255:D258" si="518">+E255+G255+I255+K255+M255+O255+Q255+S255+U255+W255+Y255+AA255+AC255+AE255+AG255+AI255</f>
        <v>0</v>
      </c>
      <c r="D255" s="206">
        <f t="shared" si="518"/>
        <v>0</v>
      </c>
      <c r="E255" s="147"/>
      <c r="F255" s="87"/>
      <c r="G255" s="147"/>
      <c r="H255" s="87"/>
      <c r="I255" s="147"/>
      <c r="J255" s="87"/>
      <c r="K255" s="147"/>
      <c r="L255" s="87"/>
      <c r="M255" s="147"/>
      <c r="N255" s="87"/>
      <c r="O255" s="147"/>
      <c r="P255" s="87"/>
      <c r="Q255" s="84"/>
      <c r="R255" s="87"/>
      <c r="S255" s="84"/>
      <c r="T255" s="87"/>
      <c r="U255" s="84"/>
      <c r="V255" s="87"/>
      <c r="W255" s="147"/>
      <c r="X255" s="87"/>
      <c r="Y255" s="147"/>
      <c r="Z255" s="87"/>
      <c r="AA255" s="147"/>
      <c r="AB255" s="87"/>
      <c r="AC255" s="84"/>
      <c r="AD255" s="87"/>
      <c r="AE255" s="147"/>
      <c r="AF255" s="87"/>
      <c r="AG255" s="147"/>
      <c r="AH255" s="87"/>
      <c r="AI255" s="147"/>
      <c r="AJ255" s="207"/>
      <c r="AK255" s="133"/>
      <c r="AL255" s="87"/>
      <c r="AM255" s="147"/>
      <c r="AN255" s="87"/>
      <c r="AO255" s="147"/>
      <c r="AP255" s="87"/>
      <c r="AQ255" s="147"/>
      <c r="AR255" s="87"/>
      <c r="AS255" s="84"/>
      <c r="AT255" s="86"/>
      <c r="AU255" s="84"/>
      <c r="AV255" s="86"/>
      <c r="AW255" s="147"/>
      <c r="AX255" s="87"/>
      <c r="AY255" s="43" t="str">
        <f t="shared" si="468"/>
        <v/>
      </c>
      <c r="BV255" s="10"/>
      <c r="BW255" s="10"/>
      <c r="BX255" s="11"/>
      <c r="BY255" s="11"/>
      <c r="BZ255" s="11"/>
      <c r="CA255" s="44" t="str">
        <f t="shared" si="469"/>
        <v/>
      </c>
      <c r="CB255" s="44" t="str">
        <f t="shared" si="470"/>
        <v/>
      </c>
      <c r="CC255" s="44" t="str">
        <f t="shared" si="471"/>
        <v/>
      </c>
      <c r="CD255" s="44" t="str">
        <f t="shared" si="472"/>
        <v/>
      </c>
      <c r="CE255" s="44" t="str">
        <f t="shared" si="473"/>
        <v/>
      </c>
      <c r="CF255" s="44" t="str">
        <f t="shared" si="474"/>
        <v/>
      </c>
      <c r="CG255" s="44" t="str">
        <f t="shared" si="475"/>
        <v/>
      </c>
      <c r="CH255" s="44" t="str">
        <f t="shared" si="476"/>
        <v/>
      </c>
      <c r="CI255" s="44" t="str">
        <f t="shared" si="477"/>
        <v/>
      </c>
      <c r="CJ255" s="44" t="str">
        <f t="shared" si="478"/>
        <v/>
      </c>
      <c r="CK255" s="44" t="str">
        <f t="shared" si="479"/>
        <v/>
      </c>
      <c r="CL255" s="44" t="str">
        <f t="shared" si="480"/>
        <v/>
      </c>
      <c r="CM255" s="44" t="str">
        <f t="shared" si="481"/>
        <v/>
      </c>
      <c r="CN255" s="44" t="str">
        <f t="shared" si="482"/>
        <v/>
      </c>
      <c r="CO255" s="44" t="str">
        <f t="shared" si="483"/>
        <v/>
      </c>
      <c r="CP255" s="44" t="str">
        <f t="shared" si="484"/>
        <v/>
      </c>
      <c r="CQ255" s="44" t="str">
        <f t="shared" si="485"/>
        <v/>
      </c>
      <c r="CR255" s="44" t="str">
        <f t="shared" si="486"/>
        <v/>
      </c>
      <c r="CS255" s="44" t="str">
        <f t="shared" si="487"/>
        <v/>
      </c>
      <c r="CT255" s="44" t="str">
        <f t="shared" si="488"/>
        <v/>
      </c>
      <c r="CU255" s="44" t="str">
        <f t="shared" si="489"/>
        <v/>
      </c>
      <c r="CV255" s="44" t="str">
        <f t="shared" si="490"/>
        <v/>
      </c>
      <c r="CW255" s="44" t="str">
        <f t="shared" si="491"/>
        <v/>
      </c>
      <c r="CX255" s="44" t="str">
        <f t="shared" si="492"/>
        <v/>
      </c>
      <c r="CY255" s="44"/>
      <c r="CZ255" s="44"/>
      <c r="DA255" s="45">
        <f t="shared" si="493"/>
        <v>0</v>
      </c>
      <c r="DB255" s="45">
        <f t="shared" si="494"/>
        <v>0</v>
      </c>
      <c r="DC255" s="45">
        <f t="shared" si="495"/>
        <v>0</v>
      </c>
      <c r="DD255" s="45">
        <f t="shared" si="496"/>
        <v>0</v>
      </c>
      <c r="DE255" s="45">
        <f t="shared" si="497"/>
        <v>0</v>
      </c>
      <c r="DF255" s="45">
        <f t="shared" si="498"/>
        <v>0</v>
      </c>
      <c r="DG255" s="45">
        <f t="shared" si="499"/>
        <v>0</v>
      </c>
      <c r="DH255" s="45">
        <f t="shared" si="500"/>
        <v>0</v>
      </c>
      <c r="DI255" s="45">
        <f t="shared" si="501"/>
        <v>0</v>
      </c>
      <c r="DJ255" s="45">
        <f t="shared" si="502"/>
        <v>0</v>
      </c>
      <c r="DK255" s="45">
        <f t="shared" si="503"/>
        <v>0</v>
      </c>
      <c r="DL255" s="45">
        <f t="shared" si="504"/>
        <v>0</v>
      </c>
      <c r="DM255" s="45">
        <f t="shared" si="505"/>
        <v>0</v>
      </c>
      <c r="DN255" s="45">
        <f t="shared" si="506"/>
        <v>0</v>
      </c>
      <c r="DO255" s="45">
        <f t="shared" si="507"/>
        <v>0</v>
      </c>
      <c r="DP255" s="45">
        <f t="shared" si="508"/>
        <v>0</v>
      </c>
      <c r="DQ255" s="45">
        <f t="shared" si="509"/>
        <v>0</v>
      </c>
      <c r="DR255" s="45">
        <f t="shared" si="510"/>
        <v>0</v>
      </c>
      <c r="DS255" s="45">
        <f t="shared" si="511"/>
        <v>0</v>
      </c>
      <c r="DT255" s="45">
        <f t="shared" si="512"/>
        <v>0</v>
      </c>
      <c r="DU255" s="45">
        <f t="shared" si="513"/>
        <v>0</v>
      </c>
      <c r="DV255" s="45">
        <f t="shared" si="514"/>
        <v>0</v>
      </c>
      <c r="DW255" s="45">
        <f t="shared" si="517"/>
        <v>0</v>
      </c>
      <c r="DX255" s="45">
        <f t="shared" si="517"/>
        <v>0</v>
      </c>
    </row>
    <row r="256" spans="1:128" s="9" customFormat="1" x14ac:dyDescent="0.25">
      <c r="A256" s="476"/>
      <c r="B256" s="66" t="s">
        <v>119</v>
      </c>
      <c r="C256" s="208">
        <f t="shared" si="518"/>
        <v>0</v>
      </c>
      <c r="D256" s="191">
        <f t="shared" si="518"/>
        <v>0</v>
      </c>
      <c r="E256" s="37"/>
      <c r="F256" s="42"/>
      <c r="G256" s="37"/>
      <c r="H256" s="42"/>
      <c r="I256" s="37"/>
      <c r="J256" s="42"/>
      <c r="K256" s="37"/>
      <c r="L256" s="42"/>
      <c r="M256" s="37"/>
      <c r="N256" s="42"/>
      <c r="O256" s="37"/>
      <c r="P256" s="42"/>
      <c r="Q256" s="39"/>
      <c r="R256" s="42"/>
      <c r="S256" s="39"/>
      <c r="T256" s="42"/>
      <c r="U256" s="39"/>
      <c r="V256" s="42"/>
      <c r="W256" s="37"/>
      <c r="X256" s="42"/>
      <c r="Y256" s="37"/>
      <c r="Z256" s="42"/>
      <c r="AA256" s="37"/>
      <c r="AB256" s="42"/>
      <c r="AC256" s="39"/>
      <c r="AD256" s="42"/>
      <c r="AE256" s="37"/>
      <c r="AF256" s="42"/>
      <c r="AG256" s="37"/>
      <c r="AH256" s="42"/>
      <c r="AI256" s="37"/>
      <c r="AJ256" s="40"/>
      <c r="AK256" s="107"/>
      <c r="AL256" s="42"/>
      <c r="AM256" s="37"/>
      <c r="AN256" s="42"/>
      <c r="AO256" s="37"/>
      <c r="AP256" s="42"/>
      <c r="AQ256" s="37"/>
      <c r="AR256" s="42"/>
      <c r="AS256" s="39"/>
      <c r="AT256" s="108"/>
      <c r="AU256" s="39"/>
      <c r="AV256" s="108"/>
      <c r="AW256" s="37"/>
      <c r="AX256" s="42"/>
      <c r="AY256" s="43" t="str">
        <f t="shared" si="468"/>
        <v/>
      </c>
      <c r="BV256" s="10"/>
      <c r="BW256" s="10"/>
      <c r="BX256" s="11"/>
      <c r="BY256" s="11"/>
      <c r="BZ256" s="11"/>
      <c r="CA256" s="44" t="str">
        <f t="shared" si="469"/>
        <v/>
      </c>
      <c r="CB256" s="44" t="str">
        <f t="shared" si="470"/>
        <v/>
      </c>
      <c r="CC256" s="44" t="str">
        <f t="shared" si="471"/>
        <v/>
      </c>
      <c r="CD256" s="44" t="str">
        <f t="shared" si="472"/>
        <v/>
      </c>
      <c r="CE256" s="44" t="str">
        <f t="shared" si="473"/>
        <v/>
      </c>
      <c r="CF256" s="44" t="str">
        <f t="shared" si="474"/>
        <v/>
      </c>
      <c r="CG256" s="44" t="str">
        <f t="shared" si="475"/>
        <v/>
      </c>
      <c r="CH256" s="44" t="str">
        <f t="shared" si="476"/>
        <v/>
      </c>
      <c r="CI256" s="44" t="str">
        <f t="shared" si="477"/>
        <v/>
      </c>
      <c r="CJ256" s="44" t="str">
        <f t="shared" si="478"/>
        <v/>
      </c>
      <c r="CK256" s="44" t="str">
        <f t="shared" si="479"/>
        <v/>
      </c>
      <c r="CL256" s="44" t="str">
        <f t="shared" si="480"/>
        <v/>
      </c>
      <c r="CM256" s="44" t="str">
        <f t="shared" si="481"/>
        <v/>
      </c>
      <c r="CN256" s="44" t="str">
        <f t="shared" si="482"/>
        <v/>
      </c>
      <c r="CO256" s="44" t="str">
        <f t="shared" si="483"/>
        <v/>
      </c>
      <c r="CP256" s="44" t="str">
        <f t="shared" si="484"/>
        <v/>
      </c>
      <c r="CQ256" s="44" t="str">
        <f t="shared" si="485"/>
        <v/>
      </c>
      <c r="CR256" s="44" t="str">
        <f t="shared" si="486"/>
        <v/>
      </c>
      <c r="CS256" s="44" t="str">
        <f t="shared" si="487"/>
        <v/>
      </c>
      <c r="CT256" s="44" t="str">
        <f t="shared" si="488"/>
        <v/>
      </c>
      <c r="CU256" s="44" t="str">
        <f t="shared" si="489"/>
        <v/>
      </c>
      <c r="CV256" s="44" t="str">
        <f t="shared" si="490"/>
        <v/>
      </c>
      <c r="CW256" s="44" t="str">
        <f t="shared" si="491"/>
        <v/>
      </c>
      <c r="CX256" s="44" t="str">
        <f t="shared" si="492"/>
        <v/>
      </c>
      <c r="CY256" s="44"/>
      <c r="CZ256" s="44"/>
      <c r="DA256" s="45">
        <f t="shared" si="493"/>
        <v>0</v>
      </c>
      <c r="DB256" s="45">
        <f t="shared" si="494"/>
        <v>0</v>
      </c>
      <c r="DC256" s="45">
        <f t="shared" si="495"/>
        <v>0</v>
      </c>
      <c r="DD256" s="45">
        <f t="shared" si="496"/>
        <v>0</v>
      </c>
      <c r="DE256" s="45">
        <f t="shared" si="497"/>
        <v>0</v>
      </c>
      <c r="DF256" s="45">
        <f t="shared" si="498"/>
        <v>0</v>
      </c>
      <c r="DG256" s="45">
        <f t="shared" si="499"/>
        <v>0</v>
      </c>
      <c r="DH256" s="45">
        <f t="shared" si="500"/>
        <v>0</v>
      </c>
      <c r="DI256" s="45">
        <f t="shared" si="501"/>
        <v>0</v>
      </c>
      <c r="DJ256" s="45">
        <f t="shared" si="502"/>
        <v>0</v>
      </c>
      <c r="DK256" s="45">
        <f t="shared" si="503"/>
        <v>0</v>
      </c>
      <c r="DL256" s="45">
        <f t="shared" si="504"/>
        <v>0</v>
      </c>
      <c r="DM256" s="45">
        <f t="shared" si="505"/>
        <v>0</v>
      </c>
      <c r="DN256" s="45">
        <f t="shared" si="506"/>
        <v>0</v>
      </c>
      <c r="DO256" s="45">
        <f t="shared" si="507"/>
        <v>0</v>
      </c>
      <c r="DP256" s="45">
        <f t="shared" si="508"/>
        <v>0</v>
      </c>
      <c r="DQ256" s="45">
        <f t="shared" si="509"/>
        <v>0</v>
      </c>
      <c r="DR256" s="45">
        <f t="shared" si="510"/>
        <v>0</v>
      </c>
      <c r="DS256" s="45">
        <f t="shared" si="511"/>
        <v>0</v>
      </c>
      <c r="DT256" s="45">
        <f t="shared" si="512"/>
        <v>0</v>
      </c>
      <c r="DU256" s="45">
        <f t="shared" si="513"/>
        <v>0</v>
      </c>
      <c r="DV256" s="45">
        <f t="shared" si="514"/>
        <v>0</v>
      </c>
      <c r="DW256" s="45">
        <f t="shared" si="517"/>
        <v>0</v>
      </c>
      <c r="DX256" s="45">
        <f t="shared" si="517"/>
        <v>0</v>
      </c>
    </row>
    <row r="257" spans="1:128" s="9" customFormat="1" x14ac:dyDescent="0.25">
      <c r="A257" s="476"/>
      <c r="B257" s="66" t="s">
        <v>120</v>
      </c>
      <c r="C257" s="208">
        <f t="shared" si="518"/>
        <v>0</v>
      </c>
      <c r="D257" s="191">
        <f t="shared" si="518"/>
        <v>0</v>
      </c>
      <c r="E257" s="37"/>
      <c r="F257" s="42"/>
      <c r="G257" s="37"/>
      <c r="H257" s="42"/>
      <c r="I257" s="37"/>
      <c r="J257" s="42"/>
      <c r="K257" s="37"/>
      <c r="L257" s="42"/>
      <c r="M257" s="37"/>
      <c r="N257" s="42"/>
      <c r="O257" s="37"/>
      <c r="P257" s="42"/>
      <c r="Q257" s="39"/>
      <c r="R257" s="42"/>
      <c r="S257" s="39"/>
      <c r="T257" s="42"/>
      <c r="U257" s="39"/>
      <c r="V257" s="42"/>
      <c r="W257" s="37"/>
      <c r="X257" s="42"/>
      <c r="Y257" s="37"/>
      <c r="Z257" s="42"/>
      <c r="AA257" s="37"/>
      <c r="AB257" s="42"/>
      <c r="AC257" s="39"/>
      <c r="AD257" s="42"/>
      <c r="AE257" s="37"/>
      <c r="AF257" s="42"/>
      <c r="AG257" s="37"/>
      <c r="AH257" s="42"/>
      <c r="AI257" s="37"/>
      <c r="AJ257" s="40"/>
      <c r="AK257" s="107"/>
      <c r="AL257" s="42"/>
      <c r="AM257" s="37"/>
      <c r="AN257" s="42"/>
      <c r="AO257" s="37"/>
      <c r="AP257" s="42"/>
      <c r="AQ257" s="37"/>
      <c r="AR257" s="42"/>
      <c r="AS257" s="39"/>
      <c r="AT257" s="108"/>
      <c r="AU257" s="39"/>
      <c r="AV257" s="108"/>
      <c r="AW257" s="37"/>
      <c r="AX257" s="42"/>
      <c r="AY257" s="43" t="str">
        <f t="shared" si="468"/>
        <v/>
      </c>
      <c r="BV257" s="10"/>
      <c r="BW257" s="10"/>
      <c r="BX257" s="11"/>
      <c r="BY257" s="11"/>
      <c r="BZ257" s="11"/>
      <c r="CA257" s="44" t="str">
        <f t="shared" si="469"/>
        <v/>
      </c>
      <c r="CB257" s="44" t="str">
        <f t="shared" si="470"/>
        <v/>
      </c>
      <c r="CC257" s="44" t="str">
        <f t="shared" si="471"/>
        <v/>
      </c>
      <c r="CD257" s="44" t="str">
        <f t="shared" si="472"/>
        <v/>
      </c>
      <c r="CE257" s="44" t="str">
        <f t="shared" si="473"/>
        <v/>
      </c>
      <c r="CF257" s="44" t="str">
        <f t="shared" si="474"/>
        <v/>
      </c>
      <c r="CG257" s="44" t="str">
        <f t="shared" si="475"/>
        <v/>
      </c>
      <c r="CH257" s="44" t="str">
        <f t="shared" si="476"/>
        <v/>
      </c>
      <c r="CI257" s="44" t="str">
        <f t="shared" si="477"/>
        <v/>
      </c>
      <c r="CJ257" s="44" t="str">
        <f t="shared" si="478"/>
        <v/>
      </c>
      <c r="CK257" s="44" t="str">
        <f t="shared" si="479"/>
        <v/>
      </c>
      <c r="CL257" s="44" t="str">
        <f t="shared" si="480"/>
        <v/>
      </c>
      <c r="CM257" s="44" t="str">
        <f t="shared" si="481"/>
        <v/>
      </c>
      <c r="CN257" s="44" t="str">
        <f t="shared" si="482"/>
        <v/>
      </c>
      <c r="CO257" s="44" t="str">
        <f t="shared" si="483"/>
        <v/>
      </c>
      <c r="CP257" s="44" t="str">
        <f t="shared" si="484"/>
        <v/>
      </c>
      <c r="CQ257" s="44" t="str">
        <f t="shared" si="485"/>
        <v/>
      </c>
      <c r="CR257" s="44" t="str">
        <f t="shared" si="486"/>
        <v/>
      </c>
      <c r="CS257" s="44" t="str">
        <f t="shared" si="487"/>
        <v/>
      </c>
      <c r="CT257" s="44" t="str">
        <f t="shared" si="488"/>
        <v/>
      </c>
      <c r="CU257" s="44" t="str">
        <f t="shared" si="489"/>
        <v/>
      </c>
      <c r="CV257" s="44" t="str">
        <f t="shared" si="490"/>
        <v/>
      </c>
      <c r="CW257" s="44" t="str">
        <f t="shared" si="491"/>
        <v/>
      </c>
      <c r="CX257" s="44" t="str">
        <f t="shared" si="492"/>
        <v/>
      </c>
      <c r="CY257" s="44"/>
      <c r="CZ257" s="44"/>
      <c r="DA257" s="45">
        <f t="shared" si="493"/>
        <v>0</v>
      </c>
      <c r="DB257" s="45">
        <f t="shared" si="494"/>
        <v>0</v>
      </c>
      <c r="DC257" s="45">
        <f t="shared" si="495"/>
        <v>0</v>
      </c>
      <c r="DD257" s="45">
        <f t="shared" si="496"/>
        <v>0</v>
      </c>
      <c r="DE257" s="45">
        <f t="shared" si="497"/>
        <v>0</v>
      </c>
      <c r="DF257" s="45">
        <f t="shared" si="498"/>
        <v>0</v>
      </c>
      <c r="DG257" s="45">
        <f t="shared" si="499"/>
        <v>0</v>
      </c>
      <c r="DH257" s="45">
        <f t="shared" si="500"/>
        <v>0</v>
      </c>
      <c r="DI257" s="45">
        <f t="shared" si="501"/>
        <v>0</v>
      </c>
      <c r="DJ257" s="45">
        <f t="shared" si="502"/>
        <v>0</v>
      </c>
      <c r="DK257" s="45">
        <f t="shared" si="503"/>
        <v>0</v>
      </c>
      <c r="DL257" s="45">
        <f t="shared" si="504"/>
        <v>0</v>
      </c>
      <c r="DM257" s="45">
        <f t="shared" si="505"/>
        <v>0</v>
      </c>
      <c r="DN257" s="45">
        <f t="shared" si="506"/>
        <v>0</v>
      </c>
      <c r="DO257" s="45">
        <f t="shared" si="507"/>
        <v>0</v>
      </c>
      <c r="DP257" s="45">
        <f t="shared" si="508"/>
        <v>0</v>
      </c>
      <c r="DQ257" s="45">
        <f t="shared" si="509"/>
        <v>0</v>
      </c>
      <c r="DR257" s="45">
        <f t="shared" si="510"/>
        <v>0</v>
      </c>
      <c r="DS257" s="45">
        <f t="shared" si="511"/>
        <v>0</v>
      </c>
      <c r="DT257" s="45">
        <f t="shared" si="512"/>
        <v>0</v>
      </c>
      <c r="DU257" s="45">
        <f t="shared" si="513"/>
        <v>0</v>
      </c>
      <c r="DV257" s="45">
        <f t="shared" si="514"/>
        <v>0</v>
      </c>
      <c r="DW257" s="45">
        <f t="shared" si="517"/>
        <v>0</v>
      </c>
      <c r="DX257" s="45">
        <f t="shared" si="517"/>
        <v>0</v>
      </c>
    </row>
    <row r="258" spans="1:128" s="9" customFormat="1" x14ac:dyDescent="0.25">
      <c r="A258" s="477"/>
      <c r="B258" s="209" t="s">
        <v>121</v>
      </c>
      <c r="C258" s="210">
        <f t="shared" si="518"/>
        <v>0</v>
      </c>
      <c r="D258" s="211">
        <f t="shared" si="518"/>
        <v>0</v>
      </c>
      <c r="E258" s="58"/>
      <c r="F258" s="61"/>
      <c r="G258" s="58"/>
      <c r="H258" s="61"/>
      <c r="I258" s="58"/>
      <c r="J258" s="61"/>
      <c r="K258" s="58"/>
      <c r="L258" s="61"/>
      <c r="M258" s="58"/>
      <c r="N258" s="61"/>
      <c r="O258" s="58"/>
      <c r="P258" s="61"/>
      <c r="Q258" s="60"/>
      <c r="R258" s="61"/>
      <c r="S258" s="60"/>
      <c r="T258" s="61"/>
      <c r="U258" s="60"/>
      <c r="V258" s="61"/>
      <c r="W258" s="58"/>
      <c r="X258" s="61"/>
      <c r="Y258" s="58"/>
      <c r="Z258" s="61"/>
      <c r="AA258" s="58"/>
      <c r="AB258" s="61"/>
      <c r="AC258" s="60"/>
      <c r="AD258" s="61"/>
      <c r="AE258" s="58"/>
      <c r="AF258" s="61"/>
      <c r="AG258" s="58"/>
      <c r="AH258" s="61"/>
      <c r="AI258" s="58"/>
      <c r="AJ258" s="62"/>
      <c r="AK258" s="124"/>
      <c r="AL258" s="61"/>
      <c r="AM258" s="58"/>
      <c r="AN258" s="61"/>
      <c r="AO258" s="58"/>
      <c r="AP258" s="61"/>
      <c r="AQ258" s="58"/>
      <c r="AR258" s="61"/>
      <c r="AS258" s="60"/>
      <c r="AT258" s="141"/>
      <c r="AU258" s="60"/>
      <c r="AV258" s="141"/>
      <c r="AW258" s="58"/>
      <c r="AX258" s="61"/>
      <c r="AY258" s="43" t="str">
        <f t="shared" si="468"/>
        <v/>
      </c>
      <c r="BV258" s="10"/>
      <c r="BW258" s="10"/>
      <c r="BX258" s="11"/>
      <c r="BY258" s="11"/>
      <c r="BZ258" s="11"/>
      <c r="CA258" s="44" t="str">
        <f t="shared" si="469"/>
        <v/>
      </c>
      <c r="CB258" s="44" t="str">
        <f t="shared" si="470"/>
        <v/>
      </c>
      <c r="CC258" s="44" t="str">
        <f t="shared" si="471"/>
        <v/>
      </c>
      <c r="CD258" s="44" t="str">
        <f t="shared" si="472"/>
        <v/>
      </c>
      <c r="CE258" s="44" t="str">
        <f t="shared" si="473"/>
        <v/>
      </c>
      <c r="CF258" s="44" t="str">
        <f t="shared" si="474"/>
        <v/>
      </c>
      <c r="CG258" s="44" t="str">
        <f t="shared" si="475"/>
        <v/>
      </c>
      <c r="CH258" s="44" t="str">
        <f t="shared" si="476"/>
        <v/>
      </c>
      <c r="CI258" s="44" t="str">
        <f t="shared" si="477"/>
        <v/>
      </c>
      <c r="CJ258" s="44" t="str">
        <f t="shared" si="478"/>
        <v/>
      </c>
      <c r="CK258" s="44" t="str">
        <f t="shared" si="479"/>
        <v/>
      </c>
      <c r="CL258" s="44" t="str">
        <f t="shared" si="480"/>
        <v/>
      </c>
      <c r="CM258" s="44" t="str">
        <f t="shared" si="481"/>
        <v/>
      </c>
      <c r="CN258" s="44" t="str">
        <f t="shared" si="482"/>
        <v/>
      </c>
      <c r="CO258" s="44" t="str">
        <f t="shared" si="483"/>
        <v/>
      </c>
      <c r="CP258" s="44" t="str">
        <f t="shared" si="484"/>
        <v/>
      </c>
      <c r="CQ258" s="44" t="str">
        <f t="shared" si="485"/>
        <v/>
      </c>
      <c r="CR258" s="44" t="str">
        <f t="shared" si="486"/>
        <v/>
      </c>
      <c r="CS258" s="44" t="str">
        <f t="shared" si="487"/>
        <v/>
      </c>
      <c r="CT258" s="44" t="str">
        <f t="shared" si="488"/>
        <v/>
      </c>
      <c r="CU258" s="44" t="str">
        <f t="shared" si="489"/>
        <v/>
      </c>
      <c r="CV258" s="44" t="str">
        <f t="shared" si="490"/>
        <v/>
      </c>
      <c r="CW258" s="44" t="str">
        <f t="shared" si="491"/>
        <v/>
      </c>
      <c r="CX258" s="44" t="str">
        <f t="shared" si="492"/>
        <v/>
      </c>
      <c r="CY258" s="44"/>
      <c r="CZ258" s="44"/>
      <c r="DA258" s="45">
        <f t="shared" si="493"/>
        <v>0</v>
      </c>
      <c r="DB258" s="45">
        <f t="shared" si="494"/>
        <v>0</v>
      </c>
      <c r="DC258" s="45">
        <f t="shared" si="495"/>
        <v>0</v>
      </c>
      <c r="DD258" s="45">
        <f t="shared" si="496"/>
        <v>0</v>
      </c>
      <c r="DE258" s="45">
        <f t="shared" si="497"/>
        <v>0</v>
      </c>
      <c r="DF258" s="45">
        <f t="shared" si="498"/>
        <v>0</v>
      </c>
      <c r="DG258" s="45">
        <f t="shared" si="499"/>
        <v>0</v>
      </c>
      <c r="DH258" s="45">
        <f t="shared" si="500"/>
        <v>0</v>
      </c>
      <c r="DI258" s="45">
        <f t="shared" si="501"/>
        <v>0</v>
      </c>
      <c r="DJ258" s="45">
        <f t="shared" si="502"/>
        <v>0</v>
      </c>
      <c r="DK258" s="45">
        <f t="shared" si="503"/>
        <v>0</v>
      </c>
      <c r="DL258" s="45">
        <f t="shared" si="504"/>
        <v>0</v>
      </c>
      <c r="DM258" s="45">
        <f t="shared" si="505"/>
        <v>0</v>
      </c>
      <c r="DN258" s="45">
        <f t="shared" si="506"/>
        <v>0</v>
      </c>
      <c r="DO258" s="45">
        <f t="shared" si="507"/>
        <v>0</v>
      </c>
      <c r="DP258" s="45">
        <f t="shared" si="508"/>
        <v>0</v>
      </c>
      <c r="DQ258" s="45">
        <f t="shared" si="509"/>
        <v>0</v>
      </c>
      <c r="DR258" s="45">
        <f t="shared" si="510"/>
        <v>0</v>
      </c>
      <c r="DS258" s="45">
        <f t="shared" si="511"/>
        <v>0</v>
      </c>
      <c r="DT258" s="45">
        <f t="shared" si="512"/>
        <v>0</v>
      </c>
      <c r="DU258" s="45">
        <f t="shared" si="513"/>
        <v>0</v>
      </c>
      <c r="DV258" s="45">
        <f t="shared" si="514"/>
        <v>0</v>
      </c>
      <c r="DW258" s="45">
        <f t="shared" si="517"/>
        <v>0</v>
      </c>
      <c r="DX258" s="45">
        <f t="shared" si="517"/>
        <v>0</v>
      </c>
    </row>
    <row r="259" spans="1:128" s="9" customFormat="1" x14ac:dyDescent="0.25">
      <c r="A259" s="160" t="s">
        <v>122</v>
      </c>
      <c r="BV259" s="10"/>
      <c r="BW259" s="10"/>
      <c r="BX259" s="11"/>
      <c r="BY259" s="11"/>
      <c r="BZ259" s="11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</row>
    <row r="260" spans="1:128" s="9" customFormat="1" ht="15" customHeight="1" x14ac:dyDescent="0.25">
      <c r="A260" s="564" t="s">
        <v>123</v>
      </c>
      <c r="B260" s="564" t="s">
        <v>5</v>
      </c>
      <c r="C260" s="566" t="s">
        <v>124</v>
      </c>
      <c r="D260" s="566"/>
      <c r="E260" s="566"/>
      <c r="F260" s="566"/>
      <c r="G260" s="566"/>
      <c r="H260" s="566"/>
      <c r="I260" s="566"/>
      <c r="J260" s="566"/>
      <c r="K260" s="566"/>
      <c r="L260" s="567"/>
      <c r="M260" s="568" t="s">
        <v>9</v>
      </c>
      <c r="N260" s="564" t="s">
        <v>10</v>
      </c>
      <c r="BV260" s="10"/>
      <c r="BW260" s="10"/>
      <c r="BX260" s="11"/>
      <c r="BY260" s="11"/>
      <c r="BZ260" s="11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</row>
    <row r="261" spans="1:128" s="9" customFormat="1" ht="25.5" x14ac:dyDescent="0.25">
      <c r="A261" s="565"/>
      <c r="B261" s="565"/>
      <c r="C261" s="212" t="s">
        <v>82</v>
      </c>
      <c r="D261" s="213" t="s">
        <v>83</v>
      </c>
      <c r="E261" s="213" t="s">
        <v>84</v>
      </c>
      <c r="F261" s="213" t="s">
        <v>19</v>
      </c>
      <c r="G261" s="213" t="s">
        <v>20</v>
      </c>
      <c r="H261" s="213" t="s">
        <v>21</v>
      </c>
      <c r="I261" s="213" t="s">
        <v>22</v>
      </c>
      <c r="J261" s="213" t="s">
        <v>23</v>
      </c>
      <c r="K261" s="213" t="s">
        <v>24</v>
      </c>
      <c r="L261" s="384" t="s">
        <v>125</v>
      </c>
      <c r="M261" s="569"/>
      <c r="N261" s="565"/>
      <c r="BV261" s="10"/>
      <c r="BW261" s="10"/>
      <c r="BX261" s="11"/>
      <c r="BY261" s="11"/>
      <c r="BZ261" s="11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</row>
    <row r="262" spans="1:128" s="9" customFormat="1" x14ac:dyDescent="0.25">
      <c r="A262" s="215" t="s">
        <v>126</v>
      </c>
      <c r="B262" s="216">
        <f>SUM(C262:L262)</f>
        <v>0</v>
      </c>
      <c r="C262" s="84"/>
      <c r="D262" s="85"/>
      <c r="E262" s="85"/>
      <c r="F262" s="85"/>
      <c r="G262" s="85"/>
      <c r="H262" s="85"/>
      <c r="I262" s="85"/>
      <c r="J262" s="85"/>
      <c r="K262" s="85"/>
      <c r="L262" s="106"/>
      <c r="M262" s="108"/>
      <c r="N262" s="217"/>
      <c r="O262" s="43" t="str">
        <f>$CA262&amp;$CB262&amp;$CC262&amp;$CD262&amp;$CE262&amp;$CF262&amp;$CG262&amp;$CH262&amp;$CI262&amp;$CJ262&amp;$CK262&amp;$CL262&amp;$CM262&amp;$CN262&amp;$CO262&amp;$CP262&amp;$CQ262&amp;$CR262&amp;$CS262&amp;$CT262&amp;$CU262&amp;$CV262&amp;$CW262&amp;$CX262&amp;$CY262&amp;$CZ262</f>
        <v/>
      </c>
      <c r="BV262" s="10"/>
      <c r="BW262" s="10"/>
      <c r="BX262" s="11"/>
      <c r="BY262" s="11"/>
      <c r="BZ262" s="11"/>
      <c r="CA262" s="44" t="str">
        <f>IF(AND($B262&lt;&gt;0,M262=""),"* No olvide ingresar la columna Pueblos Originarios (Digite CERO si no tiene). ",IF(M262&gt;$B262,"* El Número de Screenings de Pueblos Originarios no puede superar el Total. ",""))</f>
        <v/>
      </c>
      <c r="CB262" s="44" t="str">
        <f>IF(AND($B262&lt;&gt;0,N262=""),"* No olvide ingresar la columna Migrantes (Digite CERO si no tiene). ",IF(N262&gt;$B262,"* El Número de Screenings de Población Migrante no puede superar el Total. ",""))</f>
        <v/>
      </c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45">
        <f t="shared" ref="DA262:DB266" si="519">IF(AND($B262&lt;&gt;0,M262=""),1,IF(M262&gt;$B262,1,0))</f>
        <v>0</v>
      </c>
      <c r="DB262" s="45">
        <f t="shared" si="519"/>
        <v>0</v>
      </c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</row>
    <row r="263" spans="1:128" s="9" customFormat="1" x14ac:dyDescent="0.25">
      <c r="A263" s="218" t="s">
        <v>127</v>
      </c>
      <c r="B263" s="219">
        <f>SUM(C263:L263)</f>
        <v>0</v>
      </c>
      <c r="C263" s="39"/>
      <c r="D263" s="38"/>
      <c r="E263" s="38"/>
      <c r="F263" s="38"/>
      <c r="G263" s="38"/>
      <c r="H263" s="38"/>
      <c r="I263" s="38"/>
      <c r="J263" s="38"/>
      <c r="K263" s="38"/>
      <c r="L263" s="109"/>
      <c r="M263" s="108"/>
      <c r="N263" s="169"/>
      <c r="O263" s="43" t="str">
        <f>$CA263&amp;$CB263&amp;$CC263&amp;$CD263&amp;$CE263&amp;$CF263&amp;$CG263&amp;$CH263&amp;$CI263&amp;$CJ263&amp;$CK263&amp;$CL263&amp;$CM263&amp;$CN263&amp;$CO263&amp;$CP263&amp;$CQ263&amp;$CR263&amp;$CS263&amp;$CT263&amp;$CU263&amp;$CV263&amp;$CW263&amp;$CX263&amp;$CY263&amp;$CZ263</f>
        <v/>
      </c>
      <c r="BV263" s="10"/>
      <c r="BW263" s="10"/>
      <c r="BX263" s="11"/>
      <c r="BY263" s="11"/>
      <c r="BZ263" s="11"/>
      <c r="CA263" s="44" t="str">
        <f>IF(AND($B263&lt;&gt;0,M263=""),"* No olvide ingresar la columna Pueblos Originarios (Digite CERO si no tiene). ",IF(M263&gt;$B263,"* El Número de Screenings de Pueblos Originarios no puede superar el Total. ",""))</f>
        <v/>
      </c>
      <c r="CB263" s="44" t="str">
        <f>IF(AND($B263&lt;&gt;0,N263=""),"* No olvide ingresar la columna Migrantes (Digite CERO si no tiene). ",IF(N263&gt;$B263,"* El Número de Screenings de Población Migrante no puede superar el Total. ",""))</f>
        <v/>
      </c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45">
        <f t="shared" si="519"/>
        <v>0</v>
      </c>
      <c r="DB263" s="45">
        <f t="shared" si="519"/>
        <v>0</v>
      </c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</row>
    <row r="264" spans="1:128" s="9" customFormat="1" x14ac:dyDescent="0.25">
      <c r="A264" s="218" t="s">
        <v>128</v>
      </c>
      <c r="B264" s="220">
        <f>SUM(C264:L264)</f>
        <v>0</v>
      </c>
      <c r="C264" s="39"/>
      <c r="D264" s="38"/>
      <c r="E264" s="38"/>
      <c r="F264" s="38"/>
      <c r="G264" s="38"/>
      <c r="H264" s="38"/>
      <c r="I264" s="38"/>
      <c r="J264" s="38"/>
      <c r="K264" s="38"/>
      <c r="L264" s="109"/>
      <c r="M264" s="108"/>
      <c r="N264" s="169"/>
      <c r="O264" s="43" t="str">
        <f>$CA264&amp;$CB264&amp;$CC264&amp;$CD264&amp;$CE264&amp;$CF264&amp;$CG264&amp;$CH264&amp;$CI264&amp;$CJ264&amp;$CK264&amp;$CL264&amp;$CM264&amp;$CN264&amp;$CO264&amp;$CP264&amp;$CQ264&amp;$CR264&amp;$CS264&amp;$CT264&amp;$CU264&amp;$CV264&amp;$CW264&amp;$CX264&amp;$CY264&amp;$CZ264</f>
        <v/>
      </c>
      <c r="BV264" s="10"/>
      <c r="BW264" s="10"/>
      <c r="BX264" s="11"/>
      <c r="BY264" s="11"/>
      <c r="BZ264" s="11"/>
      <c r="CA264" s="44" t="str">
        <f>IF(AND($B264&lt;&gt;0,M264=""),"* No olvide ingresar la columna Pueblos Originarios (Digite CERO si no tiene). ",IF(M264&gt;$B264,"* El Número de Screenings de Pueblos Originarios no puede superar el Total. ",""))</f>
        <v/>
      </c>
      <c r="CB264" s="44" t="str">
        <f>IF(AND($B264&lt;&gt;0,N264=""),"* No olvide ingresar la columna Migrantes (Digite CERO si no tiene). ",IF(N264&gt;$B264,"* El Número de Screenings de Población Migrante no puede superar el Total. ",""))</f>
        <v/>
      </c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45">
        <f t="shared" si="519"/>
        <v>0</v>
      </c>
      <c r="DB264" s="45">
        <f t="shared" si="519"/>
        <v>0</v>
      </c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</row>
    <row r="265" spans="1:128" s="9" customFormat="1" ht="21" x14ac:dyDescent="0.25">
      <c r="A265" s="218" t="s">
        <v>129</v>
      </c>
      <c r="B265" s="220">
        <f>SUM(C265:L265)</f>
        <v>0</v>
      </c>
      <c r="C265" s="39"/>
      <c r="D265" s="38"/>
      <c r="E265" s="38"/>
      <c r="F265" s="38"/>
      <c r="G265" s="38"/>
      <c r="H265" s="38"/>
      <c r="I265" s="38"/>
      <c r="J265" s="38"/>
      <c r="K265" s="38"/>
      <c r="L265" s="109"/>
      <c r="M265" s="108"/>
      <c r="N265" s="169"/>
      <c r="O265" s="43" t="str">
        <f>$CA265&amp;$CB265&amp;$CC265&amp;$CD265&amp;$CE265&amp;$CF265&amp;$CG265&amp;$CH265&amp;$CI265&amp;$CJ265&amp;$CK265&amp;$CL265&amp;$CM265&amp;$CN265&amp;$CO265&amp;$CP265&amp;$CQ265&amp;$CR265&amp;$CS265&amp;$CT265&amp;$CU265&amp;$CV265&amp;$CW265&amp;$CX265&amp;$CY265&amp;$CZ265</f>
        <v/>
      </c>
      <c r="BV265" s="10"/>
      <c r="BW265" s="10"/>
      <c r="BX265" s="11"/>
      <c r="BY265" s="11"/>
      <c r="BZ265" s="11"/>
      <c r="CA265" s="44" t="str">
        <f>IF(AND($B265&lt;&gt;0,M265=""),"* No olvide ingresar la columna Pueblos Originarios (Digite CERO si no tiene). ",IF(M265&gt;$B265,"* El Número de Screenings de Pueblos Originarios no puede superar el Total. ",""))</f>
        <v/>
      </c>
      <c r="CB265" s="44" t="str">
        <f>IF(AND($B265&lt;&gt;0,N265=""),"* No olvide ingresar la columna Migrantes (Digite CERO si no tiene). ",IF(N265&gt;$B265,"* El Número de Screenings de Población Migrante no puede superar el Total. ",""))</f>
        <v/>
      </c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45">
        <f t="shared" si="519"/>
        <v>0</v>
      </c>
      <c r="DB265" s="45">
        <f t="shared" si="519"/>
        <v>0</v>
      </c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</row>
    <row r="266" spans="1:128" s="9" customFormat="1" x14ac:dyDescent="0.25">
      <c r="A266" s="221" t="s">
        <v>130</v>
      </c>
      <c r="B266" s="222">
        <f>SUM(C266:L266)</f>
        <v>0</v>
      </c>
      <c r="C266" s="60"/>
      <c r="D266" s="59"/>
      <c r="E266" s="59"/>
      <c r="F266" s="59"/>
      <c r="G266" s="59"/>
      <c r="H266" s="59"/>
      <c r="I266" s="59"/>
      <c r="J266" s="59"/>
      <c r="K266" s="59"/>
      <c r="L266" s="125"/>
      <c r="M266" s="141"/>
      <c r="N266" s="174"/>
      <c r="O266" s="43" t="str">
        <f>$CA266&amp;$CB266&amp;$CC266&amp;$CD266&amp;$CE266&amp;$CF266&amp;$CG266&amp;$CH266&amp;$CI266&amp;$CJ266&amp;$CK266&amp;$CL266&amp;$CM266&amp;$CN266&amp;$CO266&amp;$CP266&amp;$CQ266&amp;$CR266&amp;$CS266&amp;$CT266&amp;$CU266&amp;$CV266&amp;$CW266&amp;$CX266&amp;$CY266&amp;$CZ266</f>
        <v/>
      </c>
      <c r="BV266" s="10"/>
      <c r="BW266" s="10"/>
      <c r="BX266" s="11"/>
      <c r="BY266" s="11"/>
      <c r="BZ266" s="11"/>
      <c r="CA266" s="44" t="str">
        <f>IF(AND($B266&lt;&gt;0,M266=""),"* No olvide ingresar la columna Pueblos Originarios (Digite CERO si no tiene). ",IF(M266&gt;$B266,"* El Número de Screenings de Pueblos Originarios no puede superar el Total. ",""))</f>
        <v/>
      </c>
      <c r="CB266" s="44" t="str">
        <f>IF(AND($B266&lt;&gt;0,N266=""),"* No olvide ingresar la columna Migrantes (Digite CERO si no tiene). ",IF(N266&gt;$B266,"* El Número de Screenings de Población Migrante no puede superar el Total. ",""))</f>
        <v/>
      </c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45">
        <f t="shared" si="519"/>
        <v>0</v>
      </c>
      <c r="DB266" s="45">
        <f t="shared" si="519"/>
        <v>0</v>
      </c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</row>
    <row r="267" spans="1:128" s="9" customFormat="1" x14ac:dyDescent="0.25">
      <c r="A267" s="160" t="s">
        <v>131</v>
      </c>
      <c r="BV267" s="10"/>
      <c r="BW267" s="10"/>
      <c r="BX267" s="11"/>
      <c r="BY267" s="11"/>
      <c r="BZ267" s="11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</row>
    <row r="268" spans="1:128" s="9" customFormat="1" ht="15" customHeight="1" x14ac:dyDescent="0.25">
      <c r="A268" s="564" t="s">
        <v>132</v>
      </c>
      <c r="B268" s="564" t="s">
        <v>5</v>
      </c>
      <c r="C268" s="580" t="s">
        <v>133</v>
      </c>
      <c r="D268" s="581"/>
      <c r="E268" s="581"/>
      <c r="F268" s="581"/>
      <c r="G268" s="581"/>
      <c r="H268" s="581"/>
      <c r="I268" s="581"/>
      <c r="J268" s="581"/>
      <c r="K268" s="581"/>
      <c r="L268" s="581"/>
      <c r="M268" s="581"/>
      <c r="N268" s="581"/>
      <c r="O268" s="581"/>
      <c r="P268" s="581"/>
      <c r="Q268" s="581"/>
      <c r="R268" s="582"/>
      <c r="S268" s="583" t="s">
        <v>9</v>
      </c>
      <c r="T268" s="568" t="s">
        <v>10</v>
      </c>
      <c r="BV268" s="10"/>
      <c r="BW268" s="10"/>
      <c r="BX268" s="11"/>
      <c r="BY268" s="11"/>
      <c r="BZ268" s="11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</row>
    <row r="269" spans="1:128" s="9" customFormat="1" x14ac:dyDescent="0.25">
      <c r="A269" s="565"/>
      <c r="B269" s="565"/>
      <c r="C269" s="212" t="s">
        <v>134</v>
      </c>
      <c r="D269" s="213" t="s">
        <v>135</v>
      </c>
      <c r="E269" s="213" t="s">
        <v>136</v>
      </c>
      <c r="F269" s="213" t="s">
        <v>137</v>
      </c>
      <c r="G269" s="213" t="s">
        <v>138</v>
      </c>
      <c r="H269" s="213" t="s">
        <v>139</v>
      </c>
      <c r="I269" s="213" t="s">
        <v>140</v>
      </c>
      <c r="J269" s="213" t="s">
        <v>141</v>
      </c>
      <c r="K269" s="213" t="s">
        <v>142</v>
      </c>
      <c r="L269" s="213" t="s">
        <v>143</v>
      </c>
      <c r="M269" s="213" t="s">
        <v>144</v>
      </c>
      <c r="N269" s="213" t="s">
        <v>145</v>
      </c>
      <c r="O269" s="213" t="s">
        <v>146</v>
      </c>
      <c r="P269" s="223" t="s">
        <v>147</v>
      </c>
      <c r="Q269" s="223" t="s">
        <v>148</v>
      </c>
      <c r="R269" s="224" t="s">
        <v>149</v>
      </c>
      <c r="S269" s="584"/>
      <c r="T269" s="569"/>
      <c r="BV269" s="10"/>
      <c r="BW269" s="10"/>
      <c r="BX269" s="11"/>
      <c r="BY269" s="11"/>
      <c r="BZ269" s="11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</row>
    <row r="270" spans="1:128" s="9" customFormat="1" ht="21" x14ac:dyDescent="0.25">
      <c r="A270" s="215" t="s">
        <v>150</v>
      </c>
      <c r="B270" s="216">
        <f>SUM(C270:R270)</f>
        <v>0</v>
      </c>
      <c r="C270" s="79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131"/>
      <c r="S270" s="225"/>
      <c r="T270" s="81"/>
      <c r="U270" s="43" t="str">
        <f>$CA270&amp;$CB270&amp;$CC270&amp;$CD270&amp;$CE270&amp;$CF270&amp;$CG270&amp;$CH270&amp;$CI270&amp;$CJ270&amp;$CK270&amp;$CL270&amp;$CM270&amp;$CN270&amp;$CO270&amp;$CP270&amp;$CQ270&amp;$CR270&amp;$CS270&amp;$CT270&amp;$CU270&amp;$CV270&amp;$CW270&amp;$CX270&amp;$CY270&amp;$CZ270</f>
        <v/>
      </c>
      <c r="BV270" s="10"/>
      <c r="BW270" s="10"/>
      <c r="BX270" s="11"/>
      <c r="BY270" s="11"/>
      <c r="BZ270" s="11"/>
      <c r="CA270" s="44" t="str">
        <f>IF(AND($B270&lt;&gt;0,S270=""),"* No olvide ingresar la columna Pueblos Originarios (Digite CERO si no tiene). ",IF(S270&gt;$B270,"* El Número de Hijos de Pueblos Originarios no puede superar el Total. ",""))</f>
        <v/>
      </c>
      <c r="CB270" s="44" t="str">
        <f>IF(AND($B270&lt;&gt;0,T270=""),"* No olvide ingresar la columna Migrantes (Digite CERO si no tiene). ",IF(T270&gt;$B270,"* El Número de Hijos de Migrantes no puede superar el Total. ",""))</f>
        <v/>
      </c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45">
        <f t="shared" ref="DA270:DB274" si="520">IF(AND($B270&lt;&gt;0,S270=""),1,IF(S270&gt;$B270,1,0))</f>
        <v>0</v>
      </c>
      <c r="DB270" s="45">
        <f t="shared" si="520"/>
        <v>0</v>
      </c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</row>
    <row r="271" spans="1:128" s="9" customFormat="1" ht="21" x14ac:dyDescent="0.25">
      <c r="A271" s="218" t="s">
        <v>151</v>
      </c>
      <c r="B271" s="226">
        <f>SUM(C271:R271)</f>
        <v>0</v>
      </c>
      <c r="C271" s="39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109"/>
      <c r="S271" s="227"/>
      <c r="T271" s="108"/>
      <c r="U271" s="43" t="str">
        <f>$CA271&amp;$CB271&amp;$CC271&amp;$CD271&amp;$CE271&amp;$CF271&amp;$CG271&amp;$CH271&amp;$CI271&amp;$CJ271&amp;$CK271&amp;$CL271&amp;$CM271&amp;$CN271&amp;$CO271&amp;$CP271&amp;$CQ271&amp;$CR271&amp;$CS271&amp;$CT271&amp;$CU271&amp;$CV271&amp;$CW271&amp;$CX271&amp;$CY271&amp;$CZ271</f>
        <v/>
      </c>
      <c r="BV271" s="10"/>
      <c r="BW271" s="10"/>
      <c r="BX271" s="11"/>
      <c r="BY271" s="11"/>
      <c r="BZ271" s="11"/>
      <c r="CA271" s="44" t="str">
        <f>IF(AND($B271&lt;&gt;0,S271=""),"* No olvide ingresar la columna Pueblos Originarios (Digite CERO si no tiene). ",IF(S271&gt;$B271,"* El Número de Hijos de Pueblos Originarios no puede superar el Total. ",""))</f>
        <v/>
      </c>
      <c r="CB271" s="44" t="str">
        <f>IF(AND($B271&lt;&gt;0,T271=""),"* No olvide ingresar la columna Migrantes (Digite CERO si no tiene). ",IF(T271&gt;$B271,"* El Número de Hijos de Migrantes no puede superar el Total. ",""))</f>
        <v/>
      </c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45">
        <f t="shared" si="520"/>
        <v>0</v>
      </c>
      <c r="DB271" s="45">
        <f t="shared" si="520"/>
        <v>0</v>
      </c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</row>
    <row r="272" spans="1:128" s="9" customFormat="1" ht="22.5" x14ac:dyDescent="0.25">
      <c r="A272" s="228" t="s">
        <v>152</v>
      </c>
      <c r="B272" s="219">
        <f>SUM(C272:R272)</f>
        <v>0</v>
      </c>
      <c r="C272" s="39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109"/>
      <c r="S272" s="227"/>
      <c r="T272" s="108"/>
      <c r="U272" s="43" t="str">
        <f>$CA272&amp;$CB272&amp;$CC272&amp;$CD272&amp;$CE272&amp;$CF272&amp;$CG272&amp;$CH272&amp;$CI272&amp;$CJ272&amp;$CK272&amp;$CL272&amp;$CM272&amp;$CN272&amp;$CO272&amp;$CP272&amp;$CQ272&amp;$CR272&amp;$CS272&amp;$CT272&amp;$CU272&amp;$CV272&amp;$CW272&amp;$CX272&amp;$CY272&amp;$CZ272</f>
        <v/>
      </c>
      <c r="BV272" s="10"/>
      <c r="BW272" s="10"/>
      <c r="BX272" s="11"/>
      <c r="BY272" s="11"/>
      <c r="BZ272" s="11"/>
      <c r="CA272" s="44" t="str">
        <f>IF(AND($B272&lt;&gt;0,S272=""),"* No olvide ingresar la columna Pueblos Originarios (Digite CERO si no tiene). ",IF(S272&gt;$B272,"* El Número de Hijos de Pueblos Originarios no puede superar el Total. ",""))</f>
        <v/>
      </c>
      <c r="CB272" s="44" t="str">
        <f>IF(AND($B272&lt;&gt;0,T272=""),"* No olvide ingresar la columna Migrantes (Digite CERO si no tiene). ",IF(T272&gt;$B272,"* El Número de Hijos de Migrantes no puede superar el Total. ",""))</f>
        <v/>
      </c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45">
        <f t="shared" si="520"/>
        <v>0</v>
      </c>
      <c r="DB272" s="45">
        <f t="shared" si="520"/>
        <v>0</v>
      </c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</row>
    <row r="273" spans="1:130" ht="22.5" x14ac:dyDescent="0.25">
      <c r="A273" s="229" t="s">
        <v>153</v>
      </c>
      <c r="B273" s="220">
        <f>SUM(C273:R273)</f>
        <v>0</v>
      </c>
      <c r="C273" s="39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109"/>
      <c r="S273" s="227"/>
      <c r="T273" s="108"/>
      <c r="U273" s="43" t="str">
        <f>$CA273&amp;$CB273&amp;$CC273&amp;$CD273&amp;$CE273&amp;$CF273&amp;$CG273&amp;$CH273&amp;$CI273&amp;$CJ273&amp;$CK273&amp;$CL273&amp;$CM273&amp;$CN273&amp;$CO273&amp;$CP273&amp;$CQ273&amp;$CR273&amp;$CS273&amp;$CT273&amp;$CU273&amp;$CV273&amp;$CW273&amp;$CX273&amp;$CY273&amp;$CZ273</f>
        <v/>
      </c>
      <c r="CA273" s="44" t="str">
        <f>IF(AND($B273&lt;&gt;0,S273=""),"* No olvide ingresar la columna Pueblos Originarios (Digite CERO si no tiene). ",IF(S273&gt;$B273,"* El Número de Hijos de Pueblos Originarios no puede superar el Total. ",""))</f>
        <v/>
      </c>
      <c r="CB273" s="44" t="str">
        <f>IF(AND($B273&lt;&gt;0,T273=""),"* No olvide ingresar la columna Migrantes (Digite CERO si no tiene). ",IF(T273&gt;$B273,"* El Número de Hijos de Migrantes no puede superar el Total. ",""))</f>
        <v/>
      </c>
      <c r="DA273" s="45">
        <f t="shared" si="520"/>
        <v>0</v>
      </c>
      <c r="DB273" s="45">
        <f t="shared" si="520"/>
        <v>0</v>
      </c>
    </row>
    <row r="274" spans="1:130" ht="22.5" x14ac:dyDescent="0.25">
      <c r="A274" s="230" t="s">
        <v>154</v>
      </c>
      <c r="B274" s="231">
        <f>SUM(C274:R274)</f>
        <v>0</v>
      </c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232"/>
      <c r="S274" s="233"/>
      <c r="T274" s="91"/>
      <c r="U274" s="43" t="str">
        <f>$CA274&amp;$CB274&amp;$CC274&amp;$CD274&amp;$CE274&amp;$CF274&amp;$CG274&amp;$CH274&amp;$CI274&amp;$CJ274&amp;$CK274&amp;$CL274&amp;$CM274&amp;$CN274&amp;$CO274&amp;$CP274&amp;$CQ274&amp;$CR274&amp;$CS274&amp;$CT274&amp;$CU274&amp;$CV274&amp;$CW274&amp;$CX274&amp;$CY274&amp;$CZ274</f>
        <v/>
      </c>
      <c r="CA274" s="44" t="str">
        <f>IF(AND($B274&lt;&gt;0,S274=""),"* No olvide ingresar la columna Pueblos Originarios (Digite CERO si no tiene). ",IF(S274&gt;$B274,"* El Número de Hijos de Pueblos Originarios no puede superar el Total. ",""))</f>
        <v/>
      </c>
      <c r="CB274" s="44" t="str">
        <f>IF(AND($B274&lt;&gt;0,T274=""),"* No olvide ingresar la columna Migrantes (Digite CERO si no tiene). ",IF(T274&gt;$B274,"* El Número de Hijos de Migrantes no puede superar el Total. ",""))</f>
        <v/>
      </c>
      <c r="DA274" s="45">
        <f t="shared" si="520"/>
        <v>0</v>
      </c>
      <c r="DB274" s="45">
        <f t="shared" si="520"/>
        <v>0</v>
      </c>
    </row>
    <row r="275" spans="1:130" x14ac:dyDescent="0.25">
      <c r="A275" s="160" t="s">
        <v>155</v>
      </c>
    </row>
    <row r="276" spans="1:130" x14ac:dyDescent="0.25">
      <c r="A276" s="585" t="s">
        <v>123</v>
      </c>
      <c r="B276" s="588" t="s">
        <v>5</v>
      </c>
      <c r="C276" s="589"/>
      <c r="D276" s="568"/>
      <c r="E276" s="580" t="s">
        <v>156</v>
      </c>
      <c r="F276" s="581"/>
      <c r="G276" s="581"/>
      <c r="H276" s="581"/>
      <c r="I276" s="581"/>
      <c r="J276" s="581"/>
      <c r="K276" s="581"/>
      <c r="L276" s="581"/>
      <c r="M276" s="581"/>
      <c r="N276" s="581"/>
      <c r="O276" s="581"/>
      <c r="P276" s="581"/>
      <c r="Q276" s="581"/>
      <c r="R276" s="581"/>
      <c r="S276" s="581"/>
      <c r="T276" s="581"/>
      <c r="U276" s="581"/>
      <c r="V276" s="581"/>
      <c r="W276" s="581"/>
      <c r="X276" s="581"/>
      <c r="Y276" s="581"/>
      <c r="Z276" s="581"/>
      <c r="AA276" s="581"/>
      <c r="AB276" s="581"/>
      <c r="AC276" s="581"/>
      <c r="AD276" s="581"/>
      <c r="AE276" s="581"/>
      <c r="AF276" s="581"/>
      <c r="AG276" s="581"/>
      <c r="AH276" s="581"/>
      <c r="AI276" s="581"/>
      <c r="AJ276" s="593"/>
    </row>
    <row r="277" spans="1:130" s="234" customFormat="1" x14ac:dyDescent="0.25">
      <c r="A277" s="586"/>
      <c r="B277" s="590"/>
      <c r="C277" s="591"/>
      <c r="D277" s="592"/>
      <c r="E277" s="594" t="s">
        <v>157</v>
      </c>
      <c r="F277" s="595"/>
      <c r="G277" s="596" t="s">
        <v>158</v>
      </c>
      <c r="H277" s="597"/>
      <c r="I277" s="596" t="s">
        <v>159</v>
      </c>
      <c r="J277" s="597"/>
      <c r="K277" s="596" t="s">
        <v>160</v>
      </c>
      <c r="L277" s="597"/>
      <c r="M277" s="594" t="s">
        <v>161</v>
      </c>
      <c r="N277" s="595"/>
      <c r="O277" s="594" t="s">
        <v>162</v>
      </c>
      <c r="P277" s="595"/>
      <c r="Q277" s="594" t="s">
        <v>163</v>
      </c>
      <c r="R277" s="595"/>
      <c r="S277" s="594" t="s">
        <v>164</v>
      </c>
      <c r="T277" s="595"/>
      <c r="U277" s="594" t="s">
        <v>165</v>
      </c>
      <c r="V277" s="595"/>
      <c r="W277" s="594" t="s">
        <v>166</v>
      </c>
      <c r="X277" s="595"/>
      <c r="Y277" s="594" t="s">
        <v>167</v>
      </c>
      <c r="Z277" s="595"/>
      <c r="AA277" s="594" t="s">
        <v>168</v>
      </c>
      <c r="AB277" s="595"/>
      <c r="AC277" s="594" t="s">
        <v>169</v>
      </c>
      <c r="AD277" s="595"/>
      <c r="AE277" s="594" t="s">
        <v>170</v>
      </c>
      <c r="AF277" s="595"/>
      <c r="AG277" s="594" t="s">
        <v>171</v>
      </c>
      <c r="AH277" s="595"/>
      <c r="AI277" s="594" t="s">
        <v>172</v>
      </c>
      <c r="AJ277" s="595"/>
      <c r="BZ277" s="11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</row>
    <row r="278" spans="1:130" ht="15" customHeight="1" x14ac:dyDescent="0.25">
      <c r="A278" s="586"/>
      <c r="B278" s="475" t="s">
        <v>173</v>
      </c>
      <c r="C278" s="598" t="s">
        <v>31</v>
      </c>
      <c r="D278" s="496" t="s">
        <v>32</v>
      </c>
      <c r="E278" s="594" t="s">
        <v>174</v>
      </c>
      <c r="F278" s="595"/>
      <c r="G278" s="596" t="s">
        <v>175</v>
      </c>
      <c r="H278" s="597"/>
      <c r="I278" s="596" t="s">
        <v>176</v>
      </c>
      <c r="J278" s="597"/>
      <c r="K278" s="596" t="s">
        <v>177</v>
      </c>
      <c r="L278" s="597"/>
      <c r="M278" s="594" t="s">
        <v>17</v>
      </c>
      <c r="N278" s="595"/>
      <c r="O278" s="594" t="s">
        <v>18</v>
      </c>
      <c r="P278" s="595"/>
      <c r="Q278" s="594" t="s">
        <v>178</v>
      </c>
      <c r="R278" s="595"/>
      <c r="S278" s="594" t="s">
        <v>179</v>
      </c>
      <c r="T278" s="595"/>
      <c r="U278" s="594" t="s">
        <v>180</v>
      </c>
      <c r="V278" s="595"/>
      <c r="W278" s="594" t="s">
        <v>181</v>
      </c>
      <c r="X278" s="595"/>
      <c r="Y278" s="594" t="s">
        <v>182</v>
      </c>
      <c r="Z278" s="595"/>
      <c r="AA278" s="594" t="s">
        <v>183</v>
      </c>
      <c r="AB278" s="595"/>
      <c r="AC278" s="594" t="s">
        <v>184</v>
      </c>
      <c r="AD278" s="595"/>
      <c r="AE278" s="594" t="s">
        <v>185</v>
      </c>
      <c r="AF278" s="595"/>
      <c r="AG278" s="594" t="s">
        <v>186</v>
      </c>
      <c r="AH278" s="595"/>
      <c r="AI278" s="594" t="s">
        <v>187</v>
      </c>
      <c r="AJ278" s="595"/>
    </row>
    <row r="279" spans="1:130" x14ac:dyDescent="0.25">
      <c r="A279" s="587"/>
      <c r="B279" s="477"/>
      <c r="C279" s="599"/>
      <c r="D279" s="498"/>
      <c r="E279" s="18" t="s">
        <v>31</v>
      </c>
      <c r="F279" s="392" t="s">
        <v>32</v>
      </c>
      <c r="G279" s="18" t="s">
        <v>31</v>
      </c>
      <c r="H279" s="389" t="s">
        <v>32</v>
      </c>
      <c r="I279" s="18" t="s">
        <v>31</v>
      </c>
      <c r="J279" s="392" t="s">
        <v>32</v>
      </c>
      <c r="K279" s="18" t="s">
        <v>31</v>
      </c>
      <c r="L279" s="392" t="s">
        <v>32</v>
      </c>
      <c r="M279" s="388" t="s">
        <v>31</v>
      </c>
      <c r="N279" s="392" t="s">
        <v>32</v>
      </c>
      <c r="O279" s="18" t="s">
        <v>31</v>
      </c>
      <c r="P279" s="392" t="s">
        <v>32</v>
      </c>
      <c r="Q279" s="18" t="s">
        <v>31</v>
      </c>
      <c r="R279" s="392" t="s">
        <v>32</v>
      </c>
      <c r="S279" s="18" t="s">
        <v>31</v>
      </c>
      <c r="T279" s="392" t="s">
        <v>32</v>
      </c>
      <c r="U279" s="18" t="s">
        <v>31</v>
      </c>
      <c r="V279" s="392" t="s">
        <v>32</v>
      </c>
      <c r="W279" s="18" t="s">
        <v>31</v>
      </c>
      <c r="X279" s="392" t="s">
        <v>32</v>
      </c>
      <c r="Y279" s="18" t="s">
        <v>31</v>
      </c>
      <c r="Z279" s="392" t="s">
        <v>32</v>
      </c>
      <c r="AA279" s="18" t="s">
        <v>31</v>
      </c>
      <c r="AB279" s="392" t="s">
        <v>32</v>
      </c>
      <c r="AC279" s="18" t="s">
        <v>31</v>
      </c>
      <c r="AD279" s="392" t="s">
        <v>32</v>
      </c>
      <c r="AE279" s="18" t="s">
        <v>31</v>
      </c>
      <c r="AF279" s="392" t="s">
        <v>32</v>
      </c>
      <c r="AG279" s="18" t="s">
        <v>31</v>
      </c>
      <c r="AH279" s="392" t="s">
        <v>32</v>
      </c>
      <c r="AI279" s="18" t="s">
        <v>31</v>
      </c>
      <c r="AJ279" s="392" t="s">
        <v>32</v>
      </c>
    </row>
    <row r="280" spans="1:130" ht="33" x14ac:dyDescent="0.25">
      <c r="A280" s="238" t="s">
        <v>188</v>
      </c>
      <c r="B280" s="239">
        <f t="shared" ref="B280:B285" si="521">SUM(C280:D280)</f>
        <v>0</v>
      </c>
      <c r="C280" s="240">
        <f>+E280+G280+I280+K280+M280+O280+Q280+S280+U280+W280+Y280+AA280+AC280+AE280+AG280+AI280</f>
        <v>0</v>
      </c>
      <c r="D280" s="241">
        <f>+F280+H280+J280+L280+N280+P280+R280+T280+V280+X280+Z280+AB280+AD280+AF280+AH280+AJ280</f>
        <v>0</v>
      </c>
      <c r="E280" s="79"/>
      <c r="F280" s="108"/>
      <c r="G280" s="79"/>
      <c r="H280" s="108"/>
      <c r="I280" s="79"/>
      <c r="J280" s="108"/>
      <c r="K280" s="79"/>
      <c r="L280" s="108"/>
      <c r="M280" s="79"/>
      <c r="N280" s="108"/>
      <c r="O280" s="79"/>
      <c r="P280" s="108"/>
      <c r="Q280" s="79"/>
      <c r="R280" s="108"/>
      <c r="S280" s="79"/>
      <c r="T280" s="108"/>
      <c r="U280" s="79"/>
      <c r="V280" s="108"/>
      <c r="W280" s="79"/>
      <c r="X280" s="108"/>
      <c r="Y280" s="79"/>
      <c r="Z280" s="108"/>
      <c r="AA280" s="79"/>
      <c r="AB280" s="108"/>
      <c r="AC280" s="39"/>
      <c r="AD280" s="108"/>
      <c r="AE280" s="39"/>
      <c r="AF280" s="108"/>
      <c r="AG280" s="39"/>
      <c r="AH280" s="108"/>
      <c r="AI280" s="39"/>
      <c r="AJ280" s="108"/>
    </row>
    <row r="281" spans="1:130" ht="33" x14ac:dyDescent="0.25">
      <c r="A281" s="228" t="s">
        <v>189</v>
      </c>
      <c r="B281" s="242">
        <f t="shared" si="521"/>
        <v>0</v>
      </c>
      <c r="C281" s="243">
        <f t="shared" ref="C281:D285" si="522">+E281+G281+I281+K281+M281+O281+Q281+S281+U281+W281+Y281+AA281+AC281+AE281+AG281+AI281</f>
        <v>0</v>
      </c>
      <c r="D281" s="244">
        <f t="shared" si="522"/>
        <v>0</v>
      </c>
      <c r="E281" s="39"/>
      <c r="F281" s="108"/>
      <c r="G281" s="39"/>
      <c r="H281" s="108"/>
      <c r="I281" s="39"/>
      <c r="J281" s="108"/>
      <c r="K281" s="39"/>
      <c r="L281" s="108"/>
      <c r="M281" s="39"/>
      <c r="N281" s="108"/>
      <c r="O281" s="39"/>
      <c r="P281" s="108"/>
      <c r="Q281" s="39"/>
      <c r="R281" s="108"/>
      <c r="S281" s="39"/>
      <c r="T281" s="108"/>
      <c r="U281" s="39"/>
      <c r="V281" s="108"/>
      <c r="W281" s="39"/>
      <c r="X281" s="108"/>
      <c r="Y281" s="39"/>
      <c r="Z281" s="108"/>
      <c r="AA281" s="39"/>
      <c r="AB281" s="108"/>
      <c r="AC281" s="39"/>
      <c r="AD281" s="108"/>
      <c r="AE281" s="39"/>
      <c r="AF281" s="108"/>
      <c r="AG281" s="39"/>
      <c r="AH281" s="108"/>
      <c r="AI281" s="39"/>
      <c r="AJ281" s="108"/>
    </row>
    <row r="282" spans="1:130" ht="33" x14ac:dyDescent="0.25">
      <c r="A282" s="228" t="s">
        <v>190</v>
      </c>
      <c r="B282" s="242">
        <f t="shared" si="521"/>
        <v>0</v>
      </c>
      <c r="C282" s="243">
        <f t="shared" si="522"/>
        <v>0</v>
      </c>
      <c r="D282" s="244">
        <f t="shared" si="522"/>
        <v>0</v>
      </c>
      <c r="E282" s="39"/>
      <c r="F282" s="108"/>
      <c r="G282" s="39"/>
      <c r="H282" s="108"/>
      <c r="I282" s="39"/>
      <c r="J282" s="108"/>
      <c r="K282" s="39"/>
      <c r="L282" s="108"/>
      <c r="M282" s="39"/>
      <c r="N282" s="108"/>
      <c r="O282" s="39"/>
      <c r="P282" s="108"/>
      <c r="Q282" s="39"/>
      <c r="R282" s="108"/>
      <c r="S282" s="39"/>
      <c r="T282" s="108"/>
      <c r="U282" s="39"/>
      <c r="V282" s="108"/>
      <c r="W282" s="39"/>
      <c r="X282" s="108"/>
      <c r="Y282" s="39"/>
      <c r="Z282" s="108"/>
      <c r="AA282" s="39"/>
      <c r="AB282" s="108"/>
      <c r="AC282" s="39"/>
      <c r="AD282" s="108"/>
      <c r="AE282" s="39"/>
      <c r="AF282" s="108"/>
      <c r="AG282" s="39"/>
      <c r="AH282" s="108"/>
      <c r="AI282" s="39"/>
      <c r="AJ282" s="108"/>
    </row>
    <row r="283" spans="1:130" ht="33" x14ac:dyDescent="0.25">
      <c r="A283" s="228" t="s">
        <v>191</v>
      </c>
      <c r="B283" s="245">
        <f t="shared" si="521"/>
        <v>0</v>
      </c>
      <c r="C283" s="246">
        <f t="shared" si="522"/>
        <v>0</v>
      </c>
      <c r="D283" s="247">
        <f t="shared" si="522"/>
        <v>0</v>
      </c>
      <c r="E283" s="84"/>
      <c r="F283" s="86"/>
      <c r="G283" s="84"/>
      <c r="H283" s="86"/>
      <c r="I283" s="84"/>
      <c r="J283" s="86"/>
      <c r="K283" s="84"/>
      <c r="L283" s="86"/>
      <c r="M283" s="84"/>
      <c r="N283" s="86"/>
      <c r="O283" s="84"/>
      <c r="P283" s="86"/>
      <c r="Q283" s="84"/>
      <c r="R283" s="86"/>
      <c r="S283" s="84"/>
      <c r="T283" s="86"/>
      <c r="U283" s="84"/>
      <c r="V283" s="86"/>
      <c r="W283" s="84"/>
      <c r="X283" s="86"/>
      <c r="Y283" s="84"/>
      <c r="Z283" s="86"/>
      <c r="AA283" s="84"/>
      <c r="AB283" s="86"/>
      <c r="AC283" s="84"/>
      <c r="AD283" s="86"/>
      <c r="AE283" s="84"/>
      <c r="AF283" s="86"/>
      <c r="AG283" s="84"/>
      <c r="AH283" s="86"/>
      <c r="AI283" s="84"/>
      <c r="AJ283" s="86"/>
    </row>
    <row r="284" spans="1:130" ht="33" x14ac:dyDescent="0.25">
      <c r="A284" s="228" t="s">
        <v>192</v>
      </c>
      <c r="B284" s="242">
        <f t="shared" si="521"/>
        <v>0</v>
      </c>
      <c r="C284" s="243">
        <f t="shared" si="522"/>
        <v>0</v>
      </c>
      <c r="D284" s="244">
        <f t="shared" si="522"/>
        <v>0</v>
      </c>
      <c r="E284" s="39"/>
      <c r="F284" s="108"/>
      <c r="G284" s="39"/>
      <c r="H284" s="108"/>
      <c r="I284" s="39"/>
      <c r="J284" s="108"/>
      <c r="K284" s="39"/>
      <c r="L284" s="108"/>
      <c r="M284" s="39"/>
      <c r="N284" s="108"/>
      <c r="O284" s="39"/>
      <c r="P284" s="108"/>
      <c r="Q284" s="39"/>
      <c r="R284" s="108"/>
      <c r="S284" s="39"/>
      <c r="T284" s="108"/>
      <c r="U284" s="39"/>
      <c r="V284" s="108"/>
      <c r="W284" s="39"/>
      <c r="X284" s="108"/>
      <c r="Y284" s="39"/>
      <c r="Z284" s="108"/>
      <c r="AA284" s="39"/>
      <c r="AB284" s="108"/>
      <c r="AC284" s="39"/>
      <c r="AD284" s="108"/>
      <c r="AE284" s="39"/>
      <c r="AF284" s="108"/>
      <c r="AG284" s="39"/>
      <c r="AH284" s="108"/>
      <c r="AI284" s="39"/>
      <c r="AJ284" s="108"/>
    </row>
    <row r="285" spans="1:130" ht="33" x14ac:dyDescent="0.25">
      <c r="A285" s="248" t="s">
        <v>193</v>
      </c>
      <c r="B285" s="249">
        <f t="shared" si="521"/>
        <v>0</v>
      </c>
      <c r="C285" s="250">
        <f t="shared" si="522"/>
        <v>0</v>
      </c>
      <c r="D285" s="251">
        <f t="shared" si="522"/>
        <v>0</v>
      </c>
      <c r="E285" s="60"/>
      <c r="F285" s="141"/>
      <c r="G285" s="60"/>
      <c r="H285" s="141"/>
      <c r="I285" s="60"/>
      <c r="J285" s="141"/>
      <c r="K285" s="60"/>
      <c r="L285" s="141"/>
      <c r="M285" s="60"/>
      <c r="N285" s="141"/>
      <c r="O285" s="60"/>
      <c r="P285" s="141"/>
      <c r="Q285" s="60"/>
      <c r="R285" s="141"/>
      <c r="S285" s="60"/>
      <c r="T285" s="141"/>
      <c r="U285" s="60"/>
      <c r="V285" s="141"/>
      <c r="W285" s="60"/>
      <c r="X285" s="141"/>
      <c r="Y285" s="60"/>
      <c r="Z285" s="141"/>
      <c r="AA285" s="60"/>
      <c r="AB285" s="141"/>
      <c r="AC285" s="60"/>
      <c r="AD285" s="141"/>
      <c r="AE285" s="60"/>
      <c r="AF285" s="141"/>
      <c r="AG285" s="60"/>
      <c r="AH285" s="141"/>
      <c r="AI285" s="60"/>
      <c r="AJ285" s="141"/>
    </row>
    <row r="286" spans="1:130" x14ac:dyDescent="0.25">
      <c r="A286" s="160" t="s">
        <v>194</v>
      </c>
    </row>
    <row r="287" spans="1:130" ht="15" customHeight="1" x14ac:dyDescent="0.25">
      <c r="A287" s="585" t="s">
        <v>123</v>
      </c>
      <c r="B287" s="588" t="s">
        <v>5</v>
      </c>
      <c r="C287" s="589"/>
      <c r="D287" s="568"/>
      <c r="E287" s="580" t="s">
        <v>195</v>
      </c>
      <c r="F287" s="581"/>
      <c r="G287" s="581"/>
      <c r="H287" s="581"/>
      <c r="I287" s="581"/>
      <c r="J287" s="581"/>
      <c r="K287" s="581"/>
      <c r="L287" s="581"/>
      <c r="M287" s="581"/>
      <c r="N287" s="581"/>
      <c r="O287" s="581"/>
      <c r="P287" s="581"/>
      <c r="Q287" s="581"/>
      <c r="R287" s="581"/>
      <c r="S287" s="581"/>
      <c r="T287" s="581"/>
      <c r="U287" s="581"/>
      <c r="V287" s="581"/>
      <c r="W287" s="581"/>
      <c r="X287" s="581"/>
      <c r="Y287" s="581"/>
      <c r="Z287" s="581"/>
      <c r="AA287" s="581"/>
      <c r="AB287" s="582"/>
      <c r="AC287" s="600" t="s">
        <v>9</v>
      </c>
      <c r="AD287" s="568" t="s">
        <v>10</v>
      </c>
    </row>
    <row r="288" spans="1:130" ht="15" customHeight="1" x14ac:dyDescent="0.25">
      <c r="A288" s="586"/>
      <c r="B288" s="590"/>
      <c r="C288" s="591"/>
      <c r="D288" s="592"/>
      <c r="E288" s="594" t="s">
        <v>196</v>
      </c>
      <c r="F288" s="595"/>
      <c r="G288" s="594" t="s">
        <v>18</v>
      </c>
      <c r="H288" s="595"/>
      <c r="I288" s="594" t="s">
        <v>178</v>
      </c>
      <c r="J288" s="595"/>
      <c r="K288" s="594" t="s">
        <v>179</v>
      </c>
      <c r="L288" s="595"/>
      <c r="M288" s="594" t="s">
        <v>180</v>
      </c>
      <c r="N288" s="595"/>
      <c r="O288" s="594" t="s">
        <v>181</v>
      </c>
      <c r="P288" s="595"/>
      <c r="Q288" s="594" t="s">
        <v>182</v>
      </c>
      <c r="R288" s="595"/>
      <c r="S288" s="594" t="s">
        <v>183</v>
      </c>
      <c r="T288" s="595"/>
      <c r="U288" s="594" t="s">
        <v>184</v>
      </c>
      <c r="V288" s="595"/>
      <c r="W288" s="594" t="s">
        <v>185</v>
      </c>
      <c r="X288" s="595"/>
      <c r="Y288" s="594" t="s">
        <v>186</v>
      </c>
      <c r="Z288" s="595"/>
      <c r="AA288" s="594" t="s">
        <v>197</v>
      </c>
      <c r="AB288" s="603"/>
      <c r="AC288" s="601"/>
      <c r="AD288" s="592"/>
    </row>
    <row r="289" spans="1:130" x14ac:dyDescent="0.25">
      <c r="A289" s="587"/>
      <c r="B289" s="253" t="s">
        <v>173</v>
      </c>
      <c r="C289" s="18" t="s">
        <v>31</v>
      </c>
      <c r="D289" s="392" t="s">
        <v>32</v>
      </c>
      <c r="E289" s="18" t="s">
        <v>31</v>
      </c>
      <c r="F289" s="392" t="s">
        <v>32</v>
      </c>
      <c r="G289" s="18" t="s">
        <v>31</v>
      </c>
      <c r="H289" s="392" t="s">
        <v>32</v>
      </c>
      <c r="I289" s="18" t="s">
        <v>31</v>
      </c>
      <c r="J289" s="392" t="s">
        <v>32</v>
      </c>
      <c r="K289" s="18" t="s">
        <v>31</v>
      </c>
      <c r="L289" s="392" t="s">
        <v>32</v>
      </c>
      <c r="M289" s="18" t="s">
        <v>31</v>
      </c>
      <c r="N289" s="392" t="s">
        <v>32</v>
      </c>
      <c r="O289" s="18" t="s">
        <v>31</v>
      </c>
      <c r="P289" s="392" t="s">
        <v>32</v>
      </c>
      <c r="Q289" s="18" t="s">
        <v>31</v>
      </c>
      <c r="R289" s="392" t="s">
        <v>32</v>
      </c>
      <c r="S289" s="18" t="s">
        <v>31</v>
      </c>
      <c r="T289" s="392" t="s">
        <v>32</v>
      </c>
      <c r="U289" s="18" t="s">
        <v>31</v>
      </c>
      <c r="V289" s="392" t="s">
        <v>32</v>
      </c>
      <c r="W289" s="18" t="s">
        <v>31</v>
      </c>
      <c r="X289" s="392" t="s">
        <v>32</v>
      </c>
      <c r="Y289" s="18" t="s">
        <v>31</v>
      </c>
      <c r="Z289" s="392" t="s">
        <v>32</v>
      </c>
      <c r="AA289" s="18" t="s">
        <v>31</v>
      </c>
      <c r="AB289" s="26" t="s">
        <v>32</v>
      </c>
      <c r="AC289" s="602"/>
      <c r="AD289" s="56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</row>
    <row r="290" spans="1:130" ht="22.5" x14ac:dyDescent="0.25">
      <c r="A290" s="254" t="s">
        <v>198</v>
      </c>
      <c r="B290" s="255">
        <f>SUM(C290:D290)</f>
        <v>0</v>
      </c>
      <c r="C290" s="256">
        <f>+E290+G290+I290+K290+M290+O290+Q290+S290+U290+W290+Y290+AA290</f>
        <v>0</v>
      </c>
      <c r="D290" s="257">
        <f>+F290+H290+J290+L290+N290+P290+R290+T290+V290+X290+Z290+AB290</f>
        <v>0</v>
      </c>
      <c r="E290" s="39"/>
      <c r="F290" s="37"/>
      <c r="G290" s="39"/>
      <c r="H290" s="37"/>
      <c r="I290" s="39"/>
      <c r="J290" s="37"/>
      <c r="K290" s="39"/>
      <c r="L290" s="37"/>
      <c r="M290" s="39"/>
      <c r="N290" s="37"/>
      <c r="O290" s="39"/>
      <c r="P290" s="37"/>
      <c r="Q290" s="39"/>
      <c r="R290" s="37"/>
      <c r="S290" s="39"/>
      <c r="T290" s="37"/>
      <c r="U290" s="39"/>
      <c r="V290" s="37"/>
      <c r="W290" s="39"/>
      <c r="X290" s="37"/>
      <c r="Y290" s="39"/>
      <c r="Z290" s="37"/>
      <c r="AA290" s="39"/>
      <c r="AB290" s="40"/>
      <c r="AC290" s="147"/>
      <c r="AD290" s="87"/>
      <c r="AE290" s="43" t="str">
        <f>$CA290&amp;$CB290&amp;$CC290&amp;$CD290&amp;$CE290&amp;$CF290&amp;$CG290&amp;$CH290&amp;$CI290&amp;$CJ290&amp;$CK290&amp;$CL290&amp;$CM290&amp;$CN290&amp;$CO290&amp;$CP290&amp;$CQ290&amp;$CR290&amp;$CS290&amp;$CT290&amp;$CU290&amp;$CV290&amp;$CW290&amp;$CX290&amp;$CY290&amp;$CZ290</f>
        <v/>
      </c>
      <c r="CA290" s="44" t="str">
        <f>IF(AND($B290&lt;&gt;0,AC290=""),"* No olvide ingresar la columna Pueblos Originarios (Digite CERO si no tiene). ",IF(AC290&gt;$B290,"* El Número de Donantes Confirmados pertenecientes a Pueblos Originarios no puede superar el Total. ",""))</f>
        <v/>
      </c>
      <c r="CB290" s="44" t="str">
        <f>IF(AND($B290&lt;&gt;0,AD290=""),"* No olvide ingresar la columna Migrantes (Digite CERO si no tiene). ",IF(AD290&gt;$B290,"* El Número de Donantes Confirmados pertenecientes a Población Migrante no puede superar el Total. ",""))</f>
        <v/>
      </c>
      <c r="DA290" s="45">
        <f>IF(AND($B290&lt;&gt;0,AC290=""),1,IF(AC290&gt;$B290,1,0))</f>
        <v>0</v>
      </c>
      <c r="DB290" s="45">
        <f>IF(AND($B290&lt;&gt;0,AD290=""),1,IF(AD290&gt;$B290,1,0))</f>
        <v>0</v>
      </c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</row>
    <row r="291" spans="1:130" ht="22.5" x14ac:dyDescent="0.25">
      <c r="A291" s="248" t="s">
        <v>199</v>
      </c>
      <c r="B291" s="258">
        <f>SUM(C291:D291)</f>
        <v>0</v>
      </c>
      <c r="C291" s="259">
        <f>+E291+G291+I291+K291+M291+O291+Q291+S291+U291+W291+Y291+AA291</f>
        <v>0</v>
      </c>
      <c r="D291" s="260">
        <f>+F291+H291+J291+L291+N291+P291+R291+T291+V291+X291+Z291+AB291</f>
        <v>0</v>
      </c>
      <c r="E291" s="60"/>
      <c r="F291" s="141"/>
      <c r="G291" s="60"/>
      <c r="H291" s="141"/>
      <c r="I291" s="60"/>
      <c r="J291" s="141"/>
      <c r="K291" s="60"/>
      <c r="L291" s="141"/>
      <c r="M291" s="60"/>
      <c r="N291" s="141"/>
      <c r="O291" s="60"/>
      <c r="P291" s="141"/>
      <c r="Q291" s="60"/>
      <c r="R291" s="141"/>
      <c r="S291" s="60"/>
      <c r="T291" s="141"/>
      <c r="U291" s="60"/>
      <c r="V291" s="141"/>
      <c r="W291" s="60"/>
      <c r="X291" s="141"/>
      <c r="Y291" s="60"/>
      <c r="Z291" s="141"/>
      <c r="AA291" s="60"/>
      <c r="AB291" s="62"/>
      <c r="AC291" s="58"/>
      <c r="AD291" s="61"/>
      <c r="AE291" s="43" t="str">
        <f>$CA291&amp;$CB291&amp;$CC291&amp;$CD291&amp;$CE291&amp;$CF291&amp;$CG291&amp;$CH291&amp;$CI291&amp;$CJ291&amp;$CK291&amp;$CL291&amp;$CM291&amp;$CN291&amp;$CO291&amp;$CP291&amp;$CQ291&amp;$CR291&amp;$CS291&amp;$CT291&amp;$CU291&amp;$CV291&amp;$CW291&amp;$CX291&amp;$CY291&amp;$CZ291</f>
        <v/>
      </c>
      <c r="CA291" s="44" t="str">
        <f>IF(AND($B291&lt;&gt;0,AC291=""),"* No olvide ingresar la columna Pueblos Originarios (Digite CERO si no tiene). ",IF(AC291&gt;$B291,"* El Número de Donantes Confirmados pertenecientes a Pueblos Originarios no puede superar el Total. ",""))</f>
        <v/>
      </c>
      <c r="CB291" s="44" t="str">
        <f>IF(AND($B291&lt;&gt;0,AD291=""),"* No olvide ingresar la columna Migrantes (Digite CERO si no tiene). ",IF(AD291&gt;$B291,"* El Número de Donantes Confirmados pertenecientes a Población Migrante no puede superar el Total. ",""))</f>
        <v/>
      </c>
      <c r="DA291" s="45">
        <f>IF(AND($B291&lt;&gt;0,AC291=""),1,IF(AC291&gt;$B291,1,0))</f>
        <v>0</v>
      </c>
      <c r="DB291" s="45">
        <f>IF(AND($B291&lt;&gt;0,AD291=""),1,IF(AD291&gt;$B291,1,0))</f>
        <v>0</v>
      </c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</row>
    <row r="292" spans="1:130" x14ac:dyDescent="0.25">
      <c r="A292" s="160" t="s">
        <v>200</v>
      </c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</row>
    <row r="293" spans="1:130" ht="15" customHeight="1" x14ac:dyDescent="0.25">
      <c r="A293" s="585" t="s">
        <v>123</v>
      </c>
      <c r="B293" s="588" t="s">
        <v>5</v>
      </c>
      <c r="C293" s="589"/>
      <c r="D293" s="568"/>
      <c r="E293" s="604" t="s">
        <v>195</v>
      </c>
      <c r="F293" s="604"/>
      <c r="G293" s="604"/>
      <c r="H293" s="604"/>
      <c r="I293" s="604"/>
      <c r="J293" s="604"/>
      <c r="K293" s="604"/>
      <c r="L293" s="604"/>
      <c r="M293" s="604"/>
      <c r="N293" s="604"/>
      <c r="O293" s="604"/>
      <c r="P293" s="604"/>
      <c r="Q293" s="604"/>
      <c r="R293" s="604"/>
      <c r="S293" s="604"/>
      <c r="T293" s="604"/>
      <c r="U293" s="604"/>
      <c r="V293" s="604"/>
      <c r="W293" s="604"/>
      <c r="X293" s="604"/>
      <c r="Y293" s="604"/>
      <c r="Z293" s="604"/>
      <c r="AA293" s="604"/>
      <c r="AB293" s="604"/>
      <c r="AC293" s="604"/>
      <c r="AD293" s="604"/>
      <c r="AE293" s="604"/>
      <c r="AF293" s="604"/>
      <c r="AG293" s="604"/>
      <c r="AH293" s="604"/>
      <c r="AI293" s="604"/>
      <c r="AJ293" s="605"/>
      <c r="AK293" s="600" t="s">
        <v>9</v>
      </c>
      <c r="AL293" s="568" t="s">
        <v>10</v>
      </c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</row>
    <row r="294" spans="1:130" ht="15" customHeight="1" x14ac:dyDescent="0.25">
      <c r="A294" s="586"/>
      <c r="B294" s="590"/>
      <c r="C294" s="591"/>
      <c r="D294" s="592"/>
      <c r="E294" s="594" t="s">
        <v>174</v>
      </c>
      <c r="F294" s="595"/>
      <c r="G294" s="596" t="s">
        <v>175</v>
      </c>
      <c r="H294" s="597"/>
      <c r="I294" s="596" t="s">
        <v>176</v>
      </c>
      <c r="J294" s="597"/>
      <c r="K294" s="596" t="s">
        <v>177</v>
      </c>
      <c r="L294" s="597"/>
      <c r="M294" s="594" t="s">
        <v>17</v>
      </c>
      <c r="N294" s="595"/>
      <c r="O294" s="594" t="s">
        <v>18</v>
      </c>
      <c r="P294" s="595"/>
      <c r="Q294" s="594" t="s">
        <v>178</v>
      </c>
      <c r="R294" s="595"/>
      <c r="S294" s="594" t="s">
        <v>179</v>
      </c>
      <c r="T294" s="595"/>
      <c r="U294" s="594" t="s">
        <v>180</v>
      </c>
      <c r="V294" s="595"/>
      <c r="W294" s="594" t="s">
        <v>181</v>
      </c>
      <c r="X294" s="595"/>
      <c r="Y294" s="594" t="s">
        <v>182</v>
      </c>
      <c r="Z294" s="595"/>
      <c r="AA294" s="594" t="s">
        <v>183</v>
      </c>
      <c r="AB294" s="595"/>
      <c r="AC294" s="594" t="s">
        <v>184</v>
      </c>
      <c r="AD294" s="595"/>
      <c r="AE294" s="594" t="s">
        <v>185</v>
      </c>
      <c r="AF294" s="595"/>
      <c r="AG294" s="594" t="s">
        <v>186</v>
      </c>
      <c r="AH294" s="595"/>
      <c r="AI294" s="594" t="s">
        <v>187</v>
      </c>
      <c r="AJ294" s="603"/>
      <c r="AK294" s="601"/>
      <c r="AL294" s="592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</row>
    <row r="295" spans="1:130" x14ac:dyDescent="0.25">
      <c r="A295" s="587"/>
      <c r="B295" s="253" t="s">
        <v>173</v>
      </c>
      <c r="C295" s="18" t="s">
        <v>31</v>
      </c>
      <c r="D295" s="392" t="s">
        <v>32</v>
      </c>
      <c r="E295" s="18" t="s">
        <v>31</v>
      </c>
      <c r="F295" s="392" t="s">
        <v>32</v>
      </c>
      <c r="G295" s="18" t="s">
        <v>31</v>
      </c>
      <c r="H295" s="392" t="s">
        <v>32</v>
      </c>
      <c r="I295" s="18" t="s">
        <v>31</v>
      </c>
      <c r="J295" s="392" t="s">
        <v>32</v>
      </c>
      <c r="K295" s="18" t="s">
        <v>31</v>
      </c>
      <c r="L295" s="392" t="s">
        <v>32</v>
      </c>
      <c r="M295" s="18" t="s">
        <v>31</v>
      </c>
      <c r="N295" s="392" t="s">
        <v>32</v>
      </c>
      <c r="O295" s="18" t="s">
        <v>31</v>
      </c>
      <c r="P295" s="392" t="s">
        <v>32</v>
      </c>
      <c r="Q295" s="18" t="s">
        <v>31</v>
      </c>
      <c r="R295" s="392" t="s">
        <v>32</v>
      </c>
      <c r="S295" s="18" t="s">
        <v>31</v>
      </c>
      <c r="T295" s="392" t="s">
        <v>32</v>
      </c>
      <c r="U295" s="18" t="s">
        <v>31</v>
      </c>
      <c r="V295" s="392" t="s">
        <v>32</v>
      </c>
      <c r="W295" s="18" t="s">
        <v>31</v>
      </c>
      <c r="X295" s="392" t="s">
        <v>32</v>
      </c>
      <c r="Y295" s="18" t="s">
        <v>31</v>
      </c>
      <c r="Z295" s="392" t="s">
        <v>32</v>
      </c>
      <c r="AA295" s="18" t="s">
        <v>31</v>
      </c>
      <c r="AB295" s="392" t="s">
        <v>32</v>
      </c>
      <c r="AC295" s="18" t="s">
        <v>31</v>
      </c>
      <c r="AD295" s="392" t="s">
        <v>32</v>
      </c>
      <c r="AE295" s="18" t="s">
        <v>31</v>
      </c>
      <c r="AF295" s="392" t="s">
        <v>32</v>
      </c>
      <c r="AG295" s="18" t="s">
        <v>31</v>
      </c>
      <c r="AH295" s="392" t="s">
        <v>32</v>
      </c>
      <c r="AI295" s="18" t="s">
        <v>31</v>
      </c>
      <c r="AJ295" s="400" t="s">
        <v>32</v>
      </c>
      <c r="AK295" s="602"/>
      <c r="AL295" s="56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</row>
    <row r="296" spans="1:130" ht="22.5" x14ac:dyDescent="0.25">
      <c r="A296" s="254" t="s">
        <v>201</v>
      </c>
      <c r="B296" s="216">
        <f>SUM(C296:D296)</f>
        <v>0</v>
      </c>
      <c r="C296" s="262">
        <f t="shared" ref="C296:D298" si="523">+E296+G296+I296+K296+M296+O296+Q296+S296+U296+W296+Y296+AA296+AC296+AE296+AG296+AI296</f>
        <v>0</v>
      </c>
      <c r="D296" s="257">
        <f t="shared" si="523"/>
        <v>0</v>
      </c>
      <c r="E296" s="39"/>
      <c r="F296" s="42"/>
      <c r="G296" s="39"/>
      <c r="H296" s="42"/>
      <c r="I296" s="39"/>
      <c r="J296" s="42"/>
      <c r="K296" s="39"/>
      <c r="L296" s="42"/>
      <c r="M296" s="39"/>
      <c r="N296" s="42"/>
      <c r="O296" s="39"/>
      <c r="P296" s="42"/>
      <c r="Q296" s="39"/>
      <c r="R296" s="42"/>
      <c r="S296" s="39"/>
      <c r="T296" s="42"/>
      <c r="U296" s="39"/>
      <c r="V296" s="42"/>
      <c r="W296" s="39"/>
      <c r="X296" s="42"/>
      <c r="Y296" s="39"/>
      <c r="Z296" s="42"/>
      <c r="AA296" s="39"/>
      <c r="AB296" s="42"/>
      <c r="AC296" s="39"/>
      <c r="AD296" s="42"/>
      <c r="AE296" s="39"/>
      <c r="AF296" s="42"/>
      <c r="AG296" s="39"/>
      <c r="AH296" s="42"/>
      <c r="AI296" s="39"/>
      <c r="AJ296" s="40"/>
      <c r="AK296" s="41"/>
      <c r="AL296" s="263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</row>
    <row r="297" spans="1:130" ht="22.5" x14ac:dyDescent="0.25">
      <c r="A297" s="228" t="s">
        <v>202</v>
      </c>
      <c r="B297" s="264">
        <f>SUM(C297:D297)</f>
        <v>0</v>
      </c>
      <c r="C297" s="265">
        <f t="shared" si="523"/>
        <v>0</v>
      </c>
      <c r="D297" s="244">
        <f t="shared" si="523"/>
        <v>0</v>
      </c>
      <c r="E297" s="39"/>
      <c r="F297" s="42"/>
      <c r="G297" s="39"/>
      <c r="H297" s="42"/>
      <c r="I297" s="39"/>
      <c r="J297" s="42"/>
      <c r="K297" s="39"/>
      <c r="L297" s="42"/>
      <c r="M297" s="39"/>
      <c r="N297" s="42"/>
      <c r="O297" s="39"/>
      <c r="P297" s="42"/>
      <c r="Q297" s="39"/>
      <c r="R297" s="42"/>
      <c r="S297" s="39"/>
      <c r="T297" s="42"/>
      <c r="U297" s="39"/>
      <c r="V297" s="42"/>
      <c r="W297" s="39"/>
      <c r="X297" s="42"/>
      <c r="Y297" s="39"/>
      <c r="Z297" s="42"/>
      <c r="AA297" s="39"/>
      <c r="AB297" s="42"/>
      <c r="AC297" s="39"/>
      <c r="AD297" s="42"/>
      <c r="AE297" s="39"/>
      <c r="AF297" s="42"/>
      <c r="AG297" s="39"/>
      <c r="AH297" s="42"/>
      <c r="AI297" s="39"/>
      <c r="AJ297" s="40"/>
      <c r="AK297" s="37"/>
      <c r="AL297" s="42"/>
      <c r="AM297" s="43" t="str">
        <f>$CA297&amp;$CB297&amp;$CC297&amp;$CD297&amp;$CE297&amp;$CF297&amp;$CG297&amp;$CH297&amp;$CI297&amp;$CJ297&amp;$CK297&amp;$CL297&amp;$CM297&amp;$CN297&amp;$CO297&amp;$CP297&amp;$CQ297&amp;$CR297&amp;$CS297&amp;$CT297&amp;$CU297&amp;$CV297&amp;$CW297&amp;$CX297&amp;$CY297&amp;$CZ297</f>
        <v/>
      </c>
      <c r="CA297" s="44" t="str">
        <f>IF(AND($B297&lt;&gt;0,AK297=""),"* No olvide ingresar la columna Pueblos Originarios (Digite CERO si no tiene). ",IF(AK297&gt;$B297,"* El Número de personas en seguimiento pertenecientes a Pueblos Originarios no puede superar el Total. ",""))</f>
        <v/>
      </c>
      <c r="CB297" s="44" t="str">
        <f>IF(AND($B297&lt;&gt;0,AL297=""),"* No olvide ingresar la columna Migrantes (Digite CERO si no tiene). ",IF(AL297&gt;$B297,"* El Número de personas en seguimiento pertenecientes a Población Migrante no puede superar el Total. ",""))</f>
        <v/>
      </c>
      <c r="DA297" s="45">
        <f>IF(AND($B297&lt;&gt;0,AK297=""),1,IF(AK297&gt;$B297,1,0))</f>
        <v>0</v>
      </c>
      <c r="DB297" s="45">
        <f>IF(AND($B297&lt;&gt;0,AL297=""),1,IF(AL297&gt;$B297,1,0))</f>
        <v>0</v>
      </c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</row>
    <row r="298" spans="1:130" ht="22.5" x14ac:dyDescent="0.25">
      <c r="A298" s="266" t="s">
        <v>203</v>
      </c>
      <c r="B298" s="267">
        <f>SUM(C298:D298)</f>
        <v>0</v>
      </c>
      <c r="C298" s="268">
        <f t="shared" si="523"/>
        <v>0</v>
      </c>
      <c r="D298" s="269">
        <f t="shared" si="523"/>
        <v>0</v>
      </c>
      <c r="E298" s="89"/>
      <c r="F298" s="92"/>
      <c r="G298" s="89"/>
      <c r="H298" s="92"/>
      <c r="I298" s="89"/>
      <c r="J298" s="92"/>
      <c r="K298" s="89"/>
      <c r="L298" s="92"/>
      <c r="M298" s="89"/>
      <c r="N298" s="92"/>
      <c r="O298" s="89"/>
      <c r="P298" s="92"/>
      <c r="Q298" s="89"/>
      <c r="R298" s="92"/>
      <c r="S298" s="89"/>
      <c r="T298" s="92"/>
      <c r="U298" s="89"/>
      <c r="V298" s="92"/>
      <c r="W298" s="89"/>
      <c r="X298" s="92"/>
      <c r="Y298" s="89"/>
      <c r="Z298" s="92"/>
      <c r="AA298" s="89"/>
      <c r="AB298" s="92"/>
      <c r="AC298" s="89"/>
      <c r="AD298" s="92"/>
      <c r="AE298" s="89"/>
      <c r="AF298" s="92"/>
      <c r="AG298" s="89"/>
      <c r="AH298" s="92"/>
      <c r="AI298" s="89"/>
      <c r="AJ298" s="270"/>
      <c r="AK298" s="271"/>
      <c r="AL298" s="92"/>
      <c r="AM298" s="43" t="str">
        <f>$CA298&amp;$CB298&amp;$CC298&amp;$CD298&amp;$CE298&amp;$CF298&amp;$CG298&amp;$CH298&amp;$CI298&amp;$CJ298&amp;$CK298&amp;$CL298&amp;$CM298&amp;$CN298&amp;$CO298&amp;$CP298&amp;$CQ298&amp;$CR298&amp;$CS298&amp;$CT298&amp;$CU298&amp;$CV298&amp;$CW298&amp;$CX298&amp;$CY298&amp;$CZ298</f>
        <v/>
      </c>
      <c r="CA298" s="44" t="str">
        <f>IF(AND($B298&lt;&gt;0,AK298=""),"* No olvide ingresar la columna Pueblos Originarios (Digite CERO si no tiene). ",IF(AK298&gt;$B298,"* El Número de personas en seguimiento pertenecientes a Pueblos Originarios no puede superar el Total. ",""))</f>
        <v/>
      </c>
      <c r="CB298" s="44" t="str">
        <f>IF(AND($B298&lt;&gt;0,AL298=""),"* No olvide ingresar la columna Migrantes (Digite CERO si no tiene). ",IF(AL298&gt;$B298,"* El Número de personas en seguimiento pertenecientes a Población Migrante no puede superar el Total. ",""))</f>
        <v/>
      </c>
      <c r="DA298" s="45">
        <f>IF(AND($B298&lt;&gt;0,AK298=""),1,IF(AK298&gt;$B298,1,0))</f>
        <v>0</v>
      </c>
      <c r="DB298" s="45">
        <f>IF(AND($B298&lt;&gt;0,AL298=""),1,IF(AL298&gt;$B298,1,0))</f>
        <v>0</v>
      </c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</row>
    <row r="308" spans="1:2" s="234" customFormat="1" x14ac:dyDescent="0.25">
      <c r="A308" s="234">
        <f>SUM(B296:B298,B290:B291,B280:B285,B270:B274,B262:B266,C236:D258,B225:C231,B214:C220,C187:D209,C160:D182,C151:P155,C143:P147,B122:C139,B100:C117,B78:C95,B56:C73,B34:C51,B12:C29)</f>
        <v>2607</v>
      </c>
      <c r="B308" s="234">
        <f>SUM(DA12:DZ298)</f>
        <v>0</v>
      </c>
    </row>
  </sheetData>
  <mergeCells count="465">
    <mergeCell ref="O288:P288"/>
    <mergeCell ref="A293:A295"/>
    <mergeCell ref="B293:D294"/>
    <mergeCell ref="E293:AJ293"/>
    <mergeCell ref="AK293:AK295"/>
    <mergeCell ref="AL293:AL295"/>
    <mergeCell ref="E294:F294"/>
    <mergeCell ref="G294:H294"/>
    <mergeCell ref="I294:J294"/>
    <mergeCell ref="K294:L294"/>
    <mergeCell ref="M294:N294"/>
    <mergeCell ref="AA294:AB294"/>
    <mergeCell ref="AC294:AD294"/>
    <mergeCell ref="AE294:AF294"/>
    <mergeCell ref="AG294:AH294"/>
    <mergeCell ref="AI294:AJ294"/>
    <mergeCell ref="O294:P294"/>
    <mergeCell ref="Q294:R294"/>
    <mergeCell ref="S294:T294"/>
    <mergeCell ref="U294:V294"/>
    <mergeCell ref="W294:X294"/>
    <mergeCell ref="Y294:Z294"/>
    <mergeCell ref="AG278:AH278"/>
    <mergeCell ref="AI278:AJ278"/>
    <mergeCell ref="A287:A289"/>
    <mergeCell ref="B287:D288"/>
    <mergeCell ref="E287:AB287"/>
    <mergeCell ref="AC287:AC289"/>
    <mergeCell ref="AD287:AD289"/>
    <mergeCell ref="O278:P278"/>
    <mergeCell ref="Q278:R278"/>
    <mergeCell ref="S278:T278"/>
    <mergeCell ref="U278:V278"/>
    <mergeCell ref="W278:X278"/>
    <mergeCell ref="Y278:Z278"/>
    <mergeCell ref="Q288:R288"/>
    <mergeCell ref="S288:T288"/>
    <mergeCell ref="U288:V288"/>
    <mergeCell ref="W288:X288"/>
    <mergeCell ref="Y288:Z288"/>
    <mergeCell ref="AA288:AB288"/>
    <mergeCell ref="E288:F288"/>
    <mergeCell ref="G288:H288"/>
    <mergeCell ref="I288:J288"/>
    <mergeCell ref="K288:L288"/>
    <mergeCell ref="M288:N288"/>
    <mergeCell ref="AC277:AD277"/>
    <mergeCell ref="AE277:AF277"/>
    <mergeCell ref="I277:J277"/>
    <mergeCell ref="K277:L277"/>
    <mergeCell ref="M277:N277"/>
    <mergeCell ref="O277:P277"/>
    <mergeCell ref="Q277:R277"/>
    <mergeCell ref="S277:T277"/>
    <mergeCell ref="AA278:AB278"/>
    <mergeCell ref="AC278:AD278"/>
    <mergeCell ref="AE278:AF278"/>
    <mergeCell ref="A268:A269"/>
    <mergeCell ref="B268:B269"/>
    <mergeCell ref="C268:R268"/>
    <mergeCell ref="S268:S269"/>
    <mergeCell ref="T268:T269"/>
    <mergeCell ref="A276:A279"/>
    <mergeCell ref="B276:D277"/>
    <mergeCell ref="E276:AJ276"/>
    <mergeCell ref="E277:F277"/>
    <mergeCell ref="G277:H277"/>
    <mergeCell ref="AG277:AH277"/>
    <mergeCell ref="AI277:AJ277"/>
    <mergeCell ref="B278:B279"/>
    <mergeCell ref="C278:C279"/>
    <mergeCell ref="D278:D279"/>
    <mergeCell ref="E278:F278"/>
    <mergeCell ref="G278:H278"/>
    <mergeCell ref="I278:J278"/>
    <mergeCell ref="K278:L278"/>
    <mergeCell ref="M278:N278"/>
    <mergeCell ref="U277:V277"/>
    <mergeCell ref="W277:X277"/>
    <mergeCell ref="Y277:Z277"/>
    <mergeCell ref="AA277:AB277"/>
    <mergeCell ref="A236:A254"/>
    <mergeCell ref="A255:A258"/>
    <mergeCell ref="A260:A261"/>
    <mergeCell ref="B260:B261"/>
    <mergeCell ref="C260:L260"/>
    <mergeCell ref="M260:M261"/>
    <mergeCell ref="N260:N261"/>
    <mergeCell ref="AE234:AF234"/>
    <mergeCell ref="AG234:AH234"/>
    <mergeCell ref="S234:T234"/>
    <mergeCell ref="U234:V234"/>
    <mergeCell ref="W234:X234"/>
    <mergeCell ref="Y234:Z234"/>
    <mergeCell ref="AA234:AB234"/>
    <mergeCell ref="AC234:AD234"/>
    <mergeCell ref="A233:B235"/>
    <mergeCell ref="C233:D234"/>
    <mergeCell ref="AS233:AT234"/>
    <mergeCell ref="AU233:AV234"/>
    <mergeCell ref="AW233:AX234"/>
    <mergeCell ref="E234:F234"/>
    <mergeCell ref="G234:H234"/>
    <mergeCell ref="I234:J234"/>
    <mergeCell ref="K234:L234"/>
    <mergeCell ref="M234:N234"/>
    <mergeCell ref="O234:P234"/>
    <mergeCell ref="Q234:R234"/>
    <mergeCell ref="AQ234:AR234"/>
    <mergeCell ref="AI234:AJ234"/>
    <mergeCell ref="AK234:AL234"/>
    <mergeCell ref="AM234:AN234"/>
    <mergeCell ref="AO234:AP234"/>
    <mergeCell ref="E233:AJ233"/>
    <mergeCell ref="AK233:AN233"/>
    <mergeCell ref="AO233:AR233"/>
    <mergeCell ref="AP222:AP224"/>
    <mergeCell ref="AQ222:AQ224"/>
    <mergeCell ref="D223:E223"/>
    <mergeCell ref="F223:G223"/>
    <mergeCell ref="H223:I223"/>
    <mergeCell ref="J223:K223"/>
    <mergeCell ref="L223:M223"/>
    <mergeCell ref="N223:O223"/>
    <mergeCell ref="P223:Q223"/>
    <mergeCell ref="R223:S223"/>
    <mergeCell ref="A222:A224"/>
    <mergeCell ref="B222:C223"/>
    <mergeCell ref="D222:AK222"/>
    <mergeCell ref="AL222:AM222"/>
    <mergeCell ref="AN222:AO222"/>
    <mergeCell ref="T223:U223"/>
    <mergeCell ref="V223:W223"/>
    <mergeCell ref="AB212:AC212"/>
    <mergeCell ref="AD212:AE212"/>
    <mergeCell ref="AF212:AG212"/>
    <mergeCell ref="AH212:AI212"/>
    <mergeCell ref="AJ212:AK212"/>
    <mergeCell ref="AL212:AL213"/>
    <mergeCell ref="AJ223:AK223"/>
    <mergeCell ref="AL223:AL224"/>
    <mergeCell ref="AM223:AM224"/>
    <mergeCell ref="AN223:AN224"/>
    <mergeCell ref="AO223:AO224"/>
    <mergeCell ref="X223:Y223"/>
    <mergeCell ref="Z223:AA223"/>
    <mergeCell ref="AB223:AC223"/>
    <mergeCell ref="AD223:AE223"/>
    <mergeCell ref="AF223:AG223"/>
    <mergeCell ref="AH223:AI223"/>
    <mergeCell ref="AP211:AP213"/>
    <mergeCell ref="AQ211:AQ213"/>
    <mergeCell ref="D212:E212"/>
    <mergeCell ref="F212:G212"/>
    <mergeCell ref="H212:I212"/>
    <mergeCell ref="J212:K212"/>
    <mergeCell ref="L212:M212"/>
    <mergeCell ref="N212:O212"/>
    <mergeCell ref="P212:Q212"/>
    <mergeCell ref="R212:S212"/>
    <mergeCell ref="AM212:AM213"/>
    <mergeCell ref="AN212:AN213"/>
    <mergeCell ref="AO212:AO213"/>
    <mergeCell ref="A209:B209"/>
    <mergeCell ref="A211:A213"/>
    <mergeCell ref="B211:C212"/>
    <mergeCell ref="D211:AK211"/>
    <mergeCell ref="AL211:AM211"/>
    <mergeCell ref="AN211:AO211"/>
    <mergeCell ref="T212:U212"/>
    <mergeCell ref="V212:W212"/>
    <mergeCell ref="X212:Y212"/>
    <mergeCell ref="Z212:AA212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Depto. Bioestadistica</dc:creator>
  <cp:lastModifiedBy>Depto. Bioestadistica</cp:lastModifiedBy>
  <dcterms:created xsi:type="dcterms:W3CDTF">2023-04-20T18:28:22Z</dcterms:created>
  <dcterms:modified xsi:type="dcterms:W3CDTF">2024-01-17T19:41:24Z</dcterms:modified>
</cp:coreProperties>
</file>